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trlProps/ctrlProp2.xml" ContentType="application/vnd.ms-excel.controlproperties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ripad\Desktop\Applied Materials Interview\"/>
    </mc:Choice>
  </mc:AlternateContent>
  <xr:revisionPtr revIDLastSave="0" documentId="13_ncr:1_{B9D5EC01-A0CF-4024-BE04-5F7F0043DF35}" xr6:coauthVersionLast="47" xr6:coauthVersionMax="47" xr10:uidLastSave="{00000000-0000-0000-0000-000000000000}"/>
  <bookViews>
    <workbookView xWindow="-110" yWindow="-110" windowWidth="19420" windowHeight="10300" firstSheet="2" activeTab="4" xr2:uid="{00000000-000D-0000-FFFF-FFFF00000000}"/>
  </bookViews>
  <sheets>
    <sheet name="Sheet1" sheetId="2" r:id="rId1"/>
    <sheet name="Variable transformations" sheetId="3" r:id="rId2"/>
    <sheet name="train" sheetId="1" r:id="rId3"/>
    <sheet name="datacopy" sheetId="4" r:id="rId4"/>
    <sheet name="Linear regression" sheetId="10" r:id="rId5"/>
    <sheet name="XLSTAT_20230621_094810_1_HID" sheetId="11" state="hidden" r:id="rId6"/>
    <sheet name="Linear regression1" sheetId="7" r:id="rId7"/>
    <sheet name="Refined data" sheetId="9" r:id="rId8"/>
    <sheet name="XLSTAT_20230621_085505_1_HID" sheetId="8" state="hidden" r:id="rId9"/>
  </sheets>
  <definedNames>
    <definedName name="_xlnm._FilterDatabase" localSheetId="6" hidden="1">'Linear regression1'!$C$439:$BU$510</definedName>
    <definedName name="Alley">'Variable transformations'!$G$2:$H$3</definedName>
    <definedName name="BldgType">'Variable transformations'!$H$9:$I$13</definedName>
    <definedName name="BsmtCond">'Variable transformations'!$W$10:$X$15</definedName>
    <definedName name="BsmtFinType1">'Variable transformations'!$D$29:$E$35</definedName>
    <definedName name="BsmtQual">'Variable transformations'!$T$10:$U$15</definedName>
    <definedName name="Condition1">'Variable transformations'!$D$17:$E$25</definedName>
    <definedName name="Condition2">'Variable transformations'!$G$17:$H$24</definedName>
    <definedName name="Electrical">'Variable transformations'!$N$29:$O$34</definedName>
    <definedName name="ExterCond">'Variable transformations'!$T$20:$U$24</definedName>
    <definedName name="Exterior1st">'Variable transformations'!$K$20:$L$34</definedName>
    <definedName name="ExterQual">'Variable transformations'!$Q$20:$R$24</definedName>
    <definedName name="Fence">'Variable transformations'!$G$38:$H$42</definedName>
    <definedName name="Foundation">'Variable transformations'!$T$2:$U$7</definedName>
    <definedName name="GarageFinish">'Variable transformations'!$T$29:$U$32</definedName>
    <definedName name="GarageType">'Variable transformations'!$Q$29:$R$35</definedName>
    <definedName name="Heating">'Variable transformations'!$G$29:$H$34</definedName>
    <definedName name="HouseStyle">'Variable transformations'!$K$9:$L$16</definedName>
    <definedName name="LandContour">'Variable transformations'!$M$2:$N$5</definedName>
    <definedName name="LandSlope">'Variable transformations'!$E$9:$F$11</definedName>
    <definedName name="LotConfig">'Variable transformations'!$A$9:$B$13</definedName>
    <definedName name="LotShape">'Variable transformations'!$J$2:$K$5</definedName>
    <definedName name="MasVnrType">'Variable transformations'!$N$20:$O$24</definedName>
    <definedName name="MSZoning">'Variable transformations'!$A$2:$B$6</definedName>
    <definedName name="Neighborhood">'Variable transformations'!$A$17:$B$41</definedName>
    <definedName name="PavedDrive">'Variable transformations'!$D$38:$E$40</definedName>
    <definedName name="RoofMatl">'Variable transformations'!$Q$9:$R$16</definedName>
    <definedName name="RoofStyle">'Variable transformations'!$N$9:$O$14</definedName>
    <definedName name="SaleCondition">'Variable transformations'!$N$38:$O$43</definedName>
    <definedName name="SaleType">'Variable transformations'!$K$38:$L$46</definedName>
    <definedName name="Street">'Variable transformations'!$D$2:$E$3</definedName>
    <definedName name="tab20230621_085505_RunProcREG_1_69" localSheetId="6" hidden="1">'Linear regression1'!$B$730:$C$2190</definedName>
    <definedName name="tab20230621_085505_RunProcREG_1_78" localSheetId="6" hidden="1">'Linear regression1'!$B$542:$H$545</definedName>
    <definedName name="tab20230621_085505_RunProcREG_1_89" localSheetId="6" hidden="1">'Linear regression1'!$B$552:$I$623</definedName>
    <definedName name="tab20230621_085505_RunProcREG_1_91" localSheetId="6" hidden="1">'Linear regression1'!$B$524:$C$537</definedName>
    <definedName name="tab20230621_085505_RunProcREG_2_69" localSheetId="6" hidden="1">'Linear regression1'!$D$730:$D$2190</definedName>
    <definedName name="tab20230621_085505_RunProcREG_2_89" localSheetId="6" hidden="1">'Linear regression1'!$B$634:$I$704</definedName>
    <definedName name="tab20230621_085505_RunProcREG_3_69" localSheetId="6" hidden="1">'Linear regression1'!$E$730:$E$2190</definedName>
    <definedName name="tab20230621_085505_RunProcREG_4_69" localSheetId="6" hidden="1">'Linear regression1'!$F$730:$G$2190</definedName>
    <definedName name="tab20230621_085505_RunProcREG_5_69" localSheetId="6" hidden="1">'Linear regression1'!$H$730:$M$2190</definedName>
    <definedName name="tab20230621_094810_RunProcREG_1_69" localSheetId="4" hidden="1">'Linear regression'!$B$171:$C$1631</definedName>
    <definedName name="tab20230621_094810_RunProcREG_1_78" localSheetId="4" hidden="1">'Linear regression'!$B$89:$H$92</definedName>
    <definedName name="tab20230621_094810_RunProcREG_1_89" localSheetId="4" hidden="1">'Linear regression'!$B$99:$I$117</definedName>
    <definedName name="tab20230621_094810_RunProcREG_1_91" localSheetId="4" hidden="1">'Linear regression'!$B$71:$C$84</definedName>
    <definedName name="tab20230621_094810_RunProcREG_2_69" localSheetId="4" hidden="1">'Linear regression'!$D$171:$D$1631</definedName>
    <definedName name="tab20230621_094810_RunProcREG_2_89" localSheetId="4" hidden="1">'Linear regression'!$B$128:$I$145</definedName>
    <definedName name="tab20230621_094810_RunProcREG_3_69" localSheetId="4" hidden="1">'Linear regression'!$E$171:$E$1631</definedName>
    <definedName name="tab20230621_094810_RunProcREG_4_69" localSheetId="4" hidden="1">'Linear regression'!$F$171:$G$1631</definedName>
    <definedName name="tab20230621_094810_RunProcREG_5_69" localSheetId="4" hidden="1">'Linear regression'!$H$171:$M$1631</definedName>
    <definedName name="Utilities">'Variable transformations'!$P$2:$Q$5</definedName>
    <definedName name="xdata1" localSheetId="8" hidden="1">XLSTAT_20230621_085505_1_HID!$C$1:$C$70</definedName>
    <definedName name="xdata1" localSheetId="5" hidden="1">XLSTAT_20230621_094810_1_HID!$C$1:$C$70</definedName>
    <definedName name="xdata1" hidden="1">#REF!</definedName>
    <definedName name="xdata2" localSheetId="8" hidden="1">XLSTAT_20230621_085505_1_HID!$G$1:$G$70</definedName>
    <definedName name="xdata2" localSheetId="5" hidden="1">XLSTAT_20230621_094810_1_HID!$G$1:$G$70</definedName>
    <definedName name="xdata2" hidden="1">#REF!</definedName>
    <definedName name="ydata1" localSheetId="8" hidden="1">XLSTAT_20230621_085505_1_HID!$D$1:$D$70</definedName>
    <definedName name="ydata1" localSheetId="5" hidden="1">XLSTAT_20230621_094810_1_HID!$D$1:$D$70</definedName>
    <definedName name="ydata1" hidden="1">#REF!</definedName>
    <definedName name="ydata2" localSheetId="8" hidden="1">XLSTAT_20230621_085505_1_HID!$H$1:$H$70</definedName>
    <definedName name="ydata2" localSheetId="5" hidden="1">XLSTAT_20230621_094810_1_HID!$H$1:$H$70</definedName>
    <definedName name="ydata2" hidden="1">#REF!</definedName>
  </definedNames>
  <calcPr calcId="191029"/>
  <pivotCaches>
    <pivotCache cacheId="0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" i="11" l="1"/>
  <c r="H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G1" i="11"/>
  <c r="G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D1" i="11"/>
  <c r="D2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C1" i="11"/>
  <c r="C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H1" i="8"/>
  <c r="H2" i="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G1" i="8"/>
  <c r="G2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D1" i="8"/>
  <c r="D2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C1" i="8"/>
  <c r="C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DK3" i="1"/>
  <c r="DK4" i="1"/>
  <c r="DK5" i="1"/>
  <c r="DK6" i="1"/>
  <c r="DK7" i="1"/>
  <c r="DK8" i="1"/>
  <c r="DK9" i="1"/>
  <c r="DK10" i="1"/>
  <c r="DK11" i="1"/>
  <c r="DK12" i="1"/>
  <c r="DK13" i="1"/>
  <c r="DK14" i="1"/>
  <c r="DK15" i="1"/>
  <c r="DK16" i="1"/>
  <c r="DK17" i="1"/>
  <c r="DK18" i="1"/>
  <c r="DK19" i="1"/>
  <c r="DK20" i="1"/>
  <c r="DK21" i="1"/>
  <c r="DK22" i="1"/>
  <c r="DK23" i="1"/>
  <c r="DK24" i="1"/>
  <c r="DK25" i="1"/>
  <c r="DK26" i="1"/>
  <c r="DK27" i="1"/>
  <c r="DK28" i="1"/>
  <c r="DK29" i="1"/>
  <c r="DK30" i="1"/>
  <c r="DK31" i="1"/>
  <c r="DK32" i="1"/>
  <c r="DK33" i="1"/>
  <c r="DK34" i="1"/>
  <c r="DK35" i="1"/>
  <c r="DK36" i="1"/>
  <c r="DK37" i="1"/>
  <c r="DK38" i="1"/>
  <c r="DK39" i="1"/>
  <c r="DK40" i="1"/>
  <c r="DK41" i="1"/>
  <c r="DK42" i="1"/>
  <c r="DK43" i="1"/>
  <c r="DK44" i="1"/>
  <c r="DK45" i="1"/>
  <c r="DK46" i="1"/>
  <c r="DK47" i="1"/>
  <c r="DK48" i="1"/>
  <c r="DK49" i="1"/>
  <c r="DK50" i="1"/>
  <c r="DK51" i="1"/>
  <c r="DK52" i="1"/>
  <c r="DK53" i="1"/>
  <c r="DK54" i="1"/>
  <c r="DK55" i="1"/>
  <c r="DK56" i="1"/>
  <c r="DK57" i="1"/>
  <c r="DK58" i="1"/>
  <c r="DK59" i="1"/>
  <c r="DK60" i="1"/>
  <c r="DK61" i="1"/>
  <c r="DK62" i="1"/>
  <c r="DK63" i="1"/>
  <c r="DK64" i="1"/>
  <c r="DK65" i="1"/>
  <c r="DK66" i="1"/>
  <c r="DK67" i="1"/>
  <c r="DK68" i="1"/>
  <c r="DK69" i="1"/>
  <c r="DK70" i="1"/>
  <c r="DK71" i="1"/>
  <c r="DK72" i="1"/>
  <c r="DK73" i="1"/>
  <c r="DK74" i="1"/>
  <c r="DK75" i="1"/>
  <c r="DK76" i="1"/>
  <c r="DK77" i="1"/>
  <c r="DK78" i="1"/>
  <c r="DK79" i="1"/>
  <c r="DK80" i="1"/>
  <c r="DK81" i="1"/>
  <c r="DK82" i="1"/>
  <c r="DK83" i="1"/>
  <c r="DK84" i="1"/>
  <c r="DK85" i="1"/>
  <c r="DK86" i="1"/>
  <c r="DK87" i="1"/>
  <c r="DK88" i="1"/>
  <c r="DK89" i="1"/>
  <c r="DK90" i="1"/>
  <c r="DK91" i="1"/>
  <c r="DK92" i="1"/>
  <c r="DK93" i="1"/>
  <c r="DK94" i="1"/>
  <c r="DK95" i="1"/>
  <c r="DK96" i="1"/>
  <c r="DK97" i="1"/>
  <c r="DK98" i="1"/>
  <c r="DK99" i="1"/>
  <c r="DK100" i="1"/>
  <c r="DK101" i="1"/>
  <c r="DK102" i="1"/>
  <c r="DK103" i="1"/>
  <c r="DK104" i="1"/>
  <c r="DK105" i="1"/>
  <c r="DK106" i="1"/>
  <c r="DK107" i="1"/>
  <c r="DK108" i="1"/>
  <c r="DK109" i="1"/>
  <c r="DK110" i="1"/>
  <c r="DK111" i="1"/>
  <c r="DK112" i="1"/>
  <c r="DK113" i="1"/>
  <c r="DK114" i="1"/>
  <c r="DK115" i="1"/>
  <c r="DK116" i="1"/>
  <c r="DK117" i="1"/>
  <c r="DK118" i="1"/>
  <c r="DK119" i="1"/>
  <c r="DK120" i="1"/>
  <c r="DK121" i="1"/>
  <c r="DK122" i="1"/>
  <c r="DK123" i="1"/>
  <c r="DK124" i="1"/>
  <c r="DK125" i="1"/>
  <c r="DK126" i="1"/>
  <c r="DK127" i="1"/>
  <c r="DK128" i="1"/>
  <c r="DK129" i="1"/>
  <c r="DK130" i="1"/>
  <c r="DK131" i="1"/>
  <c r="DK132" i="1"/>
  <c r="DK133" i="1"/>
  <c r="DK134" i="1"/>
  <c r="DK135" i="1"/>
  <c r="DK136" i="1"/>
  <c r="DK137" i="1"/>
  <c r="DK138" i="1"/>
  <c r="DK139" i="1"/>
  <c r="DK140" i="1"/>
  <c r="DK141" i="1"/>
  <c r="DK142" i="1"/>
  <c r="DK143" i="1"/>
  <c r="DK144" i="1"/>
  <c r="DK145" i="1"/>
  <c r="DK146" i="1"/>
  <c r="DK147" i="1"/>
  <c r="DK148" i="1"/>
  <c r="DK149" i="1"/>
  <c r="DK150" i="1"/>
  <c r="DK151" i="1"/>
  <c r="DK152" i="1"/>
  <c r="DK153" i="1"/>
  <c r="DK154" i="1"/>
  <c r="DK155" i="1"/>
  <c r="DK156" i="1"/>
  <c r="DK157" i="1"/>
  <c r="DK158" i="1"/>
  <c r="DK159" i="1"/>
  <c r="DK160" i="1"/>
  <c r="DK161" i="1"/>
  <c r="DK162" i="1"/>
  <c r="DK163" i="1"/>
  <c r="DK164" i="1"/>
  <c r="DK165" i="1"/>
  <c r="DK166" i="1"/>
  <c r="DK167" i="1"/>
  <c r="DK168" i="1"/>
  <c r="DK169" i="1"/>
  <c r="DK170" i="1"/>
  <c r="DK171" i="1"/>
  <c r="DK172" i="1"/>
  <c r="DK173" i="1"/>
  <c r="DK174" i="1"/>
  <c r="DK175" i="1"/>
  <c r="DK176" i="1"/>
  <c r="DK177" i="1"/>
  <c r="DK178" i="1"/>
  <c r="DK179" i="1"/>
  <c r="DK180" i="1"/>
  <c r="DK181" i="1"/>
  <c r="DK182" i="1"/>
  <c r="DK183" i="1"/>
  <c r="DK184" i="1"/>
  <c r="DK185" i="1"/>
  <c r="DK186" i="1"/>
  <c r="DK187" i="1"/>
  <c r="DK188" i="1"/>
  <c r="DK189" i="1"/>
  <c r="DK190" i="1"/>
  <c r="DK191" i="1"/>
  <c r="DK192" i="1"/>
  <c r="DK193" i="1"/>
  <c r="DK194" i="1"/>
  <c r="DK195" i="1"/>
  <c r="DK196" i="1"/>
  <c r="DK197" i="1"/>
  <c r="DK198" i="1"/>
  <c r="DK199" i="1"/>
  <c r="DK200" i="1"/>
  <c r="DK201" i="1"/>
  <c r="DK202" i="1"/>
  <c r="DK203" i="1"/>
  <c r="DK204" i="1"/>
  <c r="DK205" i="1"/>
  <c r="DK206" i="1"/>
  <c r="DK207" i="1"/>
  <c r="DK208" i="1"/>
  <c r="DK209" i="1"/>
  <c r="DK210" i="1"/>
  <c r="DK211" i="1"/>
  <c r="DK212" i="1"/>
  <c r="DK213" i="1"/>
  <c r="DK214" i="1"/>
  <c r="DK215" i="1"/>
  <c r="DK216" i="1"/>
  <c r="DK217" i="1"/>
  <c r="DK218" i="1"/>
  <c r="DK219" i="1"/>
  <c r="DK220" i="1"/>
  <c r="DK221" i="1"/>
  <c r="DK222" i="1"/>
  <c r="DK223" i="1"/>
  <c r="DK224" i="1"/>
  <c r="DK225" i="1"/>
  <c r="DK226" i="1"/>
  <c r="DK227" i="1"/>
  <c r="DK228" i="1"/>
  <c r="DK229" i="1"/>
  <c r="DK230" i="1"/>
  <c r="DK231" i="1"/>
  <c r="DK232" i="1"/>
  <c r="DK233" i="1"/>
  <c r="DK234" i="1"/>
  <c r="DK235" i="1"/>
  <c r="DK236" i="1"/>
  <c r="DK237" i="1"/>
  <c r="DK238" i="1"/>
  <c r="DK239" i="1"/>
  <c r="DK240" i="1"/>
  <c r="DK241" i="1"/>
  <c r="DK242" i="1"/>
  <c r="DK243" i="1"/>
  <c r="DK244" i="1"/>
  <c r="DK245" i="1"/>
  <c r="DK246" i="1"/>
  <c r="DK247" i="1"/>
  <c r="DK248" i="1"/>
  <c r="DK249" i="1"/>
  <c r="DK250" i="1"/>
  <c r="DK251" i="1"/>
  <c r="DK252" i="1"/>
  <c r="DK253" i="1"/>
  <c r="DK254" i="1"/>
  <c r="DK255" i="1"/>
  <c r="DK256" i="1"/>
  <c r="DK257" i="1"/>
  <c r="DK258" i="1"/>
  <c r="DK259" i="1"/>
  <c r="DK260" i="1"/>
  <c r="DK261" i="1"/>
  <c r="DK262" i="1"/>
  <c r="DK263" i="1"/>
  <c r="DK264" i="1"/>
  <c r="DK265" i="1"/>
  <c r="DK266" i="1"/>
  <c r="DK267" i="1"/>
  <c r="DK268" i="1"/>
  <c r="DK269" i="1"/>
  <c r="DK270" i="1"/>
  <c r="DK271" i="1"/>
  <c r="DK272" i="1"/>
  <c r="DK273" i="1"/>
  <c r="DK274" i="1"/>
  <c r="DK275" i="1"/>
  <c r="DK276" i="1"/>
  <c r="DK277" i="1"/>
  <c r="DK278" i="1"/>
  <c r="DK279" i="1"/>
  <c r="DK280" i="1"/>
  <c r="DK281" i="1"/>
  <c r="DK282" i="1"/>
  <c r="DK283" i="1"/>
  <c r="DK284" i="1"/>
  <c r="DK285" i="1"/>
  <c r="DK286" i="1"/>
  <c r="DK287" i="1"/>
  <c r="DK288" i="1"/>
  <c r="DK289" i="1"/>
  <c r="DK290" i="1"/>
  <c r="DK291" i="1"/>
  <c r="DK292" i="1"/>
  <c r="DK293" i="1"/>
  <c r="DK294" i="1"/>
  <c r="DK295" i="1"/>
  <c r="DK296" i="1"/>
  <c r="DK297" i="1"/>
  <c r="DK298" i="1"/>
  <c r="DK299" i="1"/>
  <c r="DK300" i="1"/>
  <c r="DK301" i="1"/>
  <c r="DK302" i="1"/>
  <c r="DK303" i="1"/>
  <c r="DK304" i="1"/>
  <c r="DK305" i="1"/>
  <c r="DK306" i="1"/>
  <c r="DK307" i="1"/>
  <c r="DK308" i="1"/>
  <c r="DK309" i="1"/>
  <c r="DK310" i="1"/>
  <c r="DK311" i="1"/>
  <c r="DK312" i="1"/>
  <c r="DK313" i="1"/>
  <c r="DK314" i="1"/>
  <c r="DK315" i="1"/>
  <c r="DK316" i="1"/>
  <c r="DK317" i="1"/>
  <c r="DK318" i="1"/>
  <c r="DK319" i="1"/>
  <c r="DK320" i="1"/>
  <c r="DK321" i="1"/>
  <c r="DK322" i="1"/>
  <c r="DK323" i="1"/>
  <c r="DK324" i="1"/>
  <c r="DK325" i="1"/>
  <c r="DK326" i="1"/>
  <c r="DK327" i="1"/>
  <c r="DK328" i="1"/>
  <c r="DK329" i="1"/>
  <c r="DK330" i="1"/>
  <c r="DK331" i="1"/>
  <c r="DK332" i="1"/>
  <c r="DK333" i="1"/>
  <c r="DK334" i="1"/>
  <c r="DK335" i="1"/>
  <c r="DK336" i="1"/>
  <c r="DK337" i="1"/>
  <c r="DK338" i="1"/>
  <c r="DK339" i="1"/>
  <c r="DK340" i="1"/>
  <c r="DK341" i="1"/>
  <c r="DK342" i="1"/>
  <c r="DK343" i="1"/>
  <c r="DK344" i="1"/>
  <c r="DK345" i="1"/>
  <c r="DK346" i="1"/>
  <c r="DK347" i="1"/>
  <c r="DK348" i="1"/>
  <c r="DK349" i="1"/>
  <c r="DK350" i="1"/>
  <c r="DK351" i="1"/>
  <c r="DK352" i="1"/>
  <c r="DK353" i="1"/>
  <c r="DK354" i="1"/>
  <c r="DK355" i="1"/>
  <c r="DK356" i="1"/>
  <c r="DK357" i="1"/>
  <c r="DK358" i="1"/>
  <c r="DK359" i="1"/>
  <c r="DK360" i="1"/>
  <c r="DK361" i="1"/>
  <c r="DK362" i="1"/>
  <c r="DK363" i="1"/>
  <c r="DK364" i="1"/>
  <c r="DK365" i="1"/>
  <c r="DK366" i="1"/>
  <c r="DK367" i="1"/>
  <c r="DK368" i="1"/>
  <c r="DK369" i="1"/>
  <c r="DK370" i="1"/>
  <c r="DK371" i="1"/>
  <c r="DK372" i="1"/>
  <c r="DK373" i="1"/>
  <c r="DK374" i="1"/>
  <c r="DK375" i="1"/>
  <c r="DK376" i="1"/>
  <c r="DK377" i="1"/>
  <c r="DK378" i="1"/>
  <c r="DK379" i="1"/>
  <c r="DK380" i="1"/>
  <c r="DK381" i="1"/>
  <c r="DK382" i="1"/>
  <c r="DK383" i="1"/>
  <c r="DK384" i="1"/>
  <c r="DK385" i="1"/>
  <c r="DK386" i="1"/>
  <c r="DK387" i="1"/>
  <c r="DK388" i="1"/>
  <c r="DK389" i="1"/>
  <c r="DK390" i="1"/>
  <c r="DK391" i="1"/>
  <c r="DK392" i="1"/>
  <c r="DK393" i="1"/>
  <c r="DK394" i="1"/>
  <c r="DK395" i="1"/>
  <c r="DK396" i="1"/>
  <c r="DK397" i="1"/>
  <c r="DK398" i="1"/>
  <c r="DK399" i="1"/>
  <c r="DK400" i="1"/>
  <c r="DK401" i="1"/>
  <c r="DK402" i="1"/>
  <c r="DK403" i="1"/>
  <c r="DK404" i="1"/>
  <c r="DK405" i="1"/>
  <c r="DK406" i="1"/>
  <c r="DK407" i="1"/>
  <c r="DK408" i="1"/>
  <c r="DK409" i="1"/>
  <c r="DK410" i="1"/>
  <c r="DK411" i="1"/>
  <c r="DK412" i="1"/>
  <c r="DK413" i="1"/>
  <c r="DK414" i="1"/>
  <c r="DK415" i="1"/>
  <c r="DK416" i="1"/>
  <c r="DK417" i="1"/>
  <c r="DK418" i="1"/>
  <c r="DK419" i="1"/>
  <c r="DK420" i="1"/>
  <c r="DK421" i="1"/>
  <c r="DK422" i="1"/>
  <c r="DK423" i="1"/>
  <c r="DK424" i="1"/>
  <c r="DK425" i="1"/>
  <c r="DK426" i="1"/>
  <c r="DK427" i="1"/>
  <c r="DK428" i="1"/>
  <c r="DK429" i="1"/>
  <c r="DK430" i="1"/>
  <c r="DK431" i="1"/>
  <c r="DK432" i="1"/>
  <c r="DK433" i="1"/>
  <c r="DK434" i="1"/>
  <c r="DK435" i="1"/>
  <c r="DK436" i="1"/>
  <c r="DK437" i="1"/>
  <c r="DK438" i="1"/>
  <c r="DK439" i="1"/>
  <c r="DK440" i="1"/>
  <c r="DK441" i="1"/>
  <c r="DK442" i="1"/>
  <c r="DK443" i="1"/>
  <c r="DK444" i="1"/>
  <c r="DK445" i="1"/>
  <c r="DK446" i="1"/>
  <c r="DK447" i="1"/>
  <c r="DK448" i="1"/>
  <c r="DK449" i="1"/>
  <c r="DK450" i="1"/>
  <c r="DK451" i="1"/>
  <c r="DK452" i="1"/>
  <c r="DK453" i="1"/>
  <c r="DK454" i="1"/>
  <c r="DK455" i="1"/>
  <c r="DK456" i="1"/>
  <c r="DK457" i="1"/>
  <c r="DK458" i="1"/>
  <c r="DK459" i="1"/>
  <c r="DK460" i="1"/>
  <c r="DK461" i="1"/>
  <c r="DK462" i="1"/>
  <c r="DK463" i="1"/>
  <c r="DK464" i="1"/>
  <c r="DK465" i="1"/>
  <c r="DK466" i="1"/>
  <c r="DK467" i="1"/>
  <c r="DK468" i="1"/>
  <c r="DK469" i="1"/>
  <c r="DK470" i="1"/>
  <c r="DK471" i="1"/>
  <c r="DK472" i="1"/>
  <c r="DK473" i="1"/>
  <c r="DK474" i="1"/>
  <c r="DK475" i="1"/>
  <c r="DK476" i="1"/>
  <c r="DK477" i="1"/>
  <c r="DK478" i="1"/>
  <c r="DK479" i="1"/>
  <c r="DK480" i="1"/>
  <c r="DK481" i="1"/>
  <c r="DK482" i="1"/>
  <c r="DK483" i="1"/>
  <c r="DK484" i="1"/>
  <c r="DK485" i="1"/>
  <c r="DK486" i="1"/>
  <c r="DK487" i="1"/>
  <c r="DK488" i="1"/>
  <c r="DK489" i="1"/>
  <c r="DK490" i="1"/>
  <c r="DK491" i="1"/>
  <c r="DK492" i="1"/>
  <c r="DK493" i="1"/>
  <c r="DK494" i="1"/>
  <c r="DK495" i="1"/>
  <c r="DK496" i="1"/>
  <c r="DK497" i="1"/>
  <c r="DK498" i="1"/>
  <c r="DK499" i="1"/>
  <c r="DK500" i="1"/>
  <c r="DK501" i="1"/>
  <c r="DK502" i="1"/>
  <c r="DK503" i="1"/>
  <c r="DK504" i="1"/>
  <c r="DK505" i="1"/>
  <c r="DK506" i="1"/>
  <c r="DK507" i="1"/>
  <c r="DK508" i="1"/>
  <c r="DK509" i="1"/>
  <c r="DK510" i="1"/>
  <c r="DK511" i="1"/>
  <c r="DK512" i="1"/>
  <c r="DK513" i="1"/>
  <c r="DK514" i="1"/>
  <c r="DK515" i="1"/>
  <c r="DK516" i="1"/>
  <c r="DK517" i="1"/>
  <c r="DK518" i="1"/>
  <c r="DK519" i="1"/>
  <c r="DK520" i="1"/>
  <c r="DK521" i="1"/>
  <c r="DK522" i="1"/>
  <c r="DK523" i="1"/>
  <c r="DK524" i="1"/>
  <c r="DK525" i="1"/>
  <c r="DK526" i="1"/>
  <c r="DK527" i="1"/>
  <c r="DK528" i="1"/>
  <c r="DK529" i="1"/>
  <c r="DK530" i="1"/>
  <c r="DK531" i="1"/>
  <c r="DK532" i="1"/>
  <c r="DK533" i="1"/>
  <c r="DK534" i="1"/>
  <c r="DK535" i="1"/>
  <c r="DK536" i="1"/>
  <c r="DK537" i="1"/>
  <c r="DK538" i="1"/>
  <c r="DK539" i="1"/>
  <c r="DK540" i="1"/>
  <c r="DK541" i="1"/>
  <c r="DK542" i="1"/>
  <c r="DK543" i="1"/>
  <c r="DK544" i="1"/>
  <c r="DK545" i="1"/>
  <c r="DK546" i="1"/>
  <c r="DK547" i="1"/>
  <c r="DK548" i="1"/>
  <c r="DK549" i="1"/>
  <c r="DK550" i="1"/>
  <c r="DK551" i="1"/>
  <c r="DK552" i="1"/>
  <c r="DK553" i="1"/>
  <c r="DK554" i="1"/>
  <c r="DK555" i="1"/>
  <c r="DK556" i="1"/>
  <c r="DK557" i="1"/>
  <c r="DK558" i="1"/>
  <c r="DK559" i="1"/>
  <c r="DK560" i="1"/>
  <c r="DK561" i="1"/>
  <c r="DK562" i="1"/>
  <c r="DK563" i="1"/>
  <c r="DK564" i="1"/>
  <c r="DK565" i="1"/>
  <c r="DK566" i="1"/>
  <c r="DK567" i="1"/>
  <c r="DK568" i="1"/>
  <c r="DK569" i="1"/>
  <c r="DK570" i="1"/>
  <c r="DK571" i="1"/>
  <c r="DK572" i="1"/>
  <c r="DK573" i="1"/>
  <c r="DK574" i="1"/>
  <c r="DK575" i="1"/>
  <c r="DK576" i="1"/>
  <c r="DK577" i="1"/>
  <c r="DK578" i="1"/>
  <c r="DK579" i="1"/>
  <c r="DK580" i="1"/>
  <c r="DK581" i="1"/>
  <c r="DK582" i="1"/>
  <c r="DK583" i="1"/>
  <c r="DK584" i="1"/>
  <c r="DK585" i="1"/>
  <c r="DK586" i="1"/>
  <c r="DK587" i="1"/>
  <c r="DK588" i="1"/>
  <c r="DK589" i="1"/>
  <c r="DK590" i="1"/>
  <c r="DK591" i="1"/>
  <c r="DK592" i="1"/>
  <c r="DK593" i="1"/>
  <c r="DK594" i="1"/>
  <c r="DK595" i="1"/>
  <c r="DK596" i="1"/>
  <c r="DK597" i="1"/>
  <c r="DK598" i="1"/>
  <c r="DK599" i="1"/>
  <c r="DK600" i="1"/>
  <c r="DK601" i="1"/>
  <c r="DK602" i="1"/>
  <c r="DK603" i="1"/>
  <c r="DK604" i="1"/>
  <c r="DK605" i="1"/>
  <c r="DK606" i="1"/>
  <c r="DK607" i="1"/>
  <c r="DK608" i="1"/>
  <c r="DK609" i="1"/>
  <c r="DK610" i="1"/>
  <c r="DK611" i="1"/>
  <c r="DK612" i="1"/>
  <c r="DK613" i="1"/>
  <c r="DK614" i="1"/>
  <c r="DK615" i="1"/>
  <c r="DK616" i="1"/>
  <c r="DK617" i="1"/>
  <c r="DK618" i="1"/>
  <c r="DK619" i="1"/>
  <c r="DK620" i="1"/>
  <c r="DK621" i="1"/>
  <c r="DK622" i="1"/>
  <c r="DK623" i="1"/>
  <c r="DK624" i="1"/>
  <c r="DK625" i="1"/>
  <c r="DK626" i="1"/>
  <c r="DK627" i="1"/>
  <c r="DK628" i="1"/>
  <c r="DK629" i="1"/>
  <c r="DK630" i="1"/>
  <c r="DK631" i="1"/>
  <c r="DK632" i="1"/>
  <c r="DK633" i="1"/>
  <c r="DK634" i="1"/>
  <c r="DK635" i="1"/>
  <c r="DK636" i="1"/>
  <c r="DK637" i="1"/>
  <c r="DK638" i="1"/>
  <c r="DK639" i="1"/>
  <c r="DK640" i="1"/>
  <c r="DK641" i="1"/>
  <c r="DK642" i="1"/>
  <c r="DK643" i="1"/>
  <c r="DK644" i="1"/>
  <c r="DK645" i="1"/>
  <c r="DK646" i="1"/>
  <c r="DK647" i="1"/>
  <c r="DK648" i="1"/>
  <c r="DK649" i="1"/>
  <c r="DK650" i="1"/>
  <c r="DK651" i="1"/>
  <c r="DK652" i="1"/>
  <c r="DK653" i="1"/>
  <c r="DK654" i="1"/>
  <c r="DK655" i="1"/>
  <c r="DK656" i="1"/>
  <c r="DK657" i="1"/>
  <c r="DK658" i="1"/>
  <c r="DK659" i="1"/>
  <c r="DK660" i="1"/>
  <c r="DK661" i="1"/>
  <c r="DK662" i="1"/>
  <c r="DK663" i="1"/>
  <c r="DK664" i="1"/>
  <c r="DK665" i="1"/>
  <c r="DK666" i="1"/>
  <c r="DK667" i="1"/>
  <c r="DK668" i="1"/>
  <c r="DK669" i="1"/>
  <c r="DK670" i="1"/>
  <c r="DK671" i="1"/>
  <c r="DK672" i="1"/>
  <c r="DK673" i="1"/>
  <c r="DK674" i="1"/>
  <c r="DK675" i="1"/>
  <c r="DK676" i="1"/>
  <c r="DK677" i="1"/>
  <c r="DK678" i="1"/>
  <c r="DK679" i="1"/>
  <c r="DK680" i="1"/>
  <c r="DK681" i="1"/>
  <c r="DK682" i="1"/>
  <c r="DK683" i="1"/>
  <c r="DK684" i="1"/>
  <c r="DK685" i="1"/>
  <c r="DK686" i="1"/>
  <c r="DK687" i="1"/>
  <c r="DK688" i="1"/>
  <c r="DK689" i="1"/>
  <c r="DK690" i="1"/>
  <c r="DK691" i="1"/>
  <c r="DK692" i="1"/>
  <c r="DK693" i="1"/>
  <c r="DK694" i="1"/>
  <c r="DK695" i="1"/>
  <c r="DK696" i="1"/>
  <c r="DK697" i="1"/>
  <c r="DK698" i="1"/>
  <c r="DK699" i="1"/>
  <c r="DK700" i="1"/>
  <c r="DK701" i="1"/>
  <c r="DK702" i="1"/>
  <c r="DK703" i="1"/>
  <c r="DK704" i="1"/>
  <c r="DK705" i="1"/>
  <c r="DK706" i="1"/>
  <c r="DK707" i="1"/>
  <c r="DK708" i="1"/>
  <c r="DK709" i="1"/>
  <c r="DK710" i="1"/>
  <c r="DK711" i="1"/>
  <c r="DK712" i="1"/>
  <c r="DK713" i="1"/>
  <c r="DK714" i="1"/>
  <c r="DK715" i="1"/>
  <c r="DK716" i="1"/>
  <c r="DK717" i="1"/>
  <c r="DK718" i="1"/>
  <c r="DK719" i="1"/>
  <c r="DK720" i="1"/>
  <c r="DK721" i="1"/>
  <c r="DK722" i="1"/>
  <c r="DK723" i="1"/>
  <c r="DK724" i="1"/>
  <c r="DK725" i="1"/>
  <c r="DK726" i="1"/>
  <c r="DK727" i="1"/>
  <c r="DK728" i="1"/>
  <c r="DK729" i="1"/>
  <c r="DK730" i="1"/>
  <c r="DK731" i="1"/>
  <c r="DK732" i="1"/>
  <c r="DK733" i="1"/>
  <c r="DK734" i="1"/>
  <c r="DK735" i="1"/>
  <c r="DK736" i="1"/>
  <c r="DK737" i="1"/>
  <c r="DK738" i="1"/>
  <c r="DK739" i="1"/>
  <c r="DK740" i="1"/>
  <c r="DK741" i="1"/>
  <c r="DK742" i="1"/>
  <c r="DK743" i="1"/>
  <c r="DK744" i="1"/>
  <c r="DK745" i="1"/>
  <c r="DK746" i="1"/>
  <c r="DK747" i="1"/>
  <c r="DK748" i="1"/>
  <c r="DK749" i="1"/>
  <c r="DK750" i="1"/>
  <c r="DK751" i="1"/>
  <c r="DK752" i="1"/>
  <c r="DK753" i="1"/>
  <c r="DK754" i="1"/>
  <c r="DK755" i="1"/>
  <c r="DK756" i="1"/>
  <c r="DK757" i="1"/>
  <c r="DK758" i="1"/>
  <c r="DK759" i="1"/>
  <c r="DK760" i="1"/>
  <c r="DK761" i="1"/>
  <c r="DK762" i="1"/>
  <c r="DK763" i="1"/>
  <c r="DK764" i="1"/>
  <c r="DK765" i="1"/>
  <c r="DK766" i="1"/>
  <c r="DK767" i="1"/>
  <c r="DK768" i="1"/>
  <c r="DK769" i="1"/>
  <c r="DK770" i="1"/>
  <c r="DK771" i="1"/>
  <c r="DK772" i="1"/>
  <c r="DK773" i="1"/>
  <c r="DK774" i="1"/>
  <c r="DK775" i="1"/>
  <c r="DK776" i="1"/>
  <c r="DK777" i="1"/>
  <c r="DK778" i="1"/>
  <c r="DK779" i="1"/>
  <c r="DK780" i="1"/>
  <c r="DK781" i="1"/>
  <c r="DK782" i="1"/>
  <c r="DK783" i="1"/>
  <c r="DK784" i="1"/>
  <c r="DK785" i="1"/>
  <c r="DK786" i="1"/>
  <c r="DK787" i="1"/>
  <c r="DK788" i="1"/>
  <c r="DK789" i="1"/>
  <c r="DK790" i="1"/>
  <c r="DK791" i="1"/>
  <c r="DK792" i="1"/>
  <c r="DK793" i="1"/>
  <c r="DK794" i="1"/>
  <c r="DK795" i="1"/>
  <c r="DK796" i="1"/>
  <c r="DK797" i="1"/>
  <c r="DK798" i="1"/>
  <c r="DK799" i="1"/>
  <c r="DK800" i="1"/>
  <c r="DK801" i="1"/>
  <c r="DK802" i="1"/>
  <c r="DK803" i="1"/>
  <c r="DK804" i="1"/>
  <c r="DK805" i="1"/>
  <c r="DK806" i="1"/>
  <c r="DK807" i="1"/>
  <c r="DK808" i="1"/>
  <c r="DK809" i="1"/>
  <c r="DK810" i="1"/>
  <c r="DK811" i="1"/>
  <c r="DK812" i="1"/>
  <c r="DK813" i="1"/>
  <c r="DK814" i="1"/>
  <c r="DK815" i="1"/>
  <c r="DK816" i="1"/>
  <c r="DK817" i="1"/>
  <c r="DK818" i="1"/>
  <c r="DK819" i="1"/>
  <c r="DK820" i="1"/>
  <c r="DK821" i="1"/>
  <c r="DK822" i="1"/>
  <c r="DK823" i="1"/>
  <c r="DK824" i="1"/>
  <c r="DK825" i="1"/>
  <c r="DK826" i="1"/>
  <c r="DK827" i="1"/>
  <c r="DK828" i="1"/>
  <c r="DK829" i="1"/>
  <c r="DK830" i="1"/>
  <c r="DK831" i="1"/>
  <c r="DK832" i="1"/>
  <c r="DK833" i="1"/>
  <c r="DK834" i="1"/>
  <c r="DK835" i="1"/>
  <c r="DK836" i="1"/>
  <c r="DK837" i="1"/>
  <c r="DK838" i="1"/>
  <c r="DK839" i="1"/>
  <c r="DK840" i="1"/>
  <c r="DK841" i="1"/>
  <c r="DK842" i="1"/>
  <c r="DK843" i="1"/>
  <c r="DK844" i="1"/>
  <c r="DK845" i="1"/>
  <c r="DK846" i="1"/>
  <c r="DK847" i="1"/>
  <c r="DK848" i="1"/>
  <c r="DK849" i="1"/>
  <c r="DK850" i="1"/>
  <c r="DK851" i="1"/>
  <c r="DK852" i="1"/>
  <c r="DK853" i="1"/>
  <c r="DK854" i="1"/>
  <c r="DK855" i="1"/>
  <c r="DK856" i="1"/>
  <c r="DK857" i="1"/>
  <c r="DK858" i="1"/>
  <c r="DK859" i="1"/>
  <c r="DK860" i="1"/>
  <c r="DK861" i="1"/>
  <c r="DK862" i="1"/>
  <c r="DK863" i="1"/>
  <c r="DK864" i="1"/>
  <c r="DK865" i="1"/>
  <c r="DK866" i="1"/>
  <c r="DK867" i="1"/>
  <c r="DK868" i="1"/>
  <c r="DK869" i="1"/>
  <c r="DK870" i="1"/>
  <c r="DK871" i="1"/>
  <c r="DK872" i="1"/>
  <c r="DK873" i="1"/>
  <c r="DK874" i="1"/>
  <c r="DK875" i="1"/>
  <c r="DK876" i="1"/>
  <c r="DK877" i="1"/>
  <c r="DK878" i="1"/>
  <c r="DK879" i="1"/>
  <c r="DK880" i="1"/>
  <c r="DK881" i="1"/>
  <c r="DK882" i="1"/>
  <c r="DK883" i="1"/>
  <c r="DK884" i="1"/>
  <c r="DK885" i="1"/>
  <c r="DK886" i="1"/>
  <c r="DK887" i="1"/>
  <c r="DK888" i="1"/>
  <c r="DK889" i="1"/>
  <c r="DK890" i="1"/>
  <c r="DK891" i="1"/>
  <c r="DK892" i="1"/>
  <c r="DK893" i="1"/>
  <c r="DK894" i="1"/>
  <c r="DK895" i="1"/>
  <c r="DK896" i="1"/>
  <c r="DK897" i="1"/>
  <c r="DK898" i="1"/>
  <c r="DK899" i="1"/>
  <c r="DK900" i="1"/>
  <c r="DK901" i="1"/>
  <c r="DK902" i="1"/>
  <c r="DK903" i="1"/>
  <c r="DK904" i="1"/>
  <c r="DK905" i="1"/>
  <c r="DK906" i="1"/>
  <c r="DK907" i="1"/>
  <c r="DK908" i="1"/>
  <c r="DK909" i="1"/>
  <c r="DK910" i="1"/>
  <c r="DK911" i="1"/>
  <c r="DK912" i="1"/>
  <c r="DK913" i="1"/>
  <c r="DK914" i="1"/>
  <c r="DK915" i="1"/>
  <c r="DK916" i="1"/>
  <c r="DK917" i="1"/>
  <c r="DK918" i="1"/>
  <c r="DK919" i="1"/>
  <c r="DK920" i="1"/>
  <c r="DK921" i="1"/>
  <c r="DK922" i="1"/>
  <c r="DK923" i="1"/>
  <c r="DK924" i="1"/>
  <c r="DK925" i="1"/>
  <c r="DK926" i="1"/>
  <c r="DK927" i="1"/>
  <c r="DK928" i="1"/>
  <c r="DK929" i="1"/>
  <c r="DK930" i="1"/>
  <c r="DK931" i="1"/>
  <c r="DK932" i="1"/>
  <c r="DK933" i="1"/>
  <c r="DK934" i="1"/>
  <c r="DK935" i="1"/>
  <c r="DK936" i="1"/>
  <c r="DK937" i="1"/>
  <c r="DK938" i="1"/>
  <c r="DK939" i="1"/>
  <c r="DK940" i="1"/>
  <c r="DK941" i="1"/>
  <c r="DK942" i="1"/>
  <c r="DK943" i="1"/>
  <c r="DK944" i="1"/>
  <c r="DK945" i="1"/>
  <c r="DK946" i="1"/>
  <c r="DK947" i="1"/>
  <c r="DK948" i="1"/>
  <c r="DK949" i="1"/>
  <c r="DK950" i="1"/>
  <c r="DK951" i="1"/>
  <c r="DK952" i="1"/>
  <c r="DK953" i="1"/>
  <c r="DK954" i="1"/>
  <c r="DK955" i="1"/>
  <c r="DK956" i="1"/>
  <c r="DK957" i="1"/>
  <c r="DK958" i="1"/>
  <c r="DK959" i="1"/>
  <c r="DK960" i="1"/>
  <c r="DK961" i="1"/>
  <c r="DK962" i="1"/>
  <c r="DK963" i="1"/>
  <c r="DK964" i="1"/>
  <c r="DK965" i="1"/>
  <c r="DK966" i="1"/>
  <c r="DK967" i="1"/>
  <c r="DK968" i="1"/>
  <c r="DK969" i="1"/>
  <c r="DK970" i="1"/>
  <c r="DK971" i="1"/>
  <c r="DK972" i="1"/>
  <c r="DK973" i="1"/>
  <c r="DK974" i="1"/>
  <c r="DK975" i="1"/>
  <c r="DK976" i="1"/>
  <c r="DK977" i="1"/>
  <c r="DK978" i="1"/>
  <c r="DK979" i="1"/>
  <c r="DK980" i="1"/>
  <c r="DK981" i="1"/>
  <c r="DK982" i="1"/>
  <c r="DK983" i="1"/>
  <c r="DK984" i="1"/>
  <c r="DK985" i="1"/>
  <c r="DK986" i="1"/>
  <c r="DK987" i="1"/>
  <c r="DK988" i="1"/>
  <c r="DK989" i="1"/>
  <c r="DK990" i="1"/>
  <c r="DK991" i="1"/>
  <c r="DK992" i="1"/>
  <c r="DK993" i="1"/>
  <c r="DK994" i="1"/>
  <c r="DK995" i="1"/>
  <c r="DK996" i="1"/>
  <c r="DK997" i="1"/>
  <c r="DK998" i="1"/>
  <c r="DK999" i="1"/>
  <c r="DK1000" i="1"/>
  <c r="DK1001" i="1"/>
  <c r="DK1002" i="1"/>
  <c r="DK1003" i="1"/>
  <c r="DK1004" i="1"/>
  <c r="DK1005" i="1"/>
  <c r="DK1006" i="1"/>
  <c r="DK1007" i="1"/>
  <c r="DK1008" i="1"/>
  <c r="DK1009" i="1"/>
  <c r="DK1010" i="1"/>
  <c r="DK1011" i="1"/>
  <c r="DK1012" i="1"/>
  <c r="DK1013" i="1"/>
  <c r="DK1014" i="1"/>
  <c r="DK1015" i="1"/>
  <c r="DK1016" i="1"/>
  <c r="DK1017" i="1"/>
  <c r="DK1018" i="1"/>
  <c r="DK1019" i="1"/>
  <c r="DK1020" i="1"/>
  <c r="DK1021" i="1"/>
  <c r="DK1022" i="1"/>
  <c r="DK1023" i="1"/>
  <c r="DK1024" i="1"/>
  <c r="DK1025" i="1"/>
  <c r="DK1026" i="1"/>
  <c r="DK1027" i="1"/>
  <c r="DK1028" i="1"/>
  <c r="DK1029" i="1"/>
  <c r="DK1030" i="1"/>
  <c r="DK1031" i="1"/>
  <c r="DK1032" i="1"/>
  <c r="DK1033" i="1"/>
  <c r="DK1034" i="1"/>
  <c r="DK1035" i="1"/>
  <c r="DK1036" i="1"/>
  <c r="DK1037" i="1"/>
  <c r="DK1038" i="1"/>
  <c r="DK1039" i="1"/>
  <c r="DK1040" i="1"/>
  <c r="DK1041" i="1"/>
  <c r="DK1042" i="1"/>
  <c r="DK1043" i="1"/>
  <c r="DK1044" i="1"/>
  <c r="DK1045" i="1"/>
  <c r="DK1046" i="1"/>
  <c r="DK1047" i="1"/>
  <c r="DK1048" i="1"/>
  <c r="DK1049" i="1"/>
  <c r="DK1050" i="1"/>
  <c r="DK1051" i="1"/>
  <c r="DK1052" i="1"/>
  <c r="DK1053" i="1"/>
  <c r="DK1054" i="1"/>
  <c r="DK1055" i="1"/>
  <c r="DK1056" i="1"/>
  <c r="DK1057" i="1"/>
  <c r="DK1058" i="1"/>
  <c r="DK1059" i="1"/>
  <c r="DK1060" i="1"/>
  <c r="DK1061" i="1"/>
  <c r="DK1062" i="1"/>
  <c r="DK1063" i="1"/>
  <c r="DK1064" i="1"/>
  <c r="DK1065" i="1"/>
  <c r="DK1066" i="1"/>
  <c r="DK1067" i="1"/>
  <c r="DK1068" i="1"/>
  <c r="DK1069" i="1"/>
  <c r="DK1070" i="1"/>
  <c r="DK1071" i="1"/>
  <c r="DK1072" i="1"/>
  <c r="DK1073" i="1"/>
  <c r="DK1074" i="1"/>
  <c r="DK1075" i="1"/>
  <c r="DK1076" i="1"/>
  <c r="DK1077" i="1"/>
  <c r="DK1078" i="1"/>
  <c r="DK1079" i="1"/>
  <c r="DK1080" i="1"/>
  <c r="DK1081" i="1"/>
  <c r="DK1082" i="1"/>
  <c r="DK1083" i="1"/>
  <c r="DK1084" i="1"/>
  <c r="DK1085" i="1"/>
  <c r="DK1086" i="1"/>
  <c r="DK1087" i="1"/>
  <c r="DK1088" i="1"/>
  <c r="DK1089" i="1"/>
  <c r="DK1090" i="1"/>
  <c r="DK1091" i="1"/>
  <c r="DK1092" i="1"/>
  <c r="DK1093" i="1"/>
  <c r="DK1094" i="1"/>
  <c r="DK1095" i="1"/>
  <c r="DK1096" i="1"/>
  <c r="DK1097" i="1"/>
  <c r="DK1098" i="1"/>
  <c r="DK1099" i="1"/>
  <c r="DK1100" i="1"/>
  <c r="DK1101" i="1"/>
  <c r="DK1102" i="1"/>
  <c r="DK1103" i="1"/>
  <c r="DK1104" i="1"/>
  <c r="DK1105" i="1"/>
  <c r="DK1106" i="1"/>
  <c r="DK1107" i="1"/>
  <c r="DK1108" i="1"/>
  <c r="DK1109" i="1"/>
  <c r="DK1110" i="1"/>
  <c r="DK1111" i="1"/>
  <c r="DK1112" i="1"/>
  <c r="DK1113" i="1"/>
  <c r="DK1114" i="1"/>
  <c r="DK1115" i="1"/>
  <c r="DK1116" i="1"/>
  <c r="DK1117" i="1"/>
  <c r="DK1118" i="1"/>
  <c r="DK1119" i="1"/>
  <c r="DK1120" i="1"/>
  <c r="DK1121" i="1"/>
  <c r="DK1122" i="1"/>
  <c r="DK1123" i="1"/>
  <c r="DK1124" i="1"/>
  <c r="DK1125" i="1"/>
  <c r="DK1126" i="1"/>
  <c r="DK1127" i="1"/>
  <c r="DK1128" i="1"/>
  <c r="DK1129" i="1"/>
  <c r="DK1130" i="1"/>
  <c r="DK1131" i="1"/>
  <c r="DK1132" i="1"/>
  <c r="DK1133" i="1"/>
  <c r="DK1134" i="1"/>
  <c r="DK1135" i="1"/>
  <c r="DK1136" i="1"/>
  <c r="DK1137" i="1"/>
  <c r="DK1138" i="1"/>
  <c r="DK1139" i="1"/>
  <c r="DK1140" i="1"/>
  <c r="DK1141" i="1"/>
  <c r="DK1142" i="1"/>
  <c r="DK1143" i="1"/>
  <c r="DK1144" i="1"/>
  <c r="DK1145" i="1"/>
  <c r="DK1146" i="1"/>
  <c r="DK1147" i="1"/>
  <c r="DK1148" i="1"/>
  <c r="DK1149" i="1"/>
  <c r="DK1150" i="1"/>
  <c r="DK1151" i="1"/>
  <c r="DK1152" i="1"/>
  <c r="DK1153" i="1"/>
  <c r="DK1154" i="1"/>
  <c r="DK1155" i="1"/>
  <c r="DK1156" i="1"/>
  <c r="DK1157" i="1"/>
  <c r="DK1158" i="1"/>
  <c r="DK1159" i="1"/>
  <c r="DK1160" i="1"/>
  <c r="DK1161" i="1"/>
  <c r="DK1162" i="1"/>
  <c r="DK1163" i="1"/>
  <c r="DK1164" i="1"/>
  <c r="DK1165" i="1"/>
  <c r="DK1166" i="1"/>
  <c r="DK1167" i="1"/>
  <c r="DK1168" i="1"/>
  <c r="DK1169" i="1"/>
  <c r="DK1170" i="1"/>
  <c r="DK1171" i="1"/>
  <c r="DK1172" i="1"/>
  <c r="DK1173" i="1"/>
  <c r="DK1174" i="1"/>
  <c r="DK1175" i="1"/>
  <c r="DK1176" i="1"/>
  <c r="DK1177" i="1"/>
  <c r="DK1178" i="1"/>
  <c r="DK1179" i="1"/>
  <c r="DK1180" i="1"/>
  <c r="DK1181" i="1"/>
  <c r="DK1182" i="1"/>
  <c r="DK1183" i="1"/>
  <c r="DK1184" i="1"/>
  <c r="DK1185" i="1"/>
  <c r="DK1186" i="1"/>
  <c r="DK1187" i="1"/>
  <c r="DK1188" i="1"/>
  <c r="DK1189" i="1"/>
  <c r="DK1190" i="1"/>
  <c r="DK1191" i="1"/>
  <c r="DK1192" i="1"/>
  <c r="DK1193" i="1"/>
  <c r="DK1194" i="1"/>
  <c r="DK1195" i="1"/>
  <c r="DK1196" i="1"/>
  <c r="DK1197" i="1"/>
  <c r="DK1198" i="1"/>
  <c r="DK1199" i="1"/>
  <c r="DK1200" i="1"/>
  <c r="DK1201" i="1"/>
  <c r="DK1202" i="1"/>
  <c r="DK1203" i="1"/>
  <c r="DK1204" i="1"/>
  <c r="DK1205" i="1"/>
  <c r="DK1206" i="1"/>
  <c r="DK1207" i="1"/>
  <c r="DK1208" i="1"/>
  <c r="DK1209" i="1"/>
  <c r="DK1210" i="1"/>
  <c r="DK1211" i="1"/>
  <c r="DK1212" i="1"/>
  <c r="DK1213" i="1"/>
  <c r="DK1214" i="1"/>
  <c r="DK1215" i="1"/>
  <c r="DK1216" i="1"/>
  <c r="DK1217" i="1"/>
  <c r="DK1218" i="1"/>
  <c r="DK1219" i="1"/>
  <c r="DK1220" i="1"/>
  <c r="DK1221" i="1"/>
  <c r="DK1222" i="1"/>
  <c r="DK1223" i="1"/>
  <c r="DK1224" i="1"/>
  <c r="DK1225" i="1"/>
  <c r="DK1226" i="1"/>
  <c r="DK1227" i="1"/>
  <c r="DK1228" i="1"/>
  <c r="DK1229" i="1"/>
  <c r="DK1230" i="1"/>
  <c r="DK1231" i="1"/>
  <c r="DK1232" i="1"/>
  <c r="DK1233" i="1"/>
  <c r="DK1234" i="1"/>
  <c r="DK1235" i="1"/>
  <c r="DK1236" i="1"/>
  <c r="DK1237" i="1"/>
  <c r="DK1238" i="1"/>
  <c r="DK1239" i="1"/>
  <c r="DK1240" i="1"/>
  <c r="DK1241" i="1"/>
  <c r="DK1242" i="1"/>
  <c r="DK1243" i="1"/>
  <c r="DK1244" i="1"/>
  <c r="DK1245" i="1"/>
  <c r="DK1246" i="1"/>
  <c r="DK1247" i="1"/>
  <c r="DK1248" i="1"/>
  <c r="DK1249" i="1"/>
  <c r="DK1250" i="1"/>
  <c r="DK1251" i="1"/>
  <c r="DK1252" i="1"/>
  <c r="DK1253" i="1"/>
  <c r="DK1254" i="1"/>
  <c r="DK1255" i="1"/>
  <c r="DK1256" i="1"/>
  <c r="DK1257" i="1"/>
  <c r="DK1258" i="1"/>
  <c r="DK1259" i="1"/>
  <c r="DK1260" i="1"/>
  <c r="DK1261" i="1"/>
  <c r="DK1262" i="1"/>
  <c r="DK1263" i="1"/>
  <c r="DK1264" i="1"/>
  <c r="DK1265" i="1"/>
  <c r="DK1266" i="1"/>
  <c r="DK1267" i="1"/>
  <c r="DK1268" i="1"/>
  <c r="DK1269" i="1"/>
  <c r="DK1270" i="1"/>
  <c r="DK1271" i="1"/>
  <c r="DK1272" i="1"/>
  <c r="DK1273" i="1"/>
  <c r="DK1274" i="1"/>
  <c r="DK1275" i="1"/>
  <c r="DK1276" i="1"/>
  <c r="DK1277" i="1"/>
  <c r="DK1278" i="1"/>
  <c r="DK1279" i="1"/>
  <c r="DK1280" i="1"/>
  <c r="DK1281" i="1"/>
  <c r="DK1282" i="1"/>
  <c r="DK1283" i="1"/>
  <c r="DK1284" i="1"/>
  <c r="DK1285" i="1"/>
  <c r="DK1286" i="1"/>
  <c r="DK1287" i="1"/>
  <c r="DK1288" i="1"/>
  <c r="DK1289" i="1"/>
  <c r="DK1290" i="1"/>
  <c r="DK1291" i="1"/>
  <c r="DK1292" i="1"/>
  <c r="DK1293" i="1"/>
  <c r="DK1294" i="1"/>
  <c r="DK1295" i="1"/>
  <c r="DK1296" i="1"/>
  <c r="DK1297" i="1"/>
  <c r="DK1298" i="1"/>
  <c r="DK1299" i="1"/>
  <c r="DK1300" i="1"/>
  <c r="DK1301" i="1"/>
  <c r="DK1302" i="1"/>
  <c r="DK1303" i="1"/>
  <c r="DK1304" i="1"/>
  <c r="DK1305" i="1"/>
  <c r="DK1306" i="1"/>
  <c r="DK1307" i="1"/>
  <c r="DK1308" i="1"/>
  <c r="DK1309" i="1"/>
  <c r="DK1310" i="1"/>
  <c r="DK1311" i="1"/>
  <c r="DK1312" i="1"/>
  <c r="DK1313" i="1"/>
  <c r="DK1314" i="1"/>
  <c r="DK1315" i="1"/>
  <c r="DK1316" i="1"/>
  <c r="DK1317" i="1"/>
  <c r="DK1318" i="1"/>
  <c r="DK1319" i="1"/>
  <c r="DK1320" i="1"/>
  <c r="DK1321" i="1"/>
  <c r="DK1322" i="1"/>
  <c r="DK1323" i="1"/>
  <c r="DK1324" i="1"/>
  <c r="DK1325" i="1"/>
  <c r="DK1326" i="1"/>
  <c r="DK1327" i="1"/>
  <c r="DK1328" i="1"/>
  <c r="DK1329" i="1"/>
  <c r="DK1330" i="1"/>
  <c r="DK1331" i="1"/>
  <c r="DK1332" i="1"/>
  <c r="DK1333" i="1"/>
  <c r="DK1334" i="1"/>
  <c r="DK1335" i="1"/>
  <c r="DK1336" i="1"/>
  <c r="DK1337" i="1"/>
  <c r="DK1338" i="1"/>
  <c r="DK1339" i="1"/>
  <c r="DK1340" i="1"/>
  <c r="DK1341" i="1"/>
  <c r="DK1342" i="1"/>
  <c r="DK1343" i="1"/>
  <c r="DK1344" i="1"/>
  <c r="DK1345" i="1"/>
  <c r="DK1346" i="1"/>
  <c r="DK1347" i="1"/>
  <c r="DK1348" i="1"/>
  <c r="DK1349" i="1"/>
  <c r="DK1350" i="1"/>
  <c r="DK1351" i="1"/>
  <c r="DK1352" i="1"/>
  <c r="DK1353" i="1"/>
  <c r="DK1354" i="1"/>
  <c r="DK1355" i="1"/>
  <c r="DK1356" i="1"/>
  <c r="DK1357" i="1"/>
  <c r="DK1358" i="1"/>
  <c r="DK1359" i="1"/>
  <c r="DK1360" i="1"/>
  <c r="DK1361" i="1"/>
  <c r="DK1362" i="1"/>
  <c r="DK1363" i="1"/>
  <c r="DK1364" i="1"/>
  <c r="DK1365" i="1"/>
  <c r="DK1366" i="1"/>
  <c r="DK1367" i="1"/>
  <c r="DK1368" i="1"/>
  <c r="DK1369" i="1"/>
  <c r="DK1370" i="1"/>
  <c r="DK1371" i="1"/>
  <c r="DK1372" i="1"/>
  <c r="DK1373" i="1"/>
  <c r="DK1374" i="1"/>
  <c r="DK1375" i="1"/>
  <c r="DK1376" i="1"/>
  <c r="DK1377" i="1"/>
  <c r="DK1378" i="1"/>
  <c r="DK1379" i="1"/>
  <c r="DK1380" i="1"/>
  <c r="DK1381" i="1"/>
  <c r="DK1382" i="1"/>
  <c r="DK1383" i="1"/>
  <c r="DK1384" i="1"/>
  <c r="DK1385" i="1"/>
  <c r="DK1386" i="1"/>
  <c r="DK1387" i="1"/>
  <c r="DK1388" i="1"/>
  <c r="DK1389" i="1"/>
  <c r="DK1390" i="1"/>
  <c r="DK1391" i="1"/>
  <c r="DK1392" i="1"/>
  <c r="DK1393" i="1"/>
  <c r="DK1394" i="1"/>
  <c r="DK1395" i="1"/>
  <c r="DK1396" i="1"/>
  <c r="DK1397" i="1"/>
  <c r="DK1398" i="1"/>
  <c r="DK1399" i="1"/>
  <c r="DK1400" i="1"/>
  <c r="DK1401" i="1"/>
  <c r="DK1402" i="1"/>
  <c r="DK1403" i="1"/>
  <c r="DK1404" i="1"/>
  <c r="DK1405" i="1"/>
  <c r="DK1406" i="1"/>
  <c r="DK1407" i="1"/>
  <c r="DK1408" i="1"/>
  <c r="DK1409" i="1"/>
  <c r="DK1410" i="1"/>
  <c r="DK1411" i="1"/>
  <c r="DK1412" i="1"/>
  <c r="DK1413" i="1"/>
  <c r="DK1414" i="1"/>
  <c r="DK1415" i="1"/>
  <c r="DK1416" i="1"/>
  <c r="DK1417" i="1"/>
  <c r="DK1418" i="1"/>
  <c r="DK1419" i="1"/>
  <c r="DK1420" i="1"/>
  <c r="DK1421" i="1"/>
  <c r="DK1422" i="1"/>
  <c r="DK1423" i="1"/>
  <c r="DK1424" i="1"/>
  <c r="DK1425" i="1"/>
  <c r="DK1426" i="1"/>
  <c r="DK1427" i="1"/>
  <c r="DK1428" i="1"/>
  <c r="DK1429" i="1"/>
  <c r="DK1430" i="1"/>
  <c r="DK1431" i="1"/>
  <c r="DK1432" i="1"/>
  <c r="DK1433" i="1"/>
  <c r="DK1434" i="1"/>
  <c r="DK1435" i="1"/>
  <c r="DK1436" i="1"/>
  <c r="DK1437" i="1"/>
  <c r="DK1438" i="1"/>
  <c r="DK1439" i="1"/>
  <c r="DK1440" i="1"/>
  <c r="DK1441" i="1"/>
  <c r="DK1442" i="1"/>
  <c r="DK1443" i="1"/>
  <c r="DK1444" i="1"/>
  <c r="DK1445" i="1"/>
  <c r="DK1446" i="1"/>
  <c r="DK1447" i="1"/>
  <c r="DK1448" i="1"/>
  <c r="DK1449" i="1"/>
  <c r="DK1450" i="1"/>
  <c r="DK1451" i="1"/>
  <c r="DK1452" i="1"/>
  <c r="DK1453" i="1"/>
  <c r="DK1454" i="1"/>
  <c r="DK1455" i="1"/>
  <c r="DK1456" i="1"/>
  <c r="DK1457" i="1"/>
  <c r="DK1458" i="1"/>
  <c r="DK1459" i="1"/>
  <c r="DK1460" i="1"/>
  <c r="DK1461" i="1"/>
  <c r="DK2" i="1"/>
  <c r="DI3" i="1"/>
  <c r="DI4" i="1"/>
  <c r="DI5" i="1"/>
  <c r="DI6" i="1"/>
  <c r="DI7" i="1"/>
  <c r="DI8" i="1"/>
  <c r="DI9" i="1"/>
  <c r="DI10" i="1"/>
  <c r="DI11" i="1"/>
  <c r="DI12" i="1"/>
  <c r="DI13" i="1"/>
  <c r="DI14" i="1"/>
  <c r="DI15" i="1"/>
  <c r="DI16" i="1"/>
  <c r="DI17" i="1"/>
  <c r="DI18" i="1"/>
  <c r="DI19" i="1"/>
  <c r="DI20" i="1"/>
  <c r="DI21" i="1"/>
  <c r="DI22" i="1"/>
  <c r="DI23" i="1"/>
  <c r="DI24" i="1"/>
  <c r="DI25" i="1"/>
  <c r="DI26" i="1"/>
  <c r="DI27" i="1"/>
  <c r="DI28" i="1"/>
  <c r="DI29" i="1"/>
  <c r="DI30" i="1"/>
  <c r="DI31" i="1"/>
  <c r="DI32" i="1"/>
  <c r="DI33" i="1"/>
  <c r="DI34" i="1"/>
  <c r="DI35" i="1"/>
  <c r="DI36" i="1"/>
  <c r="DI37" i="1"/>
  <c r="DI38" i="1"/>
  <c r="DI39" i="1"/>
  <c r="DI40" i="1"/>
  <c r="DI41" i="1"/>
  <c r="DI42" i="1"/>
  <c r="DI43" i="1"/>
  <c r="DI44" i="1"/>
  <c r="DI45" i="1"/>
  <c r="DI46" i="1"/>
  <c r="DI47" i="1"/>
  <c r="DI48" i="1"/>
  <c r="DI49" i="1"/>
  <c r="DI50" i="1"/>
  <c r="DI51" i="1"/>
  <c r="DI52" i="1"/>
  <c r="DI53" i="1"/>
  <c r="DI54" i="1"/>
  <c r="DI55" i="1"/>
  <c r="DI56" i="1"/>
  <c r="DI57" i="1"/>
  <c r="DI58" i="1"/>
  <c r="DI59" i="1"/>
  <c r="DI60" i="1"/>
  <c r="DI61" i="1"/>
  <c r="DI62" i="1"/>
  <c r="DI63" i="1"/>
  <c r="DI64" i="1"/>
  <c r="DI65" i="1"/>
  <c r="DI66" i="1"/>
  <c r="DI67" i="1"/>
  <c r="DI68" i="1"/>
  <c r="DI69" i="1"/>
  <c r="DI70" i="1"/>
  <c r="DI71" i="1"/>
  <c r="DI72" i="1"/>
  <c r="DI73" i="1"/>
  <c r="DI74" i="1"/>
  <c r="DI75" i="1"/>
  <c r="DI76" i="1"/>
  <c r="DI77" i="1"/>
  <c r="DI78" i="1"/>
  <c r="DI79" i="1"/>
  <c r="DI80" i="1"/>
  <c r="DI81" i="1"/>
  <c r="DI82" i="1"/>
  <c r="DI83" i="1"/>
  <c r="DI84" i="1"/>
  <c r="DI85" i="1"/>
  <c r="DI86" i="1"/>
  <c r="DI87" i="1"/>
  <c r="DI88" i="1"/>
  <c r="DI89" i="1"/>
  <c r="DI90" i="1"/>
  <c r="DI91" i="1"/>
  <c r="DI92" i="1"/>
  <c r="DI93" i="1"/>
  <c r="DI94" i="1"/>
  <c r="DI95" i="1"/>
  <c r="DI96" i="1"/>
  <c r="DI97" i="1"/>
  <c r="DI98" i="1"/>
  <c r="DI99" i="1"/>
  <c r="DI100" i="1"/>
  <c r="DI101" i="1"/>
  <c r="DI102" i="1"/>
  <c r="DI103" i="1"/>
  <c r="DI104" i="1"/>
  <c r="DI105" i="1"/>
  <c r="DI106" i="1"/>
  <c r="DI107" i="1"/>
  <c r="DI108" i="1"/>
  <c r="DI109" i="1"/>
  <c r="DI110" i="1"/>
  <c r="DI111" i="1"/>
  <c r="DI112" i="1"/>
  <c r="DI113" i="1"/>
  <c r="DI114" i="1"/>
  <c r="DI115" i="1"/>
  <c r="DI116" i="1"/>
  <c r="DI117" i="1"/>
  <c r="DI118" i="1"/>
  <c r="DI119" i="1"/>
  <c r="DI120" i="1"/>
  <c r="DI121" i="1"/>
  <c r="DI122" i="1"/>
  <c r="DI123" i="1"/>
  <c r="DI124" i="1"/>
  <c r="DI125" i="1"/>
  <c r="DI126" i="1"/>
  <c r="DI127" i="1"/>
  <c r="DI128" i="1"/>
  <c r="DI129" i="1"/>
  <c r="DI130" i="1"/>
  <c r="DI131" i="1"/>
  <c r="DI132" i="1"/>
  <c r="DI133" i="1"/>
  <c r="DI134" i="1"/>
  <c r="DI135" i="1"/>
  <c r="DI136" i="1"/>
  <c r="DI137" i="1"/>
  <c r="DI138" i="1"/>
  <c r="DI139" i="1"/>
  <c r="DI140" i="1"/>
  <c r="DI141" i="1"/>
  <c r="DI142" i="1"/>
  <c r="DI143" i="1"/>
  <c r="DI144" i="1"/>
  <c r="DI145" i="1"/>
  <c r="DI146" i="1"/>
  <c r="DI147" i="1"/>
  <c r="DI148" i="1"/>
  <c r="DI149" i="1"/>
  <c r="DI150" i="1"/>
  <c r="DI151" i="1"/>
  <c r="DI152" i="1"/>
  <c r="DI153" i="1"/>
  <c r="DI154" i="1"/>
  <c r="DI155" i="1"/>
  <c r="DI156" i="1"/>
  <c r="DI157" i="1"/>
  <c r="DI158" i="1"/>
  <c r="DI159" i="1"/>
  <c r="DI160" i="1"/>
  <c r="DI161" i="1"/>
  <c r="DI162" i="1"/>
  <c r="DI163" i="1"/>
  <c r="DI164" i="1"/>
  <c r="DI165" i="1"/>
  <c r="DI166" i="1"/>
  <c r="DI167" i="1"/>
  <c r="DI168" i="1"/>
  <c r="DI169" i="1"/>
  <c r="DI170" i="1"/>
  <c r="DI171" i="1"/>
  <c r="DI172" i="1"/>
  <c r="DI173" i="1"/>
  <c r="DI174" i="1"/>
  <c r="DI175" i="1"/>
  <c r="DI176" i="1"/>
  <c r="DI177" i="1"/>
  <c r="DI178" i="1"/>
  <c r="DI179" i="1"/>
  <c r="DI180" i="1"/>
  <c r="DI181" i="1"/>
  <c r="DI182" i="1"/>
  <c r="DI183" i="1"/>
  <c r="DI184" i="1"/>
  <c r="DI185" i="1"/>
  <c r="DI186" i="1"/>
  <c r="DI187" i="1"/>
  <c r="DI188" i="1"/>
  <c r="DI189" i="1"/>
  <c r="DI190" i="1"/>
  <c r="DI191" i="1"/>
  <c r="DI192" i="1"/>
  <c r="DI193" i="1"/>
  <c r="DI194" i="1"/>
  <c r="DI195" i="1"/>
  <c r="DI196" i="1"/>
  <c r="DI197" i="1"/>
  <c r="DI198" i="1"/>
  <c r="DI199" i="1"/>
  <c r="DI200" i="1"/>
  <c r="DI201" i="1"/>
  <c r="DI202" i="1"/>
  <c r="DI203" i="1"/>
  <c r="DI204" i="1"/>
  <c r="DI205" i="1"/>
  <c r="DI206" i="1"/>
  <c r="DI207" i="1"/>
  <c r="DI208" i="1"/>
  <c r="DI209" i="1"/>
  <c r="DI210" i="1"/>
  <c r="DI211" i="1"/>
  <c r="DI212" i="1"/>
  <c r="DI213" i="1"/>
  <c r="DI214" i="1"/>
  <c r="DI215" i="1"/>
  <c r="DI216" i="1"/>
  <c r="DI217" i="1"/>
  <c r="DI218" i="1"/>
  <c r="DI219" i="1"/>
  <c r="DI220" i="1"/>
  <c r="DI221" i="1"/>
  <c r="DI222" i="1"/>
  <c r="DI223" i="1"/>
  <c r="DI224" i="1"/>
  <c r="DI225" i="1"/>
  <c r="DI226" i="1"/>
  <c r="DI227" i="1"/>
  <c r="DI228" i="1"/>
  <c r="DI229" i="1"/>
  <c r="DI230" i="1"/>
  <c r="DI231" i="1"/>
  <c r="DI232" i="1"/>
  <c r="DI233" i="1"/>
  <c r="DI234" i="1"/>
  <c r="DI235" i="1"/>
  <c r="DI236" i="1"/>
  <c r="DI237" i="1"/>
  <c r="DI238" i="1"/>
  <c r="DI239" i="1"/>
  <c r="DI240" i="1"/>
  <c r="DI241" i="1"/>
  <c r="DI242" i="1"/>
  <c r="DI243" i="1"/>
  <c r="DI244" i="1"/>
  <c r="DI245" i="1"/>
  <c r="DI246" i="1"/>
  <c r="DI247" i="1"/>
  <c r="DI248" i="1"/>
  <c r="DI249" i="1"/>
  <c r="DI250" i="1"/>
  <c r="DI251" i="1"/>
  <c r="DI252" i="1"/>
  <c r="DI253" i="1"/>
  <c r="DI254" i="1"/>
  <c r="DI255" i="1"/>
  <c r="DI256" i="1"/>
  <c r="DI257" i="1"/>
  <c r="DI258" i="1"/>
  <c r="DI259" i="1"/>
  <c r="DI260" i="1"/>
  <c r="DI261" i="1"/>
  <c r="DI262" i="1"/>
  <c r="DI263" i="1"/>
  <c r="DI264" i="1"/>
  <c r="DI265" i="1"/>
  <c r="DI266" i="1"/>
  <c r="DI267" i="1"/>
  <c r="DI268" i="1"/>
  <c r="DI269" i="1"/>
  <c r="DI270" i="1"/>
  <c r="DI271" i="1"/>
  <c r="DI272" i="1"/>
  <c r="DI273" i="1"/>
  <c r="DI274" i="1"/>
  <c r="DI275" i="1"/>
  <c r="DI276" i="1"/>
  <c r="DI277" i="1"/>
  <c r="DI278" i="1"/>
  <c r="DI279" i="1"/>
  <c r="DI280" i="1"/>
  <c r="DI281" i="1"/>
  <c r="DI282" i="1"/>
  <c r="DI283" i="1"/>
  <c r="DI284" i="1"/>
  <c r="DI285" i="1"/>
  <c r="DI286" i="1"/>
  <c r="DI287" i="1"/>
  <c r="DI288" i="1"/>
  <c r="DI289" i="1"/>
  <c r="DI290" i="1"/>
  <c r="DI291" i="1"/>
  <c r="DI292" i="1"/>
  <c r="DI293" i="1"/>
  <c r="DI294" i="1"/>
  <c r="DI295" i="1"/>
  <c r="DI296" i="1"/>
  <c r="DI297" i="1"/>
  <c r="DI298" i="1"/>
  <c r="DI299" i="1"/>
  <c r="DI300" i="1"/>
  <c r="DI301" i="1"/>
  <c r="DI302" i="1"/>
  <c r="DI303" i="1"/>
  <c r="DI304" i="1"/>
  <c r="DI305" i="1"/>
  <c r="DI306" i="1"/>
  <c r="DI307" i="1"/>
  <c r="DI308" i="1"/>
  <c r="DI309" i="1"/>
  <c r="DI310" i="1"/>
  <c r="DI311" i="1"/>
  <c r="DI312" i="1"/>
  <c r="DI313" i="1"/>
  <c r="DI314" i="1"/>
  <c r="DI315" i="1"/>
  <c r="DI316" i="1"/>
  <c r="DI317" i="1"/>
  <c r="DI318" i="1"/>
  <c r="DI319" i="1"/>
  <c r="DI320" i="1"/>
  <c r="DI321" i="1"/>
  <c r="DI322" i="1"/>
  <c r="DI323" i="1"/>
  <c r="DI324" i="1"/>
  <c r="DI325" i="1"/>
  <c r="DI326" i="1"/>
  <c r="DI327" i="1"/>
  <c r="DI328" i="1"/>
  <c r="DI329" i="1"/>
  <c r="DI330" i="1"/>
  <c r="DI331" i="1"/>
  <c r="DI332" i="1"/>
  <c r="DI333" i="1"/>
  <c r="DI334" i="1"/>
  <c r="DI335" i="1"/>
  <c r="DI336" i="1"/>
  <c r="DI337" i="1"/>
  <c r="DI338" i="1"/>
  <c r="DI339" i="1"/>
  <c r="DI340" i="1"/>
  <c r="DI341" i="1"/>
  <c r="DI342" i="1"/>
  <c r="DI343" i="1"/>
  <c r="DI344" i="1"/>
  <c r="DI345" i="1"/>
  <c r="DI346" i="1"/>
  <c r="DI347" i="1"/>
  <c r="DI348" i="1"/>
  <c r="DI349" i="1"/>
  <c r="DI350" i="1"/>
  <c r="DI351" i="1"/>
  <c r="DI352" i="1"/>
  <c r="DI353" i="1"/>
  <c r="DI354" i="1"/>
  <c r="DI355" i="1"/>
  <c r="DI356" i="1"/>
  <c r="DI357" i="1"/>
  <c r="DI358" i="1"/>
  <c r="DI359" i="1"/>
  <c r="DI360" i="1"/>
  <c r="DI361" i="1"/>
  <c r="DI362" i="1"/>
  <c r="DI363" i="1"/>
  <c r="DI364" i="1"/>
  <c r="DI365" i="1"/>
  <c r="DI366" i="1"/>
  <c r="DI367" i="1"/>
  <c r="DI368" i="1"/>
  <c r="DI369" i="1"/>
  <c r="DI370" i="1"/>
  <c r="DI371" i="1"/>
  <c r="DI372" i="1"/>
  <c r="DI373" i="1"/>
  <c r="DI374" i="1"/>
  <c r="DI375" i="1"/>
  <c r="DI376" i="1"/>
  <c r="DI377" i="1"/>
  <c r="DI378" i="1"/>
  <c r="DI379" i="1"/>
  <c r="DI380" i="1"/>
  <c r="DI381" i="1"/>
  <c r="DI382" i="1"/>
  <c r="DI383" i="1"/>
  <c r="DI384" i="1"/>
  <c r="DI385" i="1"/>
  <c r="DI386" i="1"/>
  <c r="DI387" i="1"/>
  <c r="DI388" i="1"/>
  <c r="DI389" i="1"/>
  <c r="DI390" i="1"/>
  <c r="DI391" i="1"/>
  <c r="DI392" i="1"/>
  <c r="DI393" i="1"/>
  <c r="DI394" i="1"/>
  <c r="DI395" i="1"/>
  <c r="DI396" i="1"/>
  <c r="DI397" i="1"/>
  <c r="DI398" i="1"/>
  <c r="DI399" i="1"/>
  <c r="DI400" i="1"/>
  <c r="DI401" i="1"/>
  <c r="DI402" i="1"/>
  <c r="DI403" i="1"/>
  <c r="DI404" i="1"/>
  <c r="DI405" i="1"/>
  <c r="DI406" i="1"/>
  <c r="DI407" i="1"/>
  <c r="DI408" i="1"/>
  <c r="DI409" i="1"/>
  <c r="DI410" i="1"/>
  <c r="DI411" i="1"/>
  <c r="DI412" i="1"/>
  <c r="DI413" i="1"/>
  <c r="DI414" i="1"/>
  <c r="DI415" i="1"/>
  <c r="DI416" i="1"/>
  <c r="DI417" i="1"/>
  <c r="DI418" i="1"/>
  <c r="DI419" i="1"/>
  <c r="DI420" i="1"/>
  <c r="DI421" i="1"/>
  <c r="DI422" i="1"/>
  <c r="DI423" i="1"/>
  <c r="DI424" i="1"/>
  <c r="DI425" i="1"/>
  <c r="DI426" i="1"/>
  <c r="DI427" i="1"/>
  <c r="DI428" i="1"/>
  <c r="DI429" i="1"/>
  <c r="DI430" i="1"/>
  <c r="DI431" i="1"/>
  <c r="DI432" i="1"/>
  <c r="DI433" i="1"/>
  <c r="DI434" i="1"/>
  <c r="DI435" i="1"/>
  <c r="DI436" i="1"/>
  <c r="DI437" i="1"/>
  <c r="DI438" i="1"/>
  <c r="DI439" i="1"/>
  <c r="DI440" i="1"/>
  <c r="DI441" i="1"/>
  <c r="DI442" i="1"/>
  <c r="DI443" i="1"/>
  <c r="DI444" i="1"/>
  <c r="DI445" i="1"/>
  <c r="DI446" i="1"/>
  <c r="DI447" i="1"/>
  <c r="DI448" i="1"/>
  <c r="DI449" i="1"/>
  <c r="DI450" i="1"/>
  <c r="DI451" i="1"/>
  <c r="DI452" i="1"/>
  <c r="DI453" i="1"/>
  <c r="DI454" i="1"/>
  <c r="DI455" i="1"/>
  <c r="DI456" i="1"/>
  <c r="DI457" i="1"/>
  <c r="DI458" i="1"/>
  <c r="DI459" i="1"/>
  <c r="DI460" i="1"/>
  <c r="DI461" i="1"/>
  <c r="DI462" i="1"/>
  <c r="DI463" i="1"/>
  <c r="DI464" i="1"/>
  <c r="DI465" i="1"/>
  <c r="DI466" i="1"/>
  <c r="DI467" i="1"/>
  <c r="DI468" i="1"/>
  <c r="DI469" i="1"/>
  <c r="DI470" i="1"/>
  <c r="DI471" i="1"/>
  <c r="DI472" i="1"/>
  <c r="DI473" i="1"/>
  <c r="DI474" i="1"/>
  <c r="DI475" i="1"/>
  <c r="DI476" i="1"/>
  <c r="DI477" i="1"/>
  <c r="DI478" i="1"/>
  <c r="DI479" i="1"/>
  <c r="DI480" i="1"/>
  <c r="DI481" i="1"/>
  <c r="DI482" i="1"/>
  <c r="DI483" i="1"/>
  <c r="DI484" i="1"/>
  <c r="DI485" i="1"/>
  <c r="DI486" i="1"/>
  <c r="DI487" i="1"/>
  <c r="DI488" i="1"/>
  <c r="DI489" i="1"/>
  <c r="DI490" i="1"/>
  <c r="DI491" i="1"/>
  <c r="DI492" i="1"/>
  <c r="DI493" i="1"/>
  <c r="DI494" i="1"/>
  <c r="DI495" i="1"/>
  <c r="DI496" i="1"/>
  <c r="DI497" i="1"/>
  <c r="DI498" i="1"/>
  <c r="DI499" i="1"/>
  <c r="DI500" i="1"/>
  <c r="DI501" i="1"/>
  <c r="DI502" i="1"/>
  <c r="DI503" i="1"/>
  <c r="DI504" i="1"/>
  <c r="DI505" i="1"/>
  <c r="DI506" i="1"/>
  <c r="DI507" i="1"/>
  <c r="DI508" i="1"/>
  <c r="DI509" i="1"/>
  <c r="DI510" i="1"/>
  <c r="DI511" i="1"/>
  <c r="DI512" i="1"/>
  <c r="DI513" i="1"/>
  <c r="DI514" i="1"/>
  <c r="DI515" i="1"/>
  <c r="DI516" i="1"/>
  <c r="DI517" i="1"/>
  <c r="DI518" i="1"/>
  <c r="DI519" i="1"/>
  <c r="DI520" i="1"/>
  <c r="DI521" i="1"/>
  <c r="DI522" i="1"/>
  <c r="DI523" i="1"/>
  <c r="DI524" i="1"/>
  <c r="DI525" i="1"/>
  <c r="DI526" i="1"/>
  <c r="DI527" i="1"/>
  <c r="DI528" i="1"/>
  <c r="DI529" i="1"/>
  <c r="DI530" i="1"/>
  <c r="DI531" i="1"/>
  <c r="DI532" i="1"/>
  <c r="DI533" i="1"/>
  <c r="DI534" i="1"/>
  <c r="DI535" i="1"/>
  <c r="DI536" i="1"/>
  <c r="DI537" i="1"/>
  <c r="DI538" i="1"/>
  <c r="DI539" i="1"/>
  <c r="DI540" i="1"/>
  <c r="DI541" i="1"/>
  <c r="DI542" i="1"/>
  <c r="DI543" i="1"/>
  <c r="DI544" i="1"/>
  <c r="DI545" i="1"/>
  <c r="DI546" i="1"/>
  <c r="DI547" i="1"/>
  <c r="DI548" i="1"/>
  <c r="DI549" i="1"/>
  <c r="DI550" i="1"/>
  <c r="DI551" i="1"/>
  <c r="DI552" i="1"/>
  <c r="DI553" i="1"/>
  <c r="DI554" i="1"/>
  <c r="DI555" i="1"/>
  <c r="DI556" i="1"/>
  <c r="DI557" i="1"/>
  <c r="DI558" i="1"/>
  <c r="DI559" i="1"/>
  <c r="DI560" i="1"/>
  <c r="DI561" i="1"/>
  <c r="DI562" i="1"/>
  <c r="DI563" i="1"/>
  <c r="DI564" i="1"/>
  <c r="DI565" i="1"/>
  <c r="DI566" i="1"/>
  <c r="DI567" i="1"/>
  <c r="DI568" i="1"/>
  <c r="DI569" i="1"/>
  <c r="DI570" i="1"/>
  <c r="DI571" i="1"/>
  <c r="DI572" i="1"/>
  <c r="DI573" i="1"/>
  <c r="DI574" i="1"/>
  <c r="DI575" i="1"/>
  <c r="DI576" i="1"/>
  <c r="DI577" i="1"/>
  <c r="DI578" i="1"/>
  <c r="DI579" i="1"/>
  <c r="DI580" i="1"/>
  <c r="DI581" i="1"/>
  <c r="DI582" i="1"/>
  <c r="DI583" i="1"/>
  <c r="DI584" i="1"/>
  <c r="DI585" i="1"/>
  <c r="DI586" i="1"/>
  <c r="DI587" i="1"/>
  <c r="DI588" i="1"/>
  <c r="DI589" i="1"/>
  <c r="DI590" i="1"/>
  <c r="DI591" i="1"/>
  <c r="DI592" i="1"/>
  <c r="DI593" i="1"/>
  <c r="DI594" i="1"/>
  <c r="DI595" i="1"/>
  <c r="DI596" i="1"/>
  <c r="DI597" i="1"/>
  <c r="DI598" i="1"/>
  <c r="DI599" i="1"/>
  <c r="DI600" i="1"/>
  <c r="DI601" i="1"/>
  <c r="DI602" i="1"/>
  <c r="DI603" i="1"/>
  <c r="DI604" i="1"/>
  <c r="DI605" i="1"/>
  <c r="DI606" i="1"/>
  <c r="DI607" i="1"/>
  <c r="DI608" i="1"/>
  <c r="DI609" i="1"/>
  <c r="DI610" i="1"/>
  <c r="DI611" i="1"/>
  <c r="DI612" i="1"/>
  <c r="DI613" i="1"/>
  <c r="DI614" i="1"/>
  <c r="DI615" i="1"/>
  <c r="DI616" i="1"/>
  <c r="DI617" i="1"/>
  <c r="DI618" i="1"/>
  <c r="DI619" i="1"/>
  <c r="DI620" i="1"/>
  <c r="DI621" i="1"/>
  <c r="DI622" i="1"/>
  <c r="DI623" i="1"/>
  <c r="DI624" i="1"/>
  <c r="DI625" i="1"/>
  <c r="DI626" i="1"/>
  <c r="DI627" i="1"/>
  <c r="DI628" i="1"/>
  <c r="DI629" i="1"/>
  <c r="DI630" i="1"/>
  <c r="DI631" i="1"/>
  <c r="DI632" i="1"/>
  <c r="DI633" i="1"/>
  <c r="DI634" i="1"/>
  <c r="DI635" i="1"/>
  <c r="DI636" i="1"/>
  <c r="DI637" i="1"/>
  <c r="DI638" i="1"/>
  <c r="DI639" i="1"/>
  <c r="DI640" i="1"/>
  <c r="DI641" i="1"/>
  <c r="DI642" i="1"/>
  <c r="DI643" i="1"/>
  <c r="DI644" i="1"/>
  <c r="DI645" i="1"/>
  <c r="DI646" i="1"/>
  <c r="DI647" i="1"/>
  <c r="DI648" i="1"/>
  <c r="DI649" i="1"/>
  <c r="DI650" i="1"/>
  <c r="DI651" i="1"/>
  <c r="DI652" i="1"/>
  <c r="DI653" i="1"/>
  <c r="DI654" i="1"/>
  <c r="DI655" i="1"/>
  <c r="DI656" i="1"/>
  <c r="DI657" i="1"/>
  <c r="DI658" i="1"/>
  <c r="DI659" i="1"/>
  <c r="DI660" i="1"/>
  <c r="DI661" i="1"/>
  <c r="DI662" i="1"/>
  <c r="DI663" i="1"/>
  <c r="DI664" i="1"/>
  <c r="DI665" i="1"/>
  <c r="DI666" i="1"/>
  <c r="DI667" i="1"/>
  <c r="DI668" i="1"/>
  <c r="DI669" i="1"/>
  <c r="DI670" i="1"/>
  <c r="DI671" i="1"/>
  <c r="DI672" i="1"/>
  <c r="DI673" i="1"/>
  <c r="DI674" i="1"/>
  <c r="DI675" i="1"/>
  <c r="DI676" i="1"/>
  <c r="DI677" i="1"/>
  <c r="DI678" i="1"/>
  <c r="DI679" i="1"/>
  <c r="DI680" i="1"/>
  <c r="DI681" i="1"/>
  <c r="DI682" i="1"/>
  <c r="DI683" i="1"/>
  <c r="DI684" i="1"/>
  <c r="DI685" i="1"/>
  <c r="DI686" i="1"/>
  <c r="DI687" i="1"/>
  <c r="DI688" i="1"/>
  <c r="DI689" i="1"/>
  <c r="DI690" i="1"/>
  <c r="DI691" i="1"/>
  <c r="DI692" i="1"/>
  <c r="DI693" i="1"/>
  <c r="DI694" i="1"/>
  <c r="DI695" i="1"/>
  <c r="DI696" i="1"/>
  <c r="DI697" i="1"/>
  <c r="DI698" i="1"/>
  <c r="DI699" i="1"/>
  <c r="DI700" i="1"/>
  <c r="DI701" i="1"/>
  <c r="DI702" i="1"/>
  <c r="DI703" i="1"/>
  <c r="DI704" i="1"/>
  <c r="DI705" i="1"/>
  <c r="DI706" i="1"/>
  <c r="DI707" i="1"/>
  <c r="DI708" i="1"/>
  <c r="DI709" i="1"/>
  <c r="DI710" i="1"/>
  <c r="DI711" i="1"/>
  <c r="DI712" i="1"/>
  <c r="DI713" i="1"/>
  <c r="DI714" i="1"/>
  <c r="DI715" i="1"/>
  <c r="DI716" i="1"/>
  <c r="DI717" i="1"/>
  <c r="DI718" i="1"/>
  <c r="DI719" i="1"/>
  <c r="DI720" i="1"/>
  <c r="DI721" i="1"/>
  <c r="DI722" i="1"/>
  <c r="DI723" i="1"/>
  <c r="DI724" i="1"/>
  <c r="DI725" i="1"/>
  <c r="DI726" i="1"/>
  <c r="DI727" i="1"/>
  <c r="DI728" i="1"/>
  <c r="DI729" i="1"/>
  <c r="DI730" i="1"/>
  <c r="DI731" i="1"/>
  <c r="DI732" i="1"/>
  <c r="DI733" i="1"/>
  <c r="DI734" i="1"/>
  <c r="DI735" i="1"/>
  <c r="DI736" i="1"/>
  <c r="DI737" i="1"/>
  <c r="DI738" i="1"/>
  <c r="DI739" i="1"/>
  <c r="DI740" i="1"/>
  <c r="DI741" i="1"/>
  <c r="DI742" i="1"/>
  <c r="DI743" i="1"/>
  <c r="DI744" i="1"/>
  <c r="DI745" i="1"/>
  <c r="DI746" i="1"/>
  <c r="DI747" i="1"/>
  <c r="DI748" i="1"/>
  <c r="DI749" i="1"/>
  <c r="DI750" i="1"/>
  <c r="DI751" i="1"/>
  <c r="DI752" i="1"/>
  <c r="DI753" i="1"/>
  <c r="DI754" i="1"/>
  <c r="DI755" i="1"/>
  <c r="DI756" i="1"/>
  <c r="DI757" i="1"/>
  <c r="DI758" i="1"/>
  <c r="DI759" i="1"/>
  <c r="DI760" i="1"/>
  <c r="DI761" i="1"/>
  <c r="DI762" i="1"/>
  <c r="DI763" i="1"/>
  <c r="DI764" i="1"/>
  <c r="DI765" i="1"/>
  <c r="DI766" i="1"/>
  <c r="DI767" i="1"/>
  <c r="DI768" i="1"/>
  <c r="DI769" i="1"/>
  <c r="DI770" i="1"/>
  <c r="DI771" i="1"/>
  <c r="DI772" i="1"/>
  <c r="DI773" i="1"/>
  <c r="DI774" i="1"/>
  <c r="DI775" i="1"/>
  <c r="DI776" i="1"/>
  <c r="DI777" i="1"/>
  <c r="DI778" i="1"/>
  <c r="DI779" i="1"/>
  <c r="DI780" i="1"/>
  <c r="DI781" i="1"/>
  <c r="DI782" i="1"/>
  <c r="DI783" i="1"/>
  <c r="DI784" i="1"/>
  <c r="DI785" i="1"/>
  <c r="DI786" i="1"/>
  <c r="DI787" i="1"/>
  <c r="DI788" i="1"/>
  <c r="DI789" i="1"/>
  <c r="DI790" i="1"/>
  <c r="DI791" i="1"/>
  <c r="DI792" i="1"/>
  <c r="DI793" i="1"/>
  <c r="DI794" i="1"/>
  <c r="DI795" i="1"/>
  <c r="DI796" i="1"/>
  <c r="DI797" i="1"/>
  <c r="DI798" i="1"/>
  <c r="DI799" i="1"/>
  <c r="DI800" i="1"/>
  <c r="DI801" i="1"/>
  <c r="DI802" i="1"/>
  <c r="DI803" i="1"/>
  <c r="DI804" i="1"/>
  <c r="DI805" i="1"/>
  <c r="DI806" i="1"/>
  <c r="DI807" i="1"/>
  <c r="DI808" i="1"/>
  <c r="DI809" i="1"/>
  <c r="DI810" i="1"/>
  <c r="DI811" i="1"/>
  <c r="DI812" i="1"/>
  <c r="DI813" i="1"/>
  <c r="DI814" i="1"/>
  <c r="DI815" i="1"/>
  <c r="DI816" i="1"/>
  <c r="DI817" i="1"/>
  <c r="DI818" i="1"/>
  <c r="DI819" i="1"/>
  <c r="DI820" i="1"/>
  <c r="DI821" i="1"/>
  <c r="DI822" i="1"/>
  <c r="DI823" i="1"/>
  <c r="DI824" i="1"/>
  <c r="DI825" i="1"/>
  <c r="DI826" i="1"/>
  <c r="DI827" i="1"/>
  <c r="DI828" i="1"/>
  <c r="DI829" i="1"/>
  <c r="DI830" i="1"/>
  <c r="DI831" i="1"/>
  <c r="DI832" i="1"/>
  <c r="DI833" i="1"/>
  <c r="DI834" i="1"/>
  <c r="DI835" i="1"/>
  <c r="DI836" i="1"/>
  <c r="DI837" i="1"/>
  <c r="DI838" i="1"/>
  <c r="DI839" i="1"/>
  <c r="DI840" i="1"/>
  <c r="DI841" i="1"/>
  <c r="DI842" i="1"/>
  <c r="DI843" i="1"/>
  <c r="DI844" i="1"/>
  <c r="DI845" i="1"/>
  <c r="DI846" i="1"/>
  <c r="DI847" i="1"/>
  <c r="DI848" i="1"/>
  <c r="DI849" i="1"/>
  <c r="DI850" i="1"/>
  <c r="DI851" i="1"/>
  <c r="DI852" i="1"/>
  <c r="DI853" i="1"/>
  <c r="DI854" i="1"/>
  <c r="DI855" i="1"/>
  <c r="DI856" i="1"/>
  <c r="DI857" i="1"/>
  <c r="DI858" i="1"/>
  <c r="DI859" i="1"/>
  <c r="DI860" i="1"/>
  <c r="DI861" i="1"/>
  <c r="DI862" i="1"/>
  <c r="DI863" i="1"/>
  <c r="DI864" i="1"/>
  <c r="DI865" i="1"/>
  <c r="DI866" i="1"/>
  <c r="DI867" i="1"/>
  <c r="DI868" i="1"/>
  <c r="DI869" i="1"/>
  <c r="DI870" i="1"/>
  <c r="DI871" i="1"/>
  <c r="DI872" i="1"/>
  <c r="DI873" i="1"/>
  <c r="DI874" i="1"/>
  <c r="DI875" i="1"/>
  <c r="DI876" i="1"/>
  <c r="DI877" i="1"/>
  <c r="DI878" i="1"/>
  <c r="DI879" i="1"/>
  <c r="DI880" i="1"/>
  <c r="DI881" i="1"/>
  <c r="DI882" i="1"/>
  <c r="DI883" i="1"/>
  <c r="DI884" i="1"/>
  <c r="DI885" i="1"/>
  <c r="DI886" i="1"/>
  <c r="DI887" i="1"/>
  <c r="DI888" i="1"/>
  <c r="DI889" i="1"/>
  <c r="DI890" i="1"/>
  <c r="DI891" i="1"/>
  <c r="DI892" i="1"/>
  <c r="DI893" i="1"/>
  <c r="DI894" i="1"/>
  <c r="DI895" i="1"/>
  <c r="DI896" i="1"/>
  <c r="DI897" i="1"/>
  <c r="DI898" i="1"/>
  <c r="DI899" i="1"/>
  <c r="DI900" i="1"/>
  <c r="DI901" i="1"/>
  <c r="DI902" i="1"/>
  <c r="DI903" i="1"/>
  <c r="DI904" i="1"/>
  <c r="DI905" i="1"/>
  <c r="DI906" i="1"/>
  <c r="DI907" i="1"/>
  <c r="DI908" i="1"/>
  <c r="DI909" i="1"/>
  <c r="DI910" i="1"/>
  <c r="DI911" i="1"/>
  <c r="DI912" i="1"/>
  <c r="DI913" i="1"/>
  <c r="DI914" i="1"/>
  <c r="DI915" i="1"/>
  <c r="DI916" i="1"/>
  <c r="DI917" i="1"/>
  <c r="DI918" i="1"/>
  <c r="DI919" i="1"/>
  <c r="DI920" i="1"/>
  <c r="DI921" i="1"/>
  <c r="DI922" i="1"/>
  <c r="DI923" i="1"/>
  <c r="DI924" i="1"/>
  <c r="DI925" i="1"/>
  <c r="DI926" i="1"/>
  <c r="DI927" i="1"/>
  <c r="DI928" i="1"/>
  <c r="DI929" i="1"/>
  <c r="DI930" i="1"/>
  <c r="DI931" i="1"/>
  <c r="DI932" i="1"/>
  <c r="DI933" i="1"/>
  <c r="DI934" i="1"/>
  <c r="DI935" i="1"/>
  <c r="DI936" i="1"/>
  <c r="DI937" i="1"/>
  <c r="DI938" i="1"/>
  <c r="DI939" i="1"/>
  <c r="DI940" i="1"/>
  <c r="DI941" i="1"/>
  <c r="DI942" i="1"/>
  <c r="DI943" i="1"/>
  <c r="DI944" i="1"/>
  <c r="DI945" i="1"/>
  <c r="DI946" i="1"/>
  <c r="DI947" i="1"/>
  <c r="DI948" i="1"/>
  <c r="DI949" i="1"/>
  <c r="DI950" i="1"/>
  <c r="DI951" i="1"/>
  <c r="DI952" i="1"/>
  <c r="DI953" i="1"/>
  <c r="DI954" i="1"/>
  <c r="DI955" i="1"/>
  <c r="DI956" i="1"/>
  <c r="DI957" i="1"/>
  <c r="DI958" i="1"/>
  <c r="DI959" i="1"/>
  <c r="DI960" i="1"/>
  <c r="DI961" i="1"/>
  <c r="DI962" i="1"/>
  <c r="DI963" i="1"/>
  <c r="DI964" i="1"/>
  <c r="DI965" i="1"/>
  <c r="DI966" i="1"/>
  <c r="DI967" i="1"/>
  <c r="DI968" i="1"/>
  <c r="DI969" i="1"/>
  <c r="DI970" i="1"/>
  <c r="DI971" i="1"/>
  <c r="DI972" i="1"/>
  <c r="DI973" i="1"/>
  <c r="DI974" i="1"/>
  <c r="DI975" i="1"/>
  <c r="DI976" i="1"/>
  <c r="DI977" i="1"/>
  <c r="DI978" i="1"/>
  <c r="DI979" i="1"/>
  <c r="DI980" i="1"/>
  <c r="DI981" i="1"/>
  <c r="DI982" i="1"/>
  <c r="DI983" i="1"/>
  <c r="DI984" i="1"/>
  <c r="DI985" i="1"/>
  <c r="DI986" i="1"/>
  <c r="DI987" i="1"/>
  <c r="DI988" i="1"/>
  <c r="DI989" i="1"/>
  <c r="DI990" i="1"/>
  <c r="DI991" i="1"/>
  <c r="DI992" i="1"/>
  <c r="DI993" i="1"/>
  <c r="DI994" i="1"/>
  <c r="DI995" i="1"/>
  <c r="DI996" i="1"/>
  <c r="DI997" i="1"/>
  <c r="DI998" i="1"/>
  <c r="DI999" i="1"/>
  <c r="DI1000" i="1"/>
  <c r="DI1001" i="1"/>
  <c r="DI1002" i="1"/>
  <c r="DI1003" i="1"/>
  <c r="DI1004" i="1"/>
  <c r="DI1005" i="1"/>
  <c r="DI1006" i="1"/>
  <c r="DI1007" i="1"/>
  <c r="DI1008" i="1"/>
  <c r="DI1009" i="1"/>
  <c r="DI1010" i="1"/>
  <c r="DI1011" i="1"/>
  <c r="DI1012" i="1"/>
  <c r="DI1013" i="1"/>
  <c r="DI1014" i="1"/>
  <c r="DI1015" i="1"/>
  <c r="DI1016" i="1"/>
  <c r="DI1017" i="1"/>
  <c r="DI1018" i="1"/>
  <c r="DI1019" i="1"/>
  <c r="DI1020" i="1"/>
  <c r="DI1021" i="1"/>
  <c r="DI1022" i="1"/>
  <c r="DI1023" i="1"/>
  <c r="DI1024" i="1"/>
  <c r="DI1025" i="1"/>
  <c r="DI1026" i="1"/>
  <c r="DI1027" i="1"/>
  <c r="DI1028" i="1"/>
  <c r="DI1029" i="1"/>
  <c r="DI1030" i="1"/>
  <c r="DI1031" i="1"/>
  <c r="DI1032" i="1"/>
  <c r="DI1033" i="1"/>
  <c r="DI1034" i="1"/>
  <c r="DI1035" i="1"/>
  <c r="DI1036" i="1"/>
  <c r="DI1037" i="1"/>
  <c r="DI1038" i="1"/>
  <c r="DI1039" i="1"/>
  <c r="DI1040" i="1"/>
  <c r="DI1041" i="1"/>
  <c r="DI1042" i="1"/>
  <c r="DI1043" i="1"/>
  <c r="DI1044" i="1"/>
  <c r="DI1045" i="1"/>
  <c r="DI1046" i="1"/>
  <c r="DI1047" i="1"/>
  <c r="DI1048" i="1"/>
  <c r="DI1049" i="1"/>
  <c r="DI1050" i="1"/>
  <c r="DI1051" i="1"/>
  <c r="DI1052" i="1"/>
  <c r="DI1053" i="1"/>
  <c r="DI1054" i="1"/>
  <c r="DI1055" i="1"/>
  <c r="DI1056" i="1"/>
  <c r="DI1057" i="1"/>
  <c r="DI1058" i="1"/>
  <c r="DI1059" i="1"/>
  <c r="DI1060" i="1"/>
  <c r="DI1061" i="1"/>
  <c r="DI1062" i="1"/>
  <c r="DI1063" i="1"/>
  <c r="DI1064" i="1"/>
  <c r="DI1065" i="1"/>
  <c r="DI1066" i="1"/>
  <c r="DI1067" i="1"/>
  <c r="DI1068" i="1"/>
  <c r="DI1069" i="1"/>
  <c r="DI1070" i="1"/>
  <c r="DI1071" i="1"/>
  <c r="DI1072" i="1"/>
  <c r="DI1073" i="1"/>
  <c r="DI1074" i="1"/>
  <c r="DI1075" i="1"/>
  <c r="DI1076" i="1"/>
  <c r="DI1077" i="1"/>
  <c r="DI1078" i="1"/>
  <c r="DI1079" i="1"/>
  <c r="DI1080" i="1"/>
  <c r="DI1081" i="1"/>
  <c r="DI1082" i="1"/>
  <c r="DI1083" i="1"/>
  <c r="DI1084" i="1"/>
  <c r="DI1085" i="1"/>
  <c r="DI1086" i="1"/>
  <c r="DI1087" i="1"/>
  <c r="DI1088" i="1"/>
  <c r="DI1089" i="1"/>
  <c r="DI1090" i="1"/>
  <c r="DI1091" i="1"/>
  <c r="DI1092" i="1"/>
  <c r="DI1093" i="1"/>
  <c r="DI1094" i="1"/>
  <c r="DI1095" i="1"/>
  <c r="DI1096" i="1"/>
  <c r="DI1097" i="1"/>
  <c r="DI1098" i="1"/>
  <c r="DI1099" i="1"/>
  <c r="DI1100" i="1"/>
  <c r="DI1101" i="1"/>
  <c r="DI1102" i="1"/>
  <c r="DI1103" i="1"/>
  <c r="DI1104" i="1"/>
  <c r="DI1105" i="1"/>
  <c r="DI1106" i="1"/>
  <c r="DI1107" i="1"/>
  <c r="DI1108" i="1"/>
  <c r="DI1109" i="1"/>
  <c r="DI1110" i="1"/>
  <c r="DI1111" i="1"/>
  <c r="DI1112" i="1"/>
  <c r="DI1113" i="1"/>
  <c r="DI1114" i="1"/>
  <c r="DI1115" i="1"/>
  <c r="DI1116" i="1"/>
  <c r="DI1117" i="1"/>
  <c r="DI1118" i="1"/>
  <c r="DI1119" i="1"/>
  <c r="DI1120" i="1"/>
  <c r="DI1121" i="1"/>
  <c r="DI1122" i="1"/>
  <c r="DI1123" i="1"/>
  <c r="DI1124" i="1"/>
  <c r="DI1125" i="1"/>
  <c r="DI1126" i="1"/>
  <c r="DI1127" i="1"/>
  <c r="DI1128" i="1"/>
  <c r="DI1129" i="1"/>
  <c r="DI1130" i="1"/>
  <c r="DI1131" i="1"/>
  <c r="DI1132" i="1"/>
  <c r="DI1133" i="1"/>
  <c r="DI1134" i="1"/>
  <c r="DI1135" i="1"/>
  <c r="DI1136" i="1"/>
  <c r="DI1137" i="1"/>
  <c r="DI1138" i="1"/>
  <c r="DI1139" i="1"/>
  <c r="DI1140" i="1"/>
  <c r="DI1141" i="1"/>
  <c r="DI1142" i="1"/>
  <c r="DI1143" i="1"/>
  <c r="DI1144" i="1"/>
  <c r="DI1145" i="1"/>
  <c r="DI1146" i="1"/>
  <c r="DI1147" i="1"/>
  <c r="DI1148" i="1"/>
  <c r="DI1149" i="1"/>
  <c r="DI1150" i="1"/>
  <c r="DI1151" i="1"/>
  <c r="DI1152" i="1"/>
  <c r="DI1153" i="1"/>
  <c r="DI1154" i="1"/>
  <c r="DI1155" i="1"/>
  <c r="DI1156" i="1"/>
  <c r="DI1157" i="1"/>
  <c r="DI1158" i="1"/>
  <c r="DI1159" i="1"/>
  <c r="DI1160" i="1"/>
  <c r="DI1161" i="1"/>
  <c r="DI1162" i="1"/>
  <c r="DI1163" i="1"/>
  <c r="DI1164" i="1"/>
  <c r="DI1165" i="1"/>
  <c r="DI1166" i="1"/>
  <c r="DI1167" i="1"/>
  <c r="DI1168" i="1"/>
  <c r="DI1169" i="1"/>
  <c r="DI1170" i="1"/>
  <c r="DI1171" i="1"/>
  <c r="DI1172" i="1"/>
  <c r="DI1173" i="1"/>
  <c r="DI1174" i="1"/>
  <c r="DI1175" i="1"/>
  <c r="DI1176" i="1"/>
  <c r="DI1177" i="1"/>
  <c r="DI1178" i="1"/>
  <c r="DI1179" i="1"/>
  <c r="DI1180" i="1"/>
  <c r="DI1181" i="1"/>
  <c r="DI1182" i="1"/>
  <c r="DI1183" i="1"/>
  <c r="DI1184" i="1"/>
  <c r="DI1185" i="1"/>
  <c r="DI1186" i="1"/>
  <c r="DI1187" i="1"/>
  <c r="DI1188" i="1"/>
  <c r="DI1189" i="1"/>
  <c r="DI1190" i="1"/>
  <c r="DI1191" i="1"/>
  <c r="DI1192" i="1"/>
  <c r="DI1193" i="1"/>
  <c r="DI1194" i="1"/>
  <c r="DI1195" i="1"/>
  <c r="DI1196" i="1"/>
  <c r="DI1197" i="1"/>
  <c r="DI1198" i="1"/>
  <c r="DI1199" i="1"/>
  <c r="DI1200" i="1"/>
  <c r="DI1201" i="1"/>
  <c r="DI1202" i="1"/>
  <c r="DI1203" i="1"/>
  <c r="DI1204" i="1"/>
  <c r="DI1205" i="1"/>
  <c r="DI1206" i="1"/>
  <c r="DI1207" i="1"/>
  <c r="DI1208" i="1"/>
  <c r="DI1209" i="1"/>
  <c r="DI1210" i="1"/>
  <c r="DI1211" i="1"/>
  <c r="DI1212" i="1"/>
  <c r="DI1213" i="1"/>
  <c r="DI1214" i="1"/>
  <c r="DI1215" i="1"/>
  <c r="DI1216" i="1"/>
  <c r="DI1217" i="1"/>
  <c r="DI1218" i="1"/>
  <c r="DI1219" i="1"/>
  <c r="DI1220" i="1"/>
  <c r="DI1221" i="1"/>
  <c r="DI1222" i="1"/>
  <c r="DI1223" i="1"/>
  <c r="DI1224" i="1"/>
  <c r="DI1225" i="1"/>
  <c r="DI1226" i="1"/>
  <c r="DI1227" i="1"/>
  <c r="DI1228" i="1"/>
  <c r="DI1229" i="1"/>
  <c r="DI1230" i="1"/>
  <c r="DI1231" i="1"/>
  <c r="DI1232" i="1"/>
  <c r="DI1233" i="1"/>
  <c r="DI1234" i="1"/>
  <c r="DI1235" i="1"/>
  <c r="DI1236" i="1"/>
  <c r="DI1237" i="1"/>
  <c r="DI1238" i="1"/>
  <c r="DI1239" i="1"/>
  <c r="DI1240" i="1"/>
  <c r="DI1241" i="1"/>
  <c r="DI1242" i="1"/>
  <c r="DI1243" i="1"/>
  <c r="DI1244" i="1"/>
  <c r="DI1245" i="1"/>
  <c r="DI1246" i="1"/>
  <c r="DI1247" i="1"/>
  <c r="DI1248" i="1"/>
  <c r="DI1249" i="1"/>
  <c r="DI1250" i="1"/>
  <c r="DI1251" i="1"/>
  <c r="DI1252" i="1"/>
  <c r="DI1253" i="1"/>
  <c r="DI1254" i="1"/>
  <c r="DI1255" i="1"/>
  <c r="DI1256" i="1"/>
  <c r="DI1257" i="1"/>
  <c r="DI1258" i="1"/>
  <c r="DI1259" i="1"/>
  <c r="DI1260" i="1"/>
  <c r="DI1261" i="1"/>
  <c r="DI1262" i="1"/>
  <c r="DI1263" i="1"/>
  <c r="DI1264" i="1"/>
  <c r="DI1265" i="1"/>
  <c r="DI1266" i="1"/>
  <c r="DI1267" i="1"/>
  <c r="DI1268" i="1"/>
  <c r="DI1269" i="1"/>
  <c r="DI1270" i="1"/>
  <c r="DI1271" i="1"/>
  <c r="DI1272" i="1"/>
  <c r="DI1273" i="1"/>
  <c r="DI1274" i="1"/>
  <c r="DI1275" i="1"/>
  <c r="DI1276" i="1"/>
  <c r="DI1277" i="1"/>
  <c r="DI1278" i="1"/>
  <c r="DI1279" i="1"/>
  <c r="DI1280" i="1"/>
  <c r="DI1281" i="1"/>
  <c r="DI1282" i="1"/>
  <c r="DI1283" i="1"/>
  <c r="DI1284" i="1"/>
  <c r="DI1285" i="1"/>
  <c r="DI1286" i="1"/>
  <c r="DI1287" i="1"/>
  <c r="DI1288" i="1"/>
  <c r="DI1289" i="1"/>
  <c r="DI1290" i="1"/>
  <c r="DI1291" i="1"/>
  <c r="DI1292" i="1"/>
  <c r="DI1293" i="1"/>
  <c r="DI1294" i="1"/>
  <c r="DI1295" i="1"/>
  <c r="DI1296" i="1"/>
  <c r="DI1297" i="1"/>
  <c r="DI1298" i="1"/>
  <c r="DI1299" i="1"/>
  <c r="DI1300" i="1"/>
  <c r="DI1301" i="1"/>
  <c r="DI1302" i="1"/>
  <c r="DI1303" i="1"/>
  <c r="DI1304" i="1"/>
  <c r="DI1305" i="1"/>
  <c r="DI1306" i="1"/>
  <c r="DI1307" i="1"/>
  <c r="DI1308" i="1"/>
  <c r="DI1309" i="1"/>
  <c r="DI1310" i="1"/>
  <c r="DI1311" i="1"/>
  <c r="DI1312" i="1"/>
  <c r="DI1313" i="1"/>
  <c r="DI1314" i="1"/>
  <c r="DI1315" i="1"/>
  <c r="DI1316" i="1"/>
  <c r="DI1317" i="1"/>
  <c r="DI1318" i="1"/>
  <c r="DI1319" i="1"/>
  <c r="DI1320" i="1"/>
  <c r="DI1321" i="1"/>
  <c r="DI1322" i="1"/>
  <c r="DI1323" i="1"/>
  <c r="DI1324" i="1"/>
  <c r="DI1325" i="1"/>
  <c r="DI1326" i="1"/>
  <c r="DI1327" i="1"/>
  <c r="DI1328" i="1"/>
  <c r="DI1329" i="1"/>
  <c r="DI1330" i="1"/>
  <c r="DI1331" i="1"/>
  <c r="DI1332" i="1"/>
  <c r="DI1333" i="1"/>
  <c r="DI1334" i="1"/>
  <c r="DI1335" i="1"/>
  <c r="DI1336" i="1"/>
  <c r="DI1337" i="1"/>
  <c r="DI1338" i="1"/>
  <c r="DI1339" i="1"/>
  <c r="DI1340" i="1"/>
  <c r="DI1341" i="1"/>
  <c r="DI1342" i="1"/>
  <c r="DI1343" i="1"/>
  <c r="DI1344" i="1"/>
  <c r="DI1345" i="1"/>
  <c r="DI1346" i="1"/>
  <c r="DI1347" i="1"/>
  <c r="DI1348" i="1"/>
  <c r="DI1349" i="1"/>
  <c r="DI1350" i="1"/>
  <c r="DI1351" i="1"/>
  <c r="DI1352" i="1"/>
  <c r="DI1353" i="1"/>
  <c r="DI1354" i="1"/>
  <c r="DI1355" i="1"/>
  <c r="DI1356" i="1"/>
  <c r="DI1357" i="1"/>
  <c r="DI1358" i="1"/>
  <c r="DI1359" i="1"/>
  <c r="DI1360" i="1"/>
  <c r="DI1361" i="1"/>
  <c r="DI1362" i="1"/>
  <c r="DI1363" i="1"/>
  <c r="DI1364" i="1"/>
  <c r="DI1365" i="1"/>
  <c r="DI1366" i="1"/>
  <c r="DI1367" i="1"/>
  <c r="DI1368" i="1"/>
  <c r="DI1369" i="1"/>
  <c r="DI1370" i="1"/>
  <c r="DI1371" i="1"/>
  <c r="DI1372" i="1"/>
  <c r="DI1373" i="1"/>
  <c r="DI1374" i="1"/>
  <c r="DI1375" i="1"/>
  <c r="DI1376" i="1"/>
  <c r="DI1377" i="1"/>
  <c r="DI1378" i="1"/>
  <c r="DI1379" i="1"/>
  <c r="DI1380" i="1"/>
  <c r="DI1381" i="1"/>
  <c r="DI1382" i="1"/>
  <c r="DI1383" i="1"/>
  <c r="DI1384" i="1"/>
  <c r="DI1385" i="1"/>
  <c r="DI1386" i="1"/>
  <c r="DI1387" i="1"/>
  <c r="DI1388" i="1"/>
  <c r="DI1389" i="1"/>
  <c r="DI1390" i="1"/>
  <c r="DI1391" i="1"/>
  <c r="DI1392" i="1"/>
  <c r="DI1393" i="1"/>
  <c r="DI1394" i="1"/>
  <c r="DI1395" i="1"/>
  <c r="DI1396" i="1"/>
  <c r="DI1397" i="1"/>
  <c r="DI1398" i="1"/>
  <c r="DI1399" i="1"/>
  <c r="DI1400" i="1"/>
  <c r="DI1401" i="1"/>
  <c r="DI1402" i="1"/>
  <c r="DI1403" i="1"/>
  <c r="DI1404" i="1"/>
  <c r="DI1405" i="1"/>
  <c r="DI1406" i="1"/>
  <c r="DI1407" i="1"/>
  <c r="DI1408" i="1"/>
  <c r="DI1409" i="1"/>
  <c r="DI1410" i="1"/>
  <c r="DI1411" i="1"/>
  <c r="DI1412" i="1"/>
  <c r="DI1413" i="1"/>
  <c r="DI1414" i="1"/>
  <c r="DI1415" i="1"/>
  <c r="DI1416" i="1"/>
  <c r="DI1417" i="1"/>
  <c r="DI1418" i="1"/>
  <c r="DI1419" i="1"/>
  <c r="DI1420" i="1"/>
  <c r="DI1421" i="1"/>
  <c r="DI1422" i="1"/>
  <c r="DI1423" i="1"/>
  <c r="DI1424" i="1"/>
  <c r="DI1425" i="1"/>
  <c r="DI1426" i="1"/>
  <c r="DI1427" i="1"/>
  <c r="DI1428" i="1"/>
  <c r="DI1429" i="1"/>
  <c r="DI1430" i="1"/>
  <c r="DI1431" i="1"/>
  <c r="DI1432" i="1"/>
  <c r="DI1433" i="1"/>
  <c r="DI1434" i="1"/>
  <c r="DI1435" i="1"/>
  <c r="DI1436" i="1"/>
  <c r="DI1437" i="1"/>
  <c r="DI1438" i="1"/>
  <c r="DI1439" i="1"/>
  <c r="DI1440" i="1"/>
  <c r="DI1441" i="1"/>
  <c r="DI1442" i="1"/>
  <c r="DI1443" i="1"/>
  <c r="DI1444" i="1"/>
  <c r="DI1445" i="1"/>
  <c r="DI1446" i="1"/>
  <c r="DI1447" i="1"/>
  <c r="DI1448" i="1"/>
  <c r="DI1449" i="1"/>
  <c r="DI1450" i="1"/>
  <c r="DI1451" i="1"/>
  <c r="DI1452" i="1"/>
  <c r="DI1453" i="1"/>
  <c r="DI1454" i="1"/>
  <c r="DI1455" i="1"/>
  <c r="DI1456" i="1"/>
  <c r="DI1457" i="1"/>
  <c r="DI1458" i="1"/>
  <c r="DI1459" i="1"/>
  <c r="DI1460" i="1"/>
  <c r="DI1461" i="1"/>
  <c r="DI2" i="1"/>
  <c r="DB3" i="1"/>
  <c r="DB4" i="1"/>
  <c r="DB5" i="1"/>
  <c r="DB6" i="1"/>
  <c r="DB7" i="1"/>
  <c r="DB8" i="1"/>
  <c r="DB9" i="1"/>
  <c r="DB10" i="1"/>
  <c r="DB11" i="1"/>
  <c r="DB12" i="1"/>
  <c r="DB13" i="1"/>
  <c r="DB14" i="1"/>
  <c r="DB15" i="1"/>
  <c r="DB16" i="1"/>
  <c r="DB17" i="1"/>
  <c r="DB18" i="1"/>
  <c r="DB19" i="1"/>
  <c r="DB20" i="1"/>
  <c r="DB21" i="1"/>
  <c r="DB22" i="1"/>
  <c r="DB23" i="1"/>
  <c r="DB24" i="1"/>
  <c r="DB25" i="1"/>
  <c r="DB26" i="1"/>
  <c r="DB27" i="1"/>
  <c r="DB28" i="1"/>
  <c r="DB29" i="1"/>
  <c r="DB30" i="1"/>
  <c r="DB31" i="1"/>
  <c r="DB32" i="1"/>
  <c r="DB33" i="1"/>
  <c r="DB34" i="1"/>
  <c r="DB35" i="1"/>
  <c r="DB36" i="1"/>
  <c r="DB37" i="1"/>
  <c r="DB38" i="1"/>
  <c r="DB39" i="1"/>
  <c r="DB40" i="1"/>
  <c r="DB41" i="1"/>
  <c r="DB42" i="1"/>
  <c r="DB43" i="1"/>
  <c r="DB44" i="1"/>
  <c r="DB45" i="1"/>
  <c r="DB46" i="1"/>
  <c r="DB47" i="1"/>
  <c r="DB48" i="1"/>
  <c r="DB49" i="1"/>
  <c r="DB50" i="1"/>
  <c r="DB51" i="1"/>
  <c r="DB52" i="1"/>
  <c r="DB53" i="1"/>
  <c r="DB54" i="1"/>
  <c r="DB55" i="1"/>
  <c r="DB56" i="1"/>
  <c r="DB57" i="1"/>
  <c r="DB58" i="1"/>
  <c r="DB59" i="1"/>
  <c r="DB60" i="1"/>
  <c r="DB61" i="1"/>
  <c r="DB62" i="1"/>
  <c r="DB63" i="1"/>
  <c r="DB64" i="1"/>
  <c r="DB65" i="1"/>
  <c r="DB66" i="1"/>
  <c r="DB67" i="1"/>
  <c r="DB68" i="1"/>
  <c r="DB69" i="1"/>
  <c r="DB70" i="1"/>
  <c r="DB71" i="1"/>
  <c r="DB72" i="1"/>
  <c r="DB73" i="1"/>
  <c r="DB74" i="1"/>
  <c r="DB75" i="1"/>
  <c r="DB76" i="1"/>
  <c r="DB77" i="1"/>
  <c r="DB78" i="1"/>
  <c r="DB79" i="1"/>
  <c r="DB80" i="1"/>
  <c r="DB81" i="1"/>
  <c r="DB82" i="1"/>
  <c r="DB83" i="1"/>
  <c r="DB84" i="1"/>
  <c r="DB85" i="1"/>
  <c r="DB86" i="1"/>
  <c r="DB87" i="1"/>
  <c r="DB88" i="1"/>
  <c r="DB89" i="1"/>
  <c r="DB90" i="1"/>
  <c r="DB91" i="1"/>
  <c r="DB92" i="1"/>
  <c r="DB93" i="1"/>
  <c r="DB94" i="1"/>
  <c r="DB95" i="1"/>
  <c r="DB96" i="1"/>
  <c r="DB97" i="1"/>
  <c r="DB98" i="1"/>
  <c r="DB99" i="1"/>
  <c r="DB100" i="1"/>
  <c r="DB101" i="1"/>
  <c r="DB102" i="1"/>
  <c r="DB103" i="1"/>
  <c r="DB104" i="1"/>
  <c r="DB105" i="1"/>
  <c r="DB106" i="1"/>
  <c r="DB107" i="1"/>
  <c r="DB108" i="1"/>
  <c r="DB109" i="1"/>
  <c r="DB110" i="1"/>
  <c r="DB111" i="1"/>
  <c r="DB112" i="1"/>
  <c r="DB113" i="1"/>
  <c r="DB114" i="1"/>
  <c r="DB115" i="1"/>
  <c r="DB116" i="1"/>
  <c r="DB117" i="1"/>
  <c r="DB118" i="1"/>
  <c r="DB119" i="1"/>
  <c r="DB120" i="1"/>
  <c r="DB121" i="1"/>
  <c r="DB122" i="1"/>
  <c r="DB123" i="1"/>
  <c r="DB124" i="1"/>
  <c r="DB125" i="1"/>
  <c r="DB126" i="1"/>
  <c r="DB127" i="1"/>
  <c r="DB128" i="1"/>
  <c r="DB129" i="1"/>
  <c r="DB130" i="1"/>
  <c r="DB131" i="1"/>
  <c r="DB132" i="1"/>
  <c r="DB133" i="1"/>
  <c r="DB134" i="1"/>
  <c r="DB135" i="1"/>
  <c r="DB136" i="1"/>
  <c r="DB137" i="1"/>
  <c r="DB138" i="1"/>
  <c r="DB139" i="1"/>
  <c r="DB140" i="1"/>
  <c r="DB141" i="1"/>
  <c r="DB142" i="1"/>
  <c r="DB143" i="1"/>
  <c r="DB144" i="1"/>
  <c r="DB145" i="1"/>
  <c r="DB146" i="1"/>
  <c r="DB147" i="1"/>
  <c r="DB148" i="1"/>
  <c r="DB149" i="1"/>
  <c r="DB150" i="1"/>
  <c r="DB151" i="1"/>
  <c r="DB152" i="1"/>
  <c r="DB153" i="1"/>
  <c r="DB154" i="1"/>
  <c r="DB155" i="1"/>
  <c r="DB156" i="1"/>
  <c r="DB157" i="1"/>
  <c r="DB158" i="1"/>
  <c r="DB159" i="1"/>
  <c r="DB160" i="1"/>
  <c r="DB161" i="1"/>
  <c r="DB162" i="1"/>
  <c r="DB163" i="1"/>
  <c r="DB164" i="1"/>
  <c r="DB165" i="1"/>
  <c r="DB166" i="1"/>
  <c r="DB167" i="1"/>
  <c r="DB168" i="1"/>
  <c r="DB169" i="1"/>
  <c r="DB170" i="1"/>
  <c r="DB171" i="1"/>
  <c r="DB172" i="1"/>
  <c r="DB173" i="1"/>
  <c r="DB174" i="1"/>
  <c r="DB175" i="1"/>
  <c r="DB176" i="1"/>
  <c r="DB177" i="1"/>
  <c r="DB178" i="1"/>
  <c r="DB179" i="1"/>
  <c r="DB180" i="1"/>
  <c r="DB181" i="1"/>
  <c r="DB182" i="1"/>
  <c r="DB183" i="1"/>
  <c r="DB184" i="1"/>
  <c r="DB185" i="1"/>
  <c r="DB186" i="1"/>
  <c r="DB187" i="1"/>
  <c r="DB188" i="1"/>
  <c r="DB189" i="1"/>
  <c r="DB190" i="1"/>
  <c r="DB191" i="1"/>
  <c r="DB192" i="1"/>
  <c r="DB193" i="1"/>
  <c r="DB194" i="1"/>
  <c r="DB195" i="1"/>
  <c r="DB196" i="1"/>
  <c r="DB197" i="1"/>
  <c r="DB198" i="1"/>
  <c r="DB199" i="1"/>
  <c r="DB200" i="1"/>
  <c r="DB201" i="1"/>
  <c r="DB202" i="1"/>
  <c r="DB203" i="1"/>
  <c r="DB204" i="1"/>
  <c r="DB205" i="1"/>
  <c r="DB206" i="1"/>
  <c r="DB207" i="1"/>
  <c r="DB208" i="1"/>
  <c r="DB209" i="1"/>
  <c r="DB210" i="1"/>
  <c r="DB211" i="1"/>
  <c r="DB212" i="1"/>
  <c r="DB213" i="1"/>
  <c r="DB214" i="1"/>
  <c r="DB215" i="1"/>
  <c r="DB216" i="1"/>
  <c r="DB217" i="1"/>
  <c r="DB218" i="1"/>
  <c r="DB219" i="1"/>
  <c r="DB220" i="1"/>
  <c r="DB221" i="1"/>
  <c r="DB222" i="1"/>
  <c r="DB223" i="1"/>
  <c r="DB224" i="1"/>
  <c r="DB225" i="1"/>
  <c r="DB226" i="1"/>
  <c r="DB227" i="1"/>
  <c r="DB228" i="1"/>
  <c r="DB229" i="1"/>
  <c r="DB230" i="1"/>
  <c r="DB231" i="1"/>
  <c r="DB232" i="1"/>
  <c r="DB233" i="1"/>
  <c r="DB234" i="1"/>
  <c r="DB235" i="1"/>
  <c r="DB236" i="1"/>
  <c r="DB237" i="1"/>
  <c r="DB238" i="1"/>
  <c r="DB239" i="1"/>
  <c r="DB240" i="1"/>
  <c r="DB241" i="1"/>
  <c r="DB242" i="1"/>
  <c r="DB243" i="1"/>
  <c r="DB244" i="1"/>
  <c r="DB245" i="1"/>
  <c r="DB246" i="1"/>
  <c r="DB247" i="1"/>
  <c r="DB248" i="1"/>
  <c r="DB249" i="1"/>
  <c r="DB250" i="1"/>
  <c r="DB251" i="1"/>
  <c r="DB252" i="1"/>
  <c r="DB253" i="1"/>
  <c r="DB254" i="1"/>
  <c r="DB255" i="1"/>
  <c r="DB256" i="1"/>
  <c r="DB257" i="1"/>
  <c r="DB258" i="1"/>
  <c r="DB259" i="1"/>
  <c r="DB260" i="1"/>
  <c r="DB261" i="1"/>
  <c r="DB262" i="1"/>
  <c r="DB263" i="1"/>
  <c r="DB264" i="1"/>
  <c r="DB265" i="1"/>
  <c r="DB266" i="1"/>
  <c r="DB267" i="1"/>
  <c r="DB268" i="1"/>
  <c r="DB269" i="1"/>
  <c r="DB270" i="1"/>
  <c r="DB271" i="1"/>
  <c r="DB272" i="1"/>
  <c r="DB273" i="1"/>
  <c r="DB274" i="1"/>
  <c r="DB275" i="1"/>
  <c r="DB276" i="1"/>
  <c r="DB277" i="1"/>
  <c r="DB278" i="1"/>
  <c r="DB279" i="1"/>
  <c r="DB280" i="1"/>
  <c r="DB281" i="1"/>
  <c r="DB282" i="1"/>
  <c r="DB283" i="1"/>
  <c r="DB284" i="1"/>
  <c r="DB285" i="1"/>
  <c r="DB286" i="1"/>
  <c r="DB287" i="1"/>
  <c r="DB288" i="1"/>
  <c r="DB289" i="1"/>
  <c r="DB290" i="1"/>
  <c r="DB291" i="1"/>
  <c r="DB292" i="1"/>
  <c r="DB293" i="1"/>
  <c r="DB294" i="1"/>
  <c r="DB295" i="1"/>
  <c r="DB296" i="1"/>
  <c r="DB297" i="1"/>
  <c r="DB298" i="1"/>
  <c r="DB299" i="1"/>
  <c r="DB300" i="1"/>
  <c r="DB301" i="1"/>
  <c r="DB302" i="1"/>
  <c r="DB303" i="1"/>
  <c r="DB304" i="1"/>
  <c r="DB305" i="1"/>
  <c r="DB306" i="1"/>
  <c r="DB307" i="1"/>
  <c r="DB308" i="1"/>
  <c r="DB309" i="1"/>
  <c r="DB310" i="1"/>
  <c r="DB311" i="1"/>
  <c r="DB312" i="1"/>
  <c r="DB313" i="1"/>
  <c r="DB314" i="1"/>
  <c r="DB315" i="1"/>
  <c r="DB316" i="1"/>
  <c r="DB317" i="1"/>
  <c r="DB318" i="1"/>
  <c r="DB319" i="1"/>
  <c r="DB320" i="1"/>
  <c r="DB321" i="1"/>
  <c r="DB322" i="1"/>
  <c r="DB323" i="1"/>
  <c r="DB324" i="1"/>
  <c r="DB325" i="1"/>
  <c r="DB326" i="1"/>
  <c r="DB327" i="1"/>
  <c r="DB328" i="1"/>
  <c r="DB329" i="1"/>
  <c r="DB330" i="1"/>
  <c r="DB331" i="1"/>
  <c r="DB332" i="1"/>
  <c r="DB333" i="1"/>
  <c r="DB334" i="1"/>
  <c r="DB335" i="1"/>
  <c r="DB336" i="1"/>
  <c r="DB337" i="1"/>
  <c r="DB338" i="1"/>
  <c r="DB339" i="1"/>
  <c r="DB340" i="1"/>
  <c r="DB341" i="1"/>
  <c r="DB342" i="1"/>
  <c r="DB343" i="1"/>
  <c r="DB344" i="1"/>
  <c r="DB345" i="1"/>
  <c r="DB346" i="1"/>
  <c r="DB347" i="1"/>
  <c r="DB348" i="1"/>
  <c r="DB349" i="1"/>
  <c r="DB350" i="1"/>
  <c r="DB351" i="1"/>
  <c r="DB352" i="1"/>
  <c r="DB353" i="1"/>
  <c r="DB354" i="1"/>
  <c r="DB355" i="1"/>
  <c r="DB356" i="1"/>
  <c r="DB357" i="1"/>
  <c r="DB358" i="1"/>
  <c r="DB359" i="1"/>
  <c r="DB360" i="1"/>
  <c r="DB361" i="1"/>
  <c r="DB362" i="1"/>
  <c r="DB363" i="1"/>
  <c r="DB364" i="1"/>
  <c r="DB365" i="1"/>
  <c r="DB366" i="1"/>
  <c r="DB367" i="1"/>
  <c r="DB368" i="1"/>
  <c r="DB369" i="1"/>
  <c r="DB370" i="1"/>
  <c r="DB371" i="1"/>
  <c r="DB372" i="1"/>
  <c r="DB373" i="1"/>
  <c r="DB374" i="1"/>
  <c r="DB375" i="1"/>
  <c r="DB376" i="1"/>
  <c r="DB377" i="1"/>
  <c r="DB378" i="1"/>
  <c r="DB379" i="1"/>
  <c r="DB380" i="1"/>
  <c r="DB381" i="1"/>
  <c r="DB382" i="1"/>
  <c r="DB383" i="1"/>
  <c r="DB384" i="1"/>
  <c r="DB385" i="1"/>
  <c r="DB386" i="1"/>
  <c r="DB387" i="1"/>
  <c r="DB388" i="1"/>
  <c r="DB389" i="1"/>
  <c r="DB390" i="1"/>
  <c r="DB391" i="1"/>
  <c r="DB392" i="1"/>
  <c r="DB393" i="1"/>
  <c r="DB394" i="1"/>
  <c r="DB395" i="1"/>
  <c r="DB396" i="1"/>
  <c r="DB397" i="1"/>
  <c r="DB398" i="1"/>
  <c r="DB399" i="1"/>
  <c r="DB400" i="1"/>
  <c r="DB401" i="1"/>
  <c r="DB402" i="1"/>
  <c r="DB403" i="1"/>
  <c r="DB404" i="1"/>
  <c r="DB405" i="1"/>
  <c r="DB406" i="1"/>
  <c r="DB407" i="1"/>
  <c r="DB408" i="1"/>
  <c r="DB409" i="1"/>
  <c r="DB410" i="1"/>
  <c r="DB411" i="1"/>
  <c r="DB412" i="1"/>
  <c r="DB413" i="1"/>
  <c r="DB414" i="1"/>
  <c r="DB415" i="1"/>
  <c r="DB416" i="1"/>
  <c r="DB417" i="1"/>
  <c r="DB418" i="1"/>
  <c r="DB419" i="1"/>
  <c r="DB420" i="1"/>
  <c r="DB421" i="1"/>
  <c r="DB422" i="1"/>
  <c r="DB423" i="1"/>
  <c r="DB424" i="1"/>
  <c r="DB425" i="1"/>
  <c r="DB426" i="1"/>
  <c r="DB427" i="1"/>
  <c r="DB428" i="1"/>
  <c r="DB429" i="1"/>
  <c r="DB430" i="1"/>
  <c r="DB431" i="1"/>
  <c r="DB432" i="1"/>
  <c r="DB433" i="1"/>
  <c r="DB434" i="1"/>
  <c r="DB435" i="1"/>
  <c r="DB436" i="1"/>
  <c r="DB437" i="1"/>
  <c r="DB438" i="1"/>
  <c r="DB439" i="1"/>
  <c r="DB440" i="1"/>
  <c r="DB441" i="1"/>
  <c r="DB442" i="1"/>
  <c r="DB443" i="1"/>
  <c r="DB444" i="1"/>
  <c r="DB445" i="1"/>
  <c r="DB446" i="1"/>
  <c r="DB447" i="1"/>
  <c r="DB448" i="1"/>
  <c r="DB449" i="1"/>
  <c r="DB450" i="1"/>
  <c r="DB451" i="1"/>
  <c r="DB452" i="1"/>
  <c r="DB453" i="1"/>
  <c r="DB454" i="1"/>
  <c r="DB455" i="1"/>
  <c r="DB456" i="1"/>
  <c r="DB457" i="1"/>
  <c r="DB458" i="1"/>
  <c r="DB459" i="1"/>
  <c r="DB460" i="1"/>
  <c r="DB461" i="1"/>
  <c r="DB462" i="1"/>
  <c r="DB463" i="1"/>
  <c r="DB464" i="1"/>
  <c r="DB465" i="1"/>
  <c r="DB466" i="1"/>
  <c r="DB467" i="1"/>
  <c r="DB468" i="1"/>
  <c r="DB469" i="1"/>
  <c r="DB470" i="1"/>
  <c r="DB471" i="1"/>
  <c r="DB472" i="1"/>
  <c r="DB473" i="1"/>
  <c r="DB474" i="1"/>
  <c r="DB475" i="1"/>
  <c r="DB476" i="1"/>
  <c r="DB477" i="1"/>
  <c r="DB478" i="1"/>
  <c r="DB479" i="1"/>
  <c r="DB480" i="1"/>
  <c r="DB481" i="1"/>
  <c r="DB482" i="1"/>
  <c r="DB483" i="1"/>
  <c r="DB484" i="1"/>
  <c r="DB485" i="1"/>
  <c r="DB486" i="1"/>
  <c r="DB487" i="1"/>
  <c r="DB488" i="1"/>
  <c r="DB489" i="1"/>
  <c r="DB490" i="1"/>
  <c r="DB491" i="1"/>
  <c r="DB492" i="1"/>
  <c r="DB493" i="1"/>
  <c r="DB494" i="1"/>
  <c r="DB495" i="1"/>
  <c r="DB496" i="1"/>
  <c r="DB497" i="1"/>
  <c r="DB498" i="1"/>
  <c r="DB499" i="1"/>
  <c r="DB500" i="1"/>
  <c r="DB501" i="1"/>
  <c r="DB502" i="1"/>
  <c r="DB503" i="1"/>
  <c r="DB504" i="1"/>
  <c r="DB505" i="1"/>
  <c r="DB506" i="1"/>
  <c r="DB507" i="1"/>
  <c r="DB508" i="1"/>
  <c r="DB509" i="1"/>
  <c r="DB510" i="1"/>
  <c r="DB511" i="1"/>
  <c r="DB512" i="1"/>
  <c r="DB513" i="1"/>
  <c r="DB514" i="1"/>
  <c r="DB515" i="1"/>
  <c r="DB516" i="1"/>
  <c r="DB517" i="1"/>
  <c r="DB518" i="1"/>
  <c r="DB519" i="1"/>
  <c r="DB520" i="1"/>
  <c r="DB521" i="1"/>
  <c r="DB522" i="1"/>
  <c r="DB523" i="1"/>
  <c r="DB524" i="1"/>
  <c r="DB525" i="1"/>
  <c r="DB526" i="1"/>
  <c r="DB527" i="1"/>
  <c r="DB528" i="1"/>
  <c r="DB529" i="1"/>
  <c r="DB530" i="1"/>
  <c r="DB531" i="1"/>
  <c r="DB532" i="1"/>
  <c r="DB533" i="1"/>
  <c r="DB534" i="1"/>
  <c r="DB535" i="1"/>
  <c r="DB536" i="1"/>
  <c r="DB537" i="1"/>
  <c r="DB538" i="1"/>
  <c r="DB539" i="1"/>
  <c r="DB540" i="1"/>
  <c r="DB541" i="1"/>
  <c r="DB542" i="1"/>
  <c r="DB543" i="1"/>
  <c r="DB544" i="1"/>
  <c r="DB545" i="1"/>
  <c r="DB546" i="1"/>
  <c r="DB547" i="1"/>
  <c r="DB548" i="1"/>
  <c r="DB549" i="1"/>
  <c r="DB550" i="1"/>
  <c r="DB551" i="1"/>
  <c r="DB552" i="1"/>
  <c r="DB553" i="1"/>
  <c r="DB554" i="1"/>
  <c r="DB555" i="1"/>
  <c r="DB556" i="1"/>
  <c r="DB557" i="1"/>
  <c r="DB558" i="1"/>
  <c r="DB559" i="1"/>
  <c r="DB560" i="1"/>
  <c r="DB561" i="1"/>
  <c r="DB562" i="1"/>
  <c r="DB563" i="1"/>
  <c r="DB564" i="1"/>
  <c r="DB565" i="1"/>
  <c r="DB566" i="1"/>
  <c r="DB567" i="1"/>
  <c r="DB568" i="1"/>
  <c r="DB569" i="1"/>
  <c r="DB570" i="1"/>
  <c r="DB571" i="1"/>
  <c r="DB572" i="1"/>
  <c r="DB573" i="1"/>
  <c r="DB574" i="1"/>
  <c r="DB575" i="1"/>
  <c r="DB576" i="1"/>
  <c r="DB577" i="1"/>
  <c r="DB578" i="1"/>
  <c r="DB579" i="1"/>
  <c r="DB580" i="1"/>
  <c r="DB581" i="1"/>
  <c r="DB582" i="1"/>
  <c r="DB583" i="1"/>
  <c r="DB584" i="1"/>
  <c r="DB585" i="1"/>
  <c r="DB586" i="1"/>
  <c r="DB587" i="1"/>
  <c r="DB588" i="1"/>
  <c r="DB589" i="1"/>
  <c r="DB590" i="1"/>
  <c r="DB591" i="1"/>
  <c r="DB592" i="1"/>
  <c r="DB593" i="1"/>
  <c r="DB594" i="1"/>
  <c r="DB595" i="1"/>
  <c r="DB596" i="1"/>
  <c r="DB597" i="1"/>
  <c r="DB598" i="1"/>
  <c r="DB599" i="1"/>
  <c r="DB600" i="1"/>
  <c r="DB601" i="1"/>
  <c r="DB602" i="1"/>
  <c r="DB603" i="1"/>
  <c r="DB604" i="1"/>
  <c r="DB605" i="1"/>
  <c r="DB606" i="1"/>
  <c r="DB607" i="1"/>
  <c r="DB608" i="1"/>
  <c r="DB609" i="1"/>
  <c r="DB610" i="1"/>
  <c r="DB611" i="1"/>
  <c r="DB612" i="1"/>
  <c r="DB613" i="1"/>
  <c r="DB614" i="1"/>
  <c r="DB615" i="1"/>
  <c r="DB616" i="1"/>
  <c r="DB617" i="1"/>
  <c r="DB618" i="1"/>
  <c r="DB619" i="1"/>
  <c r="DB620" i="1"/>
  <c r="DB621" i="1"/>
  <c r="DB622" i="1"/>
  <c r="DB623" i="1"/>
  <c r="DB624" i="1"/>
  <c r="DB625" i="1"/>
  <c r="DB626" i="1"/>
  <c r="DB627" i="1"/>
  <c r="DB628" i="1"/>
  <c r="DB629" i="1"/>
  <c r="DB630" i="1"/>
  <c r="DB631" i="1"/>
  <c r="DB632" i="1"/>
  <c r="DB633" i="1"/>
  <c r="DB634" i="1"/>
  <c r="DB635" i="1"/>
  <c r="DB636" i="1"/>
  <c r="DB637" i="1"/>
  <c r="DB638" i="1"/>
  <c r="DB639" i="1"/>
  <c r="DB640" i="1"/>
  <c r="DB641" i="1"/>
  <c r="DB642" i="1"/>
  <c r="DB643" i="1"/>
  <c r="DB644" i="1"/>
  <c r="DB645" i="1"/>
  <c r="DB646" i="1"/>
  <c r="DB647" i="1"/>
  <c r="DB648" i="1"/>
  <c r="DB649" i="1"/>
  <c r="DB650" i="1"/>
  <c r="DB651" i="1"/>
  <c r="DB652" i="1"/>
  <c r="DB653" i="1"/>
  <c r="DB654" i="1"/>
  <c r="DB655" i="1"/>
  <c r="DB656" i="1"/>
  <c r="DB657" i="1"/>
  <c r="DB658" i="1"/>
  <c r="DB659" i="1"/>
  <c r="DB660" i="1"/>
  <c r="DB661" i="1"/>
  <c r="DB662" i="1"/>
  <c r="DB663" i="1"/>
  <c r="DB664" i="1"/>
  <c r="DB665" i="1"/>
  <c r="DB666" i="1"/>
  <c r="DB667" i="1"/>
  <c r="DB668" i="1"/>
  <c r="DB669" i="1"/>
  <c r="DB670" i="1"/>
  <c r="DB671" i="1"/>
  <c r="DB672" i="1"/>
  <c r="DB673" i="1"/>
  <c r="DB674" i="1"/>
  <c r="DB675" i="1"/>
  <c r="DB676" i="1"/>
  <c r="DB677" i="1"/>
  <c r="DB678" i="1"/>
  <c r="DB679" i="1"/>
  <c r="DB680" i="1"/>
  <c r="DB681" i="1"/>
  <c r="DB682" i="1"/>
  <c r="DB683" i="1"/>
  <c r="DB684" i="1"/>
  <c r="DB685" i="1"/>
  <c r="DB686" i="1"/>
  <c r="DB687" i="1"/>
  <c r="DB688" i="1"/>
  <c r="DB689" i="1"/>
  <c r="DB690" i="1"/>
  <c r="DB691" i="1"/>
  <c r="DB692" i="1"/>
  <c r="DB693" i="1"/>
  <c r="DB694" i="1"/>
  <c r="DB695" i="1"/>
  <c r="DB696" i="1"/>
  <c r="DB697" i="1"/>
  <c r="DB698" i="1"/>
  <c r="DB699" i="1"/>
  <c r="DB700" i="1"/>
  <c r="DB701" i="1"/>
  <c r="DB702" i="1"/>
  <c r="DB703" i="1"/>
  <c r="DB704" i="1"/>
  <c r="DB705" i="1"/>
  <c r="DB706" i="1"/>
  <c r="DB707" i="1"/>
  <c r="DB708" i="1"/>
  <c r="DB709" i="1"/>
  <c r="DB710" i="1"/>
  <c r="DB711" i="1"/>
  <c r="DB712" i="1"/>
  <c r="DB713" i="1"/>
  <c r="DB714" i="1"/>
  <c r="DB715" i="1"/>
  <c r="DB716" i="1"/>
  <c r="DB717" i="1"/>
  <c r="DB718" i="1"/>
  <c r="DB719" i="1"/>
  <c r="DB720" i="1"/>
  <c r="DB721" i="1"/>
  <c r="DB722" i="1"/>
  <c r="DB723" i="1"/>
  <c r="DB724" i="1"/>
  <c r="DB725" i="1"/>
  <c r="DB726" i="1"/>
  <c r="DB727" i="1"/>
  <c r="DB728" i="1"/>
  <c r="DB729" i="1"/>
  <c r="DB730" i="1"/>
  <c r="DB731" i="1"/>
  <c r="DB732" i="1"/>
  <c r="DB733" i="1"/>
  <c r="DB734" i="1"/>
  <c r="DB735" i="1"/>
  <c r="DB736" i="1"/>
  <c r="DB737" i="1"/>
  <c r="DB738" i="1"/>
  <c r="DB739" i="1"/>
  <c r="DB740" i="1"/>
  <c r="DB741" i="1"/>
  <c r="DB742" i="1"/>
  <c r="DB743" i="1"/>
  <c r="DB744" i="1"/>
  <c r="DB745" i="1"/>
  <c r="DB746" i="1"/>
  <c r="DB747" i="1"/>
  <c r="DB748" i="1"/>
  <c r="DB749" i="1"/>
  <c r="DB750" i="1"/>
  <c r="DB751" i="1"/>
  <c r="DB752" i="1"/>
  <c r="DB753" i="1"/>
  <c r="DB754" i="1"/>
  <c r="DB755" i="1"/>
  <c r="DB756" i="1"/>
  <c r="DB757" i="1"/>
  <c r="DB758" i="1"/>
  <c r="DB759" i="1"/>
  <c r="DB760" i="1"/>
  <c r="DB761" i="1"/>
  <c r="DB762" i="1"/>
  <c r="DB763" i="1"/>
  <c r="DB764" i="1"/>
  <c r="DB765" i="1"/>
  <c r="DB766" i="1"/>
  <c r="DB767" i="1"/>
  <c r="DB768" i="1"/>
  <c r="DB769" i="1"/>
  <c r="DB770" i="1"/>
  <c r="DB771" i="1"/>
  <c r="DB772" i="1"/>
  <c r="DB773" i="1"/>
  <c r="DB774" i="1"/>
  <c r="DB775" i="1"/>
  <c r="DB776" i="1"/>
  <c r="DB777" i="1"/>
  <c r="DB778" i="1"/>
  <c r="DB779" i="1"/>
  <c r="DB780" i="1"/>
  <c r="DB781" i="1"/>
  <c r="DB782" i="1"/>
  <c r="DB783" i="1"/>
  <c r="DB784" i="1"/>
  <c r="DB785" i="1"/>
  <c r="DB786" i="1"/>
  <c r="DB787" i="1"/>
  <c r="DB788" i="1"/>
  <c r="DB789" i="1"/>
  <c r="DB790" i="1"/>
  <c r="DB791" i="1"/>
  <c r="DB792" i="1"/>
  <c r="DB793" i="1"/>
  <c r="DB794" i="1"/>
  <c r="DB795" i="1"/>
  <c r="DB796" i="1"/>
  <c r="DB797" i="1"/>
  <c r="DB798" i="1"/>
  <c r="DB799" i="1"/>
  <c r="DB800" i="1"/>
  <c r="DB801" i="1"/>
  <c r="DB802" i="1"/>
  <c r="DB803" i="1"/>
  <c r="DB804" i="1"/>
  <c r="DB805" i="1"/>
  <c r="DB806" i="1"/>
  <c r="DB807" i="1"/>
  <c r="DB808" i="1"/>
  <c r="DB809" i="1"/>
  <c r="DB810" i="1"/>
  <c r="DB811" i="1"/>
  <c r="DB812" i="1"/>
  <c r="DB813" i="1"/>
  <c r="DB814" i="1"/>
  <c r="DB815" i="1"/>
  <c r="DB816" i="1"/>
  <c r="DB817" i="1"/>
  <c r="DB818" i="1"/>
  <c r="DB819" i="1"/>
  <c r="DB820" i="1"/>
  <c r="DB821" i="1"/>
  <c r="DB822" i="1"/>
  <c r="DB823" i="1"/>
  <c r="DB824" i="1"/>
  <c r="DB825" i="1"/>
  <c r="DB826" i="1"/>
  <c r="DB827" i="1"/>
  <c r="DB828" i="1"/>
  <c r="DB829" i="1"/>
  <c r="DB830" i="1"/>
  <c r="DB831" i="1"/>
  <c r="DB832" i="1"/>
  <c r="DB833" i="1"/>
  <c r="DB834" i="1"/>
  <c r="DB835" i="1"/>
  <c r="DB836" i="1"/>
  <c r="DB837" i="1"/>
  <c r="DB838" i="1"/>
  <c r="DB839" i="1"/>
  <c r="DB840" i="1"/>
  <c r="DB841" i="1"/>
  <c r="DB842" i="1"/>
  <c r="DB843" i="1"/>
  <c r="DB844" i="1"/>
  <c r="DB845" i="1"/>
  <c r="DB846" i="1"/>
  <c r="DB847" i="1"/>
  <c r="DB848" i="1"/>
  <c r="DB849" i="1"/>
  <c r="DB850" i="1"/>
  <c r="DB851" i="1"/>
  <c r="DB852" i="1"/>
  <c r="DB853" i="1"/>
  <c r="DB854" i="1"/>
  <c r="DB855" i="1"/>
  <c r="DB856" i="1"/>
  <c r="DB857" i="1"/>
  <c r="DB858" i="1"/>
  <c r="DB859" i="1"/>
  <c r="DB860" i="1"/>
  <c r="DB861" i="1"/>
  <c r="DB862" i="1"/>
  <c r="DB863" i="1"/>
  <c r="DB864" i="1"/>
  <c r="DB865" i="1"/>
  <c r="DB866" i="1"/>
  <c r="DB867" i="1"/>
  <c r="DB868" i="1"/>
  <c r="DB869" i="1"/>
  <c r="DB870" i="1"/>
  <c r="DB871" i="1"/>
  <c r="DB872" i="1"/>
  <c r="DB873" i="1"/>
  <c r="DB874" i="1"/>
  <c r="DB875" i="1"/>
  <c r="DB876" i="1"/>
  <c r="DB877" i="1"/>
  <c r="DB878" i="1"/>
  <c r="DB879" i="1"/>
  <c r="DB880" i="1"/>
  <c r="DB881" i="1"/>
  <c r="DB882" i="1"/>
  <c r="DB883" i="1"/>
  <c r="DB884" i="1"/>
  <c r="DB885" i="1"/>
  <c r="DB886" i="1"/>
  <c r="DB887" i="1"/>
  <c r="DB888" i="1"/>
  <c r="DB889" i="1"/>
  <c r="DB890" i="1"/>
  <c r="DB891" i="1"/>
  <c r="DB892" i="1"/>
  <c r="DB893" i="1"/>
  <c r="DB894" i="1"/>
  <c r="DB895" i="1"/>
  <c r="DB896" i="1"/>
  <c r="DB897" i="1"/>
  <c r="DB898" i="1"/>
  <c r="DB899" i="1"/>
  <c r="DB900" i="1"/>
  <c r="DB901" i="1"/>
  <c r="DB902" i="1"/>
  <c r="DB903" i="1"/>
  <c r="DB904" i="1"/>
  <c r="DB905" i="1"/>
  <c r="DB906" i="1"/>
  <c r="DB907" i="1"/>
  <c r="DB908" i="1"/>
  <c r="DB909" i="1"/>
  <c r="DB910" i="1"/>
  <c r="DB911" i="1"/>
  <c r="DB912" i="1"/>
  <c r="DB913" i="1"/>
  <c r="DB914" i="1"/>
  <c r="DB915" i="1"/>
  <c r="DB916" i="1"/>
  <c r="DB917" i="1"/>
  <c r="DB918" i="1"/>
  <c r="DB919" i="1"/>
  <c r="DB920" i="1"/>
  <c r="DB921" i="1"/>
  <c r="DB922" i="1"/>
  <c r="DB923" i="1"/>
  <c r="DB924" i="1"/>
  <c r="DB925" i="1"/>
  <c r="DB926" i="1"/>
  <c r="DB927" i="1"/>
  <c r="DB928" i="1"/>
  <c r="DB929" i="1"/>
  <c r="DB930" i="1"/>
  <c r="DB931" i="1"/>
  <c r="DB932" i="1"/>
  <c r="DB933" i="1"/>
  <c r="DB934" i="1"/>
  <c r="DB935" i="1"/>
  <c r="DB936" i="1"/>
  <c r="DB937" i="1"/>
  <c r="DB938" i="1"/>
  <c r="DB939" i="1"/>
  <c r="DB940" i="1"/>
  <c r="DB941" i="1"/>
  <c r="DB942" i="1"/>
  <c r="DB943" i="1"/>
  <c r="DB944" i="1"/>
  <c r="DB945" i="1"/>
  <c r="DB946" i="1"/>
  <c r="DB947" i="1"/>
  <c r="DB948" i="1"/>
  <c r="DB949" i="1"/>
  <c r="DB950" i="1"/>
  <c r="DB951" i="1"/>
  <c r="DB952" i="1"/>
  <c r="DB953" i="1"/>
  <c r="DB954" i="1"/>
  <c r="DB955" i="1"/>
  <c r="DB956" i="1"/>
  <c r="DB957" i="1"/>
  <c r="DB958" i="1"/>
  <c r="DB959" i="1"/>
  <c r="DB960" i="1"/>
  <c r="DB961" i="1"/>
  <c r="DB962" i="1"/>
  <c r="DB963" i="1"/>
  <c r="DB964" i="1"/>
  <c r="DB965" i="1"/>
  <c r="DB966" i="1"/>
  <c r="DB967" i="1"/>
  <c r="DB968" i="1"/>
  <c r="DB969" i="1"/>
  <c r="DB970" i="1"/>
  <c r="DB971" i="1"/>
  <c r="DB972" i="1"/>
  <c r="DB973" i="1"/>
  <c r="DB974" i="1"/>
  <c r="DB975" i="1"/>
  <c r="DB976" i="1"/>
  <c r="DB977" i="1"/>
  <c r="DB978" i="1"/>
  <c r="DB979" i="1"/>
  <c r="DB980" i="1"/>
  <c r="DB981" i="1"/>
  <c r="DB982" i="1"/>
  <c r="DB983" i="1"/>
  <c r="DB984" i="1"/>
  <c r="DB985" i="1"/>
  <c r="DB986" i="1"/>
  <c r="DB987" i="1"/>
  <c r="DB988" i="1"/>
  <c r="DB989" i="1"/>
  <c r="DB990" i="1"/>
  <c r="DB991" i="1"/>
  <c r="DB992" i="1"/>
  <c r="DB993" i="1"/>
  <c r="DB994" i="1"/>
  <c r="DB995" i="1"/>
  <c r="DB996" i="1"/>
  <c r="DB997" i="1"/>
  <c r="DB998" i="1"/>
  <c r="DB999" i="1"/>
  <c r="DB1000" i="1"/>
  <c r="DB1001" i="1"/>
  <c r="DB1002" i="1"/>
  <c r="DB1003" i="1"/>
  <c r="DB1004" i="1"/>
  <c r="DB1005" i="1"/>
  <c r="DB1006" i="1"/>
  <c r="DB1007" i="1"/>
  <c r="DB1008" i="1"/>
  <c r="DB1009" i="1"/>
  <c r="DB1010" i="1"/>
  <c r="DB1011" i="1"/>
  <c r="DB1012" i="1"/>
  <c r="DB1013" i="1"/>
  <c r="DB1014" i="1"/>
  <c r="DB1015" i="1"/>
  <c r="DB1016" i="1"/>
  <c r="DB1017" i="1"/>
  <c r="DB1018" i="1"/>
  <c r="DB1019" i="1"/>
  <c r="DB1020" i="1"/>
  <c r="DB1021" i="1"/>
  <c r="DB1022" i="1"/>
  <c r="DB1023" i="1"/>
  <c r="DB1024" i="1"/>
  <c r="DB1025" i="1"/>
  <c r="DB1026" i="1"/>
  <c r="DB1027" i="1"/>
  <c r="DB1028" i="1"/>
  <c r="DB1029" i="1"/>
  <c r="DB1030" i="1"/>
  <c r="DB1031" i="1"/>
  <c r="DB1032" i="1"/>
  <c r="DB1033" i="1"/>
  <c r="DB1034" i="1"/>
  <c r="DB1035" i="1"/>
  <c r="DB1036" i="1"/>
  <c r="DB1037" i="1"/>
  <c r="DB1038" i="1"/>
  <c r="DB1039" i="1"/>
  <c r="DB1040" i="1"/>
  <c r="DB1041" i="1"/>
  <c r="DB1042" i="1"/>
  <c r="DB1043" i="1"/>
  <c r="DB1044" i="1"/>
  <c r="DB1045" i="1"/>
  <c r="DB1046" i="1"/>
  <c r="DB1047" i="1"/>
  <c r="DB1048" i="1"/>
  <c r="DB1049" i="1"/>
  <c r="DB1050" i="1"/>
  <c r="DB1051" i="1"/>
  <c r="DB1052" i="1"/>
  <c r="DB1053" i="1"/>
  <c r="DB1054" i="1"/>
  <c r="DB1055" i="1"/>
  <c r="DB1056" i="1"/>
  <c r="DB1057" i="1"/>
  <c r="DB1058" i="1"/>
  <c r="DB1059" i="1"/>
  <c r="DB1060" i="1"/>
  <c r="DB1061" i="1"/>
  <c r="DB1062" i="1"/>
  <c r="DB1063" i="1"/>
  <c r="DB1064" i="1"/>
  <c r="DB1065" i="1"/>
  <c r="DB1066" i="1"/>
  <c r="DB1067" i="1"/>
  <c r="DB1068" i="1"/>
  <c r="DB1069" i="1"/>
  <c r="DB1070" i="1"/>
  <c r="DB1071" i="1"/>
  <c r="DB1072" i="1"/>
  <c r="DB1073" i="1"/>
  <c r="DB1074" i="1"/>
  <c r="DB1075" i="1"/>
  <c r="DB1076" i="1"/>
  <c r="DB1077" i="1"/>
  <c r="DB1078" i="1"/>
  <c r="DB1079" i="1"/>
  <c r="DB1080" i="1"/>
  <c r="DB1081" i="1"/>
  <c r="DB1082" i="1"/>
  <c r="DB1083" i="1"/>
  <c r="DB1084" i="1"/>
  <c r="DB1085" i="1"/>
  <c r="DB1086" i="1"/>
  <c r="DB1087" i="1"/>
  <c r="DB1088" i="1"/>
  <c r="DB1089" i="1"/>
  <c r="DB1090" i="1"/>
  <c r="DB1091" i="1"/>
  <c r="DB1092" i="1"/>
  <c r="DB1093" i="1"/>
  <c r="DB1094" i="1"/>
  <c r="DB1095" i="1"/>
  <c r="DB1096" i="1"/>
  <c r="DB1097" i="1"/>
  <c r="DB1098" i="1"/>
  <c r="DB1099" i="1"/>
  <c r="DB1100" i="1"/>
  <c r="DB1101" i="1"/>
  <c r="DB1102" i="1"/>
  <c r="DB1103" i="1"/>
  <c r="DB1104" i="1"/>
  <c r="DB1105" i="1"/>
  <c r="DB1106" i="1"/>
  <c r="DB1107" i="1"/>
  <c r="DB1108" i="1"/>
  <c r="DB1109" i="1"/>
  <c r="DB1110" i="1"/>
  <c r="DB1111" i="1"/>
  <c r="DB1112" i="1"/>
  <c r="DB1113" i="1"/>
  <c r="DB1114" i="1"/>
  <c r="DB1115" i="1"/>
  <c r="DB1116" i="1"/>
  <c r="DB1117" i="1"/>
  <c r="DB1118" i="1"/>
  <c r="DB1119" i="1"/>
  <c r="DB1120" i="1"/>
  <c r="DB1121" i="1"/>
  <c r="DB1122" i="1"/>
  <c r="DB1123" i="1"/>
  <c r="DB1124" i="1"/>
  <c r="DB1125" i="1"/>
  <c r="DB1126" i="1"/>
  <c r="DB1127" i="1"/>
  <c r="DB1128" i="1"/>
  <c r="DB1129" i="1"/>
  <c r="DB1130" i="1"/>
  <c r="DB1131" i="1"/>
  <c r="DB1132" i="1"/>
  <c r="DB1133" i="1"/>
  <c r="DB1134" i="1"/>
  <c r="DB1135" i="1"/>
  <c r="DB1136" i="1"/>
  <c r="DB1137" i="1"/>
  <c r="DB1138" i="1"/>
  <c r="DB1139" i="1"/>
  <c r="DB1140" i="1"/>
  <c r="DB1141" i="1"/>
  <c r="DB1142" i="1"/>
  <c r="DB1143" i="1"/>
  <c r="DB1144" i="1"/>
  <c r="DB1145" i="1"/>
  <c r="DB1146" i="1"/>
  <c r="DB1147" i="1"/>
  <c r="DB1148" i="1"/>
  <c r="DB1149" i="1"/>
  <c r="DB1150" i="1"/>
  <c r="DB1151" i="1"/>
  <c r="DB1152" i="1"/>
  <c r="DB1153" i="1"/>
  <c r="DB1154" i="1"/>
  <c r="DB1155" i="1"/>
  <c r="DB1156" i="1"/>
  <c r="DB1157" i="1"/>
  <c r="DB1158" i="1"/>
  <c r="DB1159" i="1"/>
  <c r="DB1160" i="1"/>
  <c r="DB1161" i="1"/>
  <c r="DB1162" i="1"/>
  <c r="DB1163" i="1"/>
  <c r="DB1164" i="1"/>
  <c r="DB1165" i="1"/>
  <c r="DB1166" i="1"/>
  <c r="DB1167" i="1"/>
  <c r="DB1168" i="1"/>
  <c r="DB1169" i="1"/>
  <c r="DB1170" i="1"/>
  <c r="DB1171" i="1"/>
  <c r="DB1172" i="1"/>
  <c r="DB1173" i="1"/>
  <c r="DB1174" i="1"/>
  <c r="DB1175" i="1"/>
  <c r="DB1176" i="1"/>
  <c r="DB1177" i="1"/>
  <c r="DB1178" i="1"/>
  <c r="DB1179" i="1"/>
  <c r="DB1180" i="1"/>
  <c r="DB1181" i="1"/>
  <c r="DB1182" i="1"/>
  <c r="DB1183" i="1"/>
  <c r="DB1184" i="1"/>
  <c r="DB1185" i="1"/>
  <c r="DB1186" i="1"/>
  <c r="DB1187" i="1"/>
  <c r="DB1188" i="1"/>
  <c r="DB1189" i="1"/>
  <c r="DB1190" i="1"/>
  <c r="DB1191" i="1"/>
  <c r="DB1192" i="1"/>
  <c r="DB1193" i="1"/>
  <c r="DB1194" i="1"/>
  <c r="DB1195" i="1"/>
  <c r="DB1196" i="1"/>
  <c r="DB1197" i="1"/>
  <c r="DB1198" i="1"/>
  <c r="DB1199" i="1"/>
  <c r="DB1200" i="1"/>
  <c r="DB1201" i="1"/>
  <c r="DB1202" i="1"/>
  <c r="DB1203" i="1"/>
  <c r="DB1204" i="1"/>
  <c r="DB1205" i="1"/>
  <c r="DB1206" i="1"/>
  <c r="DB1207" i="1"/>
  <c r="DB1208" i="1"/>
  <c r="DB1209" i="1"/>
  <c r="DB1210" i="1"/>
  <c r="DB1211" i="1"/>
  <c r="DB1212" i="1"/>
  <c r="DB1213" i="1"/>
  <c r="DB1214" i="1"/>
  <c r="DB1215" i="1"/>
  <c r="DB1216" i="1"/>
  <c r="DB1217" i="1"/>
  <c r="DB1218" i="1"/>
  <c r="DB1219" i="1"/>
  <c r="DB1220" i="1"/>
  <c r="DB1221" i="1"/>
  <c r="DB1222" i="1"/>
  <c r="DB1223" i="1"/>
  <c r="DB1224" i="1"/>
  <c r="DB1225" i="1"/>
  <c r="DB1226" i="1"/>
  <c r="DB1227" i="1"/>
  <c r="DB1228" i="1"/>
  <c r="DB1229" i="1"/>
  <c r="DB1230" i="1"/>
  <c r="DB1231" i="1"/>
  <c r="DB1232" i="1"/>
  <c r="DB1233" i="1"/>
  <c r="DB1234" i="1"/>
  <c r="DB1235" i="1"/>
  <c r="DB1236" i="1"/>
  <c r="DB1237" i="1"/>
  <c r="DB1238" i="1"/>
  <c r="DB1239" i="1"/>
  <c r="DB1240" i="1"/>
  <c r="DB1241" i="1"/>
  <c r="DB1242" i="1"/>
  <c r="DB1243" i="1"/>
  <c r="DB1244" i="1"/>
  <c r="DB1245" i="1"/>
  <c r="DB1246" i="1"/>
  <c r="DB1247" i="1"/>
  <c r="DB1248" i="1"/>
  <c r="DB1249" i="1"/>
  <c r="DB1250" i="1"/>
  <c r="DB1251" i="1"/>
  <c r="DB1252" i="1"/>
  <c r="DB1253" i="1"/>
  <c r="DB1254" i="1"/>
  <c r="DB1255" i="1"/>
  <c r="DB1256" i="1"/>
  <c r="DB1257" i="1"/>
  <c r="DB1258" i="1"/>
  <c r="DB1259" i="1"/>
  <c r="DB1260" i="1"/>
  <c r="DB1261" i="1"/>
  <c r="DB1262" i="1"/>
  <c r="DB1263" i="1"/>
  <c r="DB1264" i="1"/>
  <c r="DB1265" i="1"/>
  <c r="DB1266" i="1"/>
  <c r="DB1267" i="1"/>
  <c r="DB1268" i="1"/>
  <c r="DB1269" i="1"/>
  <c r="DB1270" i="1"/>
  <c r="DB1271" i="1"/>
  <c r="DB1272" i="1"/>
  <c r="DB1273" i="1"/>
  <c r="DB1274" i="1"/>
  <c r="DB1275" i="1"/>
  <c r="DB1276" i="1"/>
  <c r="DB1277" i="1"/>
  <c r="DB1278" i="1"/>
  <c r="DB1279" i="1"/>
  <c r="DB1280" i="1"/>
  <c r="DB1281" i="1"/>
  <c r="DB1282" i="1"/>
  <c r="DB1283" i="1"/>
  <c r="DB1284" i="1"/>
  <c r="DB1285" i="1"/>
  <c r="DB1286" i="1"/>
  <c r="DB1287" i="1"/>
  <c r="DB1288" i="1"/>
  <c r="DB1289" i="1"/>
  <c r="DB1290" i="1"/>
  <c r="DB1291" i="1"/>
  <c r="DB1292" i="1"/>
  <c r="DB1293" i="1"/>
  <c r="DB1294" i="1"/>
  <c r="DB1295" i="1"/>
  <c r="DB1296" i="1"/>
  <c r="DB1297" i="1"/>
  <c r="DB1298" i="1"/>
  <c r="DB1299" i="1"/>
  <c r="DB1300" i="1"/>
  <c r="DB1301" i="1"/>
  <c r="DB1302" i="1"/>
  <c r="DB1303" i="1"/>
  <c r="DB1304" i="1"/>
  <c r="DB1305" i="1"/>
  <c r="DB1306" i="1"/>
  <c r="DB1307" i="1"/>
  <c r="DB1308" i="1"/>
  <c r="DB1309" i="1"/>
  <c r="DB1310" i="1"/>
  <c r="DB1311" i="1"/>
  <c r="DB1312" i="1"/>
  <c r="DB1313" i="1"/>
  <c r="DB1314" i="1"/>
  <c r="DB1315" i="1"/>
  <c r="DB1316" i="1"/>
  <c r="DB1317" i="1"/>
  <c r="DB1318" i="1"/>
  <c r="DB1319" i="1"/>
  <c r="DB1320" i="1"/>
  <c r="DB1321" i="1"/>
  <c r="DB1322" i="1"/>
  <c r="DB1323" i="1"/>
  <c r="DB1324" i="1"/>
  <c r="DB1325" i="1"/>
  <c r="DB1326" i="1"/>
  <c r="DB1327" i="1"/>
  <c r="DB1328" i="1"/>
  <c r="DB1329" i="1"/>
  <c r="DB1330" i="1"/>
  <c r="DB1331" i="1"/>
  <c r="DB1332" i="1"/>
  <c r="DB1333" i="1"/>
  <c r="DB1334" i="1"/>
  <c r="DB1335" i="1"/>
  <c r="DB1336" i="1"/>
  <c r="DB1337" i="1"/>
  <c r="DB1338" i="1"/>
  <c r="DB1339" i="1"/>
  <c r="DB1340" i="1"/>
  <c r="DB1341" i="1"/>
  <c r="DB1342" i="1"/>
  <c r="DB1343" i="1"/>
  <c r="DB1344" i="1"/>
  <c r="DB1345" i="1"/>
  <c r="DB1346" i="1"/>
  <c r="DB1347" i="1"/>
  <c r="DB1348" i="1"/>
  <c r="DB1349" i="1"/>
  <c r="DB1350" i="1"/>
  <c r="DB1351" i="1"/>
  <c r="DB1352" i="1"/>
  <c r="DB1353" i="1"/>
  <c r="DB1354" i="1"/>
  <c r="DB1355" i="1"/>
  <c r="DB1356" i="1"/>
  <c r="DB1357" i="1"/>
  <c r="DB1358" i="1"/>
  <c r="DB1359" i="1"/>
  <c r="DB1360" i="1"/>
  <c r="DB1361" i="1"/>
  <c r="DB1362" i="1"/>
  <c r="DB1363" i="1"/>
  <c r="DB1364" i="1"/>
  <c r="DB1365" i="1"/>
  <c r="DB1366" i="1"/>
  <c r="DB1367" i="1"/>
  <c r="DB1368" i="1"/>
  <c r="DB1369" i="1"/>
  <c r="DB1370" i="1"/>
  <c r="DB1371" i="1"/>
  <c r="DB1372" i="1"/>
  <c r="DB1373" i="1"/>
  <c r="DB1374" i="1"/>
  <c r="DB1375" i="1"/>
  <c r="DB1376" i="1"/>
  <c r="DB1377" i="1"/>
  <c r="DB1378" i="1"/>
  <c r="DB1379" i="1"/>
  <c r="DB1380" i="1"/>
  <c r="DB1381" i="1"/>
  <c r="DB1382" i="1"/>
  <c r="DB1383" i="1"/>
  <c r="DB1384" i="1"/>
  <c r="DB1385" i="1"/>
  <c r="DB1386" i="1"/>
  <c r="DB1387" i="1"/>
  <c r="DB1388" i="1"/>
  <c r="DB1389" i="1"/>
  <c r="DB1390" i="1"/>
  <c r="DB1391" i="1"/>
  <c r="DB1392" i="1"/>
  <c r="DB1393" i="1"/>
  <c r="DB1394" i="1"/>
  <c r="DB1395" i="1"/>
  <c r="DB1396" i="1"/>
  <c r="DB1397" i="1"/>
  <c r="DB1398" i="1"/>
  <c r="DB1399" i="1"/>
  <c r="DB1400" i="1"/>
  <c r="DB1401" i="1"/>
  <c r="DB1402" i="1"/>
  <c r="DB1403" i="1"/>
  <c r="DB1404" i="1"/>
  <c r="DB1405" i="1"/>
  <c r="DB1406" i="1"/>
  <c r="DB1407" i="1"/>
  <c r="DB1408" i="1"/>
  <c r="DB1409" i="1"/>
  <c r="DB1410" i="1"/>
  <c r="DB1411" i="1"/>
  <c r="DB1412" i="1"/>
  <c r="DB1413" i="1"/>
  <c r="DB1414" i="1"/>
  <c r="DB1415" i="1"/>
  <c r="DB1416" i="1"/>
  <c r="DB1417" i="1"/>
  <c r="DB1418" i="1"/>
  <c r="DB1419" i="1"/>
  <c r="DB1420" i="1"/>
  <c r="DB1421" i="1"/>
  <c r="DB1422" i="1"/>
  <c r="DB1423" i="1"/>
  <c r="DB1424" i="1"/>
  <c r="DB1425" i="1"/>
  <c r="DB1426" i="1"/>
  <c r="DB1427" i="1"/>
  <c r="DB1428" i="1"/>
  <c r="DB1429" i="1"/>
  <c r="DB1430" i="1"/>
  <c r="DB1431" i="1"/>
  <c r="DB1432" i="1"/>
  <c r="DB1433" i="1"/>
  <c r="DB1434" i="1"/>
  <c r="DB1435" i="1"/>
  <c r="DB1436" i="1"/>
  <c r="DB1437" i="1"/>
  <c r="DB1438" i="1"/>
  <c r="DB1439" i="1"/>
  <c r="DB1440" i="1"/>
  <c r="DB1441" i="1"/>
  <c r="DB1442" i="1"/>
  <c r="DB1443" i="1"/>
  <c r="DB1444" i="1"/>
  <c r="DB1445" i="1"/>
  <c r="DB1446" i="1"/>
  <c r="DB1447" i="1"/>
  <c r="DB1448" i="1"/>
  <c r="DB1449" i="1"/>
  <c r="DB1450" i="1"/>
  <c r="DB1451" i="1"/>
  <c r="DB1452" i="1"/>
  <c r="DB1453" i="1"/>
  <c r="DB1454" i="1"/>
  <c r="DB1455" i="1"/>
  <c r="DB1456" i="1"/>
  <c r="DB1457" i="1"/>
  <c r="DB1458" i="1"/>
  <c r="DB1459" i="1"/>
  <c r="DB1460" i="1"/>
  <c r="DB1461" i="1"/>
  <c r="DB2" i="1"/>
  <c r="CS3" i="1"/>
  <c r="CS4" i="1"/>
  <c r="CS5" i="1"/>
  <c r="CS6" i="1"/>
  <c r="CS7" i="1"/>
  <c r="CS8" i="1"/>
  <c r="CS9" i="1"/>
  <c r="CS10" i="1"/>
  <c r="CS11" i="1"/>
  <c r="CS12" i="1"/>
  <c r="CS13" i="1"/>
  <c r="CS14" i="1"/>
  <c r="CS15" i="1"/>
  <c r="CS16" i="1"/>
  <c r="CS17" i="1"/>
  <c r="CS18" i="1"/>
  <c r="CS19" i="1"/>
  <c r="CS20" i="1"/>
  <c r="CS21" i="1"/>
  <c r="CS22" i="1"/>
  <c r="CS23" i="1"/>
  <c r="CS24" i="1"/>
  <c r="CS25" i="1"/>
  <c r="CS26" i="1"/>
  <c r="CS27" i="1"/>
  <c r="CS28" i="1"/>
  <c r="CS29" i="1"/>
  <c r="CS30" i="1"/>
  <c r="CS31" i="1"/>
  <c r="CS32" i="1"/>
  <c r="CS33" i="1"/>
  <c r="CS34" i="1"/>
  <c r="CS35" i="1"/>
  <c r="CS36" i="1"/>
  <c r="CS37" i="1"/>
  <c r="CS38" i="1"/>
  <c r="CS39" i="1"/>
  <c r="CS40" i="1"/>
  <c r="CS41" i="1"/>
  <c r="CS42" i="1"/>
  <c r="CS43" i="1"/>
  <c r="CS44" i="1"/>
  <c r="CS45" i="1"/>
  <c r="CS46" i="1"/>
  <c r="CS47" i="1"/>
  <c r="CS48" i="1"/>
  <c r="CS49" i="1"/>
  <c r="CS50" i="1"/>
  <c r="CS51" i="1"/>
  <c r="CS52" i="1"/>
  <c r="CS53" i="1"/>
  <c r="CS54" i="1"/>
  <c r="CS55" i="1"/>
  <c r="CS56" i="1"/>
  <c r="CS57" i="1"/>
  <c r="CS58" i="1"/>
  <c r="CS59" i="1"/>
  <c r="CS60" i="1"/>
  <c r="CS61" i="1"/>
  <c r="CS62" i="1"/>
  <c r="CS63" i="1"/>
  <c r="CS64" i="1"/>
  <c r="CS65" i="1"/>
  <c r="CS66" i="1"/>
  <c r="CS67" i="1"/>
  <c r="CS68" i="1"/>
  <c r="CS69" i="1"/>
  <c r="CS70" i="1"/>
  <c r="CS71" i="1"/>
  <c r="CS72" i="1"/>
  <c r="CS73" i="1"/>
  <c r="CS74" i="1"/>
  <c r="CS75" i="1"/>
  <c r="CS76" i="1"/>
  <c r="CS77" i="1"/>
  <c r="CS78" i="1"/>
  <c r="CS79" i="1"/>
  <c r="CS80" i="1"/>
  <c r="CS81" i="1"/>
  <c r="CS82" i="1"/>
  <c r="CS83" i="1"/>
  <c r="CS84" i="1"/>
  <c r="CS85" i="1"/>
  <c r="CS86" i="1"/>
  <c r="CS87" i="1"/>
  <c r="CS88" i="1"/>
  <c r="CS89" i="1"/>
  <c r="CS90" i="1"/>
  <c r="CS91" i="1"/>
  <c r="CS92" i="1"/>
  <c r="CS93" i="1"/>
  <c r="CS94" i="1"/>
  <c r="CS95" i="1"/>
  <c r="CS96" i="1"/>
  <c r="CS97" i="1"/>
  <c r="CS98" i="1"/>
  <c r="CS99" i="1"/>
  <c r="CS100" i="1"/>
  <c r="CS101" i="1"/>
  <c r="CS102" i="1"/>
  <c r="CS103" i="1"/>
  <c r="CS104" i="1"/>
  <c r="CS105" i="1"/>
  <c r="CS106" i="1"/>
  <c r="CS107" i="1"/>
  <c r="CS108" i="1"/>
  <c r="CS109" i="1"/>
  <c r="CS110" i="1"/>
  <c r="CS111" i="1"/>
  <c r="CS112" i="1"/>
  <c r="CS113" i="1"/>
  <c r="CS114" i="1"/>
  <c r="CS115" i="1"/>
  <c r="CS116" i="1"/>
  <c r="CS117" i="1"/>
  <c r="CS118" i="1"/>
  <c r="CS119" i="1"/>
  <c r="CS120" i="1"/>
  <c r="CS121" i="1"/>
  <c r="CS122" i="1"/>
  <c r="CS123" i="1"/>
  <c r="CS124" i="1"/>
  <c r="CS125" i="1"/>
  <c r="CS126" i="1"/>
  <c r="CS127" i="1"/>
  <c r="CS128" i="1"/>
  <c r="CS129" i="1"/>
  <c r="CS130" i="1"/>
  <c r="CS131" i="1"/>
  <c r="CS132" i="1"/>
  <c r="CS133" i="1"/>
  <c r="CS134" i="1"/>
  <c r="CS135" i="1"/>
  <c r="CS136" i="1"/>
  <c r="CS137" i="1"/>
  <c r="CS138" i="1"/>
  <c r="CS139" i="1"/>
  <c r="CS140" i="1"/>
  <c r="CS141" i="1"/>
  <c r="CS142" i="1"/>
  <c r="CS143" i="1"/>
  <c r="CS144" i="1"/>
  <c r="CS145" i="1"/>
  <c r="CS146" i="1"/>
  <c r="CS147" i="1"/>
  <c r="CS148" i="1"/>
  <c r="CS149" i="1"/>
  <c r="CS150" i="1"/>
  <c r="CS151" i="1"/>
  <c r="CS152" i="1"/>
  <c r="CS153" i="1"/>
  <c r="CS154" i="1"/>
  <c r="CS155" i="1"/>
  <c r="CS156" i="1"/>
  <c r="CS157" i="1"/>
  <c r="CS158" i="1"/>
  <c r="CS159" i="1"/>
  <c r="CS160" i="1"/>
  <c r="CS161" i="1"/>
  <c r="CS162" i="1"/>
  <c r="CS163" i="1"/>
  <c r="CS164" i="1"/>
  <c r="CS165" i="1"/>
  <c r="CS166" i="1"/>
  <c r="CS167" i="1"/>
  <c r="CS168" i="1"/>
  <c r="CS169" i="1"/>
  <c r="CS170" i="1"/>
  <c r="CS171" i="1"/>
  <c r="CS172" i="1"/>
  <c r="CS173" i="1"/>
  <c r="CS174" i="1"/>
  <c r="CS175" i="1"/>
  <c r="CS176" i="1"/>
  <c r="CS177" i="1"/>
  <c r="CS178" i="1"/>
  <c r="CS179" i="1"/>
  <c r="CS180" i="1"/>
  <c r="CS181" i="1"/>
  <c r="CS182" i="1"/>
  <c r="CS183" i="1"/>
  <c r="CS184" i="1"/>
  <c r="CS185" i="1"/>
  <c r="CS186" i="1"/>
  <c r="CS187" i="1"/>
  <c r="CS188" i="1"/>
  <c r="CS189" i="1"/>
  <c r="CS190" i="1"/>
  <c r="CS191" i="1"/>
  <c r="CS192" i="1"/>
  <c r="CS193" i="1"/>
  <c r="CS194" i="1"/>
  <c r="CS195" i="1"/>
  <c r="CS196" i="1"/>
  <c r="CS197" i="1"/>
  <c r="CS198" i="1"/>
  <c r="CS199" i="1"/>
  <c r="CS200" i="1"/>
  <c r="CS201" i="1"/>
  <c r="CS202" i="1"/>
  <c r="CS203" i="1"/>
  <c r="CS204" i="1"/>
  <c r="CS205" i="1"/>
  <c r="CS206" i="1"/>
  <c r="CS207" i="1"/>
  <c r="CS208" i="1"/>
  <c r="CS209" i="1"/>
  <c r="CS210" i="1"/>
  <c r="CS211" i="1"/>
  <c r="CS212" i="1"/>
  <c r="CS213" i="1"/>
  <c r="CS214" i="1"/>
  <c r="CS215" i="1"/>
  <c r="CS216" i="1"/>
  <c r="CS217" i="1"/>
  <c r="CS218" i="1"/>
  <c r="CS219" i="1"/>
  <c r="CS220" i="1"/>
  <c r="CS221" i="1"/>
  <c r="CS222" i="1"/>
  <c r="CS223" i="1"/>
  <c r="CS224" i="1"/>
  <c r="CS225" i="1"/>
  <c r="CS226" i="1"/>
  <c r="CS227" i="1"/>
  <c r="CS228" i="1"/>
  <c r="CS229" i="1"/>
  <c r="CS230" i="1"/>
  <c r="CS231" i="1"/>
  <c r="CS232" i="1"/>
  <c r="CS233" i="1"/>
  <c r="CS234" i="1"/>
  <c r="CS235" i="1"/>
  <c r="CS236" i="1"/>
  <c r="CS237" i="1"/>
  <c r="CS238" i="1"/>
  <c r="CS239" i="1"/>
  <c r="CS240" i="1"/>
  <c r="CS241" i="1"/>
  <c r="CS242" i="1"/>
  <c r="CS243" i="1"/>
  <c r="CS244" i="1"/>
  <c r="CS245" i="1"/>
  <c r="CS246" i="1"/>
  <c r="CS247" i="1"/>
  <c r="CS248" i="1"/>
  <c r="CS249" i="1"/>
  <c r="CS250" i="1"/>
  <c r="CS251" i="1"/>
  <c r="CS252" i="1"/>
  <c r="CS253" i="1"/>
  <c r="CS254" i="1"/>
  <c r="CS255" i="1"/>
  <c r="CS256" i="1"/>
  <c r="CS257" i="1"/>
  <c r="CS258" i="1"/>
  <c r="CS259" i="1"/>
  <c r="CS260" i="1"/>
  <c r="CS261" i="1"/>
  <c r="CS262" i="1"/>
  <c r="CS263" i="1"/>
  <c r="CS264" i="1"/>
  <c r="CS265" i="1"/>
  <c r="CS266" i="1"/>
  <c r="CS267" i="1"/>
  <c r="CS268" i="1"/>
  <c r="CS269" i="1"/>
  <c r="CS270" i="1"/>
  <c r="CS271" i="1"/>
  <c r="CS272" i="1"/>
  <c r="CS273" i="1"/>
  <c r="CS274" i="1"/>
  <c r="CS275" i="1"/>
  <c r="CS276" i="1"/>
  <c r="CS277" i="1"/>
  <c r="CS278" i="1"/>
  <c r="CS279" i="1"/>
  <c r="CS280" i="1"/>
  <c r="CS281" i="1"/>
  <c r="CS282" i="1"/>
  <c r="CS283" i="1"/>
  <c r="CS284" i="1"/>
  <c r="CS285" i="1"/>
  <c r="CS286" i="1"/>
  <c r="CS287" i="1"/>
  <c r="CS288" i="1"/>
  <c r="CS289" i="1"/>
  <c r="CS290" i="1"/>
  <c r="CS291" i="1"/>
  <c r="CS292" i="1"/>
  <c r="CS293" i="1"/>
  <c r="CS294" i="1"/>
  <c r="CS295" i="1"/>
  <c r="CS296" i="1"/>
  <c r="CS297" i="1"/>
  <c r="CS298" i="1"/>
  <c r="CS299" i="1"/>
  <c r="CS300" i="1"/>
  <c r="CS301" i="1"/>
  <c r="CS302" i="1"/>
  <c r="CS303" i="1"/>
  <c r="CS304" i="1"/>
  <c r="CS305" i="1"/>
  <c r="CS306" i="1"/>
  <c r="CS307" i="1"/>
  <c r="CS308" i="1"/>
  <c r="CS309" i="1"/>
  <c r="CS310" i="1"/>
  <c r="CS311" i="1"/>
  <c r="CS312" i="1"/>
  <c r="CS313" i="1"/>
  <c r="CS314" i="1"/>
  <c r="CS315" i="1"/>
  <c r="CS316" i="1"/>
  <c r="CS317" i="1"/>
  <c r="CS318" i="1"/>
  <c r="CS319" i="1"/>
  <c r="CS320" i="1"/>
  <c r="CS321" i="1"/>
  <c r="CS322" i="1"/>
  <c r="CS323" i="1"/>
  <c r="CS324" i="1"/>
  <c r="CS325" i="1"/>
  <c r="CS326" i="1"/>
  <c r="CS327" i="1"/>
  <c r="CS328" i="1"/>
  <c r="CS329" i="1"/>
  <c r="CS330" i="1"/>
  <c r="CS331" i="1"/>
  <c r="CS332" i="1"/>
  <c r="CS333" i="1"/>
  <c r="CS334" i="1"/>
  <c r="CS335" i="1"/>
  <c r="CS336" i="1"/>
  <c r="CS337" i="1"/>
  <c r="CS338" i="1"/>
  <c r="CS339" i="1"/>
  <c r="CS340" i="1"/>
  <c r="CS341" i="1"/>
  <c r="CS342" i="1"/>
  <c r="CS343" i="1"/>
  <c r="CS344" i="1"/>
  <c r="CS345" i="1"/>
  <c r="CS346" i="1"/>
  <c r="CS347" i="1"/>
  <c r="CS348" i="1"/>
  <c r="CS349" i="1"/>
  <c r="CS350" i="1"/>
  <c r="CS351" i="1"/>
  <c r="CS352" i="1"/>
  <c r="CS353" i="1"/>
  <c r="CS354" i="1"/>
  <c r="CS355" i="1"/>
  <c r="CS356" i="1"/>
  <c r="CS357" i="1"/>
  <c r="CS358" i="1"/>
  <c r="CS359" i="1"/>
  <c r="CS360" i="1"/>
  <c r="CS361" i="1"/>
  <c r="CS362" i="1"/>
  <c r="CS363" i="1"/>
  <c r="CS364" i="1"/>
  <c r="CS365" i="1"/>
  <c r="CS366" i="1"/>
  <c r="CS367" i="1"/>
  <c r="CS368" i="1"/>
  <c r="CS369" i="1"/>
  <c r="CS370" i="1"/>
  <c r="CS371" i="1"/>
  <c r="CS372" i="1"/>
  <c r="CS373" i="1"/>
  <c r="CS374" i="1"/>
  <c r="CS375" i="1"/>
  <c r="CS376" i="1"/>
  <c r="CS377" i="1"/>
  <c r="CS378" i="1"/>
  <c r="CS379" i="1"/>
  <c r="CS380" i="1"/>
  <c r="CS381" i="1"/>
  <c r="CS382" i="1"/>
  <c r="CS383" i="1"/>
  <c r="CS384" i="1"/>
  <c r="CS385" i="1"/>
  <c r="CS386" i="1"/>
  <c r="CS387" i="1"/>
  <c r="CS388" i="1"/>
  <c r="CS389" i="1"/>
  <c r="CS390" i="1"/>
  <c r="CS391" i="1"/>
  <c r="CS392" i="1"/>
  <c r="CS393" i="1"/>
  <c r="CS394" i="1"/>
  <c r="CS395" i="1"/>
  <c r="CS396" i="1"/>
  <c r="CS397" i="1"/>
  <c r="CS398" i="1"/>
  <c r="CS399" i="1"/>
  <c r="CS400" i="1"/>
  <c r="CS401" i="1"/>
  <c r="CS402" i="1"/>
  <c r="CS403" i="1"/>
  <c r="CS404" i="1"/>
  <c r="CS405" i="1"/>
  <c r="CS406" i="1"/>
  <c r="CS407" i="1"/>
  <c r="CS408" i="1"/>
  <c r="CS409" i="1"/>
  <c r="CS410" i="1"/>
  <c r="CS411" i="1"/>
  <c r="CS412" i="1"/>
  <c r="CS413" i="1"/>
  <c r="CS414" i="1"/>
  <c r="CS415" i="1"/>
  <c r="CS416" i="1"/>
  <c r="CS417" i="1"/>
  <c r="CS418" i="1"/>
  <c r="CS419" i="1"/>
  <c r="CS420" i="1"/>
  <c r="CS421" i="1"/>
  <c r="CS422" i="1"/>
  <c r="CS423" i="1"/>
  <c r="CS424" i="1"/>
  <c r="CS425" i="1"/>
  <c r="CS426" i="1"/>
  <c r="CS427" i="1"/>
  <c r="CS428" i="1"/>
  <c r="CS429" i="1"/>
  <c r="CS430" i="1"/>
  <c r="CS431" i="1"/>
  <c r="CS432" i="1"/>
  <c r="CS433" i="1"/>
  <c r="CS434" i="1"/>
  <c r="CS435" i="1"/>
  <c r="CS436" i="1"/>
  <c r="CS437" i="1"/>
  <c r="CS438" i="1"/>
  <c r="CS439" i="1"/>
  <c r="CS440" i="1"/>
  <c r="CS441" i="1"/>
  <c r="CS442" i="1"/>
  <c r="CS443" i="1"/>
  <c r="CS444" i="1"/>
  <c r="CS445" i="1"/>
  <c r="CS446" i="1"/>
  <c r="CS447" i="1"/>
  <c r="CS448" i="1"/>
  <c r="CS449" i="1"/>
  <c r="CS450" i="1"/>
  <c r="CS451" i="1"/>
  <c r="CS452" i="1"/>
  <c r="CS453" i="1"/>
  <c r="CS454" i="1"/>
  <c r="CS455" i="1"/>
  <c r="CS456" i="1"/>
  <c r="CS457" i="1"/>
  <c r="CS458" i="1"/>
  <c r="CS459" i="1"/>
  <c r="CS460" i="1"/>
  <c r="CS461" i="1"/>
  <c r="CS462" i="1"/>
  <c r="CS463" i="1"/>
  <c r="CS464" i="1"/>
  <c r="CS465" i="1"/>
  <c r="CS466" i="1"/>
  <c r="CS467" i="1"/>
  <c r="CS468" i="1"/>
  <c r="CS469" i="1"/>
  <c r="CS470" i="1"/>
  <c r="CS471" i="1"/>
  <c r="CS472" i="1"/>
  <c r="CS473" i="1"/>
  <c r="CS474" i="1"/>
  <c r="CS475" i="1"/>
  <c r="CS476" i="1"/>
  <c r="CS477" i="1"/>
  <c r="CS478" i="1"/>
  <c r="CS479" i="1"/>
  <c r="CS480" i="1"/>
  <c r="CS481" i="1"/>
  <c r="CS482" i="1"/>
  <c r="CS483" i="1"/>
  <c r="CS484" i="1"/>
  <c r="CS485" i="1"/>
  <c r="CS486" i="1"/>
  <c r="CS487" i="1"/>
  <c r="CS488" i="1"/>
  <c r="CS489" i="1"/>
  <c r="CS490" i="1"/>
  <c r="CS491" i="1"/>
  <c r="CS492" i="1"/>
  <c r="CS493" i="1"/>
  <c r="CS494" i="1"/>
  <c r="CS495" i="1"/>
  <c r="CS496" i="1"/>
  <c r="CS497" i="1"/>
  <c r="CS498" i="1"/>
  <c r="CS499" i="1"/>
  <c r="CS500" i="1"/>
  <c r="CS501" i="1"/>
  <c r="CS502" i="1"/>
  <c r="CS503" i="1"/>
  <c r="CS504" i="1"/>
  <c r="CS505" i="1"/>
  <c r="CS506" i="1"/>
  <c r="CS507" i="1"/>
  <c r="CS508" i="1"/>
  <c r="CS509" i="1"/>
  <c r="CS510" i="1"/>
  <c r="CS511" i="1"/>
  <c r="CS512" i="1"/>
  <c r="CS513" i="1"/>
  <c r="CS514" i="1"/>
  <c r="CS515" i="1"/>
  <c r="CS516" i="1"/>
  <c r="CS517" i="1"/>
  <c r="CS518" i="1"/>
  <c r="CS519" i="1"/>
  <c r="CS520" i="1"/>
  <c r="CS521" i="1"/>
  <c r="CS522" i="1"/>
  <c r="CS523" i="1"/>
  <c r="CS524" i="1"/>
  <c r="CS525" i="1"/>
  <c r="CS526" i="1"/>
  <c r="CS527" i="1"/>
  <c r="CS528" i="1"/>
  <c r="CS529" i="1"/>
  <c r="CS530" i="1"/>
  <c r="CS531" i="1"/>
  <c r="CS532" i="1"/>
  <c r="CS533" i="1"/>
  <c r="CS534" i="1"/>
  <c r="CS535" i="1"/>
  <c r="CS536" i="1"/>
  <c r="CS537" i="1"/>
  <c r="CS538" i="1"/>
  <c r="CS539" i="1"/>
  <c r="CS540" i="1"/>
  <c r="CS541" i="1"/>
  <c r="CS542" i="1"/>
  <c r="CS543" i="1"/>
  <c r="CS544" i="1"/>
  <c r="CS545" i="1"/>
  <c r="CS546" i="1"/>
  <c r="CS547" i="1"/>
  <c r="CS548" i="1"/>
  <c r="CS549" i="1"/>
  <c r="CS550" i="1"/>
  <c r="CS551" i="1"/>
  <c r="CS552" i="1"/>
  <c r="CS553" i="1"/>
  <c r="CS554" i="1"/>
  <c r="CS555" i="1"/>
  <c r="CS556" i="1"/>
  <c r="CS557" i="1"/>
  <c r="CS558" i="1"/>
  <c r="CS559" i="1"/>
  <c r="CS560" i="1"/>
  <c r="CS561" i="1"/>
  <c r="CS562" i="1"/>
  <c r="CS563" i="1"/>
  <c r="CS564" i="1"/>
  <c r="CS565" i="1"/>
  <c r="CS566" i="1"/>
  <c r="CS567" i="1"/>
  <c r="CS568" i="1"/>
  <c r="CS569" i="1"/>
  <c r="CS570" i="1"/>
  <c r="CS571" i="1"/>
  <c r="CS572" i="1"/>
  <c r="CS573" i="1"/>
  <c r="CS574" i="1"/>
  <c r="CS575" i="1"/>
  <c r="CS576" i="1"/>
  <c r="CS577" i="1"/>
  <c r="CS578" i="1"/>
  <c r="CS579" i="1"/>
  <c r="CS580" i="1"/>
  <c r="CS581" i="1"/>
  <c r="CS582" i="1"/>
  <c r="CS583" i="1"/>
  <c r="CS584" i="1"/>
  <c r="CS585" i="1"/>
  <c r="CS586" i="1"/>
  <c r="CS587" i="1"/>
  <c r="CS588" i="1"/>
  <c r="CS589" i="1"/>
  <c r="CS590" i="1"/>
  <c r="CS591" i="1"/>
  <c r="CS592" i="1"/>
  <c r="CS593" i="1"/>
  <c r="CS594" i="1"/>
  <c r="CS595" i="1"/>
  <c r="CS596" i="1"/>
  <c r="CS597" i="1"/>
  <c r="CS598" i="1"/>
  <c r="CS599" i="1"/>
  <c r="CS600" i="1"/>
  <c r="CS601" i="1"/>
  <c r="CS602" i="1"/>
  <c r="CS603" i="1"/>
  <c r="CS604" i="1"/>
  <c r="CS605" i="1"/>
  <c r="CS606" i="1"/>
  <c r="CS607" i="1"/>
  <c r="CS608" i="1"/>
  <c r="CS609" i="1"/>
  <c r="CS610" i="1"/>
  <c r="CS611" i="1"/>
  <c r="CS612" i="1"/>
  <c r="CS613" i="1"/>
  <c r="CS614" i="1"/>
  <c r="CS615" i="1"/>
  <c r="CS616" i="1"/>
  <c r="CS617" i="1"/>
  <c r="CS618" i="1"/>
  <c r="CS619" i="1"/>
  <c r="CS620" i="1"/>
  <c r="CS621" i="1"/>
  <c r="CS622" i="1"/>
  <c r="CS623" i="1"/>
  <c r="CS624" i="1"/>
  <c r="CS625" i="1"/>
  <c r="CS626" i="1"/>
  <c r="CS627" i="1"/>
  <c r="CS628" i="1"/>
  <c r="CS629" i="1"/>
  <c r="CS630" i="1"/>
  <c r="CS631" i="1"/>
  <c r="CS632" i="1"/>
  <c r="CS633" i="1"/>
  <c r="CS634" i="1"/>
  <c r="CS635" i="1"/>
  <c r="CS636" i="1"/>
  <c r="CS637" i="1"/>
  <c r="CS638" i="1"/>
  <c r="CS639" i="1"/>
  <c r="CS640" i="1"/>
  <c r="CS641" i="1"/>
  <c r="CS642" i="1"/>
  <c r="CS643" i="1"/>
  <c r="CS644" i="1"/>
  <c r="CS645" i="1"/>
  <c r="CS646" i="1"/>
  <c r="CS647" i="1"/>
  <c r="CS648" i="1"/>
  <c r="CS649" i="1"/>
  <c r="CS650" i="1"/>
  <c r="CS651" i="1"/>
  <c r="CS652" i="1"/>
  <c r="CS653" i="1"/>
  <c r="CS654" i="1"/>
  <c r="CS655" i="1"/>
  <c r="CS656" i="1"/>
  <c r="CS657" i="1"/>
  <c r="CS658" i="1"/>
  <c r="CS659" i="1"/>
  <c r="CS660" i="1"/>
  <c r="CS661" i="1"/>
  <c r="CS662" i="1"/>
  <c r="CS663" i="1"/>
  <c r="CS664" i="1"/>
  <c r="CS665" i="1"/>
  <c r="CS666" i="1"/>
  <c r="CS667" i="1"/>
  <c r="CS668" i="1"/>
  <c r="CS669" i="1"/>
  <c r="CS670" i="1"/>
  <c r="CS671" i="1"/>
  <c r="CS672" i="1"/>
  <c r="CS673" i="1"/>
  <c r="CS674" i="1"/>
  <c r="CS675" i="1"/>
  <c r="CS676" i="1"/>
  <c r="CS677" i="1"/>
  <c r="CS678" i="1"/>
  <c r="CS679" i="1"/>
  <c r="CS680" i="1"/>
  <c r="CS681" i="1"/>
  <c r="CS682" i="1"/>
  <c r="CS683" i="1"/>
  <c r="CS684" i="1"/>
  <c r="CS685" i="1"/>
  <c r="CS686" i="1"/>
  <c r="CS687" i="1"/>
  <c r="CS688" i="1"/>
  <c r="CS689" i="1"/>
  <c r="CS690" i="1"/>
  <c r="CS691" i="1"/>
  <c r="CS692" i="1"/>
  <c r="CS693" i="1"/>
  <c r="CS694" i="1"/>
  <c r="CS695" i="1"/>
  <c r="CS696" i="1"/>
  <c r="CS697" i="1"/>
  <c r="CS698" i="1"/>
  <c r="CS699" i="1"/>
  <c r="CS700" i="1"/>
  <c r="CS701" i="1"/>
  <c r="CS702" i="1"/>
  <c r="CS703" i="1"/>
  <c r="CS704" i="1"/>
  <c r="CS705" i="1"/>
  <c r="CS706" i="1"/>
  <c r="CS707" i="1"/>
  <c r="CS708" i="1"/>
  <c r="CS709" i="1"/>
  <c r="CS710" i="1"/>
  <c r="CS711" i="1"/>
  <c r="CS712" i="1"/>
  <c r="CS713" i="1"/>
  <c r="CS714" i="1"/>
  <c r="CS715" i="1"/>
  <c r="CS716" i="1"/>
  <c r="CS717" i="1"/>
  <c r="CS718" i="1"/>
  <c r="CS719" i="1"/>
  <c r="CS720" i="1"/>
  <c r="CS721" i="1"/>
  <c r="CS722" i="1"/>
  <c r="CS723" i="1"/>
  <c r="CS724" i="1"/>
  <c r="CS725" i="1"/>
  <c r="CS726" i="1"/>
  <c r="CS727" i="1"/>
  <c r="CS728" i="1"/>
  <c r="CS729" i="1"/>
  <c r="CS730" i="1"/>
  <c r="CS731" i="1"/>
  <c r="CS732" i="1"/>
  <c r="CS733" i="1"/>
  <c r="CS734" i="1"/>
  <c r="CS735" i="1"/>
  <c r="CS736" i="1"/>
  <c r="CS737" i="1"/>
  <c r="CS738" i="1"/>
  <c r="CS739" i="1"/>
  <c r="CS740" i="1"/>
  <c r="CS741" i="1"/>
  <c r="CS742" i="1"/>
  <c r="CS743" i="1"/>
  <c r="CS744" i="1"/>
  <c r="CS745" i="1"/>
  <c r="CS746" i="1"/>
  <c r="CS747" i="1"/>
  <c r="CS748" i="1"/>
  <c r="CS749" i="1"/>
  <c r="CS750" i="1"/>
  <c r="CS751" i="1"/>
  <c r="CS752" i="1"/>
  <c r="CS753" i="1"/>
  <c r="CS754" i="1"/>
  <c r="CS755" i="1"/>
  <c r="CS756" i="1"/>
  <c r="CS757" i="1"/>
  <c r="CS758" i="1"/>
  <c r="CS759" i="1"/>
  <c r="CS760" i="1"/>
  <c r="CS761" i="1"/>
  <c r="CS762" i="1"/>
  <c r="CS763" i="1"/>
  <c r="CS764" i="1"/>
  <c r="CS765" i="1"/>
  <c r="CS766" i="1"/>
  <c r="CS767" i="1"/>
  <c r="CS768" i="1"/>
  <c r="CS769" i="1"/>
  <c r="CS770" i="1"/>
  <c r="CS771" i="1"/>
  <c r="CS772" i="1"/>
  <c r="CS773" i="1"/>
  <c r="CS774" i="1"/>
  <c r="CS775" i="1"/>
  <c r="CS776" i="1"/>
  <c r="CS777" i="1"/>
  <c r="CS778" i="1"/>
  <c r="CS779" i="1"/>
  <c r="CS780" i="1"/>
  <c r="CS781" i="1"/>
  <c r="CS782" i="1"/>
  <c r="CS783" i="1"/>
  <c r="CS784" i="1"/>
  <c r="CS785" i="1"/>
  <c r="CS786" i="1"/>
  <c r="CS787" i="1"/>
  <c r="CS788" i="1"/>
  <c r="CS789" i="1"/>
  <c r="CS790" i="1"/>
  <c r="CS791" i="1"/>
  <c r="CS792" i="1"/>
  <c r="CS793" i="1"/>
  <c r="CS794" i="1"/>
  <c r="CS795" i="1"/>
  <c r="CS796" i="1"/>
  <c r="CS797" i="1"/>
  <c r="CS798" i="1"/>
  <c r="CS799" i="1"/>
  <c r="CS800" i="1"/>
  <c r="CS801" i="1"/>
  <c r="CS802" i="1"/>
  <c r="CS803" i="1"/>
  <c r="CS804" i="1"/>
  <c r="CS805" i="1"/>
  <c r="CS806" i="1"/>
  <c r="CS807" i="1"/>
  <c r="CS808" i="1"/>
  <c r="CS809" i="1"/>
  <c r="CS810" i="1"/>
  <c r="CS811" i="1"/>
  <c r="CS812" i="1"/>
  <c r="CS813" i="1"/>
  <c r="CS814" i="1"/>
  <c r="CS815" i="1"/>
  <c r="CS816" i="1"/>
  <c r="CS817" i="1"/>
  <c r="CS818" i="1"/>
  <c r="CS819" i="1"/>
  <c r="CS820" i="1"/>
  <c r="CS821" i="1"/>
  <c r="CS822" i="1"/>
  <c r="CS823" i="1"/>
  <c r="CS824" i="1"/>
  <c r="CS825" i="1"/>
  <c r="CS826" i="1"/>
  <c r="CS827" i="1"/>
  <c r="CS828" i="1"/>
  <c r="CS829" i="1"/>
  <c r="CS830" i="1"/>
  <c r="CS831" i="1"/>
  <c r="CS832" i="1"/>
  <c r="CS833" i="1"/>
  <c r="CS834" i="1"/>
  <c r="CS835" i="1"/>
  <c r="CS836" i="1"/>
  <c r="CS837" i="1"/>
  <c r="CS838" i="1"/>
  <c r="CS839" i="1"/>
  <c r="CS840" i="1"/>
  <c r="CS841" i="1"/>
  <c r="CS842" i="1"/>
  <c r="CS843" i="1"/>
  <c r="CS844" i="1"/>
  <c r="CS845" i="1"/>
  <c r="CS846" i="1"/>
  <c r="CS847" i="1"/>
  <c r="CS848" i="1"/>
  <c r="CS849" i="1"/>
  <c r="CS850" i="1"/>
  <c r="CS851" i="1"/>
  <c r="CS852" i="1"/>
  <c r="CS853" i="1"/>
  <c r="CS854" i="1"/>
  <c r="CS855" i="1"/>
  <c r="CS856" i="1"/>
  <c r="CS857" i="1"/>
  <c r="CS858" i="1"/>
  <c r="CS859" i="1"/>
  <c r="CS860" i="1"/>
  <c r="CS861" i="1"/>
  <c r="CS862" i="1"/>
  <c r="CS863" i="1"/>
  <c r="CS864" i="1"/>
  <c r="CS865" i="1"/>
  <c r="CS866" i="1"/>
  <c r="CS867" i="1"/>
  <c r="CS868" i="1"/>
  <c r="CS869" i="1"/>
  <c r="CS870" i="1"/>
  <c r="CS871" i="1"/>
  <c r="CS872" i="1"/>
  <c r="CS873" i="1"/>
  <c r="CS874" i="1"/>
  <c r="CS875" i="1"/>
  <c r="CS876" i="1"/>
  <c r="CS877" i="1"/>
  <c r="CS878" i="1"/>
  <c r="CS879" i="1"/>
  <c r="CS880" i="1"/>
  <c r="CS881" i="1"/>
  <c r="CS882" i="1"/>
  <c r="CS883" i="1"/>
  <c r="CS884" i="1"/>
  <c r="CS885" i="1"/>
  <c r="CS886" i="1"/>
  <c r="CS887" i="1"/>
  <c r="CS888" i="1"/>
  <c r="CS889" i="1"/>
  <c r="CS890" i="1"/>
  <c r="CS891" i="1"/>
  <c r="CS892" i="1"/>
  <c r="CS893" i="1"/>
  <c r="CS894" i="1"/>
  <c r="CS895" i="1"/>
  <c r="CS896" i="1"/>
  <c r="CS897" i="1"/>
  <c r="CS898" i="1"/>
  <c r="CS899" i="1"/>
  <c r="CS900" i="1"/>
  <c r="CS901" i="1"/>
  <c r="CS902" i="1"/>
  <c r="CS903" i="1"/>
  <c r="CS904" i="1"/>
  <c r="CS905" i="1"/>
  <c r="CS906" i="1"/>
  <c r="CS907" i="1"/>
  <c r="CS908" i="1"/>
  <c r="CS909" i="1"/>
  <c r="CS910" i="1"/>
  <c r="CS911" i="1"/>
  <c r="CS912" i="1"/>
  <c r="CS913" i="1"/>
  <c r="CS914" i="1"/>
  <c r="CS915" i="1"/>
  <c r="CS916" i="1"/>
  <c r="CS917" i="1"/>
  <c r="CS918" i="1"/>
  <c r="CS919" i="1"/>
  <c r="CS920" i="1"/>
  <c r="CS921" i="1"/>
  <c r="CS922" i="1"/>
  <c r="CS923" i="1"/>
  <c r="CS924" i="1"/>
  <c r="CS925" i="1"/>
  <c r="CS926" i="1"/>
  <c r="CS927" i="1"/>
  <c r="CS928" i="1"/>
  <c r="CS929" i="1"/>
  <c r="CS930" i="1"/>
  <c r="CS931" i="1"/>
  <c r="CS932" i="1"/>
  <c r="CS933" i="1"/>
  <c r="CS934" i="1"/>
  <c r="CS935" i="1"/>
  <c r="CS936" i="1"/>
  <c r="CS937" i="1"/>
  <c r="CS938" i="1"/>
  <c r="CS939" i="1"/>
  <c r="CS940" i="1"/>
  <c r="CS941" i="1"/>
  <c r="CS942" i="1"/>
  <c r="CS943" i="1"/>
  <c r="CS944" i="1"/>
  <c r="CS945" i="1"/>
  <c r="CS946" i="1"/>
  <c r="CS947" i="1"/>
  <c r="CS948" i="1"/>
  <c r="CS949" i="1"/>
  <c r="CS950" i="1"/>
  <c r="CS951" i="1"/>
  <c r="CS952" i="1"/>
  <c r="CS953" i="1"/>
  <c r="CS954" i="1"/>
  <c r="CS955" i="1"/>
  <c r="CS956" i="1"/>
  <c r="CS957" i="1"/>
  <c r="CS958" i="1"/>
  <c r="CS959" i="1"/>
  <c r="CS960" i="1"/>
  <c r="CS961" i="1"/>
  <c r="CS962" i="1"/>
  <c r="CS963" i="1"/>
  <c r="CS964" i="1"/>
  <c r="CS965" i="1"/>
  <c r="CS966" i="1"/>
  <c r="CS967" i="1"/>
  <c r="CS968" i="1"/>
  <c r="CS969" i="1"/>
  <c r="CS970" i="1"/>
  <c r="CS971" i="1"/>
  <c r="CS972" i="1"/>
  <c r="CS973" i="1"/>
  <c r="CS974" i="1"/>
  <c r="CS975" i="1"/>
  <c r="CS976" i="1"/>
  <c r="CS977" i="1"/>
  <c r="CS978" i="1"/>
  <c r="CS979" i="1"/>
  <c r="CS980" i="1"/>
  <c r="CS981" i="1"/>
  <c r="CS982" i="1"/>
  <c r="CS983" i="1"/>
  <c r="CS984" i="1"/>
  <c r="CS985" i="1"/>
  <c r="CS986" i="1"/>
  <c r="CS987" i="1"/>
  <c r="CS988" i="1"/>
  <c r="CS989" i="1"/>
  <c r="CS990" i="1"/>
  <c r="CS991" i="1"/>
  <c r="CS992" i="1"/>
  <c r="CS993" i="1"/>
  <c r="CS994" i="1"/>
  <c r="CS995" i="1"/>
  <c r="CS996" i="1"/>
  <c r="CS997" i="1"/>
  <c r="CS998" i="1"/>
  <c r="CS999" i="1"/>
  <c r="CS1000" i="1"/>
  <c r="CS1001" i="1"/>
  <c r="CS1002" i="1"/>
  <c r="CS1003" i="1"/>
  <c r="CS1004" i="1"/>
  <c r="CS1005" i="1"/>
  <c r="CS1006" i="1"/>
  <c r="CS1007" i="1"/>
  <c r="CS1008" i="1"/>
  <c r="CS1009" i="1"/>
  <c r="CS1010" i="1"/>
  <c r="CS1011" i="1"/>
  <c r="CS1012" i="1"/>
  <c r="CS1013" i="1"/>
  <c r="CS1014" i="1"/>
  <c r="CS1015" i="1"/>
  <c r="CS1016" i="1"/>
  <c r="CS1017" i="1"/>
  <c r="CS1018" i="1"/>
  <c r="CS1019" i="1"/>
  <c r="CS1020" i="1"/>
  <c r="CS1021" i="1"/>
  <c r="CS1022" i="1"/>
  <c r="CS1023" i="1"/>
  <c r="CS1024" i="1"/>
  <c r="CS1025" i="1"/>
  <c r="CS1026" i="1"/>
  <c r="CS1027" i="1"/>
  <c r="CS1028" i="1"/>
  <c r="CS1029" i="1"/>
  <c r="CS1030" i="1"/>
  <c r="CS1031" i="1"/>
  <c r="CS1032" i="1"/>
  <c r="CS1033" i="1"/>
  <c r="CS1034" i="1"/>
  <c r="CS1035" i="1"/>
  <c r="CS1036" i="1"/>
  <c r="CS1037" i="1"/>
  <c r="CS1038" i="1"/>
  <c r="CS1039" i="1"/>
  <c r="CS1040" i="1"/>
  <c r="CS1041" i="1"/>
  <c r="CS1042" i="1"/>
  <c r="CS1043" i="1"/>
  <c r="CS1044" i="1"/>
  <c r="CS1045" i="1"/>
  <c r="CS1046" i="1"/>
  <c r="CS1047" i="1"/>
  <c r="CS1048" i="1"/>
  <c r="CS1049" i="1"/>
  <c r="CS1050" i="1"/>
  <c r="CS1051" i="1"/>
  <c r="CS1052" i="1"/>
  <c r="CS1053" i="1"/>
  <c r="CS1054" i="1"/>
  <c r="CS1055" i="1"/>
  <c r="CS1056" i="1"/>
  <c r="CS1057" i="1"/>
  <c r="CS1058" i="1"/>
  <c r="CS1059" i="1"/>
  <c r="CS1060" i="1"/>
  <c r="CS1061" i="1"/>
  <c r="CS1062" i="1"/>
  <c r="CS1063" i="1"/>
  <c r="CS1064" i="1"/>
  <c r="CS1065" i="1"/>
  <c r="CS1066" i="1"/>
  <c r="CS1067" i="1"/>
  <c r="CS1068" i="1"/>
  <c r="CS1069" i="1"/>
  <c r="CS1070" i="1"/>
  <c r="CS1071" i="1"/>
  <c r="CS1072" i="1"/>
  <c r="CS1073" i="1"/>
  <c r="CS1074" i="1"/>
  <c r="CS1075" i="1"/>
  <c r="CS1076" i="1"/>
  <c r="CS1077" i="1"/>
  <c r="CS1078" i="1"/>
  <c r="CS1079" i="1"/>
  <c r="CS1080" i="1"/>
  <c r="CS1081" i="1"/>
  <c r="CS1082" i="1"/>
  <c r="CS1083" i="1"/>
  <c r="CS1084" i="1"/>
  <c r="CS1085" i="1"/>
  <c r="CS1086" i="1"/>
  <c r="CS1087" i="1"/>
  <c r="CS1088" i="1"/>
  <c r="CS1089" i="1"/>
  <c r="CS1090" i="1"/>
  <c r="CS1091" i="1"/>
  <c r="CS1092" i="1"/>
  <c r="CS1093" i="1"/>
  <c r="CS1094" i="1"/>
  <c r="CS1095" i="1"/>
  <c r="CS1096" i="1"/>
  <c r="CS1097" i="1"/>
  <c r="CS1098" i="1"/>
  <c r="CS1099" i="1"/>
  <c r="CS1100" i="1"/>
  <c r="CS1101" i="1"/>
  <c r="CS1102" i="1"/>
  <c r="CS1103" i="1"/>
  <c r="CS1104" i="1"/>
  <c r="CS1105" i="1"/>
  <c r="CS1106" i="1"/>
  <c r="CS1107" i="1"/>
  <c r="CS1108" i="1"/>
  <c r="CS1109" i="1"/>
  <c r="CS1110" i="1"/>
  <c r="CS1111" i="1"/>
  <c r="CS1112" i="1"/>
  <c r="CS1113" i="1"/>
  <c r="CS1114" i="1"/>
  <c r="CS1115" i="1"/>
  <c r="CS1116" i="1"/>
  <c r="CS1117" i="1"/>
  <c r="CS1118" i="1"/>
  <c r="CS1119" i="1"/>
  <c r="CS1120" i="1"/>
  <c r="CS1121" i="1"/>
  <c r="CS1122" i="1"/>
  <c r="CS1123" i="1"/>
  <c r="CS1124" i="1"/>
  <c r="CS1125" i="1"/>
  <c r="CS1126" i="1"/>
  <c r="CS1127" i="1"/>
  <c r="CS1128" i="1"/>
  <c r="CS1129" i="1"/>
  <c r="CS1130" i="1"/>
  <c r="CS1131" i="1"/>
  <c r="CS1132" i="1"/>
  <c r="CS1133" i="1"/>
  <c r="CS1134" i="1"/>
  <c r="CS1135" i="1"/>
  <c r="CS1136" i="1"/>
  <c r="CS1137" i="1"/>
  <c r="CS1138" i="1"/>
  <c r="CS1139" i="1"/>
  <c r="CS1140" i="1"/>
  <c r="CS1141" i="1"/>
  <c r="CS1142" i="1"/>
  <c r="CS1143" i="1"/>
  <c r="CS1144" i="1"/>
  <c r="CS1145" i="1"/>
  <c r="CS1146" i="1"/>
  <c r="CS1147" i="1"/>
  <c r="CS1148" i="1"/>
  <c r="CS1149" i="1"/>
  <c r="CS1150" i="1"/>
  <c r="CS1151" i="1"/>
  <c r="CS1152" i="1"/>
  <c r="CS1153" i="1"/>
  <c r="CS1154" i="1"/>
  <c r="CS1155" i="1"/>
  <c r="CS1156" i="1"/>
  <c r="CS1157" i="1"/>
  <c r="CS1158" i="1"/>
  <c r="CS1159" i="1"/>
  <c r="CS1160" i="1"/>
  <c r="CS1161" i="1"/>
  <c r="CS1162" i="1"/>
  <c r="CS1163" i="1"/>
  <c r="CS1164" i="1"/>
  <c r="CS1165" i="1"/>
  <c r="CS1166" i="1"/>
  <c r="CS1167" i="1"/>
  <c r="CS1168" i="1"/>
  <c r="CS1169" i="1"/>
  <c r="CS1170" i="1"/>
  <c r="CS1171" i="1"/>
  <c r="CS1172" i="1"/>
  <c r="CS1173" i="1"/>
  <c r="CS1174" i="1"/>
  <c r="CS1175" i="1"/>
  <c r="CS1176" i="1"/>
  <c r="CS1177" i="1"/>
  <c r="CS1178" i="1"/>
  <c r="CS1179" i="1"/>
  <c r="CS1180" i="1"/>
  <c r="CS1181" i="1"/>
  <c r="CS1182" i="1"/>
  <c r="CS1183" i="1"/>
  <c r="CS1184" i="1"/>
  <c r="CS1185" i="1"/>
  <c r="CS1186" i="1"/>
  <c r="CS1187" i="1"/>
  <c r="CS1188" i="1"/>
  <c r="CS1189" i="1"/>
  <c r="CS1190" i="1"/>
  <c r="CS1191" i="1"/>
  <c r="CS1192" i="1"/>
  <c r="CS1193" i="1"/>
  <c r="CS1194" i="1"/>
  <c r="CS1195" i="1"/>
  <c r="CS1196" i="1"/>
  <c r="CS1197" i="1"/>
  <c r="CS1198" i="1"/>
  <c r="CS1199" i="1"/>
  <c r="CS1200" i="1"/>
  <c r="CS1201" i="1"/>
  <c r="CS1202" i="1"/>
  <c r="CS1203" i="1"/>
  <c r="CS1204" i="1"/>
  <c r="CS1205" i="1"/>
  <c r="CS1206" i="1"/>
  <c r="CS1207" i="1"/>
  <c r="CS1208" i="1"/>
  <c r="CS1209" i="1"/>
  <c r="CS1210" i="1"/>
  <c r="CS1211" i="1"/>
  <c r="CS1212" i="1"/>
  <c r="CS1213" i="1"/>
  <c r="CS1214" i="1"/>
  <c r="CS1215" i="1"/>
  <c r="CS1216" i="1"/>
  <c r="CS1217" i="1"/>
  <c r="CS1218" i="1"/>
  <c r="CS1219" i="1"/>
  <c r="CS1220" i="1"/>
  <c r="CS1221" i="1"/>
  <c r="CS1222" i="1"/>
  <c r="CS1223" i="1"/>
  <c r="CS1224" i="1"/>
  <c r="CS1225" i="1"/>
  <c r="CS1226" i="1"/>
  <c r="CS1227" i="1"/>
  <c r="CS1228" i="1"/>
  <c r="CS1229" i="1"/>
  <c r="CS1230" i="1"/>
  <c r="CS1231" i="1"/>
  <c r="CS1232" i="1"/>
  <c r="CS1233" i="1"/>
  <c r="CS1234" i="1"/>
  <c r="CS1235" i="1"/>
  <c r="CS1236" i="1"/>
  <c r="CS1237" i="1"/>
  <c r="CS1238" i="1"/>
  <c r="CS1239" i="1"/>
  <c r="CS1240" i="1"/>
  <c r="CS1241" i="1"/>
  <c r="CS1242" i="1"/>
  <c r="CS1243" i="1"/>
  <c r="CS1244" i="1"/>
  <c r="CS1245" i="1"/>
  <c r="CS1246" i="1"/>
  <c r="CS1247" i="1"/>
  <c r="CS1248" i="1"/>
  <c r="CS1249" i="1"/>
  <c r="CS1250" i="1"/>
  <c r="CS1251" i="1"/>
  <c r="CS1252" i="1"/>
  <c r="CS1253" i="1"/>
  <c r="CS1254" i="1"/>
  <c r="CS1255" i="1"/>
  <c r="CS1256" i="1"/>
  <c r="CS1257" i="1"/>
  <c r="CS1258" i="1"/>
  <c r="CS1259" i="1"/>
  <c r="CS1260" i="1"/>
  <c r="CS1261" i="1"/>
  <c r="CS1262" i="1"/>
  <c r="CS1263" i="1"/>
  <c r="CS1264" i="1"/>
  <c r="CS1265" i="1"/>
  <c r="CS1266" i="1"/>
  <c r="CS1267" i="1"/>
  <c r="CS1268" i="1"/>
  <c r="CS1269" i="1"/>
  <c r="CS1270" i="1"/>
  <c r="CS1271" i="1"/>
  <c r="CS1272" i="1"/>
  <c r="CS1273" i="1"/>
  <c r="CS1274" i="1"/>
  <c r="CS1275" i="1"/>
  <c r="CS1276" i="1"/>
  <c r="CS1277" i="1"/>
  <c r="CS1278" i="1"/>
  <c r="CS1279" i="1"/>
  <c r="CS1280" i="1"/>
  <c r="CS1281" i="1"/>
  <c r="CS1282" i="1"/>
  <c r="CS1283" i="1"/>
  <c r="CS1284" i="1"/>
  <c r="CS1285" i="1"/>
  <c r="CS1286" i="1"/>
  <c r="CS1287" i="1"/>
  <c r="CS1288" i="1"/>
  <c r="CS1289" i="1"/>
  <c r="CS1290" i="1"/>
  <c r="CS1291" i="1"/>
  <c r="CS1292" i="1"/>
  <c r="CS1293" i="1"/>
  <c r="CS1294" i="1"/>
  <c r="CS1295" i="1"/>
  <c r="CS1296" i="1"/>
  <c r="CS1297" i="1"/>
  <c r="CS1298" i="1"/>
  <c r="CS1299" i="1"/>
  <c r="CS1300" i="1"/>
  <c r="CS1301" i="1"/>
  <c r="CS1302" i="1"/>
  <c r="CS1303" i="1"/>
  <c r="CS1304" i="1"/>
  <c r="CS1305" i="1"/>
  <c r="CS1306" i="1"/>
  <c r="CS1307" i="1"/>
  <c r="CS1308" i="1"/>
  <c r="CS1309" i="1"/>
  <c r="CS1310" i="1"/>
  <c r="CS1311" i="1"/>
  <c r="CS1312" i="1"/>
  <c r="CS1313" i="1"/>
  <c r="CS1314" i="1"/>
  <c r="CS1315" i="1"/>
  <c r="CS1316" i="1"/>
  <c r="CS1317" i="1"/>
  <c r="CS1318" i="1"/>
  <c r="CS1319" i="1"/>
  <c r="CS1320" i="1"/>
  <c r="CS1321" i="1"/>
  <c r="CS1322" i="1"/>
  <c r="CS1323" i="1"/>
  <c r="CS1324" i="1"/>
  <c r="CS1325" i="1"/>
  <c r="CS1326" i="1"/>
  <c r="CS1327" i="1"/>
  <c r="CS1328" i="1"/>
  <c r="CS1329" i="1"/>
  <c r="CS1330" i="1"/>
  <c r="CS1331" i="1"/>
  <c r="CS1332" i="1"/>
  <c r="CS1333" i="1"/>
  <c r="CS1334" i="1"/>
  <c r="CS1335" i="1"/>
  <c r="CS1336" i="1"/>
  <c r="CS1337" i="1"/>
  <c r="CS1338" i="1"/>
  <c r="CS1339" i="1"/>
  <c r="CS1340" i="1"/>
  <c r="CS1341" i="1"/>
  <c r="CS1342" i="1"/>
  <c r="CS1343" i="1"/>
  <c r="CS1344" i="1"/>
  <c r="CS1345" i="1"/>
  <c r="CS1346" i="1"/>
  <c r="CS1347" i="1"/>
  <c r="CS1348" i="1"/>
  <c r="CS1349" i="1"/>
  <c r="CS1350" i="1"/>
  <c r="CS1351" i="1"/>
  <c r="CS1352" i="1"/>
  <c r="CS1353" i="1"/>
  <c r="CS1354" i="1"/>
  <c r="CS1355" i="1"/>
  <c r="CS1356" i="1"/>
  <c r="CS1357" i="1"/>
  <c r="CS1358" i="1"/>
  <c r="CS1359" i="1"/>
  <c r="CS1360" i="1"/>
  <c r="CS1361" i="1"/>
  <c r="CS1362" i="1"/>
  <c r="CS1363" i="1"/>
  <c r="CS1364" i="1"/>
  <c r="CS1365" i="1"/>
  <c r="CS1366" i="1"/>
  <c r="CS1367" i="1"/>
  <c r="CS1368" i="1"/>
  <c r="CS1369" i="1"/>
  <c r="CS1370" i="1"/>
  <c r="CS1371" i="1"/>
  <c r="CS1372" i="1"/>
  <c r="CS1373" i="1"/>
  <c r="CS1374" i="1"/>
  <c r="CS1375" i="1"/>
  <c r="CS1376" i="1"/>
  <c r="CS1377" i="1"/>
  <c r="CS1378" i="1"/>
  <c r="CS1379" i="1"/>
  <c r="CS1380" i="1"/>
  <c r="CS1381" i="1"/>
  <c r="CS1382" i="1"/>
  <c r="CS1383" i="1"/>
  <c r="CS1384" i="1"/>
  <c r="CS1385" i="1"/>
  <c r="CS1386" i="1"/>
  <c r="CS1387" i="1"/>
  <c r="CS1388" i="1"/>
  <c r="CS1389" i="1"/>
  <c r="CS1390" i="1"/>
  <c r="CS1391" i="1"/>
  <c r="CS1392" i="1"/>
  <c r="CS1393" i="1"/>
  <c r="CS1394" i="1"/>
  <c r="CS1395" i="1"/>
  <c r="CS1396" i="1"/>
  <c r="CS1397" i="1"/>
  <c r="CS1398" i="1"/>
  <c r="CS1399" i="1"/>
  <c r="CS1400" i="1"/>
  <c r="CS1401" i="1"/>
  <c r="CS1402" i="1"/>
  <c r="CS1403" i="1"/>
  <c r="CS1404" i="1"/>
  <c r="CS1405" i="1"/>
  <c r="CS1406" i="1"/>
  <c r="CS1407" i="1"/>
  <c r="CS1408" i="1"/>
  <c r="CS1409" i="1"/>
  <c r="CS1410" i="1"/>
  <c r="CS1411" i="1"/>
  <c r="CS1412" i="1"/>
  <c r="CS1413" i="1"/>
  <c r="CS1414" i="1"/>
  <c r="CS1415" i="1"/>
  <c r="CS1416" i="1"/>
  <c r="CS1417" i="1"/>
  <c r="CS1418" i="1"/>
  <c r="CS1419" i="1"/>
  <c r="CS1420" i="1"/>
  <c r="CS1421" i="1"/>
  <c r="CS1422" i="1"/>
  <c r="CS1423" i="1"/>
  <c r="CS1424" i="1"/>
  <c r="CS1425" i="1"/>
  <c r="CS1426" i="1"/>
  <c r="CS1427" i="1"/>
  <c r="CS1428" i="1"/>
  <c r="CS1429" i="1"/>
  <c r="CS1430" i="1"/>
  <c r="CS1431" i="1"/>
  <c r="CS1432" i="1"/>
  <c r="CS1433" i="1"/>
  <c r="CS1434" i="1"/>
  <c r="CS1435" i="1"/>
  <c r="CS1436" i="1"/>
  <c r="CS1437" i="1"/>
  <c r="CS1438" i="1"/>
  <c r="CS1439" i="1"/>
  <c r="CS1440" i="1"/>
  <c r="CS1441" i="1"/>
  <c r="CS1442" i="1"/>
  <c r="CS1443" i="1"/>
  <c r="CS1444" i="1"/>
  <c r="CS1445" i="1"/>
  <c r="CS1446" i="1"/>
  <c r="CS1447" i="1"/>
  <c r="CS1448" i="1"/>
  <c r="CS1449" i="1"/>
  <c r="CS1450" i="1"/>
  <c r="CS1451" i="1"/>
  <c r="CS1452" i="1"/>
  <c r="CS1453" i="1"/>
  <c r="CS1454" i="1"/>
  <c r="CS1455" i="1"/>
  <c r="CS1456" i="1"/>
  <c r="CS1457" i="1"/>
  <c r="CS1458" i="1"/>
  <c r="CS1459" i="1"/>
  <c r="CS1460" i="1"/>
  <c r="CS1461" i="1"/>
  <c r="CS2" i="1"/>
  <c r="CQ3" i="1"/>
  <c r="CQ4" i="1"/>
  <c r="CQ5" i="1"/>
  <c r="CQ6" i="1"/>
  <c r="CQ7" i="1"/>
  <c r="CQ8" i="1"/>
  <c r="CQ9" i="1"/>
  <c r="CQ10" i="1"/>
  <c r="CQ11" i="1"/>
  <c r="CQ12" i="1"/>
  <c r="CQ13" i="1"/>
  <c r="CQ14" i="1"/>
  <c r="CQ15" i="1"/>
  <c r="CQ16" i="1"/>
  <c r="CQ17" i="1"/>
  <c r="CQ18" i="1"/>
  <c r="CQ19" i="1"/>
  <c r="CQ20" i="1"/>
  <c r="CQ21" i="1"/>
  <c r="CQ22" i="1"/>
  <c r="CQ23" i="1"/>
  <c r="CQ24" i="1"/>
  <c r="CQ25" i="1"/>
  <c r="CQ26" i="1"/>
  <c r="CQ27" i="1"/>
  <c r="CQ28" i="1"/>
  <c r="CQ29" i="1"/>
  <c r="CQ30" i="1"/>
  <c r="CQ31" i="1"/>
  <c r="CQ32" i="1"/>
  <c r="CQ33" i="1"/>
  <c r="CQ34" i="1"/>
  <c r="CQ35" i="1"/>
  <c r="CQ36" i="1"/>
  <c r="CQ37" i="1"/>
  <c r="CQ38" i="1"/>
  <c r="CQ39" i="1"/>
  <c r="CQ40" i="1"/>
  <c r="CQ41" i="1"/>
  <c r="CQ42" i="1"/>
  <c r="CQ43" i="1"/>
  <c r="CQ44" i="1"/>
  <c r="CQ45" i="1"/>
  <c r="CQ46" i="1"/>
  <c r="CQ47" i="1"/>
  <c r="CQ48" i="1"/>
  <c r="CQ49" i="1"/>
  <c r="CQ50" i="1"/>
  <c r="CQ51" i="1"/>
  <c r="CQ52" i="1"/>
  <c r="CQ53" i="1"/>
  <c r="CQ54" i="1"/>
  <c r="CQ55" i="1"/>
  <c r="CQ56" i="1"/>
  <c r="CQ57" i="1"/>
  <c r="CQ58" i="1"/>
  <c r="CQ59" i="1"/>
  <c r="CQ60" i="1"/>
  <c r="CQ61" i="1"/>
  <c r="CQ62" i="1"/>
  <c r="CQ63" i="1"/>
  <c r="CQ64" i="1"/>
  <c r="CQ65" i="1"/>
  <c r="CQ66" i="1"/>
  <c r="CQ67" i="1"/>
  <c r="CQ68" i="1"/>
  <c r="CQ69" i="1"/>
  <c r="CQ70" i="1"/>
  <c r="CQ71" i="1"/>
  <c r="CQ72" i="1"/>
  <c r="CQ73" i="1"/>
  <c r="CQ74" i="1"/>
  <c r="CQ75" i="1"/>
  <c r="CQ76" i="1"/>
  <c r="CQ77" i="1"/>
  <c r="CQ78" i="1"/>
  <c r="CQ79" i="1"/>
  <c r="CQ80" i="1"/>
  <c r="CQ81" i="1"/>
  <c r="CQ82" i="1"/>
  <c r="CQ83" i="1"/>
  <c r="CQ84" i="1"/>
  <c r="CQ85" i="1"/>
  <c r="CQ86" i="1"/>
  <c r="CQ87" i="1"/>
  <c r="CQ88" i="1"/>
  <c r="CQ89" i="1"/>
  <c r="CQ90" i="1"/>
  <c r="CQ91" i="1"/>
  <c r="CQ92" i="1"/>
  <c r="CQ93" i="1"/>
  <c r="CQ94" i="1"/>
  <c r="CQ95" i="1"/>
  <c r="CQ96" i="1"/>
  <c r="CQ97" i="1"/>
  <c r="CQ98" i="1"/>
  <c r="CQ99" i="1"/>
  <c r="CQ100" i="1"/>
  <c r="CQ101" i="1"/>
  <c r="CQ102" i="1"/>
  <c r="CQ103" i="1"/>
  <c r="CQ104" i="1"/>
  <c r="CQ105" i="1"/>
  <c r="CQ106" i="1"/>
  <c r="CQ107" i="1"/>
  <c r="CQ108" i="1"/>
  <c r="CQ109" i="1"/>
  <c r="CQ110" i="1"/>
  <c r="CQ111" i="1"/>
  <c r="CQ112" i="1"/>
  <c r="CQ113" i="1"/>
  <c r="CQ114" i="1"/>
  <c r="CQ115" i="1"/>
  <c r="CQ116" i="1"/>
  <c r="CQ117" i="1"/>
  <c r="CQ118" i="1"/>
  <c r="CQ119" i="1"/>
  <c r="CQ120" i="1"/>
  <c r="CQ121" i="1"/>
  <c r="CQ122" i="1"/>
  <c r="CQ123" i="1"/>
  <c r="CQ124" i="1"/>
  <c r="CQ125" i="1"/>
  <c r="CQ126" i="1"/>
  <c r="CQ127" i="1"/>
  <c r="CQ128" i="1"/>
  <c r="CQ129" i="1"/>
  <c r="CQ130" i="1"/>
  <c r="CQ131" i="1"/>
  <c r="CQ132" i="1"/>
  <c r="CQ133" i="1"/>
  <c r="CQ134" i="1"/>
  <c r="CQ135" i="1"/>
  <c r="CQ136" i="1"/>
  <c r="CQ137" i="1"/>
  <c r="CQ138" i="1"/>
  <c r="CQ139" i="1"/>
  <c r="CQ140" i="1"/>
  <c r="CQ141" i="1"/>
  <c r="CQ142" i="1"/>
  <c r="CQ143" i="1"/>
  <c r="CQ144" i="1"/>
  <c r="CQ145" i="1"/>
  <c r="CQ146" i="1"/>
  <c r="CQ147" i="1"/>
  <c r="CQ148" i="1"/>
  <c r="CQ149" i="1"/>
  <c r="CQ150" i="1"/>
  <c r="CQ151" i="1"/>
  <c r="CQ152" i="1"/>
  <c r="CQ153" i="1"/>
  <c r="CQ154" i="1"/>
  <c r="CQ155" i="1"/>
  <c r="CQ156" i="1"/>
  <c r="CQ157" i="1"/>
  <c r="CQ158" i="1"/>
  <c r="CQ159" i="1"/>
  <c r="CQ160" i="1"/>
  <c r="CQ161" i="1"/>
  <c r="CQ162" i="1"/>
  <c r="CQ163" i="1"/>
  <c r="CQ164" i="1"/>
  <c r="CQ165" i="1"/>
  <c r="CQ166" i="1"/>
  <c r="CQ167" i="1"/>
  <c r="CQ168" i="1"/>
  <c r="CQ169" i="1"/>
  <c r="CQ170" i="1"/>
  <c r="CQ171" i="1"/>
  <c r="CQ172" i="1"/>
  <c r="CQ173" i="1"/>
  <c r="CQ174" i="1"/>
  <c r="CQ175" i="1"/>
  <c r="CQ176" i="1"/>
  <c r="CQ177" i="1"/>
  <c r="CQ178" i="1"/>
  <c r="CQ179" i="1"/>
  <c r="CQ180" i="1"/>
  <c r="CQ181" i="1"/>
  <c r="CQ182" i="1"/>
  <c r="CQ183" i="1"/>
  <c r="CQ184" i="1"/>
  <c r="CQ185" i="1"/>
  <c r="CQ186" i="1"/>
  <c r="CQ187" i="1"/>
  <c r="CQ188" i="1"/>
  <c r="CQ189" i="1"/>
  <c r="CQ190" i="1"/>
  <c r="CQ191" i="1"/>
  <c r="CQ192" i="1"/>
  <c r="CQ193" i="1"/>
  <c r="CQ194" i="1"/>
  <c r="CQ195" i="1"/>
  <c r="CQ196" i="1"/>
  <c r="CQ197" i="1"/>
  <c r="CQ198" i="1"/>
  <c r="CQ199" i="1"/>
  <c r="CQ200" i="1"/>
  <c r="CQ201" i="1"/>
  <c r="CQ202" i="1"/>
  <c r="CQ203" i="1"/>
  <c r="CQ204" i="1"/>
  <c r="CQ205" i="1"/>
  <c r="CQ206" i="1"/>
  <c r="CQ207" i="1"/>
  <c r="CQ208" i="1"/>
  <c r="CQ209" i="1"/>
  <c r="CQ210" i="1"/>
  <c r="CQ211" i="1"/>
  <c r="CQ212" i="1"/>
  <c r="CQ213" i="1"/>
  <c r="CQ214" i="1"/>
  <c r="CQ215" i="1"/>
  <c r="CQ216" i="1"/>
  <c r="CQ217" i="1"/>
  <c r="CQ218" i="1"/>
  <c r="CQ219" i="1"/>
  <c r="CQ220" i="1"/>
  <c r="CQ221" i="1"/>
  <c r="CQ222" i="1"/>
  <c r="CQ223" i="1"/>
  <c r="CQ224" i="1"/>
  <c r="CQ225" i="1"/>
  <c r="CQ226" i="1"/>
  <c r="CQ227" i="1"/>
  <c r="CQ228" i="1"/>
  <c r="CQ229" i="1"/>
  <c r="CQ230" i="1"/>
  <c r="CQ231" i="1"/>
  <c r="CQ232" i="1"/>
  <c r="CQ233" i="1"/>
  <c r="CQ234" i="1"/>
  <c r="CQ235" i="1"/>
  <c r="CQ236" i="1"/>
  <c r="CQ237" i="1"/>
  <c r="CQ238" i="1"/>
  <c r="CQ239" i="1"/>
  <c r="CQ240" i="1"/>
  <c r="CQ241" i="1"/>
  <c r="CQ242" i="1"/>
  <c r="CQ243" i="1"/>
  <c r="CQ244" i="1"/>
  <c r="CQ245" i="1"/>
  <c r="CQ246" i="1"/>
  <c r="CQ247" i="1"/>
  <c r="CQ248" i="1"/>
  <c r="CQ249" i="1"/>
  <c r="CQ250" i="1"/>
  <c r="CQ251" i="1"/>
  <c r="CQ252" i="1"/>
  <c r="CQ253" i="1"/>
  <c r="CQ254" i="1"/>
  <c r="CQ255" i="1"/>
  <c r="CQ256" i="1"/>
  <c r="CQ257" i="1"/>
  <c r="CQ258" i="1"/>
  <c r="CQ259" i="1"/>
  <c r="CQ260" i="1"/>
  <c r="CQ261" i="1"/>
  <c r="CQ262" i="1"/>
  <c r="CQ263" i="1"/>
  <c r="CQ264" i="1"/>
  <c r="CQ265" i="1"/>
  <c r="CQ266" i="1"/>
  <c r="CQ267" i="1"/>
  <c r="CQ268" i="1"/>
  <c r="CQ269" i="1"/>
  <c r="CQ270" i="1"/>
  <c r="CQ271" i="1"/>
  <c r="CQ272" i="1"/>
  <c r="CQ273" i="1"/>
  <c r="CQ274" i="1"/>
  <c r="CQ275" i="1"/>
  <c r="CQ276" i="1"/>
  <c r="CQ277" i="1"/>
  <c r="CQ278" i="1"/>
  <c r="CQ279" i="1"/>
  <c r="CQ280" i="1"/>
  <c r="CQ281" i="1"/>
  <c r="CQ282" i="1"/>
  <c r="CQ283" i="1"/>
  <c r="CQ284" i="1"/>
  <c r="CQ285" i="1"/>
  <c r="CQ286" i="1"/>
  <c r="CQ287" i="1"/>
  <c r="CQ288" i="1"/>
  <c r="CQ289" i="1"/>
  <c r="CQ290" i="1"/>
  <c r="CQ291" i="1"/>
  <c r="CQ292" i="1"/>
  <c r="CQ293" i="1"/>
  <c r="CQ294" i="1"/>
  <c r="CQ295" i="1"/>
  <c r="CQ296" i="1"/>
  <c r="CQ297" i="1"/>
  <c r="CQ298" i="1"/>
  <c r="CQ299" i="1"/>
  <c r="CQ300" i="1"/>
  <c r="CQ301" i="1"/>
  <c r="CQ302" i="1"/>
  <c r="CQ303" i="1"/>
  <c r="CQ304" i="1"/>
  <c r="CQ305" i="1"/>
  <c r="CQ306" i="1"/>
  <c r="CQ307" i="1"/>
  <c r="CQ308" i="1"/>
  <c r="CQ309" i="1"/>
  <c r="CQ310" i="1"/>
  <c r="CQ311" i="1"/>
  <c r="CQ312" i="1"/>
  <c r="CQ313" i="1"/>
  <c r="CQ314" i="1"/>
  <c r="CQ315" i="1"/>
  <c r="CQ316" i="1"/>
  <c r="CQ317" i="1"/>
  <c r="CQ318" i="1"/>
  <c r="CQ319" i="1"/>
  <c r="CQ320" i="1"/>
  <c r="CQ321" i="1"/>
  <c r="CQ322" i="1"/>
  <c r="CQ323" i="1"/>
  <c r="CQ324" i="1"/>
  <c r="CQ325" i="1"/>
  <c r="CQ326" i="1"/>
  <c r="CQ327" i="1"/>
  <c r="CQ328" i="1"/>
  <c r="CQ329" i="1"/>
  <c r="CQ330" i="1"/>
  <c r="CQ331" i="1"/>
  <c r="CQ332" i="1"/>
  <c r="CQ333" i="1"/>
  <c r="CQ334" i="1"/>
  <c r="CQ335" i="1"/>
  <c r="CQ336" i="1"/>
  <c r="CQ337" i="1"/>
  <c r="CQ338" i="1"/>
  <c r="CQ339" i="1"/>
  <c r="CQ340" i="1"/>
  <c r="CQ341" i="1"/>
  <c r="CQ342" i="1"/>
  <c r="CQ343" i="1"/>
  <c r="CQ344" i="1"/>
  <c r="CQ345" i="1"/>
  <c r="CQ346" i="1"/>
  <c r="CQ347" i="1"/>
  <c r="CQ348" i="1"/>
  <c r="CQ349" i="1"/>
  <c r="CQ350" i="1"/>
  <c r="CQ351" i="1"/>
  <c r="CQ352" i="1"/>
  <c r="CQ353" i="1"/>
  <c r="CQ354" i="1"/>
  <c r="CQ355" i="1"/>
  <c r="CQ356" i="1"/>
  <c r="CQ357" i="1"/>
  <c r="CQ358" i="1"/>
  <c r="CQ359" i="1"/>
  <c r="CQ360" i="1"/>
  <c r="CQ361" i="1"/>
  <c r="CQ362" i="1"/>
  <c r="CQ363" i="1"/>
  <c r="CQ364" i="1"/>
  <c r="CQ365" i="1"/>
  <c r="CQ366" i="1"/>
  <c r="CQ367" i="1"/>
  <c r="CQ368" i="1"/>
  <c r="CQ369" i="1"/>
  <c r="CQ370" i="1"/>
  <c r="CQ371" i="1"/>
  <c r="CQ372" i="1"/>
  <c r="CQ373" i="1"/>
  <c r="CQ374" i="1"/>
  <c r="CQ375" i="1"/>
  <c r="CQ376" i="1"/>
  <c r="CQ377" i="1"/>
  <c r="CQ378" i="1"/>
  <c r="CQ379" i="1"/>
  <c r="CQ380" i="1"/>
  <c r="CQ381" i="1"/>
  <c r="CQ382" i="1"/>
  <c r="CQ383" i="1"/>
  <c r="CQ384" i="1"/>
  <c r="CQ385" i="1"/>
  <c r="CQ386" i="1"/>
  <c r="CQ387" i="1"/>
  <c r="CQ388" i="1"/>
  <c r="CQ389" i="1"/>
  <c r="CQ390" i="1"/>
  <c r="CQ391" i="1"/>
  <c r="CQ392" i="1"/>
  <c r="CQ393" i="1"/>
  <c r="CQ394" i="1"/>
  <c r="CQ395" i="1"/>
  <c r="CQ396" i="1"/>
  <c r="CQ397" i="1"/>
  <c r="CQ398" i="1"/>
  <c r="CQ399" i="1"/>
  <c r="CQ400" i="1"/>
  <c r="CQ401" i="1"/>
  <c r="CQ402" i="1"/>
  <c r="CQ403" i="1"/>
  <c r="CQ404" i="1"/>
  <c r="CQ405" i="1"/>
  <c r="CQ406" i="1"/>
  <c r="CQ407" i="1"/>
  <c r="CQ408" i="1"/>
  <c r="CQ409" i="1"/>
  <c r="CQ410" i="1"/>
  <c r="CQ411" i="1"/>
  <c r="CQ412" i="1"/>
  <c r="CQ413" i="1"/>
  <c r="CQ414" i="1"/>
  <c r="CQ415" i="1"/>
  <c r="CQ416" i="1"/>
  <c r="CQ417" i="1"/>
  <c r="CQ418" i="1"/>
  <c r="CQ419" i="1"/>
  <c r="CQ420" i="1"/>
  <c r="CQ421" i="1"/>
  <c r="CQ422" i="1"/>
  <c r="CQ423" i="1"/>
  <c r="CQ424" i="1"/>
  <c r="CQ425" i="1"/>
  <c r="CQ426" i="1"/>
  <c r="CQ427" i="1"/>
  <c r="CQ428" i="1"/>
  <c r="CQ429" i="1"/>
  <c r="CQ430" i="1"/>
  <c r="CQ431" i="1"/>
  <c r="CQ432" i="1"/>
  <c r="CQ433" i="1"/>
  <c r="CQ434" i="1"/>
  <c r="CQ435" i="1"/>
  <c r="CQ436" i="1"/>
  <c r="CQ437" i="1"/>
  <c r="CQ438" i="1"/>
  <c r="CQ439" i="1"/>
  <c r="CQ440" i="1"/>
  <c r="CQ441" i="1"/>
  <c r="CQ442" i="1"/>
  <c r="CQ443" i="1"/>
  <c r="CQ444" i="1"/>
  <c r="CQ445" i="1"/>
  <c r="CQ446" i="1"/>
  <c r="CQ447" i="1"/>
  <c r="CQ448" i="1"/>
  <c r="CQ449" i="1"/>
  <c r="CQ450" i="1"/>
  <c r="CQ451" i="1"/>
  <c r="CQ452" i="1"/>
  <c r="CQ453" i="1"/>
  <c r="CQ454" i="1"/>
  <c r="CQ455" i="1"/>
  <c r="CQ456" i="1"/>
  <c r="CQ457" i="1"/>
  <c r="CQ458" i="1"/>
  <c r="CQ459" i="1"/>
  <c r="CQ460" i="1"/>
  <c r="CQ461" i="1"/>
  <c r="CQ462" i="1"/>
  <c r="CQ463" i="1"/>
  <c r="CQ464" i="1"/>
  <c r="CQ465" i="1"/>
  <c r="CQ466" i="1"/>
  <c r="CQ467" i="1"/>
  <c r="CQ468" i="1"/>
  <c r="CQ469" i="1"/>
  <c r="CQ470" i="1"/>
  <c r="CQ471" i="1"/>
  <c r="CQ472" i="1"/>
  <c r="CQ473" i="1"/>
  <c r="CQ474" i="1"/>
  <c r="CQ475" i="1"/>
  <c r="CQ476" i="1"/>
  <c r="CQ477" i="1"/>
  <c r="CQ478" i="1"/>
  <c r="CQ479" i="1"/>
  <c r="CQ480" i="1"/>
  <c r="CQ481" i="1"/>
  <c r="CQ482" i="1"/>
  <c r="CQ483" i="1"/>
  <c r="CQ484" i="1"/>
  <c r="CQ485" i="1"/>
  <c r="CQ486" i="1"/>
  <c r="CQ487" i="1"/>
  <c r="CQ488" i="1"/>
  <c r="CQ489" i="1"/>
  <c r="CQ490" i="1"/>
  <c r="CQ491" i="1"/>
  <c r="CQ492" i="1"/>
  <c r="CQ493" i="1"/>
  <c r="CQ494" i="1"/>
  <c r="CQ495" i="1"/>
  <c r="CQ496" i="1"/>
  <c r="CQ497" i="1"/>
  <c r="CQ498" i="1"/>
  <c r="CQ499" i="1"/>
  <c r="CQ500" i="1"/>
  <c r="CQ501" i="1"/>
  <c r="CQ502" i="1"/>
  <c r="CQ503" i="1"/>
  <c r="CQ504" i="1"/>
  <c r="CQ505" i="1"/>
  <c r="CQ506" i="1"/>
  <c r="CQ507" i="1"/>
  <c r="CQ508" i="1"/>
  <c r="CQ509" i="1"/>
  <c r="CQ510" i="1"/>
  <c r="CQ511" i="1"/>
  <c r="CQ512" i="1"/>
  <c r="CQ513" i="1"/>
  <c r="CQ514" i="1"/>
  <c r="CQ515" i="1"/>
  <c r="CQ516" i="1"/>
  <c r="CQ517" i="1"/>
  <c r="CQ518" i="1"/>
  <c r="CQ519" i="1"/>
  <c r="CQ520" i="1"/>
  <c r="CQ521" i="1"/>
  <c r="CQ522" i="1"/>
  <c r="CQ523" i="1"/>
  <c r="CQ524" i="1"/>
  <c r="CQ525" i="1"/>
  <c r="CQ526" i="1"/>
  <c r="CQ527" i="1"/>
  <c r="CQ528" i="1"/>
  <c r="CQ529" i="1"/>
  <c r="CQ530" i="1"/>
  <c r="CQ531" i="1"/>
  <c r="CQ532" i="1"/>
  <c r="CQ533" i="1"/>
  <c r="CQ534" i="1"/>
  <c r="CQ535" i="1"/>
  <c r="CQ536" i="1"/>
  <c r="CQ537" i="1"/>
  <c r="CQ538" i="1"/>
  <c r="CQ539" i="1"/>
  <c r="CQ540" i="1"/>
  <c r="CQ541" i="1"/>
  <c r="CQ542" i="1"/>
  <c r="CQ543" i="1"/>
  <c r="CQ544" i="1"/>
  <c r="CQ545" i="1"/>
  <c r="CQ546" i="1"/>
  <c r="CQ547" i="1"/>
  <c r="CQ548" i="1"/>
  <c r="CQ549" i="1"/>
  <c r="CQ550" i="1"/>
  <c r="CQ551" i="1"/>
  <c r="CQ552" i="1"/>
  <c r="CQ553" i="1"/>
  <c r="CQ554" i="1"/>
  <c r="CQ555" i="1"/>
  <c r="CQ556" i="1"/>
  <c r="CQ557" i="1"/>
  <c r="CQ558" i="1"/>
  <c r="CQ559" i="1"/>
  <c r="CQ560" i="1"/>
  <c r="CQ561" i="1"/>
  <c r="CQ562" i="1"/>
  <c r="CQ563" i="1"/>
  <c r="CQ564" i="1"/>
  <c r="CQ565" i="1"/>
  <c r="CQ566" i="1"/>
  <c r="CQ567" i="1"/>
  <c r="CQ568" i="1"/>
  <c r="CQ569" i="1"/>
  <c r="CQ570" i="1"/>
  <c r="CQ571" i="1"/>
  <c r="CQ572" i="1"/>
  <c r="CQ573" i="1"/>
  <c r="CQ574" i="1"/>
  <c r="CQ575" i="1"/>
  <c r="CQ576" i="1"/>
  <c r="CQ577" i="1"/>
  <c r="CQ578" i="1"/>
  <c r="CQ579" i="1"/>
  <c r="CQ580" i="1"/>
  <c r="CQ581" i="1"/>
  <c r="CQ582" i="1"/>
  <c r="CQ583" i="1"/>
  <c r="CQ584" i="1"/>
  <c r="CQ585" i="1"/>
  <c r="CQ586" i="1"/>
  <c r="CQ587" i="1"/>
  <c r="CQ588" i="1"/>
  <c r="CQ589" i="1"/>
  <c r="CQ590" i="1"/>
  <c r="CQ591" i="1"/>
  <c r="CQ592" i="1"/>
  <c r="CQ593" i="1"/>
  <c r="CQ594" i="1"/>
  <c r="CQ595" i="1"/>
  <c r="CQ596" i="1"/>
  <c r="CQ597" i="1"/>
  <c r="CQ598" i="1"/>
  <c r="CQ599" i="1"/>
  <c r="CQ600" i="1"/>
  <c r="CQ601" i="1"/>
  <c r="CQ602" i="1"/>
  <c r="CQ603" i="1"/>
  <c r="CQ604" i="1"/>
  <c r="CQ605" i="1"/>
  <c r="CQ606" i="1"/>
  <c r="CQ607" i="1"/>
  <c r="CQ608" i="1"/>
  <c r="CQ609" i="1"/>
  <c r="CQ610" i="1"/>
  <c r="CQ611" i="1"/>
  <c r="CQ612" i="1"/>
  <c r="CQ613" i="1"/>
  <c r="CQ614" i="1"/>
  <c r="CQ615" i="1"/>
  <c r="CQ616" i="1"/>
  <c r="CQ617" i="1"/>
  <c r="CQ618" i="1"/>
  <c r="CQ619" i="1"/>
  <c r="CQ620" i="1"/>
  <c r="CQ621" i="1"/>
  <c r="CQ622" i="1"/>
  <c r="CQ623" i="1"/>
  <c r="CQ624" i="1"/>
  <c r="CQ625" i="1"/>
  <c r="CQ626" i="1"/>
  <c r="CQ627" i="1"/>
  <c r="CQ628" i="1"/>
  <c r="CQ629" i="1"/>
  <c r="CQ630" i="1"/>
  <c r="CQ631" i="1"/>
  <c r="CQ632" i="1"/>
  <c r="CQ633" i="1"/>
  <c r="CQ634" i="1"/>
  <c r="CQ635" i="1"/>
  <c r="CQ636" i="1"/>
  <c r="CQ637" i="1"/>
  <c r="CQ638" i="1"/>
  <c r="CQ639" i="1"/>
  <c r="CQ640" i="1"/>
  <c r="CQ641" i="1"/>
  <c r="CQ642" i="1"/>
  <c r="CQ643" i="1"/>
  <c r="CQ644" i="1"/>
  <c r="CQ645" i="1"/>
  <c r="CQ646" i="1"/>
  <c r="CQ647" i="1"/>
  <c r="CQ648" i="1"/>
  <c r="CQ649" i="1"/>
  <c r="CQ650" i="1"/>
  <c r="CQ651" i="1"/>
  <c r="CQ652" i="1"/>
  <c r="CQ653" i="1"/>
  <c r="CQ654" i="1"/>
  <c r="CQ655" i="1"/>
  <c r="CQ656" i="1"/>
  <c r="CQ657" i="1"/>
  <c r="CQ658" i="1"/>
  <c r="CQ659" i="1"/>
  <c r="CQ660" i="1"/>
  <c r="CQ661" i="1"/>
  <c r="CQ662" i="1"/>
  <c r="CQ663" i="1"/>
  <c r="CQ664" i="1"/>
  <c r="CQ665" i="1"/>
  <c r="CQ666" i="1"/>
  <c r="CQ667" i="1"/>
  <c r="CQ668" i="1"/>
  <c r="CQ669" i="1"/>
  <c r="CQ670" i="1"/>
  <c r="CQ671" i="1"/>
  <c r="CQ672" i="1"/>
  <c r="CQ673" i="1"/>
  <c r="CQ674" i="1"/>
  <c r="CQ675" i="1"/>
  <c r="CQ676" i="1"/>
  <c r="CQ677" i="1"/>
  <c r="CQ678" i="1"/>
  <c r="CQ679" i="1"/>
  <c r="CQ680" i="1"/>
  <c r="CQ681" i="1"/>
  <c r="CQ682" i="1"/>
  <c r="CQ683" i="1"/>
  <c r="CQ684" i="1"/>
  <c r="CQ685" i="1"/>
  <c r="CQ686" i="1"/>
  <c r="CQ687" i="1"/>
  <c r="CQ688" i="1"/>
  <c r="CQ689" i="1"/>
  <c r="CQ690" i="1"/>
  <c r="CQ691" i="1"/>
  <c r="CQ692" i="1"/>
  <c r="CQ693" i="1"/>
  <c r="CQ694" i="1"/>
  <c r="CQ695" i="1"/>
  <c r="CQ696" i="1"/>
  <c r="CQ697" i="1"/>
  <c r="CQ698" i="1"/>
  <c r="CQ699" i="1"/>
  <c r="CQ700" i="1"/>
  <c r="CQ701" i="1"/>
  <c r="CQ702" i="1"/>
  <c r="CQ703" i="1"/>
  <c r="CQ704" i="1"/>
  <c r="CQ705" i="1"/>
  <c r="CQ706" i="1"/>
  <c r="CQ707" i="1"/>
  <c r="CQ708" i="1"/>
  <c r="CQ709" i="1"/>
  <c r="CQ710" i="1"/>
  <c r="CQ711" i="1"/>
  <c r="CQ712" i="1"/>
  <c r="CQ713" i="1"/>
  <c r="CQ714" i="1"/>
  <c r="CQ715" i="1"/>
  <c r="CQ716" i="1"/>
  <c r="CQ717" i="1"/>
  <c r="CQ718" i="1"/>
  <c r="CQ719" i="1"/>
  <c r="CQ720" i="1"/>
  <c r="CQ721" i="1"/>
  <c r="CQ722" i="1"/>
  <c r="CQ723" i="1"/>
  <c r="CQ724" i="1"/>
  <c r="CQ725" i="1"/>
  <c r="CQ726" i="1"/>
  <c r="CQ727" i="1"/>
  <c r="CQ728" i="1"/>
  <c r="CQ729" i="1"/>
  <c r="CQ730" i="1"/>
  <c r="CQ731" i="1"/>
  <c r="CQ732" i="1"/>
  <c r="CQ733" i="1"/>
  <c r="CQ734" i="1"/>
  <c r="CQ735" i="1"/>
  <c r="CQ736" i="1"/>
  <c r="CQ737" i="1"/>
  <c r="CQ738" i="1"/>
  <c r="CQ739" i="1"/>
  <c r="CQ740" i="1"/>
  <c r="CQ741" i="1"/>
  <c r="CQ742" i="1"/>
  <c r="CQ743" i="1"/>
  <c r="CQ744" i="1"/>
  <c r="CQ745" i="1"/>
  <c r="CQ746" i="1"/>
  <c r="CQ747" i="1"/>
  <c r="CQ748" i="1"/>
  <c r="CQ749" i="1"/>
  <c r="CQ750" i="1"/>
  <c r="CQ751" i="1"/>
  <c r="CQ752" i="1"/>
  <c r="CQ753" i="1"/>
  <c r="CQ754" i="1"/>
  <c r="CQ755" i="1"/>
  <c r="CQ756" i="1"/>
  <c r="CQ757" i="1"/>
  <c r="CQ758" i="1"/>
  <c r="CQ759" i="1"/>
  <c r="CQ760" i="1"/>
  <c r="CQ761" i="1"/>
  <c r="CQ762" i="1"/>
  <c r="CQ763" i="1"/>
  <c r="CQ764" i="1"/>
  <c r="CQ765" i="1"/>
  <c r="CQ766" i="1"/>
  <c r="CQ767" i="1"/>
  <c r="CQ768" i="1"/>
  <c r="CQ769" i="1"/>
  <c r="CQ770" i="1"/>
  <c r="CQ771" i="1"/>
  <c r="CQ772" i="1"/>
  <c r="CQ773" i="1"/>
  <c r="CQ774" i="1"/>
  <c r="CQ775" i="1"/>
  <c r="CQ776" i="1"/>
  <c r="CQ777" i="1"/>
  <c r="CQ778" i="1"/>
  <c r="CQ779" i="1"/>
  <c r="CQ780" i="1"/>
  <c r="CQ781" i="1"/>
  <c r="CQ782" i="1"/>
  <c r="CQ783" i="1"/>
  <c r="CQ784" i="1"/>
  <c r="CQ785" i="1"/>
  <c r="CQ786" i="1"/>
  <c r="CQ787" i="1"/>
  <c r="CQ788" i="1"/>
  <c r="CQ789" i="1"/>
  <c r="CQ790" i="1"/>
  <c r="CQ791" i="1"/>
  <c r="CQ792" i="1"/>
  <c r="CQ793" i="1"/>
  <c r="CQ794" i="1"/>
  <c r="CQ795" i="1"/>
  <c r="CQ796" i="1"/>
  <c r="CQ797" i="1"/>
  <c r="CQ798" i="1"/>
  <c r="CQ799" i="1"/>
  <c r="CQ800" i="1"/>
  <c r="CQ801" i="1"/>
  <c r="CQ802" i="1"/>
  <c r="CQ803" i="1"/>
  <c r="CQ804" i="1"/>
  <c r="CQ805" i="1"/>
  <c r="CQ806" i="1"/>
  <c r="CQ807" i="1"/>
  <c r="CQ808" i="1"/>
  <c r="CQ809" i="1"/>
  <c r="CQ810" i="1"/>
  <c r="CQ811" i="1"/>
  <c r="CQ812" i="1"/>
  <c r="CQ813" i="1"/>
  <c r="CQ814" i="1"/>
  <c r="CQ815" i="1"/>
  <c r="CQ816" i="1"/>
  <c r="CQ817" i="1"/>
  <c r="CQ818" i="1"/>
  <c r="CQ819" i="1"/>
  <c r="CQ820" i="1"/>
  <c r="CQ821" i="1"/>
  <c r="CQ822" i="1"/>
  <c r="CQ823" i="1"/>
  <c r="CQ824" i="1"/>
  <c r="CQ825" i="1"/>
  <c r="CQ826" i="1"/>
  <c r="CQ827" i="1"/>
  <c r="CQ828" i="1"/>
  <c r="CQ829" i="1"/>
  <c r="CQ830" i="1"/>
  <c r="CQ831" i="1"/>
  <c r="CQ832" i="1"/>
  <c r="CQ833" i="1"/>
  <c r="CQ834" i="1"/>
  <c r="CQ835" i="1"/>
  <c r="CQ836" i="1"/>
  <c r="CQ837" i="1"/>
  <c r="CQ838" i="1"/>
  <c r="CQ839" i="1"/>
  <c r="CQ840" i="1"/>
  <c r="CQ841" i="1"/>
  <c r="CQ842" i="1"/>
  <c r="CQ843" i="1"/>
  <c r="CQ844" i="1"/>
  <c r="CQ845" i="1"/>
  <c r="CQ846" i="1"/>
  <c r="CQ847" i="1"/>
  <c r="CQ848" i="1"/>
  <c r="CQ849" i="1"/>
  <c r="CQ850" i="1"/>
  <c r="CQ851" i="1"/>
  <c r="CQ852" i="1"/>
  <c r="CQ853" i="1"/>
  <c r="CQ854" i="1"/>
  <c r="CQ855" i="1"/>
  <c r="CQ856" i="1"/>
  <c r="CQ857" i="1"/>
  <c r="CQ858" i="1"/>
  <c r="CQ859" i="1"/>
  <c r="CQ860" i="1"/>
  <c r="CQ861" i="1"/>
  <c r="CQ862" i="1"/>
  <c r="CQ863" i="1"/>
  <c r="CQ864" i="1"/>
  <c r="CQ865" i="1"/>
  <c r="CQ866" i="1"/>
  <c r="CQ867" i="1"/>
  <c r="CQ868" i="1"/>
  <c r="CQ869" i="1"/>
  <c r="CQ870" i="1"/>
  <c r="CQ871" i="1"/>
  <c r="CQ872" i="1"/>
  <c r="CQ873" i="1"/>
  <c r="CQ874" i="1"/>
  <c r="CQ875" i="1"/>
  <c r="CQ876" i="1"/>
  <c r="CQ877" i="1"/>
  <c r="CQ878" i="1"/>
  <c r="CQ879" i="1"/>
  <c r="CQ880" i="1"/>
  <c r="CQ881" i="1"/>
  <c r="CQ882" i="1"/>
  <c r="CQ883" i="1"/>
  <c r="CQ884" i="1"/>
  <c r="CQ885" i="1"/>
  <c r="CQ886" i="1"/>
  <c r="CQ887" i="1"/>
  <c r="CQ888" i="1"/>
  <c r="CQ889" i="1"/>
  <c r="CQ890" i="1"/>
  <c r="CQ891" i="1"/>
  <c r="CQ892" i="1"/>
  <c r="CQ893" i="1"/>
  <c r="CQ894" i="1"/>
  <c r="CQ895" i="1"/>
  <c r="CQ896" i="1"/>
  <c r="CQ897" i="1"/>
  <c r="CQ898" i="1"/>
  <c r="CQ899" i="1"/>
  <c r="CQ900" i="1"/>
  <c r="CQ901" i="1"/>
  <c r="CQ902" i="1"/>
  <c r="CQ903" i="1"/>
  <c r="CQ904" i="1"/>
  <c r="CQ905" i="1"/>
  <c r="CQ906" i="1"/>
  <c r="CQ907" i="1"/>
  <c r="CQ908" i="1"/>
  <c r="CQ909" i="1"/>
  <c r="CQ910" i="1"/>
  <c r="CQ911" i="1"/>
  <c r="CQ912" i="1"/>
  <c r="CQ913" i="1"/>
  <c r="CQ914" i="1"/>
  <c r="CQ915" i="1"/>
  <c r="CQ916" i="1"/>
  <c r="CQ917" i="1"/>
  <c r="CQ918" i="1"/>
  <c r="CQ919" i="1"/>
  <c r="CQ920" i="1"/>
  <c r="CQ921" i="1"/>
  <c r="CQ922" i="1"/>
  <c r="CQ923" i="1"/>
  <c r="CQ924" i="1"/>
  <c r="CQ925" i="1"/>
  <c r="CQ926" i="1"/>
  <c r="CQ927" i="1"/>
  <c r="CQ928" i="1"/>
  <c r="CQ929" i="1"/>
  <c r="CQ930" i="1"/>
  <c r="CQ931" i="1"/>
  <c r="CQ932" i="1"/>
  <c r="CQ933" i="1"/>
  <c r="CQ934" i="1"/>
  <c r="CQ935" i="1"/>
  <c r="CQ936" i="1"/>
  <c r="CQ937" i="1"/>
  <c r="CQ938" i="1"/>
  <c r="CQ939" i="1"/>
  <c r="CQ940" i="1"/>
  <c r="CQ941" i="1"/>
  <c r="CQ942" i="1"/>
  <c r="CQ943" i="1"/>
  <c r="CQ944" i="1"/>
  <c r="CQ945" i="1"/>
  <c r="CQ946" i="1"/>
  <c r="CQ947" i="1"/>
  <c r="CQ948" i="1"/>
  <c r="CQ949" i="1"/>
  <c r="CQ950" i="1"/>
  <c r="CQ951" i="1"/>
  <c r="CQ952" i="1"/>
  <c r="CQ953" i="1"/>
  <c r="CQ954" i="1"/>
  <c r="CQ955" i="1"/>
  <c r="CQ956" i="1"/>
  <c r="CQ957" i="1"/>
  <c r="CQ958" i="1"/>
  <c r="CQ959" i="1"/>
  <c r="CQ960" i="1"/>
  <c r="CQ961" i="1"/>
  <c r="CQ962" i="1"/>
  <c r="CQ963" i="1"/>
  <c r="CQ964" i="1"/>
  <c r="CQ965" i="1"/>
  <c r="CQ966" i="1"/>
  <c r="CQ967" i="1"/>
  <c r="CQ968" i="1"/>
  <c r="CQ969" i="1"/>
  <c r="CQ970" i="1"/>
  <c r="CQ971" i="1"/>
  <c r="CQ972" i="1"/>
  <c r="CQ973" i="1"/>
  <c r="CQ974" i="1"/>
  <c r="CQ975" i="1"/>
  <c r="CQ976" i="1"/>
  <c r="CQ977" i="1"/>
  <c r="CQ978" i="1"/>
  <c r="CQ979" i="1"/>
  <c r="CQ980" i="1"/>
  <c r="CQ981" i="1"/>
  <c r="CQ982" i="1"/>
  <c r="CQ983" i="1"/>
  <c r="CQ984" i="1"/>
  <c r="CQ985" i="1"/>
  <c r="CQ986" i="1"/>
  <c r="CQ987" i="1"/>
  <c r="CQ988" i="1"/>
  <c r="CQ989" i="1"/>
  <c r="CQ990" i="1"/>
  <c r="CQ991" i="1"/>
  <c r="CQ992" i="1"/>
  <c r="CQ993" i="1"/>
  <c r="CQ994" i="1"/>
  <c r="CQ995" i="1"/>
  <c r="CQ996" i="1"/>
  <c r="CQ997" i="1"/>
  <c r="CQ998" i="1"/>
  <c r="CQ999" i="1"/>
  <c r="CQ1000" i="1"/>
  <c r="CQ1001" i="1"/>
  <c r="CQ1002" i="1"/>
  <c r="CQ1003" i="1"/>
  <c r="CQ1004" i="1"/>
  <c r="CQ1005" i="1"/>
  <c r="CQ1006" i="1"/>
  <c r="CQ1007" i="1"/>
  <c r="CQ1008" i="1"/>
  <c r="CQ1009" i="1"/>
  <c r="CQ1010" i="1"/>
  <c r="CQ1011" i="1"/>
  <c r="CQ1012" i="1"/>
  <c r="CQ1013" i="1"/>
  <c r="CQ1014" i="1"/>
  <c r="CQ1015" i="1"/>
  <c r="CQ1016" i="1"/>
  <c r="CQ1017" i="1"/>
  <c r="CQ1018" i="1"/>
  <c r="CQ1019" i="1"/>
  <c r="CQ1020" i="1"/>
  <c r="CQ1021" i="1"/>
  <c r="CQ1022" i="1"/>
  <c r="CQ1023" i="1"/>
  <c r="CQ1024" i="1"/>
  <c r="CQ1025" i="1"/>
  <c r="CQ1026" i="1"/>
  <c r="CQ1027" i="1"/>
  <c r="CQ1028" i="1"/>
  <c r="CQ1029" i="1"/>
  <c r="CQ1030" i="1"/>
  <c r="CQ1031" i="1"/>
  <c r="CQ1032" i="1"/>
  <c r="CQ1033" i="1"/>
  <c r="CQ1034" i="1"/>
  <c r="CQ1035" i="1"/>
  <c r="CQ1036" i="1"/>
  <c r="CQ1037" i="1"/>
  <c r="CQ1038" i="1"/>
  <c r="CQ1039" i="1"/>
  <c r="CQ1040" i="1"/>
  <c r="CQ1041" i="1"/>
  <c r="CQ1042" i="1"/>
  <c r="CQ1043" i="1"/>
  <c r="CQ1044" i="1"/>
  <c r="CQ1045" i="1"/>
  <c r="CQ1046" i="1"/>
  <c r="CQ1047" i="1"/>
  <c r="CQ1048" i="1"/>
  <c r="CQ1049" i="1"/>
  <c r="CQ1050" i="1"/>
  <c r="CQ1051" i="1"/>
  <c r="CQ1052" i="1"/>
  <c r="CQ1053" i="1"/>
  <c r="CQ1054" i="1"/>
  <c r="CQ1055" i="1"/>
  <c r="CQ1056" i="1"/>
  <c r="CQ1057" i="1"/>
  <c r="CQ1058" i="1"/>
  <c r="CQ1059" i="1"/>
  <c r="CQ1060" i="1"/>
  <c r="CQ1061" i="1"/>
  <c r="CQ1062" i="1"/>
  <c r="CQ1063" i="1"/>
  <c r="CQ1064" i="1"/>
  <c r="CQ1065" i="1"/>
  <c r="CQ1066" i="1"/>
  <c r="CQ1067" i="1"/>
  <c r="CQ1068" i="1"/>
  <c r="CQ1069" i="1"/>
  <c r="CQ1070" i="1"/>
  <c r="CQ1071" i="1"/>
  <c r="CQ1072" i="1"/>
  <c r="CQ1073" i="1"/>
  <c r="CQ1074" i="1"/>
  <c r="CQ1075" i="1"/>
  <c r="CQ1076" i="1"/>
  <c r="CQ1077" i="1"/>
  <c r="CQ1078" i="1"/>
  <c r="CQ1079" i="1"/>
  <c r="CQ1080" i="1"/>
  <c r="CQ1081" i="1"/>
  <c r="CQ1082" i="1"/>
  <c r="CQ1083" i="1"/>
  <c r="CQ1084" i="1"/>
  <c r="CQ1085" i="1"/>
  <c r="CQ1086" i="1"/>
  <c r="CQ1087" i="1"/>
  <c r="CQ1088" i="1"/>
  <c r="CQ1089" i="1"/>
  <c r="CQ1090" i="1"/>
  <c r="CQ1091" i="1"/>
  <c r="CQ1092" i="1"/>
  <c r="CQ1093" i="1"/>
  <c r="CQ1094" i="1"/>
  <c r="CQ1095" i="1"/>
  <c r="CQ1096" i="1"/>
  <c r="CQ1097" i="1"/>
  <c r="CQ1098" i="1"/>
  <c r="CQ1099" i="1"/>
  <c r="CQ1100" i="1"/>
  <c r="CQ1101" i="1"/>
  <c r="CQ1102" i="1"/>
  <c r="CQ1103" i="1"/>
  <c r="CQ1104" i="1"/>
  <c r="CQ1105" i="1"/>
  <c r="CQ1106" i="1"/>
  <c r="CQ1107" i="1"/>
  <c r="CQ1108" i="1"/>
  <c r="CQ1109" i="1"/>
  <c r="CQ1110" i="1"/>
  <c r="CQ1111" i="1"/>
  <c r="CQ1112" i="1"/>
  <c r="CQ1113" i="1"/>
  <c r="CQ1114" i="1"/>
  <c r="CQ1115" i="1"/>
  <c r="CQ1116" i="1"/>
  <c r="CQ1117" i="1"/>
  <c r="CQ1118" i="1"/>
  <c r="CQ1119" i="1"/>
  <c r="CQ1120" i="1"/>
  <c r="CQ1121" i="1"/>
  <c r="CQ1122" i="1"/>
  <c r="CQ1123" i="1"/>
  <c r="CQ1124" i="1"/>
  <c r="CQ1125" i="1"/>
  <c r="CQ1126" i="1"/>
  <c r="CQ1127" i="1"/>
  <c r="CQ1128" i="1"/>
  <c r="CQ1129" i="1"/>
  <c r="CQ1130" i="1"/>
  <c r="CQ1131" i="1"/>
  <c r="CQ1132" i="1"/>
  <c r="CQ1133" i="1"/>
  <c r="CQ1134" i="1"/>
  <c r="CQ1135" i="1"/>
  <c r="CQ1136" i="1"/>
  <c r="CQ1137" i="1"/>
  <c r="CQ1138" i="1"/>
  <c r="CQ1139" i="1"/>
  <c r="CQ1140" i="1"/>
  <c r="CQ1141" i="1"/>
  <c r="CQ1142" i="1"/>
  <c r="CQ1143" i="1"/>
  <c r="CQ1144" i="1"/>
  <c r="CQ1145" i="1"/>
  <c r="CQ1146" i="1"/>
  <c r="CQ1147" i="1"/>
  <c r="CQ1148" i="1"/>
  <c r="CQ1149" i="1"/>
  <c r="CQ1150" i="1"/>
  <c r="CQ1151" i="1"/>
  <c r="CQ1152" i="1"/>
  <c r="CQ1153" i="1"/>
  <c r="CQ1154" i="1"/>
  <c r="CQ1155" i="1"/>
  <c r="CQ1156" i="1"/>
  <c r="CQ1157" i="1"/>
  <c r="CQ1158" i="1"/>
  <c r="CQ1159" i="1"/>
  <c r="CQ1160" i="1"/>
  <c r="CQ1161" i="1"/>
  <c r="CQ1162" i="1"/>
  <c r="CQ1163" i="1"/>
  <c r="CQ1164" i="1"/>
  <c r="CQ1165" i="1"/>
  <c r="CQ1166" i="1"/>
  <c r="CQ1167" i="1"/>
  <c r="CQ1168" i="1"/>
  <c r="CQ1169" i="1"/>
  <c r="CQ1170" i="1"/>
  <c r="CQ1171" i="1"/>
  <c r="CQ1172" i="1"/>
  <c r="CQ1173" i="1"/>
  <c r="CQ1174" i="1"/>
  <c r="CQ1175" i="1"/>
  <c r="CQ1176" i="1"/>
  <c r="CQ1177" i="1"/>
  <c r="CQ1178" i="1"/>
  <c r="CQ1179" i="1"/>
  <c r="CQ1180" i="1"/>
  <c r="CQ1181" i="1"/>
  <c r="CQ1182" i="1"/>
  <c r="CQ1183" i="1"/>
  <c r="CQ1184" i="1"/>
  <c r="CQ1185" i="1"/>
  <c r="CQ1186" i="1"/>
  <c r="CQ1187" i="1"/>
  <c r="CQ1188" i="1"/>
  <c r="CQ1189" i="1"/>
  <c r="CQ1190" i="1"/>
  <c r="CQ1191" i="1"/>
  <c r="CQ1192" i="1"/>
  <c r="CQ1193" i="1"/>
  <c r="CQ1194" i="1"/>
  <c r="CQ1195" i="1"/>
  <c r="CQ1196" i="1"/>
  <c r="CQ1197" i="1"/>
  <c r="CQ1198" i="1"/>
  <c r="CQ1199" i="1"/>
  <c r="CQ1200" i="1"/>
  <c r="CQ1201" i="1"/>
  <c r="CQ1202" i="1"/>
  <c r="CQ1203" i="1"/>
  <c r="CQ1204" i="1"/>
  <c r="CQ1205" i="1"/>
  <c r="CQ1206" i="1"/>
  <c r="CQ1207" i="1"/>
  <c r="CQ1208" i="1"/>
  <c r="CQ1209" i="1"/>
  <c r="CQ1210" i="1"/>
  <c r="CQ1211" i="1"/>
  <c r="CQ1212" i="1"/>
  <c r="CQ1213" i="1"/>
  <c r="CQ1214" i="1"/>
  <c r="CQ1215" i="1"/>
  <c r="CQ1216" i="1"/>
  <c r="CQ1217" i="1"/>
  <c r="CQ1218" i="1"/>
  <c r="CQ1219" i="1"/>
  <c r="CQ1220" i="1"/>
  <c r="CQ1221" i="1"/>
  <c r="CQ1222" i="1"/>
  <c r="CQ1223" i="1"/>
  <c r="CQ1224" i="1"/>
  <c r="CQ1225" i="1"/>
  <c r="CQ1226" i="1"/>
  <c r="CQ1227" i="1"/>
  <c r="CQ1228" i="1"/>
  <c r="CQ1229" i="1"/>
  <c r="CQ1230" i="1"/>
  <c r="CQ1231" i="1"/>
  <c r="CQ1232" i="1"/>
  <c r="CQ1233" i="1"/>
  <c r="CQ1234" i="1"/>
  <c r="CQ1235" i="1"/>
  <c r="CQ1236" i="1"/>
  <c r="CQ1237" i="1"/>
  <c r="CQ1238" i="1"/>
  <c r="CQ1239" i="1"/>
  <c r="CQ1240" i="1"/>
  <c r="CQ1241" i="1"/>
  <c r="CQ1242" i="1"/>
  <c r="CQ1243" i="1"/>
  <c r="CQ1244" i="1"/>
  <c r="CQ1245" i="1"/>
  <c r="CQ1246" i="1"/>
  <c r="CQ1247" i="1"/>
  <c r="CQ1248" i="1"/>
  <c r="CQ1249" i="1"/>
  <c r="CQ1250" i="1"/>
  <c r="CQ1251" i="1"/>
  <c r="CQ1252" i="1"/>
  <c r="CQ1253" i="1"/>
  <c r="CQ1254" i="1"/>
  <c r="CQ1255" i="1"/>
  <c r="CQ1256" i="1"/>
  <c r="CQ1257" i="1"/>
  <c r="CQ1258" i="1"/>
  <c r="CQ1259" i="1"/>
  <c r="CQ1260" i="1"/>
  <c r="CQ1261" i="1"/>
  <c r="CQ1262" i="1"/>
  <c r="CQ1263" i="1"/>
  <c r="CQ1264" i="1"/>
  <c r="CQ1265" i="1"/>
  <c r="CQ1266" i="1"/>
  <c r="CQ1267" i="1"/>
  <c r="CQ1268" i="1"/>
  <c r="CQ1269" i="1"/>
  <c r="CQ1270" i="1"/>
  <c r="CQ1271" i="1"/>
  <c r="CQ1272" i="1"/>
  <c r="CQ1273" i="1"/>
  <c r="CQ1274" i="1"/>
  <c r="CQ1275" i="1"/>
  <c r="CQ1276" i="1"/>
  <c r="CQ1277" i="1"/>
  <c r="CQ1278" i="1"/>
  <c r="CQ1279" i="1"/>
  <c r="CQ1280" i="1"/>
  <c r="CQ1281" i="1"/>
  <c r="CQ1282" i="1"/>
  <c r="CQ1283" i="1"/>
  <c r="CQ1284" i="1"/>
  <c r="CQ1285" i="1"/>
  <c r="CQ1286" i="1"/>
  <c r="CQ1287" i="1"/>
  <c r="CQ1288" i="1"/>
  <c r="CQ1289" i="1"/>
  <c r="CQ1290" i="1"/>
  <c r="CQ1291" i="1"/>
  <c r="CQ1292" i="1"/>
  <c r="CQ1293" i="1"/>
  <c r="CQ1294" i="1"/>
  <c r="CQ1295" i="1"/>
  <c r="CQ1296" i="1"/>
  <c r="CQ1297" i="1"/>
  <c r="CQ1298" i="1"/>
  <c r="CQ1299" i="1"/>
  <c r="CQ1300" i="1"/>
  <c r="CQ1301" i="1"/>
  <c r="CQ1302" i="1"/>
  <c r="CQ1303" i="1"/>
  <c r="CQ1304" i="1"/>
  <c r="CQ1305" i="1"/>
  <c r="CQ1306" i="1"/>
  <c r="CQ1307" i="1"/>
  <c r="CQ1308" i="1"/>
  <c r="CQ1309" i="1"/>
  <c r="CQ1310" i="1"/>
  <c r="CQ1311" i="1"/>
  <c r="CQ1312" i="1"/>
  <c r="CQ1313" i="1"/>
  <c r="CQ1314" i="1"/>
  <c r="CQ1315" i="1"/>
  <c r="CQ1316" i="1"/>
  <c r="CQ1317" i="1"/>
  <c r="CQ1318" i="1"/>
  <c r="CQ1319" i="1"/>
  <c r="CQ1320" i="1"/>
  <c r="CQ1321" i="1"/>
  <c r="CQ1322" i="1"/>
  <c r="CQ1323" i="1"/>
  <c r="CQ1324" i="1"/>
  <c r="CQ1325" i="1"/>
  <c r="CQ1326" i="1"/>
  <c r="CQ1327" i="1"/>
  <c r="CQ1328" i="1"/>
  <c r="CQ1329" i="1"/>
  <c r="CQ1330" i="1"/>
  <c r="CQ1331" i="1"/>
  <c r="CQ1332" i="1"/>
  <c r="CQ1333" i="1"/>
  <c r="CQ1334" i="1"/>
  <c r="CQ1335" i="1"/>
  <c r="CQ1336" i="1"/>
  <c r="CQ1337" i="1"/>
  <c r="CQ1338" i="1"/>
  <c r="CQ1339" i="1"/>
  <c r="CQ1340" i="1"/>
  <c r="CQ1341" i="1"/>
  <c r="CQ1342" i="1"/>
  <c r="CQ1343" i="1"/>
  <c r="CQ1344" i="1"/>
  <c r="CQ1345" i="1"/>
  <c r="CQ1346" i="1"/>
  <c r="CQ1347" i="1"/>
  <c r="CQ1348" i="1"/>
  <c r="CQ1349" i="1"/>
  <c r="CQ1350" i="1"/>
  <c r="CQ1351" i="1"/>
  <c r="CQ1352" i="1"/>
  <c r="CQ1353" i="1"/>
  <c r="CQ1354" i="1"/>
  <c r="CQ1355" i="1"/>
  <c r="CQ1356" i="1"/>
  <c r="CQ1357" i="1"/>
  <c r="CQ1358" i="1"/>
  <c r="CQ1359" i="1"/>
  <c r="CQ1360" i="1"/>
  <c r="CQ1361" i="1"/>
  <c r="CQ1362" i="1"/>
  <c r="CQ1363" i="1"/>
  <c r="CQ1364" i="1"/>
  <c r="CQ1365" i="1"/>
  <c r="CQ1366" i="1"/>
  <c r="CQ1367" i="1"/>
  <c r="CQ1368" i="1"/>
  <c r="CQ1369" i="1"/>
  <c r="CQ1370" i="1"/>
  <c r="CQ1371" i="1"/>
  <c r="CQ1372" i="1"/>
  <c r="CQ1373" i="1"/>
  <c r="CQ1374" i="1"/>
  <c r="CQ1375" i="1"/>
  <c r="CQ1376" i="1"/>
  <c r="CQ1377" i="1"/>
  <c r="CQ1378" i="1"/>
  <c r="CQ1379" i="1"/>
  <c r="CQ1380" i="1"/>
  <c r="CQ1381" i="1"/>
  <c r="CQ1382" i="1"/>
  <c r="CQ1383" i="1"/>
  <c r="CQ1384" i="1"/>
  <c r="CQ1385" i="1"/>
  <c r="CQ1386" i="1"/>
  <c r="CQ1387" i="1"/>
  <c r="CQ1388" i="1"/>
  <c r="CQ1389" i="1"/>
  <c r="CQ1390" i="1"/>
  <c r="CQ1391" i="1"/>
  <c r="CQ1392" i="1"/>
  <c r="CQ1393" i="1"/>
  <c r="CQ1394" i="1"/>
  <c r="CQ1395" i="1"/>
  <c r="CQ1396" i="1"/>
  <c r="CQ1397" i="1"/>
  <c r="CQ1398" i="1"/>
  <c r="CQ1399" i="1"/>
  <c r="CQ1400" i="1"/>
  <c r="CQ1401" i="1"/>
  <c r="CQ1402" i="1"/>
  <c r="CQ1403" i="1"/>
  <c r="CQ1404" i="1"/>
  <c r="CQ1405" i="1"/>
  <c r="CQ1406" i="1"/>
  <c r="CQ1407" i="1"/>
  <c r="CQ1408" i="1"/>
  <c r="CQ1409" i="1"/>
  <c r="CQ1410" i="1"/>
  <c r="CQ1411" i="1"/>
  <c r="CQ1412" i="1"/>
  <c r="CQ1413" i="1"/>
  <c r="CQ1414" i="1"/>
  <c r="CQ1415" i="1"/>
  <c r="CQ1416" i="1"/>
  <c r="CQ1417" i="1"/>
  <c r="CQ1418" i="1"/>
  <c r="CQ1419" i="1"/>
  <c r="CQ1420" i="1"/>
  <c r="CQ1421" i="1"/>
  <c r="CQ1422" i="1"/>
  <c r="CQ1423" i="1"/>
  <c r="CQ1424" i="1"/>
  <c r="CQ1425" i="1"/>
  <c r="CQ1426" i="1"/>
  <c r="CQ1427" i="1"/>
  <c r="CQ1428" i="1"/>
  <c r="CQ1429" i="1"/>
  <c r="CQ1430" i="1"/>
  <c r="CQ1431" i="1"/>
  <c r="CQ1432" i="1"/>
  <c r="CQ1433" i="1"/>
  <c r="CQ1434" i="1"/>
  <c r="CQ1435" i="1"/>
  <c r="CQ1436" i="1"/>
  <c r="CQ1437" i="1"/>
  <c r="CQ1438" i="1"/>
  <c r="CQ1439" i="1"/>
  <c r="CQ1440" i="1"/>
  <c r="CQ1441" i="1"/>
  <c r="CQ1442" i="1"/>
  <c r="CQ1443" i="1"/>
  <c r="CQ1444" i="1"/>
  <c r="CQ1445" i="1"/>
  <c r="CQ1446" i="1"/>
  <c r="CQ1447" i="1"/>
  <c r="CQ1448" i="1"/>
  <c r="CQ1449" i="1"/>
  <c r="CQ1450" i="1"/>
  <c r="CQ1451" i="1"/>
  <c r="CQ1452" i="1"/>
  <c r="CQ1453" i="1"/>
  <c r="CQ1454" i="1"/>
  <c r="CQ1455" i="1"/>
  <c r="CQ1456" i="1"/>
  <c r="CQ1457" i="1"/>
  <c r="CQ1458" i="1"/>
  <c r="CQ1459" i="1"/>
  <c r="CQ1460" i="1"/>
  <c r="CQ1461" i="1"/>
  <c r="CQ2" i="1"/>
  <c r="CO3" i="1"/>
  <c r="CO4" i="1"/>
  <c r="CO5" i="1"/>
  <c r="CO6" i="1"/>
  <c r="CO7" i="1"/>
  <c r="CO8" i="1"/>
  <c r="CO9" i="1"/>
  <c r="CO10" i="1"/>
  <c r="CO11" i="1"/>
  <c r="CO12" i="1"/>
  <c r="CO13" i="1"/>
  <c r="CO14" i="1"/>
  <c r="CO15" i="1"/>
  <c r="CO16" i="1"/>
  <c r="CO17" i="1"/>
  <c r="CO18" i="1"/>
  <c r="CO19" i="1"/>
  <c r="CO20" i="1"/>
  <c r="CO21" i="1"/>
  <c r="CO22" i="1"/>
  <c r="CO23" i="1"/>
  <c r="CO24" i="1"/>
  <c r="CO25" i="1"/>
  <c r="CO26" i="1"/>
  <c r="CO27" i="1"/>
  <c r="CO28" i="1"/>
  <c r="CO29" i="1"/>
  <c r="CO30" i="1"/>
  <c r="CO31" i="1"/>
  <c r="CO32" i="1"/>
  <c r="CO33" i="1"/>
  <c r="CO34" i="1"/>
  <c r="CO35" i="1"/>
  <c r="CO36" i="1"/>
  <c r="CO37" i="1"/>
  <c r="CO38" i="1"/>
  <c r="CO39" i="1"/>
  <c r="CO40" i="1"/>
  <c r="CO41" i="1"/>
  <c r="CO42" i="1"/>
  <c r="CO43" i="1"/>
  <c r="CO44" i="1"/>
  <c r="CO45" i="1"/>
  <c r="CO46" i="1"/>
  <c r="CO47" i="1"/>
  <c r="CO48" i="1"/>
  <c r="CO49" i="1"/>
  <c r="CO50" i="1"/>
  <c r="CO51" i="1"/>
  <c r="CO52" i="1"/>
  <c r="CO53" i="1"/>
  <c r="CO54" i="1"/>
  <c r="CO55" i="1"/>
  <c r="CO56" i="1"/>
  <c r="CO57" i="1"/>
  <c r="CO58" i="1"/>
  <c r="CO59" i="1"/>
  <c r="CO60" i="1"/>
  <c r="CO61" i="1"/>
  <c r="CO62" i="1"/>
  <c r="CO63" i="1"/>
  <c r="CO64" i="1"/>
  <c r="CO65" i="1"/>
  <c r="CO66" i="1"/>
  <c r="CO67" i="1"/>
  <c r="CO68" i="1"/>
  <c r="CO69" i="1"/>
  <c r="CO70" i="1"/>
  <c r="CO71" i="1"/>
  <c r="CO72" i="1"/>
  <c r="CO73" i="1"/>
  <c r="CO74" i="1"/>
  <c r="CO75" i="1"/>
  <c r="CO76" i="1"/>
  <c r="CO77" i="1"/>
  <c r="CO78" i="1"/>
  <c r="CO79" i="1"/>
  <c r="CO80" i="1"/>
  <c r="CO81" i="1"/>
  <c r="CO82" i="1"/>
  <c r="CO83" i="1"/>
  <c r="CO84" i="1"/>
  <c r="CO85" i="1"/>
  <c r="CO86" i="1"/>
  <c r="CO87" i="1"/>
  <c r="CO88" i="1"/>
  <c r="CO89" i="1"/>
  <c r="CO90" i="1"/>
  <c r="CO91" i="1"/>
  <c r="CO92" i="1"/>
  <c r="CO93" i="1"/>
  <c r="CO94" i="1"/>
  <c r="CO95" i="1"/>
  <c r="CO96" i="1"/>
  <c r="CO97" i="1"/>
  <c r="CO98" i="1"/>
  <c r="CO99" i="1"/>
  <c r="CO100" i="1"/>
  <c r="CO101" i="1"/>
  <c r="CO102" i="1"/>
  <c r="CO103" i="1"/>
  <c r="CO104" i="1"/>
  <c r="CO105" i="1"/>
  <c r="CO106" i="1"/>
  <c r="CO107" i="1"/>
  <c r="CO108" i="1"/>
  <c r="CO109" i="1"/>
  <c r="CO110" i="1"/>
  <c r="CO111" i="1"/>
  <c r="CO112" i="1"/>
  <c r="CO113" i="1"/>
  <c r="CO114" i="1"/>
  <c r="CO115" i="1"/>
  <c r="CO116" i="1"/>
  <c r="CO117" i="1"/>
  <c r="CO118" i="1"/>
  <c r="CO119" i="1"/>
  <c r="CO120" i="1"/>
  <c r="CO121" i="1"/>
  <c r="CO122" i="1"/>
  <c r="CO123" i="1"/>
  <c r="CO124" i="1"/>
  <c r="CO125" i="1"/>
  <c r="CO126" i="1"/>
  <c r="CO127" i="1"/>
  <c r="CO128" i="1"/>
  <c r="CO129" i="1"/>
  <c r="CO130" i="1"/>
  <c r="CO131" i="1"/>
  <c r="CO132" i="1"/>
  <c r="CO133" i="1"/>
  <c r="CO134" i="1"/>
  <c r="CO135" i="1"/>
  <c r="CO136" i="1"/>
  <c r="CO137" i="1"/>
  <c r="CO138" i="1"/>
  <c r="CO139" i="1"/>
  <c r="CO140" i="1"/>
  <c r="CO141" i="1"/>
  <c r="CO142" i="1"/>
  <c r="CO143" i="1"/>
  <c r="CO144" i="1"/>
  <c r="CO145" i="1"/>
  <c r="CO146" i="1"/>
  <c r="CO147" i="1"/>
  <c r="CO148" i="1"/>
  <c r="CO149" i="1"/>
  <c r="CO150" i="1"/>
  <c r="CO151" i="1"/>
  <c r="CO152" i="1"/>
  <c r="CO153" i="1"/>
  <c r="CO154" i="1"/>
  <c r="CO155" i="1"/>
  <c r="CO156" i="1"/>
  <c r="CO157" i="1"/>
  <c r="CO158" i="1"/>
  <c r="CO159" i="1"/>
  <c r="CO160" i="1"/>
  <c r="CO161" i="1"/>
  <c r="CO162" i="1"/>
  <c r="CO163" i="1"/>
  <c r="CO164" i="1"/>
  <c r="CO165" i="1"/>
  <c r="CO166" i="1"/>
  <c r="CO167" i="1"/>
  <c r="CO168" i="1"/>
  <c r="CO169" i="1"/>
  <c r="CO170" i="1"/>
  <c r="CO171" i="1"/>
  <c r="CO172" i="1"/>
  <c r="CO173" i="1"/>
  <c r="CO174" i="1"/>
  <c r="CO175" i="1"/>
  <c r="CO176" i="1"/>
  <c r="CO177" i="1"/>
  <c r="CO178" i="1"/>
  <c r="CO179" i="1"/>
  <c r="CO180" i="1"/>
  <c r="CO181" i="1"/>
  <c r="CO182" i="1"/>
  <c r="CO183" i="1"/>
  <c r="CO184" i="1"/>
  <c r="CO185" i="1"/>
  <c r="CO186" i="1"/>
  <c r="CO187" i="1"/>
  <c r="CO188" i="1"/>
  <c r="CO189" i="1"/>
  <c r="CO190" i="1"/>
  <c r="CO191" i="1"/>
  <c r="CO192" i="1"/>
  <c r="CO193" i="1"/>
  <c r="CO194" i="1"/>
  <c r="CO195" i="1"/>
  <c r="CO196" i="1"/>
  <c r="CO197" i="1"/>
  <c r="CO198" i="1"/>
  <c r="CO199" i="1"/>
  <c r="CO200" i="1"/>
  <c r="CO201" i="1"/>
  <c r="CO202" i="1"/>
  <c r="CO203" i="1"/>
  <c r="CO204" i="1"/>
  <c r="CO205" i="1"/>
  <c r="CO206" i="1"/>
  <c r="CO207" i="1"/>
  <c r="CO208" i="1"/>
  <c r="CO209" i="1"/>
  <c r="CO210" i="1"/>
  <c r="CO211" i="1"/>
  <c r="CO212" i="1"/>
  <c r="CO213" i="1"/>
  <c r="CO214" i="1"/>
  <c r="CO215" i="1"/>
  <c r="CO216" i="1"/>
  <c r="CO217" i="1"/>
  <c r="CO218" i="1"/>
  <c r="CO219" i="1"/>
  <c r="CO220" i="1"/>
  <c r="CO221" i="1"/>
  <c r="CO222" i="1"/>
  <c r="CO223" i="1"/>
  <c r="CO224" i="1"/>
  <c r="CO225" i="1"/>
  <c r="CO226" i="1"/>
  <c r="CO227" i="1"/>
  <c r="CO228" i="1"/>
  <c r="CO229" i="1"/>
  <c r="CO230" i="1"/>
  <c r="CO231" i="1"/>
  <c r="CO232" i="1"/>
  <c r="CO233" i="1"/>
  <c r="CO234" i="1"/>
  <c r="CO235" i="1"/>
  <c r="CO236" i="1"/>
  <c r="CO237" i="1"/>
  <c r="CO238" i="1"/>
  <c r="CO239" i="1"/>
  <c r="CO240" i="1"/>
  <c r="CO241" i="1"/>
  <c r="CO242" i="1"/>
  <c r="CO243" i="1"/>
  <c r="CO244" i="1"/>
  <c r="CO245" i="1"/>
  <c r="CO246" i="1"/>
  <c r="CO247" i="1"/>
  <c r="CO248" i="1"/>
  <c r="CO249" i="1"/>
  <c r="CO250" i="1"/>
  <c r="CO251" i="1"/>
  <c r="CO252" i="1"/>
  <c r="CO253" i="1"/>
  <c r="CO254" i="1"/>
  <c r="CO255" i="1"/>
  <c r="CO256" i="1"/>
  <c r="CO257" i="1"/>
  <c r="CO258" i="1"/>
  <c r="CO259" i="1"/>
  <c r="CO260" i="1"/>
  <c r="CO261" i="1"/>
  <c r="CO262" i="1"/>
  <c r="CO263" i="1"/>
  <c r="CO264" i="1"/>
  <c r="CO265" i="1"/>
  <c r="CO266" i="1"/>
  <c r="CO267" i="1"/>
  <c r="CO268" i="1"/>
  <c r="CO269" i="1"/>
  <c r="CO270" i="1"/>
  <c r="CO271" i="1"/>
  <c r="CO272" i="1"/>
  <c r="CO273" i="1"/>
  <c r="CO274" i="1"/>
  <c r="CO275" i="1"/>
  <c r="CO276" i="1"/>
  <c r="CO277" i="1"/>
  <c r="CO278" i="1"/>
  <c r="CO279" i="1"/>
  <c r="CO280" i="1"/>
  <c r="CO281" i="1"/>
  <c r="CO282" i="1"/>
  <c r="CO283" i="1"/>
  <c r="CO284" i="1"/>
  <c r="CO285" i="1"/>
  <c r="CO286" i="1"/>
  <c r="CO287" i="1"/>
  <c r="CO288" i="1"/>
  <c r="CO289" i="1"/>
  <c r="CO290" i="1"/>
  <c r="CO291" i="1"/>
  <c r="CO292" i="1"/>
  <c r="CO293" i="1"/>
  <c r="CO294" i="1"/>
  <c r="CO295" i="1"/>
  <c r="CO296" i="1"/>
  <c r="CO297" i="1"/>
  <c r="CO298" i="1"/>
  <c r="CO299" i="1"/>
  <c r="CO300" i="1"/>
  <c r="CO301" i="1"/>
  <c r="CO302" i="1"/>
  <c r="CO303" i="1"/>
  <c r="CO304" i="1"/>
  <c r="CO305" i="1"/>
  <c r="CO306" i="1"/>
  <c r="CO307" i="1"/>
  <c r="CO308" i="1"/>
  <c r="CO309" i="1"/>
  <c r="CO310" i="1"/>
  <c r="CO311" i="1"/>
  <c r="CO312" i="1"/>
  <c r="CO313" i="1"/>
  <c r="CO314" i="1"/>
  <c r="CO315" i="1"/>
  <c r="CO316" i="1"/>
  <c r="CO317" i="1"/>
  <c r="CO318" i="1"/>
  <c r="CO319" i="1"/>
  <c r="CO320" i="1"/>
  <c r="CO321" i="1"/>
  <c r="CO322" i="1"/>
  <c r="CO323" i="1"/>
  <c r="CO324" i="1"/>
  <c r="CO325" i="1"/>
  <c r="CO326" i="1"/>
  <c r="CO327" i="1"/>
  <c r="CO328" i="1"/>
  <c r="CO329" i="1"/>
  <c r="CO330" i="1"/>
  <c r="CO331" i="1"/>
  <c r="CO332" i="1"/>
  <c r="CO333" i="1"/>
  <c r="CO334" i="1"/>
  <c r="CO335" i="1"/>
  <c r="CO336" i="1"/>
  <c r="CO337" i="1"/>
  <c r="CO338" i="1"/>
  <c r="CO339" i="1"/>
  <c r="CO340" i="1"/>
  <c r="CO341" i="1"/>
  <c r="CO342" i="1"/>
  <c r="CO343" i="1"/>
  <c r="CO344" i="1"/>
  <c r="CO345" i="1"/>
  <c r="CO346" i="1"/>
  <c r="CO347" i="1"/>
  <c r="CO348" i="1"/>
  <c r="CO349" i="1"/>
  <c r="CO350" i="1"/>
  <c r="CO351" i="1"/>
  <c r="CO352" i="1"/>
  <c r="CO353" i="1"/>
  <c r="CO354" i="1"/>
  <c r="CO355" i="1"/>
  <c r="CO356" i="1"/>
  <c r="CO357" i="1"/>
  <c r="CO358" i="1"/>
  <c r="CO359" i="1"/>
  <c r="CO360" i="1"/>
  <c r="CO361" i="1"/>
  <c r="CO362" i="1"/>
  <c r="CO363" i="1"/>
  <c r="CO364" i="1"/>
  <c r="CO365" i="1"/>
  <c r="CO366" i="1"/>
  <c r="CO367" i="1"/>
  <c r="CO368" i="1"/>
  <c r="CO369" i="1"/>
  <c r="CO370" i="1"/>
  <c r="CO371" i="1"/>
  <c r="CO372" i="1"/>
  <c r="CO373" i="1"/>
  <c r="CO374" i="1"/>
  <c r="CO375" i="1"/>
  <c r="CO376" i="1"/>
  <c r="CO377" i="1"/>
  <c r="CO378" i="1"/>
  <c r="CO379" i="1"/>
  <c r="CO380" i="1"/>
  <c r="CO381" i="1"/>
  <c r="CO382" i="1"/>
  <c r="CO383" i="1"/>
  <c r="CO384" i="1"/>
  <c r="CO385" i="1"/>
  <c r="CO386" i="1"/>
  <c r="CO387" i="1"/>
  <c r="CO388" i="1"/>
  <c r="CO389" i="1"/>
  <c r="CO390" i="1"/>
  <c r="CO391" i="1"/>
  <c r="CO392" i="1"/>
  <c r="CO393" i="1"/>
  <c r="CO394" i="1"/>
  <c r="CO395" i="1"/>
  <c r="CO396" i="1"/>
  <c r="CO397" i="1"/>
  <c r="CO398" i="1"/>
  <c r="CO399" i="1"/>
  <c r="CO400" i="1"/>
  <c r="CO401" i="1"/>
  <c r="CO402" i="1"/>
  <c r="CO403" i="1"/>
  <c r="CO404" i="1"/>
  <c r="CO405" i="1"/>
  <c r="CO406" i="1"/>
  <c r="CO407" i="1"/>
  <c r="CO408" i="1"/>
  <c r="CO409" i="1"/>
  <c r="CO410" i="1"/>
  <c r="CO411" i="1"/>
  <c r="CO412" i="1"/>
  <c r="CO413" i="1"/>
  <c r="CO414" i="1"/>
  <c r="CO415" i="1"/>
  <c r="CO416" i="1"/>
  <c r="CO417" i="1"/>
  <c r="CO418" i="1"/>
  <c r="CO419" i="1"/>
  <c r="CO420" i="1"/>
  <c r="CO421" i="1"/>
  <c r="CO422" i="1"/>
  <c r="CO423" i="1"/>
  <c r="CO424" i="1"/>
  <c r="CO425" i="1"/>
  <c r="CO426" i="1"/>
  <c r="CO427" i="1"/>
  <c r="CO428" i="1"/>
  <c r="CO429" i="1"/>
  <c r="CO430" i="1"/>
  <c r="CO431" i="1"/>
  <c r="CO432" i="1"/>
  <c r="CO433" i="1"/>
  <c r="CO434" i="1"/>
  <c r="CO435" i="1"/>
  <c r="CO436" i="1"/>
  <c r="CO437" i="1"/>
  <c r="CO438" i="1"/>
  <c r="CO439" i="1"/>
  <c r="CO440" i="1"/>
  <c r="CO441" i="1"/>
  <c r="CO442" i="1"/>
  <c r="CO443" i="1"/>
  <c r="CO444" i="1"/>
  <c r="CO445" i="1"/>
  <c r="CO446" i="1"/>
  <c r="CO447" i="1"/>
  <c r="CO448" i="1"/>
  <c r="CO449" i="1"/>
  <c r="CO450" i="1"/>
  <c r="CO451" i="1"/>
  <c r="CO452" i="1"/>
  <c r="CO453" i="1"/>
  <c r="CO454" i="1"/>
  <c r="CO455" i="1"/>
  <c r="CO456" i="1"/>
  <c r="CO457" i="1"/>
  <c r="CO458" i="1"/>
  <c r="CO459" i="1"/>
  <c r="CO460" i="1"/>
  <c r="CO461" i="1"/>
  <c r="CO462" i="1"/>
  <c r="CO463" i="1"/>
  <c r="CO464" i="1"/>
  <c r="CO465" i="1"/>
  <c r="CO466" i="1"/>
  <c r="CO467" i="1"/>
  <c r="CO468" i="1"/>
  <c r="CO469" i="1"/>
  <c r="CO470" i="1"/>
  <c r="CO471" i="1"/>
  <c r="CO472" i="1"/>
  <c r="CO473" i="1"/>
  <c r="CO474" i="1"/>
  <c r="CO475" i="1"/>
  <c r="CO476" i="1"/>
  <c r="CO477" i="1"/>
  <c r="CO478" i="1"/>
  <c r="CO479" i="1"/>
  <c r="CO480" i="1"/>
  <c r="CO481" i="1"/>
  <c r="CO482" i="1"/>
  <c r="CO483" i="1"/>
  <c r="CO484" i="1"/>
  <c r="CO485" i="1"/>
  <c r="CO486" i="1"/>
  <c r="CO487" i="1"/>
  <c r="CO488" i="1"/>
  <c r="CO489" i="1"/>
  <c r="CO490" i="1"/>
  <c r="CO491" i="1"/>
  <c r="CO492" i="1"/>
  <c r="CO493" i="1"/>
  <c r="CO494" i="1"/>
  <c r="CO495" i="1"/>
  <c r="CO496" i="1"/>
  <c r="CO497" i="1"/>
  <c r="CO498" i="1"/>
  <c r="CO499" i="1"/>
  <c r="CO500" i="1"/>
  <c r="CO501" i="1"/>
  <c r="CO502" i="1"/>
  <c r="CO503" i="1"/>
  <c r="CO504" i="1"/>
  <c r="CO505" i="1"/>
  <c r="CO506" i="1"/>
  <c r="CO507" i="1"/>
  <c r="CO508" i="1"/>
  <c r="CO509" i="1"/>
  <c r="CO510" i="1"/>
  <c r="CO511" i="1"/>
  <c r="CO512" i="1"/>
  <c r="CO513" i="1"/>
  <c r="CO514" i="1"/>
  <c r="CO515" i="1"/>
  <c r="CO516" i="1"/>
  <c r="CO517" i="1"/>
  <c r="CO518" i="1"/>
  <c r="CO519" i="1"/>
  <c r="CO520" i="1"/>
  <c r="CO521" i="1"/>
  <c r="CO522" i="1"/>
  <c r="CO523" i="1"/>
  <c r="CO524" i="1"/>
  <c r="CO525" i="1"/>
  <c r="CO526" i="1"/>
  <c r="CO527" i="1"/>
  <c r="CO528" i="1"/>
  <c r="CO529" i="1"/>
  <c r="CO530" i="1"/>
  <c r="CO531" i="1"/>
  <c r="CO532" i="1"/>
  <c r="CO533" i="1"/>
  <c r="CO534" i="1"/>
  <c r="CO535" i="1"/>
  <c r="CO536" i="1"/>
  <c r="CO537" i="1"/>
  <c r="CO538" i="1"/>
  <c r="CO539" i="1"/>
  <c r="CO540" i="1"/>
  <c r="CO541" i="1"/>
  <c r="CO542" i="1"/>
  <c r="CO543" i="1"/>
  <c r="CO544" i="1"/>
  <c r="CO545" i="1"/>
  <c r="CO546" i="1"/>
  <c r="CO547" i="1"/>
  <c r="CO548" i="1"/>
  <c r="CO549" i="1"/>
  <c r="CO550" i="1"/>
  <c r="CO551" i="1"/>
  <c r="CO552" i="1"/>
  <c r="CO553" i="1"/>
  <c r="CO554" i="1"/>
  <c r="CO555" i="1"/>
  <c r="CO556" i="1"/>
  <c r="CO557" i="1"/>
  <c r="CO558" i="1"/>
  <c r="CO559" i="1"/>
  <c r="CO560" i="1"/>
  <c r="CO561" i="1"/>
  <c r="CO562" i="1"/>
  <c r="CO563" i="1"/>
  <c r="CO564" i="1"/>
  <c r="CO565" i="1"/>
  <c r="CO566" i="1"/>
  <c r="CO567" i="1"/>
  <c r="CO568" i="1"/>
  <c r="CO569" i="1"/>
  <c r="CO570" i="1"/>
  <c r="CO571" i="1"/>
  <c r="CO572" i="1"/>
  <c r="CO573" i="1"/>
  <c r="CO574" i="1"/>
  <c r="CO575" i="1"/>
  <c r="CO576" i="1"/>
  <c r="CO577" i="1"/>
  <c r="CO578" i="1"/>
  <c r="CO579" i="1"/>
  <c r="CO580" i="1"/>
  <c r="CO581" i="1"/>
  <c r="CO582" i="1"/>
  <c r="CO583" i="1"/>
  <c r="CO584" i="1"/>
  <c r="CO585" i="1"/>
  <c r="CO586" i="1"/>
  <c r="CO587" i="1"/>
  <c r="CO588" i="1"/>
  <c r="CO589" i="1"/>
  <c r="CO590" i="1"/>
  <c r="CO591" i="1"/>
  <c r="CO592" i="1"/>
  <c r="CO593" i="1"/>
  <c r="CO594" i="1"/>
  <c r="CO595" i="1"/>
  <c r="CO596" i="1"/>
  <c r="CO597" i="1"/>
  <c r="CO598" i="1"/>
  <c r="CO599" i="1"/>
  <c r="CO600" i="1"/>
  <c r="CO601" i="1"/>
  <c r="CO602" i="1"/>
  <c r="CO603" i="1"/>
  <c r="CO604" i="1"/>
  <c r="CO605" i="1"/>
  <c r="CO606" i="1"/>
  <c r="CO607" i="1"/>
  <c r="CO608" i="1"/>
  <c r="CO609" i="1"/>
  <c r="CO610" i="1"/>
  <c r="CO611" i="1"/>
  <c r="CO612" i="1"/>
  <c r="CO613" i="1"/>
  <c r="CO614" i="1"/>
  <c r="CO615" i="1"/>
  <c r="CO616" i="1"/>
  <c r="CO617" i="1"/>
  <c r="CO618" i="1"/>
  <c r="CO619" i="1"/>
  <c r="CO620" i="1"/>
  <c r="CO621" i="1"/>
  <c r="CO622" i="1"/>
  <c r="CO623" i="1"/>
  <c r="CO624" i="1"/>
  <c r="CO625" i="1"/>
  <c r="CO626" i="1"/>
  <c r="CO627" i="1"/>
  <c r="CO628" i="1"/>
  <c r="CO629" i="1"/>
  <c r="CO630" i="1"/>
  <c r="CO631" i="1"/>
  <c r="CO632" i="1"/>
  <c r="CO633" i="1"/>
  <c r="CO634" i="1"/>
  <c r="CO635" i="1"/>
  <c r="CO636" i="1"/>
  <c r="CO637" i="1"/>
  <c r="CO638" i="1"/>
  <c r="CO639" i="1"/>
  <c r="CO640" i="1"/>
  <c r="CO641" i="1"/>
  <c r="CO642" i="1"/>
  <c r="CO643" i="1"/>
  <c r="CO644" i="1"/>
  <c r="CO645" i="1"/>
  <c r="CO646" i="1"/>
  <c r="CO647" i="1"/>
  <c r="CO648" i="1"/>
  <c r="CO649" i="1"/>
  <c r="CO650" i="1"/>
  <c r="CO651" i="1"/>
  <c r="CO652" i="1"/>
  <c r="CO653" i="1"/>
  <c r="CO654" i="1"/>
  <c r="CO655" i="1"/>
  <c r="CO656" i="1"/>
  <c r="CO657" i="1"/>
  <c r="CO658" i="1"/>
  <c r="CO659" i="1"/>
  <c r="CO660" i="1"/>
  <c r="CO661" i="1"/>
  <c r="CO662" i="1"/>
  <c r="CO663" i="1"/>
  <c r="CO664" i="1"/>
  <c r="CO665" i="1"/>
  <c r="CO666" i="1"/>
  <c r="CO667" i="1"/>
  <c r="CO668" i="1"/>
  <c r="CO669" i="1"/>
  <c r="CO670" i="1"/>
  <c r="CO671" i="1"/>
  <c r="CO672" i="1"/>
  <c r="CO673" i="1"/>
  <c r="CO674" i="1"/>
  <c r="CO675" i="1"/>
  <c r="CO676" i="1"/>
  <c r="CO677" i="1"/>
  <c r="CO678" i="1"/>
  <c r="CO679" i="1"/>
  <c r="CO680" i="1"/>
  <c r="CO681" i="1"/>
  <c r="CO682" i="1"/>
  <c r="CO683" i="1"/>
  <c r="CO684" i="1"/>
  <c r="CO685" i="1"/>
  <c r="CO686" i="1"/>
  <c r="CO687" i="1"/>
  <c r="CO688" i="1"/>
  <c r="CO689" i="1"/>
  <c r="CO690" i="1"/>
  <c r="CO691" i="1"/>
  <c r="CO692" i="1"/>
  <c r="CO693" i="1"/>
  <c r="CO694" i="1"/>
  <c r="CO695" i="1"/>
  <c r="CO696" i="1"/>
  <c r="CO697" i="1"/>
  <c r="CO698" i="1"/>
  <c r="CO699" i="1"/>
  <c r="CO700" i="1"/>
  <c r="CO701" i="1"/>
  <c r="CO702" i="1"/>
  <c r="CO703" i="1"/>
  <c r="CO704" i="1"/>
  <c r="CO705" i="1"/>
  <c r="CO706" i="1"/>
  <c r="CO707" i="1"/>
  <c r="CO708" i="1"/>
  <c r="CO709" i="1"/>
  <c r="CO710" i="1"/>
  <c r="CO711" i="1"/>
  <c r="CO712" i="1"/>
  <c r="CO713" i="1"/>
  <c r="CO714" i="1"/>
  <c r="CO715" i="1"/>
  <c r="CO716" i="1"/>
  <c r="CO717" i="1"/>
  <c r="CO718" i="1"/>
  <c r="CO719" i="1"/>
  <c r="CO720" i="1"/>
  <c r="CO721" i="1"/>
  <c r="CO722" i="1"/>
  <c r="CO723" i="1"/>
  <c r="CO724" i="1"/>
  <c r="CO725" i="1"/>
  <c r="CO726" i="1"/>
  <c r="CO727" i="1"/>
  <c r="CO728" i="1"/>
  <c r="CO729" i="1"/>
  <c r="CO730" i="1"/>
  <c r="CO731" i="1"/>
  <c r="CO732" i="1"/>
  <c r="CO733" i="1"/>
  <c r="CO734" i="1"/>
  <c r="CO735" i="1"/>
  <c r="CO736" i="1"/>
  <c r="CO737" i="1"/>
  <c r="CO738" i="1"/>
  <c r="CO739" i="1"/>
  <c r="CO740" i="1"/>
  <c r="CO741" i="1"/>
  <c r="CO742" i="1"/>
  <c r="CO743" i="1"/>
  <c r="CO744" i="1"/>
  <c r="CO745" i="1"/>
  <c r="CO746" i="1"/>
  <c r="CO747" i="1"/>
  <c r="CO748" i="1"/>
  <c r="CO749" i="1"/>
  <c r="CO750" i="1"/>
  <c r="CO751" i="1"/>
  <c r="CO752" i="1"/>
  <c r="CO753" i="1"/>
  <c r="CO754" i="1"/>
  <c r="CO755" i="1"/>
  <c r="CO756" i="1"/>
  <c r="CO757" i="1"/>
  <c r="CO758" i="1"/>
  <c r="CO759" i="1"/>
  <c r="CO760" i="1"/>
  <c r="CO761" i="1"/>
  <c r="CO762" i="1"/>
  <c r="CO763" i="1"/>
  <c r="CO764" i="1"/>
  <c r="CO765" i="1"/>
  <c r="CO766" i="1"/>
  <c r="CO767" i="1"/>
  <c r="CO768" i="1"/>
  <c r="CO769" i="1"/>
  <c r="CO770" i="1"/>
  <c r="CO771" i="1"/>
  <c r="CO772" i="1"/>
  <c r="CO773" i="1"/>
  <c r="CO774" i="1"/>
  <c r="CO775" i="1"/>
  <c r="CO776" i="1"/>
  <c r="CO777" i="1"/>
  <c r="CO778" i="1"/>
  <c r="CO779" i="1"/>
  <c r="CO780" i="1"/>
  <c r="CO781" i="1"/>
  <c r="CO782" i="1"/>
  <c r="CO783" i="1"/>
  <c r="CO784" i="1"/>
  <c r="CO785" i="1"/>
  <c r="CO786" i="1"/>
  <c r="CO787" i="1"/>
  <c r="CO788" i="1"/>
  <c r="CO789" i="1"/>
  <c r="CO790" i="1"/>
  <c r="CO791" i="1"/>
  <c r="CO792" i="1"/>
  <c r="CO793" i="1"/>
  <c r="CO794" i="1"/>
  <c r="CO795" i="1"/>
  <c r="CO796" i="1"/>
  <c r="CO797" i="1"/>
  <c r="CO798" i="1"/>
  <c r="CO799" i="1"/>
  <c r="CO800" i="1"/>
  <c r="CO801" i="1"/>
  <c r="CO802" i="1"/>
  <c r="CO803" i="1"/>
  <c r="CO804" i="1"/>
  <c r="CO805" i="1"/>
  <c r="CO806" i="1"/>
  <c r="CO807" i="1"/>
  <c r="CO808" i="1"/>
  <c r="CO809" i="1"/>
  <c r="CO810" i="1"/>
  <c r="CO811" i="1"/>
  <c r="CO812" i="1"/>
  <c r="CO813" i="1"/>
  <c r="CO814" i="1"/>
  <c r="CO815" i="1"/>
  <c r="CO816" i="1"/>
  <c r="CO817" i="1"/>
  <c r="CO818" i="1"/>
  <c r="CO819" i="1"/>
  <c r="CO820" i="1"/>
  <c r="CO821" i="1"/>
  <c r="CO822" i="1"/>
  <c r="CO823" i="1"/>
  <c r="CO824" i="1"/>
  <c r="CO825" i="1"/>
  <c r="CO826" i="1"/>
  <c r="CO827" i="1"/>
  <c r="CO828" i="1"/>
  <c r="CO829" i="1"/>
  <c r="CO830" i="1"/>
  <c r="CO831" i="1"/>
  <c r="CO832" i="1"/>
  <c r="CO833" i="1"/>
  <c r="CO834" i="1"/>
  <c r="CO835" i="1"/>
  <c r="CO836" i="1"/>
  <c r="CO837" i="1"/>
  <c r="CO838" i="1"/>
  <c r="CO839" i="1"/>
  <c r="CO840" i="1"/>
  <c r="CO841" i="1"/>
  <c r="CO842" i="1"/>
  <c r="CO843" i="1"/>
  <c r="CO844" i="1"/>
  <c r="CO845" i="1"/>
  <c r="CO846" i="1"/>
  <c r="CO847" i="1"/>
  <c r="CO848" i="1"/>
  <c r="CO849" i="1"/>
  <c r="CO850" i="1"/>
  <c r="CO851" i="1"/>
  <c r="CO852" i="1"/>
  <c r="CO853" i="1"/>
  <c r="CO854" i="1"/>
  <c r="CO855" i="1"/>
  <c r="CO856" i="1"/>
  <c r="CO857" i="1"/>
  <c r="CO858" i="1"/>
  <c r="CO859" i="1"/>
  <c r="CO860" i="1"/>
  <c r="CO861" i="1"/>
  <c r="CO862" i="1"/>
  <c r="CO863" i="1"/>
  <c r="CO864" i="1"/>
  <c r="CO865" i="1"/>
  <c r="CO866" i="1"/>
  <c r="CO867" i="1"/>
  <c r="CO868" i="1"/>
  <c r="CO869" i="1"/>
  <c r="CO870" i="1"/>
  <c r="CO871" i="1"/>
  <c r="CO872" i="1"/>
  <c r="CO873" i="1"/>
  <c r="CO874" i="1"/>
  <c r="CO875" i="1"/>
  <c r="CO876" i="1"/>
  <c r="CO877" i="1"/>
  <c r="CO878" i="1"/>
  <c r="CO879" i="1"/>
  <c r="CO880" i="1"/>
  <c r="CO881" i="1"/>
  <c r="CO882" i="1"/>
  <c r="CO883" i="1"/>
  <c r="CO884" i="1"/>
  <c r="CO885" i="1"/>
  <c r="CO886" i="1"/>
  <c r="CO887" i="1"/>
  <c r="CO888" i="1"/>
  <c r="CO889" i="1"/>
  <c r="CO890" i="1"/>
  <c r="CO891" i="1"/>
  <c r="CO892" i="1"/>
  <c r="CO893" i="1"/>
  <c r="CO894" i="1"/>
  <c r="CO895" i="1"/>
  <c r="CO896" i="1"/>
  <c r="CO897" i="1"/>
  <c r="CO898" i="1"/>
  <c r="CO899" i="1"/>
  <c r="CO900" i="1"/>
  <c r="CO901" i="1"/>
  <c r="CO902" i="1"/>
  <c r="CO903" i="1"/>
  <c r="CO904" i="1"/>
  <c r="CO905" i="1"/>
  <c r="CO906" i="1"/>
  <c r="CO907" i="1"/>
  <c r="CO908" i="1"/>
  <c r="CO909" i="1"/>
  <c r="CO910" i="1"/>
  <c r="CO911" i="1"/>
  <c r="CO912" i="1"/>
  <c r="CO913" i="1"/>
  <c r="CO914" i="1"/>
  <c r="CO915" i="1"/>
  <c r="CO916" i="1"/>
  <c r="CO917" i="1"/>
  <c r="CO918" i="1"/>
  <c r="CO919" i="1"/>
  <c r="CO920" i="1"/>
  <c r="CO921" i="1"/>
  <c r="CO922" i="1"/>
  <c r="CO923" i="1"/>
  <c r="CO924" i="1"/>
  <c r="CO925" i="1"/>
  <c r="CO926" i="1"/>
  <c r="CO927" i="1"/>
  <c r="CO928" i="1"/>
  <c r="CO929" i="1"/>
  <c r="CO930" i="1"/>
  <c r="CO931" i="1"/>
  <c r="CO932" i="1"/>
  <c r="CO933" i="1"/>
  <c r="CO934" i="1"/>
  <c r="CO935" i="1"/>
  <c r="CO936" i="1"/>
  <c r="CO937" i="1"/>
  <c r="CO938" i="1"/>
  <c r="CO939" i="1"/>
  <c r="CO940" i="1"/>
  <c r="CO941" i="1"/>
  <c r="CO942" i="1"/>
  <c r="CO943" i="1"/>
  <c r="CO944" i="1"/>
  <c r="CO945" i="1"/>
  <c r="CO946" i="1"/>
  <c r="CO947" i="1"/>
  <c r="CO948" i="1"/>
  <c r="CO949" i="1"/>
  <c r="CO950" i="1"/>
  <c r="CO951" i="1"/>
  <c r="CO952" i="1"/>
  <c r="CO953" i="1"/>
  <c r="CO954" i="1"/>
  <c r="CO955" i="1"/>
  <c r="CO956" i="1"/>
  <c r="CO957" i="1"/>
  <c r="CO958" i="1"/>
  <c r="CO959" i="1"/>
  <c r="CO960" i="1"/>
  <c r="CO961" i="1"/>
  <c r="CO962" i="1"/>
  <c r="CO963" i="1"/>
  <c r="CO964" i="1"/>
  <c r="CO965" i="1"/>
  <c r="CO966" i="1"/>
  <c r="CO967" i="1"/>
  <c r="CO968" i="1"/>
  <c r="CO969" i="1"/>
  <c r="CO970" i="1"/>
  <c r="CO971" i="1"/>
  <c r="CO972" i="1"/>
  <c r="CO973" i="1"/>
  <c r="CO974" i="1"/>
  <c r="CO975" i="1"/>
  <c r="CO976" i="1"/>
  <c r="CO977" i="1"/>
  <c r="CO978" i="1"/>
  <c r="CO979" i="1"/>
  <c r="CO980" i="1"/>
  <c r="CO981" i="1"/>
  <c r="CO982" i="1"/>
  <c r="CO983" i="1"/>
  <c r="CO984" i="1"/>
  <c r="CO985" i="1"/>
  <c r="CO986" i="1"/>
  <c r="CO987" i="1"/>
  <c r="CO988" i="1"/>
  <c r="CO989" i="1"/>
  <c r="CO990" i="1"/>
  <c r="CO991" i="1"/>
  <c r="CO992" i="1"/>
  <c r="CO993" i="1"/>
  <c r="CO994" i="1"/>
  <c r="CO995" i="1"/>
  <c r="CO996" i="1"/>
  <c r="CO997" i="1"/>
  <c r="CO998" i="1"/>
  <c r="CO999" i="1"/>
  <c r="CO1000" i="1"/>
  <c r="CO1001" i="1"/>
  <c r="CO1002" i="1"/>
  <c r="CO1003" i="1"/>
  <c r="CO1004" i="1"/>
  <c r="CO1005" i="1"/>
  <c r="CO1006" i="1"/>
  <c r="CO1007" i="1"/>
  <c r="CO1008" i="1"/>
  <c r="CO1009" i="1"/>
  <c r="CO1010" i="1"/>
  <c r="CO1011" i="1"/>
  <c r="CO1012" i="1"/>
  <c r="CO1013" i="1"/>
  <c r="CO1014" i="1"/>
  <c r="CO1015" i="1"/>
  <c r="CO1016" i="1"/>
  <c r="CO1017" i="1"/>
  <c r="CO1018" i="1"/>
  <c r="CO1019" i="1"/>
  <c r="CO1020" i="1"/>
  <c r="CO1021" i="1"/>
  <c r="CO1022" i="1"/>
  <c r="CO1023" i="1"/>
  <c r="CO1024" i="1"/>
  <c r="CO1025" i="1"/>
  <c r="CO1026" i="1"/>
  <c r="CO1027" i="1"/>
  <c r="CO1028" i="1"/>
  <c r="CO1029" i="1"/>
  <c r="CO1030" i="1"/>
  <c r="CO1031" i="1"/>
  <c r="CO1032" i="1"/>
  <c r="CO1033" i="1"/>
  <c r="CO1034" i="1"/>
  <c r="CO1035" i="1"/>
  <c r="CO1036" i="1"/>
  <c r="CO1037" i="1"/>
  <c r="CO1038" i="1"/>
  <c r="CO1039" i="1"/>
  <c r="CO1040" i="1"/>
  <c r="CO1041" i="1"/>
  <c r="CO1042" i="1"/>
  <c r="CO1043" i="1"/>
  <c r="CO1044" i="1"/>
  <c r="CO1045" i="1"/>
  <c r="CO1046" i="1"/>
  <c r="CO1047" i="1"/>
  <c r="CO1048" i="1"/>
  <c r="CO1049" i="1"/>
  <c r="CO1050" i="1"/>
  <c r="CO1051" i="1"/>
  <c r="CO1052" i="1"/>
  <c r="CO1053" i="1"/>
  <c r="CO1054" i="1"/>
  <c r="CO1055" i="1"/>
  <c r="CO1056" i="1"/>
  <c r="CO1057" i="1"/>
  <c r="CO1058" i="1"/>
  <c r="CO1059" i="1"/>
  <c r="CO1060" i="1"/>
  <c r="CO1061" i="1"/>
  <c r="CO1062" i="1"/>
  <c r="CO1063" i="1"/>
  <c r="CO1064" i="1"/>
  <c r="CO1065" i="1"/>
  <c r="CO1066" i="1"/>
  <c r="CO1067" i="1"/>
  <c r="CO1068" i="1"/>
  <c r="CO1069" i="1"/>
  <c r="CO1070" i="1"/>
  <c r="CO1071" i="1"/>
  <c r="CO1072" i="1"/>
  <c r="CO1073" i="1"/>
  <c r="CO1074" i="1"/>
  <c r="CO1075" i="1"/>
  <c r="CO1076" i="1"/>
  <c r="CO1077" i="1"/>
  <c r="CO1078" i="1"/>
  <c r="CO1079" i="1"/>
  <c r="CO1080" i="1"/>
  <c r="CO1081" i="1"/>
  <c r="CO1082" i="1"/>
  <c r="CO1083" i="1"/>
  <c r="CO1084" i="1"/>
  <c r="CO1085" i="1"/>
  <c r="CO1086" i="1"/>
  <c r="CO1087" i="1"/>
  <c r="CO1088" i="1"/>
  <c r="CO1089" i="1"/>
  <c r="CO1090" i="1"/>
  <c r="CO1091" i="1"/>
  <c r="CO1092" i="1"/>
  <c r="CO1093" i="1"/>
  <c r="CO1094" i="1"/>
  <c r="CO1095" i="1"/>
  <c r="CO1096" i="1"/>
  <c r="CO1097" i="1"/>
  <c r="CO1098" i="1"/>
  <c r="CO1099" i="1"/>
  <c r="CO1100" i="1"/>
  <c r="CO1101" i="1"/>
  <c r="CO1102" i="1"/>
  <c r="CO1103" i="1"/>
  <c r="CO1104" i="1"/>
  <c r="CO1105" i="1"/>
  <c r="CO1106" i="1"/>
  <c r="CO1107" i="1"/>
  <c r="CO1108" i="1"/>
  <c r="CO1109" i="1"/>
  <c r="CO1110" i="1"/>
  <c r="CO1111" i="1"/>
  <c r="CO1112" i="1"/>
  <c r="CO1113" i="1"/>
  <c r="CO1114" i="1"/>
  <c r="CO1115" i="1"/>
  <c r="CO1116" i="1"/>
  <c r="CO1117" i="1"/>
  <c r="CO1118" i="1"/>
  <c r="CO1119" i="1"/>
  <c r="CO1120" i="1"/>
  <c r="CO1121" i="1"/>
  <c r="CO1122" i="1"/>
  <c r="CO1123" i="1"/>
  <c r="CO1124" i="1"/>
  <c r="CO1125" i="1"/>
  <c r="CO1126" i="1"/>
  <c r="CO1127" i="1"/>
  <c r="CO1128" i="1"/>
  <c r="CO1129" i="1"/>
  <c r="CO1130" i="1"/>
  <c r="CO1131" i="1"/>
  <c r="CO1132" i="1"/>
  <c r="CO1133" i="1"/>
  <c r="CO1134" i="1"/>
  <c r="CO1135" i="1"/>
  <c r="CO1136" i="1"/>
  <c r="CO1137" i="1"/>
  <c r="CO1138" i="1"/>
  <c r="CO1139" i="1"/>
  <c r="CO1140" i="1"/>
  <c r="CO1141" i="1"/>
  <c r="CO1142" i="1"/>
  <c r="CO1143" i="1"/>
  <c r="CO1144" i="1"/>
  <c r="CO1145" i="1"/>
  <c r="CO1146" i="1"/>
  <c r="CO1147" i="1"/>
  <c r="CO1148" i="1"/>
  <c r="CO1149" i="1"/>
  <c r="CO1150" i="1"/>
  <c r="CO1151" i="1"/>
  <c r="CO1152" i="1"/>
  <c r="CO1153" i="1"/>
  <c r="CO1154" i="1"/>
  <c r="CO1155" i="1"/>
  <c r="CO1156" i="1"/>
  <c r="CO1157" i="1"/>
  <c r="CO1158" i="1"/>
  <c r="CO1159" i="1"/>
  <c r="CO1160" i="1"/>
  <c r="CO1161" i="1"/>
  <c r="CO1162" i="1"/>
  <c r="CO1163" i="1"/>
  <c r="CO1164" i="1"/>
  <c r="CO1165" i="1"/>
  <c r="CO1166" i="1"/>
  <c r="CO1167" i="1"/>
  <c r="CO1168" i="1"/>
  <c r="CO1169" i="1"/>
  <c r="CO1170" i="1"/>
  <c r="CO1171" i="1"/>
  <c r="CO1172" i="1"/>
  <c r="CO1173" i="1"/>
  <c r="CO1174" i="1"/>
  <c r="CO1175" i="1"/>
  <c r="CO1176" i="1"/>
  <c r="CO1177" i="1"/>
  <c r="CO1178" i="1"/>
  <c r="CO1179" i="1"/>
  <c r="CO1180" i="1"/>
  <c r="CO1181" i="1"/>
  <c r="CO1182" i="1"/>
  <c r="CO1183" i="1"/>
  <c r="CO1184" i="1"/>
  <c r="CO1185" i="1"/>
  <c r="CO1186" i="1"/>
  <c r="CO1187" i="1"/>
  <c r="CO1188" i="1"/>
  <c r="CO1189" i="1"/>
  <c r="CO1190" i="1"/>
  <c r="CO1191" i="1"/>
  <c r="CO1192" i="1"/>
  <c r="CO1193" i="1"/>
  <c r="CO1194" i="1"/>
  <c r="CO1195" i="1"/>
  <c r="CO1196" i="1"/>
  <c r="CO1197" i="1"/>
  <c r="CO1198" i="1"/>
  <c r="CO1199" i="1"/>
  <c r="CO1200" i="1"/>
  <c r="CO1201" i="1"/>
  <c r="CO1202" i="1"/>
  <c r="CO1203" i="1"/>
  <c r="CO1204" i="1"/>
  <c r="CO1205" i="1"/>
  <c r="CO1206" i="1"/>
  <c r="CO1207" i="1"/>
  <c r="CO1208" i="1"/>
  <c r="CO1209" i="1"/>
  <c r="CO1210" i="1"/>
  <c r="CO1211" i="1"/>
  <c r="CO1212" i="1"/>
  <c r="CO1213" i="1"/>
  <c r="CO1214" i="1"/>
  <c r="CO1215" i="1"/>
  <c r="CO1216" i="1"/>
  <c r="CO1217" i="1"/>
  <c r="CO1218" i="1"/>
  <c r="CO1219" i="1"/>
  <c r="CO1220" i="1"/>
  <c r="CO1221" i="1"/>
  <c r="CO1222" i="1"/>
  <c r="CO1223" i="1"/>
  <c r="CO1224" i="1"/>
  <c r="CO1225" i="1"/>
  <c r="CO1226" i="1"/>
  <c r="CO1227" i="1"/>
  <c r="CO1228" i="1"/>
  <c r="CO1229" i="1"/>
  <c r="CO1230" i="1"/>
  <c r="CO1231" i="1"/>
  <c r="CO1232" i="1"/>
  <c r="CO1233" i="1"/>
  <c r="CO1234" i="1"/>
  <c r="CO1235" i="1"/>
  <c r="CO1236" i="1"/>
  <c r="CO1237" i="1"/>
  <c r="CO1238" i="1"/>
  <c r="CO1239" i="1"/>
  <c r="CO1240" i="1"/>
  <c r="CO1241" i="1"/>
  <c r="CO1242" i="1"/>
  <c r="CO1243" i="1"/>
  <c r="CO1244" i="1"/>
  <c r="CO1245" i="1"/>
  <c r="CO1246" i="1"/>
  <c r="CO1247" i="1"/>
  <c r="CO1248" i="1"/>
  <c r="CO1249" i="1"/>
  <c r="CO1250" i="1"/>
  <c r="CO1251" i="1"/>
  <c r="CO1252" i="1"/>
  <c r="CO1253" i="1"/>
  <c r="CO1254" i="1"/>
  <c r="CO1255" i="1"/>
  <c r="CO1256" i="1"/>
  <c r="CO1257" i="1"/>
  <c r="CO1258" i="1"/>
  <c r="CO1259" i="1"/>
  <c r="CO1260" i="1"/>
  <c r="CO1261" i="1"/>
  <c r="CO1262" i="1"/>
  <c r="CO1263" i="1"/>
  <c r="CO1264" i="1"/>
  <c r="CO1265" i="1"/>
  <c r="CO1266" i="1"/>
  <c r="CO1267" i="1"/>
  <c r="CO1268" i="1"/>
  <c r="CO1269" i="1"/>
  <c r="CO1270" i="1"/>
  <c r="CO1271" i="1"/>
  <c r="CO1272" i="1"/>
  <c r="CO1273" i="1"/>
  <c r="CO1274" i="1"/>
  <c r="CO1275" i="1"/>
  <c r="CO1276" i="1"/>
  <c r="CO1277" i="1"/>
  <c r="CO1278" i="1"/>
  <c r="CO1279" i="1"/>
  <c r="CO1280" i="1"/>
  <c r="CO1281" i="1"/>
  <c r="CO1282" i="1"/>
  <c r="CO1283" i="1"/>
  <c r="CO1284" i="1"/>
  <c r="CO1285" i="1"/>
  <c r="CO1286" i="1"/>
  <c r="CO1287" i="1"/>
  <c r="CO1288" i="1"/>
  <c r="CO1289" i="1"/>
  <c r="CO1290" i="1"/>
  <c r="CO1291" i="1"/>
  <c r="CO1292" i="1"/>
  <c r="CO1293" i="1"/>
  <c r="CO1294" i="1"/>
  <c r="CO1295" i="1"/>
  <c r="CO1296" i="1"/>
  <c r="CO1297" i="1"/>
  <c r="CO1298" i="1"/>
  <c r="CO1299" i="1"/>
  <c r="CO1300" i="1"/>
  <c r="CO1301" i="1"/>
  <c r="CO1302" i="1"/>
  <c r="CO1303" i="1"/>
  <c r="CO1304" i="1"/>
  <c r="CO1305" i="1"/>
  <c r="CO1306" i="1"/>
  <c r="CO1307" i="1"/>
  <c r="CO1308" i="1"/>
  <c r="CO1309" i="1"/>
  <c r="CO1310" i="1"/>
  <c r="CO1311" i="1"/>
  <c r="CO1312" i="1"/>
  <c r="CO1313" i="1"/>
  <c r="CO1314" i="1"/>
  <c r="CO1315" i="1"/>
  <c r="CO1316" i="1"/>
  <c r="CO1317" i="1"/>
  <c r="CO1318" i="1"/>
  <c r="CO1319" i="1"/>
  <c r="CO1320" i="1"/>
  <c r="CO1321" i="1"/>
  <c r="CO1322" i="1"/>
  <c r="CO1323" i="1"/>
  <c r="CO1324" i="1"/>
  <c r="CO1325" i="1"/>
  <c r="CO1326" i="1"/>
  <c r="CO1327" i="1"/>
  <c r="CO1328" i="1"/>
  <c r="CO1329" i="1"/>
  <c r="CO1330" i="1"/>
  <c r="CO1331" i="1"/>
  <c r="CO1332" i="1"/>
  <c r="CO1333" i="1"/>
  <c r="CO1334" i="1"/>
  <c r="CO1335" i="1"/>
  <c r="CO1336" i="1"/>
  <c r="CO1337" i="1"/>
  <c r="CO1338" i="1"/>
  <c r="CO1339" i="1"/>
  <c r="CO1340" i="1"/>
  <c r="CO1341" i="1"/>
  <c r="CO1342" i="1"/>
  <c r="CO1343" i="1"/>
  <c r="CO1344" i="1"/>
  <c r="CO1345" i="1"/>
  <c r="CO1346" i="1"/>
  <c r="CO1347" i="1"/>
  <c r="CO1348" i="1"/>
  <c r="CO1349" i="1"/>
  <c r="CO1350" i="1"/>
  <c r="CO1351" i="1"/>
  <c r="CO1352" i="1"/>
  <c r="CO1353" i="1"/>
  <c r="CO1354" i="1"/>
  <c r="CO1355" i="1"/>
  <c r="CO1356" i="1"/>
  <c r="CO1357" i="1"/>
  <c r="CO1358" i="1"/>
  <c r="CO1359" i="1"/>
  <c r="CO1360" i="1"/>
  <c r="CO1361" i="1"/>
  <c r="CO1362" i="1"/>
  <c r="CO1363" i="1"/>
  <c r="CO1364" i="1"/>
  <c r="CO1365" i="1"/>
  <c r="CO1366" i="1"/>
  <c r="CO1367" i="1"/>
  <c r="CO1368" i="1"/>
  <c r="CO1369" i="1"/>
  <c r="CO1370" i="1"/>
  <c r="CO1371" i="1"/>
  <c r="CO1372" i="1"/>
  <c r="CO1373" i="1"/>
  <c r="CO1374" i="1"/>
  <c r="CO1375" i="1"/>
  <c r="CO1376" i="1"/>
  <c r="CO1377" i="1"/>
  <c r="CO1378" i="1"/>
  <c r="CO1379" i="1"/>
  <c r="CO1380" i="1"/>
  <c r="CO1381" i="1"/>
  <c r="CO1382" i="1"/>
  <c r="CO1383" i="1"/>
  <c r="CO1384" i="1"/>
  <c r="CO1385" i="1"/>
  <c r="CO1386" i="1"/>
  <c r="CO1387" i="1"/>
  <c r="CO1388" i="1"/>
  <c r="CO1389" i="1"/>
  <c r="CO1390" i="1"/>
  <c r="CO1391" i="1"/>
  <c r="CO1392" i="1"/>
  <c r="CO1393" i="1"/>
  <c r="CO1394" i="1"/>
  <c r="CO1395" i="1"/>
  <c r="CO1396" i="1"/>
  <c r="CO1397" i="1"/>
  <c r="CO1398" i="1"/>
  <c r="CO1399" i="1"/>
  <c r="CO1400" i="1"/>
  <c r="CO1401" i="1"/>
  <c r="CO1402" i="1"/>
  <c r="CO1403" i="1"/>
  <c r="CO1404" i="1"/>
  <c r="CO1405" i="1"/>
  <c r="CO1406" i="1"/>
  <c r="CO1407" i="1"/>
  <c r="CO1408" i="1"/>
  <c r="CO1409" i="1"/>
  <c r="CO1410" i="1"/>
  <c r="CO1411" i="1"/>
  <c r="CO1412" i="1"/>
  <c r="CO1413" i="1"/>
  <c r="CO1414" i="1"/>
  <c r="CO1415" i="1"/>
  <c r="CO1416" i="1"/>
  <c r="CO1417" i="1"/>
  <c r="CO1418" i="1"/>
  <c r="CO1419" i="1"/>
  <c r="CO1420" i="1"/>
  <c r="CO1421" i="1"/>
  <c r="CO1422" i="1"/>
  <c r="CO1423" i="1"/>
  <c r="CO1424" i="1"/>
  <c r="CO1425" i="1"/>
  <c r="CO1426" i="1"/>
  <c r="CO1427" i="1"/>
  <c r="CO1428" i="1"/>
  <c r="CO1429" i="1"/>
  <c r="CO1430" i="1"/>
  <c r="CO1431" i="1"/>
  <c r="CO1432" i="1"/>
  <c r="CO1433" i="1"/>
  <c r="CO1434" i="1"/>
  <c r="CO1435" i="1"/>
  <c r="CO1436" i="1"/>
  <c r="CO1437" i="1"/>
  <c r="CO1438" i="1"/>
  <c r="CO1439" i="1"/>
  <c r="CO1440" i="1"/>
  <c r="CO1441" i="1"/>
  <c r="CO1442" i="1"/>
  <c r="CO1443" i="1"/>
  <c r="CO1444" i="1"/>
  <c r="CO1445" i="1"/>
  <c r="CO1446" i="1"/>
  <c r="CO1447" i="1"/>
  <c r="CO1448" i="1"/>
  <c r="CO1449" i="1"/>
  <c r="CO1450" i="1"/>
  <c r="CO1451" i="1"/>
  <c r="CO1452" i="1"/>
  <c r="CO1453" i="1"/>
  <c r="CO1454" i="1"/>
  <c r="CO1455" i="1"/>
  <c r="CO1456" i="1"/>
  <c r="CO1457" i="1"/>
  <c r="CO1458" i="1"/>
  <c r="CO1459" i="1"/>
  <c r="CO1460" i="1"/>
  <c r="CO1461" i="1"/>
  <c r="CO2" i="1"/>
  <c r="CK3" i="1"/>
  <c r="CK4" i="1"/>
  <c r="CK5" i="1"/>
  <c r="CK6" i="1"/>
  <c r="CK7" i="1"/>
  <c r="CK8" i="1"/>
  <c r="CK9" i="1"/>
  <c r="CK10" i="1"/>
  <c r="CK11" i="1"/>
  <c r="CK12" i="1"/>
  <c r="CK13" i="1"/>
  <c r="CK14" i="1"/>
  <c r="CK15" i="1"/>
  <c r="CK16" i="1"/>
  <c r="CK17" i="1"/>
  <c r="CK18" i="1"/>
  <c r="CK19" i="1"/>
  <c r="CK20" i="1"/>
  <c r="CK21" i="1"/>
  <c r="CK22" i="1"/>
  <c r="CK23" i="1"/>
  <c r="CK24" i="1"/>
  <c r="CK25" i="1"/>
  <c r="CK26" i="1"/>
  <c r="CK27" i="1"/>
  <c r="CK28" i="1"/>
  <c r="CK29" i="1"/>
  <c r="CK30" i="1"/>
  <c r="CK31" i="1"/>
  <c r="CK32" i="1"/>
  <c r="CK33" i="1"/>
  <c r="CK34" i="1"/>
  <c r="CK35" i="1"/>
  <c r="CK36" i="1"/>
  <c r="CK37" i="1"/>
  <c r="CK38" i="1"/>
  <c r="CK39" i="1"/>
  <c r="CK40" i="1"/>
  <c r="CK41" i="1"/>
  <c r="CK42" i="1"/>
  <c r="CK43" i="1"/>
  <c r="CK44" i="1"/>
  <c r="CK45" i="1"/>
  <c r="CK46" i="1"/>
  <c r="CK47" i="1"/>
  <c r="CK48" i="1"/>
  <c r="CK49" i="1"/>
  <c r="CK50" i="1"/>
  <c r="CK51" i="1"/>
  <c r="CK52" i="1"/>
  <c r="CK53" i="1"/>
  <c r="CK54" i="1"/>
  <c r="CK55" i="1"/>
  <c r="CK56" i="1"/>
  <c r="CK57" i="1"/>
  <c r="CK58" i="1"/>
  <c r="CK59" i="1"/>
  <c r="CK60" i="1"/>
  <c r="CK61" i="1"/>
  <c r="CK62" i="1"/>
  <c r="CK63" i="1"/>
  <c r="CK64" i="1"/>
  <c r="CK65" i="1"/>
  <c r="CK66" i="1"/>
  <c r="CK67" i="1"/>
  <c r="CK68" i="1"/>
  <c r="CK69" i="1"/>
  <c r="CK70" i="1"/>
  <c r="CK71" i="1"/>
  <c r="CK72" i="1"/>
  <c r="CK73" i="1"/>
  <c r="CK74" i="1"/>
  <c r="CK75" i="1"/>
  <c r="CK76" i="1"/>
  <c r="CK77" i="1"/>
  <c r="CK78" i="1"/>
  <c r="CK79" i="1"/>
  <c r="CK80" i="1"/>
  <c r="CK81" i="1"/>
  <c r="CK82" i="1"/>
  <c r="CK83" i="1"/>
  <c r="CK84" i="1"/>
  <c r="CK85" i="1"/>
  <c r="CK86" i="1"/>
  <c r="CK87" i="1"/>
  <c r="CK88" i="1"/>
  <c r="CK89" i="1"/>
  <c r="CK90" i="1"/>
  <c r="CK91" i="1"/>
  <c r="CK92" i="1"/>
  <c r="CK93" i="1"/>
  <c r="CK94" i="1"/>
  <c r="CK95" i="1"/>
  <c r="CK96" i="1"/>
  <c r="CK97" i="1"/>
  <c r="CK98" i="1"/>
  <c r="CK99" i="1"/>
  <c r="CK100" i="1"/>
  <c r="CK101" i="1"/>
  <c r="CK102" i="1"/>
  <c r="CK103" i="1"/>
  <c r="CK104" i="1"/>
  <c r="CK105" i="1"/>
  <c r="CK106" i="1"/>
  <c r="CK107" i="1"/>
  <c r="CK108" i="1"/>
  <c r="CK109" i="1"/>
  <c r="CK110" i="1"/>
  <c r="CK111" i="1"/>
  <c r="CK112" i="1"/>
  <c r="CK113" i="1"/>
  <c r="CK114" i="1"/>
  <c r="CK115" i="1"/>
  <c r="CK116" i="1"/>
  <c r="CK117" i="1"/>
  <c r="CK118" i="1"/>
  <c r="CK119" i="1"/>
  <c r="CK120" i="1"/>
  <c r="CK121" i="1"/>
  <c r="CK122" i="1"/>
  <c r="CK123" i="1"/>
  <c r="CK124" i="1"/>
  <c r="CK125" i="1"/>
  <c r="CK126" i="1"/>
  <c r="CK127" i="1"/>
  <c r="CK128" i="1"/>
  <c r="CK129" i="1"/>
  <c r="CK130" i="1"/>
  <c r="CK131" i="1"/>
  <c r="CK132" i="1"/>
  <c r="CK133" i="1"/>
  <c r="CK134" i="1"/>
  <c r="CK135" i="1"/>
  <c r="CK136" i="1"/>
  <c r="CK137" i="1"/>
  <c r="CK138" i="1"/>
  <c r="CK139" i="1"/>
  <c r="CK140" i="1"/>
  <c r="CK141" i="1"/>
  <c r="CK142" i="1"/>
  <c r="CK143" i="1"/>
  <c r="CK144" i="1"/>
  <c r="CK145" i="1"/>
  <c r="CK146" i="1"/>
  <c r="CK147" i="1"/>
  <c r="CK148" i="1"/>
  <c r="CK149" i="1"/>
  <c r="CK150" i="1"/>
  <c r="CK151" i="1"/>
  <c r="CK152" i="1"/>
  <c r="CK153" i="1"/>
  <c r="CK154" i="1"/>
  <c r="CK155" i="1"/>
  <c r="CK156" i="1"/>
  <c r="CK157" i="1"/>
  <c r="CK158" i="1"/>
  <c r="CK159" i="1"/>
  <c r="CK160" i="1"/>
  <c r="CK161" i="1"/>
  <c r="CK162" i="1"/>
  <c r="CK163" i="1"/>
  <c r="CK164" i="1"/>
  <c r="CK165" i="1"/>
  <c r="CK166" i="1"/>
  <c r="CK167" i="1"/>
  <c r="CK168" i="1"/>
  <c r="CK169" i="1"/>
  <c r="CK170" i="1"/>
  <c r="CK171" i="1"/>
  <c r="CK172" i="1"/>
  <c r="CK173" i="1"/>
  <c r="CK174" i="1"/>
  <c r="CK175" i="1"/>
  <c r="CK176" i="1"/>
  <c r="CK177" i="1"/>
  <c r="CK178" i="1"/>
  <c r="CK179" i="1"/>
  <c r="CK180" i="1"/>
  <c r="CK181" i="1"/>
  <c r="CK182" i="1"/>
  <c r="CK183" i="1"/>
  <c r="CK184" i="1"/>
  <c r="CK185" i="1"/>
  <c r="CK186" i="1"/>
  <c r="CK187" i="1"/>
  <c r="CK188" i="1"/>
  <c r="CK189" i="1"/>
  <c r="CK190" i="1"/>
  <c r="CK191" i="1"/>
  <c r="CK192" i="1"/>
  <c r="CK193" i="1"/>
  <c r="CK194" i="1"/>
  <c r="CK195" i="1"/>
  <c r="CK196" i="1"/>
  <c r="CK197" i="1"/>
  <c r="CK198" i="1"/>
  <c r="CK199" i="1"/>
  <c r="CK200" i="1"/>
  <c r="CK201" i="1"/>
  <c r="CK202" i="1"/>
  <c r="CK203" i="1"/>
  <c r="CK204" i="1"/>
  <c r="CK205" i="1"/>
  <c r="CK206" i="1"/>
  <c r="CK207" i="1"/>
  <c r="CK208" i="1"/>
  <c r="CK209" i="1"/>
  <c r="CK210" i="1"/>
  <c r="CK211" i="1"/>
  <c r="CK212" i="1"/>
  <c r="CK213" i="1"/>
  <c r="CK214" i="1"/>
  <c r="CK215" i="1"/>
  <c r="CK216" i="1"/>
  <c r="CK217" i="1"/>
  <c r="CK218" i="1"/>
  <c r="CK219" i="1"/>
  <c r="CK220" i="1"/>
  <c r="CK221" i="1"/>
  <c r="CK222" i="1"/>
  <c r="CK223" i="1"/>
  <c r="CK224" i="1"/>
  <c r="CK225" i="1"/>
  <c r="CK226" i="1"/>
  <c r="CK227" i="1"/>
  <c r="CK228" i="1"/>
  <c r="CK229" i="1"/>
  <c r="CK230" i="1"/>
  <c r="CK231" i="1"/>
  <c r="CK232" i="1"/>
  <c r="CK233" i="1"/>
  <c r="CK234" i="1"/>
  <c r="CK235" i="1"/>
  <c r="CK236" i="1"/>
  <c r="CK237" i="1"/>
  <c r="CK238" i="1"/>
  <c r="CK239" i="1"/>
  <c r="CK240" i="1"/>
  <c r="CK241" i="1"/>
  <c r="CK242" i="1"/>
  <c r="CK243" i="1"/>
  <c r="CK244" i="1"/>
  <c r="CK245" i="1"/>
  <c r="CK246" i="1"/>
  <c r="CK247" i="1"/>
  <c r="CK248" i="1"/>
  <c r="CK249" i="1"/>
  <c r="CK250" i="1"/>
  <c r="CK251" i="1"/>
  <c r="CK252" i="1"/>
  <c r="CK253" i="1"/>
  <c r="CK254" i="1"/>
  <c r="CK255" i="1"/>
  <c r="CK256" i="1"/>
  <c r="CK257" i="1"/>
  <c r="CK258" i="1"/>
  <c r="CK259" i="1"/>
  <c r="CK260" i="1"/>
  <c r="CK261" i="1"/>
  <c r="CK262" i="1"/>
  <c r="CK263" i="1"/>
  <c r="CK264" i="1"/>
  <c r="CK265" i="1"/>
  <c r="CK266" i="1"/>
  <c r="CK267" i="1"/>
  <c r="CK268" i="1"/>
  <c r="CK269" i="1"/>
  <c r="CK270" i="1"/>
  <c r="CK271" i="1"/>
  <c r="CK272" i="1"/>
  <c r="CK273" i="1"/>
  <c r="CK274" i="1"/>
  <c r="CK275" i="1"/>
  <c r="CK276" i="1"/>
  <c r="CK277" i="1"/>
  <c r="CK278" i="1"/>
  <c r="CK279" i="1"/>
  <c r="CK280" i="1"/>
  <c r="CK281" i="1"/>
  <c r="CK282" i="1"/>
  <c r="CK283" i="1"/>
  <c r="CK284" i="1"/>
  <c r="CK285" i="1"/>
  <c r="CK286" i="1"/>
  <c r="CK287" i="1"/>
  <c r="CK288" i="1"/>
  <c r="CK289" i="1"/>
  <c r="CK290" i="1"/>
  <c r="CK291" i="1"/>
  <c r="CK292" i="1"/>
  <c r="CK293" i="1"/>
  <c r="CK294" i="1"/>
  <c r="CK295" i="1"/>
  <c r="CK296" i="1"/>
  <c r="CK297" i="1"/>
  <c r="CK298" i="1"/>
  <c r="CK299" i="1"/>
  <c r="CK300" i="1"/>
  <c r="CK301" i="1"/>
  <c r="CK302" i="1"/>
  <c r="CK303" i="1"/>
  <c r="CK304" i="1"/>
  <c r="CK305" i="1"/>
  <c r="CK306" i="1"/>
  <c r="CK307" i="1"/>
  <c r="CK308" i="1"/>
  <c r="CK309" i="1"/>
  <c r="CK310" i="1"/>
  <c r="CK311" i="1"/>
  <c r="CK312" i="1"/>
  <c r="CK313" i="1"/>
  <c r="CK314" i="1"/>
  <c r="CK315" i="1"/>
  <c r="CK316" i="1"/>
  <c r="CK317" i="1"/>
  <c r="CK318" i="1"/>
  <c r="CK319" i="1"/>
  <c r="CK320" i="1"/>
  <c r="CK321" i="1"/>
  <c r="CK322" i="1"/>
  <c r="CK323" i="1"/>
  <c r="CK324" i="1"/>
  <c r="CK325" i="1"/>
  <c r="CK326" i="1"/>
  <c r="CK327" i="1"/>
  <c r="CK328" i="1"/>
  <c r="CK329" i="1"/>
  <c r="CK330" i="1"/>
  <c r="CK331" i="1"/>
  <c r="CK332" i="1"/>
  <c r="CK333" i="1"/>
  <c r="CK334" i="1"/>
  <c r="CK335" i="1"/>
  <c r="CK336" i="1"/>
  <c r="CK337" i="1"/>
  <c r="CK338" i="1"/>
  <c r="CK339" i="1"/>
  <c r="CK340" i="1"/>
  <c r="CK341" i="1"/>
  <c r="CK342" i="1"/>
  <c r="CK343" i="1"/>
  <c r="CK344" i="1"/>
  <c r="CK345" i="1"/>
  <c r="CK346" i="1"/>
  <c r="CK347" i="1"/>
  <c r="CK348" i="1"/>
  <c r="CK349" i="1"/>
  <c r="CK350" i="1"/>
  <c r="CK351" i="1"/>
  <c r="CK352" i="1"/>
  <c r="CK353" i="1"/>
  <c r="CK354" i="1"/>
  <c r="CK355" i="1"/>
  <c r="CK356" i="1"/>
  <c r="CK357" i="1"/>
  <c r="CK358" i="1"/>
  <c r="CK359" i="1"/>
  <c r="CK360" i="1"/>
  <c r="CK361" i="1"/>
  <c r="CK362" i="1"/>
  <c r="CK363" i="1"/>
  <c r="CK364" i="1"/>
  <c r="CK365" i="1"/>
  <c r="CK366" i="1"/>
  <c r="CK367" i="1"/>
  <c r="CK368" i="1"/>
  <c r="CK369" i="1"/>
  <c r="CK370" i="1"/>
  <c r="CK371" i="1"/>
  <c r="CK372" i="1"/>
  <c r="CK373" i="1"/>
  <c r="CK374" i="1"/>
  <c r="CK375" i="1"/>
  <c r="CK376" i="1"/>
  <c r="CK377" i="1"/>
  <c r="CK378" i="1"/>
  <c r="CK379" i="1"/>
  <c r="CK380" i="1"/>
  <c r="CK381" i="1"/>
  <c r="CK382" i="1"/>
  <c r="CK383" i="1"/>
  <c r="CK384" i="1"/>
  <c r="CK385" i="1"/>
  <c r="CK386" i="1"/>
  <c r="CK387" i="1"/>
  <c r="CK388" i="1"/>
  <c r="CK389" i="1"/>
  <c r="CK390" i="1"/>
  <c r="CK391" i="1"/>
  <c r="CK392" i="1"/>
  <c r="CK393" i="1"/>
  <c r="CK394" i="1"/>
  <c r="CK395" i="1"/>
  <c r="CK396" i="1"/>
  <c r="CK397" i="1"/>
  <c r="CK398" i="1"/>
  <c r="CK399" i="1"/>
  <c r="CK400" i="1"/>
  <c r="CK401" i="1"/>
  <c r="CK402" i="1"/>
  <c r="CK403" i="1"/>
  <c r="CK404" i="1"/>
  <c r="CK405" i="1"/>
  <c r="CK406" i="1"/>
  <c r="CK407" i="1"/>
  <c r="CK408" i="1"/>
  <c r="CK409" i="1"/>
  <c r="CK410" i="1"/>
  <c r="CK411" i="1"/>
  <c r="CK412" i="1"/>
  <c r="CK413" i="1"/>
  <c r="CK414" i="1"/>
  <c r="CK415" i="1"/>
  <c r="CK416" i="1"/>
  <c r="CK417" i="1"/>
  <c r="CK418" i="1"/>
  <c r="CK419" i="1"/>
  <c r="CK420" i="1"/>
  <c r="CK421" i="1"/>
  <c r="CK422" i="1"/>
  <c r="CK423" i="1"/>
  <c r="CK424" i="1"/>
  <c r="CK425" i="1"/>
  <c r="CK426" i="1"/>
  <c r="CK427" i="1"/>
  <c r="CK428" i="1"/>
  <c r="CK429" i="1"/>
  <c r="CK430" i="1"/>
  <c r="CK431" i="1"/>
  <c r="CK432" i="1"/>
  <c r="CK433" i="1"/>
  <c r="CK434" i="1"/>
  <c r="CK435" i="1"/>
  <c r="CK436" i="1"/>
  <c r="CK437" i="1"/>
  <c r="CK438" i="1"/>
  <c r="CK439" i="1"/>
  <c r="CK440" i="1"/>
  <c r="CK441" i="1"/>
  <c r="CK442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55" i="1"/>
  <c r="CK456" i="1"/>
  <c r="CK457" i="1"/>
  <c r="CK458" i="1"/>
  <c r="CK459" i="1"/>
  <c r="CK460" i="1"/>
  <c r="CK461" i="1"/>
  <c r="CK462" i="1"/>
  <c r="CK463" i="1"/>
  <c r="CK464" i="1"/>
  <c r="CK465" i="1"/>
  <c r="CK466" i="1"/>
  <c r="CK467" i="1"/>
  <c r="CK468" i="1"/>
  <c r="CK469" i="1"/>
  <c r="CK470" i="1"/>
  <c r="CK471" i="1"/>
  <c r="CK472" i="1"/>
  <c r="CK473" i="1"/>
  <c r="CK474" i="1"/>
  <c r="CK475" i="1"/>
  <c r="CK476" i="1"/>
  <c r="CK477" i="1"/>
  <c r="CK478" i="1"/>
  <c r="CK479" i="1"/>
  <c r="CK480" i="1"/>
  <c r="CK481" i="1"/>
  <c r="CK482" i="1"/>
  <c r="CK483" i="1"/>
  <c r="CK484" i="1"/>
  <c r="CK485" i="1"/>
  <c r="CK486" i="1"/>
  <c r="CK487" i="1"/>
  <c r="CK488" i="1"/>
  <c r="CK489" i="1"/>
  <c r="CK490" i="1"/>
  <c r="CK491" i="1"/>
  <c r="CK492" i="1"/>
  <c r="CK493" i="1"/>
  <c r="CK494" i="1"/>
  <c r="CK495" i="1"/>
  <c r="CK496" i="1"/>
  <c r="CK497" i="1"/>
  <c r="CK498" i="1"/>
  <c r="CK499" i="1"/>
  <c r="CK500" i="1"/>
  <c r="CK501" i="1"/>
  <c r="CK502" i="1"/>
  <c r="CK503" i="1"/>
  <c r="CK504" i="1"/>
  <c r="CK505" i="1"/>
  <c r="CK506" i="1"/>
  <c r="CK507" i="1"/>
  <c r="CK508" i="1"/>
  <c r="CK509" i="1"/>
  <c r="CK510" i="1"/>
  <c r="CK511" i="1"/>
  <c r="CK512" i="1"/>
  <c r="CK513" i="1"/>
  <c r="CK514" i="1"/>
  <c r="CK515" i="1"/>
  <c r="CK516" i="1"/>
  <c r="CK517" i="1"/>
  <c r="CK518" i="1"/>
  <c r="CK519" i="1"/>
  <c r="CK520" i="1"/>
  <c r="CK521" i="1"/>
  <c r="CK522" i="1"/>
  <c r="CK523" i="1"/>
  <c r="CK524" i="1"/>
  <c r="CK525" i="1"/>
  <c r="CK526" i="1"/>
  <c r="CK527" i="1"/>
  <c r="CK528" i="1"/>
  <c r="CK529" i="1"/>
  <c r="CK530" i="1"/>
  <c r="CK531" i="1"/>
  <c r="CK532" i="1"/>
  <c r="CK533" i="1"/>
  <c r="CK534" i="1"/>
  <c r="CK535" i="1"/>
  <c r="CK536" i="1"/>
  <c r="CK537" i="1"/>
  <c r="CK538" i="1"/>
  <c r="CK539" i="1"/>
  <c r="CK540" i="1"/>
  <c r="CK541" i="1"/>
  <c r="CK542" i="1"/>
  <c r="CK543" i="1"/>
  <c r="CK544" i="1"/>
  <c r="CK545" i="1"/>
  <c r="CK546" i="1"/>
  <c r="CK547" i="1"/>
  <c r="CK548" i="1"/>
  <c r="CK549" i="1"/>
  <c r="CK550" i="1"/>
  <c r="CK551" i="1"/>
  <c r="CK552" i="1"/>
  <c r="CK553" i="1"/>
  <c r="CK554" i="1"/>
  <c r="CK555" i="1"/>
  <c r="CK556" i="1"/>
  <c r="CK557" i="1"/>
  <c r="CK558" i="1"/>
  <c r="CK559" i="1"/>
  <c r="CK560" i="1"/>
  <c r="CK561" i="1"/>
  <c r="CK562" i="1"/>
  <c r="CK563" i="1"/>
  <c r="CK564" i="1"/>
  <c r="CK565" i="1"/>
  <c r="CK566" i="1"/>
  <c r="CK567" i="1"/>
  <c r="CK568" i="1"/>
  <c r="CK569" i="1"/>
  <c r="CK570" i="1"/>
  <c r="CK571" i="1"/>
  <c r="CK572" i="1"/>
  <c r="CK573" i="1"/>
  <c r="CK574" i="1"/>
  <c r="CK575" i="1"/>
  <c r="CK576" i="1"/>
  <c r="CK577" i="1"/>
  <c r="CK578" i="1"/>
  <c r="CK579" i="1"/>
  <c r="CK580" i="1"/>
  <c r="CK581" i="1"/>
  <c r="CK582" i="1"/>
  <c r="CK583" i="1"/>
  <c r="CK584" i="1"/>
  <c r="CK585" i="1"/>
  <c r="CK586" i="1"/>
  <c r="CK587" i="1"/>
  <c r="CK588" i="1"/>
  <c r="CK589" i="1"/>
  <c r="CK590" i="1"/>
  <c r="CK591" i="1"/>
  <c r="CK592" i="1"/>
  <c r="CK593" i="1"/>
  <c r="CK594" i="1"/>
  <c r="CK595" i="1"/>
  <c r="CK596" i="1"/>
  <c r="CK597" i="1"/>
  <c r="CK598" i="1"/>
  <c r="CK599" i="1"/>
  <c r="CK600" i="1"/>
  <c r="CK601" i="1"/>
  <c r="CK602" i="1"/>
  <c r="CK603" i="1"/>
  <c r="CK604" i="1"/>
  <c r="CK605" i="1"/>
  <c r="CK606" i="1"/>
  <c r="CK607" i="1"/>
  <c r="CK608" i="1"/>
  <c r="CK609" i="1"/>
  <c r="CK610" i="1"/>
  <c r="CK611" i="1"/>
  <c r="CK612" i="1"/>
  <c r="CK613" i="1"/>
  <c r="CK614" i="1"/>
  <c r="CK615" i="1"/>
  <c r="CK616" i="1"/>
  <c r="CK617" i="1"/>
  <c r="CK618" i="1"/>
  <c r="CK619" i="1"/>
  <c r="CK620" i="1"/>
  <c r="CK621" i="1"/>
  <c r="CK622" i="1"/>
  <c r="CK623" i="1"/>
  <c r="CK624" i="1"/>
  <c r="CK625" i="1"/>
  <c r="CK626" i="1"/>
  <c r="CK627" i="1"/>
  <c r="CK628" i="1"/>
  <c r="CK629" i="1"/>
  <c r="CK630" i="1"/>
  <c r="CK631" i="1"/>
  <c r="CK632" i="1"/>
  <c r="CK633" i="1"/>
  <c r="CK634" i="1"/>
  <c r="CK635" i="1"/>
  <c r="CK636" i="1"/>
  <c r="CK637" i="1"/>
  <c r="CK638" i="1"/>
  <c r="CK639" i="1"/>
  <c r="CK640" i="1"/>
  <c r="CK641" i="1"/>
  <c r="CK642" i="1"/>
  <c r="CK643" i="1"/>
  <c r="CK644" i="1"/>
  <c r="CK645" i="1"/>
  <c r="CK646" i="1"/>
  <c r="CK647" i="1"/>
  <c r="CK648" i="1"/>
  <c r="CK649" i="1"/>
  <c r="CK650" i="1"/>
  <c r="CK651" i="1"/>
  <c r="CK652" i="1"/>
  <c r="CK653" i="1"/>
  <c r="CK654" i="1"/>
  <c r="CK655" i="1"/>
  <c r="CK656" i="1"/>
  <c r="CK657" i="1"/>
  <c r="CK658" i="1"/>
  <c r="CK659" i="1"/>
  <c r="CK660" i="1"/>
  <c r="CK661" i="1"/>
  <c r="CK662" i="1"/>
  <c r="CK663" i="1"/>
  <c r="CK664" i="1"/>
  <c r="CK665" i="1"/>
  <c r="CK666" i="1"/>
  <c r="CK667" i="1"/>
  <c r="CK668" i="1"/>
  <c r="CK669" i="1"/>
  <c r="CK670" i="1"/>
  <c r="CK671" i="1"/>
  <c r="CK672" i="1"/>
  <c r="CK673" i="1"/>
  <c r="CK674" i="1"/>
  <c r="CK675" i="1"/>
  <c r="CK676" i="1"/>
  <c r="CK677" i="1"/>
  <c r="CK678" i="1"/>
  <c r="CK679" i="1"/>
  <c r="CK680" i="1"/>
  <c r="CK681" i="1"/>
  <c r="CK682" i="1"/>
  <c r="CK683" i="1"/>
  <c r="CK684" i="1"/>
  <c r="CK685" i="1"/>
  <c r="CK686" i="1"/>
  <c r="CK687" i="1"/>
  <c r="CK688" i="1"/>
  <c r="CK689" i="1"/>
  <c r="CK690" i="1"/>
  <c r="CK691" i="1"/>
  <c r="CK692" i="1"/>
  <c r="CK693" i="1"/>
  <c r="CK694" i="1"/>
  <c r="CK695" i="1"/>
  <c r="CK696" i="1"/>
  <c r="CK697" i="1"/>
  <c r="CK698" i="1"/>
  <c r="CK699" i="1"/>
  <c r="CK700" i="1"/>
  <c r="CK701" i="1"/>
  <c r="CK702" i="1"/>
  <c r="CK703" i="1"/>
  <c r="CK704" i="1"/>
  <c r="CK705" i="1"/>
  <c r="CK706" i="1"/>
  <c r="CK707" i="1"/>
  <c r="CK708" i="1"/>
  <c r="CK709" i="1"/>
  <c r="CK710" i="1"/>
  <c r="CK711" i="1"/>
  <c r="CK712" i="1"/>
  <c r="CK713" i="1"/>
  <c r="CK714" i="1"/>
  <c r="CK715" i="1"/>
  <c r="CK716" i="1"/>
  <c r="CK717" i="1"/>
  <c r="CK718" i="1"/>
  <c r="CK719" i="1"/>
  <c r="CK720" i="1"/>
  <c r="CK721" i="1"/>
  <c r="CK722" i="1"/>
  <c r="CK723" i="1"/>
  <c r="CK724" i="1"/>
  <c r="CK725" i="1"/>
  <c r="CK726" i="1"/>
  <c r="CK727" i="1"/>
  <c r="CK728" i="1"/>
  <c r="CK729" i="1"/>
  <c r="CK730" i="1"/>
  <c r="CK731" i="1"/>
  <c r="CK732" i="1"/>
  <c r="CK733" i="1"/>
  <c r="CK734" i="1"/>
  <c r="CK735" i="1"/>
  <c r="CK736" i="1"/>
  <c r="CK737" i="1"/>
  <c r="CK738" i="1"/>
  <c r="CK739" i="1"/>
  <c r="CK740" i="1"/>
  <c r="CK741" i="1"/>
  <c r="CK742" i="1"/>
  <c r="CK743" i="1"/>
  <c r="CK744" i="1"/>
  <c r="CK745" i="1"/>
  <c r="CK746" i="1"/>
  <c r="CK747" i="1"/>
  <c r="CK748" i="1"/>
  <c r="CK749" i="1"/>
  <c r="CK750" i="1"/>
  <c r="CK751" i="1"/>
  <c r="CK752" i="1"/>
  <c r="CK753" i="1"/>
  <c r="CK754" i="1"/>
  <c r="CK755" i="1"/>
  <c r="CK756" i="1"/>
  <c r="CK757" i="1"/>
  <c r="CK758" i="1"/>
  <c r="CK759" i="1"/>
  <c r="CK760" i="1"/>
  <c r="CK761" i="1"/>
  <c r="CK762" i="1"/>
  <c r="CK763" i="1"/>
  <c r="CK764" i="1"/>
  <c r="CK765" i="1"/>
  <c r="CK766" i="1"/>
  <c r="CK767" i="1"/>
  <c r="CK768" i="1"/>
  <c r="CK769" i="1"/>
  <c r="CK770" i="1"/>
  <c r="CK771" i="1"/>
  <c r="CK772" i="1"/>
  <c r="CK773" i="1"/>
  <c r="CK774" i="1"/>
  <c r="CK775" i="1"/>
  <c r="CK776" i="1"/>
  <c r="CK777" i="1"/>
  <c r="CK778" i="1"/>
  <c r="CK779" i="1"/>
  <c r="CK780" i="1"/>
  <c r="CK781" i="1"/>
  <c r="CK782" i="1"/>
  <c r="CK783" i="1"/>
  <c r="CK784" i="1"/>
  <c r="CK785" i="1"/>
  <c r="CK786" i="1"/>
  <c r="CK787" i="1"/>
  <c r="CK788" i="1"/>
  <c r="CK789" i="1"/>
  <c r="CK790" i="1"/>
  <c r="CK791" i="1"/>
  <c r="CK792" i="1"/>
  <c r="CK793" i="1"/>
  <c r="CK794" i="1"/>
  <c r="CK795" i="1"/>
  <c r="CK796" i="1"/>
  <c r="CK797" i="1"/>
  <c r="CK798" i="1"/>
  <c r="CK799" i="1"/>
  <c r="CK800" i="1"/>
  <c r="CK801" i="1"/>
  <c r="CK802" i="1"/>
  <c r="CK803" i="1"/>
  <c r="CK804" i="1"/>
  <c r="CK805" i="1"/>
  <c r="CK806" i="1"/>
  <c r="CK807" i="1"/>
  <c r="CK808" i="1"/>
  <c r="CK809" i="1"/>
  <c r="CK810" i="1"/>
  <c r="CK811" i="1"/>
  <c r="CK812" i="1"/>
  <c r="CK813" i="1"/>
  <c r="CK814" i="1"/>
  <c r="CK815" i="1"/>
  <c r="CK816" i="1"/>
  <c r="CK817" i="1"/>
  <c r="CK818" i="1"/>
  <c r="CK819" i="1"/>
  <c r="CK820" i="1"/>
  <c r="CK821" i="1"/>
  <c r="CK822" i="1"/>
  <c r="CK823" i="1"/>
  <c r="CK824" i="1"/>
  <c r="CK825" i="1"/>
  <c r="CK826" i="1"/>
  <c r="CK827" i="1"/>
  <c r="CK828" i="1"/>
  <c r="CK829" i="1"/>
  <c r="CK830" i="1"/>
  <c r="CK831" i="1"/>
  <c r="CK832" i="1"/>
  <c r="CK833" i="1"/>
  <c r="CK834" i="1"/>
  <c r="CK835" i="1"/>
  <c r="CK836" i="1"/>
  <c r="CK837" i="1"/>
  <c r="CK838" i="1"/>
  <c r="CK839" i="1"/>
  <c r="CK840" i="1"/>
  <c r="CK841" i="1"/>
  <c r="CK842" i="1"/>
  <c r="CK843" i="1"/>
  <c r="CK844" i="1"/>
  <c r="CK845" i="1"/>
  <c r="CK846" i="1"/>
  <c r="CK847" i="1"/>
  <c r="CK848" i="1"/>
  <c r="CK849" i="1"/>
  <c r="CK850" i="1"/>
  <c r="CK851" i="1"/>
  <c r="CK852" i="1"/>
  <c r="CK853" i="1"/>
  <c r="CK854" i="1"/>
  <c r="CK855" i="1"/>
  <c r="CK856" i="1"/>
  <c r="CK857" i="1"/>
  <c r="CK858" i="1"/>
  <c r="CK859" i="1"/>
  <c r="CK860" i="1"/>
  <c r="CK861" i="1"/>
  <c r="CK862" i="1"/>
  <c r="CK863" i="1"/>
  <c r="CK864" i="1"/>
  <c r="CK865" i="1"/>
  <c r="CK866" i="1"/>
  <c r="CK867" i="1"/>
  <c r="CK868" i="1"/>
  <c r="CK869" i="1"/>
  <c r="CK870" i="1"/>
  <c r="CK871" i="1"/>
  <c r="CK872" i="1"/>
  <c r="CK873" i="1"/>
  <c r="CK874" i="1"/>
  <c r="CK875" i="1"/>
  <c r="CK876" i="1"/>
  <c r="CK877" i="1"/>
  <c r="CK878" i="1"/>
  <c r="CK879" i="1"/>
  <c r="CK880" i="1"/>
  <c r="CK881" i="1"/>
  <c r="CK882" i="1"/>
  <c r="CK883" i="1"/>
  <c r="CK884" i="1"/>
  <c r="CK885" i="1"/>
  <c r="CK886" i="1"/>
  <c r="CK887" i="1"/>
  <c r="CK888" i="1"/>
  <c r="CK889" i="1"/>
  <c r="CK890" i="1"/>
  <c r="CK891" i="1"/>
  <c r="CK892" i="1"/>
  <c r="CK893" i="1"/>
  <c r="CK894" i="1"/>
  <c r="CK895" i="1"/>
  <c r="CK896" i="1"/>
  <c r="CK897" i="1"/>
  <c r="CK898" i="1"/>
  <c r="CK899" i="1"/>
  <c r="CK900" i="1"/>
  <c r="CK901" i="1"/>
  <c r="CK902" i="1"/>
  <c r="CK903" i="1"/>
  <c r="CK904" i="1"/>
  <c r="CK905" i="1"/>
  <c r="CK906" i="1"/>
  <c r="CK907" i="1"/>
  <c r="CK908" i="1"/>
  <c r="CK909" i="1"/>
  <c r="CK910" i="1"/>
  <c r="CK911" i="1"/>
  <c r="CK912" i="1"/>
  <c r="CK913" i="1"/>
  <c r="CK914" i="1"/>
  <c r="CK915" i="1"/>
  <c r="CK916" i="1"/>
  <c r="CK917" i="1"/>
  <c r="CK918" i="1"/>
  <c r="CK919" i="1"/>
  <c r="CK920" i="1"/>
  <c r="CK921" i="1"/>
  <c r="CK922" i="1"/>
  <c r="CK923" i="1"/>
  <c r="CK924" i="1"/>
  <c r="CK925" i="1"/>
  <c r="CK926" i="1"/>
  <c r="CK927" i="1"/>
  <c r="CK928" i="1"/>
  <c r="CK929" i="1"/>
  <c r="CK930" i="1"/>
  <c r="CK931" i="1"/>
  <c r="CK932" i="1"/>
  <c r="CK933" i="1"/>
  <c r="CK934" i="1"/>
  <c r="CK935" i="1"/>
  <c r="CK936" i="1"/>
  <c r="CK937" i="1"/>
  <c r="CK938" i="1"/>
  <c r="CK939" i="1"/>
  <c r="CK940" i="1"/>
  <c r="CK941" i="1"/>
  <c r="CK942" i="1"/>
  <c r="CK943" i="1"/>
  <c r="CK944" i="1"/>
  <c r="CK945" i="1"/>
  <c r="CK946" i="1"/>
  <c r="CK947" i="1"/>
  <c r="CK948" i="1"/>
  <c r="CK949" i="1"/>
  <c r="CK950" i="1"/>
  <c r="CK951" i="1"/>
  <c r="CK952" i="1"/>
  <c r="CK953" i="1"/>
  <c r="CK954" i="1"/>
  <c r="CK955" i="1"/>
  <c r="CK956" i="1"/>
  <c r="CK957" i="1"/>
  <c r="CK958" i="1"/>
  <c r="CK959" i="1"/>
  <c r="CK960" i="1"/>
  <c r="CK961" i="1"/>
  <c r="CK962" i="1"/>
  <c r="CK963" i="1"/>
  <c r="CK964" i="1"/>
  <c r="CK965" i="1"/>
  <c r="CK966" i="1"/>
  <c r="CK967" i="1"/>
  <c r="CK968" i="1"/>
  <c r="CK969" i="1"/>
  <c r="CK970" i="1"/>
  <c r="CK971" i="1"/>
  <c r="CK972" i="1"/>
  <c r="CK973" i="1"/>
  <c r="CK974" i="1"/>
  <c r="CK975" i="1"/>
  <c r="CK976" i="1"/>
  <c r="CK977" i="1"/>
  <c r="CK978" i="1"/>
  <c r="CK979" i="1"/>
  <c r="CK980" i="1"/>
  <c r="CK981" i="1"/>
  <c r="CK982" i="1"/>
  <c r="CK983" i="1"/>
  <c r="CK984" i="1"/>
  <c r="CK985" i="1"/>
  <c r="CK986" i="1"/>
  <c r="CK987" i="1"/>
  <c r="CK988" i="1"/>
  <c r="CK989" i="1"/>
  <c r="CK990" i="1"/>
  <c r="CK991" i="1"/>
  <c r="CK992" i="1"/>
  <c r="CK993" i="1"/>
  <c r="CK994" i="1"/>
  <c r="CK995" i="1"/>
  <c r="CK996" i="1"/>
  <c r="CK997" i="1"/>
  <c r="CK998" i="1"/>
  <c r="CK999" i="1"/>
  <c r="CK1000" i="1"/>
  <c r="CK1001" i="1"/>
  <c r="CK1002" i="1"/>
  <c r="CK1003" i="1"/>
  <c r="CK1004" i="1"/>
  <c r="CK1005" i="1"/>
  <c r="CK1006" i="1"/>
  <c r="CK1007" i="1"/>
  <c r="CK1008" i="1"/>
  <c r="CK1009" i="1"/>
  <c r="CK1010" i="1"/>
  <c r="CK1011" i="1"/>
  <c r="CK1012" i="1"/>
  <c r="CK1013" i="1"/>
  <c r="CK1014" i="1"/>
  <c r="CK1015" i="1"/>
  <c r="CK1016" i="1"/>
  <c r="CK1017" i="1"/>
  <c r="CK1018" i="1"/>
  <c r="CK1019" i="1"/>
  <c r="CK1020" i="1"/>
  <c r="CK1021" i="1"/>
  <c r="CK1022" i="1"/>
  <c r="CK1023" i="1"/>
  <c r="CK1024" i="1"/>
  <c r="CK1025" i="1"/>
  <c r="CK1026" i="1"/>
  <c r="CK1027" i="1"/>
  <c r="CK1028" i="1"/>
  <c r="CK1029" i="1"/>
  <c r="CK1030" i="1"/>
  <c r="CK1031" i="1"/>
  <c r="CK1032" i="1"/>
  <c r="CK1033" i="1"/>
  <c r="CK1034" i="1"/>
  <c r="CK1035" i="1"/>
  <c r="CK1036" i="1"/>
  <c r="CK1037" i="1"/>
  <c r="CK1038" i="1"/>
  <c r="CK1039" i="1"/>
  <c r="CK1040" i="1"/>
  <c r="CK1041" i="1"/>
  <c r="CK1042" i="1"/>
  <c r="CK1043" i="1"/>
  <c r="CK1044" i="1"/>
  <c r="CK1045" i="1"/>
  <c r="CK1046" i="1"/>
  <c r="CK1047" i="1"/>
  <c r="CK1048" i="1"/>
  <c r="CK1049" i="1"/>
  <c r="CK1050" i="1"/>
  <c r="CK1051" i="1"/>
  <c r="CK1052" i="1"/>
  <c r="CK1053" i="1"/>
  <c r="CK1054" i="1"/>
  <c r="CK1055" i="1"/>
  <c r="CK1056" i="1"/>
  <c r="CK1057" i="1"/>
  <c r="CK1058" i="1"/>
  <c r="CK1059" i="1"/>
  <c r="CK1060" i="1"/>
  <c r="CK1061" i="1"/>
  <c r="CK1062" i="1"/>
  <c r="CK1063" i="1"/>
  <c r="CK1064" i="1"/>
  <c r="CK1065" i="1"/>
  <c r="CK1066" i="1"/>
  <c r="CK1067" i="1"/>
  <c r="CK1068" i="1"/>
  <c r="CK1069" i="1"/>
  <c r="CK1070" i="1"/>
  <c r="CK1071" i="1"/>
  <c r="CK1072" i="1"/>
  <c r="CK1073" i="1"/>
  <c r="CK1074" i="1"/>
  <c r="CK1075" i="1"/>
  <c r="CK1076" i="1"/>
  <c r="CK1077" i="1"/>
  <c r="CK1078" i="1"/>
  <c r="CK1079" i="1"/>
  <c r="CK1080" i="1"/>
  <c r="CK1081" i="1"/>
  <c r="CK1082" i="1"/>
  <c r="CK1083" i="1"/>
  <c r="CK1084" i="1"/>
  <c r="CK1085" i="1"/>
  <c r="CK1086" i="1"/>
  <c r="CK1087" i="1"/>
  <c r="CK1088" i="1"/>
  <c r="CK1089" i="1"/>
  <c r="CK1090" i="1"/>
  <c r="CK1091" i="1"/>
  <c r="CK1092" i="1"/>
  <c r="CK1093" i="1"/>
  <c r="CK1094" i="1"/>
  <c r="CK1095" i="1"/>
  <c r="CK1096" i="1"/>
  <c r="CK1097" i="1"/>
  <c r="CK1098" i="1"/>
  <c r="CK1099" i="1"/>
  <c r="CK1100" i="1"/>
  <c r="CK1101" i="1"/>
  <c r="CK1102" i="1"/>
  <c r="CK1103" i="1"/>
  <c r="CK1104" i="1"/>
  <c r="CK1105" i="1"/>
  <c r="CK1106" i="1"/>
  <c r="CK1107" i="1"/>
  <c r="CK1108" i="1"/>
  <c r="CK1109" i="1"/>
  <c r="CK1110" i="1"/>
  <c r="CK1111" i="1"/>
  <c r="CK1112" i="1"/>
  <c r="CK1113" i="1"/>
  <c r="CK1114" i="1"/>
  <c r="CK1115" i="1"/>
  <c r="CK1116" i="1"/>
  <c r="CK1117" i="1"/>
  <c r="CK1118" i="1"/>
  <c r="CK1119" i="1"/>
  <c r="CK1120" i="1"/>
  <c r="CK1121" i="1"/>
  <c r="CK1122" i="1"/>
  <c r="CK1123" i="1"/>
  <c r="CK1124" i="1"/>
  <c r="CK1125" i="1"/>
  <c r="CK1126" i="1"/>
  <c r="CK1127" i="1"/>
  <c r="CK1128" i="1"/>
  <c r="CK1129" i="1"/>
  <c r="CK1130" i="1"/>
  <c r="CK1131" i="1"/>
  <c r="CK1132" i="1"/>
  <c r="CK1133" i="1"/>
  <c r="CK1134" i="1"/>
  <c r="CK1135" i="1"/>
  <c r="CK1136" i="1"/>
  <c r="CK1137" i="1"/>
  <c r="CK1138" i="1"/>
  <c r="CK1139" i="1"/>
  <c r="CK1140" i="1"/>
  <c r="CK1141" i="1"/>
  <c r="CK1142" i="1"/>
  <c r="CK1143" i="1"/>
  <c r="CK1144" i="1"/>
  <c r="CK1145" i="1"/>
  <c r="CK1146" i="1"/>
  <c r="CK1147" i="1"/>
  <c r="CK1148" i="1"/>
  <c r="CK1149" i="1"/>
  <c r="CK1150" i="1"/>
  <c r="CK1151" i="1"/>
  <c r="CK1152" i="1"/>
  <c r="CK1153" i="1"/>
  <c r="CK1154" i="1"/>
  <c r="CK1155" i="1"/>
  <c r="CK1156" i="1"/>
  <c r="CK1157" i="1"/>
  <c r="CK1158" i="1"/>
  <c r="CK1159" i="1"/>
  <c r="CK1160" i="1"/>
  <c r="CK1161" i="1"/>
  <c r="CK1162" i="1"/>
  <c r="CK1163" i="1"/>
  <c r="CK1164" i="1"/>
  <c r="CK1165" i="1"/>
  <c r="CK1166" i="1"/>
  <c r="CK1167" i="1"/>
  <c r="CK1168" i="1"/>
  <c r="CK1169" i="1"/>
  <c r="CK1170" i="1"/>
  <c r="CK1171" i="1"/>
  <c r="CK1172" i="1"/>
  <c r="CK1173" i="1"/>
  <c r="CK1174" i="1"/>
  <c r="CK1175" i="1"/>
  <c r="CK1176" i="1"/>
  <c r="CK1177" i="1"/>
  <c r="CK1178" i="1"/>
  <c r="CK1179" i="1"/>
  <c r="CK1180" i="1"/>
  <c r="CK1181" i="1"/>
  <c r="CK1182" i="1"/>
  <c r="CK1183" i="1"/>
  <c r="CK1184" i="1"/>
  <c r="CK1185" i="1"/>
  <c r="CK1186" i="1"/>
  <c r="CK1187" i="1"/>
  <c r="CK1188" i="1"/>
  <c r="CK1189" i="1"/>
  <c r="CK1190" i="1"/>
  <c r="CK1191" i="1"/>
  <c r="CK1192" i="1"/>
  <c r="CK1193" i="1"/>
  <c r="CK1194" i="1"/>
  <c r="CK1195" i="1"/>
  <c r="CK1196" i="1"/>
  <c r="CK1197" i="1"/>
  <c r="CK1198" i="1"/>
  <c r="CK1199" i="1"/>
  <c r="CK1200" i="1"/>
  <c r="CK1201" i="1"/>
  <c r="CK1202" i="1"/>
  <c r="CK1203" i="1"/>
  <c r="CK1204" i="1"/>
  <c r="CK1205" i="1"/>
  <c r="CK1206" i="1"/>
  <c r="CK1207" i="1"/>
  <c r="CK1208" i="1"/>
  <c r="CK1209" i="1"/>
  <c r="CK1210" i="1"/>
  <c r="CK1211" i="1"/>
  <c r="CK1212" i="1"/>
  <c r="CK1213" i="1"/>
  <c r="CK1214" i="1"/>
  <c r="CK1215" i="1"/>
  <c r="CK1216" i="1"/>
  <c r="CK1217" i="1"/>
  <c r="CK1218" i="1"/>
  <c r="CK1219" i="1"/>
  <c r="CK1220" i="1"/>
  <c r="CK1221" i="1"/>
  <c r="CK1222" i="1"/>
  <c r="CK1223" i="1"/>
  <c r="CK1224" i="1"/>
  <c r="CK1225" i="1"/>
  <c r="CK1226" i="1"/>
  <c r="CK1227" i="1"/>
  <c r="CK1228" i="1"/>
  <c r="CK1229" i="1"/>
  <c r="CK1230" i="1"/>
  <c r="CK1231" i="1"/>
  <c r="CK1232" i="1"/>
  <c r="CK1233" i="1"/>
  <c r="CK1234" i="1"/>
  <c r="CK1235" i="1"/>
  <c r="CK1236" i="1"/>
  <c r="CK1237" i="1"/>
  <c r="CK1238" i="1"/>
  <c r="CK1239" i="1"/>
  <c r="CK1240" i="1"/>
  <c r="CK1241" i="1"/>
  <c r="CK1242" i="1"/>
  <c r="CK1243" i="1"/>
  <c r="CK1244" i="1"/>
  <c r="CK1245" i="1"/>
  <c r="CK1246" i="1"/>
  <c r="CK1247" i="1"/>
  <c r="CK1248" i="1"/>
  <c r="CK1249" i="1"/>
  <c r="CK1250" i="1"/>
  <c r="CK1251" i="1"/>
  <c r="CK1252" i="1"/>
  <c r="CK1253" i="1"/>
  <c r="CK1254" i="1"/>
  <c r="CK1255" i="1"/>
  <c r="CK1256" i="1"/>
  <c r="CK1257" i="1"/>
  <c r="CK1258" i="1"/>
  <c r="CK1259" i="1"/>
  <c r="CK1260" i="1"/>
  <c r="CK1261" i="1"/>
  <c r="CK1262" i="1"/>
  <c r="CK1263" i="1"/>
  <c r="CK1264" i="1"/>
  <c r="CK1265" i="1"/>
  <c r="CK1266" i="1"/>
  <c r="CK1267" i="1"/>
  <c r="CK1268" i="1"/>
  <c r="CK1269" i="1"/>
  <c r="CK1270" i="1"/>
  <c r="CK1271" i="1"/>
  <c r="CK1272" i="1"/>
  <c r="CK1273" i="1"/>
  <c r="CK1274" i="1"/>
  <c r="CK1275" i="1"/>
  <c r="CK1276" i="1"/>
  <c r="CK1277" i="1"/>
  <c r="CK1278" i="1"/>
  <c r="CK1279" i="1"/>
  <c r="CK1280" i="1"/>
  <c r="CK1281" i="1"/>
  <c r="CK1282" i="1"/>
  <c r="CK1283" i="1"/>
  <c r="CK1284" i="1"/>
  <c r="CK1285" i="1"/>
  <c r="CK1286" i="1"/>
  <c r="CK1287" i="1"/>
  <c r="CK1288" i="1"/>
  <c r="CK1289" i="1"/>
  <c r="CK1290" i="1"/>
  <c r="CK1291" i="1"/>
  <c r="CK1292" i="1"/>
  <c r="CK1293" i="1"/>
  <c r="CK1294" i="1"/>
  <c r="CK1295" i="1"/>
  <c r="CK1296" i="1"/>
  <c r="CK1297" i="1"/>
  <c r="CK1298" i="1"/>
  <c r="CK1299" i="1"/>
  <c r="CK1300" i="1"/>
  <c r="CK1301" i="1"/>
  <c r="CK1302" i="1"/>
  <c r="CK1303" i="1"/>
  <c r="CK1304" i="1"/>
  <c r="CK1305" i="1"/>
  <c r="CK1306" i="1"/>
  <c r="CK1307" i="1"/>
  <c r="CK1308" i="1"/>
  <c r="CK1309" i="1"/>
  <c r="CK1310" i="1"/>
  <c r="CK1311" i="1"/>
  <c r="CK1312" i="1"/>
  <c r="CK1313" i="1"/>
  <c r="CK1314" i="1"/>
  <c r="CK1315" i="1"/>
  <c r="CK1316" i="1"/>
  <c r="CK1317" i="1"/>
  <c r="CK1318" i="1"/>
  <c r="CK1319" i="1"/>
  <c r="CK1320" i="1"/>
  <c r="CK1321" i="1"/>
  <c r="CK1322" i="1"/>
  <c r="CK1323" i="1"/>
  <c r="CK1324" i="1"/>
  <c r="CK1325" i="1"/>
  <c r="CK1326" i="1"/>
  <c r="CK1327" i="1"/>
  <c r="CK1328" i="1"/>
  <c r="CK1329" i="1"/>
  <c r="CK1330" i="1"/>
  <c r="CK1331" i="1"/>
  <c r="CK1332" i="1"/>
  <c r="CK1333" i="1"/>
  <c r="CK1334" i="1"/>
  <c r="CK1335" i="1"/>
  <c r="CK1336" i="1"/>
  <c r="CK1337" i="1"/>
  <c r="CK1338" i="1"/>
  <c r="CK1339" i="1"/>
  <c r="CK1340" i="1"/>
  <c r="CK1341" i="1"/>
  <c r="CK1342" i="1"/>
  <c r="CK1343" i="1"/>
  <c r="CK1344" i="1"/>
  <c r="CK1345" i="1"/>
  <c r="CK1346" i="1"/>
  <c r="CK1347" i="1"/>
  <c r="CK1348" i="1"/>
  <c r="CK1349" i="1"/>
  <c r="CK1350" i="1"/>
  <c r="CK1351" i="1"/>
  <c r="CK1352" i="1"/>
  <c r="CK1353" i="1"/>
  <c r="CK1354" i="1"/>
  <c r="CK1355" i="1"/>
  <c r="CK1356" i="1"/>
  <c r="CK1357" i="1"/>
  <c r="CK1358" i="1"/>
  <c r="CK1359" i="1"/>
  <c r="CK1360" i="1"/>
  <c r="CK1361" i="1"/>
  <c r="CK1362" i="1"/>
  <c r="CK1363" i="1"/>
  <c r="CK1364" i="1"/>
  <c r="CK1365" i="1"/>
  <c r="CK1366" i="1"/>
  <c r="CK1367" i="1"/>
  <c r="CK1368" i="1"/>
  <c r="CK1369" i="1"/>
  <c r="CK1370" i="1"/>
  <c r="CK1371" i="1"/>
  <c r="CK1372" i="1"/>
  <c r="CK1373" i="1"/>
  <c r="CK1374" i="1"/>
  <c r="CK1375" i="1"/>
  <c r="CK1376" i="1"/>
  <c r="CK1377" i="1"/>
  <c r="CK1378" i="1"/>
  <c r="CK1379" i="1"/>
  <c r="CK1380" i="1"/>
  <c r="CK1381" i="1"/>
  <c r="CK1382" i="1"/>
  <c r="CK1383" i="1"/>
  <c r="CK1384" i="1"/>
  <c r="CK1385" i="1"/>
  <c r="CK1386" i="1"/>
  <c r="CK1387" i="1"/>
  <c r="CK1388" i="1"/>
  <c r="CK1389" i="1"/>
  <c r="CK1390" i="1"/>
  <c r="CK1391" i="1"/>
  <c r="CK1392" i="1"/>
  <c r="CK1393" i="1"/>
  <c r="CK1394" i="1"/>
  <c r="CK1395" i="1"/>
  <c r="CK1396" i="1"/>
  <c r="CK1397" i="1"/>
  <c r="CK1398" i="1"/>
  <c r="CK1399" i="1"/>
  <c r="CK1400" i="1"/>
  <c r="CK1401" i="1"/>
  <c r="CK1402" i="1"/>
  <c r="CK1403" i="1"/>
  <c r="CK1404" i="1"/>
  <c r="CK1405" i="1"/>
  <c r="CK1406" i="1"/>
  <c r="CK1407" i="1"/>
  <c r="CK1408" i="1"/>
  <c r="CK1409" i="1"/>
  <c r="CK1410" i="1"/>
  <c r="CK1411" i="1"/>
  <c r="CK1412" i="1"/>
  <c r="CK1413" i="1"/>
  <c r="CK1414" i="1"/>
  <c r="CK1415" i="1"/>
  <c r="CK1416" i="1"/>
  <c r="CK1417" i="1"/>
  <c r="CK1418" i="1"/>
  <c r="CK1419" i="1"/>
  <c r="CK1420" i="1"/>
  <c r="CK1421" i="1"/>
  <c r="CK1422" i="1"/>
  <c r="CK1423" i="1"/>
  <c r="CK1424" i="1"/>
  <c r="CK1425" i="1"/>
  <c r="CK1426" i="1"/>
  <c r="CK1427" i="1"/>
  <c r="CK1428" i="1"/>
  <c r="CK1429" i="1"/>
  <c r="CK1430" i="1"/>
  <c r="CK1431" i="1"/>
  <c r="CK1432" i="1"/>
  <c r="CK1433" i="1"/>
  <c r="CK1434" i="1"/>
  <c r="CK1435" i="1"/>
  <c r="CK1436" i="1"/>
  <c r="CK1437" i="1"/>
  <c r="CK1438" i="1"/>
  <c r="CK1439" i="1"/>
  <c r="CK1440" i="1"/>
  <c r="CK1441" i="1"/>
  <c r="CK1442" i="1"/>
  <c r="CK1443" i="1"/>
  <c r="CK1444" i="1"/>
  <c r="CK1445" i="1"/>
  <c r="CK1446" i="1"/>
  <c r="CK1447" i="1"/>
  <c r="CK1448" i="1"/>
  <c r="CK1449" i="1"/>
  <c r="CK1450" i="1"/>
  <c r="CK1451" i="1"/>
  <c r="CK1452" i="1"/>
  <c r="CK1453" i="1"/>
  <c r="CK1454" i="1"/>
  <c r="CK1455" i="1"/>
  <c r="CK1456" i="1"/>
  <c r="CK1457" i="1"/>
  <c r="CK1458" i="1"/>
  <c r="CK1459" i="1"/>
  <c r="CK1460" i="1"/>
  <c r="CK1461" i="1"/>
  <c r="CK2" i="1"/>
  <c r="CH3" i="1"/>
  <c r="CH4" i="1"/>
  <c r="CH5" i="1"/>
  <c r="CH6" i="1"/>
  <c r="CH7" i="1"/>
  <c r="CH8" i="1"/>
  <c r="CH9" i="1"/>
  <c r="CH10" i="1"/>
  <c r="CH11" i="1"/>
  <c r="CH12" i="1"/>
  <c r="CH13" i="1"/>
  <c r="CH14" i="1"/>
  <c r="CH15" i="1"/>
  <c r="CH16" i="1"/>
  <c r="CH17" i="1"/>
  <c r="CH18" i="1"/>
  <c r="CH19" i="1"/>
  <c r="CH20" i="1"/>
  <c r="CH21" i="1"/>
  <c r="CH22" i="1"/>
  <c r="CH23" i="1"/>
  <c r="CH24" i="1"/>
  <c r="CH25" i="1"/>
  <c r="CH26" i="1"/>
  <c r="CH27" i="1"/>
  <c r="CH28" i="1"/>
  <c r="CH29" i="1"/>
  <c r="CH30" i="1"/>
  <c r="CH31" i="1"/>
  <c r="CH32" i="1"/>
  <c r="CH33" i="1"/>
  <c r="CH34" i="1"/>
  <c r="CH35" i="1"/>
  <c r="CH36" i="1"/>
  <c r="CH37" i="1"/>
  <c r="CH38" i="1"/>
  <c r="CH39" i="1"/>
  <c r="CH40" i="1"/>
  <c r="CH41" i="1"/>
  <c r="CH42" i="1"/>
  <c r="CH43" i="1"/>
  <c r="CH44" i="1"/>
  <c r="CH45" i="1"/>
  <c r="CH46" i="1"/>
  <c r="CH47" i="1"/>
  <c r="CH48" i="1"/>
  <c r="CH49" i="1"/>
  <c r="CH50" i="1"/>
  <c r="CH51" i="1"/>
  <c r="CH52" i="1"/>
  <c r="CH53" i="1"/>
  <c r="CH54" i="1"/>
  <c r="CH55" i="1"/>
  <c r="CH56" i="1"/>
  <c r="CH57" i="1"/>
  <c r="CH58" i="1"/>
  <c r="CH59" i="1"/>
  <c r="CH60" i="1"/>
  <c r="CH61" i="1"/>
  <c r="CH62" i="1"/>
  <c r="CH63" i="1"/>
  <c r="CH64" i="1"/>
  <c r="CH65" i="1"/>
  <c r="CH66" i="1"/>
  <c r="CH67" i="1"/>
  <c r="CH68" i="1"/>
  <c r="CH69" i="1"/>
  <c r="CH70" i="1"/>
  <c r="CH71" i="1"/>
  <c r="CH72" i="1"/>
  <c r="CH73" i="1"/>
  <c r="CH74" i="1"/>
  <c r="CH75" i="1"/>
  <c r="CH76" i="1"/>
  <c r="CH77" i="1"/>
  <c r="CH78" i="1"/>
  <c r="CH79" i="1"/>
  <c r="CH80" i="1"/>
  <c r="CH81" i="1"/>
  <c r="CH82" i="1"/>
  <c r="CH83" i="1"/>
  <c r="CH84" i="1"/>
  <c r="CH85" i="1"/>
  <c r="CH86" i="1"/>
  <c r="CH87" i="1"/>
  <c r="CH88" i="1"/>
  <c r="CH89" i="1"/>
  <c r="CH90" i="1"/>
  <c r="CH91" i="1"/>
  <c r="CH92" i="1"/>
  <c r="CH93" i="1"/>
  <c r="CH94" i="1"/>
  <c r="CH95" i="1"/>
  <c r="CH96" i="1"/>
  <c r="CH97" i="1"/>
  <c r="CH98" i="1"/>
  <c r="CH99" i="1"/>
  <c r="CH100" i="1"/>
  <c r="CH101" i="1"/>
  <c r="CH102" i="1"/>
  <c r="CH103" i="1"/>
  <c r="CH104" i="1"/>
  <c r="CH105" i="1"/>
  <c r="CH106" i="1"/>
  <c r="CH107" i="1"/>
  <c r="CH108" i="1"/>
  <c r="CH109" i="1"/>
  <c r="CH110" i="1"/>
  <c r="CH111" i="1"/>
  <c r="CH112" i="1"/>
  <c r="CH113" i="1"/>
  <c r="CH114" i="1"/>
  <c r="CH115" i="1"/>
  <c r="CH116" i="1"/>
  <c r="CH117" i="1"/>
  <c r="CH118" i="1"/>
  <c r="CH119" i="1"/>
  <c r="CH120" i="1"/>
  <c r="CH121" i="1"/>
  <c r="CH122" i="1"/>
  <c r="CH123" i="1"/>
  <c r="CH124" i="1"/>
  <c r="CH125" i="1"/>
  <c r="CH126" i="1"/>
  <c r="CH127" i="1"/>
  <c r="CH128" i="1"/>
  <c r="CH129" i="1"/>
  <c r="CH130" i="1"/>
  <c r="CH131" i="1"/>
  <c r="CH132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CH157" i="1"/>
  <c r="CH158" i="1"/>
  <c r="CH159" i="1"/>
  <c r="CH160" i="1"/>
  <c r="CH161" i="1"/>
  <c r="CH162" i="1"/>
  <c r="CH163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79" i="1"/>
  <c r="CH180" i="1"/>
  <c r="CH181" i="1"/>
  <c r="CH182" i="1"/>
  <c r="CH183" i="1"/>
  <c r="CH184" i="1"/>
  <c r="CH185" i="1"/>
  <c r="CH186" i="1"/>
  <c r="CH187" i="1"/>
  <c r="CH188" i="1"/>
  <c r="CH189" i="1"/>
  <c r="CH190" i="1"/>
  <c r="CH191" i="1"/>
  <c r="CH192" i="1"/>
  <c r="CH193" i="1"/>
  <c r="CH194" i="1"/>
  <c r="CH195" i="1"/>
  <c r="CH196" i="1"/>
  <c r="CH197" i="1"/>
  <c r="CH198" i="1"/>
  <c r="CH199" i="1"/>
  <c r="CH200" i="1"/>
  <c r="CH201" i="1"/>
  <c r="CH202" i="1"/>
  <c r="CH203" i="1"/>
  <c r="CH204" i="1"/>
  <c r="CH205" i="1"/>
  <c r="CH206" i="1"/>
  <c r="CH207" i="1"/>
  <c r="CH208" i="1"/>
  <c r="CH209" i="1"/>
  <c r="CH210" i="1"/>
  <c r="CH211" i="1"/>
  <c r="CH212" i="1"/>
  <c r="CH213" i="1"/>
  <c r="CH214" i="1"/>
  <c r="CH215" i="1"/>
  <c r="CH216" i="1"/>
  <c r="CH217" i="1"/>
  <c r="CH218" i="1"/>
  <c r="CH219" i="1"/>
  <c r="CH220" i="1"/>
  <c r="CH221" i="1"/>
  <c r="CH222" i="1"/>
  <c r="CH223" i="1"/>
  <c r="CH224" i="1"/>
  <c r="CH225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8" i="1"/>
  <c r="CH239" i="1"/>
  <c r="CH240" i="1"/>
  <c r="CH241" i="1"/>
  <c r="CH242" i="1"/>
  <c r="CH243" i="1"/>
  <c r="CH244" i="1"/>
  <c r="CH245" i="1"/>
  <c r="CH246" i="1"/>
  <c r="CH247" i="1"/>
  <c r="CH248" i="1"/>
  <c r="CH249" i="1"/>
  <c r="CH250" i="1"/>
  <c r="CH251" i="1"/>
  <c r="CH252" i="1"/>
  <c r="CH253" i="1"/>
  <c r="CH254" i="1"/>
  <c r="CH255" i="1"/>
  <c r="CH256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CH281" i="1"/>
  <c r="CH282" i="1"/>
  <c r="CH283" i="1"/>
  <c r="CH284" i="1"/>
  <c r="CH285" i="1"/>
  <c r="CH286" i="1"/>
  <c r="CH287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H312" i="1"/>
  <c r="CH313" i="1"/>
  <c r="CH314" i="1"/>
  <c r="CH315" i="1"/>
  <c r="CH316" i="1"/>
  <c r="CH317" i="1"/>
  <c r="CH318" i="1"/>
  <c r="CH319" i="1"/>
  <c r="CH320" i="1"/>
  <c r="CH321" i="1"/>
  <c r="CH322" i="1"/>
  <c r="CH323" i="1"/>
  <c r="CH324" i="1"/>
  <c r="CH325" i="1"/>
  <c r="CH326" i="1"/>
  <c r="CH327" i="1"/>
  <c r="CH328" i="1"/>
  <c r="CH329" i="1"/>
  <c r="CH330" i="1"/>
  <c r="CH331" i="1"/>
  <c r="CH332" i="1"/>
  <c r="CH333" i="1"/>
  <c r="CH334" i="1"/>
  <c r="CH335" i="1"/>
  <c r="CH336" i="1"/>
  <c r="CH337" i="1"/>
  <c r="CH338" i="1"/>
  <c r="CH339" i="1"/>
  <c r="CH340" i="1"/>
  <c r="CH341" i="1"/>
  <c r="CH342" i="1"/>
  <c r="CH343" i="1"/>
  <c r="CH344" i="1"/>
  <c r="CH345" i="1"/>
  <c r="CH346" i="1"/>
  <c r="CH347" i="1"/>
  <c r="CH348" i="1"/>
  <c r="CH349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CH374" i="1"/>
  <c r="CH375" i="1"/>
  <c r="CH376" i="1"/>
  <c r="CH377" i="1"/>
  <c r="CH378" i="1"/>
  <c r="CH379" i="1"/>
  <c r="CH380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3" i="1"/>
  <c r="CH394" i="1"/>
  <c r="CH395" i="1"/>
  <c r="CH396" i="1"/>
  <c r="CH397" i="1"/>
  <c r="CH398" i="1"/>
  <c r="CH399" i="1"/>
  <c r="CH400" i="1"/>
  <c r="CH401" i="1"/>
  <c r="CH402" i="1"/>
  <c r="CH403" i="1"/>
  <c r="CH404" i="1"/>
  <c r="CH405" i="1"/>
  <c r="CH406" i="1"/>
  <c r="CH407" i="1"/>
  <c r="CH408" i="1"/>
  <c r="CH409" i="1"/>
  <c r="CH410" i="1"/>
  <c r="CH411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29" i="1"/>
  <c r="CH430" i="1"/>
  <c r="CH431" i="1"/>
  <c r="CH432" i="1"/>
  <c r="CH433" i="1"/>
  <c r="CH434" i="1"/>
  <c r="CH435" i="1"/>
  <c r="CH436" i="1"/>
  <c r="CH437" i="1"/>
  <c r="CH438" i="1"/>
  <c r="CH439" i="1"/>
  <c r="CH440" i="1"/>
  <c r="CH441" i="1"/>
  <c r="CH442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CH467" i="1"/>
  <c r="CH468" i="1"/>
  <c r="CH469" i="1"/>
  <c r="CH470" i="1"/>
  <c r="CH471" i="1"/>
  <c r="CH472" i="1"/>
  <c r="CH473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2" i="1"/>
  <c r="CH493" i="1"/>
  <c r="CH494" i="1"/>
  <c r="CH495" i="1"/>
  <c r="CH496" i="1"/>
  <c r="CH497" i="1"/>
  <c r="CH498" i="1"/>
  <c r="CH499" i="1"/>
  <c r="CH500" i="1"/>
  <c r="CH501" i="1"/>
  <c r="CH502" i="1"/>
  <c r="CH503" i="1"/>
  <c r="CH504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H529" i="1"/>
  <c r="CH530" i="1"/>
  <c r="CH531" i="1"/>
  <c r="CH532" i="1"/>
  <c r="CH533" i="1"/>
  <c r="CH534" i="1"/>
  <c r="CH535" i="1"/>
  <c r="CH536" i="1"/>
  <c r="CH537" i="1"/>
  <c r="CH538" i="1"/>
  <c r="CH539" i="1"/>
  <c r="CH540" i="1"/>
  <c r="CH541" i="1"/>
  <c r="CH542" i="1"/>
  <c r="CH543" i="1"/>
  <c r="CH544" i="1"/>
  <c r="CH545" i="1"/>
  <c r="CH546" i="1"/>
  <c r="CH547" i="1"/>
  <c r="CH548" i="1"/>
  <c r="CH549" i="1"/>
  <c r="CH550" i="1"/>
  <c r="CH551" i="1"/>
  <c r="CH552" i="1"/>
  <c r="CH553" i="1"/>
  <c r="CH554" i="1"/>
  <c r="CH555" i="1"/>
  <c r="CH556" i="1"/>
  <c r="CH557" i="1"/>
  <c r="CH558" i="1"/>
  <c r="CH559" i="1"/>
  <c r="CH560" i="1"/>
  <c r="CH561" i="1"/>
  <c r="CH562" i="1"/>
  <c r="CH563" i="1"/>
  <c r="CH564" i="1"/>
  <c r="CH565" i="1"/>
  <c r="CH566" i="1"/>
  <c r="CH567" i="1"/>
  <c r="CH568" i="1"/>
  <c r="CH569" i="1"/>
  <c r="CH570" i="1"/>
  <c r="CH571" i="1"/>
  <c r="CH572" i="1"/>
  <c r="CH573" i="1"/>
  <c r="CH574" i="1"/>
  <c r="CH575" i="1"/>
  <c r="CH576" i="1"/>
  <c r="CH577" i="1"/>
  <c r="CH578" i="1"/>
  <c r="CH579" i="1"/>
  <c r="CH580" i="1"/>
  <c r="CH581" i="1"/>
  <c r="CH582" i="1"/>
  <c r="CH583" i="1"/>
  <c r="CH584" i="1"/>
  <c r="CH585" i="1"/>
  <c r="CH586" i="1"/>
  <c r="CH587" i="1"/>
  <c r="CH588" i="1"/>
  <c r="CH589" i="1"/>
  <c r="CH590" i="1"/>
  <c r="CH591" i="1"/>
  <c r="CH592" i="1"/>
  <c r="CH593" i="1"/>
  <c r="CH594" i="1"/>
  <c r="CH595" i="1"/>
  <c r="CH596" i="1"/>
  <c r="CH597" i="1"/>
  <c r="CH598" i="1"/>
  <c r="CH599" i="1"/>
  <c r="CH600" i="1"/>
  <c r="CH601" i="1"/>
  <c r="CH602" i="1"/>
  <c r="CH603" i="1"/>
  <c r="CH604" i="1"/>
  <c r="CH605" i="1"/>
  <c r="CH606" i="1"/>
  <c r="CH607" i="1"/>
  <c r="CH608" i="1"/>
  <c r="CH609" i="1"/>
  <c r="CH610" i="1"/>
  <c r="CH611" i="1"/>
  <c r="CH612" i="1"/>
  <c r="CH613" i="1"/>
  <c r="CH614" i="1"/>
  <c r="CH615" i="1"/>
  <c r="CH616" i="1"/>
  <c r="CH617" i="1"/>
  <c r="CH618" i="1"/>
  <c r="CH619" i="1"/>
  <c r="CH620" i="1"/>
  <c r="CH621" i="1"/>
  <c r="CH622" i="1"/>
  <c r="CH623" i="1"/>
  <c r="CH624" i="1"/>
  <c r="CH625" i="1"/>
  <c r="CH626" i="1"/>
  <c r="CH627" i="1"/>
  <c r="CH628" i="1"/>
  <c r="CH629" i="1"/>
  <c r="CH630" i="1"/>
  <c r="CH631" i="1"/>
  <c r="CH632" i="1"/>
  <c r="CH633" i="1"/>
  <c r="CH634" i="1"/>
  <c r="CH635" i="1"/>
  <c r="CH636" i="1"/>
  <c r="CH637" i="1"/>
  <c r="CH638" i="1"/>
  <c r="CH639" i="1"/>
  <c r="CH640" i="1"/>
  <c r="CH641" i="1"/>
  <c r="CH642" i="1"/>
  <c r="CH643" i="1"/>
  <c r="CH644" i="1"/>
  <c r="CH645" i="1"/>
  <c r="CH646" i="1"/>
  <c r="CH647" i="1"/>
  <c r="CH648" i="1"/>
  <c r="CH649" i="1"/>
  <c r="CH650" i="1"/>
  <c r="CH651" i="1"/>
  <c r="CH652" i="1"/>
  <c r="CH653" i="1"/>
  <c r="CH654" i="1"/>
  <c r="CH655" i="1"/>
  <c r="CH656" i="1"/>
  <c r="CH657" i="1"/>
  <c r="CH658" i="1"/>
  <c r="CH659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3" i="1"/>
  <c r="CH674" i="1"/>
  <c r="CH675" i="1"/>
  <c r="CH676" i="1"/>
  <c r="CH677" i="1"/>
  <c r="CH678" i="1"/>
  <c r="CH679" i="1"/>
  <c r="CH680" i="1"/>
  <c r="CH681" i="1"/>
  <c r="CH682" i="1"/>
  <c r="CH683" i="1"/>
  <c r="CH684" i="1"/>
  <c r="CH685" i="1"/>
  <c r="CH686" i="1"/>
  <c r="CH687" i="1"/>
  <c r="CH688" i="1"/>
  <c r="CH689" i="1"/>
  <c r="CH690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CH715" i="1"/>
  <c r="CH716" i="1"/>
  <c r="CH717" i="1"/>
  <c r="CH718" i="1"/>
  <c r="CH719" i="1"/>
  <c r="CH720" i="1"/>
  <c r="CH721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CH746" i="1"/>
  <c r="CH747" i="1"/>
  <c r="CH748" i="1"/>
  <c r="CH749" i="1"/>
  <c r="CH750" i="1"/>
  <c r="CH751" i="1"/>
  <c r="CH752" i="1"/>
  <c r="CH753" i="1"/>
  <c r="CH754" i="1"/>
  <c r="CH755" i="1"/>
  <c r="CH756" i="1"/>
  <c r="CH757" i="1"/>
  <c r="CH758" i="1"/>
  <c r="CH759" i="1"/>
  <c r="CH760" i="1"/>
  <c r="CH761" i="1"/>
  <c r="CH762" i="1"/>
  <c r="CH763" i="1"/>
  <c r="CH764" i="1"/>
  <c r="CH765" i="1"/>
  <c r="CH766" i="1"/>
  <c r="CH767" i="1"/>
  <c r="CH768" i="1"/>
  <c r="CH769" i="1"/>
  <c r="CH770" i="1"/>
  <c r="CH771" i="1"/>
  <c r="CH772" i="1"/>
  <c r="CH773" i="1"/>
  <c r="CH774" i="1"/>
  <c r="CH775" i="1"/>
  <c r="CH776" i="1"/>
  <c r="CH777" i="1"/>
  <c r="CH778" i="1"/>
  <c r="CH779" i="1"/>
  <c r="CH780" i="1"/>
  <c r="CH781" i="1"/>
  <c r="CH782" i="1"/>
  <c r="CH783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CH808" i="1"/>
  <c r="CH809" i="1"/>
  <c r="CH810" i="1"/>
  <c r="CH811" i="1"/>
  <c r="CH812" i="1"/>
  <c r="CH813" i="1"/>
  <c r="CH814" i="1"/>
  <c r="CH815" i="1"/>
  <c r="CH816" i="1"/>
  <c r="CH817" i="1"/>
  <c r="CH818" i="1"/>
  <c r="CH819" i="1"/>
  <c r="CH820" i="1"/>
  <c r="CH821" i="1"/>
  <c r="CH822" i="1"/>
  <c r="CH823" i="1"/>
  <c r="CH824" i="1"/>
  <c r="CH825" i="1"/>
  <c r="CH826" i="1"/>
  <c r="CH827" i="1"/>
  <c r="CH828" i="1"/>
  <c r="CH829" i="1"/>
  <c r="CH830" i="1"/>
  <c r="CH831" i="1"/>
  <c r="CH832" i="1"/>
  <c r="CH833" i="1"/>
  <c r="CH834" i="1"/>
  <c r="CH835" i="1"/>
  <c r="CH836" i="1"/>
  <c r="CH837" i="1"/>
  <c r="CH838" i="1"/>
  <c r="CH839" i="1"/>
  <c r="CH840" i="1"/>
  <c r="CH841" i="1"/>
  <c r="CH842" i="1"/>
  <c r="CH843" i="1"/>
  <c r="CH844" i="1"/>
  <c r="CH845" i="1"/>
  <c r="CH846" i="1"/>
  <c r="CH847" i="1"/>
  <c r="CH848" i="1"/>
  <c r="CH849" i="1"/>
  <c r="CH850" i="1"/>
  <c r="CH851" i="1"/>
  <c r="CH852" i="1"/>
  <c r="CH853" i="1"/>
  <c r="CH854" i="1"/>
  <c r="CH855" i="1"/>
  <c r="CH856" i="1"/>
  <c r="CH857" i="1"/>
  <c r="CH858" i="1"/>
  <c r="CH859" i="1"/>
  <c r="CH860" i="1"/>
  <c r="CH861" i="1"/>
  <c r="CH862" i="1"/>
  <c r="CH863" i="1"/>
  <c r="CH864" i="1"/>
  <c r="CH865" i="1"/>
  <c r="CH866" i="1"/>
  <c r="CH867" i="1"/>
  <c r="CH868" i="1"/>
  <c r="CH869" i="1"/>
  <c r="CH870" i="1"/>
  <c r="CH871" i="1"/>
  <c r="CH872" i="1"/>
  <c r="CH873" i="1"/>
  <c r="CH874" i="1"/>
  <c r="CH875" i="1"/>
  <c r="CH876" i="1"/>
  <c r="CH877" i="1"/>
  <c r="CH878" i="1"/>
  <c r="CH879" i="1"/>
  <c r="CH880" i="1"/>
  <c r="CH881" i="1"/>
  <c r="CH882" i="1"/>
  <c r="CH883" i="1"/>
  <c r="CH884" i="1"/>
  <c r="CH885" i="1"/>
  <c r="CH886" i="1"/>
  <c r="CH887" i="1"/>
  <c r="CH888" i="1"/>
  <c r="CH889" i="1"/>
  <c r="CH890" i="1"/>
  <c r="CH891" i="1"/>
  <c r="CH892" i="1"/>
  <c r="CH893" i="1"/>
  <c r="CH894" i="1"/>
  <c r="CH895" i="1"/>
  <c r="CH896" i="1"/>
  <c r="CH897" i="1"/>
  <c r="CH898" i="1"/>
  <c r="CH899" i="1"/>
  <c r="CH900" i="1"/>
  <c r="CH901" i="1"/>
  <c r="CH902" i="1"/>
  <c r="CH903" i="1"/>
  <c r="CH904" i="1"/>
  <c r="CH905" i="1"/>
  <c r="CH906" i="1"/>
  <c r="CH907" i="1"/>
  <c r="CH908" i="1"/>
  <c r="CH909" i="1"/>
  <c r="CH910" i="1"/>
  <c r="CH911" i="1"/>
  <c r="CH912" i="1"/>
  <c r="CH913" i="1"/>
  <c r="CH914" i="1"/>
  <c r="CH915" i="1"/>
  <c r="CH916" i="1"/>
  <c r="CH917" i="1"/>
  <c r="CH918" i="1"/>
  <c r="CH919" i="1"/>
  <c r="CH920" i="1"/>
  <c r="CH921" i="1"/>
  <c r="CH922" i="1"/>
  <c r="CH923" i="1"/>
  <c r="CH924" i="1"/>
  <c r="CH925" i="1"/>
  <c r="CH926" i="1"/>
  <c r="CH927" i="1"/>
  <c r="CH928" i="1"/>
  <c r="CH929" i="1"/>
  <c r="CH930" i="1"/>
  <c r="CH931" i="1"/>
  <c r="CH932" i="1"/>
  <c r="CH933" i="1"/>
  <c r="CH934" i="1"/>
  <c r="CH935" i="1"/>
  <c r="CH936" i="1"/>
  <c r="CH937" i="1"/>
  <c r="CH938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H963" i="1"/>
  <c r="CH964" i="1"/>
  <c r="CH965" i="1"/>
  <c r="CH966" i="1"/>
  <c r="CH967" i="1"/>
  <c r="CH968" i="1"/>
  <c r="CH969" i="1"/>
  <c r="CH970" i="1"/>
  <c r="CH971" i="1"/>
  <c r="CH972" i="1"/>
  <c r="CH973" i="1"/>
  <c r="CH974" i="1"/>
  <c r="CH975" i="1"/>
  <c r="CH976" i="1"/>
  <c r="CH977" i="1"/>
  <c r="CH978" i="1"/>
  <c r="CH979" i="1"/>
  <c r="CH980" i="1"/>
  <c r="CH981" i="1"/>
  <c r="CH982" i="1"/>
  <c r="CH983" i="1"/>
  <c r="CH984" i="1"/>
  <c r="CH985" i="1"/>
  <c r="CH986" i="1"/>
  <c r="CH987" i="1"/>
  <c r="CH988" i="1"/>
  <c r="CH989" i="1"/>
  <c r="CH990" i="1"/>
  <c r="CH991" i="1"/>
  <c r="CH992" i="1"/>
  <c r="CH993" i="1"/>
  <c r="CH994" i="1"/>
  <c r="CH995" i="1"/>
  <c r="CH996" i="1"/>
  <c r="CH997" i="1"/>
  <c r="CH998" i="1"/>
  <c r="CH999" i="1"/>
  <c r="CH1000" i="1"/>
  <c r="CH1001" i="1"/>
  <c r="CH1002" i="1"/>
  <c r="CH1003" i="1"/>
  <c r="CH1004" i="1"/>
  <c r="CH1005" i="1"/>
  <c r="CH1006" i="1"/>
  <c r="CH1007" i="1"/>
  <c r="CH1008" i="1"/>
  <c r="CH1009" i="1"/>
  <c r="CH1010" i="1"/>
  <c r="CH1011" i="1"/>
  <c r="CH1012" i="1"/>
  <c r="CH1013" i="1"/>
  <c r="CH1014" i="1"/>
  <c r="CH1015" i="1"/>
  <c r="CH1016" i="1"/>
  <c r="CH1017" i="1"/>
  <c r="CH1018" i="1"/>
  <c r="CH1019" i="1"/>
  <c r="CH1020" i="1"/>
  <c r="CH1021" i="1"/>
  <c r="CH1022" i="1"/>
  <c r="CH1023" i="1"/>
  <c r="CH1024" i="1"/>
  <c r="CH1025" i="1"/>
  <c r="CH1026" i="1"/>
  <c r="CH1027" i="1"/>
  <c r="CH1028" i="1"/>
  <c r="CH1029" i="1"/>
  <c r="CH1030" i="1"/>
  <c r="CH1031" i="1"/>
  <c r="CH1032" i="1"/>
  <c r="CH1033" i="1"/>
  <c r="CH1034" i="1"/>
  <c r="CH1035" i="1"/>
  <c r="CH1036" i="1"/>
  <c r="CH1037" i="1"/>
  <c r="CH1038" i="1"/>
  <c r="CH1039" i="1"/>
  <c r="CH1040" i="1"/>
  <c r="CH1041" i="1"/>
  <c r="CH1042" i="1"/>
  <c r="CH1043" i="1"/>
  <c r="CH1044" i="1"/>
  <c r="CH1045" i="1"/>
  <c r="CH1046" i="1"/>
  <c r="CH1047" i="1"/>
  <c r="CH1048" i="1"/>
  <c r="CH1049" i="1"/>
  <c r="CH1050" i="1"/>
  <c r="CH1051" i="1"/>
  <c r="CH1052" i="1"/>
  <c r="CH1053" i="1"/>
  <c r="CH1054" i="1"/>
  <c r="CH1055" i="1"/>
  <c r="CH1056" i="1"/>
  <c r="CH1057" i="1"/>
  <c r="CH1058" i="1"/>
  <c r="CH1059" i="1"/>
  <c r="CH1060" i="1"/>
  <c r="CH1061" i="1"/>
  <c r="CH1062" i="1"/>
  <c r="CH1063" i="1"/>
  <c r="CH1064" i="1"/>
  <c r="CH1065" i="1"/>
  <c r="CH1066" i="1"/>
  <c r="CH1067" i="1"/>
  <c r="CH1068" i="1"/>
  <c r="CH1069" i="1"/>
  <c r="CH1070" i="1"/>
  <c r="CH1071" i="1"/>
  <c r="CH1072" i="1"/>
  <c r="CH1073" i="1"/>
  <c r="CH1074" i="1"/>
  <c r="CH1075" i="1"/>
  <c r="CH1076" i="1"/>
  <c r="CH1077" i="1"/>
  <c r="CH1078" i="1"/>
  <c r="CH1079" i="1"/>
  <c r="CH1080" i="1"/>
  <c r="CH1081" i="1"/>
  <c r="CH1082" i="1"/>
  <c r="CH1083" i="1"/>
  <c r="CH1084" i="1"/>
  <c r="CH1085" i="1"/>
  <c r="CH1086" i="1"/>
  <c r="CH1087" i="1"/>
  <c r="CH1088" i="1"/>
  <c r="CH1089" i="1"/>
  <c r="CH1090" i="1"/>
  <c r="CH1091" i="1"/>
  <c r="CH1092" i="1"/>
  <c r="CH1093" i="1"/>
  <c r="CH1094" i="1"/>
  <c r="CH1095" i="1"/>
  <c r="CH1096" i="1"/>
  <c r="CH1097" i="1"/>
  <c r="CH1098" i="1"/>
  <c r="CH1099" i="1"/>
  <c r="CH1100" i="1"/>
  <c r="CH1101" i="1"/>
  <c r="CH1102" i="1"/>
  <c r="CH1103" i="1"/>
  <c r="CH1104" i="1"/>
  <c r="CH1105" i="1"/>
  <c r="CH1106" i="1"/>
  <c r="CH1107" i="1"/>
  <c r="CH1108" i="1"/>
  <c r="CH1109" i="1"/>
  <c r="CH1110" i="1"/>
  <c r="CH1111" i="1"/>
  <c r="CH1112" i="1"/>
  <c r="CH1113" i="1"/>
  <c r="CH1114" i="1"/>
  <c r="CH1115" i="1"/>
  <c r="CH1116" i="1"/>
  <c r="CH1117" i="1"/>
  <c r="CH1118" i="1"/>
  <c r="CH1119" i="1"/>
  <c r="CH1120" i="1"/>
  <c r="CH1121" i="1"/>
  <c r="CH1122" i="1"/>
  <c r="CH1123" i="1"/>
  <c r="CH1124" i="1"/>
  <c r="CH1125" i="1"/>
  <c r="CH1126" i="1"/>
  <c r="CH1127" i="1"/>
  <c r="CH1128" i="1"/>
  <c r="CH1129" i="1"/>
  <c r="CH1130" i="1"/>
  <c r="CH1131" i="1"/>
  <c r="CH1132" i="1"/>
  <c r="CH1133" i="1"/>
  <c r="CH1134" i="1"/>
  <c r="CH1135" i="1"/>
  <c r="CH1136" i="1"/>
  <c r="CH1137" i="1"/>
  <c r="CH1138" i="1"/>
  <c r="CH1139" i="1"/>
  <c r="CH1140" i="1"/>
  <c r="CH1141" i="1"/>
  <c r="CH1142" i="1"/>
  <c r="CH1143" i="1"/>
  <c r="CH1144" i="1"/>
  <c r="CH1145" i="1"/>
  <c r="CH1146" i="1"/>
  <c r="CH1147" i="1"/>
  <c r="CH1148" i="1"/>
  <c r="CH1149" i="1"/>
  <c r="CH1150" i="1"/>
  <c r="CH1151" i="1"/>
  <c r="CH1152" i="1"/>
  <c r="CH1153" i="1"/>
  <c r="CH1154" i="1"/>
  <c r="CH1155" i="1"/>
  <c r="CH1156" i="1"/>
  <c r="CH1157" i="1"/>
  <c r="CH1158" i="1"/>
  <c r="CH1159" i="1"/>
  <c r="CH1160" i="1"/>
  <c r="CH1161" i="1"/>
  <c r="CH1162" i="1"/>
  <c r="CH1163" i="1"/>
  <c r="CH1164" i="1"/>
  <c r="CH1165" i="1"/>
  <c r="CH1166" i="1"/>
  <c r="CH1167" i="1"/>
  <c r="CH1168" i="1"/>
  <c r="CH1169" i="1"/>
  <c r="CH1170" i="1"/>
  <c r="CH1171" i="1"/>
  <c r="CH1172" i="1"/>
  <c r="CH1173" i="1"/>
  <c r="CH1174" i="1"/>
  <c r="CH1175" i="1"/>
  <c r="CH1176" i="1"/>
  <c r="CH1177" i="1"/>
  <c r="CH1178" i="1"/>
  <c r="CH1179" i="1"/>
  <c r="CH1180" i="1"/>
  <c r="CH1181" i="1"/>
  <c r="CH1182" i="1"/>
  <c r="CH1183" i="1"/>
  <c r="CH1184" i="1"/>
  <c r="CH1185" i="1"/>
  <c r="CH1186" i="1"/>
  <c r="CH1187" i="1"/>
  <c r="CH1188" i="1"/>
  <c r="CH1189" i="1"/>
  <c r="CH1190" i="1"/>
  <c r="CH1191" i="1"/>
  <c r="CH1192" i="1"/>
  <c r="CH1193" i="1"/>
  <c r="CH1194" i="1"/>
  <c r="CH1195" i="1"/>
  <c r="CH1196" i="1"/>
  <c r="CH1197" i="1"/>
  <c r="CH1198" i="1"/>
  <c r="CH1199" i="1"/>
  <c r="CH1200" i="1"/>
  <c r="CH1201" i="1"/>
  <c r="CH1202" i="1"/>
  <c r="CH1203" i="1"/>
  <c r="CH1204" i="1"/>
  <c r="CH1205" i="1"/>
  <c r="CH1206" i="1"/>
  <c r="CH1207" i="1"/>
  <c r="CH1208" i="1"/>
  <c r="CH1209" i="1"/>
  <c r="CH1210" i="1"/>
  <c r="CH1211" i="1"/>
  <c r="CH1212" i="1"/>
  <c r="CH1213" i="1"/>
  <c r="CH1214" i="1"/>
  <c r="CH1215" i="1"/>
  <c r="CH1216" i="1"/>
  <c r="CH1217" i="1"/>
  <c r="CH1218" i="1"/>
  <c r="CH1219" i="1"/>
  <c r="CH1220" i="1"/>
  <c r="CH1221" i="1"/>
  <c r="CH1222" i="1"/>
  <c r="CH1223" i="1"/>
  <c r="CH1224" i="1"/>
  <c r="CH1225" i="1"/>
  <c r="CH1226" i="1"/>
  <c r="CH1227" i="1"/>
  <c r="CH1228" i="1"/>
  <c r="CH1229" i="1"/>
  <c r="CH1230" i="1"/>
  <c r="CH1231" i="1"/>
  <c r="CH1232" i="1"/>
  <c r="CH1233" i="1"/>
  <c r="CH1234" i="1"/>
  <c r="CH1235" i="1"/>
  <c r="CH1236" i="1"/>
  <c r="CH1237" i="1"/>
  <c r="CH1238" i="1"/>
  <c r="CH1239" i="1"/>
  <c r="CH1240" i="1"/>
  <c r="CH1241" i="1"/>
  <c r="CH1242" i="1"/>
  <c r="CH1243" i="1"/>
  <c r="CH1244" i="1"/>
  <c r="CH1245" i="1"/>
  <c r="CH1246" i="1"/>
  <c r="CH1247" i="1"/>
  <c r="CH1248" i="1"/>
  <c r="CH1249" i="1"/>
  <c r="CH1250" i="1"/>
  <c r="CH1251" i="1"/>
  <c r="CH1252" i="1"/>
  <c r="CH1253" i="1"/>
  <c r="CH1254" i="1"/>
  <c r="CH1255" i="1"/>
  <c r="CH1256" i="1"/>
  <c r="CH1257" i="1"/>
  <c r="CH1258" i="1"/>
  <c r="CH1259" i="1"/>
  <c r="CH1260" i="1"/>
  <c r="CH1261" i="1"/>
  <c r="CH1262" i="1"/>
  <c r="CH1263" i="1"/>
  <c r="CH1264" i="1"/>
  <c r="CH1265" i="1"/>
  <c r="CH1266" i="1"/>
  <c r="CH1267" i="1"/>
  <c r="CH1268" i="1"/>
  <c r="CH1269" i="1"/>
  <c r="CH1270" i="1"/>
  <c r="CH1271" i="1"/>
  <c r="CH1272" i="1"/>
  <c r="CH1273" i="1"/>
  <c r="CH1274" i="1"/>
  <c r="CH1275" i="1"/>
  <c r="CH1276" i="1"/>
  <c r="CH1277" i="1"/>
  <c r="CH1278" i="1"/>
  <c r="CH1279" i="1"/>
  <c r="CH1280" i="1"/>
  <c r="CH1281" i="1"/>
  <c r="CH1282" i="1"/>
  <c r="CH1283" i="1"/>
  <c r="CH1284" i="1"/>
  <c r="CH1285" i="1"/>
  <c r="CH1286" i="1"/>
  <c r="CH1287" i="1"/>
  <c r="CH1288" i="1"/>
  <c r="CH1289" i="1"/>
  <c r="CH1290" i="1"/>
  <c r="CH1291" i="1"/>
  <c r="CH1292" i="1"/>
  <c r="CH1293" i="1"/>
  <c r="CH1294" i="1"/>
  <c r="CH1295" i="1"/>
  <c r="CH1296" i="1"/>
  <c r="CH1297" i="1"/>
  <c r="CH1298" i="1"/>
  <c r="CH1299" i="1"/>
  <c r="CH1300" i="1"/>
  <c r="CH1301" i="1"/>
  <c r="CH1302" i="1"/>
  <c r="CH1303" i="1"/>
  <c r="CH1304" i="1"/>
  <c r="CH1305" i="1"/>
  <c r="CH1306" i="1"/>
  <c r="CH1307" i="1"/>
  <c r="CH1308" i="1"/>
  <c r="CH1309" i="1"/>
  <c r="CH1310" i="1"/>
  <c r="CH1311" i="1"/>
  <c r="CH1312" i="1"/>
  <c r="CH1313" i="1"/>
  <c r="CH1314" i="1"/>
  <c r="CH1315" i="1"/>
  <c r="CH1316" i="1"/>
  <c r="CH1317" i="1"/>
  <c r="CH1318" i="1"/>
  <c r="CH1319" i="1"/>
  <c r="CH1320" i="1"/>
  <c r="CH1321" i="1"/>
  <c r="CH1322" i="1"/>
  <c r="CH1323" i="1"/>
  <c r="CH1324" i="1"/>
  <c r="CH1325" i="1"/>
  <c r="CH1326" i="1"/>
  <c r="CH1327" i="1"/>
  <c r="CH1328" i="1"/>
  <c r="CH1329" i="1"/>
  <c r="CH1330" i="1"/>
  <c r="CH1331" i="1"/>
  <c r="CH1332" i="1"/>
  <c r="CH1333" i="1"/>
  <c r="CH1334" i="1"/>
  <c r="CH1335" i="1"/>
  <c r="CH1336" i="1"/>
  <c r="CH1337" i="1"/>
  <c r="CH1338" i="1"/>
  <c r="CH1339" i="1"/>
  <c r="CH1340" i="1"/>
  <c r="CH1341" i="1"/>
  <c r="CH1342" i="1"/>
  <c r="CH1343" i="1"/>
  <c r="CH1344" i="1"/>
  <c r="CH1345" i="1"/>
  <c r="CH1346" i="1"/>
  <c r="CH1347" i="1"/>
  <c r="CH1348" i="1"/>
  <c r="CH1349" i="1"/>
  <c r="CH1350" i="1"/>
  <c r="CH1351" i="1"/>
  <c r="CH1352" i="1"/>
  <c r="CH1353" i="1"/>
  <c r="CH1354" i="1"/>
  <c r="CH1355" i="1"/>
  <c r="CH1356" i="1"/>
  <c r="CH1357" i="1"/>
  <c r="CH1358" i="1"/>
  <c r="CH1359" i="1"/>
  <c r="CH1360" i="1"/>
  <c r="CH1361" i="1"/>
  <c r="CH1362" i="1"/>
  <c r="CH1363" i="1"/>
  <c r="CH1364" i="1"/>
  <c r="CH1365" i="1"/>
  <c r="CH1366" i="1"/>
  <c r="CH1367" i="1"/>
  <c r="CH1368" i="1"/>
  <c r="CH1369" i="1"/>
  <c r="CH1370" i="1"/>
  <c r="CH1371" i="1"/>
  <c r="CH1372" i="1"/>
  <c r="CH1373" i="1"/>
  <c r="CH1374" i="1"/>
  <c r="CH1375" i="1"/>
  <c r="CH1376" i="1"/>
  <c r="CH1377" i="1"/>
  <c r="CH1378" i="1"/>
  <c r="CH1379" i="1"/>
  <c r="CH1380" i="1"/>
  <c r="CH1381" i="1"/>
  <c r="CH1382" i="1"/>
  <c r="CH1383" i="1"/>
  <c r="CH1384" i="1"/>
  <c r="CH1385" i="1"/>
  <c r="CH1386" i="1"/>
  <c r="CH1387" i="1"/>
  <c r="CH1388" i="1"/>
  <c r="CH1389" i="1"/>
  <c r="CH1390" i="1"/>
  <c r="CH1391" i="1"/>
  <c r="CH1392" i="1"/>
  <c r="CH1393" i="1"/>
  <c r="CH1394" i="1"/>
  <c r="CH1395" i="1"/>
  <c r="CH1396" i="1"/>
  <c r="CH1397" i="1"/>
  <c r="CH1398" i="1"/>
  <c r="CH1399" i="1"/>
  <c r="CH1400" i="1"/>
  <c r="CH1401" i="1"/>
  <c r="CH1402" i="1"/>
  <c r="CH1403" i="1"/>
  <c r="CH1404" i="1"/>
  <c r="CH1405" i="1"/>
  <c r="CH1406" i="1"/>
  <c r="CH1407" i="1"/>
  <c r="CH1408" i="1"/>
  <c r="CH1409" i="1"/>
  <c r="CH1410" i="1"/>
  <c r="CH1411" i="1"/>
  <c r="CH1412" i="1"/>
  <c r="CH1413" i="1"/>
  <c r="CH1414" i="1"/>
  <c r="CH1415" i="1"/>
  <c r="CH1416" i="1"/>
  <c r="CH1417" i="1"/>
  <c r="CH1418" i="1"/>
  <c r="CH1419" i="1"/>
  <c r="CH1420" i="1"/>
  <c r="CH1421" i="1"/>
  <c r="CH1422" i="1"/>
  <c r="CH1423" i="1"/>
  <c r="CH1424" i="1"/>
  <c r="CH1425" i="1"/>
  <c r="CH1426" i="1"/>
  <c r="CH1427" i="1"/>
  <c r="CH1428" i="1"/>
  <c r="CH1429" i="1"/>
  <c r="CH1430" i="1"/>
  <c r="CH1431" i="1"/>
  <c r="CH1432" i="1"/>
  <c r="CH1433" i="1"/>
  <c r="CH1434" i="1"/>
  <c r="CH1435" i="1"/>
  <c r="CH1436" i="1"/>
  <c r="CH1437" i="1"/>
  <c r="CH1438" i="1"/>
  <c r="CH1439" i="1"/>
  <c r="CH1440" i="1"/>
  <c r="CH1441" i="1"/>
  <c r="CH1442" i="1"/>
  <c r="CH1443" i="1"/>
  <c r="CH1444" i="1"/>
  <c r="CH1445" i="1"/>
  <c r="CH1446" i="1"/>
  <c r="CH1447" i="1"/>
  <c r="CH1448" i="1"/>
  <c r="CH1449" i="1"/>
  <c r="CH1450" i="1"/>
  <c r="CH1451" i="1"/>
  <c r="CH1452" i="1"/>
  <c r="CH1453" i="1"/>
  <c r="CH1454" i="1"/>
  <c r="CH1455" i="1"/>
  <c r="CH1456" i="1"/>
  <c r="CH1457" i="1"/>
  <c r="CH1458" i="1"/>
  <c r="CH1459" i="1"/>
  <c r="CH1460" i="1"/>
  <c r="CH1461" i="1"/>
  <c r="CH2" i="1"/>
  <c r="CB3" i="1"/>
  <c r="CB4" i="1"/>
  <c r="CB5" i="1"/>
  <c r="CB6" i="1"/>
  <c r="CB7" i="1"/>
  <c r="CB8" i="1"/>
  <c r="CB9" i="1"/>
  <c r="CB10" i="1"/>
  <c r="CB11" i="1"/>
  <c r="CB12" i="1"/>
  <c r="CB13" i="1"/>
  <c r="CB14" i="1"/>
  <c r="CB15" i="1"/>
  <c r="CB16" i="1"/>
  <c r="CB17" i="1"/>
  <c r="CB18" i="1"/>
  <c r="CB19" i="1"/>
  <c r="CB20" i="1"/>
  <c r="CB21" i="1"/>
  <c r="CB22" i="1"/>
  <c r="CB23" i="1"/>
  <c r="CB24" i="1"/>
  <c r="CB25" i="1"/>
  <c r="CB26" i="1"/>
  <c r="CB27" i="1"/>
  <c r="CB28" i="1"/>
  <c r="CB29" i="1"/>
  <c r="CB30" i="1"/>
  <c r="CB31" i="1"/>
  <c r="CB32" i="1"/>
  <c r="CB33" i="1"/>
  <c r="CB34" i="1"/>
  <c r="CB35" i="1"/>
  <c r="CB36" i="1"/>
  <c r="CB37" i="1"/>
  <c r="CB38" i="1"/>
  <c r="CB39" i="1"/>
  <c r="CB40" i="1"/>
  <c r="CB41" i="1"/>
  <c r="CB42" i="1"/>
  <c r="CB43" i="1"/>
  <c r="CB44" i="1"/>
  <c r="CB45" i="1"/>
  <c r="CB46" i="1"/>
  <c r="CB47" i="1"/>
  <c r="CB48" i="1"/>
  <c r="CB49" i="1"/>
  <c r="CB50" i="1"/>
  <c r="CB51" i="1"/>
  <c r="CB52" i="1"/>
  <c r="CB53" i="1"/>
  <c r="CB54" i="1"/>
  <c r="CB55" i="1"/>
  <c r="CB56" i="1"/>
  <c r="CB57" i="1"/>
  <c r="CB58" i="1"/>
  <c r="CB59" i="1"/>
  <c r="CB60" i="1"/>
  <c r="CB61" i="1"/>
  <c r="CB62" i="1"/>
  <c r="CB63" i="1"/>
  <c r="CB64" i="1"/>
  <c r="CB65" i="1"/>
  <c r="CB66" i="1"/>
  <c r="CB67" i="1"/>
  <c r="CB68" i="1"/>
  <c r="CB69" i="1"/>
  <c r="CB70" i="1"/>
  <c r="CB71" i="1"/>
  <c r="CB72" i="1"/>
  <c r="CB73" i="1"/>
  <c r="CB74" i="1"/>
  <c r="CB75" i="1"/>
  <c r="CB76" i="1"/>
  <c r="CB77" i="1"/>
  <c r="CB78" i="1"/>
  <c r="CB79" i="1"/>
  <c r="CB80" i="1"/>
  <c r="CB81" i="1"/>
  <c r="CB82" i="1"/>
  <c r="CB83" i="1"/>
  <c r="CB84" i="1"/>
  <c r="CB85" i="1"/>
  <c r="CB86" i="1"/>
  <c r="CB87" i="1"/>
  <c r="CB88" i="1"/>
  <c r="CB89" i="1"/>
  <c r="CB90" i="1"/>
  <c r="CB91" i="1"/>
  <c r="CB92" i="1"/>
  <c r="CB93" i="1"/>
  <c r="CB94" i="1"/>
  <c r="CB95" i="1"/>
  <c r="CB96" i="1"/>
  <c r="CB97" i="1"/>
  <c r="CB98" i="1"/>
  <c r="CB99" i="1"/>
  <c r="CB100" i="1"/>
  <c r="CB101" i="1"/>
  <c r="CB102" i="1"/>
  <c r="CB103" i="1"/>
  <c r="CB104" i="1"/>
  <c r="CB105" i="1"/>
  <c r="CB106" i="1"/>
  <c r="CB107" i="1"/>
  <c r="CB108" i="1"/>
  <c r="CB109" i="1"/>
  <c r="CB110" i="1"/>
  <c r="CB111" i="1"/>
  <c r="CB112" i="1"/>
  <c r="CB113" i="1"/>
  <c r="CB114" i="1"/>
  <c r="CB115" i="1"/>
  <c r="CB116" i="1"/>
  <c r="CB117" i="1"/>
  <c r="CB118" i="1"/>
  <c r="CB119" i="1"/>
  <c r="CB120" i="1"/>
  <c r="CB121" i="1"/>
  <c r="CB122" i="1"/>
  <c r="CB123" i="1"/>
  <c r="CB124" i="1"/>
  <c r="CB125" i="1"/>
  <c r="CB126" i="1"/>
  <c r="CB127" i="1"/>
  <c r="CB128" i="1"/>
  <c r="CB129" i="1"/>
  <c r="CB130" i="1"/>
  <c r="CB131" i="1"/>
  <c r="CB132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4" i="1"/>
  <c r="CB155" i="1"/>
  <c r="CB156" i="1"/>
  <c r="CB157" i="1"/>
  <c r="CB158" i="1"/>
  <c r="CB159" i="1"/>
  <c r="CB160" i="1"/>
  <c r="CB161" i="1"/>
  <c r="CB162" i="1"/>
  <c r="CB163" i="1"/>
  <c r="CB164" i="1"/>
  <c r="CB165" i="1"/>
  <c r="CB166" i="1"/>
  <c r="CB167" i="1"/>
  <c r="CB168" i="1"/>
  <c r="CB169" i="1"/>
  <c r="CB170" i="1"/>
  <c r="CB171" i="1"/>
  <c r="CB172" i="1"/>
  <c r="CB173" i="1"/>
  <c r="CB174" i="1"/>
  <c r="CB175" i="1"/>
  <c r="CB176" i="1"/>
  <c r="CB177" i="1"/>
  <c r="CB178" i="1"/>
  <c r="CB179" i="1"/>
  <c r="CB180" i="1"/>
  <c r="CB181" i="1"/>
  <c r="CB182" i="1"/>
  <c r="CB183" i="1"/>
  <c r="CB184" i="1"/>
  <c r="CB185" i="1"/>
  <c r="CB186" i="1"/>
  <c r="CB187" i="1"/>
  <c r="CB188" i="1"/>
  <c r="CB189" i="1"/>
  <c r="CB190" i="1"/>
  <c r="CB191" i="1"/>
  <c r="CB192" i="1"/>
  <c r="CB193" i="1"/>
  <c r="CB194" i="1"/>
  <c r="CB195" i="1"/>
  <c r="CB196" i="1"/>
  <c r="CB197" i="1"/>
  <c r="CB198" i="1"/>
  <c r="CB199" i="1"/>
  <c r="CB200" i="1"/>
  <c r="CB201" i="1"/>
  <c r="CB202" i="1"/>
  <c r="CB203" i="1"/>
  <c r="CB204" i="1"/>
  <c r="CB205" i="1"/>
  <c r="CB206" i="1"/>
  <c r="CB207" i="1"/>
  <c r="CB208" i="1"/>
  <c r="CB209" i="1"/>
  <c r="CB210" i="1"/>
  <c r="CB211" i="1"/>
  <c r="CB212" i="1"/>
  <c r="CB213" i="1"/>
  <c r="CB214" i="1"/>
  <c r="CB215" i="1"/>
  <c r="CB216" i="1"/>
  <c r="CB217" i="1"/>
  <c r="CB218" i="1"/>
  <c r="CB219" i="1"/>
  <c r="CB220" i="1"/>
  <c r="CB221" i="1"/>
  <c r="CB222" i="1"/>
  <c r="CB223" i="1"/>
  <c r="CB224" i="1"/>
  <c r="CB225" i="1"/>
  <c r="CB226" i="1"/>
  <c r="CB227" i="1"/>
  <c r="CB228" i="1"/>
  <c r="CB229" i="1"/>
  <c r="CB230" i="1"/>
  <c r="CB231" i="1"/>
  <c r="CB232" i="1"/>
  <c r="CB233" i="1"/>
  <c r="CB234" i="1"/>
  <c r="CB235" i="1"/>
  <c r="CB236" i="1"/>
  <c r="CB237" i="1"/>
  <c r="CB238" i="1"/>
  <c r="CB239" i="1"/>
  <c r="CB240" i="1"/>
  <c r="CB241" i="1"/>
  <c r="CB242" i="1"/>
  <c r="CB243" i="1"/>
  <c r="CB244" i="1"/>
  <c r="CB245" i="1"/>
  <c r="CB246" i="1"/>
  <c r="CB247" i="1"/>
  <c r="CB248" i="1"/>
  <c r="CB249" i="1"/>
  <c r="CB250" i="1"/>
  <c r="CB251" i="1"/>
  <c r="CB252" i="1"/>
  <c r="CB253" i="1"/>
  <c r="CB254" i="1"/>
  <c r="CB255" i="1"/>
  <c r="CB256" i="1"/>
  <c r="CB257" i="1"/>
  <c r="CB258" i="1"/>
  <c r="CB259" i="1"/>
  <c r="CB260" i="1"/>
  <c r="CB261" i="1"/>
  <c r="CB262" i="1"/>
  <c r="CB263" i="1"/>
  <c r="CB264" i="1"/>
  <c r="CB265" i="1"/>
  <c r="CB266" i="1"/>
  <c r="CB267" i="1"/>
  <c r="CB268" i="1"/>
  <c r="CB269" i="1"/>
  <c r="CB270" i="1"/>
  <c r="CB271" i="1"/>
  <c r="CB272" i="1"/>
  <c r="CB273" i="1"/>
  <c r="CB274" i="1"/>
  <c r="CB275" i="1"/>
  <c r="CB276" i="1"/>
  <c r="CB277" i="1"/>
  <c r="CB278" i="1"/>
  <c r="CB279" i="1"/>
  <c r="CB280" i="1"/>
  <c r="CB281" i="1"/>
  <c r="CB282" i="1"/>
  <c r="CB283" i="1"/>
  <c r="CB284" i="1"/>
  <c r="CB285" i="1"/>
  <c r="CB286" i="1"/>
  <c r="CB287" i="1"/>
  <c r="CB288" i="1"/>
  <c r="CB289" i="1"/>
  <c r="CB290" i="1"/>
  <c r="CB291" i="1"/>
  <c r="CB292" i="1"/>
  <c r="CB293" i="1"/>
  <c r="CB294" i="1"/>
  <c r="CB295" i="1"/>
  <c r="CB296" i="1"/>
  <c r="CB297" i="1"/>
  <c r="CB298" i="1"/>
  <c r="CB299" i="1"/>
  <c r="CB300" i="1"/>
  <c r="CB301" i="1"/>
  <c r="CB302" i="1"/>
  <c r="CB303" i="1"/>
  <c r="CB304" i="1"/>
  <c r="CB305" i="1"/>
  <c r="CB306" i="1"/>
  <c r="CB307" i="1"/>
  <c r="CB308" i="1"/>
  <c r="CB309" i="1"/>
  <c r="CB310" i="1"/>
  <c r="CB311" i="1"/>
  <c r="CB312" i="1"/>
  <c r="CB313" i="1"/>
  <c r="CB314" i="1"/>
  <c r="CB315" i="1"/>
  <c r="CB316" i="1"/>
  <c r="CB317" i="1"/>
  <c r="CB318" i="1"/>
  <c r="CB319" i="1"/>
  <c r="CB320" i="1"/>
  <c r="CB321" i="1"/>
  <c r="CB322" i="1"/>
  <c r="CB323" i="1"/>
  <c r="CB324" i="1"/>
  <c r="CB325" i="1"/>
  <c r="CB326" i="1"/>
  <c r="CB327" i="1"/>
  <c r="CB328" i="1"/>
  <c r="CB329" i="1"/>
  <c r="CB330" i="1"/>
  <c r="CB331" i="1"/>
  <c r="CB332" i="1"/>
  <c r="CB333" i="1"/>
  <c r="CB334" i="1"/>
  <c r="CB335" i="1"/>
  <c r="CB336" i="1"/>
  <c r="CB337" i="1"/>
  <c r="CB338" i="1"/>
  <c r="CB339" i="1"/>
  <c r="CB340" i="1"/>
  <c r="CB341" i="1"/>
  <c r="CB342" i="1"/>
  <c r="CB343" i="1"/>
  <c r="CB344" i="1"/>
  <c r="CB345" i="1"/>
  <c r="CB346" i="1"/>
  <c r="CB347" i="1"/>
  <c r="CB348" i="1"/>
  <c r="CB349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B374" i="1"/>
  <c r="CB375" i="1"/>
  <c r="CB376" i="1"/>
  <c r="CB377" i="1"/>
  <c r="CB378" i="1"/>
  <c r="CB379" i="1"/>
  <c r="CB380" i="1"/>
  <c r="CB381" i="1"/>
  <c r="CB382" i="1"/>
  <c r="CB383" i="1"/>
  <c r="CB384" i="1"/>
  <c r="CB385" i="1"/>
  <c r="CB386" i="1"/>
  <c r="CB387" i="1"/>
  <c r="CB388" i="1"/>
  <c r="CB389" i="1"/>
  <c r="CB390" i="1"/>
  <c r="CB391" i="1"/>
  <c r="CB392" i="1"/>
  <c r="CB393" i="1"/>
  <c r="CB394" i="1"/>
  <c r="CB395" i="1"/>
  <c r="CB396" i="1"/>
  <c r="CB397" i="1"/>
  <c r="CB398" i="1"/>
  <c r="CB399" i="1"/>
  <c r="CB400" i="1"/>
  <c r="CB401" i="1"/>
  <c r="CB402" i="1"/>
  <c r="CB403" i="1"/>
  <c r="CB404" i="1"/>
  <c r="CB405" i="1"/>
  <c r="CB406" i="1"/>
  <c r="CB407" i="1"/>
  <c r="CB408" i="1"/>
  <c r="CB409" i="1"/>
  <c r="CB410" i="1"/>
  <c r="CB411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B436" i="1"/>
  <c r="CB437" i="1"/>
  <c r="CB438" i="1"/>
  <c r="CB439" i="1"/>
  <c r="CB440" i="1"/>
  <c r="CB441" i="1"/>
  <c r="CB442" i="1"/>
  <c r="CB443" i="1"/>
  <c r="CB444" i="1"/>
  <c r="CB445" i="1"/>
  <c r="CB446" i="1"/>
  <c r="CB447" i="1"/>
  <c r="CB448" i="1"/>
  <c r="CB449" i="1"/>
  <c r="CB450" i="1"/>
  <c r="CB451" i="1"/>
  <c r="CB452" i="1"/>
  <c r="CB453" i="1"/>
  <c r="CB454" i="1"/>
  <c r="CB455" i="1"/>
  <c r="CB456" i="1"/>
  <c r="CB457" i="1"/>
  <c r="CB458" i="1"/>
  <c r="CB459" i="1"/>
  <c r="CB460" i="1"/>
  <c r="CB461" i="1"/>
  <c r="CB462" i="1"/>
  <c r="CB463" i="1"/>
  <c r="CB464" i="1"/>
  <c r="CB465" i="1"/>
  <c r="CB466" i="1"/>
  <c r="CB467" i="1"/>
  <c r="CB468" i="1"/>
  <c r="CB469" i="1"/>
  <c r="CB470" i="1"/>
  <c r="CB471" i="1"/>
  <c r="CB472" i="1"/>
  <c r="CB473" i="1"/>
  <c r="CB474" i="1"/>
  <c r="CB475" i="1"/>
  <c r="CB476" i="1"/>
  <c r="CB477" i="1"/>
  <c r="CB478" i="1"/>
  <c r="CB479" i="1"/>
  <c r="CB480" i="1"/>
  <c r="CB481" i="1"/>
  <c r="CB482" i="1"/>
  <c r="CB483" i="1"/>
  <c r="CB484" i="1"/>
  <c r="CB485" i="1"/>
  <c r="CB486" i="1"/>
  <c r="CB487" i="1"/>
  <c r="CB488" i="1"/>
  <c r="CB489" i="1"/>
  <c r="CB490" i="1"/>
  <c r="CB491" i="1"/>
  <c r="CB492" i="1"/>
  <c r="CB493" i="1"/>
  <c r="CB494" i="1"/>
  <c r="CB495" i="1"/>
  <c r="CB496" i="1"/>
  <c r="CB497" i="1"/>
  <c r="CB498" i="1"/>
  <c r="CB499" i="1"/>
  <c r="CB500" i="1"/>
  <c r="CB501" i="1"/>
  <c r="CB502" i="1"/>
  <c r="CB503" i="1"/>
  <c r="CB504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CB529" i="1"/>
  <c r="CB530" i="1"/>
  <c r="CB531" i="1"/>
  <c r="CB532" i="1"/>
  <c r="CB533" i="1"/>
  <c r="CB534" i="1"/>
  <c r="CB535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CB560" i="1"/>
  <c r="CB561" i="1"/>
  <c r="CB562" i="1"/>
  <c r="CB563" i="1"/>
  <c r="CB564" i="1"/>
  <c r="CB565" i="1"/>
  <c r="CB566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CB591" i="1"/>
  <c r="CB592" i="1"/>
  <c r="CB593" i="1"/>
  <c r="CB594" i="1"/>
  <c r="CB595" i="1"/>
  <c r="CB596" i="1"/>
  <c r="CB597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19" i="1"/>
  <c r="CB620" i="1"/>
  <c r="CB621" i="1"/>
  <c r="CB622" i="1"/>
  <c r="CB623" i="1"/>
  <c r="CB624" i="1"/>
  <c r="CB625" i="1"/>
  <c r="CB626" i="1"/>
  <c r="CB627" i="1"/>
  <c r="CB628" i="1"/>
  <c r="CB629" i="1"/>
  <c r="CB630" i="1"/>
  <c r="CB631" i="1"/>
  <c r="CB632" i="1"/>
  <c r="CB633" i="1"/>
  <c r="CB634" i="1"/>
  <c r="CB635" i="1"/>
  <c r="CB636" i="1"/>
  <c r="CB637" i="1"/>
  <c r="CB638" i="1"/>
  <c r="CB639" i="1"/>
  <c r="CB640" i="1"/>
  <c r="CB641" i="1"/>
  <c r="CB642" i="1"/>
  <c r="CB643" i="1"/>
  <c r="CB644" i="1"/>
  <c r="CB645" i="1"/>
  <c r="CB646" i="1"/>
  <c r="CB647" i="1"/>
  <c r="CB648" i="1"/>
  <c r="CB649" i="1"/>
  <c r="CB650" i="1"/>
  <c r="CB651" i="1"/>
  <c r="CB652" i="1"/>
  <c r="CB653" i="1"/>
  <c r="CB654" i="1"/>
  <c r="CB655" i="1"/>
  <c r="CB656" i="1"/>
  <c r="CB657" i="1"/>
  <c r="CB658" i="1"/>
  <c r="CB659" i="1"/>
  <c r="CB660" i="1"/>
  <c r="CB661" i="1"/>
  <c r="CB662" i="1"/>
  <c r="CB663" i="1"/>
  <c r="CB664" i="1"/>
  <c r="CB665" i="1"/>
  <c r="CB666" i="1"/>
  <c r="CB667" i="1"/>
  <c r="CB668" i="1"/>
  <c r="CB669" i="1"/>
  <c r="CB670" i="1"/>
  <c r="CB671" i="1"/>
  <c r="CB672" i="1"/>
  <c r="CB673" i="1"/>
  <c r="CB674" i="1"/>
  <c r="CB675" i="1"/>
  <c r="CB676" i="1"/>
  <c r="CB677" i="1"/>
  <c r="CB678" i="1"/>
  <c r="CB679" i="1"/>
  <c r="CB680" i="1"/>
  <c r="CB681" i="1"/>
  <c r="CB682" i="1"/>
  <c r="CB683" i="1"/>
  <c r="CB684" i="1"/>
  <c r="CB685" i="1"/>
  <c r="CB686" i="1"/>
  <c r="CB687" i="1"/>
  <c r="CB688" i="1"/>
  <c r="CB689" i="1"/>
  <c r="CB690" i="1"/>
  <c r="CB691" i="1"/>
  <c r="CB692" i="1"/>
  <c r="CB693" i="1"/>
  <c r="CB694" i="1"/>
  <c r="CB695" i="1"/>
  <c r="CB696" i="1"/>
  <c r="CB697" i="1"/>
  <c r="CB698" i="1"/>
  <c r="CB699" i="1"/>
  <c r="CB700" i="1"/>
  <c r="CB701" i="1"/>
  <c r="CB702" i="1"/>
  <c r="CB703" i="1"/>
  <c r="CB704" i="1"/>
  <c r="CB705" i="1"/>
  <c r="CB706" i="1"/>
  <c r="CB707" i="1"/>
  <c r="CB708" i="1"/>
  <c r="CB709" i="1"/>
  <c r="CB710" i="1"/>
  <c r="CB711" i="1"/>
  <c r="CB712" i="1"/>
  <c r="CB713" i="1"/>
  <c r="CB714" i="1"/>
  <c r="CB715" i="1"/>
  <c r="CB716" i="1"/>
  <c r="CB717" i="1"/>
  <c r="CB718" i="1"/>
  <c r="CB719" i="1"/>
  <c r="CB720" i="1"/>
  <c r="CB721" i="1"/>
  <c r="CB722" i="1"/>
  <c r="CB723" i="1"/>
  <c r="CB724" i="1"/>
  <c r="CB725" i="1"/>
  <c r="CB726" i="1"/>
  <c r="CB727" i="1"/>
  <c r="CB728" i="1"/>
  <c r="CB729" i="1"/>
  <c r="CB730" i="1"/>
  <c r="CB731" i="1"/>
  <c r="CB732" i="1"/>
  <c r="CB733" i="1"/>
  <c r="CB734" i="1"/>
  <c r="CB735" i="1"/>
  <c r="CB736" i="1"/>
  <c r="CB737" i="1"/>
  <c r="CB738" i="1"/>
  <c r="CB739" i="1"/>
  <c r="CB740" i="1"/>
  <c r="CB741" i="1"/>
  <c r="CB742" i="1"/>
  <c r="CB743" i="1"/>
  <c r="CB744" i="1"/>
  <c r="CB745" i="1"/>
  <c r="CB746" i="1"/>
  <c r="CB747" i="1"/>
  <c r="CB748" i="1"/>
  <c r="CB749" i="1"/>
  <c r="CB750" i="1"/>
  <c r="CB751" i="1"/>
  <c r="CB752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5" i="1"/>
  <c r="CB776" i="1"/>
  <c r="CB777" i="1"/>
  <c r="CB778" i="1"/>
  <c r="CB779" i="1"/>
  <c r="CB780" i="1"/>
  <c r="CB781" i="1"/>
  <c r="CB782" i="1"/>
  <c r="CB783" i="1"/>
  <c r="CB784" i="1"/>
  <c r="CB785" i="1"/>
  <c r="CB786" i="1"/>
  <c r="CB787" i="1"/>
  <c r="CB788" i="1"/>
  <c r="CB789" i="1"/>
  <c r="CB790" i="1"/>
  <c r="CB791" i="1"/>
  <c r="CB792" i="1"/>
  <c r="CB793" i="1"/>
  <c r="CB794" i="1"/>
  <c r="CB795" i="1"/>
  <c r="CB796" i="1"/>
  <c r="CB797" i="1"/>
  <c r="CB798" i="1"/>
  <c r="CB799" i="1"/>
  <c r="CB800" i="1"/>
  <c r="CB801" i="1"/>
  <c r="CB802" i="1"/>
  <c r="CB803" i="1"/>
  <c r="CB804" i="1"/>
  <c r="CB805" i="1"/>
  <c r="CB806" i="1"/>
  <c r="CB807" i="1"/>
  <c r="CB808" i="1"/>
  <c r="CB809" i="1"/>
  <c r="CB810" i="1"/>
  <c r="CB811" i="1"/>
  <c r="CB812" i="1"/>
  <c r="CB813" i="1"/>
  <c r="CB814" i="1"/>
  <c r="CB815" i="1"/>
  <c r="CB816" i="1"/>
  <c r="CB817" i="1"/>
  <c r="CB818" i="1"/>
  <c r="CB819" i="1"/>
  <c r="CB820" i="1"/>
  <c r="CB821" i="1"/>
  <c r="CB822" i="1"/>
  <c r="CB823" i="1"/>
  <c r="CB824" i="1"/>
  <c r="CB825" i="1"/>
  <c r="CB826" i="1"/>
  <c r="CB827" i="1"/>
  <c r="CB828" i="1"/>
  <c r="CB829" i="1"/>
  <c r="CB830" i="1"/>
  <c r="CB831" i="1"/>
  <c r="CB832" i="1"/>
  <c r="CB833" i="1"/>
  <c r="CB834" i="1"/>
  <c r="CB835" i="1"/>
  <c r="CB836" i="1"/>
  <c r="CB837" i="1"/>
  <c r="CB838" i="1"/>
  <c r="CB839" i="1"/>
  <c r="CB840" i="1"/>
  <c r="CB841" i="1"/>
  <c r="CB842" i="1"/>
  <c r="CB843" i="1"/>
  <c r="CB844" i="1"/>
  <c r="CB845" i="1"/>
  <c r="CB846" i="1"/>
  <c r="CB847" i="1"/>
  <c r="CB848" i="1"/>
  <c r="CB849" i="1"/>
  <c r="CB850" i="1"/>
  <c r="CB851" i="1"/>
  <c r="CB852" i="1"/>
  <c r="CB853" i="1"/>
  <c r="CB854" i="1"/>
  <c r="CB855" i="1"/>
  <c r="CB856" i="1"/>
  <c r="CB857" i="1"/>
  <c r="CB858" i="1"/>
  <c r="CB859" i="1"/>
  <c r="CB860" i="1"/>
  <c r="CB861" i="1"/>
  <c r="CB862" i="1"/>
  <c r="CB863" i="1"/>
  <c r="CB864" i="1"/>
  <c r="CB865" i="1"/>
  <c r="CB866" i="1"/>
  <c r="CB867" i="1"/>
  <c r="CB868" i="1"/>
  <c r="CB869" i="1"/>
  <c r="CB870" i="1"/>
  <c r="CB871" i="1"/>
  <c r="CB872" i="1"/>
  <c r="CB873" i="1"/>
  <c r="CB874" i="1"/>
  <c r="CB875" i="1"/>
  <c r="CB876" i="1"/>
  <c r="CB877" i="1"/>
  <c r="CB878" i="1"/>
  <c r="CB879" i="1"/>
  <c r="CB880" i="1"/>
  <c r="CB881" i="1"/>
  <c r="CB882" i="1"/>
  <c r="CB883" i="1"/>
  <c r="CB884" i="1"/>
  <c r="CB885" i="1"/>
  <c r="CB886" i="1"/>
  <c r="CB887" i="1"/>
  <c r="CB888" i="1"/>
  <c r="CB889" i="1"/>
  <c r="CB890" i="1"/>
  <c r="CB891" i="1"/>
  <c r="CB892" i="1"/>
  <c r="CB893" i="1"/>
  <c r="CB894" i="1"/>
  <c r="CB895" i="1"/>
  <c r="CB896" i="1"/>
  <c r="CB897" i="1"/>
  <c r="CB898" i="1"/>
  <c r="CB899" i="1"/>
  <c r="CB900" i="1"/>
  <c r="CB901" i="1"/>
  <c r="CB902" i="1"/>
  <c r="CB903" i="1"/>
  <c r="CB904" i="1"/>
  <c r="CB905" i="1"/>
  <c r="CB906" i="1"/>
  <c r="CB907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B932" i="1"/>
  <c r="CB933" i="1"/>
  <c r="CB934" i="1"/>
  <c r="CB935" i="1"/>
  <c r="CB936" i="1"/>
  <c r="CB937" i="1"/>
  <c r="CB938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B963" i="1"/>
  <c r="CB964" i="1"/>
  <c r="CB965" i="1"/>
  <c r="CB966" i="1"/>
  <c r="CB967" i="1"/>
  <c r="CB968" i="1"/>
  <c r="CB969" i="1"/>
  <c r="CB970" i="1"/>
  <c r="CB971" i="1"/>
  <c r="CB972" i="1"/>
  <c r="CB973" i="1"/>
  <c r="CB974" i="1"/>
  <c r="CB975" i="1"/>
  <c r="CB976" i="1"/>
  <c r="CB977" i="1"/>
  <c r="CB978" i="1"/>
  <c r="CB979" i="1"/>
  <c r="CB980" i="1"/>
  <c r="CB981" i="1"/>
  <c r="CB982" i="1"/>
  <c r="CB983" i="1"/>
  <c r="CB984" i="1"/>
  <c r="CB985" i="1"/>
  <c r="CB986" i="1"/>
  <c r="CB987" i="1"/>
  <c r="CB988" i="1"/>
  <c r="CB989" i="1"/>
  <c r="CB990" i="1"/>
  <c r="CB991" i="1"/>
  <c r="CB992" i="1"/>
  <c r="CB993" i="1"/>
  <c r="CB994" i="1"/>
  <c r="CB995" i="1"/>
  <c r="CB996" i="1"/>
  <c r="CB997" i="1"/>
  <c r="CB998" i="1"/>
  <c r="CB999" i="1"/>
  <c r="CB1000" i="1"/>
  <c r="CB1001" i="1"/>
  <c r="CB1002" i="1"/>
  <c r="CB1003" i="1"/>
  <c r="CB1004" i="1"/>
  <c r="CB1005" i="1"/>
  <c r="CB1006" i="1"/>
  <c r="CB1007" i="1"/>
  <c r="CB1008" i="1"/>
  <c r="CB1009" i="1"/>
  <c r="CB1010" i="1"/>
  <c r="CB1011" i="1"/>
  <c r="CB1012" i="1"/>
  <c r="CB1013" i="1"/>
  <c r="CB1014" i="1"/>
  <c r="CB1015" i="1"/>
  <c r="CB1016" i="1"/>
  <c r="CB1017" i="1"/>
  <c r="CB1018" i="1"/>
  <c r="CB1019" i="1"/>
  <c r="CB1020" i="1"/>
  <c r="CB1021" i="1"/>
  <c r="CB1022" i="1"/>
  <c r="CB1023" i="1"/>
  <c r="CB1024" i="1"/>
  <c r="CB1025" i="1"/>
  <c r="CB1026" i="1"/>
  <c r="CB1027" i="1"/>
  <c r="CB1028" i="1"/>
  <c r="CB1029" i="1"/>
  <c r="CB1030" i="1"/>
  <c r="CB1031" i="1"/>
  <c r="CB1032" i="1"/>
  <c r="CB1033" i="1"/>
  <c r="CB1034" i="1"/>
  <c r="CB1035" i="1"/>
  <c r="CB1036" i="1"/>
  <c r="CB1037" i="1"/>
  <c r="CB1038" i="1"/>
  <c r="CB1039" i="1"/>
  <c r="CB1040" i="1"/>
  <c r="CB1041" i="1"/>
  <c r="CB1042" i="1"/>
  <c r="CB1043" i="1"/>
  <c r="CB1044" i="1"/>
  <c r="CB1045" i="1"/>
  <c r="CB1046" i="1"/>
  <c r="CB1047" i="1"/>
  <c r="CB1048" i="1"/>
  <c r="CB1049" i="1"/>
  <c r="CB1050" i="1"/>
  <c r="CB1051" i="1"/>
  <c r="CB1052" i="1"/>
  <c r="CB1053" i="1"/>
  <c r="CB1054" i="1"/>
  <c r="CB1055" i="1"/>
  <c r="CB1056" i="1"/>
  <c r="CB1057" i="1"/>
  <c r="CB1058" i="1"/>
  <c r="CB1059" i="1"/>
  <c r="CB1060" i="1"/>
  <c r="CB1061" i="1"/>
  <c r="CB1062" i="1"/>
  <c r="CB1063" i="1"/>
  <c r="CB1064" i="1"/>
  <c r="CB1065" i="1"/>
  <c r="CB1066" i="1"/>
  <c r="CB1067" i="1"/>
  <c r="CB1068" i="1"/>
  <c r="CB1069" i="1"/>
  <c r="CB1070" i="1"/>
  <c r="CB1071" i="1"/>
  <c r="CB1072" i="1"/>
  <c r="CB1073" i="1"/>
  <c r="CB1074" i="1"/>
  <c r="CB1075" i="1"/>
  <c r="CB1076" i="1"/>
  <c r="CB1077" i="1"/>
  <c r="CB1078" i="1"/>
  <c r="CB1079" i="1"/>
  <c r="CB1080" i="1"/>
  <c r="CB1081" i="1"/>
  <c r="CB1082" i="1"/>
  <c r="CB1083" i="1"/>
  <c r="CB1084" i="1"/>
  <c r="CB1085" i="1"/>
  <c r="CB1086" i="1"/>
  <c r="CB1087" i="1"/>
  <c r="CB1088" i="1"/>
  <c r="CB1089" i="1"/>
  <c r="CB1090" i="1"/>
  <c r="CB1091" i="1"/>
  <c r="CB1092" i="1"/>
  <c r="CB1093" i="1"/>
  <c r="CB1094" i="1"/>
  <c r="CB1095" i="1"/>
  <c r="CB1096" i="1"/>
  <c r="CB1097" i="1"/>
  <c r="CB1098" i="1"/>
  <c r="CB1099" i="1"/>
  <c r="CB1100" i="1"/>
  <c r="CB1101" i="1"/>
  <c r="CB1102" i="1"/>
  <c r="CB1103" i="1"/>
  <c r="CB1104" i="1"/>
  <c r="CB1105" i="1"/>
  <c r="CB1106" i="1"/>
  <c r="CB1107" i="1"/>
  <c r="CB1108" i="1"/>
  <c r="CB1109" i="1"/>
  <c r="CB1110" i="1"/>
  <c r="CB1111" i="1"/>
  <c r="CB1112" i="1"/>
  <c r="CB1113" i="1"/>
  <c r="CB1114" i="1"/>
  <c r="CB1115" i="1"/>
  <c r="CB1116" i="1"/>
  <c r="CB1117" i="1"/>
  <c r="CB1118" i="1"/>
  <c r="CB1119" i="1"/>
  <c r="CB1120" i="1"/>
  <c r="CB1121" i="1"/>
  <c r="CB1122" i="1"/>
  <c r="CB1123" i="1"/>
  <c r="CB1124" i="1"/>
  <c r="CB1125" i="1"/>
  <c r="CB1126" i="1"/>
  <c r="CB1127" i="1"/>
  <c r="CB1128" i="1"/>
  <c r="CB1129" i="1"/>
  <c r="CB1130" i="1"/>
  <c r="CB1131" i="1"/>
  <c r="CB1132" i="1"/>
  <c r="CB1133" i="1"/>
  <c r="CB1134" i="1"/>
  <c r="CB1135" i="1"/>
  <c r="CB1136" i="1"/>
  <c r="CB1137" i="1"/>
  <c r="CB1138" i="1"/>
  <c r="CB1139" i="1"/>
  <c r="CB1140" i="1"/>
  <c r="CB1141" i="1"/>
  <c r="CB1142" i="1"/>
  <c r="CB1143" i="1"/>
  <c r="CB1144" i="1"/>
  <c r="CB1145" i="1"/>
  <c r="CB1146" i="1"/>
  <c r="CB1147" i="1"/>
  <c r="CB1148" i="1"/>
  <c r="CB1149" i="1"/>
  <c r="CB1150" i="1"/>
  <c r="CB1151" i="1"/>
  <c r="CB1152" i="1"/>
  <c r="CB1153" i="1"/>
  <c r="CB1154" i="1"/>
  <c r="CB1155" i="1"/>
  <c r="CB1156" i="1"/>
  <c r="CB1157" i="1"/>
  <c r="CB1158" i="1"/>
  <c r="CB1159" i="1"/>
  <c r="CB1160" i="1"/>
  <c r="CB1161" i="1"/>
  <c r="CB1162" i="1"/>
  <c r="CB1163" i="1"/>
  <c r="CB1164" i="1"/>
  <c r="CB1165" i="1"/>
  <c r="CB1166" i="1"/>
  <c r="CB1167" i="1"/>
  <c r="CB1168" i="1"/>
  <c r="CB1169" i="1"/>
  <c r="CB1170" i="1"/>
  <c r="CB1171" i="1"/>
  <c r="CB1172" i="1"/>
  <c r="CB1173" i="1"/>
  <c r="CB1174" i="1"/>
  <c r="CB1175" i="1"/>
  <c r="CB1176" i="1"/>
  <c r="CB1177" i="1"/>
  <c r="CB1178" i="1"/>
  <c r="CB1179" i="1"/>
  <c r="CB1180" i="1"/>
  <c r="CB1181" i="1"/>
  <c r="CB1182" i="1"/>
  <c r="CB1183" i="1"/>
  <c r="CB1184" i="1"/>
  <c r="CB1185" i="1"/>
  <c r="CB1186" i="1"/>
  <c r="CB1187" i="1"/>
  <c r="CB1188" i="1"/>
  <c r="CB1189" i="1"/>
  <c r="CB1190" i="1"/>
  <c r="CB1191" i="1"/>
  <c r="CB1192" i="1"/>
  <c r="CB1193" i="1"/>
  <c r="CB1194" i="1"/>
  <c r="CB1195" i="1"/>
  <c r="CB1196" i="1"/>
  <c r="CB1197" i="1"/>
  <c r="CB1198" i="1"/>
  <c r="CB1199" i="1"/>
  <c r="CB1200" i="1"/>
  <c r="CB1201" i="1"/>
  <c r="CB1202" i="1"/>
  <c r="CB1203" i="1"/>
  <c r="CB1204" i="1"/>
  <c r="CB1205" i="1"/>
  <c r="CB1206" i="1"/>
  <c r="CB1207" i="1"/>
  <c r="CB1208" i="1"/>
  <c r="CB1209" i="1"/>
  <c r="CB1210" i="1"/>
  <c r="CB1211" i="1"/>
  <c r="CB1212" i="1"/>
  <c r="CB1213" i="1"/>
  <c r="CB1214" i="1"/>
  <c r="CB1215" i="1"/>
  <c r="CB1216" i="1"/>
  <c r="CB1217" i="1"/>
  <c r="CB1218" i="1"/>
  <c r="CB1219" i="1"/>
  <c r="CB1220" i="1"/>
  <c r="CB1221" i="1"/>
  <c r="CB1222" i="1"/>
  <c r="CB1223" i="1"/>
  <c r="CB1224" i="1"/>
  <c r="CB1225" i="1"/>
  <c r="CB1226" i="1"/>
  <c r="CB1227" i="1"/>
  <c r="CB1228" i="1"/>
  <c r="CB1229" i="1"/>
  <c r="CB1230" i="1"/>
  <c r="CB1231" i="1"/>
  <c r="CB1232" i="1"/>
  <c r="CB1233" i="1"/>
  <c r="CB1234" i="1"/>
  <c r="CB1235" i="1"/>
  <c r="CB1236" i="1"/>
  <c r="CB1237" i="1"/>
  <c r="CB1238" i="1"/>
  <c r="CB1239" i="1"/>
  <c r="CB1240" i="1"/>
  <c r="CB1241" i="1"/>
  <c r="CB1242" i="1"/>
  <c r="CB1243" i="1"/>
  <c r="CB1244" i="1"/>
  <c r="CB1245" i="1"/>
  <c r="CB1246" i="1"/>
  <c r="CB1247" i="1"/>
  <c r="CB1248" i="1"/>
  <c r="CB1249" i="1"/>
  <c r="CB1250" i="1"/>
  <c r="CB1251" i="1"/>
  <c r="CB1252" i="1"/>
  <c r="CB1253" i="1"/>
  <c r="CB1254" i="1"/>
  <c r="CB1255" i="1"/>
  <c r="CB1256" i="1"/>
  <c r="CB1257" i="1"/>
  <c r="CB1258" i="1"/>
  <c r="CB1259" i="1"/>
  <c r="CB1260" i="1"/>
  <c r="CB1261" i="1"/>
  <c r="CB1262" i="1"/>
  <c r="CB1263" i="1"/>
  <c r="CB1264" i="1"/>
  <c r="CB1265" i="1"/>
  <c r="CB1266" i="1"/>
  <c r="CB1267" i="1"/>
  <c r="CB1268" i="1"/>
  <c r="CB1269" i="1"/>
  <c r="CB1270" i="1"/>
  <c r="CB1271" i="1"/>
  <c r="CB1272" i="1"/>
  <c r="CB1273" i="1"/>
  <c r="CB1274" i="1"/>
  <c r="CB1275" i="1"/>
  <c r="CB1276" i="1"/>
  <c r="CB1277" i="1"/>
  <c r="CB1278" i="1"/>
  <c r="CB1279" i="1"/>
  <c r="CB1280" i="1"/>
  <c r="CB1281" i="1"/>
  <c r="CB1282" i="1"/>
  <c r="CB1283" i="1"/>
  <c r="CB1284" i="1"/>
  <c r="CB1285" i="1"/>
  <c r="CB1286" i="1"/>
  <c r="CB1287" i="1"/>
  <c r="CB1288" i="1"/>
  <c r="CB1289" i="1"/>
  <c r="CB1290" i="1"/>
  <c r="CB1291" i="1"/>
  <c r="CB1292" i="1"/>
  <c r="CB1293" i="1"/>
  <c r="CB1294" i="1"/>
  <c r="CB1295" i="1"/>
  <c r="CB1296" i="1"/>
  <c r="CB1297" i="1"/>
  <c r="CB1298" i="1"/>
  <c r="CB1299" i="1"/>
  <c r="CB1300" i="1"/>
  <c r="CB1301" i="1"/>
  <c r="CB1302" i="1"/>
  <c r="CB1303" i="1"/>
  <c r="CB1304" i="1"/>
  <c r="CB1305" i="1"/>
  <c r="CB1306" i="1"/>
  <c r="CB1307" i="1"/>
  <c r="CB1308" i="1"/>
  <c r="CB1309" i="1"/>
  <c r="CB1310" i="1"/>
  <c r="CB1311" i="1"/>
  <c r="CB1312" i="1"/>
  <c r="CB1313" i="1"/>
  <c r="CB1314" i="1"/>
  <c r="CB1315" i="1"/>
  <c r="CB1316" i="1"/>
  <c r="CB1317" i="1"/>
  <c r="CB1318" i="1"/>
  <c r="CB1319" i="1"/>
  <c r="CB1320" i="1"/>
  <c r="CB1321" i="1"/>
  <c r="CB1322" i="1"/>
  <c r="CB1323" i="1"/>
  <c r="CB1324" i="1"/>
  <c r="CB1325" i="1"/>
  <c r="CB1326" i="1"/>
  <c r="CB1327" i="1"/>
  <c r="CB1328" i="1"/>
  <c r="CB1329" i="1"/>
  <c r="CB1330" i="1"/>
  <c r="CB1331" i="1"/>
  <c r="CB1332" i="1"/>
  <c r="CB1333" i="1"/>
  <c r="CB1334" i="1"/>
  <c r="CB1335" i="1"/>
  <c r="CB1336" i="1"/>
  <c r="CB1337" i="1"/>
  <c r="CB1338" i="1"/>
  <c r="CB1339" i="1"/>
  <c r="CB1340" i="1"/>
  <c r="CB1341" i="1"/>
  <c r="CB1342" i="1"/>
  <c r="CB1343" i="1"/>
  <c r="CB1344" i="1"/>
  <c r="CB1345" i="1"/>
  <c r="CB1346" i="1"/>
  <c r="CB1347" i="1"/>
  <c r="CB1348" i="1"/>
  <c r="CB1349" i="1"/>
  <c r="CB1350" i="1"/>
  <c r="CB1351" i="1"/>
  <c r="CB1352" i="1"/>
  <c r="CB1353" i="1"/>
  <c r="CB1354" i="1"/>
  <c r="CB1355" i="1"/>
  <c r="CB1356" i="1"/>
  <c r="CB1357" i="1"/>
  <c r="CB1358" i="1"/>
  <c r="CB1359" i="1"/>
  <c r="CB1360" i="1"/>
  <c r="CB1361" i="1"/>
  <c r="CB1362" i="1"/>
  <c r="CB1363" i="1"/>
  <c r="CB1364" i="1"/>
  <c r="CB1365" i="1"/>
  <c r="CB1366" i="1"/>
  <c r="CB1367" i="1"/>
  <c r="CB1368" i="1"/>
  <c r="CB1369" i="1"/>
  <c r="CB1370" i="1"/>
  <c r="CB1371" i="1"/>
  <c r="CB1372" i="1"/>
  <c r="CB1373" i="1"/>
  <c r="CB1374" i="1"/>
  <c r="CB1375" i="1"/>
  <c r="CB1376" i="1"/>
  <c r="CB1377" i="1"/>
  <c r="CB1378" i="1"/>
  <c r="CB1379" i="1"/>
  <c r="CB1380" i="1"/>
  <c r="CB1381" i="1"/>
  <c r="CB1382" i="1"/>
  <c r="CB1383" i="1"/>
  <c r="CB1384" i="1"/>
  <c r="CB1385" i="1"/>
  <c r="CB1386" i="1"/>
  <c r="CB1387" i="1"/>
  <c r="CB1388" i="1"/>
  <c r="CB1389" i="1"/>
  <c r="CB1390" i="1"/>
  <c r="CB1391" i="1"/>
  <c r="CB1392" i="1"/>
  <c r="CB1393" i="1"/>
  <c r="CB1394" i="1"/>
  <c r="CB1395" i="1"/>
  <c r="CB1396" i="1"/>
  <c r="CB1397" i="1"/>
  <c r="CB1398" i="1"/>
  <c r="CB1399" i="1"/>
  <c r="CB1400" i="1"/>
  <c r="CB1401" i="1"/>
  <c r="CB1402" i="1"/>
  <c r="CB1403" i="1"/>
  <c r="CB1404" i="1"/>
  <c r="CB1405" i="1"/>
  <c r="CB1406" i="1"/>
  <c r="CB1407" i="1"/>
  <c r="CB1408" i="1"/>
  <c r="CB1409" i="1"/>
  <c r="CB1410" i="1"/>
  <c r="CB1411" i="1"/>
  <c r="CB1412" i="1"/>
  <c r="CB1413" i="1"/>
  <c r="CB1414" i="1"/>
  <c r="CB1415" i="1"/>
  <c r="CB1416" i="1"/>
  <c r="CB1417" i="1"/>
  <c r="CB1418" i="1"/>
  <c r="CB1419" i="1"/>
  <c r="CB1420" i="1"/>
  <c r="CB1421" i="1"/>
  <c r="CB1422" i="1"/>
  <c r="CB1423" i="1"/>
  <c r="CB1424" i="1"/>
  <c r="CB1425" i="1"/>
  <c r="CB1426" i="1"/>
  <c r="CB1427" i="1"/>
  <c r="CB1428" i="1"/>
  <c r="CB1429" i="1"/>
  <c r="CB1430" i="1"/>
  <c r="CB1431" i="1"/>
  <c r="CB1432" i="1"/>
  <c r="CB1433" i="1"/>
  <c r="CB1434" i="1"/>
  <c r="CB1435" i="1"/>
  <c r="CB1436" i="1"/>
  <c r="CB1437" i="1"/>
  <c r="CB1438" i="1"/>
  <c r="CB1439" i="1"/>
  <c r="CB1440" i="1"/>
  <c r="CB1441" i="1"/>
  <c r="CB1442" i="1"/>
  <c r="CB1443" i="1"/>
  <c r="CB1444" i="1"/>
  <c r="CB1445" i="1"/>
  <c r="CB1446" i="1"/>
  <c r="CB1447" i="1"/>
  <c r="CB1448" i="1"/>
  <c r="CB1449" i="1"/>
  <c r="CB1450" i="1"/>
  <c r="CB1451" i="1"/>
  <c r="CB1452" i="1"/>
  <c r="CB1453" i="1"/>
  <c r="CB1454" i="1"/>
  <c r="CB1455" i="1"/>
  <c r="CB1456" i="1"/>
  <c r="CB1457" i="1"/>
  <c r="CB1458" i="1"/>
  <c r="CB1459" i="1"/>
  <c r="CB1460" i="1"/>
  <c r="CB1461" i="1"/>
  <c r="CB2" i="1"/>
  <c r="BP3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96" i="1"/>
  <c r="BP97" i="1"/>
  <c r="BP9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1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P254" i="1"/>
  <c r="BP255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302" i="1"/>
  <c r="BP303" i="1"/>
  <c r="BP304" i="1"/>
  <c r="BP305" i="1"/>
  <c r="BP306" i="1"/>
  <c r="BP307" i="1"/>
  <c r="BP308" i="1"/>
  <c r="BP309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4" i="1"/>
  <c r="BP325" i="1"/>
  <c r="BP326" i="1"/>
  <c r="BP327" i="1"/>
  <c r="BP328" i="1"/>
  <c r="BP329" i="1"/>
  <c r="BP330" i="1"/>
  <c r="BP331" i="1"/>
  <c r="BP332" i="1"/>
  <c r="BP333" i="1"/>
  <c r="BP334" i="1"/>
  <c r="BP335" i="1"/>
  <c r="BP336" i="1"/>
  <c r="BP337" i="1"/>
  <c r="BP338" i="1"/>
  <c r="BP339" i="1"/>
  <c r="BP340" i="1"/>
  <c r="BP341" i="1"/>
  <c r="BP342" i="1"/>
  <c r="BP343" i="1"/>
  <c r="BP344" i="1"/>
  <c r="BP345" i="1"/>
  <c r="BP346" i="1"/>
  <c r="BP347" i="1"/>
  <c r="BP348" i="1"/>
  <c r="BP349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P374" i="1"/>
  <c r="BP375" i="1"/>
  <c r="BP376" i="1"/>
  <c r="BP377" i="1"/>
  <c r="BP378" i="1"/>
  <c r="BP379" i="1"/>
  <c r="BP380" i="1"/>
  <c r="BP381" i="1"/>
  <c r="BP382" i="1"/>
  <c r="BP383" i="1"/>
  <c r="BP384" i="1"/>
  <c r="BP385" i="1"/>
  <c r="BP386" i="1"/>
  <c r="BP387" i="1"/>
  <c r="BP388" i="1"/>
  <c r="BP389" i="1"/>
  <c r="BP390" i="1"/>
  <c r="BP391" i="1"/>
  <c r="BP392" i="1"/>
  <c r="BP393" i="1"/>
  <c r="BP394" i="1"/>
  <c r="BP395" i="1"/>
  <c r="BP396" i="1"/>
  <c r="BP397" i="1"/>
  <c r="BP398" i="1"/>
  <c r="BP399" i="1"/>
  <c r="BP400" i="1"/>
  <c r="BP401" i="1"/>
  <c r="BP402" i="1"/>
  <c r="BP403" i="1"/>
  <c r="BP404" i="1"/>
  <c r="BP405" i="1"/>
  <c r="BP406" i="1"/>
  <c r="BP407" i="1"/>
  <c r="BP408" i="1"/>
  <c r="BP409" i="1"/>
  <c r="BP410" i="1"/>
  <c r="BP411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P436" i="1"/>
  <c r="BP437" i="1"/>
  <c r="BP438" i="1"/>
  <c r="BP439" i="1"/>
  <c r="BP440" i="1"/>
  <c r="BP441" i="1"/>
  <c r="BP442" i="1"/>
  <c r="BP443" i="1"/>
  <c r="BP444" i="1"/>
  <c r="BP445" i="1"/>
  <c r="BP446" i="1"/>
  <c r="BP447" i="1"/>
  <c r="BP448" i="1"/>
  <c r="BP449" i="1"/>
  <c r="BP450" i="1"/>
  <c r="BP451" i="1"/>
  <c r="BP452" i="1"/>
  <c r="BP453" i="1"/>
  <c r="BP454" i="1"/>
  <c r="BP455" i="1"/>
  <c r="BP456" i="1"/>
  <c r="BP457" i="1"/>
  <c r="BP458" i="1"/>
  <c r="BP459" i="1"/>
  <c r="BP460" i="1"/>
  <c r="BP461" i="1"/>
  <c r="BP462" i="1"/>
  <c r="BP463" i="1"/>
  <c r="BP464" i="1"/>
  <c r="BP465" i="1"/>
  <c r="BP466" i="1"/>
  <c r="BP467" i="1"/>
  <c r="BP468" i="1"/>
  <c r="BP469" i="1"/>
  <c r="BP470" i="1"/>
  <c r="BP471" i="1"/>
  <c r="BP472" i="1"/>
  <c r="BP473" i="1"/>
  <c r="BP474" i="1"/>
  <c r="BP475" i="1"/>
  <c r="BP476" i="1"/>
  <c r="BP477" i="1"/>
  <c r="BP478" i="1"/>
  <c r="BP479" i="1"/>
  <c r="BP480" i="1"/>
  <c r="BP481" i="1"/>
  <c r="BP482" i="1"/>
  <c r="BP483" i="1"/>
  <c r="BP484" i="1"/>
  <c r="BP485" i="1"/>
  <c r="BP486" i="1"/>
  <c r="BP487" i="1"/>
  <c r="BP488" i="1"/>
  <c r="BP489" i="1"/>
  <c r="BP490" i="1"/>
  <c r="BP491" i="1"/>
  <c r="BP492" i="1"/>
  <c r="BP493" i="1"/>
  <c r="BP494" i="1"/>
  <c r="BP495" i="1"/>
  <c r="BP496" i="1"/>
  <c r="BP497" i="1"/>
  <c r="BP498" i="1"/>
  <c r="BP499" i="1"/>
  <c r="BP500" i="1"/>
  <c r="BP501" i="1"/>
  <c r="BP502" i="1"/>
  <c r="BP503" i="1"/>
  <c r="BP504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P529" i="1"/>
  <c r="BP530" i="1"/>
  <c r="BP531" i="1"/>
  <c r="BP532" i="1"/>
  <c r="BP533" i="1"/>
  <c r="BP534" i="1"/>
  <c r="BP535" i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BP560" i="1"/>
  <c r="BP561" i="1"/>
  <c r="BP562" i="1"/>
  <c r="BP563" i="1"/>
  <c r="BP564" i="1"/>
  <c r="BP565" i="1"/>
  <c r="BP566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P591" i="1"/>
  <c r="BP592" i="1"/>
  <c r="BP593" i="1"/>
  <c r="BP594" i="1"/>
  <c r="BP595" i="1"/>
  <c r="BP596" i="1"/>
  <c r="BP597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P622" i="1"/>
  <c r="BP623" i="1"/>
  <c r="BP624" i="1"/>
  <c r="BP625" i="1"/>
  <c r="BP626" i="1"/>
  <c r="BP627" i="1"/>
  <c r="BP628" i="1"/>
  <c r="BP629" i="1"/>
  <c r="BP630" i="1"/>
  <c r="BP631" i="1"/>
  <c r="BP632" i="1"/>
  <c r="BP633" i="1"/>
  <c r="BP634" i="1"/>
  <c r="BP635" i="1"/>
  <c r="BP636" i="1"/>
  <c r="BP637" i="1"/>
  <c r="BP638" i="1"/>
  <c r="BP639" i="1"/>
  <c r="BP640" i="1"/>
  <c r="BP641" i="1"/>
  <c r="BP642" i="1"/>
  <c r="BP643" i="1"/>
  <c r="BP644" i="1"/>
  <c r="BP645" i="1"/>
  <c r="BP646" i="1"/>
  <c r="BP647" i="1"/>
  <c r="BP648" i="1"/>
  <c r="BP649" i="1"/>
  <c r="BP650" i="1"/>
  <c r="BP651" i="1"/>
  <c r="BP652" i="1"/>
  <c r="BP653" i="1"/>
  <c r="BP654" i="1"/>
  <c r="BP655" i="1"/>
  <c r="BP656" i="1"/>
  <c r="BP657" i="1"/>
  <c r="BP658" i="1"/>
  <c r="BP659" i="1"/>
  <c r="BP660" i="1"/>
  <c r="BP661" i="1"/>
  <c r="BP662" i="1"/>
  <c r="BP663" i="1"/>
  <c r="BP664" i="1"/>
  <c r="BP665" i="1"/>
  <c r="BP666" i="1"/>
  <c r="BP667" i="1"/>
  <c r="BP668" i="1"/>
  <c r="BP669" i="1"/>
  <c r="BP670" i="1"/>
  <c r="BP671" i="1"/>
  <c r="BP672" i="1"/>
  <c r="BP673" i="1"/>
  <c r="BP674" i="1"/>
  <c r="BP675" i="1"/>
  <c r="BP676" i="1"/>
  <c r="BP677" i="1"/>
  <c r="BP678" i="1"/>
  <c r="BP679" i="1"/>
  <c r="BP680" i="1"/>
  <c r="BP681" i="1"/>
  <c r="BP682" i="1"/>
  <c r="BP683" i="1"/>
  <c r="BP684" i="1"/>
  <c r="BP685" i="1"/>
  <c r="BP686" i="1"/>
  <c r="BP687" i="1"/>
  <c r="BP688" i="1"/>
  <c r="BP689" i="1"/>
  <c r="BP690" i="1"/>
  <c r="BP691" i="1"/>
  <c r="BP692" i="1"/>
  <c r="BP693" i="1"/>
  <c r="BP694" i="1"/>
  <c r="BP695" i="1"/>
  <c r="BP696" i="1"/>
  <c r="BP697" i="1"/>
  <c r="BP698" i="1"/>
  <c r="BP699" i="1"/>
  <c r="BP700" i="1"/>
  <c r="BP701" i="1"/>
  <c r="BP702" i="1"/>
  <c r="BP703" i="1"/>
  <c r="BP704" i="1"/>
  <c r="BP705" i="1"/>
  <c r="BP706" i="1"/>
  <c r="BP707" i="1"/>
  <c r="BP708" i="1"/>
  <c r="BP709" i="1"/>
  <c r="BP710" i="1"/>
  <c r="BP711" i="1"/>
  <c r="BP712" i="1"/>
  <c r="BP713" i="1"/>
  <c r="BP714" i="1"/>
  <c r="BP715" i="1"/>
  <c r="BP716" i="1"/>
  <c r="BP717" i="1"/>
  <c r="BP718" i="1"/>
  <c r="BP719" i="1"/>
  <c r="BP720" i="1"/>
  <c r="BP721" i="1"/>
  <c r="BP722" i="1"/>
  <c r="BP723" i="1"/>
  <c r="BP724" i="1"/>
  <c r="BP725" i="1"/>
  <c r="BP726" i="1"/>
  <c r="BP727" i="1"/>
  <c r="BP728" i="1"/>
  <c r="BP729" i="1"/>
  <c r="BP730" i="1"/>
  <c r="BP731" i="1"/>
  <c r="BP732" i="1"/>
  <c r="BP733" i="1"/>
  <c r="BP734" i="1"/>
  <c r="BP735" i="1"/>
  <c r="BP736" i="1"/>
  <c r="BP737" i="1"/>
  <c r="BP738" i="1"/>
  <c r="BP739" i="1"/>
  <c r="BP740" i="1"/>
  <c r="BP741" i="1"/>
  <c r="BP742" i="1"/>
  <c r="BP743" i="1"/>
  <c r="BP744" i="1"/>
  <c r="BP745" i="1"/>
  <c r="BP746" i="1"/>
  <c r="BP747" i="1"/>
  <c r="BP748" i="1"/>
  <c r="BP749" i="1"/>
  <c r="BP750" i="1"/>
  <c r="BP751" i="1"/>
  <c r="BP752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P777" i="1"/>
  <c r="BP778" i="1"/>
  <c r="BP779" i="1"/>
  <c r="BP780" i="1"/>
  <c r="BP781" i="1"/>
  <c r="BP782" i="1"/>
  <c r="BP783" i="1"/>
  <c r="BP784" i="1"/>
  <c r="BP785" i="1"/>
  <c r="BP786" i="1"/>
  <c r="BP787" i="1"/>
  <c r="BP788" i="1"/>
  <c r="BP789" i="1"/>
  <c r="BP790" i="1"/>
  <c r="BP791" i="1"/>
  <c r="BP792" i="1"/>
  <c r="BP793" i="1"/>
  <c r="BP794" i="1"/>
  <c r="BP795" i="1"/>
  <c r="BP796" i="1"/>
  <c r="BP797" i="1"/>
  <c r="BP798" i="1"/>
  <c r="BP799" i="1"/>
  <c r="BP800" i="1"/>
  <c r="BP801" i="1"/>
  <c r="BP802" i="1"/>
  <c r="BP803" i="1"/>
  <c r="BP804" i="1"/>
  <c r="BP805" i="1"/>
  <c r="BP806" i="1"/>
  <c r="BP807" i="1"/>
  <c r="BP808" i="1"/>
  <c r="BP809" i="1"/>
  <c r="BP810" i="1"/>
  <c r="BP811" i="1"/>
  <c r="BP812" i="1"/>
  <c r="BP813" i="1"/>
  <c r="BP814" i="1"/>
  <c r="BP815" i="1"/>
  <c r="BP816" i="1"/>
  <c r="BP817" i="1"/>
  <c r="BP818" i="1"/>
  <c r="BP819" i="1"/>
  <c r="BP820" i="1"/>
  <c r="BP821" i="1"/>
  <c r="BP822" i="1"/>
  <c r="BP823" i="1"/>
  <c r="BP824" i="1"/>
  <c r="BP825" i="1"/>
  <c r="BP826" i="1"/>
  <c r="BP827" i="1"/>
  <c r="BP828" i="1"/>
  <c r="BP829" i="1"/>
  <c r="BP830" i="1"/>
  <c r="BP831" i="1"/>
  <c r="BP832" i="1"/>
  <c r="BP833" i="1"/>
  <c r="BP834" i="1"/>
  <c r="BP835" i="1"/>
  <c r="BP836" i="1"/>
  <c r="BP837" i="1"/>
  <c r="BP838" i="1"/>
  <c r="BP839" i="1"/>
  <c r="BP840" i="1"/>
  <c r="BP841" i="1"/>
  <c r="BP842" i="1"/>
  <c r="BP843" i="1"/>
  <c r="BP844" i="1"/>
  <c r="BP845" i="1"/>
  <c r="BP846" i="1"/>
  <c r="BP847" i="1"/>
  <c r="BP848" i="1"/>
  <c r="BP849" i="1"/>
  <c r="BP850" i="1"/>
  <c r="BP851" i="1"/>
  <c r="BP852" i="1"/>
  <c r="BP853" i="1"/>
  <c r="BP854" i="1"/>
  <c r="BP855" i="1"/>
  <c r="BP856" i="1"/>
  <c r="BP857" i="1"/>
  <c r="BP858" i="1"/>
  <c r="BP859" i="1"/>
  <c r="BP860" i="1"/>
  <c r="BP861" i="1"/>
  <c r="BP862" i="1"/>
  <c r="BP863" i="1"/>
  <c r="BP864" i="1"/>
  <c r="BP865" i="1"/>
  <c r="BP866" i="1"/>
  <c r="BP867" i="1"/>
  <c r="BP868" i="1"/>
  <c r="BP869" i="1"/>
  <c r="BP870" i="1"/>
  <c r="BP871" i="1"/>
  <c r="BP872" i="1"/>
  <c r="BP873" i="1"/>
  <c r="BP874" i="1"/>
  <c r="BP875" i="1"/>
  <c r="BP876" i="1"/>
  <c r="BP877" i="1"/>
  <c r="BP878" i="1"/>
  <c r="BP879" i="1"/>
  <c r="BP880" i="1"/>
  <c r="BP881" i="1"/>
  <c r="BP882" i="1"/>
  <c r="BP883" i="1"/>
  <c r="BP884" i="1"/>
  <c r="BP885" i="1"/>
  <c r="BP886" i="1"/>
  <c r="BP887" i="1"/>
  <c r="BP888" i="1"/>
  <c r="BP889" i="1"/>
  <c r="BP890" i="1"/>
  <c r="BP891" i="1"/>
  <c r="BP892" i="1"/>
  <c r="BP893" i="1"/>
  <c r="BP894" i="1"/>
  <c r="BP895" i="1"/>
  <c r="BP896" i="1"/>
  <c r="BP897" i="1"/>
  <c r="BP898" i="1"/>
  <c r="BP899" i="1"/>
  <c r="BP900" i="1"/>
  <c r="BP901" i="1"/>
  <c r="BP902" i="1"/>
  <c r="BP903" i="1"/>
  <c r="BP904" i="1"/>
  <c r="BP905" i="1"/>
  <c r="BP906" i="1"/>
  <c r="BP907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P932" i="1"/>
  <c r="BP933" i="1"/>
  <c r="BP934" i="1"/>
  <c r="BP935" i="1"/>
  <c r="BP936" i="1"/>
  <c r="BP937" i="1"/>
  <c r="BP938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P963" i="1"/>
  <c r="BP964" i="1"/>
  <c r="BP965" i="1"/>
  <c r="BP966" i="1"/>
  <c r="BP967" i="1"/>
  <c r="BP968" i="1"/>
  <c r="BP969" i="1"/>
  <c r="BP970" i="1"/>
  <c r="BP971" i="1"/>
  <c r="BP972" i="1"/>
  <c r="BP973" i="1"/>
  <c r="BP974" i="1"/>
  <c r="BP975" i="1"/>
  <c r="BP976" i="1"/>
  <c r="BP977" i="1"/>
  <c r="BP978" i="1"/>
  <c r="BP979" i="1"/>
  <c r="BP980" i="1"/>
  <c r="BP981" i="1"/>
  <c r="BP982" i="1"/>
  <c r="BP983" i="1"/>
  <c r="BP984" i="1"/>
  <c r="BP985" i="1"/>
  <c r="BP986" i="1"/>
  <c r="BP987" i="1"/>
  <c r="BP988" i="1"/>
  <c r="BP989" i="1"/>
  <c r="BP990" i="1"/>
  <c r="BP991" i="1"/>
  <c r="BP992" i="1"/>
  <c r="BP993" i="1"/>
  <c r="BP994" i="1"/>
  <c r="BP995" i="1"/>
  <c r="BP996" i="1"/>
  <c r="BP997" i="1"/>
  <c r="BP998" i="1"/>
  <c r="BP999" i="1"/>
  <c r="BP1000" i="1"/>
  <c r="BP1001" i="1"/>
  <c r="BP1002" i="1"/>
  <c r="BP1003" i="1"/>
  <c r="BP1004" i="1"/>
  <c r="BP1005" i="1"/>
  <c r="BP1006" i="1"/>
  <c r="BP1007" i="1"/>
  <c r="BP1008" i="1"/>
  <c r="BP1009" i="1"/>
  <c r="BP1010" i="1"/>
  <c r="BP1011" i="1"/>
  <c r="BP1012" i="1"/>
  <c r="BP1013" i="1"/>
  <c r="BP1014" i="1"/>
  <c r="BP1015" i="1"/>
  <c r="BP1016" i="1"/>
  <c r="BP1017" i="1"/>
  <c r="BP1018" i="1"/>
  <c r="BP1019" i="1"/>
  <c r="BP1020" i="1"/>
  <c r="BP1021" i="1"/>
  <c r="BP1022" i="1"/>
  <c r="BP1023" i="1"/>
  <c r="BP1024" i="1"/>
  <c r="BP1025" i="1"/>
  <c r="BP1026" i="1"/>
  <c r="BP1027" i="1"/>
  <c r="BP1028" i="1"/>
  <c r="BP1029" i="1"/>
  <c r="BP1030" i="1"/>
  <c r="BP1031" i="1"/>
  <c r="BP1032" i="1"/>
  <c r="BP1033" i="1"/>
  <c r="BP1034" i="1"/>
  <c r="BP1035" i="1"/>
  <c r="BP1036" i="1"/>
  <c r="BP1037" i="1"/>
  <c r="BP1038" i="1"/>
  <c r="BP1039" i="1"/>
  <c r="BP1040" i="1"/>
  <c r="BP1041" i="1"/>
  <c r="BP1042" i="1"/>
  <c r="BP1043" i="1"/>
  <c r="BP1044" i="1"/>
  <c r="BP1045" i="1"/>
  <c r="BP1046" i="1"/>
  <c r="BP1047" i="1"/>
  <c r="BP1048" i="1"/>
  <c r="BP1049" i="1"/>
  <c r="BP1050" i="1"/>
  <c r="BP1051" i="1"/>
  <c r="BP1052" i="1"/>
  <c r="BP1053" i="1"/>
  <c r="BP1054" i="1"/>
  <c r="BP1055" i="1"/>
  <c r="BP1056" i="1"/>
  <c r="BP1057" i="1"/>
  <c r="BP1058" i="1"/>
  <c r="BP1059" i="1"/>
  <c r="BP1060" i="1"/>
  <c r="BP1061" i="1"/>
  <c r="BP1062" i="1"/>
  <c r="BP1063" i="1"/>
  <c r="BP1064" i="1"/>
  <c r="BP1065" i="1"/>
  <c r="BP1066" i="1"/>
  <c r="BP1067" i="1"/>
  <c r="BP1068" i="1"/>
  <c r="BP1069" i="1"/>
  <c r="BP1070" i="1"/>
  <c r="BP1071" i="1"/>
  <c r="BP1072" i="1"/>
  <c r="BP1073" i="1"/>
  <c r="BP1074" i="1"/>
  <c r="BP1075" i="1"/>
  <c r="BP1076" i="1"/>
  <c r="BP1077" i="1"/>
  <c r="BP1078" i="1"/>
  <c r="BP1079" i="1"/>
  <c r="BP1080" i="1"/>
  <c r="BP1081" i="1"/>
  <c r="BP1082" i="1"/>
  <c r="BP1083" i="1"/>
  <c r="BP1084" i="1"/>
  <c r="BP1085" i="1"/>
  <c r="BP1086" i="1"/>
  <c r="BP1087" i="1"/>
  <c r="BP1088" i="1"/>
  <c r="BP1089" i="1"/>
  <c r="BP1090" i="1"/>
  <c r="BP1091" i="1"/>
  <c r="BP1092" i="1"/>
  <c r="BP1093" i="1"/>
  <c r="BP1094" i="1"/>
  <c r="BP1095" i="1"/>
  <c r="BP1096" i="1"/>
  <c r="BP1097" i="1"/>
  <c r="BP1098" i="1"/>
  <c r="BP1099" i="1"/>
  <c r="BP1100" i="1"/>
  <c r="BP1101" i="1"/>
  <c r="BP1102" i="1"/>
  <c r="BP1103" i="1"/>
  <c r="BP1104" i="1"/>
  <c r="BP1105" i="1"/>
  <c r="BP1106" i="1"/>
  <c r="BP1107" i="1"/>
  <c r="BP1108" i="1"/>
  <c r="BP1109" i="1"/>
  <c r="BP1110" i="1"/>
  <c r="BP1111" i="1"/>
  <c r="BP1112" i="1"/>
  <c r="BP1113" i="1"/>
  <c r="BP1114" i="1"/>
  <c r="BP1115" i="1"/>
  <c r="BP1116" i="1"/>
  <c r="BP1117" i="1"/>
  <c r="BP1118" i="1"/>
  <c r="BP1119" i="1"/>
  <c r="BP1120" i="1"/>
  <c r="BP1121" i="1"/>
  <c r="BP1122" i="1"/>
  <c r="BP1123" i="1"/>
  <c r="BP1124" i="1"/>
  <c r="BP1125" i="1"/>
  <c r="BP1126" i="1"/>
  <c r="BP1127" i="1"/>
  <c r="BP1128" i="1"/>
  <c r="BP1129" i="1"/>
  <c r="BP1130" i="1"/>
  <c r="BP1131" i="1"/>
  <c r="BP1132" i="1"/>
  <c r="BP1133" i="1"/>
  <c r="BP1134" i="1"/>
  <c r="BP1135" i="1"/>
  <c r="BP1136" i="1"/>
  <c r="BP1137" i="1"/>
  <c r="BP1138" i="1"/>
  <c r="BP1139" i="1"/>
  <c r="BP1140" i="1"/>
  <c r="BP1141" i="1"/>
  <c r="BP1142" i="1"/>
  <c r="BP1143" i="1"/>
  <c r="BP1144" i="1"/>
  <c r="BP1145" i="1"/>
  <c r="BP1146" i="1"/>
  <c r="BP1147" i="1"/>
  <c r="BP1148" i="1"/>
  <c r="BP1149" i="1"/>
  <c r="BP1150" i="1"/>
  <c r="BP1151" i="1"/>
  <c r="BP1152" i="1"/>
  <c r="BP1153" i="1"/>
  <c r="BP1154" i="1"/>
  <c r="BP1155" i="1"/>
  <c r="BP1156" i="1"/>
  <c r="BP1157" i="1"/>
  <c r="BP1158" i="1"/>
  <c r="BP1159" i="1"/>
  <c r="BP1160" i="1"/>
  <c r="BP1161" i="1"/>
  <c r="BP1162" i="1"/>
  <c r="BP1163" i="1"/>
  <c r="BP1164" i="1"/>
  <c r="BP1165" i="1"/>
  <c r="BP1166" i="1"/>
  <c r="BP1167" i="1"/>
  <c r="BP1168" i="1"/>
  <c r="BP1169" i="1"/>
  <c r="BP1170" i="1"/>
  <c r="BP1171" i="1"/>
  <c r="BP1172" i="1"/>
  <c r="BP1173" i="1"/>
  <c r="BP1174" i="1"/>
  <c r="BP1175" i="1"/>
  <c r="BP1176" i="1"/>
  <c r="BP1177" i="1"/>
  <c r="BP1178" i="1"/>
  <c r="BP1179" i="1"/>
  <c r="BP1180" i="1"/>
  <c r="BP1181" i="1"/>
  <c r="BP1182" i="1"/>
  <c r="BP1183" i="1"/>
  <c r="BP1184" i="1"/>
  <c r="BP1185" i="1"/>
  <c r="BP1186" i="1"/>
  <c r="BP1187" i="1"/>
  <c r="BP1188" i="1"/>
  <c r="BP1189" i="1"/>
  <c r="BP1190" i="1"/>
  <c r="BP1191" i="1"/>
  <c r="BP1192" i="1"/>
  <c r="BP1193" i="1"/>
  <c r="BP1194" i="1"/>
  <c r="BP1195" i="1"/>
  <c r="BP1196" i="1"/>
  <c r="BP1197" i="1"/>
  <c r="BP1198" i="1"/>
  <c r="BP1199" i="1"/>
  <c r="BP1200" i="1"/>
  <c r="BP1201" i="1"/>
  <c r="BP1202" i="1"/>
  <c r="BP1203" i="1"/>
  <c r="BP1204" i="1"/>
  <c r="BP1205" i="1"/>
  <c r="BP1206" i="1"/>
  <c r="BP1207" i="1"/>
  <c r="BP1208" i="1"/>
  <c r="BP1209" i="1"/>
  <c r="BP1210" i="1"/>
  <c r="BP1211" i="1"/>
  <c r="BP1212" i="1"/>
  <c r="BP1213" i="1"/>
  <c r="BP1214" i="1"/>
  <c r="BP1215" i="1"/>
  <c r="BP1216" i="1"/>
  <c r="BP1217" i="1"/>
  <c r="BP1218" i="1"/>
  <c r="BP1219" i="1"/>
  <c r="BP1220" i="1"/>
  <c r="BP1221" i="1"/>
  <c r="BP1222" i="1"/>
  <c r="BP1223" i="1"/>
  <c r="BP1224" i="1"/>
  <c r="BP1225" i="1"/>
  <c r="BP1226" i="1"/>
  <c r="BP1227" i="1"/>
  <c r="BP1228" i="1"/>
  <c r="BP1229" i="1"/>
  <c r="BP1230" i="1"/>
  <c r="BP1231" i="1"/>
  <c r="BP1232" i="1"/>
  <c r="BP1233" i="1"/>
  <c r="BP1234" i="1"/>
  <c r="BP1235" i="1"/>
  <c r="BP1236" i="1"/>
  <c r="BP1237" i="1"/>
  <c r="BP1238" i="1"/>
  <c r="BP1239" i="1"/>
  <c r="BP1240" i="1"/>
  <c r="BP1241" i="1"/>
  <c r="BP1242" i="1"/>
  <c r="BP1243" i="1"/>
  <c r="BP1244" i="1"/>
  <c r="BP1245" i="1"/>
  <c r="BP1246" i="1"/>
  <c r="BP1247" i="1"/>
  <c r="BP1248" i="1"/>
  <c r="BP1249" i="1"/>
  <c r="BP1250" i="1"/>
  <c r="BP1251" i="1"/>
  <c r="BP1252" i="1"/>
  <c r="BP1253" i="1"/>
  <c r="BP1254" i="1"/>
  <c r="BP1255" i="1"/>
  <c r="BP1256" i="1"/>
  <c r="BP1257" i="1"/>
  <c r="BP1258" i="1"/>
  <c r="BP1259" i="1"/>
  <c r="BP1260" i="1"/>
  <c r="BP1261" i="1"/>
  <c r="BP1262" i="1"/>
  <c r="BP1263" i="1"/>
  <c r="BP1264" i="1"/>
  <c r="BP1265" i="1"/>
  <c r="BP1266" i="1"/>
  <c r="BP1267" i="1"/>
  <c r="BP1268" i="1"/>
  <c r="BP1269" i="1"/>
  <c r="BP1270" i="1"/>
  <c r="BP1271" i="1"/>
  <c r="BP1272" i="1"/>
  <c r="BP1273" i="1"/>
  <c r="BP1274" i="1"/>
  <c r="BP1275" i="1"/>
  <c r="BP1276" i="1"/>
  <c r="BP1277" i="1"/>
  <c r="BP1278" i="1"/>
  <c r="BP1279" i="1"/>
  <c r="BP1280" i="1"/>
  <c r="BP1281" i="1"/>
  <c r="BP1282" i="1"/>
  <c r="BP1283" i="1"/>
  <c r="BP1284" i="1"/>
  <c r="BP1285" i="1"/>
  <c r="BP1286" i="1"/>
  <c r="BP1287" i="1"/>
  <c r="BP1288" i="1"/>
  <c r="BP1289" i="1"/>
  <c r="BP1290" i="1"/>
  <c r="BP1291" i="1"/>
  <c r="BP1292" i="1"/>
  <c r="BP1293" i="1"/>
  <c r="BP1294" i="1"/>
  <c r="BP1295" i="1"/>
  <c r="BP1296" i="1"/>
  <c r="BP1297" i="1"/>
  <c r="BP1298" i="1"/>
  <c r="BP1299" i="1"/>
  <c r="BP1300" i="1"/>
  <c r="BP1301" i="1"/>
  <c r="BP1302" i="1"/>
  <c r="BP1303" i="1"/>
  <c r="BP1304" i="1"/>
  <c r="BP1305" i="1"/>
  <c r="BP1306" i="1"/>
  <c r="BP1307" i="1"/>
  <c r="BP1308" i="1"/>
  <c r="BP1309" i="1"/>
  <c r="BP1310" i="1"/>
  <c r="BP1311" i="1"/>
  <c r="BP1312" i="1"/>
  <c r="BP1313" i="1"/>
  <c r="BP1314" i="1"/>
  <c r="BP1315" i="1"/>
  <c r="BP1316" i="1"/>
  <c r="BP1317" i="1"/>
  <c r="BP1318" i="1"/>
  <c r="BP1319" i="1"/>
  <c r="BP1320" i="1"/>
  <c r="BP1321" i="1"/>
  <c r="BP1322" i="1"/>
  <c r="BP1323" i="1"/>
  <c r="BP1324" i="1"/>
  <c r="BP1325" i="1"/>
  <c r="BP1326" i="1"/>
  <c r="BP1327" i="1"/>
  <c r="BP1328" i="1"/>
  <c r="BP1329" i="1"/>
  <c r="BP1330" i="1"/>
  <c r="BP1331" i="1"/>
  <c r="BP1332" i="1"/>
  <c r="BP1333" i="1"/>
  <c r="BP1334" i="1"/>
  <c r="BP1335" i="1"/>
  <c r="BP1336" i="1"/>
  <c r="BP1337" i="1"/>
  <c r="BP1338" i="1"/>
  <c r="BP1339" i="1"/>
  <c r="BP1340" i="1"/>
  <c r="BP1341" i="1"/>
  <c r="BP1342" i="1"/>
  <c r="BP1343" i="1"/>
  <c r="BP1344" i="1"/>
  <c r="BP1345" i="1"/>
  <c r="BP1346" i="1"/>
  <c r="BP1347" i="1"/>
  <c r="BP1348" i="1"/>
  <c r="BP1349" i="1"/>
  <c r="BP1350" i="1"/>
  <c r="BP1351" i="1"/>
  <c r="BP1352" i="1"/>
  <c r="BP1353" i="1"/>
  <c r="BP1354" i="1"/>
  <c r="BP1355" i="1"/>
  <c r="BP1356" i="1"/>
  <c r="BP1357" i="1"/>
  <c r="BP1358" i="1"/>
  <c r="BP1359" i="1"/>
  <c r="BP1360" i="1"/>
  <c r="BP1361" i="1"/>
  <c r="BP1362" i="1"/>
  <c r="BP1363" i="1"/>
  <c r="BP1364" i="1"/>
  <c r="BP1365" i="1"/>
  <c r="BP1366" i="1"/>
  <c r="BP1367" i="1"/>
  <c r="BP1368" i="1"/>
  <c r="BP1369" i="1"/>
  <c r="BP1370" i="1"/>
  <c r="BP1371" i="1"/>
  <c r="BP1372" i="1"/>
  <c r="BP1373" i="1"/>
  <c r="BP1374" i="1"/>
  <c r="BP1375" i="1"/>
  <c r="BP1376" i="1"/>
  <c r="BP1377" i="1"/>
  <c r="BP1378" i="1"/>
  <c r="BP1379" i="1"/>
  <c r="BP1380" i="1"/>
  <c r="BP1381" i="1"/>
  <c r="BP1382" i="1"/>
  <c r="BP1383" i="1"/>
  <c r="BP1384" i="1"/>
  <c r="BP1385" i="1"/>
  <c r="BP1386" i="1"/>
  <c r="BP1387" i="1"/>
  <c r="BP1388" i="1"/>
  <c r="BP1389" i="1"/>
  <c r="BP1390" i="1"/>
  <c r="BP1391" i="1"/>
  <c r="BP1392" i="1"/>
  <c r="BP1393" i="1"/>
  <c r="BP1394" i="1"/>
  <c r="BP1395" i="1"/>
  <c r="BP1396" i="1"/>
  <c r="BP1397" i="1"/>
  <c r="BP1398" i="1"/>
  <c r="BP1399" i="1"/>
  <c r="BP1400" i="1"/>
  <c r="BP1401" i="1"/>
  <c r="BP1402" i="1"/>
  <c r="BP1403" i="1"/>
  <c r="BP1404" i="1"/>
  <c r="BP1405" i="1"/>
  <c r="BP1406" i="1"/>
  <c r="BP1407" i="1"/>
  <c r="BP1408" i="1"/>
  <c r="BP1409" i="1"/>
  <c r="BP1410" i="1"/>
  <c r="BP1411" i="1"/>
  <c r="BP1412" i="1"/>
  <c r="BP1413" i="1"/>
  <c r="BP1414" i="1"/>
  <c r="BP1415" i="1"/>
  <c r="BP1416" i="1"/>
  <c r="BP1417" i="1"/>
  <c r="BP1418" i="1"/>
  <c r="BP1419" i="1"/>
  <c r="BP1420" i="1"/>
  <c r="BP1421" i="1"/>
  <c r="BP1422" i="1"/>
  <c r="BP1423" i="1"/>
  <c r="BP1424" i="1"/>
  <c r="BP1425" i="1"/>
  <c r="BP1426" i="1"/>
  <c r="BP1427" i="1"/>
  <c r="BP1428" i="1"/>
  <c r="BP1429" i="1"/>
  <c r="BP1430" i="1"/>
  <c r="BP1431" i="1"/>
  <c r="BP1432" i="1"/>
  <c r="BP1433" i="1"/>
  <c r="BP1434" i="1"/>
  <c r="BP1435" i="1"/>
  <c r="BP1436" i="1"/>
  <c r="BP1437" i="1"/>
  <c r="BP1438" i="1"/>
  <c r="BP1439" i="1"/>
  <c r="BP1440" i="1"/>
  <c r="BP1441" i="1"/>
  <c r="BP1442" i="1"/>
  <c r="BP1443" i="1"/>
  <c r="BP1444" i="1"/>
  <c r="BP1445" i="1"/>
  <c r="BP1446" i="1"/>
  <c r="BP1447" i="1"/>
  <c r="BP1448" i="1"/>
  <c r="BP1449" i="1"/>
  <c r="BP1450" i="1"/>
  <c r="BP1451" i="1"/>
  <c r="BP1452" i="1"/>
  <c r="BP1453" i="1"/>
  <c r="BP1454" i="1"/>
  <c r="BP1455" i="1"/>
  <c r="BP1456" i="1"/>
  <c r="BP1457" i="1"/>
  <c r="BP1458" i="1"/>
  <c r="BP1459" i="1"/>
  <c r="BP1460" i="1"/>
  <c r="BP1461" i="1"/>
  <c r="BP2" i="1"/>
  <c r="BL3" i="1"/>
  <c r="BL4" i="1"/>
  <c r="BL5" i="1"/>
  <c r="BL6" i="1"/>
  <c r="BL7" i="1"/>
  <c r="BL8" i="1"/>
  <c r="BL9" i="1"/>
  <c r="BL10" i="1"/>
  <c r="BL11" i="1"/>
  <c r="BL12" i="1"/>
  <c r="BL13" i="1"/>
  <c r="BL14" i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47" i="1"/>
  <c r="BL48" i="1"/>
  <c r="BL49" i="1"/>
  <c r="BL50" i="1"/>
  <c r="BL51" i="1"/>
  <c r="BL52" i="1"/>
  <c r="BL53" i="1"/>
  <c r="BL54" i="1"/>
  <c r="BL55" i="1"/>
  <c r="BL56" i="1"/>
  <c r="BL57" i="1"/>
  <c r="BL58" i="1"/>
  <c r="BL59" i="1"/>
  <c r="BL60" i="1"/>
  <c r="BL61" i="1"/>
  <c r="BL62" i="1"/>
  <c r="BL63" i="1"/>
  <c r="BL64" i="1"/>
  <c r="BL65" i="1"/>
  <c r="BL66" i="1"/>
  <c r="BL67" i="1"/>
  <c r="BL68" i="1"/>
  <c r="BL69" i="1"/>
  <c r="BL70" i="1"/>
  <c r="BL71" i="1"/>
  <c r="BL72" i="1"/>
  <c r="BL73" i="1"/>
  <c r="BL74" i="1"/>
  <c r="BL75" i="1"/>
  <c r="BL76" i="1"/>
  <c r="BL77" i="1"/>
  <c r="BL78" i="1"/>
  <c r="BL79" i="1"/>
  <c r="BL80" i="1"/>
  <c r="BL81" i="1"/>
  <c r="BL82" i="1"/>
  <c r="BL83" i="1"/>
  <c r="BL84" i="1"/>
  <c r="BL85" i="1"/>
  <c r="BL86" i="1"/>
  <c r="BL87" i="1"/>
  <c r="BL88" i="1"/>
  <c r="BL89" i="1"/>
  <c r="BL90" i="1"/>
  <c r="BL91" i="1"/>
  <c r="BL92" i="1"/>
  <c r="BL93" i="1"/>
  <c r="BL94" i="1"/>
  <c r="BL95" i="1"/>
  <c r="BL96" i="1"/>
  <c r="BL97" i="1"/>
  <c r="BL98" i="1"/>
  <c r="BL99" i="1"/>
  <c r="BL100" i="1"/>
  <c r="BL101" i="1"/>
  <c r="BL102" i="1"/>
  <c r="BL103" i="1"/>
  <c r="BL104" i="1"/>
  <c r="BL105" i="1"/>
  <c r="BL106" i="1"/>
  <c r="BL107" i="1"/>
  <c r="BL108" i="1"/>
  <c r="BL109" i="1"/>
  <c r="BL110" i="1"/>
  <c r="BL111" i="1"/>
  <c r="BL112" i="1"/>
  <c r="BL113" i="1"/>
  <c r="BL114" i="1"/>
  <c r="BL115" i="1"/>
  <c r="BL116" i="1"/>
  <c r="BL117" i="1"/>
  <c r="BL118" i="1"/>
  <c r="BL119" i="1"/>
  <c r="BL120" i="1"/>
  <c r="BL121" i="1"/>
  <c r="BL122" i="1"/>
  <c r="BL123" i="1"/>
  <c r="BL124" i="1"/>
  <c r="BL125" i="1"/>
  <c r="BL126" i="1"/>
  <c r="BL127" i="1"/>
  <c r="BL128" i="1"/>
  <c r="BL129" i="1"/>
  <c r="BL130" i="1"/>
  <c r="BL131" i="1"/>
  <c r="BL132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4" i="1"/>
  <c r="BL155" i="1"/>
  <c r="BL156" i="1"/>
  <c r="BL157" i="1"/>
  <c r="BL158" i="1"/>
  <c r="BL159" i="1"/>
  <c r="BL160" i="1"/>
  <c r="BL161" i="1"/>
  <c r="BL162" i="1"/>
  <c r="BL163" i="1"/>
  <c r="BL164" i="1"/>
  <c r="BL165" i="1"/>
  <c r="BL166" i="1"/>
  <c r="BL167" i="1"/>
  <c r="BL168" i="1"/>
  <c r="BL169" i="1"/>
  <c r="BL170" i="1"/>
  <c r="BL171" i="1"/>
  <c r="BL172" i="1"/>
  <c r="BL173" i="1"/>
  <c r="BL174" i="1"/>
  <c r="BL175" i="1"/>
  <c r="BL176" i="1"/>
  <c r="BL177" i="1"/>
  <c r="BL178" i="1"/>
  <c r="BL179" i="1"/>
  <c r="BL180" i="1"/>
  <c r="BL181" i="1"/>
  <c r="BL182" i="1"/>
  <c r="BL183" i="1"/>
  <c r="BL184" i="1"/>
  <c r="BL185" i="1"/>
  <c r="BL186" i="1"/>
  <c r="BL187" i="1"/>
  <c r="BL188" i="1"/>
  <c r="BL189" i="1"/>
  <c r="BL190" i="1"/>
  <c r="BL191" i="1"/>
  <c r="BL192" i="1"/>
  <c r="BL193" i="1"/>
  <c r="BL194" i="1"/>
  <c r="BL195" i="1"/>
  <c r="BL196" i="1"/>
  <c r="BL197" i="1"/>
  <c r="BL198" i="1"/>
  <c r="BL199" i="1"/>
  <c r="BL200" i="1"/>
  <c r="BL201" i="1"/>
  <c r="BL202" i="1"/>
  <c r="BL203" i="1"/>
  <c r="BL204" i="1"/>
  <c r="BL205" i="1"/>
  <c r="BL206" i="1"/>
  <c r="BL207" i="1"/>
  <c r="BL208" i="1"/>
  <c r="BL209" i="1"/>
  <c r="BL210" i="1"/>
  <c r="BL211" i="1"/>
  <c r="BL212" i="1"/>
  <c r="BL213" i="1"/>
  <c r="BL214" i="1"/>
  <c r="BL215" i="1"/>
  <c r="BL216" i="1"/>
  <c r="BL217" i="1"/>
  <c r="BL218" i="1"/>
  <c r="BL219" i="1"/>
  <c r="BL220" i="1"/>
  <c r="BL221" i="1"/>
  <c r="BL222" i="1"/>
  <c r="BL223" i="1"/>
  <c r="BL224" i="1"/>
  <c r="BL225" i="1"/>
  <c r="BL226" i="1"/>
  <c r="BL227" i="1"/>
  <c r="BL228" i="1"/>
  <c r="BL229" i="1"/>
  <c r="BL230" i="1"/>
  <c r="BL231" i="1"/>
  <c r="BL232" i="1"/>
  <c r="BL233" i="1"/>
  <c r="BL234" i="1"/>
  <c r="BL235" i="1"/>
  <c r="BL236" i="1"/>
  <c r="BL237" i="1"/>
  <c r="BL238" i="1"/>
  <c r="BL239" i="1"/>
  <c r="BL240" i="1"/>
  <c r="BL241" i="1"/>
  <c r="BL242" i="1"/>
  <c r="BL243" i="1"/>
  <c r="BL244" i="1"/>
  <c r="BL245" i="1"/>
  <c r="BL246" i="1"/>
  <c r="BL247" i="1"/>
  <c r="BL248" i="1"/>
  <c r="BL249" i="1"/>
  <c r="BL250" i="1"/>
  <c r="BL251" i="1"/>
  <c r="BL252" i="1"/>
  <c r="BL253" i="1"/>
  <c r="BL254" i="1"/>
  <c r="BL255" i="1"/>
  <c r="BL256" i="1"/>
  <c r="BL257" i="1"/>
  <c r="BL258" i="1"/>
  <c r="BL259" i="1"/>
  <c r="BL260" i="1"/>
  <c r="BL261" i="1"/>
  <c r="BL262" i="1"/>
  <c r="BL263" i="1"/>
  <c r="BL264" i="1"/>
  <c r="BL265" i="1"/>
  <c r="BL266" i="1"/>
  <c r="BL267" i="1"/>
  <c r="BL268" i="1"/>
  <c r="BL269" i="1"/>
  <c r="BL270" i="1"/>
  <c r="BL271" i="1"/>
  <c r="BL272" i="1"/>
  <c r="BL273" i="1"/>
  <c r="BL274" i="1"/>
  <c r="BL275" i="1"/>
  <c r="BL276" i="1"/>
  <c r="BL277" i="1"/>
  <c r="BL278" i="1"/>
  <c r="BL279" i="1"/>
  <c r="BL280" i="1"/>
  <c r="BL281" i="1"/>
  <c r="BL282" i="1"/>
  <c r="BL283" i="1"/>
  <c r="BL284" i="1"/>
  <c r="BL285" i="1"/>
  <c r="BL286" i="1"/>
  <c r="BL287" i="1"/>
  <c r="BL288" i="1"/>
  <c r="BL289" i="1"/>
  <c r="BL290" i="1"/>
  <c r="BL291" i="1"/>
  <c r="BL292" i="1"/>
  <c r="BL293" i="1"/>
  <c r="BL294" i="1"/>
  <c r="BL295" i="1"/>
  <c r="BL296" i="1"/>
  <c r="BL297" i="1"/>
  <c r="BL298" i="1"/>
  <c r="BL299" i="1"/>
  <c r="BL300" i="1"/>
  <c r="BL301" i="1"/>
  <c r="BL302" i="1"/>
  <c r="BL303" i="1"/>
  <c r="BL304" i="1"/>
  <c r="BL305" i="1"/>
  <c r="BL306" i="1"/>
  <c r="BL307" i="1"/>
  <c r="BL308" i="1"/>
  <c r="BL309" i="1"/>
  <c r="BL310" i="1"/>
  <c r="BL311" i="1"/>
  <c r="BL312" i="1"/>
  <c r="BL313" i="1"/>
  <c r="BL314" i="1"/>
  <c r="BL315" i="1"/>
  <c r="BL316" i="1"/>
  <c r="BL317" i="1"/>
  <c r="BL318" i="1"/>
  <c r="BL319" i="1"/>
  <c r="BL320" i="1"/>
  <c r="BL321" i="1"/>
  <c r="BL322" i="1"/>
  <c r="BL323" i="1"/>
  <c r="BL324" i="1"/>
  <c r="BL325" i="1"/>
  <c r="BL326" i="1"/>
  <c r="BL327" i="1"/>
  <c r="BL328" i="1"/>
  <c r="BL329" i="1"/>
  <c r="BL330" i="1"/>
  <c r="BL331" i="1"/>
  <c r="BL332" i="1"/>
  <c r="BL333" i="1"/>
  <c r="BL334" i="1"/>
  <c r="BL335" i="1"/>
  <c r="BL336" i="1"/>
  <c r="BL337" i="1"/>
  <c r="BL338" i="1"/>
  <c r="BL339" i="1"/>
  <c r="BL340" i="1"/>
  <c r="BL341" i="1"/>
  <c r="BL342" i="1"/>
  <c r="BL343" i="1"/>
  <c r="BL344" i="1"/>
  <c r="BL345" i="1"/>
  <c r="BL346" i="1"/>
  <c r="BL347" i="1"/>
  <c r="BL348" i="1"/>
  <c r="BL34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L374" i="1"/>
  <c r="BL375" i="1"/>
  <c r="BL376" i="1"/>
  <c r="BL377" i="1"/>
  <c r="BL378" i="1"/>
  <c r="BL379" i="1"/>
  <c r="BL380" i="1"/>
  <c r="BL381" i="1"/>
  <c r="BL382" i="1"/>
  <c r="BL383" i="1"/>
  <c r="BL384" i="1"/>
  <c r="BL385" i="1"/>
  <c r="BL386" i="1"/>
  <c r="BL387" i="1"/>
  <c r="BL388" i="1"/>
  <c r="BL389" i="1"/>
  <c r="BL390" i="1"/>
  <c r="BL391" i="1"/>
  <c r="BL392" i="1"/>
  <c r="BL393" i="1"/>
  <c r="BL394" i="1"/>
  <c r="BL395" i="1"/>
  <c r="BL396" i="1"/>
  <c r="BL397" i="1"/>
  <c r="BL398" i="1"/>
  <c r="BL399" i="1"/>
  <c r="BL400" i="1"/>
  <c r="BL401" i="1"/>
  <c r="BL402" i="1"/>
  <c r="BL403" i="1"/>
  <c r="BL404" i="1"/>
  <c r="BL405" i="1"/>
  <c r="BL406" i="1"/>
  <c r="BL407" i="1"/>
  <c r="BL408" i="1"/>
  <c r="BL409" i="1"/>
  <c r="BL410" i="1"/>
  <c r="BL41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L436" i="1"/>
  <c r="BL437" i="1"/>
  <c r="BL438" i="1"/>
  <c r="BL439" i="1"/>
  <c r="BL440" i="1"/>
  <c r="BL441" i="1"/>
  <c r="BL442" i="1"/>
  <c r="BL443" i="1"/>
  <c r="BL444" i="1"/>
  <c r="BL445" i="1"/>
  <c r="BL446" i="1"/>
  <c r="BL447" i="1"/>
  <c r="BL448" i="1"/>
  <c r="BL449" i="1"/>
  <c r="BL450" i="1"/>
  <c r="BL451" i="1"/>
  <c r="BL452" i="1"/>
  <c r="BL453" i="1"/>
  <c r="BL454" i="1"/>
  <c r="BL455" i="1"/>
  <c r="BL456" i="1"/>
  <c r="BL457" i="1"/>
  <c r="BL458" i="1"/>
  <c r="BL459" i="1"/>
  <c r="BL460" i="1"/>
  <c r="BL461" i="1"/>
  <c r="BL462" i="1"/>
  <c r="BL463" i="1"/>
  <c r="BL464" i="1"/>
  <c r="BL465" i="1"/>
  <c r="BL466" i="1"/>
  <c r="BL467" i="1"/>
  <c r="BL468" i="1"/>
  <c r="BL469" i="1"/>
  <c r="BL470" i="1"/>
  <c r="BL471" i="1"/>
  <c r="BL472" i="1"/>
  <c r="BL473" i="1"/>
  <c r="BL474" i="1"/>
  <c r="BL475" i="1"/>
  <c r="BL476" i="1"/>
  <c r="BL477" i="1"/>
  <c r="BL478" i="1"/>
  <c r="BL479" i="1"/>
  <c r="BL480" i="1"/>
  <c r="BL481" i="1"/>
  <c r="BL482" i="1"/>
  <c r="BL483" i="1"/>
  <c r="BL484" i="1"/>
  <c r="BL485" i="1"/>
  <c r="BL486" i="1"/>
  <c r="BL487" i="1"/>
  <c r="BL488" i="1"/>
  <c r="BL489" i="1"/>
  <c r="BL490" i="1"/>
  <c r="BL491" i="1"/>
  <c r="BL492" i="1"/>
  <c r="BL493" i="1"/>
  <c r="BL494" i="1"/>
  <c r="BL495" i="1"/>
  <c r="BL496" i="1"/>
  <c r="BL497" i="1"/>
  <c r="BL498" i="1"/>
  <c r="BL499" i="1"/>
  <c r="BL500" i="1"/>
  <c r="BL501" i="1"/>
  <c r="BL502" i="1"/>
  <c r="BL503" i="1"/>
  <c r="BL504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7" i="1"/>
  <c r="BL518" i="1"/>
  <c r="BL519" i="1"/>
  <c r="BL520" i="1"/>
  <c r="BL521" i="1"/>
  <c r="BL522" i="1"/>
  <c r="BL523" i="1"/>
  <c r="BL524" i="1"/>
  <c r="BL525" i="1"/>
  <c r="BL526" i="1"/>
  <c r="BL527" i="1"/>
  <c r="BL528" i="1"/>
  <c r="BL529" i="1"/>
  <c r="BL530" i="1"/>
  <c r="BL531" i="1"/>
  <c r="BL532" i="1"/>
  <c r="BL533" i="1"/>
  <c r="BL534" i="1"/>
  <c r="BL535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L560" i="1"/>
  <c r="BL561" i="1"/>
  <c r="BL562" i="1"/>
  <c r="BL563" i="1"/>
  <c r="BL564" i="1"/>
  <c r="BL565" i="1"/>
  <c r="BL566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L591" i="1"/>
  <c r="BL592" i="1"/>
  <c r="BL593" i="1"/>
  <c r="BL594" i="1"/>
  <c r="BL595" i="1"/>
  <c r="BL596" i="1"/>
  <c r="BL597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0" i="1"/>
  <c r="BL621" i="1"/>
  <c r="BL622" i="1"/>
  <c r="BL623" i="1"/>
  <c r="BL624" i="1"/>
  <c r="BL625" i="1"/>
  <c r="BL626" i="1"/>
  <c r="BL627" i="1"/>
  <c r="BL628" i="1"/>
  <c r="BL629" i="1"/>
  <c r="BL630" i="1"/>
  <c r="BL631" i="1"/>
  <c r="BL632" i="1"/>
  <c r="BL633" i="1"/>
  <c r="BL634" i="1"/>
  <c r="BL635" i="1"/>
  <c r="BL636" i="1"/>
  <c r="BL637" i="1"/>
  <c r="BL638" i="1"/>
  <c r="BL639" i="1"/>
  <c r="BL640" i="1"/>
  <c r="BL641" i="1"/>
  <c r="BL642" i="1"/>
  <c r="BL643" i="1"/>
  <c r="BL644" i="1"/>
  <c r="BL645" i="1"/>
  <c r="BL646" i="1"/>
  <c r="BL647" i="1"/>
  <c r="BL648" i="1"/>
  <c r="BL649" i="1"/>
  <c r="BL650" i="1"/>
  <c r="BL651" i="1"/>
  <c r="BL652" i="1"/>
  <c r="BL653" i="1"/>
  <c r="BL654" i="1"/>
  <c r="BL655" i="1"/>
  <c r="BL656" i="1"/>
  <c r="BL657" i="1"/>
  <c r="BL658" i="1"/>
  <c r="BL659" i="1"/>
  <c r="BL660" i="1"/>
  <c r="BL661" i="1"/>
  <c r="BL662" i="1"/>
  <c r="BL663" i="1"/>
  <c r="BL664" i="1"/>
  <c r="BL665" i="1"/>
  <c r="BL666" i="1"/>
  <c r="BL667" i="1"/>
  <c r="BL668" i="1"/>
  <c r="BL669" i="1"/>
  <c r="BL670" i="1"/>
  <c r="BL671" i="1"/>
  <c r="BL672" i="1"/>
  <c r="BL673" i="1"/>
  <c r="BL674" i="1"/>
  <c r="BL675" i="1"/>
  <c r="BL676" i="1"/>
  <c r="BL677" i="1"/>
  <c r="BL678" i="1"/>
  <c r="BL679" i="1"/>
  <c r="BL680" i="1"/>
  <c r="BL681" i="1"/>
  <c r="BL682" i="1"/>
  <c r="BL683" i="1"/>
  <c r="BL684" i="1"/>
  <c r="BL685" i="1"/>
  <c r="BL686" i="1"/>
  <c r="BL687" i="1"/>
  <c r="BL688" i="1"/>
  <c r="BL689" i="1"/>
  <c r="BL690" i="1"/>
  <c r="BL691" i="1"/>
  <c r="BL692" i="1"/>
  <c r="BL693" i="1"/>
  <c r="BL694" i="1"/>
  <c r="BL695" i="1"/>
  <c r="BL696" i="1"/>
  <c r="BL697" i="1"/>
  <c r="BL698" i="1"/>
  <c r="BL699" i="1"/>
  <c r="BL700" i="1"/>
  <c r="BL701" i="1"/>
  <c r="BL702" i="1"/>
  <c r="BL703" i="1"/>
  <c r="BL704" i="1"/>
  <c r="BL705" i="1"/>
  <c r="BL706" i="1"/>
  <c r="BL707" i="1"/>
  <c r="BL708" i="1"/>
  <c r="BL709" i="1"/>
  <c r="BL710" i="1"/>
  <c r="BL711" i="1"/>
  <c r="BL712" i="1"/>
  <c r="BL713" i="1"/>
  <c r="BL714" i="1"/>
  <c r="BL715" i="1"/>
  <c r="BL716" i="1"/>
  <c r="BL717" i="1"/>
  <c r="BL718" i="1"/>
  <c r="BL719" i="1"/>
  <c r="BL720" i="1"/>
  <c r="BL721" i="1"/>
  <c r="BL722" i="1"/>
  <c r="BL723" i="1"/>
  <c r="BL724" i="1"/>
  <c r="BL725" i="1"/>
  <c r="BL726" i="1"/>
  <c r="BL727" i="1"/>
  <c r="BL728" i="1"/>
  <c r="BL729" i="1"/>
  <c r="BL730" i="1"/>
  <c r="BL731" i="1"/>
  <c r="BL732" i="1"/>
  <c r="BL733" i="1"/>
  <c r="BL734" i="1"/>
  <c r="BL735" i="1"/>
  <c r="BL736" i="1"/>
  <c r="BL737" i="1"/>
  <c r="BL738" i="1"/>
  <c r="BL739" i="1"/>
  <c r="BL740" i="1"/>
  <c r="BL741" i="1"/>
  <c r="BL742" i="1"/>
  <c r="BL743" i="1"/>
  <c r="BL744" i="1"/>
  <c r="BL745" i="1"/>
  <c r="BL746" i="1"/>
  <c r="BL747" i="1"/>
  <c r="BL748" i="1"/>
  <c r="BL749" i="1"/>
  <c r="BL750" i="1"/>
  <c r="BL751" i="1"/>
  <c r="BL752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5" i="1"/>
  <c r="BL776" i="1"/>
  <c r="BL777" i="1"/>
  <c r="BL778" i="1"/>
  <c r="BL779" i="1"/>
  <c r="BL780" i="1"/>
  <c r="BL781" i="1"/>
  <c r="BL782" i="1"/>
  <c r="BL783" i="1"/>
  <c r="BL784" i="1"/>
  <c r="BL785" i="1"/>
  <c r="BL786" i="1"/>
  <c r="BL787" i="1"/>
  <c r="BL788" i="1"/>
  <c r="BL789" i="1"/>
  <c r="BL790" i="1"/>
  <c r="BL791" i="1"/>
  <c r="BL792" i="1"/>
  <c r="BL793" i="1"/>
  <c r="BL794" i="1"/>
  <c r="BL795" i="1"/>
  <c r="BL796" i="1"/>
  <c r="BL797" i="1"/>
  <c r="BL798" i="1"/>
  <c r="BL799" i="1"/>
  <c r="BL800" i="1"/>
  <c r="BL801" i="1"/>
  <c r="BL802" i="1"/>
  <c r="BL803" i="1"/>
  <c r="BL804" i="1"/>
  <c r="BL805" i="1"/>
  <c r="BL806" i="1"/>
  <c r="BL807" i="1"/>
  <c r="BL808" i="1"/>
  <c r="BL809" i="1"/>
  <c r="BL810" i="1"/>
  <c r="BL811" i="1"/>
  <c r="BL812" i="1"/>
  <c r="BL813" i="1"/>
  <c r="BL814" i="1"/>
  <c r="BL815" i="1"/>
  <c r="BL816" i="1"/>
  <c r="BL817" i="1"/>
  <c r="BL818" i="1"/>
  <c r="BL819" i="1"/>
  <c r="BL820" i="1"/>
  <c r="BL821" i="1"/>
  <c r="BL822" i="1"/>
  <c r="BL823" i="1"/>
  <c r="BL824" i="1"/>
  <c r="BL825" i="1"/>
  <c r="BL826" i="1"/>
  <c r="BL827" i="1"/>
  <c r="BL828" i="1"/>
  <c r="BL829" i="1"/>
  <c r="BL830" i="1"/>
  <c r="BL831" i="1"/>
  <c r="BL832" i="1"/>
  <c r="BL833" i="1"/>
  <c r="BL834" i="1"/>
  <c r="BL835" i="1"/>
  <c r="BL836" i="1"/>
  <c r="BL837" i="1"/>
  <c r="BL838" i="1"/>
  <c r="BL839" i="1"/>
  <c r="BL840" i="1"/>
  <c r="BL841" i="1"/>
  <c r="BL842" i="1"/>
  <c r="BL843" i="1"/>
  <c r="BL844" i="1"/>
  <c r="BL845" i="1"/>
  <c r="BL846" i="1"/>
  <c r="BL847" i="1"/>
  <c r="BL848" i="1"/>
  <c r="BL849" i="1"/>
  <c r="BL850" i="1"/>
  <c r="BL851" i="1"/>
  <c r="BL852" i="1"/>
  <c r="BL853" i="1"/>
  <c r="BL854" i="1"/>
  <c r="BL855" i="1"/>
  <c r="BL856" i="1"/>
  <c r="BL857" i="1"/>
  <c r="BL858" i="1"/>
  <c r="BL859" i="1"/>
  <c r="BL860" i="1"/>
  <c r="BL861" i="1"/>
  <c r="BL862" i="1"/>
  <c r="BL863" i="1"/>
  <c r="BL864" i="1"/>
  <c r="BL865" i="1"/>
  <c r="BL866" i="1"/>
  <c r="BL867" i="1"/>
  <c r="BL868" i="1"/>
  <c r="BL869" i="1"/>
  <c r="BL870" i="1"/>
  <c r="BL871" i="1"/>
  <c r="BL872" i="1"/>
  <c r="BL873" i="1"/>
  <c r="BL874" i="1"/>
  <c r="BL875" i="1"/>
  <c r="BL876" i="1"/>
  <c r="BL877" i="1"/>
  <c r="BL878" i="1"/>
  <c r="BL879" i="1"/>
  <c r="BL880" i="1"/>
  <c r="BL881" i="1"/>
  <c r="BL882" i="1"/>
  <c r="BL883" i="1"/>
  <c r="BL884" i="1"/>
  <c r="BL885" i="1"/>
  <c r="BL886" i="1"/>
  <c r="BL887" i="1"/>
  <c r="BL888" i="1"/>
  <c r="BL889" i="1"/>
  <c r="BL890" i="1"/>
  <c r="BL891" i="1"/>
  <c r="BL892" i="1"/>
  <c r="BL893" i="1"/>
  <c r="BL894" i="1"/>
  <c r="BL895" i="1"/>
  <c r="BL896" i="1"/>
  <c r="BL897" i="1"/>
  <c r="BL898" i="1"/>
  <c r="BL899" i="1"/>
  <c r="BL900" i="1"/>
  <c r="BL901" i="1"/>
  <c r="BL902" i="1"/>
  <c r="BL903" i="1"/>
  <c r="BL904" i="1"/>
  <c r="BL905" i="1"/>
  <c r="BL906" i="1"/>
  <c r="BL907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L932" i="1"/>
  <c r="BL933" i="1"/>
  <c r="BL934" i="1"/>
  <c r="BL935" i="1"/>
  <c r="BL936" i="1"/>
  <c r="BL937" i="1"/>
  <c r="BL938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L963" i="1"/>
  <c r="BL964" i="1"/>
  <c r="BL965" i="1"/>
  <c r="BL966" i="1"/>
  <c r="BL967" i="1"/>
  <c r="BL968" i="1"/>
  <c r="BL969" i="1"/>
  <c r="BL970" i="1"/>
  <c r="BL971" i="1"/>
  <c r="BL972" i="1"/>
  <c r="BL973" i="1"/>
  <c r="BL974" i="1"/>
  <c r="BL975" i="1"/>
  <c r="BL976" i="1"/>
  <c r="BL977" i="1"/>
  <c r="BL978" i="1"/>
  <c r="BL979" i="1"/>
  <c r="BL980" i="1"/>
  <c r="BL981" i="1"/>
  <c r="BL982" i="1"/>
  <c r="BL983" i="1"/>
  <c r="BL984" i="1"/>
  <c r="BL985" i="1"/>
  <c r="BL986" i="1"/>
  <c r="BL987" i="1"/>
  <c r="BL988" i="1"/>
  <c r="BL989" i="1"/>
  <c r="BL990" i="1"/>
  <c r="BL991" i="1"/>
  <c r="BL992" i="1"/>
  <c r="BL993" i="1"/>
  <c r="BL994" i="1"/>
  <c r="BL995" i="1"/>
  <c r="BL996" i="1"/>
  <c r="BL997" i="1"/>
  <c r="BL998" i="1"/>
  <c r="BL999" i="1"/>
  <c r="BL1000" i="1"/>
  <c r="BL1001" i="1"/>
  <c r="BL1002" i="1"/>
  <c r="BL1003" i="1"/>
  <c r="BL1004" i="1"/>
  <c r="BL1005" i="1"/>
  <c r="BL1006" i="1"/>
  <c r="BL1007" i="1"/>
  <c r="BL1008" i="1"/>
  <c r="BL1009" i="1"/>
  <c r="BL1010" i="1"/>
  <c r="BL1011" i="1"/>
  <c r="BL1012" i="1"/>
  <c r="BL1013" i="1"/>
  <c r="BL1014" i="1"/>
  <c r="BL1015" i="1"/>
  <c r="BL1016" i="1"/>
  <c r="BL1017" i="1"/>
  <c r="BL1018" i="1"/>
  <c r="BL1019" i="1"/>
  <c r="BL1020" i="1"/>
  <c r="BL1021" i="1"/>
  <c r="BL1022" i="1"/>
  <c r="BL1023" i="1"/>
  <c r="BL1024" i="1"/>
  <c r="BL1025" i="1"/>
  <c r="BL1026" i="1"/>
  <c r="BL1027" i="1"/>
  <c r="BL1028" i="1"/>
  <c r="BL1029" i="1"/>
  <c r="BL1030" i="1"/>
  <c r="BL1031" i="1"/>
  <c r="BL1032" i="1"/>
  <c r="BL1033" i="1"/>
  <c r="BL1034" i="1"/>
  <c r="BL1035" i="1"/>
  <c r="BL1036" i="1"/>
  <c r="BL1037" i="1"/>
  <c r="BL1038" i="1"/>
  <c r="BL1039" i="1"/>
  <c r="BL1040" i="1"/>
  <c r="BL1041" i="1"/>
  <c r="BL1042" i="1"/>
  <c r="BL1043" i="1"/>
  <c r="BL1044" i="1"/>
  <c r="BL1045" i="1"/>
  <c r="BL1046" i="1"/>
  <c r="BL1047" i="1"/>
  <c r="BL1048" i="1"/>
  <c r="BL1049" i="1"/>
  <c r="BL1050" i="1"/>
  <c r="BL1051" i="1"/>
  <c r="BL1052" i="1"/>
  <c r="BL1053" i="1"/>
  <c r="BL1054" i="1"/>
  <c r="BL1055" i="1"/>
  <c r="BL1056" i="1"/>
  <c r="BL1057" i="1"/>
  <c r="BL1058" i="1"/>
  <c r="BL1059" i="1"/>
  <c r="BL1060" i="1"/>
  <c r="BL1061" i="1"/>
  <c r="BL1062" i="1"/>
  <c r="BL1063" i="1"/>
  <c r="BL1064" i="1"/>
  <c r="BL1065" i="1"/>
  <c r="BL1066" i="1"/>
  <c r="BL1067" i="1"/>
  <c r="BL1068" i="1"/>
  <c r="BL1069" i="1"/>
  <c r="BL1070" i="1"/>
  <c r="BL1071" i="1"/>
  <c r="BL1072" i="1"/>
  <c r="BL1073" i="1"/>
  <c r="BL1074" i="1"/>
  <c r="BL1075" i="1"/>
  <c r="BL1076" i="1"/>
  <c r="BL1077" i="1"/>
  <c r="BL1078" i="1"/>
  <c r="BL1079" i="1"/>
  <c r="BL1080" i="1"/>
  <c r="BL1081" i="1"/>
  <c r="BL1082" i="1"/>
  <c r="BL1083" i="1"/>
  <c r="BL1084" i="1"/>
  <c r="BL1085" i="1"/>
  <c r="BL1086" i="1"/>
  <c r="BL1087" i="1"/>
  <c r="BL1088" i="1"/>
  <c r="BL1089" i="1"/>
  <c r="BL1090" i="1"/>
  <c r="BL1091" i="1"/>
  <c r="BL1092" i="1"/>
  <c r="BL1093" i="1"/>
  <c r="BL1094" i="1"/>
  <c r="BL1095" i="1"/>
  <c r="BL1096" i="1"/>
  <c r="BL1097" i="1"/>
  <c r="BL1098" i="1"/>
  <c r="BL1099" i="1"/>
  <c r="BL1100" i="1"/>
  <c r="BL1101" i="1"/>
  <c r="BL1102" i="1"/>
  <c r="BL1103" i="1"/>
  <c r="BL1104" i="1"/>
  <c r="BL1105" i="1"/>
  <c r="BL1106" i="1"/>
  <c r="BL1107" i="1"/>
  <c r="BL1108" i="1"/>
  <c r="BL1109" i="1"/>
  <c r="BL1110" i="1"/>
  <c r="BL1111" i="1"/>
  <c r="BL1112" i="1"/>
  <c r="BL1113" i="1"/>
  <c r="BL1114" i="1"/>
  <c r="BL1115" i="1"/>
  <c r="BL1116" i="1"/>
  <c r="BL1117" i="1"/>
  <c r="BL1118" i="1"/>
  <c r="BL1119" i="1"/>
  <c r="BL1120" i="1"/>
  <c r="BL1121" i="1"/>
  <c r="BL1122" i="1"/>
  <c r="BL1123" i="1"/>
  <c r="BL1124" i="1"/>
  <c r="BL1125" i="1"/>
  <c r="BL1126" i="1"/>
  <c r="BL1127" i="1"/>
  <c r="BL1128" i="1"/>
  <c r="BL1129" i="1"/>
  <c r="BL1130" i="1"/>
  <c r="BL1131" i="1"/>
  <c r="BL1132" i="1"/>
  <c r="BL1133" i="1"/>
  <c r="BL1134" i="1"/>
  <c r="BL1135" i="1"/>
  <c r="BL1136" i="1"/>
  <c r="BL1137" i="1"/>
  <c r="BL1138" i="1"/>
  <c r="BL1139" i="1"/>
  <c r="BL1140" i="1"/>
  <c r="BL1141" i="1"/>
  <c r="BL1142" i="1"/>
  <c r="BL1143" i="1"/>
  <c r="BL1144" i="1"/>
  <c r="BL1145" i="1"/>
  <c r="BL1146" i="1"/>
  <c r="BL1147" i="1"/>
  <c r="BL1148" i="1"/>
  <c r="BL1149" i="1"/>
  <c r="BL1150" i="1"/>
  <c r="BL1151" i="1"/>
  <c r="BL1152" i="1"/>
  <c r="BL1153" i="1"/>
  <c r="BL1154" i="1"/>
  <c r="BL1155" i="1"/>
  <c r="BL1156" i="1"/>
  <c r="BL1157" i="1"/>
  <c r="BL1158" i="1"/>
  <c r="BL1159" i="1"/>
  <c r="BL1160" i="1"/>
  <c r="BL1161" i="1"/>
  <c r="BL1162" i="1"/>
  <c r="BL1163" i="1"/>
  <c r="BL1164" i="1"/>
  <c r="BL1165" i="1"/>
  <c r="BL1166" i="1"/>
  <c r="BL1167" i="1"/>
  <c r="BL1168" i="1"/>
  <c r="BL1169" i="1"/>
  <c r="BL1170" i="1"/>
  <c r="BL1171" i="1"/>
  <c r="BL1172" i="1"/>
  <c r="BL1173" i="1"/>
  <c r="BL1174" i="1"/>
  <c r="BL1175" i="1"/>
  <c r="BL1176" i="1"/>
  <c r="BL1177" i="1"/>
  <c r="BL1178" i="1"/>
  <c r="BL1179" i="1"/>
  <c r="BL1180" i="1"/>
  <c r="BL1181" i="1"/>
  <c r="BL1182" i="1"/>
  <c r="BL1183" i="1"/>
  <c r="BL1184" i="1"/>
  <c r="BL1185" i="1"/>
  <c r="BL1186" i="1"/>
  <c r="BL1187" i="1"/>
  <c r="BL1188" i="1"/>
  <c r="BL1189" i="1"/>
  <c r="BL1190" i="1"/>
  <c r="BL1191" i="1"/>
  <c r="BL1192" i="1"/>
  <c r="BL1193" i="1"/>
  <c r="BL1194" i="1"/>
  <c r="BL1195" i="1"/>
  <c r="BL1196" i="1"/>
  <c r="BL1197" i="1"/>
  <c r="BL1198" i="1"/>
  <c r="BL1199" i="1"/>
  <c r="BL1200" i="1"/>
  <c r="BL1201" i="1"/>
  <c r="BL1202" i="1"/>
  <c r="BL1203" i="1"/>
  <c r="BL1204" i="1"/>
  <c r="BL1205" i="1"/>
  <c r="BL1206" i="1"/>
  <c r="BL1207" i="1"/>
  <c r="BL1208" i="1"/>
  <c r="BL1209" i="1"/>
  <c r="BL1210" i="1"/>
  <c r="BL1211" i="1"/>
  <c r="BL1212" i="1"/>
  <c r="BL1213" i="1"/>
  <c r="BL1214" i="1"/>
  <c r="BL1215" i="1"/>
  <c r="BL1216" i="1"/>
  <c r="BL1217" i="1"/>
  <c r="BL1218" i="1"/>
  <c r="BL1219" i="1"/>
  <c r="BL1220" i="1"/>
  <c r="BL1221" i="1"/>
  <c r="BL1222" i="1"/>
  <c r="BL1223" i="1"/>
  <c r="BL1224" i="1"/>
  <c r="BL1225" i="1"/>
  <c r="BL1226" i="1"/>
  <c r="BL1227" i="1"/>
  <c r="BL1228" i="1"/>
  <c r="BL1229" i="1"/>
  <c r="BL1230" i="1"/>
  <c r="BL1231" i="1"/>
  <c r="BL1232" i="1"/>
  <c r="BL1233" i="1"/>
  <c r="BL1234" i="1"/>
  <c r="BL1235" i="1"/>
  <c r="BL1236" i="1"/>
  <c r="BL1237" i="1"/>
  <c r="BL1238" i="1"/>
  <c r="BL1239" i="1"/>
  <c r="BL1240" i="1"/>
  <c r="BL1241" i="1"/>
  <c r="BL1242" i="1"/>
  <c r="BL1243" i="1"/>
  <c r="BL1244" i="1"/>
  <c r="BL1245" i="1"/>
  <c r="BL1246" i="1"/>
  <c r="BL1247" i="1"/>
  <c r="BL1248" i="1"/>
  <c r="BL1249" i="1"/>
  <c r="BL1250" i="1"/>
  <c r="BL1251" i="1"/>
  <c r="BL1252" i="1"/>
  <c r="BL1253" i="1"/>
  <c r="BL1254" i="1"/>
  <c r="BL1255" i="1"/>
  <c r="BL1256" i="1"/>
  <c r="BL1257" i="1"/>
  <c r="BL1258" i="1"/>
  <c r="BL1259" i="1"/>
  <c r="BL1260" i="1"/>
  <c r="BL1261" i="1"/>
  <c r="BL1262" i="1"/>
  <c r="BL1263" i="1"/>
  <c r="BL1264" i="1"/>
  <c r="BL1265" i="1"/>
  <c r="BL1266" i="1"/>
  <c r="BL1267" i="1"/>
  <c r="BL1268" i="1"/>
  <c r="BL1269" i="1"/>
  <c r="BL1270" i="1"/>
  <c r="BL1271" i="1"/>
  <c r="BL1272" i="1"/>
  <c r="BL1273" i="1"/>
  <c r="BL1274" i="1"/>
  <c r="BL1275" i="1"/>
  <c r="BL1276" i="1"/>
  <c r="BL1277" i="1"/>
  <c r="BL1278" i="1"/>
  <c r="BL1279" i="1"/>
  <c r="BL1280" i="1"/>
  <c r="BL1281" i="1"/>
  <c r="BL1282" i="1"/>
  <c r="BL1283" i="1"/>
  <c r="BL1284" i="1"/>
  <c r="BL1285" i="1"/>
  <c r="BL1286" i="1"/>
  <c r="BL1287" i="1"/>
  <c r="BL1288" i="1"/>
  <c r="BL1289" i="1"/>
  <c r="BL1290" i="1"/>
  <c r="BL1291" i="1"/>
  <c r="BL1292" i="1"/>
  <c r="BL1293" i="1"/>
  <c r="BL1294" i="1"/>
  <c r="BL1295" i="1"/>
  <c r="BL1296" i="1"/>
  <c r="BL1297" i="1"/>
  <c r="BL1298" i="1"/>
  <c r="BL1299" i="1"/>
  <c r="BL1300" i="1"/>
  <c r="BL1301" i="1"/>
  <c r="BL1302" i="1"/>
  <c r="BL1303" i="1"/>
  <c r="BL1304" i="1"/>
  <c r="BL1305" i="1"/>
  <c r="BL1306" i="1"/>
  <c r="BL1307" i="1"/>
  <c r="BL1308" i="1"/>
  <c r="BL1309" i="1"/>
  <c r="BL1310" i="1"/>
  <c r="BL1311" i="1"/>
  <c r="BL1312" i="1"/>
  <c r="BL1313" i="1"/>
  <c r="BL1314" i="1"/>
  <c r="BL1315" i="1"/>
  <c r="BL1316" i="1"/>
  <c r="BL1317" i="1"/>
  <c r="BL1318" i="1"/>
  <c r="BL1319" i="1"/>
  <c r="BL1320" i="1"/>
  <c r="BL1321" i="1"/>
  <c r="BL1322" i="1"/>
  <c r="BL1323" i="1"/>
  <c r="BL1324" i="1"/>
  <c r="BL1325" i="1"/>
  <c r="BL1326" i="1"/>
  <c r="BL1327" i="1"/>
  <c r="BL1328" i="1"/>
  <c r="BL1329" i="1"/>
  <c r="BL1330" i="1"/>
  <c r="BL1331" i="1"/>
  <c r="BL1332" i="1"/>
  <c r="BL1333" i="1"/>
  <c r="BL1334" i="1"/>
  <c r="BL1335" i="1"/>
  <c r="BL1336" i="1"/>
  <c r="BL1337" i="1"/>
  <c r="BL1338" i="1"/>
  <c r="BL1339" i="1"/>
  <c r="BL1340" i="1"/>
  <c r="BL1341" i="1"/>
  <c r="BL1342" i="1"/>
  <c r="BL1343" i="1"/>
  <c r="BL1344" i="1"/>
  <c r="BL1345" i="1"/>
  <c r="BL1346" i="1"/>
  <c r="BL1347" i="1"/>
  <c r="BL1348" i="1"/>
  <c r="BL1349" i="1"/>
  <c r="BL1350" i="1"/>
  <c r="BL1351" i="1"/>
  <c r="BL1352" i="1"/>
  <c r="BL1353" i="1"/>
  <c r="BL1354" i="1"/>
  <c r="BL1355" i="1"/>
  <c r="BL1356" i="1"/>
  <c r="BL1357" i="1"/>
  <c r="BL1358" i="1"/>
  <c r="BL1359" i="1"/>
  <c r="BL1360" i="1"/>
  <c r="BL1361" i="1"/>
  <c r="BL1362" i="1"/>
  <c r="BL1363" i="1"/>
  <c r="BL1364" i="1"/>
  <c r="BL1365" i="1"/>
  <c r="BL1366" i="1"/>
  <c r="BL1367" i="1"/>
  <c r="BL1368" i="1"/>
  <c r="BL1369" i="1"/>
  <c r="BL1370" i="1"/>
  <c r="BL1371" i="1"/>
  <c r="BL1372" i="1"/>
  <c r="BL1373" i="1"/>
  <c r="BL1374" i="1"/>
  <c r="BL1375" i="1"/>
  <c r="BL1376" i="1"/>
  <c r="BL1377" i="1"/>
  <c r="BL1378" i="1"/>
  <c r="BL1379" i="1"/>
  <c r="BL1380" i="1"/>
  <c r="BL1381" i="1"/>
  <c r="BL1382" i="1"/>
  <c r="BL1383" i="1"/>
  <c r="BL1384" i="1"/>
  <c r="BL1385" i="1"/>
  <c r="BL1386" i="1"/>
  <c r="BL1387" i="1"/>
  <c r="BL1388" i="1"/>
  <c r="BL1389" i="1"/>
  <c r="BL1390" i="1"/>
  <c r="BL1391" i="1"/>
  <c r="BL1392" i="1"/>
  <c r="BL1393" i="1"/>
  <c r="BL1394" i="1"/>
  <c r="BL1395" i="1"/>
  <c r="BL1396" i="1"/>
  <c r="BL1397" i="1"/>
  <c r="BL1398" i="1"/>
  <c r="BL1399" i="1"/>
  <c r="BL1400" i="1"/>
  <c r="BL1401" i="1"/>
  <c r="BL1402" i="1"/>
  <c r="BL1403" i="1"/>
  <c r="BL1404" i="1"/>
  <c r="BL1405" i="1"/>
  <c r="BL1406" i="1"/>
  <c r="BL1407" i="1"/>
  <c r="BL1408" i="1"/>
  <c r="BL1409" i="1"/>
  <c r="BL1410" i="1"/>
  <c r="BL1411" i="1"/>
  <c r="BL1412" i="1"/>
  <c r="BL1413" i="1"/>
  <c r="BL1414" i="1"/>
  <c r="BL1415" i="1"/>
  <c r="BL1416" i="1"/>
  <c r="BL1417" i="1"/>
  <c r="BL1418" i="1"/>
  <c r="BL1419" i="1"/>
  <c r="BL1420" i="1"/>
  <c r="BL1421" i="1"/>
  <c r="BL1422" i="1"/>
  <c r="BL1423" i="1"/>
  <c r="BL1424" i="1"/>
  <c r="BL1425" i="1"/>
  <c r="BL1426" i="1"/>
  <c r="BL1427" i="1"/>
  <c r="BL1428" i="1"/>
  <c r="BL1429" i="1"/>
  <c r="BL1430" i="1"/>
  <c r="BL1431" i="1"/>
  <c r="BL1432" i="1"/>
  <c r="BL1433" i="1"/>
  <c r="BL1434" i="1"/>
  <c r="BL1435" i="1"/>
  <c r="BL1436" i="1"/>
  <c r="BL1437" i="1"/>
  <c r="BL1438" i="1"/>
  <c r="BL1439" i="1"/>
  <c r="BL1440" i="1"/>
  <c r="BL1441" i="1"/>
  <c r="BL1442" i="1"/>
  <c r="BL1443" i="1"/>
  <c r="BL1444" i="1"/>
  <c r="BL1445" i="1"/>
  <c r="BL1446" i="1"/>
  <c r="BL1447" i="1"/>
  <c r="BL1448" i="1"/>
  <c r="BL1449" i="1"/>
  <c r="BL1450" i="1"/>
  <c r="BL1451" i="1"/>
  <c r="BL1452" i="1"/>
  <c r="BL1453" i="1"/>
  <c r="BL1454" i="1"/>
  <c r="BL1455" i="1"/>
  <c r="BL1456" i="1"/>
  <c r="BL1457" i="1"/>
  <c r="BL1458" i="1"/>
  <c r="BL1459" i="1"/>
  <c r="BL1460" i="1"/>
  <c r="BL1461" i="1"/>
  <c r="BL2" i="1"/>
  <c r="BE3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7" i="1"/>
  <c r="BE158" i="1"/>
  <c r="BE159" i="1"/>
  <c r="BE160" i="1"/>
  <c r="BE161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E181" i="1"/>
  <c r="BE182" i="1"/>
  <c r="BE183" i="1"/>
  <c r="BE184" i="1"/>
  <c r="BE185" i="1"/>
  <c r="BE186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203" i="1"/>
  <c r="BE204" i="1"/>
  <c r="BE205" i="1"/>
  <c r="BE206" i="1"/>
  <c r="BE207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E221" i="1"/>
  <c r="BE222" i="1"/>
  <c r="BE223" i="1"/>
  <c r="BE224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7" i="1"/>
  <c r="BE238" i="1"/>
  <c r="BE239" i="1"/>
  <c r="BE240" i="1"/>
  <c r="BE241" i="1"/>
  <c r="BE242" i="1"/>
  <c r="BE243" i="1"/>
  <c r="BE244" i="1"/>
  <c r="BE245" i="1"/>
  <c r="BE246" i="1"/>
  <c r="BE247" i="1"/>
  <c r="BE248" i="1"/>
  <c r="BE249" i="1"/>
  <c r="BE250" i="1"/>
  <c r="BE251" i="1"/>
  <c r="BE252" i="1"/>
  <c r="BE253" i="1"/>
  <c r="BE254" i="1"/>
  <c r="BE255" i="1"/>
  <c r="BE256" i="1"/>
  <c r="BE257" i="1"/>
  <c r="BE258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272" i="1"/>
  <c r="BE273" i="1"/>
  <c r="BE274" i="1"/>
  <c r="BE275" i="1"/>
  <c r="BE276" i="1"/>
  <c r="BE277" i="1"/>
  <c r="BE278" i="1"/>
  <c r="BE279" i="1"/>
  <c r="BE280" i="1"/>
  <c r="BE281" i="1"/>
  <c r="BE282" i="1"/>
  <c r="BE283" i="1"/>
  <c r="BE284" i="1"/>
  <c r="BE285" i="1"/>
  <c r="BE286" i="1"/>
  <c r="BE287" i="1"/>
  <c r="BE288" i="1"/>
  <c r="BE289" i="1"/>
  <c r="BE290" i="1"/>
  <c r="BE291" i="1"/>
  <c r="BE292" i="1"/>
  <c r="BE293" i="1"/>
  <c r="BE294" i="1"/>
  <c r="BE295" i="1"/>
  <c r="BE296" i="1"/>
  <c r="BE297" i="1"/>
  <c r="BE298" i="1"/>
  <c r="BE299" i="1"/>
  <c r="BE300" i="1"/>
  <c r="BE301" i="1"/>
  <c r="BE302" i="1"/>
  <c r="BE303" i="1"/>
  <c r="BE304" i="1"/>
  <c r="BE305" i="1"/>
  <c r="BE306" i="1"/>
  <c r="BE307" i="1"/>
  <c r="BE308" i="1"/>
  <c r="BE309" i="1"/>
  <c r="BE310" i="1"/>
  <c r="BE311" i="1"/>
  <c r="BE312" i="1"/>
  <c r="BE313" i="1"/>
  <c r="BE314" i="1"/>
  <c r="BE315" i="1"/>
  <c r="BE316" i="1"/>
  <c r="BE317" i="1"/>
  <c r="BE318" i="1"/>
  <c r="BE319" i="1"/>
  <c r="BE320" i="1"/>
  <c r="BE321" i="1"/>
  <c r="BE322" i="1"/>
  <c r="BE323" i="1"/>
  <c r="BE324" i="1"/>
  <c r="BE325" i="1"/>
  <c r="BE326" i="1"/>
  <c r="BE327" i="1"/>
  <c r="BE328" i="1"/>
  <c r="BE329" i="1"/>
  <c r="BE330" i="1"/>
  <c r="BE331" i="1"/>
  <c r="BE332" i="1"/>
  <c r="BE333" i="1"/>
  <c r="BE334" i="1"/>
  <c r="BE335" i="1"/>
  <c r="BE336" i="1"/>
  <c r="BE337" i="1"/>
  <c r="BE338" i="1"/>
  <c r="BE339" i="1"/>
  <c r="BE340" i="1"/>
  <c r="BE341" i="1"/>
  <c r="BE342" i="1"/>
  <c r="BE343" i="1"/>
  <c r="BE344" i="1"/>
  <c r="BE345" i="1"/>
  <c r="BE346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E361" i="1"/>
  <c r="BE362" i="1"/>
  <c r="BE363" i="1"/>
  <c r="BE364" i="1"/>
  <c r="BE365" i="1"/>
  <c r="BE366" i="1"/>
  <c r="BE367" i="1"/>
  <c r="BE368" i="1"/>
  <c r="BE369" i="1"/>
  <c r="BE370" i="1"/>
  <c r="BE371" i="1"/>
  <c r="BE372" i="1"/>
  <c r="BE373" i="1"/>
  <c r="BE374" i="1"/>
  <c r="BE375" i="1"/>
  <c r="BE376" i="1"/>
  <c r="BE377" i="1"/>
  <c r="BE378" i="1"/>
  <c r="BE379" i="1"/>
  <c r="BE380" i="1"/>
  <c r="BE381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395" i="1"/>
  <c r="BE396" i="1"/>
  <c r="BE397" i="1"/>
  <c r="BE398" i="1"/>
  <c r="BE399" i="1"/>
  <c r="BE400" i="1"/>
  <c r="BE401" i="1"/>
  <c r="BE402" i="1"/>
  <c r="BE403" i="1"/>
  <c r="BE404" i="1"/>
  <c r="BE405" i="1"/>
  <c r="BE406" i="1"/>
  <c r="BE407" i="1"/>
  <c r="BE408" i="1"/>
  <c r="BE409" i="1"/>
  <c r="BE410" i="1"/>
  <c r="BE411" i="1"/>
  <c r="BE412" i="1"/>
  <c r="BE413" i="1"/>
  <c r="BE414" i="1"/>
  <c r="BE415" i="1"/>
  <c r="BE416" i="1"/>
  <c r="BE417" i="1"/>
  <c r="BE418" i="1"/>
  <c r="BE419" i="1"/>
  <c r="BE420" i="1"/>
  <c r="BE421" i="1"/>
  <c r="BE422" i="1"/>
  <c r="BE423" i="1"/>
  <c r="BE424" i="1"/>
  <c r="BE425" i="1"/>
  <c r="BE426" i="1"/>
  <c r="BE427" i="1"/>
  <c r="BE428" i="1"/>
  <c r="BE429" i="1"/>
  <c r="BE430" i="1"/>
  <c r="BE431" i="1"/>
  <c r="BE432" i="1"/>
  <c r="BE433" i="1"/>
  <c r="BE434" i="1"/>
  <c r="BE435" i="1"/>
  <c r="BE436" i="1"/>
  <c r="BE437" i="1"/>
  <c r="BE438" i="1"/>
  <c r="BE439" i="1"/>
  <c r="BE440" i="1"/>
  <c r="BE441" i="1"/>
  <c r="BE442" i="1"/>
  <c r="BE443" i="1"/>
  <c r="BE444" i="1"/>
  <c r="BE445" i="1"/>
  <c r="BE446" i="1"/>
  <c r="BE447" i="1"/>
  <c r="BE448" i="1"/>
  <c r="BE449" i="1"/>
  <c r="BE450" i="1"/>
  <c r="BE451" i="1"/>
  <c r="BE452" i="1"/>
  <c r="BE453" i="1"/>
  <c r="BE454" i="1"/>
  <c r="BE455" i="1"/>
  <c r="BE456" i="1"/>
  <c r="BE457" i="1"/>
  <c r="BE458" i="1"/>
  <c r="BE459" i="1"/>
  <c r="BE460" i="1"/>
  <c r="BE461" i="1"/>
  <c r="BE462" i="1"/>
  <c r="BE463" i="1"/>
  <c r="BE464" i="1"/>
  <c r="BE465" i="1"/>
  <c r="BE466" i="1"/>
  <c r="BE467" i="1"/>
  <c r="BE468" i="1"/>
  <c r="BE469" i="1"/>
  <c r="BE470" i="1"/>
  <c r="BE471" i="1"/>
  <c r="BE472" i="1"/>
  <c r="BE473" i="1"/>
  <c r="BE474" i="1"/>
  <c r="BE475" i="1"/>
  <c r="BE476" i="1"/>
  <c r="BE477" i="1"/>
  <c r="BE478" i="1"/>
  <c r="BE479" i="1"/>
  <c r="BE480" i="1"/>
  <c r="BE481" i="1"/>
  <c r="BE482" i="1"/>
  <c r="BE483" i="1"/>
  <c r="BE484" i="1"/>
  <c r="BE485" i="1"/>
  <c r="BE486" i="1"/>
  <c r="BE487" i="1"/>
  <c r="BE488" i="1"/>
  <c r="BE489" i="1"/>
  <c r="BE490" i="1"/>
  <c r="BE491" i="1"/>
  <c r="BE492" i="1"/>
  <c r="BE493" i="1"/>
  <c r="BE494" i="1"/>
  <c r="BE495" i="1"/>
  <c r="BE496" i="1"/>
  <c r="BE497" i="1"/>
  <c r="BE498" i="1"/>
  <c r="BE499" i="1"/>
  <c r="BE500" i="1"/>
  <c r="BE501" i="1"/>
  <c r="BE502" i="1"/>
  <c r="BE503" i="1"/>
  <c r="BE504" i="1"/>
  <c r="BE505" i="1"/>
  <c r="BE506" i="1"/>
  <c r="BE507" i="1"/>
  <c r="BE508" i="1"/>
  <c r="BE509" i="1"/>
  <c r="BE510" i="1"/>
  <c r="BE511" i="1"/>
  <c r="BE512" i="1"/>
  <c r="BE513" i="1"/>
  <c r="BE514" i="1"/>
  <c r="BE515" i="1"/>
  <c r="BE516" i="1"/>
  <c r="BE517" i="1"/>
  <c r="BE518" i="1"/>
  <c r="BE519" i="1"/>
  <c r="BE520" i="1"/>
  <c r="BE521" i="1"/>
  <c r="BE522" i="1"/>
  <c r="BE523" i="1"/>
  <c r="BE524" i="1"/>
  <c r="BE525" i="1"/>
  <c r="BE526" i="1"/>
  <c r="BE527" i="1"/>
  <c r="BE528" i="1"/>
  <c r="BE529" i="1"/>
  <c r="BE530" i="1"/>
  <c r="BE531" i="1"/>
  <c r="BE532" i="1"/>
  <c r="BE533" i="1"/>
  <c r="BE534" i="1"/>
  <c r="BE535" i="1"/>
  <c r="BE536" i="1"/>
  <c r="BE537" i="1"/>
  <c r="BE538" i="1"/>
  <c r="BE539" i="1"/>
  <c r="BE540" i="1"/>
  <c r="BE541" i="1"/>
  <c r="BE542" i="1"/>
  <c r="BE543" i="1"/>
  <c r="BE544" i="1"/>
  <c r="BE545" i="1"/>
  <c r="BE546" i="1"/>
  <c r="BE547" i="1"/>
  <c r="BE548" i="1"/>
  <c r="BE549" i="1"/>
  <c r="BE550" i="1"/>
  <c r="BE551" i="1"/>
  <c r="BE552" i="1"/>
  <c r="BE553" i="1"/>
  <c r="BE554" i="1"/>
  <c r="BE555" i="1"/>
  <c r="BE556" i="1"/>
  <c r="BE557" i="1"/>
  <c r="BE558" i="1"/>
  <c r="BE559" i="1"/>
  <c r="BE560" i="1"/>
  <c r="BE561" i="1"/>
  <c r="BE562" i="1"/>
  <c r="BE563" i="1"/>
  <c r="BE564" i="1"/>
  <c r="BE565" i="1"/>
  <c r="BE566" i="1"/>
  <c r="BE567" i="1"/>
  <c r="BE568" i="1"/>
  <c r="BE569" i="1"/>
  <c r="BE570" i="1"/>
  <c r="BE571" i="1"/>
  <c r="BE572" i="1"/>
  <c r="BE573" i="1"/>
  <c r="BE574" i="1"/>
  <c r="BE575" i="1"/>
  <c r="BE576" i="1"/>
  <c r="BE577" i="1"/>
  <c r="BE578" i="1"/>
  <c r="BE579" i="1"/>
  <c r="BE580" i="1"/>
  <c r="BE581" i="1"/>
  <c r="BE582" i="1"/>
  <c r="BE583" i="1"/>
  <c r="BE584" i="1"/>
  <c r="BE585" i="1"/>
  <c r="BE586" i="1"/>
  <c r="BE587" i="1"/>
  <c r="BE588" i="1"/>
  <c r="BE589" i="1"/>
  <c r="BE590" i="1"/>
  <c r="BE591" i="1"/>
  <c r="BE592" i="1"/>
  <c r="BE593" i="1"/>
  <c r="BE594" i="1"/>
  <c r="BE595" i="1"/>
  <c r="BE596" i="1"/>
  <c r="BE597" i="1"/>
  <c r="BE598" i="1"/>
  <c r="BE599" i="1"/>
  <c r="BE600" i="1"/>
  <c r="BE601" i="1"/>
  <c r="BE602" i="1"/>
  <c r="BE603" i="1"/>
  <c r="BE604" i="1"/>
  <c r="BE605" i="1"/>
  <c r="BE606" i="1"/>
  <c r="BE607" i="1"/>
  <c r="BE608" i="1"/>
  <c r="BE609" i="1"/>
  <c r="BE610" i="1"/>
  <c r="BE611" i="1"/>
  <c r="BE612" i="1"/>
  <c r="BE613" i="1"/>
  <c r="BE614" i="1"/>
  <c r="BE615" i="1"/>
  <c r="BE616" i="1"/>
  <c r="BE617" i="1"/>
  <c r="BE618" i="1"/>
  <c r="BE619" i="1"/>
  <c r="BE620" i="1"/>
  <c r="BE621" i="1"/>
  <c r="BE622" i="1"/>
  <c r="BE623" i="1"/>
  <c r="BE624" i="1"/>
  <c r="BE625" i="1"/>
  <c r="BE626" i="1"/>
  <c r="BE627" i="1"/>
  <c r="BE628" i="1"/>
  <c r="BE629" i="1"/>
  <c r="BE630" i="1"/>
  <c r="BE631" i="1"/>
  <c r="BE632" i="1"/>
  <c r="BE633" i="1"/>
  <c r="BE634" i="1"/>
  <c r="BE635" i="1"/>
  <c r="BE636" i="1"/>
  <c r="BE637" i="1"/>
  <c r="BE638" i="1"/>
  <c r="BE639" i="1"/>
  <c r="BE640" i="1"/>
  <c r="BE641" i="1"/>
  <c r="BE642" i="1"/>
  <c r="BE643" i="1"/>
  <c r="BE644" i="1"/>
  <c r="BE645" i="1"/>
  <c r="BE646" i="1"/>
  <c r="BE647" i="1"/>
  <c r="BE648" i="1"/>
  <c r="BE649" i="1"/>
  <c r="BE650" i="1"/>
  <c r="BE651" i="1"/>
  <c r="BE652" i="1"/>
  <c r="BE653" i="1"/>
  <c r="BE654" i="1"/>
  <c r="BE655" i="1"/>
  <c r="BE656" i="1"/>
  <c r="BE657" i="1"/>
  <c r="BE658" i="1"/>
  <c r="BE659" i="1"/>
  <c r="BE660" i="1"/>
  <c r="BE661" i="1"/>
  <c r="BE662" i="1"/>
  <c r="BE663" i="1"/>
  <c r="BE664" i="1"/>
  <c r="BE665" i="1"/>
  <c r="BE666" i="1"/>
  <c r="BE667" i="1"/>
  <c r="BE668" i="1"/>
  <c r="BE669" i="1"/>
  <c r="BE670" i="1"/>
  <c r="BE671" i="1"/>
  <c r="BE672" i="1"/>
  <c r="BE673" i="1"/>
  <c r="BE674" i="1"/>
  <c r="BE675" i="1"/>
  <c r="BE676" i="1"/>
  <c r="BE677" i="1"/>
  <c r="BE678" i="1"/>
  <c r="BE679" i="1"/>
  <c r="BE680" i="1"/>
  <c r="BE681" i="1"/>
  <c r="BE682" i="1"/>
  <c r="BE683" i="1"/>
  <c r="BE684" i="1"/>
  <c r="BE685" i="1"/>
  <c r="BE686" i="1"/>
  <c r="BE687" i="1"/>
  <c r="BE688" i="1"/>
  <c r="BE689" i="1"/>
  <c r="BE690" i="1"/>
  <c r="BE691" i="1"/>
  <c r="BE692" i="1"/>
  <c r="BE693" i="1"/>
  <c r="BE694" i="1"/>
  <c r="BE695" i="1"/>
  <c r="BE696" i="1"/>
  <c r="BE697" i="1"/>
  <c r="BE698" i="1"/>
  <c r="BE699" i="1"/>
  <c r="BE700" i="1"/>
  <c r="BE701" i="1"/>
  <c r="BE702" i="1"/>
  <c r="BE703" i="1"/>
  <c r="BE704" i="1"/>
  <c r="BE705" i="1"/>
  <c r="BE706" i="1"/>
  <c r="BE707" i="1"/>
  <c r="BE708" i="1"/>
  <c r="BE709" i="1"/>
  <c r="BE710" i="1"/>
  <c r="BE711" i="1"/>
  <c r="BE712" i="1"/>
  <c r="BE713" i="1"/>
  <c r="BE714" i="1"/>
  <c r="BE715" i="1"/>
  <c r="BE716" i="1"/>
  <c r="BE717" i="1"/>
  <c r="BE718" i="1"/>
  <c r="BE719" i="1"/>
  <c r="BE720" i="1"/>
  <c r="BE721" i="1"/>
  <c r="BE722" i="1"/>
  <c r="BE723" i="1"/>
  <c r="BE724" i="1"/>
  <c r="BE725" i="1"/>
  <c r="BE726" i="1"/>
  <c r="BE727" i="1"/>
  <c r="BE728" i="1"/>
  <c r="BE729" i="1"/>
  <c r="BE730" i="1"/>
  <c r="BE731" i="1"/>
  <c r="BE732" i="1"/>
  <c r="BE733" i="1"/>
  <c r="BE734" i="1"/>
  <c r="BE735" i="1"/>
  <c r="BE736" i="1"/>
  <c r="BE737" i="1"/>
  <c r="BE738" i="1"/>
  <c r="BE739" i="1"/>
  <c r="BE740" i="1"/>
  <c r="BE741" i="1"/>
  <c r="BE742" i="1"/>
  <c r="BE743" i="1"/>
  <c r="BE744" i="1"/>
  <c r="BE745" i="1"/>
  <c r="BE746" i="1"/>
  <c r="BE747" i="1"/>
  <c r="BE748" i="1"/>
  <c r="BE749" i="1"/>
  <c r="BE750" i="1"/>
  <c r="BE751" i="1"/>
  <c r="BE752" i="1"/>
  <c r="BE753" i="1"/>
  <c r="BE754" i="1"/>
  <c r="BE755" i="1"/>
  <c r="BE756" i="1"/>
  <c r="BE757" i="1"/>
  <c r="BE758" i="1"/>
  <c r="BE759" i="1"/>
  <c r="BE760" i="1"/>
  <c r="BE761" i="1"/>
  <c r="BE762" i="1"/>
  <c r="BE763" i="1"/>
  <c r="BE764" i="1"/>
  <c r="BE765" i="1"/>
  <c r="BE766" i="1"/>
  <c r="BE767" i="1"/>
  <c r="BE768" i="1"/>
  <c r="BE769" i="1"/>
  <c r="BE770" i="1"/>
  <c r="BE771" i="1"/>
  <c r="BE772" i="1"/>
  <c r="BE773" i="1"/>
  <c r="BE774" i="1"/>
  <c r="BE775" i="1"/>
  <c r="BE776" i="1"/>
  <c r="BE777" i="1"/>
  <c r="BE778" i="1"/>
  <c r="BE779" i="1"/>
  <c r="BE780" i="1"/>
  <c r="BE781" i="1"/>
  <c r="BE782" i="1"/>
  <c r="BE783" i="1"/>
  <c r="BE784" i="1"/>
  <c r="BE785" i="1"/>
  <c r="BE786" i="1"/>
  <c r="BE787" i="1"/>
  <c r="BE788" i="1"/>
  <c r="BE789" i="1"/>
  <c r="BE790" i="1"/>
  <c r="BE791" i="1"/>
  <c r="BE792" i="1"/>
  <c r="BE793" i="1"/>
  <c r="BE794" i="1"/>
  <c r="BE795" i="1"/>
  <c r="BE796" i="1"/>
  <c r="BE797" i="1"/>
  <c r="BE798" i="1"/>
  <c r="BE799" i="1"/>
  <c r="BE800" i="1"/>
  <c r="BE801" i="1"/>
  <c r="BE802" i="1"/>
  <c r="BE803" i="1"/>
  <c r="BE804" i="1"/>
  <c r="BE805" i="1"/>
  <c r="BE806" i="1"/>
  <c r="BE807" i="1"/>
  <c r="BE808" i="1"/>
  <c r="BE809" i="1"/>
  <c r="BE810" i="1"/>
  <c r="BE811" i="1"/>
  <c r="BE812" i="1"/>
  <c r="BE813" i="1"/>
  <c r="BE814" i="1"/>
  <c r="BE815" i="1"/>
  <c r="BE816" i="1"/>
  <c r="BE817" i="1"/>
  <c r="BE818" i="1"/>
  <c r="BE819" i="1"/>
  <c r="BE820" i="1"/>
  <c r="BE821" i="1"/>
  <c r="BE822" i="1"/>
  <c r="BE823" i="1"/>
  <c r="BE824" i="1"/>
  <c r="BE825" i="1"/>
  <c r="BE826" i="1"/>
  <c r="BE827" i="1"/>
  <c r="BE828" i="1"/>
  <c r="BE829" i="1"/>
  <c r="BE830" i="1"/>
  <c r="BE831" i="1"/>
  <c r="BE832" i="1"/>
  <c r="BE833" i="1"/>
  <c r="BE834" i="1"/>
  <c r="BE835" i="1"/>
  <c r="BE836" i="1"/>
  <c r="BE837" i="1"/>
  <c r="BE838" i="1"/>
  <c r="BE839" i="1"/>
  <c r="BE840" i="1"/>
  <c r="BE841" i="1"/>
  <c r="BE842" i="1"/>
  <c r="BE843" i="1"/>
  <c r="BE844" i="1"/>
  <c r="BE845" i="1"/>
  <c r="BE846" i="1"/>
  <c r="BE847" i="1"/>
  <c r="BE848" i="1"/>
  <c r="BE849" i="1"/>
  <c r="BE850" i="1"/>
  <c r="BE851" i="1"/>
  <c r="BE852" i="1"/>
  <c r="BE853" i="1"/>
  <c r="BE854" i="1"/>
  <c r="BE855" i="1"/>
  <c r="BE856" i="1"/>
  <c r="BE857" i="1"/>
  <c r="BE858" i="1"/>
  <c r="BE859" i="1"/>
  <c r="BE860" i="1"/>
  <c r="BE861" i="1"/>
  <c r="BE862" i="1"/>
  <c r="BE863" i="1"/>
  <c r="BE864" i="1"/>
  <c r="BE865" i="1"/>
  <c r="BE866" i="1"/>
  <c r="BE867" i="1"/>
  <c r="BE868" i="1"/>
  <c r="BE869" i="1"/>
  <c r="BE870" i="1"/>
  <c r="BE871" i="1"/>
  <c r="BE872" i="1"/>
  <c r="BE873" i="1"/>
  <c r="BE874" i="1"/>
  <c r="BE875" i="1"/>
  <c r="BE876" i="1"/>
  <c r="BE877" i="1"/>
  <c r="BE878" i="1"/>
  <c r="BE879" i="1"/>
  <c r="BE880" i="1"/>
  <c r="BE881" i="1"/>
  <c r="BE882" i="1"/>
  <c r="BE883" i="1"/>
  <c r="BE884" i="1"/>
  <c r="BE885" i="1"/>
  <c r="BE886" i="1"/>
  <c r="BE887" i="1"/>
  <c r="BE888" i="1"/>
  <c r="BE889" i="1"/>
  <c r="BE890" i="1"/>
  <c r="BE891" i="1"/>
  <c r="BE892" i="1"/>
  <c r="BE893" i="1"/>
  <c r="BE894" i="1"/>
  <c r="BE895" i="1"/>
  <c r="BE896" i="1"/>
  <c r="BE897" i="1"/>
  <c r="BE898" i="1"/>
  <c r="BE899" i="1"/>
  <c r="BE900" i="1"/>
  <c r="BE901" i="1"/>
  <c r="BE902" i="1"/>
  <c r="BE903" i="1"/>
  <c r="BE904" i="1"/>
  <c r="BE905" i="1"/>
  <c r="BE906" i="1"/>
  <c r="BE907" i="1"/>
  <c r="BE908" i="1"/>
  <c r="BE909" i="1"/>
  <c r="BE910" i="1"/>
  <c r="BE911" i="1"/>
  <c r="BE912" i="1"/>
  <c r="BE913" i="1"/>
  <c r="BE914" i="1"/>
  <c r="BE915" i="1"/>
  <c r="BE916" i="1"/>
  <c r="BE917" i="1"/>
  <c r="BE918" i="1"/>
  <c r="BE919" i="1"/>
  <c r="BE920" i="1"/>
  <c r="BE921" i="1"/>
  <c r="BE922" i="1"/>
  <c r="BE923" i="1"/>
  <c r="BE924" i="1"/>
  <c r="BE925" i="1"/>
  <c r="BE926" i="1"/>
  <c r="BE927" i="1"/>
  <c r="BE928" i="1"/>
  <c r="BE929" i="1"/>
  <c r="BE930" i="1"/>
  <c r="BE931" i="1"/>
  <c r="BE932" i="1"/>
  <c r="BE933" i="1"/>
  <c r="BE934" i="1"/>
  <c r="BE935" i="1"/>
  <c r="BE936" i="1"/>
  <c r="BE937" i="1"/>
  <c r="BE938" i="1"/>
  <c r="BE939" i="1"/>
  <c r="BE940" i="1"/>
  <c r="BE941" i="1"/>
  <c r="BE942" i="1"/>
  <c r="BE943" i="1"/>
  <c r="BE944" i="1"/>
  <c r="BE945" i="1"/>
  <c r="BE946" i="1"/>
  <c r="BE947" i="1"/>
  <c r="BE948" i="1"/>
  <c r="BE949" i="1"/>
  <c r="BE950" i="1"/>
  <c r="BE951" i="1"/>
  <c r="BE952" i="1"/>
  <c r="BE953" i="1"/>
  <c r="BE954" i="1"/>
  <c r="BE955" i="1"/>
  <c r="BE956" i="1"/>
  <c r="BE957" i="1"/>
  <c r="BE958" i="1"/>
  <c r="BE959" i="1"/>
  <c r="BE960" i="1"/>
  <c r="BE961" i="1"/>
  <c r="BE962" i="1"/>
  <c r="BE963" i="1"/>
  <c r="BE964" i="1"/>
  <c r="BE965" i="1"/>
  <c r="BE966" i="1"/>
  <c r="BE967" i="1"/>
  <c r="BE968" i="1"/>
  <c r="BE969" i="1"/>
  <c r="BE970" i="1"/>
  <c r="BE971" i="1"/>
  <c r="BE972" i="1"/>
  <c r="BE973" i="1"/>
  <c r="BE974" i="1"/>
  <c r="BE975" i="1"/>
  <c r="BE976" i="1"/>
  <c r="BE977" i="1"/>
  <c r="BE978" i="1"/>
  <c r="BE979" i="1"/>
  <c r="BE980" i="1"/>
  <c r="BE981" i="1"/>
  <c r="BE982" i="1"/>
  <c r="BE983" i="1"/>
  <c r="BE984" i="1"/>
  <c r="BE985" i="1"/>
  <c r="BE986" i="1"/>
  <c r="BE987" i="1"/>
  <c r="BE988" i="1"/>
  <c r="BE989" i="1"/>
  <c r="BE990" i="1"/>
  <c r="BE991" i="1"/>
  <c r="BE992" i="1"/>
  <c r="BE993" i="1"/>
  <c r="BE994" i="1"/>
  <c r="BE995" i="1"/>
  <c r="BE996" i="1"/>
  <c r="BE997" i="1"/>
  <c r="BE998" i="1"/>
  <c r="BE999" i="1"/>
  <c r="BE1000" i="1"/>
  <c r="BE1001" i="1"/>
  <c r="BE1002" i="1"/>
  <c r="BE1003" i="1"/>
  <c r="BE1004" i="1"/>
  <c r="BE1005" i="1"/>
  <c r="BE1006" i="1"/>
  <c r="BE1007" i="1"/>
  <c r="BE1008" i="1"/>
  <c r="BE1009" i="1"/>
  <c r="BE1010" i="1"/>
  <c r="BE1011" i="1"/>
  <c r="BE1012" i="1"/>
  <c r="BE1013" i="1"/>
  <c r="BE1014" i="1"/>
  <c r="BE1015" i="1"/>
  <c r="BE1016" i="1"/>
  <c r="BE1017" i="1"/>
  <c r="BE1018" i="1"/>
  <c r="BE1019" i="1"/>
  <c r="BE1020" i="1"/>
  <c r="BE1021" i="1"/>
  <c r="BE1022" i="1"/>
  <c r="BE1023" i="1"/>
  <c r="BE1024" i="1"/>
  <c r="BE1025" i="1"/>
  <c r="BE1026" i="1"/>
  <c r="BE1027" i="1"/>
  <c r="BE1028" i="1"/>
  <c r="BE1029" i="1"/>
  <c r="BE1030" i="1"/>
  <c r="BE1031" i="1"/>
  <c r="BE1032" i="1"/>
  <c r="BE1033" i="1"/>
  <c r="BE1034" i="1"/>
  <c r="BE1035" i="1"/>
  <c r="BE1036" i="1"/>
  <c r="BE1037" i="1"/>
  <c r="BE1038" i="1"/>
  <c r="BE1039" i="1"/>
  <c r="BE1040" i="1"/>
  <c r="BE1041" i="1"/>
  <c r="BE1042" i="1"/>
  <c r="BE1043" i="1"/>
  <c r="BE1044" i="1"/>
  <c r="BE1045" i="1"/>
  <c r="BE1046" i="1"/>
  <c r="BE1047" i="1"/>
  <c r="BE1048" i="1"/>
  <c r="BE1049" i="1"/>
  <c r="BE1050" i="1"/>
  <c r="BE1051" i="1"/>
  <c r="BE1052" i="1"/>
  <c r="BE1053" i="1"/>
  <c r="BE1054" i="1"/>
  <c r="BE1055" i="1"/>
  <c r="BE1056" i="1"/>
  <c r="BE1057" i="1"/>
  <c r="BE1058" i="1"/>
  <c r="BE1059" i="1"/>
  <c r="BE1060" i="1"/>
  <c r="BE1061" i="1"/>
  <c r="BE1062" i="1"/>
  <c r="BE1063" i="1"/>
  <c r="BE1064" i="1"/>
  <c r="BE1065" i="1"/>
  <c r="BE1066" i="1"/>
  <c r="BE1067" i="1"/>
  <c r="BE1068" i="1"/>
  <c r="BE1069" i="1"/>
  <c r="BE1070" i="1"/>
  <c r="BE1071" i="1"/>
  <c r="BE1072" i="1"/>
  <c r="BE1073" i="1"/>
  <c r="BE1074" i="1"/>
  <c r="BE1075" i="1"/>
  <c r="BE1076" i="1"/>
  <c r="BE1077" i="1"/>
  <c r="BE1078" i="1"/>
  <c r="BE1079" i="1"/>
  <c r="BE1080" i="1"/>
  <c r="BE1081" i="1"/>
  <c r="BE1082" i="1"/>
  <c r="BE1083" i="1"/>
  <c r="BE1084" i="1"/>
  <c r="BE1085" i="1"/>
  <c r="BE1086" i="1"/>
  <c r="BE1087" i="1"/>
  <c r="BE1088" i="1"/>
  <c r="BE1089" i="1"/>
  <c r="BE1090" i="1"/>
  <c r="BE1091" i="1"/>
  <c r="BE1092" i="1"/>
  <c r="BE1093" i="1"/>
  <c r="BE1094" i="1"/>
  <c r="BE1095" i="1"/>
  <c r="BE1096" i="1"/>
  <c r="BE1097" i="1"/>
  <c r="BE1098" i="1"/>
  <c r="BE1099" i="1"/>
  <c r="BE1100" i="1"/>
  <c r="BE1101" i="1"/>
  <c r="BE1102" i="1"/>
  <c r="BE1103" i="1"/>
  <c r="BE1104" i="1"/>
  <c r="BE1105" i="1"/>
  <c r="BE1106" i="1"/>
  <c r="BE1107" i="1"/>
  <c r="BE1108" i="1"/>
  <c r="BE1109" i="1"/>
  <c r="BE1110" i="1"/>
  <c r="BE1111" i="1"/>
  <c r="BE1112" i="1"/>
  <c r="BE1113" i="1"/>
  <c r="BE1114" i="1"/>
  <c r="BE1115" i="1"/>
  <c r="BE1116" i="1"/>
  <c r="BE1117" i="1"/>
  <c r="BE1118" i="1"/>
  <c r="BE1119" i="1"/>
  <c r="BE1120" i="1"/>
  <c r="BE1121" i="1"/>
  <c r="BE1122" i="1"/>
  <c r="BE1123" i="1"/>
  <c r="BE1124" i="1"/>
  <c r="BE1125" i="1"/>
  <c r="BE1126" i="1"/>
  <c r="BE1127" i="1"/>
  <c r="BE1128" i="1"/>
  <c r="BE1129" i="1"/>
  <c r="BE1130" i="1"/>
  <c r="BE1131" i="1"/>
  <c r="BE1132" i="1"/>
  <c r="BE1133" i="1"/>
  <c r="BE1134" i="1"/>
  <c r="BE1135" i="1"/>
  <c r="BE1136" i="1"/>
  <c r="BE1137" i="1"/>
  <c r="BE1138" i="1"/>
  <c r="BE1139" i="1"/>
  <c r="BE1140" i="1"/>
  <c r="BE1141" i="1"/>
  <c r="BE1142" i="1"/>
  <c r="BE1143" i="1"/>
  <c r="BE1144" i="1"/>
  <c r="BE1145" i="1"/>
  <c r="BE1146" i="1"/>
  <c r="BE1147" i="1"/>
  <c r="BE1148" i="1"/>
  <c r="BE1149" i="1"/>
  <c r="BE1150" i="1"/>
  <c r="BE1151" i="1"/>
  <c r="BE1152" i="1"/>
  <c r="BE1153" i="1"/>
  <c r="BE1154" i="1"/>
  <c r="BE1155" i="1"/>
  <c r="BE1156" i="1"/>
  <c r="BE1157" i="1"/>
  <c r="BE1158" i="1"/>
  <c r="BE1159" i="1"/>
  <c r="BE1160" i="1"/>
  <c r="BE1161" i="1"/>
  <c r="BE1162" i="1"/>
  <c r="BE1163" i="1"/>
  <c r="BE1164" i="1"/>
  <c r="BE1165" i="1"/>
  <c r="BE1166" i="1"/>
  <c r="BE1167" i="1"/>
  <c r="BE1168" i="1"/>
  <c r="BE1169" i="1"/>
  <c r="BE1170" i="1"/>
  <c r="BE1171" i="1"/>
  <c r="BE1172" i="1"/>
  <c r="BE1173" i="1"/>
  <c r="BE1174" i="1"/>
  <c r="BE1175" i="1"/>
  <c r="BE1176" i="1"/>
  <c r="BE1177" i="1"/>
  <c r="BE1178" i="1"/>
  <c r="BE1179" i="1"/>
  <c r="BE1180" i="1"/>
  <c r="BE1181" i="1"/>
  <c r="BE1182" i="1"/>
  <c r="BE1183" i="1"/>
  <c r="BE1184" i="1"/>
  <c r="BE1185" i="1"/>
  <c r="BE1186" i="1"/>
  <c r="BE1187" i="1"/>
  <c r="BE1188" i="1"/>
  <c r="BE1189" i="1"/>
  <c r="BE1190" i="1"/>
  <c r="BE1191" i="1"/>
  <c r="BE1192" i="1"/>
  <c r="BE1193" i="1"/>
  <c r="BE1194" i="1"/>
  <c r="BE1195" i="1"/>
  <c r="BE1196" i="1"/>
  <c r="BE1197" i="1"/>
  <c r="BE1198" i="1"/>
  <c r="BE1199" i="1"/>
  <c r="BE1200" i="1"/>
  <c r="BE1201" i="1"/>
  <c r="BE1202" i="1"/>
  <c r="BE1203" i="1"/>
  <c r="BE1204" i="1"/>
  <c r="BE1205" i="1"/>
  <c r="BE1206" i="1"/>
  <c r="BE1207" i="1"/>
  <c r="BE1208" i="1"/>
  <c r="BE1209" i="1"/>
  <c r="BE1210" i="1"/>
  <c r="BE1211" i="1"/>
  <c r="BE1212" i="1"/>
  <c r="BE1213" i="1"/>
  <c r="BE1214" i="1"/>
  <c r="BE1215" i="1"/>
  <c r="BE1216" i="1"/>
  <c r="BE1217" i="1"/>
  <c r="BE1218" i="1"/>
  <c r="BE1219" i="1"/>
  <c r="BE1220" i="1"/>
  <c r="BE1221" i="1"/>
  <c r="BE1222" i="1"/>
  <c r="BE1223" i="1"/>
  <c r="BE1224" i="1"/>
  <c r="BE1225" i="1"/>
  <c r="BE1226" i="1"/>
  <c r="BE1227" i="1"/>
  <c r="BE1228" i="1"/>
  <c r="BE1229" i="1"/>
  <c r="BE1230" i="1"/>
  <c r="BE1231" i="1"/>
  <c r="BE1232" i="1"/>
  <c r="BE1233" i="1"/>
  <c r="BE1234" i="1"/>
  <c r="BE1235" i="1"/>
  <c r="BE1236" i="1"/>
  <c r="BE1237" i="1"/>
  <c r="BE1238" i="1"/>
  <c r="BE1239" i="1"/>
  <c r="BE1240" i="1"/>
  <c r="BE1241" i="1"/>
  <c r="BE1242" i="1"/>
  <c r="BE1243" i="1"/>
  <c r="BE1244" i="1"/>
  <c r="BE1245" i="1"/>
  <c r="BE1246" i="1"/>
  <c r="BE1247" i="1"/>
  <c r="BE1248" i="1"/>
  <c r="BE1249" i="1"/>
  <c r="BE1250" i="1"/>
  <c r="BE1251" i="1"/>
  <c r="BE1252" i="1"/>
  <c r="BE1253" i="1"/>
  <c r="BE1254" i="1"/>
  <c r="BE1255" i="1"/>
  <c r="BE1256" i="1"/>
  <c r="BE1257" i="1"/>
  <c r="BE1258" i="1"/>
  <c r="BE1259" i="1"/>
  <c r="BE1260" i="1"/>
  <c r="BE1261" i="1"/>
  <c r="BE1262" i="1"/>
  <c r="BE1263" i="1"/>
  <c r="BE1264" i="1"/>
  <c r="BE1265" i="1"/>
  <c r="BE1266" i="1"/>
  <c r="BE1267" i="1"/>
  <c r="BE1268" i="1"/>
  <c r="BE1269" i="1"/>
  <c r="BE1270" i="1"/>
  <c r="BE1271" i="1"/>
  <c r="BE1272" i="1"/>
  <c r="BE1273" i="1"/>
  <c r="BE1274" i="1"/>
  <c r="BE1275" i="1"/>
  <c r="BE1276" i="1"/>
  <c r="BE1277" i="1"/>
  <c r="BE1278" i="1"/>
  <c r="BE1279" i="1"/>
  <c r="BE1280" i="1"/>
  <c r="BE1281" i="1"/>
  <c r="BE1282" i="1"/>
  <c r="BE1283" i="1"/>
  <c r="BE1284" i="1"/>
  <c r="BE1285" i="1"/>
  <c r="BE1286" i="1"/>
  <c r="BE1287" i="1"/>
  <c r="BE1288" i="1"/>
  <c r="BE1289" i="1"/>
  <c r="BE1290" i="1"/>
  <c r="BE1291" i="1"/>
  <c r="BE1292" i="1"/>
  <c r="BE1293" i="1"/>
  <c r="BE1294" i="1"/>
  <c r="BE1295" i="1"/>
  <c r="BE1296" i="1"/>
  <c r="BE1297" i="1"/>
  <c r="BE1298" i="1"/>
  <c r="BE1299" i="1"/>
  <c r="BE1300" i="1"/>
  <c r="BE1301" i="1"/>
  <c r="BE1302" i="1"/>
  <c r="BE1303" i="1"/>
  <c r="BE1304" i="1"/>
  <c r="BE1305" i="1"/>
  <c r="BE1306" i="1"/>
  <c r="BE1307" i="1"/>
  <c r="BE1308" i="1"/>
  <c r="BE1309" i="1"/>
  <c r="BE1310" i="1"/>
  <c r="BE1311" i="1"/>
  <c r="BE1312" i="1"/>
  <c r="BE1313" i="1"/>
  <c r="BE1314" i="1"/>
  <c r="BE1315" i="1"/>
  <c r="BE1316" i="1"/>
  <c r="BE1317" i="1"/>
  <c r="BE1318" i="1"/>
  <c r="BE1319" i="1"/>
  <c r="BE1320" i="1"/>
  <c r="BE1321" i="1"/>
  <c r="BE1322" i="1"/>
  <c r="BE1323" i="1"/>
  <c r="BE1324" i="1"/>
  <c r="BE1325" i="1"/>
  <c r="BE1326" i="1"/>
  <c r="BE1327" i="1"/>
  <c r="BE1328" i="1"/>
  <c r="BE1329" i="1"/>
  <c r="BE1330" i="1"/>
  <c r="BE1331" i="1"/>
  <c r="BE1332" i="1"/>
  <c r="BE1333" i="1"/>
  <c r="BE1334" i="1"/>
  <c r="BE1335" i="1"/>
  <c r="BE1336" i="1"/>
  <c r="BE1337" i="1"/>
  <c r="BE1338" i="1"/>
  <c r="BE1339" i="1"/>
  <c r="BE1340" i="1"/>
  <c r="BE1341" i="1"/>
  <c r="BE1342" i="1"/>
  <c r="BE1343" i="1"/>
  <c r="BE1344" i="1"/>
  <c r="BE1345" i="1"/>
  <c r="BE1346" i="1"/>
  <c r="BE1347" i="1"/>
  <c r="BE1348" i="1"/>
  <c r="BE1349" i="1"/>
  <c r="BE1350" i="1"/>
  <c r="BE1351" i="1"/>
  <c r="BE1352" i="1"/>
  <c r="BE1353" i="1"/>
  <c r="BE1354" i="1"/>
  <c r="BE1355" i="1"/>
  <c r="BE1356" i="1"/>
  <c r="BE1357" i="1"/>
  <c r="BE1358" i="1"/>
  <c r="BE1359" i="1"/>
  <c r="BE1360" i="1"/>
  <c r="BE1361" i="1"/>
  <c r="BE1362" i="1"/>
  <c r="BE1363" i="1"/>
  <c r="BE1364" i="1"/>
  <c r="BE1365" i="1"/>
  <c r="BE1366" i="1"/>
  <c r="BE1367" i="1"/>
  <c r="BE1368" i="1"/>
  <c r="BE1369" i="1"/>
  <c r="BE1370" i="1"/>
  <c r="BE1371" i="1"/>
  <c r="BE1372" i="1"/>
  <c r="BE1373" i="1"/>
  <c r="BE1374" i="1"/>
  <c r="BE1375" i="1"/>
  <c r="BE1376" i="1"/>
  <c r="BE1377" i="1"/>
  <c r="BE1378" i="1"/>
  <c r="BE1379" i="1"/>
  <c r="BE1380" i="1"/>
  <c r="BE1381" i="1"/>
  <c r="BE1382" i="1"/>
  <c r="BE1383" i="1"/>
  <c r="BE1384" i="1"/>
  <c r="BE1385" i="1"/>
  <c r="BE1386" i="1"/>
  <c r="BE1387" i="1"/>
  <c r="BE1388" i="1"/>
  <c r="BE1389" i="1"/>
  <c r="BE1390" i="1"/>
  <c r="BE1391" i="1"/>
  <c r="BE1392" i="1"/>
  <c r="BE1393" i="1"/>
  <c r="BE1394" i="1"/>
  <c r="BE1395" i="1"/>
  <c r="BE1396" i="1"/>
  <c r="BE1397" i="1"/>
  <c r="BE1398" i="1"/>
  <c r="BE1399" i="1"/>
  <c r="BE1400" i="1"/>
  <c r="BE1401" i="1"/>
  <c r="BE1402" i="1"/>
  <c r="BE1403" i="1"/>
  <c r="BE1404" i="1"/>
  <c r="BE1405" i="1"/>
  <c r="BE1406" i="1"/>
  <c r="BE1407" i="1"/>
  <c r="BE1408" i="1"/>
  <c r="BE1409" i="1"/>
  <c r="BE1410" i="1"/>
  <c r="BE1411" i="1"/>
  <c r="BE1412" i="1"/>
  <c r="BE1413" i="1"/>
  <c r="BE1414" i="1"/>
  <c r="BE1415" i="1"/>
  <c r="BE1416" i="1"/>
  <c r="BE1417" i="1"/>
  <c r="BE1418" i="1"/>
  <c r="BE1419" i="1"/>
  <c r="BE1420" i="1"/>
  <c r="BE1421" i="1"/>
  <c r="BE1422" i="1"/>
  <c r="BE1423" i="1"/>
  <c r="BE1424" i="1"/>
  <c r="BE1425" i="1"/>
  <c r="BE1426" i="1"/>
  <c r="BE1427" i="1"/>
  <c r="BE1428" i="1"/>
  <c r="BE1429" i="1"/>
  <c r="BE1430" i="1"/>
  <c r="BE1431" i="1"/>
  <c r="BE1432" i="1"/>
  <c r="BE1433" i="1"/>
  <c r="BE1434" i="1"/>
  <c r="BE1435" i="1"/>
  <c r="BE1436" i="1"/>
  <c r="BE1437" i="1"/>
  <c r="BE1438" i="1"/>
  <c r="BE1439" i="1"/>
  <c r="BE1440" i="1"/>
  <c r="BE1441" i="1"/>
  <c r="BE1442" i="1"/>
  <c r="BE1443" i="1"/>
  <c r="BE1444" i="1"/>
  <c r="BE1445" i="1"/>
  <c r="BE1446" i="1"/>
  <c r="BE1447" i="1"/>
  <c r="BE1448" i="1"/>
  <c r="BE1449" i="1"/>
  <c r="BE1450" i="1"/>
  <c r="BE1451" i="1"/>
  <c r="BE1452" i="1"/>
  <c r="BE1453" i="1"/>
  <c r="BE1454" i="1"/>
  <c r="BE1455" i="1"/>
  <c r="BE1456" i="1"/>
  <c r="BE1457" i="1"/>
  <c r="BE1458" i="1"/>
  <c r="BE1459" i="1"/>
  <c r="BE1460" i="1"/>
  <c r="BE1461" i="1"/>
  <c r="BE2" i="1"/>
  <c r="BE1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B579" i="1"/>
  <c r="BB580" i="1"/>
  <c r="BB581" i="1"/>
  <c r="BB582" i="1"/>
  <c r="BB583" i="1"/>
  <c r="BB584" i="1"/>
  <c r="BB585" i="1"/>
  <c r="BB586" i="1"/>
  <c r="BB587" i="1"/>
  <c r="BB588" i="1"/>
  <c r="BB589" i="1"/>
  <c r="BB590" i="1"/>
  <c r="BB591" i="1"/>
  <c r="BB592" i="1"/>
  <c r="BB593" i="1"/>
  <c r="BB594" i="1"/>
  <c r="BB595" i="1"/>
  <c r="BB596" i="1"/>
  <c r="BB597" i="1"/>
  <c r="BB598" i="1"/>
  <c r="BB599" i="1"/>
  <c r="BB600" i="1"/>
  <c r="BB601" i="1"/>
  <c r="BB602" i="1"/>
  <c r="BB603" i="1"/>
  <c r="BB604" i="1"/>
  <c r="BB605" i="1"/>
  <c r="BB606" i="1"/>
  <c r="BB607" i="1"/>
  <c r="BB608" i="1"/>
  <c r="BB609" i="1"/>
  <c r="BB610" i="1"/>
  <c r="BB611" i="1"/>
  <c r="BB612" i="1"/>
  <c r="BB613" i="1"/>
  <c r="BB614" i="1"/>
  <c r="BB615" i="1"/>
  <c r="BB616" i="1"/>
  <c r="BB617" i="1"/>
  <c r="BB618" i="1"/>
  <c r="BB619" i="1"/>
  <c r="BB620" i="1"/>
  <c r="BB621" i="1"/>
  <c r="BB622" i="1"/>
  <c r="BB623" i="1"/>
  <c r="BB624" i="1"/>
  <c r="BB625" i="1"/>
  <c r="BB626" i="1"/>
  <c r="BB627" i="1"/>
  <c r="BB628" i="1"/>
  <c r="BB629" i="1"/>
  <c r="BB630" i="1"/>
  <c r="BB631" i="1"/>
  <c r="BB632" i="1"/>
  <c r="BB633" i="1"/>
  <c r="BB634" i="1"/>
  <c r="BB635" i="1"/>
  <c r="BB636" i="1"/>
  <c r="BB637" i="1"/>
  <c r="BB638" i="1"/>
  <c r="BB639" i="1"/>
  <c r="BB640" i="1"/>
  <c r="BB641" i="1"/>
  <c r="BB642" i="1"/>
  <c r="BB643" i="1"/>
  <c r="BB644" i="1"/>
  <c r="BB645" i="1"/>
  <c r="BB646" i="1"/>
  <c r="BB647" i="1"/>
  <c r="BB648" i="1"/>
  <c r="BB649" i="1"/>
  <c r="BB650" i="1"/>
  <c r="BB651" i="1"/>
  <c r="BB652" i="1"/>
  <c r="BB653" i="1"/>
  <c r="BB654" i="1"/>
  <c r="BB655" i="1"/>
  <c r="BB656" i="1"/>
  <c r="BB657" i="1"/>
  <c r="BB658" i="1"/>
  <c r="BB659" i="1"/>
  <c r="BB660" i="1"/>
  <c r="BB661" i="1"/>
  <c r="BB662" i="1"/>
  <c r="BB663" i="1"/>
  <c r="BB664" i="1"/>
  <c r="BB665" i="1"/>
  <c r="BB666" i="1"/>
  <c r="BB667" i="1"/>
  <c r="BB668" i="1"/>
  <c r="BB669" i="1"/>
  <c r="BB670" i="1"/>
  <c r="BB671" i="1"/>
  <c r="BB672" i="1"/>
  <c r="BB673" i="1"/>
  <c r="BB674" i="1"/>
  <c r="BB675" i="1"/>
  <c r="BB676" i="1"/>
  <c r="BB677" i="1"/>
  <c r="BB678" i="1"/>
  <c r="BB679" i="1"/>
  <c r="BB680" i="1"/>
  <c r="BB681" i="1"/>
  <c r="BB682" i="1"/>
  <c r="BB683" i="1"/>
  <c r="BB684" i="1"/>
  <c r="BB685" i="1"/>
  <c r="BB686" i="1"/>
  <c r="BB687" i="1"/>
  <c r="BB688" i="1"/>
  <c r="BB689" i="1"/>
  <c r="BB690" i="1"/>
  <c r="BB691" i="1"/>
  <c r="BB692" i="1"/>
  <c r="BB693" i="1"/>
  <c r="BB694" i="1"/>
  <c r="BB695" i="1"/>
  <c r="BB696" i="1"/>
  <c r="BB697" i="1"/>
  <c r="BB698" i="1"/>
  <c r="BB699" i="1"/>
  <c r="BB700" i="1"/>
  <c r="BB701" i="1"/>
  <c r="BB702" i="1"/>
  <c r="BB703" i="1"/>
  <c r="BB704" i="1"/>
  <c r="BB705" i="1"/>
  <c r="BB706" i="1"/>
  <c r="BB707" i="1"/>
  <c r="BB708" i="1"/>
  <c r="BB709" i="1"/>
  <c r="BB710" i="1"/>
  <c r="BB711" i="1"/>
  <c r="BB712" i="1"/>
  <c r="BB713" i="1"/>
  <c r="BB714" i="1"/>
  <c r="BB715" i="1"/>
  <c r="BB716" i="1"/>
  <c r="BB717" i="1"/>
  <c r="BB718" i="1"/>
  <c r="BB719" i="1"/>
  <c r="BB720" i="1"/>
  <c r="BB721" i="1"/>
  <c r="BB722" i="1"/>
  <c r="BB723" i="1"/>
  <c r="BB724" i="1"/>
  <c r="BB725" i="1"/>
  <c r="BB726" i="1"/>
  <c r="BB727" i="1"/>
  <c r="BB728" i="1"/>
  <c r="BB729" i="1"/>
  <c r="BB730" i="1"/>
  <c r="BB731" i="1"/>
  <c r="BB732" i="1"/>
  <c r="BB733" i="1"/>
  <c r="BB734" i="1"/>
  <c r="BB735" i="1"/>
  <c r="BB736" i="1"/>
  <c r="BB737" i="1"/>
  <c r="BB738" i="1"/>
  <c r="BB739" i="1"/>
  <c r="BB740" i="1"/>
  <c r="BB741" i="1"/>
  <c r="BB742" i="1"/>
  <c r="BB743" i="1"/>
  <c r="BB744" i="1"/>
  <c r="BB745" i="1"/>
  <c r="BB746" i="1"/>
  <c r="BB747" i="1"/>
  <c r="BB748" i="1"/>
  <c r="BB749" i="1"/>
  <c r="BB750" i="1"/>
  <c r="BB751" i="1"/>
  <c r="BB752" i="1"/>
  <c r="BB753" i="1"/>
  <c r="BB754" i="1"/>
  <c r="BB755" i="1"/>
  <c r="BB756" i="1"/>
  <c r="BB757" i="1"/>
  <c r="BB758" i="1"/>
  <c r="BB759" i="1"/>
  <c r="BB760" i="1"/>
  <c r="BB761" i="1"/>
  <c r="BB762" i="1"/>
  <c r="BB763" i="1"/>
  <c r="BB764" i="1"/>
  <c r="BB765" i="1"/>
  <c r="BB766" i="1"/>
  <c r="BB767" i="1"/>
  <c r="BB768" i="1"/>
  <c r="BB769" i="1"/>
  <c r="BB770" i="1"/>
  <c r="BB771" i="1"/>
  <c r="BB772" i="1"/>
  <c r="BB773" i="1"/>
  <c r="BB774" i="1"/>
  <c r="BB775" i="1"/>
  <c r="BB776" i="1"/>
  <c r="BB777" i="1"/>
  <c r="BB778" i="1"/>
  <c r="BB779" i="1"/>
  <c r="BB780" i="1"/>
  <c r="BB781" i="1"/>
  <c r="BB782" i="1"/>
  <c r="BB783" i="1"/>
  <c r="BB784" i="1"/>
  <c r="BB785" i="1"/>
  <c r="BB786" i="1"/>
  <c r="BB787" i="1"/>
  <c r="BB788" i="1"/>
  <c r="BB789" i="1"/>
  <c r="BB790" i="1"/>
  <c r="BB791" i="1"/>
  <c r="BB792" i="1"/>
  <c r="BB793" i="1"/>
  <c r="BB794" i="1"/>
  <c r="BB795" i="1"/>
  <c r="BB796" i="1"/>
  <c r="BB797" i="1"/>
  <c r="BB798" i="1"/>
  <c r="BB799" i="1"/>
  <c r="BB800" i="1"/>
  <c r="BB801" i="1"/>
  <c r="BB802" i="1"/>
  <c r="BB803" i="1"/>
  <c r="BB804" i="1"/>
  <c r="BB805" i="1"/>
  <c r="BB806" i="1"/>
  <c r="BB807" i="1"/>
  <c r="BB808" i="1"/>
  <c r="BB809" i="1"/>
  <c r="BB810" i="1"/>
  <c r="BB811" i="1"/>
  <c r="BB812" i="1"/>
  <c r="BB813" i="1"/>
  <c r="BB814" i="1"/>
  <c r="BB815" i="1"/>
  <c r="BB816" i="1"/>
  <c r="BB817" i="1"/>
  <c r="BB818" i="1"/>
  <c r="BB819" i="1"/>
  <c r="BB820" i="1"/>
  <c r="BB821" i="1"/>
  <c r="BB822" i="1"/>
  <c r="BB823" i="1"/>
  <c r="BB824" i="1"/>
  <c r="BB825" i="1"/>
  <c r="BB826" i="1"/>
  <c r="BB827" i="1"/>
  <c r="BB828" i="1"/>
  <c r="BB829" i="1"/>
  <c r="BB830" i="1"/>
  <c r="BB831" i="1"/>
  <c r="BB832" i="1"/>
  <c r="BB833" i="1"/>
  <c r="BB834" i="1"/>
  <c r="BB835" i="1"/>
  <c r="BB836" i="1"/>
  <c r="BB837" i="1"/>
  <c r="BB838" i="1"/>
  <c r="BB839" i="1"/>
  <c r="BB840" i="1"/>
  <c r="BB841" i="1"/>
  <c r="BB842" i="1"/>
  <c r="BB843" i="1"/>
  <c r="BB844" i="1"/>
  <c r="BB845" i="1"/>
  <c r="BB846" i="1"/>
  <c r="BB847" i="1"/>
  <c r="BB848" i="1"/>
  <c r="BB849" i="1"/>
  <c r="BB850" i="1"/>
  <c r="BB851" i="1"/>
  <c r="BB852" i="1"/>
  <c r="BB853" i="1"/>
  <c r="BB854" i="1"/>
  <c r="BB855" i="1"/>
  <c r="BB856" i="1"/>
  <c r="BB857" i="1"/>
  <c r="BB858" i="1"/>
  <c r="BB859" i="1"/>
  <c r="BB860" i="1"/>
  <c r="BB861" i="1"/>
  <c r="BB862" i="1"/>
  <c r="BB863" i="1"/>
  <c r="BB864" i="1"/>
  <c r="BB865" i="1"/>
  <c r="BB866" i="1"/>
  <c r="BB867" i="1"/>
  <c r="BB868" i="1"/>
  <c r="BB869" i="1"/>
  <c r="BB870" i="1"/>
  <c r="BB871" i="1"/>
  <c r="BB872" i="1"/>
  <c r="BB873" i="1"/>
  <c r="BB874" i="1"/>
  <c r="BB875" i="1"/>
  <c r="BB876" i="1"/>
  <c r="BB877" i="1"/>
  <c r="BB878" i="1"/>
  <c r="BB879" i="1"/>
  <c r="BB880" i="1"/>
  <c r="BB881" i="1"/>
  <c r="BB882" i="1"/>
  <c r="BB883" i="1"/>
  <c r="BB884" i="1"/>
  <c r="BB885" i="1"/>
  <c r="BB886" i="1"/>
  <c r="BB887" i="1"/>
  <c r="BB888" i="1"/>
  <c r="BB889" i="1"/>
  <c r="BB890" i="1"/>
  <c r="BB891" i="1"/>
  <c r="BB892" i="1"/>
  <c r="BB893" i="1"/>
  <c r="BB894" i="1"/>
  <c r="BB895" i="1"/>
  <c r="BB896" i="1"/>
  <c r="BB897" i="1"/>
  <c r="BB898" i="1"/>
  <c r="BB899" i="1"/>
  <c r="BB900" i="1"/>
  <c r="BB901" i="1"/>
  <c r="BB902" i="1"/>
  <c r="BB903" i="1"/>
  <c r="BB904" i="1"/>
  <c r="BB905" i="1"/>
  <c r="BB906" i="1"/>
  <c r="BB907" i="1"/>
  <c r="BB908" i="1"/>
  <c r="BB909" i="1"/>
  <c r="BB910" i="1"/>
  <c r="BB911" i="1"/>
  <c r="BB912" i="1"/>
  <c r="BB913" i="1"/>
  <c r="BB914" i="1"/>
  <c r="BB915" i="1"/>
  <c r="BB916" i="1"/>
  <c r="BB917" i="1"/>
  <c r="BB918" i="1"/>
  <c r="BB919" i="1"/>
  <c r="BB920" i="1"/>
  <c r="BB921" i="1"/>
  <c r="BB922" i="1"/>
  <c r="BB923" i="1"/>
  <c r="BB924" i="1"/>
  <c r="BB925" i="1"/>
  <c r="BB926" i="1"/>
  <c r="BB927" i="1"/>
  <c r="BB928" i="1"/>
  <c r="BB929" i="1"/>
  <c r="BB930" i="1"/>
  <c r="BB931" i="1"/>
  <c r="BB932" i="1"/>
  <c r="BB933" i="1"/>
  <c r="BB934" i="1"/>
  <c r="BB935" i="1"/>
  <c r="BB936" i="1"/>
  <c r="BB937" i="1"/>
  <c r="BB938" i="1"/>
  <c r="BB939" i="1"/>
  <c r="BB940" i="1"/>
  <c r="BB941" i="1"/>
  <c r="BB942" i="1"/>
  <c r="BB943" i="1"/>
  <c r="BB944" i="1"/>
  <c r="BB945" i="1"/>
  <c r="BB946" i="1"/>
  <c r="BB947" i="1"/>
  <c r="BB948" i="1"/>
  <c r="BB949" i="1"/>
  <c r="BB950" i="1"/>
  <c r="BB951" i="1"/>
  <c r="BB952" i="1"/>
  <c r="BB953" i="1"/>
  <c r="BB954" i="1"/>
  <c r="BB955" i="1"/>
  <c r="BB956" i="1"/>
  <c r="BB957" i="1"/>
  <c r="BB958" i="1"/>
  <c r="BB959" i="1"/>
  <c r="BB960" i="1"/>
  <c r="BB961" i="1"/>
  <c r="BB962" i="1"/>
  <c r="BB963" i="1"/>
  <c r="BB964" i="1"/>
  <c r="BB965" i="1"/>
  <c r="BB966" i="1"/>
  <c r="BB967" i="1"/>
  <c r="BB968" i="1"/>
  <c r="BB969" i="1"/>
  <c r="BB970" i="1"/>
  <c r="BB971" i="1"/>
  <c r="BB972" i="1"/>
  <c r="BB973" i="1"/>
  <c r="BB974" i="1"/>
  <c r="BB975" i="1"/>
  <c r="BB976" i="1"/>
  <c r="BB977" i="1"/>
  <c r="BB978" i="1"/>
  <c r="BB979" i="1"/>
  <c r="BB980" i="1"/>
  <c r="BB981" i="1"/>
  <c r="BB982" i="1"/>
  <c r="BB983" i="1"/>
  <c r="BB984" i="1"/>
  <c r="BB985" i="1"/>
  <c r="BB986" i="1"/>
  <c r="BB987" i="1"/>
  <c r="BB988" i="1"/>
  <c r="BB989" i="1"/>
  <c r="BB990" i="1"/>
  <c r="BB991" i="1"/>
  <c r="BB992" i="1"/>
  <c r="BB993" i="1"/>
  <c r="BB994" i="1"/>
  <c r="BB995" i="1"/>
  <c r="BB996" i="1"/>
  <c r="BB997" i="1"/>
  <c r="BB998" i="1"/>
  <c r="BB999" i="1"/>
  <c r="BB1000" i="1"/>
  <c r="BB1001" i="1"/>
  <c r="BB1002" i="1"/>
  <c r="BB1003" i="1"/>
  <c r="BB1004" i="1"/>
  <c r="BB1005" i="1"/>
  <c r="BB1006" i="1"/>
  <c r="BB1007" i="1"/>
  <c r="BB1008" i="1"/>
  <c r="BB1009" i="1"/>
  <c r="BB1010" i="1"/>
  <c r="BB1011" i="1"/>
  <c r="BB1012" i="1"/>
  <c r="BB1013" i="1"/>
  <c r="BB1014" i="1"/>
  <c r="BB1015" i="1"/>
  <c r="BB1016" i="1"/>
  <c r="BB1017" i="1"/>
  <c r="BB1018" i="1"/>
  <c r="BB1019" i="1"/>
  <c r="BB1020" i="1"/>
  <c r="BB1021" i="1"/>
  <c r="BB1022" i="1"/>
  <c r="BB1023" i="1"/>
  <c r="BB1024" i="1"/>
  <c r="BB1025" i="1"/>
  <c r="BB1026" i="1"/>
  <c r="BB1027" i="1"/>
  <c r="BB1028" i="1"/>
  <c r="BB1029" i="1"/>
  <c r="BB1030" i="1"/>
  <c r="BB1031" i="1"/>
  <c r="BB1032" i="1"/>
  <c r="BB1033" i="1"/>
  <c r="BB1034" i="1"/>
  <c r="BB1035" i="1"/>
  <c r="BB1036" i="1"/>
  <c r="BB1037" i="1"/>
  <c r="BB1038" i="1"/>
  <c r="BB1039" i="1"/>
  <c r="BB1040" i="1"/>
  <c r="BB1041" i="1"/>
  <c r="BB1042" i="1"/>
  <c r="BB1043" i="1"/>
  <c r="BB1044" i="1"/>
  <c r="BB1045" i="1"/>
  <c r="BB1046" i="1"/>
  <c r="BB1047" i="1"/>
  <c r="BB1048" i="1"/>
  <c r="BB1049" i="1"/>
  <c r="BB1050" i="1"/>
  <c r="BB1051" i="1"/>
  <c r="BB1052" i="1"/>
  <c r="BB1053" i="1"/>
  <c r="BB1054" i="1"/>
  <c r="BB1055" i="1"/>
  <c r="BB1056" i="1"/>
  <c r="BB1057" i="1"/>
  <c r="BB1058" i="1"/>
  <c r="BB1059" i="1"/>
  <c r="BB1060" i="1"/>
  <c r="BB1061" i="1"/>
  <c r="BB1062" i="1"/>
  <c r="BB1063" i="1"/>
  <c r="BB1064" i="1"/>
  <c r="BB1065" i="1"/>
  <c r="BB1066" i="1"/>
  <c r="BB1067" i="1"/>
  <c r="BB1068" i="1"/>
  <c r="BB1069" i="1"/>
  <c r="BB1070" i="1"/>
  <c r="BB1071" i="1"/>
  <c r="BB1072" i="1"/>
  <c r="BB1073" i="1"/>
  <c r="BB1074" i="1"/>
  <c r="BB1075" i="1"/>
  <c r="BB1076" i="1"/>
  <c r="BB1077" i="1"/>
  <c r="BB1078" i="1"/>
  <c r="BB1079" i="1"/>
  <c r="BB1080" i="1"/>
  <c r="BB1081" i="1"/>
  <c r="BB1082" i="1"/>
  <c r="BB1083" i="1"/>
  <c r="BB1084" i="1"/>
  <c r="BB1085" i="1"/>
  <c r="BB1086" i="1"/>
  <c r="BB1087" i="1"/>
  <c r="BB1088" i="1"/>
  <c r="BB1089" i="1"/>
  <c r="BB1090" i="1"/>
  <c r="BB1091" i="1"/>
  <c r="BB1092" i="1"/>
  <c r="BB1093" i="1"/>
  <c r="BB1094" i="1"/>
  <c r="BB1095" i="1"/>
  <c r="BB1096" i="1"/>
  <c r="BB1097" i="1"/>
  <c r="BB1098" i="1"/>
  <c r="BB1099" i="1"/>
  <c r="BB1100" i="1"/>
  <c r="BB1101" i="1"/>
  <c r="BB1102" i="1"/>
  <c r="BB1103" i="1"/>
  <c r="BB1104" i="1"/>
  <c r="BB1105" i="1"/>
  <c r="BB1106" i="1"/>
  <c r="BB1107" i="1"/>
  <c r="BB1108" i="1"/>
  <c r="BB1109" i="1"/>
  <c r="BB1110" i="1"/>
  <c r="BB1111" i="1"/>
  <c r="BB1112" i="1"/>
  <c r="BB1113" i="1"/>
  <c r="BB1114" i="1"/>
  <c r="BB1115" i="1"/>
  <c r="BB1116" i="1"/>
  <c r="BB1117" i="1"/>
  <c r="BB1118" i="1"/>
  <c r="BB1119" i="1"/>
  <c r="BB1120" i="1"/>
  <c r="BB1121" i="1"/>
  <c r="BB1122" i="1"/>
  <c r="BB1123" i="1"/>
  <c r="BB1124" i="1"/>
  <c r="BB1125" i="1"/>
  <c r="BB1126" i="1"/>
  <c r="BB1127" i="1"/>
  <c r="BB1128" i="1"/>
  <c r="BB1129" i="1"/>
  <c r="BB1130" i="1"/>
  <c r="BB1131" i="1"/>
  <c r="BB1132" i="1"/>
  <c r="BB1133" i="1"/>
  <c r="BB1134" i="1"/>
  <c r="BB1135" i="1"/>
  <c r="BB1136" i="1"/>
  <c r="BB1137" i="1"/>
  <c r="BB1138" i="1"/>
  <c r="BB1139" i="1"/>
  <c r="BB1140" i="1"/>
  <c r="BB1141" i="1"/>
  <c r="BB1142" i="1"/>
  <c r="BB1143" i="1"/>
  <c r="BB1144" i="1"/>
  <c r="BB1145" i="1"/>
  <c r="BB1146" i="1"/>
  <c r="BB1147" i="1"/>
  <c r="BB1148" i="1"/>
  <c r="BB1149" i="1"/>
  <c r="BB1150" i="1"/>
  <c r="BB1151" i="1"/>
  <c r="BB1152" i="1"/>
  <c r="BB1153" i="1"/>
  <c r="BB1154" i="1"/>
  <c r="BB1155" i="1"/>
  <c r="BB1156" i="1"/>
  <c r="BB1157" i="1"/>
  <c r="BB1158" i="1"/>
  <c r="BB1159" i="1"/>
  <c r="BB1160" i="1"/>
  <c r="BB1161" i="1"/>
  <c r="BB1162" i="1"/>
  <c r="BB1163" i="1"/>
  <c r="BB1164" i="1"/>
  <c r="BB1165" i="1"/>
  <c r="BB1166" i="1"/>
  <c r="BB1167" i="1"/>
  <c r="BB1168" i="1"/>
  <c r="BB1169" i="1"/>
  <c r="BB1170" i="1"/>
  <c r="BB1171" i="1"/>
  <c r="BB1172" i="1"/>
  <c r="BB1173" i="1"/>
  <c r="BB1174" i="1"/>
  <c r="BB1175" i="1"/>
  <c r="BB1176" i="1"/>
  <c r="BB1177" i="1"/>
  <c r="BB1178" i="1"/>
  <c r="BB1179" i="1"/>
  <c r="BB1180" i="1"/>
  <c r="BB1181" i="1"/>
  <c r="BB1182" i="1"/>
  <c r="BB1183" i="1"/>
  <c r="BB1184" i="1"/>
  <c r="BB1185" i="1"/>
  <c r="BB1186" i="1"/>
  <c r="BB1187" i="1"/>
  <c r="BB1188" i="1"/>
  <c r="BB1189" i="1"/>
  <c r="BB1190" i="1"/>
  <c r="BB1191" i="1"/>
  <c r="BB1192" i="1"/>
  <c r="BB1193" i="1"/>
  <c r="BB1194" i="1"/>
  <c r="BB1195" i="1"/>
  <c r="BB1196" i="1"/>
  <c r="BB1197" i="1"/>
  <c r="BB1198" i="1"/>
  <c r="BB1199" i="1"/>
  <c r="BB1200" i="1"/>
  <c r="BB1201" i="1"/>
  <c r="BB1202" i="1"/>
  <c r="BB1203" i="1"/>
  <c r="BB1204" i="1"/>
  <c r="BB1205" i="1"/>
  <c r="BB1206" i="1"/>
  <c r="BB1207" i="1"/>
  <c r="BB1208" i="1"/>
  <c r="BB1209" i="1"/>
  <c r="BB1210" i="1"/>
  <c r="BB1211" i="1"/>
  <c r="BB1212" i="1"/>
  <c r="BB1213" i="1"/>
  <c r="BB1214" i="1"/>
  <c r="BB1215" i="1"/>
  <c r="BB1216" i="1"/>
  <c r="BB1217" i="1"/>
  <c r="BB1218" i="1"/>
  <c r="BB1219" i="1"/>
  <c r="BB1220" i="1"/>
  <c r="BB1221" i="1"/>
  <c r="BB1222" i="1"/>
  <c r="BB1223" i="1"/>
  <c r="BB1224" i="1"/>
  <c r="BB1225" i="1"/>
  <c r="BB1226" i="1"/>
  <c r="BB1227" i="1"/>
  <c r="BB1228" i="1"/>
  <c r="BB1229" i="1"/>
  <c r="BB1230" i="1"/>
  <c r="BB1231" i="1"/>
  <c r="BB1232" i="1"/>
  <c r="BB1233" i="1"/>
  <c r="BB1234" i="1"/>
  <c r="BB1235" i="1"/>
  <c r="BB1236" i="1"/>
  <c r="BB1237" i="1"/>
  <c r="BB1238" i="1"/>
  <c r="BB1239" i="1"/>
  <c r="BB1240" i="1"/>
  <c r="BB1241" i="1"/>
  <c r="BB1242" i="1"/>
  <c r="BB1243" i="1"/>
  <c r="BB1244" i="1"/>
  <c r="BB1245" i="1"/>
  <c r="BB1246" i="1"/>
  <c r="BB1247" i="1"/>
  <c r="BB1248" i="1"/>
  <c r="BB1249" i="1"/>
  <c r="BB1250" i="1"/>
  <c r="BB1251" i="1"/>
  <c r="BB1252" i="1"/>
  <c r="BB1253" i="1"/>
  <c r="BB1254" i="1"/>
  <c r="BB1255" i="1"/>
  <c r="BB1256" i="1"/>
  <c r="BB1257" i="1"/>
  <c r="BB1258" i="1"/>
  <c r="BB1259" i="1"/>
  <c r="BB1260" i="1"/>
  <c r="BB1261" i="1"/>
  <c r="BB1262" i="1"/>
  <c r="BB1263" i="1"/>
  <c r="BB1264" i="1"/>
  <c r="BB1265" i="1"/>
  <c r="BB1266" i="1"/>
  <c r="BB1267" i="1"/>
  <c r="BB1268" i="1"/>
  <c r="BB1269" i="1"/>
  <c r="BB1270" i="1"/>
  <c r="BB1271" i="1"/>
  <c r="BB1272" i="1"/>
  <c r="BB1273" i="1"/>
  <c r="BB1274" i="1"/>
  <c r="BB1275" i="1"/>
  <c r="BB1276" i="1"/>
  <c r="BB1277" i="1"/>
  <c r="BB1278" i="1"/>
  <c r="BB1279" i="1"/>
  <c r="BB1280" i="1"/>
  <c r="BB1281" i="1"/>
  <c r="BB1282" i="1"/>
  <c r="BB1283" i="1"/>
  <c r="BB1284" i="1"/>
  <c r="BB1285" i="1"/>
  <c r="BB1286" i="1"/>
  <c r="BB1287" i="1"/>
  <c r="BB1288" i="1"/>
  <c r="BB1289" i="1"/>
  <c r="BB1290" i="1"/>
  <c r="BB1291" i="1"/>
  <c r="BB1292" i="1"/>
  <c r="BB1293" i="1"/>
  <c r="BB1294" i="1"/>
  <c r="BB1295" i="1"/>
  <c r="BB1296" i="1"/>
  <c r="BB1297" i="1"/>
  <c r="BB1298" i="1"/>
  <c r="BB1299" i="1"/>
  <c r="BB1300" i="1"/>
  <c r="BB1301" i="1"/>
  <c r="BB1302" i="1"/>
  <c r="BB1303" i="1"/>
  <c r="BB1304" i="1"/>
  <c r="BB1305" i="1"/>
  <c r="BB1306" i="1"/>
  <c r="BB1307" i="1"/>
  <c r="BB1308" i="1"/>
  <c r="BB1309" i="1"/>
  <c r="BB1310" i="1"/>
  <c r="BB1311" i="1"/>
  <c r="BB1312" i="1"/>
  <c r="BB1313" i="1"/>
  <c r="BB1314" i="1"/>
  <c r="BB1315" i="1"/>
  <c r="BB1316" i="1"/>
  <c r="BB1317" i="1"/>
  <c r="BB1318" i="1"/>
  <c r="BB1319" i="1"/>
  <c r="BB1320" i="1"/>
  <c r="BB1321" i="1"/>
  <c r="BB1322" i="1"/>
  <c r="BB1323" i="1"/>
  <c r="BB1324" i="1"/>
  <c r="BB1325" i="1"/>
  <c r="BB1326" i="1"/>
  <c r="BB1327" i="1"/>
  <c r="BB1328" i="1"/>
  <c r="BB1329" i="1"/>
  <c r="BB1330" i="1"/>
  <c r="BB1331" i="1"/>
  <c r="BB1332" i="1"/>
  <c r="BB1333" i="1"/>
  <c r="BB1334" i="1"/>
  <c r="BB1335" i="1"/>
  <c r="BB1336" i="1"/>
  <c r="BB1337" i="1"/>
  <c r="BB1338" i="1"/>
  <c r="BB1339" i="1"/>
  <c r="BB1340" i="1"/>
  <c r="BB1341" i="1"/>
  <c r="BB1342" i="1"/>
  <c r="BB1343" i="1"/>
  <c r="BB1344" i="1"/>
  <c r="BB1345" i="1"/>
  <c r="BB1346" i="1"/>
  <c r="BB1347" i="1"/>
  <c r="BB1348" i="1"/>
  <c r="BB1349" i="1"/>
  <c r="BB1350" i="1"/>
  <c r="BB1351" i="1"/>
  <c r="BB1352" i="1"/>
  <c r="BB1353" i="1"/>
  <c r="BB1354" i="1"/>
  <c r="BB1355" i="1"/>
  <c r="BB1356" i="1"/>
  <c r="BB1357" i="1"/>
  <c r="BB1358" i="1"/>
  <c r="BB1359" i="1"/>
  <c r="BB1360" i="1"/>
  <c r="BB1361" i="1"/>
  <c r="BB1362" i="1"/>
  <c r="BB1363" i="1"/>
  <c r="BB1364" i="1"/>
  <c r="BB1365" i="1"/>
  <c r="BB1366" i="1"/>
  <c r="BB1367" i="1"/>
  <c r="BB1368" i="1"/>
  <c r="BB1369" i="1"/>
  <c r="BB1370" i="1"/>
  <c r="BB1371" i="1"/>
  <c r="BB1372" i="1"/>
  <c r="BB1373" i="1"/>
  <c r="BB1374" i="1"/>
  <c r="BB1375" i="1"/>
  <c r="BB1376" i="1"/>
  <c r="BB1377" i="1"/>
  <c r="BB1378" i="1"/>
  <c r="BB1379" i="1"/>
  <c r="BB1380" i="1"/>
  <c r="BB1381" i="1"/>
  <c r="BB1382" i="1"/>
  <c r="BB1383" i="1"/>
  <c r="BB1384" i="1"/>
  <c r="BB1385" i="1"/>
  <c r="BB1386" i="1"/>
  <c r="BB1387" i="1"/>
  <c r="BB1388" i="1"/>
  <c r="BB1389" i="1"/>
  <c r="BB1390" i="1"/>
  <c r="BB1391" i="1"/>
  <c r="BB1392" i="1"/>
  <c r="BB1393" i="1"/>
  <c r="BB1394" i="1"/>
  <c r="BB1395" i="1"/>
  <c r="BB1396" i="1"/>
  <c r="BB1397" i="1"/>
  <c r="BB1398" i="1"/>
  <c r="BB1399" i="1"/>
  <c r="BB1400" i="1"/>
  <c r="BB1401" i="1"/>
  <c r="BB1402" i="1"/>
  <c r="BB1403" i="1"/>
  <c r="BB1404" i="1"/>
  <c r="BB1405" i="1"/>
  <c r="BB1406" i="1"/>
  <c r="BB1407" i="1"/>
  <c r="BB1408" i="1"/>
  <c r="BB1409" i="1"/>
  <c r="BB1410" i="1"/>
  <c r="BB1411" i="1"/>
  <c r="BB1412" i="1"/>
  <c r="BB1413" i="1"/>
  <c r="BB1414" i="1"/>
  <c r="BB1415" i="1"/>
  <c r="BB1416" i="1"/>
  <c r="BB1417" i="1"/>
  <c r="BB1418" i="1"/>
  <c r="BB1419" i="1"/>
  <c r="BB1420" i="1"/>
  <c r="BB1421" i="1"/>
  <c r="BB1422" i="1"/>
  <c r="BB1423" i="1"/>
  <c r="BB1424" i="1"/>
  <c r="BB1425" i="1"/>
  <c r="BB1426" i="1"/>
  <c r="BB1427" i="1"/>
  <c r="BB1428" i="1"/>
  <c r="BB1429" i="1"/>
  <c r="BB1430" i="1"/>
  <c r="BB1431" i="1"/>
  <c r="BB1432" i="1"/>
  <c r="BB1433" i="1"/>
  <c r="BB1434" i="1"/>
  <c r="BB1435" i="1"/>
  <c r="BB1436" i="1"/>
  <c r="BB1437" i="1"/>
  <c r="BB1438" i="1"/>
  <c r="BB1439" i="1"/>
  <c r="BB1440" i="1"/>
  <c r="BB1441" i="1"/>
  <c r="BB1442" i="1"/>
  <c r="BB1443" i="1"/>
  <c r="BB1444" i="1"/>
  <c r="BB1445" i="1"/>
  <c r="BB1446" i="1"/>
  <c r="BB1447" i="1"/>
  <c r="BB1448" i="1"/>
  <c r="BB1449" i="1"/>
  <c r="BB1450" i="1"/>
  <c r="BB1451" i="1"/>
  <c r="BB1452" i="1"/>
  <c r="BB1453" i="1"/>
  <c r="BB1454" i="1"/>
  <c r="BB1455" i="1"/>
  <c r="BB1456" i="1"/>
  <c r="BB1457" i="1"/>
  <c r="BB1458" i="1"/>
  <c r="BB1459" i="1"/>
  <c r="BB1460" i="1"/>
  <c r="BB1461" i="1"/>
  <c r="BB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652" i="1"/>
  <c r="AZ653" i="1"/>
  <c r="AZ654" i="1"/>
  <c r="AZ655" i="1"/>
  <c r="AZ656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4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Z694" i="1"/>
  <c r="AZ695" i="1"/>
  <c r="AZ696" i="1"/>
  <c r="AZ697" i="1"/>
  <c r="AZ698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2" i="1"/>
  <c r="AZ713" i="1"/>
  <c r="AZ714" i="1"/>
  <c r="AZ715" i="1"/>
  <c r="AZ716" i="1"/>
  <c r="AZ717" i="1"/>
  <c r="AZ718" i="1"/>
  <c r="AZ719" i="1"/>
  <c r="AZ720" i="1"/>
  <c r="AZ721" i="1"/>
  <c r="AZ722" i="1"/>
  <c r="AZ723" i="1"/>
  <c r="AZ724" i="1"/>
  <c r="AZ725" i="1"/>
  <c r="AZ726" i="1"/>
  <c r="AZ727" i="1"/>
  <c r="AZ728" i="1"/>
  <c r="AZ729" i="1"/>
  <c r="AZ730" i="1"/>
  <c r="AZ731" i="1"/>
  <c r="AZ732" i="1"/>
  <c r="AZ733" i="1"/>
  <c r="AZ734" i="1"/>
  <c r="AZ735" i="1"/>
  <c r="AZ736" i="1"/>
  <c r="AZ737" i="1"/>
  <c r="AZ738" i="1"/>
  <c r="AZ739" i="1"/>
  <c r="AZ740" i="1"/>
  <c r="AZ741" i="1"/>
  <c r="AZ742" i="1"/>
  <c r="AZ743" i="1"/>
  <c r="AZ744" i="1"/>
  <c r="AZ745" i="1"/>
  <c r="AZ746" i="1"/>
  <c r="AZ747" i="1"/>
  <c r="AZ748" i="1"/>
  <c r="AZ749" i="1"/>
  <c r="AZ750" i="1"/>
  <c r="AZ751" i="1"/>
  <c r="AZ752" i="1"/>
  <c r="AZ753" i="1"/>
  <c r="AZ754" i="1"/>
  <c r="AZ755" i="1"/>
  <c r="AZ756" i="1"/>
  <c r="AZ757" i="1"/>
  <c r="AZ758" i="1"/>
  <c r="AZ759" i="1"/>
  <c r="AZ760" i="1"/>
  <c r="AZ761" i="1"/>
  <c r="AZ762" i="1"/>
  <c r="AZ763" i="1"/>
  <c r="AZ764" i="1"/>
  <c r="AZ765" i="1"/>
  <c r="AZ766" i="1"/>
  <c r="AZ767" i="1"/>
  <c r="AZ768" i="1"/>
  <c r="AZ769" i="1"/>
  <c r="AZ770" i="1"/>
  <c r="AZ771" i="1"/>
  <c r="AZ772" i="1"/>
  <c r="AZ773" i="1"/>
  <c r="AZ774" i="1"/>
  <c r="AZ775" i="1"/>
  <c r="AZ776" i="1"/>
  <c r="AZ777" i="1"/>
  <c r="AZ778" i="1"/>
  <c r="AZ779" i="1"/>
  <c r="AZ780" i="1"/>
  <c r="AZ781" i="1"/>
  <c r="AZ782" i="1"/>
  <c r="AZ783" i="1"/>
  <c r="AZ784" i="1"/>
  <c r="AZ785" i="1"/>
  <c r="AZ786" i="1"/>
  <c r="AZ787" i="1"/>
  <c r="AZ788" i="1"/>
  <c r="AZ789" i="1"/>
  <c r="AZ790" i="1"/>
  <c r="AZ791" i="1"/>
  <c r="AZ792" i="1"/>
  <c r="AZ793" i="1"/>
  <c r="AZ794" i="1"/>
  <c r="AZ795" i="1"/>
  <c r="AZ796" i="1"/>
  <c r="AZ797" i="1"/>
  <c r="AZ798" i="1"/>
  <c r="AZ799" i="1"/>
  <c r="AZ800" i="1"/>
  <c r="AZ801" i="1"/>
  <c r="AZ802" i="1"/>
  <c r="AZ803" i="1"/>
  <c r="AZ804" i="1"/>
  <c r="AZ805" i="1"/>
  <c r="AZ806" i="1"/>
  <c r="AZ807" i="1"/>
  <c r="AZ808" i="1"/>
  <c r="AZ809" i="1"/>
  <c r="AZ810" i="1"/>
  <c r="AZ811" i="1"/>
  <c r="AZ812" i="1"/>
  <c r="AZ813" i="1"/>
  <c r="AZ814" i="1"/>
  <c r="AZ815" i="1"/>
  <c r="AZ816" i="1"/>
  <c r="AZ817" i="1"/>
  <c r="AZ818" i="1"/>
  <c r="AZ819" i="1"/>
  <c r="AZ820" i="1"/>
  <c r="AZ821" i="1"/>
  <c r="AZ822" i="1"/>
  <c r="AZ823" i="1"/>
  <c r="AZ824" i="1"/>
  <c r="AZ825" i="1"/>
  <c r="AZ826" i="1"/>
  <c r="AZ827" i="1"/>
  <c r="AZ828" i="1"/>
  <c r="AZ829" i="1"/>
  <c r="AZ830" i="1"/>
  <c r="AZ831" i="1"/>
  <c r="AZ832" i="1"/>
  <c r="AZ833" i="1"/>
  <c r="AZ834" i="1"/>
  <c r="AZ835" i="1"/>
  <c r="AZ836" i="1"/>
  <c r="AZ837" i="1"/>
  <c r="AZ838" i="1"/>
  <c r="AZ839" i="1"/>
  <c r="AZ840" i="1"/>
  <c r="AZ841" i="1"/>
  <c r="AZ842" i="1"/>
  <c r="AZ843" i="1"/>
  <c r="AZ844" i="1"/>
  <c r="AZ845" i="1"/>
  <c r="AZ846" i="1"/>
  <c r="AZ847" i="1"/>
  <c r="AZ848" i="1"/>
  <c r="AZ849" i="1"/>
  <c r="AZ850" i="1"/>
  <c r="AZ851" i="1"/>
  <c r="AZ852" i="1"/>
  <c r="AZ853" i="1"/>
  <c r="AZ854" i="1"/>
  <c r="AZ855" i="1"/>
  <c r="AZ856" i="1"/>
  <c r="AZ857" i="1"/>
  <c r="AZ858" i="1"/>
  <c r="AZ859" i="1"/>
  <c r="AZ860" i="1"/>
  <c r="AZ861" i="1"/>
  <c r="AZ862" i="1"/>
  <c r="AZ863" i="1"/>
  <c r="AZ864" i="1"/>
  <c r="AZ865" i="1"/>
  <c r="AZ866" i="1"/>
  <c r="AZ867" i="1"/>
  <c r="AZ868" i="1"/>
  <c r="AZ869" i="1"/>
  <c r="AZ870" i="1"/>
  <c r="AZ871" i="1"/>
  <c r="AZ872" i="1"/>
  <c r="AZ873" i="1"/>
  <c r="AZ874" i="1"/>
  <c r="AZ875" i="1"/>
  <c r="AZ876" i="1"/>
  <c r="AZ877" i="1"/>
  <c r="AZ878" i="1"/>
  <c r="AZ879" i="1"/>
  <c r="AZ880" i="1"/>
  <c r="AZ881" i="1"/>
  <c r="AZ882" i="1"/>
  <c r="AZ883" i="1"/>
  <c r="AZ884" i="1"/>
  <c r="AZ885" i="1"/>
  <c r="AZ886" i="1"/>
  <c r="AZ887" i="1"/>
  <c r="AZ888" i="1"/>
  <c r="AZ889" i="1"/>
  <c r="AZ890" i="1"/>
  <c r="AZ891" i="1"/>
  <c r="AZ892" i="1"/>
  <c r="AZ893" i="1"/>
  <c r="AZ894" i="1"/>
  <c r="AZ895" i="1"/>
  <c r="AZ896" i="1"/>
  <c r="AZ897" i="1"/>
  <c r="AZ898" i="1"/>
  <c r="AZ899" i="1"/>
  <c r="AZ900" i="1"/>
  <c r="AZ901" i="1"/>
  <c r="AZ902" i="1"/>
  <c r="AZ903" i="1"/>
  <c r="AZ904" i="1"/>
  <c r="AZ905" i="1"/>
  <c r="AZ906" i="1"/>
  <c r="AZ907" i="1"/>
  <c r="AZ908" i="1"/>
  <c r="AZ909" i="1"/>
  <c r="AZ910" i="1"/>
  <c r="AZ911" i="1"/>
  <c r="AZ912" i="1"/>
  <c r="AZ913" i="1"/>
  <c r="AZ914" i="1"/>
  <c r="AZ915" i="1"/>
  <c r="AZ916" i="1"/>
  <c r="AZ917" i="1"/>
  <c r="AZ918" i="1"/>
  <c r="AZ919" i="1"/>
  <c r="AZ920" i="1"/>
  <c r="AZ921" i="1"/>
  <c r="AZ922" i="1"/>
  <c r="AZ923" i="1"/>
  <c r="AZ924" i="1"/>
  <c r="AZ925" i="1"/>
  <c r="AZ926" i="1"/>
  <c r="AZ927" i="1"/>
  <c r="AZ928" i="1"/>
  <c r="AZ929" i="1"/>
  <c r="AZ930" i="1"/>
  <c r="AZ931" i="1"/>
  <c r="AZ932" i="1"/>
  <c r="AZ933" i="1"/>
  <c r="AZ934" i="1"/>
  <c r="AZ935" i="1"/>
  <c r="AZ936" i="1"/>
  <c r="AZ937" i="1"/>
  <c r="AZ938" i="1"/>
  <c r="AZ939" i="1"/>
  <c r="AZ940" i="1"/>
  <c r="AZ941" i="1"/>
  <c r="AZ942" i="1"/>
  <c r="AZ943" i="1"/>
  <c r="AZ944" i="1"/>
  <c r="AZ945" i="1"/>
  <c r="AZ946" i="1"/>
  <c r="AZ947" i="1"/>
  <c r="AZ948" i="1"/>
  <c r="AZ949" i="1"/>
  <c r="AZ950" i="1"/>
  <c r="AZ951" i="1"/>
  <c r="AZ952" i="1"/>
  <c r="AZ953" i="1"/>
  <c r="AZ954" i="1"/>
  <c r="AZ955" i="1"/>
  <c r="AZ956" i="1"/>
  <c r="AZ957" i="1"/>
  <c r="AZ958" i="1"/>
  <c r="AZ959" i="1"/>
  <c r="AZ960" i="1"/>
  <c r="AZ961" i="1"/>
  <c r="AZ962" i="1"/>
  <c r="AZ963" i="1"/>
  <c r="AZ964" i="1"/>
  <c r="AZ965" i="1"/>
  <c r="AZ966" i="1"/>
  <c r="AZ967" i="1"/>
  <c r="AZ968" i="1"/>
  <c r="AZ969" i="1"/>
  <c r="AZ970" i="1"/>
  <c r="AZ971" i="1"/>
  <c r="AZ972" i="1"/>
  <c r="AZ973" i="1"/>
  <c r="AZ974" i="1"/>
  <c r="AZ975" i="1"/>
  <c r="AZ976" i="1"/>
  <c r="AZ977" i="1"/>
  <c r="AZ978" i="1"/>
  <c r="AZ979" i="1"/>
  <c r="AZ980" i="1"/>
  <c r="AZ981" i="1"/>
  <c r="AZ982" i="1"/>
  <c r="AZ983" i="1"/>
  <c r="AZ984" i="1"/>
  <c r="AZ985" i="1"/>
  <c r="AZ986" i="1"/>
  <c r="AZ987" i="1"/>
  <c r="AZ988" i="1"/>
  <c r="AZ989" i="1"/>
  <c r="AZ990" i="1"/>
  <c r="AZ991" i="1"/>
  <c r="AZ992" i="1"/>
  <c r="AZ993" i="1"/>
  <c r="AZ994" i="1"/>
  <c r="AZ995" i="1"/>
  <c r="AZ996" i="1"/>
  <c r="AZ997" i="1"/>
  <c r="AZ998" i="1"/>
  <c r="AZ999" i="1"/>
  <c r="AZ1000" i="1"/>
  <c r="AZ1001" i="1"/>
  <c r="AZ1002" i="1"/>
  <c r="AZ1003" i="1"/>
  <c r="AZ1004" i="1"/>
  <c r="AZ1005" i="1"/>
  <c r="AZ1006" i="1"/>
  <c r="AZ1007" i="1"/>
  <c r="AZ1008" i="1"/>
  <c r="AZ1009" i="1"/>
  <c r="AZ1010" i="1"/>
  <c r="AZ1011" i="1"/>
  <c r="AZ1012" i="1"/>
  <c r="AZ1013" i="1"/>
  <c r="AZ1014" i="1"/>
  <c r="AZ1015" i="1"/>
  <c r="AZ1016" i="1"/>
  <c r="AZ1017" i="1"/>
  <c r="AZ1018" i="1"/>
  <c r="AZ1019" i="1"/>
  <c r="AZ1020" i="1"/>
  <c r="AZ1021" i="1"/>
  <c r="AZ1022" i="1"/>
  <c r="AZ1023" i="1"/>
  <c r="AZ1024" i="1"/>
  <c r="AZ1025" i="1"/>
  <c r="AZ1026" i="1"/>
  <c r="AZ1027" i="1"/>
  <c r="AZ1028" i="1"/>
  <c r="AZ1029" i="1"/>
  <c r="AZ1030" i="1"/>
  <c r="AZ1031" i="1"/>
  <c r="AZ1032" i="1"/>
  <c r="AZ1033" i="1"/>
  <c r="AZ1034" i="1"/>
  <c r="AZ1035" i="1"/>
  <c r="AZ1036" i="1"/>
  <c r="AZ1037" i="1"/>
  <c r="AZ1038" i="1"/>
  <c r="AZ1039" i="1"/>
  <c r="AZ1040" i="1"/>
  <c r="AZ1041" i="1"/>
  <c r="AZ1042" i="1"/>
  <c r="AZ1043" i="1"/>
  <c r="AZ1044" i="1"/>
  <c r="AZ1045" i="1"/>
  <c r="AZ1046" i="1"/>
  <c r="AZ1047" i="1"/>
  <c r="AZ1048" i="1"/>
  <c r="AZ1049" i="1"/>
  <c r="AZ1050" i="1"/>
  <c r="AZ1051" i="1"/>
  <c r="AZ1052" i="1"/>
  <c r="AZ1053" i="1"/>
  <c r="AZ1054" i="1"/>
  <c r="AZ1055" i="1"/>
  <c r="AZ1056" i="1"/>
  <c r="AZ1057" i="1"/>
  <c r="AZ1058" i="1"/>
  <c r="AZ1059" i="1"/>
  <c r="AZ1060" i="1"/>
  <c r="AZ1061" i="1"/>
  <c r="AZ1062" i="1"/>
  <c r="AZ1063" i="1"/>
  <c r="AZ1064" i="1"/>
  <c r="AZ1065" i="1"/>
  <c r="AZ1066" i="1"/>
  <c r="AZ1067" i="1"/>
  <c r="AZ1068" i="1"/>
  <c r="AZ1069" i="1"/>
  <c r="AZ1070" i="1"/>
  <c r="AZ1071" i="1"/>
  <c r="AZ1072" i="1"/>
  <c r="AZ1073" i="1"/>
  <c r="AZ1074" i="1"/>
  <c r="AZ1075" i="1"/>
  <c r="AZ1076" i="1"/>
  <c r="AZ1077" i="1"/>
  <c r="AZ1078" i="1"/>
  <c r="AZ1079" i="1"/>
  <c r="AZ1080" i="1"/>
  <c r="AZ1081" i="1"/>
  <c r="AZ1082" i="1"/>
  <c r="AZ1083" i="1"/>
  <c r="AZ1084" i="1"/>
  <c r="AZ1085" i="1"/>
  <c r="AZ1086" i="1"/>
  <c r="AZ1087" i="1"/>
  <c r="AZ1088" i="1"/>
  <c r="AZ1089" i="1"/>
  <c r="AZ1090" i="1"/>
  <c r="AZ1091" i="1"/>
  <c r="AZ1092" i="1"/>
  <c r="AZ1093" i="1"/>
  <c r="AZ1094" i="1"/>
  <c r="AZ1095" i="1"/>
  <c r="AZ1096" i="1"/>
  <c r="AZ1097" i="1"/>
  <c r="AZ1098" i="1"/>
  <c r="AZ1099" i="1"/>
  <c r="AZ1100" i="1"/>
  <c r="AZ1101" i="1"/>
  <c r="AZ1102" i="1"/>
  <c r="AZ1103" i="1"/>
  <c r="AZ1104" i="1"/>
  <c r="AZ1105" i="1"/>
  <c r="AZ1106" i="1"/>
  <c r="AZ1107" i="1"/>
  <c r="AZ1108" i="1"/>
  <c r="AZ1109" i="1"/>
  <c r="AZ1110" i="1"/>
  <c r="AZ1111" i="1"/>
  <c r="AZ1112" i="1"/>
  <c r="AZ1113" i="1"/>
  <c r="AZ1114" i="1"/>
  <c r="AZ1115" i="1"/>
  <c r="AZ1116" i="1"/>
  <c r="AZ1117" i="1"/>
  <c r="AZ1118" i="1"/>
  <c r="AZ1119" i="1"/>
  <c r="AZ1120" i="1"/>
  <c r="AZ1121" i="1"/>
  <c r="AZ1122" i="1"/>
  <c r="AZ1123" i="1"/>
  <c r="AZ1124" i="1"/>
  <c r="AZ1125" i="1"/>
  <c r="AZ1126" i="1"/>
  <c r="AZ1127" i="1"/>
  <c r="AZ1128" i="1"/>
  <c r="AZ1129" i="1"/>
  <c r="AZ1130" i="1"/>
  <c r="AZ1131" i="1"/>
  <c r="AZ1132" i="1"/>
  <c r="AZ1133" i="1"/>
  <c r="AZ1134" i="1"/>
  <c r="AZ1135" i="1"/>
  <c r="AZ1136" i="1"/>
  <c r="AZ1137" i="1"/>
  <c r="AZ1138" i="1"/>
  <c r="AZ1139" i="1"/>
  <c r="AZ1140" i="1"/>
  <c r="AZ1141" i="1"/>
  <c r="AZ1142" i="1"/>
  <c r="AZ1143" i="1"/>
  <c r="AZ1144" i="1"/>
  <c r="AZ1145" i="1"/>
  <c r="AZ1146" i="1"/>
  <c r="AZ1147" i="1"/>
  <c r="AZ1148" i="1"/>
  <c r="AZ1149" i="1"/>
  <c r="AZ1150" i="1"/>
  <c r="AZ1151" i="1"/>
  <c r="AZ1152" i="1"/>
  <c r="AZ1153" i="1"/>
  <c r="AZ1154" i="1"/>
  <c r="AZ1155" i="1"/>
  <c r="AZ1156" i="1"/>
  <c r="AZ1157" i="1"/>
  <c r="AZ1158" i="1"/>
  <c r="AZ1159" i="1"/>
  <c r="AZ1160" i="1"/>
  <c r="AZ1161" i="1"/>
  <c r="AZ1162" i="1"/>
  <c r="AZ1163" i="1"/>
  <c r="AZ1164" i="1"/>
  <c r="AZ1165" i="1"/>
  <c r="AZ1166" i="1"/>
  <c r="AZ1167" i="1"/>
  <c r="AZ1168" i="1"/>
  <c r="AZ1169" i="1"/>
  <c r="AZ1170" i="1"/>
  <c r="AZ1171" i="1"/>
  <c r="AZ1172" i="1"/>
  <c r="AZ1173" i="1"/>
  <c r="AZ1174" i="1"/>
  <c r="AZ1175" i="1"/>
  <c r="AZ1176" i="1"/>
  <c r="AZ1177" i="1"/>
  <c r="AZ1178" i="1"/>
  <c r="AZ1179" i="1"/>
  <c r="AZ1180" i="1"/>
  <c r="AZ1181" i="1"/>
  <c r="AZ1182" i="1"/>
  <c r="AZ1183" i="1"/>
  <c r="AZ1184" i="1"/>
  <c r="AZ1185" i="1"/>
  <c r="AZ1186" i="1"/>
  <c r="AZ1187" i="1"/>
  <c r="AZ1188" i="1"/>
  <c r="AZ1189" i="1"/>
  <c r="AZ1190" i="1"/>
  <c r="AZ1191" i="1"/>
  <c r="AZ1192" i="1"/>
  <c r="AZ1193" i="1"/>
  <c r="AZ1194" i="1"/>
  <c r="AZ1195" i="1"/>
  <c r="AZ1196" i="1"/>
  <c r="AZ1197" i="1"/>
  <c r="AZ1198" i="1"/>
  <c r="AZ1199" i="1"/>
  <c r="AZ1200" i="1"/>
  <c r="AZ1201" i="1"/>
  <c r="AZ1202" i="1"/>
  <c r="AZ1203" i="1"/>
  <c r="AZ1204" i="1"/>
  <c r="AZ1205" i="1"/>
  <c r="AZ1206" i="1"/>
  <c r="AZ1207" i="1"/>
  <c r="AZ1208" i="1"/>
  <c r="AZ1209" i="1"/>
  <c r="AZ1210" i="1"/>
  <c r="AZ1211" i="1"/>
  <c r="AZ1212" i="1"/>
  <c r="AZ1213" i="1"/>
  <c r="AZ1214" i="1"/>
  <c r="AZ1215" i="1"/>
  <c r="AZ1216" i="1"/>
  <c r="AZ1217" i="1"/>
  <c r="AZ1218" i="1"/>
  <c r="AZ1219" i="1"/>
  <c r="AZ1220" i="1"/>
  <c r="AZ1221" i="1"/>
  <c r="AZ1222" i="1"/>
  <c r="AZ1223" i="1"/>
  <c r="AZ1224" i="1"/>
  <c r="AZ1225" i="1"/>
  <c r="AZ1226" i="1"/>
  <c r="AZ1227" i="1"/>
  <c r="AZ1228" i="1"/>
  <c r="AZ1229" i="1"/>
  <c r="AZ1230" i="1"/>
  <c r="AZ1231" i="1"/>
  <c r="AZ1232" i="1"/>
  <c r="AZ1233" i="1"/>
  <c r="AZ1234" i="1"/>
  <c r="AZ1235" i="1"/>
  <c r="AZ1236" i="1"/>
  <c r="AZ1237" i="1"/>
  <c r="AZ1238" i="1"/>
  <c r="AZ1239" i="1"/>
  <c r="AZ1240" i="1"/>
  <c r="AZ1241" i="1"/>
  <c r="AZ1242" i="1"/>
  <c r="AZ1243" i="1"/>
  <c r="AZ1244" i="1"/>
  <c r="AZ1245" i="1"/>
  <c r="AZ1246" i="1"/>
  <c r="AZ1247" i="1"/>
  <c r="AZ1248" i="1"/>
  <c r="AZ1249" i="1"/>
  <c r="AZ1250" i="1"/>
  <c r="AZ1251" i="1"/>
  <c r="AZ1252" i="1"/>
  <c r="AZ1253" i="1"/>
  <c r="AZ1254" i="1"/>
  <c r="AZ1255" i="1"/>
  <c r="AZ1256" i="1"/>
  <c r="AZ1257" i="1"/>
  <c r="AZ1258" i="1"/>
  <c r="AZ1259" i="1"/>
  <c r="AZ1260" i="1"/>
  <c r="AZ1261" i="1"/>
  <c r="AZ1262" i="1"/>
  <c r="AZ1263" i="1"/>
  <c r="AZ1264" i="1"/>
  <c r="AZ1265" i="1"/>
  <c r="AZ1266" i="1"/>
  <c r="AZ1267" i="1"/>
  <c r="AZ1268" i="1"/>
  <c r="AZ1269" i="1"/>
  <c r="AZ1270" i="1"/>
  <c r="AZ1271" i="1"/>
  <c r="AZ1272" i="1"/>
  <c r="AZ1273" i="1"/>
  <c r="AZ1274" i="1"/>
  <c r="AZ1275" i="1"/>
  <c r="AZ1276" i="1"/>
  <c r="AZ1277" i="1"/>
  <c r="AZ1278" i="1"/>
  <c r="AZ1279" i="1"/>
  <c r="AZ1280" i="1"/>
  <c r="AZ1281" i="1"/>
  <c r="AZ1282" i="1"/>
  <c r="AZ1283" i="1"/>
  <c r="AZ1284" i="1"/>
  <c r="AZ1285" i="1"/>
  <c r="AZ1286" i="1"/>
  <c r="AZ1287" i="1"/>
  <c r="AZ1288" i="1"/>
  <c r="AZ1289" i="1"/>
  <c r="AZ1290" i="1"/>
  <c r="AZ1291" i="1"/>
  <c r="AZ1292" i="1"/>
  <c r="AZ1293" i="1"/>
  <c r="AZ1294" i="1"/>
  <c r="AZ1295" i="1"/>
  <c r="AZ1296" i="1"/>
  <c r="AZ1297" i="1"/>
  <c r="AZ1298" i="1"/>
  <c r="AZ1299" i="1"/>
  <c r="AZ1300" i="1"/>
  <c r="AZ1301" i="1"/>
  <c r="AZ1302" i="1"/>
  <c r="AZ1303" i="1"/>
  <c r="AZ1304" i="1"/>
  <c r="AZ1305" i="1"/>
  <c r="AZ1306" i="1"/>
  <c r="AZ1307" i="1"/>
  <c r="AZ1308" i="1"/>
  <c r="AZ1309" i="1"/>
  <c r="AZ1310" i="1"/>
  <c r="AZ1311" i="1"/>
  <c r="AZ1312" i="1"/>
  <c r="AZ1313" i="1"/>
  <c r="AZ1314" i="1"/>
  <c r="AZ1315" i="1"/>
  <c r="AZ1316" i="1"/>
  <c r="AZ1317" i="1"/>
  <c r="AZ1318" i="1"/>
  <c r="AZ1319" i="1"/>
  <c r="AZ1320" i="1"/>
  <c r="AZ1321" i="1"/>
  <c r="AZ1322" i="1"/>
  <c r="AZ1323" i="1"/>
  <c r="AZ1324" i="1"/>
  <c r="AZ1325" i="1"/>
  <c r="AZ1326" i="1"/>
  <c r="AZ1327" i="1"/>
  <c r="AZ1328" i="1"/>
  <c r="AZ1329" i="1"/>
  <c r="AZ1330" i="1"/>
  <c r="AZ1331" i="1"/>
  <c r="AZ1332" i="1"/>
  <c r="AZ1333" i="1"/>
  <c r="AZ1334" i="1"/>
  <c r="AZ1335" i="1"/>
  <c r="AZ1336" i="1"/>
  <c r="AZ1337" i="1"/>
  <c r="AZ1338" i="1"/>
  <c r="AZ1339" i="1"/>
  <c r="AZ1340" i="1"/>
  <c r="AZ1341" i="1"/>
  <c r="AZ1342" i="1"/>
  <c r="AZ1343" i="1"/>
  <c r="AZ1344" i="1"/>
  <c r="AZ1345" i="1"/>
  <c r="AZ1346" i="1"/>
  <c r="AZ1347" i="1"/>
  <c r="AZ1348" i="1"/>
  <c r="AZ1349" i="1"/>
  <c r="AZ1350" i="1"/>
  <c r="AZ1351" i="1"/>
  <c r="AZ1352" i="1"/>
  <c r="AZ1353" i="1"/>
  <c r="AZ1354" i="1"/>
  <c r="AZ1355" i="1"/>
  <c r="AZ1356" i="1"/>
  <c r="AZ1357" i="1"/>
  <c r="AZ1358" i="1"/>
  <c r="AZ1359" i="1"/>
  <c r="AZ1360" i="1"/>
  <c r="AZ1361" i="1"/>
  <c r="AZ1362" i="1"/>
  <c r="AZ1363" i="1"/>
  <c r="AZ1364" i="1"/>
  <c r="AZ1365" i="1"/>
  <c r="AZ1366" i="1"/>
  <c r="AZ1367" i="1"/>
  <c r="AZ1368" i="1"/>
  <c r="AZ1369" i="1"/>
  <c r="AZ1370" i="1"/>
  <c r="AZ1371" i="1"/>
  <c r="AZ1372" i="1"/>
  <c r="AZ1373" i="1"/>
  <c r="AZ1374" i="1"/>
  <c r="AZ1375" i="1"/>
  <c r="AZ1376" i="1"/>
  <c r="AZ1377" i="1"/>
  <c r="AZ1378" i="1"/>
  <c r="AZ1379" i="1"/>
  <c r="AZ1380" i="1"/>
  <c r="AZ1381" i="1"/>
  <c r="AZ1382" i="1"/>
  <c r="AZ1383" i="1"/>
  <c r="AZ1384" i="1"/>
  <c r="AZ1385" i="1"/>
  <c r="AZ1386" i="1"/>
  <c r="AZ1387" i="1"/>
  <c r="AZ1388" i="1"/>
  <c r="AZ1389" i="1"/>
  <c r="AZ1390" i="1"/>
  <c r="AZ1391" i="1"/>
  <c r="AZ1392" i="1"/>
  <c r="AZ1393" i="1"/>
  <c r="AZ1394" i="1"/>
  <c r="AZ1395" i="1"/>
  <c r="AZ1396" i="1"/>
  <c r="AZ1397" i="1"/>
  <c r="AZ1398" i="1"/>
  <c r="AZ1399" i="1"/>
  <c r="AZ1400" i="1"/>
  <c r="AZ1401" i="1"/>
  <c r="AZ1402" i="1"/>
  <c r="AZ1403" i="1"/>
  <c r="AZ1404" i="1"/>
  <c r="AZ1405" i="1"/>
  <c r="AZ1406" i="1"/>
  <c r="AZ1407" i="1"/>
  <c r="AZ1408" i="1"/>
  <c r="AZ1409" i="1"/>
  <c r="AZ1410" i="1"/>
  <c r="AZ1411" i="1"/>
  <c r="AZ1412" i="1"/>
  <c r="AZ1413" i="1"/>
  <c r="AZ1414" i="1"/>
  <c r="AZ1415" i="1"/>
  <c r="AZ1416" i="1"/>
  <c r="AZ1417" i="1"/>
  <c r="AZ1418" i="1"/>
  <c r="AZ1419" i="1"/>
  <c r="AZ1420" i="1"/>
  <c r="AZ1421" i="1"/>
  <c r="AZ1422" i="1"/>
  <c r="AZ1423" i="1"/>
  <c r="AZ1424" i="1"/>
  <c r="AZ1425" i="1"/>
  <c r="AZ1426" i="1"/>
  <c r="AZ1427" i="1"/>
  <c r="AZ1428" i="1"/>
  <c r="AZ1429" i="1"/>
  <c r="AZ1430" i="1"/>
  <c r="AZ1431" i="1"/>
  <c r="AZ1432" i="1"/>
  <c r="AZ1433" i="1"/>
  <c r="AZ1434" i="1"/>
  <c r="AZ1435" i="1"/>
  <c r="AZ1436" i="1"/>
  <c r="AZ1437" i="1"/>
  <c r="AZ1438" i="1"/>
  <c r="AZ1439" i="1"/>
  <c r="AZ1440" i="1"/>
  <c r="AZ1441" i="1"/>
  <c r="AZ1442" i="1"/>
  <c r="AZ1443" i="1"/>
  <c r="AZ1444" i="1"/>
  <c r="AZ1445" i="1"/>
  <c r="AZ1446" i="1"/>
  <c r="AZ1447" i="1"/>
  <c r="AZ1448" i="1"/>
  <c r="AZ1449" i="1"/>
  <c r="AZ1450" i="1"/>
  <c r="AZ1451" i="1"/>
  <c r="AZ1452" i="1"/>
  <c r="AZ1453" i="1"/>
  <c r="AZ1454" i="1"/>
  <c r="AZ1455" i="1"/>
  <c r="AZ1456" i="1"/>
  <c r="AZ1457" i="1"/>
  <c r="AZ1458" i="1"/>
  <c r="AZ1459" i="1"/>
  <c r="AZ1460" i="1"/>
  <c r="AZ1461" i="1"/>
  <c r="AZ2" i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6" i="1"/>
  <c r="AX437" i="1"/>
  <c r="AX438" i="1"/>
  <c r="AX439" i="1"/>
  <c r="AX440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0" i="1"/>
  <c r="AX461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4" i="1"/>
  <c r="AX495" i="1"/>
  <c r="AX496" i="1"/>
  <c r="AX497" i="1"/>
  <c r="AX498" i="1"/>
  <c r="AX499" i="1"/>
  <c r="AX500" i="1"/>
  <c r="AX501" i="1"/>
  <c r="AX502" i="1"/>
  <c r="AX503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X541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6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X601" i="1"/>
  <c r="AX602" i="1"/>
  <c r="AX603" i="1"/>
  <c r="AX604" i="1"/>
  <c r="AX605" i="1"/>
  <c r="AX606" i="1"/>
  <c r="AX607" i="1"/>
  <c r="AX608" i="1"/>
  <c r="AX609" i="1"/>
  <c r="AX610" i="1"/>
  <c r="AX611" i="1"/>
  <c r="AX612" i="1"/>
  <c r="AX613" i="1"/>
  <c r="AX614" i="1"/>
  <c r="AX615" i="1"/>
  <c r="AX616" i="1"/>
  <c r="AX617" i="1"/>
  <c r="AX618" i="1"/>
  <c r="AX619" i="1"/>
  <c r="AX620" i="1"/>
  <c r="AX621" i="1"/>
  <c r="AX622" i="1"/>
  <c r="AX623" i="1"/>
  <c r="AX624" i="1"/>
  <c r="AX625" i="1"/>
  <c r="AX626" i="1"/>
  <c r="AX627" i="1"/>
  <c r="AX628" i="1"/>
  <c r="AX629" i="1"/>
  <c r="AX630" i="1"/>
  <c r="AX631" i="1"/>
  <c r="AX632" i="1"/>
  <c r="AX633" i="1"/>
  <c r="AX634" i="1"/>
  <c r="AX635" i="1"/>
  <c r="AX636" i="1"/>
  <c r="AX637" i="1"/>
  <c r="AX638" i="1"/>
  <c r="AX639" i="1"/>
  <c r="AX640" i="1"/>
  <c r="AX641" i="1"/>
  <c r="AX642" i="1"/>
  <c r="AX643" i="1"/>
  <c r="AX644" i="1"/>
  <c r="AX645" i="1"/>
  <c r="AX646" i="1"/>
  <c r="AX647" i="1"/>
  <c r="AX648" i="1"/>
  <c r="AX649" i="1"/>
  <c r="AX650" i="1"/>
  <c r="AX651" i="1"/>
  <c r="AX652" i="1"/>
  <c r="AX653" i="1"/>
  <c r="AX654" i="1"/>
  <c r="AX655" i="1"/>
  <c r="AX656" i="1"/>
  <c r="AX657" i="1"/>
  <c r="AX658" i="1"/>
  <c r="AX659" i="1"/>
  <c r="AX660" i="1"/>
  <c r="AX661" i="1"/>
  <c r="AX662" i="1"/>
  <c r="AX663" i="1"/>
  <c r="AX664" i="1"/>
  <c r="AX665" i="1"/>
  <c r="AX666" i="1"/>
  <c r="AX667" i="1"/>
  <c r="AX668" i="1"/>
  <c r="AX669" i="1"/>
  <c r="AX670" i="1"/>
  <c r="AX671" i="1"/>
  <c r="AX672" i="1"/>
  <c r="AX673" i="1"/>
  <c r="AX674" i="1"/>
  <c r="AX675" i="1"/>
  <c r="AX676" i="1"/>
  <c r="AX677" i="1"/>
  <c r="AX678" i="1"/>
  <c r="AX679" i="1"/>
  <c r="AX680" i="1"/>
  <c r="AX681" i="1"/>
  <c r="AX682" i="1"/>
  <c r="AX683" i="1"/>
  <c r="AX684" i="1"/>
  <c r="AX685" i="1"/>
  <c r="AX686" i="1"/>
  <c r="AX687" i="1"/>
  <c r="AX688" i="1"/>
  <c r="AX689" i="1"/>
  <c r="AX690" i="1"/>
  <c r="AX691" i="1"/>
  <c r="AX692" i="1"/>
  <c r="AX693" i="1"/>
  <c r="AX694" i="1"/>
  <c r="AX695" i="1"/>
  <c r="AX696" i="1"/>
  <c r="AX697" i="1"/>
  <c r="AX698" i="1"/>
  <c r="AX699" i="1"/>
  <c r="AX700" i="1"/>
  <c r="AX701" i="1"/>
  <c r="AX702" i="1"/>
  <c r="AX703" i="1"/>
  <c r="AX704" i="1"/>
  <c r="AX705" i="1"/>
  <c r="AX706" i="1"/>
  <c r="AX707" i="1"/>
  <c r="AX708" i="1"/>
  <c r="AX709" i="1"/>
  <c r="AX710" i="1"/>
  <c r="AX711" i="1"/>
  <c r="AX712" i="1"/>
  <c r="AX713" i="1"/>
  <c r="AX714" i="1"/>
  <c r="AX715" i="1"/>
  <c r="AX716" i="1"/>
  <c r="AX717" i="1"/>
  <c r="AX718" i="1"/>
  <c r="AX719" i="1"/>
  <c r="AX720" i="1"/>
  <c r="AX721" i="1"/>
  <c r="AX722" i="1"/>
  <c r="AX723" i="1"/>
  <c r="AX724" i="1"/>
  <c r="AX725" i="1"/>
  <c r="AX726" i="1"/>
  <c r="AX727" i="1"/>
  <c r="AX728" i="1"/>
  <c r="AX729" i="1"/>
  <c r="AX730" i="1"/>
  <c r="AX731" i="1"/>
  <c r="AX732" i="1"/>
  <c r="AX733" i="1"/>
  <c r="AX734" i="1"/>
  <c r="AX735" i="1"/>
  <c r="AX736" i="1"/>
  <c r="AX737" i="1"/>
  <c r="AX738" i="1"/>
  <c r="AX739" i="1"/>
  <c r="AX740" i="1"/>
  <c r="AX741" i="1"/>
  <c r="AX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X756" i="1"/>
  <c r="AX757" i="1"/>
  <c r="AX758" i="1"/>
  <c r="AX759" i="1"/>
  <c r="AX760" i="1"/>
  <c r="AX761" i="1"/>
  <c r="AX762" i="1"/>
  <c r="AX763" i="1"/>
  <c r="AX764" i="1"/>
  <c r="AX765" i="1"/>
  <c r="AX766" i="1"/>
  <c r="AX767" i="1"/>
  <c r="AX768" i="1"/>
  <c r="AX769" i="1"/>
  <c r="AX770" i="1"/>
  <c r="AX771" i="1"/>
  <c r="AX772" i="1"/>
  <c r="AX773" i="1"/>
  <c r="AX774" i="1"/>
  <c r="AX775" i="1"/>
  <c r="AX776" i="1"/>
  <c r="AX777" i="1"/>
  <c r="AX778" i="1"/>
  <c r="AX779" i="1"/>
  <c r="AX780" i="1"/>
  <c r="AX781" i="1"/>
  <c r="AX782" i="1"/>
  <c r="AX783" i="1"/>
  <c r="AX784" i="1"/>
  <c r="AX785" i="1"/>
  <c r="AX786" i="1"/>
  <c r="AX787" i="1"/>
  <c r="AX788" i="1"/>
  <c r="AX789" i="1"/>
  <c r="AX790" i="1"/>
  <c r="AX791" i="1"/>
  <c r="AX792" i="1"/>
  <c r="AX793" i="1"/>
  <c r="AX794" i="1"/>
  <c r="AX795" i="1"/>
  <c r="AX796" i="1"/>
  <c r="AX797" i="1"/>
  <c r="AX798" i="1"/>
  <c r="AX799" i="1"/>
  <c r="AX800" i="1"/>
  <c r="AX801" i="1"/>
  <c r="AX802" i="1"/>
  <c r="AX803" i="1"/>
  <c r="AX804" i="1"/>
  <c r="AX805" i="1"/>
  <c r="AX806" i="1"/>
  <c r="AX807" i="1"/>
  <c r="AX808" i="1"/>
  <c r="AX809" i="1"/>
  <c r="AX810" i="1"/>
  <c r="AX811" i="1"/>
  <c r="AX812" i="1"/>
  <c r="AX813" i="1"/>
  <c r="AX814" i="1"/>
  <c r="AX815" i="1"/>
  <c r="AX816" i="1"/>
  <c r="AX817" i="1"/>
  <c r="AX818" i="1"/>
  <c r="AX819" i="1"/>
  <c r="AX820" i="1"/>
  <c r="AX821" i="1"/>
  <c r="AX822" i="1"/>
  <c r="AX823" i="1"/>
  <c r="AX824" i="1"/>
  <c r="AX825" i="1"/>
  <c r="AX826" i="1"/>
  <c r="AX827" i="1"/>
  <c r="AX828" i="1"/>
  <c r="AX829" i="1"/>
  <c r="AX830" i="1"/>
  <c r="AX831" i="1"/>
  <c r="AX832" i="1"/>
  <c r="AX833" i="1"/>
  <c r="AX834" i="1"/>
  <c r="AX835" i="1"/>
  <c r="AX836" i="1"/>
  <c r="AX837" i="1"/>
  <c r="AX838" i="1"/>
  <c r="AX839" i="1"/>
  <c r="AX840" i="1"/>
  <c r="AX841" i="1"/>
  <c r="AX842" i="1"/>
  <c r="AX843" i="1"/>
  <c r="AX844" i="1"/>
  <c r="AX845" i="1"/>
  <c r="AX846" i="1"/>
  <c r="AX847" i="1"/>
  <c r="AX848" i="1"/>
  <c r="AX849" i="1"/>
  <c r="AX850" i="1"/>
  <c r="AX851" i="1"/>
  <c r="AX852" i="1"/>
  <c r="AX853" i="1"/>
  <c r="AX854" i="1"/>
  <c r="AX855" i="1"/>
  <c r="AX856" i="1"/>
  <c r="AX857" i="1"/>
  <c r="AX858" i="1"/>
  <c r="AX859" i="1"/>
  <c r="AX860" i="1"/>
  <c r="AX861" i="1"/>
  <c r="AX862" i="1"/>
  <c r="AX863" i="1"/>
  <c r="AX864" i="1"/>
  <c r="AX865" i="1"/>
  <c r="AX866" i="1"/>
  <c r="AX867" i="1"/>
  <c r="AX868" i="1"/>
  <c r="AX869" i="1"/>
  <c r="AX870" i="1"/>
  <c r="AX871" i="1"/>
  <c r="AX872" i="1"/>
  <c r="AX873" i="1"/>
  <c r="AX874" i="1"/>
  <c r="AX875" i="1"/>
  <c r="AX876" i="1"/>
  <c r="AX877" i="1"/>
  <c r="AX878" i="1"/>
  <c r="AX879" i="1"/>
  <c r="AX880" i="1"/>
  <c r="AX881" i="1"/>
  <c r="AX882" i="1"/>
  <c r="AX883" i="1"/>
  <c r="AX884" i="1"/>
  <c r="AX885" i="1"/>
  <c r="AX886" i="1"/>
  <c r="AX887" i="1"/>
  <c r="AX888" i="1"/>
  <c r="AX889" i="1"/>
  <c r="AX890" i="1"/>
  <c r="AX891" i="1"/>
  <c r="AX892" i="1"/>
  <c r="AX893" i="1"/>
  <c r="AX894" i="1"/>
  <c r="AX895" i="1"/>
  <c r="AX896" i="1"/>
  <c r="AX897" i="1"/>
  <c r="AX898" i="1"/>
  <c r="AX899" i="1"/>
  <c r="AX900" i="1"/>
  <c r="AX901" i="1"/>
  <c r="AX902" i="1"/>
  <c r="AX903" i="1"/>
  <c r="AX904" i="1"/>
  <c r="AX905" i="1"/>
  <c r="AX906" i="1"/>
  <c r="AX907" i="1"/>
  <c r="AX908" i="1"/>
  <c r="AX909" i="1"/>
  <c r="AX910" i="1"/>
  <c r="AX911" i="1"/>
  <c r="AX912" i="1"/>
  <c r="AX913" i="1"/>
  <c r="AX914" i="1"/>
  <c r="AX915" i="1"/>
  <c r="AX916" i="1"/>
  <c r="AX917" i="1"/>
  <c r="AX918" i="1"/>
  <c r="AX919" i="1"/>
  <c r="AX920" i="1"/>
  <c r="AX921" i="1"/>
  <c r="AX922" i="1"/>
  <c r="AX923" i="1"/>
  <c r="AX924" i="1"/>
  <c r="AX925" i="1"/>
  <c r="AX926" i="1"/>
  <c r="AX927" i="1"/>
  <c r="AX928" i="1"/>
  <c r="AX929" i="1"/>
  <c r="AX930" i="1"/>
  <c r="AX931" i="1"/>
  <c r="AX932" i="1"/>
  <c r="AX933" i="1"/>
  <c r="AX934" i="1"/>
  <c r="AX935" i="1"/>
  <c r="AX936" i="1"/>
  <c r="AX937" i="1"/>
  <c r="AX938" i="1"/>
  <c r="AX939" i="1"/>
  <c r="AX940" i="1"/>
  <c r="AX941" i="1"/>
  <c r="AX942" i="1"/>
  <c r="AX943" i="1"/>
  <c r="AX944" i="1"/>
  <c r="AX945" i="1"/>
  <c r="AX946" i="1"/>
  <c r="AX947" i="1"/>
  <c r="AX948" i="1"/>
  <c r="AX949" i="1"/>
  <c r="AX950" i="1"/>
  <c r="AX951" i="1"/>
  <c r="AX952" i="1"/>
  <c r="AX953" i="1"/>
  <c r="AX954" i="1"/>
  <c r="AX955" i="1"/>
  <c r="AX956" i="1"/>
  <c r="AX957" i="1"/>
  <c r="AX958" i="1"/>
  <c r="AX959" i="1"/>
  <c r="AX960" i="1"/>
  <c r="AX961" i="1"/>
  <c r="AX962" i="1"/>
  <c r="AX963" i="1"/>
  <c r="AX964" i="1"/>
  <c r="AX965" i="1"/>
  <c r="AX966" i="1"/>
  <c r="AX967" i="1"/>
  <c r="AX968" i="1"/>
  <c r="AX969" i="1"/>
  <c r="AX970" i="1"/>
  <c r="AX971" i="1"/>
  <c r="AX972" i="1"/>
  <c r="AX973" i="1"/>
  <c r="AX974" i="1"/>
  <c r="AX975" i="1"/>
  <c r="AX976" i="1"/>
  <c r="AX977" i="1"/>
  <c r="AX978" i="1"/>
  <c r="AX979" i="1"/>
  <c r="AX980" i="1"/>
  <c r="AX981" i="1"/>
  <c r="AX982" i="1"/>
  <c r="AX983" i="1"/>
  <c r="AX984" i="1"/>
  <c r="AX985" i="1"/>
  <c r="AX986" i="1"/>
  <c r="AX987" i="1"/>
  <c r="AX988" i="1"/>
  <c r="AX989" i="1"/>
  <c r="AX990" i="1"/>
  <c r="AX991" i="1"/>
  <c r="AX992" i="1"/>
  <c r="AX993" i="1"/>
  <c r="AX994" i="1"/>
  <c r="AX995" i="1"/>
  <c r="AX996" i="1"/>
  <c r="AX997" i="1"/>
  <c r="AX998" i="1"/>
  <c r="AX999" i="1"/>
  <c r="AX1000" i="1"/>
  <c r="AX1001" i="1"/>
  <c r="AX1002" i="1"/>
  <c r="AX1003" i="1"/>
  <c r="AX1004" i="1"/>
  <c r="AX1005" i="1"/>
  <c r="AX1006" i="1"/>
  <c r="AX1007" i="1"/>
  <c r="AX1008" i="1"/>
  <c r="AX1009" i="1"/>
  <c r="AX1010" i="1"/>
  <c r="AX1011" i="1"/>
  <c r="AX1012" i="1"/>
  <c r="AX1013" i="1"/>
  <c r="AX1014" i="1"/>
  <c r="AX1015" i="1"/>
  <c r="AX1016" i="1"/>
  <c r="AX1017" i="1"/>
  <c r="AX1018" i="1"/>
  <c r="AX1019" i="1"/>
  <c r="AX1020" i="1"/>
  <c r="AX1021" i="1"/>
  <c r="AX1022" i="1"/>
  <c r="AX1023" i="1"/>
  <c r="AX1024" i="1"/>
  <c r="AX1025" i="1"/>
  <c r="AX1026" i="1"/>
  <c r="AX1027" i="1"/>
  <c r="AX1028" i="1"/>
  <c r="AX1029" i="1"/>
  <c r="AX1030" i="1"/>
  <c r="AX1031" i="1"/>
  <c r="AX1032" i="1"/>
  <c r="AX1033" i="1"/>
  <c r="AX1034" i="1"/>
  <c r="AX1035" i="1"/>
  <c r="AX1036" i="1"/>
  <c r="AX1037" i="1"/>
  <c r="AX1038" i="1"/>
  <c r="AX1039" i="1"/>
  <c r="AX1040" i="1"/>
  <c r="AX1041" i="1"/>
  <c r="AX1042" i="1"/>
  <c r="AX1043" i="1"/>
  <c r="AX1044" i="1"/>
  <c r="AX1045" i="1"/>
  <c r="AX1046" i="1"/>
  <c r="AX1047" i="1"/>
  <c r="AX1048" i="1"/>
  <c r="AX1049" i="1"/>
  <c r="AX1050" i="1"/>
  <c r="AX1051" i="1"/>
  <c r="AX1052" i="1"/>
  <c r="AX1053" i="1"/>
  <c r="AX1054" i="1"/>
  <c r="AX1055" i="1"/>
  <c r="AX1056" i="1"/>
  <c r="AX1057" i="1"/>
  <c r="AX1058" i="1"/>
  <c r="AX1059" i="1"/>
  <c r="AX1060" i="1"/>
  <c r="AX1061" i="1"/>
  <c r="AX1062" i="1"/>
  <c r="AX1063" i="1"/>
  <c r="AX1064" i="1"/>
  <c r="AX1065" i="1"/>
  <c r="AX1066" i="1"/>
  <c r="AX1067" i="1"/>
  <c r="AX1068" i="1"/>
  <c r="AX1069" i="1"/>
  <c r="AX1070" i="1"/>
  <c r="AX1071" i="1"/>
  <c r="AX1072" i="1"/>
  <c r="AX1073" i="1"/>
  <c r="AX1074" i="1"/>
  <c r="AX1075" i="1"/>
  <c r="AX1076" i="1"/>
  <c r="AX1077" i="1"/>
  <c r="AX1078" i="1"/>
  <c r="AX1079" i="1"/>
  <c r="AX1080" i="1"/>
  <c r="AX1081" i="1"/>
  <c r="AX1082" i="1"/>
  <c r="AX1083" i="1"/>
  <c r="AX1084" i="1"/>
  <c r="AX1085" i="1"/>
  <c r="AX1086" i="1"/>
  <c r="AX1087" i="1"/>
  <c r="AX1088" i="1"/>
  <c r="AX1089" i="1"/>
  <c r="AX1090" i="1"/>
  <c r="AX1091" i="1"/>
  <c r="AX1092" i="1"/>
  <c r="AX1093" i="1"/>
  <c r="AX1094" i="1"/>
  <c r="AX1095" i="1"/>
  <c r="AX1096" i="1"/>
  <c r="AX1097" i="1"/>
  <c r="AX1098" i="1"/>
  <c r="AX1099" i="1"/>
  <c r="AX1100" i="1"/>
  <c r="AX1101" i="1"/>
  <c r="AX1102" i="1"/>
  <c r="AX1103" i="1"/>
  <c r="AX1104" i="1"/>
  <c r="AX1105" i="1"/>
  <c r="AX1106" i="1"/>
  <c r="AX1107" i="1"/>
  <c r="AX1108" i="1"/>
  <c r="AX1109" i="1"/>
  <c r="AX1110" i="1"/>
  <c r="AX1111" i="1"/>
  <c r="AX1112" i="1"/>
  <c r="AX1113" i="1"/>
  <c r="AX1114" i="1"/>
  <c r="AX1115" i="1"/>
  <c r="AX1116" i="1"/>
  <c r="AX1117" i="1"/>
  <c r="AX1118" i="1"/>
  <c r="AX1119" i="1"/>
  <c r="AX1120" i="1"/>
  <c r="AX1121" i="1"/>
  <c r="AX1122" i="1"/>
  <c r="AX1123" i="1"/>
  <c r="AX1124" i="1"/>
  <c r="AX1125" i="1"/>
  <c r="AX1126" i="1"/>
  <c r="AX1127" i="1"/>
  <c r="AX1128" i="1"/>
  <c r="AX1129" i="1"/>
  <c r="AX1130" i="1"/>
  <c r="AX1131" i="1"/>
  <c r="AX1132" i="1"/>
  <c r="AX1133" i="1"/>
  <c r="AX1134" i="1"/>
  <c r="AX1135" i="1"/>
  <c r="AX1136" i="1"/>
  <c r="AX1137" i="1"/>
  <c r="AX1138" i="1"/>
  <c r="AX1139" i="1"/>
  <c r="AX1140" i="1"/>
  <c r="AX1141" i="1"/>
  <c r="AX1142" i="1"/>
  <c r="AX1143" i="1"/>
  <c r="AX1144" i="1"/>
  <c r="AX1145" i="1"/>
  <c r="AX1146" i="1"/>
  <c r="AX1147" i="1"/>
  <c r="AX1148" i="1"/>
  <c r="AX1149" i="1"/>
  <c r="AX1150" i="1"/>
  <c r="AX1151" i="1"/>
  <c r="AX1152" i="1"/>
  <c r="AX1153" i="1"/>
  <c r="AX1154" i="1"/>
  <c r="AX1155" i="1"/>
  <c r="AX1156" i="1"/>
  <c r="AX1157" i="1"/>
  <c r="AX1158" i="1"/>
  <c r="AX1159" i="1"/>
  <c r="AX1160" i="1"/>
  <c r="AX1161" i="1"/>
  <c r="AX1162" i="1"/>
  <c r="AX1163" i="1"/>
  <c r="AX1164" i="1"/>
  <c r="AX1165" i="1"/>
  <c r="AX1166" i="1"/>
  <c r="AX1167" i="1"/>
  <c r="AX1168" i="1"/>
  <c r="AX1169" i="1"/>
  <c r="AX1170" i="1"/>
  <c r="AX1171" i="1"/>
  <c r="AX1172" i="1"/>
  <c r="AX1173" i="1"/>
  <c r="AX1174" i="1"/>
  <c r="AX1175" i="1"/>
  <c r="AX1176" i="1"/>
  <c r="AX1177" i="1"/>
  <c r="AX1178" i="1"/>
  <c r="AX1179" i="1"/>
  <c r="AX1180" i="1"/>
  <c r="AX1181" i="1"/>
  <c r="AX1182" i="1"/>
  <c r="AX1183" i="1"/>
  <c r="AX1184" i="1"/>
  <c r="AX1185" i="1"/>
  <c r="AX1186" i="1"/>
  <c r="AX1187" i="1"/>
  <c r="AX1188" i="1"/>
  <c r="AX1189" i="1"/>
  <c r="AX1190" i="1"/>
  <c r="AX1191" i="1"/>
  <c r="AX1192" i="1"/>
  <c r="AX1193" i="1"/>
  <c r="AX1194" i="1"/>
  <c r="AX1195" i="1"/>
  <c r="AX1196" i="1"/>
  <c r="AX1197" i="1"/>
  <c r="AX1198" i="1"/>
  <c r="AX1199" i="1"/>
  <c r="AX1200" i="1"/>
  <c r="AX1201" i="1"/>
  <c r="AX1202" i="1"/>
  <c r="AX1203" i="1"/>
  <c r="AX1204" i="1"/>
  <c r="AX1205" i="1"/>
  <c r="AX1206" i="1"/>
  <c r="AX1207" i="1"/>
  <c r="AX1208" i="1"/>
  <c r="AX1209" i="1"/>
  <c r="AX1210" i="1"/>
  <c r="AX1211" i="1"/>
  <c r="AX1212" i="1"/>
  <c r="AX1213" i="1"/>
  <c r="AX1214" i="1"/>
  <c r="AX1215" i="1"/>
  <c r="AX1216" i="1"/>
  <c r="AX1217" i="1"/>
  <c r="AX1218" i="1"/>
  <c r="AX1219" i="1"/>
  <c r="AX1220" i="1"/>
  <c r="AX1221" i="1"/>
  <c r="AX1222" i="1"/>
  <c r="AX1223" i="1"/>
  <c r="AX1224" i="1"/>
  <c r="AX1225" i="1"/>
  <c r="AX1226" i="1"/>
  <c r="AX1227" i="1"/>
  <c r="AX1228" i="1"/>
  <c r="AX1229" i="1"/>
  <c r="AX1230" i="1"/>
  <c r="AX1231" i="1"/>
  <c r="AX1232" i="1"/>
  <c r="AX1233" i="1"/>
  <c r="AX1234" i="1"/>
  <c r="AX1235" i="1"/>
  <c r="AX1236" i="1"/>
  <c r="AX1237" i="1"/>
  <c r="AX1238" i="1"/>
  <c r="AX1239" i="1"/>
  <c r="AX1240" i="1"/>
  <c r="AX1241" i="1"/>
  <c r="AX1242" i="1"/>
  <c r="AX1243" i="1"/>
  <c r="AX1244" i="1"/>
  <c r="AX1245" i="1"/>
  <c r="AX1246" i="1"/>
  <c r="AX1247" i="1"/>
  <c r="AX1248" i="1"/>
  <c r="AX1249" i="1"/>
  <c r="AX1250" i="1"/>
  <c r="AX1251" i="1"/>
  <c r="AX1252" i="1"/>
  <c r="AX1253" i="1"/>
  <c r="AX1254" i="1"/>
  <c r="AX1255" i="1"/>
  <c r="AX1256" i="1"/>
  <c r="AX1257" i="1"/>
  <c r="AX1258" i="1"/>
  <c r="AX1259" i="1"/>
  <c r="AX1260" i="1"/>
  <c r="AX1261" i="1"/>
  <c r="AX1262" i="1"/>
  <c r="AX1263" i="1"/>
  <c r="AX1264" i="1"/>
  <c r="AX1265" i="1"/>
  <c r="AX1266" i="1"/>
  <c r="AX1267" i="1"/>
  <c r="AX1268" i="1"/>
  <c r="AX1269" i="1"/>
  <c r="AX1270" i="1"/>
  <c r="AX1271" i="1"/>
  <c r="AX1272" i="1"/>
  <c r="AX1273" i="1"/>
  <c r="AX1274" i="1"/>
  <c r="AX1275" i="1"/>
  <c r="AX1276" i="1"/>
  <c r="AX1277" i="1"/>
  <c r="AX1278" i="1"/>
  <c r="AX1279" i="1"/>
  <c r="AX1280" i="1"/>
  <c r="AX1281" i="1"/>
  <c r="AX1282" i="1"/>
  <c r="AX1283" i="1"/>
  <c r="AX1284" i="1"/>
  <c r="AX1285" i="1"/>
  <c r="AX1286" i="1"/>
  <c r="AX1287" i="1"/>
  <c r="AX1288" i="1"/>
  <c r="AX1289" i="1"/>
  <c r="AX1290" i="1"/>
  <c r="AX1291" i="1"/>
  <c r="AX1292" i="1"/>
  <c r="AX1293" i="1"/>
  <c r="AX1294" i="1"/>
  <c r="AX1295" i="1"/>
  <c r="AX1296" i="1"/>
  <c r="AX1297" i="1"/>
  <c r="AX1298" i="1"/>
  <c r="AX1299" i="1"/>
  <c r="AX1300" i="1"/>
  <c r="AX1301" i="1"/>
  <c r="AX1302" i="1"/>
  <c r="AX1303" i="1"/>
  <c r="AX1304" i="1"/>
  <c r="AX1305" i="1"/>
  <c r="AX1306" i="1"/>
  <c r="AX1307" i="1"/>
  <c r="AX1308" i="1"/>
  <c r="AX1309" i="1"/>
  <c r="AX1310" i="1"/>
  <c r="AX1311" i="1"/>
  <c r="AX1312" i="1"/>
  <c r="AX1313" i="1"/>
  <c r="AX1314" i="1"/>
  <c r="AX1315" i="1"/>
  <c r="AX1316" i="1"/>
  <c r="AX1317" i="1"/>
  <c r="AX1318" i="1"/>
  <c r="AX1319" i="1"/>
  <c r="AX1320" i="1"/>
  <c r="AX1321" i="1"/>
  <c r="AX1322" i="1"/>
  <c r="AX1323" i="1"/>
  <c r="AX1324" i="1"/>
  <c r="AX1325" i="1"/>
  <c r="AX1326" i="1"/>
  <c r="AX1327" i="1"/>
  <c r="AX1328" i="1"/>
  <c r="AX1329" i="1"/>
  <c r="AX1330" i="1"/>
  <c r="AX1331" i="1"/>
  <c r="AX1332" i="1"/>
  <c r="AX1333" i="1"/>
  <c r="AX1334" i="1"/>
  <c r="AX1335" i="1"/>
  <c r="AX1336" i="1"/>
  <c r="AX1337" i="1"/>
  <c r="AX1338" i="1"/>
  <c r="AX1339" i="1"/>
  <c r="AX1340" i="1"/>
  <c r="AX1341" i="1"/>
  <c r="AX1342" i="1"/>
  <c r="AX1343" i="1"/>
  <c r="AX1344" i="1"/>
  <c r="AX1345" i="1"/>
  <c r="AX1346" i="1"/>
  <c r="AX1347" i="1"/>
  <c r="AX1348" i="1"/>
  <c r="AX1349" i="1"/>
  <c r="AX1350" i="1"/>
  <c r="AX1351" i="1"/>
  <c r="AX1352" i="1"/>
  <c r="AX1353" i="1"/>
  <c r="AX1354" i="1"/>
  <c r="AX1355" i="1"/>
  <c r="AX1356" i="1"/>
  <c r="AX1357" i="1"/>
  <c r="AX1358" i="1"/>
  <c r="AX1359" i="1"/>
  <c r="AX1360" i="1"/>
  <c r="AX1361" i="1"/>
  <c r="AX1362" i="1"/>
  <c r="AX1363" i="1"/>
  <c r="AX1364" i="1"/>
  <c r="AX1365" i="1"/>
  <c r="AX1366" i="1"/>
  <c r="AX1367" i="1"/>
  <c r="AX1368" i="1"/>
  <c r="AX1369" i="1"/>
  <c r="AX1370" i="1"/>
  <c r="AX1371" i="1"/>
  <c r="AX1372" i="1"/>
  <c r="AX1373" i="1"/>
  <c r="AX1374" i="1"/>
  <c r="AX1375" i="1"/>
  <c r="AX1376" i="1"/>
  <c r="AX1377" i="1"/>
  <c r="AX1378" i="1"/>
  <c r="AX1379" i="1"/>
  <c r="AX1380" i="1"/>
  <c r="AX1381" i="1"/>
  <c r="AX1382" i="1"/>
  <c r="AX1383" i="1"/>
  <c r="AX1384" i="1"/>
  <c r="AX1385" i="1"/>
  <c r="AX1386" i="1"/>
  <c r="AX1387" i="1"/>
  <c r="AX1388" i="1"/>
  <c r="AX1389" i="1"/>
  <c r="AX1390" i="1"/>
  <c r="AX1391" i="1"/>
  <c r="AX1392" i="1"/>
  <c r="AX1393" i="1"/>
  <c r="AX1394" i="1"/>
  <c r="AX1395" i="1"/>
  <c r="AX1396" i="1"/>
  <c r="AX1397" i="1"/>
  <c r="AX1398" i="1"/>
  <c r="AX1399" i="1"/>
  <c r="AX1400" i="1"/>
  <c r="AX1401" i="1"/>
  <c r="AX1402" i="1"/>
  <c r="AX1403" i="1"/>
  <c r="AX1404" i="1"/>
  <c r="AX1405" i="1"/>
  <c r="AX1406" i="1"/>
  <c r="AX1407" i="1"/>
  <c r="AX1408" i="1"/>
  <c r="AX1409" i="1"/>
  <c r="AX1410" i="1"/>
  <c r="AX1411" i="1"/>
  <c r="AX1412" i="1"/>
  <c r="AX1413" i="1"/>
  <c r="AX1414" i="1"/>
  <c r="AX1415" i="1"/>
  <c r="AX1416" i="1"/>
  <c r="AX1417" i="1"/>
  <c r="AX1418" i="1"/>
  <c r="AX1419" i="1"/>
  <c r="AX1420" i="1"/>
  <c r="AX1421" i="1"/>
  <c r="AX1422" i="1"/>
  <c r="AX1423" i="1"/>
  <c r="AX1424" i="1"/>
  <c r="AX1425" i="1"/>
  <c r="AX1426" i="1"/>
  <c r="AX1427" i="1"/>
  <c r="AX1428" i="1"/>
  <c r="AX1429" i="1"/>
  <c r="AX1430" i="1"/>
  <c r="AX1431" i="1"/>
  <c r="AX1432" i="1"/>
  <c r="AX1433" i="1"/>
  <c r="AX1434" i="1"/>
  <c r="AX1435" i="1"/>
  <c r="AX1436" i="1"/>
  <c r="AX1437" i="1"/>
  <c r="AX1438" i="1"/>
  <c r="AX1439" i="1"/>
  <c r="AX1440" i="1"/>
  <c r="AX1441" i="1"/>
  <c r="AX1442" i="1"/>
  <c r="AX1443" i="1"/>
  <c r="AX1444" i="1"/>
  <c r="AX1445" i="1"/>
  <c r="AX1446" i="1"/>
  <c r="AX1447" i="1"/>
  <c r="AX1448" i="1"/>
  <c r="AX1449" i="1"/>
  <c r="AX1450" i="1"/>
  <c r="AX1451" i="1"/>
  <c r="AX1452" i="1"/>
  <c r="AX1453" i="1"/>
  <c r="AX1454" i="1"/>
  <c r="AX1455" i="1"/>
  <c r="AX1456" i="1"/>
  <c r="AX1457" i="1"/>
  <c r="AX1458" i="1"/>
  <c r="AX1459" i="1"/>
  <c r="AX1460" i="1"/>
  <c r="AX1461" i="1"/>
  <c r="AX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23" i="1"/>
  <c r="AV1324" i="1"/>
  <c r="AV1325" i="1"/>
  <c r="AV1326" i="1"/>
  <c r="AV1327" i="1"/>
  <c r="AV1328" i="1"/>
  <c r="AV1329" i="1"/>
  <c r="AV1330" i="1"/>
  <c r="AV1331" i="1"/>
  <c r="AV1332" i="1"/>
  <c r="AV1333" i="1"/>
  <c r="AV1334" i="1"/>
  <c r="AV1335" i="1"/>
  <c r="AV1336" i="1"/>
  <c r="AV1337" i="1"/>
  <c r="AV1338" i="1"/>
  <c r="AV1339" i="1"/>
  <c r="AV1340" i="1"/>
  <c r="AV1341" i="1"/>
  <c r="AV1342" i="1"/>
  <c r="AV1343" i="1"/>
  <c r="AV1344" i="1"/>
  <c r="AV1345" i="1"/>
  <c r="AV1346" i="1"/>
  <c r="AV1347" i="1"/>
  <c r="AV1348" i="1"/>
  <c r="AV1349" i="1"/>
  <c r="AV1350" i="1"/>
  <c r="AV1351" i="1"/>
  <c r="AV1352" i="1"/>
  <c r="AV1353" i="1"/>
  <c r="AV1354" i="1"/>
  <c r="AV1355" i="1"/>
  <c r="AV1356" i="1"/>
  <c r="AV1357" i="1"/>
  <c r="AV1358" i="1"/>
  <c r="AV1359" i="1"/>
  <c r="AV1360" i="1"/>
  <c r="AV1361" i="1"/>
  <c r="AV1362" i="1"/>
  <c r="AV1363" i="1"/>
  <c r="AV1364" i="1"/>
  <c r="AV1365" i="1"/>
  <c r="AV1366" i="1"/>
  <c r="AV1367" i="1"/>
  <c r="AV1368" i="1"/>
  <c r="AV1369" i="1"/>
  <c r="AV1370" i="1"/>
  <c r="AV1371" i="1"/>
  <c r="AV1372" i="1"/>
  <c r="AV1373" i="1"/>
  <c r="AV1374" i="1"/>
  <c r="AV1375" i="1"/>
  <c r="AV1376" i="1"/>
  <c r="AV1377" i="1"/>
  <c r="AV1378" i="1"/>
  <c r="AV1379" i="1"/>
  <c r="AV1380" i="1"/>
  <c r="AV1381" i="1"/>
  <c r="AV1382" i="1"/>
  <c r="AV1383" i="1"/>
  <c r="AV1384" i="1"/>
  <c r="AV1385" i="1"/>
  <c r="AV1386" i="1"/>
  <c r="AV1387" i="1"/>
  <c r="AV1388" i="1"/>
  <c r="AV1389" i="1"/>
  <c r="AV1390" i="1"/>
  <c r="AV1391" i="1"/>
  <c r="AV1392" i="1"/>
  <c r="AV1393" i="1"/>
  <c r="AV1394" i="1"/>
  <c r="AV1395" i="1"/>
  <c r="AV1396" i="1"/>
  <c r="AV1397" i="1"/>
  <c r="AV1398" i="1"/>
  <c r="AV1399" i="1"/>
  <c r="AV1400" i="1"/>
  <c r="AV1401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1414" i="1"/>
  <c r="AV1415" i="1"/>
  <c r="AV1416" i="1"/>
  <c r="AV1417" i="1"/>
  <c r="AV1418" i="1"/>
  <c r="AV1419" i="1"/>
  <c r="AV1420" i="1"/>
  <c r="AV1421" i="1"/>
  <c r="AV1422" i="1"/>
  <c r="AV1423" i="1"/>
  <c r="AV1424" i="1"/>
  <c r="AV142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441" i="1"/>
  <c r="AV1442" i="1"/>
  <c r="AV1443" i="1"/>
  <c r="AV1444" i="1"/>
  <c r="AV1445" i="1"/>
  <c r="AV1446" i="1"/>
  <c r="AV1447" i="1"/>
  <c r="AV1448" i="1"/>
  <c r="AV1449" i="1"/>
  <c r="AV1450" i="1"/>
  <c r="AV1451" i="1"/>
  <c r="AV1452" i="1"/>
  <c r="AV1453" i="1"/>
  <c r="AV1454" i="1"/>
  <c r="AV1455" i="1"/>
  <c r="AV1456" i="1"/>
  <c r="AV1457" i="1"/>
  <c r="AV1458" i="1"/>
  <c r="AV1459" i="1"/>
  <c r="AV1460" i="1"/>
  <c r="AV1461" i="1"/>
  <c r="AV2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T1315" i="1"/>
  <c r="AT1316" i="1"/>
  <c r="AT1317" i="1"/>
  <c r="AT1318" i="1"/>
  <c r="AT1319" i="1"/>
  <c r="AT1320" i="1"/>
  <c r="AT1321" i="1"/>
  <c r="AT1322" i="1"/>
  <c r="AT1323" i="1"/>
  <c r="AT1324" i="1"/>
  <c r="AT1325" i="1"/>
  <c r="AT1326" i="1"/>
  <c r="AT1327" i="1"/>
  <c r="AT1328" i="1"/>
  <c r="AT1329" i="1"/>
  <c r="AT1330" i="1"/>
  <c r="AT1331" i="1"/>
  <c r="AT1332" i="1"/>
  <c r="AT1333" i="1"/>
  <c r="AT1334" i="1"/>
  <c r="AT1335" i="1"/>
  <c r="AT1336" i="1"/>
  <c r="AT1337" i="1"/>
  <c r="AT1338" i="1"/>
  <c r="AT1339" i="1"/>
  <c r="AT1340" i="1"/>
  <c r="AT1341" i="1"/>
  <c r="AT1342" i="1"/>
  <c r="AT1343" i="1"/>
  <c r="AT1344" i="1"/>
  <c r="AT1345" i="1"/>
  <c r="AT1346" i="1"/>
  <c r="AT1347" i="1"/>
  <c r="AT1348" i="1"/>
  <c r="AT1349" i="1"/>
  <c r="AT1350" i="1"/>
  <c r="AT1351" i="1"/>
  <c r="AT1352" i="1"/>
  <c r="AT1353" i="1"/>
  <c r="AT1354" i="1"/>
  <c r="AT1355" i="1"/>
  <c r="AT1356" i="1"/>
  <c r="AT1357" i="1"/>
  <c r="AT1358" i="1"/>
  <c r="AT1359" i="1"/>
  <c r="AT1360" i="1"/>
  <c r="AT1361" i="1"/>
  <c r="AT1362" i="1"/>
  <c r="AT1363" i="1"/>
  <c r="AT1364" i="1"/>
  <c r="AT1365" i="1"/>
  <c r="AT1366" i="1"/>
  <c r="AT1367" i="1"/>
  <c r="AT1368" i="1"/>
  <c r="AT1369" i="1"/>
  <c r="AT1370" i="1"/>
  <c r="AT1371" i="1"/>
  <c r="AT1372" i="1"/>
  <c r="AT1373" i="1"/>
  <c r="AT1374" i="1"/>
  <c r="AT1375" i="1"/>
  <c r="AT1376" i="1"/>
  <c r="AT1377" i="1"/>
  <c r="AT1378" i="1"/>
  <c r="AT1379" i="1"/>
  <c r="AT1380" i="1"/>
  <c r="AT1381" i="1"/>
  <c r="AT1382" i="1"/>
  <c r="AT1383" i="1"/>
  <c r="AT1384" i="1"/>
  <c r="AT1385" i="1"/>
  <c r="AT1386" i="1"/>
  <c r="AT1387" i="1"/>
  <c r="AT1388" i="1"/>
  <c r="AT1389" i="1"/>
  <c r="AT1390" i="1"/>
  <c r="AT1391" i="1"/>
  <c r="AT1392" i="1"/>
  <c r="AT1393" i="1"/>
  <c r="AT1394" i="1"/>
  <c r="AT1395" i="1"/>
  <c r="AT1396" i="1"/>
  <c r="AT1397" i="1"/>
  <c r="AT1398" i="1"/>
  <c r="AT1399" i="1"/>
  <c r="AT1400" i="1"/>
  <c r="AT1401" i="1"/>
  <c r="AT1402" i="1"/>
  <c r="AT1403" i="1"/>
  <c r="AT1404" i="1"/>
  <c r="AT1405" i="1"/>
  <c r="AT1406" i="1"/>
  <c r="AT1407" i="1"/>
  <c r="AT1408" i="1"/>
  <c r="AT1409" i="1"/>
  <c r="AT1410" i="1"/>
  <c r="AT1411" i="1"/>
  <c r="AT1412" i="1"/>
  <c r="AT1413" i="1"/>
  <c r="AT1414" i="1"/>
  <c r="AT1415" i="1"/>
  <c r="AT1416" i="1"/>
  <c r="AT1417" i="1"/>
  <c r="AT1418" i="1"/>
  <c r="AT1419" i="1"/>
  <c r="AT1420" i="1"/>
  <c r="AT1421" i="1"/>
  <c r="AT1422" i="1"/>
  <c r="AT1423" i="1"/>
  <c r="AT1424" i="1"/>
  <c r="AT1425" i="1"/>
  <c r="AT1426" i="1"/>
  <c r="AT1427" i="1"/>
  <c r="AT1428" i="1"/>
  <c r="AT1429" i="1"/>
  <c r="AT1430" i="1"/>
  <c r="AT1431" i="1"/>
  <c r="AT1432" i="1"/>
  <c r="AT1433" i="1"/>
  <c r="AT1434" i="1"/>
  <c r="AT1435" i="1"/>
  <c r="AT1436" i="1"/>
  <c r="AT1437" i="1"/>
  <c r="AT1438" i="1"/>
  <c r="AT1439" i="1"/>
  <c r="AT1440" i="1"/>
  <c r="AT1441" i="1"/>
  <c r="AT1442" i="1"/>
  <c r="AT1443" i="1"/>
  <c r="AT1444" i="1"/>
  <c r="AT1445" i="1"/>
  <c r="AT1446" i="1"/>
  <c r="AT1447" i="1"/>
  <c r="AT1448" i="1"/>
  <c r="AT1449" i="1"/>
  <c r="AT1450" i="1"/>
  <c r="AT1451" i="1"/>
  <c r="AT1452" i="1"/>
  <c r="AT1453" i="1"/>
  <c r="AT1454" i="1"/>
  <c r="AT1455" i="1"/>
  <c r="AT1456" i="1"/>
  <c r="AT1457" i="1"/>
  <c r="AT1458" i="1"/>
  <c r="AT1459" i="1"/>
  <c r="AT1460" i="1"/>
  <c r="AT1461" i="1"/>
  <c r="AT2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2" i="1"/>
  <c r="CS1" i="1"/>
  <c r="DK1" i="1"/>
  <c r="DI1" i="1"/>
  <c r="DB1" i="1"/>
  <c r="CQ1" i="1"/>
  <c r="CO1" i="1"/>
  <c r="CK1" i="1"/>
  <c r="CH1" i="1"/>
  <c r="CB1" i="1"/>
  <c r="BP1" i="1"/>
  <c r="BL1" i="1"/>
  <c r="BB1" i="1"/>
  <c r="AZ1" i="1"/>
  <c r="AX1" i="1"/>
  <c r="AV1" i="1"/>
  <c r="AT1" i="1"/>
  <c r="AQ1" i="1"/>
  <c r="AN1" i="1"/>
  <c r="AL1" i="1"/>
  <c r="AJ1" i="1"/>
  <c r="AD1" i="1"/>
  <c r="AB1" i="1"/>
  <c r="Z1" i="1"/>
  <c r="X1" i="1"/>
  <c r="V1" i="1"/>
  <c r="T1" i="1"/>
  <c r="DG3" i="1"/>
  <c r="DG4" i="1"/>
  <c r="DG5" i="1"/>
  <c r="DG6" i="1"/>
  <c r="DG7" i="1"/>
  <c r="DG8" i="1"/>
  <c r="DG9" i="1"/>
  <c r="DG10" i="1"/>
  <c r="DG11" i="1"/>
  <c r="DG12" i="1"/>
  <c r="DG13" i="1"/>
  <c r="DG14" i="1"/>
  <c r="DG15" i="1"/>
  <c r="DG16" i="1"/>
  <c r="DG17" i="1"/>
  <c r="DG18" i="1"/>
  <c r="DG19" i="1"/>
  <c r="DG20" i="1"/>
  <c r="DG21" i="1"/>
  <c r="DG22" i="1"/>
  <c r="DG23" i="1"/>
  <c r="DG24" i="1"/>
  <c r="DG25" i="1"/>
  <c r="DG26" i="1"/>
  <c r="DG27" i="1"/>
  <c r="DG28" i="1"/>
  <c r="DG29" i="1"/>
  <c r="DG30" i="1"/>
  <c r="DG31" i="1"/>
  <c r="DG32" i="1"/>
  <c r="DG33" i="1"/>
  <c r="DG34" i="1"/>
  <c r="DG35" i="1"/>
  <c r="DG36" i="1"/>
  <c r="DG37" i="1"/>
  <c r="DG38" i="1"/>
  <c r="DG39" i="1"/>
  <c r="DG40" i="1"/>
  <c r="DG41" i="1"/>
  <c r="DG42" i="1"/>
  <c r="DG43" i="1"/>
  <c r="DG44" i="1"/>
  <c r="DG45" i="1"/>
  <c r="DG46" i="1"/>
  <c r="DG47" i="1"/>
  <c r="DG48" i="1"/>
  <c r="DG49" i="1"/>
  <c r="DG50" i="1"/>
  <c r="DG51" i="1"/>
  <c r="DG52" i="1"/>
  <c r="DG53" i="1"/>
  <c r="DG54" i="1"/>
  <c r="DG55" i="1"/>
  <c r="DG56" i="1"/>
  <c r="DG57" i="1"/>
  <c r="DG58" i="1"/>
  <c r="DG59" i="1"/>
  <c r="DG60" i="1"/>
  <c r="DG61" i="1"/>
  <c r="DG62" i="1"/>
  <c r="DG63" i="1"/>
  <c r="DG64" i="1"/>
  <c r="DG65" i="1"/>
  <c r="DG66" i="1"/>
  <c r="DG67" i="1"/>
  <c r="DG68" i="1"/>
  <c r="DG69" i="1"/>
  <c r="DG70" i="1"/>
  <c r="DG71" i="1"/>
  <c r="DG72" i="1"/>
  <c r="DG73" i="1"/>
  <c r="DG74" i="1"/>
  <c r="DG75" i="1"/>
  <c r="DG76" i="1"/>
  <c r="DG77" i="1"/>
  <c r="DG78" i="1"/>
  <c r="DG79" i="1"/>
  <c r="DG80" i="1"/>
  <c r="DG81" i="1"/>
  <c r="DG82" i="1"/>
  <c r="DG83" i="1"/>
  <c r="DG84" i="1"/>
  <c r="DG85" i="1"/>
  <c r="DG86" i="1"/>
  <c r="DG87" i="1"/>
  <c r="DG88" i="1"/>
  <c r="DG89" i="1"/>
  <c r="DG90" i="1"/>
  <c r="DG91" i="1"/>
  <c r="DG92" i="1"/>
  <c r="DG93" i="1"/>
  <c r="DG94" i="1"/>
  <c r="DG95" i="1"/>
  <c r="DG96" i="1"/>
  <c r="DG97" i="1"/>
  <c r="DG98" i="1"/>
  <c r="DG99" i="1"/>
  <c r="DG100" i="1"/>
  <c r="DG101" i="1"/>
  <c r="DG102" i="1"/>
  <c r="DG103" i="1"/>
  <c r="DG104" i="1"/>
  <c r="DG105" i="1"/>
  <c r="DG106" i="1"/>
  <c r="DG107" i="1"/>
  <c r="DG108" i="1"/>
  <c r="DG109" i="1"/>
  <c r="DG110" i="1"/>
  <c r="DG111" i="1"/>
  <c r="DG112" i="1"/>
  <c r="DG113" i="1"/>
  <c r="DG114" i="1"/>
  <c r="DG115" i="1"/>
  <c r="DG116" i="1"/>
  <c r="DG117" i="1"/>
  <c r="DG118" i="1"/>
  <c r="DG119" i="1"/>
  <c r="DG120" i="1"/>
  <c r="DG121" i="1"/>
  <c r="DG122" i="1"/>
  <c r="DG123" i="1"/>
  <c r="DG124" i="1"/>
  <c r="DG125" i="1"/>
  <c r="DG126" i="1"/>
  <c r="DG127" i="1"/>
  <c r="DG128" i="1"/>
  <c r="DG129" i="1"/>
  <c r="DG130" i="1"/>
  <c r="DG131" i="1"/>
  <c r="DG132" i="1"/>
  <c r="DG133" i="1"/>
  <c r="DG134" i="1"/>
  <c r="DG135" i="1"/>
  <c r="DG136" i="1"/>
  <c r="DG137" i="1"/>
  <c r="DG138" i="1"/>
  <c r="DG139" i="1"/>
  <c r="DG140" i="1"/>
  <c r="DG141" i="1"/>
  <c r="DG142" i="1"/>
  <c r="DG143" i="1"/>
  <c r="DG144" i="1"/>
  <c r="DG145" i="1"/>
  <c r="DG146" i="1"/>
  <c r="DG147" i="1"/>
  <c r="DG148" i="1"/>
  <c r="DG149" i="1"/>
  <c r="DG150" i="1"/>
  <c r="DG151" i="1"/>
  <c r="DG152" i="1"/>
  <c r="DG153" i="1"/>
  <c r="DG154" i="1"/>
  <c r="DG155" i="1"/>
  <c r="DG156" i="1"/>
  <c r="DG157" i="1"/>
  <c r="DG158" i="1"/>
  <c r="DG159" i="1"/>
  <c r="DG160" i="1"/>
  <c r="DG161" i="1"/>
  <c r="DG162" i="1"/>
  <c r="DG163" i="1"/>
  <c r="DG164" i="1"/>
  <c r="DG165" i="1"/>
  <c r="DG166" i="1"/>
  <c r="DG167" i="1"/>
  <c r="DG168" i="1"/>
  <c r="DG169" i="1"/>
  <c r="DG170" i="1"/>
  <c r="DG171" i="1"/>
  <c r="DG172" i="1"/>
  <c r="DG173" i="1"/>
  <c r="DG174" i="1"/>
  <c r="DG175" i="1"/>
  <c r="DG176" i="1"/>
  <c r="DG177" i="1"/>
  <c r="DG178" i="1"/>
  <c r="DG179" i="1"/>
  <c r="DG180" i="1"/>
  <c r="DG181" i="1"/>
  <c r="DG182" i="1"/>
  <c r="DG183" i="1"/>
  <c r="DG184" i="1"/>
  <c r="DG185" i="1"/>
  <c r="DG186" i="1"/>
  <c r="DG187" i="1"/>
  <c r="DG188" i="1"/>
  <c r="DG189" i="1"/>
  <c r="DG190" i="1"/>
  <c r="DG191" i="1"/>
  <c r="DG192" i="1"/>
  <c r="DG193" i="1"/>
  <c r="DG194" i="1"/>
  <c r="DG195" i="1"/>
  <c r="DG196" i="1"/>
  <c r="DG197" i="1"/>
  <c r="DG198" i="1"/>
  <c r="DG199" i="1"/>
  <c r="DG200" i="1"/>
  <c r="DG201" i="1"/>
  <c r="DG202" i="1"/>
  <c r="DG203" i="1"/>
  <c r="DG204" i="1"/>
  <c r="DG205" i="1"/>
  <c r="DG206" i="1"/>
  <c r="DG207" i="1"/>
  <c r="DG208" i="1"/>
  <c r="DG209" i="1"/>
  <c r="DG210" i="1"/>
  <c r="DG211" i="1"/>
  <c r="DG212" i="1"/>
  <c r="DG213" i="1"/>
  <c r="DG214" i="1"/>
  <c r="DG215" i="1"/>
  <c r="DG216" i="1"/>
  <c r="DG217" i="1"/>
  <c r="DG218" i="1"/>
  <c r="DG219" i="1"/>
  <c r="DG220" i="1"/>
  <c r="DG221" i="1"/>
  <c r="DG222" i="1"/>
  <c r="DG223" i="1"/>
  <c r="DG224" i="1"/>
  <c r="DG225" i="1"/>
  <c r="DG226" i="1"/>
  <c r="DG227" i="1"/>
  <c r="DG228" i="1"/>
  <c r="DG229" i="1"/>
  <c r="DG230" i="1"/>
  <c r="DG231" i="1"/>
  <c r="DG232" i="1"/>
  <c r="DG233" i="1"/>
  <c r="DG234" i="1"/>
  <c r="DG235" i="1"/>
  <c r="DG236" i="1"/>
  <c r="DG237" i="1"/>
  <c r="DG238" i="1"/>
  <c r="DG239" i="1"/>
  <c r="DG240" i="1"/>
  <c r="DG241" i="1"/>
  <c r="DG242" i="1"/>
  <c r="DG243" i="1"/>
  <c r="DG244" i="1"/>
  <c r="DG245" i="1"/>
  <c r="DG246" i="1"/>
  <c r="DG247" i="1"/>
  <c r="DG248" i="1"/>
  <c r="DG249" i="1"/>
  <c r="DG250" i="1"/>
  <c r="DG251" i="1"/>
  <c r="DG252" i="1"/>
  <c r="DG253" i="1"/>
  <c r="DG254" i="1"/>
  <c r="DG255" i="1"/>
  <c r="DG256" i="1"/>
  <c r="DG257" i="1"/>
  <c r="DG258" i="1"/>
  <c r="DG259" i="1"/>
  <c r="DG260" i="1"/>
  <c r="DG261" i="1"/>
  <c r="DG262" i="1"/>
  <c r="DG263" i="1"/>
  <c r="DG264" i="1"/>
  <c r="DG265" i="1"/>
  <c r="DG266" i="1"/>
  <c r="DG267" i="1"/>
  <c r="DG268" i="1"/>
  <c r="DG269" i="1"/>
  <c r="DG270" i="1"/>
  <c r="DG271" i="1"/>
  <c r="DG272" i="1"/>
  <c r="DG273" i="1"/>
  <c r="DG274" i="1"/>
  <c r="DG275" i="1"/>
  <c r="DG276" i="1"/>
  <c r="DG277" i="1"/>
  <c r="DG278" i="1"/>
  <c r="DG279" i="1"/>
  <c r="DG280" i="1"/>
  <c r="DG281" i="1"/>
  <c r="DG282" i="1"/>
  <c r="DG283" i="1"/>
  <c r="DG284" i="1"/>
  <c r="DG285" i="1"/>
  <c r="DG286" i="1"/>
  <c r="DG287" i="1"/>
  <c r="DG288" i="1"/>
  <c r="DG289" i="1"/>
  <c r="DG290" i="1"/>
  <c r="DG291" i="1"/>
  <c r="DG292" i="1"/>
  <c r="DG293" i="1"/>
  <c r="DG294" i="1"/>
  <c r="DG295" i="1"/>
  <c r="DG296" i="1"/>
  <c r="DG297" i="1"/>
  <c r="DG298" i="1"/>
  <c r="DG299" i="1"/>
  <c r="DG300" i="1"/>
  <c r="DG301" i="1"/>
  <c r="DG302" i="1"/>
  <c r="DG303" i="1"/>
  <c r="DG304" i="1"/>
  <c r="DG305" i="1"/>
  <c r="DG306" i="1"/>
  <c r="DG307" i="1"/>
  <c r="DG308" i="1"/>
  <c r="DG309" i="1"/>
  <c r="DG310" i="1"/>
  <c r="DG311" i="1"/>
  <c r="DG312" i="1"/>
  <c r="DG313" i="1"/>
  <c r="DG314" i="1"/>
  <c r="DG315" i="1"/>
  <c r="DG316" i="1"/>
  <c r="DG317" i="1"/>
  <c r="DG318" i="1"/>
  <c r="DG319" i="1"/>
  <c r="DG320" i="1"/>
  <c r="DG321" i="1"/>
  <c r="DG322" i="1"/>
  <c r="DG323" i="1"/>
  <c r="DG324" i="1"/>
  <c r="DG325" i="1"/>
  <c r="DG326" i="1"/>
  <c r="DG327" i="1"/>
  <c r="DG328" i="1"/>
  <c r="DG329" i="1"/>
  <c r="DG330" i="1"/>
  <c r="DG331" i="1"/>
  <c r="DG332" i="1"/>
  <c r="DG333" i="1"/>
  <c r="DG334" i="1"/>
  <c r="DG335" i="1"/>
  <c r="DG336" i="1"/>
  <c r="DG337" i="1"/>
  <c r="DG338" i="1"/>
  <c r="DG339" i="1"/>
  <c r="DG340" i="1"/>
  <c r="DG341" i="1"/>
  <c r="DG342" i="1"/>
  <c r="DG343" i="1"/>
  <c r="DG344" i="1"/>
  <c r="DG345" i="1"/>
  <c r="DG346" i="1"/>
  <c r="DG347" i="1"/>
  <c r="DG348" i="1"/>
  <c r="DG349" i="1"/>
  <c r="DG350" i="1"/>
  <c r="DG351" i="1"/>
  <c r="DG352" i="1"/>
  <c r="DG353" i="1"/>
  <c r="DG354" i="1"/>
  <c r="DG355" i="1"/>
  <c r="DG356" i="1"/>
  <c r="DG357" i="1"/>
  <c r="DG358" i="1"/>
  <c r="DG359" i="1"/>
  <c r="DG360" i="1"/>
  <c r="DG361" i="1"/>
  <c r="DG362" i="1"/>
  <c r="DG363" i="1"/>
  <c r="DG364" i="1"/>
  <c r="DG365" i="1"/>
  <c r="DG366" i="1"/>
  <c r="DG367" i="1"/>
  <c r="DG368" i="1"/>
  <c r="DG369" i="1"/>
  <c r="DG370" i="1"/>
  <c r="DG371" i="1"/>
  <c r="DG372" i="1"/>
  <c r="DG373" i="1"/>
  <c r="DG374" i="1"/>
  <c r="DG375" i="1"/>
  <c r="DG376" i="1"/>
  <c r="DG377" i="1"/>
  <c r="DG378" i="1"/>
  <c r="DG379" i="1"/>
  <c r="DG380" i="1"/>
  <c r="DG381" i="1"/>
  <c r="DG382" i="1"/>
  <c r="DG383" i="1"/>
  <c r="DG384" i="1"/>
  <c r="DG385" i="1"/>
  <c r="DG386" i="1"/>
  <c r="DG387" i="1"/>
  <c r="DG388" i="1"/>
  <c r="DG389" i="1"/>
  <c r="DG390" i="1"/>
  <c r="DG391" i="1"/>
  <c r="DG392" i="1"/>
  <c r="DG393" i="1"/>
  <c r="DG394" i="1"/>
  <c r="DG395" i="1"/>
  <c r="DG396" i="1"/>
  <c r="DG397" i="1"/>
  <c r="DG398" i="1"/>
  <c r="DG399" i="1"/>
  <c r="DG400" i="1"/>
  <c r="DG401" i="1"/>
  <c r="DG402" i="1"/>
  <c r="DG403" i="1"/>
  <c r="DG404" i="1"/>
  <c r="DG405" i="1"/>
  <c r="DG406" i="1"/>
  <c r="DG407" i="1"/>
  <c r="DG408" i="1"/>
  <c r="DG409" i="1"/>
  <c r="DG410" i="1"/>
  <c r="DG411" i="1"/>
  <c r="DG412" i="1"/>
  <c r="DG413" i="1"/>
  <c r="DG414" i="1"/>
  <c r="DG415" i="1"/>
  <c r="DG416" i="1"/>
  <c r="DG417" i="1"/>
  <c r="DG418" i="1"/>
  <c r="DG419" i="1"/>
  <c r="DG420" i="1"/>
  <c r="DG421" i="1"/>
  <c r="DG422" i="1"/>
  <c r="DG423" i="1"/>
  <c r="DG424" i="1"/>
  <c r="DG425" i="1"/>
  <c r="DG426" i="1"/>
  <c r="DG427" i="1"/>
  <c r="DG428" i="1"/>
  <c r="DG429" i="1"/>
  <c r="DG430" i="1"/>
  <c r="DG431" i="1"/>
  <c r="DG432" i="1"/>
  <c r="DG433" i="1"/>
  <c r="DG434" i="1"/>
  <c r="DG435" i="1"/>
  <c r="DG436" i="1"/>
  <c r="DG437" i="1"/>
  <c r="DG438" i="1"/>
  <c r="DG439" i="1"/>
  <c r="DG440" i="1"/>
  <c r="DG441" i="1"/>
  <c r="DG442" i="1"/>
  <c r="DG443" i="1"/>
  <c r="DG444" i="1"/>
  <c r="DG445" i="1"/>
  <c r="DG446" i="1"/>
  <c r="DG447" i="1"/>
  <c r="DG448" i="1"/>
  <c r="DG449" i="1"/>
  <c r="DG450" i="1"/>
  <c r="DG451" i="1"/>
  <c r="DG452" i="1"/>
  <c r="DG453" i="1"/>
  <c r="DG454" i="1"/>
  <c r="DG455" i="1"/>
  <c r="DG456" i="1"/>
  <c r="DG457" i="1"/>
  <c r="DG458" i="1"/>
  <c r="DG459" i="1"/>
  <c r="DG460" i="1"/>
  <c r="DG461" i="1"/>
  <c r="DG462" i="1"/>
  <c r="DG463" i="1"/>
  <c r="DG464" i="1"/>
  <c r="DG465" i="1"/>
  <c r="DG466" i="1"/>
  <c r="DG467" i="1"/>
  <c r="DG468" i="1"/>
  <c r="DG469" i="1"/>
  <c r="DG470" i="1"/>
  <c r="DG471" i="1"/>
  <c r="DG472" i="1"/>
  <c r="DG473" i="1"/>
  <c r="DG474" i="1"/>
  <c r="DG475" i="1"/>
  <c r="DG476" i="1"/>
  <c r="DG477" i="1"/>
  <c r="DG478" i="1"/>
  <c r="DG479" i="1"/>
  <c r="DG480" i="1"/>
  <c r="DG481" i="1"/>
  <c r="DG482" i="1"/>
  <c r="DG483" i="1"/>
  <c r="DG484" i="1"/>
  <c r="DG485" i="1"/>
  <c r="DG486" i="1"/>
  <c r="DG487" i="1"/>
  <c r="DG488" i="1"/>
  <c r="DG489" i="1"/>
  <c r="DG490" i="1"/>
  <c r="DG491" i="1"/>
  <c r="DG492" i="1"/>
  <c r="DG493" i="1"/>
  <c r="DG494" i="1"/>
  <c r="DG495" i="1"/>
  <c r="DG496" i="1"/>
  <c r="DG497" i="1"/>
  <c r="DG498" i="1"/>
  <c r="DG499" i="1"/>
  <c r="DG500" i="1"/>
  <c r="DG501" i="1"/>
  <c r="DG502" i="1"/>
  <c r="DG503" i="1"/>
  <c r="DG504" i="1"/>
  <c r="DG505" i="1"/>
  <c r="DG506" i="1"/>
  <c r="DG507" i="1"/>
  <c r="DG508" i="1"/>
  <c r="DG509" i="1"/>
  <c r="DG510" i="1"/>
  <c r="DG511" i="1"/>
  <c r="DG512" i="1"/>
  <c r="DG513" i="1"/>
  <c r="DG514" i="1"/>
  <c r="DG515" i="1"/>
  <c r="DG516" i="1"/>
  <c r="DG517" i="1"/>
  <c r="DG518" i="1"/>
  <c r="DG519" i="1"/>
  <c r="DG520" i="1"/>
  <c r="DG521" i="1"/>
  <c r="DG522" i="1"/>
  <c r="DG523" i="1"/>
  <c r="DG524" i="1"/>
  <c r="DG525" i="1"/>
  <c r="DG526" i="1"/>
  <c r="DG527" i="1"/>
  <c r="DG528" i="1"/>
  <c r="DG529" i="1"/>
  <c r="DG530" i="1"/>
  <c r="DG531" i="1"/>
  <c r="DG532" i="1"/>
  <c r="DG533" i="1"/>
  <c r="DG534" i="1"/>
  <c r="DG535" i="1"/>
  <c r="DG536" i="1"/>
  <c r="DG537" i="1"/>
  <c r="DG538" i="1"/>
  <c r="DG539" i="1"/>
  <c r="DG540" i="1"/>
  <c r="DG541" i="1"/>
  <c r="DG542" i="1"/>
  <c r="DG543" i="1"/>
  <c r="DG544" i="1"/>
  <c r="DG545" i="1"/>
  <c r="DG546" i="1"/>
  <c r="DG547" i="1"/>
  <c r="DG548" i="1"/>
  <c r="DG549" i="1"/>
  <c r="DG550" i="1"/>
  <c r="DG551" i="1"/>
  <c r="DG552" i="1"/>
  <c r="DG553" i="1"/>
  <c r="DG554" i="1"/>
  <c r="DG555" i="1"/>
  <c r="DG556" i="1"/>
  <c r="DG557" i="1"/>
  <c r="DG558" i="1"/>
  <c r="DG559" i="1"/>
  <c r="DG560" i="1"/>
  <c r="DG561" i="1"/>
  <c r="DG562" i="1"/>
  <c r="DG563" i="1"/>
  <c r="DG564" i="1"/>
  <c r="DG565" i="1"/>
  <c r="DG566" i="1"/>
  <c r="DG567" i="1"/>
  <c r="DG568" i="1"/>
  <c r="DG569" i="1"/>
  <c r="DG570" i="1"/>
  <c r="DG571" i="1"/>
  <c r="DG572" i="1"/>
  <c r="DG573" i="1"/>
  <c r="DG574" i="1"/>
  <c r="DG575" i="1"/>
  <c r="DG576" i="1"/>
  <c r="DG577" i="1"/>
  <c r="DG578" i="1"/>
  <c r="DG579" i="1"/>
  <c r="DG580" i="1"/>
  <c r="DG581" i="1"/>
  <c r="DG582" i="1"/>
  <c r="DG583" i="1"/>
  <c r="DG584" i="1"/>
  <c r="DG585" i="1"/>
  <c r="DG586" i="1"/>
  <c r="DG587" i="1"/>
  <c r="DG588" i="1"/>
  <c r="DG589" i="1"/>
  <c r="DG590" i="1"/>
  <c r="DG591" i="1"/>
  <c r="DG592" i="1"/>
  <c r="DG593" i="1"/>
  <c r="DG594" i="1"/>
  <c r="DG595" i="1"/>
  <c r="DG596" i="1"/>
  <c r="DG597" i="1"/>
  <c r="DG598" i="1"/>
  <c r="DG599" i="1"/>
  <c r="DG600" i="1"/>
  <c r="DG601" i="1"/>
  <c r="DG602" i="1"/>
  <c r="DG603" i="1"/>
  <c r="DG604" i="1"/>
  <c r="DG605" i="1"/>
  <c r="DG606" i="1"/>
  <c r="DG607" i="1"/>
  <c r="DG608" i="1"/>
  <c r="DG609" i="1"/>
  <c r="DG610" i="1"/>
  <c r="DG611" i="1"/>
  <c r="DG612" i="1"/>
  <c r="DG613" i="1"/>
  <c r="DG614" i="1"/>
  <c r="DG615" i="1"/>
  <c r="DG616" i="1"/>
  <c r="DG617" i="1"/>
  <c r="DG618" i="1"/>
  <c r="DG619" i="1"/>
  <c r="DG620" i="1"/>
  <c r="DG621" i="1"/>
  <c r="DG622" i="1"/>
  <c r="DG623" i="1"/>
  <c r="DG624" i="1"/>
  <c r="DG625" i="1"/>
  <c r="DG626" i="1"/>
  <c r="DG627" i="1"/>
  <c r="DG628" i="1"/>
  <c r="DG629" i="1"/>
  <c r="DG630" i="1"/>
  <c r="DG631" i="1"/>
  <c r="DG632" i="1"/>
  <c r="DG633" i="1"/>
  <c r="DG634" i="1"/>
  <c r="DG635" i="1"/>
  <c r="DG636" i="1"/>
  <c r="DG637" i="1"/>
  <c r="DG638" i="1"/>
  <c r="DG639" i="1"/>
  <c r="DG640" i="1"/>
  <c r="DG641" i="1"/>
  <c r="DG642" i="1"/>
  <c r="DG643" i="1"/>
  <c r="DG644" i="1"/>
  <c r="DG645" i="1"/>
  <c r="DG646" i="1"/>
  <c r="DG647" i="1"/>
  <c r="DG648" i="1"/>
  <c r="DG649" i="1"/>
  <c r="DG650" i="1"/>
  <c r="DG651" i="1"/>
  <c r="DG652" i="1"/>
  <c r="DG653" i="1"/>
  <c r="DG654" i="1"/>
  <c r="DG655" i="1"/>
  <c r="DG656" i="1"/>
  <c r="DG657" i="1"/>
  <c r="DG658" i="1"/>
  <c r="DG659" i="1"/>
  <c r="DG660" i="1"/>
  <c r="DG661" i="1"/>
  <c r="DG662" i="1"/>
  <c r="DG663" i="1"/>
  <c r="DG664" i="1"/>
  <c r="DG665" i="1"/>
  <c r="DG666" i="1"/>
  <c r="DG667" i="1"/>
  <c r="DG668" i="1"/>
  <c r="DG669" i="1"/>
  <c r="DG670" i="1"/>
  <c r="DG671" i="1"/>
  <c r="DG672" i="1"/>
  <c r="DG673" i="1"/>
  <c r="DG674" i="1"/>
  <c r="DG675" i="1"/>
  <c r="DG676" i="1"/>
  <c r="DG677" i="1"/>
  <c r="DG678" i="1"/>
  <c r="DG679" i="1"/>
  <c r="DG680" i="1"/>
  <c r="DG681" i="1"/>
  <c r="DG682" i="1"/>
  <c r="DG683" i="1"/>
  <c r="DG684" i="1"/>
  <c r="DG685" i="1"/>
  <c r="DG686" i="1"/>
  <c r="DG687" i="1"/>
  <c r="DG688" i="1"/>
  <c r="DG689" i="1"/>
  <c r="DG690" i="1"/>
  <c r="DG691" i="1"/>
  <c r="DG692" i="1"/>
  <c r="DG693" i="1"/>
  <c r="DG694" i="1"/>
  <c r="DG695" i="1"/>
  <c r="DG696" i="1"/>
  <c r="DG697" i="1"/>
  <c r="DG698" i="1"/>
  <c r="DG699" i="1"/>
  <c r="DG700" i="1"/>
  <c r="DG701" i="1"/>
  <c r="DG702" i="1"/>
  <c r="DG703" i="1"/>
  <c r="DG704" i="1"/>
  <c r="DG705" i="1"/>
  <c r="DG706" i="1"/>
  <c r="DG707" i="1"/>
  <c r="DG708" i="1"/>
  <c r="DG709" i="1"/>
  <c r="DG710" i="1"/>
  <c r="DG711" i="1"/>
  <c r="DG712" i="1"/>
  <c r="DG713" i="1"/>
  <c r="DG714" i="1"/>
  <c r="DG715" i="1"/>
  <c r="DG716" i="1"/>
  <c r="DG717" i="1"/>
  <c r="DG718" i="1"/>
  <c r="DG719" i="1"/>
  <c r="DG720" i="1"/>
  <c r="DG721" i="1"/>
  <c r="DG722" i="1"/>
  <c r="DG723" i="1"/>
  <c r="DG724" i="1"/>
  <c r="DG725" i="1"/>
  <c r="DG726" i="1"/>
  <c r="DG727" i="1"/>
  <c r="DG728" i="1"/>
  <c r="DG729" i="1"/>
  <c r="DG730" i="1"/>
  <c r="DG731" i="1"/>
  <c r="DG732" i="1"/>
  <c r="DG733" i="1"/>
  <c r="DG734" i="1"/>
  <c r="DG735" i="1"/>
  <c r="DG736" i="1"/>
  <c r="DG737" i="1"/>
  <c r="DG738" i="1"/>
  <c r="DG739" i="1"/>
  <c r="DG740" i="1"/>
  <c r="DG741" i="1"/>
  <c r="DG742" i="1"/>
  <c r="DG743" i="1"/>
  <c r="DG744" i="1"/>
  <c r="DG745" i="1"/>
  <c r="DG746" i="1"/>
  <c r="DG747" i="1"/>
  <c r="DG748" i="1"/>
  <c r="DG749" i="1"/>
  <c r="DG750" i="1"/>
  <c r="DG751" i="1"/>
  <c r="DG752" i="1"/>
  <c r="DG753" i="1"/>
  <c r="DG754" i="1"/>
  <c r="DG755" i="1"/>
  <c r="DG756" i="1"/>
  <c r="DG757" i="1"/>
  <c r="DG758" i="1"/>
  <c r="DG759" i="1"/>
  <c r="DG760" i="1"/>
  <c r="DG761" i="1"/>
  <c r="DG762" i="1"/>
  <c r="DG763" i="1"/>
  <c r="DG764" i="1"/>
  <c r="DG765" i="1"/>
  <c r="DG766" i="1"/>
  <c r="DG767" i="1"/>
  <c r="DG768" i="1"/>
  <c r="DG769" i="1"/>
  <c r="DG770" i="1"/>
  <c r="DG771" i="1"/>
  <c r="DG772" i="1"/>
  <c r="DG773" i="1"/>
  <c r="DG774" i="1"/>
  <c r="DG775" i="1"/>
  <c r="DG776" i="1"/>
  <c r="DG777" i="1"/>
  <c r="DG778" i="1"/>
  <c r="DG779" i="1"/>
  <c r="DG780" i="1"/>
  <c r="DG781" i="1"/>
  <c r="DG782" i="1"/>
  <c r="DG783" i="1"/>
  <c r="DG784" i="1"/>
  <c r="DG785" i="1"/>
  <c r="DG786" i="1"/>
  <c r="DG787" i="1"/>
  <c r="DG788" i="1"/>
  <c r="DG789" i="1"/>
  <c r="DG790" i="1"/>
  <c r="DG791" i="1"/>
  <c r="DG792" i="1"/>
  <c r="DG793" i="1"/>
  <c r="DG794" i="1"/>
  <c r="DG795" i="1"/>
  <c r="DG796" i="1"/>
  <c r="DG797" i="1"/>
  <c r="DG798" i="1"/>
  <c r="DG799" i="1"/>
  <c r="DG800" i="1"/>
  <c r="DG801" i="1"/>
  <c r="DG802" i="1"/>
  <c r="DG803" i="1"/>
  <c r="DG804" i="1"/>
  <c r="DG805" i="1"/>
  <c r="DG806" i="1"/>
  <c r="DG807" i="1"/>
  <c r="DG808" i="1"/>
  <c r="DG809" i="1"/>
  <c r="DG810" i="1"/>
  <c r="DG811" i="1"/>
  <c r="DG812" i="1"/>
  <c r="DG813" i="1"/>
  <c r="DG814" i="1"/>
  <c r="DG815" i="1"/>
  <c r="DG816" i="1"/>
  <c r="DG817" i="1"/>
  <c r="DG818" i="1"/>
  <c r="DG819" i="1"/>
  <c r="DG820" i="1"/>
  <c r="DG821" i="1"/>
  <c r="DG822" i="1"/>
  <c r="DG823" i="1"/>
  <c r="DG824" i="1"/>
  <c r="DG825" i="1"/>
  <c r="DG826" i="1"/>
  <c r="DG827" i="1"/>
  <c r="DG828" i="1"/>
  <c r="DG829" i="1"/>
  <c r="DG830" i="1"/>
  <c r="DG831" i="1"/>
  <c r="DG832" i="1"/>
  <c r="DG833" i="1"/>
  <c r="DG834" i="1"/>
  <c r="DG835" i="1"/>
  <c r="DG836" i="1"/>
  <c r="DG837" i="1"/>
  <c r="DG838" i="1"/>
  <c r="DG839" i="1"/>
  <c r="DG840" i="1"/>
  <c r="DG841" i="1"/>
  <c r="DG842" i="1"/>
  <c r="DG843" i="1"/>
  <c r="DG844" i="1"/>
  <c r="DG845" i="1"/>
  <c r="DG846" i="1"/>
  <c r="DG847" i="1"/>
  <c r="DG848" i="1"/>
  <c r="DG849" i="1"/>
  <c r="DG850" i="1"/>
  <c r="DG851" i="1"/>
  <c r="DG852" i="1"/>
  <c r="DG853" i="1"/>
  <c r="DG854" i="1"/>
  <c r="DG855" i="1"/>
  <c r="DG856" i="1"/>
  <c r="DG857" i="1"/>
  <c r="DG858" i="1"/>
  <c r="DG859" i="1"/>
  <c r="DG860" i="1"/>
  <c r="DG861" i="1"/>
  <c r="DG862" i="1"/>
  <c r="DG863" i="1"/>
  <c r="DG864" i="1"/>
  <c r="DG865" i="1"/>
  <c r="DG866" i="1"/>
  <c r="DG867" i="1"/>
  <c r="DG868" i="1"/>
  <c r="DG869" i="1"/>
  <c r="DG870" i="1"/>
  <c r="DG871" i="1"/>
  <c r="DG872" i="1"/>
  <c r="DG873" i="1"/>
  <c r="DG874" i="1"/>
  <c r="DG875" i="1"/>
  <c r="DG876" i="1"/>
  <c r="DG877" i="1"/>
  <c r="DG878" i="1"/>
  <c r="DG879" i="1"/>
  <c r="DG880" i="1"/>
  <c r="DG881" i="1"/>
  <c r="DG882" i="1"/>
  <c r="DG883" i="1"/>
  <c r="DG884" i="1"/>
  <c r="DG885" i="1"/>
  <c r="DG886" i="1"/>
  <c r="DG887" i="1"/>
  <c r="DG888" i="1"/>
  <c r="DG889" i="1"/>
  <c r="DG890" i="1"/>
  <c r="DG891" i="1"/>
  <c r="DG892" i="1"/>
  <c r="DG893" i="1"/>
  <c r="DG894" i="1"/>
  <c r="DG895" i="1"/>
  <c r="DG896" i="1"/>
  <c r="DG897" i="1"/>
  <c r="DG898" i="1"/>
  <c r="DG899" i="1"/>
  <c r="DG900" i="1"/>
  <c r="DG901" i="1"/>
  <c r="DG902" i="1"/>
  <c r="DG903" i="1"/>
  <c r="DG904" i="1"/>
  <c r="DG905" i="1"/>
  <c r="DG906" i="1"/>
  <c r="DG907" i="1"/>
  <c r="DG908" i="1"/>
  <c r="DG909" i="1"/>
  <c r="DG910" i="1"/>
  <c r="DG911" i="1"/>
  <c r="DG912" i="1"/>
  <c r="DG913" i="1"/>
  <c r="DG914" i="1"/>
  <c r="DG915" i="1"/>
  <c r="DG916" i="1"/>
  <c r="DG917" i="1"/>
  <c r="DG918" i="1"/>
  <c r="DG919" i="1"/>
  <c r="DG920" i="1"/>
  <c r="DG921" i="1"/>
  <c r="DG922" i="1"/>
  <c r="DG923" i="1"/>
  <c r="DG924" i="1"/>
  <c r="DG925" i="1"/>
  <c r="DG926" i="1"/>
  <c r="DG927" i="1"/>
  <c r="DG928" i="1"/>
  <c r="DG929" i="1"/>
  <c r="DG930" i="1"/>
  <c r="DG931" i="1"/>
  <c r="DG932" i="1"/>
  <c r="DG933" i="1"/>
  <c r="DG934" i="1"/>
  <c r="DG935" i="1"/>
  <c r="DG936" i="1"/>
  <c r="DG937" i="1"/>
  <c r="DG938" i="1"/>
  <c r="DG939" i="1"/>
  <c r="DG940" i="1"/>
  <c r="DG941" i="1"/>
  <c r="DG942" i="1"/>
  <c r="DG943" i="1"/>
  <c r="DG944" i="1"/>
  <c r="DG945" i="1"/>
  <c r="DG946" i="1"/>
  <c r="DG947" i="1"/>
  <c r="DG948" i="1"/>
  <c r="DG949" i="1"/>
  <c r="DG950" i="1"/>
  <c r="DG951" i="1"/>
  <c r="DG952" i="1"/>
  <c r="DG953" i="1"/>
  <c r="DG954" i="1"/>
  <c r="DG955" i="1"/>
  <c r="DG956" i="1"/>
  <c r="DG957" i="1"/>
  <c r="DG958" i="1"/>
  <c r="DG959" i="1"/>
  <c r="DG960" i="1"/>
  <c r="DG961" i="1"/>
  <c r="DG962" i="1"/>
  <c r="DG963" i="1"/>
  <c r="DG964" i="1"/>
  <c r="DG965" i="1"/>
  <c r="DG966" i="1"/>
  <c r="DG967" i="1"/>
  <c r="DG968" i="1"/>
  <c r="DG969" i="1"/>
  <c r="DG970" i="1"/>
  <c r="DG971" i="1"/>
  <c r="DG972" i="1"/>
  <c r="DG973" i="1"/>
  <c r="DG974" i="1"/>
  <c r="DG975" i="1"/>
  <c r="DG976" i="1"/>
  <c r="DG977" i="1"/>
  <c r="DG978" i="1"/>
  <c r="DG979" i="1"/>
  <c r="DG980" i="1"/>
  <c r="DG981" i="1"/>
  <c r="DG982" i="1"/>
  <c r="DG983" i="1"/>
  <c r="DG984" i="1"/>
  <c r="DG985" i="1"/>
  <c r="DG986" i="1"/>
  <c r="DG987" i="1"/>
  <c r="DG988" i="1"/>
  <c r="DG989" i="1"/>
  <c r="DG990" i="1"/>
  <c r="DG991" i="1"/>
  <c r="DG992" i="1"/>
  <c r="DG993" i="1"/>
  <c r="DG994" i="1"/>
  <c r="DG995" i="1"/>
  <c r="DG996" i="1"/>
  <c r="DG997" i="1"/>
  <c r="DG998" i="1"/>
  <c r="DG999" i="1"/>
  <c r="DG1000" i="1"/>
  <c r="DG1001" i="1"/>
  <c r="DG1002" i="1"/>
  <c r="DG1003" i="1"/>
  <c r="DG1004" i="1"/>
  <c r="DG1005" i="1"/>
  <c r="DG1006" i="1"/>
  <c r="DG1007" i="1"/>
  <c r="DG1008" i="1"/>
  <c r="DG1009" i="1"/>
  <c r="DG1010" i="1"/>
  <c r="DG1011" i="1"/>
  <c r="DG1012" i="1"/>
  <c r="DG1013" i="1"/>
  <c r="DG1014" i="1"/>
  <c r="DG1015" i="1"/>
  <c r="DG1016" i="1"/>
  <c r="DG1017" i="1"/>
  <c r="DG1018" i="1"/>
  <c r="DG1019" i="1"/>
  <c r="DG1020" i="1"/>
  <c r="DG1021" i="1"/>
  <c r="DG1022" i="1"/>
  <c r="DG1023" i="1"/>
  <c r="DG1024" i="1"/>
  <c r="DG1025" i="1"/>
  <c r="DG1026" i="1"/>
  <c r="DG1027" i="1"/>
  <c r="DG1028" i="1"/>
  <c r="DG1029" i="1"/>
  <c r="DG1030" i="1"/>
  <c r="DG1031" i="1"/>
  <c r="DG1032" i="1"/>
  <c r="DG1033" i="1"/>
  <c r="DG1034" i="1"/>
  <c r="DG1035" i="1"/>
  <c r="DG1036" i="1"/>
  <c r="DG1037" i="1"/>
  <c r="DG1038" i="1"/>
  <c r="DG1039" i="1"/>
  <c r="DG1040" i="1"/>
  <c r="DG1041" i="1"/>
  <c r="DG1042" i="1"/>
  <c r="DG1043" i="1"/>
  <c r="DG1044" i="1"/>
  <c r="DG1045" i="1"/>
  <c r="DG1046" i="1"/>
  <c r="DG1047" i="1"/>
  <c r="DG1048" i="1"/>
  <c r="DG1049" i="1"/>
  <c r="DG1050" i="1"/>
  <c r="DG1051" i="1"/>
  <c r="DG1052" i="1"/>
  <c r="DG1053" i="1"/>
  <c r="DG1054" i="1"/>
  <c r="DG1055" i="1"/>
  <c r="DG1056" i="1"/>
  <c r="DG1057" i="1"/>
  <c r="DG1058" i="1"/>
  <c r="DG1059" i="1"/>
  <c r="DG1060" i="1"/>
  <c r="DG1061" i="1"/>
  <c r="DG1062" i="1"/>
  <c r="DG1063" i="1"/>
  <c r="DG1064" i="1"/>
  <c r="DG1065" i="1"/>
  <c r="DG1066" i="1"/>
  <c r="DG1067" i="1"/>
  <c r="DG1068" i="1"/>
  <c r="DG1069" i="1"/>
  <c r="DG1070" i="1"/>
  <c r="DG1071" i="1"/>
  <c r="DG1072" i="1"/>
  <c r="DG1073" i="1"/>
  <c r="DG1074" i="1"/>
  <c r="DG1075" i="1"/>
  <c r="DG1076" i="1"/>
  <c r="DG1077" i="1"/>
  <c r="DG1078" i="1"/>
  <c r="DG1079" i="1"/>
  <c r="DG1080" i="1"/>
  <c r="DG1081" i="1"/>
  <c r="DG1082" i="1"/>
  <c r="DG1083" i="1"/>
  <c r="DG1084" i="1"/>
  <c r="DG1085" i="1"/>
  <c r="DG1086" i="1"/>
  <c r="DG1087" i="1"/>
  <c r="DG1088" i="1"/>
  <c r="DG1089" i="1"/>
  <c r="DG1090" i="1"/>
  <c r="DG1091" i="1"/>
  <c r="DG1092" i="1"/>
  <c r="DG1093" i="1"/>
  <c r="DG1094" i="1"/>
  <c r="DG1095" i="1"/>
  <c r="DG1096" i="1"/>
  <c r="DG1097" i="1"/>
  <c r="DG1098" i="1"/>
  <c r="DG1099" i="1"/>
  <c r="DG1100" i="1"/>
  <c r="DG1101" i="1"/>
  <c r="DG1102" i="1"/>
  <c r="DG1103" i="1"/>
  <c r="DG1104" i="1"/>
  <c r="DG1105" i="1"/>
  <c r="DG1106" i="1"/>
  <c r="DG1107" i="1"/>
  <c r="DG1108" i="1"/>
  <c r="DG1109" i="1"/>
  <c r="DG1110" i="1"/>
  <c r="DG1111" i="1"/>
  <c r="DG1112" i="1"/>
  <c r="DG1113" i="1"/>
  <c r="DG1114" i="1"/>
  <c r="DG1115" i="1"/>
  <c r="DG1116" i="1"/>
  <c r="DG1117" i="1"/>
  <c r="DG1118" i="1"/>
  <c r="DG1119" i="1"/>
  <c r="DG1120" i="1"/>
  <c r="DG1121" i="1"/>
  <c r="DG1122" i="1"/>
  <c r="DG1123" i="1"/>
  <c r="DG1124" i="1"/>
  <c r="DG1125" i="1"/>
  <c r="DG1126" i="1"/>
  <c r="DG1127" i="1"/>
  <c r="DG1128" i="1"/>
  <c r="DG1129" i="1"/>
  <c r="DG1130" i="1"/>
  <c r="DG1131" i="1"/>
  <c r="DG1132" i="1"/>
  <c r="DG1133" i="1"/>
  <c r="DG1134" i="1"/>
  <c r="DG1135" i="1"/>
  <c r="DG1136" i="1"/>
  <c r="DG1137" i="1"/>
  <c r="DG1138" i="1"/>
  <c r="DG1139" i="1"/>
  <c r="DG1140" i="1"/>
  <c r="DG1141" i="1"/>
  <c r="DG1142" i="1"/>
  <c r="DG1143" i="1"/>
  <c r="DG1144" i="1"/>
  <c r="DG1145" i="1"/>
  <c r="DG1146" i="1"/>
  <c r="DG1147" i="1"/>
  <c r="DG1148" i="1"/>
  <c r="DG1149" i="1"/>
  <c r="DG1150" i="1"/>
  <c r="DG1151" i="1"/>
  <c r="DG1152" i="1"/>
  <c r="DG1153" i="1"/>
  <c r="DG1154" i="1"/>
  <c r="DG1155" i="1"/>
  <c r="DG1156" i="1"/>
  <c r="DG1157" i="1"/>
  <c r="DG1158" i="1"/>
  <c r="DG1159" i="1"/>
  <c r="DG1160" i="1"/>
  <c r="DG1161" i="1"/>
  <c r="DG1162" i="1"/>
  <c r="DG1163" i="1"/>
  <c r="DG1164" i="1"/>
  <c r="DG1165" i="1"/>
  <c r="DG1166" i="1"/>
  <c r="DG1167" i="1"/>
  <c r="DG1168" i="1"/>
  <c r="DG1169" i="1"/>
  <c r="DG1170" i="1"/>
  <c r="DG1171" i="1"/>
  <c r="DG1172" i="1"/>
  <c r="DG1173" i="1"/>
  <c r="DG1174" i="1"/>
  <c r="DG1175" i="1"/>
  <c r="DG1176" i="1"/>
  <c r="DG1177" i="1"/>
  <c r="DG1178" i="1"/>
  <c r="DG1179" i="1"/>
  <c r="DG1180" i="1"/>
  <c r="DG1181" i="1"/>
  <c r="DG1182" i="1"/>
  <c r="DG1183" i="1"/>
  <c r="DG1184" i="1"/>
  <c r="DG1185" i="1"/>
  <c r="DG1186" i="1"/>
  <c r="DG1187" i="1"/>
  <c r="DG1188" i="1"/>
  <c r="DG1189" i="1"/>
  <c r="DG1190" i="1"/>
  <c r="DG1191" i="1"/>
  <c r="DG1192" i="1"/>
  <c r="DG1193" i="1"/>
  <c r="DG1194" i="1"/>
  <c r="DG1195" i="1"/>
  <c r="DG1196" i="1"/>
  <c r="DG1197" i="1"/>
  <c r="DG1198" i="1"/>
  <c r="DG1199" i="1"/>
  <c r="DG1200" i="1"/>
  <c r="DG1201" i="1"/>
  <c r="DG1202" i="1"/>
  <c r="DG1203" i="1"/>
  <c r="DG1204" i="1"/>
  <c r="DG1205" i="1"/>
  <c r="DG1206" i="1"/>
  <c r="DG1207" i="1"/>
  <c r="DG1208" i="1"/>
  <c r="DG1209" i="1"/>
  <c r="DG1210" i="1"/>
  <c r="DG1211" i="1"/>
  <c r="DG1212" i="1"/>
  <c r="DG1213" i="1"/>
  <c r="DG1214" i="1"/>
  <c r="DG1215" i="1"/>
  <c r="DG1216" i="1"/>
  <c r="DG1217" i="1"/>
  <c r="DG1218" i="1"/>
  <c r="DG1219" i="1"/>
  <c r="DG1220" i="1"/>
  <c r="DG1221" i="1"/>
  <c r="DG1222" i="1"/>
  <c r="DG1223" i="1"/>
  <c r="DG1224" i="1"/>
  <c r="DG1225" i="1"/>
  <c r="DG1226" i="1"/>
  <c r="DG1227" i="1"/>
  <c r="DG1228" i="1"/>
  <c r="DG1229" i="1"/>
  <c r="DG1230" i="1"/>
  <c r="DG1231" i="1"/>
  <c r="DG1232" i="1"/>
  <c r="DG1233" i="1"/>
  <c r="DG1234" i="1"/>
  <c r="DG1235" i="1"/>
  <c r="DG1236" i="1"/>
  <c r="DG1237" i="1"/>
  <c r="DG1238" i="1"/>
  <c r="DG1239" i="1"/>
  <c r="DG1240" i="1"/>
  <c r="DG1241" i="1"/>
  <c r="DG1242" i="1"/>
  <c r="DG1243" i="1"/>
  <c r="DG1244" i="1"/>
  <c r="DG1245" i="1"/>
  <c r="DG1246" i="1"/>
  <c r="DG1247" i="1"/>
  <c r="DG1248" i="1"/>
  <c r="DG1249" i="1"/>
  <c r="DG1250" i="1"/>
  <c r="DG1251" i="1"/>
  <c r="DG1252" i="1"/>
  <c r="DG1253" i="1"/>
  <c r="DG1254" i="1"/>
  <c r="DG1255" i="1"/>
  <c r="DG1256" i="1"/>
  <c r="DG1257" i="1"/>
  <c r="DG1258" i="1"/>
  <c r="DG1259" i="1"/>
  <c r="DG1260" i="1"/>
  <c r="DG1261" i="1"/>
  <c r="DG1262" i="1"/>
  <c r="DG1263" i="1"/>
  <c r="DG1264" i="1"/>
  <c r="DG1265" i="1"/>
  <c r="DG1266" i="1"/>
  <c r="DG1267" i="1"/>
  <c r="DG1268" i="1"/>
  <c r="DG1269" i="1"/>
  <c r="DG1270" i="1"/>
  <c r="DG1271" i="1"/>
  <c r="DG1272" i="1"/>
  <c r="DG1273" i="1"/>
  <c r="DG1274" i="1"/>
  <c r="DG1275" i="1"/>
  <c r="DG1276" i="1"/>
  <c r="DG1277" i="1"/>
  <c r="DG1278" i="1"/>
  <c r="DG1279" i="1"/>
  <c r="DG1280" i="1"/>
  <c r="DG1281" i="1"/>
  <c r="DG1282" i="1"/>
  <c r="DG1283" i="1"/>
  <c r="DG1284" i="1"/>
  <c r="DG1285" i="1"/>
  <c r="DG1286" i="1"/>
  <c r="DG1287" i="1"/>
  <c r="DG1288" i="1"/>
  <c r="DG1289" i="1"/>
  <c r="DG1290" i="1"/>
  <c r="DG1291" i="1"/>
  <c r="DG1292" i="1"/>
  <c r="DG1293" i="1"/>
  <c r="DG1294" i="1"/>
  <c r="DG1295" i="1"/>
  <c r="DG1296" i="1"/>
  <c r="DG1297" i="1"/>
  <c r="DG1298" i="1"/>
  <c r="DG1299" i="1"/>
  <c r="DG1300" i="1"/>
  <c r="DG1301" i="1"/>
  <c r="DG1302" i="1"/>
  <c r="DG1303" i="1"/>
  <c r="DG1304" i="1"/>
  <c r="DG1305" i="1"/>
  <c r="DG1306" i="1"/>
  <c r="DG1307" i="1"/>
  <c r="DG1308" i="1"/>
  <c r="DG1309" i="1"/>
  <c r="DG1310" i="1"/>
  <c r="DG1311" i="1"/>
  <c r="DG1312" i="1"/>
  <c r="DG1313" i="1"/>
  <c r="DG1314" i="1"/>
  <c r="DG1315" i="1"/>
  <c r="DG1316" i="1"/>
  <c r="DG1317" i="1"/>
  <c r="DG1318" i="1"/>
  <c r="DG1319" i="1"/>
  <c r="DG1320" i="1"/>
  <c r="DG1321" i="1"/>
  <c r="DG1322" i="1"/>
  <c r="DG1323" i="1"/>
  <c r="DG1324" i="1"/>
  <c r="DG1325" i="1"/>
  <c r="DG1326" i="1"/>
  <c r="DG1327" i="1"/>
  <c r="DG1328" i="1"/>
  <c r="DG1329" i="1"/>
  <c r="DG1330" i="1"/>
  <c r="DG1331" i="1"/>
  <c r="DG1332" i="1"/>
  <c r="DG1333" i="1"/>
  <c r="DG1334" i="1"/>
  <c r="DG1335" i="1"/>
  <c r="DG1336" i="1"/>
  <c r="DG1337" i="1"/>
  <c r="DG1338" i="1"/>
  <c r="DG1339" i="1"/>
  <c r="DG1340" i="1"/>
  <c r="DG1341" i="1"/>
  <c r="DG1342" i="1"/>
  <c r="DG1343" i="1"/>
  <c r="DG1344" i="1"/>
  <c r="DG1345" i="1"/>
  <c r="DG1346" i="1"/>
  <c r="DG1347" i="1"/>
  <c r="DG1348" i="1"/>
  <c r="DG1349" i="1"/>
  <c r="DG1350" i="1"/>
  <c r="DG1351" i="1"/>
  <c r="DG1352" i="1"/>
  <c r="DG1353" i="1"/>
  <c r="DG1354" i="1"/>
  <c r="DG1355" i="1"/>
  <c r="DG1356" i="1"/>
  <c r="DG1357" i="1"/>
  <c r="DG1358" i="1"/>
  <c r="DG1359" i="1"/>
  <c r="DG1360" i="1"/>
  <c r="DG1361" i="1"/>
  <c r="DG1362" i="1"/>
  <c r="DG1363" i="1"/>
  <c r="DG1364" i="1"/>
  <c r="DG1365" i="1"/>
  <c r="DG1366" i="1"/>
  <c r="DG1367" i="1"/>
  <c r="DG1368" i="1"/>
  <c r="DG1369" i="1"/>
  <c r="DG1370" i="1"/>
  <c r="DG1371" i="1"/>
  <c r="DG1372" i="1"/>
  <c r="DG1373" i="1"/>
  <c r="DG1374" i="1"/>
  <c r="DG1375" i="1"/>
  <c r="DG1376" i="1"/>
  <c r="DG1377" i="1"/>
  <c r="DG1378" i="1"/>
  <c r="DG1379" i="1"/>
  <c r="DG1380" i="1"/>
  <c r="DG1381" i="1"/>
  <c r="DG1382" i="1"/>
  <c r="DG1383" i="1"/>
  <c r="DG1384" i="1"/>
  <c r="DG1385" i="1"/>
  <c r="DG1386" i="1"/>
  <c r="DG1387" i="1"/>
  <c r="DG1388" i="1"/>
  <c r="DG1389" i="1"/>
  <c r="DG1390" i="1"/>
  <c r="DG1391" i="1"/>
  <c r="DG1392" i="1"/>
  <c r="DG1393" i="1"/>
  <c r="DG1394" i="1"/>
  <c r="DG1395" i="1"/>
  <c r="DG1396" i="1"/>
  <c r="DG1397" i="1"/>
  <c r="DG1398" i="1"/>
  <c r="DG1399" i="1"/>
  <c r="DG1400" i="1"/>
  <c r="DG1401" i="1"/>
  <c r="DG1402" i="1"/>
  <c r="DG1403" i="1"/>
  <c r="DG1404" i="1"/>
  <c r="DG1405" i="1"/>
  <c r="DG1406" i="1"/>
  <c r="DG1407" i="1"/>
  <c r="DG1408" i="1"/>
  <c r="DG1409" i="1"/>
  <c r="DG1410" i="1"/>
  <c r="DG1411" i="1"/>
  <c r="DG1412" i="1"/>
  <c r="DG1413" i="1"/>
  <c r="DG1414" i="1"/>
  <c r="DG1415" i="1"/>
  <c r="DG1416" i="1"/>
  <c r="DG1417" i="1"/>
  <c r="DG1418" i="1"/>
  <c r="DG1419" i="1"/>
  <c r="DG1420" i="1"/>
  <c r="DG1421" i="1"/>
  <c r="DG1422" i="1"/>
  <c r="DG1423" i="1"/>
  <c r="DG1424" i="1"/>
  <c r="DG1425" i="1"/>
  <c r="DG1426" i="1"/>
  <c r="DG1427" i="1"/>
  <c r="DG1428" i="1"/>
  <c r="DG1429" i="1"/>
  <c r="DG1430" i="1"/>
  <c r="DG1431" i="1"/>
  <c r="DG1432" i="1"/>
  <c r="DG1433" i="1"/>
  <c r="DG1434" i="1"/>
  <c r="DG1435" i="1"/>
  <c r="DG1436" i="1"/>
  <c r="DG1437" i="1"/>
  <c r="DG1438" i="1"/>
  <c r="DG1439" i="1"/>
  <c r="DG1440" i="1"/>
  <c r="DG1441" i="1"/>
  <c r="DG1442" i="1"/>
  <c r="DG1443" i="1"/>
  <c r="DG1444" i="1"/>
  <c r="DG1445" i="1"/>
  <c r="DG1446" i="1"/>
  <c r="DG1447" i="1"/>
  <c r="DG1448" i="1"/>
  <c r="DG1449" i="1"/>
  <c r="DG1450" i="1"/>
  <c r="DG1451" i="1"/>
  <c r="DG1452" i="1"/>
  <c r="DG1453" i="1"/>
  <c r="DG1454" i="1"/>
  <c r="DG1455" i="1"/>
  <c r="DG1456" i="1"/>
  <c r="DG1457" i="1"/>
  <c r="DG1458" i="1"/>
  <c r="DG1459" i="1"/>
  <c r="DG1460" i="1"/>
  <c r="DG1461" i="1"/>
  <c r="DG2" i="1"/>
  <c r="R1" i="1"/>
  <c r="P1" i="1"/>
  <c r="N1" i="1"/>
  <c r="L1" i="1"/>
  <c r="J1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2" i="1"/>
  <c r="H1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2" i="1"/>
  <c r="D9" i="2" l="1"/>
  <c r="D7" i="2"/>
  <c r="D8" i="2"/>
  <c r="D5" i="2"/>
  <c r="D6" i="2"/>
  <c r="D4" i="2"/>
  <c r="E9" i="2" l="1"/>
  <c r="E7" i="2"/>
  <c r="E8" i="2"/>
  <c r="E4" i="2"/>
  <c r="E6" i="2"/>
  <c r="E5" i="2"/>
</calcChain>
</file>

<file path=xl/sharedStrings.xml><?xml version="1.0" encoding="utf-8"?>
<sst xmlns="http://schemas.openxmlformats.org/spreadsheetml/2006/main" count="67715" uniqueCount="1855">
  <si>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</si>
  <si>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</si>
  <si>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</si>
  <si>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</si>
  <si>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</si>
  <si>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</si>
  <si>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</si>
  <si>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</si>
  <si>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</si>
  <si>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</si>
  <si>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</si>
  <si>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</si>
  <si>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</si>
  <si>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</si>
  <si>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</si>
  <si>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</si>
  <si>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</si>
  <si>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</si>
  <si>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</si>
  <si>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</si>
  <si>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</si>
  <si>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</si>
  <si>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</si>
  <si>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</si>
  <si>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</si>
  <si>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</si>
  <si>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</si>
  <si>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</si>
  <si>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</si>
  <si>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</si>
  <si>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</si>
  <si>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</si>
  <si>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</si>
  <si>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</si>
  <si>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</si>
  <si>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</si>
  <si>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</si>
  <si>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</si>
  <si>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</si>
  <si>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</si>
  <si>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</si>
  <si>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</si>
  <si>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</si>
  <si>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</si>
  <si>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</si>
  <si>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</si>
  <si>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</si>
  <si>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</si>
  <si>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</si>
  <si>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</si>
  <si>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</si>
  <si>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</si>
  <si>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</si>
  <si>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</si>
  <si>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</si>
  <si>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</si>
  <si>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</si>
  <si>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</si>
  <si>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</si>
  <si>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</si>
  <si>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</si>
  <si>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</si>
  <si>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</si>
  <si>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</si>
  <si>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</si>
  <si>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</si>
  <si>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</si>
  <si>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</si>
  <si>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</si>
  <si>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</si>
  <si>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</si>
  <si>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</si>
  <si>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</si>
  <si>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</si>
  <si>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</si>
  <si>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</si>
  <si>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</si>
  <si>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</si>
  <si>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</si>
  <si>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</si>
  <si>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</si>
  <si>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</si>
  <si>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</si>
  <si>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</si>
  <si>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</si>
  <si>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</si>
  <si>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</si>
  <si>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</si>
  <si>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</si>
  <si>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</si>
  <si>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</si>
  <si>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</si>
  <si>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</si>
  <si>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</si>
  <si>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</si>
  <si>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</si>
  <si>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</si>
  <si>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</si>
  <si>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</si>
  <si>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</si>
  <si>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</si>
  <si>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</si>
  <si>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</si>
  <si>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</si>
  <si>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</si>
  <si>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</si>
  <si>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</si>
  <si>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</si>
  <si>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</si>
  <si>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</si>
  <si>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</si>
  <si>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</si>
  <si>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</si>
  <si>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</si>
  <si>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</si>
  <si>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</si>
  <si>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</si>
  <si>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</si>
  <si>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</si>
  <si>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</si>
  <si>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</si>
  <si>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</si>
  <si>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</si>
  <si>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</si>
  <si>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</si>
  <si>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</si>
  <si>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</si>
  <si>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</si>
  <si>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</si>
  <si>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</si>
  <si>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</si>
  <si>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</si>
  <si>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</si>
  <si>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</si>
  <si>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</si>
  <si>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</si>
  <si>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</si>
  <si>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</si>
  <si>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</si>
  <si>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</si>
  <si>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</si>
  <si>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</si>
  <si>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</si>
  <si>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</si>
  <si>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</si>
  <si>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</si>
  <si>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</si>
  <si>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</si>
  <si>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</si>
  <si>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</si>
  <si>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</si>
  <si>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</si>
  <si>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</si>
  <si>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</si>
  <si>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</si>
  <si>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</si>
  <si>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</si>
  <si>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</si>
  <si>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</si>
  <si>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</si>
  <si>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</si>
  <si>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</si>
  <si>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</si>
  <si>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</si>
  <si>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</si>
  <si>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</si>
  <si>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</si>
  <si>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</si>
  <si>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</si>
  <si>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</si>
  <si>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</si>
  <si>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</si>
  <si>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</si>
  <si>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</si>
  <si>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</si>
  <si>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</si>
  <si>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</si>
  <si>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</si>
  <si>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</si>
  <si>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</si>
  <si>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</si>
  <si>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</si>
  <si>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</si>
  <si>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</si>
  <si>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</si>
  <si>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</si>
  <si>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</si>
  <si>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</si>
  <si>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</si>
  <si>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</si>
  <si>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</si>
  <si>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</si>
  <si>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</si>
  <si>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</si>
  <si>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</si>
  <si>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</si>
  <si>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</si>
  <si>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</si>
  <si>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</si>
  <si>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</si>
  <si>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</si>
  <si>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</si>
  <si>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</si>
  <si>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</si>
  <si>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</si>
  <si>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</si>
  <si>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</si>
  <si>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</si>
  <si>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</si>
  <si>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</si>
  <si>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</si>
  <si>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</si>
  <si>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</si>
  <si>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</si>
  <si>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</si>
  <si>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</si>
  <si>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</si>
  <si>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</si>
  <si>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</si>
  <si>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</si>
  <si>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</si>
  <si>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</si>
  <si>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</si>
  <si>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</si>
  <si>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</si>
  <si>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</si>
  <si>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</si>
  <si>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</si>
  <si>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</si>
  <si>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</si>
  <si>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</si>
  <si>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</si>
  <si>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</si>
  <si>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</si>
  <si>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</si>
  <si>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</si>
  <si>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</si>
  <si>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</si>
  <si>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</si>
  <si>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</si>
  <si>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</si>
  <si>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</si>
  <si>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</si>
  <si>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</si>
  <si>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</si>
  <si>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</si>
  <si>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</si>
  <si>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</si>
  <si>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</si>
  <si>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</si>
  <si>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</si>
  <si>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</si>
  <si>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</si>
  <si>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</si>
  <si>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</si>
  <si>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</si>
  <si>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Row Labels</t>
  </si>
  <si>
    <t>Grand Total</t>
  </si>
  <si>
    <t>Sum of SalePrice</t>
  </si>
  <si>
    <t>Lot Shape</t>
  </si>
  <si>
    <t>Land Contour</t>
  </si>
  <si>
    <t>NoSewr</t>
  </si>
  <si>
    <t>ELO</t>
  </si>
  <si>
    <t>Sum of LotArea</t>
  </si>
  <si>
    <t>MSZoning_1</t>
  </si>
  <si>
    <t>Ageing</t>
  </si>
  <si>
    <t>Street_1</t>
  </si>
  <si>
    <t>LotShape_1</t>
  </si>
  <si>
    <t>LandContour_1</t>
  </si>
  <si>
    <t>Utilities_1</t>
  </si>
  <si>
    <t>LotConfig_1</t>
  </si>
  <si>
    <t>LandSlope_1</t>
  </si>
  <si>
    <t>Neighborhood_1</t>
  </si>
  <si>
    <t>Condition1_1</t>
  </si>
  <si>
    <t>Condition2_1</t>
  </si>
  <si>
    <t>BldgType_1</t>
  </si>
  <si>
    <t>HouseStyle_1</t>
  </si>
  <si>
    <t>RoofStyle_1</t>
  </si>
  <si>
    <t>RoofMatl_1</t>
  </si>
  <si>
    <t>Exterior1st_1</t>
  </si>
  <si>
    <t>MasVnrType_1</t>
  </si>
  <si>
    <t>ExterQual_1</t>
  </si>
  <si>
    <t>ExterCond_1</t>
  </si>
  <si>
    <t>Foundation_1</t>
  </si>
  <si>
    <t>BsmtQual_1</t>
  </si>
  <si>
    <t>BsmtCond_1</t>
  </si>
  <si>
    <t>BsmtFinType1_1</t>
  </si>
  <si>
    <t>Heating_1</t>
  </si>
  <si>
    <t>Electrical_1</t>
  </si>
  <si>
    <t>KitchenQual_1</t>
  </si>
  <si>
    <t>GarageType_1</t>
  </si>
  <si>
    <t>GarageFinish_1</t>
  </si>
  <si>
    <t>GarageQual_1</t>
  </si>
  <si>
    <t>GarageCond_1</t>
  </si>
  <si>
    <t>PavedDrive_1</t>
  </si>
  <si>
    <t>Fence_1</t>
  </si>
  <si>
    <t>SaleType_1</t>
  </si>
  <si>
    <t>SaleCondition_1</t>
  </si>
  <si>
    <t>You are using the XLSTAT trial version. Number of days remaining until the trial expires: 14</t>
  </si>
  <si>
    <t>Confidence interval (%): 95</t>
  </si>
  <si>
    <t>Tolerance: 0.0001</t>
  </si>
  <si>
    <t>Estimation of missing data: Mean or mode</t>
  </si>
  <si>
    <t>Observations with replaced missing data:</t>
  </si>
  <si>
    <t>Observation</t>
  </si>
  <si>
    <t>Obs8</t>
  </si>
  <si>
    <t>Obs13</t>
  </si>
  <si>
    <t>Obs15</t>
  </si>
  <si>
    <t>Obs17</t>
  </si>
  <si>
    <t>Obs25</t>
  </si>
  <si>
    <t>Obs32</t>
  </si>
  <si>
    <t>Obs40</t>
  </si>
  <si>
    <t>Obs43</t>
  </si>
  <si>
    <t>Obs44</t>
  </si>
  <si>
    <t>Obs49</t>
  </si>
  <si>
    <t>Obs51</t>
  </si>
  <si>
    <t>Obs65</t>
  </si>
  <si>
    <t>Obs67</t>
  </si>
  <si>
    <t>Obs77</t>
  </si>
  <si>
    <t>Obs79</t>
  </si>
  <si>
    <t>Obs85</t>
  </si>
  <si>
    <t>Obs89</t>
  </si>
  <si>
    <t>Obs90</t>
  </si>
  <si>
    <t>Obs96</t>
  </si>
  <si>
    <t>Obs100</t>
  </si>
  <si>
    <t>Obs101</t>
  </si>
  <si>
    <t>Obs105</t>
  </si>
  <si>
    <t>Obs109</t>
  </si>
  <si>
    <t>Obs112</t>
  </si>
  <si>
    <t>Obs114</t>
  </si>
  <si>
    <t>Obs117</t>
  </si>
  <si>
    <t>Obs121</t>
  </si>
  <si>
    <t>Obs126</t>
  </si>
  <si>
    <t>Obs127</t>
  </si>
  <si>
    <t>Obs128</t>
  </si>
  <si>
    <t>Obs132</t>
  </si>
  <si>
    <t>Obs134</t>
  </si>
  <si>
    <t>Obs137</t>
  </si>
  <si>
    <t>Obs141</t>
  </si>
  <si>
    <t>Obs148</t>
  </si>
  <si>
    <t>Obs149</t>
  </si>
  <si>
    <t>Obs150</t>
  </si>
  <si>
    <t>Obs153</t>
  </si>
  <si>
    <t>Obs154</t>
  </si>
  <si>
    <t>Obs156</t>
  </si>
  <si>
    <t>Obs161</t>
  </si>
  <si>
    <t>Obs164</t>
  </si>
  <si>
    <t>Obs166</t>
  </si>
  <si>
    <t>Obs167</t>
  </si>
  <si>
    <t>Obs170</t>
  </si>
  <si>
    <t>Obs171</t>
  </si>
  <si>
    <t>Obs178</t>
  </si>
  <si>
    <t>Obs181</t>
  </si>
  <si>
    <t>Obs187</t>
  </si>
  <si>
    <t>Obs192</t>
  </si>
  <si>
    <t>Obs199</t>
  </si>
  <si>
    <t>Obs204</t>
  </si>
  <si>
    <t>Obs208</t>
  </si>
  <si>
    <t>Obs209</t>
  </si>
  <si>
    <t>Obs211</t>
  </si>
  <si>
    <t>Obs215</t>
  </si>
  <si>
    <t>Obs219</t>
  </si>
  <si>
    <t>Obs222</t>
  </si>
  <si>
    <t>Obs235</t>
  </si>
  <si>
    <t>Obs238</t>
  </si>
  <si>
    <t>Obs242</t>
  </si>
  <si>
    <t>Obs245</t>
  </si>
  <si>
    <t>Obs250</t>
  </si>
  <si>
    <t>Obs251</t>
  </si>
  <si>
    <t>Obs270</t>
  </si>
  <si>
    <t>Obs288</t>
  </si>
  <si>
    <t>Obs289</t>
  </si>
  <si>
    <t>Obs292</t>
  </si>
  <si>
    <t>Obs294</t>
  </si>
  <si>
    <t>Obs308</t>
  </si>
  <si>
    <t>Obs309</t>
  </si>
  <si>
    <t>Obs311</t>
  </si>
  <si>
    <t>Obs320</t>
  </si>
  <si>
    <t>Obs329</t>
  </si>
  <si>
    <t>Obs331</t>
  </si>
  <si>
    <t>Obs336</t>
  </si>
  <si>
    <t>Obs343</t>
  </si>
  <si>
    <t>Obs347</t>
  </si>
  <si>
    <t>Obs348</t>
  </si>
  <si>
    <t>Obs352</t>
  </si>
  <si>
    <t>Obs357</t>
  </si>
  <si>
    <t>Obs361</t>
  </si>
  <si>
    <t>Obs362</t>
  </si>
  <si>
    <t>Obs365</t>
  </si>
  <si>
    <t>Obs367</t>
  </si>
  <si>
    <t>Obs370</t>
  </si>
  <si>
    <t>Obs371</t>
  </si>
  <si>
    <t>Obs376</t>
  </si>
  <si>
    <t>Obs385</t>
  </si>
  <si>
    <t>Obs387</t>
  </si>
  <si>
    <t>Obs393</t>
  </si>
  <si>
    <t>Obs394</t>
  </si>
  <si>
    <t>Obs405</t>
  </si>
  <si>
    <t>Obs406</t>
  </si>
  <si>
    <t>Obs413</t>
  </si>
  <si>
    <t>Obs422</t>
  </si>
  <si>
    <t>Obs427</t>
  </si>
  <si>
    <t>Obs432</t>
  </si>
  <si>
    <t>Obs435</t>
  </si>
  <si>
    <t>Obs442</t>
  </si>
  <si>
    <t>Obs448</t>
  </si>
  <si>
    <t>Obs453</t>
  </si>
  <si>
    <t>Obs458</t>
  </si>
  <si>
    <t>Obs459</t>
  </si>
  <si>
    <t>Obs460</t>
  </si>
  <si>
    <t>Obs465</t>
  </si>
  <si>
    <t>Obs466</t>
  </si>
  <si>
    <t>Obs471</t>
  </si>
  <si>
    <t>Obs485</t>
  </si>
  <si>
    <t>Obs491</t>
  </si>
  <si>
    <t>Obs496</t>
  </si>
  <si>
    <t>Obs497</t>
  </si>
  <si>
    <t>Obs517</t>
  </si>
  <si>
    <t>Obs519</t>
  </si>
  <si>
    <t>Obs521</t>
  </si>
  <si>
    <t>Obs529</t>
  </si>
  <si>
    <t>Obs530</t>
  </si>
  <si>
    <t>Obs534</t>
  </si>
  <si>
    <t>Obs536</t>
  </si>
  <si>
    <t>Obs538</t>
  </si>
  <si>
    <t>Obs539</t>
  </si>
  <si>
    <t>Obs540</t>
  </si>
  <si>
    <t>Obs542</t>
  </si>
  <si>
    <t>Obs546</t>
  </si>
  <si>
    <t>Obs560</t>
  </si>
  <si>
    <t>Obs561</t>
  </si>
  <si>
    <t>Obs563</t>
  </si>
  <si>
    <t>Obs565</t>
  </si>
  <si>
    <t>Obs570</t>
  </si>
  <si>
    <t>Obs581</t>
  </si>
  <si>
    <t>Obs583</t>
  </si>
  <si>
    <t>Obs594</t>
  </si>
  <si>
    <t>Obs611</t>
  </si>
  <si>
    <t>Obs612</t>
  </si>
  <si>
    <t>Obs613</t>
  </si>
  <si>
    <t>Obs614</t>
  </si>
  <si>
    <t>Obs615</t>
  </si>
  <si>
    <t>Obs617</t>
  </si>
  <si>
    <t>Obs621</t>
  </si>
  <si>
    <t>Obs624</t>
  </si>
  <si>
    <t>Obs627</t>
  </si>
  <si>
    <t>Obs636</t>
  </si>
  <si>
    <t>Obs637</t>
  </si>
  <si>
    <t>Obs639</t>
  </si>
  <si>
    <t>Obs642</t>
  </si>
  <si>
    <t>Obs646</t>
  </si>
  <si>
    <t>Obs650</t>
  </si>
  <si>
    <t>Obs651</t>
  </si>
  <si>
    <t>Obs661</t>
  </si>
  <si>
    <t>Obs667</t>
  </si>
  <si>
    <t>Obs669</t>
  </si>
  <si>
    <t>Obs673</t>
  </si>
  <si>
    <t>Obs680</t>
  </si>
  <si>
    <t>Obs683</t>
  </si>
  <si>
    <t>Obs686</t>
  </si>
  <si>
    <t>Obs688</t>
  </si>
  <si>
    <t>Obs691</t>
  </si>
  <si>
    <t>Obs706</t>
  </si>
  <si>
    <t>Obs707</t>
  </si>
  <si>
    <t>Obs710</t>
  </si>
  <si>
    <t>Obs711</t>
  </si>
  <si>
    <t>Obs715</t>
  </si>
  <si>
    <t>Obs721</t>
  </si>
  <si>
    <t>Obs722</t>
  </si>
  <si>
    <t>Obs727</t>
  </si>
  <si>
    <t>Obs735</t>
  </si>
  <si>
    <t>Obs739</t>
  </si>
  <si>
    <t>Obs746</t>
  </si>
  <si>
    <t>Obs747</t>
  </si>
  <si>
    <t>Obs751</t>
  </si>
  <si>
    <t>Obs752</t>
  </si>
  <si>
    <t>Obs758</t>
  </si>
  <si>
    <t>Obs771</t>
  </si>
  <si>
    <t>Obs784</t>
  </si>
  <si>
    <t>Obs785</t>
  </si>
  <si>
    <t>Obs786</t>
  </si>
  <si>
    <t>Obs790</t>
  </si>
  <si>
    <t>Obs792</t>
  </si>
  <si>
    <t>Obs795</t>
  </si>
  <si>
    <t>Obs812</t>
  </si>
  <si>
    <t>Obs817</t>
  </si>
  <si>
    <t>Obs818</t>
  </si>
  <si>
    <t>Obs823</t>
  </si>
  <si>
    <t>Obs827</t>
  </si>
  <si>
    <t>Obs829</t>
  </si>
  <si>
    <t>Obs841</t>
  </si>
  <si>
    <t>Obs844</t>
  </si>
  <si>
    <t>Obs846</t>
  </si>
  <si>
    <t>Obs852</t>
  </si>
  <si>
    <t>Obs854</t>
  </si>
  <si>
    <t>Obs856</t>
  </si>
  <si>
    <t>Obs857</t>
  </si>
  <si>
    <t>Obs860</t>
  </si>
  <si>
    <t>Obs866</t>
  </si>
  <si>
    <t>Obs869</t>
  </si>
  <si>
    <t>Obs880</t>
  </si>
  <si>
    <t>Obs883</t>
  </si>
  <si>
    <t>Obs894</t>
  </si>
  <si>
    <t>Obs901</t>
  </si>
  <si>
    <t>Obs905</t>
  </si>
  <si>
    <t>Obs909</t>
  </si>
  <si>
    <t>Obs912</t>
  </si>
  <si>
    <t>Obs918</t>
  </si>
  <si>
    <t>Obs922</t>
  </si>
  <si>
    <t>Obs926</t>
  </si>
  <si>
    <t>Obs928</t>
  </si>
  <si>
    <t>Obs929</t>
  </si>
  <si>
    <t>Obs930</t>
  </si>
  <si>
    <t>Obs937</t>
  </si>
  <si>
    <t>Obs940</t>
  </si>
  <si>
    <t>Obs942</t>
  </si>
  <si>
    <t>Obs943</t>
  </si>
  <si>
    <t>Obs945</t>
  </si>
  <si>
    <t>Obs954</t>
  </si>
  <si>
    <t>Obs955</t>
  </si>
  <si>
    <t>Obs961</t>
  </si>
  <si>
    <t>Obs962</t>
  </si>
  <si>
    <t>Obs968</t>
  </si>
  <si>
    <t>Obs969</t>
  </si>
  <si>
    <t>Obs971</t>
  </si>
  <si>
    <t>Obs974</t>
  </si>
  <si>
    <t>Obs976</t>
  </si>
  <si>
    <t>Obs977</t>
  </si>
  <si>
    <t>Obs978</t>
  </si>
  <si>
    <t>Obs981</t>
  </si>
  <si>
    <t>Obs984</t>
  </si>
  <si>
    <t>Obs989</t>
  </si>
  <si>
    <t>Obs997</t>
  </si>
  <si>
    <t>Obs998</t>
  </si>
  <si>
    <t>Obs1004</t>
  </si>
  <si>
    <t>Obs1007</t>
  </si>
  <si>
    <t>Obs1010</t>
  </si>
  <si>
    <t>Obs1012</t>
  </si>
  <si>
    <t>Obs1018</t>
  </si>
  <si>
    <t>Obs1019</t>
  </si>
  <si>
    <t>Obs1025</t>
  </si>
  <si>
    <t>Obs1031</t>
  </si>
  <si>
    <t>Obs1033</t>
  </si>
  <si>
    <t>Obs1034</t>
  </si>
  <si>
    <t>Obs1036</t>
  </si>
  <si>
    <t>Obs1038</t>
  </si>
  <si>
    <t>Obs1039</t>
  </si>
  <si>
    <t>Obs1042</t>
  </si>
  <si>
    <t>Obs1046</t>
  </si>
  <si>
    <t>Obs1058</t>
  </si>
  <si>
    <t>Obs1060</t>
  </si>
  <si>
    <t>Obs1065</t>
  </si>
  <si>
    <t>Obs1078</t>
  </si>
  <si>
    <t>Obs1085</t>
  </si>
  <si>
    <t>Obs1087</t>
  </si>
  <si>
    <t>Obs1097</t>
  </si>
  <si>
    <t>Obs1098</t>
  </si>
  <si>
    <t>Obs1109</t>
  </si>
  <si>
    <t>Obs1111</t>
  </si>
  <si>
    <t>Obs1117</t>
  </si>
  <si>
    <t>Obs1123</t>
  </si>
  <si>
    <t>Obs1124</t>
  </si>
  <si>
    <t>Obs1125</t>
  </si>
  <si>
    <t>Obs1132</t>
  </si>
  <si>
    <t>Obs1138</t>
  </si>
  <si>
    <t>Obs1139</t>
  </si>
  <si>
    <t>Obs1142</t>
  </si>
  <si>
    <t>Obs1144</t>
  </si>
  <si>
    <t>Obs1147</t>
  </si>
  <si>
    <t>Obs1149</t>
  </si>
  <si>
    <t>Obs1154</t>
  </si>
  <si>
    <t>Obs1155</t>
  </si>
  <si>
    <t>Obs1162</t>
  </si>
  <si>
    <t>Obs1165</t>
  </si>
  <si>
    <t>Obs1174</t>
  </si>
  <si>
    <t>Obs1178</t>
  </si>
  <si>
    <t>Obs1180</t>
  </si>
  <si>
    <t>Obs1181</t>
  </si>
  <si>
    <t>Obs1191</t>
  </si>
  <si>
    <t>Obs1194</t>
  </si>
  <si>
    <t>Obs1207</t>
  </si>
  <si>
    <t>Obs1214</t>
  </si>
  <si>
    <t>Obs1219</t>
  </si>
  <si>
    <t>Obs1220</t>
  </si>
  <si>
    <t>Obs1231</t>
  </si>
  <si>
    <t>Obs1234</t>
  </si>
  <si>
    <t>Obs1235</t>
  </si>
  <si>
    <t>Obs1244</t>
  </si>
  <si>
    <t>Obs1245</t>
  </si>
  <si>
    <t>Obs1248</t>
  </si>
  <si>
    <t>Obs1252</t>
  </si>
  <si>
    <t>Obs1254</t>
  </si>
  <si>
    <t>Obs1258</t>
  </si>
  <si>
    <t>Obs1261</t>
  </si>
  <si>
    <t>Obs1263</t>
  </si>
  <si>
    <t>Obs1269</t>
  </si>
  <si>
    <t>Obs1271</t>
  </si>
  <si>
    <t>Obs1272</t>
  </si>
  <si>
    <t>Obs1273</t>
  </si>
  <si>
    <t>Obs1277</t>
  </si>
  <si>
    <t>Obs1278</t>
  </si>
  <si>
    <t>Obs1279</t>
  </si>
  <si>
    <t>Obs1284</t>
  </si>
  <si>
    <t>Obs1287</t>
  </si>
  <si>
    <t>Obs1288</t>
  </si>
  <si>
    <t>Obs1291</t>
  </si>
  <si>
    <t>Obs1301</t>
  </si>
  <si>
    <t>Obs1302</t>
  </si>
  <si>
    <t>Obs1310</t>
  </si>
  <si>
    <t>Obs1313</t>
  </si>
  <si>
    <t>Obs1319</t>
  </si>
  <si>
    <t>Obs1322</t>
  </si>
  <si>
    <t>Obs1324</t>
  </si>
  <si>
    <t>Obs1326</t>
  </si>
  <si>
    <t>Obs1327</t>
  </si>
  <si>
    <t>Obs1338</t>
  </si>
  <si>
    <t>Obs1343</t>
  </si>
  <si>
    <t>Obs1347</t>
  </si>
  <si>
    <t>Obs1349</t>
  </si>
  <si>
    <t>Obs1350</t>
  </si>
  <si>
    <t>Obs1355</t>
  </si>
  <si>
    <t>Obs1357</t>
  </si>
  <si>
    <t>Obs1358</t>
  </si>
  <si>
    <t>Obs1359</t>
  </si>
  <si>
    <t>Obs1363</t>
  </si>
  <si>
    <t>Obs1366</t>
  </si>
  <si>
    <t>Obs1369</t>
  </si>
  <si>
    <t>Obs1374</t>
  </si>
  <si>
    <t>Obs1382</t>
  </si>
  <si>
    <t>Obs1384</t>
  </si>
  <si>
    <t>Obs1397</t>
  </si>
  <si>
    <t>Obs1408</t>
  </si>
  <si>
    <t>Obs1418</t>
  </si>
  <si>
    <t>Obs1420</t>
  </si>
  <si>
    <t>Obs1424</t>
  </si>
  <si>
    <t>Obs1425</t>
  </si>
  <si>
    <t>Obs1430</t>
  </si>
  <si>
    <t>Obs1432</t>
  </si>
  <si>
    <t>Obs1442</t>
  </si>
  <si>
    <t>Obs1444</t>
  </si>
  <si>
    <t>Obs1447</t>
  </si>
  <si>
    <t>Obs1450</t>
  </si>
  <si>
    <t>Obs1451</t>
  </si>
  <si>
    <t>Obs1454</t>
  </si>
  <si>
    <t>Summary statistics:</t>
  </si>
  <si>
    <t>Variable</t>
  </si>
  <si>
    <t>Observations</t>
  </si>
  <si>
    <t>Obs. with missing data</t>
  </si>
  <si>
    <t>Obs. without missing data</t>
  </si>
  <si>
    <t>Minimum</t>
  </si>
  <si>
    <t>Maximum</t>
  </si>
  <si>
    <t>Mean</t>
  </si>
  <si>
    <t>Std. deviation</t>
  </si>
  <si>
    <t>Correlation matrix:</t>
  </si>
  <si>
    <t>Regression of variable SalePrice:</t>
  </si>
  <si>
    <t>Goodness of fit statistics (SalePrice):</t>
  </si>
  <si>
    <t>Sum of weights</t>
  </si>
  <si>
    <t>DF</t>
  </si>
  <si>
    <t>R²</t>
  </si>
  <si>
    <t>Adjusted R²</t>
  </si>
  <si>
    <t>MSE</t>
  </si>
  <si>
    <t>RMSE</t>
  </si>
  <si>
    <t>MAPE</t>
  </si>
  <si>
    <t>DW</t>
  </si>
  <si>
    <t>Cp</t>
  </si>
  <si>
    <t>AIC</t>
  </si>
  <si>
    <t>AICC</t>
  </si>
  <si>
    <t>SBC</t>
  </si>
  <si>
    <t>PC</t>
  </si>
  <si>
    <t>Analysis of variance (SalePrice):</t>
  </si>
  <si>
    <t>Source</t>
  </si>
  <si>
    <t>Sum of squares</t>
  </si>
  <si>
    <t>Mean squares</t>
  </si>
  <si>
    <t>F</t>
  </si>
  <si>
    <t>Pr &gt; F</t>
  </si>
  <si>
    <t>p-values signification codes</t>
  </si>
  <si>
    <t>Model</t>
  </si>
  <si>
    <t>Error</t>
  </si>
  <si>
    <t>Corrected Total</t>
  </si>
  <si>
    <t>***</t>
  </si>
  <si>
    <t/>
  </si>
  <si>
    <t>Computed against model Y=Mean(Y)</t>
  </si>
  <si>
    <t>Signification codes: 0 &lt; *** &lt; 0.001 &lt; ** &lt; 0.01 &lt; * &lt; 0.05 &lt; . &lt; 0.1 &lt; ° &lt; 1</t>
  </si>
  <si>
    <t>Model parameters (SalePrice):</t>
  </si>
  <si>
    <t>Value</t>
  </si>
  <si>
    <t>Standard error</t>
  </si>
  <si>
    <t>t</t>
  </si>
  <si>
    <t>Pr &gt; |t|</t>
  </si>
  <si>
    <t>Lower bound (95%)</t>
  </si>
  <si>
    <t>Upper bound (95%)</t>
  </si>
  <si>
    <t>Intercept</t>
  </si>
  <si>
    <t>Equation of the model (SalePrice):</t>
  </si>
  <si>
    <t>Standardized coefficients (SalePrice):</t>
  </si>
  <si>
    <t xml:space="preserve"> </t>
  </si>
  <si>
    <t>Predictions and residuals (SalePrice):</t>
  </si>
  <si>
    <t>Weight</t>
  </si>
  <si>
    <t>Obs1</t>
  </si>
  <si>
    <t>Obs2</t>
  </si>
  <si>
    <t>Obs3</t>
  </si>
  <si>
    <t>Obs4</t>
  </si>
  <si>
    <t>Obs5</t>
  </si>
  <si>
    <t>Obs6</t>
  </si>
  <si>
    <t>Obs7</t>
  </si>
  <si>
    <t>Obs9</t>
  </si>
  <si>
    <t>Obs10</t>
  </si>
  <si>
    <t>Obs11</t>
  </si>
  <si>
    <t>Obs12</t>
  </si>
  <si>
    <t>Obs14</t>
  </si>
  <si>
    <t>Obs16</t>
  </si>
  <si>
    <t>Obs18</t>
  </si>
  <si>
    <t>Obs19</t>
  </si>
  <si>
    <t>Obs20</t>
  </si>
  <si>
    <t>Obs21</t>
  </si>
  <si>
    <t>Obs22</t>
  </si>
  <si>
    <t>Obs23</t>
  </si>
  <si>
    <t>Obs24</t>
  </si>
  <si>
    <t>Obs26</t>
  </si>
  <si>
    <t>Obs27</t>
  </si>
  <si>
    <t>Obs28</t>
  </si>
  <si>
    <t>Obs29</t>
  </si>
  <si>
    <t>Obs30</t>
  </si>
  <si>
    <t>Obs31</t>
  </si>
  <si>
    <t>Obs33</t>
  </si>
  <si>
    <t>Obs34</t>
  </si>
  <si>
    <t>Obs35</t>
  </si>
  <si>
    <t>Obs36</t>
  </si>
  <si>
    <t>Obs37</t>
  </si>
  <si>
    <t>Obs38</t>
  </si>
  <si>
    <t>Obs39</t>
  </si>
  <si>
    <t>Obs41</t>
  </si>
  <si>
    <t>Obs42</t>
  </si>
  <si>
    <t>Obs45</t>
  </si>
  <si>
    <t>Obs46</t>
  </si>
  <si>
    <t>Obs47</t>
  </si>
  <si>
    <t>Obs48</t>
  </si>
  <si>
    <t>Obs50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</si>
  <si>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</si>
  <si>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</si>
  <si>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</si>
  <si>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</si>
  <si>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</si>
  <si>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</si>
  <si>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</si>
  <si>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</si>
  <si>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</si>
  <si>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</si>
  <si>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</si>
  <si>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</si>
  <si>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</si>
  <si>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Obs66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</si>
  <si>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</si>
  <si>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</si>
  <si>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</si>
  <si>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</si>
  <si>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</si>
  <si>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</si>
  <si>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</si>
  <si>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</si>
  <si>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</si>
  <si>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Obs78</t>
  </si>
  <si>
    <t>Obs80</t>
  </si>
  <si>
    <t>Obs81</t>
  </si>
  <si>
    <t>Obs82</t>
  </si>
  <si>
    <t>Obs83</t>
  </si>
  <si>
    <t>Obs84</t>
  </si>
  <si>
    <t>Obs86</t>
  </si>
  <si>
    <t>Obs87</t>
  </si>
  <si>
    <t>Obs88</t>
  </si>
  <si>
    <t>Obs91</t>
  </si>
  <si>
    <t>Obs92</t>
  </si>
  <si>
    <t>Obs93</t>
  </si>
  <si>
    <t>Obs94</t>
  </si>
  <si>
    <t>Obs95</t>
  </si>
  <si>
    <t>Obs97</t>
  </si>
  <si>
    <t>Obs98</t>
  </si>
  <si>
    <t>Obs99</t>
  </si>
  <si>
    <t>Obs102</t>
  </si>
  <si>
    <t>Obs103</t>
  </si>
  <si>
    <t>Obs104</t>
  </si>
  <si>
    <t>Obs106</t>
  </si>
  <si>
    <t>Obs107</t>
  </si>
  <si>
    <t>Obs108</t>
  </si>
  <si>
    <t>Obs110</t>
  </si>
  <si>
    <t>Obs111</t>
  </si>
  <si>
    <t>Obs113</t>
  </si>
  <si>
    <t>Obs115</t>
  </si>
  <si>
    <t>Obs116</t>
  </si>
  <si>
    <t>Obs118</t>
  </si>
  <si>
    <t>Obs119</t>
  </si>
  <si>
    <t>Obs120</t>
  </si>
  <si>
    <t>Obs122</t>
  </si>
  <si>
    <t>Obs123</t>
  </si>
  <si>
    <t>Obs124</t>
  </si>
  <si>
    <t>Obs125</t>
  </si>
  <si>
    <t>Obs129</t>
  </si>
  <si>
    <t>Obs130</t>
  </si>
  <si>
    <t>Obs131</t>
  </si>
  <si>
    <t>Obs133</t>
  </si>
  <si>
    <t>Obs135</t>
  </si>
  <si>
    <t>Obs136</t>
  </si>
  <si>
    <t>Obs138</t>
  </si>
  <si>
    <t>Obs139</t>
  </si>
  <si>
    <t>Obs140</t>
  </si>
  <si>
    <t>Obs142</t>
  </si>
  <si>
    <t>Obs143</t>
  </si>
  <si>
    <t>Obs144</t>
  </si>
  <si>
    <t>Obs145</t>
  </si>
  <si>
    <t>Obs146</t>
  </si>
  <si>
    <t>Obs147</t>
  </si>
  <si>
    <t>Obs151</t>
  </si>
  <si>
    <t>Obs152</t>
  </si>
  <si>
    <t>Obs155</t>
  </si>
  <si>
    <t>Obs157</t>
  </si>
  <si>
    <t>Obs158</t>
  </si>
  <si>
    <t>Obs159</t>
  </si>
  <si>
    <t>Obs160</t>
  </si>
  <si>
    <t>Obs162</t>
  </si>
  <si>
    <t>Obs163</t>
  </si>
  <si>
    <t>Obs165</t>
  </si>
  <si>
    <t>Obs168</t>
  </si>
  <si>
    <t>Obs169</t>
  </si>
  <si>
    <t>Obs172</t>
  </si>
  <si>
    <t>Obs173</t>
  </si>
  <si>
    <t>Obs174</t>
  </si>
  <si>
    <t>Obs175</t>
  </si>
  <si>
    <t>Obs176</t>
  </si>
  <si>
    <t>Obs177</t>
  </si>
  <si>
    <t>Obs179</t>
  </si>
  <si>
    <t>Obs180</t>
  </si>
  <si>
    <t>Obs182</t>
  </si>
  <si>
    <t>Obs183</t>
  </si>
  <si>
    <t>Obs184</t>
  </si>
  <si>
    <t>Obs185</t>
  </si>
  <si>
    <t>Obs186</t>
  </si>
  <si>
    <t>Obs188</t>
  </si>
  <si>
    <t>Obs189</t>
  </si>
  <si>
    <t>Obs190</t>
  </si>
  <si>
    <t>Obs191</t>
  </si>
  <si>
    <t>Obs193</t>
  </si>
  <si>
    <t>Obs194</t>
  </si>
  <si>
    <t>Obs195</t>
  </si>
  <si>
    <t>Obs196</t>
  </si>
  <si>
    <t>Obs197</t>
  </si>
  <si>
    <t>Obs198</t>
  </si>
  <si>
    <t>Obs200</t>
  </si>
  <si>
    <t>Obs201</t>
  </si>
  <si>
    <t>Obs202</t>
  </si>
  <si>
    <t>Obs203</t>
  </si>
  <si>
    <t>Obs205</t>
  </si>
  <si>
    <t>Obs206</t>
  </si>
  <si>
    <t>Obs207</t>
  </si>
  <si>
    <t>Obs210</t>
  </si>
  <si>
    <t>Obs212</t>
  </si>
  <si>
    <t>Obs213</t>
  </si>
  <si>
    <t>Obs214</t>
  </si>
  <si>
    <t>Obs216</t>
  </si>
  <si>
    <t>Obs217</t>
  </si>
  <si>
    <t>Obs218</t>
  </si>
  <si>
    <t>Obs220</t>
  </si>
  <si>
    <t>Obs221</t>
  </si>
  <si>
    <t>Obs223</t>
  </si>
  <si>
    <t>Obs224</t>
  </si>
  <si>
    <t>Obs225</t>
  </si>
  <si>
    <t>Obs226</t>
  </si>
  <si>
    <t>Obs227</t>
  </si>
  <si>
    <t>Obs228</t>
  </si>
  <si>
    <t>Obs229</t>
  </si>
  <si>
    <t>Obs230</t>
  </si>
  <si>
    <t>Obs231</t>
  </si>
  <si>
    <t>Obs232</t>
  </si>
  <si>
    <t>Obs233</t>
  </si>
  <si>
    <t>Obs234</t>
  </si>
  <si>
    <t>Obs236</t>
  </si>
  <si>
    <t>Obs237</t>
  </si>
  <si>
    <t>Obs239</t>
  </si>
  <si>
    <t>Obs240</t>
  </si>
  <si>
    <t>Obs241</t>
  </si>
  <si>
    <t>Obs243</t>
  </si>
  <si>
    <t>Obs244</t>
  </si>
  <si>
    <t>Obs246</t>
  </si>
  <si>
    <t>Obs247</t>
  </si>
  <si>
    <t>Obs248</t>
  </si>
  <si>
    <t>Obs249</t>
  </si>
  <si>
    <t>Obs252</t>
  </si>
  <si>
    <t>Obs253</t>
  </si>
  <si>
    <t>Obs254</t>
  </si>
  <si>
    <t>Obs255</t>
  </si>
  <si>
    <t>Obs256</t>
  </si>
  <si>
    <t>Obs257</t>
  </si>
  <si>
    <t>Obs258</t>
  </si>
  <si>
    <t>Obs259</t>
  </si>
  <si>
    <t>Obs260</t>
  </si>
  <si>
    <t>Obs261</t>
  </si>
  <si>
    <t>Obs262</t>
  </si>
  <si>
    <t>Obs263</t>
  </si>
  <si>
    <t>Obs264</t>
  </si>
  <si>
    <t>Obs265</t>
  </si>
  <si>
    <t>Obs266</t>
  </si>
  <si>
    <t>Obs267</t>
  </si>
  <si>
    <t>Obs268</t>
  </si>
  <si>
    <t>Obs269</t>
  </si>
  <si>
    <t>Obs271</t>
  </si>
  <si>
    <t>Obs272</t>
  </si>
  <si>
    <t>Obs273</t>
  </si>
  <si>
    <t>Obs274</t>
  </si>
  <si>
    <t>Obs275</t>
  </si>
  <si>
    <t>Obs276</t>
  </si>
  <si>
    <t>Obs277</t>
  </si>
  <si>
    <t>Obs278</t>
  </si>
  <si>
    <t>Obs279</t>
  </si>
  <si>
    <t>Obs280</t>
  </si>
  <si>
    <t>Obs281</t>
  </si>
  <si>
    <t>Obs282</t>
  </si>
  <si>
    <t>Obs283</t>
  </si>
  <si>
    <t>Obs284</t>
  </si>
  <si>
    <t>Obs285</t>
  </si>
  <si>
    <t>Obs286</t>
  </si>
  <si>
    <t>Obs287</t>
  </si>
  <si>
    <t>Obs290</t>
  </si>
  <si>
    <t>Obs291</t>
  </si>
  <si>
    <t>Obs293</t>
  </si>
  <si>
    <t>Obs295</t>
  </si>
  <si>
    <t>Obs296</t>
  </si>
  <si>
    <t>Obs297</t>
  </si>
  <si>
    <t>Obs298</t>
  </si>
  <si>
    <t>Obs299</t>
  </si>
  <si>
    <t>Obs300</t>
  </si>
  <si>
    <t>Obs301</t>
  </si>
  <si>
    <t>Obs302</t>
  </si>
  <si>
    <t>Obs303</t>
  </si>
  <si>
    <t>Obs304</t>
  </si>
  <si>
    <t>Obs305</t>
  </si>
  <si>
    <t>Obs306</t>
  </si>
  <si>
    <t>Obs307</t>
  </si>
  <si>
    <t>Obs310</t>
  </si>
  <si>
    <t>Obs312</t>
  </si>
  <si>
    <t>Obs313</t>
  </si>
  <si>
    <t>Obs314</t>
  </si>
  <si>
    <t>Obs315</t>
  </si>
  <si>
    <t>Obs316</t>
  </si>
  <si>
    <t>Obs317</t>
  </si>
  <si>
    <t>Obs318</t>
  </si>
  <si>
    <t>Obs319</t>
  </si>
  <si>
    <t>Obs321</t>
  </si>
  <si>
    <t>Obs322</t>
  </si>
  <si>
    <t>Obs323</t>
  </si>
  <si>
    <t>Obs324</t>
  </si>
  <si>
    <t>Obs325</t>
  </si>
  <si>
    <t>Obs326</t>
  </si>
  <si>
    <t>Obs327</t>
  </si>
  <si>
    <t>Obs328</t>
  </si>
  <si>
    <t>Obs330</t>
  </si>
  <si>
    <t>Obs332</t>
  </si>
  <si>
    <t>Obs333</t>
  </si>
  <si>
    <t>Obs334</t>
  </si>
  <si>
    <t>Obs335</t>
  </si>
  <si>
    <t>Obs337</t>
  </si>
  <si>
    <t>Obs338</t>
  </si>
  <si>
    <t>Obs339</t>
  </si>
  <si>
    <t>Obs340</t>
  </si>
  <si>
    <t>Obs341</t>
  </si>
  <si>
    <t>Obs342</t>
  </si>
  <si>
    <t>Obs344</t>
  </si>
  <si>
    <t>Obs345</t>
  </si>
  <si>
    <t>Obs346</t>
  </si>
  <si>
    <t>Obs349</t>
  </si>
  <si>
    <t>Obs350</t>
  </si>
  <si>
    <t>Obs351</t>
  </si>
  <si>
    <t>Obs353</t>
  </si>
  <si>
    <t>Obs354</t>
  </si>
  <si>
    <t>Obs355</t>
  </si>
  <si>
    <t>Obs356</t>
  </si>
  <si>
    <t>Obs358</t>
  </si>
  <si>
    <t>Obs359</t>
  </si>
  <si>
    <t>Obs360</t>
  </si>
  <si>
    <t>Obs363</t>
  </si>
  <si>
    <t>Obs364</t>
  </si>
  <si>
    <t>Obs366</t>
  </si>
  <si>
    <t>Obs368</t>
  </si>
  <si>
    <t>Obs369</t>
  </si>
  <si>
    <t>Obs372</t>
  </si>
  <si>
    <t>Obs373</t>
  </si>
  <si>
    <t>Obs374</t>
  </si>
  <si>
    <t>Obs375</t>
  </si>
  <si>
    <t>Obs377</t>
  </si>
  <si>
    <t>Obs378</t>
  </si>
  <si>
    <t>Obs379</t>
  </si>
  <si>
    <t>Obs380</t>
  </si>
  <si>
    <t>Obs381</t>
  </si>
  <si>
    <t>Obs382</t>
  </si>
  <si>
    <t>Obs383</t>
  </si>
  <si>
    <t>Obs384</t>
  </si>
  <si>
    <t>Obs386</t>
  </si>
  <si>
    <t>Obs388</t>
  </si>
  <si>
    <t>Obs389</t>
  </si>
  <si>
    <t>Obs390</t>
  </si>
  <si>
    <t>Obs391</t>
  </si>
  <si>
    <t>Obs392</t>
  </si>
  <si>
    <t>Obs395</t>
  </si>
  <si>
    <t>Obs396</t>
  </si>
  <si>
    <t>Obs397</t>
  </si>
  <si>
    <t>Obs398</t>
  </si>
  <si>
    <t>Obs399</t>
  </si>
  <si>
    <t>Obs400</t>
  </si>
  <si>
    <t>Obs401</t>
  </si>
  <si>
    <t>Obs402</t>
  </si>
  <si>
    <t>Obs403</t>
  </si>
  <si>
    <t>Obs404</t>
  </si>
  <si>
    <t>Obs407</t>
  </si>
  <si>
    <t>Obs408</t>
  </si>
  <si>
    <t>Obs409</t>
  </si>
  <si>
    <t>Obs410</t>
  </si>
  <si>
    <t>Obs411</t>
  </si>
  <si>
    <t>Obs412</t>
  </si>
  <si>
    <t>Obs414</t>
  </si>
  <si>
    <t>Obs415</t>
  </si>
  <si>
    <t>Obs416</t>
  </si>
  <si>
    <t>Obs417</t>
  </si>
  <si>
    <t>Obs418</t>
  </si>
  <si>
    <t>Obs419</t>
  </si>
  <si>
    <t>Obs420</t>
  </si>
  <si>
    <t>Obs421</t>
  </si>
  <si>
    <t>Obs423</t>
  </si>
  <si>
    <t>Obs424</t>
  </si>
  <si>
    <t>Obs425</t>
  </si>
  <si>
    <t>Obs426</t>
  </si>
  <si>
    <t>Obs428</t>
  </si>
  <si>
    <t>Obs429</t>
  </si>
  <si>
    <t>Obs430</t>
  </si>
  <si>
    <t>Obs431</t>
  </si>
  <si>
    <t>Obs433</t>
  </si>
  <si>
    <t>Obs434</t>
  </si>
  <si>
    <t>Obs436</t>
  </si>
  <si>
    <t>Obs437</t>
  </si>
  <si>
    <t>Obs438</t>
  </si>
  <si>
    <t>Obs439</t>
  </si>
  <si>
    <t>Obs440</t>
  </si>
  <si>
    <t>Obs441</t>
  </si>
  <si>
    <t>Obs443</t>
  </si>
  <si>
    <t>Obs444</t>
  </si>
  <si>
    <t>Obs445</t>
  </si>
  <si>
    <t>Obs446</t>
  </si>
  <si>
    <t>Obs447</t>
  </si>
  <si>
    <t>Obs449</t>
  </si>
  <si>
    <t>Obs450</t>
  </si>
  <si>
    <t>Obs451</t>
  </si>
  <si>
    <t>Obs452</t>
  </si>
  <si>
    <t>Obs454</t>
  </si>
  <si>
    <t>Obs455</t>
  </si>
  <si>
    <t>Obs456</t>
  </si>
  <si>
    <t>Obs457</t>
  </si>
  <si>
    <t>Obs461</t>
  </si>
  <si>
    <t>Obs462</t>
  </si>
  <si>
    <t>Obs463</t>
  </si>
  <si>
    <t>Obs464</t>
  </si>
  <si>
    <t>Obs467</t>
  </si>
  <si>
    <t>Obs468</t>
  </si>
  <si>
    <t>Obs469</t>
  </si>
  <si>
    <t>Obs470</t>
  </si>
  <si>
    <t>Obs472</t>
  </si>
  <si>
    <t>Obs473</t>
  </si>
  <si>
    <t>Obs474</t>
  </si>
  <si>
    <t>Obs475</t>
  </si>
  <si>
    <t>Obs476</t>
  </si>
  <si>
    <t>Obs477</t>
  </si>
  <si>
    <t>Obs478</t>
  </si>
  <si>
    <t>Obs479</t>
  </si>
  <si>
    <t>Obs480</t>
  </si>
  <si>
    <t>Obs481</t>
  </si>
  <si>
    <t>Obs482</t>
  </si>
  <si>
    <t>Obs483</t>
  </si>
  <si>
    <t>Obs484</t>
  </si>
  <si>
    <t>Obs486</t>
  </si>
  <si>
    <t>Obs487</t>
  </si>
  <si>
    <t>Obs488</t>
  </si>
  <si>
    <t>Obs489</t>
  </si>
  <si>
    <t>Obs490</t>
  </si>
  <si>
    <t>Obs492</t>
  </si>
  <si>
    <t>Obs493</t>
  </si>
  <si>
    <t>Obs494</t>
  </si>
  <si>
    <t>Obs495</t>
  </si>
  <si>
    <t>Obs498</t>
  </si>
  <si>
    <t>Obs499</t>
  </si>
  <si>
    <t>Obs500</t>
  </si>
  <si>
    <t>Obs501</t>
  </si>
  <si>
    <t>Obs502</t>
  </si>
  <si>
    <t>Obs503</t>
  </si>
  <si>
    <t>Obs504</t>
  </si>
  <si>
    <t>Obs505</t>
  </si>
  <si>
    <t>Obs506</t>
  </si>
  <si>
    <t>Obs507</t>
  </si>
  <si>
    <t>Obs508</t>
  </si>
  <si>
    <t>Obs509</t>
  </si>
  <si>
    <t>Obs510</t>
  </si>
  <si>
    <t>Obs511</t>
  </si>
  <si>
    <t>Obs512</t>
  </si>
  <si>
    <t>Obs513</t>
  </si>
  <si>
    <t>Obs514</t>
  </si>
  <si>
    <t>Obs515</t>
  </si>
  <si>
    <t>Obs516</t>
  </si>
  <si>
    <t>Obs518</t>
  </si>
  <si>
    <t>Obs520</t>
  </si>
  <si>
    <t>Obs522</t>
  </si>
  <si>
    <t>Obs523</t>
  </si>
  <si>
    <t>Obs524</t>
  </si>
  <si>
    <t>Obs525</t>
  </si>
  <si>
    <t>Obs526</t>
  </si>
  <si>
    <t>Obs527</t>
  </si>
  <si>
    <t>Obs528</t>
  </si>
  <si>
    <t>Obs531</t>
  </si>
  <si>
    <t>Obs532</t>
  </si>
  <si>
    <t>Obs533</t>
  </si>
  <si>
    <t>Obs535</t>
  </si>
  <si>
    <t>Obs537</t>
  </si>
  <si>
    <t>Obs541</t>
  </si>
  <si>
    <t>Obs543</t>
  </si>
  <si>
    <t>Obs544</t>
  </si>
  <si>
    <t>Obs545</t>
  </si>
  <si>
    <t>Obs547</t>
  </si>
  <si>
    <t>Obs548</t>
  </si>
  <si>
    <t>Obs549</t>
  </si>
  <si>
    <t>Obs550</t>
  </si>
  <si>
    <t>Obs551</t>
  </si>
  <si>
    <t>Obs552</t>
  </si>
  <si>
    <t>Obs553</t>
  </si>
  <si>
    <t>Obs554</t>
  </si>
  <si>
    <t>Obs555</t>
  </si>
  <si>
    <t>Obs556</t>
  </si>
  <si>
    <t>Obs557</t>
  </si>
  <si>
    <t>Obs558</t>
  </si>
  <si>
    <t>Obs559</t>
  </si>
  <si>
    <t>Obs562</t>
  </si>
  <si>
    <t>Obs564</t>
  </si>
  <si>
    <t>Obs566</t>
  </si>
  <si>
    <t>Obs567</t>
  </si>
  <si>
    <t>Obs568</t>
  </si>
  <si>
    <t>Obs569</t>
  </si>
  <si>
    <t>Obs571</t>
  </si>
  <si>
    <t>Obs572</t>
  </si>
  <si>
    <t>Obs573</t>
  </si>
  <si>
    <t>Obs574</t>
  </si>
  <si>
    <t>Obs575</t>
  </si>
  <si>
    <t>Obs576</t>
  </si>
  <si>
    <t>Obs577</t>
  </si>
  <si>
    <t>Obs578</t>
  </si>
  <si>
    <t>Obs579</t>
  </si>
  <si>
    <t>Obs580</t>
  </si>
  <si>
    <t>Obs582</t>
  </si>
  <si>
    <t>Obs584</t>
  </si>
  <si>
    <t>Obs585</t>
  </si>
  <si>
    <t>Obs586</t>
  </si>
  <si>
    <t>Obs587</t>
  </si>
  <si>
    <t>Obs588</t>
  </si>
  <si>
    <t>Obs589</t>
  </si>
  <si>
    <t>Obs590</t>
  </si>
  <si>
    <t>Obs591</t>
  </si>
  <si>
    <t>Obs592</t>
  </si>
  <si>
    <t>Obs593</t>
  </si>
  <si>
    <t>Obs595</t>
  </si>
  <si>
    <t>Obs596</t>
  </si>
  <si>
    <t>Obs597</t>
  </si>
  <si>
    <t>Obs598</t>
  </si>
  <si>
    <t>Obs599</t>
  </si>
  <si>
    <t>Obs600</t>
  </si>
  <si>
    <t>Obs601</t>
  </si>
  <si>
    <t>Obs602</t>
  </si>
  <si>
    <t>Obs603</t>
  </si>
  <si>
    <t>Obs604</t>
  </si>
  <si>
    <t>Obs605</t>
  </si>
  <si>
    <t>Obs606</t>
  </si>
  <si>
    <t>Obs607</t>
  </si>
  <si>
    <t>Obs608</t>
  </si>
  <si>
    <t>Obs609</t>
  </si>
  <si>
    <t>Obs610</t>
  </si>
  <si>
    <t>Obs616</t>
  </si>
  <si>
    <t>Obs618</t>
  </si>
  <si>
    <t>Obs619</t>
  </si>
  <si>
    <t>Obs620</t>
  </si>
  <si>
    <t>Obs622</t>
  </si>
  <si>
    <t>Obs623</t>
  </si>
  <si>
    <t>Obs625</t>
  </si>
  <si>
    <t>Obs626</t>
  </si>
  <si>
    <t>Obs628</t>
  </si>
  <si>
    <t>Obs629</t>
  </si>
  <si>
    <t>Obs630</t>
  </si>
  <si>
    <t>Obs631</t>
  </si>
  <si>
    <t>Obs632</t>
  </si>
  <si>
    <t>Obs633</t>
  </si>
  <si>
    <t>Obs634</t>
  </si>
  <si>
    <t>Obs635</t>
  </si>
  <si>
    <t>Obs638</t>
  </si>
  <si>
    <t>Obs640</t>
  </si>
  <si>
    <t>Obs641</t>
  </si>
  <si>
    <t>Obs643</t>
  </si>
  <si>
    <t>Obs644</t>
  </si>
  <si>
    <t>Obs645</t>
  </si>
  <si>
    <t>Obs647</t>
  </si>
  <si>
    <t>Obs648</t>
  </si>
  <si>
    <t>Obs649</t>
  </si>
  <si>
    <t>Obs652</t>
  </si>
  <si>
    <t>Obs653</t>
  </si>
  <si>
    <t>Obs654</t>
  </si>
  <si>
    <t>Obs655</t>
  </si>
  <si>
    <t>Obs656</t>
  </si>
  <si>
    <t>Obs657</t>
  </si>
  <si>
    <t>Obs658</t>
  </si>
  <si>
    <t>Obs659</t>
  </si>
  <si>
    <t>Obs660</t>
  </si>
  <si>
    <t>Obs662</t>
  </si>
  <si>
    <t>Obs663</t>
  </si>
  <si>
    <t>Obs664</t>
  </si>
  <si>
    <t>Obs665</t>
  </si>
  <si>
    <t>Obs666</t>
  </si>
  <si>
    <t>Obs668</t>
  </si>
  <si>
    <t>Obs670</t>
  </si>
  <si>
    <t>Obs671</t>
  </si>
  <si>
    <t>Obs672</t>
  </si>
  <si>
    <t>Obs674</t>
  </si>
  <si>
    <t>Obs675</t>
  </si>
  <si>
    <t>Obs676</t>
  </si>
  <si>
    <t>Obs677</t>
  </si>
  <si>
    <t>Obs678</t>
  </si>
  <si>
    <t>Obs679</t>
  </si>
  <si>
    <t>Obs681</t>
  </si>
  <si>
    <t>Obs682</t>
  </si>
  <si>
    <t>Obs684</t>
  </si>
  <si>
    <t>Obs685</t>
  </si>
  <si>
    <t>Obs687</t>
  </si>
  <si>
    <t>Obs689</t>
  </si>
  <si>
    <t>Obs690</t>
  </si>
  <si>
    <t>Obs692</t>
  </si>
  <si>
    <t>Obs693</t>
  </si>
  <si>
    <t>Obs694</t>
  </si>
  <si>
    <t>Obs695</t>
  </si>
  <si>
    <t>Obs696</t>
  </si>
  <si>
    <t>Obs697</t>
  </si>
  <si>
    <t>Obs698</t>
  </si>
  <si>
    <t>Obs699</t>
  </si>
  <si>
    <t>Obs700</t>
  </si>
  <si>
    <t>Obs701</t>
  </si>
  <si>
    <t>Obs702</t>
  </si>
  <si>
    <t>Obs703</t>
  </si>
  <si>
    <t>Obs704</t>
  </si>
  <si>
    <t>Obs705</t>
  </si>
  <si>
    <t>Obs708</t>
  </si>
  <si>
    <t>Obs709</t>
  </si>
  <si>
    <t>Obs712</t>
  </si>
  <si>
    <t>Obs713</t>
  </si>
  <si>
    <t>Obs714</t>
  </si>
  <si>
    <t>Obs716</t>
  </si>
  <si>
    <t>Obs717</t>
  </si>
  <si>
    <t>Obs718</t>
  </si>
  <si>
    <t>Obs719</t>
  </si>
  <si>
    <t>Obs720</t>
  </si>
  <si>
    <t>Obs723</t>
  </si>
  <si>
    <t>Obs724</t>
  </si>
  <si>
    <t>Obs725</t>
  </si>
  <si>
    <t>Obs726</t>
  </si>
  <si>
    <t>Obs728</t>
  </si>
  <si>
    <t>Obs729</t>
  </si>
  <si>
    <t>Obs730</t>
  </si>
  <si>
    <t>Obs731</t>
  </si>
  <si>
    <t>Obs732</t>
  </si>
  <si>
    <t>Obs733</t>
  </si>
  <si>
    <t>Obs734</t>
  </si>
  <si>
    <t>Obs736</t>
  </si>
  <si>
    <t>Obs737</t>
  </si>
  <si>
    <t>Obs738</t>
  </si>
  <si>
    <t>Obs740</t>
  </si>
  <si>
    <t>Obs741</t>
  </si>
  <si>
    <t>Obs742</t>
  </si>
  <si>
    <t>Obs743</t>
  </si>
  <si>
    <t>Obs744</t>
  </si>
  <si>
    <t>Obs745</t>
  </si>
  <si>
    <t>Obs748</t>
  </si>
  <si>
    <t>Obs749</t>
  </si>
  <si>
    <t>Obs750</t>
  </si>
  <si>
    <t>Obs753</t>
  </si>
  <si>
    <t>Obs754</t>
  </si>
  <si>
    <t>Obs755</t>
  </si>
  <si>
    <t>Obs756</t>
  </si>
  <si>
    <t>Obs757</t>
  </si>
  <si>
    <t>Obs759</t>
  </si>
  <si>
    <t>Obs760</t>
  </si>
  <si>
    <t>Obs761</t>
  </si>
  <si>
    <t>Obs762</t>
  </si>
  <si>
    <t>Obs763</t>
  </si>
  <si>
    <t>Obs764</t>
  </si>
  <si>
    <t>Obs765</t>
  </si>
  <si>
    <t>Obs766</t>
  </si>
  <si>
    <t>Obs767</t>
  </si>
  <si>
    <t>Obs768</t>
  </si>
  <si>
    <t>Obs769</t>
  </si>
  <si>
    <t>Obs770</t>
  </si>
  <si>
    <t>Obs772</t>
  </si>
  <si>
    <t>Obs773</t>
  </si>
  <si>
    <t>Obs774</t>
  </si>
  <si>
    <t>Obs775</t>
  </si>
  <si>
    <t>Obs776</t>
  </si>
  <si>
    <t>Obs777</t>
  </si>
  <si>
    <t>Obs778</t>
  </si>
  <si>
    <t>Obs779</t>
  </si>
  <si>
    <t>Obs780</t>
  </si>
  <si>
    <t>Obs781</t>
  </si>
  <si>
    <t>Obs782</t>
  </si>
  <si>
    <t>Obs783</t>
  </si>
  <si>
    <t>Obs787</t>
  </si>
  <si>
    <t>Obs788</t>
  </si>
  <si>
    <t>Obs789</t>
  </si>
  <si>
    <t>Obs791</t>
  </si>
  <si>
    <t>Obs793</t>
  </si>
  <si>
    <t>Obs794</t>
  </si>
  <si>
    <t>Obs796</t>
  </si>
  <si>
    <t>Obs797</t>
  </si>
  <si>
    <t>Obs798</t>
  </si>
  <si>
    <t>Obs799</t>
  </si>
  <si>
    <t>Obs800</t>
  </si>
  <si>
    <t>Obs801</t>
  </si>
  <si>
    <t>Obs802</t>
  </si>
  <si>
    <t>Obs803</t>
  </si>
  <si>
    <t>Obs804</t>
  </si>
  <si>
    <t>Obs805</t>
  </si>
  <si>
    <t>Obs806</t>
  </si>
  <si>
    <t>Obs807</t>
  </si>
  <si>
    <t>Obs808</t>
  </si>
  <si>
    <t>Obs809</t>
  </si>
  <si>
    <t>Obs810</t>
  </si>
  <si>
    <t>Obs811</t>
  </si>
  <si>
    <t>Obs813</t>
  </si>
  <si>
    <t>Obs814</t>
  </si>
  <si>
    <t>Obs815</t>
  </si>
  <si>
    <t>Obs816</t>
  </si>
  <si>
    <t>Obs819</t>
  </si>
  <si>
    <t>Obs820</t>
  </si>
  <si>
    <t>Obs821</t>
  </si>
  <si>
    <t>Obs822</t>
  </si>
  <si>
    <t>Obs824</t>
  </si>
  <si>
    <t>Obs825</t>
  </si>
  <si>
    <t>Obs826</t>
  </si>
  <si>
    <t>Obs828</t>
  </si>
  <si>
    <t>Obs830</t>
  </si>
  <si>
    <t>Obs831</t>
  </si>
  <si>
    <t>Obs832</t>
  </si>
  <si>
    <t>Obs833</t>
  </si>
  <si>
    <t>Obs834</t>
  </si>
  <si>
    <t>Obs835</t>
  </si>
  <si>
    <t>Obs836</t>
  </si>
  <si>
    <t>Obs837</t>
  </si>
  <si>
    <t>Obs838</t>
  </si>
  <si>
    <t>Obs839</t>
  </si>
  <si>
    <t>Obs840</t>
  </si>
  <si>
    <t>Obs842</t>
  </si>
  <si>
    <t>Obs843</t>
  </si>
  <si>
    <t>Obs845</t>
  </si>
  <si>
    <t>Obs847</t>
  </si>
  <si>
    <t>Obs848</t>
  </si>
  <si>
    <t>Obs849</t>
  </si>
  <si>
    <t>Obs850</t>
  </si>
  <si>
    <t>Obs851</t>
  </si>
  <si>
    <t>Obs853</t>
  </si>
  <si>
    <t>Obs855</t>
  </si>
  <si>
    <t>Obs858</t>
  </si>
  <si>
    <t>Obs859</t>
  </si>
  <si>
    <t>Obs861</t>
  </si>
  <si>
    <t>Obs862</t>
  </si>
  <si>
    <t>Obs863</t>
  </si>
  <si>
    <t>Obs864</t>
  </si>
  <si>
    <t>Obs865</t>
  </si>
  <si>
    <t>Obs867</t>
  </si>
  <si>
    <t>Obs868</t>
  </si>
  <si>
    <t>Obs870</t>
  </si>
  <si>
    <t>Obs871</t>
  </si>
  <si>
    <t>Obs872</t>
  </si>
  <si>
    <t>Obs873</t>
  </si>
  <si>
    <t>Obs874</t>
  </si>
  <si>
    <t>Obs875</t>
  </si>
  <si>
    <t>Obs876</t>
  </si>
  <si>
    <t>Obs877</t>
  </si>
  <si>
    <t>Obs878</t>
  </si>
  <si>
    <t>Obs879</t>
  </si>
  <si>
    <t>Obs881</t>
  </si>
  <si>
    <t>Obs882</t>
  </si>
  <si>
    <t>Obs884</t>
  </si>
  <si>
    <t>Obs885</t>
  </si>
  <si>
    <t>Obs886</t>
  </si>
  <si>
    <t>Obs887</t>
  </si>
  <si>
    <t>Obs888</t>
  </si>
  <si>
    <t>Obs889</t>
  </si>
  <si>
    <t>Obs890</t>
  </si>
  <si>
    <t>Obs891</t>
  </si>
  <si>
    <t>Obs892</t>
  </si>
  <si>
    <t>Obs893</t>
  </si>
  <si>
    <t>Obs895</t>
  </si>
  <si>
    <t>Obs896</t>
  </si>
  <si>
    <t>Obs897</t>
  </si>
  <si>
    <t>Obs898</t>
  </si>
  <si>
    <t>Obs899</t>
  </si>
  <si>
    <t>Obs900</t>
  </si>
  <si>
    <t>Obs902</t>
  </si>
  <si>
    <t>Obs903</t>
  </si>
  <si>
    <t>Obs904</t>
  </si>
  <si>
    <t>Obs906</t>
  </si>
  <si>
    <t>Obs907</t>
  </si>
  <si>
    <t>Obs908</t>
  </si>
  <si>
    <t>Obs910</t>
  </si>
  <si>
    <t>Obs911</t>
  </si>
  <si>
    <t>Obs913</t>
  </si>
  <si>
    <t>Obs914</t>
  </si>
  <si>
    <t>Obs915</t>
  </si>
  <si>
    <t>Obs916</t>
  </si>
  <si>
    <t>Obs917</t>
  </si>
  <si>
    <t>Obs919</t>
  </si>
  <si>
    <t>Obs920</t>
  </si>
  <si>
    <t>Obs921</t>
  </si>
  <si>
    <t>Obs923</t>
  </si>
  <si>
    <t>Obs924</t>
  </si>
  <si>
    <t>Obs925</t>
  </si>
  <si>
    <t>Obs927</t>
  </si>
  <si>
    <t>Obs931</t>
  </si>
  <si>
    <t>Obs932</t>
  </si>
  <si>
    <t>Obs933</t>
  </si>
  <si>
    <t>Obs934</t>
  </si>
  <si>
    <t>Obs935</t>
  </si>
  <si>
    <t>Obs936</t>
  </si>
  <si>
    <t>Obs938</t>
  </si>
  <si>
    <t>Obs939</t>
  </si>
  <si>
    <t>Obs941</t>
  </si>
  <si>
    <t>Obs944</t>
  </si>
  <si>
    <t>Obs946</t>
  </si>
  <si>
    <t>Obs947</t>
  </si>
  <si>
    <t>Obs948</t>
  </si>
  <si>
    <t>Obs949</t>
  </si>
  <si>
    <t>Obs950</t>
  </si>
  <si>
    <t>Obs951</t>
  </si>
  <si>
    <t>Obs952</t>
  </si>
  <si>
    <t>Obs953</t>
  </si>
  <si>
    <t>Obs956</t>
  </si>
  <si>
    <t>Obs957</t>
  </si>
  <si>
    <t>Obs958</t>
  </si>
  <si>
    <t>Obs959</t>
  </si>
  <si>
    <t>Obs960</t>
  </si>
  <si>
    <t>Obs963</t>
  </si>
  <si>
    <t>Obs964</t>
  </si>
  <si>
    <t>Obs965</t>
  </si>
  <si>
    <t>Obs966</t>
  </si>
  <si>
    <t>Obs967</t>
  </si>
  <si>
    <t>Obs970</t>
  </si>
  <si>
    <t>Obs972</t>
  </si>
  <si>
    <t>Obs973</t>
  </si>
  <si>
    <t>Obs975</t>
  </si>
  <si>
    <t>Obs979</t>
  </si>
  <si>
    <t>Obs980</t>
  </si>
  <si>
    <t>Obs982</t>
  </si>
  <si>
    <t>Obs983</t>
  </si>
  <si>
    <t>Obs985</t>
  </si>
  <si>
    <t>Obs986</t>
  </si>
  <si>
    <t>Obs987</t>
  </si>
  <si>
    <t>Obs988</t>
  </si>
  <si>
    <t>Obs990</t>
  </si>
  <si>
    <t>Obs991</t>
  </si>
  <si>
    <t>Obs992</t>
  </si>
  <si>
    <t>Obs993</t>
  </si>
  <si>
    <t>Obs994</t>
  </si>
  <si>
    <t>Obs995</t>
  </si>
  <si>
    <t>Obs996</t>
  </si>
  <si>
    <t>Obs999</t>
  </si>
  <si>
    <t>Obs1000</t>
  </si>
  <si>
    <t>Obs1001</t>
  </si>
  <si>
    <t>Obs1002</t>
  </si>
  <si>
    <t>Obs1003</t>
  </si>
  <si>
    <t>Obs1005</t>
  </si>
  <si>
    <t>Obs1006</t>
  </si>
  <si>
    <t>Obs1008</t>
  </si>
  <si>
    <t>Obs1009</t>
  </si>
  <si>
    <t>Obs1011</t>
  </si>
  <si>
    <t>Obs1013</t>
  </si>
  <si>
    <t>Obs1014</t>
  </si>
  <si>
    <t>Obs1015</t>
  </si>
  <si>
    <t>Obs1016</t>
  </si>
  <si>
    <t>Obs1017</t>
  </si>
  <si>
    <t>Obs1020</t>
  </si>
  <si>
    <t>Obs1021</t>
  </si>
  <si>
    <t>Obs1022</t>
  </si>
  <si>
    <t>Obs1023</t>
  </si>
  <si>
    <t>Obs1024</t>
  </si>
  <si>
    <t>Obs1026</t>
  </si>
  <si>
    <t>Obs1027</t>
  </si>
  <si>
    <t>Obs1028</t>
  </si>
  <si>
    <t>Obs1029</t>
  </si>
  <si>
    <t>Obs1030</t>
  </si>
  <si>
    <t>Obs1032</t>
  </si>
  <si>
    <t>Obs1035</t>
  </si>
  <si>
    <t>Obs1037</t>
  </si>
  <si>
    <t>Obs1040</t>
  </si>
  <si>
    <t>Obs1041</t>
  </si>
  <si>
    <t>Obs1043</t>
  </si>
  <si>
    <t>Obs1044</t>
  </si>
  <si>
    <t>Obs1045</t>
  </si>
  <si>
    <t>Obs1047</t>
  </si>
  <si>
    <t>Obs1048</t>
  </si>
  <si>
    <t>Obs1049</t>
  </si>
  <si>
    <t>Obs1050</t>
  </si>
  <si>
    <t>Obs1051</t>
  </si>
  <si>
    <t>Obs1052</t>
  </si>
  <si>
    <t>Obs1053</t>
  </si>
  <si>
    <t>Obs1054</t>
  </si>
  <si>
    <t>Obs1055</t>
  </si>
  <si>
    <t>Obs1056</t>
  </si>
  <si>
    <t>Obs1057</t>
  </si>
  <si>
    <t>Obs1059</t>
  </si>
  <si>
    <t>Obs1061</t>
  </si>
  <si>
    <t>Obs1062</t>
  </si>
  <si>
    <t>Obs1063</t>
  </si>
  <si>
    <t>Obs1064</t>
  </si>
  <si>
    <t>Obs1066</t>
  </si>
  <si>
    <t>Obs1067</t>
  </si>
  <si>
    <t>Obs1068</t>
  </si>
  <si>
    <t>Obs1069</t>
  </si>
  <si>
    <t>Obs1070</t>
  </si>
  <si>
    <t>Obs1071</t>
  </si>
  <si>
    <t>Obs1072</t>
  </si>
  <si>
    <t>Obs1073</t>
  </si>
  <si>
    <t>Obs1074</t>
  </si>
  <si>
    <t>Obs1075</t>
  </si>
  <si>
    <t>Obs1076</t>
  </si>
  <si>
    <t>Obs1077</t>
  </si>
  <si>
    <t>Obs1079</t>
  </si>
  <si>
    <t>Obs1080</t>
  </si>
  <si>
    <t>Obs1081</t>
  </si>
  <si>
    <t>Obs1082</t>
  </si>
  <si>
    <t>Obs1083</t>
  </si>
  <si>
    <t>Obs1084</t>
  </si>
  <si>
    <t>Obs1086</t>
  </si>
  <si>
    <t>Obs1088</t>
  </si>
  <si>
    <t>Obs1089</t>
  </si>
  <si>
    <t>Obs1090</t>
  </si>
  <si>
    <t>Obs1091</t>
  </si>
  <si>
    <t>Obs1092</t>
  </si>
  <si>
    <t>Obs1093</t>
  </si>
  <si>
    <t>Obs1094</t>
  </si>
  <si>
    <t>Obs1095</t>
  </si>
  <si>
    <t>Obs1096</t>
  </si>
  <si>
    <t>Obs1099</t>
  </si>
  <si>
    <t>Obs1100</t>
  </si>
  <si>
    <t>Obs1101</t>
  </si>
  <si>
    <t>Obs1102</t>
  </si>
  <si>
    <t>Obs1103</t>
  </si>
  <si>
    <t>Obs1104</t>
  </si>
  <si>
    <t>Obs1105</t>
  </si>
  <si>
    <t>Obs1106</t>
  </si>
  <si>
    <t>Obs1107</t>
  </si>
  <si>
    <t>Obs1108</t>
  </si>
  <si>
    <t>Obs1110</t>
  </si>
  <si>
    <t>Obs1112</t>
  </si>
  <si>
    <t>Obs1113</t>
  </si>
  <si>
    <t>Obs1114</t>
  </si>
  <si>
    <t>Obs1115</t>
  </si>
  <si>
    <t>Obs1116</t>
  </si>
  <si>
    <t>Obs1118</t>
  </si>
  <si>
    <t>Obs1119</t>
  </si>
  <si>
    <t>Obs1120</t>
  </si>
  <si>
    <t>Obs1121</t>
  </si>
  <si>
    <t>Obs1122</t>
  </si>
  <si>
    <t>Obs1126</t>
  </si>
  <si>
    <t>Obs1127</t>
  </si>
  <si>
    <t>Obs1128</t>
  </si>
  <si>
    <t>Obs1129</t>
  </si>
  <si>
    <t>Obs1130</t>
  </si>
  <si>
    <t>Obs1131</t>
  </si>
  <si>
    <t>Obs1133</t>
  </si>
  <si>
    <t>Obs1134</t>
  </si>
  <si>
    <t>Obs1135</t>
  </si>
  <si>
    <t>Obs1136</t>
  </si>
  <si>
    <t>Obs1137</t>
  </si>
  <si>
    <t>Obs1140</t>
  </si>
  <si>
    <t>Obs1141</t>
  </si>
  <si>
    <t>Obs1143</t>
  </si>
  <si>
    <t>Obs1145</t>
  </si>
  <si>
    <t>Obs1146</t>
  </si>
  <si>
    <t>Obs1148</t>
  </si>
  <si>
    <t>Obs1150</t>
  </si>
  <si>
    <t>Obs1151</t>
  </si>
  <si>
    <t>Obs1152</t>
  </si>
  <si>
    <t>Obs1153</t>
  </si>
  <si>
    <t>Obs1156</t>
  </si>
  <si>
    <t>Obs1157</t>
  </si>
  <si>
    <t>Obs1158</t>
  </si>
  <si>
    <t>Obs1159</t>
  </si>
  <si>
    <t>Obs1160</t>
  </si>
  <si>
    <t>Obs1161</t>
  </si>
  <si>
    <t>Obs1163</t>
  </si>
  <si>
    <t>Obs1164</t>
  </si>
  <si>
    <t>Obs1166</t>
  </si>
  <si>
    <t>Obs1167</t>
  </si>
  <si>
    <t>Obs1168</t>
  </si>
  <si>
    <t>Obs1169</t>
  </si>
  <si>
    <t>Obs1170</t>
  </si>
  <si>
    <t>Obs1171</t>
  </si>
  <si>
    <t>Obs1172</t>
  </si>
  <si>
    <t>Obs1173</t>
  </si>
  <si>
    <t>Obs1175</t>
  </si>
  <si>
    <t>Obs1176</t>
  </si>
  <si>
    <t>Obs1177</t>
  </si>
  <si>
    <t>Obs1179</t>
  </si>
  <si>
    <t>Obs1182</t>
  </si>
  <si>
    <t>Obs1183</t>
  </si>
  <si>
    <t>Obs1184</t>
  </si>
  <si>
    <t>Obs1185</t>
  </si>
  <si>
    <t>Obs1186</t>
  </si>
  <si>
    <t>Obs1187</t>
  </si>
  <si>
    <t>Obs1188</t>
  </si>
  <si>
    <t>Obs1189</t>
  </si>
  <si>
    <t>Obs1190</t>
  </si>
  <si>
    <t>Obs1192</t>
  </si>
  <si>
    <t>Obs1193</t>
  </si>
  <si>
    <t>Obs1195</t>
  </si>
  <si>
    <t>Obs1196</t>
  </si>
  <si>
    <t>Obs1197</t>
  </si>
  <si>
    <t>Obs1198</t>
  </si>
  <si>
    <t>Obs1199</t>
  </si>
  <si>
    <t>Obs1200</t>
  </si>
  <si>
    <t>Obs1201</t>
  </si>
  <si>
    <t>Obs1202</t>
  </si>
  <si>
    <t>Obs1203</t>
  </si>
  <si>
    <t>Obs1204</t>
  </si>
  <si>
    <t>Obs1205</t>
  </si>
  <si>
    <t>Obs1206</t>
  </si>
  <si>
    <t>Obs1208</t>
  </si>
  <si>
    <t>Obs1209</t>
  </si>
  <si>
    <t>Obs1210</t>
  </si>
  <si>
    <t>Obs1211</t>
  </si>
  <si>
    <t>Obs1212</t>
  </si>
  <si>
    <t>Obs1213</t>
  </si>
  <si>
    <t>Obs1215</t>
  </si>
  <si>
    <t>Obs1216</t>
  </si>
  <si>
    <t>Obs1217</t>
  </si>
  <si>
    <t>Obs1218</t>
  </si>
  <si>
    <t>Obs1221</t>
  </si>
  <si>
    <t>Obs1222</t>
  </si>
  <si>
    <t>Obs1223</t>
  </si>
  <si>
    <t>Obs1224</t>
  </si>
  <si>
    <t>Obs1225</t>
  </si>
  <si>
    <t>Obs1226</t>
  </si>
  <si>
    <t>Obs1227</t>
  </si>
  <si>
    <t>Obs1228</t>
  </si>
  <si>
    <t>Obs1229</t>
  </si>
  <si>
    <t>Obs1230</t>
  </si>
  <si>
    <t>Obs1232</t>
  </si>
  <si>
    <t>Obs1233</t>
  </si>
  <si>
    <t>Obs1236</t>
  </si>
  <si>
    <t>Obs1237</t>
  </si>
  <si>
    <t>Obs1238</t>
  </si>
  <si>
    <t>Obs1239</t>
  </si>
  <si>
    <t>Obs1240</t>
  </si>
  <si>
    <t>Obs1241</t>
  </si>
  <si>
    <t>Obs1242</t>
  </si>
  <si>
    <t>Obs1243</t>
  </si>
  <si>
    <t>Obs1246</t>
  </si>
  <si>
    <t>Obs1247</t>
  </si>
  <si>
    <t>Obs1249</t>
  </si>
  <si>
    <t>Obs1250</t>
  </si>
  <si>
    <t>Obs1251</t>
  </si>
  <si>
    <t>Obs1253</t>
  </si>
  <si>
    <t>Obs1255</t>
  </si>
  <si>
    <t>Obs1256</t>
  </si>
  <si>
    <t>Obs1257</t>
  </si>
  <si>
    <t>Obs1259</t>
  </si>
  <si>
    <t>Obs1260</t>
  </si>
  <si>
    <t>Obs1262</t>
  </si>
  <si>
    <t>Obs1264</t>
  </si>
  <si>
    <t>Obs1265</t>
  </si>
  <si>
    <t>Obs1266</t>
  </si>
  <si>
    <t>Obs1267</t>
  </si>
  <si>
    <t>Obs1268</t>
  </si>
  <si>
    <t>Obs1270</t>
  </si>
  <si>
    <t>Obs1274</t>
  </si>
  <si>
    <t>Obs1275</t>
  </si>
  <si>
    <t>Obs1276</t>
  </si>
  <si>
    <t>Obs1280</t>
  </si>
  <si>
    <t>Obs1281</t>
  </si>
  <si>
    <t>Obs1282</t>
  </si>
  <si>
    <t>Obs1283</t>
  </si>
  <si>
    <t>Obs1285</t>
  </si>
  <si>
    <t>Obs1286</t>
  </si>
  <si>
    <t>Obs1289</t>
  </si>
  <si>
    <t>Obs1290</t>
  </si>
  <si>
    <t>Obs1292</t>
  </si>
  <si>
    <t>Obs1293</t>
  </si>
  <si>
    <t>Obs1294</t>
  </si>
  <si>
    <t>Obs1295</t>
  </si>
  <si>
    <t>Obs1296</t>
  </si>
  <si>
    <t>Obs1297</t>
  </si>
  <si>
    <t>Obs1298</t>
  </si>
  <si>
    <t>Obs1299</t>
  </si>
  <si>
    <t>Obs1300</t>
  </si>
  <si>
    <t>Obs1303</t>
  </si>
  <si>
    <t>Obs1304</t>
  </si>
  <si>
    <t>Obs1305</t>
  </si>
  <si>
    <t>Obs1306</t>
  </si>
  <si>
    <t>Obs1307</t>
  </si>
  <si>
    <t>Obs1308</t>
  </si>
  <si>
    <t>Obs1309</t>
  </si>
  <si>
    <t>Obs1311</t>
  </si>
  <si>
    <t>Obs1312</t>
  </si>
  <si>
    <t>Obs1314</t>
  </si>
  <si>
    <t>Obs1315</t>
  </si>
  <si>
    <t>Obs1316</t>
  </si>
  <si>
    <t>Obs1317</t>
  </si>
  <si>
    <t>Obs1318</t>
  </si>
  <si>
    <t>Obs1320</t>
  </si>
  <si>
    <t>Obs1321</t>
  </si>
  <si>
    <t>Obs1323</t>
  </si>
  <si>
    <t>Obs1325</t>
  </si>
  <si>
    <t>Obs1328</t>
  </si>
  <si>
    <t>Obs1329</t>
  </si>
  <si>
    <t>Obs1330</t>
  </si>
  <si>
    <t>Obs1331</t>
  </si>
  <si>
    <t>Obs1332</t>
  </si>
  <si>
    <t>Obs1333</t>
  </si>
  <si>
    <t>Obs1334</t>
  </si>
  <si>
    <t>Obs1335</t>
  </si>
  <si>
    <t>Obs1336</t>
  </si>
  <si>
    <t>Obs1337</t>
  </si>
  <si>
    <t>Obs1339</t>
  </si>
  <si>
    <t>Obs1340</t>
  </si>
  <si>
    <t>Obs1341</t>
  </si>
  <si>
    <t>Obs1342</t>
  </si>
  <si>
    <t>Obs1344</t>
  </si>
  <si>
    <t>Obs1345</t>
  </si>
  <si>
    <t>Obs1346</t>
  </si>
  <si>
    <t>Obs1348</t>
  </si>
  <si>
    <t>Obs1351</t>
  </si>
  <si>
    <t>Obs1352</t>
  </si>
  <si>
    <t>Obs1353</t>
  </si>
  <si>
    <t>Obs1354</t>
  </si>
  <si>
    <t>Obs1356</t>
  </si>
  <si>
    <t>Obs1360</t>
  </si>
  <si>
    <t>Obs1361</t>
  </si>
  <si>
    <t>Obs1362</t>
  </si>
  <si>
    <t>Obs1364</t>
  </si>
  <si>
    <t>Obs1365</t>
  </si>
  <si>
    <t>Obs1367</t>
  </si>
  <si>
    <t>Obs1368</t>
  </si>
  <si>
    <t>Obs1370</t>
  </si>
  <si>
    <t>Obs1371</t>
  </si>
  <si>
    <t>Obs1372</t>
  </si>
  <si>
    <t>Obs1373</t>
  </si>
  <si>
    <t>Obs1375</t>
  </si>
  <si>
    <t>Obs1376</t>
  </si>
  <si>
    <t>Obs1377</t>
  </si>
  <si>
    <t>Obs1378</t>
  </si>
  <si>
    <t>Obs1379</t>
  </si>
  <si>
    <t>Obs1380</t>
  </si>
  <si>
    <t>Obs1381</t>
  </si>
  <si>
    <t>Obs1383</t>
  </si>
  <si>
    <t>Obs1385</t>
  </si>
  <si>
    <t>Obs1386</t>
  </si>
  <si>
    <t>Obs1387</t>
  </si>
  <si>
    <t>Obs1388</t>
  </si>
  <si>
    <t>Obs1389</t>
  </si>
  <si>
    <t>Obs1390</t>
  </si>
  <si>
    <t>Obs1391</t>
  </si>
  <si>
    <t>Obs1392</t>
  </si>
  <si>
    <t>Obs1393</t>
  </si>
  <si>
    <t>Obs1394</t>
  </si>
  <si>
    <t>Obs1395</t>
  </si>
  <si>
    <t>Obs1396</t>
  </si>
  <si>
    <t>Obs1398</t>
  </si>
  <si>
    <t>Obs1399</t>
  </si>
  <si>
    <t>Obs1400</t>
  </si>
  <si>
    <t>Obs1401</t>
  </si>
  <si>
    <t>Obs1402</t>
  </si>
  <si>
    <t>Obs1403</t>
  </si>
  <si>
    <t>Obs1404</t>
  </si>
  <si>
    <t>Obs1405</t>
  </si>
  <si>
    <t>Obs1406</t>
  </si>
  <si>
    <t>Obs1407</t>
  </si>
  <si>
    <t>Obs1409</t>
  </si>
  <si>
    <t>Obs1410</t>
  </si>
  <si>
    <t>Obs1411</t>
  </si>
  <si>
    <t>Obs1412</t>
  </si>
  <si>
    <t>Obs1413</t>
  </si>
  <si>
    <t>Obs1414</t>
  </si>
  <si>
    <t>Obs1415</t>
  </si>
  <si>
    <t>Obs1416</t>
  </si>
  <si>
    <t>Obs1417</t>
  </si>
  <si>
    <t>Obs1419</t>
  </si>
  <si>
    <t>Obs1421</t>
  </si>
  <si>
    <t>Obs1422</t>
  </si>
  <si>
    <t>Obs1423</t>
  </si>
  <si>
    <t>Obs1426</t>
  </si>
  <si>
    <t>Obs1427</t>
  </si>
  <si>
    <t>Obs1428</t>
  </si>
  <si>
    <t>Obs1429</t>
  </si>
  <si>
    <t>Obs1431</t>
  </si>
  <si>
    <t>Obs1433</t>
  </si>
  <si>
    <t>Obs1434</t>
  </si>
  <si>
    <t>Obs1435</t>
  </si>
  <si>
    <t>Obs1436</t>
  </si>
  <si>
    <t>Obs1437</t>
  </si>
  <si>
    <t>Obs1438</t>
  </si>
  <si>
    <t>Obs1439</t>
  </si>
  <si>
    <t>Obs1440</t>
  </si>
  <si>
    <t>Obs1441</t>
  </si>
  <si>
    <t>Obs1443</t>
  </si>
  <si>
    <t>Obs1445</t>
  </si>
  <si>
    <t>Obs1446</t>
  </si>
  <si>
    <t>Obs1448</t>
  </si>
  <si>
    <t>Obs1449</t>
  </si>
  <si>
    <t>Obs1452</t>
  </si>
  <si>
    <t>Obs1453</t>
  </si>
  <si>
    <t>Obs1455</t>
  </si>
  <si>
    <t>Obs1456</t>
  </si>
  <si>
    <t>Obs1457</t>
  </si>
  <si>
    <t>Obs1458</t>
  </si>
  <si>
    <t>Obs1459</t>
  </si>
  <si>
    <t>Obs1460</t>
  </si>
  <si>
    <t>Pred(SalePrice)</t>
  </si>
  <si>
    <t>Residual</t>
  </si>
  <si>
    <t>Std. residual</t>
  </si>
  <si>
    <t>Std. dev. on pred. (Mean)</t>
  </si>
  <si>
    <t>Lower bound 95% (Mean)</t>
  </si>
  <si>
    <t>Upper bound 95% (Mean)</t>
  </si>
  <si>
    <t>Std. dev. on pred. (Observation)</t>
  </si>
  <si>
    <t>Lower bound 95% (Observation)</t>
  </si>
  <si>
    <t>Upper bound 95% (Observation)</t>
  </si>
  <si>
    <t>Y / Dependent variables: Workbook = train_Sripad.xlsx / Sheet = datacopy / Range = 'datacopy'!$BT$1:$BT$1461 / 1460 rows and 1 column</t>
  </si>
  <si>
    <t>X / Quantitative: Workbook = train_Sripad.xlsx / Sheet = datacopy / Range = 'datacopy'!$B$1:$BS$1461 / 1460 rows and 70 columns</t>
  </si>
  <si>
    <t>Model selection: Best model / Adjusted R²</t>
  </si>
  <si>
    <t>Min variables: 2 / Max variables: 2</t>
  </si>
  <si>
    <t>Summary of the variables selection SalePrice:</t>
  </si>
  <si>
    <t>OverallQual / GrLivArea</t>
  </si>
  <si>
    <t>Nbr. of variables</t>
  </si>
  <si>
    <t>Variables</t>
  </si>
  <si>
    <t>Mallows' Cp</t>
  </si>
  <si>
    <t>Akaike's AIC</t>
  </si>
  <si>
    <t>Schwarz's SBC</t>
  </si>
  <si>
    <t>Amemiya's PC</t>
  </si>
  <si>
    <t>The best model for the selected selection criterion is displayed in blue</t>
  </si>
  <si>
    <t>SalePrice = -104092.669635981+32849.0474406254*OverallQual+55.8622259066073*GrLivArea</t>
  </si>
  <si>
    <t>Test assumptions:</t>
  </si>
  <si>
    <t>Test on the normality of the residuals (Shapiro-Wilk) (SalePrice):</t>
  </si>
  <si>
    <t>W</t>
  </si>
  <si>
    <t>p-value (Two-tailed)</t>
  </si>
  <si>
    <t>alpha</t>
  </si>
  <si>
    <t>Signification codes: 0 &lt; "***" &lt; 0.001 &lt; "**" &lt; 0.01 &lt; "*" &lt; 0.05 &lt; "." &lt; 0.1 &lt; " " &lt; 1</t>
  </si>
  <si>
    <t>Test interpretation:</t>
  </si>
  <si>
    <t>H0: The residuals follow a Normal distribution.</t>
  </si>
  <si>
    <t>Ha: The residuals do not follow a Normal distribution.</t>
  </si>
  <si>
    <t>As the computed p-value is lower than the significance level alpha=0.05, one should reject the null hypothesis H0, and accept the alternative hypothesis Ha.</t>
  </si>
  <si>
    <r>
      <t>XLSTAT 2023.1.6.1410 - Linear regression - Start time: 21/06/2023 at 08:56:26 / End time: 21/06/2023 at 08:56:27</t>
    </r>
    <r>
      <rPr>
        <sz val="11"/>
        <color rgb="FFFFFFFF"/>
        <rFont val="Calibri"/>
        <family val="2"/>
        <scheme val="minor"/>
      </rPr>
      <t xml:space="preserve"> / Microsoft Excel 16.016501</t>
    </r>
  </si>
  <si>
    <t>Y / Dependent variables: Workbook = train_Sripad.xlsx / Sheet = Refined data / Range = 'Refined data'!$R$1:$R$1461 / 1460 rows and 1 column</t>
  </si>
  <si>
    <t>X / Quantitative: Workbook = train_Sripad.xlsx / Sheet = Refined data / Range = 'Refined data'!$A$1:$Q$1461 / 1460 rows and 17 columns</t>
  </si>
  <si>
    <t>YearBuilt / GrLivArea</t>
  </si>
  <si>
    <t>SalePrice = -2024976.36258563+1045.8624194433*YearBuilt+95.1673334911361*GrLivArea</t>
  </si>
  <si>
    <r>
      <t>XLSTAT 2023.1.6.1410 - Linear regression - Start time: 21/06/2023 at 09:48:42 / End time: 21/06/2023 at 09:48:44</t>
    </r>
    <r>
      <rPr>
        <sz val="11"/>
        <color rgb="FFFFFFFF"/>
        <rFont val="Calibri"/>
        <family val="2"/>
        <scheme val="minor"/>
      </rPr>
      <t xml:space="preserve"> / Microsoft Excel 16.016501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</si>
</sst>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[&lt;0.0001]&quot;&lt;0.0001&quot;;0.000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rgb="FF008941"/>
      <name val="Calibri"/>
      <family val="2"/>
      <scheme val="minor"/>
    </font>
    <font>
      <sz val="11"/>
      <color rgb="FF007800"/>
      <name val="Calibri"/>
      <family val="2"/>
      <scheme val="minor"/>
    </font>
    <font>
      <b/>
      <sz val="11"/>
      <color rgb="FF0078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3CE6"/>
      <name val="Calibri"/>
      <family val="2"/>
      <scheme val="minor"/>
    </font>
    <font>
      <b/>
      <sz val="11"/>
      <color rgb="FF003CE6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95217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16" fillId="0" borderId="0" xfId="0" applyFont="1"/>
    <xf numFmtId="9" fontId="0" fillId="0" borderId="0" xfId="0" applyNumberFormat="1"/>
    <xf numFmtId="0" fontId="18" fillId="33" borderId="0" xfId="0" applyFont="1" applyFill="1" applyAlignment="1">
      <alignment vertical="center"/>
    </xf>
    <xf numFmtId="0" fontId="0" fillId="0" borderId="0" xfId="0" applyAlignment="1">
      <alignment vertical="center" wrapText="1"/>
    </xf>
    <xf numFmtId="0" fontId="19" fillId="33" borderId="0" xfId="0" applyFont="1" applyFill="1" applyAlignment="1">
      <alignment vertical="center" wrapText="1"/>
    </xf>
    <xf numFmtId="0" fontId="0" fillId="0" borderId="0" xfId="0" applyFont="1"/>
    <xf numFmtId="49" fontId="0" fillId="0" borderId="0" xfId="0" applyNumberFormat="1" applyAlignment="1"/>
    <xf numFmtId="0" fontId="0" fillId="0" borderId="10" xfId="0" applyFont="1" applyBorder="1" applyAlignment="1">
      <alignment horizontal="center" vertical="center" wrapText="1"/>
    </xf>
    <xf numFmtId="49" fontId="0" fillId="0" borderId="10" xfId="0" applyNumberFormat="1" applyFont="1" applyBorder="1" applyAlignment="1">
      <alignment horizontal="center" vertical="center" wrapText="1"/>
    </xf>
    <xf numFmtId="49" fontId="0" fillId="0" borderId="11" xfId="0" applyNumberFormat="1" applyBorder="1" applyAlignment="1"/>
    <xf numFmtId="49" fontId="0" fillId="0" borderId="12" xfId="0" applyNumberFormat="1" applyBorder="1" applyAlignment="1"/>
    <xf numFmtId="164" fontId="0" fillId="0" borderId="11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12" xfId="0" applyNumberFormat="1" applyBorder="1" applyAlignment="1">
      <alignment horizontal="center"/>
    </xf>
    <xf numFmtId="164" fontId="16" fillId="0" borderId="11" xfId="0" applyNumberFormat="1" applyFont="1" applyBorder="1" applyAlignment="1">
      <alignment horizontal="center"/>
    </xf>
    <xf numFmtId="164" fontId="16" fillId="0" borderId="0" xfId="0" applyNumberFormat="1" applyFont="1" applyAlignment="1">
      <alignment horizontal="center"/>
    </xf>
    <xf numFmtId="164" fontId="16" fillId="0" borderId="12" xfId="0" applyNumberFormat="1" applyFont="1" applyBorder="1" applyAlignment="1">
      <alignment horizontal="center"/>
    </xf>
    <xf numFmtId="49" fontId="20" fillId="0" borderId="11" xfId="0" applyNumberFormat="1" applyFont="1" applyBorder="1" applyAlignment="1"/>
    <xf numFmtId="0" fontId="20" fillId="0" borderId="11" xfId="0" applyNumberFormat="1" applyFont="1" applyBorder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12" xfId="0" applyNumberFormat="1" applyBorder="1" applyAlignment="1">
      <alignment horizontal="center"/>
    </xf>
    <xf numFmtId="164" fontId="20" fillId="0" borderId="11" xfId="0" applyNumberFormat="1" applyFont="1" applyBorder="1" applyAlignment="1">
      <alignment horizontal="center"/>
    </xf>
    <xf numFmtId="49" fontId="21" fillId="0" borderId="10" xfId="0" applyNumberFormat="1" applyFont="1" applyBorder="1" applyAlignment="1">
      <alignment horizontal="center" vertical="center" wrapText="1"/>
    </xf>
    <xf numFmtId="49" fontId="21" fillId="0" borderId="12" xfId="0" applyNumberFormat="1" applyFont="1" applyBorder="1" applyAlignment="1"/>
    <xf numFmtId="164" fontId="21" fillId="0" borderId="11" xfId="0" applyNumberFormat="1" applyFont="1" applyBorder="1" applyAlignment="1">
      <alignment horizontal="center"/>
    </xf>
    <xf numFmtId="164" fontId="21" fillId="0" borderId="0" xfId="0" applyNumberFormat="1" applyFont="1" applyAlignment="1">
      <alignment horizontal="center"/>
    </xf>
    <xf numFmtId="164" fontId="21" fillId="0" borderId="12" xfId="0" applyNumberFormat="1" applyFont="1" applyBorder="1" applyAlignment="1">
      <alignment horizontal="center"/>
    </xf>
    <xf numFmtId="0" fontId="16" fillId="0" borderId="11" xfId="0" applyNumberFormat="1" applyFont="1" applyBorder="1" applyAlignment="1">
      <alignment horizontal="center"/>
    </xf>
    <xf numFmtId="0" fontId="16" fillId="0" borderId="0" xfId="0" applyNumberFormat="1" applyFont="1" applyAlignment="1">
      <alignment horizontal="center"/>
    </xf>
    <xf numFmtId="0" fontId="22" fillId="0" borderId="12" xfId="0" applyNumberFormat="1" applyFont="1" applyBorder="1" applyAlignment="1">
      <alignment horizontal="center"/>
    </xf>
    <xf numFmtId="49" fontId="0" fillId="0" borderId="10" xfId="0" applyNumberFormat="1" applyBorder="1" applyAlignment="1"/>
    <xf numFmtId="0" fontId="0" fillId="0" borderId="10" xfId="0" applyNumberFormat="1" applyBorder="1" applyAlignment="1">
      <alignment horizontal="center"/>
    </xf>
    <xf numFmtId="0" fontId="0" fillId="0" borderId="0" xfId="0" applyNumberFormat="1" applyFont="1"/>
    <xf numFmtId="165" fontId="16" fillId="0" borderId="11" xfId="0" applyNumberFormat="1" applyFont="1" applyBorder="1" applyAlignment="1">
      <alignment horizontal="center"/>
    </xf>
    <xf numFmtId="165" fontId="16" fillId="0" borderId="0" xfId="0" applyNumberFormat="1" applyFont="1" applyAlignment="1">
      <alignment horizontal="center"/>
    </xf>
    <xf numFmtId="165" fontId="16" fillId="0" borderId="12" xfId="0" applyNumberFormat="1" applyFont="1" applyBorder="1" applyAlignment="1">
      <alignment horizontal="center"/>
    </xf>
    <xf numFmtId="49" fontId="0" fillId="0" borderId="11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12" xfId="0" applyNumberFormat="1" applyBorder="1" applyAlignment="1">
      <alignment horizontal="center"/>
    </xf>
    <xf numFmtId="0" fontId="23" fillId="0" borderId="0" xfId="0" applyFont="1"/>
    <xf numFmtId="0" fontId="0" fillId="0" borderId="11" xfId="0" applyNumberFormat="1" applyBorder="1" applyAlignment="1">
      <alignment horizontal="center"/>
    </xf>
    <xf numFmtId="0" fontId="24" fillId="0" borderId="0" xfId="0" applyFont="1"/>
    <xf numFmtId="49" fontId="0" fillId="0" borderId="10" xfId="0" applyNumberFormat="1" applyFont="1" applyBorder="1" applyAlignment="1">
      <alignment horizontal="center"/>
    </xf>
    <xf numFmtId="0" fontId="25" fillId="0" borderId="13" xfId="0" applyFont="1" applyBorder="1" applyAlignment="1">
      <alignment horizontal="center"/>
    </xf>
    <xf numFmtId="0" fontId="25" fillId="0" borderId="13" xfId="0" applyFont="1" applyBorder="1" applyAlignment="1">
      <alignment horizontal="left"/>
    </xf>
    <xf numFmtId="164" fontId="25" fillId="0" borderId="13" xfId="0" applyNumberFormat="1" applyFont="1" applyBorder="1" applyAlignment="1">
      <alignment horizontal="right"/>
    </xf>
    <xf numFmtId="164" fontId="26" fillId="0" borderId="13" xfId="0" applyNumberFormat="1" applyFont="1" applyBorder="1" applyAlignment="1">
      <alignment horizontal="right"/>
    </xf>
    <xf numFmtId="164" fontId="0" fillId="0" borderId="10" xfId="0" applyNumberFormat="1" applyBorder="1" applyAlignment="1">
      <alignment horizontal="center"/>
    </xf>
    <xf numFmtId="164" fontId="0" fillId="0" borderId="10" xfId="0" applyNumberFormat="1" applyBorder="1" applyAlignment="1">
      <alignment horizontal="left"/>
    </xf>
    <xf numFmtId="165" fontId="0" fillId="0" borderId="0" xfId="0" applyNumberFormat="1" applyAlignment="1">
      <alignment horizontal="left"/>
    </xf>
    <xf numFmtId="0" fontId="0" fillId="0" borderId="12" xfId="0" applyNumberFormat="1" applyBorder="1" applyAlignment="1">
      <alignment horizontal="left"/>
    </xf>
    <xf numFmtId="0" fontId="0" fillId="0" borderId="0" xfId="0" applyFont="1" applyAlignment="1">
      <alignment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IN"/>
              <a:t>SalePrice / Standardized coefficients
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9D3-421C-BD70-6FBFC5841041}"/>
              </c:ext>
            </c:extLst>
          </c:dPt>
          <c:dPt>
            <c:idx val="1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69D3-421C-BD70-6FBFC5841041}"/>
              </c:ext>
            </c:extLst>
          </c:dPt>
          <c:dPt>
            <c:idx val="2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69D3-421C-BD70-6FBFC5841041}"/>
              </c:ext>
            </c:extLst>
          </c:dPt>
          <c:dPt>
            <c:idx val="3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9D3-421C-BD70-6FBFC5841041}"/>
              </c:ext>
            </c:extLst>
          </c:dPt>
          <c:dPt>
            <c:idx val="4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69D3-421C-BD70-6FBFC5841041}"/>
              </c:ext>
            </c:extLst>
          </c:dPt>
          <c:dPt>
            <c:idx val="5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9D3-421C-BD70-6FBFC5841041}"/>
              </c:ext>
            </c:extLst>
          </c:dPt>
          <c:dPt>
            <c:idx val="6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69D3-421C-BD70-6FBFC5841041}"/>
              </c:ext>
            </c:extLst>
          </c:dPt>
          <c:dPt>
            <c:idx val="7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8-69D3-421C-BD70-6FBFC5841041}"/>
              </c:ext>
            </c:extLst>
          </c:dPt>
          <c:dPt>
            <c:idx val="8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69D3-421C-BD70-6FBFC5841041}"/>
              </c:ext>
            </c:extLst>
          </c:dPt>
          <c:dPt>
            <c:idx val="9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A-69D3-421C-BD70-6FBFC5841041}"/>
              </c:ext>
            </c:extLst>
          </c:dPt>
          <c:dPt>
            <c:idx val="10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69D3-421C-BD70-6FBFC5841041}"/>
              </c:ext>
            </c:extLst>
          </c:dPt>
          <c:dPt>
            <c:idx val="11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C-69D3-421C-BD70-6FBFC5841041}"/>
              </c:ext>
            </c:extLst>
          </c:dPt>
          <c:dPt>
            <c:idx val="12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69D3-421C-BD70-6FBFC5841041}"/>
              </c:ext>
            </c:extLst>
          </c:dPt>
          <c:dPt>
            <c:idx val="13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E-69D3-421C-BD70-6FBFC5841041}"/>
              </c:ext>
            </c:extLst>
          </c:dPt>
          <c:dPt>
            <c:idx val="14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69D3-421C-BD70-6FBFC5841041}"/>
              </c:ext>
            </c:extLst>
          </c:dPt>
          <c:dPt>
            <c:idx val="15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0-69D3-421C-BD70-6FBFC5841041}"/>
              </c:ext>
            </c:extLst>
          </c:dPt>
          <c:dPt>
            <c:idx val="16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69D3-421C-BD70-6FBFC584104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-540000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17"/>
                <c:pt idx="0">
                  <c:v>3.0845972084136308E-2</c:v>
                </c:pt>
                <c:pt idx="1">
                  <c:v>-</c:v>
                </c:pt>
                <c:pt idx="2">
                  <c:v>-</c:v>
                </c:pt>
                <c:pt idx="3">
                  <c:v>-</c:v>
                </c:pt>
                <c:pt idx="4">
                  <c:v>-</c:v>
                </c:pt>
                <c:pt idx="5">
                  <c:v>-</c:v>
                </c:pt>
                <c:pt idx="6">
                  <c:v>3.0845972084136308E-2</c:v>
                </c:pt>
                <c:pt idx="7">
                  <c:v>-</c:v>
                </c:pt>
                <c:pt idx="8">
                  <c:v>-</c:v>
                </c:pt>
                <c:pt idx="9">
                  <c:v>-</c:v>
                </c:pt>
                <c:pt idx="10">
                  <c:v>-</c:v>
                </c:pt>
                <c:pt idx="11">
                  <c:v>-</c:v>
                </c:pt>
                <c:pt idx="12">
                  <c:v>-</c:v>
                </c:pt>
                <c:pt idx="13">
                  <c:v>-</c:v>
                </c:pt>
                <c:pt idx="14">
                  <c:v>-</c:v>
                </c:pt>
                <c:pt idx="15">
                  <c:v>-</c:v>
                </c:pt>
                <c:pt idx="16">
                  <c:v>-</c:v>
                </c:pt>
              </c:numLit>
            </c:plus>
            <c:minus>
              <c:numLit>
                <c:formatCode>General</c:formatCode>
                <c:ptCount val="17"/>
                <c:pt idx="0">
                  <c:v>3.0845972084136308E-2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3.0845972084136308E-2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Lit>
            </c:minus>
          </c:errBars>
          <c:cat>
            <c:strRef>
              <c:f>'Linear regression'!$B$129:$B$145</c:f>
              <c:strCache>
                <c:ptCount val="17"/>
                <c:pt idx="0">
                  <c:v>YearBuilt</c:v>
                </c:pt>
                <c:pt idx="1">
                  <c:v>Foundation_1</c:v>
                </c:pt>
                <c:pt idx="2">
                  <c:v>BsmtCond_1</c:v>
                </c:pt>
                <c:pt idx="3">
                  <c:v>BsmtFinSF1</c:v>
                </c:pt>
                <c:pt idx="4">
                  <c:v>TotalBsmtSF</c:v>
                </c:pt>
                <c:pt idx="5">
                  <c:v>1stFlrSF</c:v>
                </c:pt>
                <c:pt idx="6">
                  <c:v>GrLivArea</c:v>
                </c:pt>
                <c:pt idx="7">
                  <c:v>BsmtFullBath</c:v>
                </c:pt>
                <c:pt idx="8">
                  <c:v>FullBath</c:v>
                </c:pt>
                <c:pt idx="9">
                  <c:v>HalfBath</c:v>
                </c:pt>
                <c:pt idx="10">
                  <c:v>BedroomAbvGr</c:v>
                </c:pt>
                <c:pt idx="11">
                  <c:v>TotRmsAbvGrd</c:v>
                </c:pt>
                <c:pt idx="12">
                  <c:v>GarageType_1</c:v>
                </c:pt>
                <c:pt idx="13">
                  <c:v>GarageFinish_1</c:v>
                </c:pt>
                <c:pt idx="14">
                  <c:v>GarageArea</c:v>
                </c:pt>
                <c:pt idx="15">
                  <c:v>GarageQual_1</c:v>
                </c:pt>
                <c:pt idx="16">
                  <c:v>GarageCond_1</c:v>
                </c:pt>
              </c:strCache>
            </c:strRef>
          </c:cat>
          <c:val>
            <c:numRef>
              <c:f>'Linear regression'!$C$129:$C$145</c:f>
              <c:numCache>
                <c:formatCode>0.000</c:formatCode>
                <c:ptCount val="17"/>
                <c:pt idx="0">
                  <c:v>0.39762194228316478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0.62949384872740144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D3-421C-BD70-6FBFC5841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537870800"/>
        <c:axId val="1537883760"/>
      </c:barChart>
      <c:catAx>
        <c:axId val="1537870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537883760"/>
        <c:crosses val="autoZero"/>
        <c:auto val="1"/>
        <c:lblAlgn val="ctr"/>
        <c:lblOffset val="100"/>
        <c:noMultiLvlLbl val="0"/>
      </c:catAx>
      <c:valAx>
        <c:axId val="15378837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537870800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IN"/>
              <a:t>SalePrice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'Linear regression'!$D$172:$D$1631</c:f>
              <c:numCache>
                <c:formatCode>0.000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xVal>
          <c:yVal>
            <c:numRef>
              <c:f>'Linear regression'!$G$172:$G$1631</c:f>
              <c:numCache>
                <c:formatCode>0.000</c:formatCode>
                <c:ptCount val="1460"/>
                <c:pt idx="0">
                  <c:v>-0.51584829145745159</c:v>
                </c:pt>
                <c:pt idx="1">
                  <c:v>0.42237201335148822</c:v>
                </c:pt>
                <c:pt idx="2">
                  <c:v>-0.30501547505964582</c:v>
                </c:pt>
                <c:pt idx="3">
                  <c:v>-2.6784071415842312E-2</c:v>
                </c:pt>
                <c:pt idx="4">
                  <c:v>-0.55442798342812993</c:v>
                </c:pt>
                <c:pt idx="5">
                  <c:v>-0.98467014236515349</c:v>
                </c:pt>
                <c:pt idx="6">
                  <c:v>1.600750226247541</c:v>
                </c:pt>
                <c:pt idx="7">
                  <c:v>-0.8000032835454165</c:v>
                </c:pt>
                <c:pt idx="8">
                  <c:v>-0.71662186568136033</c:v>
                </c:pt>
                <c:pt idx="9">
                  <c:v>0.26846281033899544</c:v>
                </c:pt>
                <c:pt idx="10">
                  <c:v>8.183565005189181E-3</c:v>
                </c:pt>
                <c:pt idx="11">
                  <c:v>1.1088726029289413</c:v>
                </c:pt>
                <c:pt idx="12">
                  <c:v>0.64585678005395231</c:v>
                </c:pt>
                <c:pt idx="13">
                  <c:v>1.3749640807857055</c:v>
                </c:pt>
                <c:pt idx="14">
                  <c:v>0.2746096225770564</c:v>
                </c:pt>
                <c:pt idx="15">
                  <c:v>1.2453401633633079</c:v>
                </c:pt>
                <c:pt idx="16">
                  <c:v>0.38662405357152718</c:v>
                </c:pt>
                <c:pt idx="17">
                  <c:v>-1.4022409746508735</c:v>
                </c:pt>
                <c:pt idx="18">
                  <c:v>-0.38382140626538286</c:v>
                </c:pt>
                <c:pt idx="19">
                  <c:v>-0.24060700517996181</c:v>
                </c:pt>
                <c:pt idx="20">
                  <c:v>0.58176527211704354</c:v>
                </c:pt>
                <c:pt idx="21">
                  <c:v>0.86429814614065559</c:v>
                </c:pt>
                <c:pt idx="22">
                  <c:v>-0.2066960838610894</c:v>
                </c:pt>
                <c:pt idx="23">
                  <c:v>-0.2699862333469002</c:v>
                </c:pt>
                <c:pt idx="24">
                  <c:v>0.4243116293238624</c:v>
                </c:pt>
                <c:pt idx="25">
                  <c:v>0.64074721958465142</c:v>
                </c:pt>
                <c:pt idx="26">
                  <c:v>0.71955934768231111</c:v>
                </c:pt>
                <c:pt idx="27">
                  <c:v>1.4919174512490121</c:v>
                </c:pt>
                <c:pt idx="28">
                  <c:v>0.7154468821075638</c:v>
                </c:pt>
                <c:pt idx="29">
                  <c:v>0.61187162959249175</c:v>
                </c:pt>
                <c:pt idx="30">
                  <c:v>-1.4630375144431169</c:v>
                </c:pt>
                <c:pt idx="31">
                  <c:v>2.7701012349987938E-2</c:v>
                </c:pt>
                <c:pt idx="32">
                  <c:v>-0.24819194545613749</c:v>
                </c:pt>
                <c:pt idx="33">
                  <c:v>-0.43095880121326074</c:v>
                </c:pt>
                <c:pt idx="34">
                  <c:v>1.2182060998294511</c:v>
                </c:pt>
                <c:pt idx="35">
                  <c:v>0.1008885754465654</c:v>
                </c:pt>
                <c:pt idx="36">
                  <c:v>-0.42495571792327969</c:v>
                </c:pt>
                <c:pt idx="37">
                  <c:v>0.23371787816204406</c:v>
                </c:pt>
                <c:pt idx="38">
                  <c:v>-0.19641533119561605</c:v>
                </c:pt>
                <c:pt idx="39">
                  <c:v>-1.0118734791947184</c:v>
                </c:pt>
                <c:pt idx="40">
                  <c:v>8.2441766664304375E-2</c:v>
                </c:pt>
                <c:pt idx="41">
                  <c:v>0.42234244075406496</c:v>
                </c:pt>
                <c:pt idx="42">
                  <c:v>0.23316398144735498</c:v>
                </c:pt>
                <c:pt idx="43">
                  <c:v>8.1502864564264293E-3</c:v>
                </c:pt>
                <c:pt idx="44">
                  <c:v>0.16443726923713159</c:v>
                </c:pt>
                <c:pt idx="45">
                  <c:v>1.736210736842124</c:v>
                </c:pt>
                <c:pt idx="46">
                  <c:v>-0.74236582376383653</c:v>
                </c:pt>
                <c:pt idx="47">
                  <c:v>0.4080056683268013</c:v>
                </c:pt>
                <c:pt idx="48">
                  <c:v>-0.17669078864868093</c:v>
                </c:pt>
                <c:pt idx="49">
                  <c:v>0.10534238964760312</c:v>
                </c:pt>
                <c:pt idx="50">
                  <c:v>-0.56684386402018849</c:v>
                </c:pt>
                <c:pt idx="51">
                  <c:v>0.10396556666371615</c:v>
                </c:pt>
                <c:pt idx="52">
                  <c:v>9.17811519093501E-2</c:v>
                </c:pt>
                <c:pt idx="53">
                  <c:v>3.4819718086609024</c:v>
                </c:pt>
                <c:pt idx="54">
                  <c:v>-0.40871128202773843</c:v>
                </c:pt>
                <c:pt idx="55">
                  <c:v>0.33764704624287745</c:v>
                </c:pt>
                <c:pt idx="56">
                  <c:v>-1.2552574488985344</c:v>
                </c:pt>
                <c:pt idx="57">
                  <c:v>-0.81518267046539772</c:v>
                </c:pt>
                <c:pt idx="58">
                  <c:v>1.8281548330753248</c:v>
                </c:pt>
                <c:pt idx="59">
                  <c:v>0.28238940336025015</c:v>
                </c:pt>
                <c:pt idx="60">
                  <c:v>-0.49475207376598124</c:v>
                </c:pt>
                <c:pt idx="61">
                  <c:v>0.26067225886433515</c:v>
                </c:pt>
                <c:pt idx="62">
                  <c:v>-1.9308278773112551E-2</c:v>
                </c:pt>
                <c:pt idx="63">
                  <c:v>-0.14673143314211584</c:v>
                </c:pt>
                <c:pt idx="64">
                  <c:v>-0.80580556314367302</c:v>
                </c:pt>
                <c:pt idx="65">
                  <c:v>0.22922910019814902</c:v>
                </c:pt>
                <c:pt idx="66">
                  <c:v>-1.3987130843522089</c:v>
                </c:pt>
                <c:pt idx="67">
                  <c:v>0.32850140475884904</c:v>
                </c:pt>
                <c:pt idx="68">
                  <c:v>-6.7584782595035524E-3</c:v>
                </c:pt>
                <c:pt idx="69">
                  <c:v>-0.21899382555994665</c:v>
                </c:pt>
                <c:pt idx="70">
                  <c:v>-0.12974523458846016</c:v>
                </c:pt>
                <c:pt idx="71">
                  <c:v>2.4820267473838031E-2</c:v>
                </c:pt>
                <c:pt idx="72">
                  <c:v>-0.92284420522282262</c:v>
                </c:pt>
                <c:pt idx="73">
                  <c:v>0.48991424935536715</c:v>
                </c:pt>
                <c:pt idx="74">
                  <c:v>-0.49599330564164396</c:v>
                </c:pt>
                <c:pt idx="75">
                  <c:v>-0.8882283457664315</c:v>
                </c:pt>
                <c:pt idx="76">
                  <c:v>0.52222020737630714</c:v>
                </c:pt>
                <c:pt idx="77">
                  <c:v>-0.16367179303750162</c:v>
                </c:pt>
                <c:pt idx="78">
                  <c:v>-1.3907967716532386</c:v>
                </c:pt>
                <c:pt idx="79">
                  <c:v>0.43460998092482134</c:v>
                </c:pt>
                <c:pt idx="80">
                  <c:v>-0.93300362374307166</c:v>
                </c:pt>
                <c:pt idx="81">
                  <c:v>-0.82107924341550775</c:v>
                </c:pt>
                <c:pt idx="82">
                  <c:v>0.47439902081786456</c:v>
                </c:pt>
                <c:pt idx="83">
                  <c:v>4.9785998340070399E-3</c:v>
                </c:pt>
                <c:pt idx="84">
                  <c:v>-0.71202402431529099</c:v>
                </c:pt>
                <c:pt idx="85">
                  <c:v>-0.58498437492577537</c:v>
                </c:pt>
                <c:pt idx="86">
                  <c:v>-0.9930846527603987</c:v>
                </c:pt>
                <c:pt idx="87">
                  <c:v>-0.60189749281732852</c:v>
                </c:pt>
                <c:pt idx="88">
                  <c:v>-0.81423707717633587</c:v>
                </c:pt>
                <c:pt idx="89">
                  <c:v>-0.66483095880469556</c:v>
                </c:pt>
                <c:pt idx="90">
                  <c:v>-7.5475100443429644E-2</c:v>
                </c:pt>
                <c:pt idx="91">
                  <c:v>-0.95999532725751269</c:v>
                </c:pt>
                <c:pt idx="92">
                  <c:v>1.8740207898701471</c:v>
                </c:pt>
                <c:pt idx="93">
                  <c:v>-1.2135702097892074</c:v>
                </c:pt>
                <c:pt idx="94">
                  <c:v>-0.61651811177448868</c:v>
                </c:pt>
                <c:pt idx="95">
                  <c:v>-0.30630333692518036</c:v>
                </c:pt>
                <c:pt idx="96">
                  <c:v>-6.0483448827760009E-2</c:v>
                </c:pt>
                <c:pt idx="97">
                  <c:v>-0.57212724393174974</c:v>
                </c:pt>
                <c:pt idx="98">
                  <c:v>0.43744287841233293</c:v>
                </c:pt>
                <c:pt idx="99">
                  <c:v>-0.24588448083875875</c:v>
                </c:pt>
                <c:pt idx="100">
                  <c:v>0.19432257999525285</c:v>
                </c:pt>
                <c:pt idx="101">
                  <c:v>-0.81027747053068755</c:v>
                </c:pt>
                <c:pt idx="102">
                  <c:v>-1.5376353955404427</c:v>
                </c:pt>
                <c:pt idx="103">
                  <c:v>0.12966905634064585</c:v>
                </c:pt>
                <c:pt idx="104">
                  <c:v>4.066998833879449E-2</c:v>
                </c:pt>
                <c:pt idx="105">
                  <c:v>-0.20228711981734038</c:v>
                </c:pt>
                <c:pt idx="106">
                  <c:v>1.1523302452321766</c:v>
                </c:pt>
                <c:pt idx="107">
                  <c:v>0.58913695518395082</c:v>
                </c:pt>
                <c:pt idx="108">
                  <c:v>-0.24383933781717768</c:v>
                </c:pt>
                <c:pt idx="109">
                  <c:v>-0.6026705389537661</c:v>
                </c:pt>
                <c:pt idx="110">
                  <c:v>-1.2461817822327621</c:v>
                </c:pt>
                <c:pt idx="111">
                  <c:v>-0.48838079668898737</c:v>
                </c:pt>
                <c:pt idx="112">
                  <c:v>1.1404371342759356</c:v>
                </c:pt>
                <c:pt idx="113">
                  <c:v>-0.33308841544082762</c:v>
                </c:pt>
                <c:pt idx="114">
                  <c:v>0.63054645803602172</c:v>
                </c:pt>
                <c:pt idx="115">
                  <c:v>-0.60853815142081724</c:v>
                </c:pt>
                <c:pt idx="116">
                  <c:v>0.17260878466926552</c:v>
                </c:pt>
                <c:pt idx="117">
                  <c:v>-0.5364781388954285</c:v>
                </c:pt>
                <c:pt idx="118">
                  <c:v>-0.91781386539614263</c:v>
                </c:pt>
                <c:pt idx="119">
                  <c:v>-0.99549252286912637</c:v>
                </c:pt>
                <c:pt idx="120">
                  <c:v>1.1044802661359954</c:v>
                </c:pt>
                <c:pt idx="121">
                  <c:v>-0.21007957416537076</c:v>
                </c:pt>
                <c:pt idx="122">
                  <c:v>0.22233821152468439</c:v>
                </c:pt>
                <c:pt idx="123">
                  <c:v>-0.41984914947502194</c:v>
                </c:pt>
                <c:pt idx="124">
                  <c:v>-0.31480030169050777</c:v>
                </c:pt>
                <c:pt idx="125">
                  <c:v>0.29888264146516108</c:v>
                </c:pt>
                <c:pt idx="126">
                  <c:v>-0.10303371416909762</c:v>
                </c:pt>
                <c:pt idx="127">
                  <c:v>0.28915088100110248</c:v>
                </c:pt>
                <c:pt idx="128">
                  <c:v>-9.5690943891821104E-2</c:v>
                </c:pt>
                <c:pt idx="129">
                  <c:v>0.57667389384100776</c:v>
                </c:pt>
                <c:pt idx="130">
                  <c:v>-0.22379381513176588</c:v>
                </c:pt>
                <c:pt idx="131">
                  <c:v>-0.3896774988249998</c:v>
                </c:pt>
                <c:pt idx="132">
                  <c:v>1.2720344275630572E-2</c:v>
                </c:pt>
                <c:pt idx="133">
                  <c:v>0.61735319679298706</c:v>
                </c:pt>
                <c:pt idx="134">
                  <c:v>-0.36490707874913619</c:v>
                </c:pt>
                <c:pt idx="135">
                  <c:v>-0.45857671607221318</c:v>
                </c:pt>
                <c:pt idx="136">
                  <c:v>-0.10196609127386562</c:v>
                </c:pt>
                <c:pt idx="137">
                  <c:v>-1.4890429735437938</c:v>
                </c:pt>
                <c:pt idx="138">
                  <c:v>-0.2556020480811893</c:v>
                </c:pt>
                <c:pt idx="139">
                  <c:v>2.9799020043553496E-4</c:v>
                </c:pt>
                <c:pt idx="140">
                  <c:v>-7.7905698242938512E-2</c:v>
                </c:pt>
                <c:pt idx="141">
                  <c:v>0.49189414968469408</c:v>
                </c:pt>
                <c:pt idx="142">
                  <c:v>0.37735950958343473</c:v>
                </c:pt>
                <c:pt idx="143">
                  <c:v>-9.727474142506326E-2</c:v>
                </c:pt>
                <c:pt idx="144">
                  <c:v>-1.4434887808310999</c:v>
                </c:pt>
                <c:pt idx="145">
                  <c:v>-2.2148848142185802</c:v>
                </c:pt>
                <c:pt idx="146">
                  <c:v>0.58048189828306695</c:v>
                </c:pt>
                <c:pt idx="147">
                  <c:v>-0.833148520916563</c:v>
                </c:pt>
                <c:pt idx="148">
                  <c:v>-0.69955310653313685</c:v>
                </c:pt>
                <c:pt idx="149">
                  <c:v>-0.27197557351359741</c:v>
                </c:pt>
                <c:pt idx="150">
                  <c:v>-0.23136338084157121</c:v>
                </c:pt>
                <c:pt idx="151">
                  <c:v>2.8996995532322773</c:v>
                </c:pt>
                <c:pt idx="152">
                  <c:v>-0.77171214174748459</c:v>
                </c:pt>
                <c:pt idx="153">
                  <c:v>1.9446584674260428</c:v>
                </c:pt>
                <c:pt idx="154">
                  <c:v>0.52568371244370404</c:v>
                </c:pt>
                <c:pt idx="155">
                  <c:v>-0.26872834132277956</c:v>
                </c:pt>
                <c:pt idx="156">
                  <c:v>-8.4029016911614407E-2</c:v>
                </c:pt>
                <c:pt idx="157">
                  <c:v>0.12936621668067833</c:v>
                </c:pt>
                <c:pt idx="158">
                  <c:v>-2.8286182631809625E-2</c:v>
                </c:pt>
                <c:pt idx="159">
                  <c:v>0.2934043933592369</c:v>
                </c:pt>
                <c:pt idx="160">
                  <c:v>-0.1018094077611893</c:v>
                </c:pt>
                <c:pt idx="161">
                  <c:v>1.896991163583347</c:v>
                </c:pt>
                <c:pt idx="162">
                  <c:v>2.928327858704477E-2</c:v>
                </c:pt>
                <c:pt idx="163">
                  <c:v>-3.139539651519218E-2</c:v>
                </c:pt>
                <c:pt idx="164">
                  <c:v>0.18936086771730121</c:v>
                </c:pt>
                <c:pt idx="165">
                  <c:v>-0.1165143506966706</c:v>
                </c:pt>
                <c:pt idx="166">
                  <c:v>-0.15743652314955395</c:v>
                </c:pt>
                <c:pt idx="167">
                  <c:v>0.98151655947650873</c:v>
                </c:pt>
                <c:pt idx="168">
                  <c:v>-1.0931849556814024</c:v>
                </c:pt>
                <c:pt idx="169">
                  <c:v>0.39930262454766674</c:v>
                </c:pt>
                <c:pt idx="170">
                  <c:v>-0.17244371488889704</c:v>
                </c:pt>
                <c:pt idx="171">
                  <c:v>0.69476868862191365</c:v>
                </c:pt>
                <c:pt idx="172">
                  <c:v>0.37823401764831649</c:v>
                </c:pt>
                <c:pt idx="173">
                  <c:v>0.15872326289461244</c:v>
                </c:pt>
                <c:pt idx="174">
                  <c:v>-0.53948845515117327</c:v>
                </c:pt>
                <c:pt idx="175">
                  <c:v>0.495561292138395</c:v>
                </c:pt>
                <c:pt idx="176">
                  <c:v>-0.83919981557404066</c:v>
                </c:pt>
                <c:pt idx="177">
                  <c:v>-0.70662909523788364</c:v>
                </c:pt>
                <c:pt idx="178">
                  <c:v>4.578864467198378</c:v>
                </c:pt>
                <c:pt idx="179">
                  <c:v>0.46321491746833166</c:v>
                </c:pt>
                <c:pt idx="180">
                  <c:v>-0.74587285773135004</c:v>
                </c:pt>
                <c:pt idx="181">
                  <c:v>0.97362777876337259</c:v>
                </c:pt>
                <c:pt idx="182">
                  <c:v>-0.62658762153886327</c:v>
                </c:pt>
                <c:pt idx="183">
                  <c:v>-1.4546886981066249</c:v>
                </c:pt>
                <c:pt idx="184">
                  <c:v>0.79810959152326433</c:v>
                </c:pt>
                <c:pt idx="185">
                  <c:v>3.8030910590010412</c:v>
                </c:pt>
                <c:pt idx="186">
                  <c:v>1.9064606226048917E-2</c:v>
                </c:pt>
                <c:pt idx="187">
                  <c:v>-3.193042997056713E-2</c:v>
                </c:pt>
                <c:pt idx="188">
                  <c:v>-0.16964943366832574</c:v>
                </c:pt>
                <c:pt idx="189">
                  <c:v>1.42431474881505</c:v>
                </c:pt>
                <c:pt idx="190">
                  <c:v>1.2798551545696688</c:v>
                </c:pt>
                <c:pt idx="191">
                  <c:v>0.12367220801715</c:v>
                </c:pt>
                <c:pt idx="192">
                  <c:v>-0.21143288676357044</c:v>
                </c:pt>
                <c:pt idx="193">
                  <c:v>-2.2148848142185802</c:v>
                </c:pt>
                <c:pt idx="194">
                  <c:v>0.15634624636977737</c:v>
                </c:pt>
                <c:pt idx="195">
                  <c:v>-0.67814200454753926</c:v>
                </c:pt>
                <c:pt idx="196">
                  <c:v>1.5727160068368962</c:v>
                </c:pt>
                <c:pt idx="197">
                  <c:v>-0.90133686489637166</c:v>
                </c:pt>
                <c:pt idx="198">
                  <c:v>-1.7715282843683027</c:v>
                </c:pt>
                <c:pt idx="199">
                  <c:v>0.87563089216951873</c:v>
                </c:pt>
                <c:pt idx="200">
                  <c:v>-0.78201282394203531</c:v>
                </c:pt>
                <c:pt idx="201">
                  <c:v>0.15156128181376208</c:v>
                </c:pt>
                <c:pt idx="202">
                  <c:v>1.4511869695257422E-3</c:v>
                </c:pt>
                <c:pt idx="203">
                  <c:v>-5.6323792883265777E-2</c:v>
                </c:pt>
                <c:pt idx="204">
                  <c:v>-0.50281255994956409</c:v>
                </c:pt>
                <c:pt idx="205">
                  <c:v>-0.27845450941095878</c:v>
                </c:pt>
                <c:pt idx="206">
                  <c:v>-0.95182640458189283</c:v>
                </c:pt>
                <c:pt idx="207">
                  <c:v>0.24382839745218682</c:v>
                </c:pt>
                <c:pt idx="208">
                  <c:v>0.56812613457052985</c:v>
                </c:pt>
                <c:pt idx="209">
                  <c:v>0.25618643282637799</c:v>
                </c:pt>
                <c:pt idx="210">
                  <c:v>0.5873681257693445</c:v>
                </c:pt>
                <c:pt idx="211">
                  <c:v>-0.11770288001690557</c:v>
                </c:pt>
                <c:pt idx="212">
                  <c:v>5.7067517542561076E-3</c:v>
                </c:pt>
                <c:pt idx="213">
                  <c:v>5.6707256854381938E-3</c:v>
                </c:pt>
                <c:pt idx="214">
                  <c:v>-0.28691052358245639</c:v>
                </c:pt>
                <c:pt idx="215">
                  <c:v>-0.10592349961809348</c:v>
                </c:pt>
                <c:pt idx="216">
                  <c:v>5.1489939375810853E-2</c:v>
                </c:pt>
                <c:pt idx="217">
                  <c:v>-0.16447072226884843</c:v>
                </c:pt>
                <c:pt idx="218">
                  <c:v>2.6216077758795131</c:v>
                </c:pt>
                <c:pt idx="219">
                  <c:v>-0.50268417254993403</c:v>
                </c:pt>
                <c:pt idx="220">
                  <c:v>-0.22848187474258327</c:v>
                </c:pt>
                <c:pt idx="221">
                  <c:v>-1.8088228559709574</c:v>
                </c:pt>
                <c:pt idx="222">
                  <c:v>-0.17966683344613835</c:v>
                </c:pt>
                <c:pt idx="223">
                  <c:v>-0.46283193931125277</c:v>
                </c:pt>
                <c:pt idx="224">
                  <c:v>1.8973372559750332</c:v>
                </c:pt>
                <c:pt idx="225">
                  <c:v>-1.0334485679497756</c:v>
                </c:pt>
                <c:pt idx="226">
                  <c:v>-0.24252159349787358</c:v>
                </c:pt>
                <c:pt idx="227">
                  <c:v>-0.49832469635805454</c:v>
                </c:pt>
                <c:pt idx="228">
                  <c:v>0.12771800065103131</c:v>
                </c:pt>
                <c:pt idx="229">
                  <c:v>-0.58729034834206473</c:v>
                </c:pt>
                <c:pt idx="230">
                  <c:v>0.2245849311002284</c:v>
                </c:pt>
                <c:pt idx="231">
                  <c:v>1.6163332152539249</c:v>
                </c:pt>
                <c:pt idx="232">
                  <c:v>-0.78898089368402502</c:v>
                </c:pt>
                <c:pt idx="233">
                  <c:v>3.14917914542844E-2</c:v>
                </c:pt>
                <c:pt idx="234">
                  <c:v>-0.83118780090033706</c:v>
                </c:pt>
                <c:pt idx="235">
                  <c:v>-0.87353930010350789</c:v>
                </c:pt>
                <c:pt idx="236">
                  <c:v>-0.42766450613543749</c:v>
                </c:pt>
                <c:pt idx="237">
                  <c:v>-0.66077441431618889</c:v>
                </c:pt>
                <c:pt idx="238">
                  <c:v>1.7688862808241312</c:v>
                </c:pt>
                <c:pt idx="239">
                  <c:v>-0.80705919882292321</c:v>
                </c:pt>
                <c:pt idx="240">
                  <c:v>0.82016191620924783</c:v>
                </c:pt>
                <c:pt idx="241">
                  <c:v>0.4032967596376239</c:v>
                </c:pt>
                <c:pt idx="242">
                  <c:v>-0.43204109715231492</c:v>
                </c:pt>
                <c:pt idx="243">
                  <c:v>-0.89067383148014234</c:v>
                </c:pt>
                <c:pt idx="244">
                  <c:v>-1.2034585368416664</c:v>
                </c:pt>
                <c:pt idx="245">
                  <c:v>0.19564142308108609</c:v>
                </c:pt>
                <c:pt idx="246">
                  <c:v>-0.40852387743714802</c:v>
                </c:pt>
                <c:pt idx="247">
                  <c:v>-0.20302482418465745</c:v>
                </c:pt>
                <c:pt idx="248">
                  <c:v>-1.0398392305913944</c:v>
                </c:pt>
                <c:pt idx="249">
                  <c:v>1.0722116662128711</c:v>
                </c:pt>
                <c:pt idx="250">
                  <c:v>-1.1074171562953028</c:v>
                </c:pt>
                <c:pt idx="251">
                  <c:v>0.1567383782626986</c:v>
                </c:pt>
                <c:pt idx="252">
                  <c:v>-1.1549145787346404</c:v>
                </c:pt>
                <c:pt idx="253">
                  <c:v>0.1068106719212758</c:v>
                </c:pt>
                <c:pt idx="254">
                  <c:v>-3.9054369900417191E-2</c:v>
                </c:pt>
                <c:pt idx="255">
                  <c:v>-1.1490256778295984</c:v>
                </c:pt>
                <c:pt idx="256">
                  <c:v>-0.57386548658115155</c:v>
                </c:pt>
                <c:pt idx="257">
                  <c:v>-0.12129568468211958</c:v>
                </c:pt>
                <c:pt idx="258">
                  <c:v>-0.14614794701369657</c:v>
                </c:pt>
                <c:pt idx="259">
                  <c:v>-0.16398110177205596</c:v>
                </c:pt>
                <c:pt idx="260">
                  <c:v>0.37365732761863707</c:v>
                </c:pt>
                <c:pt idx="261">
                  <c:v>-0.92019247493800282</c:v>
                </c:pt>
                <c:pt idx="262">
                  <c:v>-0.15047298913254428</c:v>
                </c:pt>
                <c:pt idx="263">
                  <c:v>0.26233887955594914</c:v>
                </c:pt>
                <c:pt idx="264">
                  <c:v>0.25626170180356228</c:v>
                </c:pt>
                <c:pt idx="265">
                  <c:v>-0.14338584930865247</c:v>
                </c:pt>
                <c:pt idx="266">
                  <c:v>-0.47920601032775673</c:v>
                </c:pt>
                <c:pt idx="267">
                  <c:v>-0.6855464442253788</c:v>
                </c:pt>
                <c:pt idx="268">
                  <c:v>0.90806417116666105</c:v>
                </c:pt>
                <c:pt idx="269">
                  <c:v>9.2164085317041327E-3</c:v>
                </c:pt>
                <c:pt idx="270">
                  <c:v>0.18063496891831471</c:v>
                </c:pt>
                <c:pt idx="271">
                  <c:v>1.9919530822527178</c:v>
                </c:pt>
                <c:pt idx="272">
                  <c:v>0.17679959701022613</c:v>
                </c:pt>
                <c:pt idx="273">
                  <c:v>-0.83690113619655371</c:v>
                </c:pt>
                <c:pt idx="274">
                  <c:v>-2.3084815342699662E-2</c:v>
                </c:pt>
                <c:pt idx="275">
                  <c:v>1.4835094307857346</c:v>
                </c:pt>
                <c:pt idx="276">
                  <c:v>-0.37096419229226835</c:v>
                </c:pt>
                <c:pt idx="277">
                  <c:v>0.92540986084565025</c:v>
                </c:pt>
                <c:pt idx="278">
                  <c:v>3.0029472144476439</c:v>
                </c:pt>
                <c:pt idx="279">
                  <c:v>-0.92215472903930407</c:v>
                </c:pt>
                <c:pt idx="280">
                  <c:v>-0.32859110239308753</c:v>
                </c:pt>
                <c:pt idx="281">
                  <c:v>-0.17374770053676908</c:v>
                </c:pt>
                <c:pt idx="282">
                  <c:v>0.17921760661199851</c:v>
                </c:pt>
                <c:pt idx="283">
                  <c:v>0.63681724244782967</c:v>
                </c:pt>
                <c:pt idx="284">
                  <c:v>-0.62165859934158063</c:v>
                </c:pt>
                <c:pt idx="285">
                  <c:v>-0.58343735866165369</c:v>
                </c:pt>
                <c:pt idx="286">
                  <c:v>-0.70625113292030861</c:v>
                </c:pt>
                <c:pt idx="287">
                  <c:v>-0.64308425852766393</c:v>
                </c:pt>
                <c:pt idx="288">
                  <c:v>8.7985229775137286E-2</c:v>
                </c:pt>
                <c:pt idx="289">
                  <c:v>0.91679233922258418</c:v>
                </c:pt>
                <c:pt idx="290">
                  <c:v>-0.4794419666785687</c:v>
                </c:pt>
                <c:pt idx="291">
                  <c:v>-4.5329933363292961E-2</c:v>
                </c:pt>
                <c:pt idx="292">
                  <c:v>-0.97764073911322902</c:v>
                </c:pt>
                <c:pt idx="293">
                  <c:v>-0.49307589497223642</c:v>
                </c:pt>
                <c:pt idx="294">
                  <c:v>-0.15072083889496757</c:v>
                </c:pt>
                <c:pt idx="295">
                  <c:v>-6.345964754312515E-2</c:v>
                </c:pt>
                <c:pt idx="296">
                  <c:v>-0.2293745725990467</c:v>
                </c:pt>
                <c:pt idx="297">
                  <c:v>-0.21785091687122313</c:v>
                </c:pt>
                <c:pt idx="298">
                  <c:v>-0.51660397276651393</c:v>
                </c:pt>
                <c:pt idx="299">
                  <c:v>0.73589079250976208</c:v>
                </c:pt>
                <c:pt idx="300">
                  <c:v>0.26225238371137027</c:v>
                </c:pt>
                <c:pt idx="301">
                  <c:v>-0.66307935711586274</c:v>
                </c:pt>
                <c:pt idx="302">
                  <c:v>-0.20202639123856592</c:v>
                </c:pt>
                <c:pt idx="303">
                  <c:v>0.58500395758462553</c:v>
                </c:pt>
                <c:pt idx="304">
                  <c:v>0.45625560010197669</c:v>
                </c:pt>
                <c:pt idx="305">
                  <c:v>0.9544760887549919</c:v>
                </c:pt>
                <c:pt idx="306">
                  <c:v>-0.9569732782444822</c:v>
                </c:pt>
                <c:pt idx="307">
                  <c:v>-0.58561723771848406</c:v>
                </c:pt>
                <c:pt idx="308">
                  <c:v>-7.3473978206376439E-2</c:v>
                </c:pt>
                <c:pt idx="309">
                  <c:v>2.2477263194754364</c:v>
                </c:pt>
                <c:pt idx="310">
                  <c:v>-0.78425742577382851</c:v>
                </c:pt>
                <c:pt idx="311">
                  <c:v>0.58024896489055289</c:v>
                </c:pt>
                <c:pt idx="312">
                  <c:v>0.22565343789160924</c:v>
                </c:pt>
                <c:pt idx="313">
                  <c:v>3.2311567786077657</c:v>
                </c:pt>
                <c:pt idx="314">
                  <c:v>0.71685264875820143</c:v>
                </c:pt>
                <c:pt idx="315">
                  <c:v>-0.40014253657728921</c:v>
                </c:pt>
                <c:pt idx="316">
                  <c:v>-0.20871478377536851</c:v>
                </c:pt>
                <c:pt idx="317">
                  <c:v>0.22547146254100919</c:v>
                </c:pt>
                <c:pt idx="318">
                  <c:v>-1.0957610574187353</c:v>
                </c:pt>
                <c:pt idx="319">
                  <c:v>3.3840516521834826E-2</c:v>
                </c:pt>
                <c:pt idx="320">
                  <c:v>0.48254677430284854</c:v>
                </c:pt>
                <c:pt idx="321">
                  <c:v>1.0306420412700288</c:v>
                </c:pt>
                <c:pt idx="322">
                  <c:v>-0.23337699184843755</c:v>
                </c:pt>
                <c:pt idx="323">
                  <c:v>-8.9586798322098163E-2</c:v>
                </c:pt>
                <c:pt idx="324">
                  <c:v>-1.5748473528154343</c:v>
                </c:pt>
                <c:pt idx="325">
                  <c:v>0.11842977869941412</c:v>
                </c:pt>
                <c:pt idx="326">
                  <c:v>2.1594343810825687</c:v>
                </c:pt>
                <c:pt idx="327">
                  <c:v>-0.2412290355603654</c:v>
                </c:pt>
                <c:pt idx="328">
                  <c:v>0.6953666297673966</c:v>
                </c:pt>
                <c:pt idx="329">
                  <c:v>-0.39602375584585836</c:v>
                </c:pt>
                <c:pt idx="330">
                  <c:v>-1.5941630772866984</c:v>
                </c:pt>
                <c:pt idx="331">
                  <c:v>0.33533579030705379</c:v>
                </c:pt>
                <c:pt idx="332">
                  <c:v>1.2635492597019919</c:v>
                </c:pt>
                <c:pt idx="333">
                  <c:v>0.14607598299512192</c:v>
                </c:pt>
                <c:pt idx="334">
                  <c:v>-0.61033998279297741</c:v>
                </c:pt>
                <c:pt idx="335">
                  <c:v>0.61669141640121727</c:v>
                </c:pt>
                <c:pt idx="336">
                  <c:v>2.6204195297113149</c:v>
                </c:pt>
                <c:pt idx="337">
                  <c:v>-2.1753152372447643E-2</c:v>
                </c:pt>
                <c:pt idx="338">
                  <c:v>-3.80847130432398E-2</c:v>
                </c:pt>
                <c:pt idx="339">
                  <c:v>0.35390621411417766</c:v>
                </c:pt>
                <c:pt idx="340">
                  <c:v>-1.0161940160648213</c:v>
                </c:pt>
                <c:pt idx="341">
                  <c:v>-0.26711919706074394</c:v>
                </c:pt>
                <c:pt idx="342">
                  <c:v>-0.53212887322894931</c:v>
                </c:pt>
                <c:pt idx="343">
                  <c:v>0.72195957435534797</c:v>
                </c:pt>
                <c:pt idx="344">
                  <c:v>-1.3359903016544379</c:v>
                </c:pt>
                <c:pt idx="345">
                  <c:v>-0.27436160215557642</c:v>
                </c:pt>
                <c:pt idx="346">
                  <c:v>0.75735766926202353</c:v>
                </c:pt>
                <c:pt idx="347">
                  <c:v>-0.17260303125318399</c:v>
                </c:pt>
                <c:pt idx="348">
                  <c:v>-1.5103681917991825</c:v>
                </c:pt>
                <c:pt idx="349">
                  <c:v>2.2573726930567957</c:v>
                </c:pt>
                <c:pt idx="350">
                  <c:v>1.4140423813179406</c:v>
                </c:pt>
                <c:pt idx="351">
                  <c:v>-8.22326464278696E-3</c:v>
                </c:pt>
                <c:pt idx="352">
                  <c:v>-0.33731302624784754</c:v>
                </c:pt>
                <c:pt idx="353">
                  <c:v>0.98227055934340957</c:v>
                </c:pt>
                <c:pt idx="354">
                  <c:v>-0.33763651377573317</c:v>
                </c:pt>
                <c:pt idx="355">
                  <c:v>3.8065689729262782E-2</c:v>
                </c:pt>
                <c:pt idx="356">
                  <c:v>7.6090185008277481E-2</c:v>
                </c:pt>
                <c:pt idx="357">
                  <c:v>-0.34918954089053467</c:v>
                </c:pt>
                <c:pt idx="358">
                  <c:v>-0.4595268619025682</c:v>
                </c:pt>
                <c:pt idx="359">
                  <c:v>0.68947344406178213</c:v>
                </c:pt>
                <c:pt idx="360">
                  <c:v>0.54462548317422865</c:v>
                </c:pt>
                <c:pt idx="361">
                  <c:v>-4.7550538157234853E-2</c:v>
                </c:pt>
                <c:pt idx="362">
                  <c:v>-1.1611445163890928</c:v>
                </c:pt>
                <c:pt idx="363">
                  <c:v>-0.28643830117817032</c:v>
                </c:pt>
                <c:pt idx="364">
                  <c:v>-3.0818930222373347E-2</c:v>
                </c:pt>
                <c:pt idx="365">
                  <c:v>0.77018653486644995</c:v>
                </c:pt>
                <c:pt idx="366">
                  <c:v>-3.667127434753923E-2</c:v>
                </c:pt>
                <c:pt idx="367">
                  <c:v>3.8703080648630879E-2</c:v>
                </c:pt>
                <c:pt idx="368">
                  <c:v>-0.15634386338188377</c:v>
                </c:pt>
                <c:pt idx="369">
                  <c:v>0.33470458706163264</c:v>
                </c:pt>
                <c:pt idx="370">
                  <c:v>-1.1271264609765881</c:v>
                </c:pt>
                <c:pt idx="371">
                  <c:v>-0.86740653536591406</c:v>
                </c:pt>
                <c:pt idx="372">
                  <c:v>7.3125028766162017E-2</c:v>
                </c:pt>
                <c:pt idx="373">
                  <c:v>-0.4302332456840543</c:v>
                </c:pt>
                <c:pt idx="374">
                  <c:v>-0.72427470312713882</c:v>
                </c:pt>
                <c:pt idx="375">
                  <c:v>-0.21817784135756593</c:v>
                </c:pt>
                <c:pt idx="376">
                  <c:v>-3.3103003086302353E-2</c:v>
                </c:pt>
                <c:pt idx="377">
                  <c:v>0.73532523198947786</c:v>
                </c:pt>
                <c:pt idx="378">
                  <c:v>3.0065803556872548</c:v>
                </c:pt>
                <c:pt idx="379">
                  <c:v>-1.2627650024537806</c:v>
                </c:pt>
                <c:pt idx="380">
                  <c:v>-0.45316282915041123</c:v>
                </c:pt>
                <c:pt idx="381">
                  <c:v>-0.19430973338334723</c:v>
                </c:pt>
                <c:pt idx="382">
                  <c:v>-0.65307760301094875</c:v>
                </c:pt>
                <c:pt idx="383">
                  <c:v>0.21261675595730897</c:v>
                </c:pt>
                <c:pt idx="384">
                  <c:v>-9.0743779195489399E-2</c:v>
                </c:pt>
                <c:pt idx="385">
                  <c:v>6.4310016514242821E-3</c:v>
                </c:pt>
                <c:pt idx="386">
                  <c:v>-9.1932819582521585E-2</c:v>
                </c:pt>
                <c:pt idx="387">
                  <c:v>-0.50705539102441166</c:v>
                </c:pt>
                <c:pt idx="388">
                  <c:v>-0.33050408847599977</c:v>
                </c:pt>
                <c:pt idx="389">
                  <c:v>2.7800285204470359</c:v>
                </c:pt>
                <c:pt idx="390">
                  <c:v>0.57191529903207017</c:v>
                </c:pt>
                <c:pt idx="391">
                  <c:v>-0.84293457177616082</c:v>
                </c:pt>
                <c:pt idx="392">
                  <c:v>-2.7922233951153796E-2</c:v>
                </c:pt>
                <c:pt idx="393">
                  <c:v>0.42695906720978355</c:v>
                </c:pt>
                <c:pt idx="394">
                  <c:v>0.1411448831491903</c:v>
                </c:pt>
                <c:pt idx="395">
                  <c:v>-1.2872775192179669E-2</c:v>
                </c:pt>
                <c:pt idx="396">
                  <c:v>9.7530750992003597E-3</c:v>
                </c:pt>
                <c:pt idx="397">
                  <c:v>-0.64045124276115539</c:v>
                </c:pt>
                <c:pt idx="398">
                  <c:v>-0.39721610013080927</c:v>
                </c:pt>
                <c:pt idx="399">
                  <c:v>0.43768214175729381</c:v>
                </c:pt>
                <c:pt idx="400">
                  <c:v>1.2907741872275715</c:v>
                </c:pt>
                <c:pt idx="401">
                  <c:v>-0.67697823296684723</c:v>
                </c:pt>
                <c:pt idx="402">
                  <c:v>0.85647843814939839</c:v>
                </c:pt>
                <c:pt idx="403">
                  <c:v>-0.47090223614102389</c:v>
                </c:pt>
                <c:pt idx="404">
                  <c:v>-0.92215950809037184</c:v>
                </c:pt>
                <c:pt idx="405">
                  <c:v>-0.97982672047690111</c:v>
                </c:pt>
                <c:pt idx="406">
                  <c:v>-0.87233997163610433</c:v>
                </c:pt>
                <c:pt idx="407">
                  <c:v>0.83975314335068074</c:v>
                </c:pt>
                <c:pt idx="408">
                  <c:v>5.8359274656476622E-3</c:v>
                </c:pt>
                <c:pt idx="409">
                  <c:v>1.4525142044459396</c:v>
                </c:pt>
                <c:pt idx="410">
                  <c:v>-1.8017920938101204</c:v>
                </c:pt>
                <c:pt idx="411">
                  <c:v>0.53074118562831607</c:v>
                </c:pt>
                <c:pt idx="412">
                  <c:v>0.11080407703298747</c:v>
                </c:pt>
                <c:pt idx="413">
                  <c:v>0.57241657411648328</c:v>
                </c:pt>
                <c:pt idx="414">
                  <c:v>-0.66278605429976578</c:v>
                </c:pt>
                <c:pt idx="415">
                  <c:v>-0.43752726976529854</c:v>
                </c:pt>
                <c:pt idx="416">
                  <c:v>-0.5875208332771078</c:v>
                </c:pt>
                <c:pt idx="417">
                  <c:v>0.17734747362880976</c:v>
                </c:pt>
                <c:pt idx="418">
                  <c:v>0.3011729777512776</c:v>
                </c:pt>
                <c:pt idx="419">
                  <c:v>0.17583466949014984</c:v>
                </c:pt>
                <c:pt idx="420">
                  <c:v>0.31615734494700948</c:v>
                </c:pt>
                <c:pt idx="421">
                  <c:v>0.42445156012353302</c:v>
                </c:pt>
                <c:pt idx="422">
                  <c:v>7.1824992074823622E-3</c:v>
                </c:pt>
                <c:pt idx="423">
                  <c:v>1.1368466398455658E-3</c:v>
                </c:pt>
                <c:pt idx="424">
                  <c:v>9.5148191758641407E-2</c:v>
                </c:pt>
                <c:pt idx="425">
                  <c:v>-0.15951625431574337</c:v>
                </c:pt>
                <c:pt idx="426">
                  <c:v>1.3536768279330773</c:v>
                </c:pt>
                <c:pt idx="427">
                  <c:v>1.9563582346082322E-2</c:v>
                </c:pt>
                <c:pt idx="428">
                  <c:v>0.13618579006292053</c:v>
                </c:pt>
                <c:pt idx="429">
                  <c:v>-0.29028575539411094</c:v>
                </c:pt>
                <c:pt idx="430">
                  <c:v>-0.96121694390240164</c:v>
                </c:pt>
                <c:pt idx="431">
                  <c:v>-0.36760345393972643</c:v>
                </c:pt>
                <c:pt idx="432">
                  <c:v>-0.93712167449625794</c:v>
                </c:pt>
                <c:pt idx="433">
                  <c:v>-0.75401259543466614</c:v>
                </c:pt>
                <c:pt idx="434">
                  <c:v>-0.35113289607937953</c:v>
                </c:pt>
                <c:pt idx="435">
                  <c:v>-0.18472113223610656</c:v>
                </c:pt>
                <c:pt idx="436">
                  <c:v>0.56719819155056017</c:v>
                </c:pt>
                <c:pt idx="437">
                  <c:v>0.93267784879790661</c:v>
                </c:pt>
                <c:pt idx="438">
                  <c:v>1.0381337705120606</c:v>
                </c:pt>
                <c:pt idx="439">
                  <c:v>0.28014902739709197</c:v>
                </c:pt>
                <c:pt idx="440">
                  <c:v>5.3738416832967584</c:v>
                </c:pt>
                <c:pt idx="441">
                  <c:v>-0.82813946030989383</c:v>
                </c:pt>
                <c:pt idx="442">
                  <c:v>0.42050363652120232</c:v>
                </c:pt>
                <c:pt idx="443">
                  <c:v>-0.43291705595571262</c:v>
                </c:pt>
                <c:pt idx="444">
                  <c:v>-0.68543760329191106</c:v>
                </c:pt>
                <c:pt idx="445">
                  <c:v>-1.1540977483097925</c:v>
                </c:pt>
                <c:pt idx="446">
                  <c:v>-0.44619537152278593</c:v>
                </c:pt>
                <c:pt idx="447">
                  <c:v>-0.94611325367982591</c:v>
                </c:pt>
                <c:pt idx="448">
                  <c:v>-0.26323383637399095</c:v>
                </c:pt>
                <c:pt idx="449">
                  <c:v>-0.10578170882905447</c:v>
                </c:pt>
                <c:pt idx="450">
                  <c:v>0.83594968385158297</c:v>
                </c:pt>
                <c:pt idx="451">
                  <c:v>1.9996183002232941</c:v>
                </c:pt>
                <c:pt idx="452">
                  <c:v>-0.54913714913077871</c:v>
                </c:pt>
                <c:pt idx="453">
                  <c:v>-0.35138282551098543</c:v>
                </c:pt>
                <c:pt idx="454">
                  <c:v>-0.38699907971877556</c:v>
                </c:pt>
                <c:pt idx="455">
                  <c:v>0.40186258568635519</c:v>
                </c:pt>
                <c:pt idx="456">
                  <c:v>-0.18820603475487044</c:v>
                </c:pt>
                <c:pt idx="457">
                  <c:v>1.6914924883371196</c:v>
                </c:pt>
                <c:pt idx="458">
                  <c:v>0.30243286003640779</c:v>
                </c:pt>
                <c:pt idx="459">
                  <c:v>-0.40506339045848055</c:v>
                </c:pt>
                <c:pt idx="460">
                  <c:v>6.6826865479429898E-2</c:v>
                </c:pt>
                <c:pt idx="461">
                  <c:v>1.0087589858730277</c:v>
                </c:pt>
                <c:pt idx="462">
                  <c:v>-1.0689159586621557</c:v>
                </c:pt>
                <c:pt idx="463">
                  <c:v>0.70571243188048582</c:v>
                </c:pt>
                <c:pt idx="464">
                  <c:v>-0.40018492905913183</c:v>
                </c:pt>
                <c:pt idx="465">
                  <c:v>-0.57222569444775995</c:v>
                </c:pt>
                <c:pt idx="466">
                  <c:v>0.2159588346824024</c:v>
                </c:pt>
                <c:pt idx="467">
                  <c:v>-0.34308801412831497</c:v>
                </c:pt>
                <c:pt idx="468">
                  <c:v>0.4591940438430081</c:v>
                </c:pt>
                <c:pt idx="469">
                  <c:v>-0.7519658072940929</c:v>
                </c:pt>
                <c:pt idx="470">
                  <c:v>0.38488614644527724</c:v>
                </c:pt>
                <c:pt idx="471">
                  <c:v>-0.85706223307347229</c:v>
                </c:pt>
                <c:pt idx="472">
                  <c:v>-0.55594404934907371</c:v>
                </c:pt>
                <c:pt idx="473">
                  <c:v>3.8262886911192524</c:v>
                </c:pt>
                <c:pt idx="474">
                  <c:v>0.57813972765720878</c:v>
                </c:pt>
                <c:pt idx="475">
                  <c:v>0.25952838608926448</c:v>
                </c:pt>
                <c:pt idx="476">
                  <c:v>6.8522902599520125E-2</c:v>
                </c:pt>
                <c:pt idx="477">
                  <c:v>1.1857671410687849</c:v>
                </c:pt>
                <c:pt idx="478">
                  <c:v>1.2709624609734478</c:v>
                </c:pt>
                <c:pt idx="479">
                  <c:v>-0.40679000995716635</c:v>
                </c:pt>
                <c:pt idx="480">
                  <c:v>1.6895804242249237</c:v>
                </c:pt>
                <c:pt idx="481">
                  <c:v>2.8564536959114659</c:v>
                </c:pt>
                <c:pt idx="482">
                  <c:v>7.2158238868702193E-2</c:v>
                </c:pt>
                <c:pt idx="483">
                  <c:v>-0.35028777621778168</c:v>
                </c:pt>
                <c:pt idx="484">
                  <c:v>0.22287506248632463</c:v>
                </c:pt>
                <c:pt idx="485">
                  <c:v>0.56933590261479861</c:v>
                </c:pt>
                <c:pt idx="486">
                  <c:v>0.50772112377482725</c:v>
                </c:pt>
                <c:pt idx="487">
                  <c:v>-5.6601030848968288E-2</c:v>
                </c:pt>
                <c:pt idx="488">
                  <c:v>-0.68209309292565323</c:v>
                </c:pt>
                <c:pt idx="489">
                  <c:v>-0.19947784136141111</c:v>
                </c:pt>
                <c:pt idx="490">
                  <c:v>-1.0851922087084505</c:v>
                </c:pt>
                <c:pt idx="491">
                  <c:v>-0.47509833100151827</c:v>
                </c:pt>
                <c:pt idx="492">
                  <c:v>-0.82977883395774588</c:v>
                </c:pt>
                <c:pt idx="493">
                  <c:v>0.19927790338881032</c:v>
                </c:pt>
                <c:pt idx="494">
                  <c:v>0.10856494413540099</c:v>
                </c:pt>
                <c:pt idx="495">
                  <c:v>-0.35712521829675486</c:v>
                </c:pt>
                <c:pt idx="496">
                  <c:v>1.3775712631712667</c:v>
                </c:pt>
                <c:pt idx="497">
                  <c:v>0.48087248980155312</c:v>
                </c:pt>
                <c:pt idx="498">
                  <c:v>0.26109869269179037</c:v>
                </c:pt>
                <c:pt idx="499">
                  <c:v>0.22208398969417947</c:v>
                </c:pt>
                <c:pt idx="500">
                  <c:v>-0.88584365719652969</c:v>
                </c:pt>
                <c:pt idx="501">
                  <c:v>-0.28941393709224755</c:v>
                </c:pt>
                <c:pt idx="502">
                  <c:v>-0.1213893659195924</c:v>
                </c:pt>
                <c:pt idx="503">
                  <c:v>2.0045144194900621</c:v>
                </c:pt>
                <c:pt idx="504">
                  <c:v>-0.39278019634124794</c:v>
                </c:pt>
                <c:pt idx="505">
                  <c:v>-1.6803111169413838</c:v>
                </c:pt>
                <c:pt idx="506">
                  <c:v>-0.56225349866564756</c:v>
                </c:pt>
                <c:pt idx="507">
                  <c:v>0.34696716176664888</c:v>
                </c:pt>
                <c:pt idx="508">
                  <c:v>0.82145467498972558</c:v>
                </c:pt>
                <c:pt idx="509">
                  <c:v>3.3417772196893902E-2</c:v>
                </c:pt>
                <c:pt idx="510">
                  <c:v>0.42097472689382182</c:v>
                </c:pt>
                <c:pt idx="511">
                  <c:v>1.0656028308761365E-2</c:v>
                </c:pt>
                <c:pt idx="512">
                  <c:v>0.53147983282371936</c:v>
                </c:pt>
                <c:pt idx="513">
                  <c:v>-0.37957010663696389</c:v>
                </c:pt>
                <c:pt idx="514">
                  <c:v>0.68556040605264379</c:v>
                </c:pt>
                <c:pt idx="515">
                  <c:v>2.8754364072108514</c:v>
                </c:pt>
                <c:pt idx="516">
                  <c:v>-1.7348178363077567</c:v>
                </c:pt>
                <c:pt idx="517">
                  <c:v>-0.44132341687170085</c:v>
                </c:pt>
                <c:pt idx="518">
                  <c:v>-0.52558005192150992</c:v>
                </c:pt>
                <c:pt idx="519">
                  <c:v>0.99861177512282684</c:v>
                </c:pt>
                <c:pt idx="520">
                  <c:v>0.44782396097458921</c:v>
                </c:pt>
                <c:pt idx="521">
                  <c:v>0.21032893465892796</c:v>
                </c:pt>
                <c:pt idx="522">
                  <c:v>-0.22830854272083853</c:v>
                </c:pt>
                <c:pt idx="523">
                  <c:v>-7.1494053975596339</c:v>
                </c:pt>
                <c:pt idx="524">
                  <c:v>0.5340575231695267</c:v>
                </c:pt>
                <c:pt idx="525">
                  <c:v>-0.35198580584992512</c:v>
                </c:pt>
                <c:pt idx="526">
                  <c:v>0.49087044575805866</c:v>
                </c:pt>
                <c:pt idx="527">
                  <c:v>2.4155543412420721</c:v>
                </c:pt>
                <c:pt idx="528">
                  <c:v>0.96967796910397841</c:v>
                </c:pt>
                <c:pt idx="529">
                  <c:v>-1.2937421429367839</c:v>
                </c:pt>
                <c:pt idx="530">
                  <c:v>-0.48769371003100298</c:v>
                </c:pt>
                <c:pt idx="531">
                  <c:v>0.32724309867443607</c:v>
                </c:pt>
                <c:pt idx="532">
                  <c:v>0.19485710036329693</c:v>
                </c:pt>
                <c:pt idx="533">
                  <c:v>-5.8974870958624942E-2</c:v>
                </c:pt>
                <c:pt idx="534">
                  <c:v>-0.58805043991390182</c:v>
                </c:pt>
                <c:pt idx="535">
                  <c:v>0.14303737730262142</c:v>
                </c:pt>
                <c:pt idx="536">
                  <c:v>-0.87090063302918297</c:v>
                </c:pt>
                <c:pt idx="537">
                  <c:v>-0.18046421456499762</c:v>
                </c:pt>
                <c:pt idx="538">
                  <c:v>0.30837257226290227</c:v>
                </c:pt>
                <c:pt idx="539">
                  <c:v>1.1086466040049221</c:v>
                </c:pt>
                <c:pt idx="540">
                  <c:v>1.4340382251196708</c:v>
                </c:pt>
                <c:pt idx="541">
                  <c:v>-0.7742541848763701</c:v>
                </c:pt>
                <c:pt idx="542">
                  <c:v>-0.24138877964488337</c:v>
                </c:pt>
                <c:pt idx="543">
                  <c:v>-9.9441337224115273E-2</c:v>
                </c:pt>
                <c:pt idx="544">
                  <c:v>-0.76405681282327431</c:v>
                </c:pt>
                <c:pt idx="545">
                  <c:v>-0.70459500151951759</c:v>
                </c:pt>
                <c:pt idx="546">
                  <c:v>1.4581078663963871</c:v>
                </c:pt>
                <c:pt idx="547">
                  <c:v>0.44991214424552584</c:v>
                </c:pt>
                <c:pt idx="548">
                  <c:v>0.57316121295229561</c:v>
                </c:pt>
                <c:pt idx="549">
                  <c:v>-0.13186845700301703</c:v>
                </c:pt>
                <c:pt idx="550">
                  <c:v>-9.4681593934681549E-2</c:v>
                </c:pt>
                <c:pt idx="551">
                  <c:v>5.1501468501224591E-2</c:v>
                </c:pt>
                <c:pt idx="552">
                  <c:v>0.40789431038506369</c:v>
                </c:pt>
                <c:pt idx="553">
                  <c:v>-0.26876213978883817</c:v>
                </c:pt>
                <c:pt idx="554">
                  <c:v>0.41489856811865095</c:v>
                </c:pt>
                <c:pt idx="555">
                  <c:v>0.60077206788055115</c:v>
                </c:pt>
                <c:pt idx="556">
                  <c:v>0.32720611417433415</c:v>
                </c:pt>
                <c:pt idx="557">
                  <c:v>-4.7539252357903149E-2</c:v>
                </c:pt>
                <c:pt idx="558">
                  <c:v>-0.53840469165730132</c:v>
                </c:pt>
                <c:pt idx="559">
                  <c:v>0.34083931699184744</c:v>
                </c:pt>
                <c:pt idx="560">
                  <c:v>-0.70033737953696873</c:v>
                </c:pt>
                <c:pt idx="561">
                  <c:v>-3.7283947468786792E-2</c:v>
                </c:pt>
                <c:pt idx="562">
                  <c:v>0.19709516699111923</c:v>
                </c:pt>
                <c:pt idx="563">
                  <c:v>0.95594562573363606</c:v>
                </c:pt>
                <c:pt idx="564">
                  <c:v>-0.18798530153407386</c:v>
                </c:pt>
                <c:pt idx="565">
                  <c:v>-0.14094221675435012</c:v>
                </c:pt>
                <c:pt idx="566">
                  <c:v>0.31485273998732566</c:v>
                </c:pt>
                <c:pt idx="567">
                  <c:v>-6.4449117685149312E-2</c:v>
                </c:pt>
                <c:pt idx="568">
                  <c:v>1.3843322633779305</c:v>
                </c:pt>
                <c:pt idx="569">
                  <c:v>3.0619578543658228E-2</c:v>
                </c:pt>
                <c:pt idx="570">
                  <c:v>-1.1118475550966245</c:v>
                </c:pt>
                <c:pt idx="571">
                  <c:v>0.29740485080331958</c:v>
                </c:pt>
                <c:pt idx="572">
                  <c:v>-0.27125252537379496</c:v>
                </c:pt>
                <c:pt idx="573">
                  <c:v>-0.7022287083936064</c:v>
                </c:pt>
                <c:pt idx="574">
                  <c:v>-6.3278430626477297E-2</c:v>
                </c:pt>
                <c:pt idx="575">
                  <c:v>-0.18265275339951806</c:v>
                </c:pt>
                <c:pt idx="576">
                  <c:v>0.27781979451952798</c:v>
                </c:pt>
                <c:pt idx="577">
                  <c:v>0.16444831171038124</c:v>
                </c:pt>
                <c:pt idx="578">
                  <c:v>-1.2946874675021054</c:v>
                </c:pt>
                <c:pt idx="579">
                  <c:v>-1.2395516413757974</c:v>
                </c:pt>
                <c:pt idx="580">
                  <c:v>0.44890741740101109</c:v>
                </c:pt>
                <c:pt idx="581">
                  <c:v>-0.34545142730503603</c:v>
                </c:pt>
                <c:pt idx="582">
                  <c:v>-0.3303179578281068</c:v>
                </c:pt>
                <c:pt idx="583">
                  <c:v>2.2682730836126526</c:v>
                </c:pt>
                <c:pt idx="584">
                  <c:v>-0.33072936663975339</c:v>
                </c:pt>
                <c:pt idx="585">
                  <c:v>2.2437534347489074</c:v>
                </c:pt>
                <c:pt idx="586">
                  <c:v>1.4811537616308283</c:v>
                </c:pt>
                <c:pt idx="587">
                  <c:v>0.15467919795793761</c:v>
                </c:pt>
                <c:pt idx="588">
                  <c:v>-0.65143123092272914</c:v>
                </c:pt>
                <c:pt idx="589">
                  <c:v>-6.4572740308338719E-2</c:v>
                </c:pt>
                <c:pt idx="590">
                  <c:v>-0.76101302656413827</c:v>
                </c:pt>
                <c:pt idx="591">
                  <c:v>3.3858631097941703</c:v>
                </c:pt>
                <c:pt idx="592">
                  <c:v>0.26560986545853604</c:v>
                </c:pt>
                <c:pt idx="593">
                  <c:v>-0.22642136398459595</c:v>
                </c:pt>
                <c:pt idx="594">
                  <c:v>-0.39639986500401997</c:v>
                </c:pt>
                <c:pt idx="595">
                  <c:v>1.5663645418698424</c:v>
                </c:pt>
                <c:pt idx="596">
                  <c:v>0.25007865004842589</c:v>
                </c:pt>
                <c:pt idx="597">
                  <c:v>-0.26190493439142037</c:v>
                </c:pt>
                <c:pt idx="598">
                  <c:v>0.38633252816659336</c:v>
                </c:pt>
                <c:pt idx="599">
                  <c:v>-0.91765557964846745</c:v>
                </c:pt>
                <c:pt idx="600">
                  <c:v>0.46669331323882129</c:v>
                </c:pt>
                <c:pt idx="601">
                  <c:v>0.19857430734389786</c:v>
                </c:pt>
                <c:pt idx="602">
                  <c:v>-0.44110452759233698</c:v>
                </c:pt>
                <c:pt idx="603">
                  <c:v>-0.72992122118343539</c:v>
                </c:pt>
                <c:pt idx="604">
                  <c:v>0.21341599504500708</c:v>
                </c:pt>
                <c:pt idx="605">
                  <c:v>-0.30250104272287537</c:v>
                </c:pt>
                <c:pt idx="606">
                  <c:v>-0.20399066607711891</c:v>
                </c:pt>
                <c:pt idx="607">
                  <c:v>0.4606361828793829</c:v>
                </c:pt>
                <c:pt idx="608">
                  <c:v>1.2277859770901571</c:v>
                </c:pt>
                <c:pt idx="609">
                  <c:v>-0.11520047105604445</c:v>
                </c:pt>
                <c:pt idx="610">
                  <c:v>0.88439487019406438</c:v>
                </c:pt>
                <c:pt idx="611">
                  <c:v>0.12933112745561562</c:v>
                </c:pt>
                <c:pt idx="612">
                  <c:v>0.33258510386354861</c:v>
                </c:pt>
                <c:pt idx="613">
                  <c:v>-0.71974634992716191</c:v>
                </c:pt>
                <c:pt idx="614">
                  <c:v>-0.46874924751691999</c:v>
                </c:pt>
                <c:pt idx="615">
                  <c:v>0.19550112349313123</c:v>
                </c:pt>
                <c:pt idx="616">
                  <c:v>-0.62545611449281791</c:v>
                </c:pt>
                <c:pt idx="617">
                  <c:v>0.16427739969041197</c:v>
                </c:pt>
                <c:pt idx="618">
                  <c:v>1.4280250552675438</c:v>
                </c:pt>
                <c:pt idx="619">
                  <c:v>0.4243903352594986</c:v>
                </c:pt>
                <c:pt idx="620">
                  <c:v>0.17046064324614216</c:v>
                </c:pt>
                <c:pt idx="621">
                  <c:v>-1.0333871679095765</c:v>
                </c:pt>
                <c:pt idx="622">
                  <c:v>-2.0478663573759538E-2</c:v>
                </c:pt>
                <c:pt idx="623">
                  <c:v>-0.9011868464918269</c:v>
                </c:pt>
                <c:pt idx="624">
                  <c:v>-0.91235764051588608</c:v>
                </c:pt>
                <c:pt idx="625">
                  <c:v>0.57284619397798209</c:v>
                </c:pt>
                <c:pt idx="626">
                  <c:v>-0.43500787688768494</c:v>
                </c:pt>
                <c:pt idx="627">
                  <c:v>-0.24248245358033912</c:v>
                </c:pt>
                <c:pt idx="628">
                  <c:v>-2.0802011763645463</c:v>
                </c:pt>
                <c:pt idx="629">
                  <c:v>0.23366456866915838</c:v>
                </c:pt>
                <c:pt idx="630">
                  <c:v>0.34669409275817803</c:v>
                </c:pt>
                <c:pt idx="631">
                  <c:v>-0.24407931432408705</c:v>
                </c:pt>
                <c:pt idx="632">
                  <c:v>-2.0203227613477575</c:v>
                </c:pt>
                <c:pt idx="633">
                  <c:v>0.43335190450655642</c:v>
                </c:pt>
                <c:pt idx="634">
                  <c:v>-4.9782341362874939E-2</c:v>
                </c:pt>
                <c:pt idx="635">
                  <c:v>-2.1362851536182403</c:v>
                </c:pt>
                <c:pt idx="636">
                  <c:v>-0.34102643508003944</c:v>
                </c:pt>
                <c:pt idx="637">
                  <c:v>-1.232531611831859</c:v>
                </c:pt>
                <c:pt idx="638">
                  <c:v>0.7832381636468948</c:v>
                </c:pt>
                <c:pt idx="639">
                  <c:v>0.90693193612426659</c:v>
                </c:pt>
                <c:pt idx="640">
                  <c:v>1.2756011723756719</c:v>
                </c:pt>
                <c:pt idx="641">
                  <c:v>-0.54257759520643534</c:v>
                </c:pt>
                <c:pt idx="642">
                  <c:v>1.0735849840883935</c:v>
                </c:pt>
                <c:pt idx="643">
                  <c:v>-0.78049829210617361</c:v>
                </c:pt>
                <c:pt idx="644">
                  <c:v>2.708410553657211</c:v>
                </c:pt>
                <c:pt idx="645">
                  <c:v>0.28810402662656509</c:v>
                </c:pt>
                <c:pt idx="646">
                  <c:v>-0.33981974644444884</c:v>
                </c:pt>
                <c:pt idx="647">
                  <c:v>0.71198512118619828</c:v>
                </c:pt>
                <c:pt idx="648">
                  <c:v>-1.0949415183940279</c:v>
                </c:pt>
                <c:pt idx="649">
                  <c:v>-0.23155502811710396</c:v>
                </c:pt>
                <c:pt idx="650">
                  <c:v>-0.56826069679035296</c:v>
                </c:pt>
                <c:pt idx="651">
                  <c:v>-0.84896347922911397</c:v>
                </c:pt>
                <c:pt idx="652">
                  <c:v>-0.7457340922284772</c:v>
                </c:pt>
                <c:pt idx="653">
                  <c:v>0.57229503876080334</c:v>
                </c:pt>
                <c:pt idx="654">
                  <c:v>1.8688652327836046</c:v>
                </c:pt>
                <c:pt idx="655">
                  <c:v>-1.1193055099197542</c:v>
                </c:pt>
                <c:pt idx="656">
                  <c:v>0.4580767841411022</c:v>
                </c:pt>
                <c:pt idx="657">
                  <c:v>0.24538397207894347</c:v>
                </c:pt>
                <c:pt idx="658">
                  <c:v>-1.1466012372278014</c:v>
                </c:pt>
                <c:pt idx="659">
                  <c:v>-7.5190781288774891E-2</c:v>
                </c:pt>
                <c:pt idx="660">
                  <c:v>-0.59656229259343607</c:v>
                </c:pt>
                <c:pt idx="661">
                  <c:v>2.3214701828396422</c:v>
                </c:pt>
                <c:pt idx="662">
                  <c:v>-1.1922835217584022</c:v>
                </c:pt>
                <c:pt idx="663">
                  <c:v>-0.26425078262794854</c:v>
                </c:pt>
                <c:pt idx="664">
                  <c:v>3.2388616307463574</c:v>
                </c:pt>
                <c:pt idx="665">
                  <c:v>-0.43822642037723308</c:v>
                </c:pt>
                <c:pt idx="666">
                  <c:v>-2.7295877915432949</c:v>
                </c:pt>
                <c:pt idx="667">
                  <c:v>-0.57224107397723023</c:v>
                </c:pt>
                <c:pt idx="668">
                  <c:v>0.22483994943924238</c:v>
                </c:pt>
                <c:pt idx="669">
                  <c:v>0.85606182256645791</c:v>
                </c:pt>
                <c:pt idx="670">
                  <c:v>-0.83282582989718679</c:v>
                </c:pt>
                <c:pt idx="671">
                  <c:v>-0.32061948791968276</c:v>
                </c:pt>
                <c:pt idx="672">
                  <c:v>0.15705462146575261</c:v>
                </c:pt>
                <c:pt idx="673">
                  <c:v>1.29828952147378</c:v>
                </c:pt>
                <c:pt idx="674">
                  <c:v>3.735105121110438E-2</c:v>
                </c:pt>
                <c:pt idx="675">
                  <c:v>-0.69234610011883324</c:v>
                </c:pt>
                <c:pt idx="676">
                  <c:v>-0.94069737447647506</c:v>
                </c:pt>
                <c:pt idx="677">
                  <c:v>1.0021883894754344</c:v>
                </c:pt>
                <c:pt idx="678">
                  <c:v>2.1956248395403843</c:v>
                </c:pt>
                <c:pt idx="679">
                  <c:v>0.18208791631983812</c:v>
                </c:pt>
                <c:pt idx="680">
                  <c:v>0.19950563001003058</c:v>
                </c:pt>
                <c:pt idx="681">
                  <c:v>0.40951492976547799</c:v>
                </c:pt>
                <c:pt idx="682">
                  <c:v>-0.26572857328978938</c:v>
                </c:pt>
                <c:pt idx="683">
                  <c:v>1.2279293917399372</c:v>
                </c:pt>
                <c:pt idx="684">
                  <c:v>-0.39924288299407018</c:v>
                </c:pt>
                <c:pt idx="685">
                  <c:v>-0.88563839352806883</c:v>
                </c:pt>
                <c:pt idx="686">
                  <c:v>-0.29477197146191048</c:v>
                </c:pt>
                <c:pt idx="687">
                  <c:v>-0.57752467356860226</c:v>
                </c:pt>
                <c:pt idx="688">
                  <c:v>3.9110225545016664</c:v>
                </c:pt>
                <c:pt idx="689">
                  <c:v>-0.14746303204622169</c:v>
                </c:pt>
                <c:pt idx="690">
                  <c:v>-0.22740212224696102</c:v>
                </c:pt>
                <c:pt idx="691">
                  <c:v>6.0686719890878003</c:v>
                </c:pt>
                <c:pt idx="692">
                  <c:v>0.85602243932284672</c:v>
                </c:pt>
                <c:pt idx="693">
                  <c:v>0.47560002239894905</c:v>
                </c:pt>
                <c:pt idx="694">
                  <c:v>-0.1021296503230989</c:v>
                </c:pt>
                <c:pt idx="695">
                  <c:v>0.3131263122725374</c:v>
                </c:pt>
                <c:pt idx="696">
                  <c:v>0.98908032409999802</c:v>
                </c:pt>
                <c:pt idx="697">
                  <c:v>-4.9167463110232845E-2</c:v>
                </c:pt>
                <c:pt idx="698">
                  <c:v>0.4977761842711636</c:v>
                </c:pt>
                <c:pt idx="699">
                  <c:v>-0.15631612712756141</c:v>
                </c:pt>
                <c:pt idx="700">
                  <c:v>1.5473735199372294</c:v>
                </c:pt>
                <c:pt idx="701">
                  <c:v>-0.10909488600302773</c:v>
                </c:pt>
                <c:pt idx="702">
                  <c:v>0.93546267996382593</c:v>
                </c:pt>
                <c:pt idx="703">
                  <c:v>0.11536148254561526</c:v>
                </c:pt>
                <c:pt idx="704">
                  <c:v>1.7957902345229173E-2</c:v>
                </c:pt>
                <c:pt idx="705">
                  <c:v>-0.90801609179900644</c:v>
                </c:pt>
                <c:pt idx="706">
                  <c:v>1.967322039794092</c:v>
                </c:pt>
                <c:pt idx="707">
                  <c:v>1.1756246099417278</c:v>
                </c:pt>
                <c:pt idx="708">
                  <c:v>-0.70769011903410273</c:v>
                </c:pt>
                <c:pt idx="709">
                  <c:v>-0.15654572816645534</c:v>
                </c:pt>
                <c:pt idx="710">
                  <c:v>-0.3452447327509095</c:v>
                </c:pt>
                <c:pt idx="711">
                  <c:v>0.6096086885914922</c:v>
                </c:pt>
                <c:pt idx="712">
                  <c:v>0.38356589473656416</c:v>
                </c:pt>
                <c:pt idx="713">
                  <c:v>4.8474106492425617E-2</c:v>
                </c:pt>
                <c:pt idx="714">
                  <c:v>-1.1098763173338797</c:v>
                </c:pt>
                <c:pt idx="715">
                  <c:v>-6.4837694755747924E-2</c:v>
                </c:pt>
                <c:pt idx="716">
                  <c:v>-0.75404869159666588</c:v>
                </c:pt>
                <c:pt idx="717">
                  <c:v>0.13649249642210026</c:v>
                </c:pt>
                <c:pt idx="718">
                  <c:v>1.100417477463022</c:v>
                </c:pt>
                <c:pt idx="719">
                  <c:v>3.7760791257487512E-2</c:v>
                </c:pt>
                <c:pt idx="720">
                  <c:v>1.2436959374745402</c:v>
                </c:pt>
                <c:pt idx="721">
                  <c:v>-0.1846325399060372</c:v>
                </c:pt>
                <c:pt idx="722">
                  <c:v>0.14761536730928151</c:v>
                </c:pt>
                <c:pt idx="723">
                  <c:v>-0.50328646756794393</c:v>
                </c:pt>
                <c:pt idx="724">
                  <c:v>1.8035153289532246</c:v>
                </c:pt>
                <c:pt idx="725">
                  <c:v>6.2076202627433914E-2</c:v>
                </c:pt>
                <c:pt idx="726">
                  <c:v>0.16938363742494794</c:v>
                </c:pt>
                <c:pt idx="727">
                  <c:v>6.8096272738521424E-2</c:v>
                </c:pt>
                <c:pt idx="728">
                  <c:v>-1.7501193117658504</c:v>
                </c:pt>
                <c:pt idx="729">
                  <c:v>-5.7938605957778867E-3</c:v>
                </c:pt>
                <c:pt idx="730">
                  <c:v>0.45315281075613145</c:v>
                </c:pt>
                <c:pt idx="731">
                  <c:v>0.18288641783096385</c:v>
                </c:pt>
                <c:pt idx="732">
                  <c:v>-0.75791133840624625</c:v>
                </c:pt>
                <c:pt idx="733">
                  <c:v>-7.337702354721562E-2</c:v>
                </c:pt>
                <c:pt idx="734">
                  <c:v>-0.33145380658612839</c:v>
                </c:pt>
                <c:pt idx="735">
                  <c:v>0.38363986373676806</c:v>
                </c:pt>
                <c:pt idx="736">
                  <c:v>-0.42618567563900484</c:v>
                </c:pt>
                <c:pt idx="737">
                  <c:v>-7.4294100889752829E-2</c:v>
                </c:pt>
                <c:pt idx="738">
                  <c:v>0.24906727194759135</c:v>
                </c:pt>
                <c:pt idx="739">
                  <c:v>-0.97046488149706178</c:v>
                </c:pt>
                <c:pt idx="740">
                  <c:v>0.49397840897753803</c:v>
                </c:pt>
                <c:pt idx="741">
                  <c:v>0.62545274714585541</c:v>
                </c:pt>
                <c:pt idx="742">
                  <c:v>-0.34491977006987951</c:v>
                </c:pt>
                <c:pt idx="743">
                  <c:v>0.16302603567281557</c:v>
                </c:pt>
                <c:pt idx="744">
                  <c:v>-0.14255453023412246</c:v>
                </c:pt>
                <c:pt idx="745">
                  <c:v>-4.8562436303365378E-3</c:v>
                </c:pt>
                <c:pt idx="746">
                  <c:v>-0.97185280588614087</c:v>
                </c:pt>
                <c:pt idx="747">
                  <c:v>1.5716164962168788</c:v>
                </c:pt>
                <c:pt idx="748">
                  <c:v>0.7302298807897486</c:v>
                </c:pt>
                <c:pt idx="749">
                  <c:v>-1.2133066756040731</c:v>
                </c:pt>
                <c:pt idx="750">
                  <c:v>0.32907731988977446</c:v>
                </c:pt>
                <c:pt idx="751">
                  <c:v>-0.71653899523044629</c:v>
                </c:pt>
                <c:pt idx="752">
                  <c:v>0.23970457752730429</c:v>
                </c:pt>
                <c:pt idx="753">
                  <c:v>8.2569799550268816E-2</c:v>
                </c:pt>
                <c:pt idx="754">
                  <c:v>0.51391020303251889</c:v>
                </c:pt>
                <c:pt idx="755">
                  <c:v>-0.70984165670588384</c:v>
                </c:pt>
                <c:pt idx="756">
                  <c:v>-0.64850146616369642</c:v>
                </c:pt>
                <c:pt idx="757">
                  <c:v>-0.35801192653335878</c:v>
                </c:pt>
                <c:pt idx="758">
                  <c:v>-0.62334060421842608</c:v>
                </c:pt>
                <c:pt idx="759">
                  <c:v>-0.26490806258040772</c:v>
                </c:pt>
                <c:pt idx="760">
                  <c:v>0.45779078458178385</c:v>
                </c:pt>
                <c:pt idx="761">
                  <c:v>-0.23685010509939841</c:v>
                </c:pt>
                <c:pt idx="762">
                  <c:v>-0.17503671808023125</c:v>
                </c:pt>
                <c:pt idx="763">
                  <c:v>0.98854709449095868</c:v>
                </c:pt>
                <c:pt idx="764">
                  <c:v>1.4178296084274391</c:v>
                </c:pt>
                <c:pt idx="765">
                  <c:v>0.97716990857690111</c:v>
                </c:pt>
                <c:pt idx="766">
                  <c:v>-0.44512307822239083</c:v>
                </c:pt>
                <c:pt idx="767">
                  <c:v>-0.22538639107493139</c:v>
                </c:pt>
                <c:pt idx="768">
                  <c:v>-0.61635566457480184</c:v>
                </c:pt>
                <c:pt idx="769">
                  <c:v>3.3373158546191903</c:v>
                </c:pt>
                <c:pt idx="770">
                  <c:v>0.11384140360588274</c:v>
                </c:pt>
                <c:pt idx="771">
                  <c:v>-0.63310453965528823</c:v>
                </c:pt>
                <c:pt idx="772">
                  <c:v>-0.87570056366906412</c:v>
                </c:pt>
                <c:pt idx="773">
                  <c:v>0.10446763825663902</c:v>
                </c:pt>
                <c:pt idx="774">
                  <c:v>2.8700784891073399</c:v>
                </c:pt>
                <c:pt idx="775">
                  <c:v>-0.36863575592321352</c:v>
                </c:pt>
                <c:pt idx="776">
                  <c:v>-8.7204284023171028E-2</c:v>
                </c:pt>
                <c:pt idx="777">
                  <c:v>0.38202540405754853</c:v>
                </c:pt>
                <c:pt idx="778">
                  <c:v>-1.9445544381155604</c:v>
                </c:pt>
                <c:pt idx="779">
                  <c:v>-6.9321868844742923E-2</c:v>
                </c:pt>
                <c:pt idx="780">
                  <c:v>-0.10187357533318621</c:v>
                </c:pt>
                <c:pt idx="781">
                  <c:v>-0.74921214968691918</c:v>
                </c:pt>
                <c:pt idx="782">
                  <c:v>-0.35891432881153484</c:v>
                </c:pt>
                <c:pt idx="783">
                  <c:v>0.34482455580800214</c:v>
                </c:pt>
                <c:pt idx="784">
                  <c:v>0.21315010181057428</c:v>
                </c:pt>
                <c:pt idx="785">
                  <c:v>3.3155450601100298E-2</c:v>
                </c:pt>
                <c:pt idx="786">
                  <c:v>8.4114818355942686E-2</c:v>
                </c:pt>
                <c:pt idx="787">
                  <c:v>-0.77542640602012358</c:v>
                </c:pt>
                <c:pt idx="788">
                  <c:v>7.5176683345442433E-2</c:v>
                </c:pt>
                <c:pt idx="789">
                  <c:v>-0.90464892648751349</c:v>
                </c:pt>
                <c:pt idx="790">
                  <c:v>-0.44361434643534714</c:v>
                </c:pt>
                <c:pt idx="791">
                  <c:v>8.7346470327990242E-2</c:v>
                </c:pt>
                <c:pt idx="792">
                  <c:v>0.33473893886379347</c:v>
                </c:pt>
                <c:pt idx="793">
                  <c:v>0.18305714545678914</c:v>
                </c:pt>
                <c:pt idx="794">
                  <c:v>-0.99044513024562131</c:v>
                </c:pt>
                <c:pt idx="795">
                  <c:v>-0.50624082466289044</c:v>
                </c:pt>
                <c:pt idx="796">
                  <c:v>-0.45942367227691722</c:v>
                </c:pt>
                <c:pt idx="797">
                  <c:v>0.40294738901481869</c:v>
                </c:pt>
                <c:pt idx="798">
                  <c:v>2.374977739281678</c:v>
                </c:pt>
                <c:pt idx="799">
                  <c:v>0.12584972082724569</c:v>
                </c:pt>
                <c:pt idx="800">
                  <c:v>-0.51865278164433282</c:v>
                </c:pt>
                <c:pt idx="801">
                  <c:v>0.36747274601135865</c:v>
                </c:pt>
                <c:pt idx="802">
                  <c:v>-0.4606588956958742</c:v>
                </c:pt>
                <c:pt idx="803">
                  <c:v>5.1164269628190571</c:v>
                </c:pt>
                <c:pt idx="804">
                  <c:v>-0.17081224235427941</c:v>
                </c:pt>
                <c:pt idx="805">
                  <c:v>0.3563919179619206</c:v>
                </c:pt>
                <c:pt idx="806">
                  <c:v>0.21386922633976108</c:v>
                </c:pt>
                <c:pt idx="807">
                  <c:v>1.8668754268221244</c:v>
                </c:pt>
                <c:pt idx="808">
                  <c:v>0.54336876327686989</c:v>
                </c:pt>
                <c:pt idx="809">
                  <c:v>-1.2304438566486253</c:v>
                </c:pt>
                <c:pt idx="810">
                  <c:v>0.36075943964290602</c:v>
                </c:pt>
                <c:pt idx="811">
                  <c:v>-0.15255535315034435</c:v>
                </c:pt>
                <c:pt idx="812">
                  <c:v>-1.2811366711470089</c:v>
                </c:pt>
                <c:pt idx="813">
                  <c:v>-4.6053208012869891E-2</c:v>
                </c:pt>
                <c:pt idx="814">
                  <c:v>0.34329166142580919</c:v>
                </c:pt>
                <c:pt idx="815">
                  <c:v>4.6411574997193061E-2</c:v>
                </c:pt>
                <c:pt idx="816">
                  <c:v>0.4797148162394152</c:v>
                </c:pt>
                <c:pt idx="817">
                  <c:v>0.88580451074136024</c:v>
                </c:pt>
                <c:pt idx="818">
                  <c:v>0.39488084061949891</c:v>
                </c:pt>
                <c:pt idx="819">
                  <c:v>0.39778968572882945</c:v>
                </c:pt>
                <c:pt idx="820">
                  <c:v>-0.91870111759719453</c:v>
                </c:pt>
                <c:pt idx="821">
                  <c:v>-0.29232083001513076</c:v>
                </c:pt>
                <c:pt idx="822">
                  <c:v>-0.20980730886285637</c:v>
                </c:pt>
                <c:pt idx="823">
                  <c:v>-0.13260475274745306</c:v>
                </c:pt>
                <c:pt idx="824">
                  <c:v>0.38219304265583043</c:v>
                </c:pt>
                <c:pt idx="825">
                  <c:v>2.4079652035915946</c:v>
                </c:pt>
                <c:pt idx="826">
                  <c:v>1.0184694578990956</c:v>
                </c:pt>
                <c:pt idx="827">
                  <c:v>-0.32642375979948807</c:v>
                </c:pt>
                <c:pt idx="828">
                  <c:v>-1.0598466624118437</c:v>
                </c:pt>
                <c:pt idx="829">
                  <c:v>-0.87608009054795632</c:v>
                </c:pt>
                <c:pt idx="830">
                  <c:v>0.25128582754858597</c:v>
                </c:pt>
                <c:pt idx="831">
                  <c:v>-0.75228677061626725</c:v>
                </c:pt>
                <c:pt idx="832">
                  <c:v>-0.14856263590124769</c:v>
                </c:pt>
                <c:pt idx="833">
                  <c:v>-0.13624478787750427</c:v>
                </c:pt>
                <c:pt idx="834">
                  <c:v>0.10946294096023365</c:v>
                </c:pt>
                <c:pt idx="835">
                  <c:v>0.25664101381207444</c:v>
                </c:pt>
                <c:pt idx="836">
                  <c:v>-0.15460142053065778</c:v>
                </c:pt>
                <c:pt idx="837">
                  <c:v>-0.69373009167931654</c:v>
                </c:pt>
                <c:pt idx="838">
                  <c:v>-0.47277632563248806</c:v>
                </c:pt>
                <c:pt idx="839">
                  <c:v>0.12889242692617431</c:v>
                </c:pt>
                <c:pt idx="840">
                  <c:v>0.22781681920091562</c:v>
                </c:pt>
                <c:pt idx="841">
                  <c:v>0.95572459025481948</c:v>
                </c:pt>
                <c:pt idx="842">
                  <c:v>0.70229584059162131</c:v>
                </c:pt>
                <c:pt idx="843">
                  <c:v>-1.2031306390510013</c:v>
                </c:pt>
                <c:pt idx="844">
                  <c:v>0.88303972529383112</c:v>
                </c:pt>
                <c:pt idx="845">
                  <c:v>-0.67322637425393894</c:v>
                </c:pt>
                <c:pt idx="846">
                  <c:v>-0.3282449178043309</c:v>
                </c:pt>
                <c:pt idx="847">
                  <c:v>0.29534738897777973</c:v>
                </c:pt>
                <c:pt idx="848">
                  <c:v>0.96373328421429683</c:v>
                </c:pt>
                <c:pt idx="849">
                  <c:v>-0.66684583211485893</c:v>
                </c:pt>
                <c:pt idx="850">
                  <c:v>-0.4081920889335221</c:v>
                </c:pt>
                <c:pt idx="851">
                  <c:v>0.14007677360179421</c:v>
                </c:pt>
                <c:pt idx="852">
                  <c:v>4.9441113681680179E-2</c:v>
                </c:pt>
                <c:pt idx="853">
                  <c:v>-0.1842134261516685</c:v>
                </c:pt>
                <c:pt idx="854">
                  <c:v>-0.40604059389851838</c:v>
                </c:pt>
                <c:pt idx="855">
                  <c:v>2.1818235377520322E-2</c:v>
                </c:pt>
                <c:pt idx="856">
                  <c:v>0.12015713760289909</c:v>
                </c:pt>
                <c:pt idx="857">
                  <c:v>-0.58628805831562236</c:v>
                </c:pt>
                <c:pt idx="858">
                  <c:v>-0.42827374989656475</c:v>
                </c:pt>
                <c:pt idx="859">
                  <c:v>-0.76675130172629191</c:v>
                </c:pt>
                <c:pt idx="860">
                  <c:v>1.5665134631609199</c:v>
                </c:pt>
                <c:pt idx="861">
                  <c:v>5.2988280899070865E-2</c:v>
                </c:pt>
                <c:pt idx="862">
                  <c:v>-5.1606685401756724E-2</c:v>
                </c:pt>
                <c:pt idx="863">
                  <c:v>-1.3263188605879472E-2</c:v>
                </c:pt>
                <c:pt idx="864">
                  <c:v>0.9824366641639537</c:v>
                </c:pt>
                <c:pt idx="865">
                  <c:v>0.38000192509221137</c:v>
                </c:pt>
                <c:pt idx="866">
                  <c:v>0.41124917092000801</c:v>
                </c:pt>
                <c:pt idx="867">
                  <c:v>-7.5857317085340797E-2</c:v>
                </c:pt>
                <c:pt idx="868">
                  <c:v>-1.3718737911892713</c:v>
                </c:pt>
                <c:pt idx="869">
                  <c:v>-0.19050795909833809</c:v>
                </c:pt>
                <c:pt idx="870">
                  <c:v>-5.5286111373745679E-2</c:v>
                </c:pt>
                <c:pt idx="871">
                  <c:v>-0.51811513417418775</c:v>
                </c:pt>
                <c:pt idx="872">
                  <c:v>0.25244283928239181</c:v>
                </c:pt>
                <c:pt idx="873">
                  <c:v>-2.3131325047277034E-2</c:v>
                </c:pt>
                <c:pt idx="874">
                  <c:v>-0.98748224566516463</c:v>
                </c:pt>
                <c:pt idx="875">
                  <c:v>-0.40586737585369587</c:v>
                </c:pt>
                <c:pt idx="876">
                  <c:v>0.11172283958961336</c:v>
                </c:pt>
                <c:pt idx="877">
                  <c:v>1.4416754635098479</c:v>
                </c:pt>
                <c:pt idx="878">
                  <c:v>0.25922404079991784</c:v>
                </c:pt>
                <c:pt idx="879">
                  <c:v>0.22530846589218867</c:v>
                </c:pt>
                <c:pt idx="880">
                  <c:v>-0.40011333276815458</c:v>
                </c:pt>
                <c:pt idx="881">
                  <c:v>-0.68842269828107927</c:v>
                </c:pt>
                <c:pt idx="882">
                  <c:v>-0.68395275269937295</c:v>
                </c:pt>
                <c:pt idx="883">
                  <c:v>-1.463483945949563</c:v>
                </c:pt>
                <c:pt idx="884">
                  <c:v>-0.36619910755136315</c:v>
                </c:pt>
                <c:pt idx="885">
                  <c:v>2.1503778967504372</c:v>
                </c:pt>
                <c:pt idx="886">
                  <c:v>-0.89376862284322112</c:v>
                </c:pt>
                <c:pt idx="887">
                  <c:v>-0.35825433783780036</c:v>
                </c:pt>
                <c:pt idx="888">
                  <c:v>0.4627972031188618</c:v>
                </c:pt>
                <c:pt idx="889">
                  <c:v>-0.24207112051693683</c:v>
                </c:pt>
                <c:pt idx="890">
                  <c:v>0.46096822634848966</c:v>
                </c:pt>
                <c:pt idx="891">
                  <c:v>-0.67161343184349964</c:v>
                </c:pt>
                <c:pt idx="892">
                  <c:v>0.53055070364957646</c:v>
                </c:pt>
                <c:pt idx="893">
                  <c:v>0.31531388665322901</c:v>
                </c:pt>
                <c:pt idx="894">
                  <c:v>-1.5399021834045117</c:v>
                </c:pt>
                <c:pt idx="895">
                  <c:v>-1.2611059948752912</c:v>
                </c:pt>
                <c:pt idx="896">
                  <c:v>0.34606118784983364</c:v>
                </c:pt>
                <c:pt idx="897">
                  <c:v>-2.4594047949873761</c:v>
                </c:pt>
                <c:pt idx="898">
                  <c:v>6.6404093222211822</c:v>
                </c:pt>
                <c:pt idx="899">
                  <c:v>-0.1836240622056573</c:v>
                </c:pt>
                <c:pt idx="900">
                  <c:v>-0.17261885277750202</c:v>
                </c:pt>
                <c:pt idx="901">
                  <c:v>0.14830502788693978</c:v>
                </c:pt>
                <c:pt idx="902">
                  <c:v>-0.71625299567112788</c:v>
                </c:pt>
                <c:pt idx="903">
                  <c:v>0.17208132423191372</c:v>
                </c:pt>
                <c:pt idx="904">
                  <c:v>0.15876173176583883</c:v>
                </c:pt>
                <c:pt idx="905">
                  <c:v>0.17531935029258713</c:v>
                </c:pt>
                <c:pt idx="906">
                  <c:v>0.56204773258940255</c:v>
                </c:pt>
                <c:pt idx="907">
                  <c:v>1.1639210112399538</c:v>
                </c:pt>
                <c:pt idx="908">
                  <c:v>-8.1470707721887151E-2</c:v>
                </c:pt>
                <c:pt idx="909">
                  <c:v>-0.83841450273561702</c:v>
                </c:pt>
                <c:pt idx="910">
                  <c:v>-1.8610006711529528</c:v>
                </c:pt>
                <c:pt idx="911">
                  <c:v>-0.42482640187663706</c:v>
                </c:pt>
                <c:pt idx="912">
                  <c:v>6.6215047568120383E-2</c:v>
                </c:pt>
                <c:pt idx="913">
                  <c:v>-1.2603018588726502</c:v>
                </c:pt>
                <c:pt idx="914">
                  <c:v>-0.40445171594045376</c:v>
                </c:pt>
                <c:pt idx="915">
                  <c:v>-1.374942245702927</c:v>
                </c:pt>
                <c:pt idx="916">
                  <c:v>-0.50850494996790052</c:v>
                </c:pt>
                <c:pt idx="917">
                  <c:v>-5.7550380170808595E-2</c:v>
                </c:pt>
                <c:pt idx="918">
                  <c:v>-0.46526105031821779</c:v>
                </c:pt>
                <c:pt idx="919">
                  <c:v>0.40868764724053575</c:v>
                </c:pt>
                <c:pt idx="920">
                  <c:v>-0.49733074942298733</c:v>
                </c:pt>
                <c:pt idx="921">
                  <c:v>-0.54810006809622891</c:v>
                </c:pt>
                <c:pt idx="922">
                  <c:v>-0.5822650784322837</c:v>
                </c:pt>
                <c:pt idx="923">
                  <c:v>-0.43438963984625967</c:v>
                </c:pt>
                <c:pt idx="924">
                  <c:v>2.6017759598135064E-2</c:v>
                </c:pt>
                <c:pt idx="925">
                  <c:v>0.53778348451289926</c:v>
                </c:pt>
                <c:pt idx="926">
                  <c:v>-0.23124044608099653</c:v>
                </c:pt>
                <c:pt idx="927">
                  <c:v>-0.97347556654110023</c:v>
                </c:pt>
                <c:pt idx="928">
                  <c:v>-3.1083456949556186E-2</c:v>
                </c:pt>
                <c:pt idx="929">
                  <c:v>-1.163440562914964</c:v>
                </c:pt>
                <c:pt idx="930">
                  <c:v>-0.26912383604556656</c:v>
                </c:pt>
                <c:pt idx="931">
                  <c:v>-1.4393570450223617E-2</c:v>
                </c:pt>
                <c:pt idx="932">
                  <c:v>1.4046082329238179</c:v>
                </c:pt>
                <c:pt idx="933">
                  <c:v>-0.50645443142271684</c:v>
                </c:pt>
                <c:pt idx="934">
                  <c:v>0.43164789285287497</c:v>
                </c:pt>
                <c:pt idx="935">
                  <c:v>0.41604848184719762</c:v>
                </c:pt>
                <c:pt idx="936">
                  <c:v>1.7388748928050143E-2</c:v>
                </c:pt>
                <c:pt idx="937">
                  <c:v>-0.1401260405595032</c:v>
                </c:pt>
                <c:pt idx="938">
                  <c:v>-0.42647601625698373</c:v>
                </c:pt>
                <c:pt idx="939">
                  <c:v>0.2505477736307069</c:v>
                </c:pt>
                <c:pt idx="940">
                  <c:v>-1.1803748321429122</c:v>
                </c:pt>
                <c:pt idx="941">
                  <c:v>-1.0210664858237715</c:v>
                </c:pt>
                <c:pt idx="942">
                  <c:v>-0.63586823037735118</c:v>
                </c:pt>
                <c:pt idx="943">
                  <c:v>-0.95265191641016378</c:v>
                </c:pt>
                <c:pt idx="944">
                  <c:v>-0.28285985970044281</c:v>
                </c:pt>
                <c:pt idx="945">
                  <c:v>-9.9895982318656221E-2</c:v>
                </c:pt>
                <c:pt idx="946">
                  <c:v>0.2194176528958014</c:v>
                </c:pt>
                <c:pt idx="947">
                  <c:v>0.98652773274835714</c:v>
                </c:pt>
                <c:pt idx="948">
                  <c:v>-0.96995821524721493</c:v>
                </c:pt>
                <c:pt idx="949">
                  <c:v>0.61180997700823558</c:v>
                </c:pt>
                <c:pt idx="950">
                  <c:v>0.69115791623293943</c:v>
                </c:pt>
                <c:pt idx="951">
                  <c:v>-4.4475413759421004E-2</c:v>
                </c:pt>
                <c:pt idx="952">
                  <c:v>0.49927412652989928</c:v>
                </c:pt>
                <c:pt idx="953">
                  <c:v>-1.0610289451261987</c:v>
                </c:pt>
                <c:pt idx="954">
                  <c:v>-0.13613349848656489</c:v>
                </c:pt>
                <c:pt idx="955">
                  <c:v>-1.103659334244028</c:v>
                </c:pt>
                <c:pt idx="956">
                  <c:v>-0.82955626943378669</c:v>
                </c:pt>
                <c:pt idx="957">
                  <c:v>9.4144920829550019E-2</c:v>
                </c:pt>
                <c:pt idx="958">
                  <c:v>-0.25928606871010257</c:v>
                </c:pt>
                <c:pt idx="959">
                  <c:v>-0.97214315677629581</c:v>
                </c:pt>
                <c:pt idx="960">
                  <c:v>0.25713443245727591</c:v>
                </c:pt>
                <c:pt idx="961">
                  <c:v>-0.94123495541635582</c:v>
                </c:pt>
                <c:pt idx="962">
                  <c:v>-0.72637314881164083</c:v>
                </c:pt>
                <c:pt idx="963">
                  <c:v>-0.13623637825587021</c:v>
                </c:pt>
                <c:pt idx="964">
                  <c:v>-0.73108465227787134</c:v>
                </c:pt>
                <c:pt idx="965">
                  <c:v>-0.73362902600035373</c:v>
                </c:pt>
                <c:pt idx="966">
                  <c:v>0.67414263933235075</c:v>
                </c:pt>
                <c:pt idx="967">
                  <c:v>0.23141766469947567</c:v>
                </c:pt>
                <c:pt idx="968">
                  <c:v>-0.57402847159057702</c:v>
                </c:pt>
                <c:pt idx="969">
                  <c:v>0.2773503729121673</c:v>
                </c:pt>
                <c:pt idx="970">
                  <c:v>0.17430840731842812</c:v>
                </c:pt>
                <c:pt idx="971">
                  <c:v>-1.1040571595604065</c:v>
                </c:pt>
                <c:pt idx="972">
                  <c:v>-0.69819156870744215</c:v>
                </c:pt>
                <c:pt idx="973">
                  <c:v>-0.59809979327195217</c:v>
                </c:pt>
                <c:pt idx="974">
                  <c:v>5.8515099942793997E-2</c:v>
                </c:pt>
                <c:pt idx="975">
                  <c:v>-0.71146625370394856</c:v>
                </c:pt>
                <c:pt idx="976">
                  <c:v>0.35461366723944154</c:v>
                </c:pt>
                <c:pt idx="977">
                  <c:v>0.18762349251522367</c:v>
                </c:pt>
                <c:pt idx="978">
                  <c:v>0.13433067967411599</c:v>
                </c:pt>
                <c:pt idx="979">
                  <c:v>9.1224362200661435E-2</c:v>
                </c:pt>
                <c:pt idx="980">
                  <c:v>1.2268025266433529</c:v>
                </c:pt>
                <c:pt idx="981">
                  <c:v>0.48684986517278478</c:v>
                </c:pt>
                <c:pt idx="982">
                  <c:v>-0.74111896651587295</c:v>
                </c:pt>
                <c:pt idx="983">
                  <c:v>-0.6602211012601632</c:v>
                </c:pt>
                <c:pt idx="984">
                  <c:v>-1.7474324830379859</c:v>
                </c:pt>
                <c:pt idx="985">
                  <c:v>-4.9213143362036339E-3</c:v>
                </c:pt>
                <c:pt idx="986">
                  <c:v>-0.23992556982979424</c:v>
                </c:pt>
                <c:pt idx="987">
                  <c:v>2.8742471279611901</c:v>
                </c:pt>
                <c:pt idx="988">
                  <c:v>-0.8519158745187525</c:v>
                </c:pt>
                <c:pt idx="989">
                  <c:v>-0.55616214211992909</c:v>
                </c:pt>
                <c:pt idx="990">
                  <c:v>1.2135622903018422</c:v>
                </c:pt>
                <c:pt idx="991">
                  <c:v>1.2591748738165041</c:v>
                </c:pt>
                <c:pt idx="992">
                  <c:v>-0.39031870470908009</c:v>
                </c:pt>
                <c:pt idx="993">
                  <c:v>-0.87311511869998548</c:v>
                </c:pt>
                <c:pt idx="994">
                  <c:v>2.1594120528099818</c:v>
                </c:pt>
                <c:pt idx="995">
                  <c:v>-0.12248622107966632</c:v>
                </c:pt>
                <c:pt idx="996">
                  <c:v>0.22698796540015911</c:v>
                </c:pt>
                <c:pt idx="997">
                  <c:v>0.2650880395127041</c:v>
                </c:pt>
                <c:pt idx="998">
                  <c:v>7.1287789094617471E-2</c:v>
                </c:pt>
                <c:pt idx="999">
                  <c:v>0.38523012590264366</c:v>
                </c:pt>
                <c:pt idx="1000">
                  <c:v>-0.52146905188104087</c:v>
                </c:pt>
                <c:pt idx="1001">
                  <c:v>0.79465648354962048</c:v>
                </c:pt>
                <c:pt idx="1002">
                  <c:v>0.19637581595215264</c:v>
                </c:pt>
                <c:pt idx="1003">
                  <c:v>-1.381968574031559</c:v>
                </c:pt>
                <c:pt idx="1004">
                  <c:v>-0.72942363560153678</c:v>
                </c:pt>
                <c:pt idx="1005">
                  <c:v>0.28797905710133409</c:v>
                </c:pt>
                <c:pt idx="1006">
                  <c:v>-0.63223868453812193</c:v>
                </c:pt>
                <c:pt idx="1007">
                  <c:v>-1.0969399604869223</c:v>
                </c:pt>
                <c:pt idx="1008">
                  <c:v>0.13540708097927134</c:v>
                </c:pt>
                <c:pt idx="1009">
                  <c:v>-0.6885761368277743</c:v>
                </c:pt>
                <c:pt idx="1010">
                  <c:v>3.5898406067600745E-2</c:v>
                </c:pt>
                <c:pt idx="1011">
                  <c:v>-1.8925911115690113</c:v>
                </c:pt>
                <c:pt idx="1012">
                  <c:v>0.76646502626896962</c:v>
                </c:pt>
                <c:pt idx="1013">
                  <c:v>0.3232979806784656</c:v>
                </c:pt>
                <c:pt idx="1014">
                  <c:v>8.2658947083298934E-2</c:v>
                </c:pt>
                <c:pt idx="1015">
                  <c:v>1.6082453944846902E-2</c:v>
                </c:pt>
                <c:pt idx="1016">
                  <c:v>-5.7668284955912266E-2</c:v>
                </c:pt>
                <c:pt idx="1017">
                  <c:v>0.17231327672177899</c:v>
                </c:pt>
                <c:pt idx="1018">
                  <c:v>-0.80026228442698411</c:v>
                </c:pt>
                <c:pt idx="1019">
                  <c:v>-3.8702037579144706E-2</c:v>
                </c:pt>
                <c:pt idx="1020">
                  <c:v>-7.9277909753599829E-2</c:v>
                </c:pt>
                <c:pt idx="1021">
                  <c:v>0.10419102922160883</c:v>
                </c:pt>
                <c:pt idx="1022">
                  <c:v>-0.54118360860561943</c:v>
                </c:pt>
                <c:pt idx="1023">
                  <c:v>-0.51557572389691775</c:v>
                </c:pt>
                <c:pt idx="1024">
                  <c:v>-0.65101101080349888</c:v>
                </c:pt>
                <c:pt idx="1025">
                  <c:v>-0.19036562955515793</c:v>
                </c:pt>
                <c:pt idx="1026">
                  <c:v>0.47676346078437226</c:v>
                </c:pt>
                <c:pt idx="1027">
                  <c:v>1.3335995410246766</c:v>
                </c:pt>
                <c:pt idx="1028">
                  <c:v>-0.66277550607700642</c:v>
                </c:pt>
                <c:pt idx="1029">
                  <c:v>-0.75655415191138831</c:v>
                </c:pt>
                <c:pt idx="1030">
                  <c:v>-5.0866977113501022E-2</c:v>
                </c:pt>
                <c:pt idx="1031">
                  <c:v>-1.6976360216508528</c:v>
                </c:pt>
                <c:pt idx="1032">
                  <c:v>0.22990532877702341</c:v>
                </c:pt>
                <c:pt idx="1033">
                  <c:v>8.0257747105939761E-2</c:v>
                </c:pt>
                <c:pt idx="1034">
                  <c:v>0.57857317133392194</c:v>
                </c:pt>
                <c:pt idx="1035">
                  <c:v>-0.38904899496145445</c:v>
                </c:pt>
                <c:pt idx="1036">
                  <c:v>1.8660241858168429</c:v>
                </c:pt>
                <c:pt idx="1037">
                  <c:v>8.2160059503885385E-2</c:v>
                </c:pt>
                <c:pt idx="1038">
                  <c:v>-1.4173304952980934</c:v>
                </c:pt>
                <c:pt idx="1039">
                  <c:v>-0.32778658838418251</c:v>
                </c:pt>
                <c:pt idx="1040">
                  <c:v>-0.82038676559208978</c:v>
                </c:pt>
                <c:pt idx="1041">
                  <c:v>-0.2887426318634797</c:v>
                </c:pt>
                <c:pt idx="1042">
                  <c:v>-5.6953245589926975E-3</c:v>
                </c:pt>
                <c:pt idx="1043">
                  <c:v>-0.33476974896402101</c:v>
                </c:pt>
                <c:pt idx="1044">
                  <c:v>-0.19416192969563917</c:v>
                </c:pt>
                <c:pt idx="1045">
                  <c:v>-0.96252210204450861</c:v>
                </c:pt>
                <c:pt idx="1046">
                  <c:v>4.5263754507574783</c:v>
                </c:pt>
                <c:pt idx="1047">
                  <c:v>-0.2071964277568108</c:v>
                </c:pt>
                <c:pt idx="1048">
                  <c:v>-1.6777507870144068</c:v>
                </c:pt>
                <c:pt idx="1049">
                  <c:v>-0.29676799114832242</c:v>
                </c:pt>
                <c:pt idx="1050">
                  <c:v>-0.45961008890438543</c:v>
                </c:pt>
                <c:pt idx="1051">
                  <c:v>1.7776661282654239E-2</c:v>
                </c:pt>
                <c:pt idx="1052">
                  <c:v>-1.1172109381319055</c:v>
                </c:pt>
                <c:pt idx="1053">
                  <c:v>-0.4811950787126702</c:v>
                </c:pt>
                <c:pt idx="1054">
                  <c:v>-6.6892213873325904E-2</c:v>
                </c:pt>
                <c:pt idx="1055">
                  <c:v>-0.14087503072615198</c:v>
                </c:pt>
                <c:pt idx="1056">
                  <c:v>-0.34078870101072528</c:v>
                </c:pt>
                <c:pt idx="1057">
                  <c:v>0.24522220725718494</c:v>
                </c:pt>
                <c:pt idx="1058">
                  <c:v>1.1128467403399076</c:v>
                </c:pt>
                <c:pt idx="1059">
                  <c:v>0.74615828835261999</c:v>
                </c:pt>
                <c:pt idx="1060">
                  <c:v>0.39287644496076335</c:v>
                </c:pt>
                <c:pt idx="1061">
                  <c:v>-6.0882825045526862E-2</c:v>
                </c:pt>
                <c:pt idx="1062">
                  <c:v>-2.0223231912802477</c:v>
                </c:pt>
                <c:pt idx="1063">
                  <c:v>0.36828109624323985</c:v>
                </c:pt>
                <c:pt idx="1064">
                  <c:v>0.27774017421150171</c:v>
                </c:pt>
                <c:pt idx="1065">
                  <c:v>1.0768696453158406</c:v>
                </c:pt>
                <c:pt idx="1066">
                  <c:v>-0.66154536396713659</c:v>
                </c:pt>
                <c:pt idx="1067">
                  <c:v>-0.31033616335506548</c:v>
                </c:pt>
                <c:pt idx="1068">
                  <c:v>-2.7164466957546129</c:v>
                </c:pt>
                <c:pt idx="1069">
                  <c:v>0.782813339652766</c:v>
                </c:pt>
                <c:pt idx="1070">
                  <c:v>0.31080879291452623</c:v>
                </c:pt>
                <c:pt idx="1071">
                  <c:v>-0.58511461294313316</c:v>
                </c:pt>
                <c:pt idx="1072">
                  <c:v>-1.2708397171446577</c:v>
                </c:pt>
                <c:pt idx="1073">
                  <c:v>-0.40422084451655593</c:v>
                </c:pt>
                <c:pt idx="1074">
                  <c:v>6.3488358162456321E-2</c:v>
                </c:pt>
                <c:pt idx="1075">
                  <c:v>1.0673600190971286</c:v>
                </c:pt>
                <c:pt idx="1076">
                  <c:v>0.65590164740097401</c:v>
                </c:pt>
                <c:pt idx="1077">
                  <c:v>3.6324461935385082E-3</c:v>
                </c:pt>
                <c:pt idx="1078">
                  <c:v>9.1231266192921351E-2</c:v>
                </c:pt>
                <c:pt idx="1079">
                  <c:v>-0.61350745999558698</c:v>
                </c:pt>
                <c:pt idx="1080">
                  <c:v>-0.23820458299439617</c:v>
                </c:pt>
                <c:pt idx="1081">
                  <c:v>0.12776143296745979</c:v>
                </c:pt>
                <c:pt idx="1082">
                  <c:v>-0.33551327454487062</c:v>
                </c:pt>
                <c:pt idx="1083">
                  <c:v>0.25337206546303997</c:v>
                </c:pt>
                <c:pt idx="1084">
                  <c:v>-0.35455619734749877</c:v>
                </c:pt>
                <c:pt idx="1085">
                  <c:v>-0.13190654786797407</c:v>
                </c:pt>
                <c:pt idx="1086">
                  <c:v>-1.2602681690524917</c:v>
                </c:pt>
                <c:pt idx="1087">
                  <c:v>-0.1248784277767271</c:v>
                </c:pt>
                <c:pt idx="1088">
                  <c:v>-2.0544988804401156</c:v>
                </c:pt>
                <c:pt idx="1089">
                  <c:v>0.13576234623597011</c:v>
                </c:pt>
                <c:pt idx="1090">
                  <c:v>-0.43901655034128201</c:v>
                </c:pt>
                <c:pt idx="1091">
                  <c:v>-0.53145729823893162</c:v>
                </c:pt>
                <c:pt idx="1092">
                  <c:v>-0.27847826312272311</c:v>
                </c:pt>
                <c:pt idx="1093">
                  <c:v>3.5411250844586774E-2</c:v>
                </c:pt>
                <c:pt idx="1094">
                  <c:v>0.41043500382301185</c:v>
                </c:pt>
                <c:pt idx="1095">
                  <c:v>-0.46279953603908491</c:v>
                </c:pt>
                <c:pt idx="1096">
                  <c:v>0.45429753897164954</c:v>
                </c:pt>
                <c:pt idx="1097">
                  <c:v>0.30690465877751821</c:v>
                </c:pt>
                <c:pt idx="1098">
                  <c:v>4.6729382761560481E-2</c:v>
                </c:pt>
                <c:pt idx="1099">
                  <c:v>-0.83619674364313146</c:v>
                </c:pt>
                <c:pt idx="1100">
                  <c:v>0.75354070201589674</c:v>
                </c:pt>
                <c:pt idx="1101">
                  <c:v>-0.15669562353021785</c:v>
                </c:pt>
                <c:pt idx="1102">
                  <c:v>4.6325109628855443E-2</c:v>
                </c:pt>
                <c:pt idx="1103">
                  <c:v>0.47051002956054028</c:v>
                </c:pt>
                <c:pt idx="1104">
                  <c:v>-1.139391765539715</c:v>
                </c:pt>
                <c:pt idx="1105">
                  <c:v>0.32072802449944421</c:v>
                </c:pt>
                <c:pt idx="1106">
                  <c:v>-0.2912853841132359</c:v>
                </c:pt>
                <c:pt idx="1107">
                  <c:v>0.2003363205380678</c:v>
                </c:pt>
                <c:pt idx="1108">
                  <c:v>-0.99613072928751489</c:v>
                </c:pt>
                <c:pt idx="1109">
                  <c:v>0.73437190012508335</c:v>
                </c:pt>
                <c:pt idx="1110">
                  <c:v>-0.66948517023549226</c:v>
                </c:pt>
                <c:pt idx="1111">
                  <c:v>-0.5037491483189287</c:v>
                </c:pt>
                <c:pt idx="1112">
                  <c:v>0.65153179279851881</c:v>
                </c:pt>
                <c:pt idx="1113">
                  <c:v>0.44861838774608742</c:v>
                </c:pt>
                <c:pt idx="1114">
                  <c:v>0.40816736459776598</c:v>
                </c:pt>
                <c:pt idx="1115">
                  <c:v>1.6874809387058256</c:v>
                </c:pt>
                <c:pt idx="1116">
                  <c:v>-0.42304778267321336</c:v>
                </c:pt>
                <c:pt idx="1117">
                  <c:v>0.27127436045657849</c:v>
                </c:pt>
                <c:pt idx="1118">
                  <c:v>-0.75242720488440451</c:v>
                </c:pt>
                <c:pt idx="1119">
                  <c:v>0.23219298451810097</c:v>
                </c:pt>
                <c:pt idx="1120">
                  <c:v>0.83424584697317972</c:v>
                </c:pt>
                <c:pt idx="1121">
                  <c:v>-0.14493520780576949</c:v>
                </c:pt>
                <c:pt idx="1122">
                  <c:v>-1.9496513458242073E-3</c:v>
                </c:pt>
                <c:pt idx="1123">
                  <c:v>0.86085403144731476</c:v>
                </c:pt>
                <c:pt idx="1124">
                  <c:v>-0.75957848382458659</c:v>
                </c:pt>
                <c:pt idx="1125">
                  <c:v>-7.0107382847009363E-3</c:v>
                </c:pt>
                <c:pt idx="1126">
                  <c:v>-1.0276400838612689</c:v>
                </c:pt>
                <c:pt idx="1127">
                  <c:v>0.9080421527504251</c:v>
                </c:pt>
                <c:pt idx="1128">
                  <c:v>-0.90596095296873158</c:v>
                </c:pt>
                <c:pt idx="1129">
                  <c:v>0.10889452031019561</c:v>
                </c:pt>
                <c:pt idx="1130">
                  <c:v>-0.96173542787574773</c:v>
                </c:pt>
                <c:pt idx="1131">
                  <c:v>-1.2088543878897906</c:v>
                </c:pt>
                <c:pt idx="1132">
                  <c:v>-0.72846848421034394</c:v>
                </c:pt>
                <c:pt idx="1133">
                  <c:v>-0.30488677112737389</c:v>
                </c:pt>
                <c:pt idx="1134">
                  <c:v>-1.0024895552683781</c:v>
                </c:pt>
                <c:pt idx="1135">
                  <c:v>0.4022554475575269</c:v>
                </c:pt>
                <c:pt idx="1136">
                  <c:v>-0.31232181401924841</c:v>
                </c:pt>
                <c:pt idx="1137">
                  <c:v>1.3026255984675517</c:v>
                </c:pt>
                <c:pt idx="1138">
                  <c:v>8.9370202238274979E-2</c:v>
                </c:pt>
                <c:pt idx="1139">
                  <c:v>1.0662508002285684</c:v>
                </c:pt>
                <c:pt idx="1140">
                  <c:v>0.70354852584445315</c:v>
                </c:pt>
                <c:pt idx="1141">
                  <c:v>-0.46876226101345819</c:v>
                </c:pt>
                <c:pt idx="1142">
                  <c:v>1.7688030135902448</c:v>
                </c:pt>
                <c:pt idx="1143">
                  <c:v>-0.84697576053514301</c:v>
                </c:pt>
                <c:pt idx="1144">
                  <c:v>-0.27751491940169526</c:v>
                </c:pt>
                <c:pt idx="1145">
                  <c:v>0.16188073745856782</c:v>
                </c:pt>
                <c:pt idx="1146">
                  <c:v>0.11574007379385666</c:v>
                </c:pt>
                <c:pt idx="1147">
                  <c:v>0.44086237231405784</c:v>
                </c:pt>
                <c:pt idx="1148">
                  <c:v>0.46649714187770264</c:v>
                </c:pt>
                <c:pt idx="1149">
                  <c:v>0.40379893987644616</c:v>
                </c:pt>
                <c:pt idx="1150">
                  <c:v>0.44584487877950968</c:v>
                </c:pt>
                <c:pt idx="1151">
                  <c:v>-0.28834029208037548</c:v>
                </c:pt>
                <c:pt idx="1152">
                  <c:v>0.78955705320171876</c:v>
                </c:pt>
                <c:pt idx="1153">
                  <c:v>1.0543845904825599</c:v>
                </c:pt>
                <c:pt idx="1154">
                  <c:v>-3.3100204677383623E-2</c:v>
                </c:pt>
                <c:pt idx="1155">
                  <c:v>0.84676851930575825</c:v>
                </c:pt>
                <c:pt idx="1156">
                  <c:v>0.62807199058099772</c:v>
                </c:pt>
                <c:pt idx="1157">
                  <c:v>0.66037540794739136</c:v>
                </c:pt>
                <c:pt idx="1158">
                  <c:v>0.22869109198278451</c:v>
                </c:pt>
                <c:pt idx="1159">
                  <c:v>-0.70762212020223481</c:v>
                </c:pt>
                <c:pt idx="1160">
                  <c:v>-0.77633508133935303</c:v>
                </c:pt>
                <c:pt idx="1161">
                  <c:v>1.0539872426003649</c:v>
                </c:pt>
                <c:pt idx="1162">
                  <c:v>0.22752401985328466</c:v>
                </c:pt>
                <c:pt idx="1163">
                  <c:v>-0.96420274270335471</c:v>
                </c:pt>
                <c:pt idx="1164">
                  <c:v>0.29897810011380238</c:v>
                </c:pt>
                <c:pt idx="1165">
                  <c:v>0.30082898913606354</c:v>
                </c:pt>
                <c:pt idx="1166">
                  <c:v>0.19291565285724693</c:v>
                </c:pt>
                <c:pt idx="1167">
                  <c:v>-1.1285415211450149</c:v>
                </c:pt>
                <c:pt idx="1168">
                  <c:v>0.7617228819150168</c:v>
                </c:pt>
                <c:pt idx="1169">
                  <c:v>4.6684906054827433</c:v>
                </c:pt>
                <c:pt idx="1170">
                  <c:v>0.46852538825471279</c:v>
                </c:pt>
                <c:pt idx="1171">
                  <c:v>0.43136840004182125</c:v>
                </c:pt>
                <c:pt idx="1172">
                  <c:v>-0.42946686223432801</c:v>
                </c:pt>
                <c:pt idx="1173">
                  <c:v>-2.2124340720196236</c:v>
                </c:pt>
                <c:pt idx="1174">
                  <c:v>0.43203204284438695</c:v>
                </c:pt>
                <c:pt idx="1175">
                  <c:v>-0.99871591169278562</c:v>
                </c:pt>
                <c:pt idx="1176">
                  <c:v>-0.39249916022713699</c:v>
                </c:pt>
                <c:pt idx="1177">
                  <c:v>0.19589594716961042</c:v>
                </c:pt>
                <c:pt idx="1178">
                  <c:v>0.9187959692332246</c:v>
                </c:pt>
                <c:pt idx="1179">
                  <c:v>-0.69729148740399616</c:v>
                </c:pt>
                <c:pt idx="1180">
                  <c:v>-0.97387469183445885</c:v>
                </c:pt>
                <c:pt idx="1181">
                  <c:v>3.4251632828149372</c:v>
                </c:pt>
                <c:pt idx="1182">
                  <c:v>5.4844716100442987</c:v>
                </c:pt>
                <c:pt idx="1183">
                  <c:v>0.62831575359691605</c:v>
                </c:pt>
                <c:pt idx="1184">
                  <c:v>0.19343366864779368</c:v>
                </c:pt>
                <c:pt idx="1185">
                  <c:v>3.0746055872477137E-2</c:v>
                </c:pt>
                <c:pt idx="1186">
                  <c:v>-0.61698402864095614</c:v>
                </c:pt>
                <c:pt idx="1187">
                  <c:v>1.0045494666120809</c:v>
                </c:pt>
                <c:pt idx="1188">
                  <c:v>-0.6804207451779728</c:v>
                </c:pt>
                <c:pt idx="1189">
                  <c:v>-1.0346920755281599</c:v>
                </c:pt>
                <c:pt idx="1190">
                  <c:v>-0.26348750502206753</c:v>
                </c:pt>
                <c:pt idx="1191">
                  <c:v>-0.61671046336146096</c:v>
                </c:pt>
                <c:pt idx="1192">
                  <c:v>-7.2603712826436045E-2</c:v>
                </c:pt>
                <c:pt idx="1193">
                  <c:v>-0.36754960290380789</c:v>
                </c:pt>
                <c:pt idx="1194">
                  <c:v>-0.10677375289075154</c:v>
                </c:pt>
                <c:pt idx="1195">
                  <c:v>-0.73866118091187893</c:v>
                </c:pt>
                <c:pt idx="1196">
                  <c:v>-0.66528925992281607</c:v>
                </c:pt>
                <c:pt idx="1197">
                  <c:v>9.133814976302973E-2</c:v>
                </c:pt>
                <c:pt idx="1198">
                  <c:v>-0.10985681391797007</c:v>
                </c:pt>
                <c:pt idx="1199">
                  <c:v>-0.24748237458712816</c:v>
                </c:pt>
                <c:pt idx="1200">
                  <c:v>-3.3086118081121559E-2</c:v>
                </c:pt>
                <c:pt idx="1201">
                  <c:v>-0.77112354585428078</c:v>
                </c:pt>
                <c:pt idx="1202">
                  <c:v>8.6745183766174586E-3</c:v>
                </c:pt>
                <c:pt idx="1203">
                  <c:v>-0.18970939865527525</c:v>
                </c:pt>
                <c:pt idx="1204">
                  <c:v>0.22856851796742494</c:v>
                </c:pt>
                <c:pt idx="1205">
                  <c:v>0.14162470463918991</c:v>
                </c:pt>
                <c:pt idx="1206">
                  <c:v>-0.52790192261035784</c:v>
                </c:pt>
                <c:pt idx="1207">
                  <c:v>-0.67726768087680156</c:v>
                </c:pt>
                <c:pt idx="1208">
                  <c:v>-0.19471693277518426</c:v>
                </c:pt>
                <c:pt idx="1209">
                  <c:v>1.2616722182845852</c:v>
                </c:pt>
                <c:pt idx="1210">
                  <c:v>-0.96157370516962026</c:v>
                </c:pt>
                <c:pt idx="1211">
                  <c:v>-1.2174638662747932</c:v>
                </c:pt>
                <c:pt idx="1212">
                  <c:v>0.94103684456887593</c:v>
                </c:pt>
                <c:pt idx="1213">
                  <c:v>0.50245851238396089</c:v>
                </c:pt>
                <c:pt idx="1214">
                  <c:v>0.26564464482724842</c:v>
                </c:pt>
                <c:pt idx="1215">
                  <c:v>0.18671595403709595</c:v>
                </c:pt>
                <c:pt idx="1216">
                  <c:v>-2.4110875457541701</c:v>
                </c:pt>
                <c:pt idx="1217">
                  <c:v>0.60401098268500608</c:v>
                </c:pt>
                <c:pt idx="1218">
                  <c:v>-0.37659421777794411</c:v>
                </c:pt>
                <c:pt idx="1219">
                  <c:v>-1.3008855684958018</c:v>
                </c:pt>
                <c:pt idx="1220">
                  <c:v>-1.9033262755101834E-2</c:v>
                </c:pt>
                <c:pt idx="1221">
                  <c:v>-0.31068936058198104</c:v>
                </c:pt>
                <c:pt idx="1222">
                  <c:v>-0.98559060695218059</c:v>
                </c:pt>
                <c:pt idx="1223">
                  <c:v>-1.7295728711449148</c:v>
                </c:pt>
                <c:pt idx="1224">
                  <c:v>-0.614411842915912</c:v>
                </c:pt>
                <c:pt idx="1225">
                  <c:v>0.29676358598729818</c:v>
                </c:pt>
                <c:pt idx="1226">
                  <c:v>-0.94152892006078526</c:v>
                </c:pt>
                <c:pt idx="1227">
                  <c:v>0.64291450526685212</c:v>
                </c:pt>
                <c:pt idx="1228">
                  <c:v>2.7843815589243923</c:v>
                </c:pt>
                <c:pt idx="1229">
                  <c:v>-0.88385803498804416</c:v>
                </c:pt>
                <c:pt idx="1230">
                  <c:v>-2.1819341760489035</c:v>
                </c:pt>
                <c:pt idx="1231">
                  <c:v>-0.16583544612858675</c:v>
                </c:pt>
                <c:pt idx="1232">
                  <c:v>-0.89154307586232751</c:v>
                </c:pt>
                <c:pt idx="1233">
                  <c:v>0.10848698539520234</c:v>
                </c:pt>
                <c:pt idx="1234">
                  <c:v>-0.65384777296968866</c:v>
                </c:pt>
                <c:pt idx="1235">
                  <c:v>-0.16457374260390209</c:v>
                </c:pt>
                <c:pt idx="1236">
                  <c:v>-1.0505951816342516</c:v>
                </c:pt>
                <c:pt idx="1237">
                  <c:v>-1.3112703072954355</c:v>
                </c:pt>
                <c:pt idx="1238">
                  <c:v>-0.8139846159406926</c:v>
                </c:pt>
                <c:pt idx="1239">
                  <c:v>1.104482256397</c:v>
                </c:pt>
                <c:pt idx="1240">
                  <c:v>-0.28317546233342006</c:v>
                </c:pt>
                <c:pt idx="1241">
                  <c:v>0.28914077816049821</c:v>
                </c:pt>
                <c:pt idx="1242">
                  <c:v>0.40230489997006613</c:v>
                </c:pt>
                <c:pt idx="1243">
                  <c:v>4.1573951150850359</c:v>
                </c:pt>
                <c:pt idx="1244">
                  <c:v>1.9917561524576515</c:v>
                </c:pt>
                <c:pt idx="1245">
                  <c:v>-1.0646900843000959</c:v>
                </c:pt>
                <c:pt idx="1246">
                  <c:v>-0.71152882825892094</c:v>
                </c:pt>
                <c:pt idx="1247">
                  <c:v>0.63831888584847452</c:v>
                </c:pt>
                <c:pt idx="1248">
                  <c:v>-0.99003601912991046</c:v>
                </c:pt>
                <c:pt idx="1249">
                  <c:v>0.22495344396157163</c:v>
                </c:pt>
                <c:pt idx="1250">
                  <c:v>0.21205260405989895</c:v>
                </c:pt>
                <c:pt idx="1251">
                  <c:v>-0.68102363331984272</c:v>
                </c:pt>
                <c:pt idx="1252">
                  <c:v>0.28961148208289966</c:v>
                </c:pt>
                <c:pt idx="1253">
                  <c:v>1.0310962534674366</c:v>
                </c:pt>
                <c:pt idx="1254">
                  <c:v>-1.3276355790446464</c:v>
                </c:pt>
                <c:pt idx="1255">
                  <c:v>6.0353991563295406E-2</c:v>
                </c:pt>
                <c:pt idx="1256">
                  <c:v>1.1104952381216984</c:v>
                </c:pt>
                <c:pt idx="1257">
                  <c:v>0.69509587729170808</c:v>
                </c:pt>
                <c:pt idx="1258">
                  <c:v>0.15091462583230719</c:v>
                </c:pt>
                <c:pt idx="1259">
                  <c:v>0.3500025076973951</c:v>
                </c:pt>
                <c:pt idx="1260">
                  <c:v>-0.94323817656031861</c:v>
                </c:pt>
                <c:pt idx="1261">
                  <c:v>0.17629129966879348</c:v>
                </c:pt>
                <c:pt idx="1262">
                  <c:v>-0.65085861968972247</c:v>
                </c:pt>
                <c:pt idx="1263">
                  <c:v>0.53207848309007799</c:v>
                </c:pt>
                <c:pt idx="1264">
                  <c:v>-0.23299748622780539</c:v>
                </c:pt>
                <c:pt idx="1265">
                  <c:v>-0.42738749985642227</c:v>
                </c:pt>
                <c:pt idx="1266">
                  <c:v>-0.64992553642872819</c:v>
                </c:pt>
                <c:pt idx="1267">
                  <c:v>2.3809173260459704</c:v>
                </c:pt>
                <c:pt idx="1268">
                  <c:v>1.1588585653921595</c:v>
                </c:pt>
                <c:pt idx="1269">
                  <c:v>-0.51018275662481805</c:v>
                </c:pt>
                <c:pt idx="1270">
                  <c:v>1.5007764810593565</c:v>
                </c:pt>
                <c:pt idx="1271">
                  <c:v>0.23020645476719495</c:v>
                </c:pt>
                <c:pt idx="1272">
                  <c:v>0.38225852184420694</c:v>
                </c:pt>
                <c:pt idx="1273">
                  <c:v>0.51301710591152616</c:v>
                </c:pt>
                <c:pt idx="1274">
                  <c:v>1.0140662538090637</c:v>
                </c:pt>
                <c:pt idx="1275">
                  <c:v>-1.2421336874609916</c:v>
                </c:pt>
                <c:pt idx="1276">
                  <c:v>-0.1758419792845691</c:v>
                </c:pt>
                <c:pt idx="1277">
                  <c:v>3.4140831976090816E-2</c:v>
                </c:pt>
                <c:pt idx="1278">
                  <c:v>-0.53729406416586156</c:v>
                </c:pt>
                <c:pt idx="1279">
                  <c:v>-0.47106920369300298</c:v>
                </c:pt>
                <c:pt idx="1280">
                  <c:v>0.18094919138412383</c:v>
                </c:pt>
                <c:pt idx="1281">
                  <c:v>-7.9528149041551671E-2</c:v>
                </c:pt>
                <c:pt idx="1282">
                  <c:v>0.18887758639094057</c:v>
                </c:pt>
                <c:pt idx="1283">
                  <c:v>-1.5183989209911981</c:v>
                </c:pt>
                <c:pt idx="1284">
                  <c:v>-0.98173481886285086</c:v>
                </c:pt>
                <c:pt idx="1285">
                  <c:v>-0.1032274579301205</c:v>
                </c:pt>
                <c:pt idx="1286">
                  <c:v>-0.24450911857972429</c:v>
                </c:pt>
                <c:pt idx="1287">
                  <c:v>0.22128659454791411</c:v>
                </c:pt>
                <c:pt idx="1288">
                  <c:v>1.141283154388977</c:v>
                </c:pt>
                <c:pt idx="1289">
                  <c:v>0.438317696333556</c:v>
                </c:pt>
                <c:pt idx="1290">
                  <c:v>0.8932385062003162</c:v>
                </c:pt>
                <c:pt idx="1291">
                  <c:v>-0.89542818360413823</c:v>
                </c:pt>
                <c:pt idx="1292">
                  <c:v>-1.5403946246880511</c:v>
                </c:pt>
                <c:pt idx="1293">
                  <c:v>-0.79350879070807911</c:v>
                </c:pt>
                <c:pt idx="1294">
                  <c:v>0.27994309268232792</c:v>
                </c:pt>
                <c:pt idx="1295">
                  <c:v>0.10912843460536342</c:v>
                </c:pt>
                <c:pt idx="1296">
                  <c:v>0.41913508605734862</c:v>
                </c:pt>
                <c:pt idx="1297">
                  <c:v>-0.72702237871276898</c:v>
                </c:pt>
                <c:pt idx="1298">
                  <c:v>-9.6669835406184852</c:v>
                </c:pt>
                <c:pt idx="1299">
                  <c:v>0.24706673336920154</c:v>
                </c:pt>
                <c:pt idx="1300">
                  <c:v>-0.62912849937095106</c:v>
                </c:pt>
                <c:pt idx="1301">
                  <c:v>0.62511054509965225</c:v>
                </c:pt>
                <c:pt idx="1302">
                  <c:v>-0.23236684538278762</c:v>
                </c:pt>
                <c:pt idx="1303">
                  <c:v>0.13326575616076322</c:v>
                </c:pt>
                <c:pt idx="1304">
                  <c:v>-2.2128496806656228</c:v>
                </c:pt>
                <c:pt idx="1305">
                  <c:v>2.0264209776744129</c:v>
                </c:pt>
                <c:pt idx="1306">
                  <c:v>7.1275377656351514E-3</c:v>
                </c:pt>
                <c:pt idx="1307">
                  <c:v>-0.35688996595004413</c:v>
                </c:pt>
                <c:pt idx="1308">
                  <c:v>0.59575079950383358</c:v>
                </c:pt>
                <c:pt idx="1309">
                  <c:v>-2.7420521527653785E-2</c:v>
                </c:pt>
                <c:pt idx="1310">
                  <c:v>2.7826663244825864</c:v>
                </c:pt>
                <c:pt idx="1311">
                  <c:v>0.20912248732888514</c:v>
                </c:pt>
                <c:pt idx="1312">
                  <c:v>-0.46426508264590477</c:v>
                </c:pt>
                <c:pt idx="1313">
                  <c:v>0.43037932333365836</c:v>
                </c:pt>
                <c:pt idx="1314">
                  <c:v>0.21689658834856004</c:v>
                </c:pt>
                <c:pt idx="1315">
                  <c:v>-0.60775896490297976</c:v>
                </c:pt>
                <c:pt idx="1316">
                  <c:v>1.3954617839070078</c:v>
                </c:pt>
                <c:pt idx="1317">
                  <c:v>0.15418678867108163</c:v>
                </c:pt>
                <c:pt idx="1318">
                  <c:v>0.79426613666618495</c:v>
                </c:pt>
                <c:pt idx="1319">
                  <c:v>4.5818258984864822E-2</c:v>
                </c:pt>
                <c:pt idx="1320">
                  <c:v>-0.12689117412515999</c:v>
                </c:pt>
                <c:pt idx="1321">
                  <c:v>-0.20165800383942931</c:v>
                </c:pt>
                <c:pt idx="1322">
                  <c:v>-1.0989293311298551</c:v>
                </c:pt>
                <c:pt idx="1323">
                  <c:v>0.23790145539614443</c:v>
                </c:pt>
                <c:pt idx="1324">
                  <c:v>-2.0710959487407501</c:v>
                </c:pt>
                <c:pt idx="1325">
                  <c:v>-0.12669216466091088</c:v>
                </c:pt>
                <c:pt idx="1326">
                  <c:v>0.23002581669978037</c:v>
                </c:pt>
                <c:pt idx="1327">
                  <c:v>0.10522393168007176</c:v>
                </c:pt>
                <c:pt idx="1328">
                  <c:v>0.15425538776411823</c:v>
                </c:pt>
                <c:pt idx="1329">
                  <c:v>-0.92959344461739091</c:v>
                </c:pt>
                <c:pt idx="1330">
                  <c:v>6.0959990358436002E-2</c:v>
                </c:pt>
                <c:pt idx="1331">
                  <c:v>1.3383803098118133E-3</c:v>
                </c:pt>
                <c:pt idx="1332">
                  <c:v>0.43707197602545522</c:v>
                </c:pt>
                <c:pt idx="1333">
                  <c:v>-0.12472850193672859</c:v>
                </c:pt>
                <c:pt idx="1334">
                  <c:v>-0.86129414713727115</c:v>
                </c:pt>
                <c:pt idx="1335">
                  <c:v>-3.7356311812571423E-2</c:v>
                </c:pt>
                <c:pt idx="1336">
                  <c:v>-1.3067667476418192</c:v>
                </c:pt>
                <c:pt idx="1337">
                  <c:v>-0.39548082585617994</c:v>
                </c:pt>
                <c:pt idx="1338">
                  <c:v>-0.98255863347015127</c:v>
                </c:pt>
                <c:pt idx="1339">
                  <c:v>0.18842343312547022</c:v>
                </c:pt>
                <c:pt idx="1340">
                  <c:v>7.6891562697095586E-2</c:v>
                </c:pt>
                <c:pt idx="1341">
                  <c:v>-0.44699502151440346</c:v>
                </c:pt>
                <c:pt idx="1342">
                  <c:v>-0.99991321942294387</c:v>
                </c:pt>
                <c:pt idx="1343">
                  <c:v>7.481488288477274E-2</c:v>
                </c:pt>
                <c:pt idx="1344">
                  <c:v>-1.1922510442970751</c:v>
                </c:pt>
                <c:pt idx="1345">
                  <c:v>0.72836335913940486</c:v>
                </c:pt>
                <c:pt idx="1346">
                  <c:v>0.51405509727739251</c:v>
                </c:pt>
                <c:pt idx="1347">
                  <c:v>0.88580434626018834</c:v>
                </c:pt>
                <c:pt idx="1348">
                  <c:v>0.17456944575354852</c:v>
                </c:pt>
                <c:pt idx="1349">
                  <c:v>-0.75451229431836708</c:v>
                </c:pt>
                <c:pt idx="1350">
                  <c:v>-1.8176537386230602</c:v>
                </c:pt>
                <c:pt idx="1351">
                  <c:v>-0.4130012349215284</c:v>
                </c:pt>
                <c:pt idx="1352">
                  <c:v>0.47311865824265309</c:v>
                </c:pt>
                <c:pt idx="1353">
                  <c:v>0.86242745593396031</c:v>
                </c:pt>
                <c:pt idx="1354">
                  <c:v>-0.19750037785016097</c:v>
                </c:pt>
                <c:pt idx="1355">
                  <c:v>-0.98374656749232803</c:v>
                </c:pt>
                <c:pt idx="1356">
                  <c:v>-0.12998564641391713</c:v>
                </c:pt>
                <c:pt idx="1357">
                  <c:v>0.23290493327324471</c:v>
                </c:pt>
                <c:pt idx="1358">
                  <c:v>-0.83286687268808646</c:v>
                </c:pt>
                <c:pt idx="1359">
                  <c:v>1.1897803594653484</c:v>
                </c:pt>
                <c:pt idx="1360">
                  <c:v>-0.91218066147475019</c:v>
                </c:pt>
                <c:pt idx="1361">
                  <c:v>0.90706139448805501</c:v>
                </c:pt>
                <c:pt idx="1362">
                  <c:v>-0.93195579327531097</c:v>
                </c:pt>
                <c:pt idx="1363">
                  <c:v>-1.0792460520529419</c:v>
                </c:pt>
                <c:pt idx="1364">
                  <c:v>-0.89872982055159045</c:v>
                </c:pt>
                <c:pt idx="1365">
                  <c:v>-0.21510090147402605</c:v>
                </c:pt>
                <c:pt idx="1366">
                  <c:v>-0.92066104110490521</c:v>
                </c:pt>
                <c:pt idx="1367">
                  <c:v>-1.1989481016514925</c:v>
                </c:pt>
                <c:pt idx="1368">
                  <c:v>-0.14088219930274831</c:v>
                </c:pt>
                <c:pt idx="1369">
                  <c:v>7.2169910272624496E-2</c:v>
                </c:pt>
                <c:pt idx="1370">
                  <c:v>-0.18902870088167936</c:v>
                </c:pt>
                <c:pt idx="1371">
                  <c:v>-0.26212639491659451</c:v>
                </c:pt>
                <c:pt idx="1372">
                  <c:v>0.21550202972847615</c:v>
                </c:pt>
                <c:pt idx="1373">
                  <c:v>3.1677306600074657</c:v>
                </c:pt>
                <c:pt idx="1374">
                  <c:v>-0.17782367788243902</c:v>
                </c:pt>
                <c:pt idx="1375">
                  <c:v>0.32980920537143199</c:v>
                </c:pt>
                <c:pt idx="1376">
                  <c:v>0.4764467233308326</c:v>
                </c:pt>
                <c:pt idx="1377">
                  <c:v>-0.87016846210580789</c:v>
                </c:pt>
                <c:pt idx="1378">
                  <c:v>-1.057271541577169</c:v>
                </c:pt>
                <c:pt idx="1379">
                  <c:v>-0.8166191750102626</c:v>
                </c:pt>
                <c:pt idx="1380">
                  <c:v>-1.1310081702784015E-2</c:v>
                </c:pt>
                <c:pt idx="1381">
                  <c:v>1.4074427715539387E-2</c:v>
                </c:pt>
                <c:pt idx="1382">
                  <c:v>0.13334862143477083</c:v>
                </c:pt>
                <c:pt idx="1383">
                  <c:v>-8.0079673047008512E-2</c:v>
                </c:pt>
                <c:pt idx="1384">
                  <c:v>-0.37789864796234413</c:v>
                </c:pt>
                <c:pt idx="1385">
                  <c:v>0.65235780089781392</c:v>
                </c:pt>
                <c:pt idx="1386">
                  <c:v>-1.2549741579390767</c:v>
                </c:pt>
                <c:pt idx="1387">
                  <c:v>-1.7811118298732624</c:v>
                </c:pt>
                <c:pt idx="1388">
                  <c:v>2.9578199601456436</c:v>
                </c:pt>
                <c:pt idx="1389">
                  <c:v>0.2147801657223124</c:v>
                </c:pt>
                <c:pt idx="1390">
                  <c:v>0.49444503015544039</c:v>
                </c:pt>
                <c:pt idx="1391">
                  <c:v>-1.2612765381069726</c:v>
                </c:pt>
                <c:pt idx="1392">
                  <c:v>0.10937002094559918</c:v>
                </c:pt>
                <c:pt idx="1393">
                  <c:v>0.29187057700632857</c:v>
                </c:pt>
                <c:pt idx="1394">
                  <c:v>0.6587231845540128</c:v>
                </c:pt>
                <c:pt idx="1395">
                  <c:v>-0.57675017282862151</c:v>
                </c:pt>
                <c:pt idx="1396">
                  <c:v>-0.27609737270123469</c:v>
                </c:pt>
                <c:pt idx="1397">
                  <c:v>0.22309344829721905</c:v>
                </c:pt>
                <c:pt idx="1398">
                  <c:v>-1.2329178583088614</c:v>
                </c:pt>
                <c:pt idx="1399">
                  <c:v>-8.3141225956425785E-2</c:v>
                </c:pt>
                <c:pt idx="1400">
                  <c:v>0.37004206921863914</c:v>
                </c:pt>
                <c:pt idx="1401">
                  <c:v>-0.63156747833639293</c:v>
                </c:pt>
                <c:pt idx="1402">
                  <c:v>-4.8996413428882966E-2</c:v>
                </c:pt>
                <c:pt idx="1403">
                  <c:v>1.4868312933269285</c:v>
                </c:pt>
                <c:pt idx="1404">
                  <c:v>0.24842041475568957</c:v>
                </c:pt>
                <c:pt idx="1405">
                  <c:v>1.0141233193347277</c:v>
                </c:pt>
                <c:pt idx="1406">
                  <c:v>0.48002781447648357</c:v>
                </c:pt>
                <c:pt idx="1407">
                  <c:v>-0.39208862367224445</c:v>
                </c:pt>
                <c:pt idx="1408">
                  <c:v>0.49540148152361341</c:v>
                </c:pt>
                <c:pt idx="1409">
                  <c:v>-0.77608895927413646</c:v>
                </c:pt>
                <c:pt idx="1410">
                  <c:v>-0.27591154431135623</c:v>
                </c:pt>
                <c:pt idx="1411">
                  <c:v>-0.70985675746993149</c:v>
                </c:pt>
                <c:pt idx="1412">
                  <c:v>-0.47866689530279455</c:v>
                </c:pt>
                <c:pt idx="1413">
                  <c:v>0.20387508534796644</c:v>
                </c:pt>
                <c:pt idx="1414">
                  <c:v>0.96047004610502151</c:v>
                </c:pt>
                <c:pt idx="1415">
                  <c:v>-1.0155008503787983</c:v>
                </c:pt>
                <c:pt idx="1416">
                  <c:v>-0.89618295975879114</c:v>
                </c:pt>
                <c:pt idx="1417">
                  <c:v>0.90208066543377075</c:v>
                </c:pt>
                <c:pt idx="1418">
                  <c:v>-0.27635557707429265</c:v>
                </c:pt>
                <c:pt idx="1419">
                  <c:v>0.28195196513410747</c:v>
                </c:pt>
                <c:pt idx="1420">
                  <c:v>0.25367017578590145</c:v>
                </c:pt>
                <c:pt idx="1421">
                  <c:v>-0.36199148356545535</c:v>
                </c:pt>
                <c:pt idx="1422">
                  <c:v>-0.30126813308121259</c:v>
                </c:pt>
                <c:pt idx="1423">
                  <c:v>0.73387353215561701</c:v>
                </c:pt>
                <c:pt idx="1424">
                  <c:v>-0.14385871709244044</c:v>
                </c:pt>
                <c:pt idx="1425">
                  <c:v>-2.1761561994087304E-2</c:v>
                </c:pt>
                <c:pt idx="1426">
                  <c:v>0.17334041000853848</c:v>
                </c:pt>
                <c:pt idx="1427">
                  <c:v>-0.37416431948044471</c:v>
                </c:pt>
                <c:pt idx="1428">
                  <c:v>0.82307351203406942</c:v>
                </c:pt>
                <c:pt idx="1429">
                  <c:v>-2.1770798600472388E-2</c:v>
                </c:pt>
                <c:pt idx="1430">
                  <c:v>-1.1709316686504465</c:v>
                </c:pt>
                <c:pt idx="1431">
                  <c:v>0.23377674676567736</c:v>
                </c:pt>
                <c:pt idx="1432">
                  <c:v>-0.38540736681438376</c:v>
                </c:pt>
                <c:pt idx="1433">
                  <c:v>-1.0860980002516551</c:v>
                </c:pt>
                <c:pt idx="1434">
                  <c:v>0.21701161695597074</c:v>
                </c:pt>
                <c:pt idx="1435">
                  <c:v>1.5442044569276971E-2</c:v>
                </c:pt>
                <c:pt idx="1436">
                  <c:v>3.9710653194601958E-2</c:v>
                </c:pt>
                <c:pt idx="1437">
                  <c:v>2.9005974908946626</c:v>
                </c:pt>
                <c:pt idx="1438">
                  <c:v>0.22019456573145052</c:v>
                </c:pt>
                <c:pt idx="1439">
                  <c:v>-0.25552720682423136</c:v>
                </c:pt>
                <c:pt idx="1440">
                  <c:v>-0.79816048513060167</c:v>
                </c:pt>
                <c:pt idx="1441">
                  <c:v>-4.9908355532127212E-2</c:v>
                </c:pt>
                <c:pt idx="1442">
                  <c:v>0.93844559995186394</c:v>
                </c:pt>
                <c:pt idx="1443">
                  <c:v>1.1014165149251527</c:v>
                </c:pt>
                <c:pt idx="1444">
                  <c:v>-0.57011584246482383</c:v>
                </c:pt>
                <c:pt idx="1445">
                  <c:v>0.23358758121274834</c:v>
                </c:pt>
                <c:pt idx="1446">
                  <c:v>0.38140851670706072</c:v>
                </c:pt>
                <c:pt idx="1447">
                  <c:v>-0.43665372424917859</c:v>
                </c:pt>
                <c:pt idx="1448">
                  <c:v>0.24130407112265756</c:v>
                </c:pt>
                <c:pt idx="1449">
                  <c:v>-7.1169094338639688E-2</c:v>
                </c:pt>
                <c:pt idx="1450">
                  <c:v>-1.5845256691064253</c:v>
                </c:pt>
                <c:pt idx="1451">
                  <c:v>1.3215923284554147</c:v>
                </c:pt>
                <c:pt idx="1452">
                  <c:v>-0.62009842286045946</c:v>
                </c:pt>
                <c:pt idx="1453">
                  <c:v>-2.0746329197073572</c:v>
                </c:pt>
                <c:pt idx="1454">
                  <c:v>-4.5576125999841649E-2</c:v>
                </c:pt>
                <c:pt idx="1455">
                  <c:v>-1.0145631841002758</c:v>
                </c:pt>
                <c:pt idx="1456">
                  <c:v>-0.6633858486046621</c:v>
                </c:pt>
                <c:pt idx="1457">
                  <c:v>0.82899952290141543</c:v>
                </c:pt>
                <c:pt idx="1458">
                  <c:v>0.53631472001231473</c:v>
                </c:pt>
                <c:pt idx="1459">
                  <c:v>-4.6479041365348889E-2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71-4407-B335-F4F59EEDB4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181500</c:v>
              </c:pt>
            </c:numLit>
          </c:xVal>
          <c:yVal>
            <c:numLit>
              <c:formatCode>General</c:formatCode>
              <c:ptCount val="1"/>
              <c:pt idx="0">
                <c:v>0.42237201335148822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371-4407-B335-F4F59EEDB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892400"/>
        <c:axId val="1537874160"/>
      </c:scatterChart>
      <c:valAx>
        <c:axId val="1537892400"/>
        <c:scaling>
          <c:orientation val="minMax"/>
          <c:max val="800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SalePrice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537874160"/>
        <c:crosses val="autoZero"/>
        <c:crossBetween val="midCat"/>
      </c:valAx>
      <c:valAx>
        <c:axId val="1537874160"/>
        <c:scaling>
          <c:orientation val="minMax"/>
          <c:max val="8"/>
          <c:min val="-1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53789240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IN"/>
              <a:t>Pred(SalePrice)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'Linear regression'!$E$172:$E$1631</c:f>
              <c:numCache>
                <c:formatCode>0.000</c:formatCode>
                <c:ptCount val="1460"/>
                <c:pt idx="0">
                  <c:v>232622.20382913889</c:v>
                </c:pt>
                <c:pt idx="1">
                  <c:v>161748.95310014079</c:v>
                </c:pt>
                <c:pt idx="2">
                  <c:v>237763.1963355786</c:v>
                </c:pt>
                <c:pt idx="3">
                  <c:v>141252.48225256641</c:v>
                </c:pt>
                <c:pt idx="4">
                  <c:v>275926.27531448344</c:v>
                </c:pt>
                <c:pt idx="5">
                  <c:v>189045.34757979051</c:v>
                </c:pt>
                <c:pt idx="6">
                  <c:v>232145.38891272392</c:v>
                </c:pt>
                <c:pt idx="7">
                  <c:v>237409.91797247168</c:v>
                </c:pt>
                <c:pt idx="8">
                  <c:v>163410.81897265409</c:v>
                </c:pt>
                <c:pt idx="9">
                  <c:v>105446.08688487853</c:v>
                </c:pt>
                <c:pt idx="10">
                  <c:v>129117.31845123216</c:v>
                </c:pt>
                <c:pt idx="11">
                  <c:v>293146.67143158312</c:v>
                </c:pt>
                <c:pt idx="12">
                  <c:v>113798.31250603688</c:v>
                </c:pt>
                <c:pt idx="13">
                  <c:v>215203.64705338355</c:v>
                </c:pt>
                <c:pt idx="14">
                  <c:v>144158.64838762768</c:v>
                </c:pt>
                <c:pt idx="15">
                  <c:v>73765.147321922195</c:v>
                </c:pt>
                <c:pt idx="16">
                  <c:v>130920.60654276774</c:v>
                </c:pt>
                <c:pt idx="17">
                  <c:v>155571.88066384965</c:v>
                </c:pt>
                <c:pt idx="18">
                  <c:v>176948.33548786497</c:v>
                </c:pt>
                <c:pt idx="19">
                  <c:v>150251.31422897897</c:v>
                </c:pt>
                <c:pt idx="20">
                  <c:v>298095.37277312222</c:v>
                </c:pt>
                <c:pt idx="21">
                  <c:v>98983.512448113979</c:v>
                </c:pt>
                <c:pt idx="22">
                  <c:v>239665.56475644204</c:v>
                </c:pt>
                <c:pt idx="23">
                  <c:v>142525.15173493128</c:v>
                </c:pt>
                <c:pt idx="24">
                  <c:v>134158.25237938494</c:v>
                </c:pt>
                <c:pt idx="25">
                  <c:v>226337.24682288719</c:v>
                </c:pt>
                <c:pt idx="26">
                  <c:v>101151.81789026706</c:v>
                </c:pt>
                <c:pt idx="27">
                  <c:v>236234.64950596535</c:v>
                </c:pt>
                <c:pt idx="28">
                  <c:v>174044.12585072205</c:v>
                </c:pt>
                <c:pt idx="29">
                  <c:v>39887.533096996078</c:v>
                </c:pt>
                <c:pt idx="30">
                  <c:v>108414.86095332845</c:v>
                </c:pt>
                <c:pt idx="31">
                  <c:v>148054.63956700917</c:v>
                </c:pt>
                <c:pt idx="32">
                  <c:v>191506.00276513136</c:v>
                </c:pt>
                <c:pt idx="33">
                  <c:v>185652.58403872233</c:v>
                </c:pt>
                <c:pt idx="34">
                  <c:v>220533.99597784624</c:v>
                </c:pt>
                <c:pt idx="35">
                  <c:v>304282.2276990051</c:v>
                </c:pt>
                <c:pt idx="36">
                  <c:v>164871.86662408267</c:v>
                </c:pt>
                <c:pt idx="37">
                  <c:v>142070.83654457796</c:v>
                </c:pt>
                <c:pt idx="38">
                  <c:v>118184.81408726207</c:v>
                </c:pt>
                <c:pt idx="39">
                  <c:v>129317.43560780642</c:v>
                </c:pt>
                <c:pt idx="40">
                  <c:v>156144.84116271482</c:v>
                </c:pt>
                <c:pt idx="41">
                  <c:v>150250.33598001965</c:v>
                </c:pt>
                <c:pt idx="42">
                  <c:v>133096.73797659448</c:v>
                </c:pt>
                <c:pt idx="43">
                  <c:v>129868.87462956925</c:v>
                </c:pt>
                <c:pt idx="44">
                  <c:v>133310.55061859742</c:v>
                </c:pt>
                <c:pt idx="45">
                  <c:v>238710.95667465325</c:v>
                </c:pt>
                <c:pt idx="46">
                  <c:v>274400.66323174769</c:v>
                </c:pt>
                <c:pt idx="47">
                  <c:v>230620.75507894761</c:v>
                </c:pt>
                <c:pt idx="48">
                  <c:v>121262.45097463182</c:v>
                </c:pt>
                <c:pt idx="49">
                  <c:v>122073.95752392901</c:v>
                </c:pt>
                <c:pt idx="50">
                  <c:v>203506.86927460629</c:v>
                </c:pt>
                <c:pt idx="51">
                  <c:v>109638.34080328452</c:v>
                </c:pt>
                <c:pt idx="52">
                  <c:v>105708.11091033125</c:v>
                </c:pt>
                <c:pt idx="53">
                  <c:v>222175.31862221626</c:v>
                </c:pt>
                <c:pt idx="54">
                  <c:v>149112.24097396273</c:v>
                </c:pt>
                <c:pt idx="55">
                  <c:v>164710.87942587637</c:v>
                </c:pt>
                <c:pt idx="56">
                  <c:v>231198.60682260856</c:v>
                </c:pt>
                <c:pt idx="57">
                  <c:v>234619.73958349344</c:v>
                </c:pt>
                <c:pt idx="58">
                  <c:v>353291.44794902211</c:v>
                </c:pt>
                <c:pt idx="59">
                  <c:v>111694.84867963989</c:v>
                </c:pt>
                <c:pt idx="60">
                  <c:v>181135.69816147495</c:v>
                </c:pt>
                <c:pt idx="61">
                  <c:v>88810.390254154408</c:v>
                </c:pt>
                <c:pt idx="62">
                  <c:v>203402.89770048269</c:v>
                </c:pt>
                <c:pt idx="63">
                  <c:v>146861.4854347884</c:v>
                </c:pt>
                <c:pt idx="64">
                  <c:v>257181.24536360707</c:v>
                </c:pt>
                <c:pt idx="65">
                  <c:v>306280.74170231901</c:v>
                </c:pt>
                <c:pt idx="66">
                  <c:v>245406.90873260453</c:v>
                </c:pt>
                <c:pt idx="67">
                  <c:v>210638.54979268645</c:v>
                </c:pt>
                <c:pt idx="68">
                  <c:v>80316.041349463296</c:v>
                </c:pt>
                <c:pt idx="69">
                  <c:v>235240.63428135953</c:v>
                </c:pt>
                <c:pt idx="70">
                  <c:v>250067.17332679278</c:v>
                </c:pt>
                <c:pt idx="71">
                  <c:v>128339.34955099672</c:v>
                </c:pt>
                <c:pt idx="72">
                  <c:v>228154.23039985148</c:v>
                </c:pt>
                <c:pt idx="73">
                  <c:v>121990.52917794824</c:v>
                </c:pt>
                <c:pt idx="74">
                  <c:v>130593.74090155918</c:v>
                </c:pt>
                <c:pt idx="75">
                  <c:v>132535.51646523963</c:v>
                </c:pt>
                <c:pt idx="76">
                  <c:v>111329.83132902264</c:v>
                </c:pt>
                <c:pt idx="77">
                  <c:v>134653.65402602463</c:v>
                </c:pt>
                <c:pt idx="78">
                  <c:v>201536.72449110934</c:v>
                </c:pt>
                <c:pt idx="79">
                  <c:v>89676.678745166631</c:v>
                </c:pt>
                <c:pt idx="80">
                  <c:v>237129.30721679426</c:v>
                </c:pt>
                <c:pt idx="81">
                  <c:v>191895.47633972863</c:v>
                </c:pt>
                <c:pt idx="82">
                  <c:v>222816.05548371517</c:v>
                </c:pt>
                <c:pt idx="83">
                  <c:v>126267.18969129407</c:v>
                </c:pt>
                <c:pt idx="84">
                  <c:v>201795.81376968441</c:v>
                </c:pt>
                <c:pt idx="85">
                  <c:v>287355.15957405255</c:v>
                </c:pt>
                <c:pt idx="86">
                  <c:v>220438.82864435512</c:v>
                </c:pt>
                <c:pt idx="87">
                  <c:v>192646.05426910642</c:v>
                </c:pt>
                <c:pt idx="88">
                  <c:v>123075.52155575942</c:v>
                </c:pt>
                <c:pt idx="89">
                  <c:v>154688.9619405311</c:v>
                </c:pt>
                <c:pt idx="90">
                  <c:v>113429.38215958269</c:v>
                </c:pt>
                <c:pt idx="91">
                  <c:v>143491.49880423065</c:v>
                </c:pt>
                <c:pt idx="92">
                  <c:v>75866.654650400829</c:v>
                </c:pt>
                <c:pt idx="93">
                  <c:v>190649.21957926208</c:v>
                </c:pt>
                <c:pt idx="94">
                  <c:v>233579.74665780531</c:v>
                </c:pt>
                <c:pt idx="95">
                  <c:v>199323.41959683324</c:v>
                </c:pt>
                <c:pt idx="96">
                  <c:v>216828.339465447</c:v>
                </c:pt>
                <c:pt idx="97">
                  <c:v>121503.93177194126</c:v>
                </c:pt>
                <c:pt idx="98">
                  <c:v>62544.206210600823</c:v>
                </c:pt>
                <c:pt idx="99">
                  <c:v>140448.10063043266</c:v>
                </c:pt>
                <c:pt idx="100">
                  <c:v>195913.04757449939</c:v>
                </c:pt>
                <c:pt idx="101">
                  <c:v>215890.36161596456</c:v>
                </c:pt>
                <c:pt idx="102">
                  <c:v>190867.22240155083</c:v>
                </c:pt>
                <c:pt idx="103">
                  <c:v>192836.38893608868</c:v>
                </c:pt>
                <c:pt idx="104">
                  <c:v>167598.18164626407</c:v>
                </c:pt>
                <c:pt idx="105">
                  <c:v>259459.39187363928</c:v>
                </c:pt>
                <c:pt idx="106">
                  <c:v>46114.496230206263</c:v>
                </c:pt>
                <c:pt idx="107">
                  <c:v>87450.656614421096</c:v>
                </c:pt>
                <c:pt idx="108">
                  <c:v>126402.46523211247</c:v>
                </c:pt>
                <c:pt idx="109">
                  <c:v>218182.20361142524</c:v>
                </c:pt>
                <c:pt idx="110">
                  <c:v>195174.20863263193</c:v>
                </c:pt>
                <c:pt idx="111">
                  <c:v>202837.76319329091</c:v>
                </c:pt>
                <c:pt idx="112">
                  <c:v>330640.64432917244</c:v>
                </c:pt>
                <c:pt idx="113">
                  <c:v>232575.94894360771</c:v>
                </c:pt>
                <c:pt idx="114">
                  <c:v>230014.25693102047</c:v>
                </c:pt>
                <c:pt idx="115">
                  <c:v>204456.58611159929</c:v>
                </c:pt>
                <c:pt idx="116">
                  <c:v>130928.43253444138</c:v>
                </c:pt>
                <c:pt idx="117">
                  <c:v>180086.90099515434</c:v>
                </c:pt>
                <c:pt idx="118">
                  <c:v>362919.00061497389</c:v>
                </c:pt>
                <c:pt idx="119">
                  <c:v>210541.42596127695</c:v>
                </c:pt>
                <c:pt idx="120">
                  <c:v>128352.06678746636</c:v>
                </c:pt>
                <c:pt idx="121">
                  <c:v>109823.78422547079</c:v>
                </c:pt>
                <c:pt idx="122">
                  <c:v>125602.9748547747</c:v>
                </c:pt>
                <c:pt idx="123">
                  <c:v>173533.07222073534</c:v>
                </c:pt>
                <c:pt idx="124">
                  <c:v>195720.75640959875</c:v>
                </c:pt>
                <c:pt idx="125">
                  <c:v>70523.588489468268</c:v>
                </c:pt>
                <c:pt idx="126">
                  <c:v>132818.08371883541</c:v>
                </c:pt>
                <c:pt idx="127">
                  <c:v>73478.667072489494</c:v>
                </c:pt>
                <c:pt idx="128">
                  <c:v>159474.71958594554</c:v>
                </c:pt>
                <c:pt idx="129">
                  <c:v>123033.45685051402</c:v>
                </c:pt>
                <c:pt idx="130">
                  <c:v>236465.09238027467</c:v>
                </c:pt>
                <c:pt idx="131">
                  <c:v>262222.17929175985</c:v>
                </c:pt>
                <c:pt idx="132">
                  <c:v>150155.16864652853</c:v>
                </c:pt>
                <c:pt idx="133">
                  <c:v>191131.20292492188</c:v>
                </c:pt>
                <c:pt idx="134">
                  <c:v>197063.85981702595</c:v>
                </c:pt>
                <c:pt idx="135">
                  <c:v>195444.05864975805</c:v>
                </c:pt>
                <c:pt idx="136">
                  <c:v>147768.1593175765</c:v>
                </c:pt>
                <c:pt idx="137">
                  <c:v>240630.93357678232</c:v>
                </c:pt>
                <c:pt idx="138">
                  <c:v>241952.51550710693</c:v>
                </c:pt>
                <c:pt idx="139">
                  <c:v>231486.06532100032</c:v>
                </c:pt>
                <c:pt idx="140">
                  <c:v>118643.04227345213</c:v>
                </c:pt>
                <c:pt idx="141">
                  <c:v>236997.94467181279</c:v>
                </c:pt>
                <c:pt idx="142">
                  <c:v>148353.83705291129</c:v>
                </c:pt>
                <c:pt idx="143">
                  <c:v>208548.78145171815</c:v>
                </c:pt>
                <c:pt idx="144">
                  <c:v>192500.71905424743</c:v>
                </c:pt>
                <c:pt idx="145">
                  <c:v>233572.89891509095</c:v>
                </c:pt>
                <c:pt idx="146">
                  <c:v>77855.386164122698</c:v>
                </c:pt>
                <c:pt idx="147">
                  <c:v>261459.8623748715</c:v>
                </c:pt>
                <c:pt idx="148">
                  <c:v>173712.64614916634</c:v>
                </c:pt>
                <c:pt idx="149">
                  <c:v>127718.17766868204</c:v>
                </c:pt>
                <c:pt idx="150">
                  <c:v>132819.06196779446</c:v>
                </c:pt>
                <c:pt idx="151">
                  <c:v>236805.65350691217</c:v>
                </c:pt>
                <c:pt idx="152">
                  <c:v>226086.96178494484</c:v>
                </c:pt>
                <c:pt idx="153">
                  <c:v>144063.48105413653</c:v>
                </c:pt>
                <c:pt idx="154">
                  <c:v>100417.87019319537</c:v>
                </c:pt>
                <c:pt idx="155">
                  <c:v>91566.329929560641</c:v>
                </c:pt>
                <c:pt idx="156">
                  <c:v>113429.38215958269</c:v>
                </c:pt>
                <c:pt idx="157">
                  <c:v>263450.55038651172</c:v>
                </c:pt>
                <c:pt idx="158">
                  <c:v>256222.72428598136</c:v>
                </c:pt>
                <c:pt idx="159">
                  <c:v>306279.76345335995</c:v>
                </c:pt>
                <c:pt idx="160">
                  <c:v>167260.83245095305</c:v>
                </c:pt>
                <c:pt idx="161">
                  <c:v>323792.50931364729</c:v>
                </c:pt>
                <c:pt idx="162">
                  <c:v>218630.64930802351</c:v>
                </c:pt>
                <c:pt idx="163">
                  <c:v>104668.1179846431</c:v>
                </c:pt>
                <c:pt idx="164">
                  <c:v>143145.0681838381</c:v>
                </c:pt>
                <c:pt idx="165">
                  <c:v>132948.46801485759</c:v>
                </c:pt>
                <c:pt idx="166">
                  <c:v>197362.07905396877</c:v>
                </c:pt>
                <c:pt idx="167">
                  <c:v>279726.12091141462</c:v>
                </c:pt>
                <c:pt idx="168">
                  <c:v>234619.73958349344</c:v>
                </c:pt>
                <c:pt idx="169">
                  <c:v>209327.72860091287</c:v>
                </c:pt>
                <c:pt idx="170">
                  <c:v>136563.84843856169</c:v>
                </c:pt>
                <c:pt idx="171">
                  <c:v>182511.08378455552</c:v>
                </c:pt>
                <c:pt idx="172">
                  <c:v>221312.94312704075</c:v>
                </c:pt>
                <c:pt idx="173">
                  <c:v>155577.75015760493</c:v>
                </c:pt>
                <c:pt idx="174">
                  <c:v>209227.67002262574</c:v>
                </c:pt>
                <c:pt idx="175">
                  <c:v>219826.46100267291</c:v>
                </c:pt>
                <c:pt idx="176">
                  <c:v>250242.83425938708</c:v>
                </c:pt>
                <c:pt idx="177">
                  <c:v>205543.53498732907</c:v>
                </c:pt>
                <c:pt idx="178">
                  <c:v>287719.19867571071</c:v>
                </c:pt>
                <c:pt idx="179">
                  <c:v>78339.048823251782</c:v>
                </c:pt>
                <c:pt idx="180">
                  <c:v>211878.65987494885</c:v>
                </c:pt>
                <c:pt idx="181">
                  <c:v>154571.01769652948</c:v>
                </c:pt>
                <c:pt idx="182">
                  <c:v>149300.61914302665</c:v>
                </c:pt>
                <c:pt idx="183">
                  <c:v>268024.45188784157</c:v>
                </c:pt>
                <c:pt idx="184">
                  <c:v>89678.63524308498</c:v>
                </c:pt>
                <c:pt idx="185">
                  <c:v>297159.07423710905</c:v>
                </c:pt>
                <c:pt idx="186">
                  <c:v>172108.49696524593</c:v>
                </c:pt>
                <c:pt idx="187">
                  <c:v>136493.13732905054</c:v>
                </c:pt>
                <c:pt idx="188">
                  <c:v>161270.18168580747</c:v>
                </c:pt>
                <c:pt idx="189">
                  <c:v>219395.90097178932</c:v>
                </c:pt>
                <c:pt idx="190">
                  <c:v>255151.15020915004</c:v>
                </c:pt>
                <c:pt idx="191">
                  <c:v>178216.81478994407</c:v>
                </c:pt>
                <c:pt idx="192">
                  <c:v>201887.06810733862</c:v>
                </c:pt>
                <c:pt idx="193">
                  <c:v>233572.89891509095</c:v>
                </c:pt>
                <c:pt idx="194">
                  <c:v>119688.90469289533</c:v>
                </c:pt>
                <c:pt idx="195">
                  <c:v>180211.41579742121</c:v>
                </c:pt>
                <c:pt idx="196">
                  <c:v>238328.33084277035</c:v>
                </c:pt>
                <c:pt idx="197">
                  <c:v>277148.49973103119</c:v>
                </c:pt>
                <c:pt idx="198">
                  <c:v>186840.56974169827</c:v>
                </c:pt>
                <c:pt idx="199">
                  <c:v>233953.5682490555</c:v>
                </c:pt>
                <c:pt idx="200">
                  <c:v>176568.6444028597</c:v>
                </c:pt>
                <c:pt idx="201">
                  <c:v>164412.66018893331</c:v>
                </c:pt>
                <c:pt idx="202">
                  <c:v>111932.13929666378</c:v>
                </c:pt>
                <c:pt idx="203">
                  <c:v>151633.82477922272</c:v>
                </c:pt>
                <c:pt idx="204">
                  <c:v>133512.62427309004</c:v>
                </c:pt>
                <c:pt idx="205">
                  <c:v>193521.14700075157</c:v>
                </c:pt>
                <c:pt idx="206">
                  <c:v>188409.50196308762</c:v>
                </c:pt>
                <c:pt idx="207">
                  <c:v>129598.04636348384</c:v>
                </c:pt>
                <c:pt idx="208">
                  <c:v>250433.16892636934</c:v>
                </c:pt>
                <c:pt idx="209">
                  <c:v>133020.15737332802</c:v>
                </c:pt>
                <c:pt idx="210">
                  <c:v>70533.370979060273</c:v>
                </c:pt>
                <c:pt idx="211">
                  <c:v>191504.04626721278</c:v>
                </c:pt>
                <c:pt idx="212">
                  <c:v>252411.13970153991</c:v>
                </c:pt>
                <c:pt idx="213">
                  <c:v>155734.82435997453</c:v>
                </c:pt>
                <c:pt idx="214">
                  <c:v>175166.56887343171</c:v>
                </c:pt>
                <c:pt idx="215">
                  <c:v>139403.21645994851</c:v>
                </c:pt>
                <c:pt idx="216">
                  <c:v>207592.21687201079</c:v>
                </c:pt>
                <c:pt idx="217">
                  <c:v>114691.01371894743</c:v>
                </c:pt>
                <c:pt idx="218">
                  <c:v>188907.83835660495</c:v>
                </c:pt>
                <c:pt idx="219">
                  <c:v>190746.62059512065</c:v>
                </c:pt>
                <c:pt idx="220">
                  <c:v>215584.31638734811</c:v>
                </c:pt>
                <c:pt idx="221">
                  <c:v>284584.54616425827</c:v>
                </c:pt>
                <c:pt idx="222">
                  <c:v>188301.61739312686</c:v>
                </c:pt>
                <c:pt idx="223">
                  <c:v>118643.04227345213</c:v>
                </c:pt>
                <c:pt idx="224">
                  <c:v>297526.32527009374</c:v>
                </c:pt>
                <c:pt idx="225">
                  <c:v>160326.33434256975</c:v>
                </c:pt>
                <c:pt idx="226">
                  <c:v>301340.84460141283</c:v>
                </c:pt>
                <c:pt idx="227">
                  <c:v>129302.76187341842</c:v>
                </c:pt>
                <c:pt idx="228">
                  <c:v>119027.62460325337</c:v>
                </c:pt>
                <c:pt idx="229">
                  <c:v>219962.99197689942</c:v>
                </c:pt>
                <c:pt idx="230">
                  <c:v>137497.91329220741</c:v>
                </c:pt>
                <c:pt idx="231">
                  <c:v>327416.69397798413</c:v>
                </c:pt>
                <c:pt idx="232">
                  <c:v>131394.48671230505</c:v>
                </c:pt>
                <c:pt idx="233">
                  <c:v>126727.37437540269</c:v>
                </c:pt>
                <c:pt idx="234">
                  <c:v>255368.17478247947</c:v>
                </c:pt>
                <c:pt idx="235">
                  <c:v>130348.62429286186</c:v>
                </c:pt>
                <c:pt idx="236">
                  <c:v>205498.5355352058</c:v>
                </c:pt>
                <c:pt idx="237">
                  <c:v>225399.26897340454</c:v>
                </c:pt>
                <c:pt idx="238">
                  <c:v>235282.976171054</c:v>
                </c:pt>
                <c:pt idx="239">
                  <c:v>150739.86813290406</c:v>
                </c:pt>
                <c:pt idx="240">
                  <c:v>224147.41990363179</c:v>
                </c:pt>
                <c:pt idx="241">
                  <c:v>91640.9540349085</c:v>
                </c:pt>
                <c:pt idx="242">
                  <c:v>99203.194583872246</c:v>
                </c:pt>
                <c:pt idx="243">
                  <c:v>161649.87277081294</c:v>
                </c:pt>
                <c:pt idx="244">
                  <c:v>261276.37545060358</c:v>
                </c:pt>
                <c:pt idx="245">
                  <c:v>232351.37556305347</c:v>
                </c:pt>
                <c:pt idx="246">
                  <c:v>156103.47752197966</c:v>
                </c:pt>
                <c:pt idx="247">
                  <c:v>149493.88855688658</c:v>
                </c:pt>
                <c:pt idx="248">
                  <c:v>228625.17582251117</c:v>
                </c:pt>
                <c:pt idx="249">
                  <c:v>226861.01768934357</c:v>
                </c:pt>
                <c:pt idx="250">
                  <c:v>128285.26867379191</c:v>
                </c:pt>
                <c:pt idx="251">
                  <c:v>227670.56774072238</c:v>
                </c:pt>
                <c:pt idx="252">
                  <c:v>227006.35290420256</c:v>
                </c:pt>
                <c:pt idx="253">
                  <c:v>153005.29740646662</c:v>
                </c:pt>
                <c:pt idx="254">
                  <c:v>146826.26847225713</c:v>
                </c:pt>
                <c:pt idx="255">
                  <c:v>283730.9749097157</c:v>
                </c:pt>
                <c:pt idx="256">
                  <c:v>234335.21583197935</c:v>
                </c:pt>
                <c:pt idx="257">
                  <c:v>225672.05373740854</c:v>
                </c:pt>
                <c:pt idx="258">
                  <c:v>238334.20033652542</c:v>
                </c:pt>
                <c:pt idx="259">
                  <c:v>104668.1179846431</c:v>
                </c:pt>
                <c:pt idx="260">
                  <c:v>158526.95924687086</c:v>
                </c:pt>
                <c:pt idx="261">
                  <c:v>319030.22964325384</c:v>
                </c:pt>
                <c:pt idx="262">
                  <c:v>158036.44884502719</c:v>
                </c:pt>
                <c:pt idx="263">
                  <c:v>117732.45539482709</c:v>
                </c:pt>
                <c:pt idx="264">
                  <c:v>61016.63762994665</c:v>
                </c:pt>
                <c:pt idx="265">
                  <c:v>182205.03855593907</c:v>
                </c:pt>
                <c:pt idx="266">
                  <c:v>207408.72994774286</c:v>
                </c:pt>
                <c:pt idx="267">
                  <c:v>211557.66372749532</c:v>
                </c:pt>
                <c:pt idx="268">
                  <c:v>78036.916590472028</c:v>
                </c:pt>
                <c:pt idx="269">
                  <c:v>147569.02040996152</c:v>
                </c:pt>
                <c:pt idx="270">
                  <c:v>257553.11045693915</c:v>
                </c:pt>
                <c:pt idx="271">
                  <c:v>148351.88055499294</c:v>
                </c:pt>
                <c:pt idx="272">
                  <c:v>281732.46090640186</c:v>
                </c:pt>
                <c:pt idx="273">
                  <c:v>178135.34294188186</c:v>
                </c:pt>
                <c:pt idx="274">
                  <c:v>125579.49687975377</c:v>
                </c:pt>
                <c:pt idx="275">
                  <c:v>135627.82708699739</c:v>
                </c:pt>
                <c:pt idx="276">
                  <c:v>218347.10380546848</c:v>
                </c:pt>
                <c:pt idx="277">
                  <c:v>97725.793884586164</c:v>
                </c:pt>
                <c:pt idx="278">
                  <c:v>274873.5651523259</c:v>
                </c:pt>
                <c:pt idx="279">
                  <c:v>235121.98897284747</c:v>
                </c:pt>
                <c:pt idx="280">
                  <c:v>243865.64466652166</c:v>
                </c:pt>
                <c:pt idx="281">
                  <c:v>193124.82568343997</c:v>
                </c:pt>
                <c:pt idx="282">
                  <c:v>199119.38944442227</c:v>
                </c:pt>
                <c:pt idx="283">
                  <c:v>214821.02122150044</c:v>
                </c:pt>
                <c:pt idx="284">
                  <c:v>208270.12719395908</c:v>
                </c:pt>
                <c:pt idx="285">
                  <c:v>191982.81768154632</c:v>
                </c:pt>
                <c:pt idx="286">
                  <c:v>192025.86063575078</c:v>
                </c:pt>
                <c:pt idx="287">
                  <c:v>118072.03827250531</c:v>
                </c:pt>
                <c:pt idx="288">
                  <c:v>117885.61660135974</c:v>
                </c:pt>
                <c:pt idx="289">
                  <c:v>110703.76820191171</c:v>
                </c:pt>
                <c:pt idx="290">
                  <c:v>255649.76378711642</c:v>
                </c:pt>
                <c:pt idx="291">
                  <c:v>138019.72766074544</c:v>
                </c:pt>
                <c:pt idx="292">
                  <c:v>176716.63718014752</c:v>
                </c:pt>
                <c:pt idx="293">
                  <c:v>258057.31634421129</c:v>
                </c:pt>
                <c:pt idx="294">
                  <c:v>174048.03884655901</c:v>
                </c:pt>
                <c:pt idx="295">
                  <c:v>145467.51308148287</c:v>
                </c:pt>
                <c:pt idx="296">
                  <c:v>162726.0609079912</c:v>
                </c:pt>
                <c:pt idx="297">
                  <c:v>249187.18935035163</c:v>
                </c:pt>
                <c:pt idx="298">
                  <c:v>199157.54115383094</c:v>
                </c:pt>
                <c:pt idx="299">
                  <c:v>124088.12351058992</c:v>
                </c:pt>
                <c:pt idx="300">
                  <c:v>144736.50013128907</c:v>
                </c:pt>
                <c:pt idx="301">
                  <c:v>298007.05318234541</c:v>
                </c:pt>
                <c:pt idx="302">
                  <c:v>214447.19963025022</c:v>
                </c:pt>
                <c:pt idx="303">
                  <c:v>122543.92469762941</c:v>
                </c:pt>
                <c:pt idx="304">
                  <c:v>273664.48185230879</c:v>
                </c:pt>
                <c:pt idx="305">
                  <c:v>261266.59296101157</c:v>
                </c:pt>
                <c:pt idx="306">
                  <c:v>269750.18112715159</c:v>
                </c:pt>
                <c:pt idx="307">
                  <c:v>116884.75363403957</c:v>
                </c:pt>
                <c:pt idx="308">
                  <c:v>85935.805270236335</c:v>
                </c:pt>
                <c:pt idx="309">
                  <c:v>254891.35986606474</c:v>
                </c:pt>
                <c:pt idx="310">
                  <c:v>202273.60693505846</c:v>
                </c:pt>
                <c:pt idx="311">
                  <c:v>104866.27864329901</c:v>
                </c:pt>
                <c:pt idx="312">
                  <c:v>109347.94755801512</c:v>
                </c:pt>
                <c:pt idx="313">
                  <c:v>223903.98260840375</c:v>
                </c:pt>
                <c:pt idx="314">
                  <c:v>144478.38910167306</c:v>
                </c:pt>
                <c:pt idx="315">
                  <c:v>207211.54753804623</c:v>
                </c:pt>
                <c:pt idx="316">
                  <c:v>269759.96361674363</c:v>
                </c:pt>
                <c:pt idx="317">
                  <c:v>259456.45712676187</c:v>
                </c:pt>
                <c:pt idx="318">
                  <c:v>311240.20378240931</c:v>
                </c:pt>
                <c:pt idx="319">
                  <c:v>185917.54281105267</c:v>
                </c:pt>
                <c:pt idx="320">
                  <c:v>320078.04856061563</c:v>
                </c:pt>
                <c:pt idx="321">
                  <c:v>305804.90503486327</c:v>
                </c:pt>
                <c:pt idx="322">
                  <c:v>311913.22285956168</c:v>
                </c:pt>
                <c:pt idx="323">
                  <c:v>130364.27627620893</c:v>
                </c:pt>
                <c:pt idx="324">
                  <c:v>315643.33559594065</c:v>
                </c:pt>
                <c:pt idx="325">
                  <c:v>81461.962347193868</c:v>
                </c:pt>
                <c:pt idx="326">
                  <c:v>223020.08563612614</c:v>
                </c:pt>
                <c:pt idx="327">
                  <c:v>156530.40174147536</c:v>
                </c:pt>
                <c:pt idx="328">
                  <c:v>181983.12273781362</c:v>
                </c:pt>
                <c:pt idx="329">
                  <c:v>96518.944266936436</c:v>
                </c:pt>
                <c:pt idx="330">
                  <c:v>193546.58147369063</c:v>
                </c:pt>
                <c:pt idx="331">
                  <c:v>123318.95885098743</c:v>
                </c:pt>
                <c:pt idx="332">
                  <c:v>224913.64981635686</c:v>
                </c:pt>
                <c:pt idx="333">
                  <c:v>200169.16485970217</c:v>
                </c:pt>
                <c:pt idx="334">
                  <c:v>220540.8437205606</c:v>
                </c:pt>
                <c:pt idx="335">
                  <c:v>200112.14923561973</c:v>
                </c:pt>
                <c:pt idx="336">
                  <c:v>254889.40336814639</c:v>
                </c:pt>
                <c:pt idx="337">
                  <c:v>215017.22538223775</c:v>
                </c:pt>
                <c:pt idx="338">
                  <c:v>204280.92517900502</c:v>
                </c:pt>
                <c:pt idx="339">
                  <c:v>138450.56487607808</c:v>
                </c:pt>
                <c:pt idx="340">
                  <c:v>250419.4734409404</c:v>
                </c:pt>
                <c:pt idx="341">
                  <c:v>94491.082794846589</c:v>
                </c:pt>
                <c:pt idx="342">
                  <c:v>112383.51974013948</c:v>
                </c:pt>
                <c:pt idx="343">
                  <c:v>232239.57799725598</c:v>
                </c:pt>
                <c:pt idx="344">
                  <c:v>147473.85307647038</c:v>
                </c:pt>
                <c:pt idx="345">
                  <c:v>153029.75363044662</c:v>
                </c:pt>
                <c:pt idx="346">
                  <c:v>116084.2850077425</c:v>
                </c:pt>
                <c:pt idx="347">
                  <c:v>165571.2984231333</c:v>
                </c:pt>
                <c:pt idx="348">
                  <c:v>224628.14781588345</c:v>
                </c:pt>
                <c:pt idx="349">
                  <c:v>331594.27416200214</c:v>
                </c:pt>
                <c:pt idx="350">
                  <c:v>251937.25953200282</c:v>
                </c:pt>
                <c:pt idx="351">
                  <c:v>190384.53799138078</c:v>
                </c:pt>
                <c:pt idx="352">
                  <c:v>110773.50106246381</c:v>
                </c:pt>
                <c:pt idx="353">
                  <c:v>59966.862214666515</c:v>
                </c:pt>
                <c:pt idx="354">
                  <c:v>155788.62805273026</c:v>
                </c:pt>
                <c:pt idx="355">
                  <c:v>175719.9643931131</c:v>
                </c:pt>
                <c:pt idx="356">
                  <c:v>169441.85512957553</c:v>
                </c:pt>
                <c:pt idx="357">
                  <c:v>150328.87308120448</c:v>
                </c:pt>
                <c:pt idx="358">
                  <c:v>151488.48956436373</c:v>
                </c:pt>
                <c:pt idx="359">
                  <c:v>247758.70109902552</c:v>
                </c:pt>
                <c:pt idx="360">
                  <c:v>130532.11121712979</c:v>
                </c:pt>
                <c:pt idx="361">
                  <c:v>147223.568038528</c:v>
                </c:pt>
                <c:pt idx="362">
                  <c:v>252797.67852925975</c:v>
                </c:pt>
                <c:pt idx="363">
                  <c:v>131394.48671230505</c:v>
                </c:pt>
                <c:pt idx="364">
                  <c:v>191441.16114937529</c:v>
                </c:pt>
                <c:pt idx="365">
                  <c:v>110984.37895758913</c:v>
                </c:pt>
                <c:pt idx="366">
                  <c:v>160714.82966820794</c:v>
                </c:pt>
                <c:pt idx="367">
                  <c:v>163190.15858793654</c:v>
                </c:pt>
                <c:pt idx="368">
                  <c:v>139310.983873335</c:v>
                </c:pt>
                <c:pt idx="369">
                  <c:v>146348.47530688311</c:v>
                </c:pt>
                <c:pt idx="370">
                  <c:v>225106.91923021676</c:v>
                </c:pt>
                <c:pt idx="371">
                  <c:v>174993.84268771508</c:v>
                </c:pt>
                <c:pt idx="372">
                  <c:v>121580.51237520771</c:v>
                </c:pt>
                <c:pt idx="373">
                  <c:v>143118.65546193975</c:v>
                </c:pt>
                <c:pt idx="374">
                  <c:v>253368.68253020657</c:v>
                </c:pt>
                <c:pt idx="375">
                  <c:v>71202.477060375866</c:v>
                </c:pt>
                <c:pt idx="376">
                  <c:v>149547.96943409138</c:v>
                </c:pt>
                <c:pt idx="377">
                  <c:v>305614.57036788098</c:v>
                </c:pt>
                <c:pt idx="378">
                  <c:v>253837.67145494767</c:v>
                </c:pt>
                <c:pt idx="379">
                  <c:v>238049.6765850113</c:v>
                </c:pt>
                <c:pt idx="380">
                  <c:v>148190.89335678666</c:v>
                </c:pt>
                <c:pt idx="381">
                  <c:v>196836.35168959427</c:v>
                </c:pt>
                <c:pt idx="382">
                  <c:v>244039.34910119782</c:v>
                </c:pt>
                <c:pt idx="383">
                  <c:v>66057.571558099226</c:v>
                </c:pt>
                <c:pt idx="384">
                  <c:v>244243.37925360855</c:v>
                </c:pt>
                <c:pt idx="385">
                  <c:v>191699.27217899106</c:v>
                </c:pt>
                <c:pt idx="386">
                  <c:v>85298.981404574355</c:v>
                </c:pt>
                <c:pt idx="387">
                  <c:v>148711.02841185516</c:v>
                </c:pt>
                <c:pt idx="388">
                  <c:v>206455.10011491316</c:v>
                </c:pt>
                <c:pt idx="389">
                  <c:v>295999.73493839882</c:v>
                </c:pt>
                <c:pt idx="390">
                  <c:v>92255.979239019289</c:v>
                </c:pt>
                <c:pt idx="391">
                  <c:v>254417.47969652741</c:v>
                </c:pt>
                <c:pt idx="392">
                  <c:v>107805.70524297295</c:v>
                </c:pt>
                <c:pt idx="393">
                  <c:v>80034.45234482683</c:v>
                </c:pt>
                <c:pt idx="394">
                  <c:v>102399.75396420289</c:v>
                </c:pt>
                <c:pt idx="395">
                  <c:v>129601.95935932077</c:v>
                </c:pt>
                <c:pt idx="396">
                  <c:v>122543.92469762941</c:v>
                </c:pt>
                <c:pt idx="397">
                  <c:v>199448.9126480594</c:v>
                </c:pt>
                <c:pt idx="398">
                  <c:v>85574.700915455775</c:v>
                </c:pt>
                <c:pt idx="399">
                  <c:v>220533.01772888718</c:v>
                </c:pt>
                <c:pt idx="400">
                  <c:v>185140.5521597763</c:v>
                </c:pt>
                <c:pt idx="401">
                  <c:v>196646.99527157107</c:v>
                </c:pt>
                <c:pt idx="402">
                  <c:v>67949.179240411599</c:v>
                </c:pt>
                <c:pt idx="403">
                  <c:v>280020.42715252069</c:v>
                </c:pt>
                <c:pt idx="404">
                  <c:v>211122.21245181575</c:v>
                </c:pt>
                <c:pt idx="405">
                  <c:v>195818.85848996753</c:v>
                </c:pt>
                <c:pt idx="406">
                  <c:v>155792.54104856719</c:v>
                </c:pt>
                <c:pt idx="407">
                  <c:v>137731.29091339439</c:v>
                </c:pt>
                <c:pt idx="408">
                  <c:v>279727.09916037391</c:v>
                </c:pt>
                <c:pt idx="409">
                  <c:v>271827.23223165027</c:v>
                </c:pt>
                <c:pt idx="410">
                  <c:v>144255.7722190374</c:v>
                </c:pt>
                <c:pt idx="411">
                  <c:v>120181.37159265735</c:v>
                </c:pt>
                <c:pt idx="412">
                  <c:v>216818.556975855</c:v>
                </c:pt>
                <c:pt idx="413">
                  <c:v>88232.538510493236</c:v>
                </c:pt>
                <c:pt idx="414">
                  <c:v>258993.33769577558</c:v>
                </c:pt>
                <c:pt idx="415">
                  <c:v>201593.74011519179</c:v>
                </c:pt>
                <c:pt idx="416">
                  <c:v>176973.76996080423</c:v>
                </c:pt>
                <c:pt idx="417">
                  <c:v>230706.84098735676</c:v>
                </c:pt>
                <c:pt idx="418">
                  <c:v>111916.48731331649</c:v>
                </c:pt>
                <c:pt idx="419">
                  <c:v>133777.58304542041</c:v>
                </c:pt>
                <c:pt idx="420">
                  <c:v>191515.78525472313</c:v>
                </c:pt>
                <c:pt idx="421">
                  <c:v>195151.7089065703</c:v>
                </c:pt>
                <c:pt idx="422">
                  <c:v>112664.13049581689</c:v>
                </c:pt>
                <c:pt idx="423">
                  <c:v>314946.83854376769</c:v>
                </c:pt>
                <c:pt idx="424">
                  <c:v>134550.66070085985</c:v>
                </c:pt>
                <c:pt idx="425">
                  <c:v>142459.33187021615</c:v>
                </c:pt>
                <c:pt idx="426">
                  <c:v>211699.08594651765</c:v>
                </c:pt>
                <c:pt idx="427">
                  <c:v>108093.16374136471</c:v>
                </c:pt>
                <c:pt idx="428">
                  <c:v>189031.65209436184</c:v>
                </c:pt>
                <c:pt idx="429">
                  <c:v>188574.40215713085</c:v>
                </c:pt>
                <c:pt idx="430">
                  <c:v>130348.62429286186</c:v>
                </c:pt>
                <c:pt idx="431">
                  <c:v>97089.948267883243</c:v>
                </c:pt>
                <c:pt idx="432">
                  <c:v>166321.87635251135</c:v>
                </c:pt>
                <c:pt idx="433">
                  <c:v>216259.29196241853</c:v>
                </c:pt>
                <c:pt idx="434">
                  <c:v>97419.748655969466</c:v>
                </c:pt>
                <c:pt idx="435">
                  <c:v>220637.9675519701</c:v>
                </c:pt>
                <c:pt idx="436">
                  <c:v>89476.561588592362</c:v>
                </c:pt>
                <c:pt idx="437">
                  <c:v>75385.926738149152</c:v>
                </c:pt>
                <c:pt idx="438">
                  <c:v>41804.575252247494</c:v>
                </c:pt>
                <c:pt idx="439">
                  <c:v>96899.613600900979</c:v>
                </c:pt>
                <c:pt idx="440">
                  <c:v>303707.31070222158</c:v>
                </c:pt>
                <c:pt idx="441">
                  <c:v>156725.62765325364</c:v>
                </c:pt>
                <c:pt idx="442">
                  <c:v>143236.32252149229</c:v>
                </c:pt>
                <c:pt idx="443">
                  <c:v>192744.15634947544</c:v>
                </c:pt>
                <c:pt idx="444">
                  <c:v>242052.57408539407</c:v>
                </c:pt>
                <c:pt idx="445">
                  <c:v>181468.15611198996</c:v>
                </c:pt>
                <c:pt idx="446">
                  <c:v>210865.07967115904</c:v>
                </c:pt>
                <c:pt idx="447">
                  <c:v>244142.34242636236</c:v>
                </c:pt>
                <c:pt idx="448">
                  <c:v>131809.39475984161</c:v>
                </c:pt>
                <c:pt idx="449">
                  <c:v>124946.58600992874</c:v>
                </c:pt>
                <c:pt idx="450">
                  <c:v>70909.149068228813</c:v>
                </c:pt>
                <c:pt idx="451">
                  <c:v>186493.43805679525</c:v>
                </c:pt>
                <c:pt idx="452">
                  <c:v>229678.86423362803</c:v>
                </c:pt>
                <c:pt idx="453">
                  <c:v>226431.43590741904</c:v>
                </c:pt>
                <c:pt idx="454">
                  <c:v>206096.93050701026</c:v>
                </c:pt>
                <c:pt idx="455">
                  <c:v>156708.01917198824</c:v>
                </c:pt>
                <c:pt idx="456">
                  <c:v>106800.92927981607</c:v>
                </c:pt>
                <c:pt idx="457">
                  <c:v>176902.08060233379</c:v>
                </c:pt>
                <c:pt idx="458">
                  <c:v>146857.57243895147</c:v>
                </c:pt>
                <c:pt idx="459">
                  <c:v>128941.65751863788</c:v>
                </c:pt>
                <c:pt idx="460">
                  <c:v>260310.0283813042</c:v>
                </c:pt>
                <c:pt idx="461">
                  <c:v>107828.20496903459</c:v>
                </c:pt>
                <c:pt idx="462">
                  <c:v>112367.8677567922</c:v>
                </c:pt>
                <c:pt idx="463">
                  <c:v>155699.33021299442</c:v>
                </c:pt>
                <c:pt idx="464">
                  <c:v>142713.52990399522</c:v>
                </c:pt>
                <c:pt idx="465">
                  <c:v>205498.5355352058</c:v>
                </c:pt>
                <c:pt idx="466">
                  <c:v>156901.28858584791</c:v>
                </c:pt>
                <c:pt idx="467">
                  <c:v>162543.55223268259</c:v>
                </c:pt>
                <c:pt idx="468">
                  <c:v>228527.07374214262</c:v>
                </c:pt>
                <c:pt idx="469">
                  <c:v>222163.57963470591</c:v>
                </c:pt>
                <c:pt idx="470">
                  <c:v>194001.87491300324</c:v>
                </c:pt>
                <c:pt idx="471">
                  <c:v>230078.12029781725</c:v>
                </c:pt>
                <c:pt idx="472">
                  <c:v>173997.16990068066</c:v>
                </c:pt>
                <c:pt idx="473">
                  <c:v>261074.30179611119</c:v>
                </c:pt>
                <c:pt idx="474">
                  <c:v>223964.91122832315</c:v>
                </c:pt>
                <c:pt idx="475">
                  <c:v>120363.88026796622</c:v>
                </c:pt>
                <c:pt idx="476">
                  <c:v>205695.71794490243</c:v>
                </c:pt>
                <c:pt idx="477">
                  <c:v>324550.91323469899</c:v>
                </c:pt>
                <c:pt idx="478">
                  <c:v>237566.99217484126</c:v>
                </c:pt>
                <c:pt idx="479">
                  <c:v>108493.39805451324</c:v>
                </c:pt>
                <c:pt idx="480">
                  <c:v>246991.49293734116</c:v>
                </c:pt>
                <c:pt idx="481">
                  <c:v>240425.92517541206</c:v>
                </c:pt>
                <c:pt idx="482">
                  <c:v>151625.72160310025</c:v>
                </c:pt>
                <c:pt idx="483">
                  <c:v>180380.22898730115</c:v>
                </c:pt>
                <c:pt idx="484">
                  <c:v>122077.87051976573</c:v>
                </c:pt>
                <c:pt idx="485">
                  <c:v>120376.59750443562</c:v>
                </c:pt>
                <c:pt idx="486">
                  <c:v>132257.84045643965</c:v>
                </c:pt>
                <c:pt idx="487">
                  <c:v>177646.78903795654</c:v>
                </c:pt>
                <c:pt idx="488">
                  <c:v>191896.17740423884</c:v>
                </c:pt>
                <c:pt idx="489">
                  <c:v>95328.023817082823</c:v>
                </c:pt>
                <c:pt idx="490">
                  <c:v>165745.98110676854</c:v>
                </c:pt>
                <c:pt idx="491">
                  <c:v>155216.64580282438</c:v>
                </c:pt>
                <c:pt idx="492">
                  <c:v>211587.28838072039</c:v>
                </c:pt>
                <c:pt idx="493">
                  <c:v>145681.32572348585</c:v>
                </c:pt>
                <c:pt idx="494">
                  <c:v>86223.263768628327</c:v>
                </c:pt>
                <c:pt idx="495">
                  <c:v>51599.962859120176</c:v>
                </c:pt>
                <c:pt idx="496">
                  <c:v>365581.72945480712</c:v>
                </c:pt>
                <c:pt idx="497">
                  <c:v>161513.34179658644</c:v>
                </c:pt>
                <c:pt idx="498">
                  <c:v>117790.44926786859</c:v>
                </c:pt>
                <c:pt idx="499">
                  <c:v>109614.86282826382</c:v>
                </c:pt>
                <c:pt idx="500">
                  <c:v>154424.00316820096</c:v>
                </c:pt>
                <c:pt idx="501">
                  <c:v>240233.63401051142</c:v>
                </c:pt>
                <c:pt idx="502">
                  <c:v>145676.43447868986</c:v>
                </c:pt>
                <c:pt idx="503">
                  <c:v>195264.48472132706</c:v>
                </c:pt>
                <c:pt idx="504">
                  <c:v>165367.26827072233</c:v>
                </c:pt>
                <c:pt idx="505">
                  <c:v>203075.05381031457</c:v>
                </c:pt>
                <c:pt idx="506">
                  <c:v>241292.21366642427</c:v>
                </c:pt>
                <c:pt idx="507">
                  <c:v>192075.0502681596</c:v>
                </c:pt>
                <c:pt idx="508">
                  <c:v>122586.9676518341</c:v>
                </c:pt>
                <c:pt idx="509">
                  <c:v>122937.3112680636</c:v>
                </c:pt>
                <c:pt idx="510">
                  <c:v>145214.29329666309</c:v>
                </c:pt>
                <c:pt idx="511">
                  <c:v>202166.70061405696</c:v>
                </c:pt>
                <c:pt idx="512">
                  <c:v>105046.8308206893</c:v>
                </c:pt>
                <c:pt idx="513">
                  <c:v>151749.53534085717</c:v>
                </c:pt>
                <c:pt idx="514">
                  <c:v>64441.68338666849</c:v>
                </c:pt>
                <c:pt idx="515">
                  <c:v>268399.25172805076</c:v>
                </c:pt>
                <c:pt idx="516">
                  <c:v>239123.9082242712</c:v>
                </c:pt>
                <c:pt idx="517">
                  <c:v>285637.25632641604</c:v>
                </c:pt>
                <c:pt idx="518">
                  <c:v>235577.2824121601</c:v>
                </c:pt>
                <c:pt idx="519">
                  <c:v>187302.71092372527</c:v>
                </c:pt>
                <c:pt idx="520">
                  <c:v>85308.763894166361</c:v>
                </c:pt>
                <c:pt idx="521">
                  <c:v>140164.5551278776</c:v>
                </c:pt>
                <c:pt idx="522">
                  <c:v>169676.21099972178</c:v>
                </c:pt>
                <c:pt idx="523">
                  <c:v>519071.96464162198</c:v>
                </c:pt>
                <c:pt idx="524">
                  <c:v>290776.29233493743</c:v>
                </c:pt>
                <c:pt idx="525">
                  <c:v>192459.63259796108</c:v>
                </c:pt>
                <c:pt idx="526">
                  <c:v>109045.81532523537</c:v>
                </c:pt>
                <c:pt idx="527">
                  <c:v>333304.35141796491</c:v>
                </c:pt>
                <c:pt idx="528">
                  <c:v>40655.719507639515</c:v>
                </c:pt>
                <c:pt idx="529">
                  <c:v>261122.23599511164</c:v>
                </c:pt>
                <c:pt idx="530">
                  <c:v>197805.63350577105</c:v>
                </c:pt>
                <c:pt idx="531">
                  <c:v>112697.39096042958</c:v>
                </c:pt>
                <c:pt idx="532">
                  <c:v>98388.052223187173</c:v>
                </c:pt>
                <c:pt idx="533">
                  <c:v>42057.79503706751</c:v>
                </c:pt>
                <c:pt idx="534">
                  <c:v>205498.5355352058</c:v>
                </c:pt>
                <c:pt idx="535">
                  <c:v>100811.25676362956</c:v>
                </c:pt>
                <c:pt idx="536">
                  <c:v>228725.2344007983</c:v>
                </c:pt>
                <c:pt idx="537">
                  <c:v>119688.90469289533</c:v>
                </c:pt>
                <c:pt idx="538">
                  <c:v>143579.81839500743</c:v>
                </c:pt>
                <c:pt idx="539">
                  <c:v>220157.23963971841</c:v>
                </c:pt>
                <c:pt idx="540">
                  <c:v>247941.20977433439</c:v>
                </c:pt>
                <c:pt idx="541">
                  <c:v>284205.83332821232</c:v>
                </c:pt>
                <c:pt idx="542">
                  <c:v>224537.87172718832</c:v>
                </c:pt>
                <c:pt idx="543">
                  <c:v>137650.09624978103</c:v>
                </c:pt>
                <c:pt idx="544">
                  <c:v>215393.98172036585</c:v>
                </c:pt>
                <c:pt idx="545">
                  <c:v>261948.41627879682</c:v>
                </c:pt>
                <c:pt idx="546">
                  <c:v>141815.6602618396</c:v>
                </c:pt>
                <c:pt idx="547">
                  <c:v>108461.11583885961</c:v>
                </c:pt>
                <c:pt idx="548">
                  <c:v>98197.717556204894</c:v>
                </c:pt>
                <c:pt idx="549">
                  <c:v>269166.45988973521</c:v>
                </c:pt>
                <c:pt idx="550">
                  <c:v>144427.52015579474</c:v>
                </c:pt>
                <c:pt idx="551">
                  <c:v>110091.67774467857</c:v>
                </c:pt>
                <c:pt idx="552">
                  <c:v>236425.96242190691</c:v>
                </c:pt>
                <c:pt idx="553">
                  <c:v>120567.91042037719</c:v>
                </c:pt>
                <c:pt idx="554">
                  <c:v>264598.42788216064</c:v>
                </c:pt>
                <c:pt idx="555">
                  <c:v>84906.573083099473</c:v>
                </c:pt>
                <c:pt idx="556">
                  <c:v>125699.12043722489</c:v>
                </c:pt>
                <c:pt idx="557">
                  <c:v>110223.04028966004</c:v>
                </c:pt>
                <c:pt idx="558">
                  <c:v>200176.9908513758</c:v>
                </c:pt>
                <c:pt idx="559">
                  <c:v>218061.60180499507</c:v>
                </c:pt>
                <c:pt idx="560">
                  <c:v>154249.32048456575</c:v>
                </c:pt>
                <c:pt idx="561">
                  <c:v>171743.47961462845</c:v>
                </c:pt>
                <c:pt idx="562">
                  <c:v>98783.395291539709</c:v>
                </c:pt>
                <c:pt idx="563">
                  <c:v>140297.87417077742</c:v>
                </c:pt>
                <c:pt idx="564">
                  <c:v>276790.60730757716</c:v>
                </c:pt>
                <c:pt idx="565">
                  <c:v>134590.7689081869</c:v>
                </c:pt>
                <c:pt idx="566">
                  <c:v>310276.79145998764</c:v>
                </c:pt>
                <c:pt idx="567">
                  <c:v>217013.78288763328</c:v>
                </c:pt>
                <c:pt idx="568">
                  <c:v>251865.57017353238</c:v>
                </c:pt>
                <c:pt idx="569">
                  <c:v>134528.1609747982</c:v>
                </c:pt>
                <c:pt idx="570">
                  <c:v>194592.44389313384</c:v>
                </c:pt>
                <c:pt idx="571">
                  <c:v>106092.6932401325</c:v>
                </c:pt>
                <c:pt idx="572">
                  <c:v>237184.36634295812</c:v>
                </c:pt>
                <c:pt idx="573">
                  <c:v>202837.76319329091</c:v>
                </c:pt>
                <c:pt idx="574">
                  <c:v>141959.03897878047</c:v>
                </c:pt>
                <c:pt idx="575">
                  <c:v>127041.2455956928</c:v>
                </c:pt>
                <c:pt idx="576">
                  <c:v>132008.53366745656</c:v>
                </c:pt>
                <c:pt idx="577">
                  <c:v>156810.03424819373</c:v>
                </c:pt>
                <c:pt idx="578">
                  <c:v>206542.44145673088</c:v>
                </c:pt>
                <c:pt idx="579">
                  <c:v>189464.16862316377</c:v>
                </c:pt>
                <c:pt idx="580">
                  <c:v>160908.09908206764</c:v>
                </c:pt>
                <c:pt idx="581">
                  <c:v>269447.07064541255</c:v>
                </c:pt>
                <c:pt idx="582">
                  <c:v>133946.39623530034</c:v>
                </c:pt>
                <c:pt idx="583">
                  <c:v>218930.54785843584</c:v>
                </c:pt>
                <c:pt idx="584">
                  <c:v>148465.63461870878</c:v>
                </c:pt>
                <c:pt idx="585">
                  <c:v>264977.14071820682</c:v>
                </c:pt>
                <c:pt idx="586">
                  <c:v>60737.983372187591</c:v>
                </c:pt>
                <c:pt idx="587">
                  <c:v>129766.85955336376</c:v>
                </c:pt>
                <c:pt idx="588">
                  <c:v>173462.36111122419</c:v>
                </c:pt>
                <c:pt idx="589">
                  <c:v>82519.563754147428</c:v>
                </c:pt>
                <c:pt idx="590">
                  <c:v>221486.64756171667</c:v>
                </c:pt>
                <c:pt idx="591">
                  <c:v>293619.57335216115</c:v>
                </c:pt>
                <c:pt idx="592">
                  <c:v>125579.49687975377</c:v>
                </c:pt>
                <c:pt idx="593">
                  <c:v>150587.96235977951</c:v>
                </c:pt>
                <c:pt idx="594">
                  <c:v>128536.53196069335</c:v>
                </c:pt>
                <c:pt idx="595">
                  <c:v>245753.33935299731</c:v>
                </c:pt>
                <c:pt idx="596">
                  <c:v>102809.77076694342</c:v>
                </c:pt>
                <c:pt idx="597">
                  <c:v>206448.25237219903</c:v>
                </c:pt>
                <c:pt idx="598">
                  <c:v>199434.23891367143</c:v>
                </c:pt>
                <c:pt idx="599">
                  <c:v>193911.59882430811</c:v>
                </c:pt>
                <c:pt idx="600">
                  <c:v>253176.39136530596</c:v>
                </c:pt>
                <c:pt idx="601">
                  <c:v>131714.22742635047</c:v>
                </c:pt>
                <c:pt idx="602">
                  <c:v>240627.02058094539</c:v>
                </c:pt>
                <c:pt idx="603">
                  <c:v>185132.72616810264</c:v>
                </c:pt>
                <c:pt idx="604">
                  <c:v>211020.19737561003</c:v>
                </c:pt>
                <c:pt idx="605">
                  <c:v>219145.61593384694</c:v>
                </c:pt>
                <c:pt idx="606">
                  <c:v>161539.05345397454</c:v>
                </c:pt>
                <c:pt idx="607">
                  <c:v>203459.63614011605</c:v>
                </c:pt>
                <c:pt idx="608">
                  <c:v>301686.01978839724</c:v>
                </c:pt>
                <c:pt idx="609">
                  <c:v>123887.0281050566</c:v>
                </c:pt>
                <c:pt idx="610">
                  <c:v>271643.74530738231</c:v>
                </c:pt>
                <c:pt idx="611">
                  <c:v>141952.19123606611</c:v>
                </c:pt>
                <c:pt idx="612">
                  <c:v>245947.5870158163</c:v>
                </c:pt>
                <c:pt idx="613">
                  <c:v>180656.92674714184</c:v>
                </c:pt>
                <c:pt idx="614">
                  <c:v>97419.748655969466</c:v>
                </c:pt>
                <c:pt idx="615">
                  <c:v>128357.93628122166</c:v>
                </c:pt>
                <c:pt idx="616">
                  <c:v>212447.70737797709</c:v>
                </c:pt>
                <c:pt idx="617">
                  <c:v>97818.026471199642</c:v>
                </c:pt>
                <c:pt idx="618">
                  <c:v>248035.39885886625</c:v>
                </c:pt>
                <c:pt idx="619">
                  <c:v>285154.57191624603</c:v>
                </c:pt>
                <c:pt idx="620">
                  <c:v>59028.884365184087</c:v>
                </c:pt>
                <c:pt idx="621">
                  <c:v>288323.46314127021</c:v>
                </c:pt>
                <c:pt idx="622">
                  <c:v>135957.6274750836</c:v>
                </c:pt>
                <c:pt idx="623">
                  <c:v>210641.48453956409</c:v>
                </c:pt>
                <c:pt idx="624">
                  <c:v>207813.85550568739</c:v>
                </c:pt>
                <c:pt idx="625">
                  <c:v>133212.44853822864</c:v>
                </c:pt>
                <c:pt idx="626">
                  <c:v>160241.92774762967</c:v>
                </c:pt>
                <c:pt idx="627">
                  <c:v>164339.01433254452</c:v>
                </c:pt>
                <c:pt idx="628">
                  <c:v>232274.79495978705</c:v>
                </c:pt>
                <c:pt idx="629">
                  <c:v>157573.32941404116</c:v>
                </c:pt>
                <c:pt idx="630">
                  <c:v>107787.81957725849</c:v>
                </c:pt>
                <c:pt idx="631">
                  <c:v>220913.68706285174</c:v>
                </c:pt>
                <c:pt idx="632">
                  <c:v>176974.74820976329</c:v>
                </c:pt>
                <c:pt idx="633">
                  <c:v>119135.50917321414</c:v>
                </c:pt>
                <c:pt idx="634">
                  <c:v>146327.93207874004</c:v>
                </c:pt>
                <c:pt idx="635">
                  <c:v>299897.40543124964</c:v>
                </c:pt>
                <c:pt idx="636">
                  <c:v>75947.148249503967</c:v>
                </c:pt>
                <c:pt idx="637">
                  <c:v>150635.89655878022</c:v>
                </c:pt>
                <c:pt idx="638">
                  <c:v>48374.056010013534</c:v>
                </c:pt>
                <c:pt idx="639">
                  <c:v>222150.8623982365</c:v>
                </c:pt>
                <c:pt idx="640">
                  <c:v>214350.07579884076</c:v>
                </c:pt>
                <c:pt idx="641">
                  <c:v>251372.12502481107</c:v>
                </c:pt>
                <c:pt idx="642">
                  <c:v>294796.79831658583</c:v>
                </c:pt>
                <c:pt idx="643">
                  <c:v>188497.8215538644</c:v>
                </c:pt>
                <c:pt idx="644">
                  <c:v>244226.74902130221</c:v>
                </c:pt>
                <c:pt idx="645">
                  <c:v>129777.62029191505</c:v>
                </c:pt>
                <c:pt idx="646">
                  <c:v>114190.72082751177</c:v>
                </c:pt>
                <c:pt idx="647">
                  <c:v>121706.00542643412</c:v>
                </c:pt>
                <c:pt idx="648">
                  <c:v>206201.88033009338</c:v>
                </c:pt>
                <c:pt idx="649">
                  <c:v>95328.023817082823</c:v>
                </c:pt>
                <c:pt idx="650">
                  <c:v>232523.12349981104</c:v>
                </c:pt>
                <c:pt idx="651">
                  <c:v>147699.4047059837</c:v>
                </c:pt>
                <c:pt idx="652">
                  <c:v>225872.17089398258</c:v>
                </c:pt>
                <c:pt idx="653">
                  <c:v>108238.2217717751</c:v>
                </c:pt>
                <c:pt idx="654">
                  <c:v>262607.73987052043</c:v>
                </c:pt>
                <c:pt idx="655">
                  <c:v>140341.19430943116</c:v>
                </c:pt>
                <c:pt idx="656">
                  <c:v>124079.31926995722</c:v>
                </c:pt>
                <c:pt idx="657">
                  <c:v>137525.30426306505</c:v>
                </c:pt>
                <c:pt idx="658">
                  <c:v>151117.60271999118</c:v>
                </c:pt>
                <c:pt idx="659">
                  <c:v>170516.08676883567</c:v>
                </c:pt>
                <c:pt idx="660">
                  <c:v>225796.56853967541</c:v>
                </c:pt>
                <c:pt idx="661">
                  <c:v>293442.93417060759</c:v>
                </c:pt>
                <c:pt idx="662">
                  <c:v>165753.80709844216</c:v>
                </c:pt>
                <c:pt idx="663">
                  <c:v>149856.9494095855</c:v>
                </c:pt>
                <c:pt idx="664">
                  <c:v>271543.68672909518</c:v>
                </c:pt>
                <c:pt idx="665">
                  <c:v>250992.43393980581</c:v>
                </c:pt>
                <c:pt idx="666">
                  <c:v>256641.54532935459</c:v>
                </c:pt>
                <c:pt idx="667">
                  <c:v>220259.25471592389</c:v>
                </c:pt>
                <c:pt idx="668">
                  <c:v>157485.98807222367</c:v>
                </c:pt>
                <c:pt idx="669">
                  <c:v>97468.661103929437</c:v>
                </c:pt>
                <c:pt idx="670">
                  <c:v>212444.77263109968</c:v>
                </c:pt>
                <c:pt idx="671">
                  <c:v>118592.87439208402</c:v>
                </c:pt>
                <c:pt idx="672">
                  <c:v>157655.77951106266</c:v>
                </c:pt>
                <c:pt idx="673">
                  <c:v>196789.1185551036</c:v>
                </c:pt>
                <c:pt idx="674">
                  <c:v>138253.38246638124</c:v>
                </c:pt>
                <c:pt idx="675">
                  <c:v>180875.6306339408</c:v>
                </c:pt>
                <c:pt idx="676">
                  <c:v>130989.08396991171</c:v>
                </c:pt>
                <c:pt idx="677">
                  <c:v>62635.460548255258</c:v>
                </c:pt>
                <c:pt idx="678">
                  <c:v>269827.73997937713</c:v>
                </c:pt>
                <c:pt idx="679">
                  <c:v>119985.16743192002</c:v>
                </c:pt>
                <c:pt idx="680">
                  <c:v>133670.67672441894</c:v>
                </c:pt>
                <c:pt idx="681">
                  <c:v>140284.17868534871</c:v>
                </c:pt>
                <c:pt idx="682">
                  <c:v>185426.05416024971</c:v>
                </c:pt>
                <c:pt idx="683">
                  <c:v>227579.31340306773</c:v>
                </c:pt>
                <c:pt idx="684">
                  <c:v>239669.47775227897</c:v>
                </c:pt>
                <c:pt idx="685">
                  <c:v>248914.40458634787</c:v>
                </c:pt>
                <c:pt idx="686">
                  <c:v>241659.18751496013</c:v>
                </c:pt>
                <c:pt idx="687">
                  <c:v>175806.32748597133</c:v>
                </c:pt>
                <c:pt idx="688">
                  <c:v>209111.95946099155</c:v>
                </c:pt>
                <c:pt idx="689">
                  <c:v>201595.69661311014</c:v>
                </c:pt>
                <c:pt idx="690">
                  <c:v>151633.82477922272</c:v>
                </c:pt>
                <c:pt idx="691">
                  <c:v>471215.51313204993</c:v>
                </c:pt>
                <c:pt idx="692">
                  <c:v>294970.50275126175</c:v>
                </c:pt>
                <c:pt idx="693">
                  <c:v>86239.89400093467</c:v>
                </c:pt>
                <c:pt idx="694">
                  <c:v>146275.80769945358</c:v>
                </c:pt>
                <c:pt idx="695">
                  <c:v>161357.52302762496</c:v>
                </c:pt>
                <c:pt idx="696">
                  <c:v>42748.422595485448</c:v>
                </c:pt>
                <c:pt idx="697">
                  <c:v>125799.17901551203</c:v>
                </c:pt>
                <c:pt idx="698">
                  <c:v>115222.88776152628</c:v>
                </c:pt>
                <c:pt idx="699">
                  <c:v>203309.68686490966</c:v>
                </c:pt>
                <c:pt idx="700">
                  <c:v>240141.40142389771</c:v>
                </c:pt>
                <c:pt idx="701">
                  <c:v>145101.51748190634</c:v>
                </c:pt>
                <c:pt idx="702">
                  <c:v>318174.70189079287</c:v>
                </c:pt>
                <c:pt idx="703">
                  <c:v>134605.44264257487</c:v>
                </c:pt>
                <c:pt idx="704">
                  <c:v>212160.24887958533</c:v>
                </c:pt>
                <c:pt idx="705">
                  <c:v>97460.835112255794</c:v>
                </c:pt>
                <c:pt idx="706">
                  <c:v>210003.68242494282</c:v>
                </c:pt>
                <c:pt idx="707">
                  <c:v>199025.20035989041</c:v>
                </c:pt>
                <c:pt idx="708">
                  <c:v>212633.1508001636</c:v>
                </c:pt>
                <c:pt idx="709">
                  <c:v>117220.42351588108</c:v>
                </c:pt>
                <c:pt idx="710">
                  <c:v>68144.405152189865</c:v>
                </c:pt>
                <c:pt idx="711">
                  <c:v>74269.353209194567</c:v>
                </c:pt>
                <c:pt idx="712">
                  <c:v>171063.61279476178</c:v>
                </c:pt>
                <c:pt idx="713">
                  <c:v>126733.24386915776</c:v>
                </c:pt>
                <c:pt idx="714">
                  <c:v>182400.26446771735</c:v>
                </c:pt>
                <c:pt idx="715">
                  <c:v>168031.95360847414</c:v>
                </c:pt>
                <c:pt idx="716">
                  <c:v>194760.97989856492</c:v>
                </c:pt>
                <c:pt idx="717">
                  <c:v>150617.3098285555</c:v>
                </c:pt>
                <c:pt idx="718">
                  <c:v>289542.05174643034</c:v>
                </c:pt>
                <c:pt idx="719">
                  <c:v>126734.22211811705</c:v>
                </c:pt>
                <c:pt idx="720">
                  <c:v>216842.03495087594</c:v>
                </c:pt>
                <c:pt idx="721">
                  <c:v>151633.82477922272</c:v>
                </c:pt>
                <c:pt idx="722">
                  <c:v>117597.17985400869</c:v>
                </c:pt>
                <c:pt idx="723">
                  <c:v>158534.78523854451</c:v>
                </c:pt>
                <c:pt idx="724">
                  <c:v>235663.64550501853</c:v>
                </c:pt>
                <c:pt idx="725">
                  <c:v>117597.17985400869</c:v>
                </c:pt>
                <c:pt idx="726">
                  <c:v>214079.24753275534</c:v>
                </c:pt>
                <c:pt idx="727">
                  <c:v>191315.66809814909</c:v>
                </c:pt>
                <c:pt idx="728">
                  <c:v>191839.43896460545</c:v>
                </c:pt>
                <c:pt idx="729">
                  <c:v>103270.9337000111</c:v>
                </c:pt>
                <c:pt idx="730">
                  <c:v>215309.57512542576</c:v>
                </c:pt>
                <c:pt idx="731">
                  <c:v>178947.82774013811</c:v>
                </c:pt>
                <c:pt idx="732">
                  <c:v>257941.6057825771</c:v>
                </c:pt>
                <c:pt idx="733">
                  <c:v>134831.27145653724</c:v>
                </c:pt>
                <c:pt idx="734">
                  <c:v>123499.5110283777</c:v>
                </c:pt>
                <c:pt idx="735">
                  <c:v>145060.15384117115</c:v>
                </c:pt>
                <c:pt idx="736">
                  <c:v>113429.38215958269</c:v>
                </c:pt>
                <c:pt idx="737">
                  <c:v>243374.15601571891</c:v>
                </c:pt>
                <c:pt idx="738">
                  <c:v>167353.06503756653</c:v>
                </c:pt>
                <c:pt idx="739">
                  <c:v>235381.07825142256</c:v>
                </c:pt>
                <c:pt idx="740">
                  <c:v>108900.48011037611</c:v>
                </c:pt>
                <c:pt idx="741">
                  <c:v>112752.45008659367</c:v>
                </c:pt>
                <c:pt idx="742">
                  <c:v>195129.20918050889</c:v>
                </c:pt>
                <c:pt idx="743">
                  <c:v>167376.54301258747</c:v>
                </c:pt>
                <c:pt idx="744">
                  <c:v>186666.16424251214</c:v>
                </c:pt>
                <c:pt idx="745">
                  <c:v>300027.08866276161</c:v>
                </c:pt>
                <c:pt idx="746">
                  <c:v>281445.98065696936</c:v>
                </c:pt>
                <c:pt idx="747">
                  <c:v>192486.74638436965</c:v>
                </c:pt>
                <c:pt idx="748">
                  <c:v>226252.8402279471</c:v>
                </c:pt>
                <c:pt idx="749">
                  <c:v>154736.89613953177</c:v>
                </c:pt>
                <c:pt idx="750">
                  <c:v>81111.618730964372</c:v>
                </c:pt>
                <c:pt idx="751">
                  <c:v>195506.9437675958</c:v>
                </c:pt>
                <c:pt idx="752">
                  <c:v>205790.88527839354</c:v>
                </c:pt>
                <c:pt idx="753">
                  <c:v>271638.85406258632</c:v>
                </c:pt>
                <c:pt idx="754">
                  <c:v>131968.42546012954</c:v>
                </c:pt>
                <c:pt idx="755">
                  <c:v>205693.76144698408</c:v>
                </c:pt>
                <c:pt idx="756">
                  <c:v>242325.35884939806</c:v>
                </c:pt>
                <c:pt idx="757">
                  <c:v>175641.42729192832</c:v>
                </c:pt>
                <c:pt idx="758">
                  <c:v>208548.78145171815</c:v>
                </c:pt>
                <c:pt idx="759">
                  <c:v>302387.68526981532</c:v>
                </c:pt>
                <c:pt idx="760">
                  <c:v>106092.6932401325</c:v>
                </c:pt>
                <c:pt idx="761">
                  <c:v>111075.63329524356</c:v>
                </c:pt>
                <c:pt idx="762">
                  <c:v>223385.10298674338</c:v>
                </c:pt>
                <c:pt idx="763">
                  <c:v>290773.35758805979</c:v>
                </c:pt>
                <c:pt idx="764">
                  <c:v>203699.16043950713</c:v>
                </c:pt>
                <c:pt idx="765">
                  <c:v>218437.37989416361</c:v>
                </c:pt>
                <c:pt idx="766">
                  <c:v>217314.93687145397</c:v>
                </c:pt>
                <c:pt idx="767">
                  <c:v>170539.56474385638</c:v>
                </c:pt>
                <c:pt idx="768">
                  <c:v>245659.15026846525</c:v>
                </c:pt>
                <c:pt idx="769">
                  <c:v>381939.75007673149</c:v>
                </c:pt>
                <c:pt idx="770">
                  <c:v>129576.52488638149</c:v>
                </c:pt>
                <c:pt idx="771">
                  <c:v>131605.36460743065</c:v>
                </c:pt>
                <c:pt idx="772">
                  <c:v>147949.68974392605</c:v>
                </c:pt>
                <c:pt idx="773">
                  <c:v>109614.86282826382</c:v>
                </c:pt>
                <c:pt idx="774">
                  <c:v>260788.79979563778</c:v>
                </c:pt>
                <c:pt idx="775">
                  <c:v>179238.2209854075</c:v>
                </c:pt>
                <c:pt idx="776">
                  <c:v>225577.86465287645</c:v>
                </c:pt>
                <c:pt idx="777">
                  <c:v>124635.64953651605</c:v>
                </c:pt>
                <c:pt idx="778">
                  <c:v>234931.6543058652</c:v>
                </c:pt>
                <c:pt idx="779">
                  <c:v>138241.64347887086</c:v>
                </c:pt>
                <c:pt idx="780">
                  <c:v>180763.83306814334</c:v>
                </c:pt>
                <c:pt idx="781">
                  <c:v>210934.81253171089</c:v>
                </c:pt>
                <c:pt idx="782">
                  <c:v>203883.62561273412</c:v>
                </c:pt>
                <c:pt idx="783">
                  <c:v>149375.24324837473</c:v>
                </c:pt>
                <c:pt idx="784">
                  <c:v>118032.6311296885</c:v>
                </c:pt>
                <c:pt idx="785">
                  <c:v>159949.57800444192</c:v>
                </c:pt>
                <c:pt idx="786">
                  <c:v>135066.60557564258</c:v>
                </c:pt>
                <c:pt idx="787">
                  <c:v>269260.64897426701</c:v>
                </c:pt>
                <c:pt idx="788">
                  <c:v>104384.57248208804</c:v>
                </c:pt>
                <c:pt idx="789">
                  <c:v>229803.37903589514</c:v>
                </c:pt>
                <c:pt idx="790">
                  <c:v>180944.3852455336</c:v>
                </c:pt>
                <c:pt idx="791">
                  <c:v>142715.48640191357</c:v>
                </c:pt>
                <c:pt idx="792">
                  <c:v>254136.86894085002</c:v>
                </c:pt>
                <c:pt idx="793">
                  <c:v>216439.84413980905</c:v>
                </c:pt>
                <c:pt idx="794">
                  <c:v>240815.39875000931</c:v>
                </c:pt>
                <c:pt idx="795">
                  <c:v>194672.93749223719</c:v>
                </c:pt>
                <c:pt idx="796">
                  <c:v>164983.66418988013</c:v>
                </c:pt>
                <c:pt idx="797">
                  <c:v>91157.291375779416</c:v>
                </c:pt>
                <c:pt idx="798">
                  <c:v>373940.80281868007</c:v>
                </c:pt>
                <c:pt idx="799">
                  <c:v>169114.98948836696</c:v>
                </c:pt>
                <c:pt idx="800">
                  <c:v>224253.34797567397</c:v>
                </c:pt>
                <c:pt idx="801">
                  <c:v>92716.163923127926</c:v>
                </c:pt>
                <c:pt idx="802">
                  <c:v>210541.42596127695</c:v>
                </c:pt>
                <c:pt idx="803">
                  <c:v>343677.59076849878</c:v>
                </c:pt>
                <c:pt idx="804">
                  <c:v>125987.55718457596</c:v>
                </c:pt>
                <c:pt idx="805">
                  <c:v>211014.32788185499</c:v>
                </c:pt>
                <c:pt idx="806">
                  <c:v>125499.00328065062</c:v>
                </c:pt>
                <c:pt idx="807">
                  <c:v>136200.78758586256</c:v>
                </c:pt>
                <c:pt idx="808">
                  <c:v>134540.87821126787</c:v>
                </c:pt>
                <c:pt idx="809">
                  <c:v>163538.26852179863</c:v>
                </c:pt>
                <c:pt idx="810">
                  <c:v>164130.09293533757</c:v>
                </c:pt>
                <c:pt idx="811">
                  <c:v>151633.82477922272</c:v>
                </c:pt>
                <c:pt idx="812">
                  <c:v>115901.77633243387</c:v>
                </c:pt>
                <c:pt idx="813">
                  <c:v>160053.54957856599</c:v>
                </c:pt>
                <c:pt idx="814">
                  <c:v>99946.924770535683</c:v>
                </c:pt>
                <c:pt idx="815">
                  <c:v>222729.69239085674</c:v>
                </c:pt>
                <c:pt idx="816">
                  <c:v>114567.4771656396</c:v>
                </c:pt>
                <c:pt idx="817">
                  <c:v>229577.82740638158</c:v>
                </c:pt>
                <c:pt idx="818">
                  <c:v>136534.50096978573</c:v>
                </c:pt>
                <c:pt idx="819">
                  <c:v>205398.47695691866</c:v>
                </c:pt>
                <c:pt idx="820">
                  <c:v>225960.49048475936</c:v>
                </c:pt>
                <c:pt idx="821">
                  <c:v>106669.5667348346</c:v>
                </c:pt>
                <c:pt idx="822">
                  <c:v>234811.05249943503</c:v>
                </c:pt>
                <c:pt idx="823">
                  <c:v>145700.89070266983</c:v>
                </c:pt>
                <c:pt idx="824">
                  <c:v>214727.81038592788</c:v>
                </c:pt>
                <c:pt idx="825">
                  <c:v>272398.23623259709</c:v>
                </c:pt>
                <c:pt idx="826">
                  <c:v>61874.121880326173</c:v>
                </c:pt>
                <c:pt idx="827">
                  <c:v>204264.29494669868</c:v>
                </c:pt>
                <c:pt idx="828">
                  <c:v>234560.76746149265</c:v>
                </c:pt>
                <c:pt idx="829">
                  <c:v>188367.43725784222</c:v>
                </c:pt>
                <c:pt idx="830">
                  <c:v>154249.32048456575</c:v>
                </c:pt>
                <c:pt idx="831">
                  <c:v>186178.58858754608</c:v>
                </c:pt>
                <c:pt idx="832">
                  <c:v>243947.11651458408</c:v>
                </c:pt>
                <c:pt idx="833">
                  <c:v>173371.10677356974</c:v>
                </c:pt>
                <c:pt idx="834">
                  <c:v>134831.27145653724</c:v>
                </c:pt>
                <c:pt idx="835">
                  <c:v>115998.90016384335</c:v>
                </c:pt>
                <c:pt idx="836">
                  <c:v>160729.50340259593</c:v>
                </c:pt>
                <c:pt idx="837">
                  <c:v>132440.34913174849</c:v>
                </c:pt>
                <c:pt idx="838">
                  <c:v>166108.06371050834</c:v>
                </c:pt>
                <c:pt idx="839">
                  <c:v>124472.70584039141</c:v>
                </c:pt>
                <c:pt idx="840">
                  <c:v>129346.78307658242</c:v>
                </c:pt>
                <c:pt idx="841">
                  <c:v>112808.21027726799</c:v>
                </c:pt>
                <c:pt idx="842">
                  <c:v>142059.09755706761</c:v>
                </c:pt>
                <c:pt idx="843">
                  <c:v>197261.04222672258</c:v>
                </c:pt>
                <c:pt idx="844">
                  <c:v>112607.11487173443</c:v>
                </c:pt>
                <c:pt idx="845">
                  <c:v>202481.55008330612</c:v>
                </c:pt>
                <c:pt idx="846">
                  <c:v>228349.45631162976</c:v>
                </c:pt>
                <c:pt idx="847">
                  <c:v>119688.90469289533</c:v>
                </c:pt>
                <c:pt idx="848">
                  <c:v>194933.70608428156</c:v>
                </c:pt>
                <c:pt idx="849">
                  <c:v>218183.18186038453</c:v>
                </c:pt>
                <c:pt idx="850">
                  <c:v>150587.96235977951</c:v>
                </c:pt>
                <c:pt idx="851">
                  <c:v>208449.70112239031</c:v>
                </c:pt>
                <c:pt idx="852">
                  <c:v>161688.02448022165</c:v>
                </c:pt>
                <c:pt idx="853">
                  <c:v>166614.22609569909</c:v>
                </c:pt>
                <c:pt idx="854">
                  <c:v>188987.35370674878</c:v>
                </c:pt>
                <c:pt idx="855">
                  <c:v>125979.73119290231</c:v>
                </c:pt>
                <c:pt idx="856">
                  <c:v>141381.18723511932</c:v>
                </c:pt>
                <c:pt idx="857">
                  <c:v>201416.12268467894</c:v>
                </c:pt>
                <c:pt idx="858">
                  <c:v>172027.02511718351</c:v>
                </c:pt>
                <c:pt idx="859">
                  <c:v>285854.98196425597</c:v>
                </c:pt>
                <c:pt idx="860">
                  <c:v>116696.37546497566</c:v>
                </c:pt>
                <c:pt idx="861">
                  <c:v>129022.15111774101</c:v>
                </c:pt>
                <c:pt idx="862">
                  <c:v>154413.24242964969</c:v>
                </c:pt>
                <c:pt idx="863">
                  <c:v>133120.21595161516</c:v>
                </c:pt>
                <c:pt idx="864">
                  <c:v>204639.09478690816</c:v>
                </c:pt>
                <c:pt idx="865">
                  <c:v>130730.27187578547</c:v>
                </c:pt>
                <c:pt idx="866">
                  <c:v>229669.08174403626</c:v>
                </c:pt>
                <c:pt idx="867">
                  <c:v>132547.25545274999</c:v>
                </c:pt>
                <c:pt idx="868">
                  <c:v>233151.84418935055</c:v>
                </c:pt>
                <c:pt idx="869">
                  <c:v>244908.57233908743</c:v>
                </c:pt>
                <c:pt idx="870">
                  <c:v>112085.30050319643</c:v>
                </c:pt>
                <c:pt idx="871">
                  <c:v>224728.20639417059</c:v>
                </c:pt>
                <c:pt idx="872">
                  <c:v>104195.21606406507</c:v>
                </c:pt>
                <c:pt idx="873">
                  <c:v>134081.67177611851</c:v>
                </c:pt>
                <c:pt idx="874">
                  <c:v>112676.84773228652</c:v>
                </c:pt>
                <c:pt idx="875">
                  <c:v>322456.25364893471</c:v>
                </c:pt>
                <c:pt idx="876">
                  <c:v>127025.59361234575</c:v>
                </c:pt>
                <c:pt idx="877">
                  <c:v>282584.07566302607</c:v>
                </c:pt>
                <c:pt idx="878">
                  <c:v>135878.11212493974</c:v>
                </c:pt>
                <c:pt idx="879">
                  <c:v>125964.07920955526</c:v>
                </c:pt>
                <c:pt idx="880">
                  <c:v>175710.18190352112</c:v>
                </c:pt>
                <c:pt idx="881">
                  <c:v>219692.163710814</c:v>
                </c:pt>
                <c:pt idx="882">
                  <c:v>209983.13919679954</c:v>
                </c:pt>
                <c:pt idx="883">
                  <c:v>186935.73707518942</c:v>
                </c:pt>
                <c:pt idx="884">
                  <c:v>117124.27793343064</c:v>
                </c:pt>
                <c:pt idx="885">
                  <c:v>228343.58681787446</c:v>
                </c:pt>
                <c:pt idx="886">
                  <c:v>186794.59204061594</c:v>
                </c:pt>
                <c:pt idx="887">
                  <c:v>152252.76297917022</c:v>
                </c:pt>
                <c:pt idx="888">
                  <c:v>246358.5820675159</c:v>
                </c:pt>
                <c:pt idx="889">
                  <c:v>160819.77949129106</c:v>
                </c:pt>
                <c:pt idx="890">
                  <c:v>101344.10905516769</c:v>
                </c:pt>
                <c:pt idx="891">
                  <c:v>203906.12533879577</c:v>
                </c:pt>
                <c:pt idx="892">
                  <c:v>129690.27895009756</c:v>
                </c:pt>
                <c:pt idx="893">
                  <c:v>150255.22722481567</c:v>
                </c:pt>
                <c:pt idx="894">
                  <c:v>190867.22240155083</c:v>
                </c:pt>
                <c:pt idx="895">
                  <c:v>198972.09773164467</c:v>
                </c:pt>
                <c:pt idx="896">
                  <c:v>90317.415606665527</c:v>
                </c:pt>
                <c:pt idx="897">
                  <c:v>257960.19251280179</c:v>
                </c:pt>
                <c:pt idx="898">
                  <c:v>301136.81444900163</c:v>
                </c:pt>
                <c:pt idx="899">
                  <c:v>143586.6661377218</c:v>
                </c:pt>
                <c:pt idx="900">
                  <c:v>118072.03827250531</c:v>
                </c:pt>
                <c:pt idx="901">
                  <c:v>146064.92980432801</c:v>
                </c:pt>
                <c:pt idx="902">
                  <c:v>213493.56979742052</c:v>
                </c:pt>
                <c:pt idx="903">
                  <c:v>231953.09774782351</c:v>
                </c:pt>
                <c:pt idx="904">
                  <c:v>118075.951268342</c:v>
                </c:pt>
                <c:pt idx="905">
                  <c:v>119801.6805076521</c:v>
                </c:pt>
                <c:pt idx="906">
                  <c:v>228717.40840912488</c:v>
                </c:pt>
                <c:pt idx="907">
                  <c:v>195572.48644786212</c:v>
                </c:pt>
                <c:pt idx="908">
                  <c:v>134809.74997943491</c:v>
                </c:pt>
                <c:pt idx="909">
                  <c:v>213206.11129902877</c:v>
                </c:pt>
                <c:pt idx="910">
                  <c:v>241324.49588207767</c:v>
                </c:pt>
                <c:pt idx="911">
                  <c:v>163365.81952053081</c:v>
                </c:pt>
                <c:pt idx="912">
                  <c:v>84903.638336221818</c:v>
                </c:pt>
                <c:pt idx="913">
                  <c:v>203934.49455861244</c:v>
                </c:pt>
                <c:pt idx="914">
                  <c:v>192646.05426910642</c:v>
                </c:pt>
                <c:pt idx="915">
                  <c:v>139295.33188998772</c:v>
                </c:pt>
                <c:pt idx="916">
                  <c:v>59089.812985103235</c:v>
                </c:pt>
                <c:pt idx="917">
                  <c:v>137691.18270606734</c:v>
                </c:pt>
                <c:pt idx="918">
                  <c:v>259756.63286162305</c:v>
                </c:pt>
                <c:pt idx="919">
                  <c:v>157388.86424081417</c:v>
                </c:pt>
                <c:pt idx="920">
                  <c:v>224256.28272255161</c:v>
                </c:pt>
                <c:pt idx="921">
                  <c:v>171530.36803713572</c:v>
                </c:pt>
                <c:pt idx="922">
                  <c:v>197217.99927251789</c:v>
                </c:pt>
                <c:pt idx="923">
                  <c:v>213313.01762003024</c:v>
                </c:pt>
                <c:pt idx="924">
                  <c:v>206283.35217815582</c:v>
                </c:pt>
                <c:pt idx="925">
                  <c:v>149852.05816478949</c:v>
                </c:pt>
                <c:pt idx="926">
                  <c:v>295813.31326725328</c:v>
                </c:pt>
                <c:pt idx="927">
                  <c:v>221521.86452424794</c:v>
                </c:pt>
                <c:pt idx="928">
                  <c:v>237953.53100256086</c:v>
                </c:pt>
                <c:pt idx="929">
                  <c:v>276405.04672881658</c:v>
                </c:pt>
                <c:pt idx="930">
                  <c:v>213584.82413507494</c:v>
                </c:pt>
                <c:pt idx="931">
                  <c:v>118173.0750997515</c:v>
                </c:pt>
                <c:pt idx="932">
                  <c:v>254317.42111824051</c:v>
                </c:pt>
                <c:pt idx="933">
                  <c:v>213682.9262154435</c:v>
                </c:pt>
                <c:pt idx="934">
                  <c:v>221815.19251639475</c:v>
                </c:pt>
                <c:pt idx="935">
                  <c:v>60444.655380040771</c:v>
                </c:pt>
                <c:pt idx="936">
                  <c:v>184086.86374865944</c:v>
                </c:pt>
                <c:pt idx="937">
                  <c:v>259552.60270921208</c:v>
                </c:pt>
                <c:pt idx="938">
                  <c:v>259741.95912723528</c:v>
                </c:pt>
                <c:pt idx="939">
                  <c:v>232683.83351356827</c:v>
                </c:pt>
                <c:pt idx="940">
                  <c:v>206096.93050701026</c:v>
                </c:pt>
                <c:pt idx="941">
                  <c:v>261747.32087326326</c:v>
                </c:pt>
                <c:pt idx="942">
                  <c:v>179734.60088100625</c:v>
                </c:pt>
                <c:pt idx="943">
                  <c:v>187548.1047168714</c:v>
                </c:pt>
                <c:pt idx="944">
                  <c:v>150727.15089643464</c:v>
                </c:pt>
                <c:pt idx="945">
                  <c:v>129571.35645713666</c:v>
                </c:pt>
                <c:pt idx="946">
                  <c:v>132739.5466176506</c:v>
                </c:pt>
                <c:pt idx="947">
                  <c:v>223867.78739691342</c:v>
                </c:pt>
                <c:pt idx="948">
                  <c:v>237857.38542011043</c:v>
                </c:pt>
                <c:pt idx="949">
                  <c:v>168890.41610781272</c:v>
                </c:pt>
                <c:pt idx="950">
                  <c:v>96679.931465142727</c:v>
                </c:pt>
                <c:pt idx="951">
                  <c:v>121979.76843939694</c:v>
                </c:pt>
                <c:pt idx="952">
                  <c:v>110552.84067774625</c:v>
                </c:pt>
                <c:pt idx="953">
                  <c:v>221616.0536087798</c:v>
                </c:pt>
                <c:pt idx="954">
                  <c:v>133865.90263619696</c:v>
                </c:pt>
                <c:pt idx="955">
                  <c:v>196609.54462667261</c:v>
                </c:pt>
                <c:pt idx="956">
                  <c:v>162791.88077270659</c:v>
                </c:pt>
                <c:pt idx="957">
                  <c:v>127597.57586225162</c:v>
                </c:pt>
                <c:pt idx="958">
                  <c:v>197124.78843694512</c:v>
                </c:pt>
                <c:pt idx="959">
                  <c:v>200459.55810497157</c:v>
                </c:pt>
                <c:pt idx="960">
                  <c:v>104475.82681974248</c:v>
                </c:pt>
                <c:pt idx="961">
                  <c:v>316014.2224403132</c:v>
                </c:pt>
                <c:pt idx="962">
                  <c:v>188966.81047860574</c:v>
                </c:pt>
                <c:pt idx="963">
                  <c:v>245370.71352111443</c:v>
                </c:pt>
                <c:pt idx="964">
                  <c:v>249087.1307720645</c:v>
                </c:pt>
                <c:pt idx="965">
                  <c:v>213206.11129902877</c:v>
                </c:pt>
                <c:pt idx="966">
                  <c:v>128475.60334077419</c:v>
                </c:pt>
                <c:pt idx="967">
                  <c:v>124178.39959928507</c:v>
                </c:pt>
                <c:pt idx="968">
                  <c:v>64742.837370488953</c:v>
                </c:pt>
                <c:pt idx="969">
                  <c:v>127030.48485714174</c:v>
                </c:pt>
                <c:pt idx="970">
                  <c:v>126848.95443079218</c:v>
                </c:pt>
                <c:pt idx="971">
                  <c:v>224628.14781588345</c:v>
                </c:pt>
                <c:pt idx="972">
                  <c:v>132148.97763751983</c:v>
                </c:pt>
                <c:pt idx="973">
                  <c:v>209968.46546241178</c:v>
                </c:pt>
                <c:pt idx="974">
                  <c:v>164763.70486967303</c:v>
                </c:pt>
                <c:pt idx="975">
                  <c:v>198269.73118571637</c:v>
                </c:pt>
                <c:pt idx="976">
                  <c:v>68917.482807629305</c:v>
                </c:pt>
                <c:pt idx="977">
                  <c:v>191126.31168012612</c:v>
                </c:pt>
                <c:pt idx="978">
                  <c:v>103718.40114765009</c:v>
                </c:pt>
                <c:pt idx="979">
                  <c:v>134734.14762512778</c:v>
                </c:pt>
                <c:pt idx="980">
                  <c:v>121032.00810032252</c:v>
                </c:pt>
                <c:pt idx="981">
                  <c:v>313233.82654092717</c:v>
                </c:pt>
                <c:pt idx="982">
                  <c:v>194551.35743684773</c:v>
                </c:pt>
                <c:pt idx="983">
                  <c:v>286773.3948345544</c:v>
                </c:pt>
                <c:pt idx="984">
                  <c:v>207713.79692740025</c:v>
                </c:pt>
                <c:pt idx="985">
                  <c:v>125230.13151248357</c:v>
                </c:pt>
                <c:pt idx="986">
                  <c:v>128219.44880907677</c:v>
                </c:pt>
                <c:pt idx="987">
                  <c:v>260785.86504875991</c:v>
                </c:pt>
                <c:pt idx="988">
                  <c:v>234837.46522133335</c:v>
                </c:pt>
                <c:pt idx="989">
                  <c:v>223007.36839965673</c:v>
                </c:pt>
                <c:pt idx="990">
                  <c:v>291251.15075343382</c:v>
                </c:pt>
                <c:pt idx="991">
                  <c:v>109118.20574821605</c:v>
                </c:pt>
                <c:pt idx="992">
                  <c:v>205252.16349310038</c:v>
                </c:pt>
                <c:pt idx="993">
                  <c:v>214728.78863488694</c:v>
                </c:pt>
                <c:pt idx="994">
                  <c:v>236521.12975539805</c:v>
                </c:pt>
                <c:pt idx="995">
                  <c:v>127327.7258451255</c:v>
                </c:pt>
                <c:pt idx="996">
                  <c:v>125885.54210837046</c:v>
                </c:pt>
                <c:pt idx="997">
                  <c:v>172603.89861188538</c:v>
                </c:pt>
                <c:pt idx="998">
                  <c:v>87666.425754342417</c:v>
                </c:pt>
                <c:pt idx="999">
                  <c:v>187985.78967491863</c:v>
                </c:pt>
                <c:pt idx="1000">
                  <c:v>106385.04298332025</c:v>
                </c:pt>
                <c:pt idx="1001">
                  <c:v>48840.110187877217</c:v>
                </c:pt>
                <c:pt idx="1002">
                  <c:v>222817.03373267446</c:v>
                </c:pt>
                <c:pt idx="1003">
                  <c:v>201528.89849943572</c:v>
                </c:pt>
                <c:pt idx="1004">
                  <c:v>215109.45796885149</c:v>
                </c:pt>
                <c:pt idx="1005">
                  <c:v>136433.46414253931</c:v>
                </c:pt>
                <c:pt idx="1006">
                  <c:v>193064.87531247965</c:v>
                </c:pt>
                <c:pt idx="1007">
                  <c:v>139295.33188998772</c:v>
                </c:pt>
                <c:pt idx="1008">
                  <c:v>233668.06624858209</c:v>
                </c:pt>
                <c:pt idx="1009">
                  <c:v>134199.33883567128</c:v>
                </c:pt>
                <c:pt idx="1010">
                  <c:v>133321.31135714872</c:v>
                </c:pt>
                <c:pt idx="1011">
                  <c:v>188501.7345497011</c:v>
                </c:pt>
                <c:pt idx="1012">
                  <c:v>129158.40490751847</c:v>
                </c:pt>
                <c:pt idx="1013">
                  <c:v>69881.8733790103</c:v>
                </c:pt>
                <c:pt idx="1014">
                  <c:v>115334.68532732398</c:v>
                </c:pt>
                <c:pt idx="1015">
                  <c:v>226247.94898315112</c:v>
                </c:pt>
                <c:pt idx="1016">
                  <c:v>205696.69619386172</c:v>
                </c:pt>
                <c:pt idx="1017">
                  <c:v>179442.25113781847</c:v>
                </c:pt>
                <c:pt idx="1018">
                  <c:v>197422.02942492886</c:v>
                </c:pt>
                <c:pt idx="1019">
                  <c:v>215299.79263583376</c:v>
                </c:pt>
                <c:pt idx="1020">
                  <c:v>179707.20991014884</c:v>
                </c:pt>
                <c:pt idx="1021">
                  <c:v>189127.79767681228</c:v>
                </c:pt>
                <c:pt idx="1022">
                  <c:v>112306.93913687304</c:v>
                </c:pt>
                <c:pt idx="1023">
                  <c:v>215109.45796885149</c:v>
                </c:pt>
                <c:pt idx="1024">
                  <c:v>317442.71069163951</c:v>
                </c:pt>
                <c:pt idx="1025">
                  <c:v>121401.91669573578</c:v>
                </c:pt>
                <c:pt idx="1026">
                  <c:v>145205.48905603017</c:v>
                </c:pt>
                <c:pt idx="1027">
                  <c:v>230714.94416347946</c:v>
                </c:pt>
                <c:pt idx="1028">
                  <c:v>135992.8444376149</c:v>
                </c:pt>
                <c:pt idx="1029">
                  <c:v>153378.14074875752</c:v>
                </c:pt>
                <c:pt idx="1030">
                  <c:v>162378.65203863959</c:v>
                </c:pt>
                <c:pt idx="1031">
                  <c:v>276385.20456518373</c:v>
                </c:pt>
                <c:pt idx="1032">
                  <c:v>299249.11976252618</c:v>
                </c:pt>
                <c:pt idx="1033">
                  <c:v>226246.97073419183</c:v>
                </c:pt>
                <c:pt idx="1034">
                  <c:v>92694.64244602558</c:v>
                </c:pt>
                <c:pt idx="1035">
                  <c:v>102192.78906491426</c:v>
                </c:pt>
                <c:pt idx="1036">
                  <c:v>228240.59349270992</c:v>
                </c:pt>
                <c:pt idx="1037">
                  <c:v>283158.01441085053</c:v>
                </c:pt>
                <c:pt idx="1038">
                  <c:v>163277.49992975403</c:v>
                </c:pt>
                <c:pt idx="1039">
                  <c:v>95328.023817082823</c:v>
                </c:pt>
                <c:pt idx="1040">
                  <c:v>193363.09454942271</c:v>
                </c:pt>
                <c:pt idx="1041">
                  <c:v>186502.24229742819</c:v>
                </c:pt>
                <c:pt idx="1042">
                  <c:v>196266.32593760651</c:v>
                </c:pt>
                <c:pt idx="1043">
                  <c:v>277934.57180738932</c:v>
                </c:pt>
                <c:pt idx="1044">
                  <c:v>287079.44006317109</c:v>
                </c:pt>
                <c:pt idx="1045">
                  <c:v>184609.65636615653</c:v>
                </c:pt>
                <c:pt idx="1046">
                  <c:v>344917.7008507612</c:v>
                </c:pt>
                <c:pt idx="1047">
                  <c:v>154688.9619405311</c:v>
                </c:pt>
                <c:pt idx="1048">
                  <c:v>193455.32713603618</c:v>
                </c:pt>
                <c:pt idx="1049">
                  <c:v>98777.525797784649</c:v>
                </c:pt>
                <c:pt idx="1050">
                  <c:v>197977.38144252863</c:v>
                </c:pt>
                <c:pt idx="1051">
                  <c:v>199309.72411140453</c:v>
                </c:pt>
                <c:pt idx="1052">
                  <c:v>217243.24751298351</c:v>
                </c:pt>
                <c:pt idx="1053">
                  <c:v>167001.74317237799</c:v>
                </c:pt>
                <c:pt idx="1054">
                  <c:v>258128.02745372243</c:v>
                </c:pt>
                <c:pt idx="1055">
                  <c:v>186587.62714132734</c:v>
                </c:pt>
                <c:pt idx="1056">
                  <c:v>201786.03128009243</c:v>
                </c:pt>
                <c:pt idx="1057">
                  <c:v>236532.86874290818</c:v>
                </c:pt>
                <c:pt idx="1058">
                  <c:v>282960.8320011539</c:v>
                </c:pt>
                <c:pt idx="1059">
                  <c:v>185107.99275967383</c:v>
                </c:pt>
                <c:pt idx="1060">
                  <c:v>195128.23093154959</c:v>
                </c:pt>
                <c:pt idx="1061">
                  <c:v>83847.015178227331</c:v>
                </c:pt>
                <c:pt idx="1062">
                  <c:v>184568.29272542137</c:v>
                </c:pt>
                <c:pt idx="1063">
                  <c:v>93278.363683441799</c:v>
                </c:pt>
                <c:pt idx="1064">
                  <c:v>141012.25688866511</c:v>
                </c:pt>
                <c:pt idx="1065">
                  <c:v>277643.20031316066</c:v>
                </c:pt>
                <c:pt idx="1066">
                  <c:v>208935.32027943799</c:v>
                </c:pt>
                <c:pt idx="1067">
                  <c:v>182412.00345522768</c:v>
                </c:pt>
                <c:pt idx="1068">
                  <c:v>278427.03870715137</c:v>
                </c:pt>
                <c:pt idx="1069">
                  <c:v>98393.921716942466</c:v>
                </c:pt>
                <c:pt idx="1070">
                  <c:v>120465.8953441717</c:v>
                </c:pt>
                <c:pt idx="1071">
                  <c:v>181361.24979098848</c:v>
                </c:pt>
                <c:pt idx="1072">
                  <c:v>150927.26805300891</c:v>
                </c:pt>
                <c:pt idx="1073">
                  <c:v>178402.25821213034</c:v>
                </c:pt>
                <c:pt idx="1074">
                  <c:v>191031.14434663497</c:v>
                </c:pt>
                <c:pt idx="1075">
                  <c:v>169587.891408945</c:v>
                </c:pt>
                <c:pt idx="1076">
                  <c:v>139328.59235460064</c:v>
                </c:pt>
                <c:pt idx="1077">
                  <c:v>138630.13880450907</c:v>
                </c:pt>
                <c:pt idx="1078">
                  <c:v>151633.82477922272</c:v>
                </c:pt>
                <c:pt idx="1079">
                  <c:v>154688.9619405311</c:v>
                </c:pt>
                <c:pt idx="1080">
                  <c:v>156138.97166895977</c:v>
                </c:pt>
                <c:pt idx="1081">
                  <c:v>127025.59361234575</c:v>
                </c:pt>
                <c:pt idx="1082">
                  <c:v>207689.34070342028</c:v>
                </c:pt>
                <c:pt idx="1083">
                  <c:v>148151.76339841867</c:v>
                </c:pt>
                <c:pt idx="1084">
                  <c:v>204079.82977347169</c:v>
                </c:pt>
                <c:pt idx="1085">
                  <c:v>153168.24110259127</c:v>
                </c:pt>
                <c:pt idx="1086">
                  <c:v>142432.9191483178</c:v>
                </c:pt>
                <c:pt idx="1087">
                  <c:v>257839.59070637161</c:v>
                </c:pt>
                <c:pt idx="1088">
                  <c:v>233572.89891509095</c:v>
                </c:pt>
                <c:pt idx="1089">
                  <c:v>190651.4532616295</c:v>
                </c:pt>
                <c:pt idx="1090">
                  <c:v>113429.38215958269</c:v>
                </c:pt>
                <c:pt idx="1091">
                  <c:v>184852.11541242525</c:v>
                </c:pt>
                <c:pt idx="1092">
                  <c:v>149522.25777670328</c:v>
                </c:pt>
                <c:pt idx="1093">
                  <c:v>144344.09180981392</c:v>
                </c:pt>
                <c:pt idx="1094">
                  <c:v>109807.15399316445</c:v>
                </c:pt>
                <c:pt idx="1095">
                  <c:v>198073.52702497906</c:v>
                </c:pt>
                <c:pt idx="1096">
                  <c:v>105756.04510933193</c:v>
                </c:pt>
                <c:pt idx="1097">
                  <c:v>155648.46126711607</c:v>
                </c:pt>
                <c:pt idx="1098">
                  <c:v>125814.83099885931</c:v>
                </c:pt>
                <c:pt idx="1099">
                  <c:v>196102.4039925226</c:v>
                </c:pt>
                <c:pt idx="1100">
                  <c:v>24762.774814619777</c:v>
                </c:pt>
                <c:pt idx="1101">
                  <c:v>126827.43295368983</c:v>
                </c:pt>
                <c:pt idx="1102">
                  <c:v>132833.73570218246</c:v>
                </c:pt>
                <c:pt idx="1103">
                  <c:v>137497.91329220741</c:v>
                </c:pt>
                <c:pt idx="1104">
                  <c:v>159280.47192312632</c:v>
                </c:pt>
                <c:pt idx="1105">
                  <c:v>310002.05019806529</c:v>
                </c:pt>
                <c:pt idx="1106">
                  <c:v>193521.14700075157</c:v>
                </c:pt>
                <c:pt idx="1107">
                  <c:v>265356.83180321229</c:v>
                </c:pt>
                <c:pt idx="1108">
                  <c:v>227581.26990098631</c:v>
                </c:pt>
                <c:pt idx="1109">
                  <c:v>245659.15026846525</c:v>
                </c:pt>
                <c:pt idx="1110">
                  <c:v>219306.60313205348</c:v>
                </c:pt>
                <c:pt idx="1111">
                  <c:v>228556.42121091837</c:v>
                </c:pt>
                <c:pt idx="1112">
                  <c:v>99432.93639367132</c:v>
                </c:pt>
                <c:pt idx="1113">
                  <c:v>113521.6147461964</c:v>
                </c:pt>
                <c:pt idx="1114">
                  <c:v>97913.193804690789</c:v>
                </c:pt>
                <c:pt idx="1115">
                  <c:v>239089.66951069943</c:v>
                </c:pt>
                <c:pt idx="1116">
                  <c:v>203882.64736377483</c:v>
                </c:pt>
                <c:pt idx="1117">
                  <c:v>117314.61260041292</c:v>
                </c:pt>
                <c:pt idx="1118">
                  <c:v>175185.15560365663</c:v>
                </c:pt>
                <c:pt idx="1119">
                  <c:v>122842.14393457246</c:v>
                </c:pt>
                <c:pt idx="1120">
                  <c:v>79388.824238531932</c:v>
                </c:pt>
                <c:pt idx="1121">
                  <c:v>219677.48997642603</c:v>
                </c:pt>
                <c:pt idx="1122">
                  <c:v>112091.16999695172</c:v>
                </c:pt>
                <c:pt idx="1123">
                  <c:v>77744.566847284266</c:v>
                </c:pt>
                <c:pt idx="1124">
                  <c:v>199419.56517928344</c:v>
                </c:pt>
                <c:pt idx="1125">
                  <c:v>115327.83758460941</c:v>
                </c:pt>
                <c:pt idx="1126">
                  <c:v>222054.71681578606</c:v>
                </c:pt>
                <c:pt idx="1127">
                  <c:v>216537.94622017758</c:v>
                </c:pt>
                <c:pt idx="1128">
                  <c:v>257364.732287875</c:v>
                </c:pt>
                <c:pt idx="1129">
                  <c:v>134907.8520598037</c:v>
                </c:pt>
                <c:pt idx="1130">
                  <c:v>179972.86974698919</c:v>
                </c:pt>
                <c:pt idx="1131">
                  <c:v>150028.69734634308</c:v>
                </c:pt>
                <c:pt idx="1132">
                  <c:v>151564.79298318111</c:v>
                </c:pt>
                <c:pt idx="1133">
                  <c:v>253757.17785584475</c:v>
                </c:pt>
                <c:pt idx="1134">
                  <c:v>215878.62262845397</c:v>
                </c:pt>
                <c:pt idx="1135">
                  <c:v>83189.648084422312</c:v>
                </c:pt>
                <c:pt idx="1136">
                  <c:v>133604.85685970355</c:v>
                </c:pt>
                <c:pt idx="1137">
                  <c:v>33086.354031512601</c:v>
                </c:pt>
                <c:pt idx="1138">
                  <c:v>191820.85223438052</c:v>
                </c:pt>
                <c:pt idx="1139">
                  <c:v>94139.760929658034</c:v>
                </c:pt>
                <c:pt idx="1140">
                  <c:v>106100.51923180615</c:v>
                </c:pt>
                <c:pt idx="1141">
                  <c:v>219420.35719576929</c:v>
                </c:pt>
                <c:pt idx="1142">
                  <c:v>342156.86993055919</c:v>
                </c:pt>
                <c:pt idx="1143">
                  <c:v>119606.45459587383</c:v>
                </c:pt>
                <c:pt idx="1144">
                  <c:v>92977.209699621351</c:v>
                </c:pt>
                <c:pt idx="1145">
                  <c:v>141430.09968307905</c:v>
                </c:pt>
                <c:pt idx="1146">
                  <c:v>174587.73888081149</c:v>
                </c:pt>
                <c:pt idx="1147">
                  <c:v>153884.30313394847</c:v>
                </c:pt>
                <c:pt idx="1148">
                  <c:v>95085.564770814337</c:v>
                </c:pt>
                <c:pt idx="1149">
                  <c:v>124117.47097936593</c:v>
                </c:pt>
                <c:pt idx="1150">
                  <c:v>103151.31014253998</c:v>
                </c:pt>
                <c:pt idx="1151">
                  <c:v>163383.42800179645</c:v>
                </c:pt>
                <c:pt idx="1152">
                  <c:v>193078.57079790859</c:v>
                </c:pt>
                <c:pt idx="1153">
                  <c:v>71194.651068702224</c:v>
                </c:pt>
                <c:pt idx="1154">
                  <c:v>203347.83857431836</c:v>
                </c:pt>
                <c:pt idx="1155">
                  <c:v>178403.23646108963</c:v>
                </c:pt>
                <c:pt idx="1156">
                  <c:v>150529.96848673778</c:v>
                </c:pt>
                <c:pt idx="1157">
                  <c:v>199119.38944442227</c:v>
                </c:pt>
                <c:pt idx="1158">
                  <c:v>224433.90015306449</c:v>
                </c:pt>
                <c:pt idx="1159">
                  <c:v>218089.97102481176</c:v>
                </c:pt>
                <c:pt idx="1160">
                  <c:v>182303.14063630786</c:v>
                </c:pt>
                <c:pt idx="1161">
                  <c:v>174713.23193203766</c:v>
                </c:pt>
                <c:pt idx="1162">
                  <c:v>118360.47501985636</c:v>
                </c:pt>
                <c:pt idx="1163">
                  <c:v>154047.24683007313</c:v>
                </c:pt>
                <c:pt idx="1164">
                  <c:v>180019.12463252057</c:v>
                </c:pt>
                <c:pt idx="1165">
                  <c:v>219102.57297964225</c:v>
                </c:pt>
                <c:pt idx="1166">
                  <c:v>236328.83859049721</c:v>
                </c:pt>
                <c:pt idx="1167">
                  <c:v>225773.09056465473</c:v>
                </c:pt>
                <c:pt idx="1168">
                  <c:v>199380.15803646663</c:v>
                </c:pt>
                <c:pt idx="1169">
                  <c:v>406691.08277610055</c:v>
                </c:pt>
                <c:pt idx="1170">
                  <c:v>149090.7194968604</c:v>
                </c:pt>
                <c:pt idx="1171">
                  <c:v>142828.26221667032</c:v>
                </c:pt>
                <c:pt idx="1172">
                  <c:v>191982.81768154632</c:v>
                </c:pt>
                <c:pt idx="1173">
                  <c:v>303958.2968046742</c:v>
                </c:pt>
                <c:pt idx="1174">
                  <c:v>218797.22881553604</c:v>
                </c:pt>
                <c:pt idx="1175">
                  <c:v>331702.15873196267</c:v>
                </c:pt>
                <c:pt idx="1176">
                  <c:v>137854.12640219199</c:v>
                </c:pt>
                <c:pt idx="1177">
                  <c:v>105839.47345531272</c:v>
                </c:pt>
                <c:pt idx="1178">
                  <c:v>111935.07404354143</c:v>
                </c:pt>
                <c:pt idx="1179">
                  <c:v>125606.8878506114</c:v>
                </c:pt>
                <c:pt idx="1180">
                  <c:v>295540.52850324952</c:v>
                </c:pt>
                <c:pt idx="1181">
                  <c:v>232331.81058386949</c:v>
                </c:pt>
                <c:pt idx="1182">
                  <c:v>488534.01132951834</c:v>
                </c:pt>
                <c:pt idx="1183">
                  <c:v>90618.569590485989</c:v>
                </c:pt>
                <c:pt idx="1184">
                  <c:v>177654.61502963016</c:v>
                </c:pt>
                <c:pt idx="1185">
                  <c:v>103462.24661595267</c:v>
                </c:pt>
                <c:pt idx="1186">
                  <c:v>123851.5339580765</c:v>
                </c:pt>
                <c:pt idx="1187">
                  <c:v>215025.05137391141</c:v>
                </c:pt>
                <c:pt idx="1188">
                  <c:v>226817.97473513865</c:v>
                </c:pt>
                <c:pt idx="1189">
                  <c:v>237384.48349953239</c:v>
                </c:pt>
                <c:pt idx="1190">
                  <c:v>180321.25686530033</c:v>
                </c:pt>
                <c:pt idx="1191">
                  <c:v>202838.74144224997</c:v>
                </c:pt>
                <c:pt idx="1192">
                  <c:v>128395.10974167104</c:v>
                </c:pt>
                <c:pt idx="1193">
                  <c:v>182187.43007467344</c:v>
                </c:pt>
                <c:pt idx="1194">
                  <c:v>162992.97617823991</c:v>
                </c:pt>
                <c:pt idx="1195">
                  <c:v>210541.42596127695</c:v>
                </c:pt>
                <c:pt idx="1196">
                  <c:v>250320.39311161279</c:v>
                </c:pt>
                <c:pt idx="1197">
                  <c:v>139728.82666774918</c:v>
                </c:pt>
                <c:pt idx="1198">
                  <c:v>183137.14691166644</c:v>
                </c:pt>
                <c:pt idx="1199">
                  <c:v>159572.8216663143</c:v>
                </c:pt>
                <c:pt idx="1200">
                  <c:v>117597.17985400869</c:v>
                </c:pt>
                <c:pt idx="1201">
                  <c:v>233959.43774281078</c:v>
                </c:pt>
                <c:pt idx="1202">
                  <c:v>116594.36038877016</c:v>
                </c:pt>
                <c:pt idx="1203">
                  <c:v>221871.22989151816</c:v>
                </c:pt>
                <c:pt idx="1204">
                  <c:v>142811.63198436378</c:v>
                </c:pt>
                <c:pt idx="1205">
                  <c:v>265277.31645306823</c:v>
                </c:pt>
                <c:pt idx="1206">
                  <c:v>131685.85820653377</c:v>
                </c:pt>
                <c:pt idx="1207">
                  <c:v>231670.53049422754</c:v>
                </c:pt>
                <c:pt idx="1208">
                  <c:v>149105.3932312484</c:v>
                </c:pt>
                <c:pt idx="1209">
                  <c:v>231001.42441291217</c:v>
                </c:pt>
                <c:pt idx="1210">
                  <c:v>233965.30723656586</c:v>
                </c:pt>
                <c:pt idx="1211">
                  <c:v>220931.29554411714</c:v>
                </c:pt>
                <c:pt idx="1212">
                  <c:v>68995.041659855036</c:v>
                </c:pt>
                <c:pt idx="1213">
                  <c:v>121503.93177194126</c:v>
                </c:pt>
                <c:pt idx="1214">
                  <c:v>122077.87051976573</c:v>
                </c:pt>
                <c:pt idx="1215">
                  <c:v>116268.75018096971</c:v>
                </c:pt>
                <c:pt idx="1216">
                  <c:v>224747.77137335457</c:v>
                </c:pt>
                <c:pt idx="1217">
                  <c:v>201211.11428330868</c:v>
                </c:pt>
                <c:pt idx="1218">
                  <c:v>98110.376214387405</c:v>
                </c:pt>
                <c:pt idx="1219">
                  <c:v>152332.27832931431</c:v>
                </c:pt>
                <c:pt idx="1220">
                  <c:v>115890.03734492352</c:v>
                </c:pt>
                <c:pt idx="1221">
                  <c:v>148528.5197365465</c:v>
                </c:pt>
                <c:pt idx="1222">
                  <c:v>189088.3905339952</c:v>
                </c:pt>
                <c:pt idx="1223">
                  <c:v>218778.64208531135</c:v>
                </c:pt>
                <c:pt idx="1224">
                  <c:v>212731.25288053215</c:v>
                </c:pt>
                <c:pt idx="1225">
                  <c:v>131122.68019726058</c:v>
                </c:pt>
                <c:pt idx="1226">
                  <c:v>258027.96887543553</c:v>
                </c:pt>
                <c:pt idx="1227">
                  <c:v>116935.89976436672</c:v>
                </c:pt>
                <c:pt idx="1228">
                  <c:v>237090.17725842629</c:v>
                </c:pt>
                <c:pt idx="1229">
                  <c:v>168331.15109437626</c:v>
                </c:pt>
                <c:pt idx="1230">
                  <c:v>292032.05440054688</c:v>
                </c:pt>
                <c:pt idx="1231">
                  <c:v>140254.83121657273</c:v>
                </c:pt>
                <c:pt idx="1232">
                  <c:v>143490.52055527136</c:v>
                </c:pt>
                <c:pt idx="1233">
                  <c:v>136926.90929126061</c:v>
                </c:pt>
                <c:pt idx="1234">
                  <c:v>160575.36394710399</c:v>
                </c:pt>
                <c:pt idx="1235">
                  <c:v>146582.83117702932</c:v>
                </c:pt>
                <c:pt idx="1236">
                  <c:v>224628.14781588345</c:v>
                </c:pt>
                <c:pt idx="1237">
                  <c:v>256317.8916194725</c:v>
                </c:pt>
                <c:pt idx="1238">
                  <c:v>180563.71591156907</c:v>
                </c:pt>
                <c:pt idx="1239">
                  <c:v>214251.9737184722</c:v>
                </c:pt>
                <c:pt idx="1240">
                  <c:v>238141.90917162478</c:v>
                </c:pt>
                <c:pt idx="1241">
                  <c:v>234807.1395035983</c:v>
                </c:pt>
                <c:pt idx="1242">
                  <c:v>151187.33558054303</c:v>
                </c:pt>
                <c:pt idx="1243">
                  <c:v>270591.03514522477</c:v>
                </c:pt>
                <c:pt idx="1244">
                  <c:v>136861.08942654546</c:v>
                </c:pt>
                <c:pt idx="1245">
                  <c:v>227787.25655131563</c:v>
                </c:pt>
                <c:pt idx="1246">
                  <c:v>219772.65730991715</c:v>
                </c:pt>
                <c:pt idx="1247">
                  <c:v>140050.80106416176</c:v>
                </c:pt>
                <c:pt idx="1248">
                  <c:v>175796.26781193048</c:v>
                </c:pt>
                <c:pt idx="1249">
                  <c:v>108480.68081804361</c:v>
                </c:pt>
                <c:pt idx="1250">
                  <c:v>234083.95254507792</c:v>
                </c:pt>
                <c:pt idx="1251">
                  <c:v>203596.16711434236</c:v>
                </c:pt>
                <c:pt idx="1252">
                  <c:v>116457.12835003363</c:v>
                </c:pt>
                <c:pt idx="1253">
                  <c:v>245783.66507073236</c:v>
                </c:pt>
                <c:pt idx="1254">
                  <c:v>227483.16782061753</c:v>
                </c:pt>
                <c:pt idx="1255">
                  <c:v>124677.71424176167</c:v>
                </c:pt>
                <c:pt idx="1256">
                  <c:v>249570.79343119383</c:v>
                </c:pt>
                <c:pt idx="1257">
                  <c:v>67395.783720730426</c:v>
                </c:pt>
                <c:pt idx="1258">
                  <c:v>182942.89924884745</c:v>
                </c:pt>
                <c:pt idx="1259">
                  <c:v>134633.11079788135</c:v>
                </c:pt>
                <c:pt idx="1260">
                  <c:v>225107.89747917585</c:v>
                </c:pt>
                <c:pt idx="1261">
                  <c:v>120656.23001115397</c:v>
                </c:pt>
                <c:pt idx="1262">
                  <c:v>191935.58454705565</c:v>
                </c:pt>
                <c:pt idx="1263">
                  <c:v>155618.83661389127</c:v>
                </c:pt>
                <c:pt idx="1264">
                  <c:v>191895.47633972863</c:v>
                </c:pt>
                <c:pt idx="1265">
                  <c:v>203885.58211065247</c:v>
                </c:pt>
                <c:pt idx="1266">
                  <c:v>152391.95151582535</c:v>
                </c:pt>
                <c:pt idx="1267">
                  <c:v>267163.05464162532</c:v>
                </c:pt>
                <c:pt idx="1268">
                  <c:v>326809.21758109791</c:v>
                </c:pt>
                <c:pt idx="1269">
                  <c:v>167857.27092483916</c:v>
                </c:pt>
                <c:pt idx="1270">
                  <c:v>189820.38173314833</c:v>
                </c:pt>
                <c:pt idx="1271">
                  <c:v>174985.03844708236</c:v>
                </c:pt>
                <c:pt idx="1272">
                  <c:v>119124.74843466286</c:v>
                </c:pt>
                <c:pt idx="1273">
                  <c:v>153010.18865126261</c:v>
                </c:pt>
                <c:pt idx="1274">
                  <c:v>91580.025414989344</c:v>
                </c:pt>
                <c:pt idx="1275">
                  <c:v>195084.91079289609</c:v>
                </c:pt>
                <c:pt idx="1276">
                  <c:v>170222.75877668863</c:v>
                </c:pt>
                <c:pt idx="1277">
                  <c:v>196303.49939805592</c:v>
                </c:pt>
                <c:pt idx="1278">
                  <c:v>262125.05546035015</c:v>
                </c:pt>
                <c:pt idx="1279">
                  <c:v>90428.234923503725</c:v>
                </c:pt>
                <c:pt idx="1280">
                  <c:v>218538.4167214098</c:v>
                </c:pt>
                <c:pt idx="1281">
                  <c:v>183718.91165116456</c:v>
                </c:pt>
                <c:pt idx="1282">
                  <c:v>141667.66748455178</c:v>
                </c:pt>
                <c:pt idx="1283">
                  <c:v>210003.68242494282</c:v>
                </c:pt>
                <c:pt idx="1284">
                  <c:v>214908.08537886909</c:v>
                </c:pt>
                <c:pt idx="1285">
                  <c:v>137327.14360440915</c:v>
                </c:pt>
                <c:pt idx="1286">
                  <c:v>154433.78565779293</c:v>
                </c:pt>
                <c:pt idx="1287">
                  <c:v>179652.15078398475</c:v>
                </c:pt>
                <c:pt idx="1288">
                  <c:v>224631.08256276109</c:v>
                </c:pt>
                <c:pt idx="1289">
                  <c:v>260503.29779516437</c:v>
                </c:pt>
                <c:pt idx="1290">
                  <c:v>138730.19738279621</c:v>
                </c:pt>
                <c:pt idx="1291">
                  <c:v>161372.19676201296</c:v>
                </c:pt>
                <c:pt idx="1292">
                  <c:v>179532.25004206478</c:v>
                </c:pt>
                <c:pt idx="1293">
                  <c:v>200006.22116357752</c:v>
                </c:pt>
                <c:pt idx="1294">
                  <c:v>101909.24356235922</c:v>
                </c:pt>
                <c:pt idx="1295">
                  <c:v>133396.91371145588</c:v>
                </c:pt>
                <c:pt idx="1296">
                  <c:v>135400.31895956572</c:v>
                </c:pt>
                <c:pt idx="1297">
                  <c:v>173997.16990068066</c:v>
                </c:pt>
                <c:pt idx="1298">
                  <c:v>612049.47121350269</c:v>
                </c:pt>
                <c:pt idx="1299">
                  <c:v>142446.6146337465</c:v>
                </c:pt>
                <c:pt idx="1300">
                  <c:v>254419.43619444576</c:v>
                </c:pt>
                <c:pt idx="1301">
                  <c:v>148268.45220901215</c:v>
                </c:pt>
                <c:pt idx="1302">
                  <c:v>300865.98618291621</c:v>
                </c:pt>
                <c:pt idx="1303">
                  <c:v>225768.19931985874</c:v>
                </c:pt>
                <c:pt idx="1304">
                  <c:v>233477.73158159983</c:v>
                </c:pt>
                <c:pt idx="1305">
                  <c:v>230240.08574498308</c:v>
                </c:pt>
                <c:pt idx="1306">
                  <c:v>202166.70061405696</c:v>
                </c:pt>
                <c:pt idx="1307">
                  <c:v>154688.9619405311</c:v>
                </c:pt>
                <c:pt idx="1308">
                  <c:v>119141.37866696944</c:v>
                </c:pt>
                <c:pt idx="1309">
                  <c:v>180482.24406350663</c:v>
                </c:pt>
                <c:pt idx="1310">
                  <c:v>204876.38540393181</c:v>
                </c:pt>
                <c:pt idx="1311">
                  <c:v>193220.97126589017</c:v>
                </c:pt>
                <c:pt idx="1312">
                  <c:v>323710.05921662581</c:v>
                </c:pt>
                <c:pt idx="1313">
                  <c:v>313042.51362498564</c:v>
                </c:pt>
                <c:pt idx="1314">
                  <c:v>108857.43715617144</c:v>
                </c:pt>
                <c:pt idx="1315">
                  <c:v>235320.14963150339</c:v>
                </c:pt>
                <c:pt idx="1316">
                  <c:v>230238.1292470645</c:v>
                </c:pt>
                <c:pt idx="1317">
                  <c:v>201689.88569764222</c:v>
                </c:pt>
                <c:pt idx="1318">
                  <c:v>237858.36366906972</c:v>
                </c:pt>
                <c:pt idx="1319">
                  <c:v>108857.43715617144</c:v>
                </c:pt>
                <c:pt idx="1320">
                  <c:v>162433.71116480345</c:v>
                </c:pt>
                <c:pt idx="1321">
                  <c:v>81929.973022975915</c:v>
                </c:pt>
                <c:pt idx="1322">
                  <c:v>241388.35924887448</c:v>
                </c:pt>
                <c:pt idx="1323">
                  <c:v>71375.203246092497</c:v>
                </c:pt>
                <c:pt idx="1324">
                  <c:v>243849.01443421555</c:v>
                </c:pt>
                <c:pt idx="1325">
                  <c:v>60924.405043333158</c:v>
                </c:pt>
                <c:pt idx="1326">
                  <c:v>68243.485481517942</c:v>
                </c:pt>
                <c:pt idx="1327">
                  <c:v>125579.49687975377</c:v>
                </c:pt>
                <c:pt idx="1328">
                  <c:v>248786.67785275425</c:v>
                </c:pt>
                <c:pt idx="1329">
                  <c:v>219969.83971961378</c:v>
                </c:pt>
                <c:pt idx="1330">
                  <c:v>224149.37640155037</c:v>
                </c:pt>
                <c:pt idx="1331">
                  <c:v>132437.41438487085</c:v>
                </c:pt>
                <c:pt idx="1332">
                  <c:v>79561.550424248795</c:v>
                </c:pt>
                <c:pt idx="1333">
                  <c:v>131332.57984342685</c:v>
                </c:pt>
                <c:pt idx="1334">
                  <c:v>165276.01393306791</c:v>
                </c:pt>
                <c:pt idx="1335">
                  <c:v>169646.86353094579</c:v>
                </c:pt>
                <c:pt idx="1336">
                  <c:v>196107.29523731858</c:v>
                </c:pt>
                <c:pt idx="1337">
                  <c:v>70993.555663168896</c:v>
                </c:pt>
                <c:pt idx="1338">
                  <c:v>245946.60876685701</c:v>
                </c:pt>
                <c:pt idx="1339">
                  <c:v>119688.90469289533</c:v>
                </c:pt>
                <c:pt idx="1340">
                  <c:v>119404.38094138121</c:v>
                </c:pt>
                <c:pt idx="1341">
                  <c:v>175902.47306842176</c:v>
                </c:pt>
                <c:pt idx="1342">
                  <c:v>275258.14748212695</c:v>
                </c:pt>
                <c:pt idx="1343">
                  <c:v>173501.49106959192</c:v>
                </c:pt>
                <c:pt idx="1344">
                  <c:v>211587.28838072039</c:v>
                </c:pt>
                <c:pt idx="1345">
                  <c:v>74440.122896992849</c:v>
                </c:pt>
                <c:pt idx="1346">
                  <c:v>238461.64988567017</c:v>
                </c:pt>
                <c:pt idx="1347">
                  <c:v>242040.83509788394</c:v>
                </c:pt>
                <c:pt idx="1348">
                  <c:v>206836.74769783698</c:v>
                </c:pt>
                <c:pt idx="1349">
                  <c:v>157282.65898432292</c:v>
                </c:pt>
                <c:pt idx="1350">
                  <c:v>284997.49771387642</c:v>
                </c:pt>
                <c:pt idx="1351">
                  <c:v>190312.84863291035</c:v>
                </c:pt>
                <c:pt idx="1352">
                  <c:v>112775.92806161437</c:v>
                </c:pt>
                <c:pt idx="1353">
                  <c:v>369670.99004804861</c:v>
                </c:pt>
                <c:pt idx="1354">
                  <c:v>244235.55326193513</c:v>
                </c:pt>
                <c:pt idx="1355">
                  <c:v>216002.15918176205</c:v>
                </c:pt>
                <c:pt idx="1356">
                  <c:v>116078.41551398743</c:v>
                </c:pt>
                <c:pt idx="1357">
                  <c:v>139008.85164055525</c:v>
                </c:pt>
                <c:pt idx="1358">
                  <c:v>216446.69188252339</c:v>
                </c:pt>
                <c:pt idx="1359">
                  <c:v>259363.24629118884</c:v>
                </c:pt>
                <c:pt idx="1360">
                  <c:v>231655.5795753907</c:v>
                </c:pt>
                <c:pt idx="1361">
                  <c:v>217583.80863962101</c:v>
                </c:pt>
                <c:pt idx="1362">
                  <c:v>148480.30835309677</c:v>
                </c:pt>
                <c:pt idx="1363">
                  <c:v>207399.92570711041</c:v>
                </c:pt>
                <c:pt idx="1364">
                  <c:v>186178.58858754608</c:v>
                </c:pt>
                <c:pt idx="1365">
                  <c:v>226058.59256512814</c:v>
                </c:pt>
                <c:pt idx="1366">
                  <c:v>236052.14083065648</c:v>
                </c:pt>
                <c:pt idx="1367">
                  <c:v>183065.457553196</c:v>
                </c:pt>
                <c:pt idx="1368">
                  <c:v>150587.96235977951</c:v>
                </c:pt>
                <c:pt idx="1369">
                  <c:v>228625.17582251117</c:v>
                </c:pt>
                <c:pt idx="1370">
                  <c:v>113839.3989623232</c:v>
                </c:pt>
                <c:pt idx="1371">
                  <c:v>177757.60835479473</c:v>
                </c:pt>
                <c:pt idx="1372">
                  <c:v>264222.64979299204</c:v>
                </c:pt>
                <c:pt idx="1373">
                  <c:v>318369.92780257092</c:v>
                </c:pt>
                <c:pt idx="1374">
                  <c:v>258315.42737382729</c:v>
                </c:pt>
                <c:pt idx="1375">
                  <c:v>223577.39415164426</c:v>
                </c:pt>
                <c:pt idx="1376">
                  <c:v>68720.30039793269</c:v>
                </c:pt>
                <c:pt idx="1377">
                  <c:v>157690.99647359393</c:v>
                </c:pt>
                <c:pt idx="1378">
                  <c:v>132440.34913174849</c:v>
                </c:pt>
                <c:pt idx="1379">
                  <c:v>205686.91370426994</c:v>
                </c:pt>
                <c:pt idx="1380">
                  <c:v>59028.884365184087</c:v>
                </c:pt>
                <c:pt idx="1381">
                  <c:v>236841.84871840227</c:v>
                </c:pt>
                <c:pt idx="1382">
                  <c:v>150764.32435688403</c:v>
                </c:pt>
                <c:pt idx="1383">
                  <c:v>115744.70213006428</c:v>
                </c:pt>
                <c:pt idx="1384">
                  <c:v>122671.37424677417</c:v>
                </c:pt>
                <c:pt idx="1385">
                  <c:v>94994.310433159902</c:v>
                </c:pt>
                <c:pt idx="1386">
                  <c:v>308685.35951253667</c:v>
                </c:pt>
                <c:pt idx="1387">
                  <c:v>219288.717466339</c:v>
                </c:pt>
                <c:pt idx="1388">
                  <c:v>239185.81509314987</c:v>
                </c:pt>
                <c:pt idx="1389">
                  <c:v>120956.40574601537</c:v>
                </c:pt>
                <c:pt idx="1390">
                  <c:v>211878.65987494885</c:v>
                </c:pt>
                <c:pt idx="1391">
                  <c:v>182980.07270929686</c:v>
                </c:pt>
                <c:pt idx="1392">
                  <c:v>117885.61660135974</c:v>
                </c:pt>
                <c:pt idx="1393">
                  <c:v>149351.488088905</c:v>
                </c:pt>
                <c:pt idx="1394">
                  <c:v>215774.65105433037</c:v>
                </c:pt>
                <c:pt idx="1395">
                  <c:v>308183.11012318265</c:v>
                </c:pt>
                <c:pt idx="1396">
                  <c:v>172910.92208946135</c:v>
                </c:pt>
                <c:pt idx="1397">
                  <c:v>127067.65831759112</c:v>
                </c:pt>
                <c:pt idx="1398">
                  <c:v>195653.95829592433</c:v>
                </c:pt>
                <c:pt idx="1399">
                  <c:v>141337.86709646555</c:v>
                </c:pt>
                <c:pt idx="1400">
                  <c:v>102696.01670322758</c:v>
                </c:pt>
                <c:pt idx="1401">
                  <c:v>222533.48823011917</c:v>
                </c:pt>
                <c:pt idx="1402">
                  <c:v>196170.18035515634</c:v>
                </c:pt>
                <c:pt idx="1403">
                  <c:v>213394.48946809268</c:v>
                </c:pt>
                <c:pt idx="1404">
                  <c:v>93383.313506524937</c:v>
                </c:pt>
                <c:pt idx="1405">
                  <c:v>227577.35690514938</c:v>
                </c:pt>
                <c:pt idx="1406">
                  <c:v>110552.84067774625</c:v>
                </c:pt>
                <c:pt idx="1407">
                  <c:v>130334.92880743317</c:v>
                </c:pt>
                <c:pt idx="1408">
                  <c:v>102333.93409948773</c:v>
                </c:pt>
                <c:pt idx="1409">
                  <c:v>251291.63142570792</c:v>
                </c:pt>
                <c:pt idx="1410">
                  <c:v>242902.23234409993</c:v>
                </c:pt>
                <c:pt idx="1411">
                  <c:v>173194.46759201618</c:v>
                </c:pt>
                <c:pt idx="1412">
                  <c:v>112383.51974013948</c:v>
                </c:pt>
                <c:pt idx="1413">
                  <c:v>247466.35135583777</c:v>
                </c:pt>
                <c:pt idx="1414">
                  <c:v>162086.30229545161</c:v>
                </c:pt>
                <c:pt idx="1415">
                  <c:v>223387.05948466196</c:v>
                </c:pt>
                <c:pt idx="1416">
                  <c:v>164407.49175968848</c:v>
                </c:pt>
                <c:pt idx="1417">
                  <c:v>297816.71851536317</c:v>
                </c:pt>
                <c:pt idx="1418">
                  <c:v>136922.99629542389</c:v>
                </c:pt>
                <c:pt idx="1419">
                  <c:v>209815.3042558789</c:v>
                </c:pt>
                <c:pt idx="1420">
                  <c:v>168037.82310222942</c:v>
                </c:pt>
                <c:pt idx="1421">
                  <c:v>144427.52015579474</c:v>
                </c:pt>
                <c:pt idx="1422">
                  <c:v>150587.96235977951</c:v>
                </c:pt>
                <c:pt idx="1423">
                  <c:v>240652.45505388465</c:v>
                </c:pt>
                <c:pt idx="1424">
                  <c:v>150727.15089643464</c:v>
                </c:pt>
                <c:pt idx="1425">
                  <c:v>143017.61863469332</c:v>
                </c:pt>
                <c:pt idx="1426">
                  <c:v>262894.22011995292</c:v>
                </c:pt>
                <c:pt idx="1427">
                  <c:v>157496.7488107747</c:v>
                </c:pt>
                <c:pt idx="1428">
                  <c:v>80511.267261241563</c:v>
                </c:pt>
                <c:pt idx="1429">
                  <c:v>183918.05055877953</c:v>
                </c:pt>
                <c:pt idx="1430">
                  <c:v>246895.34735489095</c:v>
                </c:pt>
                <c:pt idx="1431">
                  <c:v>132818.08371883541</c:v>
                </c:pt>
                <c:pt idx="1432">
                  <c:v>82522.498501025068</c:v>
                </c:pt>
                <c:pt idx="1433">
                  <c:v>237288.33791708222</c:v>
                </c:pt>
                <c:pt idx="1434">
                  <c:v>149852.05816478949</c:v>
                </c:pt>
                <c:pt idx="1435">
                  <c:v>173277.89593799697</c:v>
                </c:pt>
                <c:pt idx="1436">
                  <c:v>118643.04227345213</c:v>
                </c:pt>
                <c:pt idx="1437">
                  <c:v>258978.66396138762</c:v>
                </c:pt>
                <c:pt idx="1438">
                  <c:v>139403.21645994851</c:v>
                </c:pt>
                <c:pt idx="1439">
                  <c:v>208949.01576486669</c:v>
                </c:pt>
                <c:pt idx="1440">
                  <c:v>228323.74465424166</c:v>
                </c:pt>
                <c:pt idx="1441">
                  <c:v>151633.82477922272</c:v>
                </c:pt>
                <c:pt idx="1442">
                  <c:v>266116.21397322282</c:v>
                </c:pt>
                <c:pt idx="1443">
                  <c:v>69495.334551290711</c:v>
                </c:pt>
                <c:pt idx="1444">
                  <c:v>206259.87420313488</c:v>
                </c:pt>
                <c:pt idx="1445">
                  <c:v>118076.92951730129</c:v>
                </c:pt>
                <c:pt idx="1446">
                  <c:v>140064.49654959046</c:v>
                </c:pt>
                <c:pt idx="1447">
                  <c:v>260418.89120022429</c:v>
                </c:pt>
                <c:pt idx="1448">
                  <c:v>100716.08943013843</c:v>
                </c:pt>
                <c:pt idx="1449">
                  <c:v>95328.023817082823</c:v>
                </c:pt>
                <c:pt idx="1450">
                  <c:v>210095.91501155632</c:v>
                </c:pt>
                <c:pt idx="1451">
                  <c:v>225289.4279055254</c:v>
                </c:pt>
                <c:pt idx="1452">
                  <c:v>173997.16990068066</c:v>
                </c:pt>
                <c:pt idx="1453">
                  <c:v>181514.41099752137</c:v>
                </c:pt>
                <c:pt idx="1454">
                  <c:v>187131.24017141652</c:v>
                </c:pt>
                <c:pt idx="1455">
                  <c:v>222443.21214142404</c:v>
                </c:pt>
                <c:pt idx="1456">
                  <c:v>241021.38540033886</c:v>
                </c:pt>
                <c:pt idx="1457">
                  <c:v>227734.15392307012</c:v>
                </c:pt>
                <c:pt idx="1458">
                  <c:v>117045.74083224585</c:v>
                </c:pt>
                <c:pt idx="1459">
                  <c:v>149673.46248531755</c:v>
                </c:pt>
              </c:numCache>
            </c:numRef>
          </c:xVal>
          <c:yVal>
            <c:numRef>
              <c:f>'Linear regression'!$G$172:$G$1631</c:f>
              <c:numCache>
                <c:formatCode>0.000</c:formatCode>
                <c:ptCount val="1460"/>
                <c:pt idx="0">
                  <c:v>-0.51584829145745159</c:v>
                </c:pt>
                <c:pt idx="1">
                  <c:v>0.42237201335148822</c:v>
                </c:pt>
                <c:pt idx="2">
                  <c:v>-0.30501547505964582</c:v>
                </c:pt>
                <c:pt idx="3">
                  <c:v>-2.6784071415842312E-2</c:v>
                </c:pt>
                <c:pt idx="4">
                  <c:v>-0.55442798342812993</c:v>
                </c:pt>
                <c:pt idx="5">
                  <c:v>-0.98467014236515349</c:v>
                </c:pt>
                <c:pt idx="6">
                  <c:v>1.600750226247541</c:v>
                </c:pt>
                <c:pt idx="7">
                  <c:v>-0.8000032835454165</c:v>
                </c:pt>
                <c:pt idx="8">
                  <c:v>-0.71662186568136033</c:v>
                </c:pt>
                <c:pt idx="9">
                  <c:v>0.26846281033899544</c:v>
                </c:pt>
                <c:pt idx="10">
                  <c:v>8.183565005189181E-3</c:v>
                </c:pt>
                <c:pt idx="11">
                  <c:v>1.1088726029289413</c:v>
                </c:pt>
                <c:pt idx="12">
                  <c:v>0.64585678005395231</c:v>
                </c:pt>
                <c:pt idx="13">
                  <c:v>1.3749640807857055</c:v>
                </c:pt>
                <c:pt idx="14">
                  <c:v>0.2746096225770564</c:v>
                </c:pt>
                <c:pt idx="15">
                  <c:v>1.2453401633633079</c:v>
                </c:pt>
                <c:pt idx="16">
                  <c:v>0.38662405357152718</c:v>
                </c:pt>
                <c:pt idx="17">
                  <c:v>-1.4022409746508735</c:v>
                </c:pt>
                <c:pt idx="18">
                  <c:v>-0.38382140626538286</c:v>
                </c:pt>
                <c:pt idx="19">
                  <c:v>-0.24060700517996181</c:v>
                </c:pt>
                <c:pt idx="20">
                  <c:v>0.58176527211704354</c:v>
                </c:pt>
                <c:pt idx="21">
                  <c:v>0.86429814614065559</c:v>
                </c:pt>
                <c:pt idx="22">
                  <c:v>-0.2066960838610894</c:v>
                </c:pt>
                <c:pt idx="23">
                  <c:v>-0.2699862333469002</c:v>
                </c:pt>
                <c:pt idx="24">
                  <c:v>0.4243116293238624</c:v>
                </c:pt>
                <c:pt idx="25">
                  <c:v>0.64074721958465142</c:v>
                </c:pt>
                <c:pt idx="26">
                  <c:v>0.71955934768231111</c:v>
                </c:pt>
                <c:pt idx="27">
                  <c:v>1.4919174512490121</c:v>
                </c:pt>
                <c:pt idx="28">
                  <c:v>0.7154468821075638</c:v>
                </c:pt>
                <c:pt idx="29">
                  <c:v>0.61187162959249175</c:v>
                </c:pt>
                <c:pt idx="30">
                  <c:v>-1.4630375144431169</c:v>
                </c:pt>
                <c:pt idx="31">
                  <c:v>2.7701012349987938E-2</c:v>
                </c:pt>
                <c:pt idx="32">
                  <c:v>-0.24819194545613749</c:v>
                </c:pt>
                <c:pt idx="33">
                  <c:v>-0.43095880121326074</c:v>
                </c:pt>
                <c:pt idx="34">
                  <c:v>1.2182060998294511</c:v>
                </c:pt>
                <c:pt idx="35">
                  <c:v>0.1008885754465654</c:v>
                </c:pt>
                <c:pt idx="36">
                  <c:v>-0.42495571792327969</c:v>
                </c:pt>
                <c:pt idx="37">
                  <c:v>0.23371787816204406</c:v>
                </c:pt>
                <c:pt idx="38">
                  <c:v>-0.19641533119561605</c:v>
                </c:pt>
                <c:pt idx="39">
                  <c:v>-1.0118734791947184</c:v>
                </c:pt>
                <c:pt idx="40">
                  <c:v>8.2441766664304375E-2</c:v>
                </c:pt>
                <c:pt idx="41">
                  <c:v>0.42234244075406496</c:v>
                </c:pt>
                <c:pt idx="42">
                  <c:v>0.23316398144735498</c:v>
                </c:pt>
                <c:pt idx="43">
                  <c:v>8.1502864564264293E-3</c:v>
                </c:pt>
                <c:pt idx="44">
                  <c:v>0.16443726923713159</c:v>
                </c:pt>
                <c:pt idx="45">
                  <c:v>1.736210736842124</c:v>
                </c:pt>
                <c:pt idx="46">
                  <c:v>-0.74236582376383653</c:v>
                </c:pt>
                <c:pt idx="47">
                  <c:v>0.4080056683268013</c:v>
                </c:pt>
                <c:pt idx="48">
                  <c:v>-0.17669078864868093</c:v>
                </c:pt>
                <c:pt idx="49">
                  <c:v>0.10534238964760312</c:v>
                </c:pt>
                <c:pt idx="50">
                  <c:v>-0.56684386402018849</c:v>
                </c:pt>
                <c:pt idx="51">
                  <c:v>0.10396556666371615</c:v>
                </c:pt>
                <c:pt idx="52">
                  <c:v>9.17811519093501E-2</c:v>
                </c:pt>
                <c:pt idx="53">
                  <c:v>3.4819718086609024</c:v>
                </c:pt>
                <c:pt idx="54">
                  <c:v>-0.40871128202773843</c:v>
                </c:pt>
                <c:pt idx="55">
                  <c:v>0.33764704624287745</c:v>
                </c:pt>
                <c:pt idx="56">
                  <c:v>-1.2552574488985344</c:v>
                </c:pt>
                <c:pt idx="57">
                  <c:v>-0.81518267046539772</c:v>
                </c:pt>
                <c:pt idx="58">
                  <c:v>1.8281548330753248</c:v>
                </c:pt>
                <c:pt idx="59">
                  <c:v>0.28238940336025015</c:v>
                </c:pt>
                <c:pt idx="60">
                  <c:v>-0.49475207376598124</c:v>
                </c:pt>
                <c:pt idx="61">
                  <c:v>0.26067225886433515</c:v>
                </c:pt>
                <c:pt idx="62">
                  <c:v>-1.9308278773112551E-2</c:v>
                </c:pt>
                <c:pt idx="63">
                  <c:v>-0.14673143314211584</c:v>
                </c:pt>
                <c:pt idx="64">
                  <c:v>-0.80580556314367302</c:v>
                </c:pt>
                <c:pt idx="65">
                  <c:v>0.22922910019814902</c:v>
                </c:pt>
                <c:pt idx="66">
                  <c:v>-1.3987130843522089</c:v>
                </c:pt>
                <c:pt idx="67">
                  <c:v>0.32850140475884904</c:v>
                </c:pt>
                <c:pt idx="68">
                  <c:v>-6.7584782595035524E-3</c:v>
                </c:pt>
                <c:pt idx="69">
                  <c:v>-0.21899382555994665</c:v>
                </c:pt>
                <c:pt idx="70">
                  <c:v>-0.12974523458846016</c:v>
                </c:pt>
                <c:pt idx="71">
                  <c:v>2.4820267473838031E-2</c:v>
                </c:pt>
                <c:pt idx="72">
                  <c:v>-0.92284420522282262</c:v>
                </c:pt>
                <c:pt idx="73">
                  <c:v>0.48991424935536715</c:v>
                </c:pt>
                <c:pt idx="74">
                  <c:v>-0.49599330564164396</c:v>
                </c:pt>
                <c:pt idx="75">
                  <c:v>-0.8882283457664315</c:v>
                </c:pt>
                <c:pt idx="76">
                  <c:v>0.52222020737630714</c:v>
                </c:pt>
                <c:pt idx="77">
                  <c:v>-0.16367179303750162</c:v>
                </c:pt>
                <c:pt idx="78">
                  <c:v>-1.3907967716532386</c:v>
                </c:pt>
                <c:pt idx="79">
                  <c:v>0.43460998092482134</c:v>
                </c:pt>
                <c:pt idx="80">
                  <c:v>-0.93300362374307166</c:v>
                </c:pt>
                <c:pt idx="81">
                  <c:v>-0.82107924341550775</c:v>
                </c:pt>
                <c:pt idx="82">
                  <c:v>0.47439902081786456</c:v>
                </c:pt>
                <c:pt idx="83">
                  <c:v>4.9785998340070399E-3</c:v>
                </c:pt>
                <c:pt idx="84">
                  <c:v>-0.71202402431529099</c:v>
                </c:pt>
                <c:pt idx="85">
                  <c:v>-0.58498437492577537</c:v>
                </c:pt>
                <c:pt idx="86">
                  <c:v>-0.9930846527603987</c:v>
                </c:pt>
                <c:pt idx="87">
                  <c:v>-0.60189749281732852</c:v>
                </c:pt>
                <c:pt idx="88">
                  <c:v>-0.81423707717633587</c:v>
                </c:pt>
                <c:pt idx="89">
                  <c:v>-0.66483095880469556</c:v>
                </c:pt>
                <c:pt idx="90">
                  <c:v>-7.5475100443429644E-2</c:v>
                </c:pt>
                <c:pt idx="91">
                  <c:v>-0.95999532725751269</c:v>
                </c:pt>
                <c:pt idx="92">
                  <c:v>1.8740207898701471</c:v>
                </c:pt>
                <c:pt idx="93">
                  <c:v>-1.2135702097892074</c:v>
                </c:pt>
                <c:pt idx="94">
                  <c:v>-0.61651811177448868</c:v>
                </c:pt>
                <c:pt idx="95">
                  <c:v>-0.30630333692518036</c:v>
                </c:pt>
                <c:pt idx="96">
                  <c:v>-6.0483448827760009E-2</c:v>
                </c:pt>
                <c:pt idx="97">
                  <c:v>-0.57212724393174974</c:v>
                </c:pt>
                <c:pt idx="98">
                  <c:v>0.43744287841233293</c:v>
                </c:pt>
                <c:pt idx="99">
                  <c:v>-0.24588448083875875</c:v>
                </c:pt>
                <c:pt idx="100">
                  <c:v>0.19432257999525285</c:v>
                </c:pt>
                <c:pt idx="101">
                  <c:v>-0.81027747053068755</c:v>
                </c:pt>
                <c:pt idx="102">
                  <c:v>-1.5376353955404427</c:v>
                </c:pt>
                <c:pt idx="103">
                  <c:v>0.12966905634064585</c:v>
                </c:pt>
                <c:pt idx="104">
                  <c:v>4.066998833879449E-2</c:v>
                </c:pt>
                <c:pt idx="105">
                  <c:v>-0.20228711981734038</c:v>
                </c:pt>
                <c:pt idx="106">
                  <c:v>1.1523302452321766</c:v>
                </c:pt>
                <c:pt idx="107">
                  <c:v>0.58913695518395082</c:v>
                </c:pt>
                <c:pt idx="108">
                  <c:v>-0.24383933781717768</c:v>
                </c:pt>
                <c:pt idx="109">
                  <c:v>-0.6026705389537661</c:v>
                </c:pt>
                <c:pt idx="110">
                  <c:v>-1.2461817822327621</c:v>
                </c:pt>
                <c:pt idx="111">
                  <c:v>-0.48838079668898737</c:v>
                </c:pt>
                <c:pt idx="112">
                  <c:v>1.1404371342759356</c:v>
                </c:pt>
                <c:pt idx="113">
                  <c:v>-0.33308841544082762</c:v>
                </c:pt>
                <c:pt idx="114">
                  <c:v>0.63054645803602172</c:v>
                </c:pt>
                <c:pt idx="115">
                  <c:v>-0.60853815142081724</c:v>
                </c:pt>
                <c:pt idx="116">
                  <c:v>0.17260878466926552</c:v>
                </c:pt>
                <c:pt idx="117">
                  <c:v>-0.5364781388954285</c:v>
                </c:pt>
                <c:pt idx="118">
                  <c:v>-0.91781386539614263</c:v>
                </c:pt>
                <c:pt idx="119">
                  <c:v>-0.99549252286912637</c:v>
                </c:pt>
                <c:pt idx="120">
                  <c:v>1.1044802661359954</c:v>
                </c:pt>
                <c:pt idx="121">
                  <c:v>-0.21007957416537076</c:v>
                </c:pt>
                <c:pt idx="122">
                  <c:v>0.22233821152468439</c:v>
                </c:pt>
                <c:pt idx="123">
                  <c:v>-0.41984914947502194</c:v>
                </c:pt>
                <c:pt idx="124">
                  <c:v>-0.31480030169050777</c:v>
                </c:pt>
                <c:pt idx="125">
                  <c:v>0.29888264146516108</c:v>
                </c:pt>
                <c:pt idx="126">
                  <c:v>-0.10303371416909762</c:v>
                </c:pt>
                <c:pt idx="127">
                  <c:v>0.28915088100110248</c:v>
                </c:pt>
                <c:pt idx="128">
                  <c:v>-9.5690943891821104E-2</c:v>
                </c:pt>
                <c:pt idx="129">
                  <c:v>0.57667389384100776</c:v>
                </c:pt>
                <c:pt idx="130">
                  <c:v>-0.22379381513176588</c:v>
                </c:pt>
                <c:pt idx="131">
                  <c:v>-0.3896774988249998</c:v>
                </c:pt>
                <c:pt idx="132">
                  <c:v>1.2720344275630572E-2</c:v>
                </c:pt>
                <c:pt idx="133">
                  <c:v>0.61735319679298706</c:v>
                </c:pt>
                <c:pt idx="134">
                  <c:v>-0.36490707874913619</c:v>
                </c:pt>
                <c:pt idx="135">
                  <c:v>-0.45857671607221318</c:v>
                </c:pt>
                <c:pt idx="136">
                  <c:v>-0.10196609127386562</c:v>
                </c:pt>
                <c:pt idx="137">
                  <c:v>-1.4890429735437938</c:v>
                </c:pt>
                <c:pt idx="138">
                  <c:v>-0.2556020480811893</c:v>
                </c:pt>
                <c:pt idx="139">
                  <c:v>2.9799020043553496E-4</c:v>
                </c:pt>
                <c:pt idx="140">
                  <c:v>-7.7905698242938512E-2</c:v>
                </c:pt>
                <c:pt idx="141">
                  <c:v>0.49189414968469408</c:v>
                </c:pt>
                <c:pt idx="142">
                  <c:v>0.37735950958343473</c:v>
                </c:pt>
                <c:pt idx="143">
                  <c:v>-9.727474142506326E-2</c:v>
                </c:pt>
                <c:pt idx="144">
                  <c:v>-1.4434887808310999</c:v>
                </c:pt>
                <c:pt idx="145">
                  <c:v>-2.2148848142185802</c:v>
                </c:pt>
                <c:pt idx="146">
                  <c:v>0.58048189828306695</c:v>
                </c:pt>
                <c:pt idx="147">
                  <c:v>-0.833148520916563</c:v>
                </c:pt>
                <c:pt idx="148">
                  <c:v>-0.69955310653313685</c:v>
                </c:pt>
                <c:pt idx="149">
                  <c:v>-0.27197557351359741</c:v>
                </c:pt>
                <c:pt idx="150">
                  <c:v>-0.23136338084157121</c:v>
                </c:pt>
                <c:pt idx="151">
                  <c:v>2.8996995532322773</c:v>
                </c:pt>
                <c:pt idx="152">
                  <c:v>-0.77171214174748459</c:v>
                </c:pt>
                <c:pt idx="153">
                  <c:v>1.9446584674260428</c:v>
                </c:pt>
                <c:pt idx="154">
                  <c:v>0.52568371244370404</c:v>
                </c:pt>
                <c:pt idx="155">
                  <c:v>-0.26872834132277956</c:v>
                </c:pt>
                <c:pt idx="156">
                  <c:v>-8.4029016911614407E-2</c:v>
                </c:pt>
                <c:pt idx="157">
                  <c:v>0.12936621668067833</c:v>
                </c:pt>
                <c:pt idx="158">
                  <c:v>-2.8286182631809625E-2</c:v>
                </c:pt>
                <c:pt idx="159">
                  <c:v>0.2934043933592369</c:v>
                </c:pt>
                <c:pt idx="160">
                  <c:v>-0.1018094077611893</c:v>
                </c:pt>
                <c:pt idx="161">
                  <c:v>1.896991163583347</c:v>
                </c:pt>
                <c:pt idx="162">
                  <c:v>2.928327858704477E-2</c:v>
                </c:pt>
                <c:pt idx="163">
                  <c:v>-3.139539651519218E-2</c:v>
                </c:pt>
                <c:pt idx="164">
                  <c:v>0.18936086771730121</c:v>
                </c:pt>
                <c:pt idx="165">
                  <c:v>-0.1165143506966706</c:v>
                </c:pt>
                <c:pt idx="166">
                  <c:v>-0.15743652314955395</c:v>
                </c:pt>
                <c:pt idx="167">
                  <c:v>0.98151655947650873</c:v>
                </c:pt>
                <c:pt idx="168">
                  <c:v>-1.0931849556814024</c:v>
                </c:pt>
                <c:pt idx="169">
                  <c:v>0.39930262454766674</c:v>
                </c:pt>
                <c:pt idx="170">
                  <c:v>-0.17244371488889704</c:v>
                </c:pt>
                <c:pt idx="171">
                  <c:v>0.69476868862191365</c:v>
                </c:pt>
                <c:pt idx="172">
                  <c:v>0.37823401764831649</c:v>
                </c:pt>
                <c:pt idx="173">
                  <c:v>0.15872326289461244</c:v>
                </c:pt>
                <c:pt idx="174">
                  <c:v>-0.53948845515117327</c:v>
                </c:pt>
                <c:pt idx="175">
                  <c:v>0.495561292138395</c:v>
                </c:pt>
                <c:pt idx="176">
                  <c:v>-0.83919981557404066</c:v>
                </c:pt>
                <c:pt idx="177">
                  <c:v>-0.70662909523788364</c:v>
                </c:pt>
                <c:pt idx="178">
                  <c:v>4.578864467198378</c:v>
                </c:pt>
                <c:pt idx="179">
                  <c:v>0.46321491746833166</c:v>
                </c:pt>
                <c:pt idx="180">
                  <c:v>-0.74587285773135004</c:v>
                </c:pt>
                <c:pt idx="181">
                  <c:v>0.97362777876337259</c:v>
                </c:pt>
                <c:pt idx="182">
                  <c:v>-0.62658762153886327</c:v>
                </c:pt>
                <c:pt idx="183">
                  <c:v>-1.4546886981066249</c:v>
                </c:pt>
                <c:pt idx="184">
                  <c:v>0.79810959152326433</c:v>
                </c:pt>
                <c:pt idx="185">
                  <c:v>3.8030910590010412</c:v>
                </c:pt>
                <c:pt idx="186">
                  <c:v>1.9064606226048917E-2</c:v>
                </c:pt>
                <c:pt idx="187">
                  <c:v>-3.193042997056713E-2</c:v>
                </c:pt>
                <c:pt idx="188">
                  <c:v>-0.16964943366832574</c:v>
                </c:pt>
                <c:pt idx="189">
                  <c:v>1.42431474881505</c:v>
                </c:pt>
                <c:pt idx="190">
                  <c:v>1.2798551545696688</c:v>
                </c:pt>
                <c:pt idx="191">
                  <c:v>0.12367220801715</c:v>
                </c:pt>
                <c:pt idx="192">
                  <c:v>-0.21143288676357044</c:v>
                </c:pt>
                <c:pt idx="193">
                  <c:v>-2.2148848142185802</c:v>
                </c:pt>
                <c:pt idx="194">
                  <c:v>0.15634624636977737</c:v>
                </c:pt>
                <c:pt idx="195">
                  <c:v>-0.67814200454753926</c:v>
                </c:pt>
                <c:pt idx="196">
                  <c:v>1.5727160068368962</c:v>
                </c:pt>
                <c:pt idx="197">
                  <c:v>-0.90133686489637166</c:v>
                </c:pt>
                <c:pt idx="198">
                  <c:v>-1.7715282843683027</c:v>
                </c:pt>
                <c:pt idx="199">
                  <c:v>0.87563089216951873</c:v>
                </c:pt>
                <c:pt idx="200">
                  <c:v>-0.78201282394203531</c:v>
                </c:pt>
                <c:pt idx="201">
                  <c:v>0.15156128181376208</c:v>
                </c:pt>
                <c:pt idx="202">
                  <c:v>1.4511869695257422E-3</c:v>
                </c:pt>
                <c:pt idx="203">
                  <c:v>-5.6323792883265777E-2</c:v>
                </c:pt>
                <c:pt idx="204">
                  <c:v>-0.50281255994956409</c:v>
                </c:pt>
                <c:pt idx="205">
                  <c:v>-0.27845450941095878</c:v>
                </c:pt>
                <c:pt idx="206">
                  <c:v>-0.95182640458189283</c:v>
                </c:pt>
                <c:pt idx="207">
                  <c:v>0.24382839745218682</c:v>
                </c:pt>
                <c:pt idx="208">
                  <c:v>0.56812613457052985</c:v>
                </c:pt>
                <c:pt idx="209">
                  <c:v>0.25618643282637799</c:v>
                </c:pt>
                <c:pt idx="210">
                  <c:v>0.5873681257693445</c:v>
                </c:pt>
                <c:pt idx="211">
                  <c:v>-0.11770288001690557</c:v>
                </c:pt>
                <c:pt idx="212">
                  <c:v>5.7067517542561076E-3</c:v>
                </c:pt>
                <c:pt idx="213">
                  <c:v>5.6707256854381938E-3</c:v>
                </c:pt>
                <c:pt idx="214">
                  <c:v>-0.28691052358245639</c:v>
                </c:pt>
                <c:pt idx="215">
                  <c:v>-0.10592349961809348</c:v>
                </c:pt>
                <c:pt idx="216">
                  <c:v>5.1489939375810853E-2</c:v>
                </c:pt>
                <c:pt idx="217">
                  <c:v>-0.16447072226884843</c:v>
                </c:pt>
                <c:pt idx="218">
                  <c:v>2.6216077758795131</c:v>
                </c:pt>
                <c:pt idx="219">
                  <c:v>-0.50268417254993403</c:v>
                </c:pt>
                <c:pt idx="220">
                  <c:v>-0.22848187474258327</c:v>
                </c:pt>
                <c:pt idx="221">
                  <c:v>-1.8088228559709574</c:v>
                </c:pt>
                <c:pt idx="222">
                  <c:v>-0.17966683344613835</c:v>
                </c:pt>
                <c:pt idx="223">
                  <c:v>-0.46283193931125277</c:v>
                </c:pt>
                <c:pt idx="224">
                  <c:v>1.8973372559750332</c:v>
                </c:pt>
                <c:pt idx="225">
                  <c:v>-1.0334485679497756</c:v>
                </c:pt>
                <c:pt idx="226">
                  <c:v>-0.24252159349787358</c:v>
                </c:pt>
                <c:pt idx="227">
                  <c:v>-0.49832469635805454</c:v>
                </c:pt>
                <c:pt idx="228">
                  <c:v>0.12771800065103131</c:v>
                </c:pt>
                <c:pt idx="229">
                  <c:v>-0.58729034834206473</c:v>
                </c:pt>
                <c:pt idx="230">
                  <c:v>0.2245849311002284</c:v>
                </c:pt>
                <c:pt idx="231">
                  <c:v>1.6163332152539249</c:v>
                </c:pt>
                <c:pt idx="232">
                  <c:v>-0.78898089368402502</c:v>
                </c:pt>
                <c:pt idx="233">
                  <c:v>3.14917914542844E-2</c:v>
                </c:pt>
                <c:pt idx="234">
                  <c:v>-0.83118780090033706</c:v>
                </c:pt>
                <c:pt idx="235">
                  <c:v>-0.87353930010350789</c:v>
                </c:pt>
                <c:pt idx="236">
                  <c:v>-0.42766450613543749</c:v>
                </c:pt>
                <c:pt idx="237">
                  <c:v>-0.66077441431618889</c:v>
                </c:pt>
                <c:pt idx="238">
                  <c:v>1.7688862808241312</c:v>
                </c:pt>
                <c:pt idx="239">
                  <c:v>-0.80705919882292321</c:v>
                </c:pt>
                <c:pt idx="240">
                  <c:v>0.82016191620924783</c:v>
                </c:pt>
                <c:pt idx="241">
                  <c:v>0.4032967596376239</c:v>
                </c:pt>
                <c:pt idx="242">
                  <c:v>-0.43204109715231492</c:v>
                </c:pt>
                <c:pt idx="243">
                  <c:v>-0.89067383148014234</c:v>
                </c:pt>
                <c:pt idx="244">
                  <c:v>-1.2034585368416664</c:v>
                </c:pt>
                <c:pt idx="245">
                  <c:v>0.19564142308108609</c:v>
                </c:pt>
                <c:pt idx="246">
                  <c:v>-0.40852387743714802</c:v>
                </c:pt>
                <c:pt idx="247">
                  <c:v>-0.20302482418465745</c:v>
                </c:pt>
                <c:pt idx="248">
                  <c:v>-1.0398392305913944</c:v>
                </c:pt>
                <c:pt idx="249">
                  <c:v>1.0722116662128711</c:v>
                </c:pt>
                <c:pt idx="250">
                  <c:v>-1.1074171562953028</c:v>
                </c:pt>
                <c:pt idx="251">
                  <c:v>0.1567383782626986</c:v>
                </c:pt>
                <c:pt idx="252">
                  <c:v>-1.1549145787346404</c:v>
                </c:pt>
                <c:pt idx="253">
                  <c:v>0.1068106719212758</c:v>
                </c:pt>
                <c:pt idx="254">
                  <c:v>-3.9054369900417191E-2</c:v>
                </c:pt>
                <c:pt idx="255">
                  <c:v>-1.1490256778295984</c:v>
                </c:pt>
                <c:pt idx="256">
                  <c:v>-0.57386548658115155</c:v>
                </c:pt>
                <c:pt idx="257">
                  <c:v>-0.12129568468211958</c:v>
                </c:pt>
                <c:pt idx="258">
                  <c:v>-0.14614794701369657</c:v>
                </c:pt>
                <c:pt idx="259">
                  <c:v>-0.16398110177205596</c:v>
                </c:pt>
                <c:pt idx="260">
                  <c:v>0.37365732761863707</c:v>
                </c:pt>
                <c:pt idx="261">
                  <c:v>-0.92019247493800282</c:v>
                </c:pt>
                <c:pt idx="262">
                  <c:v>-0.15047298913254428</c:v>
                </c:pt>
                <c:pt idx="263">
                  <c:v>0.26233887955594914</c:v>
                </c:pt>
                <c:pt idx="264">
                  <c:v>0.25626170180356228</c:v>
                </c:pt>
                <c:pt idx="265">
                  <c:v>-0.14338584930865247</c:v>
                </c:pt>
                <c:pt idx="266">
                  <c:v>-0.47920601032775673</c:v>
                </c:pt>
                <c:pt idx="267">
                  <c:v>-0.6855464442253788</c:v>
                </c:pt>
                <c:pt idx="268">
                  <c:v>0.90806417116666105</c:v>
                </c:pt>
                <c:pt idx="269">
                  <c:v>9.2164085317041327E-3</c:v>
                </c:pt>
                <c:pt idx="270">
                  <c:v>0.18063496891831471</c:v>
                </c:pt>
                <c:pt idx="271">
                  <c:v>1.9919530822527178</c:v>
                </c:pt>
                <c:pt idx="272">
                  <c:v>0.17679959701022613</c:v>
                </c:pt>
                <c:pt idx="273">
                  <c:v>-0.83690113619655371</c:v>
                </c:pt>
                <c:pt idx="274">
                  <c:v>-2.3084815342699662E-2</c:v>
                </c:pt>
                <c:pt idx="275">
                  <c:v>1.4835094307857346</c:v>
                </c:pt>
                <c:pt idx="276">
                  <c:v>-0.37096419229226835</c:v>
                </c:pt>
                <c:pt idx="277">
                  <c:v>0.92540986084565025</c:v>
                </c:pt>
                <c:pt idx="278">
                  <c:v>3.0029472144476439</c:v>
                </c:pt>
                <c:pt idx="279">
                  <c:v>-0.92215472903930407</c:v>
                </c:pt>
                <c:pt idx="280">
                  <c:v>-0.32859110239308753</c:v>
                </c:pt>
                <c:pt idx="281">
                  <c:v>-0.17374770053676908</c:v>
                </c:pt>
                <c:pt idx="282">
                  <c:v>0.17921760661199851</c:v>
                </c:pt>
                <c:pt idx="283">
                  <c:v>0.63681724244782967</c:v>
                </c:pt>
                <c:pt idx="284">
                  <c:v>-0.62165859934158063</c:v>
                </c:pt>
                <c:pt idx="285">
                  <c:v>-0.58343735866165369</c:v>
                </c:pt>
                <c:pt idx="286">
                  <c:v>-0.70625113292030861</c:v>
                </c:pt>
                <c:pt idx="287">
                  <c:v>-0.64308425852766393</c:v>
                </c:pt>
                <c:pt idx="288">
                  <c:v>8.7985229775137286E-2</c:v>
                </c:pt>
                <c:pt idx="289">
                  <c:v>0.91679233922258418</c:v>
                </c:pt>
                <c:pt idx="290">
                  <c:v>-0.4794419666785687</c:v>
                </c:pt>
                <c:pt idx="291">
                  <c:v>-4.5329933363292961E-2</c:v>
                </c:pt>
                <c:pt idx="292">
                  <c:v>-0.97764073911322902</c:v>
                </c:pt>
                <c:pt idx="293">
                  <c:v>-0.49307589497223642</c:v>
                </c:pt>
                <c:pt idx="294">
                  <c:v>-0.15072083889496757</c:v>
                </c:pt>
                <c:pt idx="295">
                  <c:v>-6.345964754312515E-2</c:v>
                </c:pt>
                <c:pt idx="296">
                  <c:v>-0.2293745725990467</c:v>
                </c:pt>
                <c:pt idx="297">
                  <c:v>-0.21785091687122313</c:v>
                </c:pt>
                <c:pt idx="298">
                  <c:v>-0.51660397276651393</c:v>
                </c:pt>
                <c:pt idx="299">
                  <c:v>0.73589079250976208</c:v>
                </c:pt>
                <c:pt idx="300">
                  <c:v>0.26225238371137027</c:v>
                </c:pt>
                <c:pt idx="301">
                  <c:v>-0.66307935711586274</c:v>
                </c:pt>
                <c:pt idx="302">
                  <c:v>-0.20202639123856592</c:v>
                </c:pt>
                <c:pt idx="303">
                  <c:v>0.58500395758462553</c:v>
                </c:pt>
                <c:pt idx="304">
                  <c:v>0.45625560010197669</c:v>
                </c:pt>
                <c:pt idx="305">
                  <c:v>0.9544760887549919</c:v>
                </c:pt>
                <c:pt idx="306">
                  <c:v>-0.9569732782444822</c:v>
                </c:pt>
                <c:pt idx="307">
                  <c:v>-0.58561723771848406</c:v>
                </c:pt>
                <c:pt idx="308">
                  <c:v>-7.3473978206376439E-2</c:v>
                </c:pt>
                <c:pt idx="309">
                  <c:v>2.2477263194754364</c:v>
                </c:pt>
                <c:pt idx="310">
                  <c:v>-0.78425742577382851</c:v>
                </c:pt>
                <c:pt idx="311">
                  <c:v>0.58024896489055289</c:v>
                </c:pt>
                <c:pt idx="312">
                  <c:v>0.22565343789160924</c:v>
                </c:pt>
                <c:pt idx="313">
                  <c:v>3.2311567786077657</c:v>
                </c:pt>
                <c:pt idx="314">
                  <c:v>0.71685264875820143</c:v>
                </c:pt>
                <c:pt idx="315">
                  <c:v>-0.40014253657728921</c:v>
                </c:pt>
                <c:pt idx="316">
                  <c:v>-0.20871478377536851</c:v>
                </c:pt>
                <c:pt idx="317">
                  <c:v>0.22547146254100919</c:v>
                </c:pt>
                <c:pt idx="318">
                  <c:v>-1.0957610574187353</c:v>
                </c:pt>
                <c:pt idx="319">
                  <c:v>3.3840516521834826E-2</c:v>
                </c:pt>
                <c:pt idx="320">
                  <c:v>0.48254677430284854</c:v>
                </c:pt>
                <c:pt idx="321">
                  <c:v>1.0306420412700288</c:v>
                </c:pt>
                <c:pt idx="322">
                  <c:v>-0.23337699184843755</c:v>
                </c:pt>
                <c:pt idx="323">
                  <c:v>-8.9586798322098163E-2</c:v>
                </c:pt>
                <c:pt idx="324">
                  <c:v>-1.5748473528154343</c:v>
                </c:pt>
                <c:pt idx="325">
                  <c:v>0.11842977869941412</c:v>
                </c:pt>
                <c:pt idx="326">
                  <c:v>2.1594343810825687</c:v>
                </c:pt>
                <c:pt idx="327">
                  <c:v>-0.2412290355603654</c:v>
                </c:pt>
                <c:pt idx="328">
                  <c:v>0.6953666297673966</c:v>
                </c:pt>
                <c:pt idx="329">
                  <c:v>-0.39602375584585836</c:v>
                </c:pt>
                <c:pt idx="330">
                  <c:v>-1.5941630772866984</c:v>
                </c:pt>
                <c:pt idx="331">
                  <c:v>0.33533579030705379</c:v>
                </c:pt>
                <c:pt idx="332">
                  <c:v>1.2635492597019919</c:v>
                </c:pt>
                <c:pt idx="333">
                  <c:v>0.14607598299512192</c:v>
                </c:pt>
                <c:pt idx="334">
                  <c:v>-0.61033998279297741</c:v>
                </c:pt>
                <c:pt idx="335">
                  <c:v>0.61669141640121727</c:v>
                </c:pt>
                <c:pt idx="336">
                  <c:v>2.6204195297113149</c:v>
                </c:pt>
                <c:pt idx="337">
                  <c:v>-2.1753152372447643E-2</c:v>
                </c:pt>
                <c:pt idx="338">
                  <c:v>-3.80847130432398E-2</c:v>
                </c:pt>
                <c:pt idx="339">
                  <c:v>0.35390621411417766</c:v>
                </c:pt>
                <c:pt idx="340">
                  <c:v>-1.0161940160648213</c:v>
                </c:pt>
                <c:pt idx="341">
                  <c:v>-0.26711919706074394</c:v>
                </c:pt>
                <c:pt idx="342">
                  <c:v>-0.53212887322894931</c:v>
                </c:pt>
                <c:pt idx="343">
                  <c:v>0.72195957435534797</c:v>
                </c:pt>
                <c:pt idx="344">
                  <c:v>-1.3359903016544379</c:v>
                </c:pt>
                <c:pt idx="345">
                  <c:v>-0.27436160215557642</c:v>
                </c:pt>
                <c:pt idx="346">
                  <c:v>0.75735766926202353</c:v>
                </c:pt>
                <c:pt idx="347">
                  <c:v>-0.17260303125318399</c:v>
                </c:pt>
                <c:pt idx="348">
                  <c:v>-1.5103681917991825</c:v>
                </c:pt>
                <c:pt idx="349">
                  <c:v>2.2573726930567957</c:v>
                </c:pt>
                <c:pt idx="350">
                  <c:v>1.4140423813179406</c:v>
                </c:pt>
                <c:pt idx="351">
                  <c:v>-8.22326464278696E-3</c:v>
                </c:pt>
                <c:pt idx="352">
                  <c:v>-0.33731302624784754</c:v>
                </c:pt>
                <c:pt idx="353">
                  <c:v>0.98227055934340957</c:v>
                </c:pt>
                <c:pt idx="354">
                  <c:v>-0.33763651377573317</c:v>
                </c:pt>
                <c:pt idx="355">
                  <c:v>3.8065689729262782E-2</c:v>
                </c:pt>
                <c:pt idx="356">
                  <c:v>7.6090185008277481E-2</c:v>
                </c:pt>
                <c:pt idx="357">
                  <c:v>-0.34918954089053467</c:v>
                </c:pt>
                <c:pt idx="358">
                  <c:v>-0.4595268619025682</c:v>
                </c:pt>
                <c:pt idx="359">
                  <c:v>0.68947344406178213</c:v>
                </c:pt>
                <c:pt idx="360">
                  <c:v>0.54462548317422865</c:v>
                </c:pt>
                <c:pt idx="361">
                  <c:v>-4.7550538157234853E-2</c:v>
                </c:pt>
                <c:pt idx="362">
                  <c:v>-1.1611445163890928</c:v>
                </c:pt>
                <c:pt idx="363">
                  <c:v>-0.28643830117817032</c:v>
                </c:pt>
                <c:pt idx="364">
                  <c:v>-3.0818930222373347E-2</c:v>
                </c:pt>
                <c:pt idx="365">
                  <c:v>0.77018653486644995</c:v>
                </c:pt>
                <c:pt idx="366">
                  <c:v>-3.667127434753923E-2</c:v>
                </c:pt>
                <c:pt idx="367">
                  <c:v>3.8703080648630879E-2</c:v>
                </c:pt>
                <c:pt idx="368">
                  <c:v>-0.15634386338188377</c:v>
                </c:pt>
                <c:pt idx="369">
                  <c:v>0.33470458706163264</c:v>
                </c:pt>
                <c:pt idx="370">
                  <c:v>-1.1271264609765881</c:v>
                </c:pt>
                <c:pt idx="371">
                  <c:v>-0.86740653536591406</c:v>
                </c:pt>
                <c:pt idx="372">
                  <c:v>7.3125028766162017E-2</c:v>
                </c:pt>
                <c:pt idx="373">
                  <c:v>-0.4302332456840543</c:v>
                </c:pt>
                <c:pt idx="374">
                  <c:v>-0.72427470312713882</c:v>
                </c:pt>
                <c:pt idx="375">
                  <c:v>-0.21817784135756593</c:v>
                </c:pt>
                <c:pt idx="376">
                  <c:v>-3.3103003086302353E-2</c:v>
                </c:pt>
                <c:pt idx="377">
                  <c:v>0.73532523198947786</c:v>
                </c:pt>
                <c:pt idx="378">
                  <c:v>3.0065803556872548</c:v>
                </c:pt>
                <c:pt idx="379">
                  <c:v>-1.2627650024537806</c:v>
                </c:pt>
                <c:pt idx="380">
                  <c:v>-0.45316282915041123</c:v>
                </c:pt>
                <c:pt idx="381">
                  <c:v>-0.19430973338334723</c:v>
                </c:pt>
                <c:pt idx="382">
                  <c:v>-0.65307760301094875</c:v>
                </c:pt>
                <c:pt idx="383">
                  <c:v>0.21261675595730897</c:v>
                </c:pt>
                <c:pt idx="384">
                  <c:v>-9.0743779195489399E-2</c:v>
                </c:pt>
                <c:pt idx="385">
                  <c:v>6.4310016514242821E-3</c:v>
                </c:pt>
                <c:pt idx="386">
                  <c:v>-9.1932819582521585E-2</c:v>
                </c:pt>
                <c:pt idx="387">
                  <c:v>-0.50705539102441166</c:v>
                </c:pt>
                <c:pt idx="388">
                  <c:v>-0.33050408847599977</c:v>
                </c:pt>
                <c:pt idx="389">
                  <c:v>2.7800285204470359</c:v>
                </c:pt>
                <c:pt idx="390">
                  <c:v>0.57191529903207017</c:v>
                </c:pt>
                <c:pt idx="391">
                  <c:v>-0.84293457177616082</c:v>
                </c:pt>
                <c:pt idx="392">
                  <c:v>-2.7922233951153796E-2</c:v>
                </c:pt>
                <c:pt idx="393">
                  <c:v>0.42695906720978355</c:v>
                </c:pt>
                <c:pt idx="394">
                  <c:v>0.1411448831491903</c:v>
                </c:pt>
                <c:pt idx="395">
                  <c:v>-1.2872775192179669E-2</c:v>
                </c:pt>
                <c:pt idx="396">
                  <c:v>9.7530750992003597E-3</c:v>
                </c:pt>
                <c:pt idx="397">
                  <c:v>-0.64045124276115539</c:v>
                </c:pt>
                <c:pt idx="398">
                  <c:v>-0.39721610013080927</c:v>
                </c:pt>
                <c:pt idx="399">
                  <c:v>0.43768214175729381</c:v>
                </c:pt>
                <c:pt idx="400">
                  <c:v>1.2907741872275715</c:v>
                </c:pt>
                <c:pt idx="401">
                  <c:v>-0.67697823296684723</c:v>
                </c:pt>
                <c:pt idx="402">
                  <c:v>0.85647843814939839</c:v>
                </c:pt>
                <c:pt idx="403">
                  <c:v>-0.47090223614102389</c:v>
                </c:pt>
                <c:pt idx="404">
                  <c:v>-0.92215950809037184</c:v>
                </c:pt>
                <c:pt idx="405">
                  <c:v>-0.97982672047690111</c:v>
                </c:pt>
                <c:pt idx="406">
                  <c:v>-0.87233997163610433</c:v>
                </c:pt>
                <c:pt idx="407">
                  <c:v>0.83975314335068074</c:v>
                </c:pt>
                <c:pt idx="408">
                  <c:v>5.8359274656476622E-3</c:v>
                </c:pt>
                <c:pt idx="409">
                  <c:v>1.4525142044459396</c:v>
                </c:pt>
                <c:pt idx="410">
                  <c:v>-1.8017920938101204</c:v>
                </c:pt>
                <c:pt idx="411">
                  <c:v>0.53074118562831607</c:v>
                </c:pt>
                <c:pt idx="412">
                  <c:v>0.11080407703298747</c:v>
                </c:pt>
                <c:pt idx="413">
                  <c:v>0.57241657411648328</c:v>
                </c:pt>
                <c:pt idx="414">
                  <c:v>-0.66278605429976578</c:v>
                </c:pt>
                <c:pt idx="415">
                  <c:v>-0.43752726976529854</c:v>
                </c:pt>
                <c:pt idx="416">
                  <c:v>-0.5875208332771078</c:v>
                </c:pt>
                <c:pt idx="417">
                  <c:v>0.17734747362880976</c:v>
                </c:pt>
                <c:pt idx="418">
                  <c:v>0.3011729777512776</c:v>
                </c:pt>
                <c:pt idx="419">
                  <c:v>0.17583466949014984</c:v>
                </c:pt>
                <c:pt idx="420">
                  <c:v>0.31615734494700948</c:v>
                </c:pt>
                <c:pt idx="421">
                  <c:v>0.42445156012353302</c:v>
                </c:pt>
                <c:pt idx="422">
                  <c:v>7.1824992074823622E-3</c:v>
                </c:pt>
                <c:pt idx="423">
                  <c:v>1.1368466398455658E-3</c:v>
                </c:pt>
                <c:pt idx="424">
                  <c:v>9.5148191758641407E-2</c:v>
                </c:pt>
                <c:pt idx="425">
                  <c:v>-0.15951625431574337</c:v>
                </c:pt>
                <c:pt idx="426">
                  <c:v>1.3536768279330773</c:v>
                </c:pt>
                <c:pt idx="427">
                  <c:v>1.9563582346082322E-2</c:v>
                </c:pt>
                <c:pt idx="428">
                  <c:v>0.13618579006292053</c:v>
                </c:pt>
                <c:pt idx="429">
                  <c:v>-0.29028575539411094</c:v>
                </c:pt>
                <c:pt idx="430">
                  <c:v>-0.96121694390240164</c:v>
                </c:pt>
                <c:pt idx="431">
                  <c:v>-0.36760345393972643</c:v>
                </c:pt>
                <c:pt idx="432">
                  <c:v>-0.93712167449625794</c:v>
                </c:pt>
                <c:pt idx="433">
                  <c:v>-0.75401259543466614</c:v>
                </c:pt>
                <c:pt idx="434">
                  <c:v>-0.35113289607937953</c:v>
                </c:pt>
                <c:pt idx="435">
                  <c:v>-0.18472113223610656</c:v>
                </c:pt>
                <c:pt idx="436">
                  <c:v>0.56719819155056017</c:v>
                </c:pt>
                <c:pt idx="437">
                  <c:v>0.93267784879790661</c:v>
                </c:pt>
                <c:pt idx="438">
                  <c:v>1.0381337705120606</c:v>
                </c:pt>
                <c:pt idx="439">
                  <c:v>0.28014902739709197</c:v>
                </c:pt>
                <c:pt idx="440">
                  <c:v>5.3738416832967584</c:v>
                </c:pt>
                <c:pt idx="441">
                  <c:v>-0.82813946030989383</c:v>
                </c:pt>
                <c:pt idx="442">
                  <c:v>0.42050363652120232</c:v>
                </c:pt>
                <c:pt idx="443">
                  <c:v>-0.43291705595571262</c:v>
                </c:pt>
                <c:pt idx="444">
                  <c:v>-0.68543760329191106</c:v>
                </c:pt>
                <c:pt idx="445">
                  <c:v>-1.1540977483097925</c:v>
                </c:pt>
                <c:pt idx="446">
                  <c:v>-0.44619537152278593</c:v>
                </c:pt>
                <c:pt idx="447">
                  <c:v>-0.94611325367982591</c:v>
                </c:pt>
                <c:pt idx="448">
                  <c:v>-0.26323383637399095</c:v>
                </c:pt>
                <c:pt idx="449">
                  <c:v>-0.10578170882905447</c:v>
                </c:pt>
                <c:pt idx="450">
                  <c:v>0.83594968385158297</c:v>
                </c:pt>
                <c:pt idx="451">
                  <c:v>1.9996183002232941</c:v>
                </c:pt>
                <c:pt idx="452">
                  <c:v>-0.54913714913077871</c:v>
                </c:pt>
                <c:pt idx="453">
                  <c:v>-0.35138282551098543</c:v>
                </c:pt>
                <c:pt idx="454">
                  <c:v>-0.38699907971877556</c:v>
                </c:pt>
                <c:pt idx="455">
                  <c:v>0.40186258568635519</c:v>
                </c:pt>
                <c:pt idx="456">
                  <c:v>-0.18820603475487044</c:v>
                </c:pt>
                <c:pt idx="457">
                  <c:v>1.6914924883371196</c:v>
                </c:pt>
                <c:pt idx="458">
                  <c:v>0.30243286003640779</c:v>
                </c:pt>
                <c:pt idx="459">
                  <c:v>-0.40506339045848055</c:v>
                </c:pt>
                <c:pt idx="460">
                  <c:v>6.6826865479429898E-2</c:v>
                </c:pt>
                <c:pt idx="461">
                  <c:v>1.0087589858730277</c:v>
                </c:pt>
                <c:pt idx="462">
                  <c:v>-1.0689159586621557</c:v>
                </c:pt>
                <c:pt idx="463">
                  <c:v>0.70571243188048582</c:v>
                </c:pt>
                <c:pt idx="464">
                  <c:v>-0.40018492905913183</c:v>
                </c:pt>
                <c:pt idx="465">
                  <c:v>-0.57222569444775995</c:v>
                </c:pt>
                <c:pt idx="466">
                  <c:v>0.2159588346824024</c:v>
                </c:pt>
                <c:pt idx="467">
                  <c:v>-0.34308801412831497</c:v>
                </c:pt>
                <c:pt idx="468">
                  <c:v>0.4591940438430081</c:v>
                </c:pt>
                <c:pt idx="469">
                  <c:v>-0.7519658072940929</c:v>
                </c:pt>
                <c:pt idx="470">
                  <c:v>0.38488614644527724</c:v>
                </c:pt>
                <c:pt idx="471">
                  <c:v>-0.85706223307347229</c:v>
                </c:pt>
                <c:pt idx="472">
                  <c:v>-0.55594404934907371</c:v>
                </c:pt>
                <c:pt idx="473">
                  <c:v>3.8262886911192524</c:v>
                </c:pt>
                <c:pt idx="474">
                  <c:v>0.57813972765720878</c:v>
                </c:pt>
                <c:pt idx="475">
                  <c:v>0.25952838608926448</c:v>
                </c:pt>
                <c:pt idx="476">
                  <c:v>6.8522902599520125E-2</c:v>
                </c:pt>
                <c:pt idx="477">
                  <c:v>1.1857671410687849</c:v>
                </c:pt>
                <c:pt idx="478">
                  <c:v>1.2709624609734478</c:v>
                </c:pt>
                <c:pt idx="479">
                  <c:v>-0.40679000995716635</c:v>
                </c:pt>
                <c:pt idx="480">
                  <c:v>1.6895804242249237</c:v>
                </c:pt>
                <c:pt idx="481">
                  <c:v>2.8564536959114659</c:v>
                </c:pt>
                <c:pt idx="482">
                  <c:v>7.2158238868702193E-2</c:v>
                </c:pt>
                <c:pt idx="483">
                  <c:v>-0.35028777621778168</c:v>
                </c:pt>
                <c:pt idx="484">
                  <c:v>0.22287506248632463</c:v>
                </c:pt>
                <c:pt idx="485">
                  <c:v>0.56933590261479861</c:v>
                </c:pt>
                <c:pt idx="486">
                  <c:v>0.50772112377482725</c:v>
                </c:pt>
                <c:pt idx="487">
                  <c:v>-5.6601030848968288E-2</c:v>
                </c:pt>
                <c:pt idx="488">
                  <c:v>-0.68209309292565323</c:v>
                </c:pt>
                <c:pt idx="489">
                  <c:v>-0.19947784136141111</c:v>
                </c:pt>
                <c:pt idx="490">
                  <c:v>-1.0851922087084505</c:v>
                </c:pt>
                <c:pt idx="491">
                  <c:v>-0.47509833100151827</c:v>
                </c:pt>
                <c:pt idx="492">
                  <c:v>-0.82977883395774588</c:v>
                </c:pt>
                <c:pt idx="493">
                  <c:v>0.19927790338881032</c:v>
                </c:pt>
                <c:pt idx="494">
                  <c:v>0.10856494413540099</c:v>
                </c:pt>
                <c:pt idx="495">
                  <c:v>-0.35712521829675486</c:v>
                </c:pt>
                <c:pt idx="496">
                  <c:v>1.3775712631712667</c:v>
                </c:pt>
                <c:pt idx="497">
                  <c:v>0.48087248980155312</c:v>
                </c:pt>
                <c:pt idx="498">
                  <c:v>0.26109869269179037</c:v>
                </c:pt>
                <c:pt idx="499">
                  <c:v>0.22208398969417947</c:v>
                </c:pt>
                <c:pt idx="500">
                  <c:v>-0.88584365719652969</c:v>
                </c:pt>
                <c:pt idx="501">
                  <c:v>-0.28941393709224755</c:v>
                </c:pt>
                <c:pt idx="502">
                  <c:v>-0.1213893659195924</c:v>
                </c:pt>
                <c:pt idx="503">
                  <c:v>2.0045144194900621</c:v>
                </c:pt>
                <c:pt idx="504">
                  <c:v>-0.39278019634124794</c:v>
                </c:pt>
                <c:pt idx="505">
                  <c:v>-1.6803111169413838</c:v>
                </c:pt>
                <c:pt idx="506">
                  <c:v>-0.56225349866564756</c:v>
                </c:pt>
                <c:pt idx="507">
                  <c:v>0.34696716176664888</c:v>
                </c:pt>
                <c:pt idx="508">
                  <c:v>0.82145467498972558</c:v>
                </c:pt>
                <c:pt idx="509">
                  <c:v>3.3417772196893902E-2</c:v>
                </c:pt>
                <c:pt idx="510">
                  <c:v>0.42097472689382182</c:v>
                </c:pt>
                <c:pt idx="511">
                  <c:v>1.0656028308761365E-2</c:v>
                </c:pt>
                <c:pt idx="512">
                  <c:v>0.53147983282371936</c:v>
                </c:pt>
                <c:pt idx="513">
                  <c:v>-0.37957010663696389</c:v>
                </c:pt>
                <c:pt idx="514">
                  <c:v>0.68556040605264379</c:v>
                </c:pt>
                <c:pt idx="515">
                  <c:v>2.8754364072108514</c:v>
                </c:pt>
                <c:pt idx="516">
                  <c:v>-1.7348178363077567</c:v>
                </c:pt>
                <c:pt idx="517">
                  <c:v>-0.44132341687170085</c:v>
                </c:pt>
                <c:pt idx="518">
                  <c:v>-0.52558005192150992</c:v>
                </c:pt>
                <c:pt idx="519">
                  <c:v>0.99861177512282684</c:v>
                </c:pt>
                <c:pt idx="520">
                  <c:v>0.44782396097458921</c:v>
                </c:pt>
                <c:pt idx="521">
                  <c:v>0.21032893465892796</c:v>
                </c:pt>
                <c:pt idx="522">
                  <c:v>-0.22830854272083853</c:v>
                </c:pt>
                <c:pt idx="523">
                  <c:v>-7.1494053975596339</c:v>
                </c:pt>
                <c:pt idx="524">
                  <c:v>0.5340575231695267</c:v>
                </c:pt>
                <c:pt idx="525">
                  <c:v>-0.35198580584992512</c:v>
                </c:pt>
                <c:pt idx="526">
                  <c:v>0.49087044575805866</c:v>
                </c:pt>
                <c:pt idx="527">
                  <c:v>2.4155543412420721</c:v>
                </c:pt>
                <c:pt idx="528">
                  <c:v>0.96967796910397841</c:v>
                </c:pt>
                <c:pt idx="529">
                  <c:v>-1.2937421429367839</c:v>
                </c:pt>
                <c:pt idx="530">
                  <c:v>-0.48769371003100298</c:v>
                </c:pt>
                <c:pt idx="531">
                  <c:v>0.32724309867443607</c:v>
                </c:pt>
                <c:pt idx="532">
                  <c:v>0.19485710036329693</c:v>
                </c:pt>
                <c:pt idx="533">
                  <c:v>-5.8974870958624942E-2</c:v>
                </c:pt>
                <c:pt idx="534">
                  <c:v>-0.58805043991390182</c:v>
                </c:pt>
                <c:pt idx="535">
                  <c:v>0.14303737730262142</c:v>
                </c:pt>
                <c:pt idx="536">
                  <c:v>-0.87090063302918297</c:v>
                </c:pt>
                <c:pt idx="537">
                  <c:v>-0.18046421456499762</c:v>
                </c:pt>
                <c:pt idx="538">
                  <c:v>0.30837257226290227</c:v>
                </c:pt>
                <c:pt idx="539">
                  <c:v>1.1086466040049221</c:v>
                </c:pt>
                <c:pt idx="540">
                  <c:v>1.4340382251196708</c:v>
                </c:pt>
                <c:pt idx="541">
                  <c:v>-0.7742541848763701</c:v>
                </c:pt>
                <c:pt idx="542">
                  <c:v>-0.24138877964488337</c:v>
                </c:pt>
                <c:pt idx="543">
                  <c:v>-9.9441337224115273E-2</c:v>
                </c:pt>
                <c:pt idx="544">
                  <c:v>-0.76405681282327431</c:v>
                </c:pt>
                <c:pt idx="545">
                  <c:v>-0.70459500151951759</c:v>
                </c:pt>
                <c:pt idx="546">
                  <c:v>1.4581078663963871</c:v>
                </c:pt>
                <c:pt idx="547">
                  <c:v>0.44991214424552584</c:v>
                </c:pt>
                <c:pt idx="548">
                  <c:v>0.57316121295229561</c:v>
                </c:pt>
                <c:pt idx="549">
                  <c:v>-0.13186845700301703</c:v>
                </c:pt>
                <c:pt idx="550">
                  <c:v>-9.4681593934681549E-2</c:v>
                </c:pt>
                <c:pt idx="551">
                  <c:v>5.1501468501224591E-2</c:v>
                </c:pt>
                <c:pt idx="552">
                  <c:v>0.40789431038506369</c:v>
                </c:pt>
                <c:pt idx="553">
                  <c:v>-0.26876213978883817</c:v>
                </c:pt>
                <c:pt idx="554">
                  <c:v>0.41489856811865095</c:v>
                </c:pt>
                <c:pt idx="555">
                  <c:v>0.60077206788055115</c:v>
                </c:pt>
                <c:pt idx="556">
                  <c:v>0.32720611417433415</c:v>
                </c:pt>
                <c:pt idx="557">
                  <c:v>-4.7539252357903149E-2</c:v>
                </c:pt>
                <c:pt idx="558">
                  <c:v>-0.53840469165730132</c:v>
                </c:pt>
                <c:pt idx="559">
                  <c:v>0.34083931699184744</c:v>
                </c:pt>
                <c:pt idx="560">
                  <c:v>-0.70033737953696873</c:v>
                </c:pt>
                <c:pt idx="561">
                  <c:v>-3.7283947468786792E-2</c:v>
                </c:pt>
                <c:pt idx="562">
                  <c:v>0.19709516699111923</c:v>
                </c:pt>
                <c:pt idx="563">
                  <c:v>0.95594562573363606</c:v>
                </c:pt>
                <c:pt idx="564">
                  <c:v>-0.18798530153407386</c:v>
                </c:pt>
                <c:pt idx="565">
                  <c:v>-0.14094221675435012</c:v>
                </c:pt>
                <c:pt idx="566">
                  <c:v>0.31485273998732566</c:v>
                </c:pt>
                <c:pt idx="567">
                  <c:v>-6.4449117685149312E-2</c:v>
                </c:pt>
                <c:pt idx="568">
                  <c:v>1.3843322633779305</c:v>
                </c:pt>
                <c:pt idx="569">
                  <c:v>3.0619578543658228E-2</c:v>
                </c:pt>
                <c:pt idx="570">
                  <c:v>-1.1118475550966245</c:v>
                </c:pt>
                <c:pt idx="571">
                  <c:v>0.29740485080331958</c:v>
                </c:pt>
                <c:pt idx="572">
                  <c:v>-0.27125252537379496</c:v>
                </c:pt>
                <c:pt idx="573">
                  <c:v>-0.7022287083936064</c:v>
                </c:pt>
                <c:pt idx="574">
                  <c:v>-6.3278430626477297E-2</c:v>
                </c:pt>
                <c:pt idx="575">
                  <c:v>-0.18265275339951806</c:v>
                </c:pt>
                <c:pt idx="576">
                  <c:v>0.27781979451952798</c:v>
                </c:pt>
                <c:pt idx="577">
                  <c:v>0.16444831171038124</c:v>
                </c:pt>
                <c:pt idx="578">
                  <c:v>-1.2946874675021054</c:v>
                </c:pt>
                <c:pt idx="579">
                  <c:v>-1.2395516413757974</c:v>
                </c:pt>
                <c:pt idx="580">
                  <c:v>0.44890741740101109</c:v>
                </c:pt>
                <c:pt idx="581">
                  <c:v>-0.34545142730503603</c:v>
                </c:pt>
                <c:pt idx="582">
                  <c:v>-0.3303179578281068</c:v>
                </c:pt>
                <c:pt idx="583">
                  <c:v>2.2682730836126526</c:v>
                </c:pt>
                <c:pt idx="584">
                  <c:v>-0.33072936663975339</c:v>
                </c:pt>
                <c:pt idx="585">
                  <c:v>2.2437534347489074</c:v>
                </c:pt>
                <c:pt idx="586">
                  <c:v>1.4811537616308283</c:v>
                </c:pt>
                <c:pt idx="587">
                  <c:v>0.15467919795793761</c:v>
                </c:pt>
                <c:pt idx="588">
                  <c:v>-0.65143123092272914</c:v>
                </c:pt>
                <c:pt idx="589">
                  <c:v>-6.4572740308338719E-2</c:v>
                </c:pt>
                <c:pt idx="590">
                  <c:v>-0.76101302656413827</c:v>
                </c:pt>
                <c:pt idx="591">
                  <c:v>3.3858631097941703</c:v>
                </c:pt>
                <c:pt idx="592">
                  <c:v>0.26560986545853604</c:v>
                </c:pt>
                <c:pt idx="593">
                  <c:v>-0.22642136398459595</c:v>
                </c:pt>
                <c:pt idx="594">
                  <c:v>-0.39639986500401997</c:v>
                </c:pt>
                <c:pt idx="595">
                  <c:v>1.5663645418698424</c:v>
                </c:pt>
                <c:pt idx="596">
                  <c:v>0.25007865004842589</c:v>
                </c:pt>
                <c:pt idx="597">
                  <c:v>-0.26190493439142037</c:v>
                </c:pt>
                <c:pt idx="598">
                  <c:v>0.38633252816659336</c:v>
                </c:pt>
                <c:pt idx="599">
                  <c:v>-0.91765557964846745</c:v>
                </c:pt>
                <c:pt idx="600">
                  <c:v>0.46669331323882129</c:v>
                </c:pt>
                <c:pt idx="601">
                  <c:v>0.19857430734389786</c:v>
                </c:pt>
                <c:pt idx="602">
                  <c:v>-0.44110452759233698</c:v>
                </c:pt>
                <c:pt idx="603">
                  <c:v>-0.72992122118343539</c:v>
                </c:pt>
                <c:pt idx="604">
                  <c:v>0.21341599504500708</c:v>
                </c:pt>
                <c:pt idx="605">
                  <c:v>-0.30250104272287537</c:v>
                </c:pt>
                <c:pt idx="606">
                  <c:v>-0.20399066607711891</c:v>
                </c:pt>
                <c:pt idx="607">
                  <c:v>0.4606361828793829</c:v>
                </c:pt>
                <c:pt idx="608">
                  <c:v>1.2277859770901571</c:v>
                </c:pt>
                <c:pt idx="609">
                  <c:v>-0.11520047105604445</c:v>
                </c:pt>
                <c:pt idx="610">
                  <c:v>0.88439487019406438</c:v>
                </c:pt>
                <c:pt idx="611">
                  <c:v>0.12933112745561562</c:v>
                </c:pt>
                <c:pt idx="612">
                  <c:v>0.33258510386354861</c:v>
                </c:pt>
                <c:pt idx="613">
                  <c:v>-0.71974634992716191</c:v>
                </c:pt>
                <c:pt idx="614">
                  <c:v>-0.46874924751691999</c:v>
                </c:pt>
                <c:pt idx="615">
                  <c:v>0.19550112349313123</c:v>
                </c:pt>
                <c:pt idx="616">
                  <c:v>-0.62545611449281791</c:v>
                </c:pt>
                <c:pt idx="617">
                  <c:v>0.16427739969041197</c:v>
                </c:pt>
                <c:pt idx="618">
                  <c:v>1.4280250552675438</c:v>
                </c:pt>
                <c:pt idx="619">
                  <c:v>0.4243903352594986</c:v>
                </c:pt>
                <c:pt idx="620">
                  <c:v>0.17046064324614216</c:v>
                </c:pt>
                <c:pt idx="621">
                  <c:v>-1.0333871679095765</c:v>
                </c:pt>
                <c:pt idx="622">
                  <c:v>-2.0478663573759538E-2</c:v>
                </c:pt>
                <c:pt idx="623">
                  <c:v>-0.9011868464918269</c:v>
                </c:pt>
                <c:pt idx="624">
                  <c:v>-0.91235764051588608</c:v>
                </c:pt>
                <c:pt idx="625">
                  <c:v>0.57284619397798209</c:v>
                </c:pt>
                <c:pt idx="626">
                  <c:v>-0.43500787688768494</c:v>
                </c:pt>
                <c:pt idx="627">
                  <c:v>-0.24248245358033912</c:v>
                </c:pt>
                <c:pt idx="628">
                  <c:v>-2.0802011763645463</c:v>
                </c:pt>
                <c:pt idx="629">
                  <c:v>0.23366456866915838</c:v>
                </c:pt>
                <c:pt idx="630">
                  <c:v>0.34669409275817803</c:v>
                </c:pt>
                <c:pt idx="631">
                  <c:v>-0.24407931432408705</c:v>
                </c:pt>
                <c:pt idx="632">
                  <c:v>-2.0203227613477575</c:v>
                </c:pt>
                <c:pt idx="633">
                  <c:v>0.43335190450655642</c:v>
                </c:pt>
                <c:pt idx="634">
                  <c:v>-4.9782341362874939E-2</c:v>
                </c:pt>
                <c:pt idx="635">
                  <c:v>-2.1362851536182403</c:v>
                </c:pt>
                <c:pt idx="636">
                  <c:v>-0.34102643508003944</c:v>
                </c:pt>
                <c:pt idx="637">
                  <c:v>-1.232531611831859</c:v>
                </c:pt>
                <c:pt idx="638">
                  <c:v>0.7832381636468948</c:v>
                </c:pt>
                <c:pt idx="639">
                  <c:v>0.90693193612426659</c:v>
                </c:pt>
                <c:pt idx="640">
                  <c:v>1.2756011723756719</c:v>
                </c:pt>
                <c:pt idx="641">
                  <c:v>-0.54257759520643534</c:v>
                </c:pt>
                <c:pt idx="642">
                  <c:v>1.0735849840883935</c:v>
                </c:pt>
                <c:pt idx="643">
                  <c:v>-0.78049829210617361</c:v>
                </c:pt>
                <c:pt idx="644">
                  <c:v>2.708410553657211</c:v>
                </c:pt>
                <c:pt idx="645">
                  <c:v>0.28810402662656509</c:v>
                </c:pt>
                <c:pt idx="646">
                  <c:v>-0.33981974644444884</c:v>
                </c:pt>
                <c:pt idx="647">
                  <c:v>0.71198512118619828</c:v>
                </c:pt>
                <c:pt idx="648">
                  <c:v>-1.0949415183940279</c:v>
                </c:pt>
                <c:pt idx="649">
                  <c:v>-0.23155502811710396</c:v>
                </c:pt>
                <c:pt idx="650">
                  <c:v>-0.56826069679035296</c:v>
                </c:pt>
                <c:pt idx="651">
                  <c:v>-0.84896347922911397</c:v>
                </c:pt>
                <c:pt idx="652">
                  <c:v>-0.7457340922284772</c:v>
                </c:pt>
                <c:pt idx="653">
                  <c:v>0.57229503876080334</c:v>
                </c:pt>
                <c:pt idx="654">
                  <c:v>1.8688652327836046</c:v>
                </c:pt>
                <c:pt idx="655">
                  <c:v>-1.1193055099197542</c:v>
                </c:pt>
                <c:pt idx="656">
                  <c:v>0.4580767841411022</c:v>
                </c:pt>
                <c:pt idx="657">
                  <c:v>0.24538397207894347</c:v>
                </c:pt>
                <c:pt idx="658">
                  <c:v>-1.1466012372278014</c:v>
                </c:pt>
                <c:pt idx="659">
                  <c:v>-7.5190781288774891E-2</c:v>
                </c:pt>
                <c:pt idx="660">
                  <c:v>-0.59656229259343607</c:v>
                </c:pt>
                <c:pt idx="661">
                  <c:v>2.3214701828396422</c:v>
                </c:pt>
                <c:pt idx="662">
                  <c:v>-1.1922835217584022</c:v>
                </c:pt>
                <c:pt idx="663">
                  <c:v>-0.26425078262794854</c:v>
                </c:pt>
                <c:pt idx="664">
                  <c:v>3.2388616307463574</c:v>
                </c:pt>
                <c:pt idx="665">
                  <c:v>-0.43822642037723308</c:v>
                </c:pt>
                <c:pt idx="666">
                  <c:v>-2.7295877915432949</c:v>
                </c:pt>
                <c:pt idx="667">
                  <c:v>-0.57224107397723023</c:v>
                </c:pt>
                <c:pt idx="668">
                  <c:v>0.22483994943924238</c:v>
                </c:pt>
                <c:pt idx="669">
                  <c:v>0.85606182256645791</c:v>
                </c:pt>
                <c:pt idx="670">
                  <c:v>-0.83282582989718679</c:v>
                </c:pt>
                <c:pt idx="671">
                  <c:v>-0.32061948791968276</c:v>
                </c:pt>
                <c:pt idx="672">
                  <c:v>0.15705462146575261</c:v>
                </c:pt>
                <c:pt idx="673">
                  <c:v>1.29828952147378</c:v>
                </c:pt>
                <c:pt idx="674">
                  <c:v>3.735105121110438E-2</c:v>
                </c:pt>
                <c:pt idx="675">
                  <c:v>-0.69234610011883324</c:v>
                </c:pt>
                <c:pt idx="676">
                  <c:v>-0.94069737447647506</c:v>
                </c:pt>
                <c:pt idx="677">
                  <c:v>1.0021883894754344</c:v>
                </c:pt>
                <c:pt idx="678">
                  <c:v>2.1956248395403843</c:v>
                </c:pt>
                <c:pt idx="679">
                  <c:v>0.18208791631983812</c:v>
                </c:pt>
                <c:pt idx="680">
                  <c:v>0.19950563001003058</c:v>
                </c:pt>
                <c:pt idx="681">
                  <c:v>0.40951492976547799</c:v>
                </c:pt>
                <c:pt idx="682">
                  <c:v>-0.26572857328978938</c:v>
                </c:pt>
                <c:pt idx="683">
                  <c:v>1.2279293917399372</c:v>
                </c:pt>
                <c:pt idx="684">
                  <c:v>-0.39924288299407018</c:v>
                </c:pt>
                <c:pt idx="685">
                  <c:v>-0.88563839352806883</c:v>
                </c:pt>
                <c:pt idx="686">
                  <c:v>-0.29477197146191048</c:v>
                </c:pt>
                <c:pt idx="687">
                  <c:v>-0.57752467356860226</c:v>
                </c:pt>
                <c:pt idx="688">
                  <c:v>3.9110225545016664</c:v>
                </c:pt>
                <c:pt idx="689">
                  <c:v>-0.14746303204622169</c:v>
                </c:pt>
                <c:pt idx="690">
                  <c:v>-0.22740212224696102</c:v>
                </c:pt>
                <c:pt idx="691">
                  <c:v>6.0686719890878003</c:v>
                </c:pt>
                <c:pt idx="692">
                  <c:v>0.85602243932284672</c:v>
                </c:pt>
                <c:pt idx="693">
                  <c:v>0.47560002239894905</c:v>
                </c:pt>
                <c:pt idx="694">
                  <c:v>-0.1021296503230989</c:v>
                </c:pt>
                <c:pt idx="695">
                  <c:v>0.3131263122725374</c:v>
                </c:pt>
                <c:pt idx="696">
                  <c:v>0.98908032409999802</c:v>
                </c:pt>
                <c:pt idx="697">
                  <c:v>-4.9167463110232845E-2</c:v>
                </c:pt>
                <c:pt idx="698">
                  <c:v>0.4977761842711636</c:v>
                </c:pt>
                <c:pt idx="699">
                  <c:v>-0.15631612712756141</c:v>
                </c:pt>
                <c:pt idx="700">
                  <c:v>1.5473735199372294</c:v>
                </c:pt>
                <c:pt idx="701">
                  <c:v>-0.10909488600302773</c:v>
                </c:pt>
                <c:pt idx="702">
                  <c:v>0.93546267996382593</c:v>
                </c:pt>
                <c:pt idx="703">
                  <c:v>0.11536148254561526</c:v>
                </c:pt>
                <c:pt idx="704">
                  <c:v>1.7957902345229173E-2</c:v>
                </c:pt>
                <c:pt idx="705">
                  <c:v>-0.90801609179900644</c:v>
                </c:pt>
                <c:pt idx="706">
                  <c:v>1.967322039794092</c:v>
                </c:pt>
                <c:pt idx="707">
                  <c:v>1.1756246099417278</c:v>
                </c:pt>
                <c:pt idx="708">
                  <c:v>-0.70769011903410273</c:v>
                </c:pt>
                <c:pt idx="709">
                  <c:v>-0.15654572816645534</c:v>
                </c:pt>
                <c:pt idx="710">
                  <c:v>-0.3452447327509095</c:v>
                </c:pt>
                <c:pt idx="711">
                  <c:v>0.6096086885914922</c:v>
                </c:pt>
                <c:pt idx="712">
                  <c:v>0.38356589473656416</c:v>
                </c:pt>
                <c:pt idx="713">
                  <c:v>4.8474106492425617E-2</c:v>
                </c:pt>
                <c:pt idx="714">
                  <c:v>-1.1098763173338797</c:v>
                </c:pt>
                <c:pt idx="715">
                  <c:v>-6.4837694755747924E-2</c:v>
                </c:pt>
                <c:pt idx="716">
                  <c:v>-0.75404869159666588</c:v>
                </c:pt>
                <c:pt idx="717">
                  <c:v>0.13649249642210026</c:v>
                </c:pt>
                <c:pt idx="718">
                  <c:v>1.100417477463022</c:v>
                </c:pt>
                <c:pt idx="719">
                  <c:v>3.7760791257487512E-2</c:v>
                </c:pt>
                <c:pt idx="720">
                  <c:v>1.2436959374745402</c:v>
                </c:pt>
                <c:pt idx="721">
                  <c:v>-0.1846325399060372</c:v>
                </c:pt>
                <c:pt idx="722">
                  <c:v>0.14761536730928151</c:v>
                </c:pt>
                <c:pt idx="723">
                  <c:v>-0.50328646756794393</c:v>
                </c:pt>
                <c:pt idx="724">
                  <c:v>1.8035153289532246</c:v>
                </c:pt>
                <c:pt idx="725">
                  <c:v>6.2076202627433914E-2</c:v>
                </c:pt>
                <c:pt idx="726">
                  <c:v>0.16938363742494794</c:v>
                </c:pt>
                <c:pt idx="727">
                  <c:v>6.8096272738521424E-2</c:v>
                </c:pt>
                <c:pt idx="728">
                  <c:v>-1.7501193117658504</c:v>
                </c:pt>
                <c:pt idx="729">
                  <c:v>-5.7938605957778867E-3</c:v>
                </c:pt>
                <c:pt idx="730">
                  <c:v>0.45315281075613145</c:v>
                </c:pt>
                <c:pt idx="731">
                  <c:v>0.18288641783096385</c:v>
                </c:pt>
                <c:pt idx="732">
                  <c:v>-0.75791133840624625</c:v>
                </c:pt>
                <c:pt idx="733">
                  <c:v>-7.337702354721562E-2</c:v>
                </c:pt>
                <c:pt idx="734">
                  <c:v>-0.33145380658612839</c:v>
                </c:pt>
                <c:pt idx="735">
                  <c:v>0.38363986373676806</c:v>
                </c:pt>
                <c:pt idx="736">
                  <c:v>-0.42618567563900484</c:v>
                </c:pt>
                <c:pt idx="737">
                  <c:v>-7.4294100889752829E-2</c:v>
                </c:pt>
                <c:pt idx="738">
                  <c:v>0.24906727194759135</c:v>
                </c:pt>
                <c:pt idx="739">
                  <c:v>-0.97046488149706178</c:v>
                </c:pt>
                <c:pt idx="740">
                  <c:v>0.49397840897753803</c:v>
                </c:pt>
                <c:pt idx="741">
                  <c:v>0.62545274714585541</c:v>
                </c:pt>
                <c:pt idx="742">
                  <c:v>-0.34491977006987951</c:v>
                </c:pt>
                <c:pt idx="743">
                  <c:v>0.16302603567281557</c:v>
                </c:pt>
                <c:pt idx="744">
                  <c:v>-0.14255453023412246</c:v>
                </c:pt>
                <c:pt idx="745">
                  <c:v>-4.8562436303365378E-3</c:v>
                </c:pt>
                <c:pt idx="746">
                  <c:v>-0.97185280588614087</c:v>
                </c:pt>
                <c:pt idx="747">
                  <c:v>1.5716164962168788</c:v>
                </c:pt>
                <c:pt idx="748">
                  <c:v>0.7302298807897486</c:v>
                </c:pt>
                <c:pt idx="749">
                  <c:v>-1.2133066756040731</c:v>
                </c:pt>
                <c:pt idx="750">
                  <c:v>0.32907731988977446</c:v>
                </c:pt>
                <c:pt idx="751">
                  <c:v>-0.71653899523044629</c:v>
                </c:pt>
                <c:pt idx="752">
                  <c:v>0.23970457752730429</c:v>
                </c:pt>
                <c:pt idx="753">
                  <c:v>8.2569799550268816E-2</c:v>
                </c:pt>
                <c:pt idx="754">
                  <c:v>0.51391020303251889</c:v>
                </c:pt>
                <c:pt idx="755">
                  <c:v>-0.70984165670588384</c:v>
                </c:pt>
                <c:pt idx="756">
                  <c:v>-0.64850146616369642</c:v>
                </c:pt>
                <c:pt idx="757">
                  <c:v>-0.35801192653335878</c:v>
                </c:pt>
                <c:pt idx="758">
                  <c:v>-0.62334060421842608</c:v>
                </c:pt>
                <c:pt idx="759">
                  <c:v>-0.26490806258040772</c:v>
                </c:pt>
                <c:pt idx="760">
                  <c:v>0.45779078458178385</c:v>
                </c:pt>
                <c:pt idx="761">
                  <c:v>-0.23685010509939841</c:v>
                </c:pt>
                <c:pt idx="762">
                  <c:v>-0.17503671808023125</c:v>
                </c:pt>
                <c:pt idx="763">
                  <c:v>0.98854709449095868</c:v>
                </c:pt>
                <c:pt idx="764">
                  <c:v>1.4178296084274391</c:v>
                </c:pt>
                <c:pt idx="765">
                  <c:v>0.97716990857690111</c:v>
                </c:pt>
                <c:pt idx="766">
                  <c:v>-0.44512307822239083</c:v>
                </c:pt>
                <c:pt idx="767">
                  <c:v>-0.22538639107493139</c:v>
                </c:pt>
                <c:pt idx="768">
                  <c:v>-0.61635566457480184</c:v>
                </c:pt>
                <c:pt idx="769">
                  <c:v>3.3373158546191903</c:v>
                </c:pt>
                <c:pt idx="770">
                  <c:v>0.11384140360588274</c:v>
                </c:pt>
                <c:pt idx="771">
                  <c:v>-0.63310453965528823</c:v>
                </c:pt>
                <c:pt idx="772">
                  <c:v>-0.87570056366906412</c:v>
                </c:pt>
                <c:pt idx="773">
                  <c:v>0.10446763825663902</c:v>
                </c:pt>
                <c:pt idx="774">
                  <c:v>2.8700784891073399</c:v>
                </c:pt>
                <c:pt idx="775">
                  <c:v>-0.36863575592321352</c:v>
                </c:pt>
                <c:pt idx="776">
                  <c:v>-8.7204284023171028E-2</c:v>
                </c:pt>
                <c:pt idx="777">
                  <c:v>0.38202540405754853</c:v>
                </c:pt>
                <c:pt idx="778">
                  <c:v>-1.9445544381155604</c:v>
                </c:pt>
                <c:pt idx="779">
                  <c:v>-6.9321868844742923E-2</c:v>
                </c:pt>
                <c:pt idx="780">
                  <c:v>-0.10187357533318621</c:v>
                </c:pt>
                <c:pt idx="781">
                  <c:v>-0.74921214968691918</c:v>
                </c:pt>
                <c:pt idx="782">
                  <c:v>-0.35891432881153484</c:v>
                </c:pt>
                <c:pt idx="783">
                  <c:v>0.34482455580800214</c:v>
                </c:pt>
                <c:pt idx="784">
                  <c:v>0.21315010181057428</c:v>
                </c:pt>
                <c:pt idx="785">
                  <c:v>3.3155450601100298E-2</c:v>
                </c:pt>
                <c:pt idx="786">
                  <c:v>8.4114818355942686E-2</c:v>
                </c:pt>
                <c:pt idx="787">
                  <c:v>-0.77542640602012358</c:v>
                </c:pt>
                <c:pt idx="788">
                  <c:v>7.5176683345442433E-2</c:v>
                </c:pt>
                <c:pt idx="789">
                  <c:v>-0.90464892648751349</c:v>
                </c:pt>
                <c:pt idx="790">
                  <c:v>-0.44361434643534714</c:v>
                </c:pt>
                <c:pt idx="791">
                  <c:v>8.7346470327990242E-2</c:v>
                </c:pt>
                <c:pt idx="792">
                  <c:v>0.33473893886379347</c:v>
                </c:pt>
                <c:pt idx="793">
                  <c:v>0.18305714545678914</c:v>
                </c:pt>
                <c:pt idx="794">
                  <c:v>-0.99044513024562131</c:v>
                </c:pt>
                <c:pt idx="795">
                  <c:v>-0.50624082466289044</c:v>
                </c:pt>
                <c:pt idx="796">
                  <c:v>-0.45942367227691722</c:v>
                </c:pt>
                <c:pt idx="797">
                  <c:v>0.40294738901481869</c:v>
                </c:pt>
                <c:pt idx="798">
                  <c:v>2.374977739281678</c:v>
                </c:pt>
                <c:pt idx="799">
                  <c:v>0.12584972082724569</c:v>
                </c:pt>
                <c:pt idx="800">
                  <c:v>-0.51865278164433282</c:v>
                </c:pt>
                <c:pt idx="801">
                  <c:v>0.36747274601135865</c:v>
                </c:pt>
                <c:pt idx="802">
                  <c:v>-0.4606588956958742</c:v>
                </c:pt>
                <c:pt idx="803">
                  <c:v>5.1164269628190571</c:v>
                </c:pt>
                <c:pt idx="804">
                  <c:v>-0.17081224235427941</c:v>
                </c:pt>
                <c:pt idx="805">
                  <c:v>0.3563919179619206</c:v>
                </c:pt>
                <c:pt idx="806">
                  <c:v>0.21386922633976108</c:v>
                </c:pt>
                <c:pt idx="807">
                  <c:v>1.8668754268221244</c:v>
                </c:pt>
                <c:pt idx="808">
                  <c:v>0.54336876327686989</c:v>
                </c:pt>
                <c:pt idx="809">
                  <c:v>-1.2304438566486253</c:v>
                </c:pt>
                <c:pt idx="810">
                  <c:v>0.36075943964290602</c:v>
                </c:pt>
                <c:pt idx="811">
                  <c:v>-0.15255535315034435</c:v>
                </c:pt>
                <c:pt idx="812">
                  <c:v>-1.2811366711470089</c:v>
                </c:pt>
                <c:pt idx="813">
                  <c:v>-4.6053208012869891E-2</c:v>
                </c:pt>
                <c:pt idx="814">
                  <c:v>0.34329166142580919</c:v>
                </c:pt>
                <c:pt idx="815">
                  <c:v>4.6411574997193061E-2</c:v>
                </c:pt>
                <c:pt idx="816">
                  <c:v>0.4797148162394152</c:v>
                </c:pt>
                <c:pt idx="817">
                  <c:v>0.88580451074136024</c:v>
                </c:pt>
                <c:pt idx="818">
                  <c:v>0.39488084061949891</c:v>
                </c:pt>
                <c:pt idx="819">
                  <c:v>0.39778968572882945</c:v>
                </c:pt>
                <c:pt idx="820">
                  <c:v>-0.91870111759719453</c:v>
                </c:pt>
                <c:pt idx="821">
                  <c:v>-0.29232083001513076</c:v>
                </c:pt>
                <c:pt idx="822">
                  <c:v>-0.20980730886285637</c:v>
                </c:pt>
                <c:pt idx="823">
                  <c:v>-0.13260475274745306</c:v>
                </c:pt>
                <c:pt idx="824">
                  <c:v>0.38219304265583043</c:v>
                </c:pt>
                <c:pt idx="825">
                  <c:v>2.4079652035915946</c:v>
                </c:pt>
                <c:pt idx="826">
                  <c:v>1.0184694578990956</c:v>
                </c:pt>
                <c:pt idx="827">
                  <c:v>-0.32642375979948807</c:v>
                </c:pt>
                <c:pt idx="828">
                  <c:v>-1.0598466624118437</c:v>
                </c:pt>
                <c:pt idx="829">
                  <c:v>-0.87608009054795632</c:v>
                </c:pt>
                <c:pt idx="830">
                  <c:v>0.25128582754858597</c:v>
                </c:pt>
                <c:pt idx="831">
                  <c:v>-0.75228677061626725</c:v>
                </c:pt>
                <c:pt idx="832">
                  <c:v>-0.14856263590124769</c:v>
                </c:pt>
                <c:pt idx="833">
                  <c:v>-0.13624478787750427</c:v>
                </c:pt>
                <c:pt idx="834">
                  <c:v>0.10946294096023365</c:v>
                </c:pt>
                <c:pt idx="835">
                  <c:v>0.25664101381207444</c:v>
                </c:pt>
                <c:pt idx="836">
                  <c:v>-0.15460142053065778</c:v>
                </c:pt>
                <c:pt idx="837">
                  <c:v>-0.69373009167931654</c:v>
                </c:pt>
                <c:pt idx="838">
                  <c:v>-0.47277632563248806</c:v>
                </c:pt>
                <c:pt idx="839">
                  <c:v>0.12889242692617431</c:v>
                </c:pt>
                <c:pt idx="840">
                  <c:v>0.22781681920091562</c:v>
                </c:pt>
                <c:pt idx="841">
                  <c:v>0.95572459025481948</c:v>
                </c:pt>
                <c:pt idx="842">
                  <c:v>0.70229584059162131</c:v>
                </c:pt>
                <c:pt idx="843">
                  <c:v>-1.2031306390510013</c:v>
                </c:pt>
                <c:pt idx="844">
                  <c:v>0.88303972529383112</c:v>
                </c:pt>
                <c:pt idx="845">
                  <c:v>-0.67322637425393894</c:v>
                </c:pt>
                <c:pt idx="846">
                  <c:v>-0.3282449178043309</c:v>
                </c:pt>
                <c:pt idx="847">
                  <c:v>0.29534738897777973</c:v>
                </c:pt>
                <c:pt idx="848">
                  <c:v>0.96373328421429683</c:v>
                </c:pt>
                <c:pt idx="849">
                  <c:v>-0.66684583211485893</c:v>
                </c:pt>
                <c:pt idx="850">
                  <c:v>-0.4081920889335221</c:v>
                </c:pt>
                <c:pt idx="851">
                  <c:v>0.14007677360179421</c:v>
                </c:pt>
                <c:pt idx="852">
                  <c:v>4.9441113681680179E-2</c:v>
                </c:pt>
                <c:pt idx="853">
                  <c:v>-0.1842134261516685</c:v>
                </c:pt>
                <c:pt idx="854">
                  <c:v>-0.40604059389851838</c:v>
                </c:pt>
                <c:pt idx="855">
                  <c:v>2.1818235377520322E-2</c:v>
                </c:pt>
                <c:pt idx="856">
                  <c:v>0.12015713760289909</c:v>
                </c:pt>
                <c:pt idx="857">
                  <c:v>-0.58628805831562236</c:v>
                </c:pt>
                <c:pt idx="858">
                  <c:v>-0.42827374989656475</c:v>
                </c:pt>
                <c:pt idx="859">
                  <c:v>-0.76675130172629191</c:v>
                </c:pt>
                <c:pt idx="860">
                  <c:v>1.5665134631609199</c:v>
                </c:pt>
                <c:pt idx="861">
                  <c:v>5.2988280899070865E-2</c:v>
                </c:pt>
                <c:pt idx="862">
                  <c:v>-5.1606685401756724E-2</c:v>
                </c:pt>
                <c:pt idx="863">
                  <c:v>-1.3263188605879472E-2</c:v>
                </c:pt>
                <c:pt idx="864">
                  <c:v>0.9824366641639537</c:v>
                </c:pt>
                <c:pt idx="865">
                  <c:v>0.38000192509221137</c:v>
                </c:pt>
                <c:pt idx="866">
                  <c:v>0.41124917092000801</c:v>
                </c:pt>
                <c:pt idx="867">
                  <c:v>-7.5857317085340797E-2</c:v>
                </c:pt>
                <c:pt idx="868">
                  <c:v>-1.3718737911892713</c:v>
                </c:pt>
                <c:pt idx="869">
                  <c:v>-0.19050795909833809</c:v>
                </c:pt>
                <c:pt idx="870">
                  <c:v>-5.5286111373745679E-2</c:v>
                </c:pt>
                <c:pt idx="871">
                  <c:v>-0.51811513417418775</c:v>
                </c:pt>
                <c:pt idx="872">
                  <c:v>0.25244283928239181</c:v>
                </c:pt>
                <c:pt idx="873">
                  <c:v>-2.3131325047277034E-2</c:v>
                </c:pt>
                <c:pt idx="874">
                  <c:v>-0.98748224566516463</c:v>
                </c:pt>
                <c:pt idx="875">
                  <c:v>-0.40586737585369587</c:v>
                </c:pt>
                <c:pt idx="876">
                  <c:v>0.11172283958961336</c:v>
                </c:pt>
                <c:pt idx="877">
                  <c:v>1.4416754635098479</c:v>
                </c:pt>
                <c:pt idx="878">
                  <c:v>0.25922404079991784</c:v>
                </c:pt>
                <c:pt idx="879">
                  <c:v>0.22530846589218867</c:v>
                </c:pt>
                <c:pt idx="880">
                  <c:v>-0.40011333276815458</c:v>
                </c:pt>
                <c:pt idx="881">
                  <c:v>-0.68842269828107927</c:v>
                </c:pt>
                <c:pt idx="882">
                  <c:v>-0.68395275269937295</c:v>
                </c:pt>
                <c:pt idx="883">
                  <c:v>-1.463483945949563</c:v>
                </c:pt>
                <c:pt idx="884">
                  <c:v>-0.36619910755136315</c:v>
                </c:pt>
                <c:pt idx="885">
                  <c:v>2.1503778967504372</c:v>
                </c:pt>
                <c:pt idx="886">
                  <c:v>-0.89376862284322112</c:v>
                </c:pt>
                <c:pt idx="887">
                  <c:v>-0.35825433783780036</c:v>
                </c:pt>
                <c:pt idx="888">
                  <c:v>0.4627972031188618</c:v>
                </c:pt>
                <c:pt idx="889">
                  <c:v>-0.24207112051693683</c:v>
                </c:pt>
                <c:pt idx="890">
                  <c:v>0.46096822634848966</c:v>
                </c:pt>
                <c:pt idx="891">
                  <c:v>-0.67161343184349964</c:v>
                </c:pt>
                <c:pt idx="892">
                  <c:v>0.53055070364957646</c:v>
                </c:pt>
                <c:pt idx="893">
                  <c:v>0.31531388665322901</c:v>
                </c:pt>
                <c:pt idx="894">
                  <c:v>-1.5399021834045117</c:v>
                </c:pt>
                <c:pt idx="895">
                  <c:v>-1.2611059948752912</c:v>
                </c:pt>
                <c:pt idx="896">
                  <c:v>0.34606118784983364</c:v>
                </c:pt>
                <c:pt idx="897">
                  <c:v>-2.4594047949873761</c:v>
                </c:pt>
                <c:pt idx="898">
                  <c:v>6.6404093222211822</c:v>
                </c:pt>
                <c:pt idx="899">
                  <c:v>-0.1836240622056573</c:v>
                </c:pt>
                <c:pt idx="900">
                  <c:v>-0.17261885277750202</c:v>
                </c:pt>
                <c:pt idx="901">
                  <c:v>0.14830502788693978</c:v>
                </c:pt>
                <c:pt idx="902">
                  <c:v>-0.71625299567112788</c:v>
                </c:pt>
                <c:pt idx="903">
                  <c:v>0.17208132423191372</c:v>
                </c:pt>
                <c:pt idx="904">
                  <c:v>0.15876173176583883</c:v>
                </c:pt>
                <c:pt idx="905">
                  <c:v>0.17531935029258713</c:v>
                </c:pt>
                <c:pt idx="906">
                  <c:v>0.56204773258940255</c:v>
                </c:pt>
                <c:pt idx="907">
                  <c:v>1.1639210112399538</c:v>
                </c:pt>
                <c:pt idx="908">
                  <c:v>-8.1470707721887151E-2</c:v>
                </c:pt>
                <c:pt idx="909">
                  <c:v>-0.83841450273561702</c:v>
                </c:pt>
                <c:pt idx="910">
                  <c:v>-1.8610006711529528</c:v>
                </c:pt>
                <c:pt idx="911">
                  <c:v>-0.42482640187663706</c:v>
                </c:pt>
                <c:pt idx="912">
                  <c:v>6.6215047568120383E-2</c:v>
                </c:pt>
                <c:pt idx="913">
                  <c:v>-1.2603018588726502</c:v>
                </c:pt>
                <c:pt idx="914">
                  <c:v>-0.40445171594045376</c:v>
                </c:pt>
                <c:pt idx="915">
                  <c:v>-1.374942245702927</c:v>
                </c:pt>
                <c:pt idx="916">
                  <c:v>-0.50850494996790052</c:v>
                </c:pt>
                <c:pt idx="917">
                  <c:v>-5.7550380170808595E-2</c:v>
                </c:pt>
                <c:pt idx="918">
                  <c:v>-0.46526105031821779</c:v>
                </c:pt>
                <c:pt idx="919">
                  <c:v>0.40868764724053575</c:v>
                </c:pt>
                <c:pt idx="920">
                  <c:v>-0.49733074942298733</c:v>
                </c:pt>
                <c:pt idx="921">
                  <c:v>-0.54810006809622891</c:v>
                </c:pt>
                <c:pt idx="922">
                  <c:v>-0.5822650784322837</c:v>
                </c:pt>
                <c:pt idx="923">
                  <c:v>-0.43438963984625967</c:v>
                </c:pt>
                <c:pt idx="924">
                  <c:v>2.6017759598135064E-2</c:v>
                </c:pt>
                <c:pt idx="925">
                  <c:v>0.53778348451289926</c:v>
                </c:pt>
                <c:pt idx="926">
                  <c:v>-0.23124044608099653</c:v>
                </c:pt>
                <c:pt idx="927">
                  <c:v>-0.97347556654110023</c:v>
                </c:pt>
                <c:pt idx="928">
                  <c:v>-3.1083456949556186E-2</c:v>
                </c:pt>
                <c:pt idx="929">
                  <c:v>-1.163440562914964</c:v>
                </c:pt>
                <c:pt idx="930">
                  <c:v>-0.26912383604556656</c:v>
                </c:pt>
                <c:pt idx="931">
                  <c:v>-1.4393570450223617E-2</c:v>
                </c:pt>
                <c:pt idx="932">
                  <c:v>1.4046082329238179</c:v>
                </c:pt>
                <c:pt idx="933">
                  <c:v>-0.50645443142271684</c:v>
                </c:pt>
                <c:pt idx="934">
                  <c:v>0.43164789285287497</c:v>
                </c:pt>
                <c:pt idx="935">
                  <c:v>0.41604848184719762</c:v>
                </c:pt>
                <c:pt idx="936">
                  <c:v>1.7388748928050143E-2</c:v>
                </c:pt>
                <c:pt idx="937">
                  <c:v>-0.1401260405595032</c:v>
                </c:pt>
                <c:pt idx="938">
                  <c:v>-0.42647601625698373</c:v>
                </c:pt>
                <c:pt idx="939">
                  <c:v>0.2505477736307069</c:v>
                </c:pt>
                <c:pt idx="940">
                  <c:v>-1.1803748321429122</c:v>
                </c:pt>
                <c:pt idx="941">
                  <c:v>-1.0210664858237715</c:v>
                </c:pt>
                <c:pt idx="942">
                  <c:v>-0.63586823037735118</c:v>
                </c:pt>
                <c:pt idx="943">
                  <c:v>-0.95265191641016378</c:v>
                </c:pt>
                <c:pt idx="944">
                  <c:v>-0.28285985970044281</c:v>
                </c:pt>
                <c:pt idx="945">
                  <c:v>-9.9895982318656221E-2</c:v>
                </c:pt>
                <c:pt idx="946">
                  <c:v>0.2194176528958014</c:v>
                </c:pt>
                <c:pt idx="947">
                  <c:v>0.98652773274835714</c:v>
                </c:pt>
                <c:pt idx="948">
                  <c:v>-0.96995821524721493</c:v>
                </c:pt>
                <c:pt idx="949">
                  <c:v>0.61180997700823558</c:v>
                </c:pt>
                <c:pt idx="950">
                  <c:v>0.69115791623293943</c:v>
                </c:pt>
                <c:pt idx="951">
                  <c:v>-4.4475413759421004E-2</c:v>
                </c:pt>
                <c:pt idx="952">
                  <c:v>0.49927412652989928</c:v>
                </c:pt>
                <c:pt idx="953">
                  <c:v>-1.0610289451261987</c:v>
                </c:pt>
                <c:pt idx="954">
                  <c:v>-0.13613349848656489</c:v>
                </c:pt>
                <c:pt idx="955">
                  <c:v>-1.103659334244028</c:v>
                </c:pt>
                <c:pt idx="956">
                  <c:v>-0.82955626943378669</c:v>
                </c:pt>
                <c:pt idx="957">
                  <c:v>9.4144920829550019E-2</c:v>
                </c:pt>
                <c:pt idx="958">
                  <c:v>-0.25928606871010257</c:v>
                </c:pt>
                <c:pt idx="959">
                  <c:v>-0.97214315677629581</c:v>
                </c:pt>
                <c:pt idx="960">
                  <c:v>0.25713443245727591</c:v>
                </c:pt>
                <c:pt idx="961">
                  <c:v>-0.94123495541635582</c:v>
                </c:pt>
                <c:pt idx="962">
                  <c:v>-0.72637314881164083</c:v>
                </c:pt>
                <c:pt idx="963">
                  <c:v>-0.13623637825587021</c:v>
                </c:pt>
                <c:pt idx="964">
                  <c:v>-0.73108465227787134</c:v>
                </c:pt>
                <c:pt idx="965">
                  <c:v>-0.73362902600035373</c:v>
                </c:pt>
                <c:pt idx="966">
                  <c:v>0.67414263933235075</c:v>
                </c:pt>
                <c:pt idx="967">
                  <c:v>0.23141766469947567</c:v>
                </c:pt>
                <c:pt idx="968">
                  <c:v>-0.57402847159057702</c:v>
                </c:pt>
                <c:pt idx="969">
                  <c:v>0.2773503729121673</c:v>
                </c:pt>
                <c:pt idx="970">
                  <c:v>0.17430840731842812</c:v>
                </c:pt>
                <c:pt idx="971">
                  <c:v>-1.1040571595604065</c:v>
                </c:pt>
                <c:pt idx="972">
                  <c:v>-0.69819156870744215</c:v>
                </c:pt>
                <c:pt idx="973">
                  <c:v>-0.59809979327195217</c:v>
                </c:pt>
                <c:pt idx="974">
                  <c:v>5.8515099942793997E-2</c:v>
                </c:pt>
                <c:pt idx="975">
                  <c:v>-0.71146625370394856</c:v>
                </c:pt>
                <c:pt idx="976">
                  <c:v>0.35461366723944154</c:v>
                </c:pt>
                <c:pt idx="977">
                  <c:v>0.18762349251522367</c:v>
                </c:pt>
                <c:pt idx="978">
                  <c:v>0.13433067967411599</c:v>
                </c:pt>
                <c:pt idx="979">
                  <c:v>9.1224362200661435E-2</c:v>
                </c:pt>
                <c:pt idx="980">
                  <c:v>1.2268025266433529</c:v>
                </c:pt>
                <c:pt idx="981">
                  <c:v>0.48684986517278478</c:v>
                </c:pt>
                <c:pt idx="982">
                  <c:v>-0.74111896651587295</c:v>
                </c:pt>
                <c:pt idx="983">
                  <c:v>-0.6602211012601632</c:v>
                </c:pt>
                <c:pt idx="984">
                  <c:v>-1.7474324830379859</c:v>
                </c:pt>
                <c:pt idx="985">
                  <c:v>-4.9213143362036339E-3</c:v>
                </c:pt>
                <c:pt idx="986">
                  <c:v>-0.23992556982979424</c:v>
                </c:pt>
                <c:pt idx="987">
                  <c:v>2.8742471279611901</c:v>
                </c:pt>
                <c:pt idx="988">
                  <c:v>-0.8519158745187525</c:v>
                </c:pt>
                <c:pt idx="989">
                  <c:v>-0.55616214211992909</c:v>
                </c:pt>
                <c:pt idx="990">
                  <c:v>1.2135622903018422</c:v>
                </c:pt>
                <c:pt idx="991">
                  <c:v>1.2591748738165041</c:v>
                </c:pt>
                <c:pt idx="992">
                  <c:v>-0.39031870470908009</c:v>
                </c:pt>
                <c:pt idx="993">
                  <c:v>-0.87311511869998548</c:v>
                </c:pt>
                <c:pt idx="994">
                  <c:v>2.1594120528099818</c:v>
                </c:pt>
                <c:pt idx="995">
                  <c:v>-0.12248622107966632</c:v>
                </c:pt>
                <c:pt idx="996">
                  <c:v>0.22698796540015911</c:v>
                </c:pt>
                <c:pt idx="997">
                  <c:v>0.2650880395127041</c:v>
                </c:pt>
                <c:pt idx="998">
                  <c:v>7.1287789094617471E-2</c:v>
                </c:pt>
                <c:pt idx="999">
                  <c:v>0.38523012590264366</c:v>
                </c:pt>
                <c:pt idx="1000">
                  <c:v>-0.52146905188104087</c:v>
                </c:pt>
                <c:pt idx="1001">
                  <c:v>0.79465648354962048</c:v>
                </c:pt>
                <c:pt idx="1002">
                  <c:v>0.19637581595215264</c:v>
                </c:pt>
                <c:pt idx="1003">
                  <c:v>-1.381968574031559</c:v>
                </c:pt>
                <c:pt idx="1004">
                  <c:v>-0.72942363560153678</c:v>
                </c:pt>
                <c:pt idx="1005">
                  <c:v>0.28797905710133409</c:v>
                </c:pt>
                <c:pt idx="1006">
                  <c:v>-0.63223868453812193</c:v>
                </c:pt>
                <c:pt idx="1007">
                  <c:v>-1.0969399604869223</c:v>
                </c:pt>
                <c:pt idx="1008">
                  <c:v>0.13540708097927134</c:v>
                </c:pt>
                <c:pt idx="1009">
                  <c:v>-0.6885761368277743</c:v>
                </c:pt>
                <c:pt idx="1010">
                  <c:v>3.5898406067600745E-2</c:v>
                </c:pt>
                <c:pt idx="1011">
                  <c:v>-1.8925911115690113</c:v>
                </c:pt>
                <c:pt idx="1012">
                  <c:v>0.76646502626896962</c:v>
                </c:pt>
                <c:pt idx="1013">
                  <c:v>0.3232979806784656</c:v>
                </c:pt>
                <c:pt idx="1014">
                  <c:v>8.2658947083298934E-2</c:v>
                </c:pt>
                <c:pt idx="1015">
                  <c:v>1.6082453944846902E-2</c:v>
                </c:pt>
                <c:pt idx="1016">
                  <c:v>-5.7668284955912266E-2</c:v>
                </c:pt>
                <c:pt idx="1017">
                  <c:v>0.17231327672177899</c:v>
                </c:pt>
                <c:pt idx="1018">
                  <c:v>-0.80026228442698411</c:v>
                </c:pt>
                <c:pt idx="1019">
                  <c:v>-3.8702037579144706E-2</c:v>
                </c:pt>
                <c:pt idx="1020">
                  <c:v>-7.9277909753599829E-2</c:v>
                </c:pt>
                <c:pt idx="1021">
                  <c:v>0.10419102922160883</c:v>
                </c:pt>
                <c:pt idx="1022">
                  <c:v>-0.54118360860561943</c:v>
                </c:pt>
                <c:pt idx="1023">
                  <c:v>-0.51557572389691775</c:v>
                </c:pt>
                <c:pt idx="1024">
                  <c:v>-0.65101101080349888</c:v>
                </c:pt>
                <c:pt idx="1025">
                  <c:v>-0.19036562955515793</c:v>
                </c:pt>
                <c:pt idx="1026">
                  <c:v>0.47676346078437226</c:v>
                </c:pt>
                <c:pt idx="1027">
                  <c:v>1.3335995410246766</c:v>
                </c:pt>
                <c:pt idx="1028">
                  <c:v>-0.66277550607700642</c:v>
                </c:pt>
                <c:pt idx="1029">
                  <c:v>-0.75655415191138831</c:v>
                </c:pt>
                <c:pt idx="1030">
                  <c:v>-5.0866977113501022E-2</c:v>
                </c:pt>
                <c:pt idx="1031">
                  <c:v>-1.6976360216508528</c:v>
                </c:pt>
                <c:pt idx="1032">
                  <c:v>0.22990532877702341</c:v>
                </c:pt>
                <c:pt idx="1033">
                  <c:v>8.0257747105939761E-2</c:v>
                </c:pt>
                <c:pt idx="1034">
                  <c:v>0.57857317133392194</c:v>
                </c:pt>
                <c:pt idx="1035">
                  <c:v>-0.38904899496145445</c:v>
                </c:pt>
                <c:pt idx="1036">
                  <c:v>1.8660241858168429</c:v>
                </c:pt>
                <c:pt idx="1037">
                  <c:v>8.2160059503885385E-2</c:v>
                </c:pt>
                <c:pt idx="1038">
                  <c:v>-1.4173304952980934</c:v>
                </c:pt>
                <c:pt idx="1039">
                  <c:v>-0.32778658838418251</c:v>
                </c:pt>
                <c:pt idx="1040">
                  <c:v>-0.82038676559208978</c:v>
                </c:pt>
                <c:pt idx="1041">
                  <c:v>-0.2887426318634797</c:v>
                </c:pt>
                <c:pt idx="1042">
                  <c:v>-5.6953245589926975E-3</c:v>
                </c:pt>
                <c:pt idx="1043">
                  <c:v>-0.33476974896402101</c:v>
                </c:pt>
                <c:pt idx="1044">
                  <c:v>-0.19416192969563917</c:v>
                </c:pt>
                <c:pt idx="1045">
                  <c:v>-0.96252210204450861</c:v>
                </c:pt>
                <c:pt idx="1046">
                  <c:v>4.5263754507574783</c:v>
                </c:pt>
                <c:pt idx="1047">
                  <c:v>-0.2071964277568108</c:v>
                </c:pt>
                <c:pt idx="1048">
                  <c:v>-1.6777507870144068</c:v>
                </c:pt>
                <c:pt idx="1049">
                  <c:v>-0.29676799114832242</c:v>
                </c:pt>
                <c:pt idx="1050">
                  <c:v>-0.45961008890438543</c:v>
                </c:pt>
                <c:pt idx="1051">
                  <c:v>1.7776661282654239E-2</c:v>
                </c:pt>
                <c:pt idx="1052">
                  <c:v>-1.1172109381319055</c:v>
                </c:pt>
                <c:pt idx="1053">
                  <c:v>-0.4811950787126702</c:v>
                </c:pt>
                <c:pt idx="1054">
                  <c:v>-6.6892213873325904E-2</c:v>
                </c:pt>
                <c:pt idx="1055">
                  <c:v>-0.14087503072615198</c:v>
                </c:pt>
                <c:pt idx="1056">
                  <c:v>-0.34078870101072528</c:v>
                </c:pt>
                <c:pt idx="1057">
                  <c:v>0.24522220725718494</c:v>
                </c:pt>
                <c:pt idx="1058">
                  <c:v>1.1128467403399076</c:v>
                </c:pt>
                <c:pt idx="1059">
                  <c:v>0.74615828835261999</c:v>
                </c:pt>
                <c:pt idx="1060">
                  <c:v>0.39287644496076335</c:v>
                </c:pt>
                <c:pt idx="1061">
                  <c:v>-6.0882825045526862E-2</c:v>
                </c:pt>
                <c:pt idx="1062">
                  <c:v>-2.0223231912802477</c:v>
                </c:pt>
                <c:pt idx="1063">
                  <c:v>0.36828109624323985</c:v>
                </c:pt>
                <c:pt idx="1064">
                  <c:v>0.27774017421150171</c:v>
                </c:pt>
                <c:pt idx="1065">
                  <c:v>1.0768696453158406</c:v>
                </c:pt>
                <c:pt idx="1066">
                  <c:v>-0.66154536396713659</c:v>
                </c:pt>
                <c:pt idx="1067">
                  <c:v>-0.31033616335506548</c:v>
                </c:pt>
                <c:pt idx="1068">
                  <c:v>-2.7164466957546129</c:v>
                </c:pt>
                <c:pt idx="1069">
                  <c:v>0.782813339652766</c:v>
                </c:pt>
                <c:pt idx="1070">
                  <c:v>0.31080879291452623</c:v>
                </c:pt>
                <c:pt idx="1071">
                  <c:v>-0.58511461294313316</c:v>
                </c:pt>
                <c:pt idx="1072">
                  <c:v>-1.2708397171446577</c:v>
                </c:pt>
                <c:pt idx="1073">
                  <c:v>-0.40422084451655593</c:v>
                </c:pt>
                <c:pt idx="1074">
                  <c:v>6.3488358162456321E-2</c:v>
                </c:pt>
                <c:pt idx="1075">
                  <c:v>1.0673600190971286</c:v>
                </c:pt>
                <c:pt idx="1076">
                  <c:v>0.65590164740097401</c:v>
                </c:pt>
                <c:pt idx="1077">
                  <c:v>3.6324461935385082E-3</c:v>
                </c:pt>
                <c:pt idx="1078">
                  <c:v>9.1231266192921351E-2</c:v>
                </c:pt>
                <c:pt idx="1079">
                  <c:v>-0.61350745999558698</c:v>
                </c:pt>
                <c:pt idx="1080">
                  <c:v>-0.23820458299439617</c:v>
                </c:pt>
                <c:pt idx="1081">
                  <c:v>0.12776143296745979</c:v>
                </c:pt>
                <c:pt idx="1082">
                  <c:v>-0.33551327454487062</c:v>
                </c:pt>
                <c:pt idx="1083">
                  <c:v>0.25337206546303997</c:v>
                </c:pt>
                <c:pt idx="1084">
                  <c:v>-0.35455619734749877</c:v>
                </c:pt>
                <c:pt idx="1085">
                  <c:v>-0.13190654786797407</c:v>
                </c:pt>
                <c:pt idx="1086">
                  <c:v>-1.2602681690524917</c:v>
                </c:pt>
                <c:pt idx="1087">
                  <c:v>-0.1248784277767271</c:v>
                </c:pt>
                <c:pt idx="1088">
                  <c:v>-2.0544988804401156</c:v>
                </c:pt>
                <c:pt idx="1089">
                  <c:v>0.13576234623597011</c:v>
                </c:pt>
                <c:pt idx="1090">
                  <c:v>-0.43901655034128201</c:v>
                </c:pt>
                <c:pt idx="1091">
                  <c:v>-0.53145729823893162</c:v>
                </c:pt>
                <c:pt idx="1092">
                  <c:v>-0.27847826312272311</c:v>
                </c:pt>
                <c:pt idx="1093">
                  <c:v>3.5411250844586774E-2</c:v>
                </c:pt>
                <c:pt idx="1094">
                  <c:v>0.41043500382301185</c:v>
                </c:pt>
                <c:pt idx="1095">
                  <c:v>-0.46279953603908491</c:v>
                </c:pt>
                <c:pt idx="1096">
                  <c:v>0.45429753897164954</c:v>
                </c:pt>
                <c:pt idx="1097">
                  <c:v>0.30690465877751821</c:v>
                </c:pt>
                <c:pt idx="1098">
                  <c:v>4.6729382761560481E-2</c:v>
                </c:pt>
                <c:pt idx="1099">
                  <c:v>-0.83619674364313146</c:v>
                </c:pt>
                <c:pt idx="1100">
                  <c:v>0.75354070201589674</c:v>
                </c:pt>
                <c:pt idx="1101">
                  <c:v>-0.15669562353021785</c:v>
                </c:pt>
                <c:pt idx="1102">
                  <c:v>4.6325109628855443E-2</c:v>
                </c:pt>
                <c:pt idx="1103">
                  <c:v>0.47051002956054028</c:v>
                </c:pt>
                <c:pt idx="1104">
                  <c:v>-1.139391765539715</c:v>
                </c:pt>
                <c:pt idx="1105">
                  <c:v>0.32072802449944421</c:v>
                </c:pt>
                <c:pt idx="1106">
                  <c:v>-0.2912853841132359</c:v>
                </c:pt>
                <c:pt idx="1107">
                  <c:v>0.2003363205380678</c:v>
                </c:pt>
                <c:pt idx="1108">
                  <c:v>-0.99613072928751489</c:v>
                </c:pt>
                <c:pt idx="1109">
                  <c:v>0.73437190012508335</c:v>
                </c:pt>
                <c:pt idx="1110">
                  <c:v>-0.66948517023549226</c:v>
                </c:pt>
                <c:pt idx="1111">
                  <c:v>-0.5037491483189287</c:v>
                </c:pt>
                <c:pt idx="1112">
                  <c:v>0.65153179279851881</c:v>
                </c:pt>
                <c:pt idx="1113">
                  <c:v>0.44861838774608742</c:v>
                </c:pt>
                <c:pt idx="1114">
                  <c:v>0.40816736459776598</c:v>
                </c:pt>
                <c:pt idx="1115">
                  <c:v>1.6874809387058256</c:v>
                </c:pt>
                <c:pt idx="1116">
                  <c:v>-0.42304778267321336</c:v>
                </c:pt>
                <c:pt idx="1117">
                  <c:v>0.27127436045657849</c:v>
                </c:pt>
                <c:pt idx="1118">
                  <c:v>-0.75242720488440451</c:v>
                </c:pt>
                <c:pt idx="1119">
                  <c:v>0.23219298451810097</c:v>
                </c:pt>
                <c:pt idx="1120">
                  <c:v>0.83424584697317972</c:v>
                </c:pt>
                <c:pt idx="1121">
                  <c:v>-0.14493520780576949</c:v>
                </c:pt>
                <c:pt idx="1122">
                  <c:v>-1.9496513458242073E-3</c:v>
                </c:pt>
                <c:pt idx="1123">
                  <c:v>0.86085403144731476</c:v>
                </c:pt>
                <c:pt idx="1124">
                  <c:v>-0.75957848382458659</c:v>
                </c:pt>
                <c:pt idx="1125">
                  <c:v>-7.0107382847009363E-3</c:v>
                </c:pt>
                <c:pt idx="1126">
                  <c:v>-1.0276400838612689</c:v>
                </c:pt>
                <c:pt idx="1127">
                  <c:v>0.9080421527504251</c:v>
                </c:pt>
                <c:pt idx="1128">
                  <c:v>-0.90596095296873158</c:v>
                </c:pt>
                <c:pt idx="1129">
                  <c:v>0.10889452031019561</c:v>
                </c:pt>
                <c:pt idx="1130">
                  <c:v>-0.96173542787574773</c:v>
                </c:pt>
                <c:pt idx="1131">
                  <c:v>-1.2088543878897906</c:v>
                </c:pt>
                <c:pt idx="1132">
                  <c:v>-0.72846848421034394</c:v>
                </c:pt>
                <c:pt idx="1133">
                  <c:v>-0.30488677112737389</c:v>
                </c:pt>
                <c:pt idx="1134">
                  <c:v>-1.0024895552683781</c:v>
                </c:pt>
                <c:pt idx="1135">
                  <c:v>0.4022554475575269</c:v>
                </c:pt>
                <c:pt idx="1136">
                  <c:v>-0.31232181401924841</c:v>
                </c:pt>
                <c:pt idx="1137">
                  <c:v>1.3026255984675517</c:v>
                </c:pt>
                <c:pt idx="1138">
                  <c:v>8.9370202238274979E-2</c:v>
                </c:pt>
                <c:pt idx="1139">
                  <c:v>1.0662508002285684</c:v>
                </c:pt>
                <c:pt idx="1140">
                  <c:v>0.70354852584445315</c:v>
                </c:pt>
                <c:pt idx="1141">
                  <c:v>-0.46876226101345819</c:v>
                </c:pt>
                <c:pt idx="1142">
                  <c:v>1.7688030135902448</c:v>
                </c:pt>
                <c:pt idx="1143">
                  <c:v>-0.84697576053514301</c:v>
                </c:pt>
                <c:pt idx="1144">
                  <c:v>-0.27751491940169526</c:v>
                </c:pt>
                <c:pt idx="1145">
                  <c:v>0.16188073745856782</c:v>
                </c:pt>
                <c:pt idx="1146">
                  <c:v>0.11574007379385666</c:v>
                </c:pt>
                <c:pt idx="1147">
                  <c:v>0.44086237231405784</c:v>
                </c:pt>
                <c:pt idx="1148">
                  <c:v>0.46649714187770264</c:v>
                </c:pt>
                <c:pt idx="1149">
                  <c:v>0.40379893987644616</c:v>
                </c:pt>
                <c:pt idx="1150">
                  <c:v>0.44584487877950968</c:v>
                </c:pt>
                <c:pt idx="1151">
                  <c:v>-0.28834029208037548</c:v>
                </c:pt>
                <c:pt idx="1152">
                  <c:v>0.78955705320171876</c:v>
                </c:pt>
                <c:pt idx="1153">
                  <c:v>1.0543845904825599</c:v>
                </c:pt>
                <c:pt idx="1154">
                  <c:v>-3.3100204677383623E-2</c:v>
                </c:pt>
                <c:pt idx="1155">
                  <c:v>0.84676851930575825</c:v>
                </c:pt>
                <c:pt idx="1156">
                  <c:v>0.62807199058099772</c:v>
                </c:pt>
                <c:pt idx="1157">
                  <c:v>0.66037540794739136</c:v>
                </c:pt>
                <c:pt idx="1158">
                  <c:v>0.22869109198278451</c:v>
                </c:pt>
                <c:pt idx="1159">
                  <c:v>-0.70762212020223481</c:v>
                </c:pt>
                <c:pt idx="1160">
                  <c:v>-0.77633508133935303</c:v>
                </c:pt>
                <c:pt idx="1161">
                  <c:v>1.0539872426003649</c:v>
                </c:pt>
                <c:pt idx="1162">
                  <c:v>0.22752401985328466</c:v>
                </c:pt>
                <c:pt idx="1163">
                  <c:v>-0.96420274270335471</c:v>
                </c:pt>
                <c:pt idx="1164">
                  <c:v>0.29897810011380238</c:v>
                </c:pt>
                <c:pt idx="1165">
                  <c:v>0.30082898913606354</c:v>
                </c:pt>
                <c:pt idx="1166">
                  <c:v>0.19291565285724693</c:v>
                </c:pt>
                <c:pt idx="1167">
                  <c:v>-1.1285415211450149</c:v>
                </c:pt>
                <c:pt idx="1168">
                  <c:v>0.7617228819150168</c:v>
                </c:pt>
                <c:pt idx="1169">
                  <c:v>4.6684906054827433</c:v>
                </c:pt>
                <c:pt idx="1170">
                  <c:v>0.46852538825471279</c:v>
                </c:pt>
                <c:pt idx="1171">
                  <c:v>0.43136840004182125</c:v>
                </c:pt>
                <c:pt idx="1172">
                  <c:v>-0.42946686223432801</c:v>
                </c:pt>
                <c:pt idx="1173">
                  <c:v>-2.2124340720196236</c:v>
                </c:pt>
                <c:pt idx="1174">
                  <c:v>0.43203204284438695</c:v>
                </c:pt>
                <c:pt idx="1175">
                  <c:v>-0.99871591169278562</c:v>
                </c:pt>
                <c:pt idx="1176">
                  <c:v>-0.39249916022713699</c:v>
                </c:pt>
                <c:pt idx="1177">
                  <c:v>0.19589594716961042</c:v>
                </c:pt>
                <c:pt idx="1178">
                  <c:v>0.9187959692332246</c:v>
                </c:pt>
                <c:pt idx="1179">
                  <c:v>-0.69729148740399616</c:v>
                </c:pt>
                <c:pt idx="1180">
                  <c:v>-0.97387469183445885</c:v>
                </c:pt>
                <c:pt idx="1181">
                  <c:v>3.4251632828149372</c:v>
                </c:pt>
                <c:pt idx="1182">
                  <c:v>5.4844716100442987</c:v>
                </c:pt>
                <c:pt idx="1183">
                  <c:v>0.62831575359691605</c:v>
                </c:pt>
                <c:pt idx="1184">
                  <c:v>0.19343366864779368</c:v>
                </c:pt>
                <c:pt idx="1185">
                  <c:v>3.0746055872477137E-2</c:v>
                </c:pt>
                <c:pt idx="1186">
                  <c:v>-0.61698402864095614</c:v>
                </c:pt>
                <c:pt idx="1187">
                  <c:v>1.0045494666120809</c:v>
                </c:pt>
                <c:pt idx="1188">
                  <c:v>-0.6804207451779728</c:v>
                </c:pt>
                <c:pt idx="1189">
                  <c:v>-1.0346920755281599</c:v>
                </c:pt>
                <c:pt idx="1190">
                  <c:v>-0.26348750502206753</c:v>
                </c:pt>
                <c:pt idx="1191">
                  <c:v>-0.61671046336146096</c:v>
                </c:pt>
                <c:pt idx="1192">
                  <c:v>-7.2603712826436045E-2</c:v>
                </c:pt>
                <c:pt idx="1193">
                  <c:v>-0.36754960290380789</c:v>
                </c:pt>
                <c:pt idx="1194">
                  <c:v>-0.10677375289075154</c:v>
                </c:pt>
                <c:pt idx="1195">
                  <c:v>-0.73866118091187893</c:v>
                </c:pt>
                <c:pt idx="1196">
                  <c:v>-0.66528925992281607</c:v>
                </c:pt>
                <c:pt idx="1197">
                  <c:v>9.133814976302973E-2</c:v>
                </c:pt>
                <c:pt idx="1198">
                  <c:v>-0.10985681391797007</c:v>
                </c:pt>
                <c:pt idx="1199">
                  <c:v>-0.24748237458712816</c:v>
                </c:pt>
                <c:pt idx="1200">
                  <c:v>-3.3086118081121559E-2</c:v>
                </c:pt>
                <c:pt idx="1201">
                  <c:v>-0.77112354585428078</c:v>
                </c:pt>
                <c:pt idx="1202">
                  <c:v>8.6745183766174586E-3</c:v>
                </c:pt>
                <c:pt idx="1203">
                  <c:v>-0.18970939865527525</c:v>
                </c:pt>
                <c:pt idx="1204">
                  <c:v>0.22856851796742494</c:v>
                </c:pt>
                <c:pt idx="1205">
                  <c:v>0.14162470463918991</c:v>
                </c:pt>
                <c:pt idx="1206">
                  <c:v>-0.52790192261035784</c:v>
                </c:pt>
                <c:pt idx="1207">
                  <c:v>-0.67726768087680156</c:v>
                </c:pt>
                <c:pt idx="1208">
                  <c:v>-0.19471693277518426</c:v>
                </c:pt>
                <c:pt idx="1209">
                  <c:v>1.2616722182845852</c:v>
                </c:pt>
                <c:pt idx="1210">
                  <c:v>-0.96157370516962026</c:v>
                </c:pt>
                <c:pt idx="1211">
                  <c:v>-1.2174638662747932</c:v>
                </c:pt>
                <c:pt idx="1212">
                  <c:v>0.94103684456887593</c:v>
                </c:pt>
                <c:pt idx="1213">
                  <c:v>0.50245851238396089</c:v>
                </c:pt>
                <c:pt idx="1214">
                  <c:v>0.26564464482724842</c:v>
                </c:pt>
                <c:pt idx="1215">
                  <c:v>0.18671595403709595</c:v>
                </c:pt>
                <c:pt idx="1216">
                  <c:v>-2.4110875457541701</c:v>
                </c:pt>
                <c:pt idx="1217">
                  <c:v>0.60401098268500608</c:v>
                </c:pt>
                <c:pt idx="1218">
                  <c:v>-0.37659421777794411</c:v>
                </c:pt>
                <c:pt idx="1219">
                  <c:v>-1.3008855684958018</c:v>
                </c:pt>
                <c:pt idx="1220">
                  <c:v>-1.9033262755101834E-2</c:v>
                </c:pt>
                <c:pt idx="1221">
                  <c:v>-0.31068936058198104</c:v>
                </c:pt>
                <c:pt idx="1222">
                  <c:v>-0.98559060695218059</c:v>
                </c:pt>
                <c:pt idx="1223">
                  <c:v>-1.7295728711449148</c:v>
                </c:pt>
                <c:pt idx="1224">
                  <c:v>-0.614411842915912</c:v>
                </c:pt>
                <c:pt idx="1225">
                  <c:v>0.29676358598729818</c:v>
                </c:pt>
                <c:pt idx="1226">
                  <c:v>-0.94152892006078526</c:v>
                </c:pt>
                <c:pt idx="1227">
                  <c:v>0.64291450526685212</c:v>
                </c:pt>
                <c:pt idx="1228">
                  <c:v>2.7843815589243923</c:v>
                </c:pt>
                <c:pt idx="1229">
                  <c:v>-0.88385803498804416</c:v>
                </c:pt>
                <c:pt idx="1230">
                  <c:v>-2.1819341760489035</c:v>
                </c:pt>
                <c:pt idx="1231">
                  <c:v>-0.16583544612858675</c:v>
                </c:pt>
                <c:pt idx="1232">
                  <c:v>-0.89154307586232751</c:v>
                </c:pt>
                <c:pt idx="1233">
                  <c:v>0.10848698539520234</c:v>
                </c:pt>
                <c:pt idx="1234">
                  <c:v>-0.65384777296968866</c:v>
                </c:pt>
                <c:pt idx="1235">
                  <c:v>-0.16457374260390209</c:v>
                </c:pt>
                <c:pt idx="1236">
                  <c:v>-1.0505951816342516</c:v>
                </c:pt>
                <c:pt idx="1237">
                  <c:v>-1.3112703072954355</c:v>
                </c:pt>
                <c:pt idx="1238">
                  <c:v>-0.8139846159406926</c:v>
                </c:pt>
                <c:pt idx="1239">
                  <c:v>1.104482256397</c:v>
                </c:pt>
                <c:pt idx="1240">
                  <c:v>-0.28317546233342006</c:v>
                </c:pt>
                <c:pt idx="1241">
                  <c:v>0.28914077816049821</c:v>
                </c:pt>
                <c:pt idx="1242">
                  <c:v>0.40230489997006613</c:v>
                </c:pt>
                <c:pt idx="1243">
                  <c:v>4.1573951150850359</c:v>
                </c:pt>
                <c:pt idx="1244">
                  <c:v>1.9917561524576515</c:v>
                </c:pt>
                <c:pt idx="1245">
                  <c:v>-1.0646900843000959</c:v>
                </c:pt>
                <c:pt idx="1246">
                  <c:v>-0.71152882825892094</c:v>
                </c:pt>
                <c:pt idx="1247">
                  <c:v>0.63831888584847452</c:v>
                </c:pt>
                <c:pt idx="1248">
                  <c:v>-0.99003601912991046</c:v>
                </c:pt>
                <c:pt idx="1249">
                  <c:v>0.22495344396157163</c:v>
                </c:pt>
                <c:pt idx="1250">
                  <c:v>0.21205260405989895</c:v>
                </c:pt>
                <c:pt idx="1251">
                  <c:v>-0.68102363331984272</c:v>
                </c:pt>
                <c:pt idx="1252">
                  <c:v>0.28961148208289966</c:v>
                </c:pt>
                <c:pt idx="1253">
                  <c:v>1.0310962534674366</c:v>
                </c:pt>
                <c:pt idx="1254">
                  <c:v>-1.3276355790446464</c:v>
                </c:pt>
                <c:pt idx="1255">
                  <c:v>6.0353991563295406E-2</c:v>
                </c:pt>
                <c:pt idx="1256">
                  <c:v>1.1104952381216984</c:v>
                </c:pt>
                <c:pt idx="1257">
                  <c:v>0.69509587729170808</c:v>
                </c:pt>
                <c:pt idx="1258">
                  <c:v>0.15091462583230719</c:v>
                </c:pt>
                <c:pt idx="1259">
                  <c:v>0.3500025076973951</c:v>
                </c:pt>
                <c:pt idx="1260">
                  <c:v>-0.94323817656031861</c:v>
                </c:pt>
                <c:pt idx="1261">
                  <c:v>0.17629129966879348</c:v>
                </c:pt>
                <c:pt idx="1262">
                  <c:v>-0.65085861968972247</c:v>
                </c:pt>
                <c:pt idx="1263">
                  <c:v>0.53207848309007799</c:v>
                </c:pt>
                <c:pt idx="1264">
                  <c:v>-0.23299748622780539</c:v>
                </c:pt>
                <c:pt idx="1265">
                  <c:v>-0.42738749985642227</c:v>
                </c:pt>
                <c:pt idx="1266">
                  <c:v>-0.64992553642872819</c:v>
                </c:pt>
                <c:pt idx="1267">
                  <c:v>2.3809173260459704</c:v>
                </c:pt>
                <c:pt idx="1268">
                  <c:v>1.1588585653921595</c:v>
                </c:pt>
                <c:pt idx="1269">
                  <c:v>-0.51018275662481805</c:v>
                </c:pt>
                <c:pt idx="1270">
                  <c:v>1.5007764810593565</c:v>
                </c:pt>
                <c:pt idx="1271">
                  <c:v>0.23020645476719495</c:v>
                </c:pt>
                <c:pt idx="1272">
                  <c:v>0.38225852184420694</c:v>
                </c:pt>
                <c:pt idx="1273">
                  <c:v>0.51301710591152616</c:v>
                </c:pt>
                <c:pt idx="1274">
                  <c:v>1.0140662538090637</c:v>
                </c:pt>
                <c:pt idx="1275">
                  <c:v>-1.2421336874609916</c:v>
                </c:pt>
                <c:pt idx="1276">
                  <c:v>-0.1758419792845691</c:v>
                </c:pt>
                <c:pt idx="1277">
                  <c:v>3.4140831976090816E-2</c:v>
                </c:pt>
                <c:pt idx="1278">
                  <c:v>-0.53729406416586156</c:v>
                </c:pt>
                <c:pt idx="1279">
                  <c:v>-0.47106920369300298</c:v>
                </c:pt>
                <c:pt idx="1280">
                  <c:v>0.18094919138412383</c:v>
                </c:pt>
                <c:pt idx="1281">
                  <c:v>-7.9528149041551671E-2</c:v>
                </c:pt>
                <c:pt idx="1282">
                  <c:v>0.18887758639094057</c:v>
                </c:pt>
                <c:pt idx="1283">
                  <c:v>-1.5183989209911981</c:v>
                </c:pt>
                <c:pt idx="1284">
                  <c:v>-0.98173481886285086</c:v>
                </c:pt>
                <c:pt idx="1285">
                  <c:v>-0.1032274579301205</c:v>
                </c:pt>
                <c:pt idx="1286">
                  <c:v>-0.24450911857972429</c:v>
                </c:pt>
                <c:pt idx="1287">
                  <c:v>0.22128659454791411</c:v>
                </c:pt>
                <c:pt idx="1288">
                  <c:v>1.141283154388977</c:v>
                </c:pt>
                <c:pt idx="1289">
                  <c:v>0.438317696333556</c:v>
                </c:pt>
                <c:pt idx="1290">
                  <c:v>0.8932385062003162</c:v>
                </c:pt>
                <c:pt idx="1291">
                  <c:v>-0.89542818360413823</c:v>
                </c:pt>
                <c:pt idx="1292">
                  <c:v>-1.5403946246880511</c:v>
                </c:pt>
                <c:pt idx="1293">
                  <c:v>-0.79350879070807911</c:v>
                </c:pt>
                <c:pt idx="1294">
                  <c:v>0.27994309268232792</c:v>
                </c:pt>
                <c:pt idx="1295">
                  <c:v>0.10912843460536342</c:v>
                </c:pt>
                <c:pt idx="1296">
                  <c:v>0.41913508605734862</c:v>
                </c:pt>
                <c:pt idx="1297">
                  <c:v>-0.72702237871276898</c:v>
                </c:pt>
                <c:pt idx="1298">
                  <c:v>-9.6669835406184852</c:v>
                </c:pt>
                <c:pt idx="1299">
                  <c:v>0.24706673336920154</c:v>
                </c:pt>
                <c:pt idx="1300">
                  <c:v>-0.62912849937095106</c:v>
                </c:pt>
                <c:pt idx="1301">
                  <c:v>0.62511054509965225</c:v>
                </c:pt>
                <c:pt idx="1302">
                  <c:v>-0.23236684538278762</c:v>
                </c:pt>
                <c:pt idx="1303">
                  <c:v>0.13326575616076322</c:v>
                </c:pt>
                <c:pt idx="1304">
                  <c:v>-2.2128496806656228</c:v>
                </c:pt>
                <c:pt idx="1305">
                  <c:v>2.0264209776744129</c:v>
                </c:pt>
                <c:pt idx="1306">
                  <c:v>7.1275377656351514E-3</c:v>
                </c:pt>
                <c:pt idx="1307">
                  <c:v>-0.35688996595004413</c:v>
                </c:pt>
                <c:pt idx="1308">
                  <c:v>0.59575079950383358</c:v>
                </c:pt>
                <c:pt idx="1309">
                  <c:v>-2.7420521527653785E-2</c:v>
                </c:pt>
                <c:pt idx="1310">
                  <c:v>2.7826663244825864</c:v>
                </c:pt>
                <c:pt idx="1311">
                  <c:v>0.20912248732888514</c:v>
                </c:pt>
                <c:pt idx="1312">
                  <c:v>-0.46426508264590477</c:v>
                </c:pt>
                <c:pt idx="1313">
                  <c:v>0.43037932333365836</c:v>
                </c:pt>
                <c:pt idx="1314">
                  <c:v>0.21689658834856004</c:v>
                </c:pt>
                <c:pt idx="1315">
                  <c:v>-0.60775896490297976</c:v>
                </c:pt>
                <c:pt idx="1316">
                  <c:v>1.3954617839070078</c:v>
                </c:pt>
                <c:pt idx="1317">
                  <c:v>0.15418678867108163</c:v>
                </c:pt>
                <c:pt idx="1318">
                  <c:v>0.79426613666618495</c:v>
                </c:pt>
                <c:pt idx="1319">
                  <c:v>4.5818258984864822E-2</c:v>
                </c:pt>
                <c:pt idx="1320">
                  <c:v>-0.12689117412515999</c:v>
                </c:pt>
                <c:pt idx="1321">
                  <c:v>-0.20165800383942931</c:v>
                </c:pt>
                <c:pt idx="1322">
                  <c:v>-1.0989293311298551</c:v>
                </c:pt>
                <c:pt idx="1323">
                  <c:v>0.23790145539614443</c:v>
                </c:pt>
                <c:pt idx="1324">
                  <c:v>-2.0710959487407501</c:v>
                </c:pt>
                <c:pt idx="1325">
                  <c:v>-0.12669216466091088</c:v>
                </c:pt>
                <c:pt idx="1326">
                  <c:v>0.23002581669978037</c:v>
                </c:pt>
                <c:pt idx="1327">
                  <c:v>0.10522393168007176</c:v>
                </c:pt>
                <c:pt idx="1328">
                  <c:v>0.15425538776411823</c:v>
                </c:pt>
                <c:pt idx="1329">
                  <c:v>-0.92959344461739091</c:v>
                </c:pt>
                <c:pt idx="1330">
                  <c:v>6.0959990358436002E-2</c:v>
                </c:pt>
                <c:pt idx="1331">
                  <c:v>1.3383803098118133E-3</c:v>
                </c:pt>
                <c:pt idx="1332">
                  <c:v>0.43707197602545522</c:v>
                </c:pt>
                <c:pt idx="1333">
                  <c:v>-0.12472850193672859</c:v>
                </c:pt>
                <c:pt idx="1334">
                  <c:v>-0.86129414713727115</c:v>
                </c:pt>
                <c:pt idx="1335">
                  <c:v>-3.7356311812571423E-2</c:v>
                </c:pt>
                <c:pt idx="1336">
                  <c:v>-1.3067667476418192</c:v>
                </c:pt>
                <c:pt idx="1337">
                  <c:v>-0.39548082585617994</c:v>
                </c:pt>
                <c:pt idx="1338">
                  <c:v>-0.98255863347015127</c:v>
                </c:pt>
                <c:pt idx="1339">
                  <c:v>0.18842343312547022</c:v>
                </c:pt>
                <c:pt idx="1340">
                  <c:v>7.6891562697095586E-2</c:v>
                </c:pt>
                <c:pt idx="1341">
                  <c:v>-0.44699502151440346</c:v>
                </c:pt>
                <c:pt idx="1342">
                  <c:v>-0.99991321942294387</c:v>
                </c:pt>
                <c:pt idx="1343">
                  <c:v>7.481488288477274E-2</c:v>
                </c:pt>
                <c:pt idx="1344">
                  <c:v>-1.1922510442970751</c:v>
                </c:pt>
                <c:pt idx="1345">
                  <c:v>0.72836335913940486</c:v>
                </c:pt>
                <c:pt idx="1346">
                  <c:v>0.51405509727739251</c:v>
                </c:pt>
                <c:pt idx="1347">
                  <c:v>0.88580434626018834</c:v>
                </c:pt>
                <c:pt idx="1348">
                  <c:v>0.17456944575354852</c:v>
                </c:pt>
                <c:pt idx="1349">
                  <c:v>-0.75451229431836708</c:v>
                </c:pt>
                <c:pt idx="1350">
                  <c:v>-1.8176537386230602</c:v>
                </c:pt>
                <c:pt idx="1351">
                  <c:v>-0.4130012349215284</c:v>
                </c:pt>
                <c:pt idx="1352">
                  <c:v>0.47311865824265309</c:v>
                </c:pt>
                <c:pt idx="1353">
                  <c:v>0.86242745593396031</c:v>
                </c:pt>
                <c:pt idx="1354">
                  <c:v>-0.19750037785016097</c:v>
                </c:pt>
                <c:pt idx="1355">
                  <c:v>-0.98374656749232803</c:v>
                </c:pt>
                <c:pt idx="1356">
                  <c:v>-0.12998564641391713</c:v>
                </c:pt>
                <c:pt idx="1357">
                  <c:v>0.23290493327324471</c:v>
                </c:pt>
                <c:pt idx="1358">
                  <c:v>-0.83286687268808646</c:v>
                </c:pt>
                <c:pt idx="1359">
                  <c:v>1.1897803594653484</c:v>
                </c:pt>
                <c:pt idx="1360">
                  <c:v>-0.91218066147475019</c:v>
                </c:pt>
                <c:pt idx="1361">
                  <c:v>0.90706139448805501</c:v>
                </c:pt>
                <c:pt idx="1362">
                  <c:v>-0.93195579327531097</c:v>
                </c:pt>
                <c:pt idx="1363">
                  <c:v>-1.0792460520529419</c:v>
                </c:pt>
                <c:pt idx="1364">
                  <c:v>-0.89872982055159045</c:v>
                </c:pt>
                <c:pt idx="1365">
                  <c:v>-0.21510090147402605</c:v>
                </c:pt>
                <c:pt idx="1366">
                  <c:v>-0.92066104110490521</c:v>
                </c:pt>
                <c:pt idx="1367">
                  <c:v>-1.1989481016514925</c:v>
                </c:pt>
                <c:pt idx="1368">
                  <c:v>-0.14088219930274831</c:v>
                </c:pt>
                <c:pt idx="1369">
                  <c:v>7.2169910272624496E-2</c:v>
                </c:pt>
                <c:pt idx="1370">
                  <c:v>-0.18902870088167936</c:v>
                </c:pt>
                <c:pt idx="1371">
                  <c:v>-0.26212639491659451</c:v>
                </c:pt>
                <c:pt idx="1372">
                  <c:v>0.21550202972847615</c:v>
                </c:pt>
                <c:pt idx="1373">
                  <c:v>3.1677306600074657</c:v>
                </c:pt>
                <c:pt idx="1374">
                  <c:v>-0.17782367788243902</c:v>
                </c:pt>
                <c:pt idx="1375">
                  <c:v>0.32980920537143199</c:v>
                </c:pt>
                <c:pt idx="1376">
                  <c:v>0.4764467233308326</c:v>
                </c:pt>
                <c:pt idx="1377">
                  <c:v>-0.87016846210580789</c:v>
                </c:pt>
                <c:pt idx="1378">
                  <c:v>-1.057271541577169</c:v>
                </c:pt>
                <c:pt idx="1379">
                  <c:v>-0.8166191750102626</c:v>
                </c:pt>
                <c:pt idx="1380">
                  <c:v>-1.1310081702784015E-2</c:v>
                </c:pt>
                <c:pt idx="1381">
                  <c:v>1.4074427715539387E-2</c:v>
                </c:pt>
                <c:pt idx="1382">
                  <c:v>0.13334862143477083</c:v>
                </c:pt>
                <c:pt idx="1383">
                  <c:v>-8.0079673047008512E-2</c:v>
                </c:pt>
                <c:pt idx="1384">
                  <c:v>-0.37789864796234413</c:v>
                </c:pt>
                <c:pt idx="1385">
                  <c:v>0.65235780089781392</c:v>
                </c:pt>
                <c:pt idx="1386">
                  <c:v>-1.2549741579390767</c:v>
                </c:pt>
                <c:pt idx="1387">
                  <c:v>-1.7811118298732624</c:v>
                </c:pt>
                <c:pt idx="1388">
                  <c:v>2.9578199601456436</c:v>
                </c:pt>
                <c:pt idx="1389">
                  <c:v>0.2147801657223124</c:v>
                </c:pt>
                <c:pt idx="1390">
                  <c:v>0.49444503015544039</c:v>
                </c:pt>
                <c:pt idx="1391">
                  <c:v>-1.2612765381069726</c:v>
                </c:pt>
                <c:pt idx="1392">
                  <c:v>0.10937002094559918</c:v>
                </c:pt>
                <c:pt idx="1393">
                  <c:v>0.29187057700632857</c:v>
                </c:pt>
                <c:pt idx="1394">
                  <c:v>0.6587231845540128</c:v>
                </c:pt>
                <c:pt idx="1395">
                  <c:v>-0.57675017282862151</c:v>
                </c:pt>
                <c:pt idx="1396">
                  <c:v>-0.27609737270123469</c:v>
                </c:pt>
                <c:pt idx="1397">
                  <c:v>0.22309344829721905</c:v>
                </c:pt>
                <c:pt idx="1398">
                  <c:v>-1.2329178583088614</c:v>
                </c:pt>
                <c:pt idx="1399">
                  <c:v>-8.3141225956425785E-2</c:v>
                </c:pt>
                <c:pt idx="1400">
                  <c:v>0.37004206921863914</c:v>
                </c:pt>
                <c:pt idx="1401">
                  <c:v>-0.63156747833639293</c:v>
                </c:pt>
                <c:pt idx="1402">
                  <c:v>-4.8996413428882966E-2</c:v>
                </c:pt>
                <c:pt idx="1403">
                  <c:v>1.4868312933269285</c:v>
                </c:pt>
                <c:pt idx="1404">
                  <c:v>0.24842041475568957</c:v>
                </c:pt>
                <c:pt idx="1405">
                  <c:v>1.0141233193347277</c:v>
                </c:pt>
                <c:pt idx="1406">
                  <c:v>0.48002781447648357</c:v>
                </c:pt>
                <c:pt idx="1407">
                  <c:v>-0.39208862367224445</c:v>
                </c:pt>
                <c:pt idx="1408">
                  <c:v>0.49540148152361341</c:v>
                </c:pt>
                <c:pt idx="1409">
                  <c:v>-0.77608895927413646</c:v>
                </c:pt>
                <c:pt idx="1410">
                  <c:v>-0.27591154431135623</c:v>
                </c:pt>
                <c:pt idx="1411">
                  <c:v>-0.70985675746993149</c:v>
                </c:pt>
                <c:pt idx="1412">
                  <c:v>-0.47866689530279455</c:v>
                </c:pt>
                <c:pt idx="1413">
                  <c:v>0.20387508534796644</c:v>
                </c:pt>
                <c:pt idx="1414">
                  <c:v>0.96047004610502151</c:v>
                </c:pt>
                <c:pt idx="1415">
                  <c:v>-1.0155008503787983</c:v>
                </c:pt>
                <c:pt idx="1416">
                  <c:v>-0.89618295975879114</c:v>
                </c:pt>
                <c:pt idx="1417">
                  <c:v>0.90208066543377075</c:v>
                </c:pt>
                <c:pt idx="1418">
                  <c:v>-0.27635557707429265</c:v>
                </c:pt>
                <c:pt idx="1419">
                  <c:v>0.28195196513410747</c:v>
                </c:pt>
                <c:pt idx="1420">
                  <c:v>0.25367017578590145</c:v>
                </c:pt>
                <c:pt idx="1421">
                  <c:v>-0.36199148356545535</c:v>
                </c:pt>
                <c:pt idx="1422">
                  <c:v>-0.30126813308121259</c:v>
                </c:pt>
                <c:pt idx="1423">
                  <c:v>0.73387353215561701</c:v>
                </c:pt>
                <c:pt idx="1424">
                  <c:v>-0.14385871709244044</c:v>
                </c:pt>
                <c:pt idx="1425">
                  <c:v>-2.1761561994087304E-2</c:v>
                </c:pt>
                <c:pt idx="1426">
                  <c:v>0.17334041000853848</c:v>
                </c:pt>
                <c:pt idx="1427">
                  <c:v>-0.37416431948044471</c:v>
                </c:pt>
                <c:pt idx="1428">
                  <c:v>0.82307351203406942</c:v>
                </c:pt>
                <c:pt idx="1429">
                  <c:v>-2.1770798600472388E-2</c:v>
                </c:pt>
                <c:pt idx="1430">
                  <c:v>-1.1709316686504465</c:v>
                </c:pt>
                <c:pt idx="1431">
                  <c:v>0.23377674676567736</c:v>
                </c:pt>
                <c:pt idx="1432">
                  <c:v>-0.38540736681438376</c:v>
                </c:pt>
                <c:pt idx="1433">
                  <c:v>-1.0860980002516551</c:v>
                </c:pt>
                <c:pt idx="1434">
                  <c:v>0.21701161695597074</c:v>
                </c:pt>
                <c:pt idx="1435">
                  <c:v>1.5442044569276971E-2</c:v>
                </c:pt>
                <c:pt idx="1436">
                  <c:v>3.9710653194601958E-2</c:v>
                </c:pt>
                <c:pt idx="1437">
                  <c:v>2.9005974908946626</c:v>
                </c:pt>
                <c:pt idx="1438">
                  <c:v>0.22019456573145052</c:v>
                </c:pt>
                <c:pt idx="1439">
                  <c:v>-0.25552720682423136</c:v>
                </c:pt>
                <c:pt idx="1440">
                  <c:v>-0.79816048513060167</c:v>
                </c:pt>
                <c:pt idx="1441">
                  <c:v>-4.9908355532127212E-2</c:v>
                </c:pt>
                <c:pt idx="1442">
                  <c:v>0.93844559995186394</c:v>
                </c:pt>
                <c:pt idx="1443">
                  <c:v>1.1014165149251527</c:v>
                </c:pt>
                <c:pt idx="1444">
                  <c:v>-0.57011584246482383</c:v>
                </c:pt>
                <c:pt idx="1445">
                  <c:v>0.23358758121274834</c:v>
                </c:pt>
                <c:pt idx="1446">
                  <c:v>0.38140851670706072</c:v>
                </c:pt>
                <c:pt idx="1447">
                  <c:v>-0.43665372424917859</c:v>
                </c:pt>
                <c:pt idx="1448">
                  <c:v>0.24130407112265756</c:v>
                </c:pt>
                <c:pt idx="1449">
                  <c:v>-7.1169094338639688E-2</c:v>
                </c:pt>
                <c:pt idx="1450">
                  <c:v>-1.5845256691064253</c:v>
                </c:pt>
                <c:pt idx="1451">
                  <c:v>1.3215923284554147</c:v>
                </c:pt>
                <c:pt idx="1452">
                  <c:v>-0.62009842286045946</c:v>
                </c:pt>
                <c:pt idx="1453">
                  <c:v>-2.0746329197073572</c:v>
                </c:pt>
                <c:pt idx="1454">
                  <c:v>-4.5576125999841649E-2</c:v>
                </c:pt>
                <c:pt idx="1455">
                  <c:v>-1.0145631841002758</c:v>
                </c:pt>
                <c:pt idx="1456">
                  <c:v>-0.6633858486046621</c:v>
                </c:pt>
                <c:pt idx="1457">
                  <c:v>0.82899952290141543</c:v>
                </c:pt>
                <c:pt idx="1458">
                  <c:v>0.53631472001231473</c:v>
                </c:pt>
                <c:pt idx="1459">
                  <c:v>-4.6479041365348889E-2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CA-48B6-8886-A2FA8C1178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161748.95310014079</c:v>
              </c:pt>
            </c:numLit>
          </c:xVal>
          <c:yVal>
            <c:numLit>
              <c:formatCode>General</c:formatCode>
              <c:ptCount val="1"/>
              <c:pt idx="0">
                <c:v>0.42237201335148822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ECA-48B6-8886-A2FA8C117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892400"/>
        <c:axId val="1537879920"/>
      </c:scatterChart>
      <c:valAx>
        <c:axId val="1537892400"/>
        <c:scaling>
          <c:orientation val="minMax"/>
          <c:max val="700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Pred(SalePrice)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537879920"/>
        <c:crosses val="autoZero"/>
        <c:crossBetween val="midCat"/>
      </c:valAx>
      <c:valAx>
        <c:axId val="1537879920"/>
        <c:scaling>
          <c:orientation val="minMax"/>
          <c:max val="8"/>
          <c:min val="-1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53789240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IN"/>
              <a:t>Pred(SalePrice) - SalePrice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'Linear regression'!$E$172:$E$1631</c:f>
              <c:numCache>
                <c:formatCode>0.000</c:formatCode>
                <c:ptCount val="1460"/>
                <c:pt idx="0">
                  <c:v>232622.20382913889</c:v>
                </c:pt>
                <c:pt idx="1">
                  <c:v>161748.95310014079</c:v>
                </c:pt>
                <c:pt idx="2">
                  <c:v>237763.1963355786</c:v>
                </c:pt>
                <c:pt idx="3">
                  <c:v>141252.48225256641</c:v>
                </c:pt>
                <c:pt idx="4">
                  <c:v>275926.27531448344</c:v>
                </c:pt>
                <c:pt idx="5">
                  <c:v>189045.34757979051</c:v>
                </c:pt>
                <c:pt idx="6">
                  <c:v>232145.38891272392</c:v>
                </c:pt>
                <c:pt idx="7">
                  <c:v>237409.91797247168</c:v>
                </c:pt>
                <c:pt idx="8">
                  <c:v>163410.81897265409</c:v>
                </c:pt>
                <c:pt idx="9">
                  <c:v>105446.08688487853</c:v>
                </c:pt>
                <c:pt idx="10">
                  <c:v>129117.31845123216</c:v>
                </c:pt>
                <c:pt idx="11">
                  <c:v>293146.67143158312</c:v>
                </c:pt>
                <c:pt idx="12">
                  <c:v>113798.31250603688</c:v>
                </c:pt>
                <c:pt idx="13">
                  <c:v>215203.64705338355</c:v>
                </c:pt>
                <c:pt idx="14">
                  <c:v>144158.64838762768</c:v>
                </c:pt>
                <c:pt idx="15">
                  <c:v>73765.147321922195</c:v>
                </c:pt>
                <c:pt idx="16">
                  <c:v>130920.60654276774</c:v>
                </c:pt>
                <c:pt idx="17">
                  <c:v>155571.88066384965</c:v>
                </c:pt>
                <c:pt idx="18">
                  <c:v>176948.33548786497</c:v>
                </c:pt>
                <c:pt idx="19">
                  <c:v>150251.31422897897</c:v>
                </c:pt>
                <c:pt idx="20">
                  <c:v>298095.37277312222</c:v>
                </c:pt>
                <c:pt idx="21">
                  <c:v>98983.512448113979</c:v>
                </c:pt>
                <c:pt idx="22">
                  <c:v>239665.56475644204</c:v>
                </c:pt>
                <c:pt idx="23">
                  <c:v>142525.15173493128</c:v>
                </c:pt>
                <c:pt idx="24">
                  <c:v>134158.25237938494</c:v>
                </c:pt>
                <c:pt idx="25">
                  <c:v>226337.24682288719</c:v>
                </c:pt>
                <c:pt idx="26">
                  <c:v>101151.81789026706</c:v>
                </c:pt>
                <c:pt idx="27">
                  <c:v>236234.64950596535</c:v>
                </c:pt>
                <c:pt idx="28">
                  <c:v>174044.12585072205</c:v>
                </c:pt>
                <c:pt idx="29">
                  <c:v>39887.533096996078</c:v>
                </c:pt>
                <c:pt idx="30">
                  <c:v>108414.86095332845</c:v>
                </c:pt>
                <c:pt idx="31">
                  <c:v>148054.63956700917</c:v>
                </c:pt>
                <c:pt idx="32">
                  <c:v>191506.00276513136</c:v>
                </c:pt>
                <c:pt idx="33">
                  <c:v>185652.58403872233</c:v>
                </c:pt>
                <c:pt idx="34">
                  <c:v>220533.99597784624</c:v>
                </c:pt>
                <c:pt idx="35">
                  <c:v>304282.2276990051</c:v>
                </c:pt>
                <c:pt idx="36">
                  <c:v>164871.86662408267</c:v>
                </c:pt>
                <c:pt idx="37">
                  <c:v>142070.83654457796</c:v>
                </c:pt>
                <c:pt idx="38">
                  <c:v>118184.81408726207</c:v>
                </c:pt>
                <c:pt idx="39">
                  <c:v>129317.43560780642</c:v>
                </c:pt>
                <c:pt idx="40">
                  <c:v>156144.84116271482</c:v>
                </c:pt>
                <c:pt idx="41">
                  <c:v>150250.33598001965</c:v>
                </c:pt>
                <c:pt idx="42">
                  <c:v>133096.73797659448</c:v>
                </c:pt>
                <c:pt idx="43">
                  <c:v>129868.87462956925</c:v>
                </c:pt>
                <c:pt idx="44">
                  <c:v>133310.55061859742</c:v>
                </c:pt>
                <c:pt idx="45">
                  <c:v>238710.95667465325</c:v>
                </c:pt>
                <c:pt idx="46">
                  <c:v>274400.66323174769</c:v>
                </c:pt>
                <c:pt idx="47">
                  <c:v>230620.75507894761</c:v>
                </c:pt>
                <c:pt idx="48">
                  <c:v>121262.45097463182</c:v>
                </c:pt>
                <c:pt idx="49">
                  <c:v>122073.95752392901</c:v>
                </c:pt>
                <c:pt idx="50">
                  <c:v>203506.86927460629</c:v>
                </c:pt>
                <c:pt idx="51">
                  <c:v>109638.34080328452</c:v>
                </c:pt>
                <c:pt idx="52">
                  <c:v>105708.11091033125</c:v>
                </c:pt>
                <c:pt idx="53">
                  <c:v>222175.31862221626</c:v>
                </c:pt>
                <c:pt idx="54">
                  <c:v>149112.24097396273</c:v>
                </c:pt>
                <c:pt idx="55">
                  <c:v>164710.87942587637</c:v>
                </c:pt>
                <c:pt idx="56">
                  <c:v>231198.60682260856</c:v>
                </c:pt>
                <c:pt idx="57">
                  <c:v>234619.73958349344</c:v>
                </c:pt>
                <c:pt idx="58">
                  <c:v>353291.44794902211</c:v>
                </c:pt>
                <c:pt idx="59">
                  <c:v>111694.84867963989</c:v>
                </c:pt>
                <c:pt idx="60">
                  <c:v>181135.69816147495</c:v>
                </c:pt>
                <c:pt idx="61">
                  <c:v>88810.390254154408</c:v>
                </c:pt>
                <c:pt idx="62">
                  <c:v>203402.89770048269</c:v>
                </c:pt>
                <c:pt idx="63">
                  <c:v>146861.4854347884</c:v>
                </c:pt>
                <c:pt idx="64">
                  <c:v>257181.24536360707</c:v>
                </c:pt>
                <c:pt idx="65">
                  <c:v>306280.74170231901</c:v>
                </c:pt>
                <c:pt idx="66">
                  <c:v>245406.90873260453</c:v>
                </c:pt>
                <c:pt idx="67">
                  <c:v>210638.54979268645</c:v>
                </c:pt>
                <c:pt idx="68">
                  <c:v>80316.041349463296</c:v>
                </c:pt>
                <c:pt idx="69">
                  <c:v>235240.63428135953</c:v>
                </c:pt>
                <c:pt idx="70">
                  <c:v>250067.17332679278</c:v>
                </c:pt>
                <c:pt idx="71">
                  <c:v>128339.34955099672</c:v>
                </c:pt>
                <c:pt idx="72">
                  <c:v>228154.23039985148</c:v>
                </c:pt>
                <c:pt idx="73">
                  <c:v>121990.52917794824</c:v>
                </c:pt>
                <c:pt idx="74">
                  <c:v>130593.74090155918</c:v>
                </c:pt>
                <c:pt idx="75">
                  <c:v>132535.51646523963</c:v>
                </c:pt>
                <c:pt idx="76">
                  <c:v>111329.83132902264</c:v>
                </c:pt>
                <c:pt idx="77">
                  <c:v>134653.65402602463</c:v>
                </c:pt>
                <c:pt idx="78">
                  <c:v>201536.72449110934</c:v>
                </c:pt>
                <c:pt idx="79">
                  <c:v>89676.678745166631</c:v>
                </c:pt>
                <c:pt idx="80">
                  <c:v>237129.30721679426</c:v>
                </c:pt>
                <c:pt idx="81">
                  <c:v>191895.47633972863</c:v>
                </c:pt>
                <c:pt idx="82">
                  <c:v>222816.05548371517</c:v>
                </c:pt>
                <c:pt idx="83">
                  <c:v>126267.18969129407</c:v>
                </c:pt>
                <c:pt idx="84">
                  <c:v>201795.81376968441</c:v>
                </c:pt>
                <c:pt idx="85">
                  <c:v>287355.15957405255</c:v>
                </c:pt>
                <c:pt idx="86">
                  <c:v>220438.82864435512</c:v>
                </c:pt>
                <c:pt idx="87">
                  <c:v>192646.05426910642</c:v>
                </c:pt>
                <c:pt idx="88">
                  <c:v>123075.52155575942</c:v>
                </c:pt>
                <c:pt idx="89">
                  <c:v>154688.9619405311</c:v>
                </c:pt>
                <c:pt idx="90">
                  <c:v>113429.38215958269</c:v>
                </c:pt>
                <c:pt idx="91">
                  <c:v>143491.49880423065</c:v>
                </c:pt>
                <c:pt idx="92">
                  <c:v>75866.654650400829</c:v>
                </c:pt>
                <c:pt idx="93">
                  <c:v>190649.21957926208</c:v>
                </c:pt>
                <c:pt idx="94">
                  <c:v>233579.74665780531</c:v>
                </c:pt>
                <c:pt idx="95">
                  <c:v>199323.41959683324</c:v>
                </c:pt>
                <c:pt idx="96">
                  <c:v>216828.339465447</c:v>
                </c:pt>
                <c:pt idx="97">
                  <c:v>121503.93177194126</c:v>
                </c:pt>
                <c:pt idx="98">
                  <c:v>62544.206210600823</c:v>
                </c:pt>
                <c:pt idx="99">
                  <c:v>140448.10063043266</c:v>
                </c:pt>
                <c:pt idx="100">
                  <c:v>195913.04757449939</c:v>
                </c:pt>
                <c:pt idx="101">
                  <c:v>215890.36161596456</c:v>
                </c:pt>
                <c:pt idx="102">
                  <c:v>190867.22240155083</c:v>
                </c:pt>
                <c:pt idx="103">
                  <c:v>192836.38893608868</c:v>
                </c:pt>
                <c:pt idx="104">
                  <c:v>167598.18164626407</c:v>
                </c:pt>
                <c:pt idx="105">
                  <c:v>259459.39187363928</c:v>
                </c:pt>
                <c:pt idx="106">
                  <c:v>46114.496230206263</c:v>
                </c:pt>
                <c:pt idx="107">
                  <c:v>87450.656614421096</c:v>
                </c:pt>
                <c:pt idx="108">
                  <c:v>126402.46523211247</c:v>
                </c:pt>
                <c:pt idx="109">
                  <c:v>218182.20361142524</c:v>
                </c:pt>
                <c:pt idx="110">
                  <c:v>195174.20863263193</c:v>
                </c:pt>
                <c:pt idx="111">
                  <c:v>202837.76319329091</c:v>
                </c:pt>
                <c:pt idx="112">
                  <c:v>330640.64432917244</c:v>
                </c:pt>
                <c:pt idx="113">
                  <c:v>232575.94894360771</c:v>
                </c:pt>
                <c:pt idx="114">
                  <c:v>230014.25693102047</c:v>
                </c:pt>
                <c:pt idx="115">
                  <c:v>204456.58611159929</c:v>
                </c:pt>
                <c:pt idx="116">
                  <c:v>130928.43253444138</c:v>
                </c:pt>
                <c:pt idx="117">
                  <c:v>180086.90099515434</c:v>
                </c:pt>
                <c:pt idx="118">
                  <c:v>362919.00061497389</c:v>
                </c:pt>
                <c:pt idx="119">
                  <c:v>210541.42596127695</c:v>
                </c:pt>
                <c:pt idx="120">
                  <c:v>128352.06678746636</c:v>
                </c:pt>
                <c:pt idx="121">
                  <c:v>109823.78422547079</c:v>
                </c:pt>
                <c:pt idx="122">
                  <c:v>125602.9748547747</c:v>
                </c:pt>
                <c:pt idx="123">
                  <c:v>173533.07222073534</c:v>
                </c:pt>
                <c:pt idx="124">
                  <c:v>195720.75640959875</c:v>
                </c:pt>
                <c:pt idx="125">
                  <c:v>70523.588489468268</c:v>
                </c:pt>
                <c:pt idx="126">
                  <c:v>132818.08371883541</c:v>
                </c:pt>
                <c:pt idx="127">
                  <c:v>73478.667072489494</c:v>
                </c:pt>
                <c:pt idx="128">
                  <c:v>159474.71958594554</c:v>
                </c:pt>
                <c:pt idx="129">
                  <c:v>123033.45685051402</c:v>
                </c:pt>
                <c:pt idx="130">
                  <c:v>236465.09238027467</c:v>
                </c:pt>
                <c:pt idx="131">
                  <c:v>262222.17929175985</c:v>
                </c:pt>
                <c:pt idx="132">
                  <c:v>150155.16864652853</c:v>
                </c:pt>
                <c:pt idx="133">
                  <c:v>191131.20292492188</c:v>
                </c:pt>
                <c:pt idx="134">
                  <c:v>197063.85981702595</c:v>
                </c:pt>
                <c:pt idx="135">
                  <c:v>195444.05864975805</c:v>
                </c:pt>
                <c:pt idx="136">
                  <c:v>147768.1593175765</c:v>
                </c:pt>
                <c:pt idx="137">
                  <c:v>240630.93357678232</c:v>
                </c:pt>
                <c:pt idx="138">
                  <c:v>241952.51550710693</c:v>
                </c:pt>
                <c:pt idx="139">
                  <c:v>231486.06532100032</c:v>
                </c:pt>
                <c:pt idx="140">
                  <c:v>118643.04227345213</c:v>
                </c:pt>
                <c:pt idx="141">
                  <c:v>236997.94467181279</c:v>
                </c:pt>
                <c:pt idx="142">
                  <c:v>148353.83705291129</c:v>
                </c:pt>
                <c:pt idx="143">
                  <c:v>208548.78145171815</c:v>
                </c:pt>
                <c:pt idx="144">
                  <c:v>192500.71905424743</c:v>
                </c:pt>
                <c:pt idx="145">
                  <c:v>233572.89891509095</c:v>
                </c:pt>
                <c:pt idx="146">
                  <c:v>77855.386164122698</c:v>
                </c:pt>
                <c:pt idx="147">
                  <c:v>261459.8623748715</c:v>
                </c:pt>
                <c:pt idx="148">
                  <c:v>173712.64614916634</c:v>
                </c:pt>
                <c:pt idx="149">
                  <c:v>127718.17766868204</c:v>
                </c:pt>
                <c:pt idx="150">
                  <c:v>132819.06196779446</c:v>
                </c:pt>
                <c:pt idx="151">
                  <c:v>236805.65350691217</c:v>
                </c:pt>
                <c:pt idx="152">
                  <c:v>226086.96178494484</c:v>
                </c:pt>
                <c:pt idx="153">
                  <c:v>144063.48105413653</c:v>
                </c:pt>
                <c:pt idx="154">
                  <c:v>100417.87019319537</c:v>
                </c:pt>
                <c:pt idx="155">
                  <c:v>91566.329929560641</c:v>
                </c:pt>
                <c:pt idx="156">
                  <c:v>113429.38215958269</c:v>
                </c:pt>
                <c:pt idx="157">
                  <c:v>263450.55038651172</c:v>
                </c:pt>
                <c:pt idx="158">
                  <c:v>256222.72428598136</c:v>
                </c:pt>
                <c:pt idx="159">
                  <c:v>306279.76345335995</c:v>
                </c:pt>
                <c:pt idx="160">
                  <c:v>167260.83245095305</c:v>
                </c:pt>
                <c:pt idx="161">
                  <c:v>323792.50931364729</c:v>
                </c:pt>
                <c:pt idx="162">
                  <c:v>218630.64930802351</c:v>
                </c:pt>
                <c:pt idx="163">
                  <c:v>104668.1179846431</c:v>
                </c:pt>
                <c:pt idx="164">
                  <c:v>143145.0681838381</c:v>
                </c:pt>
                <c:pt idx="165">
                  <c:v>132948.46801485759</c:v>
                </c:pt>
                <c:pt idx="166">
                  <c:v>197362.07905396877</c:v>
                </c:pt>
                <c:pt idx="167">
                  <c:v>279726.12091141462</c:v>
                </c:pt>
                <c:pt idx="168">
                  <c:v>234619.73958349344</c:v>
                </c:pt>
                <c:pt idx="169">
                  <c:v>209327.72860091287</c:v>
                </c:pt>
                <c:pt idx="170">
                  <c:v>136563.84843856169</c:v>
                </c:pt>
                <c:pt idx="171">
                  <c:v>182511.08378455552</c:v>
                </c:pt>
                <c:pt idx="172">
                  <c:v>221312.94312704075</c:v>
                </c:pt>
                <c:pt idx="173">
                  <c:v>155577.75015760493</c:v>
                </c:pt>
                <c:pt idx="174">
                  <c:v>209227.67002262574</c:v>
                </c:pt>
                <c:pt idx="175">
                  <c:v>219826.46100267291</c:v>
                </c:pt>
                <c:pt idx="176">
                  <c:v>250242.83425938708</c:v>
                </c:pt>
                <c:pt idx="177">
                  <c:v>205543.53498732907</c:v>
                </c:pt>
                <c:pt idx="178">
                  <c:v>287719.19867571071</c:v>
                </c:pt>
                <c:pt idx="179">
                  <c:v>78339.048823251782</c:v>
                </c:pt>
                <c:pt idx="180">
                  <c:v>211878.65987494885</c:v>
                </c:pt>
                <c:pt idx="181">
                  <c:v>154571.01769652948</c:v>
                </c:pt>
                <c:pt idx="182">
                  <c:v>149300.61914302665</c:v>
                </c:pt>
                <c:pt idx="183">
                  <c:v>268024.45188784157</c:v>
                </c:pt>
                <c:pt idx="184">
                  <c:v>89678.63524308498</c:v>
                </c:pt>
                <c:pt idx="185">
                  <c:v>297159.07423710905</c:v>
                </c:pt>
                <c:pt idx="186">
                  <c:v>172108.49696524593</c:v>
                </c:pt>
                <c:pt idx="187">
                  <c:v>136493.13732905054</c:v>
                </c:pt>
                <c:pt idx="188">
                  <c:v>161270.18168580747</c:v>
                </c:pt>
                <c:pt idx="189">
                  <c:v>219395.90097178932</c:v>
                </c:pt>
                <c:pt idx="190">
                  <c:v>255151.15020915004</c:v>
                </c:pt>
                <c:pt idx="191">
                  <c:v>178216.81478994407</c:v>
                </c:pt>
                <c:pt idx="192">
                  <c:v>201887.06810733862</c:v>
                </c:pt>
                <c:pt idx="193">
                  <c:v>233572.89891509095</c:v>
                </c:pt>
                <c:pt idx="194">
                  <c:v>119688.90469289533</c:v>
                </c:pt>
                <c:pt idx="195">
                  <c:v>180211.41579742121</c:v>
                </c:pt>
                <c:pt idx="196">
                  <c:v>238328.33084277035</c:v>
                </c:pt>
                <c:pt idx="197">
                  <c:v>277148.49973103119</c:v>
                </c:pt>
                <c:pt idx="198">
                  <c:v>186840.56974169827</c:v>
                </c:pt>
                <c:pt idx="199">
                  <c:v>233953.5682490555</c:v>
                </c:pt>
                <c:pt idx="200">
                  <c:v>176568.6444028597</c:v>
                </c:pt>
                <c:pt idx="201">
                  <c:v>164412.66018893331</c:v>
                </c:pt>
                <c:pt idx="202">
                  <c:v>111932.13929666378</c:v>
                </c:pt>
                <c:pt idx="203">
                  <c:v>151633.82477922272</c:v>
                </c:pt>
                <c:pt idx="204">
                  <c:v>133512.62427309004</c:v>
                </c:pt>
                <c:pt idx="205">
                  <c:v>193521.14700075157</c:v>
                </c:pt>
                <c:pt idx="206">
                  <c:v>188409.50196308762</c:v>
                </c:pt>
                <c:pt idx="207">
                  <c:v>129598.04636348384</c:v>
                </c:pt>
                <c:pt idx="208">
                  <c:v>250433.16892636934</c:v>
                </c:pt>
                <c:pt idx="209">
                  <c:v>133020.15737332802</c:v>
                </c:pt>
                <c:pt idx="210">
                  <c:v>70533.370979060273</c:v>
                </c:pt>
                <c:pt idx="211">
                  <c:v>191504.04626721278</c:v>
                </c:pt>
                <c:pt idx="212">
                  <c:v>252411.13970153991</c:v>
                </c:pt>
                <c:pt idx="213">
                  <c:v>155734.82435997453</c:v>
                </c:pt>
                <c:pt idx="214">
                  <c:v>175166.56887343171</c:v>
                </c:pt>
                <c:pt idx="215">
                  <c:v>139403.21645994851</c:v>
                </c:pt>
                <c:pt idx="216">
                  <c:v>207592.21687201079</c:v>
                </c:pt>
                <c:pt idx="217">
                  <c:v>114691.01371894743</c:v>
                </c:pt>
                <c:pt idx="218">
                  <c:v>188907.83835660495</c:v>
                </c:pt>
                <c:pt idx="219">
                  <c:v>190746.62059512065</c:v>
                </c:pt>
                <c:pt idx="220">
                  <c:v>215584.31638734811</c:v>
                </c:pt>
                <c:pt idx="221">
                  <c:v>284584.54616425827</c:v>
                </c:pt>
                <c:pt idx="222">
                  <c:v>188301.61739312686</c:v>
                </c:pt>
                <c:pt idx="223">
                  <c:v>118643.04227345213</c:v>
                </c:pt>
                <c:pt idx="224">
                  <c:v>297526.32527009374</c:v>
                </c:pt>
                <c:pt idx="225">
                  <c:v>160326.33434256975</c:v>
                </c:pt>
                <c:pt idx="226">
                  <c:v>301340.84460141283</c:v>
                </c:pt>
                <c:pt idx="227">
                  <c:v>129302.76187341842</c:v>
                </c:pt>
                <c:pt idx="228">
                  <c:v>119027.62460325337</c:v>
                </c:pt>
                <c:pt idx="229">
                  <c:v>219962.99197689942</c:v>
                </c:pt>
                <c:pt idx="230">
                  <c:v>137497.91329220741</c:v>
                </c:pt>
                <c:pt idx="231">
                  <c:v>327416.69397798413</c:v>
                </c:pt>
                <c:pt idx="232">
                  <c:v>131394.48671230505</c:v>
                </c:pt>
                <c:pt idx="233">
                  <c:v>126727.37437540269</c:v>
                </c:pt>
                <c:pt idx="234">
                  <c:v>255368.17478247947</c:v>
                </c:pt>
                <c:pt idx="235">
                  <c:v>130348.62429286186</c:v>
                </c:pt>
                <c:pt idx="236">
                  <c:v>205498.5355352058</c:v>
                </c:pt>
                <c:pt idx="237">
                  <c:v>225399.26897340454</c:v>
                </c:pt>
                <c:pt idx="238">
                  <c:v>235282.976171054</c:v>
                </c:pt>
                <c:pt idx="239">
                  <c:v>150739.86813290406</c:v>
                </c:pt>
                <c:pt idx="240">
                  <c:v>224147.41990363179</c:v>
                </c:pt>
                <c:pt idx="241">
                  <c:v>91640.9540349085</c:v>
                </c:pt>
                <c:pt idx="242">
                  <c:v>99203.194583872246</c:v>
                </c:pt>
                <c:pt idx="243">
                  <c:v>161649.87277081294</c:v>
                </c:pt>
                <c:pt idx="244">
                  <c:v>261276.37545060358</c:v>
                </c:pt>
                <c:pt idx="245">
                  <c:v>232351.37556305347</c:v>
                </c:pt>
                <c:pt idx="246">
                  <c:v>156103.47752197966</c:v>
                </c:pt>
                <c:pt idx="247">
                  <c:v>149493.88855688658</c:v>
                </c:pt>
                <c:pt idx="248">
                  <c:v>228625.17582251117</c:v>
                </c:pt>
                <c:pt idx="249">
                  <c:v>226861.01768934357</c:v>
                </c:pt>
                <c:pt idx="250">
                  <c:v>128285.26867379191</c:v>
                </c:pt>
                <c:pt idx="251">
                  <c:v>227670.56774072238</c:v>
                </c:pt>
                <c:pt idx="252">
                  <c:v>227006.35290420256</c:v>
                </c:pt>
                <c:pt idx="253">
                  <c:v>153005.29740646662</c:v>
                </c:pt>
                <c:pt idx="254">
                  <c:v>146826.26847225713</c:v>
                </c:pt>
                <c:pt idx="255">
                  <c:v>283730.9749097157</c:v>
                </c:pt>
                <c:pt idx="256">
                  <c:v>234335.21583197935</c:v>
                </c:pt>
                <c:pt idx="257">
                  <c:v>225672.05373740854</c:v>
                </c:pt>
                <c:pt idx="258">
                  <c:v>238334.20033652542</c:v>
                </c:pt>
                <c:pt idx="259">
                  <c:v>104668.1179846431</c:v>
                </c:pt>
                <c:pt idx="260">
                  <c:v>158526.95924687086</c:v>
                </c:pt>
                <c:pt idx="261">
                  <c:v>319030.22964325384</c:v>
                </c:pt>
                <c:pt idx="262">
                  <c:v>158036.44884502719</c:v>
                </c:pt>
                <c:pt idx="263">
                  <c:v>117732.45539482709</c:v>
                </c:pt>
                <c:pt idx="264">
                  <c:v>61016.63762994665</c:v>
                </c:pt>
                <c:pt idx="265">
                  <c:v>182205.03855593907</c:v>
                </c:pt>
                <c:pt idx="266">
                  <c:v>207408.72994774286</c:v>
                </c:pt>
                <c:pt idx="267">
                  <c:v>211557.66372749532</c:v>
                </c:pt>
                <c:pt idx="268">
                  <c:v>78036.916590472028</c:v>
                </c:pt>
                <c:pt idx="269">
                  <c:v>147569.02040996152</c:v>
                </c:pt>
                <c:pt idx="270">
                  <c:v>257553.11045693915</c:v>
                </c:pt>
                <c:pt idx="271">
                  <c:v>148351.88055499294</c:v>
                </c:pt>
                <c:pt idx="272">
                  <c:v>281732.46090640186</c:v>
                </c:pt>
                <c:pt idx="273">
                  <c:v>178135.34294188186</c:v>
                </c:pt>
                <c:pt idx="274">
                  <c:v>125579.49687975377</c:v>
                </c:pt>
                <c:pt idx="275">
                  <c:v>135627.82708699739</c:v>
                </c:pt>
                <c:pt idx="276">
                  <c:v>218347.10380546848</c:v>
                </c:pt>
                <c:pt idx="277">
                  <c:v>97725.793884586164</c:v>
                </c:pt>
                <c:pt idx="278">
                  <c:v>274873.5651523259</c:v>
                </c:pt>
                <c:pt idx="279">
                  <c:v>235121.98897284747</c:v>
                </c:pt>
                <c:pt idx="280">
                  <c:v>243865.64466652166</c:v>
                </c:pt>
                <c:pt idx="281">
                  <c:v>193124.82568343997</c:v>
                </c:pt>
                <c:pt idx="282">
                  <c:v>199119.38944442227</c:v>
                </c:pt>
                <c:pt idx="283">
                  <c:v>214821.02122150044</c:v>
                </c:pt>
                <c:pt idx="284">
                  <c:v>208270.12719395908</c:v>
                </c:pt>
                <c:pt idx="285">
                  <c:v>191982.81768154632</c:v>
                </c:pt>
                <c:pt idx="286">
                  <c:v>192025.86063575078</c:v>
                </c:pt>
                <c:pt idx="287">
                  <c:v>118072.03827250531</c:v>
                </c:pt>
                <c:pt idx="288">
                  <c:v>117885.61660135974</c:v>
                </c:pt>
                <c:pt idx="289">
                  <c:v>110703.76820191171</c:v>
                </c:pt>
                <c:pt idx="290">
                  <c:v>255649.76378711642</c:v>
                </c:pt>
                <c:pt idx="291">
                  <c:v>138019.72766074544</c:v>
                </c:pt>
                <c:pt idx="292">
                  <c:v>176716.63718014752</c:v>
                </c:pt>
                <c:pt idx="293">
                  <c:v>258057.31634421129</c:v>
                </c:pt>
                <c:pt idx="294">
                  <c:v>174048.03884655901</c:v>
                </c:pt>
                <c:pt idx="295">
                  <c:v>145467.51308148287</c:v>
                </c:pt>
                <c:pt idx="296">
                  <c:v>162726.0609079912</c:v>
                </c:pt>
                <c:pt idx="297">
                  <c:v>249187.18935035163</c:v>
                </c:pt>
                <c:pt idx="298">
                  <c:v>199157.54115383094</c:v>
                </c:pt>
                <c:pt idx="299">
                  <c:v>124088.12351058992</c:v>
                </c:pt>
                <c:pt idx="300">
                  <c:v>144736.50013128907</c:v>
                </c:pt>
                <c:pt idx="301">
                  <c:v>298007.05318234541</c:v>
                </c:pt>
                <c:pt idx="302">
                  <c:v>214447.19963025022</c:v>
                </c:pt>
                <c:pt idx="303">
                  <c:v>122543.92469762941</c:v>
                </c:pt>
                <c:pt idx="304">
                  <c:v>273664.48185230879</c:v>
                </c:pt>
                <c:pt idx="305">
                  <c:v>261266.59296101157</c:v>
                </c:pt>
                <c:pt idx="306">
                  <c:v>269750.18112715159</c:v>
                </c:pt>
                <c:pt idx="307">
                  <c:v>116884.75363403957</c:v>
                </c:pt>
                <c:pt idx="308">
                  <c:v>85935.805270236335</c:v>
                </c:pt>
                <c:pt idx="309">
                  <c:v>254891.35986606474</c:v>
                </c:pt>
                <c:pt idx="310">
                  <c:v>202273.60693505846</c:v>
                </c:pt>
                <c:pt idx="311">
                  <c:v>104866.27864329901</c:v>
                </c:pt>
                <c:pt idx="312">
                  <c:v>109347.94755801512</c:v>
                </c:pt>
                <c:pt idx="313">
                  <c:v>223903.98260840375</c:v>
                </c:pt>
                <c:pt idx="314">
                  <c:v>144478.38910167306</c:v>
                </c:pt>
                <c:pt idx="315">
                  <c:v>207211.54753804623</c:v>
                </c:pt>
                <c:pt idx="316">
                  <c:v>269759.96361674363</c:v>
                </c:pt>
                <c:pt idx="317">
                  <c:v>259456.45712676187</c:v>
                </c:pt>
                <c:pt idx="318">
                  <c:v>311240.20378240931</c:v>
                </c:pt>
                <c:pt idx="319">
                  <c:v>185917.54281105267</c:v>
                </c:pt>
                <c:pt idx="320">
                  <c:v>320078.04856061563</c:v>
                </c:pt>
                <c:pt idx="321">
                  <c:v>305804.90503486327</c:v>
                </c:pt>
                <c:pt idx="322">
                  <c:v>311913.22285956168</c:v>
                </c:pt>
                <c:pt idx="323">
                  <c:v>130364.27627620893</c:v>
                </c:pt>
                <c:pt idx="324">
                  <c:v>315643.33559594065</c:v>
                </c:pt>
                <c:pt idx="325">
                  <c:v>81461.962347193868</c:v>
                </c:pt>
                <c:pt idx="326">
                  <c:v>223020.08563612614</c:v>
                </c:pt>
                <c:pt idx="327">
                  <c:v>156530.40174147536</c:v>
                </c:pt>
                <c:pt idx="328">
                  <c:v>181983.12273781362</c:v>
                </c:pt>
                <c:pt idx="329">
                  <c:v>96518.944266936436</c:v>
                </c:pt>
                <c:pt idx="330">
                  <c:v>193546.58147369063</c:v>
                </c:pt>
                <c:pt idx="331">
                  <c:v>123318.95885098743</c:v>
                </c:pt>
                <c:pt idx="332">
                  <c:v>224913.64981635686</c:v>
                </c:pt>
                <c:pt idx="333">
                  <c:v>200169.16485970217</c:v>
                </c:pt>
                <c:pt idx="334">
                  <c:v>220540.8437205606</c:v>
                </c:pt>
                <c:pt idx="335">
                  <c:v>200112.14923561973</c:v>
                </c:pt>
                <c:pt idx="336">
                  <c:v>254889.40336814639</c:v>
                </c:pt>
                <c:pt idx="337">
                  <c:v>215017.22538223775</c:v>
                </c:pt>
                <c:pt idx="338">
                  <c:v>204280.92517900502</c:v>
                </c:pt>
                <c:pt idx="339">
                  <c:v>138450.56487607808</c:v>
                </c:pt>
                <c:pt idx="340">
                  <c:v>250419.4734409404</c:v>
                </c:pt>
                <c:pt idx="341">
                  <c:v>94491.082794846589</c:v>
                </c:pt>
                <c:pt idx="342">
                  <c:v>112383.51974013948</c:v>
                </c:pt>
                <c:pt idx="343">
                  <c:v>232239.57799725598</c:v>
                </c:pt>
                <c:pt idx="344">
                  <c:v>147473.85307647038</c:v>
                </c:pt>
                <c:pt idx="345">
                  <c:v>153029.75363044662</c:v>
                </c:pt>
                <c:pt idx="346">
                  <c:v>116084.2850077425</c:v>
                </c:pt>
                <c:pt idx="347">
                  <c:v>165571.2984231333</c:v>
                </c:pt>
                <c:pt idx="348">
                  <c:v>224628.14781588345</c:v>
                </c:pt>
                <c:pt idx="349">
                  <c:v>331594.27416200214</c:v>
                </c:pt>
                <c:pt idx="350">
                  <c:v>251937.25953200282</c:v>
                </c:pt>
                <c:pt idx="351">
                  <c:v>190384.53799138078</c:v>
                </c:pt>
                <c:pt idx="352">
                  <c:v>110773.50106246381</c:v>
                </c:pt>
                <c:pt idx="353">
                  <c:v>59966.862214666515</c:v>
                </c:pt>
                <c:pt idx="354">
                  <c:v>155788.62805273026</c:v>
                </c:pt>
                <c:pt idx="355">
                  <c:v>175719.9643931131</c:v>
                </c:pt>
                <c:pt idx="356">
                  <c:v>169441.85512957553</c:v>
                </c:pt>
                <c:pt idx="357">
                  <c:v>150328.87308120448</c:v>
                </c:pt>
                <c:pt idx="358">
                  <c:v>151488.48956436373</c:v>
                </c:pt>
                <c:pt idx="359">
                  <c:v>247758.70109902552</c:v>
                </c:pt>
                <c:pt idx="360">
                  <c:v>130532.11121712979</c:v>
                </c:pt>
                <c:pt idx="361">
                  <c:v>147223.568038528</c:v>
                </c:pt>
                <c:pt idx="362">
                  <c:v>252797.67852925975</c:v>
                </c:pt>
                <c:pt idx="363">
                  <c:v>131394.48671230505</c:v>
                </c:pt>
                <c:pt idx="364">
                  <c:v>191441.16114937529</c:v>
                </c:pt>
                <c:pt idx="365">
                  <c:v>110984.37895758913</c:v>
                </c:pt>
                <c:pt idx="366">
                  <c:v>160714.82966820794</c:v>
                </c:pt>
                <c:pt idx="367">
                  <c:v>163190.15858793654</c:v>
                </c:pt>
                <c:pt idx="368">
                  <c:v>139310.983873335</c:v>
                </c:pt>
                <c:pt idx="369">
                  <c:v>146348.47530688311</c:v>
                </c:pt>
                <c:pt idx="370">
                  <c:v>225106.91923021676</c:v>
                </c:pt>
                <c:pt idx="371">
                  <c:v>174993.84268771508</c:v>
                </c:pt>
                <c:pt idx="372">
                  <c:v>121580.51237520771</c:v>
                </c:pt>
                <c:pt idx="373">
                  <c:v>143118.65546193975</c:v>
                </c:pt>
                <c:pt idx="374">
                  <c:v>253368.68253020657</c:v>
                </c:pt>
                <c:pt idx="375">
                  <c:v>71202.477060375866</c:v>
                </c:pt>
                <c:pt idx="376">
                  <c:v>149547.96943409138</c:v>
                </c:pt>
                <c:pt idx="377">
                  <c:v>305614.57036788098</c:v>
                </c:pt>
                <c:pt idx="378">
                  <c:v>253837.67145494767</c:v>
                </c:pt>
                <c:pt idx="379">
                  <c:v>238049.6765850113</c:v>
                </c:pt>
                <c:pt idx="380">
                  <c:v>148190.89335678666</c:v>
                </c:pt>
                <c:pt idx="381">
                  <c:v>196836.35168959427</c:v>
                </c:pt>
                <c:pt idx="382">
                  <c:v>244039.34910119782</c:v>
                </c:pt>
                <c:pt idx="383">
                  <c:v>66057.571558099226</c:v>
                </c:pt>
                <c:pt idx="384">
                  <c:v>244243.37925360855</c:v>
                </c:pt>
                <c:pt idx="385">
                  <c:v>191699.27217899106</c:v>
                </c:pt>
                <c:pt idx="386">
                  <c:v>85298.981404574355</c:v>
                </c:pt>
                <c:pt idx="387">
                  <c:v>148711.02841185516</c:v>
                </c:pt>
                <c:pt idx="388">
                  <c:v>206455.10011491316</c:v>
                </c:pt>
                <c:pt idx="389">
                  <c:v>295999.73493839882</c:v>
                </c:pt>
                <c:pt idx="390">
                  <c:v>92255.979239019289</c:v>
                </c:pt>
                <c:pt idx="391">
                  <c:v>254417.47969652741</c:v>
                </c:pt>
                <c:pt idx="392">
                  <c:v>107805.70524297295</c:v>
                </c:pt>
                <c:pt idx="393">
                  <c:v>80034.45234482683</c:v>
                </c:pt>
                <c:pt idx="394">
                  <c:v>102399.75396420289</c:v>
                </c:pt>
                <c:pt idx="395">
                  <c:v>129601.95935932077</c:v>
                </c:pt>
                <c:pt idx="396">
                  <c:v>122543.92469762941</c:v>
                </c:pt>
                <c:pt idx="397">
                  <c:v>199448.9126480594</c:v>
                </c:pt>
                <c:pt idx="398">
                  <c:v>85574.700915455775</c:v>
                </c:pt>
                <c:pt idx="399">
                  <c:v>220533.01772888718</c:v>
                </c:pt>
                <c:pt idx="400">
                  <c:v>185140.5521597763</c:v>
                </c:pt>
                <c:pt idx="401">
                  <c:v>196646.99527157107</c:v>
                </c:pt>
                <c:pt idx="402">
                  <c:v>67949.179240411599</c:v>
                </c:pt>
                <c:pt idx="403">
                  <c:v>280020.42715252069</c:v>
                </c:pt>
                <c:pt idx="404">
                  <c:v>211122.21245181575</c:v>
                </c:pt>
                <c:pt idx="405">
                  <c:v>195818.85848996753</c:v>
                </c:pt>
                <c:pt idx="406">
                  <c:v>155792.54104856719</c:v>
                </c:pt>
                <c:pt idx="407">
                  <c:v>137731.29091339439</c:v>
                </c:pt>
                <c:pt idx="408">
                  <c:v>279727.09916037391</c:v>
                </c:pt>
                <c:pt idx="409">
                  <c:v>271827.23223165027</c:v>
                </c:pt>
                <c:pt idx="410">
                  <c:v>144255.7722190374</c:v>
                </c:pt>
                <c:pt idx="411">
                  <c:v>120181.37159265735</c:v>
                </c:pt>
                <c:pt idx="412">
                  <c:v>216818.556975855</c:v>
                </c:pt>
                <c:pt idx="413">
                  <c:v>88232.538510493236</c:v>
                </c:pt>
                <c:pt idx="414">
                  <c:v>258993.33769577558</c:v>
                </c:pt>
                <c:pt idx="415">
                  <c:v>201593.74011519179</c:v>
                </c:pt>
                <c:pt idx="416">
                  <c:v>176973.76996080423</c:v>
                </c:pt>
                <c:pt idx="417">
                  <c:v>230706.84098735676</c:v>
                </c:pt>
                <c:pt idx="418">
                  <c:v>111916.48731331649</c:v>
                </c:pt>
                <c:pt idx="419">
                  <c:v>133777.58304542041</c:v>
                </c:pt>
                <c:pt idx="420">
                  <c:v>191515.78525472313</c:v>
                </c:pt>
                <c:pt idx="421">
                  <c:v>195151.7089065703</c:v>
                </c:pt>
                <c:pt idx="422">
                  <c:v>112664.13049581689</c:v>
                </c:pt>
                <c:pt idx="423">
                  <c:v>314946.83854376769</c:v>
                </c:pt>
                <c:pt idx="424">
                  <c:v>134550.66070085985</c:v>
                </c:pt>
                <c:pt idx="425">
                  <c:v>142459.33187021615</c:v>
                </c:pt>
                <c:pt idx="426">
                  <c:v>211699.08594651765</c:v>
                </c:pt>
                <c:pt idx="427">
                  <c:v>108093.16374136471</c:v>
                </c:pt>
                <c:pt idx="428">
                  <c:v>189031.65209436184</c:v>
                </c:pt>
                <c:pt idx="429">
                  <c:v>188574.40215713085</c:v>
                </c:pt>
                <c:pt idx="430">
                  <c:v>130348.62429286186</c:v>
                </c:pt>
                <c:pt idx="431">
                  <c:v>97089.948267883243</c:v>
                </c:pt>
                <c:pt idx="432">
                  <c:v>166321.87635251135</c:v>
                </c:pt>
                <c:pt idx="433">
                  <c:v>216259.29196241853</c:v>
                </c:pt>
                <c:pt idx="434">
                  <c:v>97419.748655969466</c:v>
                </c:pt>
                <c:pt idx="435">
                  <c:v>220637.9675519701</c:v>
                </c:pt>
                <c:pt idx="436">
                  <c:v>89476.561588592362</c:v>
                </c:pt>
                <c:pt idx="437">
                  <c:v>75385.926738149152</c:v>
                </c:pt>
                <c:pt idx="438">
                  <c:v>41804.575252247494</c:v>
                </c:pt>
                <c:pt idx="439">
                  <c:v>96899.613600900979</c:v>
                </c:pt>
                <c:pt idx="440">
                  <c:v>303707.31070222158</c:v>
                </c:pt>
                <c:pt idx="441">
                  <c:v>156725.62765325364</c:v>
                </c:pt>
                <c:pt idx="442">
                  <c:v>143236.32252149229</c:v>
                </c:pt>
                <c:pt idx="443">
                  <c:v>192744.15634947544</c:v>
                </c:pt>
                <c:pt idx="444">
                  <c:v>242052.57408539407</c:v>
                </c:pt>
                <c:pt idx="445">
                  <c:v>181468.15611198996</c:v>
                </c:pt>
                <c:pt idx="446">
                  <c:v>210865.07967115904</c:v>
                </c:pt>
                <c:pt idx="447">
                  <c:v>244142.34242636236</c:v>
                </c:pt>
                <c:pt idx="448">
                  <c:v>131809.39475984161</c:v>
                </c:pt>
                <c:pt idx="449">
                  <c:v>124946.58600992874</c:v>
                </c:pt>
                <c:pt idx="450">
                  <c:v>70909.149068228813</c:v>
                </c:pt>
                <c:pt idx="451">
                  <c:v>186493.43805679525</c:v>
                </c:pt>
                <c:pt idx="452">
                  <c:v>229678.86423362803</c:v>
                </c:pt>
                <c:pt idx="453">
                  <c:v>226431.43590741904</c:v>
                </c:pt>
                <c:pt idx="454">
                  <c:v>206096.93050701026</c:v>
                </c:pt>
                <c:pt idx="455">
                  <c:v>156708.01917198824</c:v>
                </c:pt>
                <c:pt idx="456">
                  <c:v>106800.92927981607</c:v>
                </c:pt>
                <c:pt idx="457">
                  <c:v>176902.08060233379</c:v>
                </c:pt>
                <c:pt idx="458">
                  <c:v>146857.57243895147</c:v>
                </c:pt>
                <c:pt idx="459">
                  <c:v>128941.65751863788</c:v>
                </c:pt>
                <c:pt idx="460">
                  <c:v>260310.0283813042</c:v>
                </c:pt>
                <c:pt idx="461">
                  <c:v>107828.20496903459</c:v>
                </c:pt>
                <c:pt idx="462">
                  <c:v>112367.8677567922</c:v>
                </c:pt>
                <c:pt idx="463">
                  <c:v>155699.33021299442</c:v>
                </c:pt>
                <c:pt idx="464">
                  <c:v>142713.52990399522</c:v>
                </c:pt>
                <c:pt idx="465">
                  <c:v>205498.5355352058</c:v>
                </c:pt>
                <c:pt idx="466">
                  <c:v>156901.28858584791</c:v>
                </c:pt>
                <c:pt idx="467">
                  <c:v>162543.55223268259</c:v>
                </c:pt>
                <c:pt idx="468">
                  <c:v>228527.07374214262</c:v>
                </c:pt>
                <c:pt idx="469">
                  <c:v>222163.57963470591</c:v>
                </c:pt>
                <c:pt idx="470">
                  <c:v>194001.87491300324</c:v>
                </c:pt>
                <c:pt idx="471">
                  <c:v>230078.12029781725</c:v>
                </c:pt>
                <c:pt idx="472">
                  <c:v>173997.16990068066</c:v>
                </c:pt>
                <c:pt idx="473">
                  <c:v>261074.30179611119</c:v>
                </c:pt>
                <c:pt idx="474">
                  <c:v>223964.91122832315</c:v>
                </c:pt>
                <c:pt idx="475">
                  <c:v>120363.88026796622</c:v>
                </c:pt>
                <c:pt idx="476">
                  <c:v>205695.71794490243</c:v>
                </c:pt>
                <c:pt idx="477">
                  <c:v>324550.91323469899</c:v>
                </c:pt>
                <c:pt idx="478">
                  <c:v>237566.99217484126</c:v>
                </c:pt>
                <c:pt idx="479">
                  <c:v>108493.39805451324</c:v>
                </c:pt>
                <c:pt idx="480">
                  <c:v>246991.49293734116</c:v>
                </c:pt>
                <c:pt idx="481">
                  <c:v>240425.92517541206</c:v>
                </c:pt>
                <c:pt idx="482">
                  <c:v>151625.72160310025</c:v>
                </c:pt>
                <c:pt idx="483">
                  <c:v>180380.22898730115</c:v>
                </c:pt>
                <c:pt idx="484">
                  <c:v>122077.87051976573</c:v>
                </c:pt>
                <c:pt idx="485">
                  <c:v>120376.59750443562</c:v>
                </c:pt>
                <c:pt idx="486">
                  <c:v>132257.84045643965</c:v>
                </c:pt>
                <c:pt idx="487">
                  <c:v>177646.78903795654</c:v>
                </c:pt>
                <c:pt idx="488">
                  <c:v>191896.17740423884</c:v>
                </c:pt>
                <c:pt idx="489">
                  <c:v>95328.023817082823</c:v>
                </c:pt>
                <c:pt idx="490">
                  <c:v>165745.98110676854</c:v>
                </c:pt>
                <c:pt idx="491">
                  <c:v>155216.64580282438</c:v>
                </c:pt>
                <c:pt idx="492">
                  <c:v>211587.28838072039</c:v>
                </c:pt>
                <c:pt idx="493">
                  <c:v>145681.32572348585</c:v>
                </c:pt>
                <c:pt idx="494">
                  <c:v>86223.263768628327</c:v>
                </c:pt>
                <c:pt idx="495">
                  <c:v>51599.962859120176</c:v>
                </c:pt>
                <c:pt idx="496">
                  <c:v>365581.72945480712</c:v>
                </c:pt>
                <c:pt idx="497">
                  <c:v>161513.34179658644</c:v>
                </c:pt>
                <c:pt idx="498">
                  <c:v>117790.44926786859</c:v>
                </c:pt>
                <c:pt idx="499">
                  <c:v>109614.86282826382</c:v>
                </c:pt>
                <c:pt idx="500">
                  <c:v>154424.00316820096</c:v>
                </c:pt>
                <c:pt idx="501">
                  <c:v>240233.63401051142</c:v>
                </c:pt>
                <c:pt idx="502">
                  <c:v>145676.43447868986</c:v>
                </c:pt>
                <c:pt idx="503">
                  <c:v>195264.48472132706</c:v>
                </c:pt>
                <c:pt idx="504">
                  <c:v>165367.26827072233</c:v>
                </c:pt>
                <c:pt idx="505">
                  <c:v>203075.05381031457</c:v>
                </c:pt>
                <c:pt idx="506">
                  <c:v>241292.21366642427</c:v>
                </c:pt>
                <c:pt idx="507">
                  <c:v>192075.0502681596</c:v>
                </c:pt>
                <c:pt idx="508">
                  <c:v>122586.9676518341</c:v>
                </c:pt>
                <c:pt idx="509">
                  <c:v>122937.3112680636</c:v>
                </c:pt>
                <c:pt idx="510">
                  <c:v>145214.29329666309</c:v>
                </c:pt>
                <c:pt idx="511">
                  <c:v>202166.70061405696</c:v>
                </c:pt>
                <c:pt idx="512">
                  <c:v>105046.8308206893</c:v>
                </c:pt>
                <c:pt idx="513">
                  <c:v>151749.53534085717</c:v>
                </c:pt>
                <c:pt idx="514">
                  <c:v>64441.68338666849</c:v>
                </c:pt>
                <c:pt idx="515">
                  <c:v>268399.25172805076</c:v>
                </c:pt>
                <c:pt idx="516">
                  <c:v>239123.9082242712</c:v>
                </c:pt>
                <c:pt idx="517">
                  <c:v>285637.25632641604</c:v>
                </c:pt>
                <c:pt idx="518">
                  <c:v>235577.2824121601</c:v>
                </c:pt>
                <c:pt idx="519">
                  <c:v>187302.71092372527</c:v>
                </c:pt>
                <c:pt idx="520">
                  <c:v>85308.763894166361</c:v>
                </c:pt>
                <c:pt idx="521">
                  <c:v>140164.5551278776</c:v>
                </c:pt>
                <c:pt idx="522">
                  <c:v>169676.21099972178</c:v>
                </c:pt>
                <c:pt idx="523">
                  <c:v>519071.96464162198</c:v>
                </c:pt>
                <c:pt idx="524">
                  <c:v>290776.29233493743</c:v>
                </c:pt>
                <c:pt idx="525">
                  <c:v>192459.63259796108</c:v>
                </c:pt>
                <c:pt idx="526">
                  <c:v>109045.81532523537</c:v>
                </c:pt>
                <c:pt idx="527">
                  <c:v>333304.35141796491</c:v>
                </c:pt>
                <c:pt idx="528">
                  <c:v>40655.719507639515</c:v>
                </c:pt>
                <c:pt idx="529">
                  <c:v>261122.23599511164</c:v>
                </c:pt>
                <c:pt idx="530">
                  <c:v>197805.63350577105</c:v>
                </c:pt>
                <c:pt idx="531">
                  <c:v>112697.39096042958</c:v>
                </c:pt>
                <c:pt idx="532">
                  <c:v>98388.052223187173</c:v>
                </c:pt>
                <c:pt idx="533">
                  <c:v>42057.79503706751</c:v>
                </c:pt>
                <c:pt idx="534">
                  <c:v>205498.5355352058</c:v>
                </c:pt>
                <c:pt idx="535">
                  <c:v>100811.25676362956</c:v>
                </c:pt>
                <c:pt idx="536">
                  <c:v>228725.2344007983</c:v>
                </c:pt>
                <c:pt idx="537">
                  <c:v>119688.90469289533</c:v>
                </c:pt>
                <c:pt idx="538">
                  <c:v>143579.81839500743</c:v>
                </c:pt>
                <c:pt idx="539">
                  <c:v>220157.23963971841</c:v>
                </c:pt>
                <c:pt idx="540">
                  <c:v>247941.20977433439</c:v>
                </c:pt>
                <c:pt idx="541">
                  <c:v>284205.83332821232</c:v>
                </c:pt>
                <c:pt idx="542">
                  <c:v>224537.87172718832</c:v>
                </c:pt>
                <c:pt idx="543">
                  <c:v>137650.09624978103</c:v>
                </c:pt>
                <c:pt idx="544">
                  <c:v>215393.98172036585</c:v>
                </c:pt>
                <c:pt idx="545">
                  <c:v>261948.41627879682</c:v>
                </c:pt>
                <c:pt idx="546">
                  <c:v>141815.6602618396</c:v>
                </c:pt>
                <c:pt idx="547">
                  <c:v>108461.11583885961</c:v>
                </c:pt>
                <c:pt idx="548">
                  <c:v>98197.717556204894</c:v>
                </c:pt>
                <c:pt idx="549">
                  <c:v>269166.45988973521</c:v>
                </c:pt>
                <c:pt idx="550">
                  <c:v>144427.52015579474</c:v>
                </c:pt>
                <c:pt idx="551">
                  <c:v>110091.67774467857</c:v>
                </c:pt>
                <c:pt idx="552">
                  <c:v>236425.96242190691</c:v>
                </c:pt>
                <c:pt idx="553">
                  <c:v>120567.91042037719</c:v>
                </c:pt>
                <c:pt idx="554">
                  <c:v>264598.42788216064</c:v>
                </c:pt>
                <c:pt idx="555">
                  <c:v>84906.573083099473</c:v>
                </c:pt>
                <c:pt idx="556">
                  <c:v>125699.12043722489</c:v>
                </c:pt>
                <c:pt idx="557">
                  <c:v>110223.04028966004</c:v>
                </c:pt>
                <c:pt idx="558">
                  <c:v>200176.9908513758</c:v>
                </c:pt>
                <c:pt idx="559">
                  <c:v>218061.60180499507</c:v>
                </c:pt>
                <c:pt idx="560">
                  <c:v>154249.32048456575</c:v>
                </c:pt>
                <c:pt idx="561">
                  <c:v>171743.47961462845</c:v>
                </c:pt>
                <c:pt idx="562">
                  <c:v>98783.395291539709</c:v>
                </c:pt>
                <c:pt idx="563">
                  <c:v>140297.87417077742</c:v>
                </c:pt>
                <c:pt idx="564">
                  <c:v>276790.60730757716</c:v>
                </c:pt>
                <c:pt idx="565">
                  <c:v>134590.7689081869</c:v>
                </c:pt>
                <c:pt idx="566">
                  <c:v>310276.79145998764</c:v>
                </c:pt>
                <c:pt idx="567">
                  <c:v>217013.78288763328</c:v>
                </c:pt>
                <c:pt idx="568">
                  <c:v>251865.57017353238</c:v>
                </c:pt>
                <c:pt idx="569">
                  <c:v>134528.1609747982</c:v>
                </c:pt>
                <c:pt idx="570">
                  <c:v>194592.44389313384</c:v>
                </c:pt>
                <c:pt idx="571">
                  <c:v>106092.6932401325</c:v>
                </c:pt>
                <c:pt idx="572">
                  <c:v>237184.36634295812</c:v>
                </c:pt>
                <c:pt idx="573">
                  <c:v>202837.76319329091</c:v>
                </c:pt>
                <c:pt idx="574">
                  <c:v>141959.03897878047</c:v>
                </c:pt>
                <c:pt idx="575">
                  <c:v>127041.2455956928</c:v>
                </c:pt>
                <c:pt idx="576">
                  <c:v>132008.53366745656</c:v>
                </c:pt>
                <c:pt idx="577">
                  <c:v>156810.03424819373</c:v>
                </c:pt>
                <c:pt idx="578">
                  <c:v>206542.44145673088</c:v>
                </c:pt>
                <c:pt idx="579">
                  <c:v>189464.16862316377</c:v>
                </c:pt>
                <c:pt idx="580">
                  <c:v>160908.09908206764</c:v>
                </c:pt>
                <c:pt idx="581">
                  <c:v>269447.07064541255</c:v>
                </c:pt>
                <c:pt idx="582">
                  <c:v>133946.39623530034</c:v>
                </c:pt>
                <c:pt idx="583">
                  <c:v>218930.54785843584</c:v>
                </c:pt>
                <c:pt idx="584">
                  <c:v>148465.63461870878</c:v>
                </c:pt>
                <c:pt idx="585">
                  <c:v>264977.14071820682</c:v>
                </c:pt>
                <c:pt idx="586">
                  <c:v>60737.983372187591</c:v>
                </c:pt>
                <c:pt idx="587">
                  <c:v>129766.85955336376</c:v>
                </c:pt>
                <c:pt idx="588">
                  <c:v>173462.36111122419</c:v>
                </c:pt>
                <c:pt idx="589">
                  <c:v>82519.563754147428</c:v>
                </c:pt>
                <c:pt idx="590">
                  <c:v>221486.64756171667</c:v>
                </c:pt>
                <c:pt idx="591">
                  <c:v>293619.57335216115</c:v>
                </c:pt>
                <c:pt idx="592">
                  <c:v>125579.49687975377</c:v>
                </c:pt>
                <c:pt idx="593">
                  <c:v>150587.96235977951</c:v>
                </c:pt>
                <c:pt idx="594">
                  <c:v>128536.53196069335</c:v>
                </c:pt>
                <c:pt idx="595">
                  <c:v>245753.33935299731</c:v>
                </c:pt>
                <c:pt idx="596">
                  <c:v>102809.77076694342</c:v>
                </c:pt>
                <c:pt idx="597">
                  <c:v>206448.25237219903</c:v>
                </c:pt>
                <c:pt idx="598">
                  <c:v>199434.23891367143</c:v>
                </c:pt>
                <c:pt idx="599">
                  <c:v>193911.59882430811</c:v>
                </c:pt>
                <c:pt idx="600">
                  <c:v>253176.39136530596</c:v>
                </c:pt>
                <c:pt idx="601">
                  <c:v>131714.22742635047</c:v>
                </c:pt>
                <c:pt idx="602">
                  <c:v>240627.02058094539</c:v>
                </c:pt>
                <c:pt idx="603">
                  <c:v>185132.72616810264</c:v>
                </c:pt>
                <c:pt idx="604">
                  <c:v>211020.19737561003</c:v>
                </c:pt>
                <c:pt idx="605">
                  <c:v>219145.61593384694</c:v>
                </c:pt>
                <c:pt idx="606">
                  <c:v>161539.05345397454</c:v>
                </c:pt>
                <c:pt idx="607">
                  <c:v>203459.63614011605</c:v>
                </c:pt>
                <c:pt idx="608">
                  <c:v>301686.01978839724</c:v>
                </c:pt>
                <c:pt idx="609">
                  <c:v>123887.0281050566</c:v>
                </c:pt>
                <c:pt idx="610">
                  <c:v>271643.74530738231</c:v>
                </c:pt>
                <c:pt idx="611">
                  <c:v>141952.19123606611</c:v>
                </c:pt>
                <c:pt idx="612">
                  <c:v>245947.5870158163</c:v>
                </c:pt>
                <c:pt idx="613">
                  <c:v>180656.92674714184</c:v>
                </c:pt>
                <c:pt idx="614">
                  <c:v>97419.748655969466</c:v>
                </c:pt>
                <c:pt idx="615">
                  <c:v>128357.93628122166</c:v>
                </c:pt>
                <c:pt idx="616">
                  <c:v>212447.70737797709</c:v>
                </c:pt>
                <c:pt idx="617">
                  <c:v>97818.026471199642</c:v>
                </c:pt>
                <c:pt idx="618">
                  <c:v>248035.39885886625</c:v>
                </c:pt>
                <c:pt idx="619">
                  <c:v>285154.57191624603</c:v>
                </c:pt>
                <c:pt idx="620">
                  <c:v>59028.884365184087</c:v>
                </c:pt>
                <c:pt idx="621">
                  <c:v>288323.46314127021</c:v>
                </c:pt>
                <c:pt idx="622">
                  <c:v>135957.6274750836</c:v>
                </c:pt>
                <c:pt idx="623">
                  <c:v>210641.48453956409</c:v>
                </c:pt>
                <c:pt idx="624">
                  <c:v>207813.85550568739</c:v>
                </c:pt>
                <c:pt idx="625">
                  <c:v>133212.44853822864</c:v>
                </c:pt>
                <c:pt idx="626">
                  <c:v>160241.92774762967</c:v>
                </c:pt>
                <c:pt idx="627">
                  <c:v>164339.01433254452</c:v>
                </c:pt>
                <c:pt idx="628">
                  <c:v>232274.79495978705</c:v>
                </c:pt>
                <c:pt idx="629">
                  <c:v>157573.32941404116</c:v>
                </c:pt>
                <c:pt idx="630">
                  <c:v>107787.81957725849</c:v>
                </c:pt>
                <c:pt idx="631">
                  <c:v>220913.68706285174</c:v>
                </c:pt>
                <c:pt idx="632">
                  <c:v>176974.74820976329</c:v>
                </c:pt>
                <c:pt idx="633">
                  <c:v>119135.50917321414</c:v>
                </c:pt>
                <c:pt idx="634">
                  <c:v>146327.93207874004</c:v>
                </c:pt>
                <c:pt idx="635">
                  <c:v>299897.40543124964</c:v>
                </c:pt>
                <c:pt idx="636">
                  <c:v>75947.148249503967</c:v>
                </c:pt>
                <c:pt idx="637">
                  <c:v>150635.89655878022</c:v>
                </c:pt>
                <c:pt idx="638">
                  <c:v>48374.056010013534</c:v>
                </c:pt>
                <c:pt idx="639">
                  <c:v>222150.8623982365</c:v>
                </c:pt>
                <c:pt idx="640">
                  <c:v>214350.07579884076</c:v>
                </c:pt>
                <c:pt idx="641">
                  <c:v>251372.12502481107</c:v>
                </c:pt>
                <c:pt idx="642">
                  <c:v>294796.79831658583</c:v>
                </c:pt>
                <c:pt idx="643">
                  <c:v>188497.8215538644</c:v>
                </c:pt>
                <c:pt idx="644">
                  <c:v>244226.74902130221</c:v>
                </c:pt>
                <c:pt idx="645">
                  <c:v>129777.62029191505</c:v>
                </c:pt>
                <c:pt idx="646">
                  <c:v>114190.72082751177</c:v>
                </c:pt>
                <c:pt idx="647">
                  <c:v>121706.00542643412</c:v>
                </c:pt>
                <c:pt idx="648">
                  <c:v>206201.88033009338</c:v>
                </c:pt>
                <c:pt idx="649">
                  <c:v>95328.023817082823</c:v>
                </c:pt>
                <c:pt idx="650">
                  <c:v>232523.12349981104</c:v>
                </c:pt>
                <c:pt idx="651">
                  <c:v>147699.4047059837</c:v>
                </c:pt>
                <c:pt idx="652">
                  <c:v>225872.17089398258</c:v>
                </c:pt>
                <c:pt idx="653">
                  <c:v>108238.2217717751</c:v>
                </c:pt>
                <c:pt idx="654">
                  <c:v>262607.73987052043</c:v>
                </c:pt>
                <c:pt idx="655">
                  <c:v>140341.19430943116</c:v>
                </c:pt>
                <c:pt idx="656">
                  <c:v>124079.31926995722</c:v>
                </c:pt>
                <c:pt idx="657">
                  <c:v>137525.30426306505</c:v>
                </c:pt>
                <c:pt idx="658">
                  <c:v>151117.60271999118</c:v>
                </c:pt>
                <c:pt idx="659">
                  <c:v>170516.08676883567</c:v>
                </c:pt>
                <c:pt idx="660">
                  <c:v>225796.56853967541</c:v>
                </c:pt>
                <c:pt idx="661">
                  <c:v>293442.93417060759</c:v>
                </c:pt>
                <c:pt idx="662">
                  <c:v>165753.80709844216</c:v>
                </c:pt>
                <c:pt idx="663">
                  <c:v>149856.9494095855</c:v>
                </c:pt>
                <c:pt idx="664">
                  <c:v>271543.68672909518</c:v>
                </c:pt>
                <c:pt idx="665">
                  <c:v>250992.43393980581</c:v>
                </c:pt>
                <c:pt idx="666">
                  <c:v>256641.54532935459</c:v>
                </c:pt>
                <c:pt idx="667">
                  <c:v>220259.25471592389</c:v>
                </c:pt>
                <c:pt idx="668">
                  <c:v>157485.98807222367</c:v>
                </c:pt>
                <c:pt idx="669">
                  <c:v>97468.661103929437</c:v>
                </c:pt>
                <c:pt idx="670">
                  <c:v>212444.77263109968</c:v>
                </c:pt>
                <c:pt idx="671">
                  <c:v>118592.87439208402</c:v>
                </c:pt>
                <c:pt idx="672">
                  <c:v>157655.77951106266</c:v>
                </c:pt>
                <c:pt idx="673">
                  <c:v>196789.1185551036</c:v>
                </c:pt>
                <c:pt idx="674">
                  <c:v>138253.38246638124</c:v>
                </c:pt>
                <c:pt idx="675">
                  <c:v>180875.6306339408</c:v>
                </c:pt>
                <c:pt idx="676">
                  <c:v>130989.08396991171</c:v>
                </c:pt>
                <c:pt idx="677">
                  <c:v>62635.460548255258</c:v>
                </c:pt>
                <c:pt idx="678">
                  <c:v>269827.73997937713</c:v>
                </c:pt>
                <c:pt idx="679">
                  <c:v>119985.16743192002</c:v>
                </c:pt>
                <c:pt idx="680">
                  <c:v>133670.67672441894</c:v>
                </c:pt>
                <c:pt idx="681">
                  <c:v>140284.17868534871</c:v>
                </c:pt>
                <c:pt idx="682">
                  <c:v>185426.05416024971</c:v>
                </c:pt>
                <c:pt idx="683">
                  <c:v>227579.31340306773</c:v>
                </c:pt>
                <c:pt idx="684">
                  <c:v>239669.47775227897</c:v>
                </c:pt>
                <c:pt idx="685">
                  <c:v>248914.40458634787</c:v>
                </c:pt>
                <c:pt idx="686">
                  <c:v>241659.18751496013</c:v>
                </c:pt>
                <c:pt idx="687">
                  <c:v>175806.32748597133</c:v>
                </c:pt>
                <c:pt idx="688">
                  <c:v>209111.95946099155</c:v>
                </c:pt>
                <c:pt idx="689">
                  <c:v>201595.69661311014</c:v>
                </c:pt>
                <c:pt idx="690">
                  <c:v>151633.82477922272</c:v>
                </c:pt>
                <c:pt idx="691">
                  <c:v>471215.51313204993</c:v>
                </c:pt>
                <c:pt idx="692">
                  <c:v>294970.50275126175</c:v>
                </c:pt>
                <c:pt idx="693">
                  <c:v>86239.89400093467</c:v>
                </c:pt>
                <c:pt idx="694">
                  <c:v>146275.80769945358</c:v>
                </c:pt>
                <c:pt idx="695">
                  <c:v>161357.52302762496</c:v>
                </c:pt>
                <c:pt idx="696">
                  <c:v>42748.422595485448</c:v>
                </c:pt>
                <c:pt idx="697">
                  <c:v>125799.17901551203</c:v>
                </c:pt>
                <c:pt idx="698">
                  <c:v>115222.88776152628</c:v>
                </c:pt>
                <c:pt idx="699">
                  <c:v>203309.68686490966</c:v>
                </c:pt>
                <c:pt idx="700">
                  <c:v>240141.40142389771</c:v>
                </c:pt>
                <c:pt idx="701">
                  <c:v>145101.51748190634</c:v>
                </c:pt>
                <c:pt idx="702">
                  <c:v>318174.70189079287</c:v>
                </c:pt>
                <c:pt idx="703">
                  <c:v>134605.44264257487</c:v>
                </c:pt>
                <c:pt idx="704">
                  <c:v>212160.24887958533</c:v>
                </c:pt>
                <c:pt idx="705">
                  <c:v>97460.835112255794</c:v>
                </c:pt>
                <c:pt idx="706">
                  <c:v>210003.68242494282</c:v>
                </c:pt>
                <c:pt idx="707">
                  <c:v>199025.20035989041</c:v>
                </c:pt>
                <c:pt idx="708">
                  <c:v>212633.1508001636</c:v>
                </c:pt>
                <c:pt idx="709">
                  <c:v>117220.42351588108</c:v>
                </c:pt>
                <c:pt idx="710">
                  <c:v>68144.405152189865</c:v>
                </c:pt>
                <c:pt idx="711">
                  <c:v>74269.353209194567</c:v>
                </c:pt>
                <c:pt idx="712">
                  <c:v>171063.61279476178</c:v>
                </c:pt>
                <c:pt idx="713">
                  <c:v>126733.24386915776</c:v>
                </c:pt>
                <c:pt idx="714">
                  <c:v>182400.26446771735</c:v>
                </c:pt>
                <c:pt idx="715">
                  <c:v>168031.95360847414</c:v>
                </c:pt>
                <c:pt idx="716">
                  <c:v>194760.97989856492</c:v>
                </c:pt>
                <c:pt idx="717">
                  <c:v>150617.3098285555</c:v>
                </c:pt>
                <c:pt idx="718">
                  <c:v>289542.05174643034</c:v>
                </c:pt>
                <c:pt idx="719">
                  <c:v>126734.22211811705</c:v>
                </c:pt>
                <c:pt idx="720">
                  <c:v>216842.03495087594</c:v>
                </c:pt>
                <c:pt idx="721">
                  <c:v>151633.82477922272</c:v>
                </c:pt>
                <c:pt idx="722">
                  <c:v>117597.17985400869</c:v>
                </c:pt>
                <c:pt idx="723">
                  <c:v>158534.78523854451</c:v>
                </c:pt>
                <c:pt idx="724">
                  <c:v>235663.64550501853</c:v>
                </c:pt>
                <c:pt idx="725">
                  <c:v>117597.17985400869</c:v>
                </c:pt>
                <c:pt idx="726">
                  <c:v>214079.24753275534</c:v>
                </c:pt>
                <c:pt idx="727">
                  <c:v>191315.66809814909</c:v>
                </c:pt>
                <c:pt idx="728">
                  <c:v>191839.43896460545</c:v>
                </c:pt>
                <c:pt idx="729">
                  <c:v>103270.9337000111</c:v>
                </c:pt>
                <c:pt idx="730">
                  <c:v>215309.57512542576</c:v>
                </c:pt>
                <c:pt idx="731">
                  <c:v>178947.82774013811</c:v>
                </c:pt>
                <c:pt idx="732">
                  <c:v>257941.6057825771</c:v>
                </c:pt>
                <c:pt idx="733">
                  <c:v>134831.27145653724</c:v>
                </c:pt>
                <c:pt idx="734">
                  <c:v>123499.5110283777</c:v>
                </c:pt>
                <c:pt idx="735">
                  <c:v>145060.15384117115</c:v>
                </c:pt>
                <c:pt idx="736">
                  <c:v>113429.38215958269</c:v>
                </c:pt>
                <c:pt idx="737">
                  <c:v>243374.15601571891</c:v>
                </c:pt>
                <c:pt idx="738">
                  <c:v>167353.06503756653</c:v>
                </c:pt>
                <c:pt idx="739">
                  <c:v>235381.07825142256</c:v>
                </c:pt>
                <c:pt idx="740">
                  <c:v>108900.48011037611</c:v>
                </c:pt>
                <c:pt idx="741">
                  <c:v>112752.45008659367</c:v>
                </c:pt>
                <c:pt idx="742">
                  <c:v>195129.20918050889</c:v>
                </c:pt>
                <c:pt idx="743">
                  <c:v>167376.54301258747</c:v>
                </c:pt>
                <c:pt idx="744">
                  <c:v>186666.16424251214</c:v>
                </c:pt>
                <c:pt idx="745">
                  <c:v>300027.08866276161</c:v>
                </c:pt>
                <c:pt idx="746">
                  <c:v>281445.98065696936</c:v>
                </c:pt>
                <c:pt idx="747">
                  <c:v>192486.74638436965</c:v>
                </c:pt>
                <c:pt idx="748">
                  <c:v>226252.8402279471</c:v>
                </c:pt>
                <c:pt idx="749">
                  <c:v>154736.89613953177</c:v>
                </c:pt>
                <c:pt idx="750">
                  <c:v>81111.618730964372</c:v>
                </c:pt>
                <c:pt idx="751">
                  <c:v>195506.9437675958</c:v>
                </c:pt>
                <c:pt idx="752">
                  <c:v>205790.88527839354</c:v>
                </c:pt>
                <c:pt idx="753">
                  <c:v>271638.85406258632</c:v>
                </c:pt>
                <c:pt idx="754">
                  <c:v>131968.42546012954</c:v>
                </c:pt>
                <c:pt idx="755">
                  <c:v>205693.76144698408</c:v>
                </c:pt>
                <c:pt idx="756">
                  <c:v>242325.35884939806</c:v>
                </c:pt>
                <c:pt idx="757">
                  <c:v>175641.42729192832</c:v>
                </c:pt>
                <c:pt idx="758">
                  <c:v>208548.78145171815</c:v>
                </c:pt>
                <c:pt idx="759">
                  <c:v>302387.68526981532</c:v>
                </c:pt>
                <c:pt idx="760">
                  <c:v>106092.6932401325</c:v>
                </c:pt>
                <c:pt idx="761">
                  <c:v>111075.63329524356</c:v>
                </c:pt>
                <c:pt idx="762">
                  <c:v>223385.10298674338</c:v>
                </c:pt>
                <c:pt idx="763">
                  <c:v>290773.35758805979</c:v>
                </c:pt>
                <c:pt idx="764">
                  <c:v>203699.16043950713</c:v>
                </c:pt>
                <c:pt idx="765">
                  <c:v>218437.37989416361</c:v>
                </c:pt>
                <c:pt idx="766">
                  <c:v>217314.93687145397</c:v>
                </c:pt>
                <c:pt idx="767">
                  <c:v>170539.56474385638</c:v>
                </c:pt>
                <c:pt idx="768">
                  <c:v>245659.15026846525</c:v>
                </c:pt>
                <c:pt idx="769">
                  <c:v>381939.75007673149</c:v>
                </c:pt>
                <c:pt idx="770">
                  <c:v>129576.52488638149</c:v>
                </c:pt>
                <c:pt idx="771">
                  <c:v>131605.36460743065</c:v>
                </c:pt>
                <c:pt idx="772">
                  <c:v>147949.68974392605</c:v>
                </c:pt>
                <c:pt idx="773">
                  <c:v>109614.86282826382</c:v>
                </c:pt>
                <c:pt idx="774">
                  <c:v>260788.79979563778</c:v>
                </c:pt>
                <c:pt idx="775">
                  <c:v>179238.2209854075</c:v>
                </c:pt>
                <c:pt idx="776">
                  <c:v>225577.86465287645</c:v>
                </c:pt>
                <c:pt idx="777">
                  <c:v>124635.64953651605</c:v>
                </c:pt>
                <c:pt idx="778">
                  <c:v>234931.6543058652</c:v>
                </c:pt>
                <c:pt idx="779">
                  <c:v>138241.64347887086</c:v>
                </c:pt>
                <c:pt idx="780">
                  <c:v>180763.83306814334</c:v>
                </c:pt>
                <c:pt idx="781">
                  <c:v>210934.81253171089</c:v>
                </c:pt>
                <c:pt idx="782">
                  <c:v>203883.62561273412</c:v>
                </c:pt>
                <c:pt idx="783">
                  <c:v>149375.24324837473</c:v>
                </c:pt>
                <c:pt idx="784">
                  <c:v>118032.6311296885</c:v>
                </c:pt>
                <c:pt idx="785">
                  <c:v>159949.57800444192</c:v>
                </c:pt>
                <c:pt idx="786">
                  <c:v>135066.60557564258</c:v>
                </c:pt>
                <c:pt idx="787">
                  <c:v>269260.64897426701</c:v>
                </c:pt>
                <c:pt idx="788">
                  <c:v>104384.57248208804</c:v>
                </c:pt>
                <c:pt idx="789">
                  <c:v>229803.37903589514</c:v>
                </c:pt>
                <c:pt idx="790">
                  <c:v>180944.3852455336</c:v>
                </c:pt>
                <c:pt idx="791">
                  <c:v>142715.48640191357</c:v>
                </c:pt>
                <c:pt idx="792">
                  <c:v>254136.86894085002</c:v>
                </c:pt>
                <c:pt idx="793">
                  <c:v>216439.84413980905</c:v>
                </c:pt>
                <c:pt idx="794">
                  <c:v>240815.39875000931</c:v>
                </c:pt>
                <c:pt idx="795">
                  <c:v>194672.93749223719</c:v>
                </c:pt>
                <c:pt idx="796">
                  <c:v>164983.66418988013</c:v>
                </c:pt>
                <c:pt idx="797">
                  <c:v>91157.291375779416</c:v>
                </c:pt>
                <c:pt idx="798">
                  <c:v>373940.80281868007</c:v>
                </c:pt>
                <c:pt idx="799">
                  <c:v>169114.98948836696</c:v>
                </c:pt>
                <c:pt idx="800">
                  <c:v>224253.34797567397</c:v>
                </c:pt>
                <c:pt idx="801">
                  <c:v>92716.163923127926</c:v>
                </c:pt>
                <c:pt idx="802">
                  <c:v>210541.42596127695</c:v>
                </c:pt>
                <c:pt idx="803">
                  <c:v>343677.59076849878</c:v>
                </c:pt>
                <c:pt idx="804">
                  <c:v>125987.55718457596</c:v>
                </c:pt>
                <c:pt idx="805">
                  <c:v>211014.32788185499</c:v>
                </c:pt>
                <c:pt idx="806">
                  <c:v>125499.00328065062</c:v>
                </c:pt>
                <c:pt idx="807">
                  <c:v>136200.78758586256</c:v>
                </c:pt>
                <c:pt idx="808">
                  <c:v>134540.87821126787</c:v>
                </c:pt>
                <c:pt idx="809">
                  <c:v>163538.26852179863</c:v>
                </c:pt>
                <c:pt idx="810">
                  <c:v>164130.09293533757</c:v>
                </c:pt>
                <c:pt idx="811">
                  <c:v>151633.82477922272</c:v>
                </c:pt>
                <c:pt idx="812">
                  <c:v>115901.77633243387</c:v>
                </c:pt>
                <c:pt idx="813">
                  <c:v>160053.54957856599</c:v>
                </c:pt>
                <c:pt idx="814">
                  <c:v>99946.924770535683</c:v>
                </c:pt>
                <c:pt idx="815">
                  <c:v>222729.69239085674</c:v>
                </c:pt>
                <c:pt idx="816">
                  <c:v>114567.4771656396</c:v>
                </c:pt>
                <c:pt idx="817">
                  <c:v>229577.82740638158</c:v>
                </c:pt>
                <c:pt idx="818">
                  <c:v>136534.50096978573</c:v>
                </c:pt>
                <c:pt idx="819">
                  <c:v>205398.47695691866</c:v>
                </c:pt>
                <c:pt idx="820">
                  <c:v>225960.49048475936</c:v>
                </c:pt>
                <c:pt idx="821">
                  <c:v>106669.5667348346</c:v>
                </c:pt>
                <c:pt idx="822">
                  <c:v>234811.05249943503</c:v>
                </c:pt>
                <c:pt idx="823">
                  <c:v>145700.89070266983</c:v>
                </c:pt>
                <c:pt idx="824">
                  <c:v>214727.81038592788</c:v>
                </c:pt>
                <c:pt idx="825">
                  <c:v>272398.23623259709</c:v>
                </c:pt>
                <c:pt idx="826">
                  <c:v>61874.121880326173</c:v>
                </c:pt>
                <c:pt idx="827">
                  <c:v>204264.29494669868</c:v>
                </c:pt>
                <c:pt idx="828">
                  <c:v>234560.76746149265</c:v>
                </c:pt>
                <c:pt idx="829">
                  <c:v>188367.43725784222</c:v>
                </c:pt>
                <c:pt idx="830">
                  <c:v>154249.32048456575</c:v>
                </c:pt>
                <c:pt idx="831">
                  <c:v>186178.58858754608</c:v>
                </c:pt>
                <c:pt idx="832">
                  <c:v>243947.11651458408</c:v>
                </c:pt>
                <c:pt idx="833">
                  <c:v>173371.10677356974</c:v>
                </c:pt>
                <c:pt idx="834">
                  <c:v>134831.27145653724</c:v>
                </c:pt>
                <c:pt idx="835">
                  <c:v>115998.90016384335</c:v>
                </c:pt>
                <c:pt idx="836">
                  <c:v>160729.50340259593</c:v>
                </c:pt>
                <c:pt idx="837">
                  <c:v>132440.34913174849</c:v>
                </c:pt>
                <c:pt idx="838">
                  <c:v>166108.06371050834</c:v>
                </c:pt>
                <c:pt idx="839">
                  <c:v>124472.70584039141</c:v>
                </c:pt>
                <c:pt idx="840">
                  <c:v>129346.78307658242</c:v>
                </c:pt>
                <c:pt idx="841">
                  <c:v>112808.21027726799</c:v>
                </c:pt>
                <c:pt idx="842">
                  <c:v>142059.09755706761</c:v>
                </c:pt>
                <c:pt idx="843">
                  <c:v>197261.04222672258</c:v>
                </c:pt>
                <c:pt idx="844">
                  <c:v>112607.11487173443</c:v>
                </c:pt>
                <c:pt idx="845">
                  <c:v>202481.55008330612</c:v>
                </c:pt>
                <c:pt idx="846">
                  <c:v>228349.45631162976</c:v>
                </c:pt>
                <c:pt idx="847">
                  <c:v>119688.90469289533</c:v>
                </c:pt>
                <c:pt idx="848">
                  <c:v>194933.70608428156</c:v>
                </c:pt>
                <c:pt idx="849">
                  <c:v>218183.18186038453</c:v>
                </c:pt>
                <c:pt idx="850">
                  <c:v>150587.96235977951</c:v>
                </c:pt>
                <c:pt idx="851">
                  <c:v>208449.70112239031</c:v>
                </c:pt>
                <c:pt idx="852">
                  <c:v>161688.02448022165</c:v>
                </c:pt>
                <c:pt idx="853">
                  <c:v>166614.22609569909</c:v>
                </c:pt>
                <c:pt idx="854">
                  <c:v>188987.35370674878</c:v>
                </c:pt>
                <c:pt idx="855">
                  <c:v>125979.73119290231</c:v>
                </c:pt>
                <c:pt idx="856">
                  <c:v>141381.18723511932</c:v>
                </c:pt>
                <c:pt idx="857">
                  <c:v>201416.12268467894</c:v>
                </c:pt>
                <c:pt idx="858">
                  <c:v>172027.02511718351</c:v>
                </c:pt>
                <c:pt idx="859">
                  <c:v>285854.98196425597</c:v>
                </c:pt>
                <c:pt idx="860">
                  <c:v>116696.37546497566</c:v>
                </c:pt>
                <c:pt idx="861">
                  <c:v>129022.15111774101</c:v>
                </c:pt>
                <c:pt idx="862">
                  <c:v>154413.24242964969</c:v>
                </c:pt>
                <c:pt idx="863">
                  <c:v>133120.21595161516</c:v>
                </c:pt>
                <c:pt idx="864">
                  <c:v>204639.09478690816</c:v>
                </c:pt>
                <c:pt idx="865">
                  <c:v>130730.27187578547</c:v>
                </c:pt>
                <c:pt idx="866">
                  <c:v>229669.08174403626</c:v>
                </c:pt>
                <c:pt idx="867">
                  <c:v>132547.25545274999</c:v>
                </c:pt>
                <c:pt idx="868">
                  <c:v>233151.84418935055</c:v>
                </c:pt>
                <c:pt idx="869">
                  <c:v>244908.57233908743</c:v>
                </c:pt>
                <c:pt idx="870">
                  <c:v>112085.30050319643</c:v>
                </c:pt>
                <c:pt idx="871">
                  <c:v>224728.20639417059</c:v>
                </c:pt>
                <c:pt idx="872">
                  <c:v>104195.21606406507</c:v>
                </c:pt>
                <c:pt idx="873">
                  <c:v>134081.67177611851</c:v>
                </c:pt>
                <c:pt idx="874">
                  <c:v>112676.84773228652</c:v>
                </c:pt>
                <c:pt idx="875">
                  <c:v>322456.25364893471</c:v>
                </c:pt>
                <c:pt idx="876">
                  <c:v>127025.59361234575</c:v>
                </c:pt>
                <c:pt idx="877">
                  <c:v>282584.07566302607</c:v>
                </c:pt>
                <c:pt idx="878">
                  <c:v>135878.11212493974</c:v>
                </c:pt>
                <c:pt idx="879">
                  <c:v>125964.07920955526</c:v>
                </c:pt>
                <c:pt idx="880">
                  <c:v>175710.18190352112</c:v>
                </c:pt>
                <c:pt idx="881">
                  <c:v>219692.163710814</c:v>
                </c:pt>
                <c:pt idx="882">
                  <c:v>209983.13919679954</c:v>
                </c:pt>
                <c:pt idx="883">
                  <c:v>186935.73707518942</c:v>
                </c:pt>
                <c:pt idx="884">
                  <c:v>117124.27793343064</c:v>
                </c:pt>
                <c:pt idx="885">
                  <c:v>228343.58681787446</c:v>
                </c:pt>
                <c:pt idx="886">
                  <c:v>186794.59204061594</c:v>
                </c:pt>
                <c:pt idx="887">
                  <c:v>152252.76297917022</c:v>
                </c:pt>
                <c:pt idx="888">
                  <c:v>246358.5820675159</c:v>
                </c:pt>
                <c:pt idx="889">
                  <c:v>160819.77949129106</c:v>
                </c:pt>
                <c:pt idx="890">
                  <c:v>101344.10905516769</c:v>
                </c:pt>
                <c:pt idx="891">
                  <c:v>203906.12533879577</c:v>
                </c:pt>
                <c:pt idx="892">
                  <c:v>129690.27895009756</c:v>
                </c:pt>
                <c:pt idx="893">
                  <c:v>150255.22722481567</c:v>
                </c:pt>
                <c:pt idx="894">
                  <c:v>190867.22240155083</c:v>
                </c:pt>
                <c:pt idx="895">
                  <c:v>198972.09773164467</c:v>
                </c:pt>
                <c:pt idx="896">
                  <c:v>90317.415606665527</c:v>
                </c:pt>
                <c:pt idx="897">
                  <c:v>257960.19251280179</c:v>
                </c:pt>
                <c:pt idx="898">
                  <c:v>301136.81444900163</c:v>
                </c:pt>
                <c:pt idx="899">
                  <c:v>143586.6661377218</c:v>
                </c:pt>
                <c:pt idx="900">
                  <c:v>118072.03827250531</c:v>
                </c:pt>
                <c:pt idx="901">
                  <c:v>146064.92980432801</c:v>
                </c:pt>
                <c:pt idx="902">
                  <c:v>213493.56979742052</c:v>
                </c:pt>
                <c:pt idx="903">
                  <c:v>231953.09774782351</c:v>
                </c:pt>
                <c:pt idx="904">
                  <c:v>118075.951268342</c:v>
                </c:pt>
                <c:pt idx="905">
                  <c:v>119801.6805076521</c:v>
                </c:pt>
                <c:pt idx="906">
                  <c:v>228717.40840912488</c:v>
                </c:pt>
                <c:pt idx="907">
                  <c:v>195572.48644786212</c:v>
                </c:pt>
                <c:pt idx="908">
                  <c:v>134809.74997943491</c:v>
                </c:pt>
                <c:pt idx="909">
                  <c:v>213206.11129902877</c:v>
                </c:pt>
                <c:pt idx="910">
                  <c:v>241324.49588207767</c:v>
                </c:pt>
                <c:pt idx="911">
                  <c:v>163365.81952053081</c:v>
                </c:pt>
                <c:pt idx="912">
                  <c:v>84903.638336221818</c:v>
                </c:pt>
                <c:pt idx="913">
                  <c:v>203934.49455861244</c:v>
                </c:pt>
                <c:pt idx="914">
                  <c:v>192646.05426910642</c:v>
                </c:pt>
                <c:pt idx="915">
                  <c:v>139295.33188998772</c:v>
                </c:pt>
                <c:pt idx="916">
                  <c:v>59089.812985103235</c:v>
                </c:pt>
                <c:pt idx="917">
                  <c:v>137691.18270606734</c:v>
                </c:pt>
                <c:pt idx="918">
                  <c:v>259756.63286162305</c:v>
                </c:pt>
                <c:pt idx="919">
                  <c:v>157388.86424081417</c:v>
                </c:pt>
                <c:pt idx="920">
                  <c:v>224256.28272255161</c:v>
                </c:pt>
                <c:pt idx="921">
                  <c:v>171530.36803713572</c:v>
                </c:pt>
                <c:pt idx="922">
                  <c:v>197217.99927251789</c:v>
                </c:pt>
                <c:pt idx="923">
                  <c:v>213313.01762003024</c:v>
                </c:pt>
                <c:pt idx="924">
                  <c:v>206283.35217815582</c:v>
                </c:pt>
                <c:pt idx="925">
                  <c:v>149852.05816478949</c:v>
                </c:pt>
                <c:pt idx="926">
                  <c:v>295813.31326725328</c:v>
                </c:pt>
                <c:pt idx="927">
                  <c:v>221521.86452424794</c:v>
                </c:pt>
                <c:pt idx="928">
                  <c:v>237953.53100256086</c:v>
                </c:pt>
                <c:pt idx="929">
                  <c:v>276405.04672881658</c:v>
                </c:pt>
                <c:pt idx="930">
                  <c:v>213584.82413507494</c:v>
                </c:pt>
                <c:pt idx="931">
                  <c:v>118173.0750997515</c:v>
                </c:pt>
                <c:pt idx="932">
                  <c:v>254317.42111824051</c:v>
                </c:pt>
                <c:pt idx="933">
                  <c:v>213682.9262154435</c:v>
                </c:pt>
                <c:pt idx="934">
                  <c:v>221815.19251639475</c:v>
                </c:pt>
                <c:pt idx="935">
                  <c:v>60444.655380040771</c:v>
                </c:pt>
                <c:pt idx="936">
                  <c:v>184086.86374865944</c:v>
                </c:pt>
                <c:pt idx="937">
                  <c:v>259552.60270921208</c:v>
                </c:pt>
                <c:pt idx="938">
                  <c:v>259741.95912723528</c:v>
                </c:pt>
                <c:pt idx="939">
                  <c:v>232683.83351356827</c:v>
                </c:pt>
                <c:pt idx="940">
                  <c:v>206096.93050701026</c:v>
                </c:pt>
                <c:pt idx="941">
                  <c:v>261747.32087326326</c:v>
                </c:pt>
                <c:pt idx="942">
                  <c:v>179734.60088100625</c:v>
                </c:pt>
                <c:pt idx="943">
                  <c:v>187548.1047168714</c:v>
                </c:pt>
                <c:pt idx="944">
                  <c:v>150727.15089643464</c:v>
                </c:pt>
                <c:pt idx="945">
                  <c:v>129571.35645713666</c:v>
                </c:pt>
                <c:pt idx="946">
                  <c:v>132739.5466176506</c:v>
                </c:pt>
                <c:pt idx="947">
                  <c:v>223867.78739691342</c:v>
                </c:pt>
                <c:pt idx="948">
                  <c:v>237857.38542011043</c:v>
                </c:pt>
                <c:pt idx="949">
                  <c:v>168890.41610781272</c:v>
                </c:pt>
                <c:pt idx="950">
                  <c:v>96679.931465142727</c:v>
                </c:pt>
                <c:pt idx="951">
                  <c:v>121979.76843939694</c:v>
                </c:pt>
                <c:pt idx="952">
                  <c:v>110552.84067774625</c:v>
                </c:pt>
                <c:pt idx="953">
                  <c:v>221616.0536087798</c:v>
                </c:pt>
                <c:pt idx="954">
                  <c:v>133865.90263619696</c:v>
                </c:pt>
                <c:pt idx="955">
                  <c:v>196609.54462667261</c:v>
                </c:pt>
                <c:pt idx="956">
                  <c:v>162791.88077270659</c:v>
                </c:pt>
                <c:pt idx="957">
                  <c:v>127597.57586225162</c:v>
                </c:pt>
                <c:pt idx="958">
                  <c:v>197124.78843694512</c:v>
                </c:pt>
                <c:pt idx="959">
                  <c:v>200459.55810497157</c:v>
                </c:pt>
                <c:pt idx="960">
                  <c:v>104475.82681974248</c:v>
                </c:pt>
                <c:pt idx="961">
                  <c:v>316014.2224403132</c:v>
                </c:pt>
                <c:pt idx="962">
                  <c:v>188966.81047860574</c:v>
                </c:pt>
                <c:pt idx="963">
                  <c:v>245370.71352111443</c:v>
                </c:pt>
                <c:pt idx="964">
                  <c:v>249087.1307720645</c:v>
                </c:pt>
                <c:pt idx="965">
                  <c:v>213206.11129902877</c:v>
                </c:pt>
                <c:pt idx="966">
                  <c:v>128475.60334077419</c:v>
                </c:pt>
                <c:pt idx="967">
                  <c:v>124178.39959928507</c:v>
                </c:pt>
                <c:pt idx="968">
                  <c:v>64742.837370488953</c:v>
                </c:pt>
                <c:pt idx="969">
                  <c:v>127030.48485714174</c:v>
                </c:pt>
                <c:pt idx="970">
                  <c:v>126848.95443079218</c:v>
                </c:pt>
                <c:pt idx="971">
                  <c:v>224628.14781588345</c:v>
                </c:pt>
                <c:pt idx="972">
                  <c:v>132148.97763751983</c:v>
                </c:pt>
                <c:pt idx="973">
                  <c:v>209968.46546241178</c:v>
                </c:pt>
                <c:pt idx="974">
                  <c:v>164763.70486967303</c:v>
                </c:pt>
                <c:pt idx="975">
                  <c:v>198269.73118571637</c:v>
                </c:pt>
                <c:pt idx="976">
                  <c:v>68917.482807629305</c:v>
                </c:pt>
                <c:pt idx="977">
                  <c:v>191126.31168012612</c:v>
                </c:pt>
                <c:pt idx="978">
                  <c:v>103718.40114765009</c:v>
                </c:pt>
                <c:pt idx="979">
                  <c:v>134734.14762512778</c:v>
                </c:pt>
                <c:pt idx="980">
                  <c:v>121032.00810032252</c:v>
                </c:pt>
                <c:pt idx="981">
                  <c:v>313233.82654092717</c:v>
                </c:pt>
                <c:pt idx="982">
                  <c:v>194551.35743684773</c:v>
                </c:pt>
                <c:pt idx="983">
                  <c:v>286773.3948345544</c:v>
                </c:pt>
                <c:pt idx="984">
                  <c:v>207713.79692740025</c:v>
                </c:pt>
                <c:pt idx="985">
                  <c:v>125230.13151248357</c:v>
                </c:pt>
                <c:pt idx="986">
                  <c:v>128219.44880907677</c:v>
                </c:pt>
                <c:pt idx="987">
                  <c:v>260785.86504875991</c:v>
                </c:pt>
                <c:pt idx="988">
                  <c:v>234837.46522133335</c:v>
                </c:pt>
                <c:pt idx="989">
                  <c:v>223007.36839965673</c:v>
                </c:pt>
                <c:pt idx="990">
                  <c:v>291251.15075343382</c:v>
                </c:pt>
                <c:pt idx="991">
                  <c:v>109118.20574821605</c:v>
                </c:pt>
                <c:pt idx="992">
                  <c:v>205252.16349310038</c:v>
                </c:pt>
                <c:pt idx="993">
                  <c:v>214728.78863488694</c:v>
                </c:pt>
                <c:pt idx="994">
                  <c:v>236521.12975539805</c:v>
                </c:pt>
                <c:pt idx="995">
                  <c:v>127327.7258451255</c:v>
                </c:pt>
                <c:pt idx="996">
                  <c:v>125885.54210837046</c:v>
                </c:pt>
                <c:pt idx="997">
                  <c:v>172603.89861188538</c:v>
                </c:pt>
                <c:pt idx="998">
                  <c:v>87666.425754342417</c:v>
                </c:pt>
                <c:pt idx="999">
                  <c:v>187985.78967491863</c:v>
                </c:pt>
                <c:pt idx="1000">
                  <c:v>106385.04298332025</c:v>
                </c:pt>
                <c:pt idx="1001">
                  <c:v>48840.110187877217</c:v>
                </c:pt>
                <c:pt idx="1002">
                  <c:v>222817.03373267446</c:v>
                </c:pt>
                <c:pt idx="1003">
                  <c:v>201528.89849943572</c:v>
                </c:pt>
                <c:pt idx="1004">
                  <c:v>215109.45796885149</c:v>
                </c:pt>
                <c:pt idx="1005">
                  <c:v>136433.46414253931</c:v>
                </c:pt>
                <c:pt idx="1006">
                  <c:v>193064.87531247965</c:v>
                </c:pt>
                <c:pt idx="1007">
                  <c:v>139295.33188998772</c:v>
                </c:pt>
                <c:pt idx="1008">
                  <c:v>233668.06624858209</c:v>
                </c:pt>
                <c:pt idx="1009">
                  <c:v>134199.33883567128</c:v>
                </c:pt>
                <c:pt idx="1010">
                  <c:v>133321.31135714872</c:v>
                </c:pt>
                <c:pt idx="1011">
                  <c:v>188501.7345497011</c:v>
                </c:pt>
                <c:pt idx="1012">
                  <c:v>129158.40490751847</c:v>
                </c:pt>
                <c:pt idx="1013">
                  <c:v>69881.8733790103</c:v>
                </c:pt>
                <c:pt idx="1014">
                  <c:v>115334.68532732398</c:v>
                </c:pt>
                <c:pt idx="1015">
                  <c:v>226247.94898315112</c:v>
                </c:pt>
                <c:pt idx="1016">
                  <c:v>205696.69619386172</c:v>
                </c:pt>
                <c:pt idx="1017">
                  <c:v>179442.25113781847</c:v>
                </c:pt>
                <c:pt idx="1018">
                  <c:v>197422.02942492886</c:v>
                </c:pt>
                <c:pt idx="1019">
                  <c:v>215299.79263583376</c:v>
                </c:pt>
                <c:pt idx="1020">
                  <c:v>179707.20991014884</c:v>
                </c:pt>
                <c:pt idx="1021">
                  <c:v>189127.79767681228</c:v>
                </c:pt>
                <c:pt idx="1022">
                  <c:v>112306.93913687304</c:v>
                </c:pt>
                <c:pt idx="1023">
                  <c:v>215109.45796885149</c:v>
                </c:pt>
                <c:pt idx="1024">
                  <c:v>317442.71069163951</c:v>
                </c:pt>
                <c:pt idx="1025">
                  <c:v>121401.91669573578</c:v>
                </c:pt>
                <c:pt idx="1026">
                  <c:v>145205.48905603017</c:v>
                </c:pt>
                <c:pt idx="1027">
                  <c:v>230714.94416347946</c:v>
                </c:pt>
                <c:pt idx="1028">
                  <c:v>135992.8444376149</c:v>
                </c:pt>
                <c:pt idx="1029">
                  <c:v>153378.14074875752</c:v>
                </c:pt>
                <c:pt idx="1030">
                  <c:v>162378.65203863959</c:v>
                </c:pt>
                <c:pt idx="1031">
                  <c:v>276385.20456518373</c:v>
                </c:pt>
                <c:pt idx="1032">
                  <c:v>299249.11976252618</c:v>
                </c:pt>
                <c:pt idx="1033">
                  <c:v>226246.97073419183</c:v>
                </c:pt>
                <c:pt idx="1034">
                  <c:v>92694.64244602558</c:v>
                </c:pt>
                <c:pt idx="1035">
                  <c:v>102192.78906491426</c:v>
                </c:pt>
                <c:pt idx="1036">
                  <c:v>228240.59349270992</c:v>
                </c:pt>
                <c:pt idx="1037">
                  <c:v>283158.01441085053</c:v>
                </c:pt>
                <c:pt idx="1038">
                  <c:v>163277.49992975403</c:v>
                </c:pt>
                <c:pt idx="1039">
                  <c:v>95328.023817082823</c:v>
                </c:pt>
                <c:pt idx="1040">
                  <c:v>193363.09454942271</c:v>
                </c:pt>
                <c:pt idx="1041">
                  <c:v>186502.24229742819</c:v>
                </c:pt>
                <c:pt idx="1042">
                  <c:v>196266.32593760651</c:v>
                </c:pt>
                <c:pt idx="1043">
                  <c:v>277934.57180738932</c:v>
                </c:pt>
                <c:pt idx="1044">
                  <c:v>287079.44006317109</c:v>
                </c:pt>
                <c:pt idx="1045">
                  <c:v>184609.65636615653</c:v>
                </c:pt>
                <c:pt idx="1046">
                  <c:v>344917.7008507612</c:v>
                </c:pt>
                <c:pt idx="1047">
                  <c:v>154688.9619405311</c:v>
                </c:pt>
                <c:pt idx="1048">
                  <c:v>193455.32713603618</c:v>
                </c:pt>
                <c:pt idx="1049">
                  <c:v>98777.525797784649</c:v>
                </c:pt>
                <c:pt idx="1050">
                  <c:v>197977.38144252863</c:v>
                </c:pt>
                <c:pt idx="1051">
                  <c:v>199309.72411140453</c:v>
                </c:pt>
                <c:pt idx="1052">
                  <c:v>217243.24751298351</c:v>
                </c:pt>
                <c:pt idx="1053">
                  <c:v>167001.74317237799</c:v>
                </c:pt>
                <c:pt idx="1054">
                  <c:v>258128.02745372243</c:v>
                </c:pt>
                <c:pt idx="1055">
                  <c:v>186587.62714132734</c:v>
                </c:pt>
                <c:pt idx="1056">
                  <c:v>201786.03128009243</c:v>
                </c:pt>
                <c:pt idx="1057">
                  <c:v>236532.86874290818</c:v>
                </c:pt>
                <c:pt idx="1058">
                  <c:v>282960.8320011539</c:v>
                </c:pt>
                <c:pt idx="1059">
                  <c:v>185107.99275967383</c:v>
                </c:pt>
                <c:pt idx="1060">
                  <c:v>195128.23093154959</c:v>
                </c:pt>
                <c:pt idx="1061">
                  <c:v>83847.015178227331</c:v>
                </c:pt>
                <c:pt idx="1062">
                  <c:v>184568.29272542137</c:v>
                </c:pt>
                <c:pt idx="1063">
                  <c:v>93278.363683441799</c:v>
                </c:pt>
                <c:pt idx="1064">
                  <c:v>141012.25688866511</c:v>
                </c:pt>
                <c:pt idx="1065">
                  <c:v>277643.20031316066</c:v>
                </c:pt>
                <c:pt idx="1066">
                  <c:v>208935.32027943799</c:v>
                </c:pt>
                <c:pt idx="1067">
                  <c:v>182412.00345522768</c:v>
                </c:pt>
                <c:pt idx="1068">
                  <c:v>278427.03870715137</c:v>
                </c:pt>
                <c:pt idx="1069">
                  <c:v>98393.921716942466</c:v>
                </c:pt>
                <c:pt idx="1070">
                  <c:v>120465.8953441717</c:v>
                </c:pt>
                <c:pt idx="1071">
                  <c:v>181361.24979098848</c:v>
                </c:pt>
                <c:pt idx="1072">
                  <c:v>150927.26805300891</c:v>
                </c:pt>
                <c:pt idx="1073">
                  <c:v>178402.25821213034</c:v>
                </c:pt>
                <c:pt idx="1074">
                  <c:v>191031.14434663497</c:v>
                </c:pt>
                <c:pt idx="1075">
                  <c:v>169587.891408945</c:v>
                </c:pt>
                <c:pt idx="1076">
                  <c:v>139328.59235460064</c:v>
                </c:pt>
                <c:pt idx="1077">
                  <c:v>138630.13880450907</c:v>
                </c:pt>
                <c:pt idx="1078">
                  <c:v>151633.82477922272</c:v>
                </c:pt>
                <c:pt idx="1079">
                  <c:v>154688.9619405311</c:v>
                </c:pt>
                <c:pt idx="1080">
                  <c:v>156138.97166895977</c:v>
                </c:pt>
                <c:pt idx="1081">
                  <c:v>127025.59361234575</c:v>
                </c:pt>
                <c:pt idx="1082">
                  <c:v>207689.34070342028</c:v>
                </c:pt>
                <c:pt idx="1083">
                  <c:v>148151.76339841867</c:v>
                </c:pt>
                <c:pt idx="1084">
                  <c:v>204079.82977347169</c:v>
                </c:pt>
                <c:pt idx="1085">
                  <c:v>153168.24110259127</c:v>
                </c:pt>
                <c:pt idx="1086">
                  <c:v>142432.9191483178</c:v>
                </c:pt>
                <c:pt idx="1087">
                  <c:v>257839.59070637161</c:v>
                </c:pt>
                <c:pt idx="1088">
                  <c:v>233572.89891509095</c:v>
                </c:pt>
                <c:pt idx="1089">
                  <c:v>190651.4532616295</c:v>
                </c:pt>
                <c:pt idx="1090">
                  <c:v>113429.38215958269</c:v>
                </c:pt>
                <c:pt idx="1091">
                  <c:v>184852.11541242525</c:v>
                </c:pt>
                <c:pt idx="1092">
                  <c:v>149522.25777670328</c:v>
                </c:pt>
                <c:pt idx="1093">
                  <c:v>144344.09180981392</c:v>
                </c:pt>
                <c:pt idx="1094">
                  <c:v>109807.15399316445</c:v>
                </c:pt>
                <c:pt idx="1095">
                  <c:v>198073.52702497906</c:v>
                </c:pt>
                <c:pt idx="1096">
                  <c:v>105756.04510933193</c:v>
                </c:pt>
                <c:pt idx="1097">
                  <c:v>155648.46126711607</c:v>
                </c:pt>
                <c:pt idx="1098">
                  <c:v>125814.83099885931</c:v>
                </c:pt>
                <c:pt idx="1099">
                  <c:v>196102.4039925226</c:v>
                </c:pt>
                <c:pt idx="1100">
                  <c:v>24762.774814619777</c:v>
                </c:pt>
                <c:pt idx="1101">
                  <c:v>126827.43295368983</c:v>
                </c:pt>
                <c:pt idx="1102">
                  <c:v>132833.73570218246</c:v>
                </c:pt>
                <c:pt idx="1103">
                  <c:v>137497.91329220741</c:v>
                </c:pt>
                <c:pt idx="1104">
                  <c:v>159280.47192312632</c:v>
                </c:pt>
                <c:pt idx="1105">
                  <c:v>310002.05019806529</c:v>
                </c:pt>
                <c:pt idx="1106">
                  <c:v>193521.14700075157</c:v>
                </c:pt>
                <c:pt idx="1107">
                  <c:v>265356.83180321229</c:v>
                </c:pt>
                <c:pt idx="1108">
                  <c:v>227581.26990098631</c:v>
                </c:pt>
                <c:pt idx="1109">
                  <c:v>245659.15026846525</c:v>
                </c:pt>
                <c:pt idx="1110">
                  <c:v>219306.60313205348</c:v>
                </c:pt>
                <c:pt idx="1111">
                  <c:v>228556.42121091837</c:v>
                </c:pt>
                <c:pt idx="1112">
                  <c:v>99432.93639367132</c:v>
                </c:pt>
                <c:pt idx="1113">
                  <c:v>113521.6147461964</c:v>
                </c:pt>
                <c:pt idx="1114">
                  <c:v>97913.193804690789</c:v>
                </c:pt>
                <c:pt idx="1115">
                  <c:v>239089.66951069943</c:v>
                </c:pt>
                <c:pt idx="1116">
                  <c:v>203882.64736377483</c:v>
                </c:pt>
                <c:pt idx="1117">
                  <c:v>117314.61260041292</c:v>
                </c:pt>
                <c:pt idx="1118">
                  <c:v>175185.15560365663</c:v>
                </c:pt>
                <c:pt idx="1119">
                  <c:v>122842.14393457246</c:v>
                </c:pt>
                <c:pt idx="1120">
                  <c:v>79388.824238531932</c:v>
                </c:pt>
                <c:pt idx="1121">
                  <c:v>219677.48997642603</c:v>
                </c:pt>
                <c:pt idx="1122">
                  <c:v>112091.16999695172</c:v>
                </c:pt>
                <c:pt idx="1123">
                  <c:v>77744.566847284266</c:v>
                </c:pt>
                <c:pt idx="1124">
                  <c:v>199419.56517928344</c:v>
                </c:pt>
                <c:pt idx="1125">
                  <c:v>115327.83758460941</c:v>
                </c:pt>
                <c:pt idx="1126">
                  <c:v>222054.71681578606</c:v>
                </c:pt>
                <c:pt idx="1127">
                  <c:v>216537.94622017758</c:v>
                </c:pt>
                <c:pt idx="1128">
                  <c:v>257364.732287875</c:v>
                </c:pt>
                <c:pt idx="1129">
                  <c:v>134907.8520598037</c:v>
                </c:pt>
                <c:pt idx="1130">
                  <c:v>179972.86974698919</c:v>
                </c:pt>
                <c:pt idx="1131">
                  <c:v>150028.69734634308</c:v>
                </c:pt>
                <c:pt idx="1132">
                  <c:v>151564.79298318111</c:v>
                </c:pt>
                <c:pt idx="1133">
                  <c:v>253757.17785584475</c:v>
                </c:pt>
                <c:pt idx="1134">
                  <c:v>215878.62262845397</c:v>
                </c:pt>
                <c:pt idx="1135">
                  <c:v>83189.648084422312</c:v>
                </c:pt>
                <c:pt idx="1136">
                  <c:v>133604.85685970355</c:v>
                </c:pt>
                <c:pt idx="1137">
                  <c:v>33086.354031512601</c:v>
                </c:pt>
                <c:pt idx="1138">
                  <c:v>191820.85223438052</c:v>
                </c:pt>
                <c:pt idx="1139">
                  <c:v>94139.760929658034</c:v>
                </c:pt>
                <c:pt idx="1140">
                  <c:v>106100.51923180615</c:v>
                </c:pt>
                <c:pt idx="1141">
                  <c:v>219420.35719576929</c:v>
                </c:pt>
                <c:pt idx="1142">
                  <c:v>342156.86993055919</c:v>
                </c:pt>
                <c:pt idx="1143">
                  <c:v>119606.45459587383</c:v>
                </c:pt>
                <c:pt idx="1144">
                  <c:v>92977.209699621351</c:v>
                </c:pt>
                <c:pt idx="1145">
                  <c:v>141430.09968307905</c:v>
                </c:pt>
                <c:pt idx="1146">
                  <c:v>174587.73888081149</c:v>
                </c:pt>
                <c:pt idx="1147">
                  <c:v>153884.30313394847</c:v>
                </c:pt>
                <c:pt idx="1148">
                  <c:v>95085.564770814337</c:v>
                </c:pt>
                <c:pt idx="1149">
                  <c:v>124117.47097936593</c:v>
                </c:pt>
                <c:pt idx="1150">
                  <c:v>103151.31014253998</c:v>
                </c:pt>
                <c:pt idx="1151">
                  <c:v>163383.42800179645</c:v>
                </c:pt>
                <c:pt idx="1152">
                  <c:v>193078.57079790859</c:v>
                </c:pt>
                <c:pt idx="1153">
                  <c:v>71194.651068702224</c:v>
                </c:pt>
                <c:pt idx="1154">
                  <c:v>203347.83857431836</c:v>
                </c:pt>
                <c:pt idx="1155">
                  <c:v>178403.23646108963</c:v>
                </c:pt>
                <c:pt idx="1156">
                  <c:v>150529.96848673778</c:v>
                </c:pt>
                <c:pt idx="1157">
                  <c:v>199119.38944442227</c:v>
                </c:pt>
                <c:pt idx="1158">
                  <c:v>224433.90015306449</c:v>
                </c:pt>
                <c:pt idx="1159">
                  <c:v>218089.97102481176</c:v>
                </c:pt>
                <c:pt idx="1160">
                  <c:v>182303.14063630786</c:v>
                </c:pt>
                <c:pt idx="1161">
                  <c:v>174713.23193203766</c:v>
                </c:pt>
                <c:pt idx="1162">
                  <c:v>118360.47501985636</c:v>
                </c:pt>
                <c:pt idx="1163">
                  <c:v>154047.24683007313</c:v>
                </c:pt>
                <c:pt idx="1164">
                  <c:v>180019.12463252057</c:v>
                </c:pt>
                <c:pt idx="1165">
                  <c:v>219102.57297964225</c:v>
                </c:pt>
                <c:pt idx="1166">
                  <c:v>236328.83859049721</c:v>
                </c:pt>
                <c:pt idx="1167">
                  <c:v>225773.09056465473</c:v>
                </c:pt>
                <c:pt idx="1168">
                  <c:v>199380.15803646663</c:v>
                </c:pt>
                <c:pt idx="1169">
                  <c:v>406691.08277610055</c:v>
                </c:pt>
                <c:pt idx="1170">
                  <c:v>149090.7194968604</c:v>
                </c:pt>
                <c:pt idx="1171">
                  <c:v>142828.26221667032</c:v>
                </c:pt>
                <c:pt idx="1172">
                  <c:v>191982.81768154632</c:v>
                </c:pt>
                <c:pt idx="1173">
                  <c:v>303958.2968046742</c:v>
                </c:pt>
                <c:pt idx="1174">
                  <c:v>218797.22881553604</c:v>
                </c:pt>
                <c:pt idx="1175">
                  <c:v>331702.15873196267</c:v>
                </c:pt>
                <c:pt idx="1176">
                  <c:v>137854.12640219199</c:v>
                </c:pt>
                <c:pt idx="1177">
                  <c:v>105839.47345531272</c:v>
                </c:pt>
                <c:pt idx="1178">
                  <c:v>111935.07404354143</c:v>
                </c:pt>
                <c:pt idx="1179">
                  <c:v>125606.8878506114</c:v>
                </c:pt>
                <c:pt idx="1180">
                  <c:v>295540.52850324952</c:v>
                </c:pt>
                <c:pt idx="1181">
                  <c:v>232331.81058386949</c:v>
                </c:pt>
                <c:pt idx="1182">
                  <c:v>488534.01132951834</c:v>
                </c:pt>
                <c:pt idx="1183">
                  <c:v>90618.569590485989</c:v>
                </c:pt>
                <c:pt idx="1184">
                  <c:v>177654.61502963016</c:v>
                </c:pt>
                <c:pt idx="1185">
                  <c:v>103462.24661595267</c:v>
                </c:pt>
                <c:pt idx="1186">
                  <c:v>123851.5339580765</c:v>
                </c:pt>
                <c:pt idx="1187">
                  <c:v>215025.05137391141</c:v>
                </c:pt>
                <c:pt idx="1188">
                  <c:v>226817.97473513865</c:v>
                </c:pt>
                <c:pt idx="1189">
                  <c:v>237384.48349953239</c:v>
                </c:pt>
                <c:pt idx="1190">
                  <c:v>180321.25686530033</c:v>
                </c:pt>
                <c:pt idx="1191">
                  <c:v>202838.74144224997</c:v>
                </c:pt>
                <c:pt idx="1192">
                  <c:v>128395.10974167104</c:v>
                </c:pt>
                <c:pt idx="1193">
                  <c:v>182187.43007467344</c:v>
                </c:pt>
                <c:pt idx="1194">
                  <c:v>162992.97617823991</c:v>
                </c:pt>
                <c:pt idx="1195">
                  <c:v>210541.42596127695</c:v>
                </c:pt>
                <c:pt idx="1196">
                  <c:v>250320.39311161279</c:v>
                </c:pt>
                <c:pt idx="1197">
                  <c:v>139728.82666774918</c:v>
                </c:pt>
                <c:pt idx="1198">
                  <c:v>183137.14691166644</c:v>
                </c:pt>
                <c:pt idx="1199">
                  <c:v>159572.8216663143</c:v>
                </c:pt>
                <c:pt idx="1200">
                  <c:v>117597.17985400869</c:v>
                </c:pt>
                <c:pt idx="1201">
                  <c:v>233959.43774281078</c:v>
                </c:pt>
                <c:pt idx="1202">
                  <c:v>116594.36038877016</c:v>
                </c:pt>
                <c:pt idx="1203">
                  <c:v>221871.22989151816</c:v>
                </c:pt>
                <c:pt idx="1204">
                  <c:v>142811.63198436378</c:v>
                </c:pt>
                <c:pt idx="1205">
                  <c:v>265277.31645306823</c:v>
                </c:pt>
                <c:pt idx="1206">
                  <c:v>131685.85820653377</c:v>
                </c:pt>
                <c:pt idx="1207">
                  <c:v>231670.53049422754</c:v>
                </c:pt>
                <c:pt idx="1208">
                  <c:v>149105.3932312484</c:v>
                </c:pt>
                <c:pt idx="1209">
                  <c:v>231001.42441291217</c:v>
                </c:pt>
                <c:pt idx="1210">
                  <c:v>233965.30723656586</c:v>
                </c:pt>
                <c:pt idx="1211">
                  <c:v>220931.29554411714</c:v>
                </c:pt>
                <c:pt idx="1212">
                  <c:v>68995.041659855036</c:v>
                </c:pt>
                <c:pt idx="1213">
                  <c:v>121503.93177194126</c:v>
                </c:pt>
                <c:pt idx="1214">
                  <c:v>122077.87051976573</c:v>
                </c:pt>
                <c:pt idx="1215">
                  <c:v>116268.75018096971</c:v>
                </c:pt>
                <c:pt idx="1216">
                  <c:v>224747.77137335457</c:v>
                </c:pt>
                <c:pt idx="1217">
                  <c:v>201211.11428330868</c:v>
                </c:pt>
                <c:pt idx="1218">
                  <c:v>98110.376214387405</c:v>
                </c:pt>
                <c:pt idx="1219">
                  <c:v>152332.27832931431</c:v>
                </c:pt>
                <c:pt idx="1220">
                  <c:v>115890.03734492352</c:v>
                </c:pt>
                <c:pt idx="1221">
                  <c:v>148528.5197365465</c:v>
                </c:pt>
                <c:pt idx="1222">
                  <c:v>189088.3905339952</c:v>
                </c:pt>
                <c:pt idx="1223">
                  <c:v>218778.64208531135</c:v>
                </c:pt>
                <c:pt idx="1224">
                  <c:v>212731.25288053215</c:v>
                </c:pt>
                <c:pt idx="1225">
                  <c:v>131122.68019726058</c:v>
                </c:pt>
                <c:pt idx="1226">
                  <c:v>258027.96887543553</c:v>
                </c:pt>
                <c:pt idx="1227">
                  <c:v>116935.89976436672</c:v>
                </c:pt>
                <c:pt idx="1228">
                  <c:v>237090.17725842629</c:v>
                </c:pt>
                <c:pt idx="1229">
                  <c:v>168331.15109437626</c:v>
                </c:pt>
                <c:pt idx="1230">
                  <c:v>292032.05440054688</c:v>
                </c:pt>
                <c:pt idx="1231">
                  <c:v>140254.83121657273</c:v>
                </c:pt>
                <c:pt idx="1232">
                  <c:v>143490.52055527136</c:v>
                </c:pt>
                <c:pt idx="1233">
                  <c:v>136926.90929126061</c:v>
                </c:pt>
                <c:pt idx="1234">
                  <c:v>160575.36394710399</c:v>
                </c:pt>
                <c:pt idx="1235">
                  <c:v>146582.83117702932</c:v>
                </c:pt>
                <c:pt idx="1236">
                  <c:v>224628.14781588345</c:v>
                </c:pt>
                <c:pt idx="1237">
                  <c:v>256317.8916194725</c:v>
                </c:pt>
                <c:pt idx="1238">
                  <c:v>180563.71591156907</c:v>
                </c:pt>
                <c:pt idx="1239">
                  <c:v>214251.9737184722</c:v>
                </c:pt>
                <c:pt idx="1240">
                  <c:v>238141.90917162478</c:v>
                </c:pt>
                <c:pt idx="1241">
                  <c:v>234807.1395035983</c:v>
                </c:pt>
                <c:pt idx="1242">
                  <c:v>151187.33558054303</c:v>
                </c:pt>
                <c:pt idx="1243">
                  <c:v>270591.03514522477</c:v>
                </c:pt>
                <c:pt idx="1244">
                  <c:v>136861.08942654546</c:v>
                </c:pt>
                <c:pt idx="1245">
                  <c:v>227787.25655131563</c:v>
                </c:pt>
                <c:pt idx="1246">
                  <c:v>219772.65730991715</c:v>
                </c:pt>
                <c:pt idx="1247">
                  <c:v>140050.80106416176</c:v>
                </c:pt>
                <c:pt idx="1248">
                  <c:v>175796.26781193048</c:v>
                </c:pt>
                <c:pt idx="1249">
                  <c:v>108480.68081804361</c:v>
                </c:pt>
                <c:pt idx="1250">
                  <c:v>234083.95254507792</c:v>
                </c:pt>
                <c:pt idx="1251">
                  <c:v>203596.16711434236</c:v>
                </c:pt>
                <c:pt idx="1252">
                  <c:v>116457.12835003363</c:v>
                </c:pt>
                <c:pt idx="1253">
                  <c:v>245783.66507073236</c:v>
                </c:pt>
                <c:pt idx="1254">
                  <c:v>227483.16782061753</c:v>
                </c:pt>
                <c:pt idx="1255">
                  <c:v>124677.71424176167</c:v>
                </c:pt>
                <c:pt idx="1256">
                  <c:v>249570.79343119383</c:v>
                </c:pt>
                <c:pt idx="1257">
                  <c:v>67395.783720730426</c:v>
                </c:pt>
                <c:pt idx="1258">
                  <c:v>182942.89924884745</c:v>
                </c:pt>
                <c:pt idx="1259">
                  <c:v>134633.11079788135</c:v>
                </c:pt>
                <c:pt idx="1260">
                  <c:v>225107.89747917585</c:v>
                </c:pt>
                <c:pt idx="1261">
                  <c:v>120656.23001115397</c:v>
                </c:pt>
                <c:pt idx="1262">
                  <c:v>191935.58454705565</c:v>
                </c:pt>
                <c:pt idx="1263">
                  <c:v>155618.83661389127</c:v>
                </c:pt>
                <c:pt idx="1264">
                  <c:v>191895.47633972863</c:v>
                </c:pt>
                <c:pt idx="1265">
                  <c:v>203885.58211065247</c:v>
                </c:pt>
                <c:pt idx="1266">
                  <c:v>152391.95151582535</c:v>
                </c:pt>
                <c:pt idx="1267">
                  <c:v>267163.05464162532</c:v>
                </c:pt>
                <c:pt idx="1268">
                  <c:v>326809.21758109791</c:v>
                </c:pt>
                <c:pt idx="1269">
                  <c:v>167857.27092483916</c:v>
                </c:pt>
                <c:pt idx="1270">
                  <c:v>189820.38173314833</c:v>
                </c:pt>
                <c:pt idx="1271">
                  <c:v>174985.03844708236</c:v>
                </c:pt>
                <c:pt idx="1272">
                  <c:v>119124.74843466286</c:v>
                </c:pt>
                <c:pt idx="1273">
                  <c:v>153010.18865126261</c:v>
                </c:pt>
                <c:pt idx="1274">
                  <c:v>91580.025414989344</c:v>
                </c:pt>
                <c:pt idx="1275">
                  <c:v>195084.91079289609</c:v>
                </c:pt>
                <c:pt idx="1276">
                  <c:v>170222.75877668863</c:v>
                </c:pt>
                <c:pt idx="1277">
                  <c:v>196303.49939805592</c:v>
                </c:pt>
                <c:pt idx="1278">
                  <c:v>262125.05546035015</c:v>
                </c:pt>
                <c:pt idx="1279">
                  <c:v>90428.234923503725</c:v>
                </c:pt>
                <c:pt idx="1280">
                  <c:v>218538.4167214098</c:v>
                </c:pt>
                <c:pt idx="1281">
                  <c:v>183718.91165116456</c:v>
                </c:pt>
                <c:pt idx="1282">
                  <c:v>141667.66748455178</c:v>
                </c:pt>
                <c:pt idx="1283">
                  <c:v>210003.68242494282</c:v>
                </c:pt>
                <c:pt idx="1284">
                  <c:v>214908.08537886909</c:v>
                </c:pt>
                <c:pt idx="1285">
                  <c:v>137327.14360440915</c:v>
                </c:pt>
                <c:pt idx="1286">
                  <c:v>154433.78565779293</c:v>
                </c:pt>
                <c:pt idx="1287">
                  <c:v>179652.15078398475</c:v>
                </c:pt>
                <c:pt idx="1288">
                  <c:v>224631.08256276109</c:v>
                </c:pt>
                <c:pt idx="1289">
                  <c:v>260503.29779516437</c:v>
                </c:pt>
                <c:pt idx="1290">
                  <c:v>138730.19738279621</c:v>
                </c:pt>
                <c:pt idx="1291">
                  <c:v>161372.19676201296</c:v>
                </c:pt>
                <c:pt idx="1292">
                  <c:v>179532.25004206478</c:v>
                </c:pt>
                <c:pt idx="1293">
                  <c:v>200006.22116357752</c:v>
                </c:pt>
                <c:pt idx="1294">
                  <c:v>101909.24356235922</c:v>
                </c:pt>
                <c:pt idx="1295">
                  <c:v>133396.91371145588</c:v>
                </c:pt>
                <c:pt idx="1296">
                  <c:v>135400.31895956572</c:v>
                </c:pt>
                <c:pt idx="1297">
                  <c:v>173997.16990068066</c:v>
                </c:pt>
                <c:pt idx="1298">
                  <c:v>612049.47121350269</c:v>
                </c:pt>
                <c:pt idx="1299">
                  <c:v>142446.6146337465</c:v>
                </c:pt>
                <c:pt idx="1300">
                  <c:v>254419.43619444576</c:v>
                </c:pt>
                <c:pt idx="1301">
                  <c:v>148268.45220901215</c:v>
                </c:pt>
                <c:pt idx="1302">
                  <c:v>300865.98618291621</c:v>
                </c:pt>
                <c:pt idx="1303">
                  <c:v>225768.19931985874</c:v>
                </c:pt>
                <c:pt idx="1304">
                  <c:v>233477.73158159983</c:v>
                </c:pt>
                <c:pt idx="1305">
                  <c:v>230240.08574498308</c:v>
                </c:pt>
                <c:pt idx="1306">
                  <c:v>202166.70061405696</c:v>
                </c:pt>
                <c:pt idx="1307">
                  <c:v>154688.9619405311</c:v>
                </c:pt>
                <c:pt idx="1308">
                  <c:v>119141.37866696944</c:v>
                </c:pt>
                <c:pt idx="1309">
                  <c:v>180482.24406350663</c:v>
                </c:pt>
                <c:pt idx="1310">
                  <c:v>204876.38540393181</c:v>
                </c:pt>
                <c:pt idx="1311">
                  <c:v>193220.97126589017</c:v>
                </c:pt>
                <c:pt idx="1312">
                  <c:v>323710.05921662581</c:v>
                </c:pt>
                <c:pt idx="1313">
                  <c:v>313042.51362498564</c:v>
                </c:pt>
                <c:pt idx="1314">
                  <c:v>108857.43715617144</c:v>
                </c:pt>
                <c:pt idx="1315">
                  <c:v>235320.14963150339</c:v>
                </c:pt>
                <c:pt idx="1316">
                  <c:v>230238.1292470645</c:v>
                </c:pt>
                <c:pt idx="1317">
                  <c:v>201689.88569764222</c:v>
                </c:pt>
                <c:pt idx="1318">
                  <c:v>237858.36366906972</c:v>
                </c:pt>
                <c:pt idx="1319">
                  <c:v>108857.43715617144</c:v>
                </c:pt>
                <c:pt idx="1320">
                  <c:v>162433.71116480345</c:v>
                </c:pt>
                <c:pt idx="1321">
                  <c:v>81929.973022975915</c:v>
                </c:pt>
                <c:pt idx="1322">
                  <c:v>241388.35924887448</c:v>
                </c:pt>
                <c:pt idx="1323">
                  <c:v>71375.203246092497</c:v>
                </c:pt>
                <c:pt idx="1324">
                  <c:v>243849.01443421555</c:v>
                </c:pt>
                <c:pt idx="1325">
                  <c:v>60924.405043333158</c:v>
                </c:pt>
                <c:pt idx="1326">
                  <c:v>68243.485481517942</c:v>
                </c:pt>
                <c:pt idx="1327">
                  <c:v>125579.49687975377</c:v>
                </c:pt>
                <c:pt idx="1328">
                  <c:v>248786.67785275425</c:v>
                </c:pt>
                <c:pt idx="1329">
                  <c:v>219969.83971961378</c:v>
                </c:pt>
                <c:pt idx="1330">
                  <c:v>224149.37640155037</c:v>
                </c:pt>
                <c:pt idx="1331">
                  <c:v>132437.41438487085</c:v>
                </c:pt>
                <c:pt idx="1332">
                  <c:v>79561.550424248795</c:v>
                </c:pt>
                <c:pt idx="1333">
                  <c:v>131332.57984342685</c:v>
                </c:pt>
                <c:pt idx="1334">
                  <c:v>165276.01393306791</c:v>
                </c:pt>
                <c:pt idx="1335">
                  <c:v>169646.86353094579</c:v>
                </c:pt>
                <c:pt idx="1336">
                  <c:v>196107.29523731858</c:v>
                </c:pt>
                <c:pt idx="1337">
                  <c:v>70993.555663168896</c:v>
                </c:pt>
                <c:pt idx="1338">
                  <c:v>245946.60876685701</c:v>
                </c:pt>
                <c:pt idx="1339">
                  <c:v>119688.90469289533</c:v>
                </c:pt>
                <c:pt idx="1340">
                  <c:v>119404.38094138121</c:v>
                </c:pt>
                <c:pt idx="1341">
                  <c:v>175902.47306842176</c:v>
                </c:pt>
                <c:pt idx="1342">
                  <c:v>275258.14748212695</c:v>
                </c:pt>
                <c:pt idx="1343">
                  <c:v>173501.49106959192</c:v>
                </c:pt>
                <c:pt idx="1344">
                  <c:v>211587.28838072039</c:v>
                </c:pt>
                <c:pt idx="1345">
                  <c:v>74440.122896992849</c:v>
                </c:pt>
                <c:pt idx="1346">
                  <c:v>238461.64988567017</c:v>
                </c:pt>
                <c:pt idx="1347">
                  <c:v>242040.83509788394</c:v>
                </c:pt>
                <c:pt idx="1348">
                  <c:v>206836.74769783698</c:v>
                </c:pt>
                <c:pt idx="1349">
                  <c:v>157282.65898432292</c:v>
                </c:pt>
                <c:pt idx="1350">
                  <c:v>284997.49771387642</c:v>
                </c:pt>
                <c:pt idx="1351">
                  <c:v>190312.84863291035</c:v>
                </c:pt>
                <c:pt idx="1352">
                  <c:v>112775.92806161437</c:v>
                </c:pt>
                <c:pt idx="1353">
                  <c:v>369670.99004804861</c:v>
                </c:pt>
                <c:pt idx="1354">
                  <c:v>244235.55326193513</c:v>
                </c:pt>
                <c:pt idx="1355">
                  <c:v>216002.15918176205</c:v>
                </c:pt>
                <c:pt idx="1356">
                  <c:v>116078.41551398743</c:v>
                </c:pt>
                <c:pt idx="1357">
                  <c:v>139008.85164055525</c:v>
                </c:pt>
                <c:pt idx="1358">
                  <c:v>216446.69188252339</c:v>
                </c:pt>
                <c:pt idx="1359">
                  <c:v>259363.24629118884</c:v>
                </c:pt>
                <c:pt idx="1360">
                  <c:v>231655.5795753907</c:v>
                </c:pt>
                <c:pt idx="1361">
                  <c:v>217583.80863962101</c:v>
                </c:pt>
                <c:pt idx="1362">
                  <c:v>148480.30835309677</c:v>
                </c:pt>
                <c:pt idx="1363">
                  <c:v>207399.92570711041</c:v>
                </c:pt>
                <c:pt idx="1364">
                  <c:v>186178.58858754608</c:v>
                </c:pt>
                <c:pt idx="1365">
                  <c:v>226058.59256512814</c:v>
                </c:pt>
                <c:pt idx="1366">
                  <c:v>236052.14083065648</c:v>
                </c:pt>
                <c:pt idx="1367">
                  <c:v>183065.457553196</c:v>
                </c:pt>
                <c:pt idx="1368">
                  <c:v>150587.96235977951</c:v>
                </c:pt>
                <c:pt idx="1369">
                  <c:v>228625.17582251117</c:v>
                </c:pt>
                <c:pt idx="1370">
                  <c:v>113839.3989623232</c:v>
                </c:pt>
                <c:pt idx="1371">
                  <c:v>177757.60835479473</c:v>
                </c:pt>
                <c:pt idx="1372">
                  <c:v>264222.64979299204</c:v>
                </c:pt>
                <c:pt idx="1373">
                  <c:v>318369.92780257092</c:v>
                </c:pt>
                <c:pt idx="1374">
                  <c:v>258315.42737382729</c:v>
                </c:pt>
                <c:pt idx="1375">
                  <c:v>223577.39415164426</c:v>
                </c:pt>
                <c:pt idx="1376">
                  <c:v>68720.30039793269</c:v>
                </c:pt>
                <c:pt idx="1377">
                  <c:v>157690.99647359393</c:v>
                </c:pt>
                <c:pt idx="1378">
                  <c:v>132440.34913174849</c:v>
                </c:pt>
                <c:pt idx="1379">
                  <c:v>205686.91370426994</c:v>
                </c:pt>
                <c:pt idx="1380">
                  <c:v>59028.884365184087</c:v>
                </c:pt>
                <c:pt idx="1381">
                  <c:v>236841.84871840227</c:v>
                </c:pt>
                <c:pt idx="1382">
                  <c:v>150764.32435688403</c:v>
                </c:pt>
                <c:pt idx="1383">
                  <c:v>115744.70213006428</c:v>
                </c:pt>
                <c:pt idx="1384">
                  <c:v>122671.37424677417</c:v>
                </c:pt>
                <c:pt idx="1385">
                  <c:v>94994.310433159902</c:v>
                </c:pt>
                <c:pt idx="1386">
                  <c:v>308685.35951253667</c:v>
                </c:pt>
                <c:pt idx="1387">
                  <c:v>219288.717466339</c:v>
                </c:pt>
                <c:pt idx="1388">
                  <c:v>239185.81509314987</c:v>
                </c:pt>
                <c:pt idx="1389">
                  <c:v>120956.40574601537</c:v>
                </c:pt>
                <c:pt idx="1390">
                  <c:v>211878.65987494885</c:v>
                </c:pt>
                <c:pt idx="1391">
                  <c:v>182980.07270929686</c:v>
                </c:pt>
                <c:pt idx="1392">
                  <c:v>117885.61660135974</c:v>
                </c:pt>
                <c:pt idx="1393">
                  <c:v>149351.488088905</c:v>
                </c:pt>
                <c:pt idx="1394">
                  <c:v>215774.65105433037</c:v>
                </c:pt>
                <c:pt idx="1395">
                  <c:v>308183.11012318265</c:v>
                </c:pt>
                <c:pt idx="1396">
                  <c:v>172910.92208946135</c:v>
                </c:pt>
                <c:pt idx="1397">
                  <c:v>127067.65831759112</c:v>
                </c:pt>
                <c:pt idx="1398">
                  <c:v>195653.95829592433</c:v>
                </c:pt>
                <c:pt idx="1399">
                  <c:v>141337.86709646555</c:v>
                </c:pt>
                <c:pt idx="1400">
                  <c:v>102696.01670322758</c:v>
                </c:pt>
                <c:pt idx="1401">
                  <c:v>222533.48823011917</c:v>
                </c:pt>
                <c:pt idx="1402">
                  <c:v>196170.18035515634</c:v>
                </c:pt>
                <c:pt idx="1403">
                  <c:v>213394.48946809268</c:v>
                </c:pt>
                <c:pt idx="1404">
                  <c:v>93383.313506524937</c:v>
                </c:pt>
                <c:pt idx="1405">
                  <c:v>227577.35690514938</c:v>
                </c:pt>
                <c:pt idx="1406">
                  <c:v>110552.84067774625</c:v>
                </c:pt>
                <c:pt idx="1407">
                  <c:v>130334.92880743317</c:v>
                </c:pt>
                <c:pt idx="1408">
                  <c:v>102333.93409948773</c:v>
                </c:pt>
                <c:pt idx="1409">
                  <c:v>251291.63142570792</c:v>
                </c:pt>
                <c:pt idx="1410">
                  <c:v>242902.23234409993</c:v>
                </c:pt>
                <c:pt idx="1411">
                  <c:v>173194.46759201618</c:v>
                </c:pt>
                <c:pt idx="1412">
                  <c:v>112383.51974013948</c:v>
                </c:pt>
                <c:pt idx="1413">
                  <c:v>247466.35135583777</c:v>
                </c:pt>
                <c:pt idx="1414">
                  <c:v>162086.30229545161</c:v>
                </c:pt>
                <c:pt idx="1415">
                  <c:v>223387.05948466196</c:v>
                </c:pt>
                <c:pt idx="1416">
                  <c:v>164407.49175968848</c:v>
                </c:pt>
                <c:pt idx="1417">
                  <c:v>297816.71851536317</c:v>
                </c:pt>
                <c:pt idx="1418">
                  <c:v>136922.99629542389</c:v>
                </c:pt>
                <c:pt idx="1419">
                  <c:v>209815.3042558789</c:v>
                </c:pt>
                <c:pt idx="1420">
                  <c:v>168037.82310222942</c:v>
                </c:pt>
                <c:pt idx="1421">
                  <c:v>144427.52015579474</c:v>
                </c:pt>
                <c:pt idx="1422">
                  <c:v>150587.96235977951</c:v>
                </c:pt>
                <c:pt idx="1423">
                  <c:v>240652.45505388465</c:v>
                </c:pt>
                <c:pt idx="1424">
                  <c:v>150727.15089643464</c:v>
                </c:pt>
                <c:pt idx="1425">
                  <c:v>143017.61863469332</c:v>
                </c:pt>
                <c:pt idx="1426">
                  <c:v>262894.22011995292</c:v>
                </c:pt>
                <c:pt idx="1427">
                  <c:v>157496.7488107747</c:v>
                </c:pt>
                <c:pt idx="1428">
                  <c:v>80511.267261241563</c:v>
                </c:pt>
                <c:pt idx="1429">
                  <c:v>183918.05055877953</c:v>
                </c:pt>
                <c:pt idx="1430">
                  <c:v>246895.34735489095</c:v>
                </c:pt>
                <c:pt idx="1431">
                  <c:v>132818.08371883541</c:v>
                </c:pt>
                <c:pt idx="1432">
                  <c:v>82522.498501025068</c:v>
                </c:pt>
                <c:pt idx="1433">
                  <c:v>237288.33791708222</c:v>
                </c:pt>
                <c:pt idx="1434">
                  <c:v>149852.05816478949</c:v>
                </c:pt>
                <c:pt idx="1435">
                  <c:v>173277.89593799697</c:v>
                </c:pt>
                <c:pt idx="1436">
                  <c:v>118643.04227345213</c:v>
                </c:pt>
                <c:pt idx="1437">
                  <c:v>258978.66396138762</c:v>
                </c:pt>
                <c:pt idx="1438">
                  <c:v>139403.21645994851</c:v>
                </c:pt>
                <c:pt idx="1439">
                  <c:v>208949.01576486669</c:v>
                </c:pt>
                <c:pt idx="1440">
                  <c:v>228323.74465424166</c:v>
                </c:pt>
                <c:pt idx="1441">
                  <c:v>151633.82477922272</c:v>
                </c:pt>
                <c:pt idx="1442">
                  <c:v>266116.21397322282</c:v>
                </c:pt>
                <c:pt idx="1443">
                  <c:v>69495.334551290711</c:v>
                </c:pt>
                <c:pt idx="1444">
                  <c:v>206259.87420313488</c:v>
                </c:pt>
                <c:pt idx="1445">
                  <c:v>118076.92951730129</c:v>
                </c:pt>
                <c:pt idx="1446">
                  <c:v>140064.49654959046</c:v>
                </c:pt>
                <c:pt idx="1447">
                  <c:v>260418.89120022429</c:v>
                </c:pt>
                <c:pt idx="1448">
                  <c:v>100716.08943013843</c:v>
                </c:pt>
                <c:pt idx="1449">
                  <c:v>95328.023817082823</c:v>
                </c:pt>
                <c:pt idx="1450">
                  <c:v>210095.91501155632</c:v>
                </c:pt>
                <c:pt idx="1451">
                  <c:v>225289.4279055254</c:v>
                </c:pt>
                <c:pt idx="1452">
                  <c:v>173997.16990068066</c:v>
                </c:pt>
                <c:pt idx="1453">
                  <c:v>181514.41099752137</c:v>
                </c:pt>
                <c:pt idx="1454">
                  <c:v>187131.24017141652</c:v>
                </c:pt>
                <c:pt idx="1455">
                  <c:v>222443.21214142404</c:v>
                </c:pt>
                <c:pt idx="1456">
                  <c:v>241021.38540033886</c:v>
                </c:pt>
                <c:pt idx="1457">
                  <c:v>227734.15392307012</c:v>
                </c:pt>
                <c:pt idx="1458">
                  <c:v>117045.74083224585</c:v>
                </c:pt>
                <c:pt idx="1459">
                  <c:v>149673.46248531755</c:v>
                </c:pt>
              </c:numCache>
            </c:numRef>
          </c:xVal>
          <c:yVal>
            <c:numRef>
              <c:f>'Linear regression'!$D$172:$D$1631</c:f>
              <c:numCache>
                <c:formatCode>0.000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8A-44C7-B9E7-83F77AE21B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161748.95310014079</c:v>
              </c:pt>
            </c:numLit>
          </c:xVal>
          <c:yVal>
            <c:numLit>
              <c:formatCode>General</c:formatCode>
              <c:ptCount val="1"/>
              <c:pt idx="0">
                <c:v>181500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78A-44C7-B9E7-83F77AE21B1A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9898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XLSTAT_20230621_094810_1_HID!xdata1</c:f>
              <c:numCache>
                <c:formatCode>General</c:formatCode>
                <c:ptCount val="70"/>
                <c:pt idx="0">
                  <c:v>1271.3069586644599</c:v>
                </c:pt>
                <c:pt idx="1">
                  <c:v>11897.220849933159</c:v>
                </c:pt>
                <c:pt idx="2">
                  <c:v>22523.134741201859</c:v>
                </c:pt>
                <c:pt idx="3">
                  <c:v>33149.048632470563</c:v>
                </c:pt>
                <c:pt idx="4">
                  <c:v>43774.962523739261</c:v>
                </c:pt>
                <c:pt idx="5">
                  <c:v>54400.876415007959</c:v>
                </c:pt>
                <c:pt idx="6">
                  <c:v>65026.790306276664</c:v>
                </c:pt>
                <c:pt idx="7">
                  <c:v>75652.704197545347</c:v>
                </c:pt>
                <c:pt idx="8">
                  <c:v>86278.618088814052</c:v>
                </c:pt>
                <c:pt idx="9">
                  <c:v>96904.531980082756</c:v>
                </c:pt>
                <c:pt idx="10">
                  <c:v>107530.44587135145</c:v>
                </c:pt>
                <c:pt idx="11">
                  <c:v>118156.35976262015</c:v>
                </c:pt>
                <c:pt idx="12">
                  <c:v>128782.27365388886</c:v>
                </c:pt>
                <c:pt idx="13">
                  <c:v>139408.18754515756</c:v>
                </c:pt>
                <c:pt idx="14">
                  <c:v>150034.10143642625</c:v>
                </c:pt>
                <c:pt idx="15">
                  <c:v>160660.01532769497</c:v>
                </c:pt>
                <c:pt idx="16">
                  <c:v>171285.92921896366</c:v>
                </c:pt>
                <c:pt idx="17">
                  <c:v>181911.84311023235</c:v>
                </c:pt>
                <c:pt idx="18">
                  <c:v>192537.75700150107</c:v>
                </c:pt>
                <c:pt idx="19">
                  <c:v>203163.67089276976</c:v>
                </c:pt>
                <c:pt idx="20">
                  <c:v>213789.58478403845</c:v>
                </c:pt>
                <c:pt idx="21">
                  <c:v>224415.49867530717</c:v>
                </c:pt>
                <c:pt idx="22">
                  <c:v>235041.41256657586</c:v>
                </c:pt>
                <c:pt idx="23">
                  <c:v>245667.32645784455</c:v>
                </c:pt>
                <c:pt idx="24">
                  <c:v>256293.24034911327</c:v>
                </c:pt>
                <c:pt idx="25">
                  <c:v>266919.1542403819</c:v>
                </c:pt>
                <c:pt idx="26">
                  <c:v>277545.06813165062</c:v>
                </c:pt>
                <c:pt idx="27">
                  <c:v>288170.98202291934</c:v>
                </c:pt>
                <c:pt idx="28">
                  <c:v>298796.895914188</c:v>
                </c:pt>
                <c:pt idx="29">
                  <c:v>309422.80980545672</c:v>
                </c:pt>
                <c:pt idx="30">
                  <c:v>320048.72369672544</c:v>
                </c:pt>
                <c:pt idx="31">
                  <c:v>330674.6375879941</c:v>
                </c:pt>
                <c:pt idx="32">
                  <c:v>341300.55147926282</c:v>
                </c:pt>
                <c:pt idx="33">
                  <c:v>351926.46537053154</c:v>
                </c:pt>
                <c:pt idx="34">
                  <c:v>362552.3792618002</c:v>
                </c:pt>
                <c:pt idx="35">
                  <c:v>373178.29315306892</c:v>
                </c:pt>
                <c:pt idx="36">
                  <c:v>383804.20704433764</c:v>
                </c:pt>
                <c:pt idx="37">
                  <c:v>394430.1209356063</c:v>
                </c:pt>
                <c:pt idx="38">
                  <c:v>405056.03482687502</c:v>
                </c:pt>
                <c:pt idx="39">
                  <c:v>415681.94871814374</c:v>
                </c:pt>
                <c:pt idx="40">
                  <c:v>426307.8626094124</c:v>
                </c:pt>
                <c:pt idx="41">
                  <c:v>436933.77650068112</c:v>
                </c:pt>
                <c:pt idx="42">
                  <c:v>447559.69039194984</c:v>
                </c:pt>
                <c:pt idx="43">
                  <c:v>458185.6042832185</c:v>
                </c:pt>
                <c:pt idx="44">
                  <c:v>468811.51817448722</c:v>
                </c:pt>
                <c:pt idx="45">
                  <c:v>479437.43206575594</c:v>
                </c:pt>
                <c:pt idx="46">
                  <c:v>490063.34595702461</c:v>
                </c:pt>
                <c:pt idx="47">
                  <c:v>500689.25984829332</c:v>
                </c:pt>
                <c:pt idx="48">
                  <c:v>511315.17373956204</c:v>
                </c:pt>
                <c:pt idx="49">
                  <c:v>521941.08763083071</c:v>
                </c:pt>
                <c:pt idx="50">
                  <c:v>532567.00152209937</c:v>
                </c:pt>
                <c:pt idx="51">
                  <c:v>543192.91541336814</c:v>
                </c:pt>
                <c:pt idx="52">
                  <c:v>553818.82930463681</c:v>
                </c:pt>
                <c:pt idx="53">
                  <c:v>564444.74319590547</c:v>
                </c:pt>
                <c:pt idx="54">
                  <c:v>575070.65708717424</c:v>
                </c:pt>
                <c:pt idx="55">
                  <c:v>585696.57097844291</c:v>
                </c:pt>
                <c:pt idx="56">
                  <c:v>596322.48486971157</c:v>
                </c:pt>
                <c:pt idx="57">
                  <c:v>606948.39876098034</c:v>
                </c:pt>
                <c:pt idx="58">
                  <c:v>617574.31265224901</c:v>
                </c:pt>
                <c:pt idx="59">
                  <c:v>628200.22654351767</c:v>
                </c:pt>
                <c:pt idx="60">
                  <c:v>638826.14043478644</c:v>
                </c:pt>
                <c:pt idx="61">
                  <c:v>649452.05432605511</c:v>
                </c:pt>
                <c:pt idx="62">
                  <c:v>660077.96821732377</c:v>
                </c:pt>
                <c:pt idx="63">
                  <c:v>670703.88210859254</c:v>
                </c:pt>
                <c:pt idx="64">
                  <c:v>681329.79599986121</c:v>
                </c:pt>
                <c:pt idx="65">
                  <c:v>691955.70989112987</c:v>
                </c:pt>
                <c:pt idx="66">
                  <c:v>702581.62378239864</c:v>
                </c:pt>
                <c:pt idx="67">
                  <c:v>713207.53767366731</c:v>
                </c:pt>
                <c:pt idx="68">
                  <c:v>723833.45156493597</c:v>
                </c:pt>
                <c:pt idx="69">
                  <c:v>734459.36545620474</c:v>
                </c:pt>
              </c:numCache>
            </c:numRef>
          </c:xVal>
          <c:yVal>
            <c:numRef>
              <c:f>XLSTAT_20230621_094810_1_HID!ydata1</c:f>
              <c:numCache>
                <c:formatCode>General</c:formatCode>
                <c:ptCount val="70"/>
                <c:pt idx="0">
                  <c:v>-90733.935574228206</c:v>
                </c:pt>
                <c:pt idx="1">
                  <c:v>-80079.884205399285</c:v>
                </c:pt>
                <c:pt idx="2">
                  <c:v>-69427.539989359677</c:v>
                </c:pt>
                <c:pt idx="3">
                  <c:v>-58776.90439861855</c:v>
                </c:pt>
                <c:pt idx="4">
                  <c:v>-48127.97881202586</c:v>
                </c:pt>
                <c:pt idx="5">
                  <c:v>-37480.764514389761</c:v>
                </c:pt>
                <c:pt idx="6">
                  <c:v>-26835.262696119644</c:v>
                </c:pt>
                <c:pt idx="7">
                  <c:v>-16191.47445289485</c:v>
                </c:pt>
                <c:pt idx="8">
                  <c:v>-5549.4007853590447</c:v>
                </c:pt>
                <c:pt idx="9">
                  <c:v>5090.9574011589284</c:v>
                </c:pt>
                <c:pt idx="10">
                  <c:v>15729.599296898028</c:v>
                </c:pt>
                <c:pt idx="11">
                  <c:v>26366.524187891788</c:v>
                </c:pt>
                <c:pt idx="12">
                  <c:v>37001.731456168025</c:v>
                </c:pt>
                <c:pt idx="13">
                  <c:v>47635.220579922301</c:v>
                </c:pt>
                <c:pt idx="14">
                  <c:v>58266.991133664065</c:v>
                </c:pt>
                <c:pt idx="15">
                  <c:v>68897.04278833633</c:v>
                </c:pt>
                <c:pt idx="16">
                  <c:v>79525.375311407843</c:v>
                </c:pt>
                <c:pt idx="17">
                  <c:v>90151.988566938526</c:v>
                </c:pt>
                <c:pt idx="18">
                  <c:v>100776.88251561776</c:v>
                </c:pt>
                <c:pt idx="19">
                  <c:v>111400.05721477522</c:v>
                </c:pt>
                <c:pt idx="20">
                  <c:v>122021.51281836496</c:v>
                </c:pt>
                <c:pt idx="21">
                  <c:v>132641.24957692207</c:v>
                </c:pt>
                <c:pt idx="22">
                  <c:v>143259.2678374922</c:v>
                </c:pt>
                <c:pt idx="23">
                  <c:v>153875.56804353435</c:v>
                </c:pt>
                <c:pt idx="24">
                  <c:v>164490.15073479628</c:v>
                </c:pt>
                <c:pt idx="25">
                  <c:v>175103.01654716284</c:v>
                </c:pt>
                <c:pt idx="26">
                  <c:v>185714.16621247851</c:v>
                </c:pt>
                <c:pt idx="27">
                  <c:v>196323.60055834157</c:v>
                </c:pt>
                <c:pt idx="28">
                  <c:v>206931.32050787308</c:v>
                </c:pt>
                <c:pt idx="29">
                  <c:v>217537.32707945915</c:v>
                </c:pt>
                <c:pt idx="30">
                  <c:v>228141.62138646608</c:v>
                </c:pt>
                <c:pt idx="31">
                  <c:v>238744.20463693066</c:v>
                </c:pt>
                <c:pt idx="32">
                  <c:v>249345.07813322399</c:v>
                </c:pt>
                <c:pt idx="33">
                  <c:v>259944.24327168919</c:v>
                </c:pt>
                <c:pt idx="34">
                  <c:v>270541.70154225465</c:v>
                </c:pt>
                <c:pt idx="35">
                  <c:v>281137.45452802168</c:v>
                </c:pt>
                <c:pt idx="36">
                  <c:v>291731.50390482671</c:v>
                </c:pt>
                <c:pt idx="37">
                  <c:v>302323.85144077957</c:v>
                </c:pt>
                <c:pt idx="38">
                  <c:v>312914.49899577769</c:v>
                </c:pt>
                <c:pt idx="39">
                  <c:v>323503.44852099509</c:v>
                </c:pt>
                <c:pt idx="40">
                  <c:v>334090.70205834857</c:v>
                </c:pt>
                <c:pt idx="41">
                  <c:v>344676.26173994062</c:v>
                </c:pt>
                <c:pt idx="42">
                  <c:v>355260.12978747883</c:v>
                </c:pt>
                <c:pt idx="43">
                  <c:v>365842.30851167266</c:v>
                </c:pt>
                <c:pt idx="44">
                  <c:v>376422.80031160859</c:v>
                </c:pt>
                <c:pt idx="45">
                  <c:v>387001.60767410259</c:v>
                </c:pt>
                <c:pt idx="46">
                  <c:v>397578.7331730313</c:v>
                </c:pt>
                <c:pt idx="47">
                  <c:v>408154.1794686428</c:v>
                </c:pt>
                <c:pt idx="48">
                  <c:v>418727.94930684561</c:v>
                </c:pt>
                <c:pt idx="49">
                  <c:v>429300.04551847844</c:v>
                </c:pt>
                <c:pt idx="50">
                  <c:v>439870.47101855971</c:v>
                </c:pt>
                <c:pt idx="51">
                  <c:v>450439.22880551789</c:v>
                </c:pt>
                <c:pt idx="52">
                  <c:v>461006.32196040254</c:v>
                </c:pt>
                <c:pt idx="53">
                  <c:v>471571.75364607782</c:v>
                </c:pt>
                <c:pt idx="54">
                  <c:v>482135.52710639755</c:v>
                </c:pt>
                <c:pt idx="55">
                  <c:v>492697.64566536242</c:v>
                </c:pt>
                <c:pt idx="56">
                  <c:v>503258.11272626126</c:v>
                </c:pt>
                <c:pt idx="57">
                  <c:v>513816.93177079549</c:v>
                </c:pt>
                <c:pt idx="58">
                  <c:v>524374.10635818669</c:v>
                </c:pt>
                <c:pt idx="59">
                  <c:v>534929.64012427034</c:v>
                </c:pt>
                <c:pt idx="60">
                  <c:v>545483.53678057401</c:v>
                </c:pt>
                <c:pt idx="61">
                  <c:v>556035.80011338019</c:v>
                </c:pt>
                <c:pt idx="62">
                  <c:v>566586.43398277706</c:v>
                </c:pt>
                <c:pt idx="63">
                  <c:v>577135.44232169457</c:v>
                </c:pt>
                <c:pt idx="64">
                  <c:v>587682.82913492806</c:v>
                </c:pt>
                <c:pt idx="65">
                  <c:v>598228.59849815012</c:v>
                </c:pt>
                <c:pt idx="66">
                  <c:v>608772.75455691025</c:v>
                </c:pt>
                <c:pt idx="67">
                  <c:v>619315.30152562284</c:v>
                </c:pt>
                <c:pt idx="68">
                  <c:v>629856.24368654611</c:v>
                </c:pt>
                <c:pt idx="69">
                  <c:v>640395.58538874902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8A-44C7-B9E7-83F77AE21B1A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9898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XLSTAT_20230621_094810_1_HID!xdata2</c:f>
              <c:numCache>
                <c:formatCode>General</c:formatCode>
                <c:ptCount val="70"/>
                <c:pt idx="0">
                  <c:v>19810.219851695801</c:v>
                </c:pt>
                <c:pt idx="1">
                  <c:v>30167.453845964003</c:v>
                </c:pt>
                <c:pt idx="2">
                  <c:v>40524.687840232204</c:v>
                </c:pt>
                <c:pt idx="3">
                  <c:v>50881.921834500397</c:v>
                </c:pt>
                <c:pt idx="4">
                  <c:v>61239.155828768598</c:v>
                </c:pt>
                <c:pt idx="5">
                  <c:v>71596.389823036792</c:v>
                </c:pt>
                <c:pt idx="6">
                  <c:v>81953.623817304993</c:v>
                </c:pt>
                <c:pt idx="7">
                  <c:v>92310.857811573194</c:v>
                </c:pt>
                <c:pt idx="8">
                  <c:v>102668.0918058414</c:v>
                </c:pt>
                <c:pt idx="9">
                  <c:v>113025.3258001096</c:v>
                </c:pt>
                <c:pt idx="10">
                  <c:v>123382.5597943778</c:v>
                </c:pt>
                <c:pt idx="11">
                  <c:v>133739.793788646</c:v>
                </c:pt>
                <c:pt idx="12">
                  <c:v>144097.02778291417</c:v>
                </c:pt>
                <c:pt idx="13">
                  <c:v>154454.2617771824</c:v>
                </c:pt>
                <c:pt idx="14">
                  <c:v>164811.49577145057</c:v>
                </c:pt>
                <c:pt idx="15">
                  <c:v>175168.7297657188</c:v>
                </c:pt>
                <c:pt idx="16">
                  <c:v>185525.96375998697</c:v>
                </c:pt>
                <c:pt idx="17">
                  <c:v>195883.1977542552</c:v>
                </c:pt>
                <c:pt idx="18">
                  <c:v>206240.43174852338</c:v>
                </c:pt>
                <c:pt idx="19">
                  <c:v>216597.66574279161</c:v>
                </c:pt>
                <c:pt idx="20">
                  <c:v>226954.89973705978</c:v>
                </c:pt>
                <c:pt idx="21">
                  <c:v>237312.13373132801</c:v>
                </c:pt>
                <c:pt idx="22">
                  <c:v>247669.36772559618</c:v>
                </c:pt>
                <c:pt idx="23">
                  <c:v>258026.60171986441</c:v>
                </c:pt>
                <c:pt idx="24">
                  <c:v>268383.83571413258</c:v>
                </c:pt>
                <c:pt idx="25">
                  <c:v>278741.06970840076</c:v>
                </c:pt>
                <c:pt idx="26">
                  <c:v>289098.30370266899</c:v>
                </c:pt>
                <c:pt idx="27">
                  <c:v>299455.53769693722</c:v>
                </c:pt>
                <c:pt idx="28">
                  <c:v>309812.77169120539</c:v>
                </c:pt>
                <c:pt idx="29">
                  <c:v>320170.00568547362</c:v>
                </c:pt>
                <c:pt idx="30">
                  <c:v>330527.23967974179</c:v>
                </c:pt>
                <c:pt idx="31">
                  <c:v>340884.47367401002</c:v>
                </c:pt>
                <c:pt idx="32">
                  <c:v>351241.70766827819</c:v>
                </c:pt>
                <c:pt idx="33">
                  <c:v>361598.94166254636</c:v>
                </c:pt>
                <c:pt idx="34">
                  <c:v>371956.17565681459</c:v>
                </c:pt>
                <c:pt idx="35">
                  <c:v>382313.40965108277</c:v>
                </c:pt>
                <c:pt idx="36">
                  <c:v>392670.643645351</c:v>
                </c:pt>
                <c:pt idx="37">
                  <c:v>403027.87763961917</c:v>
                </c:pt>
                <c:pt idx="38">
                  <c:v>413385.1116338874</c:v>
                </c:pt>
                <c:pt idx="39">
                  <c:v>423742.34562815557</c:v>
                </c:pt>
                <c:pt idx="40">
                  <c:v>434099.5796224238</c:v>
                </c:pt>
                <c:pt idx="41">
                  <c:v>444456.81361669197</c:v>
                </c:pt>
                <c:pt idx="42">
                  <c:v>454814.0476109602</c:v>
                </c:pt>
                <c:pt idx="43">
                  <c:v>465171.28160522837</c:v>
                </c:pt>
                <c:pt idx="44">
                  <c:v>475528.5155994966</c:v>
                </c:pt>
                <c:pt idx="45">
                  <c:v>485885.74959376478</c:v>
                </c:pt>
                <c:pt idx="46">
                  <c:v>496242.98358803301</c:v>
                </c:pt>
                <c:pt idx="47">
                  <c:v>506600.21758230118</c:v>
                </c:pt>
                <c:pt idx="48">
                  <c:v>516957.45157656935</c:v>
                </c:pt>
                <c:pt idx="49">
                  <c:v>527314.68557083758</c:v>
                </c:pt>
                <c:pt idx="50">
                  <c:v>537671.91956510569</c:v>
                </c:pt>
                <c:pt idx="51">
                  <c:v>548029.15355937392</c:v>
                </c:pt>
                <c:pt idx="52">
                  <c:v>558386.38755364215</c:v>
                </c:pt>
                <c:pt idx="53">
                  <c:v>568743.62154791038</c:v>
                </c:pt>
                <c:pt idx="54">
                  <c:v>579100.85554217861</c:v>
                </c:pt>
                <c:pt idx="55">
                  <c:v>589458.08953644673</c:v>
                </c:pt>
                <c:pt idx="56">
                  <c:v>599815.32353071496</c:v>
                </c:pt>
                <c:pt idx="57">
                  <c:v>610172.55752498319</c:v>
                </c:pt>
                <c:pt idx="58">
                  <c:v>620529.79151925142</c:v>
                </c:pt>
                <c:pt idx="59">
                  <c:v>630887.02551351953</c:v>
                </c:pt>
                <c:pt idx="60">
                  <c:v>641244.25950778776</c:v>
                </c:pt>
                <c:pt idx="61">
                  <c:v>651601.49350205599</c:v>
                </c:pt>
                <c:pt idx="62">
                  <c:v>661958.72749632422</c:v>
                </c:pt>
                <c:pt idx="63">
                  <c:v>672315.96149059234</c:v>
                </c:pt>
                <c:pt idx="64">
                  <c:v>682673.19548486057</c:v>
                </c:pt>
                <c:pt idx="65">
                  <c:v>693030.4294791288</c:v>
                </c:pt>
                <c:pt idx="66">
                  <c:v>703387.66347339691</c:v>
                </c:pt>
                <c:pt idx="67">
                  <c:v>713744.89746766514</c:v>
                </c:pt>
                <c:pt idx="68">
                  <c:v>724102.13146193337</c:v>
                </c:pt>
                <c:pt idx="69">
                  <c:v>734459.3654562016</c:v>
                </c:pt>
              </c:numCache>
            </c:numRef>
          </c:xVal>
          <c:yVal>
            <c:numRef>
              <c:f>XLSTAT_20230621_094810_1_HID!ydata2</c:f>
              <c:numCache>
                <c:formatCode>General</c:formatCode>
                <c:ptCount val="70"/>
                <c:pt idx="0">
                  <c:v>111767.48016906138</c:v>
                </c:pt>
                <c:pt idx="1">
                  <c:v>122100.17116578491</c:v>
                </c:pt>
                <c:pt idx="2">
                  <c:v>132434.48642564844</c:v>
                </c:pt>
                <c:pt idx="3">
                  <c:v>142770.42716401804</c:v>
                </c:pt>
                <c:pt idx="4">
                  <c:v>153107.99451114837</c:v>
                </c:pt>
                <c:pt idx="5">
                  <c:v>163447.18951188418</c:v>
                </c:pt>
                <c:pt idx="6">
                  <c:v>173788.01312538362</c:v>
                </c:pt>
                <c:pt idx="7">
                  <c:v>184130.46622486389</c:v>
                </c:pt>
                <c:pt idx="8">
                  <c:v>194474.54959736968</c:v>
                </c:pt>
                <c:pt idx="9">
                  <c:v>204820.26394356394</c:v>
                </c:pt>
                <c:pt idx="10">
                  <c:v>215167.60987754154</c:v>
                </c:pt>
                <c:pt idx="11">
                  <c:v>225516.58792666582</c:v>
                </c:pt>
                <c:pt idx="12">
                  <c:v>235867.198531428</c:v>
                </c:pt>
                <c:pt idx="13">
                  <c:v>246219.44204532995</c:v>
                </c:pt>
                <c:pt idx="14">
                  <c:v>256573.31873478965</c:v>
                </c:pt>
                <c:pt idx="15">
                  <c:v>266928.82877907029</c:v>
                </c:pt>
                <c:pt idx="16">
                  <c:v>277285.97227023216</c:v>
                </c:pt>
                <c:pt idx="17">
                  <c:v>287644.74921310862</c:v>
                </c:pt>
                <c:pt idx="18">
                  <c:v>298005.15952530398</c:v>
                </c:pt>
                <c:pt idx="19">
                  <c:v>308367.20303721644</c:v>
                </c:pt>
                <c:pt idx="20">
                  <c:v>318730.87949208246</c:v>
                </c:pt>
                <c:pt idx="21">
                  <c:v>329096.18854604597</c:v>
                </c:pt>
                <c:pt idx="22">
                  <c:v>339463.1297682497</c:v>
                </c:pt>
                <c:pt idx="23">
                  <c:v>349831.70264095033</c:v>
                </c:pt>
                <c:pt idx="24">
                  <c:v>360201.90655965602</c:v>
                </c:pt>
                <c:pt idx="25">
                  <c:v>370573.74083328788</c:v>
                </c:pt>
                <c:pt idx="26">
                  <c:v>380947.20468436345</c:v>
                </c:pt>
                <c:pt idx="27">
                  <c:v>391322.29724920332</c:v>
                </c:pt>
                <c:pt idx="28">
                  <c:v>401699.01757816045</c:v>
                </c:pt>
                <c:pt idx="29">
                  <c:v>412077.36463587201</c:v>
                </c:pt>
                <c:pt idx="30">
                  <c:v>422457.3373015332</c:v>
                </c:pt>
                <c:pt idx="31">
                  <c:v>432838.93436919415</c:v>
                </c:pt>
                <c:pt idx="32">
                  <c:v>443222.15454807726</c:v>
                </c:pt>
                <c:pt idx="33">
                  <c:v>453606.99646291824</c:v>
                </c:pt>
                <c:pt idx="34">
                  <c:v>463993.45865432743</c:v>
                </c:pt>
                <c:pt idx="35">
                  <c:v>474381.53957917244</c:v>
                </c:pt>
                <c:pt idx="36">
                  <c:v>484771.23761098337</c:v>
                </c:pt>
                <c:pt idx="37">
                  <c:v>495162.55104037677</c:v>
                </c:pt>
                <c:pt idx="38">
                  <c:v>505555.47807550238</c:v>
                </c:pt>
                <c:pt idx="39">
                  <c:v>515950.01684250857</c:v>
                </c:pt>
                <c:pt idx="40">
                  <c:v>526346.16538602905</c:v>
                </c:pt>
                <c:pt idx="41">
                  <c:v>536743.92166968854</c:v>
                </c:pt>
                <c:pt idx="42">
                  <c:v>547143.28357662866</c:v>
                </c:pt>
                <c:pt idx="43">
                  <c:v>557544.248910052</c:v>
                </c:pt>
                <c:pt idx="44">
                  <c:v>567946.81539378664</c:v>
                </c:pt>
                <c:pt idx="45">
                  <c:v>578350.98067286739</c:v>
                </c:pt>
                <c:pt idx="46">
                  <c:v>588756.74231413682</c:v>
                </c:pt>
                <c:pt idx="47">
                  <c:v>599164.09780686279</c:v>
                </c:pt>
                <c:pt idx="48">
                  <c:v>609573.04456337437</c:v>
                </c:pt>
                <c:pt idx="49">
                  <c:v>619983.57991971495</c:v>
                </c:pt>
                <c:pt idx="50">
                  <c:v>630395.70113631105</c:v>
                </c:pt>
                <c:pt idx="51">
                  <c:v>640809.40539865871</c:v>
                </c:pt>
                <c:pt idx="52">
                  <c:v>651224.68981802522</c:v>
                </c:pt>
                <c:pt idx="53">
                  <c:v>661641.55143216625</c:v>
                </c:pt>
                <c:pt idx="54">
                  <c:v>672059.98720605869</c:v>
                </c:pt>
                <c:pt idx="55">
                  <c:v>682479.99403264816</c:v>
                </c:pt>
                <c:pt idx="56">
                  <c:v>692901.56873361021</c:v>
                </c:pt>
                <c:pt idx="57">
                  <c:v>703324.70806012652</c:v>
                </c:pt>
                <c:pt idx="58">
                  <c:v>713749.40869367332</c:v>
                </c:pt>
                <c:pt idx="59">
                  <c:v>724175.66724682425</c:v>
                </c:pt>
                <c:pt idx="60">
                  <c:v>734603.48026406497</c:v>
                </c:pt>
                <c:pt idx="61">
                  <c:v>745032.84422262013</c:v>
                </c:pt>
                <c:pt idx="62">
                  <c:v>755463.75553329196</c:v>
                </c:pt>
                <c:pt idx="63">
                  <c:v>765896.21054131095</c:v>
                </c:pt>
                <c:pt idx="64">
                  <c:v>776330.20552719664</c:v>
                </c:pt>
                <c:pt idx="65">
                  <c:v>786765.73670762882</c:v>
                </c:pt>
                <c:pt idx="66">
                  <c:v>797202.80023632897</c:v>
                </c:pt>
                <c:pt idx="67">
                  <c:v>807641.39220495196</c:v>
                </c:pt>
                <c:pt idx="68">
                  <c:v>818081.50864398514</c:v>
                </c:pt>
                <c:pt idx="69">
                  <c:v>828523.14552365732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78A-44C7-B9E7-83F77AE21B1A}"/>
            </c:ext>
          </c:extLst>
        </c:ser>
        <c:ser>
          <c:idx val="4"/>
          <c:order val="4"/>
          <c:spPr>
            <a:ln w="6350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-200000</c:v>
              </c:pt>
              <c:pt idx="1">
                <c:v>1000000</c:v>
              </c:pt>
            </c:numLit>
          </c:xVal>
          <c:yVal>
            <c:numLit>
              <c:formatCode>General</c:formatCode>
              <c:ptCount val="2"/>
              <c:pt idx="0">
                <c:v>-200000</c:v>
              </c:pt>
              <c:pt idx="1">
                <c:v>1000000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78A-44C7-B9E7-83F77AE21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885200"/>
        <c:axId val="1537887120"/>
      </c:scatterChart>
      <c:valAx>
        <c:axId val="1537885200"/>
        <c:scaling>
          <c:orientation val="minMax"/>
          <c:max val="1000000"/>
          <c:min val="-20000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Pred(SalePrice)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537887120"/>
        <c:crosses val="autoZero"/>
        <c:crossBetween val="midCat"/>
      </c:valAx>
      <c:valAx>
        <c:axId val="1537887120"/>
        <c:scaling>
          <c:orientation val="minMax"/>
          <c:max val="1000000"/>
          <c:min val="-20000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SalePrice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53788520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IN"/>
              <a:t>Standardized residuals / SalePrice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/>
          </c:tx>
          <c:spPr>
            <a:solidFill>
              <a:srgbClr val="2A7498"/>
            </a:solidFill>
            <a:ln>
              <a:solidFill>
                <a:srgbClr val="2A7498"/>
              </a:solidFill>
              <a:prstDash val="solid"/>
            </a:ln>
          </c:spPr>
          <c:invertIfNegative val="0"/>
          <c:cat>
            <c:strRef>
              <c:f>'Linear regression'!$B$172:$B$1631</c:f>
              <c:strCache>
                <c:ptCount val="1460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  <c:pt idx="95">
                  <c:v>Obs96</c:v>
                </c:pt>
                <c:pt idx="96">
                  <c:v>Obs97</c:v>
                </c:pt>
                <c:pt idx="97">
                  <c:v>Obs98</c:v>
                </c:pt>
                <c:pt idx="98">
                  <c:v>Obs99</c:v>
                </c:pt>
                <c:pt idx="99">
                  <c:v>Obs100</c:v>
                </c:pt>
                <c:pt idx="100">
                  <c:v>Obs101</c:v>
                </c:pt>
                <c:pt idx="101">
                  <c:v>Obs102</c:v>
                </c:pt>
                <c:pt idx="102">
                  <c:v>Obs103</c:v>
                </c:pt>
                <c:pt idx="103">
                  <c:v>Obs104</c:v>
                </c:pt>
                <c:pt idx="104">
                  <c:v>Obs105</c:v>
                </c:pt>
                <c:pt idx="105">
                  <c:v>Obs106</c:v>
                </c:pt>
                <c:pt idx="106">
                  <c:v>Obs107</c:v>
                </c:pt>
                <c:pt idx="107">
                  <c:v>Obs108</c:v>
                </c:pt>
                <c:pt idx="108">
                  <c:v>Obs109</c:v>
                </c:pt>
                <c:pt idx="109">
                  <c:v>Obs110</c:v>
                </c:pt>
                <c:pt idx="110">
                  <c:v>Obs111</c:v>
                </c:pt>
                <c:pt idx="111">
                  <c:v>Obs112</c:v>
                </c:pt>
                <c:pt idx="112">
                  <c:v>Obs113</c:v>
                </c:pt>
                <c:pt idx="113">
                  <c:v>Obs114</c:v>
                </c:pt>
                <c:pt idx="114">
                  <c:v>Obs115</c:v>
                </c:pt>
                <c:pt idx="115">
                  <c:v>Obs116</c:v>
                </c:pt>
                <c:pt idx="116">
                  <c:v>Obs117</c:v>
                </c:pt>
                <c:pt idx="117">
                  <c:v>Obs118</c:v>
                </c:pt>
                <c:pt idx="118">
                  <c:v>Obs119</c:v>
                </c:pt>
                <c:pt idx="119">
                  <c:v>Obs120</c:v>
                </c:pt>
                <c:pt idx="120">
                  <c:v>Obs121</c:v>
                </c:pt>
                <c:pt idx="121">
                  <c:v>Obs122</c:v>
                </c:pt>
                <c:pt idx="122">
                  <c:v>Obs123</c:v>
                </c:pt>
                <c:pt idx="123">
                  <c:v>Obs124</c:v>
                </c:pt>
                <c:pt idx="124">
                  <c:v>Obs125</c:v>
                </c:pt>
                <c:pt idx="125">
                  <c:v>Obs126</c:v>
                </c:pt>
                <c:pt idx="126">
                  <c:v>Obs127</c:v>
                </c:pt>
                <c:pt idx="127">
                  <c:v>Obs128</c:v>
                </c:pt>
                <c:pt idx="128">
                  <c:v>Obs129</c:v>
                </c:pt>
                <c:pt idx="129">
                  <c:v>Obs130</c:v>
                </c:pt>
                <c:pt idx="130">
                  <c:v>Obs131</c:v>
                </c:pt>
                <c:pt idx="131">
                  <c:v>Obs132</c:v>
                </c:pt>
                <c:pt idx="132">
                  <c:v>Obs133</c:v>
                </c:pt>
                <c:pt idx="133">
                  <c:v>Obs134</c:v>
                </c:pt>
                <c:pt idx="134">
                  <c:v>Obs135</c:v>
                </c:pt>
                <c:pt idx="135">
                  <c:v>Obs136</c:v>
                </c:pt>
                <c:pt idx="136">
                  <c:v>Obs137</c:v>
                </c:pt>
                <c:pt idx="137">
                  <c:v>Obs138</c:v>
                </c:pt>
                <c:pt idx="138">
                  <c:v>Obs139</c:v>
                </c:pt>
                <c:pt idx="139">
                  <c:v>Obs140</c:v>
                </c:pt>
                <c:pt idx="140">
                  <c:v>Obs141</c:v>
                </c:pt>
                <c:pt idx="141">
                  <c:v>Obs142</c:v>
                </c:pt>
                <c:pt idx="142">
                  <c:v>Obs143</c:v>
                </c:pt>
                <c:pt idx="143">
                  <c:v>Obs144</c:v>
                </c:pt>
                <c:pt idx="144">
                  <c:v>Obs145</c:v>
                </c:pt>
                <c:pt idx="145">
                  <c:v>Obs146</c:v>
                </c:pt>
                <c:pt idx="146">
                  <c:v>Obs147</c:v>
                </c:pt>
                <c:pt idx="147">
                  <c:v>Obs148</c:v>
                </c:pt>
                <c:pt idx="148">
                  <c:v>Obs149</c:v>
                </c:pt>
                <c:pt idx="149">
                  <c:v>Obs150</c:v>
                </c:pt>
                <c:pt idx="150">
                  <c:v>Obs151</c:v>
                </c:pt>
                <c:pt idx="151">
                  <c:v>Obs152</c:v>
                </c:pt>
                <c:pt idx="152">
                  <c:v>Obs153</c:v>
                </c:pt>
                <c:pt idx="153">
                  <c:v>Obs154</c:v>
                </c:pt>
                <c:pt idx="154">
                  <c:v>Obs155</c:v>
                </c:pt>
                <c:pt idx="155">
                  <c:v>Obs156</c:v>
                </c:pt>
                <c:pt idx="156">
                  <c:v>Obs157</c:v>
                </c:pt>
                <c:pt idx="157">
                  <c:v>Obs158</c:v>
                </c:pt>
                <c:pt idx="158">
                  <c:v>Obs159</c:v>
                </c:pt>
                <c:pt idx="159">
                  <c:v>Obs160</c:v>
                </c:pt>
                <c:pt idx="160">
                  <c:v>Obs161</c:v>
                </c:pt>
                <c:pt idx="161">
                  <c:v>Obs162</c:v>
                </c:pt>
                <c:pt idx="162">
                  <c:v>Obs163</c:v>
                </c:pt>
                <c:pt idx="163">
                  <c:v>Obs164</c:v>
                </c:pt>
                <c:pt idx="164">
                  <c:v>Obs165</c:v>
                </c:pt>
                <c:pt idx="165">
                  <c:v>Obs166</c:v>
                </c:pt>
                <c:pt idx="166">
                  <c:v>Obs167</c:v>
                </c:pt>
                <c:pt idx="167">
                  <c:v>Obs168</c:v>
                </c:pt>
                <c:pt idx="168">
                  <c:v>Obs169</c:v>
                </c:pt>
                <c:pt idx="169">
                  <c:v>Obs170</c:v>
                </c:pt>
                <c:pt idx="170">
                  <c:v>Obs171</c:v>
                </c:pt>
                <c:pt idx="171">
                  <c:v>Obs172</c:v>
                </c:pt>
                <c:pt idx="172">
                  <c:v>Obs173</c:v>
                </c:pt>
                <c:pt idx="173">
                  <c:v>Obs174</c:v>
                </c:pt>
                <c:pt idx="174">
                  <c:v>Obs175</c:v>
                </c:pt>
                <c:pt idx="175">
                  <c:v>Obs176</c:v>
                </c:pt>
                <c:pt idx="176">
                  <c:v>Obs177</c:v>
                </c:pt>
                <c:pt idx="177">
                  <c:v>Obs178</c:v>
                </c:pt>
                <c:pt idx="178">
                  <c:v>Obs179</c:v>
                </c:pt>
                <c:pt idx="179">
                  <c:v>Obs180</c:v>
                </c:pt>
                <c:pt idx="180">
                  <c:v>Obs181</c:v>
                </c:pt>
                <c:pt idx="181">
                  <c:v>Obs182</c:v>
                </c:pt>
                <c:pt idx="182">
                  <c:v>Obs183</c:v>
                </c:pt>
                <c:pt idx="183">
                  <c:v>Obs184</c:v>
                </c:pt>
                <c:pt idx="184">
                  <c:v>Obs185</c:v>
                </c:pt>
                <c:pt idx="185">
                  <c:v>Obs186</c:v>
                </c:pt>
                <c:pt idx="186">
                  <c:v>Obs187</c:v>
                </c:pt>
                <c:pt idx="187">
                  <c:v>Obs188</c:v>
                </c:pt>
                <c:pt idx="188">
                  <c:v>Obs189</c:v>
                </c:pt>
                <c:pt idx="189">
                  <c:v>Obs190</c:v>
                </c:pt>
                <c:pt idx="190">
                  <c:v>Obs191</c:v>
                </c:pt>
                <c:pt idx="191">
                  <c:v>Obs192</c:v>
                </c:pt>
                <c:pt idx="192">
                  <c:v>Obs193</c:v>
                </c:pt>
                <c:pt idx="193">
                  <c:v>Obs194</c:v>
                </c:pt>
                <c:pt idx="194">
                  <c:v>Obs195</c:v>
                </c:pt>
                <c:pt idx="195">
                  <c:v>Obs196</c:v>
                </c:pt>
                <c:pt idx="196">
                  <c:v>Obs197</c:v>
                </c:pt>
                <c:pt idx="197">
                  <c:v>Obs198</c:v>
                </c:pt>
                <c:pt idx="198">
                  <c:v>Obs199</c:v>
                </c:pt>
                <c:pt idx="199">
                  <c:v>Obs200</c:v>
                </c:pt>
                <c:pt idx="200">
                  <c:v>Obs201</c:v>
                </c:pt>
                <c:pt idx="201">
                  <c:v>Obs202</c:v>
                </c:pt>
                <c:pt idx="202">
                  <c:v>Obs203</c:v>
                </c:pt>
                <c:pt idx="203">
                  <c:v>Obs204</c:v>
                </c:pt>
                <c:pt idx="204">
                  <c:v>Obs205</c:v>
                </c:pt>
                <c:pt idx="205">
                  <c:v>Obs206</c:v>
                </c:pt>
                <c:pt idx="206">
                  <c:v>Obs207</c:v>
                </c:pt>
                <c:pt idx="207">
                  <c:v>Obs208</c:v>
                </c:pt>
                <c:pt idx="208">
                  <c:v>Obs209</c:v>
                </c:pt>
                <c:pt idx="209">
                  <c:v>Obs210</c:v>
                </c:pt>
                <c:pt idx="210">
                  <c:v>Obs211</c:v>
                </c:pt>
                <c:pt idx="211">
                  <c:v>Obs212</c:v>
                </c:pt>
                <c:pt idx="212">
                  <c:v>Obs213</c:v>
                </c:pt>
                <c:pt idx="213">
                  <c:v>Obs214</c:v>
                </c:pt>
                <c:pt idx="214">
                  <c:v>Obs215</c:v>
                </c:pt>
                <c:pt idx="215">
                  <c:v>Obs216</c:v>
                </c:pt>
                <c:pt idx="216">
                  <c:v>Obs217</c:v>
                </c:pt>
                <c:pt idx="217">
                  <c:v>Obs218</c:v>
                </c:pt>
                <c:pt idx="218">
                  <c:v>Obs219</c:v>
                </c:pt>
                <c:pt idx="219">
                  <c:v>Obs220</c:v>
                </c:pt>
                <c:pt idx="220">
                  <c:v>Obs221</c:v>
                </c:pt>
                <c:pt idx="221">
                  <c:v>Obs222</c:v>
                </c:pt>
                <c:pt idx="222">
                  <c:v>Obs223</c:v>
                </c:pt>
                <c:pt idx="223">
                  <c:v>Obs224</c:v>
                </c:pt>
                <c:pt idx="224">
                  <c:v>Obs225</c:v>
                </c:pt>
                <c:pt idx="225">
                  <c:v>Obs226</c:v>
                </c:pt>
                <c:pt idx="226">
                  <c:v>Obs227</c:v>
                </c:pt>
                <c:pt idx="227">
                  <c:v>Obs228</c:v>
                </c:pt>
                <c:pt idx="228">
                  <c:v>Obs229</c:v>
                </c:pt>
                <c:pt idx="229">
                  <c:v>Obs230</c:v>
                </c:pt>
                <c:pt idx="230">
                  <c:v>Obs231</c:v>
                </c:pt>
                <c:pt idx="231">
                  <c:v>Obs232</c:v>
                </c:pt>
                <c:pt idx="232">
                  <c:v>Obs233</c:v>
                </c:pt>
                <c:pt idx="233">
                  <c:v>Obs234</c:v>
                </c:pt>
                <c:pt idx="234">
                  <c:v>Obs235</c:v>
                </c:pt>
                <c:pt idx="235">
                  <c:v>Obs236</c:v>
                </c:pt>
                <c:pt idx="236">
                  <c:v>Obs237</c:v>
                </c:pt>
                <c:pt idx="237">
                  <c:v>Obs238</c:v>
                </c:pt>
                <c:pt idx="238">
                  <c:v>Obs239</c:v>
                </c:pt>
                <c:pt idx="239">
                  <c:v>Obs240</c:v>
                </c:pt>
                <c:pt idx="240">
                  <c:v>Obs241</c:v>
                </c:pt>
                <c:pt idx="241">
                  <c:v>Obs242</c:v>
                </c:pt>
                <c:pt idx="242">
                  <c:v>Obs243</c:v>
                </c:pt>
                <c:pt idx="243">
                  <c:v>Obs244</c:v>
                </c:pt>
                <c:pt idx="244">
                  <c:v>Obs245</c:v>
                </c:pt>
                <c:pt idx="245">
                  <c:v>Obs246</c:v>
                </c:pt>
                <c:pt idx="246">
                  <c:v>Obs247</c:v>
                </c:pt>
                <c:pt idx="247">
                  <c:v>Obs248</c:v>
                </c:pt>
                <c:pt idx="248">
                  <c:v>Obs249</c:v>
                </c:pt>
                <c:pt idx="249">
                  <c:v>Obs250</c:v>
                </c:pt>
                <c:pt idx="250">
                  <c:v>Obs251</c:v>
                </c:pt>
                <c:pt idx="251">
                  <c:v>Obs252</c:v>
                </c:pt>
                <c:pt idx="252">
                  <c:v>Obs253</c:v>
                </c:pt>
                <c:pt idx="253">
                  <c:v>Obs254</c:v>
                </c:pt>
                <c:pt idx="254">
                  <c:v>Obs255</c:v>
                </c:pt>
                <c:pt idx="255">
                  <c:v>Obs256</c:v>
                </c:pt>
                <c:pt idx="256">
                  <c:v>Obs257</c:v>
                </c:pt>
                <c:pt idx="257">
                  <c:v>Obs258</c:v>
                </c:pt>
                <c:pt idx="258">
                  <c:v>Obs259</c:v>
                </c:pt>
                <c:pt idx="259">
                  <c:v>Obs260</c:v>
                </c:pt>
                <c:pt idx="260">
                  <c:v>Obs261</c:v>
                </c:pt>
                <c:pt idx="261">
                  <c:v>Obs262</c:v>
                </c:pt>
                <c:pt idx="262">
                  <c:v>Obs263</c:v>
                </c:pt>
                <c:pt idx="263">
                  <c:v>Obs264</c:v>
                </c:pt>
                <c:pt idx="264">
                  <c:v>Obs265</c:v>
                </c:pt>
                <c:pt idx="265">
                  <c:v>Obs266</c:v>
                </c:pt>
                <c:pt idx="266">
                  <c:v>Obs267</c:v>
                </c:pt>
                <c:pt idx="267">
                  <c:v>Obs268</c:v>
                </c:pt>
                <c:pt idx="268">
                  <c:v>Obs269</c:v>
                </c:pt>
                <c:pt idx="269">
                  <c:v>Obs270</c:v>
                </c:pt>
                <c:pt idx="270">
                  <c:v>Obs271</c:v>
                </c:pt>
                <c:pt idx="271">
                  <c:v>Obs272</c:v>
                </c:pt>
                <c:pt idx="272">
                  <c:v>Obs273</c:v>
                </c:pt>
                <c:pt idx="273">
                  <c:v>Obs274</c:v>
                </c:pt>
                <c:pt idx="274">
                  <c:v>Obs275</c:v>
                </c:pt>
                <c:pt idx="275">
                  <c:v>Obs276</c:v>
                </c:pt>
                <c:pt idx="276">
                  <c:v>Obs277</c:v>
                </c:pt>
                <c:pt idx="277">
                  <c:v>Obs278</c:v>
                </c:pt>
                <c:pt idx="278">
                  <c:v>Obs279</c:v>
                </c:pt>
                <c:pt idx="279">
                  <c:v>Obs280</c:v>
                </c:pt>
                <c:pt idx="280">
                  <c:v>Obs281</c:v>
                </c:pt>
                <c:pt idx="281">
                  <c:v>Obs282</c:v>
                </c:pt>
                <c:pt idx="282">
                  <c:v>Obs283</c:v>
                </c:pt>
                <c:pt idx="283">
                  <c:v>Obs284</c:v>
                </c:pt>
                <c:pt idx="284">
                  <c:v>Obs285</c:v>
                </c:pt>
                <c:pt idx="285">
                  <c:v>Obs286</c:v>
                </c:pt>
                <c:pt idx="286">
                  <c:v>Obs287</c:v>
                </c:pt>
                <c:pt idx="287">
                  <c:v>Obs288</c:v>
                </c:pt>
                <c:pt idx="288">
                  <c:v>Obs289</c:v>
                </c:pt>
                <c:pt idx="289">
                  <c:v>Obs290</c:v>
                </c:pt>
                <c:pt idx="290">
                  <c:v>Obs291</c:v>
                </c:pt>
                <c:pt idx="291">
                  <c:v>Obs292</c:v>
                </c:pt>
                <c:pt idx="292">
                  <c:v>Obs293</c:v>
                </c:pt>
                <c:pt idx="293">
                  <c:v>Obs294</c:v>
                </c:pt>
                <c:pt idx="294">
                  <c:v>Obs295</c:v>
                </c:pt>
                <c:pt idx="295">
                  <c:v>Obs296</c:v>
                </c:pt>
                <c:pt idx="296">
                  <c:v>Obs297</c:v>
                </c:pt>
                <c:pt idx="297">
                  <c:v>Obs298</c:v>
                </c:pt>
                <c:pt idx="298">
                  <c:v>Obs299</c:v>
                </c:pt>
                <c:pt idx="299">
                  <c:v>Obs300</c:v>
                </c:pt>
                <c:pt idx="300">
                  <c:v>Obs301</c:v>
                </c:pt>
                <c:pt idx="301">
                  <c:v>Obs302</c:v>
                </c:pt>
                <c:pt idx="302">
                  <c:v>Obs303</c:v>
                </c:pt>
                <c:pt idx="303">
                  <c:v>Obs304</c:v>
                </c:pt>
                <c:pt idx="304">
                  <c:v>Obs305</c:v>
                </c:pt>
                <c:pt idx="305">
                  <c:v>Obs306</c:v>
                </c:pt>
                <c:pt idx="306">
                  <c:v>Obs307</c:v>
                </c:pt>
                <c:pt idx="307">
                  <c:v>Obs308</c:v>
                </c:pt>
                <c:pt idx="308">
                  <c:v>Obs309</c:v>
                </c:pt>
                <c:pt idx="309">
                  <c:v>Obs310</c:v>
                </c:pt>
                <c:pt idx="310">
                  <c:v>Obs311</c:v>
                </c:pt>
                <c:pt idx="311">
                  <c:v>Obs312</c:v>
                </c:pt>
                <c:pt idx="312">
                  <c:v>Obs313</c:v>
                </c:pt>
                <c:pt idx="313">
                  <c:v>Obs314</c:v>
                </c:pt>
                <c:pt idx="314">
                  <c:v>Obs315</c:v>
                </c:pt>
                <c:pt idx="315">
                  <c:v>Obs316</c:v>
                </c:pt>
                <c:pt idx="316">
                  <c:v>Obs317</c:v>
                </c:pt>
                <c:pt idx="317">
                  <c:v>Obs318</c:v>
                </c:pt>
                <c:pt idx="318">
                  <c:v>Obs319</c:v>
                </c:pt>
                <c:pt idx="319">
                  <c:v>Obs320</c:v>
                </c:pt>
                <c:pt idx="320">
                  <c:v>Obs321</c:v>
                </c:pt>
                <c:pt idx="321">
                  <c:v>Obs322</c:v>
                </c:pt>
                <c:pt idx="322">
                  <c:v>Obs323</c:v>
                </c:pt>
                <c:pt idx="323">
                  <c:v>Obs324</c:v>
                </c:pt>
                <c:pt idx="324">
                  <c:v>Obs325</c:v>
                </c:pt>
                <c:pt idx="325">
                  <c:v>Obs326</c:v>
                </c:pt>
                <c:pt idx="326">
                  <c:v>Obs327</c:v>
                </c:pt>
                <c:pt idx="327">
                  <c:v>Obs328</c:v>
                </c:pt>
                <c:pt idx="328">
                  <c:v>Obs329</c:v>
                </c:pt>
                <c:pt idx="329">
                  <c:v>Obs330</c:v>
                </c:pt>
                <c:pt idx="330">
                  <c:v>Obs331</c:v>
                </c:pt>
                <c:pt idx="331">
                  <c:v>Obs332</c:v>
                </c:pt>
                <c:pt idx="332">
                  <c:v>Obs333</c:v>
                </c:pt>
                <c:pt idx="333">
                  <c:v>Obs334</c:v>
                </c:pt>
                <c:pt idx="334">
                  <c:v>Obs335</c:v>
                </c:pt>
                <c:pt idx="335">
                  <c:v>Obs336</c:v>
                </c:pt>
                <c:pt idx="336">
                  <c:v>Obs337</c:v>
                </c:pt>
                <c:pt idx="337">
                  <c:v>Obs338</c:v>
                </c:pt>
                <c:pt idx="338">
                  <c:v>Obs339</c:v>
                </c:pt>
                <c:pt idx="339">
                  <c:v>Obs340</c:v>
                </c:pt>
                <c:pt idx="340">
                  <c:v>Obs341</c:v>
                </c:pt>
                <c:pt idx="341">
                  <c:v>Obs342</c:v>
                </c:pt>
                <c:pt idx="342">
                  <c:v>Obs343</c:v>
                </c:pt>
                <c:pt idx="343">
                  <c:v>Obs344</c:v>
                </c:pt>
                <c:pt idx="344">
                  <c:v>Obs345</c:v>
                </c:pt>
                <c:pt idx="345">
                  <c:v>Obs346</c:v>
                </c:pt>
                <c:pt idx="346">
                  <c:v>Obs347</c:v>
                </c:pt>
                <c:pt idx="347">
                  <c:v>Obs348</c:v>
                </c:pt>
                <c:pt idx="348">
                  <c:v>Obs349</c:v>
                </c:pt>
                <c:pt idx="349">
                  <c:v>Obs350</c:v>
                </c:pt>
                <c:pt idx="350">
                  <c:v>Obs351</c:v>
                </c:pt>
                <c:pt idx="351">
                  <c:v>Obs352</c:v>
                </c:pt>
                <c:pt idx="352">
                  <c:v>Obs353</c:v>
                </c:pt>
                <c:pt idx="353">
                  <c:v>Obs354</c:v>
                </c:pt>
                <c:pt idx="354">
                  <c:v>Obs355</c:v>
                </c:pt>
                <c:pt idx="355">
                  <c:v>Obs356</c:v>
                </c:pt>
                <c:pt idx="356">
                  <c:v>Obs357</c:v>
                </c:pt>
                <c:pt idx="357">
                  <c:v>Obs358</c:v>
                </c:pt>
                <c:pt idx="358">
                  <c:v>Obs359</c:v>
                </c:pt>
                <c:pt idx="359">
                  <c:v>Obs360</c:v>
                </c:pt>
                <c:pt idx="360">
                  <c:v>Obs361</c:v>
                </c:pt>
                <c:pt idx="361">
                  <c:v>Obs362</c:v>
                </c:pt>
                <c:pt idx="362">
                  <c:v>Obs363</c:v>
                </c:pt>
                <c:pt idx="363">
                  <c:v>Obs364</c:v>
                </c:pt>
                <c:pt idx="364">
                  <c:v>Obs365</c:v>
                </c:pt>
                <c:pt idx="365">
                  <c:v>Obs366</c:v>
                </c:pt>
                <c:pt idx="366">
                  <c:v>Obs367</c:v>
                </c:pt>
                <c:pt idx="367">
                  <c:v>Obs368</c:v>
                </c:pt>
                <c:pt idx="368">
                  <c:v>Obs369</c:v>
                </c:pt>
                <c:pt idx="369">
                  <c:v>Obs370</c:v>
                </c:pt>
                <c:pt idx="370">
                  <c:v>Obs371</c:v>
                </c:pt>
                <c:pt idx="371">
                  <c:v>Obs372</c:v>
                </c:pt>
                <c:pt idx="372">
                  <c:v>Obs373</c:v>
                </c:pt>
                <c:pt idx="373">
                  <c:v>Obs374</c:v>
                </c:pt>
                <c:pt idx="374">
                  <c:v>Obs375</c:v>
                </c:pt>
                <c:pt idx="375">
                  <c:v>Obs376</c:v>
                </c:pt>
                <c:pt idx="376">
                  <c:v>Obs377</c:v>
                </c:pt>
                <c:pt idx="377">
                  <c:v>Obs378</c:v>
                </c:pt>
                <c:pt idx="378">
                  <c:v>Obs379</c:v>
                </c:pt>
                <c:pt idx="379">
                  <c:v>Obs380</c:v>
                </c:pt>
                <c:pt idx="380">
                  <c:v>Obs381</c:v>
                </c:pt>
                <c:pt idx="381">
                  <c:v>Obs382</c:v>
                </c:pt>
                <c:pt idx="382">
                  <c:v>Obs383</c:v>
                </c:pt>
                <c:pt idx="383">
                  <c:v>Obs384</c:v>
                </c:pt>
                <c:pt idx="384">
                  <c:v>Obs385</c:v>
                </c:pt>
                <c:pt idx="385">
                  <c:v>Obs386</c:v>
                </c:pt>
                <c:pt idx="386">
                  <c:v>Obs387</c:v>
                </c:pt>
                <c:pt idx="387">
                  <c:v>Obs388</c:v>
                </c:pt>
                <c:pt idx="388">
                  <c:v>Obs389</c:v>
                </c:pt>
                <c:pt idx="389">
                  <c:v>Obs390</c:v>
                </c:pt>
                <c:pt idx="390">
                  <c:v>Obs391</c:v>
                </c:pt>
                <c:pt idx="391">
                  <c:v>Obs392</c:v>
                </c:pt>
                <c:pt idx="392">
                  <c:v>Obs393</c:v>
                </c:pt>
                <c:pt idx="393">
                  <c:v>Obs394</c:v>
                </c:pt>
                <c:pt idx="394">
                  <c:v>Obs395</c:v>
                </c:pt>
                <c:pt idx="395">
                  <c:v>Obs396</c:v>
                </c:pt>
                <c:pt idx="396">
                  <c:v>Obs397</c:v>
                </c:pt>
                <c:pt idx="397">
                  <c:v>Obs398</c:v>
                </c:pt>
                <c:pt idx="398">
                  <c:v>Obs399</c:v>
                </c:pt>
                <c:pt idx="399">
                  <c:v>Obs400</c:v>
                </c:pt>
                <c:pt idx="400">
                  <c:v>Obs401</c:v>
                </c:pt>
                <c:pt idx="401">
                  <c:v>Obs402</c:v>
                </c:pt>
                <c:pt idx="402">
                  <c:v>Obs403</c:v>
                </c:pt>
                <c:pt idx="403">
                  <c:v>Obs404</c:v>
                </c:pt>
                <c:pt idx="404">
                  <c:v>Obs405</c:v>
                </c:pt>
                <c:pt idx="405">
                  <c:v>Obs406</c:v>
                </c:pt>
                <c:pt idx="406">
                  <c:v>Obs407</c:v>
                </c:pt>
                <c:pt idx="407">
                  <c:v>Obs408</c:v>
                </c:pt>
                <c:pt idx="408">
                  <c:v>Obs409</c:v>
                </c:pt>
                <c:pt idx="409">
                  <c:v>Obs410</c:v>
                </c:pt>
                <c:pt idx="410">
                  <c:v>Obs411</c:v>
                </c:pt>
                <c:pt idx="411">
                  <c:v>Obs412</c:v>
                </c:pt>
                <c:pt idx="412">
                  <c:v>Obs413</c:v>
                </c:pt>
                <c:pt idx="413">
                  <c:v>Obs414</c:v>
                </c:pt>
                <c:pt idx="414">
                  <c:v>Obs415</c:v>
                </c:pt>
                <c:pt idx="415">
                  <c:v>Obs416</c:v>
                </c:pt>
                <c:pt idx="416">
                  <c:v>Obs417</c:v>
                </c:pt>
                <c:pt idx="417">
                  <c:v>Obs418</c:v>
                </c:pt>
                <c:pt idx="418">
                  <c:v>Obs419</c:v>
                </c:pt>
                <c:pt idx="419">
                  <c:v>Obs420</c:v>
                </c:pt>
                <c:pt idx="420">
                  <c:v>Obs421</c:v>
                </c:pt>
                <c:pt idx="421">
                  <c:v>Obs422</c:v>
                </c:pt>
                <c:pt idx="422">
                  <c:v>Obs423</c:v>
                </c:pt>
                <c:pt idx="423">
                  <c:v>Obs424</c:v>
                </c:pt>
                <c:pt idx="424">
                  <c:v>Obs425</c:v>
                </c:pt>
                <c:pt idx="425">
                  <c:v>Obs426</c:v>
                </c:pt>
                <c:pt idx="426">
                  <c:v>Obs427</c:v>
                </c:pt>
                <c:pt idx="427">
                  <c:v>Obs428</c:v>
                </c:pt>
                <c:pt idx="428">
                  <c:v>Obs429</c:v>
                </c:pt>
                <c:pt idx="429">
                  <c:v>Obs430</c:v>
                </c:pt>
                <c:pt idx="430">
                  <c:v>Obs431</c:v>
                </c:pt>
                <c:pt idx="431">
                  <c:v>Obs432</c:v>
                </c:pt>
                <c:pt idx="432">
                  <c:v>Obs433</c:v>
                </c:pt>
                <c:pt idx="433">
                  <c:v>Obs434</c:v>
                </c:pt>
                <c:pt idx="434">
                  <c:v>Obs435</c:v>
                </c:pt>
                <c:pt idx="435">
                  <c:v>Obs436</c:v>
                </c:pt>
                <c:pt idx="436">
                  <c:v>Obs437</c:v>
                </c:pt>
                <c:pt idx="437">
                  <c:v>Obs438</c:v>
                </c:pt>
                <c:pt idx="438">
                  <c:v>Obs439</c:v>
                </c:pt>
                <c:pt idx="439">
                  <c:v>Obs440</c:v>
                </c:pt>
                <c:pt idx="440">
                  <c:v>Obs441</c:v>
                </c:pt>
                <c:pt idx="441">
                  <c:v>Obs442</c:v>
                </c:pt>
                <c:pt idx="442">
                  <c:v>Obs443</c:v>
                </c:pt>
                <c:pt idx="443">
                  <c:v>Obs444</c:v>
                </c:pt>
                <c:pt idx="444">
                  <c:v>Obs445</c:v>
                </c:pt>
                <c:pt idx="445">
                  <c:v>Obs446</c:v>
                </c:pt>
                <c:pt idx="446">
                  <c:v>Obs447</c:v>
                </c:pt>
                <c:pt idx="447">
                  <c:v>Obs448</c:v>
                </c:pt>
                <c:pt idx="448">
                  <c:v>Obs449</c:v>
                </c:pt>
                <c:pt idx="449">
                  <c:v>Obs450</c:v>
                </c:pt>
                <c:pt idx="450">
                  <c:v>Obs451</c:v>
                </c:pt>
                <c:pt idx="451">
                  <c:v>Obs452</c:v>
                </c:pt>
                <c:pt idx="452">
                  <c:v>Obs453</c:v>
                </c:pt>
                <c:pt idx="453">
                  <c:v>Obs454</c:v>
                </c:pt>
                <c:pt idx="454">
                  <c:v>Obs455</c:v>
                </c:pt>
                <c:pt idx="455">
                  <c:v>Obs456</c:v>
                </c:pt>
                <c:pt idx="456">
                  <c:v>Obs457</c:v>
                </c:pt>
                <c:pt idx="457">
                  <c:v>Obs458</c:v>
                </c:pt>
                <c:pt idx="458">
                  <c:v>Obs459</c:v>
                </c:pt>
                <c:pt idx="459">
                  <c:v>Obs460</c:v>
                </c:pt>
                <c:pt idx="460">
                  <c:v>Obs461</c:v>
                </c:pt>
                <c:pt idx="461">
                  <c:v>Obs462</c:v>
                </c:pt>
                <c:pt idx="462">
                  <c:v>Obs463</c:v>
                </c:pt>
                <c:pt idx="463">
                  <c:v>Obs464</c:v>
                </c:pt>
                <c:pt idx="464">
                  <c:v>Obs465</c:v>
                </c:pt>
                <c:pt idx="465">
                  <c:v>Obs466</c:v>
                </c:pt>
                <c:pt idx="466">
                  <c:v>Obs467</c:v>
                </c:pt>
                <c:pt idx="467">
                  <c:v>Obs468</c:v>
                </c:pt>
                <c:pt idx="468">
                  <c:v>Obs469</c:v>
                </c:pt>
                <c:pt idx="469">
                  <c:v>Obs470</c:v>
                </c:pt>
                <c:pt idx="470">
                  <c:v>Obs471</c:v>
                </c:pt>
                <c:pt idx="471">
                  <c:v>Obs472</c:v>
                </c:pt>
                <c:pt idx="472">
                  <c:v>Obs473</c:v>
                </c:pt>
                <c:pt idx="473">
                  <c:v>Obs474</c:v>
                </c:pt>
                <c:pt idx="474">
                  <c:v>Obs475</c:v>
                </c:pt>
                <c:pt idx="475">
                  <c:v>Obs476</c:v>
                </c:pt>
                <c:pt idx="476">
                  <c:v>Obs477</c:v>
                </c:pt>
                <c:pt idx="477">
                  <c:v>Obs478</c:v>
                </c:pt>
                <c:pt idx="478">
                  <c:v>Obs479</c:v>
                </c:pt>
                <c:pt idx="479">
                  <c:v>Obs480</c:v>
                </c:pt>
                <c:pt idx="480">
                  <c:v>Obs481</c:v>
                </c:pt>
                <c:pt idx="481">
                  <c:v>Obs482</c:v>
                </c:pt>
                <c:pt idx="482">
                  <c:v>Obs483</c:v>
                </c:pt>
                <c:pt idx="483">
                  <c:v>Obs484</c:v>
                </c:pt>
                <c:pt idx="484">
                  <c:v>Obs485</c:v>
                </c:pt>
                <c:pt idx="485">
                  <c:v>Obs486</c:v>
                </c:pt>
                <c:pt idx="486">
                  <c:v>Obs487</c:v>
                </c:pt>
                <c:pt idx="487">
                  <c:v>Obs488</c:v>
                </c:pt>
                <c:pt idx="488">
                  <c:v>Obs489</c:v>
                </c:pt>
                <c:pt idx="489">
                  <c:v>Obs490</c:v>
                </c:pt>
                <c:pt idx="490">
                  <c:v>Obs491</c:v>
                </c:pt>
                <c:pt idx="491">
                  <c:v>Obs492</c:v>
                </c:pt>
                <c:pt idx="492">
                  <c:v>Obs493</c:v>
                </c:pt>
                <c:pt idx="493">
                  <c:v>Obs494</c:v>
                </c:pt>
                <c:pt idx="494">
                  <c:v>Obs495</c:v>
                </c:pt>
                <c:pt idx="495">
                  <c:v>Obs496</c:v>
                </c:pt>
                <c:pt idx="496">
                  <c:v>Obs497</c:v>
                </c:pt>
                <c:pt idx="497">
                  <c:v>Obs498</c:v>
                </c:pt>
                <c:pt idx="498">
                  <c:v>Obs499</c:v>
                </c:pt>
                <c:pt idx="499">
                  <c:v>Obs500</c:v>
                </c:pt>
                <c:pt idx="500">
                  <c:v>Obs501</c:v>
                </c:pt>
                <c:pt idx="501">
                  <c:v>Obs502</c:v>
                </c:pt>
                <c:pt idx="502">
                  <c:v>Obs503</c:v>
                </c:pt>
                <c:pt idx="503">
                  <c:v>Obs504</c:v>
                </c:pt>
                <c:pt idx="504">
                  <c:v>Obs505</c:v>
                </c:pt>
                <c:pt idx="505">
                  <c:v>Obs506</c:v>
                </c:pt>
                <c:pt idx="506">
                  <c:v>Obs507</c:v>
                </c:pt>
                <c:pt idx="507">
                  <c:v>Obs508</c:v>
                </c:pt>
                <c:pt idx="508">
                  <c:v>Obs509</c:v>
                </c:pt>
                <c:pt idx="509">
                  <c:v>Obs510</c:v>
                </c:pt>
                <c:pt idx="510">
                  <c:v>Obs511</c:v>
                </c:pt>
                <c:pt idx="511">
                  <c:v>Obs512</c:v>
                </c:pt>
                <c:pt idx="512">
                  <c:v>Obs513</c:v>
                </c:pt>
                <c:pt idx="513">
                  <c:v>Obs514</c:v>
                </c:pt>
                <c:pt idx="514">
                  <c:v>Obs515</c:v>
                </c:pt>
                <c:pt idx="515">
                  <c:v>Obs516</c:v>
                </c:pt>
                <c:pt idx="516">
                  <c:v>Obs517</c:v>
                </c:pt>
                <c:pt idx="517">
                  <c:v>Obs518</c:v>
                </c:pt>
                <c:pt idx="518">
                  <c:v>Obs519</c:v>
                </c:pt>
                <c:pt idx="519">
                  <c:v>Obs520</c:v>
                </c:pt>
                <c:pt idx="520">
                  <c:v>Obs521</c:v>
                </c:pt>
                <c:pt idx="521">
                  <c:v>Obs522</c:v>
                </c:pt>
                <c:pt idx="522">
                  <c:v>Obs523</c:v>
                </c:pt>
                <c:pt idx="523">
                  <c:v>Obs524</c:v>
                </c:pt>
                <c:pt idx="524">
                  <c:v>Obs525</c:v>
                </c:pt>
                <c:pt idx="525">
                  <c:v>Obs526</c:v>
                </c:pt>
                <c:pt idx="526">
                  <c:v>Obs527</c:v>
                </c:pt>
                <c:pt idx="527">
                  <c:v>Obs528</c:v>
                </c:pt>
                <c:pt idx="528">
                  <c:v>Obs529</c:v>
                </c:pt>
                <c:pt idx="529">
                  <c:v>Obs530</c:v>
                </c:pt>
                <c:pt idx="530">
                  <c:v>Obs531</c:v>
                </c:pt>
                <c:pt idx="531">
                  <c:v>Obs532</c:v>
                </c:pt>
                <c:pt idx="532">
                  <c:v>Obs533</c:v>
                </c:pt>
                <c:pt idx="533">
                  <c:v>Obs534</c:v>
                </c:pt>
                <c:pt idx="534">
                  <c:v>Obs535</c:v>
                </c:pt>
                <c:pt idx="535">
                  <c:v>Obs536</c:v>
                </c:pt>
                <c:pt idx="536">
                  <c:v>Obs537</c:v>
                </c:pt>
                <c:pt idx="537">
                  <c:v>Obs538</c:v>
                </c:pt>
                <c:pt idx="538">
                  <c:v>Obs539</c:v>
                </c:pt>
                <c:pt idx="539">
                  <c:v>Obs540</c:v>
                </c:pt>
                <c:pt idx="540">
                  <c:v>Obs541</c:v>
                </c:pt>
                <c:pt idx="541">
                  <c:v>Obs542</c:v>
                </c:pt>
                <c:pt idx="542">
                  <c:v>Obs543</c:v>
                </c:pt>
                <c:pt idx="543">
                  <c:v>Obs544</c:v>
                </c:pt>
                <c:pt idx="544">
                  <c:v>Obs545</c:v>
                </c:pt>
                <c:pt idx="545">
                  <c:v>Obs546</c:v>
                </c:pt>
                <c:pt idx="546">
                  <c:v>Obs547</c:v>
                </c:pt>
                <c:pt idx="547">
                  <c:v>Obs548</c:v>
                </c:pt>
                <c:pt idx="548">
                  <c:v>Obs549</c:v>
                </c:pt>
                <c:pt idx="549">
                  <c:v>Obs550</c:v>
                </c:pt>
                <c:pt idx="550">
                  <c:v>Obs551</c:v>
                </c:pt>
                <c:pt idx="551">
                  <c:v>Obs552</c:v>
                </c:pt>
                <c:pt idx="552">
                  <c:v>Obs553</c:v>
                </c:pt>
                <c:pt idx="553">
                  <c:v>Obs554</c:v>
                </c:pt>
                <c:pt idx="554">
                  <c:v>Obs555</c:v>
                </c:pt>
                <c:pt idx="555">
                  <c:v>Obs556</c:v>
                </c:pt>
                <c:pt idx="556">
                  <c:v>Obs557</c:v>
                </c:pt>
                <c:pt idx="557">
                  <c:v>Obs558</c:v>
                </c:pt>
                <c:pt idx="558">
                  <c:v>Obs559</c:v>
                </c:pt>
                <c:pt idx="559">
                  <c:v>Obs560</c:v>
                </c:pt>
                <c:pt idx="560">
                  <c:v>Obs561</c:v>
                </c:pt>
                <c:pt idx="561">
                  <c:v>Obs562</c:v>
                </c:pt>
                <c:pt idx="562">
                  <c:v>Obs563</c:v>
                </c:pt>
                <c:pt idx="563">
                  <c:v>Obs564</c:v>
                </c:pt>
                <c:pt idx="564">
                  <c:v>Obs565</c:v>
                </c:pt>
                <c:pt idx="565">
                  <c:v>Obs566</c:v>
                </c:pt>
                <c:pt idx="566">
                  <c:v>Obs567</c:v>
                </c:pt>
                <c:pt idx="567">
                  <c:v>Obs568</c:v>
                </c:pt>
                <c:pt idx="568">
                  <c:v>Obs569</c:v>
                </c:pt>
                <c:pt idx="569">
                  <c:v>Obs570</c:v>
                </c:pt>
                <c:pt idx="570">
                  <c:v>Obs571</c:v>
                </c:pt>
                <c:pt idx="571">
                  <c:v>Obs572</c:v>
                </c:pt>
                <c:pt idx="572">
                  <c:v>Obs573</c:v>
                </c:pt>
                <c:pt idx="573">
                  <c:v>Obs574</c:v>
                </c:pt>
                <c:pt idx="574">
                  <c:v>Obs575</c:v>
                </c:pt>
                <c:pt idx="575">
                  <c:v>Obs576</c:v>
                </c:pt>
                <c:pt idx="576">
                  <c:v>Obs577</c:v>
                </c:pt>
                <c:pt idx="577">
                  <c:v>Obs578</c:v>
                </c:pt>
                <c:pt idx="578">
                  <c:v>Obs579</c:v>
                </c:pt>
                <c:pt idx="579">
                  <c:v>Obs580</c:v>
                </c:pt>
                <c:pt idx="580">
                  <c:v>Obs581</c:v>
                </c:pt>
                <c:pt idx="581">
                  <c:v>Obs582</c:v>
                </c:pt>
                <c:pt idx="582">
                  <c:v>Obs583</c:v>
                </c:pt>
                <c:pt idx="583">
                  <c:v>Obs584</c:v>
                </c:pt>
                <c:pt idx="584">
                  <c:v>Obs585</c:v>
                </c:pt>
                <c:pt idx="585">
                  <c:v>Obs586</c:v>
                </c:pt>
                <c:pt idx="586">
                  <c:v>Obs587</c:v>
                </c:pt>
                <c:pt idx="587">
                  <c:v>Obs588</c:v>
                </c:pt>
                <c:pt idx="588">
                  <c:v>Obs589</c:v>
                </c:pt>
                <c:pt idx="589">
                  <c:v>Obs590</c:v>
                </c:pt>
                <c:pt idx="590">
                  <c:v>Obs591</c:v>
                </c:pt>
                <c:pt idx="591">
                  <c:v>Obs592</c:v>
                </c:pt>
                <c:pt idx="592">
                  <c:v>Obs593</c:v>
                </c:pt>
                <c:pt idx="593">
                  <c:v>Obs594</c:v>
                </c:pt>
                <c:pt idx="594">
                  <c:v>Obs595</c:v>
                </c:pt>
                <c:pt idx="595">
                  <c:v>Obs596</c:v>
                </c:pt>
                <c:pt idx="596">
                  <c:v>Obs597</c:v>
                </c:pt>
                <c:pt idx="597">
                  <c:v>Obs598</c:v>
                </c:pt>
                <c:pt idx="598">
                  <c:v>Obs599</c:v>
                </c:pt>
                <c:pt idx="599">
                  <c:v>Obs600</c:v>
                </c:pt>
                <c:pt idx="600">
                  <c:v>Obs601</c:v>
                </c:pt>
                <c:pt idx="601">
                  <c:v>Obs602</c:v>
                </c:pt>
                <c:pt idx="602">
                  <c:v>Obs603</c:v>
                </c:pt>
                <c:pt idx="603">
                  <c:v>Obs604</c:v>
                </c:pt>
                <c:pt idx="604">
                  <c:v>Obs605</c:v>
                </c:pt>
                <c:pt idx="605">
                  <c:v>Obs606</c:v>
                </c:pt>
                <c:pt idx="606">
                  <c:v>Obs607</c:v>
                </c:pt>
                <c:pt idx="607">
                  <c:v>Obs608</c:v>
                </c:pt>
                <c:pt idx="608">
                  <c:v>Obs609</c:v>
                </c:pt>
                <c:pt idx="609">
                  <c:v>Obs610</c:v>
                </c:pt>
                <c:pt idx="610">
                  <c:v>Obs611</c:v>
                </c:pt>
                <c:pt idx="611">
                  <c:v>Obs612</c:v>
                </c:pt>
                <c:pt idx="612">
                  <c:v>Obs613</c:v>
                </c:pt>
                <c:pt idx="613">
                  <c:v>Obs614</c:v>
                </c:pt>
                <c:pt idx="614">
                  <c:v>Obs615</c:v>
                </c:pt>
                <c:pt idx="615">
                  <c:v>Obs616</c:v>
                </c:pt>
                <c:pt idx="616">
                  <c:v>Obs617</c:v>
                </c:pt>
                <c:pt idx="617">
                  <c:v>Obs618</c:v>
                </c:pt>
                <c:pt idx="618">
                  <c:v>Obs619</c:v>
                </c:pt>
                <c:pt idx="619">
                  <c:v>Obs620</c:v>
                </c:pt>
                <c:pt idx="620">
                  <c:v>Obs621</c:v>
                </c:pt>
                <c:pt idx="621">
                  <c:v>Obs622</c:v>
                </c:pt>
                <c:pt idx="622">
                  <c:v>Obs623</c:v>
                </c:pt>
                <c:pt idx="623">
                  <c:v>Obs624</c:v>
                </c:pt>
                <c:pt idx="624">
                  <c:v>Obs625</c:v>
                </c:pt>
                <c:pt idx="625">
                  <c:v>Obs626</c:v>
                </c:pt>
                <c:pt idx="626">
                  <c:v>Obs627</c:v>
                </c:pt>
                <c:pt idx="627">
                  <c:v>Obs628</c:v>
                </c:pt>
                <c:pt idx="628">
                  <c:v>Obs629</c:v>
                </c:pt>
                <c:pt idx="629">
                  <c:v>Obs630</c:v>
                </c:pt>
                <c:pt idx="630">
                  <c:v>Obs631</c:v>
                </c:pt>
                <c:pt idx="631">
                  <c:v>Obs632</c:v>
                </c:pt>
                <c:pt idx="632">
                  <c:v>Obs633</c:v>
                </c:pt>
                <c:pt idx="633">
                  <c:v>Obs634</c:v>
                </c:pt>
                <c:pt idx="634">
                  <c:v>Obs635</c:v>
                </c:pt>
                <c:pt idx="635">
                  <c:v>Obs636</c:v>
                </c:pt>
                <c:pt idx="636">
                  <c:v>Obs637</c:v>
                </c:pt>
                <c:pt idx="637">
                  <c:v>Obs638</c:v>
                </c:pt>
                <c:pt idx="638">
                  <c:v>Obs639</c:v>
                </c:pt>
                <c:pt idx="639">
                  <c:v>Obs640</c:v>
                </c:pt>
                <c:pt idx="640">
                  <c:v>Obs641</c:v>
                </c:pt>
                <c:pt idx="641">
                  <c:v>Obs642</c:v>
                </c:pt>
                <c:pt idx="642">
                  <c:v>Obs643</c:v>
                </c:pt>
                <c:pt idx="643">
                  <c:v>Obs644</c:v>
                </c:pt>
                <c:pt idx="644">
                  <c:v>Obs645</c:v>
                </c:pt>
                <c:pt idx="645">
                  <c:v>Obs646</c:v>
                </c:pt>
                <c:pt idx="646">
                  <c:v>Obs647</c:v>
                </c:pt>
                <c:pt idx="647">
                  <c:v>Obs648</c:v>
                </c:pt>
                <c:pt idx="648">
                  <c:v>Obs649</c:v>
                </c:pt>
                <c:pt idx="649">
                  <c:v>Obs650</c:v>
                </c:pt>
                <c:pt idx="650">
                  <c:v>Obs651</c:v>
                </c:pt>
                <c:pt idx="651">
                  <c:v>Obs652</c:v>
                </c:pt>
                <c:pt idx="652">
                  <c:v>Obs653</c:v>
                </c:pt>
                <c:pt idx="653">
                  <c:v>Obs654</c:v>
                </c:pt>
                <c:pt idx="654">
                  <c:v>Obs655</c:v>
                </c:pt>
                <c:pt idx="655">
                  <c:v>Obs656</c:v>
                </c:pt>
                <c:pt idx="656">
                  <c:v>Obs657</c:v>
                </c:pt>
                <c:pt idx="657">
                  <c:v>Obs658</c:v>
                </c:pt>
                <c:pt idx="658">
                  <c:v>Obs659</c:v>
                </c:pt>
                <c:pt idx="659">
                  <c:v>Obs660</c:v>
                </c:pt>
                <c:pt idx="660">
                  <c:v>Obs661</c:v>
                </c:pt>
                <c:pt idx="661">
                  <c:v>Obs662</c:v>
                </c:pt>
                <c:pt idx="662">
                  <c:v>Obs663</c:v>
                </c:pt>
                <c:pt idx="663">
                  <c:v>Obs664</c:v>
                </c:pt>
                <c:pt idx="664">
                  <c:v>Obs665</c:v>
                </c:pt>
                <c:pt idx="665">
                  <c:v>Obs666</c:v>
                </c:pt>
                <c:pt idx="666">
                  <c:v>Obs667</c:v>
                </c:pt>
                <c:pt idx="667">
                  <c:v>Obs668</c:v>
                </c:pt>
                <c:pt idx="668">
                  <c:v>Obs669</c:v>
                </c:pt>
                <c:pt idx="669">
                  <c:v>Obs670</c:v>
                </c:pt>
                <c:pt idx="670">
                  <c:v>Obs671</c:v>
                </c:pt>
                <c:pt idx="671">
                  <c:v>Obs672</c:v>
                </c:pt>
                <c:pt idx="672">
                  <c:v>Obs673</c:v>
                </c:pt>
                <c:pt idx="673">
                  <c:v>Obs674</c:v>
                </c:pt>
                <c:pt idx="674">
                  <c:v>Obs675</c:v>
                </c:pt>
                <c:pt idx="675">
                  <c:v>Obs676</c:v>
                </c:pt>
                <c:pt idx="676">
                  <c:v>Obs677</c:v>
                </c:pt>
                <c:pt idx="677">
                  <c:v>Obs678</c:v>
                </c:pt>
                <c:pt idx="678">
                  <c:v>Obs679</c:v>
                </c:pt>
                <c:pt idx="679">
                  <c:v>Obs680</c:v>
                </c:pt>
                <c:pt idx="680">
                  <c:v>Obs681</c:v>
                </c:pt>
                <c:pt idx="681">
                  <c:v>Obs682</c:v>
                </c:pt>
                <c:pt idx="682">
                  <c:v>Obs683</c:v>
                </c:pt>
                <c:pt idx="683">
                  <c:v>Obs684</c:v>
                </c:pt>
                <c:pt idx="684">
                  <c:v>Obs685</c:v>
                </c:pt>
                <c:pt idx="685">
                  <c:v>Obs686</c:v>
                </c:pt>
                <c:pt idx="686">
                  <c:v>Obs687</c:v>
                </c:pt>
                <c:pt idx="687">
                  <c:v>Obs688</c:v>
                </c:pt>
                <c:pt idx="688">
                  <c:v>Obs689</c:v>
                </c:pt>
                <c:pt idx="689">
                  <c:v>Obs690</c:v>
                </c:pt>
                <c:pt idx="690">
                  <c:v>Obs691</c:v>
                </c:pt>
                <c:pt idx="691">
                  <c:v>Obs692</c:v>
                </c:pt>
                <c:pt idx="692">
                  <c:v>Obs693</c:v>
                </c:pt>
                <c:pt idx="693">
                  <c:v>Obs694</c:v>
                </c:pt>
                <c:pt idx="694">
                  <c:v>Obs695</c:v>
                </c:pt>
                <c:pt idx="695">
                  <c:v>Obs696</c:v>
                </c:pt>
                <c:pt idx="696">
                  <c:v>Obs697</c:v>
                </c:pt>
                <c:pt idx="697">
                  <c:v>Obs698</c:v>
                </c:pt>
                <c:pt idx="698">
                  <c:v>Obs699</c:v>
                </c:pt>
                <c:pt idx="699">
                  <c:v>Obs700</c:v>
                </c:pt>
                <c:pt idx="700">
                  <c:v>Obs701</c:v>
                </c:pt>
                <c:pt idx="701">
                  <c:v>Obs702</c:v>
                </c:pt>
                <c:pt idx="702">
                  <c:v>Obs703</c:v>
                </c:pt>
                <c:pt idx="703">
                  <c:v>Obs704</c:v>
                </c:pt>
                <c:pt idx="704">
                  <c:v>Obs705</c:v>
                </c:pt>
                <c:pt idx="705">
                  <c:v>Obs706</c:v>
                </c:pt>
                <c:pt idx="706">
                  <c:v>Obs707</c:v>
                </c:pt>
                <c:pt idx="707">
                  <c:v>Obs708</c:v>
                </c:pt>
                <c:pt idx="708">
                  <c:v>Obs709</c:v>
                </c:pt>
                <c:pt idx="709">
                  <c:v>Obs710</c:v>
                </c:pt>
                <c:pt idx="710">
                  <c:v>Obs711</c:v>
                </c:pt>
                <c:pt idx="711">
                  <c:v>Obs712</c:v>
                </c:pt>
                <c:pt idx="712">
                  <c:v>Obs713</c:v>
                </c:pt>
                <c:pt idx="713">
                  <c:v>Obs714</c:v>
                </c:pt>
                <c:pt idx="714">
                  <c:v>Obs715</c:v>
                </c:pt>
                <c:pt idx="715">
                  <c:v>Obs716</c:v>
                </c:pt>
                <c:pt idx="716">
                  <c:v>Obs717</c:v>
                </c:pt>
                <c:pt idx="717">
                  <c:v>Obs718</c:v>
                </c:pt>
                <c:pt idx="718">
                  <c:v>Obs719</c:v>
                </c:pt>
                <c:pt idx="719">
                  <c:v>Obs720</c:v>
                </c:pt>
                <c:pt idx="720">
                  <c:v>Obs721</c:v>
                </c:pt>
                <c:pt idx="721">
                  <c:v>Obs722</c:v>
                </c:pt>
                <c:pt idx="722">
                  <c:v>Obs723</c:v>
                </c:pt>
                <c:pt idx="723">
                  <c:v>Obs724</c:v>
                </c:pt>
                <c:pt idx="724">
                  <c:v>Obs725</c:v>
                </c:pt>
                <c:pt idx="725">
                  <c:v>Obs726</c:v>
                </c:pt>
                <c:pt idx="726">
                  <c:v>Obs727</c:v>
                </c:pt>
                <c:pt idx="727">
                  <c:v>Obs728</c:v>
                </c:pt>
                <c:pt idx="728">
                  <c:v>Obs729</c:v>
                </c:pt>
                <c:pt idx="729">
                  <c:v>Obs730</c:v>
                </c:pt>
                <c:pt idx="730">
                  <c:v>Obs731</c:v>
                </c:pt>
                <c:pt idx="731">
                  <c:v>Obs732</c:v>
                </c:pt>
                <c:pt idx="732">
                  <c:v>Obs733</c:v>
                </c:pt>
                <c:pt idx="733">
                  <c:v>Obs734</c:v>
                </c:pt>
                <c:pt idx="734">
                  <c:v>Obs735</c:v>
                </c:pt>
                <c:pt idx="735">
                  <c:v>Obs736</c:v>
                </c:pt>
                <c:pt idx="736">
                  <c:v>Obs737</c:v>
                </c:pt>
                <c:pt idx="737">
                  <c:v>Obs738</c:v>
                </c:pt>
                <c:pt idx="738">
                  <c:v>Obs739</c:v>
                </c:pt>
                <c:pt idx="739">
                  <c:v>Obs740</c:v>
                </c:pt>
                <c:pt idx="740">
                  <c:v>Obs741</c:v>
                </c:pt>
                <c:pt idx="741">
                  <c:v>Obs742</c:v>
                </c:pt>
                <c:pt idx="742">
                  <c:v>Obs743</c:v>
                </c:pt>
                <c:pt idx="743">
                  <c:v>Obs744</c:v>
                </c:pt>
                <c:pt idx="744">
                  <c:v>Obs745</c:v>
                </c:pt>
                <c:pt idx="745">
                  <c:v>Obs746</c:v>
                </c:pt>
                <c:pt idx="746">
                  <c:v>Obs747</c:v>
                </c:pt>
                <c:pt idx="747">
                  <c:v>Obs748</c:v>
                </c:pt>
                <c:pt idx="748">
                  <c:v>Obs749</c:v>
                </c:pt>
                <c:pt idx="749">
                  <c:v>Obs750</c:v>
                </c:pt>
                <c:pt idx="750">
                  <c:v>Obs751</c:v>
                </c:pt>
                <c:pt idx="751">
                  <c:v>Obs752</c:v>
                </c:pt>
                <c:pt idx="752">
                  <c:v>Obs753</c:v>
                </c:pt>
                <c:pt idx="753">
                  <c:v>Obs754</c:v>
                </c:pt>
                <c:pt idx="754">
                  <c:v>Obs755</c:v>
                </c:pt>
                <c:pt idx="755">
                  <c:v>Obs756</c:v>
                </c:pt>
                <c:pt idx="756">
                  <c:v>Obs757</c:v>
                </c:pt>
                <c:pt idx="757">
                  <c:v>Obs758</c:v>
                </c:pt>
                <c:pt idx="758">
                  <c:v>Obs759</c:v>
                </c:pt>
                <c:pt idx="759">
                  <c:v>Obs760</c:v>
                </c:pt>
                <c:pt idx="760">
                  <c:v>Obs761</c:v>
                </c:pt>
                <c:pt idx="761">
                  <c:v>Obs762</c:v>
                </c:pt>
                <c:pt idx="762">
                  <c:v>Obs763</c:v>
                </c:pt>
                <c:pt idx="763">
                  <c:v>Obs764</c:v>
                </c:pt>
                <c:pt idx="764">
                  <c:v>Obs765</c:v>
                </c:pt>
                <c:pt idx="765">
                  <c:v>Obs766</c:v>
                </c:pt>
                <c:pt idx="766">
                  <c:v>Obs767</c:v>
                </c:pt>
                <c:pt idx="767">
                  <c:v>Obs768</c:v>
                </c:pt>
                <c:pt idx="768">
                  <c:v>Obs769</c:v>
                </c:pt>
                <c:pt idx="769">
                  <c:v>Obs770</c:v>
                </c:pt>
                <c:pt idx="770">
                  <c:v>Obs771</c:v>
                </c:pt>
                <c:pt idx="771">
                  <c:v>Obs772</c:v>
                </c:pt>
                <c:pt idx="772">
                  <c:v>Obs773</c:v>
                </c:pt>
                <c:pt idx="773">
                  <c:v>Obs774</c:v>
                </c:pt>
                <c:pt idx="774">
                  <c:v>Obs775</c:v>
                </c:pt>
                <c:pt idx="775">
                  <c:v>Obs776</c:v>
                </c:pt>
                <c:pt idx="776">
                  <c:v>Obs777</c:v>
                </c:pt>
                <c:pt idx="777">
                  <c:v>Obs778</c:v>
                </c:pt>
                <c:pt idx="778">
                  <c:v>Obs779</c:v>
                </c:pt>
                <c:pt idx="779">
                  <c:v>Obs780</c:v>
                </c:pt>
                <c:pt idx="780">
                  <c:v>Obs781</c:v>
                </c:pt>
                <c:pt idx="781">
                  <c:v>Obs782</c:v>
                </c:pt>
                <c:pt idx="782">
                  <c:v>Obs783</c:v>
                </c:pt>
                <c:pt idx="783">
                  <c:v>Obs784</c:v>
                </c:pt>
                <c:pt idx="784">
                  <c:v>Obs785</c:v>
                </c:pt>
                <c:pt idx="785">
                  <c:v>Obs786</c:v>
                </c:pt>
                <c:pt idx="786">
                  <c:v>Obs787</c:v>
                </c:pt>
                <c:pt idx="787">
                  <c:v>Obs788</c:v>
                </c:pt>
                <c:pt idx="788">
                  <c:v>Obs789</c:v>
                </c:pt>
                <c:pt idx="789">
                  <c:v>Obs790</c:v>
                </c:pt>
                <c:pt idx="790">
                  <c:v>Obs791</c:v>
                </c:pt>
                <c:pt idx="791">
                  <c:v>Obs792</c:v>
                </c:pt>
                <c:pt idx="792">
                  <c:v>Obs793</c:v>
                </c:pt>
                <c:pt idx="793">
                  <c:v>Obs794</c:v>
                </c:pt>
                <c:pt idx="794">
                  <c:v>Obs795</c:v>
                </c:pt>
                <c:pt idx="795">
                  <c:v>Obs796</c:v>
                </c:pt>
                <c:pt idx="796">
                  <c:v>Obs797</c:v>
                </c:pt>
                <c:pt idx="797">
                  <c:v>Obs798</c:v>
                </c:pt>
                <c:pt idx="798">
                  <c:v>Obs799</c:v>
                </c:pt>
                <c:pt idx="799">
                  <c:v>Obs800</c:v>
                </c:pt>
                <c:pt idx="800">
                  <c:v>Obs801</c:v>
                </c:pt>
                <c:pt idx="801">
                  <c:v>Obs802</c:v>
                </c:pt>
                <c:pt idx="802">
                  <c:v>Obs803</c:v>
                </c:pt>
                <c:pt idx="803">
                  <c:v>Obs804</c:v>
                </c:pt>
                <c:pt idx="804">
                  <c:v>Obs805</c:v>
                </c:pt>
                <c:pt idx="805">
                  <c:v>Obs806</c:v>
                </c:pt>
                <c:pt idx="806">
                  <c:v>Obs807</c:v>
                </c:pt>
                <c:pt idx="807">
                  <c:v>Obs808</c:v>
                </c:pt>
                <c:pt idx="808">
                  <c:v>Obs809</c:v>
                </c:pt>
                <c:pt idx="809">
                  <c:v>Obs810</c:v>
                </c:pt>
                <c:pt idx="810">
                  <c:v>Obs811</c:v>
                </c:pt>
                <c:pt idx="811">
                  <c:v>Obs812</c:v>
                </c:pt>
                <c:pt idx="812">
                  <c:v>Obs813</c:v>
                </c:pt>
                <c:pt idx="813">
                  <c:v>Obs814</c:v>
                </c:pt>
                <c:pt idx="814">
                  <c:v>Obs815</c:v>
                </c:pt>
                <c:pt idx="815">
                  <c:v>Obs816</c:v>
                </c:pt>
                <c:pt idx="816">
                  <c:v>Obs817</c:v>
                </c:pt>
                <c:pt idx="817">
                  <c:v>Obs818</c:v>
                </c:pt>
                <c:pt idx="818">
                  <c:v>Obs819</c:v>
                </c:pt>
                <c:pt idx="819">
                  <c:v>Obs820</c:v>
                </c:pt>
                <c:pt idx="820">
                  <c:v>Obs821</c:v>
                </c:pt>
                <c:pt idx="821">
                  <c:v>Obs822</c:v>
                </c:pt>
                <c:pt idx="822">
                  <c:v>Obs823</c:v>
                </c:pt>
                <c:pt idx="823">
                  <c:v>Obs824</c:v>
                </c:pt>
                <c:pt idx="824">
                  <c:v>Obs825</c:v>
                </c:pt>
                <c:pt idx="825">
                  <c:v>Obs826</c:v>
                </c:pt>
                <c:pt idx="826">
                  <c:v>Obs827</c:v>
                </c:pt>
                <c:pt idx="827">
                  <c:v>Obs828</c:v>
                </c:pt>
                <c:pt idx="828">
                  <c:v>Obs829</c:v>
                </c:pt>
                <c:pt idx="829">
                  <c:v>Obs830</c:v>
                </c:pt>
                <c:pt idx="830">
                  <c:v>Obs831</c:v>
                </c:pt>
                <c:pt idx="831">
                  <c:v>Obs832</c:v>
                </c:pt>
                <c:pt idx="832">
                  <c:v>Obs833</c:v>
                </c:pt>
                <c:pt idx="833">
                  <c:v>Obs834</c:v>
                </c:pt>
                <c:pt idx="834">
                  <c:v>Obs835</c:v>
                </c:pt>
                <c:pt idx="835">
                  <c:v>Obs836</c:v>
                </c:pt>
                <c:pt idx="836">
                  <c:v>Obs837</c:v>
                </c:pt>
                <c:pt idx="837">
                  <c:v>Obs838</c:v>
                </c:pt>
                <c:pt idx="838">
                  <c:v>Obs839</c:v>
                </c:pt>
                <c:pt idx="839">
                  <c:v>Obs840</c:v>
                </c:pt>
                <c:pt idx="840">
                  <c:v>Obs841</c:v>
                </c:pt>
                <c:pt idx="841">
                  <c:v>Obs842</c:v>
                </c:pt>
                <c:pt idx="842">
                  <c:v>Obs843</c:v>
                </c:pt>
                <c:pt idx="843">
                  <c:v>Obs844</c:v>
                </c:pt>
                <c:pt idx="844">
                  <c:v>Obs845</c:v>
                </c:pt>
                <c:pt idx="845">
                  <c:v>Obs846</c:v>
                </c:pt>
                <c:pt idx="846">
                  <c:v>Obs847</c:v>
                </c:pt>
                <c:pt idx="847">
                  <c:v>Obs848</c:v>
                </c:pt>
                <c:pt idx="848">
                  <c:v>Obs849</c:v>
                </c:pt>
                <c:pt idx="849">
                  <c:v>Obs850</c:v>
                </c:pt>
                <c:pt idx="850">
                  <c:v>Obs851</c:v>
                </c:pt>
                <c:pt idx="851">
                  <c:v>Obs852</c:v>
                </c:pt>
                <c:pt idx="852">
                  <c:v>Obs853</c:v>
                </c:pt>
                <c:pt idx="853">
                  <c:v>Obs854</c:v>
                </c:pt>
                <c:pt idx="854">
                  <c:v>Obs855</c:v>
                </c:pt>
                <c:pt idx="855">
                  <c:v>Obs856</c:v>
                </c:pt>
                <c:pt idx="856">
                  <c:v>Obs857</c:v>
                </c:pt>
                <c:pt idx="857">
                  <c:v>Obs858</c:v>
                </c:pt>
                <c:pt idx="858">
                  <c:v>Obs859</c:v>
                </c:pt>
                <c:pt idx="859">
                  <c:v>Obs860</c:v>
                </c:pt>
                <c:pt idx="860">
                  <c:v>Obs861</c:v>
                </c:pt>
                <c:pt idx="861">
                  <c:v>Obs862</c:v>
                </c:pt>
                <c:pt idx="862">
                  <c:v>Obs863</c:v>
                </c:pt>
                <c:pt idx="863">
                  <c:v>Obs864</c:v>
                </c:pt>
                <c:pt idx="864">
                  <c:v>Obs865</c:v>
                </c:pt>
                <c:pt idx="865">
                  <c:v>Obs866</c:v>
                </c:pt>
                <c:pt idx="866">
                  <c:v>Obs867</c:v>
                </c:pt>
                <c:pt idx="867">
                  <c:v>Obs868</c:v>
                </c:pt>
                <c:pt idx="868">
                  <c:v>Obs869</c:v>
                </c:pt>
                <c:pt idx="869">
                  <c:v>Obs870</c:v>
                </c:pt>
                <c:pt idx="870">
                  <c:v>Obs871</c:v>
                </c:pt>
                <c:pt idx="871">
                  <c:v>Obs872</c:v>
                </c:pt>
                <c:pt idx="872">
                  <c:v>Obs873</c:v>
                </c:pt>
                <c:pt idx="873">
                  <c:v>Obs874</c:v>
                </c:pt>
                <c:pt idx="874">
                  <c:v>Obs875</c:v>
                </c:pt>
                <c:pt idx="875">
                  <c:v>Obs876</c:v>
                </c:pt>
                <c:pt idx="876">
                  <c:v>Obs877</c:v>
                </c:pt>
                <c:pt idx="877">
                  <c:v>Obs878</c:v>
                </c:pt>
                <c:pt idx="878">
                  <c:v>Obs879</c:v>
                </c:pt>
                <c:pt idx="879">
                  <c:v>Obs880</c:v>
                </c:pt>
                <c:pt idx="880">
                  <c:v>Obs881</c:v>
                </c:pt>
                <c:pt idx="881">
                  <c:v>Obs882</c:v>
                </c:pt>
                <c:pt idx="882">
                  <c:v>Obs883</c:v>
                </c:pt>
                <c:pt idx="883">
                  <c:v>Obs884</c:v>
                </c:pt>
                <c:pt idx="884">
                  <c:v>Obs885</c:v>
                </c:pt>
                <c:pt idx="885">
                  <c:v>Obs886</c:v>
                </c:pt>
                <c:pt idx="886">
                  <c:v>Obs887</c:v>
                </c:pt>
                <c:pt idx="887">
                  <c:v>Obs888</c:v>
                </c:pt>
                <c:pt idx="888">
                  <c:v>Obs889</c:v>
                </c:pt>
                <c:pt idx="889">
                  <c:v>Obs890</c:v>
                </c:pt>
                <c:pt idx="890">
                  <c:v>Obs891</c:v>
                </c:pt>
                <c:pt idx="891">
                  <c:v>Obs892</c:v>
                </c:pt>
                <c:pt idx="892">
                  <c:v>Obs893</c:v>
                </c:pt>
                <c:pt idx="893">
                  <c:v>Obs894</c:v>
                </c:pt>
                <c:pt idx="894">
                  <c:v>Obs895</c:v>
                </c:pt>
                <c:pt idx="895">
                  <c:v>Obs896</c:v>
                </c:pt>
                <c:pt idx="896">
                  <c:v>Obs897</c:v>
                </c:pt>
                <c:pt idx="897">
                  <c:v>Obs898</c:v>
                </c:pt>
                <c:pt idx="898">
                  <c:v>Obs899</c:v>
                </c:pt>
                <c:pt idx="899">
                  <c:v>Obs900</c:v>
                </c:pt>
                <c:pt idx="900">
                  <c:v>Obs901</c:v>
                </c:pt>
                <c:pt idx="901">
                  <c:v>Obs902</c:v>
                </c:pt>
                <c:pt idx="902">
                  <c:v>Obs903</c:v>
                </c:pt>
                <c:pt idx="903">
                  <c:v>Obs904</c:v>
                </c:pt>
                <c:pt idx="904">
                  <c:v>Obs905</c:v>
                </c:pt>
                <c:pt idx="905">
                  <c:v>Obs906</c:v>
                </c:pt>
                <c:pt idx="906">
                  <c:v>Obs907</c:v>
                </c:pt>
                <c:pt idx="907">
                  <c:v>Obs908</c:v>
                </c:pt>
                <c:pt idx="908">
                  <c:v>Obs909</c:v>
                </c:pt>
                <c:pt idx="909">
                  <c:v>Obs910</c:v>
                </c:pt>
                <c:pt idx="910">
                  <c:v>Obs911</c:v>
                </c:pt>
                <c:pt idx="911">
                  <c:v>Obs912</c:v>
                </c:pt>
                <c:pt idx="912">
                  <c:v>Obs913</c:v>
                </c:pt>
                <c:pt idx="913">
                  <c:v>Obs914</c:v>
                </c:pt>
                <c:pt idx="914">
                  <c:v>Obs915</c:v>
                </c:pt>
                <c:pt idx="915">
                  <c:v>Obs916</c:v>
                </c:pt>
                <c:pt idx="916">
                  <c:v>Obs917</c:v>
                </c:pt>
                <c:pt idx="917">
                  <c:v>Obs918</c:v>
                </c:pt>
                <c:pt idx="918">
                  <c:v>Obs919</c:v>
                </c:pt>
                <c:pt idx="919">
                  <c:v>Obs920</c:v>
                </c:pt>
                <c:pt idx="920">
                  <c:v>Obs921</c:v>
                </c:pt>
                <c:pt idx="921">
                  <c:v>Obs922</c:v>
                </c:pt>
                <c:pt idx="922">
                  <c:v>Obs923</c:v>
                </c:pt>
                <c:pt idx="923">
                  <c:v>Obs924</c:v>
                </c:pt>
                <c:pt idx="924">
                  <c:v>Obs925</c:v>
                </c:pt>
                <c:pt idx="925">
                  <c:v>Obs926</c:v>
                </c:pt>
                <c:pt idx="926">
                  <c:v>Obs927</c:v>
                </c:pt>
                <c:pt idx="927">
                  <c:v>Obs928</c:v>
                </c:pt>
                <c:pt idx="928">
                  <c:v>Obs929</c:v>
                </c:pt>
                <c:pt idx="929">
                  <c:v>Obs930</c:v>
                </c:pt>
                <c:pt idx="930">
                  <c:v>Obs931</c:v>
                </c:pt>
                <c:pt idx="931">
                  <c:v>Obs932</c:v>
                </c:pt>
                <c:pt idx="932">
                  <c:v>Obs933</c:v>
                </c:pt>
                <c:pt idx="933">
                  <c:v>Obs934</c:v>
                </c:pt>
                <c:pt idx="934">
                  <c:v>Obs935</c:v>
                </c:pt>
                <c:pt idx="935">
                  <c:v>Obs936</c:v>
                </c:pt>
                <c:pt idx="936">
                  <c:v>Obs937</c:v>
                </c:pt>
                <c:pt idx="937">
                  <c:v>Obs938</c:v>
                </c:pt>
                <c:pt idx="938">
                  <c:v>Obs939</c:v>
                </c:pt>
                <c:pt idx="939">
                  <c:v>Obs940</c:v>
                </c:pt>
                <c:pt idx="940">
                  <c:v>Obs941</c:v>
                </c:pt>
                <c:pt idx="941">
                  <c:v>Obs942</c:v>
                </c:pt>
                <c:pt idx="942">
                  <c:v>Obs943</c:v>
                </c:pt>
                <c:pt idx="943">
                  <c:v>Obs944</c:v>
                </c:pt>
                <c:pt idx="944">
                  <c:v>Obs945</c:v>
                </c:pt>
                <c:pt idx="945">
                  <c:v>Obs946</c:v>
                </c:pt>
                <c:pt idx="946">
                  <c:v>Obs947</c:v>
                </c:pt>
                <c:pt idx="947">
                  <c:v>Obs948</c:v>
                </c:pt>
                <c:pt idx="948">
                  <c:v>Obs949</c:v>
                </c:pt>
                <c:pt idx="949">
                  <c:v>Obs950</c:v>
                </c:pt>
                <c:pt idx="950">
                  <c:v>Obs951</c:v>
                </c:pt>
                <c:pt idx="951">
                  <c:v>Obs952</c:v>
                </c:pt>
                <c:pt idx="952">
                  <c:v>Obs953</c:v>
                </c:pt>
                <c:pt idx="953">
                  <c:v>Obs954</c:v>
                </c:pt>
                <c:pt idx="954">
                  <c:v>Obs955</c:v>
                </c:pt>
                <c:pt idx="955">
                  <c:v>Obs956</c:v>
                </c:pt>
                <c:pt idx="956">
                  <c:v>Obs957</c:v>
                </c:pt>
                <c:pt idx="957">
                  <c:v>Obs958</c:v>
                </c:pt>
                <c:pt idx="958">
                  <c:v>Obs959</c:v>
                </c:pt>
                <c:pt idx="959">
                  <c:v>Obs960</c:v>
                </c:pt>
                <c:pt idx="960">
                  <c:v>Obs961</c:v>
                </c:pt>
                <c:pt idx="961">
                  <c:v>Obs962</c:v>
                </c:pt>
                <c:pt idx="962">
                  <c:v>Obs963</c:v>
                </c:pt>
                <c:pt idx="963">
                  <c:v>Obs964</c:v>
                </c:pt>
                <c:pt idx="964">
                  <c:v>Obs965</c:v>
                </c:pt>
                <c:pt idx="965">
                  <c:v>Obs966</c:v>
                </c:pt>
                <c:pt idx="966">
                  <c:v>Obs967</c:v>
                </c:pt>
                <c:pt idx="967">
                  <c:v>Obs968</c:v>
                </c:pt>
                <c:pt idx="968">
                  <c:v>Obs969</c:v>
                </c:pt>
                <c:pt idx="969">
                  <c:v>Obs970</c:v>
                </c:pt>
                <c:pt idx="970">
                  <c:v>Obs971</c:v>
                </c:pt>
                <c:pt idx="971">
                  <c:v>Obs972</c:v>
                </c:pt>
                <c:pt idx="972">
                  <c:v>Obs973</c:v>
                </c:pt>
                <c:pt idx="973">
                  <c:v>Obs974</c:v>
                </c:pt>
                <c:pt idx="974">
                  <c:v>Obs975</c:v>
                </c:pt>
                <c:pt idx="975">
                  <c:v>Obs976</c:v>
                </c:pt>
                <c:pt idx="976">
                  <c:v>Obs977</c:v>
                </c:pt>
                <c:pt idx="977">
                  <c:v>Obs978</c:v>
                </c:pt>
                <c:pt idx="978">
                  <c:v>Obs979</c:v>
                </c:pt>
                <c:pt idx="979">
                  <c:v>Obs980</c:v>
                </c:pt>
                <c:pt idx="980">
                  <c:v>Obs981</c:v>
                </c:pt>
                <c:pt idx="981">
                  <c:v>Obs982</c:v>
                </c:pt>
                <c:pt idx="982">
                  <c:v>Obs983</c:v>
                </c:pt>
                <c:pt idx="983">
                  <c:v>Obs984</c:v>
                </c:pt>
                <c:pt idx="984">
                  <c:v>Obs985</c:v>
                </c:pt>
                <c:pt idx="985">
                  <c:v>Obs986</c:v>
                </c:pt>
                <c:pt idx="986">
                  <c:v>Obs987</c:v>
                </c:pt>
                <c:pt idx="987">
                  <c:v>Obs988</c:v>
                </c:pt>
                <c:pt idx="988">
                  <c:v>Obs989</c:v>
                </c:pt>
                <c:pt idx="989">
                  <c:v>Obs990</c:v>
                </c:pt>
                <c:pt idx="990">
                  <c:v>Obs991</c:v>
                </c:pt>
                <c:pt idx="991">
                  <c:v>Obs992</c:v>
                </c:pt>
                <c:pt idx="992">
                  <c:v>Obs993</c:v>
                </c:pt>
                <c:pt idx="993">
                  <c:v>Obs994</c:v>
                </c:pt>
                <c:pt idx="994">
                  <c:v>Obs995</c:v>
                </c:pt>
                <c:pt idx="995">
                  <c:v>Obs996</c:v>
                </c:pt>
                <c:pt idx="996">
                  <c:v>Obs997</c:v>
                </c:pt>
                <c:pt idx="997">
                  <c:v>Obs998</c:v>
                </c:pt>
                <c:pt idx="998">
                  <c:v>Obs999</c:v>
                </c:pt>
                <c:pt idx="999">
                  <c:v>Obs1000</c:v>
                </c:pt>
                <c:pt idx="1000">
                  <c:v>Obs1001</c:v>
                </c:pt>
                <c:pt idx="1001">
                  <c:v>Obs1002</c:v>
                </c:pt>
                <c:pt idx="1002">
                  <c:v>Obs1003</c:v>
                </c:pt>
                <c:pt idx="1003">
                  <c:v>Obs1004</c:v>
                </c:pt>
                <c:pt idx="1004">
                  <c:v>Obs1005</c:v>
                </c:pt>
                <c:pt idx="1005">
                  <c:v>Obs1006</c:v>
                </c:pt>
                <c:pt idx="1006">
                  <c:v>Obs1007</c:v>
                </c:pt>
                <c:pt idx="1007">
                  <c:v>Obs1008</c:v>
                </c:pt>
                <c:pt idx="1008">
                  <c:v>Obs1009</c:v>
                </c:pt>
                <c:pt idx="1009">
                  <c:v>Obs1010</c:v>
                </c:pt>
                <c:pt idx="1010">
                  <c:v>Obs1011</c:v>
                </c:pt>
                <c:pt idx="1011">
                  <c:v>Obs1012</c:v>
                </c:pt>
                <c:pt idx="1012">
                  <c:v>Obs1013</c:v>
                </c:pt>
                <c:pt idx="1013">
                  <c:v>Obs1014</c:v>
                </c:pt>
                <c:pt idx="1014">
                  <c:v>Obs1015</c:v>
                </c:pt>
                <c:pt idx="1015">
                  <c:v>Obs1016</c:v>
                </c:pt>
                <c:pt idx="1016">
                  <c:v>Obs1017</c:v>
                </c:pt>
                <c:pt idx="1017">
                  <c:v>Obs1018</c:v>
                </c:pt>
                <c:pt idx="1018">
                  <c:v>Obs1019</c:v>
                </c:pt>
                <c:pt idx="1019">
                  <c:v>Obs1020</c:v>
                </c:pt>
                <c:pt idx="1020">
                  <c:v>Obs1021</c:v>
                </c:pt>
                <c:pt idx="1021">
                  <c:v>Obs1022</c:v>
                </c:pt>
                <c:pt idx="1022">
                  <c:v>Obs1023</c:v>
                </c:pt>
                <c:pt idx="1023">
                  <c:v>Obs1024</c:v>
                </c:pt>
                <c:pt idx="1024">
                  <c:v>Obs1025</c:v>
                </c:pt>
                <c:pt idx="1025">
                  <c:v>Obs1026</c:v>
                </c:pt>
                <c:pt idx="1026">
                  <c:v>Obs1027</c:v>
                </c:pt>
                <c:pt idx="1027">
                  <c:v>Obs1028</c:v>
                </c:pt>
                <c:pt idx="1028">
                  <c:v>Obs1029</c:v>
                </c:pt>
                <c:pt idx="1029">
                  <c:v>Obs1030</c:v>
                </c:pt>
                <c:pt idx="1030">
                  <c:v>Obs1031</c:v>
                </c:pt>
                <c:pt idx="1031">
                  <c:v>Obs1032</c:v>
                </c:pt>
                <c:pt idx="1032">
                  <c:v>Obs1033</c:v>
                </c:pt>
                <c:pt idx="1033">
                  <c:v>Obs1034</c:v>
                </c:pt>
                <c:pt idx="1034">
                  <c:v>Obs1035</c:v>
                </c:pt>
                <c:pt idx="1035">
                  <c:v>Obs1036</c:v>
                </c:pt>
                <c:pt idx="1036">
                  <c:v>Obs1037</c:v>
                </c:pt>
                <c:pt idx="1037">
                  <c:v>Obs1038</c:v>
                </c:pt>
                <c:pt idx="1038">
                  <c:v>Obs1039</c:v>
                </c:pt>
                <c:pt idx="1039">
                  <c:v>Obs1040</c:v>
                </c:pt>
                <c:pt idx="1040">
                  <c:v>Obs1041</c:v>
                </c:pt>
                <c:pt idx="1041">
                  <c:v>Obs1042</c:v>
                </c:pt>
                <c:pt idx="1042">
                  <c:v>Obs1043</c:v>
                </c:pt>
                <c:pt idx="1043">
                  <c:v>Obs1044</c:v>
                </c:pt>
                <c:pt idx="1044">
                  <c:v>Obs1045</c:v>
                </c:pt>
                <c:pt idx="1045">
                  <c:v>Obs1046</c:v>
                </c:pt>
                <c:pt idx="1046">
                  <c:v>Obs1047</c:v>
                </c:pt>
                <c:pt idx="1047">
                  <c:v>Obs1048</c:v>
                </c:pt>
                <c:pt idx="1048">
                  <c:v>Obs1049</c:v>
                </c:pt>
                <c:pt idx="1049">
                  <c:v>Obs1050</c:v>
                </c:pt>
                <c:pt idx="1050">
                  <c:v>Obs1051</c:v>
                </c:pt>
                <c:pt idx="1051">
                  <c:v>Obs1052</c:v>
                </c:pt>
                <c:pt idx="1052">
                  <c:v>Obs1053</c:v>
                </c:pt>
                <c:pt idx="1053">
                  <c:v>Obs1054</c:v>
                </c:pt>
                <c:pt idx="1054">
                  <c:v>Obs1055</c:v>
                </c:pt>
                <c:pt idx="1055">
                  <c:v>Obs1056</c:v>
                </c:pt>
                <c:pt idx="1056">
                  <c:v>Obs1057</c:v>
                </c:pt>
                <c:pt idx="1057">
                  <c:v>Obs1058</c:v>
                </c:pt>
                <c:pt idx="1058">
                  <c:v>Obs1059</c:v>
                </c:pt>
                <c:pt idx="1059">
                  <c:v>Obs1060</c:v>
                </c:pt>
                <c:pt idx="1060">
                  <c:v>Obs1061</c:v>
                </c:pt>
                <c:pt idx="1061">
                  <c:v>Obs1062</c:v>
                </c:pt>
                <c:pt idx="1062">
                  <c:v>Obs1063</c:v>
                </c:pt>
                <c:pt idx="1063">
                  <c:v>Obs1064</c:v>
                </c:pt>
                <c:pt idx="1064">
                  <c:v>Obs1065</c:v>
                </c:pt>
                <c:pt idx="1065">
                  <c:v>Obs1066</c:v>
                </c:pt>
                <c:pt idx="1066">
                  <c:v>Obs1067</c:v>
                </c:pt>
                <c:pt idx="1067">
                  <c:v>Obs1068</c:v>
                </c:pt>
                <c:pt idx="1068">
                  <c:v>Obs1069</c:v>
                </c:pt>
                <c:pt idx="1069">
                  <c:v>Obs1070</c:v>
                </c:pt>
                <c:pt idx="1070">
                  <c:v>Obs1071</c:v>
                </c:pt>
                <c:pt idx="1071">
                  <c:v>Obs1072</c:v>
                </c:pt>
                <c:pt idx="1072">
                  <c:v>Obs1073</c:v>
                </c:pt>
                <c:pt idx="1073">
                  <c:v>Obs1074</c:v>
                </c:pt>
                <c:pt idx="1074">
                  <c:v>Obs1075</c:v>
                </c:pt>
                <c:pt idx="1075">
                  <c:v>Obs1076</c:v>
                </c:pt>
                <c:pt idx="1076">
                  <c:v>Obs1077</c:v>
                </c:pt>
                <c:pt idx="1077">
                  <c:v>Obs1078</c:v>
                </c:pt>
                <c:pt idx="1078">
                  <c:v>Obs1079</c:v>
                </c:pt>
                <c:pt idx="1079">
                  <c:v>Obs1080</c:v>
                </c:pt>
                <c:pt idx="1080">
                  <c:v>Obs1081</c:v>
                </c:pt>
                <c:pt idx="1081">
                  <c:v>Obs1082</c:v>
                </c:pt>
                <c:pt idx="1082">
                  <c:v>Obs1083</c:v>
                </c:pt>
                <c:pt idx="1083">
                  <c:v>Obs1084</c:v>
                </c:pt>
                <c:pt idx="1084">
                  <c:v>Obs1085</c:v>
                </c:pt>
                <c:pt idx="1085">
                  <c:v>Obs1086</c:v>
                </c:pt>
                <c:pt idx="1086">
                  <c:v>Obs1087</c:v>
                </c:pt>
                <c:pt idx="1087">
                  <c:v>Obs1088</c:v>
                </c:pt>
                <c:pt idx="1088">
                  <c:v>Obs1089</c:v>
                </c:pt>
                <c:pt idx="1089">
                  <c:v>Obs1090</c:v>
                </c:pt>
                <c:pt idx="1090">
                  <c:v>Obs1091</c:v>
                </c:pt>
                <c:pt idx="1091">
                  <c:v>Obs1092</c:v>
                </c:pt>
                <c:pt idx="1092">
                  <c:v>Obs1093</c:v>
                </c:pt>
                <c:pt idx="1093">
                  <c:v>Obs1094</c:v>
                </c:pt>
                <c:pt idx="1094">
                  <c:v>Obs1095</c:v>
                </c:pt>
                <c:pt idx="1095">
                  <c:v>Obs1096</c:v>
                </c:pt>
                <c:pt idx="1096">
                  <c:v>Obs1097</c:v>
                </c:pt>
                <c:pt idx="1097">
                  <c:v>Obs1098</c:v>
                </c:pt>
                <c:pt idx="1098">
                  <c:v>Obs1099</c:v>
                </c:pt>
                <c:pt idx="1099">
                  <c:v>Obs1100</c:v>
                </c:pt>
                <c:pt idx="1100">
                  <c:v>Obs1101</c:v>
                </c:pt>
                <c:pt idx="1101">
                  <c:v>Obs1102</c:v>
                </c:pt>
                <c:pt idx="1102">
                  <c:v>Obs1103</c:v>
                </c:pt>
                <c:pt idx="1103">
                  <c:v>Obs1104</c:v>
                </c:pt>
                <c:pt idx="1104">
                  <c:v>Obs1105</c:v>
                </c:pt>
                <c:pt idx="1105">
                  <c:v>Obs1106</c:v>
                </c:pt>
                <c:pt idx="1106">
                  <c:v>Obs1107</c:v>
                </c:pt>
                <c:pt idx="1107">
                  <c:v>Obs1108</c:v>
                </c:pt>
                <c:pt idx="1108">
                  <c:v>Obs1109</c:v>
                </c:pt>
                <c:pt idx="1109">
                  <c:v>Obs1110</c:v>
                </c:pt>
                <c:pt idx="1110">
                  <c:v>Obs1111</c:v>
                </c:pt>
                <c:pt idx="1111">
                  <c:v>Obs1112</c:v>
                </c:pt>
                <c:pt idx="1112">
                  <c:v>Obs1113</c:v>
                </c:pt>
                <c:pt idx="1113">
                  <c:v>Obs1114</c:v>
                </c:pt>
                <c:pt idx="1114">
                  <c:v>Obs1115</c:v>
                </c:pt>
                <c:pt idx="1115">
                  <c:v>Obs1116</c:v>
                </c:pt>
                <c:pt idx="1116">
                  <c:v>Obs1117</c:v>
                </c:pt>
                <c:pt idx="1117">
                  <c:v>Obs1118</c:v>
                </c:pt>
                <c:pt idx="1118">
                  <c:v>Obs1119</c:v>
                </c:pt>
                <c:pt idx="1119">
                  <c:v>Obs1120</c:v>
                </c:pt>
                <c:pt idx="1120">
                  <c:v>Obs1121</c:v>
                </c:pt>
                <c:pt idx="1121">
                  <c:v>Obs1122</c:v>
                </c:pt>
                <c:pt idx="1122">
                  <c:v>Obs1123</c:v>
                </c:pt>
                <c:pt idx="1123">
                  <c:v>Obs1124</c:v>
                </c:pt>
                <c:pt idx="1124">
                  <c:v>Obs1125</c:v>
                </c:pt>
                <c:pt idx="1125">
                  <c:v>Obs1126</c:v>
                </c:pt>
                <c:pt idx="1126">
                  <c:v>Obs1127</c:v>
                </c:pt>
                <c:pt idx="1127">
                  <c:v>Obs1128</c:v>
                </c:pt>
                <c:pt idx="1128">
                  <c:v>Obs1129</c:v>
                </c:pt>
                <c:pt idx="1129">
                  <c:v>Obs1130</c:v>
                </c:pt>
                <c:pt idx="1130">
                  <c:v>Obs1131</c:v>
                </c:pt>
                <c:pt idx="1131">
                  <c:v>Obs1132</c:v>
                </c:pt>
                <c:pt idx="1132">
                  <c:v>Obs1133</c:v>
                </c:pt>
                <c:pt idx="1133">
                  <c:v>Obs1134</c:v>
                </c:pt>
                <c:pt idx="1134">
                  <c:v>Obs1135</c:v>
                </c:pt>
                <c:pt idx="1135">
                  <c:v>Obs1136</c:v>
                </c:pt>
                <c:pt idx="1136">
                  <c:v>Obs1137</c:v>
                </c:pt>
                <c:pt idx="1137">
                  <c:v>Obs1138</c:v>
                </c:pt>
                <c:pt idx="1138">
                  <c:v>Obs1139</c:v>
                </c:pt>
                <c:pt idx="1139">
                  <c:v>Obs1140</c:v>
                </c:pt>
                <c:pt idx="1140">
                  <c:v>Obs1141</c:v>
                </c:pt>
                <c:pt idx="1141">
                  <c:v>Obs1142</c:v>
                </c:pt>
                <c:pt idx="1142">
                  <c:v>Obs1143</c:v>
                </c:pt>
                <c:pt idx="1143">
                  <c:v>Obs1144</c:v>
                </c:pt>
                <c:pt idx="1144">
                  <c:v>Obs1145</c:v>
                </c:pt>
                <c:pt idx="1145">
                  <c:v>Obs1146</c:v>
                </c:pt>
                <c:pt idx="1146">
                  <c:v>Obs1147</c:v>
                </c:pt>
                <c:pt idx="1147">
                  <c:v>Obs1148</c:v>
                </c:pt>
                <c:pt idx="1148">
                  <c:v>Obs1149</c:v>
                </c:pt>
                <c:pt idx="1149">
                  <c:v>Obs1150</c:v>
                </c:pt>
                <c:pt idx="1150">
                  <c:v>Obs1151</c:v>
                </c:pt>
                <c:pt idx="1151">
                  <c:v>Obs1152</c:v>
                </c:pt>
                <c:pt idx="1152">
                  <c:v>Obs1153</c:v>
                </c:pt>
                <c:pt idx="1153">
                  <c:v>Obs1154</c:v>
                </c:pt>
                <c:pt idx="1154">
                  <c:v>Obs1155</c:v>
                </c:pt>
                <c:pt idx="1155">
                  <c:v>Obs1156</c:v>
                </c:pt>
                <c:pt idx="1156">
                  <c:v>Obs1157</c:v>
                </c:pt>
                <c:pt idx="1157">
                  <c:v>Obs1158</c:v>
                </c:pt>
                <c:pt idx="1158">
                  <c:v>Obs1159</c:v>
                </c:pt>
                <c:pt idx="1159">
                  <c:v>Obs1160</c:v>
                </c:pt>
                <c:pt idx="1160">
                  <c:v>Obs1161</c:v>
                </c:pt>
                <c:pt idx="1161">
                  <c:v>Obs1162</c:v>
                </c:pt>
                <c:pt idx="1162">
                  <c:v>Obs1163</c:v>
                </c:pt>
                <c:pt idx="1163">
                  <c:v>Obs1164</c:v>
                </c:pt>
                <c:pt idx="1164">
                  <c:v>Obs1165</c:v>
                </c:pt>
                <c:pt idx="1165">
                  <c:v>Obs1166</c:v>
                </c:pt>
                <c:pt idx="1166">
                  <c:v>Obs1167</c:v>
                </c:pt>
                <c:pt idx="1167">
                  <c:v>Obs1168</c:v>
                </c:pt>
                <c:pt idx="1168">
                  <c:v>Obs1169</c:v>
                </c:pt>
                <c:pt idx="1169">
                  <c:v>Obs1170</c:v>
                </c:pt>
                <c:pt idx="1170">
                  <c:v>Obs1171</c:v>
                </c:pt>
                <c:pt idx="1171">
                  <c:v>Obs1172</c:v>
                </c:pt>
                <c:pt idx="1172">
                  <c:v>Obs1173</c:v>
                </c:pt>
                <c:pt idx="1173">
                  <c:v>Obs1174</c:v>
                </c:pt>
                <c:pt idx="1174">
                  <c:v>Obs1175</c:v>
                </c:pt>
                <c:pt idx="1175">
                  <c:v>Obs1176</c:v>
                </c:pt>
                <c:pt idx="1176">
                  <c:v>Obs1177</c:v>
                </c:pt>
                <c:pt idx="1177">
                  <c:v>Obs1178</c:v>
                </c:pt>
                <c:pt idx="1178">
                  <c:v>Obs1179</c:v>
                </c:pt>
                <c:pt idx="1179">
                  <c:v>Obs1180</c:v>
                </c:pt>
                <c:pt idx="1180">
                  <c:v>Obs1181</c:v>
                </c:pt>
                <c:pt idx="1181">
                  <c:v>Obs1182</c:v>
                </c:pt>
                <c:pt idx="1182">
                  <c:v>Obs1183</c:v>
                </c:pt>
                <c:pt idx="1183">
                  <c:v>Obs1184</c:v>
                </c:pt>
                <c:pt idx="1184">
                  <c:v>Obs1185</c:v>
                </c:pt>
                <c:pt idx="1185">
                  <c:v>Obs1186</c:v>
                </c:pt>
                <c:pt idx="1186">
                  <c:v>Obs1187</c:v>
                </c:pt>
                <c:pt idx="1187">
                  <c:v>Obs1188</c:v>
                </c:pt>
                <c:pt idx="1188">
                  <c:v>Obs1189</c:v>
                </c:pt>
                <c:pt idx="1189">
                  <c:v>Obs1190</c:v>
                </c:pt>
                <c:pt idx="1190">
                  <c:v>Obs1191</c:v>
                </c:pt>
                <c:pt idx="1191">
                  <c:v>Obs1192</c:v>
                </c:pt>
                <c:pt idx="1192">
                  <c:v>Obs1193</c:v>
                </c:pt>
                <c:pt idx="1193">
                  <c:v>Obs1194</c:v>
                </c:pt>
                <c:pt idx="1194">
                  <c:v>Obs1195</c:v>
                </c:pt>
                <c:pt idx="1195">
                  <c:v>Obs1196</c:v>
                </c:pt>
                <c:pt idx="1196">
                  <c:v>Obs1197</c:v>
                </c:pt>
                <c:pt idx="1197">
                  <c:v>Obs1198</c:v>
                </c:pt>
                <c:pt idx="1198">
                  <c:v>Obs1199</c:v>
                </c:pt>
                <c:pt idx="1199">
                  <c:v>Obs1200</c:v>
                </c:pt>
                <c:pt idx="1200">
                  <c:v>Obs1201</c:v>
                </c:pt>
                <c:pt idx="1201">
                  <c:v>Obs1202</c:v>
                </c:pt>
                <c:pt idx="1202">
                  <c:v>Obs1203</c:v>
                </c:pt>
                <c:pt idx="1203">
                  <c:v>Obs1204</c:v>
                </c:pt>
                <c:pt idx="1204">
                  <c:v>Obs1205</c:v>
                </c:pt>
                <c:pt idx="1205">
                  <c:v>Obs1206</c:v>
                </c:pt>
                <c:pt idx="1206">
                  <c:v>Obs1207</c:v>
                </c:pt>
                <c:pt idx="1207">
                  <c:v>Obs1208</c:v>
                </c:pt>
                <c:pt idx="1208">
                  <c:v>Obs1209</c:v>
                </c:pt>
                <c:pt idx="1209">
                  <c:v>Obs1210</c:v>
                </c:pt>
                <c:pt idx="1210">
                  <c:v>Obs1211</c:v>
                </c:pt>
                <c:pt idx="1211">
                  <c:v>Obs1212</c:v>
                </c:pt>
                <c:pt idx="1212">
                  <c:v>Obs1213</c:v>
                </c:pt>
                <c:pt idx="1213">
                  <c:v>Obs1214</c:v>
                </c:pt>
                <c:pt idx="1214">
                  <c:v>Obs1215</c:v>
                </c:pt>
                <c:pt idx="1215">
                  <c:v>Obs1216</c:v>
                </c:pt>
                <c:pt idx="1216">
                  <c:v>Obs1217</c:v>
                </c:pt>
                <c:pt idx="1217">
                  <c:v>Obs1218</c:v>
                </c:pt>
                <c:pt idx="1218">
                  <c:v>Obs1219</c:v>
                </c:pt>
                <c:pt idx="1219">
                  <c:v>Obs1220</c:v>
                </c:pt>
                <c:pt idx="1220">
                  <c:v>Obs1221</c:v>
                </c:pt>
                <c:pt idx="1221">
                  <c:v>Obs1222</c:v>
                </c:pt>
                <c:pt idx="1222">
                  <c:v>Obs1223</c:v>
                </c:pt>
                <c:pt idx="1223">
                  <c:v>Obs1224</c:v>
                </c:pt>
                <c:pt idx="1224">
                  <c:v>Obs1225</c:v>
                </c:pt>
                <c:pt idx="1225">
                  <c:v>Obs1226</c:v>
                </c:pt>
                <c:pt idx="1226">
                  <c:v>Obs1227</c:v>
                </c:pt>
                <c:pt idx="1227">
                  <c:v>Obs1228</c:v>
                </c:pt>
                <c:pt idx="1228">
                  <c:v>Obs1229</c:v>
                </c:pt>
                <c:pt idx="1229">
                  <c:v>Obs1230</c:v>
                </c:pt>
                <c:pt idx="1230">
                  <c:v>Obs1231</c:v>
                </c:pt>
                <c:pt idx="1231">
                  <c:v>Obs1232</c:v>
                </c:pt>
                <c:pt idx="1232">
                  <c:v>Obs1233</c:v>
                </c:pt>
                <c:pt idx="1233">
                  <c:v>Obs1234</c:v>
                </c:pt>
                <c:pt idx="1234">
                  <c:v>Obs1235</c:v>
                </c:pt>
                <c:pt idx="1235">
                  <c:v>Obs1236</c:v>
                </c:pt>
                <c:pt idx="1236">
                  <c:v>Obs1237</c:v>
                </c:pt>
                <c:pt idx="1237">
                  <c:v>Obs1238</c:v>
                </c:pt>
                <c:pt idx="1238">
                  <c:v>Obs1239</c:v>
                </c:pt>
                <c:pt idx="1239">
                  <c:v>Obs1240</c:v>
                </c:pt>
                <c:pt idx="1240">
                  <c:v>Obs1241</c:v>
                </c:pt>
                <c:pt idx="1241">
                  <c:v>Obs1242</c:v>
                </c:pt>
                <c:pt idx="1242">
                  <c:v>Obs1243</c:v>
                </c:pt>
                <c:pt idx="1243">
                  <c:v>Obs1244</c:v>
                </c:pt>
                <c:pt idx="1244">
                  <c:v>Obs1245</c:v>
                </c:pt>
                <c:pt idx="1245">
                  <c:v>Obs1246</c:v>
                </c:pt>
                <c:pt idx="1246">
                  <c:v>Obs1247</c:v>
                </c:pt>
                <c:pt idx="1247">
                  <c:v>Obs1248</c:v>
                </c:pt>
                <c:pt idx="1248">
                  <c:v>Obs1249</c:v>
                </c:pt>
                <c:pt idx="1249">
                  <c:v>Obs1250</c:v>
                </c:pt>
                <c:pt idx="1250">
                  <c:v>Obs1251</c:v>
                </c:pt>
                <c:pt idx="1251">
                  <c:v>Obs1252</c:v>
                </c:pt>
                <c:pt idx="1252">
                  <c:v>Obs1253</c:v>
                </c:pt>
                <c:pt idx="1253">
                  <c:v>Obs1254</c:v>
                </c:pt>
                <c:pt idx="1254">
                  <c:v>Obs1255</c:v>
                </c:pt>
                <c:pt idx="1255">
                  <c:v>Obs1256</c:v>
                </c:pt>
                <c:pt idx="1256">
                  <c:v>Obs1257</c:v>
                </c:pt>
                <c:pt idx="1257">
                  <c:v>Obs1258</c:v>
                </c:pt>
                <c:pt idx="1258">
                  <c:v>Obs1259</c:v>
                </c:pt>
                <c:pt idx="1259">
                  <c:v>Obs1260</c:v>
                </c:pt>
                <c:pt idx="1260">
                  <c:v>Obs1261</c:v>
                </c:pt>
                <c:pt idx="1261">
                  <c:v>Obs1262</c:v>
                </c:pt>
                <c:pt idx="1262">
                  <c:v>Obs1263</c:v>
                </c:pt>
                <c:pt idx="1263">
                  <c:v>Obs1264</c:v>
                </c:pt>
                <c:pt idx="1264">
                  <c:v>Obs1265</c:v>
                </c:pt>
                <c:pt idx="1265">
                  <c:v>Obs1266</c:v>
                </c:pt>
                <c:pt idx="1266">
                  <c:v>Obs1267</c:v>
                </c:pt>
                <c:pt idx="1267">
                  <c:v>Obs1268</c:v>
                </c:pt>
                <c:pt idx="1268">
                  <c:v>Obs1269</c:v>
                </c:pt>
                <c:pt idx="1269">
                  <c:v>Obs1270</c:v>
                </c:pt>
                <c:pt idx="1270">
                  <c:v>Obs1271</c:v>
                </c:pt>
                <c:pt idx="1271">
                  <c:v>Obs1272</c:v>
                </c:pt>
                <c:pt idx="1272">
                  <c:v>Obs1273</c:v>
                </c:pt>
                <c:pt idx="1273">
                  <c:v>Obs1274</c:v>
                </c:pt>
                <c:pt idx="1274">
                  <c:v>Obs1275</c:v>
                </c:pt>
                <c:pt idx="1275">
                  <c:v>Obs1276</c:v>
                </c:pt>
                <c:pt idx="1276">
                  <c:v>Obs1277</c:v>
                </c:pt>
                <c:pt idx="1277">
                  <c:v>Obs1278</c:v>
                </c:pt>
                <c:pt idx="1278">
                  <c:v>Obs1279</c:v>
                </c:pt>
                <c:pt idx="1279">
                  <c:v>Obs1280</c:v>
                </c:pt>
                <c:pt idx="1280">
                  <c:v>Obs1281</c:v>
                </c:pt>
                <c:pt idx="1281">
                  <c:v>Obs1282</c:v>
                </c:pt>
                <c:pt idx="1282">
                  <c:v>Obs1283</c:v>
                </c:pt>
                <c:pt idx="1283">
                  <c:v>Obs1284</c:v>
                </c:pt>
                <c:pt idx="1284">
                  <c:v>Obs1285</c:v>
                </c:pt>
                <c:pt idx="1285">
                  <c:v>Obs1286</c:v>
                </c:pt>
                <c:pt idx="1286">
                  <c:v>Obs1287</c:v>
                </c:pt>
                <c:pt idx="1287">
                  <c:v>Obs1288</c:v>
                </c:pt>
                <c:pt idx="1288">
                  <c:v>Obs1289</c:v>
                </c:pt>
                <c:pt idx="1289">
                  <c:v>Obs1290</c:v>
                </c:pt>
                <c:pt idx="1290">
                  <c:v>Obs1291</c:v>
                </c:pt>
                <c:pt idx="1291">
                  <c:v>Obs1292</c:v>
                </c:pt>
                <c:pt idx="1292">
                  <c:v>Obs1293</c:v>
                </c:pt>
                <c:pt idx="1293">
                  <c:v>Obs1294</c:v>
                </c:pt>
                <c:pt idx="1294">
                  <c:v>Obs1295</c:v>
                </c:pt>
                <c:pt idx="1295">
                  <c:v>Obs1296</c:v>
                </c:pt>
                <c:pt idx="1296">
                  <c:v>Obs1297</c:v>
                </c:pt>
                <c:pt idx="1297">
                  <c:v>Obs1298</c:v>
                </c:pt>
                <c:pt idx="1298">
                  <c:v>Obs1299</c:v>
                </c:pt>
                <c:pt idx="1299">
                  <c:v>Obs1300</c:v>
                </c:pt>
                <c:pt idx="1300">
                  <c:v>Obs1301</c:v>
                </c:pt>
                <c:pt idx="1301">
                  <c:v>Obs1302</c:v>
                </c:pt>
                <c:pt idx="1302">
                  <c:v>Obs1303</c:v>
                </c:pt>
                <c:pt idx="1303">
                  <c:v>Obs1304</c:v>
                </c:pt>
                <c:pt idx="1304">
                  <c:v>Obs1305</c:v>
                </c:pt>
                <c:pt idx="1305">
                  <c:v>Obs1306</c:v>
                </c:pt>
                <c:pt idx="1306">
                  <c:v>Obs1307</c:v>
                </c:pt>
                <c:pt idx="1307">
                  <c:v>Obs1308</c:v>
                </c:pt>
                <c:pt idx="1308">
                  <c:v>Obs1309</c:v>
                </c:pt>
                <c:pt idx="1309">
                  <c:v>Obs1310</c:v>
                </c:pt>
                <c:pt idx="1310">
                  <c:v>Obs1311</c:v>
                </c:pt>
                <c:pt idx="1311">
                  <c:v>Obs1312</c:v>
                </c:pt>
                <c:pt idx="1312">
                  <c:v>Obs1313</c:v>
                </c:pt>
                <c:pt idx="1313">
                  <c:v>Obs1314</c:v>
                </c:pt>
                <c:pt idx="1314">
                  <c:v>Obs1315</c:v>
                </c:pt>
                <c:pt idx="1315">
                  <c:v>Obs1316</c:v>
                </c:pt>
                <c:pt idx="1316">
                  <c:v>Obs1317</c:v>
                </c:pt>
                <c:pt idx="1317">
                  <c:v>Obs1318</c:v>
                </c:pt>
                <c:pt idx="1318">
                  <c:v>Obs1319</c:v>
                </c:pt>
                <c:pt idx="1319">
                  <c:v>Obs1320</c:v>
                </c:pt>
                <c:pt idx="1320">
                  <c:v>Obs1321</c:v>
                </c:pt>
                <c:pt idx="1321">
                  <c:v>Obs1322</c:v>
                </c:pt>
                <c:pt idx="1322">
                  <c:v>Obs1323</c:v>
                </c:pt>
                <c:pt idx="1323">
                  <c:v>Obs1324</c:v>
                </c:pt>
                <c:pt idx="1324">
                  <c:v>Obs1325</c:v>
                </c:pt>
                <c:pt idx="1325">
                  <c:v>Obs1326</c:v>
                </c:pt>
                <c:pt idx="1326">
                  <c:v>Obs1327</c:v>
                </c:pt>
                <c:pt idx="1327">
                  <c:v>Obs1328</c:v>
                </c:pt>
                <c:pt idx="1328">
                  <c:v>Obs1329</c:v>
                </c:pt>
                <c:pt idx="1329">
                  <c:v>Obs1330</c:v>
                </c:pt>
                <c:pt idx="1330">
                  <c:v>Obs1331</c:v>
                </c:pt>
                <c:pt idx="1331">
                  <c:v>Obs1332</c:v>
                </c:pt>
                <c:pt idx="1332">
                  <c:v>Obs1333</c:v>
                </c:pt>
                <c:pt idx="1333">
                  <c:v>Obs1334</c:v>
                </c:pt>
                <c:pt idx="1334">
                  <c:v>Obs1335</c:v>
                </c:pt>
                <c:pt idx="1335">
                  <c:v>Obs1336</c:v>
                </c:pt>
                <c:pt idx="1336">
                  <c:v>Obs1337</c:v>
                </c:pt>
                <c:pt idx="1337">
                  <c:v>Obs1338</c:v>
                </c:pt>
                <c:pt idx="1338">
                  <c:v>Obs1339</c:v>
                </c:pt>
                <c:pt idx="1339">
                  <c:v>Obs1340</c:v>
                </c:pt>
                <c:pt idx="1340">
                  <c:v>Obs1341</c:v>
                </c:pt>
                <c:pt idx="1341">
                  <c:v>Obs1342</c:v>
                </c:pt>
                <c:pt idx="1342">
                  <c:v>Obs1343</c:v>
                </c:pt>
                <c:pt idx="1343">
                  <c:v>Obs1344</c:v>
                </c:pt>
                <c:pt idx="1344">
                  <c:v>Obs1345</c:v>
                </c:pt>
                <c:pt idx="1345">
                  <c:v>Obs1346</c:v>
                </c:pt>
                <c:pt idx="1346">
                  <c:v>Obs1347</c:v>
                </c:pt>
                <c:pt idx="1347">
                  <c:v>Obs1348</c:v>
                </c:pt>
                <c:pt idx="1348">
                  <c:v>Obs1349</c:v>
                </c:pt>
                <c:pt idx="1349">
                  <c:v>Obs1350</c:v>
                </c:pt>
                <c:pt idx="1350">
                  <c:v>Obs1351</c:v>
                </c:pt>
                <c:pt idx="1351">
                  <c:v>Obs1352</c:v>
                </c:pt>
                <c:pt idx="1352">
                  <c:v>Obs1353</c:v>
                </c:pt>
                <c:pt idx="1353">
                  <c:v>Obs1354</c:v>
                </c:pt>
                <c:pt idx="1354">
                  <c:v>Obs1355</c:v>
                </c:pt>
                <c:pt idx="1355">
                  <c:v>Obs1356</c:v>
                </c:pt>
                <c:pt idx="1356">
                  <c:v>Obs1357</c:v>
                </c:pt>
                <c:pt idx="1357">
                  <c:v>Obs1358</c:v>
                </c:pt>
                <c:pt idx="1358">
                  <c:v>Obs1359</c:v>
                </c:pt>
                <c:pt idx="1359">
                  <c:v>Obs1360</c:v>
                </c:pt>
                <c:pt idx="1360">
                  <c:v>Obs1361</c:v>
                </c:pt>
                <c:pt idx="1361">
                  <c:v>Obs1362</c:v>
                </c:pt>
                <c:pt idx="1362">
                  <c:v>Obs1363</c:v>
                </c:pt>
                <c:pt idx="1363">
                  <c:v>Obs1364</c:v>
                </c:pt>
                <c:pt idx="1364">
                  <c:v>Obs1365</c:v>
                </c:pt>
                <c:pt idx="1365">
                  <c:v>Obs1366</c:v>
                </c:pt>
                <c:pt idx="1366">
                  <c:v>Obs1367</c:v>
                </c:pt>
                <c:pt idx="1367">
                  <c:v>Obs1368</c:v>
                </c:pt>
                <c:pt idx="1368">
                  <c:v>Obs1369</c:v>
                </c:pt>
                <c:pt idx="1369">
                  <c:v>Obs1370</c:v>
                </c:pt>
                <c:pt idx="1370">
                  <c:v>Obs1371</c:v>
                </c:pt>
                <c:pt idx="1371">
                  <c:v>Obs1372</c:v>
                </c:pt>
                <c:pt idx="1372">
                  <c:v>Obs1373</c:v>
                </c:pt>
                <c:pt idx="1373">
                  <c:v>Obs1374</c:v>
                </c:pt>
                <c:pt idx="1374">
                  <c:v>Obs1375</c:v>
                </c:pt>
                <c:pt idx="1375">
                  <c:v>Obs1376</c:v>
                </c:pt>
                <c:pt idx="1376">
                  <c:v>Obs1377</c:v>
                </c:pt>
                <c:pt idx="1377">
                  <c:v>Obs1378</c:v>
                </c:pt>
                <c:pt idx="1378">
                  <c:v>Obs1379</c:v>
                </c:pt>
                <c:pt idx="1379">
                  <c:v>Obs1380</c:v>
                </c:pt>
                <c:pt idx="1380">
                  <c:v>Obs1381</c:v>
                </c:pt>
                <c:pt idx="1381">
                  <c:v>Obs1382</c:v>
                </c:pt>
                <c:pt idx="1382">
                  <c:v>Obs1383</c:v>
                </c:pt>
                <c:pt idx="1383">
                  <c:v>Obs1384</c:v>
                </c:pt>
                <c:pt idx="1384">
                  <c:v>Obs1385</c:v>
                </c:pt>
                <c:pt idx="1385">
                  <c:v>Obs1386</c:v>
                </c:pt>
                <c:pt idx="1386">
                  <c:v>Obs1387</c:v>
                </c:pt>
                <c:pt idx="1387">
                  <c:v>Obs1388</c:v>
                </c:pt>
                <c:pt idx="1388">
                  <c:v>Obs1389</c:v>
                </c:pt>
                <c:pt idx="1389">
                  <c:v>Obs1390</c:v>
                </c:pt>
                <c:pt idx="1390">
                  <c:v>Obs1391</c:v>
                </c:pt>
                <c:pt idx="1391">
                  <c:v>Obs1392</c:v>
                </c:pt>
                <c:pt idx="1392">
                  <c:v>Obs1393</c:v>
                </c:pt>
                <c:pt idx="1393">
                  <c:v>Obs1394</c:v>
                </c:pt>
                <c:pt idx="1394">
                  <c:v>Obs1395</c:v>
                </c:pt>
                <c:pt idx="1395">
                  <c:v>Obs1396</c:v>
                </c:pt>
                <c:pt idx="1396">
                  <c:v>Obs1397</c:v>
                </c:pt>
                <c:pt idx="1397">
                  <c:v>Obs1398</c:v>
                </c:pt>
                <c:pt idx="1398">
                  <c:v>Obs1399</c:v>
                </c:pt>
                <c:pt idx="1399">
                  <c:v>Obs1400</c:v>
                </c:pt>
                <c:pt idx="1400">
                  <c:v>Obs1401</c:v>
                </c:pt>
                <c:pt idx="1401">
                  <c:v>Obs1402</c:v>
                </c:pt>
                <c:pt idx="1402">
                  <c:v>Obs1403</c:v>
                </c:pt>
                <c:pt idx="1403">
                  <c:v>Obs1404</c:v>
                </c:pt>
                <c:pt idx="1404">
                  <c:v>Obs1405</c:v>
                </c:pt>
                <c:pt idx="1405">
                  <c:v>Obs1406</c:v>
                </c:pt>
                <c:pt idx="1406">
                  <c:v>Obs1407</c:v>
                </c:pt>
                <c:pt idx="1407">
                  <c:v>Obs1408</c:v>
                </c:pt>
                <c:pt idx="1408">
                  <c:v>Obs1409</c:v>
                </c:pt>
                <c:pt idx="1409">
                  <c:v>Obs1410</c:v>
                </c:pt>
                <c:pt idx="1410">
                  <c:v>Obs1411</c:v>
                </c:pt>
                <c:pt idx="1411">
                  <c:v>Obs1412</c:v>
                </c:pt>
                <c:pt idx="1412">
                  <c:v>Obs1413</c:v>
                </c:pt>
                <c:pt idx="1413">
                  <c:v>Obs1414</c:v>
                </c:pt>
                <c:pt idx="1414">
                  <c:v>Obs1415</c:v>
                </c:pt>
                <c:pt idx="1415">
                  <c:v>Obs1416</c:v>
                </c:pt>
                <c:pt idx="1416">
                  <c:v>Obs1417</c:v>
                </c:pt>
                <c:pt idx="1417">
                  <c:v>Obs1418</c:v>
                </c:pt>
                <c:pt idx="1418">
                  <c:v>Obs1419</c:v>
                </c:pt>
                <c:pt idx="1419">
                  <c:v>Obs1420</c:v>
                </c:pt>
                <c:pt idx="1420">
                  <c:v>Obs1421</c:v>
                </c:pt>
                <c:pt idx="1421">
                  <c:v>Obs1422</c:v>
                </c:pt>
                <c:pt idx="1422">
                  <c:v>Obs1423</c:v>
                </c:pt>
                <c:pt idx="1423">
                  <c:v>Obs1424</c:v>
                </c:pt>
                <c:pt idx="1424">
                  <c:v>Obs1425</c:v>
                </c:pt>
                <c:pt idx="1425">
                  <c:v>Obs1426</c:v>
                </c:pt>
                <c:pt idx="1426">
                  <c:v>Obs1427</c:v>
                </c:pt>
                <c:pt idx="1427">
                  <c:v>Obs1428</c:v>
                </c:pt>
                <c:pt idx="1428">
                  <c:v>Obs1429</c:v>
                </c:pt>
                <c:pt idx="1429">
                  <c:v>Obs1430</c:v>
                </c:pt>
                <c:pt idx="1430">
                  <c:v>Obs1431</c:v>
                </c:pt>
                <c:pt idx="1431">
                  <c:v>Obs1432</c:v>
                </c:pt>
                <c:pt idx="1432">
                  <c:v>Obs1433</c:v>
                </c:pt>
                <c:pt idx="1433">
                  <c:v>Obs1434</c:v>
                </c:pt>
                <c:pt idx="1434">
                  <c:v>Obs1435</c:v>
                </c:pt>
                <c:pt idx="1435">
                  <c:v>Obs1436</c:v>
                </c:pt>
                <c:pt idx="1436">
                  <c:v>Obs1437</c:v>
                </c:pt>
                <c:pt idx="1437">
                  <c:v>Obs1438</c:v>
                </c:pt>
                <c:pt idx="1438">
                  <c:v>Obs1439</c:v>
                </c:pt>
                <c:pt idx="1439">
                  <c:v>Obs1440</c:v>
                </c:pt>
                <c:pt idx="1440">
                  <c:v>Obs1441</c:v>
                </c:pt>
                <c:pt idx="1441">
                  <c:v>Obs1442</c:v>
                </c:pt>
                <c:pt idx="1442">
                  <c:v>Obs1443</c:v>
                </c:pt>
                <c:pt idx="1443">
                  <c:v>Obs1444</c:v>
                </c:pt>
                <c:pt idx="1444">
                  <c:v>Obs1445</c:v>
                </c:pt>
                <c:pt idx="1445">
                  <c:v>Obs1446</c:v>
                </c:pt>
                <c:pt idx="1446">
                  <c:v>Obs1447</c:v>
                </c:pt>
                <c:pt idx="1447">
                  <c:v>Obs1448</c:v>
                </c:pt>
                <c:pt idx="1448">
                  <c:v>Obs1449</c:v>
                </c:pt>
                <c:pt idx="1449">
                  <c:v>Obs1450</c:v>
                </c:pt>
                <c:pt idx="1450">
                  <c:v>Obs1451</c:v>
                </c:pt>
                <c:pt idx="1451">
                  <c:v>Obs1452</c:v>
                </c:pt>
                <c:pt idx="1452">
                  <c:v>Obs1453</c:v>
                </c:pt>
                <c:pt idx="1453">
                  <c:v>Obs1454</c:v>
                </c:pt>
                <c:pt idx="1454">
                  <c:v>Obs1455</c:v>
                </c:pt>
                <c:pt idx="1455">
                  <c:v>Obs1456</c:v>
                </c:pt>
                <c:pt idx="1456">
                  <c:v>Obs1457</c:v>
                </c:pt>
                <c:pt idx="1457">
                  <c:v>Obs1458</c:v>
                </c:pt>
                <c:pt idx="1458">
                  <c:v>Obs1459</c:v>
                </c:pt>
                <c:pt idx="1459">
                  <c:v>Obs1460</c:v>
                </c:pt>
              </c:strCache>
            </c:strRef>
          </c:cat>
          <c:val>
            <c:numRef>
              <c:f>'Linear regression'!$G$172:$G$1631</c:f>
              <c:numCache>
                <c:formatCode>0.000</c:formatCode>
                <c:ptCount val="1460"/>
                <c:pt idx="0">
                  <c:v>-0.51584829145745159</c:v>
                </c:pt>
                <c:pt idx="1">
                  <c:v>0.42237201335148822</c:v>
                </c:pt>
                <c:pt idx="2">
                  <c:v>-0.30501547505964582</c:v>
                </c:pt>
                <c:pt idx="3">
                  <c:v>-2.6784071415842312E-2</c:v>
                </c:pt>
                <c:pt idx="4">
                  <c:v>-0.55442798342812993</c:v>
                </c:pt>
                <c:pt idx="5">
                  <c:v>-0.98467014236515349</c:v>
                </c:pt>
                <c:pt idx="6">
                  <c:v>1.600750226247541</c:v>
                </c:pt>
                <c:pt idx="7">
                  <c:v>-0.8000032835454165</c:v>
                </c:pt>
                <c:pt idx="8">
                  <c:v>-0.71662186568136033</c:v>
                </c:pt>
                <c:pt idx="9">
                  <c:v>0.26846281033899544</c:v>
                </c:pt>
                <c:pt idx="10">
                  <c:v>8.183565005189181E-3</c:v>
                </c:pt>
                <c:pt idx="11">
                  <c:v>1.1088726029289413</c:v>
                </c:pt>
                <c:pt idx="12">
                  <c:v>0.64585678005395231</c:v>
                </c:pt>
                <c:pt idx="13">
                  <c:v>1.3749640807857055</c:v>
                </c:pt>
                <c:pt idx="14">
                  <c:v>0.2746096225770564</c:v>
                </c:pt>
                <c:pt idx="15">
                  <c:v>1.2453401633633079</c:v>
                </c:pt>
                <c:pt idx="16">
                  <c:v>0.38662405357152718</c:v>
                </c:pt>
                <c:pt idx="17">
                  <c:v>-1.4022409746508735</c:v>
                </c:pt>
                <c:pt idx="18">
                  <c:v>-0.38382140626538286</c:v>
                </c:pt>
                <c:pt idx="19">
                  <c:v>-0.24060700517996181</c:v>
                </c:pt>
                <c:pt idx="20">
                  <c:v>0.58176527211704354</c:v>
                </c:pt>
                <c:pt idx="21">
                  <c:v>0.86429814614065559</c:v>
                </c:pt>
                <c:pt idx="22">
                  <c:v>-0.2066960838610894</c:v>
                </c:pt>
                <c:pt idx="23">
                  <c:v>-0.2699862333469002</c:v>
                </c:pt>
                <c:pt idx="24">
                  <c:v>0.4243116293238624</c:v>
                </c:pt>
                <c:pt idx="25">
                  <c:v>0.64074721958465142</c:v>
                </c:pt>
                <c:pt idx="26">
                  <c:v>0.71955934768231111</c:v>
                </c:pt>
                <c:pt idx="27">
                  <c:v>1.4919174512490121</c:v>
                </c:pt>
                <c:pt idx="28">
                  <c:v>0.7154468821075638</c:v>
                </c:pt>
                <c:pt idx="29">
                  <c:v>0.61187162959249175</c:v>
                </c:pt>
                <c:pt idx="30">
                  <c:v>-1.4630375144431169</c:v>
                </c:pt>
                <c:pt idx="31">
                  <c:v>2.7701012349987938E-2</c:v>
                </c:pt>
                <c:pt idx="32">
                  <c:v>-0.24819194545613749</c:v>
                </c:pt>
                <c:pt idx="33">
                  <c:v>-0.43095880121326074</c:v>
                </c:pt>
                <c:pt idx="34">
                  <c:v>1.2182060998294511</c:v>
                </c:pt>
                <c:pt idx="35">
                  <c:v>0.1008885754465654</c:v>
                </c:pt>
                <c:pt idx="36">
                  <c:v>-0.42495571792327969</c:v>
                </c:pt>
                <c:pt idx="37">
                  <c:v>0.23371787816204406</c:v>
                </c:pt>
                <c:pt idx="38">
                  <c:v>-0.19641533119561605</c:v>
                </c:pt>
                <c:pt idx="39">
                  <c:v>-1.0118734791947184</c:v>
                </c:pt>
                <c:pt idx="40">
                  <c:v>8.2441766664304375E-2</c:v>
                </c:pt>
                <c:pt idx="41">
                  <c:v>0.42234244075406496</c:v>
                </c:pt>
                <c:pt idx="42">
                  <c:v>0.23316398144735498</c:v>
                </c:pt>
                <c:pt idx="43">
                  <c:v>8.1502864564264293E-3</c:v>
                </c:pt>
                <c:pt idx="44">
                  <c:v>0.16443726923713159</c:v>
                </c:pt>
                <c:pt idx="45">
                  <c:v>1.736210736842124</c:v>
                </c:pt>
                <c:pt idx="46">
                  <c:v>-0.74236582376383653</c:v>
                </c:pt>
                <c:pt idx="47">
                  <c:v>0.4080056683268013</c:v>
                </c:pt>
                <c:pt idx="48">
                  <c:v>-0.17669078864868093</c:v>
                </c:pt>
                <c:pt idx="49">
                  <c:v>0.10534238964760312</c:v>
                </c:pt>
                <c:pt idx="50">
                  <c:v>-0.56684386402018849</c:v>
                </c:pt>
                <c:pt idx="51">
                  <c:v>0.10396556666371615</c:v>
                </c:pt>
                <c:pt idx="52">
                  <c:v>9.17811519093501E-2</c:v>
                </c:pt>
                <c:pt idx="53">
                  <c:v>3.4819718086609024</c:v>
                </c:pt>
                <c:pt idx="54">
                  <c:v>-0.40871128202773843</c:v>
                </c:pt>
                <c:pt idx="55">
                  <c:v>0.33764704624287745</c:v>
                </c:pt>
                <c:pt idx="56">
                  <c:v>-1.2552574488985344</c:v>
                </c:pt>
                <c:pt idx="57">
                  <c:v>-0.81518267046539772</c:v>
                </c:pt>
                <c:pt idx="58">
                  <c:v>1.8281548330753248</c:v>
                </c:pt>
                <c:pt idx="59">
                  <c:v>0.28238940336025015</c:v>
                </c:pt>
                <c:pt idx="60">
                  <c:v>-0.49475207376598124</c:v>
                </c:pt>
                <c:pt idx="61">
                  <c:v>0.26067225886433515</c:v>
                </c:pt>
                <c:pt idx="62">
                  <c:v>-1.9308278773112551E-2</c:v>
                </c:pt>
                <c:pt idx="63">
                  <c:v>-0.14673143314211584</c:v>
                </c:pt>
                <c:pt idx="64">
                  <c:v>-0.80580556314367302</c:v>
                </c:pt>
                <c:pt idx="65">
                  <c:v>0.22922910019814902</c:v>
                </c:pt>
                <c:pt idx="66">
                  <c:v>-1.3987130843522089</c:v>
                </c:pt>
                <c:pt idx="67">
                  <c:v>0.32850140475884904</c:v>
                </c:pt>
                <c:pt idx="68">
                  <c:v>-6.7584782595035524E-3</c:v>
                </c:pt>
                <c:pt idx="69">
                  <c:v>-0.21899382555994665</c:v>
                </c:pt>
                <c:pt idx="70">
                  <c:v>-0.12974523458846016</c:v>
                </c:pt>
                <c:pt idx="71">
                  <c:v>2.4820267473838031E-2</c:v>
                </c:pt>
                <c:pt idx="72">
                  <c:v>-0.92284420522282262</c:v>
                </c:pt>
                <c:pt idx="73">
                  <c:v>0.48991424935536715</c:v>
                </c:pt>
                <c:pt idx="74">
                  <c:v>-0.49599330564164396</c:v>
                </c:pt>
                <c:pt idx="75">
                  <c:v>-0.8882283457664315</c:v>
                </c:pt>
                <c:pt idx="76">
                  <c:v>0.52222020737630714</c:v>
                </c:pt>
                <c:pt idx="77">
                  <c:v>-0.16367179303750162</c:v>
                </c:pt>
                <c:pt idx="78">
                  <c:v>-1.3907967716532386</c:v>
                </c:pt>
                <c:pt idx="79">
                  <c:v>0.43460998092482134</c:v>
                </c:pt>
                <c:pt idx="80">
                  <c:v>-0.93300362374307166</c:v>
                </c:pt>
                <c:pt idx="81">
                  <c:v>-0.82107924341550775</c:v>
                </c:pt>
                <c:pt idx="82">
                  <c:v>0.47439902081786456</c:v>
                </c:pt>
                <c:pt idx="83">
                  <c:v>4.9785998340070399E-3</c:v>
                </c:pt>
                <c:pt idx="84">
                  <c:v>-0.71202402431529099</c:v>
                </c:pt>
                <c:pt idx="85">
                  <c:v>-0.58498437492577537</c:v>
                </c:pt>
                <c:pt idx="86">
                  <c:v>-0.9930846527603987</c:v>
                </c:pt>
                <c:pt idx="87">
                  <c:v>-0.60189749281732852</c:v>
                </c:pt>
                <c:pt idx="88">
                  <c:v>-0.81423707717633587</c:v>
                </c:pt>
                <c:pt idx="89">
                  <c:v>-0.66483095880469556</c:v>
                </c:pt>
                <c:pt idx="90">
                  <c:v>-7.5475100443429644E-2</c:v>
                </c:pt>
                <c:pt idx="91">
                  <c:v>-0.95999532725751269</c:v>
                </c:pt>
                <c:pt idx="92">
                  <c:v>1.8740207898701471</c:v>
                </c:pt>
                <c:pt idx="93">
                  <c:v>-1.2135702097892074</c:v>
                </c:pt>
                <c:pt idx="94">
                  <c:v>-0.61651811177448868</c:v>
                </c:pt>
                <c:pt idx="95">
                  <c:v>-0.30630333692518036</c:v>
                </c:pt>
                <c:pt idx="96">
                  <c:v>-6.0483448827760009E-2</c:v>
                </c:pt>
                <c:pt idx="97">
                  <c:v>-0.57212724393174974</c:v>
                </c:pt>
                <c:pt idx="98">
                  <c:v>0.43744287841233293</c:v>
                </c:pt>
                <c:pt idx="99">
                  <c:v>-0.24588448083875875</c:v>
                </c:pt>
                <c:pt idx="100">
                  <c:v>0.19432257999525285</c:v>
                </c:pt>
                <c:pt idx="101">
                  <c:v>-0.81027747053068755</c:v>
                </c:pt>
                <c:pt idx="102">
                  <c:v>-1.5376353955404427</c:v>
                </c:pt>
                <c:pt idx="103">
                  <c:v>0.12966905634064585</c:v>
                </c:pt>
                <c:pt idx="104">
                  <c:v>4.066998833879449E-2</c:v>
                </c:pt>
                <c:pt idx="105">
                  <c:v>-0.20228711981734038</c:v>
                </c:pt>
                <c:pt idx="106">
                  <c:v>1.1523302452321766</c:v>
                </c:pt>
                <c:pt idx="107">
                  <c:v>0.58913695518395082</c:v>
                </c:pt>
                <c:pt idx="108">
                  <c:v>-0.24383933781717768</c:v>
                </c:pt>
                <c:pt idx="109">
                  <c:v>-0.6026705389537661</c:v>
                </c:pt>
                <c:pt idx="110">
                  <c:v>-1.2461817822327621</c:v>
                </c:pt>
                <c:pt idx="111">
                  <c:v>-0.48838079668898737</c:v>
                </c:pt>
                <c:pt idx="112">
                  <c:v>1.1404371342759356</c:v>
                </c:pt>
                <c:pt idx="113">
                  <c:v>-0.33308841544082762</c:v>
                </c:pt>
                <c:pt idx="114">
                  <c:v>0.63054645803602172</c:v>
                </c:pt>
                <c:pt idx="115">
                  <c:v>-0.60853815142081724</c:v>
                </c:pt>
                <c:pt idx="116">
                  <c:v>0.17260878466926552</c:v>
                </c:pt>
                <c:pt idx="117">
                  <c:v>-0.5364781388954285</c:v>
                </c:pt>
                <c:pt idx="118">
                  <c:v>-0.91781386539614263</c:v>
                </c:pt>
                <c:pt idx="119">
                  <c:v>-0.99549252286912637</c:v>
                </c:pt>
                <c:pt idx="120">
                  <c:v>1.1044802661359954</c:v>
                </c:pt>
                <c:pt idx="121">
                  <c:v>-0.21007957416537076</c:v>
                </c:pt>
                <c:pt idx="122">
                  <c:v>0.22233821152468439</c:v>
                </c:pt>
                <c:pt idx="123">
                  <c:v>-0.41984914947502194</c:v>
                </c:pt>
                <c:pt idx="124">
                  <c:v>-0.31480030169050777</c:v>
                </c:pt>
                <c:pt idx="125">
                  <c:v>0.29888264146516108</c:v>
                </c:pt>
                <c:pt idx="126">
                  <c:v>-0.10303371416909762</c:v>
                </c:pt>
                <c:pt idx="127">
                  <c:v>0.28915088100110248</c:v>
                </c:pt>
                <c:pt idx="128">
                  <c:v>-9.5690943891821104E-2</c:v>
                </c:pt>
                <c:pt idx="129">
                  <c:v>0.57667389384100776</c:v>
                </c:pt>
                <c:pt idx="130">
                  <c:v>-0.22379381513176588</c:v>
                </c:pt>
                <c:pt idx="131">
                  <c:v>-0.3896774988249998</c:v>
                </c:pt>
                <c:pt idx="132">
                  <c:v>1.2720344275630572E-2</c:v>
                </c:pt>
                <c:pt idx="133">
                  <c:v>0.61735319679298706</c:v>
                </c:pt>
                <c:pt idx="134">
                  <c:v>-0.36490707874913619</c:v>
                </c:pt>
                <c:pt idx="135">
                  <c:v>-0.45857671607221318</c:v>
                </c:pt>
                <c:pt idx="136">
                  <c:v>-0.10196609127386562</c:v>
                </c:pt>
                <c:pt idx="137">
                  <c:v>-1.4890429735437938</c:v>
                </c:pt>
                <c:pt idx="138">
                  <c:v>-0.2556020480811893</c:v>
                </c:pt>
                <c:pt idx="139">
                  <c:v>2.9799020043553496E-4</c:v>
                </c:pt>
                <c:pt idx="140">
                  <c:v>-7.7905698242938512E-2</c:v>
                </c:pt>
                <c:pt idx="141">
                  <c:v>0.49189414968469408</c:v>
                </c:pt>
                <c:pt idx="142">
                  <c:v>0.37735950958343473</c:v>
                </c:pt>
                <c:pt idx="143">
                  <c:v>-9.727474142506326E-2</c:v>
                </c:pt>
                <c:pt idx="144">
                  <c:v>-1.4434887808310999</c:v>
                </c:pt>
                <c:pt idx="145">
                  <c:v>-2.2148848142185802</c:v>
                </c:pt>
                <c:pt idx="146">
                  <c:v>0.58048189828306695</c:v>
                </c:pt>
                <c:pt idx="147">
                  <c:v>-0.833148520916563</c:v>
                </c:pt>
                <c:pt idx="148">
                  <c:v>-0.69955310653313685</c:v>
                </c:pt>
                <c:pt idx="149">
                  <c:v>-0.27197557351359741</c:v>
                </c:pt>
                <c:pt idx="150">
                  <c:v>-0.23136338084157121</c:v>
                </c:pt>
                <c:pt idx="151">
                  <c:v>2.8996995532322773</c:v>
                </c:pt>
                <c:pt idx="152">
                  <c:v>-0.77171214174748459</c:v>
                </c:pt>
                <c:pt idx="153">
                  <c:v>1.9446584674260428</c:v>
                </c:pt>
                <c:pt idx="154">
                  <c:v>0.52568371244370404</c:v>
                </c:pt>
                <c:pt idx="155">
                  <c:v>-0.26872834132277956</c:v>
                </c:pt>
                <c:pt idx="156">
                  <c:v>-8.4029016911614407E-2</c:v>
                </c:pt>
                <c:pt idx="157">
                  <c:v>0.12936621668067833</c:v>
                </c:pt>
                <c:pt idx="158">
                  <c:v>-2.8286182631809625E-2</c:v>
                </c:pt>
                <c:pt idx="159">
                  <c:v>0.2934043933592369</c:v>
                </c:pt>
                <c:pt idx="160">
                  <c:v>-0.1018094077611893</c:v>
                </c:pt>
                <c:pt idx="161">
                  <c:v>1.896991163583347</c:v>
                </c:pt>
                <c:pt idx="162">
                  <c:v>2.928327858704477E-2</c:v>
                </c:pt>
                <c:pt idx="163">
                  <c:v>-3.139539651519218E-2</c:v>
                </c:pt>
                <c:pt idx="164">
                  <c:v>0.18936086771730121</c:v>
                </c:pt>
                <c:pt idx="165">
                  <c:v>-0.1165143506966706</c:v>
                </c:pt>
                <c:pt idx="166">
                  <c:v>-0.15743652314955395</c:v>
                </c:pt>
                <c:pt idx="167">
                  <c:v>0.98151655947650873</c:v>
                </c:pt>
                <c:pt idx="168">
                  <c:v>-1.0931849556814024</c:v>
                </c:pt>
                <c:pt idx="169">
                  <c:v>0.39930262454766674</c:v>
                </c:pt>
                <c:pt idx="170">
                  <c:v>-0.17244371488889704</c:v>
                </c:pt>
                <c:pt idx="171">
                  <c:v>0.69476868862191365</c:v>
                </c:pt>
                <c:pt idx="172">
                  <c:v>0.37823401764831649</c:v>
                </c:pt>
                <c:pt idx="173">
                  <c:v>0.15872326289461244</c:v>
                </c:pt>
                <c:pt idx="174">
                  <c:v>-0.53948845515117327</c:v>
                </c:pt>
                <c:pt idx="175">
                  <c:v>0.495561292138395</c:v>
                </c:pt>
                <c:pt idx="176">
                  <c:v>-0.83919981557404066</c:v>
                </c:pt>
                <c:pt idx="177">
                  <c:v>-0.70662909523788364</c:v>
                </c:pt>
                <c:pt idx="178">
                  <c:v>4.578864467198378</c:v>
                </c:pt>
                <c:pt idx="179">
                  <c:v>0.46321491746833166</c:v>
                </c:pt>
                <c:pt idx="180">
                  <c:v>-0.74587285773135004</c:v>
                </c:pt>
                <c:pt idx="181">
                  <c:v>0.97362777876337259</c:v>
                </c:pt>
                <c:pt idx="182">
                  <c:v>-0.62658762153886327</c:v>
                </c:pt>
                <c:pt idx="183">
                  <c:v>-1.4546886981066249</c:v>
                </c:pt>
                <c:pt idx="184">
                  <c:v>0.79810959152326433</c:v>
                </c:pt>
                <c:pt idx="185">
                  <c:v>3.8030910590010412</c:v>
                </c:pt>
                <c:pt idx="186">
                  <c:v>1.9064606226048917E-2</c:v>
                </c:pt>
                <c:pt idx="187">
                  <c:v>-3.193042997056713E-2</c:v>
                </c:pt>
                <c:pt idx="188">
                  <c:v>-0.16964943366832574</c:v>
                </c:pt>
                <c:pt idx="189">
                  <c:v>1.42431474881505</c:v>
                </c:pt>
                <c:pt idx="190">
                  <c:v>1.2798551545696688</c:v>
                </c:pt>
                <c:pt idx="191">
                  <c:v>0.12367220801715</c:v>
                </c:pt>
                <c:pt idx="192">
                  <c:v>-0.21143288676357044</c:v>
                </c:pt>
                <c:pt idx="193">
                  <c:v>-2.2148848142185802</c:v>
                </c:pt>
                <c:pt idx="194">
                  <c:v>0.15634624636977737</c:v>
                </c:pt>
                <c:pt idx="195">
                  <c:v>-0.67814200454753926</c:v>
                </c:pt>
                <c:pt idx="196">
                  <c:v>1.5727160068368962</c:v>
                </c:pt>
                <c:pt idx="197">
                  <c:v>-0.90133686489637166</c:v>
                </c:pt>
                <c:pt idx="198">
                  <c:v>-1.7715282843683027</c:v>
                </c:pt>
                <c:pt idx="199">
                  <c:v>0.87563089216951873</c:v>
                </c:pt>
                <c:pt idx="200">
                  <c:v>-0.78201282394203531</c:v>
                </c:pt>
                <c:pt idx="201">
                  <c:v>0.15156128181376208</c:v>
                </c:pt>
                <c:pt idx="202">
                  <c:v>1.4511869695257422E-3</c:v>
                </c:pt>
                <c:pt idx="203">
                  <c:v>-5.6323792883265777E-2</c:v>
                </c:pt>
                <c:pt idx="204">
                  <c:v>-0.50281255994956409</c:v>
                </c:pt>
                <c:pt idx="205">
                  <c:v>-0.27845450941095878</c:v>
                </c:pt>
                <c:pt idx="206">
                  <c:v>-0.95182640458189283</c:v>
                </c:pt>
                <c:pt idx="207">
                  <c:v>0.24382839745218682</c:v>
                </c:pt>
                <c:pt idx="208">
                  <c:v>0.56812613457052985</c:v>
                </c:pt>
                <c:pt idx="209">
                  <c:v>0.25618643282637799</c:v>
                </c:pt>
                <c:pt idx="210">
                  <c:v>0.5873681257693445</c:v>
                </c:pt>
                <c:pt idx="211">
                  <c:v>-0.11770288001690557</c:v>
                </c:pt>
                <c:pt idx="212">
                  <c:v>5.7067517542561076E-3</c:v>
                </c:pt>
                <c:pt idx="213">
                  <c:v>5.6707256854381938E-3</c:v>
                </c:pt>
                <c:pt idx="214">
                  <c:v>-0.28691052358245639</c:v>
                </c:pt>
                <c:pt idx="215">
                  <c:v>-0.10592349961809348</c:v>
                </c:pt>
                <c:pt idx="216">
                  <c:v>5.1489939375810853E-2</c:v>
                </c:pt>
                <c:pt idx="217">
                  <c:v>-0.16447072226884843</c:v>
                </c:pt>
                <c:pt idx="218">
                  <c:v>2.6216077758795131</c:v>
                </c:pt>
                <c:pt idx="219">
                  <c:v>-0.50268417254993403</c:v>
                </c:pt>
                <c:pt idx="220">
                  <c:v>-0.22848187474258327</c:v>
                </c:pt>
                <c:pt idx="221">
                  <c:v>-1.8088228559709574</c:v>
                </c:pt>
                <c:pt idx="222">
                  <c:v>-0.17966683344613835</c:v>
                </c:pt>
                <c:pt idx="223">
                  <c:v>-0.46283193931125277</c:v>
                </c:pt>
                <c:pt idx="224">
                  <c:v>1.8973372559750332</c:v>
                </c:pt>
                <c:pt idx="225">
                  <c:v>-1.0334485679497756</c:v>
                </c:pt>
                <c:pt idx="226">
                  <c:v>-0.24252159349787358</c:v>
                </c:pt>
                <c:pt idx="227">
                  <c:v>-0.49832469635805454</c:v>
                </c:pt>
                <c:pt idx="228">
                  <c:v>0.12771800065103131</c:v>
                </c:pt>
                <c:pt idx="229">
                  <c:v>-0.58729034834206473</c:v>
                </c:pt>
                <c:pt idx="230">
                  <c:v>0.2245849311002284</c:v>
                </c:pt>
                <c:pt idx="231">
                  <c:v>1.6163332152539249</c:v>
                </c:pt>
                <c:pt idx="232">
                  <c:v>-0.78898089368402502</c:v>
                </c:pt>
                <c:pt idx="233">
                  <c:v>3.14917914542844E-2</c:v>
                </c:pt>
                <c:pt idx="234">
                  <c:v>-0.83118780090033706</c:v>
                </c:pt>
                <c:pt idx="235">
                  <c:v>-0.87353930010350789</c:v>
                </c:pt>
                <c:pt idx="236">
                  <c:v>-0.42766450613543749</c:v>
                </c:pt>
                <c:pt idx="237">
                  <c:v>-0.66077441431618889</c:v>
                </c:pt>
                <c:pt idx="238">
                  <c:v>1.7688862808241312</c:v>
                </c:pt>
                <c:pt idx="239">
                  <c:v>-0.80705919882292321</c:v>
                </c:pt>
                <c:pt idx="240">
                  <c:v>0.82016191620924783</c:v>
                </c:pt>
                <c:pt idx="241">
                  <c:v>0.4032967596376239</c:v>
                </c:pt>
                <c:pt idx="242">
                  <c:v>-0.43204109715231492</c:v>
                </c:pt>
                <c:pt idx="243">
                  <c:v>-0.89067383148014234</c:v>
                </c:pt>
                <c:pt idx="244">
                  <c:v>-1.2034585368416664</c:v>
                </c:pt>
                <c:pt idx="245">
                  <c:v>0.19564142308108609</c:v>
                </c:pt>
                <c:pt idx="246">
                  <c:v>-0.40852387743714802</c:v>
                </c:pt>
                <c:pt idx="247">
                  <c:v>-0.20302482418465745</c:v>
                </c:pt>
                <c:pt idx="248">
                  <c:v>-1.0398392305913944</c:v>
                </c:pt>
                <c:pt idx="249">
                  <c:v>1.0722116662128711</c:v>
                </c:pt>
                <c:pt idx="250">
                  <c:v>-1.1074171562953028</c:v>
                </c:pt>
                <c:pt idx="251">
                  <c:v>0.1567383782626986</c:v>
                </c:pt>
                <c:pt idx="252">
                  <c:v>-1.1549145787346404</c:v>
                </c:pt>
                <c:pt idx="253">
                  <c:v>0.1068106719212758</c:v>
                </c:pt>
                <c:pt idx="254">
                  <c:v>-3.9054369900417191E-2</c:v>
                </c:pt>
                <c:pt idx="255">
                  <c:v>-1.1490256778295984</c:v>
                </c:pt>
                <c:pt idx="256">
                  <c:v>-0.57386548658115155</c:v>
                </c:pt>
                <c:pt idx="257">
                  <c:v>-0.12129568468211958</c:v>
                </c:pt>
                <c:pt idx="258">
                  <c:v>-0.14614794701369657</c:v>
                </c:pt>
                <c:pt idx="259">
                  <c:v>-0.16398110177205596</c:v>
                </c:pt>
                <c:pt idx="260">
                  <c:v>0.37365732761863707</c:v>
                </c:pt>
                <c:pt idx="261">
                  <c:v>-0.92019247493800282</c:v>
                </c:pt>
                <c:pt idx="262">
                  <c:v>-0.15047298913254428</c:v>
                </c:pt>
                <c:pt idx="263">
                  <c:v>0.26233887955594914</c:v>
                </c:pt>
                <c:pt idx="264">
                  <c:v>0.25626170180356228</c:v>
                </c:pt>
                <c:pt idx="265">
                  <c:v>-0.14338584930865247</c:v>
                </c:pt>
                <c:pt idx="266">
                  <c:v>-0.47920601032775673</c:v>
                </c:pt>
                <c:pt idx="267">
                  <c:v>-0.6855464442253788</c:v>
                </c:pt>
                <c:pt idx="268">
                  <c:v>0.90806417116666105</c:v>
                </c:pt>
                <c:pt idx="269">
                  <c:v>9.2164085317041327E-3</c:v>
                </c:pt>
                <c:pt idx="270">
                  <c:v>0.18063496891831471</c:v>
                </c:pt>
                <c:pt idx="271">
                  <c:v>1.9919530822527178</c:v>
                </c:pt>
                <c:pt idx="272">
                  <c:v>0.17679959701022613</c:v>
                </c:pt>
                <c:pt idx="273">
                  <c:v>-0.83690113619655371</c:v>
                </c:pt>
                <c:pt idx="274">
                  <c:v>-2.3084815342699662E-2</c:v>
                </c:pt>
                <c:pt idx="275">
                  <c:v>1.4835094307857346</c:v>
                </c:pt>
                <c:pt idx="276">
                  <c:v>-0.37096419229226835</c:v>
                </c:pt>
                <c:pt idx="277">
                  <c:v>0.92540986084565025</c:v>
                </c:pt>
                <c:pt idx="278">
                  <c:v>3.0029472144476439</c:v>
                </c:pt>
                <c:pt idx="279">
                  <c:v>-0.92215472903930407</c:v>
                </c:pt>
                <c:pt idx="280">
                  <c:v>-0.32859110239308753</c:v>
                </c:pt>
                <c:pt idx="281">
                  <c:v>-0.17374770053676908</c:v>
                </c:pt>
                <c:pt idx="282">
                  <c:v>0.17921760661199851</c:v>
                </c:pt>
                <c:pt idx="283">
                  <c:v>0.63681724244782967</c:v>
                </c:pt>
                <c:pt idx="284">
                  <c:v>-0.62165859934158063</c:v>
                </c:pt>
                <c:pt idx="285">
                  <c:v>-0.58343735866165369</c:v>
                </c:pt>
                <c:pt idx="286">
                  <c:v>-0.70625113292030861</c:v>
                </c:pt>
                <c:pt idx="287">
                  <c:v>-0.64308425852766393</c:v>
                </c:pt>
                <c:pt idx="288">
                  <c:v>8.7985229775137286E-2</c:v>
                </c:pt>
                <c:pt idx="289">
                  <c:v>0.91679233922258418</c:v>
                </c:pt>
                <c:pt idx="290">
                  <c:v>-0.4794419666785687</c:v>
                </c:pt>
                <c:pt idx="291">
                  <c:v>-4.5329933363292961E-2</c:v>
                </c:pt>
                <c:pt idx="292">
                  <c:v>-0.97764073911322902</c:v>
                </c:pt>
                <c:pt idx="293">
                  <c:v>-0.49307589497223642</c:v>
                </c:pt>
                <c:pt idx="294">
                  <c:v>-0.15072083889496757</c:v>
                </c:pt>
                <c:pt idx="295">
                  <c:v>-6.345964754312515E-2</c:v>
                </c:pt>
                <c:pt idx="296">
                  <c:v>-0.2293745725990467</c:v>
                </c:pt>
                <c:pt idx="297">
                  <c:v>-0.21785091687122313</c:v>
                </c:pt>
                <c:pt idx="298">
                  <c:v>-0.51660397276651393</c:v>
                </c:pt>
                <c:pt idx="299">
                  <c:v>0.73589079250976208</c:v>
                </c:pt>
                <c:pt idx="300">
                  <c:v>0.26225238371137027</c:v>
                </c:pt>
                <c:pt idx="301">
                  <c:v>-0.66307935711586274</c:v>
                </c:pt>
                <c:pt idx="302">
                  <c:v>-0.20202639123856592</c:v>
                </c:pt>
                <c:pt idx="303">
                  <c:v>0.58500395758462553</c:v>
                </c:pt>
                <c:pt idx="304">
                  <c:v>0.45625560010197669</c:v>
                </c:pt>
                <c:pt idx="305">
                  <c:v>0.9544760887549919</c:v>
                </c:pt>
                <c:pt idx="306">
                  <c:v>-0.9569732782444822</c:v>
                </c:pt>
                <c:pt idx="307">
                  <c:v>-0.58561723771848406</c:v>
                </c:pt>
                <c:pt idx="308">
                  <c:v>-7.3473978206376439E-2</c:v>
                </c:pt>
                <c:pt idx="309">
                  <c:v>2.2477263194754364</c:v>
                </c:pt>
                <c:pt idx="310">
                  <c:v>-0.78425742577382851</c:v>
                </c:pt>
                <c:pt idx="311">
                  <c:v>0.58024896489055289</c:v>
                </c:pt>
                <c:pt idx="312">
                  <c:v>0.22565343789160924</c:v>
                </c:pt>
                <c:pt idx="313">
                  <c:v>3.2311567786077657</c:v>
                </c:pt>
                <c:pt idx="314">
                  <c:v>0.71685264875820143</c:v>
                </c:pt>
                <c:pt idx="315">
                  <c:v>-0.40014253657728921</c:v>
                </c:pt>
                <c:pt idx="316">
                  <c:v>-0.20871478377536851</c:v>
                </c:pt>
                <c:pt idx="317">
                  <c:v>0.22547146254100919</c:v>
                </c:pt>
                <c:pt idx="318">
                  <c:v>-1.0957610574187353</c:v>
                </c:pt>
                <c:pt idx="319">
                  <c:v>3.3840516521834826E-2</c:v>
                </c:pt>
                <c:pt idx="320">
                  <c:v>0.48254677430284854</c:v>
                </c:pt>
                <c:pt idx="321">
                  <c:v>1.0306420412700288</c:v>
                </c:pt>
                <c:pt idx="322">
                  <c:v>-0.23337699184843755</c:v>
                </c:pt>
                <c:pt idx="323">
                  <c:v>-8.9586798322098163E-2</c:v>
                </c:pt>
                <c:pt idx="324">
                  <c:v>-1.5748473528154343</c:v>
                </c:pt>
                <c:pt idx="325">
                  <c:v>0.11842977869941412</c:v>
                </c:pt>
                <c:pt idx="326">
                  <c:v>2.1594343810825687</c:v>
                </c:pt>
                <c:pt idx="327">
                  <c:v>-0.2412290355603654</c:v>
                </c:pt>
                <c:pt idx="328">
                  <c:v>0.6953666297673966</c:v>
                </c:pt>
                <c:pt idx="329">
                  <c:v>-0.39602375584585836</c:v>
                </c:pt>
                <c:pt idx="330">
                  <c:v>-1.5941630772866984</c:v>
                </c:pt>
                <c:pt idx="331">
                  <c:v>0.33533579030705379</c:v>
                </c:pt>
                <c:pt idx="332">
                  <c:v>1.2635492597019919</c:v>
                </c:pt>
                <c:pt idx="333">
                  <c:v>0.14607598299512192</c:v>
                </c:pt>
                <c:pt idx="334">
                  <c:v>-0.61033998279297741</c:v>
                </c:pt>
                <c:pt idx="335">
                  <c:v>0.61669141640121727</c:v>
                </c:pt>
                <c:pt idx="336">
                  <c:v>2.6204195297113149</c:v>
                </c:pt>
                <c:pt idx="337">
                  <c:v>-2.1753152372447643E-2</c:v>
                </c:pt>
                <c:pt idx="338">
                  <c:v>-3.80847130432398E-2</c:v>
                </c:pt>
                <c:pt idx="339">
                  <c:v>0.35390621411417766</c:v>
                </c:pt>
                <c:pt idx="340">
                  <c:v>-1.0161940160648213</c:v>
                </c:pt>
                <c:pt idx="341">
                  <c:v>-0.26711919706074394</c:v>
                </c:pt>
                <c:pt idx="342">
                  <c:v>-0.53212887322894931</c:v>
                </c:pt>
                <c:pt idx="343">
                  <c:v>0.72195957435534797</c:v>
                </c:pt>
                <c:pt idx="344">
                  <c:v>-1.3359903016544379</c:v>
                </c:pt>
                <c:pt idx="345">
                  <c:v>-0.27436160215557642</c:v>
                </c:pt>
                <c:pt idx="346">
                  <c:v>0.75735766926202353</c:v>
                </c:pt>
                <c:pt idx="347">
                  <c:v>-0.17260303125318399</c:v>
                </c:pt>
                <c:pt idx="348">
                  <c:v>-1.5103681917991825</c:v>
                </c:pt>
                <c:pt idx="349">
                  <c:v>2.2573726930567957</c:v>
                </c:pt>
                <c:pt idx="350">
                  <c:v>1.4140423813179406</c:v>
                </c:pt>
                <c:pt idx="351">
                  <c:v>-8.22326464278696E-3</c:v>
                </c:pt>
                <c:pt idx="352">
                  <c:v>-0.33731302624784754</c:v>
                </c:pt>
                <c:pt idx="353">
                  <c:v>0.98227055934340957</c:v>
                </c:pt>
                <c:pt idx="354">
                  <c:v>-0.33763651377573317</c:v>
                </c:pt>
                <c:pt idx="355">
                  <c:v>3.8065689729262782E-2</c:v>
                </c:pt>
                <c:pt idx="356">
                  <c:v>7.6090185008277481E-2</c:v>
                </c:pt>
                <c:pt idx="357">
                  <c:v>-0.34918954089053467</c:v>
                </c:pt>
                <c:pt idx="358">
                  <c:v>-0.4595268619025682</c:v>
                </c:pt>
                <c:pt idx="359">
                  <c:v>0.68947344406178213</c:v>
                </c:pt>
                <c:pt idx="360">
                  <c:v>0.54462548317422865</c:v>
                </c:pt>
                <c:pt idx="361">
                  <c:v>-4.7550538157234853E-2</c:v>
                </c:pt>
                <c:pt idx="362">
                  <c:v>-1.1611445163890928</c:v>
                </c:pt>
                <c:pt idx="363">
                  <c:v>-0.28643830117817032</c:v>
                </c:pt>
                <c:pt idx="364">
                  <c:v>-3.0818930222373347E-2</c:v>
                </c:pt>
                <c:pt idx="365">
                  <c:v>0.77018653486644995</c:v>
                </c:pt>
                <c:pt idx="366">
                  <c:v>-3.667127434753923E-2</c:v>
                </c:pt>
                <c:pt idx="367">
                  <c:v>3.8703080648630879E-2</c:v>
                </c:pt>
                <c:pt idx="368">
                  <c:v>-0.15634386338188377</c:v>
                </c:pt>
                <c:pt idx="369">
                  <c:v>0.33470458706163264</c:v>
                </c:pt>
                <c:pt idx="370">
                  <c:v>-1.1271264609765881</c:v>
                </c:pt>
                <c:pt idx="371">
                  <c:v>-0.86740653536591406</c:v>
                </c:pt>
                <c:pt idx="372">
                  <c:v>7.3125028766162017E-2</c:v>
                </c:pt>
                <c:pt idx="373">
                  <c:v>-0.4302332456840543</c:v>
                </c:pt>
                <c:pt idx="374">
                  <c:v>-0.72427470312713882</c:v>
                </c:pt>
                <c:pt idx="375">
                  <c:v>-0.21817784135756593</c:v>
                </c:pt>
                <c:pt idx="376">
                  <c:v>-3.3103003086302353E-2</c:v>
                </c:pt>
                <c:pt idx="377">
                  <c:v>0.73532523198947786</c:v>
                </c:pt>
                <c:pt idx="378">
                  <c:v>3.0065803556872548</c:v>
                </c:pt>
                <c:pt idx="379">
                  <c:v>-1.2627650024537806</c:v>
                </c:pt>
                <c:pt idx="380">
                  <c:v>-0.45316282915041123</c:v>
                </c:pt>
                <c:pt idx="381">
                  <c:v>-0.19430973338334723</c:v>
                </c:pt>
                <c:pt idx="382">
                  <c:v>-0.65307760301094875</c:v>
                </c:pt>
                <c:pt idx="383">
                  <c:v>0.21261675595730897</c:v>
                </c:pt>
                <c:pt idx="384">
                  <c:v>-9.0743779195489399E-2</c:v>
                </c:pt>
                <c:pt idx="385">
                  <c:v>6.4310016514242821E-3</c:v>
                </c:pt>
                <c:pt idx="386">
                  <c:v>-9.1932819582521585E-2</c:v>
                </c:pt>
                <c:pt idx="387">
                  <c:v>-0.50705539102441166</c:v>
                </c:pt>
                <c:pt idx="388">
                  <c:v>-0.33050408847599977</c:v>
                </c:pt>
                <c:pt idx="389">
                  <c:v>2.7800285204470359</c:v>
                </c:pt>
                <c:pt idx="390">
                  <c:v>0.57191529903207017</c:v>
                </c:pt>
                <c:pt idx="391">
                  <c:v>-0.84293457177616082</c:v>
                </c:pt>
                <c:pt idx="392">
                  <c:v>-2.7922233951153796E-2</c:v>
                </c:pt>
                <c:pt idx="393">
                  <c:v>0.42695906720978355</c:v>
                </c:pt>
                <c:pt idx="394">
                  <c:v>0.1411448831491903</c:v>
                </c:pt>
                <c:pt idx="395">
                  <c:v>-1.2872775192179669E-2</c:v>
                </c:pt>
                <c:pt idx="396">
                  <c:v>9.7530750992003597E-3</c:v>
                </c:pt>
                <c:pt idx="397">
                  <c:v>-0.64045124276115539</c:v>
                </c:pt>
                <c:pt idx="398">
                  <c:v>-0.39721610013080927</c:v>
                </c:pt>
                <c:pt idx="399">
                  <c:v>0.43768214175729381</c:v>
                </c:pt>
                <c:pt idx="400">
                  <c:v>1.2907741872275715</c:v>
                </c:pt>
                <c:pt idx="401">
                  <c:v>-0.67697823296684723</c:v>
                </c:pt>
                <c:pt idx="402">
                  <c:v>0.85647843814939839</c:v>
                </c:pt>
                <c:pt idx="403">
                  <c:v>-0.47090223614102389</c:v>
                </c:pt>
                <c:pt idx="404">
                  <c:v>-0.92215950809037184</c:v>
                </c:pt>
                <c:pt idx="405">
                  <c:v>-0.97982672047690111</c:v>
                </c:pt>
                <c:pt idx="406">
                  <c:v>-0.87233997163610433</c:v>
                </c:pt>
                <c:pt idx="407">
                  <c:v>0.83975314335068074</c:v>
                </c:pt>
                <c:pt idx="408">
                  <c:v>5.8359274656476622E-3</c:v>
                </c:pt>
                <c:pt idx="409">
                  <c:v>1.4525142044459396</c:v>
                </c:pt>
                <c:pt idx="410">
                  <c:v>-1.8017920938101204</c:v>
                </c:pt>
                <c:pt idx="411">
                  <c:v>0.53074118562831607</c:v>
                </c:pt>
                <c:pt idx="412">
                  <c:v>0.11080407703298747</c:v>
                </c:pt>
                <c:pt idx="413">
                  <c:v>0.57241657411648328</c:v>
                </c:pt>
                <c:pt idx="414">
                  <c:v>-0.66278605429976578</c:v>
                </c:pt>
                <c:pt idx="415">
                  <c:v>-0.43752726976529854</c:v>
                </c:pt>
                <c:pt idx="416">
                  <c:v>-0.5875208332771078</c:v>
                </c:pt>
                <c:pt idx="417">
                  <c:v>0.17734747362880976</c:v>
                </c:pt>
                <c:pt idx="418">
                  <c:v>0.3011729777512776</c:v>
                </c:pt>
                <c:pt idx="419">
                  <c:v>0.17583466949014984</c:v>
                </c:pt>
                <c:pt idx="420">
                  <c:v>0.31615734494700948</c:v>
                </c:pt>
                <c:pt idx="421">
                  <c:v>0.42445156012353302</c:v>
                </c:pt>
                <c:pt idx="422">
                  <c:v>7.1824992074823622E-3</c:v>
                </c:pt>
                <c:pt idx="423">
                  <c:v>1.1368466398455658E-3</c:v>
                </c:pt>
                <c:pt idx="424">
                  <c:v>9.5148191758641407E-2</c:v>
                </c:pt>
                <c:pt idx="425">
                  <c:v>-0.15951625431574337</c:v>
                </c:pt>
                <c:pt idx="426">
                  <c:v>1.3536768279330773</c:v>
                </c:pt>
                <c:pt idx="427">
                  <c:v>1.9563582346082322E-2</c:v>
                </c:pt>
                <c:pt idx="428">
                  <c:v>0.13618579006292053</c:v>
                </c:pt>
                <c:pt idx="429">
                  <c:v>-0.29028575539411094</c:v>
                </c:pt>
                <c:pt idx="430">
                  <c:v>-0.96121694390240164</c:v>
                </c:pt>
                <c:pt idx="431">
                  <c:v>-0.36760345393972643</c:v>
                </c:pt>
                <c:pt idx="432">
                  <c:v>-0.93712167449625794</c:v>
                </c:pt>
                <c:pt idx="433">
                  <c:v>-0.75401259543466614</c:v>
                </c:pt>
                <c:pt idx="434">
                  <c:v>-0.35113289607937953</c:v>
                </c:pt>
                <c:pt idx="435">
                  <c:v>-0.18472113223610656</c:v>
                </c:pt>
                <c:pt idx="436">
                  <c:v>0.56719819155056017</c:v>
                </c:pt>
                <c:pt idx="437">
                  <c:v>0.93267784879790661</c:v>
                </c:pt>
                <c:pt idx="438">
                  <c:v>1.0381337705120606</c:v>
                </c:pt>
                <c:pt idx="439">
                  <c:v>0.28014902739709197</c:v>
                </c:pt>
                <c:pt idx="440">
                  <c:v>5.3738416832967584</c:v>
                </c:pt>
                <c:pt idx="441">
                  <c:v>-0.82813946030989383</c:v>
                </c:pt>
                <c:pt idx="442">
                  <c:v>0.42050363652120232</c:v>
                </c:pt>
                <c:pt idx="443">
                  <c:v>-0.43291705595571262</c:v>
                </c:pt>
                <c:pt idx="444">
                  <c:v>-0.68543760329191106</c:v>
                </c:pt>
                <c:pt idx="445">
                  <c:v>-1.1540977483097925</c:v>
                </c:pt>
                <c:pt idx="446">
                  <c:v>-0.44619537152278593</c:v>
                </c:pt>
                <c:pt idx="447">
                  <c:v>-0.94611325367982591</c:v>
                </c:pt>
                <c:pt idx="448">
                  <c:v>-0.26323383637399095</c:v>
                </c:pt>
                <c:pt idx="449">
                  <c:v>-0.10578170882905447</c:v>
                </c:pt>
                <c:pt idx="450">
                  <c:v>0.83594968385158297</c:v>
                </c:pt>
                <c:pt idx="451">
                  <c:v>1.9996183002232941</c:v>
                </c:pt>
                <c:pt idx="452">
                  <c:v>-0.54913714913077871</c:v>
                </c:pt>
                <c:pt idx="453">
                  <c:v>-0.35138282551098543</c:v>
                </c:pt>
                <c:pt idx="454">
                  <c:v>-0.38699907971877556</c:v>
                </c:pt>
                <c:pt idx="455">
                  <c:v>0.40186258568635519</c:v>
                </c:pt>
                <c:pt idx="456">
                  <c:v>-0.18820603475487044</c:v>
                </c:pt>
                <c:pt idx="457">
                  <c:v>1.6914924883371196</c:v>
                </c:pt>
                <c:pt idx="458">
                  <c:v>0.30243286003640779</c:v>
                </c:pt>
                <c:pt idx="459">
                  <c:v>-0.40506339045848055</c:v>
                </c:pt>
                <c:pt idx="460">
                  <c:v>6.6826865479429898E-2</c:v>
                </c:pt>
                <c:pt idx="461">
                  <c:v>1.0087589858730277</c:v>
                </c:pt>
                <c:pt idx="462">
                  <c:v>-1.0689159586621557</c:v>
                </c:pt>
                <c:pt idx="463">
                  <c:v>0.70571243188048582</c:v>
                </c:pt>
                <c:pt idx="464">
                  <c:v>-0.40018492905913183</c:v>
                </c:pt>
                <c:pt idx="465">
                  <c:v>-0.57222569444775995</c:v>
                </c:pt>
                <c:pt idx="466">
                  <c:v>0.2159588346824024</c:v>
                </c:pt>
                <c:pt idx="467">
                  <c:v>-0.34308801412831497</c:v>
                </c:pt>
                <c:pt idx="468">
                  <c:v>0.4591940438430081</c:v>
                </c:pt>
                <c:pt idx="469">
                  <c:v>-0.7519658072940929</c:v>
                </c:pt>
                <c:pt idx="470">
                  <c:v>0.38488614644527724</c:v>
                </c:pt>
                <c:pt idx="471">
                  <c:v>-0.85706223307347229</c:v>
                </c:pt>
                <c:pt idx="472">
                  <c:v>-0.55594404934907371</c:v>
                </c:pt>
                <c:pt idx="473">
                  <c:v>3.8262886911192524</c:v>
                </c:pt>
                <c:pt idx="474">
                  <c:v>0.57813972765720878</c:v>
                </c:pt>
                <c:pt idx="475">
                  <c:v>0.25952838608926448</c:v>
                </c:pt>
                <c:pt idx="476">
                  <c:v>6.8522902599520125E-2</c:v>
                </c:pt>
                <c:pt idx="477">
                  <c:v>1.1857671410687849</c:v>
                </c:pt>
                <c:pt idx="478">
                  <c:v>1.2709624609734478</c:v>
                </c:pt>
                <c:pt idx="479">
                  <c:v>-0.40679000995716635</c:v>
                </c:pt>
                <c:pt idx="480">
                  <c:v>1.6895804242249237</c:v>
                </c:pt>
                <c:pt idx="481">
                  <c:v>2.8564536959114659</c:v>
                </c:pt>
                <c:pt idx="482">
                  <c:v>7.2158238868702193E-2</c:v>
                </c:pt>
                <c:pt idx="483">
                  <c:v>-0.35028777621778168</c:v>
                </c:pt>
                <c:pt idx="484">
                  <c:v>0.22287506248632463</c:v>
                </c:pt>
                <c:pt idx="485">
                  <c:v>0.56933590261479861</c:v>
                </c:pt>
                <c:pt idx="486">
                  <c:v>0.50772112377482725</c:v>
                </c:pt>
                <c:pt idx="487">
                  <c:v>-5.6601030848968288E-2</c:v>
                </c:pt>
                <c:pt idx="488">
                  <c:v>-0.68209309292565323</c:v>
                </c:pt>
                <c:pt idx="489">
                  <c:v>-0.19947784136141111</c:v>
                </c:pt>
                <c:pt idx="490">
                  <c:v>-1.0851922087084505</c:v>
                </c:pt>
                <c:pt idx="491">
                  <c:v>-0.47509833100151827</c:v>
                </c:pt>
                <c:pt idx="492">
                  <c:v>-0.82977883395774588</c:v>
                </c:pt>
                <c:pt idx="493">
                  <c:v>0.19927790338881032</c:v>
                </c:pt>
                <c:pt idx="494">
                  <c:v>0.10856494413540099</c:v>
                </c:pt>
                <c:pt idx="495">
                  <c:v>-0.35712521829675486</c:v>
                </c:pt>
                <c:pt idx="496">
                  <c:v>1.3775712631712667</c:v>
                </c:pt>
                <c:pt idx="497">
                  <c:v>0.48087248980155312</c:v>
                </c:pt>
                <c:pt idx="498">
                  <c:v>0.26109869269179037</c:v>
                </c:pt>
                <c:pt idx="499">
                  <c:v>0.22208398969417947</c:v>
                </c:pt>
                <c:pt idx="500">
                  <c:v>-0.88584365719652969</c:v>
                </c:pt>
                <c:pt idx="501">
                  <c:v>-0.28941393709224755</c:v>
                </c:pt>
                <c:pt idx="502">
                  <c:v>-0.1213893659195924</c:v>
                </c:pt>
                <c:pt idx="503">
                  <c:v>2.0045144194900621</c:v>
                </c:pt>
                <c:pt idx="504">
                  <c:v>-0.39278019634124794</c:v>
                </c:pt>
                <c:pt idx="505">
                  <c:v>-1.6803111169413838</c:v>
                </c:pt>
                <c:pt idx="506">
                  <c:v>-0.56225349866564756</c:v>
                </c:pt>
                <c:pt idx="507">
                  <c:v>0.34696716176664888</c:v>
                </c:pt>
                <c:pt idx="508">
                  <c:v>0.82145467498972558</c:v>
                </c:pt>
                <c:pt idx="509">
                  <c:v>3.3417772196893902E-2</c:v>
                </c:pt>
                <c:pt idx="510">
                  <c:v>0.42097472689382182</c:v>
                </c:pt>
                <c:pt idx="511">
                  <c:v>1.0656028308761365E-2</c:v>
                </c:pt>
                <c:pt idx="512">
                  <c:v>0.53147983282371936</c:v>
                </c:pt>
                <c:pt idx="513">
                  <c:v>-0.37957010663696389</c:v>
                </c:pt>
                <c:pt idx="514">
                  <c:v>0.68556040605264379</c:v>
                </c:pt>
                <c:pt idx="515">
                  <c:v>2.8754364072108514</c:v>
                </c:pt>
                <c:pt idx="516">
                  <c:v>-1.7348178363077567</c:v>
                </c:pt>
                <c:pt idx="517">
                  <c:v>-0.44132341687170085</c:v>
                </c:pt>
                <c:pt idx="518">
                  <c:v>-0.52558005192150992</c:v>
                </c:pt>
                <c:pt idx="519">
                  <c:v>0.99861177512282684</c:v>
                </c:pt>
                <c:pt idx="520">
                  <c:v>0.44782396097458921</c:v>
                </c:pt>
                <c:pt idx="521">
                  <c:v>0.21032893465892796</c:v>
                </c:pt>
                <c:pt idx="522">
                  <c:v>-0.22830854272083853</c:v>
                </c:pt>
                <c:pt idx="523">
                  <c:v>-7.1494053975596339</c:v>
                </c:pt>
                <c:pt idx="524">
                  <c:v>0.5340575231695267</c:v>
                </c:pt>
                <c:pt idx="525">
                  <c:v>-0.35198580584992512</c:v>
                </c:pt>
                <c:pt idx="526">
                  <c:v>0.49087044575805866</c:v>
                </c:pt>
                <c:pt idx="527">
                  <c:v>2.4155543412420721</c:v>
                </c:pt>
                <c:pt idx="528">
                  <c:v>0.96967796910397841</c:v>
                </c:pt>
                <c:pt idx="529">
                  <c:v>-1.2937421429367839</c:v>
                </c:pt>
                <c:pt idx="530">
                  <c:v>-0.48769371003100298</c:v>
                </c:pt>
                <c:pt idx="531">
                  <c:v>0.32724309867443607</c:v>
                </c:pt>
                <c:pt idx="532">
                  <c:v>0.19485710036329693</c:v>
                </c:pt>
                <c:pt idx="533">
                  <c:v>-5.8974870958624942E-2</c:v>
                </c:pt>
                <c:pt idx="534">
                  <c:v>-0.58805043991390182</c:v>
                </c:pt>
                <c:pt idx="535">
                  <c:v>0.14303737730262142</c:v>
                </c:pt>
                <c:pt idx="536">
                  <c:v>-0.87090063302918297</c:v>
                </c:pt>
                <c:pt idx="537">
                  <c:v>-0.18046421456499762</c:v>
                </c:pt>
                <c:pt idx="538">
                  <c:v>0.30837257226290227</c:v>
                </c:pt>
                <c:pt idx="539">
                  <c:v>1.1086466040049221</c:v>
                </c:pt>
                <c:pt idx="540">
                  <c:v>1.4340382251196708</c:v>
                </c:pt>
                <c:pt idx="541">
                  <c:v>-0.7742541848763701</c:v>
                </c:pt>
                <c:pt idx="542">
                  <c:v>-0.24138877964488337</c:v>
                </c:pt>
                <c:pt idx="543">
                  <c:v>-9.9441337224115273E-2</c:v>
                </c:pt>
                <c:pt idx="544">
                  <c:v>-0.76405681282327431</c:v>
                </c:pt>
                <c:pt idx="545">
                  <c:v>-0.70459500151951759</c:v>
                </c:pt>
                <c:pt idx="546">
                  <c:v>1.4581078663963871</c:v>
                </c:pt>
                <c:pt idx="547">
                  <c:v>0.44991214424552584</c:v>
                </c:pt>
                <c:pt idx="548">
                  <c:v>0.57316121295229561</c:v>
                </c:pt>
                <c:pt idx="549">
                  <c:v>-0.13186845700301703</c:v>
                </c:pt>
                <c:pt idx="550">
                  <c:v>-9.4681593934681549E-2</c:v>
                </c:pt>
                <c:pt idx="551">
                  <c:v>5.1501468501224591E-2</c:v>
                </c:pt>
                <c:pt idx="552">
                  <c:v>0.40789431038506369</c:v>
                </c:pt>
                <c:pt idx="553">
                  <c:v>-0.26876213978883817</c:v>
                </c:pt>
                <c:pt idx="554">
                  <c:v>0.41489856811865095</c:v>
                </c:pt>
                <c:pt idx="555">
                  <c:v>0.60077206788055115</c:v>
                </c:pt>
                <c:pt idx="556">
                  <c:v>0.32720611417433415</c:v>
                </c:pt>
                <c:pt idx="557">
                  <c:v>-4.7539252357903149E-2</c:v>
                </c:pt>
                <c:pt idx="558">
                  <c:v>-0.53840469165730132</c:v>
                </c:pt>
                <c:pt idx="559">
                  <c:v>0.34083931699184744</c:v>
                </c:pt>
                <c:pt idx="560">
                  <c:v>-0.70033737953696873</c:v>
                </c:pt>
                <c:pt idx="561">
                  <c:v>-3.7283947468786792E-2</c:v>
                </c:pt>
                <c:pt idx="562">
                  <c:v>0.19709516699111923</c:v>
                </c:pt>
                <c:pt idx="563">
                  <c:v>0.95594562573363606</c:v>
                </c:pt>
                <c:pt idx="564">
                  <c:v>-0.18798530153407386</c:v>
                </c:pt>
                <c:pt idx="565">
                  <c:v>-0.14094221675435012</c:v>
                </c:pt>
                <c:pt idx="566">
                  <c:v>0.31485273998732566</c:v>
                </c:pt>
                <c:pt idx="567">
                  <c:v>-6.4449117685149312E-2</c:v>
                </c:pt>
                <c:pt idx="568">
                  <c:v>1.3843322633779305</c:v>
                </c:pt>
                <c:pt idx="569">
                  <c:v>3.0619578543658228E-2</c:v>
                </c:pt>
                <c:pt idx="570">
                  <c:v>-1.1118475550966245</c:v>
                </c:pt>
                <c:pt idx="571">
                  <c:v>0.29740485080331958</c:v>
                </c:pt>
                <c:pt idx="572">
                  <c:v>-0.27125252537379496</c:v>
                </c:pt>
                <c:pt idx="573">
                  <c:v>-0.7022287083936064</c:v>
                </c:pt>
                <c:pt idx="574">
                  <c:v>-6.3278430626477297E-2</c:v>
                </c:pt>
                <c:pt idx="575">
                  <c:v>-0.18265275339951806</c:v>
                </c:pt>
                <c:pt idx="576">
                  <c:v>0.27781979451952798</c:v>
                </c:pt>
                <c:pt idx="577">
                  <c:v>0.16444831171038124</c:v>
                </c:pt>
                <c:pt idx="578">
                  <c:v>-1.2946874675021054</c:v>
                </c:pt>
                <c:pt idx="579">
                  <c:v>-1.2395516413757974</c:v>
                </c:pt>
                <c:pt idx="580">
                  <c:v>0.44890741740101109</c:v>
                </c:pt>
                <c:pt idx="581">
                  <c:v>-0.34545142730503603</c:v>
                </c:pt>
                <c:pt idx="582">
                  <c:v>-0.3303179578281068</c:v>
                </c:pt>
                <c:pt idx="583">
                  <c:v>2.2682730836126526</c:v>
                </c:pt>
                <c:pt idx="584">
                  <c:v>-0.33072936663975339</c:v>
                </c:pt>
                <c:pt idx="585">
                  <c:v>2.2437534347489074</c:v>
                </c:pt>
                <c:pt idx="586">
                  <c:v>1.4811537616308283</c:v>
                </c:pt>
                <c:pt idx="587">
                  <c:v>0.15467919795793761</c:v>
                </c:pt>
                <c:pt idx="588">
                  <c:v>-0.65143123092272914</c:v>
                </c:pt>
                <c:pt idx="589">
                  <c:v>-6.4572740308338719E-2</c:v>
                </c:pt>
                <c:pt idx="590">
                  <c:v>-0.76101302656413827</c:v>
                </c:pt>
                <c:pt idx="591">
                  <c:v>3.3858631097941703</c:v>
                </c:pt>
                <c:pt idx="592">
                  <c:v>0.26560986545853604</c:v>
                </c:pt>
                <c:pt idx="593">
                  <c:v>-0.22642136398459595</c:v>
                </c:pt>
                <c:pt idx="594">
                  <c:v>-0.39639986500401997</c:v>
                </c:pt>
                <c:pt idx="595">
                  <c:v>1.5663645418698424</c:v>
                </c:pt>
                <c:pt idx="596">
                  <c:v>0.25007865004842589</c:v>
                </c:pt>
                <c:pt idx="597">
                  <c:v>-0.26190493439142037</c:v>
                </c:pt>
                <c:pt idx="598">
                  <c:v>0.38633252816659336</c:v>
                </c:pt>
                <c:pt idx="599">
                  <c:v>-0.91765557964846745</c:v>
                </c:pt>
                <c:pt idx="600">
                  <c:v>0.46669331323882129</c:v>
                </c:pt>
                <c:pt idx="601">
                  <c:v>0.19857430734389786</c:v>
                </c:pt>
                <c:pt idx="602">
                  <c:v>-0.44110452759233698</c:v>
                </c:pt>
                <c:pt idx="603">
                  <c:v>-0.72992122118343539</c:v>
                </c:pt>
                <c:pt idx="604">
                  <c:v>0.21341599504500708</c:v>
                </c:pt>
                <c:pt idx="605">
                  <c:v>-0.30250104272287537</c:v>
                </c:pt>
                <c:pt idx="606">
                  <c:v>-0.20399066607711891</c:v>
                </c:pt>
                <c:pt idx="607">
                  <c:v>0.4606361828793829</c:v>
                </c:pt>
                <c:pt idx="608">
                  <c:v>1.2277859770901571</c:v>
                </c:pt>
                <c:pt idx="609">
                  <c:v>-0.11520047105604445</c:v>
                </c:pt>
                <c:pt idx="610">
                  <c:v>0.88439487019406438</c:v>
                </c:pt>
                <c:pt idx="611">
                  <c:v>0.12933112745561562</c:v>
                </c:pt>
                <c:pt idx="612">
                  <c:v>0.33258510386354861</c:v>
                </c:pt>
                <c:pt idx="613">
                  <c:v>-0.71974634992716191</c:v>
                </c:pt>
                <c:pt idx="614">
                  <c:v>-0.46874924751691999</c:v>
                </c:pt>
                <c:pt idx="615">
                  <c:v>0.19550112349313123</c:v>
                </c:pt>
                <c:pt idx="616">
                  <c:v>-0.62545611449281791</c:v>
                </c:pt>
                <c:pt idx="617">
                  <c:v>0.16427739969041197</c:v>
                </c:pt>
                <c:pt idx="618">
                  <c:v>1.4280250552675438</c:v>
                </c:pt>
                <c:pt idx="619">
                  <c:v>0.4243903352594986</c:v>
                </c:pt>
                <c:pt idx="620">
                  <c:v>0.17046064324614216</c:v>
                </c:pt>
                <c:pt idx="621">
                  <c:v>-1.0333871679095765</c:v>
                </c:pt>
                <c:pt idx="622">
                  <c:v>-2.0478663573759538E-2</c:v>
                </c:pt>
                <c:pt idx="623">
                  <c:v>-0.9011868464918269</c:v>
                </c:pt>
                <c:pt idx="624">
                  <c:v>-0.91235764051588608</c:v>
                </c:pt>
                <c:pt idx="625">
                  <c:v>0.57284619397798209</c:v>
                </c:pt>
                <c:pt idx="626">
                  <c:v>-0.43500787688768494</c:v>
                </c:pt>
                <c:pt idx="627">
                  <c:v>-0.24248245358033912</c:v>
                </c:pt>
                <c:pt idx="628">
                  <c:v>-2.0802011763645463</c:v>
                </c:pt>
                <c:pt idx="629">
                  <c:v>0.23366456866915838</c:v>
                </c:pt>
                <c:pt idx="630">
                  <c:v>0.34669409275817803</c:v>
                </c:pt>
                <c:pt idx="631">
                  <c:v>-0.24407931432408705</c:v>
                </c:pt>
                <c:pt idx="632">
                  <c:v>-2.0203227613477575</c:v>
                </c:pt>
                <c:pt idx="633">
                  <c:v>0.43335190450655642</c:v>
                </c:pt>
                <c:pt idx="634">
                  <c:v>-4.9782341362874939E-2</c:v>
                </c:pt>
                <c:pt idx="635">
                  <c:v>-2.1362851536182403</c:v>
                </c:pt>
                <c:pt idx="636">
                  <c:v>-0.34102643508003944</c:v>
                </c:pt>
                <c:pt idx="637">
                  <c:v>-1.232531611831859</c:v>
                </c:pt>
                <c:pt idx="638">
                  <c:v>0.7832381636468948</c:v>
                </c:pt>
                <c:pt idx="639">
                  <c:v>0.90693193612426659</c:v>
                </c:pt>
                <c:pt idx="640">
                  <c:v>1.2756011723756719</c:v>
                </c:pt>
                <c:pt idx="641">
                  <c:v>-0.54257759520643534</c:v>
                </c:pt>
                <c:pt idx="642">
                  <c:v>1.0735849840883935</c:v>
                </c:pt>
                <c:pt idx="643">
                  <c:v>-0.78049829210617361</c:v>
                </c:pt>
                <c:pt idx="644">
                  <c:v>2.708410553657211</c:v>
                </c:pt>
                <c:pt idx="645">
                  <c:v>0.28810402662656509</c:v>
                </c:pt>
                <c:pt idx="646">
                  <c:v>-0.33981974644444884</c:v>
                </c:pt>
                <c:pt idx="647">
                  <c:v>0.71198512118619828</c:v>
                </c:pt>
                <c:pt idx="648">
                  <c:v>-1.0949415183940279</c:v>
                </c:pt>
                <c:pt idx="649">
                  <c:v>-0.23155502811710396</c:v>
                </c:pt>
                <c:pt idx="650">
                  <c:v>-0.56826069679035296</c:v>
                </c:pt>
                <c:pt idx="651">
                  <c:v>-0.84896347922911397</c:v>
                </c:pt>
                <c:pt idx="652">
                  <c:v>-0.7457340922284772</c:v>
                </c:pt>
                <c:pt idx="653">
                  <c:v>0.57229503876080334</c:v>
                </c:pt>
                <c:pt idx="654">
                  <c:v>1.8688652327836046</c:v>
                </c:pt>
                <c:pt idx="655">
                  <c:v>-1.1193055099197542</c:v>
                </c:pt>
                <c:pt idx="656">
                  <c:v>0.4580767841411022</c:v>
                </c:pt>
                <c:pt idx="657">
                  <c:v>0.24538397207894347</c:v>
                </c:pt>
                <c:pt idx="658">
                  <c:v>-1.1466012372278014</c:v>
                </c:pt>
                <c:pt idx="659">
                  <c:v>-7.5190781288774891E-2</c:v>
                </c:pt>
                <c:pt idx="660">
                  <c:v>-0.59656229259343607</c:v>
                </c:pt>
                <c:pt idx="661">
                  <c:v>2.3214701828396422</c:v>
                </c:pt>
                <c:pt idx="662">
                  <c:v>-1.1922835217584022</c:v>
                </c:pt>
                <c:pt idx="663">
                  <c:v>-0.26425078262794854</c:v>
                </c:pt>
                <c:pt idx="664">
                  <c:v>3.2388616307463574</c:v>
                </c:pt>
                <c:pt idx="665">
                  <c:v>-0.43822642037723308</c:v>
                </c:pt>
                <c:pt idx="666">
                  <c:v>-2.7295877915432949</c:v>
                </c:pt>
                <c:pt idx="667">
                  <c:v>-0.57224107397723023</c:v>
                </c:pt>
                <c:pt idx="668">
                  <c:v>0.22483994943924238</c:v>
                </c:pt>
                <c:pt idx="669">
                  <c:v>0.85606182256645791</c:v>
                </c:pt>
                <c:pt idx="670">
                  <c:v>-0.83282582989718679</c:v>
                </c:pt>
                <c:pt idx="671">
                  <c:v>-0.32061948791968276</c:v>
                </c:pt>
                <c:pt idx="672">
                  <c:v>0.15705462146575261</c:v>
                </c:pt>
                <c:pt idx="673">
                  <c:v>1.29828952147378</c:v>
                </c:pt>
                <c:pt idx="674">
                  <c:v>3.735105121110438E-2</c:v>
                </c:pt>
                <c:pt idx="675">
                  <c:v>-0.69234610011883324</c:v>
                </c:pt>
                <c:pt idx="676">
                  <c:v>-0.94069737447647506</c:v>
                </c:pt>
                <c:pt idx="677">
                  <c:v>1.0021883894754344</c:v>
                </c:pt>
                <c:pt idx="678">
                  <c:v>2.1956248395403843</c:v>
                </c:pt>
                <c:pt idx="679">
                  <c:v>0.18208791631983812</c:v>
                </c:pt>
                <c:pt idx="680">
                  <c:v>0.19950563001003058</c:v>
                </c:pt>
                <c:pt idx="681">
                  <c:v>0.40951492976547799</c:v>
                </c:pt>
                <c:pt idx="682">
                  <c:v>-0.26572857328978938</c:v>
                </c:pt>
                <c:pt idx="683">
                  <c:v>1.2279293917399372</c:v>
                </c:pt>
                <c:pt idx="684">
                  <c:v>-0.39924288299407018</c:v>
                </c:pt>
                <c:pt idx="685">
                  <c:v>-0.88563839352806883</c:v>
                </c:pt>
                <c:pt idx="686">
                  <c:v>-0.29477197146191048</c:v>
                </c:pt>
                <c:pt idx="687">
                  <c:v>-0.57752467356860226</c:v>
                </c:pt>
                <c:pt idx="688">
                  <c:v>3.9110225545016664</c:v>
                </c:pt>
                <c:pt idx="689">
                  <c:v>-0.14746303204622169</c:v>
                </c:pt>
                <c:pt idx="690">
                  <c:v>-0.22740212224696102</c:v>
                </c:pt>
                <c:pt idx="691">
                  <c:v>6.0686719890878003</c:v>
                </c:pt>
                <c:pt idx="692">
                  <c:v>0.85602243932284672</c:v>
                </c:pt>
                <c:pt idx="693">
                  <c:v>0.47560002239894905</c:v>
                </c:pt>
                <c:pt idx="694">
                  <c:v>-0.1021296503230989</c:v>
                </c:pt>
                <c:pt idx="695">
                  <c:v>0.3131263122725374</c:v>
                </c:pt>
                <c:pt idx="696">
                  <c:v>0.98908032409999802</c:v>
                </c:pt>
                <c:pt idx="697">
                  <c:v>-4.9167463110232845E-2</c:v>
                </c:pt>
                <c:pt idx="698">
                  <c:v>0.4977761842711636</c:v>
                </c:pt>
                <c:pt idx="699">
                  <c:v>-0.15631612712756141</c:v>
                </c:pt>
                <c:pt idx="700">
                  <c:v>1.5473735199372294</c:v>
                </c:pt>
                <c:pt idx="701">
                  <c:v>-0.10909488600302773</c:v>
                </c:pt>
                <c:pt idx="702">
                  <c:v>0.93546267996382593</c:v>
                </c:pt>
                <c:pt idx="703">
                  <c:v>0.11536148254561526</c:v>
                </c:pt>
                <c:pt idx="704">
                  <c:v>1.7957902345229173E-2</c:v>
                </c:pt>
                <c:pt idx="705">
                  <c:v>-0.90801609179900644</c:v>
                </c:pt>
                <c:pt idx="706">
                  <c:v>1.967322039794092</c:v>
                </c:pt>
                <c:pt idx="707">
                  <c:v>1.1756246099417278</c:v>
                </c:pt>
                <c:pt idx="708">
                  <c:v>-0.70769011903410273</c:v>
                </c:pt>
                <c:pt idx="709">
                  <c:v>-0.15654572816645534</c:v>
                </c:pt>
                <c:pt idx="710">
                  <c:v>-0.3452447327509095</c:v>
                </c:pt>
                <c:pt idx="711">
                  <c:v>0.6096086885914922</c:v>
                </c:pt>
                <c:pt idx="712">
                  <c:v>0.38356589473656416</c:v>
                </c:pt>
                <c:pt idx="713">
                  <c:v>4.8474106492425617E-2</c:v>
                </c:pt>
                <c:pt idx="714">
                  <c:v>-1.1098763173338797</c:v>
                </c:pt>
                <c:pt idx="715">
                  <c:v>-6.4837694755747924E-2</c:v>
                </c:pt>
                <c:pt idx="716">
                  <c:v>-0.75404869159666588</c:v>
                </c:pt>
                <c:pt idx="717">
                  <c:v>0.13649249642210026</c:v>
                </c:pt>
                <c:pt idx="718">
                  <c:v>1.100417477463022</c:v>
                </c:pt>
                <c:pt idx="719">
                  <c:v>3.7760791257487512E-2</c:v>
                </c:pt>
                <c:pt idx="720">
                  <c:v>1.2436959374745402</c:v>
                </c:pt>
                <c:pt idx="721">
                  <c:v>-0.1846325399060372</c:v>
                </c:pt>
                <c:pt idx="722">
                  <c:v>0.14761536730928151</c:v>
                </c:pt>
                <c:pt idx="723">
                  <c:v>-0.50328646756794393</c:v>
                </c:pt>
                <c:pt idx="724">
                  <c:v>1.8035153289532246</c:v>
                </c:pt>
                <c:pt idx="725">
                  <c:v>6.2076202627433914E-2</c:v>
                </c:pt>
                <c:pt idx="726">
                  <c:v>0.16938363742494794</c:v>
                </c:pt>
                <c:pt idx="727">
                  <c:v>6.8096272738521424E-2</c:v>
                </c:pt>
                <c:pt idx="728">
                  <c:v>-1.7501193117658504</c:v>
                </c:pt>
                <c:pt idx="729">
                  <c:v>-5.7938605957778867E-3</c:v>
                </c:pt>
                <c:pt idx="730">
                  <c:v>0.45315281075613145</c:v>
                </c:pt>
                <c:pt idx="731">
                  <c:v>0.18288641783096385</c:v>
                </c:pt>
                <c:pt idx="732">
                  <c:v>-0.75791133840624625</c:v>
                </c:pt>
                <c:pt idx="733">
                  <c:v>-7.337702354721562E-2</c:v>
                </c:pt>
                <c:pt idx="734">
                  <c:v>-0.33145380658612839</c:v>
                </c:pt>
                <c:pt idx="735">
                  <c:v>0.38363986373676806</c:v>
                </c:pt>
                <c:pt idx="736">
                  <c:v>-0.42618567563900484</c:v>
                </c:pt>
                <c:pt idx="737">
                  <c:v>-7.4294100889752829E-2</c:v>
                </c:pt>
                <c:pt idx="738">
                  <c:v>0.24906727194759135</c:v>
                </c:pt>
                <c:pt idx="739">
                  <c:v>-0.97046488149706178</c:v>
                </c:pt>
                <c:pt idx="740">
                  <c:v>0.49397840897753803</c:v>
                </c:pt>
                <c:pt idx="741">
                  <c:v>0.62545274714585541</c:v>
                </c:pt>
                <c:pt idx="742">
                  <c:v>-0.34491977006987951</c:v>
                </c:pt>
                <c:pt idx="743">
                  <c:v>0.16302603567281557</c:v>
                </c:pt>
                <c:pt idx="744">
                  <c:v>-0.14255453023412246</c:v>
                </c:pt>
                <c:pt idx="745">
                  <c:v>-4.8562436303365378E-3</c:v>
                </c:pt>
                <c:pt idx="746">
                  <c:v>-0.97185280588614087</c:v>
                </c:pt>
                <c:pt idx="747">
                  <c:v>1.5716164962168788</c:v>
                </c:pt>
                <c:pt idx="748">
                  <c:v>0.7302298807897486</c:v>
                </c:pt>
                <c:pt idx="749">
                  <c:v>-1.2133066756040731</c:v>
                </c:pt>
                <c:pt idx="750">
                  <c:v>0.32907731988977446</c:v>
                </c:pt>
                <c:pt idx="751">
                  <c:v>-0.71653899523044629</c:v>
                </c:pt>
                <c:pt idx="752">
                  <c:v>0.23970457752730429</c:v>
                </c:pt>
                <c:pt idx="753">
                  <c:v>8.2569799550268816E-2</c:v>
                </c:pt>
                <c:pt idx="754">
                  <c:v>0.51391020303251889</c:v>
                </c:pt>
                <c:pt idx="755">
                  <c:v>-0.70984165670588384</c:v>
                </c:pt>
                <c:pt idx="756">
                  <c:v>-0.64850146616369642</c:v>
                </c:pt>
                <c:pt idx="757">
                  <c:v>-0.35801192653335878</c:v>
                </c:pt>
                <c:pt idx="758">
                  <c:v>-0.62334060421842608</c:v>
                </c:pt>
                <c:pt idx="759">
                  <c:v>-0.26490806258040772</c:v>
                </c:pt>
                <c:pt idx="760">
                  <c:v>0.45779078458178385</c:v>
                </c:pt>
                <c:pt idx="761">
                  <c:v>-0.23685010509939841</c:v>
                </c:pt>
                <c:pt idx="762">
                  <c:v>-0.17503671808023125</c:v>
                </c:pt>
                <c:pt idx="763">
                  <c:v>0.98854709449095868</c:v>
                </c:pt>
                <c:pt idx="764">
                  <c:v>1.4178296084274391</c:v>
                </c:pt>
                <c:pt idx="765">
                  <c:v>0.97716990857690111</c:v>
                </c:pt>
                <c:pt idx="766">
                  <c:v>-0.44512307822239083</c:v>
                </c:pt>
                <c:pt idx="767">
                  <c:v>-0.22538639107493139</c:v>
                </c:pt>
                <c:pt idx="768">
                  <c:v>-0.61635566457480184</c:v>
                </c:pt>
                <c:pt idx="769">
                  <c:v>3.3373158546191903</c:v>
                </c:pt>
                <c:pt idx="770">
                  <c:v>0.11384140360588274</c:v>
                </c:pt>
                <c:pt idx="771">
                  <c:v>-0.63310453965528823</c:v>
                </c:pt>
                <c:pt idx="772">
                  <c:v>-0.87570056366906412</c:v>
                </c:pt>
                <c:pt idx="773">
                  <c:v>0.10446763825663902</c:v>
                </c:pt>
                <c:pt idx="774">
                  <c:v>2.8700784891073399</c:v>
                </c:pt>
                <c:pt idx="775">
                  <c:v>-0.36863575592321352</c:v>
                </c:pt>
                <c:pt idx="776">
                  <c:v>-8.7204284023171028E-2</c:v>
                </c:pt>
                <c:pt idx="777">
                  <c:v>0.38202540405754853</c:v>
                </c:pt>
                <c:pt idx="778">
                  <c:v>-1.9445544381155604</c:v>
                </c:pt>
                <c:pt idx="779">
                  <c:v>-6.9321868844742923E-2</c:v>
                </c:pt>
                <c:pt idx="780">
                  <c:v>-0.10187357533318621</c:v>
                </c:pt>
                <c:pt idx="781">
                  <c:v>-0.74921214968691918</c:v>
                </c:pt>
                <c:pt idx="782">
                  <c:v>-0.35891432881153484</c:v>
                </c:pt>
                <c:pt idx="783">
                  <c:v>0.34482455580800214</c:v>
                </c:pt>
                <c:pt idx="784">
                  <c:v>0.21315010181057428</c:v>
                </c:pt>
                <c:pt idx="785">
                  <c:v>3.3155450601100298E-2</c:v>
                </c:pt>
                <c:pt idx="786">
                  <c:v>8.4114818355942686E-2</c:v>
                </c:pt>
                <c:pt idx="787">
                  <c:v>-0.77542640602012358</c:v>
                </c:pt>
                <c:pt idx="788">
                  <c:v>7.5176683345442433E-2</c:v>
                </c:pt>
                <c:pt idx="789">
                  <c:v>-0.90464892648751349</c:v>
                </c:pt>
                <c:pt idx="790">
                  <c:v>-0.44361434643534714</c:v>
                </c:pt>
                <c:pt idx="791">
                  <c:v>8.7346470327990242E-2</c:v>
                </c:pt>
                <c:pt idx="792">
                  <c:v>0.33473893886379347</c:v>
                </c:pt>
                <c:pt idx="793">
                  <c:v>0.18305714545678914</c:v>
                </c:pt>
                <c:pt idx="794">
                  <c:v>-0.99044513024562131</c:v>
                </c:pt>
                <c:pt idx="795">
                  <c:v>-0.50624082466289044</c:v>
                </c:pt>
                <c:pt idx="796">
                  <c:v>-0.45942367227691722</c:v>
                </c:pt>
                <c:pt idx="797">
                  <c:v>0.40294738901481869</c:v>
                </c:pt>
                <c:pt idx="798">
                  <c:v>2.374977739281678</c:v>
                </c:pt>
                <c:pt idx="799">
                  <c:v>0.12584972082724569</c:v>
                </c:pt>
                <c:pt idx="800">
                  <c:v>-0.51865278164433282</c:v>
                </c:pt>
                <c:pt idx="801">
                  <c:v>0.36747274601135865</c:v>
                </c:pt>
                <c:pt idx="802">
                  <c:v>-0.4606588956958742</c:v>
                </c:pt>
                <c:pt idx="803">
                  <c:v>5.1164269628190571</c:v>
                </c:pt>
                <c:pt idx="804">
                  <c:v>-0.17081224235427941</c:v>
                </c:pt>
                <c:pt idx="805">
                  <c:v>0.3563919179619206</c:v>
                </c:pt>
                <c:pt idx="806">
                  <c:v>0.21386922633976108</c:v>
                </c:pt>
                <c:pt idx="807">
                  <c:v>1.8668754268221244</c:v>
                </c:pt>
                <c:pt idx="808">
                  <c:v>0.54336876327686989</c:v>
                </c:pt>
                <c:pt idx="809">
                  <c:v>-1.2304438566486253</c:v>
                </c:pt>
                <c:pt idx="810">
                  <c:v>0.36075943964290602</c:v>
                </c:pt>
                <c:pt idx="811">
                  <c:v>-0.15255535315034435</c:v>
                </c:pt>
                <c:pt idx="812">
                  <c:v>-1.2811366711470089</c:v>
                </c:pt>
                <c:pt idx="813">
                  <c:v>-4.6053208012869891E-2</c:v>
                </c:pt>
                <c:pt idx="814">
                  <c:v>0.34329166142580919</c:v>
                </c:pt>
                <c:pt idx="815">
                  <c:v>4.6411574997193061E-2</c:v>
                </c:pt>
                <c:pt idx="816">
                  <c:v>0.4797148162394152</c:v>
                </c:pt>
                <c:pt idx="817">
                  <c:v>0.88580451074136024</c:v>
                </c:pt>
                <c:pt idx="818">
                  <c:v>0.39488084061949891</c:v>
                </c:pt>
                <c:pt idx="819">
                  <c:v>0.39778968572882945</c:v>
                </c:pt>
                <c:pt idx="820">
                  <c:v>-0.91870111759719453</c:v>
                </c:pt>
                <c:pt idx="821">
                  <c:v>-0.29232083001513076</c:v>
                </c:pt>
                <c:pt idx="822">
                  <c:v>-0.20980730886285637</c:v>
                </c:pt>
                <c:pt idx="823">
                  <c:v>-0.13260475274745306</c:v>
                </c:pt>
                <c:pt idx="824">
                  <c:v>0.38219304265583043</c:v>
                </c:pt>
                <c:pt idx="825">
                  <c:v>2.4079652035915946</c:v>
                </c:pt>
                <c:pt idx="826">
                  <c:v>1.0184694578990956</c:v>
                </c:pt>
                <c:pt idx="827">
                  <c:v>-0.32642375979948807</c:v>
                </c:pt>
                <c:pt idx="828">
                  <c:v>-1.0598466624118437</c:v>
                </c:pt>
                <c:pt idx="829">
                  <c:v>-0.87608009054795632</c:v>
                </c:pt>
                <c:pt idx="830">
                  <c:v>0.25128582754858597</c:v>
                </c:pt>
                <c:pt idx="831">
                  <c:v>-0.75228677061626725</c:v>
                </c:pt>
                <c:pt idx="832">
                  <c:v>-0.14856263590124769</c:v>
                </c:pt>
                <c:pt idx="833">
                  <c:v>-0.13624478787750427</c:v>
                </c:pt>
                <c:pt idx="834">
                  <c:v>0.10946294096023365</c:v>
                </c:pt>
                <c:pt idx="835">
                  <c:v>0.25664101381207444</c:v>
                </c:pt>
                <c:pt idx="836">
                  <c:v>-0.15460142053065778</c:v>
                </c:pt>
                <c:pt idx="837">
                  <c:v>-0.69373009167931654</c:v>
                </c:pt>
                <c:pt idx="838">
                  <c:v>-0.47277632563248806</c:v>
                </c:pt>
                <c:pt idx="839">
                  <c:v>0.12889242692617431</c:v>
                </c:pt>
                <c:pt idx="840">
                  <c:v>0.22781681920091562</c:v>
                </c:pt>
                <c:pt idx="841">
                  <c:v>0.95572459025481948</c:v>
                </c:pt>
                <c:pt idx="842">
                  <c:v>0.70229584059162131</c:v>
                </c:pt>
                <c:pt idx="843">
                  <c:v>-1.2031306390510013</c:v>
                </c:pt>
                <c:pt idx="844">
                  <c:v>0.88303972529383112</c:v>
                </c:pt>
                <c:pt idx="845">
                  <c:v>-0.67322637425393894</c:v>
                </c:pt>
                <c:pt idx="846">
                  <c:v>-0.3282449178043309</c:v>
                </c:pt>
                <c:pt idx="847">
                  <c:v>0.29534738897777973</c:v>
                </c:pt>
                <c:pt idx="848">
                  <c:v>0.96373328421429683</c:v>
                </c:pt>
                <c:pt idx="849">
                  <c:v>-0.66684583211485893</c:v>
                </c:pt>
                <c:pt idx="850">
                  <c:v>-0.4081920889335221</c:v>
                </c:pt>
                <c:pt idx="851">
                  <c:v>0.14007677360179421</c:v>
                </c:pt>
                <c:pt idx="852">
                  <c:v>4.9441113681680179E-2</c:v>
                </c:pt>
                <c:pt idx="853">
                  <c:v>-0.1842134261516685</c:v>
                </c:pt>
                <c:pt idx="854">
                  <c:v>-0.40604059389851838</c:v>
                </c:pt>
                <c:pt idx="855">
                  <c:v>2.1818235377520322E-2</c:v>
                </c:pt>
                <c:pt idx="856">
                  <c:v>0.12015713760289909</c:v>
                </c:pt>
                <c:pt idx="857">
                  <c:v>-0.58628805831562236</c:v>
                </c:pt>
                <c:pt idx="858">
                  <c:v>-0.42827374989656475</c:v>
                </c:pt>
                <c:pt idx="859">
                  <c:v>-0.76675130172629191</c:v>
                </c:pt>
                <c:pt idx="860">
                  <c:v>1.5665134631609199</c:v>
                </c:pt>
                <c:pt idx="861">
                  <c:v>5.2988280899070865E-2</c:v>
                </c:pt>
                <c:pt idx="862">
                  <c:v>-5.1606685401756724E-2</c:v>
                </c:pt>
                <c:pt idx="863">
                  <c:v>-1.3263188605879472E-2</c:v>
                </c:pt>
                <c:pt idx="864">
                  <c:v>0.9824366641639537</c:v>
                </c:pt>
                <c:pt idx="865">
                  <c:v>0.38000192509221137</c:v>
                </c:pt>
                <c:pt idx="866">
                  <c:v>0.41124917092000801</c:v>
                </c:pt>
                <c:pt idx="867">
                  <c:v>-7.5857317085340797E-2</c:v>
                </c:pt>
                <c:pt idx="868">
                  <c:v>-1.3718737911892713</c:v>
                </c:pt>
                <c:pt idx="869">
                  <c:v>-0.19050795909833809</c:v>
                </c:pt>
                <c:pt idx="870">
                  <c:v>-5.5286111373745679E-2</c:v>
                </c:pt>
                <c:pt idx="871">
                  <c:v>-0.51811513417418775</c:v>
                </c:pt>
                <c:pt idx="872">
                  <c:v>0.25244283928239181</c:v>
                </c:pt>
                <c:pt idx="873">
                  <c:v>-2.3131325047277034E-2</c:v>
                </c:pt>
                <c:pt idx="874">
                  <c:v>-0.98748224566516463</c:v>
                </c:pt>
                <c:pt idx="875">
                  <c:v>-0.40586737585369587</c:v>
                </c:pt>
                <c:pt idx="876">
                  <c:v>0.11172283958961336</c:v>
                </c:pt>
                <c:pt idx="877">
                  <c:v>1.4416754635098479</c:v>
                </c:pt>
                <c:pt idx="878">
                  <c:v>0.25922404079991784</c:v>
                </c:pt>
                <c:pt idx="879">
                  <c:v>0.22530846589218867</c:v>
                </c:pt>
                <c:pt idx="880">
                  <c:v>-0.40011333276815458</c:v>
                </c:pt>
                <c:pt idx="881">
                  <c:v>-0.68842269828107927</c:v>
                </c:pt>
                <c:pt idx="882">
                  <c:v>-0.68395275269937295</c:v>
                </c:pt>
                <c:pt idx="883">
                  <c:v>-1.463483945949563</c:v>
                </c:pt>
                <c:pt idx="884">
                  <c:v>-0.36619910755136315</c:v>
                </c:pt>
                <c:pt idx="885">
                  <c:v>2.1503778967504372</c:v>
                </c:pt>
                <c:pt idx="886">
                  <c:v>-0.89376862284322112</c:v>
                </c:pt>
                <c:pt idx="887">
                  <c:v>-0.35825433783780036</c:v>
                </c:pt>
                <c:pt idx="888">
                  <c:v>0.4627972031188618</c:v>
                </c:pt>
                <c:pt idx="889">
                  <c:v>-0.24207112051693683</c:v>
                </c:pt>
                <c:pt idx="890">
                  <c:v>0.46096822634848966</c:v>
                </c:pt>
                <c:pt idx="891">
                  <c:v>-0.67161343184349964</c:v>
                </c:pt>
                <c:pt idx="892">
                  <c:v>0.53055070364957646</c:v>
                </c:pt>
                <c:pt idx="893">
                  <c:v>0.31531388665322901</c:v>
                </c:pt>
                <c:pt idx="894">
                  <c:v>-1.5399021834045117</c:v>
                </c:pt>
                <c:pt idx="895">
                  <c:v>-1.2611059948752912</c:v>
                </c:pt>
                <c:pt idx="896">
                  <c:v>0.34606118784983364</c:v>
                </c:pt>
                <c:pt idx="897">
                  <c:v>-2.4594047949873761</c:v>
                </c:pt>
                <c:pt idx="898">
                  <c:v>6.6404093222211822</c:v>
                </c:pt>
                <c:pt idx="899">
                  <c:v>-0.1836240622056573</c:v>
                </c:pt>
                <c:pt idx="900">
                  <c:v>-0.17261885277750202</c:v>
                </c:pt>
                <c:pt idx="901">
                  <c:v>0.14830502788693978</c:v>
                </c:pt>
                <c:pt idx="902">
                  <c:v>-0.71625299567112788</c:v>
                </c:pt>
                <c:pt idx="903">
                  <c:v>0.17208132423191372</c:v>
                </c:pt>
                <c:pt idx="904">
                  <c:v>0.15876173176583883</c:v>
                </c:pt>
                <c:pt idx="905">
                  <c:v>0.17531935029258713</c:v>
                </c:pt>
                <c:pt idx="906">
                  <c:v>0.56204773258940255</c:v>
                </c:pt>
                <c:pt idx="907">
                  <c:v>1.1639210112399538</c:v>
                </c:pt>
                <c:pt idx="908">
                  <c:v>-8.1470707721887151E-2</c:v>
                </c:pt>
                <c:pt idx="909">
                  <c:v>-0.83841450273561702</c:v>
                </c:pt>
                <c:pt idx="910">
                  <c:v>-1.8610006711529528</c:v>
                </c:pt>
                <c:pt idx="911">
                  <c:v>-0.42482640187663706</c:v>
                </c:pt>
                <c:pt idx="912">
                  <c:v>6.6215047568120383E-2</c:v>
                </c:pt>
                <c:pt idx="913">
                  <c:v>-1.2603018588726502</c:v>
                </c:pt>
                <c:pt idx="914">
                  <c:v>-0.40445171594045376</c:v>
                </c:pt>
                <c:pt idx="915">
                  <c:v>-1.374942245702927</c:v>
                </c:pt>
                <c:pt idx="916">
                  <c:v>-0.50850494996790052</c:v>
                </c:pt>
                <c:pt idx="917">
                  <c:v>-5.7550380170808595E-2</c:v>
                </c:pt>
                <c:pt idx="918">
                  <c:v>-0.46526105031821779</c:v>
                </c:pt>
                <c:pt idx="919">
                  <c:v>0.40868764724053575</c:v>
                </c:pt>
                <c:pt idx="920">
                  <c:v>-0.49733074942298733</c:v>
                </c:pt>
                <c:pt idx="921">
                  <c:v>-0.54810006809622891</c:v>
                </c:pt>
                <c:pt idx="922">
                  <c:v>-0.5822650784322837</c:v>
                </c:pt>
                <c:pt idx="923">
                  <c:v>-0.43438963984625967</c:v>
                </c:pt>
                <c:pt idx="924">
                  <c:v>2.6017759598135064E-2</c:v>
                </c:pt>
                <c:pt idx="925">
                  <c:v>0.53778348451289926</c:v>
                </c:pt>
                <c:pt idx="926">
                  <c:v>-0.23124044608099653</c:v>
                </c:pt>
                <c:pt idx="927">
                  <c:v>-0.97347556654110023</c:v>
                </c:pt>
                <c:pt idx="928">
                  <c:v>-3.1083456949556186E-2</c:v>
                </c:pt>
                <c:pt idx="929">
                  <c:v>-1.163440562914964</c:v>
                </c:pt>
                <c:pt idx="930">
                  <c:v>-0.26912383604556656</c:v>
                </c:pt>
                <c:pt idx="931">
                  <c:v>-1.4393570450223617E-2</c:v>
                </c:pt>
                <c:pt idx="932">
                  <c:v>1.4046082329238179</c:v>
                </c:pt>
                <c:pt idx="933">
                  <c:v>-0.50645443142271684</c:v>
                </c:pt>
                <c:pt idx="934">
                  <c:v>0.43164789285287497</c:v>
                </c:pt>
                <c:pt idx="935">
                  <c:v>0.41604848184719762</c:v>
                </c:pt>
                <c:pt idx="936">
                  <c:v>1.7388748928050143E-2</c:v>
                </c:pt>
                <c:pt idx="937">
                  <c:v>-0.1401260405595032</c:v>
                </c:pt>
                <c:pt idx="938">
                  <c:v>-0.42647601625698373</c:v>
                </c:pt>
                <c:pt idx="939">
                  <c:v>0.2505477736307069</c:v>
                </c:pt>
                <c:pt idx="940">
                  <c:v>-1.1803748321429122</c:v>
                </c:pt>
                <c:pt idx="941">
                  <c:v>-1.0210664858237715</c:v>
                </c:pt>
                <c:pt idx="942">
                  <c:v>-0.63586823037735118</c:v>
                </c:pt>
                <c:pt idx="943">
                  <c:v>-0.95265191641016378</c:v>
                </c:pt>
                <c:pt idx="944">
                  <c:v>-0.28285985970044281</c:v>
                </c:pt>
                <c:pt idx="945">
                  <c:v>-9.9895982318656221E-2</c:v>
                </c:pt>
                <c:pt idx="946">
                  <c:v>0.2194176528958014</c:v>
                </c:pt>
                <c:pt idx="947">
                  <c:v>0.98652773274835714</c:v>
                </c:pt>
                <c:pt idx="948">
                  <c:v>-0.96995821524721493</c:v>
                </c:pt>
                <c:pt idx="949">
                  <c:v>0.61180997700823558</c:v>
                </c:pt>
                <c:pt idx="950">
                  <c:v>0.69115791623293943</c:v>
                </c:pt>
                <c:pt idx="951">
                  <c:v>-4.4475413759421004E-2</c:v>
                </c:pt>
                <c:pt idx="952">
                  <c:v>0.49927412652989928</c:v>
                </c:pt>
                <c:pt idx="953">
                  <c:v>-1.0610289451261987</c:v>
                </c:pt>
                <c:pt idx="954">
                  <c:v>-0.13613349848656489</c:v>
                </c:pt>
                <c:pt idx="955">
                  <c:v>-1.103659334244028</c:v>
                </c:pt>
                <c:pt idx="956">
                  <c:v>-0.82955626943378669</c:v>
                </c:pt>
                <c:pt idx="957">
                  <c:v>9.4144920829550019E-2</c:v>
                </c:pt>
                <c:pt idx="958">
                  <c:v>-0.25928606871010257</c:v>
                </c:pt>
                <c:pt idx="959">
                  <c:v>-0.97214315677629581</c:v>
                </c:pt>
                <c:pt idx="960">
                  <c:v>0.25713443245727591</c:v>
                </c:pt>
                <c:pt idx="961">
                  <c:v>-0.94123495541635582</c:v>
                </c:pt>
                <c:pt idx="962">
                  <c:v>-0.72637314881164083</c:v>
                </c:pt>
                <c:pt idx="963">
                  <c:v>-0.13623637825587021</c:v>
                </c:pt>
                <c:pt idx="964">
                  <c:v>-0.73108465227787134</c:v>
                </c:pt>
                <c:pt idx="965">
                  <c:v>-0.73362902600035373</c:v>
                </c:pt>
                <c:pt idx="966">
                  <c:v>0.67414263933235075</c:v>
                </c:pt>
                <c:pt idx="967">
                  <c:v>0.23141766469947567</c:v>
                </c:pt>
                <c:pt idx="968">
                  <c:v>-0.57402847159057702</c:v>
                </c:pt>
                <c:pt idx="969">
                  <c:v>0.2773503729121673</c:v>
                </c:pt>
                <c:pt idx="970">
                  <c:v>0.17430840731842812</c:v>
                </c:pt>
                <c:pt idx="971">
                  <c:v>-1.1040571595604065</c:v>
                </c:pt>
                <c:pt idx="972">
                  <c:v>-0.69819156870744215</c:v>
                </c:pt>
                <c:pt idx="973">
                  <c:v>-0.59809979327195217</c:v>
                </c:pt>
                <c:pt idx="974">
                  <c:v>5.8515099942793997E-2</c:v>
                </c:pt>
                <c:pt idx="975">
                  <c:v>-0.71146625370394856</c:v>
                </c:pt>
                <c:pt idx="976">
                  <c:v>0.35461366723944154</c:v>
                </c:pt>
                <c:pt idx="977">
                  <c:v>0.18762349251522367</c:v>
                </c:pt>
                <c:pt idx="978">
                  <c:v>0.13433067967411599</c:v>
                </c:pt>
                <c:pt idx="979">
                  <c:v>9.1224362200661435E-2</c:v>
                </c:pt>
                <c:pt idx="980">
                  <c:v>1.2268025266433529</c:v>
                </c:pt>
                <c:pt idx="981">
                  <c:v>0.48684986517278478</c:v>
                </c:pt>
                <c:pt idx="982">
                  <c:v>-0.74111896651587295</c:v>
                </c:pt>
                <c:pt idx="983">
                  <c:v>-0.6602211012601632</c:v>
                </c:pt>
                <c:pt idx="984">
                  <c:v>-1.7474324830379859</c:v>
                </c:pt>
                <c:pt idx="985">
                  <c:v>-4.9213143362036339E-3</c:v>
                </c:pt>
                <c:pt idx="986">
                  <c:v>-0.23992556982979424</c:v>
                </c:pt>
                <c:pt idx="987">
                  <c:v>2.8742471279611901</c:v>
                </c:pt>
                <c:pt idx="988">
                  <c:v>-0.8519158745187525</c:v>
                </c:pt>
                <c:pt idx="989">
                  <c:v>-0.55616214211992909</c:v>
                </c:pt>
                <c:pt idx="990">
                  <c:v>1.2135622903018422</c:v>
                </c:pt>
                <c:pt idx="991">
                  <c:v>1.2591748738165041</c:v>
                </c:pt>
                <c:pt idx="992">
                  <c:v>-0.39031870470908009</c:v>
                </c:pt>
                <c:pt idx="993">
                  <c:v>-0.87311511869998548</c:v>
                </c:pt>
                <c:pt idx="994">
                  <c:v>2.1594120528099818</c:v>
                </c:pt>
                <c:pt idx="995">
                  <c:v>-0.12248622107966632</c:v>
                </c:pt>
                <c:pt idx="996">
                  <c:v>0.22698796540015911</c:v>
                </c:pt>
                <c:pt idx="997">
                  <c:v>0.2650880395127041</c:v>
                </c:pt>
                <c:pt idx="998">
                  <c:v>7.1287789094617471E-2</c:v>
                </c:pt>
                <c:pt idx="999">
                  <c:v>0.38523012590264366</c:v>
                </c:pt>
                <c:pt idx="1000">
                  <c:v>-0.52146905188104087</c:v>
                </c:pt>
                <c:pt idx="1001">
                  <c:v>0.79465648354962048</c:v>
                </c:pt>
                <c:pt idx="1002">
                  <c:v>0.19637581595215264</c:v>
                </c:pt>
                <c:pt idx="1003">
                  <c:v>-1.381968574031559</c:v>
                </c:pt>
                <c:pt idx="1004">
                  <c:v>-0.72942363560153678</c:v>
                </c:pt>
                <c:pt idx="1005">
                  <c:v>0.28797905710133409</c:v>
                </c:pt>
                <c:pt idx="1006">
                  <c:v>-0.63223868453812193</c:v>
                </c:pt>
                <c:pt idx="1007">
                  <c:v>-1.0969399604869223</c:v>
                </c:pt>
                <c:pt idx="1008">
                  <c:v>0.13540708097927134</c:v>
                </c:pt>
                <c:pt idx="1009">
                  <c:v>-0.6885761368277743</c:v>
                </c:pt>
                <c:pt idx="1010">
                  <c:v>3.5898406067600745E-2</c:v>
                </c:pt>
                <c:pt idx="1011">
                  <c:v>-1.8925911115690113</c:v>
                </c:pt>
                <c:pt idx="1012">
                  <c:v>0.76646502626896962</c:v>
                </c:pt>
                <c:pt idx="1013">
                  <c:v>0.3232979806784656</c:v>
                </c:pt>
                <c:pt idx="1014">
                  <c:v>8.2658947083298934E-2</c:v>
                </c:pt>
                <c:pt idx="1015">
                  <c:v>1.6082453944846902E-2</c:v>
                </c:pt>
                <c:pt idx="1016">
                  <c:v>-5.7668284955912266E-2</c:v>
                </c:pt>
                <c:pt idx="1017">
                  <c:v>0.17231327672177899</c:v>
                </c:pt>
                <c:pt idx="1018">
                  <c:v>-0.80026228442698411</c:v>
                </c:pt>
                <c:pt idx="1019">
                  <c:v>-3.8702037579144706E-2</c:v>
                </c:pt>
                <c:pt idx="1020">
                  <c:v>-7.9277909753599829E-2</c:v>
                </c:pt>
                <c:pt idx="1021">
                  <c:v>0.10419102922160883</c:v>
                </c:pt>
                <c:pt idx="1022">
                  <c:v>-0.54118360860561943</c:v>
                </c:pt>
                <c:pt idx="1023">
                  <c:v>-0.51557572389691775</c:v>
                </c:pt>
                <c:pt idx="1024">
                  <c:v>-0.65101101080349888</c:v>
                </c:pt>
                <c:pt idx="1025">
                  <c:v>-0.19036562955515793</c:v>
                </c:pt>
                <c:pt idx="1026">
                  <c:v>0.47676346078437226</c:v>
                </c:pt>
                <c:pt idx="1027">
                  <c:v>1.3335995410246766</c:v>
                </c:pt>
                <c:pt idx="1028">
                  <c:v>-0.66277550607700642</c:v>
                </c:pt>
                <c:pt idx="1029">
                  <c:v>-0.75655415191138831</c:v>
                </c:pt>
                <c:pt idx="1030">
                  <c:v>-5.0866977113501022E-2</c:v>
                </c:pt>
                <c:pt idx="1031">
                  <c:v>-1.6976360216508528</c:v>
                </c:pt>
                <c:pt idx="1032">
                  <c:v>0.22990532877702341</c:v>
                </c:pt>
                <c:pt idx="1033">
                  <c:v>8.0257747105939761E-2</c:v>
                </c:pt>
                <c:pt idx="1034">
                  <c:v>0.57857317133392194</c:v>
                </c:pt>
                <c:pt idx="1035">
                  <c:v>-0.38904899496145445</c:v>
                </c:pt>
                <c:pt idx="1036">
                  <c:v>1.8660241858168429</c:v>
                </c:pt>
                <c:pt idx="1037">
                  <c:v>8.2160059503885385E-2</c:v>
                </c:pt>
                <c:pt idx="1038">
                  <c:v>-1.4173304952980934</c:v>
                </c:pt>
                <c:pt idx="1039">
                  <c:v>-0.32778658838418251</c:v>
                </c:pt>
                <c:pt idx="1040">
                  <c:v>-0.82038676559208978</c:v>
                </c:pt>
                <c:pt idx="1041">
                  <c:v>-0.2887426318634797</c:v>
                </c:pt>
                <c:pt idx="1042">
                  <c:v>-5.6953245589926975E-3</c:v>
                </c:pt>
                <c:pt idx="1043">
                  <c:v>-0.33476974896402101</c:v>
                </c:pt>
                <c:pt idx="1044">
                  <c:v>-0.19416192969563917</c:v>
                </c:pt>
                <c:pt idx="1045">
                  <c:v>-0.96252210204450861</c:v>
                </c:pt>
                <c:pt idx="1046">
                  <c:v>4.5263754507574783</c:v>
                </c:pt>
                <c:pt idx="1047">
                  <c:v>-0.2071964277568108</c:v>
                </c:pt>
                <c:pt idx="1048">
                  <c:v>-1.6777507870144068</c:v>
                </c:pt>
                <c:pt idx="1049">
                  <c:v>-0.29676799114832242</c:v>
                </c:pt>
                <c:pt idx="1050">
                  <c:v>-0.45961008890438543</c:v>
                </c:pt>
                <c:pt idx="1051">
                  <c:v>1.7776661282654239E-2</c:v>
                </c:pt>
                <c:pt idx="1052">
                  <c:v>-1.1172109381319055</c:v>
                </c:pt>
                <c:pt idx="1053">
                  <c:v>-0.4811950787126702</c:v>
                </c:pt>
                <c:pt idx="1054">
                  <c:v>-6.6892213873325904E-2</c:v>
                </c:pt>
                <c:pt idx="1055">
                  <c:v>-0.14087503072615198</c:v>
                </c:pt>
                <c:pt idx="1056">
                  <c:v>-0.34078870101072528</c:v>
                </c:pt>
                <c:pt idx="1057">
                  <c:v>0.24522220725718494</c:v>
                </c:pt>
                <c:pt idx="1058">
                  <c:v>1.1128467403399076</c:v>
                </c:pt>
                <c:pt idx="1059">
                  <c:v>0.74615828835261999</c:v>
                </c:pt>
                <c:pt idx="1060">
                  <c:v>0.39287644496076335</c:v>
                </c:pt>
                <c:pt idx="1061">
                  <c:v>-6.0882825045526862E-2</c:v>
                </c:pt>
                <c:pt idx="1062">
                  <c:v>-2.0223231912802477</c:v>
                </c:pt>
                <c:pt idx="1063">
                  <c:v>0.36828109624323985</c:v>
                </c:pt>
                <c:pt idx="1064">
                  <c:v>0.27774017421150171</c:v>
                </c:pt>
                <c:pt idx="1065">
                  <c:v>1.0768696453158406</c:v>
                </c:pt>
                <c:pt idx="1066">
                  <c:v>-0.66154536396713659</c:v>
                </c:pt>
                <c:pt idx="1067">
                  <c:v>-0.31033616335506548</c:v>
                </c:pt>
                <c:pt idx="1068">
                  <c:v>-2.7164466957546129</c:v>
                </c:pt>
                <c:pt idx="1069">
                  <c:v>0.782813339652766</c:v>
                </c:pt>
                <c:pt idx="1070">
                  <c:v>0.31080879291452623</c:v>
                </c:pt>
                <c:pt idx="1071">
                  <c:v>-0.58511461294313316</c:v>
                </c:pt>
                <c:pt idx="1072">
                  <c:v>-1.2708397171446577</c:v>
                </c:pt>
                <c:pt idx="1073">
                  <c:v>-0.40422084451655593</c:v>
                </c:pt>
                <c:pt idx="1074">
                  <c:v>6.3488358162456321E-2</c:v>
                </c:pt>
                <c:pt idx="1075">
                  <c:v>1.0673600190971286</c:v>
                </c:pt>
                <c:pt idx="1076">
                  <c:v>0.65590164740097401</c:v>
                </c:pt>
                <c:pt idx="1077">
                  <c:v>3.6324461935385082E-3</c:v>
                </c:pt>
                <c:pt idx="1078">
                  <c:v>9.1231266192921351E-2</c:v>
                </c:pt>
                <c:pt idx="1079">
                  <c:v>-0.61350745999558698</c:v>
                </c:pt>
                <c:pt idx="1080">
                  <c:v>-0.23820458299439617</c:v>
                </c:pt>
                <c:pt idx="1081">
                  <c:v>0.12776143296745979</c:v>
                </c:pt>
                <c:pt idx="1082">
                  <c:v>-0.33551327454487062</c:v>
                </c:pt>
                <c:pt idx="1083">
                  <c:v>0.25337206546303997</c:v>
                </c:pt>
                <c:pt idx="1084">
                  <c:v>-0.35455619734749877</c:v>
                </c:pt>
                <c:pt idx="1085">
                  <c:v>-0.13190654786797407</c:v>
                </c:pt>
                <c:pt idx="1086">
                  <c:v>-1.2602681690524917</c:v>
                </c:pt>
                <c:pt idx="1087">
                  <c:v>-0.1248784277767271</c:v>
                </c:pt>
                <c:pt idx="1088">
                  <c:v>-2.0544988804401156</c:v>
                </c:pt>
                <c:pt idx="1089">
                  <c:v>0.13576234623597011</c:v>
                </c:pt>
                <c:pt idx="1090">
                  <c:v>-0.43901655034128201</c:v>
                </c:pt>
                <c:pt idx="1091">
                  <c:v>-0.53145729823893162</c:v>
                </c:pt>
                <c:pt idx="1092">
                  <c:v>-0.27847826312272311</c:v>
                </c:pt>
                <c:pt idx="1093">
                  <c:v>3.5411250844586774E-2</c:v>
                </c:pt>
                <c:pt idx="1094">
                  <c:v>0.41043500382301185</c:v>
                </c:pt>
                <c:pt idx="1095">
                  <c:v>-0.46279953603908491</c:v>
                </c:pt>
                <c:pt idx="1096">
                  <c:v>0.45429753897164954</c:v>
                </c:pt>
                <c:pt idx="1097">
                  <c:v>0.30690465877751821</c:v>
                </c:pt>
                <c:pt idx="1098">
                  <c:v>4.6729382761560481E-2</c:v>
                </c:pt>
                <c:pt idx="1099">
                  <c:v>-0.83619674364313146</c:v>
                </c:pt>
                <c:pt idx="1100">
                  <c:v>0.75354070201589674</c:v>
                </c:pt>
                <c:pt idx="1101">
                  <c:v>-0.15669562353021785</c:v>
                </c:pt>
                <c:pt idx="1102">
                  <c:v>4.6325109628855443E-2</c:v>
                </c:pt>
                <c:pt idx="1103">
                  <c:v>0.47051002956054028</c:v>
                </c:pt>
                <c:pt idx="1104">
                  <c:v>-1.139391765539715</c:v>
                </c:pt>
                <c:pt idx="1105">
                  <c:v>0.32072802449944421</c:v>
                </c:pt>
                <c:pt idx="1106">
                  <c:v>-0.2912853841132359</c:v>
                </c:pt>
                <c:pt idx="1107">
                  <c:v>0.2003363205380678</c:v>
                </c:pt>
                <c:pt idx="1108">
                  <c:v>-0.99613072928751489</c:v>
                </c:pt>
                <c:pt idx="1109">
                  <c:v>0.73437190012508335</c:v>
                </c:pt>
                <c:pt idx="1110">
                  <c:v>-0.66948517023549226</c:v>
                </c:pt>
                <c:pt idx="1111">
                  <c:v>-0.5037491483189287</c:v>
                </c:pt>
                <c:pt idx="1112">
                  <c:v>0.65153179279851881</c:v>
                </c:pt>
                <c:pt idx="1113">
                  <c:v>0.44861838774608742</c:v>
                </c:pt>
                <c:pt idx="1114">
                  <c:v>0.40816736459776598</c:v>
                </c:pt>
                <c:pt idx="1115">
                  <c:v>1.6874809387058256</c:v>
                </c:pt>
                <c:pt idx="1116">
                  <c:v>-0.42304778267321336</c:v>
                </c:pt>
                <c:pt idx="1117">
                  <c:v>0.27127436045657849</c:v>
                </c:pt>
                <c:pt idx="1118">
                  <c:v>-0.75242720488440451</c:v>
                </c:pt>
                <c:pt idx="1119">
                  <c:v>0.23219298451810097</c:v>
                </c:pt>
                <c:pt idx="1120">
                  <c:v>0.83424584697317972</c:v>
                </c:pt>
                <c:pt idx="1121">
                  <c:v>-0.14493520780576949</c:v>
                </c:pt>
                <c:pt idx="1122">
                  <c:v>-1.9496513458242073E-3</c:v>
                </c:pt>
                <c:pt idx="1123">
                  <c:v>0.86085403144731476</c:v>
                </c:pt>
                <c:pt idx="1124">
                  <c:v>-0.75957848382458659</c:v>
                </c:pt>
                <c:pt idx="1125">
                  <c:v>-7.0107382847009363E-3</c:v>
                </c:pt>
                <c:pt idx="1126">
                  <c:v>-1.0276400838612689</c:v>
                </c:pt>
                <c:pt idx="1127">
                  <c:v>0.9080421527504251</c:v>
                </c:pt>
                <c:pt idx="1128">
                  <c:v>-0.90596095296873158</c:v>
                </c:pt>
                <c:pt idx="1129">
                  <c:v>0.10889452031019561</c:v>
                </c:pt>
                <c:pt idx="1130">
                  <c:v>-0.96173542787574773</c:v>
                </c:pt>
                <c:pt idx="1131">
                  <c:v>-1.2088543878897906</c:v>
                </c:pt>
                <c:pt idx="1132">
                  <c:v>-0.72846848421034394</c:v>
                </c:pt>
                <c:pt idx="1133">
                  <c:v>-0.30488677112737389</c:v>
                </c:pt>
                <c:pt idx="1134">
                  <c:v>-1.0024895552683781</c:v>
                </c:pt>
                <c:pt idx="1135">
                  <c:v>0.4022554475575269</c:v>
                </c:pt>
                <c:pt idx="1136">
                  <c:v>-0.31232181401924841</c:v>
                </c:pt>
                <c:pt idx="1137">
                  <c:v>1.3026255984675517</c:v>
                </c:pt>
                <c:pt idx="1138">
                  <c:v>8.9370202238274979E-2</c:v>
                </c:pt>
                <c:pt idx="1139">
                  <c:v>1.0662508002285684</c:v>
                </c:pt>
                <c:pt idx="1140">
                  <c:v>0.70354852584445315</c:v>
                </c:pt>
                <c:pt idx="1141">
                  <c:v>-0.46876226101345819</c:v>
                </c:pt>
                <c:pt idx="1142">
                  <c:v>1.7688030135902448</c:v>
                </c:pt>
                <c:pt idx="1143">
                  <c:v>-0.84697576053514301</c:v>
                </c:pt>
                <c:pt idx="1144">
                  <c:v>-0.27751491940169526</c:v>
                </c:pt>
                <c:pt idx="1145">
                  <c:v>0.16188073745856782</c:v>
                </c:pt>
                <c:pt idx="1146">
                  <c:v>0.11574007379385666</c:v>
                </c:pt>
                <c:pt idx="1147">
                  <c:v>0.44086237231405784</c:v>
                </c:pt>
                <c:pt idx="1148">
                  <c:v>0.46649714187770264</c:v>
                </c:pt>
                <c:pt idx="1149">
                  <c:v>0.40379893987644616</c:v>
                </c:pt>
                <c:pt idx="1150">
                  <c:v>0.44584487877950968</c:v>
                </c:pt>
                <c:pt idx="1151">
                  <c:v>-0.28834029208037548</c:v>
                </c:pt>
                <c:pt idx="1152">
                  <c:v>0.78955705320171876</c:v>
                </c:pt>
                <c:pt idx="1153">
                  <c:v>1.0543845904825599</c:v>
                </c:pt>
                <c:pt idx="1154">
                  <c:v>-3.3100204677383623E-2</c:v>
                </c:pt>
                <c:pt idx="1155">
                  <c:v>0.84676851930575825</c:v>
                </c:pt>
                <c:pt idx="1156">
                  <c:v>0.62807199058099772</c:v>
                </c:pt>
                <c:pt idx="1157">
                  <c:v>0.66037540794739136</c:v>
                </c:pt>
                <c:pt idx="1158">
                  <c:v>0.22869109198278451</c:v>
                </c:pt>
                <c:pt idx="1159">
                  <c:v>-0.70762212020223481</c:v>
                </c:pt>
                <c:pt idx="1160">
                  <c:v>-0.77633508133935303</c:v>
                </c:pt>
                <c:pt idx="1161">
                  <c:v>1.0539872426003649</c:v>
                </c:pt>
                <c:pt idx="1162">
                  <c:v>0.22752401985328466</c:v>
                </c:pt>
                <c:pt idx="1163">
                  <c:v>-0.96420274270335471</c:v>
                </c:pt>
                <c:pt idx="1164">
                  <c:v>0.29897810011380238</c:v>
                </c:pt>
                <c:pt idx="1165">
                  <c:v>0.30082898913606354</c:v>
                </c:pt>
                <c:pt idx="1166">
                  <c:v>0.19291565285724693</c:v>
                </c:pt>
                <c:pt idx="1167">
                  <c:v>-1.1285415211450149</c:v>
                </c:pt>
                <c:pt idx="1168">
                  <c:v>0.7617228819150168</c:v>
                </c:pt>
                <c:pt idx="1169">
                  <c:v>4.6684906054827433</c:v>
                </c:pt>
                <c:pt idx="1170">
                  <c:v>0.46852538825471279</c:v>
                </c:pt>
                <c:pt idx="1171">
                  <c:v>0.43136840004182125</c:v>
                </c:pt>
                <c:pt idx="1172">
                  <c:v>-0.42946686223432801</c:v>
                </c:pt>
                <c:pt idx="1173">
                  <c:v>-2.2124340720196236</c:v>
                </c:pt>
                <c:pt idx="1174">
                  <c:v>0.43203204284438695</c:v>
                </c:pt>
                <c:pt idx="1175">
                  <c:v>-0.99871591169278562</c:v>
                </c:pt>
                <c:pt idx="1176">
                  <c:v>-0.39249916022713699</c:v>
                </c:pt>
                <c:pt idx="1177">
                  <c:v>0.19589594716961042</c:v>
                </c:pt>
                <c:pt idx="1178">
                  <c:v>0.9187959692332246</c:v>
                </c:pt>
                <c:pt idx="1179">
                  <c:v>-0.69729148740399616</c:v>
                </c:pt>
                <c:pt idx="1180">
                  <c:v>-0.97387469183445885</c:v>
                </c:pt>
                <c:pt idx="1181">
                  <c:v>3.4251632828149372</c:v>
                </c:pt>
                <c:pt idx="1182">
                  <c:v>5.4844716100442987</c:v>
                </c:pt>
                <c:pt idx="1183">
                  <c:v>0.62831575359691605</c:v>
                </c:pt>
                <c:pt idx="1184">
                  <c:v>0.19343366864779368</c:v>
                </c:pt>
                <c:pt idx="1185">
                  <c:v>3.0746055872477137E-2</c:v>
                </c:pt>
                <c:pt idx="1186">
                  <c:v>-0.61698402864095614</c:v>
                </c:pt>
                <c:pt idx="1187">
                  <c:v>1.0045494666120809</c:v>
                </c:pt>
                <c:pt idx="1188">
                  <c:v>-0.6804207451779728</c:v>
                </c:pt>
                <c:pt idx="1189">
                  <c:v>-1.0346920755281599</c:v>
                </c:pt>
                <c:pt idx="1190">
                  <c:v>-0.26348750502206753</c:v>
                </c:pt>
                <c:pt idx="1191">
                  <c:v>-0.61671046336146096</c:v>
                </c:pt>
                <c:pt idx="1192">
                  <c:v>-7.2603712826436045E-2</c:v>
                </c:pt>
                <c:pt idx="1193">
                  <c:v>-0.36754960290380789</c:v>
                </c:pt>
                <c:pt idx="1194">
                  <c:v>-0.10677375289075154</c:v>
                </c:pt>
                <c:pt idx="1195">
                  <c:v>-0.73866118091187893</c:v>
                </c:pt>
                <c:pt idx="1196">
                  <c:v>-0.66528925992281607</c:v>
                </c:pt>
                <c:pt idx="1197">
                  <c:v>9.133814976302973E-2</c:v>
                </c:pt>
                <c:pt idx="1198">
                  <c:v>-0.10985681391797007</c:v>
                </c:pt>
                <c:pt idx="1199">
                  <c:v>-0.24748237458712816</c:v>
                </c:pt>
                <c:pt idx="1200">
                  <c:v>-3.3086118081121559E-2</c:v>
                </c:pt>
                <c:pt idx="1201">
                  <c:v>-0.77112354585428078</c:v>
                </c:pt>
                <c:pt idx="1202">
                  <c:v>8.6745183766174586E-3</c:v>
                </c:pt>
                <c:pt idx="1203">
                  <c:v>-0.18970939865527525</c:v>
                </c:pt>
                <c:pt idx="1204">
                  <c:v>0.22856851796742494</c:v>
                </c:pt>
                <c:pt idx="1205">
                  <c:v>0.14162470463918991</c:v>
                </c:pt>
                <c:pt idx="1206">
                  <c:v>-0.52790192261035784</c:v>
                </c:pt>
                <c:pt idx="1207">
                  <c:v>-0.67726768087680156</c:v>
                </c:pt>
                <c:pt idx="1208">
                  <c:v>-0.19471693277518426</c:v>
                </c:pt>
                <c:pt idx="1209">
                  <c:v>1.2616722182845852</c:v>
                </c:pt>
                <c:pt idx="1210">
                  <c:v>-0.96157370516962026</c:v>
                </c:pt>
                <c:pt idx="1211">
                  <c:v>-1.2174638662747932</c:v>
                </c:pt>
                <c:pt idx="1212">
                  <c:v>0.94103684456887593</c:v>
                </c:pt>
                <c:pt idx="1213">
                  <c:v>0.50245851238396089</c:v>
                </c:pt>
                <c:pt idx="1214">
                  <c:v>0.26564464482724842</c:v>
                </c:pt>
                <c:pt idx="1215">
                  <c:v>0.18671595403709595</c:v>
                </c:pt>
                <c:pt idx="1216">
                  <c:v>-2.4110875457541701</c:v>
                </c:pt>
                <c:pt idx="1217">
                  <c:v>0.60401098268500608</c:v>
                </c:pt>
                <c:pt idx="1218">
                  <c:v>-0.37659421777794411</c:v>
                </c:pt>
                <c:pt idx="1219">
                  <c:v>-1.3008855684958018</c:v>
                </c:pt>
                <c:pt idx="1220">
                  <c:v>-1.9033262755101834E-2</c:v>
                </c:pt>
                <c:pt idx="1221">
                  <c:v>-0.31068936058198104</c:v>
                </c:pt>
                <c:pt idx="1222">
                  <c:v>-0.98559060695218059</c:v>
                </c:pt>
                <c:pt idx="1223">
                  <c:v>-1.7295728711449148</c:v>
                </c:pt>
                <c:pt idx="1224">
                  <c:v>-0.614411842915912</c:v>
                </c:pt>
                <c:pt idx="1225">
                  <c:v>0.29676358598729818</c:v>
                </c:pt>
                <c:pt idx="1226">
                  <c:v>-0.94152892006078526</c:v>
                </c:pt>
                <c:pt idx="1227">
                  <c:v>0.64291450526685212</c:v>
                </c:pt>
                <c:pt idx="1228">
                  <c:v>2.7843815589243923</c:v>
                </c:pt>
                <c:pt idx="1229">
                  <c:v>-0.88385803498804416</c:v>
                </c:pt>
                <c:pt idx="1230">
                  <c:v>-2.1819341760489035</c:v>
                </c:pt>
                <c:pt idx="1231">
                  <c:v>-0.16583544612858675</c:v>
                </c:pt>
                <c:pt idx="1232">
                  <c:v>-0.89154307586232751</c:v>
                </c:pt>
                <c:pt idx="1233">
                  <c:v>0.10848698539520234</c:v>
                </c:pt>
                <c:pt idx="1234">
                  <c:v>-0.65384777296968866</c:v>
                </c:pt>
                <c:pt idx="1235">
                  <c:v>-0.16457374260390209</c:v>
                </c:pt>
                <c:pt idx="1236">
                  <c:v>-1.0505951816342516</c:v>
                </c:pt>
                <c:pt idx="1237">
                  <c:v>-1.3112703072954355</c:v>
                </c:pt>
                <c:pt idx="1238">
                  <c:v>-0.8139846159406926</c:v>
                </c:pt>
                <c:pt idx="1239">
                  <c:v>1.104482256397</c:v>
                </c:pt>
                <c:pt idx="1240">
                  <c:v>-0.28317546233342006</c:v>
                </c:pt>
                <c:pt idx="1241">
                  <c:v>0.28914077816049821</c:v>
                </c:pt>
                <c:pt idx="1242">
                  <c:v>0.40230489997006613</c:v>
                </c:pt>
                <c:pt idx="1243">
                  <c:v>4.1573951150850359</c:v>
                </c:pt>
                <c:pt idx="1244">
                  <c:v>1.9917561524576515</c:v>
                </c:pt>
                <c:pt idx="1245">
                  <c:v>-1.0646900843000959</c:v>
                </c:pt>
                <c:pt idx="1246">
                  <c:v>-0.71152882825892094</c:v>
                </c:pt>
                <c:pt idx="1247">
                  <c:v>0.63831888584847452</c:v>
                </c:pt>
                <c:pt idx="1248">
                  <c:v>-0.99003601912991046</c:v>
                </c:pt>
                <c:pt idx="1249">
                  <c:v>0.22495344396157163</c:v>
                </c:pt>
                <c:pt idx="1250">
                  <c:v>0.21205260405989895</c:v>
                </c:pt>
                <c:pt idx="1251">
                  <c:v>-0.68102363331984272</c:v>
                </c:pt>
                <c:pt idx="1252">
                  <c:v>0.28961148208289966</c:v>
                </c:pt>
                <c:pt idx="1253">
                  <c:v>1.0310962534674366</c:v>
                </c:pt>
                <c:pt idx="1254">
                  <c:v>-1.3276355790446464</c:v>
                </c:pt>
                <c:pt idx="1255">
                  <c:v>6.0353991563295406E-2</c:v>
                </c:pt>
                <c:pt idx="1256">
                  <c:v>1.1104952381216984</c:v>
                </c:pt>
                <c:pt idx="1257">
                  <c:v>0.69509587729170808</c:v>
                </c:pt>
                <c:pt idx="1258">
                  <c:v>0.15091462583230719</c:v>
                </c:pt>
                <c:pt idx="1259">
                  <c:v>0.3500025076973951</c:v>
                </c:pt>
                <c:pt idx="1260">
                  <c:v>-0.94323817656031861</c:v>
                </c:pt>
                <c:pt idx="1261">
                  <c:v>0.17629129966879348</c:v>
                </c:pt>
                <c:pt idx="1262">
                  <c:v>-0.65085861968972247</c:v>
                </c:pt>
                <c:pt idx="1263">
                  <c:v>0.53207848309007799</c:v>
                </c:pt>
                <c:pt idx="1264">
                  <c:v>-0.23299748622780539</c:v>
                </c:pt>
                <c:pt idx="1265">
                  <c:v>-0.42738749985642227</c:v>
                </c:pt>
                <c:pt idx="1266">
                  <c:v>-0.64992553642872819</c:v>
                </c:pt>
                <c:pt idx="1267">
                  <c:v>2.3809173260459704</c:v>
                </c:pt>
                <c:pt idx="1268">
                  <c:v>1.1588585653921595</c:v>
                </c:pt>
                <c:pt idx="1269">
                  <c:v>-0.51018275662481805</c:v>
                </c:pt>
                <c:pt idx="1270">
                  <c:v>1.5007764810593565</c:v>
                </c:pt>
                <c:pt idx="1271">
                  <c:v>0.23020645476719495</c:v>
                </c:pt>
                <c:pt idx="1272">
                  <c:v>0.38225852184420694</c:v>
                </c:pt>
                <c:pt idx="1273">
                  <c:v>0.51301710591152616</c:v>
                </c:pt>
                <c:pt idx="1274">
                  <c:v>1.0140662538090637</c:v>
                </c:pt>
                <c:pt idx="1275">
                  <c:v>-1.2421336874609916</c:v>
                </c:pt>
                <c:pt idx="1276">
                  <c:v>-0.1758419792845691</c:v>
                </c:pt>
                <c:pt idx="1277">
                  <c:v>3.4140831976090816E-2</c:v>
                </c:pt>
                <c:pt idx="1278">
                  <c:v>-0.53729406416586156</c:v>
                </c:pt>
                <c:pt idx="1279">
                  <c:v>-0.47106920369300298</c:v>
                </c:pt>
                <c:pt idx="1280">
                  <c:v>0.18094919138412383</c:v>
                </c:pt>
                <c:pt idx="1281">
                  <c:v>-7.9528149041551671E-2</c:v>
                </c:pt>
                <c:pt idx="1282">
                  <c:v>0.18887758639094057</c:v>
                </c:pt>
                <c:pt idx="1283">
                  <c:v>-1.5183989209911981</c:v>
                </c:pt>
                <c:pt idx="1284">
                  <c:v>-0.98173481886285086</c:v>
                </c:pt>
                <c:pt idx="1285">
                  <c:v>-0.1032274579301205</c:v>
                </c:pt>
                <c:pt idx="1286">
                  <c:v>-0.24450911857972429</c:v>
                </c:pt>
                <c:pt idx="1287">
                  <c:v>0.22128659454791411</c:v>
                </c:pt>
                <c:pt idx="1288">
                  <c:v>1.141283154388977</c:v>
                </c:pt>
                <c:pt idx="1289">
                  <c:v>0.438317696333556</c:v>
                </c:pt>
                <c:pt idx="1290">
                  <c:v>0.8932385062003162</c:v>
                </c:pt>
                <c:pt idx="1291">
                  <c:v>-0.89542818360413823</c:v>
                </c:pt>
                <c:pt idx="1292">
                  <c:v>-1.5403946246880511</c:v>
                </c:pt>
                <c:pt idx="1293">
                  <c:v>-0.79350879070807911</c:v>
                </c:pt>
                <c:pt idx="1294">
                  <c:v>0.27994309268232792</c:v>
                </c:pt>
                <c:pt idx="1295">
                  <c:v>0.10912843460536342</c:v>
                </c:pt>
                <c:pt idx="1296">
                  <c:v>0.41913508605734862</c:v>
                </c:pt>
                <c:pt idx="1297">
                  <c:v>-0.72702237871276898</c:v>
                </c:pt>
                <c:pt idx="1298">
                  <c:v>-9.6669835406184852</c:v>
                </c:pt>
                <c:pt idx="1299">
                  <c:v>0.24706673336920154</c:v>
                </c:pt>
                <c:pt idx="1300">
                  <c:v>-0.62912849937095106</c:v>
                </c:pt>
                <c:pt idx="1301">
                  <c:v>0.62511054509965225</c:v>
                </c:pt>
                <c:pt idx="1302">
                  <c:v>-0.23236684538278762</c:v>
                </c:pt>
                <c:pt idx="1303">
                  <c:v>0.13326575616076322</c:v>
                </c:pt>
                <c:pt idx="1304">
                  <c:v>-2.2128496806656228</c:v>
                </c:pt>
                <c:pt idx="1305">
                  <c:v>2.0264209776744129</c:v>
                </c:pt>
                <c:pt idx="1306">
                  <c:v>7.1275377656351514E-3</c:v>
                </c:pt>
                <c:pt idx="1307">
                  <c:v>-0.35688996595004413</c:v>
                </c:pt>
                <c:pt idx="1308">
                  <c:v>0.59575079950383358</c:v>
                </c:pt>
                <c:pt idx="1309">
                  <c:v>-2.7420521527653785E-2</c:v>
                </c:pt>
                <c:pt idx="1310">
                  <c:v>2.7826663244825864</c:v>
                </c:pt>
                <c:pt idx="1311">
                  <c:v>0.20912248732888514</c:v>
                </c:pt>
                <c:pt idx="1312">
                  <c:v>-0.46426508264590477</c:v>
                </c:pt>
                <c:pt idx="1313">
                  <c:v>0.43037932333365836</c:v>
                </c:pt>
                <c:pt idx="1314">
                  <c:v>0.21689658834856004</c:v>
                </c:pt>
                <c:pt idx="1315">
                  <c:v>-0.60775896490297976</c:v>
                </c:pt>
                <c:pt idx="1316">
                  <c:v>1.3954617839070078</c:v>
                </c:pt>
                <c:pt idx="1317">
                  <c:v>0.15418678867108163</c:v>
                </c:pt>
                <c:pt idx="1318">
                  <c:v>0.79426613666618495</c:v>
                </c:pt>
                <c:pt idx="1319">
                  <c:v>4.5818258984864822E-2</c:v>
                </c:pt>
                <c:pt idx="1320">
                  <c:v>-0.12689117412515999</c:v>
                </c:pt>
                <c:pt idx="1321">
                  <c:v>-0.20165800383942931</c:v>
                </c:pt>
                <c:pt idx="1322">
                  <c:v>-1.0989293311298551</c:v>
                </c:pt>
                <c:pt idx="1323">
                  <c:v>0.23790145539614443</c:v>
                </c:pt>
                <c:pt idx="1324">
                  <c:v>-2.0710959487407501</c:v>
                </c:pt>
                <c:pt idx="1325">
                  <c:v>-0.12669216466091088</c:v>
                </c:pt>
                <c:pt idx="1326">
                  <c:v>0.23002581669978037</c:v>
                </c:pt>
                <c:pt idx="1327">
                  <c:v>0.10522393168007176</c:v>
                </c:pt>
                <c:pt idx="1328">
                  <c:v>0.15425538776411823</c:v>
                </c:pt>
                <c:pt idx="1329">
                  <c:v>-0.92959344461739091</c:v>
                </c:pt>
                <c:pt idx="1330">
                  <c:v>6.0959990358436002E-2</c:v>
                </c:pt>
                <c:pt idx="1331">
                  <c:v>1.3383803098118133E-3</c:v>
                </c:pt>
                <c:pt idx="1332">
                  <c:v>0.43707197602545522</c:v>
                </c:pt>
                <c:pt idx="1333">
                  <c:v>-0.12472850193672859</c:v>
                </c:pt>
                <c:pt idx="1334">
                  <c:v>-0.86129414713727115</c:v>
                </c:pt>
                <c:pt idx="1335">
                  <c:v>-3.7356311812571423E-2</c:v>
                </c:pt>
                <c:pt idx="1336">
                  <c:v>-1.3067667476418192</c:v>
                </c:pt>
                <c:pt idx="1337">
                  <c:v>-0.39548082585617994</c:v>
                </c:pt>
                <c:pt idx="1338">
                  <c:v>-0.98255863347015127</c:v>
                </c:pt>
                <c:pt idx="1339">
                  <c:v>0.18842343312547022</c:v>
                </c:pt>
                <c:pt idx="1340">
                  <c:v>7.6891562697095586E-2</c:v>
                </c:pt>
                <c:pt idx="1341">
                  <c:v>-0.44699502151440346</c:v>
                </c:pt>
                <c:pt idx="1342">
                  <c:v>-0.99991321942294387</c:v>
                </c:pt>
                <c:pt idx="1343">
                  <c:v>7.481488288477274E-2</c:v>
                </c:pt>
                <c:pt idx="1344">
                  <c:v>-1.1922510442970751</c:v>
                </c:pt>
                <c:pt idx="1345">
                  <c:v>0.72836335913940486</c:v>
                </c:pt>
                <c:pt idx="1346">
                  <c:v>0.51405509727739251</c:v>
                </c:pt>
                <c:pt idx="1347">
                  <c:v>0.88580434626018834</c:v>
                </c:pt>
                <c:pt idx="1348">
                  <c:v>0.17456944575354852</c:v>
                </c:pt>
                <c:pt idx="1349">
                  <c:v>-0.75451229431836708</c:v>
                </c:pt>
                <c:pt idx="1350">
                  <c:v>-1.8176537386230602</c:v>
                </c:pt>
                <c:pt idx="1351">
                  <c:v>-0.4130012349215284</c:v>
                </c:pt>
                <c:pt idx="1352">
                  <c:v>0.47311865824265309</c:v>
                </c:pt>
                <c:pt idx="1353">
                  <c:v>0.86242745593396031</c:v>
                </c:pt>
                <c:pt idx="1354">
                  <c:v>-0.19750037785016097</c:v>
                </c:pt>
                <c:pt idx="1355">
                  <c:v>-0.98374656749232803</c:v>
                </c:pt>
                <c:pt idx="1356">
                  <c:v>-0.12998564641391713</c:v>
                </c:pt>
                <c:pt idx="1357">
                  <c:v>0.23290493327324471</c:v>
                </c:pt>
                <c:pt idx="1358">
                  <c:v>-0.83286687268808646</c:v>
                </c:pt>
                <c:pt idx="1359">
                  <c:v>1.1897803594653484</c:v>
                </c:pt>
                <c:pt idx="1360">
                  <c:v>-0.91218066147475019</c:v>
                </c:pt>
                <c:pt idx="1361">
                  <c:v>0.90706139448805501</c:v>
                </c:pt>
                <c:pt idx="1362">
                  <c:v>-0.93195579327531097</c:v>
                </c:pt>
                <c:pt idx="1363">
                  <c:v>-1.0792460520529419</c:v>
                </c:pt>
                <c:pt idx="1364">
                  <c:v>-0.89872982055159045</c:v>
                </c:pt>
                <c:pt idx="1365">
                  <c:v>-0.21510090147402605</c:v>
                </c:pt>
                <c:pt idx="1366">
                  <c:v>-0.92066104110490521</c:v>
                </c:pt>
                <c:pt idx="1367">
                  <c:v>-1.1989481016514925</c:v>
                </c:pt>
                <c:pt idx="1368">
                  <c:v>-0.14088219930274831</c:v>
                </c:pt>
                <c:pt idx="1369">
                  <c:v>7.2169910272624496E-2</c:v>
                </c:pt>
                <c:pt idx="1370">
                  <c:v>-0.18902870088167936</c:v>
                </c:pt>
                <c:pt idx="1371">
                  <c:v>-0.26212639491659451</c:v>
                </c:pt>
                <c:pt idx="1372">
                  <c:v>0.21550202972847615</c:v>
                </c:pt>
                <c:pt idx="1373">
                  <c:v>3.1677306600074657</c:v>
                </c:pt>
                <c:pt idx="1374">
                  <c:v>-0.17782367788243902</c:v>
                </c:pt>
                <c:pt idx="1375">
                  <c:v>0.32980920537143199</c:v>
                </c:pt>
                <c:pt idx="1376">
                  <c:v>0.4764467233308326</c:v>
                </c:pt>
                <c:pt idx="1377">
                  <c:v>-0.87016846210580789</c:v>
                </c:pt>
                <c:pt idx="1378">
                  <c:v>-1.057271541577169</c:v>
                </c:pt>
                <c:pt idx="1379">
                  <c:v>-0.8166191750102626</c:v>
                </c:pt>
                <c:pt idx="1380">
                  <c:v>-1.1310081702784015E-2</c:v>
                </c:pt>
                <c:pt idx="1381">
                  <c:v>1.4074427715539387E-2</c:v>
                </c:pt>
                <c:pt idx="1382">
                  <c:v>0.13334862143477083</c:v>
                </c:pt>
                <c:pt idx="1383">
                  <c:v>-8.0079673047008512E-2</c:v>
                </c:pt>
                <c:pt idx="1384">
                  <c:v>-0.37789864796234413</c:v>
                </c:pt>
                <c:pt idx="1385">
                  <c:v>0.65235780089781392</c:v>
                </c:pt>
                <c:pt idx="1386">
                  <c:v>-1.2549741579390767</c:v>
                </c:pt>
                <c:pt idx="1387">
                  <c:v>-1.7811118298732624</c:v>
                </c:pt>
                <c:pt idx="1388">
                  <c:v>2.9578199601456436</c:v>
                </c:pt>
                <c:pt idx="1389">
                  <c:v>0.2147801657223124</c:v>
                </c:pt>
                <c:pt idx="1390">
                  <c:v>0.49444503015544039</c:v>
                </c:pt>
                <c:pt idx="1391">
                  <c:v>-1.2612765381069726</c:v>
                </c:pt>
                <c:pt idx="1392">
                  <c:v>0.10937002094559918</c:v>
                </c:pt>
                <c:pt idx="1393">
                  <c:v>0.29187057700632857</c:v>
                </c:pt>
                <c:pt idx="1394">
                  <c:v>0.6587231845540128</c:v>
                </c:pt>
                <c:pt idx="1395">
                  <c:v>-0.57675017282862151</c:v>
                </c:pt>
                <c:pt idx="1396">
                  <c:v>-0.27609737270123469</c:v>
                </c:pt>
                <c:pt idx="1397">
                  <c:v>0.22309344829721905</c:v>
                </c:pt>
                <c:pt idx="1398">
                  <c:v>-1.2329178583088614</c:v>
                </c:pt>
                <c:pt idx="1399">
                  <c:v>-8.3141225956425785E-2</c:v>
                </c:pt>
                <c:pt idx="1400">
                  <c:v>0.37004206921863914</c:v>
                </c:pt>
                <c:pt idx="1401">
                  <c:v>-0.63156747833639293</c:v>
                </c:pt>
                <c:pt idx="1402">
                  <c:v>-4.8996413428882966E-2</c:v>
                </c:pt>
                <c:pt idx="1403">
                  <c:v>1.4868312933269285</c:v>
                </c:pt>
                <c:pt idx="1404">
                  <c:v>0.24842041475568957</c:v>
                </c:pt>
                <c:pt idx="1405">
                  <c:v>1.0141233193347277</c:v>
                </c:pt>
                <c:pt idx="1406">
                  <c:v>0.48002781447648357</c:v>
                </c:pt>
                <c:pt idx="1407">
                  <c:v>-0.39208862367224445</c:v>
                </c:pt>
                <c:pt idx="1408">
                  <c:v>0.49540148152361341</c:v>
                </c:pt>
                <c:pt idx="1409">
                  <c:v>-0.77608895927413646</c:v>
                </c:pt>
                <c:pt idx="1410">
                  <c:v>-0.27591154431135623</c:v>
                </c:pt>
                <c:pt idx="1411">
                  <c:v>-0.70985675746993149</c:v>
                </c:pt>
                <c:pt idx="1412">
                  <c:v>-0.47866689530279455</c:v>
                </c:pt>
                <c:pt idx="1413">
                  <c:v>0.20387508534796644</c:v>
                </c:pt>
                <c:pt idx="1414">
                  <c:v>0.96047004610502151</c:v>
                </c:pt>
                <c:pt idx="1415">
                  <c:v>-1.0155008503787983</c:v>
                </c:pt>
                <c:pt idx="1416">
                  <c:v>-0.89618295975879114</c:v>
                </c:pt>
                <c:pt idx="1417">
                  <c:v>0.90208066543377075</c:v>
                </c:pt>
                <c:pt idx="1418">
                  <c:v>-0.27635557707429265</c:v>
                </c:pt>
                <c:pt idx="1419">
                  <c:v>0.28195196513410747</c:v>
                </c:pt>
                <c:pt idx="1420">
                  <c:v>0.25367017578590145</c:v>
                </c:pt>
                <c:pt idx="1421">
                  <c:v>-0.36199148356545535</c:v>
                </c:pt>
                <c:pt idx="1422">
                  <c:v>-0.30126813308121259</c:v>
                </c:pt>
                <c:pt idx="1423">
                  <c:v>0.73387353215561701</c:v>
                </c:pt>
                <c:pt idx="1424">
                  <c:v>-0.14385871709244044</c:v>
                </c:pt>
                <c:pt idx="1425">
                  <c:v>-2.1761561994087304E-2</c:v>
                </c:pt>
                <c:pt idx="1426">
                  <c:v>0.17334041000853848</c:v>
                </c:pt>
                <c:pt idx="1427">
                  <c:v>-0.37416431948044471</c:v>
                </c:pt>
                <c:pt idx="1428">
                  <c:v>0.82307351203406942</c:v>
                </c:pt>
                <c:pt idx="1429">
                  <c:v>-2.1770798600472388E-2</c:v>
                </c:pt>
                <c:pt idx="1430">
                  <c:v>-1.1709316686504465</c:v>
                </c:pt>
                <c:pt idx="1431">
                  <c:v>0.23377674676567736</c:v>
                </c:pt>
                <c:pt idx="1432">
                  <c:v>-0.38540736681438376</c:v>
                </c:pt>
                <c:pt idx="1433">
                  <c:v>-1.0860980002516551</c:v>
                </c:pt>
                <c:pt idx="1434">
                  <c:v>0.21701161695597074</c:v>
                </c:pt>
                <c:pt idx="1435">
                  <c:v>1.5442044569276971E-2</c:v>
                </c:pt>
                <c:pt idx="1436">
                  <c:v>3.9710653194601958E-2</c:v>
                </c:pt>
                <c:pt idx="1437">
                  <c:v>2.9005974908946626</c:v>
                </c:pt>
                <c:pt idx="1438">
                  <c:v>0.22019456573145052</c:v>
                </c:pt>
                <c:pt idx="1439">
                  <c:v>-0.25552720682423136</c:v>
                </c:pt>
                <c:pt idx="1440">
                  <c:v>-0.79816048513060167</c:v>
                </c:pt>
                <c:pt idx="1441">
                  <c:v>-4.9908355532127212E-2</c:v>
                </c:pt>
                <c:pt idx="1442">
                  <c:v>0.93844559995186394</c:v>
                </c:pt>
                <c:pt idx="1443">
                  <c:v>1.1014165149251527</c:v>
                </c:pt>
                <c:pt idx="1444">
                  <c:v>-0.57011584246482383</c:v>
                </c:pt>
                <c:pt idx="1445">
                  <c:v>0.23358758121274834</c:v>
                </c:pt>
                <c:pt idx="1446">
                  <c:v>0.38140851670706072</c:v>
                </c:pt>
                <c:pt idx="1447">
                  <c:v>-0.43665372424917859</c:v>
                </c:pt>
                <c:pt idx="1448">
                  <c:v>0.24130407112265756</c:v>
                </c:pt>
                <c:pt idx="1449">
                  <c:v>-7.1169094338639688E-2</c:v>
                </c:pt>
                <c:pt idx="1450">
                  <c:v>-1.5845256691064253</c:v>
                </c:pt>
                <c:pt idx="1451">
                  <c:v>1.3215923284554147</c:v>
                </c:pt>
                <c:pt idx="1452">
                  <c:v>-0.62009842286045946</c:v>
                </c:pt>
                <c:pt idx="1453">
                  <c:v>-2.0746329197073572</c:v>
                </c:pt>
                <c:pt idx="1454">
                  <c:v>-4.5576125999841649E-2</c:v>
                </c:pt>
                <c:pt idx="1455">
                  <c:v>-1.0145631841002758</c:v>
                </c:pt>
                <c:pt idx="1456">
                  <c:v>-0.6633858486046621</c:v>
                </c:pt>
                <c:pt idx="1457">
                  <c:v>0.82899952290141543</c:v>
                </c:pt>
                <c:pt idx="1458">
                  <c:v>0.53631472001231473</c:v>
                </c:pt>
                <c:pt idx="1459">
                  <c:v>-4.6479041365348889E-2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AD-409D-87F7-8B0230590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537897680"/>
        <c:axId val="1537899120"/>
      </c:barChart>
      <c:catAx>
        <c:axId val="15378976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537899120"/>
        <c:crosses val="autoZero"/>
        <c:auto val="1"/>
        <c:lblAlgn val="ctr"/>
        <c:lblOffset val="100"/>
        <c:noMultiLvlLbl val="0"/>
      </c:catAx>
      <c:valAx>
        <c:axId val="1537899120"/>
        <c:scaling>
          <c:orientation val="minMax"/>
          <c:max val="1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537897680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IN"/>
              <a:t>SalePrice / Standardized coefficients
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15FD-445B-A1B1-7D65E362468A}"/>
              </c:ext>
            </c:extLst>
          </c:dPt>
          <c:dPt>
            <c:idx val="1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15FD-445B-A1B1-7D65E362468A}"/>
              </c:ext>
            </c:extLst>
          </c:dPt>
          <c:dPt>
            <c:idx val="2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15FD-445B-A1B1-7D65E362468A}"/>
              </c:ext>
            </c:extLst>
          </c:dPt>
          <c:dPt>
            <c:idx val="3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5FD-445B-A1B1-7D65E362468A}"/>
              </c:ext>
            </c:extLst>
          </c:dPt>
          <c:dPt>
            <c:idx val="4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15FD-445B-A1B1-7D65E362468A}"/>
              </c:ext>
            </c:extLst>
          </c:dPt>
          <c:dPt>
            <c:idx val="5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5FD-445B-A1B1-7D65E362468A}"/>
              </c:ext>
            </c:extLst>
          </c:dPt>
          <c:dPt>
            <c:idx val="6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15FD-445B-A1B1-7D65E362468A}"/>
              </c:ext>
            </c:extLst>
          </c:dPt>
          <c:dPt>
            <c:idx val="7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8-15FD-445B-A1B1-7D65E362468A}"/>
              </c:ext>
            </c:extLst>
          </c:dPt>
          <c:dPt>
            <c:idx val="8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15FD-445B-A1B1-7D65E362468A}"/>
              </c:ext>
            </c:extLst>
          </c:dPt>
          <c:dPt>
            <c:idx val="9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A-15FD-445B-A1B1-7D65E362468A}"/>
              </c:ext>
            </c:extLst>
          </c:dPt>
          <c:dPt>
            <c:idx val="10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15FD-445B-A1B1-7D65E362468A}"/>
              </c:ext>
            </c:extLst>
          </c:dPt>
          <c:dPt>
            <c:idx val="11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C-15FD-445B-A1B1-7D65E362468A}"/>
              </c:ext>
            </c:extLst>
          </c:dPt>
          <c:dPt>
            <c:idx val="12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15FD-445B-A1B1-7D65E362468A}"/>
              </c:ext>
            </c:extLst>
          </c:dPt>
          <c:dPt>
            <c:idx val="13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E-15FD-445B-A1B1-7D65E362468A}"/>
              </c:ext>
            </c:extLst>
          </c:dPt>
          <c:dPt>
            <c:idx val="14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15FD-445B-A1B1-7D65E362468A}"/>
              </c:ext>
            </c:extLst>
          </c:dPt>
          <c:dPt>
            <c:idx val="15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0-15FD-445B-A1B1-7D65E362468A}"/>
              </c:ext>
            </c:extLst>
          </c:dPt>
          <c:dPt>
            <c:idx val="16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15FD-445B-A1B1-7D65E362468A}"/>
              </c:ext>
            </c:extLst>
          </c:dPt>
          <c:dPt>
            <c:idx val="17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2-15FD-445B-A1B1-7D65E362468A}"/>
              </c:ext>
            </c:extLst>
          </c:dPt>
          <c:dPt>
            <c:idx val="18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15FD-445B-A1B1-7D65E362468A}"/>
              </c:ext>
            </c:extLst>
          </c:dPt>
          <c:dPt>
            <c:idx val="19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4-15FD-445B-A1B1-7D65E362468A}"/>
              </c:ext>
            </c:extLst>
          </c:dPt>
          <c:dPt>
            <c:idx val="20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15FD-445B-A1B1-7D65E362468A}"/>
              </c:ext>
            </c:extLst>
          </c:dPt>
          <c:dPt>
            <c:idx val="21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6-15FD-445B-A1B1-7D65E362468A}"/>
              </c:ext>
            </c:extLst>
          </c:dPt>
          <c:dPt>
            <c:idx val="22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15FD-445B-A1B1-7D65E362468A}"/>
              </c:ext>
            </c:extLst>
          </c:dPt>
          <c:dPt>
            <c:idx val="23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8-15FD-445B-A1B1-7D65E362468A}"/>
              </c:ext>
            </c:extLst>
          </c:dPt>
          <c:dPt>
            <c:idx val="24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15FD-445B-A1B1-7D65E362468A}"/>
              </c:ext>
            </c:extLst>
          </c:dPt>
          <c:dPt>
            <c:idx val="25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A-15FD-445B-A1B1-7D65E362468A}"/>
              </c:ext>
            </c:extLst>
          </c:dPt>
          <c:dPt>
            <c:idx val="26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B-15FD-445B-A1B1-7D65E362468A}"/>
              </c:ext>
            </c:extLst>
          </c:dPt>
          <c:dPt>
            <c:idx val="27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C-15FD-445B-A1B1-7D65E362468A}"/>
              </c:ext>
            </c:extLst>
          </c:dPt>
          <c:dPt>
            <c:idx val="28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D-15FD-445B-A1B1-7D65E362468A}"/>
              </c:ext>
            </c:extLst>
          </c:dPt>
          <c:dPt>
            <c:idx val="29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E-15FD-445B-A1B1-7D65E362468A}"/>
              </c:ext>
            </c:extLst>
          </c:dPt>
          <c:dPt>
            <c:idx val="30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F-15FD-445B-A1B1-7D65E362468A}"/>
              </c:ext>
            </c:extLst>
          </c:dPt>
          <c:dPt>
            <c:idx val="31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0-15FD-445B-A1B1-7D65E362468A}"/>
              </c:ext>
            </c:extLst>
          </c:dPt>
          <c:dPt>
            <c:idx val="32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1-15FD-445B-A1B1-7D65E362468A}"/>
              </c:ext>
            </c:extLst>
          </c:dPt>
          <c:dPt>
            <c:idx val="33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2-15FD-445B-A1B1-7D65E362468A}"/>
              </c:ext>
            </c:extLst>
          </c:dPt>
          <c:dPt>
            <c:idx val="34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3-15FD-445B-A1B1-7D65E362468A}"/>
              </c:ext>
            </c:extLst>
          </c:dPt>
          <c:dPt>
            <c:idx val="35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4-15FD-445B-A1B1-7D65E362468A}"/>
              </c:ext>
            </c:extLst>
          </c:dPt>
          <c:dPt>
            <c:idx val="36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5-15FD-445B-A1B1-7D65E362468A}"/>
              </c:ext>
            </c:extLst>
          </c:dPt>
          <c:dPt>
            <c:idx val="37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6-15FD-445B-A1B1-7D65E362468A}"/>
              </c:ext>
            </c:extLst>
          </c:dPt>
          <c:dPt>
            <c:idx val="38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7-15FD-445B-A1B1-7D65E362468A}"/>
              </c:ext>
            </c:extLst>
          </c:dPt>
          <c:dPt>
            <c:idx val="39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8-15FD-445B-A1B1-7D65E362468A}"/>
              </c:ext>
            </c:extLst>
          </c:dPt>
          <c:dPt>
            <c:idx val="40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9-15FD-445B-A1B1-7D65E362468A}"/>
              </c:ext>
            </c:extLst>
          </c:dPt>
          <c:dPt>
            <c:idx val="41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A-15FD-445B-A1B1-7D65E362468A}"/>
              </c:ext>
            </c:extLst>
          </c:dPt>
          <c:dPt>
            <c:idx val="42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B-15FD-445B-A1B1-7D65E362468A}"/>
              </c:ext>
            </c:extLst>
          </c:dPt>
          <c:dPt>
            <c:idx val="43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C-15FD-445B-A1B1-7D65E362468A}"/>
              </c:ext>
            </c:extLst>
          </c:dPt>
          <c:dPt>
            <c:idx val="44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D-15FD-445B-A1B1-7D65E362468A}"/>
              </c:ext>
            </c:extLst>
          </c:dPt>
          <c:dPt>
            <c:idx val="45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E-15FD-445B-A1B1-7D65E362468A}"/>
              </c:ext>
            </c:extLst>
          </c:dPt>
          <c:dPt>
            <c:idx val="46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F-15FD-445B-A1B1-7D65E362468A}"/>
              </c:ext>
            </c:extLst>
          </c:dPt>
          <c:dPt>
            <c:idx val="47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0-15FD-445B-A1B1-7D65E362468A}"/>
              </c:ext>
            </c:extLst>
          </c:dPt>
          <c:dPt>
            <c:idx val="48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1-15FD-445B-A1B1-7D65E362468A}"/>
              </c:ext>
            </c:extLst>
          </c:dPt>
          <c:dPt>
            <c:idx val="49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2-15FD-445B-A1B1-7D65E362468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-540000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50"/>
                <c:pt idx="0">
                  <c:v>-</c:v>
                </c:pt>
                <c:pt idx="1">
                  <c:v>-</c:v>
                </c:pt>
                <c:pt idx="2">
                  <c:v>-</c:v>
                </c:pt>
                <c:pt idx="3">
                  <c:v>-</c:v>
                </c:pt>
                <c:pt idx="4">
                  <c:v>-</c:v>
                </c:pt>
                <c:pt idx="5">
                  <c:v>-</c:v>
                </c:pt>
                <c:pt idx="6">
                  <c:v>-</c:v>
                </c:pt>
                <c:pt idx="7">
                  <c:v>-</c:v>
                </c:pt>
                <c:pt idx="8">
                  <c:v>-</c:v>
                </c:pt>
                <c:pt idx="9">
                  <c:v>-</c:v>
                </c:pt>
                <c:pt idx="10">
                  <c:v>-</c:v>
                </c:pt>
                <c:pt idx="11">
                  <c:v>-</c:v>
                </c:pt>
                <c:pt idx="12">
                  <c:v>-</c:v>
                </c:pt>
                <c:pt idx="13">
                  <c:v>-</c:v>
                </c:pt>
                <c:pt idx="14">
                  <c:v>-</c:v>
                </c:pt>
                <c:pt idx="15">
                  <c:v>3.4121534460101466E-2</c:v>
                </c:pt>
                <c:pt idx="16">
                  <c:v>-</c:v>
                </c:pt>
                <c:pt idx="17">
                  <c:v>-</c:v>
                </c:pt>
                <c:pt idx="18">
                  <c:v>-</c:v>
                </c:pt>
                <c:pt idx="19">
                  <c:v>-</c:v>
                </c:pt>
                <c:pt idx="20">
                  <c:v>-</c:v>
                </c:pt>
                <c:pt idx="21">
                  <c:v>-</c:v>
                </c:pt>
                <c:pt idx="22">
                  <c:v>-</c:v>
                </c:pt>
                <c:pt idx="23">
                  <c:v>-</c:v>
                </c:pt>
                <c:pt idx="24">
                  <c:v>-</c:v>
                </c:pt>
                <c:pt idx="25">
                  <c:v>-</c:v>
                </c:pt>
                <c:pt idx="26">
                  <c:v>-</c:v>
                </c:pt>
                <c:pt idx="27">
                  <c:v>-</c:v>
                </c:pt>
                <c:pt idx="28">
                  <c:v>-</c:v>
                </c:pt>
                <c:pt idx="29">
                  <c:v>-</c:v>
                </c:pt>
                <c:pt idx="30">
                  <c:v>-</c:v>
                </c:pt>
                <c:pt idx="31">
                  <c:v>-</c:v>
                </c:pt>
                <c:pt idx="32">
                  <c:v>-</c:v>
                </c:pt>
                <c:pt idx="33">
                  <c:v>-</c:v>
                </c:pt>
                <c:pt idx="34">
                  <c:v>-</c:v>
                </c:pt>
                <c:pt idx="35">
                  <c:v>-</c:v>
                </c:pt>
                <c:pt idx="36">
                  <c:v>-</c:v>
                </c:pt>
                <c:pt idx="37">
                  <c:v>-</c:v>
                </c:pt>
                <c:pt idx="38">
                  <c:v>-</c:v>
                </c:pt>
                <c:pt idx="39">
                  <c:v>3.412153446010141E-2</c:v>
                </c:pt>
                <c:pt idx="40">
                  <c:v>-</c:v>
                </c:pt>
                <c:pt idx="41">
                  <c:v>-</c:v>
                </c:pt>
                <c:pt idx="42">
                  <c:v>-</c:v>
                </c:pt>
                <c:pt idx="43">
                  <c:v>-</c:v>
                </c:pt>
                <c:pt idx="44">
                  <c:v>-</c:v>
                </c:pt>
                <c:pt idx="45">
                  <c:v>-</c:v>
                </c:pt>
                <c:pt idx="46">
                  <c:v>-</c:v>
                </c:pt>
                <c:pt idx="47">
                  <c:v>-</c:v>
                </c:pt>
                <c:pt idx="48">
                  <c:v>-</c:v>
                </c:pt>
                <c:pt idx="49">
                  <c:v>-</c:v>
                </c:pt>
              </c:numLit>
            </c:plus>
            <c:minus>
              <c:numLit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3.4121534460101466E-2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3.412153446010141E-2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Lit>
            </c:minus>
          </c:errBars>
          <c:cat>
            <c:strRef>
              <c:f>'Linear regression1'!$B$635:$B$684</c:f>
              <c:strCache>
                <c:ptCount val="50"/>
                <c:pt idx="0">
                  <c:v>MSSubClass</c:v>
                </c:pt>
                <c:pt idx="1">
                  <c:v>MSZoning_1</c:v>
                </c:pt>
                <c:pt idx="2">
                  <c:v>LotFrontage</c:v>
                </c:pt>
                <c:pt idx="3">
                  <c:v>LotArea</c:v>
                </c:pt>
                <c:pt idx="4">
                  <c:v>Street_1</c:v>
                </c:pt>
                <c:pt idx="5">
                  <c:v>LotShape_1</c:v>
                </c:pt>
                <c:pt idx="6">
                  <c:v>LandContour_1</c:v>
                </c:pt>
                <c:pt idx="7">
                  <c:v>Utilities_1</c:v>
                </c:pt>
                <c:pt idx="8">
                  <c:v>LotConfig_1</c:v>
                </c:pt>
                <c:pt idx="9">
                  <c:v>LandSlope_1</c:v>
                </c:pt>
                <c:pt idx="10">
                  <c:v>Neighborhood_1</c:v>
                </c:pt>
                <c:pt idx="11">
                  <c:v>Condition1_1</c:v>
                </c:pt>
                <c:pt idx="12">
                  <c:v>Condition2_1</c:v>
                </c:pt>
                <c:pt idx="13">
                  <c:v>BldgType_1</c:v>
                </c:pt>
                <c:pt idx="14">
                  <c:v>HouseStyle_1</c:v>
                </c:pt>
                <c:pt idx="15">
                  <c:v>OverallQual</c:v>
                </c:pt>
                <c:pt idx="16">
                  <c:v>OverallCond</c:v>
                </c:pt>
                <c:pt idx="17">
                  <c:v>YearBuilt</c:v>
                </c:pt>
                <c:pt idx="18">
                  <c:v>YearRemodAdd</c:v>
                </c:pt>
                <c:pt idx="19">
                  <c:v>RoofStyle_1</c:v>
                </c:pt>
                <c:pt idx="20">
                  <c:v>RoofMatl_1</c:v>
                </c:pt>
                <c:pt idx="21">
                  <c:v>Exterior1st_1</c:v>
                </c:pt>
                <c:pt idx="22">
                  <c:v>MasVnrType_1</c:v>
                </c:pt>
                <c:pt idx="23">
                  <c:v>MasVnrArea</c:v>
                </c:pt>
                <c:pt idx="24">
                  <c:v>ExterQual_1</c:v>
                </c:pt>
                <c:pt idx="25">
                  <c:v>ExterCond_1</c:v>
                </c:pt>
                <c:pt idx="26">
                  <c:v>Foundation_1</c:v>
                </c:pt>
                <c:pt idx="27">
                  <c:v>BsmtQual_1</c:v>
                </c:pt>
                <c:pt idx="28">
                  <c:v>BsmtCond_1</c:v>
                </c:pt>
                <c:pt idx="29">
                  <c:v>BsmtFinType1_1</c:v>
                </c:pt>
                <c:pt idx="30">
                  <c:v>BsmtFinSF1</c:v>
                </c:pt>
                <c:pt idx="31">
                  <c:v>BsmtFinSF2</c:v>
                </c:pt>
                <c:pt idx="32">
                  <c:v>BsmtUnfSF</c:v>
                </c:pt>
                <c:pt idx="33">
                  <c:v>TotalBsmtSF</c:v>
                </c:pt>
                <c:pt idx="34">
                  <c:v>Heating_1</c:v>
                </c:pt>
                <c:pt idx="35">
                  <c:v>Electrical_1</c:v>
                </c:pt>
                <c:pt idx="36">
                  <c:v>1stFlrSF</c:v>
                </c:pt>
                <c:pt idx="37">
                  <c:v>2ndFlrSF</c:v>
                </c:pt>
                <c:pt idx="38">
                  <c:v>LowQualFinSF</c:v>
                </c:pt>
                <c:pt idx="39">
                  <c:v>GrLivArea</c:v>
                </c:pt>
                <c:pt idx="40">
                  <c:v>BsmtFullBath</c:v>
                </c:pt>
                <c:pt idx="41">
                  <c:v>BsmtHalfBath</c:v>
                </c:pt>
                <c:pt idx="42">
                  <c:v>FullBath</c:v>
                </c:pt>
                <c:pt idx="43">
                  <c:v>HalfBath</c:v>
                </c:pt>
                <c:pt idx="44">
                  <c:v>BedroomAbvGr</c:v>
                </c:pt>
                <c:pt idx="45">
                  <c:v>KitchenAbvGr</c:v>
                </c:pt>
                <c:pt idx="46">
                  <c:v>KitchenQual_1</c:v>
                </c:pt>
                <c:pt idx="47">
                  <c:v>TotRmsAbvGrd</c:v>
                </c:pt>
                <c:pt idx="48">
                  <c:v>Fireplaces</c:v>
                </c:pt>
                <c:pt idx="49">
                  <c:v>GarageType_1</c:v>
                </c:pt>
              </c:strCache>
            </c:strRef>
          </c:cat>
          <c:val>
            <c:numRef>
              <c:f>'Linear regression1'!$C$635:$C$684</c:f>
              <c:numCache>
                <c:formatCode>0.000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0.57186162980172317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0.3695062821919356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FD-445B-A1B1-7D65E3624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542584720"/>
        <c:axId val="1542576080"/>
      </c:barChart>
      <c:catAx>
        <c:axId val="1542584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Variable (MSSubClass to GarageType_1)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542576080"/>
        <c:crosses val="autoZero"/>
        <c:auto val="1"/>
        <c:lblAlgn val="ctr"/>
        <c:lblOffset val="100"/>
        <c:noMultiLvlLbl val="0"/>
      </c:catAx>
      <c:valAx>
        <c:axId val="15425760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542584720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IN"/>
              <a:t>SalePrice / Standardized coefficients
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solidFill>
              <a:srgbClr val="2A7498"/>
            </a:solidFill>
            <a:ln>
              <a:solidFill>
                <a:srgbClr val="2A7498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20"/>
                <c:pt idx="0">
                  <c:v>-</c:v>
                </c:pt>
                <c:pt idx="1">
                  <c:v>-</c:v>
                </c:pt>
                <c:pt idx="2">
                  <c:v>-</c:v>
                </c:pt>
                <c:pt idx="3">
                  <c:v>-</c:v>
                </c:pt>
                <c:pt idx="4">
                  <c:v>-</c:v>
                </c:pt>
                <c:pt idx="5">
                  <c:v>-</c:v>
                </c:pt>
                <c:pt idx="6">
                  <c:v>-</c:v>
                </c:pt>
                <c:pt idx="7">
                  <c:v>-</c:v>
                </c:pt>
                <c:pt idx="8">
                  <c:v>-</c:v>
                </c:pt>
                <c:pt idx="9">
                  <c:v>-</c:v>
                </c:pt>
                <c:pt idx="10">
                  <c:v>-</c:v>
                </c:pt>
                <c:pt idx="11">
                  <c:v>-</c:v>
                </c:pt>
                <c:pt idx="12">
                  <c:v>-</c:v>
                </c:pt>
                <c:pt idx="13">
                  <c:v>-</c:v>
                </c:pt>
                <c:pt idx="14">
                  <c:v>-</c:v>
                </c:pt>
                <c:pt idx="15">
                  <c:v>-</c:v>
                </c:pt>
                <c:pt idx="16">
                  <c:v>-</c:v>
                </c:pt>
                <c:pt idx="17">
                  <c:v>-</c:v>
                </c:pt>
                <c:pt idx="18">
                  <c:v>-</c:v>
                </c:pt>
                <c:pt idx="19">
                  <c:v>-</c:v>
                </c:pt>
              </c:numLit>
            </c:plus>
            <c:minus>
              <c:numLit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Lit>
            </c:minus>
          </c:errBars>
          <c:cat>
            <c:strRef>
              <c:f>'Linear regression1'!$B$685:$B$704</c:f>
              <c:strCache>
                <c:ptCount val="20"/>
                <c:pt idx="0">
                  <c:v>GarageYrBlt</c:v>
                </c:pt>
                <c:pt idx="1">
                  <c:v>GarageFinish_1</c:v>
                </c:pt>
                <c:pt idx="2">
                  <c:v>GarageCars</c:v>
                </c:pt>
                <c:pt idx="3">
                  <c:v>GarageArea</c:v>
                </c:pt>
                <c:pt idx="4">
                  <c:v>GarageQual_1</c:v>
                </c:pt>
                <c:pt idx="5">
                  <c:v>GarageCond_1</c:v>
                </c:pt>
                <c:pt idx="6">
                  <c:v>PavedDrive_1</c:v>
                </c:pt>
                <c:pt idx="7">
                  <c:v>WoodDeckSF</c:v>
                </c:pt>
                <c:pt idx="8">
                  <c:v>OpenPorchSF</c:v>
                </c:pt>
                <c:pt idx="9">
                  <c:v>EnclosedPorch</c:v>
                </c:pt>
                <c:pt idx="10">
                  <c:v>3SsnPorch</c:v>
                </c:pt>
                <c:pt idx="11">
                  <c:v>ScreenPorch</c:v>
                </c:pt>
                <c:pt idx="12">
                  <c:v>PoolArea</c:v>
                </c:pt>
                <c:pt idx="13">
                  <c:v>Fence_1</c:v>
                </c:pt>
                <c:pt idx="14">
                  <c:v>MiscVal</c:v>
                </c:pt>
                <c:pt idx="15">
                  <c:v>MoSold</c:v>
                </c:pt>
                <c:pt idx="16">
                  <c:v>YrSold</c:v>
                </c:pt>
                <c:pt idx="17">
                  <c:v>Ageing</c:v>
                </c:pt>
                <c:pt idx="18">
                  <c:v>SaleType_1</c:v>
                </c:pt>
                <c:pt idx="19">
                  <c:v>SaleCondition_1</c:v>
                </c:pt>
              </c:strCache>
            </c:strRef>
          </c:cat>
          <c:val>
            <c:numRef>
              <c:f>'Linear regression1'!$C$685:$C$704</c:f>
              <c:numCache>
                <c:formatCode>0.000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DD-4A1F-A4BB-D7CC5234A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542595280"/>
        <c:axId val="1542585200"/>
      </c:barChart>
      <c:catAx>
        <c:axId val="1542595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Variable (GarageYrBlt to SaleCondition_1)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542585200"/>
        <c:crosses val="autoZero"/>
        <c:auto val="1"/>
        <c:lblAlgn val="ctr"/>
        <c:lblOffset val="100"/>
        <c:noMultiLvlLbl val="0"/>
      </c:catAx>
      <c:valAx>
        <c:axId val="15425852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542595280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IN"/>
              <a:t>SalePrice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'Linear regression1'!$D$731:$D$2190</c:f>
              <c:numCache>
                <c:formatCode>0.000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xVal>
          <c:yVal>
            <c:numRef>
              <c:f>'Linear regression1'!$G$731:$G$2190</c:f>
              <c:numCache>
                <c:formatCode>0.000</c:formatCode>
                <c:ptCount val="1460"/>
                <c:pt idx="0">
                  <c:v>-0.30293350690149595</c:v>
                </c:pt>
                <c:pt idx="1">
                  <c:v>0.42352244875471484</c:v>
                </c:pt>
                <c:pt idx="2">
                  <c:v>-4.9894891937639241E-2</c:v>
                </c:pt>
                <c:pt idx="3">
                  <c:v>-1.9238493567564847</c:v>
                </c:pt>
                <c:pt idx="4">
                  <c:v>-0.74079805208001848</c:v>
                </c:pt>
                <c:pt idx="5">
                  <c:v>0.15912643329953569</c:v>
                </c:pt>
                <c:pt idx="6">
                  <c:v>1.2627772728745861</c:v>
                </c:pt>
                <c:pt idx="7">
                  <c:v>-1.0023860833015927</c:v>
                </c:pt>
                <c:pt idx="8">
                  <c:v>-2.2364079362944764</c:v>
                </c:pt>
                <c:pt idx="9">
                  <c:v>-5.4496796759770323E-2</c:v>
                </c:pt>
                <c:pt idx="10">
                  <c:v>0.26471464897953928</c:v>
                </c:pt>
                <c:pt idx="11">
                  <c:v>0.55592247829562458</c:v>
                </c:pt>
                <c:pt idx="12">
                  <c:v>0.77411938286722703</c:v>
                </c:pt>
                <c:pt idx="13">
                  <c:v>1.6515063582801066</c:v>
                </c:pt>
                <c:pt idx="14">
                  <c:v>-0.14110118168985036</c:v>
                </c:pt>
                <c:pt idx="15">
                  <c:v>-0.97778186770976472</c:v>
                </c:pt>
                <c:pt idx="16">
                  <c:v>-2.0538151058647203E-3</c:v>
                </c:pt>
                <c:pt idx="17">
                  <c:v>-0.22825100007583249</c:v>
                </c:pt>
                <c:pt idx="18">
                  <c:v>0.86154800527358488</c:v>
                </c:pt>
                <c:pt idx="19">
                  <c:v>9.5242067031320488E-2</c:v>
                </c:pt>
                <c:pt idx="20">
                  <c:v>0.79695536396951461</c:v>
                </c:pt>
                <c:pt idx="21">
                  <c:v>-1.137518273655497</c:v>
                </c:pt>
                <c:pt idx="22">
                  <c:v>-0.68168275757538122</c:v>
                </c:pt>
                <c:pt idx="23">
                  <c:v>0.24783882474709287</c:v>
                </c:pt>
                <c:pt idx="24">
                  <c:v>0.81488026420083037</c:v>
                </c:pt>
                <c:pt idx="25">
                  <c:v>0.19342297979067394</c:v>
                </c:pt>
                <c:pt idx="26">
                  <c:v>0.57342781112015984</c:v>
                </c:pt>
                <c:pt idx="27">
                  <c:v>1.2261049322378443</c:v>
                </c:pt>
                <c:pt idx="28">
                  <c:v>1.3639080914465491</c:v>
                </c:pt>
                <c:pt idx="29">
                  <c:v>0.28582941134916712</c:v>
                </c:pt>
                <c:pt idx="30">
                  <c:v>-1.4322871871903347</c:v>
                </c:pt>
                <c:pt idx="31">
                  <c:v>0.48465853027382416</c:v>
                </c:pt>
                <c:pt idx="32">
                  <c:v>-1.1231113719200487</c:v>
                </c:pt>
                <c:pt idx="33">
                  <c:v>0.24426659119865585</c:v>
                </c:pt>
                <c:pt idx="34">
                  <c:v>-2.9403615496436223E-2</c:v>
                </c:pt>
                <c:pt idx="35">
                  <c:v>0.31354596835652476</c:v>
                </c:pt>
                <c:pt idx="36">
                  <c:v>0.55449054454593338</c:v>
                </c:pt>
                <c:pt idx="37">
                  <c:v>0.47984706395653093</c:v>
                </c:pt>
                <c:pt idx="38">
                  <c:v>-0.2399677102577033</c:v>
                </c:pt>
                <c:pt idx="39">
                  <c:v>-0.22721196062309654</c:v>
                </c:pt>
                <c:pt idx="40">
                  <c:v>-0.16383502682968518</c:v>
                </c:pt>
                <c:pt idx="41">
                  <c:v>0.83908948570131092</c:v>
                </c:pt>
                <c:pt idx="42">
                  <c:v>0.8109216034355603</c:v>
                </c:pt>
                <c:pt idx="43">
                  <c:v>0.41642639887521948</c:v>
                </c:pt>
                <c:pt idx="44">
                  <c:v>0.39071443673509998</c:v>
                </c:pt>
                <c:pt idx="45">
                  <c:v>0.71716914001835719</c:v>
                </c:pt>
                <c:pt idx="46">
                  <c:v>-0.14617401094475158</c:v>
                </c:pt>
                <c:pt idx="47">
                  <c:v>-3.5470818208841834E-2</c:v>
                </c:pt>
                <c:pt idx="48">
                  <c:v>0.1078679367343356</c:v>
                </c:pt>
                <c:pt idx="49">
                  <c:v>0.31761394962042389</c:v>
                </c:pt>
                <c:pt idx="50">
                  <c:v>4.4255417580868518E-2</c:v>
                </c:pt>
                <c:pt idx="51">
                  <c:v>-1.0398644185619483</c:v>
                </c:pt>
                <c:pt idx="52">
                  <c:v>0.10032295006778622</c:v>
                </c:pt>
                <c:pt idx="53">
                  <c:v>2.1305940354296764</c:v>
                </c:pt>
                <c:pt idx="54">
                  <c:v>-0.14411781229881485</c:v>
                </c:pt>
                <c:pt idx="55">
                  <c:v>0.18575226001243858</c:v>
                </c:pt>
                <c:pt idx="56">
                  <c:v>-1.9609780163802053</c:v>
                </c:pt>
                <c:pt idx="57">
                  <c:v>-0.598421442309653</c:v>
                </c:pt>
                <c:pt idx="58">
                  <c:v>1.1733273212947555</c:v>
                </c:pt>
                <c:pt idx="59">
                  <c:v>0.4982175782615994</c:v>
                </c:pt>
                <c:pt idx="60">
                  <c:v>7.2921856721878077E-3</c:v>
                </c:pt>
                <c:pt idx="61">
                  <c:v>-0.49917294482389507</c:v>
                </c:pt>
                <c:pt idx="62">
                  <c:v>-0.77011661087743433</c:v>
                </c:pt>
                <c:pt idx="63">
                  <c:v>-1.9146488016144014</c:v>
                </c:pt>
                <c:pt idx="64">
                  <c:v>-0.46997217870650787</c:v>
                </c:pt>
                <c:pt idx="65">
                  <c:v>0.47417382640039518</c:v>
                </c:pt>
                <c:pt idx="66">
                  <c:v>-1.6267405993517134</c:v>
                </c:pt>
                <c:pt idx="67">
                  <c:v>0.41243689537814088</c:v>
                </c:pt>
                <c:pt idx="68">
                  <c:v>0.2580484917299069</c:v>
                </c:pt>
                <c:pt idx="69">
                  <c:v>-0.67309873145609622</c:v>
                </c:pt>
                <c:pt idx="70">
                  <c:v>-0.14193425191551307</c:v>
                </c:pt>
                <c:pt idx="71">
                  <c:v>1.2939108962121102</c:v>
                </c:pt>
                <c:pt idx="72">
                  <c:v>-0.86637265225735605</c:v>
                </c:pt>
                <c:pt idx="73">
                  <c:v>0.5665956907258306</c:v>
                </c:pt>
                <c:pt idx="74">
                  <c:v>0.54790449047425305</c:v>
                </c:pt>
                <c:pt idx="75">
                  <c:v>0.20010211660959723</c:v>
                </c:pt>
                <c:pt idx="76">
                  <c:v>1.300328154251297</c:v>
                </c:pt>
                <c:pt idx="77">
                  <c:v>-0.11612650707778857</c:v>
                </c:pt>
                <c:pt idx="78">
                  <c:v>0.24545281551376824</c:v>
                </c:pt>
                <c:pt idx="79">
                  <c:v>-0.44382416833542565</c:v>
                </c:pt>
                <c:pt idx="80">
                  <c:v>-0.45077448390200414</c:v>
                </c:pt>
                <c:pt idx="81">
                  <c:v>-0.33385825991302776</c:v>
                </c:pt>
                <c:pt idx="82">
                  <c:v>-2.3819716359859446E-2</c:v>
                </c:pt>
                <c:pt idx="83">
                  <c:v>0.1612694521708038</c:v>
                </c:pt>
                <c:pt idx="84">
                  <c:v>-0.9338909794618615</c:v>
                </c:pt>
                <c:pt idx="85">
                  <c:v>-0.79335708718754572</c:v>
                </c:pt>
                <c:pt idx="86">
                  <c:v>-0.14462350554721215</c:v>
                </c:pt>
                <c:pt idx="87">
                  <c:v>7.3480582152018914E-2</c:v>
                </c:pt>
                <c:pt idx="88">
                  <c:v>0.12469666136142761</c:v>
                </c:pt>
                <c:pt idx="89">
                  <c:v>0.96450869470974265</c:v>
                </c:pt>
                <c:pt idx="90">
                  <c:v>0.57644738475228086</c:v>
                </c:pt>
                <c:pt idx="91">
                  <c:v>-0.7186230643818351</c:v>
                </c:pt>
                <c:pt idx="92">
                  <c:v>1.1645818652701694</c:v>
                </c:pt>
                <c:pt idx="93">
                  <c:v>-2.0489248217787455</c:v>
                </c:pt>
                <c:pt idx="94">
                  <c:v>0.28183723070380262</c:v>
                </c:pt>
                <c:pt idx="95">
                  <c:v>0.23248494105098885</c:v>
                </c:pt>
                <c:pt idx="96">
                  <c:v>-1.3173177039480071E-2</c:v>
                </c:pt>
                <c:pt idx="97">
                  <c:v>0.32513692630454938</c:v>
                </c:pt>
                <c:pt idx="98">
                  <c:v>-0.5599246270295245</c:v>
                </c:pt>
                <c:pt idx="99">
                  <c:v>0.78151140876044622</c:v>
                </c:pt>
                <c:pt idx="100">
                  <c:v>0.51904764688462413</c:v>
                </c:pt>
                <c:pt idx="101">
                  <c:v>-0.27657952730334151</c:v>
                </c:pt>
                <c:pt idx="102">
                  <c:v>-0.633794318477928</c:v>
                </c:pt>
                <c:pt idx="103">
                  <c:v>0.10734373475840427</c:v>
                </c:pt>
                <c:pt idx="104">
                  <c:v>-1.3625038560104756</c:v>
                </c:pt>
                <c:pt idx="105">
                  <c:v>-0.47003885789871058</c:v>
                </c:pt>
                <c:pt idx="106">
                  <c:v>0.33431279431592359</c:v>
                </c:pt>
                <c:pt idx="107">
                  <c:v>0.25345425778464714</c:v>
                </c:pt>
                <c:pt idx="108">
                  <c:v>-0.70340347699201522</c:v>
                </c:pt>
                <c:pt idx="109">
                  <c:v>-0.14144412437149331</c:v>
                </c:pt>
                <c:pt idx="110">
                  <c:v>-1.4052756016276911</c:v>
                </c:pt>
                <c:pt idx="111">
                  <c:v>-0.60547897858046862</c:v>
                </c:pt>
                <c:pt idx="112">
                  <c:v>2.5296818934978087</c:v>
                </c:pt>
                <c:pt idx="113">
                  <c:v>-5.1630966083346899E-2</c:v>
                </c:pt>
                <c:pt idx="114">
                  <c:v>0.8681621111135126</c:v>
                </c:pt>
                <c:pt idx="115">
                  <c:v>3.6499107390674378E-2</c:v>
                </c:pt>
                <c:pt idx="116">
                  <c:v>0.41989022704483142</c:v>
                </c:pt>
                <c:pt idx="117">
                  <c:v>0.75297522831525054</c:v>
                </c:pt>
                <c:pt idx="118">
                  <c:v>0.33319556577331511</c:v>
                </c:pt>
                <c:pt idx="119">
                  <c:v>-0.24345173467824807</c:v>
                </c:pt>
                <c:pt idx="120">
                  <c:v>0.74836542866561329</c:v>
                </c:pt>
                <c:pt idx="121">
                  <c:v>0.23442105277330502</c:v>
                </c:pt>
                <c:pt idx="122">
                  <c:v>-0.40781853228742848</c:v>
                </c:pt>
                <c:pt idx="123">
                  <c:v>-0.14306441093845054</c:v>
                </c:pt>
                <c:pt idx="124">
                  <c:v>-1.4096163038594369E-2</c:v>
                </c:pt>
                <c:pt idx="125">
                  <c:v>-1.1910630930093065</c:v>
                </c:pt>
                <c:pt idx="126">
                  <c:v>-0.43569552328124067</c:v>
                </c:pt>
                <c:pt idx="127">
                  <c:v>-0.47238169039595224</c:v>
                </c:pt>
                <c:pt idx="128">
                  <c:v>-0.31302323948565358</c:v>
                </c:pt>
                <c:pt idx="129">
                  <c:v>0.72996605760785349</c:v>
                </c:pt>
                <c:pt idx="130">
                  <c:v>-0.47870258838364149</c:v>
                </c:pt>
                <c:pt idx="131">
                  <c:v>0.8530885047893203</c:v>
                </c:pt>
                <c:pt idx="132">
                  <c:v>0.38747655987163132</c:v>
                </c:pt>
                <c:pt idx="133">
                  <c:v>-0.26110151678452215</c:v>
                </c:pt>
                <c:pt idx="134">
                  <c:v>0.55783093706199904</c:v>
                </c:pt>
                <c:pt idx="135">
                  <c:v>-1.0778711062980566</c:v>
                </c:pt>
                <c:pt idx="136">
                  <c:v>0.35365245630358277</c:v>
                </c:pt>
                <c:pt idx="137">
                  <c:v>-1.512536288221791</c:v>
                </c:pt>
                <c:pt idx="138">
                  <c:v>-0.75660156373234522</c:v>
                </c:pt>
                <c:pt idx="139">
                  <c:v>0.94014573025356496</c:v>
                </c:pt>
                <c:pt idx="140">
                  <c:v>0.92777194953686248</c:v>
                </c:pt>
                <c:pt idx="141">
                  <c:v>0.87724928995026052</c:v>
                </c:pt>
                <c:pt idx="142">
                  <c:v>0.67005591780928675</c:v>
                </c:pt>
                <c:pt idx="143">
                  <c:v>-0.13411032461123751</c:v>
                </c:pt>
                <c:pt idx="144">
                  <c:v>-0.74544759193716159</c:v>
                </c:pt>
                <c:pt idx="145">
                  <c:v>-1.3757262726572179</c:v>
                </c:pt>
                <c:pt idx="146">
                  <c:v>-9.4868038298598051E-2</c:v>
                </c:pt>
                <c:pt idx="147">
                  <c:v>-0.4007004724255096</c:v>
                </c:pt>
                <c:pt idx="148">
                  <c:v>-1.0630701483931397</c:v>
                </c:pt>
                <c:pt idx="149">
                  <c:v>-0.47601832848052883</c:v>
                </c:pt>
                <c:pt idx="150">
                  <c:v>0.18156938716743207</c:v>
                </c:pt>
                <c:pt idx="151">
                  <c:v>2.7805708442989259</c:v>
                </c:pt>
                <c:pt idx="152">
                  <c:v>-0.3372845123958379</c:v>
                </c:pt>
                <c:pt idx="153">
                  <c:v>1.6954510371641212</c:v>
                </c:pt>
                <c:pt idx="154">
                  <c:v>-0.82435792949455844</c:v>
                </c:pt>
                <c:pt idx="155">
                  <c:v>-1.7699837273367982</c:v>
                </c:pt>
                <c:pt idx="156">
                  <c:v>-0.2058591596957616</c:v>
                </c:pt>
                <c:pt idx="157">
                  <c:v>2.0315366046850913E-2</c:v>
                </c:pt>
                <c:pt idx="158">
                  <c:v>0.47729321941466762</c:v>
                </c:pt>
                <c:pt idx="159">
                  <c:v>1.3321129811995001</c:v>
                </c:pt>
                <c:pt idx="160">
                  <c:v>1.590828112210731E-2</c:v>
                </c:pt>
                <c:pt idx="161">
                  <c:v>1.6919675155923859</c:v>
                </c:pt>
                <c:pt idx="162">
                  <c:v>0.18977412151709833</c:v>
                </c:pt>
                <c:pt idx="163">
                  <c:v>0.62647483205307797</c:v>
                </c:pt>
                <c:pt idx="164">
                  <c:v>-0.73585913622670962</c:v>
                </c:pt>
                <c:pt idx="165">
                  <c:v>-0.19636771328173916</c:v>
                </c:pt>
                <c:pt idx="166">
                  <c:v>0.60122054843619743</c:v>
                </c:pt>
                <c:pt idx="167">
                  <c:v>1.0871671390340407</c:v>
                </c:pt>
                <c:pt idx="168">
                  <c:v>-0.90429441794859855</c:v>
                </c:pt>
                <c:pt idx="169">
                  <c:v>-0.61307601665672151</c:v>
                </c:pt>
                <c:pt idx="170">
                  <c:v>-0.20832687839600916</c:v>
                </c:pt>
                <c:pt idx="171">
                  <c:v>0.69387376028858394</c:v>
                </c:pt>
                <c:pt idx="172">
                  <c:v>0.33977274517137313</c:v>
                </c:pt>
                <c:pt idx="173">
                  <c:v>-0.14319482629969985</c:v>
                </c:pt>
                <c:pt idx="174">
                  <c:v>-2.8943818056644081E-2</c:v>
                </c:pt>
                <c:pt idx="175">
                  <c:v>0.69286585224460318</c:v>
                </c:pt>
                <c:pt idx="176">
                  <c:v>6.875553035328813E-2</c:v>
                </c:pt>
                <c:pt idx="177">
                  <c:v>0.11980711976953592</c:v>
                </c:pt>
                <c:pt idx="178">
                  <c:v>4.364384551682817</c:v>
                </c:pt>
                <c:pt idx="179">
                  <c:v>-0.33474743735510137</c:v>
                </c:pt>
                <c:pt idx="180">
                  <c:v>-2.8034658535500457E-2</c:v>
                </c:pt>
                <c:pt idx="181">
                  <c:v>-0.62149608841250292</c:v>
                </c:pt>
                <c:pt idx="182">
                  <c:v>-0.35311741623051285</c:v>
                </c:pt>
                <c:pt idx="183">
                  <c:v>-0.9918711631392112</c:v>
                </c:pt>
                <c:pt idx="184">
                  <c:v>-7.2752461407967386E-2</c:v>
                </c:pt>
                <c:pt idx="185">
                  <c:v>1.1541124803484086</c:v>
                </c:pt>
                <c:pt idx="186">
                  <c:v>-0.49022006229343129</c:v>
                </c:pt>
                <c:pt idx="187">
                  <c:v>-0.41552640613808306</c:v>
                </c:pt>
                <c:pt idx="188">
                  <c:v>0.58372487911443582</c:v>
                </c:pt>
                <c:pt idx="189">
                  <c:v>0.90142564081557908</c:v>
                </c:pt>
                <c:pt idx="190">
                  <c:v>9.3267730377272193E-2</c:v>
                </c:pt>
                <c:pt idx="191">
                  <c:v>-0.57576810283999091</c:v>
                </c:pt>
                <c:pt idx="192">
                  <c:v>-0.32444905839558491</c:v>
                </c:pt>
                <c:pt idx="193">
                  <c:v>-2.1486213409317543</c:v>
                </c:pt>
                <c:pt idx="194">
                  <c:v>0.43722116646750664</c:v>
                </c:pt>
                <c:pt idx="195">
                  <c:v>-0.60791114949726854</c:v>
                </c:pt>
                <c:pt idx="196">
                  <c:v>2.1082444402929021</c:v>
                </c:pt>
                <c:pt idx="197">
                  <c:v>-2.2950580371385132</c:v>
                </c:pt>
                <c:pt idx="198">
                  <c:v>-2.6709420344898684</c:v>
                </c:pt>
                <c:pt idx="199">
                  <c:v>0.48253337456507323</c:v>
                </c:pt>
                <c:pt idx="200">
                  <c:v>1.1781974001645021</c:v>
                </c:pt>
                <c:pt idx="201">
                  <c:v>0.16589133907200454</c:v>
                </c:pt>
                <c:pt idx="202">
                  <c:v>-1.2748110573662406</c:v>
                </c:pt>
                <c:pt idx="203">
                  <c:v>0.20298712806056318</c:v>
                </c:pt>
                <c:pt idx="204">
                  <c:v>-0.51479987943149674</c:v>
                </c:pt>
                <c:pt idx="205">
                  <c:v>-0.60948701360715696</c:v>
                </c:pt>
                <c:pt idx="206">
                  <c:v>-0.25869566208947831</c:v>
                </c:pt>
                <c:pt idx="207">
                  <c:v>1.229327756024517</c:v>
                </c:pt>
                <c:pt idx="208">
                  <c:v>0.84612530066664882</c:v>
                </c:pt>
                <c:pt idx="209">
                  <c:v>-0.21183269862711471</c:v>
                </c:pt>
                <c:pt idx="210">
                  <c:v>-0.24511085611167963</c:v>
                </c:pt>
                <c:pt idx="211">
                  <c:v>0.59511980672153819</c:v>
                </c:pt>
                <c:pt idx="212">
                  <c:v>0.54987714619911476</c:v>
                </c:pt>
                <c:pt idx="213">
                  <c:v>0.95394319648919357</c:v>
                </c:pt>
                <c:pt idx="214">
                  <c:v>-0.21203663995083444</c:v>
                </c:pt>
                <c:pt idx="215">
                  <c:v>0.12356612264834384</c:v>
                </c:pt>
                <c:pt idx="216">
                  <c:v>9.2495544310697578E-2</c:v>
                </c:pt>
                <c:pt idx="217">
                  <c:v>0.12967705664864956</c:v>
                </c:pt>
                <c:pt idx="218">
                  <c:v>1.7998165428236856</c:v>
                </c:pt>
                <c:pt idx="219">
                  <c:v>-0.66649063482114446</c:v>
                </c:pt>
                <c:pt idx="220">
                  <c:v>-0.10899140815995642</c:v>
                </c:pt>
                <c:pt idx="221">
                  <c:v>-0.46213362361973348</c:v>
                </c:pt>
                <c:pt idx="222">
                  <c:v>4.7106881743831236E-3</c:v>
                </c:pt>
                <c:pt idx="223">
                  <c:v>0.50425552172909172</c:v>
                </c:pt>
                <c:pt idx="224">
                  <c:v>0.66420906903365806</c:v>
                </c:pt>
                <c:pt idx="225">
                  <c:v>-0.49140106892932406</c:v>
                </c:pt>
                <c:pt idx="226">
                  <c:v>0.55001909700928864</c:v>
                </c:pt>
                <c:pt idx="227">
                  <c:v>-0.99144329841270173</c:v>
                </c:pt>
                <c:pt idx="228">
                  <c:v>0.32707426462569122</c:v>
                </c:pt>
                <c:pt idx="229">
                  <c:v>-0.47566597569560698</c:v>
                </c:pt>
                <c:pt idx="230">
                  <c:v>-0.27531185939617603</c:v>
                </c:pt>
                <c:pt idx="231">
                  <c:v>2.0757300321886563</c:v>
                </c:pt>
                <c:pt idx="232">
                  <c:v>-1.2620232384009997</c:v>
                </c:pt>
                <c:pt idx="233">
                  <c:v>0.42602464437909604</c:v>
                </c:pt>
                <c:pt idx="234">
                  <c:v>0.32959982976875724</c:v>
                </c:pt>
                <c:pt idx="235">
                  <c:v>-1.3796666905698249</c:v>
                </c:pt>
                <c:pt idx="236">
                  <c:v>-0.45504134086999853</c:v>
                </c:pt>
                <c:pt idx="237">
                  <c:v>-0.67702358366432558</c:v>
                </c:pt>
                <c:pt idx="238">
                  <c:v>1.5215928676460015</c:v>
                </c:pt>
                <c:pt idx="239">
                  <c:v>-1.4839249755251533</c:v>
                </c:pt>
                <c:pt idx="240">
                  <c:v>0.38398927117013626</c:v>
                </c:pt>
                <c:pt idx="241">
                  <c:v>4.6369044269788037E-2</c:v>
                </c:pt>
                <c:pt idx="242">
                  <c:v>-1.4492302260446404</c:v>
                </c:pt>
                <c:pt idx="243">
                  <c:v>-0.9643455870084422</c:v>
                </c:pt>
                <c:pt idx="244">
                  <c:v>-0.91102993153871925</c:v>
                </c:pt>
                <c:pt idx="245">
                  <c:v>0.26058614412453673</c:v>
                </c:pt>
                <c:pt idx="246">
                  <c:v>-1.4988713790660404</c:v>
                </c:pt>
                <c:pt idx="247">
                  <c:v>-0.70144145154016424</c:v>
                </c:pt>
                <c:pt idx="248">
                  <c:v>-0.91829785341129977</c:v>
                </c:pt>
                <c:pt idx="249">
                  <c:v>1.5112424372767812</c:v>
                </c:pt>
                <c:pt idx="250">
                  <c:v>0.21386309713989962</c:v>
                </c:pt>
                <c:pt idx="251">
                  <c:v>-0.34059725195596213</c:v>
                </c:pt>
                <c:pt idx="252">
                  <c:v>-0.2733013976047855</c:v>
                </c:pt>
                <c:pt idx="253">
                  <c:v>-0.18197637725066851</c:v>
                </c:pt>
                <c:pt idx="254">
                  <c:v>0.26927333514135143</c:v>
                </c:pt>
                <c:pt idx="255">
                  <c:v>-0.560712739368461</c:v>
                </c:pt>
                <c:pt idx="256">
                  <c:v>0.42277430057391802</c:v>
                </c:pt>
                <c:pt idx="257">
                  <c:v>0.10696912523834852</c:v>
                </c:pt>
                <c:pt idx="258">
                  <c:v>0.13044844141069531</c:v>
                </c:pt>
                <c:pt idx="259">
                  <c:v>-0.29229811691080171</c:v>
                </c:pt>
                <c:pt idx="260">
                  <c:v>0.13639084893329398</c:v>
                </c:pt>
                <c:pt idx="261">
                  <c:v>-0.62325334843403113</c:v>
                </c:pt>
                <c:pt idx="262">
                  <c:v>-0.22838435846023827</c:v>
                </c:pt>
                <c:pt idx="263">
                  <c:v>-8.6285751405719924E-2</c:v>
                </c:pt>
                <c:pt idx="264">
                  <c:v>-0.70189161492604424</c:v>
                </c:pt>
                <c:pt idx="265">
                  <c:v>7.2051902904506623E-2</c:v>
                </c:pt>
                <c:pt idx="266">
                  <c:v>0.17859597521878651</c:v>
                </c:pt>
                <c:pt idx="267">
                  <c:v>-7.2999332715059734E-2</c:v>
                </c:pt>
                <c:pt idx="268">
                  <c:v>0.3973200703936286</c:v>
                </c:pt>
                <c:pt idx="269">
                  <c:v>-0.1688482927520695</c:v>
                </c:pt>
                <c:pt idx="270">
                  <c:v>-2.3918464882696656E-2</c:v>
                </c:pt>
                <c:pt idx="271">
                  <c:v>0.92959793945602209</c:v>
                </c:pt>
                <c:pt idx="272">
                  <c:v>0.10571528380915506</c:v>
                </c:pt>
                <c:pt idx="273">
                  <c:v>-1.0627619521904168</c:v>
                </c:pt>
                <c:pt idx="274">
                  <c:v>0.44148896135737936</c:v>
                </c:pt>
                <c:pt idx="275">
                  <c:v>-0.17235679013146063</c:v>
                </c:pt>
                <c:pt idx="276">
                  <c:v>-0.28224393211009235</c:v>
                </c:pt>
                <c:pt idx="277">
                  <c:v>1.5395179008147537</c:v>
                </c:pt>
                <c:pt idx="278">
                  <c:v>2.4767584575288555</c:v>
                </c:pt>
                <c:pt idx="279">
                  <c:v>-1.1012387853914749</c:v>
                </c:pt>
                <c:pt idx="280">
                  <c:v>-0.18986698374714608</c:v>
                </c:pt>
                <c:pt idx="281">
                  <c:v>0.50587286527289244</c:v>
                </c:pt>
                <c:pt idx="282">
                  <c:v>0.19402635070259383</c:v>
                </c:pt>
                <c:pt idx="283">
                  <c:v>9.1633484394908343E-2</c:v>
                </c:pt>
                <c:pt idx="284">
                  <c:v>-4.1989790596097379E-2</c:v>
                </c:pt>
                <c:pt idx="285">
                  <c:v>-0.72888223856350265</c:v>
                </c:pt>
                <c:pt idx="286">
                  <c:v>-0.72625337558547243</c:v>
                </c:pt>
                <c:pt idx="287">
                  <c:v>0.30038349794699215</c:v>
                </c:pt>
                <c:pt idx="288">
                  <c:v>0.27226057356796735</c:v>
                </c:pt>
                <c:pt idx="289">
                  <c:v>-0.40964114432805371</c:v>
                </c:pt>
                <c:pt idx="290">
                  <c:v>-0.76866634999122396</c:v>
                </c:pt>
                <c:pt idx="291">
                  <c:v>-0.4732124859655511</c:v>
                </c:pt>
                <c:pt idx="292">
                  <c:v>-0.58850306909099981</c:v>
                </c:pt>
                <c:pt idx="293">
                  <c:v>-0.40626706663130258</c:v>
                </c:pt>
                <c:pt idx="294">
                  <c:v>-0.41973100028856652</c:v>
                </c:pt>
                <c:pt idx="295">
                  <c:v>-0.15367593790503997</c:v>
                </c:pt>
                <c:pt idx="296">
                  <c:v>0.11326910322508903</c:v>
                </c:pt>
                <c:pt idx="297">
                  <c:v>9.924394645691019E-2</c:v>
                </c:pt>
                <c:pt idx="298">
                  <c:v>-0.36162361382791003</c:v>
                </c:pt>
                <c:pt idx="299">
                  <c:v>2.6942721010856808E-2</c:v>
                </c:pt>
                <c:pt idx="300">
                  <c:v>0.5227015898999845</c:v>
                </c:pt>
                <c:pt idx="301">
                  <c:v>-0.67465902986160708</c:v>
                </c:pt>
                <c:pt idx="302">
                  <c:v>-0.16315623498937731</c:v>
                </c:pt>
                <c:pt idx="303">
                  <c:v>0.93659722679179747</c:v>
                </c:pt>
                <c:pt idx="304">
                  <c:v>-0.61121461557146506</c:v>
                </c:pt>
                <c:pt idx="305">
                  <c:v>0.8347000171863751</c:v>
                </c:pt>
                <c:pt idx="306">
                  <c:v>-0.61526667056300133</c:v>
                </c:pt>
                <c:pt idx="307">
                  <c:v>-1.9303856340745253</c:v>
                </c:pt>
                <c:pt idx="308">
                  <c:v>0.16703260550039151</c:v>
                </c:pt>
                <c:pt idx="309">
                  <c:v>1.408311542515194</c:v>
                </c:pt>
                <c:pt idx="310">
                  <c:v>-0.26471696899327879</c:v>
                </c:pt>
                <c:pt idx="311">
                  <c:v>-0.35998187183034713</c:v>
                </c:pt>
                <c:pt idx="312">
                  <c:v>-6.3681250767819095E-2</c:v>
                </c:pt>
                <c:pt idx="313">
                  <c:v>3.1861104537033613</c:v>
                </c:pt>
                <c:pt idx="314">
                  <c:v>-0.92986737873079484</c:v>
                </c:pt>
                <c:pt idx="315">
                  <c:v>-0.40811383993406075</c:v>
                </c:pt>
                <c:pt idx="316">
                  <c:v>6.3657342386037943E-2</c:v>
                </c:pt>
                <c:pt idx="317">
                  <c:v>4.3908996446411781E-2</c:v>
                </c:pt>
                <c:pt idx="318">
                  <c:v>-0.32145160856116228</c:v>
                </c:pt>
                <c:pt idx="319">
                  <c:v>-0.48421713117972998</c:v>
                </c:pt>
                <c:pt idx="320">
                  <c:v>0.14295806942228939</c:v>
                </c:pt>
                <c:pt idx="321">
                  <c:v>1.3513071975511901</c:v>
                </c:pt>
                <c:pt idx="322">
                  <c:v>0.53281803751820478</c:v>
                </c:pt>
                <c:pt idx="323">
                  <c:v>1.5706049923397369</c:v>
                </c:pt>
                <c:pt idx="324">
                  <c:v>-1.1813372231077419</c:v>
                </c:pt>
                <c:pt idx="325">
                  <c:v>-0.42375018464494069</c:v>
                </c:pt>
                <c:pt idx="326">
                  <c:v>1.6299058847411518</c:v>
                </c:pt>
                <c:pt idx="327">
                  <c:v>-0.5884307469252793</c:v>
                </c:pt>
                <c:pt idx="328">
                  <c:v>5.3842935369441902E-2</c:v>
                </c:pt>
                <c:pt idx="329">
                  <c:v>-1.1467963914445976</c:v>
                </c:pt>
                <c:pt idx="330">
                  <c:v>-0.88661973453975185</c:v>
                </c:pt>
                <c:pt idx="331">
                  <c:v>0.4672073677755455</c:v>
                </c:pt>
                <c:pt idx="332">
                  <c:v>0.80705111921733486</c:v>
                </c:pt>
                <c:pt idx="333">
                  <c:v>0.12442994459261571</c:v>
                </c:pt>
                <c:pt idx="334">
                  <c:v>0.17637245067734536</c:v>
                </c:pt>
                <c:pt idx="335">
                  <c:v>1.624126607475453</c:v>
                </c:pt>
                <c:pt idx="336">
                  <c:v>1.8472385324605305</c:v>
                </c:pt>
                <c:pt idx="337">
                  <c:v>5.517380401599635E-2</c:v>
                </c:pt>
                <c:pt idx="338">
                  <c:v>-0.32712716269759889</c:v>
                </c:pt>
                <c:pt idx="339">
                  <c:v>-0.13821269178607065</c:v>
                </c:pt>
                <c:pt idx="340">
                  <c:v>-1.4678335156240443</c:v>
                </c:pt>
                <c:pt idx="341">
                  <c:v>0.18155556068946141</c:v>
                </c:pt>
                <c:pt idx="342">
                  <c:v>0.82229978731048026</c:v>
                </c:pt>
                <c:pt idx="343">
                  <c:v>-0.46165045298134061</c:v>
                </c:pt>
                <c:pt idx="344">
                  <c:v>-0.87694635678443333</c:v>
                </c:pt>
                <c:pt idx="345">
                  <c:v>-0.9622374475535298</c:v>
                </c:pt>
                <c:pt idx="346">
                  <c:v>0.11722870191223783</c:v>
                </c:pt>
                <c:pt idx="347">
                  <c:v>-0.42506896603993066</c:v>
                </c:pt>
                <c:pt idx="348">
                  <c:v>-1.4748404738366911</c:v>
                </c:pt>
                <c:pt idx="349">
                  <c:v>2.1931819483285726</c:v>
                </c:pt>
                <c:pt idx="350">
                  <c:v>0.52011917093584192</c:v>
                </c:pt>
                <c:pt idx="351">
                  <c:v>-0.40042246970966316</c:v>
                </c:pt>
                <c:pt idx="352">
                  <c:v>-0.64034508742648533</c:v>
                </c:pt>
                <c:pt idx="353">
                  <c:v>-0.64286070703661558</c:v>
                </c:pt>
                <c:pt idx="354">
                  <c:v>-0.99060175600564015</c:v>
                </c:pt>
                <c:pt idx="355">
                  <c:v>0.41089831827810624</c:v>
                </c:pt>
                <c:pt idx="356">
                  <c:v>0.34839325699598511</c:v>
                </c:pt>
                <c:pt idx="357">
                  <c:v>0.23652852386112552</c:v>
                </c:pt>
                <c:pt idx="358">
                  <c:v>-0.13360289213643331</c:v>
                </c:pt>
                <c:pt idx="359">
                  <c:v>0.32519867649447876</c:v>
                </c:pt>
                <c:pt idx="360">
                  <c:v>0.28356859979787113</c:v>
                </c:pt>
                <c:pt idx="361">
                  <c:v>1.8229616264506983E-2</c:v>
                </c:pt>
                <c:pt idx="362">
                  <c:v>-0.81686579554224081</c:v>
                </c:pt>
                <c:pt idx="363">
                  <c:v>-0.70909901320752122</c:v>
                </c:pt>
                <c:pt idx="364">
                  <c:v>0.21343443110886193</c:v>
                </c:pt>
                <c:pt idx="365">
                  <c:v>0.27689976539995254</c:v>
                </c:pt>
                <c:pt idx="366">
                  <c:v>-0.27936926868428336</c:v>
                </c:pt>
                <c:pt idx="367">
                  <c:v>-0.18682863183270468</c:v>
                </c:pt>
                <c:pt idx="368">
                  <c:v>2.386115043609582E-2</c:v>
                </c:pt>
                <c:pt idx="369">
                  <c:v>0.70474892806339284</c:v>
                </c:pt>
                <c:pt idx="370">
                  <c:v>-0.31896337235218769</c:v>
                </c:pt>
                <c:pt idx="371">
                  <c:v>0.4333811873503125</c:v>
                </c:pt>
                <c:pt idx="372">
                  <c:v>-0.23552240040122721</c:v>
                </c:pt>
                <c:pt idx="373">
                  <c:v>-0.2549296795029678</c:v>
                </c:pt>
                <c:pt idx="374">
                  <c:v>-0.33064948655496068</c:v>
                </c:pt>
                <c:pt idx="375">
                  <c:v>1.9233332701252548</c:v>
                </c:pt>
                <c:pt idx="376">
                  <c:v>0.86560541456169182</c:v>
                </c:pt>
                <c:pt idx="377">
                  <c:v>1.0245342615190745</c:v>
                </c:pt>
                <c:pt idx="378">
                  <c:v>2.334115533316782</c:v>
                </c:pt>
                <c:pt idx="379">
                  <c:v>-0.34242765824981386</c:v>
                </c:pt>
                <c:pt idx="380">
                  <c:v>-0.64975870531861923</c:v>
                </c:pt>
                <c:pt idx="381">
                  <c:v>-0.25357854010039665</c:v>
                </c:pt>
                <c:pt idx="382">
                  <c:v>-0.29963981149856372</c:v>
                </c:pt>
                <c:pt idx="383">
                  <c:v>-1.4304879123052376</c:v>
                </c:pt>
                <c:pt idx="384">
                  <c:v>0.89172461010431836</c:v>
                </c:pt>
                <c:pt idx="385">
                  <c:v>-0.88441699338190827</c:v>
                </c:pt>
                <c:pt idx="386">
                  <c:v>-1.0656953999809216</c:v>
                </c:pt>
                <c:pt idx="387">
                  <c:v>-0.72578055297223709</c:v>
                </c:pt>
                <c:pt idx="388">
                  <c:v>-0.41106726980363562</c:v>
                </c:pt>
                <c:pt idx="389">
                  <c:v>1.678336414993675</c:v>
                </c:pt>
                <c:pt idx="390">
                  <c:v>-0.41213396221231363</c:v>
                </c:pt>
                <c:pt idx="391">
                  <c:v>0.2929924290978122</c:v>
                </c:pt>
                <c:pt idx="392">
                  <c:v>-6.8775557790033789E-2</c:v>
                </c:pt>
                <c:pt idx="393">
                  <c:v>0.67473333457300544</c:v>
                </c:pt>
                <c:pt idx="394">
                  <c:v>-0.20973731479085833</c:v>
                </c:pt>
                <c:pt idx="395">
                  <c:v>0.11625634165170493</c:v>
                </c:pt>
                <c:pt idx="396">
                  <c:v>0.30367545412351782</c:v>
                </c:pt>
                <c:pt idx="397">
                  <c:v>0.1911724706603837</c:v>
                </c:pt>
                <c:pt idx="398">
                  <c:v>-1.2544600088817874</c:v>
                </c:pt>
                <c:pt idx="399">
                  <c:v>0.67204733544348583</c:v>
                </c:pt>
                <c:pt idx="400">
                  <c:v>0.34939500943886659</c:v>
                </c:pt>
                <c:pt idx="401">
                  <c:v>-0.80092081955556738</c:v>
                </c:pt>
                <c:pt idx="402">
                  <c:v>0.24253413212311242</c:v>
                </c:pt>
                <c:pt idx="403">
                  <c:v>-0.63800225492924301</c:v>
                </c:pt>
                <c:pt idx="404">
                  <c:v>-0.30156802839337332</c:v>
                </c:pt>
                <c:pt idx="405">
                  <c:v>0.75761615937364302</c:v>
                </c:pt>
                <c:pt idx="406">
                  <c:v>-1.6366510777428611</c:v>
                </c:pt>
                <c:pt idx="407">
                  <c:v>-0.23176123668163015</c:v>
                </c:pt>
                <c:pt idx="408">
                  <c:v>0.77213121973520671</c:v>
                </c:pt>
                <c:pt idx="409">
                  <c:v>1.5286257167861073</c:v>
                </c:pt>
                <c:pt idx="410">
                  <c:v>-1.680719480957368</c:v>
                </c:pt>
                <c:pt idx="411">
                  <c:v>0.60837951037813576</c:v>
                </c:pt>
                <c:pt idx="412">
                  <c:v>0.31963649866337823</c:v>
                </c:pt>
                <c:pt idx="413">
                  <c:v>-6.067898206648227E-2</c:v>
                </c:pt>
                <c:pt idx="414">
                  <c:v>-0.35278330629825483</c:v>
                </c:pt>
                <c:pt idx="415">
                  <c:v>-0.46050459180179348</c:v>
                </c:pt>
                <c:pt idx="416">
                  <c:v>-0.51077801792683708</c:v>
                </c:pt>
                <c:pt idx="417">
                  <c:v>-1.3743008949145E-2</c:v>
                </c:pt>
                <c:pt idx="418">
                  <c:v>5.8813920553386002E-2</c:v>
                </c:pt>
                <c:pt idx="419">
                  <c:v>0.53779343907684063</c:v>
                </c:pt>
                <c:pt idx="420">
                  <c:v>0.1263609715731468</c:v>
                </c:pt>
                <c:pt idx="421">
                  <c:v>0.76484947138465476</c:v>
                </c:pt>
                <c:pt idx="422">
                  <c:v>-5.5161762122108209E-2</c:v>
                </c:pt>
                <c:pt idx="423">
                  <c:v>0.220761137346139</c:v>
                </c:pt>
                <c:pt idx="424">
                  <c:v>-0.48969880334065641</c:v>
                </c:pt>
                <c:pt idx="425">
                  <c:v>-1.6103810822676925</c:v>
                </c:pt>
                <c:pt idx="426">
                  <c:v>1.3484724982835217</c:v>
                </c:pt>
                <c:pt idx="427">
                  <c:v>0.730270340584945</c:v>
                </c:pt>
                <c:pt idx="428">
                  <c:v>4.8651888605584004E-2</c:v>
                </c:pt>
                <c:pt idx="429">
                  <c:v>7.3431207890599967E-2</c:v>
                </c:pt>
                <c:pt idx="430">
                  <c:v>-1.4761343213482616</c:v>
                </c:pt>
                <c:pt idx="431">
                  <c:v>-1.8828731380167663</c:v>
                </c:pt>
                <c:pt idx="432">
                  <c:v>-0.32715481565354093</c:v>
                </c:pt>
                <c:pt idx="433">
                  <c:v>-3.7754733403951753E-2</c:v>
                </c:pt>
                <c:pt idx="434">
                  <c:v>0.43535788953849269</c:v>
                </c:pt>
                <c:pt idx="435">
                  <c:v>-0.15617920438873514</c:v>
                </c:pt>
                <c:pt idx="436">
                  <c:v>-0.92833821173403919</c:v>
                </c:pt>
                <c:pt idx="437">
                  <c:v>-0.57647802608905463</c:v>
                </c:pt>
                <c:pt idx="438">
                  <c:v>-0.20166328447938803</c:v>
                </c:pt>
                <c:pt idx="439">
                  <c:v>-1.1720308259198426</c:v>
                </c:pt>
                <c:pt idx="440">
                  <c:v>4.6215319295285324</c:v>
                </c:pt>
                <c:pt idx="441">
                  <c:v>0.24128376914673241</c:v>
                </c:pt>
                <c:pt idx="442">
                  <c:v>0.35001635364866385</c:v>
                </c:pt>
                <c:pt idx="443">
                  <c:v>-0.55587337334251685</c:v>
                </c:pt>
                <c:pt idx="444">
                  <c:v>-0.52788474526977613</c:v>
                </c:pt>
                <c:pt idx="445">
                  <c:v>-1.408260698335678</c:v>
                </c:pt>
                <c:pt idx="446">
                  <c:v>-0.19927618526458821</c:v>
                </c:pt>
                <c:pt idx="447">
                  <c:v>-0.73660848820425562</c:v>
                </c:pt>
                <c:pt idx="448">
                  <c:v>-1.1850939704526458</c:v>
                </c:pt>
                <c:pt idx="449">
                  <c:v>1.3990280285052854</c:v>
                </c:pt>
                <c:pt idx="450">
                  <c:v>-0.66862902314585693</c:v>
                </c:pt>
                <c:pt idx="451">
                  <c:v>1.6120104677053824</c:v>
                </c:pt>
                <c:pt idx="452">
                  <c:v>0.3036216634874071</c:v>
                </c:pt>
                <c:pt idx="453">
                  <c:v>-0.88281173708967164</c:v>
                </c:pt>
                <c:pt idx="454">
                  <c:v>0.7368599053900361</c:v>
                </c:pt>
                <c:pt idx="455">
                  <c:v>-0.46425746171645937</c:v>
                </c:pt>
                <c:pt idx="456">
                  <c:v>-0.87600606585453455</c:v>
                </c:pt>
                <c:pt idx="457">
                  <c:v>3.1951396494799402</c:v>
                </c:pt>
                <c:pt idx="458">
                  <c:v>-2.1356093098867768</c:v>
                </c:pt>
                <c:pt idx="459">
                  <c:v>-0.40833631278738991</c:v>
                </c:pt>
                <c:pt idx="460">
                  <c:v>-7.9012095764112542E-2</c:v>
                </c:pt>
                <c:pt idx="461">
                  <c:v>-0.80595855843679809</c:v>
                </c:pt>
                <c:pt idx="462">
                  <c:v>-1.0831322232910892</c:v>
                </c:pt>
                <c:pt idx="463">
                  <c:v>6.9811741799372579E-2</c:v>
                </c:pt>
                <c:pt idx="464">
                  <c:v>0.13530685159383152</c:v>
                </c:pt>
                <c:pt idx="465">
                  <c:v>-0.61409528820225023</c:v>
                </c:pt>
                <c:pt idx="466">
                  <c:v>-0.71025410611387885</c:v>
                </c:pt>
                <c:pt idx="467">
                  <c:v>-0.12917408590621349</c:v>
                </c:pt>
                <c:pt idx="468">
                  <c:v>5.0381936783513472E-4</c:v>
                </c:pt>
                <c:pt idx="469">
                  <c:v>-3.5905282952907999E-2</c:v>
                </c:pt>
                <c:pt idx="470">
                  <c:v>-0.72009023443595177</c:v>
                </c:pt>
                <c:pt idx="471">
                  <c:v>-1.0786348201832319</c:v>
                </c:pt>
                <c:pt idx="472">
                  <c:v>-0.11495932691986785</c:v>
                </c:pt>
                <c:pt idx="473">
                  <c:v>4.0214421648414094</c:v>
                </c:pt>
                <c:pt idx="474">
                  <c:v>3.7393943624348166E-4</c:v>
                </c:pt>
                <c:pt idx="475">
                  <c:v>0.42730627170166752</c:v>
                </c:pt>
                <c:pt idx="476">
                  <c:v>0.76459024695112843</c:v>
                </c:pt>
                <c:pt idx="477">
                  <c:v>0.96014420200246331</c:v>
                </c:pt>
                <c:pt idx="478">
                  <c:v>0.99594560804979237</c:v>
                </c:pt>
                <c:pt idx="479">
                  <c:v>-2.3827448966188297E-2</c:v>
                </c:pt>
                <c:pt idx="480">
                  <c:v>0.73188637967515757</c:v>
                </c:pt>
                <c:pt idx="481">
                  <c:v>1.9374966916731411</c:v>
                </c:pt>
                <c:pt idx="482">
                  <c:v>-1.7141847874624487</c:v>
                </c:pt>
                <c:pt idx="483">
                  <c:v>7.2231157097516541E-2</c:v>
                </c:pt>
                <c:pt idx="484">
                  <c:v>0.38918968611303673</c:v>
                </c:pt>
                <c:pt idx="485">
                  <c:v>0.58051808508870184</c:v>
                </c:pt>
                <c:pt idx="486">
                  <c:v>0.84485089980449168</c:v>
                </c:pt>
                <c:pt idx="487">
                  <c:v>0.75169199470370818</c:v>
                </c:pt>
                <c:pt idx="488">
                  <c:v>-0.82359783067954828</c:v>
                </c:pt>
                <c:pt idx="489">
                  <c:v>0.55300134170731796</c:v>
                </c:pt>
                <c:pt idx="490">
                  <c:v>-0.42344372766862398</c:v>
                </c:pt>
                <c:pt idx="491">
                  <c:v>-1.1329583836969357</c:v>
                </c:pt>
                <c:pt idx="492">
                  <c:v>-3.6516902313284513E-2</c:v>
                </c:pt>
                <c:pt idx="493">
                  <c:v>0.56370666539239433</c:v>
                </c:pt>
                <c:pt idx="494">
                  <c:v>-0.43166911246445283</c:v>
                </c:pt>
                <c:pt idx="495">
                  <c:v>-0.76760759128486078</c:v>
                </c:pt>
                <c:pt idx="496">
                  <c:v>2.1405702550911467</c:v>
                </c:pt>
                <c:pt idx="497">
                  <c:v>-1.0239665747614775</c:v>
                </c:pt>
                <c:pt idx="498">
                  <c:v>0.46180446205838555</c:v>
                </c:pt>
                <c:pt idx="499">
                  <c:v>0.20943081245686601</c:v>
                </c:pt>
                <c:pt idx="500">
                  <c:v>-1.1303607850650956</c:v>
                </c:pt>
                <c:pt idx="501">
                  <c:v>4.9055487815766276E-2</c:v>
                </c:pt>
                <c:pt idx="502">
                  <c:v>0.28306638500228765</c:v>
                </c:pt>
                <c:pt idx="503">
                  <c:v>1.471518856169507</c:v>
                </c:pt>
                <c:pt idx="504">
                  <c:v>-0.46707927242803571</c:v>
                </c:pt>
                <c:pt idx="505">
                  <c:v>-1.0621446218630903</c:v>
                </c:pt>
                <c:pt idx="506">
                  <c:v>-1.1870794564363807</c:v>
                </c:pt>
                <c:pt idx="507">
                  <c:v>1.1119234132727129</c:v>
                </c:pt>
                <c:pt idx="508">
                  <c:v>-0.984177115766528</c:v>
                </c:pt>
                <c:pt idx="509">
                  <c:v>0.14575683179041654</c:v>
                </c:pt>
                <c:pt idx="510">
                  <c:v>0.67309038877869265</c:v>
                </c:pt>
                <c:pt idx="511">
                  <c:v>9.2894213592690702E-3</c:v>
                </c:pt>
                <c:pt idx="512">
                  <c:v>0.50545436872542526</c:v>
                </c:pt>
                <c:pt idx="513">
                  <c:v>-0.45487591315495857</c:v>
                </c:pt>
                <c:pt idx="514">
                  <c:v>-0.18182651524000612</c:v>
                </c:pt>
                <c:pt idx="515">
                  <c:v>1.5439879333796416</c:v>
                </c:pt>
                <c:pt idx="516">
                  <c:v>-1.2558125988338182</c:v>
                </c:pt>
                <c:pt idx="517">
                  <c:v>0.19313007973754151</c:v>
                </c:pt>
                <c:pt idx="518">
                  <c:v>0.41574789571185827</c:v>
                </c:pt>
                <c:pt idx="519">
                  <c:v>-0.1892669583506047</c:v>
                </c:pt>
                <c:pt idx="520">
                  <c:v>0.15671894951344451</c:v>
                </c:pt>
                <c:pt idx="521">
                  <c:v>-0.29397272954352732</c:v>
                </c:pt>
                <c:pt idx="522">
                  <c:v>-0.63424782416463921</c:v>
                </c:pt>
                <c:pt idx="523">
                  <c:v>-7.0788317597297468</c:v>
                </c:pt>
                <c:pt idx="524">
                  <c:v>1.3162354081550467</c:v>
                </c:pt>
                <c:pt idx="525">
                  <c:v>-0.48403787698671935</c:v>
                </c:pt>
                <c:pt idx="526">
                  <c:v>0.47074525733728484</c:v>
                </c:pt>
                <c:pt idx="527">
                  <c:v>2.4271732074133356</c:v>
                </c:pt>
                <c:pt idx="528">
                  <c:v>0.58586046721475826</c:v>
                </c:pt>
                <c:pt idx="529">
                  <c:v>-0.77341424582287255</c:v>
                </c:pt>
                <c:pt idx="530">
                  <c:v>-5.4062199078268883E-2</c:v>
                </c:pt>
                <c:pt idx="531">
                  <c:v>-0.96669899148147631</c:v>
                </c:pt>
                <c:pt idx="532">
                  <c:v>2.7043208760100225E-2</c:v>
                </c:pt>
                <c:pt idx="533">
                  <c:v>2.1619487492821934</c:v>
                </c:pt>
                <c:pt idx="534">
                  <c:v>-1.4044015873977727</c:v>
                </c:pt>
                <c:pt idx="535">
                  <c:v>-0.65642660179465917</c:v>
                </c:pt>
                <c:pt idx="536">
                  <c:v>-0.80367277107784596</c:v>
                </c:pt>
                <c:pt idx="537">
                  <c:v>0.83953936041024357</c:v>
                </c:pt>
                <c:pt idx="538">
                  <c:v>0.77887288892642703</c:v>
                </c:pt>
                <c:pt idx="539">
                  <c:v>0.56150905458048761</c:v>
                </c:pt>
                <c:pt idx="540">
                  <c:v>0.48884316514731363</c:v>
                </c:pt>
                <c:pt idx="541">
                  <c:v>-0.90220518971344155</c:v>
                </c:pt>
                <c:pt idx="542">
                  <c:v>-0.15174127673218374</c:v>
                </c:pt>
                <c:pt idx="543">
                  <c:v>-0.83990342051010736</c:v>
                </c:pt>
                <c:pt idx="544">
                  <c:v>-0.70010918121542154</c:v>
                </c:pt>
                <c:pt idx="545">
                  <c:v>-0.44229000761008458</c:v>
                </c:pt>
                <c:pt idx="546">
                  <c:v>0.6038319735460087</c:v>
                </c:pt>
                <c:pt idx="547">
                  <c:v>0.62222193450049024</c:v>
                </c:pt>
                <c:pt idx="548">
                  <c:v>0.44142402139158349</c:v>
                </c:pt>
                <c:pt idx="549">
                  <c:v>0.47466395394441491</c:v>
                </c:pt>
                <c:pt idx="550">
                  <c:v>-0.29924575532909492</c:v>
                </c:pt>
                <c:pt idx="551">
                  <c:v>1.193579387886652E-2</c:v>
                </c:pt>
                <c:pt idx="552">
                  <c:v>2.0819320068841334E-2</c:v>
                </c:pt>
                <c:pt idx="553">
                  <c:v>0.41870748118253248</c:v>
                </c:pt>
                <c:pt idx="554">
                  <c:v>1.0318559740277664</c:v>
                </c:pt>
                <c:pt idx="555">
                  <c:v>-0.13402366333996477</c:v>
                </c:pt>
                <c:pt idx="556">
                  <c:v>0.46694760791236151</c:v>
                </c:pt>
                <c:pt idx="557">
                  <c:v>0.14269082692003379</c:v>
                </c:pt>
                <c:pt idx="558">
                  <c:v>-0.74415227107405546</c:v>
                </c:pt>
                <c:pt idx="559">
                  <c:v>0.4981459472650473</c:v>
                </c:pt>
                <c:pt idx="560">
                  <c:v>-0.38617136163534099</c:v>
                </c:pt>
                <c:pt idx="561">
                  <c:v>0.75891321946315682</c:v>
                </c:pt>
                <c:pt idx="562">
                  <c:v>-0.18332013445331424</c:v>
                </c:pt>
                <c:pt idx="563">
                  <c:v>-3.5645523089724698E-2</c:v>
                </c:pt>
                <c:pt idx="564">
                  <c:v>0.3281200370334198</c:v>
                </c:pt>
                <c:pt idx="565">
                  <c:v>-1.3412930222662958</c:v>
                </c:pt>
                <c:pt idx="566">
                  <c:v>-0.15123703403324737</c:v>
                </c:pt>
                <c:pt idx="567">
                  <c:v>5.6488169036293868E-2</c:v>
                </c:pt>
                <c:pt idx="568">
                  <c:v>0.91296082214837504</c:v>
                </c:pt>
                <c:pt idx="569">
                  <c:v>0.54420339615052993</c:v>
                </c:pt>
                <c:pt idx="570">
                  <c:v>-0.3313426403028969</c:v>
                </c:pt>
                <c:pt idx="571">
                  <c:v>-0.50037473484338468</c:v>
                </c:pt>
                <c:pt idx="572">
                  <c:v>9.7184110404101409E-2</c:v>
                </c:pt>
                <c:pt idx="573">
                  <c:v>-0.84076588291811905</c:v>
                </c:pt>
                <c:pt idx="574">
                  <c:v>0.39754602169977193</c:v>
                </c:pt>
                <c:pt idx="575">
                  <c:v>-0.22542918936425618</c:v>
                </c:pt>
                <c:pt idx="576">
                  <c:v>-1.4907582997162325</c:v>
                </c:pt>
                <c:pt idx="577">
                  <c:v>0.72019660847798395</c:v>
                </c:pt>
                <c:pt idx="578">
                  <c:v>-1.3555085825571702</c:v>
                </c:pt>
                <c:pt idx="579">
                  <c:v>-0.68057356047762874</c:v>
                </c:pt>
                <c:pt idx="580">
                  <c:v>0.21343496653851957</c:v>
                </c:pt>
                <c:pt idx="581">
                  <c:v>-0.45827713131520231</c:v>
                </c:pt>
                <c:pt idx="582">
                  <c:v>-0.47257824951974731</c:v>
                </c:pt>
                <c:pt idx="583">
                  <c:v>-1.2803250228084364</c:v>
                </c:pt>
                <c:pt idx="584">
                  <c:v>0.4194035779536251</c:v>
                </c:pt>
                <c:pt idx="585">
                  <c:v>2.3037339843790048</c:v>
                </c:pt>
                <c:pt idx="586">
                  <c:v>-0.23091433997799676</c:v>
                </c:pt>
                <c:pt idx="587">
                  <c:v>0.6777655308863475</c:v>
                </c:pt>
                <c:pt idx="588">
                  <c:v>1.3231916046500902E-2</c:v>
                </c:pt>
                <c:pt idx="589">
                  <c:v>-0.77371154557746324</c:v>
                </c:pt>
                <c:pt idx="590">
                  <c:v>-0.66644318810649128</c:v>
                </c:pt>
                <c:pt idx="591">
                  <c:v>2.3362230724805926</c:v>
                </c:pt>
                <c:pt idx="592">
                  <c:v>0.75912628221320744</c:v>
                </c:pt>
                <c:pt idx="593">
                  <c:v>-8.7710858433222121E-3</c:v>
                </c:pt>
                <c:pt idx="594">
                  <c:v>-4.1628472124356011E-2</c:v>
                </c:pt>
                <c:pt idx="595">
                  <c:v>1.3716253754004819</c:v>
                </c:pt>
                <c:pt idx="596">
                  <c:v>-1.2921283876973544</c:v>
                </c:pt>
                <c:pt idx="597">
                  <c:v>-0.23454582516223799</c:v>
                </c:pt>
                <c:pt idx="598">
                  <c:v>1.5374198398302119</c:v>
                </c:pt>
                <c:pt idx="599">
                  <c:v>-0.68052592544261736</c:v>
                </c:pt>
                <c:pt idx="600">
                  <c:v>0.2338425247316053</c:v>
                </c:pt>
                <c:pt idx="601">
                  <c:v>-0.6779127611063992</c:v>
                </c:pt>
                <c:pt idx="602">
                  <c:v>-1.0746934643487454</c:v>
                </c:pt>
                <c:pt idx="603">
                  <c:v>-0.9855070464912038</c:v>
                </c:pt>
                <c:pt idx="604">
                  <c:v>0.27507796790485151</c:v>
                </c:pt>
                <c:pt idx="605">
                  <c:v>-0.74804866902181533</c:v>
                </c:pt>
                <c:pt idx="606">
                  <c:v>0.79411018373925268</c:v>
                </c:pt>
                <c:pt idx="607">
                  <c:v>1.2393992457560108</c:v>
                </c:pt>
                <c:pt idx="608">
                  <c:v>0.51707451402732507</c:v>
                </c:pt>
                <c:pt idx="609">
                  <c:v>0.79325213770593395</c:v>
                </c:pt>
                <c:pt idx="610">
                  <c:v>2.7760802886034538E-2</c:v>
                </c:pt>
                <c:pt idx="611">
                  <c:v>-6.2384726107963008E-2</c:v>
                </c:pt>
                <c:pt idx="612">
                  <c:v>-4.173511547469947E-2</c:v>
                </c:pt>
                <c:pt idx="613">
                  <c:v>0.57131752994661855</c:v>
                </c:pt>
                <c:pt idx="614">
                  <c:v>0.30595009215278496</c:v>
                </c:pt>
                <c:pt idx="615">
                  <c:v>-0.33835200610904342</c:v>
                </c:pt>
                <c:pt idx="616">
                  <c:v>0.13887306247860448</c:v>
                </c:pt>
                <c:pt idx="617">
                  <c:v>-0.79948106548345454</c:v>
                </c:pt>
                <c:pt idx="618">
                  <c:v>0.49758695023917615</c:v>
                </c:pt>
                <c:pt idx="619">
                  <c:v>0.46916056047801086</c:v>
                </c:pt>
                <c:pt idx="620">
                  <c:v>0.57128987699067679</c:v>
                </c:pt>
                <c:pt idx="621">
                  <c:v>2.2929331687596595E-2</c:v>
                </c:pt>
                <c:pt idx="622">
                  <c:v>0.47298434758310393</c:v>
                </c:pt>
                <c:pt idx="623">
                  <c:v>-0.21094178195863422</c:v>
                </c:pt>
                <c:pt idx="624">
                  <c:v>-0.65515637055448384</c:v>
                </c:pt>
                <c:pt idx="625">
                  <c:v>0.10955289739221777</c:v>
                </c:pt>
                <c:pt idx="626">
                  <c:v>7.3255917370074865E-3</c:v>
                </c:pt>
                <c:pt idx="627">
                  <c:v>-0.58615140384437325</c:v>
                </c:pt>
                <c:pt idx="628">
                  <c:v>-0.9728171747442711</c:v>
                </c:pt>
                <c:pt idx="629">
                  <c:v>1.9853513295794716E-3</c:v>
                </c:pt>
                <c:pt idx="630">
                  <c:v>-0.79789231281747419</c:v>
                </c:pt>
                <c:pt idx="631">
                  <c:v>-0.84725894157583947</c:v>
                </c:pt>
                <c:pt idx="632">
                  <c:v>-2.8745533604869054</c:v>
                </c:pt>
                <c:pt idx="633">
                  <c:v>0.47661884394905152</c:v>
                </c:pt>
                <c:pt idx="634">
                  <c:v>-0.18804424833016567</c:v>
                </c:pt>
                <c:pt idx="635">
                  <c:v>-1.9447373665154415</c:v>
                </c:pt>
                <c:pt idx="636">
                  <c:v>1.2636034735279051</c:v>
                </c:pt>
                <c:pt idx="637">
                  <c:v>-1.0501672138961564</c:v>
                </c:pt>
                <c:pt idx="638">
                  <c:v>-0.46160701037038743</c:v>
                </c:pt>
                <c:pt idx="639">
                  <c:v>0.43116753713382777</c:v>
                </c:pt>
                <c:pt idx="640">
                  <c:v>0.71765873213271925</c:v>
                </c:pt>
                <c:pt idx="641">
                  <c:v>-0.17902736375578543</c:v>
                </c:pt>
                <c:pt idx="642">
                  <c:v>0.82935883885706707</c:v>
                </c:pt>
                <c:pt idx="643">
                  <c:v>3.1778471966636739E-2</c:v>
                </c:pt>
                <c:pt idx="644">
                  <c:v>1.8982136106666649</c:v>
                </c:pt>
                <c:pt idx="645">
                  <c:v>-0.10711338963316874</c:v>
                </c:pt>
                <c:pt idx="646">
                  <c:v>-0.47989541271631092</c:v>
                </c:pt>
                <c:pt idx="647">
                  <c:v>2.0825475669940686E-2</c:v>
                </c:pt>
                <c:pt idx="648">
                  <c:v>-0.95837646445178226</c:v>
                </c:pt>
                <c:pt idx="649">
                  <c:v>0.5177083060566704</c:v>
                </c:pt>
                <c:pt idx="650">
                  <c:v>-0.30378524159420439</c:v>
                </c:pt>
                <c:pt idx="651">
                  <c:v>-8.6008686611751137E-2</c:v>
                </c:pt>
                <c:pt idx="652">
                  <c:v>-0.72257177961416996</c:v>
                </c:pt>
                <c:pt idx="653">
                  <c:v>-0.94263521561696573</c:v>
                </c:pt>
                <c:pt idx="654">
                  <c:v>1.7237920180217823</c:v>
                </c:pt>
                <c:pt idx="655">
                  <c:v>-1.5529680533517221</c:v>
                </c:pt>
                <c:pt idx="656">
                  <c:v>0.6240869506559108</c:v>
                </c:pt>
                <c:pt idx="657">
                  <c:v>-1.429502663488613</c:v>
                </c:pt>
                <c:pt idx="658">
                  <c:v>-1.8105030916598814</c:v>
                </c:pt>
                <c:pt idx="659">
                  <c:v>0.56083374119299279</c:v>
                </c:pt>
                <c:pt idx="660">
                  <c:v>-0.84806975506636828</c:v>
                </c:pt>
                <c:pt idx="661">
                  <c:v>2.506971638777864</c:v>
                </c:pt>
                <c:pt idx="662">
                  <c:v>-1.4296463698981754</c:v>
                </c:pt>
                <c:pt idx="663">
                  <c:v>1.0405137728622327</c:v>
                </c:pt>
                <c:pt idx="664">
                  <c:v>3.4624162600113921</c:v>
                </c:pt>
                <c:pt idx="665">
                  <c:v>-0.85524388022046238</c:v>
                </c:pt>
                <c:pt idx="666">
                  <c:v>-2.2811938917106822</c:v>
                </c:pt>
                <c:pt idx="667">
                  <c:v>0.15777652049579058</c:v>
                </c:pt>
                <c:pt idx="668">
                  <c:v>0.6487663176213404</c:v>
                </c:pt>
                <c:pt idx="669">
                  <c:v>1.04182813788253</c:v>
                </c:pt>
                <c:pt idx="670">
                  <c:v>-4.5981189059094922E-2</c:v>
                </c:pt>
                <c:pt idx="671">
                  <c:v>-1.5499995932074266</c:v>
                </c:pt>
                <c:pt idx="672">
                  <c:v>0.10627476769366309</c:v>
                </c:pt>
                <c:pt idx="673">
                  <c:v>1.4533143050091346</c:v>
                </c:pt>
                <c:pt idx="674">
                  <c:v>-0.38730821168903484</c:v>
                </c:pt>
                <c:pt idx="675">
                  <c:v>-0.58819567419280439</c:v>
                </c:pt>
                <c:pt idx="676">
                  <c:v>-0.92710355107938713</c:v>
                </c:pt>
                <c:pt idx="677">
                  <c:v>0.12010336533804652</c:v>
                </c:pt>
                <c:pt idx="678">
                  <c:v>2.341250009141437</c:v>
                </c:pt>
                <c:pt idx="679">
                  <c:v>0.30953293960124995</c:v>
                </c:pt>
                <c:pt idx="680">
                  <c:v>-3.6762391064348476E-2</c:v>
                </c:pt>
                <c:pt idx="681">
                  <c:v>0.33812725868100746</c:v>
                </c:pt>
                <c:pt idx="682">
                  <c:v>0.18541199447908122</c:v>
                </c:pt>
                <c:pt idx="683">
                  <c:v>6.4245055849568846E-3</c:v>
                </c:pt>
                <c:pt idx="684">
                  <c:v>-0.17837796409782578</c:v>
                </c:pt>
                <c:pt idx="685">
                  <c:v>-0.82592090504835491</c:v>
                </c:pt>
                <c:pt idx="686">
                  <c:v>8.590225421752351E-2</c:v>
                </c:pt>
                <c:pt idx="687">
                  <c:v>-0.90846239345632052</c:v>
                </c:pt>
                <c:pt idx="688">
                  <c:v>3.6241663403264583</c:v>
                </c:pt>
                <c:pt idx="689">
                  <c:v>0.60266466045065203</c:v>
                </c:pt>
                <c:pt idx="690">
                  <c:v>1.4757604590442831E-2</c:v>
                </c:pt>
                <c:pt idx="691">
                  <c:v>6.8115753674319093</c:v>
                </c:pt>
                <c:pt idx="692">
                  <c:v>1.6101245315490125</c:v>
                </c:pt>
                <c:pt idx="693">
                  <c:v>-0.27323246960802311</c:v>
                </c:pt>
                <c:pt idx="694">
                  <c:v>-0.1088092109437897</c:v>
                </c:pt>
                <c:pt idx="695">
                  <c:v>0.4584102789062085</c:v>
                </c:pt>
                <c:pt idx="696">
                  <c:v>-0.13090654498175688</c:v>
                </c:pt>
                <c:pt idx="697">
                  <c:v>-1.8408915815193227E-2</c:v>
                </c:pt>
                <c:pt idx="698">
                  <c:v>0.66837015584687598</c:v>
                </c:pt>
                <c:pt idx="699">
                  <c:v>-0.17775969584862059</c:v>
                </c:pt>
                <c:pt idx="700">
                  <c:v>1.2528623781087465</c:v>
                </c:pt>
                <c:pt idx="701">
                  <c:v>-1.1970055005319045</c:v>
                </c:pt>
                <c:pt idx="702">
                  <c:v>1.3956794749040338</c:v>
                </c:pt>
                <c:pt idx="703">
                  <c:v>-0.50292389713568508</c:v>
                </c:pt>
                <c:pt idx="704">
                  <c:v>9.9992094637707044E-2</c:v>
                </c:pt>
                <c:pt idx="705">
                  <c:v>-0.78362470111689575</c:v>
                </c:pt>
                <c:pt idx="706">
                  <c:v>1.7471614363416075</c:v>
                </c:pt>
                <c:pt idx="707">
                  <c:v>0.50207173739515609</c:v>
                </c:pt>
                <c:pt idx="708">
                  <c:v>-0.65047566670773804</c:v>
                </c:pt>
                <c:pt idx="709">
                  <c:v>-1.7694040761780102E-2</c:v>
                </c:pt>
                <c:pt idx="710">
                  <c:v>0.39579879822437897</c:v>
                </c:pt>
                <c:pt idx="711">
                  <c:v>0.22744662130106813</c:v>
                </c:pt>
                <c:pt idx="712">
                  <c:v>-0.90111409885100113</c:v>
                </c:pt>
                <c:pt idx="713">
                  <c:v>1.1309945736610021</c:v>
                </c:pt>
                <c:pt idx="714">
                  <c:v>-1.0616579727718842</c:v>
                </c:pt>
                <c:pt idx="715">
                  <c:v>-8.0365065188598178E-2</c:v>
                </c:pt>
                <c:pt idx="716">
                  <c:v>-2.5651634152871692</c:v>
                </c:pt>
                <c:pt idx="717">
                  <c:v>0.7303712631070074</c:v>
                </c:pt>
                <c:pt idx="718">
                  <c:v>1.8840475412016615</c:v>
                </c:pt>
                <c:pt idx="719">
                  <c:v>0.33187714494630982</c:v>
                </c:pt>
                <c:pt idx="720">
                  <c:v>0.44676965801981899</c:v>
                </c:pt>
                <c:pt idx="721">
                  <c:v>6.1814985457972919E-2</c:v>
                </c:pt>
                <c:pt idx="722">
                  <c:v>1.1512945086576305</c:v>
                </c:pt>
                <c:pt idx="723">
                  <c:v>0.60184055591180952</c:v>
                </c:pt>
                <c:pt idx="724">
                  <c:v>0.79049772015780506</c:v>
                </c:pt>
                <c:pt idx="725">
                  <c:v>1.0571797469225703</c:v>
                </c:pt>
                <c:pt idx="726">
                  <c:v>0.82702983283779674</c:v>
                </c:pt>
                <c:pt idx="727">
                  <c:v>-4.0686932719477117E-3</c:v>
                </c:pt>
                <c:pt idx="728">
                  <c:v>-1.161467469417923</c:v>
                </c:pt>
                <c:pt idx="729">
                  <c:v>0.19328609734930288</c:v>
                </c:pt>
                <c:pt idx="730">
                  <c:v>-0.29347493112263623</c:v>
                </c:pt>
                <c:pt idx="731">
                  <c:v>-5.5734134562708232E-2</c:v>
                </c:pt>
                <c:pt idx="732">
                  <c:v>-0.3954430123443195</c:v>
                </c:pt>
                <c:pt idx="733">
                  <c:v>0.17272519869274103</c:v>
                </c:pt>
                <c:pt idx="734">
                  <c:v>-0.12023061347902859</c:v>
                </c:pt>
                <c:pt idx="735">
                  <c:v>-1.4497220928150669</c:v>
                </c:pt>
                <c:pt idx="736">
                  <c:v>0.96347192991307051</c:v>
                </c:pt>
                <c:pt idx="737">
                  <c:v>-0.45663491240289306</c:v>
                </c:pt>
                <c:pt idx="738">
                  <c:v>1.2190864222032907</c:v>
                </c:pt>
                <c:pt idx="739">
                  <c:v>-0.76187285029150664</c:v>
                </c:pt>
                <c:pt idx="740">
                  <c:v>-0.19169471289271289</c:v>
                </c:pt>
                <c:pt idx="741">
                  <c:v>-4.5833066274839449E-2</c:v>
                </c:pt>
                <c:pt idx="742">
                  <c:v>-0.5225441023701265</c:v>
                </c:pt>
                <c:pt idx="743">
                  <c:v>0.77797929510966057</c:v>
                </c:pt>
                <c:pt idx="744">
                  <c:v>-1.2561380999673268</c:v>
                </c:pt>
                <c:pt idx="745">
                  <c:v>-0.24859598397238625</c:v>
                </c:pt>
                <c:pt idx="746">
                  <c:v>-0.37353782105545424</c:v>
                </c:pt>
                <c:pt idx="747">
                  <c:v>-0.17288737833589596</c:v>
                </c:pt>
                <c:pt idx="748">
                  <c:v>0.90506187640793323</c:v>
                </c:pt>
                <c:pt idx="749">
                  <c:v>-0.34626852633505611</c:v>
                </c:pt>
                <c:pt idx="750">
                  <c:v>0.12972643091006783</c:v>
                </c:pt>
                <c:pt idx="751">
                  <c:v>-0.88441525415550137</c:v>
                </c:pt>
                <c:pt idx="752">
                  <c:v>0.95385827444432769</c:v>
                </c:pt>
                <c:pt idx="753">
                  <c:v>-9.3799439892485129E-3</c:v>
                </c:pt>
                <c:pt idx="754">
                  <c:v>0.13373098748394313</c:v>
                </c:pt>
                <c:pt idx="755">
                  <c:v>-6.2938054391371692E-2</c:v>
                </c:pt>
                <c:pt idx="756">
                  <c:v>-1.0697113298351162</c:v>
                </c:pt>
                <c:pt idx="757">
                  <c:v>-0.27120721756527899</c:v>
                </c:pt>
                <c:pt idx="758">
                  <c:v>-0.71291610928185756</c:v>
                </c:pt>
                <c:pt idx="759">
                  <c:v>-0.23733398648852252</c:v>
                </c:pt>
                <c:pt idx="760">
                  <c:v>-0.32390955659014692</c:v>
                </c:pt>
                <c:pt idx="761">
                  <c:v>-0.77243098911420638</c:v>
                </c:pt>
                <c:pt idx="762">
                  <c:v>6.8950217313241011E-2</c:v>
                </c:pt>
                <c:pt idx="763">
                  <c:v>1.086699057267839</c:v>
                </c:pt>
                <c:pt idx="764">
                  <c:v>0.65508873088480224</c:v>
                </c:pt>
                <c:pt idx="765">
                  <c:v>-0.271645073098639</c:v>
                </c:pt>
                <c:pt idx="766">
                  <c:v>-0.59053525218786729</c:v>
                </c:pt>
                <c:pt idx="767">
                  <c:v>-0.72375452547646901</c:v>
                </c:pt>
                <c:pt idx="768">
                  <c:v>-0.27238480731269643</c:v>
                </c:pt>
                <c:pt idx="769">
                  <c:v>4.6146362059025936</c:v>
                </c:pt>
                <c:pt idx="770">
                  <c:v>0.63098401101603629</c:v>
                </c:pt>
                <c:pt idx="771">
                  <c:v>0.15398502667196659</c:v>
                </c:pt>
                <c:pt idx="772">
                  <c:v>-1.1387820606176271</c:v>
                </c:pt>
                <c:pt idx="773">
                  <c:v>8.0023015071158263E-2</c:v>
                </c:pt>
                <c:pt idx="774">
                  <c:v>2.9665941903828754</c:v>
                </c:pt>
                <c:pt idx="775">
                  <c:v>4.0946156473558037E-2</c:v>
                </c:pt>
                <c:pt idx="776">
                  <c:v>0.12911851068602023</c:v>
                </c:pt>
                <c:pt idx="777">
                  <c:v>0.76248491758193615</c:v>
                </c:pt>
                <c:pt idx="778">
                  <c:v>-0.68219705962252919</c:v>
                </c:pt>
                <c:pt idx="779">
                  <c:v>-0.33145548117857532</c:v>
                </c:pt>
                <c:pt idx="780">
                  <c:v>-0.46695113172285097</c:v>
                </c:pt>
                <c:pt idx="781">
                  <c:v>-0.15643668959585527</c:v>
                </c:pt>
                <c:pt idx="782">
                  <c:v>-0.43842527650073682</c:v>
                </c:pt>
                <c:pt idx="783">
                  <c:v>1.0197419531742478</c:v>
                </c:pt>
                <c:pt idx="784">
                  <c:v>-1.1270515239577852</c:v>
                </c:pt>
                <c:pt idx="785">
                  <c:v>-0.15220056154439499</c:v>
                </c:pt>
                <c:pt idx="786">
                  <c:v>-0.31615418432183212</c:v>
                </c:pt>
                <c:pt idx="787">
                  <c:v>-0.21805310886555981</c:v>
                </c:pt>
                <c:pt idx="788">
                  <c:v>0.71208674170611908</c:v>
                </c:pt>
                <c:pt idx="789">
                  <c:v>-0.51965655038822611</c:v>
                </c:pt>
                <c:pt idx="790">
                  <c:v>-0.69675301838419568</c:v>
                </c:pt>
                <c:pt idx="791">
                  <c:v>-0.13005010523740934</c:v>
                </c:pt>
                <c:pt idx="792">
                  <c:v>0.74088732863378604</c:v>
                </c:pt>
                <c:pt idx="793">
                  <c:v>-0.40633106867521973</c:v>
                </c:pt>
                <c:pt idx="794">
                  <c:v>-0.87549270172926519</c:v>
                </c:pt>
                <c:pt idx="795">
                  <c:v>-0.22046703692969735</c:v>
                </c:pt>
                <c:pt idx="796">
                  <c:v>-0.50079818319520175</c:v>
                </c:pt>
                <c:pt idx="797">
                  <c:v>0.15684064594058361</c:v>
                </c:pt>
                <c:pt idx="798">
                  <c:v>2.7774172824598775</c:v>
                </c:pt>
                <c:pt idx="799">
                  <c:v>0.37841232893918636</c:v>
                </c:pt>
                <c:pt idx="800">
                  <c:v>0.29888372313258432</c:v>
                </c:pt>
                <c:pt idx="801">
                  <c:v>0.37140644158585329</c:v>
                </c:pt>
                <c:pt idx="802">
                  <c:v>-0.42789425520432073</c:v>
                </c:pt>
                <c:pt idx="803">
                  <c:v>5.499620599164432</c:v>
                </c:pt>
                <c:pt idx="804">
                  <c:v>-0.12152941279494854</c:v>
                </c:pt>
                <c:pt idx="805">
                  <c:v>0.51899771134204431</c:v>
                </c:pt>
                <c:pt idx="806">
                  <c:v>0.48474869279998645</c:v>
                </c:pt>
                <c:pt idx="807">
                  <c:v>1.7719118988739322</c:v>
                </c:pt>
                <c:pt idx="808">
                  <c:v>0.92070248175399449</c:v>
                </c:pt>
                <c:pt idx="809">
                  <c:v>-1.731382368500719</c:v>
                </c:pt>
                <c:pt idx="810">
                  <c:v>0.34998294758384418</c:v>
                </c:pt>
                <c:pt idx="811">
                  <c:v>9.7108021108620476E-2</c:v>
                </c:pt>
                <c:pt idx="812">
                  <c:v>-1.4700662588164182</c:v>
                </c:pt>
                <c:pt idx="813">
                  <c:v>-0.36834034913571057</c:v>
                </c:pt>
                <c:pt idx="814">
                  <c:v>-0.32893932613878785</c:v>
                </c:pt>
                <c:pt idx="815">
                  <c:v>0.14734090220683391</c:v>
                </c:pt>
                <c:pt idx="816">
                  <c:v>0.48323950788230075</c:v>
                </c:pt>
                <c:pt idx="817">
                  <c:v>0.42231624236053272</c:v>
                </c:pt>
                <c:pt idx="818">
                  <c:v>7.6028806522439873E-2</c:v>
                </c:pt>
                <c:pt idx="819">
                  <c:v>0.52441768196662142</c:v>
                </c:pt>
                <c:pt idx="820">
                  <c:v>-0.81090956154167149</c:v>
                </c:pt>
                <c:pt idx="821">
                  <c:v>0.31550647853260338</c:v>
                </c:pt>
                <c:pt idx="822">
                  <c:v>5.5059489788782258E-2</c:v>
                </c:pt>
                <c:pt idx="823">
                  <c:v>-0.86304340907097477</c:v>
                </c:pt>
                <c:pt idx="824">
                  <c:v>-0.21831246623652209</c:v>
                </c:pt>
                <c:pt idx="825">
                  <c:v>1.0396226322431175</c:v>
                </c:pt>
                <c:pt idx="826">
                  <c:v>0.1306182855004277</c:v>
                </c:pt>
                <c:pt idx="827">
                  <c:v>-0.39897822475777328</c:v>
                </c:pt>
                <c:pt idx="828">
                  <c:v>0.14315655601029104</c:v>
                </c:pt>
                <c:pt idx="829">
                  <c:v>-1.1004407275196029</c:v>
                </c:pt>
                <c:pt idx="830">
                  <c:v>-0.11203970560733301</c:v>
                </c:pt>
                <c:pt idx="831">
                  <c:v>-0.9855070464912038</c:v>
                </c:pt>
                <c:pt idx="832">
                  <c:v>0.21122473304539144</c:v>
                </c:pt>
                <c:pt idx="833">
                  <c:v>-0.25149227769047255</c:v>
                </c:pt>
                <c:pt idx="834">
                  <c:v>0.37389550190143211</c:v>
                </c:pt>
                <c:pt idx="835">
                  <c:v>0.96682882605539233</c:v>
                </c:pt>
                <c:pt idx="836">
                  <c:v>0.14724777385543908</c:v>
                </c:pt>
                <c:pt idx="837">
                  <c:v>-1.132615441015292</c:v>
                </c:pt>
                <c:pt idx="838">
                  <c:v>0.52833312407157329</c:v>
                </c:pt>
                <c:pt idx="839">
                  <c:v>7.7944936165685999E-2</c:v>
                </c:pt>
                <c:pt idx="840">
                  <c:v>-0.84207850871200896</c:v>
                </c:pt>
                <c:pt idx="841">
                  <c:v>0.26764983599645098</c:v>
                </c:pt>
                <c:pt idx="842">
                  <c:v>0.39572649886073374</c:v>
                </c:pt>
                <c:pt idx="843">
                  <c:v>-0.46362282645834912</c:v>
                </c:pt>
                <c:pt idx="844">
                  <c:v>0.34461344793150317</c:v>
                </c:pt>
                <c:pt idx="845">
                  <c:v>0.37236002356406606</c:v>
                </c:pt>
                <c:pt idx="846">
                  <c:v>-0.28248812626889813</c:v>
                </c:pt>
                <c:pt idx="847">
                  <c:v>0.59015765428697942</c:v>
                </c:pt>
                <c:pt idx="848">
                  <c:v>0.3594067768837852</c:v>
                </c:pt>
                <c:pt idx="849">
                  <c:v>-0.2264882108960625</c:v>
                </c:pt>
                <c:pt idx="850">
                  <c:v>-0.20876495453032506</c:v>
                </c:pt>
                <c:pt idx="851">
                  <c:v>-0.58904337220096603</c:v>
                </c:pt>
                <c:pt idx="852">
                  <c:v>-1.2658408699049937</c:v>
                </c:pt>
                <c:pt idx="853">
                  <c:v>-0.36993057515322658</c:v>
                </c:pt>
                <c:pt idx="854">
                  <c:v>0.24631086154708706</c:v>
                </c:pt>
                <c:pt idx="855">
                  <c:v>0.20589292289512665</c:v>
                </c:pt>
                <c:pt idx="856">
                  <c:v>-7.8027226419942253E-2</c:v>
                </c:pt>
                <c:pt idx="857">
                  <c:v>-4.078866894370068E-2</c:v>
                </c:pt>
                <c:pt idx="858">
                  <c:v>-1.1854204095080325</c:v>
                </c:pt>
                <c:pt idx="859">
                  <c:v>0.20564163521334219</c:v>
                </c:pt>
                <c:pt idx="860">
                  <c:v>-0.36611104868331568</c:v>
                </c:pt>
                <c:pt idx="861">
                  <c:v>0.31308639486736689</c:v>
                </c:pt>
                <c:pt idx="862">
                  <c:v>-5.3703690692247681E-2</c:v>
                </c:pt>
                <c:pt idx="863">
                  <c:v>0.19334929808869217</c:v>
                </c:pt>
                <c:pt idx="864">
                  <c:v>1.1314091634119297</c:v>
                </c:pt>
                <c:pt idx="865">
                  <c:v>0.76170563799238422</c:v>
                </c:pt>
                <c:pt idx="866">
                  <c:v>-4.1150120352877996E-2</c:v>
                </c:pt>
                <c:pt idx="867">
                  <c:v>0.92069617041338414</c:v>
                </c:pt>
                <c:pt idx="868">
                  <c:v>-0.48828930486768735</c:v>
                </c:pt>
                <c:pt idx="869">
                  <c:v>2.9972240175913271E-2</c:v>
                </c:pt>
                <c:pt idx="870">
                  <c:v>-1.3961866732310252E-2</c:v>
                </c:pt>
                <c:pt idx="871">
                  <c:v>0.31853425847125333</c:v>
                </c:pt>
                <c:pt idx="872">
                  <c:v>0.11794478076240086</c:v>
                </c:pt>
                <c:pt idx="873">
                  <c:v>4.7389840869860866E-2</c:v>
                </c:pt>
                <c:pt idx="874">
                  <c:v>-1.3372000651947415</c:v>
                </c:pt>
                <c:pt idx="875">
                  <c:v>-2.4072662116182496E-2</c:v>
                </c:pt>
                <c:pt idx="876">
                  <c:v>1.1023136159469296</c:v>
                </c:pt>
                <c:pt idx="877">
                  <c:v>0.80500243249421122</c:v>
                </c:pt>
                <c:pt idx="878">
                  <c:v>0.54884344466996704</c:v>
                </c:pt>
                <c:pt idx="879">
                  <c:v>0.66074372558827454</c:v>
                </c:pt>
                <c:pt idx="880">
                  <c:v>0.84603538489319718</c:v>
                </c:pt>
                <c:pt idx="881">
                  <c:v>-0.80623656115264519</c:v>
                </c:pt>
                <c:pt idx="882">
                  <c:v>-9.3882789481972803E-2</c:v>
                </c:pt>
                <c:pt idx="883">
                  <c:v>-0.78530025167150008</c:v>
                </c:pt>
                <c:pt idx="884">
                  <c:v>-0.23485569581248245</c:v>
                </c:pt>
                <c:pt idx="885">
                  <c:v>0.98544504979504055</c:v>
                </c:pt>
                <c:pt idx="886">
                  <c:v>-0.25384394293709844</c:v>
                </c:pt>
                <c:pt idx="887">
                  <c:v>-5.8084060582927935E-2</c:v>
                </c:pt>
                <c:pt idx="888">
                  <c:v>-0.34225455965790264</c:v>
                </c:pt>
                <c:pt idx="889">
                  <c:v>-0.64878634505808674</c:v>
                </c:pt>
                <c:pt idx="890">
                  <c:v>0.26189163447121305</c:v>
                </c:pt>
                <c:pt idx="891">
                  <c:v>-0.34158343869446606</c:v>
                </c:pt>
                <c:pt idx="892">
                  <c:v>4.3234620980795689E-2</c:v>
                </c:pt>
                <c:pt idx="893">
                  <c:v>0.64915595741611665</c:v>
                </c:pt>
                <c:pt idx="894">
                  <c:v>-0.63628835966390707</c:v>
                </c:pt>
                <c:pt idx="895">
                  <c:v>-1.2547891250854597</c:v>
                </c:pt>
                <c:pt idx="896">
                  <c:v>0.6134283240839673</c:v>
                </c:pt>
                <c:pt idx="897">
                  <c:v>-0.99599190297215578</c:v>
                </c:pt>
                <c:pt idx="898">
                  <c:v>6.7774378824802044</c:v>
                </c:pt>
                <c:pt idx="899">
                  <c:v>0.13650690238691462</c:v>
                </c:pt>
                <c:pt idx="900">
                  <c:v>0.81801468748982309</c:v>
                </c:pt>
                <c:pt idx="901">
                  <c:v>0.46801777877385259</c:v>
                </c:pt>
                <c:pt idx="902">
                  <c:v>-0.70931381518398007</c:v>
                </c:pt>
                <c:pt idx="903">
                  <c:v>0.49079484257400702</c:v>
                </c:pt>
                <c:pt idx="904">
                  <c:v>0.35198226004554961</c:v>
                </c:pt>
                <c:pt idx="905">
                  <c:v>0.19919121786204672</c:v>
                </c:pt>
                <c:pt idx="906">
                  <c:v>0.11551854149606532</c:v>
                </c:pt>
                <c:pt idx="907">
                  <c:v>0.21742248405648096</c:v>
                </c:pt>
                <c:pt idx="908">
                  <c:v>0.48139005743125735</c:v>
                </c:pt>
                <c:pt idx="909">
                  <c:v>-4.4731764004593236E-2</c:v>
                </c:pt>
                <c:pt idx="910">
                  <c:v>-0.77370026331034281</c:v>
                </c:pt>
                <c:pt idx="911">
                  <c:v>0.29444109042439381</c:v>
                </c:pt>
                <c:pt idx="912">
                  <c:v>-0.67886687851426963</c:v>
                </c:pt>
                <c:pt idx="913">
                  <c:v>-0.6350097988234068</c:v>
                </c:pt>
                <c:pt idx="914">
                  <c:v>0.29072098092697157</c:v>
                </c:pt>
                <c:pt idx="915">
                  <c:v>-0.3130508924415949</c:v>
                </c:pt>
                <c:pt idx="916">
                  <c:v>1.1033004419039163</c:v>
                </c:pt>
                <c:pt idx="917">
                  <c:v>0.9186025258035343</c:v>
                </c:pt>
                <c:pt idx="918">
                  <c:v>-0.15692735256953266</c:v>
                </c:pt>
                <c:pt idx="919">
                  <c:v>0.10609551350065249</c:v>
                </c:pt>
                <c:pt idx="920">
                  <c:v>0.27903836789652853</c:v>
                </c:pt>
                <c:pt idx="921">
                  <c:v>-0.87407825145194529</c:v>
                </c:pt>
                <c:pt idx="922">
                  <c:v>8.1731510766007737E-2</c:v>
                </c:pt>
                <c:pt idx="923">
                  <c:v>0.22750280653736035</c:v>
                </c:pt>
                <c:pt idx="924">
                  <c:v>0.47797763142641786</c:v>
                </c:pt>
                <c:pt idx="925">
                  <c:v>1.2222346719702539</c:v>
                </c:pt>
                <c:pt idx="926">
                  <c:v>-0.148622130470623</c:v>
                </c:pt>
                <c:pt idx="927">
                  <c:v>-1.4198657714386207</c:v>
                </c:pt>
                <c:pt idx="928">
                  <c:v>-0.51954571461382582</c:v>
                </c:pt>
                <c:pt idx="929">
                  <c:v>-0.67665218672221306</c:v>
                </c:pt>
                <c:pt idx="930">
                  <c:v>-0.93158868847665244</c:v>
                </c:pt>
                <c:pt idx="931">
                  <c:v>0.1335223411085843</c:v>
                </c:pt>
                <c:pt idx="932">
                  <c:v>0.51842416095619903</c:v>
                </c:pt>
                <c:pt idx="933">
                  <c:v>-0.46219762566365058</c:v>
                </c:pt>
                <c:pt idx="934">
                  <c:v>1.3420580342789026E-2</c:v>
                </c:pt>
                <c:pt idx="935">
                  <c:v>0.2556956226865304</c:v>
                </c:pt>
                <c:pt idx="936">
                  <c:v>-0.1878844407865688</c:v>
                </c:pt>
                <c:pt idx="937">
                  <c:v>0.40104394710337088</c:v>
                </c:pt>
                <c:pt idx="938">
                  <c:v>0.10227098986991688</c:v>
                </c:pt>
                <c:pt idx="939">
                  <c:v>-0.36910847939557745</c:v>
                </c:pt>
                <c:pt idx="940">
                  <c:v>-0.90894957797718345</c:v>
                </c:pt>
                <c:pt idx="941">
                  <c:v>-0.63355346661995315</c:v>
                </c:pt>
                <c:pt idx="942">
                  <c:v>0.99420186302721381</c:v>
                </c:pt>
                <c:pt idx="943">
                  <c:v>-0.19575212218082022</c:v>
                </c:pt>
                <c:pt idx="944">
                  <c:v>-0.71951786199535173</c:v>
                </c:pt>
                <c:pt idx="945">
                  <c:v>-0.93312592884250189</c:v>
                </c:pt>
                <c:pt idx="946">
                  <c:v>0.44565800772441555</c:v>
                </c:pt>
                <c:pt idx="947">
                  <c:v>0.47764945314462426</c:v>
                </c:pt>
                <c:pt idx="948">
                  <c:v>-0.7661406451813797</c:v>
                </c:pt>
                <c:pt idx="949">
                  <c:v>0.64357205827953923</c:v>
                </c:pt>
                <c:pt idx="950">
                  <c:v>0.48427854733503672</c:v>
                </c:pt>
                <c:pt idx="951">
                  <c:v>0.13741659733771591</c:v>
                </c:pt>
                <c:pt idx="952">
                  <c:v>0.72574817240905642</c:v>
                </c:pt>
                <c:pt idx="953">
                  <c:v>4.4953253578368421E-2</c:v>
                </c:pt>
                <c:pt idx="954">
                  <c:v>-0.47637589894466997</c:v>
                </c:pt>
                <c:pt idx="955">
                  <c:v>-1.3500728062048482</c:v>
                </c:pt>
                <c:pt idx="956">
                  <c:v>-0.88600320551695355</c:v>
                </c:pt>
                <c:pt idx="957">
                  <c:v>0.30119216971889268</c:v>
                </c:pt>
                <c:pt idx="958">
                  <c:v>-0.36559957952396527</c:v>
                </c:pt>
                <c:pt idx="959">
                  <c:v>-1.1752951291404281</c:v>
                </c:pt>
                <c:pt idx="960">
                  <c:v>0.19805610703475945</c:v>
                </c:pt>
                <c:pt idx="961">
                  <c:v>0.43674125033129363</c:v>
                </c:pt>
                <c:pt idx="962">
                  <c:v>-0.57589624354517632</c:v>
                </c:pt>
                <c:pt idx="963">
                  <c:v>-1.2493914370475199</c:v>
                </c:pt>
                <c:pt idx="964">
                  <c:v>-0.39419305186016085</c:v>
                </c:pt>
                <c:pt idx="965">
                  <c:v>7.0558819120855473E-2</c:v>
                </c:pt>
                <c:pt idx="966">
                  <c:v>0.63008988176961289</c:v>
                </c:pt>
                <c:pt idx="967">
                  <c:v>0.31788927518798549</c:v>
                </c:pt>
                <c:pt idx="968">
                  <c:v>-0.2500889767428377</c:v>
                </c:pt>
                <c:pt idx="969">
                  <c:v>-0.33341924585683314</c:v>
                </c:pt>
                <c:pt idx="970">
                  <c:v>0.96723403155454624</c:v>
                </c:pt>
                <c:pt idx="971">
                  <c:v>-1.0277953555951553</c:v>
                </c:pt>
                <c:pt idx="972">
                  <c:v>-1.0536885998316396</c:v>
                </c:pt>
                <c:pt idx="973">
                  <c:v>-0.55579286767234282</c:v>
                </c:pt>
                <c:pt idx="974">
                  <c:v>-1.6737486059578253</c:v>
                </c:pt>
                <c:pt idx="975">
                  <c:v>-0.89531981411265793</c:v>
                </c:pt>
                <c:pt idx="976">
                  <c:v>0.22710375663930579</c:v>
                </c:pt>
                <c:pt idx="977">
                  <c:v>0.11115694988770516</c:v>
                </c:pt>
                <c:pt idx="978">
                  <c:v>0.77069754675910862</c:v>
                </c:pt>
                <c:pt idx="979">
                  <c:v>0.38177364145620069</c:v>
                </c:pt>
                <c:pt idx="980">
                  <c:v>-7.6633559526220585E-2</c:v>
                </c:pt>
                <c:pt idx="981">
                  <c:v>0.73852220682056291</c:v>
                </c:pt>
                <c:pt idx="982">
                  <c:v>-0.8629674364225054</c:v>
                </c:pt>
                <c:pt idx="983">
                  <c:v>-0.72290036038818606</c:v>
                </c:pt>
                <c:pt idx="984">
                  <c:v>-0.72980509162518237</c:v>
                </c:pt>
                <c:pt idx="985">
                  <c:v>-4.1457204893073207E-3</c:v>
                </c:pt>
                <c:pt idx="986">
                  <c:v>-1.5843362367941403</c:v>
                </c:pt>
                <c:pt idx="987">
                  <c:v>2.2415906763414437</c:v>
                </c:pt>
                <c:pt idx="988">
                  <c:v>-0.26827256597802429</c:v>
                </c:pt>
                <c:pt idx="989">
                  <c:v>-0.39738853416991421</c:v>
                </c:pt>
                <c:pt idx="990">
                  <c:v>1.310026796491218</c:v>
                </c:pt>
                <c:pt idx="991">
                  <c:v>-2.0708002183930407</c:v>
                </c:pt>
                <c:pt idx="992">
                  <c:v>-0.22123075081487176</c:v>
                </c:pt>
                <c:pt idx="993">
                  <c:v>-6.8114473372731396E-2</c:v>
                </c:pt>
                <c:pt idx="994">
                  <c:v>0.40306743406820383</c:v>
                </c:pt>
                <c:pt idx="995">
                  <c:v>0.60200370897078526</c:v>
                </c:pt>
                <c:pt idx="996">
                  <c:v>0.41627183181291871</c:v>
                </c:pt>
                <c:pt idx="997">
                  <c:v>0.26928716161932209</c:v>
                </c:pt>
                <c:pt idx="998">
                  <c:v>0.85601869807764608</c:v>
                </c:pt>
                <c:pt idx="999">
                  <c:v>0.29805600720349346</c:v>
                </c:pt>
                <c:pt idx="1000">
                  <c:v>0.81907103187334351</c:v>
                </c:pt>
                <c:pt idx="1001">
                  <c:v>-0.30006999280537272</c:v>
                </c:pt>
                <c:pt idx="1002">
                  <c:v>-0.34415070722207908</c:v>
                </c:pt>
                <c:pt idx="1003">
                  <c:v>-0.40224901134890312</c:v>
                </c:pt>
                <c:pt idx="1004">
                  <c:v>-0.67921329964872679</c:v>
                </c:pt>
                <c:pt idx="1005">
                  <c:v>0.81699000994471516</c:v>
                </c:pt>
                <c:pt idx="1006">
                  <c:v>-0.51916816207061323</c:v>
                </c:pt>
                <c:pt idx="1007">
                  <c:v>-7.1779168026493588E-3</c:v>
                </c:pt>
                <c:pt idx="1008">
                  <c:v>0.43822024176210289</c:v>
                </c:pt>
                <c:pt idx="1009">
                  <c:v>-1.0158482777324491</c:v>
                </c:pt>
                <c:pt idx="1010">
                  <c:v>9.0504126676498389E-2</c:v>
                </c:pt>
                <c:pt idx="1011">
                  <c:v>-1.2495454914822404</c:v>
                </c:pt>
                <c:pt idx="1012">
                  <c:v>-0.28014854827383601</c:v>
                </c:pt>
                <c:pt idx="1013">
                  <c:v>-0.75865350495764805</c:v>
                </c:pt>
                <c:pt idx="1014">
                  <c:v>-0.80572926161527691</c:v>
                </c:pt>
                <c:pt idx="1015">
                  <c:v>-0.5814013762379866</c:v>
                </c:pt>
                <c:pt idx="1016">
                  <c:v>-0.16158211010589579</c:v>
                </c:pt>
                <c:pt idx="1017">
                  <c:v>-1.109903317180934</c:v>
                </c:pt>
                <c:pt idx="1018">
                  <c:v>-1.1312561181082685</c:v>
                </c:pt>
                <c:pt idx="1019">
                  <c:v>8.2605122503704456E-2</c:v>
                </c:pt>
                <c:pt idx="1020">
                  <c:v>2.0107722405567694</c:v>
                </c:pt>
                <c:pt idx="1021">
                  <c:v>-6.065824525864638E-5</c:v>
                </c:pt>
                <c:pt idx="1022">
                  <c:v>-1.0086426186773787</c:v>
                </c:pt>
                <c:pt idx="1023">
                  <c:v>-0.44392639531107631</c:v>
                </c:pt>
                <c:pt idx="1024">
                  <c:v>-0.79029202023904177</c:v>
                </c:pt>
                <c:pt idx="1025">
                  <c:v>7.2396584812556466E-2</c:v>
                </c:pt>
                <c:pt idx="1026">
                  <c:v>0.86438712091594561</c:v>
                </c:pt>
                <c:pt idx="1027">
                  <c:v>0.99827683693956026</c:v>
                </c:pt>
                <c:pt idx="1028">
                  <c:v>-0.75336491346770251</c:v>
                </c:pt>
                <c:pt idx="1029">
                  <c:v>-1.0127173328962704</c:v>
                </c:pt>
                <c:pt idx="1030">
                  <c:v>-0.18481643081490795</c:v>
                </c:pt>
                <c:pt idx="1031">
                  <c:v>-2.3768222547381201</c:v>
                </c:pt>
                <c:pt idx="1032">
                  <c:v>0.24769783741005311</c:v>
                </c:pt>
                <c:pt idx="1033">
                  <c:v>0.27653777856111894</c:v>
                </c:pt>
                <c:pt idx="1034">
                  <c:v>0.14834530899592488</c:v>
                </c:pt>
                <c:pt idx="1035">
                  <c:v>0.22335548147580073</c:v>
                </c:pt>
                <c:pt idx="1036">
                  <c:v>0.78713908478907568</c:v>
                </c:pt>
                <c:pt idx="1037">
                  <c:v>4.4329767649943237E-2</c:v>
                </c:pt>
                <c:pt idx="1038">
                  <c:v>-0.12663968801376285</c:v>
                </c:pt>
                <c:pt idx="1039">
                  <c:v>0.41182919910472765</c:v>
                </c:pt>
                <c:pt idx="1040">
                  <c:v>-0.13816425544653108</c:v>
                </c:pt>
                <c:pt idx="1041">
                  <c:v>-0.26278647744240535</c:v>
                </c:pt>
                <c:pt idx="1042">
                  <c:v>0.70685639915121301</c:v>
                </c:pt>
                <c:pt idx="1043">
                  <c:v>0.14884751706216473</c:v>
                </c:pt>
                <c:pt idx="1044">
                  <c:v>-0.51047771655161966</c:v>
                </c:pt>
                <c:pt idx="1045">
                  <c:v>1.1372895998433927</c:v>
                </c:pt>
                <c:pt idx="1046">
                  <c:v>4.8191317579201645</c:v>
                </c:pt>
                <c:pt idx="1047">
                  <c:v>0.6951276017177781</c:v>
                </c:pt>
                <c:pt idx="1048">
                  <c:v>-1.0372521921476094</c:v>
                </c:pt>
                <c:pt idx="1049">
                  <c:v>0.132810276140892</c:v>
                </c:pt>
                <c:pt idx="1050">
                  <c:v>-0.5199436028570581</c:v>
                </c:pt>
                <c:pt idx="1051">
                  <c:v>1.8249987759921153E-2</c:v>
                </c:pt>
                <c:pt idx="1052">
                  <c:v>-0.90447193291520167</c:v>
                </c:pt>
                <c:pt idx="1053">
                  <c:v>-2.1136394378624787E-2</c:v>
                </c:pt>
                <c:pt idx="1054">
                  <c:v>-0.34845231066899213</c:v>
                </c:pt>
                <c:pt idx="1055">
                  <c:v>4.5180142806389705E-2</c:v>
                </c:pt>
                <c:pt idx="1056">
                  <c:v>-0.38108804820330006</c:v>
                </c:pt>
                <c:pt idx="1057">
                  <c:v>0.44243866239055696</c:v>
                </c:pt>
                <c:pt idx="1058">
                  <c:v>0.50464667679964037</c:v>
                </c:pt>
                <c:pt idx="1059">
                  <c:v>0.3712049306577091</c:v>
                </c:pt>
                <c:pt idx="1060">
                  <c:v>-0.46924133545649482</c:v>
                </c:pt>
                <c:pt idx="1061">
                  <c:v>0.86126059245445896</c:v>
                </c:pt>
                <c:pt idx="1062">
                  <c:v>-2.369400054480185</c:v>
                </c:pt>
                <c:pt idx="1063">
                  <c:v>-1.0380305338152827</c:v>
                </c:pt>
                <c:pt idx="1064">
                  <c:v>0.69132995229285477</c:v>
                </c:pt>
                <c:pt idx="1065">
                  <c:v>1.7858442387697389</c:v>
                </c:pt>
                <c:pt idx="1066">
                  <c:v>-6.4966759035425356E-2</c:v>
                </c:pt>
                <c:pt idx="1067">
                  <c:v>-0.35518113322835715</c:v>
                </c:pt>
                <c:pt idx="1068">
                  <c:v>-1.9394766938563082</c:v>
                </c:pt>
                <c:pt idx="1069">
                  <c:v>0.58733410434899624</c:v>
                </c:pt>
                <c:pt idx="1070">
                  <c:v>0.38360752620286614</c:v>
                </c:pt>
                <c:pt idx="1071">
                  <c:v>-0.60993985414132224</c:v>
                </c:pt>
                <c:pt idx="1072">
                  <c:v>-1.1761514359473397</c:v>
                </c:pt>
                <c:pt idx="1073">
                  <c:v>-0.30966460411692481</c:v>
                </c:pt>
                <c:pt idx="1074">
                  <c:v>-2.6347958651211062E-2</c:v>
                </c:pt>
                <c:pt idx="1075">
                  <c:v>-8.3548862739008786E-2</c:v>
                </c:pt>
                <c:pt idx="1076">
                  <c:v>0.65770711290024042</c:v>
                </c:pt>
                <c:pt idx="1077">
                  <c:v>0.40992702887688764</c:v>
                </c:pt>
                <c:pt idx="1078">
                  <c:v>0.36533509205354198</c:v>
                </c:pt>
                <c:pt idx="1079">
                  <c:v>0.24808248347624232</c:v>
                </c:pt>
                <c:pt idx="1080">
                  <c:v>-0.43001729199651917</c:v>
                </c:pt>
                <c:pt idx="1081">
                  <c:v>0.34706506549771693</c:v>
                </c:pt>
                <c:pt idx="1082">
                  <c:v>-0.36125127896391818</c:v>
                </c:pt>
                <c:pt idx="1083">
                  <c:v>-6.7886380347960198E-2</c:v>
                </c:pt>
                <c:pt idx="1084">
                  <c:v>0.25450444656706822</c:v>
                </c:pt>
                <c:pt idx="1085">
                  <c:v>-3.8596275811013978E-2</c:v>
                </c:pt>
                <c:pt idx="1086">
                  <c:v>-0.11305702375459205</c:v>
                </c:pt>
                <c:pt idx="1087">
                  <c:v>-0.3717212412395739</c:v>
                </c:pt>
                <c:pt idx="1088">
                  <c:v>-1.9721561626785165</c:v>
                </c:pt>
                <c:pt idx="1089">
                  <c:v>-0.73785751076653561</c:v>
                </c:pt>
                <c:pt idx="1090">
                  <c:v>0.94935471565281149</c:v>
                </c:pt>
                <c:pt idx="1091">
                  <c:v>-0.8420958136427934</c:v>
                </c:pt>
                <c:pt idx="1092">
                  <c:v>-1.203074309533281</c:v>
                </c:pt>
                <c:pt idx="1093">
                  <c:v>0.44263963788904415</c:v>
                </c:pt>
                <c:pt idx="1094">
                  <c:v>0.38964426587360856</c:v>
                </c:pt>
                <c:pt idx="1095">
                  <c:v>0.23593206458091787</c:v>
                </c:pt>
                <c:pt idx="1096">
                  <c:v>-0.98102712677315806</c:v>
                </c:pt>
                <c:pt idx="1097">
                  <c:v>-1.1641481142508714</c:v>
                </c:pt>
                <c:pt idx="1098">
                  <c:v>0.62903701583890592</c:v>
                </c:pt>
                <c:pt idx="1099">
                  <c:v>-1.3713952770279558</c:v>
                </c:pt>
                <c:pt idx="1100">
                  <c:v>1.7394036108756414</c:v>
                </c:pt>
                <c:pt idx="1101">
                  <c:v>0.14772059646867403</c:v>
                </c:pt>
                <c:pt idx="1102">
                  <c:v>0.27057213445727141</c:v>
                </c:pt>
                <c:pt idx="1103">
                  <c:v>-4.7319194078780198E-3</c:v>
                </c:pt>
                <c:pt idx="1104">
                  <c:v>-0.63257321153191437</c:v>
                </c:pt>
                <c:pt idx="1105">
                  <c:v>0.46656296184617091</c:v>
                </c:pt>
                <c:pt idx="1106">
                  <c:v>-0.62360422786741598</c:v>
                </c:pt>
                <c:pt idx="1107">
                  <c:v>0.84648649576203638</c:v>
                </c:pt>
                <c:pt idx="1108">
                  <c:v>-0.15079012514954654</c:v>
                </c:pt>
                <c:pt idx="1109">
                  <c:v>0.4408627982806686</c:v>
                </c:pt>
                <c:pt idx="1110">
                  <c:v>5.597038853633278E-2</c:v>
                </c:pt>
                <c:pt idx="1111">
                  <c:v>-0.71913263857526788</c:v>
                </c:pt>
                <c:pt idx="1112">
                  <c:v>0.56854388969971059</c:v>
                </c:pt>
                <c:pt idx="1113">
                  <c:v>0.42441778179788814</c:v>
                </c:pt>
                <c:pt idx="1114">
                  <c:v>0.24267957775908233</c:v>
                </c:pt>
                <c:pt idx="1115">
                  <c:v>1.4690182668340965</c:v>
                </c:pt>
                <c:pt idx="1116">
                  <c:v>-1.2674484008532942</c:v>
                </c:pt>
                <c:pt idx="1117">
                  <c:v>0.46837628715987312</c:v>
                </c:pt>
                <c:pt idx="1118">
                  <c:v>-0.22559287785288887</c:v>
                </c:pt>
                <c:pt idx="1119">
                  <c:v>0.36353514880135246</c:v>
                </c:pt>
                <c:pt idx="1120">
                  <c:v>-0.73254666254145584</c:v>
                </c:pt>
                <c:pt idx="1121">
                  <c:v>8.2624042140931435E-3</c:v>
                </c:pt>
                <c:pt idx="1122">
                  <c:v>0.73100683628699636</c:v>
                </c:pt>
                <c:pt idx="1123">
                  <c:v>0.44364754593302536</c:v>
                </c:pt>
                <c:pt idx="1124">
                  <c:v>-1.0526378756195609</c:v>
                </c:pt>
                <c:pt idx="1125">
                  <c:v>0.74244648167489913</c:v>
                </c:pt>
                <c:pt idx="1126">
                  <c:v>-0.91094674872026027</c:v>
                </c:pt>
                <c:pt idx="1127">
                  <c:v>1.1218510636572083</c:v>
                </c:pt>
                <c:pt idx="1128">
                  <c:v>-0.47727390913612916</c:v>
                </c:pt>
                <c:pt idx="1129">
                  <c:v>0.64845986064502403</c:v>
                </c:pt>
                <c:pt idx="1130">
                  <c:v>-6.979996946027088E-2</c:v>
                </c:pt>
                <c:pt idx="1131">
                  <c:v>-0.49557011529635991</c:v>
                </c:pt>
                <c:pt idx="1132">
                  <c:v>-2.3283317782483857</c:v>
                </c:pt>
                <c:pt idx="1133">
                  <c:v>-0.7538923280215768</c:v>
                </c:pt>
                <c:pt idx="1134">
                  <c:v>-0.31484155852794149</c:v>
                </c:pt>
                <c:pt idx="1135">
                  <c:v>-1.084243695127465</c:v>
                </c:pt>
                <c:pt idx="1136">
                  <c:v>-1.0338770531526238</c:v>
                </c:pt>
                <c:pt idx="1137">
                  <c:v>-0.54426656101316739</c:v>
                </c:pt>
                <c:pt idx="1138">
                  <c:v>0.3638071288535355</c:v>
                </c:pt>
                <c:pt idx="1139">
                  <c:v>0.43895630269133523</c:v>
                </c:pt>
                <c:pt idx="1140">
                  <c:v>0.60390132988649703</c:v>
                </c:pt>
                <c:pt idx="1141">
                  <c:v>0.77637136166913845</c:v>
                </c:pt>
                <c:pt idx="1142">
                  <c:v>2.5456140812849779</c:v>
                </c:pt>
                <c:pt idx="1143">
                  <c:v>-0.8552671168017113</c:v>
                </c:pt>
                <c:pt idx="1144">
                  <c:v>2.5405883137229093E-2</c:v>
                </c:pt>
                <c:pt idx="1145">
                  <c:v>1.9024461558436519E-2</c:v>
                </c:pt>
                <c:pt idx="1146">
                  <c:v>0.3409122723733532</c:v>
                </c:pt>
                <c:pt idx="1147">
                  <c:v>-0.91101168868605609</c:v>
                </c:pt>
                <c:pt idx="1148">
                  <c:v>-1.6708569034761036</c:v>
                </c:pt>
                <c:pt idx="1149">
                  <c:v>-1.5443875056852503</c:v>
                </c:pt>
                <c:pt idx="1150">
                  <c:v>-0.49563679448856263</c:v>
                </c:pt>
                <c:pt idx="1151">
                  <c:v>0.18478043518156301</c:v>
                </c:pt>
                <c:pt idx="1152">
                  <c:v>0.8430775386489292</c:v>
                </c:pt>
                <c:pt idx="1153">
                  <c:v>-0.42552086865221722</c:v>
                </c:pt>
                <c:pt idx="1154">
                  <c:v>-0.6051558850404597</c:v>
                </c:pt>
                <c:pt idx="1155">
                  <c:v>1.8252008393095924</c:v>
                </c:pt>
                <c:pt idx="1156">
                  <c:v>1.1548285172743342</c:v>
                </c:pt>
                <c:pt idx="1157">
                  <c:v>0.72342188546230723</c:v>
                </c:pt>
                <c:pt idx="1158">
                  <c:v>-0.27843915366704713</c:v>
                </c:pt>
                <c:pt idx="1159">
                  <c:v>-0.30114725718984253</c:v>
                </c:pt>
                <c:pt idx="1160">
                  <c:v>-0.66673287558168115</c:v>
                </c:pt>
                <c:pt idx="1161">
                  <c:v>0.92666181451723173</c:v>
                </c:pt>
                <c:pt idx="1162">
                  <c:v>0.44484759672610807</c:v>
                </c:pt>
                <c:pt idx="1163">
                  <c:v>0.26777531262922805</c:v>
                </c:pt>
                <c:pt idx="1164">
                  <c:v>1.2670840940007198</c:v>
                </c:pt>
                <c:pt idx="1165">
                  <c:v>0.55090721032139056</c:v>
                </c:pt>
                <c:pt idx="1166">
                  <c:v>-0.18776649236702889</c:v>
                </c:pt>
                <c:pt idx="1167">
                  <c:v>-0.31404671323401195</c:v>
                </c:pt>
                <c:pt idx="1168">
                  <c:v>0.57035457978936344</c:v>
                </c:pt>
                <c:pt idx="1169">
                  <c:v>4.658443110027509</c:v>
                </c:pt>
                <c:pt idx="1170">
                  <c:v>0.36573976212303821</c:v>
                </c:pt>
                <c:pt idx="1171">
                  <c:v>-1.0443959249640932E-2</c:v>
                </c:pt>
                <c:pt idx="1172">
                  <c:v>-0.55947566744039434</c:v>
                </c:pt>
                <c:pt idx="1173">
                  <c:v>-0.75393916175205999</c:v>
                </c:pt>
                <c:pt idx="1174">
                  <c:v>0.35296483171388926</c:v>
                </c:pt>
                <c:pt idx="1175">
                  <c:v>-0.80317591057883364</c:v>
                </c:pt>
                <c:pt idx="1176">
                  <c:v>0.18320845201670941</c:v>
                </c:pt>
                <c:pt idx="1177">
                  <c:v>-1.0911895943193508</c:v>
                </c:pt>
                <c:pt idx="1178">
                  <c:v>0.46409078484699462</c:v>
                </c:pt>
                <c:pt idx="1179">
                  <c:v>-0.70448921355788452</c:v>
                </c:pt>
                <c:pt idx="1180">
                  <c:v>-0.38324233021952797</c:v>
                </c:pt>
                <c:pt idx="1181">
                  <c:v>3.3296836358139972</c:v>
                </c:pt>
                <c:pt idx="1182">
                  <c:v>6.3659900598466406</c:v>
                </c:pt>
                <c:pt idx="1183">
                  <c:v>-7.710076196801384E-2</c:v>
                </c:pt>
                <c:pt idx="1184">
                  <c:v>0.91131355099256939</c:v>
                </c:pt>
                <c:pt idx="1185">
                  <c:v>-0.55199120436494864</c:v>
                </c:pt>
                <c:pt idx="1186">
                  <c:v>0.13259841718759063</c:v>
                </c:pt>
                <c:pt idx="1187">
                  <c:v>0.29599175477599221</c:v>
                </c:pt>
                <c:pt idx="1188">
                  <c:v>-0.55485257674244404</c:v>
                </c:pt>
                <c:pt idx="1189">
                  <c:v>-0.88529328226789061</c:v>
                </c:pt>
                <c:pt idx="1190">
                  <c:v>1.1785038571408188</c:v>
                </c:pt>
                <c:pt idx="1191">
                  <c:v>-1.5340042046808686</c:v>
                </c:pt>
                <c:pt idx="1192">
                  <c:v>-0.40897014674097237</c:v>
                </c:pt>
                <c:pt idx="1193">
                  <c:v>8.5244927368901435E-2</c:v>
                </c:pt>
                <c:pt idx="1194">
                  <c:v>-0.2476946282655485</c:v>
                </c:pt>
                <c:pt idx="1195">
                  <c:v>3.9127837431270102E-2</c:v>
                </c:pt>
                <c:pt idx="1196">
                  <c:v>-0.25203908046140699</c:v>
                </c:pt>
                <c:pt idx="1197">
                  <c:v>-1.7942467394733894</c:v>
                </c:pt>
                <c:pt idx="1198">
                  <c:v>-0.36600478502311851</c:v>
                </c:pt>
                <c:pt idx="1199">
                  <c:v>1.0233776533369452</c:v>
                </c:pt>
                <c:pt idx="1200">
                  <c:v>0.95247707449231578</c:v>
                </c:pt>
                <c:pt idx="1201">
                  <c:v>-0.64302881189994099</c:v>
                </c:pt>
                <c:pt idx="1202">
                  <c:v>-0.43421840769418879</c:v>
                </c:pt>
                <c:pt idx="1203">
                  <c:v>-9.19051983257443E-2</c:v>
                </c:pt>
                <c:pt idx="1204">
                  <c:v>0.78471480869978127</c:v>
                </c:pt>
                <c:pt idx="1205">
                  <c:v>0.55000406673456737</c:v>
                </c:pt>
                <c:pt idx="1206">
                  <c:v>0.48718434216960055</c:v>
                </c:pt>
                <c:pt idx="1207">
                  <c:v>0.28311134288901341</c:v>
                </c:pt>
                <c:pt idx="1208">
                  <c:v>0.19237519860175203</c:v>
                </c:pt>
                <c:pt idx="1209">
                  <c:v>0.90747794619069866</c:v>
                </c:pt>
                <c:pt idx="1210">
                  <c:v>-0.16628717982555588</c:v>
                </c:pt>
                <c:pt idx="1211">
                  <c:v>-2.1780586303310767</c:v>
                </c:pt>
                <c:pt idx="1212">
                  <c:v>1.1330726525664743</c:v>
                </c:pt>
                <c:pt idx="1213">
                  <c:v>1.5074536206012428</c:v>
                </c:pt>
                <c:pt idx="1214">
                  <c:v>0.43624706698056681</c:v>
                </c:pt>
                <c:pt idx="1215">
                  <c:v>0.3507328349910479</c:v>
                </c:pt>
                <c:pt idx="1216">
                  <c:v>-2.0529151493824283</c:v>
                </c:pt>
                <c:pt idx="1217">
                  <c:v>-6.227279040819729E-2</c:v>
                </c:pt>
                <c:pt idx="1218">
                  <c:v>5.2942608597683204E-2</c:v>
                </c:pt>
                <c:pt idx="1219">
                  <c:v>-1.636227629391044</c:v>
                </c:pt>
                <c:pt idx="1220">
                  <c:v>9.1787360288040784E-2</c:v>
                </c:pt>
                <c:pt idx="1221">
                  <c:v>0.14583733746058991</c:v>
                </c:pt>
                <c:pt idx="1222">
                  <c:v>-1.2499213047990461</c:v>
                </c:pt>
                <c:pt idx="1223">
                  <c:v>-0.978188413623019</c:v>
                </c:pt>
                <c:pt idx="1224">
                  <c:v>-0.59022611806326497</c:v>
                </c:pt>
                <c:pt idx="1225">
                  <c:v>-0.27229348956080535</c:v>
                </c:pt>
                <c:pt idx="1226">
                  <c:v>0.30626595923238037</c:v>
                </c:pt>
                <c:pt idx="1227">
                  <c:v>0.84470545416852216</c:v>
                </c:pt>
                <c:pt idx="1228">
                  <c:v>1.8980061454510977</c:v>
                </c:pt>
                <c:pt idx="1229">
                  <c:v>-0.40791554158385884</c:v>
                </c:pt>
                <c:pt idx="1230">
                  <c:v>-0.38849631184790495</c:v>
                </c:pt>
                <c:pt idx="1231">
                  <c:v>0.1381459672361923</c:v>
                </c:pt>
                <c:pt idx="1232">
                  <c:v>0.14402182850402317</c:v>
                </c:pt>
                <c:pt idx="1233">
                  <c:v>0.36429725639755556</c:v>
                </c:pt>
                <c:pt idx="1234">
                  <c:v>-0.93799428455857325</c:v>
                </c:pt>
                <c:pt idx="1235">
                  <c:v>-0.49230910902013231</c:v>
                </c:pt>
                <c:pt idx="1236">
                  <c:v>-0.96897362951074262</c:v>
                </c:pt>
                <c:pt idx="1237">
                  <c:v>-0.93338970258815668</c:v>
                </c:pt>
                <c:pt idx="1238">
                  <c:v>-0.33505831070611047</c:v>
                </c:pt>
                <c:pt idx="1239">
                  <c:v>0.57176475030934137</c:v>
                </c:pt>
                <c:pt idx="1240">
                  <c:v>6.7038450349891972E-3</c:v>
                </c:pt>
                <c:pt idx="1241">
                  <c:v>0.66176884112074807</c:v>
                </c:pt>
                <c:pt idx="1242">
                  <c:v>-0.50297407270163152</c:v>
                </c:pt>
                <c:pt idx="1243">
                  <c:v>2.9324327871067011</c:v>
                </c:pt>
                <c:pt idx="1244">
                  <c:v>-0.31628928193264444</c:v>
                </c:pt>
                <c:pt idx="1245">
                  <c:v>-0.45533317006381629</c:v>
                </c:pt>
                <c:pt idx="1246">
                  <c:v>-0.61420938825760218</c:v>
                </c:pt>
                <c:pt idx="1247">
                  <c:v>0.45026486435089641</c:v>
                </c:pt>
                <c:pt idx="1248">
                  <c:v>-1.8462040099579677</c:v>
                </c:pt>
                <c:pt idx="1249">
                  <c:v>8.6010380480482054E-2</c:v>
                </c:pt>
                <c:pt idx="1250">
                  <c:v>6.5889953781174447E-3</c:v>
                </c:pt>
                <c:pt idx="1251">
                  <c:v>-0.76673154915158948</c:v>
                </c:pt>
                <c:pt idx="1252">
                  <c:v>0.49466358756582551</c:v>
                </c:pt>
                <c:pt idx="1253">
                  <c:v>1.1081047109094055</c:v>
                </c:pt>
                <c:pt idx="1254">
                  <c:v>-1.2460443535006986</c:v>
                </c:pt>
                <c:pt idx="1255">
                  <c:v>-0.98503516179984718</c:v>
                </c:pt>
                <c:pt idx="1256">
                  <c:v>0.74826052454167735</c:v>
                </c:pt>
                <c:pt idx="1257">
                  <c:v>-0.20040634428752604</c:v>
                </c:pt>
                <c:pt idx="1258">
                  <c:v>-2.3199708884247359E-2</c:v>
                </c:pt>
                <c:pt idx="1259">
                  <c:v>-2.0714685253215334E-2</c:v>
                </c:pt>
                <c:pt idx="1260">
                  <c:v>-0.13107464984508169</c:v>
                </c:pt>
                <c:pt idx="1261">
                  <c:v>0.23745378451630436</c:v>
                </c:pt>
                <c:pt idx="1262">
                  <c:v>0.80738277595194186</c:v>
                </c:pt>
                <c:pt idx="1263">
                  <c:v>-0.33867938308630879</c:v>
                </c:pt>
                <c:pt idx="1264">
                  <c:v>0.31318072701551092</c:v>
                </c:pt>
                <c:pt idx="1265">
                  <c:v>-0.54263311633533173</c:v>
                </c:pt>
                <c:pt idx="1266">
                  <c:v>-2.573436568055445</c:v>
                </c:pt>
                <c:pt idx="1267">
                  <c:v>1.7463293040378227</c:v>
                </c:pt>
                <c:pt idx="1268">
                  <c:v>0.69981848439148209</c:v>
                </c:pt>
                <c:pt idx="1269">
                  <c:v>-3.0272009554912275E-2</c:v>
                </c:pt>
                <c:pt idx="1270">
                  <c:v>1.15326594421276</c:v>
                </c:pt>
                <c:pt idx="1271">
                  <c:v>0.22515852349065843</c:v>
                </c:pt>
                <c:pt idx="1272">
                  <c:v>0.57918815436402671</c:v>
                </c:pt>
                <c:pt idx="1273">
                  <c:v>0.19277866487449902</c:v>
                </c:pt>
                <c:pt idx="1274">
                  <c:v>0.21222055383780816</c:v>
                </c:pt>
                <c:pt idx="1275">
                  <c:v>-0.71546139062912306</c:v>
                </c:pt>
                <c:pt idx="1276">
                  <c:v>-0.21009756240328642</c:v>
                </c:pt>
                <c:pt idx="1277">
                  <c:v>0.20215633249096435</c:v>
                </c:pt>
                <c:pt idx="1278">
                  <c:v>-0.82717206932926279</c:v>
                </c:pt>
                <c:pt idx="1279">
                  <c:v>-0.51565739003515831</c:v>
                </c:pt>
                <c:pt idx="1280">
                  <c:v>0.31241527390393031</c:v>
                </c:pt>
                <c:pt idx="1281">
                  <c:v>-0.48587176173338553</c:v>
                </c:pt>
                <c:pt idx="1282">
                  <c:v>0.75881714808860512</c:v>
                </c:pt>
                <c:pt idx="1283">
                  <c:v>-1.3151200360875581</c:v>
                </c:pt>
                <c:pt idx="1284">
                  <c:v>-1.4281087307200202</c:v>
                </c:pt>
                <c:pt idx="1285">
                  <c:v>-0.92653813554441433</c:v>
                </c:pt>
                <c:pt idx="1286">
                  <c:v>-0.5690802242848817</c:v>
                </c:pt>
                <c:pt idx="1287">
                  <c:v>0.97581457922101811</c:v>
                </c:pt>
                <c:pt idx="1288">
                  <c:v>0.62644802600581628</c:v>
                </c:pt>
                <c:pt idx="1289">
                  <c:v>0.28826657599455385</c:v>
                </c:pt>
                <c:pt idx="1290">
                  <c:v>1.3174689788282239</c:v>
                </c:pt>
                <c:pt idx="1291">
                  <c:v>-0.31493589067608624</c:v>
                </c:pt>
                <c:pt idx="1292">
                  <c:v>-2.0036507475997132</c:v>
                </c:pt>
                <c:pt idx="1293">
                  <c:v>-1.3153809997474919</c:v>
                </c:pt>
                <c:pt idx="1294">
                  <c:v>0.1548768812623261</c:v>
                </c:pt>
                <c:pt idx="1295">
                  <c:v>0.46070048263985308</c:v>
                </c:pt>
                <c:pt idx="1296">
                  <c:v>0.74903213325435802</c:v>
                </c:pt>
                <c:pt idx="1297">
                  <c:v>-0.30318885038998816</c:v>
                </c:pt>
                <c:pt idx="1298">
                  <c:v>-8.9308434575729283</c:v>
                </c:pt>
                <c:pt idx="1299">
                  <c:v>0.57040837042547454</c:v>
                </c:pt>
                <c:pt idx="1300">
                  <c:v>-0.2735317652856219</c:v>
                </c:pt>
                <c:pt idx="1301">
                  <c:v>2.4475002310608552E-2</c:v>
                </c:pt>
                <c:pt idx="1302">
                  <c:v>-0.23076216138703423</c:v>
                </c:pt>
                <c:pt idx="1303">
                  <c:v>0.37354103019995744</c:v>
                </c:pt>
                <c:pt idx="1304">
                  <c:v>-2.1473069759114569</c:v>
                </c:pt>
                <c:pt idx="1305">
                  <c:v>0.96860196326032022</c:v>
                </c:pt>
                <c:pt idx="1306">
                  <c:v>5.4071874376978388E-3</c:v>
                </c:pt>
                <c:pt idx="1307">
                  <c:v>0.5304267686814228</c:v>
                </c:pt>
                <c:pt idx="1308">
                  <c:v>0.56868879990602317</c:v>
                </c:pt>
                <c:pt idx="1309">
                  <c:v>0.32734678010753193</c:v>
                </c:pt>
                <c:pt idx="1310">
                  <c:v>2.4210877490726399</c:v>
                </c:pt>
                <c:pt idx="1311">
                  <c:v>0.14072184456255529</c:v>
                </c:pt>
                <c:pt idx="1312">
                  <c:v>-0.32169754194637629</c:v>
                </c:pt>
                <c:pt idx="1313">
                  <c:v>-8.3919367498527617E-2</c:v>
                </c:pt>
                <c:pt idx="1314">
                  <c:v>0.9114800495669233</c:v>
                </c:pt>
                <c:pt idx="1315">
                  <c:v>-9.6059081480624281E-2</c:v>
                </c:pt>
                <c:pt idx="1316">
                  <c:v>1.0761519933522989</c:v>
                </c:pt>
                <c:pt idx="1317">
                  <c:v>0.17702064653855576</c:v>
                </c:pt>
                <c:pt idx="1318">
                  <c:v>0.38762323210642657</c:v>
                </c:pt>
                <c:pt idx="1319">
                  <c:v>0.72325052609680296</c:v>
                </c:pt>
                <c:pt idx="1320">
                  <c:v>-0.44859765647369571</c:v>
                </c:pt>
                <c:pt idx="1321">
                  <c:v>0.88996623729924107</c:v>
                </c:pt>
                <c:pt idx="1322">
                  <c:v>-1.0181740292495411</c:v>
                </c:pt>
                <c:pt idx="1323">
                  <c:v>0.36813045360592617</c:v>
                </c:pt>
                <c:pt idx="1324">
                  <c:v>-2.6345640635778795</c:v>
                </c:pt>
                <c:pt idx="1325">
                  <c:v>-0.39457265510880235</c:v>
                </c:pt>
                <c:pt idx="1326">
                  <c:v>0.97192701402264259</c:v>
                </c:pt>
                <c:pt idx="1327">
                  <c:v>0.58266110395996962</c:v>
                </c:pt>
                <c:pt idx="1328">
                  <c:v>0.16543140501486192</c:v>
                </c:pt>
                <c:pt idx="1329">
                  <c:v>-0.95333112919876406</c:v>
                </c:pt>
                <c:pt idx="1330">
                  <c:v>-0.48019526967507092</c:v>
                </c:pt>
                <c:pt idx="1331">
                  <c:v>0.44833611202642915</c:v>
                </c:pt>
                <c:pt idx="1332">
                  <c:v>0.63793111400467217</c:v>
                </c:pt>
                <c:pt idx="1333">
                  <c:v>-0.24999691925075754</c:v>
                </c:pt>
                <c:pt idx="1334">
                  <c:v>-0.26833308956912832</c:v>
                </c:pt>
                <c:pt idx="1335">
                  <c:v>8.8979773940821051E-3</c:v>
                </c:pt>
                <c:pt idx="1336">
                  <c:v>-0.41552640613808306</c:v>
                </c:pt>
                <c:pt idx="1337">
                  <c:v>-0.31801478410256062</c:v>
                </c:pt>
                <c:pt idx="1338">
                  <c:v>-0.70139649365343848</c:v>
                </c:pt>
                <c:pt idx="1339">
                  <c:v>0.4725142021181542</c:v>
                </c:pt>
                <c:pt idx="1340">
                  <c:v>1.1054865528446021</c:v>
                </c:pt>
                <c:pt idx="1341">
                  <c:v>-5.4618247360117295E-3</c:v>
                </c:pt>
                <c:pt idx="1342">
                  <c:v>-1.2085483108173369</c:v>
                </c:pt>
                <c:pt idx="1343">
                  <c:v>-0.53800828641097442</c:v>
                </c:pt>
                <c:pt idx="1344">
                  <c:v>-1.2082232734401384</c:v>
                </c:pt>
                <c:pt idx="1345">
                  <c:v>0.64865641976881871</c:v>
                </c:pt>
                <c:pt idx="1346">
                  <c:v>0.38140897746908081</c:v>
                </c:pt>
                <c:pt idx="1347">
                  <c:v>0.60120455447065346</c:v>
                </c:pt>
                <c:pt idx="1348">
                  <c:v>0.13390582530226125</c:v>
                </c:pt>
                <c:pt idx="1349">
                  <c:v>-3.9627688308495621</c:v>
                </c:pt>
                <c:pt idx="1350">
                  <c:v>-0.17161051779442113</c:v>
                </c:pt>
                <c:pt idx="1351">
                  <c:v>-0.42025052001493446</c:v>
                </c:pt>
                <c:pt idx="1352">
                  <c:v>-0.55987913371314135</c:v>
                </c:pt>
                <c:pt idx="1353">
                  <c:v>1.6568527962128694</c:v>
                </c:pt>
                <c:pt idx="1354">
                  <c:v>0.11685021144714729</c:v>
                </c:pt>
                <c:pt idx="1355">
                  <c:v>-1.4848047428639495</c:v>
                </c:pt>
                <c:pt idx="1356">
                  <c:v>4.3120852516798997E-4</c:v>
                </c:pt>
                <c:pt idx="1357">
                  <c:v>0.69475406305703702</c:v>
                </c:pt>
                <c:pt idx="1358">
                  <c:v>-7.9359834292902914E-2</c:v>
                </c:pt>
                <c:pt idx="1359">
                  <c:v>0.30220333226505236</c:v>
                </c:pt>
                <c:pt idx="1360">
                  <c:v>-0.38705206689601579</c:v>
                </c:pt>
                <c:pt idx="1361">
                  <c:v>1.1453797540909734</c:v>
                </c:pt>
                <c:pt idx="1362">
                  <c:v>-0.45862285158427885</c:v>
                </c:pt>
                <c:pt idx="1363">
                  <c:v>-0.35168517086666684</c:v>
                </c:pt>
                <c:pt idx="1364">
                  <c:v>-1.1466315185816267</c:v>
                </c:pt>
                <c:pt idx="1365">
                  <c:v>-7.915118791754476E-2</c:v>
                </c:pt>
                <c:pt idx="1366">
                  <c:v>-0.77277741024866375</c:v>
                </c:pt>
                <c:pt idx="1367">
                  <c:v>-0.36585586093433481</c:v>
                </c:pt>
                <c:pt idx="1368">
                  <c:v>8.5343675891737955E-2</c:v>
                </c:pt>
                <c:pt idx="1369">
                  <c:v>-0.46770101913005396</c:v>
                </c:pt>
                <c:pt idx="1370">
                  <c:v>2.2158884847429207E-2</c:v>
                </c:pt>
                <c:pt idx="1371">
                  <c:v>-0.47736824128427324</c:v>
                </c:pt>
                <c:pt idx="1372">
                  <c:v>0.73659506078506665</c:v>
                </c:pt>
                <c:pt idx="1373">
                  <c:v>2.2356245064515785</c:v>
                </c:pt>
                <c:pt idx="1374">
                  <c:v>0.34754462106594486</c:v>
                </c:pt>
                <c:pt idx="1375">
                  <c:v>-0.17550677912483054</c:v>
                </c:pt>
                <c:pt idx="1376">
                  <c:v>-1.0854437459205477</c:v>
                </c:pt>
                <c:pt idx="1377">
                  <c:v>-0.77069585289037812</c:v>
                </c:pt>
                <c:pt idx="1378">
                  <c:v>-1.5326031783892977</c:v>
                </c:pt>
                <c:pt idx="1379">
                  <c:v>0.69351966827725586</c:v>
                </c:pt>
                <c:pt idx="1380">
                  <c:v>0.37129600830367399</c:v>
                </c:pt>
                <c:pt idx="1381">
                  <c:v>0.6173470206910977</c:v>
                </c:pt>
                <c:pt idx="1382">
                  <c:v>-1.5830080452958721</c:v>
                </c:pt>
                <c:pt idx="1383">
                  <c:v>-0.64123868124325212</c:v>
                </c:pt>
                <c:pt idx="1384">
                  <c:v>-1.3711649093471208</c:v>
                </c:pt>
                <c:pt idx="1385">
                  <c:v>0.79365734320508741</c:v>
                </c:pt>
                <c:pt idx="1386">
                  <c:v>-0.73812088569988388</c:v>
                </c:pt>
                <c:pt idx="1387">
                  <c:v>-2.3083903516377782</c:v>
                </c:pt>
                <c:pt idx="1388">
                  <c:v>2.0803078991250086</c:v>
                </c:pt>
                <c:pt idx="1389">
                  <c:v>-0.70684435725732486</c:v>
                </c:pt>
                <c:pt idx="1390">
                  <c:v>0.56373431834833565</c:v>
                </c:pt>
                <c:pt idx="1391">
                  <c:v>-0.57970771944807042</c:v>
                </c:pt>
                <c:pt idx="1392">
                  <c:v>0.29578926400173239</c:v>
                </c:pt>
                <c:pt idx="1393">
                  <c:v>-0.86609558746338688</c:v>
                </c:pt>
                <c:pt idx="1394">
                  <c:v>0.86900862169790793</c:v>
                </c:pt>
                <c:pt idx="1395">
                  <c:v>-0.37967670333543274</c:v>
                </c:pt>
                <c:pt idx="1396">
                  <c:v>0.13194553907681719</c:v>
                </c:pt>
                <c:pt idx="1397">
                  <c:v>-0.16875048215111166</c:v>
                </c:pt>
                <c:pt idx="1398">
                  <c:v>-0.67090285987059639</c:v>
                </c:pt>
                <c:pt idx="1399">
                  <c:v>-1.0676866618756093</c:v>
                </c:pt>
                <c:pt idx="1400">
                  <c:v>-0.88679805081088381</c:v>
                </c:pt>
                <c:pt idx="1401">
                  <c:v>0.25904756702450282</c:v>
                </c:pt>
                <c:pt idx="1402">
                  <c:v>-0.10017064128976741</c:v>
                </c:pt>
                <c:pt idx="1403">
                  <c:v>0.99855741927884234</c:v>
                </c:pt>
                <c:pt idx="1404">
                  <c:v>1.0053523563695839</c:v>
                </c:pt>
                <c:pt idx="1405">
                  <c:v>0.5729486999683896</c:v>
                </c:pt>
                <c:pt idx="1406">
                  <c:v>0.70457235101866789</c:v>
                </c:pt>
                <c:pt idx="1407">
                  <c:v>0.12503612559025712</c:v>
                </c:pt>
                <c:pt idx="1408">
                  <c:v>0.51895505396288633</c:v>
                </c:pt>
                <c:pt idx="1409">
                  <c:v>-0.65339882185600962</c:v>
                </c:pt>
                <c:pt idx="1410">
                  <c:v>3.2065884785762763E-2</c:v>
                </c:pt>
                <c:pt idx="1411">
                  <c:v>-1.0865504024873651</c:v>
                </c:pt>
                <c:pt idx="1412">
                  <c:v>0.10822644512035647</c:v>
                </c:pt>
                <c:pt idx="1413">
                  <c:v>-0.11081200185830824</c:v>
                </c:pt>
                <c:pt idx="1414">
                  <c:v>0.25328615292132167</c:v>
                </c:pt>
                <c:pt idx="1415">
                  <c:v>-0.88464334718027327</c:v>
                </c:pt>
                <c:pt idx="1416">
                  <c:v>-0.77004739115429643</c:v>
                </c:pt>
                <c:pt idx="1417">
                  <c:v>1.0455641018438362</c:v>
                </c:pt>
                <c:pt idx="1418">
                  <c:v>-1.3871105171202893E-3</c:v>
                </c:pt>
                <c:pt idx="1419">
                  <c:v>0.63500265994275307</c:v>
                </c:pt>
                <c:pt idx="1420">
                  <c:v>0.18346433093485792</c:v>
                </c:pt>
                <c:pt idx="1421">
                  <c:v>-0.59335438575115795</c:v>
                </c:pt>
                <c:pt idx="1422">
                  <c:v>-9.1121502361499865E-2</c:v>
                </c:pt>
                <c:pt idx="1423">
                  <c:v>1.3885603895392742</c:v>
                </c:pt>
                <c:pt idx="1424">
                  <c:v>0.20631369409865744</c:v>
                </c:pt>
                <c:pt idx="1425">
                  <c:v>-0.49271717317602781</c:v>
                </c:pt>
                <c:pt idx="1426">
                  <c:v>0.61951943174471369</c:v>
                </c:pt>
                <c:pt idx="1427">
                  <c:v>-0.16907518198009147</c:v>
                </c:pt>
                <c:pt idx="1428">
                  <c:v>0.32785354421524321</c:v>
                </c:pt>
                <c:pt idx="1429">
                  <c:v>0.22250564174901125</c:v>
                </c:pt>
                <c:pt idx="1430">
                  <c:v>0.68968853155308607</c:v>
                </c:pt>
                <c:pt idx="1431">
                  <c:v>-6.5118648949441249E-2</c:v>
                </c:pt>
                <c:pt idx="1432">
                  <c:v>-0.39712087947922398</c:v>
                </c:pt>
                <c:pt idx="1433">
                  <c:v>-0.15544755983419523</c:v>
                </c:pt>
                <c:pt idx="1434">
                  <c:v>0.86930431546377829</c:v>
                </c:pt>
                <c:pt idx="1435">
                  <c:v>-0.11439311008036718</c:v>
                </c:pt>
                <c:pt idx="1436">
                  <c:v>1.0571797469225703</c:v>
                </c:pt>
                <c:pt idx="1437">
                  <c:v>3.0114716677789453</c:v>
                </c:pt>
                <c:pt idx="1438">
                  <c:v>-0.2905164165112753</c:v>
                </c:pt>
                <c:pt idx="1439">
                  <c:v>-0.59322892219425882</c:v>
                </c:pt>
                <c:pt idx="1440">
                  <c:v>-1.0524289633693316</c:v>
                </c:pt>
                <c:pt idx="1441">
                  <c:v>0.2100457351906927</c:v>
                </c:pt>
                <c:pt idx="1442">
                  <c:v>-0.62382304372634423</c:v>
                </c:pt>
                <c:pt idx="1443">
                  <c:v>-0.59251016619581021</c:v>
                </c:pt>
                <c:pt idx="1444">
                  <c:v>-0.6043755345915931</c:v>
                </c:pt>
                <c:pt idx="1445">
                  <c:v>-0.35302040693408254</c:v>
                </c:pt>
                <c:pt idx="1446">
                  <c:v>0.73840343429441979</c:v>
                </c:pt>
                <c:pt idx="1447">
                  <c:v>-0.83413353422552738</c:v>
                </c:pt>
                <c:pt idx="1448">
                  <c:v>0.22366193845211776</c:v>
                </c:pt>
                <c:pt idx="1449">
                  <c:v>-7.8721583964628375E-2</c:v>
                </c:pt>
                <c:pt idx="1450">
                  <c:v>-0.57075135846479352</c:v>
                </c:pt>
                <c:pt idx="1451">
                  <c:v>0.94678738869284707</c:v>
                </c:pt>
                <c:pt idx="1452">
                  <c:v>0.5873496700533738</c:v>
                </c:pt>
                <c:pt idx="1453">
                  <c:v>-0.92551292256964901</c:v>
                </c:pt>
                <c:pt idx="1454">
                  <c:v>-0.21313323716944155</c:v>
                </c:pt>
                <c:pt idx="1455">
                  <c:v>-0.2354445718793387</c:v>
                </c:pt>
                <c:pt idx="1456">
                  <c:v>2.8140094655653976E-2</c:v>
                </c:pt>
                <c:pt idx="1457">
                  <c:v>0.23368057546937981</c:v>
                </c:pt>
                <c:pt idx="1458">
                  <c:v>0.51181849493451381</c:v>
                </c:pt>
                <c:pt idx="1459">
                  <c:v>0.40432823240302557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C4-4280-8BFF-2E6A35CFFC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181500</c:v>
              </c:pt>
            </c:numLit>
          </c:xVal>
          <c:yVal>
            <c:numLit>
              <c:formatCode>General</c:formatCode>
              <c:ptCount val="1"/>
              <c:pt idx="0">
                <c:v>0.42352244875471484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9C4-4280-8BFF-2E6A35CFF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597200"/>
        <c:axId val="1542588080"/>
      </c:scatterChart>
      <c:valAx>
        <c:axId val="1542597200"/>
        <c:scaling>
          <c:orientation val="minMax"/>
          <c:max val="800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SalePrice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542588080"/>
        <c:crosses val="autoZero"/>
        <c:crossBetween val="midCat"/>
      </c:valAx>
      <c:valAx>
        <c:axId val="1542588080"/>
        <c:scaling>
          <c:orientation val="minMax"/>
          <c:max val="8"/>
          <c:min val="-1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54259720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IN"/>
              <a:t>Pred(SalePrice)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'Linear regression1'!$E$731:$E$2190</c:f>
              <c:numCache>
                <c:formatCode>0.000</c:formatCode>
                <c:ptCount val="1460"/>
                <c:pt idx="0">
                  <c:v>221375.06874869537</c:v>
                </c:pt>
                <c:pt idx="1">
                  <c:v>163499.74410190992</c:v>
                </c:pt>
                <c:pt idx="2">
                  <c:v>225620.59791759754</c:v>
                </c:pt>
                <c:pt idx="3">
                  <c:v>221766.10433004162</c:v>
                </c:pt>
                <c:pt idx="4">
                  <c:v>281484.88243174512</c:v>
                </c:pt>
                <c:pt idx="5">
                  <c:v>136236.91925194528</c:v>
                </c:pt>
                <c:pt idx="6">
                  <c:v>253330.32057481504</c:v>
                </c:pt>
                <c:pt idx="7">
                  <c:v>242602.71459320618</c:v>
                </c:pt>
                <c:pt idx="8">
                  <c:v>224950.25120671827</c:v>
                </c:pt>
                <c:pt idx="9">
                  <c:v>120316.18486856218</c:v>
                </c:pt>
                <c:pt idx="10">
                  <c:v>118249.28251001771</c:v>
                </c:pt>
                <c:pt idx="11">
                  <c:v>321372.57033660304</c:v>
                </c:pt>
                <c:pt idx="12">
                  <c:v>111098.91759397197</c:v>
                </c:pt>
                <c:pt idx="13">
                  <c:v>209308.82795286819</c:v>
                </c:pt>
                <c:pt idx="14">
                  <c:v>162996.98406875046</c:v>
                </c:pt>
                <c:pt idx="15">
                  <c:v>173557.0033726395</c:v>
                </c:pt>
                <c:pt idx="16">
                  <c:v>149087.28981800523</c:v>
                </c:pt>
                <c:pt idx="17">
                  <c:v>99700.964901483807</c:v>
                </c:pt>
                <c:pt idx="18">
                  <c:v>122383.08722710665</c:v>
                </c:pt>
                <c:pt idx="19">
                  <c:v>134952.08805609331</c:v>
                </c:pt>
                <c:pt idx="20">
                  <c:v>291428.3586431212</c:v>
                </c:pt>
                <c:pt idx="21">
                  <c:v>187746.00875291775</c:v>
                </c:pt>
                <c:pt idx="22">
                  <c:v>258972.40539138237</c:v>
                </c:pt>
                <c:pt idx="23">
                  <c:v>119366.52702814987</c:v>
                </c:pt>
                <c:pt idx="24">
                  <c:v>119366.52702814987</c:v>
                </c:pt>
                <c:pt idx="25">
                  <c:v>248079.27133959395</c:v>
                </c:pt>
                <c:pt idx="26">
                  <c:v>110428.57088309269</c:v>
                </c:pt>
                <c:pt idx="27">
                  <c:v>253888.94283388113</c:v>
                </c:pt>
                <c:pt idx="28">
                  <c:v>149532.12901771782</c:v>
                </c:pt>
                <c:pt idx="29">
                  <c:v>56351.877597956525</c:v>
                </c:pt>
                <c:pt idx="30">
                  <c:v>100874.07164552256</c:v>
                </c:pt>
                <c:pt idx="31">
                  <c:v>128751.38098045989</c:v>
                </c:pt>
                <c:pt idx="32">
                  <c:v>227633.69665777567</c:v>
                </c:pt>
                <c:pt idx="33">
                  <c:v>155118.35160837855</c:v>
                </c:pt>
                <c:pt idx="34">
                  <c:v>278749.69196986163</c:v>
                </c:pt>
                <c:pt idx="35">
                  <c:v>295673.8878120234</c:v>
                </c:pt>
                <c:pt idx="36">
                  <c:v>121433.42938669433</c:v>
                </c:pt>
                <c:pt idx="37">
                  <c:v>132605.8745680158</c:v>
                </c:pt>
                <c:pt idx="38">
                  <c:v>119198.94035043003</c:v>
                </c:pt>
                <c:pt idx="39">
                  <c:v>91656.804370932354</c:v>
                </c:pt>
                <c:pt idx="40">
                  <c:v>166963.20210811956</c:v>
                </c:pt>
                <c:pt idx="41">
                  <c:v>134337.60357112062</c:v>
                </c:pt>
                <c:pt idx="42">
                  <c:v>109534.77526858696</c:v>
                </c:pt>
                <c:pt idx="43">
                  <c:v>112551.33546754377</c:v>
                </c:pt>
                <c:pt idx="44">
                  <c:v>124394.12735974451</c:v>
                </c:pt>
                <c:pt idx="45">
                  <c:v>289419.37711802364</c:v>
                </c:pt>
                <c:pt idx="46">
                  <c:v>245898.58592169598</c:v>
                </c:pt>
                <c:pt idx="47">
                  <c:v>251207.55599036397</c:v>
                </c:pt>
                <c:pt idx="48">
                  <c:v>108415.47214291456</c:v>
                </c:pt>
                <c:pt idx="49">
                  <c:v>113500.99330795609</c:v>
                </c:pt>
                <c:pt idx="50">
                  <c:v>175119.08709048424</c:v>
                </c:pt>
                <c:pt idx="51">
                  <c:v>158695.59267394169</c:v>
                </c:pt>
                <c:pt idx="52">
                  <c:v>105736.14390693768</c:v>
                </c:pt>
                <c:pt idx="53">
                  <c:v>294446.97744961828</c:v>
                </c:pt>
                <c:pt idx="54">
                  <c:v>136125.19480013207</c:v>
                </c:pt>
                <c:pt idx="55">
                  <c:v>172605.28692468692</c:v>
                </c:pt>
                <c:pt idx="56">
                  <c:v>255844.12074061239</c:v>
                </c:pt>
                <c:pt idx="57">
                  <c:v>221933.69100776146</c:v>
                </c:pt>
                <c:pt idx="58">
                  <c:v>388912.06006523158</c:v>
                </c:pt>
                <c:pt idx="59">
                  <c:v>103725.10377429982</c:v>
                </c:pt>
                <c:pt idx="60">
                  <c:v>157690.07260762277</c:v>
                </c:pt>
                <c:pt idx="61">
                  <c:v>122215.50054938684</c:v>
                </c:pt>
                <c:pt idx="62">
                  <c:v>235230.95938107427</c:v>
                </c:pt>
                <c:pt idx="63">
                  <c:v>221375.06874869537</c:v>
                </c:pt>
                <c:pt idx="64">
                  <c:v>239474.42994243617</c:v>
                </c:pt>
                <c:pt idx="65">
                  <c:v>296846.99455606216</c:v>
                </c:pt>
                <c:pt idx="66">
                  <c:v>249138.5950242792</c:v>
                </c:pt>
                <c:pt idx="67">
                  <c:v>208470.89456426908</c:v>
                </c:pt>
                <c:pt idx="68">
                  <c:v>69032.602878756385</c:v>
                </c:pt>
                <c:pt idx="69">
                  <c:v>253607.57309680781</c:v>
                </c:pt>
                <c:pt idx="70">
                  <c:v>250032.39063878494</c:v>
                </c:pt>
                <c:pt idx="71">
                  <c:v>74507.101017603913</c:v>
                </c:pt>
                <c:pt idx="72">
                  <c:v>221821.96655594825</c:v>
                </c:pt>
                <c:pt idx="73">
                  <c:v>120818.94490172165</c:v>
                </c:pt>
                <c:pt idx="74">
                  <c:v>84113.345266000091</c:v>
                </c:pt>
                <c:pt idx="75">
                  <c:v>82495.399322248762</c:v>
                </c:pt>
                <c:pt idx="76">
                  <c:v>80484.359189610899</c:v>
                </c:pt>
                <c:pt idx="77">
                  <c:v>131935.52785713651</c:v>
                </c:pt>
                <c:pt idx="78">
                  <c:v>126067.93552940247</c:v>
                </c:pt>
                <c:pt idx="79">
                  <c:v>128863.10543227311</c:v>
                </c:pt>
                <c:pt idx="80">
                  <c:v>212658.50289972435</c:v>
                </c:pt>
                <c:pt idx="81">
                  <c:v>167689.41104490549</c:v>
                </c:pt>
                <c:pt idx="82">
                  <c:v>246012.36898104948</c:v>
                </c:pt>
                <c:pt idx="83">
                  <c:v>119645.8381576829</c:v>
                </c:pt>
                <c:pt idx="84">
                  <c:v>208191.58343473607</c:v>
                </c:pt>
                <c:pt idx="85">
                  <c:v>293718.70990529214</c:v>
                </c:pt>
                <c:pt idx="86">
                  <c:v>180146.68742207892</c:v>
                </c:pt>
                <c:pt idx="87">
                  <c:v>161376.97951745882</c:v>
                </c:pt>
                <c:pt idx="88">
                  <c:v>79700.229419378113</c:v>
                </c:pt>
                <c:pt idx="89">
                  <c:v>82607.123774061969</c:v>
                </c:pt>
                <c:pt idx="90">
                  <c:v>85400.235069392336</c:v>
                </c:pt>
                <c:pt idx="91">
                  <c:v>129142.41656180614</c:v>
                </c:pt>
                <c:pt idx="92">
                  <c:v>114003.75334111556</c:v>
                </c:pt>
                <c:pt idx="93">
                  <c:v>220981.97455980885</c:v>
                </c:pt>
                <c:pt idx="94">
                  <c:v>192771.55047697216</c:v>
                </c:pt>
                <c:pt idx="95">
                  <c:v>175119.08709048424</c:v>
                </c:pt>
                <c:pt idx="96">
                  <c:v>214559.8771880893</c:v>
                </c:pt>
                <c:pt idx="97">
                  <c:v>80931.256996863754</c:v>
                </c:pt>
                <c:pt idx="98">
                  <c:v>106797.52619916321</c:v>
                </c:pt>
                <c:pt idx="99">
                  <c:v>95734.746862114698</c:v>
                </c:pt>
                <c:pt idx="100">
                  <c:v>182939.79871740926</c:v>
                </c:pt>
                <c:pt idx="101">
                  <c:v>189754.99027801538</c:v>
                </c:pt>
                <c:pt idx="102">
                  <c:v>145901.08433378834</c:v>
                </c:pt>
                <c:pt idx="103">
                  <c:v>194337.75140989744</c:v>
                </c:pt>
                <c:pt idx="104">
                  <c:v>227408.18914660899</c:v>
                </c:pt>
                <c:pt idx="105">
                  <c:v>269977.26389498403</c:v>
                </c:pt>
                <c:pt idx="106">
                  <c:v>85791.270650738588</c:v>
                </c:pt>
                <c:pt idx="107">
                  <c:v>104227.86380745927</c:v>
                </c:pt>
                <c:pt idx="108">
                  <c:v>144895.5642674694</c:v>
                </c:pt>
                <c:pt idx="109">
                  <c:v>196011.55957955538</c:v>
                </c:pt>
                <c:pt idx="110">
                  <c:v>196626.04406452808</c:v>
                </c:pt>
                <c:pt idx="111">
                  <c:v>205733.64549484535</c:v>
                </c:pt>
                <c:pt idx="112">
                  <c:v>276455.22349261021</c:v>
                </c:pt>
                <c:pt idx="113">
                  <c:v>219194.38333079743</c:v>
                </c:pt>
                <c:pt idx="114">
                  <c:v>222601.97911110049</c:v>
                </c:pt>
                <c:pt idx="115">
                  <c:v>174448.74037960498</c:v>
                </c:pt>
                <c:pt idx="116">
                  <c:v>121154.11825716129</c:v>
                </c:pt>
                <c:pt idx="117">
                  <c:v>122997.57171207934</c:v>
                </c:pt>
                <c:pt idx="118">
                  <c:v>305838.75431948563</c:v>
                </c:pt>
                <c:pt idx="119">
                  <c:v>174337.01592779174</c:v>
                </c:pt>
                <c:pt idx="120">
                  <c:v>148193.49420349952</c:v>
                </c:pt>
                <c:pt idx="121">
                  <c:v>90036.799819640742</c:v>
                </c:pt>
                <c:pt idx="122">
                  <c:v>153332.81898690737</c:v>
                </c:pt>
                <c:pt idx="123">
                  <c:v>159980.42386979365</c:v>
                </c:pt>
                <c:pt idx="124">
                  <c:v>181599.10529565069</c:v>
                </c:pt>
                <c:pt idx="125">
                  <c:v>135121.73334135339</c:v>
                </c:pt>
                <c:pt idx="126">
                  <c:v>146517.6274263013</c:v>
                </c:pt>
                <c:pt idx="127">
                  <c:v>107076.83732869625</c:v>
                </c:pt>
                <c:pt idx="128">
                  <c:v>168303.89552987815</c:v>
                </c:pt>
                <c:pt idx="129">
                  <c:v>118975.49144680361</c:v>
                </c:pt>
                <c:pt idx="130">
                  <c:v>246345.48372894886</c:v>
                </c:pt>
                <c:pt idx="131">
                  <c:v>207742.62701994291</c:v>
                </c:pt>
                <c:pt idx="132">
                  <c:v>134281.74134521402</c:v>
                </c:pt>
                <c:pt idx="133">
                  <c:v>231097.1546639853</c:v>
                </c:pt>
                <c:pt idx="134">
                  <c:v>156291.45835241731</c:v>
                </c:pt>
                <c:pt idx="135">
                  <c:v>219810.92642331036</c:v>
                </c:pt>
                <c:pt idx="136">
                  <c:v>127969.30981776738</c:v>
                </c:pt>
                <c:pt idx="137">
                  <c:v>235284.7629994406</c:v>
                </c:pt>
                <c:pt idx="138">
                  <c:v>262156.55226805899</c:v>
                </c:pt>
                <c:pt idx="139">
                  <c:v>191542.5815070268</c:v>
                </c:pt>
                <c:pt idx="140">
                  <c:v>75568.483309829448</c:v>
                </c:pt>
                <c:pt idx="141">
                  <c:v>222715.76217045396</c:v>
                </c:pt>
                <c:pt idx="142">
                  <c:v>137521.75044779724</c:v>
                </c:pt>
                <c:pt idx="143">
                  <c:v>209699.86353421444</c:v>
                </c:pt>
                <c:pt idx="144">
                  <c:v>156682.49393376356</c:v>
                </c:pt>
                <c:pt idx="145">
                  <c:v>188470.15908216339</c:v>
                </c:pt>
                <c:pt idx="146">
                  <c:v>109032.01523542751</c:v>
                </c:pt>
                <c:pt idx="147">
                  <c:v>239530.29216834274</c:v>
                </c:pt>
                <c:pt idx="148">
                  <c:v>186181.86642753275</c:v>
                </c:pt>
                <c:pt idx="149">
                  <c:v>135231.39918562636</c:v>
                </c:pt>
                <c:pt idx="150">
                  <c:v>114283.06447064859</c:v>
                </c:pt>
                <c:pt idx="151">
                  <c:v>254224.11618932075</c:v>
                </c:pt>
                <c:pt idx="152">
                  <c:v>204335.03123963988</c:v>
                </c:pt>
                <c:pt idx="153">
                  <c:v>162941.12184284383</c:v>
                </c:pt>
                <c:pt idx="154">
                  <c:v>160036.28609570028</c:v>
                </c:pt>
                <c:pt idx="155">
                  <c:v>154226.61460141311</c:v>
                </c:pt>
                <c:pt idx="156">
                  <c:v>118249.28251001771</c:v>
                </c:pt>
                <c:pt idx="157">
                  <c:v>268636.57047322544</c:v>
                </c:pt>
                <c:pt idx="158">
                  <c:v>234614.4162885613</c:v>
                </c:pt>
                <c:pt idx="159">
                  <c:v>263383.46263046411</c:v>
                </c:pt>
                <c:pt idx="160">
                  <c:v>161823.87732471171</c:v>
                </c:pt>
                <c:pt idx="161">
                  <c:v>340589.17604847596</c:v>
                </c:pt>
                <c:pt idx="162">
                  <c:v>211934.35257047875</c:v>
                </c:pt>
                <c:pt idx="163">
                  <c:v>76574.003376148379</c:v>
                </c:pt>
                <c:pt idx="164">
                  <c:v>183274.97207284893</c:v>
                </c:pt>
                <c:pt idx="165">
                  <c:v>135845.88367059903</c:v>
                </c:pt>
                <c:pt idx="166">
                  <c:v>164447.343334782</c:v>
                </c:pt>
                <c:pt idx="167">
                  <c:v>279417.98007320066</c:v>
                </c:pt>
                <c:pt idx="168">
                  <c:v>221933.69100776146</c:v>
                </c:pt>
                <c:pt idx="169">
                  <c:v>254056.52951160094</c:v>
                </c:pt>
                <c:pt idx="170">
                  <c:v>137354.1637700774</c:v>
                </c:pt>
                <c:pt idx="171">
                  <c:v>185509.46110911321</c:v>
                </c:pt>
                <c:pt idx="172">
                  <c:v>224559.21562537202</c:v>
                </c:pt>
                <c:pt idx="173">
                  <c:v>169085.96669257066</c:v>
                </c:pt>
                <c:pt idx="174">
                  <c:v>185230.14997958016</c:v>
                </c:pt>
                <c:pt idx="175">
                  <c:v>213552.29851423009</c:v>
                </c:pt>
                <c:pt idx="176">
                  <c:v>208077.80037538256</c:v>
                </c:pt>
                <c:pt idx="177">
                  <c:v>167408.04130783217</c:v>
                </c:pt>
                <c:pt idx="178">
                  <c:v>316344.97000500839</c:v>
                </c:pt>
                <c:pt idx="179">
                  <c:v>114227.20224474199</c:v>
                </c:pt>
                <c:pt idx="180">
                  <c:v>178191.50951534766</c:v>
                </c:pt>
                <c:pt idx="181">
                  <c:v>226514.39353210325</c:v>
                </c:pt>
                <c:pt idx="182">
                  <c:v>135007.95028199992</c:v>
                </c:pt>
                <c:pt idx="183">
                  <c:v>242155.8167859533</c:v>
                </c:pt>
                <c:pt idx="184">
                  <c:v>130092.07440221847</c:v>
                </c:pt>
                <c:pt idx="185">
                  <c:v>425948.71584131219</c:v>
                </c:pt>
                <c:pt idx="186">
                  <c:v>193834.99137673795</c:v>
                </c:pt>
                <c:pt idx="187">
                  <c:v>152660.41366848783</c:v>
                </c:pt>
                <c:pt idx="188">
                  <c:v>128527.93207683346</c:v>
                </c:pt>
                <c:pt idx="189">
                  <c:v>247688.2357582477</c:v>
                </c:pt>
                <c:pt idx="190">
                  <c:v>311035.99993634038</c:v>
                </c:pt>
                <c:pt idx="191">
                  <c:v>208470.89456426908</c:v>
                </c:pt>
                <c:pt idx="192">
                  <c:v>205789.50772075192</c:v>
                </c:pt>
                <c:pt idx="193">
                  <c:v>221319.20652278877</c:v>
                </c:pt>
                <c:pt idx="194">
                  <c:v>108417.53075045483</c:v>
                </c:pt>
                <c:pt idx="195">
                  <c:v>174337.01592779174</c:v>
                </c:pt>
                <c:pt idx="196">
                  <c:v>222268.86436320108</c:v>
                </c:pt>
                <c:pt idx="197">
                  <c:v>332542.95691038424</c:v>
                </c:pt>
                <c:pt idx="198">
                  <c:v>217518.51655359921</c:v>
                </c:pt>
                <c:pt idx="199">
                  <c:v>254391.70286704059</c:v>
                </c:pt>
                <c:pt idx="200">
                  <c:v>89925.075367827521</c:v>
                </c:pt>
                <c:pt idx="201">
                  <c:v>164449.40194232226</c:v>
                </c:pt>
                <c:pt idx="202">
                  <c:v>166181.13094542705</c:v>
                </c:pt>
                <c:pt idx="203">
                  <c:v>140372.78257657448</c:v>
                </c:pt>
                <c:pt idx="204">
                  <c:v>131879.6656312299</c:v>
                </c:pt>
                <c:pt idx="205">
                  <c:v>206403.99220572461</c:v>
                </c:pt>
                <c:pt idx="206">
                  <c:v>154894.90270475211</c:v>
                </c:pt>
                <c:pt idx="207">
                  <c:v>88751.968623788765</c:v>
                </c:pt>
                <c:pt idx="208">
                  <c:v>241038.57226782118</c:v>
                </c:pt>
                <c:pt idx="209">
                  <c:v>154003.16569778667</c:v>
                </c:pt>
                <c:pt idx="210">
                  <c:v>108417.53075045483</c:v>
                </c:pt>
                <c:pt idx="211">
                  <c:v>160706.63280657955</c:v>
                </c:pt>
                <c:pt idx="212">
                  <c:v>229307.50482743361</c:v>
                </c:pt>
                <c:pt idx="213">
                  <c:v>115456.17121468735</c:v>
                </c:pt>
                <c:pt idx="214">
                  <c:v>170761.83346976887</c:v>
                </c:pt>
                <c:pt idx="215">
                  <c:v>129198.27878771276</c:v>
                </c:pt>
                <c:pt idx="216">
                  <c:v>206068.81885028497</c:v>
                </c:pt>
                <c:pt idx="217">
                  <c:v>101488.55613049524</c:v>
                </c:pt>
                <c:pt idx="218">
                  <c:v>235005.45186990756</c:v>
                </c:pt>
                <c:pt idx="219">
                  <c:v>195566.72037984279</c:v>
                </c:pt>
                <c:pt idx="220">
                  <c:v>209532.27685649463</c:v>
                </c:pt>
                <c:pt idx="221">
                  <c:v>219641.28113805028</c:v>
                </c:pt>
                <c:pt idx="222">
                  <c:v>179699.78961482603</c:v>
                </c:pt>
                <c:pt idx="223">
                  <c:v>75568.483309829448</c:v>
                </c:pt>
                <c:pt idx="224">
                  <c:v>358020.24913887773</c:v>
                </c:pt>
                <c:pt idx="225">
                  <c:v>132885.18569754885</c:v>
                </c:pt>
                <c:pt idx="226">
                  <c:v>266623.47173304728</c:v>
                </c:pt>
                <c:pt idx="227">
                  <c:v>148137.63197759289</c:v>
                </c:pt>
                <c:pt idx="228">
                  <c:v>111098.91759397197</c:v>
                </c:pt>
                <c:pt idx="229">
                  <c:v>212716.42373317125</c:v>
                </c:pt>
                <c:pt idx="230">
                  <c:v>159701.11274026061</c:v>
                </c:pt>
                <c:pt idx="231">
                  <c:v>314778.76907208306</c:v>
                </c:pt>
                <c:pt idx="232">
                  <c:v>148137.63197759289</c:v>
                </c:pt>
                <c:pt idx="233">
                  <c:v>110093.39752765305</c:v>
                </c:pt>
                <c:pt idx="234">
                  <c:v>202491.57778472183</c:v>
                </c:pt>
                <c:pt idx="235">
                  <c:v>148137.63197759289</c:v>
                </c:pt>
                <c:pt idx="236">
                  <c:v>204839.84988033961</c:v>
                </c:pt>
                <c:pt idx="237">
                  <c:v>223274.38442952003</c:v>
                </c:pt>
                <c:pt idx="238">
                  <c:v>253330.32057481504</c:v>
                </c:pt>
                <c:pt idx="239">
                  <c:v>176068.74493089656</c:v>
                </c:pt>
                <c:pt idx="240">
                  <c:v>246179.95565876929</c:v>
                </c:pt>
                <c:pt idx="241">
                  <c:v>108529.25520226805</c:v>
                </c:pt>
                <c:pt idx="242">
                  <c:v>140594.17287266062</c:v>
                </c:pt>
                <c:pt idx="243">
                  <c:v>160985.94393611257</c:v>
                </c:pt>
                <c:pt idx="244">
                  <c:v>243719.95911133831</c:v>
                </c:pt>
                <c:pt idx="245">
                  <c:v>230424.74934556577</c:v>
                </c:pt>
                <c:pt idx="246">
                  <c:v>200703.98655571041</c:v>
                </c:pt>
                <c:pt idx="247">
                  <c:v>169812.17562935653</c:v>
                </c:pt>
                <c:pt idx="248">
                  <c:v>219028.85526061786</c:v>
                </c:pt>
                <c:pt idx="249">
                  <c:v>212770.22735153759</c:v>
                </c:pt>
                <c:pt idx="250">
                  <c:v>67410.539719924505</c:v>
                </c:pt>
                <c:pt idx="251">
                  <c:v>249475.82698725915</c:v>
                </c:pt>
                <c:pt idx="252">
                  <c:v>184615.66549460747</c:v>
                </c:pt>
                <c:pt idx="253">
                  <c:v>165734.23313817423</c:v>
                </c:pt>
                <c:pt idx="254">
                  <c:v>133555.53240842812</c:v>
                </c:pt>
                <c:pt idx="255">
                  <c:v>253831.02200043423</c:v>
                </c:pt>
                <c:pt idx="256">
                  <c:v>189531.54137438894</c:v>
                </c:pt>
                <c:pt idx="257">
                  <c:v>215453.67280259501</c:v>
                </c:pt>
                <c:pt idx="258">
                  <c:v>225955.77127303719</c:v>
                </c:pt>
                <c:pt idx="259">
                  <c:v>109423.05081677376</c:v>
                </c:pt>
                <c:pt idx="260">
                  <c:v>170203.21121070278</c:v>
                </c:pt>
                <c:pt idx="261">
                  <c:v>302489.07937262952</c:v>
                </c:pt>
                <c:pt idx="262">
                  <c:v>160706.63280657955</c:v>
                </c:pt>
                <c:pt idx="263">
                  <c:v>133667.25686024135</c:v>
                </c:pt>
                <c:pt idx="264">
                  <c:v>102831.30815979409</c:v>
                </c:pt>
                <c:pt idx="265">
                  <c:v>172437.70024696708</c:v>
                </c:pt>
                <c:pt idx="266">
                  <c:v>177409.43835265515</c:v>
                </c:pt>
                <c:pt idx="267">
                  <c:v>182602.56675442937</c:v>
                </c:pt>
                <c:pt idx="268">
                  <c:v>103613.37932248659</c:v>
                </c:pt>
                <c:pt idx="269">
                  <c:v>155176.27244182542</c:v>
                </c:pt>
                <c:pt idx="270">
                  <c:v>267016.56592193386</c:v>
                </c:pt>
                <c:pt idx="271">
                  <c:v>201990.87635910264</c:v>
                </c:pt>
                <c:pt idx="272">
                  <c:v>285506.96269702085</c:v>
                </c:pt>
                <c:pt idx="273">
                  <c:v>184168.76768735464</c:v>
                </c:pt>
                <c:pt idx="274">
                  <c:v>105736.14390693768</c:v>
                </c:pt>
                <c:pt idx="275">
                  <c:v>212325.388151825</c:v>
                </c:pt>
                <c:pt idx="276">
                  <c:v>212995.7348627043</c:v>
                </c:pt>
                <c:pt idx="277">
                  <c:v>75568.483309829448</c:v>
                </c:pt>
                <c:pt idx="278">
                  <c:v>310032.53847756173</c:v>
                </c:pt>
                <c:pt idx="279">
                  <c:v>238804.08323155687</c:v>
                </c:pt>
                <c:pt idx="280">
                  <c:v>236569.59419529256</c:v>
                </c:pt>
                <c:pt idx="281">
                  <c:v>163499.74410190992</c:v>
                </c:pt>
                <c:pt idx="282">
                  <c:v>199253.62728967887</c:v>
                </c:pt>
                <c:pt idx="283">
                  <c:v>240705.45751992177</c:v>
                </c:pt>
                <c:pt idx="284">
                  <c:v>180984.620810678</c:v>
                </c:pt>
                <c:pt idx="285">
                  <c:v>195678.444831656</c:v>
                </c:pt>
                <c:pt idx="286">
                  <c:v>189866.71472982859</c:v>
                </c:pt>
                <c:pt idx="287">
                  <c:v>75233.309954389799</c:v>
                </c:pt>
                <c:pt idx="288">
                  <c:v>110428.57088309269</c:v>
                </c:pt>
                <c:pt idx="289">
                  <c:v>170985.28237339528</c:v>
                </c:pt>
                <c:pt idx="290">
                  <c:v>265899.32140380167</c:v>
                </c:pt>
                <c:pt idx="291">
                  <c:v>156012.14722288426</c:v>
                </c:pt>
                <c:pt idx="292">
                  <c:v>156012.14722288426</c:v>
                </c:pt>
                <c:pt idx="293">
                  <c:v>252266.87967504922</c:v>
                </c:pt>
                <c:pt idx="294">
                  <c:v>184839.11439823391</c:v>
                </c:pt>
                <c:pt idx="295">
                  <c:v>149031.42759209863</c:v>
                </c:pt>
                <c:pt idx="296">
                  <c:v>147185.9155296403</c:v>
                </c:pt>
                <c:pt idx="297">
                  <c:v>234782.00296628114</c:v>
                </c:pt>
                <c:pt idx="298">
                  <c:v>190369.47476298804</c:v>
                </c:pt>
                <c:pt idx="299">
                  <c:v>157354.8992521831</c:v>
                </c:pt>
                <c:pt idx="300">
                  <c:v>134784.50137837348</c:v>
                </c:pt>
                <c:pt idx="301">
                  <c:v>295673.8878120234</c:v>
                </c:pt>
                <c:pt idx="302">
                  <c:v>211934.35257047875</c:v>
                </c:pt>
                <c:pt idx="303">
                  <c:v>110093.39752765305</c:v>
                </c:pt>
                <c:pt idx="304">
                  <c:v>320977.41754017625</c:v>
                </c:pt>
                <c:pt idx="305">
                  <c:v>270424.16170223686</c:v>
                </c:pt>
                <c:pt idx="306">
                  <c:v>251149.63515691709</c:v>
                </c:pt>
                <c:pt idx="307">
                  <c:v>171543.90463246137</c:v>
                </c:pt>
                <c:pt idx="308">
                  <c:v>75400.896632109623</c:v>
                </c:pt>
                <c:pt idx="309">
                  <c:v>300144.92449209222</c:v>
                </c:pt>
                <c:pt idx="310">
                  <c:v>176850.81609358906</c:v>
                </c:pt>
                <c:pt idx="311">
                  <c:v>147299.69858899381</c:v>
                </c:pt>
                <c:pt idx="312">
                  <c:v>122606.53613073309</c:v>
                </c:pt>
                <c:pt idx="313">
                  <c:v>239586.15439424937</c:v>
                </c:pt>
                <c:pt idx="314">
                  <c:v>217520.57516113948</c:v>
                </c:pt>
                <c:pt idx="315">
                  <c:v>205845.36994665855</c:v>
                </c:pt>
                <c:pt idx="316">
                  <c:v>257294.48000664389</c:v>
                </c:pt>
                <c:pt idx="317">
                  <c:v>268133.81044006598</c:v>
                </c:pt>
                <c:pt idx="318">
                  <c:v>273662.11219727981</c:v>
                </c:pt>
                <c:pt idx="319">
                  <c:v>208079.85898292283</c:v>
                </c:pt>
                <c:pt idx="320">
                  <c:v>336567.09578320023</c:v>
                </c:pt>
                <c:pt idx="321">
                  <c:v>296567.68342652911</c:v>
                </c:pt>
                <c:pt idx="322">
                  <c:v>278354.53917343484</c:v>
                </c:pt>
                <c:pt idx="323">
                  <c:v>59422.241415279663</c:v>
                </c:pt>
                <c:pt idx="324">
                  <c:v>292208.3711982735</c:v>
                </c:pt>
                <c:pt idx="325">
                  <c:v>105009.93497015178</c:v>
                </c:pt>
                <c:pt idx="326">
                  <c:v>254726.8762224802</c:v>
                </c:pt>
                <c:pt idx="327">
                  <c:v>170259.07343660941</c:v>
                </c:pt>
                <c:pt idx="328">
                  <c:v>212211.60509247152</c:v>
                </c:pt>
                <c:pt idx="329">
                  <c:v>126740.34084782202</c:v>
                </c:pt>
                <c:pt idx="330">
                  <c:v>156682.49393376356</c:v>
                </c:pt>
                <c:pt idx="331">
                  <c:v>119143.07812452342</c:v>
                </c:pt>
                <c:pt idx="332">
                  <c:v>249699.27589088556</c:v>
                </c:pt>
                <c:pt idx="333">
                  <c:v>201711.56522956962</c:v>
                </c:pt>
                <c:pt idx="334">
                  <c:v>184503.94104279426</c:v>
                </c:pt>
                <c:pt idx="335">
                  <c:v>159922.50303634678</c:v>
                </c:pt>
                <c:pt idx="336">
                  <c:v>298915.95552214689</c:v>
                </c:pt>
                <c:pt idx="337">
                  <c:v>211655.0414409457</c:v>
                </c:pt>
                <c:pt idx="338">
                  <c:v>216403.33064300733</c:v>
                </c:pt>
                <c:pt idx="339">
                  <c:v>160874.21948429936</c:v>
                </c:pt>
                <c:pt idx="340">
                  <c:v>265284.83691882901</c:v>
                </c:pt>
                <c:pt idx="341">
                  <c:v>74283.65211397747</c:v>
                </c:pt>
                <c:pt idx="342">
                  <c:v>52551.187628766958</c:v>
                </c:pt>
                <c:pt idx="343">
                  <c:v>285620.74575637432</c:v>
                </c:pt>
                <c:pt idx="344">
                  <c:v>122271.36277529344</c:v>
                </c:pt>
                <c:pt idx="345">
                  <c:v>181096.34526249123</c:v>
                </c:pt>
                <c:pt idx="346">
                  <c:v>146517.6274263013</c:v>
                </c:pt>
                <c:pt idx="347">
                  <c:v>175565.9848977371</c:v>
                </c:pt>
                <c:pt idx="348">
                  <c:v>216682.64177254034</c:v>
                </c:pt>
                <c:pt idx="349">
                  <c:v>343940.90960287239</c:v>
                </c:pt>
                <c:pt idx="350">
                  <c:v>295955.25754909671</c:v>
                </c:pt>
                <c:pt idx="351">
                  <c:v>207018.47669069731</c:v>
                </c:pt>
                <c:pt idx="352">
                  <c:v>122215.50054938684</c:v>
                </c:pt>
                <c:pt idx="353">
                  <c:v>133222.41766052874</c:v>
                </c:pt>
                <c:pt idx="354">
                  <c:v>182101.86532881018</c:v>
                </c:pt>
                <c:pt idx="355">
                  <c:v>160036.28609570028</c:v>
                </c:pt>
                <c:pt idx="356">
                  <c:v>158192.83264078223</c:v>
                </c:pt>
                <c:pt idx="357">
                  <c:v>123947.22955249166</c:v>
                </c:pt>
                <c:pt idx="358">
                  <c:v>135678.29699287919</c:v>
                </c:pt>
                <c:pt idx="359">
                  <c:v>266178.63253333472</c:v>
                </c:pt>
                <c:pt idx="360">
                  <c:v>143947.96503459735</c:v>
                </c:pt>
                <c:pt idx="361">
                  <c:v>144225.21755659013</c:v>
                </c:pt>
                <c:pt idx="362">
                  <c:v>233217.86064089614</c:v>
                </c:pt>
                <c:pt idx="363">
                  <c:v>148137.63197759289</c:v>
                </c:pt>
                <c:pt idx="364">
                  <c:v>180928.75858477142</c:v>
                </c:pt>
                <c:pt idx="365">
                  <c:v>135231.39918562636</c:v>
                </c:pt>
                <c:pt idx="366">
                  <c:v>170873.55792158208</c:v>
                </c:pt>
                <c:pt idx="367">
                  <c:v>172940.46028012654</c:v>
                </c:pt>
                <c:pt idx="368">
                  <c:v>130985.87001672419</c:v>
                </c:pt>
                <c:pt idx="369">
                  <c:v>132047.25230894971</c:v>
                </c:pt>
                <c:pt idx="370">
                  <c:v>185956.35891636607</c:v>
                </c:pt>
                <c:pt idx="371">
                  <c:v>116012.73486621316</c:v>
                </c:pt>
                <c:pt idx="372">
                  <c:v>135010.00888954019</c:v>
                </c:pt>
                <c:pt idx="373">
                  <c:v>133834.84353796116</c:v>
                </c:pt>
                <c:pt idx="374">
                  <c:v>233553.03399633578</c:v>
                </c:pt>
                <c:pt idx="375">
                  <c:v>-20744.169975782395</c:v>
                </c:pt>
                <c:pt idx="376">
                  <c:v>111210.64204578519</c:v>
                </c:pt>
                <c:pt idx="377">
                  <c:v>296455.9589747159</c:v>
                </c:pt>
                <c:pt idx="378">
                  <c:v>295229.04861231078</c:v>
                </c:pt>
                <c:pt idx="379">
                  <c:v>193553.62163966466</c:v>
                </c:pt>
                <c:pt idx="380">
                  <c:v>154615.59157521906</c:v>
                </c:pt>
                <c:pt idx="381">
                  <c:v>198527.41835289297</c:v>
                </c:pt>
                <c:pt idx="382">
                  <c:v>226235.08240257023</c:v>
                </c:pt>
                <c:pt idx="383">
                  <c:v>136797.60011855161</c:v>
                </c:pt>
                <c:pt idx="384">
                  <c:v>202100.5422033756</c:v>
                </c:pt>
                <c:pt idx="385">
                  <c:v>229588.87456450693</c:v>
                </c:pt>
                <c:pt idx="386">
                  <c:v>126293.44304056917</c:v>
                </c:pt>
                <c:pt idx="387">
                  <c:v>155846.61915270472</c:v>
                </c:pt>
                <c:pt idx="388">
                  <c:v>208470.89456426908</c:v>
                </c:pt>
                <c:pt idx="389">
                  <c:v>354668.5155844813</c:v>
                </c:pt>
                <c:pt idx="390">
                  <c:v>136516.23038147832</c:v>
                </c:pt>
                <c:pt idx="391">
                  <c:v>202547.44001062843</c:v>
                </c:pt>
                <c:pt idx="392">
                  <c:v>109423.05081677376</c:v>
                </c:pt>
                <c:pt idx="393">
                  <c:v>71322.954140927293</c:v>
                </c:pt>
                <c:pt idx="394">
                  <c:v>117914.10915457807</c:v>
                </c:pt>
                <c:pt idx="395">
                  <c:v>124058.95400430488</c:v>
                </c:pt>
                <c:pt idx="396">
                  <c:v>110093.39752765305</c:v>
                </c:pt>
                <c:pt idx="397">
                  <c:v>161374.92090991855</c:v>
                </c:pt>
                <c:pt idx="398">
                  <c:v>120316.18486856218</c:v>
                </c:pt>
                <c:pt idx="399">
                  <c:v>212437.1126036382</c:v>
                </c:pt>
                <c:pt idx="400">
                  <c:v>230650.25685673248</c:v>
                </c:pt>
                <c:pt idx="401">
                  <c:v>199030.17838605243</c:v>
                </c:pt>
                <c:pt idx="402">
                  <c:v>97691.983376386226</c:v>
                </c:pt>
                <c:pt idx="403">
                  <c:v>285115.9271156746</c:v>
                </c:pt>
                <c:pt idx="404">
                  <c:v>180817.03413295819</c:v>
                </c:pt>
                <c:pt idx="405">
                  <c:v>117800.32609522459</c:v>
                </c:pt>
                <c:pt idx="406">
                  <c:v>184559.8032687009</c:v>
                </c:pt>
                <c:pt idx="407">
                  <c:v>186850.15453087178</c:v>
                </c:pt>
                <c:pt idx="408">
                  <c:v>247183.41711754797</c:v>
                </c:pt>
                <c:pt idx="409">
                  <c:v>274781.41532295226</c:v>
                </c:pt>
                <c:pt idx="410">
                  <c:v>131432.76782397705</c:v>
                </c:pt>
                <c:pt idx="411">
                  <c:v>119143.07812452342</c:v>
                </c:pt>
                <c:pt idx="412">
                  <c:v>208415.03233836248</c:v>
                </c:pt>
                <c:pt idx="413">
                  <c:v>117578.93579913842</c:v>
                </c:pt>
                <c:pt idx="414">
                  <c:v>242993.75017455244</c:v>
                </c:pt>
                <c:pt idx="415">
                  <c:v>200706.04516325067</c:v>
                </c:pt>
                <c:pt idx="416">
                  <c:v>171208.73127702172</c:v>
                </c:pt>
                <c:pt idx="417">
                  <c:v>239584.09578670911</c:v>
                </c:pt>
                <c:pt idx="418">
                  <c:v>123500.3317452388</c:v>
                </c:pt>
                <c:pt idx="419">
                  <c:v>119143.07812452342</c:v>
                </c:pt>
                <c:pt idx="420">
                  <c:v>200929.49406687712</c:v>
                </c:pt>
                <c:pt idx="421">
                  <c:v>182492.90091015643</c:v>
                </c:pt>
                <c:pt idx="422">
                  <c:v>115344.44676287414</c:v>
                </c:pt>
                <c:pt idx="423">
                  <c:v>305617.36402339954</c:v>
                </c:pt>
                <c:pt idx="424">
                  <c:v>159812.83719207381</c:v>
                </c:pt>
                <c:pt idx="425">
                  <c:v>203443.29423267441</c:v>
                </c:pt>
                <c:pt idx="426">
                  <c:v>217688.16183885929</c:v>
                </c:pt>
                <c:pt idx="427">
                  <c:v>77970.559023813563</c:v>
                </c:pt>
                <c:pt idx="428">
                  <c:v>193332.23134357849</c:v>
                </c:pt>
                <c:pt idx="429">
                  <c:v>171879.07798790102</c:v>
                </c:pt>
                <c:pt idx="430">
                  <c:v>148137.63197759289</c:v>
                </c:pt>
                <c:pt idx="431">
                  <c:v>159924.56164388705</c:v>
                </c:pt>
                <c:pt idx="432">
                  <c:v>136404.50592966512</c:v>
                </c:pt>
                <c:pt idx="433">
                  <c:v>182604.62536196964</c:v>
                </c:pt>
                <c:pt idx="434">
                  <c:v>62496.722447683329</c:v>
                </c:pt>
                <c:pt idx="435">
                  <c:v>218637.8196792716</c:v>
                </c:pt>
                <c:pt idx="436">
                  <c:v>155455.58357135847</c:v>
                </c:pt>
                <c:pt idx="437">
                  <c:v>143501.06722734449</c:v>
                </c:pt>
                <c:pt idx="438">
                  <c:v>98920.952346331585</c:v>
                </c:pt>
                <c:pt idx="439">
                  <c:v>159812.83719207381</c:v>
                </c:pt>
                <c:pt idx="440">
                  <c:v>358578.87139794382</c:v>
                </c:pt>
                <c:pt idx="441">
                  <c:v>107745.12543203526</c:v>
                </c:pt>
                <c:pt idx="442">
                  <c:v>148023.84891823941</c:v>
                </c:pt>
                <c:pt idx="443">
                  <c:v>196125.34263890889</c:v>
                </c:pt>
                <c:pt idx="444">
                  <c:v>232435.78947820363</c:v>
                </c:pt>
                <c:pt idx="445">
                  <c:v>187352.91456403123</c:v>
                </c:pt>
                <c:pt idx="446">
                  <c:v>198469.4975194461</c:v>
                </c:pt>
                <c:pt idx="447">
                  <c:v>231206.82050825827</c:v>
                </c:pt>
                <c:pt idx="448">
                  <c:v>169868.03785526316</c:v>
                </c:pt>
                <c:pt idx="449">
                  <c:v>60539.485933411808</c:v>
                </c:pt>
                <c:pt idx="450">
                  <c:v>138417.60466984322</c:v>
                </c:pt>
                <c:pt idx="451">
                  <c:v>211487.45476322586</c:v>
                </c:pt>
                <c:pt idx="452">
                  <c:v>191095.68369977394</c:v>
                </c:pt>
                <c:pt idx="453">
                  <c:v>247520.64908052789</c:v>
                </c:pt>
                <c:pt idx="454">
                  <c:v>156682.49393376356</c:v>
                </c:pt>
                <c:pt idx="455">
                  <c:v>195231.54702440315</c:v>
                </c:pt>
                <c:pt idx="456">
                  <c:v>135231.39918562636</c:v>
                </c:pt>
                <c:pt idx="457">
                  <c:v>120202.40180920871</c:v>
                </c:pt>
                <c:pt idx="458">
                  <c:v>251766.17824943003</c:v>
                </c:pt>
                <c:pt idx="459">
                  <c:v>127354.8253327947</c:v>
                </c:pt>
                <c:pt idx="460">
                  <c:v>266793.11701830738</c:v>
                </c:pt>
                <c:pt idx="461">
                  <c:v>189254.28885239616</c:v>
                </c:pt>
                <c:pt idx="462">
                  <c:v>108417.53075045483</c:v>
                </c:pt>
                <c:pt idx="463">
                  <c:v>185732.91001273965</c:v>
                </c:pt>
                <c:pt idx="464">
                  <c:v>118249.28251001771</c:v>
                </c:pt>
                <c:pt idx="465">
                  <c:v>204839.84988033961</c:v>
                </c:pt>
                <c:pt idx="466">
                  <c:v>197186.72493113441</c:v>
                </c:pt>
                <c:pt idx="467">
                  <c:v>151990.06695760853</c:v>
                </c:pt>
                <c:pt idx="468">
                  <c:v>249978.58702041861</c:v>
                </c:pt>
                <c:pt idx="469">
                  <c:v>188526.02130806999</c:v>
                </c:pt>
                <c:pt idx="470">
                  <c:v>242604.77320074645</c:v>
                </c:pt>
                <c:pt idx="471">
                  <c:v>235843.38525850669</c:v>
                </c:pt>
                <c:pt idx="472">
                  <c:v>152885.92117965454</c:v>
                </c:pt>
                <c:pt idx="473">
                  <c:v>269083.46828047832</c:v>
                </c:pt>
                <c:pt idx="474">
                  <c:v>250984.10708673752</c:v>
                </c:pt>
                <c:pt idx="475">
                  <c:v>114338.92669655519</c:v>
                </c:pt>
                <c:pt idx="476">
                  <c:v>176403.91828633621</c:v>
                </c:pt>
                <c:pt idx="477">
                  <c:v>339192.62040081073</c:v>
                </c:pt>
                <c:pt idx="478">
                  <c:v>254671.01399657363</c:v>
                </c:pt>
                <c:pt idx="479">
                  <c:v>90483.697626893612</c:v>
                </c:pt>
                <c:pt idx="480">
                  <c:v>294893.87525687116</c:v>
                </c:pt>
                <c:pt idx="481">
                  <c:v>291653.86615428794</c:v>
                </c:pt>
                <c:pt idx="482">
                  <c:v>227855.08695386181</c:v>
                </c:pt>
                <c:pt idx="483">
                  <c:v>160930.081710206</c:v>
                </c:pt>
                <c:pt idx="484">
                  <c:v>115958.93124784681</c:v>
                </c:pt>
                <c:pt idx="485">
                  <c:v>122327.22500120004</c:v>
                </c:pt>
                <c:pt idx="486">
                  <c:v>120092.73596493575</c:v>
                </c:pt>
                <c:pt idx="487">
                  <c:v>143052.11081255137</c:v>
                </c:pt>
                <c:pt idx="488">
                  <c:v>195003.9809056962</c:v>
                </c:pt>
                <c:pt idx="489">
                  <c:v>62496.722447683329</c:v>
                </c:pt>
                <c:pt idx="490">
                  <c:v>132996.91014936205</c:v>
                </c:pt>
                <c:pt idx="491">
                  <c:v>181152.20748839783</c:v>
                </c:pt>
                <c:pt idx="492">
                  <c:v>174337.01592779174</c:v>
                </c:pt>
                <c:pt idx="493">
                  <c:v>131041.73224263079</c:v>
                </c:pt>
                <c:pt idx="494">
                  <c:v>109646.49972040018</c:v>
                </c:pt>
                <c:pt idx="495">
                  <c:v>67524.32277927798</c:v>
                </c:pt>
                <c:pt idx="496">
                  <c:v>339022.97511555068</c:v>
                </c:pt>
                <c:pt idx="497">
                  <c:v>227519.91359842219</c:v>
                </c:pt>
                <c:pt idx="498">
                  <c:v>110372.70865718607</c:v>
                </c:pt>
                <c:pt idx="499">
                  <c:v>111098.91759397197</c:v>
                </c:pt>
                <c:pt idx="500">
                  <c:v>161041.8061620192</c:v>
                </c:pt>
                <c:pt idx="501">
                  <c:v>224615.07785127859</c:v>
                </c:pt>
                <c:pt idx="502">
                  <c:v>127969.30981776738</c:v>
                </c:pt>
                <c:pt idx="503">
                  <c:v>226458.53130619664</c:v>
                </c:pt>
                <c:pt idx="504">
                  <c:v>166851.47765630635</c:v>
                </c:pt>
                <c:pt idx="505">
                  <c:v>169642.53034409645</c:v>
                </c:pt>
                <c:pt idx="506">
                  <c:v>265452.42359654885</c:v>
                </c:pt>
                <c:pt idx="507">
                  <c:v>161041.8061620192</c:v>
                </c:pt>
                <c:pt idx="508">
                  <c:v>202828.80974770174</c:v>
                </c:pt>
                <c:pt idx="509">
                  <c:v>118305.14473592432</c:v>
                </c:pt>
                <c:pt idx="510">
                  <c:v>136292.78147785188</c:v>
                </c:pt>
                <c:pt idx="511">
                  <c:v>202270.18748863565</c:v>
                </c:pt>
                <c:pt idx="512">
                  <c:v>108417.53075045483</c:v>
                </c:pt>
                <c:pt idx="513">
                  <c:v>153332.81898690737</c:v>
                </c:pt>
                <c:pt idx="514">
                  <c:v>104227.86380745927</c:v>
                </c:pt>
                <c:pt idx="515">
                  <c:v>337239.5011016198</c:v>
                </c:pt>
                <c:pt idx="516">
                  <c:v>211373.67170387239</c:v>
                </c:pt>
                <c:pt idx="517">
                  <c:v>256791.71997348443</c:v>
                </c:pt>
                <c:pt idx="518">
                  <c:v>193330.17273603822</c:v>
                </c:pt>
                <c:pt idx="519">
                  <c:v>242044.09233414009</c:v>
                </c:pt>
                <c:pt idx="520">
                  <c:v>99589.2404496706</c:v>
                </c:pt>
                <c:pt idx="521">
                  <c:v>162494.224035591</c:v>
                </c:pt>
                <c:pt idx="522">
                  <c:v>185956.35891636607</c:v>
                </c:pt>
                <c:pt idx="523">
                  <c:v>485609.57310956885</c:v>
                </c:pt>
                <c:pt idx="524">
                  <c:v>259808.28017244121</c:v>
                </c:pt>
                <c:pt idx="525">
                  <c:v>196572.24044616171</c:v>
                </c:pt>
                <c:pt idx="526">
                  <c:v>111992.71320847768</c:v>
                </c:pt>
                <c:pt idx="527">
                  <c:v>343102.97621427325</c:v>
                </c:pt>
                <c:pt idx="528">
                  <c:v>61100.166800018145</c:v>
                </c:pt>
                <c:pt idx="529">
                  <c:v>233495.11316288891</c:v>
                </c:pt>
                <c:pt idx="530">
                  <c:v>177297.71390084195</c:v>
                </c:pt>
                <c:pt idx="531">
                  <c:v>169085.96669257066</c:v>
                </c:pt>
                <c:pt idx="532">
                  <c:v>106350.62839191034</c:v>
                </c:pt>
                <c:pt idx="533">
                  <c:v>-52585.638742548574</c:v>
                </c:pt>
                <c:pt idx="534">
                  <c:v>237688.89732096498</c:v>
                </c:pt>
                <c:pt idx="535">
                  <c:v>135398.98586334617</c:v>
                </c:pt>
                <c:pt idx="536">
                  <c:v>222157.13991138787</c:v>
                </c:pt>
                <c:pt idx="537">
                  <c:v>75568.483309829448</c:v>
                </c:pt>
                <c:pt idx="538">
                  <c:v>124896.88739290398</c:v>
                </c:pt>
                <c:pt idx="539">
                  <c:v>248135.13356550055</c:v>
                </c:pt>
                <c:pt idx="540">
                  <c:v>294223.52854599187</c:v>
                </c:pt>
                <c:pt idx="541">
                  <c:v>286344.89608561998</c:v>
                </c:pt>
                <c:pt idx="542">
                  <c:v>219699.20197149715</c:v>
                </c:pt>
                <c:pt idx="543">
                  <c:v>168696.98971876467</c:v>
                </c:pt>
                <c:pt idx="544">
                  <c:v>209420.5524046814</c:v>
                </c:pt>
                <c:pt idx="545">
                  <c:v>247797.90160252067</c:v>
                </c:pt>
                <c:pt idx="546">
                  <c:v>184336.35436507445</c:v>
                </c:pt>
                <c:pt idx="547">
                  <c:v>103054.75706342052</c:v>
                </c:pt>
                <c:pt idx="548">
                  <c:v>106238.90394009714</c:v>
                </c:pt>
                <c:pt idx="549">
                  <c:v>242826.1634968326</c:v>
                </c:pt>
                <c:pt idx="550">
                  <c:v>152718.3345019347</c:v>
                </c:pt>
                <c:pt idx="551">
                  <c:v>111992.71320847768</c:v>
                </c:pt>
                <c:pt idx="552">
                  <c:v>254615.151770667</c:v>
                </c:pt>
                <c:pt idx="553">
                  <c:v>90204.386497360567</c:v>
                </c:pt>
                <c:pt idx="554">
                  <c:v>240144.77665331544</c:v>
                </c:pt>
                <c:pt idx="555">
                  <c:v>118696.18031727057</c:v>
                </c:pt>
                <c:pt idx="556">
                  <c:v>121154.11825716129</c:v>
                </c:pt>
                <c:pt idx="557">
                  <c:v>101935.4539377481</c:v>
                </c:pt>
                <c:pt idx="558">
                  <c:v>206627.44110935106</c:v>
                </c:pt>
                <c:pt idx="559">
                  <c:v>212828.14818498446</c:v>
                </c:pt>
                <c:pt idx="560">
                  <c:v>137912.78602914349</c:v>
                </c:pt>
                <c:pt idx="561">
                  <c:v>137745.19935142365</c:v>
                </c:pt>
                <c:pt idx="562">
                  <c:v>115791.344570127</c:v>
                </c:pt>
                <c:pt idx="563">
                  <c:v>186514.98117543216</c:v>
                </c:pt>
                <c:pt idx="564">
                  <c:v>254054.47090406067</c:v>
                </c:pt>
                <c:pt idx="565">
                  <c:v>185006.70107595372</c:v>
                </c:pt>
                <c:pt idx="566">
                  <c:v>331427.77099979238</c:v>
                </c:pt>
                <c:pt idx="567">
                  <c:v>211599.1792150391</c:v>
                </c:pt>
                <c:pt idx="568">
                  <c:v>277797.97552190907</c:v>
                </c:pt>
                <c:pt idx="569">
                  <c:v>112830.6465970768</c:v>
                </c:pt>
                <c:pt idx="570">
                  <c:v>156682.49393376356</c:v>
                </c:pt>
                <c:pt idx="571">
                  <c:v>141266.57819108019</c:v>
                </c:pt>
                <c:pt idx="572">
                  <c:v>220369.54868237645</c:v>
                </c:pt>
                <c:pt idx="573">
                  <c:v>205733.64549484535</c:v>
                </c:pt>
                <c:pt idx="574">
                  <c:v>122103.77609757362</c:v>
                </c:pt>
                <c:pt idx="575">
                  <c:v>128081.0342695806</c:v>
                </c:pt>
                <c:pt idx="576">
                  <c:v>208359.17011245587</c:v>
                </c:pt>
                <c:pt idx="577">
                  <c:v>133890.70576386777</c:v>
                </c:pt>
                <c:pt idx="578">
                  <c:v>203610.88091039425</c:v>
                </c:pt>
                <c:pt idx="579">
                  <c:v>160425.26306950624</c:v>
                </c:pt>
                <c:pt idx="580">
                  <c:v>172828.73582831334</c:v>
                </c:pt>
                <c:pt idx="581">
                  <c:v>272770.37519031437</c:v>
                </c:pt>
                <c:pt idx="582">
                  <c:v>138585.19134756306</c:v>
                </c:pt>
                <c:pt idx="583">
                  <c:v>379415.48166110832</c:v>
                </c:pt>
                <c:pt idx="584">
                  <c:v>115174.80147761405</c:v>
                </c:pt>
                <c:pt idx="585">
                  <c:v>271988.30402762187</c:v>
                </c:pt>
                <c:pt idx="586">
                  <c:v>139814.16031750842</c:v>
                </c:pt>
                <c:pt idx="587">
                  <c:v>108194.0818468284</c:v>
                </c:pt>
                <c:pt idx="588">
                  <c:v>142437.62632757868</c:v>
                </c:pt>
                <c:pt idx="589">
                  <c:v>112383.74878982393</c:v>
                </c:pt>
                <c:pt idx="590">
                  <c:v>214224.70383264963</c:v>
                </c:pt>
                <c:pt idx="591">
                  <c:v>352657.47545184341</c:v>
                </c:pt>
                <c:pt idx="592">
                  <c:v>105736.14390693768</c:v>
                </c:pt>
                <c:pt idx="593">
                  <c:v>140372.78257657448</c:v>
                </c:pt>
                <c:pt idx="594">
                  <c:v>111769.26430485127</c:v>
                </c:pt>
                <c:pt idx="595">
                  <c:v>260704.13439448719</c:v>
                </c:pt>
                <c:pt idx="596">
                  <c:v>169421.14004801027</c:v>
                </c:pt>
                <c:pt idx="597">
                  <c:v>204169.50316946034</c:v>
                </c:pt>
                <c:pt idx="598">
                  <c:v>152157.65363532834</c:v>
                </c:pt>
                <c:pt idx="599">
                  <c:v>179923.23851845248</c:v>
                </c:pt>
                <c:pt idx="600">
                  <c:v>265061.3880152026</c:v>
                </c:pt>
                <c:pt idx="601">
                  <c:v>169812.17562935653</c:v>
                </c:pt>
                <c:pt idx="602">
                  <c:v>265675.87250017526</c:v>
                </c:pt>
                <c:pt idx="603">
                  <c:v>192885.33353632566</c:v>
                </c:pt>
                <c:pt idx="604">
                  <c:v>209308.82795286819</c:v>
                </c:pt>
                <c:pt idx="605">
                  <c:v>236793.04309891901</c:v>
                </c:pt>
                <c:pt idx="606">
                  <c:v>118249.28251001771</c:v>
                </c:pt>
                <c:pt idx="607">
                  <c:v>172323.91718761361</c:v>
                </c:pt>
                <c:pt idx="608">
                  <c:v>337123.659434726</c:v>
                </c:pt>
                <c:pt idx="609">
                  <c:v>84785.750584419657</c:v>
                </c:pt>
                <c:pt idx="610">
                  <c:v>311820.12970657321</c:v>
                </c:pt>
                <c:pt idx="611">
                  <c:v>150651.43214339024</c:v>
                </c:pt>
                <c:pt idx="612">
                  <c:v>263273.79678619117</c:v>
                </c:pt>
                <c:pt idx="613">
                  <c:v>122718.2605825463</c:v>
                </c:pt>
                <c:pt idx="614">
                  <c:v>62496.722447683329</c:v>
                </c:pt>
                <c:pt idx="615">
                  <c:v>151880.4011133356</c:v>
                </c:pt>
                <c:pt idx="616">
                  <c:v>177297.71390084195</c:v>
                </c:pt>
                <c:pt idx="617">
                  <c:v>139478.98696206877</c:v>
                </c:pt>
                <c:pt idx="618">
                  <c:v>293664.90628692578</c:v>
                </c:pt>
                <c:pt idx="619">
                  <c:v>285060.06488976802</c:v>
                </c:pt>
                <c:pt idx="620">
                  <c:v>42719.43586920407</c:v>
                </c:pt>
                <c:pt idx="621">
                  <c:v>239025.47352764301</c:v>
                </c:pt>
                <c:pt idx="622">
                  <c:v>114897.54895562127</c:v>
                </c:pt>
                <c:pt idx="623">
                  <c:v>177465.30057856176</c:v>
                </c:pt>
                <c:pt idx="624">
                  <c:v>192994.9993805986</c:v>
                </c:pt>
                <c:pt idx="625">
                  <c:v>155343.85911954526</c:v>
                </c:pt>
                <c:pt idx="626">
                  <c:v>139588.65280634171</c:v>
                </c:pt>
                <c:pt idx="627">
                  <c:v>177912.19838581461</c:v>
                </c:pt>
                <c:pt idx="628">
                  <c:v>176345.99745288934</c:v>
                </c:pt>
                <c:pt idx="629">
                  <c:v>168415.61998169136</c:v>
                </c:pt>
                <c:pt idx="630">
                  <c:v>157911.46290370892</c:v>
                </c:pt>
                <c:pt idx="631">
                  <c:v>245509.60894789</c:v>
                </c:pt>
                <c:pt idx="632">
                  <c:v>204672.2632026198</c:v>
                </c:pt>
                <c:pt idx="633">
                  <c:v>119143.07812452342</c:v>
                </c:pt>
                <c:pt idx="634">
                  <c:v>151992.1255651488</c:v>
                </c:pt>
                <c:pt idx="635">
                  <c:v>282653.87196070334</c:v>
                </c:pt>
                <c:pt idx="636">
                  <c:v>6295.2059705558204</c:v>
                </c:pt>
                <c:pt idx="637">
                  <c:v>137633.47489961045</c:v>
                </c:pt>
                <c:pt idx="638">
                  <c:v>104618.89938880553</c:v>
                </c:pt>
                <c:pt idx="639">
                  <c:v>246235.81788467593</c:v>
                </c:pt>
                <c:pt idx="640">
                  <c:v>243498.56881525216</c:v>
                </c:pt>
                <c:pt idx="641">
                  <c:v>233608.89622224239</c:v>
                </c:pt>
                <c:pt idx="642">
                  <c:v>309751.16874048847</c:v>
                </c:pt>
                <c:pt idx="643">
                  <c:v>150649.37353584997</c:v>
                </c:pt>
                <c:pt idx="644">
                  <c:v>290201.44828071614</c:v>
                </c:pt>
                <c:pt idx="645">
                  <c:v>147802.45862215327</c:v>
                </c:pt>
                <c:pt idx="646">
                  <c:v>118696.18031727057</c:v>
                </c:pt>
                <c:pt idx="647">
                  <c:v>154114.89014959987</c:v>
                </c:pt>
                <c:pt idx="648">
                  <c:v>195732.24845002237</c:v>
                </c:pt>
                <c:pt idx="649">
                  <c:v>62496.722447683329</c:v>
                </c:pt>
                <c:pt idx="650">
                  <c:v>218861.26858289805</c:v>
                </c:pt>
                <c:pt idx="651">
                  <c:v>111655.48124549778</c:v>
                </c:pt>
                <c:pt idx="652">
                  <c:v>221710.24210413502</c:v>
                </c:pt>
                <c:pt idx="653">
                  <c:v>175063.22486457764</c:v>
                </c:pt>
                <c:pt idx="654">
                  <c:v>276736.59322968352</c:v>
                </c:pt>
                <c:pt idx="655">
                  <c:v>154003.16569778667</c:v>
                </c:pt>
                <c:pt idx="656">
                  <c:v>118975.49144680361</c:v>
                </c:pt>
                <c:pt idx="657">
                  <c:v>209755.72576012107</c:v>
                </c:pt>
                <c:pt idx="658">
                  <c:v>174448.74037960498</c:v>
                </c:pt>
                <c:pt idx="659">
                  <c:v>143163.83526436458</c:v>
                </c:pt>
                <c:pt idx="660">
                  <c:v>233944.06957768201</c:v>
                </c:pt>
                <c:pt idx="661">
                  <c:v>295450.43890839699</c:v>
                </c:pt>
                <c:pt idx="662">
                  <c:v>170761.83346976887</c:v>
                </c:pt>
                <c:pt idx="663">
                  <c:v>93276.808922223965</c:v>
                </c:pt>
                <c:pt idx="664">
                  <c:v>275842.79761517781</c:v>
                </c:pt>
                <c:pt idx="665">
                  <c:v>266848.97924421402</c:v>
                </c:pt>
                <c:pt idx="666">
                  <c:v>225953.71266549692</c:v>
                </c:pt>
                <c:pt idx="667">
                  <c:v>186794.29230496517</c:v>
                </c:pt>
                <c:pt idx="668">
                  <c:v>140426.58619494084</c:v>
                </c:pt>
                <c:pt idx="669">
                  <c:v>93220.946696317362</c:v>
                </c:pt>
                <c:pt idx="670">
                  <c:v>175454.26044592389</c:v>
                </c:pt>
                <c:pt idx="671">
                  <c:v>169477.00227391691</c:v>
                </c:pt>
                <c:pt idx="672">
                  <c:v>160483.18390295311</c:v>
                </c:pt>
                <c:pt idx="673">
                  <c:v>195732.24845002237</c:v>
                </c:pt>
                <c:pt idx="674">
                  <c:v>156461.10363767738</c:v>
                </c:pt>
                <c:pt idx="675">
                  <c:v>173499.08253919263</c:v>
                </c:pt>
                <c:pt idx="676">
                  <c:v>126403.10888484212</c:v>
                </c:pt>
                <c:pt idx="677">
                  <c:v>104395.4504851791</c:v>
                </c:pt>
                <c:pt idx="678">
                  <c:v>272993.82409394078</c:v>
                </c:pt>
                <c:pt idx="679">
                  <c:v>115344.44676287414</c:v>
                </c:pt>
                <c:pt idx="680">
                  <c:v>144562.44951957004</c:v>
                </c:pt>
                <c:pt idx="681">
                  <c:v>145063.15094518923</c:v>
                </c:pt>
                <c:pt idx="682">
                  <c:v>165119.74865320153</c:v>
                </c:pt>
                <c:pt idx="683">
                  <c:v>284726.95014186861</c:v>
                </c:pt>
                <c:pt idx="684">
                  <c:v>228581.29589064774</c:v>
                </c:pt>
                <c:pt idx="685">
                  <c:v>242602.71459320618</c:v>
                </c:pt>
                <c:pt idx="686">
                  <c:v>224224.04226993234</c:v>
                </c:pt>
                <c:pt idx="687">
                  <c:v>187410.83539747813</c:v>
                </c:pt>
                <c:pt idx="688">
                  <c:v>237968.20845049803</c:v>
                </c:pt>
                <c:pt idx="689">
                  <c:v>169085.96669257066</c:v>
                </c:pt>
                <c:pt idx="690">
                  <c:v>140372.78257657448</c:v>
                </c:pt>
                <c:pt idx="691">
                  <c:v>465499.17178319022</c:v>
                </c:pt>
                <c:pt idx="692">
                  <c:v>266567.6095071407</c:v>
                </c:pt>
                <c:pt idx="693">
                  <c:v>120092.73596493575</c:v>
                </c:pt>
                <c:pt idx="694">
                  <c:v>146124.53323741478</c:v>
                </c:pt>
                <c:pt idx="695">
                  <c:v>156516.96586358402</c:v>
                </c:pt>
                <c:pt idx="696">
                  <c:v>94563.69872561621</c:v>
                </c:pt>
                <c:pt idx="697">
                  <c:v>124282.4029079313</c:v>
                </c:pt>
                <c:pt idx="698">
                  <c:v>110093.39752765305</c:v>
                </c:pt>
                <c:pt idx="699">
                  <c:v>203555.01868448764</c:v>
                </c:pt>
                <c:pt idx="700">
                  <c:v>259251.71652091542</c:v>
                </c:pt>
                <c:pt idx="701">
                  <c:v>190874.29340368777</c:v>
                </c:pt>
                <c:pt idx="702">
                  <c:v>302600.80382444267</c:v>
                </c:pt>
                <c:pt idx="703">
                  <c:v>161374.92090991855</c:v>
                </c:pt>
                <c:pt idx="704">
                  <c:v>208750.20569380213</c:v>
                </c:pt>
                <c:pt idx="705">
                  <c:v>88305.07081653591</c:v>
                </c:pt>
                <c:pt idx="706">
                  <c:v>227743.36250204861</c:v>
                </c:pt>
                <c:pt idx="707">
                  <c:v>232661.29698937031</c:v>
                </c:pt>
                <c:pt idx="708">
                  <c:v>207186.06336841712</c:v>
                </c:pt>
                <c:pt idx="709">
                  <c:v>110652.01978671912</c:v>
                </c:pt>
                <c:pt idx="710">
                  <c:v>35178.035371812082</c:v>
                </c:pt>
                <c:pt idx="711">
                  <c:v>93109.222244504141</c:v>
                </c:pt>
                <c:pt idx="712">
                  <c:v>227298.52330233602</c:v>
                </c:pt>
                <c:pt idx="713">
                  <c:v>80931.256996863754</c:v>
                </c:pt>
                <c:pt idx="714">
                  <c:v>175621.8471236437</c:v>
                </c:pt>
                <c:pt idx="715">
                  <c:v>168415.61998169136</c:v>
                </c:pt>
                <c:pt idx="716">
                  <c:v>268522.78741387196</c:v>
                </c:pt>
                <c:pt idx="717">
                  <c:v>125958.26968512952</c:v>
                </c:pt>
                <c:pt idx="718">
                  <c:v>260925.52469057337</c:v>
                </c:pt>
                <c:pt idx="719">
                  <c:v>114394.7889224618</c:v>
                </c:pt>
                <c:pt idx="720">
                  <c:v>256011.7074183322</c:v>
                </c:pt>
                <c:pt idx="721">
                  <c:v>140372.78257657448</c:v>
                </c:pt>
                <c:pt idx="722">
                  <c:v>75568.483309829448</c:v>
                </c:pt>
                <c:pt idx="723">
                  <c:v>109420.99220923349</c:v>
                </c:pt>
                <c:pt idx="724">
                  <c:v>286402.81691906683</c:v>
                </c:pt>
                <c:pt idx="725">
                  <c:v>75568.483309829448</c:v>
                </c:pt>
                <c:pt idx="726">
                  <c:v>186850.15453087178</c:v>
                </c:pt>
                <c:pt idx="727">
                  <c:v>194672.92476533708</c:v>
                </c:pt>
                <c:pt idx="728">
                  <c:v>159363.88077728072</c:v>
                </c:pt>
                <c:pt idx="729">
                  <c:v>94785.08902170237</c:v>
                </c:pt>
                <c:pt idx="730">
                  <c:v>248973.06695409969</c:v>
                </c:pt>
                <c:pt idx="731">
                  <c:v>189868.77333736885</c:v>
                </c:pt>
                <c:pt idx="732">
                  <c:v>239306.84326471633</c:v>
                </c:pt>
                <c:pt idx="733">
                  <c:v>124058.95400430488</c:v>
                </c:pt>
                <c:pt idx="734">
                  <c:v>113109.95772660983</c:v>
                </c:pt>
                <c:pt idx="735">
                  <c:v>224615.07785127859</c:v>
                </c:pt>
                <c:pt idx="736">
                  <c:v>52551.187628766958</c:v>
                </c:pt>
                <c:pt idx="737">
                  <c:v>259307.57874682202</c:v>
                </c:pt>
                <c:pt idx="738">
                  <c:v>127187.23865507489</c:v>
                </c:pt>
                <c:pt idx="739">
                  <c:v>222380.58881501431</c:v>
                </c:pt>
                <c:pt idx="740">
                  <c:v>140147.2750654078</c:v>
                </c:pt>
                <c:pt idx="741">
                  <c:v>143947.96503459735</c:v>
                </c:pt>
                <c:pt idx="742">
                  <c:v>201208.80519641013</c:v>
                </c:pt>
                <c:pt idx="743">
                  <c:v>141934.86629441922</c:v>
                </c:pt>
                <c:pt idx="744">
                  <c:v>233387.50592615624</c:v>
                </c:pt>
                <c:pt idx="745">
                  <c:v>310365.65322546114</c:v>
                </c:pt>
                <c:pt idx="746">
                  <c:v>251875.84409370297</c:v>
                </c:pt>
                <c:pt idx="747">
                  <c:v>273326.93884184019</c:v>
                </c:pt>
                <c:pt idx="748">
                  <c:v>221933.69100776146</c:v>
                </c:pt>
                <c:pt idx="749">
                  <c:v>112716.86353772331</c:v>
                </c:pt>
                <c:pt idx="750">
                  <c:v>90986.457660053071</c:v>
                </c:pt>
                <c:pt idx="751">
                  <c:v>199588.80064511852</c:v>
                </c:pt>
                <c:pt idx="752">
                  <c:v>176459.78051224281</c:v>
                </c:pt>
                <c:pt idx="753">
                  <c:v>275898.65984108439</c:v>
                </c:pt>
                <c:pt idx="754">
                  <c:v>150316.25878795059</c:v>
                </c:pt>
                <c:pt idx="755">
                  <c:v>175174.94931639085</c:v>
                </c:pt>
                <c:pt idx="756">
                  <c:v>257464.12529190397</c:v>
                </c:pt>
                <c:pt idx="757">
                  <c:v>170426.66011432922</c:v>
                </c:pt>
                <c:pt idx="758">
                  <c:v>209699.86353421444</c:v>
                </c:pt>
                <c:pt idx="759">
                  <c:v>300087.00365864538</c:v>
                </c:pt>
                <c:pt idx="760">
                  <c:v>141266.57819108019</c:v>
                </c:pt>
                <c:pt idx="761">
                  <c:v>132829.32347164222</c:v>
                </c:pt>
                <c:pt idx="762">
                  <c:v>212269.52592591837</c:v>
                </c:pt>
                <c:pt idx="763">
                  <c:v>290813.87415814854</c:v>
                </c:pt>
                <c:pt idx="764">
                  <c:v>242157.87539349357</c:v>
                </c:pt>
                <c:pt idx="765">
                  <c:v>275677.26954499824</c:v>
                </c:pt>
                <c:pt idx="766">
                  <c:v>221598.51765232181</c:v>
                </c:pt>
                <c:pt idx="767">
                  <c:v>190760.5103443343</c:v>
                </c:pt>
                <c:pt idx="768">
                  <c:v>228413.7092129279</c:v>
                </c:pt>
                <c:pt idx="769">
                  <c:v>341871.94863678765</c:v>
                </c:pt>
                <c:pt idx="770">
                  <c:v>108082.35739501518</c:v>
                </c:pt>
                <c:pt idx="771">
                  <c:v>95455.435732581653</c:v>
                </c:pt>
                <c:pt idx="772">
                  <c:v>155399.72134545186</c:v>
                </c:pt>
                <c:pt idx="773">
                  <c:v>111098.91759397197</c:v>
                </c:pt>
                <c:pt idx="774">
                  <c:v>268915.88160275848</c:v>
                </c:pt>
                <c:pt idx="775">
                  <c:v>160259.7349993267</c:v>
                </c:pt>
                <c:pt idx="776">
                  <c:v>216012.29506166108</c:v>
                </c:pt>
                <c:pt idx="777">
                  <c:v>110093.39752765305</c:v>
                </c:pt>
                <c:pt idx="778">
                  <c:v>172994.26389849291</c:v>
                </c:pt>
                <c:pt idx="779">
                  <c:v>149087.28981800523</c:v>
                </c:pt>
                <c:pt idx="780">
                  <c:v>195846.03150937584</c:v>
                </c:pt>
                <c:pt idx="781">
                  <c:v>182548.763136063</c:v>
                </c:pt>
                <c:pt idx="782">
                  <c:v>205733.64549484535</c:v>
                </c:pt>
                <c:pt idx="783">
                  <c:v>122159.63832348023</c:v>
                </c:pt>
                <c:pt idx="784">
                  <c:v>175901.15825317675</c:v>
                </c:pt>
                <c:pt idx="785">
                  <c:v>167968.7221744385</c:v>
                </c:pt>
                <c:pt idx="786">
                  <c:v>152436.96476486139</c:v>
                </c:pt>
                <c:pt idx="787">
                  <c:v>242267.54123776651</c:v>
                </c:pt>
                <c:pt idx="788">
                  <c:v>77635.385668373914</c:v>
                </c:pt>
                <c:pt idx="789">
                  <c:v>209586.08047486097</c:v>
                </c:pt>
                <c:pt idx="790">
                  <c:v>189812.91111146222</c:v>
                </c:pt>
                <c:pt idx="791">
                  <c:v>152327.29892058845</c:v>
                </c:pt>
                <c:pt idx="792">
                  <c:v>238301.32319839741</c:v>
                </c:pt>
                <c:pt idx="793">
                  <c:v>242269.59984530677</c:v>
                </c:pt>
                <c:pt idx="794">
                  <c:v>231709.58054141773</c:v>
                </c:pt>
                <c:pt idx="795">
                  <c:v>180370.13632570533</c:v>
                </c:pt>
                <c:pt idx="796">
                  <c:v>164784.57529776188</c:v>
                </c:pt>
                <c:pt idx="797">
                  <c:v>103334.06819295356</c:v>
                </c:pt>
                <c:pt idx="798">
                  <c:v>366956.14667639462</c:v>
                </c:pt>
                <c:pt idx="799">
                  <c:v>158916.98297002784</c:v>
                </c:pt>
                <c:pt idx="800">
                  <c:v>187297.05233812466</c:v>
                </c:pt>
                <c:pt idx="801">
                  <c:v>94114.742310823072</c:v>
                </c:pt>
                <c:pt idx="802">
                  <c:v>207186.06336841712</c:v>
                </c:pt>
                <c:pt idx="803">
                  <c:v>349191.95883809344</c:v>
                </c:pt>
                <c:pt idx="804">
                  <c:v>123165.15838979915</c:v>
                </c:pt>
                <c:pt idx="805">
                  <c:v>205621.92104303211</c:v>
                </c:pt>
                <c:pt idx="806">
                  <c:v>114897.54895562127</c:v>
                </c:pt>
                <c:pt idx="807">
                  <c:v>148191.43559595925</c:v>
                </c:pt>
                <c:pt idx="808">
                  <c:v>120818.94490172165</c:v>
                </c:pt>
                <c:pt idx="809">
                  <c:v>179586.00655547256</c:v>
                </c:pt>
                <c:pt idx="810">
                  <c:v>166125.26871952048</c:v>
                </c:pt>
                <c:pt idx="811">
                  <c:v>140372.78257657448</c:v>
                </c:pt>
                <c:pt idx="812">
                  <c:v>118472.73141364414</c:v>
                </c:pt>
                <c:pt idx="813">
                  <c:v>173554.94476509924</c:v>
                </c:pt>
                <c:pt idx="814">
                  <c:v>129980.34995040526</c:v>
                </c:pt>
                <c:pt idx="815">
                  <c:v>218637.8196792716</c:v>
                </c:pt>
                <c:pt idx="816">
                  <c:v>116461.69128100628</c:v>
                </c:pt>
                <c:pt idx="817">
                  <c:v>253051.00944528199</c:v>
                </c:pt>
                <c:pt idx="818">
                  <c:v>151768.67666152239</c:v>
                </c:pt>
                <c:pt idx="819">
                  <c:v>201711.56522956962</c:v>
                </c:pt>
                <c:pt idx="820">
                  <c:v>217464.71293523285</c:v>
                </c:pt>
                <c:pt idx="821">
                  <c:v>79590.563575105174</c:v>
                </c:pt>
                <c:pt idx="822">
                  <c:v>222659.89994454733</c:v>
                </c:pt>
                <c:pt idx="823">
                  <c:v>176180.46938270977</c:v>
                </c:pt>
                <c:pt idx="824">
                  <c:v>241878.56426396052</c:v>
                </c:pt>
                <c:pt idx="825">
                  <c:v>340814.68355964264</c:v>
                </c:pt>
                <c:pt idx="826">
                  <c:v>103948.55267792623</c:v>
                </c:pt>
                <c:pt idx="827">
                  <c:v>205957.09439847176</c:v>
                </c:pt>
                <c:pt idx="828">
                  <c:v>178915.65984459326</c:v>
                </c:pt>
                <c:pt idx="829">
                  <c:v>194170.16473217763</c:v>
                </c:pt>
                <c:pt idx="830">
                  <c:v>170761.83346976887</c:v>
                </c:pt>
                <c:pt idx="831">
                  <c:v>192885.33353632566</c:v>
                </c:pt>
                <c:pt idx="832">
                  <c:v>228022.67363158165</c:v>
                </c:pt>
                <c:pt idx="833">
                  <c:v>177688.7494821882</c:v>
                </c:pt>
                <c:pt idx="834">
                  <c:v>124058.95400430488</c:v>
                </c:pt>
                <c:pt idx="835">
                  <c:v>86908.515168870741</c:v>
                </c:pt>
                <c:pt idx="836">
                  <c:v>147241.77775554691</c:v>
                </c:pt>
                <c:pt idx="837">
                  <c:v>148137.63197759289</c:v>
                </c:pt>
                <c:pt idx="838">
                  <c:v>121545.15383850754</c:v>
                </c:pt>
                <c:pt idx="839">
                  <c:v>127187.23865507489</c:v>
                </c:pt>
                <c:pt idx="840">
                  <c:v>175789.43380136351</c:v>
                </c:pt>
                <c:pt idx="841">
                  <c:v>146124.53323741478</c:v>
                </c:pt>
                <c:pt idx="842">
                  <c:v>158081.10818896902</c:v>
                </c:pt>
                <c:pt idx="843">
                  <c:v>160704.57419903929</c:v>
                </c:pt>
                <c:pt idx="844">
                  <c:v>139253.47945090209</c:v>
                </c:pt>
                <c:pt idx="845">
                  <c:v>155174.21383428515</c:v>
                </c:pt>
                <c:pt idx="846">
                  <c:v>225006.11343262484</c:v>
                </c:pt>
                <c:pt idx="847">
                  <c:v>108417.53075045483</c:v>
                </c:pt>
                <c:pt idx="848">
                  <c:v>224724.74369555156</c:v>
                </c:pt>
                <c:pt idx="849">
                  <c:v>196626.04406452808</c:v>
                </c:pt>
                <c:pt idx="850">
                  <c:v>140372.78257657448</c:v>
                </c:pt>
                <c:pt idx="851">
                  <c:v>240035.1108090425</c:v>
                </c:pt>
                <c:pt idx="852">
                  <c:v>217799.88629067253</c:v>
                </c:pt>
                <c:pt idx="853">
                  <c:v>173722.53144281905</c:v>
                </c:pt>
                <c:pt idx="854">
                  <c:v>159531.46745500053</c:v>
                </c:pt>
                <c:pt idx="855">
                  <c:v>118249.28251001771</c:v>
                </c:pt>
                <c:pt idx="856">
                  <c:v>150316.25878795059</c:v>
                </c:pt>
                <c:pt idx="857">
                  <c:v>175733.57157545694</c:v>
                </c:pt>
                <c:pt idx="858">
                  <c:v>202381.91194044889</c:v>
                </c:pt>
                <c:pt idx="859">
                  <c:v>241259.96256390732</c:v>
                </c:pt>
                <c:pt idx="860">
                  <c:v>205510.1965912189</c:v>
                </c:pt>
                <c:pt idx="861">
                  <c:v>118193.42028411111</c:v>
                </c:pt>
                <c:pt idx="862">
                  <c:v>154282.47682731971</c:v>
                </c:pt>
                <c:pt idx="863">
                  <c:v>124282.4029079313</c:v>
                </c:pt>
                <c:pt idx="864">
                  <c:v>202493.63639226212</c:v>
                </c:pt>
                <c:pt idx="865">
                  <c:v>116126.51792556664</c:v>
                </c:pt>
                <c:pt idx="866">
                  <c:v>250648.9337312979</c:v>
                </c:pt>
                <c:pt idx="867">
                  <c:v>89869.213141920918</c:v>
                </c:pt>
                <c:pt idx="868">
                  <c:v>189752.93167047511</c:v>
                </c:pt>
                <c:pt idx="869">
                  <c:v>234726.14074037451</c:v>
                </c:pt>
                <c:pt idx="870">
                  <c:v>110093.39752765305</c:v>
                </c:pt>
                <c:pt idx="871">
                  <c:v>186961.87898268498</c:v>
                </c:pt>
                <c:pt idx="872">
                  <c:v>110987.19314215877</c:v>
                </c:pt>
                <c:pt idx="873">
                  <c:v>130985.87001672419</c:v>
                </c:pt>
                <c:pt idx="874">
                  <c:v>123332.74506751899</c:v>
                </c:pt>
                <c:pt idx="875">
                  <c:v>304500.11950526736</c:v>
                </c:pt>
                <c:pt idx="876">
                  <c:v>85400.235069392336</c:v>
                </c:pt>
                <c:pt idx="877">
                  <c:v>315786.3477459423</c:v>
                </c:pt>
                <c:pt idx="878">
                  <c:v>124673.43848927756</c:v>
                </c:pt>
                <c:pt idx="879">
                  <c:v>108417.53075045483</c:v>
                </c:pt>
                <c:pt idx="880">
                  <c:v>121042.39380534808</c:v>
                </c:pt>
                <c:pt idx="881">
                  <c:v>221766.10433004162</c:v>
                </c:pt>
                <c:pt idx="882">
                  <c:v>181990.14087699694</c:v>
                </c:pt>
                <c:pt idx="883">
                  <c:v>151876.28389825506</c:v>
                </c:pt>
                <c:pt idx="884">
                  <c:v>109981.67307583982</c:v>
                </c:pt>
                <c:pt idx="885">
                  <c:v>287017.30140403949</c:v>
                </c:pt>
                <c:pt idx="886">
                  <c:v>155788.69831925782</c:v>
                </c:pt>
                <c:pt idx="887">
                  <c:v>137968.6482550501</c:v>
                </c:pt>
                <c:pt idx="888">
                  <c:v>282546.26472397067</c:v>
                </c:pt>
                <c:pt idx="889">
                  <c:v>177074.2649972155</c:v>
                </c:pt>
                <c:pt idx="890">
                  <c:v>111769.26430485127</c:v>
                </c:pt>
                <c:pt idx="891">
                  <c:v>187017.74120859161</c:v>
                </c:pt>
                <c:pt idx="892">
                  <c:v>152662.4722760281</c:v>
                </c:pt>
                <c:pt idx="893">
                  <c:v>137410.02599598403</c:v>
                </c:pt>
                <c:pt idx="894">
                  <c:v>145901.08433378834</c:v>
                </c:pt>
                <c:pt idx="895">
                  <c:v>193330.17273603822</c:v>
                </c:pt>
                <c:pt idx="896">
                  <c:v>80428.496963704281</c:v>
                </c:pt>
                <c:pt idx="897">
                  <c:v>185283.9535979465</c:v>
                </c:pt>
                <c:pt idx="898">
                  <c:v>323607.05937286734</c:v>
                </c:pt>
                <c:pt idx="899">
                  <c:v>129198.27878771276</c:v>
                </c:pt>
                <c:pt idx="900">
                  <c:v>75233.309954389799</c:v>
                </c:pt>
                <c:pt idx="901">
                  <c:v>133108.63460117526</c:v>
                </c:pt>
                <c:pt idx="902">
                  <c:v>210146.76134146733</c:v>
                </c:pt>
                <c:pt idx="903">
                  <c:v>219140.57971243109</c:v>
                </c:pt>
                <c:pt idx="904">
                  <c:v>110540.29533490591</c:v>
                </c:pt>
                <c:pt idx="905">
                  <c:v>119534.11370586968</c:v>
                </c:pt>
                <c:pt idx="906">
                  <c:v>250090.31147223181</c:v>
                </c:pt>
                <c:pt idx="907">
                  <c:v>240759.26113828813</c:v>
                </c:pt>
                <c:pt idx="908">
                  <c:v>110540.29533490591</c:v>
                </c:pt>
                <c:pt idx="909">
                  <c:v>175901.15825317675</c:v>
                </c:pt>
                <c:pt idx="910">
                  <c:v>187183.26927877116</c:v>
                </c:pt>
                <c:pt idx="911">
                  <c:v>130985.87001672419</c:v>
                </c:pt>
                <c:pt idx="912">
                  <c:v>116852.72686235253</c:v>
                </c:pt>
                <c:pt idx="913">
                  <c:v>171988.74383217396</c:v>
                </c:pt>
                <c:pt idx="914">
                  <c:v>161376.97951745882</c:v>
                </c:pt>
                <c:pt idx="915">
                  <c:v>88305.07081653591</c:v>
                </c:pt>
                <c:pt idx="916">
                  <c:v>-11580.706319558525</c:v>
                </c:pt>
                <c:pt idx="917">
                  <c:v>95958.195765741126</c:v>
                </c:pt>
                <c:pt idx="918">
                  <c:v>244669.61695175065</c:v>
                </c:pt>
                <c:pt idx="919">
                  <c:v>171990.80243971423</c:v>
                </c:pt>
                <c:pt idx="920">
                  <c:v>189140.50579304268</c:v>
                </c:pt>
                <c:pt idx="921">
                  <c:v>183049.46456168219</c:v>
                </c:pt>
                <c:pt idx="922">
                  <c:v>166516.30430086673</c:v>
                </c:pt>
                <c:pt idx="923">
                  <c:v>183330.83429875551</c:v>
                </c:pt>
                <c:pt idx="924">
                  <c:v>187185.32788631142</c:v>
                </c:pt>
                <c:pt idx="925">
                  <c:v>123053.43393798594</c:v>
                </c:pt>
                <c:pt idx="926">
                  <c:v>291316.63419130805</c:v>
                </c:pt>
                <c:pt idx="927">
                  <c:v>236346.14529166615</c:v>
                </c:pt>
                <c:pt idx="928">
                  <c:v>258581.36981003615</c:v>
                </c:pt>
                <c:pt idx="929">
                  <c:v>250758.59957557084</c:v>
                </c:pt>
                <c:pt idx="930">
                  <c:v>240593.73306810856</c:v>
                </c:pt>
                <c:pt idx="931">
                  <c:v>111825.12653075787</c:v>
                </c:pt>
                <c:pt idx="932">
                  <c:v>297966.29768173455</c:v>
                </c:pt>
                <c:pt idx="933">
                  <c:v>209644.00130830784</c:v>
                </c:pt>
                <c:pt idx="934">
                  <c:v>241429.60784916743</c:v>
                </c:pt>
                <c:pt idx="935">
                  <c:v>69032.602878756385</c:v>
                </c:pt>
                <c:pt idx="936">
                  <c:v>192885.33353632566</c:v>
                </c:pt>
                <c:pt idx="937">
                  <c:v>235955.1097103199</c:v>
                </c:pt>
                <c:pt idx="938">
                  <c:v>235452.34967716044</c:v>
                </c:pt>
                <c:pt idx="939">
                  <c:v>260087.59130197426</c:v>
                </c:pt>
                <c:pt idx="940">
                  <c:v>189531.54137438894</c:v>
                </c:pt>
                <c:pt idx="941">
                  <c:v>240926.84781600794</c:v>
                </c:pt>
                <c:pt idx="942">
                  <c:v>107745.12543203526</c:v>
                </c:pt>
                <c:pt idx="943">
                  <c:v>151319.72024672927</c:v>
                </c:pt>
                <c:pt idx="944">
                  <c:v>168080.44662625174</c:v>
                </c:pt>
                <c:pt idx="945">
                  <c:v>164559.0677865952</c:v>
                </c:pt>
                <c:pt idx="946">
                  <c:v>124058.95400430488</c:v>
                </c:pt>
                <c:pt idx="947">
                  <c:v>249699.27589088556</c:v>
                </c:pt>
                <c:pt idx="948">
                  <c:v>225061.97565853148</c:v>
                </c:pt>
                <c:pt idx="949">
                  <c:v>170147.3489847962</c:v>
                </c:pt>
                <c:pt idx="950">
                  <c:v>108417.53075045483</c:v>
                </c:pt>
                <c:pt idx="951">
                  <c:v>114059.61556702216</c:v>
                </c:pt>
                <c:pt idx="952">
                  <c:v>103054.75706342052</c:v>
                </c:pt>
                <c:pt idx="953">
                  <c:v>170089.4281513493</c:v>
                </c:pt>
                <c:pt idx="954">
                  <c:v>147746.59639624663</c:v>
                </c:pt>
                <c:pt idx="955">
                  <c:v>202379.85333290862</c:v>
                </c:pt>
                <c:pt idx="956">
                  <c:v>161656.29064699187</c:v>
                </c:pt>
                <c:pt idx="957">
                  <c:v>119198.94035043003</c:v>
                </c:pt>
                <c:pt idx="958">
                  <c:v>200538.45848553086</c:v>
                </c:pt>
                <c:pt idx="959">
                  <c:v>204951.57433215284</c:v>
                </c:pt>
                <c:pt idx="960">
                  <c:v>108082.35739501518</c:v>
                </c:pt>
                <c:pt idx="961">
                  <c:v>253437.92781154771</c:v>
                </c:pt>
                <c:pt idx="962">
                  <c:v>179476.34071119962</c:v>
                </c:pt>
                <c:pt idx="963">
                  <c:v>292100.76396154077</c:v>
                </c:pt>
                <c:pt idx="964">
                  <c:v>231653.71831551113</c:v>
                </c:pt>
                <c:pt idx="965">
                  <c:v>175901.15825317675</c:v>
                </c:pt>
                <c:pt idx="966">
                  <c:v>133220.35905298847</c:v>
                </c:pt>
                <c:pt idx="967">
                  <c:v>121489.29161260094</c:v>
                </c:pt>
                <c:pt idx="968">
                  <c:v>48529.107363491232</c:v>
                </c:pt>
                <c:pt idx="969">
                  <c:v>154170.7523755065</c:v>
                </c:pt>
                <c:pt idx="970">
                  <c:v>93891.293407196645</c:v>
                </c:pt>
                <c:pt idx="971">
                  <c:v>216682.64177254034</c:v>
                </c:pt>
                <c:pt idx="972">
                  <c:v>144283.138390037</c:v>
                </c:pt>
                <c:pt idx="973">
                  <c:v>205621.92104303211</c:v>
                </c:pt>
                <c:pt idx="974">
                  <c:v>238636.49655383703</c:v>
                </c:pt>
                <c:pt idx="975">
                  <c:v>203052.25865132816</c:v>
                </c:pt>
                <c:pt idx="976">
                  <c:v>75847.794439362478</c:v>
                </c:pt>
                <c:pt idx="977">
                  <c:v>195175.68479849654</c:v>
                </c:pt>
                <c:pt idx="978">
                  <c:v>77244.350087027677</c:v>
                </c:pt>
                <c:pt idx="979">
                  <c:v>122774.1228084529</c:v>
                </c:pt>
                <c:pt idx="980">
                  <c:v>181657.02612909756</c:v>
                </c:pt>
                <c:pt idx="981">
                  <c:v>304611.84395708056</c:v>
                </c:pt>
                <c:pt idx="982">
                  <c:v>196572.24044616171</c:v>
                </c:pt>
                <c:pt idx="983">
                  <c:v>286624.20721515303</c:v>
                </c:pt>
                <c:pt idx="984">
                  <c:v>157017.66728920321</c:v>
                </c:pt>
                <c:pt idx="985">
                  <c:v>125176.19852243701</c:v>
                </c:pt>
                <c:pt idx="986">
                  <c:v>184336.35436507445</c:v>
                </c:pt>
                <c:pt idx="987">
                  <c:v>299921.47558846581</c:v>
                </c:pt>
                <c:pt idx="988">
                  <c:v>206401.93359818435</c:v>
                </c:pt>
                <c:pt idx="989">
                  <c:v>213889.53047721001</c:v>
                </c:pt>
                <c:pt idx="990">
                  <c:v>292322.15425762697</c:v>
                </c:pt>
                <c:pt idx="991">
                  <c:v>256011.7074183322</c:v>
                </c:pt>
                <c:pt idx="992">
                  <c:v>196402.59516090163</c:v>
                </c:pt>
                <c:pt idx="993">
                  <c:v>176794.95386768246</c:v>
                </c:pt>
                <c:pt idx="994">
                  <c:v>320369.10887782439</c:v>
                </c:pt>
                <c:pt idx="995">
                  <c:v>96014.057991647729</c:v>
                </c:pt>
                <c:pt idx="996">
                  <c:v>118807.90476908378</c:v>
                </c:pt>
                <c:pt idx="997">
                  <c:v>173554.94476509924</c:v>
                </c:pt>
                <c:pt idx="998">
                  <c:v>54618.089987311432</c:v>
                </c:pt>
                <c:pt idx="999">
                  <c:v>193332.23134357849</c:v>
                </c:pt>
                <c:pt idx="1000">
                  <c:v>47188.413941732651</c:v>
                </c:pt>
                <c:pt idx="1001">
                  <c:v>98753.365668611747</c:v>
                </c:pt>
                <c:pt idx="1002">
                  <c:v>246626.85346602218</c:v>
                </c:pt>
                <c:pt idx="1003">
                  <c:v>154001.1070902464</c:v>
                </c:pt>
                <c:pt idx="1004">
                  <c:v>209867.45021193428</c:v>
                </c:pt>
                <c:pt idx="1005">
                  <c:v>115176.8600851543</c:v>
                </c:pt>
                <c:pt idx="1006">
                  <c:v>185565.32333501981</c:v>
                </c:pt>
                <c:pt idx="1007">
                  <c:v>88305.07081653591</c:v>
                </c:pt>
                <c:pt idx="1008">
                  <c:v>221375.06874869537</c:v>
                </c:pt>
                <c:pt idx="1009">
                  <c:v>145174.87539700244</c:v>
                </c:pt>
                <c:pt idx="1010">
                  <c:v>131153.456694444</c:v>
                </c:pt>
                <c:pt idx="1011">
                  <c:v>153107.31147574069</c:v>
                </c:pt>
                <c:pt idx="1012">
                  <c:v>176906.6783194957</c:v>
                </c:pt>
                <c:pt idx="1013">
                  <c:v>117243.76244369878</c:v>
                </c:pt>
                <c:pt idx="1014">
                  <c:v>153444.5434387206</c:v>
                </c:pt>
                <c:pt idx="1015">
                  <c:v>251710.31602352342</c:v>
                </c:pt>
                <c:pt idx="1016">
                  <c:v>209867.45021193428</c:v>
                </c:pt>
                <c:pt idx="1017">
                  <c:v>234672.3371220082</c:v>
                </c:pt>
                <c:pt idx="1018">
                  <c:v>208079.85898292283</c:v>
                </c:pt>
                <c:pt idx="1019">
                  <c:v>209979.17466374749</c:v>
                </c:pt>
                <c:pt idx="1020">
                  <c:v>90539.559852800216</c:v>
                </c:pt>
                <c:pt idx="1021">
                  <c:v>194002.57805445779</c:v>
                </c:pt>
                <c:pt idx="1022">
                  <c:v>129868.62549859204</c:v>
                </c:pt>
                <c:pt idx="1023">
                  <c:v>209867.45021193428</c:v>
                </c:pt>
                <c:pt idx="1024">
                  <c:v>320588.44056637026</c:v>
                </c:pt>
                <c:pt idx="1025">
                  <c:v>109423.05081677376</c:v>
                </c:pt>
                <c:pt idx="1026">
                  <c:v>130762.42111309775</c:v>
                </c:pt>
                <c:pt idx="1027">
                  <c:v>250648.9337312979</c:v>
                </c:pt>
                <c:pt idx="1028">
                  <c:v>137018.99041463778</c:v>
                </c:pt>
                <c:pt idx="1029">
                  <c:v>161041.8061620192</c:v>
                </c:pt>
                <c:pt idx="1030">
                  <c:v>167854.93911508503</c:v>
                </c:pt>
                <c:pt idx="1031">
                  <c:v>298018.04269256064</c:v>
                </c:pt>
                <c:pt idx="1032">
                  <c:v>299472.51917367266</c:v>
                </c:pt>
                <c:pt idx="1033">
                  <c:v>218246.78409792535</c:v>
                </c:pt>
                <c:pt idx="1034">
                  <c:v>113445.13108204948</c:v>
                </c:pt>
                <c:pt idx="1035">
                  <c:v>74507.101017603913</c:v>
                </c:pt>
                <c:pt idx="1036">
                  <c:v>282045.56329835148</c:v>
                </c:pt>
                <c:pt idx="1037">
                  <c:v>285115.9271156746</c:v>
                </c:pt>
                <c:pt idx="1038">
                  <c:v>102382.35174500097</c:v>
                </c:pt>
                <c:pt idx="1039">
                  <c:v>62496.722447683329</c:v>
                </c:pt>
                <c:pt idx="1040">
                  <c:v>160872.1608767591</c:v>
                </c:pt>
                <c:pt idx="1041">
                  <c:v>184168.76768735464</c:v>
                </c:pt>
                <c:pt idx="1042">
                  <c:v>165957.68204180064</c:v>
                </c:pt>
                <c:pt idx="1043">
                  <c:v>255953.78658488533</c:v>
                </c:pt>
                <c:pt idx="1044">
                  <c:v>299695.96807729913</c:v>
                </c:pt>
                <c:pt idx="1045">
                  <c:v>91263.710182045834</c:v>
                </c:pt>
                <c:pt idx="1046">
                  <c:v>351761.62122979743</c:v>
                </c:pt>
                <c:pt idx="1047">
                  <c:v>115456.17121468735</c:v>
                </c:pt>
                <c:pt idx="1048">
                  <c:v>159084.56964774767</c:v>
                </c:pt>
                <c:pt idx="1049">
                  <c:v>79255.39021966554</c:v>
                </c:pt>
                <c:pt idx="1050">
                  <c:v>198583.2805787996</c:v>
                </c:pt>
                <c:pt idx="1051">
                  <c:v>199365.35174149211</c:v>
                </c:pt>
                <c:pt idx="1052">
                  <c:v>203441.23562513414</c:v>
                </c:pt>
                <c:pt idx="1053">
                  <c:v>145398.32430062885</c:v>
                </c:pt>
                <c:pt idx="1054">
                  <c:v>269809.67721726419</c:v>
                </c:pt>
                <c:pt idx="1055">
                  <c:v>178079.78506353445</c:v>
                </c:pt>
                <c:pt idx="1056">
                  <c:v>202046.73858500924</c:v>
                </c:pt>
                <c:pt idx="1057">
                  <c:v>229195.78037562041</c:v>
                </c:pt>
                <c:pt idx="1058">
                  <c:v>313551.858709678</c:v>
                </c:pt>
                <c:pt idx="1059">
                  <c:v>204223.30678782664</c:v>
                </c:pt>
                <c:pt idx="1060">
                  <c:v>233443.36815206282</c:v>
                </c:pt>
                <c:pt idx="1061">
                  <c:v>44395.302646402291</c:v>
                </c:pt>
                <c:pt idx="1062">
                  <c:v>190702.58951088742</c:v>
                </c:pt>
                <c:pt idx="1063">
                  <c:v>154617.65018275936</c:v>
                </c:pt>
                <c:pt idx="1064">
                  <c:v>124617.57626337095</c:v>
                </c:pt>
                <c:pt idx="1065">
                  <c:v>252099.29299732941</c:v>
                </c:pt>
                <c:pt idx="1066">
                  <c:v>180761.17190705158</c:v>
                </c:pt>
                <c:pt idx="1067">
                  <c:v>182995.66094331589</c:v>
                </c:pt>
                <c:pt idx="1068">
                  <c:v>233830.28651832853</c:v>
                </c:pt>
                <c:pt idx="1069">
                  <c:v>110037.53530174644</c:v>
                </c:pt>
                <c:pt idx="1070">
                  <c:v>118696.18031727057</c:v>
                </c:pt>
                <c:pt idx="1071">
                  <c:v>179923.23851845248</c:v>
                </c:pt>
                <c:pt idx="1072">
                  <c:v>141487.96848716636</c:v>
                </c:pt>
                <c:pt idx="1073">
                  <c:v>172661.14915059353</c:v>
                </c:pt>
                <c:pt idx="1074">
                  <c:v>195119.82257258994</c:v>
                </c:pt>
                <c:pt idx="1075">
                  <c:v>223050.93552589358</c:v>
                </c:pt>
                <c:pt idx="1076">
                  <c:v>142046.59074623242</c:v>
                </c:pt>
                <c:pt idx="1077">
                  <c:v>121377.56716078773</c:v>
                </c:pt>
                <c:pt idx="1078">
                  <c:v>140372.78257657448</c:v>
                </c:pt>
                <c:pt idx="1079">
                  <c:v>115456.17121468735</c:v>
                </c:pt>
                <c:pt idx="1080">
                  <c:v>163276.29519828351</c:v>
                </c:pt>
                <c:pt idx="1081">
                  <c:v>118249.28251001771</c:v>
                </c:pt>
                <c:pt idx="1082">
                  <c:v>207353.65004613693</c:v>
                </c:pt>
                <c:pt idx="1083">
                  <c:v>162885.25961693726</c:v>
                </c:pt>
                <c:pt idx="1084">
                  <c:v>176683.22941586925</c:v>
                </c:pt>
                <c:pt idx="1085">
                  <c:v>148640.39201075237</c:v>
                </c:pt>
                <c:pt idx="1086">
                  <c:v>88305.07081653591</c:v>
                </c:pt>
                <c:pt idx="1087">
                  <c:v>267798.63708462636</c:v>
                </c:pt>
                <c:pt idx="1088">
                  <c:v>221319.20652278877</c:v>
                </c:pt>
                <c:pt idx="1089">
                  <c:v>228359.90559456157</c:v>
                </c:pt>
                <c:pt idx="1090">
                  <c:v>52551.187628766958</c:v>
                </c:pt>
                <c:pt idx="1091">
                  <c:v>195790.16928346921</c:v>
                </c:pt>
                <c:pt idx="1092">
                  <c:v>187632.22569356428</c:v>
                </c:pt>
                <c:pt idx="1093">
                  <c:v>127187.23865507489</c:v>
                </c:pt>
                <c:pt idx="1094">
                  <c:v>112439.61101573055</c:v>
                </c:pt>
                <c:pt idx="1095">
                  <c:v>166404.57984905349</c:v>
                </c:pt>
                <c:pt idx="1096">
                  <c:v>168694.9311112244</c:v>
                </c:pt>
                <c:pt idx="1097">
                  <c:v>219477.81167541101</c:v>
                </c:pt>
                <c:pt idx="1098">
                  <c:v>101265.10722686881</c:v>
                </c:pt>
                <c:pt idx="1099">
                  <c:v>215286.08612487518</c:v>
                </c:pt>
                <c:pt idx="1100">
                  <c:v>-13926.919807636034</c:v>
                </c:pt>
                <c:pt idx="1101">
                  <c:v>113221.68217842306</c:v>
                </c:pt>
                <c:pt idx="1102">
                  <c:v>123500.3317452388</c:v>
                </c:pt>
                <c:pt idx="1103">
                  <c:v>159701.11274026061</c:v>
                </c:pt>
                <c:pt idx="1104">
                  <c:v>132885.18569754885</c:v>
                </c:pt>
                <c:pt idx="1105">
                  <c:v>305170.46621614665</c:v>
                </c:pt>
                <c:pt idx="1106">
                  <c:v>206403.99220572461</c:v>
                </c:pt>
                <c:pt idx="1107">
                  <c:v>238748.22100565024</c:v>
                </c:pt>
                <c:pt idx="1108">
                  <c:v>187408.77678993787</c:v>
                </c:pt>
                <c:pt idx="1109">
                  <c:v>261262.75665355328</c:v>
                </c:pt>
                <c:pt idx="1110">
                  <c:v>185621.18556092642</c:v>
                </c:pt>
                <c:pt idx="1111">
                  <c:v>235564.07412897365</c:v>
                </c:pt>
                <c:pt idx="1112">
                  <c:v>105736.14390693768</c:v>
                </c:pt>
                <c:pt idx="1113">
                  <c:v>116461.69128100628</c:v>
                </c:pt>
                <c:pt idx="1114">
                  <c:v>106685.80174734999</c:v>
                </c:pt>
                <c:pt idx="1115">
                  <c:v>255564.80961107934</c:v>
                </c:pt>
                <c:pt idx="1116">
                  <c:v>237968.20845049803</c:v>
                </c:pt>
                <c:pt idx="1117">
                  <c:v>110093.39752765305</c:v>
                </c:pt>
                <c:pt idx="1118">
                  <c:v>149587.99124362442</c:v>
                </c:pt>
                <c:pt idx="1119">
                  <c:v>118249.28251001771</c:v>
                </c:pt>
                <c:pt idx="1120">
                  <c:v>149534.18762525808</c:v>
                </c:pt>
                <c:pt idx="1121">
                  <c:v>212548.83705545141</c:v>
                </c:pt>
                <c:pt idx="1122">
                  <c:v>80931.256996863754</c:v>
                </c:pt>
                <c:pt idx="1123">
                  <c:v>99144.401249957999</c:v>
                </c:pt>
                <c:pt idx="1124">
                  <c:v>208638.48124198889</c:v>
                </c:pt>
                <c:pt idx="1125">
                  <c:v>83445.057162661076</c:v>
                </c:pt>
                <c:pt idx="1126">
                  <c:v>212716.42373317125</c:v>
                </c:pt>
                <c:pt idx="1127">
                  <c:v>211319.86808550608</c:v>
                </c:pt>
                <c:pt idx="1128">
                  <c:v>235284.7629994406</c:v>
                </c:pt>
                <c:pt idx="1129">
                  <c:v>112439.61101573055</c:v>
                </c:pt>
                <c:pt idx="1130">
                  <c:v>137966.58964750983</c:v>
                </c:pt>
                <c:pt idx="1131">
                  <c:v>114562.37560018164</c:v>
                </c:pt>
                <c:pt idx="1132">
                  <c:v>216457.13426137366</c:v>
                </c:pt>
                <c:pt idx="1133">
                  <c:v>271541.40622036904</c:v>
                </c:pt>
                <c:pt idx="1134">
                  <c:v>182381.17645834319</c:v>
                </c:pt>
                <c:pt idx="1135">
                  <c:v>148081.76975168631</c:v>
                </c:pt>
                <c:pt idx="1136">
                  <c:v>162941.12184284383</c:v>
                </c:pt>
                <c:pt idx="1137">
                  <c:v>117132.03799188556</c:v>
                </c:pt>
                <c:pt idx="1138">
                  <c:v>180537.72300342517</c:v>
                </c:pt>
                <c:pt idx="1139">
                  <c:v>125343.78520015685</c:v>
                </c:pt>
                <c:pt idx="1140">
                  <c:v>113333.40663023628</c:v>
                </c:pt>
                <c:pt idx="1141">
                  <c:v>164503.20556068857</c:v>
                </c:pt>
                <c:pt idx="1142">
                  <c:v>316678.08475290774</c:v>
                </c:pt>
                <c:pt idx="1143">
                  <c:v>116349.96682919306</c:v>
                </c:pt>
                <c:pt idx="1144">
                  <c:v>78920.216864225891</c:v>
                </c:pt>
                <c:pt idx="1145">
                  <c:v>148191.43559595925</c:v>
                </c:pt>
                <c:pt idx="1146">
                  <c:v>165510.78423454778</c:v>
                </c:pt>
                <c:pt idx="1147">
                  <c:v>213219.18376633071</c:v>
                </c:pt>
                <c:pt idx="1148">
                  <c:v>187913.59543063759</c:v>
                </c:pt>
                <c:pt idx="1149">
                  <c:v>208638.48124198889</c:v>
                </c:pt>
                <c:pt idx="1150">
                  <c:v>145065.2095527295</c:v>
                </c:pt>
                <c:pt idx="1151">
                  <c:v>142046.59074623242</c:v>
                </c:pt>
                <c:pt idx="1152">
                  <c:v>194168.10612463736</c:v>
                </c:pt>
                <c:pt idx="1153">
                  <c:v>138585.19134756306</c:v>
                </c:pt>
                <c:pt idx="1154">
                  <c:v>227519.91359842219</c:v>
                </c:pt>
                <c:pt idx="1155">
                  <c:v>140426.58619494084</c:v>
                </c:pt>
                <c:pt idx="1156">
                  <c:v>130818.28333900437</c:v>
                </c:pt>
                <c:pt idx="1157">
                  <c:v>199253.62728967887</c:v>
                </c:pt>
                <c:pt idx="1158">
                  <c:v>246962.0268214618</c:v>
                </c:pt>
                <c:pt idx="1159">
                  <c:v>197799.15080856683</c:v>
                </c:pt>
                <c:pt idx="1160">
                  <c:v>174337.01592779174</c:v>
                </c:pt>
                <c:pt idx="1161">
                  <c:v>184615.66549460747</c:v>
                </c:pt>
                <c:pt idx="1162">
                  <c:v>110093.39752765305</c:v>
                </c:pt>
                <c:pt idx="1163">
                  <c:v>97578.200317032737</c:v>
                </c:pt>
                <c:pt idx="1164">
                  <c:v>140147.2750654078</c:v>
                </c:pt>
                <c:pt idx="1165">
                  <c:v>209755.72576012107</c:v>
                </c:pt>
                <c:pt idx="1166">
                  <c:v>253330.32057481504</c:v>
                </c:pt>
                <c:pt idx="1167">
                  <c:v>186347.39449771232</c:v>
                </c:pt>
                <c:pt idx="1168">
                  <c:v>210759.18721889972</c:v>
                </c:pt>
                <c:pt idx="1169">
                  <c:v>427010.0981335378</c:v>
                </c:pt>
                <c:pt idx="1170">
                  <c:v>155455.58357135847</c:v>
                </c:pt>
                <c:pt idx="1171">
                  <c:v>163443.88187600332</c:v>
                </c:pt>
                <c:pt idx="1172">
                  <c:v>195678.444831656</c:v>
                </c:pt>
                <c:pt idx="1173">
                  <c:v>232543.3967149363</c:v>
                </c:pt>
                <c:pt idx="1174">
                  <c:v>223998.53475876566</c:v>
                </c:pt>
                <c:pt idx="1175">
                  <c:v>319136.02269279846</c:v>
                </c:pt>
                <c:pt idx="1176">
                  <c:v>111713.40207894467</c:v>
                </c:pt>
                <c:pt idx="1177">
                  <c:v>161376.97951745882</c:v>
                </c:pt>
                <c:pt idx="1178">
                  <c:v>135175.53695971973</c:v>
                </c:pt>
                <c:pt idx="1179">
                  <c:v>122941.70948617274</c:v>
                </c:pt>
                <c:pt idx="1180">
                  <c:v>266288.29837760766</c:v>
                </c:pt>
                <c:pt idx="1181">
                  <c:v>250984.10708673752</c:v>
                </c:pt>
                <c:pt idx="1182">
                  <c:v>474437.12792824738</c:v>
                </c:pt>
                <c:pt idx="1183">
                  <c:v>123276.88284161237</c:v>
                </c:pt>
                <c:pt idx="1184">
                  <c:v>147967.98669233281</c:v>
                </c:pt>
                <c:pt idx="1185">
                  <c:v>128360.34539911363</c:v>
                </c:pt>
                <c:pt idx="1186">
                  <c:v>89364.394501221192</c:v>
                </c:pt>
                <c:pt idx="1187">
                  <c:v>249419.96476135252</c:v>
                </c:pt>
                <c:pt idx="1188">
                  <c:v>218581.95745336503</c:v>
                </c:pt>
                <c:pt idx="1189">
                  <c:v>226626.11798391648</c:v>
                </c:pt>
                <c:pt idx="1190">
                  <c:v>117912.0505470378</c:v>
                </c:pt>
                <c:pt idx="1191">
                  <c:v>239197.17742044339</c:v>
                </c:pt>
                <c:pt idx="1192">
                  <c:v>142381.76410167207</c:v>
                </c:pt>
                <c:pt idx="1193">
                  <c:v>161376.97951745882</c:v>
                </c:pt>
                <c:pt idx="1194">
                  <c:v>168527.34443350456</c:v>
                </c:pt>
                <c:pt idx="1195">
                  <c:v>174337.01592779174</c:v>
                </c:pt>
                <c:pt idx="1196">
                  <c:v>229921.98931240628</c:v>
                </c:pt>
                <c:pt idx="1197">
                  <c:v>220257.82423056324</c:v>
                </c:pt>
                <c:pt idx="1198">
                  <c:v>193555.68024720493</c:v>
                </c:pt>
                <c:pt idx="1199">
                  <c:v>104505.11632945204</c:v>
                </c:pt>
                <c:pt idx="1200">
                  <c:v>75568.483309829448</c:v>
                </c:pt>
                <c:pt idx="1201">
                  <c:v>225229.56233625129</c:v>
                </c:pt>
                <c:pt idx="1202">
                  <c:v>135454.84808925277</c:v>
                </c:pt>
                <c:pt idx="1203">
                  <c:v>216906.09067616679</c:v>
                </c:pt>
                <c:pt idx="1204">
                  <c:v>120148.59819084237</c:v>
                </c:pt>
                <c:pt idx="1205">
                  <c:v>248524.11053930654</c:v>
                </c:pt>
                <c:pt idx="1206">
                  <c:v>86294.030683898047</c:v>
                </c:pt>
                <c:pt idx="1207">
                  <c:v>187967.39904900393</c:v>
                </c:pt>
                <c:pt idx="1208">
                  <c:v>131823.8034053233</c:v>
                </c:pt>
                <c:pt idx="1209">
                  <c:v>251431.00489399041</c:v>
                </c:pt>
                <c:pt idx="1210">
                  <c:v>196067.42180546199</c:v>
                </c:pt>
                <c:pt idx="1211">
                  <c:v>256570.32967739826</c:v>
                </c:pt>
                <c:pt idx="1212">
                  <c:v>64842.935935760841</c:v>
                </c:pt>
                <c:pt idx="1213">
                  <c:v>80931.256996863754</c:v>
                </c:pt>
                <c:pt idx="1214">
                  <c:v>115958.93124784681</c:v>
                </c:pt>
                <c:pt idx="1215">
                  <c:v>110093.39752765305</c:v>
                </c:pt>
                <c:pt idx="1216">
                  <c:v>199251.5686821386</c:v>
                </c:pt>
                <c:pt idx="1217">
                  <c:v>232102.67473030425</c:v>
                </c:pt>
                <c:pt idx="1218">
                  <c:v>78249.870153346594</c:v>
                </c:pt>
                <c:pt idx="1219">
                  <c:v>161041.8061620192</c:v>
                </c:pt>
                <c:pt idx="1220">
                  <c:v>111098.91759397197</c:v>
                </c:pt>
                <c:pt idx="1221">
                  <c:v>127801.72314004757</c:v>
                </c:pt>
                <c:pt idx="1222">
                  <c:v>196123.28403136862</c:v>
                </c:pt>
                <c:pt idx="1223">
                  <c:v>179474.28210365935</c:v>
                </c:pt>
                <c:pt idx="1224">
                  <c:v>209085.37904924178</c:v>
                </c:pt>
                <c:pt idx="1225">
                  <c:v>156572.82808949062</c:v>
                </c:pt>
                <c:pt idx="1226">
                  <c:v>200983.29768524342</c:v>
                </c:pt>
                <c:pt idx="1227">
                  <c:v>111098.91759397197</c:v>
                </c:pt>
                <c:pt idx="1228">
                  <c:v>286626.2658226933</c:v>
                </c:pt>
                <c:pt idx="1229">
                  <c:v>144336.94200840333</c:v>
                </c:pt>
                <c:pt idx="1230">
                  <c:v>206511.59944245729</c:v>
                </c:pt>
                <c:pt idx="1231">
                  <c:v>126628.61639600882</c:v>
                </c:pt>
                <c:pt idx="1232">
                  <c:v>95678.88463620808</c:v>
                </c:pt>
                <c:pt idx="1233">
                  <c:v>126516.89194419559</c:v>
                </c:pt>
                <c:pt idx="1234">
                  <c:v>169865.97924772289</c:v>
                </c:pt>
                <c:pt idx="1235">
                  <c:v>159810.77858453355</c:v>
                </c:pt>
                <c:pt idx="1236">
                  <c:v>216682.64177254034</c:v>
                </c:pt>
                <c:pt idx="1237">
                  <c:v>234670.27851446794</c:v>
                </c:pt>
                <c:pt idx="1238">
                  <c:v>156740.41476721043</c:v>
                </c:pt>
                <c:pt idx="1239">
                  <c:v>241599.2531344275</c:v>
                </c:pt>
                <c:pt idx="1240">
                  <c:v>224615.07785127859</c:v>
                </c:pt>
                <c:pt idx="1241">
                  <c:v>220201.96200465661</c:v>
                </c:pt>
                <c:pt idx="1242">
                  <c:v>191377.05343684723</c:v>
                </c:pt>
                <c:pt idx="1243">
                  <c:v>340367.78575238981</c:v>
                </c:pt>
                <c:pt idx="1244">
                  <c:v>243442.70658934553</c:v>
                </c:pt>
                <c:pt idx="1245">
                  <c:v>197352.25300131395</c:v>
                </c:pt>
                <c:pt idx="1246">
                  <c:v>212604.69928135804</c:v>
                </c:pt>
                <c:pt idx="1247">
                  <c:v>150763.15659520344</c:v>
                </c:pt>
                <c:pt idx="1248">
                  <c:v>207966.07592356935</c:v>
                </c:pt>
                <c:pt idx="1249">
                  <c:v>115344.44676287414</c:v>
                </c:pt>
                <c:pt idx="1250">
                  <c:v>243719.95911133831</c:v>
                </c:pt>
                <c:pt idx="1251">
                  <c:v>204337.08984718015</c:v>
                </c:pt>
                <c:pt idx="1252">
                  <c:v>108976.1530095209</c:v>
                </c:pt>
                <c:pt idx="1253">
                  <c:v>246904.10598801493</c:v>
                </c:pt>
                <c:pt idx="1254">
                  <c:v>218358.50854973859</c:v>
                </c:pt>
                <c:pt idx="1255">
                  <c:v>169365.2778221037</c:v>
                </c:pt>
                <c:pt idx="1256">
                  <c:v>269697.95276545099</c:v>
                </c:pt>
                <c:pt idx="1257">
                  <c:v>108417.53075045483</c:v>
                </c:pt>
                <c:pt idx="1258">
                  <c:v>190986.01785550098</c:v>
                </c:pt>
                <c:pt idx="1259">
                  <c:v>151880.4011133356</c:v>
                </c:pt>
                <c:pt idx="1260">
                  <c:v>186570.84340133873</c:v>
                </c:pt>
                <c:pt idx="1261">
                  <c:v>118807.90476908378</c:v>
                </c:pt>
                <c:pt idx="1262">
                  <c:v>127185.18004753462</c:v>
                </c:pt>
                <c:pt idx="1263">
                  <c:v>194894.31506142323</c:v>
                </c:pt>
                <c:pt idx="1264">
                  <c:v>167689.41104490549</c:v>
                </c:pt>
                <c:pt idx="1265">
                  <c:v>206962.61446479068</c:v>
                </c:pt>
                <c:pt idx="1266">
                  <c:v>231374.40718597808</c:v>
                </c:pt>
                <c:pt idx="1267">
                  <c:v>304278.72920918121</c:v>
                </c:pt>
                <c:pt idx="1268">
                  <c:v>351256.8025890977</c:v>
                </c:pt>
                <c:pt idx="1269">
                  <c:v>145286.59984881565</c:v>
                </c:pt>
                <c:pt idx="1270">
                  <c:v>210984.6947300664</c:v>
                </c:pt>
                <c:pt idx="1271">
                  <c:v>176180.46938270977</c:v>
                </c:pt>
                <c:pt idx="1272">
                  <c:v>112383.74878982393</c:v>
                </c:pt>
                <c:pt idx="1273">
                  <c:v>168806.65556303761</c:v>
                </c:pt>
                <c:pt idx="1274">
                  <c:v>129980.34995040526</c:v>
                </c:pt>
                <c:pt idx="1275">
                  <c:v>167408.04130783217</c:v>
                </c:pt>
                <c:pt idx="1276">
                  <c:v>170929.42014748871</c:v>
                </c:pt>
                <c:pt idx="1277">
                  <c:v>189308.09247076249</c:v>
                </c:pt>
                <c:pt idx="1278">
                  <c:v>272155.89070534171</c:v>
                </c:pt>
                <c:pt idx="1279">
                  <c:v>90316.110949173773</c:v>
                </c:pt>
                <c:pt idx="1280">
                  <c:v>213721.94379949017</c:v>
                </c:pt>
                <c:pt idx="1281">
                  <c:v>200650.18293734407</c:v>
                </c:pt>
                <c:pt idx="1282">
                  <c:v>118249.28251001771</c:v>
                </c:pt>
                <c:pt idx="1283">
                  <c:v>194894.31506142323</c:v>
                </c:pt>
                <c:pt idx="1284">
                  <c:v>229696.4818012396</c:v>
                </c:pt>
                <c:pt idx="1285">
                  <c:v>171879.07798790102</c:v>
                </c:pt>
                <c:pt idx="1286">
                  <c:v>167186.651011746</c:v>
                </c:pt>
                <c:pt idx="1287">
                  <c:v>148526.60895139887</c:v>
                </c:pt>
                <c:pt idx="1288">
                  <c:v>251375.14266808378</c:v>
                </c:pt>
                <c:pt idx="1289">
                  <c:v>268748.29492503864</c:v>
                </c:pt>
                <c:pt idx="1290">
                  <c:v>124505.85181155773</c:v>
                </c:pt>
                <c:pt idx="1291">
                  <c:v>132885.18569754885</c:v>
                </c:pt>
                <c:pt idx="1292">
                  <c:v>192657.76741761868</c:v>
                </c:pt>
                <c:pt idx="1293">
                  <c:v>218805.40635699144</c:v>
                </c:pt>
                <c:pt idx="1294">
                  <c:v>108417.53075045483</c:v>
                </c:pt>
                <c:pt idx="1295">
                  <c:v>118919.62922089701</c:v>
                </c:pt>
                <c:pt idx="1296">
                  <c:v>123165.15838979915</c:v>
                </c:pt>
                <c:pt idx="1297">
                  <c:v>152885.92117965454</c:v>
                </c:pt>
                <c:pt idx="1298">
                  <c:v>539572.48333535157</c:v>
                </c:pt>
                <c:pt idx="1299">
                  <c:v>129756.90104677882</c:v>
                </c:pt>
                <c:pt idx="1300">
                  <c:v>236625.4564211992</c:v>
                </c:pt>
                <c:pt idx="1301">
                  <c:v>176459.78051224281</c:v>
                </c:pt>
                <c:pt idx="1302">
                  <c:v>299807.69252911233</c:v>
                </c:pt>
                <c:pt idx="1303">
                  <c:v>216124.01951347431</c:v>
                </c:pt>
                <c:pt idx="1304">
                  <c:v>221263.34429688216</c:v>
                </c:pt>
                <c:pt idx="1305">
                  <c:v>283833.1545273629</c:v>
                </c:pt>
                <c:pt idx="1306">
                  <c:v>202270.18748863565</c:v>
                </c:pt>
                <c:pt idx="1307">
                  <c:v>115456.17121468735</c:v>
                </c:pt>
                <c:pt idx="1308">
                  <c:v>122829.98503435952</c:v>
                </c:pt>
                <c:pt idx="1309">
                  <c:v>165287.33533092134</c:v>
                </c:pt>
                <c:pt idx="1310">
                  <c:v>232100.61612276398</c:v>
                </c:pt>
                <c:pt idx="1311">
                  <c:v>197019.1382534146</c:v>
                </c:pt>
                <c:pt idx="1312">
                  <c:v>315672.56468658883</c:v>
                </c:pt>
                <c:pt idx="1313">
                  <c:v>336734.68246092007</c:v>
                </c:pt>
                <c:pt idx="1314">
                  <c:v>80260.910285984457</c:v>
                </c:pt>
                <c:pt idx="1315">
                  <c:v>210982.63612252614</c:v>
                </c:pt>
                <c:pt idx="1316">
                  <c:v>249755.13811679216</c:v>
                </c:pt>
                <c:pt idx="1317">
                  <c:v>201376.39187412994</c:v>
                </c:pt>
                <c:pt idx="1318">
                  <c:v>258525.50758412952</c:v>
                </c:pt>
                <c:pt idx="1319">
                  <c:v>80260.910285984457</c:v>
                </c:pt>
                <c:pt idx="1320">
                  <c:v>175565.9848977371</c:v>
                </c:pt>
                <c:pt idx="1321">
                  <c:v>34675.275338652609</c:v>
                </c:pt>
                <c:pt idx="1322">
                  <c:v>233273.72286680274</c:v>
                </c:pt>
                <c:pt idx="1323">
                  <c:v>66853.976068398712</c:v>
                </c:pt>
                <c:pt idx="1324">
                  <c:v>258972.40539138237</c:v>
                </c:pt>
                <c:pt idx="1325">
                  <c:v>71769.851948180149</c:v>
                </c:pt>
                <c:pt idx="1326">
                  <c:v>37691.835537609411</c:v>
                </c:pt>
                <c:pt idx="1327">
                  <c:v>105736.14390693768</c:v>
                </c:pt>
                <c:pt idx="1328">
                  <c:v>248968.94973901912</c:v>
                </c:pt>
                <c:pt idx="1329">
                  <c:v>217017.81512798002</c:v>
                </c:pt>
                <c:pt idx="1330">
                  <c:v>247408.92462871468</c:v>
                </c:pt>
                <c:pt idx="1331">
                  <c:v>113445.13108204948</c:v>
                </c:pt>
                <c:pt idx="1332">
                  <c:v>72887.096466312301</c:v>
                </c:pt>
                <c:pt idx="1333">
                  <c:v>136125.19480013207</c:v>
                </c:pt>
                <c:pt idx="1334">
                  <c:v>136404.50592966512</c:v>
                </c:pt>
                <c:pt idx="1335">
                  <c:v>167521.82436718565</c:v>
                </c:pt>
                <c:pt idx="1336">
                  <c:v>152660.41366848783</c:v>
                </c:pt>
                <c:pt idx="1337">
                  <c:v>66016.04267979959</c:v>
                </c:pt>
                <c:pt idx="1338">
                  <c:v>229810.26486059307</c:v>
                </c:pt>
                <c:pt idx="1339">
                  <c:v>108417.53075045483</c:v>
                </c:pt>
                <c:pt idx="1340">
                  <c:v>76015.381117082303</c:v>
                </c:pt>
                <c:pt idx="1341">
                  <c:v>155232.13466773203</c:v>
                </c:pt>
                <c:pt idx="1342">
                  <c:v>279864.87788045354</c:v>
                </c:pt>
                <c:pt idx="1343">
                  <c:v>199866.0531671113</c:v>
                </c:pt>
                <c:pt idx="1344">
                  <c:v>207186.06336841712</c:v>
                </c:pt>
                <c:pt idx="1345">
                  <c:v>80931.256996863754</c:v>
                </c:pt>
                <c:pt idx="1346">
                  <c:v>246289.62150304223</c:v>
                </c:pt>
                <c:pt idx="1347">
                  <c:v>257911.02309915685</c:v>
                </c:pt>
                <c:pt idx="1348">
                  <c:v>209308.82795286819</c:v>
                </c:pt>
                <c:pt idx="1349">
                  <c:v>290422.83857680229</c:v>
                </c:pt>
                <c:pt idx="1350">
                  <c:v>207293.67060514979</c:v>
                </c:pt>
                <c:pt idx="1351">
                  <c:v>188861.19466350964</c:v>
                </c:pt>
                <c:pt idx="1352">
                  <c:v>158695.59267394169</c:v>
                </c:pt>
                <c:pt idx="1353">
                  <c:v>339581.59737461677</c:v>
                </c:pt>
                <c:pt idx="1354">
                  <c:v>230033.71376421952</c:v>
                </c:pt>
                <c:pt idx="1355">
                  <c:v>233106.13618908293</c:v>
                </c:pt>
                <c:pt idx="1356">
                  <c:v>109981.67307583982</c:v>
                </c:pt>
                <c:pt idx="1357">
                  <c:v>120372.04709446878</c:v>
                </c:pt>
                <c:pt idx="1358">
                  <c:v>180872.89635886479</c:v>
                </c:pt>
                <c:pt idx="1359">
                  <c:v>302155.96462473011</c:v>
                </c:pt>
                <c:pt idx="1360">
                  <c:v>205450.21715023177</c:v>
                </c:pt>
                <c:pt idx="1361">
                  <c:v>211319.86808550608</c:v>
                </c:pt>
                <c:pt idx="1362">
                  <c:v>124392.06875220426</c:v>
                </c:pt>
                <c:pt idx="1363">
                  <c:v>171879.07798790102</c:v>
                </c:pt>
                <c:pt idx="1364">
                  <c:v>192885.33353632566</c:v>
                </c:pt>
                <c:pt idx="1365">
                  <c:v>219364.02861605753</c:v>
                </c:pt>
                <c:pt idx="1366">
                  <c:v>225844.04682122398</c:v>
                </c:pt>
                <c:pt idx="1367">
                  <c:v>142549.35077939188</c:v>
                </c:pt>
                <c:pt idx="1368">
                  <c:v>140372.78257657448</c:v>
                </c:pt>
                <c:pt idx="1369">
                  <c:v>251877.90270124323</c:v>
                </c:pt>
                <c:pt idx="1370">
                  <c:v>104058.21852219918</c:v>
                </c:pt>
                <c:pt idx="1371">
                  <c:v>185788.77223864623</c:v>
                </c:pt>
                <c:pt idx="1372">
                  <c:v>242993.75017455244</c:v>
                </c:pt>
                <c:pt idx="1373">
                  <c:v>371483.04558237008</c:v>
                </c:pt>
                <c:pt idx="1374">
                  <c:v>235228.900773534</c:v>
                </c:pt>
                <c:pt idx="1375">
                  <c:v>246459.26678830234</c:v>
                </c:pt>
                <c:pt idx="1376">
                  <c:v>137132.77347399126</c:v>
                </c:pt>
                <c:pt idx="1377">
                  <c:v>149755.57792134426</c:v>
                </c:pt>
                <c:pt idx="1378">
                  <c:v>148137.63197759289</c:v>
                </c:pt>
                <c:pt idx="1379">
                  <c:v>138024.5104809567</c:v>
                </c:pt>
                <c:pt idx="1380">
                  <c:v>42719.43586920407</c:v>
                </c:pt>
                <c:pt idx="1381">
                  <c:v>211261.94725205918</c:v>
                </c:pt>
                <c:pt idx="1382">
                  <c:v>224279.90449583897</c:v>
                </c:pt>
                <c:pt idx="1383">
                  <c:v>139253.47945090209</c:v>
                </c:pt>
                <c:pt idx="1384">
                  <c:v>163276.29519828351</c:v>
                </c:pt>
                <c:pt idx="1385">
                  <c:v>91768.528822745575</c:v>
                </c:pt>
                <c:pt idx="1386">
                  <c:v>281371.09937239165</c:v>
                </c:pt>
                <c:pt idx="1387">
                  <c:v>234109.59764786158</c:v>
                </c:pt>
                <c:pt idx="1388">
                  <c:v>289084.20376258402</c:v>
                </c:pt>
                <c:pt idx="1389">
                  <c:v>161041.8061620192</c:v>
                </c:pt>
                <c:pt idx="1390">
                  <c:v>211040.55695597304</c:v>
                </c:pt>
                <c:pt idx="1391">
                  <c:v>148638.33340321211</c:v>
                </c:pt>
                <c:pt idx="1392">
                  <c:v>110428.57088309269</c:v>
                </c:pt>
                <c:pt idx="1393">
                  <c:v>199810.19094120467</c:v>
                </c:pt>
                <c:pt idx="1394">
                  <c:v>209644.00130830784</c:v>
                </c:pt>
                <c:pt idx="1395">
                  <c:v>297349.75458922161</c:v>
                </c:pt>
                <c:pt idx="1396">
                  <c:v>154392.14267159265</c:v>
                </c:pt>
                <c:pt idx="1397">
                  <c:v>144672.11536384298</c:v>
                </c:pt>
                <c:pt idx="1398">
                  <c:v>166514.24569332646</c:v>
                </c:pt>
                <c:pt idx="1399">
                  <c:v>182828.07426559605</c:v>
                </c:pt>
                <c:pt idx="1400">
                  <c:v>157690.07260762277</c:v>
                </c:pt>
                <c:pt idx="1401">
                  <c:v>181990.14087699694</c:v>
                </c:pt>
                <c:pt idx="1402">
                  <c:v>198136.38277154672</c:v>
                </c:pt>
                <c:pt idx="1403">
                  <c:v>240482.00861629535</c:v>
                </c:pt>
                <c:pt idx="1404">
                  <c:v>62271.214936516626</c:v>
                </c:pt>
                <c:pt idx="1405">
                  <c:v>250648.9337312979</c:v>
                </c:pt>
                <c:pt idx="1406">
                  <c:v>103054.75706342052</c:v>
                </c:pt>
                <c:pt idx="1407">
                  <c:v>106685.80174734999</c:v>
                </c:pt>
                <c:pt idx="1408">
                  <c:v>103443.7340372265</c:v>
                </c:pt>
                <c:pt idx="1409">
                  <c:v>242770.30127092599</c:v>
                </c:pt>
                <c:pt idx="1410">
                  <c:v>228637.15811655432</c:v>
                </c:pt>
                <c:pt idx="1411">
                  <c:v>186179.80781999248</c:v>
                </c:pt>
                <c:pt idx="1412">
                  <c:v>85400.235069392336</c:v>
                </c:pt>
                <c:pt idx="1413">
                  <c:v>261709.65446080614</c:v>
                </c:pt>
                <c:pt idx="1414">
                  <c:v>196235.00848318182</c:v>
                </c:pt>
                <c:pt idx="1415">
                  <c:v>213498.49489586375</c:v>
                </c:pt>
                <c:pt idx="1416">
                  <c:v>155228.01745265149</c:v>
                </c:pt>
                <c:pt idx="1417">
                  <c:v>295562.16336021019</c:v>
                </c:pt>
                <c:pt idx="1418">
                  <c:v>124058.95400430488</c:v>
                </c:pt>
                <c:pt idx="1419">
                  <c:v>196011.55957955538</c:v>
                </c:pt>
                <c:pt idx="1420">
                  <c:v>172102.52689152746</c:v>
                </c:pt>
                <c:pt idx="1421">
                  <c:v>152718.3345019347</c:v>
                </c:pt>
                <c:pt idx="1422">
                  <c:v>140372.78257657448</c:v>
                </c:pt>
                <c:pt idx="1423">
                  <c:v>215954.3742282142</c:v>
                </c:pt>
                <c:pt idx="1424">
                  <c:v>135231.39918562636</c:v>
                </c:pt>
                <c:pt idx="1425">
                  <c:v>162941.12184284383</c:v>
                </c:pt>
                <c:pt idx="1426">
                  <c:v>244669.61695175065</c:v>
                </c:pt>
                <c:pt idx="1427">
                  <c:v>147185.9155296403</c:v>
                </c:pt>
                <c:pt idx="1428">
                  <c:v>105065.79719605838</c:v>
                </c:pt>
                <c:pt idx="1429">
                  <c:v>173443.220313286</c:v>
                </c:pt>
                <c:pt idx="1430">
                  <c:v>162827.33878349036</c:v>
                </c:pt>
                <c:pt idx="1431">
                  <c:v>146517.6274263013</c:v>
                </c:pt>
                <c:pt idx="1432">
                  <c:v>81378.15480411661</c:v>
                </c:pt>
                <c:pt idx="1433">
                  <c:v>193106.72383241181</c:v>
                </c:pt>
                <c:pt idx="1434">
                  <c:v>123053.43393798594</c:v>
                </c:pt>
                <c:pt idx="1435">
                  <c:v>178861.85622622696</c:v>
                </c:pt>
                <c:pt idx="1436">
                  <c:v>75568.483309829448</c:v>
                </c:pt>
                <c:pt idx="1437">
                  <c:v>266625.5303405876</c:v>
                </c:pt>
                <c:pt idx="1438">
                  <c:v>162047.32622833812</c:v>
                </c:pt>
                <c:pt idx="1439">
                  <c:v>222213.0021372945</c:v>
                </c:pt>
                <c:pt idx="1440">
                  <c:v>235729.60219915319</c:v>
                </c:pt>
                <c:pt idx="1441">
                  <c:v>140372.78257657448</c:v>
                </c:pt>
                <c:pt idx="1442">
                  <c:v>336513.29216483387</c:v>
                </c:pt>
                <c:pt idx="1443">
                  <c:v>146182.45407086166</c:v>
                </c:pt>
                <c:pt idx="1444">
                  <c:v>205286.74768759246</c:v>
                </c:pt>
                <c:pt idx="1445">
                  <c:v>144003.82726050395</c:v>
                </c:pt>
                <c:pt idx="1446">
                  <c:v>126516.89194419559</c:v>
                </c:pt>
                <c:pt idx="1447">
                  <c:v>275451.76203383156</c:v>
                </c:pt>
                <c:pt idx="1448">
                  <c:v>102494.07619681417</c:v>
                </c:pt>
                <c:pt idx="1449">
                  <c:v>95345.769888308714</c:v>
                </c:pt>
                <c:pt idx="1450">
                  <c:v>160257.67639178643</c:v>
                </c:pt>
                <c:pt idx="1451">
                  <c:v>246850.30236964859</c:v>
                </c:pt>
                <c:pt idx="1452">
                  <c:v>120036.87373902915</c:v>
                </c:pt>
                <c:pt idx="1453">
                  <c:v>123835.50510067845</c:v>
                </c:pt>
                <c:pt idx="1454">
                  <c:v>194058.44028036439</c:v>
                </c:pt>
                <c:pt idx="1455">
                  <c:v>185006.70107595372</c:v>
                </c:pt>
                <c:pt idx="1456">
                  <c:v>208804.00931216846</c:v>
                </c:pt>
                <c:pt idx="1457">
                  <c:v>256568.27106985799</c:v>
                </c:pt>
                <c:pt idx="1458">
                  <c:v>120372.04709446878</c:v>
                </c:pt>
                <c:pt idx="1459">
                  <c:v>130315.52330584489</c:v>
                </c:pt>
              </c:numCache>
            </c:numRef>
          </c:xVal>
          <c:yVal>
            <c:numRef>
              <c:f>'Linear regression1'!$G$731:$G$2190</c:f>
              <c:numCache>
                <c:formatCode>0.000</c:formatCode>
                <c:ptCount val="1460"/>
                <c:pt idx="0">
                  <c:v>-0.30293350690149595</c:v>
                </c:pt>
                <c:pt idx="1">
                  <c:v>0.42352244875471484</c:v>
                </c:pt>
                <c:pt idx="2">
                  <c:v>-4.9894891937639241E-2</c:v>
                </c:pt>
                <c:pt idx="3">
                  <c:v>-1.9238493567564847</c:v>
                </c:pt>
                <c:pt idx="4">
                  <c:v>-0.74079805208001848</c:v>
                </c:pt>
                <c:pt idx="5">
                  <c:v>0.15912643329953569</c:v>
                </c:pt>
                <c:pt idx="6">
                  <c:v>1.2627772728745861</c:v>
                </c:pt>
                <c:pt idx="7">
                  <c:v>-1.0023860833015927</c:v>
                </c:pt>
                <c:pt idx="8">
                  <c:v>-2.2364079362944764</c:v>
                </c:pt>
                <c:pt idx="9">
                  <c:v>-5.4496796759770323E-2</c:v>
                </c:pt>
                <c:pt idx="10">
                  <c:v>0.26471464897953928</c:v>
                </c:pt>
                <c:pt idx="11">
                  <c:v>0.55592247829562458</c:v>
                </c:pt>
                <c:pt idx="12">
                  <c:v>0.77411938286722703</c:v>
                </c:pt>
                <c:pt idx="13">
                  <c:v>1.6515063582801066</c:v>
                </c:pt>
                <c:pt idx="14">
                  <c:v>-0.14110118168985036</c:v>
                </c:pt>
                <c:pt idx="15">
                  <c:v>-0.97778186770976472</c:v>
                </c:pt>
                <c:pt idx="16">
                  <c:v>-2.0538151058647203E-3</c:v>
                </c:pt>
                <c:pt idx="17">
                  <c:v>-0.22825100007583249</c:v>
                </c:pt>
                <c:pt idx="18">
                  <c:v>0.86154800527358488</c:v>
                </c:pt>
                <c:pt idx="19">
                  <c:v>9.5242067031320488E-2</c:v>
                </c:pt>
                <c:pt idx="20">
                  <c:v>0.79695536396951461</c:v>
                </c:pt>
                <c:pt idx="21">
                  <c:v>-1.137518273655497</c:v>
                </c:pt>
                <c:pt idx="22">
                  <c:v>-0.68168275757538122</c:v>
                </c:pt>
                <c:pt idx="23">
                  <c:v>0.24783882474709287</c:v>
                </c:pt>
                <c:pt idx="24">
                  <c:v>0.81488026420083037</c:v>
                </c:pt>
                <c:pt idx="25">
                  <c:v>0.19342297979067394</c:v>
                </c:pt>
                <c:pt idx="26">
                  <c:v>0.57342781112015984</c:v>
                </c:pt>
                <c:pt idx="27">
                  <c:v>1.2261049322378443</c:v>
                </c:pt>
                <c:pt idx="28">
                  <c:v>1.3639080914465491</c:v>
                </c:pt>
                <c:pt idx="29">
                  <c:v>0.28582941134916712</c:v>
                </c:pt>
                <c:pt idx="30">
                  <c:v>-1.4322871871903347</c:v>
                </c:pt>
                <c:pt idx="31">
                  <c:v>0.48465853027382416</c:v>
                </c:pt>
                <c:pt idx="32">
                  <c:v>-1.1231113719200487</c:v>
                </c:pt>
                <c:pt idx="33">
                  <c:v>0.24426659119865585</c:v>
                </c:pt>
                <c:pt idx="34">
                  <c:v>-2.9403615496436223E-2</c:v>
                </c:pt>
                <c:pt idx="35">
                  <c:v>0.31354596835652476</c:v>
                </c:pt>
                <c:pt idx="36">
                  <c:v>0.55449054454593338</c:v>
                </c:pt>
                <c:pt idx="37">
                  <c:v>0.47984706395653093</c:v>
                </c:pt>
                <c:pt idx="38">
                  <c:v>-0.2399677102577033</c:v>
                </c:pt>
                <c:pt idx="39">
                  <c:v>-0.22721196062309654</c:v>
                </c:pt>
                <c:pt idx="40">
                  <c:v>-0.16383502682968518</c:v>
                </c:pt>
                <c:pt idx="41">
                  <c:v>0.83908948570131092</c:v>
                </c:pt>
                <c:pt idx="42">
                  <c:v>0.8109216034355603</c:v>
                </c:pt>
                <c:pt idx="43">
                  <c:v>0.41642639887521948</c:v>
                </c:pt>
                <c:pt idx="44">
                  <c:v>0.39071443673509998</c:v>
                </c:pt>
                <c:pt idx="45">
                  <c:v>0.71716914001835719</c:v>
                </c:pt>
                <c:pt idx="46">
                  <c:v>-0.14617401094475158</c:v>
                </c:pt>
                <c:pt idx="47">
                  <c:v>-3.5470818208841834E-2</c:v>
                </c:pt>
                <c:pt idx="48">
                  <c:v>0.1078679367343356</c:v>
                </c:pt>
                <c:pt idx="49">
                  <c:v>0.31761394962042389</c:v>
                </c:pt>
                <c:pt idx="50">
                  <c:v>4.4255417580868518E-2</c:v>
                </c:pt>
                <c:pt idx="51">
                  <c:v>-1.0398644185619483</c:v>
                </c:pt>
                <c:pt idx="52">
                  <c:v>0.10032295006778622</c:v>
                </c:pt>
                <c:pt idx="53">
                  <c:v>2.1305940354296764</c:v>
                </c:pt>
                <c:pt idx="54">
                  <c:v>-0.14411781229881485</c:v>
                </c:pt>
                <c:pt idx="55">
                  <c:v>0.18575226001243858</c:v>
                </c:pt>
                <c:pt idx="56">
                  <c:v>-1.9609780163802053</c:v>
                </c:pt>
                <c:pt idx="57">
                  <c:v>-0.598421442309653</c:v>
                </c:pt>
                <c:pt idx="58">
                  <c:v>1.1733273212947555</c:v>
                </c:pt>
                <c:pt idx="59">
                  <c:v>0.4982175782615994</c:v>
                </c:pt>
                <c:pt idx="60">
                  <c:v>7.2921856721878077E-3</c:v>
                </c:pt>
                <c:pt idx="61">
                  <c:v>-0.49917294482389507</c:v>
                </c:pt>
                <c:pt idx="62">
                  <c:v>-0.77011661087743433</c:v>
                </c:pt>
                <c:pt idx="63">
                  <c:v>-1.9146488016144014</c:v>
                </c:pt>
                <c:pt idx="64">
                  <c:v>-0.46997217870650787</c:v>
                </c:pt>
                <c:pt idx="65">
                  <c:v>0.47417382640039518</c:v>
                </c:pt>
                <c:pt idx="66">
                  <c:v>-1.6267405993517134</c:v>
                </c:pt>
                <c:pt idx="67">
                  <c:v>0.41243689537814088</c:v>
                </c:pt>
                <c:pt idx="68">
                  <c:v>0.2580484917299069</c:v>
                </c:pt>
                <c:pt idx="69">
                  <c:v>-0.67309873145609622</c:v>
                </c:pt>
                <c:pt idx="70">
                  <c:v>-0.14193425191551307</c:v>
                </c:pt>
                <c:pt idx="71">
                  <c:v>1.2939108962121102</c:v>
                </c:pt>
                <c:pt idx="72">
                  <c:v>-0.86637265225735605</c:v>
                </c:pt>
                <c:pt idx="73">
                  <c:v>0.5665956907258306</c:v>
                </c:pt>
                <c:pt idx="74">
                  <c:v>0.54790449047425305</c:v>
                </c:pt>
                <c:pt idx="75">
                  <c:v>0.20010211660959723</c:v>
                </c:pt>
                <c:pt idx="76">
                  <c:v>1.300328154251297</c:v>
                </c:pt>
                <c:pt idx="77">
                  <c:v>-0.11612650707778857</c:v>
                </c:pt>
                <c:pt idx="78">
                  <c:v>0.24545281551376824</c:v>
                </c:pt>
                <c:pt idx="79">
                  <c:v>-0.44382416833542565</c:v>
                </c:pt>
                <c:pt idx="80">
                  <c:v>-0.45077448390200414</c:v>
                </c:pt>
                <c:pt idx="81">
                  <c:v>-0.33385825991302776</c:v>
                </c:pt>
                <c:pt idx="82">
                  <c:v>-2.3819716359859446E-2</c:v>
                </c:pt>
                <c:pt idx="83">
                  <c:v>0.1612694521708038</c:v>
                </c:pt>
                <c:pt idx="84">
                  <c:v>-0.9338909794618615</c:v>
                </c:pt>
                <c:pt idx="85">
                  <c:v>-0.79335708718754572</c:v>
                </c:pt>
                <c:pt idx="86">
                  <c:v>-0.14462350554721215</c:v>
                </c:pt>
                <c:pt idx="87">
                  <c:v>7.3480582152018914E-2</c:v>
                </c:pt>
                <c:pt idx="88">
                  <c:v>0.12469666136142761</c:v>
                </c:pt>
                <c:pt idx="89">
                  <c:v>0.96450869470974265</c:v>
                </c:pt>
                <c:pt idx="90">
                  <c:v>0.57644738475228086</c:v>
                </c:pt>
                <c:pt idx="91">
                  <c:v>-0.7186230643818351</c:v>
                </c:pt>
                <c:pt idx="92">
                  <c:v>1.1645818652701694</c:v>
                </c:pt>
                <c:pt idx="93">
                  <c:v>-2.0489248217787455</c:v>
                </c:pt>
                <c:pt idx="94">
                  <c:v>0.28183723070380262</c:v>
                </c:pt>
                <c:pt idx="95">
                  <c:v>0.23248494105098885</c:v>
                </c:pt>
                <c:pt idx="96">
                  <c:v>-1.3173177039480071E-2</c:v>
                </c:pt>
                <c:pt idx="97">
                  <c:v>0.32513692630454938</c:v>
                </c:pt>
                <c:pt idx="98">
                  <c:v>-0.5599246270295245</c:v>
                </c:pt>
                <c:pt idx="99">
                  <c:v>0.78151140876044622</c:v>
                </c:pt>
                <c:pt idx="100">
                  <c:v>0.51904764688462413</c:v>
                </c:pt>
                <c:pt idx="101">
                  <c:v>-0.27657952730334151</c:v>
                </c:pt>
                <c:pt idx="102">
                  <c:v>-0.633794318477928</c:v>
                </c:pt>
                <c:pt idx="103">
                  <c:v>0.10734373475840427</c:v>
                </c:pt>
                <c:pt idx="104">
                  <c:v>-1.3625038560104756</c:v>
                </c:pt>
                <c:pt idx="105">
                  <c:v>-0.47003885789871058</c:v>
                </c:pt>
                <c:pt idx="106">
                  <c:v>0.33431279431592359</c:v>
                </c:pt>
                <c:pt idx="107">
                  <c:v>0.25345425778464714</c:v>
                </c:pt>
                <c:pt idx="108">
                  <c:v>-0.70340347699201522</c:v>
                </c:pt>
                <c:pt idx="109">
                  <c:v>-0.14144412437149331</c:v>
                </c:pt>
                <c:pt idx="110">
                  <c:v>-1.4052756016276911</c:v>
                </c:pt>
                <c:pt idx="111">
                  <c:v>-0.60547897858046862</c:v>
                </c:pt>
                <c:pt idx="112">
                  <c:v>2.5296818934978087</c:v>
                </c:pt>
                <c:pt idx="113">
                  <c:v>-5.1630966083346899E-2</c:v>
                </c:pt>
                <c:pt idx="114">
                  <c:v>0.8681621111135126</c:v>
                </c:pt>
                <c:pt idx="115">
                  <c:v>3.6499107390674378E-2</c:v>
                </c:pt>
                <c:pt idx="116">
                  <c:v>0.41989022704483142</c:v>
                </c:pt>
                <c:pt idx="117">
                  <c:v>0.75297522831525054</c:v>
                </c:pt>
                <c:pt idx="118">
                  <c:v>0.33319556577331511</c:v>
                </c:pt>
                <c:pt idx="119">
                  <c:v>-0.24345173467824807</c:v>
                </c:pt>
                <c:pt idx="120">
                  <c:v>0.74836542866561329</c:v>
                </c:pt>
                <c:pt idx="121">
                  <c:v>0.23442105277330502</c:v>
                </c:pt>
                <c:pt idx="122">
                  <c:v>-0.40781853228742848</c:v>
                </c:pt>
                <c:pt idx="123">
                  <c:v>-0.14306441093845054</c:v>
                </c:pt>
                <c:pt idx="124">
                  <c:v>-1.4096163038594369E-2</c:v>
                </c:pt>
                <c:pt idx="125">
                  <c:v>-1.1910630930093065</c:v>
                </c:pt>
                <c:pt idx="126">
                  <c:v>-0.43569552328124067</c:v>
                </c:pt>
                <c:pt idx="127">
                  <c:v>-0.47238169039595224</c:v>
                </c:pt>
                <c:pt idx="128">
                  <c:v>-0.31302323948565358</c:v>
                </c:pt>
                <c:pt idx="129">
                  <c:v>0.72996605760785349</c:v>
                </c:pt>
                <c:pt idx="130">
                  <c:v>-0.47870258838364149</c:v>
                </c:pt>
                <c:pt idx="131">
                  <c:v>0.8530885047893203</c:v>
                </c:pt>
                <c:pt idx="132">
                  <c:v>0.38747655987163132</c:v>
                </c:pt>
                <c:pt idx="133">
                  <c:v>-0.26110151678452215</c:v>
                </c:pt>
                <c:pt idx="134">
                  <c:v>0.55783093706199904</c:v>
                </c:pt>
                <c:pt idx="135">
                  <c:v>-1.0778711062980566</c:v>
                </c:pt>
                <c:pt idx="136">
                  <c:v>0.35365245630358277</c:v>
                </c:pt>
                <c:pt idx="137">
                  <c:v>-1.512536288221791</c:v>
                </c:pt>
                <c:pt idx="138">
                  <c:v>-0.75660156373234522</c:v>
                </c:pt>
                <c:pt idx="139">
                  <c:v>0.94014573025356496</c:v>
                </c:pt>
                <c:pt idx="140">
                  <c:v>0.92777194953686248</c:v>
                </c:pt>
                <c:pt idx="141">
                  <c:v>0.87724928995026052</c:v>
                </c:pt>
                <c:pt idx="142">
                  <c:v>0.67005591780928675</c:v>
                </c:pt>
                <c:pt idx="143">
                  <c:v>-0.13411032461123751</c:v>
                </c:pt>
                <c:pt idx="144">
                  <c:v>-0.74544759193716159</c:v>
                </c:pt>
                <c:pt idx="145">
                  <c:v>-1.3757262726572179</c:v>
                </c:pt>
                <c:pt idx="146">
                  <c:v>-9.4868038298598051E-2</c:v>
                </c:pt>
                <c:pt idx="147">
                  <c:v>-0.4007004724255096</c:v>
                </c:pt>
                <c:pt idx="148">
                  <c:v>-1.0630701483931397</c:v>
                </c:pt>
                <c:pt idx="149">
                  <c:v>-0.47601832848052883</c:v>
                </c:pt>
                <c:pt idx="150">
                  <c:v>0.18156938716743207</c:v>
                </c:pt>
                <c:pt idx="151">
                  <c:v>2.7805708442989259</c:v>
                </c:pt>
                <c:pt idx="152">
                  <c:v>-0.3372845123958379</c:v>
                </c:pt>
                <c:pt idx="153">
                  <c:v>1.6954510371641212</c:v>
                </c:pt>
                <c:pt idx="154">
                  <c:v>-0.82435792949455844</c:v>
                </c:pt>
                <c:pt idx="155">
                  <c:v>-1.7699837273367982</c:v>
                </c:pt>
                <c:pt idx="156">
                  <c:v>-0.2058591596957616</c:v>
                </c:pt>
                <c:pt idx="157">
                  <c:v>2.0315366046850913E-2</c:v>
                </c:pt>
                <c:pt idx="158">
                  <c:v>0.47729321941466762</c:v>
                </c:pt>
                <c:pt idx="159">
                  <c:v>1.3321129811995001</c:v>
                </c:pt>
                <c:pt idx="160">
                  <c:v>1.590828112210731E-2</c:v>
                </c:pt>
                <c:pt idx="161">
                  <c:v>1.6919675155923859</c:v>
                </c:pt>
                <c:pt idx="162">
                  <c:v>0.18977412151709833</c:v>
                </c:pt>
                <c:pt idx="163">
                  <c:v>0.62647483205307797</c:v>
                </c:pt>
                <c:pt idx="164">
                  <c:v>-0.73585913622670962</c:v>
                </c:pt>
                <c:pt idx="165">
                  <c:v>-0.19636771328173916</c:v>
                </c:pt>
                <c:pt idx="166">
                  <c:v>0.60122054843619743</c:v>
                </c:pt>
                <c:pt idx="167">
                  <c:v>1.0871671390340407</c:v>
                </c:pt>
                <c:pt idx="168">
                  <c:v>-0.90429441794859855</c:v>
                </c:pt>
                <c:pt idx="169">
                  <c:v>-0.61307601665672151</c:v>
                </c:pt>
                <c:pt idx="170">
                  <c:v>-0.20832687839600916</c:v>
                </c:pt>
                <c:pt idx="171">
                  <c:v>0.69387376028858394</c:v>
                </c:pt>
                <c:pt idx="172">
                  <c:v>0.33977274517137313</c:v>
                </c:pt>
                <c:pt idx="173">
                  <c:v>-0.14319482629969985</c:v>
                </c:pt>
                <c:pt idx="174">
                  <c:v>-2.8943818056644081E-2</c:v>
                </c:pt>
                <c:pt idx="175">
                  <c:v>0.69286585224460318</c:v>
                </c:pt>
                <c:pt idx="176">
                  <c:v>6.875553035328813E-2</c:v>
                </c:pt>
                <c:pt idx="177">
                  <c:v>0.11980711976953592</c:v>
                </c:pt>
                <c:pt idx="178">
                  <c:v>4.364384551682817</c:v>
                </c:pt>
                <c:pt idx="179">
                  <c:v>-0.33474743735510137</c:v>
                </c:pt>
                <c:pt idx="180">
                  <c:v>-2.8034658535500457E-2</c:v>
                </c:pt>
                <c:pt idx="181">
                  <c:v>-0.62149608841250292</c:v>
                </c:pt>
                <c:pt idx="182">
                  <c:v>-0.35311741623051285</c:v>
                </c:pt>
                <c:pt idx="183">
                  <c:v>-0.9918711631392112</c:v>
                </c:pt>
                <c:pt idx="184">
                  <c:v>-7.2752461407967386E-2</c:v>
                </c:pt>
                <c:pt idx="185">
                  <c:v>1.1541124803484086</c:v>
                </c:pt>
                <c:pt idx="186">
                  <c:v>-0.49022006229343129</c:v>
                </c:pt>
                <c:pt idx="187">
                  <c:v>-0.41552640613808306</c:v>
                </c:pt>
                <c:pt idx="188">
                  <c:v>0.58372487911443582</c:v>
                </c:pt>
                <c:pt idx="189">
                  <c:v>0.90142564081557908</c:v>
                </c:pt>
                <c:pt idx="190">
                  <c:v>9.3267730377272193E-2</c:v>
                </c:pt>
                <c:pt idx="191">
                  <c:v>-0.57576810283999091</c:v>
                </c:pt>
                <c:pt idx="192">
                  <c:v>-0.32444905839558491</c:v>
                </c:pt>
                <c:pt idx="193">
                  <c:v>-2.1486213409317543</c:v>
                </c:pt>
                <c:pt idx="194">
                  <c:v>0.43722116646750664</c:v>
                </c:pt>
                <c:pt idx="195">
                  <c:v>-0.60791114949726854</c:v>
                </c:pt>
                <c:pt idx="196">
                  <c:v>2.1082444402929021</c:v>
                </c:pt>
                <c:pt idx="197">
                  <c:v>-2.2950580371385132</c:v>
                </c:pt>
                <c:pt idx="198">
                  <c:v>-2.6709420344898684</c:v>
                </c:pt>
                <c:pt idx="199">
                  <c:v>0.48253337456507323</c:v>
                </c:pt>
                <c:pt idx="200">
                  <c:v>1.1781974001645021</c:v>
                </c:pt>
                <c:pt idx="201">
                  <c:v>0.16589133907200454</c:v>
                </c:pt>
                <c:pt idx="202">
                  <c:v>-1.2748110573662406</c:v>
                </c:pt>
                <c:pt idx="203">
                  <c:v>0.20298712806056318</c:v>
                </c:pt>
                <c:pt idx="204">
                  <c:v>-0.51479987943149674</c:v>
                </c:pt>
                <c:pt idx="205">
                  <c:v>-0.60948701360715696</c:v>
                </c:pt>
                <c:pt idx="206">
                  <c:v>-0.25869566208947831</c:v>
                </c:pt>
                <c:pt idx="207">
                  <c:v>1.229327756024517</c:v>
                </c:pt>
                <c:pt idx="208">
                  <c:v>0.84612530066664882</c:v>
                </c:pt>
                <c:pt idx="209">
                  <c:v>-0.21183269862711471</c:v>
                </c:pt>
                <c:pt idx="210">
                  <c:v>-0.24511085611167963</c:v>
                </c:pt>
                <c:pt idx="211">
                  <c:v>0.59511980672153819</c:v>
                </c:pt>
                <c:pt idx="212">
                  <c:v>0.54987714619911476</c:v>
                </c:pt>
                <c:pt idx="213">
                  <c:v>0.95394319648919357</c:v>
                </c:pt>
                <c:pt idx="214">
                  <c:v>-0.21203663995083444</c:v>
                </c:pt>
                <c:pt idx="215">
                  <c:v>0.12356612264834384</c:v>
                </c:pt>
                <c:pt idx="216">
                  <c:v>9.2495544310697578E-2</c:v>
                </c:pt>
                <c:pt idx="217">
                  <c:v>0.12967705664864956</c:v>
                </c:pt>
                <c:pt idx="218">
                  <c:v>1.7998165428236856</c:v>
                </c:pt>
                <c:pt idx="219">
                  <c:v>-0.66649063482114446</c:v>
                </c:pt>
                <c:pt idx="220">
                  <c:v>-0.10899140815995642</c:v>
                </c:pt>
                <c:pt idx="221">
                  <c:v>-0.46213362361973348</c:v>
                </c:pt>
                <c:pt idx="222">
                  <c:v>4.7106881743831236E-3</c:v>
                </c:pt>
                <c:pt idx="223">
                  <c:v>0.50425552172909172</c:v>
                </c:pt>
                <c:pt idx="224">
                  <c:v>0.66420906903365806</c:v>
                </c:pt>
                <c:pt idx="225">
                  <c:v>-0.49140106892932406</c:v>
                </c:pt>
                <c:pt idx="226">
                  <c:v>0.55001909700928864</c:v>
                </c:pt>
                <c:pt idx="227">
                  <c:v>-0.99144329841270173</c:v>
                </c:pt>
                <c:pt idx="228">
                  <c:v>0.32707426462569122</c:v>
                </c:pt>
                <c:pt idx="229">
                  <c:v>-0.47566597569560698</c:v>
                </c:pt>
                <c:pt idx="230">
                  <c:v>-0.27531185939617603</c:v>
                </c:pt>
                <c:pt idx="231">
                  <c:v>2.0757300321886563</c:v>
                </c:pt>
                <c:pt idx="232">
                  <c:v>-1.2620232384009997</c:v>
                </c:pt>
                <c:pt idx="233">
                  <c:v>0.42602464437909604</c:v>
                </c:pt>
                <c:pt idx="234">
                  <c:v>0.32959982976875724</c:v>
                </c:pt>
                <c:pt idx="235">
                  <c:v>-1.3796666905698249</c:v>
                </c:pt>
                <c:pt idx="236">
                  <c:v>-0.45504134086999853</c:v>
                </c:pt>
                <c:pt idx="237">
                  <c:v>-0.67702358366432558</c:v>
                </c:pt>
                <c:pt idx="238">
                  <c:v>1.5215928676460015</c:v>
                </c:pt>
                <c:pt idx="239">
                  <c:v>-1.4839249755251533</c:v>
                </c:pt>
                <c:pt idx="240">
                  <c:v>0.38398927117013626</c:v>
                </c:pt>
                <c:pt idx="241">
                  <c:v>4.6369044269788037E-2</c:v>
                </c:pt>
                <c:pt idx="242">
                  <c:v>-1.4492302260446404</c:v>
                </c:pt>
                <c:pt idx="243">
                  <c:v>-0.9643455870084422</c:v>
                </c:pt>
                <c:pt idx="244">
                  <c:v>-0.91102993153871925</c:v>
                </c:pt>
                <c:pt idx="245">
                  <c:v>0.26058614412453673</c:v>
                </c:pt>
                <c:pt idx="246">
                  <c:v>-1.4988713790660404</c:v>
                </c:pt>
                <c:pt idx="247">
                  <c:v>-0.70144145154016424</c:v>
                </c:pt>
                <c:pt idx="248">
                  <c:v>-0.91829785341129977</c:v>
                </c:pt>
                <c:pt idx="249">
                  <c:v>1.5112424372767812</c:v>
                </c:pt>
                <c:pt idx="250">
                  <c:v>0.21386309713989962</c:v>
                </c:pt>
                <c:pt idx="251">
                  <c:v>-0.34059725195596213</c:v>
                </c:pt>
                <c:pt idx="252">
                  <c:v>-0.2733013976047855</c:v>
                </c:pt>
                <c:pt idx="253">
                  <c:v>-0.18197637725066851</c:v>
                </c:pt>
                <c:pt idx="254">
                  <c:v>0.26927333514135143</c:v>
                </c:pt>
                <c:pt idx="255">
                  <c:v>-0.560712739368461</c:v>
                </c:pt>
                <c:pt idx="256">
                  <c:v>0.42277430057391802</c:v>
                </c:pt>
                <c:pt idx="257">
                  <c:v>0.10696912523834852</c:v>
                </c:pt>
                <c:pt idx="258">
                  <c:v>0.13044844141069531</c:v>
                </c:pt>
                <c:pt idx="259">
                  <c:v>-0.29229811691080171</c:v>
                </c:pt>
                <c:pt idx="260">
                  <c:v>0.13639084893329398</c:v>
                </c:pt>
                <c:pt idx="261">
                  <c:v>-0.62325334843403113</c:v>
                </c:pt>
                <c:pt idx="262">
                  <c:v>-0.22838435846023827</c:v>
                </c:pt>
                <c:pt idx="263">
                  <c:v>-8.6285751405719924E-2</c:v>
                </c:pt>
                <c:pt idx="264">
                  <c:v>-0.70189161492604424</c:v>
                </c:pt>
                <c:pt idx="265">
                  <c:v>7.2051902904506623E-2</c:v>
                </c:pt>
                <c:pt idx="266">
                  <c:v>0.17859597521878651</c:v>
                </c:pt>
                <c:pt idx="267">
                  <c:v>-7.2999332715059734E-2</c:v>
                </c:pt>
                <c:pt idx="268">
                  <c:v>0.3973200703936286</c:v>
                </c:pt>
                <c:pt idx="269">
                  <c:v>-0.1688482927520695</c:v>
                </c:pt>
                <c:pt idx="270">
                  <c:v>-2.3918464882696656E-2</c:v>
                </c:pt>
                <c:pt idx="271">
                  <c:v>0.92959793945602209</c:v>
                </c:pt>
                <c:pt idx="272">
                  <c:v>0.10571528380915506</c:v>
                </c:pt>
                <c:pt idx="273">
                  <c:v>-1.0627619521904168</c:v>
                </c:pt>
                <c:pt idx="274">
                  <c:v>0.44148896135737936</c:v>
                </c:pt>
                <c:pt idx="275">
                  <c:v>-0.17235679013146063</c:v>
                </c:pt>
                <c:pt idx="276">
                  <c:v>-0.28224393211009235</c:v>
                </c:pt>
                <c:pt idx="277">
                  <c:v>1.5395179008147537</c:v>
                </c:pt>
                <c:pt idx="278">
                  <c:v>2.4767584575288555</c:v>
                </c:pt>
                <c:pt idx="279">
                  <c:v>-1.1012387853914749</c:v>
                </c:pt>
                <c:pt idx="280">
                  <c:v>-0.18986698374714608</c:v>
                </c:pt>
                <c:pt idx="281">
                  <c:v>0.50587286527289244</c:v>
                </c:pt>
                <c:pt idx="282">
                  <c:v>0.19402635070259383</c:v>
                </c:pt>
                <c:pt idx="283">
                  <c:v>9.1633484394908343E-2</c:v>
                </c:pt>
                <c:pt idx="284">
                  <c:v>-4.1989790596097379E-2</c:v>
                </c:pt>
                <c:pt idx="285">
                  <c:v>-0.72888223856350265</c:v>
                </c:pt>
                <c:pt idx="286">
                  <c:v>-0.72625337558547243</c:v>
                </c:pt>
                <c:pt idx="287">
                  <c:v>0.30038349794699215</c:v>
                </c:pt>
                <c:pt idx="288">
                  <c:v>0.27226057356796735</c:v>
                </c:pt>
                <c:pt idx="289">
                  <c:v>-0.40964114432805371</c:v>
                </c:pt>
                <c:pt idx="290">
                  <c:v>-0.76866634999122396</c:v>
                </c:pt>
                <c:pt idx="291">
                  <c:v>-0.4732124859655511</c:v>
                </c:pt>
                <c:pt idx="292">
                  <c:v>-0.58850306909099981</c:v>
                </c:pt>
                <c:pt idx="293">
                  <c:v>-0.40626706663130258</c:v>
                </c:pt>
                <c:pt idx="294">
                  <c:v>-0.41973100028856652</c:v>
                </c:pt>
                <c:pt idx="295">
                  <c:v>-0.15367593790503997</c:v>
                </c:pt>
                <c:pt idx="296">
                  <c:v>0.11326910322508903</c:v>
                </c:pt>
                <c:pt idx="297">
                  <c:v>9.924394645691019E-2</c:v>
                </c:pt>
                <c:pt idx="298">
                  <c:v>-0.36162361382791003</c:v>
                </c:pt>
                <c:pt idx="299">
                  <c:v>2.6942721010856808E-2</c:v>
                </c:pt>
                <c:pt idx="300">
                  <c:v>0.5227015898999845</c:v>
                </c:pt>
                <c:pt idx="301">
                  <c:v>-0.67465902986160708</c:v>
                </c:pt>
                <c:pt idx="302">
                  <c:v>-0.16315623498937731</c:v>
                </c:pt>
                <c:pt idx="303">
                  <c:v>0.93659722679179747</c:v>
                </c:pt>
                <c:pt idx="304">
                  <c:v>-0.61121461557146506</c:v>
                </c:pt>
                <c:pt idx="305">
                  <c:v>0.8347000171863751</c:v>
                </c:pt>
                <c:pt idx="306">
                  <c:v>-0.61526667056300133</c:v>
                </c:pt>
                <c:pt idx="307">
                  <c:v>-1.9303856340745253</c:v>
                </c:pt>
                <c:pt idx="308">
                  <c:v>0.16703260550039151</c:v>
                </c:pt>
                <c:pt idx="309">
                  <c:v>1.408311542515194</c:v>
                </c:pt>
                <c:pt idx="310">
                  <c:v>-0.26471696899327879</c:v>
                </c:pt>
                <c:pt idx="311">
                  <c:v>-0.35998187183034713</c:v>
                </c:pt>
                <c:pt idx="312">
                  <c:v>-6.3681250767819095E-2</c:v>
                </c:pt>
                <c:pt idx="313">
                  <c:v>3.1861104537033613</c:v>
                </c:pt>
                <c:pt idx="314">
                  <c:v>-0.92986737873079484</c:v>
                </c:pt>
                <c:pt idx="315">
                  <c:v>-0.40811383993406075</c:v>
                </c:pt>
                <c:pt idx="316">
                  <c:v>6.3657342386037943E-2</c:v>
                </c:pt>
                <c:pt idx="317">
                  <c:v>4.3908996446411781E-2</c:v>
                </c:pt>
                <c:pt idx="318">
                  <c:v>-0.32145160856116228</c:v>
                </c:pt>
                <c:pt idx="319">
                  <c:v>-0.48421713117972998</c:v>
                </c:pt>
                <c:pt idx="320">
                  <c:v>0.14295806942228939</c:v>
                </c:pt>
                <c:pt idx="321">
                  <c:v>1.3513071975511901</c:v>
                </c:pt>
                <c:pt idx="322">
                  <c:v>0.53281803751820478</c:v>
                </c:pt>
                <c:pt idx="323">
                  <c:v>1.5706049923397369</c:v>
                </c:pt>
                <c:pt idx="324">
                  <c:v>-1.1813372231077419</c:v>
                </c:pt>
                <c:pt idx="325">
                  <c:v>-0.42375018464494069</c:v>
                </c:pt>
                <c:pt idx="326">
                  <c:v>1.6299058847411518</c:v>
                </c:pt>
                <c:pt idx="327">
                  <c:v>-0.5884307469252793</c:v>
                </c:pt>
                <c:pt idx="328">
                  <c:v>5.3842935369441902E-2</c:v>
                </c:pt>
                <c:pt idx="329">
                  <c:v>-1.1467963914445976</c:v>
                </c:pt>
                <c:pt idx="330">
                  <c:v>-0.88661973453975185</c:v>
                </c:pt>
                <c:pt idx="331">
                  <c:v>0.4672073677755455</c:v>
                </c:pt>
                <c:pt idx="332">
                  <c:v>0.80705111921733486</c:v>
                </c:pt>
                <c:pt idx="333">
                  <c:v>0.12442994459261571</c:v>
                </c:pt>
                <c:pt idx="334">
                  <c:v>0.17637245067734536</c:v>
                </c:pt>
                <c:pt idx="335">
                  <c:v>1.624126607475453</c:v>
                </c:pt>
                <c:pt idx="336">
                  <c:v>1.8472385324605305</c:v>
                </c:pt>
                <c:pt idx="337">
                  <c:v>5.517380401599635E-2</c:v>
                </c:pt>
                <c:pt idx="338">
                  <c:v>-0.32712716269759889</c:v>
                </c:pt>
                <c:pt idx="339">
                  <c:v>-0.13821269178607065</c:v>
                </c:pt>
                <c:pt idx="340">
                  <c:v>-1.4678335156240443</c:v>
                </c:pt>
                <c:pt idx="341">
                  <c:v>0.18155556068946141</c:v>
                </c:pt>
                <c:pt idx="342">
                  <c:v>0.82229978731048026</c:v>
                </c:pt>
                <c:pt idx="343">
                  <c:v>-0.46165045298134061</c:v>
                </c:pt>
                <c:pt idx="344">
                  <c:v>-0.87694635678443333</c:v>
                </c:pt>
                <c:pt idx="345">
                  <c:v>-0.9622374475535298</c:v>
                </c:pt>
                <c:pt idx="346">
                  <c:v>0.11722870191223783</c:v>
                </c:pt>
                <c:pt idx="347">
                  <c:v>-0.42506896603993066</c:v>
                </c:pt>
                <c:pt idx="348">
                  <c:v>-1.4748404738366911</c:v>
                </c:pt>
                <c:pt idx="349">
                  <c:v>2.1931819483285726</c:v>
                </c:pt>
                <c:pt idx="350">
                  <c:v>0.52011917093584192</c:v>
                </c:pt>
                <c:pt idx="351">
                  <c:v>-0.40042246970966316</c:v>
                </c:pt>
                <c:pt idx="352">
                  <c:v>-0.64034508742648533</c:v>
                </c:pt>
                <c:pt idx="353">
                  <c:v>-0.64286070703661558</c:v>
                </c:pt>
                <c:pt idx="354">
                  <c:v>-0.99060175600564015</c:v>
                </c:pt>
                <c:pt idx="355">
                  <c:v>0.41089831827810624</c:v>
                </c:pt>
                <c:pt idx="356">
                  <c:v>0.34839325699598511</c:v>
                </c:pt>
                <c:pt idx="357">
                  <c:v>0.23652852386112552</c:v>
                </c:pt>
                <c:pt idx="358">
                  <c:v>-0.13360289213643331</c:v>
                </c:pt>
                <c:pt idx="359">
                  <c:v>0.32519867649447876</c:v>
                </c:pt>
                <c:pt idx="360">
                  <c:v>0.28356859979787113</c:v>
                </c:pt>
                <c:pt idx="361">
                  <c:v>1.8229616264506983E-2</c:v>
                </c:pt>
                <c:pt idx="362">
                  <c:v>-0.81686579554224081</c:v>
                </c:pt>
                <c:pt idx="363">
                  <c:v>-0.70909901320752122</c:v>
                </c:pt>
                <c:pt idx="364">
                  <c:v>0.21343443110886193</c:v>
                </c:pt>
                <c:pt idx="365">
                  <c:v>0.27689976539995254</c:v>
                </c:pt>
                <c:pt idx="366">
                  <c:v>-0.27936926868428336</c:v>
                </c:pt>
                <c:pt idx="367">
                  <c:v>-0.18682863183270468</c:v>
                </c:pt>
                <c:pt idx="368">
                  <c:v>2.386115043609582E-2</c:v>
                </c:pt>
                <c:pt idx="369">
                  <c:v>0.70474892806339284</c:v>
                </c:pt>
                <c:pt idx="370">
                  <c:v>-0.31896337235218769</c:v>
                </c:pt>
                <c:pt idx="371">
                  <c:v>0.4333811873503125</c:v>
                </c:pt>
                <c:pt idx="372">
                  <c:v>-0.23552240040122721</c:v>
                </c:pt>
                <c:pt idx="373">
                  <c:v>-0.2549296795029678</c:v>
                </c:pt>
                <c:pt idx="374">
                  <c:v>-0.33064948655496068</c:v>
                </c:pt>
                <c:pt idx="375">
                  <c:v>1.9233332701252548</c:v>
                </c:pt>
                <c:pt idx="376">
                  <c:v>0.86560541456169182</c:v>
                </c:pt>
                <c:pt idx="377">
                  <c:v>1.0245342615190745</c:v>
                </c:pt>
                <c:pt idx="378">
                  <c:v>2.334115533316782</c:v>
                </c:pt>
                <c:pt idx="379">
                  <c:v>-0.34242765824981386</c:v>
                </c:pt>
                <c:pt idx="380">
                  <c:v>-0.64975870531861923</c:v>
                </c:pt>
                <c:pt idx="381">
                  <c:v>-0.25357854010039665</c:v>
                </c:pt>
                <c:pt idx="382">
                  <c:v>-0.29963981149856372</c:v>
                </c:pt>
                <c:pt idx="383">
                  <c:v>-1.4304879123052376</c:v>
                </c:pt>
                <c:pt idx="384">
                  <c:v>0.89172461010431836</c:v>
                </c:pt>
                <c:pt idx="385">
                  <c:v>-0.88441699338190827</c:v>
                </c:pt>
                <c:pt idx="386">
                  <c:v>-1.0656953999809216</c:v>
                </c:pt>
                <c:pt idx="387">
                  <c:v>-0.72578055297223709</c:v>
                </c:pt>
                <c:pt idx="388">
                  <c:v>-0.41106726980363562</c:v>
                </c:pt>
                <c:pt idx="389">
                  <c:v>1.678336414993675</c:v>
                </c:pt>
                <c:pt idx="390">
                  <c:v>-0.41213396221231363</c:v>
                </c:pt>
                <c:pt idx="391">
                  <c:v>0.2929924290978122</c:v>
                </c:pt>
                <c:pt idx="392">
                  <c:v>-6.8775557790033789E-2</c:v>
                </c:pt>
                <c:pt idx="393">
                  <c:v>0.67473333457300544</c:v>
                </c:pt>
                <c:pt idx="394">
                  <c:v>-0.20973731479085833</c:v>
                </c:pt>
                <c:pt idx="395">
                  <c:v>0.11625634165170493</c:v>
                </c:pt>
                <c:pt idx="396">
                  <c:v>0.30367545412351782</c:v>
                </c:pt>
                <c:pt idx="397">
                  <c:v>0.1911724706603837</c:v>
                </c:pt>
                <c:pt idx="398">
                  <c:v>-1.2544600088817874</c:v>
                </c:pt>
                <c:pt idx="399">
                  <c:v>0.67204733544348583</c:v>
                </c:pt>
                <c:pt idx="400">
                  <c:v>0.34939500943886659</c:v>
                </c:pt>
                <c:pt idx="401">
                  <c:v>-0.80092081955556738</c:v>
                </c:pt>
                <c:pt idx="402">
                  <c:v>0.24253413212311242</c:v>
                </c:pt>
                <c:pt idx="403">
                  <c:v>-0.63800225492924301</c:v>
                </c:pt>
                <c:pt idx="404">
                  <c:v>-0.30156802839337332</c:v>
                </c:pt>
                <c:pt idx="405">
                  <c:v>0.75761615937364302</c:v>
                </c:pt>
                <c:pt idx="406">
                  <c:v>-1.6366510777428611</c:v>
                </c:pt>
                <c:pt idx="407">
                  <c:v>-0.23176123668163015</c:v>
                </c:pt>
                <c:pt idx="408">
                  <c:v>0.77213121973520671</c:v>
                </c:pt>
                <c:pt idx="409">
                  <c:v>1.5286257167861073</c:v>
                </c:pt>
                <c:pt idx="410">
                  <c:v>-1.680719480957368</c:v>
                </c:pt>
                <c:pt idx="411">
                  <c:v>0.60837951037813576</c:v>
                </c:pt>
                <c:pt idx="412">
                  <c:v>0.31963649866337823</c:v>
                </c:pt>
                <c:pt idx="413">
                  <c:v>-6.067898206648227E-2</c:v>
                </c:pt>
                <c:pt idx="414">
                  <c:v>-0.35278330629825483</c:v>
                </c:pt>
                <c:pt idx="415">
                  <c:v>-0.46050459180179348</c:v>
                </c:pt>
                <c:pt idx="416">
                  <c:v>-0.51077801792683708</c:v>
                </c:pt>
                <c:pt idx="417">
                  <c:v>-1.3743008949145E-2</c:v>
                </c:pt>
                <c:pt idx="418">
                  <c:v>5.8813920553386002E-2</c:v>
                </c:pt>
                <c:pt idx="419">
                  <c:v>0.53779343907684063</c:v>
                </c:pt>
                <c:pt idx="420">
                  <c:v>0.1263609715731468</c:v>
                </c:pt>
                <c:pt idx="421">
                  <c:v>0.76484947138465476</c:v>
                </c:pt>
                <c:pt idx="422">
                  <c:v>-5.5161762122108209E-2</c:v>
                </c:pt>
                <c:pt idx="423">
                  <c:v>0.220761137346139</c:v>
                </c:pt>
                <c:pt idx="424">
                  <c:v>-0.48969880334065641</c:v>
                </c:pt>
                <c:pt idx="425">
                  <c:v>-1.6103810822676925</c:v>
                </c:pt>
                <c:pt idx="426">
                  <c:v>1.3484724982835217</c:v>
                </c:pt>
                <c:pt idx="427">
                  <c:v>0.730270340584945</c:v>
                </c:pt>
                <c:pt idx="428">
                  <c:v>4.8651888605584004E-2</c:v>
                </c:pt>
                <c:pt idx="429">
                  <c:v>7.3431207890599967E-2</c:v>
                </c:pt>
                <c:pt idx="430">
                  <c:v>-1.4761343213482616</c:v>
                </c:pt>
                <c:pt idx="431">
                  <c:v>-1.8828731380167663</c:v>
                </c:pt>
                <c:pt idx="432">
                  <c:v>-0.32715481565354093</c:v>
                </c:pt>
                <c:pt idx="433">
                  <c:v>-3.7754733403951753E-2</c:v>
                </c:pt>
                <c:pt idx="434">
                  <c:v>0.43535788953849269</c:v>
                </c:pt>
                <c:pt idx="435">
                  <c:v>-0.15617920438873514</c:v>
                </c:pt>
                <c:pt idx="436">
                  <c:v>-0.92833821173403919</c:v>
                </c:pt>
                <c:pt idx="437">
                  <c:v>-0.57647802608905463</c:v>
                </c:pt>
                <c:pt idx="438">
                  <c:v>-0.20166328447938803</c:v>
                </c:pt>
                <c:pt idx="439">
                  <c:v>-1.1720308259198426</c:v>
                </c:pt>
                <c:pt idx="440">
                  <c:v>4.6215319295285324</c:v>
                </c:pt>
                <c:pt idx="441">
                  <c:v>0.24128376914673241</c:v>
                </c:pt>
                <c:pt idx="442">
                  <c:v>0.35001635364866385</c:v>
                </c:pt>
                <c:pt idx="443">
                  <c:v>-0.55587337334251685</c:v>
                </c:pt>
                <c:pt idx="444">
                  <c:v>-0.52788474526977613</c:v>
                </c:pt>
                <c:pt idx="445">
                  <c:v>-1.408260698335678</c:v>
                </c:pt>
                <c:pt idx="446">
                  <c:v>-0.19927618526458821</c:v>
                </c:pt>
                <c:pt idx="447">
                  <c:v>-0.73660848820425562</c:v>
                </c:pt>
                <c:pt idx="448">
                  <c:v>-1.1850939704526458</c:v>
                </c:pt>
                <c:pt idx="449">
                  <c:v>1.3990280285052854</c:v>
                </c:pt>
                <c:pt idx="450">
                  <c:v>-0.66862902314585693</c:v>
                </c:pt>
                <c:pt idx="451">
                  <c:v>1.6120104677053824</c:v>
                </c:pt>
                <c:pt idx="452">
                  <c:v>0.3036216634874071</c:v>
                </c:pt>
                <c:pt idx="453">
                  <c:v>-0.88281173708967164</c:v>
                </c:pt>
                <c:pt idx="454">
                  <c:v>0.7368599053900361</c:v>
                </c:pt>
                <c:pt idx="455">
                  <c:v>-0.46425746171645937</c:v>
                </c:pt>
                <c:pt idx="456">
                  <c:v>-0.87600606585453455</c:v>
                </c:pt>
                <c:pt idx="457">
                  <c:v>3.1951396494799402</c:v>
                </c:pt>
                <c:pt idx="458">
                  <c:v>-2.1356093098867768</c:v>
                </c:pt>
                <c:pt idx="459">
                  <c:v>-0.40833631278738991</c:v>
                </c:pt>
                <c:pt idx="460">
                  <c:v>-7.9012095764112542E-2</c:v>
                </c:pt>
                <c:pt idx="461">
                  <c:v>-0.80595855843679809</c:v>
                </c:pt>
                <c:pt idx="462">
                  <c:v>-1.0831322232910892</c:v>
                </c:pt>
                <c:pt idx="463">
                  <c:v>6.9811741799372579E-2</c:v>
                </c:pt>
                <c:pt idx="464">
                  <c:v>0.13530685159383152</c:v>
                </c:pt>
                <c:pt idx="465">
                  <c:v>-0.61409528820225023</c:v>
                </c:pt>
                <c:pt idx="466">
                  <c:v>-0.71025410611387885</c:v>
                </c:pt>
                <c:pt idx="467">
                  <c:v>-0.12917408590621349</c:v>
                </c:pt>
                <c:pt idx="468">
                  <c:v>5.0381936783513472E-4</c:v>
                </c:pt>
                <c:pt idx="469">
                  <c:v>-3.5905282952907999E-2</c:v>
                </c:pt>
                <c:pt idx="470">
                  <c:v>-0.72009023443595177</c:v>
                </c:pt>
                <c:pt idx="471">
                  <c:v>-1.0786348201832319</c:v>
                </c:pt>
                <c:pt idx="472">
                  <c:v>-0.11495932691986785</c:v>
                </c:pt>
                <c:pt idx="473">
                  <c:v>4.0214421648414094</c:v>
                </c:pt>
                <c:pt idx="474">
                  <c:v>3.7393943624348166E-4</c:v>
                </c:pt>
                <c:pt idx="475">
                  <c:v>0.42730627170166752</c:v>
                </c:pt>
                <c:pt idx="476">
                  <c:v>0.76459024695112843</c:v>
                </c:pt>
                <c:pt idx="477">
                  <c:v>0.96014420200246331</c:v>
                </c:pt>
                <c:pt idx="478">
                  <c:v>0.99594560804979237</c:v>
                </c:pt>
                <c:pt idx="479">
                  <c:v>-2.3827448966188297E-2</c:v>
                </c:pt>
                <c:pt idx="480">
                  <c:v>0.73188637967515757</c:v>
                </c:pt>
                <c:pt idx="481">
                  <c:v>1.9374966916731411</c:v>
                </c:pt>
                <c:pt idx="482">
                  <c:v>-1.7141847874624487</c:v>
                </c:pt>
                <c:pt idx="483">
                  <c:v>7.2231157097516541E-2</c:v>
                </c:pt>
                <c:pt idx="484">
                  <c:v>0.38918968611303673</c:v>
                </c:pt>
                <c:pt idx="485">
                  <c:v>0.58051808508870184</c:v>
                </c:pt>
                <c:pt idx="486">
                  <c:v>0.84485089980449168</c:v>
                </c:pt>
                <c:pt idx="487">
                  <c:v>0.75169199470370818</c:v>
                </c:pt>
                <c:pt idx="488">
                  <c:v>-0.82359783067954828</c:v>
                </c:pt>
                <c:pt idx="489">
                  <c:v>0.55300134170731796</c:v>
                </c:pt>
                <c:pt idx="490">
                  <c:v>-0.42344372766862398</c:v>
                </c:pt>
                <c:pt idx="491">
                  <c:v>-1.1329583836969357</c:v>
                </c:pt>
                <c:pt idx="492">
                  <c:v>-3.6516902313284513E-2</c:v>
                </c:pt>
                <c:pt idx="493">
                  <c:v>0.56370666539239433</c:v>
                </c:pt>
                <c:pt idx="494">
                  <c:v>-0.43166911246445283</c:v>
                </c:pt>
                <c:pt idx="495">
                  <c:v>-0.76760759128486078</c:v>
                </c:pt>
                <c:pt idx="496">
                  <c:v>2.1405702550911467</c:v>
                </c:pt>
                <c:pt idx="497">
                  <c:v>-1.0239665747614775</c:v>
                </c:pt>
                <c:pt idx="498">
                  <c:v>0.46180446205838555</c:v>
                </c:pt>
                <c:pt idx="499">
                  <c:v>0.20943081245686601</c:v>
                </c:pt>
                <c:pt idx="500">
                  <c:v>-1.1303607850650956</c:v>
                </c:pt>
                <c:pt idx="501">
                  <c:v>4.9055487815766276E-2</c:v>
                </c:pt>
                <c:pt idx="502">
                  <c:v>0.28306638500228765</c:v>
                </c:pt>
                <c:pt idx="503">
                  <c:v>1.471518856169507</c:v>
                </c:pt>
                <c:pt idx="504">
                  <c:v>-0.46707927242803571</c:v>
                </c:pt>
                <c:pt idx="505">
                  <c:v>-1.0621446218630903</c:v>
                </c:pt>
                <c:pt idx="506">
                  <c:v>-1.1870794564363807</c:v>
                </c:pt>
                <c:pt idx="507">
                  <c:v>1.1119234132727129</c:v>
                </c:pt>
                <c:pt idx="508">
                  <c:v>-0.984177115766528</c:v>
                </c:pt>
                <c:pt idx="509">
                  <c:v>0.14575683179041654</c:v>
                </c:pt>
                <c:pt idx="510">
                  <c:v>0.67309038877869265</c:v>
                </c:pt>
                <c:pt idx="511">
                  <c:v>9.2894213592690702E-3</c:v>
                </c:pt>
                <c:pt idx="512">
                  <c:v>0.50545436872542526</c:v>
                </c:pt>
                <c:pt idx="513">
                  <c:v>-0.45487591315495857</c:v>
                </c:pt>
                <c:pt idx="514">
                  <c:v>-0.18182651524000612</c:v>
                </c:pt>
                <c:pt idx="515">
                  <c:v>1.5439879333796416</c:v>
                </c:pt>
                <c:pt idx="516">
                  <c:v>-1.2558125988338182</c:v>
                </c:pt>
                <c:pt idx="517">
                  <c:v>0.19313007973754151</c:v>
                </c:pt>
                <c:pt idx="518">
                  <c:v>0.41574789571185827</c:v>
                </c:pt>
                <c:pt idx="519">
                  <c:v>-0.1892669583506047</c:v>
                </c:pt>
                <c:pt idx="520">
                  <c:v>0.15671894951344451</c:v>
                </c:pt>
                <c:pt idx="521">
                  <c:v>-0.29397272954352732</c:v>
                </c:pt>
                <c:pt idx="522">
                  <c:v>-0.63424782416463921</c:v>
                </c:pt>
                <c:pt idx="523">
                  <c:v>-7.0788317597297468</c:v>
                </c:pt>
                <c:pt idx="524">
                  <c:v>1.3162354081550467</c:v>
                </c:pt>
                <c:pt idx="525">
                  <c:v>-0.48403787698671935</c:v>
                </c:pt>
                <c:pt idx="526">
                  <c:v>0.47074525733728484</c:v>
                </c:pt>
                <c:pt idx="527">
                  <c:v>2.4271732074133356</c:v>
                </c:pt>
                <c:pt idx="528">
                  <c:v>0.58586046721475826</c:v>
                </c:pt>
                <c:pt idx="529">
                  <c:v>-0.77341424582287255</c:v>
                </c:pt>
                <c:pt idx="530">
                  <c:v>-5.4062199078268883E-2</c:v>
                </c:pt>
                <c:pt idx="531">
                  <c:v>-0.96669899148147631</c:v>
                </c:pt>
                <c:pt idx="532">
                  <c:v>2.7043208760100225E-2</c:v>
                </c:pt>
                <c:pt idx="533">
                  <c:v>2.1619487492821934</c:v>
                </c:pt>
                <c:pt idx="534">
                  <c:v>-1.4044015873977727</c:v>
                </c:pt>
                <c:pt idx="535">
                  <c:v>-0.65642660179465917</c:v>
                </c:pt>
                <c:pt idx="536">
                  <c:v>-0.80367277107784596</c:v>
                </c:pt>
                <c:pt idx="537">
                  <c:v>0.83953936041024357</c:v>
                </c:pt>
                <c:pt idx="538">
                  <c:v>0.77887288892642703</c:v>
                </c:pt>
                <c:pt idx="539">
                  <c:v>0.56150905458048761</c:v>
                </c:pt>
                <c:pt idx="540">
                  <c:v>0.48884316514731363</c:v>
                </c:pt>
                <c:pt idx="541">
                  <c:v>-0.90220518971344155</c:v>
                </c:pt>
                <c:pt idx="542">
                  <c:v>-0.15174127673218374</c:v>
                </c:pt>
                <c:pt idx="543">
                  <c:v>-0.83990342051010736</c:v>
                </c:pt>
                <c:pt idx="544">
                  <c:v>-0.70010918121542154</c:v>
                </c:pt>
                <c:pt idx="545">
                  <c:v>-0.44229000761008458</c:v>
                </c:pt>
                <c:pt idx="546">
                  <c:v>0.6038319735460087</c:v>
                </c:pt>
                <c:pt idx="547">
                  <c:v>0.62222193450049024</c:v>
                </c:pt>
                <c:pt idx="548">
                  <c:v>0.44142402139158349</c:v>
                </c:pt>
                <c:pt idx="549">
                  <c:v>0.47466395394441491</c:v>
                </c:pt>
                <c:pt idx="550">
                  <c:v>-0.29924575532909492</c:v>
                </c:pt>
                <c:pt idx="551">
                  <c:v>1.193579387886652E-2</c:v>
                </c:pt>
                <c:pt idx="552">
                  <c:v>2.0819320068841334E-2</c:v>
                </c:pt>
                <c:pt idx="553">
                  <c:v>0.41870748118253248</c:v>
                </c:pt>
                <c:pt idx="554">
                  <c:v>1.0318559740277664</c:v>
                </c:pt>
                <c:pt idx="555">
                  <c:v>-0.13402366333996477</c:v>
                </c:pt>
                <c:pt idx="556">
                  <c:v>0.46694760791236151</c:v>
                </c:pt>
                <c:pt idx="557">
                  <c:v>0.14269082692003379</c:v>
                </c:pt>
                <c:pt idx="558">
                  <c:v>-0.74415227107405546</c:v>
                </c:pt>
                <c:pt idx="559">
                  <c:v>0.4981459472650473</c:v>
                </c:pt>
                <c:pt idx="560">
                  <c:v>-0.38617136163534099</c:v>
                </c:pt>
                <c:pt idx="561">
                  <c:v>0.75891321946315682</c:v>
                </c:pt>
                <c:pt idx="562">
                  <c:v>-0.18332013445331424</c:v>
                </c:pt>
                <c:pt idx="563">
                  <c:v>-3.5645523089724698E-2</c:v>
                </c:pt>
                <c:pt idx="564">
                  <c:v>0.3281200370334198</c:v>
                </c:pt>
                <c:pt idx="565">
                  <c:v>-1.3412930222662958</c:v>
                </c:pt>
                <c:pt idx="566">
                  <c:v>-0.15123703403324737</c:v>
                </c:pt>
                <c:pt idx="567">
                  <c:v>5.6488169036293868E-2</c:v>
                </c:pt>
                <c:pt idx="568">
                  <c:v>0.91296082214837504</c:v>
                </c:pt>
                <c:pt idx="569">
                  <c:v>0.54420339615052993</c:v>
                </c:pt>
                <c:pt idx="570">
                  <c:v>-0.3313426403028969</c:v>
                </c:pt>
                <c:pt idx="571">
                  <c:v>-0.50037473484338468</c:v>
                </c:pt>
                <c:pt idx="572">
                  <c:v>9.7184110404101409E-2</c:v>
                </c:pt>
                <c:pt idx="573">
                  <c:v>-0.84076588291811905</c:v>
                </c:pt>
                <c:pt idx="574">
                  <c:v>0.39754602169977193</c:v>
                </c:pt>
                <c:pt idx="575">
                  <c:v>-0.22542918936425618</c:v>
                </c:pt>
                <c:pt idx="576">
                  <c:v>-1.4907582997162325</c:v>
                </c:pt>
                <c:pt idx="577">
                  <c:v>0.72019660847798395</c:v>
                </c:pt>
                <c:pt idx="578">
                  <c:v>-1.3555085825571702</c:v>
                </c:pt>
                <c:pt idx="579">
                  <c:v>-0.68057356047762874</c:v>
                </c:pt>
                <c:pt idx="580">
                  <c:v>0.21343496653851957</c:v>
                </c:pt>
                <c:pt idx="581">
                  <c:v>-0.45827713131520231</c:v>
                </c:pt>
                <c:pt idx="582">
                  <c:v>-0.47257824951974731</c:v>
                </c:pt>
                <c:pt idx="583">
                  <c:v>-1.2803250228084364</c:v>
                </c:pt>
                <c:pt idx="584">
                  <c:v>0.4194035779536251</c:v>
                </c:pt>
                <c:pt idx="585">
                  <c:v>2.3037339843790048</c:v>
                </c:pt>
                <c:pt idx="586">
                  <c:v>-0.23091433997799676</c:v>
                </c:pt>
                <c:pt idx="587">
                  <c:v>0.6777655308863475</c:v>
                </c:pt>
                <c:pt idx="588">
                  <c:v>1.3231916046500902E-2</c:v>
                </c:pt>
                <c:pt idx="589">
                  <c:v>-0.77371154557746324</c:v>
                </c:pt>
                <c:pt idx="590">
                  <c:v>-0.66644318810649128</c:v>
                </c:pt>
                <c:pt idx="591">
                  <c:v>2.3362230724805926</c:v>
                </c:pt>
                <c:pt idx="592">
                  <c:v>0.75912628221320744</c:v>
                </c:pt>
                <c:pt idx="593">
                  <c:v>-8.7710858433222121E-3</c:v>
                </c:pt>
                <c:pt idx="594">
                  <c:v>-4.1628472124356011E-2</c:v>
                </c:pt>
                <c:pt idx="595">
                  <c:v>1.3716253754004819</c:v>
                </c:pt>
                <c:pt idx="596">
                  <c:v>-1.2921283876973544</c:v>
                </c:pt>
                <c:pt idx="597">
                  <c:v>-0.23454582516223799</c:v>
                </c:pt>
                <c:pt idx="598">
                  <c:v>1.5374198398302119</c:v>
                </c:pt>
                <c:pt idx="599">
                  <c:v>-0.68052592544261736</c:v>
                </c:pt>
                <c:pt idx="600">
                  <c:v>0.2338425247316053</c:v>
                </c:pt>
                <c:pt idx="601">
                  <c:v>-0.6779127611063992</c:v>
                </c:pt>
                <c:pt idx="602">
                  <c:v>-1.0746934643487454</c:v>
                </c:pt>
                <c:pt idx="603">
                  <c:v>-0.9855070464912038</c:v>
                </c:pt>
                <c:pt idx="604">
                  <c:v>0.27507796790485151</c:v>
                </c:pt>
                <c:pt idx="605">
                  <c:v>-0.74804866902181533</c:v>
                </c:pt>
                <c:pt idx="606">
                  <c:v>0.79411018373925268</c:v>
                </c:pt>
                <c:pt idx="607">
                  <c:v>1.2393992457560108</c:v>
                </c:pt>
                <c:pt idx="608">
                  <c:v>0.51707451402732507</c:v>
                </c:pt>
                <c:pt idx="609">
                  <c:v>0.79325213770593395</c:v>
                </c:pt>
                <c:pt idx="610">
                  <c:v>2.7760802886034538E-2</c:v>
                </c:pt>
                <c:pt idx="611">
                  <c:v>-6.2384726107963008E-2</c:v>
                </c:pt>
                <c:pt idx="612">
                  <c:v>-4.173511547469947E-2</c:v>
                </c:pt>
                <c:pt idx="613">
                  <c:v>0.57131752994661855</c:v>
                </c:pt>
                <c:pt idx="614">
                  <c:v>0.30595009215278496</c:v>
                </c:pt>
                <c:pt idx="615">
                  <c:v>-0.33835200610904342</c:v>
                </c:pt>
                <c:pt idx="616">
                  <c:v>0.13887306247860448</c:v>
                </c:pt>
                <c:pt idx="617">
                  <c:v>-0.79948106548345454</c:v>
                </c:pt>
                <c:pt idx="618">
                  <c:v>0.49758695023917615</c:v>
                </c:pt>
                <c:pt idx="619">
                  <c:v>0.46916056047801086</c:v>
                </c:pt>
                <c:pt idx="620">
                  <c:v>0.57128987699067679</c:v>
                </c:pt>
                <c:pt idx="621">
                  <c:v>2.2929331687596595E-2</c:v>
                </c:pt>
                <c:pt idx="622">
                  <c:v>0.47298434758310393</c:v>
                </c:pt>
                <c:pt idx="623">
                  <c:v>-0.21094178195863422</c:v>
                </c:pt>
                <c:pt idx="624">
                  <c:v>-0.65515637055448384</c:v>
                </c:pt>
                <c:pt idx="625">
                  <c:v>0.10955289739221777</c:v>
                </c:pt>
                <c:pt idx="626">
                  <c:v>7.3255917370074865E-3</c:v>
                </c:pt>
                <c:pt idx="627">
                  <c:v>-0.58615140384437325</c:v>
                </c:pt>
                <c:pt idx="628">
                  <c:v>-0.9728171747442711</c:v>
                </c:pt>
                <c:pt idx="629">
                  <c:v>1.9853513295794716E-3</c:v>
                </c:pt>
                <c:pt idx="630">
                  <c:v>-0.79789231281747419</c:v>
                </c:pt>
                <c:pt idx="631">
                  <c:v>-0.84725894157583947</c:v>
                </c:pt>
                <c:pt idx="632">
                  <c:v>-2.8745533604869054</c:v>
                </c:pt>
                <c:pt idx="633">
                  <c:v>0.47661884394905152</c:v>
                </c:pt>
                <c:pt idx="634">
                  <c:v>-0.18804424833016567</c:v>
                </c:pt>
                <c:pt idx="635">
                  <c:v>-1.9447373665154415</c:v>
                </c:pt>
                <c:pt idx="636">
                  <c:v>1.2636034735279051</c:v>
                </c:pt>
                <c:pt idx="637">
                  <c:v>-1.0501672138961564</c:v>
                </c:pt>
                <c:pt idx="638">
                  <c:v>-0.46160701037038743</c:v>
                </c:pt>
                <c:pt idx="639">
                  <c:v>0.43116753713382777</c:v>
                </c:pt>
                <c:pt idx="640">
                  <c:v>0.71765873213271925</c:v>
                </c:pt>
                <c:pt idx="641">
                  <c:v>-0.17902736375578543</c:v>
                </c:pt>
                <c:pt idx="642">
                  <c:v>0.82935883885706707</c:v>
                </c:pt>
                <c:pt idx="643">
                  <c:v>3.1778471966636739E-2</c:v>
                </c:pt>
                <c:pt idx="644">
                  <c:v>1.8982136106666649</c:v>
                </c:pt>
                <c:pt idx="645">
                  <c:v>-0.10711338963316874</c:v>
                </c:pt>
                <c:pt idx="646">
                  <c:v>-0.47989541271631092</c:v>
                </c:pt>
                <c:pt idx="647">
                  <c:v>2.0825475669940686E-2</c:v>
                </c:pt>
                <c:pt idx="648">
                  <c:v>-0.95837646445178226</c:v>
                </c:pt>
                <c:pt idx="649">
                  <c:v>0.5177083060566704</c:v>
                </c:pt>
                <c:pt idx="650">
                  <c:v>-0.30378524159420439</c:v>
                </c:pt>
                <c:pt idx="651">
                  <c:v>-8.6008686611751137E-2</c:v>
                </c:pt>
                <c:pt idx="652">
                  <c:v>-0.72257177961416996</c:v>
                </c:pt>
                <c:pt idx="653">
                  <c:v>-0.94263521561696573</c:v>
                </c:pt>
                <c:pt idx="654">
                  <c:v>1.7237920180217823</c:v>
                </c:pt>
                <c:pt idx="655">
                  <c:v>-1.5529680533517221</c:v>
                </c:pt>
                <c:pt idx="656">
                  <c:v>0.6240869506559108</c:v>
                </c:pt>
                <c:pt idx="657">
                  <c:v>-1.429502663488613</c:v>
                </c:pt>
                <c:pt idx="658">
                  <c:v>-1.8105030916598814</c:v>
                </c:pt>
                <c:pt idx="659">
                  <c:v>0.56083374119299279</c:v>
                </c:pt>
                <c:pt idx="660">
                  <c:v>-0.84806975506636828</c:v>
                </c:pt>
                <c:pt idx="661">
                  <c:v>2.506971638777864</c:v>
                </c:pt>
                <c:pt idx="662">
                  <c:v>-1.4296463698981754</c:v>
                </c:pt>
                <c:pt idx="663">
                  <c:v>1.0405137728622327</c:v>
                </c:pt>
                <c:pt idx="664">
                  <c:v>3.4624162600113921</c:v>
                </c:pt>
                <c:pt idx="665">
                  <c:v>-0.85524388022046238</c:v>
                </c:pt>
                <c:pt idx="666">
                  <c:v>-2.2811938917106822</c:v>
                </c:pt>
                <c:pt idx="667">
                  <c:v>0.15777652049579058</c:v>
                </c:pt>
                <c:pt idx="668">
                  <c:v>0.6487663176213404</c:v>
                </c:pt>
                <c:pt idx="669">
                  <c:v>1.04182813788253</c:v>
                </c:pt>
                <c:pt idx="670">
                  <c:v>-4.5981189059094922E-2</c:v>
                </c:pt>
                <c:pt idx="671">
                  <c:v>-1.5499995932074266</c:v>
                </c:pt>
                <c:pt idx="672">
                  <c:v>0.10627476769366309</c:v>
                </c:pt>
                <c:pt idx="673">
                  <c:v>1.4533143050091346</c:v>
                </c:pt>
                <c:pt idx="674">
                  <c:v>-0.38730821168903484</c:v>
                </c:pt>
                <c:pt idx="675">
                  <c:v>-0.58819567419280439</c:v>
                </c:pt>
                <c:pt idx="676">
                  <c:v>-0.92710355107938713</c:v>
                </c:pt>
                <c:pt idx="677">
                  <c:v>0.12010336533804652</c:v>
                </c:pt>
                <c:pt idx="678">
                  <c:v>2.341250009141437</c:v>
                </c:pt>
                <c:pt idx="679">
                  <c:v>0.30953293960124995</c:v>
                </c:pt>
                <c:pt idx="680">
                  <c:v>-3.6762391064348476E-2</c:v>
                </c:pt>
                <c:pt idx="681">
                  <c:v>0.33812725868100746</c:v>
                </c:pt>
                <c:pt idx="682">
                  <c:v>0.18541199447908122</c:v>
                </c:pt>
                <c:pt idx="683">
                  <c:v>6.4245055849568846E-3</c:v>
                </c:pt>
                <c:pt idx="684">
                  <c:v>-0.17837796409782578</c:v>
                </c:pt>
                <c:pt idx="685">
                  <c:v>-0.82592090504835491</c:v>
                </c:pt>
                <c:pt idx="686">
                  <c:v>8.590225421752351E-2</c:v>
                </c:pt>
                <c:pt idx="687">
                  <c:v>-0.90846239345632052</c:v>
                </c:pt>
                <c:pt idx="688">
                  <c:v>3.6241663403264583</c:v>
                </c:pt>
                <c:pt idx="689">
                  <c:v>0.60266466045065203</c:v>
                </c:pt>
                <c:pt idx="690">
                  <c:v>1.4757604590442831E-2</c:v>
                </c:pt>
                <c:pt idx="691">
                  <c:v>6.8115753674319093</c:v>
                </c:pt>
                <c:pt idx="692">
                  <c:v>1.6101245315490125</c:v>
                </c:pt>
                <c:pt idx="693">
                  <c:v>-0.27323246960802311</c:v>
                </c:pt>
                <c:pt idx="694">
                  <c:v>-0.1088092109437897</c:v>
                </c:pt>
                <c:pt idx="695">
                  <c:v>0.4584102789062085</c:v>
                </c:pt>
                <c:pt idx="696">
                  <c:v>-0.13090654498175688</c:v>
                </c:pt>
                <c:pt idx="697">
                  <c:v>-1.8408915815193227E-2</c:v>
                </c:pt>
                <c:pt idx="698">
                  <c:v>0.66837015584687598</c:v>
                </c:pt>
                <c:pt idx="699">
                  <c:v>-0.17775969584862059</c:v>
                </c:pt>
                <c:pt idx="700">
                  <c:v>1.2528623781087465</c:v>
                </c:pt>
                <c:pt idx="701">
                  <c:v>-1.1970055005319045</c:v>
                </c:pt>
                <c:pt idx="702">
                  <c:v>1.3956794749040338</c:v>
                </c:pt>
                <c:pt idx="703">
                  <c:v>-0.50292389713568508</c:v>
                </c:pt>
                <c:pt idx="704">
                  <c:v>9.9992094637707044E-2</c:v>
                </c:pt>
                <c:pt idx="705">
                  <c:v>-0.78362470111689575</c:v>
                </c:pt>
                <c:pt idx="706">
                  <c:v>1.7471614363416075</c:v>
                </c:pt>
                <c:pt idx="707">
                  <c:v>0.50207173739515609</c:v>
                </c:pt>
                <c:pt idx="708">
                  <c:v>-0.65047566670773804</c:v>
                </c:pt>
                <c:pt idx="709">
                  <c:v>-1.7694040761780102E-2</c:v>
                </c:pt>
                <c:pt idx="710">
                  <c:v>0.39579879822437897</c:v>
                </c:pt>
                <c:pt idx="711">
                  <c:v>0.22744662130106813</c:v>
                </c:pt>
                <c:pt idx="712">
                  <c:v>-0.90111409885100113</c:v>
                </c:pt>
                <c:pt idx="713">
                  <c:v>1.1309945736610021</c:v>
                </c:pt>
                <c:pt idx="714">
                  <c:v>-1.0616579727718842</c:v>
                </c:pt>
                <c:pt idx="715">
                  <c:v>-8.0365065188598178E-2</c:v>
                </c:pt>
                <c:pt idx="716">
                  <c:v>-2.5651634152871692</c:v>
                </c:pt>
                <c:pt idx="717">
                  <c:v>0.7303712631070074</c:v>
                </c:pt>
                <c:pt idx="718">
                  <c:v>1.8840475412016615</c:v>
                </c:pt>
                <c:pt idx="719">
                  <c:v>0.33187714494630982</c:v>
                </c:pt>
                <c:pt idx="720">
                  <c:v>0.44676965801981899</c:v>
                </c:pt>
                <c:pt idx="721">
                  <c:v>6.1814985457972919E-2</c:v>
                </c:pt>
                <c:pt idx="722">
                  <c:v>1.1512945086576305</c:v>
                </c:pt>
                <c:pt idx="723">
                  <c:v>0.60184055591180952</c:v>
                </c:pt>
                <c:pt idx="724">
                  <c:v>0.79049772015780506</c:v>
                </c:pt>
                <c:pt idx="725">
                  <c:v>1.0571797469225703</c:v>
                </c:pt>
                <c:pt idx="726">
                  <c:v>0.82702983283779674</c:v>
                </c:pt>
                <c:pt idx="727">
                  <c:v>-4.0686932719477117E-3</c:v>
                </c:pt>
                <c:pt idx="728">
                  <c:v>-1.161467469417923</c:v>
                </c:pt>
                <c:pt idx="729">
                  <c:v>0.19328609734930288</c:v>
                </c:pt>
                <c:pt idx="730">
                  <c:v>-0.29347493112263623</c:v>
                </c:pt>
                <c:pt idx="731">
                  <c:v>-5.5734134562708232E-2</c:v>
                </c:pt>
                <c:pt idx="732">
                  <c:v>-0.3954430123443195</c:v>
                </c:pt>
                <c:pt idx="733">
                  <c:v>0.17272519869274103</c:v>
                </c:pt>
                <c:pt idx="734">
                  <c:v>-0.12023061347902859</c:v>
                </c:pt>
                <c:pt idx="735">
                  <c:v>-1.4497220928150669</c:v>
                </c:pt>
                <c:pt idx="736">
                  <c:v>0.96347192991307051</c:v>
                </c:pt>
                <c:pt idx="737">
                  <c:v>-0.45663491240289306</c:v>
                </c:pt>
                <c:pt idx="738">
                  <c:v>1.2190864222032907</c:v>
                </c:pt>
                <c:pt idx="739">
                  <c:v>-0.76187285029150664</c:v>
                </c:pt>
                <c:pt idx="740">
                  <c:v>-0.19169471289271289</c:v>
                </c:pt>
                <c:pt idx="741">
                  <c:v>-4.5833066274839449E-2</c:v>
                </c:pt>
                <c:pt idx="742">
                  <c:v>-0.5225441023701265</c:v>
                </c:pt>
                <c:pt idx="743">
                  <c:v>0.77797929510966057</c:v>
                </c:pt>
                <c:pt idx="744">
                  <c:v>-1.2561380999673268</c:v>
                </c:pt>
                <c:pt idx="745">
                  <c:v>-0.24859598397238625</c:v>
                </c:pt>
                <c:pt idx="746">
                  <c:v>-0.37353782105545424</c:v>
                </c:pt>
                <c:pt idx="747">
                  <c:v>-0.17288737833589596</c:v>
                </c:pt>
                <c:pt idx="748">
                  <c:v>0.90506187640793323</c:v>
                </c:pt>
                <c:pt idx="749">
                  <c:v>-0.34626852633505611</c:v>
                </c:pt>
                <c:pt idx="750">
                  <c:v>0.12972643091006783</c:v>
                </c:pt>
                <c:pt idx="751">
                  <c:v>-0.88441525415550137</c:v>
                </c:pt>
                <c:pt idx="752">
                  <c:v>0.95385827444432769</c:v>
                </c:pt>
                <c:pt idx="753">
                  <c:v>-9.3799439892485129E-3</c:v>
                </c:pt>
                <c:pt idx="754">
                  <c:v>0.13373098748394313</c:v>
                </c:pt>
                <c:pt idx="755">
                  <c:v>-6.2938054391371692E-2</c:v>
                </c:pt>
                <c:pt idx="756">
                  <c:v>-1.0697113298351162</c:v>
                </c:pt>
                <c:pt idx="757">
                  <c:v>-0.27120721756527899</c:v>
                </c:pt>
                <c:pt idx="758">
                  <c:v>-0.71291610928185756</c:v>
                </c:pt>
                <c:pt idx="759">
                  <c:v>-0.23733398648852252</c:v>
                </c:pt>
                <c:pt idx="760">
                  <c:v>-0.32390955659014692</c:v>
                </c:pt>
                <c:pt idx="761">
                  <c:v>-0.77243098911420638</c:v>
                </c:pt>
                <c:pt idx="762">
                  <c:v>6.8950217313241011E-2</c:v>
                </c:pt>
                <c:pt idx="763">
                  <c:v>1.086699057267839</c:v>
                </c:pt>
                <c:pt idx="764">
                  <c:v>0.65508873088480224</c:v>
                </c:pt>
                <c:pt idx="765">
                  <c:v>-0.271645073098639</c:v>
                </c:pt>
                <c:pt idx="766">
                  <c:v>-0.59053525218786729</c:v>
                </c:pt>
                <c:pt idx="767">
                  <c:v>-0.72375452547646901</c:v>
                </c:pt>
                <c:pt idx="768">
                  <c:v>-0.27238480731269643</c:v>
                </c:pt>
                <c:pt idx="769">
                  <c:v>4.6146362059025936</c:v>
                </c:pt>
                <c:pt idx="770">
                  <c:v>0.63098401101603629</c:v>
                </c:pt>
                <c:pt idx="771">
                  <c:v>0.15398502667196659</c:v>
                </c:pt>
                <c:pt idx="772">
                  <c:v>-1.1387820606176271</c:v>
                </c:pt>
                <c:pt idx="773">
                  <c:v>8.0023015071158263E-2</c:v>
                </c:pt>
                <c:pt idx="774">
                  <c:v>2.9665941903828754</c:v>
                </c:pt>
                <c:pt idx="775">
                  <c:v>4.0946156473558037E-2</c:v>
                </c:pt>
                <c:pt idx="776">
                  <c:v>0.12911851068602023</c:v>
                </c:pt>
                <c:pt idx="777">
                  <c:v>0.76248491758193615</c:v>
                </c:pt>
                <c:pt idx="778">
                  <c:v>-0.68219705962252919</c:v>
                </c:pt>
                <c:pt idx="779">
                  <c:v>-0.33145548117857532</c:v>
                </c:pt>
                <c:pt idx="780">
                  <c:v>-0.46695113172285097</c:v>
                </c:pt>
                <c:pt idx="781">
                  <c:v>-0.15643668959585527</c:v>
                </c:pt>
                <c:pt idx="782">
                  <c:v>-0.43842527650073682</c:v>
                </c:pt>
                <c:pt idx="783">
                  <c:v>1.0197419531742478</c:v>
                </c:pt>
                <c:pt idx="784">
                  <c:v>-1.1270515239577852</c:v>
                </c:pt>
                <c:pt idx="785">
                  <c:v>-0.15220056154439499</c:v>
                </c:pt>
                <c:pt idx="786">
                  <c:v>-0.31615418432183212</c:v>
                </c:pt>
                <c:pt idx="787">
                  <c:v>-0.21805310886555981</c:v>
                </c:pt>
                <c:pt idx="788">
                  <c:v>0.71208674170611908</c:v>
                </c:pt>
                <c:pt idx="789">
                  <c:v>-0.51965655038822611</c:v>
                </c:pt>
                <c:pt idx="790">
                  <c:v>-0.69675301838419568</c:v>
                </c:pt>
                <c:pt idx="791">
                  <c:v>-0.13005010523740934</c:v>
                </c:pt>
                <c:pt idx="792">
                  <c:v>0.74088732863378604</c:v>
                </c:pt>
                <c:pt idx="793">
                  <c:v>-0.40633106867521973</c:v>
                </c:pt>
                <c:pt idx="794">
                  <c:v>-0.87549270172926519</c:v>
                </c:pt>
                <c:pt idx="795">
                  <c:v>-0.22046703692969735</c:v>
                </c:pt>
                <c:pt idx="796">
                  <c:v>-0.50079818319520175</c:v>
                </c:pt>
                <c:pt idx="797">
                  <c:v>0.15684064594058361</c:v>
                </c:pt>
                <c:pt idx="798">
                  <c:v>2.7774172824598775</c:v>
                </c:pt>
                <c:pt idx="799">
                  <c:v>0.37841232893918636</c:v>
                </c:pt>
                <c:pt idx="800">
                  <c:v>0.29888372313258432</c:v>
                </c:pt>
                <c:pt idx="801">
                  <c:v>0.37140644158585329</c:v>
                </c:pt>
                <c:pt idx="802">
                  <c:v>-0.42789425520432073</c:v>
                </c:pt>
                <c:pt idx="803">
                  <c:v>5.499620599164432</c:v>
                </c:pt>
                <c:pt idx="804">
                  <c:v>-0.12152941279494854</c:v>
                </c:pt>
                <c:pt idx="805">
                  <c:v>0.51899771134204431</c:v>
                </c:pt>
                <c:pt idx="806">
                  <c:v>0.48474869279998645</c:v>
                </c:pt>
                <c:pt idx="807">
                  <c:v>1.7719118988739322</c:v>
                </c:pt>
                <c:pt idx="808">
                  <c:v>0.92070248175399449</c:v>
                </c:pt>
                <c:pt idx="809">
                  <c:v>-1.731382368500719</c:v>
                </c:pt>
                <c:pt idx="810">
                  <c:v>0.34998294758384418</c:v>
                </c:pt>
                <c:pt idx="811">
                  <c:v>9.7108021108620476E-2</c:v>
                </c:pt>
                <c:pt idx="812">
                  <c:v>-1.4700662588164182</c:v>
                </c:pt>
                <c:pt idx="813">
                  <c:v>-0.36834034913571057</c:v>
                </c:pt>
                <c:pt idx="814">
                  <c:v>-0.32893932613878785</c:v>
                </c:pt>
                <c:pt idx="815">
                  <c:v>0.14734090220683391</c:v>
                </c:pt>
                <c:pt idx="816">
                  <c:v>0.48323950788230075</c:v>
                </c:pt>
                <c:pt idx="817">
                  <c:v>0.42231624236053272</c:v>
                </c:pt>
                <c:pt idx="818">
                  <c:v>7.6028806522439873E-2</c:v>
                </c:pt>
                <c:pt idx="819">
                  <c:v>0.52441768196662142</c:v>
                </c:pt>
                <c:pt idx="820">
                  <c:v>-0.81090956154167149</c:v>
                </c:pt>
                <c:pt idx="821">
                  <c:v>0.31550647853260338</c:v>
                </c:pt>
                <c:pt idx="822">
                  <c:v>5.5059489788782258E-2</c:v>
                </c:pt>
                <c:pt idx="823">
                  <c:v>-0.86304340907097477</c:v>
                </c:pt>
                <c:pt idx="824">
                  <c:v>-0.21831246623652209</c:v>
                </c:pt>
                <c:pt idx="825">
                  <c:v>1.0396226322431175</c:v>
                </c:pt>
                <c:pt idx="826">
                  <c:v>0.1306182855004277</c:v>
                </c:pt>
                <c:pt idx="827">
                  <c:v>-0.39897822475777328</c:v>
                </c:pt>
                <c:pt idx="828">
                  <c:v>0.14315655601029104</c:v>
                </c:pt>
                <c:pt idx="829">
                  <c:v>-1.1004407275196029</c:v>
                </c:pt>
                <c:pt idx="830">
                  <c:v>-0.11203970560733301</c:v>
                </c:pt>
                <c:pt idx="831">
                  <c:v>-0.9855070464912038</c:v>
                </c:pt>
                <c:pt idx="832">
                  <c:v>0.21122473304539144</c:v>
                </c:pt>
                <c:pt idx="833">
                  <c:v>-0.25149227769047255</c:v>
                </c:pt>
                <c:pt idx="834">
                  <c:v>0.37389550190143211</c:v>
                </c:pt>
                <c:pt idx="835">
                  <c:v>0.96682882605539233</c:v>
                </c:pt>
                <c:pt idx="836">
                  <c:v>0.14724777385543908</c:v>
                </c:pt>
                <c:pt idx="837">
                  <c:v>-1.132615441015292</c:v>
                </c:pt>
                <c:pt idx="838">
                  <c:v>0.52833312407157329</c:v>
                </c:pt>
                <c:pt idx="839">
                  <c:v>7.7944936165685999E-2</c:v>
                </c:pt>
                <c:pt idx="840">
                  <c:v>-0.84207850871200896</c:v>
                </c:pt>
                <c:pt idx="841">
                  <c:v>0.26764983599645098</c:v>
                </c:pt>
                <c:pt idx="842">
                  <c:v>0.39572649886073374</c:v>
                </c:pt>
                <c:pt idx="843">
                  <c:v>-0.46362282645834912</c:v>
                </c:pt>
                <c:pt idx="844">
                  <c:v>0.34461344793150317</c:v>
                </c:pt>
                <c:pt idx="845">
                  <c:v>0.37236002356406606</c:v>
                </c:pt>
                <c:pt idx="846">
                  <c:v>-0.28248812626889813</c:v>
                </c:pt>
                <c:pt idx="847">
                  <c:v>0.59015765428697942</c:v>
                </c:pt>
                <c:pt idx="848">
                  <c:v>0.3594067768837852</c:v>
                </c:pt>
                <c:pt idx="849">
                  <c:v>-0.2264882108960625</c:v>
                </c:pt>
                <c:pt idx="850">
                  <c:v>-0.20876495453032506</c:v>
                </c:pt>
                <c:pt idx="851">
                  <c:v>-0.58904337220096603</c:v>
                </c:pt>
                <c:pt idx="852">
                  <c:v>-1.2658408699049937</c:v>
                </c:pt>
                <c:pt idx="853">
                  <c:v>-0.36993057515322658</c:v>
                </c:pt>
                <c:pt idx="854">
                  <c:v>0.24631086154708706</c:v>
                </c:pt>
                <c:pt idx="855">
                  <c:v>0.20589292289512665</c:v>
                </c:pt>
                <c:pt idx="856">
                  <c:v>-7.8027226419942253E-2</c:v>
                </c:pt>
                <c:pt idx="857">
                  <c:v>-4.078866894370068E-2</c:v>
                </c:pt>
                <c:pt idx="858">
                  <c:v>-1.1854204095080325</c:v>
                </c:pt>
                <c:pt idx="859">
                  <c:v>0.20564163521334219</c:v>
                </c:pt>
                <c:pt idx="860">
                  <c:v>-0.36611104868331568</c:v>
                </c:pt>
                <c:pt idx="861">
                  <c:v>0.31308639486736689</c:v>
                </c:pt>
                <c:pt idx="862">
                  <c:v>-5.3703690692247681E-2</c:v>
                </c:pt>
                <c:pt idx="863">
                  <c:v>0.19334929808869217</c:v>
                </c:pt>
                <c:pt idx="864">
                  <c:v>1.1314091634119297</c:v>
                </c:pt>
                <c:pt idx="865">
                  <c:v>0.76170563799238422</c:v>
                </c:pt>
                <c:pt idx="866">
                  <c:v>-4.1150120352877996E-2</c:v>
                </c:pt>
                <c:pt idx="867">
                  <c:v>0.92069617041338414</c:v>
                </c:pt>
                <c:pt idx="868">
                  <c:v>-0.48828930486768735</c:v>
                </c:pt>
                <c:pt idx="869">
                  <c:v>2.9972240175913271E-2</c:v>
                </c:pt>
                <c:pt idx="870">
                  <c:v>-1.3961866732310252E-2</c:v>
                </c:pt>
                <c:pt idx="871">
                  <c:v>0.31853425847125333</c:v>
                </c:pt>
                <c:pt idx="872">
                  <c:v>0.11794478076240086</c:v>
                </c:pt>
                <c:pt idx="873">
                  <c:v>4.7389840869860866E-2</c:v>
                </c:pt>
                <c:pt idx="874">
                  <c:v>-1.3372000651947415</c:v>
                </c:pt>
                <c:pt idx="875">
                  <c:v>-2.4072662116182496E-2</c:v>
                </c:pt>
                <c:pt idx="876">
                  <c:v>1.1023136159469296</c:v>
                </c:pt>
                <c:pt idx="877">
                  <c:v>0.80500243249421122</c:v>
                </c:pt>
                <c:pt idx="878">
                  <c:v>0.54884344466996704</c:v>
                </c:pt>
                <c:pt idx="879">
                  <c:v>0.66074372558827454</c:v>
                </c:pt>
                <c:pt idx="880">
                  <c:v>0.84603538489319718</c:v>
                </c:pt>
                <c:pt idx="881">
                  <c:v>-0.80623656115264519</c:v>
                </c:pt>
                <c:pt idx="882">
                  <c:v>-9.3882789481972803E-2</c:v>
                </c:pt>
                <c:pt idx="883">
                  <c:v>-0.78530025167150008</c:v>
                </c:pt>
                <c:pt idx="884">
                  <c:v>-0.23485569581248245</c:v>
                </c:pt>
                <c:pt idx="885">
                  <c:v>0.98544504979504055</c:v>
                </c:pt>
                <c:pt idx="886">
                  <c:v>-0.25384394293709844</c:v>
                </c:pt>
                <c:pt idx="887">
                  <c:v>-5.8084060582927935E-2</c:v>
                </c:pt>
                <c:pt idx="888">
                  <c:v>-0.34225455965790264</c:v>
                </c:pt>
                <c:pt idx="889">
                  <c:v>-0.64878634505808674</c:v>
                </c:pt>
                <c:pt idx="890">
                  <c:v>0.26189163447121305</c:v>
                </c:pt>
                <c:pt idx="891">
                  <c:v>-0.34158343869446606</c:v>
                </c:pt>
                <c:pt idx="892">
                  <c:v>4.3234620980795689E-2</c:v>
                </c:pt>
                <c:pt idx="893">
                  <c:v>0.64915595741611665</c:v>
                </c:pt>
                <c:pt idx="894">
                  <c:v>-0.63628835966390707</c:v>
                </c:pt>
                <c:pt idx="895">
                  <c:v>-1.2547891250854597</c:v>
                </c:pt>
                <c:pt idx="896">
                  <c:v>0.6134283240839673</c:v>
                </c:pt>
                <c:pt idx="897">
                  <c:v>-0.99599190297215578</c:v>
                </c:pt>
                <c:pt idx="898">
                  <c:v>6.7774378824802044</c:v>
                </c:pt>
                <c:pt idx="899">
                  <c:v>0.13650690238691462</c:v>
                </c:pt>
                <c:pt idx="900">
                  <c:v>0.81801468748982309</c:v>
                </c:pt>
                <c:pt idx="901">
                  <c:v>0.46801777877385259</c:v>
                </c:pt>
                <c:pt idx="902">
                  <c:v>-0.70931381518398007</c:v>
                </c:pt>
                <c:pt idx="903">
                  <c:v>0.49079484257400702</c:v>
                </c:pt>
                <c:pt idx="904">
                  <c:v>0.35198226004554961</c:v>
                </c:pt>
                <c:pt idx="905">
                  <c:v>0.19919121786204672</c:v>
                </c:pt>
                <c:pt idx="906">
                  <c:v>0.11551854149606532</c:v>
                </c:pt>
                <c:pt idx="907">
                  <c:v>0.21742248405648096</c:v>
                </c:pt>
                <c:pt idx="908">
                  <c:v>0.48139005743125735</c:v>
                </c:pt>
                <c:pt idx="909">
                  <c:v>-4.4731764004593236E-2</c:v>
                </c:pt>
                <c:pt idx="910">
                  <c:v>-0.77370026331034281</c:v>
                </c:pt>
                <c:pt idx="911">
                  <c:v>0.29444109042439381</c:v>
                </c:pt>
                <c:pt idx="912">
                  <c:v>-0.67886687851426963</c:v>
                </c:pt>
                <c:pt idx="913">
                  <c:v>-0.6350097988234068</c:v>
                </c:pt>
                <c:pt idx="914">
                  <c:v>0.29072098092697157</c:v>
                </c:pt>
                <c:pt idx="915">
                  <c:v>-0.3130508924415949</c:v>
                </c:pt>
                <c:pt idx="916">
                  <c:v>1.1033004419039163</c:v>
                </c:pt>
                <c:pt idx="917">
                  <c:v>0.9186025258035343</c:v>
                </c:pt>
                <c:pt idx="918">
                  <c:v>-0.15692735256953266</c:v>
                </c:pt>
                <c:pt idx="919">
                  <c:v>0.10609551350065249</c:v>
                </c:pt>
                <c:pt idx="920">
                  <c:v>0.27903836789652853</c:v>
                </c:pt>
                <c:pt idx="921">
                  <c:v>-0.87407825145194529</c:v>
                </c:pt>
                <c:pt idx="922">
                  <c:v>8.1731510766007737E-2</c:v>
                </c:pt>
                <c:pt idx="923">
                  <c:v>0.22750280653736035</c:v>
                </c:pt>
                <c:pt idx="924">
                  <c:v>0.47797763142641786</c:v>
                </c:pt>
                <c:pt idx="925">
                  <c:v>1.2222346719702539</c:v>
                </c:pt>
                <c:pt idx="926">
                  <c:v>-0.148622130470623</c:v>
                </c:pt>
                <c:pt idx="927">
                  <c:v>-1.4198657714386207</c:v>
                </c:pt>
                <c:pt idx="928">
                  <c:v>-0.51954571461382582</c:v>
                </c:pt>
                <c:pt idx="929">
                  <c:v>-0.67665218672221306</c:v>
                </c:pt>
                <c:pt idx="930">
                  <c:v>-0.93158868847665244</c:v>
                </c:pt>
                <c:pt idx="931">
                  <c:v>0.1335223411085843</c:v>
                </c:pt>
                <c:pt idx="932">
                  <c:v>0.51842416095619903</c:v>
                </c:pt>
                <c:pt idx="933">
                  <c:v>-0.46219762566365058</c:v>
                </c:pt>
                <c:pt idx="934">
                  <c:v>1.3420580342789026E-2</c:v>
                </c:pt>
                <c:pt idx="935">
                  <c:v>0.2556956226865304</c:v>
                </c:pt>
                <c:pt idx="936">
                  <c:v>-0.1878844407865688</c:v>
                </c:pt>
                <c:pt idx="937">
                  <c:v>0.40104394710337088</c:v>
                </c:pt>
                <c:pt idx="938">
                  <c:v>0.10227098986991688</c:v>
                </c:pt>
                <c:pt idx="939">
                  <c:v>-0.36910847939557745</c:v>
                </c:pt>
                <c:pt idx="940">
                  <c:v>-0.90894957797718345</c:v>
                </c:pt>
                <c:pt idx="941">
                  <c:v>-0.63355346661995315</c:v>
                </c:pt>
                <c:pt idx="942">
                  <c:v>0.99420186302721381</c:v>
                </c:pt>
                <c:pt idx="943">
                  <c:v>-0.19575212218082022</c:v>
                </c:pt>
                <c:pt idx="944">
                  <c:v>-0.71951786199535173</c:v>
                </c:pt>
                <c:pt idx="945">
                  <c:v>-0.93312592884250189</c:v>
                </c:pt>
                <c:pt idx="946">
                  <c:v>0.44565800772441555</c:v>
                </c:pt>
                <c:pt idx="947">
                  <c:v>0.47764945314462426</c:v>
                </c:pt>
                <c:pt idx="948">
                  <c:v>-0.7661406451813797</c:v>
                </c:pt>
                <c:pt idx="949">
                  <c:v>0.64357205827953923</c:v>
                </c:pt>
                <c:pt idx="950">
                  <c:v>0.48427854733503672</c:v>
                </c:pt>
                <c:pt idx="951">
                  <c:v>0.13741659733771591</c:v>
                </c:pt>
                <c:pt idx="952">
                  <c:v>0.72574817240905642</c:v>
                </c:pt>
                <c:pt idx="953">
                  <c:v>4.4953253578368421E-2</c:v>
                </c:pt>
                <c:pt idx="954">
                  <c:v>-0.47637589894466997</c:v>
                </c:pt>
                <c:pt idx="955">
                  <c:v>-1.3500728062048482</c:v>
                </c:pt>
                <c:pt idx="956">
                  <c:v>-0.88600320551695355</c:v>
                </c:pt>
                <c:pt idx="957">
                  <c:v>0.30119216971889268</c:v>
                </c:pt>
                <c:pt idx="958">
                  <c:v>-0.36559957952396527</c:v>
                </c:pt>
                <c:pt idx="959">
                  <c:v>-1.1752951291404281</c:v>
                </c:pt>
                <c:pt idx="960">
                  <c:v>0.19805610703475945</c:v>
                </c:pt>
                <c:pt idx="961">
                  <c:v>0.43674125033129363</c:v>
                </c:pt>
                <c:pt idx="962">
                  <c:v>-0.57589624354517632</c:v>
                </c:pt>
                <c:pt idx="963">
                  <c:v>-1.2493914370475199</c:v>
                </c:pt>
                <c:pt idx="964">
                  <c:v>-0.39419305186016085</c:v>
                </c:pt>
                <c:pt idx="965">
                  <c:v>7.0558819120855473E-2</c:v>
                </c:pt>
                <c:pt idx="966">
                  <c:v>0.63008988176961289</c:v>
                </c:pt>
                <c:pt idx="967">
                  <c:v>0.31788927518798549</c:v>
                </c:pt>
                <c:pt idx="968">
                  <c:v>-0.2500889767428377</c:v>
                </c:pt>
                <c:pt idx="969">
                  <c:v>-0.33341924585683314</c:v>
                </c:pt>
                <c:pt idx="970">
                  <c:v>0.96723403155454624</c:v>
                </c:pt>
                <c:pt idx="971">
                  <c:v>-1.0277953555951553</c:v>
                </c:pt>
                <c:pt idx="972">
                  <c:v>-1.0536885998316396</c:v>
                </c:pt>
                <c:pt idx="973">
                  <c:v>-0.55579286767234282</c:v>
                </c:pt>
                <c:pt idx="974">
                  <c:v>-1.6737486059578253</c:v>
                </c:pt>
                <c:pt idx="975">
                  <c:v>-0.89531981411265793</c:v>
                </c:pt>
                <c:pt idx="976">
                  <c:v>0.22710375663930579</c:v>
                </c:pt>
                <c:pt idx="977">
                  <c:v>0.11115694988770516</c:v>
                </c:pt>
                <c:pt idx="978">
                  <c:v>0.77069754675910862</c:v>
                </c:pt>
                <c:pt idx="979">
                  <c:v>0.38177364145620069</c:v>
                </c:pt>
                <c:pt idx="980">
                  <c:v>-7.6633559526220585E-2</c:v>
                </c:pt>
                <c:pt idx="981">
                  <c:v>0.73852220682056291</c:v>
                </c:pt>
                <c:pt idx="982">
                  <c:v>-0.8629674364225054</c:v>
                </c:pt>
                <c:pt idx="983">
                  <c:v>-0.72290036038818606</c:v>
                </c:pt>
                <c:pt idx="984">
                  <c:v>-0.72980509162518237</c:v>
                </c:pt>
                <c:pt idx="985">
                  <c:v>-4.1457204893073207E-3</c:v>
                </c:pt>
                <c:pt idx="986">
                  <c:v>-1.5843362367941403</c:v>
                </c:pt>
                <c:pt idx="987">
                  <c:v>2.2415906763414437</c:v>
                </c:pt>
                <c:pt idx="988">
                  <c:v>-0.26827256597802429</c:v>
                </c:pt>
                <c:pt idx="989">
                  <c:v>-0.39738853416991421</c:v>
                </c:pt>
                <c:pt idx="990">
                  <c:v>1.310026796491218</c:v>
                </c:pt>
                <c:pt idx="991">
                  <c:v>-2.0708002183930407</c:v>
                </c:pt>
                <c:pt idx="992">
                  <c:v>-0.22123075081487176</c:v>
                </c:pt>
                <c:pt idx="993">
                  <c:v>-6.8114473372731396E-2</c:v>
                </c:pt>
                <c:pt idx="994">
                  <c:v>0.40306743406820383</c:v>
                </c:pt>
                <c:pt idx="995">
                  <c:v>0.60200370897078526</c:v>
                </c:pt>
                <c:pt idx="996">
                  <c:v>0.41627183181291871</c:v>
                </c:pt>
                <c:pt idx="997">
                  <c:v>0.26928716161932209</c:v>
                </c:pt>
                <c:pt idx="998">
                  <c:v>0.85601869807764608</c:v>
                </c:pt>
                <c:pt idx="999">
                  <c:v>0.29805600720349346</c:v>
                </c:pt>
                <c:pt idx="1000">
                  <c:v>0.81907103187334351</c:v>
                </c:pt>
                <c:pt idx="1001">
                  <c:v>-0.30006999280537272</c:v>
                </c:pt>
                <c:pt idx="1002">
                  <c:v>-0.34415070722207908</c:v>
                </c:pt>
                <c:pt idx="1003">
                  <c:v>-0.40224901134890312</c:v>
                </c:pt>
                <c:pt idx="1004">
                  <c:v>-0.67921329964872679</c:v>
                </c:pt>
                <c:pt idx="1005">
                  <c:v>0.81699000994471516</c:v>
                </c:pt>
                <c:pt idx="1006">
                  <c:v>-0.51916816207061323</c:v>
                </c:pt>
                <c:pt idx="1007">
                  <c:v>-7.1779168026493588E-3</c:v>
                </c:pt>
                <c:pt idx="1008">
                  <c:v>0.43822024176210289</c:v>
                </c:pt>
                <c:pt idx="1009">
                  <c:v>-1.0158482777324491</c:v>
                </c:pt>
                <c:pt idx="1010">
                  <c:v>9.0504126676498389E-2</c:v>
                </c:pt>
                <c:pt idx="1011">
                  <c:v>-1.2495454914822404</c:v>
                </c:pt>
                <c:pt idx="1012">
                  <c:v>-0.28014854827383601</c:v>
                </c:pt>
                <c:pt idx="1013">
                  <c:v>-0.75865350495764805</c:v>
                </c:pt>
                <c:pt idx="1014">
                  <c:v>-0.80572926161527691</c:v>
                </c:pt>
                <c:pt idx="1015">
                  <c:v>-0.5814013762379866</c:v>
                </c:pt>
                <c:pt idx="1016">
                  <c:v>-0.16158211010589579</c:v>
                </c:pt>
                <c:pt idx="1017">
                  <c:v>-1.109903317180934</c:v>
                </c:pt>
                <c:pt idx="1018">
                  <c:v>-1.1312561181082685</c:v>
                </c:pt>
                <c:pt idx="1019">
                  <c:v>8.2605122503704456E-2</c:v>
                </c:pt>
                <c:pt idx="1020">
                  <c:v>2.0107722405567694</c:v>
                </c:pt>
                <c:pt idx="1021">
                  <c:v>-6.065824525864638E-5</c:v>
                </c:pt>
                <c:pt idx="1022">
                  <c:v>-1.0086426186773787</c:v>
                </c:pt>
                <c:pt idx="1023">
                  <c:v>-0.44392639531107631</c:v>
                </c:pt>
                <c:pt idx="1024">
                  <c:v>-0.79029202023904177</c:v>
                </c:pt>
                <c:pt idx="1025">
                  <c:v>7.2396584812556466E-2</c:v>
                </c:pt>
                <c:pt idx="1026">
                  <c:v>0.86438712091594561</c:v>
                </c:pt>
                <c:pt idx="1027">
                  <c:v>0.99827683693956026</c:v>
                </c:pt>
                <c:pt idx="1028">
                  <c:v>-0.75336491346770251</c:v>
                </c:pt>
                <c:pt idx="1029">
                  <c:v>-1.0127173328962704</c:v>
                </c:pt>
                <c:pt idx="1030">
                  <c:v>-0.18481643081490795</c:v>
                </c:pt>
                <c:pt idx="1031">
                  <c:v>-2.3768222547381201</c:v>
                </c:pt>
                <c:pt idx="1032">
                  <c:v>0.24769783741005311</c:v>
                </c:pt>
                <c:pt idx="1033">
                  <c:v>0.27653777856111894</c:v>
                </c:pt>
                <c:pt idx="1034">
                  <c:v>0.14834530899592488</c:v>
                </c:pt>
                <c:pt idx="1035">
                  <c:v>0.22335548147580073</c:v>
                </c:pt>
                <c:pt idx="1036">
                  <c:v>0.78713908478907568</c:v>
                </c:pt>
                <c:pt idx="1037">
                  <c:v>4.4329767649943237E-2</c:v>
                </c:pt>
                <c:pt idx="1038">
                  <c:v>-0.12663968801376285</c:v>
                </c:pt>
                <c:pt idx="1039">
                  <c:v>0.41182919910472765</c:v>
                </c:pt>
                <c:pt idx="1040">
                  <c:v>-0.13816425544653108</c:v>
                </c:pt>
                <c:pt idx="1041">
                  <c:v>-0.26278647744240535</c:v>
                </c:pt>
                <c:pt idx="1042">
                  <c:v>0.70685639915121301</c:v>
                </c:pt>
                <c:pt idx="1043">
                  <c:v>0.14884751706216473</c:v>
                </c:pt>
                <c:pt idx="1044">
                  <c:v>-0.51047771655161966</c:v>
                </c:pt>
                <c:pt idx="1045">
                  <c:v>1.1372895998433927</c:v>
                </c:pt>
                <c:pt idx="1046">
                  <c:v>4.8191317579201645</c:v>
                </c:pt>
                <c:pt idx="1047">
                  <c:v>0.6951276017177781</c:v>
                </c:pt>
                <c:pt idx="1048">
                  <c:v>-1.0372521921476094</c:v>
                </c:pt>
                <c:pt idx="1049">
                  <c:v>0.132810276140892</c:v>
                </c:pt>
                <c:pt idx="1050">
                  <c:v>-0.5199436028570581</c:v>
                </c:pt>
                <c:pt idx="1051">
                  <c:v>1.8249987759921153E-2</c:v>
                </c:pt>
                <c:pt idx="1052">
                  <c:v>-0.90447193291520167</c:v>
                </c:pt>
                <c:pt idx="1053">
                  <c:v>-2.1136394378624787E-2</c:v>
                </c:pt>
                <c:pt idx="1054">
                  <c:v>-0.34845231066899213</c:v>
                </c:pt>
                <c:pt idx="1055">
                  <c:v>4.5180142806389705E-2</c:v>
                </c:pt>
                <c:pt idx="1056">
                  <c:v>-0.38108804820330006</c:v>
                </c:pt>
                <c:pt idx="1057">
                  <c:v>0.44243866239055696</c:v>
                </c:pt>
                <c:pt idx="1058">
                  <c:v>0.50464667679964037</c:v>
                </c:pt>
                <c:pt idx="1059">
                  <c:v>0.3712049306577091</c:v>
                </c:pt>
                <c:pt idx="1060">
                  <c:v>-0.46924133545649482</c:v>
                </c:pt>
                <c:pt idx="1061">
                  <c:v>0.86126059245445896</c:v>
                </c:pt>
                <c:pt idx="1062">
                  <c:v>-2.369400054480185</c:v>
                </c:pt>
                <c:pt idx="1063">
                  <c:v>-1.0380305338152827</c:v>
                </c:pt>
                <c:pt idx="1064">
                  <c:v>0.69132995229285477</c:v>
                </c:pt>
                <c:pt idx="1065">
                  <c:v>1.7858442387697389</c:v>
                </c:pt>
                <c:pt idx="1066">
                  <c:v>-6.4966759035425356E-2</c:v>
                </c:pt>
                <c:pt idx="1067">
                  <c:v>-0.35518113322835715</c:v>
                </c:pt>
                <c:pt idx="1068">
                  <c:v>-1.9394766938563082</c:v>
                </c:pt>
                <c:pt idx="1069">
                  <c:v>0.58733410434899624</c:v>
                </c:pt>
                <c:pt idx="1070">
                  <c:v>0.38360752620286614</c:v>
                </c:pt>
                <c:pt idx="1071">
                  <c:v>-0.60993985414132224</c:v>
                </c:pt>
                <c:pt idx="1072">
                  <c:v>-1.1761514359473397</c:v>
                </c:pt>
                <c:pt idx="1073">
                  <c:v>-0.30966460411692481</c:v>
                </c:pt>
                <c:pt idx="1074">
                  <c:v>-2.6347958651211062E-2</c:v>
                </c:pt>
                <c:pt idx="1075">
                  <c:v>-8.3548862739008786E-2</c:v>
                </c:pt>
                <c:pt idx="1076">
                  <c:v>0.65770711290024042</c:v>
                </c:pt>
                <c:pt idx="1077">
                  <c:v>0.40992702887688764</c:v>
                </c:pt>
                <c:pt idx="1078">
                  <c:v>0.36533509205354198</c:v>
                </c:pt>
                <c:pt idx="1079">
                  <c:v>0.24808248347624232</c:v>
                </c:pt>
                <c:pt idx="1080">
                  <c:v>-0.43001729199651917</c:v>
                </c:pt>
                <c:pt idx="1081">
                  <c:v>0.34706506549771693</c:v>
                </c:pt>
                <c:pt idx="1082">
                  <c:v>-0.36125127896391818</c:v>
                </c:pt>
                <c:pt idx="1083">
                  <c:v>-6.7886380347960198E-2</c:v>
                </c:pt>
                <c:pt idx="1084">
                  <c:v>0.25450444656706822</c:v>
                </c:pt>
                <c:pt idx="1085">
                  <c:v>-3.8596275811013978E-2</c:v>
                </c:pt>
                <c:pt idx="1086">
                  <c:v>-0.11305702375459205</c:v>
                </c:pt>
                <c:pt idx="1087">
                  <c:v>-0.3717212412395739</c:v>
                </c:pt>
                <c:pt idx="1088">
                  <c:v>-1.9721561626785165</c:v>
                </c:pt>
                <c:pt idx="1089">
                  <c:v>-0.73785751076653561</c:v>
                </c:pt>
                <c:pt idx="1090">
                  <c:v>0.94935471565281149</c:v>
                </c:pt>
                <c:pt idx="1091">
                  <c:v>-0.8420958136427934</c:v>
                </c:pt>
                <c:pt idx="1092">
                  <c:v>-1.203074309533281</c:v>
                </c:pt>
                <c:pt idx="1093">
                  <c:v>0.44263963788904415</c:v>
                </c:pt>
                <c:pt idx="1094">
                  <c:v>0.38964426587360856</c:v>
                </c:pt>
                <c:pt idx="1095">
                  <c:v>0.23593206458091787</c:v>
                </c:pt>
                <c:pt idx="1096">
                  <c:v>-0.98102712677315806</c:v>
                </c:pt>
                <c:pt idx="1097">
                  <c:v>-1.1641481142508714</c:v>
                </c:pt>
                <c:pt idx="1098">
                  <c:v>0.62903701583890592</c:v>
                </c:pt>
                <c:pt idx="1099">
                  <c:v>-1.3713952770279558</c:v>
                </c:pt>
                <c:pt idx="1100">
                  <c:v>1.7394036108756414</c:v>
                </c:pt>
                <c:pt idx="1101">
                  <c:v>0.14772059646867403</c:v>
                </c:pt>
                <c:pt idx="1102">
                  <c:v>0.27057213445727141</c:v>
                </c:pt>
                <c:pt idx="1103">
                  <c:v>-4.7319194078780198E-3</c:v>
                </c:pt>
                <c:pt idx="1104">
                  <c:v>-0.63257321153191437</c:v>
                </c:pt>
                <c:pt idx="1105">
                  <c:v>0.46656296184617091</c:v>
                </c:pt>
                <c:pt idx="1106">
                  <c:v>-0.62360422786741598</c:v>
                </c:pt>
                <c:pt idx="1107">
                  <c:v>0.84648649576203638</c:v>
                </c:pt>
                <c:pt idx="1108">
                  <c:v>-0.15079012514954654</c:v>
                </c:pt>
                <c:pt idx="1109">
                  <c:v>0.4408627982806686</c:v>
                </c:pt>
                <c:pt idx="1110">
                  <c:v>5.597038853633278E-2</c:v>
                </c:pt>
                <c:pt idx="1111">
                  <c:v>-0.71913263857526788</c:v>
                </c:pt>
                <c:pt idx="1112">
                  <c:v>0.56854388969971059</c:v>
                </c:pt>
                <c:pt idx="1113">
                  <c:v>0.42441778179788814</c:v>
                </c:pt>
                <c:pt idx="1114">
                  <c:v>0.24267957775908233</c:v>
                </c:pt>
                <c:pt idx="1115">
                  <c:v>1.4690182668340965</c:v>
                </c:pt>
                <c:pt idx="1116">
                  <c:v>-1.2674484008532942</c:v>
                </c:pt>
                <c:pt idx="1117">
                  <c:v>0.46837628715987312</c:v>
                </c:pt>
                <c:pt idx="1118">
                  <c:v>-0.22559287785288887</c:v>
                </c:pt>
                <c:pt idx="1119">
                  <c:v>0.36353514880135246</c:v>
                </c:pt>
                <c:pt idx="1120">
                  <c:v>-0.73254666254145584</c:v>
                </c:pt>
                <c:pt idx="1121">
                  <c:v>8.2624042140931435E-3</c:v>
                </c:pt>
                <c:pt idx="1122">
                  <c:v>0.73100683628699636</c:v>
                </c:pt>
                <c:pt idx="1123">
                  <c:v>0.44364754593302536</c:v>
                </c:pt>
                <c:pt idx="1124">
                  <c:v>-1.0526378756195609</c:v>
                </c:pt>
                <c:pt idx="1125">
                  <c:v>0.74244648167489913</c:v>
                </c:pt>
                <c:pt idx="1126">
                  <c:v>-0.91094674872026027</c:v>
                </c:pt>
                <c:pt idx="1127">
                  <c:v>1.1218510636572083</c:v>
                </c:pt>
                <c:pt idx="1128">
                  <c:v>-0.47727390913612916</c:v>
                </c:pt>
                <c:pt idx="1129">
                  <c:v>0.64845986064502403</c:v>
                </c:pt>
                <c:pt idx="1130">
                  <c:v>-6.979996946027088E-2</c:v>
                </c:pt>
                <c:pt idx="1131">
                  <c:v>-0.49557011529635991</c:v>
                </c:pt>
                <c:pt idx="1132">
                  <c:v>-2.3283317782483857</c:v>
                </c:pt>
                <c:pt idx="1133">
                  <c:v>-0.7538923280215768</c:v>
                </c:pt>
                <c:pt idx="1134">
                  <c:v>-0.31484155852794149</c:v>
                </c:pt>
                <c:pt idx="1135">
                  <c:v>-1.084243695127465</c:v>
                </c:pt>
                <c:pt idx="1136">
                  <c:v>-1.0338770531526238</c:v>
                </c:pt>
                <c:pt idx="1137">
                  <c:v>-0.54426656101316739</c:v>
                </c:pt>
                <c:pt idx="1138">
                  <c:v>0.3638071288535355</c:v>
                </c:pt>
                <c:pt idx="1139">
                  <c:v>0.43895630269133523</c:v>
                </c:pt>
                <c:pt idx="1140">
                  <c:v>0.60390132988649703</c:v>
                </c:pt>
                <c:pt idx="1141">
                  <c:v>0.77637136166913845</c:v>
                </c:pt>
                <c:pt idx="1142">
                  <c:v>2.5456140812849779</c:v>
                </c:pt>
                <c:pt idx="1143">
                  <c:v>-0.8552671168017113</c:v>
                </c:pt>
                <c:pt idx="1144">
                  <c:v>2.5405883137229093E-2</c:v>
                </c:pt>
                <c:pt idx="1145">
                  <c:v>1.9024461558436519E-2</c:v>
                </c:pt>
                <c:pt idx="1146">
                  <c:v>0.3409122723733532</c:v>
                </c:pt>
                <c:pt idx="1147">
                  <c:v>-0.91101168868605609</c:v>
                </c:pt>
                <c:pt idx="1148">
                  <c:v>-1.6708569034761036</c:v>
                </c:pt>
                <c:pt idx="1149">
                  <c:v>-1.5443875056852503</c:v>
                </c:pt>
                <c:pt idx="1150">
                  <c:v>-0.49563679448856263</c:v>
                </c:pt>
                <c:pt idx="1151">
                  <c:v>0.18478043518156301</c:v>
                </c:pt>
                <c:pt idx="1152">
                  <c:v>0.8430775386489292</c:v>
                </c:pt>
                <c:pt idx="1153">
                  <c:v>-0.42552086865221722</c:v>
                </c:pt>
                <c:pt idx="1154">
                  <c:v>-0.6051558850404597</c:v>
                </c:pt>
                <c:pt idx="1155">
                  <c:v>1.8252008393095924</c:v>
                </c:pt>
                <c:pt idx="1156">
                  <c:v>1.1548285172743342</c:v>
                </c:pt>
                <c:pt idx="1157">
                  <c:v>0.72342188546230723</c:v>
                </c:pt>
                <c:pt idx="1158">
                  <c:v>-0.27843915366704713</c:v>
                </c:pt>
                <c:pt idx="1159">
                  <c:v>-0.30114725718984253</c:v>
                </c:pt>
                <c:pt idx="1160">
                  <c:v>-0.66673287558168115</c:v>
                </c:pt>
                <c:pt idx="1161">
                  <c:v>0.92666181451723173</c:v>
                </c:pt>
                <c:pt idx="1162">
                  <c:v>0.44484759672610807</c:v>
                </c:pt>
                <c:pt idx="1163">
                  <c:v>0.26777531262922805</c:v>
                </c:pt>
                <c:pt idx="1164">
                  <c:v>1.2670840940007198</c:v>
                </c:pt>
                <c:pt idx="1165">
                  <c:v>0.55090721032139056</c:v>
                </c:pt>
                <c:pt idx="1166">
                  <c:v>-0.18776649236702889</c:v>
                </c:pt>
                <c:pt idx="1167">
                  <c:v>-0.31404671323401195</c:v>
                </c:pt>
                <c:pt idx="1168">
                  <c:v>0.57035457978936344</c:v>
                </c:pt>
                <c:pt idx="1169">
                  <c:v>4.658443110027509</c:v>
                </c:pt>
                <c:pt idx="1170">
                  <c:v>0.36573976212303821</c:v>
                </c:pt>
                <c:pt idx="1171">
                  <c:v>-1.0443959249640932E-2</c:v>
                </c:pt>
                <c:pt idx="1172">
                  <c:v>-0.55947566744039434</c:v>
                </c:pt>
                <c:pt idx="1173">
                  <c:v>-0.75393916175205999</c:v>
                </c:pt>
                <c:pt idx="1174">
                  <c:v>0.35296483171388926</c:v>
                </c:pt>
                <c:pt idx="1175">
                  <c:v>-0.80317591057883364</c:v>
                </c:pt>
                <c:pt idx="1176">
                  <c:v>0.18320845201670941</c:v>
                </c:pt>
                <c:pt idx="1177">
                  <c:v>-1.0911895943193508</c:v>
                </c:pt>
                <c:pt idx="1178">
                  <c:v>0.46409078484699462</c:v>
                </c:pt>
                <c:pt idx="1179">
                  <c:v>-0.70448921355788452</c:v>
                </c:pt>
                <c:pt idx="1180">
                  <c:v>-0.38324233021952797</c:v>
                </c:pt>
                <c:pt idx="1181">
                  <c:v>3.3296836358139972</c:v>
                </c:pt>
                <c:pt idx="1182">
                  <c:v>6.3659900598466406</c:v>
                </c:pt>
                <c:pt idx="1183">
                  <c:v>-7.710076196801384E-2</c:v>
                </c:pt>
                <c:pt idx="1184">
                  <c:v>0.91131355099256939</c:v>
                </c:pt>
                <c:pt idx="1185">
                  <c:v>-0.55199120436494864</c:v>
                </c:pt>
                <c:pt idx="1186">
                  <c:v>0.13259841718759063</c:v>
                </c:pt>
                <c:pt idx="1187">
                  <c:v>0.29599175477599221</c:v>
                </c:pt>
                <c:pt idx="1188">
                  <c:v>-0.55485257674244404</c:v>
                </c:pt>
                <c:pt idx="1189">
                  <c:v>-0.88529328226789061</c:v>
                </c:pt>
                <c:pt idx="1190">
                  <c:v>1.1785038571408188</c:v>
                </c:pt>
                <c:pt idx="1191">
                  <c:v>-1.5340042046808686</c:v>
                </c:pt>
                <c:pt idx="1192">
                  <c:v>-0.40897014674097237</c:v>
                </c:pt>
                <c:pt idx="1193">
                  <c:v>8.5244927368901435E-2</c:v>
                </c:pt>
                <c:pt idx="1194">
                  <c:v>-0.2476946282655485</c:v>
                </c:pt>
                <c:pt idx="1195">
                  <c:v>3.9127837431270102E-2</c:v>
                </c:pt>
                <c:pt idx="1196">
                  <c:v>-0.25203908046140699</c:v>
                </c:pt>
                <c:pt idx="1197">
                  <c:v>-1.7942467394733894</c:v>
                </c:pt>
                <c:pt idx="1198">
                  <c:v>-0.36600478502311851</c:v>
                </c:pt>
                <c:pt idx="1199">
                  <c:v>1.0233776533369452</c:v>
                </c:pt>
                <c:pt idx="1200">
                  <c:v>0.95247707449231578</c:v>
                </c:pt>
                <c:pt idx="1201">
                  <c:v>-0.64302881189994099</c:v>
                </c:pt>
                <c:pt idx="1202">
                  <c:v>-0.43421840769418879</c:v>
                </c:pt>
                <c:pt idx="1203">
                  <c:v>-9.19051983257443E-2</c:v>
                </c:pt>
                <c:pt idx="1204">
                  <c:v>0.78471480869978127</c:v>
                </c:pt>
                <c:pt idx="1205">
                  <c:v>0.55000406673456737</c:v>
                </c:pt>
                <c:pt idx="1206">
                  <c:v>0.48718434216960055</c:v>
                </c:pt>
                <c:pt idx="1207">
                  <c:v>0.28311134288901341</c:v>
                </c:pt>
                <c:pt idx="1208">
                  <c:v>0.19237519860175203</c:v>
                </c:pt>
                <c:pt idx="1209">
                  <c:v>0.90747794619069866</c:v>
                </c:pt>
                <c:pt idx="1210">
                  <c:v>-0.16628717982555588</c:v>
                </c:pt>
                <c:pt idx="1211">
                  <c:v>-2.1780586303310767</c:v>
                </c:pt>
                <c:pt idx="1212">
                  <c:v>1.1330726525664743</c:v>
                </c:pt>
                <c:pt idx="1213">
                  <c:v>1.5074536206012428</c:v>
                </c:pt>
                <c:pt idx="1214">
                  <c:v>0.43624706698056681</c:v>
                </c:pt>
                <c:pt idx="1215">
                  <c:v>0.3507328349910479</c:v>
                </c:pt>
                <c:pt idx="1216">
                  <c:v>-2.0529151493824283</c:v>
                </c:pt>
                <c:pt idx="1217">
                  <c:v>-6.227279040819729E-2</c:v>
                </c:pt>
                <c:pt idx="1218">
                  <c:v>5.2942608597683204E-2</c:v>
                </c:pt>
                <c:pt idx="1219">
                  <c:v>-1.636227629391044</c:v>
                </c:pt>
                <c:pt idx="1220">
                  <c:v>9.1787360288040784E-2</c:v>
                </c:pt>
                <c:pt idx="1221">
                  <c:v>0.14583733746058991</c:v>
                </c:pt>
                <c:pt idx="1222">
                  <c:v>-1.2499213047990461</c:v>
                </c:pt>
                <c:pt idx="1223">
                  <c:v>-0.978188413623019</c:v>
                </c:pt>
                <c:pt idx="1224">
                  <c:v>-0.59022611806326497</c:v>
                </c:pt>
                <c:pt idx="1225">
                  <c:v>-0.27229348956080535</c:v>
                </c:pt>
                <c:pt idx="1226">
                  <c:v>0.30626595923238037</c:v>
                </c:pt>
                <c:pt idx="1227">
                  <c:v>0.84470545416852216</c:v>
                </c:pt>
                <c:pt idx="1228">
                  <c:v>1.8980061454510977</c:v>
                </c:pt>
                <c:pt idx="1229">
                  <c:v>-0.40791554158385884</c:v>
                </c:pt>
                <c:pt idx="1230">
                  <c:v>-0.38849631184790495</c:v>
                </c:pt>
                <c:pt idx="1231">
                  <c:v>0.1381459672361923</c:v>
                </c:pt>
                <c:pt idx="1232">
                  <c:v>0.14402182850402317</c:v>
                </c:pt>
                <c:pt idx="1233">
                  <c:v>0.36429725639755556</c:v>
                </c:pt>
                <c:pt idx="1234">
                  <c:v>-0.93799428455857325</c:v>
                </c:pt>
                <c:pt idx="1235">
                  <c:v>-0.49230910902013231</c:v>
                </c:pt>
                <c:pt idx="1236">
                  <c:v>-0.96897362951074262</c:v>
                </c:pt>
                <c:pt idx="1237">
                  <c:v>-0.93338970258815668</c:v>
                </c:pt>
                <c:pt idx="1238">
                  <c:v>-0.33505831070611047</c:v>
                </c:pt>
                <c:pt idx="1239">
                  <c:v>0.57176475030934137</c:v>
                </c:pt>
                <c:pt idx="1240">
                  <c:v>6.7038450349891972E-3</c:v>
                </c:pt>
                <c:pt idx="1241">
                  <c:v>0.66176884112074807</c:v>
                </c:pt>
                <c:pt idx="1242">
                  <c:v>-0.50297407270163152</c:v>
                </c:pt>
                <c:pt idx="1243">
                  <c:v>2.9324327871067011</c:v>
                </c:pt>
                <c:pt idx="1244">
                  <c:v>-0.31628928193264444</c:v>
                </c:pt>
                <c:pt idx="1245">
                  <c:v>-0.45533317006381629</c:v>
                </c:pt>
                <c:pt idx="1246">
                  <c:v>-0.61420938825760218</c:v>
                </c:pt>
                <c:pt idx="1247">
                  <c:v>0.45026486435089641</c:v>
                </c:pt>
                <c:pt idx="1248">
                  <c:v>-1.8462040099579677</c:v>
                </c:pt>
                <c:pt idx="1249">
                  <c:v>8.6010380480482054E-2</c:v>
                </c:pt>
                <c:pt idx="1250">
                  <c:v>6.5889953781174447E-3</c:v>
                </c:pt>
                <c:pt idx="1251">
                  <c:v>-0.76673154915158948</c:v>
                </c:pt>
                <c:pt idx="1252">
                  <c:v>0.49466358756582551</c:v>
                </c:pt>
                <c:pt idx="1253">
                  <c:v>1.1081047109094055</c:v>
                </c:pt>
                <c:pt idx="1254">
                  <c:v>-1.2460443535006986</c:v>
                </c:pt>
                <c:pt idx="1255">
                  <c:v>-0.98503516179984718</c:v>
                </c:pt>
                <c:pt idx="1256">
                  <c:v>0.74826052454167735</c:v>
                </c:pt>
                <c:pt idx="1257">
                  <c:v>-0.20040634428752604</c:v>
                </c:pt>
                <c:pt idx="1258">
                  <c:v>-2.3199708884247359E-2</c:v>
                </c:pt>
                <c:pt idx="1259">
                  <c:v>-2.0714685253215334E-2</c:v>
                </c:pt>
                <c:pt idx="1260">
                  <c:v>-0.13107464984508169</c:v>
                </c:pt>
                <c:pt idx="1261">
                  <c:v>0.23745378451630436</c:v>
                </c:pt>
                <c:pt idx="1262">
                  <c:v>0.80738277595194186</c:v>
                </c:pt>
                <c:pt idx="1263">
                  <c:v>-0.33867938308630879</c:v>
                </c:pt>
                <c:pt idx="1264">
                  <c:v>0.31318072701551092</c:v>
                </c:pt>
                <c:pt idx="1265">
                  <c:v>-0.54263311633533173</c:v>
                </c:pt>
                <c:pt idx="1266">
                  <c:v>-2.573436568055445</c:v>
                </c:pt>
                <c:pt idx="1267">
                  <c:v>1.7463293040378227</c:v>
                </c:pt>
                <c:pt idx="1268">
                  <c:v>0.69981848439148209</c:v>
                </c:pt>
                <c:pt idx="1269">
                  <c:v>-3.0272009554912275E-2</c:v>
                </c:pt>
                <c:pt idx="1270">
                  <c:v>1.15326594421276</c:v>
                </c:pt>
                <c:pt idx="1271">
                  <c:v>0.22515852349065843</c:v>
                </c:pt>
                <c:pt idx="1272">
                  <c:v>0.57918815436402671</c:v>
                </c:pt>
                <c:pt idx="1273">
                  <c:v>0.19277866487449902</c:v>
                </c:pt>
                <c:pt idx="1274">
                  <c:v>0.21222055383780816</c:v>
                </c:pt>
                <c:pt idx="1275">
                  <c:v>-0.71546139062912306</c:v>
                </c:pt>
                <c:pt idx="1276">
                  <c:v>-0.21009756240328642</c:v>
                </c:pt>
                <c:pt idx="1277">
                  <c:v>0.20215633249096435</c:v>
                </c:pt>
                <c:pt idx="1278">
                  <c:v>-0.82717206932926279</c:v>
                </c:pt>
                <c:pt idx="1279">
                  <c:v>-0.51565739003515831</c:v>
                </c:pt>
                <c:pt idx="1280">
                  <c:v>0.31241527390393031</c:v>
                </c:pt>
                <c:pt idx="1281">
                  <c:v>-0.48587176173338553</c:v>
                </c:pt>
                <c:pt idx="1282">
                  <c:v>0.75881714808860512</c:v>
                </c:pt>
                <c:pt idx="1283">
                  <c:v>-1.3151200360875581</c:v>
                </c:pt>
                <c:pt idx="1284">
                  <c:v>-1.4281087307200202</c:v>
                </c:pt>
                <c:pt idx="1285">
                  <c:v>-0.92653813554441433</c:v>
                </c:pt>
                <c:pt idx="1286">
                  <c:v>-0.5690802242848817</c:v>
                </c:pt>
                <c:pt idx="1287">
                  <c:v>0.97581457922101811</c:v>
                </c:pt>
                <c:pt idx="1288">
                  <c:v>0.62644802600581628</c:v>
                </c:pt>
                <c:pt idx="1289">
                  <c:v>0.28826657599455385</c:v>
                </c:pt>
                <c:pt idx="1290">
                  <c:v>1.3174689788282239</c:v>
                </c:pt>
                <c:pt idx="1291">
                  <c:v>-0.31493589067608624</c:v>
                </c:pt>
                <c:pt idx="1292">
                  <c:v>-2.0036507475997132</c:v>
                </c:pt>
                <c:pt idx="1293">
                  <c:v>-1.3153809997474919</c:v>
                </c:pt>
                <c:pt idx="1294">
                  <c:v>0.1548768812623261</c:v>
                </c:pt>
                <c:pt idx="1295">
                  <c:v>0.46070048263985308</c:v>
                </c:pt>
                <c:pt idx="1296">
                  <c:v>0.74903213325435802</c:v>
                </c:pt>
                <c:pt idx="1297">
                  <c:v>-0.30318885038998816</c:v>
                </c:pt>
                <c:pt idx="1298">
                  <c:v>-8.9308434575729283</c:v>
                </c:pt>
                <c:pt idx="1299">
                  <c:v>0.57040837042547454</c:v>
                </c:pt>
                <c:pt idx="1300">
                  <c:v>-0.2735317652856219</c:v>
                </c:pt>
                <c:pt idx="1301">
                  <c:v>2.4475002310608552E-2</c:v>
                </c:pt>
                <c:pt idx="1302">
                  <c:v>-0.23076216138703423</c:v>
                </c:pt>
                <c:pt idx="1303">
                  <c:v>0.37354103019995744</c:v>
                </c:pt>
                <c:pt idx="1304">
                  <c:v>-2.1473069759114569</c:v>
                </c:pt>
                <c:pt idx="1305">
                  <c:v>0.96860196326032022</c:v>
                </c:pt>
                <c:pt idx="1306">
                  <c:v>5.4071874376978388E-3</c:v>
                </c:pt>
                <c:pt idx="1307">
                  <c:v>0.5304267686814228</c:v>
                </c:pt>
                <c:pt idx="1308">
                  <c:v>0.56868879990602317</c:v>
                </c:pt>
                <c:pt idx="1309">
                  <c:v>0.32734678010753193</c:v>
                </c:pt>
                <c:pt idx="1310">
                  <c:v>2.4210877490726399</c:v>
                </c:pt>
                <c:pt idx="1311">
                  <c:v>0.14072184456255529</c:v>
                </c:pt>
                <c:pt idx="1312">
                  <c:v>-0.32169754194637629</c:v>
                </c:pt>
                <c:pt idx="1313">
                  <c:v>-8.3919367498527617E-2</c:v>
                </c:pt>
                <c:pt idx="1314">
                  <c:v>0.9114800495669233</c:v>
                </c:pt>
                <c:pt idx="1315">
                  <c:v>-9.6059081480624281E-2</c:v>
                </c:pt>
                <c:pt idx="1316">
                  <c:v>1.0761519933522989</c:v>
                </c:pt>
                <c:pt idx="1317">
                  <c:v>0.17702064653855576</c:v>
                </c:pt>
                <c:pt idx="1318">
                  <c:v>0.38762323210642657</c:v>
                </c:pt>
                <c:pt idx="1319">
                  <c:v>0.72325052609680296</c:v>
                </c:pt>
                <c:pt idx="1320">
                  <c:v>-0.44859765647369571</c:v>
                </c:pt>
                <c:pt idx="1321">
                  <c:v>0.88996623729924107</c:v>
                </c:pt>
                <c:pt idx="1322">
                  <c:v>-1.0181740292495411</c:v>
                </c:pt>
                <c:pt idx="1323">
                  <c:v>0.36813045360592617</c:v>
                </c:pt>
                <c:pt idx="1324">
                  <c:v>-2.6345640635778795</c:v>
                </c:pt>
                <c:pt idx="1325">
                  <c:v>-0.39457265510880235</c:v>
                </c:pt>
                <c:pt idx="1326">
                  <c:v>0.97192701402264259</c:v>
                </c:pt>
                <c:pt idx="1327">
                  <c:v>0.58266110395996962</c:v>
                </c:pt>
                <c:pt idx="1328">
                  <c:v>0.16543140501486192</c:v>
                </c:pt>
                <c:pt idx="1329">
                  <c:v>-0.95333112919876406</c:v>
                </c:pt>
                <c:pt idx="1330">
                  <c:v>-0.48019526967507092</c:v>
                </c:pt>
                <c:pt idx="1331">
                  <c:v>0.44833611202642915</c:v>
                </c:pt>
                <c:pt idx="1332">
                  <c:v>0.63793111400467217</c:v>
                </c:pt>
                <c:pt idx="1333">
                  <c:v>-0.24999691925075754</c:v>
                </c:pt>
                <c:pt idx="1334">
                  <c:v>-0.26833308956912832</c:v>
                </c:pt>
                <c:pt idx="1335">
                  <c:v>8.8979773940821051E-3</c:v>
                </c:pt>
                <c:pt idx="1336">
                  <c:v>-0.41552640613808306</c:v>
                </c:pt>
                <c:pt idx="1337">
                  <c:v>-0.31801478410256062</c:v>
                </c:pt>
                <c:pt idx="1338">
                  <c:v>-0.70139649365343848</c:v>
                </c:pt>
                <c:pt idx="1339">
                  <c:v>0.4725142021181542</c:v>
                </c:pt>
                <c:pt idx="1340">
                  <c:v>1.1054865528446021</c:v>
                </c:pt>
                <c:pt idx="1341">
                  <c:v>-5.4618247360117295E-3</c:v>
                </c:pt>
                <c:pt idx="1342">
                  <c:v>-1.2085483108173369</c:v>
                </c:pt>
                <c:pt idx="1343">
                  <c:v>-0.53800828641097442</c:v>
                </c:pt>
                <c:pt idx="1344">
                  <c:v>-1.2082232734401384</c:v>
                </c:pt>
                <c:pt idx="1345">
                  <c:v>0.64865641976881871</c:v>
                </c:pt>
                <c:pt idx="1346">
                  <c:v>0.38140897746908081</c:v>
                </c:pt>
                <c:pt idx="1347">
                  <c:v>0.60120455447065346</c:v>
                </c:pt>
                <c:pt idx="1348">
                  <c:v>0.13390582530226125</c:v>
                </c:pt>
                <c:pt idx="1349">
                  <c:v>-3.9627688308495621</c:v>
                </c:pt>
                <c:pt idx="1350">
                  <c:v>-0.17161051779442113</c:v>
                </c:pt>
                <c:pt idx="1351">
                  <c:v>-0.42025052001493446</c:v>
                </c:pt>
                <c:pt idx="1352">
                  <c:v>-0.55987913371314135</c:v>
                </c:pt>
                <c:pt idx="1353">
                  <c:v>1.6568527962128694</c:v>
                </c:pt>
                <c:pt idx="1354">
                  <c:v>0.11685021144714729</c:v>
                </c:pt>
                <c:pt idx="1355">
                  <c:v>-1.4848047428639495</c:v>
                </c:pt>
                <c:pt idx="1356">
                  <c:v>4.3120852516798997E-4</c:v>
                </c:pt>
                <c:pt idx="1357">
                  <c:v>0.69475406305703702</c:v>
                </c:pt>
                <c:pt idx="1358">
                  <c:v>-7.9359834292902914E-2</c:v>
                </c:pt>
                <c:pt idx="1359">
                  <c:v>0.30220333226505236</c:v>
                </c:pt>
                <c:pt idx="1360">
                  <c:v>-0.38705206689601579</c:v>
                </c:pt>
                <c:pt idx="1361">
                  <c:v>1.1453797540909734</c:v>
                </c:pt>
                <c:pt idx="1362">
                  <c:v>-0.45862285158427885</c:v>
                </c:pt>
                <c:pt idx="1363">
                  <c:v>-0.35168517086666684</c:v>
                </c:pt>
                <c:pt idx="1364">
                  <c:v>-1.1466315185816267</c:v>
                </c:pt>
                <c:pt idx="1365">
                  <c:v>-7.915118791754476E-2</c:v>
                </c:pt>
                <c:pt idx="1366">
                  <c:v>-0.77277741024866375</c:v>
                </c:pt>
                <c:pt idx="1367">
                  <c:v>-0.36585586093433481</c:v>
                </c:pt>
                <c:pt idx="1368">
                  <c:v>8.5343675891737955E-2</c:v>
                </c:pt>
                <c:pt idx="1369">
                  <c:v>-0.46770101913005396</c:v>
                </c:pt>
                <c:pt idx="1370">
                  <c:v>2.2158884847429207E-2</c:v>
                </c:pt>
                <c:pt idx="1371">
                  <c:v>-0.47736824128427324</c:v>
                </c:pt>
                <c:pt idx="1372">
                  <c:v>0.73659506078506665</c:v>
                </c:pt>
                <c:pt idx="1373">
                  <c:v>2.2356245064515785</c:v>
                </c:pt>
                <c:pt idx="1374">
                  <c:v>0.34754462106594486</c:v>
                </c:pt>
                <c:pt idx="1375">
                  <c:v>-0.17550677912483054</c:v>
                </c:pt>
                <c:pt idx="1376">
                  <c:v>-1.0854437459205477</c:v>
                </c:pt>
                <c:pt idx="1377">
                  <c:v>-0.77069585289037812</c:v>
                </c:pt>
                <c:pt idx="1378">
                  <c:v>-1.5326031783892977</c:v>
                </c:pt>
                <c:pt idx="1379">
                  <c:v>0.69351966827725586</c:v>
                </c:pt>
                <c:pt idx="1380">
                  <c:v>0.37129600830367399</c:v>
                </c:pt>
                <c:pt idx="1381">
                  <c:v>0.6173470206910977</c:v>
                </c:pt>
                <c:pt idx="1382">
                  <c:v>-1.5830080452958721</c:v>
                </c:pt>
                <c:pt idx="1383">
                  <c:v>-0.64123868124325212</c:v>
                </c:pt>
                <c:pt idx="1384">
                  <c:v>-1.3711649093471208</c:v>
                </c:pt>
                <c:pt idx="1385">
                  <c:v>0.79365734320508741</c:v>
                </c:pt>
                <c:pt idx="1386">
                  <c:v>-0.73812088569988388</c:v>
                </c:pt>
                <c:pt idx="1387">
                  <c:v>-2.3083903516377782</c:v>
                </c:pt>
                <c:pt idx="1388">
                  <c:v>2.0803078991250086</c:v>
                </c:pt>
                <c:pt idx="1389">
                  <c:v>-0.70684435725732486</c:v>
                </c:pt>
                <c:pt idx="1390">
                  <c:v>0.56373431834833565</c:v>
                </c:pt>
                <c:pt idx="1391">
                  <c:v>-0.57970771944807042</c:v>
                </c:pt>
                <c:pt idx="1392">
                  <c:v>0.29578926400173239</c:v>
                </c:pt>
                <c:pt idx="1393">
                  <c:v>-0.86609558746338688</c:v>
                </c:pt>
                <c:pt idx="1394">
                  <c:v>0.86900862169790793</c:v>
                </c:pt>
                <c:pt idx="1395">
                  <c:v>-0.37967670333543274</c:v>
                </c:pt>
                <c:pt idx="1396">
                  <c:v>0.13194553907681719</c:v>
                </c:pt>
                <c:pt idx="1397">
                  <c:v>-0.16875048215111166</c:v>
                </c:pt>
                <c:pt idx="1398">
                  <c:v>-0.67090285987059639</c:v>
                </c:pt>
                <c:pt idx="1399">
                  <c:v>-1.0676866618756093</c:v>
                </c:pt>
                <c:pt idx="1400">
                  <c:v>-0.88679805081088381</c:v>
                </c:pt>
                <c:pt idx="1401">
                  <c:v>0.25904756702450282</c:v>
                </c:pt>
                <c:pt idx="1402">
                  <c:v>-0.10017064128976741</c:v>
                </c:pt>
                <c:pt idx="1403">
                  <c:v>0.99855741927884234</c:v>
                </c:pt>
                <c:pt idx="1404">
                  <c:v>1.0053523563695839</c:v>
                </c:pt>
                <c:pt idx="1405">
                  <c:v>0.5729486999683896</c:v>
                </c:pt>
                <c:pt idx="1406">
                  <c:v>0.70457235101866789</c:v>
                </c:pt>
                <c:pt idx="1407">
                  <c:v>0.12503612559025712</c:v>
                </c:pt>
                <c:pt idx="1408">
                  <c:v>0.51895505396288633</c:v>
                </c:pt>
                <c:pt idx="1409">
                  <c:v>-0.65339882185600962</c:v>
                </c:pt>
                <c:pt idx="1410">
                  <c:v>3.2065884785762763E-2</c:v>
                </c:pt>
                <c:pt idx="1411">
                  <c:v>-1.0865504024873651</c:v>
                </c:pt>
                <c:pt idx="1412">
                  <c:v>0.10822644512035647</c:v>
                </c:pt>
                <c:pt idx="1413">
                  <c:v>-0.11081200185830824</c:v>
                </c:pt>
                <c:pt idx="1414">
                  <c:v>0.25328615292132167</c:v>
                </c:pt>
                <c:pt idx="1415">
                  <c:v>-0.88464334718027327</c:v>
                </c:pt>
                <c:pt idx="1416">
                  <c:v>-0.77004739115429643</c:v>
                </c:pt>
                <c:pt idx="1417">
                  <c:v>1.0455641018438362</c:v>
                </c:pt>
                <c:pt idx="1418">
                  <c:v>-1.3871105171202893E-3</c:v>
                </c:pt>
                <c:pt idx="1419">
                  <c:v>0.63500265994275307</c:v>
                </c:pt>
                <c:pt idx="1420">
                  <c:v>0.18346433093485792</c:v>
                </c:pt>
                <c:pt idx="1421">
                  <c:v>-0.59335438575115795</c:v>
                </c:pt>
                <c:pt idx="1422">
                  <c:v>-9.1121502361499865E-2</c:v>
                </c:pt>
                <c:pt idx="1423">
                  <c:v>1.3885603895392742</c:v>
                </c:pt>
                <c:pt idx="1424">
                  <c:v>0.20631369409865744</c:v>
                </c:pt>
                <c:pt idx="1425">
                  <c:v>-0.49271717317602781</c:v>
                </c:pt>
                <c:pt idx="1426">
                  <c:v>0.61951943174471369</c:v>
                </c:pt>
                <c:pt idx="1427">
                  <c:v>-0.16907518198009147</c:v>
                </c:pt>
                <c:pt idx="1428">
                  <c:v>0.32785354421524321</c:v>
                </c:pt>
                <c:pt idx="1429">
                  <c:v>0.22250564174901125</c:v>
                </c:pt>
                <c:pt idx="1430">
                  <c:v>0.68968853155308607</c:v>
                </c:pt>
                <c:pt idx="1431">
                  <c:v>-6.5118648949441249E-2</c:v>
                </c:pt>
                <c:pt idx="1432">
                  <c:v>-0.39712087947922398</c:v>
                </c:pt>
                <c:pt idx="1433">
                  <c:v>-0.15544755983419523</c:v>
                </c:pt>
                <c:pt idx="1434">
                  <c:v>0.86930431546377829</c:v>
                </c:pt>
                <c:pt idx="1435">
                  <c:v>-0.11439311008036718</c:v>
                </c:pt>
                <c:pt idx="1436">
                  <c:v>1.0571797469225703</c:v>
                </c:pt>
                <c:pt idx="1437">
                  <c:v>3.0114716677789453</c:v>
                </c:pt>
                <c:pt idx="1438">
                  <c:v>-0.2905164165112753</c:v>
                </c:pt>
                <c:pt idx="1439">
                  <c:v>-0.59322892219425882</c:v>
                </c:pt>
                <c:pt idx="1440">
                  <c:v>-1.0524289633693316</c:v>
                </c:pt>
                <c:pt idx="1441">
                  <c:v>0.2100457351906927</c:v>
                </c:pt>
                <c:pt idx="1442">
                  <c:v>-0.62382304372634423</c:v>
                </c:pt>
                <c:pt idx="1443">
                  <c:v>-0.59251016619581021</c:v>
                </c:pt>
                <c:pt idx="1444">
                  <c:v>-0.6043755345915931</c:v>
                </c:pt>
                <c:pt idx="1445">
                  <c:v>-0.35302040693408254</c:v>
                </c:pt>
                <c:pt idx="1446">
                  <c:v>0.73840343429441979</c:v>
                </c:pt>
                <c:pt idx="1447">
                  <c:v>-0.83413353422552738</c:v>
                </c:pt>
                <c:pt idx="1448">
                  <c:v>0.22366193845211776</c:v>
                </c:pt>
                <c:pt idx="1449">
                  <c:v>-7.8721583964628375E-2</c:v>
                </c:pt>
                <c:pt idx="1450">
                  <c:v>-0.57075135846479352</c:v>
                </c:pt>
                <c:pt idx="1451">
                  <c:v>0.94678738869284707</c:v>
                </c:pt>
                <c:pt idx="1452">
                  <c:v>0.5873496700533738</c:v>
                </c:pt>
                <c:pt idx="1453">
                  <c:v>-0.92551292256964901</c:v>
                </c:pt>
                <c:pt idx="1454">
                  <c:v>-0.21313323716944155</c:v>
                </c:pt>
                <c:pt idx="1455">
                  <c:v>-0.2354445718793387</c:v>
                </c:pt>
                <c:pt idx="1456">
                  <c:v>2.8140094655653976E-2</c:v>
                </c:pt>
                <c:pt idx="1457">
                  <c:v>0.23368057546937981</c:v>
                </c:pt>
                <c:pt idx="1458">
                  <c:v>0.51181849493451381</c:v>
                </c:pt>
                <c:pt idx="1459">
                  <c:v>0.40432823240302557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4F-4A6D-BB3A-01FAF3D7EA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163499.74410190992</c:v>
              </c:pt>
            </c:numLit>
          </c:xVal>
          <c:yVal>
            <c:numLit>
              <c:formatCode>General</c:formatCode>
              <c:ptCount val="1"/>
              <c:pt idx="0">
                <c:v>0.42352244875471484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B4F-4A6D-BB3A-01FAF3D7E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572240"/>
        <c:axId val="1542592880"/>
      </c:scatterChart>
      <c:valAx>
        <c:axId val="1542572240"/>
        <c:scaling>
          <c:orientation val="minMax"/>
          <c:max val="600000"/>
          <c:min val="-10000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Pred(SalePrice)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542592880"/>
        <c:crosses val="autoZero"/>
        <c:crossBetween val="midCat"/>
      </c:valAx>
      <c:valAx>
        <c:axId val="1542592880"/>
        <c:scaling>
          <c:orientation val="minMax"/>
          <c:max val="8"/>
          <c:min val="-1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54257224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IN"/>
              <a:t>Pred(SalePrice) - SalePrice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'Linear regression1'!$E$731:$E$2190</c:f>
              <c:numCache>
                <c:formatCode>0.000</c:formatCode>
                <c:ptCount val="1460"/>
                <c:pt idx="0">
                  <c:v>221375.06874869537</c:v>
                </c:pt>
                <c:pt idx="1">
                  <c:v>163499.74410190992</c:v>
                </c:pt>
                <c:pt idx="2">
                  <c:v>225620.59791759754</c:v>
                </c:pt>
                <c:pt idx="3">
                  <c:v>221766.10433004162</c:v>
                </c:pt>
                <c:pt idx="4">
                  <c:v>281484.88243174512</c:v>
                </c:pt>
                <c:pt idx="5">
                  <c:v>136236.91925194528</c:v>
                </c:pt>
                <c:pt idx="6">
                  <c:v>253330.32057481504</c:v>
                </c:pt>
                <c:pt idx="7">
                  <c:v>242602.71459320618</c:v>
                </c:pt>
                <c:pt idx="8">
                  <c:v>224950.25120671827</c:v>
                </c:pt>
                <c:pt idx="9">
                  <c:v>120316.18486856218</c:v>
                </c:pt>
                <c:pt idx="10">
                  <c:v>118249.28251001771</c:v>
                </c:pt>
                <c:pt idx="11">
                  <c:v>321372.57033660304</c:v>
                </c:pt>
                <c:pt idx="12">
                  <c:v>111098.91759397197</c:v>
                </c:pt>
                <c:pt idx="13">
                  <c:v>209308.82795286819</c:v>
                </c:pt>
                <c:pt idx="14">
                  <c:v>162996.98406875046</c:v>
                </c:pt>
                <c:pt idx="15">
                  <c:v>173557.0033726395</c:v>
                </c:pt>
                <c:pt idx="16">
                  <c:v>149087.28981800523</c:v>
                </c:pt>
                <c:pt idx="17">
                  <c:v>99700.964901483807</c:v>
                </c:pt>
                <c:pt idx="18">
                  <c:v>122383.08722710665</c:v>
                </c:pt>
                <c:pt idx="19">
                  <c:v>134952.08805609331</c:v>
                </c:pt>
                <c:pt idx="20">
                  <c:v>291428.3586431212</c:v>
                </c:pt>
                <c:pt idx="21">
                  <c:v>187746.00875291775</c:v>
                </c:pt>
                <c:pt idx="22">
                  <c:v>258972.40539138237</c:v>
                </c:pt>
                <c:pt idx="23">
                  <c:v>119366.52702814987</c:v>
                </c:pt>
                <c:pt idx="24">
                  <c:v>119366.52702814987</c:v>
                </c:pt>
                <c:pt idx="25">
                  <c:v>248079.27133959395</c:v>
                </c:pt>
                <c:pt idx="26">
                  <c:v>110428.57088309269</c:v>
                </c:pt>
                <c:pt idx="27">
                  <c:v>253888.94283388113</c:v>
                </c:pt>
                <c:pt idx="28">
                  <c:v>149532.12901771782</c:v>
                </c:pt>
                <c:pt idx="29">
                  <c:v>56351.877597956525</c:v>
                </c:pt>
                <c:pt idx="30">
                  <c:v>100874.07164552256</c:v>
                </c:pt>
                <c:pt idx="31">
                  <c:v>128751.38098045989</c:v>
                </c:pt>
                <c:pt idx="32">
                  <c:v>227633.69665777567</c:v>
                </c:pt>
                <c:pt idx="33">
                  <c:v>155118.35160837855</c:v>
                </c:pt>
                <c:pt idx="34">
                  <c:v>278749.69196986163</c:v>
                </c:pt>
                <c:pt idx="35">
                  <c:v>295673.8878120234</c:v>
                </c:pt>
                <c:pt idx="36">
                  <c:v>121433.42938669433</c:v>
                </c:pt>
                <c:pt idx="37">
                  <c:v>132605.8745680158</c:v>
                </c:pt>
                <c:pt idx="38">
                  <c:v>119198.94035043003</c:v>
                </c:pt>
                <c:pt idx="39">
                  <c:v>91656.804370932354</c:v>
                </c:pt>
                <c:pt idx="40">
                  <c:v>166963.20210811956</c:v>
                </c:pt>
                <c:pt idx="41">
                  <c:v>134337.60357112062</c:v>
                </c:pt>
                <c:pt idx="42">
                  <c:v>109534.77526858696</c:v>
                </c:pt>
                <c:pt idx="43">
                  <c:v>112551.33546754377</c:v>
                </c:pt>
                <c:pt idx="44">
                  <c:v>124394.12735974451</c:v>
                </c:pt>
                <c:pt idx="45">
                  <c:v>289419.37711802364</c:v>
                </c:pt>
                <c:pt idx="46">
                  <c:v>245898.58592169598</c:v>
                </c:pt>
                <c:pt idx="47">
                  <c:v>251207.55599036397</c:v>
                </c:pt>
                <c:pt idx="48">
                  <c:v>108415.47214291456</c:v>
                </c:pt>
                <c:pt idx="49">
                  <c:v>113500.99330795609</c:v>
                </c:pt>
                <c:pt idx="50">
                  <c:v>175119.08709048424</c:v>
                </c:pt>
                <c:pt idx="51">
                  <c:v>158695.59267394169</c:v>
                </c:pt>
                <c:pt idx="52">
                  <c:v>105736.14390693768</c:v>
                </c:pt>
                <c:pt idx="53">
                  <c:v>294446.97744961828</c:v>
                </c:pt>
                <c:pt idx="54">
                  <c:v>136125.19480013207</c:v>
                </c:pt>
                <c:pt idx="55">
                  <c:v>172605.28692468692</c:v>
                </c:pt>
                <c:pt idx="56">
                  <c:v>255844.12074061239</c:v>
                </c:pt>
                <c:pt idx="57">
                  <c:v>221933.69100776146</c:v>
                </c:pt>
                <c:pt idx="58">
                  <c:v>388912.06006523158</c:v>
                </c:pt>
                <c:pt idx="59">
                  <c:v>103725.10377429982</c:v>
                </c:pt>
                <c:pt idx="60">
                  <c:v>157690.07260762277</c:v>
                </c:pt>
                <c:pt idx="61">
                  <c:v>122215.50054938684</c:v>
                </c:pt>
                <c:pt idx="62">
                  <c:v>235230.95938107427</c:v>
                </c:pt>
                <c:pt idx="63">
                  <c:v>221375.06874869537</c:v>
                </c:pt>
                <c:pt idx="64">
                  <c:v>239474.42994243617</c:v>
                </c:pt>
                <c:pt idx="65">
                  <c:v>296846.99455606216</c:v>
                </c:pt>
                <c:pt idx="66">
                  <c:v>249138.5950242792</c:v>
                </c:pt>
                <c:pt idx="67">
                  <c:v>208470.89456426908</c:v>
                </c:pt>
                <c:pt idx="68">
                  <c:v>69032.602878756385</c:v>
                </c:pt>
                <c:pt idx="69">
                  <c:v>253607.57309680781</c:v>
                </c:pt>
                <c:pt idx="70">
                  <c:v>250032.39063878494</c:v>
                </c:pt>
                <c:pt idx="71">
                  <c:v>74507.101017603913</c:v>
                </c:pt>
                <c:pt idx="72">
                  <c:v>221821.96655594825</c:v>
                </c:pt>
                <c:pt idx="73">
                  <c:v>120818.94490172165</c:v>
                </c:pt>
                <c:pt idx="74">
                  <c:v>84113.345266000091</c:v>
                </c:pt>
                <c:pt idx="75">
                  <c:v>82495.399322248762</c:v>
                </c:pt>
                <c:pt idx="76">
                  <c:v>80484.359189610899</c:v>
                </c:pt>
                <c:pt idx="77">
                  <c:v>131935.52785713651</c:v>
                </c:pt>
                <c:pt idx="78">
                  <c:v>126067.93552940247</c:v>
                </c:pt>
                <c:pt idx="79">
                  <c:v>128863.10543227311</c:v>
                </c:pt>
                <c:pt idx="80">
                  <c:v>212658.50289972435</c:v>
                </c:pt>
                <c:pt idx="81">
                  <c:v>167689.41104490549</c:v>
                </c:pt>
                <c:pt idx="82">
                  <c:v>246012.36898104948</c:v>
                </c:pt>
                <c:pt idx="83">
                  <c:v>119645.8381576829</c:v>
                </c:pt>
                <c:pt idx="84">
                  <c:v>208191.58343473607</c:v>
                </c:pt>
                <c:pt idx="85">
                  <c:v>293718.70990529214</c:v>
                </c:pt>
                <c:pt idx="86">
                  <c:v>180146.68742207892</c:v>
                </c:pt>
                <c:pt idx="87">
                  <c:v>161376.97951745882</c:v>
                </c:pt>
                <c:pt idx="88">
                  <c:v>79700.229419378113</c:v>
                </c:pt>
                <c:pt idx="89">
                  <c:v>82607.123774061969</c:v>
                </c:pt>
                <c:pt idx="90">
                  <c:v>85400.235069392336</c:v>
                </c:pt>
                <c:pt idx="91">
                  <c:v>129142.41656180614</c:v>
                </c:pt>
                <c:pt idx="92">
                  <c:v>114003.75334111556</c:v>
                </c:pt>
                <c:pt idx="93">
                  <c:v>220981.97455980885</c:v>
                </c:pt>
                <c:pt idx="94">
                  <c:v>192771.55047697216</c:v>
                </c:pt>
                <c:pt idx="95">
                  <c:v>175119.08709048424</c:v>
                </c:pt>
                <c:pt idx="96">
                  <c:v>214559.8771880893</c:v>
                </c:pt>
                <c:pt idx="97">
                  <c:v>80931.256996863754</c:v>
                </c:pt>
                <c:pt idx="98">
                  <c:v>106797.52619916321</c:v>
                </c:pt>
                <c:pt idx="99">
                  <c:v>95734.746862114698</c:v>
                </c:pt>
                <c:pt idx="100">
                  <c:v>182939.79871740926</c:v>
                </c:pt>
                <c:pt idx="101">
                  <c:v>189754.99027801538</c:v>
                </c:pt>
                <c:pt idx="102">
                  <c:v>145901.08433378834</c:v>
                </c:pt>
                <c:pt idx="103">
                  <c:v>194337.75140989744</c:v>
                </c:pt>
                <c:pt idx="104">
                  <c:v>227408.18914660899</c:v>
                </c:pt>
                <c:pt idx="105">
                  <c:v>269977.26389498403</c:v>
                </c:pt>
                <c:pt idx="106">
                  <c:v>85791.270650738588</c:v>
                </c:pt>
                <c:pt idx="107">
                  <c:v>104227.86380745927</c:v>
                </c:pt>
                <c:pt idx="108">
                  <c:v>144895.5642674694</c:v>
                </c:pt>
                <c:pt idx="109">
                  <c:v>196011.55957955538</c:v>
                </c:pt>
                <c:pt idx="110">
                  <c:v>196626.04406452808</c:v>
                </c:pt>
                <c:pt idx="111">
                  <c:v>205733.64549484535</c:v>
                </c:pt>
                <c:pt idx="112">
                  <c:v>276455.22349261021</c:v>
                </c:pt>
                <c:pt idx="113">
                  <c:v>219194.38333079743</c:v>
                </c:pt>
                <c:pt idx="114">
                  <c:v>222601.97911110049</c:v>
                </c:pt>
                <c:pt idx="115">
                  <c:v>174448.74037960498</c:v>
                </c:pt>
                <c:pt idx="116">
                  <c:v>121154.11825716129</c:v>
                </c:pt>
                <c:pt idx="117">
                  <c:v>122997.57171207934</c:v>
                </c:pt>
                <c:pt idx="118">
                  <c:v>305838.75431948563</c:v>
                </c:pt>
                <c:pt idx="119">
                  <c:v>174337.01592779174</c:v>
                </c:pt>
                <c:pt idx="120">
                  <c:v>148193.49420349952</c:v>
                </c:pt>
                <c:pt idx="121">
                  <c:v>90036.799819640742</c:v>
                </c:pt>
                <c:pt idx="122">
                  <c:v>153332.81898690737</c:v>
                </c:pt>
                <c:pt idx="123">
                  <c:v>159980.42386979365</c:v>
                </c:pt>
                <c:pt idx="124">
                  <c:v>181599.10529565069</c:v>
                </c:pt>
                <c:pt idx="125">
                  <c:v>135121.73334135339</c:v>
                </c:pt>
                <c:pt idx="126">
                  <c:v>146517.6274263013</c:v>
                </c:pt>
                <c:pt idx="127">
                  <c:v>107076.83732869625</c:v>
                </c:pt>
                <c:pt idx="128">
                  <c:v>168303.89552987815</c:v>
                </c:pt>
                <c:pt idx="129">
                  <c:v>118975.49144680361</c:v>
                </c:pt>
                <c:pt idx="130">
                  <c:v>246345.48372894886</c:v>
                </c:pt>
                <c:pt idx="131">
                  <c:v>207742.62701994291</c:v>
                </c:pt>
                <c:pt idx="132">
                  <c:v>134281.74134521402</c:v>
                </c:pt>
                <c:pt idx="133">
                  <c:v>231097.1546639853</c:v>
                </c:pt>
                <c:pt idx="134">
                  <c:v>156291.45835241731</c:v>
                </c:pt>
                <c:pt idx="135">
                  <c:v>219810.92642331036</c:v>
                </c:pt>
                <c:pt idx="136">
                  <c:v>127969.30981776738</c:v>
                </c:pt>
                <c:pt idx="137">
                  <c:v>235284.7629994406</c:v>
                </c:pt>
                <c:pt idx="138">
                  <c:v>262156.55226805899</c:v>
                </c:pt>
                <c:pt idx="139">
                  <c:v>191542.5815070268</c:v>
                </c:pt>
                <c:pt idx="140">
                  <c:v>75568.483309829448</c:v>
                </c:pt>
                <c:pt idx="141">
                  <c:v>222715.76217045396</c:v>
                </c:pt>
                <c:pt idx="142">
                  <c:v>137521.75044779724</c:v>
                </c:pt>
                <c:pt idx="143">
                  <c:v>209699.86353421444</c:v>
                </c:pt>
                <c:pt idx="144">
                  <c:v>156682.49393376356</c:v>
                </c:pt>
                <c:pt idx="145">
                  <c:v>188470.15908216339</c:v>
                </c:pt>
                <c:pt idx="146">
                  <c:v>109032.01523542751</c:v>
                </c:pt>
                <c:pt idx="147">
                  <c:v>239530.29216834274</c:v>
                </c:pt>
                <c:pt idx="148">
                  <c:v>186181.86642753275</c:v>
                </c:pt>
                <c:pt idx="149">
                  <c:v>135231.39918562636</c:v>
                </c:pt>
                <c:pt idx="150">
                  <c:v>114283.06447064859</c:v>
                </c:pt>
                <c:pt idx="151">
                  <c:v>254224.11618932075</c:v>
                </c:pt>
                <c:pt idx="152">
                  <c:v>204335.03123963988</c:v>
                </c:pt>
                <c:pt idx="153">
                  <c:v>162941.12184284383</c:v>
                </c:pt>
                <c:pt idx="154">
                  <c:v>160036.28609570028</c:v>
                </c:pt>
                <c:pt idx="155">
                  <c:v>154226.61460141311</c:v>
                </c:pt>
                <c:pt idx="156">
                  <c:v>118249.28251001771</c:v>
                </c:pt>
                <c:pt idx="157">
                  <c:v>268636.57047322544</c:v>
                </c:pt>
                <c:pt idx="158">
                  <c:v>234614.4162885613</c:v>
                </c:pt>
                <c:pt idx="159">
                  <c:v>263383.46263046411</c:v>
                </c:pt>
                <c:pt idx="160">
                  <c:v>161823.87732471171</c:v>
                </c:pt>
                <c:pt idx="161">
                  <c:v>340589.17604847596</c:v>
                </c:pt>
                <c:pt idx="162">
                  <c:v>211934.35257047875</c:v>
                </c:pt>
                <c:pt idx="163">
                  <c:v>76574.003376148379</c:v>
                </c:pt>
                <c:pt idx="164">
                  <c:v>183274.97207284893</c:v>
                </c:pt>
                <c:pt idx="165">
                  <c:v>135845.88367059903</c:v>
                </c:pt>
                <c:pt idx="166">
                  <c:v>164447.343334782</c:v>
                </c:pt>
                <c:pt idx="167">
                  <c:v>279417.98007320066</c:v>
                </c:pt>
                <c:pt idx="168">
                  <c:v>221933.69100776146</c:v>
                </c:pt>
                <c:pt idx="169">
                  <c:v>254056.52951160094</c:v>
                </c:pt>
                <c:pt idx="170">
                  <c:v>137354.1637700774</c:v>
                </c:pt>
                <c:pt idx="171">
                  <c:v>185509.46110911321</c:v>
                </c:pt>
                <c:pt idx="172">
                  <c:v>224559.21562537202</c:v>
                </c:pt>
                <c:pt idx="173">
                  <c:v>169085.96669257066</c:v>
                </c:pt>
                <c:pt idx="174">
                  <c:v>185230.14997958016</c:v>
                </c:pt>
                <c:pt idx="175">
                  <c:v>213552.29851423009</c:v>
                </c:pt>
                <c:pt idx="176">
                  <c:v>208077.80037538256</c:v>
                </c:pt>
                <c:pt idx="177">
                  <c:v>167408.04130783217</c:v>
                </c:pt>
                <c:pt idx="178">
                  <c:v>316344.97000500839</c:v>
                </c:pt>
                <c:pt idx="179">
                  <c:v>114227.20224474199</c:v>
                </c:pt>
                <c:pt idx="180">
                  <c:v>178191.50951534766</c:v>
                </c:pt>
                <c:pt idx="181">
                  <c:v>226514.39353210325</c:v>
                </c:pt>
                <c:pt idx="182">
                  <c:v>135007.95028199992</c:v>
                </c:pt>
                <c:pt idx="183">
                  <c:v>242155.8167859533</c:v>
                </c:pt>
                <c:pt idx="184">
                  <c:v>130092.07440221847</c:v>
                </c:pt>
                <c:pt idx="185">
                  <c:v>425948.71584131219</c:v>
                </c:pt>
                <c:pt idx="186">
                  <c:v>193834.99137673795</c:v>
                </c:pt>
                <c:pt idx="187">
                  <c:v>152660.41366848783</c:v>
                </c:pt>
                <c:pt idx="188">
                  <c:v>128527.93207683346</c:v>
                </c:pt>
                <c:pt idx="189">
                  <c:v>247688.2357582477</c:v>
                </c:pt>
                <c:pt idx="190">
                  <c:v>311035.99993634038</c:v>
                </c:pt>
                <c:pt idx="191">
                  <c:v>208470.89456426908</c:v>
                </c:pt>
                <c:pt idx="192">
                  <c:v>205789.50772075192</c:v>
                </c:pt>
                <c:pt idx="193">
                  <c:v>221319.20652278877</c:v>
                </c:pt>
                <c:pt idx="194">
                  <c:v>108417.53075045483</c:v>
                </c:pt>
                <c:pt idx="195">
                  <c:v>174337.01592779174</c:v>
                </c:pt>
                <c:pt idx="196">
                  <c:v>222268.86436320108</c:v>
                </c:pt>
                <c:pt idx="197">
                  <c:v>332542.95691038424</c:v>
                </c:pt>
                <c:pt idx="198">
                  <c:v>217518.51655359921</c:v>
                </c:pt>
                <c:pt idx="199">
                  <c:v>254391.70286704059</c:v>
                </c:pt>
                <c:pt idx="200">
                  <c:v>89925.075367827521</c:v>
                </c:pt>
                <c:pt idx="201">
                  <c:v>164449.40194232226</c:v>
                </c:pt>
                <c:pt idx="202">
                  <c:v>166181.13094542705</c:v>
                </c:pt>
                <c:pt idx="203">
                  <c:v>140372.78257657448</c:v>
                </c:pt>
                <c:pt idx="204">
                  <c:v>131879.6656312299</c:v>
                </c:pt>
                <c:pt idx="205">
                  <c:v>206403.99220572461</c:v>
                </c:pt>
                <c:pt idx="206">
                  <c:v>154894.90270475211</c:v>
                </c:pt>
                <c:pt idx="207">
                  <c:v>88751.968623788765</c:v>
                </c:pt>
                <c:pt idx="208">
                  <c:v>241038.57226782118</c:v>
                </c:pt>
                <c:pt idx="209">
                  <c:v>154003.16569778667</c:v>
                </c:pt>
                <c:pt idx="210">
                  <c:v>108417.53075045483</c:v>
                </c:pt>
                <c:pt idx="211">
                  <c:v>160706.63280657955</c:v>
                </c:pt>
                <c:pt idx="212">
                  <c:v>229307.50482743361</c:v>
                </c:pt>
                <c:pt idx="213">
                  <c:v>115456.17121468735</c:v>
                </c:pt>
                <c:pt idx="214">
                  <c:v>170761.83346976887</c:v>
                </c:pt>
                <c:pt idx="215">
                  <c:v>129198.27878771276</c:v>
                </c:pt>
                <c:pt idx="216">
                  <c:v>206068.81885028497</c:v>
                </c:pt>
                <c:pt idx="217">
                  <c:v>101488.55613049524</c:v>
                </c:pt>
                <c:pt idx="218">
                  <c:v>235005.45186990756</c:v>
                </c:pt>
                <c:pt idx="219">
                  <c:v>195566.72037984279</c:v>
                </c:pt>
                <c:pt idx="220">
                  <c:v>209532.27685649463</c:v>
                </c:pt>
                <c:pt idx="221">
                  <c:v>219641.28113805028</c:v>
                </c:pt>
                <c:pt idx="222">
                  <c:v>179699.78961482603</c:v>
                </c:pt>
                <c:pt idx="223">
                  <c:v>75568.483309829448</c:v>
                </c:pt>
                <c:pt idx="224">
                  <c:v>358020.24913887773</c:v>
                </c:pt>
                <c:pt idx="225">
                  <c:v>132885.18569754885</c:v>
                </c:pt>
                <c:pt idx="226">
                  <c:v>266623.47173304728</c:v>
                </c:pt>
                <c:pt idx="227">
                  <c:v>148137.63197759289</c:v>
                </c:pt>
                <c:pt idx="228">
                  <c:v>111098.91759397197</c:v>
                </c:pt>
                <c:pt idx="229">
                  <c:v>212716.42373317125</c:v>
                </c:pt>
                <c:pt idx="230">
                  <c:v>159701.11274026061</c:v>
                </c:pt>
                <c:pt idx="231">
                  <c:v>314778.76907208306</c:v>
                </c:pt>
                <c:pt idx="232">
                  <c:v>148137.63197759289</c:v>
                </c:pt>
                <c:pt idx="233">
                  <c:v>110093.39752765305</c:v>
                </c:pt>
                <c:pt idx="234">
                  <c:v>202491.57778472183</c:v>
                </c:pt>
                <c:pt idx="235">
                  <c:v>148137.63197759289</c:v>
                </c:pt>
                <c:pt idx="236">
                  <c:v>204839.84988033961</c:v>
                </c:pt>
                <c:pt idx="237">
                  <c:v>223274.38442952003</c:v>
                </c:pt>
                <c:pt idx="238">
                  <c:v>253330.32057481504</c:v>
                </c:pt>
                <c:pt idx="239">
                  <c:v>176068.74493089656</c:v>
                </c:pt>
                <c:pt idx="240">
                  <c:v>246179.95565876929</c:v>
                </c:pt>
                <c:pt idx="241">
                  <c:v>108529.25520226805</c:v>
                </c:pt>
                <c:pt idx="242">
                  <c:v>140594.17287266062</c:v>
                </c:pt>
                <c:pt idx="243">
                  <c:v>160985.94393611257</c:v>
                </c:pt>
                <c:pt idx="244">
                  <c:v>243719.95911133831</c:v>
                </c:pt>
                <c:pt idx="245">
                  <c:v>230424.74934556577</c:v>
                </c:pt>
                <c:pt idx="246">
                  <c:v>200703.98655571041</c:v>
                </c:pt>
                <c:pt idx="247">
                  <c:v>169812.17562935653</c:v>
                </c:pt>
                <c:pt idx="248">
                  <c:v>219028.85526061786</c:v>
                </c:pt>
                <c:pt idx="249">
                  <c:v>212770.22735153759</c:v>
                </c:pt>
                <c:pt idx="250">
                  <c:v>67410.539719924505</c:v>
                </c:pt>
                <c:pt idx="251">
                  <c:v>249475.82698725915</c:v>
                </c:pt>
                <c:pt idx="252">
                  <c:v>184615.66549460747</c:v>
                </c:pt>
                <c:pt idx="253">
                  <c:v>165734.23313817423</c:v>
                </c:pt>
                <c:pt idx="254">
                  <c:v>133555.53240842812</c:v>
                </c:pt>
                <c:pt idx="255">
                  <c:v>253831.02200043423</c:v>
                </c:pt>
                <c:pt idx="256">
                  <c:v>189531.54137438894</c:v>
                </c:pt>
                <c:pt idx="257">
                  <c:v>215453.67280259501</c:v>
                </c:pt>
                <c:pt idx="258">
                  <c:v>225955.77127303719</c:v>
                </c:pt>
                <c:pt idx="259">
                  <c:v>109423.05081677376</c:v>
                </c:pt>
                <c:pt idx="260">
                  <c:v>170203.21121070278</c:v>
                </c:pt>
                <c:pt idx="261">
                  <c:v>302489.07937262952</c:v>
                </c:pt>
                <c:pt idx="262">
                  <c:v>160706.63280657955</c:v>
                </c:pt>
                <c:pt idx="263">
                  <c:v>133667.25686024135</c:v>
                </c:pt>
                <c:pt idx="264">
                  <c:v>102831.30815979409</c:v>
                </c:pt>
                <c:pt idx="265">
                  <c:v>172437.70024696708</c:v>
                </c:pt>
                <c:pt idx="266">
                  <c:v>177409.43835265515</c:v>
                </c:pt>
                <c:pt idx="267">
                  <c:v>182602.56675442937</c:v>
                </c:pt>
                <c:pt idx="268">
                  <c:v>103613.37932248659</c:v>
                </c:pt>
                <c:pt idx="269">
                  <c:v>155176.27244182542</c:v>
                </c:pt>
                <c:pt idx="270">
                  <c:v>267016.56592193386</c:v>
                </c:pt>
                <c:pt idx="271">
                  <c:v>201990.87635910264</c:v>
                </c:pt>
                <c:pt idx="272">
                  <c:v>285506.96269702085</c:v>
                </c:pt>
                <c:pt idx="273">
                  <c:v>184168.76768735464</c:v>
                </c:pt>
                <c:pt idx="274">
                  <c:v>105736.14390693768</c:v>
                </c:pt>
                <c:pt idx="275">
                  <c:v>212325.388151825</c:v>
                </c:pt>
                <c:pt idx="276">
                  <c:v>212995.7348627043</c:v>
                </c:pt>
                <c:pt idx="277">
                  <c:v>75568.483309829448</c:v>
                </c:pt>
                <c:pt idx="278">
                  <c:v>310032.53847756173</c:v>
                </c:pt>
                <c:pt idx="279">
                  <c:v>238804.08323155687</c:v>
                </c:pt>
                <c:pt idx="280">
                  <c:v>236569.59419529256</c:v>
                </c:pt>
                <c:pt idx="281">
                  <c:v>163499.74410190992</c:v>
                </c:pt>
                <c:pt idx="282">
                  <c:v>199253.62728967887</c:v>
                </c:pt>
                <c:pt idx="283">
                  <c:v>240705.45751992177</c:v>
                </c:pt>
                <c:pt idx="284">
                  <c:v>180984.620810678</c:v>
                </c:pt>
                <c:pt idx="285">
                  <c:v>195678.444831656</c:v>
                </c:pt>
                <c:pt idx="286">
                  <c:v>189866.71472982859</c:v>
                </c:pt>
                <c:pt idx="287">
                  <c:v>75233.309954389799</c:v>
                </c:pt>
                <c:pt idx="288">
                  <c:v>110428.57088309269</c:v>
                </c:pt>
                <c:pt idx="289">
                  <c:v>170985.28237339528</c:v>
                </c:pt>
                <c:pt idx="290">
                  <c:v>265899.32140380167</c:v>
                </c:pt>
                <c:pt idx="291">
                  <c:v>156012.14722288426</c:v>
                </c:pt>
                <c:pt idx="292">
                  <c:v>156012.14722288426</c:v>
                </c:pt>
                <c:pt idx="293">
                  <c:v>252266.87967504922</c:v>
                </c:pt>
                <c:pt idx="294">
                  <c:v>184839.11439823391</c:v>
                </c:pt>
                <c:pt idx="295">
                  <c:v>149031.42759209863</c:v>
                </c:pt>
                <c:pt idx="296">
                  <c:v>147185.9155296403</c:v>
                </c:pt>
                <c:pt idx="297">
                  <c:v>234782.00296628114</c:v>
                </c:pt>
                <c:pt idx="298">
                  <c:v>190369.47476298804</c:v>
                </c:pt>
                <c:pt idx="299">
                  <c:v>157354.8992521831</c:v>
                </c:pt>
                <c:pt idx="300">
                  <c:v>134784.50137837348</c:v>
                </c:pt>
                <c:pt idx="301">
                  <c:v>295673.8878120234</c:v>
                </c:pt>
                <c:pt idx="302">
                  <c:v>211934.35257047875</c:v>
                </c:pt>
                <c:pt idx="303">
                  <c:v>110093.39752765305</c:v>
                </c:pt>
                <c:pt idx="304">
                  <c:v>320977.41754017625</c:v>
                </c:pt>
                <c:pt idx="305">
                  <c:v>270424.16170223686</c:v>
                </c:pt>
                <c:pt idx="306">
                  <c:v>251149.63515691709</c:v>
                </c:pt>
                <c:pt idx="307">
                  <c:v>171543.90463246137</c:v>
                </c:pt>
                <c:pt idx="308">
                  <c:v>75400.896632109623</c:v>
                </c:pt>
                <c:pt idx="309">
                  <c:v>300144.92449209222</c:v>
                </c:pt>
                <c:pt idx="310">
                  <c:v>176850.81609358906</c:v>
                </c:pt>
                <c:pt idx="311">
                  <c:v>147299.69858899381</c:v>
                </c:pt>
                <c:pt idx="312">
                  <c:v>122606.53613073309</c:v>
                </c:pt>
                <c:pt idx="313">
                  <c:v>239586.15439424937</c:v>
                </c:pt>
                <c:pt idx="314">
                  <c:v>217520.57516113948</c:v>
                </c:pt>
                <c:pt idx="315">
                  <c:v>205845.36994665855</c:v>
                </c:pt>
                <c:pt idx="316">
                  <c:v>257294.48000664389</c:v>
                </c:pt>
                <c:pt idx="317">
                  <c:v>268133.81044006598</c:v>
                </c:pt>
                <c:pt idx="318">
                  <c:v>273662.11219727981</c:v>
                </c:pt>
                <c:pt idx="319">
                  <c:v>208079.85898292283</c:v>
                </c:pt>
                <c:pt idx="320">
                  <c:v>336567.09578320023</c:v>
                </c:pt>
                <c:pt idx="321">
                  <c:v>296567.68342652911</c:v>
                </c:pt>
                <c:pt idx="322">
                  <c:v>278354.53917343484</c:v>
                </c:pt>
                <c:pt idx="323">
                  <c:v>59422.241415279663</c:v>
                </c:pt>
                <c:pt idx="324">
                  <c:v>292208.3711982735</c:v>
                </c:pt>
                <c:pt idx="325">
                  <c:v>105009.93497015178</c:v>
                </c:pt>
                <c:pt idx="326">
                  <c:v>254726.8762224802</c:v>
                </c:pt>
                <c:pt idx="327">
                  <c:v>170259.07343660941</c:v>
                </c:pt>
                <c:pt idx="328">
                  <c:v>212211.60509247152</c:v>
                </c:pt>
                <c:pt idx="329">
                  <c:v>126740.34084782202</c:v>
                </c:pt>
                <c:pt idx="330">
                  <c:v>156682.49393376356</c:v>
                </c:pt>
                <c:pt idx="331">
                  <c:v>119143.07812452342</c:v>
                </c:pt>
                <c:pt idx="332">
                  <c:v>249699.27589088556</c:v>
                </c:pt>
                <c:pt idx="333">
                  <c:v>201711.56522956962</c:v>
                </c:pt>
                <c:pt idx="334">
                  <c:v>184503.94104279426</c:v>
                </c:pt>
                <c:pt idx="335">
                  <c:v>159922.50303634678</c:v>
                </c:pt>
                <c:pt idx="336">
                  <c:v>298915.95552214689</c:v>
                </c:pt>
                <c:pt idx="337">
                  <c:v>211655.0414409457</c:v>
                </c:pt>
                <c:pt idx="338">
                  <c:v>216403.33064300733</c:v>
                </c:pt>
                <c:pt idx="339">
                  <c:v>160874.21948429936</c:v>
                </c:pt>
                <c:pt idx="340">
                  <c:v>265284.83691882901</c:v>
                </c:pt>
                <c:pt idx="341">
                  <c:v>74283.65211397747</c:v>
                </c:pt>
                <c:pt idx="342">
                  <c:v>52551.187628766958</c:v>
                </c:pt>
                <c:pt idx="343">
                  <c:v>285620.74575637432</c:v>
                </c:pt>
                <c:pt idx="344">
                  <c:v>122271.36277529344</c:v>
                </c:pt>
                <c:pt idx="345">
                  <c:v>181096.34526249123</c:v>
                </c:pt>
                <c:pt idx="346">
                  <c:v>146517.6274263013</c:v>
                </c:pt>
                <c:pt idx="347">
                  <c:v>175565.9848977371</c:v>
                </c:pt>
                <c:pt idx="348">
                  <c:v>216682.64177254034</c:v>
                </c:pt>
                <c:pt idx="349">
                  <c:v>343940.90960287239</c:v>
                </c:pt>
                <c:pt idx="350">
                  <c:v>295955.25754909671</c:v>
                </c:pt>
                <c:pt idx="351">
                  <c:v>207018.47669069731</c:v>
                </c:pt>
                <c:pt idx="352">
                  <c:v>122215.50054938684</c:v>
                </c:pt>
                <c:pt idx="353">
                  <c:v>133222.41766052874</c:v>
                </c:pt>
                <c:pt idx="354">
                  <c:v>182101.86532881018</c:v>
                </c:pt>
                <c:pt idx="355">
                  <c:v>160036.28609570028</c:v>
                </c:pt>
                <c:pt idx="356">
                  <c:v>158192.83264078223</c:v>
                </c:pt>
                <c:pt idx="357">
                  <c:v>123947.22955249166</c:v>
                </c:pt>
                <c:pt idx="358">
                  <c:v>135678.29699287919</c:v>
                </c:pt>
                <c:pt idx="359">
                  <c:v>266178.63253333472</c:v>
                </c:pt>
                <c:pt idx="360">
                  <c:v>143947.96503459735</c:v>
                </c:pt>
                <c:pt idx="361">
                  <c:v>144225.21755659013</c:v>
                </c:pt>
                <c:pt idx="362">
                  <c:v>233217.86064089614</c:v>
                </c:pt>
                <c:pt idx="363">
                  <c:v>148137.63197759289</c:v>
                </c:pt>
                <c:pt idx="364">
                  <c:v>180928.75858477142</c:v>
                </c:pt>
                <c:pt idx="365">
                  <c:v>135231.39918562636</c:v>
                </c:pt>
                <c:pt idx="366">
                  <c:v>170873.55792158208</c:v>
                </c:pt>
                <c:pt idx="367">
                  <c:v>172940.46028012654</c:v>
                </c:pt>
                <c:pt idx="368">
                  <c:v>130985.87001672419</c:v>
                </c:pt>
                <c:pt idx="369">
                  <c:v>132047.25230894971</c:v>
                </c:pt>
                <c:pt idx="370">
                  <c:v>185956.35891636607</c:v>
                </c:pt>
                <c:pt idx="371">
                  <c:v>116012.73486621316</c:v>
                </c:pt>
                <c:pt idx="372">
                  <c:v>135010.00888954019</c:v>
                </c:pt>
                <c:pt idx="373">
                  <c:v>133834.84353796116</c:v>
                </c:pt>
                <c:pt idx="374">
                  <c:v>233553.03399633578</c:v>
                </c:pt>
                <c:pt idx="375">
                  <c:v>-20744.169975782395</c:v>
                </c:pt>
                <c:pt idx="376">
                  <c:v>111210.64204578519</c:v>
                </c:pt>
                <c:pt idx="377">
                  <c:v>296455.9589747159</c:v>
                </c:pt>
                <c:pt idx="378">
                  <c:v>295229.04861231078</c:v>
                </c:pt>
                <c:pt idx="379">
                  <c:v>193553.62163966466</c:v>
                </c:pt>
                <c:pt idx="380">
                  <c:v>154615.59157521906</c:v>
                </c:pt>
                <c:pt idx="381">
                  <c:v>198527.41835289297</c:v>
                </c:pt>
                <c:pt idx="382">
                  <c:v>226235.08240257023</c:v>
                </c:pt>
                <c:pt idx="383">
                  <c:v>136797.60011855161</c:v>
                </c:pt>
                <c:pt idx="384">
                  <c:v>202100.5422033756</c:v>
                </c:pt>
                <c:pt idx="385">
                  <c:v>229588.87456450693</c:v>
                </c:pt>
                <c:pt idx="386">
                  <c:v>126293.44304056917</c:v>
                </c:pt>
                <c:pt idx="387">
                  <c:v>155846.61915270472</c:v>
                </c:pt>
                <c:pt idx="388">
                  <c:v>208470.89456426908</c:v>
                </c:pt>
                <c:pt idx="389">
                  <c:v>354668.5155844813</c:v>
                </c:pt>
                <c:pt idx="390">
                  <c:v>136516.23038147832</c:v>
                </c:pt>
                <c:pt idx="391">
                  <c:v>202547.44001062843</c:v>
                </c:pt>
                <c:pt idx="392">
                  <c:v>109423.05081677376</c:v>
                </c:pt>
                <c:pt idx="393">
                  <c:v>71322.954140927293</c:v>
                </c:pt>
                <c:pt idx="394">
                  <c:v>117914.10915457807</c:v>
                </c:pt>
                <c:pt idx="395">
                  <c:v>124058.95400430488</c:v>
                </c:pt>
                <c:pt idx="396">
                  <c:v>110093.39752765305</c:v>
                </c:pt>
                <c:pt idx="397">
                  <c:v>161374.92090991855</c:v>
                </c:pt>
                <c:pt idx="398">
                  <c:v>120316.18486856218</c:v>
                </c:pt>
                <c:pt idx="399">
                  <c:v>212437.1126036382</c:v>
                </c:pt>
                <c:pt idx="400">
                  <c:v>230650.25685673248</c:v>
                </c:pt>
                <c:pt idx="401">
                  <c:v>199030.17838605243</c:v>
                </c:pt>
                <c:pt idx="402">
                  <c:v>97691.983376386226</c:v>
                </c:pt>
                <c:pt idx="403">
                  <c:v>285115.9271156746</c:v>
                </c:pt>
                <c:pt idx="404">
                  <c:v>180817.03413295819</c:v>
                </c:pt>
                <c:pt idx="405">
                  <c:v>117800.32609522459</c:v>
                </c:pt>
                <c:pt idx="406">
                  <c:v>184559.8032687009</c:v>
                </c:pt>
                <c:pt idx="407">
                  <c:v>186850.15453087178</c:v>
                </c:pt>
                <c:pt idx="408">
                  <c:v>247183.41711754797</c:v>
                </c:pt>
                <c:pt idx="409">
                  <c:v>274781.41532295226</c:v>
                </c:pt>
                <c:pt idx="410">
                  <c:v>131432.76782397705</c:v>
                </c:pt>
                <c:pt idx="411">
                  <c:v>119143.07812452342</c:v>
                </c:pt>
                <c:pt idx="412">
                  <c:v>208415.03233836248</c:v>
                </c:pt>
                <c:pt idx="413">
                  <c:v>117578.93579913842</c:v>
                </c:pt>
                <c:pt idx="414">
                  <c:v>242993.75017455244</c:v>
                </c:pt>
                <c:pt idx="415">
                  <c:v>200706.04516325067</c:v>
                </c:pt>
                <c:pt idx="416">
                  <c:v>171208.73127702172</c:v>
                </c:pt>
                <c:pt idx="417">
                  <c:v>239584.09578670911</c:v>
                </c:pt>
                <c:pt idx="418">
                  <c:v>123500.3317452388</c:v>
                </c:pt>
                <c:pt idx="419">
                  <c:v>119143.07812452342</c:v>
                </c:pt>
                <c:pt idx="420">
                  <c:v>200929.49406687712</c:v>
                </c:pt>
                <c:pt idx="421">
                  <c:v>182492.90091015643</c:v>
                </c:pt>
                <c:pt idx="422">
                  <c:v>115344.44676287414</c:v>
                </c:pt>
                <c:pt idx="423">
                  <c:v>305617.36402339954</c:v>
                </c:pt>
                <c:pt idx="424">
                  <c:v>159812.83719207381</c:v>
                </c:pt>
                <c:pt idx="425">
                  <c:v>203443.29423267441</c:v>
                </c:pt>
                <c:pt idx="426">
                  <c:v>217688.16183885929</c:v>
                </c:pt>
                <c:pt idx="427">
                  <c:v>77970.559023813563</c:v>
                </c:pt>
                <c:pt idx="428">
                  <c:v>193332.23134357849</c:v>
                </c:pt>
                <c:pt idx="429">
                  <c:v>171879.07798790102</c:v>
                </c:pt>
                <c:pt idx="430">
                  <c:v>148137.63197759289</c:v>
                </c:pt>
                <c:pt idx="431">
                  <c:v>159924.56164388705</c:v>
                </c:pt>
                <c:pt idx="432">
                  <c:v>136404.50592966512</c:v>
                </c:pt>
                <c:pt idx="433">
                  <c:v>182604.62536196964</c:v>
                </c:pt>
                <c:pt idx="434">
                  <c:v>62496.722447683329</c:v>
                </c:pt>
                <c:pt idx="435">
                  <c:v>218637.8196792716</c:v>
                </c:pt>
                <c:pt idx="436">
                  <c:v>155455.58357135847</c:v>
                </c:pt>
                <c:pt idx="437">
                  <c:v>143501.06722734449</c:v>
                </c:pt>
                <c:pt idx="438">
                  <c:v>98920.952346331585</c:v>
                </c:pt>
                <c:pt idx="439">
                  <c:v>159812.83719207381</c:v>
                </c:pt>
                <c:pt idx="440">
                  <c:v>358578.87139794382</c:v>
                </c:pt>
                <c:pt idx="441">
                  <c:v>107745.12543203526</c:v>
                </c:pt>
                <c:pt idx="442">
                  <c:v>148023.84891823941</c:v>
                </c:pt>
                <c:pt idx="443">
                  <c:v>196125.34263890889</c:v>
                </c:pt>
                <c:pt idx="444">
                  <c:v>232435.78947820363</c:v>
                </c:pt>
                <c:pt idx="445">
                  <c:v>187352.91456403123</c:v>
                </c:pt>
                <c:pt idx="446">
                  <c:v>198469.4975194461</c:v>
                </c:pt>
                <c:pt idx="447">
                  <c:v>231206.82050825827</c:v>
                </c:pt>
                <c:pt idx="448">
                  <c:v>169868.03785526316</c:v>
                </c:pt>
                <c:pt idx="449">
                  <c:v>60539.485933411808</c:v>
                </c:pt>
                <c:pt idx="450">
                  <c:v>138417.60466984322</c:v>
                </c:pt>
                <c:pt idx="451">
                  <c:v>211487.45476322586</c:v>
                </c:pt>
                <c:pt idx="452">
                  <c:v>191095.68369977394</c:v>
                </c:pt>
                <c:pt idx="453">
                  <c:v>247520.64908052789</c:v>
                </c:pt>
                <c:pt idx="454">
                  <c:v>156682.49393376356</c:v>
                </c:pt>
                <c:pt idx="455">
                  <c:v>195231.54702440315</c:v>
                </c:pt>
                <c:pt idx="456">
                  <c:v>135231.39918562636</c:v>
                </c:pt>
                <c:pt idx="457">
                  <c:v>120202.40180920871</c:v>
                </c:pt>
                <c:pt idx="458">
                  <c:v>251766.17824943003</c:v>
                </c:pt>
                <c:pt idx="459">
                  <c:v>127354.8253327947</c:v>
                </c:pt>
                <c:pt idx="460">
                  <c:v>266793.11701830738</c:v>
                </c:pt>
                <c:pt idx="461">
                  <c:v>189254.28885239616</c:v>
                </c:pt>
                <c:pt idx="462">
                  <c:v>108417.53075045483</c:v>
                </c:pt>
                <c:pt idx="463">
                  <c:v>185732.91001273965</c:v>
                </c:pt>
                <c:pt idx="464">
                  <c:v>118249.28251001771</c:v>
                </c:pt>
                <c:pt idx="465">
                  <c:v>204839.84988033961</c:v>
                </c:pt>
                <c:pt idx="466">
                  <c:v>197186.72493113441</c:v>
                </c:pt>
                <c:pt idx="467">
                  <c:v>151990.06695760853</c:v>
                </c:pt>
                <c:pt idx="468">
                  <c:v>249978.58702041861</c:v>
                </c:pt>
                <c:pt idx="469">
                  <c:v>188526.02130806999</c:v>
                </c:pt>
                <c:pt idx="470">
                  <c:v>242604.77320074645</c:v>
                </c:pt>
                <c:pt idx="471">
                  <c:v>235843.38525850669</c:v>
                </c:pt>
                <c:pt idx="472">
                  <c:v>152885.92117965454</c:v>
                </c:pt>
                <c:pt idx="473">
                  <c:v>269083.46828047832</c:v>
                </c:pt>
                <c:pt idx="474">
                  <c:v>250984.10708673752</c:v>
                </c:pt>
                <c:pt idx="475">
                  <c:v>114338.92669655519</c:v>
                </c:pt>
                <c:pt idx="476">
                  <c:v>176403.91828633621</c:v>
                </c:pt>
                <c:pt idx="477">
                  <c:v>339192.62040081073</c:v>
                </c:pt>
                <c:pt idx="478">
                  <c:v>254671.01399657363</c:v>
                </c:pt>
                <c:pt idx="479">
                  <c:v>90483.697626893612</c:v>
                </c:pt>
                <c:pt idx="480">
                  <c:v>294893.87525687116</c:v>
                </c:pt>
                <c:pt idx="481">
                  <c:v>291653.86615428794</c:v>
                </c:pt>
                <c:pt idx="482">
                  <c:v>227855.08695386181</c:v>
                </c:pt>
                <c:pt idx="483">
                  <c:v>160930.081710206</c:v>
                </c:pt>
                <c:pt idx="484">
                  <c:v>115958.93124784681</c:v>
                </c:pt>
                <c:pt idx="485">
                  <c:v>122327.22500120004</c:v>
                </c:pt>
                <c:pt idx="486">
                  <c:v>120092.73596493575</c:v>
                </c:pt>
                <c:pt idx="487">
                  <c:v>143052.11081255137</c:v>
                </c:pt>
                <c:pt idx="488">
                  <c:v>195003.9809056962</c:v>
                </c:pt>
                <c:pt idx="489">
                  <c:v>62496.722447683329</c:v>
                </c:pt>
                <c:pt idx="490">
                  <c:v>132996.91014936205</c:v>
                </c:pt>
                <c:pt idx="491">
                  <c:v>181152.20748839783</c:v>
                </c:pt>
                <c:pt idx="492">
                  <c:v>174337.01592779174</c:v>
                </c:pt>
                <c:pt idx="493">
                  <c:v>131041.73224263079</c:v>
                </c:pt>
                <c:pt idx="494">
                  <c:v>109646.49972040018</c:v>
                </c:pt>
                <c:pt idx="495">
                  <c:v>67524.32277927798</c:v>
                </c:pt>
                <c:pt idx="496">
                  <c:v>339022.97511555068</c:v>
                </c:pt>
                <c:pt idx="497">
                  <c:v>227519.91359842219</c:v>
                </c:pt>
                <c:pt idx="498">
                  <c:v>110372.70865718607</c:v>
                </c:pt>
                <c:pt idx="499">
                  <c:v>111098.91759397197</c:v>
                </c:pt>
                <c:pt idx="500">
                  <c:v>161041.8061620192</c:v>
                </c:pt>
                <c:pt idx="501">
                  <c:v>224615.07785127859</c:v>
                </c:pt>
                <c:pt idx="502">
                  <c:v>127969.30981776738</c:v>
                </c:pt>
                <c:pt idx="503">
                  <c:v>226458.53130619664</c:v>
                </c:pt>
                <c:pt idx="504">
                  <c:v>166851.47765630635</c:v>
                </c:pt>
                <c:pt idx="505">
                  <c:v>169642.53034409645</c:v>
                </c:pt>
                <c:pt idx="506">
                  <c:v>265452.42359654885</c:v>
                </c:pt>
                <c:pt idx="507">
                  <c:v>161041.8061620192</c:v>
                </c:pt>
                <c:pt idx="508">
                  <c:v>202828.80974770174</c:v>
                </c:pt>
                <c:pt idx="509">
                  <c:v>118305.14473592432</c:v>
                </c:pt>
                <c:pt idx="510">
                  <c:v>136292.78147785188</c:v>
                </c:pt>
                <c:pt idx="511">
                  <c:v>202270.18748863565</c:v>
                </c:pt>
                <c:pt idx="512">
                  <c:v>108417.53075045483</c:v>
                </c:pt>
                <c:pt idx="513">
                  <c:v>153332.81898690737</c:v>
                </c:pt>
                <c:pt idx="514">
                  <c:v>104227.86380745927</c:v>
                </c:pt>
                <c:pt idx="515">
                  <c:v>337239.5011016198</c:v>
                </c:pt>
                <c:pt idx="516">
                  <c:v>211373.67170387239</c:v>
                </c:pt>
                <c:pt idx="517">
                  <c:v>256791.71997348443</c:v>
                </c:pt>
                <c:pt idx="518">
                  <c:v>193330.17273603822</c:v>
                </c:pt>
                <c:pt idx="519">
                  <c:v>242044.09233414009</c:v>
                </c:pt>
                <c:pt idx="520">
                  <c:v>99589.2404496706</c:v>
                </c:pt>
                <c:pt idx="521">
                  <c:v>162494.224035591</c:v>
                </c:pt>
                <c:pt idx="522">
                  <c:v>185956.35891636607</c:v>
                </c:pt>
                <c:pt idx="523">
                  <c:v>485609.57310956885</c:v>
                </c:pt>
                <c:pt idx="524">
                  <c:v>259808.28017244121</c:v>
                </c:pt>
                <c:pt idx="525">
                  <c:v>196572.24044616171</c:v>
                </c:pt>
                <c:pt idx="526">
                  <c:v>111992.71320847768</c:v>
                </c:pt>
                <c:pt idx="527">
                  <c:v>343102.97621427325</c:v>
                </c:pt>
                <c:pt idx="528">
                  <c:v>61100.166800018145</c:v>
                </c:pt>
                <c:pt idx="529">
                  <c:v>233495.11316288891</c:v>
                </c:pt>
                <c:pt idx="530">
                  <c:v>177297.71390084195</c:v>
                </c:pt>
                <c:pt idx="531">
                  <c:v>169085.96669257066</c:v>
                </c:pt>
                <c:pt idx="532">
                  <c:v>106350.62839191034</c:v>
                </c:pt>
                <c:pt idx="533">
                  <c:v>-52585.638742548574</c:v>
                </c:pt>
                <c:pt idx="534">
                  <c:v>237688.89732096498</c:v>
                </c:pt>
                <c:pt idx="535">
                  <c:v>135398.98586334617</c:v>
                </c:pt>
                <c:pt idx="536">
                  <c:v>222157.13991138787</c:v>
                </c:pt>
                <c:pt idx="537">
                  <c:v>75568.483309829448</c:v>
                </c:pt>
                <c:pt idx="538">
                  <c:v>124896.88739290398</c:v>
                </c:pt>
                <c:pt idx="539">
                  <c:v>248135.13356550055</c:v>
                </c:pt>
                <c:pt idx="540">
                  <c:v>294223.52854599187</c:v>
                </c:pt>
                <c:pt idx="541">
                  <c:v>286344.89608561998</c:v>
                </c:pt>
                <c:pt idx="542">
                  <c:v>219699.20197149715</c:v>
                </c:pt>
                <c:pt idx="543">
                  <c:v>168696.98971876467</c:v>
                </c:pt>
                <c:pt idx="544">
                  <c:v>209420.5524046814</c:v>
                </c:pt>
                <c:pt idx="545">
                  <c:v>247797.90160252067</c:v>
                </c:pt>
                <c:pt idx="546">
                  <c:v>184336.35436507445</c:v>
                </c:pt>
                <c:pt idx="547">
                  <c:v>103054.75706342052</c:v>
                </c:pt>
                <c:pt idx="548">
                  <c:v>106238.90394009714</c:v>
                </c:pt>
                <c:pt idx="549">
                  <c:v>242826.1634968326</c:v>
                </c:pt>
                <c:pt idx="550">
                  <c:v>152718.3345019347</c:v>
                </c:pt>
                <c:pt idx="551">
                  <c:v>111992.71320847768</c:v>
                </c:pt>
                <c:pt idx="552">
                  <c:v>254615.151770667</c:v>
                </c:pt>
                <c:pt idx="553">
                  <c:v>90204.386497360567</c:v>
                </c:pt>
                <c:pt idx="554">
                  <c:v>240144.77665331544</c:v>
                </c:pt>
                <c:pt idx="555">
                  <c:v>118696.18031727057</c:v>
                </c:pt>
                <c:pt idx="556">
                  <c:v>121154.11825716129</c:v>
                </c:pt>
                <c:pt idx="557">
                  <c:v>101935.4539377481</c:v>
                </c:pt>
                <c:pt idx="558">
                  <c:v>206627.44110935106</c:v>
                </c:pt>
                <c:pt idx="559">
                  <c:v>212828.14818498446</c:v>
                </c:pt>
                <c:pt idx="560">
                  <c:v>137912.78602914349</c:v>
                </c:pt>
                <c:pt idx="561">
                  <c:v>137745.19935142365</c:v>
                </c:pt>
                <c:pt idx="562">
                  <c:v>115791.344570127</c:v>
                </c:pt>
                <c:pt idx="563">
                  <c:v>186514.98117543216</c:v>
                </c:pt>
                <c:pt idx="564">
                  <c:v>254054.47090406067</c:v>
                </c:pt>
                <c:pt idx="565">
                  <c:v>185006.70107595372</c:v>
                </c:pt>
                <c:pt idx="566">
                  <c:v>331427.77099979238</c:v>
                </c:pt>
                <c:pt idx="567">
                  <c:v>211599.1792150391</c:v>
                </c:pt>
                <c:pt idx="568">
                  <c:v>277797.97552190907</c:v>
                </c:pt>
                <c:pt idx="569">
                  <c:v>112830.6465970768</c:v>
                </c:pt>
                <c:pt idx="570">
                  <c:v>156682.49393376356</c:v>
                </c:pt>
                <c:pt idx="571">
                  <c:v>141266.57819108019</c:v>
                </c:pt>
                <c:pt idx="572">
                  <c:v>220369.54868237645</c:v>
                </c:pt>
                <c:pt idx="573">
                  <c:v>205733.64549484535</c:v>
                </c:pt>
                <c:pt idx="574">
                  <c:v>122103.77609757362</c:v>
                </c:pt>
                <c:pt idx="575">
                  <c:v>128081.0342695806</c:v>
                </c:pt>
                <c:pt idx="576">
                  <c:v>208359.17011245587</c:v>
                </c:pt>
                <c:pt idx="577">
                  <c:v>133890.70576386777</c:v>
                </c:pt>
                <c:pt idx="578">
                  <c:v>203610.88091039425</c:v>
                </c:pt>
                <c:pt idx="579">
                  <c:v>160425.26306950624</c:v>
                </c:pt>
                <c:pt idx="580">
                  <c:v>172828.73582831334</c:v>
                </c:pt>
                <c:pt idx="581">
                  <c:v>272770.37519031437</c:v>
                </c:pt>
                <c:pt idx="582">
                  <c:v>138585.19134756306</c:v>
                </c:pt>
                <c:pt idx="583">
                  <c:v>379415.48166110832</c:v>
                </c:pt>
                <c:pt idx="584">
                  <c:v>115174.80147761405</c:v>
                </c:pt>
                <c:pt idx="585">
                  <c:v>271988.30402762187</c:v>
                </c:pt>
                <c:pt idx="586">
                  <c:v>139814.16031750842</c:v>
                </c:pt>
                <c:pt idx="587">
                  <c:v>108194.0818468284</c:v>
                </c:pt>
                <c:pt idx="588">
                  <c:v>142437.62632757868</c:v>
                </c:pt>
                <c:pt idx="589">
                  <c:v>112383.74878982393</c:v>
                </c:pt>
                <c:pt idx="590">
                  <c:v>214224.70383264963</c:v>
                </c:pt>
                <c:pt idx="591">
                  <c:v>352657.47545184341</c:v>
                </c:pt>
                <c:pt idx="592">
                  <c:v>105736.14390693768</c:v>
                </c:pt>
                <c:pt idx="593">
                  <c:v>140372.78257657448</c:v>
                </c:pt>
                <c:pt idx="594">
                  <c:v>111769.26430485127</c:v>
                </c:pt>
                <c:pt idx="595">
                  <c:v>260704.13439448719</c:v>
                </c:pt>
                <c:pt idx="596">
                  <c:v>169421.14004801027</c:v>
                </c:pt>
                <c:pt idx="597">
                  <c:v>204169.50316946034</c:v>
                </c:pt>
                <c:pt idx="598">
                  <c:v>152157.65363532834</c:v>
                </c:pt>
                <c:pt idx="599">
                  <c:v>179923.23851845248</c:v>
                </c:pt>
                <c:pt idx="600">
                  <c:v>265061.3880152026</c:v>
                </c:pt>
                <c:pt idx="601">
                  <c:v>169812.17562935653</c:v>
                </c:pt>
                <c:pt idx="602">
                  <c:v>265675.87250017526</c:v>
                </c:pt>
                <c:pt idx="603">
                  <c:v>192885.33353632566</c:v>
                </c:pt>
                <c:pt idx="604">
                  <c:v>209308.82795286819</c:v>
                </c:pt>
                <c:pt idx="605">
                  <c:v>236793.04309891901</c:v>
                </c:pt>
                <c:pt idx="606">
                  <c:v>118249.28251001771</c:v>
                </c:pt>
                <c:pt idx="607">
                  <c:v>172323.91718761361</c:v>
                </c:pt>
                <c:pt idx="608">
                  <c:v>337123.659434726</c:v>
                </c:pt>
                <c:pt idx="609">
                  <c:v>84785.750584419657</c:v>
                </c:pt>
                <c:pt idx="610">
                  <c:v>311820.12970657321</c:v>
                </c:pt>
                <c:pt idx="611">
                  <c:v>150651.43214339024</c:v>
                </c:pt>
                <c:pt idx="612">
                  <c:v>263273.79678619117</c:v>
                </c:pt>
                <c:pt idx="613">
                  <c:v>122718.2605825463</c:v>
                </c:pt>
                <c:pt idx="614">
                  <c:v>62496.722447683329</c:v>
                </c:pt>
                <c:pt idx="615">
                  <c:v>151880.4011133356</c:v>
                </c:pt>
                <c:pt idx="616">
                  <c:v>177297.71390084195</c:v>
                </c:pt>
                <c:pt idx="617">
                  <c:v>139478.98696206877</c:v>
                </c:pt>
                <c:pt idx="618">
                  <c:v>293664.90628692578</c:v>
                </c:pt>
                <c:pt idx="619">
                  <c:v>285060.06488976802</c:v>
                </c:pt>
                <c:pt idx="620">
                  <c:v>42719.43586920407</c:v>
                </c:pt>
                <c:pt idx="621">
                  <c:v>239025.47352764301</c:v>
                </c:pt>
                <c:pt idx="622">
                  <c:v>114897.54895562127</c:v>
                </c:pt>
                <c:pt idx="623">
                  <c:v>177465.30057856176</c:v>
                </c:pt>
                <c:pt idx="624">
                  <c:v>192994.9993805986</c:v>
                </c:pt>
                <c:pt idx="625">
                  <c:v>155343.85911954526</c:v>
                </c:pt>
                <c:pt idx="626">
                  <c:v>139588.65280634171</c:v>
                </c:pt>
                <c:pt idx="627">
                  <c:v>177912.19838581461</c:v>
                </c:pt>
                <c:pt idx="628">
                  <c:v>176345.99745288934</c:v>
                </c:pt>
                <c:pt idx="629">
                  <c:v>168415.61998169136</c:v>
                </c:pt>
                <c:pt idx="630">
                  <c:v>157911.46290370892</c:v>
                </c:pt>
                <c:pt idx="631">
                  <c:v>245509.60894789</c:v>
                </c:pt>
                <c:pt idx="632">
                  <c:v>204672.2632026198</c:v>
                </c:pt>
                <c:pt idx="633">
                  <c:v>119143.07812452342</c:v>
                </c:pt>
                <c:pt idx="634">
                  <c:v>151992.1255651488</c:v>
                </c:pt>
                <c:pt idx="635">
                  <c:v>282653.87196070334</c:v>
                </c:pt>
                <c:pt idx="636">
                  <c:v>6295.2059705558204</c:v>
                </c:pt>
                <c:pt idx="637">
                  <c:v>137633.47489961045</c:v>
                </c:pt>
                <c:pt idx="638">
                  <c:v>104618.89938880553</c:v>
                </c:pt>
                <c:pt idx="639">
                  <c:v>246235.81788467593</c:v>
                </c:pt>
                <c:pt idx="640">
                  <c:v>243498.56881525216</c:v>
                </c:pt>
                <c:pt idx="641">
                  <c:v>233608.89622224239</c:v>
                </c:pt>
                <c:pt idx="642">
                  <c:v>309751.16874048847</c:v>
                </c:pt>
                <c:pt idx="643">
                  <c:v>150649.37353584997</c:v>
                </c:pt>
                <c:pt idx="644">
                  <c:v>290201.44828071614</c:v>
                </c:pt>
                <c:pt idx="645">
                  <c:v>147802.45862215327</c:v>
                </c:pt>
                <c:pt idx="646">
                  <c:v>118696.18031727057</c:v>
                </c:pt>
                <c:pt idx="647">
                  <c:v>154114.89014959987</c:v>
                </c:pt>
                <c:pt idx="648">
                  <c:v>195732.24845002237</c:v>
                </c:pt>
                <c:pt idx="649">
                  <c:v>62496.722447683329</c:v>
                </c:pt>
                <c:pt idx="650">
                  <c:v>218861.26858289805</c:v>
                </c:pt>
                <c:pt idx="651">
                  <c:v>111655.48124549778</c:v>
                </c:pt>
                <c:pt idx="652">
                  <c:v>221710.24210413502</c:v>
                </c:pt>
                <c:pt idx="653">
                  <c:v>175063.22486457764</c:v>
                </c:pt>
                <c:pt idx="654">
                  <c:v>276736.59322968352</c:v>
                </c:pt>
                <c:pt idx="655">
                  <c:v>154003.16569778667</c:v>
                </c:pt>
                <c:pt idx="656">
                  <c:v>118975.49144680361</c:v>
                </c:pt>
                <c:pt idx="657">
                  <c:v>209755.72576012107</c:v>
                </c:pt>
                <c:pt idx="658">
                  <c:v>174448.74037960498</c:v>
                </c:pt>
                <c:pt idx="659">
                  <c:v>143163.83526436458</c:v>
                </c:pt>
                <c:pt idx="660">
                  <c:v>233944.06957768201</c:v>
                </c:pt>
                <c:pt idx="661">
                  <c:v>295450.43890839699</c:v>
                </c:pt>
                <c:pt idx="662">
                  <c:v>170761.83346976887</c:v>
                </c:pt>
                <c:pt idx="663">
                  <c:v>93276.808922223965</c:v>
                </c:pt>
                <c:pt idx="664">
                  <c:v>275842.79761517781</c:v>
                </c:pt>
                <c:pt idx="665">
                  <c:v>266848.97924421402</c:v>
                </c:pt>
                <c:pt idx="666">
                  <c:v>225953.71266549692</c:v>
                </c:pt>
                <c:pt idx="667">
                  <c:v>186794.29230496517</c:v>
                </c:pt>
                <c:pt idx="668">
                  <c:v>140426.58619494084</c:v>
                </c:pt>
                <c:pt idx="669">
                  <c:v>93220.946696317362</c:v>
                </c:pt>
                <c:pt idx="670">
                  <c:v>175454.26044592389</c:v>
                </c:pt>
                <c:pt idx="671">
                  <c:v>169477.00227391691</c:v>
                </c:pt>
                <c:pt idx="672">
                  <c:v>160483.18390295311</c:v>
                </c:pt>
                <c:pt idx="673">
                  <c:v>195732.24845002237</c:v>
                </c:pt>
                <c:pt idx="674">
                  <c:v>156461.10363767738</c:v>
                </c:pt>
                <c:pt idx="675">
                  <c:v>173499.08253919263</c:v>
                </c:pt>
                <c:pt idx="676">
                  <c:v>126403.10888484212</c:v>
                </c:pt>
                <c:pt idx="677">
                  <c:v>104395.4504851791</c:v>
                </c:pt>
                <c:pt idx="678">
                  <c:v>272993.82409394078</c:v>
                </c:pt>
                <c:pt idx="679">
                  <c:v>115344.44676287414</c:v>
                </c:pt>
                <c:pt idx="680">
                  <c:v>144562.44951957004</c:v>
                </c:pt>
                <c:pt idx="681">
                  <c:v>145063.15094518923</c:v>
                </c:pt>
                <c:pt idx="682">
                  <c:v>165119.74865320153</c:v>
                </c:pt>
                <c:pt idx="683">
                  <c:v>284726.95014186861</c:v>
                </c:pt>
                <c:pt idx="684">
                  <c:v>228581.29589064774</c:v>
                </c:pt>
                <c:pt idx="685">
                  <c:v>242602.71459320618</c:v>
                </c:pt>
                <c:pt idx="686">
                  <c:v>224224.04226993234</c:v>
                </c:pt>
                <c:pt idx="687">
                  <c:v>187410.83539747813</c:v>
                </c:pt>
                <c:pt idx="688">
                  <c:v>237968.20845049803</c:v>
                </c:pt>
                <c:pt idx="689">
                  <c:v>169085.96669257066</c:v>
                </c:pt>
                <c:pt idx="690">
                  <c:v>140372.78257657448</c:v>
                </c:pt>
                <c:pt idx="691">
                  <c:v>465499.17178319022</c:v>
                </c:pt>
                <c:pt idx="692">
                  <c:v>266567.6095071407</c:v>
                </c:pt>
                <c:pt idx="693">
                  <c:v>120092.73596493575</c:v>
                </c:pt>
                <c:pt idx="694">
                  <c:v>146124.53323741478</c:v>
                </c:pt>
                <c:pt idx="695">
                  <c:v>156516.96586358402</c:v>
                </c:pt>
                <c:pt idx="696">
                  <c:v>94563.69872561621</c:v>
                </c:pt>
                <c:pt idx="697">
                  <c:v>124282.4029079313</c:v>
                </c:pt>
                <c:pt idx="698">
                  <c:v>110093.39752765305</c:v>
                </c:pt>
                <c:pt idx="699">
                  <c:v>203555.01868448764</c:v>
                </c:pt>
                <c:pt idx="700">
                  <c:v>259251.71652091542</c:v>
                </c:pt>
                <c:pt idx="701">
                  <c:v>190874.29340368777</c:v>
                </c:pt>
                <c:pt idx="702">
                  <c:v>302600.80382444267</c:v>
                </c:pt>
                <c:pt idx="703">
                  <c:v>161374.92090991855</c:v>
                </c:pt>
                <c:pt idx="704">
                  <c:v>208750.20569380213</c:v>
                </c:pt>
                <c:pt idx="705">
                  <c:v>88305.07081653591</c:v>
                </c:pt>
                <c:pt idx="706">
                  <c:v>227743.36250204861</c:v>
                </c:pt>
                <c:pt idx="707">
                  <c:v>232661.29698937031</c:v>
                </c:pt>
                <c:pt idx="708">
                  <c:v>207186.06336841712</c:v>
                </c:pt>
                <c:pt idx="709">
                  <c:v>110652.01978671912</c:v>
                </c:pt>
                <c:pt idx="710">
                  <c:v>35178.035371812082</c:v>
                </c:pt>
                <c:pt idx="711">
                  <c:v>93109.222244504141</c:v>
                </c:pt>
                <c:pt idx="712">
                  <c:v>227298.52330233602</c:v>
                </c:pt>
                <c:pt idx="713">
                  <c:v>80931.256996863754</c:v>
                </c:pt>
                <c:pt idx="714">
                  <c:v>175621.8471236437</c:v>
                </c:pt>
                <c:pt idx="715">
                  <c:v>168415.61998169136</c:v>
                </c:pt>
                <c:pt idx="716">
                  <c:v>268522.78741387196</c:v>
                </c:pt>
                <c:pt idx="717">
                  <c:v>125958.26968512952</c:v>
                </c:pt>
                <c:pt idx="718">
                  <c:v>260925.52469057337</c:v>
                </c:pt>
                <c:pt idx="719">
                  <c:v>114394.7889224618</c:v>
                </c:pt>
                <c:pt idx="720">
                  <c:v>256011.7074183322</c:v>
                </c:pt>
                <c:pt idx="721">
                  <c:v>140372.78257657448</c:v>
                </c:pt>
                <c:pt idx="722">
                  <c:v>75568.483309829448</c:v>
                </c:pt>
                <c:pt idx="723">
                  <c:v>109420.99220923349</c:v>
                </c:pt>
                <c:pt idx="724">
                  <c:v>286402.81691906683</c:v>
                </c:pt>
                <c:pt idx="725">
                  <c:v>75568.483309829448</c:v>
                </c:pt>
                <c:pt idx="726">
                  <c:v>186850.15453087178</c:v>
                </c:pt>
                <c:pt idx="727">
                  <c:v>194672.92476533708</c:v>
                </c:pt>
                <c:pt idx="728">
                  <c:v>159363.88077728072</c:v>
                </c:pt>
                <c:pt idx="729">
                  <c:v>94785.08902170237</c:v>
                </c:pt>
                <c:pt idx="730">
                  <c:v>248973.06695409969</c:v>
                </c:pt>
                <c:pt idx="731">
                  <c:v>189868.77333736885</c:v>
                </c:pt>
                <c:pt idx="732">
                  <c:v>239306.84326471633</c:v>
                </c:pt>
                <c:pt idx="733">
                  <c:v>124058.95400430488</c:v>
                </c:pt>
                <c:pt idx="734">
                  <c:v>113109.95772660983</c:v>
                </c:pt>
                <c:pt idx="735">
                  <c:v>224615.07785127859</c:v>
                </c:pt>
                <c:pt idx="736">
                  <c:v>52551.187628766958</c:v>
                </c:pt>
                <c:pt idx="737">
                  <c:v>259307.57874682202</c:v>
                </c:pt>
                <c:pt idx="738">
                  <c:v>127187.23865507489</c:v>
                </c:pt>
                <c:pt idx="739">
                  <c:v>222380.58881501431</c:v>
                </c:pt>
                <c:pt idx="740">
                  <c:v>140147.2750654078</c:v>
                </c:pt>
                <c:pt idx="741">
                  <c:v>143947.96503459735</c:v>
                </c:pt>
                <c:pt idx="742">
                  <c:v>201208.80519641013</c:v>
                </c:pt>
                <c:pt idx="743">
                  <c:v>141934.86629441922</c:v>
                </c:pt>
                <c:pt idx="744">
                  <c:v>233387.50592615624</c:v>
                </c:pt>
                <c:pt idx="745">
                  <c:v>310365.65322546114</c:v>
                </c:pt>
                <c:pt idx="746">
                  <c:v>251875.84409370297</c:v>
                </c:pt>
                <c:pt idx="747">
                  <c:v>273326.93884184019</c:v>
                </c:pt>
                <c:pt idx="748">
                  <c:v>221933.69100776146</c:v>
                </c:pt>
                <c:pt idx="749">
                  <c:v>112716.86353772331</c:v>
                </c:pt>
                <c:pt idx="750">
                  <c:v>90986.457660053071</c:v>
                </c:pt>
                <c:pt idx="751">
                  <c:v>199588.80064511852</c:v>
                </c:pt>
                <c:pt idx="752">
                  <c:v>176459.78051224281</c:v>
                </c:pt>
                <c:pt idx="753">
                  <c:v>275898.65984108439</c:v>
                </c:pt>
                <c:pt idx="754">
                  <c:v>150316.25878795059</c:v>
                </c:pt>
                <c:pt idx="755">
                  <c:v>175174.94931639085</c:v>
                </c:pt>
                <c:pt idx="756">
                  <c:v>257464.12529190397</c:v>
                </c:pt>
                <c:pt idx="757">
                  <c:v>170426.66011432922</c:v>
                </c:pt>
                <c:pt idx="758">
                  <c:v>209699.86353421444</c:v>
                </c:pt>
                <c:pt idx="759">
                  <c:v>300087.00365864538</c:v>
                </c:pt>
                <c:pt idx="760">
                  <c:v>141266.57819108019</c:v>
                </c:pt>
                <c:pt idx="761">
                  <c:v>132829.32347164222</c:v>
                </c:pt>
                <c:pt idx="762">
                  <c:v>212269.52592591837</c:v>
                </c:pt>
                <c:pt idx="763">
                  <c:v>290813.87415814854</c:v>
                </c:pt>
                <c:pt idx="764">
                  <c:v>242157.87539349357</c:v>
                </c:pt>
                <c:pt idx="765">
                  <c:v>275677.26954499824</c:v>
                </c:pt>
                <c:pt idx="766">
                  <c:v>221598.51765232181</c:v>
                </c:pt>
                <c:pt idx="767">
                  <c:v>190760.5103443343</c:v>
                </c:pt>
                <c:pt idx="768">
                  <c:v>228413.7092129279</c:v>
                </c:pt>
                <c:pt idx="769">
                  <c:v>341871.94863678765</c:v>
                </c:pt>
                <c:pt idx="770">
                  <c:v>108082.35739501518</c:v>
                </c:pt>
                <c:pt idx="771">
                  <c:v>95455.435732581653</c:v>
                </c:pt>
                <c:pt idx="772">
                  <c:v>155399.72134545186</c:v>
                </c:pt>
                <c:pt idx="773">
                  <c:v>111098.91759397197</c:v>
                </c:pt>
                <c:pt idx="774">
                  <c:v>268915.88160275848</c:v>
                </c:pt>
                <c:pt idx="775">
                  <c:v>160259.7349993267</c:v>
                </c:pt>
                <c:pt idx="776">
                  <c:v>216012.29506166108</c:v>
                </c:pt>
                <c:pt idx="777">
                  <c:v>110093.39752765305</c:v>
                </c:pt>
                <c:pt idx="778">
                  <c:v>172994.26389849291</c:v>
                </c:pt>
                <c:pt idx="779">
                  <c:v>149087.28981800523</c:v>
                </c:pt>
                <c:pt idx="780">
                  <c:v>195846.03150937584</c:v>
                </c:pt>
                <c:pt idx="781">
                  <c:v>182548.763136063</c:v>
                </c:pt>
                <c:pt idx="782">
                  <c:v>205733.64549484535</c:v>
                </c:pt>
                <c:pt idx="783">
                  <c:v>122159.63832348023</c:v>
                </c:pt>
                <c:pt idx="784">
                  <c:v>175901.15825317675</c:v>
                </c:pt>
                <c:pt idx="785">
                  <c:v>167968.7221744385</c:v>
                </c:pt>
                <c:pt idx="786">
                  <c:v>152436.96476486139</c:v>
                </c:pt>
                <c:pt idx="787">
                  <c:v>242267.54123776651</c:v>
                </c:pt>
                <c:pt idx="788">
                  <c:v>77635.385668373914</c:v>
                </c:pt>
                <c:pt idx="789">
                  <c:v>209586.08047486097</c:v>
                </c:pt>
                <c:pt idx="790">
                  <c:v>189812.91111146222</c:v>
                </c:pt>
                <c:pt idx="791">
                  <c:v>152327.29892058845</c:v>
                </c:pt>
                <c:pt idx="792">
                  <c:v>238301.32319839741</c:v>
                </c:pt>
                <c:pt idx="793">
                  <c:v>242269.59984530677</c:v>
                </c:pt>
                <c:pt idx="794">
                  <c:v>231709.58054141773</c:v>
                </c:pt>
                <c:pt idx="795">
                  <c:v>180370.13632570533</c:v>
                </c:pt>
                <c:pt idx="796">
                  <c:v>164784.57529776188</c:v>
                </c:pt>
                <c:pt idx="797">
                  <c:v>103334.06819295356</c:v>
                </c:pt>
                <c:pt idx="798">
                  <c:v>366956.14667639462</c:v>
                </c:pt>
                <c:pt idx="799">
                  <c:v>158916.98297002784</c:v>
                </c:pt>
                <c:pt idx="800">
                  <c:v>187297.05233812466</c:v>
                </c:pt>
                <c:pt idx="801">
                  <c:v>94114.742310823072</c:v>
                </c:pt>
                <c:pt idx="802">
                  <c:v>207186.06336841712</c:v>
                </c:pt>
                <c:pt idx="803">
                  <c:v>349191.95883809344</c:v>
                </c:pt>
                <c:pt idx="804">
                  <c:v>123165.15838979915</c:v>
                </c:pt>
                <c:pt idx="805">
                  <c:v>205621.92104303211</c:v>
                </c:pt>
                <c:pt idx="806">
                  <c:v>114897.54895562127</c:v>
                </c:pt>
                <c:pt idx="807">
                  <c:v>148191.43559595925</c:v>
                </c:pt>
                <c:pt idx="808">
                  <c:v>120818.94490172165</c:v>
                </c:pt>
                <c:pt idx="809">
                  <c:v>179586.00655547256</c:v>
                </c:pt>
                <c:pt idx="810">
                  <c:v>166125.26871952048</c:v>
                </c:pt>
                <c:pt idx="811">
                  <c:v>140372.78257657448</c:v>
                </c:pt>
                <c:pt idx="812">
                  <c:v>118472.73141364414</c:v>
                </c:pt>
                <c:pt idx="813">
                  <c:v>173554.94476509924</c:v>
                </c:pt>
                <c:pt idx="814">
                  <c:v>129980.34995040526</c:v>
                </c:pt>
                <c:pt idx="815">
                  <c:v>218637.8196792716</c:v>
                </c:pt>
                <c:pt idx="816">
                  <c:v>116461.69128100628</c:v>
                </c:pt>
                <c:pt idx="817">
                  <c:v>253051.00944528199</c:v>
                </c:pt>
                <c:pt idx="818">
                  <c:v>151768.67666152239</c:v>
                </c:pt>
                <c:pt idx="819">
                  <c:v>201711.56522956962</c:v>
                </c:pt>
                <c:pt idx="820">
                  <c:v>217464.71293523285</c:v>
                </c:pt>
                <c:pt idx="821">
                  <c:v>79590.563575105174</c:v>
                </c:pt>
                <c:pt idx="822">
                  <c:v>222659.89994454733</c:v>
                </c:pt>
                <c:pt idx="823">
                  <c:v>176180.46938270977</c:v>
                </c:pt>
                <c:pt idx="824">
                  <c:v>241878.56426396052</c:v>
                </c:pt>
                <c:pt idx="825">
                  <c:v>340814.68355964264</c:v>
                </c:pt>
                <c:pt idx="826">
                  <c:v>103948.55267792623</c:v>
                </c:pt>
                <c:pt idx="827">
                  <c:v>205957.09439847176</c:v>
                </c:pt>
                <c:pt idx="828">
                  <c:v>178915.65984459326</c:v>
                </c:pt>
                <c:pt idx="829">
                  <c:v>194170.16473217763</c:v>
                </c:pt>
                <c:pt idx="830">
                  <c:v>170761.83346976887</c:v>
                </c:pt>
                <c:pt idx="831">
                  <c:v>192885.33353632566</c:v>
                </c:pt>
                <c:pt idx="832">
                  <c:v>228022.67363158165</c:v>
                </c:pt>
                <c:pt idx="833">
                  <c:v>177688.7494821882</c:v>
                </c:pt>
                <c:pt idx="834">
                  <c:v>124058.95400430488</c:v>
                </c:pt>
                <c:pt idx="835">
                  <c:v>86908.515168870741</c:v>
                </c:pt>
                <c:pt idx="836">
                  <c:v>147241.77775554691</c:v>
                </c:pt>
                <c:pt idx="837">
                  <c:v>148137.63197759289</c:v>
                </c:pt>
                <c:pt idx="838">
                  <c:v>121545.15383850754</c:v>
                </c:pt>
                <c:pt idx="839">
                  <c:v>127187.23865507489</c:v>
                </c:pt>
                <c:pt idx="840">
                  <c:v>175789.43380136351</c:v>
                </c:pt>
                <c:pt idx="841">
                  <c:v>146124.53323741478</c:v>
                </c:pt>
                <c:pt idx="842">
                  <c:v>158081.10818896902</c:v>
                </c:pt>
                <c:pt idx="843">
                  <c:v>160704.57419903929</c:v>
                </c:pt>
                <c:pt idx="844">
                  <c:v>139253.47945090209</c:v>
                </c:pt>
                <c:pt idx="845">
                  <c:v>155174.21383428515</c:v>
                </c:pt>
                <c:pt idx="846">
                  <c:v>225006.11343262484</c:v>
                </c:pt>
                <c:pt idx="847">
                  <c:v>108417.53075045483</c:v>
                </c:pt>
                <c:pt idx="848">
                  <c:v>224724.74369555156</c:v>
                </c:pt>
                <c:pt idx="849">
                  <c:v>196626.04406452808</c:v>
                </c:pt>
                <c:pt idx="850">
                  <c:v>140372.78257657448</c:v>
                </c:pt>
                <c:pt idx="851">
                  <c:v>240035.1108090425</c:v>
                </c:pt>
                <c:pt idx="852">
                  <c:v>217799.88629067253</c:v>
                </c:pt>
                <c:pt idx="853">
                  <c:v>173722.53144281905</c:v>
                </c:pt>
                <c:pt idx="854">
                  <c:v>159531.46745500053</c:v>
                </c:pt>
                <c:pt idx="855">
                  <c:v>118249.28251001771</c:v>
                </c:pt>
                <c:pt idx="856">
                  <c:v>150316.25878795059</c:v>
                </c:pt>
                <c:pt idx="857">
                  <c:v>175733.57157545694</c:v>
                </c:pt>
                <c:pt idx="858">
                  <c:v>202381.91194044889</c:v>
                </c:pt>
                <c:pt idx="859">
                  <c:v>241259.96256390732</c:v>
                </c:pt>
                <c:pt idx="860">
                  <c:v>205510.1965912189</c:v>
                </c:pt>
                <c:pt idx="861">
                  <c:v>118193.42028411111</c:v>
                </c:pt>
                <c:pt idx="862">
                  <c:v>154282.47682731971</c:v>
                </c:pt>
                <c:pt idx="863">
                  <c:v>124282.4029079313</c:v>
                </c:pt>
                <c:pt idx="864">
                  <c:v>202493.63639226212</c:v>
                </c:pt>
                <c:pt idx="865">
                  <c:v>116126.51792556664</c:v>
                </c:pt>
                <c:pt idx="866">
                  <c:v>250648.9337312979</c:v>
                </c:pt>
                <c:pt idx="867">
                  <c:v>89869.213141920918</c:v>
                </c:pt>
                <c:pt idx="868">
                  <c:v>189752.93167047511</c:v>
                </c:pt>
                <c:pt idx="869">
                  <c:v>234726.14074037451</c:v>
                </c:pt>
                <c:pt idx="870">
                  <c:v>110093.39752765305</c:v>
                </c:pt>
                <c:pt idx="871">
                  <c:v>186961.87898268498</c:v>
                </c:pt>
                <c:pt idx="872">
                  <c:v>110987.19314215877</c:v>
                </c:pt>
                <c:pt idx="873">
                  <c:v>130985.87001672419</c:v>
                </c:pt>
                <c:pt idx="874">
                  <c:v>123332.74506751899</c:v>
                </c:pt>
                <c:pt idx="875">
                  <c:v>304500.11950526736</c:v>
                </c:pt>
                <c:pt idx="876">
                  <c:v>85400.235069392336</c:v>
                </c:pt>
                <c:pt idx="877">
                  <c:v>315786.3477459423</c:v>
                </c:pt>
                <c:pt idx="878">
                  <c:v>124673.43848927756</c:v>
                </c:pt>
                <c:pt idx="879">
                  <c:v>108417.53075045483</c:v>
                </c:pt>
                <c:pt idx="880">
                  <c:v>121042.39380534808</c:v>
                </c:pt>
                <c:pt idx="881">
                  <c:v>221766.10433004162</c:v>
                </c:pt>
                <c:pt idx="882">
                  <c:v>181990.14087699694</c:v>
                </c:pt>
                <c:pt idx="883">
                  <c:v>151876.28389825506</c:v>
                </c:pt>
                <c:pt idx="884">
                  <c:v>109981.67307583982</c:v>
                </c:pt>
                <c:pt idx="885">
                  <c:v>287017.30140403949</c:v>
                </c:pt>
                <c:pt idx="886">
                  <c:v>155788.69831925782</c:v>
                </c:pt>
                <c:pt idx="887">
                  <c:v>137968.6482550501</c:v>
                </c:pt>
                <c:pt idx="888">
                  <c:v>282546.26472397067</c:v>
                </c:pt>
                <c:pt idx="889">
                  <c:v>177074.2649972155</c:v>
                </c:pt>
                <c:pt idx="890">
                  <c:v>111769.26430485127</c:v>
                </c:pt>
                <c:pt idx="891">
                  <c:v>187017.74120859161</c:v>
                </c:pt>
                <c:pt idx="892">
                  <c:v>152662.4722760281</c:v>
                </c:pt>
                <c:pt idx="893">
                  <c:v>137410.02599598403</c:v>
                </c:pt>
                <c:pt idx="894">
                  <c:v>145901.08433378834</c:v>
                </c:pt>
                <c:pt idx="895">
                  <c:v>193330.17273603822</c:v>
                </c:pt>
                <c:pt idx="896">
                  <c:v>80428.496963704281</c:v>
                </c:pt>
                <c:pt idx="897">
                  <c:v>185283.9535979465</c:v>
                </c:pt>
                <c:pt idx="898">
                  <c:v>323607.05937286734</c:v>
                </c:pt>
                <c:pt idx="899">
                  <c:v>129198.27878771276</c:v>
                </c:pt>
                <c:pt idx="900">
                  <c:v>75233.309954389799</c:v>
                </c:pt>
                <c:pt idx="901">
                  <c:v>133108.63460117526</c:v>
                </c:pt>
                <c:pt idx="902">
                  <c:v>210146.76134146733</c:v>
                </c:pt>
                <c:pt idx="903">
                  <c:v>219140.57971243109</c:v>
                </c:pt>
                <c:pt idx="904">
                  <c:v>110540.29533490591</c:v>
                </c:pt>
                <c:pt idx="905">
                  <c:v>119534.11370586968</c:v>
                </c:pt>
                <c:pt idx="906">
                  <c:v>250090.31147223181</c:v>
                </c:pt>
                <c:pt idx="907">
                  <c:v>240759.26113828813</c:v>
                </c:pt>
                <c:pt idx="908">
                  <c:v>110540.29533490591</c:v>
                </c:pt>
                <c:pt idx="909">
                  <c:v>175901.15825317675</c:v>
                </c:pt>
                <c:pt idx="910">
                  <c:v>187183.26927877116</c:v>
                </c:pt>
                <c:pt idx="911">
                  <c:v>130985.87001672419</c:v>
                </c:pt>
                <c:pt idx="912">
                  <c:v>116852.72686235253</c:v>
                </c:pt>
                <c:pt idx="913">
                  <c:v>171988.74383217396</c:v>
                </c:pt>
                <c:pt idx="914">
                  <c:v>161376.97951745882</c:v>
                </c:pt>
                <c:pt idx="915">
                  <c:v>88305.07081653591</c:v>
                </c:pt>
                <c:pt idx="916">
                  <c:v>-11580.706319558525</c:v>
                </c:pt>
                <c:pt idx="917">
                  <c:v>95958.195765741126</c:v>
                </c:pt>
                <c:pt idx="918">
                  <c:v>244669.61695175065</c:v>
                </c:pt>
                <c:pt idx="919">
                  <c:v>171990.80243971423</c:v>
                </c:pt>
                <c:pt idx="920">
                  <c:v>189140.50579304268</c:v>
                </c:pt>
                <c:pt idx="921">
                  <c:v>183049.46456168219</c:v>
                </c:pt>
                <c:pt idx="922">
                  <c:v>166516.30430086673</c:v>
                </c:pt>
                <c:pt idx="923">
                  <c:v>183330.83429875551</c:v>
                </c:pt>
                <c:pt idx="924">
                  <c:v>187185.32788631142</c:v>
                </c:pt>
                <c:pt idx="925">
                  <c:v>123053.43393798594</c:v>
                </c:pt>
                <c:pt idx="926">
                  <c:v>291316.63419130805</c:v>
                </c:pt>
                <c:pt idx="927">
                  <c:v>236346.14529166615</c:v>
                </c:pt>
                <c:pt idx="928">
                  <c:v>258581.36981003615</c:v>
                </c:pt>
                <c:pt idx="929">
                  <c:v>250758.59957557084</c:v>
                </c:pt>
                <c:pt idx="930">
                  <c:v>240593.73306810856</c:v>
                </c:pt>
                <c:pt idx="931">
                  <c:v>111825.12653075787</c:v>
                </c:pt>
                <c:pt idx="932">
                  <c:v>297966.29768173455</c:v>
                </c:pt>
                <c:pt idx="933">
                  <c:v>209644.00130830784</c:v>
                </c:pt>
                <c:pt idx="934">
                  <c:v>241429.60784916743</c:v>
                </c:pt>
                <c:pt idx="935">
                  <c:v>69032.602878756385</c:v>
                </c:pt>
                <c:pt idx="936">
                  <c:v>192885.33353632566</c:v>
                </c:pt>
                <c:pt idx="937">
                  <c:v>235955.1097103199</c:v>
                </c:pt>
                <c:pt idx="938">
                  <c:v>235452.34967716044</c:v>
                </c:pt>
                <c:pt idx="939">
                  <c:v>260087.59130197426</c:v>
                </c:pt>
                <c:pt idx="940">
                  <c:v>189531.54137438894</c:v>
                </c:pt>
                <c:pt idx="941">
                  <c:v>240926.84781600794</c:v>
                </c:pt>
                <c:pt idx="942">
                  <c:v>107745.12543203526</c:v>
                </c:pt>
                <c:pt idx="943">
                  <c:v>151319.72024672927</c:v>
                </c:pt>
                <c:pt idx="944">
                  <c:v>168080.44662625174</c:v>
                </c:pt>
                <c:pt idx="945">
                  <c:v>164559.0677865952</c:v>
                </c:pt>
                <c:pt idx="946">
                  <c:v>124058.95400430488</c:v>
                </c:pt>
                <c:pt idx="947">
                  <c:v>249699.27589088556</c:v>
                </c:pt>
                <c:pt idx="948">
                  <c:v>225061.97565853148</c:v>
                </c:pt>
                <c:pt idx="949">
                  <c:v>170147.3489847962</c:v>
                </c:pt>
                <c:pt idx="950">
                  <c:v>108417.53075045483</c:v>
                </c:pt>
                <c:pt idx="951">
                  <c:v>114059.61556702216</c:v>
                </c:pt>
                <c:pt idx="952">
                  <c:v>103054.75706342052</c:v>
                </c:pt>
                <c:pt idx="953">
                  <c:v>170089.4281513493</c:v>
                </c:pt>
                <c:pt idx="954">
                  <c:v>147746.59639624663</c:v>
                </c:pt>
                <c:pt idx="955">
                  <c:v>202379.85333290862</c:v>
                </c:pt>
                <c:pt idx="956">
                  <c:v>161656.29064699187</c:v>
                </c:pt>
                <c:pt idx="957">
                  <c:v>119198.94035043003</c:v>
                </c:pt>
                <c:pt idx="958">
                  <c:v>200538.45848553086</c:v>
                </c:pt>
                <c:pt idx="959">
                  <c:v>204951.57433215284</c:v>
                </c:pt>
                <c:pt idx="960">
                  <c:v>108082.35739501518</c:v>
                </c:pt>
                <c:pt idx="961">
                  <c:v>253437.92781154771</c:v>
                </c:pt>
                <c:pt idx="962">
                  <c:v>179476.34071119962</c:v>
                </c:pt>
                <c:pt idx="963">
                  <c:v>292100.76396154077</c:v>
                </c:pt>
                <c:pt idx="964">
                  <c:v>231653.71831551113</c:v>
                </c:pt>
                <c:pt idx="965">
                  <c:v>175901.15825317675</c:v>
                </c:pt>
                <c:pt idx="966">
                  <c:v>133220.35905298847</c:v>
                </c:pt>
                <c:pt idx="967">
                  <c:v>121489.29161260094</c:v>
                </c:pt>
                <c:pt idx="968">
                  <c:v>48529.107363491232</c:v>
                </c:pt>
                <c:pt idx="969">
                  <c:v>154170.7523755065</c:v>
                </c:pt>
                <c:pt idx="970">
                  <c:v>93891.293407196645</c:v>
                </c:pt>
                <c:pt idx="971">
                  <c:v>216682.64177254034</c:v>
                </c:pt>
                <c:pt idx="972">
                  <c:v>144283.138390037</c:v>
                </c:pt>
                <c:pt idx="973">
                  <c:v>205621.92104303211</c:v>
                </c:pt>
                <c:pt idx="974">
                  <c:v>238636.49655383703</c:v>
                </c:pt>
                <c:pt idx="975">
                  <c:v>203052.25865132816</c:v>
                </c:pt>
                <c:pt idx="976">
                  <c:v>75847.794439362478</c:v>
                </c:pt>
                <c:pt idx="977">
                  <c:v>195175.68479849654</c:v>
                </c:pt>
                <c:pt idx="978">
                  <c:v>77244.350087027677</c:v>
                </c:pt>
                <c:pt idx="979">
                  <c:v>122774.1228084529</c:v>
                </c:pt>
                <c:pt idx="980">
                  <c:v>181657.02612909756</c:v>
                </c:pt>
                <c:pt idx="981">
                  <c:v>304611.84395708056</c:v>
                </c:pt>
                <c:pt idx="982">
                  <c:v>196572.24044616171</c:v>
                </c:pt>
                <c:pt idx="983">
                  <c:v>286624.20721515303</c:v>
                </c:pt>
                <c:pt idx="984">
                  <c:v>157017.66728920321</c:v>
                </c:pt>
                <c:pt idx="985">
                  <c:v>125176.19852243701</c:v>
                </c:pt>
                <c:pt idx="986">
                  <c:v>184336.35436507445</c:v>
                </c:pt>
                <c:pt idx="987">
                  <c:v>299921.47558846581</c:v>
                </c:pt>
                <c:pt idx="988">
                  <c:v>206401.93359818435</c:v>
                </c:pt>
                <c:pt idx="989">
                  <c:v>213889.53047721001</c:v>
                </c:pt>
                <c:pt idx="990">
                  <c:v>292322.15425762697</c:v>
                </c:pt>
                <c:pt idx="991">
                  <c:v>256011.7074183322</c:v>
                </c:pt>
                <c:pt idx="992">
                  <c:v>196402.59516090163</c:v>
                </c:pt>
                <c:pt idx="993">
                  <c:v>176794.95386768246</c:v>
                </c:pt>
                <c:pt idx="994">
                  <c:v>320369.10887782439</c:v>
                </c:pt>
                <c:pt idx="995">
                  <c:v>96014.057991647729</c:v>
                </c:pt>
                <c:pt idx="996">
                  <c:v>118807.90476908378</c:v>
                </c:pt>
                <c:pt idx="997">
                  <c:v>173554.94476509924</c:v>
                </c:pt>
                <c:pt idx="998">
                  <c:v>54618.089987311432</c:v>
                </c:pt>
                <c:pt idx="999">
                  <c:v>193332.23134357849</c:v>
                </c:pt>
                <c:pt idx="1000">
                  <c:v>47188.413941732651</c:v>
                </c:pt>
                <c:pt idx="1001">
                  <c:v>98753.365668611747</c:v>
                </c:pt>
                <c:pt idx="1002">
                  <c:v>246626.85346602218</c:v>
                </c:pt>
                <c:pt idx="1003">
                  <c:v>154001.1070902464</c:v>
                </c:pt>
                <c:pt idx="1004">
                  <c:v>209867.45021193428</c:v>
                </c:pt>
                <c:pt idx="1005">
                  <c:v>115176.8600851543</c:v>
                </c:pt>
                <c:pt idx="1006">
                  <c:v>185565.32333501981</c:v>
                </c:pt>
                <c:pt idx="1007">
                  <c:v>88305.07081653591</c:v>
                </c:pt>
                <c:pt idx="1008">
                  <c:v>221375.06874869537</c:v>
                </c:pt>
                <c:pt idx="1009">
                  <c:v>145174.87539700244</c:v>
                </c:pt>
                <c:pt idx="1010">
                  <c:v>131153.456694444</c:v>
                </c:pt>
                <c:pt idx="1011">
                  <c:v>153107.31147574069</c:v>
                </c:pt>
                <c:pt idx="1012">
                  <c:v>176906.6783194957</c:v>
                </c:pt>
                <c:pt idx="1013">
                  <c:v>117243.76244369878</c:v>
                </c:pt>
                <c:pt idx="1014">
                  <c:v>153444.5434387206</c:v>
                </c:pt>
                <c:pt idx="1015">
                  <c:v>251710.31602352342</c:v>
                </c:pt>
                <c:pt idx="1016">
                  <c:v>209867.45021193428</c:v>
                </c:pt>
                <c:pt idx="1017">
                  <c:v>234672.3371220082</c:v>
                </c:pt>
                <c:pt idx="1018">
                  <c:v>208079.85898292283</c:v>
                </c:pt>
                <c:pt idx="1019">
                  <c:v>209979.17466374749</c:v>
                </c:pt>
                <c:pt idx="1020">
                  <c:v>90539.559852800216</c:v>
                </c:pt>
                <c:pt idx="1021">
                  <c:v>194002.57805445779</c:v>
                </c:pt>
                <c:pt idx="1022">
                  <c:v>129868.62549859204</c:v>
                </c:pt>
                <c:pt idx="1023">
                  <c:v>209867.45021193428</c:v>
                </c:pt>
                <c:pt idx="1024">
                  <c:v>320588.44056637026</c:v>
                </c:pt>
                <c:pt idx="1025">
                  <c:v>109423.05081677376</c:v>
                </c:pt>
                <c:pt idx="1026">
                  <c:v>130762.42111309775</c:v>
                </c:pt>
                <c:pt idx="1027">
                  <c:v>250648.9337312979</c:v>
                </c:pt>
                <c:pt idx="1028">
                  <c:v>137018.99041463778</c:v>
                </c:pt>
                <c:pt idx="1029">
                  <c:v>161041.8061620192</c:v>
                </c:pt>
                <c:pt idx="1030">
                  <c:v>167854.93911508503</c:v>
                </c:pt>
                <c:pt idx="1031">
                  <c:v>298018.04269256064</c:v>
                </c:pt>
                <c:pt idx="1032">
                  <c:v>299472.51917367266</c:v>
                </c:pt>
                <c:pt idx="1033">
                  <c:v>218246.78409792535</c:v>
                </c:pt>
                <c:pt idx="1034">
                  <c:v>113445.13108204948</c:v>
                </c:pt>
                <c:pt idx="1035">
                  <c:v>74507.101017603913</c:v>
                </c:pt>
                <c:pt idx="1036">
                  <c:v>282045.56329835148</c:v>
                </c:pt>
                <c:pt idx="1037">
                  <c:v>285115.9271156746</c:v>
                </c:pt>
                <c:pt idx="1038">
                  <c:v>102382.35174500097</c:v>
                </c:pt>
                <c:pt idx="1039">
                  <c:v>62496.722447683329</c:v>
                </c:pt>
                <c:pt idx="1040">
                  <c:v>160872.1608767591</c:v>
                </c:pt>
                <c:pt idx="1041">
                  <c:v>184168.76768735464</c:v>
                </c:pt>
                <c:pt idx="1042">
                  <c:v>165957.68204180064</c:v>
                </c:pt>
                <c:pt idx="1043">
                  <c:v>255953.78658488533</c:v>
                </c:pt>
                <c:pt idx="1044">
                  <c:v>299695.96807729913</c:v>
                </c:pt>
                <c:pt idx="1045">
                  <c:v>91263.710182045834</c:v>
                </c:pt>
                <c:pt idx="1046">
                  <c:v>351761.62122979743</c:v>
                </c:pt>
                <c:pt idx="1047">
                  <c:v>115456.17121468735</c:v>
                </c:pt>
                <c:pt idx="1048">
                  <c:v>159084.56964774767</c:v>
                </c:pt>
                <c:pt idx="1049">
                  <c:v>79255.39021966554</c:v>
                </c:pt>
                <c:pt idx="1050">
                  <c:v>198583.2805787996</c:v>
                </c:pt>
                <c:pt idx="1051">
                  <c:v>199365.35174149211</c:v>
                </c:pt>
                <c:pt idx="1052">
                  <c:v>203441.23562513414</c:v>
                </c:pt>
                <c:pt idx="1053">
                  <c:v>145398.32430062885</c:v>
                </c:pt>
                <c:pt idx="1054">
                  <c:v>269809.67721726419</c:v>
                </c:pt>
                <c:pt idx="1055">
                  <c:v>178079.78506353445</c:v>
                </c:pt>
                <c:pt idx="1056">
                  <c:v>202046.73858500924</c:v>
                </c:pt>
                <c:pt idx="1057">
                  <c:v>229195.78037562041</c:v>
                </c:pt>
                <c:pt idx="1058">
                  <c:v>313551.858709678</c:v>
                </c:pt>
                <c:pt idx="1059">
                  <c:v>204223.30678782664</c:v>
                </c:pt>
                <c:pt idx="1060">
                  <c:v>233443.36815206282</c:v>
                </c:pt>
                <c:pt idx="1061">
                  <c:v>44395.302646402291</c:v>
                </c:pt>
                <c:pt idx="1062">
                  <c:v>190702.58951088742</c:v>
                </c:pt>
                <c:pt idx="1063">
                  <c:v>154617.65018275936</c:v>
                </c:pt>
                <c:pt idx="1064">
                  <c:v>124617.57626337095</c:v>
                </c:pt>
                <c:pt idx="1065">
                  <c:v>252099.29299732941</c:v>
                </c:pt>
                <c:pt idx="1066">
                  <c:v>180761.17190705158</c:v>
                </c:pt>
                <c:pt idx="1067">
                  <c:v>182995.66094331589</c:v>
                </c:pt>
                <c:pt idx="1068">
                  <c:v>233830.28651832853</c:v>
                </c:pt>
                <c:pt idx="1069">
                  <c:v>110037.53530174644</c:v>
                </c:pt>
                <c:pt idx="1070">
                  <c:v>118696.18031727057</c:v>
                </c:pt>
                <c:pt idx="1071">
                  <c:v>179923.23851845248</c:v>
                </c:pt>
                <c:pt idx="1072">
                  <c:v>141487.96848716636</c:v>
                </c:pt>
                <c:pt idx="1073">
                  <c:v>172661.14915059353</c:v>
                </c:pt>
                <c:pt idx="1074">
                  <c:v>195119.82257258994</c:v>
                </c:pt>
                <c:pt idx="1075">
                  <c:v>223050.93552589358</c:v>
                </c:pt>
                <c:pt idx="1076">
                  <c:v>142046.59074623242</c:v>
                </c:pt>
                <c:pt idx="1077">
                  <c:v>121377.56716078773</c:v>
                </c:pt>
                <c:pt idx="1078">
                  <c:v>140372.78257657448</c:v>
                </c:pt>
                <c:pt idx="1079">
                  <c:v>115456.17121468735</c:v>
                </c:pt>
                <c:pt idx="1080">
                  <c:v>163276.29519828351</c:v>
                </c:pt>
                <c:pt idx="1081">
                  <c:v>118249.28251001771</c:v>
                </c:pt>
                <c:pt idx="1082">
                  <c:v>207353.65004613693</c:v>
                </c:pt>
                <c:pt idx="1083">
                  <c:v>162885.25961693726</c:v>
                </c:pt>
                <c:pt idx="1084">
                  <c:v>176683.22941586925</c:v>
                </c:pt>
                <c:pt idx="1085">
                  <c:v>148640.39201075237</c:v>
                </c:pt>
                <c:pt idx="1086">
                  <c:v>88305.07081653591</c:v>
                </c:pt>
                <c:pt idx="1087">
                  <c:v>267798.63708462636</c:v>
                </c:pt>
                <c:pt idx="1088">
                  <c:v>221319.20652278877</c:v>
                </c:pt>
                <c:pt idx="1089">
                  <c:v>228359.90559456157</c:v>
                </c:pt>
                <c:pt idx="1090">
                  <c:v>52551.187628766958</c:v>
                </c:pt>
                <c:pt idx="1091">
                  <c:v>195790.16928346921</c:v>
                </c:pt>
                <c:pt idx="1092">
                  <c:v>187632.22569356428</c:v>
                </c:pt>
                <c:pt idx="1093">
                  <c:v>127187.23865507489</c:v>
                </c:pt>
                <c:pt idx="1094">
                  <c:v>112439.61101573055</c:v>
                </c:pt>
                <c:pt idx="1095">
                  <c:v>166404.57984905349</c:v>
                </c:pt>
                <c:pt idx="1096">
                  <c:v>168694.9311112244</c:v>
                </c:pt>
                <c:pt idx="1097">
                  <c:v>219477.81167541101</c:v>
                </c:pt>
                <c:pt idx="1098">
                  <c:v>101265.10722686881</c:v>
                </c:pt>
                <c:pt idx="1099">
                  <c:v>215286.08612487518</c:v>
                </c:pt>
                <c:pt idx="1100">
                  <c:v>-13926.919807636034</c:v>
                </c:pt>
                <c:pt idx="1101">
                  <c:v>113221.68217842306</c:v>
                </c:pt>
                <c:pt idx="1102">
                  <c:v>123500.3317452388</c:v>
                </c:pt>
                <c:pt idx="1103">
                  <c:v>159701.11274026061</c:v>
                </c:pt>
                <c:pt idx="1104">
                  <c:v>132885.18569754885</c:v>
                </c:pt>
                <c:pt idx="1105">
                  <c:v>305170.46621614665</c:v>
                </c:pt>
                <c:pt idx="1106">
                  <c:v>206403.99220572461</c:v>
                </c:pt>
                <c:pt idx="1107">
                  <c:v>238748.22100565024</c:v>
                </c:pt>
                <c:pt idx="1108">
                  <c:v>187408.77678993787</c:v>
                </c:pt>
                <c:pt idx="1109">
                  <c:v>261262.75665355328</c:v>
                </c:pt>
                <c:pt idx="1110">
                  <c:v>185621.18556092642</c:v>
                </c:pt>
                <c:pt idx="1111">
                  <c:v>235564.07412897365</c:v>
                </c:pt>
                <c:pt idx="1112">
                  <c:v>105736.14390693768</c:v>
                </c:pt>
                <c:pt idx="1113">
                  <c:v>116461.69128100628</c:v>
                </c:pt>
                <c:pt idx="1114">
                  <c:v>106685.80174734999</c:v>
                </c:pt>
                <c:pt idx="1115">
                  <c:v>255564.80961107934</c:v>
                </c:pt>
                <c:pt idx="1116">
                  <c:v>237968.20845049803</c:v>
                </c:pt>
                <c:pt idx="1117">
                  <c:v>110093.39752765305</c:v>
                </c:pt>
                <c:pt idx="1118">
                  <c:v>149587.99124362442</c:v>
                </c:pt>
                <c:pt idx="1119">
                  <c:v>118249.28251001771</c:v>
                </c:pt>
                <c:pt idx="1120">
                  <c:v>149534.18762525808</c:v>
                </c:pt>
                <c:pt idx="1121">
                  <c:v>212548.83705545141</c:v>
                </c:pt>
                <c:pt idx="1122">
                  <c:v>80931.256996863754</c:v>
                </c:pt>
                <c:pt idx="1123">
                  <c:v>99144.401249957999</c:v>
                </c:pt>
                <c:pt idx="1124">
                  <c:v>208638.48124198889</c:v>
                </c:pt>
                <c:pt idx="1125">
                  <c:v>83445.057162661076</c:v>
                </c:pt>
                <c:pt idx="1126">
                  <c:v>212716.42373317125</c:v>
                </c:pt>
                <c:pt idx="1127">
                  <c:v>211319.86808550608</c:v>
                </c:pt>
                <c:pt idx="1128">
                  <c:v>235284.7629994406</c:v>
                </c:pt>
                <c:pt idx="1129">
                  <c:v>112439.61101573055</c:v>
                </c:pt>
                <c:pt idx="1130">
                  <c:v>137966.58964750983</c:v>
                </c:pt>
                <c:pt idx="1131">
                  <c:v>114562.37560018164</c:v>
                </c:pt>
                <c:pt idx="1132">
                  <c:v>216457.13426137366</c:v>
                </c:pt>
                <c:pt idx="1133">
                  <c:v>271541.40622036904</c:v>
                </c:pt>
                <c:pt idx="1134">
                  <c:v>182381.17645834319</c:v>
                </c:pt>
                <c:pt idx="1135">
                  <c:v>148081.76975168631</c:v>
                </c:pt>
                <c:pt idx="1136">
                  <c:v>162941.12184284383</c:v>
                </c:pt>
                <c:pt idx="1137">
                  <c:v>117132.03799188556</c:v>
                </c:pt>
                <c:pt idx="1138">
                  <c:v>180537.72300342517</c:v>
                </c:pt>
                <c:pt idx="1139">
                  <c:v>125343.78520015685</c:v>
                </c:pt>
                <c:pt idx="1140">
                  <c:v>113333.40663023628</c:v>
                </c:pt>
                <c:pt idx="1141">
                  <c:v>164503.20556068857</c:v>
                </c:pt>
                <c:pt idx="1142">
                  <c:v>316678.08475290774</c:v>
                </c:pt>
                <c:pt idx="1143">
                  <c:v>116349.96682919306</c:v>
                </c:pt>
                <c:pt idx="1144">
                  <c:v>78920.216864225891</c:v>
                </c:pt>
                <c:pt idx="1145">
                  <c:v>148191.43559595925</c:v>
                </c:pt>
                <c:pt idx="1146">
                  <c:v>165510.78423454778</c:v>
                </c:pt>
                <c:pt idx="1147">
                  <c:v>213219.18376633071</c:v>
                </c:pt>
                <c:pt idx="1148">
                  <c:v>187913.59543063759</c:v>
                </c:pt>
                <c:pt idx="1149">
                  <c:v>208638.48124198889</c:v>
                </c:pt>
                <c:pt idx="1150">
                  <c:v>145065.2095527295</c:v>
                </c:pt>
                <c:pt idx="1151">
                  <c:v>142046.59074623242</c:v>
                </c:pt>
                <c:pt idx="1152">
                  <c:v>194168.10612463736</c:v>
                </c:pt>
                <c:pt idx="1153">
                  <c:v>138585.19134756306</c:v>
                </c:pt>
                <c:pt idx="1154">
                  <c:v>227519.91359842219</c:v>
                </c:pt>
                <c:pt idx="1155">
                  <c:v>140426.58619494084</c:v>
                </c:pt>
                <c:pt idx="1156">
                  <c:v>130818.28333900437</c:v>
                </c:pt>
                <c:pt idx="1157">
                  <c:v>199253.62728967887</c:v>
                </c:pt>
                <c:pt idx="1158">
                  <c:v>246962.0268214618</c:v>
                </c:pt>
                <c:pt idx="1159">
                  <c:v>197799.15080856683</c:v>
                </c:pt>
                <c:pt idx="1160">
                  <c:v>174337.01592779174</c:v>
                </c:pt>
                <c:pt idx="1161">
                  <c:v>184615.66549460747</c:v>
                </c:pt>
                <c:pt idx="1162">
                  <c:v>110093.39752765305</c:v>
                </c:pt>
                <c:pt idx="1163">
                  <c:v>97578.200317032737</c:v>
                </c:pt>
                <c:pt idx="1164">
                  <c:v>140147.2750654078</c:v>
                </c:pt>
                <c:pt idx="1165">
                  <c:v>209755.72576012107</c:v>
                </c:pt>
                <c:pt idx="1166">
                  <c:v>253330.32057481504</c:v>
                </c:pt>
                <c:pt idx="1167">
                  <c:v>186347.39449771232</c:v>
                </c:pt>
                <c:pt idx="1168">
                  <c:v>210759.18721889972</c:v>
                </c:pt>
                <c:pt idx="1169">
                  <c:v>427010.0981335378</c:v>
                </c:pt>
                <c:pt idx="1170">
                  <c:v>155455.58357135847</c:v>
                </c:pt>
                <c:pt idx="1171">
                  <c:v>163443.88187600332</c:v>
                </c:pt>
                <c:pt idx="1172">
                  <c:v>195678.444831656</c:v>
                </c:pt>
                <c:pt idx="1173">
                  <c:v>232543.3967149363</c:v>
                </c:pt>
                <c:pt idx="1174">
                  <c:v>223998.53475876566</c:v>
                </c:pt>
                <c:pt idx="1175">
                  <c:v>319136.02269279846</c:v>
                </c:pt>
                <c:pt idx="1176">
                  <c:v>111713.40207894467</c:v>
                </c:pt>
                <c:pt idx="1177">
                  <c:v>161376.97951745882</c:v>
                </c:pt>
                <c:pt idx="1178">
                  <c:v>135175.53695971973</c:v>
                </c:pt>
                <c:pt idx="1179">
                  <c:v>122941.70948617274</c:v>
                </c:pt>
                <c:pt idx="1180">
                  <c:v>266288.29837760766</c:v>
                </c:pt>
                <c:pt idx="1181">
                  <c:v>250984.10708673752</c:v>
                </c:pt>
                <c:pt idx="1182">
                  <c:v>474437.12792824738</c:v>
                </c:pt>
                <c:pt idx="1183">
                  <c:v>123276.88284161237</c:v>
                </c:pt>
                <c:pt idx="1184">
                  <c:v>147967.98669233281</c:v>
                </c:pt>
                <c:pt idx="1185">
                  <c:v>128360.34539911363</c:v>
                </c:pt>
                <c:pt idx="1186">
                  <c:v>89364.394501221192</c:v>
                </c:pt>
                <c:pt idx="1187">
                  <c:v>249419.96476135252</c:v>
                </c:pt>
                <c:pt idx="1188">
                  <c:v>218581.95745336503</c:v>
                </c:pt>
                <c:pt idx="1189">
                  <c:v>226626.11798391648</c:v>
                </c:pt>
                <c:pt idx="1190">
                  <c:v>117912.0505470378</c:v>
                </c:pt>
                <c:pt idx="1191">
                  <c:v>239197.17742044339</c:v>
                </c:pt>
                <c:pt idx="1192">
                  <c:v>142381.76410167207</c:v>
                </c:pt>
                <c:pt idx="1193">
                  <c:v>161376.97951745882</c:v>
                </c:pt>
                <c:pt idx="1194">
                  <c:v>168527.34443350456</c:v>
                </c:pt>
                <c:pt idx="1195">
                  <c:v>174337.01592779174</c:v>
                </c:pt>
                <c:pt idx="1196">
                  <c:v>229921.98931240628</c:v>
                </c:pt>
                <c:pt idx="1197">
                  <c:v>220257.82423056324</c:v>
                </c:pt>
                <c:pt idx="1198">
                  <c:v>193555.68024720493</c:v>
                </c:pt>
                <c:pt idx="1199">
                  <c:v>104505.11632945204</c:v>
                </c:pt>
                <c:pt idx="1200">
                  <c:v>75568.483309829448</c:v>
                </c:pt>
                <c:pt idx="1201">
                  <c:v>225229.56233625129</c:v>
                </c:pt>
                <c:pt idx="1202">
                  <c:v>135454.84808925277</c:v>
                </c:pt>
                <c:pt idx="1203">
                  <c:v>216906.09067616679</c:v>
                </c:pt>
                <c:pt idx="1204">
                  <c:v>120148.59819084237</c:v>
                </c:pt>
                <c:pt idx="1205">
                  <c:v>248524.11053930654</c:v>
                </c:pt>
                <c:pt idx="1206">
                  <c:v>86294.030683898047</c:v>
                </c:pt>
                <c:pt idx="1207">
                  <c:v>187967.39904900393</c:v>
                </c:pt>
                <c:pt idx="1208">
                  <c:v>131823.8034053233</c:v>
                </c:pt>
                <c:pt idx="1209">
                  <c:v>251431.00489399041</c:v>
                </c:pt>
                <c:pt idx="1210">
                  <c:v>196067.42180546199</c:v>
                </c:pt>
                <c:pt idx="1211">
                  <c:v>256570.32967739826</c:v>
                </c:pt>
                <c:pt idx="1212">
                  <c:v>64842.935935760841</c:v>
                </c:pt>
                <c:pt idx="1213">
                  <c:v>80931.256996863754</c:v>
                </c:pt>
                <c:pt idx="1214">
                  <c:v>115958.93124784681</c:v>
                </c:pt>
                <c:pt idx="1215">
                  <c:v>110093.39752765305</c:v>
                </c:pt>
                <c:pt idx="1216">
                  <c:v>199251.5686821386</c:v>
                </c:pt>
                <c:pt idx="1217">
                  <c:v>232102.67473030425</c:v>
                </c:pt>
                <c:pt idx="1218">
                  <c:v>78249.870153346594</c:v>
                </c:pt>
                <c:pt idx="1219">
                  <c:v>161041.8061620192</c:v>
                </c:pt>
                <c:pt idx="1220">
                  <c:v>111098.91759397197</c:v>
                </c:pt>
                <c:pt idx="1221">
                  <c:v>127801.72314004757</c:v>
                </c:pt>
                <c:pt idx="1222">
                  <c:v>196123.28403136862</c:v>
                </c:pt>
                <c:pt idx="1223">
                  <c:v>179474.28210365935</c:v>
                </c:pt>
                <c:pt idx="1224">
                  <c:v>209085.37904924178</c:v>
                </c:pt>
                <c:pt idx="1225">
                  <c:v>156572.82808949062</c:v>
                </c:pt>
                <c:pt idx="1226">
                  <c:v>200983.29768524342</c:v>
                </c:pt>
                <c:pt idx="1227">
                  <c:v>111098.91759397197</c:v>
                </c:pt>
                <c:pt idx="1228">
                  <c:v>286626.2658226933</c:v>
                </c:pt>
                <c:pt idx="1229">
                  <c:v>144336.94200840333</c:v>
                </c:pt>
                <c:pt idx="1230">
                  <c:v>206511.59944245729</c:v>
                </c:pt>
                <c:pt idx="1231">
                  <c:v>126628.61639600882</c:v>
                </c:pt>
                <c:pt idx="1232">
                  <c:v>95678.88463620808</c:v>
                </c:pt>
                <c:pt idx="1233">
                  <c:v>126516.89194419559</c:v>
                </c:pt>
                <c:pt idx="1234">
                  <c:v>169865.97924772289</c:v>
                </c:pt>
                <c:pt idx="1235">
                  <c:v>159810.77858453355</c:v>
                </c:pt>
                <c:pt idx="1236">
                  <c:v>216682.64177254034</c:v>
                </c:pt>
                <c:pt idx="1237">
                  <c:v>234670.27851446794</c:v>
                </c:pt>
                <c:pt idx="1238">
                  <c:v>156740.41476721043</c:v>
                </c:pt>
                <c:pt idx="1239">
                  <c:v>241599.2531344275</c:v>
                </c:pt>
                <c:pt idx="1240">
                  <c:v>224615.07785127859</c:v>
                </c:pt>
                <c:pt idx="1241">
                  <c:v>220201.96200465661</c:v>
                </c:pt>
                <c:pt idx="1242">
                  <c:v>191377.05343684723</c:v>
                </c:pt>
                <c:pt idx="1243">
                  <c:v>340367.78575238981</c:v>
                </c:pt>
                <c:pt idx="1244">
                  <c:v>243442.70658934553</c:v>
                </c:pt>
                <c:pt idx="1245">
                  <c:v>197352.25300131395</c:v>
                </c:pt>
                <c:pt idx="1246">
                  <c:v>212604.69928135804</c:v>
                </c:pt>
                <c:pt idx="1247">
                  <c:v>150763.15659520344</c:v>
                </c:pt>
                <c:pt idx="1248">
                  <c:v>207966.07592356935</c:v>
                </c:pt>
                <c:pt idx="1249">
                  <c:v>115344.44676287414</c:v>
                </c:pt>
                <c:pt idx="1250">
                  <c:v>243719.95911133831</c:v>
                </c:pt>
                <c:pt idx="1251">
                  <c:v>204337.08984718015</c:v>
                </c:pt>
                <c:pt idx="1252">
                  <c:v>108976.1530095209</c:v>
                </c:pt>
                <c:pt idx="1253">
                  <c:v>246904.10598801493</c:v>
                </c:pt>
                <c:pt idx="1254">
                  <c:v>218358.50854973859</c:v>
                </c:pt>
                <c:pt idx="1255">
                  <c:v>169365.2778221037</c:v>
                </c:pt>
                <c:pt idx="1256">
                  <c:v>269697.95276545099</c:v>
                </c:pt>
                <c:pt idx="1257">
                  <c:v>108417.53075045483</c:v>
                </c:pt>
                <c:pt idx="1258">
                  <c:v>190986.01785550098</c:v>
                </c:pt>
                <c:pt idx="1259">
                  <c:v>151880.4011133356</c:v>
                </c:pt>
                <c:pt idx="1260">
                  <c:v>186570.84340133873</c:v>
                </c:pt>
                <c:pt idx="1261">
                  <c:v>118807.90476908378</c:v>
                </c:pt>
                <c:pt idx="1262">
                  <c:v>127185.18004753462</c:v>
                </c:pt>
                <c:pt idx="1263">
                  <c:v>194894.31506142323</c:v>
                </c:pt>
                <c:pt idx="1264">
                  <c:v>167689.41104490549</c:v>
                </c:pt>
                <c:pt idx="1265">
                  <c:v>206962.61446479068</c:v>
                </c:pt>
                <c:pt idx="1266">
                  <c:v>231374.40718597808</c:v>
                </c:pt>
                <c:pt idx="1267">
                  <c:v>304278.72920918121</c:v>
                </c:pt>
                <c:pt idx="1268">
                  <c:v>351256.8025890977</c:v>
                </c:pt>
                <c:pt idx="1269">
                  <c:v>145286.59984881565</c:v>
                </c:pt>
                <c:pt idx="1270">
                  <c:v>210984.6947300664</c:v>
                </c:pt>
                <c:pt idx="1271">
                  <c:v>176180.46938270977</c:v>
                </c:pt>
                <c:pt idx="1272">
                  <c:v>112383.74878982393</c:v>
                </c:pt>
                <c:pt idx="1273">
                  <c:v>168806.65556303761</c:v>
                </c:pt>
                <c:pt idx="1274">
                  <c:v>129980.34995040526</c:v>
                </c:pt>
                <c:pt idx="1275">
                  <c:v>167408.04130783217</c:v>
                </c:pt>
                <c:pt idx="1276">
                  <c:v>170929.42014748871</c:v>
                </c:pt>
                <c:pt idx="1277">
                  <c:v>189308.09247076249</c:v>
                </c:pt>
                <c:pt idx="1278">
                  <c:v>272155.89070534171</c:v>
                </c:pt>
                <c:pt idx="1279">
                  <c:v>90316.110949173773</c:v>
                </c:pt>
                <c:pt idx="1280">
                  <c:v>213721.94379949017</c:v>
                </c:pt>
                <c:pt idx="1281">
                  <c:v>200650.18293734407</c:v>
                </c:pt>
                <c:pt idx="1282">
                  <c:v>118249.28251001771</c:v>
                </c:pt>
                <c:pt idx="1283">
                  <c:v>194894.31506142323</c:v>
                </c:pt>
                <c:pt idx="1284">
                  <c:v>229696.4818012396</c:v>
                </c:pt>
                <c:pt idx="1285">
                  <c:v>171879.07798790102</c:v>
                </c:pt>
                <c:pt idx="1286">
                  <c:v>167186.651011746</c:v>
                </c:pt>
                <c:pt idx="1287">
                  <c:v>148526.60895139887</c:v>
                </c:pt>
                <c:pt idx="1288">
                  <c:v>251375.14266808378</c:v>
                </c:pt>
                <c:pt idx="1289">
                  <c:v>268748.29492503864</c:v>
                </c:pt>
                <c:pt idx="1290">
                  <c:v>124505.85181155773</c:v>
                </c:pt>
                <c:pt idx="1291">
                  <c:v>132885.18569754885</c:v>
                </c:pt>
                <c:pt idx="1292">
                  <c:v>192657.76741761868</c:v>
                </c:pt>
                <c:pt idx="1293">
                  <c:v>218805.40635699144</c:v>
                </c:pt>
                <c:pt idx="1294">
                  <c:v>108417.53075045483</c:v>
                </c:pt>
                <c:pt idx="1295">
                  <c:v>118919.62922089701</c:v>
                </c:pt>
                <c:pt idx="1296">
                  <c:v>123165.15838979915</c:v>
                </c:pt>
                <c:pt idx="1297">
                  <c:v>152885.92117965454</c:v>
                </c:pt>
                <c:pt idx="1298">
                  <c:v>539572.48333535157</c:v>
                </c:pt>
                <c:pt idx="1299">
                  <c:v>129756.90104677882</c:v>
                </c:pt>
                <c:pt idx="1300">
                  <c:v>236625.4564211992</c:v>
                </c:pt>
                <c:pt idx="1301">
                  <c:v>176459.78051224281</c:v>
                </c:pt>
                <c:pt idx="1302">
                  <c:v>299807.69252911233</c:v>
                </c:pt>
                <c:pt idx="1303">
                  <c:v>216124.01951347431</c:v>
                </c:pt>
                <c:pt idx="1304">
                  <c:v>221263.34429688216</c:v>
                </c:pt>
                <c:pt idx="1305">
                  <c:v>283833.1545273629</c:v>
                </c:pt>
                <c:pt idx="1306">
                  <c:v>202270.18748863565</c:v>
                </c:pt>
                <c:pt idx="1307">
                  <c:v>115456.17121468735</c:v>
                </c:pt>
                <c:pt idx="1308">
                  <c:v>122829.98503435952</c:v>
                </c:pt>
                <c:pt idx="1309">
                  <c:v>165287.33533092134</c:v>
                </c:pt>
                <c:pt idx="1310">
                  <c:v>232100.61612276398</c:v>
                </c:pt>
                <c:pt idx="1311">
                  <c:v>197019.1382534146</c:v>
                </c:pt>
                <c:pt idx="1312">
                  <c:v>315672.56468658883</c:v>
                </c:pt>
                <c:pt idx="1313">
                  <c:v>336734.68246092007</c:v>
                </c:pt>
                <c:pt idx="1314">
                  <c:v>80260.910285984457</c:v>
                </c:pt>
                <c:pt idx="1315">
                  <c:v>210982.63612252614</c:v>
                </c:pt>
                <c:pt idx="1316">
                  <c:v>249755.13811679216</c:v>
                </c:pt>
                <c:pt idx="1317">
                  <c:v>201376.39187412994</c:v>
                </c:pt>
                <c:pt idx="1318">
                  <c:v>258525.50758412952</c:v>
                </c:pt>
                <c:pt idx="1319">
                  <c:v>80260.910285984457</c:v>
                </c:pt>
                <c:pt idx="1320">
                  <c:v>175565.9848977371</c:v>
                </c:pt>
                <c:pt idx="1321">
                  <c:v>34675.275338652609</c:v>
                </c:pt>
                <c:pt idx="1322">
                  <c:v>233273.72286680274</c:v>
                </c:pt>
                <c:pt idx="1323">
                  <c:v>66853.976068398712</c:v>
                </c:pt>
                <c:pt idx="1324">
                  <c:v>258972.40539138237</c:v>
                </c:pt>
                <c:pt idx="1325">
                  <c:v>71769.851948180149</c:v>
                </c:pt>
                <c:pt idx="1326">
                  <c:v>37691.835537609411</c:v>
                </c:pt>
                <c:pt idx="1327">
                  <c:v>105736.14390693768</c:v>
                </c:pt>
                <c:pt idx="1328">
                  <c:v>248968.94973901912</c:v>
                </c:pt>
                <c:pt idx="1329">
                  <c:v>217017.81512798002</c:v>
                </c:pt>
                <c:pt idx="1330">
                  <c:v>247408.92462871468</c:v>
                </c:pt>
                <c:pt idx="1331">
                  <c:v>113445.13108204948</c:v>
                </c:pt>
                <c:pt idx="1332">
                  <c:v>72887.096466312301</c:v>
                </c:pt>
                <c:pt idx="1333">
                  <c:v>136125.19480013207</c:v>
                </c:pt>
                <c:pt idx="1334">
                  <c:v>136404.50592966512</c:v>
                </c:pt>
                <c:pt idx="1335">
                  <c:v>167521.82436718565</c:v>
                </c:pt>
                <c:pt idx="1336">
                  <c:v>152660.41366848783</c:v>
                </c:pt>
                <c:pt idx="1337">
                  <c:v>66016.04267979959</c:v>
                </c:pt>
                <c:pt idx="1338">
                  <c:v>229810.26486059307</c:v>
                </c:pt>
                <c:pt idx="1339">
                  <c:v>108417.53075045483</c:v>
                </c:pt>
                <c:pt idx="1340">
                  <c:v>76015.381117082303</c:v>
                </c:pt>
                <c:pt idx="1341">
                  <c:v>155232.13466773203</c:v>
                </c:pt>
                <c:pt idx="1342">
                  <c:v>279864.87788045354</c:v>
                </c:pt>
                <c:pt idx="1343">
                  <c:v>199866.0531671113</c:v>
                </c:pt>
                <c:pt idx="1344">
                  <c:v>207186.06336841712</c:v>
                </c:pt>
                <c:pt idx="1345">
                  <c:v>80931.256996863754</c:v>
                </c:pt>
                <c:pt idx="1346">
                  <c:v>246289.62150304223</c:v>
                </c:pt>
                <c:pt idx="1347">
                  <c:v>257911.02309915685</c:v>
                </c:pt>
                <c:pt idx="1348">
                  <c:v>209308.82795286819</c:v>
                </c:pt>
                <c:pt idx="1349">
                  <c:v>290422.83857680229</c:v>
                </c:pt>
                <c:pt idx="1350">
                  <c:v>207293.67060514979</c:v>
                </c:pt>
                <c:pt idx="1351">
                  <c:v>188861.19466350964</c:v>
                </c:pt>
                <c:pt idx="1352">
                  <c:v>158695.59267394169</c:v>
                </c:pt>
                <c:pt idx="1353">
                  <c:v>339581.59737461677</c:v>
                </c:pt>
                <c:pt idx="1354">
                  <c:v>230033.71376421952</c:v>
                </c:pt>
                <c:pt idx="1355">
                  <c:v>233106.13618908293</c:v>
                </c:pt>
                <c:pt idx="1356">
                  <c:v>109981.67307583982</c:v>
                </c:pt>
                <c:pt idx="1357">
                  <c:v>120372.04709446878</c:v>
                </c:pt>
                <c:pt idx="1358">
                  <c:v>180872.89635886479</c:v>
                </c:pt>
                <c:pt idx="1359">
                  <c:v>302155.96462473011</c:v>
                </c:pt>
                <c:pt idx="1360">
                  <c:v>205450.21715023177</c:v>
                </c:pt>
                <c:pt idx="1361">
                  <c:v>211319.86808550608</c:v>
                </c:pt>
                <c:pt idx="1362">
                  <c:v>124392.06875220426</c:v>
                </c:pt>
                <c:pt idx="1363">
                  <c:v>171879.07798790102</c:v>
                </c:pt>
                <c:pt idx="1364">
                  <c:v>192885.33353632566</c:v>
                </c:pt>
                <c:pt idx="1365">
                  <c:v>219364.02861605753</c:v>
                </c:pt>
                <c:pt idx="1366">
                  <c:v>225844.04682122398</c:v>
                </c:pt>
                <c:pt idx="1367">
                  <c:v>142549.35077939188</c:v>
                </c:pt>
                <c:pt idx="1368">
                  <c:v>140372.78257657448</c:v>
                </c:pt>
                <c:pt idx="1369">
                  <c:v>251877.90270124323</c:v>
                </c:pt>
                <c:pt idx="1370">
                  <c:v>104058.21852219918</c:v>
                </c:pt>
                <c:pt idx="1371">
                  <c:v>185788.77223864623</c:v>
                </c:pt>
                <c:pt idx="1372">
                  <c:v>242993.75017455244</c:v>
                </c:pt>
                <c:pt idx="1373">
                  <c:v>371483.04558237008</c:v>
                </c:pt>
                <c:pt idx="1374">
                  <c:v>235228.900773534</c:v>
                </c:pt>
                <c:pt idx="1375">
                  <c:v>246459.26678830234</c:v>
                </c:pt>
                <c:pt idx="1376">
                  <c:v>137132.77347399126</c:v>
                </c:pt>
                <c:pt idx="1377">
                  <c:v>149755.57792134426</c:v>
                </c:pt>
                <c:pt idx="1378">
                  <c:v>148137.63197759289</c:v>
                </c:pt>
                <c:pt idx="1379">
                  <c:v>138024.5104809567</c:v>
                </c:pt>
                <c:pt idx="1380">
                  <c:v>42719.43586920407</c:v>
                </c:pt>
                <c:pt idx="1381">
                  <c:v>211261.94725205918</c:v>
                </c:pt>
                <c:pt idx="1382">
                  <c:v>224279.90449583897</c:v>
                </c:pt>
                <c:pt idx="1383">
                  <c:v>139253.47945090209</c:v>
                </c:pt>
                <c:pt idx="1384">
                  <c:v>163276.29519828351</c:v>
                </c:pt>
                <c:pt idx="1385">
                  <c:v>91768.528822745575</c:v>
                </c:pt>
                <c:pt idx="1386">
                  <c:v>281371.09937239165</c:v>
                </c:pt>
                <c:pt idx="1387">
                  <c:v>234109.59764786158</c:v>
                </c:pt>
                <c:pt idx="1388">
                  <c:v>289084.20376258402</c:v>
                </c:pt>
                <c:pt idx="1389">
                  <c:v>161041.8061620192</c:v>
                </c:pt>
                <c:pt idx="1390">
                  <c:v>211040.55695597304</c:v>
                </c:pt>
                <c:pt idx="1391">
                  <c:v>148638.33340321211</c:v>
                </c:pt>
                <c:pt idx="1392">
                  <c:v>110428.57088309269</c:v>
                </c:pt>
                <c:pt idx="1393">
                  <c:v>199810.19094120467</c:v>
                </c:pt>
                <c:pt idx="1394">
                  <c:v>209644.00130830784</c:v>
                </c:pt>
                <c:pt idx="1395">
                  <c:v>297349.75458922161</c:v>
                </c:pt>
                <c:pt idx="1396">
                  <c:v>154392.14267159265</c:v>
                </c:pt>
                <c:pt idx="1397">
                  <c:v>144672.11536384298</c:v>
                </c:pt>
                <c:pt idx="1398">
                  <c:v>166514.24569332646</c:v>
                </c:pt>
                <c:pt idx="1399">
                  <c:v>182828.07426559605</c:v>
                </c:pt>
                <c:pt idx="1400">
                  <c:v>157690.07260762277</c:v>
                </c:pt>
                <c:pt idx="1401">
                  <c:v>181990.14087699694</c:v>
                </c:pt>
                <c:pt idx="1402">
                  <c:v>198136.38277154672</c:v>
                </c:pt>
                <c:pt idx="1403">
                  <c:v>240482.00861629535</c:v>
                </c:pt>
                <c:pt idx="1404">
                  <c:v>62271.214936516626</c:v>
                </c:pt>
                <c:pt idx="1405">
                  <c:v>250648.9337312979</c:v>
                </c:pt>
                <c:pt idx="1406">
                  <c:v>103054.75706342052</c:v>
                </c:pt>
                <c:pt idx="1407">
                  <c:v>106685.80174734999</c:v>
                </c:pt>
                <c:pt idx="1408">
                  <c:v>103443.7340372265</c:v>
                </c:pt>
                <c:pt idx="1409">
                  <c:v>242770.30127092599</c:v>
                </c:pt>
                <c:pt idx="1410">
                  <c:v>228637.15811655432</c:v>
                </c:pt>
                <c:pt idx="1411">
                  <c:v>186179.80781999248</c:v>
                </c:pt>
                <c:pt idx="1412">
                  <c:v>85400.235069392336</c:v>
                </c:pt>
                <c:pt idx="1413">
                  <c:v>261709.65446080614</c:v>
                </c:pt>
                <c:pt idx="1414">
                  <c:v>196235.00848318182</c:v>
                </c:pt>
                <c:pt idx="1415">
                  <c:v>213498.49489586375</c:v>
                </c:pt>
                <c:pt idx="1416">
                  <c:v>155228.01745265149</c:v>
                </c:pt>
                <c:pt idx="1417">
                  <c:v>295562.16336021019</c:v>
                </c:pt>
                <c:pt idx="1418">
                  <c:v>124058.95400430488</c:v>
                </c:pt>
                <c:pt idx="1419">
                  <c:v>196011.55957955538</c:v>
                </c:pt>
                <c:pt idx="1420">
                  <c:v>172102.52689152746</c:v>
                </c:pt>
                <c:pt idx="1421">
                  <c:v>152718.3345019347</c:v>
                </c:pt>
                <c:pt idx="1422">
                  <c:v>140372.78257657448</c:v>
                </c:pt>
                <c:pt idx="1423">
                  <c:v>215954.3742282142</c:v>
                </c:pt>
                <c:pt idx="1424">
                  <c:v>135231.39918562636</c:v>
                </c:pt>
                <c:pt idx="1425">
                  <c:v>162941.12184284383</c:v>
                </c:pt>
                <c:pt idx="1426">
                  <c:v>244669.61695175065</c:v>
                </c:pt>
                <c:pt idx="1427">
                  <c:v>147185.9155296403</c:v>
                </c:pt>
                <c:pt idx="1428">
                  <c:v>105065.79719605838</c:v>
                </c:pt>
                <c:pt idx="1429">
                  <c:v>173443.220313286</c:v>
                </c:pt>
                <c:pt idx="1430">
                  <c:v>162827.33878349036</c:v>
                </c:pt>
                <c:pt idx="1431">
                  <c:v>146517.6274263013</c:v>
                </c:pt>
                <c:pt idx="1432">
                  <c:v>81378.15480411661</c:v>
                </c:pt>
                <c:pt idx="1433">
                  <c:v>193106.72383241181</c:v>
                </c:pt>
                <c:pt idx="1434">
                  <c:v>123053.43393798594</c:v>
                </c:pt>
                <c:pt idx="1435">
                  <c:v>178861.85622622696</c:v>
                </c:pt>
                <c:pt idx="1436">
                  <c:v>75568.483309829448</c:v>
                </c:pt>
                <c:pt idx="1437">
                  <c:v>266625.5303405876</c:v>
                </c:pt>
                <c:pt idx="1438">
                  <c:v>162047.32622833812</c:v>
                </c:pt>
                <c:pt idx="1439">
                  <c:v>222213.0021372945</c:v>
                </c:pt>
                <c:pt idx="1440">
                  <c:v>235729.60219915319</c:v>
                </c:pt>
                <c:pt idx="1441">
                  <c:v>140372.78257657448</c:v>
                </c:pt>
                <c:pt idx="1442">
                  <c:v>336513.29216483387</c:v>
                </c:pt>
                <c:pt idx="1443">
                  <c:v>146182.45407086166</c:v>
                </c:pt>
                <c:pt idx="1444">
                  <c:v>205286.74768759246</c:v>
                </c:pt>
                <c:pt idx="1445">
                  <c:v>144003.82726050395</c:v>
                </c:pt>
                <c:pt idx="1446">
                  <c:v>126516.89194419559</c:v>
                </c:pt>
                <c:pt idx="1447">
                  <c:v>275451.76203383156</c:v>
                </c:pt>
                <c:pt idx="1448">
                  <c:v>102494.07619681417</c:v>
                </c:pt>
                <c:pt idx="1449">
                  <c:v>95345.769888308714</c:v>
                </c:pt>
                <c:pt idx="1450">
                  <c:v>160257.67639178643</c:v>
                </c:pt>
                <c:pt idx="1451">
                  <c:v>246850.30236964859</c:v>
                </c:pt>
                <c:pt idx="1452">
                  <c:v>120036.87373902915</c:v>
                </c:pt>
                <c:pt idx="1453">
                  <c:v>123835.50510067845</c:v>
                </c:pt>
                <c:pt idx="1454">
                  <c:v>194058.44028036439</c:v>
                </c:pt>
                <c:pt idx="1455">
                  <c:v>185006.70107595372</c:v>
                </c:pt>
                <c:pt idx="1456">
                  <c:v>208804.00931216846</c:v>
                </c:pt>
                <c:pt idx="1457">
                  <c:v>256568.27106985799</c:v>
                </c:pt>
                <c:pt idx="1458">
                  <c:v>120372.04709446878</c:v>
                </c:pt>
                <c:pt idx="1459">
                  <c:v>130315.52330584489</c:v>
                </c:pt>
              </c:numCache>
            </c:numRef>
          </c:xVal>
          <c:yVal>
            <c:numRef>
              <c:f>'Linear regression1'!$D$731:$D$2190</c:f>
              <c:numCache>
                <c:formatCode>0.000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0D-4479-9EF5-BBFFD14CFC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163499.74410190992</c:v>
              </c:pt>
            </c:numLit>
          </c:xVal>
          <c:yVal>
            <c:numLit>
              <c:formatCode>General</c:formatCode>
              <c:ptCount val="1"/>
              <c:pt idx="0">
                <c:v>181500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00D-4479-9EF5-BBFFD14CFC94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9898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XLSTAT_20230621_085505_1_HID!xdata1</c:f>
              <c:numCache>
                <c:formatCode>General</c:formatCode>
                <c:ptCount val="70"/>
                <c:pt idx="0">
                  <c:v>-76271.963625664604</c:v>
                </c:pt>
                <c:pt idx="1">
                  <c:v>-65782.703573083607</c:v>
                </c:pt>
                <c:pt idx="2">
                  <c:v>-55293.443520502609</c:v>
                </c:pt>
                <c:pt idx="3">
                  <c:v>-44804.183467921604</c:v>
                </c:pt>
                <c:pt idx="4">
                  <c:v>-34314.923415340607</c:v>
                </c:pt>
                <c:pt idx="5">
                  <c:v>-23825.663362759609</c:v>
                </c:pt>
                <c:pt idx="6">
                  <c:v>-13336.403310178604</c:v>
                </c:pt>
                <c:pt idx="7">
                  <c:v>-2847.1432575976069</c:v>
                </c:pt>
                <c:pt idx="8">
                  <c:v>7642.1167949833907</c:v>
                </c:pt>
                <c:pt idx="9">
                  <c:v>18131.376847564388</c:v>
                </c:pt>
                <c:pt idx="10">
                  <c:v>28620.636900145386</c:v>
                </c:pt>
                <c:pt idx="11">
                  <c:v>39109.896952726383</c:v>
                </c:pt>
                <c:pt idx="12">
                  <c:v>49599.157005307396</c:v>
                </c:pt>
                <c:pt idx="13">
                  <c:v>60088.417057888393</c:v>
                </c:pt>
                <c:pt idx="14">
                  <c:v>70577.677110469391</c:v>
                </c:pt>
                <c:pt idx="15">
                  <c:v>81066.937163050388</c:v>
                </c:pt>
                <c:pt idx="16">
                  <c:v>91556.197215631386</c:v>
                </c:pt>
                <c:pt idx="17">
                  <c:v>102045.45726821238</c:v>
                </c:pt>
                <c:pt idx="18">
                  <c:v>112534.71732079338</c:v>
                </c:pt>
                <c:pt idx="19">
                  <c:v>123023.97737337438</c:v>
                </c:pt>
                <c:pt idx="20">
                  <c:v>133513.23742595536</c:v>
                </c:pt>
                <c:pt idx="21">
                  <c:v>144002.49747853639</c:v>
                </c:pt>
                <c:pt idx="22">
                  <c:v>154491.75753111736</c:v>
                </c:pt>
                <c:pt idx="23">
                  <c:v>164981.01758369838</c:v>
                </c:pt>
                <c:pt idx="24">
                  <c:v>175470.27763627941</c:v>
                </c:pt>
                <c:pt idx="25">
                  <c:v>185959.53768886038</c:v>
                </c:pt>
                <c:pt idx="26">
                  <c:v>196448.79774144141</c:v>
                </c:pt>
                <c:pt idx="27">
                  <c:v>206938.05779402237</c:v>
                </c:pt>
                <c:pt idx="28">
                  <c:v>217427.3178466034</c:v>
                </c:pt>
                <c:pt idx="29">
                  <c:v>227916.57789918437</c:v>
                </c:pt>
                <c:pt idx="30">
                  <c:v>238405.8379517654</c:v>
                </c:pt>
                <c:pt idx="31">
                  <c:v>248895.09800434636</c:v>
                </c:pt>
                <c:pt idx="32">
                  <c:v>259384.35805692739</c:v>
                </c:pt>
                <c:pt idx="33">
                  <c:v>269873.61810950842</c:v>
                </c:pt>
                <c:pt idx="34">
                  <c:v>280362.87816208939</c:v>
                </c:pt>
                <c:pt idx="35">
                  <c:v>290852.13821467041</c:v>
                </c:pt>
                <c:pt idx="36">
                  <c:v>301341.39826725138</c:v>
                </c:pt>
                <c:pt idx="37">
                  <c:v>311830.65831983241</c:v>
                </c:pt>
                <c:pt idx="38">
                  <c:v>322319.91837241338</c:v>
                </c:pt>
                <c:pt idx="39">
                  <c:v>332809.1784249944</c:v>
                </c:pt>
                <c:pt idx="40">
                  <c:v>343298.43847757537</c:v>
                </c:pt>
                <c:pt idx="41">
                  <c:v>353787.6985301564</c:v>
                </c:pt>
                <c:pt idx="42">
                  <c:v>364276.95858273737</c:v>
                </c:pt>
                <c:pt idx="43">
                  <c:v>374766.21863531839</c:v>
                </c:pt>
                <c:pt idx="44">
                  <c:v>385255.47868789936</c:v>
                </c:pt>
                <c:pt idx="45">
                  <c:v>395744.73874048039</c:v>
                </c:pt>
                <c:pt idx="46">
                  <c:v>406233.99879306136</c:v>
                </c:pt>
                <c:pt idx="47">
                  <c:v>416723.25884564238</c:v>
                </c:pt>
                <c:pt idx="48">
                  <c:v>427212.51889822341</c:v>
                </c:pt>
                <c:pt idx="49">
                  <c:v>437701.77895080438</c:v>
                </c:pt>
                <c:pt idx="50">
                  <c:v>448191.03900338535</c:v>
                </c:pt>
                <c:pt idx="51">
                  <c:v>458680.29905596643</c:v>
                </c:pt>
                <c:pt idx="52">
                  <c:v>469169.5591085474</c:v>
                </c:pt>
                <c:pt idx="53">
                  <c:v>479658.81916112837</c:v>
                </c:pt>
                <c:pt idx="54">
                  <c:v>490148.07921370934</c:v>
                </c:pt>
                <c:pt idx="55">
                  <c:v>500637.33926629042</c:v>
                </c:pt>
                <c:pt idx="56">
                  <c:v>511126.59931887139</c:v>
                </c:pt>
                <c:pt idx="57">
                  <c:v>521615.85937145236</c:v>
                </c:pt>
                <c:pt idx="58">
                  <c:v>532105.11942403333</c:v>
                </c:pt>
                <c:pt idx="59">
                  <c:v>542594.37947661441</c:v>
                </c:pt>
                <c:pt idx="60">
                  <c:v>553083.63952919538</c:v>
                </c:pt>
                <c:pt idx="61">
                  <c:v>563572.89958177635</c:v>
                </c:pt>
                <c:pt idx="62">
                  <c:v>574062.15963435732</c:v>
                </c:pt>
                <c:pt idx="63">
                  <c:v>584551.4196869384</c:v>
                </c:pt>
                <c:pt idx="64">
                  <c:v>595040.67973951937</c:v>
                </c:pt>
                <c:pt idx="65">
                  <c:v>605529.93979210034</c:v>
                </c:pt>
                <c:pt idx="66">
                  <c:v>616019.19984468143</c:v>
                </c:pt>
                <c:pt idx="67">
                  <c:v>626508.45989726239</c:v>
                </c:pt>
                <c:pt idx="68">
                  <c:v>636997.71994984336</c:v>
                </c:pt>
                <c:pt idx="69">
                  <c:v>647486.98000242433</c:v>
                </c:pt>
              </c:numCache>
            </c:numRef>
          </c:xVal>
          <c:yVal>
            <c:numRef>
              <c:f>XLSTAT_20230621_085505_1_HID!ydata1</c:f>
              <c:numCache>
                <c:formatCode>General</c:formatCode>
                <c:ptCount val="70"/>
                <c:pt idx="0">
                  <c:v>-160088.90849600916</c:v>
                </c:pt>
                <c:pt idx="1">
                  <c:v>-149566.31585468026</c:v>
                </c:pt>
                <c:pt idx="2">
                  <c:v>-139045.09848487453</c:v>
                </c:pt>
                <c:pt idx="3">
                  <c:v>-128525.25796146379</c:v>
                </c:pt>
                <c:pt idx="4">
                  <c:v>-118006.79579372055</c:v>
                </c:pt>
                <c:pt idx="5">
                  <c:v>-107489.71342494927</c:v>
                </c:pt>
                <c:pt idx="6">
                  <c:v>-96974.012232133507</c:v>
                </c:pt>
                <c:pt idx="7">
                  <c:v>-86459.693525598152</c:v>
                </c:pt>
                <c:pt idx="8">
                  <c:v>-75946.758548687285</c:v>
                </c:pt>
                <c:pt idx="9">
                  <c:v>-65435.208477458116</c:v>
                </c:pt>
                <c:pt idx="10">
                  <c:v>-54925.044420390652</c:v>
                </c:pt>
                <c:pt idx="11">
                  <c:v>-44416.267418113857</c:v>
                </c:pt>
                <c:pt idx="12">
                  <c:v>-33908.878443147667</c:v>
                </c:pt>
                <c:pt idx="13">
                  <c:v>-23402.878399662062</c:v>
                </c:pt>
                <c:pt idx="14">
                  <c:v>-12898.26812325223</c:v>
                </c:pt>
                <c:pt idx="15">
                  <c:v>-2395.0483807308919</c:v>
                </c:pt>
                <c:pt idx="16">
                  <c:v>8106.7801300629071</c:v>
                </c:pt>
                <c:pt idx="17">
                  <c:v>18607.216780437651</c:v>
                </c:pt>
                <c:pt idx="18">
                  <c:v>29106.261011006325</c:v>
                </c:pt>
                <c:pt idx="19">
                  <c:v>39603.912331826272</c:v>
                </c:pt>
                <c:pt idx="20">
                  <c:v>50100.170322521648</c:v>
                </c:pt>
                <c:pt idx="21">
                  <c:v>60595.034632388692</c:v>
                </c:pt>
                <c:pt idx="22">
                  <c:v>71088.504980483398</c:v>
                </c:pt>
                <c:pt idx="23">
                  <c:v>81580.581155692154</c:v>
                </c:pt>
                <c:pt idx="24">
                  <c:v>92071.263016784447</c:v>
                </c:pt>
                <c:pt idx="25">
                  <c:v>102560.55049244825</c:v>
                </c:pt>
                <c:pt idx="26">
                  <c:v>113048.44358130822</c:v>
                </c:pt>
                <c:pt idx="27">
                  <c:v>123534.94235192557</c:v>
                </c:pt>
                <c:pt idx="28">
                  <c:v>134020.04694278137</c:v>
                </c:pt>
                <c:pt idx="29">
                  <c:v>144503.75756224128</c:v>
                </c:pt>
                <c:pt idx="30">
                  <c:v>154986.07448850397</c:v>
                </c:pt>
                <c:pt idx="31">
                  <c:v>165466.99806953076</c:v>
                </c:pt>
                <c:pt idx="32">
                  <c:v>175946.5287229591</c:v>
                </c:pt>
                <c:pt idx="33">
                  <c:v>186424.66693599749</c:v>
                </c:pt>
                <c:pt idx="34">
                  <c:v>196901.41326530388</c:v>
                </c:pt>
                <c:pt idx="35">
                  <c:v>207376.76833684684</c:v>
                </c:pt>
                <c:pt idx="36">
                  <c:v>217850.73284574869</c:v>
                </c:pt>
                <c:pt idx="37">
                  <c:v>228323.30755611282</c:v>
                </c:pt>
                <c:pt idx="38">
                  <c:v>238794.4933008326</c:v>
                </c:pt>
                <c:pt idx="39">
                  <c:v>249264.29098138504</c:v>
                </c:pt>
                <c:pt idx="40">
                  <c:v>259732.70156760601</c:v>
                </c:pt>
                <c:pt idx="41">
                  <c:v>270199.72609745036</c:v>
                </c:pt>
                <c:pt idx="42">
                  <c:v>280665.36567673425</c:v>
                </c:pt>
                <c:pt idx="43">
                  <c:v>291129.62147886242</c:v>
                </c:pt>
                <c:pt idx="44">
                  <c:v>301592.49474453786</c:v>
                </c:pt>
                <c:pt idx="45">
                  <c:v>312053.98678145703</c:v>
                </c:pt>
                <c:pt idx="46">
                  <c:v>322514.09896398761</c:v>
                </c:pt>
                <c:pt idx="47">
                  <c:v>332972.83273283229</c:v>
                </c:pt>
                <c:pt idx="48">
                  <c:v>343430.18959467555</c:v>
                </c:pt>
                <c:pt idx="49">
                  <c:v>353886.17112181615</c:v>
                </c:pt>
                <c:pt idx="50">
                  <c:v>364340.77895178425</c:v>
                </c:pt>
                <c:pt idx="51">
                  <c:v>374794.01478694391</c:v>
                </c:pt>
                <c:pt idx="52">
                  <c:v>385245.88039408007</c:v>
                </c:pt>
                <c:pt idx="53">
                  <c:v>395696.3776039728</c:v>
                </c:pt>
                <c:pt idx="54">
                  <c:v>406145.50831095577</c:v>
                </c:pt>
                <c:pt idx="55">
                  <c:v>416593.27447246172</c:v>
                </c:pt>
                <c:pt idx="56">
                  <c:v>427039.67810855381</c:v>
                </c:pt>
                <c:pt idx="57">
                  <c:v>437484.72130144405</c:v>
                </c:pt>
                <c:pt idx="58">
                  <c:v>447928.40619499842</c:v>
                </c:pt>
                <c:pt idx="59">
                  <c:v>458370.73499422858</c:v>
                </c:pt>
                <c:pt idx="60">
                  <c:v>468811.70996477152</c:v>
                </c:pt>
                <c:pt idx="61">
                  <c:v>479251.33343235723</c:v>
                </c:pt>
                <c:pt idx="62">
                  <c:v>489689.60778226354</c:v>
                </c:pt>
                <c:pt idx="63">
                  <c:v>500126.53545875952</c:v>
                </c:pt>
                <c:pt idx="64">
                  <c:v>510562.11896453751</c:v>
                </c:pt>
                <c:pt idx="65">
                  <c:v>520996.36086013413</c:v>
                </c:pt>
                <c:pt idx="66">
                  <c:v>531429.26376334042</c:v>
                </c:pt>
                <c:pt idx="67">
                  <c:v>541860.8303486004</c:v>
                </c:pt>
                <c:pt idx="68">
                  <c:v>552291.06334640144</c:v>
                </c:pt>
                <c:pt idx="69">
                  <c:v>562719.96554265299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00D-4479-9EF5-BBFFD14CFC94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9898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XLSTAT_20230621_085505_1_HID!xdata2</c:f>
              <c:numCache>
                <c:formatCode>General</c:formatCode>
                <c:ptCount val="70"/>
                <c:pt idx="0">
                  <c:v>-63102.766491058297</c:v>
                </c:pt>
                <c:pt idx="1">
                  <c:v>-52804.364367964401</c:v>
                </c:pt>
                <c:pt idx="2">
                  <c:v>-42505.962244870498</c:v>
                </c:pt>
                <c:pt idx="3">
                  <c:v>-32207.560121776598</c:v>
                </c:pt>
                <c:pt idx="4">
                  <c:v>-21909.157998682698</c:v>
                </c:pt>
                <c:pt idx="5">
                  <c:v>-11610.755875588802</c:v>
                </c:pt>
                <c:pt idx="6">
                  <c:v>-1312.3537524948988</c:v>
                </c:pt>
                <c:pt idx="7">
                  <c:v>8986.0483705990046</c:v>
                </c:pt>
                <c:pt idx="8">
                  <c:v>19284.450493692901</c:v>
                </c:pt>
                <c:pt idx="9">
                  <c:v>29582.852616786797</c:v>
                </c:pt>
                <c:pt idx="10">
                  <c:v>39881.254739880693</c:v>
                </c:pt>
                <c:pt idx="11">
                  <c:v>50179.656862974603</c:v>
                </c:pt>
                <c:pt idx="12">
                  <c:v>60478.0589860685</c:v>
                </c:pt>
                <c:pt idx="13">
                  <c:v>70776.46110916241</c:v>
                </c:pt>
                <c:pt idx="14">
                  <c:v>81074.863232256306</c:v>
                </c:pt>
                <c:pt idx="15">
                  <c:v>91373.265355350202</c:v>
                </c:pt>
                <c:pt idx="16">
                  <c:v>101671.6674784441</c:v>
                </c:pt>
                <c:pt idx="17">
                  <c:v>111970.06960153799</c:v>
                </c:pt>
                <c:pt idx="18">
                  <c:v>122268.47172463189</c:v>
                </c:pt>
                <c:pt idx="19">
                  <c:v>132566.8738477258</c:v>
                </c:pt>
                <c:pt idx="20">
                  <c:v>142865.2759708197</c:v>
                </c:pt>
                <c:pt idx="21">
                  <c:v>153163.67809391359</c:v>
                </c:pt>
                <c:pt idx="22">
                  <c:v>163462.08021700749</c:v>
                </c:pt>
                <c:pt idx="23">
                  <c:v>173760.48234010139</c:v>
                </c:pt>
                <c:pt idx="24">
                  <c:v>184058.88446319528</c:v>
                </c:pt>
                <c:pt idx="25">
                  <c:v>194357.28658628918</c:v>
                </c:pt>
                <c:pt idx="26">
                  <c:v>204655.68870938313</c:v>
                </c:pt>
                <c:pt idx="27">
                  <c:v>214954.09083247703</c:v>
                </c:pt>
                <c:pt idx="28">
                  <c:v>225252.49295557092</c:v>
                </c:pt>
                <c:pt idx="29">
                  <c:v>235550.89507866482</c:v>
                </c:pt>
                <c:pt idx="30">
                  <c:v>245849.29720175872</c:v>
                </c:pt>
                <c:pt idx="31">
                  <c:v>256147.69932485261</c:v>
                </c:pt>
                <c:pt idx="32">
                  <c:v>266446.10144794651</c:v>
                </c:pt>
                <c:pt idx="33">
                  <c:v>276744.5035710404</c:v>
                </c:pt>
                <c:pt idx="34">
                  <c:v>287042.9056941343</c:v>
                </c:pt>
                <c:pt idx="35">
                  <c:v>297341.3078172282</c:v>
                </c:pt>
                <c:pt idx="36">
                  <c:v>307639.70994032209</c:v>
                </c:pt>
                <c:pt idx="37">
                  <c:v>317938.11206341599</c:v>
                </c:pt>
                <c:pt idx="38">
                  <c:v>328236.51418650988</c:v>
                </c:pt>
                <c:pt idx="39">
                  <c:v>338534.91630960378</c:v>
                </c:pt>
                <c:pt idx="40">
                  <c:v>348833.31843269768</c:v>
                </c:pt>
                <c:pt idx="41">
                  <c:v>359131.72055579163</c:v>
                </c:pt>
                <c:pt idx="42">
                  <c:v>369430.12267888553</c:v>
                </c:pt>
                <c:pt idx="43">
                  <c:v>379728.52480197942</c:v>
                </c:pt>
                <c:pt idx="44">
                  <c:v>390026.92692507332</c:v>
                </c:pt>
                <c:pt idx="45">
                  <c:v>400325.32904816722</c:v>
                </c:pt>
                <c:pt idx="46">
                  <c:v>410623.73117126111</c:v>
                </c:pt>
                <c:pt idx="47">
                  <c:v>420922.13329435501</c:v>
                </c:pt>
                <c:pt idx="48">
                  <c:v>431220.5354174489</c:v>
                </c:pt>
                <c:pt idx="49">
                  <c:v>441518.9375405428</c:v>
                </c:pt>
                <c:pt idx="50">
                  <c:v>451817.3396636367</c:v>
                </c:pt>
                <c:pt idx="51">
                  <c:v>462115.74178673059</c:v>
                </c:pt>
                <c:pt idx="52">
                  <c:v>472414.14390982455</c:v>
                </c:pt>
                <c:pt idx="53">
                  <c:v>482712.54603291838</c:v>
                </c:pt>
                <c:pt idx="54">
                  <c:v>493010.94815601234</c:v>
                </c:pt>
                <c:pt idx="55">
                  <c:v>503309.35027910618</c:v>
                </c:pt>
                <c:pt idx="56">
                  <c:v>513607.75240220013</c:v>
                </c:pt>
                <c:pt idx="57">
                  <c:v>523906.15452529397</c:v>
                </c:pt>
                <c:pt idx="58">
                  <c:v>534204.55664838792</c:v>
                </c:pt>
                <c:pt idx="59">
                  <c:v>544502.95877148176</c:v>
                </c:pt>
                <c:pt idx="60">
                  <c:v>554801.36089457572</c:v>
                </c:pt>
                <c:pt idx="61">
                  <c:v>565099.76301766955</c:v>
                </c:pt>
                <c:pt idx="62">
                  <c:v>575398.16514076351</c:v>
                </c:pt>
                <c:pt idx="63">
                  <c:v>585696.56726385735</c:v>
                </c:pt>
                <c:pt idx="64">
                  <c:v>595994.9693869513</c:v>
                </c:pt>
                <c:pt idx="65">
                  <c:v>606293.37151004525</c:v>
                </c:pt>
                <c:pt idx="66">
                  <c:v>616591.77363313909</c:v>
                </c:pt>
                <c:pt idx="67">
                  <c:v>626890.17575623305</c:v>
                </c:pt>
                <c:pt idx="68">
                  <c:v>637188.57787932688</c:v>
                </c:pt>
                <c:pt idx="69">
                  <c:v>647486.98000242084</c:v>
                </c:pt>
              </c:numCache>
            </c:numRef>
          </c:xVal>
          <c:yVal>
            <c:numRef>
              <c:f>XLSTAT_20230621_085505_1_HID!ydata2</c:f>
              <c:numCache>
                <c:formatCode>General</c:formatCode>
                <c:ptCount val="70"/>
                <c:pt idx="0">
                  <c:v>20672.550042271178</c:v>
                </c:pt>
                <c:pt idx="1">
                  <c:v>30939.909262100016</c:v>
                </c:pt>
                <c:pt idx="2">
                  <c:v>41208.596030352033</c:v>
                </c:pt>
                <c:pt idx="3">
                  <c:v>51478.611761188207</c:v>
                </c:pt>
                <c:pt idx="4">
                  <c:v>61749.957807400264</c:v>
                </c:pt>
                <c:pt idx="5">
                  <c:v>72022.635460091507</c:v>
                </c:pt>
                <c:pt idx="6">
                  <c:v>82296.645948371443</c:v>
                </c:pt>
                <c:pt idx="7">
                  <c:v>92571.990439064408</c:v>
                </c:pt>
                <c:pt idx="8">
                  <c:v>102848.67003643273</c:v>
                </c:pt>
                <c:pt idx="9">
                  <c:v>113126.68578191369</c:v>
                </c:pt>
                <c:pt idx="10">
                  <c:v>123406.03865387157</c:v>
                </c:pt>
                <c:pt idx="11">
                  <c:v>133686.72956736386</c:v>
                </c:pt>
                <c:pt idx="12">
                  <c:v>143968.75937392251</c:v>
                </c:pt>
                <c:pt idx="13">
                  <c:v>154252.12886135015</c:v>
                </c:pt>
                <c:pt idx="14">
                  <c:v>164536.83875353087</c:v>
                </c:pt>
                <c:pt idx="15">
                  <c:v>174822.88971025674</c:v>
                </c:pt>
                <c:pt idx="16">
                  <c:v>185110.28232706897</c:v>
                </c:pt>
                <c:pt idx="17">
                  <c:v>195399.01713511458</c:v>
                </c:pt>
                <c:pt idx="18">
                  <c:v>205689.09460101882</c:v>
                </c:pt>
                <c:pt idx="19">
                  <c:v>215980.51512677222</c:v>
                </c:pt>
                <c:pt idx="20">
                  <c:v>226273.27904963389</c:v>
                </c:pt>
                <c:pt idx="21">
                  <c:v>236567.38664205</c:v>
                </c:pt>
                <c:pt idx="22">
                  <c:v>246862.83811158821</c:v>
                </c:pt>
                <c:pt idx="23">
                  <c:v>257159.63360088717</c:v>
                </c:pt>
                <c:pt idx="24">
                  <c:v>267457.77318762231</c:v>
                </c:pt>
                <c:pt idx="25">
                  <c:v>277757.25688448688</c:v>
                </c:pt>
                <c:pt idx="26">
                  <c:v>288058.08463918918</c:v>
                </c:pt>
                <c:pt idx="27">
                  <c:v>298360.25633446488</c:v>
                </c:pt>
                <c:pt idx="28">
                  <c:v>308663.77178810537</c:v>
                </c:pt>
                <c:pt idx="29">
                  <c:v>318968.63075300207</c:v>
                </c:pt>
                <c:pt idx="30">
                  <c:v>329274.83291720599</c:v>
                </c:pt>
                <c:pt idx="31">
                  <c:v>339582.37790400279</c:v>
                </c:pt>
                <c:pt idx="32">
                  <c:v>349891.26527200412</c:v>
                </c:pt>
                <c:pt idx="33">
                  <c:v>360201.4945152537</c:v>
                </c:pt>
                <c:pt idx="34">
                  <c:v>370513.06506334938</c:v>
                </c:pt>
                <c:pt idx="35">
                  <c:v>380825.97628158034</c:v>
                </c:pt>
                <c:pt idx="36">
                  <c:v>391140.22747107991</c:v>
                </c:pt>
                <c:pt idx="37">
                  <c:v>401455.81786899338</c:v>
                </c:pt>
                <c:pt idx="38">
                  <c:v>411772.7466486608</c:v>
                </c:pt>
                <c:pt idx="39">
                  <c:v>422091.01291981555</c:v>
                </c:pt>
                <c:pt idx="40">
                  <c:v>432410.61572879681</c:v>
                </c:pt>
                <c:pt idx="41">
                  <c:v>442731.55405877781</c:v>
                </c:pt>
                <c:pt idx="42">
                  <c:v>453053.82683000795</c:v>
                </c:pt>
                <c:pt idx="43">
                  <c:v>463377.43290007033</c:v>
                </c:pt>
                <c:pt idx="44">
                  <c:v>473702.37106415303</c:v>
                </c:pt>
                <c:pt idx="45">
                  <c:v>484028.64005533472</c:v>
                </c:pt>
                <c:pt idx="46">
                  <c:v>494356.23854488472</c:v>
                </c:pt>
                <c:pt idx="47">
                  <c:v>504685.16514257697</c:v>
                </c:pt>
                <c:pt idx="48">
                  <c:v>515015.41839701706</c:v>
                </c:pt>
                <c:pt idx="49">
                  <c:v>525346.9967959841</c:v>
                </c:pt>
                <c:pt idx="50">
                  <c:v>535679.8987667847</c:v>
                </c:pt>
                <c:pt idx="51">
                  <c:v>546014.12267662142</c:v>
                </c:pt>
                <c:pt idx="52">
                  <c:v>556349.6668329729</c:v>
                </c:pt>
                <c:pt idx="53">
                  <c:v>566686.52948398795</c:v>
                </c:pt>
                <c:pt idx="54">
                  <c:v>577024.70881889202</c:v>
                </c:pt>
                <c:pt idx="55">
                  <c:v>587364.20296840486</c:v>
                </c:pt>
                <c:pt idx="56">
                  <c:v>597705.01000517292</c:v>
                </c:pt>
                <c:pt idx="57">
                  <c:v>608047.12794421031</c:v>
                </c:pt>
                <c:pt idx="58">
                  <c:v>618390.55474335502</c:v>
                </c:pt>
                <c:pt idx="59">
                  <c:v>628735.2883037331</c:v>
                </c:pt>
                <c:pt idx="60">
                  <c:v>639081.32647023746</c:v>
                </c:pt>
                <c:pt idx="61">
                  <c:v>649428.66703201481</c:v>
                </c:pt>
                <c:pt idx="62">
                  <c:v>659777.30772296537</c:v>
                </c:pt>
                <c:pt idx="63">
                  <c:v>670127.24622225156</c:v>
                </c:pt>
                <c:pt idx="64">
                  <c:v>680478.48015481816</c:v>
                </c:pt>
                <c:pt idx="65">
                  <c:v>690831.0070919214</c:v>
                </c:pt>
                <c:pt idx="66">
                  <c:v>701184.82455166825</c:v>
                </c:pt>
                <c:pt idx="67">
                  <c:v>711539.92999956582</c:v>
                </c:pt>
                <c:pt idx="68">
                  <c:v>721896.32084907778</c:v>
                </c:pt>
                <c:pt idx="69">
                  <c:v>732253.99446219217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00D-4479-9EF5-BBFFD14CFC94}"/>
            </c:ext>
          </c:extLst>
        </c:ser>
        <c:ser>
          <c:idx val="4"/>
          <c:order val="4"/>
          <c:spPr>
            <a:ln w="6350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-200000</c:v>
              </c:pt>
              <c:pt idx="1">
                <c:v>800000</c:v>
              </c:pt>
            </c:numLit>
          </c:xVal>
          <c:yVal>
            <c:numLit>
              <c:formatCode>General</c:formatCode>
              <c:ptCount val="2"/>
              <c:pt idx="0">
                <c:v>-200000</c:v>
              </c:pt>
              <c:pt idx="1">
                <c:v>800000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500D-4479-9EF5-BBFFD14CF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572240"/>
        <c:axId val="1542573680"/>
      </c:scatterChart>
      <c:valAx>
        <c:axId val="1542572240"/>
        <c:scaling>
          <c:orientation val="minMax"/>
          <c:max val="800000"/>
          <c:min val="-20000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Pred(SalePrice)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542573680"/>
        <c:crosses val="autoZero"/>
        <c:crossBetween val="midCat"/>
      </c:valAx>
      <c:valAx>
        <c:axId val="1542573680"/>
        <c:scaling>
          <c:orientation val="minMax"/>
          <c:max val="800000"/>
          <c:min val="-20000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SalePrice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54257224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IN"/>
              <a:t>Standardized residuals / SalePrice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/>
          </c:tx>
          <c:spPr>
            <a:solidFill>
              <a:srgbClr val="2A7498"/>
            </a:solidFill>
            <a:ln>
              <a:solidFill>
                <a:srgbClr val="2A7498"/>
              </a:solidFill>
              <a:prstDash val="solid"/>
            </a:ln>
          </c:spPr>
          <c:invertIfNegative val="0"/>
          <c:cat>
            <c:strRef>
              <c:f>'Linear regression1'!$B$731:$B$2190</c:f>
              <c:strCache>
                <c:ptCount val="1460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  <c:pt idx="95">
                  <c:v>Obs96</c:v>
                </c:pt>
                <c:pt idx="96">
                  <c:v>Obs97</c:v>
                </c:pt>
                <c:pt idx="97">
                  <c:v>Obs98</c:v>
                </c:pt>
                <c:pt idx="98">
                  <c:v>Obs99</c:v>
                </c:pt>
                <c:pt idx="99">
                  <c:v>Obs100</c:v>
                </c:pt>
                <c:pt idx="100">
                  <c:v>Obs101</c:v>
                </c:pt>
                <c:pt idx="101">
                  <c:v>Obs102</c:v>
                </c:pt>
                <c:pt idx="102">
                  <c:v>Obs103</c:v>
                </c:pt>
                <c:pt idx="103">
                  <c:v>Obs104</c:v>
                </c:pt>
                <c:pt idx="104">
                  <c:v>Obs105</c:v>
                </c:pt>
                <c:pt idx="105">
                  <c:v>Obs106</c:v>
                </c:pt>
                <c:pt idx="106">
                  <c:v>Obs107</c:v>
                </c:pt>
                <c:pt idx="107">
                  <c:v>Obs108</c:v>
                </c:pt>
                <c:pt idx="108">
                  <c:v>Obs109</c:v>
                </c:pt>
                <c:pt idx="109">
                  <c:v>Obs110</c:v>
                </c:pt>
                <c:pt idx="110">
                  <c:v>Obs111</c:v>
                </c:pt>
                <c:pt idx="111">
                  <c:v>Obs112</c:v>
                </c:pt>
                <c:pt idx="112">
                  <c:v>Obs113</c:v>
                </c:pt>
                <c:pt idx="113">
                  <c:v>Obs114</c:v>
                </c:pt>
                <c:pt idx="114">
                  <c:v>Obs115</c:v>
                </c:pt>
                <c:pt idx="115">
                  <c:v>Obs116</c:v>
                </c:pt>
                <c:pt idx="116">
                  <c:v>Obs117</c:v>
                </c:pt>
                <c:pt idx="117">
                  <c:v>Obs118</c:v>
                </c:pt>
                <c:pt idx="118">
                  <c:v>Obs119</c:v>
                </c:pt>
                <c:pt idx="119">
                  <c:v>Obs120</c:v>
                </c:pt>
                <c:pt idx="120">
                  <c:v>Obs121</c:v>
                </c:pt>
                <c:pt idx="121">
                  <c:v>Obs122</c:v>
                </c:pt>
                <c:pt idx="122">
                  <c:v>Obs123</c:v>
                </c:pt>
                <c:pt idx="123">
                  <c:v>Obs124</c:v>
                </c:pt>
                <c:pt idx="124">
                  <c:v>Obs125</c:v>
                </c:pt>
                <c:pt idx="125">
                  <c:v>Obs126</c:v>
                </c:pt>
                <c:pt idx="126">
                  <c:v>Obs127</c:v>
                </c:pt>
                <c:pt idx="127">
                  <c:v>Obs128</c:v>
                </c:pt>
                <c:pt idx="128">
                  <c:v>Obs129</c:v>
                </c:pt>
                <c:pt idx="129">
                  <c:v>Obs130</c:v>
                </c:pt>
                <c:pt idx="130">
                  <c:v>Obs131</c:v>
                </c:pt>
                <c:pt idx="131">
                  <c:v>Obs132</c:v>
                </c:pt>
                <c:pt idx="132">
                  <c:v>Obs133</c:v>
                </c:pt>
                <c:pt idx="133">
                  <c:v>Obs134</c:v>
                </c:pt>
                <c:pt idx="134">
                  <c:v>Obs135</c:v>
                </c:pt>
                <c:pt idx="135">
                  <c:v>Obs136</c:v>
                </c:pt>
                <c:pt idx="136">
                  <c:v>Obs137</c:v>
                </c:pt>
                <c:pt idx="137">
                  <c:v>Obs138</c:v>
                </c:pt>
                <c:pt idx="138">
                  <c:v>Obs139</c:v>
                </c:pt>
                <c:pt idx="139">
                  <c:v>Obs140</c:v>
                </c:pt>
                <c:pt idx="140">
                  <c:v>Obs141</c:v>
                </c:pt>
                <c:pt idx="141">
                  <c:v>Obs142</c:v>
                </c:pt>
                <c:pt idx="142">
                  <c:v>Obs143</c:v>
                </c:pt>
                <c:pt idx="143">
                  <c:v>Obs144</c:v>
                </c:pt>
                <c:pt idx="144">
                  <c:v>Obs145</c:v>
                </c:pt>
                <c:pt idx="145">
                  <c:v>Obs146</c:v>
                </c:pt>
                <c:pt idx="146">
                  <c:v>Obs147</c:v>
                </c:pt>
                <c:pt idx="147">
                  <c:v>Obs148</c:v>
                </c:pt>
                <c:pt idx="148">
                  <c:v>Obs149</c:v>
                </c:pt>
                <c:pt idx="149">
                  <c:v>Obs150</c:v>
                </c:pt>
                <c:pt idx="150">
                  <c:v>Obs151</c:v>
                </c:pt>
                <c:pt idx="151">
                  <c:v>Obs152</c:v>
                </c:pt>
                <c:pt idx="152">
                  <c:v>Obs153</c:v>
                </c:pt>
                <c:pt idx="153">
                  <c:v>Obs154</c:v>
                </c:pt>
                <c:pt idx="154">
                  <c:v>Obs155</c:v>
                </c:pt>
                <c:pt idx="155">
                  <c:v>Obs156</c:v>
                </c:pt>
                <c:pt idx="156">
                  <c:v>Obs157</c:v>
                </c:pt>
                <c:pt idx="157">
                  <c:v>Obs158</c:v>
                </c:pt>
                <c:pt idx="158">
                  <c:v>Obs159</c:v>
                </c:pt>
                <c:pt idx="159">
                  <c:v>Obs160</c:v>
                </c:pt>
                <c:pt idx="160">
                  <c:v>Obs161</c:v>
                </c:pt>
                <c:pt idx="161">
                  <c:v>Obs162</c:v>
                </c:pt>
                <c:pt idx="162">
                  <c:v>Obs163</c:v>
                </c:pt>
                <c:pt idx="163">
                  <c:v>Obs164</c:v>
                </c:pt>
                <c:pt idx="164">
                  <c:v>Obs165</c:v>
                </c:pt>
                <c:pt idx="165">
                  <c:v>Obs166</c:v>
                </c:pt>
                <c:pt idx="166">
                  <c:v>Obs167</c:v>
                </c:pt>
                <c:pt idx="167">
                  <c:v>Obs168</c:v>
                </c:pt>
                <c:pt idx="168">
                  <c:v>Obs169</c:v>
                </c:pt>
                <c:pt idx="169">
                  <c:v>Obs170</c:v>
                </c:pt>
                <c:pt idx="170">
                  <c:v>Obs171</c:v>
                </c:pt>
                <c:pt idx="171">
                  <c:v>Obs172</c:v>
                </c:pt>
                <c:pt idx="172">
                  <c:v>Obs173</c:v>
                </c:pt>
                <c:pt idx="173">
                  <c:v>Obs174</c:v>
                </c:pt>
                <c:pt idx="174">
                  <c:v>Obs175</c:v>
                </c:pt>
                <c:pt idx="175">
                  <c:v>Obs176</c:v>
                </c:pt>
                <c:pt idx="176">
                  <c:v>Obs177</c:v>
                </c:pt>
                <c:pt idx="177">
                  <c:v>Obs178</c:v>
                </c:pt>
                <c:pt idx="178">
                  <c:v>Obs179</c:v>
                </c:pt>
                <c:pt idx="179">
                  <c:v>Obs180</c:v>
                </c:pt>
                <c:pt idx="180">
                  <c:v>Obs181</c:v>
                </c:pt>
                <c:pt idx="181">
                  <c:v>Obs182</c:v>
                </c:pt>
                <c:pt idx="182">
                  <c:v>Obs183</c:v>
                </c:pt>
                <c:pt idx="183">
                  <c:v>Obs184</c:v>
                </c:pt>
                <c:pt idx="184">
                  <c:v>Obs185</c:v>
                </c:pt>
                <c:pt idx="185">
                  <c:v>Obs186</c:v>
                </c:pt>
                <c:pt idx="186">
                  <c:v>Obs187</c:v>
                </c:pt>
                <c:pt idx="187">
                  <c:v>Obs188</c:v>
                </c:pt>
                <c:pt idx="188">
                  <c:v>Obs189</c:v>
                </c:pt>
                <c:pt idx="189">
                  <c:v>Obs190</c:v>
                </c:pt>
                <c:pt idx="190">
                  <c:v>Obs191</c:v>
                </c:pt>
                <c:pt idx="191">
                  <c:v>Obs192</c:v>
                </c:pt>
                <c:pt idx="192">
                  <c:v>Obs193</c:v>
                </c:pt>
                <c:pt idx="193">
                  <c:v>Obs194</c:v>
                </c:pt>
                <c:pt idx="194">
                  <c:v>Obs195</c:v>
                </c:pt>
                <c:pt idx="195">
                  <c:v>Obs196</c:v>
                </c:pt>
                <c:pt idx="196">
                  <c:v>Obs197</c:v>
                </c:pt>
                <c:pt idx="197">
                  <c:v>Obs198</c:v>
                </c:pt>
                <c:pt idx="198">
                  <c:v>Obs199</c:v>
                </c:pt>
                <c:pt idx="199">
                  <c:v>Obs200</c:v>
                </c:pt>
                <c:pt idx="200">
                  <c:v>Obs201</c:v>
                </c:pt>
                <c:pt idx="201">
                  <c:v>Obs202</c:v>
                </c:pt>
                <c:pt idx="202">
                  <c:v>Obs203</c:v>
                </c:pt>
                <c:pt idx="203">
                  <c:v>Obs204</c:v>
                </c:pt>
                <c:pt idx="204">
                  <c:v>Obs205</c:v>
                </c:pt>
                <c:pt idx="205">
                  <c:v>Obs206</c:v>
                </c:pt>
                <c:pt idx="206">
                  <c:v>Obs207</c:v>
                </c:pt>
                <c:pt idx="207">
                  <c:v>Obs208</c:v>
                </c:pt>
                <c:pt idx="208">
                  <c:v>Obs209</c:v>
                </c:pt>
                <c:pt idx="209">
                  <c:v>Obs210</c:v>
                </c:pt>
                <c:pt idx="210">
                  <c:v>Obs211</c:v>
                </c:pt>
                <c:pt idx="211">
                  <c:v>Obs212</c:v>
                </c:pt>
                <c:pt idx="212">
                  <c:v>Obs213</c:v>
                </c:pt>
                <c:pt idx="213">
                  <c:v>Obs214</c:v>
                </c:pt>
                <c:pt idx="214">
                  <c:v>Obs215</c:v>
                </c:pt>
                <c:pt idx="215">
                  <c:v>Obs216</c:v>
                </c:pt>
                <c:pt idx="216">
                  <c:v>Obs217</c:v>
                </c:pt>
                <c:pt idx="217">
                  <c:v>Obs218</c:v>
                </c:pt>
                <c:pt idx="218">
                  <c:v>Obs219</c:v>
                </c:pt>
                <c:pt idx="219">
                  <c:v>Obs220</c:v>
                </c:pt>
                <c:pt idx="220">
                  <c:v>Obs221</c:v>
                </c:pt>
                <c:pt idx="221">
                  <c:v>Obs222</c:v>
                </c:pt>
                <c:pt idx="222">
                  <c:v>Obs223</c:v>
                </c:pt>
                <c:pt idx="223">
                  <c:v>Obs224</c:v>
                </c:pt>
                <c:pt idx="224">
                  <c:v>Obs225</c:v>
                </c:pt>
                <c:pt idx="225">
                  <c:v>Obs226</c:v>
                </c:pt>
                <c:pt idx="226">
                  <c:v>Obs227</c:v>
                </c:pt>
                <c:pt idx="227">
                  <c:v>Obs228</c:v>
                </c:pt>
                <c:pt idx="228">
                  <c:v>Obs229</c:v>
                </c:pt>
                <c:pt idx="229">
                  <c:v>Obs230</c:v>
                </c:pt>
                <c:pt idx="230">
                  <c:v>Obs231</c:v>
                </c:pt>
                <c:pt idx="231">
                  <c:v>Obs232</c:v>
                </c:pt>
                <c:pt idx="232">
                  <c:v>Obs233</c:v>
                </c:pt>
                <c:pt idx="233">
                  <c:v>Obs234</c:v>
                </c:pt>
                <c:pt idx="234">
                  <c:v>Obs235</c:v>
                </c:pt>
                <c:pt idx="235">
                  <c:v>Obs236</c:v>
                </c:pt>
                <c:pt idx="236">
                  <c:v>Obs237</c:v>
                </c:pt>
                <c:pt idx="237">
                  <c:v>Obs238</c:v>
                </c:pt>
                <c:pt idx="238">
                  <c:v>Obs239</c:v>
                </c:pt>
                <c:pt idx="239">
                  <c:v>Obs240</c:v>
                </c:pt>
                <c:pt idx="240">
                  <c:v>Obs241</c:v>
                </c:pt>
                <c:pt idx="241">
                  <c:v>Obs242</c:v>
                </c:pt>
                <c:pt idx="242">
                  <c:v>Obs243</c:v>
                </c:pt>
                <c:pt idx="243">
                  <c:v>Obs244</c:v>
                </c:pt>
                <c:pt idx="244">
                  <c:v>Obs245</c:v>
                </c:pt>
                <c:pt idx="245">
                  <c:v>Obs246</c:v>
                </c:pt>
                <c:pt idx="246">
                  <c:v>Obs247</c:v>
                </c:pt>
                <c:pt idx="247">
                  <c:v>Obs248</c:v>
                </c:pt>
                <c:pt idx="248">
                  <c:v>Obs249</c:v>
                </c:pt>
                <c:pt idx="249">
                  <c:v>Obs250</c:v>
                </c:pt>
                <c:pt idx="250">
                  <c:v>Obs251</c:v>
                </c:pt>
                <c:pt idx="251">
                  <c:v>Obs252</c:v>
                </c:pt>
                <c:pt idx="252">
                  <c:v>Obs253</c:v>
                </c:pt>
                <c:pt idx="253">
                  <c:v>Obs254</c:v>
                </c:pt>
                <c:pt idx="254">
                  <c:v>Obs255</c:v>
                </c:pt>
                <c:pt idx="255">
                  <c:v>Obs256</c:v>
                </c:pt>
                <c:pt idx="256">
                  <c:v>Obs257</c:v>
                </c:pt>
                <c:pt idx="257">
                  <c:v>Obs258</c:v>
                </c:pt>
                <c:pt idx="258">
                  <c:v>Obs259</c:v>
                </c:pt>
                <c:pt idx="259">
                  <c:v>Obs260</c:v>
                </c:pt>
                <c:pt idx="260">
                  <c:v>Obs261</c:v>
                </c:pt>
                <c:pt idx="261">
                  <c:v>Obs262</c:v>
                </c:pt>
                <c:pt idx="262">
                  <c:v>Obs263</c:v>
                </c:pt>
                <c:pt idx="263">
                  <c:v>Obs264</c:v>
                </c:pt>
                <c:pt idx="264">
                  <c:v>Obs265</c:v>
                </c:pt>
                <c:pt idx="265">
                  <c:v>Obs266</c:v>
                </c:pt>
                <c:pt idx="266">
                  <c:v>Obs267</c:v>
                </c:pt>
                <c:pt idx="267">
                  <c:v>Obs268</c:v>
                </c:pt>
                <c:pt idx="268">
                  <c:v>Obs269</c:v>
                </c:pt>
                <c:pt idx="269">
                  <c:v>Obs270</c:v>
                </c:pt>
                <c:pt idx="270">
                  <c:v>Obs271</c:v>
                </c:pt>
                <c:pt idx="271">
                  <c:v>Obs272</c:v>
                </c:pt>
                <c:pt idx="272">
                  <c:v>Obs273</c:v>
                </c:pt>
                <c:pt idx="273">
                  <c:v>Obs274</c:v>
                </c:pt>
                <c:pt idx="274">
                  <c:v>Obs275</c:v>
                </c:pt>
                <c:pt idx="275">
                  <c:v>Obs276</c:v>
                </c:pt>
                <c:pt idx="276">
                  <c:v>Obs277</c:v>
                </c:pt>
                <c:pt idx="277">
                  <c:v>Obs278</c:v>
                </c:pt>
                <c:pt idx="278">
                  <c:v>Obs279</c:v>
                </c:pt>
                <c:pt idx="279">
                  <c:v>Obs280</c:v>
                </c:pt>
                <c:pt idx="280">
                  <c:v>Obs281</c:v>
                </c:pt>
                <c:pt idx="281">
                  <c:v>Obs282</c:v>
                </c:pt>
                <c:pt idx="282">
                  <c:v>Obs283</c:v>
                </c:pt>
                <c:pt idx="283">
                  <c:v>Obs284</c:v>
                </c:pt>
                <c:pt idx="284">
                  <c:v>Obs285</c:v>
                </c:pt>
                <c:pt idx="285">
                  <c:v>Obs286</c:v>
                </c:pt>
                <c:pt idx="286">
                  <c:v>Obs287</c:v>
                </c:pt>
                <c:pt idx="287">
                  <c:v>Obs288</c:v>
                </c:pt>
                <c:pt idx="288">
                  <c:v>Obs289</c:v>
                </c:pt>
                <c:pt idx="289">
                  <c:v>Obs290</c:v>
                </c:pt>
                <c:pt idx="290">
                  <c:v>Obs291</c:v>
                </c:pt>
                <c:pt idx="291">
                  <c:v>Obs292</c:v>
                </c:pt>
                <c:pt idx="292">
                  <c:v>Obs293</c:v>
                </c:pt>
                <c:pt idx="293">
                  <c:v>Obs294</c:v>
                </c:pt>
                <c:pt idx="294">
                  <c:v>Obs295</c:v>
                </c:pt>
                <c:pt idx="295">
                  <c:v>Obs296</c:v>
                </c:pt>
                <c:pt idx="296">
                  <c:v>Obs297</c:v>
                </c:pt>
                <c:pt idx="297">
                  <c:v>Obs298</c:v>
                </c:pt>
                <c:pt idx="298">
                  <c:v>Obs299</c:v>
                </c:pt>
                <c:pt idx="299">
                  <c:v>Obs300</c:v>
                </c:pt>
                <c:pt idx="300">
                  <c:v>Obs301</c:v>
                </c:pt>
                <c:pt idx="301">
                  <c:v>Obs302</c:v>
                </c:pt>
                <c:pt idx="302">
                  <c:v>Obs303</c:v>
                </c:pt>
                <c:pt idx="303">
                  <c:v>Obs304</c:v>
                </c:pt>
                <c:pt idx="304">
                  <c:v>Obs305</c:v>
                </c:pt>
                <c:pt idx="305">
                  <c:v>Obs306</c:v>
                </c:pt>
                <c:pt idx="306">
                  <c:v>Obs307</c:v>
                </c:pt>
                <c:pt idx="307">
                  <c:v>Obs308</c:v>
                </c:pt>
                <c:pt idx="308">
                  <c:v>Obs309</c:v>
                </c:pt>
                <c:pt idx="309">
                  <c:v>Obs310</c:v>
                </c:pt>
                <c:pt idx="310">
                  <c:v>Obs311</c:v>
                </c:pt>
                <c:pt idx="311">
                  <c:v>Obs312</c:v>
                </c:pt>
                <c:pt idx="312">
                  <c:v>Obs313</c:v>
                </c:pt>
                <c:pt idx="313">
                  <c:v>Obs314</c:v>
                </c:pt>
                <c:pt idx="314">
                  <c:v>Obs315</c:v>
                </c:pt>
                <c:pt idx="315">
                  <c:v>Obs316</c:v>
                </c:pt>
                <c:pt idx="316">
                  <c:v>Obs317</c:v>
                </c:pt>
                <c:pt idx="317">
                  <c:v>Obs318</c:v>
                </c:pt>
                <c:pt idx="318">
                  <c:v>Obs319</c:v>
                </c:pt>
                <c:pt idx="319">
                  <c:v>Obs320</c:v>
                </c:pt>
                <c:pt idx="320">
                  <c:v>Obs321</c:v>
                </c:pt>
                <c:pt idx="321">
                  <c:v>Obs322</c:v>
                </c:pt>
                <c:pt idx="322">
                  <c:v>Obs323</c:v>
                </c:pt>
                <c:pt idx="323">
                  <c:v>Obs324</c:v>
                </c:pt>
                <c:pt idx="324">
                  <c:v>Obs325</c:v>
                </c:pt>
                <c:pt idx="325">
                  <c:v>Obs326</c:v>
                </c:pt>
                <c:pt idx="326">
                  <c:v>Obs327</c:v>
                </c:pt>
                <c:pt idx="327">
                  <c:v>Obs328</c:v>
                </c:pt>
                <c:pt idx="328">
                  <c:v>Obs329</c:v>
                </c:pt>
                <c:pt idx="329">
                  <c:v>Obs330</c:v>
                </c:pt>
                <c:pt idx="330">
                  <c:v>Obs331</c:v>
                </c:pt>
                <c:pt idx="331">
                  <c:v>Obs332</c:v>
                </c:pt>
                <c:pt idx="332">
                  <c:v>Obs333</c:v>
                </c:pt>
                <c:pt idx="333">
                  <c:v>Obs334</c:v>
                </c:pt>
                <c:pt idx="334">
                  <c:v>Obs335</c:v>
                </c:pt>
                <c:pt idx="335">
                  <c:v>Obs336</c:v>
                </c:pt>
                <c:pt idx="336">
                  <c:v>Obs337</c:v>
                </c:pt>
                <c:pt idx="337">
                  <c:v>Obs338</c:v>
                </c:pt>
                <c:pt idx="338">
                  <c:v>Obs339</c:v>
                </c:pt>
                <c:pt idx="339">
                  <c:v>Obs340</c:v>
                </c:pt>
                <c:pt idx="340">
                  <c:v>Obs341</c:v>
                </c:pt>
                <c:pt idx="341">
                  <c:v>Obs342</c:v>
                </c:pt>
                <c:pt idx="342">
                  <c:v>Obs343</c:v>
                </c:pt>
                <c:pt idx="343">
                  <c:v>Obs344</c:v>
                </c:pt>
                <c:pt idx="344">
                  <c:v>Obs345</c:v>
                </c:pt>
                <c:pt idx="345">
                  <c:v>Obs346</c:v>
                </c:pt>
                <c:pt idx="346">
                  <c:v>Obs347</c:v>
                </c:pt>
                <c:pt idx="347">
                  <c:v>Obs348</c:v>
                </c:pt>
                <c:pt idx="348">
                  <c:v>Obs349</c:v>
                </c:pt>
                <c:pt idx="349">
                  <c:v>Obs350</c:v>
                </c:pt>
                <c:pt idx="350">
                  <c:v>Obs351</c:v>
                </c:pt>
                <c:pt idx="351">
                  <c:v>Obs352</c:v>
                </c:pt>
                <c:pt idx="352">
                  <c:v>Obs353</c:v>
                </c:pt>
                <c:pt idx="353">
                  <c:v>Obs354</c:v>
                </c:pt>
                <c:pt idx="354">
                  <c:v>Obs355</c:v>
                </c:pt>
                <c:pt idx="355">
                  <c:v>Obs356</c:v>
                </c:pt>
                <c:pt idx="356">
                  <c:v>Obs357</c:v>
                </c:pt>
                <c:pt idx="357">
                  <c:v>Obs358</c:v>
                </c:pt>
                <c:pt idx="358">
                  <c:v>Obs359</c:v>
                </c:pt>
                <c:pt idx="359">
                  <c:v>Obs360</c:v>
                </c:pt>
                <c:pt idx="360">
                  <c:v>Obs361</c:v>
                </c:pt>
                <c:pt idx="361">
                  <c:v>Obs362</c:v>
                </c:pt>
                <c:pt idx="362">
                  <c:v>Obs363</c:v>
                </c:pt>
                <c:pt idx="363">
                  <c:v>Obs364</c:v>
                </c:pt>
                <c:pt idx="364">
                  <c:v>Obs365</c:v>
                </c:pt>
                <c:pt idx="365">
                  <c:v>Obs366</c:v>
                </c:pt>
                <c:pt idx="366">
                  <c:v>Obs367</c:v>
                </c:pt>
                <c:pt idx="367">
                  <c:v>Obs368</c:v>
                </c:pt>
                <c:pt idx="368">
                  <c:v>Obs369</c:v>
                </c:pt>
                <c:pt idx="369">
                  <c:v>Obs370</c:v>
                </c:pt>
                <c:pt idx="370">
                  <c:v>Obs371</c:v>
                </c:pt>
                <c:pt idx="371">
                  <c:v>Obs372</c:v>
                </c:pt>
                <c:pt idx="372">
                  <c:v>Obs373</c:v>
                </c:pt>
                <c:pt idx="373">
                  <c:v>Obs374</c:v>
                </c:pt>
                <c:pt idx="374">
                  <c:v>Obs375</c:v>
                </c:pt>
                <c:pt idx="375">
                  <c:v>Obs376</c:v>
                </c:pt>
                <c:pt idx="376">
                  <c:v>Obs377</c:v>
                </c:pt>
                <c:pt idx="377">
                  <c:v>Obs378</c:v>
                </c:pt>
                <c:pt idx="378">
                  <c:v>Obs379</c:v>
                </c:pt>
                <c:pt idx="379">
                  <c:v>Obs380</c:v>
                </c:pt>
                <c:pt idx="380">
                  <c:v>Obs381</c:v>
                </c:pt>
                <c:pt idx="381">
                  <c:v>Obs382</c:v>
                </c:pt>
                <c:pt idx="382">
                  <c:v>Obs383</c:v>
                </c:pt>
                <c:pt idx="383">
                  <c:v>Obs384</c:v>
                </c:pt>
                <c:pt idx="384">
                  <c:v>Obs385</c:v>
                </c:pt>
                <c:pt idx="385">
                  <c:v>Obs386</c:v>
                </c:pt>
                <c:pt idx="386">
                  <c:v>Obs387</c:v>
                </c:pt>
                <c:pt idx="387">
                  <c:v>Obs388</c:v>
                </c:pt>
                <c:pt idx="388">
                  <c:v>Obs389</c:v>
                </c:pt>
                <c:pt idx="389">
                  <c:v>Obs390</c:v>
                </c:pt>
                <c:pt idx="390">
                  <c:v>Obs391</c:v>
                </c:pt>
                <c:pt idx="391">
                  <c:v>Obs392</c:v>
                </c:pt>
                <c:pt idx="392">
                  <c:v>Obs393</c:v>
                </c:pt>
                <c:pt idx="393">
                  <c:v>Obs394</c:v>
                </c:pt>
                <c:pt idx="394">
                  <c:v>Obs395</c:v>
                </c:pt>
                <c:pt idx="395">
                  <c:v>Obs396</c:v>
                </c:pt>
                <c:pt idx="396">
                  <c:v>Obs397</c:v>
                </c:pt>
                <c:pt idx="397">
                  <c:v>Obs398</c:v>
                </c:pt>
                <c:pt idx="398">
                  <c:v>Obs399</c:v>
                </c:pt>
                <c:pt idx="399">
                  <c:v>Obs400</c:v>
                </c:pt>
                <c:pt idx="400">
                  <c:v>Obs401</c:v>
                </c:pt>
                <c:pt idx="401">
                  <c:v>Obs402</c:v>
                </c:pt>
                <c:pt idx="402">
                  <c:v>Obs403</c:v>
                </c:pt>
                <c:pt idx="403">
                  <c:v>Obs404</c:v>
                </c:pt>
                <c:pt idx="404">
                  <c:v>Obs405</c:v>
                </c:pt>
                <c:pt idx="405">
                  <c:v>Obs406</c:v>
                </c:pt>
                <c:pt idx="406">
                  <c:v>Obs407</c:v>
                </c:pt>
                <c:pt idx="407">
                  <c:v>Obs408</c:v>
                </c:pt>
                <c:pt idx="408">
                  <c:v>Obs409</c:v>
                </c:pt>
                <c:pt idx="409">
                  <c:v>Obs410</c:v>
                </c:pt>
                <c:pt idx="410">
                  <c:v>Obs411</c:v>
                </c:pt>
                <c:pt idx="411">
                  <c:v>Obs412</c:v>
                </c:pt>
                <c:pt idx="412">
                  <c:v>Obs413</c:v>
                </c:pt>
                <c:pt idx="413">
                  <c:v>Obs414</c:v>
                </c:pt>
                <c:pt idx="414">
                  <c:v>Obs415</c:v>
                </c:pt>
                <c:pt idx="415">
                  <c:v>Obs416</c:v>
                </c:pt>
                <c:pt idx="416">
                  <c:v>Obs417</c:v>
                </c:pt>
                <c:pt idx="417">
                  <c:v>Obs418</c:v>
                </c:pt>
                <c:pt idx="418">
                  <c:v>Obs419</c:v>
                </c:pt>
                <c:pt idx="419">
                  <c:v>Obs420</c:v>
                </c:pt>
                <c:pt idx="420">
                  <c:v>Obs421</c:v>
                </c:pt>
                <c:pt idx="421">
                  <c:v>Obs422</c:v>
                </c:pt>
                <c:pt idx="422">
                  <c:v>Obs423</c:v>
                </c:pt>
                <c:pt idx="423">
                  <c:v>Obs424</c:v>
                </c:pt>
                <c:pt idx="424">
                  <c:v>Obs425</c:v>
                </c:pt>
                <c:pt idx="425">
                  <c:v>Obs426</c:v>
                </c:pt>
                <c:pt idx="426">
                  <c:v>Obs427</c:v>
                </c:pt>
                <c:pt idx="427">
                  <c:v>Obs428</c:v>
                </c:pt>
                <c:pt idx="428">
                  <c:v>Obs429</c:v>
                </c:pt>
                <c:pt idx="429">
                  <c:v>Obs430</c:v>
                </c:pt>
                <c:pt idx="430">
                  <c:v>Obs431</c:v>
                </c:pt>
                <c:pt idx="431">
                  <c:v>Obs432</c:v>
                </c:pt>
                <c:pt idx="432">
                  <c:v>Obs433</c:v>
                </c:pt>
                <c:pt idx="433">
                  <c:v>Obs434</c:v>
                </c:pt>
                <c:pt idx="434">
                  <c:v>Obs435</c:v>
                </c:pt>
                <c:pt idx="435">
                  <c:v>Obs436</c:v>
                </c:pt>
                <c:pt idx="436">
                  <c:v>Obs437</c:v>
                </c:pt>
                <c:pt idx="437">
                  <c:v>Obs438</c:v>
                </c:pt>
                <c:pt idx="438">
                  <c:v>Obs439</c:v>
                </c:pt>
                <c:pt idx="439">
                  <c:v>Obs440</c:v>
                </c:pt>
                <c:pt idx="440">
                  <c:v>Obs441</c:v>
                </c:pt>
                <c:pt idx="441">
                  <c:v>Obs442</c:v>
                </c:pt>
                <c:pt idx="442">
                  <c:v>Obs443</c:v>
                </c:pt>
                <c:pt idx="443">
                  <c:v>Obs444</c:v>
                </c:pt>
                <c:pt idx="444">
                  <c:v>Obs445</c:v>
                </c:pt>
                <c:pt idx="445">
                  <c:v>Obs446</c:v>
                </c:pt>
                <c:pt idx="446">
                  <c:v>Obs447</c:v>
                </c:pt>
                <c:pt idx="447">
                  <c:v>Obs448</c:v>
                </c:pt>
                <c:pt idx="448">
                  <c:v>Obs449</c:v>
                </c:pt>
                <c:pt idx="449">
                  <c:v>Obs450</c:v>
                </c:pt>
                <c:pt idx="450">
                  <c:v>Obs451</c:v>
                </c:pt>
                <c:pt idx="451">
                  <c:v>Obs452</c:v>
                </c:pt>
                <c:pt idx="452">
                  <c:v>Obs453</c:v>
                </c:pt>
                <c:pt idx="453">
                  <c:v>Obs454</c:v>
                </c:pt>
                <c:pt idx="454">
                  <c:v>Obs455</c:v>
                </c:pt>
                <c:pt idx="455">
                  <c:v>Obs456</c:v>
                </c:pt>
                <c:pt idx="456">
                  <c:v>Obs457</c:v>
                </c:pt>
                <c:pt idx="457">
                  <c:v>Obs458</c:v>
                </c:pt>
                <c:pt idx="458">
                  <c:v>Obs459</c:v>
                </c:pt>
                <c:pt idx="459">
                  <c:v>Obs460</c:v>
                </c:pt>
                <c:pt idx="460">
                  <c:v>Obs461</c:v>
                </c:pt>
                <c:pt idx="461">
                  <c:v>Obs462</c:v>
                </c:pt>
                <c:pt idx="462">
                  <c:v>Obs463</c:v>
                </c:pt>
                <c:pt idx="463">
                  <c:v>Obs464</c:v>
                </c:pt>
                <c:pt idx="464">
                  <c:v>Obs465</c:v>
                </c:pt>
                <c:pt idx="465">
                  <c:v>Obs466</c:v>
                </c:pt>
                <c:pt idx="466">
                  <c:v>Obs467</c:v>
                </c:pt>
                <c:pt idx="467">
                  <c:v>Obs468</c:v>
                </c:pt>
                <c:pt idx="468">
                  <c:v>Obs469</c:v>
                </c:pt>
                <c:pt idx="469">
                  <c:v>Obs470</c:v>
                </c:pt>
                <c:pt idx="470">
                  <c:v>Obs471</c:v>
                </c:pt>
                <c:pt idx="471">
                  <c:v>Obs472</c:v>
                </c:pt>
                <c:pt idx="472">
                  <c:v>Obs473</c:v>
                </c:pt>
                <c:pt idx="473">
                  <c:v>Obs474</c:v>
                </c:pt>
                <c:pt idx="474">
                  <c:v>Obs475</c:v>
                </c:pt>
                <c:pt idx="475">
                  <c:v>Obs476</c:v>
                </c:pt>
                <c:pt idx="476">
                  <c:v>Obs477</c:v>
                </c:pt>
                <c:pt idx="477">
                  <c:v>Obs478</c:v>
                </c:pt>
                <c:pt idx="478">
                  <c:v>Obs479</c:v>
                </c:pt>
                <c:pt idx="479">
                  <c:v>Obs480</c:v>
                </c:pt>
                <c:pt idx="480">
                  <c:v>Obs481</c:v>
                </c:pt>
                <c:pt idx="481">
                  <c:v>Obs482</c:v>
                </c:pt>
                <c:pt idx="482">
                  <c:v>Obs483</c:v>
                </c:pt>
                <c:pt idx="483">
                  <c:v>Obs484</c:v>
                </c:pt>
                <c:pt idx="484">
                  <c:v>Obs485</c:v>
                </c:pt>
                <c:pt idx="485">
                  <c:v>Obs486</c:v>
                </c:pt>
                <c:pt idx="486">
                  <c:v>Obs487</c:v>
                </c:pt>
                <c:pt idx="487">
                  <c:v>Obs488</c:v>
                </c:pt>
                <c:pt idx="488">
                  <c:v>Obs489</c:v>
                </c:pt>
                <c:pt idx="489">
                  <c:v>Obs490</c:v>
                </c:pt>
                <c:pt idx="490">
                  <c:v>Obs491</c:v>
                </c:pt>
                <c:pt idx="491">
                  <c:v>Obs492</c:v>
                </c:pt>
                <c:pt idx="492">
                  <c:v>Obs493</c:v>
                </c:pt>
                <c:pt idx="493">
                  <c:v>Obs494</c:v>
                </c:pt>
                <c:pt idx="494">
                  <c:v>Obs495</c:v>
                </c:pt>
                <c:pt idx="495">
                  <c:v>Obs496</c:v>
                </c:pt>
                <c:pt idx="496">
                  <c:v>Obs497</c:v>
                </c:pt>
                <c:pt idx="497">
                  <c:v>Obs498</c:v>
                </c:pt>
                <c:pt idx="498">
                  <c:v>Obs499</c:v>
                </c:pt>
                <c:pt idx="499">
                  <c:v>Obs500</c:v>
                </c:pt>
                <c:pt idx="500">
                  <c:v>Obs501</c:v>
                </c:pt>
                <c:pt idx="501">
                  <c:v>Obs502</c:v>
                </c:pt>
                <c:pt idx="502">
                  <c:v>Obs503</c:v>
                </c:pt>
                <c:pt idx="503">
                  <c:v>Obs504</c:v>
                </c:pt>
                <c:pt idx="504">
                  <c:v>Obs505</c:v>
                </c:pt>
                <c:pt idx="505">
                  <c:v>Obs506</c:v>
                </c:pt>
                <c:pt idx="506">
                  <c:v>Obs507</c:v>
                </c:pt>
                <c:pt idx="507">
                  <c:v>Obs508</c:v>
                </c:pt>
                <c:pt idx="508">
                  <c:v>Obs509</c:v>
                </c:pt>
                <c:pt idx="509">
                  <c:v>Obs510</c:v>
                </c:pt>
                <c:pt idx="510">
                  <c:v>Obs511</c:v>
                </c:pt>
                <c:pt idx="511">
                  <c:v>Obs512</c:v>
                </c:pt>
                <c:pt idx="512">
                  <c:v>Obs513</c:v>
                </c:pt>
                <c:pt idx="513">
                  <c:v>Obs514</c:v>
                </c:pt>
                <c:pt idx="514">
                  <c:v>Obs515</c:v>
                </c:pt>
                <c:pt idx="515">
                  <c:v>Obs516</c:v>
                </c:pt>
                <c:pt idx="516">
                  <c:v>Obs517</c:v>
                </c:pt>
                <c:pt idx="517">
                  <c:v>Obs518</c:v>
                </c:pt>
                <c:pt idx="518">
                  <c:v>Obs519</c:v>
                </c:pt>
                <c:pt idx="519">
                  <c:v>Obs520</c:v>
                </c:pt>
                <c:pt idx="520">
                  <c:v>Obs521</c:v>
                </c:pt>
                <c:pt idx="521">
                  <c:v>Obs522</c:v>
                </c:pt>
                <c:pt idx="522">
                  <c:v>Obs523</c:v>
                </c:pt>
                <c:pt idx="523">
                  <c:v>Obs524</c:v>
                </c:pt>
                <c:pt idx="524">
                  <c:v>Obs525</c:v>
                </c:pt>
                <c:pt idx="525">
                  <c:v>Obs526</c:v>
                </c:pt>
                <c:pt idx="526">
                  <c:v>Obs527</c:v>
                </c:pt>
                <c:pt idx="527">
                  <c:v>Obs528</c:v>
                </c:pt>
                <c:pt idx="528">
                  <c:v>Obs529</c:v>
                </c:pt>
                <c:pt idx="529">
                  <c:v>Obs530</c:v>
                </c:pt>
                <c:pt idx="530">
                  <c:v>Obs531</c:v>
                </c:pt>
                <c:pt idx="531">
                  <c:v>Obs532</c:v>
                </c:pt>
                <c:pt idx="532">
                  <c:v>Obs533</c:v>
                </c:pt>
                <c:pt idx="533">
                  <c:v>Obs534</c:v>
                </c:pt>
                <c:pt idx="534">
                  <c:v>Obs535</c:v>
                </c:pt>
                <c:pt idx="535">
                  <c:v>Obs536</c:v>
                </c:pt>
                <c:pt idx="536">
                  <c:v>Obs537</c:v>
                </c:pt>
                <c:pt idx="537">
                  <c:v>Obs538</c:v>
                </c:pt>
                <c:pt idx="538">
                  <c:v>Obs539</c:v>
                </c:pt>
                <c:pt idx="539">
                  <c:v>Obs540</c:v>
                </c:pt>
                <c:pt idx="540">
                  <c:v>Obs541</c:v>
                </c:pt>
                <c:pt idx="541">
                  <c:v>Obs542</c:v>
                </c:pt>
                <c:pt idx="542">
                  <c:v>Obs543</c:v>
                </c:pt>
                <c:pt idx="543">
                  <c:v>Obs544</c:v>
                </c:pt>
                <c:pt idx="544">
                  <c:v>Obs545</c:v>
                </c:pt>
                <c:pt idx="545">
                  <c:v>Obs546</c:v>
                </c:pt>
                <c:pt idx="546">
                  <c:v>Obs547</c:v>
                </c:pt>
                <c:pt idx="547">
                  <c:v>Obs548</c:v>
                </c:pt>
                <c:pt idx="548">
                  <c:v>Obs549</c:v>
                </c:pt>
                <c:pt idx="549">
                  <c:v>Obs550</c:v>
                </c:pt>
                <c:pt idx="550">
                  <c:v>Obs551</c:v>
                </c:pt>
                <c:pt idx="551">
                  <c:v>Obs552</c:v>
                </c:pt>
                <c:pt idx="552">
                  <c:v>Obs553</c:v>
                </c:pt>
                <c:pt idx="553">
                  <c:v>Obs554</c:v>
                </c:pt>
                <c:pt idx="554">
                  <c:v>Obs555</c:v>
                </c:pt>
                <c:pt idx="555">
                  <c:v>Obs556</c:v>
                </c:pt>
                <c:pt idx="556">
                  <c:v>Obs557</c:v>
                </c:pt>
                <c:pt idx="557">
                  <c:v>Obs558</c:v>
                </c:pt>
                <c:pt idx="558">
                  <c:v>Obs559</c:v>
                </c:pt>
                <c:pt idx="559">
                  <c:v>Obs560</c:v>
                </c:pt>
                <c:pt idx="560">
                  <c:v>Obs561</c:v>
                </c:pt>
                <c:pt idx="561">
                  <c:v>Obs562</c:v>
                </c:pt>
                <c:pt idx="562">
                  <c:v>Obs563</c:v>
                </c:pt>
                <c:pt idx="563">
                  <c:v>Obs564</c:v>
                </c:pt>
                <c:pt idx="564">
                  <c:v>Obs565</c:v>
                </c:pt>
                <c:pt idx="565">
                  <c:v>Obs566</c:v>
                </c:pt>
                <c:pt idx="566">
                  <c:v>Obs567</c:v>
                </c:pt>
                <c:pt idx="567">
                  <c:v>Obs568</c:v>
                </c:pt>
                <c:pt idx="568">
                  <c:v>Obs569</c:v>
                </c:pt>
                <c:pt idx="569">
                  <c:v>Obs570</c:v>
                </c:pt>
                <c:pt idx="570">
                  <c:v>Obs571</c:v>
                </c:pt>
                <c:pt idx="571">
                  <c:v>Obs572</c:v>
                </c:pt>
                <c:pt idx="572">
                  <c:v>Obs573</c:v>
                </c:pt>
                <c:pt idx="573">
                  <c:v>Obs574</c:v>
                </c:pt>
                <c:pt idx="574">
                  <c:v>Obs575</c:v>
                </c:pt>
                <c:pt idx="575">
                  <c:v>Obs576</c:v>
                </c:pt>
                <c:pt idx="576">
                  <c:v>Obs577</c:v>
                </c:pt>
                <c:pt idx="577">
                  <c:v>Obs578</c:v>
                </c:pt>
                <c:pt idx="578">
                  <c:v>Obs579</c:v>
                </c:pt>
                <c:pt idx="579">
                  <c:v>Obs580</c:v>
                </c:pt>
                <c:pt idx="580">
                  <c:v>Obs581</c:v>
                </c:pt>
                <c:pt idx="581">
                  <c:v>Obs582</c:v>
                </c:pt>
                <c:pt idx="582">
                  <c:v>Obs583</c:v>
                </c:pt>
                <c:pt idx="583">
                  <c:v>Obs584</c:v>
                </c:pt>
                <c:pt idx="584">
                  <c:v>Obs585</c:v>
                </c:pt>
                <c:pt idx="585">
                  <c:v>Obs586</c:v>
                </c:pt>
                <c:pt idx="586">
                  <c:v>Obs587</c:v>
                </c:pt>
                <c:pt idx="587">
                  <c:v>Obs588</c:v>
                </c:pt>
                <c:pt idx="588">
                  <c:v>Obs589</c:v>
                </c:pt>
                <c:pt idx="589">
                  <c:v>Obs590</c:v>
                </c:pt>
                <c:pt idx="590">
                  <c:v>Obs591</c:v>
                </c:pt>
                <c:pt idx="591">
                  <c:v>Obs592</c:v>
                </c:pt>
                <c:pt idx="592">
                  <c:v>Obs593</c:v>
                </c:pt>
                <c:pt idx="593">
                  <c:v>Obs594</c:v>
                </c:pt>
                <c:pt idx="594">
                  <c:v>Obs595</c:v>
                </c:pt>
                <c:pt idx="595">
                  <c:v>Obs596</c:v>
                </c:pt>
                <c:pt idx="596">
                  <c:v>Obs597</c:v>
                </c:pt>
                <c:pt idx="597">
                  <c:v>Obs598</c:v>
                </c:pt>
                <c:pt idx="598">
                  <c:v>Obs599</c:v>
                </c:pt>
                <c:pt idx="599">
                  <c:v>Obs600</c:v>
                </c:pt>
                <c:pt idx="600">
                  <c:v>Obs601</c:v>
                </c:pt>
                <c:pt idx="601">
                  <c:v>Obs602</c:v>
                </c:pt>
                <c:pt idx="602">
                  <c:v>Obs603</c:v>
                </c:pt>
                <c:pt idx="603">
                  <c:v>Obs604</c:v>
                </c:pt>
                <c:pt idx="604">
                  <c:v>Obs605</c:v>
                </c:pt>
                <c:pt idx="605">
                  <c:v>Obs606</c:v>
                </c:pt>
                <c:pt idx="606">
                  <c:v>Obs607</c:v>
                </c:pt>
                <c:pt idx="607">
                  <c:v>Obs608</c:v>
                </c:pt>
                <c:pt idx="608">
                  <c:v>Obs609</c:v>
                </c:pt>
                <c:pt idx="609">
                  <c:v>Obs610</c:v>
                </c:pt>
                <c:pt idx="610">
                  <c:v>Obs611</c:v>
                </c:pt>
                <c:pt idx="611">
                  <c:v>Obs612</c:v>
                </c:pt>
                <c:pt idx="612">
                  <c:v>Obs613</c:v>
                </c:pt>
                <c:pt idx="613">
                  <c:v>Obs614</c:v>
                </c:pt>
                <c:pt idx="614">
                  <c:v>Obs615</c:v>
                </c:pt>
                <c:pt idx="615">
                  <c:v>Obs616</c:v>
                </c:pt>
                <c:pt idx="616">
                  <c:v>Obs617</c:v>
                </c:pt>
                <c:pt idx="617">
                  <c:v>Obs618</c:v>
                </c:pt>
                <c:pt idx="618">
                  <c:v>Obs619</c:v>
                </c:pt>
                <c:pt idx="619">
                  <c:v>Obs620</c:v>
                </c:pt>
                <c:pt idx="620">
                  <c:v>Obs621</c:v>
                </c:pt>
                <c:pt idx="621">
                  <c:v>Obs622</c:v>
                </c:pt>
                <c:pt idx="622">
                  <c:v>Obs623</c:v>
                </c:pt>
                <c:pt idx="623">
                  <c:v>Obs624</c:v>
                </c:pt>
                <c:pt idx="624">
                  <c:v>Obs625</c:v>
                </c:pt>
                <c:pt idx="625">
                  <c:v>Obs626</c:v>
                </c:pt>
                <c:pt idx="626">
                  <c:v>Obs627</c:v>
                </c:pt>
                <c:pt idx="627">
                  <c:v>Obs628</c:v>
                </c:pt>
                <c:pt idx="628">
                  <c:v>Obs629</c:v>
                </c:pt>
                <c:pt idx="629">
                  <c:v>Obs630</c:v>
                </c:pt>
                <c:pt idx="630">
                  <c:v>Obs631</c:v>
                </c:pt>
                <c:pt idx="631">
                  <c:v>Obs632</c:v>
                </c:pt>
                <c:pt idx="632">
                  <c:v>Obs633</c:v>
                </c:pt>
                <c:pt idx="633">
                  <c:v>Obs634</c:v>
                </c:pt>
                <c:pt idx="634">
                  <c:v>Obs635</c:v>
                </c:pt>
                <c:pt idx="635">
                  <c:v>Obs636</c:v>
                </c:pt>
                <c:pt idx="636">
                  <c:v>Obs637</c:v>
                </c:pt>
                <c:pt idx="637">
                  <c:v>Obs638</c:v>
                </c:pt>
                <c:pt idx="638">
                  <c:v>Obs639</c:v>
                </c:pt>
                <c:pt idx="639">
                  <c:v>Obs640</c:v>
                </c:pt>
                <c:pt idx="640">
                  <c:v>Obs641</c:v>
                </c:pt>
                <c:pt idx="641">
                  <c:v>Obs642</c:v>
                </c:pt>
                <c:pt idx="642">
                  <c:v>Obs643</c:v>
                </c:pt>
                <c:pt idx="643">
                  <c:v>Obs644</c:v>
                </c:pt>
                <c:pt idx="644">
                  <c:v>Obs645</c:v>
                </c:pt>
                <c:pt idx="645">
                  <c:v>Obs646</c:v>
                </c:pt>
                <c:pt idx="646">
                  <c:v>Obs647</c:v>
                </c:pt>
                <c:pt idx="647">
                  <c:v>Obs648</c:v>
                </c:pt>
                <c:pt idx="648">
                  <c:v>Obs649</c:v>
                </c:pt>
                <c:pt idx="649">
                  <c:v>Obs650</c:v>
                </c:pt>
                <c:pt idx="650">
                  <c:v>Obs651</c:v>
                </c:pt>
                <c:pt idx="651">
                  <c:v>Obs652</c:v>
                </c:pt>
                <c:pt idx="652">
                  <c:v>Obs653</c:v>
                </c:pt>
                <c:pt idx="653">
                  <c:v>Obs654</c:v>
                </c:pt>
                <c:pt idx="654">
                  <c:v>Obs655</c:v>
                </c:pt>
                <c:pt idx="655">
                  <c:v>Obs656</c:v>
                </c:pt>
                <c:pt idx="656">
                  <c:v>Obs657</c:v>
                </c:pt>
                <c:pt idx="657">
                  <c:v>Obs658</c:v>
                </c:pt>
                <c:pt idx="658">
                  <c:v>Obs659</c:v>
                </c:pt>
                <c:pt idx="659">
                  <c:v>Obs660</c:v>
                </c:pt>
                <c:pt idx="660">
                  <c:v>Obs661</c:v>
                </c:pt>
                <c:pt idx="661">
                  <c:v>Obs662</c:v>
                </c:pt>
                <c:pt idx="662">
                  <c:v>Obs663</c:v>
                </c:pt>
                <c:pt idx="663">
                  <c:v>Obs664</c:v>
                </c:pt>
                <c:pt idx="664">
                  <c:v>Obs665</c:v>
                </c:pt>
                <c:pt idx="665">
                  <c:v>Obs666</c:v>
                </c:pt>
                <c:pt idx="666">
                  <c:v>Obs667</c:v>
                </c:pt>
                <c:pt idx="667">
                  <c:v>Obs668</c:v>
                </c:pt>
                <c:pt idx="668">
                  <c:v>Obs669</c:v>
                </c:pt>
                <c:pt idx="669">
                  <c:v>Obs670</c:v>
                </c:pt>
                <c:pt idx="670">
                  <c:v>Obs671</c:v>
                </c:pt>
                <c:pt idx="671">
                  <c:v>Obs672</c:v>
                </c:pt>
                <c:pt idx="672">
                  <c:v>Obs673</c:v>
                </c:pt>
                <c:pt idx="673">
                  <c:v>Obs674</c:v>
                </c:pt>
                <c:pt idx="674">
                  <c:v>Obs675</c:v>
                </c:pt>
                <c:pt idx="675">
                  <c:v>Obs676</c:v>
                </c:pt>
                <c:pt idx="676">
                  <c:v>Obs677</c:v>
                </c:pt>
                <c:pt idx="677">
                  <c:v>Obs678</c:v>
                </c:pt>
                <c:pt idx="678">
                  <c:v>Obs679</c:v>
                </c:pt>
                <c:pt idx="679">
                  <c:v>Obs680</c:v>
                </c:pt>
                <c:pt idx="680">
                  <c:v>Obs681</c:v>
                </c:pt>
                <c:pt idx="681">
                  <c:v>Obs682</c:v>
                </c:pt>
                <c:pt idx="682">
                  <c:v>Obs683</c:v>
                </c:pt>
                <c:pt idx="683">
                  <c:v>Obs684</c:v>
                </c:pt>
                <c:pt idx="684">
                  <c:v>Obs685</c:v>
                </c:pt>
                <c:pt idx="685">
                  <c:v>Obs686</c:v>
                </c:pt>
                <c:pt idx="686">
                  <c:v>Obs687</c:v>
                </c:pt>
                <c:pt idx="687">
                  <c:v>Obs688</c:v>
                </c:pt>
                <c:pt idx="688">
                  <c:v>Obs689</c:v>
                </c:pt>
                <c:pt idx="689">
                  <c:v>Obs690</c:v>
                </c:pt>
                <c:pt idx="690">
                  <c:v>Obs691</c:v>
                </c:pt>
                <c:pt idx="691">
                  <c:v>Obs692</c:v>
                </c:pt>
                <c:pt idx="692">
                  <c:v>Obs693</c:v>
                </c:pt>
                <c:pt idx="693">
                  <c:v>Obs694</c:v>
                </c:pt>
                <c:pt idx="694">
                  <c:v>Obs695</c:v>
                </c:pt>
                <c:pt idx="695">
                  <c:v>Obs696</c:v>
                </c:pt>
                <c:pt idx="696">
                  <c:v>Obs697</c:v>
                </c:pt>
                <c:pt idx="697">
                  <c:v>Obs698</c:v>
                </c:pt>
                <c:pt idx="698">
                  <c:v>Obs699</c:v>
                </c:pt>
                <c:pt idx="699">
                  <c:v>Obs700</c:v>
                </c:pt>
                <c:pt idx="700">
                  <c:v>Obs701</c:v>
                </c:pt>
                <c:pt idx="701">
                  <c:v>Obs702</c:v>
                </c:pt>
                <c:pt idx="702">
                  <c:v>Obs703</c:v>
                </c:pt>
                <c:pt idx="703">
                  <c:v>Obs704</c:v>
                </c:pt>
                <c:pt idx="704">
                  <c:v>Obs705</c:v>
                </c:pt>
                <c:pt idx="705">
                  <c:v>Obs706</c:v>
                </c:pt>
                <c:pt idx="706">
                  <c:v>Obs707</c:v>
                </c:pt>
                <c:pt idx="707">
                  <c:v>Obs708</c:v>
                </c:pt>
                <c:pt idx="708">
                  <c:v>Obs709</c:v>
                </c:pt>
                <c:pt idx="709">
                  <c:v>Obs710</c:v>
                </c:pt>
                <c:pt idx="710">
                  <c:v>Obs711</c:v>
                </c:pt>
                <c:pt idx="711">
                  <c:v>Obs712</c:v>
                </c:pt>
                <c:pt idx="712">
                  <c:v>Obs713</c:v>
                </c:pt>
                <c:pt idx="713">
                  <c:v>Obs714</c:v>
                </c:pt>
                <c:pt idx="714">
                  <c:v>Obs715</c:v>
                </c:pt>
                <c:pt idx="715">
                  <c:v>Obs716</c:v>
                </c:pt>
                <c:pt idx="716">
                  <c:v>Obs717</c:v>
                </c:pt>
                <c:pt idx="717">
                  <c:v>Obs718</c:v>
                </c:pt>
                <c:pt idx="718">
                  <c:v>Obs719</c:v>
                </c:pt>
                <c:pt idx="719">
                  <c:v>Obs720</c:v>
                </c:pt>
                <c:pt idx="720">
                  <c:v>Obs721</c:v>
                </c:pt>
                <c:pt idx="721">
                  <c:v>Obs722</c:v>
                </c:pt>
                <c:pt idx="722">
                  <c:v>Obs723</c:v>
                </c:pt>
                <c:pt idx="723">
                  <c:v>Obs724</c:v>
                </c:pt>
                <c:pt idx="724">
                  <c:v>Obs725</c:v>
                </c:pt>
                <c:pt idx="725">
                  <c:v>Obs726</c:v>
                </c:pt>
                <c:pt idx="726">
                  <c:v>Obs727</c:v>
                </c:pt>
                <c:pt idx="727">
                  <c:v>Obs728</c:v>
                </c:pt>
                <c:pt idx="728">
                  <c:v>Obs729</c:v>
                </c:pt>
                <c:pt idx="729">
                  <c:v>Obs730</c:v>
                </c:pt>
                <c:pt idx="730">
                  <c:v>Obs731</c:v>
                </c:pt>
                <c:pt idx="731">
                  <c:v>Obs732</c:v>
                </c:pt>
                <c:pt idx="732">
                  <c:v>Obs733</c:v>
                </c:pt>
                <c:pt idx="733">
                  <c:v>Obs734</c:v>
                </c:pt>
                <c:pt idx="734">
                  <c:v>Obs735</c:v>
                </c:pt>
                <c:pt idx="735">
                  <c:v>Obs736</c:v>
                </c:pt>
                <c:pt idx="736">
                  <c:v>Obs737</c:v>
                </c:pt>
                <c:pt idx="737">
                  <c:v>Obs738</c:v>
                </c:pt>
                <c:pt idx="738">
                  <c:v>Obs739</c:v>
                </c:pt>
                <c:pt idx="739">
                  <c:v>Obs740</c:v>
                </c:pt>
                <c:pt idx="740">
                  <c:v>Obs741</c:v>
                </c:pt>
                <c:pt idx="741">
                  <c:v>Obs742</c:v>
                </c:pt>
                <c:pt idx="742">
                  <c:v>Obs743</c:v>
                </c:pt>
                <c:pt idx="743">
                  <c:v>Obs744</c:v>
                </c:pt>
                <c:pt idx="744">
                  <c:v>Obs745</c:v>
                </c:pt>
                <c:pt idx="745">
                  <c:v>Obs746</c:v>
                </c:pt>
                <c:pt idx="746">
                  <c:v>Obs747</c:v>
                </c:pt>
                <c:pt idx="747">
                  <c:v>Obs748</c:v>
                </c:pt>
                <c:pt idx="748">
                  <c:v>Obs749</c:v>
                </c:pt>
                <c:pt idx="749">
                  <c:v>Obs750</c:v>
                </c:pt>
                <c:pt idx="750">
                  <c:v>Obs751</c:v>
                </c:pt>
                <c:pt idx="751">
                  <c:v>Obs752</c:v>
                </c:pt>
                <c:pt idx="752">
                  <c:v>Obs753</c:v>
                </c:pt>
                <c:pt idx="753">
                  <c:v>Obs754</c:v>
                </c:pt>
                <c:pt idx="754">
                  <c:v>Obs755</c:v>
                </c:pt>
                <c:pt idx="755">
                  <c:v>Obs756</c:v>
                </c:pt>
                <c:pt idx="756">
                  <c:v>Obs757</c:v>
                </c:pt>
                <c:pt idx="757">
                  <c:v>Obs758</c:v>
                </c:pt>
                <c:pt idx="758">
                  <c:v>Obs759</c:v>
                </c:pt>
                <c:pt idx="759">
                  <c:v>Obs760</c:v>
                </c:pt>
                <c:pt idx="760">
                  <c:v>Obs761</c:v>
                </c:pt>
                <c:pt idx="761">
                  <c:v>Obs762</c:v>
                </c:pt>
                <c:pt idx="762">
                  <c:v>Obs763</c:v>
                </c:pt>
                <c:pt idx="763">
                  <c:v>Obs764</c:v>
                </c:pt>
                <c:pt idx="764">
                  <c:v>Obs765</c:v>
                </c:pt>
                <c:pt idx="765">
                  <c:v>Obs766</c:v>
                </c:pt>
                <c:pt idx="766">
                  <c:v>Obs767</c:v>
                </c:pt>
                <c:pt idx="767">
                  <c:v>Obs768</c:v>
                </c:pt>
                <c:pt idx="768">
                  <c:v>Obs769</c:v>
                </c:pt>
                <c:pt idx="769">
                  <c:v>Obs770</c:v>
                </c:pt>
                <c:pt idx="770">
                  <c:v>Obs771</c:v>
                </c:pt>
                <c:pt idx="771">
                  <c:v>Obs772</c:v>
                </c:pt>
                <c:pt idx="772">
                  <c:v>Obs773</c:v>
                </c:pt>
                <c:pt idx="773">
                  <c:v>Obs774</c:v>
                </c:pt>
                <c:pt idx="774">
                  <c:v>Obs775</c:v>
                </c:pt>
                <c:pt idx="775">
                  <c:v>Obs776</c:v>
                </c:pt>
                <c:pt idx="776">
                  <c:v>Obs777</c:v>
                </c:pt>
                <c:pt idx="777">
                  <c:v>Obs778</c:v>
                </c:pt>
                <c:pt idx="778">
                  <c:v>Obs779</c:v>
                </c:pt>
                <c:pt idx="779">
                  <c:v>Obs780</c:v>
                </c:pt>
                <c:pt idx="780">
                  <c:v>Obs781</c:v>
                </c:pt>
                <c:pt idx="781">
                  <c:v>Obs782</c:v>
                </c:pt>
                <c:pt idx="782">
                  <c:v>Obs783</c:v>
                </c:pt>
                <c:pt idx="783">
                  <c:v>Obs784</c:v>
                </c:pt>
                <c:pt idx="784">
                  <c:v>Obs785</c:v>
                </c:pt>
                <c:pt idx="785">
                  <c:v>Obs786</c:v>
                </c:pt>
                <c:pt idx="786">
                  <c:v>Obs787</c:v>
                </c:pt>
                <c:pt idx="787">
                  <c:v>Obs788</c:v>
                </c:pt>
                <c:pt idx="788">
                  <c:v>Obs789</c:v>
                </c:pt>
                <c:pt idx="789">
                  <c:v>Obs790</c:v>
                </c:pt>
                <c:pt idx="790">
                  <c:v>Obs791</c:v>
                </c:pt>
                <c:pt idx="791">
                  <c:v>Obs792</c:v>
                </c:pt>
                <c:pt idx="792">
                  <c:v>Obs793</c:v>
                </c:pt>
                <c:pt idx="793">
                  <c:v>Obs794</c:v>
                </c:pt>
                <c:pt idx="794">
                  <c:v>Obs795</c:v>
                </c:pt>
                <c:pt idx="795">
                  <c:v>Obs796</c:v>
                </c:pt>
                <c:pt idx="796">
                  <c:v>Obs797</c:v>
                </c:pt>
                <c:pt idx="797">
                  <c:v>Obs798</c:v>
                </c:pt>
                <c:pt idx="798">
                  <c:v>Obs799</c:v>
                </c:pt>
                <c:pt idx="799">
                  <c:v>Obs800</c:v>
                </c:pt>
                <c:pt idx="800">
                  <c:v>Obs801</c:v>
                </c:pt>
                <c:pt idx="801">
                  <c:v>Obs802</c:v>
                </c:pt>
                <c:pt idx="802">
                  <c:v>Obs803</c:v>
                </c:pt>
                <c:pt idx="803">
                  <c:v>Obs804</c:v>
                </c:pt>
                <c:pt idx="804">
                  <c:v>Obs805</c:v>
                </c:pt>
                <c:pt idx="805">
                  <c:v>Obs806</c:v>
                </c:pt>
                <c:pt idx="806">
                  <c:v>Obs807</c:v>
                </c:pt>
                <c:pt idx="807">
                  <c:v>Obs808</c:v>
                </c:pt>
                <c:pt idx="808">
                  <c:v>Obs809</c:v>
                </c:pt>
                <c:pt idx="809">
                  <c:v>Obs810</c:v>
                </c:pt>
                <c:pt idx="810">
                  <c:v>Obs811</c:v>
                </c:pt>
                <c:pt idx="811">
                  <c:v>Obs812</c:v>
                </c:pt>
                <c:pt idx="812">
                  <c:v>Obs813</c:v>
                </c:pt>
                <c:pt idx="813">
                  <c:v>Obs814</c:v>
                </c:pt>
                <c:pt idx="814">
                  <c:v>Obs815</c:v>
                </c:pt>
                <c:pt idx="815">
                  <c:v>Obs816</c:v>
                </c:pt>
                <c:pt idx="816">
                  <c:v>Obs817</c:v>
                </c:pt>
                <c:pt idx="817">
                  <c:v>Obs818</c:v>
                </c:pt>
                <c:pt idx="818">
                  <c:v>Obs819</c:v>
                </c:pt>
                <c:pt idx="819">
                  <c:v>Obs820</c:v>
                </c:pt>
                <c:pt idx="820">
                  <c:v>Obs821</c:v>
                </c:pt>
                <c:pt idx="821">
                  <c:v>Obs822</c:v>
                </c:pt>
                <c:pt idx="822">
                  <c:v>Obs823</c:v>
                </c:pt>
                <c:pt idx="823">
                  <c:v>Obs824</c:v>
                </c:pt>
                <c:pt idx="824">
                  <c:v>Obs825</c:v>
                </c:pt>
                <c:pt idx="825">
                  <c:v>Obs826</c:v>
                </c:pt>
                <c:pt idx="826">
                  <c:v>Obs827</c:v>
                </c:pt>
                <c:pt idx="827">
                  <c:v>Obs828</c:v>
                </c:pt>
                <c:pt idx="828">
                  <c:v>Obs829</c:v>
                </c:pt>
                <c:pt idx="829">
                  <c:v>Obs830</c:v>
                </c:pt>
                <c:pt idx="830">
                  <c:v>Obs831</c:v>
                </c:pt>
                <c:pt idx="831">
                  <c:v>Obs832</c:v>
                </c:pt>
                <c:pt idx="832">
                  <c:v>Obs833</c:v>
                </c:pt>
                <c:pt idx="833">
                  <c:v>Obs834</c:v>
                </c:pt>
                <c:pt idx="834">
                  <c:v>Obs835</c:v>
                </c:pt>
                <c:pt idx="835">
                  <c:v>Obs836</c:v>
                </c:pt>
                <c:pt idx="836">
                  <c:v>Obs837</c:v>
                </c:pt>
                <c:pt idx="837">
                  <c:v>Obs838</c:v>
                </c:pt>
                <c:pt idx="838">
                  <c:v>Obs839</c:v>
                </c:pt>
                <c:pt idx="839">
                  <c:v>Obs840</c:v>
                </c:pt>
                <c:pt idx="840">
                  <c:v>Obs841</c:v>
                </c:pt>
                <c:pt idx="841">
                  <c:v>Obs842</c:v>
                </c:pt>
                <c:pt idx="842">
                  <c:v>Obs843</c:v>
                </c:pt>
                <c:pt idx="843">
                  <c:v>Obs844</c:v>
                </c:pt>
                <c:pt idx="844">
                  <c:v>Obs845</c:v>
                </c:pt>
                <c:pt idx="845">
                  <c:v>Obs846</c:v>
                </c:pt>
                <c:pt idx="846">
                  <c:v>Obs847</c:v>
                </c:pt>
                <c:pt idx="847">
                  <c:v>Obs848</c:v>
                </c:pt>
                <c:pt idx="848">
                  <c:v>Obs849</c:v>
                </c:pt>
                <c:pt idx="849">
                  <c:v>Obs850</c:v>
                </c:pt>
                <c:pt idx="850">
                  <c:v>Obs851</c:v>
                </c:pt>
                <c:pt idx="851">
                  <c:v>Obs852</c:v>
                </c:pt>
                <c:pt idx="852">
                  <c:v>Obs853</c:v>
                </c:pt>
                <c:pt idx="853">
                  <c:v>Obs854</c:v>
                </c:pt>
                <c:pt idx="854">
                  <c:v>Obs855</c:v>
                </c:pt>
                <c:pt idx="855">
                  <c:v>Obs856</c:v>
                </c:pt>
                <c:pt idx="856">
                  <c:v>Obs857</c:v>
                </c:pt>
                <c:pt idx="857">
                  <c:v>Obs858</c:v>
                </c:pt>
                <c:pt idx="858">
                  <c:v>Obs859</c:v>
                </c:pt>
                <c:pt idx="859">
                  <c:v>Obs860</c:v>
                </c:pt>
                <c:pt idx="860">
                  <c:v>Obs861</c:v>
                </c:pt>
                <c:pt idx="861">
                  <c:v>Obs862</c:v>
                </c:pt>
                <c:pt idx="862">
                  <c:v>Obs863</c:v>
                </c:pt>
                <c:pt idx="863">
                  <c:v>Obs864</c:v>
                </c:pt>
                <c:pt idx="864">
                  <c:v>Obs865</c:v>
                </c:pt>
                <c:pt idx="865">
                  <c:v>Obs866</c:v>
                </c:pt>
                <c:pt idx="866">
                  <c:v>Obs867</c:v>
                </c:pt>
                <c:pt idx="867">
                  <c:v>Obs868</c:v>
                </c:pt>
                <c:pt idx="868">
                  <c:v>Obs869</c:v>
                </c:pt>
                <c:pt idx="869">
                  <c:v>Obs870</c:v>
                </c:pt>
                <c:pt idx="870">
                  <c:v>Obs871</c:v>
                </c:pt>
                <c:pt idx="871">
                  <c:v>Obs872</c:v>
                </c:pt>
                <c:pt idx="872">
                  <c:v>Obs873</c:v>
                </c:pt>
                <c:pt idx="873">
                  <c:v>Obs874</c:v>
                </c:pt>
                <c:pt idx="874">
                  <c:v>Obs875</c:v>
                </c:pt>
                <c:pt idx="875">
                  <c:v>Obs876</c:v>
                </c:pt>
                <c:pt idx="876">
                  <c:v>Obs877</c:v>
                </c:pt>
                <c:pt idx="877">
                  <c:v>Obs878</c:v>
                </c:pt>
                <c:pt idx="878">
                  <c:v>Obs879</c:v>
                </c:pt>
                <c:pt idx="879">
                  <c:v>Obs880</c:v>
                </c:pt>
                <c:pt idx="880">
                  <c:v>Obs881</c:v>
                </c:pt>
                <c:pt idx="881">
                  <c:v>Obs882</c:v>
                </c:pt>
                <c:pt idx="882">
                  <c:v>Obs883</c:v>
                </c:pt>
                <c:pt idx="883">
                  <c:v>Obs884</c:v>
                </c:pt>
                <c:pt idx="884">
                  <c:v>Obs885</c:v>
                </c:pt>
                <c:pt idx="885">
                  <c:v>Obs886</c:v>
                </c:pt>
                <c:pt idx="886">
                  <c:v>Obs887</c:v>
                </c:pt>
                <c:pt idx="887">
                  <c:v>Obs888</c:v>
                </c:pt>
                <c:pt idx="888">
                  <c:v>Obs889</c:v>
                </c:pt>
                <c:pt idx="889">
                  <c:v>Obs890</c:v>
                </c:pt>
                <c:pt idx="890">
                  <c:v>Obs891</c:v>
                </c:pt>
                <c:pt idx="891">
                  <c:v>Obs892</c:v>
                </c:pt>
                <c:pt idx="892">
                  <c:v>Obs893</c:v>
                </c:pt>
                <c:pt idx="893">
                  <c:v>Obs894</c:v>
                </c:pt>
                <c:pt idx="894">
                  <c:v>Obs895</c:v>
                </c:pt>
                <c:pt idx="895">
                  <c:v>Obs896</c:v>
                </c:pt>
                <c:pt idx="896">
                  <c:v>Obs897</c:v>
                </c:pt>
                <c:pt idx="897">
                  <c:v>Obs898</c:v>
                </c:pt>
                <c:pt idx="898">
                  <c:v>Obs899</c:v>
                </c:pt>
                <c:pt idx="899">
                  <c:v>Obs900</c:v>
                </c:pt>
                <c:pt idx="900">
                  <c:v>Obs901</c:v>
                </c:pt>
                <c:pt idx="901">
                  <c:v>Obs902</c:v>
                </c:pt>
                <c:pt idx="902">
                  <c:v>Obs903</c:v>
                </c:pt>
                <c:pt idx="903">
                  <c:v>Obs904</c:v>
                </c:pt>
                <c:pt idx="904">
                  <c:v>Obs905</c:v>
                </c:pt>
                <c:pt idx="905">
                  <c:v>Obs906</c:v>
                </c:pt>
                <c:pt idx="906">
                  <c:v>Obs907</c:v>
                </c:pt>
                <c:pt idx="907">
                  <c:v>Obs908</c:v>
                </c:pt>
                <c:pt idx="908">
                  <c:v>Obs909</c:v>
                </c:pt>
                <c:pt idx="909">
                  <c:v>Obs910</c:v>
                </c:pt>
                <c:pt idx="910">
                  <c:v>Obs911</c:v>
                </c:pt>
                <c:pt idx="911">
                  <c:v>Obs912</c:v>
                </c:pt>
                <c:pt idx="912">
                  <c:v>Obs913</c:v>
                </c:pt>
                <c:pt idx="913">
                  <c:v>Obs914</c:v>
                </c:pt>
                <c:pt idx="914">
                  <c:v>Obs915</c:v>
                </c:pt>
                <c:pt idx="915">
                  <c:v>Obs916</c:v>
                </c:pt>
                <c:pt idx="916">
                  <c:v>Obs917</c:v>
                </c:pt>
                <c:pt idx="917">
                  <c:v>Obs918</c:v>
                </c:pt>
                <c:pt idx="918">
                  <c:v>Obs919</c:v>
                </c:pt>
                <c:pt idx="919">
                  <c:v>Obs920</c:v>
                </c:pt>
                <c:pt idx="920">
                  <c:v>Obs921</c:v>
                </c:pt>
                <c:pt idx="921">
                  <c:v>Obs922</c:v>
                </c:pt>
                <c:pt idx="922">
                  <c:v>Obs923</c:v>
                </c:pt>
                <c:pt idx="923">
                  <c:v>Obs924</c:v>
                </c:pt>
                <c:pt idx="924">
                  <c:v>Obs925</c:v>
                </c:pt>
                <c:pt idx="925">
                  <c:v>Obs926</c:v>
                </c:pt>
                <c:pt idx="926">
                  <c:v>Obs927</c:v>
                </c:pt>
                <c:pt idx="927">
                  <c:v>Obs928</c:v>
                </c:pt>
                <c:pt idx="928">
                  <c:v>Obs929</c:v>
                </c:pt>
                <c:pt idx="929">
                  <c:v>Obs930</c:v>
                </c:pt>
                <c:pt idx="930">
                  <c:v>Obs931</c:v>
                </c:pt>
                <c:pt idx="931">
                  <c:v>Obs932</c:v>
                </c:pt>
                <c:pt idx="932">
                  <c:v>Obs933</c:v>
                </c:pt>
                <c:pt idx="933">
                  <c:v>Obs934</c:v>
                </c:pt>
                <c:pt idx="934">
                  <c:v>Obs935</c:v>
                </c:pt>
                <c:pt idx="935">
                  <c:v>Obs936</c:v>
                </c:pt>
                <c:pt idx="936">
                  <c:v>Obs937</c:v>
                </c:pt>
                <c:pt idx="937">
                  <c:v>Obs938</c:v>
                </c:pt>
                <c:pt idx="938">
                  <c:v>Obs939</c:v>
                </c:pt>
                <c:pt idx="939">
                  <c:v>Obs940</c:v>
                </c:pt>
                <c:pt idx="940">
                  <c:v>Obs941</c:v>
                </c:pt>
                <c:pt idx="941">
                  <c:v>Obs942</c:v>
                </c:pt>
                <c:pt idx="942">
                  <c:v>Obs943</c:v>
                </c:pt>
                <c:pt idx="943">
                  <c:v>Obs944</c:v>
                </c:pt>
                <c:pt idx="944">
                  <c:v>Obs945</c:v>
                </c:pt>
                <c:pt idx="945">
                  <c:v>Obs946</c:v>
                </c:pt>
                <c:pt idx="946">
                  <c:v>Obs947</c:v>
                </c:pt>
                <c:pt idx="947">
                  <c:v>Obs948</c:v>
                </c:pt>
                <c:pt idx="948">
                  <c:v>Obs949</c:v>
                </c:pt>
                <c:pt idx="949">
                  <c:v>Obs950</c:v>
                </c:pt>
                <c:pt idx="950">
                  <c:v>Obs951</c:v>
                </c:pt>
                <c:pt idx="951">
                  <c:v>Obs952</c:v>
                </c:pt>
                <c:pt idx="952">
                  <c:v>Obs953</c:v>
                </c:pt>
                <c:pt idx="953">
                  <c:v>Obs954</c:v>
                </c:pt>
                <c:pt idx="954">
                  <c:v>Obs955</c:v>
                </c:pt>
                <c:pt idx="955">
                  <c:v>Obs956</c:v>
                </c:pt>
                <c:pt idx="956">
                  <c:v>Obs957</c:v>
                </c:pt>
                <c:pt idx="957">
                  <c:v>Obs958</c:v>
                </c:pt>
                <c:pt idx="958">
                  <c:v>Obs959</c:v>
                </c:pt>
                <c:pt idx="959">
                  <c:v>Obs960</c:v>
                </c:pt>
                <c:pt idx="960">
                  <c:v>Obs961</c:v>
                </c:pt>
                <c:pt idx="961">
                  <c:v>Obs962</c:v>
                </c:pt>
                <c:pt idx="962">
                  <c:v>Obs963</c:v>
                </c:pt>
                <c:pt idx="963">
                  <c:v>Obs964</c:v>
                </c:pt>
                <c:pt idx="964">
                  <c:v>Obs965</c:v>
                </c:pt>
                <c:pt idx="965">
                  <c:v>Obs966</c:v>
                </c:pt>
                <c:pt idx="966">
                  <c:v>Obs967</c:v>
                </c:pt>
                <c:pt idx="967">
                  <c:v>Obs968</c:v>
                </c:pt>
                <c:pt idx="968">
                  <c:v>Obs969</c:v>
                </c:pt>
                <c:pt idx="969">
                  <c:v>Obs970</c:v>
                </c:pt>
                <c:pt idx="970">
                  <c:v>Obs971</c:v>
                </c:pt>
                <c:pt idx="971">
                  <c:v>Obs972</c:v>
                </c:pt>
                <c:pt idx="972">
                  <c:v>Obs973</c:v>
                </c:pt>
                <c:pt idx="973">
                  <c:v>Obs974</c:v>
                </c:pt>
                <c:pt idx="974">
                  <c:v>Obs975</c:v>
                </c:pt>
                <c:pt idx="975">
                  <c:v>Obs976</c:v>
                </c:pt>
                <c:pt idx="976">
                  <c:v>Obs977</c:v>
                </c:pt>
                <c:pt idx="977">
                  <c:v>Obs978</c:v>
                </c:pt>
                <c:pt idx="978">
                  <c:v>Obs979</c:v>
                </c:pt>
                <c:pt idx="979">
                  <c:v>Obs980</c:v>
                </c:pt>
                <c:pt idx="980">
                  <c:v>Obs981</c:v>
                </c:pt>
                <c:pt idx="981">
                  <c:v>Obs982</c:v>
                </c:pt>
                <c:pt idx="982">
                  <c:v>Obs983</c:v>
                </c:pt>
                <c:pt idx="983">
                  <c:v>Obs984</c:v>
                </c:pt>
                <c:pt idx="984">
                  <c:v>Obs985</c:v>
                </c:pt>
                <c:pt idx="985">
                  <c:v>Obs986</c:v>
                </c:pt>
                <c:pt idx="986">
                  <c:v>Obs987</c:v>
                </c:pt>
                <c:pt idx="987">
                  <c:v>Obs988</c:v>
                </c:pt>
                <c:pt idx="988">
                  <c:v>Obs989</c:v>
                </c:pt>
                <c:pt idx="989">
                  <c:v>Obs990</c:v>
                </c:pt>
                <c:pt idx="990">
                  <c:v>Obs991</c:v>
                </c:pt>
                <c:pt idx="991">
                  <c:v>Obs992</c:v>
                </c:pt>
                <c:pt idx="992">
                  <c:v>Obs993</c:v>
                </c:pt>
                <c:pt idx="993">
                  <c:v>Obs994</c:v>
                </c:pt>
                <c:pt idx="994">
                  <c:v>Obs995</c:v>
                </c:pt>
                <c:pt idx="995">
                  <c:v>Obs996</c:v>
                </c:pt>
                <c:pt idx="996">
                  <c:v>Obs997</c:v>
                </c:pt>
                <c:pt idx="997">
                  <c:v>Obs998</c:v>
                </c:pt>
                <c:pt idx="998">
                  <c:v>Obs999</c:v>
                </c:pt>
                <c:pt idx="999">
                  <c:v>Obs1000</c:v>
                </c:pt>
                <c:pt idx="1000">
                  <c:v>Obs1001</c:v>
                </c:pt>
                <c:pt idx="1001">
                  <c:v>Obs1002</c:v>
                </c:pt>
                <c:pt idx="1002">
                  <c:v>Obs1003</c:v>
                </c:pt>
                <c:pt idx="1003">
                  <c:v>Obs1004</c:v>
                </c:pt>
                <c:pt idx="1004">
                  <c:v>Obs1005</c:v>
                </c:pt>
                <c:pt idx="1005">
                  <c:v>Obs1006</c:v>
                </c:pt>
                <c:pt idx="1006">
                  <c:v>Obs1007</c:v>
                </c:pt>
                <c:pt idx="1007">
                  <c:v>Obs1008</c:v>
                </c:pt>
                <c:pt idx="1008">
                  <c:v>Obs1009</c:v>
                </c:pt>
                <c:pt idx="1009">
                  <c:v>Obs1010</c:v>
                </c:pt>
                <c:pt idx="1010">
                  <c:v>Obs1011</c:v>
                </c:pt>
                <c:pt idx="1011">
                  <c:v>Obs1012</c:v>
                </c:pt>
                <c:pt idx="1012">
                  <c:v>Obs1013</c:v>
                </c:pt>
                <c:pt idx="1013">
                  <c:v>Obs1014</c:v>
                </c:pt>
                <c:pt idx="1014">
                  <c:v>Obs1015</c:v>
                </c:pt>
                <c:pt idx="1015">
                  <c:v>Obs1016</c:v>
                </c:pt>
                <c:pt idx="1016">
                  <c:v>Obs1017</c:v>
                </c:pt>
                <c:pt idx="1017">
                  <c:v>Obs1018</c:v>
                </c:pt>
                <c:pt idx="1018">
                  <c:v>Obs1019</c:v>
                </c:pt>
                <c:pt idx="1019">
                  <c:v>Obs1020</c:v>
                </c:pt>
                <c:pt idx="1020">
                  <c:v>Obs1021</c:v>
                </c:pt>
                <c:pt idx="1021">
                  <c:v>Obs1022</c:v>
                </c:pt>
                <c:pt idx="1022">
                  <c:v>Obs1023</c:v>
                </c:pt>
                <c:pt idx="1023">
                  <c:v>Obs1024</c:v>
                </c:pt>
                <c:pt idx="1024">
                  <c:v>Obs1025</c:v>
                </c:pt>
                <c:pt idx="1025">
                  <c:v>Obs1026</c:v>
                </c:pt>
                <c:pt idx="1026">
                  <c:v>Obs1027</c:v>
                </c:pt>
                <c:pt idx="1027">
                  <c:v>Obs1028</c:v>
                </c:pt>
                <c:pt idx="1028">
                  <c:v>Obs1029</c:v>
                </c:pt>
                <c:pt idx="1029">
                  <c:v>Obs1030</c:v>
                </c:pt>
                <c:pt idx="1030">
                  <c:v>Obs1031</c:v>
                </c:pt>
                <c:pt idx="1031">
                  <c:v>Obs1032</c:v>
                </c:pt>
                <c:pt idx="1032">
                  <c:v>Obs1033</c:v>
                </c:pt>
                <c:pt idx="1033">
                  <c:v>Obs1034</c:v>
                </c:pt>
                <c:pt idx="1034">
                  <c:v>Obs1035</c:v>
                </c:pt>
                <c:pt idx="1035">
                  <c:v>Obs1036</c:v>
                </c:pt>
                <c:pt idx="1036">
                  <c:v>Obs1037</c:v>
                </c:pt>
                <c:pt idx="1037">
                  <c:v>Obs1038</c:v>
                </c:pt>
                <c:pt idx="1038">
                  <c:v>Obs1039</c:v>
                </c:pt>
                <c:pt idx="1039">
                  <c:v>Obs1040</c:v>
                </c:pt>
                <c:pt idx="1040">
                  <c:v>Obs1041</c:v>
                </c:pt>
                <c:pt idx="1041">
                  <c:v>Obs1042</c:v>
                </c:pt>
                <c:pt idx="1042">
                  <c:v>Obs1043</c:v>
                </c:pt>
                <c:pt idx="1043">
                  <c:v>Obs1044</c:v>
                </c:pt>
                <c:pt idx="1044">
                  <c:v>Obs1045</c:v>
                </c:pt>
                <c:pt idx="1045">
                  <c:v>Obs1046</c:v>
                </c:pt>
                <c:pt idx="1046">
                  <c:v>Obs1047</c:v>
                </c:pt>
                <c:pt idx="1047">
                  <c:v>Obs1048</c:v>
                </c:pt>
                <c:pt idx="1048">
                  <c:v>Obs1049</c:v>
                </c:pt>
                <c:pt idx="1049">
                  <c:v>Obs1050</c:v>
                </c:pt>
                <c:pt idx="1050">
                  <c:v>Obs1051</c:v>
                </c:pt>
                <c:pt idx="1051">
                  <c:v>Obs1052</c:v>
                </c:pt>
                <c:pt idx="1052">
                  <c:v>Obs1053</c:v>
                </c:pt>
                <c:pt idx="1053">
                  <c:v>Obs1054</c:v>
                </c:pt>
                <c:pt idx="1054">
                  <c:v>Obs1055</c:v>
                </c:pt>
                <c:pt idx="1055">
                  <c:v>Obs1056</c:v>
                </c:pt>
                <c:pt idx="1056">
                  <c:v>Obs1057</c:v>
                </c:pt>
                <c:pt idx="1057">
                  <c:v>Obs1058</c:v>
                </c:pt>
                <c:pt idx="1058">
                  <c:v>Obs1059</c:v>
                </c:pt>
                <c:pt idx="1059">
                  <c:v>Obs1060</c:v>
                </c:pt>
                <c:pt idx="1060">
                  <c:v>Obs1061</c:v>
                </c:pt>
                <c:pt idx="1061">
                  <c:v>Obs1062</c:v>
                </c:pt>
                <c:pt idx="1062">
                  <c:v>Obs1063</c:v>
                </c:pt>
                <c:pt idx="1063">
                  <c:v>Obs1064</c:v>
                </c:pt>
                <c:pt idx="1064">
                  <c:v>Obs1065</c:v>
                </c:pt>
                <c:pt idx="1065">
                  <c:v>Obs1066</c:v>
                </c:pt>
                <c:pt idx="1066">
                  <c:v>Obs1067</c:v>
                </c:pt>
                <c:pt idx="1067">
                  <c:v>Obs1068</c:v>
                </c:pt>
                <c:pt idx="1068">
                  <c:v>Obs1069</c:v>
                </c:pt>
                <c:pt idx="1069">
                  <c:v>Obs1070</c:v>
                </c:pt>
                <c:pt idx="1070">
                  <c:v>Obs1071</c:v>
                </c:pt>
                <c:pt idx="1071">
                  <c:v>Obs1072</c:v>
                </c:pt>
                <c:pt idx="1072">
                  <c:v>Obs1073</c:v>
                </c:pt>
                <c:pt idx="1073">
                  <c:v>Obs1074</c:v>
                </c:pt>
                <c:pt idx="1074">
                  <c:v>Obs1075</c:v>
                </c:pt>
                <c:pt idx="1075">
                  <c:v>Obs1076</c:v>
                </c:pt>
                <c:pt idx="1076">
                  <c:v>Obs1077</c:v>
                </c:pt>
                <c:pt idx="1077">
                  <c:v>Obs1078</c:v>
                </c:pt>
                <c:pt idx="1078">
                  <c:v>Obs1079</c:v>
                </c:pt>
                <c:pt idx="1079">
                  <c:v>Obs1080</c:v>
                </c:pt>
                <c:pt idx="1080">
                  <c:v>Obs1081</c:v>
                </c:pt>
                <c:pt idx="1081">
                  <c:v>Obs1082</c:v>
                </c:pt>
                <c:pt idx="1082">
                  <c:v>Obs1083</c:v>
                </c:pt>
                <c:pt idx="1083">
                  <c:v>Obs1084</c:v>
                </c:pt>
                <c:pt idx="1084">
                  <c:v>Obs1085</c:v>
                </c:pt>
                <c:pt idx="1085">
                  <c:v>Obs1086</c:v>
                </c:pt>
                <c:pt idx="1086">
                  <c:v>Obs1087</c:v>
                </c:pt>
                <c:pt idx="1087">
                  <c:v>Obs1088</c:v>
                </c:pt>
                <c:pt idx="1088">
                  <c:v>Obs1089</c:v>
                </c:pt>
                <c:pt idx="1089">
                  <c:v>Obs1090</c:v>
                </c:pt>
                <c:pt idx="1090">
                  <c:v>Obs1091</c:v>
                </c:pt>
                <c:pt idx="1091">
                  <c:v>Obs1092</c:v>
                </c:pt>
                <c:pt idx="1092">
                  <c:v>Obs1093</c:v>
                </c:pt>
                <c:pt idx="1093">
                  <c:v>Obs1094</c:v>
                </c:pt>
                <c:pt idx="1094">
                  <c:v>Obs1095</c:v>
                </c:pt>
                <c:pt idx="1095">
                  <c:v>Obs1096</c:v>
                </c:pt>
                <c:pt idx="1096">
                  <c:v>Obs1097</c:v>
                </c:pt>
                <c:pt idx="1097">
                  <c:v>Obs1098</c:v>
                </c:pt>
                <c:pt idx="1098">
                  <c:v>Obs1099</c:v>
                </c:pt>
                <c:pt idx="1099">
                  <c:v>Obs1100</c:v>
                </c:pt>
                <c:pt idx="1100">
                  <c:v>Obs1101</c:v>
                </c:pt>
                <c:pt idx="1101">
                  <c:v>Obs1102</c:v>
                </c:pt>
                <c:pt idx="1102">
                  <c:v>Obs1103</c:v>
                </c:pt>
                <c:pt idx="1103">
                  <c:v>Obs1104</c:v>
                </c:pt>
                <c:pt idx="1104">
                  <c:v>Obs1105</c:v>
                </c:pt>
                <c:pt idx="1105">
                  <c:v>Obs1106</c:v>
                </c:pt>
                <c:pt idx="1106">
                  <c:v>Obs1107</c:v>
                </c:pt>
                <c:pt idx="1107">
                  <c:v>Obs1108</c:v>
                </c:pt>
                <c:pt idx="1108">
                  <c:v>Obs1109</c:v>
                </c:pt>
                <c:pt idx="1109">
                  <c:v>Obs1110</c:v>
                </c:pt>
                <c:pt idx="1110">
                  <c:v>Obs1111</c:v>
                </c:pt>
                <c:pt idx="1111">
                  <c:v>Obs1112</c:v>
                </c:pt>
                <c:pt idx="1112">
                  <c:v>Obs1113</c:v>
                </c:pt>
                <c:pt idx="1113">
                  <c:v>Obs1114</c:v>
                </c:pt>
                <c:pt idx="1114">
                  <c:v>Obs1115</c:v>
                </c:pt>
                <c:pt idx="1115">
                  <c:v>Obs1116</c:v>
                </c:pt>
                <c:pt idx="1116">
                  <c:v>Obs1117</c:v>
                </c:pt>
                <c:pt idx="1117">
                  <c:v>Obs1118</c:v>
                </c:pt>
                <c:pt idx="1118">
                  <c:v>Obs1119</c:v>
                </c:pt>
                <c:pt idx="1119">
                  <c:v>Obs1120</c:v>
                </c:pt>
                <c:pt idx="1120">
                  <c:v>Obs1121</c:v>
                </c:pt>
                <c:pt idx="1121">
                  <c:v>Obs1122</c:v>
                </c:pt>
                <c:pt idx="1122">
                  <c:v>Obs1123</c:v>
                </c:pt>
                <c:pt idx="1123">
                  <c:v>Obs1124</c:v>
                </c:pt>
                <c:pt idx="1124">
                  <c:v>Obs1125</c:v>
                </c:pt>
                <c:pt idx="1125">
                  <c:v>Obs1126</c:v>
                </c:pt>
                <c:pt idx="1126">
                  <c:v>Obs1127</c:v>
                </c:pt>
                <c:pt idx="1127">
                  <c:v>Obs1128</c:v>
                </c:pt>
                <c:pt idx="1128">
                  <c:v>Obs1129</c:v>
                </c:pt>
                <c:pt idx="1129">
                  <c:v>Obs1130</c:v>
                </c:pt>
                <c:pt idx="1130">
                  <c:v>Obs1131</c:v>
                </c:pt>
                <c:pt idx="1131">
                  <c:v>Obs1132</c:v>
                </c:pt>
                <c:pt idx="1132">
                  <c:v>Obs1133</c:v>
                </c:pt>
                <c:pt idx="1133">
                  <c:v>Obs1134</c:v>
                </c:pt>
                <c:pt idx="1134">
                  <c:v>Obs1135</c:v>
                </c:pt>
                <c:pt idx="1135">
                  <c:v>Obs1136</c:v>
                </c:pt>
                <c:pt idx="1136">
                  <c:v>Obs1137</c:v>
                </c:pt>
                <c:pt idx="1137">
                  <c:v>Obs1138</c:v>
                </c:pt>
                <c:pt idx="1138">
                  <c:v>Obs1139</c:v>
                </c:pt>
                <c:pt idx="1139">
                  <c:v>Obs1140</c:v>
                </c:pt>
                <c:pt idx="1140">
                  <c:v>Obs1141</c:v>
                </c:pt>
                <c:pt idx="1141">
                  <c:v>Obs1142</c:v>
                </c:pt>
                <c:pt idx="1142">
                  <c:v>Obs1143</c:v>
                </c:pt>
                <c:pt idx="1143">
                  <c:v>Obs1144</c:v>
                </c:pt>
                <c:pt idx="1144">
                  <c:v>Obs1145</c:v>
                </c:pt>
                <c:pt idx="1145">
                  <c:v>Obs1146</c:v>
                </c:pt>
                <c:pt idx="1146">
                  <c:v>Obs1147</c:v>
                </c:pt>
                <c:pt idx="1147">
                  <c:v>Obs1148</c:v>
                </c:pt>
                <c:pt idx="1148">
                  <c:v>Obs1149</c:v>
                </c:pt>
                <c:pt idx="1149">
                  <c:v>Obs1150</c:v>
                </c:pt>
                <c:pt idx="1150">
                  <c:v>Obs1151</c:v>
                </c:pt>
                <c:pt idx="1151">
                  <c:v>Obs1152</c:v>
                </c:pt>
                <c:pt idx="1152">
                  <c:v>Obs1153</c:v>
                </c:pt>
                <c:pt idx="1153">
                  <c:v>Obs1154</c:v>
                </c:pt>
                <c:pt idx="1154">
                  <c:v>Obs1155</c:v>
                </c:pt>
                <c:pt idx="1155">
                  <c:v>Obs1156</c:v>
                </c:pt>
                <c:pt idx="1156">
                  <c:v>Obs1157</c:v>
                </c:pt>
                <c:pt idx="1157">
                  <c:v>Obs1158</c:v>
                </c:pt>
                <c:pt idx="1158">
                  <c:v>Obs1159</c:v>
                </c:pt>
                <c:pt idx="1159">
                  <c:v>Obs1160</c:v>
                </c:pt>
                <c:pt idx="1160">
                  <c:v>Obs1161</c:v>
                </c:pt>
                <c:pt idx="1161">
                  <c:v>Obs1162</c:v>
                </c:pt>
                <c:pt idx="1162">
                  <c:v>Obs1163</c:v>
                </c:pt>
                <c:pt idx="1163">
                  <c:v>Obs1164</c:v>
                </c:pt>
                <c:pt idx="1164">
                  <c:v>Obs1165</c:v>
                </c:pt>
                <c:pt idx="1165">
                  <c:v>Obs1166</c:v>
                </c:pt>
                <c:pt idx="1166">
                  <c:v>Obs1167</c:v>
                </c:pt>
                <c:pt idx="1167">
                  <c:v>Obs1168</c:v>
                </c:pt>
                <c:pt idx="1168">
                  <c:v>Obs1169</c:v>
                </c:pt>
                <c:pt idx="1169">
                  <c:v>Obs1170</c:v>
                </c:pt>
                <c:pt idx="1170">
                  <c:v>Obs1171</c:v>
                </c:pt>
                <c:pt idx="1171">
                  <c:v>Obs1172</c:v>
                </c:pt>
                <c:pt idx="1172">
                  <c:v>Obs1173</c:v>
                </c:pt>
                <c:pt idx="1173">
                  <c:v>Obs1174</c:v>
                </c:pt>
                <c:pt idx="1174">
                  <c:v>Obs1175</c:v>
                </c:pt>
                <c:pt idx="1175">
                  <c:v>Obs1176</c:v>
                </c:pt>
                <c:pt idx="1176">
                  <c:v>Obs1177</c:v>
                </c:pt>
                <c:pt idx="1177">
                  <c:v>Obs1178</c:v>
                </c:pt>
                <c:pt idx="1178">
                  <c:v>Obs1179</c:v>
                </c:pt>
                <c:pt idx="1179">
                  <c:v>Obs1180</c:v>
                </c:pt>
                <c:pt idx="1180">
                  <c:v>Obs1181</c:v>
                </c:pt>
                <c:pt idx="1181">
                  <c:v>Obs1182</c:v>
                </c:pt>
                <c:pt idx="1182">
                  <c:v>Obs1183</c:v>
                </c:pt>
                <c:pt idx="1183">
                  <c:v>Obs1184</c:v>
                </c:pt>
                <c:pt idx="1184">
                  <c:v>Obs1185</c:v>
                </c:pt>
                <c:pt idx="1185">
                  <c:v>Obs1186</c:v>
                </c:pt>
                <c:pt idx="1186">
                  <c:v>Obs1187</c:v>
                </c:pt>
                <c:pt idx="1187">
                  <c:v>Obs1188</c:v>
                </c:pt>
                <c:pt idx="1188">
                  <c:v>Obs1189</c:v>
                </c:pt>
                <c:pt idx="1189">
                  <c:v>Obs1190</c:v>
                </c:pt>
                <c:pt idx="1190">
                  <c:v>Obs1191</c:v>
                </c:pt>
                <c:pt idx="1191">
                  <c:v>Obs1192</c:v>
                </c:pt>
                <c:pt idx="1192">
                  <c:v>Obs1193</c:v>
                </c:pt>
                <c:pt idx="1193">
                  <c:v>Obs1194</c:v>
                </c:pt>
                <c:pt idx="1194">
                  <c:v>Obs1195</c:v>
                </c:pt>
                <c:pt idx="1195">
                  <c:v>Obs1196</c:v>
                </c:pt>
                <c:pt idx="1196">
                  <c:v>Obs1197</c:v>
                </c:pt>
                <c:pt idx="1197">
                  <c:v>Obs1198</c:v>
                </c:pt>
                <c:pt idx="1198">
                  <c:v>Obs1199</c:v>
                </c:pt>
                <c:pt idx="1199">
                  <c:v>Obs1200</c:v>
                </c:pt>
                <c:pt idx="1200">
                  <c:v>Obs1201</c:v>
                </c:pt>
                <c:pt idx="1201">
                  <c:v>Obs1202</c:v>
                </c:pt>
                <c:pt idx="1202">
                  <c:v>Obs1203</c:v>
                </c:pt>
                <c:pt idx="1203">
                  <c:v>Obs1204</c:v>
                </c:pt>
                <c:pt idx="1204">
                  <c:v>Obs1205</c:v>
                </c:pt>
                <c:pt idx="1205">
                  <c:v>Obs1206</c:v>
                </c:pt>
                <c:pt idx="1206">
                  <c:v>Obs1207</c:v>
                </c:pt>
                <c:pt idx="1207">
                  <c:v>Obs1208</c:v>
                </c:pt>
                <c:pt idx="1208">
                  <c:v>Obs1209</c:v>
                </c:pt>
                <c:pt idx="1209">
                  <c:v>Obs1210</c:v>
                </c:pt>
                <c:pt idx="1210">
                  <c:v>Obs1211</c:v>
                </c:pt>
                <c:pt idx="1211">
                  <c:v>Obs1212</c:v>
                </c:pt>
                <c:pt idx="1212">
                  <c:v>Obs1213</c:v>
                </c:pt>
                <c:pt idx="1213">
                  <c:v>Obs1214</c:v>
                </c:pt>
                <c:pt idx="1214">
                  <c:v>Obs1215</c:v>
                </c:pt>
                <c:pt idx="1215">
                  <c:v>Obs1216</c:v>
                </c:pt>
                <c:pt idx="1216">
                  <c:v>Obs1217</c:v>
                </c:pt>
                <c:pt idx="1217">
                  <c:v>Obs1218</c:v>
                </c:pt>
                <c:pt idx="1218">
                  <c:v>Obs1219</c:v>
                </c:pt>
                <c:pt idx="1219">
                  <c:v>Obs1220</c:v>
                </c:pt>
                <c:pt idx="1220">
                  <c:v>Obs1221</c:v>
                </c:pt>
                <c:pt idx="1221">
                  <c:v>Obs1222</c:v>
                </c:pt>
                <c:pt idx="1222">
                  <c:v>Obs1223</c:v>
                </c:pt>
                <c:pt idx="1223">
                  <c:v>Obs1224</c:v>
                </c:pt>
                <c:pt idx="1224">
                  <c:v>Obs1225</c:v>
                </c:pt>
                <c:pt idx="1225">
                  <c:v>Obs1226</c:v>
                </c:pt>
                <c:pt idx="1226">
                  <c:v>Obs1227</c:v>
                </c:pt>
                <c:pt idx="1227">
                  <c:v>Obs1228</c:v>
                </c:pt>
                <c:pt idx="1228">
                  <c:v>Obs1229</c:v>
                </c:pt>
                <c:pt idx="1229">
                  <c:v>Obs1230</c:v>
                </c:pt>
                <c:pt idx="1230">
                  <c:v>Obs1231</c:v>
                </c:pt>
                <c:pt idx="1231">
                  <c:v>Obs1232</c:v>
                </c:pt>
                <c:pt idx="1232">
                  <c:v>Obs1233</c:v>
                </c:pt>
                <c:pt idx="1233">
                  <c:v>Obs1234</c:v>
                </c:pt>
                <c:pt idx="1234">
                  <c:v>Obs1235</c:v>
                </c:pt>
                <c:pt idx="1235">
                  <c:v>Obs1236</c:v>
                </c:pt>
                <c:pt idx="1236">
                  <c:v>Obs1237</c:v>
                </c:pt>
                <c:pt idx="1237">
                  <c:v>Obs1238</c:v>
                </c:pt>
                <c:pt idx="1238">
                  <c:v>Obs1239</c:v>
                </c:pt>
                <c:pt idx="1239">
                  <c:v>Obs1240</c:v>
                </c:pt>
                <c:pt idx="1240">
                  <c:v>Obs1241</c:v>
                </c:pt>
                <c:pt idx="1241">
                  <c:v>Obs1242</c:v>
                </c:pt>
                <c:pt idx="1242">
                  <c:v>Obs1243</c:v>
                </c:pt>
                <c:pt idx="1243">
                  <c:v>Obs1244</c:v>
                </c:pt>
                <c:pt idx="1244">
                  <c:v>Obs1245</c:v>
                </c:pt>
                <c:pt idx="1245">
                  <c:v>Obs1246</c:v>
                </c:pt>
                <c:pt idx="1246">
                  <c:v>Obs1247</c:v>
                </c:pt>
                <c:pt idx="1247">
                  <c:v>Obs1248</c:v>
                </c:pt>
                <c:pt idx="1248">
                  <c:v>Obs1249</c:v>
                </c:pt>
                <c:pt idx="1249">
                  <c:v>Obs1250</c:v>
                </c:pt>
                <c:pt idx="1250">
                  <c:v>Obs1251</c:v>
                </c:pt>
                <c:pt idx="1251">
                  <c:v>Obs1252</c:v>
                </c:pt>
                <c:pt idx="1252">
                  <c:v>Obs1253</c:v>
                </c:pt>
                <c:pt idx="1253">
                  <c:v>Obs1254</c:v>
                </c:pt>
                <c:pt idx="1254">
                  <c:v>Obs1255</c:v>
                </c:pt>
                <c:pt idx="1255">
                  <c:v>Obs1256</c:v>
                </c:pt>
                <c:pt idx="1256">
                  <c:v>Obs1257</c:v>
                </c:pt>
                <c:pt idx="1257">
                  <c:v>Obs1258</c:v>
                </c:pt>
                <c:pt idx="1258">
                  <c:v>Obs1259</c:v>
                </c:pt>
                <c:pt idx="1259">
                  <c:v>Obs1260</c:v>
                </c:pt>
                <c:pt idx="1260">
                  <c:v>Obs1261</c:v>
                </c:pt>
                <c:pt idx="1261">
                  <c:v>Obs1262</c:v>
                </c:pt>
                <c:pt idx="1262">
                  <c:v>Obs1263</c:v>
                </c:pt>
                <c:pt idx="1263">
                  <c:v>Obs1264</c:v>
                </c:pt>
                <c:pt idx="1264">
                  <c:v>Obs1265</c:v>
                </c:pt>
                <c:pt idx="1265">
                  <c:v>Obs1266</c:v>
                </c:pt>
                <c:pt idx="1266">
                  <c:v>Obs1267</c:v>
                </c:pt>
                <c:pt idx="1267">
                  <c:v>Obs1268</c:v>
                </c:pt>
                <c:pt idx="1268">
                  <c:v>Obs1269</c:v>
                </c:pt>
                <c:pt idx="1269">
                  <c:v>Obs1270</c:v>
                </c:pt>
                <c:pt idx="1270">
                  <c:v>Obs1271</c:v>
                </c:pt>
                <c:pt idx="1271">
                  <c:v>Obs1272</c:v>
                </c:pt>
                <c:pt idx="1272">
                  <c:v>Obs1273</c:v>
                </c:pt>
                <c:pt idx="1273">
                  <c:v>Obs1274</c:v>
                </c:pt>
                <c:pt idx="1274">
                  <c:v>Obs1275</c:v>
                </c:pt>
                <c:pt idx="1275">
                  <c:v>Obs1276</c:v>
                </c:pt>
                <c:pt idx="1276">
                  <c:v>Obs1277</c:v>
                </c:pt>
                <c:pt idx="1277">
                  <c:v>Obs1278</c:v>
                </c:pt>
                <c:pt idx="1278">
                  <c:v>Obs1279</c:v>
                </c:pt>
                <c:pt idx="1279">
                  <c:v>Obs1280</c:v>
                </c:pt>
                <c:pt idx="1280">
                  <c:v>Obs1281</c:v>
                </c:pt>
                <c:pt idx="1281">
                  <c:v>Obs1282</c:v>
                </c:pt>
                <c:pt idx="1282">
                  <c:v>Obs1283</c:v>
                </c:pt>
                <c:pt idx="1283">
                  <c:v>Obs1284</c:v>
                </c:pt>
                <c:pt idx="1284">
                  <c:v>Obs1285</c:v>
                </c:pt>
                <c:pt idx="1285">
                  <c:v>Obs1286</c:v>
                </c:pt>
                <c:pt idx="1286">
                  <c:v>Obs1287</c:v>
                </c:pt>
                <c:pt idx="1287">
                  <c:v>Obs1288</c:v>
                </c:pt>
                <c:pt idx="1288">
                  <c:v>Obs1289</c:v>
                </c:pt>
                <c:pt idx="1289">
                  <c:v>Obs1290</c:v>
                </c:pt>
                <c:pt idx="1290">
                  <c:v>Obs1291</c:v>
                </c:pt>
                <c:pt idx="1291">
                  <c:v>Obs1292</c:v>
                </c:pt>
                <c:pt idx="1292">
                  <c:v>Obs1293</c:v>
                </c:pt>
                <c:pt idx="1293">
                  <c:v>Obs1294</c:v>
                </c:pt>
                <c:pt idx="1294">
                  <c:v>Obs1295</c:v>
                </c:pt>
                <c:pt idx="1295">
                  <c:v>Obs1296</c:v>
                </c:pt>
                <c:pt idx="1296">
                  <c:v>Obs1297</c:v>
                </c:pt>
                <c:pt idx="1297">
                  <c:v>Obs1298</c:v>
                </c:pt>
                <c:pt idx="1298">
                  <c:v>Obs1299</c:v>
                </c:pt>
                <c:pt idx="1299">
                  <c:v>Obs1300</c:v>
                </c:pt>
                <c:pt idx="1300">
                  <c:v>Obs1301</c:v>
                </c:pt>
                <c:pt idx="1301">
                  <c:v>Obs1302</c:v>
                </c:pt>
                <c:pt idx="1302">
                  <c:v>Obs1303</c:v>
                </c:pt>
                <c:pt idx="1303">
                  <c:v>Obs1304</c:v>
                </c:pt>
                <c:pt idx="1304">
                  <c:v>Obs1305</c:v>
                </c:pt>
                <c:pt idx="1305">
                  <c:v>Obs1306</c:v>
                </c:pt>
                <c:pt idx="1306">
                  <c:v>Obs1307</c:v>
                </c:pt>
                <c:pt idx="1307">
                  <c:v>Obs1308</c:v>
                </c:pt>
                <c:pt idx="1308">
                  <c:v>Obs1309</c:v>
                </c:pt>
                <c:pt idx="1309">
                  <c:v>Obs1310</c:v>
                </c:pt>
                <c:pt idx="1310">
                  <c:v>Obs1311</c:v>
                </c:pt>
                <c:pt idx="1311">
                  <c:v>Obs1312</c:v>
                </c:pt>
                <c:pt idx="1312">
                  <c:v>Obs1313</c:v>
                </c:pt>
                <c:pt idx="1313">
                  <c:v>Obs1314</c:v>
                </c:pt>
                <c:pt idx="1314">
                  <c:v>Obs1315</c:v>
                </c:pt>
                <c:pt idx="1315">
                  <c:v>Obs1316</c:v>
                </c:pt>
                <c:pt idx="1316">
                  <c:v>Obs1317</c:v>
                </c:pt>
                <c:pt idx="1317">
                  <c:v>Obs1318</c:v>
                </c:pt>
                <c:pt idx="1318">
                  <c:v>Obs1319</c:v>
                </c:pt>
                <c:pt idx="1319">
                  <c:v>Obs1320</c:v>
                </c:pt>
                <c:pt idx="1320">
                  <c:v>Obs1321</c:v>
                </c:pt>
                <c:pt idx="1321">
                  <c:v>Obs1322</c:v>
                </c:pt>
                <c:pt idx="1322">
                  <c:v>Obs1323</c:v>
                </c:pt>
                <c:pt idx="1323">
                  <c:v>Obs1324</c:v>
                </c:pt>
                <c:pt idx="1324">
                  <c:v>Obs1325</c:v>
                </c:pt>
                <c:pt idx="1325">
                  <c:v>Obs1326</c:v>
                </c:pt>
                <c:pt idx="1326">
                  <c:v>Obs1327</c:v>
                </c:pt>
                <c:pt idx="1327">
                  <c:v>Obs1328</c:v>
                </c:pt>
                <c:pt idx="1328">
                  <c:v>Obs1329</c:v>
                </c:pt>
                <c:pt idx="1329">
                  <c:v>Obs1330</c:v>
                </c:pt>
                <c:pt idx="1330">
                  <c:v>Obs1331</c:v>
                </c:pt>
                <c:pt idx="1331">
                  <c:v>Obs1332</c:v>
                </c:pt>
                <c:pt idx="1332">
                  <c:v>Obs1333</c:v>
                </c:pt>
                <c:pt idx="1333">
                  <c:v>Obs1334</c:v>
                </c:pt>
                <c:pt idx="1334">
                  <c:v>Obs1335</c:v>
                </c:pt>
                <c:pt idx="1335">
                  <c:v>Obs1336</c:v>
                </c:pt>
                <c:pt idx="1336">
                  <c:v>Obs1337</c:v>
                </c:pt>
                <c:pt idx="1337">
                  <c:v>Obs1338</c:v>
                </c:pt>
                <c:pt idx="1338">
                  <c:v>Obs1339</c:v>
                </c:pt>
                <c:pt idx="1339">
                  <c:v>Obs1340</c:v>
                </c:pt>
                <c:pt idx="1340">
                  <c:v>Obs1341</c:v>
                </c:pt>
                <c:pt idx="1341">
                  <c:v>Obs1342</c:v>
                </c:pt>
                <c:pt idx="1342">
                  <c:v>Obs1343</c:v>
                </c:pt>
                <c:pt idx="1343">
                  <c:v>Obs1344</c:v>
                </c:pt>
                <c:pt idx="1344">
                  <c:v>Obs1345</c:v>
                </c:pt>
                <c:pt idx="1345">
                  <c:v>Obs1346</c:v>
                </c:pt>
                <c:pt idx="1346">
                  <c:v>Obs1347</c:v>
                </c:pt>
                <c:pt idx="1347">
                  <c:v>Obs1348</c:v>
                </c:pt>
                <c:pt idx="1348">
                  <c:v>Obs1349</c:v>
                </c:pt>
                <c:pt idx="1349">
                  <c:v>Obs1350</c:v>
                </c:pt>
                <c:pt idx="1350">
                  <c:v>Obs1351</c:v>
                </c:pt>
                <c:pt idx="1351">
                  <c:v>Obs1352</c:v>
                </c:pt>
                <c:pt idx="1352">
                  <c:v>Obs1353</c:v>
                </c:pt>
                <c:pt idx="1353">
                  <c:v>Obs1354</c:v>
                </c:pt>
                <c:pt idx="1354">
                  <c:v>Obs1355</c:v>
                </c:pt>
                <c:pt idx="1355">
                  <c:v>Obs1356</c:v>
                </c:pt>
                <c:pt idx="1356">
                  <c:v>Obs1357</c:v>
                </c:pt>
                <c:pt idx="1357">
                  <c:v>Obs1358</c:v>
                </c:pt>
                <c:pt idx="1358">
                  <c:v>Obs1359</c:v>
                </c:pt>
                <c:pt idx="1359">
                  <c:v>Obs1360</c:v>
                </c:pt>
                <c:pt idx="1360">
                  <c:v>Obs1361</c:v>
                </c:pt>
                <c:pt idx="1361">
                  <c:v>Obs1362</c:v>
                </c:pt>
                <c:pt idx="1362">
                  <c:v>Obs1363</c:v>
                </c:pt>
                <c:pt idx="1363">
                  <c:v>Obs1364</c:v>
                </c:pt>
                <c:pt idx="1364">
                  <c:v>Obs1365</c:v>
                </c:pt>
                <c:pt idx="1365">
                  <c:v>Obs1366</c:v>
                </c:pt>
                <c:pt idx="1366">
                  <c:v>Obs1367</c:v>
                </c:pt>
                <c:pt idx="1367">
                  <c:v>Obs1368</c:v>
                </c:pt>
                <c:pt idx="1368">
                  <c:v>Obs1369</c:v>
                </c:pt>
                <c:pt idx="1369">
                  <c:v>Obs1370</c:v>
                </c:pt>
                <c:pt idx="1370">
                  <c:v>Obs1371</c:v>
                </c:pt>
                <c:pt idx="1371">
                  <c:v>Obs1372</c:v>
                </c:pt>
                <c:pt idx="1372">
                  <c:v>Obs1373</c:v>
                </c:pt>
                <c:pt idx="1373">
                  <c:v>Obs1374</c:v>
                </c:pt>
                <c:pt idx="1374">
                  <c:v>Obs1375</c:v>
                </c:pt>
                <c:pt idx="1375">
                  <c:v>Obs1376</c:v>
                </c:pt>
                <c:pt idx="1376">
                  <c:v>Obs1377</c:v>
                </c:pt>
                <c:pt idx="1377">
                  <c:v>Obs1378</c:v>
                </c:pt>
                <c:pt idx="1378">
                  <c:v>Obs1379</c:v>
                </c:pt>
                <c:pt idx="1379">
                  <c:v>Obs1380</c:v>
                </c:pt>
                <c:pt idx="1380">
                  <c:v>Obs1381</c:v>
                </c:pt>
                <c:pt idx="1381">
                  <c:v>Obs1382</c:v>
                </c:pt>
                <c:pt idx="1382">
                  <c:v>Obs1383</c:v>
                </c:pt>
                <c:pt idx="1383">
                  <c:v>Obs1384</c:v>
                </c:pt>
                <c:pt idx="1384">
                  <c:v>Obs1385</c:v>
                </c:pt>
                <c:pt idx="1385">
                  <c:v>Obs1386</c:v>
                </c:pt>
                <c:pt idx="1386">
                  <c:v>Obs1387</c:v>
                </c:pt>
                <c:pt idx="1387">
                  <c:v>Obs1388</c:v>
                </c:pt>
                <c:pt idx="1388">
                  <c:v>Obs1389</c:v>
                </c:pt>
                <c:pt idx="1389">
                  <c:v>Obs1390</c:v>
                </c:pt>
                <c:pt idx="1390">
                  <c:v>Obs1391</c:v>
                </c:pt>
                <c:pt idx="1391">
                  <c:v>Obs1392</c:v>
                </c:pt>
                <c:pt idx="1392">
                  <c:v>Obs1393</c:v>
                </c:pt>
                <c:pt idx="1393">
                  <c:v>Obs1394</c:v>
                </c:pt>
                <c:pt idx="1394">
                  <c:v>Obs1395</c:v>
                </c:pt>
                <c:pt idx="1395">
                  <c:v>Obs1396</c:v>
                </c:pt>
                <c:pt idx="1396">
                  <c:v>Obs1397</c:v>
                </c:pt>
                <c:pt idx="1397">
                  <c:v>Obs1398</c:v>
                </c:pt>
                <c:pt idx="1398">
                  <c:v>Obs1399</c:v>
                </c:pt>
                <c:pt idx="1399">
                  <c:v>Obs1400</c:v>
                </c:pt>
                <c:pt idx="1400">
                  <c:v>Obs1401</c:v>
                </c:pt>
                <c:pt idx="1401">
                  <c:v>Obs1402</c:v>
                </c:pt>
                <c:pt idx="1402">
                  <c:v>Obs1403</c:v>
                </c:pt>
                <c:pt idx="1403">
                  <c:v>Obs1404</c:v>
                </c:pt>
                <c:pt idx="1404">
                  <c:v>Obs1405</c:v>
                </c:pt>
                <c:pt idx="1405">
                  <c:v>Obs1406</c:v>
                </c:pt>
                <c:pt idx="1406">
                  <c:v>Obs1407</c:v>
                </c:pt>
                <c:pt idx="1407">
                  <c:v>Obs1408</c:v>
                </c:pt>
                <c:pt idx="1408">
                  <c:v>Obs1409</c:v>
                </c:pt>
                <c:pt idx="1409">
                  <c:v>Obs1410</c:v>
                </c:pt>
                <c:pt idx="1410">
                  <c:v>Obs1411</c:v>
                </c:pt>
                <c:pt idx="1411">
                  <c:v>Obs1412</c:v>
                </c:pt>
                <c:pt idx="1412">
                  <c:v>Obs1413</c:v>
                </c:pt>
                <c:pt idx="1413">
                  <c:v>Obs1414</c:v>
                </c:pt>
                <c:pt idx="1414">
                  <c:v>Obs1415</c:v>
                </c:pt>
                <c:pt idx="1415">
                  <c:v>Obs1416</c:v>
                </c:pt>
                <c:pt idx="1416">
                  <c:v>Obs1417</c:v>
                </c:pt>
                <c:pt idx="1417">
                  <c:v>Obs1418</c:v>
                </c:pt>
                <c:pt idx="1418">
                  <c:v>Obs1419</c:v>
                </c:pt>
                <c:pt idx="1419">
                  <c:v>Obs1420</c:v>
                </c:pt>
                <c:pt idx="1420">
                  <c:v>Obs1421</c:v>
                </c:pt>
                <c:pt idx="1421">
                  <c:v>Obs1422</c:v>
                </c:pt>
                <c:pt idx="1422">
                  <c:v>Obs1423</c:v>
                </c:pt>
                <c:pt idx="1423">
                  <c:v>Obs1424</c:v>
                </c:pt>
                <c:pt idx="1424">
                  <c:v>Obs1425</c:v>
                </c:pt>
                <c:pt idx="1425">
                  <c:v>Obs1426</c:v>
                </c:pt>
                <c:pt idx="1426">
                  <c:v>Obs1427</c:v>
                </c:pt>
                <c:pt idx="1427">
                  <c:v>Obs1428</c:v>
                </c:pt>
                <c:pt idx="1428">
                  <c:v>Obs1429</c:v>
                </c:pt>
                <c:pt idx="1429">
                  <c:v>Obs1430</c:v>
                </c:pt>
                <c:pt idx="1430">
                  <c:v>Obs1431</c:v>
                </c:pt>
                <c:pt idx="1431">
                  <c:v>Obs1432</c:v>
                </c:pt>
                <c:pt idx="1432">
                  <c:v>Obs1433</c:v>
                </c:pt>
                <c:pt idx="1433">
                  <c:v>Obs1434</c:v>
                </c:pt>
                <c:pt idx="1434">
                  <c:v>Obs1435</c:v>
                </c:pt>
                <c:pt idx="1435">
                  <c:v>Obs1436</c:v>
                </c:pt>
                <c:pt idx="1436">
                  <c:v>Obs1437</c:v>
                </c:pt>
                <c:pt idx="1437">
                  <c:v>Obs1438</c:v>
                </c:pt>
                <c:pt idx="1438">
                  <c:v>Obs1439</c:v>
                </c:pt>
                <c:pt idx="1439">
                  <c:v>Obs1440</c:v>
                </c:pt>
                <c:pt idx="1440">
                  <c:v>Obs1441</c:v>
                </c:pt>
                <c:pt idx="1441">
                  <c:v>Obs1442</c:v>
                </c:pt>
                <c:pt idx="1442">
                  <c:v>Obs1443</c:v>
                </c:pt>
                <c:pt idx="1443">
                  <c:v>Obs1444</c:v>
                </c:pt>
                <c:pt idx="1444">
                  <c:v>Obs1445</c:v>
                </c:pt>
                <c:pt idx="1445">
                  <c:v>Obs1446</c:v>
                </c:pt>
                <c:pt idx="1446">
                  <c:v>Obs1447</c:v>
                </c:pt>
                <c:pt idx="1447">
                  <c:v>Obs1448</c:v>
                </c:pt>
                <c:pt idx="1448">
                  <c:v>Obs1449</c:v>
                </c:pt>
                <c:pt idx="1449">
                  <c:v>Obs1450</c:v>
                </c:pt>
                <c:pt idx="1450">
                  <c:v>Obs1451</c:v>
                </c:pt>
                <c:pt idx="1451">
                  <c:v>Obs1452</c:v>
                </c:pt>
                <c:pt idx="1452">
                  <c:v>Obs1453</c:v>
                </c:pt>
                <c:pt idx="1453">
                  <c:v>Obs1454</c:v>
                </c:pt>
                <c:pt idx="1454">
                  <c:v>Obs1455</c:v>
                </c:pt>
                <c:pt idx="1455">
                  <c:v>Obs1456</c:v>
                </c:pt>
                <c:pt idx="1456">
                  <c:v>Obs1457</c:v>
                </c:pt>
                <c:pt idx="1457">
                  <c:v>Obs1458</c:v>
                </c:pt>
                <c:pt idx="1458">
                  <c:v>Obs1459</c:v>
                </c:pt>
                <c:pt idx="1459">
                  <c:v>Obs1460</c:v>
                </c:pt>
              </c:strCache>
            </c:strRef>
          </c:cat>
          <c:val>
            <c:numRef>
              <c:f>'Linear regression1'!$G$731:$G$2190</c:f>
              <c:numCache>
                <c:formatCode>0.000</c:formatCode>
                <c:ptCount val="1460"/>
                <c:pt idx="0">
                  <c:v>-0.30293350690149595</c:v>
                </c:pt>
                <c:pt idx="1">
                  <c:v>0.42352244875471484</c:v>
                </c:pt>
                <c:pt idx="2">
                  <c:v>-4.9894891937639241E-2</c:v>
                </c:pt>
                <c:pt idx="3">
                  <c:v>-1.9238493567564847</c:v>
                </c:pt>
                <c:pt idx="4">
                  <c:v>-0.74079805208001848</c:v>
                </c:pt>
                <c:pt idx="5">
                  <c:v>0.15912643329953569</c:v>
                </c:pt>
                <c:pt idx="6">
                  <c:v>1.2627772728745861</c:v>
                </c:pt>
                <c:pt idx="7">
                  <c:v>-1.0023860833015927</c:v>
                </c:pt>
                <c:pt idx="8">
                  <c:v>-2.2364079362944764</c:v>
                </c:pt>
                <c:pt idx="9">
                  <c:v>-5.4496796759770323E-2</c:v>
                </c:pt>
                <c:pt idx="10">
                  <c:v>0.26471464897953928</c:v>
                </c:pt>
                <c:pt idx="11">
                  <c:v>0.55592247829562458</c:v>
                </c:pt>
                <c:pt idx="12">
                  <c:v>0.77411938286722703</c:v>
                </c:pt>
                <c:pt idx="13">
                  <c:v>1.6515063582801066</c:v>
                </c:pt>
                <c:pt idx="14">
                  <c:v>-0.14110118168985036</c:v>
                </c:pt>
                <c:pt idx="15">
                  <c:v>-0.97778186770976472</c:v>
                </c:pt>
                <c:pt idx="16">
                  <c:v>-2.0538151058647203E-3</c:v>
                </c:pt>
                <c:pt idx="17">
                  <c:v>-0.22825100007583249</c:v>
                </c:pt>
                <c:pt idx="18">
                  <c:v>0.86154800527358488</c:v>
                </c:pt>
                <c:pt idx="19">
                  <c:v>9.5242067031320488E-2</c:v>
                </c:pt>
                <c:pt idx="20">
                  <c:v>0.79695536396951461</c:v>
                </c:pt>
                <c:pt idx="21">
                  <c:v>-1.137518273655497</c:v>
                </c:pt>
                <c:pt idx="22">
                  <c:v>-0.68168275757538122</c:v>
                </c:pt>
                <c:pt idx="23">
                  <c:v>0.24783882474709287</c:v>
                </c:pt>
                <c:pt idx="24">
                  <c:v>0.81488026420083037</c:v>
                </c:pt>
                <c:pt idx="25">
                  <c:v>0.19342297979067394</c:v>
                </c:pt>
                <c:pt idx="26">
                  <c:v>0.57342781112015984</c:v>
                </c:pt>
                <c:pt idx="27">
                  <c:v>1.2261049322378443</c:v>
                </c:pt>
                <c:pt idx="28">
                  <c:v>1.3639080914465491</c:v>
                </c:pt>
                <c:pt idx="29">
                  <c:v>0.28582941134916712</c:v>
                </c:pt>
                <c:pt idx="30">
                  <c:v>-1.4322871871903347</c:v>
                </c:pt>
                <c:pt idx="31">
                  <c:v>0.48465853027382416</c:v>
                </c:pt>
                <c:pt idx="32">
                  <c:v>-1.1231113719200487</c:v>
                </c:pt>
                <c:pt idx="33">
                  <c:v>0.24426659119865585</c:v>
                </c:pt>
                <c:pt idx="34">
                  <c:v>-2.9403615496436223E-2</c:v>
                </c:pt>
                <c:pt idx="35">
                  <c:v>0.31354596835652476</c:v>
                </c:pt>
                <c:pt idx="36">
                  <c:v>0.55449054454593338</c:v>
                </c:pt>
                <c:pt idx="37">
                  <c:v>0.47984706395653093</c:v>
                </c:pt>
                <c:pt idx="38">
                  <c:v>-0.2399677102577033</c:v>
                </c:pt>
                <c:pt idx="39">
                  <c:v>-0.22721196062309654</c:v>
                </c:pt>
                <c:pt idx="40">
                  <c:v>-0.16383502682968518</c:v>
                </c:pt>
                <c:pt idx="41">
                  <c:v>0.83908948570131092</c:v>
                </c:pt>
                <c:pt idx="42">
                  <c:v>0.8109216034355603</c:v>
                </c:pt>
                <c:pt idx="43">
                  <c:v>0.41642639887521948</c:v>
                </c:pt>
                <c:pt idx="44">
                  <c:v>0.39071443673509998</c:v>
                </c:pt>
                <c:pt idx="45">
                  <c:v>0.71716914001835719</c:v>
                </c:pt>
                <c:pt idx="46">
                  <c:v>-0.14617401094475158</c:v>
                </c:pt>
                <c:pt idx="47">
                  <c:v>-3.5470818208841834E-2</c:v>
                </c:pt>
                <c:pt idx="48">
                  <c:v>0.1078679367343356</c:v>
                </c:pt>
                <c:pt idx="49">
                  <c:v>0.31761394962042389</c:v>
                </c:pt>
                <c:pt idx="50">
                  <c:v>4.4255417580868518E-2</c:v>
                </c:pt>
                <c:pt idx="51">
                  <c:v>-1.0398644185619483</c:v>
                </c:pt>
                <c:pt idx="52">
                  <c:v>0.10032295006778622</c:v>
                </c:pt>
                <c:pt idx="53">
                  <c:v>2.1305940354296764</c:v>
                </c:pt>
                <c:pt idx="54">
                  <c:v>-0.14411781229881485</c:v>
                </c:pt>
                <c:pt idx="55">
                  <c:v>0.18575226001243858</c:v>
                </c:pt>
                <c:pt idx="56">
                  <c:v>-1.9609780163802053</c:v>
                </c:pt>
                <c:pt idx="57">
                  <c:v>-0.598421442309653</c:v>
                </c:pt>
                <c:pt idx="58">
                  <c:v>1.1733273212947555</c:v>
                </c:pt>
                <c:pt idx="59">
                  <c:v>0.4982175782615994</c:v>
                </c:pt>
                <c:pt idx="60">
                  <c:v>7.2921856721878077E-3</c:v>
                </c:pt>
                <c:pt idx="61">
                  <c:v>-0.49917294482389507</c:v>
                </c:pt>
                <c:pt idx="62">
                  <c:v>-0.77011661087743433</c:v>
                </c:pt>
                <c:pt idx="63">
                  <c:v>-1.9146488016144014</c:v>
                </c:pt>
                <c:pt idx="64">
                  <c:v>-0.46997217870650787</c:v>
                </c:pt>
                <c:pt idx="65">
                  <c:v>0.47417382640039518</c:v>
                </c:pt>
                <c:pt idx="66">
                  <c:v>-1.6267405993517134</c:v>
                </c:pt>
                <c:pt idx="67">
                  <c:v>0.41243689537814088</c:v>
                </c:pt>
                <c:pt idx="68">
                  <c:v>0.2580484917299069</c:v>
                </c:pt>
                <c:pt idx="69">
                  <c:v>-0.67309873145609622</c:v>
                </c:pt>
                <c:pt idx="70">
                  <c:v>-0.14193425191551307</c:v>
                </c:pt>
                <c:pt idx="71">
                  <c:v>1.2939108962121102</c:v>
                </c:pt>
                <c:pt idx="72">
                  <c:v>-0.86637265225735605</c:v>
                </c:pt>
                <c:pt idx="73">
                  <c:v>0.5665956907258306</c:v>
                </c:pt>
                <c:pt idx="74">
                  <c:v>0.54790449047425305</c:v>
                </c:pt>
                <c:pt idx="75">
                  <c:v>0.20010211660959723</c:v>
                </c:pt>
                <c:pt idx="76">
                  <c:v>1.300328154251297</c:v>
                </c:pt>
                <c:pt idx="77">
                  <c:v>-0.11612650707778857</c:v>
                </c:pt>
                <c:pt idx="78">
                  <c:v>0.24545281551376824</c:v>
                </c:pt>
                <c:pt idx="79">
                  <c:v>-0.44382416833542565</c:v>
                </c:pt>
                <c:pt idx="80">
                  <c:v>-0.45077448390200414</c:v>
                </c:pt>
                <c:pt idx="81">
                  <c:v>-0.33385825991302776</c:v>
                </c:pt>
                <c:pt idx="82">
                  <c:v>-2.3819716359859446E-2</c:v>
                </c:pt>
                <c:pt idx="83">
                  <c:v>0.1612694521708038</c:v>
                </c:pt>
                <c:pt idx="84">
                  <c:v>-0.9338909794618615</c:v>
                </c:pt>
                <c:pt idx="85">
                  <c:v>-0.79335708718754572</c:v>
                </c:pt>
                <c:pt idx="86">
                  <c:v>-0.14462350554721215</c:v>
                </c:pt>
                <c:pt idx="87">
                  <c:v>7.3480582152018914E-2</c:v>
                </c:pt>
                <c:pt idx="88">
                  <c:v>0.12469666136142761</c:v>
                </c:pt>
                <c:pt idx="89">
                  <c:v>0.96450869470974265</c:v>
                </c:pt>
                <c:pt idx="90">
                  <c:v>0.57644738475228086</c:v>
                </c:pt>
                <c:pt idx="91">
                  <c:v>-0.7186230643818351</c:v>
                </c:pt>
                <c:pt idx="92">
                  <c:v>1.1645818652701694</c:v>
                </c:pt>
                <c:pt idx="93">
                  <c:v>-2.0489248217787455</c:v>
                </c:pt>
                <c:pt idx="94">
                  <c:v>0.28183723070380262</c:v>
                </c:pt>
                <c:pt idx="95">
                  <c:v>0.23248494105098885</c:v>
                </c:pt>
                <c:pt idx="96">
                  <c:v>-1.3173177039480071E-2</c:v>
                </c:pt>
                <c:pt idx="97">
                  <c:v>0.32513692630454938</c:v>
                </c:pt>
                <c:pt idx="98">
                  <c:v>-0.5599246270295245</c:v>
                </c:pt>
                <c:pt idx="99">
                  <c:v>0.78151140876044622</c:v>
                </c:pt>
                <c:pt idx="100">
                  <c:v>0.51904764688462413</c:v>
                </c:pt>
                <c:pt idx="101">
                  <c:v>-0.27657952730334151</c:v>
                </c:pt>
                <c:pt idx="102">
                  <c:v>-0.633794318477928</c:v>
                </c:pt>
                <c:pt idx="103">
                  <c:v>0.10734373475840427</c:v>
                </c:pt>
                <c:pt idx="104">
                  <c:v>-1.3625038560104756</c:v>
                </c:pt>
                <c:pt idx="105">
                  <c:v>-0.47003885789871058</c:v>
                </c:pt>
                <c:pt idx="106">
                  <c:v>0.33431279431592359</c:v>
                </c:pt>
                <c:pt idx="107">
                  <c:v>0.25345425778464714</c:v>
                </c:pt>
                <c:pt idx="108">
                  <c:v>-0.70340347699201522</c:v>
                </c:pt>
                <c:pt idx="109">
                  <c:v>-0.14144412437149331</c:v>
                </c:pt>
                <c:pt idx="110">
                  <c:v>-1.4052756016276911</c:v>
                </c:pt>
                <c:pt idx="111">
                  <c:v>-0.60547897858046862</c:v>
                </c:pt>
                <c:pt idx="112">
                  <c:v>2.5296818934978087</c:v>
                </c:pt>
                <c:pt idx="113">
                  <c:v>-5.1630966083346899E-2</c:v>
                </c:pt>
                <c:pt idx="114">
                  <c:v>0.8681621111135126</c:v>
                </c:pt>
                <c:pt idx="115">
                  <c:v>3.6499107390674378E-2</c:v>
                </c:pt>
                <c:pt idx="116">
                  <c:v>0.41989022704483142</c:v>
                </c:pt>
                <c:pt idx="117">
                  <c:v>0.75297522831525054</c:v>
                </c:pt>
                <c:pt idx="118">
                  <c:v>0.33319556577331511</c:v>
                </c:pt>
                <c:pt idx="119">
                  <c:v>-0.24345173467824807</c:v>
                </c:pt>
                <c:pt idx="120">
                  <c:v>0.74836542866561329</c:v>
                </c:pt>
                <c:pt idx="121">
                  <c:v>0.23442105277330502</c:v>
                </c:pt>
                <c:pt idx="122">
                  <c:v>-0.40781853228742848</c:v>
                </c:pt>
                <c:pt idx="123">
                  <c:v>-0.14306441093845054</c:v>
                </c:pt>
                <c:pt idx="124">
                  <c:v>-1.4096163038594369E-2</c:v>
                </c:pt>
                <c:pt idx="125">
                  <c:v>-1.1910630930093065</c:v>
                </c:pt>
                <c:pt idx="126">
                  <c:v>-0.43569552328124067</c:v>
                </c:pt>
                <c:pt idx="127">
                  <c:v>-0.47238169039595224</c:v>
                </c:pt>
                <c:pt idx="128">
                  <c:v>-0.31302323948565358</c:v>
                </c:pt>
                <c:pt idx="129">
                  <c:v>0.72996605760785349</c:v>
                </c:pt>
                <c:pt idx="130">
                  <c:v>-0.47870258838364149</c:v>
                </c:pt>
                <c:pt idx="131">
                  <c:v>0.8530885047893203</c:v>
                </c:pt>
                <c:pt idx="132">
                  <c:v>0.38747655987163132</c:v>
                </c:pt>
                <c:pt idx="133">
                  <c:v>-0.26110151678452215</c:v>
                </c:pt>
                <c:pt idx="134">
                  <c:v>0.55783093706199904</c:v>
                </c:pt>
                <c:pt idx="135">
                  <c:v>-1.0778711062980566</c:v>
                </c:pt>
                <c:pt idx="136">
                  <c:v>0.35365245630358277</c:v>
                </c:pt>
                <c:pt idx="137">
                  <c:v>-1.512536288221791</c:v>
                </c:pt>
                <c:pt idx="138">
                  <c:v>-0.75660156373234522</c:v>
                </c:pt>
                <c:pt idx="139">
                  <c:v>0.94014573025356496</c:v>
                </c:pt>
                <c:pt idx="140">
                  <c:v>0.92777194953686248</c:v>
                </c:pt>
                <c:pt idx="141">
                  <c:v>0.87724928995026052</c:v>
                </c:pt>
                <c:pt idx="142">
                  <c:v>0.67005591780928675</c:v>
                </c:pt>
                <c:pt idx="143">
                  <c:v>-0.13411032461123751</c:v>
                </c:pt>
                <c:pt idx="144">
                  <c:v>-0.74544759193716159</c:v>
                </c:pt>
                <c:pt idx="145">
                  <c:v>-1.3757262726572179</c:v>
                </c:pt>
                <c:pt idx="146">
                  <c:v>-9.4868038298598051E-2</c:v>
                </c:pt>
                <c:pt idx="147">
                  <c:v>-0.4007004724255096</c:v>
                </c:pt>
                <c:pt idx="148">
                  <c:v>-1.0630701483931397</c:v>
                </c:pt>
                <c:pt idx="149">
                  <c:v>-0.47601832848052883</c:v>
                </c:pt>
                <c:pt idx="150">
                  <c:v>0.18156938716743207</c:v>
                </c:pt>
                <c:pt idx="151">
                  <c:v>2.7805708442989259</c:v>
                </c:pt>
                <c:pt idx="152">
                  <c:v>-0.3372845123958379</c:v>
                </c:pt>
                <c:pt idx="153">
                  <c:v>1.6954510371641212</c:v>
                </c:pt>
                <c:pt idx="154">
                  <c:v>-0.82435792949455844</c:v>
                </c:pt>
                <c:pt idx="155">
                  <c:v>-1.7699837273367982</c:v>
                </c:pt>
                <c:pt idx="156">
                  <c:v>-0.2058591596957616</c:v>
                </c:pt>
                <c:pt idx="157">
                  <c:v>2.0315366046850913E-2</c:v>
                </c:pt>
                <c:pt idx="158">
                  <c:v>0.47729321941466762</c:v>
                </c:pt>
                <c:pt idx="159">
                  <c:v>1.3321129811995001</c:v>
                </c:pt>
                <c:pt idx="160">
                  <c:v>1.590828112210731E-2</c:v>
                </c:pt>
                <c:pt idx="161">
                  <c:v>1.6919675155923859</c:v>
                </c:pt>
                <c:pt idx="162">
                  <c:v>0.18977412151709833</c:v>
                </c:pt>
                <c:pt idx="163">
                  <c:v>0.62647483205307797</c:v>
                </c:pt>
                <c:pt idx="164">
                  <c:v>-0.73585913622670962</c:v>
                </c:pt>
                <c:pt idx="165">
                  <c:v>-0.19636771328173916</c:v>
                </c:pt>
                <c:pt idx="166">
                  <c:v>0.60122054843619743</c:v>
                </c:pt>
                <c:pt idx="167">
                  <c:v>1.0871671390340407</c:v>
                </c:pt>
                <c:pt idx="168">
                  <c:v>-0.90429441794859855</c:v>
                </c:pt>
                <c:pt idx="169">
                  <c:v>-0.61307601665672151</c:v>
                </c:pt>
                <c:pt idx="170">
                  <c:v>-0.20832687839600916</c:v>
                </c:pt>
                <c:pt idx="171">
                  <c:v>0.69387376028858394</c:v>
                </c:pt>
                <c:pt idx="172">
                  <c:v>0.33977274517137313</c:v>
                </c:pt>
                <c:pt idx="173">
                  <c:v>-0.14319482629969985</c:v>
                </c:pt>
                <c:pt idx="174">
                  <c:v>-2.8943818056644081E-2</c:v>
                </c:pt>
                <c:pt idx="175">
                  <c:v>0.69286585224460318</c:v>
                </c:pt>
                <c:pt idx="176">
                  <c:v>6.875553035328813E-2</c:v>
                </c:pt>
                <c:pt idx="177">
                  <c:v>0.11980711976953592</c:v>
                </c:pt>
                <c:pt idx="178">
                  <c:v>4.364384551682817</c:v>
                </c:pt>
                <c:pt idx="179">
                  <c:v>-0.33474743735510137</c:v>
                </c:pt>
                <c:pt idx="180">
                  <c:v>-2.8034658535500457E-2</c:v>
                </c:pt>
                <c:pt idx="181">
                  <c:v>-0.62149608841250292</c:v>
                </c:pt>
                <c:pt idx="182">
                  <c:v>-0.35311741623051285</c:v>
                </c:pt>
                <c:pt idx="183">
                  <c:v>-0.9918711631392112</c:v>
                </c:pt>
                <c:pt idx="184">
                  <c:v>-7.2752461407967386E-2</c:v>
                </c:pt>
                <c:pt idx="185">
                  <c:v>1.1541124803484086</c:v>
                </c:pt>
                <c:pt idx="186">
                  <c:v>-0.49022006229343129</c:v>
                </c:pt>
                <c:pt idx="187">
                  <c:v>-0.41552640613808306</c:v>
                </c:pt>
                <c:pt idx="188">
                  <c:v>0.58372487911443582</c:v>
                </c:pt>
                <c:pt idx="189">
                  <c:v>0.90142564081557908</c:v>
                </c:pt>
                <c:pt idx="190">
                  <c:v>9.3267730377272193E-2</c:v>
                </c:pt>
                <c:pt idx="191">
                  <c:v>-0.57576810283999091</c:v>
                </c:pt>
                <c:pt idx="192">
                  <c:v>-0.32444905839558491</c:v>
                </c:pt>
                <c:pt idx="193">
                  <c:v>-2.1486213409317543</c:v>
                </c:pt>
                <c:pt idx="194">
                  <c:v>0.43722116646750664</c:v>
                </c:pt>
                <c:pt idx="195">
                  <c:v>-0.60791114949726854</c:v>
                </c:pt>
                <c:pt idx="196">
                  <c:v>2.1082444402929021</c:v>
                </c:pt>
                <c:pt idx="197">
                  <c:v>-2.2950580371385132</c:v>
                </c:pt>
                <c:pt idx="198">
                  <c:v>-2.6709420344898684</c:v>
                </c:pt>
                <c:pt idx="199">
                  <c:v>0.48253337456507323</c:v>
                </c:pt>
                <c:pt idx="200">
                  <c:v>1.1781974001645021</c:v>
                </c:pt>
                <c:pt idx="201">
                  <c:v>0.16589133907200454</c:v>
                </c:pt>
                <c:pt idx="202">
                  <c:v>-1.2748110573662406</c:v>
                </c:pt>
                <c:pt idx="203">
                  <c:v>0.20298712806056318</c:v>
                </c:pt>
                <c:pt idx="204">
                  <c:v>-0.51479987943149674</c:v>
                </c:pt>
                <c:pt idx="205">
                  <c:v>-0.60948701360715696</c:v>
                </c:pt>
                <c:pt idx="206">
                  <c:v>-0.25869566208947831</c:v>
                </c:pt>
                <c:pt idx="207">
                  <c:v>1.229327756024517</c:v>
                </c:pt>
                <c:pt idx="208">
                  <c:v>0.84612530066664882</c:v>
                </c:pt>
                <c:pt idx="209">
                  <c:v>-0.21183269862711471</c:v>
                </c:pt>
                <c:pt idx="210">
                  <c:v>-0.24511085611167963</c:v>
                </c:pt>
                <c:pt idx="211">
                  <c:v>0.59511980672153819</c:v>
                </c:pt>
                <c:pt idx="212">
                  <c:v>0.54987714619911476</c:v>
                </c:pt>
                <c:pt idx="213">
                  <c:v>0.95394319648919357</c:v>
                </c:pt>
                <c:pt idx="214">
                  <c:v>-0.21203663995083444</c:v>
                </c:pt>
                <c:pt idx="215">
                  <c:v>0.12356612264834384</c:v>
                </c:pt>
                <c:pt idx="216">
                  <c:v>9.2495544310697578E-2</c:v>
                </c:pt>
                <c:pt idx="217">
                  <c:v>0.12967705664864956</c:v>
                </c:pt>
                <c:pt idx="218">
                  <c:v>1.7998165428236856</c:v>
                </c:pt>
                <c:pt idx="219">
                  <c:v>-0.66649063482114446</c:v>
                </c:pt>
                <c:pt idx="220">
                  <c:v>-0.10899140815995642</c:v>
                </c:pt>
                <c:pt idx="221">
                  <c:v>-0.46213362361973348</c:v>
                </c:pt>
                <c:pt idx="222">
                  <c:v>4.7106881743831236E-3</c:v>
                </c:pt>
                <c:pt idx="223">
                  <c:v>0.50425552172909172</c:v>
                </c:pt>
                <c:pt idx="224">
                  <c:v>0.66420906903365806</c:v>
                </c:pt>
                <c:pt idx="225">
                  <c:v>-0.49140106892932406</c:v>
                </c:pt>
                <c:pt idx="226">
                  <c:v>0.55001909700928864</c:v>
                </c:pt>
                <c:pt idx="227">
                  <c:v>-0.99144329841270173</c:v>
                </c:pt>
                <c:pt idx="228">
                  <c:v>0.32707426462569122</c:v>
                </c:pt>
                <c:pt idx="229">
                  <c:v>-0.47566597569560698</c:v>
                </c:pt>
                <c:pt idx="230">
                  <c:v>-0.27531185939617603</c:v>
                </c:pt>
                <c:pt idx="231">
                  <c:v>2.0757300321886563</c:v>
                </c:pt>
                <c:pt idx="232">
                  <c:v>-1.2620232384009997</c:v>
                </c:pt>
                <c:pt idx="233">
                  <c:v>0.42602464437909604</c:v>
                </c:pt>
                <c:pt idx="234">
                  <c:v>0.32959982976875724</c:v>
                </c:pt>
                <c:pt idx="235">
                  <c:v>-1.3796666905698249</c:v>
                </c:pt>
                <c:pt idx="236">
                  <c:v>-0.45504134086999853</c:v>
                </c:pt>
                <c:pt idx="237">
                  <c:v>-0.67702358366432558</c:v>
                </c:pt>
                <c:pt idx="238">
                  <c:v>1.5215928676460015</c:v>
                </c:pt>
                <c:pt idx="239">
                  <c:v>-1.4839249755251533</c:v>
                </c:pt>
                <c:pt idx="240">
                  <c:v>0.38398927117013626</c:v>
                </c:pt>
                <c:pt idx="241">
                  <c:v>4.6369044269788037E-2</c:v>
                </c:pt>
                <c:pt idx="242">
                  <c:v>-1.4492302260446404</c:v>
                </c:pt>
                <c:pt idx="243">
                  <c:v>-0.9643455870084422</c:v>
                </c:pt>
                <c:pt idx="244">
                  <c:v>-0.91102993153871925</c:v>
                </c:pt>
                <c:pt idx="245">
                  <c:v>0.26058614412453673</c:v>
                </c:pt>
                <c:pt idx="246">
                  <c:v>-1.4988713790660404</c:v>
                </c:pt>
                <c:pt idx="247">
                  <c:v>-0.70144145154016424</c:v>
                </c:pt>
                <c:pt idx="248">
                  <c:v>-0.91829785341129977</c:v>
                </c:pt>
                <c:pt idx="249">
                  <c:v>1.5112424372767812</c:v>
                </c:pt>
                <c:pt idx="250">
                  <c:v>0.21386309713989962</c:v>
                </c:pt>
                <c:pt idx="251">
                  <c:v>-0.34059725195596213</c:v>
                </c:pt>
                <c:pt idx="252">
                  <c:v>-0.2733013976047855</c:v>
                </c:pt>
                <c:pt idx="253">
                  <c:v>-0.18197637725066851</c:v>
                </c:pt>
                <c:pt idx="254">
                  <c:v>0.26927333514135143</c:v>
                </c:pt>
                <c:pt idx="255">
                  <c:v>-0.560712739368461</c:v>
                </c:pt>
                <c:pt idx="256">
                  <c:v>0.42277430057391802</c:v>
                </c:pt>
                <c:pt idx="257">
                  <c:v>0.10696912523834852</c:v>
                </c:pt>
                <c:pt idx="258">
                  <c:v>0.13044844141069531</c:v>
                </c:pt>
                <c:pt idx="259">
                  <c:v>-0.29229811691080171</c:v>
                </c:pt>
                <c:pt idx="260">
                  <c:v>0.13639084893329398</c:v>
                </c:pt>
                <c:pt idx="261">
                  <c:v>-0.62325334843403113</c:v>
                </c:pt>
                <c:pt idx="262">
                  <c:v>-0.22838435846023827</c:v>
                </c:pt>
                <c:pt idx="263">
                  <c:v>-8.6285751405719924E-2</c:v>
                </c:pt>
                <c:pt idx="264">
                  <c:v>-0.70189161492604424</c:v>
                </c:pt>
                <c:pt idx="265">
                  <c:v>7.2051902904506623E-2</c:v>
                </c:pt>
                <c:pt idx="266">
                  <c:v>0.17859597521878651</c:v>
                </c:pt>
                <c:pt idx="267">
                  <c:v>-7.2999332715059734E-2</c:v>
                </c:pt>
                <c:pt idx="268">
                  <c:v>0.3973200703936286</c:v>
                </c:pt>
                <c:pt idx="269">
                  <c:v>-0.1688482927520695</c:v>
                </c:pt>
                <c:pt idx="270">
                  <c:v>-2.3918464882696656E-2</c:v>
                </c:pt>
                <c:pt idx="271">
                  <c:v>0.92959793945602209</c:v>
                </c:pt>
                <c:pt idx="272">
                  <c:v>0.10571528380915506</c:v>
                </c:pt>
                <c:pt idx="273">
                  <c:v>-1.0627619521904168</c:v>
                </c:pt>
                <c:pt idx="274">
                  <c:v>0.44148896135737936</c:v>
                </c:pt>
                <c:pt idx="275">
                  <c:v>-0.17235679013146063</c:v>
                </c:pt>
                <c:pt idx="276">
                  <c:v>-0.28224393211009235</c:v>
                </c:pt>
                <c:pt idx="277">
                  <c:v>1.5395179008147537</c:v>
                </c:pt>
                <c:pt idx="278">
                  <c:v>2.4767584575288555</c:v>
                </c:pt>
                <c:pt idx="279">
                  <c:v>-1.1012387853914749</c:v>
                </c:pt>
                <c:pt idx="280">
                  <c:v>-0.18986698374714608</c:v>
                </c:pt>
                <c:pt idx="281">
                  <c:v>0.50587286527289244</c:v>
                </c:pt>
                <c:pt idx="282">
                  <c:v>0.19402635070259383</c:v>
                </c:pt>
                <c:pt idx="283">
                  <c:v>9.1633484394908343E-2</c:v>
                </c:pt>
                <c:pt idx="284">
                  <c:v>-4.1989790596097379E-2</c:v>
                </c:pt>
                <c:pt idx="285">
                  <c:v>-0.72888223856350265</c:v>
                </c:pt>
                <c:pt idx="286">
                  <c:v>-0.72625337558547243</c:v>
                </c:pt>
                <c:pt idx="287">
                  <c:v>0.30038349794699215</c:v>
                </c:pt>
                <c:pt idx="288">
                  <c:v>0.27226057356796735</c:v>
                </c:pt>
                <c:pt idx="289">
                  <c:v>-0.40964114432805371</c:v>
                </c:pt>
                <c:pt idx="290">
                  <c:v>-0.76866634999122396</c:v>
                </c:pt>
                <c:pt idx="291">
                  <c:v>-0.4732124859655511</c:v>
                </c:pt>
                <c:pt idx="292">
                  <c:v>-0.58850306909099981</c:v>
                </c:pt>
                <c:pt idx="293">
                  <c:v>-0.40626706663130258</c:v>
                </c:pt>
                <c:pt idx="294">
                  <c:v>-0.41973100028856652</c:v>
                </c:pt>
                <c:pt idx="295">
                  <c:v>-0.15367593790503997</c:v>
                </c:pt>
                <c:pt idx="296">
                  <c:v>0.11326910322508903</c:v>
                </c:pt>
                <c:pt idx="297">
                  <c:v>9.924394645691019E-2</c:v>
                </c:pt>
                <c:pt idx="298">
                  <c:v>-0.36162361382791003</c:v>
                </c:pt>
                <c:pt idx="299">
                  <c:v>2.6942721010856808E-2</c:v>
                </c:pt>
                <c:pt idx="300">
                  <c:v>0.5227015898999845</c:v>
                </c:pt>
                <c:pt idx="301">
                  <c:v>-0.67465902986160708</c:v>
                </c:pt>
                <c:pt idx="302">
                  <c:v>-0.16315623498937731</c:v>
                </c:pt>
                <c:pt idx="303">
                  <c:v>0.93659722679179747</c:v>
                </c:pt>
                <c:pt idx="304">
                  <c:v>-0.61121461557146506</c:v>
                </c:pt>
                <c:pt idx="305">
                  <c:v>0.8347000171863751</c:v>
                </c:pt>
                <c:pt idx="306">
                  <c:v>-0.61526667056300133</c:v>
                </c:pt>
                <c:pt idx="307">
                  <c:v>-1.9303856340745253</c:v>
                </c:pt>
                <c:pt idx="308">
                  <c:v>0.16703260550039151</c:v>
                </c:pt>
                <c:pt idx="309">
                  <c:v>1.408311542515194</c:v>
                </c:pt>
                <c:pt idx="310">
                  <c:v>-0.26471696899327879</c:v>
                </c:pt>
                <c:pt idx="311">
                  <c:v>-0.35998187183034713</c:v>
                </c:pt>
                <c:pt idx="312">
                  <c:v>-6.3681250767819095E-2</c:v>
                </c:pt>
                <c:pt idx="313">
                  <c:v>3.1861104537033613</c:v>
                </c:pt>
                <c:pt idx="314">
                  <c:v>-0.92986737873079484</c:v>
                </c:pt>
                <c:pt idx="315">
                  <c:v>-0.40811383993406075</c:v>
                </c:pt>
                <c:pt idx="316">
                  <c:v>6.3657342386037943E-2</c:v>
                </c:pt>
                <c:pt idx="317">
                  <c:v>4.3908996446411781E-2</c:v>
                </c:pt>
                <c:pt idx="318">
                  <c:v>-0.32145160856116228</c:v>
                </c:pt>
                <c:pt idx="319">
                  <c:v>-0.48421713117972998</c:v>
                </c:pt>
                <c:pt idx="320">
                  <c:v>0.14295806942228939</c:v>
                </c:pt>
                <c:pt idx="321">
                  <c:v>1.3513071975511901</c:v>
                </c:pt>
                <c:pt idx="322">
                  <c:v>0.53281803751820478</c:v>
                </c:pt>
                <c:pt idx="323">
                  <c:v>1.5706049923397369</c:v>
                </c:pt>
                <c:pt idx="324">
                  <c:v>-1.1813372231077419</c:v>
                </c:pt>
                <c:pt idx="325">
                  <c:v>-0.42375018464494069</c:v>
                </c:pt>
                <c:pt idx="326">
                  <c:v>1.6299058847411518</c:v>
                </c:pt>
                <c:pt idx="327">
                  <c:v>-0.5884307469252793</c:v>
                </c:pt>
                <c:pt idx="328">
                  <c:v>5.3842935369441902E-2</c:v>
                </c:pt>
                <c:pt idx="329">
                  <c:v>-1.1467963914445976</c:v>
                </c:pt>
                <c:pt idx="330">
                  <c:v>-0.88661973453975185</c:v>
                </c:pt>
                <c:pt idx="331">
                  <c:v>0.4672073677755455</c:v>
                </c:pt>
                <c:pt idx="332">
                  <c:v>0.80705111921733486</c:v>
                </c:pt>
                <c:pt idx="333">
                  <c:v>0.12442994459261571</c:v>
                </c:pt>
                <c:pt idx="334">
                  <c:v>0.17637245067734536</c:v>
                </c:pt>
                <c:pt idx="335">
                  <c:v>1.624126607475453</c:v>
                </c:pt>
                <c:pt idx="336">
                  <c:v>1.8472385324605305</c:v>
                </c:pt>
                <c:pt idx="337">
                  <c:v>5.517380401599635E-2</c:v>
                </c:pt>
                <c:pt idx="338">
                  <c:v>-0.32712716269759889</c:v>
                </c:pt>
                <c:pt idx="339">
                  <c:v>-0.13821269178607065</c:v>
                </c:pt>
                <c:pt idx="340">
                  <c:v>-1.4678335156240443</c:v>
                </c:pt>
                <c:pt idx="341">
                  <c:v>0.18155556068946141</c:v>
                </c:pt>
                <c:pt idx="342">
                  <c:v>0.82229978731048026</c:v>
                </c:pt>
                <c:pt idx="343">
                  <c:v>-0.46165045298134061</c:v>
                </c:pt>
                <c:pt idx="344">
                  <c:v>-0.87694635678443333</c:v>
                </c:pt>
                <c:pt idx="345">
                  <c:v>-0.9622374475535298</c:v>
                </c:pt>
                <c:pt idx="346">
                  <c:v>0.11722870191223783</c:v>
                </c:pt>
                <c:pt idx="347">
                  <c:v>-0.42506896603993066</c:v>
                </c:pt>
                <c:pt idx="348">
                  <c:v>-1.4748404738366911</c:v>
                </c:pt>
                <c:pt idx="349">
                  <c:v>2.1931819483285726</c:v>
                </c:pt>
                <c:pt idx="350">
                  <c:v>0.52011917093584192</c:v>
                </c:pt>
                <c:pt idx="351">
                  <c:v>-0.40042246970966316</c:v>
                </c:pt>
                <c:pt idx="352">
                  <c:v>-0.64034508742648533</c:v>
                </c:pt>
                <c:pt idx="353">
                  <c:v>-0.64286070703661558</c:v>
                </c:pt>
                <c:pt idx="354">
                  <c:v>-0.99060175600564015</c:v>
                </c:pt>
                <c:pt idx="355">
                  <c:v>0.41089831827810624</c:v>
                </c:pt>
                <c:pt idx="356">
                  <c:v>0.34839325699598511</c:v>
                </c:pt>
                <c:pt idx="357">
                  <c:v>0.23652852386112552</c:v>
                </c:pt>
                <c:pt idx="358">
                  <c:v>-0.13360289213643331</c:v>
                </c:pt>
                <c:pt idx="359">
                  <c:v>0.32519867649447876</c:v>
                </c:pt>
                <c:pt idx="360">
                  <c:v>0.28356859979787113</c:v>
                </c:pt>
                <c:pt idx="361">
                  <c:v>1.8229616264506983E-2</c:v>
                </c:pt>
                <c:pt idx="362">
                  <c:v>-0.81686579554224081</c:v>
                </c:pt>
                <c:pt idx="363">
                  <c:v>-0.70909901320752122</c:v>
                </c:pt>
                <c:pt idx="364">
                  <c:v>0.21343443110886193</c:v>
                </c:pt>
                <c:pt idx="365">
                  <c:v>0.27689976539995254</c:v>
                </c:pt>
                <c:pt idx="366">
                  <c:v>-0.27936926868428336</c:v>
                </c:pt>
                <c:pt idx="367">
                  <c:v>-0.18682863183270468</c:v>
                </c:pt>
                <c:pt idx="368">
                  <c:v>2.386115043609582E-2</c:v>
                </c:pt>
                <c:pt idx="369">
                  <c:v>0.70474892806339284</c:v>
                </c:pt>
                <c:pt idx="370">
                  <c:v>-0.31896337235218769</c:v>
                </c:pt>
                <c:pt idx="371">
                  <c:v>0.4333811873503125</c:v>
                </c:pt>
                <c:pt idx="372">
                  <c:v>-0.23552240040122721</c:v>
                </c:pt>
                <c:pt idx="373">
                  <c:v>-0.2549296795029678</c:v>
                </c:pt>
                <c:pt idx="374">
                  <c:v>-0.33064948655496068</c:v>
                </c:pt>
                <c:pt idx="375">
                  <c:v>1.9233332701252548</c:v>
                </c:pt>
                <c:pt idx="376">
                  <c:v>0.86560541456169182</c:v>
                </c:pt>
                <c:pt idx="377">
                  <c:v>1.0245342615190745</c:v>
                </c:pt>
                <c:pt idx="378">
                  <c:v>2.334115533316782</c:v>
                </c:pt>
                <c:pt idx="379">
                  <c:v>-0.34242765824981386</c:v>
                </c:pt>
                <c:pt idx="380">
                  <c:v>-0.64975870531861923</c:v>
                </c:pt>
                <c:pt idx="381">
                  <c:v>-0.25357854010039665</c:v>
                </c:pt>
                <c:pt idx="382">
                  <c:v>-0.29963981149856372</c:v>
                </c:pt>
                <c:pt idx="383">
                  <c:v>-1.4304879123052376</c:v>
                </c:pt>
                <c:pt idx="384">
                  <c:v>0.89172461010431836</c:v>
                </c:pt>
                <c:pt idx="385">
                  <c:v>-0.88441699338190827</c:v>
                </c:pt>
                <c:pt idx="386">
                  <c:v>-1.0656953999809216</c:v>
                </c:pt>
                <c:pt idx="387">
                  <c:v>-0.72578055297223709</c:v>
                </c:pt>
                <c:pt idx="388">
                  <c:v>-0.41106726980363562</c:v>
                </c:pt>
                <c:pt idx="389">
                  <c:v>1.678336414993675</c:v>
                </c:pt>
                <c:pt idx="390">
                  <c:v>-0.41213396221231363</c:v>
                </c:pt>
                <c:pt idx="391">
                  <c:v>0.2929924290978122</c:v>
                </c:pt>
                <c:pt idx="392">
                  <c:v>-6.8775557790033789E-2</c:v>
                </c:pt>
                <c:pt idx="393">
                  <c:v>0.67473333457300544</c:v>
                </c:pt>
                <c:pt idx="394">
                  <c:v>-0.20973731479085833</c:v>
                </c:pt>
                <c:pt idx="395">
                  <c:v>0.11625634165170493</c:v>
                </c:pt>
                <c:pt idx="396">
                  <c:v>0.30367545412351782</c:v>
                </c:pt>
                <c:pt idx="397">
                  <c:v>0.1911724706603837</c:v>
                </c:pt>
                <c:pt idx="398">
                  <c:v>-1.2544600088817874</c:v>
                </c:pt>
                <c:pt idx="399">
                  <c:v>0.67204733544348583</c:v>
                </c:pt>
                <c:pt idx="400">
                  <c:v>0.34939500943886659</c:v>
                </c:pt>
                <c:pt idx="401">
                  <c:v>-0.80092081955556738</c:v>
                </c:pt>
                <c:pt idx="402">
                  <c:v>0.24253413212311242</c:v>
                </c:pt>
                <c:pt idx="403">
                  <c:v>-0.63800225492924301</c:v>
                </c:pt>
                <c:pt idx="404">
                  <c:v>-0.30156802839337332</c:v>
                </c:pt>
                <c:pt idx="405">
                  <c:v>0.75761615937364302</c:v>
                </c:pt>
                <c:pt idx="406">
                  <c:v>-1.6366510777428611</c:v>
                </c:pt>
                <c:pt idx="407">
                  <c:v>-0.23176123668163015</c:v>
                </c:pt>
                <c:pt idx="408">
                  <c:v>0.77213121973520671</c:v>
                </c:pt>
                <c:pt idx="409">
                  <c:v>1.5286257167861073</c:v>
                </c:pt>
                <c:pt idx="410">
                  <c:v>-1.680719480957368</c:v>
                </c:pt>
                <c:pt idx="411">
                  <c:v>0.60837951037813576</c:v>
                </c:pt>
                <c:pt idx="412">
                  <c:v>0.31963649866337823</c:v>
                </c:pt>
                <c:pt idx="413">
                  <c:v>-6.067898206648227E-2</c:v>
                </c:pt>
                <c:pt idx="414">
                  <c:v>-0.35278330629825483</c:v>
                </c:pt>
                <c:pt idx="415">
                  <c:v>-0.46050459180179348</c:v>
                </c:pt>
                <c:pt idx="416">
                  <c:v>-0.51077801792683708</c:v>
                </c:pt>
                <c:pt idx="417">
                  <c:v>-1.3743008949145E-2</c:v>
                </c:pt>
                <c:pt idx="418">
                  <c:v>5.8813920553386002E-2</c:v>
                </c:pt>
                <c:pt idx="419">
                  <c:v>0.53779343907684063</c:v>
                </c:pt>
                <c:pt idx="420">
                  <c:v>0.1263609715731468</c:v>
                </c:pt>
                <c:pt idx="421">
                  <c:v>0.76484947138465476</c:v>
                </c:pt>
                <c:pt idx="422">
                  <c:v>-5.5161762122108209E-2</c:v>
                </c:pt>
                <c:pt idx="423">
                  <c:v>0.220761137346139</c:v>
                </c:pt>
                <c:pt idx="424">
                  <c:v>-0.48969880334065641</c:v>
                </c:pt>
                <c:pt idx="425">
                  <c:v>-1.6103810822676925</c:v>
                </c:pt>
                <c:pt idx="426">
                  <c:v>1.3484724982835217</c:v>
                </c:pt>
                <c:pt idx="427">
                  <c:v>0.730270340584945</c:v>
                </c:pt>
                <c:pt idx="428">
                  <c:v>4.8651888605584004E-2</c:v>
                </c:pt>
                <c:pt idx="429">
                  <c:v>7.3431207890599967E-2</c:v>
                </c:pt>
                <c:pt idx="430">
                  <c:v>-1.4761343213482616</c:v>
                </c:pt>
                <c:pt idx="431">
                  <c:v>-1.8828731380167663</c:v>
                </c:pt>
                <c:pt idx="432">
                  <c:v>-0.32715481565354093</c:v>
                </c:pt>
                <c:pt idx="433">
                  <c:v>-3.7754733403951753E-2</c:v>
                </c:pt>
                <c:pt idx="434">
                  <c:v>0.43535788953849269</c:v>
                </c:pt>
                <c:pt idx="435">
                  <c:v>-0.15617920438873514</c:v>
                </c:pt>
                <c:pt idx="436">
                  <c:v>-0.92833821173403919</c:v>
                </c:pt>
                <c:pt idx="437">
                  <c:v>-0.57647802608905463</c:v>
                </c:pt>
                <c:pt idx="438">
                  <c:v>-0.20166328447938803</c:v>
                </c:pt>
                <c:pt idx="439">
                  <c:v>-1.1720308259198426</c:v>
                </c:pt>
                <c:pt idx="440">
                  <c:v>4.6215319295285324</c:v>
                </c:pt>
                <c:pt idx="441">
                  <c:v>0.24128376914673241</c:v>
                </c:pt>
                <c:pt idx="442">
                  <c:v>0.35001635364866385</c:v>
                </c:pt>
                <c:pt idx="443">
                  <c:v>-0.55587337334251685</c:v>
                </c:pt>
                <c:pt idx="444">
                  <c:v>-0.52788474526977613</c:v>
                </c:pt>
                <c:pt idx="445">
                  <c:v>-1.408260698335678</c:v>
                </c:pt>
                <c:pt idx="446">
                  <c:v>-0.19927618526458821</c:v>
                </c:pt>
                <c:pt idx="447">
                  <c:v>-0.73660848820425562</c:v>
                </c:pt>
                <c:pt idx="448">
                  <c:v>-1.1850939704526458</c:v>
                </c:pt>
                <c:pt idx="449">
                  <c:v>1.3990280285052854</c:v>
                </c:pt>
                <c:pt idx="450">
                  <c:v>-0.66862902314585693</c:v>
                </c:pt>
                <c:pt idx="451">
                  <c:v>1.6120104677053824</c:v>
                </c:pt>
                <c:pt idx="452">
                  <c:v>0.3036216634874071</c:v>
                </c:pt>
                <c:pt idx="453">
                  <c:v>-0.88281173708967164</c:v>
                </c:pt>
                <c:pt idx="454">
                  <c:v>0.7368599053900361</c:v>
                </c:pt>
                <c:pt idx="455">
                  <c:v>-0.46425746171645937</c:v>
                </c:pt>
                <c:pt idx="456">
                  <c:v>-0.87600606585453455</c:v>
                </c:pt>
                <c:pt idx="457">
                  <c:v>3.1951396494799402</c:v>
                </c:pt>
                <c:pt idx="458">
                  <c:v>-2.1356093098867768</c:v>
                </c:pt>
                <c:pt idx="459">
                  <c:v>-0.40833631278738991</c:v>
                </c:pt>
                <c:pt idx="460">
                  <c:v>-7.9012095764112542E-2</c:v>
                </c:pt>
                <c:pt idx="461">
                  <c:v>-0.80595855843679809</c:v>
                </c:pt>
                <c:pt idx="462">
                  <c:v>-1.0831322232910892</c:v>
                </c:pt>
                <c:pt idx="463">
                  <c:v>6.9811741799372579E-2</c:v>
                </c:pt>
                <c:pt idx="464">
                  <c:v>0.13530685159383152</c:v>
                </c:pt>
                <c:pt idx="465">
                  <c:v>-0.61409528820225023</c:v>
                </c:pt>
                <c:pt idx="466">
                  <c:v>-0.71025410611387885</c:v>
                </c:pt>
                <c:pt idx="467">
                  <c:v>-0.12917408590621349</c:v>
                </c:pt>
                <c:pt idx="468">
                  <c:v>5.0381936783513472E-4</c:v>
                </c:pt>
                <c:pt idx="469">
                  <c:v>-3.5905282952907999E-2</c:v>
                </c:pt>
                <c:pt idx="470">
                  <c:v>-0.72009023443595177</c:v>
                </c:pt>
                <c:pt idx="471">
                  <c:v>-1.0786348201832319</c:v>
                </c:pt>
                <c:pt idx="472">
                  <c:v>-0.11495932691986785</c:v>
                </c:pt>
                <c:pt idx="473">
                  <c:v>4.0214421648414094</c:v>
                </c:pt>
                <c:pt idx="474">
                  <c:v>3.7393943624348166E-4</c:v>
                </c:pt>
                <c:pt idx="475">
                  <c:v>0.42730627170166752</c:v>
                </c:pt>
                <c:pt idx="476">
                  <c:v>0.76459024695112843</c:v>
                </c:pt>
                <c:pt idx="477">
                  <c:v>0.96014420200246331</c:v>
                </c:pt>
                <c:pt idx="478">
                  <c:v>0.99594560804979237</c:v>
                </c:pt>
                <c:pt idx="479">
                  <c:v>-2.3827448966188297E-2</c:v>
                </c:pt>
                <c:pt idx="480">
                  <c:v>0.73188637967515757</c:v>
                </c:pt>
                <c:pt idx="481">
                  <c:v>1.9374966916731411</c:v>
                </c:pt>
                <c:pt idx="482">
                  <c:v>-1.7141847874624487</c:v>
                </c:pt>
                <c:pt idx="483">
                  <c:v>7.2231157097516541E-2</c:v>
                </c:pt>
                <c:pt idx="484">
                  <c:v>0.38918968611303673</c:v>
                </c:pt>
                <c:pt idx="485">
                  <c:v>0.58051808508870184</c:v>
                </c:pt>
                <c:pt idx="486">
                  <c:v>0.84485089980449168</c:v>
                </c:pt>
                <c:pt idx="487">
                  <c:v>0.75169199470370818</c:v>
                </c:pt>
                <c:pt idx="488">
                  <c:v>-0.82359783067954828</c:v>
                </c:pt>
                <c:pt idx="489">
                  <c:v>0.55300134170731796</c:v>
                </c:pt>
                <c:pt idx="490">
                  <c:v>-0.42344372766862398</c:v>
                </c:pt>
                <c:pt idx="491">
                  <c:v>-1.1329583836969357</c:v>
                </c:pt>
                <c:pt idx="492">
                  <c:v>-3.6516902313284513E-2</c:v>
                </c:pt>
                <c:pt idx="493">
                  <c:v>0.56370666539239433</c:v>
                </c:pt>
                <c:pt idx="494">
                  <c:v>-0.43166911246445283</c:v>
                </c:pt>
                <c:pt idx="495">
                  <c:v>-0.76760759128486078</c:v>
                </c:pt>
                <c:pt idx="496">
                  <c:v>2.1405702550911467</c:v>
                </c:pt>
                <c:pt idx="497">
                  <c:v>-1.0239665747614775</c:v>
                </c:pt>
                <c:pt idx="498">
                  <c:v>0.46180446205838555</c:v>
                </c:pt>
                <c:pt idx="499">
                  <c:v>0.20943081245686601</c:v>
                </c:pt>
                <c:pt idx="500">
                  <c:v>-1.1303607850650956</c:v>
                </c:pt>
                <c:pt idx="501">
                  <c:v>4.9055487815766276E-2</c:v>
                </c:pt>
                <c:pt idx="502">
                  <c:v>0.28306638500228765</c:v>
                </c:pt>
                <c:pt idx="503">
                  <c:v>1.471518856169507</c:v>
                </c:pt>
                <c:pt idx="504">
                  <c:v>-0.46707927242803571</c:v>
                </c:pt>
                <c:pt idx="505">
                  <c:v>-1.0621446218630903</c:v>
                </c:pt>
                <c:pt idx="506">
                  <c:v>-1.1870794564363807</c:v>
                </c:pt>
                <c:pt idx="507">
                  <c:v>1.1119234132727129</c:v>
                </c:pt>
                <c:pt idx="508">
                  <c:v>-0.984177115766528</c:v>
                </c:pt>
                <c:pt idx="509">
                  <c:v>0.14575683179041654</c:v>
                </c:pt>
                <c:pt idx="510">
                  <c:v>0.67309038877869265</c:v>
                </c:pt>
                <c:pt idx="511">
                  <c:v>9.2894213592690702E-3</c:v>
                </c:pt>
                <c:pt idx="512">
                  <c:v>0.50545436872542526</c:v>
                </c:pt>
                <c:pt idx="513">
                  <c:v>-0.45487591315495857</c:v>
                </c:pt>
                <c:pt idx="514">
                  <c:v>-0.18182651524000612</c:v>
                </c:pt>
                <c:pt idx="515">
                  <c:v>1.5439879333796416</c:v>
                </c:pt>
                <c:pt idx="516">
                  <c:v>-1.2558125988338182</c:v>
                </c:pt>
                <c:pt idx="517">
                  <c:v>0.19313007973754151</c:v>
                </c:pt>
                <c:pt idx="518">
                  <c:v>0.41574789571185827</c:v>
                </c:pt>
                <c:pt idx="519">
                  <c:v>-0.1892669583506047</c:v>
                </c:pt>
                <c:pt idx="520">
                  <c:v>0.15671894951344451</c:v>
                </c:pt>
                <c:pt idx="521">
                  <c:v>-0.29397272954352732</c:v>
                </c:pt>
                <c:pt idx="522">
                  <c:v>-0.63424782416463921</c:v>
                </c:pt>
                <c:pt idx="523">
                  <c:v>-7.0788317597297468</c:v>
                </c:pt>
                <c:pt idx="524">
                  <c:v>1.3162354081550467</c:v>
                </c:pt>
                <c:pt idx="525">
                  <c:v>-0.48403787698671935</c:v>
                </c:pt>
                <c:pt idx="526">
                  <c:v>0.47074525733728484</c:v>
                </c:pt>
                <c:pt idx="527">
                  <c:v>2.4271732074133356</c:v>
                </c:pt>
                <c:pt idx="528">
                  <c:v>0.58586046721475826</c:v>
                </c:pt>
                <c:pt idx="529">
                  <c:v>-0.77341424582287255</c:v>
                </c:pt>
                <c:pt idx="530">
                  <c:v>-5.4062199078268883E-2</c:v>
                </c:pt>
                <c:pt idx="531">
                  <c:v>-0.96669899148147631</c:v>
                </c:pt>
                <c:pt idx="532">
                  <c:v>2.7043208760100225E-2</c:v>
                </c:pt>
                <c:pt idx="533">
                  <c:v>2.1619487492821934</c:v>
                </c:pt>
                <c:pt idx="534">
                  <c:v>-1.4044015873977727</c:v>
                </c:pt>
                <c:pt idx="535">
                  <c:v>-0.65642660179465917</c:v>
                </c:pt>
                <c:pt idx="536">
                  <c:v>-0.80367277107784596</c:v>
                </c:pt>
                <c:pt idx="537">
                  <c:v>0.83953936041024357</c:v>
                </c:pt>
                <c:pt idx="538">
                  <c:v>0.77887288892642703</c:v>
                </c:pt>
                <c:pt idx="539">
                  <c:v>0.56150905458048761</c:v>
                </c:pt>
                <c:pt idx="540">
                  <c:v>0.48884316514731363</c:v>
                </c:pt>
                <c:pt idx="541">
                  <c:v>-0.90220518971344155</c:v>
                </c:pt>
                <c:pt idx="542">
                  <c:v>-0.15174127673218374</c:v>
                </c:pt>
                <c:pt idx="543">
                  <c:v>-0.83990342051010736</c:v>
                </c:pt>
                <c:pt idx="544">
                  <c:v>-0.70010918121542154</c:v>
                </c:pt>
                <c:pt idx="545">
                  <c:v>-0.44229000761008458</c:v>
                </c:pt>
                <c:pt idx="546">
                  <c:v>0.6038319735460087</c:v>
                </c:pt>
                <c:pt idx="547">
                  <c:v>0.62222193450049024</c:v>
                </c:pt>
                <c:pt idx="548">
                  <c:v>0.44142402139158349</c:v>
                </c:pt>
                <c:pt idx="549">
                  <c:v>0.47466395394441491</c:v>
                </c:pt>
                <c:pt idx="550">
                  <c:v>-0.29924575532909492</c:v>
                </c:pt>
                <c:pt idx="551">
                  <c:v>1.193579387886652E-2</c:v>
                </c:pt>
                <c:pt idx="552">
                  <c:v>2.0819320068841334E-2</c:v>
                </c:pt>
                <c:pt idx="553">
                  <c:v>0.41870748118253248</c:v>
                </c:pt>
                <c:pt idx="554">
                  <c:v>1.0318559740277664</c:v>
                </c:pt>
                <c:pt idx="555">
                  <c:v>-0.13402366333996477</c:v>
                </c:pt>
                <c:pt idx="556">
                  <c:v>0.46694760791236151</c:v>
                </c:pt>
                <c:pt idx="557">
                  <c:v>0.14269082692003379</c:v>
                </c:pt>
                <c:pt idx="558">
                  <c:v>-0.74415227107405546</c:v>
                </c:pt>
                <c:pt idx="559">
                  <c:v>0.4981459472650473</c:v>
                </c:pt>
                <c:pt idx="560">
                  <c:v>-0.38617136163534099</c:v>
                </c:pt>
                <c:pt idx="561">
                  <c:v>0.75891321946315682</c:v>
                </c:pt>
                <c:pt idx="562">
                  <c:v>-0.18332013445331424</c:v>
                </c:pt>
                <c:pt idx="563">
                  <c:v>-3.5645523089724698E-2</c:v>
                </c:pt>
                <c:pt idx="564">
                  <c:v>0.3281200370334198</c:v>
                </c:pt>
                <c:pt idx="565">
                  <c:v>-1.3412930222662958</c:v>
                </c:pt>
                <c:pt idx="566">
                  <c:v>-0.15123703403324737</c:v>
                </c:pt>
                <c:pt idx="567">
                  <c:v>5.6488169036293868E-2</c:v>
                </c:pt>
                <c:pt idx="568">
                  <c:v>0.91296082214837504</c:v>
                </c:pt>
                <c:pt idx="569">
                  <c:v>0.54420339615052993</c:v>
                </c:pt>
                <c:pt idx="570">
                  <c:v>-0.3313426403028969</c:v>
                </c:pt>
                <c:pt idx="571">
                  <c:v>-0.50037473484338468</c:v>
                </c:pt>
                <c:pt idx="572">
                  <c:v>9.7184110404101409E-2</c:v>
                </c:pt>
                <c:pt idx="573">
                  <c:v>-0.84076588291811905</c:v>
                </c:pt>
                <c:pt idx="574">
                  <c:v>0.39754602169977193</c:v>
                </c:pt>
                <c:pt idx="575">
                  <c:v>-0.22542918936425618</c:v>
                </c:pt>
                <c:pt idx="576">
                  <c:v>-1.4907582997162325</c:v>
                </c:pt>
                <c:pt idx="577">
                  <c:v>0.72019660847798395</c:v>
                </c:pt>
                <c:pt idx="578">
                  <c:v>-1.3555085825571702</c:v>
                </c:pt>
                <c:pt idx="579">
                  <c:v>-0.68057356047762874</c:v>
                </c:pt>
                <c:pt idx="580">
                  <c:v>0.21343496653851957</c:v>
                </c:pt>
                <c:pt idx="581">
                  <c:v>-0.45827713131520231</c:v>
                </c:pt>
                <c:pt idx="582">
                  <c:v>-0.47257824951974731</c:v>
                </c:pt>
                <c:pt idx="583">
                  <c:v>-1.2803250228084364</c:v>
                </c:pt>
                <c:pt idx="584">
                  <c:v>0.4194035779536251</c:v>
                </c:pt>
                <c:pt idx="585">
                  <c:v>2.3037339843790048</c:v>
                </c:pt>
                <c:pt idx="586">
                  <c:v>-0.23091433997799676</c:v>
                </c:pt>
                <c:pt idx="587">
                  <c:v>0.6777655308863475</c:v>
                </c:pt>
                <c:pt idx="588">
                  <c:v>1.3231916046500902E-2</c:v>
                </c:pt>
                <c:pt idx="589">
                  <c:v>-0.77371154557746324</c:v>
                </c:pt>
                <c:pt idx="590">
                  <c:v>-0.66644318810649128</c:v>
                </c:pt>
                <c:pt idx="591">
                  <c:v>2.3362230724805926</c:v>
                </c:pt>
                <c:pt idx="592">
                  <c:v>0.75912628221320744</c:v>
                </c:pt>
                <c:pt idx="593">
                  <c:v>-8.7710858433222121E-3</c:v>
                </c:pt>
                <c:pt idx="594">
                  <c:v>-4.1628472124356011E-2</c:v>
                </c:pt>
                <c:pt idx="595">
                  <c:v>1.3716253754004819</c:v>
                </c:pt>
                <c:pt idx="596">
                  <c:v>-1.2921283876973544</c:v>
                </c:pt>
                <c:pt idx="597">
                  <c:v>-0.23454582516223799</c:v>
                </c:pt>
                <c:pt idx="598">
                  <c:v>1.5374198398302119</c:v>
                </c:pt>
                <c:pt idx="599">
                  <c:v>-0.68052592544261736</c:v>
                </c:pt>
                <c:pt idx="600">
                  <c:v>0.2338425247316053</c:v>
                </c:pt>
                <c:pt idx="601">
                  <c:v>-0.6779127611063992</c:v>
                </c:pt>
                <c:pt idx="602">
                  <c:v>-1.0746934643487454</c:v>
                </c:pt>
                <c:pt idx="603">
                  <c:v>-0.9855070464912038</c:v>
                </c:pt>
                <c:pt idx="604">
                  <c:v>0.27507796790485151</c:v>
                </c:pt>
                <c:pt idx="605">
                  <c:v>-0.74804866902181533</c:v>
                </c:pt>
                <c:pt idx="606">
                  <c:v>0.79411018373925268</c:v>
                </c:pt>
                <c:pt idx="607">
                  <c:v>1.2393992457560108</c:v>
                </c:pt>
                <c:pt idx="608">
                  <c:v>0.51707451402732507</c:v>
                </c:pt>
                <c:pt idx="609">
                  <c:v>0.79325213770593395</c:v>
                </c:pt>
                <c:pt idx="610">
                  <c:v>2.7760802886034538E-2</c:v>
                </c:pt>
                <c:pt idx="611">
                  <c:v>-6.2384726107963008E-2</c:v>
                </c:pt>
                <c:pt idx="612">
                  <c:v>-4.173511547469947E-2</c:v>
                </c:pt>
                <c:pt idx="613">
                  <c:v>0.57131752994661855</c:v>
                </c:pt>
                <c:pt idx="614">
                  <c:v>0.30595009215278496</c:v>
                </c:pt>
                <c:pt idx="615">
                  <c:v>-0.33835200610904342</c:v>
                </c:pt>
                <c:pt idx="616">
                  <c:v>0.13887306247860448</c:v>
                </c:pt>
                <c:pt idx="617">
                  <c:v>-0.79948106548345454</c:v>
                </c:pt>
                <c:pt idx="618">
                  <c:v>0.49758695023917615</c:v>
                </c:pt>
                <c:pt idx="619">
                  <c:v>0.46916056047801086</c:v>
                </c:pt>
                <c:pt idx="620">
                  <c:v>0.57128987699067679</c:v>
                </c:pt>
                <c:pt idx="621">
                  <c:v>2.2929331687596595E-2</c:v>
                </c:pt>
                <c:pt idx="622">
                  <c:v>0.47298434758310393</c:v>
                </c:pt>
                <c:pt idx="623">
                  <c:v>-0.21094178195863422</c:v>
                </c:pt>
                <c:pt idx="624">
                  <c:v>-0.65515637055448384</c:v>
                </c:pt>
                <c:pt idx="625">
                  <c:v>0.10955289739221777</c:v>
                </c:pt>
                <c:pt idx="626">
                  <c:v>7.3255917370074865E-3</c:v>
                </c:pt>
                <c:pt idx="627">
                  <c:v>-0.58615140384437325</c:v>
                </c:pt>
                <c:pt idx="628">
                  <c:v>-0.9728171747442711</c:v>
                </c:pt>
                <c:pt idx="629">
                  <c:v>1.9853513295794716E-3</c:v>
                </c:pt>
                <c:pt idx="630">
                  <c:v>-0.79789231281747419</c:v>
                </c:pt>
                <c:pt idx="631">
                  <c:v>-0.84725894157583947</c:v>
                </c:pt>
                <c:pt idx="632">
                  <c:v>-2.8745533604869054</c:v>
                </c:pt>
                <c:pt idx="633">
                  <c:v>0.47661884394905152</c:v>
                </c:pt>
                <c:pt idx="634">
                  <c:v>-0.18804424833016567</c:v>
                </c:pt>
                <c:pt idx="635">
                  <c:v>-1.9447373665154415</c:v>
                </c:pt>
                <c:pt idx="636">
                  <c:v>1.2636034735279051</c:v>
                </c:pt>
                <c:pt idx="637">
                  <c:v>-1.0501672138961564</c:v>
                </c:pt>
                <c:pt idx="638">
                  <c:v>-0.46160701037038743</c:v>
                </c:pt>
                <c:pt idx="639">
                  <c:v>0.43116753713382777</c:v>
                </c:pt>
                <c:pt idx="640">
                  <c:v>0.71765873213271925</c:v>
                </c:pt>
                <c:pt idx="641">
                  <c:v>-0.17902736375578543</c:v>
                </c:pt>
                <c:pt idx="642">
                  <c:v>0.82935883885706707</c:v>
                </c:pt>
                <c:pt idx="643">
                  <c:v>3.1778471966636739E-2</c:v>
                </c:pt>
                <c:pt idx="644">
                  <c:v>1.8982136106666649</c:v>
                </c:pt>
                <c:pt idx="645">
                  <c:v>-0.10711338963316874</c:v>
                </c:pt>
                <c:pt idx="646">
                  <c:v>-0.47989541271631092</c:v>
                </c:pt>
                <c:pt idx="647">
                  <c:v>2.0825475669940686E-2</c:v>
                </c:pt>
                <c:pt idx="648">
                  <c:v>-0.95837646445178226</c:v>
                </c:pt>
                <c:pt idx="649">
                  <c:v>0.5177083060566704</c:v>
                </c:pt>
                <c:pt idx="650">
                  <c:v>-0.30378524159420439</c:v>
                </c:pt>
                <c:pt idx="651">
                  <c:v>-8.6008686611751137E-2</c:v>
                </c:pt>
                <c:pt idx="652">
                  <c:v>-0.72257177961416996</c:v>
                </c:pt>
                <c:pt idx="653">
                  <c:v>-0.94263521561696573</c:v>
                </c:pt>
                <c:pt idx="654">
                  <c:v>1.7237920180217823</c:v>
                </c:pt>
                <c:pt idx="655">
                  <c:v>-1.5529680533517221</c:v>
                </c:pt>
                <c:pt idx="656">
                  <c:v>0.6240869506559108</c:v>
                </c:pt>
                <c:pt idx="657">
                  <c:v>-1.429502663488613</c:v>
                </c:pt>
                <c:pt idx="658">
                  <c:v>-1.8105030916598814</c:v>
                </c:pt>
                <c:pt idx="659">
                  <c:v>0.56083374119299279</c:v>
                </c:pt>
                <c:pt idx="660">
                  <c:v>-0.84806975506636828</c:v>
                </c:pt>
                <c:pt idx="661">
                  <c:v>2.506971638777864</c:v>
                </c:pt>
                <c:pt idx="662">
                  <c:v>-1.4296463698981754</c:v>
                </c:pt>
                <c:pt idx="663">
                  <c:v>1.0405137728622327</c:v>
                </c:pt>
                <c:pt idx="664">
                  <c:v>3.4624162600113921</c:v>
                </c:pt>
                <c:pt idx="665">
                  <c:v>-0.85524388022046238</c:v>
                </c:pt>
                <c:pt idx="666">
                  <c:v>-2.2811938917106822</c:v>
                </c:pt>
                <c:pt idx="667">
                  <c:v>0.15777652049579058</c:v>
                </c:pt>
                <c:pt idx="668">
                  <c:v>0.6487663176213404</c:v>
                </c:pt>
                <c:pt idx="669">
                  <c:v>1.04182813788253</c:v>
                </c:pt>
                <c:pt idx="670">
                  <c:v>-4.5981189059094922E-2</c:v>
                </c:pt>
                <c:pt idx="671">
                  <c:v>-1.5499995932074266</c:v>
                </c:pt>
                <c:pt idx="672">
                  <c:v>0.10627476769366309</c:v>
                </c:pt>
                <c:pt idx="673">
                  <c:v>1.4533143050091346</c:v>
                </c:pt>
                <c:pt idx="674">
                  <c:v>-0.38730821168903484</c:v>
                </c:pt>
                <c:pt idx="675">
                  <c:v>-0.58819567419280439</c:v>
                </c:pt>
                <c:pt idx="676">
                  <c:v>-0.92710355107938713</c:v>
                </c:pt>
                <c:pt idx="677">
                  <c:v>0.12010336533804652</c:v>
                </c:pt>
                <c:pt idx="678">
                  <c:v>2.341250009141437</c:v>
                </c:pt>
                <c:pt idx="679">
                  <c:v>0.30953293960124995</c:v>
                </c:pt>
                <c:pt idx="680">
                  <c:v>-3.6762391064348476E-2</c:v>
                </c:pt>
                <c:pt idx="681">
                  <c:v>0.33812725868100746</c:v>
                </c:pt>
                <c:pt idx="682">
                  <c:v>0.18541199447908122</c:v>
                </c:pt>
                <c:pt idx="683">
                  <c:v>6.4245055849568846E-3</c:v>
                </c:pt>
                <c:pt idx="684">
                  <c:v>-0.17837796409782578</c:v>
                </c:pt>
                <c:pt idx="685">
                  <c:v>-0.82592090504835491</c:v>
                </c:pt>
                <c:pt idx="686">
                  <c:v>8.590225421752351E-2</c:v>
                </c:pt>
                <c:pt idx="687">
                  <c:v>-0.90846239345632052</c:v>
                </c:pt>
                <c:pt idx="688">
                  <c:v>3.6241663403264583</c:v>
                </c:pt>
                <c:pt idx="689">
                  <c:v>0.60266466045065203</c:v>
                </c:pt>
                <c:pt idx="690">
                  <c:v>1.4757604590442831E-2</c:v>
                </c:pt>
                <c:pt idx="691">
                  <c:v>6.8115753674319093</c:v>
                </c:pt>
                <c:pt idx="692">
                  <c:v>1.6101245315490125</c:v>
                </c:pt>
                <c:pt idx="693">
                  <c:v>-0.27323246960802311</c:v>
                </c:pt>
                <c:pt idx="694">
                  <c:v>-0.1088092109437897</c:v>
                </c:pt>
                <c:pt idx="695">
                  <c:v>0.4584102789062085</c:v>
                </c:pt>
                <c:pt idx="696">
                  <c:v>-0.13090654498175688</c:v>
                </c:pt>
                <c:pt idx="697">
                  <c:v>-1.8408915815193227E-2</c:v>
                </c:pt>
                <c:pt idx="698">
                  <c:v>0.66837015584687598</c:v>
                </c:pt>
                <c:pt idx="699">
                  <c:v>-0.17775969584862059</c:v>
                </c:pt>
                <c:pt idx="700">
                  <c:v>1.2528623781087465</c:v>
                </c:pt>
                <c:pt idx="701">
                  <c:v>-1.1970055005319045</c:v>
                </c:pt>
                <c:pt idx="702">
                  <c:v>1.3956794749040338</c:v>
                </c:pt>
                <c:pt idx="703">
                  <c:v>-0.50292389713568508</c:v>
                </c:pt>
                <c:pt idx="704">
                  <c:v>9.9992094637707044E-2</c:v>
                </c:pt>
                <c:pt idx="705">
                  <c:v>-0.78362470111689575</c:v>
                </c:pt>
                <c:pt idx="706">
                  <c:v>1.7471614363416075</c:v>
                </c:pt>
                <c:pt idx="707">
                  <c:v>0.50207173739515609</c:v>
                </c:pt>
                <c:pt idx="708">
                  <c:v>-0.65047566670773804</c:v>
                </c:pt>
                <c:pt idx="709">
                  <c:v>-1.7694040761780102E-2</c:v>
                </c:pt>
                <c:pt idx="710">
                  <c:v>0.39579879822437897</c:v>
                </c:pt>
                <c:pt idx="711">
                  <c:v>0.22744662130106813</c:v>
                </c:pt>
                <c:pt idx="712">
                  <c:v>-0.90111409885100113</c:v>
                </c:pt>
                <c:pt idx="713">
                  <c:v>1.1309945736610021</c:v>
                </c:pt>
                <c:pt idx="714">
                  <c:v>-1.0616579727718842</c:v>
                </c:pt>
                <c:pt idx="715">
                  <c:v>-8.0365065188598178E-2</c:v>
                </c:pt>
                <c:pt idx="716">
                  <c:v>-2.5651634152871692</c:v>
                </c:pt>
                <c:pt idx="717">
                  <c:v>0.7303712631070074</c:v>
                </c:pt>
                <c:pt idx="718">
                  <c:v>1.8840475412016615</c:v>
                </c:pt>
                <c:pt idx="719">
                  <c:v>0.33187714494630982</c:v>
                </c:pt>
                <c:pt idx="720">
                  <c:v>0.44676965801981899</c:v>
                </c:pt>
                <c:pt idx="721">
                  <c:v>6.1814985457972919E-2</c:v>
                </c:pt>
                <c:pt idx="722">
                  <c:v>1.1512945086576305</c:v>
                </c:pt>
                <c:pt idx="723">
                  <c:v>0.60184055591180952</c:v>
                </c:pt>
                <c:pt idx="724">
                  <c:v>0.79049772015780506</c:v>
                </c:pt>
                <c:pt idx="725">
                  <c:v>1.0571797469225703</c:v>
                </c:pt>
                <c:pt idx="726">
                  <c:v>0.82702983283779674</c:v>
                </c:pt>
                <c:pt idx="727">
                  <c:v>-4.0686932719477117E-3</c:v>
                </c:pt>
                <c:pt idx="728">
                  <c:v>-1.161467469417923</c:v>
                </c:pt>
                <c:pt idx="729">
                  <c:v>0.19328609734930288</c:v>
                </c:pt>
                <c:pt idx="730">
                  <c:v>-0.29347493112263623</c:v>
                </c:pt>
                <c:pt idx="731">
                  <c:v>-5.5734134562708232E-2</c:v>
                </c:pt>
                <c:pt idx="732">
                  <c:v>-0.3954430123443195</c:v>
                </c:pt>
                <c:pt idx="733">
                  <c:v>0.17272519869274103</c:v>
                </c:pt>
                <c:pt idx="734">
                  <c:v>-0.12023061347902859</c:v>
                </c:pt>
                <c:pt idx="735">
                  <c:v>-1.4497220928150669</c:v>
                </c:pt>
                <c:pt idx="736">
                  <c:v>0.96347192991307051</c:v>
                </c:pt>
                <c:pt idx="737">
                  <c:v>-0.45663491240289306</c:v>
                </c:pt>
                <c:pt idx="738">
                  <c:v>1.2190864222032907</c:v>
                </c:pt>
                <c:pt idx="739">
                  <c:v>-0.76187285029150664</c:v>
                </c:pt>
                <c:pt idx="740">
                  <c:v>-0.19169471289271289</c:v>
                </c:pt>
                <c:pt idx="741">
                  <c:v>-4.5833066274839449E-2</c:v>
                </c:pt>
                <c:pt idx="742">
                  <c:v>-0.5225441023701265</c:v>
                </c:pt>
                <c:pt idx="743">
                  <c:v>0.77797929510966057</c:v>
                </c:pt>
                <c:pt idx="744">
                  <c:v>-1.2561380999673268</c:v>
                </c:pt>
                <c:pt idx="745">
                  <c:v>-0.24859598397238625</c:v>
                </c:pt>
                <c:pt idx="746">
                  <c:v>-0.37353782105545424</c:v>
                </c:pt>
                <c:pt idx="747">
                  <c:v>-0.17288737833589596</c:v>
                </c:pt>
                <c:pt idx="748">
                  <c:v>0.90506187640793323</c:v>
                </c:pt>
                <c:pt idx="749">
                  <c:v>-0.34626852633505611</c:v>
                </c:pt>
                <c:pt idx="750">
                  <c:v>0.12972643091006783</c:v>
                </c:pt>
                <c:pt idx="751">
                  <c:v>-0.88441525415550137</c:v>
                </c:pt>
                <c:pt idx="752">
                  <c:v>0.95385827444432769</c:v>
                </c:pt>
                <c:pt idx="753">
                  <c:v>-9.3799439892485129E-3</c:v>
                </c:pt>
                <c:pt idx="754">
                  <c:v>0.13373098748394313</c:v>
                </c:pt>
                <c:pt idx="755">
                  <c:v>-6.2938054391371692E-2</c:v>
                </c:pt>
                <c:pt idx="756">
                  <c:v>-1.0697113298351162</c:v>
                </c:pt>
                <c:pt idx="757">
                  <c:v>-0.27120721756527899</c:v>
                </c:pt>
                <c:pt idx="758">
                  <c:v>-0.71291610928185756</c:v>
                </c:pt>
                <c:pt idx="759">
                  <c:v>-0.23733398648852252</c:v>
                </c:pt>
                <c:pt idx="760">
                  <c:v>-0.32390955659014692</c:v>
                </c:pt>
                <c:pt idx="761">
                  <c:v>-0.77243098911420638</c:v>
                </c:pt>
                <c:pt idx="762">
                  <c:v>6.8950217313241011E-2</c:v>
                </c:pt>
                <c:pt idx="763">
                  <c:v>1.086699057267839</c:v>
                </c:pt>
                <c:pt idx="764">
                  <c:v>0.65508873088480224</c:v>
                </c:pt>
                <c:pt idx="765">
                  <c:v>-0.271645073098639</c:v>
                </c:pt>
                <c:pt idx="766">
                  <c:v>-0.59053525218786729</c:v>
                </c:pt>
                <c:pt idx="767">
                  <c:v>-0.72375452547646901</c:v>
                </c:pt>
                <c:pt idx="768">
                  <c:v>-0.27238480731269643</c:v>
                </c:pt>
                <c:pt idx="769">
                  <c:v>4.6146362059025936</c:v>
                </c:pt>
                <c:pt idx="770">
                  <c:v>0.63098401101603629</c:v>
                </c:pt>
                <c:pt idx="771">
                  <c:v>0.15398502667196659</c:v>
                </c:pt>
                <c:pt idx="772">
                  <c:v>-1.1387820606176271</c:v>
                </c:pt>
                <c:pt idx="773">
                  <c:v>8.0023015071158263E-2</c:v>
                </c:pt>
                <c:pt idx="774">
                  <c:v>2.9665941903828754</c:v>
                </c:pt>
                <c:pt idx="775">
                  <c:v>4.0946156473558037E-2</c:v>
                </c:pt>
                <c:pt idx="776">
                  <c:v>0.12911851068602023</c:v>
                </c:pt>
                <c:pt idx="777">
                  <c:v>0.76248491758193615</c:v>
                </c:pt>
                <c:pt idx="778">
                  <c:v>-0.68219705962252919</c:v>
                </c:pt>
                <c:pt idx="779">
                  <c:v>-0.33145548117857532</c:v>
                </c:pt>
                <c:pt idx="780">
                  <c:v>-0.46695113172285097</c:v>
                </c:pt>
                <c:pt idx="781">
                  <c:v>-0.15643668959585527</c:v>
                </c:pt>
                <c:pt idx="782">
                  <c:v>-0.43842527650073682</c:v>
                </c:pt>
                <c:pt idx="783">
                  <c:v>1.0197419531742478</c:v>
                </c:pt>
                <c:pt idx="784">
                  <c:v>-1.1270515239577852</c:v>
                </c:pt>
                <c:pt idx="785">
                  <c:v>-0.15220056154439499</c:v>
                </c:pt>
                <c:pt idx="786">
                  <c:v>-0.31615418432183212</c:v>
                </c:pt>
                <c:pt idx="787">
                  <c:v>-0.21805310886555981</c:v>
                </c:pt>
                <c:pt idx="788">
                  <c:v>0.71208674170611908</c:v>
                </c:pt>
                <c:pt idx="789">
                  <c:v>-0.51965655038822611</c:v>
                </c:pt>
                <c:pt idx="790">
                  <c:v>-0.69675301838419568</c:v>
                </c:pt>
                <c:pt idx="791">
                  <c:v>-0.13005010523740934</c:v>
                </c:pt>
                <c:pt idx="792">
                  <c:v>0.74088732863378604</c:v>
                </c:pt>
                <c:pt idx="793">
                  <c:v>-0.40633106867521973</c:v>
                </c:pt>
                <c:pt idx="794">
                  <c:v>-0.87549270172926519</c:v>
                </c:pt>
                <c:pt idx="795">
                  <c:v>-0.22046703692969735</c:v>
                </c:pt>
                <c:pt idx="796">
                  <c:v>-0.50079818319520175</c:v>
                </c:pt>
                <c:pt idx="797">
                  <c:v>0.15684064594058361</c:v>
                </c:pt>
                <c:pt idx="798">
                  <c:v>2.7774172824598775</c:v>
                </c:pt>
                <c:pt idx="799">
                  <c:v>0.37841232893918636</c:v>
                </c:pt>
                <c:pt idx="800">
                  <c:v>0.29888372313258432</c:v>
                </c:pt>
                <c:pt idx="801">
                  <c:v>0.37140644158585329</c:v>
                </c:pt>
                <c:pt idx="802">
                  <c:v>-0.42789425520432073</c:v>
                </c:pt>
                <c:pt idx="803">
                  <c:v>5.499620599164432</c:v>
                </c:pt>
                <c:pt idx="804">
                  <c:v>-0.12152941279494854</c:v>
                </c:pt>
                <c:pt idx="805">
                  <c:v>0.51899771134204431</c:v>
                </c:pt>
                <c:pt idx="806">
                  <c:v>0.48474869279998645</c:v>
                </c:pt>
                <c:pt idx="807">
                  <c:v>1.7719118988739322</c:v>
                </c:pt>
                <c:pt idx="808">
                  <c:v>0.92070248175399449</c:v>
                </c:pt>
                <c:pt idx="809">
                  <c:v>-1.731382368500719</c:v>
                </c:pt>
                <c:pt idx="810">
                  <c:v>0.34998294758384418</c:v>
                </c:pt>
                <c:pt idx="811">
                  <c:v>9.7108021108620476E-2</c:v>
                </c:pt>
                <c:pt idx="812">
                  <c:v>-1.4700662588164182</c:v>
                </c:pt>
                <c:pt idx="813">
                  <c:v>-0.36834034913571057</c:v>
                </c:pt>
                <c:pt idx="814">
                  <c:v>-0.32893932613878785</c:v>
                </c:pt>
                <c:pt idx="815">
                  <c:v>0.14734090220683391</c:v>
                </c:pt>
                <c:pt idx="816">
                  <c:v>0.48323950788230075</c:v>
                </c:pt>
                <c:pt idx="817">
                  <c:v>0.42231624236053272</c:v>
                </c:pt>
                <c:pt idx="818">
                  <c:v>7.6028806522439873E-2</c:v>
                </c:pt>
                <c:pt idx="819">
                  <c:v>0.52441768196662142</c:v>
                </c:pt>
                <c:pt idx="820">
                  <c:v>-0.81090956154167149</c:v>
                </c:pt>
                <c:pt idx="821">
                  <c:v>0.31550647853260338</c:v>
                </c:pt>
                <c:pt idx="822">
                  <c:v>5.5059489788782258E-2</c:v>
                </c:pt>
                <c:pt idx="823">
                  <c:v>-0.86304340907097477</c:v>
                </c:pt>
                <c:pt idx="824">
                  <c:v>-0.21831246623652209</c:v>
                </c:pt>
                <c:pt idx="825">
                  <c:v>1.0396226322431175</c:v>
                </c:pt>
                <c:pt idx="826">
                  <c:v>0.1306182855004277</c:v>
                </c:pt>
                <c:pt idx="827">
                  <c:v>-0.39897822475777328</c:v>
                </c:pt>
                <c:pt idx="828">
                  <c:v>0.14315655601029104</c:v>
                </c:pt>
                <c:pt idx="829">
                  <c:v>-1.1004407275196029</c:v>
                </c:pt>
                <c:pt idx="830">
                  <c:v>-0.11203970560733301</c:v>
                </c:pt>
                <c:pt idx="831">
                  <c:v>-0.9855070464912038</c:v>
                </c:pt>
                <c:pt idx="832">
                  <c:v>0.21122473304539144</c:v>
                </c:pt>
                <c:pt idx="833">
                  <c:v>-0.25149227769047255</c:v>
                </c:pt>
                <c:pt idx="834">
                  <c:v>0.37389550190143211</c:v>
                </c:pt>
                <c:pt idx="835">
                  <c:v>0.96682882605539233</c:v>
                </c:pt>
                <c:pt idx="836">
                  <c:v>0.14724777385543908</c:v>
                </c:pt>
                <c:pt idx="837">
                  <c:v>-1.132615441015292</c:v>
                </c:pt>
                <c:pt idx="838">
                  <c:v>0.52833312407157329</c:v>
                </c:pt>
                <c:pt idx="839">
                  <c:v>7.7944936165685999E-2</c:v>
                </c:pt>
                <c:pt idx="840">
                  <c:v>-0.84207850871200896</c:v>
                </c:pt>
                <c:pt idx="841">
                  <c:v>0.26764983599645098</c:v>
                </c:pt>
                <c:pt idx="842">
                  <c:v>0.39572649886073374</c:v>
                </c:pt>
                <c:pt idx="843">
                  <c:v>-0.46362282645834912</c:v>
                </c:pt>
                <c:pt idx="844">
                  <c:v>0.34461344793150317</c:v>
                </c:pt>
                <c:pt idx="845">
                  <c:v>0.37236002356406606</c:v>
                </c:pt>
                <c:pt idx="846">
                  <c:v>-0.28248812626889813</c:v>
                </c:pt>
                <c:pt idx="847">
                  <c:v>0.59015765428697942</c:v>
                </c:pt>
                <c:pt idx="848">
                  <c:v>0.3594067768837852</c:v>
                </c:pt>
                <c:pt idx="849">
                  <c:v>-0.2264882108960625</c:v>
                </c:pt>
                <c:pt idx="850">
                  <c:v>-0.20876495453032506</c:v>
                </c:pt>
                <c:pt idx="851">
                  <c:v>-0.58904337220096603</c:v>
                </c:pt>
                <c:pt idx="852">
                  <c:v>-1.2658408699049937</c:v>
                </c:pt>
                <c:pt idx="853">
                  <c:v>-0.36993057515322658</c:v>
                </c:pt>
                <c:pt idx="854">
                  <c:v>0.24631086154708706</c:v>
                </c:pt>
                <c:pt idx="855">
                  <c:v>0.20589292289512665</c:v>
                </c:pt>
                <c:pt idx="856">
                  <c:v>-7.8027226419942253E-2</c:v>
                </c:pt>
                <c:pt idx="857">
                  <c:v>-4.078866894370068E-2</c:v>
                </c:pt>
                <c:pt idx="858">
                  <c:v>-1.1854204095080325</c:v>
                </c:pt>
                <c:pt idx="859">
                  <c:v>0.20564163521334219</c:v>
                </c:pt>
                <c:pt idx="860">
                  <c:v>-0.36611104868331568</c:v>
                </c:pt>
                <c:pt idx="861">
                  <c:v>0.31308639486736689</c:v>
                </c:pt>
                <c:pt idx="862">
                  <c:v>-5.3703690692247681E-2</c:v>
                </c:pt>
                <c:pt idx="863">
                  <c:v>0.19334929808869217</c:v>
                </c:pt>
                <c:pt idx="864">
                  <c:v>1.1314091634119297</c:v>
                </c:pt>
                <c:pt idx="865">
                  <c:v>0.76170563799238422</c:v>
                </c:pt>
                <c:pt idx="866">
                  <c:v>-4.1150120352877996E-2</c:v>
                </c:pt>
                <c:pt idx="867">
                  <c:v>0.92069617041338414</c:v>
                </c:pt>
                <c:pt idx="868">
                  <c:v>-0.48828930486768735</c:v>
                </c:pt>
                <c:pt idx="869">
                  <c:v>2.9972240175913271E-2</c:v>
                </c:pt>
                <c:pt idx="870">
                  <c:v>-1.3961866732310252E-2</c:v>
                </c:pt>
                <c:pt idx="871">
                  <c:v>0.31853425847125333</c:v>
                </c:pt>
                <c:pt idx="872">
                  <c:v>0.11794478076240086</c:v>
                </c:pt>
                <c:pt idx="873">
                  <c:v>4.7389840869860866E-2</c:v>
                </c:pt>
                <c:pt idx="874">
                  <c:v>-1.3372000651947415</c:v>
                </c:pt>
                <c:pt idx="875">
                  <c:v>-2.4072662116182496E-2</c:v>
                </c:pt>
                <c:pt idx="876">
                  <c:v>1.1023136159469296</c:v>
                </c:pt>
                <c:pt idx="877">
                  <c:v>0.80500243249421122</c:v>
                </c:pt>
                <c:pt idx="878">
                  <c:v>0.54884344466996704</c:v>
                </c:pt>
                <c:pt idx="879">
                  <c:v>0.66074372558827454</c:v>
                </c:pt>
                <c:pt idx="880">
                  <c:v>0.84603538489319718</c:v>
                </c:pt>
                <c:pt idx="881">
                  <c:v>-0.80623656115264519</c:v>
                </c:pt>
                <c:pt idx="882">
                  <c:v>-9.3882789481972803E-2</c:v>
                </c:pt>
                <c:pt idx="883">
                  <c:v>-0.78530025167150008</c:v>
                </c:pt>
                <c:pt idx="884">
                  <c:v>-0.23485569581248245</c:v>
                </c:pt>
                <c:pt idx="885">
                  <c:v>0.98544504979504055</c:v>
                </c:pt>
                <c:pt idx="886">
                  <c:v>-0.25384394293709844</c:v>
                </c:pt>
                <c:pt idx="887">
                  <c:v>-5.8084060582927935E-2</c:v>
                </c:pt>
                <c:pt idx="888">
                  <c:v>-0.34225455965790264</c:v>
                </c:pt>
                <c:pt idx="889">
                  <c:v>-0.64878634505808674</c:v>
                </c:pt>
                <c:pt idx="890">
                  <c:v>0.26189163447121305</c:v>
                </c:pt>
                <c:pt idx="891">
                  <c:v>-0.34158343869446606</c:v>
                </c:pt>
                <c:pt idx="892">
                  <c:v>4.3234620980795689E-2</c:v>
                </c:pt>
                <c:pt idx="893">
                  <c:v>0.64915595741611665</c:v>
                </c:pt>
                <c:pt idx="894">
                  <c:v>-0.63628835966390707</c:v>
                </c:pt>
                <c:pt idx="895">
                  <c:v>-1.2547891250854597</c:v>
                </c:pt>
                <c:pt idx="896">
                  <c:v>0.6134283240839673</c:v>
                </c:pt>
                <c:pt idx="897">
                  <c:v>-0.99599190297215578</c:v>
                </c:pt>
                <c:pt idx="898">
                  <c:v>6.7774378824802044</c:v>
                </c:pt>
                <c:pt idx="899">
                  <c:v>0.13650690238691462</c:v>
                </c:pt>
                <c:pt idx="900">
                  <c:v>0.81801468748982309</c:v>
                </c:pt>
                <c:pt idx="901">
                  <c:v>0.46801777877385259</c:v>
                </c:pt>
                <c:pt idx="902">
                  <c:v>-0.70931381518398007</c:v>
                </c:pt>
                <c:pt idx="903">
                  <c:v>0.49079484257400702</c:v>
                </c:pt>
                <c:pt idx="904">
                  <c:v>0.35198226004554961</c:v>
                </c:pt>
                <c:pt idx="905">
                  <c:v>0.19919121786204672</c:v>
                </c:pt>
                <c:pt idx="906">
                  <c:v>0.11551854149606532</c:v>
                </c:pt>
                <c:pt idx="907">
                  <c:v>0.21742248405648096</c:v>
                </c:pt>
                <c:pt idx="908">
                  <c:v>0.48139005743125735</c:v>
                </c:pt>
                <c:pt idx="909">
                  <c:v>-4.4731764004593236E-2</c:v>
                </c:pt>
                <c:pt idx="910">
                  <c:v>-0.77370026331034281</c:v>
                </c:pt>
                <c:pt idx="911">
                  <c:v>0.29444109042439381</c:v>
                </c:pt>
                <c:pt idx="912">
                  <c:v>-0.67886687851426963</c:v>
                </c:pt>
                <c:pt idx="913">
                  <c:v>-0.6350097988234068</c:v>
                </c:pt>
                <c:pt idx="914">
                  <c:v>0.29072098092697157</c:v>
                </c:pt>
                <c:pt idx="915">
                  <c:v>-0.3130508924415949</c:v>
                </c:pt>
                <c:pt idx="916">
                  <c:v>1.1033004419039163</c:v>
                </c:pt>
                <c:pt idx="917">
                  <c:v>0.9186025258035343</c:v>
                </c:pt>
                <c:pt idx="918">
                  <c:v>-0.15692735256953266</c:v>
                </c:pt>
                <c:pt idx="919">
                  <c:v>0.10609551350065249</c:v>
                </c:pt>
                <c:pt idx="920">
                  <c:v>0.27903836789652853</c:v>
                </c:pt>
                <c:pt idx="921">
                  <c:v>-0.87407825145194529</c:v>
                </c:pt>
                <c:pt idx="922">
                  <c:v>8.1731510766007737E-2</c:v>
                </c:pt>
                <c:pt idx="923">
                  <c:v>0.22750280653736035</c:v>
                </c:pt>
                <c:pt idx="924">
                  <c:v>0.47797763142641786</c:v>
                </c:pt>
                <c:pt idx="925">
                  <c:v>1.2222346719702539</c:v>
                </c:pt>
                <c:pt idx="926">
                  <c:v>-0.148622130470623</c:v>
                </c:pt>
                <c:pt idx="927">
                  <c:v>-1.4198657714386207</c:v>
                </c:pt>
                <c:pt idx="928">
                  <c:v>-0.51954571461382582</c:v>
                </c:pt>
                <c:pt idx="929">
                  <c:v>-0.67665218672221306</c:v>
                </c:pt>
                <c:pt idx="930">
                  <c:v>-0.93158868847665244</c:v>
                </c:pt>
                <c:pt idx="931">
                  <c:v>0.1335223411085843</c:v>
                </c:pt>
                <c:pt idx="932">
                  <c:v>0.51842416095619903</c:v>
                </c:pt>
                <c:pt idx="933">
                  <c:v>-0.46219762566365058</c:v>
                </c:pt>
                <c:pt idx="934">
                  <c:v>1.3420580342789026E-2</c:v>
                </c:pt>
                <c:pt idx="935">
                  <c:v>0.2556956226865304</c:v>
                </c:pt>
                <c:pt idx="936">
                  <c:v>-0.1878844407865688</c:v>
                </c:pt>
                <c:pt idx="937">
                  <c:v>0.40104394710337088</c:v>
                </c:pt>
                <c:pt idx="938">
                  <c:v>0.10227098986991688</c:v>
                </c:pt>
                <c:pt idx="939">
                  <c:v>-0.36910847939557745</c:v>
                </c:pt>
                <c:pt idx="940">
                  <c:v>-0.90894957797718345</c:v>
                </c:pt>
                <c:pt idx="941">
                  <c:v>-0.63355346661995315</c:v>
                </c:pt>
                <c:pt idx="942">
                  <c:v>0.99420186302721381</c:v>
                </c:pt>
                <c:pt idx="943">
                  <c:v>-0.19575212218082022</c:v>
                </c:pt>
                <c:pt idx="944">
                  <c:v>-0.71951786199535173</c:v>
                </c:pt>
                <c:pt idx="945">
                  <c:v>-0.93312592884250189</c:v>
                </c:pt>
                <c:pt idx="946">
                  <c:v>0.44565800772441555</c:v>
                </c:pt>
                <c:pt idx="947">
                  <c:v>0.47764945314462426</c:v>
                </c:pt>
                <c:pt idx="948">
                  <c:v>-0.7661406451813797</c:v>
                </c:pt>
                <c:pt idx="949">
                  <c:v>0.64357205827953923</c:v>
                </c:pt>
                <c:pt idx="950">
                  <c:v>0.48427854733503672</c:v>
                </c:pt>
                <c:pt idx="951">
                  <c:v>0.13741659733771591</c:v>
                </c:pt>
                <c:pt idx="952">
                  <c:v>0.72574817240905642</c:v>
                </c:pt>
                <c:pt idx="953">
                  <c:v>4.4953253578368421E-2</c:v>
                </c:pt>
                <c:pt idx="954">
                  <c:v>-0.47637589894466997</c:v>
                </c:pt>
                <c:pt idx="955">
                  <c:v>-1.3500728062048482</c:v>
                </c:pt>
                <c:pt idx="956">
                  <c:v>-0.88600320551695355</c:v>
                </c:pt>
                <c:pt idx="957">
                  <c:v>0.30119216971889268</c:v>
                </c:pt>
                <c:pt idx="958">
                  <c:v>-0.36559957952396527</c:v>
                </c:pt>
                <c:pt idx="959">
                  <c:v>-1.1752951291404281</c:v>
                </c:pt>
                <c:pt idx="960">
                  <c:v>0.19805610703475945</c:v>
                </c:pt>
                <c:pt idx="961">
                  <c:v>0.43674125033129363</c:v>
                </c:pt>
                <c:pt idx="962">
                  <c:v>-0.57589624354517632</c:v>
                </c:pt>
                <c:pt idx="963">
                  <c:v>-1.2493914370475199</c:v>
                </c:pt>
                <c:pt idx="964">
                  <c:v>-0.39419305186016085</c:v>
                </c:pt>
                <c:pt idx="965">
                  <c:v>7.0558819120855473E-2</c:v>
                </c:pt>
                <c:pt idx="966">
                  <c:v>0.63008988176961289</c:v>
                </c:pt>
                <c:pt idx="967">
                  <c:v>0.31788927518798549</c:v>
                </c:pt>
                <c:pt idx="968">
                  <c:v>-0.2500889767428377</c:v>
                </c:pt>
                <c:pt idx="969">
                  <c:v>-0.33341924585683314</c:v>
                </c:pt>
                <c:pt idx="970">
                  <c:v>0.96723403155454624</c:v>
                </c:pt>
                <c:pt idx="971">
                  <c:v>-1.0277953555951553</c:v>
                </c:pt>
                <c:pt idx="972">
                  <c:v>-1.0536885998316396</c:v>
                </c:pt>
                <c:pt idx="973">
                  <c:v>-0.55579286767234282</c:v>
                </c:pt>
                <c:pt idx="974">
                  <c:v>-1.6737486059578253</c:v>
                </c:pt>
                <c:pt idx="975">
                  <c:v>-0.89531981411265793</c:v>
                </c:pt>
                <c:pt idx="976">
                  <c:v>0.22710375663930579</c:v>
                </c:pt>
                <c:pt idx="977">
                  <c:v>0.11115694988770516</c:v>
                </c:pt>
                <c:pt idx="978">
                  <c:v>0.77069754675910862</c:v>
                </c:pt>
                <c:pt idx="979">
                  <c:v>0.38177364145620069</c:v>
                </c:pt>
                <c:pt idx="980">
                  <c:v>-7.6633559526220585E-2</c:v>
                </c:pt>
                <c:pt idx="981">
                  <c:v>0.73852220682056291</c:v>
                </c:pt>
                <c:pt idx="982">
                  <c:v>-0.8629674364225054</c:v>
                </c:pt>
                <c:pt idx="983">
                  <c:v>-0.72290036038818606</c:v>
                </c:pt>
                <c:pt idx="984">
                  <c:v>-0.72980509162518237</c:v>
                </c:pt>
                <c:pt idx="985">
                  <c:v>-4.1457204893073207E-3</c:v>
                </c:pt>
                <c:pt idx="986">
                  <c:v>-1.5843362367941403</c:v>
                </c:pt>
                <c:pt idx="987">
                  <c:v>2.2415906763414437</c:v>
                </c:pt>
                <c:pt idx="988">
                  <c:v>-0.26827256597802429</c:v>
                </c:pt>
                <c:pt idx="989">
                  <c:v>-0.39738853416991421</c:v>
                </c:pt>
                <c:pt idx="990">
                  <c:v>1.310026796491218</c:v>
                </c:pt>
                <c:pt idx="991">
                  <c:v>-2.0708002183930407</c:v>
                </c:pt>
                <c:pt idx="992">
                  <c:v>-0.22123075081487176</c:v>
                </c:pt>
                <c:pt idx="993">
                  <c:v>-6.8114473372731396E-2</c:v>
                </c:pt>
                <c:pt idx="994">
                  <c:v>0.40306743406820383</c:v>
                </c:pt>
                <c:pt idx="995">
                  <c:v>0.60200370897078526</c:v>
                </c:pt>
                <c:pt idx="996">
                  <c:v>0.41627183181291871</c:v>
                </c:pt>
                <c:pt idx="997">
                  <c:v>0.26928716161932209</c:v>
                </c:pt>
                <c:pt idx="998">
                  <c:v>0.85601869807764608</c:v>
                </c:pt>
                <c:pt idx="999">
                  <c:v>0.29805600720349346</c:v>
                </c:pt>
                <c:pt idx="1000">
                  <c:v>0.81907103187334351</c:v>
                </c:pt>
                <c:pt idx="1001">
                  <c:v>-0.30006999280537272</c:v>
                </c:pt>
                <c:pt idx="1002">
                  <c:v>-0.34415070722207908</c:v>
                </c:pt>
                <c:pt idx="1003">
                  <c:v>-0.40224901134890312</c:v>
                </c:pt>
                <c:pt idx="1004">
                  <c:v>-0.67921329964872679</c:v>
                </c:pt>
                <c:pt idx="1005">
                  <c:v>0.81699000994471516</c:v>
                </c:pt>
                <c:pt idx="1006">
                  <c:v>-0.51916816207061323</c:v>
                </c:pt>
                <c:pt idx="1007">
                  <c:v>-7.1779168026493588E-3</c:v>
                </c:pt>
                <c:pt idx="1008">
                  <c:v>0.43822024176210289</c:v>
                </c:pt>
                <c:pt idx="1009">
                  <c:v>-1.0158482777324491</c:v>
                </c:pt>
                <c:pt idx="1010">
                  <c:v>9.0504126676498389E-2</c:v>
                </c:pt>
                <c:pt idx="1011">
                  <c:v>-1.2495454914822404</c:v>
                </c:pt>
                <c:pt idx="1012">
                  <c:v>-0.28014854827383601</c:v>
                </c:pt>
                <c:pt idx="1013">
                  <c:v>-0.75865350495764805</c:v>
                </c:pt>
                <c:pt idx="1014">
                  <c:v>-0.80572926161527691</c:v>
                </c:pt>
                <c:pt idx="1015">
                  <c:v>-0.5814013762379866</c:v>
                </c:pt>
                <c:pt idx="1016">
                  <c:v>-0.16158211010589579</c:v>
                </c:pt>
                <c:pt idx="1017">
                  <c:v>-1.109903317180934</c:v>
                </c:pt>
                <c:pt idx="1018">
                  <c:v>-1.1312561181082685</c:v>
                </c:pt>
                <c:pt idx="1019">
                  <c:v>8.2605122503704456E-2</c:v>
                </c:pt>
                <c:pt idx="1020">
                  <c:v>2.0107722405567694</c:v>
                </c:pt>
                <c:pt idx="1021">
                  <c:v>-6.065824525864638E-5</c:v>
                </c:pt>
                <c:pt idx="1022">
                  <c:v>-1.0086426186773787</c:v>
                </c:pt>
                <c:pt idx="1023">
                  <c:v>-0.44392639531107631</c:v>
                </c:pt>
                <c:pt idx="1024">
                  <c:v>-0.79029202023904177</c:v>
                </c:pt>
                <c:pt idx="1025">
                  <c:v>7.2396584812556466E-2</c:v>
                </c:pt>
                <c:pt idx="1026">
                  <c:v>0.86438712091594561</c:v>
                </c:pt>
                <c:pt idx="1027">
                  <c:v>0.99827683693956026</c:v>
                </c:pt>
                <c:pt idx="1028">
                  <c:v>-0.75336491346770251</c:v>
                </c:pt>
                <c:pt idx="1029">
                  <c:v>-1.0127173328962704</c:v>
                </c:pt>
                <c:pt idx="1030">
                  <c:v>-0.18481643081490795</c:v>
                </c:pt>
                <c:pt idx="1031">
                  <c:v>-2.3768222547381201</c:v>
                </c:pt>
                <c:pt idx="1032">
                  <c:v>0.24769783741005311</c:v>
                </c:pt>
                <c:pt idx="1033">
                  <c:v>0.27653777856111894</c:v>
                </c:pt>
                <c:pt idx="1034">
                  <c:v>0.14834530899592488</c:v>
                </c:pt>
                <c:pt idx="1035">
                  <c:v>0.22335548147580073</c:v>
                </c:pt>
                <c:pt idx="1036">
                  <c:v>0.78713908478907568</c:v>
                </c:pt>
                <c:pt idx="1037">
                  <c:v>4.4329767649943237E-2</c:v>
                </c:pt>
                <c:pt idx="1038">
                  <c:v>-0.12663968801376285</c:v>
                </c:pt>
                <c:pt idx="1039">
                  <c:v>0.41182919910472765</c:v>
                </c:pt>
                <c:pt idx="1040">
                  <c:v>-0.13816425544653108</c:v>
                </c:pt>
                <c:pt idx="1041">
                  <c:v>-0.26278647744240535</c:v>
                </c:pt>
                <c:pt idx="1042">
                  <c:v>0.70685639915121301</c:v>
                </c:pt>
                <c:pt idx="1043">
                  <c:v>0.14884751706216473</c:v>
                </c:pt>
                <c:pt idx="1044">
                  <c:v>-0.51047771655161966</c:v>
                </c:pt>
                <c:pt idx="1045">
                  <c:v>1.1372895998433927</c:v>
                </c:pt>
                <c:pt idx="1046">
                  <c:v>4.8191317579201645</c:v>
                </c:pt>
                <c:pt idx="1047">
                  <c:v>0.6951276017177781</c:v>
                </c:pt>
                <c:pt idx="1048">
                  <c:v>-1.0372521921476094</c:v>
                </c:pt>
                <c:pt idx="1049">
                  <c:v>0.132810276140892</c:v>
                </c:pt>
                <c:pt idx="1050">
                  <c:v>-0.5199436028570581</c:v>
                </c:pt>
                <c:pt idx="1051">
                  <c:v>1.8249987759921153E-2</c:v>
                </c:pt>
                <c:pt idx="1052">
                  <c:v>-0.90447193291520167</c:v>
                </c:pt>
                <c:pt idx="1053">
                  <c:v>-2.1136394378624787E-2</c:v>
                </c:pt>
                <c:pt idx="1054">
                  <c:v>-0.34845231066899213</c:v>
                </c:pt>
                <c:pt idx="1055">
                  <c:v>4.5180142806389705E-2</c:v>
                </c:pt>
                <c:pt idx="1056">
                  <c:v>-0.38108804820330006</c:v>
                </c:pt>
                <c:pt idx="1057">
                  <c:v>0.44243866239055696</c:v>
                </c:pt>
                <c:pt idx="1058">
                  <c:v>0.50464667679964037</c:v>
                </c:pt>
                <c:pt idx="1059">
                  <c:v>0.3712049306577091</c:v>
                </c:pt>
                <c:pt idx="1060">
                  <c:v>-0.46924133545649482</c:v>
                </c:pt>
                <c:pt idx="1061">
                  <c:v>0.86126059245445896</c:v>
                </c:pt>
                <c:pt idx="1062">
                  <c:v>-2.369400054480185</c:v>
                </c:pt>
                <c:pt idx="1063">
                  <c:v>-1.0380305338152827</c:v>
                </c:pt>
                <c:pt idx="1064">
                  <c:v>0.69132995229285477</c:v>
                </c:pt>
                <c:pt idx="1065">
                  <c:v>1.7858442387697389</c:v>
                </c:pt>
                <c:pt idx="1066">
                  <c:v>-6.4966759035425356E-2</c:v>
                </c:pt>
                <c:pt idx="1067">
                  <c:v>-0.35518113322835715</c:v>
                </c:pt>
                <c:pt idx="1068">
                  <c:v>-1.9394766938563082</c:v>
                </c:pt>
                <c:pt idx="1069">
                  <c:v>0.58733410434899624</c:v>
                </c:pt>
                <c:pt idx="1070">
                  <c:v>0.38360752620286614</c:v>
                </c:pt>
                <c:pt idx="1071">
                  <c:v>-0.60993985414132224</c:v>
                </c:pt>
                <c:pt idx="1072">
                  <c:v>-1.1761514359473397</c:v>
                </c:pt>
                <c:pt idx="1073">
                  <c:v>-0.30966460411692481</c:v>
                </c:pt>
                <c:pt idx="1074">
                  <c:v>-2.6347958651211062E-2</c:v>
                </c:pt>
                <c:pt idx="1075">
                  <c:v>-8.3548862739008786E-2</c:v>
                </c:pt>
                <c:pt idx="1076">
                  <c:v>0.65770711290024042</c:v>
                </c:pt>
                <c:pt idx="1077">
                  <c:v>0.40992702887688764</c:v>
                </c:pt>
                <c:pt idx="1078">
                  <c:v>0.36533509205354198</c:v>
                </c:pt>
                <c:pt idx="1079">
                  <c:v>0.24808248347624232</c:v>
                </c:pt>
                <c:pt idx="1080">
                  <c:v>-0.43001729199651917</c:v>
                </c:pt>
                <c:pt idx="1081">
                  <c:v>0.34706506549771693</c:v>
                </c:pt>
                <c:pt idx="1082">
                  <c:v>-0.36125127896391818</c:v>
                </c:pt>
                <c:pt idx="1083">
                  <c:v>-6.7886380347960198E-2</c:v>
                </c:pt>
                <c:pt idx="1084">
                  <c:v>0.25450444656706822</c:v>
                </c:pt>
                <c:pt idx="1085">
                  <c:v>-3.8596275811013978E-2</c:v>
                </c:pt>
                <c:pt idx="1086">
                  <c:v>-0.11305702375459205</c:v>
                </c:pt>
                <c:pt idx="1087">
                  <c:v>-0.3717212412395739</c:v>
                </c:pt>
                <c:pt idx="1088">
                  <c:v>-1.9721561626785165</c:v>
                </c:pt>
                <c:pt idx="1089">
                  <c:v>-0.73785751076653561</c:v>
                </c:pt>
                <c:pt idx="1090">
                  <c:v>0.94935471565281149</c:v>
                </c:pt>
                <c:pt idx="1091">
                  <c:v>-0.8420958136427934</c:v>
                </c:pt>
                <c:pt idx="1092">
                  <c:v>-1.203074309533281</c:v>
                </c:pt>
                <c:pt idx="1093">
                  <c:v>0.44263963788904415</c:v>
                </c:pt>
                <c:pt idx="1094">
                  <c:v>0.38964426587360856</c:v>
                </c:pt>
                <c:pt idx="1095">
                  <c:v>0.23593206458091787</c:v>
                </c:pt>
                <c:pt idx="1096">
                  <c:v>-0.98102712677315806</c:v>
                </c:pt>
                <c:pt idx="1097">
                  <c:v>-1.1641481142508714</c:v>
                </c:pt>
                <c:pt idx="1098">
                  <c:v>0.62903701583890592</c:v>
                </c:pt>
                <c:pt idx="1099">
                  <c:v>-1.3713952770279558</c:v>
                </c:pt>
                <c:pt idx="1100">
                  <c:v>1.7394036108756414</c:v>
                </c:pt>
                <c:pt idx="1101">
                  <c:v>0.14772059646867403</c:v>
                </c:pt>
                <c:pt idx="1102">
                  <c:v>0.27057213445727141</c:v>
                </c:pt>
                <c:pt idx="1103">
                  <c:v>-4.7319194078780198E-3</c:v>
                </c:pt>
                <c:pt idx="1104">
                  <c:v>-0.63257321153191437</c:v>
                </c:pt>
                <c:pt idx="1105">
                  <c:v>0.46656296184617091</c:v>
                </c:pt>
                <c:pt idx="1106">
                  <c:v>-0.62360422786741598</c:v>
                </c:pt>
                <c:pt idx="1107">
                  <c:v>0.84648649576203638</c:v>
                </c:pt>
                <c:pt idx="1108">
                  <c:v>-0.15079012514954654</c:v>
                </c:pt>
                <c:pt idx="1109">
                  <c:v>0.4408627982806686</c:v>
                </c:pt>
                <c:pt idx="1110">
                  <c:v>5.597038853633278E-2</c:v>
                </c:pt>
                <c:pt idx="1111">
                  <c:v>-0.71913263857526788</c:v>
                </c:pt>
                <c:pt idx="1112">
                  <c:v>0.56854388969971059</c:v>
                </c:pt>
                <c:pt idx="1113">
                  <c:v>0.42441778179788814</c:v>
                </c:pt>
                <c:pt idx="1114">
                  <c:v>0.24267957775908233</c:v>
                </c:pt>
                <c:pt idx="1115">
                  <c:v>1.4690182668340965</c:v>
                </c:pt>
                <c:pt idx="1116">
                  <c:v>-1.2674484008532942</c:v>
                </c:pt>
                <c:pt idx="1117">
                  <c:v>0.46837628715987312</c:v>
                </c:pt>
                <c:pt idx="1118">
                  <c:v>-0.22559287785288887</c:v>
                </c:pt>
                <c:pt idx="1119">
                  <c:v>0.36353514880135246</c:v>
                </c:pt>
                <c:pt idx="1120">
                  <c:v>-0.73254666254145584</c:v>
                </c:pt>
                <c:pt idx="1121">
                  <c:v>8.2624042140931435E-3</c:v>
                </c:pt>
                <c:pt idx="1122">
                  <c:v>0.73100683628699636</c:v>
                </c:pt>
                <c:pt idx="1123">
                  <c:v>0.44364754593302536</c:v>
                </c:pt>
                <c:pt idx="1124">
                  <c:v>-1.0526378756195609</c:v>
                </c:pt>
                <c:pt idx="1125">
                  <c:v>0.74244648167489913</c:v>
                </c:pt>
                <c:pt idx="1126">
                  <c:v>-0.91094674872026027</c:v>
                </c:pt>
                <c:pt idx="1127">
                  <c:v>1.1218510636572083</c:v>
                </c:pt>
                <c:pt idx="1128">
                  <c:v>-0.47727390913612916</c:v>
                </c:pt>
                <c:pt idx="1129">
                  <c:v>0.64845986064502403</c:v>
                </c:pt>
                <c:pt idx="1130">
                  <c:v>-6.979996946027088E-2</c:v>
                </c:pt>
                <c:pt idx="1131">
                  <c:v>-0.49557011529635991</c:v>
                </c:pt>
                <c:pt idx="1132">
                  <c:v>-2.3283317782483857</c:v>
                </c:pt>
                <c:pt idx="1133">
                  <c:v>-0.7538923280215768</c:v>
                </c:pt>
                <c:pt idx="1134">
                  <c:v>-0.31484155852794149</c:v>
                </c:pt>
                <c:pt idx="1135">
                  <c:v>-1.084243695127465</c:v>
                </c:pt>
                <c:pt idx="1136">
                  <c:v>-1.0338770531526238</c:v>
                </c:pt>
                <c:pt idx="1137">
                  <c:v>-0.54426656101316739</c:v>
                </c:pt>
                <c:pt idx="1138">
                  <c:v>0.3638071288535355</c:v>
                </c:pt>
                <c:pt idx="1139">
                  <c:v>0.43895630269133523</c:v>
                </c:pt>
                <c:pt idx="1140">
                  <c:v>0.60390132988649703</c:v>
                </c:pt>
                <c:pt idx="1141">
                  <c:v>0.77637136166913845</c:v>
                </c:pt>
                <c:pt idx="1142">
                  <c:v>2.5456140812849779</c:v>
                </c:pt>
                <c:pt idx="1143">
                  <c:v>-0.8552671168017113</c:v>
                </c:pt>
                <c:pt idx="1144">
                  <c:v>2.5405883137229093E-2</c:v>
                </c:pt>
                <c:pt idx="1145">
                  <c:v>1.9024461558436519E-2</c:v>
                </c:pt>
                <c:pt idx="1146">
                  <c:v>0.3409122723733532</c:v>
                </c:pt>
                <c:pt idx="1147">
                  <c:v>-0.91101168868605609</c:v>
                </c:pt>
                <c:pt idx="1148">
                  <c:v>-1.6708569034761036</c:v>
                </c:pt>
                <c:pt idx="1149">
                  <c:v>-1.5443875056852503</c:v>
                </c:pt>
                <c:pt idx="1150">
                  <c:v>-0.49563679448856263</c:v>
                </c:pt>
                <c:pt idx="1151">
                  <c:v>0.18478043518156301</c:v>
                </c:pt>
                <c:pt idx="1152">
                  <c:v>0.8430775386489292</c:v>
                </c:pt>
                <c:pt idx="1153">
                  <c:v>-0.42552086865221722</c:v>
                </c:pt>
                <c:pt idx="1154">
                  <c:v>-0.6051558850404597</c:v>
                </c:pt>
                <c:pt idx="1155">
                  <c:v>1.8252008393095924</c:v>
                </c:pt>
                <c:pt idx="1156">
                  <c:v>1.1548285172743342</c:v>
                </c:pt>
                <c:pt idx="1157">
                  <c:v>0.72342188546230723</c:v>
                </c:pt>
                <c:pt idx="1158">
                  <c:v>-0.27843915366704713</c:v>
                </c:pt>
                <c:pt idx="1159">
                  <c:v>-0.30114725718984253</c:v>
                </c:pt>
                <c:pt idx="1160">
                  <c:v>-0.66673287558168115</c:v>
                </c:pt>
                <c:pt idx="1161">
                  <c:v>0.92666181451723173</c:v>
                </c:pt>
                <c:pt idx="1162">
                  <c:v>0.44484759672610807</c:v>
                </c:pt>
                <c:pt idx="1163">
                  <c:v>0.26777531262922805</c:v>
                </c:pt>
                <c:pt idx="1164">
                  <c:v>1.2670840940007198</c:v>
                </c:pt>
                <c:pt idx="1165">
                  <c:v>0.55090721032139056</c:v>
                </c:pt>
                <c:pt idx="1166">
                  <c:v>-0.18776649236702889</c:v>
                </c:pt>
                <c:pt idx="1167">
                  <c:v>-0.31404671323401195</c:v>
                </c:pt>
                <c:pt idx="1168">
                  <c:v>0.57035457978936344</c:v>
                </c:pt>
                <c:pt idx="1169">
                  <c:v>4.658443110027509</c:v>
                </c:pt>
                <c:pt idx="1170">
                  <c:v>0.36573976212303821</c:v>
                </c:pt>
                <c:pt idx="1171">
                  <c:v>-1.0443959249640932E-2</c:v>
                </c:pt>
                <c:pt idx="1172">
                  <c:v>-0.55947566744039434</c:v>
                </c:pt>
                <c:pt idx="1173">
                  <c:v>-0.75393916175205999</c:v>
                </c:pt>
                <c:pt idx="1174">
                  <c:v>0.35296483171388926</c:v>
                </c:pt>
                <c:pt idx="1175">
                  <c:v>-0.80317591057883364</c:v>
                </c:pt>
                <c:pt idx="1176">
                  <c:v>0.18320845201670941</c:v>
                </c:pt>
                <c:pt idx="1177">
                  <c:v>-1.0911895943193508</c:v>
                </c:pt>
                <c:pt idx="1178">
                  <c:v>0.46409078484699462</c:v>
                </c:pt>
                <c:pt idx="1179">
                  <c:v>-0.70448921355788452</c:v>
                </c:pt>
                <c:pt idx="1180">
                  <c:v>-0.38324233021952797</c:v>
                </c:pt>
                <c:pt idx="1181">
                  <c:v>3.3296836358139972</c:v>
                </c:pt>
                <c:pt idx="1182">
                  <c:v>6.3659900598466406</c:v>
                </c:pt>
                <c:pt idx="1183">
                  <c:v>-7.710076196801384E-2</c:v>
                </c:pt>
                <c:pt idx="1184">
                  <c:v>0.91131355099256939</c:v>
                </c:pt>
                <c:pt idx="1185">
                  <c:v>-0.55199120436494864</c:v>
                </c:pt>
                <c:pt idx="1186">
                  <c:v>0.13259841718759063</c:v>
                </c:pt>
                <c:pt idx="1187">
                  <c:v>0.29599175477599221</c:v>
                </c:pt>
                <c:pt idx="1188">
                  <c:v>-0.55485257674244404</c:v>
                </c:pt>
                <c:pt idx="1189">
                  <c:v>-0.88529328226789061</c:v>
                </c:pt>
                <c:pt idx="1190">
                  <c:v>1.1785038571408188</c:v>
                </c:pt>
                <c:pt idx="1191">
                  <c:v>-1.5340042046808686</c:v>
                </c:pt>
                <c:pt idx="1192">
                  <c:v>-0.40897014674097237</c:v>
                </c:pt>
                <c:pt idx="1193">
                  <c:v>8.5244927368901435E-2</c:v>
                </c:pt>
                <c:pt idx="1194">
                  <c:v>-0.2476946282655485</c:v>
                </c:pt>
                <c:pt idx="1195">
                  <c:v>3.9127837431270102E-2</c:v>
                </c:pt>
                <c:pt idx="1196">
                  <c:v>-0.25203908046140699</c:v>
                </c:pt>
                <c:pt idx="1197">
                  <c:v>-1.7942467394733894</c:v>
                </c:pt>
                <c:pt idx="1198">
                  <c:v>-0.36600478502311851</c:v>
                </c:pt>
                <c:pt idx="1199">
                  <c:v>1.0233776533369452</c:v>
                </c:pt>
                <c:pt idx="1200">
                  <c:v>0.95247707449231578</c:v>
                </c:pt>
                <c:pt idx="1201">
                  <c:v>-0.64302881189994099</c:v>
                </c:pt>
                <c:pt idx="1202">
                  <c:v>-0.43421840769418879</c:v>
                </c:pt>
                <c:pt idx="1203">
                  <c:v>-9.19051983257443E-2</c:v>
                </c:pt>
                <c:pt idx="1204">
                  <c:v>0.78471480869978127</c:v>
                </c:pt>
                <c:pt idx="1205">
                  <c:v>0.55000406673456737</c:v>
                </c:pt>
                <c:pt idx="1206">
                  <c:v>0.48718434216960055</c:v>
                </c:pt>
                <c:pt idx="1207">
                  <c:v>0.28311134288901341</c:v>
                </c:pt>
                <c:pt idx="1208">
                  <c:v>0.19237519860175203</c:v>
                </c:pt>
                <c:pt idx="1209">
                  <c:v>0.90747794619069866</c:v>
                </c:pt>
                <c:pt idx="1210">
                  <c:v>-0.16628717982555588</c:v>
                </c:pt>
                <c:pt idx="1211">
                  <c:v>-2.1780586303310767</c:v>
                </c:pt>
                <c:pt idx="1212">
                  <c:v>1.1330726525664743</c:v>
                </c:pt>
                <c:pt idx="1213">
                  <c:v>1.5074536206012428</c:v>
                </c:pt>
                <c:pt idx="1214">
                  <c:v>0.43624706698056681</c:v>
                </c:pt>
                <c:pt idx="1215">
                  <c:v>0.3507328349910479</c:v>
                </c:pt>
                <c:pt idx="1216">
                  <c:v>-2.0529151493824283</c:v>
                </c:pt>
                <c:pt idx="1217">
                  <c:v>-6.227279040819729E-2</c:v>
                </c:pt>
                <c:pt idx="1218">
                  <c:v>5.2942608597683204E-2</c:v>
                </c:pt>
                <c:pt idx="1219">
                  <c:v>-1.636227629391044</c:v>
                </c:pt>
                <c:pt idx="1220">
                  <c:v>9.1787360288040784E-2</c:v>
                </c:pt>
                <c:pt idx="1221">
                  <c:v>0.14583733746058991</c:v>
                </c:pt>
                <c:pt idx="1222">
                  <c:v>-1.2499213047990461</c:v>
                </c:pt>
                <c:pt idx="1223">
                  <c:v>-0.978188413623019</c:v>
                </c:pt>
                <c:pt idx="1224">
                  <c:v>-0.59022611806326497</c:v>
                </c:pt>
                <c:pt idx="1225">
                  <c:v>-0.27229348956080535</c:v>
                </c:pt>
                <c:pt idx="1226">
                  <c:v>0.30626595923238037</c:v>
                </c:pt>
                <c:pt idx="1227">
                  <c:v>0.84470545416852216</c:v>
                </c:pt>
                <c:pt idx="1228">
                  <c:v>1.8980061454510977</c:v>
                </c:pt>
                <c:pt idx="1229">
                  <c:v>-0.40791554158385884</c:v>
                </c:pt>
                <c:pt idx="1230">
                  <c:v>-0.38849631184790495</c:v>
                </c:pt>
                <c:pt idx="1231">
                  <c:v>0.1381459672361923</c:v>
                </c:pt>
                <c:pt idx="1232">
                  <c:v>0.14402182850402317</c:v>
                </c:pt>
                <c:pt idx="1233">
                  <c:v>0.36429725639755556</c:v>
                </c:pt>
                <c:pt idx="1234">
                  <c:v>-0.93799428455857325</c:v>
                </c:pt>
                <c:pt idx="1235">
                  <c:v>-0.49230910902013231</c:v>
                </c:pt>
                <c:pt idx="1236">
                  <c:v>-0.96897362951074262</c:v>
                </c:pt>
                <c:pt idx="1237">
                  <c:v>-0.93338970258815668</c:v>
                </c:pt>
                <c:pt idx="1238">
                  <c:v>-0.33505831070611047</c:v>
                </c:pt>
                <c:pt idx="1239">
                  <c:v>0.57176475030934137</c:v>
                </c:pt>
                <c:pt idx="1240">
                  <c:v>6.7038450349891972E-3</c:v>
                </c:pt>
                <c:pt idx="1241">
                  <c:v>0.66176884112074807</c:v>
                </c:pt>
                <c:pt idx="1242">
                  <c:v>-0.50297407270163152</c:v>
                </c:pt>
                <c:pt idx="1243">
                  <c:v>2.9324327871067011</c:v>
                </c:pt>
                <c:pt idx="1244">
                  <c:v>-0.31628928193264444</c:v>
                </c:pt>
                <c:pt idx="1245">
                  <c:v>-0.45533317006381629</c:v>
                </c:pt>
                <c:pt idx="1246">
                  <c:v>-0.61420938825760218</c:v>
                </c:pt>
                <c:pt idx="1247">
                  <c:v>0.45026486435089641</c:v>
                </c:pt>
                <c:pt idx="1248">
                  <c:v>-1.8462040099579677</c:v>
                </c:pt>
                <c:pt idx="1249">
                  <c:v>8.6010380480482054E-2</c:v>
                </c:pt>
                <c:pt idx="1250">
                  <c:v>6.5889953781174447E-3</c:v>
                </c:pt>
                <c:pt idx="1251">
                  <c:v>-0.76673154915158948</c:v>
                </c:pt>
                <c:pt idx="1252">
                  <c:v>0.49466358756582551</c:v>
                </c:pt>
                <c:pt idx="1253">
                  <c:v>1.1081047109094055</c:v>
                </c:pt>
                <c:pt idx="1254">
                  <c:v>-1.2460443535006986</c:v>
                </c:pt>
                <c:pt idx="1255">
                  <c:v>-0.98503516179984718</c:v>
                </c:pt>
                <c:pt idx="1256">
                  <c:v>0.74826052454167735</c:v>
                </c:pt>
                <c:pt idx="1257">
                  <c:v>-0.20040634428752604</c:v>
                </c:pt>
                <c:pt idx="1258">
                  <c:v>-2.3199708884247359E-2</c:v>
                </c:pt>
                <c:pt idx="1259">
                  <c:v>-2.0714685253215334E-2</c:v>
                </c:pt>
                <c:pt idx="1260">
                  <c:v>-0.13107464984508169</c:v>
                </c:pt>
                <c:pt idx="1261">
                  <c:v>0.23745378451630436</c:v>
                </c:pt>
                <c:pt idx="1262">
                  <c:v>0.80738277595194186</c:v>
                </c:pt>
                <c:pt idx="1263">
                  <c:v>-0.33867938308630879</c:v>
                </c:pt>
                <c:pt idx="1264">
                  <c:v>0.31318072701551092</c:v>
                </c:pt>
                <c:pt idx="1265">
                  <c:v>-0.54263311633533173</c:v>
                </c:pt>
                <c:pt idx="1266">
                  <c:v>-2.573436568055445</c:v>
                </c:pt>
                <c:pt idx="1267">
                  <c:v>1.7463293040378227</c:v>
                </c:pt>
                <c:pt idx="1268">
                  <c:v>0.69981848439148209</c:v>
                </c:pt>
                <c:pt idx="1269">
                  <c:v>-3.0272009554912275E-2</c:v>
                </c:pt>
                <c:pt idx="1270">
                  <c:v>1.15326594421276</c:v>
                </c:pt>
                <c:pt idx="1271">
                  <c:v>0.22515852349065843</c:v>
                </c:pt>
                <c:pt idx="1272">
                  <c:v>0.57918815436402671</c:v>
                </c:pt>
                <c:pt idx="1273">
                  <c:v>0.19277866487449902</c:v>
                </c:pt>
                <c:pt idx="1274">
                  <c:v>0.21222055383780816</c:v>
                </c:pt>
                <c:pt idx="1275">
                  <c:v>-0.71546139062912306</c:v>
                </c:pt>
                <c:pt idx="1276">
                  <c:v>-0.21009756240328642</c:v>
                </c:pt>
                <c:pt idx="1277">
                  <c:v>0.20215633249096435</c:v>
                </c:pt>
                <c:pt idx="1278">
                  <c:v>-0.82717206932926279</c:v>
                </c:pt>
                <c:pt idx="1279">
                  <c:v>-0.51565739003515831</c:v>
                </c:pt>
                <c:pt idx="1280">
                  <c:v>0.31241527390393031</c:v>
                </c:pt>
                <c:pt idx="1281">
                  <c:v>-0.48587176173338553</c:v>
                </c:pt>
                <c:pt idx="1282">
                  <c:v>0.75881714808860512</c:v>
                </c:pt>
                <c:pt idx="1283">
                  <c:v>-1.3151200360875581</c:v>
                </c:pt>
                <c:pt idx="1284">
                  <c:v>-1.4281087307200202</c:v>
                </c:pt>
                <c:pt idx="1285">
                  <c:v>-0.92653813554441433</c:v>
                </c:pt>
                <c:pt idx="1286">
                  <c:v>-0.5690802242848817</c:v>
                </c:pt>
                <c:pt idx="1287">
                  <c:v>0.97581457922101811</c:v>
                </c:pt>
                <c:pt idx="1288">
                  <c:v>0.62644802600581628</c:v>
                </c:pt>
                <c:pt idx="1289">
                  <c:v>0.28826657599455385</c:v>
                </c:pt>
                <c:pt idx="1290">
                  <c:v>1.3174689788282239</c:v>
                </c:pt>
                <c:pt idx="1291">
                  <c:v>-0.31493589067608624</c:v>
                </c:pt>
                <c:pt idx="1292">
                  <c:v>-2.0036507475997132</c:v>
                </c:pt>
                <c:pt idx="1293">
                  <c:v>-1.3153809997474919</c:v>
                </c:pt>
                <c:pt idx="1294">
                  <c:v>0.1548768812623261</c:v>
                </c:pt>
                <c:pt idx="1295">
                  <c:v>0.46070048263985308</c:v>
                </c:pt>
                <c:pt idx="1296">
                  <c:v>0.74903213325435802</c:v>
                </c:pt>
                <c:pt idx="1297">
                  <c:v>-0.30318885038998816</c:v>
                </c:pt>
                <c:pt idx="1298">
                  <c:v>-8.9308434575729283</c:v>
                </c:pt>
                <c:pt idx="1299">
                  <c:v>0.57040837042547454</c:v>
                </c:pt>
                <c:pt idx="1300">
                  <c:v>-0.2735317652856219</c:v>
                </c:pt>
                <c:pt idx="1301">
                  <c:v>2.4475002310608552E-2</c:v>
                </c:pt>
                <c:pt idx="1302">
                  <c:v>-0.23076216138703423</c:v>
                </c:pt>
                <c:pt idx="1303">
                  <c:v>0.37354103019995744</c:v>
                </c:pt>
                <c:pt idx="1304">
                  <c:v>-2.1473069759114569</c:v>
                </c:pt>
                <c:pt idx="1305">
                  <c:v>0.96860196326032022</c:v>
                </c:pt>
                <c:pt idx="1306">
                  <c:v>5.4071874376978388E-3</c:v>
                </c:pt>
                <c:pt idx="1307">
                  <c:v>0.5304267686814228</c:v>
                </c:pt>
                <c:pt idx="1308">
                  <c:v>0.56868879990602317</c:v>
                </c:pt>
                <c:pt idx="1309">
                  <c:v>0.32734678010753193</c:v>
                </c:pt>
                <c:pt idx="1310">
                  <c:v>2.4210877490726399</c:v>
                </c:pt>
                <c:pt idx="1311">
                  <c:v>0.14072184456255529</c:v>
                </c:pt>
                <c:pt idx="1312">
                  <c:v>-0.32169754194637629</c:v>
                </c:pt>
                <c:pt idx="1313">
                  <c:v>-8.3919367498527617E-2</c:v>
                </c:pt>
                <c:pt idx="1314">
                  <c:v>0.9114800495669233</c:v>
                </c:pt>
                <c:pt idx="1315">
                  <c:v>-9.6059081480624281E-2</c:v>
                </c:pt>
                <c:pt idx="1316">
                  <c:v>1.0761519933522989</c:v>
                </c:pt>
                <c:pt idx="1317">
                  <c:v>0.17702064653855576</c:v>
                </c:pt>
                <c:pt idx="1318">
                  <c:v>0.38762323210642657</c:v>
                </c:pt>
                <c:pt idx="1319">
                  <c:v>0.72325052609680296</c:v>
                </c:pt>
                <c:pt idx="1320">
                  <c:v>-0.44859765647369571</c:v>
                </c:pt>
                <c:pt idx="1321">
                  <c:v>0.88996623729924107</c:v>
                </c:pt>
                <c:pt idx="1322">
                  <c:v>-1.0181740292495411</c:v>
                </c:pt>
                <c:pt idx="1323">
                  <c:v>0.36813045360592617</c:v>
                </c:pt>
                <c:pt idx="1324">
                  <c:v>-2.6345640635778795</c:v>
                </c:pt>
                <c:pt idx="1325">
                  <c:v>-0.39457265510880235</c:v>
                </c:pt>
                <c:pt idx="1326">
                  <c:v>0.97192701402264259</c:v>
                </c:pt>
                <c:pt idx="1327">
                  <c:v>0.58266110395996962</c:v>
                </c:pt>
                <c:pt idx="1328">
                  <c:v>0.16543140501486192</c:v>
                </c:pt>
                <c:pt idx="1329">
                  <c:v>-0.95333112919876406</c:v>
                </c:pt>
                <c:pt idx="1330">
                  <c:v>-0.48019526967507092</c:v>
                </c:pt>
                <c:pt idx="1331">
                  <c:v>0.44833611202642915</c:v>
                </c:pt>
                <c:pt idx="1332">
                  <c:v>0.63793111400467217</c:v>
                </c:pt>
                <c:pt idx="1333">
                  <c:v>-0.24999691925075754</c:v>
                </c:pt>
                <c:pt idx="1334">
                  <c:v>-0.26833308956912832</c:v>
                </c:pt>
                <c:pt idx="1335">
                  <c:v>8.8979773940821051E-3</c:v>
                </c:pt>
                <c:pt idx="1336">
                  <c:v>-0.41552640613808306</c:v>
                </c:pt>
                <c:pt idx="1337">
                  <c:v>-0.31801478410256062</c:v>
                </c:pt>
                <c:pt idx="1338">
                  <c:v>-0.70139649365343848</c:v>
                </c:pt>
                <c:pt idx="1339">
                  <c:v>0.4725142021181542</c:v>
                </c:pt>
                <c:pt idx="1340">
                  <c:v>1.1054865528446021</c:v>
                </c:pt>
                <c:pt idx="1341">
                  <c:v>-5.4618247360117295E-3</c:v>
                </c:pt>
                <c:pt idx="1342">
                  <c:v>-1.2085483108173369</c:v>
                </c:pt>
                <c:pt idx="1343">
                  <c:v>-0.53800828641097442</c:v>
                </c:pt>
                <c:pt idx="1344">
                  <c:v>-1.2082232734401384</c:v>
                </c:pt>
                <c:pt idx="1345">
                  <c:v>0.64865641976881871</c:v>
                </c:pt>
                <c:pt idx="1346">
                  <c:v>0.38140897746908081</c:v>
                </c:pt>
                <c:pt idx="1347">
                  <c:v>0.60120455447065346</c:v>
                </c:pt>
                <c:pt idx="1348">
                  <c:v>0.13390582530226125</c:v>
                </c:pt>
                <c:pt idx="1349">
                  <c:v>-3.9627688308495621</c:v>
                </c:pt>
                <c:pt idx="1350">
                  <c:v>-0.17161051779442113</c:v>
                </c:pt>
                <c:pt idx="1351">
                  <c:v>-0.42025052001493446</c:v>
                </c:pt>
                <c:pt idx="1352">
                  <c:v>-0.55987913371314135</c:v>
                </c:pt>
                <c:pt idx="1353">
                  <c:v>1.6568527962128694</c:v>
                </c:pt>
                <c:pt idx="1354">
                  <c:v>0.11685021144714729</c:v>
                </c:pt>
                <c:pt idx="1355">
                  <c:v>-1.4848047428639495</c:v>
                </c:pt>
                <c:pt idx="1356">
                  <c:v>4.3120852516798997E-4</c:v>
                </c:pt>
                <c:pt idx="1357">
                  <c:v>0.69475406305703702</c:v>
                </c:pt>
                <c:pt idx="1358">
                  <c:v>-7.9359834292902914E-2</c:v>
                </c:pt>
                <c:pt idx="1359">
                  <c:v>0.30220333226505236</c:v>
                </c:pt>
                <c:pt idx="1360">
                  <c:v>-0.38705206689601579</c:v>
                </c:pt>
                <c:pt idx="1361">
                  <c:v>1.1453797540909734</c:v>
                </c:pt>
                <c:pt idx="1362">
                  <c:v>-0.45862285158427885</c:v>
                </c:pt>
                <c:pt idx="1363">
                  <c:v>-0.35168517086666684</c:v>
                </c:pt>
                <c:pt idx="1364">
                  <c:v>-1.1466315185816267</c:v>
                </c:pt>
                <c:pt idx="1365">
                  <c:v>-7.915118791754476E-2</c:v>
                </c:pt>
                <c:pt idx="1366">
                  <c:v>-0.77277741024866375</c:v>
                </c:pt>
                <c:pt idx="1367">
                  <c:v>-0.36585586093433481</c:v>
                </c:pt>
                <c:pt idx="1368">
                  <c:v>8.5343675891737955E-2</c:v>
                </c:pt>
                <c:pt idx="1369">
                  <c:v>-0.46770101913005396</c:v>
                </c:pt>
                <c:pt idx="1370">
                  <c:v>2.2158884847429207E-2</c:v>
                </c:pt>
                <c:pt idx="1371">
                  <c:v>-0.47736824128427324</c:v>
                </c:pt>
                <c:pt idx="1372">
                  <c:v>0.73659506078506665</c:v>
                </c:pt>
                <c:pt idx="1373">
                  <c:v>2.2356245064515785</c:v>
                </c:pt>
                <c:pt idx="1374">
                  <c:v>0.34754462106594486</c:v>
                </c:pt>
                <c:pt idx="1375">
                  <c:v>-0.17550677912483054</c:v>
                </c:pt>
                <c:pt idx="1376">
                  <c:v>-1.0854437459205477</c:v>
                </c:pt>
                <c:pt idx="1377">
                  <c:v>-0.77069585289037812</c:v>
                </c:pt>
                <c:pt idx="1378">
                  <c:v>-1.5326031783892977</c:v>
                </c:pt>
                <c:pt idx="1379">
                  <c:v>0.69351966827725586</c:v>
                </c:pt>
                <c:pt idx="1380">
                  <c:v>0.37129600830367399</c:v>
                </c:pt>
                <c:pt idx="1381">
                  <c:v>0.6173470206910977</c:v>
                </c:pt>
                <c:pt idx="1382">
                  <c:v>-1.5830080452958721</c:v>
                </c:pt>
                <c:pt idx="1383">
                  <c:v>-0.64123868124325212</c:v>
                </c:pt>
                <c:pt idx="1384">
                  <c:v>-1.3711649093471208</c:v>
                </c:pt>
                <c:pt idx="1385">
                  <c:v>0.79365734320508741</c:v>
                </c:pt>
                <c:pt idx="1386">
                  <c:v>-0.73812088569988388</c:v>
                </c:pt>
                <c:pt idx="1387">
                  <c:v>-2.3083903516377782</c:v>
                </c:pt>
                <c:pt idx="1388">
                  <c:v>2.0803078991250086</c:v>
                </c:pt>
                <c:pt idx="1389">
                  <c:v>-0.70684435725732486</c:v>
                </c:pt>
                <c:pt idx="1390">
                  <c:v>0.56373431834833565</c:v>
                </c:pt>
                <c:pt idx="1391">
                  <c:v>-0.57970771944807042</c:v>
                </c:pt>
                <c:pt idx="1392">
                  <c:v>0.29578926400173239</c:v>
                </c:pt>
                <c:pt idx="1393">
                  <c:v>-0.86609558746338688</c:v>
                </c:pt>
                <c:pt idx="1394">
                  <c:v>0.86900862169790793</c:v>
                </c:pt>
                <c:pt idx="1395">
                  <c:v>-0.37967670333543274</c:v>
                </c:pt>
                <c:pt idx="1396">
                  <c:v>0.13194553907681719</c:v>
                </c:pt>
                <c:pt idx="1397">
                  <c:v>-0.16875048215111166</c:v>
                </c:pt>
                <c:pt idx="1398">
                  <c:v>-0.67090285987059639</c:v>
                </c:pt>
                <c:pt idx="1399">
                  <c:v>-1.0676866618756093</c:v>
                </c:pt>
                <c:pt idx="1400">
                  <c:v>-0.88679805081088381</c:v>
                </c:pt>
                <c:pt idx="1401">
                  <c:v>0.25904756702450282</c:v>
                </c:pt>
                <c:pt idx="1402">
                  <c:v>-0.10017064128976741</c:v>
                </c:pt>
                <c:pt idx="1403">
                  <c:v>0.99855741927884234</c:v>
                </c:pt>
                <c:pt idx="1404">
                  <c:v>1.0053523563695839</c:v>
                </c:pt>
                <c:pt idx="1405">
                  <c:v>0.5729486999683896</c:v>
                </c:pt>
                <c:pt idx="1406">
                  <c:v>0.70457235101866789</c:v>
                </c:pt>
                <c:pt idx="1407">
                  <c:v>0.12503612559025712</c:v>
                </c:pt>
                <c:pt idx="1408">
                  <c:v>0.51895505396288633</c:v>
                </c:pt>
                <c:pt idx="1409">
                  <c:v>-0.65339882185600962</c:v>
                </c:pt>
                <c:pt idx="1410">
                  <c:v>3.2065884785762763E-2</c:v>
                </c:pt>
                <c:pt idx="1411">
                  <c:v>-1.0865504024873651</c:v>
                </c:pt>
                <c:pt idx="1412">
                  <c:v>0.10822644512035647</c:v>
                </c:pt>
                <c:pt idx="1413">
                  <c:v>-0.11081200185830824</c:v>
                </c:pt>
                <c:pt idx="1414">
                  <c:v>0.25328615292132167</c:v>
                </c:pt>
                <c:pt idx="1415">
                  <c:v>-0.88464334718027327</c:v>
                </c:pt>
                <c:pt idx="1416">
                  <c:v>-0.77004739115429643</c:v>
                </c:pt>
                <c:pt idx="1417">
                  <c:v>1.0455641018438362</c:v>
                </c:pt>
                <c:pt idx="1418">
                  <c:v>-1.3871105171202893E-3</c:v>
                </c:pt>
                <c:pt idx="1419">
                  <c:v>0.63500265994275307</c:v>
                </c:pt>
                <c:pt idx="1420">
                  <c:v>0.18346433093485792</c:v>
                </c:pt>
                <c:pt idx="1421">
                  <c:v>-0.59335438575115795</c:v>
                </c:pt>
                <c:pt idx="1422">
                  <c:v>-9.1121502361499865E-2</c:v>
                </c:pt>
                <c:pt idx="1423">
                  <c:v>1.3885603895392742</c:v>
                </c:pt>
                <c:pt idx="1424">
                  <c:v>0.20631369409865744</c:v>
                </c:pt>
                <c:pt idx="1425">
                  <c:v>-0.49271717317602781</c:v>
                </c:pt>
                <c:pt idx="1426">
                  <c:v>0.61951943174471369</c:v>
                </c:pt>
                <c:pt idx="1427">
                  <c:v>-0.16907518198009147</c:v>
                </c:pt>
                <c:pt idx="1428">
                  <c:v>0.32785354421524321</c:v>
                </c:pt>
                <c:pt idx="1429">
                  <c:v>0.22250564174901125</c:v>
                </c:pt>
                <c:pt idx="1430">
                  <c:v>0.68968853155308607</c:v>
                </c:pt>
                <c:pt idx="1431">
                  <c:v>-6.5118648949441249E-2</c:v>
                </c:pt>
                <c:pt idx="1432">
                  <c:v>-0.39712087947922398</c:v>
                </c:pt>
                <c:pt idx="1433">
                  <c:v>-0.15544755983419523</c:v>
                </c:pt>
                <c:pt idx="1434">
                  <c:v>0.86930431546377829</c:v>
                </c:pt>
                <c:pt idx="1435">
                  <c:v>-0.11439311008036718</c:v>
                </c:pt>
                <c:pt idx="1436">
                  <c:v>1.0571797469225703</c:v>
                </c:pt>
                <c:pt idx="1437">
                  <c:v>3.0114716677789453</c:v>
                </c:pt>
                <c:pt idx="1438">
                  <c:v>-0.2905164165112753</c:v>
                </c:pt>
                <c:pt idx="1439">
                  <c:v>-0.59322892219425882</c:v>
                </c:pt>
                <c:pt idx="1440">
                  <c:v>-1.0524289633693316</c:v>
                </c:pt>
                <c:pt idx="1441">
                  <c:v>0.2100457351906927</c:v>
                </c:pt>
                <c:pt idx="1442">
                  <c:v>-0.62382304372634423</c:v>
                </c:pt>
                <c:pt idx="1443">
                  <c:v>-0.59251016619581021</c:v>
                </c:pt>
                <c:pt idx="1444">
                  <c:v>-0.6043755345915931</c:v>
                </c:pt>
                <c:pt idx="1445">
                  <c:v>-0.35302040693408254</c:v>
                </c:pt>
                <c:pt idx="1446">
                  <c:v>0.73840343429441979</c:v>
                </c:pt>
                <c:pt idx="1447">
                  <c:v>-0.83413353422552738</c:v>
                </c:pt>
                <c:pt idx="1448">
                  <c:v>0.22366193845211776</c:v>
                </c:pt>
                <c:pt idx="1449">
                  <c:v>-7.8721583964628375E-2</c:v>
                </c:pt>
                <c:pt idx="1450">
                  <c:v>-0.57075135846479352</c:v>
                </c:pt>
                <c:pt idx="1451">
                  <c:v>0.94678738869284707</c:v>
                </c:pt>
                <c:pt idx="1452">
                  <c:v>0.5873496700533738</c:v>
                </c:pt>
                <c:pt idx="1453">
                  <c:v>-0.92551292256964901</c:v>
                </c:pt>
                <c:pt idx="1454">
                  <c:v>-0.21313323716944155</c:v>
                </c:pt>
                <c:pt idx="1455">
                  <c:v>-0.2354445718793387</c:v>
                </c:pt>
                <c:pt idx="1456">
                  <c:v>2.8140094655653976E-2</c:v>
                </c:pt>
                <c:pt idx="1457">
                  <c:v>0.23368057546937981</c:v>
                </c:pt>
                <c:pt idx="1458">
                  <c:v>0.51181849493451381</c:v>
                </c:pt>
                <c:pt idx="1459">
                  <c:v>0.40432823240302557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69-4810-AEEB-DEE1469EA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542599120"/>
        <c:axId val="1542599600"/>
      </c:barChart>
      <c:catAx>
        <c:axId val="15425991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542599600"/>
        <c:crosses val="autoZero"/>
        <c:auto val="1"/>
        <c:lblAlgn val="ctr"/>
        <c:lblOffset val="100"/>
        <c:noMultiLvlLbl val="0"/>
      </c:catAx>
      <c:valAx>
        <c:axId val="1542599600"/>
        <c:scaling>
          <c:orientation val="minMax"/>
          <c:max val="1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542599120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Drop" dropStyle="combo" dx="31" noThreeD="1" sel="1" val="0">
  <itemLst>
    <item val="Summary statistics"/>
    <item val="Correlation matrix"/>
    <item val="Regression of variable SalePrice"/>
    <item val="Summary of the variables selection SalePrice"/>
    <item val="Goodness of fit statistics (SalePrice)"/>
    <item val="Analysis of variance (SalePrice)"/>
    <item val="Model parameters (SalePrice)"/>
    <item val="Equation of the model (SalePrice)"/>
    <item val="Standardized coefficients (SalePrice)"/>
    <item val="Predictions and residuals (SalePrice)"/>
    <item val="Test on the normality of the residuals (Shapiro-Wilk) (SalePrice)"/>
  </itemLst>
</formControlPr>
</file>

<file path=xl/ctrlProps/ctrlProp2.xml><?xml version="1.0" encoding="utf-8"?>
<formControlPr xmlns="http://schemas.microsoft.com/office/spreadsheetml/2009/9/main" objectType="Drop" dropStyle="combo" dx="31" noThreeD="1" sel="1" val="0">
  <itemLst>
    <item val="Observations with replaced missing data"/>
    <item val="Summary statistics"/>
    <item val="Correlation matrix"/>
    <item val="Regression of variable SalePrice"/>
    <item val="Summary of the variables selection SalePrice"/>
    <item val="Goodness of fit statistics (SalePrice)"/>
    <item val="Analysis of variance (SalePrice)"/>
    <item val="Model parameters (SalePrice)"/>
    <item val="Equation of the model (SalePrice)"/>
    <item val="Standardized coefficients (SalePrice)"/>
    <item val="Predictions and residuals (SalePrice)"/>
    <item val="Test on the normality of the residuals (Shapiro-Wilk) (SalePrice)"/>
  </itemLst>
</formControlPr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3.png"/><Relationship Id="rId7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.xml"/><Relationship Id="rId5" Type="http://schemas.openxmlformats.org/officeDocument/2006/relationships/image" Target="../media/image5.png"/><Relationship Id="rId10" Type="http://schemas.openxmlformats.org/officeDocument/2006/relationships/chart" Target="../charts/chart5.xml"/><Relationship Id="rId4" Type="http://schemas.openxmlformats.org/officeDocument/2006/relationships/image" Target="../media/image4.png"/><Relationship Id="rId9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image" Target="../media/image3.png"/><Relationship Id="rId7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image" Target="../media/image5.png"/><Relationship Id="rId10" Type="http://schemas.openxmlformats.org/officeDocument/2006/relationships/chart" Target="../charts/chart10.xml"/><Relationship Id="rId4" Type="http://schemas.openxmlformats.org/officeDocument/2006/relationships/image" Target="../media/image4.png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7</xdr:col>
      <xdr:colOff>522478</xdr:colOff>
      <xdr:row>0</xdr:row>
      <xdr:rowOff>36830</xdr:rowOff>
    </xdr:from>
    <xdr:to>
      <xdr:col>9</xdr:col>
      <xdr:colOff>57658</xdr:colOff>
      <xdr:row>1</xdr:row>
      <xdr:rowOff>147320</xdr:rowOff>
    </xdr:to>
    <xdr:sp macro="[0]!OrderXLSTAT" textlink="">
      <xdr:nvSpPr>
        <xdr:cNvPr id="2" name="BT784839">
          <a:extLst>
            <a:ext uri="{FF2B5EF4-FFF2-40B4-BE49-F238E27FC236}">
              <a16:creationId xmlns:a16="http://schemas.microsoft.com/office/drawing/2014/main" id="{410A2D99-21D8-DFC1-BE64-D082427453D4}"/>
            </a:ext>
          </a:extLst>
        </xdr:cNvPr>
        <xdr:cNvSpPr txBox="1"/>
      </xdr:nvSpPr>
      <xdr:spPr>
        <a:xfrm>
          <a:off x="6529578" y="36830"/>
          <a:ext cx="1097280" cy="294640"/>
        </a:xfrm>
        <a:prstGeom prst="rect">
          <a:avLst/>
        </a:prstGeom>
        <a:solidFill>
          <a:srgbClr val="FFFFFF"/>
        </a:solidFill>
        <a:ln w="9525" cmpd="sng">
          <a:solidFill>
            <a:srgbClr val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IN" sz="1100"/>
            <a:t>Order</a:t>
          </a:r>
        </a:p>
      </xdr:txBody>
    </xdr:sp>
    <xdr:clientData/>
  </xdr:twoCellAnchor>
  <xdr:twoCellAnchor editAs="oneCell">
    <xdr:from>
      <xdr:col>2</xdr:col>
      <xdr:colOff>12700</xdr:colOff>
      <xdr:row>9</xdr:row>
      <xdr:rowOff>0</xdr:rowOff>
    </xdr:from>
    <xdr:to>
      <xdr:col>2</xdr:col>
      <xdr:colOff>38100</xdr:colOff>
      <xdr:row>9</xdr:row>
      <xdr:rowOff>25400</xdr:rowOff>
    </xdr:to>
    <xdr:sp macro="" textlink="">
      <xdr:nvSpPr>
        <xdr:cNvPr id="3" name="TX329362" hidden="1">
          <a:extLst>
            <a:ext uri="{FF2B5EF4-FFF2-40B4-BE49-F238E27FC236}">
              <a16:creationId xmlns:a16="http://schemas.microsoft.com/office/drawing/2014/main" id="{327856EC-0200-35AE-324C-060654B5EF75}"/>
            </a:ext>
          </a:extLst>
        </xdr:cNvPr>
        <xdr:cNvSpPr txBox="1"/>
      </xdr:nvSpPr>
      <xdr:spPr>
        <a:xfrm>
          <a:off x="946150" y="165735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IN" sz="1100"/>
            <a:t>RunProcREG
Form53.txt
TextBoxList,TextBox,,False,03,False,,False,,,
CheckBoxTrans,CheckBox,0,False,04,False,Trans,False,,,
ComboBox_TestMethod,ComboBox,0,True,200000000300_Validation,True,Select the method for the extraction of validation data,False,,,
TextBoxTestNumber,TextBox,1,True,200000000500_Validation,True,,False,,,
RefEditGroup,RefEdit0,,True,200000000700_Validation,True,Group variable:,False,,,
CheckBox_Validation,CheckBox,0,True,200000000100_Validation,True,Validation,False,,,
CheckBoxSort,CheckBox,0,True,510000000201_Outputs|Means,True,Sort up,False,,,
CheckBoxApplyAll,CheckBox,0,True,510000000101_Outputs|Means,True,Apply to all factors,False,,,
CheckBoxMCompare,CheckBox,0,True,510000000001_Outputs|Means,True,Multiple comparisons,False,,,
CheckBoxCIMeans,CheckBox,0,True,510000000301_Outputs|Means,True,Confidence intervals,False,,,
CheckBoxSlopes,CheckBox,0,False,510000000401_Outputs|Means,False,Comparison of slopes,False,,,
CheckBoxPairwise,CheckBox,0,True,510000000002_Outputs|Means,True,Pairwise comparisons,False,,,
CheckBoxControl,CheckBox,0,True,510000000202_Outputs|Means,True,Comparisons with a control,False,,,
CheckBoxMeanSq,CheckBox,0,True,510000000402_Outputs|Means,True,Choose the MSE,False,,,
CheckBoxProtected,CheckBox,0,True,510000000502_Outputs|Means,True,Protected,False,,,
CheckBoxTB,CheckBox,0,True,510000000602_Outputs|Means,True,Top/Bottom boxes,False,,,
OptionButtonTB2,OptionButton,-1,True,510000000702_Outputs|Means,True,2,False,,,
OptionButtonTB3,OptionButton,0,True,510000000802_Outputs|Means,True,3,False,,,
ListBoxControl,ListBox,,True,510000000302_Outputs|Means,True,Comparisons with a control:,False,,,
ListBoxPairwise,ListBox,,True,510000000102_Outputs|Means,True,Pairwise comparisons:,False,,,
CheckBoxMeanConfTab,CheckBox,-1,True,510000000300_Outputs|Means,True,Confidence interval,False,,,
CheckBoxMeans,CheckBox,-1,True,510000000000_Outputs|Means,True,Means,False,,,
CheckBoxMeanStdError,CheckBox,-1,True,510000000200_Outputs|Means,True,Standard errors,False,,,
CheckBoxLSM,CheckBox,-1,True,510000000100_Outputs|Means,True,LS means,False,,,
CheckBox_Desc,CheckBox,-1,True,500000000000_Outputs|General,True,Descriptive statistics,False,,,
CheckBox_Corr,CheckBox,-1,True,500000000100_Outputs|General,True,Correlations,False,,,
CheckBox_AV,CheckBox,-1,True,500000000400_Outputs|General,True,Analysis of variance,False,,,
CheckBoxPress,CheckBox,0,True,500000000600_Outputs|General,True,Press,False,,,
CheckBox_TISS,CheckBox,0,True,500000000500_Outputs|General,True,Type I/III SS,False,,,
CheckBoxMultiCo,CheckBox,0,True,500000000200_Outputs|General,True,Multicolinearity statistics,False,,,
CheckBoxInterpret,CheckBox,0,True,500000000700_Outputs|General,True,Interpretation,False,,,
CheckBox_Resid,CheckBox,-1,True,500000000101_Outputs|General,True,Predictions and residuals,False,,,
CheckBoxStdCoeff,CheckBox,-1,True,500000000001_Outputs|General,True,Standardized coefficients,False,,,
CheckBoxDiag,CheckBox,0,True,500000000501_Outputs|General,True,Influence diagnostics,False,,,
CheckBoxAdjPred,CheckBox,0,True,500000000401_Outputs|General,True,Adjusted predictions,False,,,
CheckBoxWelch,CheckBox,0,False,500000000601_Outputs|General,False,Welch statistic,False,,,
CheckBoxDispX,CheckBox,0,True,500000000201_Outputs|General,True,X,False,,,
CheckBoxPredConf,CheckBox,-1,True,500000000301_Outputs|General,True,Confidence intervals,False,,,
CheckBoxContrasts,CheckBox,0,True,520000000000_Outputs|Contrasts,True,Compute contrasts,False,,,
RefEditContrasts,RefEdit,,True,520000000200_Outputs|Contrasts,True,Definition:,False,,,
CheckBoxLevene,CheckBox,0,False,530000000100_Outputs|Test assumptions,False,Levene's test,False,,,
CheckBox_Intercept,CheckBox,0,True,100000000000_Options|Model,True,Fixed Intercept,False,,,
TextBox_Intercept,TextBox,0,True,100000010000_Options|Model,True,Fixed Intercept:,False,,,
TextBoxTol,TextBox,0.0001,True,100000030000_Options|Model,True,Tolerance:,False,,,
TextBox_Conf,TextBox,95,True,100000010200_Options|Model,True,Confidence interval (%):,False,,,
CheckBox_Interactions,CheckBox,0,True,100000000100_Options|Model,True,Interactions / Level,False,,,
TextBoxLevel,TextBox,2,True,100000010100_Options|Model,True,,False,,,
ComboBox_Selection,ComboBox,0,True,100000000101_Options|Model,True,Choose a model selection method,False,,,
CheckBox_Selection,CheckBox,-1,True,100000000001_Options|Model,True,Model selection,False,,,
ComboBox_Criterion,ComboBox,0,True,100000000301_Options|Model,True,Criterion:,False,,,
TextBox_Threshold,TextBox,0.1,False,100000000501_Options|Model,False,Probability for removal:,False,,,
TextBox_MinVar,TextBox,2,True,100000000701_Options|Model,True,Min variables:,False,,,
TextBox_MaxVar,TextBox,2,True,100000000901_Options|Model,True,Max variables:,False,,,
TextBoxEntrance,TextBox,0.05,False,100000001101_Options|Model,False,Probability for entry:,False,,,
ComboBox_Constraints,ComboBox,1,True,110000010000_Options|ANOVA / ANCOVA,True,Select the type of constraint to apply to the qualitative variables of the OLS model,False,,,
CheckBoxNested,CheckBox,0,True,110000000100_Options|ANOVA / ANCOVA,True,Nested effects,False,,,
CheckBoxHetero,CheckBox,0,True,120000000100_Options|Covariances,True,Heteroscedasticity,False,,,
ComboBoxHACMethod,ComboBox,0,True,120000010200_Options|Covariances,True,Method:,False,,,
CheckBoxAutoCorr,CheckBox,0,True,120000000300_Options|Covariances,True,Autocorrelation,False,,,
TextBoxLag,TextBox,1,True,120000010400_Options|Covariances,True,Lag: ,False,,,
CheckBox_Predict,CheckBox,0,True,300000000102_Prediction,True,Prediction,False,,,
RefEdit_QPred,RefEdit0,,True,300000000402_Prediction,True,Qualitative:,False,,,
RefEdit_XPred,RefEdit0,,True,300000000302_Prediction,True,Quantitative:,False,,,
CheckBox_ObsLabelsPred,CheckBox,0,True,300000000502_Prediction,True,Observation labels,False,,,
RefEdit_PredLabels,RefEdit0,,True,300000000602_Prediction,True,,False,,,
OptionButton_MVEstimate,OptionButton,-1,True,400000000400_Missing data,True,Estimate missing data,False,,,
OptionButton_MeanMode,OptionButton,-1,True,400000000500_Missing data,True,Mean or mode,False,,,
OptionButton_NN,OptionButton,0,True,400000010500_Missing data,True,Nearest neighbor,False,,,
OptionButton_MVRemove,OptionButton,0,True,400000000100_Missing data,True,Remove the observations,False,,,
OptionButtonEachY,OptionButton,0,True,400000000200_Missing data,True,Check for each Y separately,False,,,
OptionButtonAcrossAll,OptionButton,-1,True,400000010200_Missing data,True,Across all Ys,False,,,
OptionButtonMVRefuse,OptionButton,0,True,400000000000_Missing data,True,Do not accept missing data,False,,,
OptionButton_MVIgnore,OptionButton,0,True,400000000300_Missing data,True,Ignore missing data,False,,,
CheckBoxResidCharts,CheckBox,-1,True,600000000200_Charts,True,Predictions and residuals,False,,,
CheckBoxRegCharts,CheckBox,-1,True,600000000000_Charts,True,Regression charts,False,,,
CheckBoxChartsCoeff,CheckBox,-1,True,600000000100_Charts,True,Standardized coefficients,False,,,
CheckBox_Conf,CheckBox,-1,True,600000000300_Charts,True,Confidence intervals,False,,,
OptionButtonCol,OptionButton,-1,True,000000010000_General,True,Column,False,,,
OptionButtonTab,OptionButton,0,True,000000020000_General,True,Table,False,,,
RefEditDataTable,RefEdit0,,True,000000010100_General,True,Data table:,False,,,
TextBoxNbFactors,TextBox,1,True,000001030100_General,True,Number of factors:,False,,,
OptionButton_W,OptionButton,0,True,000000000001_General,True,Workbook,False,,,
OptionButton_R,OptionButton,0,True,000000010001_General,True,Range,False,,,
OptionButton_S,OptionButton,-1,True,000000020001_General,True,Sheet,False,,,
RefEdit_R,RefEdit,,True,000000000101_General,True,Range:,False,,,
CheckBoxVarLabels,CheckBox,-1,True,000000000201_General,True,Variable labels,False,,,
CheckBox_ObsLabels,CheckBox,0,True,000000010301_General,True,Observation labels,False,,,
RefEdit_Wr,RefEdit0,,True,000000060301_General,True,Regression weights:,False,,,
CheckBox_Wr,CheckBox,0,True,000000050301_General,True,Regression weights,False,,,
RefEdit_ObsLabels,RefEdit0,'Sheet4'!$B$1:$BS$1,True,000000020301_General,True,Observation labels:,False,,1,70
CheckBox_W,CheckBox,0,True,000000030301_General,True,Observation weights,False,,,
RefEdit_W,RefEdit0,,True,000000040301_General,True,Observation weights:,False,,,
FileSelect2,CommandButton,,False,300000000702_Prediction,False,,False,,,
CheckBoxNorm,CheckBox,-1,True,530000000000_Outputs|Test assumptions,True,Normality test,False,,,
OptionButtonMean,OptionButton,-1,True,530000000200_Outputs|Test assumptions,True,Mean,False,,,
OptionButtonMedian,OptionButton,0,True,530000010200_Outputs|Test assumptions,True,Median,False,,,
RefEdit_Y,RefEdit0,'Sheet5'!$R$1:$R$1461,True,000000030200_General,True,Y / Dependent variables:,False,,1461,1
FileSelect1,CommandButton,,False,000000040200_General,False,,False,,,
ScrollBarSelect,ScrollBar,0,False,05,False,,,,,
CheckBox_X,CheckBox,-1,True,000001050200_General,True,Quantitative,False,,,
RefEdit_X,RefEdit0,'Sheet5'!$A$1:$Q$1461,True,000002050200_General,True,X / Explanatory variables:,False,,1461,17
CheckBox_Q,CheckBox,0,True,000003050200_General,True,Qualitative,False,,,
RefEdit_Q,RefEdit0,,True,000004050200_General,True,Qualitative:,False,,,
CheckBoxMeansCharts,CheckBox,-1,True,600000000400_Charts,True,Means charts,False,,,
CheckBoxMeanConf,CheckBox,0,True,600000010400_Charts,True,Confidence intervals,False,,,
CheckBoxBar,CheckBox,0,True,600000020400_Charts,True,Bar chart,False,,,
CheckBox_PredVarLabels,CheckBox,0,True,300000001002_Prediction,True,Variable labels,False,,,
ScrollBarLevel,SpinButton,2,True,100000020100_Options|Model,False,,,,,
CheckBoxRand,CheckBox,0,True,110000000200_Options|ANOVA / ANCOVA,True,Random effects,False,,,
CheckBoxRestricted,CheckBox,0,True,110000010200_Options|ANOVA / ANCOVA,True,Restricted ANOVA,False,,,
CheckBoxProp,CheckBox,0,True,600000030400_Charts,True,Proportional,False,,,
CheckBoxSummary,CheckBox,-1,True,510000000902_Outputs|Means,True,Summary,False,,,
CheckBoxSumCharts,CheckBox,-1,True,600000000001_Charts,True,Summary charts,False,,,
CheckBoxFilterY,CheckBox,0,True,600000000101_Charts,True,Filter Ys,False,,,
CheckBoxDemsar,CheckBox,0,False,600000040400_Charts,False,Demsar plots,False,,,
CheckBoxContBonf,CheckBox,-1,True,520000000300_Outputs|Contrasts,True,Bonferroni correction,False,,,
SpinButtonNbFactors,SpinButton,5,True,000002030100_General,False,,,,,
CheckBoxWithEta,CheckBox,0,True,500000000300_Outputs|General,True,Effect size measures,False,,,
RefEdit_G,RefEdit0,,True,000000080301_General,True,Groups:,False,,,
CheckBox_G,CheckBox,0,True,000000070301_General,True,Groups,False,,,
CheckBoxSortMeans,CheckBox,0,True,510000000400_Outputs|Means,True,Sort the means,False,,,
RefEditClusters,RefEdit0,,True,120000010500_Options|Covariances,True,Clusters:,False,,,
CheckBoxPoints,CheckBox,0,True,600000050400_Charts,True,With points,False,,,
</a:t>
          </a:r>
        </a:p>
      </xdr:txBody>
    </xdr:sp>
    <xdr:clientData/>
  </xdr:twoCellAnchor>
  <xdr:twoCellAnchor editAs="oneCell">
    <xdr:from>
      <xdr:col>0</xdr:col>
      <xdr:colOff>311150</xdr:colOff>
      <xdr:row>9</xdr:row>
      <xdr:rowOff>0</xdr:rowOff>
    </xdr:from>
    <xdr:to>
      <xdr:col>1</xdr:col>
      <xdr:colOff>12700</xdr:colOff>
      <xdr:row>9</xdr:row>
      <xdr:rowOff>25400</xdr:rowOff>
    </xdr:to>
    <xdr:sp macro="" textlink="">
      <xdr:nvSpPr>
        <xdr:cNvPr id="4" name="RAND_ID" hidden="1">
          <a:extLst>
            <a:ext uri="{FF2B5EF4-FFF2-40B4-BE49-F238E27FC236}">
              <a16:creationId xmlns:a16="http://schemas.microsoft.com/office/drawing/2014/main" id="{D00FBD62-450C-724D-47D9-C7DF4A5B5FE7}"/>
            </a:ext>
          </a:extLst>
        </xdr:cNvPr>
        <xdr:cNvSpPr txBox="1"/>
      </xdr:nvSpPr>
      <xdr:spPr>
        <a:xfrm>
          <a:off x="311150" y="165735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IN" sz="1100"/>
            <a:t>329362</a:t>
          </a:r>
        </a:p>
      </xdr:txBody>
    </xdr:sp>
    <xdr:clientData/>
  </xdr:twoCellAnchor>
  <xdr:twoCellAnchor editAs="absolute">
    <xdr:from>
      <xdr:col>1</xdr:col>
      <xdr:colOff>6350</xdr:colOff>
      <xdr:row>9</xdr:row>
      <xdr:rowOff>6350</xdr:rowOff>
    </xdr:from>
    <xdr:to>
      <xdr:col>3</xdr:col>
      <xdr:colOff>209550</xdr:colOff>
      <xdr:row>9</xdr:row>
      <xdr:rowOff>473075</xdr:rowOff>
    </xdr:to>
    <xdr:sp macro="" textlink="">
      <xdr:nvSpPr>
        <xdr:cNvPr id="5" name="BK329362">
          <a:extLst>
            <a:ext uri="{FF2B5EF4-FFF2-40B4-BE49-F238E27FC236}">
              <a16:creationId xmlns:a16="http://schemas.microsoft.com/office/drawing/2014/main" id="{C2E7A9B0-C869-8737-3AD2-8DEE66EAA1BD}"/>
            </a:ext>
          </a:extLst>
        </xdr:cNvPr>
        <xdr:cNvSpPr/>
      </xdr:nvSpPr>
      <xdr:spPr>
        <a:xfrm>
          <a:off x="330200" y="1663700"/>
          <a:ext cx="1828800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1</xdr:col>
      <xdr:colOff>66040</xdr:colOff>
      <xdr:row>9</xdr:row>
      <xdr:rowOff>53975</xdr:rowOff>
    </xdr:from>
    <xdr:to>
      <xdr:col>1</xdr:col>
      <xdr:colOff>427990</xdr:colOff>
      <xdr:row>9</xdr:row>
      <xdr:rowOff>415925</xdr:rowOff>
    </xdr:to>
    <xdr:pic macro="[0]!ReRunXLSTAT">
      <xdr:nvPicPr>
        <xdr:cNvPr id="6" name="BT329362">
          <a:extLst>
            <a:ext uri="{FF2B5EF4-FFF2-40B4-BE49-F238E27FC236}">
              <a16:creationId xmlns:a16="http://schemas.microsoft.com/office/drawing/2014/main" id="{677AA6F9-2D0A-C453-81D4-42AC13121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9890" y="17113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9</xdr:row>
      <xdr:rowOff>53975</xdr:rowOff>
    </xdr:from>
    <xdr:to>
      <xdr:col>2</xdr:col>
      <xdr:colOff>267970</xdr:colOff>
      <xdr:row>9</xdr:row>
      <xdr:rowOff>415925</xdr:rowOff>
    </xdr:to>
    <xdr:pic macro="[0]!AddRemovGrid">
      <xdr:nvPicPr>
        <xdr:cNvPr id="7" name="RM329362">
          <a:extLst>
            <a:ext uri="{FF2B5EF4-FFF2-40B4-BE49-F238E27FC236}">
              <a16:creationId xmlns:a16="http://schemas.microsoft.com/office/drawing/2014/main" id="{7B8ACDB7-0600-0EAC-A2EF-F88E13EFF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9470" y="17113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9</xdr:row>
      <xdr:rowOff>53975</xdr:rowOff>
    </xdr:from>
    <xdr:to>
      <xdr:col>2</xdr:col>
      <xdr:colOff>267970</xdr:colOff>
      <xdr:row>9</xdr:row>
      <xdr:rowOff>415925</xdr:rowOff>
    </xdr:to>
    <xdr:pic macro="[0]!AddRemovGrid">
      <xdr:nvPicPr>
        <xdr:cNvPr id="8" name="AD329362" hidden="1">
          <a:extLst>
            <a:ext uri="{FF2B5EF4-FFF2-40B4-BE49-F238E27FC236}">
              <a16:creationId xmlns:a16="http://schemas.microsoft.com/office/drawing/2014/main" id="{307C8978-F7FC-D427-E096-A15BE6EAF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9470" y="17113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355600</xdr:colOff>
      <xdr:row>9</xdr:row>
      <xdr:rowOff>53975</xdr:rowOff>
    </xdr:from>
    <xdr:to>
      <xdr:col>2</xdr:col>
      <xdr:colOff>717550</xdr:colOff>
      <xdr:row>9</xdr:row>
      <xdr:rowOff>415925</xdr:rowOff>
    </xdr:to>
    <xdr:pic macro="[0]!SendToOfficeLocal">
      <xdr:nvPicPr>
        <xdr:cNvPr id="9" name="WD329362">
          <a:extLst>
            <a:ext uri="{FF2B5EF4-FFF2-40B4-BE49-F238E27FC236}">
              <a16:creationId xmlns:a16="http://schemas.microsoft.com/office/drawing/2014/main" id="{62BE0D5B-B9FB-6B34-DCF3-2573F0343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9050" y="17113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805180</xdr:colOff>
      <xdr:row>9</xdr:row>
      <xdr:rowOff>53975</xdr:rowOff>
    </xdr:from>
    <xdr:to>
      <xdr:col>3</xdr:col>
      <xdr:colOff>151130</xdr:colOff>
      <xdr:row>9</xdr:row>
      <xdr:rowOff>415925</xdr:rowOff>
    </xdr:to>
    <xdr:pic macro="[0]!SendToOfficeLocal">
      <xdr:nvPicPr>
        <xdr:cNvPr id="10" name="PT329362">
          <a:extLst>
            <a:ext uri="{FF2B5EF4-FFF2-40B4-BE49-F238E27FC236}">
              <a16:creationId xmlns:a16="http://schemas.microsoft.com/office/drawing/2014/main" id="{FDEB3B5E-0073-22C5-C244-A1BF44419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8630" y="171132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148</xdr:row>
      <xdr:rowOff>0</xdr:rowOff>
    </xdr:from>
    <xdr:to>
      <xdr:col>5</xdr:col>
      <xdr:colOff>0</xdr:colOff>
      <xdr:row>166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0455F1E-56AA-C4C7-02AA-54643252B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1633</xdr:row>
      <xdr:rowOff>0</xdr:rowOff>
    </xdr:from>
    <xdr:to>
      <xdr:col>5</xdr:col>
      <xdr:colOff>0</xdr:colOff>
      <xdr:row>1651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448ADF0-0959-AC42-680F-B95C47C3EA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127000</xdr:colOff>
      <xdr:row>1633</xdr:row>
      <xdr:rowOff>0</xdr:rowOff>
    </xdr:from>
    <xdr:to>
      <xdr:col>10</xdr:col>
      <xdr:colOff>311150</xdr:colOff>
      <xdr:row>1651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A001396-B961-D4E4-205C-0C507E45C1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438150</xdr:colOff>
      <xdr:row>1633</xdr:row>
      <xdr:rowOff>0</xdr:rowOff>
    </xdr:from>
    <xdr:to>
      <xdr:col>16</xdr:col>
      <xdr:colOff>584200</xdr:colOff>
      <xdr:row>1651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79A830E-E852-E160-2760-8C3587FBEF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1653</xdr:row>
      <xdr:rowOff>0</xdr:rowOff>
    </xdr:from>
    <xdr:to>
      <xdr:col>5</xdr:col>
      <xdr:colOff>0</xdr:colOff>
      <xdr:row>1671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8F99162-FC90-C0FF-6BA2-1D84186FEB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0</xdr:col>
      <xdr:colOff>311150</xdr:colOff>
      <xdr:row>2</xdr:row>
      <xdr:rowOff>0</xdr:rowOff>
    </xdr:from>
    <xdr:to>
      <xdr:col>1</xdr:col>
      <xdr:colOff>12700</xdr:colOff>
      <xdr:row>2</xdr:row>
      <xdr:rowOff>25400</xdr:rowOff>
    </xdr:to>
    <xdr:sp macro="" textlink="">
      <xdr:nvSpPr>
        <xdr:cNvPr id="16" name="XP329362" hidden="1">
          <a:extLst>
            <a:ext uri="{FF2B5EF4-FFF2-40B4-BE49-F238E27FC236}">
              <a16:creationId xmlns:a16="http://schemas.microsoft.com/office/drawing/2014/main" id="{564C6D97-E3C0-A674-9AF3-61563B8CD822}"/>
            </a:ext>
          </a:extLst>
        </xdr:cNvPr>
        <xdr:cNvSpPr txBox="1"/>
      </xdr:nvSpPr>
      <xdr:spPr>
        <a:xfrm>
          <a:off x="311150" y="3683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IN" sz="1100"/>
            <a:t>Linear regression*SEP*Summary statistics*SEP*$B$14
Linear regression*SEP*Correlation matrix*SEP*$B$37
Linear regression*SEP*Regression of variable SalePrice*SEP*$B$60
Linear regression*SEP*Summary of the variables selection SalePrice*SEP*$B$62
Linear regression*SEP*Goodness of fit statistics (SalePrice)*SEP*$B$69
Linear regression*SEP*Analysis of variance (SalePrice)*SEP*$B$87
Linear regression*SEP*Model parameters (SalePrice)*SEP*$B$97
Linear regression*SEP*Equation of the model (SalePrice)*SEP*$B$121
Linear regression*SEP*Standardized coefficients (SalePrice)*SEP*$B$126
Linear regression*SEP*Predictions and residuals (SalePrice)*SEP*$B$169
Linear regression*SEP*Test on the normality of the residuals (Shapiro-Wilk) (SalePrice)*SEP*$B$1676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6350</xdr:colOff>
          <xdr:row>9</xdr:row>
          <xdr:rowOff>476250</xdr:rowOff>
        </xdr:from>
        <xdr:to>
          <xdr:col>4</xdr:col>
          <xdr:colOff>1219200</xdr:colOff>
          <xdr:row>10</xdr:row>
          <xdr:rowOff>196850</xdr:rowOff>
        </xdr:to>
        <xdr:sp macro="" textlink="">
          <xdr:nvSpPr>
            <xdr:cNvPr id="10241" name="DD163507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318C9392-B55B-8F7F-7DEA-EA06F37D3B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prstDash val="solid"/>
              <a:miter lim="800000"/>
              <a:headEnd/>
              <a:tailEnd type="none" w="med" len="med"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7</xdr:col>
      <xdr:colOff>592328</xdr:colOff>
      <xdr:row>0</xdr:row>
      <xdr:rowOff>36830</xdr:rowOff>
    </xdr:from>
    <xdr:to>
      <xdr:col>9</xdr:col>
      <xdr:colOff>235458</xdr:colOff>
      <xdr:row>1</xdr:row>
      <xdr:rowOff>147320</xdr:rowOff>
    </xdr:to>
    <xdr:sp macro="[0]!OrderXLSTAT" textlink="">
      <xdr:nvSpPr>
        <xdr:cNvPr id="2" name="BT126364">
          <a:extLst>
            <a:ext uri="{FF2B5EF4-FFF2-40B4-BE49-F238E27FC236}">
              <a16:creationId xmlns:a16="http://schemas.microsoft.com/office/drawing/2014/main" id="{6F82A48F-76F1-1395-47B5-F2F161F65756}"/>
            </a:ext>
          </a:extLst>
        </xdr:cNvPr>
        <xdr:cNvSpPr txBox="1"/>
      </xdr:nvSpPr>
      <xdr:spPr>
        <a:xfrm>
          <a:off x="6529578" y="36830"/>
          <a:ext cx="1097280" cy="294640"/>
        </a:xfrm>
        <a:prstGeom prst="rect">
          <a:avLst/>
        </a:prstGeom>
        <a:solidFill>
          <a:srgbClr val="FFFFFF"/>
        </a:solidFill>
        <a:ln w="9525" cmpd="sng">
          <a:solidFill>
            <a:srgbClr val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IN" sz="1100"/>
            <a:t>Order</a:t>
          </a:r>
        </a:p>
      </xdr:txBody>
    </xdr:sp>
    <xdr:clientData/>
  </xdr:twoCellAnchor>
  <xdr:twoCellAnchor editAs="oneCell">
    <xdr:from>
      <xdr:col>2</xdr:col>
      <xdr:colOff>12700</xdr:colOff>
      <xdr:row>9</xdr:row>
      <xdr:rowOff>0</xdr:rowOff>
    </xdr:from>
    <xdr:to>
      <xdr:col>2</xdr:col>
      <xdr:colOff>38100</xdr:colOff>
      <xdr:row>9</xdr:row>
      <xdr:rowOff>25400</xdr:rowOff>
    </xdr:to>
    <xdr:sp macro="" textlink="">
      <xdr:nvSpPr>
        <xdr:cNvPr id="3" name="TX232279" hidden="1">
          <a:extLst>
            <a:ext uri="{FF2B5EF4-FFF2-40B4-BE49-F238E27FC236}">
              <a16:creationId xmlns:a16="http://schemas.microsoft.com/office/drawing/2014/main" id="{CDCB867B-181D-1E86-8013-6D1B51389112}"/>
            </a:ext>
          </a:extLst>
        </xdr:cNvPr>
        <xdr:cNvSpPr txBox="1"/>
      </xdr:nvSpPr>
      <xdr:spPr>
        <a:xfrm>
          <a:off x="946150" y="165735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IN" sz="1100"/>
            <a:t>RunProcREG
Form53.txt
TextBoxList,TextBox,,False,03,False,,False,,,
CheckBoxTrans,CheckBox,0,False,04,False,Trans,False,,,
ComboBox_TestMethod,ComboBox,0,True,200000000300_Validation,True,Select the method for the extraction of validation data,False,,,
TextBoxTestNumber,TextBox,1,True,200000000500_Validation,True,,False,,,
RefEditGroup,RefEdit0,,True,200000000700_Validation,True,Group variable:,False,,,
CheckBox_Validation,CheckBox,0,True,200000000100_Validation,True,Validation,False,,,
CheckBoxSort,CheckBox,0,True,510000000201_Outputs|Means,True,Sort up,False,,,
CheckBoxApplyAll,CheckBox,0,True,510000000101_Outputs|Means,True,Apply to all factors,False,,,
CheckBoxMCompare,CheckBox,0,True,510000000001_Outputs|Means,True,Multiple comparisons,False,,,
CheckBoxCIMeans,CheckBox,0,True,510000000301_Outputs|Means,True,Confidence intervals,False,,,
CheckBoxSlopes,CheckBox,0,False,510000000401_Outputs|Means,False,Comparison of slopes,False,,,
CheckBoxPairwise,CheckBox,0,True,510000000002_Outputs|Means,True,Pairwise comparisons,False,,,
CheckBoxControl,CheckBox,0,True,510000000202_Outputs|Means,True,Comparisons with a control,False,,,
CheckBoxMeanSq,CheckBox,0,True,510000000402_Outputs|Means,True,Choose the MSE,False,,,
CheckBoxProtected,CheckBox,0,True,510000000502_Outputs|Means,True,Protected,False,,,
CheckBoxTB,CheckBox,0,True,510000000602_Outputs|Means,True,Top/Bottom boxes,False,,,
OptionButtonTB2,OptionButton,-1,True,510000000702_Outputs|Means,True,2,False,,,
OptionButtonTB3,OptionButton,0,True,510000000802_Outputs|Means,True,3,False,,,
ListBoxControl,ListBox,,True,510000000302_Outputs|Means,True,Comparisons with a control:,False,,,
ListBoxPairwise,ListBox,,True,510000000102_Outputs|Means,True,Pairwise comparisons:,False,,,
CheckBoxMeanConfTab,CheckBox,-1,True,510000000300_Outputs|Means,True,Confidence interval,False,,,
CheckBoxMeans,CheckBox,-1,True,510000000000_Outputs|Means,True,Means,False,,,
CheckBoxMeanStdError,CheckBox,-1,True,510000000200_Outputs|Means,True,Standard errors,False,,,
CheckBoxLSM,CheckBox,-1,True,510000000100_Outputs|Means,True,LS means,False,,,
CheckBox_Desc,CheckBox,-1,True,500000000000_Outputs|General,True,Descriptive statistics,False,,,
CheckBox_Corr,CheckBox,-1,True,500000000100_Outputs|General,True,Correlations,False,,,
CheckBox_AV,CheckBox,-1,True,500000000400_Outputs|General,True,Analysis of variance,False,,,
CheckBoxPress,CheckBox,0,True,500000000600_Outputs|General,True,Press,False,,,
CheckBox_TISS,CheckBox,0,True,500000000500_Outputs|General,True,Type I/III SS,False,,,
CheckBoxMultiCo,CheckBox,0,True,500000000200_Outputs|General,True,Multicolinearity statistics,False,,,
CheckBoxInterpret,CheckBox,0,True,500000000700_Outputs|General,True,Interpretation,False,,,
CheckBox_Resid,CheckBox,-1,True,500000000101_Outputs|General,True,Predictions and residuals,False,,,
CheckBoxStdCoeff,CheckBox,-1,True,500000000001_Outputs|General,True,Standardized coefficients,False,,,
CheckBoxDiag,CheckBox,0,True,500000000501_Outputs|General,True,Influence diagnostics,False,,,
CheckBoxAdjPred,CheckBox,0,True,500000000401_Outputs|General,True,Adjusted predictions,False,,,
CheckBoxWelch,CheckBox,0,False,500000000601_Outputs|General,False,Welch statistic,False,,,
CheckBoxDispX,CheckBox,0,True,500000000201_Outputs|General,True,X,False,,,
CheckBoxPredConf,CheckBox,-1,True,500000000301_Outputs|General,True,Confidence intervals,False,,,
CheckBoxContrasts,CheckBox,0,True,520000000000_Outputs|Contrasts,True,Compute contrasts,False,,,
RefEditContrasts,RefEdit,,True,520000000200_Outputs|Contrasts,True,Definition:,False,,,
CheckBoxLevene,CheckBox,0,False,530000000100_Outputs|Test assumptions,False,Levene's test,False,,,
CheckBox_Intercept,CheckBox,0,True,100000000000_Options|Model,True,Fixed Intercept,False,,,
TextBox_Intercept,TextBox,0,True,100000010000_Options|Model,True,Fixed Intercept:,False,,,
TextBoxTol,TextBox,0.0001,True,100000030000_Options|Model,True,Tolerance:,False,,,
TextBox_Conf,TextBox,95,True,100000010200_Options|Model,True,Confidence interval (%):,False,,,
CheckBox_Interactions,CheckBox,0,True,100000000100_Options|Model,True,Interactions / Level,False,,,
TextBoxLevel,TextBox,2,True,100000010100_Options|Model,True,,False,,,
ComboBox_Selection,ComboBox,0,True,100000000101_Options|Model,True,Choose a model selection method,False,,,
CheckBox_Selection,CheckBox,-1,True,100000000001_Options|Model,True,Model selection,False,,,
ComboBox_Criterion,ComboBox,0,True,100000000301_Options|Model,True,Criterion:,False,,,
TextBox_Threshold,TextBox,0.1,False,100000000501_Options|Model,False,Probability for removal:,False,,,
TextBox_MinVar,TextBox,2,True,100000000701_Options|Model,True,Min variables:,False,,,
TextBox_MaxVar,TextBox,2,True,100000000901_Options|Model,True,Max variables:,False,,,
TextBoxEntrance,TextBox,0.05,False,100000001101_Options|Model,False,Probability for entry:,False,,,
ComboBox_Constraints,ComboBox,1,True,110000010000_Options|ANOVA / ANCOVA,True,Select the type of constraint to apply to the qualitative variables of the OLS model,False,,,
CheckBoxNested,CheckBox,0,True,110000000100_Options|ANOVA / ANCOVA,True,Nested effects,False,,,
CheckBoxHetero,CheckBox,0,True,120000000100_Options|Covariances,True,Heteroscedasticity,False,,,
ComboBoxHACMethod,ComboBox,0,True,120000010200_Options|Covariances,True,Method:,False,,,
CheckBoxAutoCorr,CheckBox,0,True,120000000300_Options|Covariances,True,Autocorrelation,False,,,
TextBoxLag,TextBox,1,True,120000010400_Options|Covariances,True,Lag: ,False,,,
CheckBox_Predict,CheckBox,0,True,300000000102_Prediction,True,Prediction,False,,,
RefEdit_QPred,RefEdit0,,True,300000000402_Prediction,True,Qualitative:,False,,,
RefEdit_XPred,RefEdit0,,True,300000000302_Prediction,True,Quantitative:,False,,,
CheckBox_ObsLabelsPred,CheckBox,0,True,300000000502_Prediction,True,Observation labels,False,,,
RefEdit_PredLabels,RefEdit0,,True,300000000602_Prediction,True,,False,,,
OptionButton_MVEstimate,OptionButton,-1,True,400000000400_Missing data,True,Estimate missing data,False,,,
OptionButton_MeanMode,OptionButton,-1,True,400000000500_Missing data,True,Mean or mode,False,,,
OptionButton_NN,OptionButton,0,True,400000010500_Missing data,True,Nearest neighbor,False,,,
OptionButton_MVRemove,OptionButton,0,True,400000000100_Missing data,True,Remove the observations,False,,,
OptionButtonEachY,OptionButton,0,True,400000000200_Missing data,True,Check for each Y separately,False,,,
OptionButtonAcrossAll,OptionButton,-1,True,400000010200_Missing data,True,Across all Ys,False,,,
OptionButtonMVRefuse,OptionButton,0,True,400000000000_Missing data,True,Do not accept missing data,False,,,
OptionButton_MVIgnore,OptionButton,0,True,400000000300_Missing data,True,Ignore missing data,False,,,
CheckBoxResidCharts,CheckBox,-1,True,600000000200_Charts,True,Predictions and residuals,False,,,
CheckBoxRegCharts,CheckBox,-1,True,600000000000_Charts,True,Regression charts,False,,,
CheckBoxChartsCoeff,CheckBox,-1,True,600000000100_Charts,True,Standardized coefficients,False,,,
CheckBox_Conf,CheckBox,-1,True,600000000300_Charts,True,Confidence intervals,False,,,
OptionButtonCol,OptionButton,-1,True,000000010000_General,True,Column,False,,,
OptionButtonTab,OptionButton,0,True,000000020000_General,True,Table,False,,,
RefEditDataTable,RefEdit0,,True,000000010100_General,True,Data table:,False,,,
TextBoxNbFactors,TextBox,1,True,000001030100_General,True,Number of factors:,False,,,
OptionButton_W,OptionButton,0,True,000000000001_General,True,Workbook,False,,,
OptionButton_R,OptionButton,0,True,000000010001_General,True,Range,False,,,
OptionButton_S,OptionButton,-1,True,000000020001_General,True,Sheet,False,,,
RefEdit_R,RefEdit,,True,000000000101_General,True,Range:,False,,,
CheckBoxVarLabels,CheckBox,-1,True,000000000201_General,True,Variable labels,False,,,
CheckBox_ObsLabels,CheckBox,0,True,000000010301_General,True,Observation labels,False,,,
RefEdit_Wr,RefEdit0,,True,000000060301_General,True,Regression weights:,False,,,
CheckBox_Wr,CheckBox,0,True,000000050301_General,True,Regression weights,False,,,
RefEdit_ObsLabels,RefEdit0,'Sheet4'!$B$1:$BS$1,True,000000020301_General,True,Observation labels:,False,,1,70
CheckBox_W,CheckBox,0,True,000000030301_General,True,Observation weights,False,,,
RefEdit_W,RefEdit0,,True,000000040301_General,True,Observation weights:,False,,,
FileSelect2,CommandButton,,False,300000000702_Prediction,False,,False,,,
CheckBoxNorm,CheckBox,-1,True,530000000000_Outputs|Test assumptions,True,Normality test,False,,,
OptionButtonMean,OptionButton,-1,True,530000000200_Outputs|Test assumptions,True,Mean,False,,,
OptionButtonMedian,OptionButton,0,True,530000010200_Outputs|Test assumptions,True,Median,False,,,
RefEdit_Y,RefEdit0,'Sheet4'!$BT$1:$BT$1461,True,000000030200_General,True,Y / Dependent variables:,False,,1461,1
FileSelect1,CommandButton,,False,000000040200_General,False,,False,,,
ScrollBarSelect,ScrollBar,0,False,05,False,,,,,
CheckBox_X,CheckBox,-1,True,000001050200_General,True,Quantitative,False,,,
RefEdit_X,RefEdit0,'Sheet4'!$B$1:$BS$1461,True,000002050200_General,True,X / Explanatory variables:,False,,1461,70
CheckBox_Q,CheckBox,0,True,000003050200_General,True,Qualitative,False,,,
RefEdit_Q,RefEdit0,,True,000004050200_General,True,Qualitative:,False,,,
CheckBoxMeansCharts,CheckBox,-1,True,600000000400_Charts,True,Means charts,False,,,
CheckBoxMeanConf,CheckBox,0,True,600000010400_Charts,True,Confidence intervals,False,,,
CheckBoxBar,CheckBox,0,True,600000020400_Charts,True,Bar chart,False,,,
CheckBox_PredVarLabels,CheckBox,0,True,300000001002_Prediction,True,Variable labels,False,,,
ScrollBarLevel,SpinButton,2,True,100000020100_Options|Model,False,,,,,
CheckBoxRand,CheckBox,0,True,110000000200_Options|ANOVA / ANCOVA,True,Random effects,False,,,
CheckBoxRestricted,CheckBox,0,True,110000010200_Options|ANOVA / ANCOVA,True,Restricted ANOVA,False,,,
CheckBoxProp,CheckBox,0,True,600000030400_Charts,True,Proportional,False,,,
CheckBoxSummary,CheckBox,-1,True,510000000902_Outputs|Means,True,Summary,False,,,
CheckBoxSumCharts,CheckBox,-1,True,600000000001_Charts,True,Summary charts,False,,,
CheckBoxFilterY,CheckBox,0,True,600000000101_Charts,True,Filter Ys,False,,,
CheckBoxDemsar,CheckBox,0,False,600000040400_Charts,False,Demsar plots,False,,,
CheckBoxContBonf,CheckBox,-1,True,520000000300_Outputs|Contrasts,True,Bonferroni correction,False,,,
SpinButtonNbFactors,SpinButton,5,True,000002030100_General,False,,,,,
CheckBoxWithEta,CheckBox,0,True,500000000300_Outputs|General,True,Effect size measures,False,,,
RefEdit_G,RefEdit0,,True,000000080301_General,True,Groups:,False,,,
CheckBox_G,CheckBox,0,True,000000070301_General,True,Groups,False,,,
CheckBoxSortMeans,CheckBox,0,True,510000000400_Outputs|Means,True,Sort the means,False,,,
RefEditClusters,RefEdit0,,True,120000010500_Options|Covariances,True,Clusters:,False,,,
CheckBoxPoints,CheckBox,0,True,600000050400_Charts,True,With points,False,,,
</a:t>
          </a:r>
        </a:p>
      </xdr:txBody>
    </xdr:sp>
    <xdr:clientData/>
  </xdr:twoCellAnchor>
  <xdr:twoCellAnchor editAs="oneCell">
    <xdr:from>
      <xdr:col>0</xdr:col>
      <xdr:colOff>311150</xdr:colOff>
      <xdr:row>9</xdr:row>
      <xdr:rowOff>0</xdr:rowOff>
    </xdr:from>
    <xdr:to>
      <xdr:col>1</xdr:col>
      <xdr:colOff>12700</xdr:colOff>
      <xdr:row>9</xdr:row>
      <xdr:rowOff>25400</xdr:rowOff>
    </xdr:to>
    <xdr:sp macro="" textlink="">
      <xdr:nvSpPr>
        <xdr:cNvPr id="4" name="RAND_ID" hidden="1">
          <a:extLst>
            <a:ext uri="{FF2B5EF4-FFF2-40B4-BE49-F238E27FC236}">
              <a16:creationId xmlns:a16="http://schemas.microsoft.com/office/drawing/2014/main" id="{13BAE921-86B8-12C5-56FD-A89C74CF9516}"/>
            </a:ext>
          </a:extLst>
        </xdr:cNvPr>
        <xdr:cNvSpPr txBox="1"/>
      </xdr:nvSpPr>
      <xdr:spPr>
        <a:xfrm>
          <a:off x="311150" y="165735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IN" sz="1100"/>
            <a:t>232279</a:t>
          </a:r>
        </a:p>
      </xdr:txBody>
    </xdr:sp>
    <xdr:clientData/>
  </xdr:twoCellAnchor>
  <xdr:twoCellAnchor editAs="absolute">
    <xdr:from>
      <xdr:col>1</xdr:col>
      <xdr:colOff>6350</xdr:colOff>
      <xdr:row>9</xdr:row>
      <xdr:rowOff>6350</xdr:rowOff>
    </xdr:from>
    <xdr:to>
      <xdr:col>3</xdr:col>
      <xdr:colOff>209550</xdr:colOff>
      <xdr:row>9</xdr:row>
      <xdr:rowOff>473075</xdr:rowOff>
    </xdr:to>
    <xdr:sp macro="" textlink="">
      <xdr:nvSpPr>
        <xdr:cNvPr id="5" name="BK232279">
          <a:extLst>
            <a:ext uri="{FF2B5EF4-FFF2-40B4-BE49-F238E27FC236}">
              <a16:creationId xmlns:a16="http://schemas.microsoft.com/office/drawing/2014/main" id="{148122E0-4F98-22FC-4FF3-E47890B9E59D}"/>
            </a:ext>
          </a:extLst>
        </xdr:cNvPr>
        <xdr:cNvSpPr/>
      </xdr:nvSpPr>
      <xdr:spPr>
        <a:xfrm>
          <a:off x="330200" y="1663700"/>
          <a:ext cx="1828800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1</xdr:col>
      <xdr:colOff>66040</xdr:colOff>
      <xdr:row>9</xdr:row>
      <xdr:rowOff>53975</xdr:rowOff>
    </xdr:from>
    <xdr:to>
      <xdr:col>1</xdr:col>
      <xdr:colOff>427990</xdr:colOff>
      <xdr:row>9</xdr:row>
      <xdr:rowOff>415925</xdr:rowOff>
    </xdr:to>
    <xdr:pic macro="[0]!ReRunXLSTAT">
      <xdr:nvPicPr>
        <xdr:cNvPr id="6" name="BT232279">
          <a:extLst>
            <a:ext uri="{FF2B5EF4-FFF2-40B4-BE49-F238E27FC236}">
              <a16:creationId xmlns:a16="http://schemas.microsoft.com/office/drawing/2014/main" id="{5603ADA2-A3AE-A40A-58C7-27FC88C2D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9890" y="17113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9</xdr:row>
      <xdr:rowOff>53975</xdr:rowOff>
    </xdr:from>
    <xdr:to>
      <xdr:col>2</xdr:col>
      <xdr:colOff>267970</xdr:colOff>
      <xdr:row>9</xdr:row>
      <xdr:rowOff>415925</xdr:rowOff>
    </xdr:to>
    <xdr:pic macro="[0]!AddRemovGrid">
      <xdr:nvPicPr>
        <xdr:cNvPr id="7" name="RM232279">
          <a:extLst>
            <a:ext uri="{FF2B5EF4-FFF2-40B4-BE49-F238E27FC236}">
              <a16:creationId xmlns:a16="http://schemas.microsoft.com/office/drawing/2014/main" id="{C7853DC0-7FEE-C4DA-8E7C-76DD186F5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9470" y="17113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9</xdr:row>
      <xdr:rowOff>53975</xdr:rowOff>
    </xdr:from>
    <xdr:to>
      <xdr:col>2</xdr:col>
      <xdr:colOff>267970</xdr:colOff>
      <xdr:row>9</xdr:row>
      <xdr:rowOff>415925</xdr:rowOff>
    </xdr:to>
    <xdr:pic macro="[0]!AddRemovGrid">
      <xdr:nvPicPr>
        <xdr:cNvPr id="8" name="AD232279" hidden="1">
          <a:extLst>
            <a:ext uri="{FF2B5EF4-FFF2-40B4-BE49-F238E27FC236}">
              <a16:creationId xmlns:a16="http://schemas.microsoft.com/office/drawing/2014/main" id="{3D010360-5C4D-D477-741A-FB8480D9B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9470" y="17113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355600</xdr:colOff>
      <xdr:row>9</xdr:row>
      <xdr:rowOff>53975</xdr:rowOff>
    </xdr:from>
    <xdr:to>
      <xdr:col>2</xdr:col>
      <xdr:colOff>717550</xdr:colOff>
      <xdr:row>9</xdr:row>
      <xdr:rowOff>415925</xdr:rowOff>
    </xdr:to>
    <xdr:pic macro="[0]!SendToOfficeLocal">
      <xdr:nvPicPr>
        <xdr:cNvPr id="9" name="WD232279">
          <a:extLst>
            <a:ext uri="{FF2B5EF4-FFF2-40B4-BE49-F238E27FC236}">
              <a16:creationId xmlns:a16="http://schemas.microsoft.com/office/drawing/2014/main" id="{2A273304-0A56-EDFB-771E-B5FDE3CF2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9050" y="171132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805180</xdr:colOff>
      <xdr:row>9</xdr:row>
      <xdr:rowOff>53975</xdr:rowOff>
    </xdr:from>
    <xdr:to>
      <xdr:col>3</xdr:col>
      <xdr:colOff>151130</xdr:colOff>
      <xdr:row>9</xdr:row>
      <xdr:rowOff>415925</xdr:rowOff>
    </xdr:to>
    <xdr:pic macro="[0]!SendToOfficeLocal">
      <xdr:nvPicPr>
        <xdr:cNvPr id="10" name="PT232279">
          <a:extLst>
            <a:ext uri="{FF2B5EF4-FFF2-40B4-BE49-F238E27FC236}">
              <a16:creationId xmlns:a16="http://schemas.microsoft.com/office/drawing/2014/main" id="{584B06FB-812B-F704-74AA-56C3B8F70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8630" y="171132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707</xdr:row>
      <xdr:rowOff>0</xdr:rowOff>
    </xdr:from>
    <xdr:to>
      <xdr:col>5</xdr:col>
      <xdr:colOff>0</xdr:colOff>
      <xdr:row>725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6256CE6-675C-A4DA-FBF9-2B00CF9A28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127000</xdr:colOff>
      <xdr:row>707</xdr:row>
      <xdr:rowOff>0</xdr:rowOff>
    </xdr:from>
    <xdr:to>
      <xdr:col>11</xdr:col>
      <xdr:colOff>158750</xdr:colOff>
      <xdr:row>725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869873-4577-2BBB-59BB-F188E67585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2192</xdr:row>
      <xdr:rowOff>0</xdr:rowOff>
    </xdr:from>
    <xdr:to>
      <xdr:col>5</xdr:col>
      <xdr:colOff>0</xdr:colOff>
      <xdr:row>2210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382D1DE-2204-41B8-C5E9-2B1203242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127000</xdr:colOff>
      <xdr:row>2192</xdr:row>
      <xdr:rowOff>0</xdr:rowOff>
    </xdr:from>
    <xdr:to>
      <xdr:col>10</xdr:col>
      <xdr:colOff>488950</xdr:colOff>
      <xdr:row>2210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E3E00FC-5032-CE5D-E014-B3F98EC6CC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615950</xdr:colOff>
      <xdr:row>2192</xdr:row>
      <xdr:rowOff>0</xdr:rowOff>
    </xdr:from>
    <xdr:to>
      <xdr:col>17</xdr:col>
      <xdr:colOff>82550</xdr:colOff>
      <xdr:row>2210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BDC6AF9-4B9F-7594-9F36-5FF21CFAE0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2212</xdr:row>
      <xdr:rowOff>0</xdr:rowOff>
    </xdr:from>
    <xdr:to>
      <xdr:col>5</xdr:col>
      <xdr:colOff>0</xdr:colOff>
      <xdr:row>2230</xdr:row>
      <xdr:rowOff>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DAEA8AB-5FC6-B97A-5007-C90370950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0</xdr:col>
      <xdr:colOff>311150</xdr:colOff>
      <xdr:row>2</xdr:row>
      <xdr:rowOff>0</xdr:rowOff>
    </xdr:from>
    <xdr:to>
      <xdr:col>1</xdr:col>
      <xdr:colOff>12700</xdr:colOff>
      <xdr:row>2</xdr:row>
      <xdr:rowOff>25400</xdr:rowOff>
    </xdr:to>
    <xdr:sp macro="" textlink="">
      <xdr:nvSpPr>
        <xdr:cNvPr id="17" name="XP232279" hidden="1">
          <a:extLst>
            <a:ext uri="{FF2B5EF4-FFF2-40B4-BE49-F238E27FC236}">
              <a16:creationId xmlns:a16="http://schemas.microsoft.com/office/drawing/2014/main" id="{EABDC7BB-CD14-AE3F-EF8B-5BF963601513}"/>
            </a:ext>
          </a:extLst>
        </xdr:cNvPr>
        <xdr:cNvSpPr txBox="1"/>
      </xdr:nvSpPr>
      <xdr:spPr>
        <a:xfrm>
          <a:off x="311150" y="3683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IN" sz="1100"/>
            <a:t>Linear regression1*SEP*Observations with replaced missing data*SEP*$B$17
Linear regression1*SEP*Summary statistics*SEP*$B$361
Linear regression1*SEP*Correlation matrix*SEP*$B$437
Linear regression1*SEP*Regression of variable SalePrice*SEP*$B$513
Linear regression1*SEP*Summary of the variables selection SalePrice*SEP*$B$515
Linear regression1*SEP*Goodness of fit statistics (SalePrice)*SEP*$B$522
Linear regression1*SEP*Analysis of variance (SalePrice)*SEP*$B$540
Linear regression1*SEP*Model parameters (SalePrice)*SEP*$B$550
Linear regression1*SEP*Equation of the model (SalePrice)*SEP*$B$627
Linear regression1*SEP*Standardized coefficients (SalePrice)*SEP*$B$632
Linear regression1*SEP*Predictions and residuals (SalePrice)*SEP*$B$728
Linear regression1*SEP*Test on the normality of the residuals (Shapiro-Wilk) (SalePrice)*SEP*$B$2235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6350</xdr:colOff>
          <xdr:row>9</xdr:row>
          <xdr:rowOff>476250</xdr:rowOff>
        </xdr:from>
        <xdr:to>
          <xdr:col>4</xdr:col>
          <xdr:colOff>1219200</xdr:colOff>
          <xdr:row>10</xdr:row>
          <xdr:rowOff>196850</xdr:rowOff>
        </xdr:to>
        <xdr:sp macro="" textlink="">
          <xdr:nvSpPr>
            <xdr:cNvPr id="2049" name="DD605938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BB486C6-A889-A8F7-8493-1530C2A62B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prstDash val="solid"/>
              <a:miter lim="800000"/>
              <a:headEnd/>
              <a:tailEnd type="none" w="med" len="med"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ripad" refreshedDate="45096.607538425924" createdVersion="8" refreshedVersion="8" minRefreshableVersion="3" recordCount="1460" xr:uid="{4AFA4998-3F7C-48D1-8462-B5AAE4D90D60}">
  <cacheSource type="worksheet">
    <worksheetSource ref="A1:DL1461" sheet="train"/>
  </cacheSource>
  <cacheFields count="81">
    <cacheField name="Id" numFmtId="0">
      <sharedItems containsSemiMixedTypes="0" containsString="0" containsNumber="1" containsInteger="1" minValue="1" maxValue="1460"/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 count="5">
        <s v="RL"/>
        <s v="RM"/>
        <s v="C (all)"/>
        <s v="FV"/>
        <s v="RH"/>
      </sharedItems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 count="1073">
        <n v="8450"/>
        <n v="9600"/>
        <n v="11250"/>
        <n v="9550"/>
        <n v="14260"/>
        <n v="14115"/>
        <n v="10084"/>
        <n v="10382"/>
        <n v="6120"/>
        <n v="7420"/>
        <n v="11200"/>
        <n v="11924"/>
        <n v="12968"/>
        <n v="10652"/>
        <n v="10920"/>
        <n v="11241"/>
        <n v="10791"/>
        <n v="13695"/>
        <n v="7560"/>
        <n v="14215"/>
        <n v="7449"/>
        <n v="9742"/>
        <n v="4224"/>
        <n v="8246"/>
        <n v="14230"/>
        <n v="7200"/>
        <n v="11478"/>
        <n v="16321"/>
        <n v="6324"/>
        <n v="8500"/>
        <n v="8544"/>
        <n v="11049"/>
        <n v="10552"/>
        <n v="7313"/>
        <n v="13418"/>
        <n v="10859"/>
        <n v="8532"/>
        <n v="7922"/>
        <n v="6040"/>
        <n v="8658"/>
        <n v="16905"/>
        <n v="9180"/>
        <n v="9200"/>
        <n v="7945"/>
        <n v="7658"/>
        <n v="12822"/>
        <n v="11096"/>
        <n v="4456"/>
        <n v="7742"/>
        <n v="13869"/>
        <n v="6240"/>
        <n v="8472"/>
        <n v="50271"/>
        <n v="7134"/>
        <n v="10175"/>
        <n v="2645"/>
        <n v="11645"/>
        <n v="13682"/>
        <n v="13072"/>
        <n v="6442"/>
        <n v="10300"/>
        <n v="9375"/>
        <n v="9591"/>
        <n v="19900"/>
        <n v="10665"/>
        <n v="4608"/>
        <n v="15593"/>
        <n v="13651"/>
        <n v="7599"/>
        <n v="10141"/>
        <n v="10200"/>
        <n v="5790"/>
        <n v="1596"/>
        <n v="8475"/>
        <n v="8635"/>
        <n v="10778"/>
        <n v="10440"/>
        <n v="13000"/>
        <n v="4500"/>
        <n v="10206"/>
        <n v="8892"/>
        <n v="8530"/>
        <n v="16059"/>
        <n v="11911"/>
        <n v="3951"/>
        <n v="8470"/>
        <n v="8070"/>
        <n v="13360"/>
        <n v="9337"/>
        <n v="9765"/>
        <n v="10264"/>
        <n v="10921"/>
        <n v="10625"/>
        <n v="9320"/>
        <n v="10603"/>
        <n v="9206"/>
        <n v="7018"/>
        <n v="10402"/>
        <n v="7758"/>
        <n v="10800"/>
        <n v="6000"/>
        <n v="11751"/>
        <n v="9525"/>
        <n v="7750"/>
        <n v="9965"/>
        <n v="21000"/>
        <n v="7259"/>
        <n v="3230"/>
        <n v="11616"/>
        <n v="8536"/>
        <n v="12376"/>
        <n v="8461"/>
        <n v="21453"/>
        <n v="6060"/>
        <n v="9464"/>
        <n v="7892"/>
        <n v="17043"/>
        <n v="6780"/>
        <n v="4928"/>
        <n v="4388"/>
        <n v="7590"/>
        <n v="8973"/>
        <n v="14200"/>
        <n v="12224"/>
        <n v="7388"/>
        <n v="6853"/>
        <n v="10335"/>
        <n v="10400"/>
        <n v="10355"/>
        <n v="11070"/>
        <n v="9066"/>
        <n v="15426"/>
        <n v="10500"/>
        <n v="8520"/>
        <n v="9100"/>
        <n v="2522"/>
        <n v="9505"/>
        <n v="7500"/>
        <n v="10356"/>
        <n v="13891"/>
        <n v="14803"/>
        <n v="13500"/>
        <n v="11340"/>
        <n v="12003"/>
        <n v="12552"/>
        <n v="19378"/>
        <n v="11120"/>
        <n v="13688"/>
        <n v="12182"/>
        <n v="5500"/>
        <n v="5400"/>
        <n v="10106"/>
        <n v="10708"/>
        <n v="10562"/>
        <n v="8244"/>
        <n v="16669"/>
        <n v="12358"/>
        <n v="31770"/>
        <n v="5306"/>
        <n v="10197"/>
        <n v="12416"/>
        <n v="12615"/>
        <n v="10029"/>
        <n v="13650"/>
        <n v="17423"/>
        <n v="2117"/>
        <n v="7588"/>
        <n v="9060"/>
        <n v="11426"/>
        <n v="7438"/>
        <n v="22950"/>
        <n v="9947"/>
        <n v="10410"/>
        <n v="4923"/>
        <n v="10570"/>
        <n v="7472"/>
        <n v="9017"/>
        <n v="7180"/>
        <n v="2280"/>
        <n v="9416"/>
        <n v="25419"/>
        <n v="5520"/>
        <n v="8546"/>
        <n v="10125"/>
        <n v="7000"/>
        <n v="4438"/>
        <n v="3500"/>
        <n v="11851"/>
        <n v="13673"/>
        <n v="12493"/>
        <n v="14364"/>
        <n v="8250"/>
        <n v="5604"/>
        <n v="10420"/>
        <n v="8640"/>
        <n v="13568"/>
        <n v="10900"/>
        <n v="10011"/>
        <n v="9906"/>
        <n v="15660"/>
        <n v="3010"/>
        <n v="8990"/>
        <n v="8068"/>
        <n v="11475"/>
        <n v="13472"/>
        <n v="1680"/>
        <n v="9950"/>
        <n v="1869"/>
        <n v="8521"/>
        <n v="3182"/>
        <n v="8760"/>
        <n v="15138"/>
        <n v="10650"/>
        <n v="7851"/>
        <n v="8773"/>
        <n v="9453"/>
        <n v="12030"/>
        <n v="8741"/>
        <n v="9000"/>
        <n v="3880"/>
        <n v="5000"/>
        <n v="10762"/>
        <n v="8880"/>
        <n v="9142"/>
        <n v="11310"/>
        <n v="11317"/>
        <n v="159000"/>
        <n v="5350"/>
        <n v="4750"/>
        <n v="8366"/>
        <n v="9350"/>
        <n v="8400"/>
        <n v="8738"/>
        <n v="8791"/>
        <n v="8814"/>
        <n v="12435"/>
        <n v="12702"/>
        <n v="19296"/>
        <n v="9588"/>
        <n v="8471"/>
        <n v="5232"/>
        <n v="12090"/>
        <n v="11207"/>
        <n v="6900"/>
        <n v="7917"/>
        <n v="10728"/>
        <n v="39104"/>
        <n v="11764"/>
        <n v="8314"/>
        <n v="7264"/>
        <n v="9196"/>
        <n v="19138"/>
        <n v="14450"/>
        <n v="10005"/>
        <n v="11287"/>
        <n v="5063"/>
        <n v="9612"/>
        <n v="8012"/>
        <n v="4251"/>
        <n v="9786"/>
        <n v="8125"/>
        <n v="9819"/>
        <n v="8730"/>
        <n v="15611"/>
        <n v="5687"/>
        <n v="11409"/>
        <n v="16659"/>
        <n v="7937"/>
        <n v="13710"/>
        <n v="7399"/>
        <n v="11700"/>
        <n v="14000"/>
        <n v="15750"/>
        <n v="16226"/>
        <n v="13704"/>
        <n v="9800"/>
        <n v="18386"/>
        <n v="10386"/>
        <n v="13474"/>
        <n v="7920"/>
        <n v="12342"/>
        <n v="12378"/>
        <n v="7685"/>
        <n v="8000"/>
        <n v="7800"/>
        <n v="215245"/>
        <n v="7795"/>
        <n v="13005"/>
        <n v="9900"/>
        <n v="16259"/>
        <n v="12099"/>
        <n v="10380"/>
        <n v="5820"/>
        <n v="11275"/>
        <n v="10846"/>
        <n v="11600"/>
        <n v="11888"/>
        <n v="6402"/>
        <n v="10624"/>
        <n v="8176"/>
        <n v="10655"/>
        <n v="8198"/>
        <n v="9042"/>
        <n v="164660"/>
        <n v="14157"/>
        <n v="9135"/>
        <n v="14145"/>
        <n v="12400"/>
        <n v="14191"/>
        <n v="8849"/>
        <n v="2592"/>
        <n v="6435"/>
        <n v="12772"/>
        <n v="17600"/>
        <n v="2448"/>
        <n v="20431"/>
        <n v="7820"/>
        <n v="5271"/>
        <n v="9084"/>
        <n v="11249"/>
        <n v="9248"/>
        <n v="6930"/>
        <n v="12011"/>
        <n v="7540"/>
        <n v="9144"/>
        <n v="7301"/>
        <n v="18800"/>
        <n v="10690"/>
        <n v="9500"/>
        <n v="9150"/>
        <n v="9830"/>
        <n v="8121"/>
        <n v="17120"/>
        <n v="7175"/>
        <n v="10634"/>
        <n v="8200"/>
        <n v="10020"/>
        <n v="8846"/>
        <n v="11143"/>
        <n v="11394"/>
        <n v="8123"/>
        <n v="9245"/>
        <n v="53107"/>
        <n v="8410"/>
        <n v="9382"/>
        <n v="12474"/>
        <n v="8405"/>
        <n v="12209"/>
        <n v="8339"/>
        <n v="7446"/>
        <n v="10134"/>
        <n v="9571"/>
        <n v="8967"/>
        <n v="14963"/>
        <n v="8767"/>
        <n v="10364"/>
        <n v="9991"/>
        <n v="10480"/>
        <n v="15576"/>
        <n v="14154"/>
        <n v="34650"/>
        <n v="4403"/>
        <n v="8960"/>
        <n v="11228"/>
        <n v="8899"/>
        <n v="7844"/>
        <n v="22420"/>
        <n v="8160"/>
        <n v="7060"/>
        <n v="16635"/>
        <n v="21750"/>
        <n v="3378"/>
        <n v="12800"/>
        <n v="8593"/>
        <n v="6762"/>
        <n v="11457"/>
        <n v="5586"/>
        <n v="1920"/>
        <n v="10839"/>
        <n v="1890"/>
        <n v="10667"/>
        <n v="4400"/>
        <n v="4280"/>
        <n v="12354"/>
        <n v="15431"/>
        <n v="12108"/>
        <n v="3922"/>
        <n v="8750"/>
        <n v="9855"/>
        <n v="16492"/>
        <n v="11214"/>
        <n v="8600"/>
        <n v="5684"/>
        <n v="70761"/>
        <n v="9303"/>
        <n v="9297"/>
        <n v="4571"/>
        <n v="53227"/>
        <n v="5100"/>
        <n v="7015"/>
        <n v="8004"/>
        <n v="8281"/>
        <n v="11988"/>
        <n v="8430"/>
        <n v="3072"/>
        <n v="10628"/>
        <n v="9480"/>
        <n v="11428"/>
        <n v="9291"/>
        <n v="6820"/>
        <n v="11952"/>
        <n v="3675"/>
        <n v="14977"/>
        <n v="5330"/>
        <n v="8480"/>
        <n v="13125"/>
        <n v="13693"/>
        <n v="10637"/>
        <n v="5925"/>
        <n v="16033"/>
        <n v="11846"/>
        <n v="2500"/>
        <n v="10289"/>
        <n v="12243"/>
        <n v="1526"/>
        <n v="2665"/>
        <n v="9490"/>
        <n v="15578"/>
        <n v="7931"/>
        <n v="5784"/>
        <n v="7879"/>
        <n v="12692"/>
        <n v="9120"/>
        <n v="7535"/>
        <n v="9803"/>
        <n v="9170"/>
        <n v="15602"/>
        <n v="2308"/>
        <n v="7596"/>
        <n v="9554"/>
        <n v="7862"/>
        <n v="14559"/>
        <n v="6792"/>
        <n v="9187"/>
        <n v="10594"/>
        <n v="12220"/>
        <n v="10448"/>
        <n v="10208"/>
        <n v="9531"/>
        <n v="10918"/>
        <n v="40094"/>
        <n v="11787"/>
        <n v="13300"/>
        <n v="14948"/>
        <n v="9098"/>
        <n v="32668"/>
        <n v="6155"/>
        <n v="9056"/>
        <n v="8924"/>
        <n v="12735"/>
        <n v="11553"/>
        <n v="11423"/>
        <n v="14601"/>
        <n v="11000"/>
        <n v="10140"/>
        <n v="4058"/>
        <n v="17104"/>
        <n v="13837"/>
        <n v="8737"/>
        <n v="7244"/>
        <n v="8235"/>
        <n v="4043"/>
        <n v="11146"/>
        <n v="8777"/>
        <n v="6380"/>
        <n v="14850"/>
        <n v="11040"/>
        <n v="21872"/>
        <n v="3196"/>
        <n v="11341"/>
        <n v="10010"/>
        <n v="13907"/>
        <n v="21780"/>
        <n v="13346"/>
        <n v="6858"/>
        <n v="11198"/>
        <n v="10171"/>
        <n v="12327"/>
        <n v="7032"/>
        <n v="13101"/>
        <n v="7332"/>
        <n v="13159"/>
        <n v="9967"/>
        <n v="6292"/>
        <n v="11777"/>
        <n v="3604"/>
        <n v="12150"/>
        <n v="14585"/>
        <n v="12704"/>
        <n v="11841"/>
        <n v="11443"/>
        <n v="10267"/>
        <n v="8740"/>
        <n v="25095"/>
        <n v="8320"/>
        <n v="13478"/>
        <n v="6600"/>
        <n v="4435"/>
        <n v="7990"/>
        <n v="11302"/>
        <n v="3600"/>
        <n v="12984"/>
        <n v="1950"/>
        <n v="10927"/>
        <n v="10041"/>
        <n v="12803"/>
        <n v="13600"/>
        <n v="12464"/>
        <n v="12168"/>
        <n v="7943"/>
        <n v="11050"/>
        <n v="10395"/>
        <n v="11885"/>
        <n v="8402"/>
        <n v="1491"/>
        <n v="8800"/>
        <n v="7861"/>
        <n v="7227"/>
        <n v="11694"/>
        <n v="12244"/>
        <n v="8248"/>
        <n v="7064"/>
        <n v="10000"/>
        <n v="11606"/>
        <n v="9020"/>
        <n v="4590"/>
        <n v="11900"/>
        <n v="9250"/>
        <n v="6979"/>
        <n v="10896"/>
        <n v="3982"/>
        <n v="12677"/>
        <n v="7050"/>
        <n v="13860"/>
        <n v="10793"/>
        <n v="10530"/>
        <n v="10452"/>
        <n v="7700"/>
        <n v="1936"/>
        <n v="10320"/>
        <n v="10437"/>
        <n v="10007"/>
        <n v="17503"/>
        <n v="9937"/>
        <n v="12384"/>
        <n v="46589"/>
        <n v="13560"/>
        <n v="10012"/>
        <n v="20896"/>
        <n v="11194"/>
        <n v="18450"/>
        <n v="14175"/>
        <n v="8633"/>
        <n v="6629"/>
        <n v="14442"/>
        <n v="2289"/>
        <n v="9022"/>
        <n v="11844"/>
        <n v="9945"/>
        <n v="2887"/>
        <n v="11248"/>
        <n v="16770"/>
        <n v="5062"/>
        <n v="10207"/>
        <n v="5105"/>
        <n v="8089"/>
        <n v="7577"/>
        <n v="4426"/>
        <n v="21535"/>
        <n v="26178"/>
        <n v="13811"/>
        <n v="6420"/>
        <n v="4282"/>
        <n v="14331"/>
        <n v="12438"/>
        <n v="7630"/>
        <n v="5600"/>
        <n v="115149"/>
        <n v="9018"/>
        <n v="7162"/>
        <n v="4130"/>
        <n v="8712"/>
        <n v="4671"/>
        <n v="9873"/>
        <n v="13517"/>
        <n v="10542"/>
        <n v="9920"/>
        <n v="6563"/>
        <n v="8120"/>
        <n v="8172"/>
        <n v="13286"/>
        <n v="6960"/>
        <n v="21695"/>
        <n v="7314"/>
        <n v="5389"/>
        <n v="9590"/>
        <n v="11404"/>
        <n v="8978"/>
        <n v="10463"/>
        <n v="9313"/>
        <n v="6768"/>
        <n v="12886"/>
        <n v="5395"/>
        <n v="8963"/>
        <n v="8795"/>
        <n v="10593"/>
        <n v="9236"/>
        <n v="10240"/>
        <n v="7930"/>
        <n v="10769"/>
        <n v="12257"/>
        <n v="6911"/>
        <n v="9430"/>
        <n v="9549"/>
        <n v="14587"/>
        <n v="10421"/>
        <n v="12508"/>
        <n v="53504"/>
        <n v="7252"/>
        <n v="8877"/>
        <n v="7819"/>
        <n v="10150"/>
        <n v="14226"/>
        <n v="11210"/>
        <n v="13350"/>
        <n v="7875"/>
        <n v="7153"/>
        <n v="16285"/>
        <n v="9101"/>
        <n v="6300"/>
        <n v="9790"/>
        <n v="10142"/>
        <n v="12205"/>
        <n v="11333"/>
        <n v="9158"/>
        <n v="10832"/>
        <n v="8197"/>
        <n v="7677"/>
        <n v="13518"/>
        <n v="12798"/>
        <n v="4800"/>
        <n v="8199"/>
        <n v="12274"/>
        <n v="9750"/>
        <n v="21384"/>
        <n v="13400"/>
        <n v="8100"/>
        <n v="12137"/>
        <n v="11425"/>
        <n v="13265"/>
        <n v="8816"/>
        <n v="6371"/>
        <n v="7226"/>
        <n v="12394"/>
        <n v="11216"/>
        <n v="6130"/>
        <n v="8529"/>
        <n v="28698"/>
        <n v="2544"/>
        <n v="3180"/>
        <n v="9548"/>
        <n v="10004"/>
        <n v="11767"/>
        <n v="12155"/>
        <n v="12665"/>
        <n v="16647"/>
        <n v="9317"/>
        <n v="15523"/>
        <n v="45600"/>
        <n v="7128"/>
        <n v="12095"/>
        <n v="17920"/>
        <n v="6897"/>
        <n v="10970"/>
        <n v="11029"/>
        <n v="7642"/>
        <n v="11625"/>
        <n v="9672"/>
        <n v="10656"/>
        <n v="6970"/>
        <n v="14762"/>
        <n v="9938"/>
        <n v="12144"/>
        <n v="5720"/>
        <n v="25286"/>
        <n v="8834"/>
        <n v="11782"/>
        <n v="7024"/>
        <n v="13758"/>
        <n v="9636"/>
        <n v="6204"/>
        <n v="7150"/>
        <n v="5119"/>
        <n v="8393"/>
        <n v="16466"/>
        <n v="15865"/>
        <n v="12160"/>
        <n v="8064"/>
        <n v="11184"/>
        <n v="8414"/>
        <n v="13284"/>
        <n v="7056"/>
        <n v="8765"/>
        <n v="12919"/>
        <n v="6993"/>
        <n v="7340"/>
        <n v="14859"/>
        <n v="6173"/>
        <n v="13501"/>
        <n v="11500"/>
        <n v="8885"/>
        <n v="12589"/>
        <n v="9286"/>
        <n v="6270"/>
        <n v="3000"/>
        <n v="2001"/>
        <n v="17140"/>
        <n v="8462"/>
        <n v="10237"/>
        <n v="11999"/>
        <n v="11838"/>
        <n v="13006"/>
        <n v="8925"/>
        <n v="11670"/>
        <n v="8487"/>
        <n v="27650"/>
        <n v="5825"/>
        <n v="10083"/>
        <n v="9675"/>
        <n v="24090"/>
        <n v="12640"/>
        <n v="8755"/>
        <n v="7711"/>
        <n v="25000"/>
        <n v="14375"/>
        <n v="8820"/>
        <n v="8163"/>
        <n v="14536"/>
        <n v="14006"/>
        <n v="9360"/>
        <n v="11075"/>
        <n v="9400"/>
        <n v="7136"/>
        <n v="1300"/>
        <n v="2572"/>
        <n v="7207"/>
        <n v="12227"/>
        <n v="11923"/>
        <n v="11316"/>
        <n v="7390"/>
        <n v="2268"/>
        <n v="11639"/>
        <n v="11414"/>
        <n v="2651"/>
        <n v="5900"/>
        <n v="4274"/>
        <n v="9450"/>
        <n v="12122"/>
        <n v="12203"/>
        <n v="10880"/>
        <n v="5310"/>
        <n v="10159"/>
        <n v="12046"/>
        <n v="9452"/>
        <n v="17671"/>
        <n v="9760"/>
        <n v="12456"/>
        <n v="4712"/>
        <n v="10659"/>
        <n v="11717"/>
        <n v="11957"/>
        <n v="8385"/>
        <n v="2217"/>
        <n v="12118"/>
        <n v="21286"/>
        <n v="9825"/>
        <n v="10592"/>
        <n v="11664"/>
        <n v="11883"/>
        <n v="5814"/>
        <n v="10784"/>
        <n v="3013"/>
        <n v="7406"/>
        <n v="9439"/>
        <n v="15498"/>
        <n v="9300"/>
        <n v="9520"/>
        <n v="9492"/>
        <n v="7082"/>
        <n v="15863"/>
        <n v="14541"/>
        <n v="6305"/>
        <n v="12898"/>
        <n v="9240"/>
        <n v="1533"/>
        <n v="1477"/>
        <n v="9130"/>
        <n v="5381"/>
        <n v="11839"/>
        <n v="13680"/>
        <n v="16056"/>
        <n v="11100"/>
        <n v="8993"/>
        <n v="11175"/>
        <n v="8562"/>
        <n v="11367"/>
        <n v="11361"/>
        <n v="7052"/>
        <n v="29959"/>
        <n v="11308"/>
        <n v="4920"/>
        <n v="18000"/>
        <n v="7837"/>
        <n v="3964"/>
        <n v="10152"/>
        <n v="7585"/>
        <n v="7950"/>
        <n v="8556"/>
        <n v="15870"/>
        <n v="8775"/>
        <n v="8749"/>
        <n v="13031"/>
        <n v="9069"/>
        <n v="1974"/>
        <n v="10574"/>
        <n v="3316"/>
        <n v="2160"/>
        <n v="9230"/>
        <n v="5868"/>
        <n v="6882"/>
        <n v="3696"/>
        <n v="11880"/>
        <n v="9758"/>
        <n v="8910"/>
        <n v="2016"/>
        <n v="12256"/>
        <n v="10357"/>
        <n v="23257"/>
        <n v="8063"/>
        <n v="11362"/>
        <n v="7100"/>
        <n v="8923"/>
        <n v="12085"/>
        <n v="9764"/>
        <n v="13825"/>
        <n v="8263"/>
        <n v="8926"/>
        <n v="9405"/>
        <n v="9125"/>
        <n v="10434"/>
        <n v="3684"/>
        <n v="14572"/>
        <n v="11796"/>
        <n v="7804"/>
        <n v="10712"/>
        <n v="9828"/>
        <n v="6180"/>
        <n v="6342"/>
        <n v="8731"/>
        <n v="7350"/>
        <n v="10304"/>
        <n v="12180"/>
        <n v="12000"/>
        <n v="5700"/>
        <n v="8280"/>
        <n v="17755"/>
        <n v="5890"/>
        <n v="13700"/>
        <n v="10768"/>
        <n v="5001"/>
        <n v="11932"/>
        <n v="14778"/>
        <n v="8724"/>
        <n v="12900"/>
        <n v="16157"/>
        <n v="9541"/>
        <n v="10475"/>
        <n v="10852"/>
        <n v="13728"/>
        <n v="35760"/>
        <n v="9880"/>
        <n v="4017"/>
        <n v="18030"/>
        <n v="16560"/>
        <n v="10678"/>
        <n v="6951"/>
        <n v="3950"/>
        <n v="7681"/>
        <n v="8335"/>
        <n v="11170"/>
        <n v="5587"/>
        <n v="15623"/>
        <n v="35133"/>
        <n v="9738"/>
        <n v="10615"/>
        <n v="12461"/>
        <n v="8935"/>
        <n v="32463"/>
        <n v="9364"/>
        <n v="8029"/>
        <n v="14054"/>
        <n v="8850"/>
        <n v="11235"/>
        <n v="9353"/>
        <n v="14684"/>
        <n v="8900"/>
        <n v="7763"/>
        <n v="10182"/>
        <n v="11218"/>
        <n v="12134"/>
        <n v="9340"/>
        <n v="10246"/>
        <n v="10205"/>
        <n v="7094"/>
        <n v="8930"/>
        <n v="10496"/>
        <n v="10680"/>
        <n v="15384"/>
        <n v="10482"/>
        <n v="14598"/>
        <n v="8872"/>
        <n v="8769"/>
        <n v="7910"/>
        <n v="18890"/>
        <n v="7728"/>
        <n v="9842"/>
        <n v="8525"/>
        <n v="13132"/>
        <n v="2628"/>
        <n v="12393"/>
        <n v="9037"/>
        <n v="8158"/>
        <n v="9849"/>
        <n v="11435"/>
        <n v="12328"/>
        <n v="11160"/>
        <n v="3136"/>
        <n v="9858"/>
        <n v="17542"/>
        <n v="6931"/>
        <n v="14303"/>
        <n v="4060"/>
        <n v="9587"/>
        <n v="24682"/>
        <n v="13515"/>
        <n v="3735"/>
        <n v="10120"/>
        <n v="13214"/>
        <n v="14100"/>
        <n v="11344"/>
        <n v="23595"/>
        <n v="9156"/>
        <n v="13526"/>
        <n v="11512"/>
        <n v="5362"/>
        <n v="11345"/>
        <n v="12936"/>
        <n v="17871"/>
        <n v="9473"/>
        <n v="9808"/>
        <n v="8049"/>
        <n v="9638"/>
        <n v="36500"/>
        <n v="5664"/>
        <n v="11065"/>
        <n v="14112"/>
        <n v="8700"/>
        <n v="63887"/>
        <n v="8688"/>
        <n v="3363"/>
        <n v="13173"/>
        <n v="6955"/>
        <n v="8072"/>
        <n v="17500"/>
        <n v="9572"/>
        <n v="14774"/>
        <n v="8190"/>
        <n v="10226"/>
        <n v="4230"/>
        <n v="14781"/>
        <n v="10215"/>
        <n v="6627"/>
        <n v="10186"/>
        <n v="9986"/>
        <n v="3636"/>
        <n v="4270"/>
        <n v="10780"/>
        <n v="2368"/>
        <n v="9650"/>
        <n v="9246"/>
        <n v="4118"/>
        <n v="13450"/>
        <n v="9560"/>
        <n v="8294"/>
        <n v="7558"/>
        <n v="11103"/>
        <n v="20781"/>
        <n v="15306"/>
        <n v="16196"/>
        <n v="5250"/>
        <n v="11643"/>
        <n v="9247"/>
        <n v="14720"/>
        <n v="10316"/>
        <n v="10192"/>
        <n v="9477"/>
        <n v="12537"/>
        <n v="16737"/>
        <n v="16158"/>
        <n v="12513"/>
        <n v="8499"/>
        <n v="9179"/>
        <n v="10635"/>
        <n v="11400"/>
        <n v="10991"/>
        <n v="10998"/>
        <n v="1953"/>
        <n v="9735"/>
        <n v="8212"/>
        <n v="12925"/>
        <n v="25339"/>
        <n v="5436"/>
        <n v="16692"/>
        <n v="14892"/>
        <n v="8944"/>
        <n v="7838"/>
        <n v="4045"/>
        <n v="57200"/>
        <n v="6171"/>
        <n v="7415"/>
        <n v="15256"/>
        <n v="3842"/>
        <n v="8445"/>
        <n v="8780"/>
        <n v="7740"/>
        <n v="20544"/>
        <n v="12420"/>
        <n v="10994"/>
        <n v="13053"/>
        <n v="3635"/>
        <n v="16545"/>
        <n v="9204"/>
        <n v="16381"/>
        <n v="19690"/>
        <n v="9503"/>
        <n v="10721"/>
        <n v="10944"/>
        <n v="10930"/>
        <n v="12546"/>
        <n v="21930"/>
        <n v="10261"/>
        <n v="17400"/>
        <n v="12444"/>
        <n v="7407"/>
        <n v="11584"/>
        <n v="11526"/>
        <n v="11003"/>
        <n v="8854"/>
        <n v="26142"/>
        <n v="9262"/>
        <n v="17217"/>
        <n v="13175"/>
        <n v="9717"/>
      </sharedItems>
    </cacheField>
    <cacheField name="Street" numFmtId="0">
      <sharedItems count="2">
        <s v="Pave"/>
        <s v="Grvl"/>
      </sharedItems>
    </cacheField>
    <cacheField name="Alley" numFmtId="0">
      <sharedItems/>
    </cacheField>
    <cacheField name="LotShape" numFmtId="0">
      <sharedItems count="4">
        <s v="Reg"/>
        <s v="IR1"/>
        <s v="IR2"/>
        <s v="IR3"/>
      </sharedItems>
    </cacheField>
    <cacheField name="LandContour" numFmtId="0">
      <sharedItems count="4">
        <s v="Lvl"/>
        <s v="Bnk"/>
        <s v="Low"/>
        <s v="HLS"/>
      </sharedItems>
    </cacheField>
    <cacheField name="Utilities" numFmtId="0">
      <sharedItems count="2">
        <s v="AllPub"/>
        <s v="NoSeWa"/>
      </sharedItems>
    </cacheField>
    <cacheField name="LotConfig" numFmtId="0">
      <sharedItems count="5">
        <s v="Inside"/>
        <s v="FR2"/>
        <s v="Corner"/>
        <s v="CulDSac"/>
        <s v="FR3"/>
      </sharedItems>
    </cacheField>
    <cacheField name="LandSlope" numFmtId="0">
      <sharedItems count="3">
        <s v="Gtl"/>
        <s v="Mod"/>
        <s v="Sev"/>
      </sharedItems>
    </cacheField>
    <cacheField name="Neighborhood" numFmtId="0">
      <sharedItems count="25">
        <s v="CollgCr"/>
        <s v="Veenker"/>
        <s v="Crawfor"/>
        <s v="NoRidge"/>
        <s v="Mitchel"/>
        <s v="Somerst"/>
        <s v="NWAmes"/>
        <s v="OldTown"/>
        <s v="BrkSide"/>
        <s v="Sawyer"/>
        <s v="NridgHt"/>
        <s v="NAmes"/>
        <s v="SawyerW"/>
        <s v="IDOTRR"/>
        <s v="MeadowV"/>
        <s v="Edwards"/>
        <s v="Timber"/>
        <s v="Gilbert"/>
        <s v="StoneBr"/>
        <s v="ClearCr"/>
        <s v="NPkVill"/>
        <s v="Blmngtn"/>
        <s v="BrDale"/>
        <s v="SWISU"/>
        <s v="Blueste"/>
      </sharedItems>
    </cacheField>
    <cacheField name="Condition1" numFmtId="0">
      <sharedItems count="9">
        <s v="Norm"/>
        <s v="Feedr"/>
        <s v="PosN"/>
        <s v="Artery"/>
        <s v="RRAe"/>
        <s v="RRNn"/>
        <s v="RRAn"/>
        <s v="PosA"/>
        <s v="RRNe"/>
      </sharedItems>
    </cacheField>
    <cacheField name="Condition2" numFmtId="0">
      <sharedItems count="8">
        <s v="Norm"/>
        <s v="Artery"/>
        <s v="RRNn"/>
        <s v="Feedr"/>
        <s v="PosN"/>
        <s v="PosA"/>
        <s v="RRAn"/>
        <s v="RRAe"/>
      </sharedItems>
    </cacheField>
    <cacheField name="BldgType" numFmtId="0">
      <sharedItems count="5">
        <s v="1Fam"/>
        <s v="2fmCon"/>
        <s v="Duplex"/>
        <s v="TwnhsE"/>
        <s v="Twnhs"/>
      </sharedItems>
    </cacheField>
    <cacheField name="HouseStyle" numFmtId="0">
      <sharedItems count="8">
        <s v="2Story"/>
        <s v="1Story"/>
        <s v="1.5Fin"/>
        <s v="1.5Unf"/>
        <s v="SFoyer"/>
        <s v="SLvl"/>
        <s v="2.5Unf"/>
        <s v="2.5Fin"/>
      </sharedItems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 count="6">
        <s v="Gable"/>
        <s v="Hip"/>
        <s v="Gambrel"/>
        <s v="Mansard"/>
        <s v="Flat"/>
        <s v="Shed"/>
      </sharedItems>
    </cacheField>
    <cacheField name="RoofMatl" numFmtId="0">
      <sharedItems count="8">
        <s v="CompShg"/>
        <s v="WdShngl"/>
        <s v="Metal"/>
        <s v="WdShake"/>
        <s v="Membran"/>
        <s v="Tar&amp;Grv"/>
        <s v="Roll"/>
        <s v="ClyTile"/>
      </sharedItems>
    </cacheField>
    <cacheField name="Exterior1st" numFmtId="0">
      <sharedItems count="15">
        <s v="VinylSd"/>
        <s v="MetalSd"/>
        <s v="Wd Sdng"/>
        <s v="HdBoard"/>
        <s v="BrkFace"/>
        <s v="WdShing"/>
        <s v="CemntBd"/>
        <s v="Plywood"/>
        <s v="AsbShng"/>
        <s v="Stucco"/>
        <s v="BrkComm"/>
        <s v="AsphShn"/>
        <s v="Stone"/>
        <s v="ImStucc"/>
        <s v="CBlock"/>
      </sharedItems>
    </cacheField>
    <cacheField name="Exterior2nd" numFmtId="0">
      <sharedItems/>
    </cacheField>
    <cacheField name="MasVnrType" numFmtId="0">
      <sharedItems count="5">
        <s v="BrkFace"/>
        <s v="None"/>
        <s v="Stone"/>
        <s v="BrkCmn"/>
        <s v="NA"/>
      </sharedItems>
    </cacheField>
    <cacheField name="MasVnrArea" numFmtId="0">
      <sharedItems containsMixedTypes="1" containsNumber="1" containsInteger="1" minValue="0" maxValue="1600"/>
    </cacheField>
    <cacheField name="ExterQual" numFmtId="0">
      <sharedItems count="4">
        <s v="Gd"/>
        <s v="TA"/>
        <s v="Ex"/>
        <s v="Fa"/>
      </sharedItems>
    </cacheField>
    <cacheField name="ExterCond" numFmtId="0">
      <sharedItems/>
    </cacheField>
    <cacheField name="Foundation" numFmtId="0">
      <sharedItems count="6">
        <s v="PConc"/>
        <s v="CBlock"/>
        <s v="BrkTil"/>
        <s v="Wood"/>
        <s v="Slab"/>
        <s v="Stone"/>
      </sharedItems>
    </cacheField>
    <cacheField name="BsmtQual" numFmtId="0">
      <sharedItems count="5">
        <s v="Gd"/>
        <s v="TA"/>
        <s v="Ex"/>
        <s v="NA"/>
        <s v="Fa"/>
      </sharedItems>
    </cacheField>
    <cacheField name="BsmtCond" numFmtId="0">
      <sharedItems/>
    </cacheField>
    <cacheField name="BsmtExposure" numFmtId="0">
      <sharedItems/>
    </cacheField>
    <cacheField name="BsmtFinType1" numFmtId="0">
      <sharedItems count="7">
        <s v="GLQ"/>
        <s v="ALQ"/>
        <s v="Unf"/>
        <s v="Rec"/>
        <s v="BLQ"/>
        <s v="NA"/>
        <s v="LwQ"/>
      </sharedItems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 count="6">
        <s v="GasA"/>
        <s v="GasW"/>
        <s v="Grav"/>
        <s v="Wall"/>
        <s v="OthW"/>
        <s v="Floor"/>
      </sharedItems>
    </cacheField>
    <cacheField name="HeatingQC" numFmtId="0">
      <sharedItems/>
    </cacheField>
    <cacheField name="CentralAir" numFmtId="0">
      <sharedItems/>
    </cacheField>
    <cacheField name="Electrical" numFmtId="0">
      <sharedItems count="6">
        <s v="SBrkr"/>
        <s v="FuseF"/>
        <s v="FuseA"/>
        <s v="FuseP"/>
        <s v="Mix"/>
        <s v="NA"/>
      </sharedItems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 count="7">
        <s v="Attchd"/>
        <s v="Detchd"/>
        <s v="BuiltIn"/>
        <s v="CarPort"/>
        <s v="NA"/>
        <s v="Basment"/>
        <s v="2Types"/>
      </sharedItems>
    </cacheField>
    <cacheField name="GarageYrBlt" numFmtId="0">
      <sharedItems containsMixedTypes="1" containsNumber="1" containsInteger="1" minValue="1900" maxValue="2010"/>
    </cacheField>
    <cacheField name="GarageFinish" numFmtId="0">
      <sharedItems count="4">
        <s v="RFn"/>
        <s v="Unf"/>
        <s v="Fin"/>
        <s v="NA"/>
      </sharedItems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 count="3">
        <s v="Y"/>
        <s v="N"/>
        <s v="P"/>
      </sharedItems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 count="5">
        <s v="NA"/>
        <s v="MnPrv"/>
        <s v="GdWo"/>
        <s v="GdPrv"/>
        <s v="MnWw"/>
      </sharedItems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 count="9">
        <s v="WD"/>
        <s v="New"/>
        <s v="COD"/>
        <s v="ConLD"/>
        <s v="ConLI"/>
        <s v="CWD"/>
        <s v="ConLw"/>
        <s v="Con"/>
        <s v="Oth"/>
      </sharedItems>
    </cacheField>
    <cacheField name="SaleCondition" numFmtId="0">
      <sharedItems count="6">
        <s v="Normal"/>
        <s v="Abnorml"/>
        <s v="Partial"/>
        <s v="AdjLand"/>
        <s v="Alloca"/>
        <s v="Family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n v="1"/>
    <n v="60"/>
    <x v="0"/>
    <n v="65"/>
    <x v="0"/>
    <x v="0"/>
    <s v="NA"/>
    <x v="0"/>
    <x v="0"/>
    <x v="0"/>
    <x v="0"/>
    <x v="0"/>
    <x v="0"/>
    <x v="0"/>
    <x v="0"/>
    <x v="0"/>
    <x v="0"/>
    <n v="7"/>
    <n v="5"/>
    <n v="2003"/>
    <n v="2003"/>
    <x v="0"/>
    <x v="0"/>
    <x v="0"/>
    <s v="VinylSd"/>
    <x v="0"/>
    <n v="196"/>
    <x v="0"/>
    <s v="TA"/>
    <x v="0"/>
    <x v="0"/>
    <s v="TA"/>
    <s v="No"/>
    <x v="0"/>
    <n v="706"/>
    <s v="Unf"/>
    <n v="0"/>
    <n v="150"/>
    <n v="856"/>
    <x v="0"/>
    <s v="Ex"/>
    <s v="Y"/>
    <x v="0"/>
    <n v="856"/>
    <n v="854"/>
    <n v="0"/>
    <n v="1710"/>
    <n v="1"/>
    <n v="0"/>
    <n v="2"/>
    <n v="1"/>
    <n v="3"/>
    <n v="1"/>
    <s v="Gd"/>
    <n v="8"/>
    <s v="Typ"/>
    <n v="0"/>
    <s v="NA"/>
    <x v="0"/>
    <n v="2003"/>
    <x v="0"/>
    <n v="2"/>
    <n v="548"/>
    <s v="TA"/>
    <s v="TA"/>
    <x v="0"/>
    <n v="0"/>
    <n v="61"/>
    <n v="0"/>
    <n v="0"/>
    <n v="0"/>
    <n v="0"/>
    <s v="NA"/>
    <x v="0"/>
    <s v="NA"/>
    <n v="0"/>
    <n v="2"/>
    <n v="2008"/>
    <x v="0"/>
    <x v="0"/>
    <n v="208500"/>
  </r>
  <r>
    <n v="2"/>
    <n v="20"/>
    <x v="0"/>
    <n v="80"/>
    <x v="1"/>
    <x v="0"/>
    <s v="NA"/>
    <x v="0"/>
    <x v="0"/>
    <x v="0"/>
    <x v="1"/>
    <x v="0"/>
    <x v="1"/>
    <x v="1"/>
    <x v="0"/>
    <x v="0"/>
    <x v="1"/>
    <n v="6"/>
    <n v="8"/>
    <n v="1976"/>
    <n v="1976"/>
    <x v="0"/>
    <x v="0"/>
    <x v="1"/>
    <s v="MetalSd"/>
    <x v="1"/>
    <n v="0"/>
    <x v="1"/>
    <s v="TA"/>
    <x v="1"/>
    <x v="0"/>
    <s v="TA"/>
    <s v="Gd"/>
    <x v="1"/>
    <n v="978"/>
    <s v="Unf"/>
    <n v="0"/>
    <n v="284"/>
    <n v="1262"/>
    <x v="0"/>
    <s v="Ex"/>
    <s v="Y"/>
    <x v="0"/>
    <n v="1262"/>
    <n v="0"/>
    <n v="0"/>
    <n v="1262"/>
    <n v="0"/>
    <n v="1"/>
    <n v="2"/>
    <n v="0"/>
    <n v="3"/>
    <n v="1"/>
    <s v="TA"/>
    <n v="6"/>
    <s v="Typ"/>
    <n v="1"/>
    <s v="TA"/>
    <x v="0"/>
    <n v="1976"/>
    <x v="0"/>
    <n v="2"/>
    <n v="460"/>
    <s v="TA"/>
    <s v="TA"/>
    <x v="0"/>
    <n v="298"/>
    <n v="0"/>
    <n v="0"/>
    <n v="0"/>
    <n v="0"/>
    <n v="0"/>
    <s v="NA"/>
    <x v="0"/>
    <s v="NA"/>
    <n v="0"/>
    <n v="5"/>
    <n v="2007"/>
    <x v="0"/>
    <x v="0"/>
    <n v="181500"/>
  </r>
  <r>
    <n v="3"/>
    <n v="60"/>
    <x v="0"/>
    <n v="68"/>
    <x v="2"/>
    <x v="0"/>
    <s v="NA"/>
    <x v="1"/>
    <x v="0"/>
    <x v="0"/>
    <x v="0"/>
    <x v="0"/>
    <x v="0"/>
    <x v="0"/>
    <x v="0"/>
    <x v="0"/>
    <x v="0"/>
    <n v="7"/>
    <n v="5"/>
    <n v="2001"/>
    <n v="2002"/>
    <x v="0"/>
    <x v="0"/>
    <x v="0"/>
    <s v="VinylSd"/>
    <x v="0"/>
    <n v="162"/>
    <x v="0"/>
    <s v="TA"/>
    <x v="0"/>
    <x v="0"/>
    <s v="TA"/>
    <s v="Mn"/>
    <x v="0"/>
    <n v="486"/>
    <s v="Unf"/>
    <n v="0"/>
    <n v="434"/>
    <n v="920"/>
    <x v="0"/>
    <s v="Ex"/>
    <s v="Y"/>
    <x v="0"/>
    <n v="920"/>
    <n v="866"/>
    <n v="0"/>
    <n v="1786"/>
    <n v="1"/>
    <n v="0"/>
    <n v="2"/>
    <n v="1"/>
    <n v="3"/>
    <n v="1"/>
    <s v="Gd"/>
    <n v="6"/>
    <s v="Typ"/>
    <n v="1"/>
    <s v="TA"/>
    <x v="0"/>
    <n v="2001"/>
    <x v="0"/>
    <n v="2"/>
    <n v="608"/>
    <s v="TA"/>
    <s v="TA"/>
    <x v="0"/>
    <n v="0"/>
    <n v="42"/>
    <n v="0"/>
    <n v="0"/>
    <n v="0"/>
    <n v="0"/>
    <s v="NA"/>
    <x v="0"/>
    <s v="NA"/>
    <n v="0"/>
    <n v="9"/>
    <n v="2008"/>
    <x v="0"/>
    <x v="0"/>
    <n v="223500"/>
  </r>
  <r>
    <n v="4"/>
    <n v="70"/>
    <x v="0"/>
    <n v="60"/>
    <x v="3"/>
    <x v="0"/>
    <s v="NA"/>
    <x v="1"/>
    <x v="0"/>
    <x v="0"/>
    <x v="2"/>
    <x v="0"/>
    <x v="2"/>
    <x v="0"/>
    <x v="0"/>
    <x v="0"/>
    <x v="0"/>
    <n v="7"/>
    <n v="5"/>
    <n v="1915"/>
    <n v="1970"/>
    <x v="0"/>
    <x v="0"/>
    <x v="2"/>
    <s v="Wd Shng"/>
    <x v="1"/>
    <n v="0"/>
    <x v="1"/>
    <s v="TA"/>
    <x v="2"/>
    <x v="1"/>
    <s v="Gd"/>
    <s v="No"/>
    <x v="1"/>
    <n v="216"/>
    <s v="Unf"/>
    <n v="0"/>
    <n v="540"/>
    <n v="756"/>
    <x v="0"/>
    <s v="Gd"/>
    <s v="Y"/>
    <x v="0"/>
    <n v="961"/>
    <n v="756"/>
    <n v="0"/>
    <n v="1717"/>
    <n v="1"/>
    <n v="0"/>
    <n v="1"/>
    <n v="0"/>
    <n v="3"/>
    <n v="1"/>
    <s v="Gd"/>
    <n v="7"/>
    <s v="Typ"/>
    <n v="1"/>
    <s v="Gd"/>
    <x v="1"/>
    <n v="1998"/>
    <x v="1"/>
    <n v="3"/>
    <n v="642"/>
    <s v="TA"/>
    <s v="TA"/>
    <x v="0"/>
    <n v="0"/>
    <n v="35"/>
    <n v="272"/>
    <n v="0"/>
    <n v="0"/>
    <n v="0"/>
    <s v="NA"/>
    <x v="0"/>
    <s v="NA"/>
    <n v="0"/>
    <n v="2"/>
    <n v="2006"/>
    <x v="0"/>
    <x v="1"/>
    <n v="140000"/>
  </r>
  <r>
    <n v="5"/>
    <n v="60"/>
    <x v="0"/>
    <n v="84"/>
    <x v="4"/>
    <x v="0"/>
    <s v="NA"/>
    <x v="1"/>
    <x v="0"/>
    <x v="0"/>
    <x v="1"/>
    <x v="0"/>
    <x v="3"/>
    <x v="0"/>
    <x v="0"/>
    <x v="0"/>
    <x v="0"/>
    <n v="8"/>
    <n v="5"/>
    <n v="2000"/>
    <n v="2000"/>
    <x v="0"/>
    <x v="0"/>
    <x v="0"/>
    <s v="VinylSd"/>
    <x v="0"/>
    <n v="350"/>
    <x v="0"/>
    <s v="TA"/>
    <x v="0"/>
    <x v="0"/>
    <s v="TA"/>
    <s v="Av"/>
    <x v="0"/>
    <n v="655"/>
    <s v="Unf"/>
    <n v="0"/>
    <n v="490"/>
    <n v="1145"/>
    <x v="0"/>
    <s v="Ex"/>
    <s v="Y"/>
    <x v="0"/>
    <n v="1145"/>
    <n v="1053"/>
    <n v="0"/>
    <n v="2198"/>
    <n v="1"/>
    <n v="0"/>
    <n v="2"/>
    <n v="1"/>
    <n v="4"/>
    <n v="1"/>
    <s v="Gd"/>
    <n v="9"/>
    <s v="Typ"/>
    <n v="1"/>
    <s v="TA"/>
    <x v="0"/>
    <n v="2000"/>
    <x v="0"/>
    <n v="3"/>
    <n v="836"/>
    <s v="TA"/>
    <s v="TA"/>
    <x v="0"/>
    <n v="192"/>
    <n v="84"/>
    <n v="0"/>
    <n v="0"/>
    <n v="0"/>
    <n v="0"/>
    <s v="NA"/>
    <x v="0"/>
    <s v="NA"/>
    <n v="0"/>
    <n v="12"/>
    <n v="2008"/>
    <x v="0"/>
    <x v="0"/>
    <n v="250000"/>
  </r>
  <r>
    <n v="6"/>
    <n v="50"/>
    <x v="0"/>
    <n v="85"/>
    <x v="5"/>
    <x v="0"/>
    <s v="NA"/>
    <x v="1"/>
    <x v="0"/>
    <x v="0"/>
    <x v="0"/>
    <x v="0"/>
    <x v="4"/>
    <x v="0"/>
    <x v="0"/>
    <x v="0"/>
    <x v="2"/>
    <n v="5"/>
    <n v="5"/>
    <n v="1993"/>
    <n v="1995"/>
    <x v="0"/>
    <x v="0"/>
    <x v="0"/>
    <s v="VinylSd"/>
    <x v="1"/>
    <n v="0"/>
    <x v="1"/>
    <s v="TA"/>
    <x v="3"/>
    <x v="0"/>
    <s v="TA"/>
    <s v="No"/>
    <x v="0"/>
    <n v="732"/>
    <s v="Unf"/>
    <n v="0"/>
    <n v="64"/>
    <n v="796"/>
    <x v="0"/>
    <s v="Ex"/>
    <s v="Y"/>
    <x v="0"/>
    <n v="796"/>
    <n v="566"/>
    <n v="0"/>
    <n v="1362"/>
    <n v="1"/>
    <n v="0"/>
    <n v="1"/>
    <n v="1"/>
    <n v="1"/>
    <n v="1"/>
    <s v="TA"/>
    <n v="5"/>
    <s v="Typ"/>
    <n v="0"/>
    <s v="NA"/>
    <x v="0"/>
    <n v="1993"/>
    <x v="1"/>
    <n v="2"/>
    <n v="480"/>
    <s v="TA"/>
    <s v="TA"/>
    <x v="0"/>
    <n v="40"/>
    <n v="30"/>
    <n v="0"/>
    <n v="320"/>
    <n v="0"/>
    <n v="0"/>
    <s v="NA"/>
    <x v="1"/>
    <s v="Shed"/>
    <n v="700"/>
    <n v="10"/>
    <n v="2009"/>
    <x v="0"/>
    <x v="0"/>
    <n v="143000"/>
  </r>
  <r>
    <n v="7"/>
    <n v="20"/>
    <x v="0"/>
    <n v="75"/>
    <x v="6"/>
    <x v="0"/>
    <s v="NA"/>
    <x v="0"/>
    <x v="0"/>
    <x v="0"/>
    <x v="0"/>
    <x v="0"/>
    <x v="5"/>
    <x v="0"/>
    <x v="0"/>
    <x v="0"/>
    <x v="1"/>
    <n v="8"/>
    <n v="5"/>
    <n v="2004"/>
    <n v="2005"/>
    <x v="0"/>
    <x v="0"/>
    <x v="0"/>
    <s v="VinylSd"/>
    <x v="2"/>
    <n v="186"/>
    <x v="0"/>
    <s v="TA"/>
    <x v="0"/>
    <x v="2"/>
    <s v="TA"/>
    <s v="Av"/>
    <x v="0"/>
    <n v="1369"/>
    <s v="Unf"/>
    <n v="0"/>
    <n v="317"/>
    <n v="1686"/>
    <x v="0"/>
    <s v="Ex"/>
    <s v="Y"/>
    <x v="0"/>
    <n v="1694"/>
    <n v="0"/>
    <n v="0"/>
    <n v="1694"/>
    <n v="1"/>
    <n v="0"/>
    <n v="2"/>
    <n v="0"/>
    <n v="3"/>
    <n v="1"/>
    <s v="Gd"/>
    <n v="7"/>
    <s v="Typ"/>
    <n v="1"/>
    <s v="Gd"/>
    <x v="0"/>
    <n v="2004"/>
    <x v="0"/>
    <n v="2"/>
    <n v="636"/>
    <s v="TA"/>
    <s v="TA"/>
    <x v="0"/>
    <n v="255"/>
    <n v="57"/>
    <n v="0"/>
    <n v="0"/>
    <n v="0"/>
    <n v="0"/>
    <s v="NA"/>
    <x v="0"/>
    <s v="NA"/>
    <n v="0"/>
    <n v="8"/>
    <n v="2007"/>
    <x v="0"/>
    <x v="0"/>
    <n v="307000"/>
  </r>
  <r>
    <n v="8"/>
    <n v="60"/>
    <x v="0"/>
    <s v="NA"/>
    <x v="7"/>
    <x v="0"/>
    <s v="NA"/>
    <x v="1"/>
    <x v="0"/>
    <x v="0"/>
    <x v="2"/>
    <x v="0"/>
    <x v="6"/>
    <x v="2"/>
    <x v="0"/>
    <x v="0"/>
    <x v="0"/>
    <n v="7"/>
    <n v="6"/>
    <n v="1973"/>
    <n v="1973"/>
    <x v="0"/>
    <x v="0"/>
    <x v="3"/>
    <s v="HdBoard"/>
    <x v="2"/>
    <n v="240"/>
    <x v="1"/>
    <s v="TA"/>
    <x v="1"/>
    <x v="0"/>
    <s v="TA"/>
    <s v="Mn"/>
    <x v="1"/>
    <n v="859"/>
    <s v="BLQ"/>
    <n v="32"/>
    <n v="216"/>
    <n v="1107"/>
    <x v="0"/>
    <s v="Ex"/>
    <s v="Y"/>
    <x v="0"/>
    <n v="1107"/>
    <n v="983"/>
    <n v="0"/>
    <n v="2090"/>
    <n v="1"/>
    <n v="0"/>
    <n v="2"/>
    <n v="1"/>
    <n v="3"/>
    <n v="1"/>
    <s v="TA"/>
    <n v="7"/>
    <s v="Typ"/>
    <n v="2"/>
    <s v="TA"/>
    <x v="0"/>
    <n v="1973"/>
    <x v="0"/>
    <n v="2"/>
    <n v="484"/>
    <s v="TA"/>
    <s v="TA"/>
    <x v="0"/>
    <n v="235"/>
    <n v="204"/>
    <n v="228"/>
    <n v="0"/>
    <n v="0"/>
    <n v="0"/>
    <s v="NA"/>
    <x v="0"/>
    <s v="Shed"/>
    <n v="350"/>
    <n v="11"/>
    <n v="2009"/>
    <x v="0"/>
    <x v="0"/>
    <n v="200000"/>
  </r>
  <r>
    <n v="9"/>
    <n v="50"/>
    <x v="1"/>
    <n v="51"/>
    <x v="8"/>
    <x v="0"/>
    <s v="NA"/>
    <x v="0"/>
    <x v="0"/>
    <x v="0"/>
    <x v="0"/>
    <x v="0"/>
    <x v="7"/>
    <x v="3"/>
    <x v="0"/>
    <x v="0"/>
    <x v="2"/>
    <n v="7"/>
    <n v="5"/>
    <n v="1931"/>
    <n v="1950"/>
    <x v="0"/>
    <x v="0"/>
    <x v="4"/>
    <s v="Wd Shng"/>
    <x v="1"/>
    <n v="0"/>
    <x v="1"/>
    <s v="TA"/>
    <x v="2"/>
    <x v="1"/>
    <s v="TA"/>
    <s v="No"/>
    <x v="2"/>
    <n v="0"/>
    <s v="Unf"/>
    <n v="0"/>
    <n v="952"/>
    <n v="952"/>
    <x v="0"/>
    <s v="Gd"/>
    <s v="Y"/>
    <x v="1"/>
    <n v="1022"/>
    <n v="752"/>
    <n v="0"/>
    <n v="1774"/>
    <n v="0"/>
    <n v="0"/>
    <n v="2"/>
    <n v="0"/>
    <n v="2"/>
    <n v="2"/>
    <s v="TA"/>
    <n v="8"/>
    <s v="Min1"/>
    <n v="2"/>
    <s v="TA"/>
    <x v="1"/>
    <n v="1931"/>
    <x v="1"/>
    <n v="2"/>
    <n v="468"/>
    <s v="Fa"/>
    <s v="TA"/>
    <x v="0"/>
    <n v="90"/>
    <n v="0"/>
    <n v="205"/>
    <n v="0"/>
    <n v="0"/>
    <n v="0"/>
    <s v="NA"/>
    <x v="0"/>
    <s v="NA"/>
    <n v="0"/>
    <n v="4"/>
    <n v="2008"/>
    <x v="0"/>
    <x v="1"/>
    <n v="129900"/>
  </r>
  <r>
    <n v="10"/>
    <n v="190"/>
    <x v="0"/>
    <n v="50"/>
    <x v="9"/>
    <x v="0"/>
    <s v="NA"/>
    <x v="0"/>
    <x v="0"/>
    <x v="0"/>
    <x v="2"/>
    <x v="0"/>
    <x v="8"/>
    <x v="3"/>
    <x v="1"/>
    <x v="1"/>
    <x v="3"/>
    <n v="5"/>
    <n v="6"/>
    <n v="1939"/>
    <n v="1950"/>
    <x v="0"/>
    <x v="0"/>
    <x v="1"/>
    <s v="MetalSd"/>
    <x v="1"/>
    <n v="0"/>
    <x v="1"/>
    <s v="TA"/>
    <x v="2"/>
    <x v="1"/>
    <s v="TA"/>
    <s v="No"/>
    <x v="0"/>
    <n v="851"/>
    <s v="Unf"/>
    <n v="0"/>
    <n v="140"/>
    <n v="991"/>
    <x v="0"/>
    <s v="Ex"/>
    <s v="Y"/>
    <x v="0"/>
    <n v="1077"/>
    <n v="0"/>
    <n v="0"/>
    <n v="1077"/>
    <n v="1"/>
    <n v="0"/>
    <n v="1"/>
    <n v="0"/>
    <n v="2"/>
    <n v="2"/>
    <s v="TA"/>
    <n v="5"/>
    <s v="Typ"/>
    <n v="2"/>
    <s v="TA"/>
    <x v="0"/>
    <n v="1939"/>
    <x v="0"/>
    <n v="1"/>
    <n v="205"/>
    <s v="Gd"/>
    <s v="TA"/>
    <x v="0"/>
    <n v="0"/>
    <n v="4"/>
    <n v="0"/>
    <n v="0"/>
    <n v="0"/>
    <n v="0"/>
    <s v="NA"/>
    <x v="0"/>
    <s v="NA"/>
    <n v="0"/>
    <n v="1"/>
    <n v="2008"/>
    <x v="0"/>
    <x v="0"/>
    <n v="118000"/>
  </r>
  <r>
    <n v="11"/>
    <n v="20"/>
    <x v="0"/>
    <n v="70"/>
    <x v="10"/>
    <x v="0"/>
    <s v="NA"/>
    <x v="0"/>
    <x v="0"/>
    <x v="0"/>
    <x v="0"/>
    <x v="0"/>
    <x v="9"/>
    <x v="0"/>
    <x v="0"/>
    <x v="0"/>
    <x v="1"/>
    <n v="5"/>
    <n v="5"/>
    <n v="1965"/>
    <n v="1965"/>
    <x v="1"/>
    <x v="0"/>
    <x v="3"/>
    <s v="HdBoard"/>
    <x v="1"/>
    <n v="0"/>
    <x v="1"/>
    <s v="TA"/>
    <x v="1"/>
    <x v="1"/>
    <s v="TA"/>
    <s v="No"/>
    <x v="3"/>
    <n v="906"/>
    <s v="Unf"/>
    <n v="0"/>
    <n v="134"/>
    <n v="1040"/>
    <x v="0"/>
    <s v="Ex"/>
    <s v="Y"/>
    <x v="0"/>
    <n v="1040"/>
    <n v="0"/>
    <n v="0"/>
    <n v="1040"/>
    <n v="1"/>
    <n v="0"/>
    <n v="1"/>
    <n v="0"/>
    <n v="3"/>
    <n v="1"/>
    <s v="TA"/>
    <n v="5"/>
    <s v="Typ"/>
    <n v="0"/>
    <s v="NA"/>
    <x v="1"/>
    <n v="1965"/>
    <x v="1"/>
    <n v="1"/>
    <n v="384"/>
    <s v="TA"/>
    <s v="TA"/>
    <x v="0"/>
    <n v="0"/>
    <n v="0"/>
    <n v="0"/>
    <n v="0"/>
    <n v="0"/>
    <n v="0"/>
    <s v="NA"/>
    <x v="0"/>
    <s v="NA"/>
    <n v="0"/>
    <n v="2"/>
    <n v="2008"/>
    <x v="0"/>
    <x v="0"/>
    <n v="129500"/>
  </r>
  <r>
    <n v="12"/>
    <n v="60"/>
    <x v="0"/>
    <n v="85"/>
    <x v="11"/>
    <x v="0"/>
    <s v="NA"/>
    <x v="1"/>
    <x v="0"/>
    <x v="0"/>
    <x v="0"/>
    <x v="0"/>
    <x v="10"/>
    <x v="0"/>
    <x v="0"/>
    <x v="0"/>
    <x v="0"/>
    <n v="9"/>
    <n v="5"/>
    <n v="2005"/>
    <n v="2006"/>
    <x v="1"/>
    <x v="0"/>
    <x v="5"/>
    <s v="Wd Shng"/>
    <x v="2"/>
    <n v="286"/>
    <x v="2"/>
    <s v="TA"/>
    <x v="0"/>
    <x v="2"/>
    <s v="TA"/>
    <s v="No"/>
    <x v="0"/>
    <n v="998"/>
    <s v="Unf"/>
    <n v="0"/>
    <n v="177"/>
    <n v="1175"/>
    <x v="0"/>
    <s v="Ex"/>
    <s v="Y"/>
    <x v="0"/>
    <n v="1182"/>
    <n v="1142"/>
    <n v="0"/>
    <n v="2324"/>
    <n v="1"/>
    <n v="0"/>
    <n v="3"/>
    <n v="0"/>
    <n v="4"/>
    <n v="1"/>
    <s v="Ex"/>
    <n v="11"/>
    <s v="Typ"/>
    <n v="2"/>
    <s v="Gd"/>
    <x v="2"/>
    <n v="2005"/>
    <x v="2"/>
    <n v="3"/>
    <n v="736"/>
    <s v="TA"/>
    <s v="TA"/>
    <x v="0"/>
    <n v="147"/>
    <n v="21"/>
    <n v="0"/>
    <n v="0"/>
    <n v="0"/>
    <n v="0"/>
    <s v="NA"/>
    <x v="0"/>
    <s v="NA"/>
    <n v="0"/>
    <n v="7"/>
    <n v="2006"/>
    <x v="1"/>
    <x v="2"/>
    <n v="345000"/>
  </r>
  <r>
    <n v="13"/>
    <n v="20"/>
    <x v="0"/>
    <s v="NA"/>
    <x v="12"/>
    <x v="0"/>
    <s v="NA"/>
    <x v="2"/>
    <x v="0"/>
    <x v="0"/>
    <x v="0"/>
    <x v="0"/>
    <x v="9"/>
    <x v="0"/>
    <x v="0"/>
    <x v="0"/>
    <x v="1"/>
    <n v="5"/>
    <n v="6"/>
    <n v="1962"/>
    <n v="1962"/>
    <x v="1"/>
    <x v="0"/>
    <x v="3"/>
    <s v="Plywood"/>
    <x v="1"/>
    <n v="0"/>
    <x v="1"/>
    <s v="TA"/>
    <x v="1"/>
    <x v="1"/>
    <s v="TA"/>
    <s v="No"/>
    <x v="1"/>
    <n v="737"/>
    <s v="Unf"/>
    <n v="0"/>
    <n v="175"/>
    <n v="912"/>
    <x v="0"/>
    <s v="TA"/>
    <s v="Y"/>
    <x v="0"/>
    <n v="912"/>
    <n v="0"/>
    <n v="0"/>
    <n v="912"/>
    <n v="1"/>
    <n v="0"/>
    <n v="1"/>
    <n v="0"/>
    <n v="2"/>
    <n v="1"/>
    <s v="TA"/>
    <n v="4"/>
    <s v="Typ"/>
    <n v="0"/>
    <s v="NA"/>
    <x v="1"/>
    <n v="1962"/>
    <x v="1"/>
    <n v="1"/>
    <n v="352"/>
    <s v="TA"/>
    <s v="TA"/>
    <x v="0"/>
    <n v="140"/>
    <n v="0"/>
    <n v="0"/>
    <n v="0"/>
    <n v="176"/>
    <n v="0"/>
    <s v="NA"/>
    <x v="0"/>
    <s v="NA"/>
    <n v="0"/>
    <n v="9"/>
    <n v="2008"/>
    <x v="0"/>
    <x v="0"/>
    <n v="144000"/>
  </r>
  <r>
    <n v="14"/>
    <n v="20"/>
    <x v="0"/>
    <n v="91"/>
    <x v="13"/>
    <x v="0"/>
    <s v="NA"/>
    <x v="1"/>
    <x v="0"/>
    <x v="0"/>
    <x v="0"/>
    <x v="0"/>
    <x v="0"/>
    <x v="0"/>
    <x v="0"/>
    <x v="0"/>
    <x v="1"/>
    <n v="7"/>
    <n v="5"/>
    <n v="2006"/>
    <n v="2007"/>
    <x v="0"/>
    <x v="0"/>
    <x v="0"/>
    <s v="VinylSd"/>
    <x v="2"/>
    <n v="306"/>
    <x v="0"/>
    <s v="TA"/>
    <x v="0"/>
    <x v="0"/>
    <s v="TA"/>
    <s v="Av"/>
    <x v="2"/>
    <n v="0"/>
    <s v="Unf"/>
    <n v="0"/>
    <n v="1494"/>
    <n v="1494"/>
    <x v="0"/>
    <s v="Ex"/>
    <s v="Y"/>
    <x v="0"/>
    <n v="1494"/>
    <n v="0"/>
    <n v="0"/>
    <n v="1494"/>
    <n v="0"/>
    <n v="0"/>
    <n v="2"/>
    <n v="0"/>
    <n v="3"/>
    <n v="1"/>
    <s v="Gd"/>
    <n v="7"/>
    <s v="Typ"/>
    <n v="1"/>
    <s v="Gd"/>
    <x v="0"/>
    <n v="2006"/>
    <x v="0"/>
    <n v="3"/>
    <n v="840"/>
    <s v="TA"/>
    <s v="TA"/>
    <x v="0"/>
    <n v="160"/>
    <n v="33"/>
    <n v="0"/>
    <n v="0"/>
    <n v="0"/>
    <n v="0"/>
    <s v="NA"/>
    <x v="0"/>
    <s v="NA"/>
    <n v="0"/>
    <n v="8"/>
    <n v="2007"/>
    <x v="1"/>
    <x v="2"/>
    <n v="279500"/>
  </r>
  <r>
    <n v="15"/>
    <n v="20"/>
    <x v="0"/>
    <s v="NA"/>
    <x v="14"/>
    <x v="0"/>
    <s v="NA"/>
    <x v="1"/>
    <x v="0"/>
    <x v="0"/>
    <x v="2"/>
    <x v="0"/>
    <x v="11"/>
    <x v="0"/>
    <x v="0"/>
    <x v="0"/>
    <x v="1"/>
    <n v="6"/>
    <n v="5"/>
    <n v="1960"/>
    <n v="1960"/>
    <x v="1"/>
    <x v="0"/>
    <x v="1"/>
    <s v="MetalSd"/>
    <x v="0"/>
    <n v="212"/>
    <x v="1"/>
    <s v="TA"/>
    <x v="1"/>
    <x v="1"/>
    <s v="TA"/>
    <s v="No"/>
    <x v="4"/>
    <n v="733"/>
    <s v="Unf"/>
    <n v="0"/>
    <n v="520"/>
    <n v="1253"/>
    <x v="0"/>
    <s v="TA"/>
    <s v="Y"/>
    <x v="0"/>
    <n v="1253"/>
    <n v="0"/>
    <n v="0"/>
    <n v="1253"/>
    <n v="1"/>
    <n v="0"/>
    <n v="1"/>
    <n v="1"/>
    <n v="2"/>
    <n v="1"/>
    <s v="TA"/>
    <n v="5"/>
    <s v="Typ"/>
    <n v="1"/>
    <s v="Fa"/>
    <x v="0"/>
    <n v="1960"/>
    <x v="0"/>
    <n v="1"/>
    <n v="352"/>
    <s v="TA"/>
    <s v="TA"/>
    <x v="0"/>
    <n v="0"/>
    <n v="213"/>
    <n v="176"/>
    <n v="0"/>
    <n v="0"/>
    <n v="0"/>
    <s v="NA"/>
    <x v="2"/>
    <s v="NA"/>
    <n v="0"/>
    <n v="5"/>
    <n v="2008"/>
    <x v="0"/>
    <x v="0"/>
    <n v="157000"/>
  </r>
  <r>
    <n v="16"/>
    <n v="45"/>
    <x v="1"/>
    <n v="51"/>
    <x v="8"/>
    <x v="0"/>
    <s v="NA"/>
    <x v="0"/>
    <x v="0"/>
    <x v="0"/>
    <x v="2"/>
    <x v="0"/>
    <x v="8"/>
    <x v="0"/>
    <x v="0"/>
    <x v="0"/>
    <x v="3"/>
    <n v="7"/>
    <n v="8"/>
    <n v="1929"/>
    <n v="2001"/>
    <x v="0"/>
    <x v="0"/>
    <x v="2"/>
    <s v="Wd Sdng"/>
    <x v="1"/>
    <n v="0"/>
    <x v="1"/>
    <s v="TA"/>
    <x v="2"/>
    <x v="1"/>
    <s v="TA"/>
    <s v="No"/>
    <x v="2"/>
    <n v="0"/>
    <s v="Unf"/>
    <n v="0"/>
    <n v="832"/>
    <n v="832"/>
    <x v="0"/>
    <s v="Ex"/>
    <s v="Y"/>
    <x v="2"/>
    <n v="854"/>
    <n v="0"/>
    <n v="0"/>
    <n v="854"/>
    <n v="0"/>
    <n v="0"/>
    <n v="1"/>
    <n v="0"/>
    <n v="2"/>
    <n v="1"/>
    <s v="TA"/>
    <n v="5"/>
    <s v="Typ"/>
    <n v="0"/>
    <s v="NA"/>
    <x v="1"/>
    <n v="1991"/>
    <x v="1"/>
    <n v="2"/>
    <n v="576"/>
    <s v="TA"/>
    <s v="TA"/>
    <x v="0"/>
    <n v="48"/>
    <n v="112"/>
    <n v="0"/>
    <n v="0"/>
    <n v="0"/>
    <n v="0"/>
    <s v="NA"/>
    <x v="3"/>
    <s v="NA"/>
    <n v="0"/>
    <n v="7"/>
    <n v="2007"/>
    <x v="0"/>
    <x v="0"/>
    <n v="132000"/>
  </r>
  <r>
    <n v="17"/>
    <n v="20"/>
    <x v="0"/>
    <s v="NA"/>
    <x v="15"/>
    <x v="0"/>
    <s v="NA"/>
    <x v="1"/>
    <x v="0"/>
    <x v="0"/>
    <x v="3"/>
    <x v="0"/>
    <x v="11"/>
    <x v="0"/>
    <x v="0"/>
    <x v="0"/>
    <x v="1"/>
    <n v="6"/>
    <n v="7"/>
    <n v="1970"/>
    <n v="1970"/>
    <x v="0"/>
    <x v="0"/>
    <x v="2"/>
    <s v="Wd Sdng"/>
    <x v="0"/>
    <n v="180"/>
    <x v="1"/>
    <s v="TA"/>
    <x v="1"/>
    <x v="1"/>
    <s v="TA"/>
    <s v="No"/>
    <x v="1"/>
    <n v="578"/>
    <s v="Unf"/>
    <n v="0"/>
    <n v="426"/>
    <n v="1004"/>
    <x v="0"/>
    <s v="Ex"/>
    <s v="Y"/>
    <x v="0"/>
    <n v="1004"/>
    <n v="0"/>
    <n v="0"/>
    <n v="1004"/>
    <n v="1"/>
    <n v="0"/>
    <n v="1"/>
    <n v="0"/>
    <n v="2"/>
    <n v="1"/>
    <s v="TA"/>
    <n v="5"/>
    <s v="Typ"/>
    <n v="1"/>
    <s v="TA"/>
    <x v="0"/>
    <n v="1970"/>
    <x v="2"/>
    <n v="2"/>
    <n v="480"/>
    <s v="TA"/>
    <s v="TA"/>
    <x v="0"/>
    <n v="0"/>
    <n v="0"/>
    <n v="0"/>
    <n v="0"/>
    <n v="0"/>
    <n v="0"/>
    <s v="NA"/>
    <x v="0"/>
    <s v="Shed"/>
    <n v="700"/>
    <n v="3"/>
    <n v="2010"/>
    <x v="0"/>
    <x v="0"/>
    <n v="149000"/>
  </r>
  <r>
    <n v="18"/>
    <n v="90"/>
    <x v="0"/>
    <n v="72"/>
    <x v="16"/>
    <x v="0"/>
    <s v="NA"/>
    <x v="0"/>
    <x v="0"/>
    <x v="0"/>
    <x v="0"/>
    <x v="0"/>
    <x v="9"/>
    <x v="0"/>
    <x v="0"/>
    <x v="2"/>
    <x v="1"/>
    <n v="4"/>
    <n v="5"/>
    <n v="1967"/>
    <n v="1967"/>
    <x v="0"/>
    <x v="0"/>
    <x v="1"/>
    <s v="MetalSd"/>
    <x v="1"/>
    <n v="0"/>
    <x v="1"/>
    <s v="TA"/>
    <x v="4"/>
    <x v="3"/>
    <s v="NA"/>
    <s v="NA"/>
    <x v="5"/>
    <n v="0"/>
    <s v="NA"/>
    <n v="0"/>
    <n v="0"/>
    <n v="0"/>
    <x v="0"/>
    <s v="TA"/>
    <s v="Y"/>
    <x v="0"/>
    <n v="1296"/>
    <n v="0"/>
    <n v="0"/>
    <n v="1296"/>
    <n v="0"/>
    <n v="0"/>
    <n v="2"/>
    <n v="0"/>
    <n v="2"/>
    <n v="2"/>
    <s v="TA"/>
    <n v="6"/>
    <s v="Typ"/>
    <n v="0"/>
    <s v="NA"/>
    <x v="3"/>
    <n v="1967"/>
    <x v="1"/>
    <n v="2"/>
    <n v="516"/>
    <s v="TA"/>
    <s v="TA"/>
    <x v="0"/>
    <n v="0"/>
    <n v="0"/>
    <n v="0"/>
    <n v="0"/>
    <n v="0"/>
    <n v="0"/>
    <s v="NA"/>
    <x v="0"/>
    <s v="Shed"/>
    <n v="500"/>
    <n v="10"/>
    <n v="2006"/>
    <x v="0"/>
    <x v="0"/>
    <n v="90000"/>
  </r>
  <r>
    <n v="19"/>
    <n v="20"/>
    <x v="0"/>
    <n v="66"/>
    <x v="17"/>
    <x v="0"/>
    <s v="NA"/>
    <x v="0"/>
    <x v="0"/>
    <x v="0"/>
    <x v="0"/>
    <x v="0"/>
    <x v="12"/>
    <x v="4"/>
    <x v="0"/>
    <x v="0"/>
    <x v="1"/>
    <n v="5"/>
    <n v="5"/>
    <n v="2004"/>
    <n v="2004"/>
    <x v="0"/>
    <x v="0"/>
    <x v="0"/>
    <s v="VinylSd"/>
    <x v="1"/>
    <n v="0"/>
    <x v="1"/>
    <s v="TA"/>
    <x v="0"/>
    <x v="1"/>
    <s v="TA"/>
    <s v="No"/>
    <x v="0"/>
    <n v="646"/>
    <s v="Unf"/>
    <n v="0"/>
    <n v="468"/>
    <n v="1114"/>
    <x v="0"/>
    <s v="Ex"/>
    <s v="Y"/>
    <x v="0"/>
    <n v="1114"/>
    <n v="0"/>
    <n v="0"/>
    <n v="1114"/>
    <n v="1"/>
    <n v="0"/>
    <n v="1"/>
    <n v="1"/>
    <n v="3"/>
    <n v="1"/>
    <s v="Gd"/>
    <n v="6"/>
    <s v="Typ"/>
    <n v="0"/>
    <s v="NA"/>
    <x v="1"/>
    <n v="2004"/>
    <x v="1"/>
    <n v="2"/>
    <n v="576"/>
    <s v="TA"/>
    <s v="TA"/>
    <x v="0"/>
    <n v="0"/>
    <n v="102"/>
    <n v="0"/>
    <n v="0"/>
    <n v="0"/>
    <n v="0"/>
    <s v="NA"/>
    <x v="0"/>
    <s v="NA"/>
    <n v="0"/>
    <n v="6"/>
    <n v="2008"/>
    <x v="0"/>
    <x v="0"/>
    <n v="159000"/>
  </r>
  <r>
    <n v="20"/>
    <n v="20"/>
    <x v="0"/>
    <n v="70"/>
    <x v="18"/>
    <x v="0"/>
    <s v="NA"/>
    <x v="0"/>
    <x v="0"/>
    <x v="0"/>
    <x v="0"/>
    <x v="0"/>
    <x v="11"/>
    <x v="0"/>
    <x v="0"/>
    <x v="0"/>
    <x v="1"/>
    <n v="5"/>
    <n v="6"/>
    <n v="1958"/>
    <n v="1965"/>
    <x v="1"/>
    <x v="0"/>
    <x v="4"/>
    <s v="Plywood"/>
    <x v="1"/>
    <n v="0"/>
    <x v="1"/>
    <s v="TA"/>
    <x v="1"/>
    <x v="1"/>
    <s v="TA"/>
    <s v="No"/>
    <x v="6"/>
    <n v="504"/>
    <s v="Unf"/>
    <n v="0"/>
    <n v="525"/>
    <n v="1029"/>
    <x v="0"/>
    <s v="TA"/>
    <s v="Y"/>
    <x v="0"/>
    <n v="1339"/>
    <n v="0"/>
    <n v="0"/>
    <n v="1339"/>
    <n v="0"/>
    <n v="0"/>
    <n v="1"/>
    <n v="0"/>
    <n v="3"/>
    <n v="1"/>
    <s v="TA"/>
    <n v="6"/>
    <s v="Min1"/>
    <n v="0"/>
    <s v="NA"/>
    <x v="0"/>
    <n v="1958"/>
    <x v="1"/>
    <n v="1"/>
    <n v="294"/>
    <s v="TA"/>
    <s v="TA"/>
    <x v="0"/>
    <n v="0"/>
    <n v="0"/>
    <n v="0"/>
    <n v="0"/>
    <n v="0"/>
    <n v="0"/>
    <s v="NA"/>
    <x v="1"/>
    <s v="NA"/>
    <n v="0"/>
    <n v="5"/>
    <n v="2009"/>
    <x v="2"/>
    <x v="1"/>
    <n v="139000"/>
  </r>
  <r>
    <n v="21"/>
    <n v="60"/>
    <x v="0"/>
    <n v="101"/>
    <x v="19"/>
    <x v="0"/>
    <s v="NA"/>
    <x v="1"/>
    <x v="0"/>
    <x v="0"/>
    <x v="2"/>
    <x v="0"/>
    <x v="10"/>
    <x v="0"/>
    <x v="0"/>
    <x v="0"/>
    <x v="0"/>
    <n v="8"/>
    <n v="5"/>
    <n v="2005"/>
    <n v="2006"/>
    <x v="0"/>
    <x v="0"/>
    <x v="0"/>
    <s v="VinylSd"/>
    <x v="0"/>
    <n v="380"/>
    <x v="0"/>
    <s v="TA"/>
    <x v="0"/>
    <x v="2"/>
    <s v="TA"/>
    <s v="Av"/>
    <x v="2"/>
    <n v="0"/>
    <s v="Unf"/>
    <n v="0"/>
    <n v="1158"/>
    <n v="1158"/>
    <x v="0"/>
    <s v="Ex"/>
    <s v="Y"/>
    <x v="0"/>
    <n v="1158"/>
    <n v="1218"/>
    <n v="0"/>
    <n v="2376"/>
    <n v="0"/>
    <n v="0"/>
    <n v="3"/>
    <n v="1"/>
    <n v="4"/>
    <n v="1"/>
    <s v="Gd"/>
    <n v="9"/>
    <s v="Typ"/>
    <n v="1"/>
    <s v="Gd"/>
    <x v="2"/>
    <n v="2005"/>
    <x v="0"/>
    <n v="3"/>
    <n v="853"/>
    <s v="TA"/>
    <s v="TA"/>
    <x v="0"/>
    <n v="240"/>
    <n v="154"/>
    <n v="0"/>
    <n v="0"/>
    <n v="0"/>
    <n v="0"/>
    <s v="NA"/>
    <x v="0"/>
    <s v="NA"/>
    <n v="0"/>
    <n v="11"/>
    <n v="2006"/>
    <x v="1"/>
    <x v="2"/>
    <n v="325300"/>
  </r>
  <r>
    <n v="22"/>
    <n v="45"/>
    <x v="1"/>
    <n v="57"/>
    <x v="20"/>
    <x v="0"/>
    <s v="Grvl"/>
    <x v="0"/>
    <x v="1"/>
    <x v="0"/>
    <x v="0"/>
    <x v="0"/>
    <x v="13"/>
    <x v="0"/>
    <x v="0"/>
    <x v="0"/>
    <x v="3"/>
    <n v="7"/>
    <n v="7"/>
    <n v="1930"/>
    <n v="1950"/>
    <x v="0"/>
    <x v="0"/>
    <x v="2"/>
    <s v="Wd Sdng"/>
    <x v="1"/>
    <n v="0"/>
    <x v="1"/>
    <s v="TA"/>
    <x v="0"/>
    <x v="1"/>
    <s v="TA"/>
    <s v="No"/>
    <x v="2"/>
    <n v="0"/>
    <s v="Unf"/>
    <n v="0"/>
    <n v="637"/>
    <n v="637"/>
    <x v="0"/>
    <s v="Ex"/>
    <s v="Y"/>
    <x v="1"/>
    <n v="1108"/>
    <n v="0"/>
    <n v="0"/>
    <n v="1108"/>
    <n v="0"/>
    <n v="0"/>
    <n v="1"/>
    <n v="0"/>
    <n v="3"/>
    <n v="1"/>
    <s v="Gd"/>
    <n v="6"/>
    <s v="Typ"/>
    <n v="1"/>
    <s v="Gd"/>
    <x v="0"/>
    <n v="1930"/>
    <x v="1"/>
    <n v="1"/>
    <n v="280"/>
    <s v="TA"/>
    <s v="TA"/>
    <x v="1"/>
    <n v="0"/>
    <n v="0"/>
    <n v="205"/>
    <n v="0"/>
    <n v="0"/>
    <n v="0"/>
    <s v="NA"/>
    <x v="3"/>
    <s v="NA"/>
    <n v="0"/>
    <n v="6"/>
    <n v="2007"/>
    <x v="0"/>
    <x v="0"/>
    <n v="139400"/>
  </r>
  <r>
    <n v="23"/>
    <n v="20"/>
    <x v="0"/>
    <n v="75"/>
    <x v="21"/>
    <x v="0"/>
    <s v="NA"/>
    <x v="0"/>
    <x v="0"/>
    <x v="0"/>
    <x v="0"/>
    <x v="0"/>
    <x v="0"/>
    <x v="0"/>
    <x v="0"/>
    <x v="0"/>
    <x v="1"/>
    <n v="8"/>
    <n v="5"/>
    <n v="2002"/>
    <n v="2002"/>
    <x v="1"/>
    <x v="0"/>
    <x v="0"/>
    <s v="VinylSd"/>
    <x v="0"/>
    <n v="281"/>
    <x v="0"/>
    <s v="TA"/>
    <x v="0"/>
    <x v="0"/>
    <s v="TA"/>
    <s v="No"/>
    <x v="2"/>
    <n v="0"/>
    <s v="Unf"/>
    <n v="0"/>
    <n v="1777"/>
    <n v="1777"/>
    <x v="0"/>
    <s v="Ex"/>
    <s v="Y"/>
    <x v="0"/>
    <n v="1795"/>
    <n v="0"/>
    <n v="0"/>
    <n v="1795"/>
    <n v="0"/>
    <n v="0"/>
    <n v="2"/>
    <n v="0"/>
    <n v="3"/>
    <n v="1"/>
    <s v="Gd"/>
    <n v="7"/>
    <s v="Typ"/>
    <n v="1"/>
    <s v="Gd"/>
    <x v="0"/>
    <n v="2002"/>
    <x v="0"/>
    <n v="2"/>
    <n v="534"/>
    <s v="TA"/>
    <s v="TA"/>
    <x v="0"/>
    <n v="171"/>
    <n v="159"/>
    <n v="0"/>
    <n v="0"/>
    <n v="0"/>
    <n v="0"/>
    <s v="NA"/>
    <x v="0"/>
    <s v="NA"/>
    <n v="0"/>
    <n v="9"/>
    <n v="2008"/>
    <x v="0"/>
    <x v="0"/>
    <n v="230000"/>
  </r>
  <r>
    <n v="24"/>
    <n v="120"/>
    <x v="1"/>
    <n v="44"/>
    <x v="22"/>
    <x v="0"/>
    <s v="NA"/>
    <x v="0"/>
    <x v="0"/>
    <x v="0"/>
    <x v="0"/>
    <x v="0"/>
    <x v="14"/>
    <x v="0"/>
    <x v="0"/>
    <x v="3"/>
    <x v="1"/>
    <n v="5"/>
    <n v="7"/>
    <n v="1976"/>
    <n v="1976"/>
    <x v="0"/>
    <x v="0"/>
    <x v="6"/>
    <s v="CmentBd"/>
    <x v="1"/>
    <n v="0"/>
    <x v="1"/>
    <s v="TA"/>
    <x v="0"/>
    <x v="0"/>
    <s v="TA"/>
    <s v="No"/>
    <x v="0"/>
    <n v="840"/>
    <s v="Unf"/>
    <n v="0"/>
    <n v="200"/>
    <n v="1040"/>
    <x v="0"/>
    <s v="TA"/>
    <s v="Y"/>
    <x v="0"/>
    <n v="1060"/>
    <n v="0"/>
    <n v="0"/>
    <n v="1060"/>
    <n v="1"/>
    <n v="0"/>
    <n v="1"/>
    <n v="0"/>
    <n v="3"/>
    <n v="1"/>
    <s v="TA"/>
    <n v="6"/>
    <s v="Typ"/>
    <n v="1"/>
    <s v="TA"/>
    <x v="0"/>
    <n v="1976"/>
    <x v="1"/>
    <n v="2"/>
    <n v="572"/>
    <s v="TA"/>
    <s v="TA"/>
    <x v="0"/>
    <n v="100"/>
    <n v="110"/>
    <n v="0"/>
    <n v="0"/>
    <n v="0"/>
    <n v="0"/>
    <s v="NA"/>
    <x v="0"/>
    <s v="NA"/>
    <n v="0"/>
    <n v="6"/>
    <n v="2007"/>
    <x v="0"/>
    <x v="0"/>
    <n v="129900"/>
  </r>
  <r>
    <n v="25"/>
    <n v="20"/>
    <x v="0"/>
    <s v="NA"/>
    <x v="23"/>
    <x v="0"/>
    <s v="NA"/>
    <x v="1"/>
    <x v="0"/>
    <x v="0"/>
    <x v="0"/>
    <x v="0"/>
    <x v="9"/>
    <x v="0"/>
    <x v="0"/>
    <x v="0"/>
    <x v="1"/>
    <n v="5"/>
    <n v="8"/>
    <n v="1968"/>
    <n v="2001"/>
    <x v="0"/>
    <x v="0"/>
    <x v="7"/>
    <s v="Plywood"/>
    <x v="1"/>
    <n v="0"/>
    <x v="1"/>
    <s v="Gd"/>
    <x v="1"/>
    <x v="1"/>
    <s v="TA"/>
    <s v="Mn"/>
    <x v="3"/>
    <n v="188"/>
    <s v="ALQ"/>
    <n v="668"/>
    <n v="204"/>
    <n v="1060"/>
    <x v="0"/>
    <s v="Ex"/>
    <s v="Y"/>
    <x v="0"/>
    <n v="1060"/>
    <n v="0"/>
    <n v="0"/>
    <n v="1060"/>
    <n v="1"/>
    <n v="0"/>
    <n v="1"/>
    <n v="0"/>
    <n v="3"/>
    <n v="1"/>
    <s v="Gd"/>
    <n v="6"/>
    <s v="Typ"/>
    <n v="1"/>
    <s v="TA"/>
    <x v="0"/>
    <n v="1968"/>
    <x v="1"/>
    <n v="1"/>
    <n v="270"/>
    <s v="TA"/>
    <s v="TA"/>
    <x v="0"/>
    <n v="406"/>
    <n v="90"/>
    <n v="0"/>
    <n v="0"/>
    <n v="0"/>
    <n v="0"/>
    <s v="NA"/>
    <x v="1"/>
    <s v="NA"/>
    <n v="0"/>
    <n v="5"/>
    <n v="2010"/>
    <x v="0"/>
    <x v="0"/>
    <n v="154000"/>
  </r>
  <r>
    <n v="26"/>
    <n v="20"/>
    <x v="0"/>
    <n v="110"/>
    <x v="24"/>
    <x v="0"/>
    <s v="NA"/>
    <x v="0"/>
    <x v="0"/>
    <x v="0"/>
    <x v="2"/>
    <x v="0"/>
    <x v="10"/>
    <x v="0"/>
    <x v="0"/>
    <x v="0"/>
    <x v="1"/>
    <n v="8"/>
    <n v="5"/>
    <n v="2007"/>
    <n v="2007"/>
    <x v="0"/>
    <x v="0"/>
    <x v="0"/>
    <s v="VinylSd"/>
    <x v="2"/>
    <n v="640"/>
    <x v="0"/>
    <s v="TA"/>
    <x v="0"/>
    <x v="0"/>
    <s v="TA"/>
    <s v="No"/>
    <x v="2"/>
    <n v="0"/>
    <s v="Unf"/>
    <n v="0"/>
    <n v="1566"/>
    <n v="1566"/>
    <x v="0"/>
    <s v="Ex"/>
    <s v="Y"/>
    <x v="0"/>
    <n v="1600"/>
    <n v="0"/>
    <n v="0"/>
    <n v="1600"/>
    <n v="0"/>
    <n v="0"/>
    <n v="2"/>
    <n v="0"/>
    <n v="3"/>
    <n v="1"/>
    <s v="Gd"/>
    <n v="7"/>
    <s v="Typ"/>
    <n v="1"/>
    <s v="Gd"/>
    <x v="0"/>
    <n v="2007"/>
    <x v="0"/>
    <n v="3"/>
    <n v="890"/>
    <s v="TA"/>
    <s v="TA"/>
    <x v="0"/>
    <n v="0"/>
    <n v="56"/>
    <n v="0"/>
    <n v="0"/>
    <n v="0"/>
    <n v="0"/>
    <s v="NA"/>
    <x v="0"/>
    <s v="NA"/>
    <n v="0"/>
    <n v="7"/>
    <n v="2009"/>
    <x v="0"/>
    <x v="0"/>
    <n v="256300"/>
  </r>
  <r>
    <n v="27"/>
    <n v="20"/>
    <x v="0"/>
    <n v="60"/>
    <x v="25"/>
    <x v="0"/>
    <s v="NA"/>
    <x v="0"/>
    <x v="0"/>
    <x v="0"/>
    <x v="2"/>
    <x v="0"/>
    <x v="11"/>
    <x v="0"/>
    <x v="0"/>
    <x v="0"/>
    <x v="1"/>
    <n v="5"/>
    <n v="7"/>
    <n v="1951"/>
    <n v="2000"/>
    <x v="0"/>
    <x v="0"/>
    <x v="2"/>
    <s v="Wd Sdng"/>
    <x v="1"/>
    <n v="0"/>
    <x v="1"/>
    <s v="TA"/>
    <x v="1"/>
    <x v="1"/>
    <s v="TA"/>
    <s v="Mn"/>
    <x v="4"/>
    <n v="234"/>
    <s v="Rec"/>
    <n v="486"/>
    <n v="180"/>
    <n v="900"/>
    <x v="0"/>
    <s v="TA"/>
    <s v="Y"/>
    <x v="0"/>
    <n v="900"/>
    <n v="0"/>
    <n v="0"/>
    <n v="900"/>
    <n v="0"/>
    <n v="1"/>
    <n v="1"/>
    <n v="0"/>
    <n v="3"/>
    <n v="1"/>
    <s v="Gd"/>
    <n v="5"/>
    <s v="Typ"/>
    <n v="0"/>
    <s v="NA"/>
    <x v="1"/>
    <n v="2005"/>
    <x v="1"/>
    <n v="2"/>
    <n v="576"/>
    <s v="TA"/>
    <s v="TA"/>
    <x v="0"/>
    <n v="222"/>
    <n v="32"/>
    <n v="0"/>
    <n v="0"/>
    <n v="0"/>
    <n v="0"/>
    <s v="NA"/>
    <x v="0"/>
    <s v="NA"/>
    <n v="0"/>
    <n v="5"/>
    <n v="2010"/>
    <x v="0"/>
    <x v="0"/>
    <n v="134800"/>
  </r>
  <r>
    <n v="28"/>
    <n v="20"/>
    <x v="0"/>
    <n v="98"/>
    <x v="26"/>
    <x v="0"/>
    <s v="NA"/>
    <x v="0"/>
    <x v="0"/>
    <x v="0"/>
    <x v="0"/>
    <x v="0"/>
    <x v="10"/>
    <x v="0"/>
    <x v="0"/>
    <x v="0"/>
    <x v="1"/>
    <n v="8"/>
    <n v="5"/>
    <n v="2007"/>
    <n v="2008"/>
    <x v="0"/>
    <x v="0"/>
    <x v="0"/>
    <s v="VinylSd"/>
    <x v="2"/>
    <n v="200"/>
    <x v="0"/>
    <s v="TA"/>
    <x v="0"/>
    <x v="2"/>
    <s v="TA"/>
    <s v="No"/>
    <x v="0"/>
    <n v="1218"/>
    <s v="Unf"/>
    <n v="0"/>
    <n v="486"/>
    <n v="1704"/>
    <x v="0"/>
    <s v="Ex"/>
    <s v="Y"/>
    <x v="0"/>
    <n v="1704"/>
    <n v="0"/>
    <n v="0"/>
    <n v="1704"/>
    <n v="1"/>
    <n v="0"/>
    <n v="2"/>
    <n v="0"/>
    <n v="3"/>
    <n v="1"/>
    <s v="Gd"/>
    <n v="7"/>
    <s v="Typ"/>
    <n v="1"/>
    <s v="Gd"/>
    <x v="0"/>
    <n v="2008"/>
    <x v="0"/>
    <n v="3"/>
    <n v="772"/>
    <s v="TA"/>
    <s v="TA"/>
    <x v="0"/>
    <n v="0"/>
    <n v="50"/>
    <n v="0"/>
    <n v="0"/>
    <n v="0"/>
    <n v="0"/>
    <s v="NA"/>
    <x v="0"/>
    <s v="NA"/>
    <n v="0"/>
    <n v="5"/>
    <n v="2010"/>
    <x v="0"/>
    <x v="0"/>
    <n v="306000"/>
  </r>
  <r>
    <n v="29"/>
    <n v="20"/>
    <x v="0"/>
    <n v="47"/>
    <x v="27"/>
    <x v="0"/>
    <s v="NA"/>
    <x v="1"/>
    <x v="0"/>
    <x v="0"/>
    <x v="3"/>
    <x v="0"/>
    <x v="11"/>
    <x v="0"/>
    <x v="0"/>
    <x v="0"/>
    <x v="1"/>
    <n v="5"/>
    <n v="6"/>
    <n v="1957"/>
    <n v="1997"/>
    <x v="0"/>
    <x v="0"/>
    <x v="1"/>
    <s v="MetalSd"/>
    <x v="1"/>
    <n v="0"/>
    <x v="1"/>
    <s v="TA"/>
    <x v="1"/>
    <x v="1"/>
    <s v="TA"/>
    <s v="Gd"/>
    <x v="4"/>
    <n v="1277"/>
    <s v="Unf"/>
    <n v="0"/>
    <n v="207"/>
    <n v="1484"/>
    <x v="0"/>
    <s v="TA"/>
    <s v="Y"/>
    <x v="0"/>
    <n v="1600"/>
    <n v="0"/>
    <n v="0"/>
    <n v="1600"/>
    <n v="1"/>
    <n v="0"/>
    <n v="1"/>
    <n v="0"/>
    <n v="2"/>
    <n v="1"/>
    <s v="TA"/>
    <n v="6"/>
    <s v="Typ"/>
    <n v="2"/>
    <s v="Gd"/>
    <x v="0"/>
    <n v="1957"/>
    <x v="0"/>
    <n v="1"/>
    <n v="319"/>
    <s v="TA"/>
    <s v="TA"/>
    <x v="0"/>
    <n v="288"/>
    <n v="258"/>
    <n v="0"/>
    <n v="0"/>
    <n v="0"/>
    <n v="0"/>
    <s v="NA"/>
    <x v="0"/>
    <s v="NA"/>
    <n v="0"/>
    <n v="12"/>
    <n v="2006"/>
    <x v="0"/>
    <x v="0"/>
    <n v="207500"/>
  </r>
  <r>
    <n v="30"/>
    <n v="30"/>
    <x v="1"/>
    <n v="60"/>
    <x v="28"/>
    <x v="0"/>
    <s v="NA"/>
    <x v="1"/>
    <x v="0"/>
    <x v="0"/>
    <x v="0"/>
    <x v="0"/>
    <x v="8"/>
    <x v="1"/>
    <x v="2"/>
    <x v="0"/>
    <x v="1"/>
    <n v="4"/>
    <n v="6"/>
    <n v="1927"/>
    <n v="1950"/>
    <x v="0"/>
    <x v="0"/>
    <x v="1"/>
    <s v="MetalSd"/>
    <x v="1"/>
    <n v="0"/>
    <x v="1"/>
    <s v="TA"/>
    <x v="2"/>
    <x v="1"/>
    <s v="TA"/>
    <s v="No"/>
    <x v="2"/>
    <n v="0"/>
    <s v="Unf"/>
    <n v="0"/>
    <n v="520"/>
    <n v="520"/>
    <x v="0"/>
    <s v="Fa"/>
    <s v="N"/>
    <x v="0"/>
    <n v="520"/>
    <n v="0"/>
    <n v="0"/>
    <n v="520"/>
    <n v="0"/>
    <n v="0"/>
    <n v="1"/>
    <n v="0"/>
    <n v="1"/>
    <n v="1"/>
    <s v="Fa"/>
    <n v="4"/>
    <s v="Typ"/>
    <n v="0"/>
    <s v="NA"/>
    <x v="1"/>
    <n v="1920"/>
    <x v="1"/>
    <n v="1"/>
    <n v="240"/>
    <s v="Fa"/>
    <s v="TA"/>
    <x v="0"/>
    <n v="49"/>
    <n v="0"/>
    <n v="87"/>
    <n v="0"/>
    <n v="0"/>
    <n v="0"/>
    <s v="NA"/>
    <x v="0"/>
    <s v="NA"/>
    <n v="0"/>
    <n v="5"/>
    <n v="2008"/>
    <x v="0"/>
    <x v="0"/>
    <n v="68500"/>
  </r>
  <r>
    <n v="31"/>
    <n v="70"/>
    <x v="2"/>
    <n v="50"/>
    <x v="29"/>
    <x v="0"/>
    <s v="Pave"/>
    <x v="0"/>
    <x v="0"/>
    <x v="0"/>
    <x v="0"/>
    <x v="0"/>
    <x v="13"/>
    <x v="1"/>
    <x v="0"/>
    <x v="0"/>
    <x v="0"/>
    <n v="4"/>
    <n v="4"/>
    <n v="1920"/>
    <n v="1950"/>
    <x v="2"/>
    <x v="0"/>
    <x v="4"/>
    <s v="BrkFace"/>
    <x v="1"/>
    <n v="0"/>
    <x v="1"/>
    <s v="Fa"/>
    <x v="2"/>
    <x v="1"/>
    <s v="TA"/>
    <s v="No"/>
    <x v="2"/>
    <n v="0"/>
    <s v="Unf"/>
    <n v="0"/>
    <n v="649"/>
    <n v="649"/>
    <x v="0"/>
    <s v="TA"/>
    <s v="N"/>
    <x v="0"/>
    <n v="649"/>
    <n v="668"/>
    <n v="0"/>
    <n v="1317"/>
    <n v="0"/>
    <n v="0"/>
    <n v="1"/>
    <n v="0"/>
    <n v="3"/>
    <n v="1"/>
    <s v="TA"/>
    <n v="6"/>
    <s v="Typ"/>
    <n v="0"/>
    <s v="NA"/>
    <x v="1"/>
    <n v="1920"/>
    <x v="1"/>
    <n v="1"/>
    <n v="250"/>
    <s v="TA"/>
    <s v="Fa"/>
    <x v="1"/>
    <n v="0"/>
    <n v="54"/>
    <n v="172"/>
    <n v="0"/>
    <n v="0"/>
    <n v="0"/>
    <s v="NA"/>
    <x v="1"/>
    <s v="NA"/>
    <n v="0"/>
    <n v="7"/>
    <n v="2008"/>
    <x v="0"/>
    <x v="0"/>
    <n v="40000"/>
  </r>
  <r>
    <n v="32"/>
    <n v="20"/>
    <x v="0"/>
    <s v="NA"/>
    <x v="30"/>
    <x v="0"/>
    <s v="NA"/>
    <x v="1"/>
    <x v="0"/>
    <x v="0"/>
    <x v="3"/>
    <x v="0"/>
    <x v="9"/>
    <x v="0"/>
    <x v="0"/>
    <x v="0"/>
    <x v="1"/>
    <n v="5"/>
    <n v="6"/>
    <n v="1966"/>
    <n v="2006"/>
    <x v="0"/>
    <x v="0"/>
    <x v="3"/>
    <s v="HdBoard"/>
    <x v="1"/>
    <n v="0"/>
    <x v="1"/>
    <s v="TA"/>
    <x v="1"/>
    <x v="1"/>
    <s v="TA"/>
    <s v="No"/>
    <x v="2"/>
    <n v="0"/>
    <s v="Unf"/>
    <n v="0"/>
    <n v="1228"/>
    <n v="1228"/>
    <x v="0"/>
    <s v="Gd"/>
    <s v="Y"/>
    <x v="0"/>
    <n v="1228"/>
    <n v="0"/>
    <n v="0"/>
    <n v="1228"/>
    <n v="0"/>
    <n v="0"/>
    <n v="1"/>
    <n v="1"/>
    <n v="3"/>
    <n v="1"/>
    <s v="Gd"/>
    <n v="6"/>
    <s v="Typ"/>
    <n v="0"/>
    <s v="NA"/>
    <x v="0"/>
    <n v="1966"/>
    <x v="1"/>
    <n v="1"/>
    <n v="271"/>
    <s v="TA"/>
    <s v="TA"/>
    <x v="0"/>
    <n v="0"/>
    <n v="65"/>
    <n v="0"/>
    <n v="0"/>
    <n v="0"/>
    <n v="0"/>
    <s v="NA"/>
    <x v="1"/>
    <s v="NA"/>
    <n v="0"/>
    <n v="6"/>
    <n v="2008"/>
    <x v="0"/>
    <x v="0"/>
    <n v="149350"/>
  </r>
  <r>
    <n v="33"/>
    <n v="20"/>
    <x v="0"/>
    <n v="85"/>
    <x v="31"/>
    <x v="0"/>
    <s v="NA"/>
    <x v="0"/>
    <x v="0"/>
    <x v="0"/>
    <x v="2"/>
    <x v="0"/>
    <x v="0"/>
    <x v="0"/>
    <x v="0"/>
    <x v="0"/>
    <x v="1"/>
    <n v="8"/>
    <n v="5"/>
    <n v="2007"/>
    <n v="2007"/>
    <x v="0"/>
    <x v="0"/>
    <x v="0"/>
    <s v="VinylSd"/>
    <x v="1"/>
    <n v="0"/>
    <x v="0"/>
    <s v="TA"/>
    <x v="0"/>
    <x v="2"/>
    <s v="TA"/>
    <s v="Av"/>
    <x v="2"/>
    <n v="0"/>
    <s v="Unf"/>
    <n v="0"/>
    <n v="1234"/>
    <n v="1234"/>
    <x v="0"/>
    <s v="Ex"/>
    <s v="Y"/>
    <x v="0"/>
    <n v="1234"/>
    <n v="0"/>
    <n v="0"/>
    <n v="1234"/>
    <n v="0"/>
    <n v="0"/>
    <n v="2"/>
    <n v="0"/>
    <n v="3"/>
    <n v="1"/>
    <s v="Gd"/>
    <n v="7"/>
    <s v="Typ"/>
    <n v="0"/>
    <s v="NA"/>
    <x v="0"/>
    <n v="2007"/>
    <x v="0"/>
    <n v="2"/>
    <n v="484"/>
    <s v="TA"/>
    <s v="TA"/>
    <x v="0"/>
    <n v="0"/>
    <n v="30"/>
    <n v="0"/>
    <n v="0"/>
    <n v="0"/>
    <n v="0"/>
    <s v="NA"/>
    <x v="0"/>
    <s v="NA"/>
    <n v="0"/>
    <n v="1"/>
    <n v="2008"/>
    <x v="0"/>
    <x v="0"/>
    <n v="179900"/>
  </r>
  <r>
    <n v="34"/>
    <n v="20"/>
    <x v="0"/>
    <n v="70"/>
    <x v="32"/>
    <x v="0"/>
    <s v="NA"/>
    <x v="1"/>
    <x v="0"/>
    <x v="0"/>
    <x v="0"/>
    <x v="0"/>
    <x v="11"/>
    <x v="0"/>
    <x v="0"/>
    <x v="0"/>
    <x v="1"/>
    <n v="5"/>
    <n v="5"/>
    <n v="1959"/>
    <n v="1959"/>
    <x v="1"/>
    <x v="0"/>
    <x v="4"/>
    <s v="BrkFace"/>
    <x v="1"/>
    <n v="0"/>
    <x v="1"/>
    <s v="TA"/>
    <x v="1"/>
    <x v="1"/>
    <s v="TA"/>
    <s v="No"/>
    <x v="3"/>
    <n v="1018"/>
    <s v="Unf"/>
    <n v="0"/>
    <n v="380"/>
    <n v="1398"/>
    <x v="0"/>
    <s v="Gd"/>
    <s v="Y"/>
    <x v="0"/>
    <n v="1700"/>
    <n v="0"/>
    <n v="0"/>
    <n v="1700"/>
    <n v="0"/>
    <n v="1"/>
    <n v="1"/>
    <n v="1"/>
    <n v="4"/>
    <n v="1"/>
    <s v="Gd"/>
    <n v="6"/>
    <s v="Typ"/>
    <n v="1"/>
    <s v="Gd"/>
    <x v="0"/>
    <n v="1959"/>
    <x v="0"/>
    <n v="2"/>
    <n v="447"/>
    <s v="TA"/>
    <s v="TA"/>
    <x v="0"/>
    <n v="0"/>
    <n v="38"/>
    <n v="0"/>
    <n v="0"/>
    <n v="0"/>
    <n v="0"/>
    <s v="NA"/>
    <x v="0"/>
    <s v="NA"/>
    <n v="0"/>
    <n v="4"/>
    <n v="2010"/>
    <x v="0"/>
    <x v="0"/>
    <n v="165500"/>
  </r>
  <r>
    <n v="35"/>
    <n v="120"/>
    <x v="0"/>
    <n v="60"/>
    <x v="33"/>
    <x v="0"/>
    <s v="NA"/>
    <x v="0"/>
    <x v="0"/>
    <x v="0"/>
    <x v="0"/>
    <x v="0"/>
    <x v="10"/>
    <x v="0"/>
    <x v="0"/>
    <x v="3"/>
    <x v="1"/>
    <n v="9"/>
    <n v="5"/>
    <n v="2005"/>
    <n v="2005"/>
    <x v="1"/>
    <x v="0"/>
    <x v="1"/>
    <s v="MetalSd"/>
    <x v="0"/>
    <n v="246"/>
    <x v="2"/>
    <s v="TA"/>
    <x v="0"/>
    <x v="2"/>
    <s v="TA"/>
    <s v="No"/>
    <x v="0"/>
    <n v="1153"/>
    <s v="Unf"/>
    <n v="0"/>
    <n v="408"/>
    <n v="1561"/>
    <x v="0"/>
    <s v="Ex"/>
    <s v="Y"/>
    <x v="0"/>
    <n v="1561"/>
    <n v="0"/>
    <n v="0"/>
    <n v="1561"/>
    <n v="1"/>
    <n v="0"/>
    <n v="2"/>
    <n v="0"/>
    <n v="2"/>
    <n v="1"/>
    <s v="Ex"/>
    <n v="6"/>
    <s v="Typ"/>
    <n v="1"/>
    <s v="Gd"/>
    <x v="0"/>
    <n v="2005"/>
    <x v="2"/>
    <n v="2"/>
    <n v="556"/>
    <s v="TA"/>
    <s v="TA"/>
    <x v="0"/>
    <n v="203"/>
    <n v="47"/>
    <n v="0"/>
    <n v="0"/>
    <n v="0"/>
    <n v="0"/>
    <s v="NA"/>
    <x v="0"/>
    <s v="NA"/>
    <n v="0"/>
    <n v="8"/>
    <n v="2007"/>
    <x v="0"/>
    <x v="0"/>
    <n v="277500"/>
  </r>
  <r>
    <n v="36"/>
    <n v="60"/>
    <x v="0"/>
    <n v="108"/>
    <x v="34"/>
    <x v="0"/>
    <s v="NA"/>
    <x v="0"/>
    <x v="0"/>
    <x v="0"/>
    <x v="0"/>
    <x v="0"/>
    <x v="10"/>
    <x v="0"/>
    <x v="0"/>
    <x v="0"/>
    <x v="0"/>
    <n v="8"/>
    <n v="5"/>
    <n v="2004"/>
    <n v="2005"/>
    <x v="0"/>
    <x v="0"/>
    <x v="0"/>
    <s v="VinylSd"/>
    <x v="2"/>
    <n v="132"/>
    <x v="0"/>
    <s v="TA"/>
    <x v="0"/>
    <x v="2"/>
    <s v="TA"/>
    <s v="Av"/>
    <x v="2"/>
    <n v="0"/>
    <s v="Unf"/>
    <n v="0"/>
    <n v="1117"/>
    <n v="1117"/>
    <x v="0"/>
    <s v="Ex"/>
    <s v="Y"/>
    <x v="0"/>
    <n v="1132"/>
    <n v="1320"/>
    <n v="0"/>
    <n v="2452"/>
    <n v="0"/>
    <n v="0"/>
    <n v="3"/>
    <n v="1"/>
    <n v="4"/>
    <n v="1"/>
    <s v="Gd"/>
    <n v="9"/>
    <s v="Typ"/>
    <n v="1"/>
    <s v="Gd"/>
    <x v="2"/>
    <n v="2004"/>
    <x v="2"/>
    <n v="3"/>
    <n v="691"/>
    <s v="TA"/>
    <s v="TA"/>
    <x v="0"/>
    <n v="113"/>
    <n v="32"/>
    <n v="0"/>
    <n v="0"/>
    <n v="0"/>
    <n v="0"/>
    <s v="NA"/>
    <x v="0"/>
    <s v="NA"/>
    <n v="0"/>
    <n v="9"/>
    <n v="2006"/>
    <x v="0"/>
    <x v="0"/>
    <n v="309000"/>
  </r>
  <r>
    <n v="37"/>
    <n v="20"/>
    <x v="0"/>
    <n v="112"/>
    <x v="35"/>
    <x v="0"/>
    <s v="NA"/>
    <x v="0"/>
    <x v="0"/>
    <x v="0"/>
    <x v="2"/>
    <x v="0"/>
    <x v="0"/>
    <x v="0"/>
    <x v="0"/>
    <x v="0"/>
    <x v="1"/>
    <n v="5"/>
    <n v="5"/>
    <n v="1994"/>
    <n v="1995"/>
    <x v="0"/>
    <x v="0"/>
    <x v="0"/>
    <s v="VinylSd"/>
    <x v="1"/>
    <n v="0"/>
    <x v="1"/>
    <s v="TA"/>
    <x v="0"/>
    <x v="0"/>
    <s v="TA"/>
    <s v="No"/>
    <x v="2"/>
    <n v="0"/>
    <s v="Unf"/>
    <n v="0"/>
    <n v="1097"/>
    <n v="1097"/>
    <x v="0"/>
    <s v="Ex"/>
    <s v="Y"/>
    <x v="0"/>
    <n v="1097"/>
    <n v="0"/>
    <n v="0"/>
    <n v="1097"/>
    <n v="0"/>
    <n v="0"/>
    <n v="1"/>
    <n v="1"/>
    <n v="3"/>
    <n v="1"/>
    <s v="TA"/>
    <n v="6"/>
    <s v="Typ"/>
    <n v="0"/>
    <s v="NA"/>
    <x v="0"/>
    <n v="1995"/>
    <x v="1"/>
    <n v="2"/>
    <n v="672"/>
    <s v="TA"/>
    <s v="TA"/>
    <x v="0"/>
    <n v="392"/>
    <n v="64"/>
    <n v="0"/>
    <n v="0"/>
    <n v="0"/>
    <n v="0"/>
    <s v="NA"/>
    <x v="0"/>
    <s v="NA"/>
    <n v="0"/>
    <n v="6"/>
    <n v="2009"/>
    <x v="0"/>
    <x v="0"/>
    <n v="145000"/>
  </r>
  <r>
    <n v="38"/>
    <n v="20"/>
    <x v="0"/>
    <n v="74"/>
    <x v="36"/>
    <x v="0"/>
    <s v="NA"/>
    <x v="0"/>
    <x v="0"/>
    <x v="0"/>
    <x v="0"/>
    <x v="0"/>
    <x v="11"/>
    <x v="0"/>
    <x v="0"/>
    <x v="0"/>
    <x v="1"/>
    <n v="5"/>
    <n v="6"/>
    <n v="1954"/>
    <n v="1990"/>
    <x v="1"/>
    <x v="0"/>
    <x v="2"/>
    <s v="Wd Sdng"/>
    <x v="0"/>
    <n v="650"/>
    <x v="1"/>
    <s v="TA"/>
    <x v="1"/>
    <x v="1"/>
    <s v="TA"/>
    <s v="No"/>
    <x v="3"/>
    <n v="1213"/>
    <s v="Unf"/>
    <n v="0"/>
    <n v="84"/>
    <n v="1297"/>
    <x v="0"/>
    <s v="Gd"/>
    <s v="Y"/>
    <x v="0"/>
    <n v="1297"/>
    <n v="0"/>
    <n v="0"/>
    <n v="1297"/>
    <n v="0"/>
    <n v="1"/>
    <n v="1"/>
    <n v="0"/>
    <n v="3"/>
    <n v="1"/>
    <s v="TA"/>
    <n v="5"/>
    <s v="Typ"/>
    <n v="1"/>
    <s v="TA"/>
    <x v="0"/>
    <n v="1954"/>
    <x v="2"/>
    <n v="2"/>
    <n v="498"/>
    <s v="TA"/>
    <s v="TA"/>
    <x v="0"/>
    <n v="0"/>
    <n v="0"/>
    <n v="0"/>
    <n v="0"/>
    <n v="0"/>
    <n v="0"/>
    <s v="NA"/>
    <x v="0"/>
    <s v="NA"/>
    <n v="0"/>
    <n v="10"/>
    <n v="2009"/>
    <x v="0"/>
    <x v="0"/>
    <n v="153000"/>
  </r>
  <r>
    <n v="39"/>
    <n v="20"/>
    <x v="0"/>
    <n v="68"/>
    <x v="37"/>
    <x v="0"/>
    <s v="NA"/>
    <x v="0"/>
    <x v="0"/>
    <x v="0"/>
    <x v="0"/>
    <x v="0"/>
    <x v="11"/>
    <x v="0"/>
    <x v="0"/>
    <x v="0"/>
    <x v="1"/>
    <n v="5"/>
    <n v="7"/>
    <n v="1953"/>
    <n v="2007"/>
    <x v="0"/>
    <x v="0"/>
    <x v="0"/>
    <s v="VinylSd"/>
    <x v="1"/>
    <n v="0"/>
    <x v="1"/>
    <s v="Gd"/>
    <x v="1"/>
    <x v="1"/>
    <s v="TA"/>
    <s v="No"/>
    <x v="0"/>
    <n v="731"/>
    <s v="Unf"/>
    <n v="0"/>
    <n v="326"/>
    <n v="1057"/>
    <x v="0"/>
    <s v="TA"/>
    <s v="Y"/>
    <x v="0"/>
    <n v="1057"/>
    <n v="0"/>
    <n v="0"/>
    <n v="1057"/>
    <n v="1"/>
    <n v="0"/>
    <n v="1"/>
    <n v="0"/>
    <n v="3"/>
    <n v="1"/>
    <s v="Gd"/>
    <n v="5"/>
    <s v="Typ"/>
    <n v="0"/>
    <s v="NA"/>
    <x v="1"/>
    <n v="1953"/>
    <x v="1"/>
    <n v="1"/>
    <n v="246"/>
    <s v="TA"/>
    <s v="TA"/>
    <x v="0"/>
    <n v="0"/>
    <n v="52"/>
    <n v="0"/>
    <n v="0"/>
    <n v="0"/>
    <n v="0"/>
    <s v="NA"/>
    <x v="0"/>
    <s v="NA"/>
    <n v="0"/>
    <n v="1"/>
    <n v="2010"/>
    <x v="0"/>
    <x v="1"/>
    <n v="109000"/>
  </r>
  <r>
    <n v="40"/>
    <n v="90"/>
    <x v="0"/>
    <n v="65"/>
    <x v="38"/>
    <x v="0"/>
    <s v="NA"/>
    <x v="0"/>
    <x v="0"/>
    <x v="0"/>
    <x v="0"/>
    <x v="0"/>
    <x v="15"/>
    <x v="0"/>
    <x v="0"/>
    <x v="2"/>
    <x v="1"/>
    <n v="4"/>
    <n v="5"/>
    <n v="1955"/>
    <n v="1955"/>
    <x v="0"/>
    <x v="0"/>
    <x v="8"/>
    <s v="Plywood"/>
    <x v="1"/>
    <n v="0"/>
    <x v="1"/>
    <s v="TA"/>
    <x v="0"/>
    <x v="3"/>
    <s v="NA"/>
    <s v="NA"/>
    <x v="5"/>
    <n v="0"/>
    <s v="NA"/>
    <n v="0"/>
    <n v="0"/>
    <n v="0"/>
    <x v="0"/>
    <s v="TA"/>
    <s v="N"/>
    <x v="3"/>
    <n v="1152"/>
    <n v="0"/>
    <n v="0"/>
    <n v="1152"/>
    <n v="0"/>
    <n v="0"/>
    <n v="2"/>
    <n v="0"/>
    <n v="2"/>
    <n v="2"/>
    <s v="Fa"/>
    <n v="6"/>
    <s v="Typ"/>
    <n v="0"/>
    <s v="NA"/>
    <x v="4"/>
    <s v="NA"/>
    <x v="3"/>
    <n v="0"/>
    <n v="0"/>
    <s v="NA"/>
    <s v="NA"/>
    <x v="1"/>
    <n v="0"/>
    <n v="0"/>
    <n v="0"/>
    <n v="0"/>
    <n v="0"/>
    <n v="0"/>
    <s v="NA"/>
    <x v="0"/>
    <s v="NA"/>
    <n v="0"/>
    <n v="6"/>
    <n v="2008"/>
    <x v="0"/>
    <x v="3"/>
    <n v="82000"/>
  </r>
  <r>
    <n v="41"/>
    <n v="20"/>
    <x v="0"/>
    <n v="84"/>
    <x v="39"/>
    <x v="0"/>
    <s v="NA"/>
    <x v="0"/>
    <x v="0"/>
    <x v="0"/>
    <x v="0"/>
    <x v="0"/>
    <x v="11"/>
    <x v="0"/>
    <x v="0"/>
    <x v="0"/>
    <x v="1"/>
    <n v="6"/>
    <n v="5"/>
    <n v="1965"/>
    <n v="1965"/>
    <x v="0"/>
    <x v="0"/>
    <x v="2"/>
    <s v="Wd Sdng"/>
    <x v="0"/>
    <n v="101"/>
    <x v="1"/>
    <s v="TA"/>
    <x v="1"/>
    <x v="1"/>
    <s v="TA"/>
    <s v="No"/>
    <x v="3"/>
    <n v="643"/>
    <s v="Unf"/>
    <n v="0"/>
    <n v="445"/>
    <n v="1088"/>
    <x v="0"/>
    <s v="Ex"/>
    <s v="Y"/>
    <x v="0"/>
    <n v="1324"/>
    <n v="0"/>
    <n v="0"/>
    <n v="1324"/>
    <n v="0"/>
    <n v="0"/>
    <n v="2"/>
    <n v="0"/>
    <n v="3"/>
    <n v="1"/>
    <s v="TA"/>
    <n v="6"/>
    <s v="Typ"/>
    <n v="1"/>
    <s v="TA"/>
    <x v="0"/>
    <n v="1965"/>
    <x v="0"/>
    <n v="2"/>
    <n v="440"/>
    <s v="TA"/>
    <s v="TA"/>
    <x v="0"/>
    <n v="0"/>
    <n v="138"/>
    <n v="0"/>
    <n v="0"/>
    <n v="0"/>
    <n v="0"/>
    <s v="NA"/>
    <x v="2"/>
    <s v="NA"/>
    <n v="0"/>
    <n v="12"/>
    <n v="2006"/>
    <x v="0"/>
    <x v="1"/>
    <n v="160000"/>
  </r>
  <r>
    <n v="42"/>
    <n v="20"/>
    <x v="0"/>
    <n v="115"/>
    <x v="40"/>
    <x v="0"/>
    <s v="NA"/>
    <x v="0"/>
    <x v="0"/>
    <x v="0"/>
    <x v="0"/>
    <x v="0"/>
    <x v="16"/>
    <x v="0"/>
    <x v="0"/>
    <x v="0"/>
    <x v="1"/>
    <n v="5"/>
    <n v="6"/>
    <n v="1959"/>
    <n v="1959"/>
    <x v="0"/>
    <x v="0"/>
    <x v="0"/>
    <s v="VinylSd"/>
    <x v="1"/>
    <n v="0"/>
    <x v="1"/>
    <s v="Gd"/>
    <x v="1"/>
    <x v="1"/>
    <s v="TA"/>
    <s v="Gd"/>
    <x v="4"/>
    <n v="967"/>
    <s v="Unf"/>
    <n v="0"/>
    <n v="383"/>
    <n v="1350"/>
    <x v="0"/>
    <s v="Gd"/>
    <s v="Y"/>
    <x v="0"/>
    <n v="1328"/>
    <n v="0"/>
    <n v="0"/>
    <n v="1328"/>
    <n v="0"/>
    <n v="1"/>
    <n v="1"/>
    <n v="1"/>
    <n v="2"/>
    <n v="1"/>
    <s v="TA"/>
    <n v="5"/>
    <s v="Typ"/>
    <n v="2"/>
    <s v="Gd"/>
    <x v="0"/>
    <n v="1959"/>
    <x v="0"/>
    <n v="1"/>
    <n v="308"/>
    <s v="TA"/>
    <s v="TA"/>
    <x v="2"/>
    <n v="0"/>
    <n v="104"/>
    <n v="0"/>
    <n v="0"/>
    <n v="0"/>
    <n v="0"/>
    <s v="NA"/>
    <x v="0"/>
    <s v="NA"/>
    <n v="0"/>
    <n v="7"/>
    <n v="2007"/>
    <x v="0"/>
    <x v="0"/>
    <n v="170000"/>
  </r>
  <r>
    <n v="43"/>
    <n v="85"/>
    <x v="0"/>
    <s v="NA"/>
    <x v="41"/>
    <x v="0"/>
    <s v="NA"/>
    <x v="1"/>
    <x v="0"/>
    <x v="0"/>
    <x v="3"/>
    <x v="0"/>
    <x v="12"/>
    <x v="0"/>
    <x v="0"/>
    <x v="0"/>
    <x v="4"/>
    <n v="5"/>
    <n v="7"/>
    <n v="1983"/>
    <n v="1983"/>
    <x v="0"/>
    <x v="0"/>
    <x v="3"/>
    <s v="HdBoard"/>
    <x v="1"/>
    <n v="0"/>
    <x v="1"/>
    <s v="TA"/>
    <x v="1"/>
    <x v="0"/>
    <s v="TA"/>
    <s v="Av"/>
    <x v="1"/>
    <n v="747"/>
    <s v="LwQ"/>
    <n v="93"/>
    <n v="0"/>
    <n v="840"/>
    <x v="0"/>
    <s v="Gd"/>
    <s v="Y"/>
    <x v="0"/>
    <n v="884"/>
    <n v="0"/>
    <n v="0"/>
    <n v="884"/>
    <n v="1"/>
    <n v="0"/>
    <n v="1"/>
    <n v="0"/>
    <n v="2"/>
    <n v="1"/>
    <s v="Gd"/>
    <n v="5"/>
    <s v="Typ"/>
    <n v="0"/>
    <s v="NA"/>
    <x v="0"/>
    <n v="1983"/>
    <x v="0"/>
    <n v="2"/>
    <n v="504"/>
    <s v="TA"/>
    <s v="Gd"/>
    <x v="0"/>
    <n v="240"/>
    <n v="0"/>
    <n v="0"/>
    <n v="0"/>
    <n v="0"/>
    <n v="0"/>
    <s v="NA"/>
    <x v="1"/>
    <s v="NA"/>
    <n v="0"/>
    <n v="12"/>
    <n v="2007"/>
    <x v="0"/>
    <x v="0"/>
    <n v="144000"/>
  </r>
  <r>
    <n v="44"/>
    <n v="20"/>
    <x v="0"/>
    <s v="NA"/>
    <x v="42"/>
    <x v="0"/>
    <s v="NA"/>
    <x v="1"/>
    <x v="0"/>
    <x v="0"/>
    <x v="3"/>
    <x v="0"/>
    <x v="0"/>
    <x v="0"/>
    <x v="0"/>
    <x v="0"/>
    <x v="1"/>
    <n v="5"/>
    <n v="6"/>
    <n v="1975"/>
    <n v="1980"/>
    <x v="1"/>
    <x v="0"/>
    <x v="0"/>
    <s v="VinylSd"/>
    <x v="1"/>
    <n v="0"/>
    <x v="1"/>
    <s v="TA"/>
    <x v="1"/>
    <x v="0"/>
    <s v="TA"/>
    <s v="Av"/>
    <x v="6"/>
    <n v="280"/>
    <s v="BLQ"/>
    <n v="491"/>
    <n v="167"/>
    <n v="938"/>
    <x v="0"/>
    <s v="TA"/>
    <s v="Y"/>
    <x v="0"/>
    <n v="938"/>
    <n v="0"/>
    <n v="0"/>
    <n v="938"/>
    <n v="1"/>
    <n v="0"/>
    <n v="1"/>
    <n v="0"/>
    <n v="3"/>
    <n v="1"/>
    <s v="TA"/>
    <n v="5"/>
    <s v="Typ"/>
    <n v="0"/>
    <s v="NA"/>
    <x v="1"/>
    <n v="1977"/>
    <x v="1"/>
    <n v="1"/>
    <n v="308"/>
    <s v="TA"/>
    <s v="TA"/>
    <x v="0"/>
    <n v="145"/>
    <n v="0"/>
    <n v="0"/>
    <n v="0"/>
    <n v="0"/>
    <n v="0"/>
    <s v="NA"/>
    <x v="1"/>
    <s v="NA"/>
    <n v="0"/>
    <n v="7"/>
    <n v="2008"/>
    <x v="0"/>
    <x v="0"/>
    <n v="130250"/>
  </r>
  <r>
    <n v="45"/>
    <n v="20"/>
    <x v="0"/>
    <n v="70"/>
    <x v="43"/>
    <x v="0"/>
    <s v="NA"/>
    <x v="0"/>
    <x v="0"/>
    <x v="0"/>
    <x v="0"/>
    <x v="0"/>
    <x v="11"/>
    <x v="0"/>
    <x v="0"/>
    <x v="0"/>
    <x v="1"/>
    <n v="5"/>
    <n v="6"/>
    <n v="1959"/>
    <n v="1959"/>
    <x v="0"/>
    <x v="0"/>
    <x v="4"/>
    <s v="Wd Sdng"/>
    <x v="1"/>
    <n v="0"/>
    <x v="1"/>
    <s v="TA"/>
    <x v="1"/>
    <x v="1"/>
    <s v="TA"/>
    <s v="No"/>
    <x v="1"/>
    <n v="179"/>
    <s v="BLQ"/>
    <n v="506"/>
    <n v="465"/>
    <n v="1150"/>
    <x v="0"/>
    <s v="Ex"/>
    <s v="Y"/>
    <x v="2"/>
    <n v="1150"/>
    <n v="0"/>
    <n v="0"/>
    <n v="1150"/>
    <n v="1"/>
    <n v="0"/>
    <n v="1"/>
    <n v="0"/>
    <n v="3"/>
    <n v="1"/>
    <s v="TA"/>
    <n v="6"/>
    <s v="Typ"/>
    <n v="0"/>
    <s v="NA"/>
    <x v="0"/>
    <n v="1959"/>
    <x v="0"/>
    <n v="1"/>
    <n v="300"/>
    <s v="TA"/>
    <s v="TA"/>
    <x v="0"/>
    <n v="0"/>
    <n v="0"/>
    <n v="0"/>
    <n v="0"/>
    <n v="0"/>
    <n v="0"/>
    <s v="NA"/>
    <x v="0"/>
    <s v="NA"/>
    <n v="0"/>
    <n v="5"/>
    <n v="2006"/>
    <x v="0"/>
    <x v="0"/>
    <n v="141000"/>
  </r>
  <r>
    <n v="46"/>
    <n v="120"/>
    <x v="0"/>
    <n v="61"/>
    <x v="44"/>
    <x v="0"/>
    <s v="NA"/>
    <x v="0"/>
    <x v="0"/>
    <x v="0"/>
    <x v="0"/>
    <x v="0"/>
    <x v="10"/>
    <x v="0"/>
    <x v="0"/>
    <x v="3"/>
    <x v="1"/>
    <n v="9"/>
    <n v="5"/>
    <n v="2005"/>
    <n v="2005"/>
    <x v="1"/>
    <x v="0"/>
    <x v="1"/>
    <s v="MetalSd"/>
    <x v="0"/>
    <n v="412"/>
    <x v="2"/>
    <s v="TA"/>
    <x v="0"/>
    <x v="2"/>
    <s v="TA"/>
    <s v="No"/>
    <x v="0"/>
    <n v="456"/>
    <s v="Unf"/>
    <n v="0"/>
    <n v="1296"/>
    <n v="1752"/>
    <x v="0"/>
    <s v="Ex"/>
    <s v="Y"/>
    <x v="0"/>
    <n v="1752"/>
    <n v="0"/>
    <n v="0"/>
    <n v="1752"/>
    <n v="1"/>
    <n v="0"/>
    <n v="2"/>
    <n v="0"/>
    <n v="2"/>
    <n v="1"/>
    <s v="Ex"/>
    <n v="6"/>
    <s v="Typ"/>
    <n v="1"/>
    <s v="Gd"/>
    <x v="0"/>
    <n v="2005"/>
    <x v="0"/>
    <n v="2"/>
    <n v="576"/>
    <s v="TA"/>
    <s v="TA"/>
    <x v="0"/>
    <n v="196"/>
    <n v="82"/>
    <n v="0"/>
    <n v="0"/>
    <n v="0"/>
    <n v="0"/>
    <s v="NA"/>
    <x v="0"/>
    <s v="NA"/>
    <n v="0"/>
    <n v="2"/>
    <n v="2010"/>
    <x v="0"/>
    <x v="0"/>
    <n v="319900"/>
  </r>
  <r>
    <n v="47"/>
    <n v="50"/>
    <x v="0"/>
    <n v="48"/>
    <x v="45"/>
    <x v="0"/>
    <s v="NA"/>
    <x v="1"/>
    <x v="0"/>
    <x v="0"/>
    <x v="3"/>
    <x v="0"/>
    <x v="4"/>
    <x v="0"/>
    <x v="0"/>
    <x v="0"/>
    <x v="2"/>
    <n v="7"/>
    <n v="5"/>
    <n v="2003"/>
    <n v="2003"/>
    <x v="0"/>
    <x v="0"/>
    <x v="0"/>
    <s v="VinylSd"/>
    <x v="1"/>
    <n v="0"/>
    <x v="0"/>
    <s v="TA"/>
    <x v="0"/>
    <x v="2"/>
    <s v="TA"/>
    <s v="No"/>
    <x v="0"/>
    <n v="1351"/>
    <s v="Unf"/>
    <n v="0"/>
    <n v="83"/>
    <n v="1434"/>
    <x v="0"/>
    <s v="Ex"/>
    <s v="Y"/>
    <x v="0"/>
    <n v="1518"/>
    <n v="631"/>
    <n v="0"/>
    <n v="2149"/>
    <n v="1"/>
    <n v="0"/>
    <n v="1"/>
    <n v="1"/>
    <n v="1"/>
    <n v="1"/>
    <s v="Gd"/>
    <n v="6"/>
    <s v="Typ"/>
    <n v="1"/>
    <s v="Ex"/>
    <x v="0"/>
    <n v="2003"/>
    <x v="0"/>
    <n v="2"/>
    <n v="670"/>
    <s v="TA"/>
    <s v="TA"/>
    <x v="0"/>
    <n v="168"/>
    <n v="43"/>
    <n v="0"/>
    <n v="0"/>
    <n v="198"/>
    <n v="0"/>
    <s v="NA"/>
    <x v="0"/>
    <s v="NA"/>
    <n v="0"/>
    <n v="8"/>
    <n v="2009"/>
    <x v="0"/>
    <x v="1"/>
    <n v="239686"/>
  </r>
  <r>
    <n v="48"/>
    <n v="20"/>
    <x v="3"/>
    <n v="84"/>
    <x v="46"/>
    <x v="0"/>
    <s v="NA"/>
    <x v="0"/>
    <x v="0"/>
    <x v="0"/>
    <x v="0"/>
    <x v="0"/>
    <x v="5"/>
    <x v="0"/>
    <x v="0"/>
    <x v="0"/>
    <x v="1"/>
    <n v="8"/>
    <n v="5"/>
    <n v="2006"/>
    <n v="2006"/>
    <x v="0"/>
    <x v="0"/>
    <x v="0"/>
    <s v="VinylSd"/>
    <x v="1"/>
    <n v="0"/>
    <x v="0"/>
    <s v="TA"/>
    <x v="0"/>
    <x v="0"/>
    <s v="TA"/>
    <s v="Av"/>
    <x v="0"/>
    <n v="24"/>
    <s v="Unf"/>
    <n v="0"/>
    <n v="1632"/>
    <n v="1656"/>
    <x v="0"/>
    <s v="Ex"/>
    <s v="Y"/>
    <x v="0"/>
    <n v="1656"/>
    <n v="0"/>
    <n v="0"/>
    <n v="1656"/>
    <n v="0"/>
    <n v="0"/>
    <n v="2"/>
    <n v="0"/>
    <n v="3"/>
    <n v="1"/>
    <s v="Gd"/>
    <n v="7"/>
    <s v="Typ"/>
    <n v="0"/>
    <s v="NA"/>
    <x v="0"/>
    <n v="2006"/>
    <x v="0"/>
    <n v="3"/>
    <n v="826"/>
    <s v="TA"/>
    <s v="TA"/>
    <x v="0"/>
    <n v="0"/>
    <n v="146"/>
    <n v="0"/>
    <n v="0"/>
    <n v="0"/>
    <n v="0"/>
    <s v="NA"/>
    <x v="0"/>
    <s v="NA"/>
    <n v="0"/>
    <n v="7"/>
    <n v="2007"/>
    <x v="0"/>
    <x v="0"/>
    <n v="249700"/>
  </r>
  <r>
    <n v="49"/>
    <n v="190"/>
    <x v="1"/>
    <n v="33"/>
    <x v="47"/>
    <x v="0"/>
    <s v="NA"/>
    <x v="0"/>
    <x v="0"/>
    <x v="0"/>
    <x v="0"/>
    <x v="0"/>
    <x v="7"/>
    <x v="0"/>
    <x v="0"/>
    <x v="1"/>
    <x v="0"/>
    <n v="4"/>
    <n v="5"/>
    <n v="1920"/>
    <n v="2008"/>
    <x v="0"/>
    <x v="0"/>
    <x v="1"/>
    <s v="MetalSd"/>
    <x v="1"/>
    <n v="0"/>
    <x v="1"/>
    <s v="TA"/>
    <x v="2"/>
    <x v="1"/>
    <s v="TA"/>
    <s v="No"/>
    <x v="2"/>
    <n v="0"/>
    <s v="Unf"/>
    <n v="0"/>
    <n v="736"/>
    <n v="736"/>
    <x v="0"/>
    <s v="Gd"/>
    <s v="Y"/>
    <x v="0"/>
    <n v="736"/>
    <n v="716"/>
    <n v="0"/>
    <n v="1452"/>
    <n v="0"/>
    <n v="0"/>
    <n v="2"/>
    <n v="0"/>
    <n v="2"/>
    <n v="3"/>
    <s v="TA"/>
    <n v="8"/>
    <s v="Typ"/>
    <n v="0"/>
    <s v="NA"/>
    <x v="4"/>
    <s v="NA"/>
    <x v="3"/>
    <n v="0"/>
    <n v="0"/>
    <s v="NA"/>
    <s v="NA"/>
    <x v="1"/>
    <n v="0"/>
    <n v="0"/>
    <n v="102"/>
    <n v="0"/>
    <n v="0"/>
    <n v="0"/>
    <s v="NA"/>
    <x v="0"/>
    <s v="NA"/>
    <n v="0"/>
    <n v="6"/>
    <n v="2009"/>
    <x v="1"/>
    <x v="2"/>
    <n v="113000"/>
  </r>
  <r>
    <n v="50"/>
    <n v="20"/>
    <x v="0"/>
    <n v="66"/>
    <x v="48"/>
    <x v="0"/>
    <s v="NA"/>
    <x v="0"/>
    <x v="0"/>
    <x v="0"/>
    <x v="0"/>
    <x v="0"/>
    <x v="9"/>
    <x v="0"/>
    <x v="0"/>
    <x v="0"/>
    <x v="1"/>
    <n v="5"/>
    <n v="7"/>
    <n v="1966"/>
    <n v="1966"/>
    <x v="0"/>
    <x v="0"/>
    <x v="3"/>
    <s v="HdBoard"/>
    <x v="1"/>
    <n v="0"/>
    <x v="1"/>
    <s v="TA"/>
    <x v="1"/>
    <x v="1"/>
    <s v="TA"/>
    <s v="No"/>
    <x v="4"/>
    <n v="763"/>
    <s v="Unf"/>
    <n v="0"/>
    <n v="192"/>
    <n v="955"/>
    <x v="0"/>
    <s v="Ex"/>
    <s v="Y"/>
    <x v="0"/>
    <n v="955"/>
    <n v="0"/>
    <n v="0"/>
    <n v="955"/>
    <n v="1"/>
    <n v="0"/>
    <n v="1"/>
    <n v="0"/>
    <n v="3"/>
    <n v="1"/>
    <s v="TA"/>
    <n v="6"/>
    <s v="Typ"/>
    <n v="0"/>
    <s v="NA"/>
    <x v="0"/>
    <n v="1966"/>
    <x v="1"/>
    <n v="1"/>
    <n v="386"/>
    <s v="TA"/>
    <s v="TA"/>
    <x v="0"/>
    <n v="0"/>
    <n v="0"/>
    <n v="0"/>
    <n v="0"/>
    <n v="0"/>
    <n v="0"/>
    <s v="NA"/>
    <x v="1"/>
    <s v="NA"/>
    <n v="0"/>
    <n v="1"/>
    <n v="2007"/>
    <x v="0"/>
    <x v="0"/>
    <n v="127000"/>
  </r>
  <r>
    <n v="51"/>
    <n v="60"/>
    <x v="0"/>
    <s v="NA"/>
    <x v="49"/>
    <x v="0"/>
    <s v="NA"/>
    <x v="2"/>
    <x v="0"/>
    <x v="0"/>
    <x v="2"/>
    <x v="0"/>
    <x v="17"/>
    <x v="0"/>
    <x v="0"/>
    <x v="0"/>
    <x v="0"/>
    <n v="6"/>
    <n v="6"/>
    <n v="1997"/>
    <n v="1997"/>
    <x v="0"/>
    <x v="0"/>
    <x v="0"/>
    <s v="VinylSd"/>
    <x v="1"/>
    <n v="0"/>
    <x v="1"/>
    <s v="TA"/>
    <x v="0"/>
    <x v="0"/>
    <s v="TA"/>
    <s v="Av"/>
    <x v="0"/>
    <n v="182"/>
    <s v="Unf"/>
    <n v="0"/>
    <n v="612"/>
    <n v="794"/>
    <x v="0"/>
    <s v="Gd"/>
    <s v="Y"/>
    <x v="0"/>
    <n v="794"/>
    <n v="676"/>
    <n v="0"/>
    <n v="1470"/>
    <n v="0"/>
    <n v="1"/>
    <n v="2"/>
    <n v="0"/>
    <n v="3"/>
    <n v="1"/>
    <s v="TA"/>
    <n v="6"/>
    <s v="Typ"/>
    <n v="0"/>
    <s v="NA"/>
    <x v="0"/>
    <n v="1997"/>
    <x v="2"/>
    <n v="2"/>
    <n v="388"/>
    <s v="TA"/>
    <s v="TA"/>
    <x v="0"/>
    <n v="0"/>
    <n v="75"/>
    <n v="0"/>
    <n v="0"/>
    <n v="0"/>
    <n v="0"/>
    <s v="NA"/>
    <x v="0"/>
    <s v="NA"/>
    <n v="0"/>
    <n v="7"/>
    <n v="2007"/>
    <x v="0"/>
    <x v="0"/>
    <n v="177000"/>
  </r>
  <r>
    <n v="52"/>
    <n v="50"/>
    <x v="1"/>
    <n v="52"/>
    <x v="50"/>
    <x v="0"/>
    <s v="NA"/>
    <x v="0"/>
    <x v="0"/>
    <x v="0"/>
    <x v="0"/>
    <x v="0"/>
    <x v="8"/>
    <x v="0"/>
    <x v="0"/>
    <x v="0"/>
    <x v="2"/>
    <n v="6"/>
    <n v="6"/>
    <n v="1934"/>
    <n v="1950"/>
    <x v="0"/>
    <x v="0"/>
    <x v="2"/>
    <s v="Wd Sdng"/>
    <x v="1"/>
    <n v="0"/>
    <x v="1"/>
    <s v="TA"/>
    <x v="0"/>
    <x v="1"/>
    <s v="TA"/>
    <s v="No"/>
    <x v="2"/>
    <n v="0"/>
    <s v="Unf"/>
    <n v="0"/>
    <n v="816"/>
    <n v="816"/>
    <x v="0"/>
    <s v="TA"/>
    <s v="Y"/>
    <x v="0"/>
    <n v="816"/>
    <n v="0"/>
    <n v="360"/>
    <n v="1176"/>
    <n v="0"/>
    <n v="0"/>
    <n v="1"/>
    <n v="0"/>
    <n v="3"/>
    <n v="1"/>
    <s v="TA"/>
    <n v="6"/>
    <s v="Typ"/>
    <n v="1"/>
    <s v="Gd"/>
    <x v="1"/>
    <n v="1985"/>
    <x v="1"/>
    <n v="2"/>
    <n v="528"/>
    <s v="TA"/>
    <s v="TA"/>
    <x v="0"/>
    <n v="112"/>
    <n v="0"/>
    <n v="0"/>
    <n v="0"/>
    <n v="0"/>
    <n v="0"/>
    <s v="NA"/>
    <x v="1"/>
    <s v="Shed"/>
    <n v="400"/>
    <n v="9"/>
    <n v="2006"/>
    <x v="0"/>
    <x v="0"/>
    <n v="114500"/>
  </r>
  <r>
    <n v="53"/>
    <n v="90"/>
    <x v="1"/>
    <n v="110"/>
    <x v="51"/>
    <x v="1"/>
    <s v="NA"/>
    <x v="2"/>
    <x v="1"/>
    <x v="0"/>
    <x v="2"/>
    <x v="1"/>
    <x v="13"/>
    <x v="5"/>
    <x v="0"/>
    <x v="2"/>
    <x v="1"/>
    <n v="5"/>
    <n v="5"/>
    <n v="1963"/>
    <n v="1963"/>
    <x v="0"/>
    <x v="0"/>
    <x v="2"/>
    <s v="Wd Sdng"/>
    <x v="1"/>
    <n v="0"/>
    <x v="3"/>
    <s v="TA"/>
    <x v="1"/>
    <x v="0"/>
    <s v="TA"/>
    <s v="Gd"/>
    <x v="6"/>
    <n v="104"/>
    <s v="GLQ"/>
    <n v="712"/>
    <n v="0"/>
    <n v="816"/>
    <x v="0"/>
    <s v="TA"/>
    <s v="N"/>
    <x v="0"/>
    <n v="816"/>
    <n v="0"/>
    <n v="0"/>
    <n v="816"/>
    <n v="1"/>
    <n v="0"/>
    <n v="1"/>
    <n v="0"/>
    <n v="2"/>
    <n v="1"/>
    <s v="TA"/>
    <n v="5"/>
    <s v="Typ"/>
    <n v="0"/>
    <s v="NA"/>
    <x v="3"/>
    <n v="1963"/>
    <x v="1"/>
    <n v="2"/>
    <n v="516"/>
    <s v="TA"/>
    <s v="TA"/>
    <x v="0"/>
    <n v="106"/>
    <n v="0"/>
    <n v="0"/>
    <n v="0"/>
    <n v="0"/>
    <n v="0"/>
    <s v="NA"/>
    <x v="0"/>
    <s v="NA"/>
    <n v="0"/>
    <n v="5"/>
    <n v="2010"/>
    <x v="0"/>
    <x v="0"/>
    <n v="110000"/>
  </r>
  <r>
    <n v="54"/>
    <n v="20"/>
    <x v="0"/>
    <n v="68"/>
    <x v="52"/>
    <x v="0"/>
    <s v="NA"/>
    <x v="1"/>
    <x v="2"/>
    <x v="0"/>
    <x v="0"/>
    <x v="0"/>
    <x v="1"/>
    <x v="0"/>
    <x v="0"/>
    <x v="0"/>
    <x v="1"/>
    <n v="9"/>
    <n v="5"/>
    <n v="1981"/>
    <n v="1987"/>
    <x v="0"/>
    <x v="1"/>
    <x v="5"/>
    <s v="Wd Shng"/>
    <x v="1"/>
    <n v="0"/>
    <x v="0"/>
    <s v="TA"/>
    <x v="1"/>
    <x v="2"/>
    <s v="TA"/>
    <s v="Gd"/>
    <x v="0"/>
    <n v="1810"/>
    <s v="Unf"/>
    <n v="0"/>
    <n v="32"/>
    <n v="1842"/>
    <x v="0"/>
    <s v="Gd"/>
    <s v="Y"/>
    <x v="0"/>
    <n v="1842"/>
    <n v="0"/>
    <n v="0"/>
    <n v="1842"/>
    <n v="2"/>
    <n v="0"/>
    <n v="0"/>
    <n v="1"/>
    <n v="0"/>
    <n v="1"/>
    <s v="Gd"/>
    <n v="5"/>
    <s v="Typ"/>
    <n v="1"/>
    <s v="Gd"/>
    <x v="0"/>
    <n v="1981"/>
    <x v="2"/>
    <n v="3"/>
    <n v="894"/>
    <s v="TA"/>
    <s v="TA"/>
    <x v="0"/>
    <n v="857"/>
    <n v="72"/>
    <n v="0"/>
    <n v="0"/>
    <n v="0"/>
    <n v="0"/>
    <s v="NA"/>
    <x v="0"/>
    <s v="NA"/>
    <n v="0"/>
    <n v="11"/>
    <n v="2006"/>
    <x v="0"/>
    <x v="0"/>
    <n v="385000"/>
  </r>
  <r>
    <n v="55"/>
    <n v="80"/>
    <x v="0"/>
    <n v="60"/>
    <x v="53"/>
    <x v="0"/>
    <s v="NA"/>
    <x v="0"/>
    <x v="1"/>
    <x v="0"/>
    <x v="0"/>
    <x v="1"/>
    <x v="11"/>
    <x v="0"/>
    <x v="0"/>
    <x v="0"/>
    <x v="5"/>
    <n v="5"/>
    <n v="5"/>
    <n v="1955"/>
    <n v="1955"/>
    <x v="0"/>
    <x v="0"/>
    <x v="1"/>
    <s v="MetalSd"/>
    <x v="1"/>
    <n v="0"/>
    <x v="1"/>
    <s v="TA"/>
    <x v="1"/>
    <x v="1"/>
    <s v="TA"/>
    <s v="No"/>
    <x v="1"/>
    <n v="384"/>
    <s v="Unf"/>
    <n v="0"/>
    <n v="0"/>
    <n v="384"/>
    <x v="0"/>
    <s v="TA"/>
    <s v="Y"/>
    <x v="0"/>
    <n v="1360"/>
    <n v="0"/>
    <n v="0"/>
    <n v="1360"/>
    <n v="0"/>
    <n v="0"/>
    <n v="1"/>
    <n v="0"/>
    <n v="3"/>
    <n v="1"/>
    <s v="TA"/>
    <n v="6"/>
    <s v="Min1"/>
    <n v="1"/>
    <s v="TA"/>
    <x v="1"/>
    <n v="1962"/>
    <x v="1"/>
    <n v="2"/>
    <n v="572"/>
    <s v="TA"/>
    <s v="TA"/>
    <x v="0"/>
    <n v="0"/>
    <n v="50"/>
    <n v="0"/>
    <n v="0"/>
    <n v="0"/>
    <n v="0"/>
    <s v="NA"/>
    <x v="1"/>
    <s v="NA"/>
    <n v="0"/>
    <n v="2"/>
    <n v="2007"/>
    <x v="0"/>
    <x v="0"/>
    <n v="130000"/>
  </r>
  <r>
    <n v="56"/>
    <n v="20"/>
    <x v="0"/>
    <n v="100"/>
    <x v="54"/>
    <x v="0"/>
    <s v="NA"/>
    <x v="1"/>
    <x v="0"/>
    <x v="0"/>
    <x v="0"/>
    <x v="0"/>
    <x v="11"/>
    <x v="0"/>
    <x v="0"/>
    <x v="0"/>
    <x v="1"/>
    <n v="6"/>
    <n v="5"/>
    <n v="1964"/>
    <n v="1964"/>
    <x v="0"/>
    <x v="0"/>
    <x v="3"/>
    <s v="Plywood"/>
    <x v="0"/>
    <n v="272"/>
    <x v="1"/>
    <s v="TA"/>
    <x v="1"/>
    <x v="1"/>
    <s v="TA"/>
    <s v="No"/>
    <x v="4"/>
    <n v="490"/>
    <s v="Unf"/>
    <n v="0"/>
    <n v="935"/>
    <n v="1425"/>
    <x v="0"/>
    <s v="Gd"/>
    <s v="Y"/>
    <x v="0"/>
    <n v="1425"/>
    <n v="0"/>
    <n v="0"/>
    <n v="1425"/>
    <n v="0"/>
    <n v="0"/>
    <n v="2"/>
    <n v="0"/>
    <n v="3"/>
    <n v="1"/>
    <s v="TA"/>
    <n v="7"/>
    <s v="Typ"/>
    <n v="1"/>
    <s v="Gd"/>
    <x v="0"/>
    <n v="1964"/>
    <x v="0"/>
    <n v="2"/>
    <n v="576"/>
    <s v="TA"/>
    <s v="TA"/>
    <x v="0"/>
    <n v="0"/>
    <n v="0"/>
    <n v="0"/>
    <n v="407"/>
    <n v="0"/>
    <n v="0"/>
    <s v="NA"/>
    <x v="0"/>
    <s v="NA"/>
    <n v="0"/>
    <n v="7"/>
    <n v="2008"/>
    <x v="0"/>
    <x v="0"/>
    <n v="180500"/>
  </r>
  <r>
    <n v="57"/>
    <n v="160"/>
    <x v="3"/>
    <n v="24"/>
    <x v="55"/>
    <x v="0"/>
    <s v="Pave"/>
    <x v="0"/>
    <x v="0"/>
    <x v="0"/>
    <x v="0"/>
    <x v="0"/>
    <x v="5"/>
    <x v="0"/>
    <x v="0"/>
    <x v="4"/>
    <x v="0"/>
    <n v="8"/>
    <n v="5"/>
    <n v="1999"/>
    <n v="2000"/>
    <x v="0"/>
    <x v="0"/>
    <x v="1"/>
    <s v="MetalSd"/>
    <x v="0"/>
    <n v="456"/>
    <x v="0"/>
    <s v="TA"/>
    <x v="0"/>
    <x v="0"/>
    <s v="TA"/>
    <s v="No"/>
    <x v="0"/>
    <n v="649"/>
    <s v="Unf"/>
    <n v="0"/>
    <n v="321"/>
    <n v="970"/>
    <x v="0"/>
    <s v="Ex"/>
    <s v="Y"/>
    <x v="0"/>
    <n v="983"/>
    <n v="756"/>
    <n v="0"/>
    <n v="1739"/>
    <n v="1"/>
    <n v="0"/>
    <n v="2"/>
    <n v="1"/>
    <n v="3"/>
    <n v="1"/>
    <s v="Gd"/>
    <n v="7"/>
    <s v="Typ"/>
    <n v="0"/>
    <s v="NA"/>
    <x v="0"/>
    <n v="1999"/>
    <x v="2"/>
    <n v="2"/>
    <n v="480"/>
    <s v="TA"/>
    <s v="TA"/>
    <x v="0"/>
    <n v="115"/>
    <n v="0"/>
    <n v="0"/>
    <n v="0"/>
    <n v="0"/>
    <n v="0"/>
    <s v="NA"/>
    <x v="0"/>
    <s v="NA"/>
    <n v="0"/>
    <n v="8"/>
    <n v="2009"/>
    <x v="0"/>
    <x v="1"/>
    <n v="172500"/>
  </r>
  <r>
    <n v="58"/>
    <n v="60"/>
    <x v="0"/>
    <n v="89"/>
    <x v="56"/>
    <x v="0"/>
    <s v="NA"/>
    <x v="1"/>
    <x v="0"/>
    <x v="0"/>
    <x v="2"/>
    <x v="0"/>
    <x v="0"/>
    <x v="0"/>
    <x v="0"/>
    <x v="0"/>
    <x v="0"/>
    <n v="7"/>
    <n v="5"/>
    <n v="2004"/>
    <n v="2004"/>
    <x v="0"/>
    <x v="0"/>
    <x v="0"/>
    <s v="VinylSd"/>
    <x v="1"/>
    <n v="0"/>
    <x v="0"/>
    <s v="TA"/>
    <x v="0"/>
    <x v="0"/>
    <s v="TA"/>
    <s v="No"/>
    <x v="2"/>
    <n v="0"/>
    <s v="Unf"/>
    <n v="0"/>
    <n v="860"/>
    <n v="860"/>
    <x v="0"/>
    <s v="Ex"/>
    <s v="Y"/>
    <x v="0"/>
    <n v="860"/>
    <n v="860"/>
    <n v="0"/>
    <n v="1720"/>
    <n v="0"/>
    <n v="0"/>
    <n v="2"/>
    <n v="1"/>
    <n v="3"/>
    <n v="1"/>
    <s v="Gd"/>
    <n v="7"/>
    <s v="Typ"/>
    <n v="0"/>
    <s v="NA"/>
    <x v="0"/>
    <n v="2004"/>
    <x v="0"/>
    <n v="2"/>
    <n v="565"/>
    <s v="TA"/>
    <s v="TA"/>
    <x v="0"/>
    <n v="0"/>
    <n v="70"/>
    <n v="0"/>
    <n v="0"/>
    <n v="0"/>
    <n v="0"/>
    <s v="NA"/>
    <x v="0"/>
    <s v="NA"/>
    <n v="0"/>
    <n v="8"/>
    <n v="2006"/>
    <x v="0"/>
    <x v="0"/>
    <n v="196500"/>
  </r>
  <r>
    <n v="59"/>
    <n v="60"/>
    <x v="0"/>
    <n v="66"/>
    <x v="57"/>
    <x v="0"/>
    <s v="NA"/>
    <x v="2"/>
    <x v="3"/>
    <x v="0"/>
    <x v="3"/>
    <x v="0"/>
    <x v="18"/>
    <x v="0"/>
    <x v="0"/>
    <x v="0"/>
    <x v="0"/>
    <n v="10"/>
    <n v="5"/>
    <n v="2006"/>
    <n v="2006"/>
    <x v="1"/>
    <x v="0"/>
    <x v="0"/>
    <s v="VinylSd"/>
    <x v="0"/>
    <n v="1031"/>
    <x v="2"/>
    <s v="TA"/>
    <x v="0"/>
    <x v="2"/>
    <s v="TA"/>
    <s v="Gd"/>
    <x v="2"/>
    <n v="0"/>
    <s v="Unf"/>
    <n v="0"/>
    <n v="1410"/>
    <n v="1410"/>
    <x v="0"/>
    <s v="Ex"/>
    <s v="Y"/>
    <x v="0"/>
    <n v="1426"/>
    <n v="1519"/>
    <n v="0"/>
    <n v="2945"/>
    <n v="0"/>
    <n v="0"/>
    <n v="3"/>
    <n v="1"/>
    <n v="3"/>
    <n v="1"/>
    <s v="Gd"/>
    <n v="10"/>
    <s v="Typ"/>
    <n v="1"/>
    <s v="Gd"/>
    <x v="2"/>
    <n v="2006"/>
    <x v="2"/>
    <n v="3"/>
    <n v="641"/>
    <s v="TA"/>
    <s v="TA"/>
    <x v="0"/>
    <n v="192"/>
    <n v="0"/>
    <n v="37"/>
    <n v="0"/>
    <n v="0"/>
    <n v="0"/>
    <s v="NA"/>
    <x v="0"/>
    <s v="NA"/>
    <n v="0"/>
    <n v="10"/>
    <n v="2006"/>
    <x v="1"/>
    <x v="2"/>
    <n v="438780"/>
  </r>
  <r>
    <n v="60"/>
    <n v="20"/>
    <x v="0"/>
    <n v="60"/>
    <x v="25"/>
    <x v="0"/>
    <s v="NA"/>
    <x v="0"/>
    <x v="1"/>
    <x v="0"/>
    <x v="0"/>
    <x v="0"/>
    <x v="0"/>
    <x v="0"/>
    <x v="0"/>
    <x v="0"/>
    <x v="1"/>
    <n v="5"/>
    <n v="7"/>
    <n v="1972"/>
    <n v="1972"/>
    <x v="0"/>
    <x v="0"/>
    <x v="3"/>
    <s v="HdBoard"/>
    <x v="1"/>
    <n v="0"/>
    <x v="1"/>
    <s v="TA"/>
    <x v="1"/>
    <x v="1"/>
    <s v="TA"/>
    <s v="Av"/>
    <x v="1"/>
    <n v="632"/>
    <s v="Unf"/>
    <n v="0"/>
    <n v="148"/>
    <n v="780"/>
    <x v="0"/>
    <s v="Ex"/>
    <s v="Y"/>
    <x v="0"/>
    <n v="780"/>
    <n v="0"/>
    <n v="0"/>
    <n v="780"/>
    <n v="0"/>
    <n v="0"/>
    <n v="1"/>
    <n v="0"/>
    <n v="2"/>
    <n v="1"/>
    <s v="TA"/>
    <n v="4"/>
    <s v="Typ"/>
    <n v="0"/>
    <s v="NA"/>
    <x v="1"/>
    <n v="1973"/>
    <x v="1"/>
    <n v="1"/>
    <n v="352"/>
    <s v="TA"/>
    <s v="TA"/>
    <x v="0"/>
    <n v="196"/>
    <n v="0"/>
    <n v="0"/>
    <n v="0"/>
    <n v="0"/>
    <n v="0"/>
    <s v="NA"/>
    <x v="1"/>
    <s v="NA"/>
    <n v="0"/>
    <n v="1"/>
    <n v="2008"/>
    <x v="0"/>
    <x v="0"/>
    <n v="124900"/>
  </r>
  <r>
    <n v="61"/>
    <n v="20"/>
    <x v="0"/>
    <n v="63"/>
    <x v="58"/>
    <x v="0"/>
    <s v="NA"/>
    <x v="0"/>
    <x v="0"/>
    <x v="0"/>
    <x v="0"/>
    <x v="0"/>
    <x v="12"/>
    <x v="4"/>
    <x v="0"/>
    <x v="0"/>
    <x v="1"/>
    <n v="6"/>
    <n v="5"/>
    <n v="2004"/>
    <n v="2004"/>
    <x v="0"/>
    <x v="0"/>
    <x v="0"/>
    <s v="VinylSd"/>
    <x v="1"/>
    <n v="0"/>
    <x v="1"/>
    <s v="TA"/>
    <x v="0"/>
    <x v="0"/>
    <s v="TA"/>
    <s v="No"/>
    <x v="1"/>
    <n v="941"/>
    <s v="Unf"/>
    <n v="0"/>
    <n v="217"/>
    <n v="1158"/>
    <x v="0"/>
    <s v="Ex"/>
    <s v="Y"/>
    <x v="0"/>
    <n v="1158"/>
    <n v="0"/>
    <n v="0"/>
    <n v="1158"/>
    <n v="1"/>
    <n v="0"/>
    <n v="1"/>
    <n v="1"/>
    <n v="3"/>
    <n v="1"/>
    <s v="Gd"/>
    <n v="5"/>
    <s v="Typ"/>
    <n v="0"/>
    <s v="NA"/>
    <x v="1"/>
    <n v="2006"/>
    <x v="1"/>
    <n v="2"/>
    <n v="576"/>
    <s v="TA"/>
    <s v="TA"/>
    <x v="0"/>
    <n v="0"/>
    <n v="50"/>
    <n v="0"/>
    <n v="0"/>
    <n v="0"/>
    <n v="0"/>
    <s v="NA"/>
    <x v="0"/>
    <s v="NA"/>
    <n v="0"/>
    <n v="5"/>
    <n v="2006"/>
    <x v="1"/>
    <x v="2"/>
    <n v="158000"/>
  </r>
  <r>
    <n v="62"/>
    <n v="75"/>
    <x v="1"/>
    <n v="60"/>
    <x v="25"/>
    <x v="0"/>
    <s v="NA"/>
    <x v="0"/>
    <x v="0"/>
    <x v="0"/>
    <x v="0"/>
    <x v="0"/>
    <x v="13"/>
    <x v="0"/>
    <x v="0"/>
    <x v="0"/>
    <x v="6"/>
    <n v="5"/>
    <n v="7"/>
    <n v="1920"/>
    <n v="1996"/>
    <x v="0"/>
    <x v="0"/>
    <x v="1"/>
    <s v="MetalSd"/>
    <x v="1"/>
    <n v="0"/>
    <x v="1"/>
    <s v="TA"/>
    <x v="2"/>
    <x v="1"/>
    <s v="Fa"/>
    <s v="No"/>
    <x v="2"/>
    <n v="0"/>
    <s v="Unf"/>
    <n v="0"/>
    <n v="530"/>
    <n v="530"/>
    <x v="0"/>
    <s v="TA"/>
    <s v="N"/>
    <x v="0"/>
    <n v="581"/>
    <n v="530"/>
    <n v="0"/>
    <n v="1111"/>
    <n v="0"/>
    <n v="0"/>
    <n v="1"/>
    <n v="0"/>
    <n v="3"/>
    <n v="1"/>
    <s v="Fa"/>
    <n v="6"/>
    <s v="Typ"/>
    <n v="0"/>
    <s v="NA"/>
    <x v="1"/>
    <n v="1935"/>
    <x v="1"/>
    <n v="1"/>
    <n v="288"/>
    <s v="TA"/>
    <s v="TA"/>
    <x v="1"/>
    <n v="0"/>
    <n v="0"/>
    <n v="144"/>
    <n v="0"/>
    <n v="0"/>
    <n v="0"/>
    <s v="NA"/>
    <x v="0"/>
    <s v="NA"/>
    <n v="0"/>
    <n v="3"/>
    <n v="2007"/>
    <x v="0"/>
    <x v="0"/>
    <n v="101000"/>
  </r>
  <r>
    <n v="63"/>
    <n v="120"/>
    <x v="0"/>
    <n v="44"/>
    <x v="59"/>
    <x v="0"/>
    <s v="NA"/>
    <x v="1"/>
    <x v="0"/>
    <x v="0"/>
    <x v="0"/>
    <x v="0"/>
    <x v="10"/>
    <x v="0"/>
    <x v="0"/>
    <x v="3"/>
    <x v="1"/>
    <n v="8"/>
    <n v="5"/>
    <n v="2006"/>
    <n v="2006"/>
    <x v="0"/>
    <x v="0"/>
    <x v="0"/>
    <s v="VinylSd"/>
    <x v="2"/>
    <n v="178"/>
    <x v="0"/>
    <s v="TA"/>
    <x v="0"/>
    <x v="0"/>
    <s v="Gd"/>
    <s v="Mn"/>
    <x v="0"/>
    <n v="24"/>
    <s v="Unf"/>
    <n v="0"/>
    <n v="1346"/>
    <n v="1370"/>
    <x v="0"/>
    <s v="Ex"/>
    <s v="Y"/>
    <x v="0"/>
    <n v="1370"/>
    <n v="0"/>
    <n v="0"/>
    <n v="1370"/>
    <n v="0"/>
    <n v="0"/>
    <n v="2"/>
    <n v="0"/>
    <n v="2"/>
    <n v="1"/>
    <s v="Gd"/>
    <n v="6"/>
    <s v="Typ"/>
    <n v="1"/>
    <s v="Gd"/>
    <x v="0"/>
    <n v="2006"/>
    <x v="0"/>
    <n v="2"/>
    <n v="484"/>
    <s v="TA"/>
    <s v="TA"/>
    <x v="0"/>
    <n v="120"/>
    <n v="49"/>
    <n v="0"/>
    <n v="0"/>
    <n v="0"/>
    <n v="0"/>
    <s v="NA"/>
    <x v="0"/>
    <s v="NA"/>
    <n v="0"/>
    <n v="10"/>
    <n v="2007"/>
    <x v="0"/>
    <x v="0"/>
    <n v="202500"/>
  </r>
  <r>
    <n v="64"/>
    <n v="70"/>
    <x v="1"/>
    <n v="50"/>
    <x v="60"/>
    <x v="0"/>
    <s v="NA"/>
    <x v="1"/>
    <x v="1"/>
    <x v="0"/>
    <x v="0"/>
    <x v="0"/>
    <x v="7"/>
    <x v="6"/>
    <x v="3"/>
    <x v="0"/>
    <x v="0"/>
    <n v="7"/>
    <n v="6"/>
    <n v="1921"/>
    <n v="1950"/>
    <x v="0"/>
    <x v="0"/>
    <x v="9"/>
    <s v="Stucco"/>
    <x v="1"/>
    <n v="0"/>
    <x v="1"/>
    <s v="TA"/>
    <x v="2"/>
    <x v="1"/>
    <s v="TA"/>
    <s v="No"/>
    <x v="2"/>
    <n v="0"/>
    <s v="Unf"/>
    <n v="0"/>
    <n v="576"/>
    <n v="576"/>
    <x v="0"/>
    <s v="Gd"/>
    <s v="Y"/>
    <x v="0"/>
    <n v="902"/>
    <n v="808"/>
    <n v="0"/>
    <n v="1710"/>
    <n v="0"/>
    <n v="0"/>
    <n v="2"/>
    <n v="0"/>
    <n v="3"/>
    <n v="1"/>
    <s v="TA"/>
    <n v="9"/>
    <s v="Typ"/>
    <n v="0"/>
    <s v="NA"/>
    <x v="1"/>
    <n v="1990"/>
    <x v="1"/>
    <n v="2"/>
    <n v="480"/>
    <s v="TA"/>
    <s v="TA"/>
    <x v="0"/>
    <n v="12"/>
    <n v="11"/>
    <n v="64"/>
    <n v="0"/>
    <n v="0"/>
    <n v="0"/>
    <s v="NA"/>
    <x v="3"/>
    <s v="NA"/>
    <n v="0"/>
    <n v="4"/>
    <n v="2010"/>
    <x v="0"/>
    <x v="0"/>
    <n v="140000"/>
  </r>
  <r>
    <n v="65"/>
    <n v="60"/>
    <x v="0"/>
    <s v="NA"/>
    <x v="61"/>
    <x v="0"/>
    <s v="NA"/>
    <x v="0"/>
    <x v="0"/>
    <x v="0"/>
    <x v="0"/>
    <x v="0"/>
    <x v="0"/>
    <x v="0"/>
    <x v="0"/>
    <x v="0"/>
    <x v="0"/>
    <n v="7"/>
    <n v="5"/>
    <n v="1997"/>
    <n v="1998"/>
    <x v="0"/>
    <x v="0"/>
    <x v="0"/>
    <s v="VinylSd"/>
    <x v="0"/>
    <n v="573"/>
    <x v="1"/>
    <s v="TA"/>
    <x v="0"/>
    <x v="0"/>
    <s v="TA"/>
    <s v="No"/>
    <x v="0"/>
    <n v="739"/>
    <s v="Unf"/>
    <n v="0"/>
    <n v="318"/>
    <n v="1057"/>
    <x v="0"/>
    <s v="Ex"/>
    <s v="Y"/>
    <x v="0"/>
    <n v="1057"/>
    <n v="977"/>
    <n v="0"/>
    <n v="2034"/>
    <n v="1"/>
    <n v="0"/>
    <n v="2"/>
    <n v="1"/>
    <n v="3"/>
    <n v="1"/>
    <s v="Gd"/>
    <n v="8"/>
    <s v="Typ"/>
    <n v="0"/>
    <s v="NA"/>
    <x v="0"/>
    <n v="1998"/>
    <x v="0"/>
    <n v="2"/>
    <n v="645"/>
    <s v="TA"/>
    <s v="TA"/>
    <x v="0"/>
    <n v="576"/>
    <n v="36"/>
    <n v="0"/>
    <n v="0"/>
    <n v="0"/>
    <n v="0"/>
    <s v="NA"/>
    <x v="3"/>
    <s v="NA"/>
    <n v="0"/>
    <n v="2"/>
    <n v="2009"/>
    <x v="0"/>
    <x v="0"/>
    <n v="219500"/>
  </r>
  <r>
    <n v="66"/>
    <n v="60"/>
    <x v="0"/>
    <n v="76"/>
    <x v="62"/>
    <x v="0"/>
    <s v="NA"/>
    <x v="0"/>
    <x v="0"/>
    <x v="0"/>
    <x v="0"/>
    <x v="0"/>
    <x v="10"/>
    <x v="0"/>
    <x v="0"/>
    <x v="0"/>
    <x v="0"/>
    <n v="8"/>
    <n v="5"/>
    <n v="2004"/>
    <n v="2005"/>
    <x v="0"/>
    <x v="0"/>
    <x v="0"/>
    <s v="VinylSd"/>
    <x v="0"/>
    <n v="344"/>
    <x v="0"/>
    <s v="TA"/>
    <x v="0"/>
    <x v="2"/>
    <s v="TA"/>
    <s v="Av"/>
    <x v="2"/>
    <n v="0"/>
    <s v="Unf"/>
    <n v="0"/>
    <n v="1143"/>
    <n v="1143"/>
    <x v="0"/>
    <s v="Ex"/>
    <s v="Y"/>
    <x v="0"/>
    <n v="1143"/>
    <n v="1330"/>
    <n v="0"/>
    <n v="2473"/>
    <n v="0"/>
    <n v="0"/>
    <n v="2"/>
    <n v="1"/>
    <n v="4"/>
    <n v="1"/>
    <s v="Gd"/>
    <n v="9"/>
    <s v="Typ"/>
    <n v="1"/>
    <s v="Gd"/>
    <x v="2"/>
    <n v="2004"/>
    <x v="0"/>
    <n v="3"/>
    <n v="852"/>
    <s v="TA"/>
    <s v="TA"/>
    <x v="0"/>
    <n v="192"/>
    <n v="151"/>
    <n v="0"/>
    <n v="0"/>
    <n v="0"/>
    <n v="0"/>
    <s v="NA"/>
    <x v="0"/>
    <s v="NA"/>
    <n v="0"/>
    <n v="10"/>
    <n v="2007"/>
    <x v="0"/>
    <x v="0"/>
    <n v="317000"/>
  </r>
  <r>
    <n v="67"/>
    <n v="20"/>
    <x v="0"/>
    <s v="NA"/>
    <x v="63"/>
    <x v="0"/>
    <s v="NA"/>
    <x v="0"/>
    <x v="0"/>
    <x v="0"/>
    <x v="0"/>
    <x v="0"/>
    <x v="11"/>
    <x v="7"/>
    <x v="0"/>
    <x v="0"/>
    <x v="1"/>
    <n v="7"/>
    <n v="5"/>
    <n v="1970"/>
    <n v="1989"/>
    <x v="0"/>
    <x v="0"/>
    <x v="7"/>
    <s v="Plywood"/>
    <x v="0"/>
    <n v="287"/>
    <x v="1"/>
    <s v="TA"/>
    <x v="1"/>
    <x v="0"/>
    <s v="TA"/>
    <s v="Gd"/>
    <x v="0"/>
    <n v="912"/>
    <s v="Unf"/>
    <n v="0"/>
    <n v="1035"/>
    <n v="1947"/>
    <x v="0"/>
    <s v="TA"/>
    <s v="Y"/>
    <x v="0"/>
    <n v="2207"/>
    <n v="0"/>
    <n v="0"/>
    <n v="2207"/>
    <n v="1"/>
    <n v="0"/>
    <n v="2"/>
    <n v="0"/>
    <n v="3"/>
    <n v="1"/>
    <s v="TA"/>
    <n v="7"/>
    <s v="Min1"/>
    <n v="1"/>
    <s v="Gd"/>
    <x v="0"/>
    <n v="1970"/>
    <x v="0"/>
    <n v="2"/>
    <n v="576"/>
    <s v="TA"/>
    <s v="TA"/>
    <x v="0"/>
    <n v="301"/>
    <n v="0"/>
    <n v="0"/>
    <n v="0"/>
    <n v="0"/>
    <n v="0"/>
    <s v="NA"/>
    <x v="0"/>
    <s v="NA"/>
    <n v="0"/>
    <n v="7"/>
    <n v="2010"/>
    <x v="0"/>
    <x v="0"/>
    <n v="180000"/>
  </r>
  <r>
    <n v="68"/>
    <n v="20"/>
    <x v="0"/>
    <n v="72"/>
    <x v="64"/>
    <x v="0"/>
    <s v="NA"/>
    <x v="1"/>
    <x v="0"/>
    <x v="0"/>
    <x v="0"/>
    <x v="0"/>
    <x v="0"/>
    <x v="0"/>
    <x v="0"/>
    <x v="0"/>
    <x v="1"/>
    <n v="7"/>
    <n v="5"/>
    <n v="2003"/>
    <n v="2003"/>
    <x v="0"/>
    <x v="0"/>
    <x v="0"/>
    <s v="VinylSd"/>
    <x v="0"/>
    <n v="167"/>
    <x v="0"/>
    <s v="TA"/>
    <x v="0"/>
    <x v="0"/>
    <s v="TA"/>
    <s v="Av"/>
    <x v="0"/>
    <n v="1013"/>
    <s v="Unf"/>
    <n v="0"/>
    <n v="440"/>
    <n v="1453"/>
    <x v="0"/>
    <s v="Ex"/>
    <s v="Y"/>
    <x v="0"/>
    <n v="1479"/>
    <n v="0"/>
    <n v="0"/>
    <n v="1479"/>
    <n v="1"/>
    <n v="0"/>
    <n v="2"/>
    <n v="0"/>
    <n v="3"/>
    <n v="1"/>
    <s v="Gd"/>
    <n v="7"/>
    <s v="Typ"/>
    <n v="0"/>
    <s v="NA"/>
    <x v="0"/>
    <n v="2003"/>
    <x v="0"/>
    <n v="2"/>
    <n v="558"/>
    <s v="TA"/>
    <s v="TA"/>
    <x v="0"/>
    <n v="144"/>
    <n v="29"/>
    <n v="0"/>
    <n v="0"/>
    <n v="0"/>
    <n v="0"/>
    <s v="NA"/>
    <x v="0"/>
    <s v="NA"/>
    <n v="0"/>
    <n v="6"/>
    <n v="2007"/>
    <x v="0"/>
    <x v="0"/>
    <n v="226000"/>
  </r>
  <r>
    <n v="69"/>
    <n v="30"/>
    <x v="1"/>
    <n v="47"/>
    <x v="65"/>
    <x v="0"/>
    <s v="NA"/>
    <x v="0"/>
    <x v="0"/>
    <x v="0"/>
    <x v="2"/>
    <x v="0"/>
    <x v="7"/>
    <x v="3"/>
    <x v="0"/>
    <x v="0"/>
    <x v="1"/>
    <n v="4"/>
    <n v="6"/>
    <n v="1945"/>
    <n v="1950"/>
    <x v="0"/>
    <x v="0"/>
    <x v="1"/>
    <s v="MetalSd"/>
    <x v="1"/>
    <n v="0"/>
    <x v="1"/>
    <s v="Gd"/>
    <x v="1"/>
    <x v="1"/>
    <s v="TA"/>
    <s v="No"/>
    <x v="2"/>
    <n v="0"/>
    <s v="Unf"/>
    <n v="0"/>
    <n v="747"/>
    <n v="747"/>
    <x v="0"/>
    <s v="TA"/>
    <s v="Y"/>
    <x v="0"/>
    <n v="747"/>
    <n v="0"/>
    <n v="0"/>
    <n v="747"/>
    <n v="0"/>
    <n v="0"/>
    <n v="1"/>
    <n v="0"/>
    <n v="2"/>
    <n v="1"/>
    <s v="TA"/>
    <n v="4"/>
    <s v="Typ"/>
    <n v="0"/>
    <s v="NA"/>
    <x v="0"/>
    <n v="1945"/>
    <x v="1"/>
    <n v="1"/>
    <n v="220"/>
    <s v="TA"/>
    <s v="TA"/>
    <x v="0"/>
    <n v="0"/>
    <n v="0"/>
    <n v="0"/>
    <n v="0"/>
    <n v="0"/>
    <n v="0"/>
    <s v="NA"/>
    <x v="0"/>
    <s v="NA"/>
    <n v="0"/>
    <n v="6"/>
    <n v="2010"/>
    <x v="0"/>
    <x v="0"/>
    <n v="80000"/>
  </r>
  <r>
    <n v="70"/>
    <n v="50"/>
    <x v="0"/>
    <n v="81"/>
    <x v="66"/>
    <x v="0"/>
    <s v="NA"/>
    <x v="0"/>
    <x v="0"/>
    <x v="0"/>
    <x v="2"/>
    <x v="0"/>
    <x v="19"/>
    <x v="0"/>
    <x v="0"/>
    <x v="0"/>
    <x v="2"/>
    <n v="7"/>
    <n v="4"/>
    <n v="1953"/>
    <n v="1953"/>
    <x v="0"/>
    <x v="0"/>
    <x v="4"/>
    <s v="AsbShng"/>
    <x v="1"/>
    <n v="0"/>
    <x v="0"/>
    <s v="TA"/>
    <x v="1"/>
    <x v="1"/>
    <s v="TA"/>
    <s v="No"/>
    <x v="4"/>
    <n v="603"/>
    <s v="Unf"/>
    <n v="0"/>
    <n v="701"/>
    <n v="1304"/>
    <x v="1"/>
    <s v="TA"/>
    <s v="Y"/>
    <x v="0"/>
    <n v="1304"/>
    <n v="983"/>
    <n v="0"/>
    <n v="2287"/>
    <n v="0"/>
    <n v="0"/>
    <n v="2"/>
    <n v="0"/>
    <n v="3"/>
    <n v="1"/>
    <s v="TA"/>
    <n v="7"/>
    <s v="Typ"/>
    <n v="1"/>
    <s v="TA"/>
    <x v="0"/>
    <n v="1953"/>
    <x v="2"/>
    <n v="2"/>
    <n v="667"/>
    <s v="TA"/>
    <s v="TA"/>
    <x v="0"/>
    <n v="0"/>
    <n v="21"/>
    <n v="114"/>
    <n v="0"/>
    <n v="0"/>
    <n v="0"/>
    <s v="NA"/>
    <x v="0"/>
    <s v="NA"/>
    <n v="0"/>
    <n v="7"/>
    <n v="2006"/>
    <x v="0"/>
    <x v="0"/>
    <n v="225000"/>
  </r>
  <r>
    <n v="71"/>
    <n v="20"/>
    <x v="0"/>
    <n v="95"/>
    <x v="67"/>
    <x v="0"/>
    <s v="NA"/>
    <x v="1"/>
    <x v="0"/>
    <x v="0"/>
    <x v="0"/>
    <x v="0"/>
    <x v="11"/>
    <x v="0"/>
    <x v="0"/>
    <x v="0"/>
    <x v="1"/>
    <n v="7"/>
    <n v="6"/>
    <n v="1973"/>
    <n v="1973"/>
    <x v="0"/>
    <x v="0"/>
    <x v="7"/>
    <s v="Plywood"/>
    <x v="0"/>
    <n v="1115"/>
    <x v="1"/>
    <s v="Gd"/>
    <x v="1"/>
    <x v="0"/>
    <s v="TA"/>
    <s v="Gd"/>
    <x v="1"/>
    <n v="1880"/>
    <s v="Unf"/>
    <n v="0"/>
    <n v="343"/>
    <n v="2223"/>
    <x v="0"/>
    <s v="Ex"/>
    <s v="Y"/>
    <x v="0"/>
    <n v="2223"/>
    <n v="0"/>
    <n v="0"/>
    <n v="2223"/>
    <n v="1"/>
    <n v="0"/>
    <n v="2"/>
    <n v="0"/>
    <n v="3"/>
    <n v="1"/>
    <s v="TA"/>
    <n v="8"/>
    <s v="Typ"/>
    <n v="2"/>
    <s v="Gd"/>
    <x v="0"/>
    <n v="1973"/>
    <x v="2"/>
    <n v="2"/>
    <n v="516"/>
    <s v="TA"/>
    <s v="TA"/>
    <x v="0"/>
    <n v="300"/>
    <n v="0"/>
    <n v="0"/>
    <n v="0"/>
    <n v="0"/>
    <n v="0"/>
    <s v="NA"/>
    <x v="0"/>
    <s v="NA"/>
    <n v="0"/>
    <n v="2"/>
    <n v="2007"/>
    <x v="0"/>
    <x v="0"/>
    <n v="244000"/>
  </r>
  <r>
    <n v="72"/>
    <n v="20"/>
    <x v="0"/>
    <n v="69"/>
    <x v="68"/>
    <x v="0"/>
    <s v="NA"/>
    <x v="0"/>
    <x v="0"/>
    <x v="0"/>
    <x v="2"/>
    <x v="0"/>
    <x v="4"/>
    <x v="0"/>
    <x v="0"/>
    <x v="0"/>
    <x v="1"/>
    <n v="4"/>
    <n v="6"/>
    <n v="1982"/>
    <n v="2006"/>
    <x v="0"/>
    <x v="0"/>
    <x v="3"/>
    <s v="Plywood"/>
    <x v="1"/>
    <n v="0"/>
    <x v="1"/>
    <s v="TA"/>
    <x v="1"/>
    <x v="1"/>
    <s v="TA"/>
    <s v="No"/>
    <x v="1"/>
    <n v="565"/>
    <s v="Unf"/>
    <n v="0"/>
    <n v="280"/>
    <n v="845"/>
    <x v="0"/>
    <s v="TA"/>
    <s v="Y"/>
    <x v="0"/>
    <n v="845"/>
    <n v="0"/>
    <n v="0"/>
    <n v="845"/>
    <n v="1"/>
    <n v="0"/>
    <n v="1"/>
    <n v="0"/>
    <n v="2"/>
    <n v="1"/>
    <s v="TA"/>
    <n v="4"/>
    <s v="Typ"/>
    <n v="0"/>
    <s v="NA"/>
    <x v="1"/>
    <n v="1987"/>
    <x v="1"/>
    <n v="2"/>
    <n v="360"/>
    <s v="TA"/>
    <s v="TA"/>
    <x v="0"/>
    <n v="0"/>
    <n v="0"/>
    <n v="0"/>
    <n v="0"/>
    <n v="0"/>
    <n v="0"/>
    <s v="NA"/>
    <x v="0"/>
    <s v="NA"/>
    <n v="0"/>
    <n v="6"/>
    <n v="2007"/>
    <x v="0"/>
    <x v="0"/>
    <n v="129500"/>
  </r>
  <r>
    <n v="73"/>
    <n v="60"/>
    <x v="0"/>
    <n v="74"/>
    <x v="69"/>
    <x v="0"/>
    <s v="NA"/>
    <x v="1"/>
    <x v="0"/>
    <x v="0"/>
    <x v="2"/>
    <x v="0"/>
    <x v="17"/>
    <x v="0"/>
    <x v="0"/>
    <x v="0"/>
    <x v="0"/>
    <n v="7"/>
    <n v="5"/>
    <n v="1998"/>
    <n v="1998"/>
    <x v="0"/>
    <x v="0"/>
    <x v="0"/>
    <s v="VinylSd"/>
    <x v="0"/>
    <n v="40"/>
    <x v="1"/>
    <s v="TA"/>
    <x v="0"/>
    <x v="0"/>
    <s v="TA"/>
    <s v="No"/>
    <x v="2"/>
    <n v="0"/>
    <s v="Unf"/>
    <n v="0"/>
    <n v="832"/>
    <n v="832"/>
    <x v="0"/>
    <s v="Gd"/>
    <s v="Y"/>
    <x v="0"/>
    <n v="885"/>
    <n v="833"/>
    <n v="0"/>
    <n v="1718"/>
    <n v="0"/>
    <n v="0"/>
    <n v="2"/>
    <n v="1"/>
    <n v="3"/>
    <n v="1"/>
    <s v="TA"/>
    <n v="7"/>
    <s v="Typ"/>
    <n v="1"/>
    <s v="TA"/>
    <x v="0"/>
    <n v="1998"/>
    <x v="2"/>
    <n v="2"/>
    <n v="427"/>
    <s v="TA"/>
    <s v="TA"/>
    <x v="0"/>
    <n v="0"/>
    <n v="94"/>
    <n v="0"/>
    <n v="0"/>
    <n v="291"/>
    <n v="0"/>
    <s v="NA"/>
    <x v="0"/>
    <s v="NA"/>
    <n v="0"/>
    <n v="12"/>
    <n v="2009"/>
    <x v="0"/>
    <x v="0"/>
    <n v="185000"/>
  </r>
  <r>
    <n v="74"/>
    <n v="20"/>
    <x v="0"/>
    <n v="85"/>
    <x v="70"/>
    <x v="0"/>
    <s v="NA"/>
    <x v="0"/>
    <x v="0"/>
    <x v="0"/>
    <x v="0"/>
    <x v="0"/>
    <x v="11"/>
    <x v="0"/>
    <x v="0"/>
    <x v="0"/>
    <x v="1"/>
    <n v="5"/>
    <n v="7"/>
    <n v="1954"/>
    <n v="2003"/>
    <x v="0"/>
    <x v="0"/>
    <x v="2"/>
    <s v="Wd Sdng"/>
    <x v="0"/>
    <n v="104"/>
    <x v="1"/>
    <s v="TA"/>
    <x v="1"/>
    <x v="1"/>
    <s v="TA"/>
    <s v="No"/>
    <x v="1"/>
    <n v="320"/>
    <s v="BLQ"/>
    <n v="362"/>
    <n v="404"/>
    <n v="1086"/>
    <x v="0"/>
    <s v="Gd"/>
    <s v="Y"/>
    <x v="0"/>
    <n v="1086"/>
    <n v="0"/>
    <n v="0"/>
    <n v="1086"/>
    <n v="1"/>
    <n v="0"/>
    <n v="1"/>
    <n v="0"/>
    <n v="3"/>
    <n v="1"/>
    <s v="TA"/>
    <n v="6"/>
    <s v="Typ"/>
    <n v="0"/>
    <s v="NA"/>
    <x v="0"/>
    <n v="1989"/>
    <x v="1"/>
    <n v="2"/>
    <n v="490"/>
    <s v="TA"/>
    <s v="TA"/>
    <x v="0"/>
    <n v="0"/>
    <n v="0"/>
    <n v="0"/>
    <n v="0"/>
    <n v="0"/>
    <n v="0"/>
    <s v="NA"/>
    <x v="2"/>
    <s v="NA"/>
    <n v="0"/>
    <n v="5"/>
    <n v="2010"/>
    <x v="0"/>
    <x v="0"/>
    <n v="144900"/>
  </r>
  <r>
    <n v="75"/>
    <n v="50"/>
    <x v="1"/>
    <n v="60"/>
    <x v="71"/>
    <x v="0"/>
    <s v="NA"/>
    <x v="0"/>
    <x v="0"/>
    <x v="0"/>
    <x v="2"/>
    <x v="0"/>
    <x v="7"/>
    <x v="0"/>
    <x v="0"/>
    <x v="0"/>
    <x v="0"/>
    <n v="3"/>
    <n v="6"/>
    <n v="1915"/>
    <n v="1950"/>
    <x v="2"/>
    <x v="0"/>
    <x v="0"/>
    <s v="VinylSd"/>
    <x v="1"/>
    <n v="0"/>
    <x v="0"/>
    <s v="Gd"/>
    <x v="1"/>
    <x v="4"/>
    <s v="TA"/>
    <s v="No"/>
    <x v="2"/>
    <n v="0"/>
    <s v="Unf"/>
    <n v="0"/>
    <n v="840"/>
    <n v="840"/>
    <x v="0"/>
    <s v="Gd"/>
    <s v="N"/>
    <x v="0"/>
    <n v="840"/>
    <n v="765"/>
    <n v="0"/>
    <n v="1605"/>
    <n v="0"/>
    <n v="0"/>
    <n v="2"/>
    <n v="0"/>
    <n v="3"/>
    <n v="2"/>
    <s v="TA"/>
    <n v="8"/>
    <s v="Typ"/>
    <n v="0"/>
    <s v="NA"/>
    <x v="1"/>
    <n v="1915"/>
    <x v="1"/>
    <n v="1"/>
    <n v="379"/>
    <s v="TA"/>
    <s v="TA"/>
    <x v="0"/>
    <n v="0"/>
    <n v="0"/>
    <n v="202"/>
    <n v="0"/>
    <n v="0"/>
    <n v="0"/>
    <s v="NA"/>
    <x v="0"/>
    <s v="NA"/>
    <n v="0"/>
    <n v="5"/>
    <n v="2010"/>
    <x v="0"/>
    <x v="0"/>
    <n v="107400"/>
  </r>
  <r>
    <n v="76"/>
    <n v="180"/>
    <x v="1"/>
    <n v="21"/>
    <x v="72"/>
    <x v="0"/>
    <s v="NA"/>
    <x v="0"/>
    <x v="0"/>
    <x v="0"/>
    <x v="0"/>
    <x v="0"/>
    <x v="14"/>
    <x v="0"/>
    <x v="0"/>
    <x v="4"/>
    <x v="5"/>
    <n v="4"/>
    <n v="5"/>
    <n v="1973"/>
    <n v="1973"/>
    <x v="0"/>
    <x v="0"/>
    <x v="6"/>
    <s v="CmentBd"/>
    <x v="1"/>
    <n v="0"/>
    <x v="1"/>
    <s v="TA"/>
    <x v="1"/>
    <x v="0"/>
    <s v="TA"/>
    <s v="Gd"/>
    <x v="0"/>
    <n v="462"/>
    <s v="Unf"/>
    <n v="0"/>
    <n v="0"/>
    <n v="462"/>
    <x v="0"/>
    <s v="TA"/>
    <s v="Y"/>
    <x v="0"/>
    <n v="526"/>
    <n v="462"/>
    <n v="0"/>
    <n v="988"/>
    <n v="1"/>
    <n v="0"/>
    <n v="1"/>
    <n v="0"/>
    <n v="2"/>
    <n v="1"/>
    <s v="TA"/>
    <n v="5"/>
    <s v="Typ"/>
    <n v="0"/>
    <s v="NA"/>
    <x v="2"/>
    <n v="1973"/>
    <x v="1"/>
    <n v="1"/>
    <n v="297"/>
    <s v="TA"/>
    <s v="TA"/>
    <x v="0"/>
    <n v="120"/>
    <n v="101"/>
    <n v="0"/>
    <n v="0"/>
    <n v="0"/>
    <n v="0"/>
    <s v="NA"/>
    <x v="2"/>
    <s v="NA"/>
    <n v="0"/>
    <n v="11"/>
    <n v="2009"/>
    <x v="0"/>
    <x v="0"/>
    <n v="91000"/>
  </r>
  <r>
    <n v="77"/>
    <n v="20"/>
    <x v="0"/>
    <s v="NA"/>
    <x v="73"/>
    <x v="0"/>
    <s v="NA"/>
    <x v="1"/>
    <x v="0"/>
    <x v="0"/>
    <x v="0"/>
    <x v="0"/>
    <x v="11"/>
    <x v="0"/>
    <x v="0"/>
    <x v="0"/>
    <x v="1"/>
    <n v="4"/>
    <n v="7"/>
    <n v="1956"/>
    <n v="1956"/>
    <x v="0"/>
    <x v="0"/>
    <x v="0"/>
    <s v="VinylSd"/>
    <x v="1"/>
    <n v="0"/>
    <x v="1"/>
    <s v="TA"/>
    <x v="1"/>
    <x v="1"/>
    <s v="TA"/>
    <s v="No"/>
    <x v="1"/>
    <n v="228"/>
    <s v="Unf"/>
    <n v="0"/>
    <n v="724"/>
    <n v="952"/>
    <x v="0"/>
    <s v="Ex"/>
    <s v="Y"/>
    <x v="2"/>
    <n v="952"/>
    <n v="0"/>
    <n v="0"/>
    <n v="952"/>
    <n v="0"/>
    <n v="0"/>
    <n v="1"/>
    <n v="0"/>
    <n v="2"/>
    <n v="1"/>
    <s v="TA"/>
    <n v="4"/>
    <s v="Typ"/>
    <n v="0"/>
    <s v="NA"/>
    <x v="1"/>
    <n v="1956"/>
    <x v="1"/>
    <n v="1"/>
    <n v="283"/>
    <s v="TA"/>
    <s v="TA"/>
    <x v="0"/>
    <n v="0"/>
    <n v="0"/>
    <n v="0"/>
    <n v="0"/>
    <n v="0"/>
    <n v="0"/>
    <s v="NA"/>
    <x v="0"/>
    <s v="NA"/>
    <n v="0"/>
    <n v="4"/>
    <n v="2008"/>
    <x v="0"/>
    <x v="0"/>
    <n v="135750"/>
  </r>
  <r>
    <n v="78"/>
    <n v="50"/>
    <x v="1"/>
    <n v="50"/>
    <x v="74"/>
    <x v="0"/>
    <s v="NA"/>
    <x v="0"/>
    <x v="0"/>
    <x v="0"/>
    <x v="0"/>
    <x v="0"/>
    <x v="8"/>
    <x v="0"/>
    <x v="0"/>
    <x v="0"/>
    <x v="2"/>
    <n v="5"/>
    <n v="5"/>
    <n v="1948"/>
    <n v="2001"/>
    <x v="0"/>
    <x v="0"/>
    <x v="2"/>
    <s v="Wd Sdng"/>
    <x v="1"/>
    <n v="0"/>
    <x v="1"/>
    <s v="TA"/>
    <x v="1"/>
    <x v="1"/>
    <s v="TA"/>
    <s v="No"/>
    <x v="4"/>
    <n v="336"/>
    <s v="GLQ"/>
    <n v="41"/>
    <n v="295"/>
    <n v="672"/>
    <x v="0"/>
    <s v="TA"/>
    <s v="Y"/>
    <x v="0"/>
    <n v="1072"/>
    <n v="213"/>
    <n v="0"/>
    <n v="1285"/>
    <n v="1"/>
    <n v="0"/>
    <n v="1"/>
    <n v="0"/>
    <n v="2"/>
    <n v="1"/>
    <s v="TA"/>
    <n v="6"/>
    <s v="Min1"/>
    <n v="0"/>
    <s v="NA"/>
    <x v="1"/>
    <n v="1948"/>
    <x v="1"/>
    <n v="1"/>
    <n v="240"/>
    <s v="TA"/>
    <s v="TA"/>
    <x v="0"/>
    <n v="0"/>
    <n v="0"/>
    <n v="0"/>
    <n v="0"/>
    <n v="0"/>
    <n v="0"/>
    <s v="NA"/>
    <x v="1"/>
    <s v="NA"/>
    <n v="0"/>
    <n v="1"/>
    <n v="2008"/>
    <x v="0"/>
    <x v="0"/>
    <n v="127000"/>
  </r>
  <r>
    <n v="79"/>
    <n v="90"/>
    <x v="0"/>
    <n v="72"/>
    <x v="75"/>
    <x v="0"/>
    <s v="NA"/>
    <x v="0"/>
    <x v="0"/>
    <x v="0"/>
    <x v="0"/>
    <x v="0"/>
    <x v="9"/>
    <x v="0"/>
    <x v="0"/>
    <x v="2"/>
    <x v="1"/>
    <n v="4"/>
    <n v="5"/>
    <n v="1968"/>
    <n v="1968"/>
    <x v="1"/>
    <x v="0"/>
    <x v="3"/>
    <s v="HdBoard"/>
    <x v="1"/>
    <n v="0"/>
    <x v="1"/>
    <s v="TA"/>
    <x v="1"/>
    <x v="1"/>
    <s v="TA"/>
    <s v="No"/>
    <x v="2"/>
    <n v="0"/>
    <s v="Unf"/>
    <n v="0"/>
    <n v="1768"/>
    <n v="1768"/>
    <x v="0"/>
    <s v="TA"/>
    <s v="N"/>
    <x v="0"/>
    <n v="1768"/>
    <n v="0"/>
    <n v="0"/>
    <n v="1768"/>
    <n v="0"/>
    <n v="0"/>
    <n v="2"/>
    <n v="0"/>
    <n v="4"/>
    <n v="2"/>
    <s v="TA"/>
    <n v="8"/>
    <s v="Typ"/>
    <n v="0"/>
    <s v="NA"/>
    <x v="4"/>
    <s v="NA"/>
    <x v="3"/>
    <n v="0"/>
    <n v="0"/>
    <s v="NA"/>
    <s v="NA"/>
    <x v="0"/>
    <n v="0"/>
    <n v="0"/>
    <n v="0"/>
    <n v="0"/>
    <n v="0"/>
    <n v="0"/>
    <s v="NA"/>
    <x v="0"/>
    <s v="NA"/>
    <n v="0"/>
    <n v="4"/>
    <n v="2010"/>
    <x v="0"/>
    <x v="0"/>
    <n v="136500"/>
  </r>
  <r>
    <n v="80"/>
    <n v="50"/>
    <x v="1"/>
    <n v="60"/>
    <x v="76"/>
    <x v="0"/>
    <s v="Grvl"/>
    <x v="0"/>
    <x v="0"/>
    <x v="0"/>
    <x v="2"/>
    <x v="0"/>
    <x v="7"/>
    <x v="0"/>
    <x v="0"/>
    <x v="0"/>
    <x v="0"/>
    <n v="5"/>
    <n v="6"/>
    <n v="1910"/>
    <n v="1981"/>
    <x v="0"/>
    <x v="0"/>
    <x v="2"/>
    <s v="Wd Sdng"/>
    <x v="1"/>
    <n v="0"/>
    <x v="1"/>
    <s v="TA"/>
    <x v="0"/>
    <x v="1"/>
    <s v="TA"/>
    <s v="No"/>
    <x v="2"/>
    <n v="0"/>
    <s v="Unf"/>
    <n v="0"/>
    <n v="440"/>
    <n v="440"/>
    <x v="0"/>
    <s v="Gd"/>
    <s v="Y"/>
    <x v="0"/>
    <n v="682"/>
    <n v="548"/>
    <n v="0"/>
    <n v="1230"/>
    <n v="0"/>
    <n v="0"/>
    <n v="1"/>
    <n v="1"/>
    <n v="2"/>
    <n v="1"/>
    <s v="TA"/>
    <n v="5"/>
    <s v="Typ"/>
    <n v="0"/>
    <s v="NA"/>
    <x v="1"/>
    <n v="1966"/>
    <x v="1"/>
    <n v="2"/>
    <n v="440"/>
    <s v="TA"/>
    <s v="TA"/>
    <x v="0"/>
    <n v="74"/>
    <n v="0"/>
    <n v="128"/>
    <n v="0"/>
    <n v="0"/>
    <n v="0"/>
    <s v="NA"/>
    <x v="1"/>
    <s v="NA"/>
    <n v="0"/>
    <n v="5"/>
    <n v="2009"/>
    <x v="0"/>
    <x v="0"/>
    <n v="110000"/>
  </r>
  <r>
    <n v="81"/>
    <n v="60"/>
    <x v="0"/>
    <n v="100"/>
    <x v="77"/>
    <x v="0"/>
    <s v="NA"/>
    <x v="0"/>
    <x v="0"/>
    <x v="0"/>
    <x v="2"/>
    <x v="0"/>
    <x v="11"/>
    <x v="0"/>
    <x v="0"/>
    <x v="0"/>
    <x v="0"/>
    <n v="6"/>
    <n v="6"/>
    <n v="1968"/>
    <n v="1968"/>
    <x v="0"/>
    <x v="0"/>
    <x v="0"/>
    <s v="VinylSd"/>
    <x v="0"/>
    <n v="576"/>
    <x v="1"/>
    <s v="Gd"/>
    <x v="1"/>
    <x v="0"/>
    <s v="TA"/>
    <s v="No"/>
    <x v="3"/>
    <n v="448"/>
    <s v="Unf"/>
    <n v="0"/>
    <n v="448"/>
    <n v="896"/>
    <x v="0"/>
    <s v="TA"/>
    <s v="Y"/>
    <x v="0"/>
    <n v="1182"/>
    <n v="960"/>
    <n v="0"/>
    <n v="2142"/>
    <n v="0"/>
    <n v="0"/>
    <n v="2"/>
    <n v="1"/>
    <n v="4"/>
    <n v="1"/>
    <s v="Gd"/>
    <n v="8"/>
    <s v="Typ"/>
    <n v="1"/>
    <s v="Gd"/>
    <x v="0"/>
    <n v="1968"/>
    <x v="2"/>
    <n v="1"/>
    <n v="509"/>
    <s v="TA"/>
    <s v="TA"/>
    <x v="0"/>
    <n v="0"/>
    <n v="72"/>
    <n v="0"/>
    <n v="0"/>
    <n v="252"/>
    <n v="0"/>
    <s v="NA"/>
    <x v="0"/>
    <s v="NA"/>
    <n v="0"/>
    <n v="6"/>
    <n v="2009"/>
    <x v="0"/>
    <x v="0"/>
    <n v="193500"/>
  </r>
  <r>
    <n v="82"/>
    <n v="120"/>
    <x v="1"/>
    <n v="32"/>
    <x v="78"/>
    <x v="0"/>
    <s v="NA"/>
    <x v="0"/>
    <x v="0"/>
    <x v="0"/>
    <x v="1"/>
    <x v="0"/>
    <x v="4"/>
    <x v="0"/>
    <x v="0"/>
    <x v="3"/>
    <x v="1"/>
    <n v="6"/>
    <n v="5"/>
    <n v="1998"/>
    <n v="1998"/>
    <x v="1"/>
    <x v="0"/>
    <x v="0"/>
    <s v="VinylSd"/>
    <x v="0"/>
    <n v="443"/>
    <x v="1"/>
    <s v="Gd"/>
    <x v="0"/>
    <x v="2"/>
    <s v="Gd"/>
    <s v="No"/>
    <x v="0"/>
    <n v="1201"/>
    <s v="Unf"/>
    <n v="0"/>
    <n v="36"/>
    <n v="1237"/>
    <x v="0"/>
    <s v="Ex"/>
    <s v="Y"/>
    <x v="0"/>
    <n v="1337"/>
    <n v="0"/>
    <n v="0"/>
    <n v="1337"/>
    <n v="1"/>
    <n v="0"/>
    <n v="2"/>
    <n v="0"/>
    <n v="2"/>
    <n v="1"/>
    <s v="TA"/>
    <n v="5"/>
    <s v="Typ"/>
    <n v="0"/>
    <s v="NA"/>
    <x v="0"/>
    <n v="1998"/>
    <x v="2"/>
    <n v="2"/>
    <n v="405"/>
    <s v="TA"/>
    <s v="TA"/>
    <x v="0"/>
    <n v="0"/>
    <n v="199"/>
    <n v="0"/>
    <n v="0"/>
    <n v="0"/>
    <n v="0"/>
    <s v="NA"/>
    <x v="0"/>
    <s v="NA"/>
    <n v="0"/>
    <n v="3"/>
    <n v="2006"/>
    <x v="0"/>
    <x v="0"/>
    <n v="153500"/>
  </r>
  <r>
    <n v="83"/>
    <n v="20"/>
    <x v="0"/>
    <n v="78"/>
    <x v="79"/>
    <x v="0"/>
    <s v="NA"/>
    <x v="0"/>
    <x v="0"/>
    <x v="0"/>
    <x v="0"/>
    <x v="0"/>
    <x v="5"/>
    <x v="0"/>
    <x v="0"/>
    <x v="0"/>
    <x v="1"/>
    <n v="8"/>
    <n v="5"/>
    <n v="2007"/>
    <n v="2007"/>
    <x v="0"/>
    <x v="0"/>
    <x v="0"/>
    <s v="VinylSd"/>
    <x v="2"/>
    <n v="468"/>
    <x v="1"/>
    <s v="TA"/>
    <x v="0"/>
    <x v="0"/>
    <s v="TA"/>
    <s v="No"/>
    <x v="0"/>
    <n v="33"/>
    <s v="Unf"/>
    <n v="0"/>
    <n v="1530"/>
    <n v="1563"/>
    <x v="0"/>
    <s v="Ex"/>
    <s v="Y"/>
    <x v="0"/>
    <n v="1563"/>
    <n v="0"/>
    <n v="0"/>
    <n v="1563"/>
    <n v="0"/>
    <n v="0"/>
    <n v="2"/>
    <n v="0"/>
    <n v="3"/>
    <n v="1"/>
    <s v="Gd"/>
    <n v="6"/>
    <s v="Typ"/>
    <n v="1"/>
    <s v="Gd"/>
    <x v="0"/>
    <n v="2007"/>
    <x v="0"/>
    <n v="3"/>
    <n v="758"/>
    <s v="TA"/>
    <s v="TA"/>
    <x v="0"/>
    <n v="144"/>
    <n v="99"/>
    <n v="0"/>
    <n v="0"/>
    <n v="0"/>
    <n v="0"/>
    <s v="NA"/>
    <x v="0"/>
    <s v="NA"/>
    <n v="0"/>
    <n v="10"/>
    <n v="2008"/>
    <x v="0"/>
    <x v="0"/>
    <n v="245000"/>
  </r>
  <r>
    <n v="84"/>
    <n v="20"/>
    <x v="0"/>
    <n v="80"/>
    <x v="80"/>
    <x v="0"/>
    <s v="NA"/>
    <x v="1"/>
    <x v="0"/>
    <x v="0"/>
    <x v="0"/>
    <x v="0"/>
    <x v="11"/>
    <x v="0"/>
    <x v="0"/>
    <x v="0"/>
    <x v="1"/>
    <n v="5"/>
    <n v="5"/>
    <n v="1960"/>
    <n v="1960"/>
    <x v="0"/>
    <x v="0"/>
    <x v="1"/>
    <s v="MetalSd"/>
    <x v="3"/>
    <n v="66"/>
    <x v="1"/>
    <s v="TA"/>
    <x v="1"/>
    <x v="1"/>
    <s v="TA"/>
    <s v="No"/>
    <x v="2"/>
    <n v="0"/>
    <s v="Unf"/>
    <n v="0"/>
    <n v="1065"/>
    <n v="1065"/>
    <x v="0"/>
    <s v="Gd"/>
    <s v="Y"/>
    <x v="0"/>
    <n v="1065"/>
    <n v="0"/>
    <n v="0"/>
    <n v="1065"/>
    <n v="0"/>
    <n v="0"/>
    <n v="1"/>
    <n v="1"/>
    <n v="3"/>
    <n v="1"/>
    <s v="TA"/>
    <n v="6"/>
    <s v="Typ"/>
    <n v="0"/>
    <s v="NA"/>
    <x v="1"/>
    <n v="1974"/>
    <x v="1"/>
    <n v="2"/>
    <n v="461"/>
    <s v="TA"/>
    <s v="TA"/>
    <x v="0"/>
    <n v="74"/>
    <n v="0"/>
    <n v="0"/>
    <n v="0"/>
    <n v="0"/>
    <n v="0"/>
    <s v="NA"/>
    <x v="0"/>
    <s v="NA"/>
    <n v="0"/>
    <n v="7"/>
    <n v="2007"/>
    <x v="2"/>
    <x v="0"/>
    <n v="126500"/>
  </r>
  <r>
    <n v="85"/>
    <n v="80"/>
    <x v="0"/>
    <s v="NA"/>
    <x v="81"/>
    <x v="0"/>
    <s v="NA"/>
    <x v="1"/>
    <x v="0"/>
    <x v="0"/>
    <x v="0"/>
    <x v="0"/>
    <x v="17"/>
    <x v="0"/>
    <x v="0"/>
    <x v="0"/>
    <x v="5"/>
    <n v="7"/>
    <n v="5"/>
    <n v="1995"/>
    <n v="1996"/>
    <x v="0"/>
    <x v="0"/>
    <x v="3"/>
    <s v="HdBoard"/>
    <x v="0"/>
    <n v="22"/>
    <x v="1"/>
    <s v="TA"/>
    <x v="0"/>
    <x v="0"/>
    <s v="TA"/>
    <s v="No"/>
    <x v="2"/>
    <n v="0"/>
    <s v="Unf"/>
    <n v="0"/>
    <n v="384"/>
    <n v="384"/>
    <x v="0"/>
    <s v="Gd"/>
    <s v="Y"/>
    <x v="0"/>
    <n v="804"/>
    <n v="670"/>
    <n v="0"/>
    <n v="1474"/>
    <n v="0"/>
    <n v="0"/>
    <n v="2"/>
    <n v="1"/>
    <n v="3"/>
    <n v="1"/>
    <s v="TA"/>
    <n v="7"/>
    <s v="Typ"/>
    <n v="1"/>
    <s v="TA"/>
    <x v="2"/>
    <n v="1995"/>
    <x v="2"/>
    <n v="2"/>
    <n v="400"/>
    <s v="TA"/>
    <s v="TA"/>
    <x v="0"/>
    <n v="120"/>
    <n v="72"/>
    <n v="0"/>
    <n v="0"/>
    <n v="0"/>
    <n v="0"/>
    <s v="NA"/>
    <x v="0"/>
    <s v="Shed"/>
    <n v="700"/>
    <n v="5"/>
    <n v="2009"/>
    <x v="0"/>
    <x v="0"/>
    <n v="168500"/>
  </r>
  <r>
    <n v="86"/>
    <n v="60"/>
    <x v="0"/>
    <n v="121"/>
    <x v="82"/>
    <x v="0"/>
    <s v="NA"/>
    <x v="0"/>
    <x v="0"/>
    <x v="0"/>
    <x v="2"/>
    <x v="0"/>
    <x v="3"/>
    <x v="0"/>
    <x v="0"/>
    <x v="0"/>
    <x v="0"/>
    <n v="8"/>
    <n v="5"/>
    <n v="1991"/>
    <n v="1992"/>
    <x v="1"/>
    <x v="0"/>
    <x v="3"/>
    <s v="HdBoard"/>
    <x v="0"/>
    <n v="284"/>
    <x v="0"/>
    <s v="TA"/>
    <x v="1"/>
    <x v="0"/>
    <s v="TA"/>
    <s v="No"/>
    <x v="2"/>
    <n v="0"/>
    <s v="Unf"/>
    <n v="0"/>
    <n v="1288"/>
    <n v="1288"/>
    <x v="0"/>
    <s v="Ex"/>
    <s v="Y"/>
    <x v="0"/>
    <n v="1301"/>
    <n v="1116"/>
    <n v="0"/>
    <n v="2417"/>
    <n v="0"/>
    <n v="0"/>
    <n v="2"/>
    <n v="1"/>
    <n v="4"/>
    <n v="1"/>
    <s v="Gd"/>
    <n v="9"/>
    <s v="Typ"/>
    <n v="1"/>
    <s v="TA"/>
    <x v="0"/>
    <n v="1991"/>
    <x v="1"/>
    <n v="2"/>
    <n v="462"/>
    <s v="TA"/>
    <s v="TA"/>
    <x v="0"/>
    <n v="127"/>
    <n v="82"/>
    <n v="0"/>
    <n v="0"/>
    <n v="0"/>
    <n v="0"/>
    <s v="NA"/>
    <x v="0"/>
    <s v="NA"/>
    <n v="0"/>
    <n v="4"/>
    <n v="2006"/>
    <x v="0"/>
    <x v="0"/>
    <n v="260000"/>
  </r>
  <r>
    <n v="87"/>
    <n v="60"/>
    <x v="0"/>
    <n v="122"/>
    <x v="83"/>
    <x v="0"/>
    <s v="NA"/>
    <x v="2"/>
    <x v="0"/>
    <x v="0"/>
    <x v="0"/>
    <x v="0"/>
    <x v="17"/>
    <x v="0"/>
    <x v="0"/>
    <x v="0"/>
    <x v="0"/>
    <n v="6"/>
    <n v="5"/>
    <n v="2005"/>
    <n v="2005"/>
    <x v="0"/>
    <x v="0"/>
    <x v="0"/>
    <s v="VinylSd"/>
    <x v="1"/>
    <n v="0"/>
    <x v="0"/>
    <s v="TA"/>
    <x v="0"/>
    <x v="0"/>
    <s v="TA"/>
    <s v="Av"/>
    <x v="2"/>
    <n v="0"/>
    <s v="Unf"/>
    <n v="0"/>
    <n v="684"/>
    <n v="684"/>
    <x v="0"/>
    <s v="Ex"/>
    <s v="Y"/>
    <x v="0"/>
    <n v="684"/>
    <n v="876"/>
    <n v="0"/>
    <n v="1560"/>
    <n v="0"/>
    <n v="0"/>
    <n v="2"/>
    <n v="1"/>
    <n v="3"/>
    <n v="1"/>
    <s v="Gd"/>
    <n v="6"/>
    <s v="Typ"/>
    <n v="1"/>
    <s v="Gd"/>
    <x v="2"/>
    <n v="2005"/>
    <x v="2"/>
    <n v="2"/>
    <n v="400"/>
    <s v="TA"/>
    <s v="TA"/>
    <x v="0"/>
    <n v="100"/>
    <n v="38"/>
    <n v="0"/>
    <n v="0"/>
    <n v="0"/>
    <n v="0"/>
    <s v="NA"/>
    <x v="0"/>
    <s v="NA"/>
    <n v="0"/>
    <n v="3"/>
    <n v="2009"/>
    <x v="0"/>
    <x v="0"/>
    <n v="174000"/>
  </r>
  <r>
    <n v="88"/>
    <n v="160"/>
    <x v="3"/>
    <n v="40"/>
    <x v="84"/>
    <x v="0"/>
    <s v="Pave"/>
    <x v="0"/>
    <x v="0"/>
    <x v="0"/>
    <x v="2"/>
    <x v="0"/>
    <x v="5"/>
    <x v="0"/>
    <x v="0"/>
    <x v="3"/>
    <x v="0"/>
    <n v="6"/>
    <n v="5"/>
    <n v="2009"/>
    <n v="2009"/>
    <x v="0"/>
    <x v="0"/>
    <x v="0"/>
    <s v="VinylSd"/>
    <x v="2"/>
    <n v="76"/>
    <x v="0"/>
    <s v="TA"/>
    <x v="0"/>
    <x v="0"/>
    <s v="TA"/>
    <s v="Av"/>
    <x v="2"/>
    <n v="0"/>
    <s v="Unf"/>
    <n v="0"/>
    <n v="612"/>
    <n v="612"/>
    <x v="0"/>
    <s v="Ex"/>
    <s v="Y"/>
    <x v="0"/>
    <n v="612"/>
    <n v="612"/>
    <n v="0"/>
    <n v="1224"/>
    <n v="0"/>
    <n v="0"/>
    <n v="2"/>
    <n v="1"/>
    <n v="2"/>
    <n v="1"/>
    <s v="Gd"/>
    <n v="4"/>
    <s v="Typ"/>
    <n v="0"/>
    <s v="NA"/>
    <x v="1"/>
    <n v="2009"/>
    <x v="0"/>
    <n v="2"/>
    <n v="528"/>
    <s v="TA"/>
    <s v="TA"/>
    <x v="0"/>
    <n v="0"/>
    <n v="234"/>
    <n v="0"/>
    <n v="0"/>
    <n v="0"/>
    <n v="0"/>
    <s v="NA"/>
    <x v="0"/>
    <s v="NA"/>
    <n v="0"/>
    <n v="6"/>
    <n v="2009"/>
    <x v="1"/>
    <x v="2"/>
    <n v="164500"/>
  </r>
  <r>
    <n v="89"/>
    <n v="50"/>
    <x v="2"/>
    <n v="105"/>
    <x v="85"/>
    <x v="0"/>
    <s v="NA"/>
    <x v="1"/>
    <x v="0"/>
    <x v="0"/>
    <x v="2"/>
    <x v="0"/>
    <x v="13"/>
    <x v="1"/>
    <x v="3"/>
    <x v="0"/>
    <x v="2"/>
    <n v="3"/>
    <n v="2"/>
    <n v="1915"/>
    <n v="1982"/>
    <x v="1"/>
    <x v="0"/>
    <x v="7"/>
    <s v="Plywood"/>
    <x v="1"/>
    <n v="0"/>
    <x v="3"/>
    <s v="Fa"/>
    <x v="1"/>
    <x v="1"/>
    <s v="Fa"/>
    <s v="No"/>
    <x v="2"/>
    <n v="0"/>
    <s v="Unf"/>
    <n v="0"/>
    <n v="1013"/>
    <n v="1013"/>
    <x v="0"/>
    <s v="TA"/>
    <s v="N"/>
    <x v="0"/>
    <n v="1013"/>
    <n v="0"/>
    <n v="513"/>
    <n v="1526"/>
    <n v="0"/>
    <n v="0"/>
    <n v="1"/>
    <n v="0"/>
    <n v="2"/>
    <n v="1"/>
    <s v="Fa"/>
    <n v="6"/>
    <s v="Typ"/>
    <n v="0"/>
    <s v="NA"/>
    <x v="4"/>
    <s v="NA"/>
    <x v="3"/>
    <n v="0"/>
    <n v="0"/>
    <s v="NA"/>
    <s v="NA"/>
    <x v="1"/>
    <n v="0"/>
    <n v="0"/>
    <n v="156"/>
    <n v="0"/>
    <n v="0"/>
    <n v="0"/>
    <s v="NA"/>
    <x v="1"/>
    <s v="NA"/>
    <n v="0"/>
    <n v="10"/>
    <n v="2009"/>
    <x v="3"/>
    <x v="1"/>
    <n v="85000"/>
  </r>
  <r>
    <n v="90"/>
    <n v="20"/>
    <x v="0"/>
    <n v="60"/>
    <x v="86"/>
    <x v="0"/>
    <s v="NA"/>
    <x v="0"/>
    <x v="0"/>
    <x v="0"/>
    <x v="0"/>
    <x v="0"/>
    <x v="0"/>
    <x v="0"/>
    <x v="0"/>
    <x v="0"/>
    <x v="1"/>
    <n v="4"/>
    <n v="5"/>
    <n v="1994"/>
    <n v="1995"/>
    <x v="0"/>
    <x v="0"/>
    <x v="0"/>
    <s v="VinylSd"/>
    <x v="1"/>
    <n v="0"/>
    <x v="1"/>
    <s v="TA"/>
    <x v="0"/>
    <x v="0"/>
    <s v="TA"/>
    <s v="No"/>
    <x v="0"/>
    <n v="588"/>
    <s v="Unf"/>
    <n v="0"/>
    <n v="402"/>
    <n v="990"/>
    <x v="0"/>
    <s v="Ex"/>
    <s v="Y"/>
    <x v="0"/>
    <n v="990"/>
    <n v="0"/>
    <n v="0"/>
    <n v="990"/>
    <n v="1"/>
    <n v="0"/>
    <n v="1"/>
    <n v="0"/>
    <n v="3"/>
    <n v="1"/>
    <s v="TA"/>
    <n v="5"/>
    <s v="Typ"/>
    <n v="0"/>
    <s v="NA"/>
    <x v="4"/>
    <s v="NA"/>
    <x v="3"/>
    <n v="0"/>
    <n v="0"/>
    <s v="NA"/>
    <s v="NA"/>
    <x v="0"/>
    <n v="0"/>
    <n v="0"/>
    <n v="0"/>
    <n v="0"/>
    <n v="0"/>
    <n v="0"/>
    <s v="NA"/>
    <x v="0"/>
    <s v="NA"/>
    <n v="0"/>
    <n v="8"/>
    <n v="2007"/>
    <x v="0"/>
    <x v="0"/>
    <n v="123600"/>
  </r>
  <r>
    <n v="91"/>
    <n v="20"/>
    <x v="0"/>
    <n v="60"/>
    <x v="25"/>
    <x v="0"/>
    <s v="NA"/>
    <x v="0"/>
    <x v="0"/>
    <x v="0"/>
    <x v="0"/>
    <x v="0"/>
    <x v="11"/>
    <x v="0"/>
    <x v="0"/>
    <x v="0"/>
    <x v="1"/>
    <n v="4"/>
    <n v="5"/>
    <n v="1950"/>
    <n v="1950"/>
    <x v="0"/>
    <x v="0"/>
    <x v="4"/>
    <s v="Wd Sdng"/>
    <x v="1"/>
    <n v="0"/>
    <x v="1"/>
    <s v="TA"/>
    <x v="4"/>
    <x v="3"/>
    <s v="NA"/>
    <s v="NA"/>
    <x v="5"/>
    <n v="0"/>
    <s v="NA"/>
    <n v="0"/>
    <n v="0"/>
    <n v="0"/>
    <x v="0"/>
    <s v="TA"/>
    <s v="Y"/>
    <x v="2"/>
    <n v="1040"/>
    <n v="0"/>
    <n v="0"/>
    <n v="1040"/>
    <n v="0"/>
    <n v="0"/>
    <n v="1"/>
    <n v="0"/>
    <n v="2"/>
    <n v="1"/>
    <s v="TA"/>
    <n v="4"/>
    <s v="Typ"/>
    <n v="0"/>
    <s v="NA"/>
    <x v="1"/>
    <n v="1950"/>
    <x v="1"/>
    <n v="2"/>
    <n v="420"/>
    <s v="TA"/>
    <s v="TA"/>
    <x v="0"/>
    <n v="0"/>
    <n v="29"/>
    <n v="0"/>
    <n v="0"/>
    <n v="0"/>
    <n v="0"/>
    <s v="NA"/>
    <x v="0"/>
    <s v="NA"/>
    <n v="0"/>
    <n v="7"/>
    <n v="2006"/>
    <x v="0"/>
    <x v="0"/>
    <n v="109900"/>
  </r>
  <r>
    <n v="92"/>
    <n v="20"/>
    <x v="0"/>
    <n v="85"/>
    <x v="29"/>
    <x v="0"/>
    <s v="NA"/>
    <x v="0"/>
    <x v="0"/>
    <x v="0"/>
    <x v="0"/>
    <x v="0"/>
    <x v="11"/>
    <x v="0"/>
    <x v="0"/>
    <x v="0"/>
    <x v="1"/>
    <n v="5"/>
    <n v="3"/>
    <n v="1961"/>
    <n v="1961"/>
    <x v="1"/>
    <x v="0"/>
    <x v="3"/>
    <s v="HdBoard"/>
    <x v="3"/>
    <n v="203"/>
    <x v="1"/>
    <s v="TA"/>
    <x v="1"/>
    <x v="1"/>
    <s v="TA"/>
    <s v="No"/>
    <x v="3"/>
    <n v="600"/>
    <s v="Unf"/>
    <n v="0"/>
    <n v="635"/>
    <n v="1235"/>
    <x v="0"/>
    <s v="TA"/>
    <s v="Y"/>
    <x v="0"/>
    <n v="1235"/>
    <n v="0"/>
    <n v="0"/>
    <n v="1235"/>
    <n v="0"/>
    <n v="0"/>
    <n v="1"/>
    <n v="0"/>
    <n v="2"/>
    <n v="1"/>
    <s v="TA"/>
    <n v="6"/>
    <s v="Typ"/>
    <n v="0"/>
    <s v="NA"/>
    <x v="0"/>
    <n v="1961"/>
    <x v="1"/>
    <n v="2"/>
    <n v="480"/>
    <s v="TA"/>
    <s v="TA"/>
    <x v="0"/>
    <n v="0"/>
    <n v="0"/>
    <n v="0"/>
    <n v="0"/>
    <n v="0"/>
    <n v="0"/>
    <s v="NA"/>
    <x v="2"/>
    <s v="NA"/>
    <n v="0"/>
    <n v="12"/>
    <n v="2006"/>
    <x v="0"/>
    <x v="1"/>
    <n v="98600"/>
  </r>
  <r>
    <n v="93"/>
    <n v="30"/>
    <x v="0"/>
    <n v="80"/>
    <x v="87"/>
    <x v="0"/>
    <s v="Grvl"/>
    <x v="1"/>
    <x v="3"/>
    <x v="0"/>
    <x v="0"/>
    <x v="0"/>
    <x v="2"/>
    <x v="0"/>
    <x v="0"/>
    <x v="0"/>
    <x v="1"/>
    <n v="5"/>
    <n v="7"/>
    <n v="1921"/>
    <n v="2006"/>
    <x v="0"/>
    <x v="0"/>
    <x v="2"/>
    <s v="Wd Sdng"/>
    <x v="1"/>
    <n v="0"/>
    <x v="1"/>
    <s v="Gd"/>
    <x v="2"/>
    <x v="0"/>
    <s v="TA"/>
    <s v="No"/>
    <x v="1"/>
    <n v="713"/>
    <s v="Unf"/>
    <n v="0"/>
    <n v="163"/>
    <n v="876"/>
    <x v="0"/>
    <s v="Ex"/>
    <s v="Y"/>
    <x v="0"/>
    <n v="964"/>
    <n v="0"/>
    <n v="0"/>
    <n v="964"/>
    <n v="1"/>
    <n v="0"/>
    <n v="1"/>
    <n v="0"/>
    <n v="2"/>
    <n v="1"/>
    <s v="TA"/>
    <n v="5"/>
    <s v="Typ"/>
    <n v="0"/>
    <s v="NA"/>
    <x v="1"/>
    <n v="1921"/>
    <x v="1"/>
    <n v="2"/>
    <n v="432"/>
    <s v="TA"/>
    <s v="TA"/>
    <x v="0"/>
    <n v="0"/>
    <n v="0"/>
    <n v="44"/>
    <n v="0"/>
    <n v="0"/>
    <n v="0"/>
    <s v="NA"/>
    <x v="0"/>
    <s v="NA"/>
    <n v="0"/>
    <n v="8"/>
    <n v="2009"/>
    <x v="0"/>
    <x v="0"/>
    <n v="163500"/>
  </r>
  <r>
    <n v="94"/>
    <n v="190"/>
    <x v="2"/>
    <n v="60"/>
    <x v="25"/>
    <x v="0"/>
    <s v="NA"/>
    <x v="0"/>
    <x v="0"/>
    <x v="0"/>
    <x v="2"/>
    <x v="0"/>
    <x v="7"/>
    <x v="0"/>
    <x v="0"/>
    <x v="1"/>
    <x v="6"/>
    <n v="6"/>
    <n v="6"/>
    <n v="1910"/>
    <n v="1998"/>
    <x v="1"/>
    <x v="0"/>
    <x v="1"/>
    <s v="MetalSd"/>
    <x v="1"/>
    <n v="0"/>
    <x v="1"/>
    <s v="TA"/>
    <x v="2"/>
    <x v="1"/>
    <s v="Fa"/>
    <s v="Mn"/>
    <x v="3"/>
    <n v="1046"/>
    <s v="Unf"/>
    <n v="0"/>
    <n v="168"/>
    <n v="1214"/>
    <x v="1"/>
    <s v="Ex"/>
    <s v="N"/>
    <x v="0"/>
    <n v="1260"/>
    <n v="1031"/>
    <n v="0"/>
    <n v="2291"/>
    <n v="0"/>
    <n v="1"/>
    <n v="2"/>
    <n v="0"/>
    <n v="4"/>
    <n v="2"/>
    <s v="TA"/>
    <n v="9"/>
    <s v="Typ"/>
    <n v="1"/>
    <s v="Gd"/>
    <x v="1"/>
    <n v="1900"/>
    <x v="1"/>
    <n v="2"/>
    <n v="506"/>
    <s v="TA"/>
    <s v="TA"/>
    <x v="0"/>
    <n v="0"/>
    <n v="0"/>
    <n v="0"/>
    <n v="0"/>
    <n v="99"/>
    <n v="0"/>
    <s v="NA"/>
    <x v="0"/>
    <s v="NA"/>
    <n v="0"/>
    <n v="11"/>
    <n v="2007"/>
    <x v="0"/>
    <x v="0"/>
    <n v="133900"/>
  </r>
  <r>
    <n v="95"/>
    <n v="60"/>
    <x v="0"/>
    <n v="69"/>
    <x v="88"/>
    <x v="0"/>
    <s v="NA"/>
    <x v="1"/>
    <x v="0"/>
    <x v="0"/>
    <x v="0"/>
    <x v="0"/>
    <x v="0"/>
    <x v="0"/>
    <x v="0"/>
    <x v="0"/>
    <x v="0"/>
    <n v="6"/>
    <n v="5"/>
    <n v="1997"/>
    <n v="1997"/>
    <x v="0"/>
    <x v="0"/>
    <x v="0"/>
    <s v="VinylSd"/>
    <x v="1"/>
    <n v="0"/>
    <x v="1"/>
    <s v="Gd"/>
    <x v="0"/>
    <x v="0"/>
    <s v="TA"/>
    <s v="No"/>
    <x v="0"/>
    <n v="648"/>
    <s v="Unf"/>
    <n v="0"/>
    <n v="176"/>
    <n v="824"/>
    <x v="0"/>
    <s v="Ex"/>
    <s v="Y"/>
    <x v="0"/>
    <n v="905"/>
    <n v="881"/>
    <n v="0"/>
    <n v="1786"/>
    <n v="1"/>
    <n v="0"/>
    <n v="2"/>
    <n v="1"/>
    <n v="3"/>
    <n v="1"/>
    <s v="Gd"/>
    <n v="7"/>
    <s v="Typ"/>
    <n v="0"/>
    <s v="NA"/>
    <x v="0"/>
    <n v="1997"/>
    <x v="0"/>
    <n v="2"/>
    <n v="684"/>
    <s v="TA"/>
    <s v="TA"/>
    <x v="0"/>
    <n v="0"/>
    <n v="162"/>
    <n v="0"/>
    <n v="0"/>
    <n v="0"/>
    <n v="0"/>
    <s v="NA"/>
    <x v="0"/>
    <s v="NA"/>
    <n v="0"/>
    <n v="5"/>
    <n v="2007"/>
    <x v="0"/>
    <x v="0"/>
    <n v="204750"/>
  </r>
  <r>
    <n v="96"/>
    <n v="60"/>
    <x v="0"/>
    <s v="NA"/>
    <x v="89"/>
    <x v="0"/>
    <s v="NA"/>
    <x v="2"/>
    <x v="0"/>
    <x v="0"/>
    <x v="2"/>
    <x v="0"/>
    <x v="17"/>
    <x v="0"/>
    <x v="0"/>
    <x v="0"/>
    <x v="0"/>
    <n v="6"/>
    <n v="8"/>
    <n v="1993"/>
    <n v="1993"/>
    <x v="0"/>
    <x v="0"/>
    <x v="0"/>
    <s v="VinylSd"/>
    <x v="0"/>
    <n v="68"/>
    <x v="2"/>
    <s v="Gd"/>
    <x v="0"/>
    <x v="0"/>
    <s v="Gd"/>
    <s v="No"/>
    <x v="1"/>
    <n v="310"/>
    <s v="Unf"/>
    <n v="0"/>
    <n v="370"/>
    <n v="680"/>
    <x v="0"/>
    <s v="Gd"/>
    <s v="Y"/>
    <x v="0"/>
    <n v="680"/>
    <n v="790"/>
    <n v="0"/>
    <n v="1470"/>
    <n v="0"/>
    <n v="0"/>
    <n v="2"/>
    <n v="1"/>
    <n v="3"/>
    <n v="1"/>
    <s v="TA"/>
    <n v="6"/>
    <s v="Typ"/>
    <n v="1"/>
    <s v="TA"/>
    <x v="2"/>
    <n v="1993"/>
    <x v="2"/>
    <n v="2"/>
    <n v="420"/>
    <s v="TA"/>
    <s v="TA"/>
    <x v="0"/>
    <n v="232"/>
    <n v="63"/>
    <n v="0"/>
    <n v="0"/>
    <n v="0"/>
    <n v="0"/>
    <s v="NA"/>
    <x v="0"/>
    <s v="Shed"/>
    <n v="480"/>
    <n v="4"/>
    <n v="2009"/>
    <x v="0"/>
    <x v="0"/>
    <n v="185000"/>
  </r>
  <r>
    <n v="97"/>
    <n v="20"/>
    <x v="0"/>
    <n v="78"/>
    <x v="90"/>
    <x v="0"/>
    <s v="NA"/>
    <x v="1"/>
    <x v="0"/>
    <x v="0"/>
    <x v="0"/>
    <x v="0"/>
    <x v="0"/>
    <x v="0"/>
    <x v="0"/>
    <x v="0"/>
    <x v="1"/>
    <n v="7"/>
    <n v="5"/>
    <n v="1999"/>
    <n v="1999"/>
    <x v="0"/>
    <x v="0"/>
    <x v="0"/>
    <s v="VinylSd"/>
    <x v="0"/>
    <n v="183"/>
    <x v="0"/>
    <s v="TA"/>
    <x v="0"/>
    <x v="0"/>
    <s v="TA"/>
    <s v="Av"/>
    <x v="1"/>
    <n v="1162"/>
    <s v="Unf"/>
    <n v="0"/>
    <n v="426"/>
    <n v="1588"/>
    <x v="0"/>
    <s v="Ex"/>
    <s v="Y"/>
    <x v="0"/>
    <n v="1588"/>
    <n v="0"/>
    <n v="0"/>
    <n v="1588"/>
    <n v="0"/>
    <n v="0"/>
    <n v="2"/>
    <n v="0"/>
    <n v="3"/>
    <n v="1"/>
    <s v="Gd"/>
    <n v="6"/>
    <s v="Typ"/>
    <n v="0"/>
    <s v="NA"/>
    <x v="0"/>
    <n v="1999"/>
    <x v="0"/>
    <n v="2"/>
    <n v="472"/>
    <s v="TA"/>
    <s v="TA"/>
    <x v="0"/>
    <n v="158"/>
    <n v="29"/>
    <n v="0"/>
    <n v="0"/>
    <n v="0"/>
    <n v="0"/>
    <s v="NA"/>
    <x v="0"/>
    <s v="NA"/>
    <n v="0"/>
    <n v="8"/>
    <n v="2006"/>
    <x v="0"/>
    <x v="0"/>
    <n v="214000"/>
  </r>
  <r>
    <n v="98"/>
    <n v="20"/>
    <x v="0"/>
    <n v="73"/>
    <x v="91"/>
    <x v="0"/>
    <s v="NA"/>
    <x v="0"/>
    <x v="3"/>
    <x v="0"/>
    <x v="0"/>
    <x v="0"/>
    <x v="15"/>
    <x v="0"/>
    <x v="0"/>
    <x v="0"/>
    <x v="1"/>
    <n v="4"/>
    <n v="5"/>
    <n v="1965"/>
    <n v="1965"/>
    <x v="1"/>
    <x v="0"/>
    <x v="3"/>
    <s v="HdBoard"/>
    <x v="0"/>
    <n v="48"/>
    <x v="1"/>
    <s v="TA"/>
    <x v="1"/>
    <x v="1"/>
    <s v="TA"/>
    <s v="No"/>
    <x v="3"/>
    <n v="520"/>
    <s v="Unf"/>
    <n v="0"/>
    <n v="440"/>
    <n v="960"/>
    <x v="0"/>
    <s v="TA"/>
    <s v="Y"/>
    <x v="1"/>
    <n v="960"/>
    <n v="0"/>
    <n v="0"/>
    <n v="960"/>
    <n v="1"/>
    <n v="0"/>
    <n v="1"/>
    <n v="0"/>
    <n v="3"/>
    <n v="1"/>
    <s v="TA"/>
    <n v="6"/>
    <s v="Typ"/>
    <n v="0"/>
    <s v="NA"/>
    <x v="0"/>
    <n v="1965"/>
    <x v="2"/>
    <n v="1"/>
    <n v="432"/>
    <s v="TA"/>
    <s v="TA"/>
    <x v="2"/>
    <n v="120"/>
    <n v="0"/>
    <n v="0"/>
    <n v="0"/>
    <n v="0"/>
    <n v="0"/>
    <s v="NA"/>
    <x v="0"/>
    <s v="NA"/>
    <n v="0"/>
    <n v="5"/>
    <n v="2007"/>
    <x v="0"/>
    <x v="0"/>
    <n v="94750"/>
  </r>
  <r>
    <n v="99"/>
    <n v="30"/>
    <x v="0"/>
    <n v="85"/>
    <x v="92"/>
    <x v="0"/>
    <s v="NA"/>
    <x v="0"/>
    <x v="0"/>
    <x v="0"/>
    <x v="2"/>
    <x v="0"/>
    <x v="15"/>
    <x v="0"/>
    <x v="0"/>
    <x v="0"/>
    <x v="1"/>
    <n v="5"/>
    <n v="5"/>
    <n v="1920"/>
    <n v="1950"/>
    <x v="0"/>
    <x v="0"/>
    <x v="2"/>
    <s v="Wd Sdng"/>
    <x v="1"/>
    <n v="0"/>
    <x v="1"/>
    <s v="TA"/>
    <x v="2"/>
    <x v="1"/>
    <s v="TA"/>
    <s v="No"/>
    <x v="1"/>
    <n v="108"/>
    <s v="Unf"/>
    <n v="0"/>
    <n v="350"/>
    <n v="458"/>
    <x v="0"/>
    <s v="Fa"/>
    <s v="N"/>
    <x v="0"/>
    <n v="835"/>
    <n v="0"/>
    <n v="0"/>
    <n v="835"/>
    <n v="0"/>
    <n v="0"/>
    <n v="1"/>
    <n v="0"/>
    <n v="2"/>
    <n v="1"/>
    <s v="TA"/>
    <n v="5"/>
    <s v="Typ"/>
    <n v="0"/>
    <s v="NA"/>
    <x v="5"/>
    <n v="1920"/>
    <x v="1"/>
    <n v="1"/>
    <n v="366"/>
    <s v="Fa"/>
    <s v="TA"/>
    <x v="0"/>
    <n v="0"/>
    <n v="0"/>
    <n v="77"/>
    <n v="0"/>
    <n v="0"/>
    <n v="0"/>
    <s v="NA"/>
    <x v="0"/>
    <s v="Shed"/>
    <n v="400"/>
    <n v="5"/>
    <n v="2010"/>
    <x v="2"/>
    <x v="1"/>
    <n v="83000"/>
  </r>
  <r>
    <n v="100"/>
    <n v="20"/>
    <x v="0"/>
    <n v="77"/>
    <x v="93"/>
    <x v="0"/>
    <s v="NA"/>
    <x v="1"/>
    <x v="0"/>
    <x v="0"/>
    <x v="0"/>
    <x v="0"/>
    <x v="11"/>
    <x v="0"/>
    <x v="0"/>
    <x v="0"/>
    <x v="1"/>
    <n v="4"/>
    <n v="5"/>
    <n v="1959"/>
    <n v="1959"/>
    <x v="0"/>
    <x v="0"/>
    <x v="7"/>
    <s v="Plywood"/>
    <x v="1"/>
    <n v="0"/>
    <x v="1"/>
    <s v="TA"/>
    <x v="1"/>
    <x v="1"/>
    <s v="TA"/>
    <s v="No"/>
    <x v="1"/>
    <n v="569"/>
    <s v="Unf"/>
    <n v="0"/>
    <n v="381"/>
    <n v="950"/>
    <x v="0"/>
    <s v="Fa"/>
    <s v="Y"/>
    <x v="0"/>
    <n v="1225"/>
    <n v="0"/>
    <n v="0"/>
    <n v="1225"/>
    <n v="1"/>
    <n v="0"/>
    <n v="1"/>
    <n v="1"/>
    <n v="3"/>
    <n v="1"/>
    <s v="TA"/>
    <n v="6"/>
    <s v="Typ"/>
    <n v="0"/>
    <s v="NA"/>
    <x v="4"/>
    <s v="NA"/>
    <x v="3"/>
    <n v="0"/>
    <n v="0"/>
    <s v="NA"/>
    <s v="NA"/>
    <x v="0"/>
    <n v="352"/>
    <n v="0"/>
    <n v="0"/>
    <n v="0"/>
    <n v="0"/>
    <n v="0"/>
    <s v="NA"/>
    <x v="0"/>
    <s v="Shed"/>
    <n v="400"/>
    <n v="1"/>
    <n v="2010"/>
    <x v="0"/>
    <x v="0"/>
    <n v="128950"/>
  </r>
  <r>
    <n v="101"/>
    <n v="20"/>
    <x v="0"/>
    <s v="NA"/>
    <x v="94"/>
    <x v="0"/>
    <s v="NA"/>
    <x v="1"/>
    <x v="0"/>
    <x v="0"/>
    <x v="0"/>
    <x v="0"/>
    <x v="6"/>
    <x v="0"/>
    <x v="0"/>
    <x v="0"/>
    <x v="1"/>
    <n v="6"/>
    <n v="7"/>
    <n v="1977"/>
    <n v="2001"/>
    <x v="0"/>
    <x v="0"/>
    <x v="7"/>
    <s v="Plywood"/>
    <x v="0"/>
    <n v="28"/>
    <x v="1"/>
    <s v="TA"/>
    <x v="0"/>
    <x v="1"/>
    <s v="TA"/>
    <s v="Mn"/>
    <x v="1"/>
    <n v="1200"/>
    <s v="Unf"/>
    <n v="0"/>
    <n v="410"/>
    <n v="1610"/>
    <x v="0"/>
    <s v="Gd"/>
    <s v="Y"/>
    <x v="0"/>
    <n v="1610"/>
    <n v="0"/>
    <n v="0"/>
    <n v="1610"/>
    <n v="1"/>
    <n v="0"/>
    <n v="2"/>
    <n v="0"/>
    <n v="3"/>
    <n v="1"/>
    <s v="Gd"/>
    <n v="6"/>
    <s v="Typ"/>
    <n v="2"/>
    <s v="TA"/>
    <x v="0"/>
    <n v="1977"/>
    <x v="0"/>
    <n v="2"/>
    <n v="480"/>
    <s v="TA"/>
    <s v="TA"/>
    <x v="0"/>
    <n v="168"/>
    <n v="68"/>
    <n v="0"/>
    <n v="0"/>
    <n v="0"/>
    <n v="0"/>
    <s v="NA"/>
    <x v="0"/>
    <s v="NA"/>
    <n v="0"/>
    <n v="2"/>
    <n v="2010"/>
    <x v="0"/>
    <x v="0"/>
    <n v="205000"/>
  </r>
  <r>
    <n v="102"/>
    <n v="60"/>
    <x v="0"/>
    <n v="77"/>
    <x v="95"/>
    <x v="0"/>
    <s v="NA"/>
    <x v="0"/>
    <x v="0"/>
    <x v="0"/>
    <x v="0"/>
    <x v="0"/>
    <x v="12"/>
    <x v="0"/>
    <x v="0"/>
    <x v="0"/>
    <x v="0"/>
    <n v="6"/>
    <n v="5"/>
    <n v="1985"/>
    <n v="1985"/>
    <x v="0"/>
    <x v="0"/>
    <x v="3"/>
    <s v="HdBoard"/>
    <x v="0"/>
    <n v="336"/>
    <x v="0"/>
    <s v="TA"/>
    <x v="1"/>
    <x v="0"/>
    <s v="TA"/>
    <s v="No"/>
    <x v="2"/>
    <n v="0"/>
    <s v="Unf"/>
    <n v="0"/>
    <n v="741"/>
    <n v="741"/>
    <x v="0"/>
    <s v="TA"/>
    <s v="Y"/>
    <x v="0"/>
    <n v="977"/>
    <n v="755"/>
    <n v="0"/>
    <n v="1732"/>
    <n v="0"/>
    <n v="0"/>
    <n v="2"/>
    <n v="1"/>
    <n v="3"/>
    <n v="1"/>
    <s v="Gd"/>
    <n v="7"/>
    <s v="Typ"/>
    <n v="1"/>
    <s v="TA"/>
    <x v="0"/>
    <n v="1985"/>
    <x v="2"/>
    <n v="2"/>
    <n v="476"/>
    <s v="TA"/>
    <s v="TA"/>
    <x v="0"/>
    <n v="192"/>
    <n v="46"/>
    <n v="0"/>
    <n v="0"/>
    <n v="0"/>
    <n v="0"/>
    <s v="NA"/>
    <x v="0"/>
    <s v="NA"/>
    <n v="0"/>
    <n v="6"/>
    <n v="2010"/>
    <x v="0"/>
    <x v="0"/>
    <n v="178000"/>
  </r>
  <r>
    <n v="103"/>
    <n v="90"/>
    <x v="0"/>
    <n v="64"/>
    <x v="96"/>
    <x v="0"/>
    <s v="NA"/>
    <x v="0"/>
    <x v="1"/>
    <x v="0"/>
    <x v="0"/>
    <x v="0"/>
    <x v="12"/>
    <x v="0"/>
    <x v="0"/>
    <x v="2"/>
    <x v="1"/>
    <n v="5"/>
    <n v="5"/>
    <n v="1979"/>
    <n v="1979"/>
    <x v="0"/>
    <x v="0"/>
    <x v="3"/>
    <s v="HdBoard"/>
    <x v="1"/>
    <n v="0"/>
    <x v="1"/>
    <s v="Fa"/>
    <x v="4"/>
    <x v="3"/>
    <s v="NA"/>
    <s v="NA"/>
    <x v="5"/>
    <n v="0"/>
    <s v="NA"/>
    <n v="0"/>
    <n v="0"/>
    <n v="0"/>
    <x v="0"/>
    <s v="TA"/>
    <s v="Y"/>
    <x v="0"/>
    <n v="1535"/>
    <n v="0"/>
    <n v="0"/>
    <n v="1535"/>
    <n v="0"/>
    <n v="0"/>
    <n v="2"/>
    <n v="0"/>
    <n v="4"/>
    <n v="2"/>
    <s v="TA"/>
    <n v="8"/>
    <s v="Typ"/>
    <n v="0"/>
    <s v="NA"/>
    <x v="0"/>
    <n v="1979"/>
    <x v="1"/>
    <n v="2"/>
    <n v="410"/>
    <s v="TA"/>
    <s v="TA"/>
    <x v="0"/>
    <n v="0"/>
    <n v="0"/>
    <n v="0"/>
    <n v="0"/>
    <n v="0"/>
    <n v="0"/>
    <s v="NA"/>
    <x v="0"/>
    <s v="NA"/>
    <n v="0"/>
    <n v="6"/>
    <n v="2009"/>
    <x v="0"/>
    <x v="4"/>
    <n v="118964"/>
  </r>
  <r>
    <n v="104"/>
    <n v="20"/>
    <x v="0"/>
    <n v="94"/>
    <x v="97"/>
    <x v="0"/>
    <s v="NA"/>
    <x v="1"/>
    <x v="0"/>
    <x v="0"/>
    <x v="2"/>
    <x v="0"/>
    <x v="0"/>
    <x v="0"/>
    <x v="0"/>
    <x v="0"/>
    <x v="1"/>
    <n v="7"/>
    <n v="5"/>
    <n v="2009"/>
    <n v="2009"/>
    <x v="0"/>
    <x v="0"/>
    <x v="0"/>
    <s v="VinylSd"/>
    <x v="1"/>
    <n v="0"/>
    <x v="1"/>
    <s v="TA"/>
    <x v="0"/>
    <x v="0"/>
    <s v="TA"/>
    <s v="No"/>
    <x v="2"/>
    <n v="0"/>
    <s v="Unf"/>
    <n v="0"/>
    <n v="1226"/>
    <n v="1226"/>
    <x v="0"/>
    <s v="Ex"/>
    <s v="Y"/>
    <x v="0"/>
    <n v="1226"/>
    <n v="0"/>
    <n v="0"/>
    <n v="1226"/>
    <n v="0"/>
    <n v="0"/>
    <n v="2"/>
    <n v="0"/>
    <n v="3"/>
    <n v="1"/>
    <s v="Gd"/>
    <n v="6"/>
    <s v="Typ"/>
    <n v="0"/>
    <s v="NA"/>
    <x v="0"/>
    <n v="2009"/>
    <x v="0"/>
    <n v="3"/>
    <n v="740"/>
    <s v="TA"/>
    <s v="TA"/>
    <x v="0"/>
    <n v="0"/>
    <n v="36"/>
    <n v="0"/>
    <n v="0"/>
    <n v="0"/>
    <n v="0"/>
    <s v="NA"/>
    <x v="0"/>
    <s v="NA"/>
    <n v="0"/>
    <n v="5"/>
    <n v="2010"/>
    <x v="0"/>
    <x v="0"/>
    <n v="198900"/>
  </r>
  <r>
    <n v="105"/>
    <n v="50"/>
    <x v="1"/>
    <s v="NA"/>
    <x v="98"/>
    <x v="0"/>
    <s v="NA"/>
    <x v="0"/>
    <x v="0"/>
    <x v="0"/>
    <x v="2"/>
    <x v="0"/>
    <x v="13"/>
    <x v="0"/>
    <x v="0"/>
    <x v="0"/>
    <x v="2"/>
    <n v="7"/>
    <n v="4"/>
    <n v="1931"/>
    <n v="1950"/>
    <x v="0"/>
    <x v="0"/>
    <x v="9"/>
    <s v="Stucco"/>
    <x v="0"/>
    <n v="600"/>
    <x v="1"/>
    <s v="Fa"/>
    <x v="0"/>
    <x v="1"/>
    <s v="TA"/>
    <s v="No"/>
    <x v="6"/>
    <n v="224"/>
    <s v="Unf"/>
    <n v="0"/>
    <n v="816"/>
    <n v="1040"/>
    <x v="0"/>
    <s v="Ex"/>
    <s v="Y"/>
    <x v="1"/>
    <n v="1226"/>
    <n v="592"/>
    <n v="0"/>
    <n v="1818"/>
    <n v="0"/>
    <n v="0"/>
    <n v="1"/>
    <n v="1"/>
    <n v="4"/>
    <n v="1"/>
    <s v="TA"/>
    <n v="7"/>
    <s v="Typ"/>
    <n v="2"/>
    <s v="TA"/>
    <x v="1"/>
    <n v="1951"/>
    <x v="1"/>
    <n v="1"/>
    <n v="240"/>
    <s v="TA"/>
    <s v="TA"/>
    <x v="0"/>
    <n v="0"/>
    <n v="0"/>
    <n v="0"/>
    <n v="0"/>
    <n v="184"/>
    <n v="0"/>
    <s v="NA"/>
    <x v="0"/>
    <s v="NA"/>
    <n v="0"/>
    <n v="6"/>
    <n v="2007"/>
    <x v="0"/>
    <x v="0"/>
    <n v="169500"/>
  </r>
  <r>
    <n v="106"/>
    <n v="60"/>
    <x v="3"/>
    <n v="75"/>
    <x v="61"/>
    <x v="0"/>
    <s v="NA"/>
    <x v="0"/>
    <x v="0"/>
    <x v="0"/>
    <x v="0"/>
    <x v="0"/>
    <x v="5"/>
    <x v="0"/>
    <x v="0"/>
    <x v="0"/>
    <x v="0"/>
    <n v="8"/>
    <n v="5"/>
    <n v="2003"/>
    <n v="2004"/>
    <x v="1"/>
    <x v="0"/>
    <x v="0"/>
    <s v="VinylSd"/>
    <x v="0"/>
    <n v="768"/>
    <x v="0"/>
    <s v="TA"/>
    <x v="0"/>
    <x v="2"/>
    <s v="TA"/>
    <s v="No"/>
    <x v="2"/>
    <n v="0"/>
    <s v="Unf"/>
    <n v="0"/>
    <n v="1053"/>
    <n v="1053"/>
    <x v="0"/>
    <s v="Ex"/>
    <s v="Y"/>
    <x v="0"/>
    <n v="1053"/>
    <n v="939"/>
    <n v="0"/>
    <n v="1992"/>
    <n v="0"/>
    <n v="0"/>
    <n v="2"/>
    <n v="1"/>
    <n v="3"/>
    <n v="1"/>
    <s v="Gd"/>
    <n v="9"/>
    <s v="Typ"/>
    <n v="1"/>
    <s v="Gd"/>
    <x v="0"/>
    <n v="2003"/>
    <x v="0"/>
    <n v="2"/>
    <n v="648"/>
    <s v="TA"/>
    <s v="TA"/>
    <x v="0"/>
    <n v="140"/>
    <n v="45"/>
    <n v="0"/>
    <n v="0"/>
    <n v="0"/>
    <n v="0"/>
    <s v="NA"/>
    <x v="0"/>
    <s v="NA"/>
    <n v="0"/>
    <n v="8"/>
    <n v="2008"/>
    <x v="0"/>
    <x v="0"/>
    <n v="250000"/>
  </r>
  <r>
    <n v="107"/>
    <n v="30"/>
    <x v="1"/>
    <n v="60"/>
    <x v="99"/>
    <x v="0"/>
    <s v="Grvl"/>
    <x v="0"/>
    <x v="0"/>
    <x v="0"/>
    <x v="0"/>
    <x v="0"/>
    <x v="7"/>
    <x v="0"/>
    <x v="0"/>
    <x v="0"/>
    <x v="1"/>
    <n v="4"/>
    <n v="7"/>
    <n v="1885"/>
    <n v="1995"/>
    <x v="3"/>
    <x v="0"/>
    <x v="0"/>
    <s v="VinylSd"/>
    <x v="1"/>
    <n v="0"/>
    <x v="1"/>
    <s v="TA"/>
    <x v="2"/>
    <x v="4"/>
    <s v="TA"/>
    <s v="No"/>
    <x v="2"/>
    <n v="0"/>
    <s v="Unf"/>
    <n v="0"/>
    <n v="641"/>
    <n v="641"/>
    <x v="0"/>
    <s v="Gd"/>
    <s v="Y"/>
    <x v="0"/>
    <n v="1047"/>
    <n v="0"/>
    <n v="0"/>
    <n v="1047"/>
    <n v="0"/>
    <n v="0"/>
    <n v="1"/>
    <n v="0"/>
    <n v="2"/>
    <n v="1"/>
    <s v="TA"/>
    <n v="6"/>
    <s v="Typ"/>
    <n v="0"/>
    <s v="NA"/>
    <x v="1"/>
    <n v="1954"/>
    <x v="1"/>
    <n v="1"/>
    <n v="273"/>
    <s v="Fa"/>
    <s v="Fa"/>
    <x v="1"/>
    <n v="0"/>
    <n v="0"/>
    <n v="0"/>
    <n v="0"/>
    <n v="0"/>
    <n v="0"/>
    <s v="NA"/>
    <x v="0"/>
    <s v="Shed"/>
    <n v="450"/>
    <n v="8"/>
    <n v="2007"/>
    <x v="0"/>
    <x v="0"/>
    <n v="100000"/>
  </r>
  <r>
    <n v="108"/>
    <n v="20"/>
    <x v="1"/>
    <n v="50"/>
    <x v="100"/>
    <x v="0"/>
    <s v="NA"/>
    <x v="0"/>
    <x v="0"/>
    <x v="0"/>
    <x v="0"/>
    <x v="0"/>
    <x v="7"/>
    <x v="0"/>
    <x v="0"/>
    <x v="0"/>
    <x v="1"/>
    <n v="5"/>
    <n v="5"/>
    <n v="1948"/>
    <n v="1950"/>
    <x v="0"/>
    <x v="0"/>
    <x v="0"/>
    <s v="VinylSd"/>
    <x v="1"/>
    <n v="0"/>
    <x v="1"/>
    <s v="TA"/>
    <x v="1"/>
    <x v="1"/>
    <s v="TA"/>
    <s v="No"/>
    <x v="1"/>
    <n v="104"/>
    <s v="BLQ"/>
    <n v="169"/>
    <n v="516"/>
    <n v="789"/>
    <x v="0"/>
    <s v="Ex"/>
    <s v="Y"/>
    <x v="0"/>
    <n v="789"/>
    <n v="0"/>
    <n v="0"/>
    <n v="789"/>
    <n v="0"/>
    <n v="0"/>
    <n v="1"/>
    <n v="0"/>
    <n v="2"/>
    <n v="1"/>
    <s v="TA"/>
    <n v="5"/>
    <s v="Typ"/>
    <n v="0"/>
    <s v="NA"/>
    <x v="1"/>
    <n v="1948"/>
    <x v="1"/>
    <n v="1"/>
    <n v="250"/>
    <s v="TA"/>
    <s v="TA"/>
    <x v="0"/>
    <n v="0"/>
    <n v="0"/>
    <n v="0"/>
    <n v="0"/>
    <n v="0"/>
    <n v="0"/>
    <s v="NA"/>
    <x v="0"/>
    <s v="NA"/>
    <n v="0"/>
    <n v="4"/>
    <n v="2008"/>
    <x v="0"/>
    <x v="2"/>
    <n v="115000"/>
  </r>
  <r>
    <n v="109"/>
    <n v="50"/>
    <x v="1"/>
    <n v="85"/>
    <x v="29"/>
    <x v="0"/>
    <s v="NA"/>
    <x v="0"/>
    <x v="0"/>
    <x v="0"/>
    <x v="2"/>
    <x v="0"/>
    <x v="13"/>
    <x v="3"/>
    <x v="0"/>
    <x v="0"/>
    <x v="2"/>
    <n v="5"/>
    <n v="7"/>
    <n v="1919"/>
    <n v="2005"/>
    <x v="0"/>
    <x v="0"/>
    <x v="6"/>
    <s v="CmentBd"/>
    <x v="1"/>
    <n v="0"/>
    <x v="1"/>
    <s v="TA"/>
    <x v="1"/>
    <x v="1"/>
    <s v="TA"/>
    <s v="No"/>
    <x v="2"/>
    <n v="0"/>
    <s v="Unf"/>
    <n v="0"/>
    <n v="793"/>
    <n v="793"/>
    <x v="1"/>
    <s v="TA"/>
    <s v="N"/>
    <x v="1"/>
    <n v="997"/>
    <n v="520"/>
    <n v="0"/>
    <n v="1517"/>
    <n v="0"/>
    <n v="0"/>
    <n v="2"/>
    <n v="0"/>
    <n v="3"/>
    <n v="1"/>
    <s v="Fa"/>
    <n v="7"/>
    <s v="Typ"/>
    <n v="0"/>
    <s v="NA"/>
    <x v="4"/>
    <s v="NA"/>
    <x v="3"/>
    <n v="0"/>
    <n v="0"/>
    <s v="NA"/>
    <s v="NA"/>
    <x v="1"/>
    <n v="0"/>
    <n v="0"/>
    <n v="144"/>
    <n v="0"/>
    <n v="0"/>
    <n v="0"/>
    <s v="NA"/>
    <x v="0"/>
    <s v="NA"/>
    <n v="0"/>
    <n v="8"/>
    <n v="2007"/>
    <x v="0"/>
    <x v="0"/>
    <n v="115000"/>
  </r>
  <r>
    <n v="110"/>
    <n v="20"/>
    <x v="0"/>
    <n v="105"/>
    <x v="101"/>
    <x v="0"/>
    <s v="NA"/>
    <x v="1"/>
    <x v="0"/>
    <x v="0"/>
    <x v="0"/>
    <x v="0"/>
    <x v="6"/>
    <x v="0"/>
    <x v="0"/>
    <x v="0"/>
    <x v="1"/>
    <n v="6"/>
    <n v="6"/>
    <n v="1977"/>
    <n v="1977"/>
    <x v="1"/>
    <x v="0"/>
    <x v="7"/>
    <s v="Plywood"/>
    <x v="0"/>
    <n v="480"/>
    <x v="1"/>
    <s v="TA"/>
    <x v="1"/>
    <x v="0"/>
    <s v="TA"/>
    <s v="No"/>
    <x v="4"/>
    <n v="705"/>
    <s v="Unf"/>
    <n v="0"/>
    <n v="1139"/>
    <n v="1844"/>
    <x v="0"/>
    <s v="Ex"/>
    <s v="Y"/>
    <x v="0"/>
    <n v="1844"/>
    <n v="0"/>
    <n v="0"/>
    <n v="1844"/>
    <n v="0"/>
    <n v="0"/>
    <n v="2"/>
    <n v="0"/>
    <n v="3"/>
    <n v="1"/>
    <s v="TA"/>
    <n v="7"/>
    <s v="Typ"/>
    <n v="1"/>
    <s v="TA"/>
    <x v="0"/>
    <n v="1977"/>
    <x v="0"/>
    <n v="2"/>
    <n v="546"/>
    <s v="TA"/>
    <s v="TA"/>
    <x v="0"/>
    <n v="0"/>
    <n v="122"/>
    <n v="0"/>
    <n v="0"/>
    <n v="0"/>
    <n v="0"/>
    <s v="NA"/>
    <x v="1"/>
    <s v="NA"/>
    <n v="0"/>
    <n v="1"/>
    <n v="2010"/>
    <x v="2"/>
    <x v="0"/>
    <n v="190000"/>
  </r>
  <r>
    <n v="111"/>
    <n v="50"/>
    <x v="0"/>
    <n v="75"/>
    <x v="102"/>
    <x v="0"/>
    <s v="NA"/>
    <x v="0"/>
    <x v="0"/>
    <x v="0"/>
    <x v="0"/>
    <x v="0"/>
    <x v="15"/>
    <x v="0"/>
    <x v="0"/>
    <x v="0"/>
    <x v="2"/>
    <n v="6"/>
    <n v="4"/>
    <n v="1954"/>
    <n v="1972"/>
    <x v="0"/>
    <x v="0"/>
    <x v="2"/>
    <s v="Wd Sdng"/>
    <x v="1"/>
    <n v="0"/>
    <x v="1"/>
    <s v="TA"/>
    <x v="1"/>
    <x v="1"/>
    <s v="Fa"/>
    <s v="No"/>
    <x v="3"/>
    <n v="444"/>
    <s v="Unf"/>
    <n v="0"/>
    <n v="550"/>
    <n v="994"/>
    <x v="0"/>
    <s v="Gd"/>
    <s v="Y"/>
    <x v="0"/>
    <n v="1216"/>
    <n v="639"/>
    <n v="0"/>
    <n v="1855"/>
    <n v="0"/>
    <n v="0"/>
    <n v="2"/>
    <n v="0"/>
    <n v="4"/>
    <n v="1"/>
    <s v="TA"/>
    <n v="7"/>
    <s v="Typ"/>
    <n v="0"/>
    <s v="NA"/>
    <x v="0"/>
    <n v="1954"/>
    <x v="1"/>
    <n v="1"/>
    <n v="325"/>
    <s v="TA"/>
    <s v="TA"/>
    <x v="0"/>
    <n v="182"/>
    <n v="0"/>
    <n v="0"/>
    <n v="0"/>
    <n v="0"/>
    <n v="0"/>
    <s v="NA"/>
    <x v="0"/>
    <s v="NA"/>
    <n v="0"/>
    <n v="10"/>
    <n v="2006"/>
    <x v="0"/>
    <x v="0"/>
    <n v="136900"/>
  </r>
  <r>
    <n v="112"/>
    <n v="80"/>
    <x v="0"/>
    <s v="NA"/>
    <x v="103"/>
    <x v="0"/>
    <s v="NA"/>
    <x v="1"/>
    <x v="0"/>
    <x v="0"/>
    <x v="0"/>
    <x v="0"/>
    <x v="17"/>
    <x v="0"/>
    <x v="0"/>
    <x v="0"/>
    <x v="5"/>
    <n v="7"/>
    <n v="5"/>
    <n v="2000"/>
    <n v="2000"/>
    <x v="0"/>
    <x v="0"/>
    <x v="0"/>
    <s v="VinylSd"/>
    <x v="1"/>
    <n v="0"/>
    <x v="1"/>
    <s v="TA"/>
    <x v="0"/>
    <x v="0"/>
    <s v="TA"/>
    <s v="No"/>
    <x v="0"/>
    <n v="250"/>
    <s v="Unf"/>
    <n v="0"/>
    <n v="134"/>
    <n v="384"/>
    <x v="0"/>
    <s v="Ex"/>
    <s v="Y"/>
    <x v="0"/>
    <n v="774"/>
    <n v="656"/>
    <n v="0"/>
    <n v="1430"/>
    <n v="0"/>
    <n v="0"/>
    <n v="2"/>
    <n v="1"/>
    <n v="3"/>
    <n v="1"/>
    <s v="TA"/>
    <n v="7"/>
    <s v="Typ"/>
    <n v="1"/>
    <s v="TA"/>
    <x v="2"/>
    <n v="2000"/>
    <x v="2"/>
    <n v="2"/>
    <n v="400"/>
    <s v="TA"/>
    <s v="TA"/>
    <x v="0"/>
    <n v="180"/>
    <n v="0"/>
    <n v="0"/>
    <n v="0"/>
    <n v="0"/>
    <n v="0"/>
    <s v="NA"/>
    <x v="0"/>
    <s v="NA"/>
    <n v="0"/>
    <n v="4"/>
    <n v="2010"/>
    <x v="0"/>
    <x v="0"/>
    <n v="180000"/>
  </r>
  <r>
    <n v="113"/>
    <n v="60"/>
    <x v="0"/>
    <n v="77"/>
    <x v="104"/>
    <x v="0"/>
    <s v="NA"/>
    <x v="0"/>
    <x v="0"/>
    <x v="0"/>
    <x v="0"/>
    <x v="0"/>
    <x v="0"/>
    <x v="0"/>
    <x v="0"/>
    <x v="0"/>
    <x v="0"/>
    <n v="7"/>
    <n v="5"/>
    <n v="2007"/>
    <n v="2007"/>
    <x v="0"/>
    <x v="0"/>
    <x v="0"/>
    <s v="VinylSd"/>
    <x v="2"/>
    <n v="220"/>
    <x v="0"/>
    <s v="TA"/>
    <x v="0"/>
    <x v="2"/>
    <s v="TA"/>
    <s v="Av"/>
    <x v="0"/>
    <n v="984"/>
    <s v="Unf"/>
    <n v="0"/>
    <n v="280"/>
    <n v="1264"/>
    <x v="0"/>
    <s v="Ex"/>
    <s v="Y"/>
    <x v="0"/>
    <n v="1282"/>
    <n v="1414"/>
    <n v="0"/>
    <n v="2696"/>
    <n v="1"/>
    <n v="0"/>
    <n v="2"/>
    <n v="1"/>
    <n v="4"/>
    <n v="1"/>
    <s v="Ex"/>
    <n v="10"/>
    <s v="Typ"/>
    <n v="1"/>
    <s v="Gd"/>
    <x v="2"/>
    <n v="2007"/>
    <x v="2"/>
    <n v="3"/>
    <n v="792"/>
    <s v="TA"/>
    <s v="TA"/>
    <x v="0"/>
    <n v="120"/>
    <n v="184"/>
    <n v="0"/>
    <n v="0"/>
    <n v="168"/>
    <n v="0"/>
    <s v="NA"/>
    <x v="0"/>
    <s v="NA"/>
    <n v="0"/>
    <n v="10"/>
    <n v="2007"/>
    <x v="1"/>
    <x v="2"/>
    <n v="383970"/>
  </r>
  <r>
    <n v="114"/>
    <n v="20"/>
    <x v="0"/>
    <s v="NA"/>
    <x v="105"/>
    <x v="0"/>
    <s v="NA"/>
    <x v="0"/>
    <x v="1"/>
    <x v="0"/>
    <x v="2"/>
    <x v="0"/>
    <x v="2"/>
    <x v="0"/>
    <x v="0"/>
    <x v="0"/>
    <x v="1"/>
    <n v="6"/>
    <n v="5"/>
    <n v="1953"/>
    <n v="1953"/>
    <x v="1"/>
    <x v="0"/>
    <x v="2"/>
    <s v="Wd Sdng"/>
    <x v="0"/>
    <n v="184"/>
    <x v="1"/>
    <s v="Gd"/>
    <x v="1"/>
    <x v="0"/>
    <s v="TA"/>
    <s v="Mn"/>
    <x v="1"/>
    <n v="35"/>
    <s v="Rec"/>
    <n v="869"/>
    <n v="905"/>
    <n v="1809"/>
    <x v="0"/>
    <s v="TA"/>
    <s v="Y"/>
    <x v="0"/>
    <n v="2259"/>
    <n v="0"/>
    <n v="0"/>
    <n v="2259"/>
    <n v="1"/>
    <n v="0"/>
    <n v="2"/>
    <n v="0"/>
    <n v="3"/>
    <n v="1"/>
    <s v="Gd"/>
    <n v="7"/>
    <s v="Typ"/>
    <n v="2"/>
    <s v="Gd"/>
    <x v="5"/>
    <n v="1953"/>
    <x v="1"/>
    <n v="2"/>
    <n v="450"/>
    <s v="TA"/>
    <s v="TA"/>
    <x v="0"/>
    <n v="166"/>
    <n v="120"/>
    <n v="192"/>
    <n v="0"/>
    <n v="0"/>
    <n v="0"/>
    <s v="NA"/>
    <x v="1"/>
    <s v="NA"/>
    <n v="0"/>
    <n v="10"/>
    <n v="2007"/>
    <x v="2"/>
    <x v="1"/>
    <n v="217000"/>
  </r>
  <r>
    <n v="115"/>
    <n v="70"/>
    <x v="0"/>
    <n v="61"/>
    <x v="106"/>
    <x v="0"/>
    <s v="NA"/>
    <x v="1"/>
    <x v="0"/>
    <x v="0"/>
    <x v="0"/>
    <x v="1"/>
    <x v="2"/>
    <x v="0"/>
    <x v="0"/>
    <x v="0"/>
    <x v="0"/>
    <n v="6"/>
    <n v="8"/>
    <n v="1945"/>
    <n v="2002"/>
    <x v="2"/>
    <x v="0"/>
    <x v="2"/>
    <s v="Wd Sdng"/>
    <x v="1"/>
    <n v="0"/>
    <x v="1"/>
    <s v="TA"/>
    <x v="1"/>
    <x v="1"/>
    <s v="TA"/>
    <s v="No"/>
    <x v="1"/>
    <n v="774"/>
    <s v="LwQ"/>
    <n v="150"/>
    <n v="104"/>
    <n v="1028"/>
    <x v="0"/>
    <s v="Ex"/>
    <s v="Y"/>
    <x v="0"/>
    <n v="1436"/>
    <n v="884"/>
    <n v="0"/>
    <n v="2320"/>
    <n v="1"/>
    <n v="0"/>
    <n v="2"/>
    <n v="1"/>
    <n v="3"/>
    <n v="1"/>
    <s v="Gd"/>
    <n v="9"/>
    <s v="Typ"/>
    <n v="1"/>
    <s v="TA"/>
    <x v="1"/>
    <n v="1945"/>
    <x v="1"/>
    <n v="1"/>
    <n v="180"/>
    <s v="TA"/>
    <s v="TA"/>
    <x v="0"/>
    <n v="224"/>
    <n v="0"/>
    <n v="0"/>
    <n v="0"/>
    <n v="0"/>
    <n v="0"/>
    <s v="NA"/>
    <x v="1"/>
    <s v="NA"/>
    <n v="0"/>
    <n v="7"/>
    <n v="2007"/>
    <x v="0"/>
    <x v="0"/>
    <n v="259500"/>
  </r>
  <r>
    <n v="116"/>
    <n v="160"/>
    <x v="3"/>
    <n v="34"/>
    <x v="107"/>
    <x v="0"/>
    <s v="Pave"/>
    <x v="0"/>
    <x v="0"/>
    <x v="0"/>
    <x v="2"/>
    <x v="0"/>
    <x v="5"/>
    <x v="0"/>
    <x v="0"/>
    <x v="3"/>
    <x v="0"/>
    <n v="6"/>
    <n v="5"/>
    <n v="1999"/>
    <n v="1999"/>
    <x v="0"/>
    <x v="0"/>
    <x v="1"/>
    <s v="MetalSd"/>
    <x v="0"/>
    <n v="1129"/>
    <x v="1"/>
    <s v="TA"/>
    <x v="0"/>
    <x v="0"/>
    <s v="TA"/>
    <s v="No"/>
    <x v="0"/>
    <n v="419"/>
    <s v="Unf"/>
    <n v="0"/>
    <n v="310"/>
    <n v="729"/>
    <x v="0"/>
    <s v="Gd"/>
    <s v="Y"/>
    <x v="0"/>
    <n v="729"/>
    <n v="729"/>
    <n v="0"/>
    <n v="1458"/>
    <n v="0"/>
    <n v="0"/>
    <n v="2"/>
    <n v="1"/>
    <n v="2"/>
    <n v="1"/>
    <s v="TA"/>
    <n v="5"/>
    <s v="Typ"/>
    <n v="1"/>
    <s v="Fa"/>
    <x v="1"/>
    <n v="1999"/>
    <x v="1"/>
    <n v="2"/>
    <n v="440"/>
    <s v="TA"/>
    <s v="TA"/>
    <x v="0"/>
    <n v="0"/>
    <n v="32"/>
    <n v="0"/>
    <n v="0"/>
    <n v="0"/>
    <n v="0"/>
    <s v="NA"/>
    <x v="0"/>
    <s v="NA"/>
    <n v="0"/>
    <n v="6"/>
    <n v="2007"/>
    <x v="0"/>
    <x v="0"/>
    <n v="176000"/>
  </r>
  <r>
    <n v="117"/>
    <n v="20"/>
    <x v="0"/>
    <s v="NA"/>
    <x v="108"/>
    <x v="0"/>
    <s v="NA"/>
    <x v="0"/>
    <x v="0"/>
    <x v="0"/>
    <x v="0"/>
    <x v="0"/>
    <x v="9"/>
    <x v="0"/>
    <x v="0"/>
    <x v="0"/>
    <x v="1"/>
    <n v="5"/>
    <n v="5"/>
    <n v="1962"/>
    <n v="1962"/>
    <x v="0"/>
    <x v="0"/>
    <x v="2"/>
    <s v="Wd Sdng"/>
    <x v="0"/>
    <n v="116"/>
    <x v="1"/>
    <s v="TA"/>
    <x v="1"/>
    <x v="1"/>
    <s v="TA"/>
    <s v="No"/>
    <x v="6"/>
    <n v="170"/>
    <s v="BLQ"/>
    <n v="670"/>
    <n v="252"/>
    <n v="1092"/>
    <x v="0"/>
    <s v="TA"/>
    <s v="Y"/>
    <x v="0"/>
    <n v="1092"/>
    <n v="0"/>
    <n v="0"/>
    <n v="1092"/>
    <n v="0"/>
    <n v="1"/>
    <n v="1"/>
    <n v="0"/>
    <n v="3"/>
    <n v="1"/>
    <s v="TA"/>
    <n v="6"/>
    <s v="Typ"/>
    <n v="1"/>
    <s v="Po"/>
    <x v="0"/>
    <n v="1962"/>
    <x v="1"/>
    <n v="1"/>
    <n v="288"/>
    <s v="TA"/>
    <s v="TA"/>
    <x v="0"/>
    <n v="0"/>
    <n v="20"/>
    <n v="144"/>
    <n v="0"/>
    <n v="0"/>
    <n v="0"/>
    <s v="NA"/>
    <x v="0"/>
    <s v="NA"/>
    <n v="0"/>
    <n v="9"/>
    <n v="2009"/>
    <x v="0"/>
    <x v="0"/>
    <n v="139000"/>
  </r>
  <r>
    <n v="118"/>
    <n v="20"/>
    <x v="0"/>
    <n v="74"/>
    <x v="109"/>
    <x v="0"/>
    <s v="NA"/>
    <x v="0"/>
    <x v="0"/>
    <x v="0"/>
    <x v="2"/>
    <x v="0"/>
    <x v="15"/>
    <x v="0"/>
    <x v="0"/>
    <x v="0"/>
    <x v="1"/>
    <n v="5"/>
    <n v="5"/>
    <n v="2006"/>
    <n v="2007"/>
    <x v="0"/>
    <x v="0"/>
    <x v="0"/>
    <s v="VinylSd"/>
    <x v="1"/>
    <n v="0"/>
    <x v="1"/>
    <s v="TA"/>
    <x v="0"/>
    <x v="0"/>
    <s v="TA"/>
    <s v="No"/>
    <x v="2"/>
    <n v="0"/>
    <s v="Unf"/>
    <n v="0"/>
    <n v="1125"/>
    <n v="1125"/>
    <x v="0"/>
    <s v="Gd"/>
    <s v="Y"/>
    <x v="0"/>
    <n v="1125"/>
    <n v="0"/>
    <n v="0"/>
    <n v="1125"/>
    <n v="0"/>
    <n v="0"/>
    <n v="1"/>
    <n v="1"/>
    <n v="2"/>
    <n v="1"/>
    <s v="TA"/>
    <n v="5"/>
    <s v="Typ"/>
    <n v="0"/>
    <s v="NA"/>
    <x v="0"/>
    <n v="2007"/>
    <x v="1"/>
    <n v="2"/>
    <n v="430"/>
    <s v="TA"/>
    <s v="TA"/>
    <x v="0"/>
    <n v="80"/>
    <n v="64"/>
    <n v="0"/>
    <n v="0"/>
    <n v="0"/>
    <n v="0"/>
    <s v="NA"/>
    <x v="0"/>
    <s v="NA"/>
    <n v="0"/>
    <n v="4"/>
    <n v="2007"/>
    <x v="1"/>
    <x v="2"/>
    <n v="155000"/>
  </r>
  <r>
    <n v="119"/>
    <n v="60"/>
    <x v="0"/>
    <n v="90"/>
    <x v="110"/>
    <x v="0"/>
    <s v="NA"/>
    <x v="0"/>
    <x v="0"/>
    <x v="0"/>
    <x v="2"/>
    <x v="0"/>
    <x v="12"/>
    <x v="0"/>
    <x v="0"/>
    <x v="0"/>
    <x v="0"/>
    <n v="7"/>
    <n v="5"/>
    <n v="1990"/>
    <n v="1990"/>
    <x v="1"/>
    <x v="0"/>
    <x v="7"/>
    <s v="Plywood"/>
    <x v="1"/>
    <n v="0"/>
    <x v="1"/>
    <s v="TA"/>
    <x v="0"/>
    <x v="0"/>
    <s v="TA"/>
    <s v="Mn"/>
    <x v="0"/>
    <n v="1470"/>
    <s v="Unf"/>
    <n v="0"/>
    <n v="203"/>
    <n v="1673"/>
    <x v="0"/>
    <s v="Gd"/>
    <s v="Y"/>
    <x v="0"/>
    <n v="1699"/>
    <n v="1523"/>
    <n v="0"/>
    <n v="3222"/>
    <n v="1"/>
    <n v="0"/>
    <n v="3"/>
    <n v="0"/>
    <n v="5"/>
    <n v="1"/>
    <s v="Gd"/>
    <n v="11"/>
    <s v="Typ"/>
    <n v="2"/>
    <s v="TA"/>
    <x v="0"/>
    <n v="1990"/>
    <x v="1"/>
    <n v="3"/>
    <n v="594"/>
    <s v="TA"/>
    <s v="TA"/>
    <x v="0"/>
    <n v="367"/>
    <n v="0"/>
    <n v="0"/>
    <n v="0"/>
    <n v="0"/>
    <n v="0"/>
    <s v="NA"/>
    <x v="0"/>
    <s v="NA"/>
    <n v="0"/>
    <n v="5"/>
    <n v="2010"/>
    <x v="0"/>
    <x v="0"/>
    <n v="320000"/>
  </r>
  <r>
    <n v="120"/>
    <n v="60"/>
    <x v="0"/>
    <n v="65"/>
    <x v="111"/>
    <x v="0"/>
    <s v="NA"/>
    <x v="0"/>
    <x v="0"/>
    <x v="0"/>
    <x v="0"/>
    <x v="0"/>
    <x v="0"/>
    <x v="0"/>
    <x v="0"/>
    <x v="0"/>
    <x v="0"/>
    <n v="6"/>
    <n v="5"/>
    <n v="2005"/>
    <n v="2006"/>
    <x v="0"/>
    <x v="0"/>
    <x v="0"/>
    <s v="VinylSd"/>
    <x v="1"/>
    <n v="0"/>
    <x v="0"/>
    <s v="TA"/>
    <x v="0"/>
    <x v="0"/>
    <s v="TA"/>
    <s v="No"/>
    <x v="2"/>
    <n v="0"/>
    <s v="Unf"/>
    <n v="0"/>
    <n v="728"/>
    <n v="728"/>
    <x v="0"/>
    <s v="Ex"/>
    <s v="Y"/>
    <x v="0"/>
    <n v="728"/>
    <n v="728"/>
    <n v="0"/>
    <n v="1456"/>
    <n v="0"/>
    <n v="0"/>
    <n v="2"/>
    <n v="1"/>
    <n v="3"/>
    <n v="1"/>
    <s v="Gd"/>
    <n v="8"/>
    <s v="Typ"/>
    <n v="1"/>
    <s v="Gd"/>
    <x v="0"/>
    <n v="2005"/>
    <x v="2"/>
    <n v="2"/>
    <n v="390"/>
    <s v="TA"/>
    <s v="TA"/>
    <x v="0"/>
    <n v="0"/>
    <n v="24"/>
    <n v="0"/>
    <n v="0"/>
    <n v="0"/>
    <n v="0"/>
    <s v="NA"/>
    <x v="0"/>
    <s v="NA"/>
    <n v="0"/>
    <n v="7"/>
    <n v="2006"/>
    <x v="1"/>
    <x v="2"/>
    <n v="163990"/>
  </r>
  <r>
    <n v="121"/>
    <n v="80"/>
    <x v="0"/>
    <s v="NA"/>
    <x v="112"/>
    <x v="0"/>
    <s v="NA"/>
    <x v="1"/>
    <x v="2"/>
    <x v="0"/>
    <x v="3"/>
    <x v="2"/>
    <x v="19"/>
    <x v="0"/>
    <x v="0"/>
    <x v="0"/>
    <x v="5"/>
    <n v="6"/>
    <n v="5"/>
    <n v="1969"/>
    <n v="1969"/>
    <x v="4"/>
    <x v="2"/>
    <x v="7"/>
    <s v="Plywood"/>
    <x v="1"/>
    <n v="0"/>
    <x v="1"/>
    <s v="TA"/>
    <x v="1"/>
    <x v="1"/>
    <s v="TA"/>
    <s v="Gd"/>
    <x v="1"/>
    <n v="938"/>
    <s v="Unf"/>
    <n v="0"/>
    <n v="0"/>
    <n v="938"/>
    <x v="0"/>
    <s v="Ex"/>
    <s v="Y"/>
    <x v="0"/>
    <n v="988"/>
    <n v="0"/>
    <n v="0"/>
    <n v="988"/>
    <n v="1"/>
    <n v="0"/>
    <n v="1"/>
    <n v="0"/>
    <n v="1"/>
    <n v="1"/>
    <s v="TA"/>
    <n v="4"/>
    <s v="Typ"/>
    <n v="2"/>
    <s v="TA"/>
    <x v="0"/>
    <n v="1969"/>
    <x v="1"/>
    <n v="2"/>
    <n v="540"/>
    <s v="TA"/>
    <s v="TA"/>
    <x v="0"/>
    <n v="0"/>
    <n v="130"/>
    <n v="0"/>
    <n v="130"/>
    <n v="0"/>
    <n v="0"/>
    <s v="NA"/>
    <x v="0"/>
    <s v="NA"/>
    <n v="0"/>
    <n v="10"/>
    <n v="2006"/>
    <x v="0"/>
    <x v="0"/>
    <n v="180000"/>
  </r>
  <r>
    <n v="122"/>
    <n v="50"/>
    <x v="1"/>
    <n v="50"/>
    <x v="113"/>
    <x v="0"/>
    <s v="NA"/>
    <x v="0"/>
    <x v="0"/>
    <x v="0"/>
    <x v="0"/>
    <x v="0"/>
    <x v="13"/>
    <x v="0"/>
    <x v="0"/>
    <x v="0"/>
    <x v="2"/>
    <n v="4"/>
    <n v="5"/>
    <n v="1939"/>
    <n v="1950"/>
    <x v="0"/>
    <x v="0"/>
    <x v="8"/>
    <s v="AsbShng"/>
    <x v="1"/>
    <n v="0"/>
    <x v="1"/>
    <s v="TA"/>
    <x v="0"/>
    <x v="1"/>
    <s v="TA"/>
    <s v="No"/>
    <x v="2"/>
    <n v="0"/>
    <s v="Unf"/>
    <n v="0"/>
    <n v="732"/>
    <n v="732"/>
    <x v="0"/>
    <s v="Gd"/>
    <s v="Y"/>
    <x v="0"/>
    <n v="772"/>
    <n v="351"/>
    <n v="0"/>
    <n v="1123"/>
    <n v="0"/>
    <n v="0"/>
    <n v="1"/>
    <n v="0"/>
    <n v="3"/>
    <n v="1"/>
    <s v="TA"/>
    <n v="4"/>
    <s v="Typ"/>
    <n v="0"/>
    <s v="NA"/>
    <x v="1"/>
    <n v="1979"/>
    <x v="1"/>
    <n v="1"/>
    <n v="264"/>
    <s v="TA"/>
    <s v="TA"/>
    <x v="2"/>
    <n v="0"/>
    <n v="0"/>
    <n v="140"/>
    <n v="0"/>
    <n v="0"/>
    <n v="0"/>
    <s v="NA"/>
    <x v="1"/>
    <s v="NA"/>
    <n v="0"/>
    <n v="6"/>
    <n v="2007"/>
    <x v="0"/>
    <x v="0"/>
    <n v="100000"/>
  </r>
  <r>
    <n v="123"/>
    <n v="20"/>
    <x v="0"/>
    <n v="75"/>
    <x v="114"/>
    <x v="0"/>
    <s v="NA"/>
    <x v="0"/>
    <x v="0"/>
    <x v="0"/>
    <x v="2"/>
    <x v="0"/>
    <x v="11"/>
    <x v="0"/>
    <x v="0"/>
    <x v="0"/>
    <x v="1"/>
    <n v="6"/>
    <n v="7"/>
    <n v="1958"/>
    <n v="1958"/>
    <x v="1"/>
    <x v="0"/>
    <x v="1"/>
    <s v="MetalSd"/>
    <x v="0"/>
    <n v="135"/>
    <x v="1"/>
    <s v="Gd"/>
    <x v="1"/>
    <x v="1"/>
    <s v="TA"/>
    <s v="No"/>
    <x v="4"/>
    <n v="570"/>
    <s v="Unf"/>
    <n v="0"/>
    <n v="510"/>
    <n v="1080"/>
    <x v="0"/>
    <s v="Gd"/>
    <s v="Y"/>
    <x v="0"/>
    <n v="1080"/>
    <n v="0"/>
    <n v="0"/>
    <n v="1080"/>
    <n v="0"/>
    <n v="0"/>
    <n v="1"/>
    <n v="0"/>
    <n v="3"/>
    <n v="1"/>
    <s v="TA"/>
    <n v="5"/>
    <s v="Typ"/>
    <n v="0"/>
    <s v="NA"/>
    <x v="0"/>
    <n v="1958"/>
    <x v="1"/>
    <n v="1"/>
    <n v="288"/>
    <s v="TA"/>
    <s v="TA"/>
    <x v="0"/>
    <n v="0"/>
    <n v="0"/>
    <n v="0"/>
    <n v="0"/>
    <n v="130"/>
    <n v="0"/>
    <s v="NA"/>
    <x v="0"/>
    <s v="NA"/>
    <n v="0"/>
    <n v="6"/>
    <n v="2008"/>
    <x v="0"/>
    <x v="0"/>
    <n v="136000"/>
  </r>
  <r>
    <n v="124"/>
    <n v="120"/>
    <x v="0"/>
    <n v="55"/>
    <x v="115"/>
    <x v="0"/>
    <s v="NA"/>
    <x v="0"/>
    <x v="0"/>
    <x v="0"/>
    <x v="0"/>
    <x v="0"/>
    <x v="12"/>
    <x v="0"/>
    <x v="0"/>
    <x v="3"/>
    <x v="1"/>
    <n v="6"/>
    <n v="5"/>
    <n v="1993"/>
    <n v="1993"/>
    <x v="0"/>
    <x v="0"/>
    <x v="7"/>
    <s v="Plywood"/>
    <x v="1"/>
    <n v="0"/>
    <x v="0"/>
    <s v="TA"/>
    <x v="0"/>
    <x v="0"/>
    <s v="TA"/>
    <s v="No"/>
    <x v="0"/>
    <n v="300"/>
    <s v="Unf"/>
    <n v="0"/>
    <n v="899"/>
    <n v="1199"/>
    <x v="0"/>
    <s v="Ex"/>
    <s v="Y"/>
    <x v="0"/>
    <n v="1199"/>
    <n v="0"/>
    <n v="0"/>
    <n v="1199"/>
    <n v="0"/>
    <n v="0"/>
    <n v="2"/>
    <n v="0"/>
    <n v="2"/>
    <n v="1"/>
    <s v="Gd"/>
    <n v="5"/>
    <s v="Typ"/>
    <n v="0"/>
    <s v="NA"/>
    <x v="0"/>
    <n v="1993"/>
    <x v="0"/>
    <n v="2"/>
    <n v="530"/>
    <s v="TA"/>
    <s v="TA"/>
    <x v="0"/>
    <n v="0"/>
    <n v="63"/>
    <n v="0"/>
    <n v="0"/>
    <n v="0"/>
    <n v="0"/>
    <s v="NA"/>
    <x v="0"/>
    <s v="NA"/>
    <n v="0"/>
    <n v="3"/>
    <n v="2008"/>
    <x v="0"/>
    <x v="0"/>
    <n v="153900"/>
  </r>
  <r>
    <n v="125"/>
    <n v="20"/>
    <x v="0"/>
    <n v="48"/>
    <x v="116"/>
    <x v="0"/>
    <s v="NA"/>
    <x v="1"/>
    <x v="0"/>
    <x v="0"/>
    <x v="3"/>
    <x v="0"/>
    <x v="6"/>
    <x v="0"/>
    <x v="0"/>
    <x v="0"/>
    <x v="1"/>
    <n v="6"/>
    <n v="5"/>
    <n v="1979"/>
    <n v="1998"/>
    <x v="0"/>
    <x v="0"/>
    <x v="3"/>
    <s v="HdBoard"/>
    <x v="1"/>
    <n v="0"/>
    <x v="1"/>
    <s v="Gd"/>
    <x v="1"/>
    <x v="0"/>
    <s v="Fa"/>
    <s v="No"/>
    <x v="2"/>
    <n v="0"/>
    <s v="Unf"/>
    <n v="0"/>
    <n v="1362"/>
    <n v="1362"/>
    <x v="0"/>
    <s v="TA"/>
    <s v="Y"/>
    <x v="0"/>
    <n v="1586"/>
    <n v="0"/>
    <n v="0"/>
    <n v="1586"/>
    <n v="0"/>
    <n v="0"/>
    <n v="2"/>
    <n v="0"/>
    <n v="3"/>
    <n v="1"/>
    <s v="TA"/>
    <n v="7"/>
    <s v="Typ"/>
    <n v="1"/>
    <s v="TA"/>
    <x v="0"/>
    <n v="1979"/>
    <x v="1"/>
    <n v="2"/>
    <n v="435"/>
    <s v="TA"/>
    <s v="TA"/>
    <x v="0"/>
    <n v="192"/>
    <n v="0"/>
    <n v="0"/>
    <n v="0"/>
    <n v="0"/>
    <n v="0"/>
    <s v="NA"/>
    <x v="0"/>
    <s v="NA"/>
    <n v="0"/>
    <n v="1"/>
    <n v="2009"/>
    <x v="0"/>
    <x v="0"/>
    <n v="181000"/>
  </r>
  <r>
    <n v="126"/>
    <n v="190"/>
    <x v="1"/>
    <n v="60"/>
    <x v="117"/>
    <x v="0"/>
    <s v="NA"/>
    <x v="0"/>
    <x v="0"/>
    <x v="0"/>
    <x v="0"/>
    <x v="0"/>
    <x v="13"/>
    <x v="0"/>
    <x v="0"/>
    <x v="1"/>
    <x v="2"/>
    <n v="6"/>
    <n v="8"/>
    <n v="1935"/>
    <n v="1982"/>
    <x v="0"/>
    <x v="0"/>
    <x v="2"/>
    <s v="Wd Sdng"/>
    <x v="1"/>
    <n v="0"/>
    <x v="1"/>
    <s v="Fa"/>
    <x v="1"/>
    <x v="1"/>
    <s v="TA"/>
    <s v="Av"/>
    <x v="0"/>
    <n v="490"/>
    <s v="Unf"/>
    <n v="0"/>
    <n v="30"/>
    <n v="520"/>
    <x v="0"/>
    <s v="Gd"/>
    <s v="N"/>
    <x v="0"/>
    <n v="520"/>
    <n v="0"/>
    <n v="234"/>
    <n v="754"/>
    <n v="1"/>
    <n v="0"/>
    <n v="1"/>
    <n v="0"/>
    <n v="2"/>
    <n v="1"/>
    <s v="TA"/>
    <n v="5"/>
    <s v="Typ"/>
    <n v="0"/>
    <s v="NA"/>
    <x v="4"/>
    <s v="NA"/>
    <x v="3"/>
    <n v="0"/>
    <n v="0"/>
    <s v="NA"/>
    <s v="NA"/>
    <x v="1"/>
    <n v="53"/>
    <n v="0"/>
    <n v="0"/>
    <n v="0"/>
    <n v="0"/>
    <n v="0"/>
    <s v="NA"/>
    <x v="0"/>
    <s v="NA"/>
    <n v="0"/>
    <n v="6"/>
    <n v="2006"/>
    <x v="0"/>
    <x v="0"/>
    <n v="84500"/>
  </r>
  <r>
    <n v="127"/>
    <n v="120"/>
    <x v="0"/>
    <s v="NA"/>
    <x v="118"/>
    <x v="0"/>
    <s v="NA"/>
    <x v="1"/>
    <x v="0"/>
    <x v="0"/>
    <x v="0"/>
    <x v="0"/>
    <x v="20"/>
    <x v="0"/>
    <x v="0"/>
    <x v="3"/>
    <x v="1"/>
    <n v="6"/>
    <n v="5"/>
    <n v="1976"/>
    <n v="1976"/>
    <x v="0"/>
    <x v="0"/>
    <x v="7"/>
    <s v="Plywood"/>
    <x v="1"/>
    <n v="0"/>
    <x v="1"/>
    <s v="TA"/>
    <x v="1"/>
    <x v="0"/>
    <s v="TA"/>
    <s v="No"/>
    <x v="1"/>
    <n v="120"/>
    <s v="Unf"/>
    <n v="0"/>
    <n v="958"/>
    <n v="1078"/>
    <x v="0"/>
    <s v="TA"/>
    <s v="Y"/>
    <x v="0"/>
    <n v="958"/>
    <n v="0"/>
    <n v="0"/>
    <n v="958"/>
    <n v="0"/>
    <n v="0"/>
    <n v="2"/>
    <n v="0"/>
    <n v="2"/>
    <n v="1"/>
    <s v="TA"/>
    <n v="5"/>
    <s v="Typ"/>
    <n v="1"/>
    <s v="TA"/>
    <x v="0"/>
    <n v="1977"/>
    <x v="0"/>
    <n v="2"/>
    <n v="440"/>
    <s v="TA"/>
    <s v="TA"/>
    <x v="0"/>
    <n v="0"/>
    <n v="205"/>
    <n v="0"/>
    <n v="0"/>
    <n v="0"/>
    <n v="0"/>
    <s v="NA"/>
    <x v="0"/>
    <s v="NA"/>
    <n v="0"/>
    <n v="2"/>
    <n v="2007"/>
    <x v="0"/>
    <x v="0"/>
    <n v="128000"/>
  </r>
  <r>
    <n v="128"/>
    <n v="45"/>
    <x v="1"/>
    <n v="55"/>
    <x v="119"/>
    <x v="0"/>
    <s v="NA"/>
    <x v="1"/>
    <x v="1"/>
    <x v="0"/>
    <x v="0"/>
    <x v="0"/>
    <x v="7"/>
    <x v="1"/>
    <x v="0"/>
    <x v="0"/>
    <x v="3"/>
    <n v="5"/>
    <n v="7"/>
    <n v="1930"/>
    <n v="1950"/>
    <x v="0"/>
    <x v="0"/>
    <x v="5"/>
    <s v="Wd Sdng"/>
    <x v="1"/>
    <n v="0"/>
    <x v="1"/>
    <s v="Gd"/>
    <x v="2"/>
    <x v="1"/>
    <s v="TA"/>
    <s v="No"/>
    <x v="6"/>
    <n v="116"/>
    <s v="Unf"/>
    <n v="0"/>
    <n v="556"/>
    <n v="672"/>
    <x v="0"/>
    <s v="Ex"/>
    <s v="Y"/>
    <x v="0"/>
    <n v="840"/>
    <n v="0"/>
    <n v="0"/>
    <n v="840"/>
    <n v="0"/>
    <n v="0"/>
    <n v="1"/>
    <n v="0"/>
    <n v="3"/>
    <n v="1"/>
    <s v="TA"/>
    <n v="5"/>
    <s v="Typ"/>
    <n v="1"/>
    <s v="TA"/>
    <x v="4"/>
    <s v="NA"/>
    <x v="3"/>
    <n v="0"/>
    <n v="0"/>
    <s v="NA"/>
    <s v="NA"/>
    <x v="1"/>
    <n v="0"/>
    <n v="0"/>
    <n v="0"/>
    <n v="0"/>
    <n v="0"/>
    <n v="0"/>
    <s v="NA"/>
    <x v="0"/>
    <s v="NA"/>
    <n v="0"/>
    <n v="6"/>
    <n v="2007"/>
    <x v="0"/>
    <x v="0"/>
    <n v="87000"/>
  </r>
  <r>
    <n v="129"/>
    <n v="60"/>
    <x v="0"/>
    <n v="69"/>
    <x v="120"/>
    <x v="0"/>
    <s v="NA"/>
    <x v="0"/>
    <x v="0"/>
    <x v="0"/>
    <x v="0"/>
    <x v="0"/>
    <x v="11"/>
    <x v="2"/>
    <x v="0"/>
    <x v="0"/>
    <x v="0"/>
    <n v="6"/>
    <n v="5"/>
    <n v="1966"/>
    <n v="1966"/>
    <x v="0"/>
    <x v="0"/>
    <x v="0"/>
    <s v="VinylSd"/>
    <x v="0"/>
    <n v="266"/>
    <x v="1"/>
    <s v="TA"/>
    <x v="1"/>
    <x v="1"/>
    <s v="TA"/>
    <s v="No"/>
    <x v="4"/>
    <n v="512"/>
    <s v="Unf"/>
    <n v="0"/>
    <n v="148"/>
    <n v="660"/>
    <x v="0"/>
    <s v="TA"/>
    <s v="Y"/>
    <x v="0"/>
    <n v="660"/>
    <n v="688"/>
    <n v="0"/>
    <n v="1348"/>
    <n v="0"/>
    <n v="0"/>
    <n v="1"/>
    <n v="1"/>
    <n v="3"/>
    <n v="1"/>
    <s v="TA"/>
    <n v="6"/>
    <s v="Typ"/>
    <n v="1"/>
    <s v="Fa"/>
    <x v="0"/>
    <n v="1966"/>
    <x v="0"/>
    <n v="2"/>
    <n v="453"/>
    <s v="TA"/>
    <s v="TA"/>
    <x v="0"/>
    <n v="188"/>
    <n v="108"/>
    <n v="0"/>
    <n v="0"/>
    <n v="0"/>
    <n v="0"/>
    <s v="NA"/>
    <x v="0"/>
    <s v="NA"/>
    <n v="0"/>
    <n v="7"/>
    <n v="2006"/>
    <x v="0"/>
    <x v="0"/>
    <n v="155000"/>
  </r>
  <r>
    <n v="130"/>
    <n v="20"/>
    <x v="0"/>
    <n v="69"/>
    <x v="121"/>
    <x v="0"/>
    <s v="NA"/>
    <x v="0"/>
    <x v="0"/>
    <x v="0"/>
    <x v="0"/>
    <x v="0"/>
    <x v="11"/>
    <x v="0"/>
    <x v="0"/>
    <x v="0"/>
    <x v="1"/>
    <n v="5"/>
    <n v="7"/>
    <n v="1958"/>
    <n v="1991"/>
    <x v="0"/>
    <x v="0"/>
    <x v="7"/>
    <s v="Plywood"/>
    <x v="0"/>
    <n v="85"/>
    <x v="1"/>
    <s v="TA"/>
    <x v="1"/>
    <x v="1"/>
    <s v="TA"/>
    <s v="No"/>
    <x v="3"/>
    <n v="567"/>
    <s v="BLQ"/>
    <n v="28"/>
    <n v="413"/>
    <n v="1008"/>
    <x v="0"/>
    <s v="TA"/>
    <s v="Y"/>
    <x v="2"/>
    <n v="1053"/>
    <n v="0"/>
    <n v="0"/>
    <n v="1053"/>
    <n v="0"/>
    <n v="1"/>
    <n v="1"/>
    <n v="1"/>
    <n v="3"/>
    <n v="1"/>
    <s v="Ex"/>
    <n v="6"/>
    <s v="Typ"/>
    <n v="0"/>
    <s v="NA"/>
    <x v="6"/>
    <n v="1998"/>
    <x v="0"/>
    <n v="2"/>
    <n v="750"/>
    <s v="TA"/>
    <s v="TA"/>
    <x v="0"/>
    <n v="0"/>
    <n v="80"/>
    <n v="0"/>
    <n v="180"/>
    <n v="0"/>
    <n v="0"/>
    <s v="NA"/>
    <x v="4"/>
    <s v="NA"/>
    <n v="0"/>
    <n v="7"/>
    <n v="2006"/>
    <x v="0"/>
    <x v="1"/>
    <n v="150000"/>
  </r>
  <r>
    <n v="131"/>
    <n v="60"/>
    <x v="0"/>
    <n v="88"/>
    <x v="122"/>
    <x v="0"/>
    <s v="NA"/>
    <x v="0"/>
    <x v="0"/>
    <x v="0"/>
    <x v="2"/>
    <x v="0"/>
    <x v="11"/>
    <x v="0"/>
    <x v="0"/>
    <x v="0"/>
    <x v="0"/>
    <n v="7"/>
    <n v="6"/>
    <n v="1966"/>
    <n v="1966"/>
    <x v="0"/>
    <x v="0"/>
    <x v="1"/>
    <s v="MetalSd"/>
    <x v="0"/>
    <n v="309"/>
    <x v="1"/>
    <s v="TA"/>
    <x v="1"/>
    <x v="1"/>
    <s v="TA"/>
    <s v="No"/>
    <x v="3"/>
    <n v="445"/>
    <s v="Unf"/>
    <n v="0"/>
    <n v="479"/>
    <n v="924"/>
    <x v="0"/>
    <s v="Ex"/>
    <s v="Y"/>
    <x v="0"/>
    <n v="1216"/>
    <n v="941"/>
    <n v="0"/>
    <n v="2157"/>
    <n v="0"/>
    <n v="0"/>
    <n v="2"/>
    <n v="1"/>
    <n v="4"/>
    <n v="1"/>
    <s v="Gd"/>
    <n v="8"/>
    <s v="Typ"/>
    <n v="2"/>
    <s v="Gd"/>
    <x v="0"/>
    <n v="1966"/>
    <x v="2"/>
    <n v="2"/>
    <n v="487"/>
    <s v="TA"/>
    <s v="TA"/>
    <x v="0"/>
    <n v="105"/>
    <n v="66"/>
    <n v="0"/>
    <n v="0"/>
    <n v="0"/>
    <n v="0"/>
    <s v="NA"/>
    <x v="3"/>
    <s v="NA"/>
    <n v="0"/>
    <n v="5"/>
    <n v="2006"/>
    <x v="0"/>
    <x v="0"/>
    <n v="226000"/>
  </r>
  <r>
    <n v="132"/>
    <n v="60"/>
    <x v="0"/>
    <s v="NA"/>
    <x v="123"/>
    <x v="0"/>
    <s v="NA"/>
    <x v="1"/>
    <x v="0"/>
    <x v="0"/>
    <x v="2"/>
    <x v="0"/>
    <x v="17"/>
    <x v="0"/>
    <x v="0"/>
    <x v="0"/>
    <x v="0"/>
    <n v="6"/>
    <n v="5"/>
    <n v="2000"/>
    <n v="2000"/>
    <x v="0"/>
    <x v="0"/>
    <x v="0"/>
    <s v="VinylSd"/>
    <x v="0"/>
    <n v="40"/>
    <x v="0"/>
    <s v="TA"/>
    <x v="0"/>
    <x v="0"/>
    <s v="TA"/>
    <s v="No"/>
    <x v="0"/>
    <n v="695"/>
    <s v="Unf"/>
    <n v="0"/>
    <n v="297"/>
    <n v="992"/>
    <x v="0"/>
    <s v="Ex"/>
    <s v="Y"/>
    <x v="0"/>
    <n v="1022"/>
    <n v="1032"/>
    <n v="0"/>
    <n v="2054"/>
    <n v="1"/>
    <n v="0"/>
    <n v="2"/>
    <n v="1"/>
    <n v="3"/>
    <n v="1"/>
    <s v="Gd"/>
    <n v="7"/>
    <s v="Typ"/>
    <n v="1"/>
    <s v="TA"/>
    <x v="2"/>
    <n v="2000"/>
    <x v="0"/>
    <n v="2"/>
    <n v="390"/>
    <s v="TA"/>
    <s v="TA"/>
    <x v="0"/>
    <n v="24"/>
    <n v="48"/>
    <n v="0"/>
    <n v="0"/>
    <n v="0"/>
    <n v="0"/>
    <s v="NA"/>
    <x v="0"/>
    <s v="NA"/>
    <n v="0"/>
    <n v="7"/>
    <n v="2009"/>
    <x v="0"/>
    <x v="0"/>
    <n v="244000"/>
  </r>
  <r>
    <n v="133"/>
    <n v="20"/>
    <x v="0"/>
    <n v="75"/>
    <x v="124"/>
    <x v="0"/>
    <s v="NA"/>
    <x v="0"/>
    <x v="0"/>
    <x v="0"/>
    <x v="2"/>
    <x v="0"/>
    <x v="11"/>
    <x v="0"/>
    <x v="0"/>
    <x v="0"/>
    <x v="1"/>
    <n v="5"/>
    <n v="6"/>
    <n v="1959"/>
    <n v="2002"/>
    <x v="0"/>
    <x v="0"/>
    <x v="1"/>
    <s v="MetalSd"/>
    <x v="1"/>
    <n v="0"/>
    <x v="1"/>
    <s v="TA"/>
    <x v="1"/>
    <x v="1"/>
    <s v="TA"/>
    <s v="No"/>
    <x v="3"/>
    <n v="405"/>
    <s v="Unf"/>
    <n v="0"/>
    <n v="658"/>
    <n v="1063"/>
    <x v="0"/>
    <s v="Gd"/>
    <s v="Y"/>
    <x v="0"/>
    <n v="1327"/>
    <n v="0"/>
    <n v="0"/>
    <n v="1327"/>
    <n v="1"/>
    <n v="0"/>
    <n v="1"/>
    <n v="0"/>
    <n v="3"/>
    <n v="1"/>
    <s v="Gd"/>
    <n v="7"/>
    <s v="Typ"/>
    <n v="0"/>
    <s v="NA"/>
    <x v="1"/>
    <n v="1974"/>
    <x v="1"/>
    <n v="2"/>
    <n v="624"/>
    <s v="TA"/>
    <s v="TA"/>
    <x v="0"/>
    <n v="0"/>
    <n v="0"/>
    <n v="0"/>
    <n v="0"/>
    <n v="0"/>
    <n v="0"/>
    <s v="NA"/>
    <x v="0"/>
    <s v="NA"/>
    <n v="0"/>
    <n v="7"/>
    <n v="2007"/>
    <x v="0"/>
    <x v="0"/>
    <n v="150750"/>
  </r>
  <r>
    <n v="134"/>
    <n v="20"/>
    <x v="0"/>
    <s v="NA"/>
    <x v="125"/>
    <x v="0"/>
    <s v="NA"/>
    <x v="1"/>
    <x v="0"/>
    <x v="0"/>
    <x v="0"/>
    <x v="0"/>
    <x v="16"/>
    <x v="0"/>
    <x v="0"/>
    <x v="0"/>
    <x v="1"/>
    <n v="8"/>
    <n v="5"/>
    <n v="2001"/>
    <n v="2002"/>
    <x v="0"/>
    <x v="0"/>
    <x v="0"/>
    <s v="VinylSd"/>
    <x v="0"/>
    <n v="136"/>
    <x v="0"/>
    <s v="TA"/>
    <x v="0"/>
    <x v="2"/>
    <s v="TA"/>
    <s v="No"/>
    <x v="0"/>
    <n v="1005"/>
    <s v="Unf"/>
    <n v="0"/>
    <n v="262"/>
    <n v="1267"/>
    <x v="0"/>
    <s v="Ex"/>
    <s v="Y"/>
    <x v="0"/>
    <n v="1296"/>
    <n v="0"/>
    <n v="0"/>
    <n v="1296"/>
    <n v="1"/>
    <n v="0"/>
    <n v="2"/>
    <n v="0"/>
    <n v="2"/>
    <n v="1"/>
    <s v="Gd"/>
    <n v="6"/>
    <s v="Typ"/>
    <n v="0"/>
    <s v="NA"/>
    <x v="0"/>
    <n v="2001"/>
    <x v="2"/>
    <n v="2"/>
    <n v="471"/>
    <s v="TA"/>
    <s v="TA"/>
    <x v="0"/>
    <n v="192"/>
    <n v="25"/>
    <n v="0"/>
    <n v="0"/>
    <n v="0"/>
    <n v="0"/>
    <s v="NA"/>
    <x v="0"/>
    <s v="NA"/>
    <n v="0"/>
    <n v="6"/>
    <n v="2009"/>
    <x v="0"/>
    <x v="0"/>
    <n v="220000"/>
  </r>
  <r>
    <n v="135"/>
    <n v="20"/>
    <x v="0"/>
    <n v="78"/>
    <x v="126"/>
    <x v="0"/>
    <s v="NA"/>
    <x v="1"/>
    <x v="0"/>
    <x v="0"/>
    <x v="0"/>
    <x v="0"/>
    <x v="9"/>
    <x v="0"/>
    <x v="0"/>
    <x v="0"/>
    <x v="1"/>
    <n v="5"/>
    <n v="6"/>
    <n v="1968"/>
    <n v="1993"/>
    <x v="0"/>
    <x v="0"/>
    <x v="7"/>
    <s v="Plywood"/>
    <x v="1"/>
    <n v="0"/>
    <x v="1"/>
    <s v="TA"/>
    <x v="1"/>
    <x v="1"/>
    <s v="TA"/>
    <s v="No"/>
    <x v="3"/>
    <n v="570"/>
    <s v="Unf"/>
    <n v="0"/>
    <n v="891"/>
    <n v="1461"/>
    <x v="0"/>
    <s v="Gd"/>
    <s v="Y"/>
    <x v="0"/>
    <n v="1721"/>
    <n v="0"/>
    <n v="0"/>
    <n v="1721"/>
    <n v="0"/>
    <n v="0"/>
    <n v="2"/>
    <n v="1"/>
    <n v="3"/>
    <n v="1"/>
    <s v="TA"/>
    <n v="7"/>
    <s v="Min1"/>
    <n v="1"/>
    <s v="TA"/>
    <x v="0"/>
    <n v="1968"/>
    <x v="0"/>
    <n v="2"/>
    <n v="440"/>
    <s v="TA"/>
    <s v="TA"/>
    <x v="0"/>
    <n v="0"/>
    <n v="96"/>
    <n v="180"/>
    <n v="0"/>
    <n v="0"/>
    <n v="0"/>
    <s v="NA"/>
    <x v="1"/>
    <s v="NA"/>
    <n v="0"/>
    <n v="7"/>
    <n v="2006"/>
    <x v="0"/>
    <x v="0"/>
    <n v="180000"/>
  </r>
  <r>
    <n v="136"/>
    <n v="20"/>
    <x v="0"/>
    <n v="80"/>
    <x v="127"/>
    <x v="0"/>
    <s v="NA"/>
    <x v="0"/>
    <x v="0"/>
    <x v="0"/>
    <x v="0"/>
    <x v="0"/>
    <x v="6"/>
    <x v="0"/>
    <x v="0"/>
    <x v="0"/>
    <x v="1"/>
    <n v="7"/>
    <n v="6"/>
    <n v="1970"/>
    <n v="1970"/>
    <x v="1"/>
    <x v="0"/>
    <x v="7"/>
    <s v="Plywood"/>
    <x v="0"/>
    <n v="288"/>
    <x v="1"/>
    <s v="TA"/>
    <x v="0"/>
    <x v="1"/>
    <s v="TA"/>
    <s v="No"/>
    <x v="2"/>
    <n v="0"/>
    <s v="Unf"/>
    <n v="0"/>
    <n v="1304"/>
    <n v="1304"/>
    <x v="0"/>
    <s v="Gd"/>
    <s v="Y"/>
    <x v="0"/>
    <n v="1682"/>
    <n v="0"/>
    <n v="0"/>
    <n v="1682"/>
    <n v="0"/>
    <n v="0"/>
    <n v="2"/>
    <n v="0"/>
    <n v="3"/>
    <n v="1"/>
    <s v="TA"/>
    <n v="7"/>
    <s v="Typ"/>
    <n v="1"/>
    <s v="Gd"/>
    <x v="0"/>
    <n v="1970"/>
    <x v="1"/>
    <n v="2"/>
    <n v="530"/>
    <s v="TA"/>
    <s v="TA"/>
    <x v="0"/>
    <n v="98"/>
    <n v="0"/>
    <n v="0"/>
    <n v="0"/>
    <n v="0"/>
    <n v="0"/>
    <s v="NA"/>
    <x v="1"/>
    <s v="NA"/>
    <n v="0"/>
    <n v="5"/>
    <n v="2008"/>
    <x v="0"/>
    <x v="0"/>
    <n v="174000"/>
  </r>
  <r>
    <n v="137"/>
    <n v="20"/>
    <x v="0"/>
    <s v="NA"/>
    <x v="128"/>
    <x v="0"/>
    <s v="NA"/>
    <x v="1"/>
    <x v="0"/>
    <x v="0"/>
    <x v="2"/>
    <x v="0"/>
    <x v="11"/>
    <x v="0"/>
    <x v="0"/>
    <x v="0"/>
    <x v="1"/>
    <n v="5"/>
    <n v="5"/>
    <n v="1967"/>
    <n v="1967"/>
    <x v="0"/>
    <x v="0"/>
    <x v="1"/>
    <s v="MetalSd"/>
    <x v="0"/>
    <n v="196"/>
    <x v="1"/>
    <s v="TA"/>
    <x v="1"/>
    <x v="1"/>
    <s v="TA"/>
    <s v="No"/>
    <x v="4"/>
    <n v="695"/>
    <s v="Unf"/>
    <n v="0"/>
    <n v="519"/>
    <n v="1214"/>
    <x v="0"/>
    <s v="TA"/>
    <s v="Y"/>
    <x v="0"/>
    <n v="1214"/>
    <n v="0"/>
    <n v="0"/>
    <n v="1214"/>
    <n v="0"/>
    <n v="0"/>
    <n v="2"/>
    <n v="0"/>
    <n v="3"/>
    <n v="1"/>
    <s v="TA"/>
    <n v="5"/>
    <s v="Typ"/>
    <n v="1"/>
    <s v="Fa"/>
    <x v="0"/>
    <n v="1967"/>
    <x v="0"/>
    <n v="1"/>
    <n v="318"/>
    <s v="TA"/>
    <s v="TA"/>
    <x v="0"/>
    <n v="0"/>
    <n v="111"/>
    <n v="0"/>
    <n v="0"/>
    <n v="0"/>
    <n v="0"/>
    <s v="NA"/>
    <x v="0"/>
    <s v="NA"/>
    <n v="0"/>
    <n v="7"/>
    <n v="2007"/>
    <x v="0"/>
    <x v="0"/>
    <n v="143000"/>
  </r>
  <r>
    <n v="138"/>
    <n v="90"/>
    <x v="0"/>
    <n v="82"/>
    <x v="129"/>
    <x v="0"/>
    <s v="NA"/>
    <x v="0"/>
    <x v="0"/>
    <x v="0"/>
    <x v="0"/>
    <x v="0"/>
    <x v="4"/>
    <x v="0"/>
    <x v="0"/>
    <x v="2"/>
    <x v="1"/>
    <n v="7"/>
    <n v="5"/>
    <n v="1988"/>
    <n v="1989"/>
    <x v="0"/>
    <x v="0"/>
    <x v="0"/>
    <s v="VinylSd"/>
    <x v="0"/>
    <n v="70"/>
    <x v="1"/>
    <s v="TA"/>
    <x v="1"/>
    <x v="1"/>
    <s v="TA"/>
    <s v="No"/>
    <x v="2"/>
    <n v="0"/>
    <s v="Unf"/>
    <n v="0"/>
    <n v="1907"/>
    <n v="1907"/>
    <x v="0"/>
    <s v="Gd"/>
    <s v="Y"/>
    <x v="0"/>
    <n v="1959"/>
    <n v="0"/>
    <n v="0"/>
    <n v="1959"/>
    <n v="0"/>
    <n v="0"/>
    <n v="3"/>
    <n v="0"/>
    <n v="5"/>
    <n v="2"/>
    <s v="TA"/>
    <n v="9"/>
    <s v="Typ"/>
    <n v="0"/>
    <s v="NA"/>
    <x v="6"/>
    <n v="1989"/>
    <x v="1"/>
    <n v="3"/>
    <n v="766"/>
    <s v="TA"/>
    <s v="TA"/>
    <x v="0"/>
    <n v="0"/>
    <n v="0"/>
    <n v="0"/>
    <n v="0"/>
    <n v="0"/>
    <n v="0"/>
    <s v="NA"/>
    <x v="0"/>
    <s v="NA"/>
    <n v="0"/>
    <n v="7"/>
    <n v="2006"/>
    <x v="0"/>
    <x v="5"/>
    <n v="171000"/>
  </r>
  <r>
    <n v="139"/>
    <n v="60"/>
    <x v="0"/>
    <n v="73"/>
    <x v="130"/>
    <x v="0"/>
    <s v="NA"/>
    <x v="1"/>
    <x v="0"/>
    <x v="0"/>
    <x v="0"/>
    <x v="0"/>
    <x v="0"/>
    <x v="0"/>
    <x v="0"/>
    <x v="0"/>
    <x v="0"/>
    <n v="8"/>
    <n v="5"/>
    <n v="1999"/>
    <n v="2000"/>
    <x v="0"/>
    <x v="0"/>
    <x v="0"/>
    <s v="VinylSd"/>
    <x v="0"/>
    <n v="320"/>
    <x v="0"/>
    <s v="TA"/>
    <x v="0"/>
    <x v="0"/>
    <s v="TA"/>
    <s v="Mn"/>
    <x v="0"/>
    <n v="668"/>
    <s v="Unf"/>
    <n v="0"/>
    <n v="336"/>
    <n v="1004"/>
    <x v="0"/>
    <s v="Ex"/>
    <s v="Y"/>
    <x v="0"/>
    <n v="1004"/>
    <n v="848"/>
    <n v="0"/>
    <n v="1852"/>
    <n v="0"/>
    <n v="0"/>
    <n v="2"/>
    <n v="1"/>
    <n v="3"/>
    <n v="1"/>
    <s v="Gd"/>
    <n v="7"/>
    <s v="Typ"/>
    <n v="2"/>
    <s v="TA"/>
    <x v="0"/>
    <n v="1999"/>
    <x v="2"/>
    <n v="3"/>
    <n v="660"/>
    <s v="TA"/>
    <s v="TA"/>
    <x v="0"/>
    <n v="224"/>
    <n v="106"/>
    <n v="0"/>
    <n v="0"/>
    <n v="0"/>
    <n v="0"/>
    <s v="NA"/>
    <x v="3"/>
    <s v="NA"/>
    <n v="0"/>
    <n v="12"/>
    <n v="2008"/>
    <x v="0"/>
    <x v="0"/>
    <n v="230000"/>
  </r>
  <r>
    <n v="140"/>
    <n v="60"/>
    <x v="0"/>
    <n v="65"/>
    <x v="131"/>
    <x v="0"/>
    <s v="NA"/>
    <x v="1"/>
    <x v="0"/>
    <x v="0"/>
    <x v="0"/>
    <x v="0"/>
    <x v="0"/>
    <x v="0"/>
    <x v="0"/>
    <x v="0"/>
    <x v="0"/>
    <n v="6"/>
    <n v="5"/>
    <n v="1997"/>
    <n v="1997"/>
    <x v="0"/>
    <x v="0"/>
    <x v="0"/>
    <s v="VinylSd"/>
    <x v="1"/>
    <n v="0"/>
    <x v="1"/>
    <s v="TA"/>
    <x v="0"/>
    <x v="0"/>
    <s v="TA"/>
    <s v="No"/>
    <x v="0"/>
    <n v="821"/>
    <s v="Unf"/>
    <n v="0"/>
    <n v="107"/>
    <n v="928"/>
    <x v="0"/>
    <s v="Ex"/>
    <s v="Y"/>
    <x v="0"/>
    <n v="928"/>
    <n v="836"/>
    <n v="0"/>
    <n v="1764"/>
    <n v="1"/>
    <n v="0"/>
    <n v="2"/>
    <n v="1"/>
    <n v="3"/>
    <n v="1"/>
    <s v="Gd"/>
    <n v="7"/>
    <s v="Typ"/>
    <n v="0"/>
    <s v="NA"/>
    <x v="0"/>
    <n v="1997"/>
    <x v="0"/>
    <n v="2"/>
    <n v="470"/>
    <s v="TA"/>
    <s v="TA"/>
    <x v="0"/>
    <n v="276"/>
    <n v="99"/>
    <n v="0"/>
    <n v="0"/>
    <n v="0"/>
    <n v="0"/>
    <s v="NA"/>
    <x v="1"/>
    <s v="NA"/>
    <n v="0"/>
    <n v="8"/>
    <n v="2009"/>
    <x v="0"/>
    <x v="0"/>
    <n v="231500"/>
  </r>
  <r>
    <n v="141"/>
    <n v="20"/>
    <x v="0"/>
    <n v="70"/>
    <x v="132"/>
    <x v="0"/>
    <s v="NA"/>
    <x v="0"/>
    <x v="0"/>
    <x v="0"/>
    <x v="1"/>
    <x v="0"/>
    <x v="11"/>
    <x v="0"/>
    <x v="0"/>
    <x v="0"/>
    <x v="1"/>
    <n v="4"/>
    <n v="5"/>
    <n v="1971"/>
    <n v="1971"/>
    <x v="0"/>
    <x v="0"/>
    <x v="3"/>
    <s v="HdBoard"/>
    <x v="1"/>
    <n v="0"/>
    <x v="1"/>
    <s v="TA"/>
    <x v="1"/>
    <x v="1"/>
    <s v="TA"/>
    <s v="No"/>
    <x v="1"/>
    <n v="432"/>
    <s v="Unf"/>
    <n v="0"/>
    <n v="432"/>
    <n v="864"/>
    <x v="0"/>
    <s v="TA"/>
    <s v="Y"/>
    <x v="0"/>
    <n v="864"/>
    <n v="0"/>
    <n v="0"/>
    <n v="864"/>
    <n v="0"/>
    <n v="0"/>
    <n v="1"/>
    <n v="0"/>
    <n v="3"/>
    <n v="1"/>
    <s v="TA"/>
    <n v="5"/>
    <s v="Typ"/>
    <n v="1"/>
    <s v="Po"/>
    <x v="4"/>
    <s v="NA"/>
    <x v="3"/>
    <n v="0"/>
    <n v="0"/>
    <s v="NA"/>
    <s v="NA"/>
    <x v="0"/>
    <n v="0"/>
    <n v="0"/>
    <n v="0"/>
    <n v="0"/>
    <n v="0"/>
    <n v="0"/>
    <s v="NA"/>
    <x v="0"/>
    <s v="NA"/>
    <n v="0"/>
    <n v="4"/>
    <n v="2010"/>
    <x v="4"/>
    <x v="0"/>
    <n v="115000"/>
  </r>
  <r>
    <n v="142"/>
    <n v="20"/>
    <x v="0"/>
    <n v="78"/>
    <x v="56"/>
    <x v="0"/>
    <s v="NA"/>
    <x v="0"/>
    <x v="0"/>
    <x v="0"/>
    <x v="0"/>
    <x v="0"/>
    <x v="0"/>
    <x v="0"/>
    <x v="0"/>
    <x v="0"/>
    <x v="1"/>
    <n v="7"/>
    <n v="5"/>
    <n v="2005"/>
    <n v="2005"/>
    <x v="0"/>
    <x v="0"/>
    <x v="0"/>
    <s v="VinylSd"/>
    <x v="1"/>
    <n v="0"/>
    <x v="0"/>
    <s v="TA"/>
    <x v="0"/>
    <x v="0"/>
    <s v="TA"/>
    <s v="Av"/>
    <x v="0"/>
    <n v="1300"/>
    <s v="Unf"/>
    <n v="0"/>
    <n v="434"/>
    <n v="1734"/>
    <x v="0"/>
    <s v="Ex"/>
    <s v="Y"/>
    <x v="0"/>
    <n v="1734"/>
    <n v="0"/>
    <n v="0"/>
    <n v="1734"/>
    <n v="1"/>
    <n v="0"/>
    <n v="2"/>
    <n v="0"/>
    <n v="3"/>
    <n v="1"/>
    <s v="Gd"/>
    <n v="7"/>
    <s v="Typ"/>
    <n v="0"/>
    <s v="NA"/>
    <x v="0"/>
    <n v="2005"/>
    <x v="2"/>
    <n v="2"/>
    <n v="660"/>
    <s v="TA"/>
    <s v="TA"/>
    <x v="0"/>
    <n v="160"/>
    <n v="24"/>
    <n v="0"/>
    <n v="0"/>
    <n v="0"/>
    <n v="0"/>
    <s v="NA"/>
    <x v="0"/>
    <s v="NA"/>
    <n v="0"/>
    <n v="1"/>
    <n v="2006"/>
    <x v="0"/>
    <x v="0"/>
    <n v="260000"/>
  </r>
  <r>
    <n v="143"/>
    <n v="50"/>
    <x v="0"/>
    <n v="71"/>
    <x v="133"/>
    <x v="0"/>
    <s v="NA"/>
    <x v="0"/>
    <x v="0"/>
    <x v="0"/>
    <x v="2"/>
    <x v="0"/>
    <x v="11"/>
    <x v="3"/>
    <x v="0"/>
    <x v="0"/>
    <x v="2"/>
    <n v="5"/>
    <n v="4"/>
    <n v="1952"/>
    <n v="1952"/>
    <x v="0"/>
    <x v="0"/>
    <x v="4"/>
    <s v="Wd Sdng"/>
    <x v="1"/>
    <n v="0"/>
    <x v="1"/>
    <s v="Fa"/>
    <x v="1"/>
    <x v="1"/>
    <s v="TA"/>
    <s v="No"/>
    <x v="3"/>
    <n v="507"/>
    <s v="Unf"/>
    <n v="0"/>
    <n v="403"/>
    <n v="910"/>
    <x v="0"/>
    <s v="Fa"/>
    <s v="Y"/>
    <x v="0"/>
    <n v="910"/>
    <n v="475"/>
    <n v="0"/>
    <n v="1385"/>
    <n v="0"/>
    <n v="0"/>
    <n v="2"/>
    <n v="0"/>
    <n v="4"/>
    <n v="1"/>
    <s v="TA"/>
    <n v="6"/>
    <s v="Typ"/>
    <n v="0"/>
    <s v="NA"/>
    <x v="1"/>
    <n v="2000"/>
    <x v="1"/>
    <n v="2"/>
    <n v="720"/>
    <s v="TA"/>
    <s v="TA"/>
    <x v="0"/>
    <n v="0"/>
    <n v="0"/>
    <n v="0"/>
    <n v="0"/>
    <n v="0"/>
    <n v="0"/>
    <s v="NA"/>
    <x v="1"/>
    <s v="NA"/>
    <n v="0"/>
    <n v="6"/>
    <n v="2010"/>
    <x v="0"/>
    <x v="0"/>
    <n v="166000"/>
  </r>
  <r>
    <n v="144"/>
    <n v="20"/>
    <x v="0"/>
    <n v="78"/>
    <x v="126"/>
    <x v="0"/>
    <s v="NA"/>
    <x v="1"/>
    <x v="0"/>
    <x v="0"/>
    <x v="0"/>
    <x v="0"/>
    <x v="0"/>
    <x v="0"/>
    <x v="0"/>
    <x v="0"/>
    <x v="1"/>
    <n v="7"/>
    <n v="5"/>
    <n v="1999"/>
    <n v="1999"/>
    <x v="0"/>
    <x v="0"/>
    <x v="0"/>
    <s v="VinylSd"/>
    <x v="0"/>
    <n v="183"/>
    <x v="0"/>
    <s v="TA"/>
    <x v="0"/>
    <x v="0"/>
    <s v="TA"/>
    <s v="Gd"/>
    <x v="0"/>
    <n v="679"/>
    <s v="Unf"/>
    <n v="0"/>
    <n v="811"/>
    <n v="1490"/>
    <x v="0"/>
    <s v="Ex"/>
    <s v="Y"/>
    <x v="0"/>
    <n v="1501"/>
    <n v="0"/>
    <n v="0"/>
    <n v="1501"/>
    <n v="1"/>
    <n v="0"/>
    <n v="2"/>
    <n v="0"/>
    <n v="3"/>
    <n v="1"/>
    <s v="Gd"/>
    <n v="6"/>
    <s v="Typ"/>
    <n v="0"/>
    <s v="NA"/>
    <x v="0"/>
    <n v="1999"/>
    <x v="0"/>
    <n v="2"/>
    <n v="577"/>
    <s v="TA"/>
    <s v="TA"/>
    <x v="0"/>
    <n v="144"/>
    <n v="29"/>
    <n v="0"/>
    <n v="0"/>
    <n v="0"/>
    <n v="0"/>
    <s v="NA"/>
    <x v="0"/>
    <s v="NA"/>
    <n v="0"/>
    <n v="6"/>
    <n v="2009"/>
    <x v="0"/>
    <x v="0"/>
    <n v="204000"/>
  </r>
  <r>
    <n v="145"/>
    <n v="90"/>
    <x v="1"/>
    <n v="70"/>
    <x v="134"/>
    <x v="0"/>
    <s v="NA"/>
    <x v="0"/>
    <x v="0"/>
    <x v="0"/>
    <x v="0"/>
    <x v="0"/>
    <x v="9"/>
    <x v="4"/>
    <x v="0"/>
    <x v="2"/>
    <x v="1"/>
    <n v="5"/>
    <n v="5"/>
    <n v="1963"/>
    <n v="1963"/>
    <x v="0"/>
    <x v="0"/>
    <x v="3"/>
    <s v="HdBoard"/>
    <x v="0"/>
    <n v="336"/>
    <x v="1"/>
    <s v="TA"/>
    <x v="1"/>
    <x v="1"/>
    <s v="TA"/>
    <s v="No"/>
    <x v="3"/>
    <n v="1332"/>
    <s v="Unf"/>
    <n v="0"/>
    <n v="396"/>
    <n v="1728"/>
    <x v="0"/>
    <s v="TA"/>
    <s v="Y"/>
    <x v="0"/>
    <n v="1728"/>
    <n v="0"/>
    <n v="0"/>
    <n v="1728"/>
    <n v="1"/>
    <n v="0"/>
    <n v="2"/>
    <n v="0"/>
    <n v="6"/>
    <n v="2"/>
    <s v="TA"/>
    <n v="10"/>
    <s v="Typ"/>
    <n v="0"/>
    <s v="NA"/>
    <x v="1"/>
    <n v="1963"/>
    <x v="1"/>
    <n v="2"/>
    <n v="504"/>
    <s v="TA"/>
    <s v="TA"/>
    <x v="0"/>
    <n v="0"/>
    <n v="0"/>
    <n v="0"/>
    <n v="0"/>
    <n v="0"/>
    <n v="0"/>
    <s v="NA"/>
    <x v="0"/>
    <s v="NA"/>
    <n v="0"/>
    <n v="11"/>
    <n v="2006"/>
    <x v="4"/>
    <x v="1"/>
    <n v="125000"/>
  </r>
  <r>
    <n v="146"/>
    <n v="160"/>
    <x v="1"/>
    <n v="24"/>
    <x v="135"/>
    <x v="0"/>
    <s v="NA"/>
    <x v="0"/>
    <x v="0"/>
    <x v="0"/>
    <x v="0"/>
    <x v="0"/>
    <x v="15"/>
    <x v="0"/>
    <x v="0"/>
    <x v="4"/>
    <x v="0"/>
    <n v="6"/>
    <n v="5"/>
    <n v="2004"/>
    <n v="2006"/>
    <x v="0"/>
    <x v="0"/>
    <x v="0"/>
    <s v="VinylSd"/>
    <x v="2"/>
    <n v="50"/>
    <x v="0"/>
    <s v="TA"/>
    <x v="0"/>
    <x v="0"/>
    <s v="TA"/>
    <s v="No"/>
    <x v="2"/>
    <n v="0"/>
    <s v="Unf"/>
    <n v="0"/>
    <n v="970"/>
    <n v="970"/>
    <x v="0"/>
    <s v="Ex"/>
    <s v="Y"/>
    <x v="0"/>
    <n v="970"/>
    <n v="739"/>
    <n v="0"/>
    <n v="1709"/>
    <n v="0"/>
    <n v="0"/>
    <n v="2"/>
    <n v="0"/>
    <n v="3"/>
    <n v="1"/>
    <s v="Gd"/>
    <n v="7"/>
    <s v="Maj1"/>
    <n v="0"/>
    <s v="NA"/>
    <x v="1"/>
    <n v="2004"/>
    <x v="1"/>
    <n v="2"/>
    <n v="380"/>
    <s v="TA"/>
    <s v="TA"/>
    <x v="0"/>
    <n v="0"/>
    <n v="40"/>
    <n v="0"/>
    <n v="0"/>
    <n v="0"/>
    <n v="0"/>
    <s v="NA"/>
    <x v="0"/>
    <s v="NA"/>
    <n v="0"/>
    <n v="4"/>
    <n v="2006"/>
    <x v="0"/>
    <x v="0"/>
    <n v="130000"/>
  </r>
  <r>
    <n v="147"/>
    <n v="30"/>
    <x v="1"/>
    <n v="51"/>
    <x v="8"/>
    <x v="0"/>
    <s v="NA"/>
    <x v="0"/>
    <x v="0"/>
    <x v="0"/>
    <x v="2"/>
    <x v="0"/>
    <x v="8"/>
    <x v="0"/>
    <x v="0"/>
    <x v="0"/>
    <x v="1"/>
    <n v="5"/>
    <n v="7"/>
    <n v="1931"/>
    <n v="1993"/>
    <x v="0"/>
    <x v="0"/>
    <x v="2"/>
    <s v="Wd Sdng"/>
    <x v="1"/>
    <n v="0"/>
    <x v="1"/>
    <s v="TA"/>
    <x v="2"/>
    <x v="1"/>
    <s v="TA"/>
    <s v="No"/>
    <x v="4"/>
    <n v="209"/>
    <s v="Unf"/>
    <n v="0"/>
    <n v="506"/>
    <n v="715"/>
    <x v="0"/>
    <s v="TA"/>
    <s v="Y"/>
    <x v="2"/>
    <n v="875"/>
    <n v="0"/>
    <n v="0"/>
    <n v="875"/>
    <n v="1"/>
    <n v="0"/>
    <n v="1"/>
    <n v="0"/>
    <n v="2"/>
    <n v="1"/>
    <s v="TA"/>
    <n v="5"/>
    <s v="Typ"/>
    <n v="0"/>
    <s v="NA"/>
    <x v="1"/>
    <n v="1931"/>
    <x v="1"/>
    <n v="1"/>
    <n v="180"/>
    <s v="Fa"/>
    <s v="TA"/>
    <x v="0"/>
    <n v="48"/>
    <n v="0"/>
    <n v="0"/>
    <n v="0"/>
    <n v="0"/>
    <n v="0"/>
    <s v="NA"/>
    <x v="0"/>
    <s v="NA"/>
    <n v="0"/>
    <n v="11"/>
    <n v="2009"/>
    <x v="0"/>
    <x v="0"/>
    <n v="105000"/>
  </r>
  <r>
    <n v="148"/>
    <n v="60"/>
    <x v="0"/>
    <s v="NA"/>
    <x v="136"/>
    <x v="0"/>
    <s v="NA"/>
    <x v="1"/>
    <x v="0"/>
    <x v="0"/>
    <x v="3"/>
    <x v="0"/>
    <x v="17"/>
    <x v="0"/>
    <x v="0"/>
    <x v="0"/>
    <x v="0"/>
    <n v="7"/>
    <n v="5"/>
    <n v="2001"/>
    <n v="2001"/>
    <x v="0"/>
    <x v="0"/>
    <x v="0"/>
    <s v="VinylSd"/>
    <x v="0"/>
    <n v="180"/>
    <x v="0"/>
    <s v="TA"/>
    <x v="0"/>
    <x v="0"/>
    <s v="TA"/>
    <s v="No"/>
    <x v="2"/>
    <n v="0"/>
    <s v="Unf"/>
    <n v="0"/>
    <n v="884"/>
    <n v="884"/>
    <x v="0"/>
    <s v="Ex"/>
    <s v="Y"/>
    <x v="0"/>
    <n v="884"/>
    <n v="1151"/>
    <n v="0"/>
    <n v="2035"/>
    <n v="0"/>
    <n v="0"/>
    <n v="2"/>
    <n v="1"/>
    <n v="3"/>
    <n v="1"/>
    <s v="Gd"/>
    <n v="8"/>
    <s v="Typ"/>
    <n v="1"/>
    <s v="Gd"/>
    <x v="2"/>
    <n v="2001"/>
    <x v="2"/>
    <n v="2"/>
    <n v="434"/>
    <s v="TA"/>
    <s v="TA"/>
    <x v="0"/>
    <n v="144"/>
    <n v="48"/>
    <n v="0"/>
    <n v="0"/>
    <n v="0"/>
    <n v="0"/>
    <s v="NA"/>
    <x v="0"/>
    <s v="NA"/>
    <n v="0"/>
    <n v="5"/>
    <n v="2010"/>
    <x v="0"/>
    <x v="0"/>
    <n v="222500"/>
  </r>
  <r>
    <n v="149"/>
    <n v="20"/>
    <x v="0"/>
    <n v="63"/>
    <x v="137"/>
    <x v="0"/>
    <s v="NA"/>
    <x v="0"/>
    <x v="0"/>
    <x v="0"/>
    <x v="0"/>
    <x v="0"/>
    <x v="12"/>
    <x v="0"/>
    <x v="0"/>
    <x v="0"/>
    <x v="1"/>
    <n v="7"/>
    <n v="5"/>
    <n v="2004"/>
    <n v="2005"/>
    <x v="0"/>
    <x v="0"/>
    <x v="0"/>
    <s v="VinylSd"/>
    <x v="0"/>
    <n v="120"/>
    <x v="1"/>
    <s v="TA"/>
    <x v="0"/>
    <x v="0"/>
    <s v="TA"/>
    <s v="No"/>
    <x v="0"/>
    <n v="680"/>
    <s v="Unf"/>
    <n v="0"/>
    <n v="400"/>
    <n v="1080"/>
    <x v="0"/>
    <s v="Ex"/>
    <s v="Y"/>
    <x v="0"/>
    <n v="1080"/>
    <n v="0"/>
    <n v="0"/>
    <n v="1080"/>
    <n v="1"/>
    <n v="0"/>
    <n v="1"/>
    <n v="0"/>
    <n v="3"/>
    <n v="1"/>
    <s v="Gd"/>
    <n v="6"/>
    <s v="Typ"/>
    <n v="0"/>
    <s v="NA"/>
    <x v="4"/>
    <s v="NA"/>
    <x v="3"/>
    <n v="0"/>
    <n v="0"/>
    <s v="NA"/>
    <s v="NA"/>
    <x v="0"/>
    <n v="0"/>
    <n v="0"/>
    <n v="0"/>
    <n v="0"/>
    <n v="0"/>
    <n v="0"/>
    <s v="NA"/>
    <x v="0"/>
    <s v="NA"/>
    <n v="0"/>
    <n v="4"/>
    <n v="2008"/>
    <x v="0"/>
    <x v="0"/>
    <n v="141000"/>
  </r>
  <r>
    <n v="150"/>
    <n v="50"/>
    <x v="1"/>
    <s v="NA"/>
    <x v="50"/>
    <x v="0"/>
    <s v="NA"/>
    <x v="0"/>
    <x v="0"/>
    <x v="0"/>
    <x v="0"/>
    <x v="0"/>
    <x v="8"/>
    <x v="0"/>
    <x v="0"/>
    <x v="0"/>
    <x v="2"/>
    <n v="5"/>
    <n v="4"/>
    <n v="1936"/>
    <n v="1950"/>
    <x v="0"/>
    <x v="0"/>
    <x v="1"/>
    <s v="MetalSd"/>
    <x v="1"/>
    <n v="0"/>
    <x v="1"/>
    <s v="TA"/>
    <x v="2"/>
    <x v="0"/>
    <s v="TA"/>
    <s v="No"/>
    <x v="2"/>
    <n v="0"/>
    <s v="Unf"/>
    <n v="0"/>
    <n v="896"/>
    <n v="896"/>
    <x v="0"/>
    <s v="Gd"/>
    <s v="Y"/>
    <x v="2"/>
    <n v="896"/>
    <n v="448"/>
    <n v="0"/>
    <n v="1344"/>
    <n v="0"/>
    <n v="0"/>
    <n v="1"/>
    <n v="0"/>
    <n v="3"/>
    <n v="1"/>
    <s v="TA"/>
    <n v="7"/>
    <s v="Typ"/>
    <n v="0"/>
    <s v="NA"/>
    <x v="1"/>
    <n v="1936"/>
    <x v="1"/>
    <n v="1"/>
    <n v="240"/>
    <s v="Fa"/>
    <s v="TA"/>
    <x v="0"/>
    <n v="200"/>
    <n v="114"/>
    <n v="0"/>
    <n v="0"/>
    <n v="0"/>
    <n v="0"/>
    <s v="NA"/>
    <x v="0"/>
    <s v="NA"/>
    <n v="0"/>
    <n v="4"/>
    <n v="2006"/>
    <x v="0"/>
    <x v="0"/>
    <n v="115000"/>
  </r>
  <r>
    <n v="151"/>
    <n v="20"/>
    <x v="0"/>
    <n v="120"/>
    <x v="138"/>
    <x v="0"/>
    <s v="NA"/>
    <x v="0"/>
    <x v="0"/>
    <x v="0"/>
    <x v="2"/>
    <x v="0"/>
    <x v="0"/>
    <x v="0"/>
    <x v="0"/>
    <x v="0"/>
    <x v="1"/>
    <n v="5"/>
    <n v="6"/>
    <n v="1975"/>
    <n v="1975"/>
    <x v="0"/>
    <x v="0"/>
    <x v="3"/>
    <s v="HdBoard"/>
    <x v="1"/>
    <n v="0"/>
    <x v="1"/>
    <s v="TA"/>
    <x v="1"/>
    <x v="1"/>
    <s v="TA"/>
    <s v="Av"/>
    <x v="4"/>
    <n v="716"/>
    <s v="Unf"/>
    <n v="0"/>
    <n v="253"/>
    <n v="969"/>
    <x v="0"/>
    <s v="TA"/>
    <s v="Y"/>
    <x v="0"/>
    <n v="969"/>
    <n v="0"/>
    <n v="0"/>
    <n v="969"/>
    <n v="0"/>
    <n v="0"/>
    <n v="1"/>
    <n v="1"/>
    <n v="3"/>
    <n v="1"/>
    <s v="TA"/>
    <n v="5"/>
    <s v="Typ"/>
    <n v="0"/>
    <s v="NA"/>
    <x v="0"/>
    <n v="1975"/>
    <x v="1"/>
    <n v="2"/>
    <n v="440"/>
    <s v="TA"/>
    <s v="TA"/>
    <x v="0"/>
    <n v="0"/>
    <n v="0"/>
    <n v="0"/>
    <n v="0"/>
    <n v="0"/>
    <n v="0"/>
    <s v="NA"/>
    <x v="1"/>
    <s v="NA"/>
    <n v="0"/>
    <n v="1"/>
    <n v="2007"/>
    <x v="0"/>
    <x v="0"/>
    <n v="122000"/>
  </r>
  <r>
    <n v="152"/>
    <n v="20"/>
    <x v="0"/>
    <n v="107"/>
    <x v="139"/>
    <x v="0"/>
    <s v="NA"/>
    <x v="0"/>
    <x v="0"/>
    <x v="0"/>
    <x v="0"/>
    <x v="0"/>
    <x v="10"/>
    <x v="0"/>
    <x v="0"/>
    <x v="0"/>
    <x v="1"/>
    <n v="8"/>
    <n v="5"/>
    <n v="2007"/>
    <n v="2008"/>
    <x v="1"/>
    <x v="0"/>
    <x v="0"/>
    <s v="VinylSd"/>
    <x v="2"/>
    <n v="436"/>
    <x v="0"/>
    <s v="TA"/>
    <x v="0"/>
    <x v="2"/>
    <s v="TA"/>
    <s v="Gd"/>
    <x v="0"/>
    <n v="1400"/>
    <s v="Unf"/>
    <n v="0"/>
    <n v="310"/>
    <n v="1710"/>
    <x v="0"/>
    <s v="Ex"/>
    <s v="Y"/>
    <x v="0"/>
    <n v="1710"/>
    <n v="0"/>
    <n v="0"/>
    <n v="1710"/>
    <n v="1"/>
    <n v="0"/>
    <n v="2"/>
    <n v="0"/>
    <n v="2"/>
    <n v="1"/>
    <s v="Gd"/>
    <n v="6"/>
    <s v="Typ"/>
    <n v="1"/>
    <s v="Gd"/>
    <x v="0"/>
    <n v="2007"/>
    <x v="0"/>
    <n v="3"/>
    <n v="866"/>
    <s v="TA"/>
    <s v="TA"/>
    <x v="0"/>
    <n v="0"/>
    <n v="102"/>
    <n v="0"/>
    <n v="0"/>
    <n v="0"/>
    <n v="0"/>
    <s v="NA"/>
    <x v="0"/>
    <s v="NA"/>
    <n v="0"/>
    <n v="1"/>
    <n v="2008"/>
    <x v="1"/>
    <x v="2"/>
    <n v="372402"/>
  </r>
  <r>
    <n v="153"/>
    <n v="60"/>
    <x v="0"/>
    <s v="NA"/>
    <x v="140"/>
    <x v="0"/>
    <s v="NA"/>
    <x v="1"/>
    <x v="0"/>
    <x v="0"/>
    <x v="3"/>
    <x v="0"/>
    <x v="6"/>
    <x v="0"/>
    <x v="0"/>
    <x v="0"/>
    <x v="0"/>
    <n v="6"/>
    <n v="5"/>
    <n v="1971"/>
    <n v="1971"/>
    <x v="0"/>
    <x v="0"/>
    <x v="3"/>
    <s v="HdBoard"/>
    <x v="0"/>
    <n v="252"/>
    <x v="1"/>
    <s v="TA"/>
    <x v="1"/>
    <x v="1"/>
    <s v="TA"/>
    <s v="No"/>
    <x v="3"/>
    <n v="416"/>
    <s v="Unf"/>
    <n v="0"/>
    <n v="409"/>
    <n v="825"/>
    <x v="0"/>
    <s v="Gd"/>
    <s v="Y"/>
    <x v="0"/>
    <n v="1097"/>
    <n v="896"/>
    <n v="0"/>
    <n v="1993"/>
    <n v="0"/>
    <n v="0"/>
    <n v="2"/>
    <n v="1"/>
    <n v="4"/>
    <n v="1"/>
    <s v="TA"/>
    <n v="8"/>
    <s v="Typ"/>
    <n v="1"/>
    <s v="Gd"/>
    <x v="0"/>
    <n v="1971"/>
    <x v="0"/>
    <n v="2"/>
    <n v="495"/>
    <s v="TA"/>
    <s v="TA"/>
    <x v="0"/>
    <n v="0"/>
    <n v="66"/>
    <n v="0"/>
    <n v="0"/>
    <n v="0"/>
    <n v="0"/>
    <s v="NA"/>
    <x v="2"/>
    <s v="NA"/>
    <n v="0"/>
    <n v="6"/>
    <n v="2006"/>
    <x v="0"/>
    <x v="0"/>
    <n v="190000"/>
  </r>
  <r>
    <n v="154"/>
    <n v="20"/>
    <x v="0"/>
    <s v="NA"/>
    <x v="141"/>
    <x v="0"/>
    <s v="NA"/>
    <x v="0"/>
    <x v="0"/>
    <x v="0"/>
    <x v="0"/>
    <x v="0"/>
    <x v="19"/>
    <x v="0"/>
    <x v="0"/>
    <x v="0"/>
    <x v="1"/>
    <n v="6"/>
    <n v="7"/>
    <n v="1960"/>
    <n v="1975"/>
    <x v="4"/>
    <x v="0"/>
    <x v="4"/>
    <s v="Plywood"/>
    <x v="1"/>
    <n v="0"/>
    <x v="1"/>
    <s v="TA"/>
    <x v="1"/>
    <x v="0"/>
    <s v="TA"/>
    <s v="Gd"/>
    <x v="4"/>
    <n v="429"/>
    <s v="ALQ"/>
    <n v="1080"/>
    <n v="93"/>
    <n v="1602"/>
    <x v="0"/>
    <s v="Gd"/>
    <s v="Y"/>
    <x v="0"/>
    <n v="1252"/>
    <n v="0"/>
    <n v="0"/>
    <n v="1252"/>
    <n v="1"/>
    <n v="0"/>
    <n v="1"/>
    <n v="0"/>
    <n v="1"/>
    <n v="1"/>
    <s v="TA"/>
    <n v="4"/>
    <s v="Typ"/>
    <n v="1"/>
    <s v="Gd"/>
    <x v="0"/>
    <n v="1960"/>
    <x v="0"/>
    <n v="2"/>
    <n v="564"/>
    <s v="TA"/>
    <s v="TA"/>
    <x v="0"/>
    <n v="409"/>
    <n v="0"/>
    <n v="0"/>
    <n v="0"/>
    <n v="0"/>
    <n v="0"/>
    <s v="NA"/>
    <x v="0"/>
    <s v="NA"/>
    <n v="0"/>
    <n v="3"/>
    <n v="2008"/>
    <x v="0"/>
    <x v="0"/>
    <n v="235000"/>
  </r>
  <r>
    <n v="155"/>
    <n v="30"/>
    <x v="1"/>
    <n v="84"/>
    <x v="142"/>
    <x v="0"/>
    <s v="NA"/>
    <x v="0"/>
    <x v="0"/>
    <x v="0"/>
    <x v="2"/>
    <x v="0"/>
    <x v="7"/>
    <x v="0"/>
    <x v="0"/>
    <x v="0"/>
    <x v="1"/>
    <n v="6"/>
    <n v="5"/>
    <n v="1923"/>
    <n v="1950"/>
    <x v="0"/>
    <x v="0"/>
    <x v="2"/>
    <s v="Wd Sdng"/>
    <x v="1"/>
    <n v="0"/>
    <x v="1"/>
    <s v="TA"/>
    <x v="2"/>
    <x v="1"/>
    <s v="TA"/>
    <s v="No"/>
    <x v="2"/>
    <n v="0"/>
    <s v="Unf"/>
    <n v="0"/>
    <n v="1200"/>
    <n v="1200"/>
    <x v="0"/>
    <s v="TA"/>
    <s v="Y"/>
    <x v="2"/>
    <n v="1200"/>
    <n v="0"/>
    <n v="0"/>
    <n v="1200"/>
    <n v="0"/>
    <n v="0"/>
    <n v="1"/>
    <n v="0"/>
    <n v="4"/>
    <n v="1"/>
    <s v="TA"/>
    <n v="7"/>
    <s v="Typ"/>
    <n v="0"/>
    <s v="NA"/>
    <x v="1"/>
    <n v="1923"/>
    <x v="1"/>
    <n v="1"/>
    <n v="312"/>
    <s v="Fa"/>
    <s v="Fa"/>
    <x v="0"/>
    <n v="0"/>
    <n v="0"/>
    <n v="228"/>
    <n v="0"/>
    <n v="0"/>
    <n v="0"/>
    <s v="NA"/>
    <x v="0"/>
    <s v="NA"/>
    <n v="0"/>
    <n v="3"/>
    <n v="2006"/>
    <x v="0"/>
    <x v="5"/>
    <n v="125000"/>
  </r>
  <r>
    <n v="156"/>
    <n v="50"/>
    <x v="0"/>
    <n v="60"/>
    <x v="1"/>
    <x v="0"/>
    <s v="NA"/>
    <x v="0"/>
    <x v="0"/>
    <x v="0"/>
    <x v="2"/>
    <x v="0"/>
    <x v="15"/>
    <x v="3"/>
    <x v="0"/>
    <x v="0"/>
    <x v="2"/>
    <n v="6"/>
    <n v="5"/>
    <n v="1924"/>
    <n v="1950"/>
    <x v="0"/>
    <x v="0"/>
    <x v="2"/>
    <s v="Wd Sdng"/>
    <x v="1"/>
    <n v="0"/>
    <x v="1"/>
    <s v="TA"/>
    <x v="2"/>
    <x v="1"/>
    <s v="TA"/>
    <s v="No"/>
    <x v="2"/>
    <n v="0"/>
    <s v="Unf"/>
    <n v="0"/>
    <n v="572"/>
    <n v="572"/>
    <x v="2"/>
    <s v="Fa"/>
    <s v="N"/>
    <x v="1"/>
    <n v="572"/>
    <n v="524"/>
    <n v="0"/>
    <n v="1096"/>
    <n v="0"/>
    <n v="0"/>
    <n v="1"/>
    <n v="0"/>
    <n v="2"/>
    <n v="1"/>
    <s v="TA"/>
    <n v="5"/>
    <s v="Typ"/>
    <n v="0"/>
    <s v="NA"/>
    <x v="4"/>
    <s v="NA"/>
    <x v="3"/>
    <n v="0"/>
    <n v="0"/>
    <s v="NA"/>
    <s v="NA"/>
    <x v="1"/>
    <n v="0"/>
    <n v="8"/>
    <n v="128"/>
    <n v="0"/>
    <n v="0"/>
    <n v="0"/>
    <s v="NA"/>
    <x v="0"/>
    <s v="NA"/>
    <n v="0"/>
    <n v="4"/>
    <n v="2008"/>
    <x v="0"/>
    <x v="0"/>
    <n v="79000"/>
  </r>
  <r>
    <n v="157"/>
    <n v="20"/>
    <x v="0"/>
    <n v="60"/>
    <x v="25"/>
    <x v="0"/>
    <s v="NA"/>
    <x v="0"/>
    <x v="0"/>
    <x v="0"/>
    <x v="0"/>
    <x v="0"/>
    <x v="11"/>
    <x v="0"/>
    <x v="0"/>
    <x v="0"/>
    <x v="1"/>
    <n v="5"/>
    <n v="7"/>
    <n v="1950"/>
    <n v="1950"/>
    <x v="1"/>
    <x v="0"/>
    <x v="2"/>
    <s v="Wd Sdng"/>
    <x v="1"/>
    <n v="0"/>
    <x v="1"/>
    <s v="TA"/>
    <x v="1"/>
    <x v="3"/>
    <s v="NA"/>
    <s v="NA"/>
    <x v="5"/>
    <n v="0"/>
    <s v="NA"/>
    <n v="0"/>
    <n v="0"/>
    <n v="0"/>
    <x v="0"/>
    <s v="TA"/>
    <s v="Y"/>
    <x v="1"/>
    <n v="1040"/>
    <n v="0"/>
    <n v="0"/>
    <n v="1040"/>
    <n v="0"/>
    <n v="0"/>
    <n v="1"/>
    <n v="0"/>
    <n v="2"/>
    <n v="1"/>
    <s v="TA"/>
    <n v="5"/>
    <s v="Typ"/>
    <n v="0"/>
    <s v="NA"/>
    <x v="1"/>
    <n v="1950"/>
    <x v="1"/>
    <n v="2"/>
    <n v="625"/>
    <s v="TA"/>
    <s v="TA"/>
    <x v="0"/>
    <n v="0"/>
    <n v="0"/>
    <n v="0"/>
    <n v="0"/>
    <n v="0"/>
    <n v="0"/>
    <s v="NA"/>
    <x v="0"/>
    <s v="NA"/>
    <n v="0"/>
    <n v="6"/>
    <n v="2006"/>
    <x v="0"/>
    <x v="0"/>
    <n v="109500"/>
  </r>
  <r>
    <n v="158"/>
    <n v="60"/>
    <x v="0"/>
    <n v="92"/>
    <x v="143"/>
    <x v="0"/>
    <s v="NA"/>
    <x v="0"/>
    <x v="0"/>
    <x v="0"/>
    <x v="2"/>
    <x v="0"/>
    <x v="16"/>
    <x v="0"/>
    <x v="0"/>
    <x v="0"/>
    <x v="0"/>
    <n v="8"/>
    <n v="5"/>
    <n v="2009"/>
    <n v="2010"/>
    <x v="0"/>
    <x v="0"/>
    <x v="0"/>
    <s v="VinylSd"/>
    <x v="0"/>
    <n v="84"/>
    <x v="0"/>
    <s v="TA"/>
    <x v="0"/>
    <x v="2"/>
    <s v="TA"/>
    <s v="No"/>
    <x v="2"/>
    <n v="0"/>
    <s v="Unf"/>
    <n v="0"/>
    <n v="774"/>
    <n v="774"/>
    <x v="0"/>
    <s v="Ex"/>
    <s v="Y"/>
    <x v="0"/>
    <n v="774"/>
    <n v="1194"/>
    <n v="0"/>
    <n v="1968"/>
    <n v="0"/>
    <n v="0"/>
    <n v="2"/>
    <n v="1"/>
    <n v="4"/>
    <n v="1"/>
    <s v="Ex"/>
    <n v="8"/>
    <s v="Typ"/>
    <n v="1"/>
    <s v="Gd"/>
    <x v="2"/>
    <n v="2009"/>
    <x v="2"/>
    <n v="3"/>
    <n v="680"/>
    <s v="TA"/>
    <s v="TA"/>
    <x v="0"/>
    <n v="0"/>
    <n v="75"/>
    <n v="0"/>
    <n v="0"/>
    <n v="0"/>
    <n v="0"/>
    <s v="NA"/>
    <x v="0"/>
    <s v="NA"/>
    <n v="0"/>
    <n v="5"/>
    <n v="2010"/>
    <x v="1"/>
    <x v="2"/>
    <n v="269500"/>
  </r>
  <r>
    <n v="159"/>
    <n v="60"/>
    <x v="3"/>
    <n v="100"/>
    <x v="144"/>
    <x v="0"/>
    <s v="NA"/>
    <x v="0"/>
    <x v="0"/>
    <x v="0"/>
    <x v="2"/>
    <x v="0"/>
    <x v="5"/>
    <x v="0"/>
    <x v="0"/>
    <x v="0"/>
    <x v="0"/>
    <n v="7"/>
    <n v="5"/>
    <n v="2004"/>
    <n v="2005"/>
    <x v="0"/>
    <x v="0"/>
    <x v="0"/>
    <s v="VinylSd"/>
    <x v="1"/>
    <n v="0"/>
    <x v="0"/>
    <s v="TA"/>
    <x v="0"/>
    <x v="0"/>
    <s v="TA"/>
    <s v="No"/>
    <x v="0"/>
    <n v="222"/>
    <s v="Unf"/>
    <n v="0"/>
    <n v="769"/>
    <n v="991"/>
    <x v="0"/>
    <s v="Ex"/>
    <s v="Y"/>
    <x v="0"/>
    <n v="991"/>
    <n v="956"/>
    <n v="0"/>
    <n v="1947"/>
    <n v="0"/>
    <n v="0"/>
    <n v="2"/>
    <n v="1"/>
    <n v="3"/>
    <n v="1"/>
    <s v="Gd"/>
    <n v="8"/>
    <s v="Typ"/>
    <n v="1"/>
    <s v="Gd"/>
    <x v="0"/>
    <n v="2004"/>
    <x v="0"/>
    <n v="2"/>
    <n v="678"/>
    <s v="TA"/>
    <s v="TA"/>
    <x v="0"/>
    <n v="0"/>
    <n v="136"/>
    <n v="0"/>
    <n v="0"/>
    <n v="0"/>
    <n v="0"/>
    <s v="NA"/>
    <x v="2"/>
    <s v="NA"/>
    <n v="0"/>
    <n v="5"/>
    <n v="2010"/>
    <x v="0"/>
    <x v="0"/>
    <n v="254900"/>
  </r>
  <r>
    <n v="160"/>
    <n v="60"/>
    <x v="0"/>
    <n v="134"/>
    <x v="145"/>
    <x v="0"/>
    <s v="NA"/>
    <x v="1"/>
    <x v="3"/>
    <x v="0"/>
    <x v="2"/>
    <x v="0"/>
    <x v="17"/>
    <x v="0"/>
    <x v="0"/>
    <x v="0"/>
    <x v="0"/>
    <n v="7"/>
    <n v="5"/>
    <n v="2005"/>
    <n v="2006"/>
    <x v="0"/>
    <x v="0"/>
    <x v="0"/>
    <s v="VinylSd"/>
    <x v="0"/>
    <n v="456"/>
    <x v="0"/>
    <s v="TA"/>
    <x v="0"/>
    <x v="0"/>
    <s v="TA"/>
    <s v="Mn"/>
    <x v="0"/>
    <n v="57"/>
    <s v="Unf"/>
    <n v="0"/>
    <n v="1335"/>
    <n v="1392"/>
    <x v="0"/>
    <s v="Ex"/>
    <s v="Y"/>
    <x v="0"/>
    <n v="1392"/>
    <n v="1070"/>
    <n v="0"/>
    <n v="2462"/>
    <n v="1"/>
    <n v="0"/>
    <n v="2"/>
    <n v="1"/>
    <n v="4"/>
    <n v="1"/>
    <s v="Gd"/>
    <n v="9"/>
    <s v="Typ"/>
    <n v="1"/>
    <s v="Gd"/>
    <x v="0"/>
    <n v="2006"/>
    <x v="0"/>
    <n v="2"/>
    <n v="576"/>
    <s v="TA"/>
    <s v="TA"/>
    <x v="0"/>
    <n v="239"/>
    <n v="132"/>
    <n v="0"/>
    <n v="168"/>
    <n v="0"/>
    <n v="0"/>
    <s v="NA"/>
    <x v="0"/>
    <s v="NA"/>
    <n v="0"/>
    <n v="3"/>
    <n v="2006"/>
    <x v="1"/>
    <x v="2"/>
    <n v="320000"/>
  </r>
  <r>
    <n v="161"/>
    <n v="20"/>
    <x v="0"/>
    <s v="NA"/>
    <x v="146"/>
    <x v="0"/>
    <s v="NA"/>
    <x v="1"/>
    <x v="0"/>
    <x v="0"/>
    <x v="3"/>
    <x v="0"/>
    <x v="1"/>
    <x v="0"/>
    <x v="0"/>
    <x v="0"/>
    <x v="1"/>
    <n v="6"/>
    <n v="6"/>
    <n v="1984"/>
    <n v="1984"/>
    <x v="0"/>
    <x v="0"/>
    <x v="7"/>
    <s v="Plywood"/>
    <x v="1"/>
    <n v="0"/>
    <x v="1"/>
    <s v="TA"/>
    <x v="0"/>
    <x v="0"/>
    <s v="TA"/>
    <s v="No"/>
    <x v="4"/>
    <n v="660"/>
    <s v="Unf"/>
    <n v="0"/>
    <n v="572"/>
    <n v="1232"/>
    <x v="0"/>
    <s v="TA"/>
    <s v="Y"/>
    <x v="0"/>
    <n v="1232"/>
    <n v="0"/>
    <n v="0"/>
    <n v="1232"/>
    <n v="0"/>
    <n v="0"/>
    <n v="2"/>
    <n v="0"/>
    <n v="3"/>
    <n v="1"/>
    <s v="TA"/>
    <n v="6"/>
    <s v="Typ"/>
    <n v="0"/>
    <s v="NA"/>
    <x v="0"/>
    <n v="1984"/>
    <x v="1"/>
    <n v="2"/>
    <n v="516"/>
    <s v="TA"/>
    <s v="TA"/>
    <x v="0"/>
    <n v="0"/>
    <n v="0"/>
    <n v="0"/>
    <n v="0"/>
    <n v="0"/>
    <n v="0"/>
    <s v="NA"/>
    <x v="0"/>
    <s v="NA"/>
    <n v="0"/>
    <n v="6"/>
    <n v="2008"/>
    <x v="0"/>
    <x v="0"/>
    <n v="162500"/>
  </r>
  <r>
    <n v="162"/>
    <n v="60"/>
    <x v="0"/>
    <n v="110"/>
    <x v="147"/>
    <x v="0"/>
    <s v="NA"/>
    <x v="1"/>
    <x v="0"/>
    <x v="0"/>
    <x v="0"/>
    <x v="0"/>
    <x v="10"/>
    <x v="0"/>
    <x v="0"/>
    <x v="0"/>
    <x v="0"/>
    <n v="9"/>
    <n v="5"/>
    <n v="2003"/>
    <n v="2004"/>
    <x v="0"/>
    <x v="0"/>
    <x v="0"/>
    <s v="VinylSd"/>
    <x v="0"/>
    <n v="664"/>
    <x v="0"/>
    <s v="TA"/>
    <x v="0"/>
    <x v="2"/>
    <s v="TA"/>
    <s v="Av"/>
    <x v="0"/>
    <n v="1016"/>
    <s v="Unf"/>
    <n v="0"/>
    <n v="556"/>
    <n v="1572"/>
    <x v="0"/>
    <s v="Ex"/>
    <s v="Y"/>
    <x v="0"/>
    <n v="1572"/>
    <n v="1096"/>
    <n v="0"/>
    <n v="2668"/>
    <n v="1"/>
    <n v="0"/>
    <n v="2"/>
    <n v="1"/>
    <n v="3"/>
    <n v="1"/>
    <s v="Ex"/>
    <n v="10"/>
    <s v="Typ"/>
    <n v="2"/>
    <s v="Gd"/>
    <x v="2"/>
    <n v="2003"/>
    <x v="2"/>
    <n v="3"/>
    <n v="726"/>
    <s v="TA"/>
    <s v="TA"/>
    <x v="0"/>
    <n v="400"/>
    <n v="0"/>
    <n v="0"/>
    <n v="0"/>
    <n v="0"/>
    <n v="0"/>
    <s v="NA"/>
    <x v="0"/>
    <s v="NA"/>
    <n v="0"/>
    <n v="3"/>
    <n v="2008"/>
    <x v="0"/>
    <x v="0"/>
    <n v="412500"/>
  </r>
  <r>
    <n v="163"/>
    <n v="20"/>
    <x v="0"/>
    <n v="95"/>
    <x v="148"/>
    <x v="0"/>
    <s v="NA"/>
    <x v="0"/>
    <x v="0"/>
    <x v="0"/>
    <x v="2"/>
    <x v="0"/>
    <x v="10"/>
    <x v="0"/>
    <x v="0"/>
    <x v="0"/>
    <x v="1"/>
    <n v="7"/>
    <n v="5"/>
    <n v="2005"/>
    <n v="2005"/>
    <x v="0"/>
    <x v="0"/>
    <x v="0"/>
    <s v="VinylSd"/>
    <x v="0"/>
    <n v="226"/>
    <x v="0"/>
    <s v="TA"/>
    <x v="0"/>
    <x v="0"/>
    <s v="TA"/>
    <s v="Mn"/>
    <x v="4"/>
    <n v="1201"/>
    <s v="Unf"/>
    <n v="0"/>
    <n v="340"/>
    <n v="1541"/>
    <x v="0"/>
    <s v="Ex"/>
    <s v="Y"/>
    <x v="0"/>
    <n v="1541"/>
    <n v="0"/>
    <n v="0"/>
    <n v="1541"/>
    <n v="0"/>
    <n v="0"/>
    <n v="2"/>
    <n v="0"/>
    <n v="3"/>
    <n v="1"/>
    <s v="Gd"/>
    <n v="7"/>
    <s v="Typ"/>
    <n v="1"/>
    <s v="Gd"/>
    <x v="0"/>
    <n v="2005"/>
    <x v="0"/>
    <n v="2"/>
    <n v="532"/>
    <s v="TA"/>
    <s v="TA"/>
    <x v="0"/>
    <n v="0"/>
    <n v="70"/>
    <n v="0"/>
    <n v="0"/>
    <n v="0"/>
    <n v="0"/>
    <s v="NA"/>
    <x v="0"/>
    <s v="NA"/>
    <n v="0"/>
    <n v="5"/>
    <n v="2010"/>
    <x v="1"/>
    <x v="2"/>
    <n v="220000"/>
  </r>
  <r>
    <n v="164"/>
    <n v="45"/>
    <x v="0"/>
    <n v="55"/>
    <x v="149"/>
    <x v="0"/>
    <s v="NA"/>
    <x v="0"/>
    <x v="0"/>
    <x v="0"/>
    <x v="0"/>
    <x v="0"/>
    <x v="7"/>
    <x v="0"/>
    <x v="0"/>
    <x v="0"/>
    <x v="3"/>
    <n v="4"/>
    <n v="6"/>
    <n v="1956"/>
    <n v="1956"/>
    <x v="0"/>
    <x v="0"/>
    <x v="1"/>
    <s v="MetalSd"/>
    <x v="1"/>
    <n v="0"/>
    <x v="1"/>
    <s v="TA"/>
    <x v="1"/>
    <x v="1"/>
    <s v="TA"/>
    <s v="No"/>
    <x v="2"/>
    <n v="0"/>
    <s v="Unf"/>
    <n v="0"/>
    <n v="882"/>
    <n v="882"/>
    <x v="0"/>
    <s v="Ex"/>
    <s v="Y"/>
    <x v="0"/>
    <n v="882"/>
    <n v="0"/>
    <n v="0"/>
    <n v="882"/>
    <n v="0"/>
    <n v="0"/>
    <n v="1"/>
    <n v="0"/>
    <n v="1"/>
    <n v="1"/>
    <s v="TA"/>
    <n v="4"/>
    <s v="Typ"/>
    <n v="0"/>
    <s v="NA"/>
    <x v="4"/>
    <s v="NA"/>
    <x v="3"/>
    <n v="0"/>
    <n v="0"/>
    <s v="NA"/>
    <s v="NA"/>
    <x v="0"/>
    <n v="0"/>
    <n v="0"/>
    <n v="0"/>
    <n v="0"/>
    <n v="0"/>
    <n v="0"/>
    <s v="NA"/>
    <x v="1"/>
    <s v="NA"/>
    <n v="0"/>
    <n v="4"/>
    <n v="2007"/>
    <x v="0"/>
    <x v="0"/>
    <n v="103200"/>
  </r>
  <r>
    <n v="165"/>
    <n v="40"/>
    <x v="1"/>
    <n v="40"/>
    <x v="150"/>
    <x v="0"/>
    <s v="Pave"/>
    <x v="0"/>
    <x v="0"/>
    <x v="0"/>
    <x v="2"/>
    <x v="0"/>
    <x v="7"/>
    <x v="0"/>
    <x v="0"/>
    <x v="0"/>
    <x v="1"/>
    <n v="6"/>
    <n v="7"/>
    <n v="1926"/>
    <n v="2004"/>
    <x v="0"/>
    <x v="0"/>
    <x v="1"/>
    <s v="MetalSd"/>
    <x v="1"/>
    <n v="0"/>
    <x v="1"/>
    <s v="Gd"/>
    <x v="2"/>
    <x v="1"/>
    <s v="TA"/>
    <s v="Mn"/>
    <x v="6"/>
    <n v="370"/>
    <s v="Unf"/>
    <n v="0"/>
    <n v="779"/>
    <n v="1149"/>
    <x v="0"/>
    <s v="Gd"/>
    <s v="Y"/>
    <x v="2"/>
    <n v="1149"/>
    <n v="467"/>
    <n v="0"/>
    <n v="1616"/>
    <n v="0"/>
    <n v="0"/>
    <n v="2"/>
    <n v="0"/>
    <n v="3"/>
    <n v="1"/>
    <s v="Gd"/>
    <n v="5"/>
    <s v="Typ"/>
    <n v="0"/>
    <s v="NA"/>
    <x v="1"/>
    <n v="1926"/>
    <x v="1"/>
    <n v="1"/>
    <n v="216"/>
    <s v="TA"/>
    <s v="TA"/>
    <x v="0"/>
    <n v="0"/>
    <n v="0"/>
    <n v="183"/>
    <n v="0"/>
    <n v="0"/>
    <n v="0"/>
    <s v="NA"/>
    <x v="0"/>
    <s v="NA"/>
    <n v="0"/>
    <n v="10"/>
    <n v="2007"/>
    <x v="0"/>
    <x v="0"/>
    <n v="152000"/>
  </r>
  <r>
    <n v="166"/>
    <n v="190"/>
    <x v="0"/>
    <n v="62"/>
    <x v="151"/>
    <x v="0"/>
    <s v="NA"/>
    <x v="0"/>
    <x v="0"/>
    <x v="0"/>
    <x v="0"/>
    <x v="0"/>
    <x v="15"/>
    <x v="0"/>
    <x v="0"/>
    <x v="1"/>
    <x v="2"/>
    <n v="5"/>
    <n v="7"/>
    <n v="1940"/>
    <n v="1999"/>
    <x v="0"/>
    <x v="0"/>
    <x v="2"/>
    <s v="Wd Sdng"/>
    <x v="1"/>
    <n v="0"/>
    <x v="1"/>
    <s v="Gd"/>
    <x v="2"/>
    <x v="1"/>
    <s v="TA"/>
    <s v="No"/>
    <x v="1"/>
    <n v="351"/>
    <s v="Rec"/>
    <n v="181"/>
    <n v="112"/>
    <n v="644"/>
    <x v="0"/>
    <s v="Gd"/>
    <s v="Y"/>
    <x v="0"/>
    <n v="808"/>
    <n v="547"/>
    <n v="0"/>
    <n v="1355"/>
    <n v="1"/>
    <n v="0"/>
    <n v="2"/>
    <n v="0"/>
    <n v="4"/>
    <n v="2"/>
    <s v="TA"/>
    <n v="6"/>
    <s v="Typ"/>
    <n v="0"/>
    <s v="NA"/>
    <x v="4"/>
    <s v="NA"/>
    <x v="3"/>
    <n v="0"/>
    <n v="0"/>
    <s v="NA"/>
    <s v="NA"/>
    <x v="0"/>
    <n v="140"/>
    <n v="0"/>
    <n v="0"/>
    <n v="0"/>
    <n v="0"/>
    <n v="0"/>
    <s v="NA"/>
    <x v="0"/>
    <s v="NA"/>
    <n v="0"/>
    <n v="9"/>
    <n v="2008"/>
    <x v="0"/>
    <x v="0"/>
    <n v="127500"/>
  </r>
  <r>
    <n v="167"/>
    <n v="20"/>
    <x v="0"/>
    <s v="NA"/>
    <x v="152"/>
    <x v="0"/>
    <s v="NA"/>
    <x v="1"/>
    <x v="0"/>
    <x v="0"/>
    <x v="0"/>
    <x v="0"/>
    <x v="19"/>
    <x v="0"/>
    <x v="0"/>
    <x v="0"/>
    <x v="1"/>
    <n v="5"/>
    <n v="5"/>
    <n v="1955"/>
    <n v="1993"/>
    <x v="1"/>
    <x v="0"/>
    <x v="2"/>
    <s v="Wd Sdng"/>
    <x v="1"/>
    <n v="0"/>
    <x v="0"/>
    <s v="TA"/>
    <x v="1"/>
    <x v="1"/>
    <s v="TA"/>
    <s v="No"/>
    <x v="6"/>
    <n v="379"/>
    <s v="BLQ"/>
    <n v="768"/>
    <n v="470"/>
    <n v="1617"/>
    <x v="0"/>
    <s v="Ex"/>
    <s v="Y"/>
    <x v="2"/>
    <n v="1867"/>
    <n v="0"/>
    <n v="0"/>
    <n v="1867"/>
    <n v="1"/>
    <n v="0"/>
    <n v="1"/>
    <n v="0"/>
    <n v="2"/>
    <n v="1"/>
    <s v="TA"/>
    <n v="7"/>
    <s v="Typ"/>
    <n v="3"/>
    <s v="Gd"/>
    <x v="0"/>
    <n v="1955"/>
    <x v="2"/>
    <n v="1"/>
    <n v="303"/>
    <s v="TA"/>
    <s v="TA"/>
    <x v="0"/>
    <n v="476"/>
    <n v="0"/>
    <n v="0"/>
    <n v="0"/>
    <n v="142"/>
    <n v="0"/>
    <s v="NA"/>
    <x v="2"/>
    <s v="NA"/>
    <n v="0"/>
    <n v="11"/>
    <n v="2009"/>
    <x v="2"/>
    <x v="0"/>
    <n v="190000"/>
  </r>
  <r>
    <n v="168"/>
    <n v="60"/>
    <x v="0"/>
    <n v="86"/>
    <x v="153"/>
    <x v="0"/>
    <s v="NA"/>
    <x v="0"/>
    <x v="0"/>
    <x v="0"/>
    <x v="0"/>
    <x v="0"/>
    <x v="10"/>
    <x v="0"/>
    <x v="0"/>
    <x v="0"/>
    <x v="0"/>
    <n v="8"/>
    <n v="5"/>
    <n v="2007"/>
    <n v="2007"/>
    <x v="0"/>
    <x v="0"/>
    <x v="0"/>
    <s v="VinylSd"/>
    <x v="2"/>
    <n v="300"/>
    <x v="0"/>
    <s v="TA"/>
    <x v="0"/>
    <x v="2"/>
    <s v="TA"/>
    <s v="No"/>
    <x v="0"/>
    <n v="1288"/>
    <s v="Unf"/>
    <n v="0"/>
    <n v="294"/>
    <n v="1582"/>
    <x v="0"/>
    <s v="Ex"/>
    <s v="Y"/>
    <x v="0"/>
    <n v="1610"/>
    <n v="551"/>
    <n v="0"/>
    <n v="2161"/>
    <n v="1"/>
    <n v="0"/>
    <n v="1"/>
    <n v="1"/>
    <n v="3"/>
    <n v="1"/>
    <s v="Ex"/>
    <n v="8"/>
    <s v="Typ"/>
    <n v="1"/>
    <s v="Gd"/>
    <x v="0"/>
    <n v="2007"/>
    <x v="2"/>
    <n v="3"/>
    <n v="789"/>
    <s v="TA"/>
    <s v="TA"/>
    <x v="0"/>
    <n v="178"/>
    <n v="120"/>
    <n v="0"/>
    <n v="0"/>
    <n v="0"/>
    <n v="0"/>
    <s v="NA"/>
    <x v="0"/>
    <s v="NA"/>
    <n v="0"/>
    <n v="11"/>
    <n v="2007"/>
    <x v="1"/>
    <x v="2"/>
    <n v="325624"/>
  </r>
  <r>
    <n v="169"/>
    <n v="60"/>
    <x v="0"/>
    <n v="62"/>
    <x v="154"/>
    <x v="0"/>
    <s v="NA"/>
    <x v="1"/>
    <x v="0"/>
    <x v="0"/>
    <x v="0"/>
    <x v="0"/>
    <x v="17"/>
    <x v="0"/>
    <x v="0"/>
    <x v="0"/>
    <x v="0"/>
    <n v="7"/>
    <n v="5"/>
    <n v="2004"/>
    <n v="2004"/>
    <x v="0"/>
    <x v="0"/>
    <x v="0"/>
    <s v="VinylSd"/>
    <x v="1"/>
    <n v="0"/>
    <x v="0"/>
    <s v="TA"/>
    <x v="0"/>
    <x v="0"/>
    <s v="TA"/>
    <s v="No"/>
    <x v="2"/>
    <n v="0"/>
    <s v="Unf"/>
    <n v="0"/>
    <n v="840"/>
    <n v="840"/>
    <x v="0"/>
    <s v="Ex"/>
    <s v="Y"/>
    <x v="0"/>
    <n v="840"/>
    <n v="880"/>
    <n v="0"/>
    <n v="1720"/>
    <n v="0"/>
    <n v="0"/>
    <n v="2"/>
    <n v="1"/>
    <n v="3"/>
    <n v="1"/>
    <s v="Gd"/>
    <n v="7"/>
    <s v="Typ"/>
    <n v="1"/>
    <s v="Gd"/>
    <x v="0"/>
    <n v="2004"/>
    <x v="2"/>
    <n v="2"/>
    <n v="440"/>
    <s v="TA"/>
    <s v="TA"/>
    <x v="0"/>
    <n v="100"/>
    <n v="48"/>
    <n v="0"/>
    <n v="0"/>
    <n v="0"/>
    <n v="0"/>
    <s v="NA"/>
    <x v="0"/>
    <s v="NA"/>
    <n v="0"/>
    <n v="5"/>
    <n v="2007"/>
    <x v="0"/>
    <x v="0"/>
    <n v="183500"/>
  </r>
  <r>
    <n v="170"/>
    <n v="20"/>
    <x v="0"/>
    <s v="NA"/>
    <x v="155"/>
    <x v="0"/>
    <s v="NA"/>
    <x v="1"/>
    <x v="0"/>
    <x v="0"/>
    <x v="2"/>
    <x v="0"/>
    <x v="16"/>
    <x v="0"/>
    <x v="0"/>
    <x v="0"/>
    <x v="1"/>
    <n v="8"/>
    <n v="6"/>
    <n v="1981"/>
    <n v="1981"/>
    <x v="1"/>
    <x v="3"/>
    <x v="7"/>
    <s v="Plywood"/>
    <x v="0"/>
    <n v="653"/>
    <x v="0"/>
    <s v="TA"/>
    <x v="1"/>
    <x v="0"/>
    <s v="TA"/>
    <s v="No"/>
    <x v="2"/>
    <n v="0"/>
    <s v="Unf"/>
    <n v="0"/>
    <n v="1686"/>
    <n v="1686"/>
    <x v="0"/>
    <s v="TA"/>
    <s v="Y"/>
    <x v="0"/>
    <n v="1707"/>
    <n v="0"/>
    <n v="0"/>
    <n v="1707"/>
    <n v="0"/>
    <n v="0"/>
    <n v="2"/>
    <n v="1"/>
    <n v="2"/>
    <n v="1"/>
    <s v="TA"/>
    <n v="6"/>
    <s v="Typ"/>
    <n v="1"/>
    <s v="TA"/>
    <x v="0"/>
    <n v="1981"/>
    <x v="0"/>
    <n v="2"/>
    <n v="511"/>
    <s v="TA"/>
    <s v="TA"/>
    <x v="0"/>
    <n v="574"/>
    <n v="64"/>
    <n v="0"/>
    <n v="0"/>
    <n v="0"/>
    <n v="0"/>
    <s v="NA"/>
    <x v="0"/>
    <s v="NA"/>
    <n v="0"/>
    <n v="1"/>
    <n v="2006"/>
    <x v="0"/>
    <x v="0"/>
    <n v="228000"/>
  </r>
  <r>
    <n v="171"/>
    <n v="50"/>
    <x v="1"/>
    <s v="NA"/>
    <x v="156"/>
    <x v="0"/>
    <s v="NA"/>
    <x v="1"/>
    <x v="0"/>
    <x v="0"/>
    <x v="0"/>
    <x v="0"/>
    <x v="7"/>
    <x v="1"/>
    <x v="0"/>
    <x v="0"/>
    <x v="2"/>
    <n v="5"/>
    <n v="6"/>
    <n v="1941"/>
    <n v="1950"/>
    <x v="0"/>
    <x v="0"/>
    <x v="1"/>
    <s v="MetalSd"/>
    <x v="1"/>
    <n v="0"/>
    <x v="1"/>
    <s v="TA"/>
    <x v="1"/>
    <x v="1"/>
    <s v="TA"/>
    <s v="No"/>
    <x v="3"/>
    <n v="360"/>
    <s v="Unf"/>
    <n v="0"/>
    <n v="360"/>
    <n v="720"/>
    <x v="0"/>
    <s v="TA"/>
    <s v="Y"/>
    <x v="0"/>
    <n v="854"/>
    <n v="0"/>
    <n v="528"/>
    <n v="1382"/>
    <n v="0"/>
    <n v="0"/>
    <n v="1"/>
    <n v="1"/>
    <n v="2"/>
    <n v="1"/>
    <s v="TA"/>
    <n v="7"/>
    <s v="Typ"/>
    <n v="0"/>
    <s v="NA"/>
    <x v="1"/>
    <n v="1991"/>
    <x v="1"/>
    <n v="2"/>
    <n v="660"/>
    <s v="TA"/>
    <s v="TA"/>
    <x v="0"/>
    <n v="237"/>
    <n v="0"/>
    <n v="0"/>
    <n v="0"/>
    <n v="0"/>
    <n v="0"/>
    <s v="NA"/>
    <x v="0"/>
    <s v="NA"/>
    <n v="0"/>
    <n v="5"/>
    <n v="2007"/>
    <x v="0"/>
    <x v="0"/>
    <n v="128500"/>
  </r>
  <r>
    <n v="172"/>
    <n v="20"/>
    <x v="0"/>
    <n v="141"/>
    <x v="157"/>
    <x v="0"/>
    <s v="NA"/>
    <x v="1"/>
    <x v="0"/>
    <x v="0"/>
    <x v="2"/>
    <x v="0"/>
    <x v="11"/>
    <x v="0"/>
    <x v="0"/>
    <x v="0"/>
    <x v="1"/>
    <n v="6"/>
    <n v="5"/>
    <n v="1960"/>
    <n v="1960"/>
    <x v="1"/>
    <x v="0"/>
    <x v="4"/>
    <s v="Plywood"/>
    <x v="2"/>
    <n v="112"/>
    <x v="1"/>
    <s v="TA"/>
    <x v="1"/>
    <x v="1"/>
    <s v="Gd"/>
    <s v="Gd"/>
    <x v="4"/>
    <n v="639"/>
    <s v="Unf"/>
    <n v="0"/>
    <n v="441"/>
    <n v="1080"/>
    <x v="0"/>
    <s v="Fa"/>
    <s v="Y"/>
    <x v="0"/>
    <n v="1656"/>
    <n v="0"/>
    <n v="0"/>
    <n v="1656"/>
    <n v="1"/>
    <n v="0"/>
    <n v="1"/>
    <n v="0"/>
    <n v="3"/>
    <n v="1"/>
    <s v="TA"/>
    <n v="7"/>
    <s v="Typ"/>
    <n v="2"/>
    <s v="Gd"/>
    <x v="0"/>
    <n v="1960"/>
    <x v="2"/>
    <n v="2"/>
    <n v="528"/>
    <s v="TA"/>
    <s v="TA"/>
    <x v="2"/>
    <n v="210"/>
    <n v="62"/>
    <n v="0"/>
    <n v="0"/>
    <n v="0"/>
    <n v="0"/>
    <s v="NA"/>
    <x v="0"/>
    <s v="NA"/>
    <n v="0"/>
    <n v="5"/>
    <n v="2010"/>
    <x v="0"/>
    <x v="0"/>
    <n v="215000"/>
  </r>
  <r>
    <n v="173"/>
    <n v="160"/>
    <x v="0"/>
    <n v="44"/>
    <x v="158"/>
    <x v="0"/>
    <s v="NA"/>
    <x v="1"/>
    <x v="0"/>
    <x v="0"/>
    <x v="0"/>
    <x v="0"/>
    <x v="18"/>
    <x v="0"/>
    <x v="0"/>
    <x v="3"/>
    <x v="0"/>
    <n v="7"/>
    <n v="7"/>
    <n v="1987"/>
    <n v="1987"/>
    <x v="0"/>
    <x v="0"/>
    <x v="3"/>
    <s v="HdBoard"/>
    <x v="1"/>
    <n v="0"/>
    <x v="0"/>
    <s v="Gd"/>
    <x v="0"/>
    <x v="0"/>
    <s v="Gd"/>
    <s v="No"/>
    <x v="0"/>
    <n v="495"/>
    <s v="Rec"/>
    <n v="215"/>
    <n v="354"/>
    <n v="1064"/>
    <x v="0"/>
    <s v="Gd"/>
    <s v="Y"/>
    <x v="0"/>
    <n v="1064"/>
    <n v="703"/>
    <n v="0"/>
    <n v="1767"/>
    <n v="1"/>
    <n v="0"/>
    <n v="2"/>
    <n v="0"/>
    <n v="2"/>
    <n v="1"/>
    <s v="Gd"/>
    <n v="5"/>
    <s v="Typ"/>
    <n v="1"/>
    <s v="TA"/>
    <x v="0"/>
    <n v="1987"/>
    <x v="0"/>
    <n v="2"/>
    <n v="504"/>
    <s v="Gd"/>
    <s v="TA"/>
    <x v="0"/>
    <n v="441"/>
    <n v="35"/>
    <n v="0"/>
    <n v="0"/>
    <n v="0"/>
    <n v="0"/>
    <s v="NA"/>
    <x v="0"/>
    <s v="NA"/>
    <n v="0"/>
    <n v="6"/>
    <n v="2006"/>
    <x v="0"/>
    <x v="0"/>
    <n v="239000"/>
  </r>
  <r>
    <n v="174"/>
    <n v="20"/>
    <x v="0"/>
    <n v="80"/>
    <x v="159"/>
    <x v="0"/>
    <s v="NA"/>
    <x v="1"/>
    <x v="0"/>
    <x v="0"/>
    <x v="0"/>
    <x v="0"/>
    <x v="11"/>
    <x v="0"/>
    <x v="0"/>
    <x v="0"/>
    <x v="1"/>
    <n v="6"/>
    <n v="5"/>
    <n v="1961"/>
    <n v="1961"/>
    <x v="0"/>
    <x v="0"/>
    <x v="5"/>
    <s v="Wd Shng"/>
    <x v="3"/>
    <n v="491"/>
    <x v="1"/>
    <s v="TA"/>
    <x v="1"/>
    <x v="1"/>
    <s v="TA"/>
    <s v="No"/>
    <x v="1"/>
    <n v="288"/>
    <s v="Rec"/>
    <n v="374"/>
    <n v="700"/>
    <n v="1362"/>
    <x v="0"/>
    <s v="TA"/>
    <s v="Y"/>
    <x v="0"/>
    <n v="1362"/>
    <n v="0"/>
    <n v="0"/>
    <n v="1362"/>
    <n v="1"/>
    <n v="0"/>
    <n v="1"/>
    <n v="1"/>
    <n v="3"/>
    <n v="1"/>
    <s v="TA"/>
    <n v="6"/>
    <s v="Typ"/>
    <n v="1"/>
    <s v="TA"/>
    <x v="0"/>
    <n v="1961"/>
    <x v="1"/>
    <n v="2"/>
    <n v="504"/>
    <s v="TA"/>
    <s v="TA"/>
    <x v="0"/>
    <n v="0"/>
    <n v="20"/>
    <n v="0"/>
    <n v="0"/>
    <n v="0"/>
    <n v="0"/>
    <s v="NA"/>
    <x v="0"/>
    <s v="NA"/>
    <n v="0"/>
    <n v="6"/>
    <n v="2008"/>
    <x v="2"/>
    <x v="0"/>
    <n v="163000"/>
  </r>
  <r>
    <n v="175"/>
    <n v="20"/>
    <x v="0"/>
    <n v="47"/>
    <x v="160"/>
    <x v="0"/>
    <s v="NA"/>
    <x v="1"/>
    <x v="0"/>
    <x v="0"/>
    <x v="0"/>
    <x v="0"/>
    <x v="16"/>
    <x v="0"/>
    <x v="0"/>
    <x v="0"/>
    <x v="1"/>
    <n v="6"/>
    <n v="5"/>
    <n v="1986"/>
    <n v="1986"/>
    <x v="0"/>
    <x v="0"/>
    <x v="0"/>
    <s v="Plywood"/>
    <x v="2"/>
    <n v="132"/>
    <x v="1"/>
    <s v="TA"/>
    <x v="1"/>
    <x v="0"/>
    <s v="Fa"/>
    <s v="No"/>
    <x v="1"/>
    <n v="1398"/>
    <s v="LwQ"/>
    <n v="208"/>
    <n v="0"/>
    <n v="1606"/>
    <x v="0"/>
    <s v="TA"/>
    <s v="Y"/>
    <x v="0"/>
    <n v="1651"/>
    <n v="0"/>
    <n v="0"/>
    <n v="1651"/>
    <n v="1"/>
    <n v="0"/>
    <n v="2"/>
    <n v="0"/>
    <n v="3"/>
    <n v="1"/>
    <s v="TA"/>
    <n v="7"/>
    <s v="Min2"/>
    <n v="1"/>
    <s v="TA"/>
    <x v="0"/>
    <n v="1986"/>
    <x v="2"/>
    <n v="2"/>
    <n v="616"/>
    <s v="TA"/>
    <s v="TA"/>
    <x v="0"/>
    <n v="192"/>
    <n v="0"/>
    <n v="0"/>
    <n v="0"/>
    <n v="0"/>
    <n v="0"/>
    <s v="NA"/>
    <x v="0"/>
    <s v="NA"/>
    <n v="0"/>
    <n v="11"/>
    <n v="2008"/>
    <x v="0"/>
    <x v="0"/>
    <n v="184000"/>
  </r>
  <r>
    <n v="176"/>
    <n v="20"/>
    <x v="0"/>
    <n v="84"/>
    <x v="161"/>
    <x v="0"/>
    <s v="NA"/>
    <x v="0"/>
    <x v="0"/>
    <x v="0"/>
    <x v="2"/>
    <x v="0"/>
    <x v="15"/>
    <x v="0"/>
    <x v="0"/>
    <x v="0"/>
    <x v="1"/>
    <n v="6"/>
    <n v="7"/>
    <n v="1950"/>
    <n v="2001"/>
    <x v="0"/>
    <x v="0"/>
    <x v="5"/>
    <s v="Wd Shng"/>
    <x v="1"/>
    <n v="0"/>
    <x v="1"/>
    <s v="TA"/>
    <x v="1"/>
    <x v="1"/>
    <s v="Gd"/>
    <s v="Av"/>
    <x v="1"/>
    <n v="477"/>
    <s v="Unf"/>
    <n v="0"/>
    <n v="725"/>
    <n v="1202"/>
    <x v="0"/>
    <s v="TA"/>
    <s v="Y"/>
    <x v="0"/>
    <n v="2158"/>
    <n v="0"/>
    <n v="0"/>
    <n v="2158"/>
    <n v="1"/>
    <n v="0"/>
    <n v="2"/>
    <n v="0"/>
    <n v="4"/>
    <n v="1"/>
    <s v="Gd"/>
    <n v="7"/>
    <s v="Typ"/>
    <n v="1"/>
    <s v="Gd"/>
    <x v="0"/>
    <n v="1950"/>
    <x v="1"/>
    <n v="2"/>
    <n v="576"/>
    <s v="TA"/>
    <s v="TA"/>
    <x v="0"/>
    <n v="0"/>
    <n v="29"/>
    <n v="39"/>
    <n v="0"/>
    <n v="0"/>
    <n v="0"/>
    <s v="NA"/>
    <x v="1"/>
    <s v="NA"/>
    <n v="0"/>
    <n v="6"/>
    <n v="2007"/>
    <x v="0"/>
    <x v="0"/>
    <n v="243000"/>
  </r>
  <r>
    <n v="177"/>
    <n v="60"/>
    <x v="0"/>
    <n v="97"/>
    <x v="162"/>
    <x v="0"/>
    <s v="NA"/>
    <x v="1"/>
    <x v="0"/>
    <x v="0"/>
    <x v="2"/>
    <x v="0"/>
    <x v="19"/>
    <x v="0"/>
    <x v="0"/>
    <x v="0"/>
    <x v="0"/>
    <n v="6"/>
    <n v="5"/>
    <n v="1988"/>
    <n v="1989"/>
    <x v="0"/>
    <x v="0"/>
    <x v="7"/>
    <s v="Plywood"/>
    <x v="0"/>
    <n v="268"/>
    <x v="0"/>
    <s v="TA"/>
    <x v="0"/>
    <x v="0"/>
    <s v="TA"/>
    <s v="No"/>
    <x v="0"/>
    <n v="831"/>
    <s v="Unf"/>
    <n v="0"/>
    <n v="320"/>
    <n v="1151"/>
    <x v="0"/>
    <s v="TA"/>
    <s v="Y"/>
    <x v="0"/>
    <n v="1164"/>
    <n v="896"/>
    <n v="0"/>
    <n v="2060"/>
    <n v="0"/>
    <n v="1"/>
    <n v="2"/>
    <n v="1"/>
    <n v="4"/>
    <n v="1"/>
    <s v="TA"/>
    <n v="8"/>
    <s v="Typ"/>
    <n v="1"/>
    <s v="TA"/>
    <x v="0"/>
    <n v="1988"/>
    <x v="1"/>
    <n v="2"/>
    <n v="521"/>
    <s v="TA"/>
    <s v="TA"/>
    <x v="0"/>
    <n v="0"/>
    <n v="228"/>
    <n v="0"/>
    <n v="0"/>
    <n v="192"/>
    <n v="0"/>
    <s v="NA"/>
    <x v="0"/>
    <s v="NA"/>
    <n v="0"/>
    <n v="9"/>
    <n v="2007"/>
    <x v="0"/>
    <x v="0"/>
    <n v="211000"/>
  </r>
  <r>
    <n v="178"/>
    <n v="50"/>
    <x v="0"/>
    <s v="NA"/>
    <x v="163"/>
    <x v="0"/>
    <s v="NA"/>
    <x v="0"/>
    <x v="0"/>
    <x v="0"/>
    <x v="0"/>
    <x v="0"/>
    <x v="9"/>
    <x v="0"/>
    <x v="0"/>
    <x v="0"/>
    <x v="2"/>
    <n v="5"/>
    <n v="5"/>
    <n v="1958"/>
    <n v="1958"/>
    <x v="0"/>
    <x v="0"/>
    <x v="1"/>
    <s v="MetalSd"/>
    <x v="1"/>
    <n v="0"/>
    <x v="0"/>
    <s v="Gd"/>
    <x v="1"/>
    <x v="1"/>
    <s v="TA"/>
    <s v="No"/>
    <x v="1"/>
    <n v="57"/>
    <s v="BLQ"/>
    <n v="441"/>
    <n v="554"/>
    <n v="1052"/>
    <x v="0"/>
    <s v="Ex"/>
    <s v="Y"/>
    <x v="0"/>
    <n v="1252"/>
    <n v="668"/>
    <n v="0"/>
    <n v="1920"/>
    <n v="1"/>
    <n v="0"/>
    <n v="2"/>
    <n v="0"/>
    <n v="4"/>
    <n v="1"/>
    <s v="Gd"/>
    <n v="8"/>
    <s v="Typ"/>
    <n v="1"/>
    <s v="Gd"/>
    <x v="0"/>
    <n v="1958"/>
    <x v="1"/>
    <n v="2"/>
    <n v="451"/>
    <s v="TA"/>
    <s v="TA"/>
    <x v="0"/>
    <n v="0"/>
    <n v="0"/>
    <n v="0"/>
    <n v="0"/>
    <n v="0"/>
    <n v="0"/>
    <s v="NA"/>
    <x v="0"/>
    <s v="NA"/>
    <n v="0"/>
    <n v="7"/>
    <n v="2006"/>
    <x v="0"/>
    <x v="0"/>
    <n v="172500"/>
  </r>
  <r>
    <n v="179"/>
    <n v="20"/>
    <x v="0"/>
    <n v="63"/>
    <x v="164"/>
    <x v="0"/>
    <s v="NA"/>
    <x v="1"/>
    <x v="0"/>
    <x v="0"/>
    <x v="3"/>
    <x v="0"/>
    <x v="18"/>
    <x v="0"/>
    <x v="0"/>
    <x v="0"/>
    <x v="1"/>
    <n v="9"/>
    <n v="5"/>
    <n v="2008"/>
    <n v="2009"/>
    <x v="1"/>
    <x v="0"/>
    <x v="0"/>
    <s v="VinylSd"/>
    <x v="2"/>
    <n v="748"/>
    <x v="2"/>
    <s v="TA"/>
    <x v="0"/>
    <x v="2"/>
    <s v="TA"/>
    <s v="No"/>
    <x v="0"/>
    <n v="1904"/>
    <s v="Unf"/>
    <n v="0"/>
    <n v="312"/>
    <n v="2216"/>
    <x v="0"/>
    <s v="Ex"/>
    <s v="Y"/>
    <x v="0"/>
    <n v="2234"/>
    <n v="0"/>
    <n v="0"/>
    <n v="2234"/>
    <n v="1"/>
    <n v="0"/>
    <n v="2"/>
    <n v="0"/>
    <n v="1"/>
    <n v="1"/>
    <s v="Ex"/>
    <n v="9"/>
    <s v="Typ"/>
    <n v="1"/>
    <s v="Gd"/>
    <x v="0"/>
    <n v="2009"/>
    <x v="2"/>
    <n v="3"/>
    <n v="1166"/>
    <s v="TA"/>
    <s v="TA"/>
    <x v="0"/>
    <n v="0"/>
    <n v="60"/>
    <n v="0"/>
    <n v="0"/>
    <n v="0"/>
    <n v="0"/>
    <s v="NA"/>
    <x v="0"/>
    <s v="NA"/>
    <n v="0"/>
    <n v="7"/>
    <n v="2009"/>
    <x v="1"/>
    <x v="2"/>
    <n v="501837"/>
  </r>
  <r>
    <n v="180"/>
    <n v="30"/>
    <x v="1"/>
    <n v="60"/>
    <x v="133"/>
    <x v="0"/>
    <s v="NA"/>
    <x v="0"/>
    <x v="0"/>
    <x v="0"/>
    <x v="0"/>
    <x v="0"/>
    <x v="7"/>
    <x v="0"/>
    <x v="0"/>
    <x v="0"/>
    <x v="1"/>
    <n v="5"/>
    <n v="6"/>
    <n v="1923"/>
    <n v="2006"/>
    <x v="0"/>
    <x v="0"/>
    <x v="2"/>
    <s v="Wd Sdng"/>
    <x v="1"/>
    <n v="0"/>
    <x v="0"/>
    <s v="TA"/>
    <x v="1"/>
    <x v="1"/>
    <s v="TA"/>
    <s v="No"/>
    <x v="2"/>
    <n v="0"/>
    <s v="Unf"/>
    <n v="0"/>
    <n v="968"/>
    <n v="968"/>
    <x v="0"/>
    <s v="TA"/>
    <s v="Y"/>
    <x v="0"/>
    <n v="968"/>
    <n v="0"/>
    <n v="0"/>
    <n v="968"/>
    <n v="0"/>
    <n v="0"/>
    <n v="1"/>
    <n v="0"/>
    <n v="2"/>
    <n v="1"/>
    <s v="TA"/>
    <n v="5"/>
    <s v="Typ"/>
    <n v="0"/>
    <s v="NA"/>
    <x v="1"/>
    <n v="1935"/>
    <x v="1"/>
    <n v="2"/>
    <n v="480"/>
    <s v="Fa"/>
    <s v="TA"/>
    <x v="1"/>
    <n v="0"/>
    <n v="0"/>
    <n v="184"/>
    <n v="0"/>
    <n v="0"/>
    <n v="0"/>
    <s v="NA"/>
    <x v="0"/>
    <s v="NA"/>
    <n v="0"/>
    <n v="7"/>
    <n v="2007"/>
    <x v="0"/>
    <x v="0"/>
    <n v="100000"/>
  </r>
  <r>
    <n v="181"/>
    <n v="160"/>
    <x v="3"/>
    <s v="NA"/>
    <x v="165"/>
    <x v="0"/>
    <s v="NA"/>
    <x v="0"/>
    <x v="0"/>
    <x v="0"/>
    <x v="0"/>
    <x v="0"/>
    <x v="5"/>
    <x v="0"/>
    <x v="0"/>
    <x v="4"/>
    <x v="0"/>
    <n v="6"/>
    <n v="5"/>
    <n v="2000"/>
    <n v="2000"/>
    <x v="0"/>
    <x v="0"/>
    <x v="1"/>
    <s v="MetalSd"/>
    <x v="0"/>
    <n v="456"/>
    <x v="0"/>
    <s v="TA"/>
    <x v="0"/>
    <x v="0"/>
    <s v="TA"/>
    <s v="No"/>
    <x v="0"/>
    <n v="436"/>
    <s v="Unf"/>
    <n v="0"/>
    <n v="320"/>
    <n v="756"/>
    <x v="0"/>
    <s v="Ex"/>
    <s v="Y"/>
    <x v="0"/>
    <n v="769"/>
    <n v="756"/>
    <n v="0"/>
    <n v="1525"/>
    <n v="0"/>
    <n v="0"/>
    <n v="2"/>
    <n v="1"/>
    <n v="3"/>
    <n v="1"/>
    <s v="Gd"/>
    <n v="5"/>
    <s v="Typ"/>
    <n v="1"/>
    <s v="TA"/>
    <x v="1"/>
    <n v="2000"/>
    <x v="1"/>
    <n v="2"/>
    <n v="440"/>
    <s v="TA"/>
    <s v="TA"/>
    <x v="0"/>
    <n v="0"/>
    <n v="0"/>
    <n v="0"/>
    <n v="0"/>
    <n v="0"/>
    <n v="0"/>
    <s v="NA"/>
    <x v="0"/>
    <s v="NA"/>
    <n v="0"/>
    <n v="6"/>
    <n v="2007"/>
    <x v="0"/>
    <x v="0"/>
    <n v="177000"/>
  </r>
  <r>
    <n v="182"/>
    <n v="70"/>
    <x v="0"/>
    <n v="54"/>
    <x v="166"/>
    <x v="0"/>
    <s v="NA"/>
    <x v="0"/>
    <x v="0"/>
    <x v="0"/>
    <x v="0"/>
    <x v="0"/>
    <x v="2"/>
    <x v="0"/>
    <x v="0"/>
    <x v="0"/>
    <x v="0"/>
    <n v="7"/>
    <n v="6"/>
    <n v="1920"/>
    <n v="1950"/>
    <x v="0"/>
    <x v="0"/>
    <x v="9"/>
    <s v="Stucco"/>
    <x v="1"/>
    <n v="0"/>
    <x v="1"/>
    <s v="TA"/>
    <x v="2"/>
    <x v="4"/>
    <s v="TA"/>
    <s v="No"/>
    <x v="6"/>
    <n v="352"/>
    <s v="Unf"/>
    <n v="0"/>
    <n v="441"/>
    <n v="793"/>
    <x v="0"/>
    <s v="Gd"/>
    <s v="Y"/>
    <x v="0"/>
    <n v="901"/>
    <n v="901"/>
    <n v="0"/>
    <n v="1802"/>
    <n v="0"/>
    <n v="0"/>
    <n v="1"/>
    <n v="1"/>
    <n v="4"/>
    <n v="1"/>
    <s v="TA"/>
    <n v="9"/>
    <s v="Typ"/>
    <n v="1"/>
    <s v="Gd"/>
    <x v="1"/>
    <n v="1920"/>
    <x v="1"/>
    <n v="1"/>
    <n v="216"/>
    <s v="Fa"/>
    <s v="TA"/>
    <x v="0"/>
    <n v="0"/>
    <n v="0"/>
    <n v="40"/>
    <n v="0"/>
    <n v="0"/>
    <n v="0"/>
    <s v="NA"/>
    <x v="0"/>
    <s v="NA"/>
    <n v="0"/>
    <n v="7"/>
    <n v="2006"/>
    <x v="0"/>
    <x v="0"/>
    <n v="200100"/>
  </r>
  <r>
    <n v="183"/>
    <n v="20"/>
    <x v="0"/>
    <n v="60"/>
    <x v="167"/>
    <x v="0"/>
    <s v="NA"/>
    <x v="0"/>
    <x v="0"/>
    <x v="0"/>
    <x v="0"/>
    <x v="0"/>
    <x v="15"/>
    <x v="3"/>
    <x v="0"/>
    <x v="0"/>
    <x v="1"/>
    <n v="5"/>
    <n v="6"/>
    <n v="1957"/>
    <n v="2006"/>
    <x v="1"/>
    <x v="0"/>
    <x v="2"/>
    <s v="Wd Sdng"/>
    <x v="0"/>
    <n v="98"/>
    <x v="1"/>
    <s v="TA"/>
    <x v="0"/>
    <x v="3"/>
    <s v="NA"/>
    <s v="NA"/>
    <x v="5"/>
    <n v="0"/>
    <s v="NA"/>
    <n v="0"/>
    <n v="0"/>
    <n v="0"/>
    <x v="0"/>
    <s v="Ex"/>
    <s v="Y"/>
    <x v="0"/>
    <n v="1340"/>
    <n v="0"/>
    <n v="0"/>
    <n v="1340"/>
    <n v="0"/>
    <n v="0"/>
    <n v="1"/>
    <n v="0"/>
    <n v="3"/>
    <n v="1"/>
    <s v="TA"/>
    <n v="7"/>
    <s v="Typ"/>
    <n v="1"/>
    <s v="Gd"/>
    <x v="0"/>
    <n v="1957"/>
    <x v="0"/>
    <n v="1"/>
    <n v="252"/>
    <s v="TA"/>
    <s v="TA"/>
    <x v="0"/>
    <n v="116"/>
    <n v="0"/>
    <n v="0"/>
    <n v="180"/>
    <n v="0"/>
    <n v="0"/>
    <s v="NA"/>
    <x v="1"/>
    <s v="NA"/>
    <n v="0"/>
    <n v="6"/>
    <n v="2007"/>
    <x v="0"/>
    <x v="0"/>
    <n v="120000"/>
  </r>
  <r>
    <n v="184"/>
    <n v="50"/>
    <x v="1"/>
    <n v="63"/>
    <x v="168"/>
    <x v="0"/>
    <s v="NA"/>
    <x v="0"/>
    <x v="0"/>
    <x v="0"/>
    <x v="0"/>
    <x v="0"/>
    <x v="7"/>
    <x v="0"/>
    <x v="0"/>
    <x v="0"/>
    <x v="2"/>
    <n v="7"/>
    <n v="5"/>
    <n v="2003"/>
    <n v="2003"/>
    <x v="0"/>
    <x v="0"/>
    <x v="0"/>
    <s v="VinylSd"/>
    <x v="1"/>
    <n v="0"/>
    <x v="1"/>
    <s v="TA"/>
    <x v="0"/>
    <x v="0"/>
    <s v="TA"/>
    <s v="No"/>
    <x v="2"/>
    <n v="0"/>
    <s v="Unf"/>
    <n v="0"/>
    <n v="1362"/>
    <n v="1362"/>
    <x v="0"/>
    <s v="Ex"/>
    <s v="Y"/>
    <x v="0"/>
    <n v="1362"/>
    <n v="720"/>
    <n v="0"/>
    <n v="2082"/>
    <n v="0"/>
    <n v="0"/>
    <n v="2"/>
    <n v="1"/>
    <n v="3"/>
    <n v="1"/>
    <s v="Gd"/>
    <n v="6"/>
    <s v="Mod"/>
    <n v="0"/>
    <s v="NA"/>
    <x v="1"/>
    <n v="2003"/>
    <x v="1"/>
    <n v="2"/>
    <n v="484"/>
    <s v="TA"/>
    <s v="TA"/>
    <x v="1"/>
    <n v="280"/>
    <n v="238"/>
    <n v="0"/>
    <n v="0"/>
    <n v="0"/>
    <n v="0"/>
    <s v="NA"/>
    <x v="0"/>
    <s v="NA"/>
    <n v="0"/>
    <n v="6"/>
    <n v="2008"/>
    <x v="0"/>
    <x v="0"/>
    <n v="200000"/>
  </r>
  <r>
    <n v="185"/>
    <n v="50"/>
    <x v="0"/>
    <n v="92"/>
    <x v="169"/>
    <x v="0"/>
    <s v="NA"/>
    <x v="1"/>
    <x v="0"/>
    <x v="0"/>
    <x v="0"/>
    <x v="0"/>
    <x v="8"/>
    <x v="6"/>
    <x v="3"/>
    <x v="0"/>
    <x v="2"/>
    <n v="5"/>
    <n v="8"/>
    <n v="1908"/>
    <n v="1991"/>
    <x v="0"/>
    <x v="0"/>
    <x v="8"/>
    <s v="Plywood"/>
    <x v="1"/>
    <n v="0"/>
    <x v="1"/>
    <s v="TA"/>
    <x v="0"/>
    <x v="4"/>
    <s v="TA"/>
    <s v="No"/>
    <x v="2"/>
    <n v="0"/>
    <s v="Unf"/>
    <n v="0"/>
    <n v="504"/>
    <n v="504"/>
    <x v="0"/>
    <s v="Gd"/>
    <s v="Y"/>
    <x v="0"/>
    <n v="936"/>
    <n v="316"/>
    <n v="0"/>
    <n v="1252"/>
    <n v="0"/>
    <n v="0"/>
    <n v="1"/>
    <n v="0"/>
    <n v="3"/>
    <n v="1"/>
    <s v="TA"/>
    <n v="5"/>
    <s v="Typ"/>
    <n v="0"/>
    <s v="NA"/>
    <x v="0"/>
    <n v="1986"/>
    <x v="1"/>
    <n v="2"/>
    <n v="576"/>
    <s v="TA"/>
    <s v="TA"/>
    <x v="0"/>
    <n v="104"/>
    <n v="0"/>
    <n v="0"/>
    <n v="0"/>
    <n v="0"/>
    <n v="0"/>
    <s v="NA"/>
    <x v="1"/>
    <s v="NA"/>
    <n v="0"/>
    <n v="6"/>
    <n v="2006"/>
    <x v="0"/>
    <x v="0"/>
    <n v="127000"/>
  </r>
  <r>
    <n v="186"/>
    <n v="75"/>
    <x v="1"/>
    <n v="90"/>
    <x v="170"/>
    <x v="0"/>
    <s v="NA"/>
    <x v="2"/>
    <x v="0"/>
    <x v="0"/>
    <x v="0"/>
    <x v="0"/>
    <x v="7"/>
    <x v="3"/>
    <x v="0"/>
    <x v="0"/>
    <x v="7"/>
    <n v="10"/>
    <n v="9"/>
    <n v="1892"/>
    <n v="1993"/>
    <x v="0"/>
    <x v="1"/>
    <x v="2"/>
    <s v="Wd Sdng"/>
    <x v="1"/>
    <n v="0"/>
    <x v="0"/>
    <s v="Gd"/>
    <x v="2"/>
    <x v="1"/>
    <s v="TA"/>
    <s v="Mn"/>
    <x v="2"/>
    <n v="0"/>
    <s v="Unf"/>
    <n v="0"/>
    <n v="1107"/>
    <n v="1107"/>
    <x v="0"/>
    <s v="Ex"/>
    <s v="Y"/>
    <x v="0"/>
    <n v="1518"/>
    <n v="1518"/>
    <n v="572"/>
    <n v="3608"/>
    <n v="0"/>
    <n v="0"/>
    <n v="2"/>
    <n v="1"/>
    <n v="4"/>
    <n v="1"/>
    <s v="Ex"/>
    <n v="12"/>
    <s v="Typ"/>
    <n v="2"/>
    <s v="TA"/>
    <x v="1"/>
    <n v="1993"/>
    <x v="1"/>
    <n v="3"/>
    <n v="840"/>
    <s v="Ex"/>
    <s v="TA"/>
    <x v="0"/>
    <n v="0"/>
    <n v="260"/>
    <n v="0"/>
    <n v="0"/>
    <n v="410"/>
    <n v="0"/>
    <s v="NA"/>
    <x v="3"/>
    <s v="NA"/>
    <n v="0"/>
    <n v="6"/>
    <n v="2006"/>
    <x v="0"/>
    <x v="0"/>
    <n v="475000"/>
  </r>
  <r>
    <n v="187"/>
    <n v="80"/>
    <x v="0"/>
    <s v="NA"/>
    <x v="171"/>
    <x v="0"/>
    <s v="NA"/>
    <x v="1"/>
    <x v="0"/>
    <x v="0"/>
    <x v="3"/>
    <x v="0"/>
    <x v="4"/>
    <x v="0"/>
    <x v="0"/>
    <x v="0"/>
    <x v="5"/>
    <n v="7"/>
    <n v="5"/>
    <n v="1990"/>
    <n v="1991"/>
    <x v="0"/>
    <x v="0"/>
    <x v="3"/>
    <s v="HdBoard"/>
    <x v="1"/>
    <n v="0"/>
    <x v="1"/>
    <s v="TA"/>
    <x v="0"/>
    <x v="0"/>
    <s v="TA"/>
    <s v="Av"/>
    <x v="0"/>
    <n v="611"/>
    <s v="Unf"/>
    <n v="0"/>
    <n v="577"/>
    <n v="1188"/>
    <x v="0"/>
    <s v="Ex"/>
    <s v="Y"/>
    <x v="0"/>
    <n v="1217"/>
    <n v="0"/>
    <n v="0"/>
    <n v="1217"/>
    <n v="1"/>
    <n v="0"/>
    <n v="2"/>
    <n v="0"/>
    <n v="3"/>
    <n v="1"/>
    <s v="Gd"/>
    <n v="6"/>
    <s v="Typ"/>
    <n v="0"/>
    <s v="NA"/>
    <x v="0"/>
    <n v="1990"/>
    <x v="1"/>
    <n v="2"/>
    <n v="497"/>
    <s v="TA"/>
    <s v="TA"/>
    <x v="0"/>
    <n v="168"/>
    <n v="27"/>
    <n v="0"/>
    <n v="0"/>
    <n v="0"/>
    <n v="0"/>
    <s v="NA"/>
    <x v="3"/>
    <s v="NA"/>
    <n v="0"/>
    <n v="6"/>
    <n v="2009"/>
    <x v="0"/>
    <x v="0"/>
    <n v="173000"/>
  </r>
  <r>
    <n v="188"/>
    <n v="50"/>
    <x v="0"/>
    <n v="60"/>
    <x v="172"/>
    <x v="0"/>
    <s v="NA"/>
    <x v="0"/>
    <x v="0"/>
    <x v="0"/>
    <x v="0"/>
    <x v="0"/>
    <x v="7"/>
    <x v="0"/>
    <x v="0"/>
    <x v="0"/>
    <x v="2"/>
    <n v="5"/>
    <n v="7"/>
    <n v="1916"/>
    <n v="1987"/>
    <x v="0"/>
    <x v="0"/>
    <x v="3"/>
    <s v="HdBoard"/>
    <x v="1"/>
    <n v="0"/>
    <x v="1"/>
    <s v="TA"/>
    <x v="1"/>
    <x v="4"/>
    <s v="TA"/>
    <s v="No"/>
    <x v="2"/>
    <n v="0"/>
    <s v="Unf"/>
    <n v="0"/>
    <n v="660"/>
    <n v="660"/>
    <x v="0"/>
    <s v="Ex"/>
    <s v="Y"/>
    <x v="0"/>
    <n v="808"/>
    <n v="704"/>
    <n v="144"/>
    <n v="1656"/>
    <n v="0"/>
    <n v="0"/>
    <n v="2"/>
    <n v="1"/>
    <n v="3"/>
    <n v="1"/>
    <s v="TA"/>
    <n v="8"/>
    <s v="Min2"/>
    <n v="0"/>
    <s v="NA"/>
    <x v="1"/>
    <n v="1916"/>
    <x v="1"/>
    <n v="1"/>
    <n v="180"/>
    <s v="Fa"/>
    <s v="Fa"/>
    <x v="1"/>
    <n v="0"/>
    <n v="0"/>
    <n v="0"/>
    <n v="140"/>
    <n v="0"/>
    <n v="0"/>
    <s v="NA"/>
    <x v="1"/>
    <s v="NA"/>
    <n v="0"/>
    <n v="8"/>
    <n v="2009"/>
    <x v="0"/>
    <x v="0"/>
    <n v="135000"/>
  </r>
  <r>
    <n v="189"/>
    <n v="90"/>
    <x v="0"/>
    <n v="64"/>
    <x v="96"/>
    <x v="0"/>
    <s v="NA"/>
    <x v="0"/>
    <x v="1"/>
    <x v="0"/>
    <x v="0"/>
    <x v="0"/>
    <x v="12"/>
    <x v="1"/>
    <x v="0"/>
    <x v="2"/>
    <x v="4"/>
    <n v="5"/>
    <n v="5"/>
    <n v="1979"/>
    <n v="1979"/>
    <x v="0"/>
    <x v="0"/>
    <x v="7"/>
    <s v="Plywood"/>
    <x v="2"/>
    <n v="275"/>
    <x v="1"/>
    <s v="TA"/>
    <x v="1"/>
    <x v="0"/>
    <s v="TA"/>
    <s v="Av"/>
    <x v="0"/>
    <n v="1086"/>
    <s v="Unf"/>
    <n v="0"/>
    <n v="0"/>
    <n v="1086"/>
    <x v="0"/>
    <s v="TA"/>
    <s v="Y"/>
    <x v="0"/>
    <n v="1224"/>
    <n v="0"/>
    <n v="0"/>
    <n v="1224"/>
    <n v="2"/>
    <n v="0"/>
    <n v="0"/>
    <n v="2"/>
    <n v="2"/>
    <n v="2"/>
    <s v="TA"/>
    <n v="6"/>
    <s v="Typ"/>
    <n v="2"/>
    <s v="TA"/>
    <x v="1"/>
    <n v="1979"/>
    <x v="1"/>
    <n v="2"/>
    <n v="528"/>
    <s v="TA"/>
    <s v="TA"/>
    <x v="0"/>
    <n v="120"/>
    <n v="0"/>
    <n v="0"/>
    <n v="0"/>
    <n v="0"/>
    <n v="0"/>
    <s v="NA"/>
    <x v="0"/>
    <s v="NA"/>
    <n v="0"/>
    <n v="6"/>
    <n v="2009"/>
    <x v="0"/>
    <x v="4"/>
    <n v="153337"/>
  </r>
  <r>
    <n v="190"/>
    <n v="120"/>
    <x v="0"/>
    <n v="41"/>
    <x v="173"/>
    <x v="0"/>
    <s v="NA"/>
    <x v="0"/>
    <x v="0"/>
    <x v="0"/>
    <x v="0"/>
    <x v="0"/>
    <x v="18"/>
    <x v="0"/>
    <x v="0"/>
    <x v="3"/>
    <x v="1"/>
    <n v="8"/>
    <n v="5"/>
    <n v="2001"/>
    <n v="2002"/>
    <x v="0"/>
    <x v="0"/>
    <x v="6"/>
    <s v="CmentBd"/>
    <x v="1"/>
    <n v="0"/>
    <x v="0"/>
    <s v="TA"/>
    <x v="0"/>
    <x v="2"/>
    <s v="TA"/>
    <s v="Av"/>
    <x v="0"/>
    <n v="1153"/>
    <s v="Unf"/>
    <n v="0"/>
    <n v="440"/>
    <n v="1593"/>
    <x v="0"/>
    <s v="Ex"/>
    <s v="Y"/>
    <x v="0"/>
    <n v="1593"/>
    <n v="0"/>
    <n v="0"/>
    <n v="1593"/>
    <n v="1"/>
    <n v="0"/>
    <n v="1"/>
    <n v="1"/>
    <n v="0"/>
    <n v="1"/>
    <s v="Ex"/>
    <n v="5"/>
    <s v="Typ"/>
    <n v="1"/>
    <s v="Gd"/>
    <x v="0"/>
    <n v="2001"/>
    <x v="2"/>
    <n v="2"/>
    <n v="682"/>
    <s v="TA"/>
    <s v="TA"/>
    <x v="0"/>
    <n v="0"/>
    <n v="120"/>
    <n v="0"/>
    <n v="0"/>
    <n v="224"/>
    <n v="0"/>
    <s v="NA"/>
    <x v="0"/>
    <s v="NA"/>
    <n v="0"/>
    <n v="8"/>
    <n v="2008"/>
    <x v="0"/>
    <x v="0"/>
    <n v="286000"/>
  </r>
  <r>
    <n v="191"/>
    <n v="70"/>
    <x v="0"/>
    <n v="70"/>
    <x v="174"/>
    <x v="0"/>
    <s v="NA"/>
    <x v="0"/>
    <x v="1"/>
    <x v="0"/>
    <x v="0"/>
    <x v="1"/>
    <x v="2"/>
    <x v="0"/>
    <x v="0"/>
    <x v="0"/>
    <x v="0"/>
    <n v="8"/>
    <n v="8"/>
    <n v="1932"/>
    <n v="1994"/>
    <x v="1"/>
    <x v="0"/>
    <x v="4"/>
    <s v="BrkFace"/>
    <x v="1"/>
    <n v="0"/>
    <x v="0"/>
    <s v="TA"/>
    <x v="1"/>
    <x v="0"/>
    <s v="Gd"/>
    <s v="No"/>
    <x v="3"/>
    <n v="297"/>
    <s v="Unf"/>
    <n v="0"/>
    <n v="556"/>
    <n v="853"/>
    <x v="0"/>
    <s v="TA"/>
    <s v="Y"/>
    <x v="0"/>
    <n v="1549"/>
    <n v="1178"/>
    <n v="0"/>
    <n v="2727"/>
    <n v="0"/>
    <n v="0"/>
    <n v="2"/>
    <n v="1"/>
    <n v="3"/>
    <n v="1"/>
    <s v="Gd"/>
    <n v="10"/>
    <s v="Maj1"/>
    <n v="2"/>
    <s v="TA"/>
    <x v="1"/>
    <n v="1932"/>
    <x v="1"/>
    <n v="2"/>
    <n v="440"/>
    <s v="TA"/>
    <s v="TA"/>
    <x v="0"/>
    <n v="0"/>
    <n v="74"/>
    <n v="0"/>
    <n v="0"/>
    <n v="0"/>
    <n v="0"/>
    <s v="NA"/>
    <x v="0"/>
    <s v="NA"/>
    <n v="0"/>
    <n v="12"/>
    <n v="2007"/>
    <x v="0"/>
    <x v="0"/>
    <n v="315000"/>
  </r>
  <r>
    <n v="192"/>
    <n v="60"/>
    <x v="0"/>
    <s v="NA"/>
    <x v="175"/>
    <x v="0"/>
    <s v="NA"/>
    <x v="1"/>
    <x v="0"/>
    <x v="0"/>
    <x v="3"/>
    <x v="0"/>
    <x v="11"/>
    <x v="0"/>
    <x v="0"/>
    <x v="0"/>
    <x v="0"/>
    <n v="7"/>
    <n v="9"/>
    <n v="1972"/>
    <n v="2004"/>
    <x v="0"/>
    <x v="0"/>
    <x v="3"/>
    <s v="HdBoard"/>
    <x v="0"/>
    <n v="138"/>
    <x v="1"/>
    <s v="TA"/>
    <x v="1"/>
    <x v="1"/>
    <s v="TA"/>
    <s v="No"/>
    <x v="1"/>
    <n v="626"/>
    <s v="Unf"/>
    <n v="0"/>
    <n v="99"/>
    <n v="725"/>
    <x v="0"/>
    <s v="Gd"/>
    <s v="Y"/>
    <x v="0"/>
    <n v="725"/>
    <n v="754"/>
    <n v="0"/>
    <n v="1479"/>
    <n v="1"/>
    <n v="0"/>
    <n v="1"/>
    <n v="1"/>
    <n v="4"/>
    <n v="1"/>
    <s v="Gd"/>
    <n v="7"/>
    <s v="Typ"/>
    <n v="0"/>
    <s v="NA"/>
    <x v="0"/>
    <n v="1972"/>
    <x v="2"/>
    <n v="2"/>
    <n v="484"/>
    <s v="TA"/>
    <s v="TA"/>
    <x v="0"/>
    <n v="0"/>
    <n v="32"/>
    <n v="0"/>
    <n v="0"/>
    <n v="0"/>
    <n v="0"/>
    <s v="NA"/>
    <x v="0"/>
    <s v="NA"/>
    <n v="0"/>
    <n v="6"/>
    <n v="2007"/>
    <x v="0"/>
    <x v="0"/>
    <n v="184000"/>
  </r>
  <r>
    <n v="193"/>
    <n v="20"/>
    <x v="0"/>
    <n v="68"/>
    <x v="176"/>
    <x v="0"/>
    <s v="NA"/>
    <x v="1"/>
    <x v="0"/>
    <x v="0"/>
    <x v="0"/>
    <x v="0"/>
    <x v="0"/>
    <x v="0"/>
    <x v="0"/>
    <x v="0"/>
    <x v="1"/>
    <n v="7"/>
    <n v="5"/>
    <n v="1999"/>
    <n v="1999"/>
    <x v="0"/>
    <x v="0"/>
    <x v="0"/>
    <s v="VinylSd"/>
    <x v="1"/>
    <n v="0"/>
    <x v="0"/>
    <s v="TA"/>
    <x v="0"/>
    <x v="0"/>
    <s v="TA"/>
    <s v="Av"/>
    <x v="0"/>
    <n v="560"/>
    <s v="Unf"/>
    <n v="0"/>
    <n v="871"/>
    <n v="1431"/>
    <x v="0"/>
    <s v="Ex"/>
    <s v="Y"/>
    <x v="0"/>
    <n v="1431"/>
    <n v="0"/>
    <n v="0"/>
    <n v="1431"/>
    <n v="1"/>
    <n v="0"/>
    <n v="2"/>
    <n v="0"/>
    <n v="3"/>
    <n v="1"/>
    <s v="Gd"/>
    <n v="6"/>
    <s v="Typ"/>
    <n v="0"/>
    <s v="NA"/>
    <x v="0"/>
    <n v="1999"/>
    <x v="2"/>
    <n v="2"/>
    <n v="666"/>
    <s v="TA"/>
    <s v="TA"/>
    <x v="0"/>
    <n v="0"/>
    <n v="35"/>
    <n v="0"/>
    <n v="0"/>
    <n v="0"/>
    <n v="0"/>
    <s v="NA"/>
    <x v="0"/>
    <s v="NA"/>
    <n v="0"/>
    <n v="9"/>
    <n v="2009"/>
    <x v="0"/>
    <x v="0"/>
    <n v="192000"/>
  </r>
  <r>
    <n v="194"/>
    <n v="160"/>
    <x v="1"/>
    <n v="24"/>
    <x v="135"/>
    <x v="0"/>
    <s v="NA"/>
    <x v="0"/>
    <x v="0"/>
    <x v="0"/>
    <x v="0"/>
    <x v="0"/>
    <x v="15"/>
    <x v="0"/>
    <x v="0"/>
    <x v="4"/>
    <x v="0"/>
    <n v="7"/>
    <n v="5"/>
    <n v="2004"/>
    <n v="2004"/>
    <x v="0"/>
    <x v="0"/>
    <x v="0"/>
    <s v="VinylSd"/>
    <x v="2"/>
    <n v="50"/>
    <x v="0"/>
    <s v="TA"/>
    <x v="0"/>
    <x v="0"/>
    <s v="TA"/>
    <s v="No"/>
    <x v="2"/>
    <n v="0"/>
    <s v="Unf"/>
    <n v="0"/>
    <n v="970"/>
    <n v="970"/>
    <x v="0"/>
    <s v="Ex"/>
    <s v="Y"/>
    <x v="0"/>
    <n v="970"/>
    <n v="739"/>
    <n v="0"/>
    <n v="1709"/>
    <n v="0"/>
    <n v="0"/>
    <n v="2"/>
    <n v="0"/>
    <n v="3"/>
    <n v="1"/>
    <s v="Gd"/>
    <n v="7"/>
    <s v="Maj1"/>
    <n v="0"/>
    <s v="NA"/>
    <x v="1"/>
    <n v="2004"/>
    <x v="1"/>
    <n v="2"/>
    <n v="380"/>
    <s v="TA"/>
    <s v="TA"/>
    <x v="0"/>
    <n v="0"/>
    <n v="40"/>
    <n v="0"/>
    <n v="0"/>
    <n v="0"/>
    <n v="0"/>
    <s v="NA"/>
    <x v="0"/>
    <s v="NA"/>
    <n v="0"/>
    <n v="5"/>
    <n v="2006"/>
    <x v="0"/>
    <x v="0"/>
    <n v="130000"/>
  </r>
  <r>
    <n v="195"/>
    <n v="20"/>
    <x v="0"/>
    <n v="60"/>
    <x v="177"/>
    <x v="0"/>
    <s v="NA"/>
    <x v="1"/>
    <x v="0"/>
    <x v="0"/>
    <x v="0"/>
    <x v="0"/>
    <x v="0"/>
    <x v="0"/>
    <x v="0"/>
    <x v="0"/>
    <x v="1"/>
    <n v="5"/>
    <n v="7"/>
    <n v="1972"/>
    <n v="1972"/>
    <x v="1"/>
    <x v="0"/>
    <x v="3"/>
    <s v="HdBoard"/>
    <x v="1"/>
    <n v="0"/>
    <x v="1"/>
    <s v="TA"/>
    <x v="1"/>
    <x v="1"/>
    <s v="TA"/>
    <s v="Av"/>
    <x v="1"/>
    <n v="390"/>
    <s v="Unf"/>
    <n v="0"/>
    <n v="474"/>
    <n v="864"/>
    <x v="0"/>
    <s v="TA"/>
    <s v="Y"/>
    <x v="0"/>
    <n v="864"/>
    <n v="0"/>
    <n v="0"/>
    <n v="864"/>
    <n v="0"/>
    <n v="0"/>
    <n v="1"/>
    <n v="0"/>
    <n v="3"/>
    <n v="1"/>
    <s v="TA"/>
    <n v="5"/>
    <s v="Typ"/>
    <n v="0"/>
    <s v="NA"/>
    <x v="1"/>
    <n v="1989"/>
    <x v="1"/>
    <n v="1"/>
    <n v="352"/>
    <s v="TA"/>
    <s v="TA"/>
    <x v="0"/>
    <n v="0"/>
    <n v="0"/>
    <n v="0"/>
    <n v="0"/>
    <n v="0"/>
    <n v="0"/>
    <s v="NA"/>
    <x v="0"/>
    <s v="NA"/>
    <n v="0"/>
    <n v="5"/>
    <n v="2008"/>
    <x v="0"/>
    <x v="0"/>
    <n v="127000"/>
  </r>
  <r>
    <n v="196"/>
    <n v="160"/>
    <x v="0"/>
    <n v="24"/>
    <x v="178"/>
    <x v="0"/>
    <s v="NA"/>
    <x v="0"/>
    <x v="0"/>
    <x v="0"/>
    <x v="1"/>
    <x v="0"/>
    <x v="20"/>
    <x v="0"/>
    <x v="0"/>
    <x v="4"/>
    <x v="0"/>
    <n v="6"/>
    <n v="6"/>
    <n v="1976"/>
    <n v="1976"/>
    <x v="0"/>
    <x v="0"/>
    <x v="7"/>
    <s v="Brk Cmn"/>
    <x v="1"/>
    <n v="0"/>
    <x v="1"/>
    <s v="TA"/>
    <x v="1"/>
    <x v="0"/>
    <s v="TA"/>
    <s v="No"/>
    <x v="1"/>
    <n v="566"/>
    <s v="Unf"/>
    <n v="0"/>
    <n v="289"/>
    <n v="855"/>
    <x v="0"/>
    <s v="TA"/>
    <s v="Y"/>
    <x v="0"/>
    <n v="855"/>
    <n v="601"/>
    <n v="0"/>
    <n v="1456"/>
    <n v="0"/>
    <n v="0"/>
    <n v="2"/>
    <n v="1"/>
    <n v="3"/>
    <n v="1"/>
    <s v="TA"/>
    <n v="7"/>
    <s v="Typ"/>
    <n v="1"/>
    <s v="TA"/>
    <x v="0"/>
    <n v="1976"/>
    <x v="1"/>
    <n v="2"/>
    <n v="440"/>
    <s v="TA"/>
    <s v="TA"/>
    <x v="0"/>
    <n v="87"/>
    <n v="0"/>
    <n v="0"/>
    <n v="0"/>
    <n v="0"/>
    <n v="0"/>
    <s v="NA"/>
    <x v="0"/>
    <s v="NA"/>
    <n v="0"/>
    <n v="7"/>
    <n v="2009"/>
    <x v="0"/>
    <x v="0"/>
    <n v="148500"/>
  </r>
  <r>
    <n v="197"/>
    <n v="20"/>
    <x v="0"/>
    <n v="79"/>
    <x v="179"/>
    <x v="0"/>
    <s v="NA"/>
    <x v="0"/>
    <x v="0"/>
    <x v="0"/>
    <x v="0"/>
    <x v="0"/>
    <x v="5"/>
    <x v="0"/>
    <x v="0"/>
    <x v="0"/>
    <x v="1"/>
    <n v="7"/>
    <n v="5"/>
    <n v="2007"/>
    <n v="2007"/>
    <x v="1"/>
    <x v="0"/>
    <x v="6"/>
    <s v="CmentBd"/>
    <x v="2"/>
    <n v="205"/>
    <x v="2"/>
    <s v="TA"/>
    <x v="0"/>
    <x v="2"/>
    <s v="TA"/>
    <s v="No"/>
    <x v="0"/>
    <n v="1126"/>
    <s v="Unf"/>
    <n v="0"/>
    <n v="600"/>
    <n v="1726"/>
    <x v="0"/>
    <s v="Ex"/>
    <s v="Y"/>
    <x v="0"/>
    <n v="1726"/>
    <n v="0"/>
    <n v="0"/>
    <n v="1726"/>
    <n v="1"/>
    <n v="0"/>
    <n v="2"/>
    <n v="0"/>
    <n v="3"/>
    <n v="1"/>
    <s v="Ex"/>
    <n v="8"/>
    <s v="Typ"/>
    <n v="1"/>
    <s v="Gd"/>
    <x v="0"/>
    <n v="2007"/>
    <x v="2"/>
    <n v="3"/>
    <n v="786"/>
    <s v="TA"/>
    <s v="TA"/>
    <x v="0"/>
    <n v="171"/>
    <n v="138"/>
    <n v="0"/>
    <n v="0"/>
    <n v="266"/>
    <n v="0"/>
    <s v="NA"/>
    <x v="0"/>
    <s v="NA"/>
    <n v="0"/>
    <n v="9"/>
    <n v="2007"/>
    <x v="1"/>
    <x v="2"/>
    <n v="311872"/>
  </r>
  <r>
    <n v="198"/>
    <n v="75"/>
    <x v="0"/>
    <n v="174"/>
    <x v="180"/>
    <x v="0"/>
    <s v="NA"/>
    <x v="0"/>
    <x v="0"/>
    <x v="0"/>
    <x v="2"/>
    <x v="0"/>
    <x v="11"/>
    <x v="3"/>
    <x v="0"/>
    <x v="0"/>
    <x v="0"/>
    <n v="8"/>
    <n v="4"/>
    <n v="1918"/>
    <n v="1990"/>
    <x v="0"/>
    <x v="0"/>
    <x v="9"/>
    <s v="Stucco"/>
    <x v="1"/>
    <n v="0"/>
    <x v="0"/>
    <s v="Gd"/>
    <x v="0"/>
    <x v="1"/>
    <s v="TA"/>
    <s v="No"/>
    <x v="0"/>
    <n v="1036"/>
    <s v="LwQ"/>
    <n v="184"/>
    <n v="140"/>
    <n v="1360"/>
    <x v="0"/>
    <s v="Gd"/>
    <s v="Y"/>
    <x v="0"/>
    <n v="1360"/>
    <n v="1360"/>
    <n v="392"/>
    <n v="3112"/>
    <n v="1"/>
    <n v="1"/>
    <n v="2"/>
    <n v="0"/>
    <n v="4"/>
    <n v="1"/>
    <s v="Gd"/>
    <n v="8"/>
    <s v="Typ"/>
    <n v="1"/>
    <s v="Ex"/>
    <x v="1"/>
    <n v="1918"/>
    <x v="1"/>
    <n v="2"/>
    <n v="795"/>
    <s v="TA"/>
    <s v="TA"/>
    <x v="0"/>
    <n v="0"/>
    <n v="16"/>
    <n v="552"/>
    <n v="0"/>
    <n v="0"/>
    <n v="512"/>
    <s v="Ex"/>
    <x v="3"/>
    <s v="NA"/>
    <n v="0"/>
    <n v="3"/>
    <n v="2006"/>
    <x v="0"/>
    <x v="1"/>
    <n v="235000"/>
  </r>
  <r>
    <n v="199"/>
    <n v="75"/>
    <x v="1"/>
    <n v="92"/>
    <x v="181"/>
    <x v="0"/>
    <s v="NA"/>
    <x v="0"/>
    <x v="0"/>
    <x v="0"/>
    <x v="2"/>
    <x v="0"/>
    <x v="7"/>
    <x v="0"/>
    <x v="0"/>
    <x v="0"/>
    <x v="7"/>
    <n v="6"/>
    <n v="6"/>
    <n v="1912"/>
    <n v="1950"/>
    <x v="0"/>
    <x v="0"/>
    <x v="2"/>
    <s v="Wd Sdng"/>
    <x v="1"/>
    <n v="0"/>
    <x v="1"/>
    <s v="TA"/>
    <x v="1"/>
    <x v="1"/>
    <s v="TA"/>
    <s v="No"/>
    <x v="2"/>
    <n v="0"/>
    <s v="Unf"/>
    <n v="0"/>
    <n v="755"/>
    <n v="755"/>
    <x v="0"/>
    <s v="Ex"/>
    <s v="Y"/>
    <x v="0"/>
    <n v="929"/>
    <n v="929"/>
    <n v="371"/>
    <n v="2229"/>
    <n v="0"/>
    <n v="0"/>
    <n v="1"/>
    <n v="0"/>
    <n v="5"/>
    <n v="1"/>
    <s v="TA"/>
    <n v="8"/>
    <s v="Typ"/>
    <n v="0"/>
    <s v="NA"/>
    <x v="4"/>
    <s v="NA"/>
    <x v="3"/>
    <n v="0"/>
    <n v="0"/>
    <s v="NA"/>
    <s v="NA"/>
    <x v="0"/>
    <n v="0"/>
    <n v="198"/>
    <n v="30"/>
    <n v="0"/>
    <n v="0"/>
    <n v="0"/>
    <s v="NA"/>
    <x v="1"/>
    <s v="NA"/>
    <n v="0"/>
    <n v="7"/>
    <n v="2009"/>
    <x v="0"/>
    <x v="1"/>
    <n v="104000"/>
  </r>
  <r>
    <n v="200"/>
    <n v="20"/>
    <x v="0"/>
    <n v="76"/>
    <x v="62"/>
    <x v="0"/>
    <s v="NA"/>
    <x v="0"/>
    <x v="0"/>
    <x v="0"/>
    <x v="0"/>
    <x v="0"/>
    <x v="10"/>
    <x v="0"/>
    <x v="0"/>
    <x v="0"/>
    <x v="1"/>
    <n v="8"/>
    <n v="5"/>
    <n v="2004"/>
    <n v="2005"/>
    <x v="1"/>
    <x v="0"/>
    <x v="0"/>
    <s v="VinylSd"/>
    <x v="0"/>
    <n v="262"/>
    <x v="0"/>
    <s v="TA"/>
    <x v="0"/>
    <x v="2"/>
    <s v="TA"/>
    <s v="Av"/>
    <x v="0"/>
    <n v="1088"/>
    <s v="Unf"/>
    <n v="0"/>
    <n v="625"/>
    <n v="1713"/>
    <x v="0"/>
    <s v="Ex"/>
    <s v="Y"/>
    <x v="0"/>
    <n v="1713"/>
    <n v="0"/>
    <n v="0"/>
    <n v="1713"/>
    <n v="1"/>
    <n v="0"/>
    <n v="2"/>
    <n v="0"/>
    <n v="3"/>
    <n v="1"/>
    <s v="Ex"/>
    <n v="7"/>
    <s v="Typ"/>
    <n v="1"/>
    <s v="Gd"/>
    <x v="0"/>
    <n v="2004"/>
    <x v="2"/>
    <n v="3"/>
    <n v="856"/>
    <s v="TA"/>
    <s v="TA"/>
    <x v="0"/>
    <n v="0"/>
    <n v="26"/>
    <n v="0"/>
    <n v="0"/>
    <n v="170"/>
    <n v="0"/>
    <s v="NA"/>
    <x v="0"/>
    <s v="NA"/>
    <n v="0"/>
    <n v="1"/>
    <n v="2009"/>
    <x v="0"/>
    <x v="0"/>
    <n v="274900"/>
  </r>
  <r>
    <n v="201"/>
    <n v="20"/>
    <x v="1"/>
    <n v="80"/>
    <x v="182"/>
    <x v="0"/>
    <s v="NA"/>
    <x v="0"/>
    <x v="0"/>
    <x v="0"/>
    <x v="2"/>
    <x v="0"/>
    <x v="15"/>
    <x v="0"/>
    <x v="0"/>
    <x v="0"/>
    <x v="1"/>
    <n v="4"/>
    <n v="5"/>
    <n v="2003"/>
    <n v="2004"/>
    <x v="0"/>
    <x v="0"/>
    <x v="0"/>
    <s v="VinylSd"/>
    <x v="1"/>
    <n v="0"/>
    <x v="1"/>
    <s v="TA"/>
    <x v="0"/>
    <x v="0"/>
    <s v="TA"/>
    <s v="No"/>
    <x v="2"/>
    <n v="0"/>
    <s v="Unf"/>
    <n v="0"/>
    <n v="1121"/>
    <n v="1121"/>
    <x v="0"/>
    <s v="Ex"/>
    <s v="Y"/>
    <x v="0"/>
    <n v="1121"/>
    <n v="0"/>
    <n v="0"/>
    <n v="1121"/>
    <n v="0"/>
    <n v="0"/>
    <n v="2"/>
    <n v="0"/>
    <n v="2"/>
    <n v="1"/>
    <s v="TA"/>
    <n v="5"/>
    <s v="Typ"/>
    <n v="0"/>
    <s v="NA"/>
    <x v="0"/>
    <n v="2003"/>
    <x v="0"/>
    <n v="2"/>
    <n v="440"/>
    <s v="TA"/>
    <s v="TA"/>
    <x v="0"/>
    <n v="132"/>
    <n v="64"/>
    <n v="0"/>
    <n v="0"/>
    <n v="0"/>
    <n v="0"/>
    <s v="NA"/>
    <x v="0"/>
    <s v="NA"/>
    <n v="0"/>
    <n v="3"/>
    <n v="2010"/>
    <x v="0"/>
    <x v="0"/>
    <n v="140000"/>
  </r>
  <r>
    <n v="202"/>
    <n v="20"/>
    <x v="0"/>
    <n v="75"/>
    <x v="183"/>
    <x v="0"/>
    <s v="NA"/>
    <x v="0"/>
    <x v="0"/>
    <x v="0"/>
    <x v="0"/>
    <x v="0"/>
    <x v="4"/>
    <x v="0"/>
    <x v="0"/>
    <x v="0"/>
    <x v="1"/>
    <n v="6"/>
    <n v="6"/>
    <n v="1977"/>
    <n v="1977"/>
    <x v="0"/>
    <x v="0"/>
    <x v="7"/>
    <s v="Plywood"/>
    <x v="1"/>
    <n v="0"/>
    <x v="1"/>
    <s v="TA"/>
    <x v="1"/>
    <x v="1"/>
    <s v="TA"/>
    <s v="No"/>
    <x v="1"/>
    <n v="641"/>
    <s v="LwQ"/>
    <n v="279"/>
    <n v="276"/>
    <n v="1196"/>
    <x v="0"/>
    <s v="TA"/>
    <s v="Y"/>
    <x v="0"/>
    <n v="1279"/>
    <n v="0"/>
    <n v="0"/>
    <n v="1279"/>
    <n v="0"/>
    <n v="1"/>
    <n v="2"/>
    <n v="0"/>
    <n v="3"/>
    <n v="1"/>
    <s v="TA"/>
    <n v="6"/>
    <s v="Typ"/>
    <n v="2"/>
    <s v="Fa"/>
    <x v="1"/>
    <n v="1980"/>
    <x v="1"/>
    <n v="2"/>
    <n v="473"/>
    <s v="TA"/>
    <s v="TA"/>
    <x v="0"/>
    <n v="238"/>
    <n v="83"/>
    <n v="0"/>
    <n v="0"/>
    <n v="0"/>
    <n v="0"/>
    <s v="NA"/>
    <x v="1"/>
    <s v="NA"/>
    <n v="0"/>
    <n v="2"/>
    <n v="2008"/>
    <x v="0"/>
    <x v="0"/>
    <n v="171500"/>
  </r>
  <r>
    <n v="203"/>
    <n v="50"/>
    <x v="0"/>
    <n v="50"/>
    <x v="184"/>
    <x v="0"/>
    <s v="NA"/>
    <x v="0"/>
    <x v="0"/>
    <x v="0"/>
    <x v="2"/>
    <x v="0"/>
    <x v="7"/>
    <x v="3"/>
    <x v="0"/>
    <x v="0"/>
    <x v="2"/>
    <n v="6"/>
    <n v="6"/>
    <n v="1924"/>
    <n v="1950"/>
    <x v="0"/>
    <x v="0"/>
    <x v="1"/>
    <s v="MetalSd"/>
    <x v="1"/>
    <n v="0"/>
    <x v="1"/>
    <s v="Gd"/>
    <x v="2"/>
    <x v="4"/>
    <s v="TA"/>
    <s v="No"/>
    <x v="6"/>
    <n v="617"/>
    <s v="Unf"/>
    <n v="0"/>
    <n v="0"/>
    <n v="617"/>
    <x v="0"/>
    <s v="Gd"/>
    <s v="Y"/>
    <x v="0"/>
    <n v="865"/>
    <n v="445"/>
    <n v="0"/>
    <n v="1310"/>
    <n v="0"/>
    <n v="0"/>
    <n v="2"/>
    <n v="0"/>
    <n v="2"/>
    <n v="1"/>
    <s v="TA"/>
    <n v="6"/>
    <s v="Min1"/>
    <n v="0"/>
    <s v="NA"/>
    <x v="0"/>
    <n v="1924"/>
    <x v="1"/>
    <n v="1"/>
    <n v="398"/>
    <s v="TA"/>
    <s v="TA"/>
    <x v="0"/>
    <n v="0"/>
    <n v="0"/>
    <n v="126"/>
    <n v="0"/>
    <n v="0"/>
    <n v="0"/>
    <s v="NA"/>
    <x v="0"/>
    <s v="NA"/>
    <n v="0"/>
    <n v="5"/>
    <n v="2006"/>
    <x v="2"/>
    <x v="0"/>
    <n v="112000"/>
  </r>
  <r>
    <n v="204"/>
    <n v="120"/>
    <x v="1"/>
    <s v="NA"/>
    <x v="185"/>
    <x v="0"/>
    <s v="NA"/>
    <x v="0"/>
    <x v="0"/>
    <x v="0"/>
    <x v="0"/>
    <x v="0"/>
    <x v="0"/>
    <x v="0"/>
    <x v="0"/>
    <x v="3"/>
    <x v="1"/>
    <n v="6"/>
    <n v="5"/>
    <n v="2004"/>
    <n v="2004"/>
    <x v="0"/>
    <x v="0"/>
    <x v="0"/>
    <s v="VinylSd"/>
    <x v="0"/>
    <n v="205"/>
    <x v="0"/>
    <s v="TA"/>
    <x v="0"/>
    <x v="0"/>
    <s v="TA"/>
    <s v="Av"/>
    <x v="0"/>
    <n v="662"/>
    <s v="Unf"/>
    <n v="0"/>
    <n v="186"/>
    <n v="848"/>
    <x v="0"/>
    <s v="Ex"/>
    <s v="Y"/>
    <x v="0"/>
    <n v="848"/>
    <n v="0"/>
    <n v="0"/>
    <n v="848"/>
    <n v="1"/>
    <n v="0"/>
    <n v="1"/>
    <n v="0"/>
    <n v="1"/>
    <n v="1"/>
    <s v="Gd"/>
    <n v="3"/>
    <s v="Typ"/>
    <n v="1"/>
    <s v="Gd"/>
    <x v="0"/>
    <n v="2004"/>
    <x v="0"/>
    <n v="2"/>
    <n v="420"/>
    <s v="TA"/>
    <s v="TA"/>
    <x v="0"/>
    <n v="149"/>
    <n v="0"/>
    <n v="0"/>
    <n v="0"/>
    <n v="0"/>
    <n v="0"/>
    <s v="NA"/>
    <x v="0"/>
    <s v="NA"/>
    <n v="0"/>
    <n v="1"/>
    <n v="2008"/>
    <x v="0"/>
    <x v="0"/>
    <n v="149000"/>
  </r>
  <r>
    <n v="205"/>
    <n v="50"/>
    <x v="1"/>
    <n v="50"/>
    <x v="186"/>
    <x v="0"/>
    <s v="Grvl"/>
    <x v="0"/>
    <x v="0"/>
    <x v="0"/>
    <x v="0"/>
    <x v="0"/>
    <x v="7"/>
    <x v="0"/>
    <x v="0"/>
    <x v="0"/>
    <x v="2"/>
    <n v="5"/>
    <n v="7"/>
    <n v="1947"/>
    <n v="1950"/>
    <x v="0"/>
    <x v="0"/>
    <x v="8"/>
    <s v="AsbShng"/>
    <x v="1"/>
    <n v="0"/>
    <x v="1"/>
    <s v="TA"/>
    <x v="1"/>
    <x v="1"/>
    <s v="TA"/>
    <s v="No"/>
    <x v="6"/>
    <n v="312"/>
    <s v="Unf"/>
    <n v="0"/>
    <n v="408"/>
    <n v="720"/>
    <x v="0"/>
    <s v="TA"/>
    <s v="Y"/>
    <x v="0"/>
    <n v="720"/>
    <n v="564"/>
    <n v="0"/>
    <n v="1284"/>
    <n v="0"/>
    <n v="0"/>
    <n v="1"/>
    <n v="1"/>
    <n v="2"/>
    <n v="1"/>
    <s v="TA"/>
    <n v="5"/>
    <s v="Typ"/>
    <n v="0"/>
    <s v="NA"/>
    <x v="1"/>
    <n v="1948"/>
    <x v="1"/>
    <n v="1"/>
    <n v="240"/>
    <s v="TA"/>
    <s v="TA"/>
    <x v="0"/>
    <n v="0"/>
    <n v="35"/>
    <n v="0"/>
    <n v="0"/>
    <n v="0"/>
    <n v="0"/>
    <s v="NA"/>
    <x v="4"/>
    <s v="NA"/>
    <n v="0"/>
    <n v="4"/>
    <n v="2009"/>
    <x v="0"/>
    <x v="0"/>
    <n v="110000"/>
  </r>
  <r>
    <n v="206"/>
    <n v="20"/>
    <x v="0"/>
    <n v="99"/>
    <x v="187"/>
    <x v="0"/>
    <s v="NA"/>
    <x v="0"/>
    <x v="0"/>
    <x v="0"/>
    <x v="2"/>
    <x v="0"/>
    <x v="17"/>
    <x v="0"/>
    <x v="0"/>
    <x v="0"/>
    <x v="1"/>
    <n v="7"/>
    <n v="5"/>
    <n v="1990"/>
    <n v="1990"/>
    <x v="0"/>
    <x v="0"/>
    <x v="3"/>
    <s v="HdBoard"/>
    <x v="1"/>
    <n v="0"/>
    <x v="1"/>
    <s v="TA"/>
    <x v="0"/>
    <x v="0"/>
    <s v="TA"/>
    <s v="No"/>
    <x v="2"/>
    <n v="0"/>
    <s v="Unf"/>
    <n v="0"/>
    <n v="1424"/>
    <n v="1424"/>
    <x v="0"/>
    <s v="Ex"/>
    <s v="Y"/>
    <x v="0"/>
    <n v="1442"/>
    <n v="0"/>
    <n v="0"/>
    <n v="1442"/>
    <n v="0"/>
    <n v="0"/>
    <n v="2"/>
    <n v="0"/>
    <n v="3"/>
    <n v="1"/>
    <s v="TA"/>
    <n v="5"/>
    <s v="Typ"/>
    <n v="0"/>
    <s v="NA"/>
    <x v="0"/>
    <n v="1990"/>
    <x v="0"/>
    <n v="2"/>
    <n v="500"/>
    <s v="TA"/>
    <s v="TA"/>
    <x v="0"/>
    <n v="0"/>
    <n v="34"/>
    <n v="0"/>
    <n v="508"/>
    <n v="0"/>
    <n v="0"/>
    <s v="NA"/>
    <x v="0"/>
    <s v="NA"/>
    <n v="0"/>
    <n v="5"/>
    <n v="2009"/>
    <x v="0"/>
    <x v="0"/>
    <n v="180500"/>
  </r>
  <r>
    <n v="207"/>
    <n v="20"/>
    <x v="0"/>
    <n v="40"/>
    <x v="188"/>
    <x v="0"/>
    <s v="NA"/>
    <x v="1"/>
    <x v="0"/>
    <x v="0"/>
    <x v="3"/>
    <x v="0"/>
    <x v="9"/>
    <x v="4"/>
    <x v="0"/>
    <x v="0"/>
    <x v="1"/>
    <n v="5"/>
    <n v="5"/>
    <n v="1962"/>
    <n v="1962"/>
    <x v="0"/>
    <x v="0"/>
    <x v="3"/>
    <s v="HdBoard"/>
    <x v="1"/>
    <n v="0"/>
    <x v="1"/>
    <s v="Gd"/>
    <x v="1"/>
    <x v="1"/>
    <s v="TA"/>
    <s v="No"/>
    <x v="2"/>
    <n v="0"/>
    <s v="Unf"/>
    <n v="0"/>
    <n v="1140"/>
    <n v="1140"/>
    <x v="0"/>
    <s v="TA"/>
    <s v="Y"/>
    <x v="0"/>
    <n v="1696"/>
    <n v="0"/>
    <n v="0"/>
    <n v="1696"/>
    <n v="0"/>
    <n v="0"/>
    <n v="1"/>
    <n v="1"/>
    <n v="3"/>
    <n v="1"/>
    <s v="TA"/>
    <n v="8"/>
    <s v="Min2"/>
    <n v="1"/>
    <s v="TA"/>
    <x v="0"/>
    <n v="1962"/>
    <x v="0"/>
    <n v="1"/>
    <n v="349"/>
    <s v="TA"/>
    <s v="TA"/>
    <x v="0"/>
    <n v="0"/>
    <n v="30"/>
    <n v="0"/>
    <n v="0"/>
    <n v="0"/>
    <n v="0"/>
    <s v="NA"/>
    <x v="0"/>
    <s v="NA"/>
    <n v="0"/>
    <n v="3"/>
    <n v="2007"/>
    <x v="0"/>
    <x v="0"/>
    <n v="143900"/>
  </r>
  <r>
    <n v="208"/>
    <n v="20"/>
    <x v="0"/>
    <s v="NA"/>
    <x v="189"/>
    <x v="0"/>
    <s v="NA"/>
    <x v="1"/>
    <x v="0"/>
    <x v="0"/>
    <x v="0"/>
    <x v="0"/>
    <x v="11"/>
    <x v="0"/>
    <x v="0"/>
    <x v="0"/>
    <x v="1"/>
    <n v="4"/>
    <n v="5"/>
    <n v="1960"/>
    <n v="1960"/>
    <x v="0"/>
    <x v="0"/>
    <x v="2"/>
    <s v="Wd Sdng"/>
    <x v="1"/>
    <n v="0"/>
    <x v="1"/>
    <s v="TA"/>
    <x v="0"/>
    <x v="1"/>
    <s v="TA"/>
    <s v="No"/>
    <x v="1"/>
    <n v="419"/>
    <s v="Rec"/>
    <n v="306"/>
    <n v="375"/>
    <n v="1100"/>
    <x v="0"/>
    <s v="TA"/>
    <s v="Y"/>
    <x v="0"/>
    <n v="1100"/>
    <n v="0"/>
    <n v="0"/>
    <n v="1100"/>
    <n v="1"/>
    <n v="0"/>
    <n v="1"/>
    <n v="0"/>
    <n v="3"/>
    <n v="1"/>
    <s v="TA"/>
    <n v="6"/>
    <s v="Typ"/>
    <n v="1"/>
    <s v="Po"/>
    <x v="0"/>
    <n v="1960"/>
    <x v="0"/>
    <n v="1"/>
    <n v="312"/>
    <s v="TA"/>
    <s v="TA"/>
    <x v="0"/>
    <n v="355"/>
    <n v="0"/>
    <n v="0"/>
    <n v="0"/>
    <n v="0"/>
    <n v="0"/>
    <s v="NA"/>
    <x v="2"/>
    <s v="NA"/>
    <n v="0"/>
    <n v="4"/>
    <n v="2008"/>
    <x v="0"/>
    <x v="0"/>
    <n v="141000"/>
  </r>
  <r>
    <n v="209"/>
    <n v="60"/>
    <x v="0"/>
    <s v="NA"/>
    <x v="190"/>
    <x v="0"/>
    <s v="NA"/>
    <x v="1"/>
    <x v="2"/>
    <x v="0"/>
    <x v="0"/>
    <x v="1"/>
    <x v="12"/>
    <x v="0"/>
    <x v="0"/>
    <x v="0"/>
    <x v="0"/>
    <n v="7"/>
    <n v="5"/>
    <n v="1988"/>
    <n v="1989"/>
    <x v="0"/>
    <x v="0"/>
    <x v="7"/>
    <s v="Plywood"/>
    <x v="0"/>
    <n v="128"/>
    <x v="0"/>
    <s v="TA"/>
    <x v="1"/>
    <x v="0"/>
    <s v="TA"/>
    <s v="Gd"/>
    <x v="0"/>
    <n v="1065"/>
    <s v="Unf"/>
    <n v="0"/>
    <n v="92"/>
    <n v="1157"/>
    <x v="0"/>
    <s v="Ex"/>
    <s v="Y"/>
    <x v="0"/>
    <n v="1180"/>
    <n v="882"/>
    <n v="0"/>
    <n v="2062"/>
    <n v="1"/>
    <n v="0"/>
    <n v="2"/>
    <n v="1"/>
    <n v="3"/>
    <n v="1"/>
    <s v="TA"/>
    <n v="7"/>
    <s v="Typ"/>
    <n v="1"/>
    <s v="Gd"/>
    <x v="0"/>
    <n v="1988"/>
    <x v="2"/>
    <n v="2"/>
    <n v="454"/>
    <s v="TA"/>
    <s v="TA"/>
    <x v="0"/>
    <n v="60"/>
    <n v="55"/>
    <n v="0"/>
    <n v="0"/>
    <n v="154"/>
    <n v="0"/>
    <s v="NA"/>
    <x v="0"/>
    <s v="NA"/>
    <n v="0"/>
    <n v="4"/>
    <n v="2007"/>
    <x v="0"/>
    <x v="0"/>
    <n v="277000"/>
  </r>
  <r>
    <n v="210"/>
    <n v="20"/>
    <x v="0"/>
    <n v="75"/>
    <x v="191"/>
    <x v="0"/>
    <s v="NA"/>
    <x v="0"/>
    <x v="0"/>
    <x v="0"/>
    <x v="0"/>
    <x v="0"/>
    <x v="11"/>
    <x v="0"/>
    <x v="0"/>
    <x v="0"/>
    <x v="1"/>
    <n v="6"/>
    <n v="7"/>
    <n v="1964"/>
    <n v="1964"/>
    <x v="1"/>
    <x v="0"/>
    <x v="3"/>
    <s v="HdBoard"/>
    <x v="2"/>
    <n v="260"/>
    <x v="1"/>
    <s v="TA"/>
    <x v="1"/>
    <x v="0"/>
    <s v="TA"/>
    <s v="No"/>
    <x v="3"/>
    <n v="787"/>
    <s v="Unf"/>
    <n v="0"/>
    <n v="305"/>
    <n v="1092"/>
    <x v="0"/>
    <s v="Ex"/>
    <s v="Y"/>
    <x v="0"/>
    <n v="1092"/>
    <n v="0"/>
    <n v="0"/>
    <n v="1092"/>
    <n v="1"/>
    <n v="0"/>
    <n v="1"/>
    <n v="0"/>
    <n v="3"/>
    <n v="1"/>
    <s v="TA"/>
    <n v="6"/>
    <s v="Typ"/>
    <n v="0"/>
    <s v="NA"/>
    <x v="0"/>
    <n v="1964"/>
    <x v="0"/>
    <n v="2"/>
    <n v="504"/>
    <s v="TA"/>
    <s v="Gd"/>
    <x v="0"/>
    <n v="0"/>
    <n v="0"/>
    <n v="0"/>
    <n v="0"/>
    <n v="0"/>
    <n v="0"/>
    <s v="NA"/>
    <x v="1"/>
    <s v="NA"/>
    <n v="0"/>
    <n v="7"/>
    <n v="2008"/>
    <x v="0"/>
    <x v="0"/>
    <n v="145000"/>
  </r>
  <r>
    <n v="211"/>
    <n v="30"/>
    <x v="0"/>
    <n v="67"/>
    <x v="192"/>
    <x v="0"/>
    <s v="NA"/>
    <x v="0"/>
    <x v="0"/>
    <x v="0"/>
    <x v="0"/>
    <x v="0"/>
    <x v="15"/>
    <x v="0"/>
    <x v="0"/>
    <x v="0"/>
    <x v="1"/>
    <n v="5"/>
    <n v="6"/>
    <n v="1925"/>
    <n v="1950"/>
    <x v="0"/>
    <x v="0"/>
    <x v="9"/>
    <s v="Stucco"/>
    <x v="1"/>
    <n v="0"/>
    <x v="1"/>
    <s v="TA"/>
    <x v="1"/>
    <x v="1"/>
    <s v="TA"/>
    <s v="No"/>
    <x v="3"/>
    <n v="468"/>
    <s v="Unf"/>
    <n v="0"/>
    <n v="396"/>
    <n v="864"/>
    <x v="0"/>
    <s v="TA"/>
    <s v="N"/>
    <x v="2"/>
    <n v="864"/>
    <n v="0"/>
    <n v="0"/>
    <n v="864"/>
    <n v="1"/>
    <n v="0"/>
    <n v="1"/>
    <n v="0"/>
    <n v="2"/>
    <n v="1"/>
    <s v="TA"/>
    <n v="5"/>
    <s v="Typ"/>
    <n v="0"/>
    <s v="NA"/>
    <x v="4"/>
    <s v="NA"/>
    <x v="3"/>
    <n v="0"/>
    <n v="0"/>
    <s v="NA"/>
    <s v="NA"/>
    <x v="0"/>
    <n v="0"/>
    <n v="0"/>
    <n v="96"/>
    <n v="0"/>
    <n v="0"/>
    <n v="0"/>
    <s v="NA"/>
    <x v="0"/>
    <s v="NA"/>
    <n v="0"/>
    <n v="4"/>
    <n v="2008"/>
    <x v="0"/>
    <x v="0"/>
    <n v="98000"/>
  </r>
  <r>
    <n v="212"/>
    <n v="20"/>
    <x v="0"/>
    <n v="83"/>
    <x v="193"/>
    <x v="0"/>
    <s v="NA"/>
    <x v="0"/>
    <x v="0"/>
    <x v="0"/>
    <x v="2"/>
    <x v="0"/>
    <x v="15"/>
    <x v="0"/>
    <x v="0"/>
    <x v="0"/>
    <x v="1"/>
    <n v="6"/>
    <n v="5"/>
    <n v="2009"/>
    <n v="2009"/>
    <x v="0"/>
    <x v="0"/>
    <x v="0"/>
    <s v="VinylSd"/>
    <x v="1"/>
    <n v="0"/>
    <x v="1"/>
    <s v="TA"/>
    <x v="0"/>
    <x v="0"/>
    <s v="TA"/>
    <s v="Mn"/>
    <x v="0"/>
    <n v="36"/>
    <s v="Unf"/>
    <n v="0"/>
    <n v="1176"/>
    <n v="1212"/>
    <x v="0"/>
    <s v="Ex"/>
    <s v="Y"/>
    <x v="0"/>
    <n v="1212"/>
    <n v="0"/>
    <n v="0"/>
    <n v="1212"/>
    <n v="0"/>
    <n v="0"/>
    <n v="2"/>
    <n v="0"/>
    <n v="3"/>
    <n v="1"/>
    <s v="Gd"/>
    <n v="6"/>
    <s v="Typ"/>
    <n v="0"/>
    <s v="NA"/>
    <x v="0"/>
    <n v="2009"/>
    <x v="0"/>
    <n v="2"/>
    <n v="460"/>
    <s v="TA"/>
    <s v="TA"/>
    <x v="0"/>
    <n v="100"/>
    <n v="22"/>
    <n v="0"/>
    <n v="0"/>
    <n v="0"/>
    <n v="0"/>
    <s v="NA"/>
    <x v="0"/>
    <s v="NA"/>
    <n v="0"/>
    <n v="3"/>
    <n v="2010"/>
    <x v="0"/>
    <x v="0"/>
    <n v="186000"/>
  </r>
  <r>
    <n v="213"/>
    <n v="60"/>
    <x v="3"/>
    <n v="72"/>
    <x v="194"/>
    <x v="0"/>
    <s v="NA"/>
    <x v="0"/>
    <x v="0"/>
    <x v="0"/>
    <x v="0"/>
    <x v="0"/>
    <x v="5"/>
    <x v="0"/>
    <x v="0"/>
    <x v="0"/>
    <x v="0"/>
    <n v="7"/>
    <n v="5"/>
    <n v="2009"/>
    <n v="2009"/>
    <x v="0"/>
    <x v="0"/>
    <x v="0"/>
    <s v="VinylSd"/>
    <x v="1"/>
    <n v="0"/>
    <x v="1"/>
    <s v="TA"/>
    <x v="0"/>
    <x v="0"/>
    <s v="TA"/>
    <s v="No"/>
    <x v="0"/>
    <n v="822"/>
    <s v="Unf"/>
    <n v="0"/>
    <n v="78"/>
    <n v="900"/>
    <x v="0"/>
    <s v="Ex"/>
    <s v="Y"/>
    <x v="0"/>
    <n v="932"/>
    <n v="920"/>
    <n v="0"/>
    <n v="1852"/>
    <n v="1"/>
    <n v="0"/>
    <n v="2"/>
    <n v="1"/>
    <n v="3"/>
    <n v="1"/>
    <s v="Gd"/>
    <n v="7"/>
    <s v="Typ"/>
    <n v="1"/>
    <s v="TA"/>
    <x v="0"/>
    <n v="2009"/>
    <x v="0"/>
    <n v="2"/>
    <n v="644"/>
    <s v="TA"/>
    <s v="TA"/>
    <x v="0"/>
    <n v="168"/>
    <n v="108"/>
    <n v="0"/>
    <n v="0"/>
    <n v="0"/>
    <n v="0"/>
    <s v="NA"/>
    <x v="0"/>
    <s v="NA"/>
    <n v="0"/>
    <n v="7"/>
    <n v="2009"/>
    <x v="1"/>
    <x v="2"/>
    <n v="252678"/>
  </r>
  <r>
    <n v="214"/>
    <n v="20"/>
    <x v="0"/>
    <n v="43"/>
    <x v="195"/>
    <x v="0"/>
    <s v="NA"/>
    <x v="2"/>
    <x v="0"/>
    <x v="0"/>
    <x v="3"/>
    <x v="0"/>
    <x v="0"/>
    <x v="0"/>
    <x v="0"/>
    <x v="0"/>
    <x v="1"/>
    <n v="5"/>
    <n v="5"/>
    <n v="1995"/>
    <n v="1995"/>
    <x v="0"/>
    <x v="0"/>
    <x v="0"/>
    <s v="VinylSd"/>
    <x v="1"/>
    <n v="0"/>
    <x v="1"/>
    <s v="TA"/>
    <x v="0"/>
    <x v="0"/>
    <s v="TA"/>
    <s v="No"/>
    <x v="1"/>
    <n v="716"/>
    <s v="Unf"/>
    <n v="0"/>
    <n v="274"/>
    <n v="990"/>
    <x v="0"/>
    <s v="Ex"/>
    <s v="Y"/>
    <x v="0"/>
    <n v="990"/>
    <n v="0"/>
    <n v="0"/>
    <n v="990"/>
    <n v="0"/>
    <n v="1"/>
    <n v="1"/>
    <n v="0"/>
    <n v="3"/>
    <n v="1"/>
    <s v="TA"/>
    <n v="5"/>
    <s v="Typ"/>
    <n v="0"/>
    <s v="NA"/>
    <x v="0"/>
    <n v="1996"/>
    <x v="1"/>
    <n v="2"/>
    <n v="576"/>
    <s v="TA"/>
    <s v="TA"/>
    <x v="0"/>
    <n v="224"/>
    <n v="0"/>
    <n v="0"/>
    <n v="0"/>
    <n v="0"/>
    <n v="0"/>
    <s v="NA"/>
    <x v="0"/>
    <s v="NA"/>
    <n v="0"/>
    <n v="7"/>
    <n v="2006"/>
    <x v="0"/>
    <x v="0"/>
    <n v="156000"/>
  </r>
  <r>
    <n v="215"/>
    <n v="60"/>
    <x v="0"/>
    <s v="NA"/>
    <x v="196"/>
    <x v="0"/>
    <s v="NA"/>
    <x v="1"/>
    <x v="0"/>
    <x v="0"/>
    <x v="1"/>
    <x v="0"/>
    <x v="0"/>
    <x v="0"/>
    <x v="0"/>
    <x v="0"/>
    <x v="0"/>
    <n v="6"/>
    <n v="7"/>
    <n v="1977"/>
    <n v="1977"/>
    <x v="0"/>
    <x v="0"/>
    <x v="3"/>
    <s v="HdBoard"/>
    <x v="0"/>
    <n v="153"/>
    <x v="1"/>
    <s v="TA"/>
    <x v="1"/>
    <x v="0"/>
    <s v="TA"/>
    <s v="No"/>
    <x v="0"/>
    <n v="378"/>
    <s v="Unf"/>
    <n v="0"/>
    <n v="311"/>
    <n v="689"/>
    <x v="0"/>
    <s v="Ex"/>
    <s v="Y"/>
    <x v="0"/>
    <n v="689"/>
    <n v="703"/>
    <n v="0"/>
    <n v="1392"/>
    <n v="0"/>
    <n v="0"/>
    <n v="1"/>
    <n v="1"/>
    <n v="3"/>
    <n v="1"/>
    <s v="TA"/>
    <n v="6"/>
    <s v="Typ"/>
    <n v="0"/>
    <s v="NA"/>
    <x v="0"/>
    <n v="1977"/>
    <x v="2"/>
    <n v="1"/>
    <n v="299"/>
    <s v="TA"/>
    <s v="TA"/>
    <x v="0"/>
    <n v="0"/>
    <n v="36"/>
    <n v="0"/>
    <n v="0"/>
    <n v="0"/>
    <n v="0"/>
    <s v="NA"/>
    <x v="1"/>
    <s v="Shed"/>
    <n v="450"/>
    <n v="3"/>
    <n v="2010"/>
    <x v="0"/>
    <x v="0"/>
    <n v="161750"/>
  </r>
  <r>
    <n v="216"/>
    <n v="20"/>
    <x v="0"/>
    <n v="72"/>
    <x v="197"/>
    <x v="0"/>
    <s v="NA"/>
    <x v="1"/>
    <x v="0"/>
    <x v="0"/>
    <x v="0"/>
    <x v="0"/>
    <x v="11"/>
    <x v="0"/>
    <x v="0"/>
    <x v="0"/>
    <x v="1"/>
    <n v="5"/>
    <n v="6"/>
    <n v="1957"/>
    <n v="1996"/>
    <x v="0"/>
    <x v="0"/>
    <x v="3"/>
    <s v="HdBoard"/>
    <x v="0"/>
    <n v="64"/>
    <x v="1"/>
    <s v="TA"/>
    <x v="1"/>
    <x v="1"/>
    <s v="TA"/>
    <s v="No"/>
    <x v="4"/>
    <n v="360"/>
    <s v="Unf"/>
    <n v="0"/>
    <n v="710"/>
    <n v="1070"/>
    <x v="0"/>
    <s v="TA"/>
    <s v="Y"/>
    <x v="0"/>
    <n v="1236"/>
    <n v="0"/>
    <n v="0"/>
    <n v="1236"/>
    <n v="0"/>
    <n v="1"/>
    <n v="1"/>
    <n v="0"/>
    <n v="2"/>
    <n v="1"/>
    <s v="Gd"/>
    <n v="6"/>
    <s v="Min1"/>
    <n v="1"/>
    <s v="Fa"/>
    <x v="0"/>
    <n v="1957"/>
    <x v="1"/>
    <n v="1"/>
    <n v="447"/>
    <s v="TA"/>
    <s v="TA"/>
    <x v="0"/>
    <n v="0"/>
    <n v="0"/>
    <n v="0"/>
    <n v="0"/>
    <n v="0"/>
    <n v="0"/>
    <s v="NA"/>
    <x v="1"/>
    <s v="NA"/>
    <n v="0"/>
    <n v="5"/>
    <n v="2006"/>
    <x v="0"/>
    <x v="0"/>
    <n v="134450"/>
  </r>
  <r>
    <n v="217"/>
    <n v="20"/>
    <x v="0"/>
    <n v="65"/>
    <x v="0"/>
    <x v="0"/>
    <s v="NA"/>
    <x v="0"/>
    <x v="0"/>
    <x v="0"/>
    <x v="0"/>
    <x v="0"/>
    <x v="0"/>
    <x v="0"/>
    <x v="0"/>
    <x v="0"/>
    <x v="1"/>
    <n v="7"/>
    <n v="5"/>
    <n v="2004"/>
    <n v="2004"/>
    <x v="0"/>
    <x v="0"/>
    <x v="0"/>
    <s v="VinylSd"/>
    <x v="0"/>
    <n v="266"/>
    <x v="0"/>
    <s v="TA"/>
    <x v="0"/>
    <x v="0"/>
    <s v="TA"/>
    <s v="Mn"/>
    <x v="0"/>
    <n v="946"/>
    <s v="Unf"/>
    <n v="0"/>
    <n v="490"/>
    <n v="1436"/>
    <x v="0"/>
    <s v="Ex"/>
    <s v="Y"/>
    <x v="0"/>
    <n v="1436"/>
    <n v="0"/>
    <n v="0"/>
    <n v="1436"/>
    <n v="1"/>
    <n v="0"/>
    <n v="2"/>
    <n v="0"/>
    <n v="3"/>
    <n v="1"/>
    <s v="Gd"/>
    <n v="8"/>
    <s v="Typ"/>
    <n v="0"/>
    <s v="NA"/>
    <x v="0"/>
    <n v="2004"/>
    <x v="1"/>
    <n v="2"/>
    <n v="484"/>
    <s v="TA"/>
    <s v="TA"/>
    <x v="0"/>
    <n v="139"/>
    <n v="98"/>
    <n v="0"/>
    <n v="0"/>
    <n v="0"/>
    <n v="0"/>
    <s v="NA"/>
    <x v="0"/>
    <s v="NA"/>
    <n v="0"/>
    <n v="4"/>
    <n v="2008"/>
    <x v="0"/>
    <x v="0"/>
    <n v="210000"/>
  </r>
  <r>
    <n v="218"/>
    <n v="70"/>
    <x v="1"/>
    <n v="57"/>
    <x v="198"/>
    <x v="0"/>
    <s v="Grvl"/>
    <x v="0"/>
    <x v="0"/>
    <x v="0"/>
    <x v="0"/>
    <x v="0"/>
    <x v="7"/>
    <x v="0"/>
    <x v="0"/>
    <x v="0"/>
    <x v="0"/>
    <n v="4"/>
    <n v="4"/>
    <n v="1925"/>
    <n v="1950"/>
    <x v="0"/>
    <x v="0"/>
    <x v="1"/>
    <s v="MetalSd"/>
    <x v="1"/>
    <n v="0"/>
    <x v="1"/>
    <s v="TA"/>
    <x v="1"/>
    <x v="1"/>
    <s v="TA"/>
    <s v="No"/>
    <x v="2"/>
    <n v="0"/>
    <s v="Unf"/>
    <n v="0"/>
    <n v="686"/>
    <n v="686"/>
    <x v="0"/>
    <s v="Fa"/>
    <s v="N"/>
    <x v="0"/>
    <n v="810"/>
    <n v="518"/>
    <n v="0"/>
    <n v="1328"/>
    <n v="0"/>
    <n v="0"/>
    <n v="1"/>
    <n v="0"/>
    <n v="3"/>
    <n v="1"/>
    <s v="TA"/>
    <n v="8"/>
    <s v="Typ"/>
    <n v="0"/>
    <s v="NA"/>
    <x v="1"/>
    <n v="1940"/>
    <x v="1"/>
    <n v="1"/>
    <n v="210"/>
    <s v="TA"/>
    <s v="TA"/>
    <x v="0"/>
    <n v="0"/>
    <n v="172"/>
    <n v="60"/>
    <n v="0"/>
    <n v="0"/>
    <n v="0"/>
    <s v="NA"/>
    <x v="0"/>
    <s v="NA"/>
    <n v="0"/>
    <n v="9"/>
    <n v="2006"/>
    <x v="0"/>
    <x v="5"/>
    <n v="107000"/>
  </r>
  <r>
    <n v="219"/>
    <n v="50"/>
    <x v="0"/>
    <s v="NA"/>
    <x v="199"/>
    <x v="0"/>
    <s v="NA"/>
    <x v="1"/>
    <x v="0"/>
    <x v="0"/>
    <x v="2"/>
    <x v="0"/>
    <x v="2"/>
    <x v="0"/>
    <x v="0"/>
    <x v="0"/>
    <x v="2"/>
    <n v="7"/>
    <n v="9"/>
    <n v="1939"/>
    <n v="2006"/>
    <x v="0"/>
    <x v="0"/>
    <x v="0"/>
    <s v="VinylSd"/>
    <x v="0"/>
    <n v="312"/>
    <x v="0"/>
    <s v="Gd"/>
    <x v="1"/>
    <x v="1"/>
    <s v="TA"/>
    <s v="No"/>
    <x v="4"/>
    <n v="341"/>
    <s v="Unf"/>
    <n v="0"/>
    <n v="457"/>
    <n v="798"/>
    <x v="0"/>
    <s v="Ex"/>
    <s v="Y"/>
    <x v="0"/>
    <n v="1137"/>
    <n v="817"/>
    <n v="0"/>
    <n v="1954"/>
    <n v="0"/>
    <n v="1"/>
    <n v="1"/>
    <n v="1"/>
    <n v="3"/>
    <n v="1"/>
    <s v="Gd"/>
    <n v="8"/>
    <s v="Typ"/>
    <n v="2"/>
    <s v="TA"/>
    <x v="0"/>
    <n v="1939"/>
    <x v="1"/>
    <n v="2"/>
    <n v="431"/>
    <s v="TA"/>
    <s v="TA"/>
    <x v="0"/>
    <n v="0"/>
    <n v="119"/>
    <n v="150"/>
    <n v="0"/>
    <n v="0"/>
    <n v="0"/>
    <s v="NA"/>
    <x v="0"/>
    <s v="NA"/>
    <n v="0"/>
    <n v="5"/>
    <n v="2008"/>
    <x v="0"/>
    <x v="0"/>
    <n v="311500"/>
  </r>
  <r>
    <n v="220"/>
    <n v="120"/>
    <x v="0"/>
    <n v="43"/>
    <x v="200"/>
    <x v="0"/>
    <s v="NA"/>
    <x v="0"/>
    <x v="0"/>
    <x v="0"/>
    <x v="0"/>
    <x v="0"/>
    <x v="21"/>
    <x v="0"/>
    <x v="0"/>
    <x v="3"/>
    <x v="1"/>
    <n v="7"/>
    <n v="5"/>
    <n v="2005"/>
    <n v="2006"/>
    <x v="0"/>
    <x v="0"/>
    <x v="0"/>
    <s v="VinylSd"/>
    <x v="0"/>
    <n v="16"/>
    <x v="0"/>
    <s v="TA"/>
    <x v="0"/>
    <x v="0"/>
    <s v="TA"/>
    <s v="Av"/>
    <x v="0"/>
    <n v="16"/>
    <s v="Unf"/>
    <n v="0"/>
    <n v="1232"/>
    <n v="1248"/>
    <x v="0"/>
    <s v="Ex"/>
    <s v="Y"/>
    <x v="0"/>
    <n v="1248"/>
    <n v="0"/>
    <n v="0"/>
    <n v="1248"/>
    <n v="0"/>
    <n v="0"/>
    <n v="2"/>
    <n v="0"/>
    <n v="2"/>
    <n v="1"/>
    <s v="Gd"/>
    <n v="5"/>
    <s v="Typ"/>
    <n v="0"/>
    <s v="NA"/>
    <x v="0"/>
    <n v="2005"/>
    <x v="2"/>
    <n v="2"/>
    <n v="438"/>
    <s v="TA"/>
    <s v="TA"/>
    <x v="0"/>
    <n v="108"/>
    <n v="0"/>
    <n v="0"/>
    <n v="0"/>
    <n v="0"/>
    <n v="0"/>
    <s v="NA"/>
    <x v="0"/>
    <s v="NA"/>
    <n v="0"/>
    <n v="3"/>
    <n v="2006"/>
    <x v="1"/>
    <x v="2"/>
    <n v="167240"/>
  </r>
  <r>
    <n v="221"/>
    <n v="20"/>
    <x v="0"/>
    <n v="73"/>
    <x v="201"/>
    <x v="0"/>
    <s v="NA"/>
    <x v="1"/>
    <x v="0"/>
    <x v="0"/>
    <x v="0"/>
    <x v="0"/>
    <x v="0"/>
    <x v="0"/>
    <x v="0"/>
    <x v="0"/>
    <x v="1"/>
    <n v="7"/>
    <n v="5"/>
    <n v="2006"/>
    <n v="2006"/>
    <x v="0"/>
    <x v="0"/>
    <x v="0"/>
    <s v="VinylSd"/>
    <x v="1"/>
    <n v="0"/>
    <x v="0"/>
    <s v="TA"/>
    <x v="0"/>
    <x v="0"/>
    <s v="TA"/>
    <s v="Mn"/>
    <x v="2"/>
    <n v="0"/>
    <s v="Unf"/>
    <n v="0"/>
    <n v="1498"/>
    <n v="1498"/>
    <x v="0"/>
    <s v="Ex"/>
    <s v="Y"/>
    <x v="0"/>
    <n v="1498"/>
    <n v="0"/>
    <n v="0"/>
    <n v="1498"/>
    <n v="0"/>
    <n v="0"/>
    <n v="2"/>
    <n v="0"/>
    <n v="2"/>
    <n v="1"/>
    <s v="Gd"/>
    <n v="5"/>
    <s v="Typ"/>
    <n v="0"/>
    <s v="NA"/>
    <x v="0"/>
    <n v="2006"/>
    <x v="0"/>
    <n v="2"/>
    <n v="675"/>
    <s v="TA"/>
    <s v="TA"/>
    <x v="0"/>
    <n v="351"/>
    <n v="33"/>
    <n v="0"/>
    <n v="0"/>
    <n v="0"/>
    <n v="0"/>
    <s v="NA"/>
    <x v="0"/>
    <s v="NA"/>
    <n v="0"/>
    <n v="4"/>
    <n v="2006"/>
    <x v="1"/>
    <x v="2"/>
    <n v="204900"/>
  </r>
  <r>
    <n v="222"/>
    <n v="60"/>
    <x v="0"/>
    <s v="NA"/>
    <x v="202"/>
    <x v="0"/>
    <s v="NA"/>
    <x v="1"/>
    <x v="0"/>
    <x v="0"/>
    <x v="0"/>
    <x v="0"/>
    <x v="17"/>
    <x v="0"/>
    <x v="0"/>
    <x v="0"/>
    <x v="0"/>
    <n v="6"/>
    <n v="5"/>
    <n v="2002"/>
    <n v="2002"/>
    <x v="0"/>
    <x v="0"/>
    <x v="0"/>
    <s v="VinylSd"/>
    <x v="1"/>
    <n v="0"/>
    <x v="0"/>
    <s v="TA"/>
    <x v="0"/>
    <x v="0"/>
    <s v="TA"/>
    <s v="No"/>
    <x v="2"/>
    <n v="0"/>
    <s v="Unf"/>
    <n v="0"/>
    <n v="1010"/>
    <n v="1010"/>
    <x v="0"/>
    <s v="Ex"/>
    <s v="Y"/>
    <x v="0"/>
    <n v="1010"/>
    <n v="1257"/>
    <n v="0"/>
    <n v="2267"/>
    <n v="0"/>
    <n v="0"/>
    <n v="2"/>
    <n v="1"/>
    <n v="4"/>
    <n v="1"/>
    <s v="Gd"/>
    <n v="8"/>
    <s v="Typ"/>
    <n v="1"/>
    <s v="TA"/>
    <x v="2"/>
    <n v="2002"/>
    <x v="0"/>
    <n v="2"/>
    <n v="390"/>
    <s v="TA"/>
    <s v="TA"/>
    <x v="0"/>
    <n v="120"/>
    <n v="46"/>
    <n v="0"/>
    <n v="0"/>
    <n v="0"/>
    <n v="0"/>
    <s v="NA"/>
    <x v="0"/>
    <s v="NA"/>
    <n v="0"/>
    <n v="12"/>
    <n v="2009"/>
    <x v="4"/>
    <x v="0"/>
    <n v="200000"/>
  </r>
  <r>
    <n v="223"/>
    <n v="60"/>
    <x v="0"/>
    <n v="85"/>
    <x v="203"/>
    <x v="0"/>
    <s v="NA"/>
    <x v="0"/>
    <x v="0"/>
    <x v="0"/>
    <x v="0"/>
    <x v="0"/>
    <x v="6"/>
    <x v="6"/>
    <x v="0"/>
    <x v="0"/>
    <x v="0"/>
    <n v="6"/>
    <n v="6"/>
    <n v="1975"/>
    <n v="1975"/>
    <x v="0"/>
    <x v="0"/>
    <x v="0"/>
    <s v="VinylSd"/>
    <x v="1"/>
    <n v="0"/>
    <x v="1"/>
    <s v="TA"/>
    <x v="1"/>
    <x v="0"/>
    <s v="TA"/>
    <s v="No"/>
    <x v="1"/>
    <n v="550"/>
    <s v="Unf"/>
    <n v="0"/>
    <n v="163"/>
    <n v="713"/>
    <x v="0"/>
    <s v="TA"/>
    <s v="Y"/>
    <x v="0"/>
    <n v="811"/>
    <n v="741"/>
    <n v="0"/>
    <n v="1552"/>
    <n v="1"/>
    <n v="0"/>
    <n v="2"/>
    <n v="1"/>
    <n v="3"/>
    <n v="1"/>
    <s v="TA"/>
    <n v="6"/>
    <s v="Typ"/>
    <n v="1"/>
    <s v="TA"/>
    <x v="0"/>
    <n v="1975"/>
    <x v="0"/>
    <n v="2"/>
    <n v="434"/>
    <s v="TA"/>
    <s v="TA"/>
    <x v="0"/>
    <n v="209"/>
    <n v="208"/>
    <n v="0"/>
    <n v="0"/>
    <n v="0"/>
    <n v="0"/>
    <s v="NA"/>
    <x v="1"/>
    <s v="NA"/>
    <n v="0"/>
    <n v="2"/>
    <n v="2006"/>
    <x v="0"/>
    <x v="0"/>
    <n v="179900"/>
  </r>
  <r>
    <n v="224"/>
    <n v="20"/>
    <x v="0"/>
    <n v="70"/>
    <x v="132"/>
    <x v="0"/>
    <s v="NA"/>
    <x v="0"/>
    <x v="0"/>
    <x v="0"/>
    <x v="1"/>
    <x v="0"/>
    <x v="11"/>
    <x v="0"/>
    <x v="0"/>
    <x v="0"/>
    <x v="1"/>
    <n v="4"/>
    <n v="6"/>
    <n v="1971"/>
    <n v="1971"/>
    <x v="0"/>
    <x v="0"/>
    <x v="3"/>
    <s v="HdBoard"/>
    <x v="1"/>
    <n v="0"/>
    <x v="1"/>
    <s v="TA"/>
    <x v="1"/>
    <x v="1"/>
    <s v="TA"/>
    <s v="No"/>
    <x v="1"/>
    <n v="524"/>
    <s v="LwQ"/>
    <n v="180"/>
    <n v="160"/>
    <n v="864"/>
    <x v="0"/>
    <s v="Gd"/>
    <s v="Y"/>
    <x v="0"/>
    <n v="864"/>
    <n v="0"/>
    <n v="0"/>
    <n v="864"/>
    <n v="0"/>
    <n v="0"/>
    <n v="1"/>
    <n v="0"/>
    <n v="2"/>
    <n v="1"/>
    <s v="TA"/>
    <n v="4"/>
    <s v="Typ"/>
    <n v="0"/>
    <s v="NA"/>
    <x v="1"/>
    <n v="1989"/>
    <x v="1"/>
    <n v="2"/>
    <n v="576"/>
    <s v="TA"/>
    <s v="TA"/>
    <x v="0"/>
    <n v="216"/>
    <n v="0"/>
    <n v="0"/>
    <n v="0"/>
    <n v="0"/>
    <n v="0"/>
    <s v="NA"/>
    <x v="0"/>
    <s v="NA"/>
    <n v="0"/>
    <n v="3"/>
    <n v="2009"/>
    <x v="0"/>
    <x v="1"/>
    <n v="97000"/>
  </r>
  <r>
    <n v="225"/>
    <n v="20"/>
    <x v="0"/>
    <n v="103"/>
    <x v="204"/>
    <x v="0"/>
    <s v="NA"/>
    <x v="0"/>
    <x v="0"/>
    <x v="0"/>
    <x v="0"/>
    <x v="0"/>
    <x v="10"/>
    <x v="0"/>
    <x v="0"/>
    <x v="0"/>
    <x v="1"/>
    <n v="10"/>
    <n v="5"/>
    <n v="2003"/>
    <n v="2003"/>
    <x v="1"/>
    <x v="0"/>
    <x v="0"/>
    <s v="VinylSd"/>
    <x v="0"/>
    <n v="922"/>
    <x v="2"/>
    <s v="TA"/>
    <x v="0"/>
    <x v="2"/>
    <s v="TA"/>
    <s v="Gd"/>
    <x v="0"/>
    <n v="56"/>
    <s v="Unf"/>
    <n v="0"/>
    <n v="2336"/>
    <n v="2392"/>
    <x v="0"/>
    <s v="Ex"/>
    <s v="Y"/>
    <x v="0"/>
    <n v="2392"/>
    <n v="0"/>
    <n v="0"/>
    <n v="2392"/>
    <n v="0"/>
    <n v="0"/>
    <n v="2"/>
    <n v="0"/>
    <n v="3"/>
    <n v="1"/>
    <s v="Ex"/>
    <n v="8"/>
    <s v="Typ"/>
    <n v="1"/>
    <s v="Ex"/>
    <x v="0"/>
    <n v="2003"/>
    <x v="2"/>
    <n v="3"/>
    <n v="968"/>
    <s v="TA"/>
    <s v="TA"/>
    <x v="0"/>
    <n v="248"/>
    <n v="105"/>
    <n v="0"/>
    <n v="0"/>
    <n v="0"/>
    <n v="0"/>
    <s v="NA"/>
    <x v="0"/>
    <s v="NA"/>
    <n v="0"/>
    <n v="6"/>
    <n v="2009"/>
    <x v="0"/>
    <x v="0"/>
    <n v="386250"/>
  </r>
  <r>
    <n v="226"/>
    <n v="160"/>
    <x v="1"/>
    <n v="21"/>
    <x v="205"/>
    <x v="0"/>
    <s v="NA"/>
    <x v="0"/>
    <x v="0"/>
    <x v="0"/>
    <x v="0"/>
    <x v="0"/>
    <x v="22"/>
    <x v="0"/>
    <x v="0"/>
    <x v="4"/>
    <x v="0"/>
    <n v="5"/>
    <n v="5"/>
    <n v="1971"/>
    <n v="1971"/>
    <x v="0"/>
    <x v="0"/>
    <x v="3"/>
    <s v="HdBoard"/>
    <x v="0"/>
    <n v="142"/>
    <x v="1"/>
    <s v="TA"/>
    <x v="1"/>
    <x v="1"/>
    <s v="TA"/>
    <s v="No"/>
    <x v="2"/>
    <n v="0"/>
    <s v="Unf"/>
    <n v="0"/>
    <n v="630"/>
    <n v="630"/>
    <x v="0"/>
    <s v="TA"/>
    <s v="Y"/>
    <x v="0"/>
    <n v="630"/>
    <n v="672"/>
    <n v="0"/>
    <n v="1302"/>
    <n v="0"/>
    <n v="0"/>
    <n v="2"/>
    <n v="1"/>
    <n v="3"/>
    <n v="1"/>
    <s v="TA"/>
    <n v="6"/>
    <s v="Typ"/>
    <n v="0"/>
    <s v="NA"/>
    <x v="1"/>
    <n v="1991"/>
    <x v="1"/>
    <n v="1"/>
    <n v="280"/>
    <s v="TA"/>
    <s v="TA"/>
    <x v="0"/>
    <n v="0"/>
    <n v="0"/>
    <n v="0"/>
    <n v="0"/>
    <n v="0"/>
    <n v="0"/>
    <s v="NA"/>
    <x v="0"/>
    <s v="NA"/>
    <n v="0"/>
    <n v="5"/>
    <n v="2009"/>
    <x v="2"/>
    <x v="1"/>
    <n v="112000"/>
  </r>
  <r>
    <n v="227"/>
    <n v="60"/>
    <x v="0"/>
    <n v="82"/>
    <x v="206"/>
    <x v="0"/>
    <s v="NA"/>
    <x v="1"/>
    <x v="0"/>
    <x v="0"/>
    <x v="0"/>
    <x v="0"/>
    <x v="3"/>
    <x v="0"/>
    <x v="0"/>
    <x v="0"/>
    <x v="0"/>
    <n v="7"/>
    <n v="5"/>
    <n v="1995"/>
    <n v="1995"/>
    <x v="0"/>
    <x v="0"/>
    <x v="0"/>
    <s v="VinylSd"/>
    <x v="0"/>
    <n v="290"/>
    <x v="0"/>
    <s v="TA"/>
    <x v="0"/>
    <x v="0"/>
    <s v="TA"/>
    <s v="No"/>
    <x v="0"/>
    <n v="565"/>
    <s v="Unf"/>
    <n v="0"/>
    <n v="638"/>
    <n v="1203"/>
    <x v="0"/>
    <s v="Ex"/>
    <s v="Y"/>
    <x v="0"/>
    <n v="1214"/>
    <n v="1306"/>
    <n v="0"/>
    <n v="2520"/>
    <n v="0"/>
    <n v="0"/>
    <n v="2"/>
    <n v="1"/>
    <n v="4"/>
    <n v="1"/>
    <s v="Gd"/>
    <n v="9"/>
    <s v="Typ"/>
    <n v="1"/>
    <s v="TA"/>
    <x v="0"/>
    <n v="1995"/>
    <x v="0"/>
    <n v="3"/>
    <n v="721"/>
    <s v="TA"/>
    <s v="TA"/>
    <x v="0"/>
    <n v="224"/>
    <n v="114"/>
    <n v="0"/>
    <n v="0"/>
    <n v="0"/>
    <n v="0"/>
    <s v="NA"/>
    <x v="0"/>
    <s v="NA"/>
    <n v="0"/>
    <n v="6"/>
    <n v="2007"/>
    <x v="0"/>
    <x v="1"/>
    <n v="290000"/>
  </r>
  <r>
    <n v="228"/>
    <n v="160"/>
    <x v="1"/>
    <n v="21"/>
    <x v="207"/>
    <x v="0"/>
    <s v="NA"/>
    <x v="0"/>
    <x v="0"/>
    <x v="0"/>
    <x v="0"/>
    <x v="0"/>
    <x v="22"/>
    <x v="0"/>
    <x v="0"/>
    <x v="4"/>
    <x v="0"/>
    <n v="6"/>
    <n v="6"/>
    <n v="1970"/>
    <n v="1970"/>
    <x v="0"/>
    <x v="0"/>
    <x v="3"/>
    <s v="HdBoard"/>
    <x v="0"/>
    <n v="127"/>
    <x v="1"/>
    <s v="TA"/>
    <x v="1"/>
    <x v="1"/>
    <s v="TA"/>
    <s v="No"/>
    <x v="3"/>
    <n v="321"/>
    <s v="Unf"/>
    <n v="0"/>
    <n v="162"/>
    <n v="483"/>
    <x v="0"/>
    <s v="TA"/>
    <s v="Y"/>
    <x v="0"/>
    <n v="483"/>
    <n v="504"/>
    <n v="0"/>
    <n v="987"/>
    <n v="0"/>
    <n v="0"/>
    <n v="1"/>
    <n v="1"/>
    <n v="2"/>
    <n v="1"/>
    <s v="TA"/>
    <n v="5"/>
    <s v="Typ"/>
    <n v="0"/>
    <s v="NA"/>
    <x v="1"/>
    <n v="1987"/>
    <x v="1"/>
    <n v="1"/>
    <n v="280"/>
    <s v="TA"/>
    <s v="TA"/>
    <x v="0"/>
    <n v="0"/>
    <n v="0"/>
    <n v="0"/>
    <n v="0"/>
    <n v="0"/>
    <n v="0"/>
    <s v="NA"/>
    <x v="0"/>
    <s v="NA"/>
    <n v="0"/>
    <n v="9"/>
    <n v="2008"/>
    <x v="0"/>
    <x v="0"/>
    <n v="106000"/>
  </r>
  <r>
    <n v="229"/>
    <n v="20"/>
    <x v="0"/>
    <n v="70"/>
    <x v="208"/>
    <x v="0"/>
    <s v="NA"/>
    <x v="0"/>
    <x v="0"/>
    <x v="0"/>
    <x v="1"/>
    <x v="0"/>
    <x v="9"/>
    <x v="1"/>
    <x v="0"/>
    <x v="0"/>
    <x v="1"/>
    <n v="5"/>
    <n v="5"/>
    <n v="1967"/>
    <n v="1967"/>
    <x v="0"/>
    <x v="0"/>
    <x v="3"/>
    <s v="HdBoard"/>
    <x v="1"/>
    <n v="0"/>
    <x v="1"/>
    <s v="TA"/>
    <x v="1"/>
    <x v="1"/>
    <s v="TA"/>
    <s v="No"/>
    <x v="1"/>
    <n v="842"/>
    <s v="Unf"/>
    <n v="0"/>
    <n v="70"/>
    <n v="912"/>
    <x v="0"/>
    <s v="TA"/>
    <s v="Y"/>
    <x v="0"/>
    <n v="912"/>
    <n v="0"/>
    <n v="0"/>
    <n v="912"/>
    <n v="0"/>
    <n v="0"/>
    <n v="1"/>
    <n v="0"/>
    <n v="3"/>
    <n v="1"/>
    <s v="TA"/>
    <n v="5"/>
    <s v="Typ"/>
    <n v="1"/>
    <s v="Fa"/>
    <x v="1"/>
    <n v="1974"/>
    <x v="1"/>
    <n v="1"/>
    <n v="336"/>
    <s v="TA"/>
    <s v="TA"/>
    <x v="0"/>
    <n v="0"/>
    <n v="0"/>
    <n v="0"/>
    <n v="0"/>
    <n v="0"/>
    <n v="0"/>
    <s v="NA"/>
    <x v="1"/>
    <s v="NA"/>
    <n v="0"/>
    <n v="5"/>
    <n v="2010"/>
    <x v="0"/>
    <x v="0"/>
    <n v="125000"/>
  </r>
  <r>
    <n v="230"/>
    <n v="120"/>
    <x v="0"/>
    <n v="43"/>
    <x v="209"/>
    <x v="0"/>
    <s v="NA"/>
    <x v="0"/>
    <x v="0"/>
    <x v="0"/>
    <x v="0"/>
    <x v="0"/>
    <x v="21"/>
    <x v="0"/>
    <x v="0"/>
    <x v="3"/>
    <x v="1"/>
    <n v="7"/>
    <n v="5"/>
    <n v="2005"/>
    <n v="2006"/>
    <x v="0"/>
    <x v="0"/>
    <x v="0"/>
    <s v="VinylSd"/>
    <x v="0"/>
    <n v="16"/>
    <x v="0"/>
    <s v="TA"/>
    <x v="0"/>
    <x v="0"/>
    <s v="TA"/>
    <s v="Av"/>
    <x v="0"/>
    <n v="16"/>
    <s v="Unf"/>
    <n v="0"/>
    <n v="1357"/>
    <n v="1373"/>
    <x v="0"/>
    <s v="Ex"/>
    <s v="Y"/>
    <x v="0"/>
    <n v="1555"/>
    <n v="0"/>
    <n v="0"/>
    <n v="1555"/>
    <n v="0"/>
    <n v="0"/>
    <n v="2"/>
    <n v="0"/>
    <n v="2"/>
    <n v="1"/>
    <s v="Gd"/>
    <n v="7"/>
    <s v="Typ"/>
    <n v="1"/>
    <s v="TA"/>
    <x v="0"/>
    <n v="2005"/>
    <x v="2"/>
    <n v="2"/>
    <n v="430"/>
    <s v="TA"/>
    <s v="TA"/>
    <x v="0"/>
    <n v="143"/>
    <n v="20"/>
    <n v="0"/>
    <n v="0"/>
    <n v="0"/>
    <n v="0"/>
    <s v="NA"/>
    <x v="0"/>
    <s v="NA"/>
    <n v="0"/>
    <n v="5"/>
    <n v="2009"/>
    <x v="0"/>
    <x v="0"/>
    <n v="192500"/>
  </r>
  <r>
    <n v="231"/>
    <n v="20"/>
    <x v="0"/>
    <n v="73"/>
    <x v="210"/>
    <x v="0"/>
    <s v="NA"/>
    <x v="0"/>
    <x v="0"/>
    <x v="0"/>
    <x v="0"/>
    <x v="0"/>
    <x v="11"/>
    <x v="0"/>
    <x v="0"/>
    <x v="0"/>
    <x v="1"/>
    <n v="6"/>
    <n v="6"/>
    <n v="1959"/>
    <n v="1959"/>
    <x v="1"/>
    <x v="0"/>
    <x v="1"/>
    <s v="MetalSd"/>
    <x v="0"/>
    <n v="220"/>
    <x v="1"/>
    <s v="TA"/>
    <x v="1"/>
    <x v="1"/>
    <s v="TA"/>
    <s v="No"/>
    <x v="2"/>
    <n v="0"/>
    <s v="Unf"/>
    <n v="0"/>
    <n v="1194"/>
    <n v="1194"/>
    <x v="0"/>
    <s v="TA"/>
    <s v="Y"/>
    <x v="0"/>
    <n v="1194"/>
    <n v="0"/>
    <n v="0"/>
    <n v="1194"/>
    <n v="1"/>
    <n v="0"/>
    <n v="1"/>
    <n v="0"/>
    <n v="3"/>
    <n v="1"/>
    <s v="TA"/>
    <n v="6"/>
    <s v="Typ"/>
    <n v="0"/>
    <s v="NA"/>
    <x v="0"/>
    <n v="1959"/>
    <x v="0"/>
    <n v="1"/>
    <n v="312"/>
    <s v="TA"/>
    <s v="TA"/>
    <x v="0"/>
    <n v="0"/>
    <n v="0"/>
    <n v="120"/>
    <n v="0"/>
    <n v="0"/>
    <n v="0"/>
    <s v="NA"/>
    <x v="0"/>
    <s v="NA"/>
    <n v="0"/>
    <n v="4"/>
    <n v="2010"/>
    <x v="0"/>
    <x v="0"/>
    <n v="148000"/>
  </r>
  <r>
    <n v="232"/>
    <n v="60"/>
    <x v="0"/>
    <n v="174"/>
    <x v="211"/>
    <x v="0"/>
    <s v="NA"/>
    <x v="1"/>
    <x v="0"/>
    <x v="0"/>
    <x v="0"/>
    <x v="0"/>
    <x v="3"/>
    <x v="0"/>
    <x v="0"/>
    <x v="0"/>
    <x v="0"/>
    <n v="8"/>
    <n v="5"/>
    <n v="1995"/>
    <n v="1996"/>
    <x v="0"/>
    <x v="0"/>
    <x v="0"/>
    <s v="VinylSd"/>
    <x v="0"/>
    <n v="506"/>
    <x v="0"/>
    <s v="TA"/>
    <x v="0"/>
    <x v="0"/>
    <s v="TA"/>
    <s v="No"/>
    <x v="0"/>
    <n v="689"/>
    <s v="Unf"/>
    <n v="0"/>
    <n v="773"/>
    <n v="1462"/>
    <x v="0"/>
    <s v="Ex"/>
    <s v="Y"/>
    <x v="0"/>
    <n v="1490"/>
    <n v="1304"/>
    <n v="0"/>
    <n v="2794"/>
    <n v="1"/>
    <n v="0"/>
    <n v="2"/>
    <n v="1"/>
    <n v="4"/>
    <n v="1"/>
    <s v="Ex"/>
    <n v="9"/>
    <s v="Typ"/>
    <n v="1"/>
    <s v="TA"/>
    <x v="0"/>
    <n v="1995"/>
    <x v="2"/>
    <n v="3"/>
    <n v="810"/>
    <s v="TA"/>
    <s v="TA"/>
    <x v="0"/>
    <n v="0"/>
    <n v="146"/>
    <n v="202"/>
    <n v="0"/>
    <n v="0"/>
    <n v="0"/>
    <s v="NA"/>
    <x v="0"/>
    <s v="NA"/>
    <n v="0"/>
    <n v="7"/>
    <n v="2009"/>
    <x v="0"/>
    <x v="0"/>
    <n v="403000"/>
  </r>
  <r>
    <n v="233"/>
    <n v="160"/>
    <x v="1"/>
    <n v="21"/>
    <x v="205"/>
    <x v="0"/>
    <s v="NA"/>
    <x v="0"/>
    <x v="0"/>
    <x v="0"/>
    <x v="0"/>
    <x v="0"/>
    <x v="22"/>
    <x v="0"/>
    <x v="0"/>
    <x v="4"/>
    <x v="0"/>
    <n v="6"/>
    <n v="5"/>
    <n v="1972"/>
    <n v="1972"/>
    <x v="0"/>
    <x v="0"/>
    <x v="3"/>
    <s v="HdBoard"/>
    <x v="0"/>
    <n v="297"/>
    <x v="1"/>
    <s v="TA"/>
    <x v="1"/>
    <x v="1"/>
    <s v="TA"/>
    <s v="No"/>
    <x v="2"/>
    <n v="0"/>
    <s v="Unf"/>
    <n v="0"/>
    <n v="483"/>
    <n v="483"/>
    <x v="0"/>
    <s v="TA"/>
    <s v="Y"/>
    <x v="0"/>
    <n v="483"/>
    <n v="504"/>
    <n v="0"/>
    <n v="987"/>
    <n v="0"/>
    <n v="0"/>
    <n v="1"/>
    <n v="1"/>
    <n v="2"/>
    <n v="1"/>
    <s v="TA"/>
    <n v="5"/>
    <s v="Typ"/>
    <n v="1"/>
    <s v="Po"/>
    <x v="0"/>
    <n v="1972"/>
    <x v="1"/>
    <n v="1"/>
    <n v="288"/>
    <s v="TA"/>
    <s v="TA"/>
    <x v="0"/>
    <n v="0"/>
    <n v="0"/>
    <n v="0"/>
    <n v="0"/>
    <n v="0"/>
    <n v="0"/>
    <s v="NA"/>
    <x v="0"/>
    <s v="NA"/>
    <n v="0"/>
    <n v="6"/>
    <n v="2006"/>
    <x v="0"/>
    <x v="0"/>
    <n v="94500"/>
  </r>
  <r>
    <n v="234"/>
    <n v="20"/>
    <x v="0"/>
    <n v="75"/>
    <x v="212"/>
    <x v="0"/>
    <s v="NA"/>
    <x v="0"/>
    <x v="0"/>
    <x v="0"/>
    <x v="2"/>
    <x v="0"/>
    <x v="0"/>
    <x v="0"/>
    <x v="0"/>
    <x v="0"/>
    <x v="1"/>
    <n v="5"/>
    <n v="6"/>
    <n v="1976"/>
    <n v="1976"/>
    <x v="0"/>
    <x v="0"/>
    <x v="3"/>
    <s v="HdBoard"/>
    <x v="1"/>
    <n v="0"/>
    <x v="1"/>
    <s v="TA"/>
    <x v="1"/>
    <x v="1"/>
    <s v="Gd"/>
    <s v="Av"/>
    <x v="6"/>
    <n v="182"/>
    <s v="ALQ"/>
    <n v="712"/>
    <n v="0"/>
    <n v="894"/>
    <x v="0"/>
    <s v="TA"/>
    <s v="Y"/>
    <x v="0"/>
    <n v="894"/>
    <n v="0"/>
    <n v="0"/>
    <n v="894"/>
    <n v="1"/>
    <n v="0"/>
    <n v="1"/>
    <n v="0"/>
    <n v="3"/>
    <n v="1"/>
    <s v="TA"/>
    <n v="5"/>
    <s v="Typ"/>
    <n v="0"/>
    <s v="NA"/>
    <x v="0"/>
    <n v="1976"/>
    <x v="1"/>
    <n v="1"/>
    <n v="308"/>
    <s v="TA"/>
    <s v="TA"/>
    <x v="0"/>
    <n v="365"/>
    <n v="0"/>
    <n v="0"/>
    <n v="0"/>
    <n v="0"/>
    <n v="0"/>
    <s v="NA"/>
    <x v="1"/>
    <s v="NA"/>
    <n v="0"/>
    <n v="2"/>
    <n v="2010"/>
    <x v="0"/>
    <x v="0"/>
    <n v="128200"/>
  </r>
  <r>
    <n v="235"/>
    <n v="60"/>
    <x v="0"/>
    <s v="NA"/>
    <x v="213"/>
    <x v="0"/>
    <s v="NA"/>
    <x v="0"/>
    <x v="0"/>
    <x v="0"/>
    <x v="0"/>
    <x v="0"/>
    <x v="17"/>
    <x v="0"/>
    <x v="0"/>
    <x v="0"/>
    <x v="0"/>
    <n v="6"/>
    <n v="5"/>
    <n v="2002"/>
    <n v="2002"/>
    <x v="0"/>
    <x v="0"/>
    <x v="0"/>
    <s v="VinylSd"/>
    <x v="4"/>
    <s v="NA"/>
    <x v="0"/>
    <s v="TA"/>
    <x v="0"/>
    <x v="0"/>
    <s v="TA"/>
    <s v="No"/>
    <x v="0"/>
    <n v="625"/>
    <s v="Unf"/>
    <n v="0"/>
    <n v="235"/>
    <n v="860"/>
    <x v="0"/>
    <s v="Ex"/>
    <s v="Y"/>
    <x v="0"/>
    <n v="860"/>
    <n v="1100"/>
    <n v="0"/>
    <n v="1960"/>
    <n v="1"/>
    <n v="0"/>
    <n v="2"/>
    <n v="1"/>
    <n v="4"/>
    <n v="1"/>
    <s v="Gd"/>
    <n v="8"/>
    <s v="Typ"/>
    <n v="2"/>
    <s v="TA"/>
    <x v="2"/>
    <n v="2002"/>
    <x v="2"/>
    <n v="2"/>
    <n v="440"/>
    <s v="TA"/>
    <s v="TA"/>
    <x v="0"/>
    <n v="288"/>
    <n v="48"/>
    <n v="0"/>
    <n v="0"/>
    <n v="0"/>
    <n v="0"/>
    <s v="NA"/>
    <x v="0"/>
    <s v="NA"/>
    <n v="0"/>
    <n v="5"/>
    <n v="2010"/>
    <x v="0"/>
    <x v="0"/>
    <n v="216500"/>
  </r>
  <r>
    <n v="236"/>
    <n v="160"/>
    <x v="1"/>
    <n v="21"/>
    <x v="205"/>
    <x v="0"/>
    <s v="NA"/>
    <x v="0"/>
    <x v="0"/>
    <x v="0"/>
    <x v="0"/>
    <x v="0"/>
    <x v="22"/>
    <x v="0"/>
    <x v="0"/>
    <x v="3"/>
    <x v="0"/>
    <n v="6"/>
    <n v="3"/>
    <n v="1971"/>
    <n v="1971"/>
    <x v="0"/>
    <x v="0"/>
    <x v="3"/>
    <s v="HdBoard"/>
    <x v="0"/>
    <n v="604"/>
    <x v="1"/>
    <s v="TA"/>
    <x v="1"/>
    <x v="1"/>
    <s v="TA"/>
    <s v="No"/>
    <x v="1"/>
    <n v="358"/>
    <s v="Unf"/>
    <n v="0"/>
    <n v="125"/>
    <n v="483"/>
    <x v="0"/>
    <s v="TA"/>
    <s v="Y"/>
    <x v="0"/>
    <n v="483"/>
    <n v="504"/>
    <n v="0"/>
    <n v="987"/>
    <n v="0"/>
    <n v="0"/>
    <n v="1"/>
    <n v="1"/>
    <n v="2"/>
    <n v="1"/>
    <s v="TA"/>
    <n v="5"/>
    <s v="Typ"/>
    <n v="0"/>
    <s v="NA"/>
    <x v="1"/>
    <n v="1971"/>
    <x v="1"/>
    <n v="1"/>
    <n v="264"/>
    <s v="TA"/>
    <s v="TA"/>
    <x v="0"/>
    <n v="0"/>
    <n v="0"/>
    <n v="0"/>
    <n v="0"/>
    <n v="0"/>
    <n v="0"/>
    <s v="NA"/>
    <x v="0"/>
    <s v="NA"/>
    <n v="0"/>
    <n v="8"/>
    <n v="2008"/>
    <x v="0"/>
    <x v="0"/>
    <n v="89500"/>
  </r>
  <r>
    <n v="237"/>
    <n v="20"/>
    <x v="0"/>
    <n v="65"/>
    <x v="214"/>
    <x v="0"/>
    <s v="NA"/>
    <x v="0"/>
    <x v="0"/>
    <x v="0"/>
    <x v="1"/>
    <x v="0"/>
    <x v="0"/>
    <x v="0"/>
    <x v="0"/>
    <x v="0"/>
    <x v="1"/>
    <n v="7"/>
    <n v="5"/>
    <n v="2004"/>
    <n v="2004"/>
    <x v="0"/>
    <x v="0"/>
    <x v="0"/>
    <s v="VinylSd"/>
    <x v="0"/>
    <n v="98"/>
    <x v="0"/>
    <s v="TA"/>
    <x v="0"/>
    <x v="0"/>
    <s v="TA"/>
    <s v="Av"/>
    <x v="0"/>
    <n v="24"/>
    <s v="Unf"/>
    <n v="0"/>
    <n v="1390"/>
    <n v="1414"/>
    <x v="0"/>
    <s v="Ex"/>
    <s v="Y"/>
    <x v="0"/>
    <n v="1414"/>
    <n v="0"/>
    <n v="0"/>
    <n v="1414"/>
    <n v="0"/>
    <n v="0"/>
    <n v="2"/>
    <n v="0"/>
    <n v="3"/>
    <n v="1"/>
    <s v="Gd"/>
    <n v="6"/>
    <s v="Typ"/>
    <n v="0"/>
    <s v="NA"/>
    <x v="0"/>
    <n v="2004"/>
    <x v="0"/>
    <n v="2"/>
    <n v="494"/>
    <s v="TA"/>
    <s v="TA"/>
    <x v="0"/>
    <n v="132"/>
    <n v="105"/>
    <n v="0"/>
    <n v="0"/>
    <n v="0"/>
    <n v="0"/>
    <s v="NA"/>
    <x v="0"/>
    <s v="NA"/>
    <n v="0"/>
    <n v="5"/>
    <n v="2010"/>
    <x v="0"/>
    <x v="0"/>
    <n v="185500"/>
  </r>
  <r>
    <n v="238"/>
    <n v="60"/>
    <x v="0"/>
    <s v="NA"/>
    <x v="215"/>
    <x v="0"/>
    <s v="NA"/>
    <x v="1"/>
    <x v="0"/>
    <x v="0"/>
    <x v="3"/>
    <x v="0"/>
    <x v="12"/>
    <x v="8"/>
    <x v="0"/>
    <x v="0"/>
    <x v="0"/>
    <n v="7"/>
    <n v="7"/>
    <n v="1993"/>
    <n v="2003"/>
    <x v="0"/>
    <x v="0"/>
    <x v="3"/>
    <s v="HdBoard"/>
    <x v="1"/>
    <n v="0"/>
    <x v="0"/>
    <s v="TA"/>
    <x v="0"/>
    <x v="0"/>
    <s v="TA"/>
    <s v="No"/>
    <x v="4"/>
    <n v="402"/>
    <s v="Unf"/>
    <n v="0"/>
    <n v="594"/>
    <n v="996"/>
    <x v="0"/>
    <s v="Ex"/>
    <s v="Y"/>
    <x v="0"/>
    <n v="1014"/>
    <n v="730"/>
    <n v="0"/>
    <n v="1744"/>
    <n v="0"/>
    <n v="0"/>
    <n v="2"/>
    <n v="1"/>
    <n v="3"/>
    <n v="1"/>
    <s v="Gd"/>
    <n v="7"/>
    <s v="Typ"/>
    <n v="0"/>
    <s v="NA"/>
    <x v="0"/>
    <n v="1993"/>
    <x v="0"/>
    <n v="2"/>
    <n v="457"/>
    <s v="TA"/>
    <s v="TA"/>
    <x v="0"/>
    <n v="370"/>
    <n v="70"/>
    <n v="0"/>
    <n v="238"/>
    <n v="0"/>
    <n v="0"/>
    <s v="NA"/>
    <x v="0"/>
    <s v="NA"/>
    <n v="0"/>
    <n v="2"/>
    <n v="2010"/>
    <x v="0"/>
    <x v="0"/>
    <n v="194500"/>
  </r>
  <r>
    <n v="239"/>
    <n v="20"/>
    <x v="0"/>
    <n v="93"/>
    <x v="216"/>
    <x v="0"/>
    <s v="NA"/>
    <x v="0"/>
    <x v="0"/>
    <x v="0"/>
    <x v="0"/>
    <x v="0"/>
    <x v="10"/>
    <x v="0"/>
    <x v="0"/>
    <x v="0"/>
    <x v="1"/>
    <n v="8"/>
    <n v="5"/>
    <n v="2007"/>
    <n v="2007"/>
    <x v="1"/>
    <x v="0"/>
    <x v="0"/>
    <s v="VinylSd"/>
    <x v="0"/>
    <n v="254"/>
    <x v="2"/>
    <s v="TA"/>
    <x v="0"/>
    <x v="2"/>
    <s v="TA"/>
    <s v="No"/>
    <x v="2"/>
    <n v="0"/>
    <s v="Unf"/>
    <n v="0"/>
    <n v="1694"/>
    <n v="1694"/>
    <x v="0"/>
    <s v="Ex"/>
    <s v="Y"/>
    <x v="0"/>
    <n v="1694"/>
    <n v="0"/>
    <n v="0"/>
    <n v="1694"/>
    <n v="0"/>
    <n v="0"/>
    <n v="2"/>
    <n v="0"/>
    <n v="3"/>
    <n v="1"/>
    <s v="Gd"/>
    <n v="7"/>
    <s v="Typ"/>
    <n v="0"/>
    <s v="NA"/>
    <x v="0"/>
    <n v="2007"/>
    <x v="2"/>
    <n v="3"/>
    <n v="818"/>
    <s v="TA"/>
    <s v="TA"/>
    <x v="0"/>
    <n v="168"/>
    <n v="228"/>
    <n v="0"/>
    <n v="0"/>
    <n v="0"/>
    <n v="0"/>
    <s v="NA"/>
    <x v="0"/>
    <s v="NA"/>
    <n v="0"/>
    <n v="12"/>
    <n v="2007"/>
    <x v="1"/>
    <x v="2"/>
    <n v="318000"/>
  </r>
  <r>
    <n v="240"/>
    <n v="50"/>
    <x v="0"/>
    <n v="52"/>
    <x v="217"/>
    <x v="0"/>
    <s v="NA"/>
    <x v="0"/>
    <x v="0"/>
    <x v="0"/>
    <x v="0"/>
    <x v="0"/>
    <x v="15"/>
    <x v="0"/>
    <x v="0"/>
    <x v="0"/>
    <x v="2"/>
    <n v="6"/>
    <n v="4"/>
    <n v="1945"/>
    <n v="1950"/>
    <x v="0"/>
    <x v="0"/>
    <x v="0"/>
    <s v="VinylSd"/>
    <x v="1"/>
    <n v="0"/>
    <x v="1"/>
    <s v="TA"/>
    <x v="1"/>
    <x v="1"/>
    <s v="Fa"/>
    <s v="No"/>
    <x v="6"/>
    <n v="94"/>
    <s v="Unf"/>
    <n v="0"/>
    <n v="641"/>
    <n v="735"/>
    <x v="0"/>
    <s v="TA"/>
    <s v="Y"/>
    <x v="2"/>
    <n v="798"/>
    <n v="689"/>
    <n v="0"/>
    <n v="1487"/>
    <n v="0"/>
    <n v="0"/>
    <n v="1"/>
    <n v="1"/>
    <n v="3"/>
    <n v="1"/>
    <s v="TA"/>
    <n v="7"/>
    <s v="Typ"/>
    <n v="1"/>
    <s v="Gd"/>
    <x v="1"/>
    <n v="1949"/>
    <x v="1"/>
    <n v="1"/>
    <n v="220"/>
    <s v="TA"/>
    <s v="TA"/>
    <x v="0"/>
    <n v="0"/>
    <n v="140"/>
    <n v="0"/>
    <n v="0"/>
    <n v="0"/>
    <n v="0"/>
    <s v="NA"/>
    <x v="1"/>
    <s v="NA"/>
    <n v="0"/>
    <n v="4"/>
    <n v="2010"/>
    <x v="0"/>
    <x v="0"/>
    <n v="113000"/>
  </r>
  <r>
    <n v="241"/>
    <n v="20"/>
    <x v="3"/>
    <n v="75"/>
    <x v="218"/>
    <x v="0"/>
    <s v="NA"/>
    <x v="0"/>
    <x v="0"/>
    <x v="0"/>
    <x v="0"/>
    <x v="0"/>
    <x v="5"/>
    <x v="0"/>
    <x v="0"/>
    <x v="0"/>
    <x v="1"/>
    <n v="8"/>
    <n v="5"/>
    <n v="2008"/>
    <n v="2008"/>
    <x v="0"/>
    <x v="0"/>
    <x v="0"/>
    <s v="VinylSd"/>
    <x v="2"/>
    <n v="36"/>
    <x v="0"/>
    <s v="TA"/>
    <x v="0"/>
    <x v="0"/>
    <s v="TA"/>
    <s v="Av"/>
    <x v="0"/>
    <n v="1078"/>
    <s v="Unf"/>
    <n v="0"/>
    <n v="488"/>
    <n v="1566"/>
    <x v="0"/>
    <s v="Ex"/>
    <s v="Y"/>
    <x v="0"/>
    <n v="1566"/>
    <n v="0"/>
    <n v="0"/>
    <n v="1566"/>
    <n v="1"/>
    <n v="0"/>
    <n v="2"/>
    <n v="0"/>
    <n v="3"/>
    <n v="1"/>
    <s v="Gd"/>
    <n v="7"/>
    <s v="Typ"/>
    <n v="0"/>
    <s v="NA"/>
    <x v="0"/>
    <n v="2008"/>
    <x v="0"/>
    <n v="2"/>
    <n v="750"/>
    <s v="TA"/>
    <s v="TA"/>
    <x v="0"/>
    <n v="144"/>
    <n v="168"/>
    <n v="0"/>
    <n v="0"/>
    <n v="0"/>
    <n v="0"/>
    <s v="NA"/>
    <x v="0"/>
    <s v="NA"/>
    <n v="0"/>
    <n v="4"/>
    <n v="2010"/>
    <x v="0"/>
    <x v="0"/>
    <n v="262500"/>
  </r>
  <r>
    <n v="242"/>
    <n v="30"/>
    <x v="1"/>
    <n v="40"/>
    <x v="219"/>
    <x v="0"/>
    <s v="NA"/>
    <x v="0"/>
    <x v="0"/>
    <x v="0"/>
    <x v="0"/>
    <x v="0"/>
    <x v="7"/>
    <x v="0"/>
    <x v="0"/>
    <x v="0"/>
    <x v="1"/>
    <n v="5"/>
    <n v="9"/>
    <n v="1945"/>
    <n v="1997"/>
    <x v="0"/>
    <x v="0"/>
    <x v="0"/>
    <s v="VinylSd"/>
    <x v="1"/>
    <n v="0"/>
    <x v="1"/>
    <s v="Gd"/>
    <x v="1"/>
    <x v="1"/>
    <s v="TA"/>
    <s v="No"/>
    <x v="1"/>
    <n v="329"/>
    <s v="Unf"/>
    <n v="0"/>
    <n v="357"/>
    <n v="686"/>
    <x v="0"/>
    <s v="Gd"/>
    <s v="Y"/>
    <x v="0"/>
    <n v="866"/>
    <n v="0"/>
    <n v="0"/>
    <n v="866"/>
    <n v="0"/>
    <n v="0"/>
    <n v="1"/>
    <n v="0"/>
    <n v="2"/>
    <n v="1"/>
    <s v="Gd"/>
    <n v="4"/>
    <s v="Typ"/>
    <n v="0"/>
    <s v="NA"/>
    <x v="4"/>
    <s v="NA"/>
    <x v="3"/>
    <n v="0"/>
    <n v="0"/>
    <s v="NA"/>
    <s v="NA"/>
    <x v="0"/>
    <n v="58"/>
    <n v="42"/>
    <n v="0"/>
    <n v="0"/>
    <n v="0"/>
    <n v="0"/>
    <s v="NA"/>
    <x v="0"/>
    <s v="NA"/>
    <n v="0"/>
    <n v="8"/>
    <n v="2007"/>
    <x v="0"/>
    <x v="0"/>
    <n v="110500"/>
  </r>
  <r>
    <n v="243"/>
    <n v="50"/>
    <x v="1"/>
    <n v="63"/>
    <x v="220"/>
    <x v="0"/>
    <s v="NA"/>
    <x v="0"/>
    <x v="0"/>
    <x v="0"/>
    <x v="2"/>
    <x v="0"/>
    <x v="7"/>
    <x v="0"/>
    <x v="0"/>
    <x v="0"/>
    <x v="2"/>
    <n v="5"/>
    <n v="4"/>
    <n v="1900"/>
    <n v="1950"/>
    <x v="0"/>
    <x v="0"/>
    <x v="2"/>
    <s v="Wd Sdng"/>
    <x v="1"/>
    <n v="0"/>
    <x v="1"/>
    <s v="TA"/>
    <x v="2"/>
    <x v="1"/>
    <s v="TA"/>
    <s v="No"/>
    <x v="2"/>
    <n v="0"/>
    <s v="Unf"/>
    <n v="0"/>
    <n v="540"/>
    <n v="540"/>
    <x v="0"/>
    <s v="Gd"/>
    <s v="N"/>
    <x v="2"/>
    <n v="889"/>
    <n v="551"/>
    <n v="0"/>
    <n v="1440"/>
    <n v="0"/>
    <n v="0"/>
    <n v="1"/>
    <n v="0"/>
    <n v="3"/>
    <n v="1"/>
    <s v="TA"/>
    <n v="6"/>
    <s v="Typ"/>
    <n v="0"/>
    <s v="NA"/>
    <x v="0"/>
    <n v="1940"/>
    <x v="1"/>
    <n v="1"/>
    <n v="352"/>
    <s v="Fa"/>
    <s v="TA"/>
    <x v="0"/>
    <n v="0"/>
    <n v="0"/>
    <n v="77"/>
    <n v="0"/>
    <n v="0"/>
    <n v="0"/>
    <s v="NA"/>
    <x v="0"/>
    <s v="NA"/>
    <n v="0"/>
    <n v="4"/>
    <n v="2006"/>
    <x v="0"/>
    <x v="0"/>
    <n v="79000"/>
  </r>
  <r>
    <n v="244"/>
    <n v="160"/>
    <x v="0"/>
    <n v="75"/>
    <x v="221"/>
    <x v="0"/>
    <s v="NA"/>
    <x v="0"/>
    <x v="0"/>
    <x v="0"/>
    <x v="2"/>
    <x v="0"/>
    <x v="12"/>
    <x v="0"/>
    <x v="0"/>
    <x v="3"/>
    <x v="0"/>
    <n v="6"/>
    <n v="6"/>
    <n v="1980"/>
    <n v="1980"/>
    <x v="0"/>
    <x v="0"/>
    <x v="7"/>
    <s v="Plywood"/>
    <x v="1"/>
    <n v="0"/>
    <x v="1"/>
    <s v="TA"/>
    <x v="1"/>
    <x v="0"/>
    <s v="TA"/>
    <s v="No"/>
    <x v="2"/>
    <n v="0"/>
    <s v="Unf"/>
    <n v="0"/>
    <n v="626"/>
    <n v="626"/>
    <x v="0"/>
    <s v="TA"/>
    <s v="Y"/>
    <x v="0"/>
    <n v="626"/>
    <n v="591"/>
    <n v="0"/>
    <n v="1217"/>
    <n v="0"/>
    <n v="0"/>
    <n v="1"/>
    <n v="1"/>
    <n v="3"/>
    <n v="1"/>
    <s v="TA"/>
    <n v="6"/>
    <s v="Typ"/>
    <n v="1"/>
    <s v="TA"/>
    <x v="0"/>
    <n v="1980"/>
    <x v="0"/>
    <n v="1"/>
    <n v="288"/>
    <s v="TA"/>
    <s v="TA"/>
    <x v="0"/>
    <n v="0"/>
    <n v="28"/>
    <n v="0"/>
    <n v="0"/>
    <n v="0"/>
    <n v="0"/>
    <s v="NA"/>
    <x v="0"/>
    <s v="NA"/>
    <n v="0"/>
    <n v="4"/>
    <n v="2009"/>
    <x v="0"/>
    <x v="0"/>
    <n v="120000"/>
  </r>
  <r>
    <n v="245"/>
    <n v="60"/>
    <x v="0"/>
    <s v="NA"/>
    <x v="222"/>
    <x v="0"/>
    <s v="NA"/>
    <x v="1"/>
    <x v="0"/>
    <x v="0"/>
    <x v="0"/>
    <x v="0"/>
    <x v="12"/>
    <x v="0"/>
    <x v="0"/>
    <x v="0"/>
    <x v="0"/>
    <n v="7"/>
    <n v="5"/>
    <n v="1994"/>
    <n v="2002"/>
    <x v="0"/>
    <x v="0"/>
    <x v="0"/>
    <s v="VinylSd"/>
    <x v="1"/>
    <n v="0"/>
    <x v="0"/>
    <s v="TA"/>
    <x v="0"/>
    <x v="0"/>
    <s v="TA"/>
    <s v="No"/>
    <x v="0"/>
    <n v="695"/>
    <s v="Unf"/>
    <n v="0"/>
    <n v="253"/>
    <n v="948"/>
    <x v="0"/>
    <s v="Ex"/>
    <s v="Y"/>
    <x v="0"/>
    <n v="1222"/>
    <n v="888"/>
    <n v="0"/>
    <n v="2110"/>
    <n v="1"/>
    <n v="0"/>
    <n v="2"/>
    <n v="1"/>
    <n v="3"/>
    <n v="1"/>
    <s v="Gd"/>
    <n v="8"/>
    <s v="Typ"/>
    <n v="2"/>
    <s v="Fa"/>
    <x v="0"/>
    <n v="1994"/>
    <x v="0"/>
    <n v="2"/>
    <n v="463"/>
    <s v="TA"/>
    <s v="TA"/>
    <x v="0"/>
    <n v="0"/>
    <n v="130"/>
    <n v="0"/>
    <n v="0"/>
    <n v="0"/>
    <n v="0"/>
    <s v="NA"/>
    <x v="0"/>
    <s v="NA"/>
    <n v="0"/>
    <n v="5"/>
    <n v="2010"/>
    <x v="0"/>
    <x v="0"/>
    <n v="205000"/>
  </r>
  <r>
    <n v="246"/>
    <n v="20"/>
    <x v="0"/>
    <n v="80"/>
    <x v="127"/>
    <x v="0"/>
    <s v="NA"/>
    <x v="0"/>
    <x v="0"/>
    <x v="0"/>
    <x v="0"/>
    <x v="0"/>
    <x v="6"/>
    <x v="0"/>
    <x v="0"/>
    <x v="0"/>
    <x v="1"/>
    <n v="7"/>
    <n v="5"/>
    <n v="1988"/>
    <n v="1988"/>
    <x v="0"/>
    <x v="0"/>
    <x v="2"/>
    <s v="Wd Sdng"/>
    <x v="0"/>
    <n v="102"/>
    <x v="1"/>
    <s v="TA"/>
    <x v="1"/>
    <x v="0"/>
    <s v="TA"/>
    <s v="Av"/>
    <x v="0"/>
    <n v="929"/>
    <s v="Unf"/>
    <n v="0"/>
    <n v="916"/>
    <n v="1845"/>
    <x v="0"/>
    <s v="Gd"/>
    <s v="Y"/>
    <x v="0"/>
    <n v="1872"/>
    <n v="0"/>
    <n v="0"/>
    <n v="1872"/>
    <n v="0"/>
    <n v="1"/>
    <n v="2"/>
    <n v="0"/>
    <n v="3"/>
    <n v="1"/>
    <s v="TA"/>
    <n v="6"/>
    <s v="Typ"/>
    <n v="1"/>
    <s v="TA"/>
    <x v="0"/>
    <n v="1988"/>
    <x v="2"/>
    <n v="2"/>
    <n v="604"/>
    <s v="TA"/>
    <s v="TA"/>
    <x v="0"/>
    <n v="197"/>
    <n v="39"/>
    <n v="0"/>
    <n v="0"/>
    <n v="0"/>
    <n v="0"/>
    <s v="NA"/>
    <x v="0"/>
    <s v="NA"/>
    <n v="0"/>
    <n v="6"/>
    <n v="2006"/>
    <x v="0"/>
    <x v="0"/>
    <n v="241500"/>
  </r>
  <r>
    <n v="247"/>
    <n v="190"/>
    <x v="1"/>
    <n v="69"/>
    <x v="223"/>
    <x v="0"/>
    <s v="Grvl"/>
    <x v="0"/>
    <x v="0"/>
    <x v="0"/>
    <x v="0"/>
    <x v="0"/>
    <x v="7"/>
    <x v="0"/>
    <x v="0"/>
    <x v="1"/>
    <x v="0"/>
    <n v="6"/>
    <n v="8"/>
    <n v="1910"/>
    <n v="1950"/>
    <x v="0"/>
    <x v="0"/>
    <x v="8"/>
    <s v="AsbShng"/>
    <x v="1"/>
    <n v="0"/>
    <x v="1"/>
    <s v="Fa"/>
    <x v="5"/>
    <x v="4"/>
    <s v="TA"/>
    <s v="No"/>
    <x v="2"/>
    <n v="0"/>
    <s v="Unf"/>
    <n v="0"/>
    <n v="1020"/>
    <n v="1020"/>
    <x v="0"/>
    <s v="Gd"/>
    <s v="N"/>
    <x v="3"/>
    <n v="908"/>
    <n v="1020"/>
    <n v="0"/>
    <n v="1928"/>
    <n v="0"/>
    <n v="0"/>
    <n v="2"/>
    <n v="0"/>
    <n v="4"/>
    <n v="2"/>
    <s v="Fa"/>
    <n v="9"/>
    <s v="Typ"/>
    <n v="0"/>
    <s v="NA"/>
    <x v="1"/>
    <n v="1910"/>
    <x v="1"/>
    <n v="1"/>
    <n v="440"/>
    <s v="Po"/>
    <s v="Po"/>
    <x v="0"/>
    <n v="0"/>
    <n v="60"/>
    <n v="112"/>
    <n v="0"/>
    <n v="0"/>
    <n v="0"/>
    <s v="NA"/>
    <x v="0"/>
    <s v="NA"/>
    <n v="0"/>
    <n v="4"/>
    <n v="2006"/>
    <x v="0"/>
    <x v="0"/>
    <n v="137000"/>
  </r>
  <r>
    <n v="248"/>
    <n v="20"/>
    <x v="0"/>
    <n v="75"/>
    <x v="224"/>
    <x v="0"/>
    <s v="NA"/>
    <x v="0"/>
    <x v="0"/>
    <x v="0"/>
    <x v="0"/>
    <x v="0"/>
    <x v="11"/>
    <x v="0"/>
    <x v="0"/>
    <x v="0"/>
    <x v="1"/>
    <n v="6"/>
    <n v="5"/>
    <n v="1954"/>
    <n v="1954"/>
    <x v="1"/>
    <x v="0"/>
    <x v="2"/>
    <s v="BrkFace"/>
    <x v="1"/>
    <n v="0"/>
    <x v="1"/>
    <s v="TA"/>
    <x v="1"/>
    <x v="1"/>
    <s v="TA"/>
    <s v="No"/>
    <x v="2"/>
    <n v="0"/>
    <s v="Unf"/>
    <n v="0"/>
    <n v="1367"/>
    <n v="1367"/>
    <x v="0"/>
    <s v="Ex"/>
    <s v="Y"/>
    <x v="0"/>
    <n v="1375"/>
    <n v="0"/>
    <n v="0"/>
    <n v="1375"/>
    <n v="0"/>
    <n v="0"/>
    <n v="1"/>
    <n v="0"/>
    <n v="2"/>
    <n v="1"/>
    <s v="TA"/>
    <n v="5"/>
    <s v="Typ"/>
    <n v="1"/>
    <s v="TA"/>
    <x v="0"/>
    <n v="1954"/>
    <x v="1"/>
    <n v="2"/>
    <n v="451"/>
    <s v="TA"/>
    <s v="TA"/>
    <x v="0"/>
    <n v="0"/>
    <n v="30"/>
    <n v="0"/>
    <n v="0"/>
    <n v="0"/>
    <n v="0"/>
    <s v="NA"/>
    <x v="0"/>
    <s v="NA"/>
    <n v="0"/>
    <n v="6"/>
    <n v="2006"/>
    <x v="0"/>
    <x v="0"/>
    <n v="140000"/>
  </r>
  <r>
    <n v="249"/>
    <n v="60"/>
    <x v="0"/>
    <n v="72"/>
    <x v="225"/>
    <x v="0"/>
    <s v="NA"/>
    <x v="0"/>
    <x v="0"/>
    <x v="0"/>
    <x v="0"/>
    <x v="0"/>
    <x v="0"/>
    <x v="0"/>
    <x v="0"/>
    <x v="0"/>
    <x v="0"/>
    <n v="7"/>
    <n v="5"/>
    <n v="2003"/>
    <n v="2003"/>
    <x v="0"/>
    <x v="0"/>
    <x v="0"/>
    <s v="VinylSd"/>
    <x v="0"/>
    <n v="101"/>
    <x v="0"/>
    <s v="TA"/>
    <x v="0"/>
    <x v="0"/>
    <s v="TA"/>
    <s v="No"/>
    <x v="2"/>
    <n v="0"/>
    <s v="Unf"/>
    <n v="0"/>
    <n v="840"/>
    <n v="840"/>
    <x v="0"/>
    <s v="Ex"/>
    <s v="Y"/>
    <x v="0"/>
    <n v="840"/>
    <n v="828"/>
    <n v="0"/>
    <n v="1668"/>
    <n v="0"/>
    <n v="0"/>
    <n v="2"/>
    <n v="1"/>
    <n v="3"/>
    <n v="1"/>
    <s v="Gd"/>
    <n v="8"/>
    <s v="Typ"/>
    <n v="0"/>
    <s v="NA"/>
    <x v="0"/>
    <n v="2003"/>
    <x v="0"/>
    <n v="2"/>
    <n v="500"/>
    <s v="TA"/>
    <s v="TA"/>
    <x v="0"/>
    <n v="144"/>
    <n v="68"/>
    <n v="0"/>
    <n v="0"/>
    <n v="0"/>
    <n v="0"/>
    <s v="NA"/>
    <x v="0"/>
    <s v="NA"/>
    <n v="0"/>
    <n v="9"/>
    <n v="2007"/>
    <x v="0"/>
    <x v="0"/>
    <n v="180000"/>
  </r>
  <r>
    <n v="250"/>
    <n v="50"/>
    <x v="0"/>
    <s v="NA"/>
    <x v="226"/>
    <x v="0"/>
    <s v="NA"/>
    <x v="2"/>
    <x v="2"/>
    <x v="0"/>
    <x v="3"/>
    <x v="2"/>
    <x v="19"/>
    <x v="0"/>
    <x v="0"/>
    <x v="0"/>
    <x v="2"/>
    <n v="6"/>
    <n v="7"/>
    <n v="1958"/>
    <n v="2006"/>
    <x v="0"/>
    <x v="0"/>
    <x v="2"/>
    <s v="HdBoard"/>
    <x v="3"/>
    <n v="472"/>
    <x v="0"/>
    <s v="TA"/>
    <x v="1"/>
    <x v="0"/>
    <s v="TA"/>
    <s v="Gd"/>
    <x v="3"/>
    <n v="697"/>
    <s v="Unf"/>
    <n v="0"/>
    <n v="747"/>
    <n v="1444"/>
    <x v="0"/>
    <s v="Gd"/>
    <s v="Y"/>
    <x v="0"/>
    <n v="1444"/>
    <n v="700"/>
    <n v="0"/>
    <n v="2144"/>
    <n v="0"/>
    <n v="1"/>
    <n v="2"/>
    <n v="0"/>
    <n v="4"/>
    <n v="1"/>
    <s v="Gd"/>
    <n v="7"/>
    <s v="Typ"/>
    <n v="2"/>
    <s v="TA"/>
    <x v="0"/>
    <n v="1958"/>
    <x v="2"/>
    <n v="2"/>
    <n v="389"/>
    <s v="TA"/>
    <s v="TA"/>
    <x v="0"/>
    <n v="0"/>
    <n v="98"/>
    <n v="0"/>
    <n v="0"/>
    <n v="0"/>
    <n v="0"/>
    <s v="NA"/>
    <x v="0"/>
    <s v="Shed"/>
    <n v="500"/>
    <n v="6"/>
    <n v="2007"/>
    <x v="0"/>
    <x v="0"/>
    <n v="277000"/>
  </r>
  <r>
    <n v="251"/>
    <n v="30"/>
    <x v="0"/>
    <n v="55"/>
    <x v="227"/>
    <x v="0"/>
    <s v="NA"/>
    <x v="1"/>
    <x v="0"/>
    <x v="0"/>
    <x v="0"/>
    <x v="0"/>
    <x v="8"/>
    <x v="0"/>
    <x v="0"/>
    <x v="0"/>
    <x v="1"/>
    <n v="3"/>
    <n v="2"/>
    <n v="1940"/>
    <n v="1966"/>
    <x v="0"/>
    <x v="0"/>
    <x v="2"/>
    <s v="Plywood"/>
    <x v="1"/>
    <n v="0"/>
    <x v="1"/>
    <s v="Po"/>
    <x v="1"/>
    <x v="1"/>
    <s v="TA"/>
    <s v="No"/>
    <x v="2"/>
    <n v="0"/>
    <s v="Unf"/>
    <n v="0"/>
    <n v="728"/>
    <n v="728"/>
    <x v="0"/>
    <s v="Ex"/>
    <s v="Y"/>
    <x v="0"/>
    <n v="1306"/>
    <n v="0"/>
    <n v="0"/>
    <n v="1306"/>
    <n v="0"/>
    <n v="0"/>
    <n v="1"/>
    <n v="0"/>
    <n v="3"/>
    <n v="1"/>
    <s v="Fa"/>
    <n v="6"/>
    <s v="Mod"/>
    <n v="0"/>
    <s v="NA"/>
    <x v="4"/>
    <s v="NA"/>
    <x v="3"/>
    <n v="0"/>
    <n v="0"/>
    <s v="NA"/>
    <s v="NA"/>
    <x v="0"/>
    <n v="263"/>
    <n v="0"/>
    <n v="0"/>
    <n v="0"/>
    <n v="0"/>
    <n v="0"/>
    <s v="NA"/>
    <x v="2"/>
    <s v="Shed"/>
    <n v="450"/>
    <n v="5"/>
    <n v="2010"/>
    <x v="0"/>
    <x v="0"/>
    <n v="76500"/>
  </r>
  <r>
    <n v="252"/>
    <n v="120"/>
    <x v="1"/>
    <n v="44"/>
    <x v="228"/>
    <x v="0"/>
    <s v="NA"/>
    <x v="1"/>
    <x v="3"/>
    <x v="0"/>
    <x v="0"/>
    <x v="1"/>
    <x v="2"/>
    <x v="0"/>
    <x v="0"/>
    <x v="3"/>
    <x v="1"/>
    <n v="8"/>
    <n v="5"/>
    <n v="2006"/>
    <n v="2007"/>
    <x v="1"/>
    <x v="0"/>
    <x v="0"/>
    <s v="VinylSd"/>
    <x v="2"/>
    <n v="481"/>
    <x v="0"/>
    <s v="TA"/>
    <x v="0"/>
    <x v="0"/>
    <s v="TA"/>
    <s v="Gd"/>
    <x v="0"/>
    <n v="1573"/>
    <s v="Unf"/>
    <n v="0"/>
    <n v="0"/>
    <n v="1573"/>
    <x v="0"/>
    <s v="Ex"/>
    <s v="Y"/>
    <x v="0"/>
    <n v="1625"/>
    <n v="0"/>
    <n v="0"/>
    <n v="1625"/>
    <n v="1"/>
    <n v="1"/>
    <n v="2"/>
    <n v="0"/>
    <n v="2"/>
    <n v="1"/>
    <s v="Gd"/>
    <n v="5"/>
    <s v="Typ"/>
    <n v="1"/>
    <s v="Gd"/>
    <x v="0"/>
    <n v="2006"/>
    <x v="2"/>
    <n v="2"/>
    <n v="538"/>
    <s v="TA"/>
    <s v="TA"/>
    <x v="0"/>
    <n v="123"/>
    <n v="0"/>
    <n v="0"/>
    <n v="0"/>
    <n v="153"/>
    <n v="0"/>
    <s v="NA"/>
    <x v="0"/>
    <s v="NA"/>
    <n v="0"/>
    <n v="12"/>
    <n v="2007"/>
    <x v="0"/>
    <x v="5"/>
    <n v="235000"/>
  </r>
  <r>
    <n v="253"/>
    <n v="60"/>
    <x v="0"/>
    <n v="65"/>
    <x v="229"/>
    <x v="0"/>
    <s v="NA"/>
    <x v="1"/>
    <x v="0"/>
    <x v="0"/>
    <x v="0"/>
    <x v="0"/>
    <x v="12"/>
    <x v="0"/>
    <x v="0"/>
    <x v="0"/>
    <x v="0"/>
    <n v="6"/>
    <n v="5"/>
    <n v="2004"/>
    <n v="2004"/>
    <x v="0"/>
    <x v="0"/>
    <x v="0"/>
    <s v="VinylSd"/>
    <x v="1"/>
    <n v="0"/>
    <x v="0"/>
    <s v="TA"/>
    <x v="0"/>
    <x v="0"/>
    <s v="TA"/>
    <s v="No"/>
    <x v="2"/>
    <n v="0"/>
    <s v="Unf"/>
    <n v="0"/>
    <n v="798"/>
    <n v="798"/>
    <x v="0"/>
    <s v="Ex"/>
    <s v="Y"/>
    <x v="0"/>
    <n v="798"/>
    <n v="842"/>
    <n v="0"/>
    <n v="1640"/>
    <n v="0"/>
    <n v="0"/>
    <n v="2"/>
    <n v="1"/>
    <n v="3"/>
    <n v="1"/>
    <s v="Gd"/>
    <n v="6"/>
    <s v="Typ"/>
    <n v="0"/>
    <s v="NA"/>
    <x v="0"/>
    <n v="2004"/>
    <x v="0"/>
    <n v="2"/>
    <n v="520"/>
    <s v="TA"/>
    <s v="TA"/>
    <x v="0"/>
    <n v="138"/>
    <n v="45"/>
    <n v="0"/>
    <n v="0"/>
    <n v="0"/>
    <n v="0"/>
    <s v="NA"/>
    <x v="0"/>
    <s v="NA"/>
    <n v="0"/>
    <n v="12"/>
    <n v="2008"/>
    <x v="0"/>
    <x v="0"/>
    <n v="173000"/>
  </r>
  <r>
    <n v="254"/>
    <n v="80"/>
    <x v="0"/>
    <n v="85"/>
    <x v="230"/>
    <x v="0"/>
    <s v="NA"/>
    <x v="0"/>
    <x v="0"/>
    <x v="0"/>
    <x v="0"/>
    <x v="0"/>
    <x v="11"/>
    <x v="0"/>
    <x v="0"/>
    <x v="0"/>
    <x v="5"/>
    <n v="6"/>
    <n v="7"/>
    <n v="1964"/>
    <n v="1991"/>
    <x v="1"/>
    <x v="0"/>
    <x v="3"/>
    <s v="HdBoard"/>
    <x v="0"/>
    <n v="108"/>
    <x v="1"/>
    <s v="TA"/>
    <x v="1"/>
    <x v="0"/>
    <s v="TA"/>
    <s v="Gd"/>
    <x v="6"/>
    <n v="270"/>
    <s v="ALQ"/>
    <n v="580"/>
    <n v="452"/>
    <n v="1302"/>
    <x v="0"/>
    <s v="Ex"/>
    <s v="Y"/>
    <x v="0"/>
    <n v="1302"/>
    <n v="0"/>
    <n v="0"/>
    <n v="1302"/>
    <n v="0"/>
    <n v="1"/>
    <n v="2"/>
    <n v="0"/>
    <n v="3"/>
    <n v="1"/>
    <s v="Gd"/>
    <n v="7"/>
    <s v="Min1"/>
    <n v="0"/>
    <s v="NA"/>
    <x v="0"/>
    <n v="1964"/>
    <x v="0"/>
    <n v="1"/>
    <n v="309"/>
    <s v="TA"/>
    <s v="TA"/>
    <x v="0"/>
    <n v="333"/>
    <n v="0"/>
    <n v="0"/>
    <n v="0"/>
    <n v="0"/>
    <n v="0"/>
    <s v="NA"/>
    <x v="1"/>
    <s v="NA"/>
    <n v="0"/>
    <n v="10"/>
    <n v="2007"/>
    <x v="5"/>
    <x v="0"/>
    <n v="158000"/>
  </r>
  <r>
    <n v="255"/>
    <n v="20"/>
    <x v="0"/>
    <n v="70"/>
    <x v="231"/>
    <x v="0"/>
    <s v="NA"/>
    <x v="0"/>
    <x v="0"/>
    <x v="0"/>
    <x v="0"/>
    <x v="0"/>
    <x v="11"/>
    <x v="0"/>
    <x v="0"/>
    <x v="0"/>
    <x v="1"/>
    <n v="5"/>
    <n v="6"/>
    <n v="1957"/>
    <n v="1957"/>
    <x v="0"/>
    <x v="0"/>
    <x v="1"/>
    <s v="MetalSd"/>
    <x v="1"/>
    <n v="0"/>
    <x v="1"/>
    <s v="Gd"/>
    <x v="1"/>
    <x v="1"/>
    <s v="TA"/>
    <s v="No"/>
    <x v="3"/>
    <n v="922"/>
    <s v="Unf"/>
    <n v="0"/>
    <n v="392"/>
    <n v="1314"/>
    <x v="0"/>
    <s v="TA"/>
    <s v="Y"/>
    <x v="0"/>
    <n v="1314"/>
    <n v="0"/>
    <n v="0"/>
    <n v="1314"/>
    <n v="1"/>
    <n v="0"/>
    <n v="1"/>
    <n v="0"/>
    <n v="3"/>
    <n v="1"/>
    <s v="TA"/>
    <n v="5"/>
    <s v="Typ"/>
    <n v="0"/>
    <s v="NA"/>
    <x v="0"/>
    <n v="1957"/>
    <x v="0"/>
    <n v="1"/>
    <n v="294"/>
    <s v="TA"/>
    <s v="TA"/>
    <x v="0"/>
    <n v="250"/>
    <n v="0"/>
    <n v="0"/>
    <n v="0"/>
    <n v="0"/>
    <n v="0"/>
    <s v="NA"/>
    <x v="0"/>
    <s v="NA"/>
    <n v="0"/>
    <n v="6"/>
    <n v="2010"/>
    <x v="0"/>
    <x v="0"/>
    <n v="145000"/>
  </r>
  <r>
    <n v="256"/>
    <n v="60"/>
    <x v="0"/>
    <n v="66"/>
    <x v="232"/>
    <x v="0"/>
    <s v="NA"/>
    <x v="1"/>
    <x v="0"/>
    <x v="0"/>
    <x v="0"/>
    <x v="0"/>
    <x v="17"/>
    <x v="0"/>
    <x v="0"/>
    <x v="0"/>
    <x v="0"/>
    <n v="7"/>
    <n v="5"/>
    <n v="1999"/>
    <n v="1999"/>
    <x v="0"/>
    <x v="0"/>
    <x v="0"/>
    <s v="VinylSd"/>
    <x v="0"/>
    <n v="302"/>
    <x v="0"/>
    <s v="TA"/>
    <x v="0"/>
    <x v="0"/>
    <s v="TA"/>
    <s v="No"/>
    <x v="2"/>
    <n v="0"/>
    <s v="Unf"/>
    <n v="0"/>
    <n v="975"/>
    <n v="975"/>
    <x v="0"/>
    <s v="Ex"/>
    <s v="Y"/>
    <x v="0"/>
    <n v="1005"/>
    <n v="1286"/>
    <n v="0"/>
    <n v="2291"/>
    <n v="0"/>
    <n v="0"/>
    <n v="2"/>
    <n v="1"/>
    <n v="4"/>
    <n v="1"/>
    <s v="Gd"/>
    <n v="8"/>
    <s v="Typ"/>
    <n v="1"/>
    <s v="TA"/>
    <x v="2"/>
    <n v="1999"/>
    <x v="2"/>
    <n v="2"/>
    <n v="429"/>
    <s v="TA"/>
    <s v="TA"/>
    <x v="0"/>
    <n v="192"/>
    <n v="0"/>
    <n v="0"/>
    <n v="0"/>
    <n v="0"/>
    <n v="0"/>
    <s v="NA"/>
    <x v="0"/>
    <s v="NA"/>
    <n v="0"/>
    <n v="2"/>
    <n v="2006"/>
    <x v="0"/>
    <x v="0"/>
    <n v="230000"/>
  </r>
  <r>
    <n v="257"/>
    <n v="60"/>
    <x v="3"/>
    <n v="64"/>
    <x v="233"/>
    <x v="0"/>
    <s v="NA"/>
    <x v="1"/>
    <x v="0"/>
    <x v="0"/>
    <x v="0"/>
    <x v="0"/>
    <x v="5"/>
    <x v="0"/>
    <x v="0"/>
    <x v="0"/>
    <x v="0"/>
    <n v="6"/>
    <n v="5"/>
    <n v="2003"/>
    <n v="2003"/>
    <x v="0"/>
    <x v="0"/>
    <x v="0"/>
    <s v="VinylSd"/>
    <x v="1"/>
    <n v="0"/>
    <x v="0"/>
    <s v="TA"/>
    <x v="0"/>
    <x v="0"/>
    <s v="TA"/>
    <s v="No"/>
    <x v="3"/>
    <n v="503"/>
    <s v="Unf"/>
    <n v="0"/>
    <n v="361"/>
    <n v="864"/>
    <x v="0"/>
    <s v="Ex"/>
    <s v="Y"/>
    <x v="0"/>
    <n v="864"/>
    <n v="864"/>
    <n v="0"/>
    <n v="1728"/>
    <n v="0"/>
    <n v="0"/>
    <n v="2"/>
    <n v="1"/>
    <n v="3"/>
    <n v="1"/>
    <s v="Gd"/>
    <n v="7"/>
    <s v="Typ"/>
    <n v="0"/>
    <s v="NA"/>
    <x v="0"/>
    <n v="2003"/>
    <x v="0"/>
    <n v="2"/>
    <n v="673"/>
    <s v="TA"/>
    <s v="TA"/>
    <x v="0"/>
    <n v="216"/>
    <n v="56"/>
    <n v="0"/>
    <n v="0"/>
    <n v="0"/>
    <n v="0"/>
    <s v="NA"/>
    <x v="0"/>
    <s v="NA"/>
    <n v="0"/>
    <n v="5"/>
    <n v="2008"/>
    <x v="0"/>
    <x v="0"/>
    <n v="207500"/>
  </r>
  <r>
    <n v="258"/>
    <n v="20"/>
    <x v="0"/>
    <n v="68"/>
    <x v="234"/>
    <x v="0"/>
    <s v="NA"/>
    <x v="0"/>
    <x v="0"/>
    <x v="0"/>
    <x v="0"/>
    <x v="0"/>
    <x v="0"/>
    <x v="0"/>
    <x v="0"/>
    <x v="0"/>
    <x v="1"/>
    <n v="7"/>
    <n v="5"/>
    <n v="2006"/>
    <n v="2006"/>
    <x v="0"/>
    <x v="0"/>
    <x v="0"/>
    <s v="VinylSd"/>
    <x v="2"/>
    <n v="180"/>
    <x v="0"/>
    <s v="TA"/>
    <x v="0"/>
    <x v="0"/>
    <s v="TA"/>
    <s v="No"/>
    <x v="0"/>
    <n v="1334"/>
    <s v="Unf"/>
    <n v="0"/>
    <n v="270"/>
    <n v="1604"/>
    <x v="0"/>
    <s v="Ex"/>
    <s v="Y"/>
    <x v="0"/>
    <n v="1604"/>
    <n v="0"/>
    <n v="0"/>
    <n v="1604"/>
    <n v="1"/>
    <n v="0"/>
    <n v="2"/>
    <n v="1"/>
    <n v="3"/>
    <n v="1"/>
    <s v="Gd"/>
    <n v="8"/>
    <s v="Typ"/>
    <n v="1"/>
    <s v="Gd"/>
    <x v="0"/>
    <n v="2006"/>
    <x v="0"/>
    <n v="2"/>
    <n v="660"/>
    <s v="TA"/>
    <s v="TA"/>
    <x v="0"/>
    <n v="123"/>
    <n v="110"/>
    <n v="0"/>
    <n v="0"/>
    <n v="0"/>
    <n v="0"/>
    <s v="NA"/>
    <x v="0"/>
    <s v="NA"/>
    <n v="0"/>
    <n v="3"/>
    <n v="2009"/>
    <x v="0"/>
    <x v="1"/>
    <n v="220000"/>
  </r>
  <r>
    <n v="259"/>
    <n v="60"/>
    <x v="0"/>
    <n v="80"/>
    <x v="235"/>
    <x v="0"/>
    <s v="NA"/>
    <x v="0"/>
    <x v="0"/>
    <x v="0"/>
    <x v="0"/>
    <x v="0"/>
    <x v="0"/>
    <x v="0"/>
    <x v="0"/>
    <x v="0"/>
    <x v="0"/>
    <n v="7"/>
    <n v="5"/>
    <n v="2001"/>
    <n v="2001"/>
    <x v="0"/>
    <x v="0"/>
    <x v="0"/>
    <s v="VinylSd"/>
    <x v="0"/>
    <n v="172"/>
    <x v="0"/>
    <s v="TA"/>
    <x v="0"/>
    <x v="0"/>
    <s v="TA"/>
    <s v="No"/>
    <x v="0"/>
    <n v="361"/>
    <s v="Unf"/>
    <n v="0"/>
    <n v="602"/>
    <n v="963"/>
    <x v="0"/>
    <s v="Ex"/>
    <s v="Y"/>
    <x v="0"/>
    <n v="963"/>
    <n v="829"/>
    <n v="0"/>
    <n v="1792"/>
    <n v="0"/>
    <n v="0"/>
    <n v="2"/>
    <n v="1"/>
    <n v="3"/>
    <n v="1"/>
    <s v="Gd"/>
    <n v="7"/>
    <s v="Typ"/>
    <n v="1"/>
    <s v="TA"/>
    <x v="0"/>
    <n v="2001"/>
    <x v="0"/>
    <n v="2"/>
    <n v="564"/>
    <s v="TA"/>
    <s v="TA"/>
    <x v="0"/>
    <n v="0"/>
    <n v="96"/>
    <n v="0"/>
    <n v="245"/>
    <n v="0"/>
    <n v="0"/>
    <s v="NA"/>
    <x v="0"/>
    <s v="NA"/>
    <n v="0"/>
    <n v="5"/>
    <n v="2008"/>
    <x v="0"/>
    <x v="0"/>
    <n v="231500"/>
  </r>
  <r>
    <n v="260"/>
    <n v="20"/>
    <x v="1"/>
    <n v="70"/>
    <x v="236"/>
    <x v="0"/>
    <s v="NA"/>
    <x v="0"/>
    <x v="0"/>
    <x v="0"/>
    <x v="0"/>
    <x v="0"/>
    <x v="7"/>
    <x v="0"/>
    <x v="0"/>
    <x v="0"/>
    <x v="1"/>
    <n v="5"/>
    <n v="5"/>
    <n v="1956"/>
    <n v="1956"/>
    <x v="0"/>
    <x v="0"/>
    <x v="4"/>
    <s v="BrkFace"/>
    <x v="1"/>
    <n v="0"/>
    <x v="1"/>
    <s v="TA"/>
    <x v="0"/>
    <x v="3"/>
    <s v="NA"/>
    <s v="NA"/>
    <x v="5"/>
    <n v="0"/>
    <s v="NA"/>
    <n v="0"/>
    <n v="0"/>
    <n v="0"/>
    <x v="0"/>
    <s v="Gd"/>
    <s v="Y"/>
    <x v="2"/>
    <n v="882"/>
    <n v="0"/>
    <n v="0"/>
    <n v="882"/>
    <n v="0"/>
    <n v="0"/>
    <n v="1"/>
    <n v="0"/>
    <n v="2"/>
    <n v="1"/>
    <s v="TA"/>
    <n v="4"/>
    <s v="Typ"/>
    <n v="0"/>
    <s v="NA"/>
    <x v="1"/>
    <n v="1956"/>
    <x v="1"/>
    <n v="1"/>
    <n v="308"/>
    <s v="TA"/>
    <s v="TA"/>
    <x v="0"/>
    <n v="0"/>
    <n v="45"/>
    <n v="0"/>
    <n v="0"/>
    <n v="0"/>
    <n v="0"/>
    <s v="NA"/>
    <x v="0"/>
    <s v="NA"/>
    <n v="0"/>
    <n v="12"/>
    <n v="2008"/>
    <x v="0"/>
    <x v="0"/>
    <n v="97000"/>
  </r>
  <r>
    <n v="261"/>
    <n v="80"/>
    <x v="0"/>
    <n v="120"/>
    <x v="237"/>
    <x v="0"/>
    <s v="NA"/>
    <x v="0"/>
    <x v="0"/>
    <x v="0"/>
    <x v="2"/>
    <x v="0"/>
    <x v="11"/>
    <x v="3"/>
    <x v="0"/>
    <x v="0"/>
    <x v="5"/>
    <n v="6"/>
    <n v="5"/>
    <n v="1962"/>
    <n v="1962"/>
    <x v="0"/>
    <x v="0"/>
    <x v="2"/>
    <s v="Wd Sdng"/>
    <x v="0"/>
    <n v="399"/>
    <x v="1"/>
    <s v="TA"/>
    <x v="1"/>
    <x v="1"/>
    <s v="TA"/>
    <s v="Gd"/>
    <x v="3"/>
    <n v="672"/>
    <s v="ALQ"/>
    <n v="690"/>
    <n v="0"/>
    <n v="1362"/>
    <x v="0"/>
    <s v="TA"/>
    <s v="Y"/>
    <x v="0"/>
    <n v="1382"/>
    <n v="0"/>
    <n v="0"/>
    <n v="1382"/>
    <n v="1"/>
    <n v="0"/>
    <n v="1"/>
    <n v="0"/>
    <n v="3"/>
    <n v="1"/>
    <s v="TA"/>
    <n v="6"/>
    <s v="Typ"/>
    <n v="1"/>
    <s v="TA"/>
    <x v="0"/>
    <n v="1991"/>
    <x v="1"/>
    <n v="2"/>
    <n v="884"/>
    <s v="TA"/>
    <s v="TA"/>
    <x v="0"/>
    <n v="0"/>
    <n v="0"/>
    <n v="252"/>
    <n v="0"/>
    <n v="0"/>
    <n v="0"/>
    <s v="NA"/>
    <x v="2"/>
    <s v="NA"/>
    <n v="0"/>
    <n v="5"/>
    <n v="2009"/>
    <x v="0"/>
    <x v="0"/>
    <n v="176000"/>
  </r>
  <r>
    <n v="262"/>
    <n v="60"/>
    <x v="0"/>
    <n v="69"/>
    <x v="238"/>
    <x v="0"/>
    <s v="NA"/>
    <x v="1"/>
    <x v="0"/>
    <x v="0"/>
    <x v="0"/>
    <x v="0"/>
    <x v="0"/>
    <x v="0"/>
    <x v="0"/>
    <x v="0"/>
    <x v="0"/>
    <n v="8"/>
    <n v="5"/>
    <n v="2007"/>
    <n v="2007"/>
    <x v="0"/>
    <x v="0"/>
    <x v="6"/>
    <s v="CmentBd"/>
    <x v="2"/>
    <n v="270"/>
    <x v="0"/>
    <s v="TA"/>
    <x v="0"/>
    <x v="2"/>
    <s v="TA"/>
    <s v="No"/>
    <x v="2"/>
    <n v="0"/>
    <s v="Unf"/>
    <n v="0"/>
    <n v="1482"/>
    <n v="1482"/>
    <x v="0"/>
    <s v="Ex"/>
    <s v="Y"/>
    <x v="0"/>
    <n v="1482"/>
    <n v="1092"/>
    <n v="0"/>
    <n v="2574"/>
    <n v="0"/>
    <n v="0"/>
    <n v="2"/>
    <n v="1"/>
    <n v="3"/>
    <n v="1"/>
    <s v="Ex"/>
    <n v="10"/>
    <s v="Typ"/>
    <n v="1"/>
    <s v="Gd"/>
    <x v="2"/>
    <n v="2007"/>
    <x v="2"/>
    <n v="3"/>
    <n v="868"/>
    <s v="TA"/>
    <s v="TA"/>
    <x v="0"/>
    <n v="0"/>
    <n v="148"/>
    <n v="0"/>
    <n v="0"/>
    <n v="0"/>
    <n v="0"/>
    <s v="NA"/>
    <x v="0"/>
    <s v="NA"/>
    <n v="0"/>
    <n v="11"/>
    <n v="2007"/>
    <x v="1"/>
    <x v="2"/>
    <n v="276000"/>
  </r>
  <r>
    <n v="263"/>
    <n v="80"/>
    <x v="0"/>
    <n v="88"/>
    <x v="239"/>
    <x v="0"/>
    <s v="NA"/>
    <x v="1"/>
    <x v="0"/>
    <x v="0"/>
    <x v="2"/>
    <x v="0"/>
    <x v="9"/>
    <x v="0"/>
    <x v="0"/>
    <x v="0"/>
    <x v="5"/>
    <n v="6"/>
    <n v="7"/>
    <n v="1977"/>
    <n v="1995"/>
    <x v="0"/>
    <x v="0"/>
    <x v="3"/>
    <s v="Plywood"/>
    <x v="0"/>
    <n v="46"/>
    <x v="1"/>
    <s v="TA"/>
    <x v="1"/>
    <x v="0"/>
    <s v="Gd"/>
    <s v="Av"/>
    <x v="1"/>
    <n v="506"/>
    <s v="Unf"/>
    <n v="0"/>
    <n v="0"/>
    <n v="506"/>
    <x v="0"/>
    <s v="TA"/>
    <s v="Y"/>
    <x v="0"/>
    <n v="1212"/>
    <n v="0"/>
    <n v="0"/>
    <n v="1212"/>
    <n v="1"/>
    <n v="0"/>
    <n v="1"/>
    <n v="0"/>
    <n v="3"/>
    <n v="1"/>
    <s v="TA"/>
    <n v="6"/>
    <s v="Typ"/>
    <n v="1"/>
    <s v="TA"/>
    <x v="0"/>
    <n v="1978"/>
    <x v="1"/>
    <n v="2"/>
    <n v="492"/>
    <s v="TA"/>
    <s v="TA"/>
    <x v="0"/>
    <n v="292"/>
    <n v="12"/>
    <n v="0"/>
    <n v="0"/>
    <n v="0"/>
    <n v="0"/>
    <s v="NA"/>
    <x v="2"/>
    <s v="NA"/>
    <n v="0"/>
    <n v="7"/>
    <n v="2006"/>
    <x v="0"/>
    <x v="0"/>
    <n v="151000"/>
  </r>
  <r>
    <n v="264"/>
    <n v="50"/>
    <x v="1"/>
    <n v="50"/>
    <x v="149"/>
    <x v="0"/>
    <s v="NA"/>
    <x v="0"/>
    <x v="0"/>
    <x v="0"/>
    <x v="2"/>
    <x v="0"/>
    <x v="7"/>
    <x v="0"/>
    <x v="0"/>
    <x v="0"/>
    <x v="2"/>
    <n v="5"/>
    <n v="7"/>
    <n v="1929"/>
    <n v="2001"/>
    <x v="0"/>
    <x v="0"/>
    <x v="2"/>
    <s v="Wd Sdng"/>
    <x v="1"/>
    <n v="0"/>
    <x v="1"/>
    <s v="TA"/>
    <x v="2"/>
    <x v="1"/>
    <s v="TA"/>
    <s v="No"/>
    <x v="6"/>
    <n v="234"/>
    <s v="ALQ"/>
    <n v="692"/>
    <n v="0"/>
    <n v="926"/>
    <x v="0"/>
    <s v="TA"/>
    <s v="Y"/>
    <x v="0"/>
    <n v="926"/>
    <n v="0"/>
    <n v="390"/>
    <n v="1316"/>
    <n v="1"/>
    <n v="0"/>
    <n v="1"/>
    <n v="0"/>
    <n v="3"/>
    <n v="1"/>
    <s v="TA"/>
    <n v="6"/>
    <s v="Typ"/>
    <n v="0"/>
    <s v="NA"/>
    <x v="1"/>
    <n v="1974"/>
    <x v="1"/>
    <n v="2"/>
    <n v="484"/>
    <s v="TA"/>
    <s v="TA"/>
    <x v="0"/>
    <n v="0"/>
    <n v="0"/>
    <n v="0"/>
    <n v="0"/>
    <n v="0"/>
    <n v="0"/>
    <s v="NA"/>
    <x v="0"/>
    <s v="NA"/>
    <n v="0"/>
    <n v="4"/>
    <n v="2010"/>
    <x v="0"/>
    <x v="0"/>
    <n v="130000"/>
  </r>
  <r>
    <n v="265"/>
    <n v="30"/>
    <x v="1"/>
    <n v="30"/>
    <x v="240"/>
    <x v="0"/>
    <s v="Grvl"/>
    <x v="3"/>
    <x v="1"/>
    <x v="0"/>
    <x v="0"/>
    <x v="0"/>
    <x v="7"/>
    <x v="3"/>
    <x v="0"/>
    <x v="0"/>
    <x v="1"/>
    <n v="5"/>
    <n v="5"/>
    <n v="1925"/>
    <n v="2004"/>
    <x v="0"/>
    <x v="0"/>
    <x v="2"/>
    <s v="Wd Sdng"/>
    <x v="1"/>
    <n v="0"/>
    <x v="1"/>
    <s v="TA"/>
    <x v="2"/>
    <x v="4"/>
    <s v="TA"/>
    <s v="No"/>
    <x v="2"/>
    <n v="0"/>
    <s v="Unf"/>
    <n v="0"/>
    <n v="680"/>
    <n v="680"/>
    <x v="0"/>
    <s v="Gd"/>
    <s v="N"/>
    <x v="3"/>
    <n v="764"/>
    <n v="0"/>
    <n v="0"/>
    <n v="764"/>
    <n v="0"/>
    <n v="0"/>
    <n v="1"/>
    <n v="0"/>
    <n v="2"/>
    <n v="1"/>
    <s v="TA"/>
    <n v="4"/>
    <s v="Typ"/>
    <n v="0"/>
    <s v="NA"/>
    <x v="1"/>
    <n v="1965"/>
    <x v="1"/>
    <n v="2"/>
    <n v="504"/>
    <s v="TA"/>
    <s v="TA"/>
    <x v="1"/>
    <n v="0"/>
    <n v="0"/>
    <n v="0"/>
    <n v="0"/>
    <n v="0"/>
    <n v="0"/>
    <s v="NA"/>
    <x v="0"/>
    <s v="NA"/>
    <n v="0"/>
    <n v="6"/>
    <n v="2008"/>
    <x v="0"/>
    <x v="0"/>
    <n v="73000"/>
  </r>
  <r>
    <n v="266"/>
    <n v="20"/>
    <x v="0"/>
    <n v="78"/>
    <x v="241"/>
    <x v="0"/>
    <s v="NA"/>
    <x v="1"/>
    <x v="0"/>
    <x v="0"/>
    <x v="0"/>
    <x v="0"/>
    <x v="6"/>
    <x v="0"/>
    <x v="0"/>
    <x v="0"/>
    <x v="1"/>
    <n v="6"/>
    <n v="6"/>
    <n v="1981"/>
    <n v="1981"/>
    <x v="0"/>
    <x v="0"/>
    <x v="1"/>
    <s v="MetalSd"/>
    <x v="0"/>
    <n v="210"/>
    <x v="1"/>
    <s v="Gd"/>
    <x v="1"/>
    <x v="0"/>
    <s v="TA"/>
    <s v="No"/>
    <x v="0"/>
    <n v="588"/>
    <s v="LwQ"/>
    <n v="228"/>
    <n v="606"/>
    <n v="1422"/>
    <x v="0"/>
    <s v="TA"/>
    <s v="Y"/>
    <x v="0"/>
    <n v="1422"/>
    <n v="0"/>
    <n v="0"/>
    <n v="1422"/>
    <n v="0"/>
    <n v="0"/>
    <n v="2"/>
    <n v="0"/>
    <n v="3"/>
    <n v="1"/>
    <s v="Gd"/>
    <n v="7"/>
    <s v="Typ"/>
    <n v="1"/>
    <s v="TA"/>
    <x v="0"/>
    <n v="1981"/>
    <x v="2"/>
    <n v="2"/>
    <n v="576"/>
    <s v="TA"/>
    <s v="TA"/>
    <x v="0"/>
    <n v="276"/>
    <n v="0"/>
    <n v="0"/>
    <n v="0"/>
    <n v="0"/>
    <n v="0"/>
    <s v="NA"/>
    <x v="3"/>
    <s v="NA"/>
    <n v="0"/>
    <n v="6"/>
    <n v="2008"/>
    <x v="0"/>
    <x v="0"/>
    <n v="175500"/>
  </r>
  <r>
    <n v="267"/>
    <n v="60"/>
    <x v="0"/>
    <n v="70"/>
    <x v="242"/>
    <x v="0"/>
    <s v="NA"/>
    <x v="1"/>
    <x v="3"/>
    <x v="0"/>
    <x v="1"/>
    <x v="0"/>
    <x v="17"/>
    <x v="0"/>
    <x v="0"/>
    <x v="0"/>
    <x v="0"/>
    <n v="6"/>
    <n v="5"/>
    <n v="1997"/>
    <n v="1997"/>
    <x v="0"/>
    <x v="0"/>
    <x v="0"/>
    <s v="VinylSd"/>
    <x v="1"/>
    <n v="0"/>
    <x v="1"/>
    <s v="TA"/>
    <x v="0"/>
    <x v="0"/>
    <s v="TA"/>
    <s v="Av"/>
    <x v="0"/>
    <n v="714"/>
    <s v="Unf"/>
    <n v="0"/>
    <n v="88"/>
    <n v="802"/>
    <x v="0"/>
    <s v="Gd"/>
    <s v="Y"/>
    <x v="0"/>
    <n v="802"/>
    <n v="709"/>
    <n v="0"/>
    <n v="1511"/>
    <n v="1"/>
    <n v="0"/>
    <n v="2"/>
    <n v="1"/>
    <n v="3"/>
    <n v="1"/>
    <s v="TA"/>
    <n v="8"/>
    <s v="Typ"/>
    <n v="1"/>
    <s v="TA"/>
    <x v="0"/>
    <n v="1997"/>
    <x v="2"/>
    <n v="2"/>
    <n v="413"/>
    <s v="TA"/>
    <s v="TA"/>
    <x v="0"/>
    <n v="95"/>
    <n v="75"/>
    <n v="0"/>
    <n v="0"/>
    <n v="0"/>
    <n v="0"/>
    <s v="NA"/>
    <x v="0"/>
    <s v="NA"/>
    <n v="0"/>
    <n v="6"/>
    <n v="2006"/>
    <x v="0"/>
    <x v="0"/>
    <n v="185000"/>
  </r>
  <r>
    <n v="268"/>
    <n v="75"/>
    <x v="0"/>
    <n v="60"/>
    <x v="231"/>
    <x v="0"/>
    <s v="NA"/>
    <x v="0"/>
    <x v="1"/>
    <x v="0"/>
    <x v="0"/>
    <x v="1"/>
    <x v="23"/>
    <x v="0"/>
    <x v="0"/>
    <x v="0"/>
    <x v="7"/>
    <n v="5"/>
    <n v="8"/>
    <n v="1939"/>
    <n v="1997"/>
    <x v="0"/>
    <x v="0"/>
    <x v="2"/>
    <s v="Wd Sdng"/>
    <x v="1"/>
    <n v="0"/>
    <x v="1"/>
    <s v="TA"/>
    <x v="0"/>
    <x v="1"/>
    <s v="TA"/>
    <s v="No"/>
    <x v="6"/>
    <n v="378"/>
    <s v="Unf"/>
    <n v="0"/>
    <n v="342"/>
    <n v="720"/>
    <x v="0"/>
    <s v="Ex"/>
    <s v="Y"/>
    <x v="0"/>
    <n v="1052"/>
    <n v="720"/>
    <n v="420"/>
    <n v="2192"/>
    <n v="0"/>
    <n v="0"/>
    <n v="2"/>
    <n v="1"/>
    <n v="4"/>
    <n v="1"/>
    <s v="Gd"/>
    <n v="8"/>
    <s v="Typ"/>
    <n v="1"/>
    <s v="Gd"/>
    <x v="1"/>
    <n v="1939"/>
    <x v="1"/>
    <n v="1"/>
    <n v="240"/>
    <s v="TA"/>
    <s v="TA"/>
    <x v="0"/>
    <n v="262"/>
    <n v="24"/>
    <n v="0"/>
    <n v="0"/>
    <n v="0"/>
    <n v="0"/>
    <s v="NA"/>
    <x v="0"/>
    <s v="NA"/>
    <n v="0"/>
    <n v="7"/>
    <n v="2008"/>
    <x v="0"/>
    <x v="0"/>
    <n v="179500"/>
  </r>
  <r>
    <n v="269"/>
    <n v="30"/>
    <x v="1"/>
    <n v="71"/>
    <x v="243"/>
    <x v="0"/>
    <s v="NA"/>
    <x v="0"/>
    <x v="0"/>
    <x v="0"/>
    <x v="0"/>
    <x v="0"/>
    <x v="13"/>
    <x v="0"/>
    <x v="0"/>
    <x v="0"/>
    <x v="1"/>
    <n v="5"/>
    <n v="6"/>
    <n v="1940"/>
    <n v="1955"/>
    <x v="0"/>
    <x v="0"/>
    <x v="0"/>
    <s v="VinylSd"/>
    <x v="1"/>
    <n v="0"/>
    <x v="1"/>
    <s v="TA"/>
    <x v="1"/>
    <x v="1"/>
    <s v="TA"/>
    <s v="No"/>
    <x v="1"/>
    <n v="403"/>
    <s v="Rec"/>
    <n v="125"/>
    <n v="212"/>
    <n v="740"/>
    <x v="0"/>
    <s v="Ex"/>
    <s v="Y"/>
    <x v="0"/>
    <n v="778"/>
    <n v="0"/>
    <n v="0"/>
    <n v="778"/>
    <n v="0"/>
    <n v="0"/>
    <n v="1"/>
    <n v="0"/>
    <n v="2"/>
    <n v="1"/>
    <s v="TA"/>
    <n v="4"/>
    <s v="Typ"/>
    <n v="1"/>
    <s v="Gd"/>
    <x v="1"/>
    <n v="1966"/>
    <x v="2"/>
    <n v="1"/>
    <n v="924"/>
    <s v="Ex"/>
    <s v="Ex"/>
    <x v="0"/>
    <n v="0"/>
    <n v="25"/>
    <n v="0"/>
    <n v="0"/>
    <n v="0"/>
    <n v="0"/>
    <s v="NA"/>
    <x v="0"/>
    <s v="NA"/>
    <n v="0"/>
    <n v="2"/>
    <n v="2008"/>
    <x v="0"/>
    <x v="0"/>
    <n v="120500"/>
  </r>
  <r>
    <n v="270"/>
    <n v="20"/>
    <x v="0"/>
    <s v="NA"/>
    <x v="244"/>
    <x v="0"/>
    <s v="NA"/>
    <x v="1"/>
    <x v="0"/>
    <x v="0"/>
    <x v="2"/>
    <x v="0"/>
    <x v="15"/>
    <x v="0"/>
    <x v="0"/>
    <x v="0"/>
    <x v="1"/>
    <n v="6"/>
    <n v="7"/>
    <n v="1976"/>
    <n v="1976"/>
    <x v="1"/>
    <x v="0"/>
    <x v="3"/>
    <s v="HdBoard"/>
    <x v="0"/>
    <n v="174"/>
    <x v="1"/>
    <s v="Gd"/>
    <x v="1"/>
    <x v="1"/>
    <s v="Gd"/>
    <s v="No"/>
    <x v="4"/>
    <n v="751"/>
    <s v="Unf"/>
    <n v="0"/>
    <n v="392"/>
    <n v="1143"/>
    <x v="0"/>
    <s v="TA"/>
    <s v="Y"/>
    <x v="0"/>
    <n v="1113"/>
    <n v="0"/>
    <n v="0"/>
    <n v="1113"/>
    <n v="1"/>
    <n v="0"/>
    <n v="1"/>
    <n v="1"/>
    <n v="3"/>
    <n v="1"/>
    <s v="TA"/>
    <n v="6"/>
    <s v="Typ"/>
    <n v="1"/>
    <s v="Fa"/>
    <x v="0"/>
    <n v="1987"/>
    <x v="0"/>
    <n v="1"/>
    <n v="504"/>
    <s v="TA"/>
    <s v="Gd"/>
    <x v="0"/>
    <n v="370"/>
    <n v="30"/>
    <n v="0"/>
    <n v="0"/>
    <n v="0"/>
    <n v="0"/>
    <s v="NA"/>
    <x v="3"/>
    <s v="NA"/>
    <n v="0"/>
    <n v="5"/>
    <n v="2007"/>
    <x v="0"/>
    <x v="0"/>
    <n v="148000"/>
  </r>
  <r>
    <n v="271"/>
    <n v="60"/>
    <x v="3"/>
    <n v="84"/>
    <x v="245"/>
    <x v="0"/>
    <s v="NA"/>
    <x v="0"/>
    <x v="0"/>
    <x v="0"/>
    <x v="0"/>
    <x v="0"/>
    <x v="5"/>
    <x v="0"/>
    <x v="0"/>
    <x v="0"/>
    <x v="0"/>
    <n v="8"/>
    <n v="5"/>
    <n v="2006"/>
    <n v="2006"/>
    <x v="0"/>
    <x v="0"/>
    <x v="0"/>
    <s v="VinylSd"/>
    <x v="1"/>
    <n v="0"/>
    <x v="0"/>
    <s v="TA"/>
    <x v="0"/>
    <x v="0"/>
    <s v="TA"/>
    <s v="Mn"/>
    <x v="2"/>
    <n v="0"/>
    <s v="Unf"/>
    <n v="0"/>
    <n v="1095"/>
    <n v="1095"/>
    <x v="0"/>
    <s v="Gd"/>
    <s v="Y"/>
    <x v="0"/>
    <n v="1095"/>
    <n v="844"/>
    <n v="0"/>
    <n v="1939"/>
    <n v="0"/>
    <n v="0"/>
    <n v="2"/>
    <n v="1"/>
    <n v="3"/>
    <n v="1"/>
    <s v="Gd"/>
    <n v="8"/>
    <s v="Typ"/>
    <n v="1"/>
    <s v="Gd"/>
    <x v="0"/>
    <n v="2006"/>
    <x v="0"/>
    <n v="3"/>
    <n v="1053"/>
    <s v="TA"/>
    <s v="TA"/>
    <x v="0"/>
    <n v="192"/>
    <n v="51"/>
    <n v="0"/>
    <n v="0"/>
    <n v="0"/>
    <n v="0"/>
    <s v="NA"/>
    <x v="0"/>
    <s v="NA"/>
    <n v="0"/>
    <n v="8"/>
    <n v="2006"/>
    <x v="1"/>
    <x v="2"/>
    <n v="266000"/>
  </r>
  <r>
    <n v="272"/>
    <n v="20"/>
    <x v="0"/>
    <n v="73"/>
    <x v="246"/>
    <x v="0"/>
    <s v="NA"/>
    <x v="1"/>
    <x v="2"/>
    <x v="0"/>
    <x v="3"/>
    <x v="2"/>
    <x v="19"/>
    <x v="0"/>
    <x v="0"/>
    <x v="0"/>
    <x v="1"/>
    <n v="7"/>
    <n v="7"/>
    <n v="1954"/>
    <n v="2005"/>
    <x v="4"/>
    <x v="4"/>
    <x v="7"/>
    <s v="Plywood"/>
    <x v="1"/>
    <n v="0"/>
    <x v="1"/>
    <s v="TA"/>
    <x v="1"/>
    <x v="0"/>
    <s v="TA"/>
    <s v="Gd"/>
    <x v="6"/>
    <n v="226"/>
    <s v="GLQ"/>
    <n v="1063"/>
    <n v="96"/>
    <n v="1385"/>
    <x v="0"/>
    <s v="Ex"/>
    <s v="Y"/>
    <x v="0"/>
    <n v="1363"/>
    <n v="0"/>
    <n v="0"/>
    <n v="1363"/>
    <n v="1"/>
    <n v="0"/>
    <n v="1"/>
    <n v="0"/>
    <n v="2"/>
    <n v="1"/>
    <s v="TA"/>
    <n v="5"/>
    <s v="Mod"/>
    <n v="2"/>
    <s v="TA"/>
    <x v="0"/>
    <n v="1954"/>
    <x v="1"/>
    <n v="2"/>
    <n v="439"/>
    <s v="TA"/>
    <s v="TA"/>
    <x v="0"/>
    <n v="81"/>
    <n v="0"/>
    <n v="0"/>
    <n v="0"/>
    <n v="0"/>
    <n v="0"/>
    <s v="NA"/>
    <x v="0"/>
    <s v="NA"/>
    <n v="0"/>
    <n v="4"/>
    <n v="2008"/>
    <x v="0"/>
    <x v="0"/>
    <n v="241500"/>
  </r>
  <r>
    <n v="273"/>
    <n v="60"/>
    <x v="0"/>
    <n v="92"/>
    <x v="247"/>
    <x v="0"/>
    <s v="NA"/>
    <x v="1"/>
    <x v="0"/>
    <x v="0"/>
    <x v="3"/>
    <x v="0"/>
    <x v="3"/>
    <x v="0"/>
    <x v="0"/>
    <x v="0"/>
    <x v="0"/>
    <n v="8"/>
    <n v="7"/>
    <n v="1999"/>
    <n v="2007"/>
    <x v="0"/>
    <x v="0"/>
    <x v="0"/>
    <s v="VinylSd"/>
    <x v="0"/>
    <n v="348"/>
    <x v="0"/>
    <s v="TA"/>
    <x v="0"/>
    <x v="0"/>
    <s v="TA"/>
    <s v="No"/>
    <x v="0"/>
    <n v="524"/>
    <s v="Unf"/>
    <n v="0"/>
    <n v="628"/>
    <n v="1152"/>
    <x v="0"/>
    <s v="Ex"/>
    <s v="Y"/>
    <x v="0"/>
    <n v="1164"/>
    <n v="1106"/>
    <n v="0"/>
    <n v="2270"/>
    <n v="0"/>
    <n v="0"/>
    <n v="2"/>
    <n v="1"/>
    <n v="4"/>
    <n v="1"/>
    <s v="Gd"/>
    <n v="9"/>
    <s v="Typ"/>
    <n v="1"/>
    <s v="Gd"/>
    <x v="0"/>
    <n v="1999"/>
    <x v="2"/>
    <n v="3"/>
    <n v="671"/>
    <s v="TA"/>
    <s v="TA"/>
    <x v="0"/>
    <n v="132"/>
    <n v="57"/>
    <n v="0"/>
    <n v="0"/>
    <n v="0"/>
    <n v="0"/>
    <s v="NA"/>
    <x v="0"/>
    <s v="NA"/>
    <n v="0"/>
    <n v="4"/>
    <n v="2010"/>
    <x v="0"/>
    <x v="0"/>
    <n v="290000"/>
  </r>
  <r>
    <n v="274"/>
    <n v="20"/>
    <x v="0"/>
    <n v="80"/>
    <x v="1"/>
    <x v="0"/>
    <s v="NA"/>
    <x v="0"/>
    <x v="0"/>
    <x v="0"/>
    <x v="0"/>
    <x v="0"/>
    <x v="11"/>
    <x v="1"/>
    <x v="0"/>
    <x v="0"/>
    <x v="1"/>
    <n v="6"/>
    <n v="6"/>
    <n v="1958"/>
    <n v="1988"/>
    <x v="1"/>
    <x v="0"/>
    <x v="2"/>
    <s v="Wd Sdng"/>
    <x v="3"/>
    <n v="183"/>
    <x v="1"/>
    <s v="TA"/>
    <x v="1"/>
    <x v="1"/>
    <s v="TA"/>
    <s v="No"/>
    <x v="3"/>
    <n v="620"/>
    <s v="LwQ"/>
    <n v="620"/>
    <n v="0"/>
    <n v="1240"/>
    <x v="0"/>
    <s v="Gd"/>
    <s v="Y"/>
    <x v="0"/>
    <n v="1632"/>
    <n v="0"/>
    <n v="0"/>
    <n v="1632"/>
    <n v="1"/>
    <n v="0"/>
    <n v="2"/>
    <n v="0"/>
    <n v="3"/>
    <n v="1"/>
    <s v="TA"/>
    <n v="6"/>
    <s v="Min1"/>
    <n v="1"/>
    <s v="Gd"/>
    <x v="0"/>
    <n v="1958"/>
    <x v="0"/>
    <n v="1"/>
    <n v="338"/>
    <s v="TA"/>
    <s v="TA"/>
    <x v="0"/>
    <n v="289"/>
    <n v="0"/>
    <n v="0"/>
    <n v="0"/>
    <n v="0"/>
    <n v="0"/>
    <s v="NA"/>
    <x v="1"/>
    <s v="NA"/>
    <n v="0"/>
    <n v="4"/>
    <n v="2009"/>
    <x v="0"/>
    <x v="0"/>
    <n v="139000"/>
  </r>
  <r>
    <n v="275"/>
    <n v="20"/>
    <x v="0"/>
    <n v="76"/>
    <x v="248"/>
    <x v="0"/>
    <s v="NA"/>
    <x v="0"/>
    <x v="0"/>
    <x v="0"/>
    <x v="2"/>
    <x v="0"/>
    <x v="4"/>
    <x v="0"/>
    <x v="0"/>
    <x v="0"/>
    <x v="1"/>
    <n v="5"/>
    <n v="7"/>
    <n v="1982"/>
    <n v="1982"/>
    <x v="0"/>
    <x v="0"/>
    <x v="3"/>
    <s v="ImStucc"/>
    <x v="1"/>
    <n v="0"/>
    <x v="1"/>
    <s v="TA"/>
    <x v="1"/>
    <x v="1"/>
    <s v="TA"/>
    <s v="Gd"/>
    <x v="1"/>
    <n v="546"/>
    <s v="Unf"/>
    <n v="0"/>
    <n v="270"/>
    <n v="816"/>
    <x v="0"/>
    <s v="TA"/>
    <s v="Y"/>
    <x v="0"/>
    <n v="816"/>
    <n v="0"/>
    <n v="0"/>
    <n v="816"/>
    <n v="0"/>
    <n v="0"/>
    <n v="1"/>
    <n v="0"/>
    <n v="2"/>
    <n v="1"/>
    <s v="TA"/>
    <n v="5"/>
    <s v="Typ"/>
    <n v="0"/>
    <s v="NA"/>
    <x v="0"/>
    <n v="1982"/>
    <x v="1"/>
    <n v="1"/>
    <n v="264"/>
    <s v="TA"/>
    <s v="TA"/>
    <x v="0"/>
    <n v="168"/>
    <n v="0"/>
    <n v="0"/>
    <n v="0"/>
    <n v="0"/>
    <n v="0"/>
    <s v="NA"/>
    <x v="0"/>
    <s v="NA"/>
    <n v="0"/>
    <n v="6"/>
    <n v="2007"/>
    <x v="0"/>
    <x v="0"/>
    <n v="124500"/>
  </r>
  <r>
    <n v="276"/>
    <n v="50"/>
    <x v="0"/>
    <n v="55"/>
    <x v="249"/>
    <x v="0"/>
    <s v="NA"/>
    <x v="0"/>
    <x v="0"/>
    <x v="0"/>
    <x v="0"/>
    <x v="0"/>
    <x v="8"/>
    <x v="0"/>
    <x v="0"/>
    <x v="0"/>
    <x v="2"/>
    <n v="7"/>
    <n v="7"/>
    <n v="1925"/>
    <n v="2007"/>
    <x v="0"/>
    <x v="0"/>
    <x v="2"/>
    <s v="Wd Sdng"/>
    <x v="1"/>
    <n v="0"/>
    <x v="0"/>
    <s v="Gd"/>
    <x v="2"/>
    <x v="1"/>
    <s v="TA"/>
    <s v="No"/>
    <x v="2"/>
    <n v="0"/>
    <s v="Unf"/>
    <n v="0"/>
    <n v="952"/>
    <n v="952"/>
    <x v="1"/>
    <s v="Gd"/>
    <s v="N"/>
    <x v="0"/>
    <n v="952"/>
    <n v="596"/>
    <n v="0"/>
    <n v="1548"/>
    <n v="0"/>
    <n v="0"/>
    <n v="2"/>
    <n v="1"/>
    <n v="3"/>
    <n v="1"/>
    <s v="Ex"/>
    <n v="5"/>
    <s v="Typ"/>
    <n v="0"/>
    <s v="NA"/>
    <x v="1"/>
    <n v="1978"/>
    <x v="1"/>
    <n v="2"/>
    <n v="672"/>
    <s v="TA"/>
    <s v="TA"/>
    <x v="0"/>
    <n v="74"/>
    <n v="0"/>
    <n v="0"/>
    <n v="0"/>
    <n v="144"/>
    <n v="0"/>
    <s v="NA"/>
    <x v="0"/>
    <s v="NA"/>
    <n v="0"/>
    <n v="10"/>
    <n v="2009"/>
    <x v="0"/>
    <x v="0"/>
    <n v="205000"/>
  </r>
  <r>
    <n v="277"/>
    <n v="20"/>
    <x v="0"/>
    <n v="129"/>
    <x v="250"/>
    <x v="0"/>
    <s v="NA"/>
    <x v="1"/>
    <x v="0"/>
    <x v="0"/>
    <x v="0"/>
    <x v="0"/>
    <x v="4"/>
    <x v="0"/>
    <x v="0"/>
    <x v="0"/>
    <x v="1"/>
    <n v="7"/>
    <n v="5"/>
    <n v="2003"/>
    <n v="2003"/>
    <x v="0"/>
    <x v="0"/>
    <x v="0"/>
    <s v="VinylSd"/>
    <x v="1"/>
    <n v="0"/>
    <x v="0"/>
    <s v="TA"/>
    <x v="0"/>
    <x v="2"/>
    <s v="TA"/>
    <s v="No"/>
    <x v="2"/>
    <n v="0"/>
    <s v="Unf"/>
    <n v="0"/>
    <n v="1560"/>
    <n v="1560"/>
    <x v="0"/>
    <s v="Ex"/>
    <s v="Y"/>
    <x v="0"/>
    <n v="1560"/>
    <n v="0"/>
    <n v="0"/>
    <n v="1560"/>
    <n v="0"/>
    <n v="0"/>
    <n v="2"/>
    <n v="0"/>
    <n v="3"/>
    <n v="1"/>
    <s v="Gd"/>
    <n v="7"/>
    <s v="Typ"/>
    <n v="0"/>
    <s v="NA"/>
    <x v="0"/>
    <n v="2003"/>
    <x v="2"/>
    <n v="2"/>
    <n v="573"/>
    <s v="TA"/>
    <s v="TA"/>
    <x v="0"/>
    <n v="100"/>
    <n v="150"/>
    <n v="0"/>
    <n v="0"/>
    <n v="0"/>
    <n v="0"/>
    <s v="NA"/>
    <x v="0"/>
    <s v="NA"/>
    <n v="0"/>
    <n v="4"/>
    <n v="2010"/>
    <x v="0"/>
    <x v="0"/>
    <n v="201000"/>
  </r>
  <r>
    <n v="278"/>
    <n v="20"/>
    <x v="0"/>
    <n v="140"/>
    <x v="251"/>
    <x v="0"/>
    <s v="NA"/>
    <x v="0"/>
    <x v="0"/>
    <x v="0"/>
    <x v="2"/>
    <x v="0"/>
    <x v="17"/>
    <x v="0"/>
    <x v="0"/>
    <x v="0"/>
    <x v="1"/>
    <n v="4"/>
    <n v="5"/>
    <n v="1951"/>
    <n v="1951"/>
    <x v="0"/>
    <x v="0"/>
    <x v="0"/>
    <s v="VinylSd"/>
    <x v="1"/>
    <n v="0"/>
    <x v="1"/>
    <s v="TA"/>
    <x v="1"/>
    <x v="1"/>
    <s v="TA"/>
    <s v="No"/>
    <x v="6"/>
    <n v="120"/>
    <s v="Unf"/>
    <n v="0"/>
    <n v="744"/>
    <n v="864"/>
    <x v="0"/>
    <s v="Ex"/>
    <s v="Y"/>
    <x v="0"/>
    <n v="864"/>
    <n v="0"/>
    <n v="0"/>
    <n v="864"/>
    <n v="0"/>
    <n v="0"/>
    <n v="1"/>
    <n v="0"/>
    <n v="2"/>
    <n v="1"/>
    <s v="TA"/>
    <n v="4"/>
    <s v="Typ"/>
    <n v="0"/>
    <s v="NA"/>
    <x v="1"/>
    <n v="1951"/>
    <x v="1"/>
    <n v="2"/>
    <n v="400"/>
    <s v="TA"/>
    <s v="TA"/>
    <x v="0"/>
    <n v="0"/>
    <n v="0"/>
    <n v="0"/>
    <n v="0"/>
    <n v="0"/>
    <n v="0"/>
    <s v="NA"/>
    <x v="0"/>
    <s v="NA"/>
    <n v="0"/>
    <n v="6"/>
    <n v="2010"/>
    <x v="0"/>
    <x v="0"/>
    <n v="141000"/>
  </r>
  <r>
    <n v="279"/>
    <n v="20"/>
    <x v="0"/>
    <n v="107"/>
    <x v="252"/>
    <x v="0"/>
    <s v="NA"/>
    <x v="0"/>
    <x v="0"/>
    <x v="0"/>
    <x v="0"/>
    <x v="0"/>
    <x v="10"/>
    <x v="0"/>
    <x v="0"/>
    <x v="0"/>
    <x v="1"/>
    <n v="9"/>
    <n v="5"/>
    <n v="2006"/>
    <n v="2007"/>
    <x v="0"/>
    <x v="0"/>
    <x v="6"/>
    <s v="CmentBd"/>
    <x v="0"/>
    <n v="315"/>
    <x v="2"/>
    <s v="TA"/>
    <x v="0"/>
    <x v="2"/>
    <s v="TA"/>
    <s v="Gd"/>
    <x v="2"/>
    <n v="0"/>
    <s v="Unf"/>
    <n v="0"/>
    <n v="2121"/>
    <n v="2121"/>
    <x v="0"/>
    <s v="Ex"/>
    <s v="Y"/>
    <x v="0"/>
    <n v="2121"/>
    <n v="0"/>
    <n v="0"/>
    <n v="2121"/>
    <n v="0"/>
    <n v="0"/>
    <n v="2"/>
    <n v="1"/>
    <n v="3"/>
    <n v="1"/>
    <s v="Ex"/>
    <n v="8"/>
    <s v="Typ"/>
    <n v="1"/>
    <s v="Ex"/>
    <x v="0"/>
    <n v="2007"/>
    <x v="2"/>
    <n v="3"/>
    <n v="732"/>
    <s v="TA"/>
    <s v="TA"/>
    <x v="0"/>
    <n v="124"/>
    <n v="98"/>
    <n v="0"/>
    <n v="0"/>
    <n v="142"/>
    <n v="0"/>
    <s v="NA"/>
    <x v="0"/>
    <s v="NA"/>
    <n v="0"/>
    <n v="5"/>
    <n v="2007"/>
    <x v="1"/>
    <x v="2"/>
    <n v="415298"/>
  </r>
  <r>
    <n v="280"/>
    <n v="60"/>
    <x v="0"/>
    <n v="83"/>
    <x v="253"/>
    <x v="0"/>
    <s v="NA"/>
    <x v="0"/>
    <x v="0"/>
    <x v="0"/>
    <x v="0"/>
    <x v="0"/>
    <x v="19"/>
    <x v="0"/>
    <x v="0"/>
    <x v="0"/>
    <x v="0"/>
    <n v="7"/>
    <n v="5"/>
    <n v="1977"/>
    <n v="1977"/>
    <x v="1"/>
    <x v="0"/>
    <x v="7"/>
    <s v="Plywood"/>
    <x v="0"/>
    <n v="299"/>
    <x v="1"/>
    <s v="TA"/>
    <x v="1"/>
    <x v="0"/>
    <s v="TA"/>
    <s v="No"/>
    <x v="4"/>
    <n v="392"/>
    <s v="Unf"/>
    <n v="0"/>
    <n v="768"/>
    <n v="1160"/>
    <x v="0"/>
    <s v="Ex"/>
    <s v="Y"/>
    <x v="0"/>
    <n v="1156"/>
    <n v="866"/>
    <n v="0"/>
    <n v="2022"/>
    <n v="0"/>
    <n v="0"/>
    <n v="2"/>
    <n v="1"/>
    <n v="4"/>
    <n v="1"/>
    <s v="TA"/>
    <n v="8"/>
    <s v="Typ"/>
    <n v="1"/>
    <s v="TA"/>
    <x v="0"/>
    <n v="1977"/>
    <x v="2"/>
    <n v="2"/>
    <n v="505"/>
    <s v="TA"/>
    <s v="TA"/>
    <x v="0"/>
    <n v="288"/>
    <n v="117"/>
    <n v="0"/>
    <n v="0"/>
    <n v="0"/>
    <n v="0"/>
    <s v="NA"/>
    <x v="0"/>
    <s v="NA"/>
    <n v="0"/>
    <n v="3"/>
    <n v="2008"/>
    <x v="0"/>
    <x v="0"/>
    <n v="192000"/>
  </r>
  <r>
    <n v="281"/>
    <n v="60"/>
    <x v="0"/>
    <n v="82"/>
    <x v="254"/>
    <x v="0"/>
    <s v="NA"/>
    <x v="0"/>
    <x v="0"/>
    <x v="0"/>
    <x v="0"/>
    <x v="0"/>
    <x v="12"/>
    <x v="0"/>
    <x v="0"/>
    <x v="0"/>
    <x v="0"/>
    <n v="7"/>
    <n v="6"/>
    <n v="1989"/>
    <n v="1989"/>
    <x v="0"/>
    <x v="0"/>
    <x v="7"/>
    <s v="Plywood"/>
    <x v="0"/>
    <n v="340"/>
    <x v="0"/>
    <s v="TA"/>
    <x v="1"/>
    <x v="0"/>
    <s v="TA"/>
    <s v="Av"/>
    <x v="0"/>
    <n v="421"/>
    <s v="Unf"/>
    <n v="0"/>
    <n v="386"/>
    <n v="807"/>
    <x v="0"/>
    <s v="Gd"/>
    <s v="Y"/>
    <x v="0"/>
    <n v="1175"/>
    <n v="807"/>
    <n v="0"/>
    <n v="1982"/>
    <n v="0"/>
    <n v="0"/>
    <n v="2"/>
    <n v="1"/>
    <n v="3"/>
    <n v="1"/>
    <s v="Gd"/>
    <n v="7"/>
    <s v="Typ"/>
    <n v="1"/>
    <s v="TA"/>
    <x v="0"/>
    <n v="1989"/>
    <x v="2"/>
    <n v="2"/>
    <n v="575"/>
    <s v="TA"/>
    <s v="TA"/>
    <x v="0"/>
    <n v="0"/>
    <n v="84"/>
    <n v="0"/>
    <n v="196"/>
    <n v="0"/>
    <n v="0"/>
    <s v="NA"/>
    <x v="0"/>
    <s v="NA"/>
    <n v="0"/>
    <n v="1"/>
    <n v="2007"/>
    <x v="0"/>
    <x v="0"/>
    <n v="228500"/>
  </r>
  <r>
    <n v="282"/>
    <n v="20"/>
    <x v="3"/>
    <n v="60"/>
    <x v="25"/>
    <x v="0"/>
    <s v="Pave"/>
    <x v="0"/>
    <x v="0"/>
    <x v="0"/>
    <x v="0"/>
    <x v="0"/>
    <x v="5"/>
    <x v="0"/>
    <x v="0"/>
    <x v="0"/>
    <x v="1"/>
    <n v="6"/>
    <n v="5"/>
    <n v="2006"/>
    <n v="2006"/>
    <x v="0"/>
    <x v="0"/>
    <x v="0"/>
    <s v="VinylSd"/>
    <x v="2"/>
    <n v="68"/>
    <x v="0"/>
    <s v="TA"/>
    <x v="0"/>
    <x v="0"/>
    <s v="TA"/>
    <s v="No"/>
    <x v="0"/>
    <n v="905"/>
    <s v="Unf"/>
    <n v="0"/>
    <n v="357"/>
    <n v="1262"/>
    <x v="0"/>
    <s v="Gd"/>
    <s v="Y"/>
    <x v="0"/>
    <n v="1262"/>
    <n v="0"/>
    <n v="0"/>
    <n v="1262"/>
    <n v="0"/>
    <n v="0"/>
    <n v="2"/>
    <n v="0"/>
    <n v="2"/>
    <n v="1"/>
    <s v="Gd"/>
    <n v="5"/>
    <s v="Typ"/>
    <n v="0"/>
    <s v="NA"/>
    <x v="0"/>
    <n v="2006"/>
    <x v="2"/>
    <n v="2"/>
    <n v="572"/>
    <s v="TA"/>
    <s v="TA"/>
    <x v="0"/>
    <n v="0"/>
    <n v="120"/>
    <n v="0"/>
    <n v="0"/>
    <n v="0"/>
    <n v="0"/>
    <s v="NA"/>
    <x v="0"/>
    <s v="NA"/>
    <n v="0"/>
    <n v="5"/>
    <n v="2006"/>
    <x v="1"/>
    <x v="2"/>
    <n v="185000"/>
  </r>
  <r>
    <n v="283"/>
    <n v="120"/>
    <x v="0"/>
    <n v="34"/>
    <x v="255"/>
    <x v="0"/>
    <s v="NA"/>
    <x v="0"/>
    <x v="0"/>
    <x v="0"/>
    <x v="0"/>
    <x v="0"/>
    <x v="10"/>
    <x v="0"/>
    <x v="0"/>
    <x v="4"/>
    <x v="1"/>
    <n v="7"/>
    <n v="5"/>
    <n v="2007"/>
    <n v="2008"/>
    <x v="0"/>
    <x v="0"/>
    <x v="0"/>
    <s v="VinylSd"/>
    <x v="2"/>
    <n v="166"/>
    <x v="0"/>
    <s v="TA"/>
    <x v="0"/>
    <x v="0"/>
    <s v="TA"/>
    <s v="No"/>
    <x v="0"/>
    <n v="904"/>
    <s v="Unf"/>
    <n v="0"/>
    <n v="410"/>
    <n v="1314"/>
    <x v="0"/>
    <s v="Ex"/>
    <s v="Y"/>
    <x v="0"/>
    <n v="1314"/>
    <n v="0"/>
    <n v="0"/>
    <n v="1314"/>
    <n v="1"/>
    <n v="0"/>
    <n v="2"/>
    <n v="0"/>
    <n v="2"/>
    <n v="1"/>
    <s v="Gd"/>
    <n v="6"/>
    <s v="Typ"/>
    <n v="1"/>
    <s v="Gd"/>
    <x v="0"/>
    <n v="2008"/>
    <x v="0"/>
    <n v="2"/>
    <n v="626"/>
    <s v="TA"/>
    <s v="TA"/>
    <x v="0"/>
    <n v="172"/>
    <n v="62"/>
    <n v="0"/>
    <n v="0"/>
    <n v="0"/>
    <n v="0"/>
    <s v="NA"/>
    <x v="0"/>
    <s v="NA"/>
    <n v="0"/>
    <n v="4"/>
    <n v="2009"/>
    <x v="6"/>
    <x v="0"/>
    <n v="207500"/>
  </r>
  <r>
    <n v="284"/>
    <n v="20"/>
    <x v="0"/>
    <n v="74"/>
    <x v="256"/>
    <x v="0"/>
    <s v="NA"/>
    <x v="0"/>
    <x v="0"/>
    <x v="0"/>
    <x v="0"/>
    <x v="0"/>
    <x v="5"/>
    <x v="1"/>
    <x v="0"/>
    <x v="0"/>
    <x v="1"/>
    <n v="8"/>
    <n v="5"/>
    <n v="2008"/>
    <n v="2009"/>
    <x v="0"/>
    <x v="0"/>
    <x v="0"/>
    <s v="VinylSd"/>
    <x v="2"/>
    <n v="72"/>
    <x v="0"/>
    <s v="TA"/>
    <x v="0"/>
    <x v="0"/>
    <s v="TA"/>
    <s v="No"/>
    <x v="2"/>
    <n v="0"/>
    <s v="Unf"/>
    <n v="0"/>
    <n v="1468"/>
    <n v="1468"/>
    <x v="0"/>
    <s v="Ex"/>
    <s v="Y"/>
    <x v="0"/>
    <n v="1468"/>
    <n v="0"/>
    <n v="0"/>
    <n v="1468"/>
    <n v="0"/>
    <n v="0"/>
    <n v="2"/>
    <n v="0"/>
    <n v="3"/>
    <n v="1"/>
    <s v="Gd"/>
    <n v="6"/>
    <s v="Typ"/>
    <n v="1"/>
    <s v="Gd"/>
    <x v="0"/>
    <n v="2008"/>
    <x v="2"/>
    <n v="3"/>
    <n v="898"/>
    <s v="TA"/>
    <s v="TA"/>
    <x v="0"/>
    <n v="210"/>
    <n v="150"/>
    <n v="0"/>
    <n v="0"/>
    <n v="0"/>
    <n v="0"/>
    <s v="NA"/>
    <x v="0"/>
    <s v="NA"/>
    <n v="0"/>
    <n v="12"/>
    <n v="2009"/>
    <x v="1"/>
    <x v="2"/>
    <n v="244600"/>
  </r>
  <r>
    <n v="285"/>
    <n v="120"/>
    <x v="0"/>
    <n v="50"/>
    <x v="257"/>
    <x v="0"/>
    <s v="NA"/>
    <x v="0"/>
    <x v="0"/>
    <x v="0"/>
    <x v="0"/>
    <x v="0"/>
    <x v="12"/>
    <x v="0"/>
    <x v="0"/>
    <x v="3"/>
    <x v="1"/>
    <n v="6"/>
    <n v="5"/>
    <n v="1992"/>
    <n v="1992"/>
    <x v="0"/>
    <x v="0"/>
    <x v="7"/>
    <s v="ImStucc"/>
    <x v="1"/>
    <n v="0"/>
    <x v="0"/>
    <s v="TA"/>
    <x v="0"/>
    <x v="0"/>
    <s v="TA"/>
    <s v="No"/>
    <x v="0"/>
    <n v="430"/>
    <s v="Unf"/>
    <n v="0"/>
    <n v="1145"/>
    <n v="1575"/>
    <x v="0"/>
    <s v="Gd"/>
    <s v="Y"/>
    <x v="0"/>
    <n v="1575"/>
    <n v="0"/>
    <n v="0"/>
    <n v="1575"/>
    <n v="1"/>
    <n v="0"/>
    <n v="2"/>
    <n v="0"/>
    <n v="2"/>
    <n v="1"/>
    <s v="Gd"/>
    <n v="5"/>
    <s v="Typ"/>
    <n v="0"/>
    <s v="NA"/>
    <x v="0"/>
    <n v="1992"/>
    <x v="0"/>
    <n v="2"/>
    <n v="529"/>
    <s v="TA"/>
    <s v="TA"/>
    <x v="0"/>
    <n v="0"/>
    <n v="0"/>
    <n v="52"/>
    <n v="0"/>
    <n v="0"/>
    <n v="0"/>
    <s v="NA"/>
    <x v="0"/>
    <s v="NA"/>
    <n v="0"/>
    <n v="7"/>
    <n v="2007"/>
    <x v="0"/>
    <x v="0"/>
    <n v="179200"/>
  </r>
  <r>
    <n v="286"/>
    <n v="160"/>
    <x v="3"/>
    <n v="35"/>
    <x v="258"/>
    <x v="0"/>
    <s v="Pave"/>
    <x v="1"/>
    <x v="0"/>
    <x v="0"/>
    <x v="0"/>
    <x v="0"/>
    <x v="5"/>
    <x v="0"/>
    <x v="0"/>
    <x v="3"/>
    <x v="0"/>
    <n v="7"/>
    <n v="5"/>
    <n v="2006"/>
    <n v="2007"/>
    <x v="0"/>
    <x v="0"/>
    <x v="1"/>
    <s v="MetalSd"/>
    <x v="1"/>
    <n v="0"/>
    <x v="0"/>
    <s v="TA"/>
    <x v="0"/>
    <x v="0"/>
    <s v="TA"/>
    <s v="No"/>
    <x v="2"/>
    <n v="0"/>
    <s v="Unf"/>
    <n v="0"/>
    <n v="625"/>
    <n v="625"/>
    <x v="0"/>
    <s v="Ex"/>
    <s v="Y"/>
    <x v="0"/>
    <n v="625"/>
    <n v="625"/>
    <n v="0"/>
    <n v="1250"/>
    <n v="0"/>
    <n v="0"/>
    <n v="2"/>
    <n v="1"/>
    <n v="2"/>
    <n v="1"/>
    <s v="Gd"/>
    <n v="5"/>
    <s v="Typ"/>
    <n v="0"/>
    <s v="NA"/>
    <x v="1"/>
    <n v="2006"/>
    <x v="0"/>
    <n v="2"/>
    <n v="528"/>
    <s v="TA"/>
    <s v="TA"/>
    <x v="0"/>
    <n v="0"/>
    <n v="54"/>
    <n v="0"/>
    <n v="0"/>
    <n v="0"/>
    <n v="0"/>
    <s v="NA"/>
    <x v="0"/>
    <s v="NA"/>
    <n v="0"/>
    <n v="6"/>
    <n v="2007"/>
    <x v="1"/>
    <x v="2"/>
    <n v="164700"/>
  </r>
  <r>
    <n v="287"/>
    <n v="50"/>
    <x v="0"/>
    <n v="77"/>
    <x v="259"/>
    <x v="0"/>
    <s v="NA"/>
    <x v="1"/>
    <x v="1"/>
    <x v="0"/>
    <x v="0"/>
    <x v="0"/>
    <x v="11"/>
    <x v="0"/>
    <x v="0"/>
    <x v="0"/>
    <x v="2"/>
    <n v="6"/>
    <n v="7"/>
    <n v="1962"/>
    <n v="1981"/>
    <x v="0"/>
    <x v="0"/>
    <x v="2"/>
    <s v="Wd Sdng"/>
    <x v="1"/>
    <n v="0"/>
    <x v="1"/>
    <s v="TA"/>
    <x v="1"/>
    <x v="1"/>
    <s v="TA"/>
    <s v="No"/>
    <x v="3"/>
    <n v="600"/>
    <s v="Unf"/>
    <n v="0"/>
    <n v="312"/>
    <n v="912"/>
    <x v="0"/>
    <s v="TA"/>
    <s v="Y"/>
    <x v="0"/>
    <n v="1085"/>
    <n v="649"/>
    <n v="0"/>
    <n v="1734"/>
    <n v="0"/>
    <n v="0"/>
    <n v="1"/>
    <n v="1"/>
    <n v="3"/>
    <n v="1"/>
    <s v="Gd"/>
    <n v="7"/>
    <s v="Typ"/>
    <n v="1"/>
    <s v="Gd"/>
    <x v="0"/>
    <n v="1962"/>
    <x v="0"/>
    <n v="2"/>
    <n v="440"/>
    <s v="TA"/>
    <s v="TA"/>
    <x v="0"/>
    <n v="0"/>
    <n v="0"/>
    <n v="0"/>
    <n v="0"/>
    <n v="128"/>
    <n v="0"/>
    <s v="NA"/>
    <x v="3"/>
    <s v="NA"/>
    <n v="0"/>
    <n v="6"/>
    <n v="2006"/>
    <x v="0"/>
    <x v="0"/>
    <n v="159000"/>
  </r>
  <r>
    <n v="288"/>
    <n v="20"/>
    <x v="0"/>
    <s v="NA"/>
    <x v="260"/>
    <x v="0"/>
    <s v="NA"/>
    <x v="1"/>
    <x v="0"/>
    <x v="0"/>
    <x v="2"/>
    <x v="0"/>
    <x v="11"/>
    <x v="0"/>
    <x v="0"/>
    <x v="0"/>
    <x v="1"/>
    <n v="4"/>
    <n v="4"/>
    <n v="1971"/>
    <n v="1971"/>
    <x v="0"/>
    <x v="0"/>
    <x v="3"/>
    <s v="HdBoard"/>
    <x v="1"/>
    <n v="0"/>
    <x v="1"/>
    <s v="TA"/>
    <x v="1"/>
    <x v="1"/>
    <s v="TA"/>
    <s v="No"/>
    <x v="4"/>
    <n v="614"/>
    <s v="Unf"/>
    <n v="0"/>
    <n v="244"/>
    <n v="858"/>
    <x v="0"/>
    <s v="TA"/>
    <s v="Y"/>
    <x v="0"/>
    <n v="858"/>
    <n v="0"/>
    <n v="0"/>
    <n v="858"/>
    <n v="0"/>
    <n v="0"/>
    <n v="1"/>
    <n v="0"/>
    <n v="3"/>
    <n v="1"/>
    <s v="TA"/>
    <n v="5"/>
    <s v="Typ"/>
    <n v="0"/>
    <s v="NA"/>
    <x v="4"/>
    <s v="NA"/>
    <x v="3"/>
    <n v="0"/>
    <n v="0"/>
    <s v="NA"/>
    <s v="NA"/>
    <x v="0"/>
    <n v="0"/>
    <n v="0"/>
    <n v="0"/>
    <n v="0"/>
    <n v="0"/>
    <n v="0"/>
    <s v="NA"/>
    <x v="0"/>
    <s v="NA"/>
    <n v="0"/>
    <n v="6"/>
    <n v="2006"/>
    <x v="0"/>
    <x v="0"/>
    <n v="88000"/>
  </r>
  <r>
    <n v="289"/>
    <n v="20"/>
    <x v="0"/>
    <s v="NA"/>
    <x v="261"/>
    <x v="0"/>
    <s v="NA"/>
    <x v="1"/>
    <x v="0"/>
    <x v="0"/>
    <x v="0"/>
    <x v="0"/>
    <x v="9"/>
    <x v="0"/>
    <x v="0"/>
    <x v="0"/>
    <x v="1"/>
    <n v="5"/>
    <n v="5"/>
    <n v="1967"/>
    <n v="1967"/>
    <x v="0"/>
    <x v="0"/>
    <x v="1"/>
    <s v="MetalSd"/>
    <x v="0"/>
    <n v="31"/>
    <x v="1"/>
    <s v="Gd"/>
    <x v="1"/>
    <x v="1"/>
    <s v="TA"/>
    <s v="No"/>
    <x v="4"/>
    <n v="450"/>
    <s v="Unf"/>
    <n v="0"/>
    <n v="432"/>
    <n v="882"/>
    <x v="0"/>
    <s v="TA"/>
    <s v="Y"/>
    <x v="0"/>
    <n v="900"/>
    <n v="0"/>
    <n v="0"/>
    <n v="900"/>
    <n v="0"/>
    <n v="0"/>
    <n v="1"/>
    <n v="0"/>
    <n v="3"/>
    <n v="1"/>
    <s v="TA"/>
    <n v="5"/>
    <s v="Typ"/>
    <n v="0"/>
    <s v="NA"/>
    <x v="1"/>
    <n v="1970"/>
    <x v="1"/>
    <n v="1"/>
    <n v="280"/>
    <s v="TA"/>
    <s v="TA"/>
    <x v="0"/>
    <n v="0"/>
    <n v="0"/>
    <n v="0"/>
    <n v="0"/>
    <n v="0"/>
    <n v="0"/>
    <s v="NA"/>
    <x v="1"/>
    <s v="NA"/>
    <n v="0"/>
    <n v="2"/>
    <n v="2010"/>
    <x v="0"/>
    <x v="0"/>
    <n v="122000"/>
  </r>
  <r>
    <n v="290"/>
    <n v="70"/>
    <x v="0"/>
    <n v="60"/>
    <x v="262"/>
    <x v="0"/>
    <s v="NA"/>
    <x v="0"/>
    <x v="0"/>
    <x v="0"/>
    <x v="0"/>
    <x v="0"/>
    <x v="8"/>
    <x v="6"/>
    <x v="0"/>
    <x v="0"/>
    <x v="0"/>
    <n v="6"/>
    <n v="7"/>
    <n v="1915"/>
    <n v="2003"/>
    <x v="0"/>
    <x v="0"/>
    <x v="2"/>
    <s v="Wd Sdng"/>
    <x v="1"/>
    <n v="0"/>
    <x v="1"/>
    <s v="TA"/>
    <x v="2"/>
    <x v="1"/>
    <s v="TA"/>
    <s v="No"/>
    <x v="2"/>
    <n v="0"/>
    <s v="Unf"/>
    <n v="0"/>
    <n v="698"/>
    <n v="698"/>
    <x v="0"/>
    <s v="Ex"/>
    <s v="Y"/>
    <x v="2"/>
    <n v="698"/>
    <n v="698"/>
    <n v="0"/>
    <n v="1396"/>
    <n v="0"/>
    <n v="0"/>
    <n v="1"/>
    <n v="0"/>
    <n v="3"/>
    <n v="1"/>
    <s v="TA"/>
    <n v="7"/>
    <s v="Typ"/>
    <n v="0"/>
    <s v="NA"/>
    <x v="1"/>
    <n v="2003"/>
    <x v="1"/>
    <n v="1"/>
    <n v="384"/>
    <s v="TA"/>
    <s v="TA"/>
    <x v="0"/>
    <n v="0"/>
    <n v="0"/>
    <n v="0"/>
    <n v="0"/>
    <n v="259"/>
    <n v="0"/>
    <s v="NA"/>
    <x v="0"/>
    <s v="NA"/>
    <n v="0"/>
    <n v="7"/>
    <n v="2007"/>
    <x v="0"/>
    <x v="0"/>
    <n v="153575"/>
  </r>
  <r>
    <n v="291"/>
    <n v="60"/>
    <x v="0"/>
    <n v="120"/>
    <x v="263"/>
    <x v="0"/>
    <s v="NA"/>
    <x v="0"/>
    <x v="0"/>
    <x v="0"/>
    <x v="0"/>
    <x v="0"/>
    <x v="0"/>
    <x v="0"/>
    <x v="0"/>
    <x v="0"/>
    <x v="0"/>
    <n v="8"/>
    <n v="5"/>
    <n v="2006"/>
    <n v="2006"/>
    <x v="0"/>
    <x v="0"/>
    <x v="0"/>
    <s v="VinylSd"/>
    <x v="1"/>
    <n v="0"/>
    <x v="0"/>
    <s v="TA"/>
    <x v="0"/>
    <x v="0"/>
    <s v="TA"/>
    <s v="Av"/>
    <x v="2"/>
    <n v="0"/>
    <s v="Unf"/>
    <n v="0"/>
    <n v="1079"/>
    <n v="1079"/>
    <x v="0"/>
    <s v="Ex"/>
    <s v="Y"/>
    <x v="0"/>
    <n v="1079"/>
    <n v="840"/>
    <n v="0"/>
    <n v="1919"/>
    <n v="0"/>
    <n v="0"/>
    <n v="2"/>
    <n v="1"/>
    <n v="3"/>
    <n v="1"/>
    <s v="Gd"/>
    <n v="8"/>
    <s v="Typ"/>
    <n v="1"/>
    <s v="Gd"/>
    <x v="0"/>
    <n v="2006"/>
    <x v="0"/>
    <n v="2"/>
    <n v="685"/>
    <s v="Gd"/>
    <s v="TA"/>
    <x v="0"/>
    <n v="0"/>
    <n v="51"/>
    <n v="0"/>
    <n v="0"/>
    <n v="0"/>
    <n v="0"/>
    <s v="NA"/>
    <x v="0"/>
    <s v="NA"/>
    <n v="0"/>
    <n v="7"/>
    <n v="2006"/>
    <x v="1"/>
    <x v="2"/>
    <n v="233230"/>
  </r>
  <r>
    <n v="292"/>
    <n v="190"/>
    <x v="0"/>
    <n v="55"/>
    <x v="264"/>
    <x v="0"/>
    <s v="Grvl"/>
    <x v="0"/>
    <x v="1"/>
    <x v="0"/>
    <x v="0"/>
    <x v="0"/>
    <x v="23"/>
    <x v="0"/>
    <x v="0"/>
    <x v="1"/>
    <x v="0"/>
    <n v="5"/>
    <n v="6"/>
    <n v="1912"/>
    <n v="2000"/>
    <x v="0"/>
    <x v="0"/>
    <x v="0"/>
    <s v="VinylSd"/>
    <x v="1"/>
    <n v="0"/>
    <x v="1"/>
    <s v="Fa"/>
    <x v="0"/>
    <x v="1"/>
    <s v="Fa"/>
    <s v="No"/>
    <x v="3"/>
    <n v="210"/>
    <s v="Unf"/>
    <n v="0"/>
    <n v="570"/>
    <n v="780"/>
    <x v="0"/>
    <s v="Ex"/>
    <s v="N"/>
    <x v="0"/>
    <n v="936"/>
    <n v="780"/>
    <n v="0"/>
    <n v="1716"/>
    <n v="1"/>
    <n v="0"/>
    <n v="2"/>
    <n v="0"/>
    <n v="6"/>
    <n v="1"/>
    <s v="Fa"/>
    <n v="9"/>
    <s v="Typ"/>
    <n v="0"/>
    <s v="NA"/>
    <x v="4"/>
    <s v="NA"/>
    <x v="3"/>
    <n v="0"/>
    <n v="0"/>
    <s v="NA"/>
    <s v="NA"/>
    <x v="1"/>
    <n v="0"/>
    <n v="184"/>
    <n v="0"/>
    <n v="0"/>
    <n v="0"/>
    <n v="0"/>
    <s v="NA"/>
    <x v="0"/>
    <s v="NA"/>
    <n v="0"/>
    <n v="3"/>
    <n v="2008"/>
    <x v="0"/>
    <x v="0"/>
    <n v="135900"/>
  </r>
  <r>
    <n v="293"/>
    <n v="50"/>
    <x v="0"/>
    <n v="60"/>
    <x v="265"/>
    <x v="0"/>
    <s v="NA"/>
    <x v="0"/>
    <x v="0"/>
    <x v="0"/>
    <x v="0"/>
    <x v="0"/>
    <x v="15"/>
    <x v="0"/>
    <x v="0"/>
    <x v="0"/>
    <x v="2"/>
    <n v="5"/>
    <n v="4"/>
    <n v="1949"/>
    <n v="2008"/>
    <x v="0"/>
    <x v="0"/>
    <x v="2"/>
    <s v="Wd Sdng"/>
    <x v="1"/>
    <n v="0"/>
    <x v="1"/>
    <s v="TA"/>
    <x v="1"/>
    <x v="1"/>
    <s v="TA"/>
    <s v="No"/>
    <x v="6"/>
    <n v="292"/>
    <s v="Unf"/>
    <n v="0"/>
    <n v="476"/>
    <n v="768"/>
    <x v="0"/>
    <s v="Gd"/>
    <s v="Y"/>
    <x v="0"/>
    <n v="1148"/>
    <n v="568"/>
    <n v="0"/>
    <n v="1716"/>
    <n v="0"/>
    <n v="0"/>
    <n v="1"/>
    <n v="1"/>
    <n v="3"/>
    <n v="1"/>
    <s v="TA"/>
    <n v="8"/>
    <s v="Min2"/>
    <n v="1"/>
    <s v="Gd"/>
    <x v="0"/>
    <n v="1949"/>
    <x v="1"/>
    <n v="1"/>
    <n v="281"/>
    <s v="TA"/>
    <s v="TA"/>
    <x v="0"/>
    <n v="0"/>
    <n v="0"/>
    <n v="0"/>
    <n v="0"/>
    <n v="160"/>
    <n v="0"/>
    <s v="NA"/>
    <x v="0"/>
    <s v="NA"/>
    <n v="0"/>
    <n v="1"/>
    <n v="2009"/>
    <x v="0"/>
    <x v="0"/>
    <n v="131000"/>
  </r>
  <r>
    <n v="294"/>
    <n v="60"/>
    <x v="0"/>
    <s v="NA"/>
    <x v="266"/>
    <x v="0"/>
    <s v="NA"/>
    <x v="1"/>
    <x v="0"/>
    <x v="0"/>
    <x v="2"/>
    <x v="0"/>
    <x v="6"/>
    <x v="7"/>
    <x v="0"/>
    <x v="0"/>
    <x v="0"/>
    <n v="7"/>
    <n v="7"/>
    <n v="1977"/>
    <n v="1994"/>
    <x v="0"/>
    <x v="0"/>
    <x v="7"/>
    <s v="Plywood"/>
    <x v="0"/>
    <n v="34"/>
    <x v="1"/>
    <s v="TA"/>
    <x v="1"/>
    <x v="1"/>
    <s v="TA"/>
    <s v="No"/>
    <x v="1"/>
    <n v="795"/>
    <s v="Unf"/>
    <n v="0"/>
    <n v="0"/>
    <n v="795"/>
    <x v="0"/>
    <s v="Fa"/>
    <s v="Y"/>
    <x v="0"/>
    <n v="1468"/>
    <n v="795"/>
    <n v="0"/>
    <n v="2263"/>
    <n v="1"/>
    <n v="0"/>
    <n v="2"/>
    <n v="1"/>
    <n v="3"/>
    <n v="1"/>
    <s v="Gd"/>
    <n v="9"/>
    <s v="Typ"/>
    <n v="1"/>
    <s v="TA"/>
    <x v="0"/>
    <n v="1977"/>
    <x v="2"/>
    <n v="2"/>
    <n v="539"/>
    <s v="TA"/>
    <s v="TA"/>
    <x v="0"/>
    <n v="0"/>
    <n v="250"/>
    <n v="0"/>
    <n v="0"/>
    <n v="0"/>
    <n v="0"/>
    <s v="NA"/>
    <x v="0"/>
    <s v="NA"/>
    <n v="0"/>
    <n v="3"/>
    <n v="2006"/>
    <x v="0"/>
    <x v="0"/>
    <n v="235000"/>
  </r>
  <r>
    <n v="295"/>
    <n v="20"/>
    <x v="0"/>
    <n v="80"/>
    <x v="1"/>
    <x v="0"/>
    <s v="NA"/>
    <x v="0"/>
    <x v="0"/>
    <x v="0"/>
    <x v="0"/>
    <x v="0"/>
    <x v="11"/>
    <x v="0"/>
    <x v="0"/>
    <x v="0"/>
    <x v="1"/>
    <n v="6"/>
    <n v="5"/>
    <n v="1953"/>
    <n v="1953"/>
    <x v="1"/>
    <x v="0"/>
    <x v="3"/>
    <s v="HdBoard"/>
    <x v="2"/>
    <n v="238"/>
    <x v="1"/>
    <s v="TA"/>
    <x v="1"/>
    <x v="1"/>
    <s v="TA"/>
    <s v="No"/>
    <x v="0"/>
    <n v="1285"/>
    <s v="Unf"/>
    <n v="0"/>
    <n v="131"/>
    <n v="1416"/>
    <x v="0"/>
    <s v="TA"/>
    <s v="Y"/>
    <x v="0"/>
    <n v="1644"/>
    <n v="0"/>
    <n v="0"/>
    <n v="1644"/>
    <n v="1"/>
    <n v="0"/>
    <n v="1"/>
    <n v="0"/>
    <n v="3"/>
    <n v="1"/>
    <s v="TA"/>
    <n v="7"/>
    <s v="Typ"/>
    <n v="2"/>
    <s v="Gd"/>
    <x v="0"/>
    <n v="1953"/>
    <x v="2"/>
    <n v="2"/>
    <n v="418"/>
    <s v="TA"/>
    <s v="TA"/>
    <x v="0"/>
    <n v="110"/>
    <n v="0"/>
    <n v="0"/>
    <n v="0"/>
    <n v="0"/>
    <n v="0"/>
    <s v="NA"/>
    <x v="0"/>
    <s v="NA"/>
    <n v="0"/>
    <n v="10"/>
    <n v="2009"/>
    <x v="0"/>
    <x v="0"/>
    <n v="167000"/>
  </r>
  <r>
    <n v="296"/>
    <n v="80"/>
    <x v="0"/>
    <n v="37"/>
    <x v="267"/>
    <x v="0"/>
    <s v="NA"/>
    <x v="1"/>
    <x v="0"/>
    <x v="0"/>
    <x v="3"/>
    <x v="0"/>
    <x v="4"/>
    <x v="0"/>
    <x v="0"/>
    <x v="0"/>
    <x v="5"/>
    <n v="6"/>
    <n v="6"/>
    <n v="1984"/>
    <n v="1984"/>
    <x v="0"/>
    <x v="0"/>
    <x v="3"/>
    <s v="HdBoard"/>
    <x v="1"/>
    <n v="0"/>
    <x v="1"/>
    <s v="TA"/>
    <x v="1"/>
    <x v="1"/>
    <s v="TA"/>
    <s v="Av"/>
    <x v="0"/>
    <n v="819"/>
    <s v="Unf"/>
    <n v="0"/>
    <n v="184"/>
    <n v="1003"/>
    <x v="0"/>
    <s v="TA"/>
    <s v="Y"/>
    <x v="0"/>
    <n v="1003"/>
    <n v="0"/>
    <n v="0"/>
    <n v="1003"/>
    <n v="1"/>
    <n v="0"/>
    <n v="1"/>
    <n v="0"/>
    <n v="3"/>
    <n v="1"/>
    <s v="TA"/>
    <n v="6"/>
    <s v="Typ"/>
    <n v="0"/>
    <s v="NA"/>
    <x v="1"/>
    <n v="1984"/>
    <x v="1"/>
    <n v="2"/>
    <n v="588"/>
    <s v="TA"/>
    <s v="TA"/>
    <x v="0"/>
    <n v="120"/>
    <n v="0"/>
    <n v="0"/>
    <n v="0"/>
    <n v="0"/>
    <n v="0"/>
    <s v="NA"/>
    <x v="3"/>
    <s v="NA"/>
    <n v="0"/>
    <n v="3"/>
    <n v="2006"/>
    <x v="0"/>
    <x v="0"/>
    <n v="142500"/>
  </r>
  <r>
    <n v="297"/>
    <n v="50"/>
    <x v="1"/>
    <n v="75"/>
    <x v="268"/>
    <x v="0"/>
    <s v="NA"/>
    <x v="0"/>
    <x v="0"/>
    <x v="0"/>
    <x v="0"/>
    <x v="0"/>
    <x v="13"/>
    <x v="0"/>
    <x v="0"/>
    <x v="0"/>
    <x v="2"/>
    <n v="5"/>
    <n v="5"/>
    <n v="1950"/>
    <n v="1950"/>
    <x v="0"/>
    <x v="0"/>
    <x v="2"/>
    <s v="Wd Sdng"/>
    <x v="1"/>
    <n v="0"/>
    <x v="1"/>
    <s v="TA"/>
    <x v="1"/>
    <x v="1"/>
    <s v="TA"/>
    <s v="No"/>
    <x v="4"/>
    <n v="420"/>
    <s v="Unf"/>
    <n v="0"/>
    <n v="490"/>
    <n v="910"/>
    <x v="0"/>
    <s v="TA"/>
    <s v="Y"/>
    <x v="2"/>
    <n v="910"/>
    <n v="648"/>
    <n v="0"/>
    <n v="1558"/>
    <n v="0"/>
    <n v="0"/>
    <n v="1"/>
    <n v="1"/>
    <n v="4"/>
    <n v="1"/>
    <s v="TA"/>
    <n v="6"/>
    <s v="Typ"/>
    <n v="0"/>
    <s v="NA"/>
    <x v="0"/>
    <n v="1950"/>
    <x v="1"/>
    <n v="1"/>
    <n v="282"/>
    <s v="TA"/>
    <s v="TA"/>
    <x v="0"/>
    <n v="289"/>
    <n v="0"/>
    <n v="0"/>
    <n v="0"/>
    <n v="0"/>
    <n v="0"/>
    <s v="NA"/>
    <x v="1"/>
    <s v="NA"/>
    <n v="0"/>
    <n v="6"/>
    <n v="2007"/>
    <x v="0"/>
    <x v="0"/>
    <n v="152000"/>
  </r>
  <r>
    <n v="298"/>
    <n v="60"/>
    <x v="3"/>
    <n v="66"/>
    <x v="269"/>
    <x v="0"/>
    <s v="Pave"/>
    <x v="1"/>
    <x v="0"/>
    <x v="0"/>
    <x v="0"/>
    <x v="0"/>
    <x v="5"/>
    <x v="0"/>
    <x v="0"/>
    <x v="0"/>
    <x v="0"/>
    <n v="7"/>
    <n v="5"/>
    <n v="1997"/>
    <n v="1998"/>
    <x v="1"/>
    <x v="0"/>
    <x v="0"/>
    <s v="VinylSd"/>
    <x v="0"/>
    <n v="1600"/>
    <x v="0"/>
    <s v="TA"/>
    <x v="0"/>
    <x v="0"/>
    <s v="TA"/>
    <s v="No"/>
    <x v="4"/>
    <n v="649"/>
    <s v="Unf"/>
    <n v="0"/>
    <n v="326"/>
    <n v="975"/>
    <x v="0"/>
    <s v="Ex"/>
    <s v="Y"/>
    <x v="0"/>
    <n v="975"/>
    <n v="975"/>
    <n v="0"/>
    <n v="1950"/>
    <n v="0"/>
    <n v="0"/>
    <n v="2"/>
    <n v="1"/>
    <n v="3"/>
    <n v="1"/>
    <s v="Gd"/>
    <n v="7"/>
    <s v="Typ"/>
    <n v="1"/>
    <s v="TA"/>
    <x v="1"/>
    <n v="1997"/>
    <x v="0"/>
    <n v="2"/>
    <n v="576"/>
    <s v="TA"/>
    <s v="TA"/>
    <x v="0"/>
    <n v="0"/>
    <n v="10"/>
    <n v="0"/>
    <n v="0"/>
    <n v="198"/>
    <n v="0"/>
    <s v="NA"/>
    <x v="0"/>
    <s v="NA"/>
    <n v="0"/>
    <n v="6"/>
    <n v="2007"/>
    <x v="0"/>
    <x v="0"/>
    <n v="239000"/>
  </r>
  <r>
    <n v="299"/>
    <n v="60"/>
    <x v="0"/>
    <n v="90"/>
    <x v="270"/>
    <x v="0"/>
    <s v="NA"/>
    <x v="0"/>
    <x v="0"/>
    <x v="0"/>
    <x v="0"/>
    <x v="0"/>
    <x v="6"/>
    <x v="0"/>
    <x v="0"/>
    <x v="0"/>
    <x v="0"/>
    <n v="6"/>
    <n v="6"/>
    <n v="1968"/>
    <n v="1968"/>
    <x v="3"/>
    <x v="0"/>
    <x v="3"/>
    <s v="AsphShn"/>
    <x v="0"/>
    <n v="365"/>
    <x v="0"/>
    <s v="TA"/>
    <x v="1"/>
    <x v="1"/>
    <s v="TA"/>
    <s v="No"/>
    <x v="1"/>
    <n v="384"/>
    <s v="Rec"/>
    <n v="175"/>
    <n v="143"/>
    <n v="702"/>
    <x v="0"/>
    <s v="Gd"/>
    <s v="Y"/>
    <x v="0"/>
    <n v="1041"/>
    <n v="702"/>
    <n v="0"/>
    <n v="1743"/>
    <n v="0"/>
    <n v="1"/>
    <n v="1"/>
    <n v="2"/>
    <n v="3"/>
    <n v="1"/>
    <s v="TA"/>
    <n v="7"/>
    <s v="Typ"/>
    <n v="1"/>
    <s v="Gd"/>
    <x v="0"/>
    <n v="1968"/>
    <x v="1"/>
    <n v="2"/>
    <n v="539"/>
    <s v="TA"/>
    <s v="TA"/>
    <x v="0"/>
    <n v="224"/>
    <n v="0"/>
    <n v="0"/>
    <n v="0"/>
    <n v="0"/>
    <n v="0"/>
    <s v="NA"/>
    <x v="0"/>
    <s v="NA"/>
    <n v="0"/>
    <n v="6"/>
    <n v="2007"/>
    <x v="0"/>
    <x v="0"/>
    <n v="175000"/>
  </r>
  <r>
    <n v="300"/>
    <n v="20"/>
    <x v="0"/>
    <n v="80"/>
    <x v="271"/>
    <x v="0"/>
    <s v="NA"/>
    <x v="0"/>
    <x v="0"/>
    <x v="0"/>
    <x v="0"/>
    <x v="0"/>
    <x v="2"/>
    <x v="0"/>
    <x v="0"/>
    <x v="0"/>
    <x v="1"/>
    <n v="6"/>
    <n v="8"/>
    <n v="1950"/>
    <n v="2004"/>
    <x v="0"/>
    <x v="0"/>
    <x v="3"/>
    <s v="HdBoard"/>
    <x v="1"/>
    <n v="0"/>
    <x v="1"/>
    <s v="Gd"/>
    <x v="1"/>
    <x v="1"/>
    <s v="TA"/>
    <s v="No"/>
    <x v="2"/>
    <n v="0"/>
    <s v="Unf"/>
    <n v="0"/>
    <n v="1092"/>
    <n v="1092"/>
    <x v="0"/>
    <s v="Ex"/>
    <s v="Y"/>
    <x v="0"/>
    <n v="1152"/>
    <n v="0"/>
    <n v="0"/>
    <n v="1152"/>
    <n v="0"/>
    <n v="1"/>
    <n v="1"/>
    <n v="0"/>
    <n v="3"/>
    <n v="1"/>
    <s v="Gd"/>
    <n v="6"/>
    <s v="Typ"/>
    <n v="1"/>
    <s v="Gd"/>
    <x v="0"/>
    <n v="1950"/>
    <x v="1"/>
    <n v="1"/>
    <n v="300"/>
    <s v="TA"/>
    <s v="TA"/>
    <x v="0"/>
    <n v="0"/>
    <n v="36"/>
    <n v="0"/>
    <n v="0"/>
    <n v="0"/>
    <n v="0"/>
    <s v="NA"/>
    <x v="3"/>
    <s v="NA"/>
    <n v="0"/>
    <n v="8"/>
    <n v="2009"/>
    <x v="0"/>
    <x v="5"/>
    <n v="158500"/>
  </r>
  <r>
    <n v="301"/>
    <n v="190"/>
    <x v="0"/>
    <n v="90"/>
    <x v="272"/>
    <x v="0"/>
    <s v="NA"/>
    <x v="0"/>
    <x v="0"/>
    <x v="0"/>
    <x v="2"/>
    <x v="0"/>
    <x v="2"/>
    <x v="0"/>
    <x v="0"/>
    <x v="1"/>
    <x v="1"/>
    <n v="5"/>
    <n v="5"/>
    <n v="1953"/>
    <n v="1953"/>
    <x v="1"/>
    <x v="0"/>
    <x v="1"/>
    <s v="MetalSd"/>
    <x v="0"/>
    <n v="56"/>
    <x v="1"/>
    <s v="TA"/>
    <x v="1"/>
    <x v="1"/>
    <s v="TA"/>
    <s v="Mn"/>
    <x v="4"/>
    <n v="841"/>
    <s v="Unf"/>
    <n v="0"/>
    <n v="324"/>
    <n v="1165"/>
    <x v="0"/>
    <s v="TA"/>
    <s v="Y"/>
    <x v="0"/>
    <n v="1336"/>
    <n v="0"/>
    <n v="0"/>
    <n v="1336"/>
    <n v="1"/>
    <n v="0"/>
    <n v="1"/>
    <n v="0"/>
    <n v="2"/>
    <n v="1"/>
    <s v="TA"/>
    <n v="5"/>
    <s v="Typ"/>
    <n v="2"/>
    <s v="Gd"/>
    <x v="0"/>
    <n v="1953"/>
    <x v="1"/>
    <n v="1"/>
    <n v="375"/>
    <s v="TA"/>
    <s v="TA"/>
    <x v="0"/>
    <n v="0"/>
    <n v="0"/>
    <n v="0"/>
    <n v="0"/>
    <n v="0"/>
    <n v="0"/>
    <s v="NA"/>
    <x v="0"/>
    <s v="NA"/>
    <n v="0"/>
    <n v="6"/>
    <n v="2006"/>
    <x v="0"/>
    <x v="0"/>
    <n v="157000"/>
  </r>
  <r>
    <n v="302"/>
    <n v="60"/>
    <x v="0"/>
    <n v="66"/>
    <x v="273"/>
    <x v="0"/>
    <s v="NA"/>
    <x v="3"/>
    <x v="0"/>
    <x v="0"/>
    <x v="0"/>
    <x v="0"/>
    <x v="0"/>
    <x v="0"/>
    <x v="0"/>
    <x v="0"/>
    <x v="0"/>
    <n v="8"/>
    <n v="5"/>
    <n v="1998"/>
    <n v="1999"/>
    <x v="0"/>
    <x v="0"/>
    <x v="0"/>
    <s v="VinylSd"/>
    <x v="1"/>
    <n v="0"/>
    <x v="0"/>
    <s v="TA"/>
    <x v="0"/>
    <x v="0"/>
    <s v="TA"/>
    <s v="No"/>
    <x v="0"/>
    <n v="281"/>
    <s v="Unf"/>
    <n v="0"/>
    <n v="747"/>
    <n v="1028"/>
    <x v="0"/>
    <s v="Ex"/>
    <s v="Y"/>
    <x v="0"/>
    <n v="1210"/>
    <n v="1242"/>
    <n v="0"/>
    <n v="2452"/>
    <n v="0"/>
    <n v="0"/>
    <n v="2"/>
    <n v="1"/>
    <n v="4"/>
    <n v="1"/>
    <s v="Gd"/>
    <n v="9"/>
    <s v="Typ"/>
    <n v="1"/>
    <s v="TA"/>
    <x v="2"/>
    <n v="1998"/>
    <x v="2"/>
    <n v="2"/>
    <n v="683"/>
    <s v="TA"/>
    <s v="TA"/>
    <x v="0"/>
    <n v="208"/>
    <n v="50"/>
    <n v="0"/>
    <n v="0"/>
    <n v="0"/>
    <n v="0"/>
    <s v="NA"/>
    <x v="0"/>
    <s v="NA"/>
    <n v="0"/>
    <n v="5"/>
    <n v="2007"/>
    <x v="0"/>
    <x v="0"/>
    <n v="267000"/>
  </r>
  <r>
    <n v="303"/>
    <n v="20"/>
    <x v="0"/>
    <n v="118"/>
    <x v="274"/>
    <x v="0"/>
    <s v="NA"/>
    <x v="1"/>
    <x v="0"/>
    <x v="0"/>
    <x v="2"/>
    <x v="0"/>
    <x v="0"/>
    <x v="0"/>
    <x v="0"/>
    <x v="0"/>
    <x v="1"/>
    <n v="7"/>
    <n v="5"/>
    <n v="2001"/>
    <n v="2002"/>
    <x v="0"/>
    <x v="0"/>
    <x v="0"/>
    <s v="VinylSd"/>
    <x v="0"/>
    <n v="150"/>
    <x v="0"/>
    <s v="TA"/>
    <x v="0"/>
    <x v="0"/>
    <s v="TA"/>
    <s v="No"/>
    <x v="2"/>
    <n v="0"/>
    <s v="Unf"/>
    <n v="0"/>
    <n v="1541"/>
    <n v="1541"/>
    <x v="0"/>
    <s v="Ex"/>
    <s v="Y"/>
    <x v="0"/>
    <n v="1541"/>
    <n v="0"/>
    <n v="0"/>
    <n v="1541"/>
    <n v="0"/>
    <n v="0"/>
    <n v="2"/>
    <n v="0"/>
    <n v="3"/>
    <n v="1"/>
    <s v="Gd"/>
    <n v="6"/>
    <s v="Typ"/>
    <n v="1"/>
    <s v="TA"/>
    <x v="0"/>
    <n v="2001"/>
    <x v="0"/>
    <n v="3"/>
    <n v="843"/>
    <s v="TA"/>
    <s v="TA"/>
    <x v="0"/>
    <n v="468"/>
    <n v="81"/>
    <n v="0"/>
    <n v="0"/>
    <n v="0"/>
    <n v="0"/>
    <s v="NA"/>
    <x v="0"/>
    <s v="NA"/>
    <n v="0"/>
    <n v="1"/>
    <n v="2006"/>
    <x v="0"/>
    <x v="0"/>
    <n v="205000"/>
  </r>
  <r>
    <n v="304"/>
    <n v="20"/>
    <x v="0"/>
    <n v="70"/>
    <x v="275"/>
    <x v="0"/>
    <s v="NA"/>
    <x v="0"/>
    <x v="0"/>
    <x v="0"/>
    <x v="2"/>
    <x v="0"/>
    <x v="0"/>
    <x v="0"/>
    <x v="0"/>
    <x v="0"/>
    <x v="1"/>
    <n v="5"/>
    <n v="7"/>
    <n v="1972"/>
    <n v="1972"/>
    <x v="0"/>
    <x v="0"/>
    <x v="0"/>
    <s v="VinylSd"/>
    <x v="1"/>
    <n v="0"/>
    <x v="1"/>
    <s v="TA"/>
    <x v="0"/>
    <x v="1"/>
    <s v="TA"/>
    <s v="No"/>
    <x v="1"/>
    <n v="894"/>
    <s v="Unf"/>
    <n v="0"/>
    <n v="0"/>
    <n v="894"/>
    <x v="0"/>
    <s v="TA"/>
    <s v="Y"/>
    <x v="0"/>
    <n v="894"/>
    <n v="0"/>
    <n v="0"/>
    <n v="894"/>
    <n v="1"/>
    <n v="0"/>
    <n v="1"/>
    <n v="0"/>
    <n v="3"/>
    <n v="1"/>
    <s v="TA"/>
    <n v="5"/>
    <s v="Typ"/>
    <n v="0"/>
    <s v="NA"/>
    <x v="0"/>
    <n v="1975"/>
    <x v="1"/>
    <n v="2"/>
    <n v="552"/>
    <s v="TA"/>
    <s v="TA"/>
    <x v="0"/>
    <n v="256"/>
    <n v="0"/>
    <n v="0"/>
    <n v="0"/>
    <n v="0"/>
    <n v="0"/>
    <s v="NA"/>
    <x v="2"/>
    <s v="NA"/>
    <n v="0"/>
    <n v="7"/>
    <n v="2006"/>
    <x v="0"/>
    <x v="1"/>
    <n v="149900"/>
  </r>
  <r>
    <n v="305"/>
    <n v="75"/>
    <x v="1"/>
    <n v="87"/>
    <x v="276"/>
    <x v="0"/>
    <s v="NA"/>
    <x v="0"/>
    <x v="0"/>
    <x v="0"/>
    <x v="0"/>
    <x v="0"/>
    <x v="7"/>
    <x v="0"/>
    <x v="0"/>
    <x v="0"/>
    <x v="7"/>
    <n v="7"/>
    <n v="9"/>
    <n v="1880"/>
    <n v="2002"/>
    <x v="0"/>
    <x v="0"/>
    <x v="6"/>
    <s v="CmentBd"/>
    <x v="1"/>
    <n v="0"/>
    <x v="1"/>
    <s v="TA"/>
    <x v="2"/>
    <x v="1"/>
    <s v="TA"/>
    <s v="No"/>
    <x v="2"/>
    <n v="0"/>
    <s v="Unf"/>
    <n v="0"/>
    <n v="1470"/>
    <n v="1470"/>
    <x v="0"/>
    <s v="Ex"/>
    <s v="Y"/>
    <x v="0"/>
    <n v="1675"/>
    <n v="1818"/>
    <n v="0"/>
    <n v="3493"/>
    <n v="0"/>
    <n v="0"/>
    <n v="3"/>
    <n v="0"/>
    <n v="3"/>
    <n v="1"/>
    <s v="Gd"/>
    <n v="10"/>
    <s v="Typ"/>
    <n v="1"/>
    <s v="Ex"/>
    <x v="0"/>
    <n v="2003"/>
    <x v="1"/>
    <n v="3"/>
    <n v="870"/>
    <s v="TA"/>
    <s v="TA"/>
    <x v="0"/>
    <n v="302"/>
    <n v="0"/>
    <n v="0"/>
    <n v="0"/>
    <n v="0"/>
    <n v="0"/>
    <s v="NA"/>
    <x v="0"/>
    <s v="NA"/>
    <n v="0"/>
    <n v="5"/>
    <n v="2008"/>
    <x v="0"/>
    <x v="0"/>
    <n v="295000"/>
  </r>
  <r>
    <n v="306"/>
    <n v="20"/>
    <x v="0"/>
    <n v="80"/>
    <x v="277"/>
    <x v="0"/>
    <s v="NA"/>
    <x v="0"/>
    <x v="0"/>
    <x v="0"/>
    <x v="0"/>
    <x v="0"/>
    <x v="0"/>
    <x v="0"/>
    <x v="0"/>
    <x v="0"/>
    <x v="1"/>
    <n v="8"/>
    <n v="5"/>
    <n v="2004"/>
    <n v="2005"/>
    <x v="0"/>
    <x v="0"/>
    <x v="6"/>
    <s v="CmentBd"/>
    <x v="2"/>
    <n v="246"/>
    <x v="0"/>
    <s v="TA"/>
    <x v="0"/>
    <x v="0"/>
    <s v="TA"/>
    <s v="No"/>
    <x v="0"/>
    <n v="1464"/>
    <s v="Unf"/>
    <n v="0"/>
    <n v="536"/>
    <n v="2000"/>
    <x v="0"/>
    <s v="Ex"/>
    <s v="Y"/>
    <x v="0"/>
    <n v="2000"/>
    <n v="0"/>
    <n v="0"/>
    <n v="2000"/>
    <n v="1"/>
    <n v="0"/>
    <n v="2"/>
    <n v="0"/>
    <n v="3"/>
    <n v="1"/>
    <s v="Gd"/>
    <n v="8"/>
    <s v="Typ"/>
    <n v="0"/>
    <s v="NA"/>
    <x v="0"/>
    <n v="2004"/>
    <x v="2"/>
    <n v="3"/>
    <n v="888"/>
    <s v="TA"/>
    <s v="TA"/>
    <x v="0"/>
    <n v="168"/>
    <n v="0"/>
    <n v="0"/>
    <n v="0"/>
    <n v="0"/>
    <n v="0"/>
    <s v="NA"/>
    <x v="0"/>
    <s v="NA"/>
    <n v="0"/>
    <n v="7"/>
    <n v="2007"/>
    <x v="0"/>
    <x v="0"/>
    <n v="305900"/>
  </r>
  <r>
    <n v="307"/>
    <n v="60"/>
    <x v="0"/>
    <n v="116"/>
    <x v="278"/>
    <x v="0"/>
    <s v="NA"/>
    <x v="0"/>
    <x v="0"/>
    <x v="0"/>
    <x v="0"/>
    <x v="0"/>
    <x v="12"/>
    <x v="1"/>
    <x v="0"/>
    <x v="0"/>
    <x v="0"/>
    <n v="7"/>
    <n v="5"/>
    <n v="1990"/>
    <n v="1991"/>
    <x v="0"/>
    <x v="0"/>
    <x v="3"/>
    <s v="Plywood"/>
    <x v="0"/>
    <n v="246"/>
    <x v="0"/>
    <s v="TA"/>
    <x v="1"/>
    <x v="0"/>
    <s v="TA"/>
    <s v="No"/>
    <x v="1"/>
    <n v="700"/>
    <s v="Unf"/>
    <n v="0"/>
    <n v="0"/>
    <n v="700"/>
    <x v="0"/>
    <s v="Gd"/>
    <s v="Y"/>
    <x v="0"/>
    <n v="1122"/>
    <n v="1121"/>
    <n v="0"/>
    <n v="2243"/>
    <n v="1"/>
    <n v="0"/>
    <n v="2"/>
    <n v="1"/>
    <n v="4"/>
    <n v="1"/>
    <s v="Gd"/>
    <n v="8"/>
    <s v="Typ"/>
    <n v="1"/>
    <s v="TA"/>
    <x v="0"/>
    <n v="1990"/>
    <x v="0"/>
    <n v="3"/>
    <n v="746"/>
    <s v="TA"/>
    <s v="TA"/>
    <x v="0"/>
    <n v="127"/>
    <n v="44"/>
    <n v="224"/>
    <n v="0"/>
    <n v="0"/>
    <n v="0"/>
    <s v="NA"/>
    <x v="0"/>
    <s v="NA"/>
    <n v="0"/>
    <n v="6"/>
    <n v="2007"/>
    <x v="0"/>
    <x v="0"/>
    <n v="225000"/>
  </r>
  <r>
    <n v="308"/>
    <n v="50"/>
    <x v="1"/>
    <s v="NA"/>
    <x v="279"/>
    <x v="0"/>
    <s v="Grvl"/>
    <x v="1"/>
    <x v="0"/>
    <x v="0"/>
    <x v="0"/>
    <x v="0"/>
    <x v="13"/>
    <x v="3"/>
    <x v="0"/>
    <x v="0"/>
    <x v="2"/>
    <n v="6"/>
    <n v="7"/>
    <n v="1920"/>
    <n v="1950"/>
    <x v="0"/>
    <x v="0"/>
    <x v="1"/>
    <s v="MetalSd"/>
    <x v="1"/>
    <n v="0"/>
    <x v="1"/>
    <s v="Fa"/>
    <x v="1"/>
    <x v="1"/>
    <s v="TA"/>
    <s v="No"/>
    <x v="2"/>
    <n v="0"/>
    <s v="Unf"/>
    <n v="0"/>
    <n v="319"/>
    <n v="319"/>
    <x v="0"/>
    <s v="TA"/>
    <s v="Y"/>
    <x v="2"/>
    <n v="1035"/>
    <n v="371"/>
    <n v="0"/>
    <n v="1406"/>
    <n v="0"/>
    <n v="0"/>
    <n v="1"/>
    <n v="0"/>
    <n v="3"/>
    <n v="1"/>
    <s v="Fa"/>
    <n v="6"/>
    <s v="Typ"/>
    <n v="0"/>
    <s v="NA"/>
    <x v="4"/>
    <s v="NA"/>
    <x v="3"/>
    <n v="0"/>
    <n v="0"/>
    <s v="NA"/>
    <s v="NA"/>
    <x v="1"/>
    <n v="0"/>
    <n v="144"/>
    <n v="0"/>
    <n v="0"/>
    <n v="0"/>
    <n v="0"/>
    <s v="NA"/>
    <x v="1"/>
    <s v="NA"/>
    <n v="0"/>
    <n v="3"/>
    <n v="2008"/>
    <x v="0"/>
    <x v="0"/>
    <n v="89500"/>
  </r>
  <r>
    <n v="309"/>
    <n v="30"/>
    <x v="0"/>
    <s v="NA"/>
    <x v="280"/>
    <x v="0"/>
    <s v="NA"/>
    <x v="1"/>
    <x v="0"/>
    <x v="0"/>
    <x v="0"/>
    <x v="0"/>
    <x v="15"/>
    <x v="0"/>
    <x v="0"/>
    <x v="0"/>
    <x v="1"/>
    <n v="4"/>
    <n v="5"/>
    <n v="1940"/>
    <n v="1950"/>
    <x v="0"/>
    <x v="0"/>
    <x v="0"/>
    <s v="VinylSd"/>
    <x v="1"/>
    <n v="0"/>
    <x v="1"/>
    <s v="TA"/>
    <x v="1"/>
    <x v="1"/>
    <s v="TA"/>
    <s v="No"/>
    <x v="4"/>
    <n v="262"/>
    <s v="Unf"/>
    <n v="0"/>
    <n v="599"/>
    <n v="861"/>
    <x v="0"/>
    <s v="Ex"/>
    <s v="Y"/>
    <x v="0"/>
    <n v="861"/>
    <n v="0"/>
    <n v="0"/>
    <n v="861"/>
    <n v="0"/>
    <n v="0"/>
    <n v="1"/>
    <n v="0"/>
    <n v="1"/>
    <n v="1"/>
    <s v="TA"/>
    <n v="4"/>
    <s v="Typ"/>
    <n v="0"/>
    <s v="NA"/>
    <x v="1"/>
    <n v="1961"/>
    <x v="1"/>
    <n v="2"/>
    <n v="539"/>
    <s v="TA"/>
    <s v="TA"/>
    <x v="0"/>
    <n v="158"/>
    <n v="0"/>
    <n v="0"/>
    <n v="0"/>
    <n v="0"/>
    <n v="0"/>
    <s v="NA"/>
    <x v="0"/>
    <s v="NA"/>
    <n v="0"/>
    <n v="3"/>
    <n v="2009"/>
    <x v="0"/>
    <x v="0"/>
    <n v="82500"/>
  </r>
  <r>
    <n v="310"/>
    <n v="20"/>
    <x v="0"/>
    <n v="90"/>
    <x v="281"/>
    <x v="0"/>
    <s v="NA"/>
    <x v="1"/>
    <x v="0"/>
    <x v="0"/>
    <x v="0"/>
    <x v="0"/>
    <x v="10"/>
    <x v="0"/>
    <x v="0"/>
    <x v="0"/>
    <x v="1"/>
    <n v="9"/>
    <n v="5"/>
    <n v="2003"/>
    <n v="2004"/>
    <x v="0"/>
    <x v="0"/>
    <x v="0"/>
    <s v="VinylSd"/>
    <x v="1"/>
    <n v="0"/>
    <x v="0"/>
    <s v="TA"/>
    <x v="0"/>
    <x v="2"/>
    <s v="TA"/>
    <s v="Gd"/>
    <x v="0"/>
    <n v="1274"/>
    <s v="Unf"/>
    <n v="0"/>
    <n v="622"/>
    <n v="1896"/>
    <x v="0"/>
    <s v="Ex"/>
    <s v="Y"/>
    <x v="0"/>
    <n v="1944"/>
    <n v="0"/>
    <n v="0"/>
    <n v="1944"/>
    <n v="1"/>
    <n v="0"/>
    <n v="2"/>
    <n v="0"/>
    <n v="3"/>
    <n v="1"/>
    <s v="Ex"/>
    <n v="8"/>
    <s v="Typ"/>
    <n v="3"/>
    <s v="Ex"/>
    <x v="0"/>
    <n v="2003"/>
    <x v="2"/>
    <n v="3"/>
    <n v="708"/>
    <s v="TA"/>
    <s v="TA"/>
    <x v="0"/>
    <n v="208"/>
    <n v="175"/>
    <n v="0"/>
    <n v="0"/>
    <n v="0"/>
    <n v="0"/>
    <s v="NA"/>
    <x v="0"/>
    <s v="NA"/>
    <n v="0"/>
    <n v="11"/>
    <n v="2006"/>
    <x v="0"/>
    <x v="0"/>
    <n v="360000"/>
  </r>
  <r>
    <n v="311"/>
    <n v="60"/>
    <x v="0"/>
    <s v="NA"/>
    <x v="282"/>
    <x v="0"/>
    <s v="NA"/>
    <x v="1"/>
    <x v="0"/>
    <x v="0"/>
    <x v="0"/>
    <x v="0"/>
    <x v="17"/>
    <x v="0"/>
    <x v="0"/>
    <x v="0"/>
    <x v="0"/>
    <n v="6"/>
    <n v="5"/>
    <n v="1993"/>
    <n v="1994"/>
    <x v="0"/>
    <x v="0"/>
    <x v="3"/>
    <s v="HdBoard"/>
    <x v="0"/>
    <n v="112"/>
    <x v="1"/>
    <s v="TA"/>
    <x v="0"/>
    <x v="0"/>
    <s v="TA"/>
    <s v="No"/>
    <x v="1"/>
    <n v="518"/>
    <s v="Unf"/>
    <n v="0"/>
    <n v="179"/>
    <n v="697"/>
    <x v="0"/>
    <s v="Gd"/>
    <s v="Y"/>
    <x v="0"/>
    <n v="697"/>
    <n v="804"/>
    <n v="0"/>
    <n v="1501"/>
    <n v="0"/>
    <n v="0"/>
    <n v="2"/>
    <n v="1"/>
    <n v="3"/>
    <n v="1"/>
    <s v="Gd"/>
    <n v="6"/>
    <s v="Typ"/>
    <n v="1"/>
    <s v="TA"/>
    <x v="0"/>
    <n v="1993"/>
    <x v="2"/>
    <n v="2"/>
    <n v="420"/>
    <s v="TA"/>
    <s v="TA"/>
    <x v="0"/>
    <n v="190"/>
    <n v="63"/>
    <n v="0"/>
    <n v="0"/>
    <n v="0"/>
    <n v="0"/>
    <s v="NA"/>
    <x v="0"/>
    <s v="NA"/>
    <n v="0"/>
    <n v="5"/>
    <n v="2006"/>
    <x v="0"/>
    <x v="0"/>
    <n v="165600"/>
  </r>
  <r>
    <n v="312"/>
    <n v="20"/>
    <x v="0"/>
    <n v="50"/>
    <x v="283"/>
    <x v="0"/>
    <s v="NA"/>
    <x v="0"/>
    <x v="0"/>
    <x v="0"/>
    <x v="0"/>
    <x v="0"/>
    <x v="11"/>
    <x v="0"/>
    <x v="0"/>
    <x v="0"/>
    <x v="1"/>
    <n v="6"/>
    <n v="6"/>
    <n v="1948"/>
    <n v="2002"/>
    <x v="0"/>
    <x v="0"/>
    <x v="0"/>
    <s v="VinylSd"/>
    <x v="1"/>
    <n v="0"/>
    <x v="1"/>
    <s v="Gd"/>
    <x v="1"/>
    <x v="1"/>
    <s v="TA"/>
    <s v="No"/>
    <x v="1"/>
    <n v="680"/>
    <s v="Unf"/>
    <n v="0"/>
    <n v="292"/>
    <n v="972"/>
    <x v="0"/>
    <s v="Ex"/>
    <s v="Y"/>
    <x v="0"/>
    <n v="972"/>
    <n v="0"/>
    <n v="0"/>
    <n v="972"/>
    <n v="1"/>
    <n v="0"/>
    <n v="1"/>
    <n v="0"/>
    <n v="2"/>
    <n v="1"/>
    <s v="TA"/>
    <n v="5"/>
    <s v="Typ"/>
    <n v="1"/>
    <s v="Gd"/>
    <x v="1"/>
    <n v="1948"/>
    <x v="1"/>
    <n v="1"/>
    <n v="240"/>
    <s v="TA"/>
    <s v="TA"/>
    <x v="0"/>
    <n v="0"/>
    <n v="0"/>
    <n v="0"/>
    <n v="0"/>
    <n v="0"/>
    <n v="0"/>
    <s v="NA"/>
    <x v="0"/>
    <s v="NA"/>
    <n v="0"/>
    <n v="5"/>
    <n v="2009"/>
    <x v="0"/>
    <x v="0"/>
    <n v="132000"/>
  </r>
  <r>
    <n v="313"/>
    <n v="190"/>
    <x v="1"/>
    <n v="65"/>
    <x v="284"/>
    <x v="0"/>
    <s v="NA"/>
    <x v="0"/>
    <x v="0"/>
    <x v="0"/>
    <x v="0"/>
    <x v="0"/>
    <x v="7"/>
    <x v="3"/>
    <x v="0"/>
    <x v="1"/>
    <x v="2"/>
    <n v="5"/>
    <n v="7"/>
    <n v="1939"/>
    <n v="1950"/>
    <x v="0"/>
    <x v="0"/>
    <x v="1"/>
    <s v="MetalSd"/>
    <x v="1"/>
    <n v="0"/>
    <x v="1"/>
    <s v="TA"/>
    <x v="1"/>
    <x v="0"/>
    <s v="TA"/>
    <s v="Mn"/>
    <x v="3"/>
    <n v="507"/>
    <s v="Unf"/>
    <n v="0"/>
    <n v="286"/>
    <n v="793"/>
    <x v="0"/>
    <s v="TA"/>
    <s v="Y"/>
    <x v="0"/>
    <n v="793"/>
    <n v="325"/>
    <n v="0"/>
    <n v="1118"/>
    <n v="1"/>
    <n v="0"/>
    <n v="1"/>
    <n v="0"/>
    <n v="3"/>
    <n v="1"/>
    <s v="TA"/>
    <n v="5"/>
    <s v="Typ"/>
    <n v="1"/>
    <s v="Gd"/>
    <x v="1"/>
    <n v="1939"/>
    <x v="1"/>
    <n v="2"/>
    <n v="410"/>
    <s v="TA"/>
    <s v="TA"/>
    <x v="0"/>
    <n v="0"/>
    <n v="0"/>
    <n v="0"/>
    <n v="0"/>
    <n v="271"/>
    <n v="0"/>
    <s v="NA"/>
    <x v="1"/>
    <s v="NA"/>
    <n v="0"/>
    <n v="5"/>
    <n v="2006"/>
    <x v="0"/>
    <x v="0"/>
    <n v="119900"/>
  </r>
  <r>
    <n v="314"/>
    <n v="20"/>
    <x v="0"/>
    <n v="150"/>
    <x v="285"/>
    <x v="0"/>
    <s v="NA"/>
    <x v="3"/>
    <x v="2"/>
    <x v="0"/>
    <x v="0"/>
    <x v="2"/>
    <x v="16"/>
    <x v="0"/>
    <x v="0"/>
    <x v="0"/>
    <x v="1"/>
    <n v="7"/>
    <n v="5"/>
    <n v="1965"/>
    <n v="1965"/>
    <x v="1"/>
    <x v="0"/>
    <x v="4"/>
    <s v="BrkFace"/>
    <x v="1"/>
    <n v="0"/>
    <x v="1"/>
    <s v="TA"/>
    <x v="1"/>
    <x v="0"/>
    <s v="TA"/>
    <s v="Gd"/>
    <x v="1"/>
    <n v="1236"/>
    <s v="Rec"/>
    <n v="820"/>
    <n v="80"/>
    <n v="2136"/>
    <x v="1"/>
    <s v="TA"/>
    <s v="Y"/>
    <x v="0"/>
    <n v="2036"/>
    <n v="0"/>
    <n v="0"/>
    <n v="2036"/>
    <n v="2"/>
    <n v="0"/>
    <n v="2"/>
    <n v="0"/>
    <n v="3"/>
    <n v="1"/>
    <s v="TA"/>
    <n v="8"/>
    <s v="Typ"/>
    <n v="2"/>
    <s v="Gd"/>
    <x v="0"/>
    <n v="1965"/>
    <x v="0"/>
    <n v="2"/>
    <n v="513"/>
    <s v="TA"/>
    <s v="TA"/>
    <x v="0"/>
    <n v="0"/>
    <n v="0"/>
    <n v="0"/>
    <n v="0"/>
    <n v="0"/>
    <n v="0"/>
    <s v="NA"/>
    <x v="0"/>
    <s v="NA"/>
    <n v="0"/>
    <n v="6"/>
    <n v="2009"/>
    <x v="0"/>
    <x v="0"/>
    <n v="375000"/>
  </r>
  <r>
    <n v="315"/>
    <n v="70"/>
    <x v="1"/>
    <n v="60"/>
    <x v="1"/>
    <x v="0"/>
    <s v="Grvl"/>
    <x v="0"/>
    <x v="0"/>
    <x v="0"/>
    <x v="0"/>
    <x v="0"/>
    <x v="7"/>
    <x v="0"/>
    <x v="0"/>
    <x v="0"/>
    <x v="0"/>
    <n v="7"/>
    <n v="7"/>
    <n v="1925"/>
    <n v="1990"/>
    <x v="0"/>
    <x v="0"/>
    <x v="2"/>
    <s v="Wd Sdng"/>
    <x v="1"/>
    <n v="0"/>
    <x v="1"/>
    <s v="TA"/>
    <x v="2"/>
    <x v="1"/>
    <s v="Gd"/>
    <s v="No"/>
    <x v="6"/>
    <n v="16"/>
    <s v="Unf"/>
    <n v="0"/>
    <n v="712"/>
    <n v="728"/>
    <x v="0"/>
    <s v="Ex"/>
    <s v="Y"/>
    <x v="0"/>
    <n v="832"/>
    <n v="809"/>
    <n v="0"/>
    <n v="1641"/>
    <n v="0"/>
    <n v="1"/>
    <n v="1"/>
    <n v="1"/>
    <n v="3"/>
    <n v="1"/>
    <s v="Ex"/>
    <n v="6"/>
    <s v="Typ"/>
    <n v="1"/>
    <s v="Gd"/>
    <x v="1"/>
    <n v="1925"/>
    <x v="1"/>
    <n v="2"/>
    <n v="546"/>
    <s v="Fa"/>
    <s v="TA"/>
    <x v="0"/>
    <n v="0"/>
    <n v="0"/>
    <n v="234"/>
    <n v="0"/>
    <n v="0"/>
    <n v="0"/>
    <s v="NA"/>
    <x v="0"/>
    <s v="NA"/>
    <n v="0"/>
    <n v="8"/>
    <n v="2006"/>
    <x v="0"/>
    <x v="0"/>
    <n v="178000"/>
  </r>
  <r>
    <n v="316"/>
    <n v="60"/>
    <x v="0"/>
    <n v="71"/>
    <x v="286"/>
    <x v="0"/>
    <s v="NA"/>
    <x v="1"/>
    <x v="0"/>
    <x v="0"/>
    <x v="0"/>
    <x v="0"/>
    <x v="17"/>
    <x v="0"/>
    <x v="0"/>
    <x v="0"/>
    <x v="0"/>
    <n v="7"/>
    <n v="5"/>
    <n v="2004"/>
    <n v="2005"/>
    <x v="0"/>
    <x v="0"/>
    <x v="0"/>
    <s v="VinylSd"/>
    <x v="1"/>
    <n v="0"/>
    <x v="0"/>
    <s v="TA"/>
    <x v="0"/>
    <x v="0"/>
    <s v="TA"/>
    <s v="No"/>
    <x v="0"/>
    <n v="425"/>
    <s v="Unf"/>
    <n v="0"/>
    <n v="291"/>
    <n v="716"/>
    <x v="0"/>
    <s v="Ex"/>
    <s v="Y"/>
    <x v="0"/>
    <n v="716"/>
    <n v="716"/>
    <n v="0"/>
    <n v="1432"/>
    <n v="1"/>
    <n v="0"/>
    <n v="2"/>
    <n v="1"/>
    <n v="3"/>
    <n v="1"/>
    <s v="Gd"/>
    <n v="6"/>
    <s v="Typ"/>
    <n v="1"/>
    <s v="Gd"/>
    <x v="0"/>
    <n v="2004"/>
    <x v="2"/>
    <n v="2"/>
    <n v="432"/>
    <s v="TA"/>
    <s v="TA"/>
    <x v="0"/>
    <n v="100"/>
    <n v="51"/>
    <n v="0"/>
    <n v="0"/>
    <n v="0"/>
    <n v="0"/>
    <s v="NA"/>
    <x v="0"/>
    <s v="NA"/>
    <n v="0"/>
    <n v="7"/>
    <n v="2009"/>
    <x v="0"/>
    <x v="0"/>
    <n v="188500"/>
  </r>
  <r>
    <n v="317"/>
    <n v="60"/>
    <x v="0"/>
    <n v="94"/>
    <x v="287"/>
    <x v="0"/>
    <s v="NA"/>
    <x v="1"/>
    <x v="0"/>
    <x v="0"/>
    <x v="2"/>
    <x v="0"/>
    <x v="6"/>
    <x v="0"/>
    <x v="0"/>
    <x v="0"/>
    <x v="0"/>
    <n v="7"/>
    <n v="7"/>
    <n v="1980"/>
    <n v="1980"/>
    <x v="0"/>
    <x v="0"/>
    <x v="6"/>
    <s v="CmentBd"/>
    <x v="0"/>
    <n v="278"/>
    <x v="0"/>
    <s v="TA"/>
    <x v="1"/>
    <x v="0"/>
    <s v="TA"/>
    <s v="No"/>
    <x v="0"/>
    <n v="692"/>
    <s v="Unf"/>
    <n v="0"/>
    <n v="153"/>
    <n v="845"/>
    <x v="0"/>
    <s v="TA"/>
    <s v="Y"/>
    <x v="0"/>
    <n v="1153"/>
    <n v="1200"/>
    <n v="0"/>
    <n v="2353"/>
    <n v="1"/>
    <n v="0"/>
    <n v="2"/>
    <n v="1"/>
    <n v="4"/>
    <n v="1"/>
    <s v="Ex"/>
    <n v="10"/>
    <s v="Typ"/>
    <n v="1"/>
    <s v="TA"/>
    <x v="0"/>
    <n v="1983"/>
    <x v="0"/>
    <n v="2"/>
    <n v="484"/>
    <s v="TA"/>
    <s v="TA"/>
    <x v="0"/>
    <n v="288"/>
    <n v="195"/>
    <n v="0"/>
    <n v="0"/>
    <n v="0"/>
    <n v="0"/>
    <s v="NA"/>
    <x v="3"/>
    <s v="NA"/>
    <n v="0"/>
    <n v="8"/>
    <n v="2009"/>
    <x v="0"/>
    <x v="0"/>
    <n v="260000"/>
  </r>
  <r>
    <n v="318"/>
    <n v="60"/>
    <x v="3"/>
    <n v="75"/>
    <x v="218"/>
    <x v="0"/>
    <s v="NA"/>
    <x v="0"/>
    <x v="0"/>
    <x v="0"/>
    <x v="0"/>
    <x v="0"/>
    <x v="5"/>
    <x v="0"/>
    <x v="0"/>
    <x v="0"/>
    <x v="0"/>
    <n v="8"/>
    <n v="5"/>
    <n v="2006"/>
    <n v="2006"/>
    <x v="0"/>
    <x v="0"/>
    <x v="0"/>
    <s v="VinylSd"/>
    <x v="1"/>
    <n v="0"/>
    <x v="0"/>
    <s v="TA"/>
    <x v="0"/>
    <x v="0"/>
    <s v="TA"/>
    <s v="Av"/>
    <x v="2"/>
    <n v="0"/>
    <s v="Unf"/>
    <n v="0"/>
    <n v="1088"/>
    <n v="1088"/>
    <x v="0"/>
    <s v="Ex"/>
    <s v="Y"/>
    <x v="0"/>
    <n v="1088"/>
    <n v="871"/>
    <n v="0"/>
    <n v="1959"/>
    <n v="0"/>
    <n v="0"/>
    <n v="2"/>
    <n v="1"/>
    <n v="3"/>
    <n v="1"/>
    <s v="Gd"/>
    <n v="8"/>
    <s v="Typ"/>
    <n v="1"/>
    <s v="Gd"/>
    <x v="0"/>
    <n v="2006"/>
    <x v="0"/>
    <n v="3"/>
    <n v="1025"/>
    <s v="TA"/>
    <s v="TA"/>
    <x v="0"/>
    <n v="208"/>
    <n v="46"/>
    <n v="0"/>
    <n v="0"/>
    <n v="0"/>
    <n v="0"/>
    <s v="NA"/>
    <x v="0"/>
    <s v="NA"/>
    <n v="0"/>
    <n v="12"/>
    <n v="2007"/>
    <x v="0"/>
    <x v="0"/>
    <n v="270000"/>
  </r>
  <r>
    <n v="319"/>
    <n v="60"/>
    <x v="0"/>
    <n v="90"/>
    <x v="288"/>
    <x v="0"/>
    <s v="NA"/>
    <x v="0"/>
    <x v="2"/>
    <x v="0"/>
    <x v="0"/>
    <x v="1"/>
    <x v="3"/>
    <x v="0"/>
    <x v="0"/>
    <x v="0"/>
    <x v="0"/>
    <n v="7"/>
    <n v="5"/>
    <n v="1993"/>
    <n v="1993"/>
    <x v="0"/>
    <x v="0"/>
    <x v="3"/>
    <s v="HdBoard"/>
    <x v="0"/>
    <n v="256"/>
    <x v="0"/>
    <s v="TA"/>
    <x v="0"/>
    <x v="0"/>
    <s v="TA"/>
    <s v="Gd"/>
    <x v="0"/>
    <n v="987"/>
    <s v="Unf"/>
    <n v="0"/>
    <n v="360"/>
    <n v="1347"/>
    <x v="0"/>
    <s v="Ex"/>
    <s v="Y"/>
    <x v="0"/>
    <n v="1372"/>
    <n v="1274"/>
    <n v="0"/>
    <n v="2646"/>
    <n v="1"/>
    <n v="0"/>
    <n v="2"/>
    <n v="1"/>
    <n v="4"/>
    <n v="1"/>
    <s v="Gd"/>
    <n v="9"/>
    <s v="Typ"/>
    <n v="1"/>
    <s v="TA"/>
    <x v="0"/>
    <n v="1993"/>
    <x v="0"/>
    <n v="3"/>
    <n v="656"/>
    <s v="TA"/>
    <s v="TA"/>
    <x v="0"/>
    <n v="340"/>
    <n v="60"/>
    <n v="144"/>
    <n v="0"/>
    <n v="0"/>
    <n v="0"/>
    <s v="NA"/>
    <x v="0"/>
    <s v="NA"/>
    <n v="0"/>
    <n v="4"/>
    <n v="2009"/>
    <x v="0"/>
    <x v="0"/>
    <n v="260000"/>
  </r>
  <r>
    <n v="320"/>
    <n v="80"/>
    <x v="0"/>
    <s v="NA"/>
    <x v="5"/>
    <x v="0"/>
    <s v="NA"/>
    <x v="0"/>
    <x v="0"/>
    <x v="0"/>
    <x v="0"/>
    <x v="0"/>
    <x v="6"/>
    <x v="0"/>
    <x v="0"/>
    <x v="0"/>
    <x v="5"/>
    <n v="7"/>
    <n v="5"/>
    <n v="1980"/>
    <n v="1980"/>
    <x v="0"/>
    <x v="0"/>
    <x v="7"/>
    <s v="Plywood"/>
    <x v="0"/>
    <n v="225"/>
    <x v="1"/>
    <s v="TA"/>
    <x v="1"/>
    <x v="0"/>
    <s v="TA"/>
    <s v="Av"/>
    <x v="0"/>
    <n v="1036"/>
    <s v="Unf"/>
    <n v="0"/>
    <n v="336"/>
    <n v="1372"/>
    <x v="0"/>
    <s v="TA"/>
    <s v="Y"/>
    <x v="0"/>
    <n v="1472"/>
    <n v="0"/>
    <n v="0"/>
    <n v="1472"/>
    <n v="1"/>
    <n v="0"/>
    <n v="2"/>
    <n v="0"/>
    <n v="3"/>
    <n v="1"/>
    <s v="TA"/>
    <n v="6"/>
    <s v="Typ"/>
    <n v="2"/>
    <s v="TA"/>
    <x v="0"/>
    <n v="1980"/>
    <x v="1"/>
    <n v="2"/>
    <n v="588"/>
    <s v="TA"/>
    <s v="TA"/>
    <x v="0"/>
    <n v="233"/>
    <n v="48"/>
    <n v="0"/>
    <n v="0"/>
    <n v="0"/>
    <n v="0"/>
    <s v="NA"/>
    <x v="0"/>
    <s v="NA"/>
    <n v="0"/>
    <n v="6"/>
    <n v="2009"/>
    <x v="0"/>
    <x v="0"/>
    <n v="187500"/>
  </r>
  <r>
    <n v="321"/>
    <n v="60"/>
    <x v="0"/>
    <n v="111"/>
    <x v="289"/>
    <x v="0"/>
    <s v="NA"/>
    <x v="0"/>
    <x v="0"/>
    <x v="0"/>
    <x v="2"/>
    <x v="0"/>
    <x v="10"/>
    <x v="0"/>
    <x v="0"/>
    <x v="0"/>
    <x v="0"/>
    <n v="9"/>
    <n v="5"/>
    <n v="2006"/>
    <n v="2006"/>
    <x v="0"/>
    <x v="0"/>
    <x v="0"/>
    <s v="VinylSd"/>
    <x v="2"/>
    <n v="370"/>
    <x v="1"/>
    <s v="TA"/>
    <x v="0"/>
    <x v="2"/>
    <s v="Gd"/>
    <s v="Av"/>
    <x v="2"/>
    <n v="0"/>
    <s v="Unf"/>
    <n v="0"/>
    <n v="1249"/>
    <n v="1249"/>
    <x v="0"/>
    <s v="Ex"/>
    <s v="Y"/>
    <x v="0"/>
    <n v="1249"/>
    <n v="1347"/>
    <n v="0"/>
    <n v="2596"/>
    <n v="0"/>
    <n v="0"/>
    <n v="3"/>
    <n v="1"/>
    <n v="4"/>
    <n v="1"/>
    <s v="Gd"/>
    <n v="9"/>
    <s v="Typ"/>
    <n v="0"/>
    <s v="NA"/>
    <x v="0"/>
    <n v="2006"/>
    <x v="0"/>
    <n v="3"/>
    <n v="840"/>
    <s v="TA"/>
    <s v="TA"/>
    <x v="0"/>
    <n v="240"/>
    <n v="154"/>
    <n v="0"/>
    <n v="0"/>
    <n v="0"/>
    <n v="0"/>
    <s v="NA"/>
    <x v="0"/>
    <s v="NA"/>
    <n v="0"/>
    <n v="9"/>
    <n v="2006"/>
    <x v="1"/>
    <x v="2"/>
    <n v="342643"/>
  </r>
  <r>
    <n v="322"/>
    <n v="60"/>
    <x v="0"/>
    <n v="99"/>
    <x v="290"/>
    <x v="0"/>
    <s v="NA"/>
    <x v="1"/>
    <x v="0"/>
    <x v="0"/>
    <x v="0"/>
    <x v="0"/>
    <x v="10"/>
    <x v="0"/>
    <x v="0"/>
    <x v="0"/>
    <x v="0"/>
    <n v="8"/>
    <n v="5"/>
    <n v="2004"/>
    <n v="2004"/>
    <x v="0"/>
    <x v="0"/>
    <x v="0"/>
    <s v="VinylSd"/>
    <x v="0"/>
    <n v="388"/>
    <x v="0"/>
    <s v="TA"/>
    <x v="0"/>
    <x v="2"/>
    <s v="TA"/>
    <s v="Av"/>
    <x v="0"/>
    <n v="970"/>
    <s v="Unf"/>
    <n v="0"/>
    <n v="166"/>
    <n v="1136"/>
    <x v="0"/>
    <s v="Ex"/>
    <s v="Y"/>
    <x v="0"/>
    <n v="1136"/>
    <n v="1332"/>
    <n v="0"/>
    <n v="2468"/>
    <n v="1"/>
    <n v="0"/>
    <n v="2"/>
    <n v="1"/>
    <n v="4"/>
    <n v="1"/>
    <s v="Gd"/>
    <n v="10"/>
    <s v="Typ"/>
    <n v="1"/>
    <s v="Gd"/>
    <x v="2"/>
    <n v="2004"/>
    <x v="2"/>
    <n v="3"/>
    <n v="872"/>
    <s v="TA"/>
    <s v="TA"/>
    <x v="0"/>
    <n v="184"/>
    <n v="154"/>
    <n v="0"/>
    <n v="0"/>
    <n v="0"/>
    <n v="0"/>
    <s v="NA"/>
    <x v="0"/>
    <s v="NA"/>
    <n v="0"/>
    <n v="6"/>
    <n v="2007"/>
    <x v="0"/>
    <x v="0"/>
    <n v="354000"/>
  </r>
  <r>
    <n v="323"/>
    <n v="60"/>
    <x v="0"/>
    <n v="86"/>
    <x v="291"/>
    <x v="0"/>
    <s v="NA"/>
    <x v="1"/>
    <x v="0"/>
    <x v="0"/>
    <x v="0"/>
    <x v="0"/>
    <x v="12"/>
    <x v="0"/>
    <x v="0"/>
    <x v="0"/>
    <x v="0"/>
    <n v="7"/>
    <n v="5"/>
    <n v="1986"/>
    <n v="1987"/>
    <x v="0"/>
    <x v="0"/>
    <x v="7"/>
    <s v="Plywood"/>
    <x v="0"/>
    <n v="172"/>
    <x v="0"/>
    <s v="TA"/>
    <x v="1"/>
    <x v="1"/>
    <s v="TA"/>
    <s v="Gd"/>
    <x v="6"/>
    <n v="28"/>
    <s v="ALQ"/>
    <n v="1474"/>
    <n v="0"/>
    <n v="1502"/>
    <x v="0"/>
    <s v="Ex"/>
    <s v="Y"/>
    <x v="0"/>
    <n v="1553"/>
    <n v="1177"/>
    <n v="0"/>
    <n v="2730"/>
    <n v="1"/>
    <n v="0"/>
    <n v="2"/>
    <n v="1"/>
    <n v="4"/>
    <n v="1"/>
    <s v="Gd"/>
    <n v="8"/>
    <s v="Typ"/>
    <n v="1"/>
    <s v="TA"/>
    <x v="0"/>
    <n v="1987"/>
    <x v="2"/>
    <n v="2"/>
    <n v="576"/>
    <s v="TA"/>
    <s v="TA"/>
    <x v="0"/>
    <n v="201"/>
    <n v="96"/>
    <n v="0"/>
    <n v="0"/>
    <n v="0"/>
    <n v="0"/>
    <s v="NA"/>
    <x v="1"/>
    <s v="NA"/>
    <n v="0"/>
    <n v="8"/>
    <n v="2007"/>
    <x v="0"/>
    <x v="0"/>
    <n v="301000"/>
  </r>
  <r>
    <n v="324"/>
    <n v="20"/>
    <x v="1"/>
    <n v="49"/>
    <x v="292"/>
    <x v="0"/>
    <s v="NA"/>
    <x v="0"/>
    <x v="0"/>
    <x v="0"/>
    <x v="0"/>
    <x v="0"/>
    <x v="7"/>
    <x v="0"/>
    <x v="0"/>
    <x v="0"/>
    <x v="1"/>
    <n v="3"/>
    <n v="8"/>
    <n v="1955"/>
    <n v="2005"/>
    <x v="0"/>
    <x v="0"/>
    <x v="0"/>
    <s v="VinylSd"/>
    <x v="1"/>
    <n v="0"/>
    <x v="1"/>
    <s v="Gd"/>
    <x v="1"/>
    <x v="1"/>
    <s v="TA"/>
    <s v="No"/>
    <x v="1"/>
    <n v="256"/>
    <s v="Unf"/>
    <n v="0"/>
    <n v="906"/>
    <n v="1162"/>
    <x v="0"/>
    <s v="Ex"/>
    <s v="Y"/>
    <x v="0"/>
    <n v="1163"/>
    <n v="0"/>
    <n v="0"/>
    <n v="1163"/>
    <n v="1"/>
    <n v="0"/>
    <n v="1"/>
    <n v="0"/>
    <n v="3"/>
    <n v="1"/>
    <s v="TA"/>
    <n v="6"/>
    <s v="Typ"/>
    <n v="0"/>
    <s v="NA"/>
    <x v="0"/>
    <n v="1955"/>
    <x v="1"/>
    <n v="1"/>
    <n v="220"/>
    <s v="Fa"/>
    <s v="TA"/>
    <x v="0"/>
    <n v="142"/>
    <n v="98"/>
    <n v="0"/>
    <n v="0"/>
    <n v="0"/>
    <n v="0"/>
    <s v="NA"/>
    <x v="0"/>
    <s v="NA"/>
    <n v="0"/>
    <n v="7"/>
    <n v="2006"/>
    <x v="0"/>
    <x v="0"/>
    <n v="126175"/>
  </r>
  <r>
    <n v="325"/>
    <n v="80"/>
    <x v="0"/>
    <n v="96"/>
    <x v="293"/>
    <x v="0"/>
    <s v="NA"/>
    <x v="0"/>
    <x v="0"/>
    <x v="0"/>
    <x v="2"/>
    <x v="0"/>
    <x v="11"/>
    <x v="2"/>
    <x v="0"/>
    <x v="0"/>
    <x v="5"/>
    <n v="7"/>
    <n v="7"/>
    <n v="1967"/>
    <n v="2007"/>
    <x v="3"/>
    <x v="3"/>
    <x v="2"/>
    <s v="Wd Sdng"/>
    <x v="0"/>
    <n v="300"/>
    <x v="0"/>
    <s v="Gd"/>
    <x v="1"/>
    <x v="0"/>
    <s v="TA"/>
    <s v="No"/>
    <x v="2"/>
    <n v="0"/>
    <s v="Unf"/>
    <n v="0"/>
    <n v="710"/>
    <n v="710"/>
    <x v="0"/>
    <s v="Ex"/>
    <s v="Y"/>
    <x v="0"/>
    <n v="1898"/>
    <n v="1080"/>
    <n v="0"/>
    <n v="2978"/>
    <n v="0"/>
    <n v="0"/>
    <n v="2"/>
    <n v="1"/>
    <n v="5"/>
    <n v="1"/>
    <s v="Gd"/>
    <n v="11"/>
    <s v="Typ"/>
    <n v="1"/>
    <s v="Gd"/>
    <x v="2"/>
    <n v="1961"/>
    <x v="2"/>
    <n v="2"/>
    <n v="564"/>
    <s v="TA"/>
    <s v="TA"/>
    <x v="0"/>
    <n v="240"/>
    <n v="0"/>
    <n v="0"/>
    <n v="0"/>
    <n v="0"/>
    <n v="0"/>
    <s v="NA"/>
    <x v="0"/>
    <s v="NA"/>
    <n v="0"/>
    <n v="6"/>
    <n v="2010"/>
    <x v="0"/>
    <x v="0"/>
    <n v="242000"/>
  </r>
  <r>
    <n v="326"/>
    <n v="45"/>
    <x v="1"/>
    <n v="50"/>
    <x v="220"/>
    <x v="0"/>
    <s v="NA"/>
    <x v="0"/>
    <x v="0"/>
    <x v="0"/>
    <x v="0"/>
    <x v="0"/>
    <x v="13"/>
    <x v="4"/>
    <x v="0"/>
    <x v="0"/>
    <x v="3"/>
    <n v="5"/>
    <n v="6"/>
    <n v="1941"/>
    <n v="1950"/>
    <x v="0"/>
    <x v="0"/>
    <x v="1"/>
    <s v="MetalSd"/>
    <x v="1"/>
    <n v="0"/>
    <x v="1"/>
    <s v="TA"/>
    <x v="1"/>
    <x v="1"/>
    <s v="TA"/>
    <s v="Av"/>
    <x v="4"/>
    <n v="116"/>
    <s v="Unf"/>
    <n v="0"/>
    <n v="604"/>
    <n v="720"/>
    <x v="0"/>
    <s v="Po"/>
    <s v="N"/>
    <x v="1"/>
    <n v="803"/>
    <n v="0"/>
    <n v="0"/>
    <n v="803"/>
    <n v="0"/>
    <n v="0"/>
    <n v="1"/>
    <n v="0"/>
    <n v="2"/>
    <n v="1"/>
    <s v="TA"/>
    <n v="5"/>
    <s v="Typ"/>
    <n v="0"/>
    <s v="NA"/>
    <x v="1"/>
    <n v="1941"/>
    <x v="1"/>
    <n v="2"/>
    <n v="360"/>
    <s v="TA"/>
    <s v="TA"/>
    <x v="0"/>
    <n v="0"/>
    <n v="0"/>
    <n v="244"/>
    <n v="0"/>
    <n v="0"/>
    <n v="0"/>
    <s v="NA"/>
    <x v="0"/>
    <s v="NA"/>
    <n v="0"/>
    <n v="12"/>
    <n v="2007"/>
    <x v="0"/>
    <x v="0"/>
    <n v="87000"/>
  </r>
  <r>
    <n v="327"/>
    <n v="120"/>
    <x v="0"/>
    <n v="32"/>
    <x v="294"/>
    <x v="0"/>
    <s v="NA"/>
    <x v="1"/>
    <x v="0"/>
    <x v="0"/>
    <x v="3"/>
    <x v="0"/>
    <x v="1"/>
    <x v="0"/>
    <x v="0"/>
    <x v="3"/>
    <x v="1"/>
    <n v="8"/>
    <n v="5"/>
    <n v="1993"/>
    <n v="1993"/>
    <x v="0"/>
    <x v="0"/>
    <x v="4"/>
    <s v="BrkFace"/>
    <x v="1"/>
    <n v="0"/>
    <x v="0"/>
    <s v="TA"/>
    <x v="0"/>
    <x v="0"/>
    <s v="TA"/>
    <s v="Gd"/>
    <x v="0"/>
    <n v="1619"/>
    <s v="Unf"/>
    <n v="0"/>
    <n v="100"/>
    <n v="1719"/>
    <x v="0"/>
    <s v="Ex"/>
    <s v="Y"/>
    <x v="0"/>
    <n v="1719"/>
    <n v="0"/>
    <n v="0"/>
    <n v="1719"/>
    <n v="2"/>
    <n v="0"/>
    <n v="1"/>
    <n v="1"/>
    <n v="1"/>
    <n v="1"/>
    <s v="Gd"/>
    <n v="6"/>
    <s v="Typ"/>
    <n v="2"/>
    <s v="Gd"/>
    <x v="0"/>
    <n v="1993"/>
    <x v="2"/>
    <n v="2"/>
    <n v="473"/>
    <s v="TA"/>
    <s v="TA"/>
    <x v="0"/>
    <n v="122"/>
    <n v="30"/>
    <n v="0"/>
    <n v="0"/>
    <n v="0"/>
    <n v="0"/>
    <s v="NA"/>
    <x v="0"/>
    <s v="NA"/>
    <n v="0"/>
    <n v="5"/>
    <n v="2008"/>
    <x v="7"/>
    <x v="0"/>
    <n v="324000"/>
  </r>
  <r>
    <n v="328"/>
    <n v="20"/>
    <x v="0"/>
    <n v="80"/>
    <x v="295"/>
    <x v="0"/>
    <s v="NA"/>
    <x v="0"/>
    <x v="0"/>
    <x v="0"/>
    <x v="0"/>
    <x v="0"/>
    <x v="11"/>
    <x v="0"/>
    <x v="0"/>
    <x v="0"/>
    <x v="1"/>
    <n v="6"/>
    <n v="5"/>
    <n v="1960"/>
    <n v="1960"/>
    <x v="1"/>
    <x v="0"/>
    <x v="2"/>
    <s v="Wd Sdng"/>
    <x v="0"/>
    <n v="175"/>
    <x v="1"/>
    <s v="TA"/>
    <x v="1"/>
    <x v="1"/>
    <s v="TA"/>
    <s v="No"/>
    <x v="3"/>
    <n v="565"/>
    <s v="Unf"/>
    <n v="0"/>
    <n v="818"/>
    <n v="1383"/>
    <x v="0"/>
    <s v="TA"/>
    <s v="Y"/>
    <x v="0"/>
    <n v="1383"/>
    <n v="0"/>
    <n v="0"/>
    <n v="1383"/>
    <n v="0"/>
    <n v="0"/>
    <n v="1"/>
    <n v="1"/>
    <n v="3"/>
    <n v="1"/>
    <s v="TA"/>
    <n v="7"/>
    <s v="Typ"/>
    <n v="0"/>
    <s v="NA"/>
    <x v="0"/>
    <n v="1960"/>
    <x v="0"/>
    <n v="1"/>
    <n v="292"/>
    <s v="TA"/>
    <s v="TA"/>
    <x v="0"/>
    <n v="0"/>
    <n v="45"/>
    <n v="0"/>
    <n v="0"/>
    <n v="0"/>
    <n v="0"/>
    <s v="NA"/>
    <x v="0"/>
    <s v="NA"/>
    <n v="0"/>
    <n v="4"/>
    <n v="2006"/>
    <x v="0"/>
    <x v="0"/>
    <n v="145250"/>
  </r>
  <r>
    <n v="329"/>
    <n v="75"/>
    <x v="0"/>
    <s v="NA"/>
    <x v="296"/>
    <x v="0"/>
    <s v="Pave"/>
    <x v="1"/>
    <x v="1"/>
    <x v="0"/>
    <x v="0"/>
    <x v="0"/>
    <x v="8"/>
    <x v="2"/>
    <x v="0"/>
    <x v="0"/>
    <x v="6"/>
    <n v="6"/>
    <n v="6"/>
    <n v="1916"/>
    <n v="1994"/>
    <x v="0"/>
    <x v="0"/>
    <x v="2"/>
    <s v="Wd Shng"/>
    <x v="1"/>
    <n v="0"/>
    <x v="1"/>
    <s v="TA"/>
    <x v="2"/>
    <x v="1"/>
    <s v="TA"/>
    <s v="No"/>
    <x v="2"/>
    <n v="0"/>
    <s v="Unf"/>
    <n v="0"/>
    <n v="844"/>
    <n v="844"/>
    <x v="0"/>
    <s v="Gd"/>
    <s v="N"/>
    <x v="2"/>
    <n v="1445"/>
    <n v="689"/>
    <n v="0"/>
    <n v="2134"/>
    <n v="0"/>
    <n v="0"/>
    <n v="2"/>
    <n v="0"/>
    <n v="5"/>
    <n v="1"/>
    <s v="Gd"/>
    <n v="10"/>
    <s v="Typ"/>
    <n v="0"/>
    <s v="NA"/>
    <x v="1"/>
    <n v="1930"/>
    <x v="1"/>
    <n v="2"/>
    <n v="441"/>
    <s v="TA"/>
    <s v="TA"/>
    <x v="0"/>
    <n v="0"/>
    <n v="60"/>
    <n v="268"/>
    <n v="0"/>
    <n v="0"/>
    <n v="0"/>
    <s v="NA"/>
    <x v="0"/>
    <s v="NA"/>
    <n v="0"/>
    <n v="7"/>
    <n v="2009"/>
    <x v="0"/>
    <x v="0"/>
    <n v="214500"/>
  </r>
  <r>
    <n v="330"/>
    <n v="70"/>
    <x v="1"/>
    <n v="60"/>
    <x v="297"/>
    <x v="0"/>
    <s v="NA"/>
    <x v="0"/>
    <x v="0"/>
    <x v="0"/>
    <x v="2"/>
    <x v="0"/>
    <x v="13"/>
    <x v="0"/>
    <x v="0"/>
    <x v="0"/>
    <x v="0"/>
    <n v="5"/>
    <n v="5"/>
    <n v="1920"/>
    <n v="1950"/>
    <x v="0"/>
    <x v="0"/>
    <x v="2"/>
    <s v="Wd Shng"/>
    <x v="1"/>
    <n v="0"/>
    <x v="1"/>
    <s v="TA"/>
    <x v="0"/>
    <x v="1"/>
    <s v="TA"/>
    <s v="Mn"/>
    <x v="2"/>
    <n v="0"/>
    <s v="Unf"/>
    <n v="0"/>
    <n v="596"/>
    <n v="596"/>
    <x v="0"/>
    <s v="TA"/>
    <s v="N"/>
    <x v="0"/>
    <n v="596"/>
    <n v="596"/>
    <n v="0"/>
    <n v="1192"/>
    <n v="0"/>
    <n v="0"/>
    <n v="1"/>
    <n v="0"/>
    <n v="3"/>
    <n v="1"/>
    <s v="TA"/>
    <n v="6"/>
    <s v="Typ"/>
    <n v="0"/>
    <s v="NA"/>
    <x v="1"/>
    <n v="1920"/>
    <x v="1"/>
    <n v="1"/>
    <n v="189"/>
    <s v="Fa"/>
    <s v="Fa"/>
    <x v="1"/>
    <n v="0"/>
    <n v="0"/>
    <n v="137"/>
    <n v="0"/>
    <n v="0"/>
    <n v="0"/>
    <s v="NA"/>
    <x v="2"/>
    <s v="NA"/>
    <n v="0"/>
    <n v="7"/>
    <n v="2009"/>
    <x v="0"/>
    <x v="0"/>
    <n v="78000"/>
  </r>
  <r>
    <n v="331"/>
    <n v="90"/>
    <x v="0"/>
    <s v="NA"/>
    <x v="298"/>
    <x v="0"/>
    <s v="NA"/>
    <x v="1"/>
    <x v="0"/>
    <x v="0"/>
    <x v="0"/>
    <x v="0"/>
    <x v="11"/>
    <x v="0"/>
    <x v="0"/>
    <x v="2"/>
    <x v="1"/>
    <n v="5"/>
    <n v="4"/>
    <n v="1964"/>
    <n v="1964"/>
    <x v="0"/>
    <x v="0"/>
    <x v="3"/>
    <s v="HdBoard"/>
    <x v="0"/>
    <n v="84"/>
    <x v="1"/>
    <s v="TA"/>
    <x v="1"/>
    <x v="1"/>
    <s v="TA"/>
    <s v="No"/>
    <x v="0"/>
    <n v="40"/>
    <s v="Rec"/>
    <n v="264"/>
    <n v="1424"/>
    <n v="1728"/>
    <x v="0"/>
    <s v="TA"/>
    <s v="Y"/>
    <x v="0"/>
    <n v="1728"/>
    <n v="0"/>
    <n v="0"/>
    <n v="1728"/>
    <n v="0"/>
    <n v="1"/>
    <n v="2"/>
    <n v="0"/>
    <n v="6"/>
    <n v="2"/>
    <s v="TA"/>
    <n v="10"/>
    <s v="Typ"/>
    <n v="0"/>
    <s v="NA"/>
    <x v="1"/>
    <n v="2002"/>
    <x v="1"/>
    <n v="1"/>
    <n v="352"/>
    <s v="TA"/>
    <s v="TA"/>
    <x v="0"/>
    <n v="155"/>
    <n v="0"/>
    <n v="0"/>
    <n v="0"/>
    <n v="0"/>
    <n v="0"/>
    <s v="NA"/>
    <x v="0"/>
    <s v="NA"/>
    <n v="0"/>
    <n v="11"/>
    <n v="2007"/>
    <x v="0"/>
    <x v="0"/>
    <n v="119000"/>
  </r>
  <r>
    <n v="332"/>
    <n v="20"/>
    <x v="0"/>
    <n v="70"/>
    <x v="299"/>
    <x v="0"/>
    <s v="NA"/>
    <x v="0"/>
    <x v="0"/>
    <x v="0"/>
    <x v="0"/>
    <x v="0"/>
    <x v="11"/>
    <x v="0"/>
    <x v="0"/>
    <x v="0"/>
    <x v="1"/>
    <n v="5"/>
    <n v="6"/>
    <n v="1958"/>
    <n v="1992"/>
    <x v="0"/>
    <x v="0"/>
    <x v="2"/>
    <s v="Wd Sdng"/>
    <x v="1"/>
    <n v="0"/>
    <x v="1"/>
    <s v="TA"/>
    <x v="1"/>
    <x v="1"/>
    <s v="TA"/>
    <s v="No"/>
    <x v="3"/>
    <n v="846"/>
    <s v="Unf"/>
    <n v="0"/>
    <n v="210"/>
    <n v="1056"/>
    <x v="0"/>
    <s v="Fa"/>
    <s v="Y"/>
    <x v="0"/>
    <n v="1056"/>
    <n v="0"/>
    <n v="0"/>
    <n v="1056"/>
    <n v="1"/>
    <n v="0"/>
    <n v="1"/>
    <n v="0"/>
    <n v="3"/>
    <n v="1"/>
    <s v="TA"/>
    <n v="6"/>
    <s v="Typ"/>
    <n v="0"/>
    <s v="NA"/>
    <x v="0"/>
    <n v="1958"/>
    <x v="0"/>
    <n v="1"/>
    <n v="308"/>
    <s v="TA"/>
    <s v="TA"/>
    <x v="0"/>
    <n v="0"/>
    <n v="0"/>
    <n v="0"/>
    <n v="0"/>
    <n v="0"/>
    <n v="0"/>
    <s v="NA"/>
    <x v="0"/>
    <s v="NA"/>
    <n v="0"/>
    <n v="8"/>
    <n v="2007"/>
    <x v="0"/>
    <x v="0"/>
    <n v="139000"/>
  </r>
  <r>
    <n v="333"/>
    <n v="20"/>
    <x v="0"/>
    <n v="85"/>
    <x v="300"/>
    <x v="0"/>
    <s v="NA"/>
    <x v="1"/>
    <x v="0"/>
    <x v="0"/>
    <x v="0"/>
    <x v="0"/>
    <x v="10"/>
    <x v="0"/>
    <x v="0"/>
    <x v="0"/>
    <x v="1"/>
    <n v="8"/>
    <n v="5"/>
    <n v="2003"/>
    <n v="2004"/>
    <x v="0"/>
    <x v="0"/>
    <x v="0"/>
    <s v="VinylSd"/>
    <x v="0"/>
    <n v="296"/>
    <x v="0"/>
    <s v="TA"/>
    <x v="0"/>
    <x v="0"/>
    <s v="TA"/>
    <s v="No"/>
    <x v="0"/>
    <n v="1124"/>
    <s v="NA"/>
    <n v="479"/>
    <n v="1603"/>
    <n v="3206"/>
    <x v="0"/>
    <s v="Ex"/>
    <s v="Y"/>
    <x v="0"/>
    <n v="1629"/>
    <n v="0"/>
    <n v="0"/>
    <n v="1629"/>
    <n v="1"/>
    <n v="0"/>
    <n v="2"/>
    <n v="0"/>
    <n v="3"/>
    <n v="1"/>
    <s v="Gd"/>
    <n v="7"/>
    <s v="Typ"/>
    <n v="1"/>
    <s v="Gd"/>
    <x v="0"/>
    <n v="2003"/>
    <x v="0"/>
    <n v="3"/>
    <n v="880"/>
    <s v="TA"/>
    <s v="TA"/>
    <x v="0"/>
    <n v="0"/>
    <n v="0"/>
    <n v="0"/>
    <n v="0"/>
    <n v="0"/>
    <n v="0"/>
    <s v="NA"/>
    <x v="0"/>
    <s v="NA"/>
    <n v="0"/>
    <n v="10"/>
    <n v="2009"/>
    <x v="0"/>
    <x v="0"/>
    <n v="284000"/>
  </r>
  <r>
    <n v="334"/>
    <n v="120"/>
    <x v="1"/>
    <n v="59"/>
    <x v="301"/>
    <x v="0"/>
    <s v="NA"/>
    <x v="0"/>
    <x v="0"/>
    <x v="0"/>
    <x v="4"/>
    <x v="0"/>
    <x v="10"/>
    <x v="0"/>
    <x v="0"/>
    <x v="3"/>
    <x v="1"/>
    <n v="7"/>
    <n v="5"/>
    <n v="2004"/>
    <n v="2004"/>
    <x v="0"/>
    <x v="0"/>
    <x v="0"/>
    <s v="VinylSd"/>
    <x v="2"/>
    <n v="146"/>
    <x v="0"/>
    <s v="TA"/>
    <x v="0"/>
    <x v="0"/>
    <s v="TA"/>
    <s v="Av"/>
    <x v="0"/>
    <n v="720"/>
    <s v="Unf"/>
    <n v="0"/>
    <n v="638"/>
    <n v="1358"/>
    <x v="0"/>
    <s v="Ex"/>
    <s v="Y"/>
    <x v="0"/>
    <n v="1358"/>
    <n v="0"/>
    <n v="0"/>
    <n v="1358"/>
    <n v="1"/>
    <n v="0"/>
    <n v="2"/>
    <n v="0"/>
    <n v="2"/>
    <n v="1"/>
    <s v="Gd"/>
    <n v="6"/>
    <s v="Typ"/>
    <n v="1"/>
    <s v="Gd"/>
    <x v="0"/>
    <n v="2004"/>
    <x v="0"/>
    <n v="2"/>
    <n v="484"/>
    <s v="TA"/>
    <s v="TA"/>
    <x v="0"/>
    <n v="192"/>
    <n v="30"/>
    <n v="0"/>
    <n v="0"/>
    <n v="0"/>
    <n v="0"/>
    <s v="NA"/>
    <x v="0"/>
    <s v="NA"/>
    <n v="0"/>
    <n v="7"/>
    <n v="2008"/>
    <x v="0"/>
    <x v="0"/>
    <n v="207000"/>
  </r>
  <r>
    <n v="335"/>
    <n v="60"/>
    <x v="0"/>
    <n v="59"/>
    <x v="302"/>
    <x v="0"/>
    <s v="NA"/>
    <x v="1"/>
    <x v="0"/>
    <x v="0"/>
    <x v="0"/>
    <x v="0"/>
    <x v="17"/>
    <x v="0"/>
    <x v="0"/>
    <x v="0"/>
    <x v="0"/>
    <n v="6"/>
    <n v="5"/>
    <n v="1998"/>
    <n v="1998"/>
    <x v="0"/>
    <x v="0"/>
    <x v="0"/>
    <s v="VinylSd"/>
    <x v="1"/>
    <n v="0"/>
    <x v="1"/>
    <s v="TA"/>
    <x v="0"/>
    <x v="0"/>
    <s v="TA"/>
    <s v="Gd"/>
    <x v="0"/>
    <n v="828"/>
    <s v="Unf"/>
    <n v="0"/>
    <n v="115"/>
    <n v="943"/>
    <x v="0"/>
    <s v="Gd"/>
    <s v="Y"/>
    <x v="0"/>
    <n v="943"/>
    <n v="695"/>
    <n v="0"/>
    <n v="1638"/>
    <n v="1"/>
    <n v="0"/>
    <n v="2"/>
    <n v="1"/>
    <n v="3"/>
    <n v="1"/>
    <s v="TA"/>
    <n v="7"/>
    <s v="Typ"/>
    <n v="2"/>
    <s v="TA"/>
    <x v="0"/>
    <n v="1998"/>
    <x v="2"/>
    <n v="2"/>
    <n v="472"/>
    <s v="TA"/>
    <s v="TA"/>
    <x v="0"/>
    <n v="100"/>
    <n v="38"/>
    <n v="0"/>
    <n v="0"/>
    <n v="0"/>
    <n v="0"/>
    <s v="NA"/>
    <x v="0"/>
    <s v="NA"/>
    <n v="0"/>
    <n v="7"/>
    <n v="2008"/>
    <x v="0"/>
    <x v="0"/>
    <n v="192000"/>
  </r>
  <r>
    <n v="336"/>
    <n v="190"/>
    <x v="0"/>
    <s v="NA"/>
    <x v="303"/>
    <x v="1"/>
    <s v="NA"/>
    <x v="1"/>
    <x v="3"/>
    <x v="0"/>
    <x v="2"/>
    <x v="2"/>
    <x v="16"/>
    <x v="0"/>
    <x v="0"/>
    <x v="1"/>
    <x v="2"/>
    <n v="5"/>
    <n v="6"/>
    <n v="1965"/>
    <n v="1965"/>
    <x v="0"/>
    <x v="0"/>
    <x v="7"/>
    <s v="Plywood"/>
    <x v="1"/>
    <n v="0"/>
    <x v="1"/>
    <s v="TA"/>
    <x v="1"/>
    <x v="1"/>
    <s v="TA"/>
    <s v="Gd"/>
    <x v="1"/>
    <n v="1249"/>
    <s v="BLQ"/>
    <n v="147"/>
    <n v="103"/>
    <n v="1499"/>
    <x v="0"/>
    <s v="Ex"/>
    <s v="Y"/>
    <x v="0"/>
    <n v="1619"/>
    <n v="167"/>
    <n v="0"/>
    <n v="1786"/>
    <n v="2"/>
    <n v="0"/>
    <n v="2"/>
    <n v="0"/>
    <n v="3"/>
    <n v="1"/>
    <s v="TA"/>
    <n v="7"/>
    <s v="Typ"/>
    <n v="2"/>
    <s v="Gd"/>
    <x v="0"/>
    <n v="1965"/>
    <x v="2"/>
    <n v="2"/>
    <n v="529"/>
    <s v="TA"/>
    <s v="TA"/>
    <x v="0"/>
    <n v="670"/>
    <n v="0"/>
    <n v="0"/>
    <n v="0"/>
    <n v="0"/>
    <n v="0"/>
    <s v="NA"/>
    <x v="0"/>
    <s v="Shed"/>
    <n v="700"/>
    <n v="8"/>
    <n v="2008"/>
    <x v="0"/>
    <x v="0"/>
    <n v="228950"/>
  </r>
  <r>
    <n v="337"/>
    <n v="20"/>
    <x v="0"/>
    <n v="86"/>
    <x v="304"/>
    <x v="0"/>
    <s v="NA"/>
    <x v="1"/>
    <x v="3"/>
    <x v="0"/>
    <x v="2"/>
    <x v="0"/>
    <x v="18"/>
    <x v="0"/>
    <x v="0"/>
    <x v="0"/>
    <x v="1"/>
    <n v="9"/>
    <n v="5"/>
    <n v="2005"/>
    <n v="2006"/>
    <x v="1"/>
    <x v="0"/>
    <x v="0"/>
    <s v="VinylSd"/>
    <x v="2"/>
    <n v="200"/>
    <x v="0"/>
    <s v="TA"/>
    <x v="0"/>
    <x v="2"/>
    <s v="TA"/>
    <s v="Gd"/>
    <x v="0"/>
    <n v="1249"/>
    <s v="Unf"/>
    <n v="0"/>
    <n v="673"/>
    <n v="1922"/>
    <x v="0"/>
    <s v="Ex"/>
    <s v="Y"/>
    <x v="0"/>
    <n v="1922"/>
    <n v="0"/>
    <n v="0"/>
    <n v="1922"/>
    <n v="1"/>
    <n v="0"/>
    <n v="2"/>
    <n v="0"/>
    <n v="3"/>
    <n v="1"/>
    <s v="Gd"/>
    <n v="8"/>
    <s v="Typ"/>
    <n v="1"/>
    <s v="Gd"/>
    <x v="0"/>
    <n v="2005"/>
    <x v="2"/>
    <n v="3"/>
    <n v="676"/>
    <s v="TA"/>
    <s v="TA"/>
    <x v="0"/>
    <n v="178"/>
    <n v="51"/>
    <n v="0"/>
    <n v="0"/>
    <n v="0"/>
    <n v="0"/>
    <s v="NA"/>
    <x v="0"/>
    <s v="NA"/>
    <n v="0"/>
    <n v="7"/>
    <n v="2007"/>
    <x v="0"/>
    <x v="0"/>
    <n v="377426"/>
  </r>
  <r>
    <n v="338"/>
    <n v="20"/>
    <x v="0"/>
    <n v="70"/>
    <x v="305"/>
    <x v="0"/>
    <s v="NA"/>
    <x v="0"/>
    <x v="0"/>
    <x v="0"/>
    <x v="0"/>
    <x v="0"/>
    <x v="0"/>
    <x v="0"/>
    <x v="0"/>
    <x v="0"/>
    <x v="1"/>
    <n v="7"/>
    <n v="5"/>
    <n v="2002"/>
    <n v="2003"/>
    <x v="0"/>
    <x v="0"/>
    <x v="0"/>
    <s v="VinylSd"/>
    <x v="0"/>
    <n v="113"/>
    <x v="0"/>
    <s v="TA"/>
    <x v="0"/>
    <x v="0"/>
    <s v="TA"/>
    <s v="Av"/>
    <x v="0"/>
    <n v="810"/>
    <s v="Unf"/>
    <n v="0"/>
    <n v="726"/>
    <n v="1536"/>
    <x v="0"/>
    <s v="Ex"/>
    <s v="Y"/>
    <x v="0"/>
    <n v="1536"/>
    <n v="0"/>
    <n v="0"/>
    <n v="1536"/>
    <n v="1"/>
    <n v="0"/>
    <n v="2"/>
    <n v="0"/>
    <n v="3"/>
    <n v="1"/>
    <s v="Gd"/>
    <n v="7"/>
    <s v="Typ"/>
    <n v="0"/>
    <s v="NA"/>
    <x v="0"/>
    <n v="2002"/>
    <x v="0"/>
    <n v="2"/>
    <n v="532"/>
    <s v="TA"/>
    <s v="TA"/>
    <x v="0"/>
    <n v="192"/>
    <n v="74"/>
    <n v="0"/>
    <n v="0"/>
    <n v="0"/>
    <n v="0"/>
    <s v="NA"/>
    <x v="0"/>
    <s v="NA"/>
    <n v="0"/>
    <n v="12"/>
    <n v="2008"/>
    <x v="0"/>
    <x v="0"/>
    <n v="214000"/>
  </r>
  <r>
    <n v="339"/>
    <n v="20"/>
    <x v="0"/>
    <n v="91"/>
    <x v="306"/>
    <x v="0"/>
    <s v="NA"/>
    <x v="0"/>
    <x v="0"/>
    <x v="0"/>
    <x v="2"/>
    <x v="0"/>
    <x v="6"/>
    <x v="0"/>
    <x v="0"/>
    <x v="0"/>
    <x v="1"/>
    <n v="7"/>
    <n v="7"/>
    <n v="1984"/>
    <n v="1998"/>
    <x v="0"/>
    <x v="0"/>
    <x v="2"/>
    <s v="Wd Sdng"/>
    <x v="1"/>
    <n v="0"/>
    <x v="0"/>
    <s v="TA"/>
    <x v="1"/>
    <x v="0"/>
    <s v="TA"/>
    <s v="Mn"/>
    <x v="1"/>
    <n v="213"/>
    <s v="Unf"/>
    <n v="0"/>
    <n v="995"/>
    <n v="1208"/>
    <x v="0"/>
    <s v="Ex"/>
    <s v="Y"/>
    <x v="0"/>
    <n v="1621"/>
    <n v="0"/>
    <n v="0"/>
    <n v="1621"/>
    <n v="1"/>
    <n v="0"/>
    <n v="2"/>
    <n v="0"/>
    <n v="3"/>
    <n v="1"/>
    <s v="Gd"/>
    <n v="8"/>
    <s v="Typ"/>
    <n v="0"/>
    <s v="NA"/>
    <x v="0"/>
    <n v="1984"/>
    <x v="0"/>
    <n v="2"/>
    <n v="440"/>
    <s v="TA"/>
    <s v="TA"/>
    <x v="0"/>
    <n v="108"/>
    <n v="45"/>
    <n v="0"/>
    <n v="0"/>
    <n v="0"/>
    <n v="0"/>
    <s v="NA"/>
    <x v="0"/>
    <s v="Shed"/>
    <n v="400"/>
    <n v="5"/>
    <n v="2006"/>
    <x v="0"/>
    <x v="0"/>
    <n v="202500"/>
  </r>
  <r>
    <n v="340"/>
    <n v="20"/>
    <x v="0"/>
    <n v="66"/>
    <x v="307"/>
    <x v="0"/>
    <s v="NA"/>
    <x v="1"/>
    <x v="0"/>
    <x v="0"/>
    <x v="0"/>
    <x v="0"/>
    <x v="11"/>
    <x v="1"/>
    <x v="0"/>
    <x v="0"/>
    <x v="1"/>
    <n v="6"/>
    <n v="7"/>
    <n v="1958"/>
    <n v="1998"/>
    <x v="1"/>
    <x v="0"/>
    <x v="2"/>
    <s v="Wd Sdng"/>
    <x v="0"/>
    <n v="176"/>
    <x v="1"/>
    <s v="TA"/>
    <x v="1"/>
    <x v="1"/>
    <s v="Fa"/>
    <s v="No"/>
    <x v="3"/>
    <n v="585"/>
    <s v="Unf"/>
    <n v="0"/>
    <n v="630"/>
    <n v="1215"/>
    <x v="0"/>
    <s v="TA"/>
    <s v="Y"/>
    <x v="2"/>
    <n v="1215"/>
    <n v="0"/>
    <n v="0"/>
    <n v="1215"/>
    <n v="0"/>
    <n v="0"/>
    <n v="1"/>
    <n v="0"/>
    <n v="3"/>
    <n v="1"/>
    <s v="TA"/>
    <n v="6"/>
    <s v="Typ"/>
    <n v="0"/>
    <s v="NA"/>
    <x v="0"/>
    <n v="1958"/>
    <x v="1"/>
    <n v="1"/>
    <n v="297"/>
    <s v="TA"/>
    <s v="TA"/>
    <x v="0"/>
    <n v="0"/>
    <n v="0"/>
    <n v="0"/>
    <n v="0"/>
    <n v="234"/>
    <n v="0"/>
    <s v="NA"/>
    <x v="0"/>
    <s v="NA"/>
    <n v="0"/>
    <n v="6"/>
    <n v="2009"/>
    <x v="0"/>
    <x v="0"/>
    <n v="155000"/>
  </r>
  <r>
    <n v="341"/>
    <n v="60"/>
    <x v="0"/>
    <n v="85"/>
    <x v="308"/>
    <x v="0"/>
    <s v="NA"/>
    <x v="0"/>
    <x v="0"/>
    <x v="0"/>
    <x v="0"/>
    <x v="0"/>
    <x v="16"/>
    <x v="0"/>
    <x v="0"/>
    <x v="0"/>
    <x v="0"/>
    <n v="8"/>
    <n v="5"/>
    <n v="2002"/>
    <n v="2002"/>
    <x v="0"/>
    <x v="0"/>
    <x v="0"/>
    <s v="VinylSd"/>
    <x v="1"/>
    <n v="0"/>
    <x v="0"/>
    <s v="TA"/>
    <x v="0"/>
    <x v="0"/>
    <s v="TA"/>
    <s v="No"/>
    <x v="2"/>
    <n v="0"/>
    <s v="Unf"/>
    <n v="0"/>
    <n v="967"/>
    <n v="967"/>
    <x v="0"/>
    <s v="Ex"/>
    <s v="Y"/>
    <x v="0"/>
    <n v="993"/>
    <n v="915"/>
    <n v="0"/>
    <n v="1908"/>
    <n v="0"/>
    <n v="0"/>
    <n v="2"/>
    <n v="1"/>
    <n v="4"/>
    <n v="1"/>
    <s v="Gd"/>
    <n v="9"/>
    <s v="Typ"/>
    <n v="0"/>
    <s v="NA"/>
    <x v="0"/>
    <n v="2002"/>
    <x v="2"/>
    <n v="2"/>
    <n v="431"/>
    <s v="TA"/>
    <s v="TA"/>
    <x v="0"/>
    <n v="135"/>
    <n v="0"/>
    <n v="0"/>
    <n v="0"/>
    <n v="0"/>
    <n v="0"/>
    <s v="NA"/>
    <x v="0"/>
    <s v="NA"/>
    <n v="0"/>
    <n v="4"/>
    <n v="2010"/>
    <x v="0"/>
    <x v="0"/>
    <n v="202900"/>
  </r>
  <r>
    <n v="342"/>
    <n v="20"/>
    <x v="4"/>
    <n v="60"/>
    <x v="231"/>
    <x v="0"/>
    <s v="NA"/>
    <x v="0"/>
    <x v="0"/>
    <x v="0"/>
    <x v="0"/>
    <x v="0"/>
    <x v="12"/>
    <x v="1"/>
    <x v="0"/>
    <x v="0"/>
    <x v="1"/>
    <n v="4"/>
    <n v="4"/>
    <n v="1950"/>
    <n v="1950"/>
    <x v="0"/>
    <x v="0"/>
    <x v="2"/>
    <s v="AsbShng"/>
    <x v="1"/>
    <n v="0"/>
    <x v="3"/>
    <s v="Fa"/>
    <x v="1"/>
    <x v="1"/>
    <s v="Fa"/>
    <s v="No"/>
    <x v="2"/>
    <n v="0"/>
    <s v="Unf"/>
    <n v="0"/>
    <n v="721"/>
    <n v="721"/>
    <x v="0"/>
    <s v="Gd"/>
    <s v="Y"/>
    <x v="0"/>
    <n v="841"/>
    <n v="0"/>
    <n v="0"/>
    <n v="841"/>
    <n v="0"/>
    <n v="0"/>
    <n v="1"/>
    <n v="0"/>
    <n v="2"/>
    <n v="1"/>
    <s v="TA"/>
    <n v="4"/>
    <s v="Typ"/>
    <n v="0"/>
    <s v="NA"/>
    <x v="3"/>
    <n v="1950"/>
    <x v="1"/>
    <n v="1"/>
    <n v="294"/>
    <s v="TA"/>
    <s v="TA"/>
    <x v="1"/>
    <n v="250"/>
    <n v="0"/>
    <n v="24"/>
    <n v="0"/>
    <n v="0"/>
    <n v="0"/>
    <s v="NA"/>
    <x v="0"/>
    <s v="NA"/>
    <n v="0"/>
    <n v="9"/>
    <n v="2009"/>
    <x v="0"/>
    <x v="0"/>
    <n v="82000"/>
  </r>
  <r>
    <n v="343"/>
    <n v="90"/>
    <x v="0"/>
    <s v="NA"/>
    <x v="30"/>
    <x v="0"/>
    <s v="NA"/>
    <x v="0"/>
    <x v="0"/>
    <x v="0"/>
    <x v="0"/>
    <x v="0"/>
    <x v="11"/>
    <x v="0"/>
    <x v="0"/>
    <x v="2"/>
    <x v="1"/>
    <n v="3"/>
    <n v="4"/>
    <n v="1949"/>
    <n v="1950"/>
    <x v="0"/>
    <x v="0"/>
    <x v="9"/>
    <s v="Stucco"/>
    <x v="0"/>
    <n v="340"/>
    <x v="1"/>
    <s v="TA"/>
    <x v="4"/>
    <x v="3"/>
    <s v="NA"/>
    <s v="NA"/>
    <x v="5"/>
    <n v="0"/>
    <s v="NA"/>
    <n v="0"/>
    <n v="0"/>
    <n v="0"/>
    <x v="3"/>
    <s v="Fa"/>
    <s v="N"/>
    <x v="2"/>
    <n v="1040"/>
    <n v="0"/>
    <n v="0"/>
    <n v="1040"/>
    <n v="0"/>
    <n v="0"/>
    <n v="2"/>
    <n v="0"/>
    <n v="2"/>
    <n v="2"/>
    <s v="TA"/>
    <n v="6"/>
    <s v="Typ"/>
    <n v="0"/>
    <s v="NA"/>
    <x v="1"/>
    <n v="1949"/>
    <x v="1"/>
    <n v="2"/>
    <n v="400"/>
    <s v="TA"/>
    <s v="TA"/>
    <x v="0"/>
    <n v="0"/>
    <n v="0"/>
    <n v="0"/>
    <n v="0"/>
    <n v="0"/>
    <n v="0"/>
    <s v="NA"/>
    <x v="0"/>
    <s v="NA"/>
    <n v="0"/>
    <n v="5"/>
    <n v="2006"/>
    <x v="0"/>
    <x v="0"/>
    <n v="87500"/>
  </r>
  <r>
    <n v="344"/>
    <n v="120"/>
    <x v="0"/>
    <n v="63"/>
    <x v="309"/>
    <x v="0"/>
    <s v="NA"/>
    <x v="1"/>
    <x v="0"/>
    <x v="0"/>
    <x v="0"/>
    <x v="0"/>
    <x v="10"/>
    <x v="0"/>
    <x v="0"/>
    <x v="3"/>
    <x v="1"/>
    <n v="9"/>
    <n v="5"/>
    <n v="2005"/>
    <n v="2005"/>
    <x v="1"/>
    <x v="0"/>
    <x v="1"/>
    <s v="MetalSd"/>
    <x v="0"/>
    <n v="616"/>
    <x v="2"/>
    <s v="TA"/>
    <x v="0"/>
    <x v="2"/>
    <s v="TA"/>
    <s v="No"/>
    <x v="0"/>
    <n v="28"/>
    <s v="Unf"/>
    <n v="0"/>
    <n v="1656"/>
    <n v="1684"/>
    <x v="0"/>
    <s v="Ex"/>
    <s v="Y"/>
    <x v="0"/>
    <n v="1684"/>
    <n v="0"/>
    <n v="0"/>
    <n v="1684"/>
    <n v="0"/>
    <n v="0"/>
    <n v="2"/>
    <n v="0"/>
    <n v="2"/>
    <n v="1"/>
    <s v="Ex"/>
    <n v="6"/>
    <s v="Typ"/>
    <n v="1"/>
    <s v="Ex"/>
    <x v="0"/>
    <n v="2005"/>
    <x v="0"/>
    <n v="2"/>
    <n v="564"/>
    <s v="TA"/>
    <s v="TA"/>
    <x v="0"/>
    <n v="495"/>
    <n v="72"/>
    <n v="0"/>
    <n v="0"/>
    <n v="0"/>
    <n v="0"/>
    <s v="NA"/>
    <x v="0"/>
    <s v="NA"/>
    <n v="0"/>
    <n v="7"/>
    <n v="2008"/>
    <x v="0"/>
    <x v="0"/>
    <n v="266000"/>
  </r>
  <r>
    <n v="345"/>
    <n v="160"/>
    <x v="1"/>
    <n v="36"/>
    <x v="310"/>
    <x v="0"/>
    <s v="NA"/>
    <x v="0"/>
    <x v="0"/>
    <x v="0"/>
    <x v="0"/>
    <x v="0"/>
    <x v="14"/>
    <x v="0"/>
    <x v="0"/>
    <x v="3"/>
    <x v="0"/>
    <n v="5"/>
    <n v="3"/>
    <n v="1976"/>
    <n v="1976"/>
    <x v="0"/>
    <x v="0"/>
    <x v="6"/>
    <s v="CmentBd"/>
    <x v="1"/>
    <n v="0"/>
    <x v="1"/>
    <s v="TA"/>
    <x v="1"/>
    <x v="0"/>
    <s v="TA"/>
    <s v="No"/>
    <x v="3"/>
    <n v="129"/>
    <s v="BLQ"/>
    <n v="232"/>
    <n v="175"/>
    <n v="536"/>
    <x v="0"/>
    <s v="TA"/>
    <s v="Y"/>
    <x v="0"/>
    <n v="536"/>
    <n v="576"/>
    <n v="0"/>
    <n v="1112"/>
    <n v="0"/>
    <n v="0"/>
    <n v="1"/>
    <n v="1"/>
    <n v="3"/>
    <n v="1"/>
    <s v="TA"/>
    <n v="4"/>
    <s v="Typ"/>
    <n v="0"/>
    <s v="NA"/>
    <x v="0"/>
    <n v="1976"/>
    <x v="1"/>
    <n v="1"/>
    <n v="336"/>
    <s v="TA"/>
    <s v="TA"/>
    <x v="0"/>
    <n v="182"/>
    <n v="0"/>
    <n v="0"/>
    <n v="0"/>
    <n v="0"/>
    <n v="0"/>
    <s v="NA"/>
    <x v="0"/>
    <s v="NA"/>
    <n v="0"/>
    <n v="4"/>
    <n v="2010"/>
    <x v="0"/>
    <x v="0"/>
    <n v="85000"/>
  </r>
  <r>
    <n v="346"/>
    <n v="50"/>
    <x v="0"/>
    <n v="65"/>
    <x v="311"/>
    <x v="0"/>
    <s v="NA"/>
    <x v="0"/>
    <x v="0"/>
    <x v="0"/>
    <x v="0"/>
    <x v="0"/>
    <x v="8"/>
    <x v="6"/>
    <x v="0"/>
    <x v="0"/>
    <x v="2"/>
    <n v="6"/>
    <n v="5"/>
    <n v="1939"/>
    <n v="1950"/>
    <x v="0"/>
    <x v="0"/>
    <x v="1"/>
    <s v="MetalSd"/>
    <x v="1"/>
    <n v="0"/>
    <x v="1"/>
    <s v="TA"/>
    <x v="2"/>
    <x v="1"/>
    <s v="TA"/>
    <s v="No"/>
    <x v="2"/>
    <n v="0"/>
    <s v="Unf"/>
    <n v="0"/>
    <n v="972"/>
    <n v="972"/>
    <x v="0"/>
    <s v="Gd"/>
    <s v="Y"/>
    <x v="0"/>
    <n v="972"/>
    <n v="605"/>
    <n v="0"/>
    <n v="1577"/>
    <n v="0"/>
    <n v="0"/>
    <n v="1"/>
    <n v="0"/>
    <n v="3"/>
    <n v="1"/>
    <s v="Fa"/>
    <n v="6"/>
    <s v="Typ"/>
    <n v="1"/>
    <s v="Gd"/>
    <x v="1"/>
    <n v="1939"/>
    <x v="1"/>
    <n v="1"/>
    <n v="312"/>
    <s v="TA"/>
    <s v="TA"/>
    <x v="0"/>
    <n v="0"/>
    <n v="0"/>
    <n v="0"/>
    <n v="0"/>
    <n v="0"/>
    <n v="0"/>
    <s v="NA"/>
    <x v="0"/>
    <s v="NA"/>
    <n v="0"/>
    <n v="10"/>
    <n v="2006"/>
    <x v="0"/>
    <x v="0"/>
    <n v="140200"/>
  </r>
  <r>
    <n v="347"/>
    <n v="20"/>
    <x v="0"/>
    <s v="NA"/>
    <x v="312"/>
    <x v="0"/>
    <s v="NA"/>
    <x v="1"/>
    <x v="0"/>
    <x v="0"/>
    <x v="3"/>
    <x v="0"/>
    <x v="11"/>
    <x v="0"/>
    <x v="0"/>
    <x v="0"/>
    <x v="1"/>
    <n v="6"/>
    <n v="8"/>
    <n v="1960"/>
    <n v="1998"/>
    <x v="1"/>
    <x v="0"/>
    <x v="1"/>
    <s v="MetalSd"/>
    <x v="1"/>
    <n v="0"/>
    <x v="1"/>
    <s v="Gd"/>
    <x v="1"/>
    <x v="1"/>
    <s v="TA"/>
    <s v="Mn"/>
    <x v="4"/>
    <n v="498"/>
    <s v="Unf"/>
    <n v="0"/>
    <n v="460"/>
    <n v="958"/>
    <x v="0"/>
    <s v="TA"/>
    <s v="Y"/>
    <x v="0"/>
    <n v="958"/>
    <n v="0"/>
    <n v="0"/>
    <n v="958"/>
    <n v="0"/>
    <n v="0"/>
    <n v="1"/>
    <n v="0"/>
    <n v="2"/>
    <n v="1"/>
    <s v="TA"/>
    <n v="5"/>
    <s v="Typ"/>
    <n v="0"/>
    <s v="NA"/>
    <x v="0"/>
    <n v="1960"/>
    <x v="0"/>
    <n v="1"/>
    <n v="301"/>
    <s v="TA"/>
    <s v="TA"/>
    <x v="0"/>
    <n v="0"/>
    <n v="0"/>
    <n v="0"/>
    <n v="0"/>
    <n v="0"/>
    <n v="0"/>
    <s v="NA"/>
    <x v="0"/>
    <s v="Gar2"/>
    <n v="15500"/>
    <n v="4"/>
    <n v="2007"/>
    <x v="0"/>
    <x v="0"/>
    <n v="151500"/>
  </r>
  <r>
    <n v="348"/>
    <n v="20"/>
    <x v="0"/>
    <s v="NA"/>
    <x v="313"/>
    <x v="0"/>
    <s v="NA"/>
    <x v="1"/>
    <x v="0"/>
    <x v="0"/>
    <x v="0"/>
    <x v="0"/>
    <x v="11"/>
    <x v="0"/>
    <x v="0"/>
    <x v="0"/>
    <x v="1"/>
    <n v="6"/>
    <n v="5"/>
    <n v="1960"/>
    <n v="1960"/>
    <x v="0"/>
    <x v="0"/>
    <x v="2"/>
    <s v="Wd Sdng"/>
    <x v="0"/>
    <n v="30"/>
    <x v="1"/>
    <s v="TA"/>
    <x v="1"/>
    <x v="1"/>
    <s v="TA"/>
    <s v="No"/>
    <x v="4"/>
    <n v="1270"/>
    <s v="Unf"/>
    <n v="0"/>
    <n v="208"/>
    <n v="1478"/>
    <x v="0"/>
    <s v="Ex"/>
    <s v="Y"/>
    <x v="2"/>
    <n v="1478"/>
    <n v="0"/>
    <n v="0"/>
    <n v="1478"/>
    <n v="1"/>
    <n v="0"/>
    <n v="2"/>
    <n v="0"/>
    <n v="3"/>
    <n v="1"/>
    <s v="TA"/>
    <n v="6"/>
    <s v="Typ"/>
    <n v="2"/>
    <s v="Gd"/>
    <x v="0"/>
    <n v="1960"/>
    <x v="1"/>
    <n v="2"/>
    <n v="498"/>
    <s v="TA"/>
    <s v="TA"/>
    <x v="0"/>
    <n v="0"/>
    <n v="40"/>
    <n v="0"/>
    <n v="0"/>
    <n v="0"/>
    <n v="0"/>
    <s v="NA"/>
    <x v="0"/>
    <s v="NA"/>
    <n v="0"/>
    <n v="12"/>
    <n v="2009"/>
    <x v="0"/>
    <x v="0"/>
    <n v="157500"/>
  </r>
  <r>
    <n v="349"/>
    <n v="160"/>
    <x v="0"/>
    <n v="36"/>
    <x v="314"/>
    <x v="0"/>
    <s v="NA"/>
    <x v="0"/>
    <x v="0"/>
    <x v="0"/>
    <x v="0"/>
    <x v="0"/>
    <x v="10"/>
    <x v="0"/>
    <x v="0"/>
    <x v="4"/>
    <x v="0"/>
    <n v="7"/>
    <n v="5"/>
    <n v="2003"/>
    <n v="2004"/>
    <x v="0"/>
    <x v="0"/>
    <x v="0"/>
    <s v="Wd Shng"/>
    <x v="2"/>
    <n v="106"/>
    <x v="0"/>
    <s v="TA"/>
    <x v="0"/>
    <x v="0"/>
    <s v="TA"/>
    <s v="No"/>
    <x v="0"/>
    <n v="573"/>
    <s v="Unf"/>
    <n v="0"/>
    <n v="191"/>
    <n v="764"/>
    <x v="0"/>
    <s v="Ex"/>
    <s v="Y"/>
    <x v="0"/>
    <n v="764"/>
    <n v="862"/>
    <n v="0"/>
    <n v="1626"/>
    <n v="1"/>
    <n v="0"/>
    <n v="2"/>
    <n v="1"/>
    <n v="2"/>
    <n v="1"/>
    <s v="Gd"/>
    <n v="6"/>
    <s v="Typ"/>
    <n v="0"/>
    <s v="NA"/>
    <x v="2"/>
    <n v="2003"/>
    <x v="0"/>
    <n v="2"/>
    <n v="474"/>
    <s v="TA"/>
    <s v="TA"/>
    <x v="0"/>
    <n v="0"/>
    <n v="27"/>
    <n v="0"/>
    <n v="0"/>
    <n v="0"/>
    <n v="0"/>
    <s v="NA"/>
    <x v="0"/>
    <s v="NA"/>
    <n v="0"/>
    <n v="10"/>
    <n v="2008"/>
    <x v="0"/>
    <x v="0"/>
    <n v="154000"/>
  </r>
  <r>
    <n v="350"/>
    <n v="60"/>
    <x v="0"/>
    <n v="56"/>
    <x v="315"/>
    <x v="0"/>
    <s v="NA"/>
    <x v="2"/>
    <x v="0"/>
    <x v="0"/>
    <x v="0"/>
    <x v="0"/>
    <x v="10"/>
    <x v="0"/>
    <x v="0"/>
    <x v="0"/>
    <x v="0"/>
    <n v="9"/>
    <n v="5"/>
    <n v="2005"/>
    <n v="2006"/>
    <x v="1"/>
    <x v="0"/>
    <x v="6"/>
    <s v="CmentBd"/>
    <x v="0"/>
    <n v="870"/>
    <x v="2"/>
    <s v="TA"/>
    <x v="0"/>
    <x v="2"/>
    <s v="TA"/>
    <s v="No"/>
    <x v="0"/>
    <n v="1410"/>
    <s v="Unf"/>
    <n v="0"/>
    <n v="438"/>
    <n v="1848"/>
    <x v="0"/>
    <s v="Ex"/>
    <s v="Y"/>
    <x v="0"/>
    <n v="1848"/>
    <n v="880"/>
    <n v="0"/>
    <n v="2728"/>
    <n v="1"/>
    <n v="0"/>
    <n v="2"/>
    <n v="1"/>
    <n v="4"/>
    <n v="1"/>
    <s v="Ex"/>
    <n v="10"/>
    <s v="Typ"/>
    <n v="2"/>
    <s v="Ex"/>
    <x v="0"/>
    <n v="2006"/>
    <x v="2"/>
    <n v="3"/>
    <n v="706"/>
    <s v="TA"/>
    <s v="TA"/>
    <x v="0"/>
    <n v="0"/>
    <n v="0"/>
    <n v="0"/>
    <n v="0"/>
    <n v="0"/>
    <n v="0"/>
    <s v="NA"/>
    <x v="0"/>
    <s v="NA"/>
    <n v="0"/>
    <n v="4"/>
    <n v="2006"/>
    <x v="1"/>
    <x v="2"/>
    <n v="437154"/>
  </r>
  <r>
    <n v="351"/>
    <n v="120"/>
    <x v="0"/>
    <n v="68"/>
    <x v="316"/>
    <x v="0"/>
    <s v="NA"/>
    <x v="1"/>
    <x v="0"/>
    <x v="0"/>
    <x v="0"/>
    <x v="0"/>
    <x v="10"/>
    <x v="0"/>
    <x v="0"/>
    <x v="3"/>
    <x v="1"/>
    <n v="9"/>
    <n v="5"/>
    <n v="2007"/>
    <n v="2007"/>
    <x v="1"/>
    <x v="0"/>
    <x v="1"/>
    <s v="MetalSd"/>
    <x v="0"/>
    <n v="362"/>
    <x v="2"/>
    <s v="TA"/>
    <x v="0"/>
    <x v="2"/>
    <s v="TA"/>
    <s v="No"/>
    <x v="2"/>
    <n v="0"/>
    <s v="Unf"/>
    <n v="0"/>
    <n v="1869"/>
    <n v="1869"/>
    <x v="0"/>
    <s v="Ex"/>
    <s v="Y"/>
    <x v="0"/>
    <n v="1869"/>
    <n v="0"/>
    <n v="0"/>
    <n v="1869"/>
    <n v="0"/>
    <n v="0"/>
    <n v="2"/>
    <n v="0"/>
    <n v="2"/>
    <n v="1"/>
    <s v="Ex"/>
    <n v="6"/>
    <s v="Typ"/>
    <n v="1"/>
    <s v="Gd"/>
    <x v="0"/>
    <n v="2007"/>
    <x v="0"/>
    <n v="2"/>
    <n v="617"/>
    <s v="TA"/>
    <s v="TA"/>
    <x v="0"/>
    <n v="210"/>
    <n v="54"/>
    <n v="0"/>
    <n v="0"/>
    <n v="0"/>
    <n v="0"/>
    <s v="NA"/>
    <x v="0"/>
    <s v="NA"/>
    <n v="0"/>
    <n v="12"/>
    <n v="2007"/>
    <x v="1"/>
    <x v="2"/>
    <n v="318061"/>
  </r>
  <r>
    <n v="352"/>
    <n v="120"/>
    <x v="0"/>
    <s v="NA"/>
    <x v="317"/>
    <x v="0"/>
    <s v="NA"/>
    <x v="1"/>
    <x v="2"/>
    <x v="0"/>
    <x v="0"/>
    <x v="1"/>
    <x v="19"/>
    <x v="0"/>
    <x v="0"/>
    <x v="0"/>
    <x v="1"/>
    <n v="7"/>
    <n v="5"/>
    <n v="1986"/>
    <n v="1986"/>
    <x v="0"/>
    <x v="0"/>
    <x v="2"/>
    <s v="Wd Sdng"/>
    <x v="1"/>
    <n v="0"/>
    <x v="1"/>
    <s v="TA"/>
    <x v="0"/>
    <x v="0"/>
    <s v="TA"/>
    <s v="Gd"/>
    <x v="0"/>
    <n v="1082"/>
    <s v="Unf"/>
    <n v="0"/>
    <n v="371"/>
    <n v="1453"/>
    <x v="0"/>
    <s v="Gd"/>
    <s v="Y"/>
    <x v="0"/>
    <n v="1453"/>
    <n v="0"/>
    <n v="0"/>
    <n v="1453"/>
    <n v="1"/>
    <n v="0"/>
    <n v="1"/>
    <n v="1"/>
    <n v="2"/>
    <n v="1"/>
    <s v="Gd"/>
    <n v="6"/>
    <s v="Typ"/>
    <n v="1"/>
    <s v="TA"/>
    <x v="0"/>
    <n v="1986"/>
    <x v="0"/>
    <n v="2"/>
    <n v="445"/>
    <s v="TA"/>
    <s v="TA"/>
    <x v="0"/>
    <n v="0"/>
    <n v="80"/>
    <n v="0"/>
    <n v="0"/>
    <n v="184"/>
    <n v="0"/>
    <s v="NA"/>
    <x v="0"/>
    <s v="NA"/>
    <n v="0"/>
    <n v="12"/>
    <n v="2006"/>
    <x v="0"/>
    <x v="1"/>
    <n v="190000"/>
  </r>
  <r>
    <n v="353"/>
    <n v="50"/>
    <x v="0"/>
    <n v="60"/>
    <x v="318"/>
    <x v="0"/>
    <s v="NA"/>
    <x v="0"/>
    <x v="0"/>
    <x v="0"/>
    <x v="0"/>
    <x v="0"/>
    <x v="15"/>
    <x v="3"/>
    <x v="0"/>
    <x v="0"/>
    <x v="2"/>
    <n v="5"/>
    <n v="6"/>
    <n v="1941"/>
    <n v="1950"/>
    <x v="0"/>
    <x v="0"/>
    <x v="0"/>
    <s v="VinylSd"/>
    <x v="1"/>
    <n v="0"/>
    <x v="1"/>
    <s v="TA"/>
    <x v="1"/>
    <x v="1"/>
    <s v="Fa"/>
    <s v="Mn"/>
    <x v="6"/>
    <n v="236"/>
    <s v="Rec"/>
    <n v="380"/>
    <n v="0"/>
    <n v="616"/>
    <x v="0"/>
    <s v="TA"/>
    <s v="N"/>
    <x v="0"/>
    <n v="616"/>
    <n v="495"/>
    <n v="0"/>
    <n v="1111"/>
    <n v="0"/>
    <n v="1"/>
    <n v="1"/>
    <n v="0"/>
    <n v="3"/>
    <n v="1"/>
    <s v="TA"/>
    <n v="5"/>
    <s v="Typ"/>
    <n v="0"/>
    <s v="NA"/>
    <x v="1"/>
    <n v="1941"/>
    <x v="1"/>
    <n v="1"/>
    <n v="200"/>
    <s v="TA"/>
    <s v="Fa"/>
    <x v="0"/>
    <n v="48"/>
    <n v="0"/>
    <n v="0"/>
    <n v="0"/>
    <n v="0"/>
    <n v="0"/>
    <s v="NA"/>
    <x v="0"/>
    <s v="NA"/>
    <n v="0"/>
    <n v="3"/>
    <n v="2008"/>
    <x v="6"/>
    <x v="0"/>
    <n v="95000"/>
  </r>
  <r>
    <n v="354"/>
    <n v="30"/>
    <x v="1"/>
    <n v="60"/>
    <x v="133"/>
    <x v="0"/>
    <s v="NA"/>
    <x v="0"/>
    <x v="0"/>
    <x v="0"/>
    <x v="0"/>
    <x v="0"/>
    <x v="7"/>
    <x v="0"/>
    <x v="0"/>
    <x v="0"/>
    <x v="1"/>
    <n v="6"/>
    <n v="8"/>
    <n v="1928"/>
    <n v="2003"/>
    <x v="0"/>
    <x v="0"/>
    <x v="0"/>
    <s v="VinylSd"/>
    <x v="1"/>
    <n v="0"/>
    <x v="1"/>
    <s v="Gd"/>
    <x v="2"/>
    <x v="1"/>
    <s v="TA"/>
    <s v="No"/>
    <x v="2"/>
    <n v="0"/>
    <s v="Unf"/>
    <n v="0"/>
    <n v="624"/>
    <n v="624"/>
    <x v="0"/>
    <s v="Gd"/>
    <s v="Y"/>
    <x v="0"/>
    <n v="720"/>
    <n v="0"/>
    <n v="0"/>
    <n v="720"/>
    <n v="0"/>
    <n v="0"/>
    <n v="1"/>
    <n v="0"/>
    <n v="2"/>
    <n v="1"/>
    <s v="TA"/>
    <n v="5"/>
    <s v="Typ"/>
    <n v="0"/>
    <s v="NA"/>
    <x v="1"/>
    <n v="2005"/>
    <x v="1"/>
    <n v="2"/>
    <n v="484"/>
    <s v="TA"/>
    <s v="TA"/>
    <x v="0"/>
    <n v="106"/>
    <n v="0"/>
    <n v="0"/>
    <n v="0"/>
    <n v="0"/>
    <n v="0"/>
    <s v="NA"/>
    <x v="0"/>
    <s v="NA"/>
    <n v="0"/>
    <n v="5"/>
    <n v="2010"/>
    <x v="0"/>
    <x v="0"/>
    <n v="105900"/>
  </r>
  <r>
    <n v="355"/>
    <n v="50"/>
    <x v="0"/>
    <n v="60"/>
    <x v="231"/>
    <x v="0"/>
    <s v="NA"/>
    <x v="0"/>
    <x v="1"/>
    <x v="0"/>
    <x v="0"/>
    <x v="0"/>
    <x v="23"/>
    <x v="0"/>
    <x v="0"/>
    <x v="0"/>
    <x v="2"/>
    <n v="6"/>
    <n v="5"/>
    <n v="1940"/>
    <n v="2000"/>
    <x v="0"/>
    <x v="0"/>
    <x v="2"/>
    <s v="MetalSd"/>
    <x v="1"/>
    <n v="0"/>
    <x v="1"/>
    <s v="TA"/>
    <x v="1"/>
    <x v="1"/>
    <s v="TA"/>
    <s v="No"/>
    <x v="6"/>
    <n v="388"/>
    <s v="Unf"/>
    <n v="0"/>
    <n v="552"/>
    <n v="940"/>
    <x v="0"/>
    <s v="Ex"/>
    <s v="Y"/>
    <x v="0"/>
    <n v="1192"/>
    <n v="403"/>
    <n v="0"/>
    <n v="1595"/>
    <n v="0"/>
    <n v="0"/>
    <n v="1"/>
    <n v="0"/>
    <n v="2"/>
    <n v="1"/>
    <s v="TA"/>
    <n v="6"/>
    <s v="Typ"/>
    <n v="2"/>
    <s v="Gd"/>
    <x v="0"/>
    <n v="1940"/>
    <x v="1"/>
    <n v="1"/>
    <n v="240"/>
    <s v="TA"/>
    <s v="TA"/>
    <x v="0"/>
    <n v="0"/>
    <n v="0"/>
    <n v="108"/>
    <n v="0"/>
    <n v="0"/>
    <n v="0"/>
    <s v="NA"/>
    <x v="0"/>
    <s v="NA"/>
    <n v="0"/>
    <n v="6"/>
    <n v="2006"/>
    <x v="0"/>
    <x v="0"/>
    <n v="140000"/>
  </r>
  <r>
    <n v="356"/>
    <n v="20"/>
    <x v="0"/>
    <n v="105"/>
    <x v="319"/>
    <x v="0"/>
    <s v="NA"/>
    <x v="2"/>
    <x v="0"/>
    <x v="0"/>
    <x v="0"/>
    <x v="0"/>
    <x v="0"/>
    <x v="0"/>
    <x v="0"/>
    <x v="0"/>
    <x v="1"/>
    <n v="6"/>
    <n v="5"/>
    <n v="1995"/>
    <n v="1995"/>
    <x v="0"/>
    <x v="0"/>
    <x v="0"/>
    <s v="VinylSd"/>
    <x v="1"/>
    <n v="0"/>
    <x v="0"/>
    <s v="Gd"/>
    <x v="0"/>
    <x v="0"/>
    <s v="Gd"/>
    <s v="No"/>
    <x v="1"/>
    <n v="334"/>
    <s v="BLQ"/>
    <n v="544"/>
    <n v="322"/>
    <n v="1200"/>
    <x v="0"/>
    <s v="Ex"/>
    <s v="Y"/>
    <x v="0"/>
    <n v="1200"/>
    <n v="0"/>
    <n v="0"/>
    <n v="1200"/>
    <n v="1"/>
    <n v="0"/>
    <n v="2"/>
    <n v="0"/>
    <n v="3"/>
    <n v="1"/>
    <s v="Gd"/>
    <n v="6"/>
    <s v="Typ"/>
    <n v="0"/>
    <s v="NA"/>
    <x v="0"/>
    <n v="1995"/>
    <x v="0"/>
    <n v="2"/>
    <n v="521"/>
    <s v="TA"/>
    <s v="TA"/>
    <x v="0"/>
    <n v="0"/>
    <n v="26"/>
    <n v="0"/>
    <n v="0"/>
    <n v="0"/>
    <n v="0"/>
    <s v="NA"/>
    <x v="0"/>
    <s v="NA"/>
    <n v="0"/>
    <n v="8"/>
    <n v="2007"/>
    <x v="0"/>
    <x v="0"/>
    <n v="177500"/>
  </r>
  <r>
    <n v="357"/>
    <n v="20"/>
    <x v="0"/>
    <s v="NA"/>
    <x v="320"/>
    <x v="0"/>
    <s v="NA"/>
    <x v="1"/>
    <x v="0"/>
    <x v="0"/>
    <x v="0"/>
    <x v="0"/>
    <x v="17"/>
    <x v="0"/>
    <x v="0"/>
    <x v="0"/>
    <x v="1"/>
    <n v="6"/>
    <n v="6"/>
    <n v="1992"/>
    <n v="1992"/>
    <x v="0"/>
    <x v="0"/>
    <x v="3"/>
    <s v="HdBoard"/>
    <x v="0"/>
    <n v="106"/>
    <x v="1"/>
    <s v="TA"/>
    <x v="0"/>
    <x v="0"/>
    <s v="TA"/>
    <s v="No"/>
    <x v="0"/>
    <n v="560"/>
    <s v="Unf"/>
    <n v="0"/>
    <n v="598"/>
    <n v="1158"/>
    <x v="0"/>
    <s v="Gd"/>
    <s v="Y"/>
    <x v="0"/>
    <n v="1167"/>
    <n v="0"/>
    <n v="0"/>
    <n v="1167"/>
    <n v="1"/>
    <n v="0"/>
    <n v="2"/>
    <n v="0"/>
    <n v="3"/>
    <n v="1"/>
    <s v="Gd"/>
    <n v="6"/>
    <s v="Typ"/>
    <n v="0"/>
    <s v="NA"/>
    <x v="0"/>
    <n v="1992"/>
    <x v="0"/>
    <n v="2"/>
    <n v="400"/>
    <s v="TA"/>
    <s v="TA"/>
    <x v="0"/>
    <n v="120"/>
    <n v="26"/>
    <n v="0"/>
    <n v="0"/>
    <n v="0"/>
    <n v="0"/>
    <s v="NA"/>
    <x v="0"/>
    <s v="NA"/>
    <n v="0"/>
    <n v="7"/>
    <n v="2009"/>
    <x v="0"/>
    <x v="0"/>
    <n v="173000"/>
  </r>
  <r>
    <n v="358"/>
    <n v="120"/>
    <x v="1"/>
    <n v="44"/>
    <x v="22"/>
    <x v="0"/>
    <s v="NA"/>
    <x v="0"/>
    <x v="0"/>
    <x v="0"/>
    <x v="0"/>
    <x v="0"/>
    <x v="14"/>
    <x v="0"/>
    <x v="0"/>
    <x v="3"/>
    <x v="1"/>
    <n v="5"/>
    <n v="5"/>
    <n v="1976"/>
    <n v="1976"/>
    <x v="0"/>
    <x v="0"/>
    <x v="6"/>
    <s v="CmentBd"/>
    <x v="1"/>
    <n v="0"/>
    <x v="1"/>
    <s v="TA"/>
    <x v="0"/>
    <x v="0"/>
    <s v="TA"/>
    <s v="No"/>
    <x v="1"/>
    <n v="874"/>
    <s v="Unf"/>
    <n v="0"/>
    <n v="268"/>
    <n v="1142"/>
    <x v="0"/>
    <s v="TA"/>
    <s v="Y"/>
    <x v="0"/>
    <n v="1142"/>
    <n v="0"/>
    <n v="0"/>
    <n v="1142"/>
    <n v="1"/>
    <n v="0"/>
    <n v="1"/>
    <n v="1"/>
    <n v="3"/>
    <n v="1"/>
    <s v="TA"/>
    <n v="6"/>
    <s v="Typ"/>
    <n v="1"/>
    <s v="Po"/>
    <x v="0"/>
    <n v="1976"/>
    <x v="2"/>
    <n v="2"/>
    <n v="528"/>
    <s v="TA"/>
    <s v="TA"/>
    <x v="0"/>
    <n v="536"/>
    <n v="90"/>
    <n v="0"/>
    <n v="0"/>
    <n v="0"/>
    <n v="0"/>
    <s v="NA"/>
    <x v="1"/>
    <s v="NA"/>
    <n v="0"/>
    <n v="8"/>
    <n v="2007"/>
    <x v="0"/>
    <x v="0"/>
    <n v="134000"/>
  </r>
  <r>
    <n v="359"/>
    <n v="80"/>
    <x v="0"/>
    <n v="92"/>
    <x v="321"/>
    <x v="0"/>
    <s v="NA"/>
    <x v="1"/>
    <x v="0"/>
    <x v="0"/>
    <x v="0"/>
    <x v="0"/>
    <x v="19"/>
    <x v="0"/>
    <x v="0"/>
    <x v="0"/>
    <x v="5"/>
    <n v="5"/>
    <n v="4"/>
    <n v="1958"/>
    <n v="1958"/>
    <x v="1"/>
    <x v="0"/>
    <x v="2"/>
    <s v="ImStucc"/>
    <x v="0"/>
    <n v="120"/>
    <x v="1"/>
    <s v="TA"/>
    <x v="1"/>
    <x v="1"/>
    <s v="TA"/>
    <s v="Av"/>
    <x v="4"/>
    <n v="300"/>
    <s v="Rec"/>
    <n v="294"/>
    <n v="468"/>
    <n v="1062"/>
    <x v="0"/>
    <s v="Ex"/>
    <s v="Y"/>
    <x v="1"/>
    <n v="1352"/>
    <n v="0"/>
    <n v="0"/>
    <n v="1352"/>
    <n v="0"/>
    <n v="1"/>
    <n v="1"/>
    <n v="0"/>
    <n v="3"/>
    <n v="1"/>
    <s v="Gd"/>
    <n v="6"/>
    <s v="Min2"/>
    <n v="0"/>
    <s v="NA"/>
    <x v="2"/>
    <n v="1958"/>
    <x v="1"/>
    <n v="1"/>
    <n v="288"/>
    <s v="TA"/>
    <s v="TA"/>
    <x v="0"/>
    <n v="168"/>
    <n v="0"/>
    <n v="294"/>
    <n v="0"/>
    <n v="0"/>
    <n v="0"/>
    <s v="NA"/>
    <x v="0"/>
    <s v="NA"/>
    <n v="0"/>
    <n v="7"/>
    <n v="2006"/>
    <x v="0"/>
    <x v="1"/>
    <n v="130000"/>
  </r>
  <r>
    <n v="360"/>
    <n v="60"/>
    <x v="0"/>
    <n v="78"/>
    <x v="322"/>
    <x v="0"/>
    <s v="NA"/>
    <x v="1"/>
    <x v="0"/>
    <x v="0"/>
    <x v="3"/>
    <x v="0"/>
    <x v="3"/>
    <x v="0"/>
    <x v="0"/>
    <x v="0"/>
    <x v="0"/>
    <n v="8"/>
    <n v="5"/>
    <n v="1998"/>
    <n v="1998"/>
    <x v="0"/>
    <x v="0"/>
    <x v="0"/>
    <s v="VinylSd"/>
    <x v="0"/>
    <n v="530"/>
    <x v="0"/>
    <s v="TA"/>
    <x v="0"/>
    <x v="0"/>
    <s v="TA"/>
    <s v="Av"/>
    <x v="0"/>
    <n v="956"/>
    <s v="Unf"/>
    <n v="0"/>
    <n v="130"/>
    <n v="1086"/>
    <x v="0"/>
    <s v="Ex"/>
    <s v="Y"/>
    <x v="0"/>
    <n v="1086"/>
    <n v="838"/>
    <n v="0"/>
    <n v="1924"/>
    <n v="1"/>
    <n v="0"/>
    <n v="2"/>
    <n v="1"/>
    <n v="3"/>
    <n v="1"/>
    <s v="Gd"/>
    <n v="7"/>
    <s v="Typ"/>
    <n v="1"/>
    <s v="TA"/>
    <x v="0"/>
    <n v="1998"/>
    <x v="0"/>
    <n v="2"/>
    <n v="592"/>
    <s v="TA"/>
    <s v="TA"/>
    <x v="0"/>
    <n v="208"/>
    <n v="75"/>
    <n v="0"/>
    <n v="0"/>
    <n v="374"/>
    <n v="0"/>
    <s v="NA"/>
    <x v="0"/>
    <s v="NA"/>
    <n v="0"/>
    <n v="6"/>
    <n v="2006"/>
    <x v="0"/>
    <x v="0"/>
    <n v="280000"/>
  </r>
  <r>
    <n v="361"/>
    <n v="85"/>
    <x v="0"/>
    <s v="NA"/>
    <x v="323"/>
    <x v="0"/>
    <s v="NA"/>
    <x v="1"/>
    <x v="0"/>
    <x v="0"/>
    <x v="3"/>
    <x v="0"/>
    <x v="4"/>
    <x v="0"/>
    <x v="0"/>
    <x v="0"/>
    <x v="4"/>
    <n v="6"/>
    <n v="6"/>
    <n v="1978"/>
    <n v="1978"/>
    <x v="0"/>
    <x v="0"/>
    <x v="0"/>
    <s v="VinylSd"/>
    <x v="1"/>
    <n v="0"/>
    <x v="1"/>
    <s v="TA"/>
    <x v="1"/>
    <x v="0"/>
    <s v="TA"/>
    <s v="Av"/>
    <x v="0"/>
    <n v="773"/>
    <s v="Unf"/>
    <n v="0"/>
    <n v="115"/>
    <n v="888"/>
    <x v="0"/>
    <s v="Ex"/>
    <s v="Y"/>
    <x v="0"/>
    <n v="912"/>
    <n v="0"/>
    <n v="0"/>
    <n v="912"/>
    <n v="1"/>
    <n v="0"/>
    <n v="1"/>
    <n v="0"/>
    <n v="2"/>
    <n v="1"/>
    <s v="TA"/>
    <n v="5"/>
    <s v="Typ"/>
    <n v="1"/>
    <s v="TA"/>
    <x v="0"/>
    <n v="1978"/>
    <x v="0"/>
    <n v="2"/>
    <n v="470"/>
    <s v="TA"/>
    <s v="TA"/>
    <x v="0"/>
    <n v="0"/>
    <n v="0"/>
    <n v="0"/>
    <n v="0"/>
    <n v="192"/>
    <n v="0"/>
    <s v="NA"/>
    <x v="1"/>
    <s v="NA"/>
    <n v="0"/>
    <n v="6"/>
    <n v="2007"/>
    <x v="0"/>
    <x v="0"/>
    <n v="156000"/>
  </r>
  <r>
    <n v="362"/>
    <n v="50"/>
    <x v="0"/>
    <s v="NA"/>
    <x v="324"/>
    <x v="0"/>
    <s v="Pave"/>
    <x v="0"/>
    <x v="0"/>
    <x v="0"/>
    <x v="0"/>
    <x v="0"/>
    <x v="8"/>
    <x v="0"/>
    <x v="0"/>
    <x v="0"/>
    <x v="2"/>
    <n v="5"/>
    <n v="5"/>
    <n v="1940"/>
    <n v="1982"/>
    <x v="0"/>
    <x v="0"/>
    <x v="1"/>
    <s v="MetalSd"/>
    <x v="1"/>
    <n v="0"/>
    <x v="1"/>
    <s v="TA"/>
    <x v="1"/>
    <x v="1"/>
    <s v="TA"/>
    <s v="No"/>
    <x v="3"/>
    <n v="399"/>
    <s v="Unf"/>
    <n v="0"/>
    <n v="484"/>
    <n v="883"/>
    <x v="0"/>
    <s v="Gd"/>
    <s v="Y"/>
    <x v="0"/>
    <n v="988"/>
    <n v="517"/>
    <n v="0"/>
    <n v="1505"/>
    <n v="1"/>
    <n v="0"/>
    <n v="1"/>
    <n v="0"/>
    <n v="3"/>
    <n v="1"/>
    <s v="TA"/>
    <n v="8"/>
    <s v="Typ"/>
    <n v="0"/>
    <s v="NA"/>
    <x v="1"/>
    <n v="1940"/>
    <x v="1"/>
    <n v="1"/>
    <n v="240"/>
    <s v="TA"/>
    <s v="TA"/>
    <x v="1"/>
    <n v="0"/>
    <n v="0"/>
    <n v="0"/>
    <n v="0"/>
    <n v="0"/>
    <n v="0"/>
    <s v="NA"/>
    <x v="0"/>
    <s v="NA"/>
    <n v="0"/>
    <n v="7"/>
    <n v="2008"/>
    <x v="0"/>
    <x v="0"/>
    <n v="145000"/>
  </r>
  <r>
    <n v="363"/>
    <n v="85"/>
    <x v="0"/>
    <n v="64"/>
    <x v="325"/>
    <x v="0"/>
    <s v="NA"/>
    <x v="0"/>
    <x v="0"/>
    <x v="0"/>
    <x v="2"/>
    <x v="0"/>
    <x v="15"/>
    <x v="0"/>
    <x v="0"/>
    <x v="0"/>
    <x v="4"/>
    <n v="7"/>
    <n v="5"/>
    <n v="2003"/>
    <n v="2003"/>
    <x v="0"/>
    <x v="0"/>
    <x v="3"/>
    <s v="HdBoard"/>
    <x v="0"/>
    <n v="500"/>
    <x v="0"/>
    <s v="TA"/>
    <x v="4"/>
    <x v="3"/>
    <s v="NA"/>
    <s v="NA"/>
    <x v="5"/>
    <n v="0"/>
    <s v="NA"/>
    <n v="0"/>
    <n v="0"/>
    <n v="0"/>
    <x v="0"/>
    <s v="Ex"/>
    <s v="Y"/>
    <x v="0"/>
    <n v="495"/>
    <n v="1427"/>
    <n v="0"/>
    <n v="1922"/>
    <n v="0"/>
    <n v="0"/>
    <n v="3"/>
    <n v="0"/>
    <n v="4"/>
    <n v="1"/>
    <s v="Gd"/>
    <n v="7"/>
    <s v="Typ"/>
    <n v="1"/>
    <s v="Ex"/>
    <x v="2"/>
    <n v="2003"/>
    <x v="0"/>
    <n v="2"/>
    <n v="672"/>
    <s v="TA"/>
    <s v="TA"/>
    <x v="0"/>
    <n v="0"/>
    <n v="0"/>
    <n v="177"/>
    <n v="0"/>
    <n v="0"/>
    <n v="0"/>
    <s v="NA"/>
    <x v="0"/>
    <s v="NA"/>
    <n v="0"/>
    <n v="7"/>
    <n v="2009"/>
    <x v="3"/>
    <x v="0"/>
    <n v="198500"/>
  </r>
  <r>
    <n v="364"/>
    <n v="160"/>
    <x v="1"/>
    <n v="21"/>
    <x v="205"/>
    <x v="0"/>
    <s v="NA"/>
    <x v="0"/>
    <x v="0"/>
    <x v="0"/>
    <x v="0"/>
    <x v="0"/>
    <x v="22"/>
    <x v="0"/>
    <x v="0"/>
    <x v="4"/>
    <x v="0"/>
    <n v="6"/>
    <n v="8"/>
    <n v="1972"/>
    <n v="2007"/>
    <x v="0"/>
    <x v="0"/>
    <x v="3"/>
    <s v="HdBoard"/>
    <x v="0"/>
    <n v="510"/>
    <x v="1"/>
    <s v="TA"/>
    <x v="1"/>
    <x v="1"/>
    <s v="TA"/>
    <s v="No"/>
    <x v="1"/>
    <n v="162"/>
    <s v="Unf"/>
    <n v="0"/>
    <n v="321"/>
    <n v="483"/>
    <x v="0"/>
    <s v="Gd"/>
    <s v="Y"/>
    <x v="0"/>
    <n v="483"/>
    <n v="504"/>
    <n v="0"/>
    <n v="987"/>
    <n v="0"/>
    <n v="0"/>
    <n v="1"/>
    <n v="1"/>
    <n v="2"/>
    <n v="1"/>
    <s v="Gd"/>
    <n v="5"/>
    <s v="Typ"/>
    <n v="0"/>
    <s v="NA"/>
    <x v="1"/>
    <n v="1972"/>
    <x v="1"/>
    <n v="1"/>
    <n v="264"/>
    <s v="TA"/>
    <s v="TA"/>
    <x v="0"/>
    <n v="250"/>
    <n v="0"/>
    <n v="0"/>
    <n v="0"/>
    <n v="0"/>
    <n v="0"/>
    <s v="NA"/>
    <x v="0"/>
    <s v="NA"/>
    <n v="0"/>
    <n v="5"/>
    <n v="2009"/>
    <x v="0"/>
    <x v="0"/>
    <n v="118000"/>
  </r>
  <r>
    <n v="365"/>
    <n v="60"/>
    <x v="0"/>
    <s v="NA"/>
    <x v="326"/>
    <x v="0"/>
    <s v="NA"/>
    <x v="1"/>
    <x v="0"/>
    <x v="0"/>
    <x v="1"/>
    <x v="0"/>
    <x v="6"/>
    <x v="0"/>
    <x v="0"/>
    <x v="0"/>
    <x v="0"/>
    <n v="6"/>
    <n v="5"/>
    <n v="1976"/>
    <n v="1976"/>
    <x v="0"/>
    <x v="0"/>
    <x v="3"/>
    <s v="HdBoard"/>
    <x v="0"/>
    <n v="120"/>
    <x v="1"/>
    <s v="TA"/>
    <x v="0"/>
    <x v="0"/>
    <s v="TA"/>
    <s v="Mn"/>
    <x v="0"/>
    <n v="712"/>
    <s v="Unf"/>
    <n v="0"/>
    <n v="84"/>
    <n v="796"/>
    <x v="0"/>
    <s v="TA"/>
    <s v="Y"/>
    <x v="0"/>
    <n v="790"/>
    <n v="784"/>
    <n v="0"/>
    <n v="1574"/>
    <n v="1"/>
    <n v="0"/>
    <n v="2"/>
    <n v="1"/>
    <n v="3"/>
    <n v="1"/>
    <s v="TA"/>
    <n v="6"/>
    <s v="Typ"/>
    <n v="1"/>
    <s v="TA"/>
    <x v="0"/>
    <n v="1976"/>
    <x v="2"/>
    <n v="2"/>
    <n v="566"/>
    <s v="TA"/>
    <s v="TA"/>
    <x v="0"/>
    <n v="306"/>
    <n v="111"/>
    <n v="0"/>
    <n v="0"/>
    <n v="0"/>
    <n v="0"/>
    <s v="NA"/>
    <x v="0"/>
    <s v="NA"/>
    <n v="0"/>
    <n v="7"/>
    <n v="2006"/>
    <x v="0"/>
    <x v="0"/>
    <n v="190000"/>
  </r>
  <r>
    <n v="366"/>
    <n v="70"/>
    <x v="1"/>
    <n v="59"/>
    <x v="327"/>
    <x v="0"/>
    <s v="NA"/>
    <x v="0"/>
    <x v="0"/>
    <x v="0"/>
    <x v="0"/>
    <x v="0"/>
    <x v="13"/>
    <x v="0"/>
    <x v="0"/>
    <x v="0"/>
    <x v="0"/>
    <n v="5"/>
    <n v="7"/>
    <n v="1920"/>
    <n v="1997"/>
    <x v="1"/>
    <x v="0"/>
    <x v="0"/>
    <s v="VinylSd"/>
    <x v="1"/>
    <n v="0"/>
    <x v="1"/>
    <s v="Gd"/>
    <x v="1"/>
    <x v="1"/>
    <s v="Fa"/>
    <s v="No"/>
    <x v="3"/>
    <n v="456"/>
    <s v="Unf"/>
    <n v="0"/>
    <n v="216"/>
    <n v="672"/>
    <x v="0"/>
    <s v="Gd"/>
    <s v="Y"/>
    <x v="2"/>
    <n v="672"/>
    <n v="672"/>
    <n v="0"/>
    <n v="1344"/>
    <n v="0"/>
    <n v="0"/>
    <n v="1"/>
    <n v="0"/>
    <n v="3"/>
    <n v="1"/>
    <s v="TA"/>
    <n v="6"/>
    <s v="Typ"/>
    <n v="0"/>
    <s v="NA"/>
    <x v="1"/>
    <n v="1964"/>
    <x v="1"/>
    <n v="1"/>
    <n v="468"/>
    <s v="TA"/>
    <s v="Fa"/>
    <x v="0"/>
    <n v="0"/>
    <n v="128"/>
    <n v="218"/>
    <n v="0"/>
    <n v="0"/>
    <n v="0"/>
    <s v="NA"/>
    <x v="0"/>
    <s v="NA"/>
    <n v="0"/>
    <n v="7"/>
    <n v="2009"/>
    <x v="0"/>
    <x v="0"/>
    <n v="147000"/>
  </r>
  <r>
    <n v="367"/>
    <n v="20"/>
    <x v="0"/>
    <s v="NA"/>
    <x v="328"/>
    <x v="0"/>
    <s v="NA"/>
    <x v="1"/>
    <x v="0"/>
    <x v="0"/>
    <x v="0"/>
    <x v="0"/>
    <x v="11"/>
    <x v="0"/>
    <x v="0"/>
    <x v="0"/>
    <x v="1"/>
    <n v="6"/>
    <n v="5"/>
    <n v="1963"/>
    <n v="1963"/>
    <x v="0"/>
    <x v="0"/>
    <x v="7"/>
    <s v="Plywood"/>
    <x v="0"/>
    <n v="247"/>
    <x v="1"/>
    <s v="TA"/>
    <x v="1"/>
    <x v="0"/>
    <s v="TA"/>
    <s v="No"/>
    <x v="4"/>
    <n v="609"/>
    <s v="Unf"/>
    <n v="0"/>
    <n v="785"/>
    <n v="1394"/>
    <x v="0"/>
    <s v="Gd"/>
    <s v="Y"/>
    <x v="0"/>
    <n v="1394"/>
    <n v="0"/>
    <n v="0"/>
    <n v="1394"/>
    <n v="1"/>
    <n v="0"/>
    <n v="1"/>
    <n v="1"/>
    <n v="3"/>
    <n v="1"/>
    <s v="TA"/>
    <n v="6"/>
    <s v="Typ"/>
    <n v="2"/>
    <s v="Gd"/>
    <x v="0"/>
    <n v="1963"/>
    <x v="0"/>
    <n v="2"/>
    <n v="514"/>
    <s v="TA"/>
    <s v="TA"/>
    <x v="0"/>
    <n v="0"/>
    <n v="76"/>
    <n v="0"/>
    <n v="0"/>
    <n v="185"/>
    <n v="0"/>
    <s v="NA"/>
    <x v="0"/>
    <s v="NA"/>
    <n v="0"/>
    <n v="7"/>
    <n v="2009"/>
    <x v="0"/>
    <x v="0"/>
    <n v="159000"/>
  </r>
  <r>
    <n v="368"/>
    <n v="80"/>
    <x v="0"/>
    <n v="101"/>
    <x v="329"/>
    <x v="0"/>
    <s v="NA"/>
    <x v="1"/>
    <x v="0"/>
    <x v="0"/>
    <x v="2"/>
    <x v="0"/>
    <x v="11"/>
    <x v="0"/>
    <x v="0"/>
    <x v="0"/>
    <x v="5"/>
    <n v="6"/>
    <n v="5"/>
    <n v="1962"/>
    <n v="1962"/>
    <x v="0"/>
    <x v="5"/>
    <x v="7"/>
    <s v="Plywood"/>
    <x v="0"/>
    <n v="305"/>
    <x v="1"/>
    <s v="TA"/>
    <x v="1"/>
    <x v="0"/>
    <s v="TA"/>
    <s v="Gd"/>
    <x v="0"/>
    <n v="371"/>
    <s v="Unf"/>
    <n v="0"/>
    <n v="728"/>
    <n v="1099"/>
    <x v="0"/>
    <s v="Gd"/>
    <s v="Y"/>
    <x v="0"/>
    <n v="1431"/>
    <n v="0"/>
    <n v="0"/>
    <n v="1431"/>
    <n v="0"/>
    <n v="1"/>
    <n v="1"/>
    <n v="0"/>
    <n v="3"/>
    <n v="1"/>
    <s v="TA"/>
    <n v="6"/>
    <s v="Typ"/>
    <n v="1"/>
    <s v="Gd"/>
    <x v="5"/>
    <n v="1962"/>
    <x v="0"/>
    <n v="1"/>
    <n v="296"/>
    <s v="TA"/>
    <s v="TA"/>
    <x v="0"/>
    <n v="64"/>
    <n v="110"/>
    <n v="0"/>
    <n v="0"/>
    <n v="0"/>
    <n v="0"/>
    <s v="NA"/>
    <x v="0"/>
    <s v="NA"/>
    <n v="0"/>
    <n v="12"/>
    <n v="2008"/>
    <x v="0"/>
    <x v="0"/>
    <n v="165000"/>
  </r>
  <r>
    <n v="369"/>
    <n v="20"/>
    <x v="0"/>
    <n v="78"/>
    <x v="284"/>
    <x v="0"/>
    <s v="NA"/>
    <x v="0"/>
    <x v="0"/>
    <x v="0"/>
    <x v="0"/>
    <x v="0"/>
    <x v="11"/>
    <x v="0"/>
    <x v="0"/>
    <x v="0"/>
    <x v="1"/>
    <n v="5"/>
    <n v="6"/>
    <n v="1954"/>
    <n v="1954"/>
    <x v="0"/>
    <x v="0"/>
    <x v="3"/>
    <s v="HdBoard"/>
    <x v="0"/>
    <n v="200"/>
    <x v="1"/>
    <s v="TA"/>
    <x v="0"/>
    <x v="1"/>
    <s v="TA"/>
    <s v="No"/>
    <x v="6"/>
    <n v="540"/>
    <s v="Unf"/>
    <n v="0"/>
    <n v="728"/>
    <n v="1268"/>
    <x v="0"/>
    <s v="Gd"/>
    <s v="Y"/>
    <x v="0"/>
    <n v="1268"/>
    <n v="0"/>
    <n v="0"/>
    <n v="1268"/>
    <n v="0"/>
    <n v="0"/>
    <n v="1"/>
    <n v="0"/>
    <n v="2"/>
    <n v="1"/>
    <s v="TA"/>
    <n v="7"/>
    <s v="Typ"/>
    <n v="1"/>
    <s v="Gd"/>
    <x v="0"/>
    <n v="1954"/>
    <x v="2"/>
    <n v="1"/>
    <n v="244"/>
    <s v="TA"/>
    <s v="TA"/>
    <x v="0"/>
    <n v="0"/>
    <n v="98"/>
    <n v="0"/>
    <n v="0"/>
    <n v="0"/>
    <n v="0"/>
    <s v="NA"/>
    <x v="0"/>
    <s v="NA"/>
    <n v="0"/>
    <n v="3"/>
    <n v="2010"/>
    <x v="0"/>
    <x v="0"/>
    <n v="132000"/>
  </r>
  <r>
    <n v="370"/>
    <n v="20"/>
    <x v="0"/>
    <s v="NA"/>
    <x v="330"/>
    <x v="0"/>
    <s v="NA"/>
    <x v="1"/>
    <x v="0"/>
    <x v="0"/>
    <x v="2"/>
    <x v="0"/>
    <x v="11"/>
    <x v="0"/>
    <x v="0"/>
    <x v="0"/>
    <x v="1"/>
    <n v="5"/>
    <n v="7"/>
    <n v="1959"/>
    <n v="2006"/>
    <x v="0"/>
    <x v="0"/>
    <x v="2"/>
    <s v="Wd Sdng"/>
    <x v="1"/>
    <n v="0"/>
    <x v="1"/>
    <s v="Gd"/>
    <x v="1"/>
    <x v="1"/>
    <s v="TA"/>
    <s v="No"/>
    <x v="1"/>
    <n v="72"/>
    <s v="Rec"/>
    <n v="258"/>
    <n v="733"/>
    <n v="1063"/>
    <x v="0"/>
    <s v="Ex"/>
    <s v="Y"/>
    <x v="0"/>
    <n v="1287"/>
    <n v="0"/>
    <n v="0"/>
    <n v="1287"/>
    <n v="1"/>
    <n v="0"/>
    <n v="1"/>
    <n v="0"/>
    <n v="3"/>
    <n v="1"/>
    <s v="Gd"/>
    <n v="7"/>
    <s v="Typ"/>
    <n v="1"/>
    <s v="Gd"/>
    <x v="1"/>
    <n v="1997"/>
    <x v="2"/>
    <n v="2"/>
    <n v="576"/>
    <s v="TA"/>
    <s v="TA"/>
    <x v="0"/>
    <n v="364"/>
    <n v="17"/>
    <n v="0"/>
    <n v="0"/>
    <n v="182"/>
    <n v="0"/>
    <s v="NA"/>
    <x v="0"/>
    <s v="NA"/>
    <n v="0"/>
    <n v="3"/>
    <n v="2010"/>
    <x v="0"/>
    <x v="0"/>
    <n v="162000"/>
  </r>
  <r>
    <n v="371"/>
    <n v="60"/>
    <x v="0"/>
    <s v="NA"/>
    <x v="331"/>
    <x v="0"/>
    <s v="NA"/>
    <x v="1"/>
    <x v="0"/>
    <x v="0"/>
    <x v="0"/>
    <x v="0"/>
    <x v="17"/>
    <x v="0"/>
    <x v="0"/>
    <x v="0"/>
    <x v="0"/>
    <n v="6"/>
    <n v="5"/>
    <n v="2000"/>
    <n v="2000"/>
    <x v="0"/>
    <x v="0"/>
    <x v="0"/>
    <s v="VinylSd"/>
    <x v="1"/>
    <n v="0"/>
    <x v="1"/>
    <s v="TA"/>
    <x v="0"/>
    <x v="0"/>
    <s v="TA"/>
    <s v="No"/>
    <x v="2"/>
    <n v="0"/>
    <s v="Unf"/>
    <n v="0"/>
    <n v="953"/>
    <n v="953"/>
    <x v="0"/>
    <s v="Ex"/>
    <s v="Y"/>
    <x v="0"/>
    <n v="953"/>
    <n v="711"/>
    <n v="0"/>
    <n v="1664"/>
    <n v="0"/>
    <n v="0"/>
    <n v="2"/>
    <n v="1"/>
    <n v="3"/>
    <n v="1"/>
    <s v="TA"/>
    <n v="7"/>
    <s v="Typ"/>
    <n v="1"/>
    <s v="TA"/>
    <x v="0"/>
    <n v="2000"/>
    <x v="0"/>
    <n v="2"/>
    <n v="460"/>
    <s v="TA"/>
    <s v="TA"/>
    <x v="0"/>
    <n v="100"/>
    <n v="40"/>
    <n v="0"/>
    <n v="0"/>
    <n v="0"/>
    <n v="0"/>
    <s v="NA"/>
    <x v="0"/>
    <s v="NA"/>
    <n v="0"/>
    <n v="1"/>
    <n v="2006"/>
    <x v="0"/>
    <x v="0"/>
    <n v="172400"/>
  </r>
  <r>
    <n v="372"/>
    <n v="50"/>
    <x v="0"/>
    <n v="80"/>
    <x v="332"/>
    <x v="0"/>
    <s v="NA"/>
    <x v="0"/>
    <x v="0"/>
    <x v="0"/>
    <x v="0"/>
    <x v="0"/>
    <x v="19"/>
    <x v="1"/>
    <x v="0"/>
    <x v="0"/>
    <x v="2"/>
    <n v="4"/>
    <n v="4"/>
    <n v="1959"/>
    <n v="1959"/>
    <x v="0"/>
    <x v="0"/>
    <x v="5"/>
    <s v="Plywood"/>
    <x v="1"/>
    <n v="0"/>
    <x v="1"/>
    <s v="TA"/>
    <x v="1"/>
    <x v="3"/>
    <s v="NA"/>
    <s v="NA"/>
    <x v="5"/>
    <n v="0"/>
    <s v="NA"/>
    <n v="0"/>
    <n v="0"/>
    <n v="0"/>
    <x v="0"/>
    <s v="TA"/>
    <s v="Y"/>
    <x v="0"/>
    <n v="1120"/>
    <n v="468"/>
    <n v="0"/>
    <n v="1588"/>
    <n v="0"/>
    <n v="0"/>
    <n v="2"/>
    <n v="0"/>
    <n v="4"/>
    <n v="1"/>
    <s v="TA"/>
    <n v="7"/>
    <s v="Min2"/>
    <n v="1"/>
    <s v="Gd"/>
    <x v="1"/>
    <n v="1991"/>
    <x v="2"/>
    <n v="2"/>
    <n v="680"/>
    <s v="TA"/>
    <s v="TA"/>
    <x v="1"/>
    <n v="0"/>
    <n v="59"/>
    <n v="0"/>
    <n v="0"/>
    <n v="0"/>
    <n v="0"/>
    <s v="NA"/>
    <x v="0"/>
    <s v="NA"/>
    <n v="0"/>
    <n v="7"/>
    <n v="2008"/>
    <x v="0"/>
    <x v="0"/>
    <n v="134432"/>
  </r>
  <r>
    <n v="373"/>
    <n v="120"/>
    <x v="0"/>
    <n v="50"/>
    <x v="333"/>
    <x v="0"/>
    <s v="NA"/>
    <x v="0"/>
    <x v="0"/>
    <x v="0"/>
    <x v="0"/>
    <x v="0"/>
    <x v="12"/>
    <x v="0"/>
    <x v="0"/>
    <x v="3"/>
    <x v="1"/>
    <n v="6"/>
    <n v="5"/>
    <n v="1984"/>
    <n v="1984"/>
    <x v="0"/>
    <x v="0"/>
    <x v="7"/>
    <s v="Plywood"/>
    <x v="1"/>
    <n v="0"/>
    <x v="1"/>
    <s v="TA"/>
    <x v="1"/>
    <x v="0"/>
    <s v="TA"/>
    <s v="No"/>
    <x v="1"/>
    <n v="623"/>
    <s v="LwQ"/>
    <n v="121"/>
    <n v="0"/>
    <n v="744"/>
    <x v="0"/>
    <s v="TA"/>
    <s v="Y"/>
    <x v="0"/>
    <n v="752"/>
    <n v="0"/>
    <n v="0"/>
    <n v="752"/>
    <n v="1"/>
    <n v="0"/>
    <n v="1"/>
    <n v="0"/>
    <n v="2"/>
    <n v="1"/>
    <s v="TA"/>
    <n v="4"/>
    <s v="Typ"/>
    <n v="0"/>
    <s v="NA"/>
    <x v="0"/>
    <n v="1984"/>
    <x v="1"/>
    <n v="1"/>
    <n v="264"/>
    <s v="TA"/>
    <s v="TA"/>
    <x v="0"/>
    <n v="353"/>
    <n v="0"/>
    <n v="0"/>
    <n v="0"/>
    <n v="90"/>
    <n v="0"/>
    <s v="NA"/>
    <x v="1"/>
    <s v="NA"/>
    <n v="0"/>
    <n v="2"/>
    <n v="2010"/>
    <x v="0"/>
    <x v="0"/>
    <n v="125000"/>
  </r>
  <r>
    <n v="374"/>
    <n v="20"/>
    <x v="0"/>
    <n v="79"/>
    <x v="334"/>
    <x v="0"/>
    <s v="NA"/>
    <x v="0"/>
    <x v="0"/>
    <x v="0"/>
    <x v="0"/>
    <x v="0"/>
    <x v="11"/>
    <x v="0"/>
    <x v="0"/>
    <x v="0"/>
    <x v="1"/>
    <n v="5"/>
    <n v="6"/>
    <n v="1953"/>
    <n v="1953"/>
    <x v="0"/>
    <x v="0"/>
    <x v="1"/>
    <s v="MetalSd"/>
    <x v="1"/>
    <n v="0"/>
    <x v="1"/>
    <s v="TA"/>
    <x v="0"/>
    <x v="1"/>
    <s v="TA"/>
    <s v="No"/>
    <x v="4"/>
    <n v="428"/>
    <s v="LwQ"/>
    <n v="180"/>
    <n v="0"/>
    <n v="608"/>
    <x v="0"/>
    <s v="TA"/>
    <s v="Y"/>
    <x v="0"/>
    <n v="1319"/>
    <n v="0"/>
    <n v="0"/>
    <n v="1319"/>
    <n v="1"/>
    <n v="0"/>
    <n v="1"/>
    <n v="0"/>
    <n v="3"/>
    <n v="1"/>
    <s v="TA"/>
    <n v="5"/>
    <s v="Min2"/>
    <n v="0"/>
    <s v="NA"/>
    <x v="0"/>
    <n v="1953"/>
    <x v="1"/>
    <n v="1"/>
    <n v="270"/>
    <s v="TA"/>
    <s v="TA"/>
    <x v="0"/>
    <n v="66"/>
    <n v="0"/>
    <n v="0"/>
    <n v="0"/>
    <n v="0"/>
    <n v="0"/>
    <s v="NA"/>
    <x v="2"/>
    <s v="NA"/>
    <n v="0"/>
    <n v="11"/>
    <n v="2009"/>
    <x v="0"/>
    <x v="0"/>
    <n v="123000"/>
  </r>
  <r>
    <n v="375"/>
    <n v="60"/>
    <x v="0"/>
    <n v="65"/>
    <x v="335"/>
    <x v="0"/>
    <s v="NA"/>
    <x v="0"/>
    <x v="0"/>
    <x v="0"/>
    <x v="0"/>
    <x v="0"/>
    <x v="0"/>
    <x v="0"/>
    <x v="0"/>
    <x v="0"/>
    <x v="0"/>
    <n v="7"/>
    <n v="5"/>
    <n v="2003"/>
    <n v="2004"/>
    <x v="0"/>
    <x v="0"/>
    <x v="0"/>
    <s v="VinylSd"/>
    <x v="1"/>
    <n v="0"/>
    <x v="0"/>
    <s v="TA"/>
    <x v="0"/>
    <x v="0"/>
    <s v="TA"/>
    <s v="No"/>
    <x v="2"/>
    <n v="0"/>
    <s v="Unf"/>
    <n v="0"/>
    <n v="847"/>
    <n v="847"/>
    <x v="0"/>
    <s v="Ex"/>
    <s v="Y"/>
    <x v="0"/>
    <n v="847"/>
    <n v="1081"/>
    <n v="0"/>
    <n v="1928"/>
    <n v="0"/>
    <n v="0"/>
    <n v="2"/>
    <n v="1"/>
    <n v="4"/>
    <n v="1"/>
    <s v="Gd"/>
    <n v="8"/>
    <s v="Typ"/>
    <n v="1"/>
    <s v="Gd"/>
    <x v="2"/>
    <n v="2003"/>
    <x v="2"/>
    <n v="2"/>
    <n v="434"/>
    <s v="TA"/>
    <s v="TA"/>
    <x v="0"/>
    <n v="100"/>
    <n v="48"/>
    <n v="0"/>
    <n v="0"/>
    <n v="0"/>
    <n v="0"/>
    <s v="NA"/>
    <x v="0"/>
    <s v="NA"/>
    <n v="0"/>
    <n v="7"/>
    <n v="2007"/>
    <x v="0"/>
    <x v="0"/>
    <n v="219500"/>
  </r>
  <r>
    <n v="376"/>
    <n v="30"/>
    <x v="0"/>
    <s v="NA"/>
    <x v="336"/>
    <x v="0"/>
    <s v="NA"/>
    <x v="1"/>
    <x v="2"/>
    <x v="0"/>
    <x v="0"/>
    <x v="2"/>
    <x v="15"/>
    <x v="0"/>
    <x v="0"/>
    <x v="0"/>
    <x v="1"/>
    <n v="1"/>
    <n v="1"/>
    <n v="1922"/>
    <n v="1950"/>
    <x v="0"/>
    <x v="0"/>
    <x v="2"/>
    <s v="Wd Sdng"/>
    <x v="1"/>
    <n v="0"/>
    <x v="3"/>
    <s v="Fa"/>
    <x v="2"/>
    <x v="4"/>
    <s v="Po"/>
    <s v="Gd"/>
    <x v="4"/>
    <n v="350"/>
    <s v="Unf"/>
    <n v="0"/>
    <n v="333"/>
    <n v="683"/>
    <x v="0"/>
    <s v="Gd"/>
    <s v="N"/>
    <x v="2"/>
    <n v="904"/>
    <n v="0"/>
    <n v="0"/>
    <n v="904"/>
    <n v="1"/>
    <n v="0"/>
    <n v="0"/>
    <n v="1"/>
    <n v="1"/>
    <n v="1"/>
    <s v="Fa"/>
    <n v="4"/>
    <s v="Maj1"/>
    <n v="0"/>
    <s v="NA"/>
    <x v="4"/>
    <s v="NA"/>
    <x v="3"/>
    <n v="0"/>
    <n v="0"/>
    <s v="NA"/>
    <s v="NA"/>
    <x v="0"/>
    <n v="0"/>
    <n v="0"/>
    <n v="0"/>
    <n v="0"/>
    <n v="0"/>
    <n v="0"/>
    <s v="NA"/>
    <x v="0"/>
    <s v="NA"/>
    <n v="0"/>
    <n v="3"/>
    <n v="2009"/>
    <x v="0"/>
    <x v="0"/>
    <n v="61000"/>
  </r>
  <r>
    <n v="377"/>
    <n v="85"/>
    <x v="0"/>
    <n v="57"/>
    <x v="337"/>
    <x v="0"/>
    <s v="NA"/>
    <x v="1"/>
    <x v="0"/>
    <x v="0"/>
    <x v="3"/>
    <x v="0"/>
    <x v="0"/>
    <x v="0"/>
    <x v="0"/>
    <x v="0"/>
    <x v="4"/>
    <n v="5"/>
    <n v="5"/>
    <n v="1996"/>
    <n v="1996"/>
    <x v="0"/>
    <x v="0"/>
    <x v="0"/>
    <s v="VinylSd"/>
    <x v="1"/>
    <n v="0"/>
    <x v="0"/>
    <s v="TA"/>
    <x v="0"/>
    <x v="0"/>
    <s v="TA"/>
    <s v="Av"/>
    <x v="0"/>
    <n v="298"/>
    <s v="Unf"/>
    <n v="0"/>
    <n v="572"/>
    <n v="870"/>
    <x v="0"/>
    <s v="Ex"/>
    <s v="Y"/>
    <x v="0"/>
    <n v="914"/>
    <n v="0"/>
    <n v="0"/>
    <n v="914"/>
    <n v="0"/>
    <n v="0"/>
    <n v="1"/>
    <n v="0"/>
    <n v="2"/>
    <n v="1"/>
    <s v="TA"/>
    <n v="5"/>
    <s v="Typ"/>
    <n v="0"/>
    <s v="NA"/>
    <x v="1"/>
    <n v="1998"/>
    <x v="1"/>
    <n v="2"/>
    <n v="576"/>
    <s v="TA"/>
    <s v="TA"/>
    <x v="0"/>
    <n v="0"/>
    <n v="0"/>
    <n v="0"/>
    <n v="0"/>
    <n v="0"/>
    <n v="0"/>
    <s v="NA"/>
    <x v="0"/>
    <s v="NA"/>
    <n v="0"/>
    <n v="7"/>
    <n v="2006"/>
    <x v="0"/>
    <x v="0"/>
    <n v="148000"/>
  </r>
  <r>
    <n v="378"/>
    <n v="60"/>
    <x v="3"/>
    <n v="102"/>
    <x v="338"/>
    <x v="0"/>
    <s v="NA"/>
    <x v="1"/>
    <x v="0"/>
    <x v="0"/>
    <x v="2"/>
    <x v="0"/>
    <x v="5"/>
    <x v="0"/>
    <x v="0"/>
    <x v="0"/>
    <x v="0"/>
    <n v="8"/>
    <n v="5"/>
    <n v="2004"/>
    <n v="2005"/>
    <x v="0"/>
    <x v="0"/>
    <x v="6"/>
    <s v="CmentBd"/>
    <x v="1"/>
    <n v="0"/>
    <x v="0"/>
    <s v="TA"/>
    <x v="0"/>
    <x v="0"/>
    <s v="TA"/>
    <s v="No"/>
    <x v="2"/>
    <n v="0"/>
    <s v="Unf"/>
    <n v="0"/>
    <n v="1580"/>
    <n v="1580"/>
    <x v="0"/>
    <s v="Ex"/>
    <s v="Y"/>
    <x v="0"/>
    <n v="1580"/>
    <n v="886"/>
    <n v="0"/>
    <n v="2466"/>
    <n v="0"/>
    <n v="0"/>
    <n v="3"/>
    <n v="0"/>
    <n v="4"/>
    <n v="1"/>
    <s v="Gd"/>
    <n v="8"/>
    <s v="Typ"/>
    <n v="1"/>
    <s v="Gd"/>
    <x v="0"/>
    <n v="2004"/>
    <x v="0"/>
    <n v="2"/>
    <n v="610"/>
    <s v="TA"/>
    <s v="TA"/>
    <x v="0"/>
    <n v="159"/>
    <n v="214"/>
    <n v="0"/>
    <n v="0"/>
    <n v="0"/>
    <n v="0"/>
    <s v="NA"/>
    <x v="0"/>
    <s v="NA"/>
    <n v="0"/>
    <n v="12"/>
    <n v="2007"/>
    <x v="0"/>
    <x v="0"/>
    <n v="340000"/>
  </r>
  <r>
    <n v="379"/>
    <n v="20"/>
    <x v="0"/>
    <n v="88"/>
    <x v="339"/>
    <x v="0"/>
    <s v="NA"/>
    <x v="0"/>
    <x v="0"/>
    <x v="0"/>
    <x v="2"/>
    <x v="0"/>
    <x v="18"/>
    <x v="0"/>
    <x v="0"/>
    <x v="0"/>
    <x v="1"/>
    <n v="9"/>
    <n v="2"/>
    <n v="2010"/>
    <n v="2010"/>
    <x v="1"/>
    <x v="0"/>
    <x v="0"/>
    <s v="VinylSd"/>
    <x v="2"/>
    <n v="350"/>
    <x v="0"/>
    <s v="TA"/>
    <x v="0"/>
    <x v="2"/>
    <s v="TA"/>
    <s v="Av"/>
    <x v="0"/>
    <n v="1445"/>
    <s v="Unf"/>
    <n v="0"/>
    <n v="411"/>
    <n v="1856"/>
    <x v="0"/>
    <s v="Ex"/>
    <s v="Y"/>
    <x v="0"/>
    <n v="1856"/>
    <n v="0"/>
    <n v="0"/>
    <n v="1856"/>
    <n v="1"/>
    <n v="0"/>
    <n v="1"/>
    <n v="1"/>
    <n v="1"/>
    <n v="1"/>
    <s v="Ex"/>
    <n v="8"/>
    <s v="Typ"/>
    <n v="1"/>
    <s v="Ex"/>
    <x v="0"/>
    <n v="2010"/>
    <x v="2"/>
    <n v="3"/>
    <n v="834"/>
    <s v="TA"/>
    <s v="TA"/>
    <x v="0"/>
    <n v="113"/>
    <n v="0"/>
    <n v="0"/>
    <n v="0"/>
    <n v="0"/>
    <n v="0"/>
    <s v="NA"/>
    <x v="0"/>
    <s v="NA"/>
    <n v="0"/>
    <n v="6"/>
    <n v="2010"/>
    <x v="1"/>
    <x v="2"/>
    <n v="394432"/>
  </r>
  <r>
    <n v="380"/>
    <n v="60"/>
    <x v="0"/>
    <n v="60"/>
    <x v="340"/>
    <x v="0"/>
    <s v="NA"/>
    <x v="1"/>
    <x v="0"/>
    <x v="0"/>
    <x v="0"/>
    <x v="0"/>
    <x v="17"/>
    <x v="6"/>
    <x v="0"/>
    <x v="0"/>
    <x v="0"/>
    <n v="6"/>
    <n v="5"/>
    <n v="2000"/>
    <n v="2000"/>
    <x v="0"/>
    <x v="0"/>
    <x v="0"/>
    <s v="VinylSd"/>
    <x v="0"/>
    <n v="16"/>
    <x v="1"/>
    <s v="TA"/>
    <x v="0"/>
    <x v="0"/>
    <s v="TA"/>
    <s v="No"/>
    <x v="2"/>
    <n v="0"/>
    <s v="Unf"/>
    <n v="0"/>
    <n v="982"/>
    <n v="982"/>
    <x v="0"/>
    <s v="Ex"/>
    <s v="Y"/>
    <x v="0"/>
    <n v="1007"/>
    <n v="793"/>
    <n v="0"/>
    <n v="1800"/>
    <n v="0"/>
    <n v="0"/>
    <n v="2"/>
    <n v="1"/>
    <n v="3"/>
    <n v="1"/>
    <s v="TA"/>
    <n v="7"/>
    <s v="Typ"/>
    <n v="1"/>
    <s v="TA"/>
    <x v="0"/>
    <n v="2000"/>
    <x v="2"/>
    <n v="2"/>
    <n v="463"/>
    <s v="TA"/>
    <s v="TA"/>
    <x v="0"/>
    <n v="100"/>
    <n v="63"/>
    <n v="0"/>
    <n v="0"/>
    <n v="0"/>
    <n v="0"/>
    <s v="NA"/>
    <x v="0"/>
    <s v="NA"/>
    <n v="0"/>
    <n v="6"/>
    <n v="2009"/>
    <x v="0"/>
    <x v="0"/>
    <n v="179000"/>
  </r>
  <r>
    <n v="381"/>
    <n v="50"/>
    <x v="0"/>
    <n v="50"/>
    <x v="220"/>
    <x v="0"/>
    <s v="Pave"/>
    <x v="0"/>
    <x v="0"/>
    <x v="0"/>
    <x v="0"/>
    <x v="0"/>
    <x v="23"/>
    <x v="0"/>
    <x v="0"/>
    <x v="0"/>
    <x v="2"/>
    <n v="5"/>
    <n v="6"/>
    <n v="1924"/>
    <n v="1950"/>
    <x v="0"/>
    <x v="0"/>
    <x v="4"/>
    <s v="Wd Sdng"/>
    <x v="1"/>
    <n v="0"/>
    <x v="1"/>
    <s v="TA"/>
    <x v="2"/>
    <x v="1"/>
    <s v="TA"/>
    <s v="No"/>
    <x v="6"/>
    <n v="218"/>
    <s v="Unf"/>
    <n v="0"/>
    <n v="808"/>
    <n v="1026"/>
    <x v="0"/>
    <s v="TA"/>
    <s v="Y"/>
    <x v="0"/>
    <n v="1026"/>
    <n v="665"/>
    <n v="0"/>
    <n v="1691"/>
    <n v="0"/>
    <n v="0"/>
    <n v="2"/>
    <n v="0"/>
    <n v="3"/>
    <n v="1"/>
    <s v="Gd"/>
    <n v="6"/>
    <s v="Typ"/>
    <n v="1"/>
    <s v="Gd"/>
    <x v="1"/>
    <n v="1924"/>
    <x v="1"/>
    <n v="1"/>
    <n v="308"/>
    <s v="TA"/>
    <s v="TA"/>
    <x v="0"/>
    <n v="0"/>
    <n v="0"/>
    <n v="242"/>
    <n v="0"/>
    <n v="0"/>
    <n v="0"/>
    <s v="NA"/>
    <x v="0"/>
    <s v="NA"/>
    <n v="0"/>
    <n v="5"/>
    <n v="2010"/>
    <x v="0"/>
    <x v="0"/>
    <n v="127000"/>
  </r>
  <r>
    <n v="382"/>
    <n v="20"/>
    <x v="3"/>
    <n v="60"/>
    <x v="25"/>
    <x v="0"/>
    <s v="Pave"/>
    <x v="0"/>
    <x v="0"/>
    <x v="0"/>
    <x v="0"/>
    <x v="0"/>
    <x v="5"/>
    <x v="0"/>
    <x v="0"/>
    <x v="0"/>
    <x v="1"/>
    <n v="7"/>
    <n v="5"/>
    <n v="2006"/>
    <n v="2006"/>
    <x v="0"/>
    <x v="0"/>
    <x v="0"/>
    <s v="VinylSd"/>
    <x v="1"/>
    <n v="0"/>
    <x v="0"/>
    <s v="TA"/>
    <x v="0"/>
    <x v="0"/>
    <s v="Gd"/>
    <s v="No"/>
    <x v="2"/>
    <n v="0"/>
    <s v="Unf"/>
    <n v="0"/>
    <n v="1293"/>
    <n v="1293"/>
    <x v="0"/>
    <s v="Ex"/>
    <s v="Y"/>
    <x v="0"/>
    <n v="1301"/>
    <n v="0"/>
    <n v="0"/>
    <n v="1301"/>
    <n v="1"/>
    <n v="0"/>
    <n v="2"/>
    <n v="0"/>
    <n v="2"/>
    <n v="1"/>
    <s v="Gd"/>
    <n v="5"/>
    <s v="Typ"/>
    <n v="1"/>
    <s v="Gd"/>
    <x v="0"/>
    <n v="2006"/>
    <x v="0"/>
    <n v="2"/>
    <n v="572"/>
    <s v="TA"/>
    <s v="TA"/>
    <x v="0"/>
    <n v="216"/>
    <n v="121"/>
    <n v="0"/>
    <n v="0"/>
    <n v="0"/>
    <n v="0"/>
    <s v="NA"/>
    <x v="0"/>
    <s v="NA"/>
    <n v="0"/>
    <n v="8"/>
    <n v="2006"/>
    <x v="1"/>
    <x v="2"/>
    <n v="187750"/>
  </r>
  <r>
    <n v="383"/>
    <n v="60"/>
    <x v="0"/>
    <n v="79"/>
    <x v="341"/>
    <x v="0"/>
    <s v="NA"/>
    <x v="1"/>
    <x v="0"/>
    <x v="0"/>
    <x v="0"/>
    <x v="0"/>
    <x v="0"/>
    <x v="0"/>
    <x v="0"/>
    <x v="0"/>
    <x v="0"/>
    <n v="7"/>
    <n v="5"/>
    <n v="2006"/>
    <n v="2006"/>
    <x v="0"/>
    <x v="0"/>
    <x v="0"/>
    <s v="VinylSd"/>
    <x v="1"/>
    <n v="0"/>
    <x v="0"/>
    <s v="TA"/>
    <x v="0"/>
    <x v="0"/>
    <s v="TA"/>
    <s v="Av"/>
    <x v="2"/>
    <n v="0"/>
    <s v="Unf"/>
    <n v="0"/>
    <n v="939"/>
    <n v="939"/>
    <x v="0"/>
    <s v="Ex"/>
    <s v="Y"/>
    <x v="0"/>
    <n v="939"/>
    <n v="858"/>
    <n v="0"/>
    <n v="1797"/>
    <n v="0"/>
    <n v="0"/>
    <n v="2"/>
    <n v="1"/>
    <n v="3"/>
    <n v="1"/>
    <s v="Gd"/>
    <n v="8"/>
    <s v="Typ"/>
    <n v="0"/>
    <s v="NA"/>
    <x v="0"/>
    <n v="2006"/>
    <x v="0"/>
    <n v="2"/>
    <n v="639"/>
    <s v="TA"/>
    <s v="TA"/>
    <x v="0"/>
    <n v="144"/>
    <n v="53"/>
    <n v="0"/>
    <n v="0"/>
    <n v="0"/>
    <n v="0"/>
    <s v="NA"/>
    <x v="0"/>
    <s v="NA"/>
    <n v="0"/>
    <n v="4"/>
    <n v="2007"/>
    <x v="0"/>
    <x v="0"/>
    <n v="213500"/>
  </r>
  <r>
    <n v="384"/>
    <n v="45"/>
    <x v="4"/>
    <n v="60"/>
    <x v="218"/>
    <x v="0"/>
    <s v="NA"/>
    <x v="0"/>
    <x v="0"/>
    <x v="0"/>
    <x v="2"/>
    <x v="0"/>
    <x v="12"/>
    <x v="0"/>
    <x v="0"/>
    <x v="0"/>
    <x v="3"/>
    <n v="6"/>
    <n v="3"/>
    <n v="1928"/>
    <n v="1950"/>
    <x v="0"/>
    <x v="0"/>
    <x v="2"/>
    <s v="Wd Sdng"/>
    <x v="1"/>
    <n v="0"/>
    <x v="1"/>
    <s v="TA"/>
    <x v="2"/>
    <x v="4"/>
    <s v="Fa"/>
    <s v="No"/>
    <x v="2"/>
    <n v="0"/>
    <s v="Unf"/>
    <n v="0"/>
    <n v="784"/>
    <n v="784"/>
    <x v="0"/>
    <s v="TA"/>
    <s v="N"/>
    <x v="2"/>
    <n v="784"/>
    <n v="0"/>
    <n v="0"/>
    <n v="784"/>
    <n v="0"/>
    <n v="0"/>
    <n v="1"/>
    <n v="0"/>
    <n v="2"/>
    <n v="1"/>
    <s v="TA"/>
    <n v="5"/>
    <s v="Typ"/>
    <n v="0"/>
    <s v="NA"/>
    <x v="1"/>
    <n v="1950"/>
    <x v="1"/>
    <n v="2"/>
    <n v="360"/>
    <s v="Fa"/>
    <s v="Fa"/>
    <x v="1"/>
    <n v="0"/>
    <n v="0"/>
    <n v="91"/>
    <n v="0"/>
    <n v="0"/>
    <n v="0"/>
    <s v="NA"/>
    <x v="0"/>
    <s v="NA"/>
    <n v="0"/>
    <n v="10"/>
    <n v="2009"/>
    <x v="0"/>
    <x v="0"/>
    <n v="76000"/>
  </r>
  <r>
    <n v="385"/>
    <n v="60"/>
    <x v="0"/>
    <s v="NA"/>
    <x v="342"/>
    <x v="0"/>
    <s v="NA"/>
    <x v="2"/>
    <x v="2"/>
    <x v="0"/>
    <x v="2"/>
    <x v="1"/>
    <x v="19"/>
    <x v="1"/>
    <x v="0"/>
    <x v="0"/>
    <x v="0"/>
    <n v="6"/>
    <n v="5"/>
    <n v="1992"/>
    <n v="1992"/>
    <x v="0"/>
    <x v="0"/>
    <x v="3"/>
    <s v="HdBoard"/>
    <x v="1"/>
    <n v="0"/>
    <x v="0"/>
    <s v="TA"/>
    <x v="0"/>
    <x v="0"/>
    <s v="TA"/>
    <s v="Av"/>
    <x v="0"/>
    <n v="985"/>
    <s v="Unf"/>
    <n v="0"/>
    <n v="595"/>
    <n v="1580"/>
    <x v="0"/>
    <s v="Ex"/>
    <s v="Y"/>
    <x v="0"/>
    <n v="1079"/>
    <n v="874"/>
    <n v="0"/>
    <n v="1953"/>
    <n v="1"/>
    <n v="0"/>
    <n v="2"/>
    <n v="1"/>
    <n v="3"/>
    <n v="1"/>
    <s v="Gd"/>
    <n v="9"/>
    <s v="Typ"/>
    <n v="2"/>
    <s v="Fa"/>
    <x v="0"/>
    <n v="1992"/>
    <x v="2"/>
    <n v="2"/>
    <n v="501"/>
    <s v="TA"/>
    <s v="TA"/>
    <x v="0"/>
    <n v="216"/>
    <n v="231"/>
    <n v="0"/>
    <n v="0"/>
    <n v="0"/>
    <n v="0"/>
    <s v="NA"/>
    <x v="0"/>
    <s v="NA"/>
    <n v="0"/>
    <n v="6"/>
    <n v="2007"/>
    <x v="0"/>
    <x v="0"/>
    <n v="240000"/>
  </r>
  <r>
    <n v="386"/>
    <n v="120"/>
    <x v="0"/>
    <n v="43"/>
    <x v="209"/>
    <x v="0"/>
    <s v="NA"/>
    <x v="0"/>
    <x v="0"/>
    <x v="0"/>
    <x v="0"/>
    <x v="0"/>
    <x v="21"/>
    <x v="0"/>
    <x v="0"/>
    <x v="3"/>
    <x v="1"/>
    <n v="8"/>
    <n v="5"/>
    <n v="2004"/>
    <n v="2005"/>
    <x v="0"/>
    <x v="0"/>
    <x v="0"/>
    <s v="VinylSd"/>
    <x v="0"/>
    <n v="16"/>
    <x v="0"/>
    <s v="TA"/>
    <x v="0"/>
    <x v="0"/>
    <s v="TA"/>
    <s v="No"/>
    <x v="0"/>
    <n v="24"/>
    <s v="Unf"/>
    <n v="0"/>
    <n v="1232"/>
    <n v="1256"/>
    <x v="0"/>
    <s v="Ex"/>
    <s v="Y"/>
    <x v="0"/>
    <n v="1269"/>
    <n v="0"/>
    <n v="0"/>
    <n v="1269"/>
    <n v="0"/>
    <n v="0"/>
    <n v="2"/>
    <n v="0"/>
    <n v="2"/>
    <n v="1"/>
    <s v="Gd"/>
    <n v="6"/>
    <s v="Typ"/>
    <n v="1"/>
    <s v="TA"/>
    <x v="0"/>
    <n v="2004"/>
    <x v="2"/>
    <n v="2"/>
    <n v="430"/>
    <s v="TA"/>
    <s v="TA"/>
    <x v="0"/>
    <n v="146"/>
    <n v="20"/>
    <n v="0"/>
    <n v="0"/>
    <n v="144"/>
    <n v="0"/>
    <s v="NA"/>
    <x v="0"/>
    <s v="NA"/>
    <n v="0"/>
    <n v="4"/>
    <n v="2010"/>
    <x v="0"/>
    <x v="0"/>
    <n v="192000"/>
  </r>
  <r>
    <n v="387"/>
    <n v="50"/>
    <x v="0"/>
    <n v="58"/>
    <x v="343"/>
    <x v="0"/>
    <s v="NA"/>
    <x v="0"/>
    <x v="0"/>
    <x v="0"/>
    <x v="1"/>
    <x v="0"/>
    <x v="15"/>
    <x v="1"/>
    <x v="0"/>
    <x v="0"/>
    <x v="2"/>
    <n v="5"/>
    <n v="3"/>
    <n v="1910"/>
    <n v="1996"/>
    <x v="2"/>
    <x v="0"/>
    <x v="2"/>
    <s v="VinylSd"/>
    <x v="1"/>
    <n v="0"/>
    <x v="1"/>
    <s v="Fa"/>
    <x v="0"/>
    <x v="1"/>
    <s v="TA"/>
    <s v="No"/>
    <x v="2"/>
    <n v="0"/>
    <s v="Unf"/>
    <n v="0"/>
    <n v="658"/>
    <n v="658"/>
    <x v="0"/>
    <s v="TA"/>
    <s v="Y"/>
    <x v="0"/>
    <n v="658"/>
    <n v="526"/>
    <n v="0"/>
    <n v="1184"/>
    <n v="0"/>
    <n v="0"/>
    <n v="1"/>
    <n v="0"/>
    <n v="5"/>
    <n v="1"/>
    <s v="TA"/>
    <n v="8"/>
    <s v="Typ"/>
    <n v="0"/>
    <s v="NA"/>
    <x v="4"/>
    <s v="NA"/>
    <x v="3"/>
    <n v="0"/>
    <n v="0"/>
    <s v="NA"/>
    <s v="NA"/>
    <x v="1"/>
    <n v="0"/>
    <n v="151"/>
    <n v="0"/>
    <n v="0"/>
    <n v="0"/>
    <n v="0"/>
    <s v="NA"/>
    <x v="0"/>
    <s v="NA"/>
    <n v="0"/>
    <n v="5"/>
    <n v="2006"/>
    <x v="0"/>
    <x v="3"/>
    <n v="81000"/>
  </r>
  <r>
    <n v="388"/>
    <n v="80"/>
    <x v="0"/>
    <n v="72"/>
    <x v="25"/>
    <x v="0"/>
    <s v="NA"/>
    <x v="0"/>
    <x v="0"/>
    <x v="0"/>
    <x v="0"/>
    <x v="0"/>
    <x v="15"/>
    <x v="0"/>
    <x v="0"/>
    <x v="0"/>
    <x v="5"/>
    <n v="6"/>
    <n v="6"/>
    <n v="1976"/>
    <n v="1976"/>
    <x v="1"/>
    <x v="0"/>
    <x v="1"/>
    <s v="MetalSd"/>
    <x v="0"/>
    <n v="255"/>
    <x v="1"/>
    <s v="TA"/>
    <x v="1"/>
    <x v="1"/>
    <s v="TA"/>
    <s v="Av"/>
    <x v="1"/>
    <n v="631"/>
    <s v="Unf"/>
    <n v="0"/>
    <n v="410"/>
    <n v="1041"/>
    <x v="0"/>
    <s v="Ex"/>
    <s v="Y"/>
    <x v="0"/>
    <n v="1125"/>
    <n v="0"/>
    <n v="0"/>
    <n v="1125"/>
    <n v="1"/>
    <n v="0"/>
    <n v="1"/>
    <n v="0"/>
    <n v="3"/>
    <n v="1"/>
    <s v="TA"/>
    <n v="6"/>
    <s v="Typ"/>
    <n v="1"/>
    <s v="Fa"/>
    <x v="1"/>
    <n v="1977"/>
    <x v="1"/>
    <n v="1"/>
    <n v="352"/>
    <s v="TA"/>
    <s v="TA"/>
    <x v="0"/>
    <n v="296"/>
    <n v="0"/>
    <n v="0"/>
    <n v="0"/>
    <n v="0"/>
    <n v="0"/>
    <s v="NA"/>
    <x v="2"/>
    <s v="NA"/>
    <n v="0"/>
    <n v="10"/>
    <n v="2009"/>
    <x v="0"/>
    <x v="1"/>
    <n v="125000"/>
  </r>
  <r>
    <n v="389"/>
    <n v="20"/>
    <x v="0"/>
    <n v="93"/>
    <x v="344"/>
    <x v="0"/>
    <s v="NA"/>
    <x v="1"/>
    <x v="0"/>
    <x v="0"/>
    <x v="3"/>
    <x v="0"/>
    <x v="0"/>
    <x v="0"/>
    <x v="0"/>
    <x v="0"/>
    <x v="1"/>
    <n v="7"/>
    <n v="5"/>
    <n v="1999"/>
    <n v="2000"/>
    <x v="0"/>
    <x v="0"/>
    <x v="0"/>
    <s v="VinylSd"/>
    <x v="0"/>
    <n v="125"/>
    <x v="0"/>
    <s v="TA"/>
    <x v="0"/>
    <x v="0"/>
    <s v="TA"/>
    <s v="No"/>
    <x v="2"/>
    <n v="0"/>
    <s v="Unf"/>
    <n v="0"/>
    <n v="1468"/>
    <n v="1468"/>
    <x v="0"/>
    <s v="Ex"/>
    <s v="Y"/>
    <x v="0"/>
    <n v="1479"/>
    <n v="0"/>
    <n v="0"/>
    <n v="1479"/>
    <n v="0"/>
    <n v="0"/>
    <n v="2"/>
    <n v="0"/>
    <n v="3"/>
    <n v="1"/>
    <s v="Gd"/>
    <n v="6"/>
    <s v="Typ"/>
    <n v="0"/>
    <s v="NA"/>
    <x v="0"/>
    <n v="1999"/>
    <x v="0"/>
    <n v="2"/>
    <n v="577"/>
    <s v="TA"/>
    <s v="TA"/>
    <x v="0"/>
    <n v="120"/>
    <n v="25"/>
    <n v="0"/>
    <n v="0"/>
    <n v="0"/>
    <n v="0"/>
    <s v="NA"/>
    <x v="0"/>
    <s v="NA"/>
    <n v="0"/>
    <n v="7"/>
    <n v="2008"/>
    <x v="0"/>
    <x v="0"/>
    <n v="191000"/>
  </r>
  <r>
    <n v="390"/>
    <n v="60"/>
    <x v="0"/>
    <n v="96"/>
    <x v="345"/>
    <x v="0"/>
    <s v="NA"/>
    <x v="0"/>
    <x v="0"/>
    <x v="0"/>
    <x v="0"/>
    <x v="0"/>
    <x v="10"/>
    <x v="0"/>
    <x v="0"/>
    <x v="0"/>
    <x v="0"/>
    <n v="10"/>
    <n v="5"/>
    <n v="2007"/>
    <n v="2008"/>
    <x v="0"/>
    <x v="0"/>
    <x v="0"/>
    <s v="VinylSd"/>
    <x v="2"/>
    <n v="272"/>
    <x v="2"/>
    <s v="TA"/>
    <x v="0"/>
    <x v="2"/>
    <s v="TA"/>
    <s v="Av"/>
    <x v="0"/>
    <n v="1280"/>
    <s v="Unf"/>
    <n v="0"/>
    <n v="402"/>
    <n v="1682"/>
    <x v="0"/>
    <s v="Ex"/>
    <s v="Y"/>
    <x v="0"/>
    <n v="1742"/>
    <n v="590"/>
    <n v="0"/>
    <n v="2332"/>
    <n v="1"/>
    <n v="0"/>
    <n v="2"/>
    <n v="1"/>
    <n v="3"/>
    <n v="1"/>
    <s v="Ex"/>
    <n v="9"/>
    <s v="Typ"/>
    <n v="1"/>
    <s v="Ex"/>
    <x v="2"/>
    <n v="2008"/>
    <x v="2"/>
    <n v="3"/>
    <n v="846"/>
    <s v="TA"/>
    <s v="TA"/>
    <x v="0"/>
    <n v="196"/>
    <n v="134"/>
    <n v="0"/>
    <n v="0"/>
    <n v="0"/>
    <n v="0"/>
    <s v="NA"/>
    <x v="0"/>
    <s v="NA"/>
    <n v="0"/>
    <n v="8"/>
    <n v="2008"/>
    <x v="1"/>
    <x v="2"/>
    <n v="426000"/>
  </r>
  <r>
    <n v="391"/>
    <n v="50"/>
    <x v="0"/>
    <n v="50"/>
    <x v="346"/>
    <x v="0"/>
    <s v="Grvl"/>
    <x v="0"/>
    <x v="0"/>
    <x v="0"/>
    <x v="0"/>
    <x v="0"/>
    <x v="15"/>
    <x v="0"/>
    <x v="0"/>
    <x v="0"/>
    <x v="2"/>
    <n v="5"/>
    <n v="8"/>
    <n v="1900"/>
    <n v="1950"/>
    <x v="0"/>
    <x v="0"/>
    <x v="1"/>
    <s v="MetalSd"/>
    <x v="1"/>
    <n v="0"/>
    <x v="1"/>
    <s v="TA"/>
    <x v="2"/>
    <x v="1"/>
    <s v="Gd"/>
    <s v="No"/>
    <x v="3"/>
    <n v="241"/>
    <s v="BLQ"/>
    <n v="391"/>
    <n v="229"/>
    <n v="861"/>
    <x v="0"/>
    <s v="Ex"/>
    <s v="Y"/>
    <x v="0"/>
    <n v="961"/>
    <n v="406"/>
    <n v="0"/>
    <n v="1367"/>
    <n v="1"/>
    <n v="0"/>
    <n v="1"/>
    <n v="0"/>
    <n v="4"/>
    <n v="1"/>
    <s v="TA"/>
    <n v="7"/>
    <s v="Typ"/>
    <n v="0"/>
    <s v="NA"/>
    <x v="1"/>
    <n v="1978"/>
    <x v="1"/>
    <n v="1"/>
    <n v="384"/>
    <s v="TA"/>
    <s v="TA"/>
    <x v="0"/>
    <n v="0"/>
    <n v="130"/>
    <n v="112"/>
    <n v="0"/>
    <n v="0"/>
    <n v="0"/>
    <s v="NA"/>
    <x v="1"/>
    <s v="NA"/>
    <n v="0"/>
    <n v="4"/>
    <n v="2008"/>
    <x v="0"/>
    <x v="0"/>
    <n v="119000"/>
  </r>
  <r>
    <n v="392"/>
    <n v="60"/>
    <x v="0"/>
    <n v="71"/>
    <x v="347"/>
    <x v="0"/>
    <s v="NA"/>
    <x v="1"/>
    <x v="0"/>
    <x v="0"/>
    <x v="3"/>
    <x v="0"/>
    <x v="4"/>
    <x v="0"/>
    <x v="0"/>
    <x v="0"/>
    <x v="0"/>
    <n v="6"/>
    <n v="5"/>
    <n v="2001"/>
    <n v="2002"/>
    <x v="0"/>
    <x v="0"/>
    <x v="0"/>
    <s v="VinylSd"/>
    <x v="1"/>
    <n v="0"/>
    <x v="1"/>
    <s v="TA"/>
    <x v="0"/>
    <x v="2"/>
    <s v="TA"/>
    <s v="No"/>
    <x v="1"/>
    <n v="690"/>
    <s v="Unf"/>
    <n v="0"/>
    <n v="114"/>
    <n v="804"/>
    <x v="0"/>
    <s v="Ex"/>
    <s v="Y"/>
    <x v="0"/>
    <n v="804"/>
    <n v="1157"/>
    <n v="0"/>
    <n v="1961"/>
    <n v="1"/>
    <n v="0"/>
    <n v="2"/>
    <n v="1"/>
    <n v="3"/>
    <n v="1"/>
    <s v="Gd"/>
    <n v="7"/>
    <s v="Typ"/>
    <n v="1"/>
    <s v="TA"/>
    <x v="2"/>
    <n v="2001"/>
    <x v="2"/>
    <n v="2"/>
    <n v="560"/>
    <s v="TA"/>
    <s v="TA"/>
    <x v="0"/>
    <n v="125"/>
    <n v="192"/>
    <n v="0"/>
    <n v="0"/>
    <n v="0"/>
    <n v="0"/>
    <s v="NA"/>
    <x v="0"/>
    <s v="NA"/>
    <n v="0"/>
    <n v="6"/>
    <n v="2009"/>
    <x v="0"/>
    <x v="0"/>
    <n v="215000"/>
  </r>
  <r>
    <n v="393"/>
    <n v="20"/>
    <x v="0"/>
    <s v="NA"/>
    <x v="348"/>
    <x v="0"/>
    <s v="NA"/>
    <x v="1"/>
    <x v="0"/>
    <x v="0"/>
    <x v="0"/>
    <x v="0"/>
    <x v="11"/>
    <x v="0"/>
    <x v="0"/>
    <x v="0"/>
    <x v="1"/>
    <n v="5"/>
    <n v="7"/>
    <n v="1959"/>
    <n v="1959"/>
    <x v="0"/>
    <x v="0"/>
    <x v="1"/>
    <s v="MetalSd"/>
    <x v="1"/>
    <n v="0"/>
    <x v="1"/>
    <s v="TA"/>
    <x v="4"/>
    <x v="3"/>
    <s v="NA"/>
    <s v="NA"/>
    <x v="5"/>
    <n v="0"/>
    <s v="NA"/>
    <n v="0"/>
    <n v="0"/>
    <n v="0"/>
    <x v="0"/>
    <s v="TA"/>
    <s v="Y"/>
    <x v="0"/>
    <n v="882"/>
    <n v="0"/>
    <n v="0"/>
    <n v="882"/>
    <n v="0"/>
    <n v="0"/>
    <n v="1"/>
    <n v="0"/>
    <n v="3"/>
    <n v="1"/>
    <s v="TA"/>
    <n v="5"/>
    <s v="Typ"/>
    <n v="0"/>
    <s v="NA"/>
    <x v="0"/>
    <n v="1959"/>
    <x v="0"/>
    <n v="1"/>
    <n v="294"/>
    <s v="TA"/>
    <s v="TA"/>
    <x v="0"/>
    <n v="0"/>
    <n v="0"/>
    <n v="0"/>
    <n v="0"/>
    <n v="0"/>
    <n v="0"/>
    <s v="NA"/>
    <x v="1"/>
    <s v="Shed"/>
    <n v="1200"/>
    <n v="7"/>
    <n v="2007"/>
    <x v="0"/>
    <x v="0"/>
    <n v="106500"/>
  </r>
  <r>
    <n v="394"/>
    <n v="30"/>
    <x v="0"/>
    <s v="NA"/>
    <x v="349"/>
    <x v="0"/>
    <s v="NA"/>
    <x v="0"/>
    <x v="0"/>
    <x v="0"/>
    <x v="2"/>
    <x v="0"/>
    <x v="8"/>
    <x v="1"/>
    <x v="0"/>
    <x v="0"/>
    <x v="1"/>
    <n v="4"/>
    <n v="5"/>
    <n v="1941"/>
    <n v="1950"/>
    <x v="0"/>
    <x v="0"/>
    <x v="5"/>
    <s v="Wd Shng"/>
    <x v="1"/>
    <n v="0"/>
    <x v="1"/>
    <s v="TA"/>
    <x v="1"/>
    <x v="1"/>
    <s v="TA"/>
    <s v="No"/>
    <x v="3"/>
    <n v="266"/>
    <s v="Unf"/>
    <n v="0"/>
    <n v="522"/>
    <n v="788"/>
    <x v="0"/>
    <s v="TA"/>
    <s v="Y"/>
    <x v="2"/>
    <n v="788"/>
    <n v="0"/>
    <n v="0"/>
    <n v="788"/>
    <n v="0"/>
    <n v="0"/>
    <n v="1"/>
    <n v="0"/>
    <n v="2"/>
    <n v="1"/>
    <s v="TA"/>
    <n v="4"/>
    <s v="Typ"/>
    <n v="2"/>
    <s v="TA"/>
    <x v="4"/>
    <s v="NA"/>
    <x v="3"/>
    <n v="0"/>
    <n v="0"/>
    <s v="NA"/>
    <s v="NA"/>
    <x v="0"/>
    <n v="0"/>
    <n v="0"/>
    <n v="0"/>
    <n v="0"/>
    <n v="0"/>
    <n v="0"/>
    <s v="NA"/>
    <x v="2"/>
    <s v="NA"/>
    <n v="0"/>
    <n v="4"/>
    <n v="2006"/>
    <x v="0"/>
    <x v="1"/>
    <n v="100000"/>
  </r>
  <r>
    <n v="395"/>
    <n v="50"/>
    <x v="0"/>
    <n v="60"/>
    <x v="350"/>
    <x v="0"/>
    <s v="NA"/>
    <x v="0"/>
    <x v="0"/>
    <x v="0"/>
    <x v="0"/>
    <x v="0"/>
    <x v="7"/>
    <x v="0"/>
    <x v="0"/>
    <x v="0"/>
    <x v="2"/>
    <n v="5"/>
    <n v="6"/>
    <n v="1940"/>
    <n v="1950"/>
    <x v="0"/>
    <x v="0"/>
    <x v="1"/>
    <s v="MetalSd"/>
    <x v="1"/>
    <n v="0"/>
    <x v="1"/>
    <s v="TA"/>
    <x v="1"/>
    <x v="1"/>
    <s v="TA"/>
    <s v="No"/>
    <x v="2"/>
    <n v="0"/>
    <s v="Unf"/>
    <n v="0"/>
    <n v="735"/>
    <n v="735"/>
    <x v="0"/>
    <s v="Gd"/>
    <s v="Y"/>
    <x v="2"/>
    <n v="735"/>
    <n v="299"/>
    <n v="0"/>
    <n v="1034"/>
    <n v="0"/>
    <n v="0"/>
    <n v="1"/>
    <n v="0"/>
    <n v="2"/>
    <n v="1"/>
    <s v="TA"/>
    <n v="5"/>
    <s v="Typ"/>
    <n v="0"/>
    <s v="NA"/>
    <x v="1"/>
    <n v="1940"/>
    <x v="1"/>
    <n v="1"/>
    <n v="240"/>
    <s v="TA"/>
    <s v="TA"/>
    <x v="0"/>
    <n v="0"/>
    <n v="39"/>
    <n v="0"/>
    <n v="0"/>
    <n v="0"/>
    <n v="0"/>
    <s v="NA"/>
    <x v="0"/>
    <s v="NA"/>
    <n v="0"/>
    <n v="7"/>
    <n v="2007"/>
    <x v="0"/>
    <x v="0"/>
    <n v="109000"/>
  </r>
  <r>
    <n v="396"/>
    <n v="20"/>
    <x v="0"/>
    <n v="68"/>
    <x v="351"/>
    <x v="0"/>
    <s v="NA"/>
    <x v="0"/>
    <x v="0"/>
    <x v="0"/>
    <x v="0"/>
    <x v="0"/>
    <x v="15"/>
    <x v="0"/>
    <x v="0"/>
    <x v="0"/>
    <x v="1"/>
    <n v="5"/>
    <n v="6"/>
    <n v="1956"/>
    <n v="1956"/>
    <x v="0"/>
    <x v="0"/>
    <x v="2"/>
    <s v="Wd Sdng"/>
    <x v="1"/>
    <n v="0"/>
    <x v="1"/>
    <s v="TA"/>
    <x v="1"/>
    <x v="1"/>
    <s v="TA"/>
    <s v="Av"/>
    <x v="4"/>
    <n v="739"/>
    <s v="Unf"/>
    <n v="0"/>
    <n v="405"/>
    <n v="1144"/>
    <x v="0"/>
    <s v="TA"/>
    <s v="Y"/>
    <x v="0"/>
    <n v="1144"/>
    <n v="0"/>
    <n v="0"/>
    <n v="1144"/>
    <n v="1"/>
    <n v="0"/>
    <n v="1"/>
    <n v="0"/>
    <n v="3"/>
    <n v="1"/>
    <s v="TA"/>
    <n v="6"/>
    <s v="Typ"/>
    <n v="0"/>
    <s v="NA"/>
    <x v="0"/>
    <n v="1956"/>
    <x v="1"/>
    <n v="1"/>
    <n v="596"/>
    <s v="TA"/>
    <s v="TA"/>
    <x v="0"/>
    <n v="44"/>
    <n v="0"/>
    <n v="0"/>
    <n v="0"/>
    <n v="0"/>
    <n v="0"/>
    <s v="NA"/>
    <x v="0"/>
    <s v="NA"/>
    <n v="0"/>
    <n v="6"/>
    <n v="2010"/>
    <x v="0"/>
    <x v="0"/>
    <n v="129000"/>
  </r>
  <r>
    <n v="397"/>
    <n v="20"/>
    <x v="0"/>
    <n v="60"/>
    <x v="25"/>
    <x v="0"/>
    <s v="NA"/>
    <x v="0"/>
    <x v="2"/>
    <x v="0"/>
    <x v="0"/>
    <x v="0"/>
    <x v="0"/>
    <x v="0"/>
    <x v="0"/>
    <x v="0"/>
    <x v="1"/>
    <n v="5"/>
    <n v="5"/>
    <n v="1972"/>
    <n v="1972"/>
    <x v="1"/>
    <x v="0"/>
    <x v="1"/>
    <s v="MetalSd"/>
    <x v="1"/>
    <n v="0"/>
    <x v="1"/>
    <s v="TA"/>
    <x v="1"/>
    <x v="1"/>
    <s v="TA"/>
    <s v="Av"/>
    <x v="3"/>
    <n v="777"/>
    <s v="Unf"/>
    <n v="0"/>
    <n v="117"/>
    <n v="894"/>
    <x v="0"/>
    <s v="TA"/>
    <s v="Y"/>
    <x v="0"/>
    <n v="894"/>
    <n v="0"/>
    <n v="0"/>
    <n v="894"/>
    <n v="0"/>
    <n v="0"/>
    <n v="1"/>
    <n v="0"/>
    <n v="2"/>
    <n v="1"/>
    <s v="TA"/>
    <n v="6"/>
    <s v="Typ"/>
    <n v="0"/>
    <s v="NA"/>
    <x v="1"/>
    <n v="1985"/>
    <x v="0"/>
    <n v="2"/>
    <n v="600"/>
    <s v="TA"/>
    <s v="TA"/>
    <x v="0"/>
    <n v="215"/>
    <n v="0"/>
    <n v="0"/>
    <n v="0"/>
    <n v="0"/>
    <n v="0"/>
    <s v="NA"/>
    <x v="0"/>
    <s v="NA"/>
    <n v="0"/>
    <n v="9"/>
    <n v="2009"/>
    <x v="0"/>
    <x v="0"/>
    <n v="123000"/>
  </r>
  <r>
    <n v="398"/>
    <n v="60"/>
    <x v="0"/>
    <n v="69"/>
    <x v="120"/>
    <x v="0"/>
    <s v="NA"/>
    <x v="0"/>
    <x v="0"/>
    <x v="0"/>
    <x v="0"/>
    <x v="0"/>
    <x v="11"/>
    <x v="2"/>
    <x v="0"/>
    <x v="0"/>
    <x v="0"/>
    <n v="5"/>
    <n v="5"/>
    <n v="1962"/>
    <n v="1962"/>
    <x v="0"/>
    <x v="0"/>
    <x v="0"/>
    <s v="VinylSd"/>
    <x v="0"/>
    <n v="288"/>
    <x v="1"/>
    <s v="TA"/>
    <x v="1"/>
    <x v="1"/>
    <s v="TA"/>
    <s v="No"/>
    <x v="1"/>
    <n v="540"/>
    <s v="Unf"/>
    <n v="0"/>
    <n v="324"/>
    <n v="864"/>
    <x v="0"/>
    <s v="TA"/>
    <s v="Y"/>
    <x v="0"/>
    <n v="876"/>
    <n v="936"/>
    <n v="0"/>
    <n v="1812"/>
    <n v="0"/>
    <n v="0"/>
    <n v="2"/>
    <n v="0"/>
    <n v="4"/>
    <n v="1"/>
    <s v="TA"/>
    <n v="8"/>
    <s v="Typ"/>
    <n v="1"/>
    <s v="TA"/>
    <x v="0"/>
    <n v="1962"/>
    <x v="0"/>
    <n v="1"/>
    <n v="264"/>
    <s v="TA"/>
    <s v="TA"/>
    <x v="0"/>
    <n v="0"/>
    <n v="168"/>
    <n v="0"/>
    <n v="0"/>
    <n v="0"/>
    <n v="0"/>
    <s v="NA"/>
    <x v="0"/>
    <s v="NA"/>
    <n v="0"/>
    <n v="7"/>
    <n v="2007"/>
    <x v="0"/>
    <x v="0"/>
    <n v="169500"/>
  </r>
  <r>
    <n v="399"/>
    <n v="30"/>
    <x v="1"/>
    <n v="60"/>
    <x v="352"/>
    <x v="0"/>
    <s v="NA"/>
    <x v="0"/>
    <x v="0"/>
    <x v="0"/>
    <x v="2"/>
    <x v="0"/>
    <x v="13"/>
    <x v="0"/>
    <x v="0"/>
    <x v="0"/>
    <x v="1"/>
    <n v="5"/>
    <n v="2"/>
    <n v="1920"/>
    <n v="1950"/>
    <x v="0"/>
    <x v="0"/>
    <x v="1"/>
    <s v="MetalSd"/>
    <x v="1"/>
    <n v="0"/>
    <x v="1"/>
    <s v="Fa"/>
    <x v="2"/>
    <x v="4"/>
    <s v="Po"/>
    <s v="No"/>
    <x v="2"/>
    <n v="0"/>
    <s v="Unf"/>
    <n v="0"/>
    <n v="961"/>
    <n v="961"/>
    <x v="0"/>
    <s v="Gd"/>
    <s v="Y"/>
    <x v="4"/>
    <n v="1077"/>
    <n v="0"/>
    <n v="0"/>
    <n v="1077"/>
    <n v="0"/>
    <n v="0"/>
    <n v="1"/>
    <n v="0"/>
    <n v="2"/>
    <n v="1"/>
    <s v="TA"/>
    <n v="6"/>
    <s v="Maj2"/>
    <n v="0"/>
    <s v="NA"/>
    <x v="1"/>
    <n v="1920"/>
    <x v="1"/>
    <n v="1"/>
    <n v="338"/>
    <s v="Po"/>
    <s v="Po"/>
    <x v="1"/>
    <n v="0"/>
    <n v="0"/>
    <n v="0"/>
    <n v="0"/>
    <n v="0"/>
    <n v="0"/>
    <s v="NA"/>
    <x v="0"/>
    <s v="NA"/>
    <n v="0"/>
    <n v="11"/>
    <n v="2007"/>
    <x v="0"/>
    <x v="1"/>
    <n v="67000"/>
  </r>
  <r>
    <n v="400"/>
    <n v="60"/>
    <x v="3"/>
    <n v="65"/>
    <x v="260"/>
    <x v="0"/>
    <s v="NA"/>
    <x v="0"/>
    <x v="0"/>
    <x v="0"/>
    <x v="0"/>
    <x v="0"/>
    <x v="5"/>
    <x v="0"/>
    <x v="0"/>
    <x v="0"/>
    <x v="0"/>
    <n v="7"/>
    <n v="5"/>
    <n v="2006"/>
    <n v="2007"/>
    <x v="0"/>
    <x v="0"/>
    <x v="6"/>
    <s v="CmentBd"/>
    <x v="2"/>
    <n v="100"/>
    <x v="0"/>
    <s v="TA"/>
    <x v="0"/>
    <x v="0"/>
    <s v="TA"/>
    <s v="No"/>
    <x v="0"/>
    <n v="812"/>
    <s v="Unf"/>
    <n v="0"/>
    <n v="280"/>
    <n v="1092"/>
    <x v="0"/>
    <s v="Ex"/>
    <s v="Y"/>
    <x v="0"/>
    <n v="1112"/>
    <n v="438"/>
    <n v="0"/>
    <n v="1550"/>
    <n v="1"/>
    <n v="0"/>
    <n v="2"/>
    <n v="0"/>
    <n v="2"/>
    <n v="1"/>
    <s v="Gd"/>
    <n v="7"/>
    <s v="Typ"/>
    <n v="0"/>
    <s v="NA"/>
    <x v="0"/>
    <n v="2007"/>
    <x v="2"/>
    <n v="2"/>
    <n v="438"/>
    <s v="TA"/>
    <s v="TA"/>
    <x v="0"/>
    <n v="0"/>
    <n v="168"/>
    <n v="0"/>
    <n v="0"/>
    <n v="0"/>
    <n v="0"/>
    <s v="NA"/>
    <x v="0"/>
    <s v="NA"/>
    <n v="0"/>
    <n v="10"/>
    <n v="2009"/>
    <x v="0"/>
    <x v="0"/>
    <n v="241000"/>
  </r>
  <r>
    <n v="401"/>
    <n v="120"/>
    <x v="0"/>
    <n v="38"/>
    <x v="353"/>
    <x v="0"/>
    <s v="NA"/>
    <x v="2"/>
    <x v="0"/>
    <x v="0"/>
    <x v="0"/>
    <x v="0"/>
    <x v="1"/>
    <x v="0"/>
    <x v="0"/>
    <x v="3"/>
    <x v="1"/>
    <n v="8"/>
    <n v="5"/>
    <n v="1996"/>
    <n v="1996"/>
    <x v="0"/>
    <x v="0"/>
    <x v="4"/>
    <s v="BrkFace"/>
    <x v="1"/>
    <n v="0"/>
    <x v="0"/>
    <s v="TA"/>
    <x v="0"/>
    <x v="0"/>
    <s v="TA"/>
    <s v="No"/>
    <x v="0"/>
    <n v="786"/>
    <s v="Unf"/>
    <n v="0"/>
    <n v="474"/>
    <n v="1260"/>
    <x v="0"/>
    <s v="Ex"/>
    <s v="Y"/>
    <x v="0"/>
    <n v="1288"/>
    <n v="0"/>
    <n v="0"/>
    <n v="1288"/>
    <n v="1"/>
    <n v="0"/>
    <n v="1"/>
    <n v="1"/>
    <n v="1"/>
    <n v="1"/>
    <s v="Ex"/>
    <n v="4"/>
    <s v="Typ"/>
    <n v="2"/>
    <s v="Gd"/>
    <x v="0"/>
    <n v="1996"/>
    <x v="2"/>
    <n v="2"/>
    <n v="500"/>
    <s v="TA"/>
    <s v="TA"/>
    <x v="0"/>
    <n v="120"/>
    <n v="30"/>
    <n v="0"/>
    <n v="0"/>
    <n v="224"/>
    <n v="0"/>
    <s v="NA"/>
    <x v="0"/>
    <s v="NA"/>
    <n v="0"/>
    <n v="12"/>
    <n v="2008"/>
    <x v="0"/>
    <x v="0"/>
    <n v="245500"/>
  </r>
  <r>
    <n v="402"/>
    <n v="20"/>
    <x v="0"/>
    <n v="65"/>
    <x v="354"/>
    <x v="0"/>
    <s v="NA"/>
    <x v="1"/>
    <x v="0"/>
    <x v="0"/>
    <x v="0"/>
    <x v="0"/>
    <x v="0"/>
    <x v="0"/>
    <x v="0"/>
    <x v="0"/>
    <x v="1"/>
    <n v="7"/>
    <n v="5"/>
    <n v="2005"/>
    <n v="2005"/>
    <x v="0"/>
    <x v="0"/>
    <x v="0"/>
    <s v="VinylSd"/>
    <x v="1"/>
    <n v="0"/>
    <x v="0"/>
    <s v="TA"/>
    <x v="0"/>
    <x v="0"/>
    <s v="TA"/>
    <s v="Av"/>
    <x v="0"/>
    <n v="24"/>
    <s v="Unf"/>
    <n v="0"/>
    <n v="1286"/>
    <n v="1310"/>
    <x v="0"/>
    <s v="Ex"/>
    <s v="Y"/>
    <x v="0"/>
    <n v="1310"/>
    <n v="0"/>
    <n v="0"/>
    <n v="1310"/>
    <n v="0"/>
    <n v="0"/>
    <n v="2"/>
    <n v="0"/>
    <n v="3"/>
    <n v="1"/>
    <s v="Gd"/>
    <n v="6"/>
    <s v="Typ"/>
    <n v="1"/>
    <s v="Gd"/>
    <x v="0"/>
    <n v="2005"/>
    <x v="2"/>
    <n v="2"/>
    <n v="400"/>
    <s v="TA"/>
    <s v="TA"/>
    <x v="0"/>
    <n v="0"/>
    <n v="0"/>
    <n v="0"/>
    <n v="0"/>
    <n v="0"/>
    <n v="0"/>
    <s v="NA"/>
    <x v="0"/>
    <s v="NA"/>
    <n v="0"/>
    <n v="7"/>
    <n v="2006"/>
    <x v="1"/>
    <x v="2"/>
    <n v="164990"/>
  </r>
  <r>
    <n v="403"/>
    <n v="30"/>
    <x v="0"/>
    <n v="60"/>
    <x v="70"/>
    <x v="0"/>
    <s v="NA"/>
    <x v="0"/>
    <x v="0"/>
    <x v="0"/>
    <x v="0"/>
    <x v="0"/>
    <x v="9"/>
    <x v="0"/>
    <x v="0"/>
    <x v="0"/>
    <x v="1"/>
    <n v="5"/>
    <n v="8"/>
    <n v="1940"/>
    <n v="1997"/>
    <x v="0"/>
    <x v="0"/>
    <x v="2"/>
    <s v="Wd Sdng"/>
    <x v="1"/>
    <n v="0"/>
    <x v="1"/>
    <s v="TA"/>
    <x v="0"/>
    <x v="1"/>
    <s v="TA"/>
    <s v="No"/>
    <x v="2"/>
    <n v="0"/>
    <s v="Unf"/>
    <n v="0"/>
    <n v="672"/>
    <n v="672"/>
    <x v="0"/>
    <s v="Ex"/>
    <s v="Y"/>
    <x v="0"/>
    <n v="672"/>
    <n v="0"/>
    <n v="0"/>
    <n v="672"/>
    <n v="0"/>
    <n v="0"/>
    <n v="1"/>
    <n v="0"/>
    <n v="2"/>
    <n v="1"/>
    <s v="TA"/>
    <n v="4"/>
    <s v="Typ"/>
    <n v="0"/>
    <s v="NA"/>
    <x v="1"/>
    <n v="1940"/>
    <x v="1"/>
    <n v="1"/>
    <n v="240"/>
    <s v="TA"/>
    <s v="TA"/>
    <x v="1"/>
    <n v="168"/>
    <n v="0"/>
    <n v="0"/>
    <n v="0"/>
    <n v="0"/>
    <n v="0"/>
    <s v="NA"/>
    <x v="3"/>
    <s v="NA"/>
    <n v="0"/>
    <n v="8"/>
    <n v="2008"/>
    <x v="0"/>
    <x v="0"/>
    <n v="108000"/>
  </r>
  <r>
    <n v="404"/>
    <n v="60"/>
    <x v="0"/>
    <n v="93"/>
    <x v="241"/>
    <x v="0"/>
    <s v="NA"/>
    <x v="0"/>
    <x v="0"/>
    <x v="0"/>
    <x v="2"/>
    <x v="0"/>
    <x v="3"/>
    <x v="0"/>
    <x v="0"/>
    <x v="0"/>
    <x v="0"/>
    <n v="8"/>
    <n v="5"/>
    <n v="1998"/>
    <n v="1998"/>
    <x v="1"/>
    <x v="0"/>
    <x v="0"/>
    <s v="VinylSd"/>
    <x v="0"/>
    <n v="650"/>
    <x v="0"/>
    <s v="TA"/>
    <x v="0"/>
    <x v="0"/>
    <s v="TA"/>
    <s v="No"/>
    <x v="2"/>
    <n v="0"/>
    <s v="Unf"/>
    <n v="0"/>
    <n v="1141"/>
    <n v="1141"/>
    <x v="0"/>
    <s v="Gd"/>
    <s v="Y"/>
    <x v="0"/>
    <n v="1165"/>
    <n v="1098"/>
    <n v="0"/>
    <n v="2263"/>
    <n v="0"/>
    <n v="0"/>
    <n v="2"/>
    <n v="1"/>
    <n v="4"/>
    <n v="1"/>
    <s v="Gd"/>
    <n v="10"/>
    <s v="Typ"/>
    <n v="1"/>
    <s v="TA"/>
    <x v="2"/>
    <n v="1998"/>
    <x v="2"/>
    <n v="2"/>
    <n v="420"/>
    <s v="TA"/>
    <s v="TA"/>
    <x v="0"/>
    <n v="144"/>
    <n v="123"/>
    <n v="0"/>
    <n v="0"/>
    <n v="0"/>
    <n v="0"/>
    <s v="NA"/>
    <x v="0"/>
    <s v="NA"/>
    <n v="0"/>
    <n v="7"/>
    <n v="2006"/>
    <x v="0"/>
    <x v="1"/>
    <n v="258000"/>
  </r>
  <r>
    <n v="405"/>
    <n v="60"/>
    <x v="0"/>
    <s v="NA"/>
    <x v="355"/>
    <x v="0"/>
    <s v="NA"/>
    <x v="1"/>
    <x v="0"/>
    <x v="0"/>
    <x v="0"/>
    <x v="0"/>
    <x v="17"/>
    <x v="0"/>
    <x v="0"/>
    <x v="0"/>
    <x v="0"/>
    <n v="6"/>
    <n v="5"/>
    <n v="1995"/>
    <n v="1996"/>
    <x v="0"/>
    <x v="0"/>
    <x v="1"/>
    <s v="MetalSd"/>
    <x v="1"/>
    <n v="0"/>
    <x v="1"/>
    <s v="TA"/>
    <x v="0"/>
    <x v="0"/>
    <s v="TA"/>
    <s v="No"/>
    <x v="2"/>
    <n v="0"/>
    <s v="Unf"/>
    <n v="0"/>
    <n v="806"/>
    <n v="806"/>
    <x v="0"/>
    <s v="Gd"/>
    <s v="Y"/>
    <x v="0"/>
    <n v="806"/>
    <n v="766"/>
    <n v="0"/>
    <n v="1572"/>
    <n v="0"/>
    <n v="0"/>
    <n v="2"/>
    <n v="1"/>
    <n v="3"/>
    <n v="1"/>
    <s v="TA"/>
    <n v="7"/>
    <s v="Typ"/>
    <n v="1"/>
    <s v="TA"/>
    <x v="2"/>
    <n v="1995"/>
    <x v="2"/>
    <n v="2"/>
    <n v="373"/>
    <s v="TA"/>
    <s v="TA"/>
    <x v="0"/>
    <n v="0"/>
    <n v="40"/>
    <n v="0"/>
    <n v="0"/>
    <n v="0"/>
    <n v="0"/>
    <s v="NA"/>
    <x v="0"/>
    <s v="NA"/>
    <n v="0"/>
    <n v="5"/>
    <n v="2007"/>
    <x v="0"/>
    <x v="0"/>
    <n v="168000"/>
  </r>
  <r>
    <n v="406"/>
    <n v="20"/>
    <x v="0"/>
    <s v="NA"/>
    <x v="356"/>
    <x v="0"/>
    <s v="NA"/>
    <x v="1"/>
    <x v="0"/>
    <x v="0"/>
    <x v="2"/>
    <x v="0"/>
    <x v="9"/>
    <x v="1"/>
    <x v="0"/>
    <x v="0"/>
    <x v="1"/>
    <n v="4"/>
    <n v="4"/>
    <n v="1976"/>
    <n v="1993"/>
    <x v="0"/>
    <x v="0"/>
    <x v="7"/>
    <s v="Plywood"/>
    <x v="1"/>
    <n v="0"/>
    <x v="1"/>
    <s v="TA"/>
    <x v="1"/>
    <x v="1"/>
    <s v="TA"/>
    <s v="No"/>
    <x v="4"/>
    <n v="1116"/>
    <s v="Unf"/>
    <n v="0"/>
    <n v="165"/>
    <n v="1281"/>
    <x v="0"/>
    <s v="Ex"/>
    <s v="Y"/>
    <x v="0"/>
    <n v="1620"/>
    <n v="0"/>
    <n v="0"/>
    <n v="1620"/>
    <n v="1"/>
    <n v="0"/>
    <n v="2"/>
    <n v="0"/>
    <n v="3"/>
    <n v="1"/>
    <s v="TA"/>
    <n v="8"/>
    <s v="Min1"/>
    <n v="1"/>
    <s v="TA"/>
    <x v="0"/>
    <n v="1993"/>
    <x v="1"/>
    <n v="2"/>
    <n v="490"/>
    <s v="TA"/>
    <s v="TA"/>
    <x v="0"/>
    <n v="120"/>
    <n v="78"/>
    <n v="0"/>
    <n v="0"/>
    <n v="0"/>
    <n v="0"/>
    <s v="NA"/>
    <x v="2"/>
    <s v="NA"/>
    <n v="0"/>
    <n v="6"/>
    <n v="2009"/>
    <x v="0"/>
    <x v="0"/>
    <n v="150000"/>
  </r>
  <r>
    <n v="407"/>
    <n v="50"/>
    <x v="0"/>
    <n v="51"/>
    <x v="357"/>
    <x v="0"/>
    <s v="NA"/>
    <x v="0"/>
    <x v="0"/>
    <x v="0"/>
    <x v="0"/>
    <x v="0"/>
    <x v="23"/>
    <x v="0"/>
    <x v="0"/>
    <x v="0"/>
    <x v="2"/>
    <n v="6"/>
    <n v="5"/>
    <n v="1936"/>
    <n v="1950"/>
    <x v="0"/>
    <x v="0"/>
    <x v="1"/>
    <s v="MetalSd"/>
    <x v="1"/>
    <n v="0"/>
    <x v="1"/>
    <s v="TA"/>
    <x v="2"/>
    <x v="1"/>
    <s v="TA"/>
    <s v="No"/>
    <x v="2"/>
    <n v="0"/>
    <s v="Unf"/>
    <n v="0"/>
    <n v="1064"/>
    <n v="1064"/>
    <x v="0"/>
    <s v="Ex"/>
    <s v="Y"/>
    <x v="2"/>
    <n v="1166"/>
    <n v="0"/>
    <n v="473"/>
    <n v="1639"/>
    <n v="0"/>
    <n v="0"/>
    <n v="1"/>
    <n v="0"/>
    <n v="3"/>
    <n v="1"/>
    <s v="TA"/>
    <n v="6"/>
    <s v="Maj2"/>
    <n v="0"/>
    <s v="NA"/>
    <x v="1"/>
    <n v="1936"/>
    <x v="1"/>
    <n v="1"/>
    <n v="240"/>
    <s v="TA"/>
    <s v="TA"/>
    <x v="0"/>
    <n v="0"/>
    <n v="0"/>
    <n v="0"/>
    <n v="0"/>
    <n v="0"/>
    <n v="0"/>
    <s v="NA"/>
    <x v="0"/>
    <s v="NA"/>
    <n v="0"/>
    <n v="3"/>
    <n v="2008"/>
    <x v="0"/>
    <x v="0"/>
    <n v="115000"/>
  </r>
  <r>
    <n v="408"/>
    <n v="70"/>
    <x v="0"/>
    <n v="63"/>
    <x v="358"/>
    <x v="0"/>
    <s v="NA"/>
    <x v="0"/>
    <x v="0"/>
    <x v="0"/>
    <x v="0"/>
    <x v="0"/>
    <x v="2"/>
    <x v="0"/>
    <x v="0"/>
    <x v="0"/>
    <x v="0"/>
    <n v="6"/>
    <n v="7"/>
    <n v="1915"/>
    <n v="1976"/>
    <x v="0"/>
    <x v="0"/>
    <x v="2"/>
    <s v="Plywood"/>
    <x v="1"/>
    <n v="0"/>
    <x v="1"/>
    <s v="TA"/>
    <x v="2"/>
    <x v="0"/>
    <s v="TA"/>
    <s v="No"/>
    <x v="2"/>
    <n v="0"/>
    <s v="Unf"/>
    <n v="0"/>
    <n v="840"/>
    <n v="840"/>
    <x v="0"/>
    <s v="Ex"/>
    <s v="Y"/>
    <x v="0"/>
    <n v="840"/>
    <n v="840"/>
    <n v="0"/>
    <n v="1680"/>
    <n v="0"/>
    <n v="0"/>
    <n v="2"/>
    <n v="0"/>
    <n v="4"/>
    <n v="1"/>
    <s v="TA"/>
    <n v="8"/>
    <s v="Typ"/>
    <n v="0"/>
    <s v="NA"/>
    <x v="0"/>
    <n v="1960"/>
    <x v="1"/>
    <n v="1"/>
    <n v="308"/>
    <s v="TA"/>
    <s v="TA"/>
    <x v="0"/>
    <n v="0"/>
    <n v="0"/>
    <n v="160"/>
    <n v="0"/>
    <n v="0"/>
    <n v="0"/>
    <s v="NA"/>
    <x v="0"/>
    <s v="NA"/>
    <n v="0"/>
    <n v="3"/>
    <n v="2008"/>
    <x v="0"/>
    <x v="0"/>
    <n v="177000"/>
  </r>
  <r>
    <n v="409"/>
    <n v="60"/>
    <x v="0"/>
    <n v="109"/>
    <x v="359"/>
    <x v="0"/>
    <s v="NA"/>
    <x v="0"/>
    <x v="0"/>
    <x v="0"/>
    <x v="2"/>
    <x v="0"/>
    <x v="10"/>
    <x v="0"/>
    <x v="0"/>
    <x v="0"/>
    <x v="0"/>
    <n v="7"/>
    <n v="5"/>
    <n v="2006"/>
    <n v="2006"/>
    <x v="0"/>
    <x v="0"/>
    <x v="0"/>
    <s v="VinylSd"/>
    <x v="0"/>
    <n v="350"/>
    <x v="0"/>
    <s v="TA"/>
    <x v="0"/>
    <x v="2"/>
    <s v="Gd"/>
    <s v="No"/>
    <x v="2"/>
    <n v="0"/>
    <s v="Unf"/>
    <n v="0"/>
    <n v="1063"/>
    <n v="1063"/>
    <x v="0"/>
    <s v="Ex"/>
    <s v="Y"/>
    <x v="0"/>
    <n v="1071"/>
    <n v="1101"/>
    <n v="0"/>
    <n v="2172"/>
    <n v="0"/>
    <n v="0"/>
    <n v="2"/>
    <n v="1"/>
    <n v="3"/>
    <n v="1"/>
    <s v="Gd"/>
    <n v="9"/>
    <s v="Typ"/>
    <n v="1"/>
    <s v="Gd"/>
    <x v="0"/>
    <n v="2006"/>
    <x v="0"/>
    <n v="3"/>
    <n v="947"/>
    <s v="TA"/>
    <s v="TA"/>
    <x v="0"/>
    <n v="192"/>
    <n v="62"/>
    <n v="0"/>
    <n v="0"/>
    <n v="0"/>
    <n v="0"/>
    <s v="NA"/>
    <x v="0"/>
    <s v="NA"/>
    <n v="0"/>
    <n v="8"/>
    <n v="2007"/>
    <x v="1"/>
    <x v="2"/>
    <n v="280000"/>
  </r>
  <r>
    <n v="410"/>
    <n v="60"/>
    <x v="3"/>
    <n v="85"/>
    <x v="99"/>
    <x v="0"/>
    <s v="NA"/>
    <x v="0"/>
    <x v="0"/>
    <x v="0"/>
    <x v="0"/>
    <x v="0"/>
    <x v="5"/>
    <x v="0"/>
    <x v="0"/>
    <x v="0"/>
    <x v="0"/>
    <n v="8"/>
    <n v="5"/>
    <n v="2007"/>
    <n v="2008"/>
    <x v="0"/>
    <x v="0"/>
    <x v="0"/>
    <s v="VinylSd"/>
    <x v="2"/>
    <n v="100"/>
    <x v="0"/>
    <s v="TA"/>
    <x v="0"/>
    <x v="2"/>
    <s v="TA"/>
    <s v="No"/>
    <x v="0"/>
    <n v="789"/>
    <s v="Unf"/>
    <n v="0"/>
    <n v="245"/>
    <n v="1034"/>
    <x v="0"/>
    <s v="Ex"/>
    <s v="Y"/>
    <x v="0"/>
    <n v="1050"/>
    <n v="1028"/>
    <n v="0"/>
    <n v="2078"/>
    <n v="1"/>
    <n v="0"/>
    <n v="2"/>
    <n v="1"/>
    <n v="3"/>
    <n v="1"/>
    <s v="Ex"/>
    <n v="8"/>
    <s v="Typ"/>
    <n v="1"/>
    <s v="Gd"/>
    <x v="0"/>
    <n v="2008"/>
    <x v="2"/>
    <n v="3"/>
    <n v="836"/>
    <s v="TA"/>
    <s v="TA"/>
    <x v="0"/>
    <n v="0"/>
    <n v="102"/>
    <n v="0"/>
    <n v="0"/>
    <n v="0"/>
    <n v="0"/>
    <s v="NA"/>
    <x v="0"/>
    <s v="NA"/>
    <n v="0"/>
    <n v="4"/>
    <n v="2008"/>
    <x v="1"/>
    <x v="2"/>
    <n v="339750"/>
  </r>
  <r>
    <n v="411"/>
    <n v="20"/>
    <x v="0"/>
    <n v="68"/>
    <x v="351"/>
    <x v="0"/>
    <s v="NA"/>
    <x v="0"/>
    <x v="0"/>
    <x v="0"/>
    <x v="0"/>
    <x v="0"/>
    <x v="15"/>
    <x v="0"/>
    <x v="0"/>
    <x v="0"/>
    <x v="1"/>
    <n v="5"/>
    <n v="3"/>
    <n v="1958"/>
    <n v="1958"/>
    <x v="0"/>
    <x v="0"/>
    <x v="10"/>
    <s v="Brk Cmn"/>
    <x v="1"/>
    <n v="0"/>
    <x v="1"/>
    <s v="Fa"/>
    <x v="1"/>
    <x v="1"/>
    <s v="Fa"/>
    <s v="No"/>
    <x v="2"/>
    <n v="0"/>
    <s v="Unf"/>
    <n v="0"/>
    <n v="1276"/>
    <n v="1276"/>
    <x v="0"/>
    <s v="TA"/>
    <s v="Y"/>
    <x v="2"/>
    <n v="1276"/>
    <n v="0"/>
    <n v="0"/>
    <n v="1276"/>
    <n v="0"/>
    <n v="0"/>
    <n v="1"/>
    <n v="0"/>
    <n v="3"/>
    <n v="1"/>
    <s v="TA"/>
    <n v="5"/>
    <s v="Mod"/>
    <n v="0"/>
    <s v="NA"/>
    <x v="0"/>
    <n v="1958"/>
    <x v="1"/>
    <n v="1"/>
    <n v="350"/>
    <s v="TA"/>
    <s v="TA"/>
    <x v="0"/>
    <n v="0"/>
    <n v="0"/>
    <n v="0"/>
    <n v="0"/>
    <n v="0"/>
    <n v="0"/>
    <s v="NA"/>
    <x v="0"/>
    <s v="NA"/>
    <n v="0"/>
    <n v="6"/>
    <n v="2009"/>
    <x v="2"/>
    <x v="1"/>
    <n v="60000"/>
  </r>
  <r>
    <n v="412"/>
    <n v="190"/>
    <x v="0"/>
    <n v="100"/>
    <x v="360"/>
    <x v="0"/>
    <s v="NA"/>
    <x v="0"/>
    <x v="1"/>
    <x v="0"/>
    <x v="0"/>
    <x v="0"/>
    <x v="17"/>
    <x v="0"/>
    <x v="0"/>
    <x v="1"/>
    <x v="1"/>
    <n v="5"/>
    <n v="5"/>
    <n v="1955"/>
    <n v="1955"/>
    <x v="1"/>
    <x v="0"/>
    <x v="2"/>
    <s v="Wd Sdng"/>
    <x v="1"/>
    <n v="0"/>
    <x v="1"/>
    <s v="TA"/>
    <x v="1"/>
    <x v="1"/>
    <s v="TA"/>
    <s v="Mn"/>
    <x v="3"/>
    <n v="1056"/>
    <s v="Unf"/>
    <n v="0"/>
    <n v="0"/>
    <n v="1056"/>
    <x v="0"/>
    <s v="TA"/>
    <s v="N"/>
    <x v="0"/>
    <n v="1056"/>
    <n v="0"/>
    <n v="0"/>
    <n v="1056"/>
    <n v="1"/>
    <n v="0"/>
    <n v="1"/>
    <n v="0"/>
    <n v="3"/>
    <n v="1"/>
    <s v="TA"/>
    <n v="5"/>
    <s v="Typ"/>
    <n v="0"/>
    <s v="NA"/>
    <x v="0"/>
    <n v="1955"/>
    <x v="2"/>
    <n v="2"/>
    <n v="572"/>
    <s v="TA"/>
    <s v="TA"/>
    <x v="0"/>
    <n v="264"/>
    <n v="0"/>
    <n v="0"/>
    <n v="0"/>
    <n v="0"/>
    <n v="0"/>
    <s v="NA"/>
    <x v="0"/>
    <s v="NA"/>
    <n v="0"/>
    <n v="1"/>
    <n v="2006"/>
    <x v="0"/>
    <x v="0"/>
    <n v="145000"/>
  </r>
  <r>
    <n v="413"/>
    <n v="20"/>
    <x v="3"/>
    <s v="NA"/>
    <x v="361"/>
    <x v="0"/>
    <s v="NA"/>
    <x v="2"/>
    <x v="0"/>
    <x v="0"/>
    <x v="0"/>
    <x v="0"/>
    <x v="5"/>
    <x v="0"/>
    <x v="0"/>
    <x v="0"/>
    <x v="1"/>
    <n v="7"/>
    <n v="5"/>
    <n v="2009"/>
    <n v="2009"/>
    <x v="0"/>
    <x v="0"/>
    <x v="1"/>
    <s v="MetalSd"/>
    <x v="2"/>
    <n v="432"/>
    <x v="2"/>
    <s v="TA"/>
    <x v="0"/>
    <x v="2"/>
    <s v="TA"/>
    <s v="Av"/>
    <x v="0"/>
    <n v="578"/>
    <s v="Unf"/>
    <n v="0"/>
    <n v="892"/>
    <n v="1470"/>
    <x v="0"/>
    <s v="Ex"/>
    <s v="Y"/>
    <x v="0"/>
    <n v="1478"/>
    <n v="0"/>
    <n v="0"/>
    <n v="1478"/>
    <n v="1"/>
    <n v="0"/>
    <n v="2"/>
    <n v="1"/>
    <n v="2"/>
    <n v="1"/>
    <s v="Gd"/>
    <n v="7"/>
    <s v="Typ"/>
    <n v="1"/>
    <s v="Gd"/>
    <x v="0"/>
    <n v="2009"/>
    <x v="2"/>
    <n v="2"/>
    <n v="484"/>
    <s v="TA"/>
    <s v="TA"/>
    <x v="0"/>
    <n v="0"/>
    <n v="144"/>
    <n v="0"/>
    <n v="0"/>
    <n v="0"/>
    <n v="0"/>
    <s v="NA"/>
    <x v="0"/>
    <s v="NA"/>
    <n v="0"/>
    <n v="6"/>
    <n v="2010"/>
    <x v="1"/>
    <x v="2"/>
    <n v="222000"/>
  </r>
  <r>
    <n v="414"/>
    <n v="30"/>
    <x v="1"/>
    <n v="56"/>
    <x v="362"/>
    <x v="0"/>
    <s v="Grvl"/>
    <x v="0"/>
    <x v="0"/>
    <x v="0"/>
    <x v="0"/>
    <x v="0"/>
    <x v="7"/>
    <x v="3"/>
    <x v="0"/>
    <x v="0"/>
    <x v="1"/>
    <n v="5"/>
    <n v="6"/>
    <n v="1927"/>
    <n v="1950"/>
    <x v="0"/>
    <x v="0"/>
    <x v="5"/>
    <s v="Wd Shng"/>
    <x v="1"/>
    <n v="0"/>
    <x v="1"/>
    <s v="TA"/>
    <x v="1"/>
    <x v="1"/>
    <s v="TA"/>
    <s v="No"/>
    <x v="2"/>
    <n v="0"/>
    <s v="Unf"/>
    <n v="0"/>
    <n v="1008"/>
    <n v="1008"/>
    <x v="0"/>
    <s v="Gd"/>
    <s v="Y"/>
    <x v="2"/>
    <n v="1028"/>
    <n v="0"/>
    <n v="0"/>
    <n v="1028"/>
    <n v="0"/>
    <n v="0"/>
    <n v="1"/>
    <n v="0"/>
    <n v="2"/>
    <n v="1"/>
    <s v="TA"/>
    <n v="5"/>
    <s v="Typ"/>
    <n v="1"/>
    <s v="Gd"/>
    <x v="1"/>
    <n v="1927"/>
    <x v="1"/>
    <n v="2"/>
    <n v="360"/>
    <s v="TA"/>
    <s v="TA"/>
    <x v="0"/>
    <n v="0"/>
    <n v="0"/>
    <n v="130"/>
    <n v="0"/>
    <n v="0"/>
    <n v="0"/>
    <s v="NA"/>
    <x v="0"/>
    <s v="NA"/>
    <n v="0"/>
    <n v="3"/>
    <n v="2010"/>
    <x v="0"/>
    <x v="0"/>
    <n v="115000"/>
  </r>
  <r>
    <n v="415"/>
    <n v="60"/>
    <x v="0"/>
    <n v="59"/>
    <x v="363"/>
    <x v="0"/>
    <s v="NA"/>
    <x v="2"/>
    <x v="0"/>
    <x v="0"/>
    <x v="3"/>
    <x v="0"/>
    <x v="12"/>
    <x v="0"/>
    <x v="0"/>
    <x v="0"/>
    <x v="0"/>
    <n v="7"/>
    <n v="5"/>
    <n v="1993"/>
    <n v="1993"/>
    <x v="0"/>
    <x v="0"/>
    <x v="0"/>
    <s v="VinylSd"/>
    <x v="1"/>
    <n v="0"/>
    <x v="0"/>
    <s v="TA"/>
    <x v="0"/>
    <x v="0"/>
    <s v="TA"/>
    <s v="No"/>
    <x v="4"/>
    <n v="50"/>
    <s v="GLQ"/>
    <n v="531"/>
    <n v="499"/>
    <n v="1080"/>
    <x v="0"/>
    <s v="Ex"/>
    <s v="Y"/>
    <x v="0"/>
    <n v="1080"/>
    <n v="1017"/>
    <n v="0"/>
    <n v="2097"/>
    <n v="0"/>
    <n v="1"/>
    <n v="2"/>
    <n v="1"/>
    <n v="3"/>
    <n v="1"/>
    <s v="Gd"/>
    <n v="9"/>
    <s v="Typ"/>
    <n v="1"/>
    <s v="TA"/>
    <x v="0"/>
    <n v="1993"/>
    <x v="1"/>
    <n v="3"/>
    <n v="678"/>
    <s v="TA"/>
    <s v="TA"/>
    <x v="0"/>
    <n v="196"/>
    <n v="187"/>
    <n v="0"/>
    <n v="0"/>
    <n v="0"/>
    <n v="0"/>
    <s v="NA"/>
    <x v="0"/>
    <s v="NA"/>
    <n v="0"/>
    <n v="12"/>
    <n v="2008"/>
    <x v="0"/>
    <x v="0"/>
    <n v="228000"/>
  </r>
  <r>
    <n v="416"/>
    <n v="20"/>
    <x v="0"/>
    <n v="73"/>
    <x v="364"/>
    <x v="0"/>
    <s v="NA"/>
    <x v="1"/>
    <x v="0"/>
    <x v="0"/>
    <x v="0"/>
    <x v="0"/>
    <x v="17"/>
    <x v="0"/>
    <x v="0"/>
    <x v="0"/>
    <x v="1"/>
    <n v="7"/>
    <n v="5"/>
    <n v="2007"/>
    <n v="2007"/>
    <x v="0"/>
    <x v="0"/>
    <x v="0"/>
    <s v="VinylSd"/>
    <x v="1"/>
    <n v="0"/>
    <x v="0"/>
    <s v="TA"/>
    <x v="0"/>
    <x v="0"/>
    <s v="TA"/>
    <s v="Av"/>
    <x v="0"/>
    <n v="24"/>
    <s v="Unf"/>
    <n v="0"/>
    <n v="1316"/>
    <n v="1340"/>
    <x v="0"/>
    <s v="Ex"/>
    <s v="Y"/>
    <x v="0"/>
    <n v="1340"/>
    <n v="0"/>
    <n v="0"/>
    <n v="1340"/>
    <n v="0"/>
    <n v="0"/>
    <n v="2"/>
    <n v="0"/>
    <n v="3"/>
    <n v="1"/>
    <s v="Gd"/>
    <n v="6"/>
    <s v="Typ"/>
    <n v="0"/>
    <s v="NA"/>
    <x v="0"/>
    <n v="2007"/>
    <x v="2"/>
    <n v="2"/>
    <n v="396"/>
    <s v="TA"/>
    <s v="TA"/>
    <x v="0"/>
    <n v="100"/>
    <n v="30"/>
    <n v="0"/>
    <n v="0"/>
    <n v="0"/>
    <n v="0"/>
    <s v="NA"/>
    <x v="0"/>
    <s v="NA"/>
    <n v="0"/>
    <n v="8"/>
    <n v="2007"/>
    <x v="1"/>
    <x v="2"/>
    <n v="181134"/>
  </r>
  <r>
    <n v="417"/>
    <n v="60"/>
    <x v="0"/>
    <n v="74"/>
    <x v="365"/>
    <x v="0"/>
    <s v="NA"/>
    <x v="0"/>
    <x v="0"/>
    <x v="0"/>
    <x v="0"/>
    <x v="0"/>
    <x v="9"/>
    <x v="0"/>
    <x v="0"/>
    <x v="0"/>
    <x v="0"/>
    <n v="6"/>
    <n v="7"/>
    <n v="1978"/>
    <n v="1978"/>
    <x v="1"/>
    <x v="0"/>
    <x v="3"/>
    <s v="HdBoard"/>
    <x v="0"/>
    <n v="203"/>
    <x v="1"/>
    <s v="TA"/>
    <x v="1"/>
    <x v="1"/>
    <s v="TA"/>
    <s v="No"/>
    <x v="1"/>
    <n v="209"/>
    <s v="Unf"/>
    <n v="0"/>
    <n v="463"/>
    <n v="672"/>
    <x v="0"/>
    <s v="TA"/>
    <s v="Y"/>
    <x v="0"/>
    <n v="672"/>
    <n v="728"/>
    <n v="0"/>
    <n v="1400"/>
    <n v="0"/>
    <n v="0"/>
    <n v="1"/>
    <n v="1"/>
    <n v="3"/>
    <n v="1"/>
    <s v="TA"/>
    <n v="6"/>
    <s v="Typ"/>
    <n v="1"/>
    <s v="TA"/>
    <x v="0"/>
    <n v="1978"/>
    <x v="2"/>
    <n v="2"/>
    <n v="440"/>
    <s v="TA"/>
    <s v="TA"/>
    <x v="0"/>
    <n v="0"/>
    <n v="0"/>
    <n v="0"/>
    <n v="0"/>
    <n v="0"/>
    <n v="0"/>
    <s v="NA"/>
    <x v="0"/>
    <s v="NA"/>
    <n v="0"/>
    <n v="3"/>
    <n v="2006"/>
    <x v="0"/>
    <x v="0"/>
    <n v="149500"/>
  </r>
  <r>
    <n v="418"/>
    <n v="70"/>
    <x v="0"/>
    <n v="86"/>
    <x v="366"/>
    <x v="0"/>
    <s v="NA"/>
    <x v="1"/>
    <x v="0"/>
    <x v="0"/>
    <x v="0"/>
    <x v="0"/>
    <x v="2"/>
    <x v="1"/>
    <x v="0"/>
    <x v="0"/>
    <x v="0"/>
    <n v="6"/>
    <n v="6"/>
    <n v="1918"/>
    <n v="1950"/>
    <x v="1"/>
    <x v="0"/>
    <x v="2"/>
    <s v="Stucco"/>
    <x v="1"/>
    <n v="0"/>
    <x v="1"/>
    <s v="TA"/>
    <x v="2"/>
    <x v="0"/>
    <s v="TA"/>
    <s v="No"/>
    <x v="4"/>
    <n v="1128"/>
    <s v="Unf"/>
    <n v="0"/>
    <n v="242"/>
    <n v="1370"/>
    <x v="1"/>
    <s v="TA"/>
    <s v="N"/>
    <x v="2"/>
    <n v="1370"/>
    <n v="1254"/>
    <n v="0"/>
    <n v="2624"/>
    <n v="1"/>
    <n v="0"/>
    <n v="2"/>
    <n v="1"/>
    <n v="4"/>
    <n v="1"/>
    <s v="TA"/>
    <n v="10"/>
    <s v="Typ"/>
    <n v="1"/>
    <s v="Gd"/>
    <x v="1"/>
    <n v="1918"/>
    <x v="1"/>
    <n v="3"/>
    <n v="864"/>
    <s v="TA"/>
    <s v="TA"/>
    <x v="1"/>
    <n v="0"/>
    <n v="0"/>
    <n v="0"/>
    <n v="0"/>
    <n v="0"/>
    <n v="0"/>
    <s v="NA"/>
    <x v="0"/>
    <s v="NA"/>
    <n v="0"/>
    <n v="11"/>
    <n v="2007"/>
    <x v="0"/>
    <x v="0"/>
    <n v="239000"/>
  </r>
  <r>
    <n v="419"/>
    <n v="50"/>
    <x v="0"/>
    <n v="60"/>
    <x v="367"/>
    <x v="0"/>
    <s v="NA"/>
    <x v="0"/>
    <x v="0"/>
    <x v="0"/>
    <x v="0"/>
    <x v="0"/>
    <x v="15"/>
    <x v="0"/>
    <x v="0"/>
    <x v="0"/>
    <x v="2"/>
    <n v="5"/>
    <n v="6"/>
    <n v="1940"/>
    <n v="1950"/>
    <x v="0"/>
    <x v="0"/>
    <x v="1"/>
    <s v="MetalSd"/>
    <x v="1"/>
    <n v="0"/>
    <x v="1"/>
    <s v="TA"/>
    <x v="2"/>
    <x v="1"/>
    <s v="TA"/>
    <s v="No"/>
    <x v="1"/>
    <n v="312"/>
    <s v="Unf"/>
    <n v="0"/>
    <n v="444"/>
    <n v="756"/>
    <x v="0"/>
    <s v="Fa"/>
    <s v="N"/>
    <x v="1"/>
    <n v="756"/>
    <n v="378"/>
    <n v="0"/>
    <n v="1134"/>
    <n v="1"/>
    <n v="0"/>
    <n v="1"/>
    <n v="1"/>
    <n v="3"/>
    <n v="1"/>
    <s v="TA"/>
    <n v="7"/>
    <s v="Typ"/>
    <n v="0"/>
    <s v="NA"/>
    <x v="1"/>
    <n v="1940"/>
    <x v="1"/>
    <n v="1"/>
    <n v="240"/>
    <s v="TA"/>
    <s v="TA"/>
    <x v="2"/>
    <n v="0"/>
    <n v="0"/>
    <n v="0"/>
    <n v="0"/>
    <n v="0"/>
    <n v="0"/>
    <s v="NA"/>
    <x v="0"/>
    <s v="NA"/>
    <n v="0"/>
    <n v="4"/>
    <n v="2007"/>
    <x v="0"/>
    <x v="3"/>
    <n v="126000"/>
  </r>
  <r>
    <n v="420"/>
    <n v="20"/>
    <x v="0"/>
    <n v="65"/>
    <x v="0"/>
    <x v="0"/>
    <s v="NA"/>
    <x v="0"/>
    <x v="0"/>
    <x v="0"/>
    <x v="0"/>
    <x v="0"/>
    <x v="11"/>
    <x v="0"/>
    <x v="0"/>
    <x v="0"/>
    <x v="1"/>
    <n v="5"/>
    <n v="6"/>
    <n v="1968"/>
    <n v="1968"/>
    <x v="0"/>
    <x v="0"/>
    <x v="0"/>
    <s v="VinylSd"/>
    <x v="1"/>
    <n v="0"/>
    <x v="1"/>
    <s v="TA"/>
    <x v="1"/>
    <x v="1"/>
    <s v="TA"/>
    <s v="No"/>
    <x v="4"/>
    <n v="775"/>
    <s v="Unf"/>
    <n v="0"/>
    <n v="281"/>
    <n v="1056"/>
    <x v="0"/>
    <s v="Ex"/>
    <s v="Y"/>
    <x v="0"/>
    <n v="1056"/>
    <n v="0"/>
    <n v="0"/>
    <n v="1056"/>
    <n v="1"/>
    <n v="0"/>
    <n v="1"/>
    <n v="0"/>
    <n v="3"/>
    <n v="1"/>
    <s v="TA"/>
    <n v="6"/>
    <s v="Typ"/>
    <n v="1"/>
    <s v="Fa"/>
    <x v="0"/>
    <n v="1968"/>
    <x v="1"/>
    <n v="1"/>
    <n v="304"/>
    <s v="TA"/>
    <s v="TA"/>
    <x v="0"/>
    <n v="0"/>
    <n v="85"/>
    <n v="184"/>
    <n v="0"/>
    <n v="0"/>
    <n v="0"/>
    <s v="NA"/>
    <x v="0"/>
    <s v="NA"/>
    <n v="0"/>
    <n v="7"/>
    <n v="2010"/>
    <x v="0"/>
    <x v="0"/>
    <n v="142000"/>
  </r>
  <r>
    <n v="421"/>
    <n v="90"/>
    <x v="1"/>
    <n v="78"/>
    <x v="368"/>
    <x v="0"/>
    <s v="NA"/>
    <x v="0"/>
    <x v="0"/>
    <x v="0"/>
    <x v="0"/>
    <x v="0"/>
    <x v="4"/>
    <x v="0"/>
    <x v="0"/>
    <x v="2"/>
    <x v="4"/>
    <n v="7"/>
    <n v="5"/>
    <n v="1997"/>
    <n v="1998"/>
    <x v="0"/>
    <x v="0"/>
    <x v="0"/>
    <s v="VinylSd"/>
    <x v="0"/>
    <n v="200"/>
    <x v="1"/>
    <s v="Gd"/>
    <x v="0"/>
    <x v="0"/>
    <s v="Gd"/>
    <s v="Gd"/>
    <x v="0"/>
    <n v="1309"/>
    <s v="Unf"/>
    <n v="0"/>
    <n v="35"/>
    <n v="1344"/>
    <x v="0"/>
    <s v="Ex"/>
    <s v="Y"/>
    <x v="0"/>
    <n v="1344"/>
    <n v="0"/>
    <n v="0"/>
    <n v="1344"/>
    <n v="2"/>
    <n v="0"/>
    <n v="2"/>
    <n v="0"/>
    <n v="2"/>
    <n v="2"/>
    <s v="TA"/>
    <n v="8"/>
    <s v="Typ"/>
    <n v="0"/>
    <s v="NA"/>
    <x v="0"/>
    <n v="1997"/>
    <x v="2"/>
    <n v="4"/>
    <n v="784"/>
    <s v="TA"/>
    <s v="TA"/>
    <x v="0"/>
    <n v="0"/>
    <n v="0"/>
    <n v="0"/>
    <n v="0"/>
    <n v="0"/>
    <n v="0"/>
    <s v="NA"/>
    <x v="0"/>
    <s v="NA"/>
    <n v="0"/>
    <n v="11"/>
    <n v="2008"/>
    <x v="0"/>
    <x v="4"/>
    <n v="206300"/>
  </r>
  <r>
    <n v="422"/>
    <n v="20"/>
    <x v="0"/>
    <s v="NA"/>
    <x v="369"/>
    <x v="0"/>
    <s v="NA"/>
    <x v="1"/>
    <x v="0"/>
    <x v="0"/>
    <x v="1"/>
    <x v="0"/>
    <x v="6"/>
    <x v="0"/>
    <x v="0"/>
    <x v="0"/>
    <x v="1"/>
    <n v="6"/>
    <n v="7"/>
    <n v="1977"/>
    <n v="2000"/>
    <x v="0"/>
    <x v="0"/>
    <x v="6"/>
    <s v="CmentBd"/>
    <x v="2"/>
    <n v="126"/>
    <x v="0"/>
    <s v="TA"/>
    <x v="1"/>
    <x v="0"/>
    <s v="TA"/>
    <s v="No"/>
    <x v="1"/>
    <n v="1246"/>
    <s v="Unf"/>
    <n v="0"/>
    <n v="356"/>
    <n v="1602"/>
    <x v="0"/>
    <s v="Gd"/>
    <s v="Y"/>
    <x v="0"/>
    <n v="1602"/>
    <n v="0"/>
    <n v="0"/>
    <n v="1602"/>
    <n v="0"/>
    <n v="1"/>
    <n v="2"/>
    <n v="0"/>
    <n v="3"/>
    <n v="1"/>
    <s v="Gd"/>
    <n v="8"/>
    <s v="Typ"/>
    <n v="1"/>
    <s v="TA"/>
    <x v="0"/>
    <n v="1977"/>
    <x v="2"/>
    <n v="2"/>
    <n v="529"/>
    <s v="TA"/>
    <s v="TA"/>
    <x v="0"/>
    <n v="240"/>
    <n v="0"/>
    <n v="0"/>
    <n v="0"/>
    <n v="0"/>
    <n v="0"/>
    <s v="NA"/>
    <x v="0"/>
    <s v="NA"/>
    <n v="0"/>
    <n v="6"/>
    <n v="2009"/>
    <x v="0"/>
    <x v="0"/>
    <n v="215000"/>
  </r>
  <r>
    <n v="423"/>
    <n v="20"/>
    <x v="0"/>
    <n v="100"/>
    <x v="370"/>
    <x v="0"/>
    <s v="NA"/>
    <x v="0"/>
    <x v="3"/>
    <x v="0"/>
    <x v="0"/>
    <x v="1"/>
    <x v="4"/>
    <x v="3"/>
    <x v="0"/>
    <x v="0"/>
    <x v="1"/>
    <n v="5"/>
    <n v="5"/>
    <n v="1954"/>
    <n v="1954"/>
    <x v="1"/>
    <x v="0"/>
    <x v="3"/>
    <s v="HdBoard"/>
    <x v="1"/>
    <n v="0"/>
    <x v="1"/>
    <s v="TA"/>
    <x v="1"/>
    <x v="1"/>
    <s v="TA"/>
    <s v="No"/>
    <x v="2"/>
    <n v="0"/>
    <s v="Unf"/>
    <n v="0"/>
    <n v="988"/>
    <n v="988"/>
    <x v="0"/>
    <s v="Ex"/>
    <s v="Y"/>
    <x v="2"/>
    <n v="988"/>
    <n v="0"/>
    <n v="0"/>
    <n v="988"/>
    <n v="0"/>
    <n v="0"/>
    <n v="1"/>
    <n v="0"/>
    <n v="2"/>
    <n v="1"/>
    <s v="TA"/>
    <n v="4"/>
    <s v="Typ"/>
    <n v="0"/>
    <s v="NA"/>
    <x v="0"/>
    <n v="1954"/>
    <x v="0"/>
    <n v="2"/>
    <n v="520"/>
    <s v="TA"/>
    <s v="TA"/>
    <x v="1"/>
    <n v="0"/>
    <n v="0"/>
    <n v="0"/>
    <n v="0"/>
    <n v="0"/>
    <n v="0"/>
    <s v="NA"/>
    <x v="0"/>
    <s v="NA"/>
    <n v="0"/>
    <n v="2"/>
    <n v="2008"/>
    <x v="0"/>
    <x v="0"/>
    <n v="113000"/>
  </r>
  <r>
    <n v="424"/>
    <n v="60"/>
    <x v="0"/>
    <n v="80"/>
    <x v="42"/>
    <x v="0"/>
    <s v="NA"/>
    <x v="0"/>
    <x v="0"/>
    <x v="0"/>
    <x v="0"/>
    <x v="0"/>
    <x v="3"/>
    <x v="0"/>
    <x v="0"/>
    <x v="0"/>
    <x v="0"/>
    <n v="8"/>
    <n v="5"/>
    <n v="1998"/>
    <n v="1998"/>
    <x v="0"/>
    <x v="0"/>
    <x v="0"/>
    <s v="VinylSd"/>
    <x v="0"/>
    <n v="473"/>
    <x v="0"/>
    <s v="TA"/>
    <x v="0"/>
    <x v="0"/>
    <s v="TA"/>
    <s v="No"/>
    <x v="0"/>
    <n v="986"/>
    <s v="Unf"/>
    <n v="0"/>
    <n v="484"/>
    <n v="1470"/>
    <x v="0"/>
    <s v="Gd"/>
    <s v="Y"/>
    <x v="0"/>
    <n v="1470"/>
    <n v="1160"/>
    <n v="0"/>
    <n v="2630"/>
    <n v="1"/>
    <n v="0"/>
    <n v="2"/>
    <n v="1"/>
    <n v="4"/>
    <n v="1"/>
    <s v="Gd"/>
    <n v="8"/>
    <s v="Typ"/>
    <n v="1"/>
    <s v="TA"/>
    <x v="0"/>
    <n v="1998"/>
    <x v="2"/>
    <n v="3"/>
    <n v="696"/>
    <s v="TA"/>
    <s v="TA"/>
    <x v="0"/>
    <n v="0"/>
    <n v="66"/>
    <n v="0"/>
    <n v="0"/>
    <n v="0"/>
    <n v="0"/>
    <s v="NA"/>
    <x v="0"/>
    <s v="NA"/>
    <n v="0"/>
    <n v="6"/>
    <n v="2008"/>
    <x v="0"/>
    <x v="0"/>
    <n v="315000"/>
  </r>
  <r>
    <n v="425"/>
    <n v="20"/>
    <x v="0"/>
    <n v="72"/>
    <x v="218"/>
    <x v="0"/>
    <s v="NA"/>
    <x v="0"/>
    <x v="0"/>
    <x v="0"/>
    <x v="0"/>
    <x v="0"/>
    <x v="11"/>
    <x v="0"/>
    <x v="0"/>
    <x v="0"/>
    <x v="1"/>
    <n v="6"/>
    <n v="5"/>
    <n v="1956"/>
    <n v="1956"/>
    <x v="0"/>
    <x v="0"/>
    <x v="2"/>
    <s v="Wd Sdng"/>
    <x v="0"/>
    <n v="74"/>
    <x v="1"/>
    <s v="TA"/>
    <x v="1"/>
    <x v="0"/>
    <s v="TA"/>
    <s v="No"/>
    <x v="6"/>
    <n v="616"/>
    <s v="Unf"/>
    <n v="0"/>
    <n v="580"/>
    <n v="1196"/>
    <x v="0"/>
    <s v="Gd"/>
    <s v="Y"/>
    <x v="2"/>
    <n v="1196"/>
    <n v="0"/>
    <n v="0"/>
    <n v="1196"/>
    <n v="1"/>
    <n v="0"/>
    <n v="1"/>
    <n v="0"/>
    <n v="2"/>
    <n v="1"/>
    <s v="TA"/>
    <n v="6"/>
    <s v="Typ"/>
    <n v="1"/>
    <s v="Gd"/>
    <x v="0"/>
    <n v="1956"/>
    <x v="0"/>
    <n v="1"/>
    <n v="297"/>
    <s v="TA"/>
    <s v="TA"/>
    <x v="0"/>
    <n v="0"/>
    <n v="44"/>
    <n v="0"/>
    <n v="0"/>
    <n v="0"/>
    <n v="0"/>
    <s v="NA"/>
    <x v="0"/>
    <s v="NA"/>
    <n v="0"/>
    <n v="5"/>
    <n v="2008"/>
    <x v="0"/>
    <x v="0"/>
    <n v="139000"/>
  </r>
  <r>
    <n v="426"/>
    <n v="60"/>
    <x v="1"/>
    <n v="60"/>
    <x v="371"/>
    <x v="0"/>
    <s v="Grvl"/>
    <x v="0"/>
    <x v="3"/>
    <x v="0"/>
    <x v="0"/>
    <x v="0"/>
    <x v="7"/>
    <x v="0"/>
    <x v="0"/>
    <x v="0"/>
    <x v="0"/>
    <n v="7"/>
    <n v="8"/>
    <n v="1946"/>
    <n v="1992"/>
    <x v="0"/>
    <x v="0"/>
    <x v="3"/>
    <s v="HdBoard"/>
    <x v="1"/>
    <n v="0"/>
    <x v="1"/>
    <s v="Gd"/>
    <x v="1"/>
    <x v="1"/>
    <s v="TA"/>
    <s v="No"/>
    <x v="2"/>
    <n v="0"/>
    <s v="Unf"/>
    <n v="0"/>
    <n v="651"/>
    <n v="651"/>
    <x v="0"/>
    <s v="Gd"/>
    <s v="Y"/>
    <x v="0"/>
    <n v="707"/>
    <n v="682"/>
    <n v="0"/>
    <n v="1389"/>
    <n v="0"/>
    <n v="0"/>
    <n v="1"/>
    <n v="1"/>
    <n v="3"/>
    <n v="1"/>
    <s v="TA"/>
    <n v="6"/>
    <s v="Typ"/>
    <n v="2"/>
    <s v="Gd"/>
    <x v="1"/>
    <n v="1947"/>
    <x v="1"/>
    <n v="1"/>
    <n v="240"/>
    <s v="TA"/>
    <s v="TA"/>
    <x v="2"/>
    <n v="0"/>
    <n v="0"/>
    <n v="126"/>
    <n v="0"/>
    <n v="0"/>
    <n v="0"/>
    <s v="NA"/>
    <x v="0"/>
    <s v="NA"/>
    <n v="0"/>
    <n v="9"/>
    <n v="2009"/>
    <x v="0"/>
    <x v="0"/>
    <n v="135000"/>
  </r>
  <r>
    <n v="427"/>
    <n v="80"/>
    <x v="0"/>
    <s v="NA"/>
    <x v="372"/>
    <x v="0"/>
    <s v="NA"/>
    <x v="0"/>
    <x v="2"/>
    <x v="0"/>
    <x v="0"/>
    <x v="1"/>
    <x v="12"/>
    <x v="0"/>
    <x v="0"/>
    <x v="0"/>
    <x v="5"/>
    <n v="7"/>
    <n v="5"/>
    <n v="1989"/>
    <n v="1989"/>
    <x v="0"/>
    <x v="0"/>
    <x v="2"/>
    <s v="Wd Sdng"/>
    <x v="0"/>
    <n v="145"/>
    <x v="0"/>
    <s v="TA"/>
    <x v="0"/>
    <x v="0"/>
    <s v="TA"/>
    <s v="Gd"/>
    <x v="0"/>
    <n v="1518"/>
    <s v="Unf"/>
    <n v="0"/>
    <n v="0"/>
    <n v="1518"/>
    <x v="0"/>
    <s v="Gd"/>
    <s v="Y"/>
    <x v="0"/>
    <n v="1644"/>
    <n v="0"/>
    <n v="0"/>
    <n v="1644"/>
    <n v="1"/>
    <n v="1"/>
    <n v="2"/>
    <n v="0"/>
    <n v="2"/>
    <n v="1"/>
    <s v="Gd"/>
    <n v="5"/>
    <s v="Typ"/>
    <n v="1"/>
    <s v="TA"/>
    <x v="0"/>
    <n v="1989"/>
    <x v="2"/>
    <n v="2"/>
    <n v="569"/>
    <s v="TA"/>
    <s v="TA"/>
    <x v="0"/>
    <n v="80"/>
    <n v="0"/>
    <n v="0"/>
    <n v="0"/>
    <n v="396"/>
    <n v="0"/>
    <s v="NA"/>
    <x v="0"/>
    <s v="NA"/>
    <n v="0"/>
    <n v="8"/>
    <n v="2009"/>
    <x v="0"/>
    <x v="0"/>
    <n v="275000"/>
  </r>
  <r>
    <n v="428"/>
    <n v="20"/>
    <x v="0"/>
    <n v="77"/>
    <x v="373"/>
    <x v="0"/>
    <s v="NA"/>
    <x v="1"/>
    <x v="0"/>
    <x v="0"/>
    <x v="0"/>
    <x v="0"/>
    <x v="11"/>
    <x v="0"/>
    <x v="0"/>
    <x v="0"/>
    <x v="1"/>
    <n v="4"/>
    <n v="6"/>
    <n v="1957"/>
    <n v="1957"/>
    <x v="1"/>
    <x v="0"/>
    <x v="1"/>
    <s v="MetalSd"/>
    <x v="1"/>
    <n v="0"/>
    <x v="1"/>
    <s v="TA"/>
    <x v="1"/>
    <x v="1"/>
    <s v="TA"/>
    <s v="No"/>
    <x v="3"/>
    <n v="288"/>
    <s v="Unf"/>
    <n v="0"/>
    <n v="619"/>
    <n v="907"/>
    <x v="0"/>
    <s v="Ex"/>
    <s v="Y"/>
    <x v="0"/>
    <n v="907"/>
    <n v="0"/>
    <n v="0"/>
    <n v="907"/>
    <n v="0"/>
    <n v="0"/>
    <n v="1"/>
    <n v="0"/>
    <n v="3"/>
    <n v="1"/>
    <s v="TA"/>
    <n v="5"/>
    <s v="Typ"/>
    <n v="0"/>
    <s v="NA"/>
    <x v="1"/>
    <n v="1964"/>
    <x v="1"/>
    <n v="1"/>
    <n v="352"/>
    <s v="TA"/>
    <s v="TA"/>
    <x v="0"/>
    <n v="0"/>
    <n v="0"/>
    <n v="0"/>
    <n v="0"/>
    <n v="0"/>
    <n v="0"/>
    <s v="NA"/>
    <x v="0"/>
    <s v="NA"/>
    <n v="0"/>
    <n v="7"/>
    <n v="2008"/>
    <x v="0"/>
    <x v="0"/>
    <n v="109008"/>
  </r>
  <r>
    <n v="429"/>
    <n v="20"/>
    <x v="0"/>
    <n v="64"/>
    <x v="374"/>
    <x v="0"/>
    <s v="NA"/>
    <x v="0"/>
    <x v="0"/>
    <x v="0"/>
    <x v="0"/>
    <x v="0"/>
    <x v="0"/>
    <x v="0"/>
    <x v="0"/>
    <x v="0"/>
    <x v="1"/>
    <n v="7"/>
    <n v="5"/>
    <n v="2007"/>
    <n v="2007"/>
    <x v="0"/>
    <x v="0"/>
    <x v="0"/>
    <s v="VinylSd"/>
    <x v="0"/>
    <n v="108"/>
    <x v="0"/>
    <s v="TA"/>
    <x v="0"/>
    <x v="0"/>
    <s v="TA"/>
    <s v="No"/>
    <x v="0"/>
    <n v="664"/>
    <s v="Unf"/>
    <n v="0"/>
    <n v="544"/>
    <n v="1208"/>
    <x v="0"/>
    <s v="Ex"/>
    <s v="Y"/>
    <x v="0"/>
    <n v="1208"/>
    <n v="0"/>
    <n v="0"/>
    <n v="1208"/>
    <n v="1"/>
    <n v="0"/>
    <n v="2"/>
    <n v="0"/>
    <n v="2"/>
    <n v="1"/>
    <s v="Gd"/>
    <n v="6"/>
    <s v="Typ"/>
    <n v="0"/>
    <s v="NA"/>
    <x v="0"/>
    <n v="2007"/>
    <x v="0"/>
    <n v="2"/>
    <n v="628"/>
    <s v="TA"/>
    <s v="TA"/>
    <x v="0"/>
    <n v="105"/>
    <n v="54"/>
    <n v="0"/>
    <n v="0"/>
    <n v="0"/>
    <n v="0"/>
    <s v="NA"/>
    <x v="0"/>
    <s v="NA"/>
    <n v="0"/>
    <n v="9"/>
    <n v="2007"/>
    <x v="1"/>
    <x v="2"/>
    <n v="195400"/>
  </r>
  <r>
    <n v="430"/>
    <n v="20"/>
    <x v="0"/>
    <n v="130"/>
    <x v="375"/>
    <x v="0"/>
    <s v="NA"/>
    <x v="1"/>
    <x v="0"/>
    <x v="0"/>
    <x v="2"/>
    <x v="0"/>
    <x v="16"/>
    <x v="0"/>
    <x v="0"/>
    <x v="0"/>
    <x v="1"/>
    <n v="6"/>
    <n v="5"/>
    <n v="1988"/>
    <n v="1988"/>
    <x v="0"/>
    <x v="0"/>
    <x v="3"/>
    <s v="HdBoard"/>
    <x v="1"/>
    <n v="0"/>
    <x v="1"/>
    <s v="TA"/>
    <x v="1"/>
    <x v="0"/>
    <s v="TA"/>
    <s v="Mn"/>
    <x v="0"/>
    <n v="1005"/>
    <s v="Unf"/>
    <n v="0"/>
    <n v="387"/>
    <n v="1392"/>
    <x v="0"/>
    <s v="TA"/>
    <s v="Y"/>
    <x v="0"/>
    <n v="1412"/>
    <n v="0"/>
    <n v="0"/>
    <n v="1412"/>
    <n v="1"/>
    <n v="0"/>
    <n v="2"/>
    <n v="0"/>
    <n v="3"/>
    <n v="1"/>
    <s v="Gd"/>
    <n v="6"/>
    <s v="Typ"/>
    <n v="1"/>
    <s v="TA"/>
    <x v="0"/>
    <n v="1988"/>
    <x v="1"/>
    <n v="2"/>
    <n v="576"/>
    <s v="TA"/>
    <s v="TA"/>
    <x v="0"/>
    <n v="0"/>
    <n v="0"/>
    <n v="169"/>
    <n v="0"/>
    <n v="0"/>
    <n v="0"/>
    <s v="NA"/>
    <x v="0"/>
    <s v="NA"/>
    <n v="0"/>
    <n v="3"/>
    <n v="2009"/>
    <x v="0"/>
    <x v="0"/>
    <n v="175000"/>
  </r>
  <r>
    <n v="431"/>
    <n v="160"/>
    <x v="1"/>
    <n v="21"/>
    <x v="205"/>
    <x v="0"/>
    <s v="NA"/>
    <x v="0"/>
    <x v="0"/>
    <x v="0"/>
    <x v="0"/>
    <x v="0"/>
    <x v="22"/>
    <x v="0"/>
    <x v="0"/>
    <x v="4"/>
    <x v="0"/>
    <n v="6"/>
    <n v="5"/>
    <n v="1971"/>
    <n v="1971"/>
    <x v="0"/>
    <x v="0"/>
    <x v="3"/>
    <s v="HdBoard"/>
    <x v="0"/>
    <n v="232"/>
    <x v="1"/>
    <s v="TA"/>
    <x v="1"/>
    <x v="1"/>
    <s v="TA"/>
    <s v="No"/>
    <x v="1"/>
    <n v="387"/>
    <s v="Unf"/>
    <n v="0"/>
    <n v="96"/>
    <n v="483"/>
    <x v="0"/>
    <s v="TA"/>
    <s v="Y"/>
    <x v="0"/>
    <n v="483"/>
    <n v="504"/>
    <n v="0"/>
    <n v="987"/>
    <n v="0"/>
    <n v="0"/>
    <n v="1"/>
    <n v="1"/>
    <n v="2"/>
    <n v="1"/>
    <s v="TA"/>
    <n v="4"/>
    <s v="Typ"/>
    <n v="0"/>
    <s v="NA"/>
    <x v="1"/>
    <n v="1971"/>
    <x v="1"/>
    <n v="1"/>
    <n v="264"/>
    <s v="TA"/>
    <s v="TA"/>
    <x v="0"/>
    <n v="0"/>
    <n v="0"/>
    <n v="0"/>
    <n v="0"/>
    <n v="0"/>
    <n v="0"/>
    <s v="NA"/>
    <x v="0"/>
    <s v="NA"/>
    <n v="0"/>
    <n v="7"/>
    <n v="2008"/>
    <x v="2"/>
    <x v="1"/>
    <n v="85400"/>
  </r>
  <r>
    <n v="432"/>
    <n v="50"/>
    <x v="1"/>
    <n v="60"/>
    <x v="376"/>
    <x v="0"/>
    <s v="NA"/>
    <x v="1"/>
    <x v="1"/>
    <x v="0"/>
    <x v="0"/>
    <x v="0"/>
    <x v="7"/>
    <x v="1"/>
    <x v="0"/>
    <x v="0"/>
    <x v="2"/>
    <n v="6"/>
    <n v="7"/>
    <n v="1920"/>
    <n v="1998"/>
    <x v="0"/>
    <x v="0"/>
    <x v="1"/>
    <s v="MetalSd"/>
    <x v="1"/>
    <n v="0"/>
    <x v="1"/>
    <s v="TA"/>
    <x v="2"/>
    <x v="1"/>
    <s v="TA"/>
    <s v="No"/>
    <x v="2"/>
    <n v="0"/>
    <s v="Unf"/>
    <n v="0"/>
    <n v="901"/>
    <n v="901"/>
    <x v="0"/>
    <s v="Gd"/>
    <s v="Y"/>
    <x v="0"/>
    <n v="1088"/>
    <n v="110"/>
    <n v="0"/>
    <n v="1198"/>
    <n v="0"/>
    <n v="0"/>
    <n v="1"/>
    <n v="0"/>
    <n v="4"/>
    <n v="1"/>
    <s v="TA"/>
    <n v="7"/>
    <s v="Typ"/>
    <n v="0"/>
    <s v="NA"/>
    <x v="4"/>
    <s v="NA"/>
    <x v="3"/>
    <n v="0"/>
    <n v="0"/>
    <s v="NA"/>
    <s v="NA"/>
    <x v="1"/>
    <n v="0"/>
    <n v="98"/>
    <n v="0"/>
    <n v="0"/>
    <n v="0"/>
    <n v="0"/>
    <s v="NA"/>
    <x v="1"/>
    <s v="NA"/>
    <n v="0"/>
    <n v="9"/>
    <n v="2008"/>
    <x v="3"/>
    <x v="1"/>
    <n v="79900"/>
  </r>
  <r>
    <n v="433"/>
    <n v="160"/>
    <x v="1"/>
    <n v="24"/>
    <x v="377"/>
    <x v="0"/>
    <s v="NA"/>
    <x v="0"/>
    <x v="0"/>
    <x v="0"/>
    <x v="0"/>
    <x v="0"/>
    <x v="22"/>
    <x v="0"/>
    <x v="0"/>
    <x v="3"/>
    <x v="0"/>
    <n v="5"/>
    <n v="5"/>
    <n v="1971"/>
    <n v="1971"/>
    <x v="0"/>
    <x v="0"/>
    <x v="3"/>
    <s v="HdBoard"/>
    <x v="0"/>
    <n v="376"/>
    <x v="1"/>
    <s v="TA"/>
    <x v="1"/>
    <x v="1"/>
    <s v="TA"/>
    <s v="No"/>
    <x v="1"/>
    <n v="471"/>
    <s v="Unf"/>
    <n v="0"/>
    <n v="294"/>
    <n v="765"/>
    <x v="0"/>
    <s v="Ex"/>
    <s v="Y"/>
    <x v="0"/>
    <n v="765"/>
    <n v="600"/>
    <n v="0"/>
    <n v="1365"/>
    <n v="1"/>
    <n v="0"/>
    <n v="1"/>
    <n v="1"/>
    <n v="2"/>
    <n v="1"/>
    <s v="TA"/>
    <n v="6"/>
    <s v="Min1"/>
    <n v="0"/>
    <s v="NA"/>
    <x v="1"/>
    <n v="1971"/>
    <x v="1"/>
    <n v="2"/>
    <n v="440"/>
    <s v="TA"/>
    <s v="TA"/>
    <x v="0"/>
    <n v="240"/>
    <n v="36"/>
    <n v="0"/>
    <n v="0"/>
    <n v="0"/>
    <n v="0"/>
    <s v="NA"/>
    <x v="0"/>
    <s v="NA"/>
    <n v="0"/>
    <n v="8"/>
    <n v="2007"/>
    <x v="0"/>
    <x v="0"/>
    <n v="122500"/>
  </r>
  <r>
    <n v="434"/>
    <n v="60"/>
    <x v="0"/>
    <n v="100"/>
    <x v="378"/>
    <x v="0"/>
    <s v="NA"/>
    <x v="1"/>
    <x v="0"/>
    <x v="0"/>
    <x v="2"/>
    <x v="0"/>
    <x v="17"/>
    <x v="0"/>
    <x v="0"/>
    <x v="0"/>
    <x v="0"/>
    <n v="6"/>
    <n v="5"/>
    <n v="1997"/>
    <n v="1998"/>
    <x v="0"/>
    <x v="0"/>
    <x v="0"/>
    <s v="VinylSd"/>
    <x v="1"/>
    <n v="0"/>
    <x v="1"/>
    <s v="TA"/>
    <x v="0"/>
    <x v="0"/>
    <s v="TA"/>
    <s v="No"/>
    <x v="2"/>
    <n v="0"/>
    <s v="Unf"/>
    <n v="0"/>
    <n v="926"/>
    <n v="926"/>
    <x v="0"/>
    <s v="Ex"/>
    <s v="Y"/>
    <x v="0"/>
    <n v="926"/>
    <n v="678"/>
    <n v="0"/>
    <n v="1604"/>
    <n v="0"/>
    <n v="0"/>
    <n v="2"/>
    <n v="1"/>
    <n v="3"/>
    <n v="1"/>
    <s v="TA"/>
    <n v="7"/>
    <s v="Typ"/>
    <n v="1"/>
    <s v="TA"/>
    <x v="0"/>
    <n v="1997"/>
    <x v="2"/>
    <n v="2"/>
    <n v="470"/>
    <s v="TA"/>
    <s v="TA"/>
    <x v="0"/>
    <n v="0"/>
    <n v="36"/>
    <n v="0"/>
    <n v="0"/>
    <n v="0"/>
    <n v="0"/>
    <s v="NA"/>
    <x v="0"/>
    <s v="NA"/>
    <n v="0"/>
    <n v="7"/>
    <n v="2008"/>
    <x v="0"/>
    <x v="0"/>
    <n v="181000"/>
  </r>
  <r>
    <n v="435"/>
    <n v="180"/>
    <x v="1"/>
    <n v="21"/>
    <x v="379"/>
    <x v="0"/>
    <s v="NA"/>
    <x v="0"/>
    <x v="0"/>
    <x v="0"/>
    <x v="0"/>
    <x v="0"/>
    <x v="14"/>
    <x v="0"/>
    <x v="0"/>
    <x v="4"/>
    <x v="4"/>
    <n v="4"/>
    <n v="7"/>
    <n v="1972"/>
    <n v="1972"/>
    <x v="0"/>
    <x v="0"/>
    <x v="6"/>
    <s v="CmentBd"/>
    <x v="1"/>
    <n v="0"/>
    <x v="1"/>
    <s v="Gd"/>
    <x v="1"/>
    <x v="0"/>
    <s v="TA"/>
    <s v="Av"/>
    <x v="1"/>
    <n v="495"/>
    <s v="Unf"/>
    <n v="0"/>
    <n v="135"/>
    <n v="630"/>
    <x v="0"/>
    <s v="Gd"/>
    <s v="Y"/>
    <x v="0"/>
    <n v="630"/>
    <n v="0"/>
    <n v="0"/>
    <n v="630"/>
    <n v="1"/>
    <n v="0"/>
    <n v="1"/>
    <n v="0"/>
    <n v="1"/>
    <n v="1"/>
    <s v="TA"/>
    <n v="3"/>
    <s v="Typ"/>
    <n v="0"/>
    <s v="NA"/>
    <x v="4"/>
    <s v="NA"/>
    <x v="3"/>
    <n v="0"/>
    <n v="0"/>
    <s v="NA"/>
    <s v="NA"/>
    <x v="0"/>
    <n v="88"/>
    <n v="0"/>
    <n v="0"/>
    <n v="0"/>
    <n v="0"/>
    <n v="0"/>
    <s v="NA"/>
    <x v="0"/>
    <s v="NA"/>
    <n v="0"/>
    <n v="6"/>
    <n v="2008"/>
    <x v="0"/>
    <x v="0"/>
    <n v="81000"/>
  </r>
  <r>
    <n v="436"/>
    <n v="60"/>
    <x v="0"/>
    <n v="43"/>
    <x v="380"/>
    <x v="0"/>
    <s v="NA"/>
    <x v="2"/>
    <x v="0"/>
    <x v="0"/>
    <x v="3"/>
    <x v="0"/>
    <x v="0"/>
    <x v="2"/>
    <x v="0"/>
    <x v="0"/>
    <x v="0"/>
    <n v="7"/>
    <n v="6"/>
    <n v="1996"/>
    <n v="1996"/>
    <x v="0"/>
    <x v="0"/>
    <x v="0"/>
    <s v="VinylSd"/>
    <x v="1"/>
    <n v="0"/>
    <x v="0"/>
    <s v="TA"/>
    <x v="0"/>
    <x v="0"/>
    <s v="TA"/>
    <s v="Av"/>
    <x v="0"/>
    <n v="385"/>
    <s v="ALQ"/>
    <n v="344"/>
    <n v="70"/>
    <n v="799"/>
    <x v="0"/>
    <s v="Ex"/>
    <s v="Y"/>
    <x v="0"/>
    <n v="827"/>
    <n v="834"/>
    <n v="0"/>
    <n v="1661"/>
    <n v="1"/>
    <n v="0"/>
    <n v="2"/>
    <n v="1"/>
    <n v="3"/>
    <n v="1"/>
    <s v="Gd"/>
    <n v="6"/>
    <s v="Typ"/>
    <n v="1"/>
    <s v="TA"/>
    <x v="0"/>
    <n v="1996"/>
    <x v="0"/>
    <n v="2"/>
    <n v="550"/>
    <s v="TA"/>
    <s v="TA"/>
    <x v="0"/>
    <n v="158"/>
    <n v="61"/>
    <n v="0"/>
    <n v="0"/>
    <n v="0"/>
    <n v="0"/>
    <s v="NA"/>
    <x v="0"/>
    <s v="NA"/>
    <n v="0"/>
    <n v="4"/>
    <n v="2009"/>
    <x v="6"/>
    <x v="0"/>
    <n v="212000"/>
  </r>
  <r>
    <n v="437"/>
    <n v="50"/>
    <x v="1"/>
    <n v="40"/>
    <x v="381"/>
    <x v="0"/>
    <s v="NA"/>
    <x v="0"/>
    <x v="0"/>
    <x v="0"/>
    <x v="0"/>
    <x v="0"/>
    <x v="7"/>
    <x v="0"/>
    <x v="0"/>
    <x v="0"/>
    <x v="2"/>
    <n v="6"/>
    <n v="8"/>
    <n v="1920"/>
    <n v="1950"/>
    <x v="0"/>
    <x v="0"/>
    <x v="9"/>
    <s v="Stucco"/>
    <x v="1"/>
    <n v="0"/>
    <x v="1"/>
    <s v="TA"/>
    <x v="2"/>
    <x v="4"/>
    <s v="TA"/>
    <s v="No"/>
    <x v="2"/>
    <n v="0"/>
    <s v="Unf"/>
    <n v="0"/>
    <n v="648"/>
    <n v="648"/>
    <x v="0"/>
    <s v="TA"/>
    <s v="Y"/>
    <x v="2"/>
    <n v="734"/>
    <n v="384"/>
    <n v="0"/>
    <n v="1118"/>
    <n v="0"/>
    <n v="0"/>
    <n v="1"/>
    <n v="0"/>
    <n v="2"/>
    <n v="1"/>
    <s v="TA"/>
    <n v="6"/>
    <s v="Typ"/>
    <n v="0"/>
    <s v="NA"/>
    <x v="1"/>
    <n v="1990"/>
    <x v="1"/>
    <n v="2"/>
    <n v="440"/>
    <s v="TA"/>
    <s v="TA"/>
    <x v="0"/>
    <n v="0"/>
    <n v="0"/>
    <n v="0"/>
    <n v="0"/>
    <n v="0"/>
    <n v="0"/>
    <s v="NA"/>
    <x v="0"/>
    <s v="NA"/>
    <n v="0"/>
    <n v="10"/>
    <n v="2006"/>
    <x v="0"/>
    <x v="0"/>
    <n v="116000"/>
  </r>
  <r>
    <n v="438"/>
    <n v="45"/>
    <x v="1"/>
    <n v="50"/>
    <x v="100"/>
    <x v="0"/>
    <s v="NA"/>
    <x v="0"/>
    <x v="0"/>
    <x v="0"/>
    <x v="0"/>
    <x v="0"/>
    <x v="8"/>
    <x v="0"/>
    <x v="0"/>
    <x v="0"/>
    <x v="3"/>
    <n v="6"/>
    <n v="7"/>
    <n v="1926"/>
    <n v="2004"/>
    <x v="0"/>
    <x v="0"/>
    <x v="2"/>
    <s v="Wd Sdng"/>
    <x v="1"/>
    <n v="0"/>
    <x v="0"/>
    <s v="TA"/>
    <x v="0"/>
    <x v="1"/>
    <s v="TA"/>
    <s v="No"/>
    <x v="2"/>
    <n v="0"/>
    <s v="Unf"/>
    <n v="0"/>
    <n v="884"/>
    <n v="884"/>
    <x v="0"/>
    <s v="Gd"/>
    <s v="Y"/>
    <x v="0"/>
    <n v="904"/>
    <n v="0"/>
    <n v="0"/>
    <n v="904"/>
    <n v="0"/>
    <n v="0"/>
    <n v="1"/>
    <n v="0"/>
    <n v="2"/>
    <n v="1"/>
    <s v="TA"/>
    <n v="4"/>
    <s v="Typ"/>
    <n v="0"/>
    <s v="NA"/>
    <x v="1"/>
    <n v="1926"/>
    <x v="1"/>
    <n v="1"/>
    <n v="180"/>
    <s v="TA"/>
    <s v="TA"/>
    <x v="0"/>
    <n v="0"/>
    <n v="0"/>
    <n v="105"/>
    <n v="0"/>
    <n v="0"/>
    <n v="0"/>
    <s v="NA"/>
    <x v="0"/>
    <s v="NA"/>
    <n v="0"/>
    <n v="1"/>
    <n v="2009"/>
    <x v="0"/>
    <x v="0"/>
    <n v="119000"/>
  </r>
  <r>
    <n v="439"/>
    <n v="30"/>
    <x v="0"/>
    <n v="40"/>
    <x v="382"/>
    <x v="0"/>
    <s v="NA"/>
    <x v="0"/>
    <x v="0"/>
    <x v="0"/>
    <x v="0"/>
    <x v="0"/>
    <x v="2"/>
    <x v="0"/>
    <x v="0"/>
    <x v="0"/>
    <x v="1"/>
    <n v="5"/>
    <n v="6"/>
    <n v="1913"/>
    <n v="2002"/>
    <x v="0"/>
    <x v="0"/>
    <x v="5"/>
    <s v="Stucco"/>
    <x v="1"/>
    <n v="0"/>
    <x v="1"/>
    <s v="TA"/>
    <x v="0"/>
    <x v="1"/>
    <s v="TA"/>
    <s v="No"/>
    <x v="6"/>
    <n v="365"/>
    <s v="Unf"/>
    <n v="0"/>
    <n v="75"/>
    <n v="440"/>
    <x v="0"/>
    <s v="TA"/>
    <s v="N"/>
    <x v="0"/>
    <n v="694"/>
    <n v="0"/>
    <n v="0"/>
    <n v="694"/>
    <n v="0"/>
    <n v="0"/>
    <n v="1"/>
    <n v="0"/>
    <n v="2"/>
    <n v="1"/>
    <s v="Gd"/>
    <n v="4"/>
    <s v="Typ"/>
    <n v="1"/>
    <s v="Gd"/>
    <x v="1"/>
    <n v="1990"/>
    <x v="1"/>
    <n v="1"/>
    <n v="352"/>
    <s v="Gd"/>
    <s v="TA"/>
    <x v="2"/>
    <n v="0"/>
    <n v="0"/>
    <n v="34"/>
    <n v="0"/>
    <n v="0"/>
    <n v="0"/>
    <s v="NA"/>
    <x v="1"/>
    <s v="NA"/>
    <n v="0"/>
    <n v="3"/>
    <n v="2007"/>
    <x v="0"/>
    <x v="0"/>
    <n v="90350"/>
  </r>
  <r>
    <n v="440"/>
    <n v="50"/>
    <x v="0"/>
    <n v="67"/>
    <x v="383"/>
    <x v="0"/>
    <s v="Grvl"/>
    <x v="0"/>
    <x v="0"/>
    <x v="0"/>
    <x v="2"/>
    <x v="0"/>
    <x v="15"/>
    <x v="0"/>
    <x v="0"/>
    <x v="0"/>
    <x v="2"/>
    <n v="6"/>
    <n v="8"/>
    <n v="1920"/>
    <n v="2000"/>
    <x v="0"/>
    <x v="0"/>
    <x v="2"/>
    <s v="Wd Sdng"/>
    <x v="1"/>
    <n v="0"/>
    <x v="1"/>
    <s v="TA"/>
    <x v="2"/>
    <x v="1"/>
    <s v="Fa"/>
    <s v="Mn"/>
    <x v="2"/>
    <n v="0"/>
    <s v="Unf"/>
    <n v="0"/>
    <n v="684"/>
    <n v="684"/>
    <x v="0"/>
    <s v="Gd"/>
    <s v="Y"/>
    <x v="0"/>
    <n v="684"/>
    <n v="512"/>
    <n v="0"/>
    <n v="1196"/>
    <n v="0"/>
    <n v="0"/>
    <n v="1"/>
    <n v="0"/>
    <n v="3"/>
    <n v="1"/>
    <s v="Gd"/>
    <n v="7"/>
    <s v="Typ"/>
    <n v="0"/>
    <s v="NA"/>
    <x v="1"/>
    <n v="2005"/>
    <x v="1"/>
    <n v="2"/>
    <n v="528"/>
    <s v="TA"/>
    <s v="TA"/>
    <x v="0"/>
    <n v="0"/>
    <n v="46"/>
    <n v="0"/>
    <n v="0"/>
    <n v="0"/>
    <n v="0"/>
    <s v="NA"/>
    <x v="3"/>
    <s v="Shed"/>
    <n v="800"/>
    <n v="8"/>
    <n v="2009"/>
    <x v="4"/>
    <x v="0"/>
    <n v="110000"/>
  </r>
  <r>
    <n v="441"/>
    <n v="20"/>
    <x v="0"/>
    <n v="105"/>
    <x v="384"/>
    <x v="0"/>
    <s v="NA"/>
    <x v="0"/>
    <x v="0"/>
    <x v="0"/>
    <x v="0"/>
    <x v="0"/>
    <x v="10"/>
    <x v="0"/>
    <x v="0"/>
    <x v="0"/>
    <x v="1"/>
    <n v="10"/>
    <n v="5"/>
    <n v="2008"/>
    <n v="2008"/>
    <x v="1"/>
    <x v="0"/>
    <x v="0"/>
    <s v="VinylSd"/>
    <x v="2"/>
    <n v="200"/>
    <x v="2"/>
    <s v="TA"/>
    <x v="0"/>
    <x v="2"/>
    <s v="TA"/>
    <s v="Gd"/>
    <x v="0"/>
    <n v="1767"/>
    <s v="ALQ"/>
    <n v="539"/>
    <n v="788"/>
    <n v="3094"/>
    <x v="0"/>
    <s v="Ex"/>
    <s v="Y"/>
    <x v="0"/>
    <n v="2402"/>
    <n v="0"/>
    <n v="0"/>
    <n v="2402"/>
    <n v="1"/>
    <n v="0"/>
    <n v="2"/>
    <n v="0"/>
    <n v="2"/>
    <n v="1"/>
    <s v="Ex"/>
    <n v="10"/>
    <s v="Typ"/>
    <n v="2"/>
    <s v="Gd"/>
    <x v="0"/>
    <n v="2008"/>
    <x v="2"/>
    <n v="3"/>
    <n v="672"/>
    <s v="TA"/>
    <s v="TA"/>
    <x v="0"/>
    <n v="0"/>
    <n v="72"/>
    <n v="0"/>
    <n v="0"/>
    <n v="170"/>
    <n v="0"/>
    <s v="NA"/>
    <x v="0"/>
    <s v="NA"/>
    <n v="0"/>
    <n v="4"/>
    <n v="2009"/>
    <x v="0"/>
    <x v="0"/>
    <n v="555000"/>
  </r>
  <r>
    <n v="442"/>
    <n v="90"/>
    <x v="0"/>
    <n v="92"/>
    <x v="385"/>
    <x v="0"/>
    <s v="NA"/>
    <x v="0"/>
    <x v="0"/>
    <x v="0"/>
    <x v="0"/>
    <x v="0"/>
    <x v="15"/>
    <x v="0"/>
    <x v="0"/>
    <x v="2"/>
    <x v="1"/>
    <n v="4"/>
    <n v="4"/>
    <n v="1955"/>
    <n v="1955"/>
    <x v="0"/>
    <x v="0"/>
    <x v="0"/>
    <s v="VinylSd"/>
    <x v="0"/>
    <n v="270"/>
    <x v="1"/>
    <s v="TA"/>
    <x v="1"/>
    <x v="1"/>
    <s v="TA"/>
    <s v="No"/>
    <x v="1"/>
    <n v="133"/>
    <s v="Unf"/>
    <n v="0"/>
    <n v="1307"/>
    <n v="1440"/>
    <x v="0"/>
    <s v="TA"/>
    <s v="N"/>
    <x v="1"/>
    <n v="1440"/>
    <n v="0"/>
    <n v="0"/>
    <n v="1440"/>
    <n v="0"/>
    <n v="0"/>
    <n v="2"/>
    <n v="0"/>
    <n v="4"/>
    <n v="2"/>
    <s v="Fa"/>
    <n v="8"/>
    <s v="Typ"/>
    <n v="0"/>
    <s v="NA"/>
    <x v="4"/>
    <s v="NA"/>
    <x v="3"/>
    <n v="0"/>
    <n v="0"/>
    <s v="NA"/>
    <s v="NA"/>
    <x v="0"/>
    <n v="0"/>
    <n v="0"/>
    <n v="0"/>
    <n v="0"/>
    <n v="0"/>
    <n v="0"/>
    <s v="NA"/>
    <x v="0"/>
    <s v="NA"/>
    <n v="0"/>
    <n v="9"/>
    <n v="2008"/>
    <x v="0"/>
    <x v="0"/>
    <n v="118000"/>
  </r>
  <r>
    <n v="443"/>
    <n v="50"/>
    <x v="1"/>
    <n v="52"/>
    <x v="50"/>
    <x v="0"/>
    <s v="NA"/>
    <x v="0"/>
    <x v="0"/>
    <x v="0"/>
    <x v="0"/>
    <x v="0"/>
    <x v="8"/>
    <x v="0"/>
    <x v="0"/>
    <x v="0"/>
    <x v="2"/>
    <n v="5"/>
    <n v="7"/>
    <n v="1930"/>
    <n v="1992"/>
    <x v="0"/>
    <x v="0"/>
    <x v="1"/>
    <s v="MetalSd"/>
    <x v="1"/>
    <n v="0"/>
    <x v="1"/>
    <s v="TA"/>
    <x v="0"/>
    <x v="1"/>
    <s v="TA"/>
    <s v="No"/>
    <x v="2"/>
    <n v="0"/>
    <s v="Unf"/>
    <n v="0"/>
    <n v="1078"/>
    <n v="1078"/>
    <x v="0"/>
    <s v="TA"/>
    <s v="Y"/>
    <x v="0"/>
    <n v="1128"/>
    <n v="445"/>
    <n v="0"/>
    <n v="1573"/>
    <n v="0"/>
    <n v="0"/>
    <n v="2"/>
    <n v="0"/>
    <n v="3"/>
    <n v="1"/>
    <s v="TA"/>
    <n v="8"/>
    <s v="Typ"/>
    <n v="1"/>
    <s v="Gd"/>
    <x v="1"/>
    <n v="1930"/>
    <x v="1"/>
    <n v="2"/>
    <n v="360"/>
    <s v="TA"/>
    <s v="TA"/>
    <x v="2"/>
    <n v="0"/>
    <n v="0"/>
    <n v="0"/>
    <n v="0"/>
    <n v="0"/>
    <n v="0"/>
    <s v="NA"/>
    <x v="0"/>
    <s v="NA"/>
    <n v="0"/>
    <n v="6"/>
    <n v="2008"/>
    <x v="0"/>
    <x v="0"/>
    <n v="162900"/>
  </r>
  <r>
    <n v="444"/>
    <n v="120"/>
    <x v="0"/>
    <n v="53"/>
    <x v="386"/>
    <x v="0"/>
    <s v="NA"/>
    <x v="0"/>
    <x v="0"/>
    <x v="0"/>
    <x v="0"/>
    <x v="0"/>
    <x v="21"/>
    <x v="0"/>
    <x v="0"/>
    <x v="3"/>
    <x v="1"/>
    <n v="7"/>
    <n v="5"/>
    <n v="2006"/>
    <n v="2007"/>
    <x v="0"/>
    <x v="0"/>
    <x v="5"/>
    <s v="Wd Shng"/>
    <x v="0"/>
    <n v="72"/>
    <x v="0"/>
    <s v="TA"/>
    <x v="0"/>
    <x v="2"/>
    <s v="TA"/>
    <s v="Av"/>
    <x v="2"/>
    <n v="0"/>
    <s v="Unf"/>
    <n v="0"/>
    <n v="1258"/>
    <n v="1258"/>
    <x v="0"/>
    <s v="Ex"/>
    <s v="Y"/>
    <x v="0"/>
    <n v="1258"/>
    <n v="0"/>
    <n v="0"/>
    <n v="1258"/>
    <n v="0"/>
    <n v="0"/>
    <n v="2"/>
    <n v="0"/>
    <n v="2"/>
    <n v="1"/>
    <s v="Gd"/>
    <n v="6"/>
    <s v="Typ"/>
    <n v="1"/>
    <s v="Gd"/>
    <x v="0"/>
    <n v="2007"/>
    <x v="2"/>
    <n v="3"/>
    <n v="648"/>
    <s v="TA"/>
    <s v="TA"/>
    <x v="0"/>
    <n v="144"/>
    <n v="16"/>
    <n v="0"/>
    <n v="0"/>
    <n v="0"/>
    <n v="0"/>
    <s v="NA"/>
    <x v="0"/>
    <s v="NA"/>
    <n v="0"/>
    <n v="6"/>
    <n v="2007"/>
    <x v="1"/>
    <x v="2"/>
    <n v="172500"/>
  </r>
  <r>
    <n v="445"/>
    <n v="60"/>
    <x v="0"/>
    <n v="70"/>
    <x v="387"/>
    <x v="0"/>
    <s v="NA"/>
    <x v="0"/>
    <x v="0"/>
    <x v="0"/>
    <x v="0"/>
    <x v="0"/>
    <x v="0"/>
    <x v="0"/>
    <x v="0"/>
    <x v="0"/>
    <x v="0"/>
    <n v="7"/>
    <n v="5"/>
    <n v="1994"/>
    <n v="1995"/>
    <x v="0"/>
    <x v="0"/>
    <x v="0"/>
    <s v="VinylSd"/>
    <x v="1"/>
    <n v="0"/>
    <x v="0"/>
    <s v="Gd"/>
    <x v="0"/>
    <x v="0"/>
    <s v="TA"/>
    <s v="No"/>
    <x v="0"/>
    <n v="642"/>
    <s v="Unf"/>
    <n v="0"/>
    <n v="273"/>
    <n v="915"/>
    <x v="0"/>
    <s v="Ex"/>
    <s v="Y"/>
    <x v="0"/>
    <n v="933"/>
    <n v="975"/>
    <n v="0"/>
    <n v="1908"/>
    <n v="1"/>
    <n v="0"/>
    <n v="2"/>
    <n v="1"/>
    <n v="4"/>
    <n v="1"/>
    <s v="Gd"/>
    <n v="8"/>
    <s v="Typ"/>
    <n v="1"/>
    <s v="TA"/>
    <x v="0"/>
    <n v="1994"/>
    <x v="1"/>
    <n v="2"/>
    <n v="493"/>
    <s v="TA"/>
    <s v="TA"/>
    <x v="0"/>
    <n v="144"/>
    <n v="133"/>
    <n v="0"/>
    <n v="0"/>
    <n v="0"/>
    <n v="0"/>
    <s v="NA"/>
    <x v="0"/>
    <s v="NA"/>
    <n v="0"/>
    <n v="7"/>
    <n v="2008"/>
    <x v="0"/>
    <x v="0"/>
    <n v="210000"/>
  </r>
  <r>
    <n v="446"/>
    <n v="20"/>
    <x v="0"/>
    <n v="73"/>
    <x v="388"/>
    <x v="0"/>
    <s v="NA"/>
    <x v="0"/>
    <x v="0"/>
    <x v="0"/>
    <x v="2"/>
    <x v="0"/>
    <x v="15"/>
    <x v="0"/>
    <x v="0"/>
    <x v="0"/>
    <x v="1"/>
    <n v="6"/>
    <n v="5"/>
    <n v="1956"/>
    <n v="1956"/>
    <x v="1"/>
    <x v="0"/>
    <x v="2"/>
    <s v="Wd Sdng"/>
    <x v="1"/>
    <n v="0"/>
    <x v="1"/>
    <s v="TA"/>
    <x v="1"/>
    <x v="1"/>
    <s v="TA"/>
    <s v="No"/>
    <x v="2"/>
    <n v="0"/>
    <s v="Unf"/>
    <n v="0"/>
    <n v="1436"/>
    <n v="1436"/>
    <x v="0"/>
    <s v="Fa"/>
    <s v="Y"/>
    <x v="0"/>
    <n v="1689"/>
    <n v="0"/>
    <n v="0"/>
    <n v="1689"/>
    <n v="0"/>
    <n v="0"/>
    <n v="1"/>
    <n v="0"/>
    <n v="3"/>
    <n v="1"/>
    <s v="TA"/>
    <n v="7"/>
    <s v="Typ"/>
    <n v="1"/>
    <s v="Gd"/>
    <x v="0"/>
    <n v="1956"/>
    <x v="1"/>
    <n v="2"/>
    <n v="480"/>
    <s v="TA"/>
    <s v="TA"/>
    <x v="0"/>
    <n v="0"/>
    <n v="0"/>
    <n v="0"/>
    <n v="0"/>
    <n v="0"/>
    <n v="0"/>
    <s v="NA"/>
    <x v="1"/>
    <s v="NA"/>
    <n v="0"/>
    <n v="11"/>
    <n v="2009"/>
    <x v="2"/>
    <x v="0"/>
    <n v="127500"/>
  </r>
  <r>
    <n v="447"/>
    <n v="20"/>
    <x v="0"/>
    <n v="137"/>
    <x v="389"/>
    <x v="0"/>
    <s v="NA"/>
    <x v="1"/>
    <x v="0"/>
    <x v="0"/>
    <x v="2"/>
    <x v="0"/>
    <x v="11"/>
    <x v="7"/>
    <x v="0"/>
    <x v="0"/>
    <x v="1"/>
    <n v="6"/>
    <n v="6"/>
    <n v="1966"/>
    <n v="2002"/>
    <x v="0"/>
    <x v="0"/>
    <x v="4"/>
    <s v="Plywood"/>
    <x v="1"/>
    <n v="0"/>
    <x v="0"/>
    <s v="TA"/>
    <x v="1"/>
    <x v="1"/>
    <s v="TA"/>
    <s v="No"/>
    <x v="1"/>
    <n v="247"/>
    <s v="Rec"/>
    <n v="713"/>
    <n v="557"/>
    <n v="1517"/>
    <x v="0"/>
    <s v="Ex"/>
    <s v="Y"/>
    <x v="0"/>
    <n v="1888"/>
    <n v="0"/>
    <n v="0"/>
    <n v="1888"/>
    <n v="0"/>
    <n v="0"/>
    <n v="2"/>
    <n v="1"/>
    <n v="2"/>
    <n v="1"/>
    <s v="Gd"/>
    <n v="6"/>
    <s v="Mod"/>
    <n v="1"/>
    <s v="Gd"/>
    <x v="0"/>
    <n v="1966"/>
    <x v="2"/>
    <n v="2"/>
    <n v="578"/>
    <s v="TA"/>
    <s v="TA"/>
    <x v="0"/>
    <n v="0"/>
    <n v="0"/>
    <n v="0"/>
    <n v="0"/>
    <n v="0"/>
    <n v="0"/>
    <s v="NA"/>
    <x v="0"/>
    <s v="NA"/>
    <n v="0"/>
    <n v="6"/>
    <n v="2010"/>
    <x v="0"/>
    <x v="0"/>
    <n v="190000"/>
  </r>
  <r>
    <n v="448"/>
    <n v="60"/>
    <x v="0"/>
    <s v="NA"/>
    <x v="390"/>
    <x v="0"/>
    <s v="NA"/>
    <x v="1"/>
    <x v="0"/>
    <x v="0"/>
    <x v="2"/>
    <x v="0"/>
    <x v="17"/>
    <x v="0"/>
    <x v="0"/>
    <x v="0"/>
    <x v="0"/>
    <n v="7"/>
    <n v="5"/>
    <n v="1998"/>
    <n v="1999"/>
    <x v="0"/>
    <x v="0"/>
    <x v="0"/>
    <s v="VinylSd"/>
    <x v="1"/>
    <n v="0"/>
    <x v="0"/>
    <s v="TA"/>
    <x v="0"/>
    <x v="0"/>
    <s v="TA"/>
    <s v="No"/>
    <x v="2"/>
    <n v="0"/>
    <s v="Unf"/>
    <n v="0"/>
    <n v="930"/>
    <n v="930"/>
    <x v="0"/>
    <s v="Gd"/>
    <s v="Y"/>
    <x v="0"/>
    <n v="956"/>
    <n v="930"/>
    <n v="0"/>
    <n v="1886"/>
    <n v="0"/>
    <n v="0"/>
    <n v="2"/>
    <n v="1"/>
    <n v="4"/>
    <n v="1"/>
    <s v="Gd"/>
    <n v="10"/>
    <s v="Typ"/>
    <n v="1"/>
    <s v="TA"/>
    <x v="0"/>
    <n v="1998"/>
    <x v="2"/>
    <n v="2"/>
    <n v="431"/>
    <s v="TA"/>
    <s v="TA"/>
    <x v="0"/>
    <n v="89"/>
    <n v="0"/>
    <n v="0"/>
    <n v="0"/>
    <n v="0"/>
    <n v="0"/>
    <s v="NA"/>
    <x v="0"/>
    <s v="NA"/>
    <n v="0"/>
    <n v="7"/>
    <n v="2006"/>
    <x v="0"/>
    <x v="0"/>
    <n v="199900"/>
  </r>
  <r>
    <n v="449"/>
    <n v="50"/>
    <x v="1"/>
    <n v="50"/>
    <x v="391"/>
    <x v="0"/>
    <s v="NA"/>
    <x v="0"/>
    <x v="1"/>
    <x v="0"/>
    <x v="0"/>
    <x v="0"/>
    <x v="13"/>
    <x v="0"/>
    <x v="0"/>
    <x v="0"/>
    <x v="2"/>
    <n v="6"/>
    <n v="6"/>
    <n v="1937"/>
    <n v="1950"/>
    <x v="0"/>
    <x v="0"/>
    <x v="1"/>
    <s v="MetalSd"/>
    <x v="1"/>
    <n v="0"/>
    <x v="1"/>
    <s v="TA"/>
    <x v="2"/>
    <x v="1"/>
    <s v="TA"/>
    <s v="No"/>
    <x v="2"/>
    <n v="0"/>
    <s v="Unf"/>
    <n v="0"/>
    <n v="780"/>
    <n v="780"/>
    <x v="0"/>
    <s v="TA"/>
    <s v="Y"/>
    <x v="0"/>
    <n v="780"/>
    <n v="596"/>
    <n v="0"/>
    <n v="1376"/>
    <n v="0"/>
    <n v="0"/>
    <n v="2"/>
    <n v="0"/>
    <n v="3"/>
    <n v="1"/>
    <s v="TA"/>
    <n v="7"/>
    <s v="Typ"/>
    <n v="1"/>
    <s v="Gd"/>
    <x v="1"/>
    <n v="1937"/>
    <x v="1"/>
    <n v="1"/>
    <n v="198"/>
    <s v="TA"/>
    <s v="TA"/>
    <x v="1"/>
    <n v="0"/>
    <n v="0"/>
    <n v="0"/>
    <n v="0"/>
    <n v="0"/>
    <n v="0"/>
    <s v="NA"/>
    <x v="0"/>
    <s v="NA"/>
    <n v="0"/>
    <n v="6"/>
    <n v="2006"/>
    <x v="0"/>
    <x v="0"/>
    <n v="119500"/>
  </r>
  <r>
    <n v="450"/>
    <n v="50"/>
    <x v="1"/>
    <n v="50"/>
    <x v="100"/>
    <x v="0"/>
    <s v="NA"/>
    <x v="0"/>
    <x v="0"/>
    <x v="0"/>
    <x v="0"/>
    <x v="0"/>
    <x v="7"/>
    <x v="0"/>
    <x v="0"/>
    <x v="0"/>
    <x v="2"/>
    <n v="3"/>
    <n v="7"/>
    <n v="1948"/>
    <n v="2002"/>
    <x v="0"/>
    <x v="0"/>
    <x v="1"/>
    <s v="MetalSd"/>
    <x v="1"/>
    <n v="0"/>
    <x v="1"/>
    <s v="Gd"/>
    <x v="1"/>
    <x v="1"/>
    <s v="TA"/>
    <s v="No"/>
    <x v="1"/>
    <n v="331"/>
    <s v="Unf"/>
    <n v="0"/>
    <n v="318"/>
    <n v="649"/>
    <x v="0"/>
    <s v="Ex"/>
    <s v="Y"/>
    <x v="0"/>
    <n v="679"/>
    <n v="504"/>
    <n v="0"/>
    <n v="1183"/>
    <n v="0"/>
    <n v="0"/>
    <n v="1"/>
    <n v="1"/>
    <n v="2"/>
    <n v="1"/>
    <s v="TA"/>
    <n v="6"/>
    <s v="Typ"/>
    <n v="0"/>
    <s v="NA"/>
    <x v="1"/>
    <n v="1981"/>
    <x v="1"/>
    <n v="1"/>
    <n v="308"/>
    <s v="TA"/>
    <s v="TA"/>
    <x v="0"/>
    <n v="0"/>
    <n v="176"/>
    <n v="0"/>
    <n v="0"/>
    <n v="0"/>
    <n v="0"/>
    <s v="NA"/>
    <x v="0"/>
    <s v="NA"/>
    <n v="0"/>
    <n v="6"/>
    <n v="2007"/>
    <x v="0"/>
    <x v="0"/>
    <n v="120000"/>
  </r>
  <r>
    <n v="451"/>
    <n v="30"/>
    <x v="1"/>
    <n v="70"/>
    <x v="392"/>
    <x v="0"/>
    <s v="NA"/>
    <x v="0"/>
    <x v="0"/>
    <x v="0"/>
    <x v="0"/>
    <x v="0"/>
    <x v="7"/>
    <x v="0"/>
    <x v="0"/>
    <x v="0"/>
    <x v="1"/>
    <n v="6"/>
    <n v="8"/>
    <n v="1930"/>
    <n v="2005"/>
    <x v="1"/>
    <x v="0"/>
    <x v="2"/>
    <s v="Wd Sdng"/>
    <x v="1"/>
    <n v="0"/>
    <x v="1"/>
    <s v="TA"/>
    <x v="2"/>
    <x v="1"/>
    <s v="TA"/>
    <s v="No"/>
    <x v="2"/>
    <n v="0"/>
    <s v="Unf"/>
    <n v="0"/>
    <n v="813"/>
    <n v="813"/>
    <x v="0"/>
    <s v="Ex"/>
    <s v="Y"/>
    <x v="2"/>
    <n v="813"/>
    <n v="0"/>
    <n v="0"/>
    <n v="813"/>
    <n v="0"/>
    <n v="0"/>
    <n v="1"/>
    <n v="0"/>
    <n v="2"/>
    <n v="1"/>
    <s v="Gd"/>
    <n v="5"/>
    <s v="Typ"/>
    <n v="0"/>
    <s v="NA"/>
    <x v="1"/>
    <n v="1932"/>
    <x v="1"/>
    <n v="1"/>
    <n v="270"/>
    <s v="Fa"/>
    <s v="Fa"/>
    <x v="1"/>
    <n v="0"/>
    <n v="113"/>
    <n v="0"/>
    <n v="0"/>
    <n v="0"/>
    <n v="0"/>
    <s v="NA"/>
    <x v="0"/>
    <s v="NA"/>
    <n v="0"/>
    <n v="6"/>
    <n v="2006"/>
    <x v="0"/>
    <x v="0"/>
    <n v="110000"/>
  </r>
  <r>
    <n v="452"/>
    <n v="20"/>
    <x v="0"/>
    <n v="62"/>
    <x v="393"/>
    <x v="0"/>
    <s v="NA"/>
    <x v="1"/>
    <x v="2"/>
    <x v="0"/>
    <x v="0"/>
    <x v="1"/>
    <x v="19"/>
    <x v="0"/>
    <x v="0"/>
    <x v="0"/>
    <x v="1"/>
    <n v="7"/>
    <n v="5"/>
    <n v="1975"/>
    <n v="1975"/>
    <x v="0"/>
    <x v="1"/>
    <x v="7"/>
    <s v="Plywood"/>
    <x v="1"/>
    <n v="0"/>
    <x v="1"/>
    <s v="TA"/>
    <x v="1"/>
    <x v="0"/>
    <s v="TA"/>
    <s v="Gd"/>
    <x v="1"/>
    <n v="655"/>
    <s v="Unf"/>
    <n v="0"/>
    <n v="878"/>
    <n v="1533"/>
    <x v="0"/>
    <s v="TA"/>
    <s v="Y"/>
    <x v="0"/>
    <n v="1533"/>
    <n v="0"/>
    <n v="0"/>
    <n v="1533"/>
    <n v="1"/>
    <n v="0"/>
    <n v="2"/>
    <n v="0"/>
    <n v="2"/>
    <n v="1"/>
    <s v="Gd"/>
    <n v="5"/>
    <s v="Typ"/>
    <n v="2"/>
    <s v="TA"/>
    <x v="0"/>
    <n v="1975"/>
    <x v="1"/>
    <n v="2"/>
    <n v="576"/>
    <s v="TA"/>
    <s v="TA"/>
    <x v="0"/>
    <n v="200"/>
    <n v="54"/>
    <n v="0"/>
    <n v="0"/>
    <n v="0"/>
    <n v="0"/>
    <s v="NA"/>
    <x v="0"/>
    <s v="NA"/>
    <n v="0"/>
    <n v="12"/>
    <n v="2006"/>
    <x v="0"/>
    <x v="0"/>
    <n v="280000"/>
  </r>
  <r>
    <n v="453"/>
    <n v="60"/>
    <x v="0"/>
    <s v="NA"/>
    <x v="394"/>
    <x v="0"/>
    <s v="NA"/>
    <x v="1"/>
    <x v="0"/>
    <x v="0"/>
    <x v="2"/>
    <x v="0"/>
    <x v="16"/>
    <x v="0"/>
    <x v="0"/>
    <x v="0"/>
    <x v="0"/>
    <n v="6"/>
    <n v="5"/>
    <n v="1996"/>
    <n v="1997"/>
    <x v="1"/>
    <x v="0"/>
    <x v="0"/>
    <s v="VinylSd"/>
    <x v="0"/>
    <n v="42"/>
    <x v="0"/>
    <s v="TA"/>
    <x v="0"/>
    <x v="2"/>
    <s v="TA"/>
    <s v="No"/>
    <x v="1"/>
    <n v="742"/>
    <s v="Unf"/>
    <n v="0"/>
    <n v="130"/>
    <n v="872"/>
    <x v="0"/>
    <s v="Ex"/>
    <s v="Y"/>
    <x v="0"/>
    <n v="888"/>
    <n v="868"/>
    <n v="0"/>
    <n v="1756"/>
    <n v="1"/>
    <n v="0"/>
    <n v="2"/>
    <n v="1"/>
    <n v="3"/>
    <n v="1"/>
    <s v="TA"/>
    <n v="7"/>
    <s v="Typ"/>
    <n v="0"/>
    <s v="NA"/>
    <x v="0"/>
    <n v="1996"/>
    <x v="2"/>
    <n v="2"/>
    <n v="422"/>
    <s v="TA"/>
    <s v="TA"/>
    <x v="0"/>
    <n v="144"/>
    <n v="122"/>
    <n v="0"/>
    <n v="0"/>
    <n v="0"/>
    <n v="0"/>
    <s v="NA"/>
    <x v="0"/>
    <s v="NA"/>
    <n v="0"/>
    <n v="7"/>
    <n v="2007"/>
    <x v="0"/>
    <x v="0"/>
    <n v="204000"/>
  </r>
  <r>
    <n v="454"/>
    <n v="60"/>
    <x v="3"/>
    <n v="75"/>
    <x v="218"/>
    <x v="0"/>
    <s v="NA"/>
    <x v="0"/>
    <x v="0"/>
    <x v="0"/>
    <x v="0"/>
    <x v="0"/>
    <x v="5"/>
    <x v="0"/>
    <x v="0"/>
    <x v="0"/>
    <x v="0"/>
    <n v="8"/>
    <n v="5"/>
    <n v="2008"/>
    <n v="2008"/>
    <x v="0"/>
    <x v="0"/>
    <x v="0"/>
    <s v="VinylSd"/>
    <x v="1"/>
    <n v="0"/>
    <x v="0"/>
    <s v="TA"/>
    <x v="0"/>
    <x v="0"/>
    <s v="TA"/>
    <s v="No"/>
    <x v="2"/>
    <n v="0"/>
    <s v="Unf"/>
    <n v="0"/>
    <n v="768"/>
    <n v="768"/>
    <x v="0"/>
    <s v="Ex"/>
    <s v="Y"/>
    <x v="0"/>
    <n v="786"/>
    <n v="804"/>
    <n v="0"/>
    <n v="1590"/>
    <n v="0"/>
    <n v="0"/>
    <n v="2"/>
    <n v="1"/>
    <n v="3"/>
    <n v="1"/>
    <s v="Gd"/>
    <n v="6"/>
    <s v="Typ"/>
    <n v="0"/>
    <s v="NA"/>
    <x v="0"/>
    <n v="2008"/>
    <x v="0"/>
    <n v="2"/>
    <n v="676"/>
    <s v="TA"/>
    <s v="TA"/>
    <x v="0"/>
    <n v="0"/>
    <n v="30"/>
    <n v="0"/>
    <n v="0"/>
    <n v="0"/>
    <n v="0"/>
    <s v="NA"/>
    <x v="0"/>
    <s v="NA"/>
    <n v="0"/>
    <n v="6"/>
    <n v="2009"/>
    <x v="0"/>
    <x v="0"/>
    <n v="210000"/>
  </r>
  <r>
    <n v="455"/>
    <n v="90"/>
    <x v="0"/>
    <n v="63"/>
    <x v="395"/>
    <x v="0"/>
    <s v="NA"/>
    <x v="0"/>
    <x v="0"/>
    <x v="0"/>
    <x v="0"/>
    <x v="0"/>
    <x v="4"/>
    <x v="0"/>
    <x v="0"/>
    <x v="2"/>
    <x v="1"/>
    <n v="5"/>
    <n v="5"/>
    <n v="1976"/>
    <n v="1976"/>
    <x v="0"/>
    <x v="0"/>
    <x v="7"/>
    <s v="Plywood"/>
    <x v="1"/>
    <n v="0"/>
    <x v="1"/>
    <s v="TA"/>
    <x v="1"/>
    <x v="1"/>
    <s v="TA"/>
    <s v="No"/>
    <x v="1"/>
    <n v="1606"/>
    <s v="Unf"/>
    <n v="0"/>
    <n v="122"/>
    <n v="1728"/>
    <x v="0"/>
    <s v="TA"/>
    <s v="Y"/>
    <x v="0"/>
    <n v="1728"/>
    <n v="0"/>
    <n v="0"/>
    <n v="1728"/>
    <n v="2"/>
    <n v="0"/>
    <n v="2"/>
    <n v="0"/>
    <n v="4"/>
    <n v="2"/>
    <s v="TA"/>
    <n v="8"/>
    <s v="Typ"/>
    <n v="0"/>
    <s v="NA"/>
    <x v="1"/>
    <n v="1976"/>
    <x v="1"/>
    <n v="2"/>
    <n v="560"/>
    <s v="TA"/>
    <s v="TA"/>
    <x v="0"/>
    <n v="0"/>
    <n v="0"/>
    <n v="0"/>
    <n v="0"/>
    <n v="0"/>
    <n v="0"/>
    <s v="NA"/>
    <x v="0"/>
    <s v="NA"/>
    <n v="0"/>
    <n v="7"/>
    <n v="2006"/>
    <x v="0"/>
    <x v="5"/>
    <n v="188000"/>
  </r>
  <r>
    <n v="456"/>
    <n v="20"/>
    <x v="0"/>
    <n v="80"/>
    <x v="1"/>
    <x v="0"/>
    <s v="NA"/>
    <x v="0"/>
    <x v="0"/>
    <x v="0"/>
    <x v="0"/>
    <x v="0"/>
    <x v="6"/>
    <x v="0"/>
    <x v="0"/>
    <x v="0"/>
    <x v="1"/>
    <n v="7"/>
    <n v="6"/>
    <n v="1973"/>
    <n v="1973"/>
    <x v="1"/>
    <x v="0"/>
    <x v="3"/>
    <s v="HdBoard"/>
    <x v="0"/>
    <n v="320"/>
    <x v="1"/>
    <s v="TA"/>
    <x v="1"/>
    <x v="1"/>
    <s v="TA"/>
    <s v="No"/>
    <x v="1"/>
    <n v="916"/>
    <s v="Unf"/>
    <n v="0"/>
    <n v="326"/>
    <n v="1242"/>
    <x v="0"/>
    <s v="Fa"/>
    <s v="Y"/>
    <x v="0"/>
    <n v="1242"/>
    <n v="0"/>
    <n v="0"/>
    <n v="1242"/>
    <n v="0"/>
    <n v="0"/>
    <n v="1"/>
    <n v="1"/>
    <n v="3"/>
    <n v="1"/>
    <s v="TA"/>
    <n v="6"/>
    <s v="Typ"/>
    <n v="1"/>
    <s v="TA"/>
    <x v="0"/>
    <n v="1973"/>
    <x v="1"/>
    <n v="2"/>
    <n v="528"/>
    <s v="TA"/>
    <s v="TA"/>
    <x v="0"/>
    <n v="0"/>
    <n v="0"/>
    <n v="0"/>
    <n v="0"/>
    <n v="0"/>
    <n v="0"/>
    <s v="NA"/>
    <x v="0"/>
    <s v="NA"/>
    <n v="0"/>
    <n v="9"/>
    <n v="2007"/>
    <x v="0"/>
    <x v="0"/>
    <n v="175500"/>
  </r>
  <r>
    <n v="457"/>
    <n v="70"/>
    <x v="1"/>
    <n v="34"/>
    <x v="396"/>
    <x v="0"/>
    <s v="Grvl"/>
    <x v="0"/>
    <x v="0"/>
    <x v="0"/>
    <x v="0"/>
    <x v="0"/>
    <x v="7"/>
    <x v="0"/>
    <x v="0"/>
    <x v="0"/>
    <x v="0"/>
    <n v="5"/>
    <n v="5"/>
    <n v="1916"/>
    <n v="1950"/>
    <x v="0"/>
    <x v="0"/>
    <x v="8"/>
    <s v="AsbShng"/>
    <x v="1"/>
    <n v="0"/>
    <x v="1"/>
    <s v="TA"/>
    <x v="2"/>
    <x v="1"/>
    <s v="TA"/>
    <s v="No"/>
    <x v="2"/>
    <n v="0"/>
    <s v="Unf"/>
    <n v="0"/>
    <n v="624"/>
    <n v="624"/>
    <x v="0"/>
    <s v="Fa"/>
    <s v="N"/>
    <x v="0"/>
    <n v="624"/>
    <n v="720"/>
    <n v="0"/>
    <n v="1344"/>
    <n v="0"/>
    <n v="0"/>
    <n v="1"/>
    <n v="0"/>
    <n v="4"/>
    <n v="1"/>
    <s v="TA"/>
    <n v="7"/>
    <s v="Typ"/>
    <n v="0"/>
    <s v="NA"/>
    <x v="1"/>
    <n v="1916"/>
    <x v="1"/>
    <n v="3"/>
    <n v="513"/>
    <s v="Fa"/>
    <s v="Fa"/>
    <x v="0"/>
    <n v="0"/>
    <n v="0"/>
    <n v="96"/>
    <n v="0"/>
    <n v="0"/>
    <n v="0"/>
    <s v="NA"/>
    <x v="0"/>
    <s v="NA"/>
    <n v="0"/>
    <n v="5"/>
    <n v="2008"/>
    <x v="2"/>
    <x v="1"/>
    <n v="98000"/>
  </r>
  <r>
    <n v="458"/>
    <n v="20"/>
    <x v="0"/>
    <s v="NA"/>
    <x v="397"/>
    <x v="0"/>
    <s v="NA"/>
    <x v="1"/>
    <x v="2"/>
    <x v="0"/>
    <x v="3"/>
    <x v="1"/>
    <x v="19"/>
    <x v="0"/>
    <x v="0"/>
    <x v="0"/>
    <x v="1"/>
    <n v="4"/>
    <n v="6"/>
    <n v="1954"/>
    <n v="1994"/>
    <x v="4"/>
    <x v="5"/>
    <x v="7"/>
    <s v="Plywood"/>
    <x v="1"/>
    <n v="0"/>
    <x v="1"/>
    <s v="TA"/>
    <x v="1"/>
    <x v="0"/>
    <s v="TA"/>
    <s v="Gd"/>
    <x v="4"/>
    <n v="1116"/>
    <s v="Unf"/>
    <n v="0"/>
    <n v="248"/>
    <n v="1364"/>
    <x v="0"/>
    <s v="Ex"/>
    <s v="Y"/>
    <x v="0"/>
    <n v="1663"/>
    <n v="0"/>
    <n v="0"/>
    <n v="1663"/>
    <n v="1"/>
    <n v="0"/>
    <n v="1"/>
    <n v="0"/>
    <n v="2"/>
    <n v="1"/>
    <s v="Gd"/>
    <n v="6"/>
    <s v="Min1"/>
    <n v="2"/>
    <s v="Gd"/>
    <x v="0"/>
    <n v="1954"/>
    <x v="2"/>
    <n v="2"/>
    <n v="529"/>
    <s v="TA"/>
    <s v="TA"/>
    <x v="0"/>
    <n v="224"/>
    <n v="137"/>
    <n v="0"/>
    <n v="0"/>
    <n v="0"/>
    <n v="0"/>
    <s v="NA"/>
    <x v="0"/>
    <s v="NA"/>
    <n v="0"/>
    <n v="3"/>
    <n v="2008"/>
    <x v="0"/>
    <x v="0"/>
    <n v="256000"/>
  </r>
  <r>
    <n v="459"/>
    <n v="70"/>
    <x v="1"/>
    <s v="NA"/>
    <x v="398"/>
    <x v="0"/>
    <s v="Grvl"/>
    <x v="0"/>
    <x v="0"/>
    <x v="0"/>
    <x v="0"/>
    <x v="0"/>
    <x v="7"/>
    <x v="0"/>
    <x v="0"/>
    <x v="0"/>
    <x v="0"/>
    <n v="8"/>
    <n v="7"/>
    <n v="1925"/>
    <n v="1996"/>
    <x v="1"/>
    <x v="0"/>
    <x v="9"/>
    <s v="Wd Shng"/>
    <x v="1"/>
    <n v="0"/>
    <x v="1"/>
    <s v="Gd"/>
    <x v="0"/>
    <x v="1"/>
    <s v="TA"/>
    <s v="No"/>
    <x v="2"/>
    <n v="0"/>
    <s v="Unf"/>
    <n v="0"/>
    <n v="588"/>
    <n v="588"/>
    <x v="0"/>
    <s v="Fa"/>
    <s v="Y"/>
    <x v="0"/>
    <n v="833"/>
    <n v="833"/>
    <n v="0"/>
    <n v="1666"/>
    <n v="0"/>
    <n v="0"/>
    <n v="1"/>
    <n v="0"/>
    <n v="3"/>
    <n v="1"/>
    <s v="Gd"/>
    <n v="7"/>
    <s v="Typ"/>
    <n v="1"/>
    <s v="Gd"/>
    <x v="1"/>
    <n v="1925"/>
    <x v="1"/>
    <n v="1"/>
    <n v="228"/>
    <s v="TA"/>
    <s v="TA"/>
    <x v="0"/>
    <n v="192"/>
    <n v="63"/>
    <n v="0"/>
    <n v="0"/>
    <n v="0"/>
    <n v="0"/>
    <s v="NA"/>
    <x v="1"/>
    <s v="NA"/>
    <n v="0"/>
    <n v="6"/>
    <n v="2008"/>
    <x v="0"/>
    <x v="0"/>
    <n v="161000"/>
  </r>
  <r>
    <n v="460"/>
    <n v="50"/>
    <x v="0"/>
    <s v="NA"/>
    <x v="399"/>
    <x v="0"/>
    <s v="NA"/>
    <x v="1"/>
    <x v="1"/>
    <x v="0"/>
    <x v="2"/>
    <x v="0"/>
    <x v="8"/>
    <x v="0"/>
    <x v="0"/>
    <x v="0"/>
    <x v="2"/>
    <n v="5"/>
    <n v="4"/>
    <n v="1950"/>
    <n v="1950"/>
    <x v="0"/>
    <x v="0"/>
    <x v="1"/>
    <s v="MetalSd"/>
    <x v="3"/>
    <n v="161"/>
    <x v="1"/>
    <s v="TA"/>
    <x v="1"/>
    <x v="1"/>
    <s v="TA"/>
    <s v="No"/>
    <x v="6"/>
    <n v="185"/>
    <s v="Unf"/>
    <n v="0"/>
    <n v="524"/>
    <n v="709"/>
    <x v="0"/>
    <s v="TA"/>
    <s v="Y"/>
    <x v="0"/>
    <n v="979"/>
    <n v="224"/>
    <n v="0"/>
    <n v="1203"/>
    <n v="1"/>
    <n v="0"/>
    <n v="1"/>
    <n v="0"/>
    <n v="3"/>
    <n v="1"/>
    <s v="Gd"/>
    <n v="5"/>
    <s v="Typ"/>
    <n v="1"/>
    <s v="TA"/>
    <x v="1"/>
    <n v="1950"/>
    <x v="1"/>
    <n v="1"/>
    <n v="352"/>
    <s v="TA"/>
    <s v="TA"/>
    <x v="0"/>
    <n v="0"/>
    <n v="0"/>
    <n v="248"/>
    <n v="0"/>
    <n v="0"/>
    <n v="0"/>
    <s v="NA"/>
    <x v="0"/>
    <s v="NA"/>
    <n v="0"/>
    <n v="7"/>
    <n v="2009"/>
    <x v="0"/>
    <x v="0"/>
    <n v="110000"/>
  </r>
  <r>
    <n v="461"/>
    <n v="60"/>
    <x v="3"/>
    <n v="75"/>
    <x v="400"/>
    <x v="0"/>
    <s v="NA"/>
    <x v="1"/>
    <x v="0"/>
    <x v="0"/>
    <x v="0"/>
    <x v="0"/>
    <x v="5"/>
    <x v="6"/>
    <x v="0"/>
    <x v="0"/>
    <x v="0"/>
    <n v="8"/>
    <n v="5"/>
    <n v="2009"/>
    <n v="2009"/>
    <x v="0"/>
    <x v="0"/>
    <x v="0"/>
    <s v="VinylSd"/>
    <x v="2"/>
    <n v="110"/>
    <x v="0"/>
    <s v="TA"/>
    <x v="0"/>
    <x v="0"/>
    <s v="TA"/>
    <s v="No"/>
    <x v="0"/>
    <n v="544"/>
    <s v="Unf"/>
    <n v="0"/>
    <n v="288"/>
    <n v="832"/>
    <x v="0"/>
    <s v="Ex"/>
    <s v="Y"/>
    <x v="0"/>
    <n v="832"/>
    <n v="1103"/>
    <n v="0"/>
    <n v="1935"/>
    <n v="1"/>
    <n v="0"/>
    <n v="2"/>
    <n v="1"/>
    <n v="3"/>
    <n v="1"/>
    <s v="TA"/>
    <n v="8"/>
    <s v="Typ"/>
    <n v="0"/>
    <s v="NA"/>
    <x v="2"/>
    <n v="2009"/>
    <x v="2"/>
    <n v="2"/>
    <n v="552"/>
    <s v="TA"/>
    <s v="TA"/>
    <x v="0"/>
    <n v="0"/>
    <n v="150"/>
    <n v="0"/>
    <n v="0"/>
    <n v="0"/>
    <n v="0"/>
    <s v="NA"/>
    <x v="0"/>
    <s v="NA"/>
    <n v="0"/>
    <n v="12"/>
    <n v="2009"/>
    <x v="1"/>
    <x v="2"/>
    <n v="263435"/>
  </r>
  <r>
    <n v="462"/>
    <n v="70"/>
    <x v="0"/>
    <n v="60"/>
    <x v="25"/>
    <x v="0"/>
    <s v="NA"/>
    <x v="0"/>
    <x v="0"/>
    <x v="0"/>
    <x v="0"/>
    <x v="0"/>
    <x v="23"/>
    <x v="1"/>
    <x v="0"/>
    <x v="0"/>
    <x v="0"/>
    <n v="7"/>
    <n v="9"/>
    <n v="1936"/>
    <n v="2007"/>
    <x v="0"/>
    <x v="0"/>
    <x v="2"/>
    <s v="Wd Sdng"/>
    <x v="1"/>
    <n v="0"/>
    <x v="0"/>
    <s v="Gd"/>
    <x v="0"/>
    <x v="0"/>
    <s v="Gd"/>
    <s v="No"/>
    <x v="1"/>
    <n v="350"/>
    <s v="BLQ"/>
    <n v="210"/>
    <n v="0"/>
    <n v="560"/>
    <x v="0"/>
    <s v="Ex"/>
    <s v="Y"/>
    <x v="0"/>
    <n v="575"/>
    <n v="560"/>
    <n v="0"/>
    <n v="1135"/>
    <n v="1"/>
    <n v="0"/>
    <n v="1"/>
    <n v="0"/>
    <n v="3"/>
    <n v="1"/>
    <s v="Gd"/>
    <n v="6"/>
    <s v="Typ"/>
    <n v="0"/>
    <s v="NA"/>
    <x v="1"/>
    <n v="1971"/>
    <x v="0"/>
    <n v="2"/>
    <n v="576"/>
    <s v="TA"/>
    <s v="TA"/>
    <x v="0"/>
    <n v="256"/>
    <n v="0"/>
    <n v="0"/>
    <n v="0"/>
    <n v="0"/>
    <n v="0"/>
    <s v="NA"/>
    <x v="1"/>
    <s v="NA"/>
    <n v="0"/>
    <n v="4"/>
    <n v="2009"/>
    <x v="0"/>
    <x v="0"/>
    <n v="155000"/>
  </r>
  <r>
    <n v="463"/>
    <n v="20"/>
    <x v="0"/>
    <n v="60"/>
    <x v="401"/>
    <x v="0"/>
    <s v="NA"/>
    <x v="1"/>
    <x v="0"/>
    <x v="0"/>
    <x v="0"/>
    <x v="0"/>
    <x v="9"/>
    <x v="0"/>
    <x v="0"/>
    <x v="0"/>
    <x v="1"/>
    <n v="5"/>
    <n v="5"/>
    <n v="1965"/>
    <n v="1965"/>
    <x v="0"/>
    <x v="0"/>
    <x v="1"/>
    <s v="MetalSd"/>
    <x v="1"/>
    <n v="0"/>
    <x v="1"/>
    <s v="TA"/>
    <x v="1"/>
    <x v="1"/>
    <s v="TA"/>
    <s v="No"/>
    <x v="3"/>
    <n v="553"/>
    <s v="BLQ"/>
    <n v="311"/>
    <n v="0"/>
    <n v="864"/>
    <x v="0"/>
    <s v="Gd"/>
    <s v="Y"/>
    <x v="0"/>
    <n v="864"/>
    <n v="0"/>
    <n v="0"/>
    <n v="864"/>
    <n v="0"/>
    <n v="0"/>
    <n v="1"/>
    <n v="0"/>
    <n v="3"/>
    <n v="1"/>
    <s v="TA"/>
    <n v="5"/>
    <s v="Typ"/>
    <n v="1"/>
    <s v="Po"/>
    <x v="1"/>
    <n v="1965"/>
    <x v="1"/>
    <n v="1"/>
    <n v="360"/>
    <s v="TA"/>
    <s v="TA"/>
    <x v="0"/>
    <n v="0"/>
    <n v="0"/>
    <n v="236"/>
    <n v="0"/>
    <n v="0"/>
    <n v="0"/>
    <s v="NA"/>
    <x v="2"/>
    <s v="NA"/>
    <n v="0"/>
    <n v="12"/>
    <n v="2009"/>
    <x v="0"/>
    <x v="0"/>
    <n v="62383"/>
  </r>
  <r>
    <n v="464"/>
    <n v="70"/>
    <x v="0"/>
    <n v="74"/>
    <x v="402"/>
    <x v="0"/>
    <s v="NA"/>
    <x v="1"/>
    <x v="3"/>
    <x v="0"/>
    <x v="0"/>
    <x v="1"/>
    <x v="2"/>
    <x v="0"/>
    <x v="0"/>
    <x v="0"/>
    <x v="0"/>
    <n v="6"/>
    <n v="7"/>
    <n v="1934"/>
    <n v="1995"/>
    <x v="1"/>
    <x v="0"/>
    <x v="9"/>
    <s v="Stucco"/>
    <x v="1"/>
    <n v="0"/>
    <x v="1"/>
    <s v="TA"/>
    <x v="1"/>
    <x v="1"/>
    <s v="TA"/>
    <s v="No"/>
    <x v="6"/>
    <n v="326"/>
    <s v="Unf"/>
    <n v="0"/>
    <n v="389"/>
    <n v="715"/>
    <x v="0"/>
    <s v="Fa"/>
    <s v="Y"/>
    <x v="2"/>
    <n v="849"/>
    <n v="811"/>
    <n v="0"/>
    <n v="1660"/>
    <n v="0"/>
    <n v="0"/>
    <n v="1"/>
    <n v="1"/>
    <n v="3"/>
    <n v="1"/>
    <s v="TA"/>
    <n v="6"/>
    <s v="Typ"/>
    <n v="1"/>
    <s v="Gd"/>
    <x v="1"/>
    <n v="1939"/>
    <x v="1"/>
    <n v="1"/>
    <n v="240"/>
    <s v="TA"/>
    <s v="TA"/>
    <x v="0"/>
    <n v="0"/>
    <n v="0"/>
    <n v="0"/>
    <n v="0"/>
    <n v="0"/>
    <n v="0"/>
    <s v="NA"/>
    <x v="0"/>
    <s v="NA"/>
    <n v="0"/>
    <n v="8"/>
    <n v="2008"/>
    <x v="0"/>
    <x v="0"/>
    <n v="188700"/>
  </r>
  <r>
    <n v="465"/>
    <n v="20"/>
    <x v="0"/>
    <n v="60"/>
    <x v="403"/>
    <x v="0"/>
    <s v="NA"/>
    <x v="0"/>
    <x v="3"/>
    <x v="0"/>
    <x v="0"/>
    <x v="1"/>
    <x v="0"/>
    <x v="0"/>
    <x v="0"/>
    <x v="0"/>
    <x v="1"/>
    <n v="5"/>
    <n v="5"/>
    <n v="1978"/>
    <n v="1978"/>
    <x v="0"/>
    <x v="0"/>
    <x v="3"/>
    <s v="HdBoard"/>
    <x v="0"/>
    <n v="136"/>
    <x v="1"/>
    <s v="TA"/>
    <x v="1"/>
    <x v="0"/>
    <s v="TA"/>
    <s v="No"/>
    <x v="3"/>
    <n v="616"/>
    <s v="Unf"/>
    <n v="0"/>
    <n v="424"/>
    <n v="1040"/>
    <x v="0"/>
    <s v="TA"/>
    <s v="Y"/>
    <x v="0"/>
    <n v="1040"/>
    <n v="0"/>
    <n v="0"/>
    <n v="1040"/>
    <n v="0"/>
    <n v="0"/>
    <n v="2"/>
    <n v="0"/>
    <n v="3"/>
    <n v="1"/>
    <s v="TA"/>
    <n v="5"/>
    <s v="Typ"/>
    <n v="0"/>
    <s v="NA"/>
    <x v="4"/>
    <s v="NA"/>
    <x v="3"/>
    <n v="0"/>
    <n v="0"/>
    <s v="NA"/>
    <s v="NA"/>
    <x v="0"/>
    <n v="0"/>
    <n v="0"/>
    <n v="0"/>
    <n v="0"/>
    <n v="0"/>
    <n v="0"/>
    <s v="NA"/>
    <x v="0"/>
    <s v="NA"/>
    <n v="0"/>
    <n v="8"/>
    <n v="2009"/>
    <x v="0"/>
    <x v="0"/>
    <n v="124000"/>
  </r>
  <r>
    <n v="466"/>
    <n v="120"/>
    <x v="1"/>
    <s v="NA"/>
    <x v="404"/>
    <x v="0"/>
    <s v="NA"/>
    <x v="0"/>
    <x v="0"/>
    <x v="0"/>
    <x v="0"/>
    <x v="0"/>
    <x v="21"/>
    <x v="0"/>
    <x v="0"/>
    <x v="3"/>
    <x v="1"/>
    <n v="7"/>
    <n v="5"/>
    <n v="2004"/>
    <n v="2004"/>
    <x v="1"/>
    <x v="0"/>
    <x v="0"/>
    <s v="VinylSd"/>
    <x v="0"/>
    <n v="18"/>
    <x v="0"/>
    <s v="TA"/>
    <x v="0"/>
    <x v="0"/>
    <s v="TA"/>
    <s v="No"/>
    <x v="2"/>
    <n v="0"/>
    <s v="Unf"/>
    <n v="0"/>
    <n v="1375"/>
    <n v="1375"/>
    <x v="0"/>
    <s v="Ex"/>
    <s v="Y"/>
    <x v="0"/>
    <n v="1414"/>
    <n v="0"/>
    <n v="0"/>
    <n v="1414"/>
    <n v="0"/>
    <n v="0"/>
    <n v="2"/>
    <n v="0"/>
    <n v="2"/>
    <n v="1"/>
    <s v="Gd"/>
    <n v="6"/>
    <s v="Typ"/>
    <n v="1"/>
    <s v="TA"/>
    <x v="0"/>
    <n v="2004"/>
    <x v="2"/>
    <n v="2"/>
    <n v="398"/>
    <s v="TA"/>
    <s v="TA"/>
    <x v="0"/>
    <n v="144"/>
    <n v="20"/>
    <n v="0"/>
    <n v="0"/>
    <n v="0"/>
    <n v="0"/>
    <s v="NA"/>
    <x v="0"/>
    <s v="NA"/>
    <n v="0"/>
    <n v="5"/>
    <n v="2006"/>
    <x v="0"/>
    <x v="0"/>
    <n v="178740"/>
  </r>
  <r>
    <n v="467"/>
    <n v="20"/>
    <x v="0"/>
    <n v="85"/>
    <x v="405"/>
    <x v="0"/>
    <s v="NA"/>
    <x v="0"/>
    <x v="0"/>
    <x v="0"/>
    <x v="0"/>
    <x v="0"/>
    <x v="11"/>
    <x v="0"/>
    <x v="0"/>
    <x v="0"/>
    <x v="1"/>
    <n v="7"/>
    <n v="5"/>
    <n v="1970"/>
    <n v="1970"/>
    <x v="4"/>
    <x v="5"/>
    <x v="7"/>
    <s v="Plywood"/>
    <x v="1"/>
    <n v="0"/>
    <x v="1"/>
    <s v="Gd"/>
    <x v="1"/>
    <x v="1"/>
    <s v="Gd"/>
    <s v="Gd"/>
    <x v="0"/>
    <n v="778"/>
    <s v="Unf"/>
    <n v="0"/>
    <n v="499"/>
    <n v="1277"/>
    <x v="0"/>
    <s v="TA"/>
    <s v="Y"/>
    <x v="0"/>
    <n v="1277"/>
    <n v="0"/>
    <n v="0"/>
    <n v="1277"/>
    <n v="1"/>
    <n v="0"/>
    <n v="1"/>
    <n v="0"/>
    <n v="2"/>
    <n v="1"/>
    <s v="TA"/>
    <n v="5"/>
    <s v="Typ"/>
    <n v="1"/>
    <s v="Po"/>
    <x v="0"/>
    <n v="1970"/>
    <x v="1"/>
    <n v="2"/>
    <n v="526"/>
    <s v="TA"/>
    <s v="TA"/>
    <x v="0"/>
    <n v="0"/>
    <n v="0"/>
    <n v="0"/>
    <n v="0"/>
    <n v="176"/>
    <n v="0"/>
    <s v="NA"/>
    <x v="2"/>
    <s v="NA"/>
    <n v="0"/>
    <n v="4"/>
    <n v="2007"/>
    <x v="0"/>
    <x v="0"/>
    <n v="167000"/>
  </r>
  <r>
    <n v="468"/>
    <n v="70"/>
    <x v="0"/>
    <n v="79"/>
    <x v="406"/>
    <x v="0"/>
    <s v="NA"/>
    <x v="0"/>
    <x v="0"/>
    <x v="0"/>
    <x v="0"/>
    <x v="0"/>
    <x v="11"/>
    <x v="3"/>
    <x v="0"/>
    <x v="0"/>
    <x v="0"/>
    <n v="5"/>
    <n v="7"/>
    <n v="1942"/>
    <n v="1995"/>
    <x v="0"/>
    <x v="0"/>
    <x v="1"/>
    <s v="MetalSd"/>
    <x v="2"/>
    <n v="224"/>
    <x v="1"/>
    <s v="TA"/>
    <x v="1"/>
    <x v="1"/>
    <s v="TA"/>
    <s v="No"/>
    <x v="6"/>
    <n v="386"/>
    <s v="Unf"/>
    <n v="0"/>
    <n v="342"/>
    <n v="728"/>
    <x v="0"/>
    <s v="Ex"/>
    <s v="Y"/>
    <x v="0"/>
    <n v="888"/>
    <n v="756"/>
    <n v="0"/>
    <n v="1644"/>
    <n v="0"/>
    <n v="0"/>
    <n v="1"/>
    <n v="1"/>
    <n v="3"/>
    <n v="1"/>
    <s v="Gd"/>
    <n v="7"/>
    <s v="Typ"/>
    <n v="2"/>
    <s v="Gd"/>
    <x v="0"/>
    <n v="1942"/>
    <x v="1"/>
    <n v="1"/>
    <n v="312"/>
    <s v="TA"/>
    <s v="TA"/>
    <x v="0"/>
    <n v="168"/>
    <n v="0"/>
    <n v="0"/>
    <n v="0"/>
    <n v="0"/>
    <n v="0"/>
    <s v="NA"/>
    <x v="0"/>
    <s v="NA"/>
    <n v="0"/>
    <n v="6"/>
    <n v="2007"/>
    <x v="0"/>
    <x v="0"/>
    <n v="146500"/>
  </r>
  <r>
    <n v="469"/>
    <n v="20"/>
    <x v="0"/>
    <n v="98"/>
    <x v="407"/>
    <x v="0"/>
    <s v="NA"/>
    <x v="1"/>
    <x v="0"/>
    <x v="0"/>
    <x v="0"/>
    <x v="0"/>
    <x v="10"/>
    <x v="0"/>
    <x v="0"/>
    <x v="0"/>
    <x v="1"/>
    <n v="8"/>
    <n v="5"/>
    <n v="2006"/>
    <n v="2006"/>
    <x v="0"/>
    <x v="0"/>
    <x v="0"/>
    <s v="VinylSd"/>
    <x v="2"/>
    <n v="248"/>
    <x v="0"/>
    <s v="TA"/>
    <x v="0"/>
    <x v="0"/>
    <s v="TA"/>
    <s v="No"/>
    <x v="2"/>
    <n v="0"/>
    <s v="Unf"/>
    <n v="0"/>
    <n v="1626"/>
    <n v="1626"/>
    <x v="0"/>
    <s v="Ex"/>
    <s v="Y"/>
    <x v="0"/>
    <n v="1634"/>
    <n v="0"/>
    <n v="0"/>
    <n v="1634"/>
    <n v="0"/>
    <n v="0"/>
    <n v="2"/>
    <n v="0"/>
    <n v="3"/>
    <n v="1"/>
    <s v="Gd"/>
    <n v="7"/>
    <s v="Typ"/>
    <n v="1"/>
    <s v="Gd"/>
    <x v="0"/>
    <n v="2006"/>
    <x v="0"/>
    <n v="3"/>
    <n v="866"/>
    <s v="TA"/>
    <s v="TA"/>
    <x v="0"/>
    <n v="0"/>
    <n v="44"/>
    <n v="0"/>
    <n v="0"/>
    <n v="0"/>
    <n v="0"/>
    <s v="NA"/>
    <x v="0"/>
    <s v="NA"/>
    <n v="0"/>
    <n v="5"/>
    <n v="2007"/>
    <x v="0"/>
    <x v="0"/>
    <n v="250000"/>
  </r>
  <r>
    <n v="470"/>
    <n v="60"/>
    <x v="0"/>
    <n v="76"/>
    <x v="408"/>
    <x v="0"/>
    <s v="NA"/>
    <x v="1"/>
    <x v="0"/>
    <x v="0"/>
    <x v="2"/>
    <x v="0"/>
    <x v="12"/>
    <x v="8"/>
    <x v="0"/>
    <x v="0"/>
    <x v="0"/>
    <n v="6"/>
    <n v="5"/>
    <n v="1993"/>
    <n v="1993"/>
    <x v="0"/>
    <x v="0"/>
    <x v="3"/>
    <s v="HdBoard"/>
    <x v="0"/>
    <n v="120"/>
    <x v="0"/>
    <s v="TA"/>
    <x v="0"/>
    <x v="0"/>
    <s v="TA"/>
    <s v="No"/>
    <x v="0"/>
    <n v="426"/>
    <s v="Unf"/>
    <n v="0"/>
    <n v="406"/>
    <n v="832"/>
    <x v="0"/>
    <s v="Ex"/>
    <s v="Y"/>
    <x v="0"/>
    <n v="832"/>
    <n v="878"/>
    <n v="0"/>
    <n v="1710"/>
    <n v="0"/>
    <n v="0"/>
    <n v="2"/>
    <n v="1"/>
    <n v="3"/>
    <n v="1"/>
    <s v="Gd"/>
    <n v="7"/>
    <s v="Typ"/>
    <n v="0"/>
    <s v="NA"/>
    <x v="0"/>
    <n v="1993"/>
    <x v="0"/>
    <n v="2"/>
    <n v="506"/>
    <s v="TA"/>
    <s v="TA"/>
    <x v="0"/>
    <n v="144"/>
    <n v="70"/>
    <n v="0"/>
    <n v="0"/>
    <n v="0"/>
    <n v="0"/>
    <s v="NA"/>
    <x v="0"/>
    <s v="NA"/>
    <n v="0"/>
    <n v="6"/>
    <n v="2008"/>
    <x v="0"/>
    <x v="0"/>
    <n v="187000"/>
  </r>
  <r>
    <n v="471"/>
    <n v="120"/>
    <x v="0"/>
    <s v="NA"/>
    <x v="409"/>
    <x v="0"/>
    <s v="NA"/>
    <x v="1"/>
    <x v="0"/>
    <x v="0"/>
    <x v="2"/>
    <x v="0"/>
    <x v="18"/>
    <x v="0"/>
    <x v="0"/>
    <x v="3"/>
    <x v="1"/>
    <n v="8"/>
    <n v="5"/>
    <n v="1985"/>
    <n v="1985"/>
    <x v="0"/>
    <x v="0"/>
    <x v="3"/>
    <s v="HdBoard"/>
    <x v="1"/>
    <n v="0"/>
    <x v="0"/>
    <s v="TA"/>
    <x v="0"/>
    <x v="0"/>
    <s v="TA"/>
    <s v="Av"/>
    <x v="0"/>
    <n v="368"/>
    <s v="BLQ"/>
    <n v="1120"/>
    <n v="0"/>
    <n v="1488"/>
    <x v="0"/>
    <s v="TA"/>
    <s v="Y"/>
    <x v="0"/>
    <n v="1502"/>
    <n v="0"/>
    <n v="0"/>
    <n v="1502"/>
    <n v="1"/>
    <n v="0"/>
    <n v="1"/>
    <n v="1"/>
    <n v="1"/>
    <n v="1"/>
    <s v="Gd"/>
    <n v="4"/>
    <s v="Typ"/>
    <n v="0"/>
    <s v="NA"/>
    <x v="0"/>
    <n v="1985"/>
    <x v="0"/>
    <n v="2"/>
    <n v="528"/>
    <s v="TA"/>
    <s v="TA"/>
    <x v="0"/>
    <n v="0"/>
    <n v="54"/>
    <n v="0"/>
    <n v="0"/>
    <n v="140"/>
    <n v="0"/>
    <s v="NA"/>
    <x v="0"/>
    <s v="NA"/>
    <n v="0"/>
    <n v="6"/>
    <n v="2010"/>
    <x v="0"/>
    <x v="0"/>
    <n v="212000"/>
  </r>
  <r>
    <n v="472"/>
    <n v="60"/>
    <x v="0"/>
    <n v="92"/>
    <x v="410"/>
    <x v="0"/>
    <s v="NA"/>
    <x v="0"/>
    <x v="0"/>
    <x v="0"/>
    <x v="0"/>
    <x v="0"/>
    <x v="6"/>
    <x v="7"/>
    <x v="0"/>
    <x v="0"/>
    <x v="0"/>
    <n v="7"/>
    <n v="6"/>
    <n v="1977"/>
    <n v="1977"/>
    <x v="3"/>
    <x v="3"/>
    <x v="5"/>
    <s v="Plywood"/>
    <x v="1"/>
    <n v="0"/>
    <x v="1"/>
    <s v="TA"/>
    <x v="1"/>
    <x v="0"/>
    <s v="TA"/>
    <s v="No"/>
    <x v="2"/>
    <n v="0"/>
    <s v="Unf"/>
    <n v="0"/>
    <n v="808"/>
    <n v="808"/>
    <x v="0"/>
    <s v="TA"/>
    <s v="Y"/>
    <x v="0"/>
    <n v="1161"/>
    <n v="808"/>
    <n v="0"/>
    <n v="1969"/>
    <n v="0"/>
    <n v="0"/>
    <n v="2"/>
    <n v="1"/>
    <n v="3"/>
    <n v="1"/>
    <s v="TA"/>
    <n v="8"/>
    <s v="Typ"/>
    <n v="1"/>
    <s v="Gd"/>
    <x v="0"/>
    <n v="1977"/>
    <x v="0"/>
    <n v="2"/>
    <n v="534"/>
    <s v="TA"/>
    <s v="TA"/>
    <x v="0"/>
    <n v="0"/>
    <n v="0"/>
    <n v="0"/>
    <n v="0"/>
    <n v="276"/>
    <n v="0"/>
    <s v="NA"/>
    <x v="0"/>
    <s v="NA"/>
    <n v="0"/>
    <n v="11"/>
    <n v="2007"/>
    <x v="0"/>
    <x v="0"/>
    <n v="190000"/>
  </r>
  <r>
    <n v="473"/>
    <n v="180"/>
    <x v="1"/>
    <n v="35"/>
    <x v="411"/>
    <x v="0"/>
    <s v="NA"/>
    <x v="0"/>
    <x v="0"/>
    <x v="0"/>
    <x v="0"/>
    <x v="0"/>
    <x v="15"/>
    <x v="0"/>
    <x v="0"/>
    <x v="3"/>
    <x v="5"/>
    <n v="6"/>
    <n v="5"/>
    <n v="2005"/>
    <n v="2005"/>
    <x v="0"/>
    <x v="0"/>
    <x v="0"/>
    <s v="VinylSd"/>
    <x v="0"/>
    <n v="80"/>
    <x v="1"/>
    <s v="TA"/>
    <x v="0"/>
    <x v="0"/>
    <s v="TA"/>
    <s v="Gd"/>
    <x v="0"/>
    <n v="459"/>
    <s v="Unf"/>
    <n v="0"/>
    <n v="88"/>
    <n v="547"/>
    <x v="0"/>
    <s v="Ex"/>
    <s v="Y"/>
    <x v="0"/>
    <n v="1072"/>
    <n v="0"/>
    <n v="0"/>
    <n v="1072"/>
    <n v="1"/>
    <n v="0"/>
    <n v="1"/>
    <n v="0"/>
    <n v="2"/>
    <n v="1"/>
    <s v="TA"/>
    <n v="5"/>
    <s v="Typ"/>
    <n v="0"/>
    <s v="NA"/>
    <x v="5"/>
    <n v="2005"/>
    <x v="0"/>
    <n v="2"/>
    <n v="525"/>
    <s v="TA"/>
    <s v="TA"/>
    <x v="0"/>
    <n v="0"/>
    <n v="28"/>
    <n v="0"/>
    <n v="0"/>
    <n v="0"/>
    <n v="0"/>
    <s v="NA"/>
    <x v="0"/>
    <s v="NA"/>
    <n v="0"/>
    <n v="6"/>
    <n v="2008"/>
    <x v="0"/>
    <x v="0"/>
    <n v="148000"/>
  </r>
  <r>
    <n v="474"/>
    <n v="20"/>
    <x v="0"/>
    <n v="110"/>
    <x v="412"/>
    <x v="0"/>
    <s v="NA"/>
    <x v="1"/>
    <x v="0"/>
    <x v="0"/>
    <x v="0"/>
    <x v="0"/>
    <x v="10"/>
    <x v="0"/>
    <x v="0"/>
    <x v="0"/>
    <x v="1"/>
    <n v="8"/>
    <n v="5"/>
    <n v="2006"/>
    <n v="2007"/>
    <x v="0"/>
    <x v="0"/>
    <x v="0"/>
    <s v="VinylSd"/>
    <x v="0"/>
    <n v="304"/>
    <x v="0"/>
    <s v="TA"/>
    <x v="0"/>
    <x v="2"/>
    <s v="TA"/>
    <s v="Gd"/>
    <x v="0"/>
    <n v="1350"/>
    <s v="Unf"/>
    <n v="0"/>
    <n v="626"/>
    <n v="1976"/>
    <x v="0"/>
    <s v="Ex"/>
    <s v="Y"/>
    <x v="0"/>
    <n v="1976"/>
    <n v="0"/>
    <n v="0"/>
    <n v="1976"/>
    <n v="1"/>
    <n v="0"/>
    <n v="2"/>
    <n v="0"/>
    <n v="2"/>
    <n v="1"/>
    <s v="Gd"/>
    <n v="7"/>
    <s v="Typ"/>
    <n v="1"/>
    <s v="Ex"/>
    <x v="0"/>
    <n v="2006"/>
    <x v="0"/>
    <n v="3"/>
    <n v="908"/>
    <s v="TA"/>
    <s v="TA"/>
    <x v="0"/>
    <n v="250"/>
    <n v="63"/>
    <n v="0"/>
    <n v="0"/>
    <n v="0"/>
    <n v="0"/>
    <s v="NA"/>
    <x v="0"/>
    <s v="NA"/>
    <n v="0"/>
    <n v="7"/>
    <n v="2007"/>
    <x v="1"/>
    <x v="2"/>
    <n v="440000"/>
  </r>
  <r>
    <n v="475"/>
    <n v="120"/>
    <x v="0"/>
    <n v="41"/>
    <x v="413"/>
    <x v="0"/>
    <s v="NA"/>
    <x v="0"/>
    <x v="0"/>
    <x v="0"/>
    <x v="0"/>
    <x v="0"/>
    <x v="18"/>
    <x v="0"/>
    <x v="0"/>
    <x v="3"/>
    <x v="1"/>
    <n v="8"/>
    <n v="5"/>
    <n v="2000"/>
    <n v="2000"/>
    <x v="0"/>
    <x v="0"/>
    <x v="6"/>
    <s v="CmentBd"/>
    <x v="1"/>
    <n v="0"/>
    <x v="0"/>
    <s v="TA"/>
    <x v="0"/>
    <x v="0"/>
    <s v="TA"/>
    <s v="Av"/>
    <x v="0"/>
    <n v="1196"/>
    <s v="Unf"/>
    <n v="0"/>
    <n v="298"/>
    <n v="1494"/>
    <x v="0"/>
    <s v="Ex"/>
    <s v="Y"/>
    <x v="0"/>
    <n v="1652"/>
    <n v="0"/>
    <n v="0"/>
    <n v="1652"/>
    <n v="1"/>
    <n v="0"/>
    <n v="2"/>
    <n v="0"/>
    <n v="2"/>
    <n v="1"/>
    <s v="Ex"/>
    <n v="6"/>
    <s v="Typ"/>
    <n v="0"/>
    <s v="NA"/>
    <x v="0"/>
    <n v="2000"/>
    <x v="0"/>
    <n v="2"/>
    <n v="499"/>
    <s v="TA"/>
    <s v="TA"/>
    <x v="0"/>
    <n v="96"/>
    <n v="48"/>
    <n v="0"/>
    <n v="0"/>
    <n v="0"/>
    <n v="0"/>
    <s v="NA"/>
    <x v="0"/>
    <s v="NA"/>
    <n v="0"/>
    <n v="8"/>
    <n v="2007"/>
    <x v="0"/>
    <x v="0"/>
    <n v="251000"/>
  </r>
  <r>
    <n v="476"/>
    <n v="20"/>
    <x v="0"/>
    <n v="80"/>
    <x v="414"/>
    <x v="0"/>
    <s v="NA"/>
    <x v="0"/>
    <x v="0"/>
    <x v="0"/>
    <x v="2"/>
    <x v="0"/>
    <x v="9"/>
    <x v="0"/>
    <x v="0"/>
    <x v="0"/>
    <x v="1"/>
    <n v="5"/>
    <n v="6"/>
    <n v="1963"/>
    <n v="1963"/>
    <x v="1"/>
    <x v="0"/>
    <x v="3"/>
    <s v="HdBoard"/>
    <x v="1"/>
    <n v="0"/>
    <x v="1"/>
    <s v="TA"/>
    <x v="1"/>
    <x v="1"/>
    <s v="TA"/>
    <s v="No"/>
    <x v="0"/>
    <n v="630"/>
    <s v="Unf"/>
    <n v="0"/>
    <n v="340"/>
    <n v="970"/>
    <x v="0"/>
    <s v="TA"/>
    <s v="Y"/>
    <x v="0"/>
    <n v="970"/>
    <n v="0"/>
    <n v="0"/>
    <n v="970"/>
    <n v="1"/>
    <n v="0"/>
    <n v="1"/>
    <n v="0"/>
    <n v="2"/>
    <n v="1"/>
    <s v="TA"/>
    <n v="5"/>
    <s v="Typ"/>
    <n v="0"/>
    <s v="NA"/>
    <x v="1"/>
    <n v="1996"/>
    <x v="1"/>
    <n v="2"/>
    <n v="624"/>
    <s v="TA"/>
    <s v="TA"/>
    <x v="0"/>
    <n v="0"/>
    <n v="24"/>
    <n v="0"/>
    <n v="0"/>
    <n v="192"/>
    <n v="0"/>
    <s v="NA"/>
    <x v="0"/>
    <s v="NA"/>
    <n v="0"/>
    <n v="7"/>
    <n v="2007"/>
    <x v="0"/>
    <x v="0"/>
    <n v="132500"/>
  </r>
  <r>
    <n v="477"/>
    <n v="20"/>
    <x v="0"/>
    <n v="75"/>
    <x v="415"/>
    <x v="0"/>
    <s v="NA"/>
    <x v="0"/>
    <x v="0"/>
    <x v="0"/>
    <x v="0"/>
    <x v="1"/>
    <x v="0"/>
    <x v="0"/>
    <x v="0"/>
    <x v="0"/>
    <x v="1"/>
    <n v="6"/>
    <n v="5"/>
    <n v="1997"/>
    <n v="1998"/>
    <x v="0"/>
    <x v="0"/>
    <x v="0"/>
    <s v="VinylSd"/>
    <x v="0"/>
    <n v="215"/>
    <x v="1"/>
    <s v="TA"/>
    <x v="0"/>
    <x v="0"/>
    <s v="TA"/>
    <s v="Gd"/>
    <x v="0"/>
    <n v="994"/>
    <s v="Unf"/>
    <n v="0"/>
    <n v="484"/>
    <n v="1478"/>
    <x v="0"/>
    <s v="Ex"/>
    <s v="Y"/>
    <x v="0"/>
    <n v="1493"/>
    <n v="0"/>
    <n v="0"/>
    <n v="1493"/>
    <n v="1"/>
    <n v="0"/>
    <n v="2"/>
    <n v="0"/>
    <n v="3"/>
    <n v="1"/>
    <s v="Gd"/>
    <n v="7"/>
    <s v="Typ"/>
    <n v="1"/>
    <s v="TA"/>
    <x v="0"/>
    <n v="1997"/>
    <x v="2"/>
    <n v="2"/>
    <n v="508"/>
    <s v="TA"/>
    <s v="TA"/>
    <x v="0"/>
    <n v="140"/>
    <n v="39"/>
    <n v="0"/>
    <n v="0"/>
    <n v="0"/>
    <n v="0"/>
    <s v="NA"/>
    <x v="0"/>
    <s v="NA"/>
    <n v="0"/>
    <n v="4"/>
    <n v="2008"/>
    <x v="0"/>
    <x v="0"/>
    <n v="208900"/>
  </r>
  <r>
    <n v="478"/>
    <n v="60"/>
    <x v="0"/>
    <n v="105"/>
    <x v="416"/>
    <x v="0"/>
    <s v="NA"/>
    <x v="0"/>
    <x v="0"/>
    <x v="0"/>
    <x v="0"/>
    <x v="0"/>
    <x v="10"/>
    <x v="0"/>
    <x v="0"/>
    <x v="0"/>
    <x v="0"/>
    <n v="9"/>
    <n v="5"/>
    <n v="2006"/>
    <n v="2006"/>
    <x v="1"/>
    <x v="0"/>
    <x v="0"/>
    <s v="VinylSd"/>
    <x v="0"/>
    <n v="772"/>
    <x v="2"/>
    <s v="TA"/>
    <x v="0"/>
    <x v="0"/>
    <s v="TA"/>
    <s v="Av"/>
    <x v="2"/>
    <n v="0"/>
    <s v="Unf"/>
    <n v="0"/>
    <n v="2153"/>
    <n v="2153"/>
    <x v="0"/>
    <s v="Ex"/>
    <s v="Y"/>
    <x v="0"/>
    <n v="2069"/>
    <n v="574"/>
    <n v="0"/>
    <n v="2643"/>
    <n v="0"/>
    <n v="0"/>
    <n v="2"/>
    <n v="1"/>
    <n v="3"/>
    <n v="1"/>
    <s v="Ex"/>
    <n v="9"/>
    <s v="Typ"/>
    <n v="1"/>
    <s v="Gd"/>
    <x v="2"/>
    <n v="2006"/>
    <x v="2"/>
    <n v="3"/>
    <n v="694"/>
    <s v="TA"/>
    <s v="TA"/>
    <x v="0"/>
    <n v="414"/>
    <n v="84"/>
    <n v="0"/>
    <n v="0"/>
    <n v="0"/>
    <n v="0"/>
    <s v="NA"/>
    <x v="0"/>
    <s v="NA"/>
    <n v="0"/>
    <n v="3"/>
    <n v="2007"/>
    <x v="0"/>
    <x v="0"/>
    <n v="380000"/>
  </r>
  <r>
    <n v="479"/>
    <n v="20"/>
    <x v="0"/>
    <n v="79"/>
    <x v="417"/>
    <x v="0"/>
    <s v="NA"/>
    <x v="0"/>
    <x v="0"/>
    <x v="0"/>
    <x v="0"/>
    <x v="0"/>
    <x v="0"/>
    <x v="0"/>
    <x v="0"/>
    <x v="0"/>
    <x v="1"/>
    <n v="8"/>
    <n v="5"/>
    <n v="2007"/>
    <n v="2008"/>
    <x v="1"/>
    <x v="0"/>
    <x v="0"/>
    <s v="VinylSd"/>
    <x v="2"/>
    <n v="336"/>
    <x v="0"/>
    <s v="TA"/>
    <x v="0"/>
    <x v="2"/>
    <s v="TA"/>
    <s v="Gd"/>
    <x v="0"/>
    <n v="1288"/>
    <s v="Unf"/>
    <n v="0"/>
    <n v="417"/>
    <n v="1705"/>
    <x v="0"/>
    <s v="Ex"/>
    <s v="Y"/>
    <x v="0"/>
    <n v="1718"/>
    <n v="0"/>
    <n v="0"/>
    <n v="1718"/>
    <n v="1"/>
    <n v="0"/>
    <n v="2"/>
    <n v="0"/>
    <n v="3"/>
    <n v="1"/>
    <s v="Gd"/>
    <n v="7"/>
    <s v="Typ"/>
    <n v="1"/>
    <s v="Gd"/>
    <x v="0"/>
    <n v="2007"/>
    <x v="0"/>
    <n v="3"/>
    <n v="826"/>
    <s v="TA"/>
    <s v="TA"/>
    <x v="0"/>
    <n v="208"/>
    <n v="44"/>
    <n v="0"/>
    <n v="0"/>
    <n v="0"/>
    <n v="0"/>
    <s v="NA"/>
    <x v="0"/>
    <s v="NA"/>
    <n v="0"/>
    <n v="9"/>
    <n v="2009"/>
    <x v="0"/>
    <x v="0"/>
    <n v="297000"/>
  </r>
  <r>
    <n v="480"/>
    <n v="30"/>
    <x v="1"/>
    <n v="50"/>
    <x v="418"/>
    <x v="0"/>
    <s v="NA"/>
    <x v="0"/>
    <x v="1"/>
    <x v="0"/>
    <x v="0"/>
    <x v="0"/>
    <x v="7"/>
    <x v="0"/>
    <x v="0"/>
    <x v="0"/>
    <x v="1"/>
    <n v="4"/>
    <n v="7"/>
    <n v="1937"/>
    <n v="2000"/>
    <x v="1"/>
    <x v="0"/>
    <x v="9"/>
    <s v="Stucco"/>
    <x v="3"/>
    <n v="435"/>
    <x v="1"/>
    <s v="TA"/>
    <x v="2"/>
    <x v="4"/>
    <s v="TA"/>
    <s v="No"/>
    <x v="3"/>
    <n v="168"/>
    <s v="Unf"/>
    <n v="0"/>
    <n v="739"/>
    <n v="907"/>
    <x v="0"/>
    <s v="TA"/>
    <s v="Y"/>
    <x v="0"/>
    <n v="1131"/>
    <n v="0"/>
    <n v="0"/>
    <n v="1131"/>
    <n v="0"/>
    <n v="0"/>
    <n v="1"/>
    <n v="0"/>
    <n v="2"/>
    <n v="1"/>
    <s v="TA"/>
    <n v="7"/>
    <s v="Typ"/>
    <n v="0"/>
    <s v="NA"/>
    <x v="1"/>
    <n v="1995"/>
    <x v="1"/>
    <n v="2"/>
    <n v="672"/>
    <s v="TA"/>
    <s v="TA"/>
    <x v="0"/>
    <n v="0"/>
    <n v="72"/>
    <n v="0"/>
    <n v="0"/>
    <n v="0"/>
    <n v="0"/>
    <s v="NA"/>
    <x v="1"/>
    <s v="NA"/>
    <n v="0"/>
    <n v="3"/>
    <n v="2007"/>
    <x v="0"/>
    <x v="4"/>
    <n v="89471"/>
  </r>
  <r>
    <n v="481"/>
    <n v="20"/>
    <x v="0"/>
    <n v="98"/>
    <x v="419"/>
    <x v="0"/>
    <s v="NA"/>
    <x v="1"/>
    <x v="0"/>
    <x v="0"/>
    <x v="1"/>
    <x v="0"/>
    <x v="10"/>
    <x v="0"/>
    <x v="0"/>
    <x v="0"/>
    <x v="1"/>
    <n v="9"/>
    <n v="5"/>
    <n v="2004"/>
    <n v="2005"/>
    <x v="1"/>
    <x v="0"/>
    <x v="0"/>
    <s v="VinylSd"/>
    <x v="0"/>
    <n v="378"/>
    <x v="0"/>
    <s v="TA"/>
    <x v="0"/>
    <x v="2"/>
    <s v="TA"/>
    <s v="Gd"/>
    <x v="0"/>
    <n v="1261"/>
    <s v="Unf"/>
    <n v="0"/>
    <n v="572"/>
    <n v="1833"/>
    <x v="0"/>
    <s v="Ex"/>
    <s v="Y"/>
    <x v="0"/>
    <n v="1850"/>
    <n v="0"/>
    <n v="0"/>
    <n v="1850"/>
    <n v="1"/>
    <n v="0"/>
    <n v="2"/>
    <n v="0"/>
    <n v="3"/>
    <n v="1"/>
    <s v="Gd"/>
    <n v="8"/>
    <s v="Typ"/>
    <n v="1"/>
    <s v="Gd"/>
    <x v="0"/>
    <n v="2004"/>
    <x v="2"/>
    <n v="3"/>
    <n v="772"/>
    <s v="TA"/>
    <s v="TA"/>
    <x v="0"/>
    <n v="519"/>
    <n v="112"/>
    <n v="0"/>
    <n v="0"/>
    <n v="0"/>
    <n v="0"/>
    <s v="NA"/>
    <x v="0"/>
    <s v="NA"/>
    <n v="0"/>
    <n v="3"/>
    <n v="2006"/>
    <x v="0"/>
    <x v="0"/>
    <n v="326000"/>
  </r>
  <r>
    <n v="482"/>
    <n v="20"/>
    <x v="0"/>
    <n v="72"/>
    <x v="420"/>
    <x v="0"/>
    <s v="NA"/>
    <x v="1"/>
    <x v="3"/>
    <x v="0"/>
    <x v="0"/>
    <x v="0"/>
    <x v="10"/>
    <x v="0"/>
    <x v="0"/>
    <x v="0"/>
    <x v="1"/>
    <n v="9"/>
    <n v="5"/>
    <n v="2003"/>
    <n v="2004"/>
    <x v="1"/>
    <x v="0"/>
    <x v="0"/>
    <s v="VinylSd"/>
    <x v="0"/>
    <n v="562"/>
    <x v="0"/>
    <s v="TA"/>
    <x v="0"/>
    <x v="2"/>
    <s v="TA"/>
    <s v="Gd"/>
    <x v="0"/>
    <n v="1567"/>
    <s v="Unf"/>
    <n v="0"/>
    <n v="225"/>
    <n v="1792"/>
    <x v="0"/>
    <s v="Ex"/>
    <s v="Y"/>
    <x v="0"/>
    <n v="1792"/>
    <n v="0"/>
    <n v="0"/>
    <n v="1792"/>
    <n v="1"/>
    <n v="0"/>
    <n v="2"/>
    <n v="0"/>
    <n v="2"/>
    <n v="1"/>
    <s v="Ex"/>
    <n v="6"/>
    <s v="Typ"/>
    <n v="1"/>
    <s v="Gd"/>
    <x v="0"/>
    <n v="2003"/>
    <x v="2"/>
    <n v="3"/>
    <n v="874"/>
    <s v="TA"/>
    <s v="TA"/>
    <x v="0"/>
    <n v="206"/>
    <n v="49"/>
    <n v="0"/>
    <n v="0"/>
    <n v="0"/>
    <n v="0"/>
    <s v="NA"/>
    <x v="0"/>
    <s v="NA"/>
    <n v="0"/>
    <n v="8"/>
    <n v="2006"/>
    <x v="0"/>
    <x v="0"/>
    <n v="374000"/>
  </r>
  <r>
    <n v="483"/>
    <n v="70"/>
    <x v="1"/>
    <n v="50"/>
    <x v="421"/>
    <x v="0"/>
    <s v="Pave"/>
    <x v="0"/>
    <x v="0"/>
    <x v="0"/>
    <x v="2"/>
    <x v="0"/>
    <x v="7"/>
    <x v="0"/>
    <x v="0"/>
    <x v="0"/>
    <x v="0"/>
    <n v="7"/>
    <n v="8"/>
    <n v="1915"/>
    <n v="2005"/>
    <x v="0"/>
    <x v="0"/>
    <x v="9"/>
    <s v="Stucco"/>
    <x v="1"/>
    <n v="0"/>
    <x v="0"/>
    <s v="TA"/>
    <x v="0"/>
    <x v="1"/>
    <s v="TA"/>
    <s v="No"/>
    <x v="1"/>
    <n v="299"/>
    <s v="Unf"/>
    <n v="0"/>
    <n v="611"/>
    <n v="910"/>
    <x v="0"/>
    <s v="Ex"/>
    <s v="Y"/>
    <x v="0"/>
    <n v="916"/>
    <n v="910"/>
    <n v="0"/>
    <n v="1826"/>
    <n v="1"/>
    <n v="0"/>
    <n v="1"/>
    <n v="1"/>
    <n v="4"/>
    <n v="1"/>
    <s v="Ex"/>
    <n v="7"/>
    <s v="Min2"/>
    <n v="1"/>
    <s v="Gd"/>
    <x v="0"/>
    <n v="1915"/>
    <x v="1"/>
    <n v="1"/>
    <n v="164"/>
    <s v="Fa"/>
    <s v="Fa"/>
    <x v="0"/>
    <n v="0"/>
    <n v="0"/>
    <n v="0"/>
    <n v="0"/>
    <n v="0"/>
    <n v="0"/>
    <s v="NA"/>
    <x v="0"/>
    <s v="NA"/>
    <n v="0"/>
    <n v="6"/>
    <n v="2009"/>
    <x v="0"/>
    <x v="0"/>
    <n v="155000"/>
  </r>
  <r>
    <n v="484"/>
    <n v="120"/>
    <x v="1"/>
    <n v="32"/>
    <x v="78"/>
    <x v="0"/>
    <s v="NA"/>
    <x v="0"/>
    <x v="0"/>
    <x v="0"/>
    <x v="1"/>
    <x v="0"/>
    <x v="4"/>
    <x v="0"/>
    <x v="0"/>
    <x v="4"/>
    <x v="1"/>
    <n v="6"/>
    <n v="5"/>
    <n v="1998"/>
    <n v="1998"/>
    <x v="1"/>
    <x v="0"/>
    <x v="0"/>
    <s v="VinylSd"/>
    <x v="0"/>
    <n v="116"/>
    <x v="1"/>
    <s v="TA"/>
    <x v="0"/>
    <x v="2"/>
    <s v="TA"/>
    <s v="No"/>
    <x v="0"/>
    <n v="897"/>
    <s v="Unf"/>
    <n v="0"/>
    <n v="319"/>
    <n v="1216"/>
    <x v="0"/>
    <s v="Ex"/>
    <s v="Y"/>
    <x v="0"/>
    <n v="1216"/>
    <n v="0"/>
    <n v="0"/>
    <n v="1216"/>
    <n v="1"/>
    <n v="0"/>
    <n v="2"/>
    <n v="0"/>
    <n v="2"/>
    <n v="1"/>
    <s v="TA"/>
    <n v="5"/>
    <s v="Typ"/>
    <n v="0"/>
    <s v="NA"/>
    <x v="0"/>
    <n v="1998"/>
    <x v="1"/>
    <n v="2"/>
    <n v="402"/>
    <s v="TA"/>
    <s v="TA"/>
    <x v="0"/>
    <n v="0"/>
    <n v="125"/>
    <n v="0"/>
    <n v="0"/>
    <n v="0"/>
    <n v="0"/>
    <s v="NA"/>
    <x v="0"/>
    <s v="NA"/>
    <n v="0"/>
    <n v="5"/>
    <n v="2006"/>
    <x v="0"/>
    <x v="0"/>
    <n v="164000"/>
  </r>
  <r>
    <n v="485"/>
    <n v="20"/>
    <x v="0"/>
    <s v="NA"/>
    <x v="98"/>
    <x v="0"/>
    <s v="NA"/>
    <x v="1"/>
    <x v="0"/>
    <x v="0"/>
    <x v="2"/>
    <x v="0"/>
    <x v="9"/>
    <x v="0"/>
    <x v="0"/>
    <x v="0"/>
    <x v="1"/>
    <n v="5"/>
    <n v="7"/>
    <n v="1962"/>
    <n v="2001"/>
    <x v="0"/>
    <x v="0"/>
    <x v="3"/>
    <s v="Plywood"/>
    <x v="1"/>
    <n v="0"/>
    <x v="1"/>
    <s v="Gd"/>
    <x v="1"/>
    <x v="1"/>
    <s v="TA"/>
    <s v="No"/>
    <x v="1"/>
    <n v="588"/>
    <s v="Unf"/>
    <n v="0"/>
    <n v="411"/>
    <n v="999"/>
    <x v="0"/>
    <s v="Gd"/>
    <s v="Y"/>
    <x v="0"/>
    <n v="999"/>
    <n v="0"/>
    <n v="0"/>
    <n v="999"/>
    <n v="1"/>
    <n v="0"/>
    <n v="1"/>
    <n v="0"/>
    <n v="3"/>
    <n v="1"/>
    <s v="Gd"/>
    <n v="6"/>
    <s v="Typ"/>
    <n v="0"/>
    <s v="NA"/>
    <x v="1"/>
    <n v="1963"/>
    <x v="1"/>
    <n v="1"/>
    <n v="264"/>
    <s v="TA"/>
    <s v="TA"/>
    <x v="0"/>
    <n v="0"/>
    <n v="132"/>
    <n v="0"/>
    <n v="0"/>
    <n v="0"/>
    <n v="0"/>
    <s v="NA"/>
    <x v="0"/>
    <s v="NA"/>
    <n v="0"/>
    <n v="3"/>
    <n v="2007"/>
    <x v="0"/>
    <x v="0"/>
    <n v="132500"/>
  </r>
  <r>
    <n v="486"/>
    <n v="20"/>
    <x v="0"/>
    <n v="80"/>
    <x v="1"/>
    <x v="0"/>
    <s v="NA"/>
    <x v="0"/>
    <x v="0"/>
    <x v="0"/>
    <x v="0"/>
    <x v="0"/>
    <x v="11"/>
    <x v="0"/>
    <x v="0"/>
    <x v="0"/>
    <x v="1"/>
    <n v="5"/>
    <n v="7"/>
    <n v="1950"/>
    <n v="2007"/>
    <x v="0"/>
    <x v="0"/>
    <x v="1"/>
    <s v="MetalSd"/>
    <x v="1"/>
    <n v="0"/>
    <x v="0"/>
    <s v="TA"/>
    <x v="1"/>
    <x v="1"/>
    <s v="TA"/>
    <s v="No"/>
    <x v="1"/>
    <n v="607"/>
    <s v="Unf"/>
    <n v="0"/>
    <n v="506"/>
    <n v="1113"/>
    <x v="0"/>
    <s v="Gd"/>
    <s v="Y"/>
    <x v="0"/>
    <n v="1113"/>
    <n v="0"/>
    <n v="0"/>
    <n v="1113"/>
    <n v="0"/>
    <n v="0"/>
    <n v="1"/>
    <n v="0"/>
    <n v="3"/>
    <n v="1"/>
    <s v="Gd"/>
    <n v="5"/>
    <s v="Typ"/>
    <n v="1"/>
    <s v="Gd"/>
    <x v="0"/>
    <n v="1950"/>
    <x v="1"/>
    <n v="1"/>
    <n v="264"/>
    <s v="TA"/>
    <s v="TA"/>
    <x v="0"/>
    <n v="0"/>
    <n v="80"/>
    <n v="120"/>
    <n v="0"/>
    <n v="0"/>
    <n v="0"/>
    <s v="NA"/>
    <x v="0"/>
    <s v="NA"/>
    <n v="0"/>
    <n v="7"/>
    <n v="2009"/>
    <x v="0"/>
    <x v="0"/>
    <n v="147000"/>
  </r>
  <r>
    <n v="487"/>
    <n v="20"/>
    <x v="0"/>
    <n v="79"/>
    <x v="422"/>
    <x v="0"/>
    <s v="NA"/>
    <x v="0"/>
    <x v="0"/>
    <x v="0"/>
    <x v="0"/>
    <x v="0"/>
    <x v="11"/>
    <x v="0"/>
    <x v="0"/>
    <x v="0"/>
    <x v="1"/>
    <n v="5"/>
    <n v="7"/>
    <n v="1965"/>
    <n v="1965"/>
    <x v="1"/>
    <x v="0"/>
    <x v="1"/>
    <s v="MetalSd"/>
    <x v="0"/>
    <n v="168"/>
    <x v="1"/>
    <s v="TA"/>
    <x v="1"/>
    <x v="1"/>
    <s v="TA"/>
    <s v="No"/>
    <x v="1"/>
    <n v="836"/>
    <s v="Unf"/>
    <n v="0"/>
    <n v="237"/>
    <n v="1073"/>
    <x v="0"/>
    <s v="TA"/>
    <s v="Y"/>
    <x v="0"/>
    <n v="1073"/>
    <n v="0"/>
    <n v="0"/>
    <n v="1073"/>
    <n v="1"/>
    <n v="0"/>
    <n v="1"/>
    <n v="1"/>
    <n v="3"/>
    <n v="1"/>
    <s v="TA"/>
    <n v="6"/>
    <s v="Typ"/>
    <n v="0"/>
    <s v="NA"/>
    <x v="0"/>
    <n v="1965"/>
    <x v="0"/>
    <n v="2"/>
    <n v="515"/>
    <s v="TA"/>
    <s v="TA"/>
    <x v="0"/>
    <n v="0"/>
    <n v="0"/>
    <n v="0"/>
    <n v="0"/>
    <n v="0"/>
    <n v="0"/>
    <s v="NA"/>
    <x v="0"/>
    <s v="NA"/>
    <n v="0"/>
    <n v="6"/>
    <n v="2007"/>
    <x v="0"/>
    <x v="0"/>
    <n v="156000"/>
  </r>
  <r>
    <n v="488"/>
    <n v="20"/>
    <x v="0"/>
    <n v="70"/>
    <x v="423"/>
    <x v="0"/>
    <s v="NA"/>
    <x v="1"/>
    <x v="0"/>
    <x v="0"/>
    <x v="0"/>
    <x v="0"/>
    <x v="6"/>
    <x v="0"/>
    <x v="0"/>
    <x v="0"/>
    <x v="1"/>
    <n v="5"/>
    <n v="6"/>
    <n v="1971"/>
    <n v="1971"/>
    <x v="0"/>
    <x v="0"/>
    <x v="7"/>
    <s v="Plywood"/>
    <x v="1"/>
    <n v="0"/>
    <x v="1"/>
    <s v="TA"/>
    <x v="1"/>
    <x v="0"/>
    <s v="TA"/>
    <s v="Av"/>
    <x v="1"/>
    <n v="998"/>
    <s v="Unf"/>
    <n v="0"/>
    <n v="486"/>
    <n v="1484"/>
    <x v="0"/>
    <s v="Gd"/>
    <s v="Y"/>
    <x v="0"/>
    <n v="1484"/>
    <n v="0"/>
    <n v="0"/>
    <n v="1484"/>
    <n v="0"/>
    <n v="0"/>
    <n v="2"/>
    <n v="0"/>
    <n v="3"/>
    <n v="1"/>
    <s v="TA"/>
    <n v="7"/>
    <s v="Typ"/>
    <n v="1"/>
    <s v="TA"/>
    <x v="0"/>
    <n v="1971"/>
    <x v="1"/>
    <n v="2"/>
    <n v="487"/>
    <s v="TA"/>
    <s v="TA"/>
    <x v="0"/>
    <n v="224"/>
    <n v="0"/>
    <n v="0"/>
    <n v="0"/>
    <n v="180"/>
    <n v="0"/>
    <s v="NA"/>
    <x v="0"/>
    <s v="NA"/>
    <n v="0"/>
    <n v="2"/>
    <n v="2007"/>
    <x v="0"/>
    <x v="0"/>
    <n v="175000"/>
  </r>
  <r>
    <n v="489"/>
    <n v="190"/>
    <x v="0"/>
    <n v="60"/>
    <x v="99"/>
    <x v="0"/>
    <s v="NA"/>
    <x v="0"/>
    <x v="0"/>
    <x v="0"/>
    <x v="2"/>
    <x v="0"/>
    <x v="7"/>
    <x v="0"/>
    <x v="0"/>
    <x v="1"/>
    <x v="2"/>
    <n v="5"/>
    <n v="4"/>
    <n v="1900"/>
    <n v="1970"/>
    <x v="0"/>
    <x v="0"/>
    <x v="2"/>
    <s v="Wd Sdng"/>
    <x v="1"/>
    <n v="0"/>
    <x v="1"/>
    <s v="Fa"/>
    <x v="1"/>
    <x v="1"/>
    <s v="Fa"/>
    <s v="No"/>
    <x v="4"/>
    <n v="664"/>
    <s v="Unf"/>
    <n v="0"/>
    <n v="290"/>
    <n v="954"/>
    <x v="0"/>
    <s v="TA"/>
    <s v="N"/>
    <x v="2"/>
    <n v="1766"/>
    <n v="648"/>
    <n v="0"/>
    <n v="2414"/>
    <n v="0"/>
    <n v="0"/>
    <n v="2"/>
    <n v="0"/>
    <n v="3"/>
    <n v="2"/>
    <s v="TA"/>
    <n v="10"/>
    <s v="Mod"/>
    <n v="1"/>
    <s v="Gd"/>
    <x v="0"/>
    <n v="1970"/>
    <x v="1"/>
    <n v="2"/>
    <n v="520"/>
    <s v="TA"/>
    <s v="Fa"/>
    <x v="1"/>
    <n v="142"/>
    <n v="0"/>
    <n v="0"/>
    <n v="0"/>
    <n v="0"/>
    <n v="0"/>
    <s v="NA"/>
    <x v="0"/>
    <s v="NA"/>
    <n v="0"/>
    <n v="5"/>
    <n v="2006"/>
    <x v="3"/>
    <x v="0"/>
    <n v="160000"/>
  </r>
  <r>
    <n v="490"/>
    <n v="180"/>
    <x v="1"/>
    <n v="21"/>
    <x v="424"/>
    <x v="0"/>
    <s v="NA"/>
    <x v="0"/>
    <x v="0"/>
    <x v="0"/>
    <x v="0"/>
    <x v="0"/>
    <x v="14"/>
    <x v="0"/>
    <x v="0"/>
    <x v="4"/>
    <x v="4"/>
    <n v="4"/>
    <n v="8"/>
    <n v="1970"/>
    <n v="2002"/>
    <x v="0"/>
    <x v="0"/>
    <x v="6"/>
    <s v="CmentBd"/>
    <x v="1"/>
    <n v="0"/>
    <x v="1"/>
    <s v="Gd"/>
    <x v="1"/>
    <x v="0"/>
    <s v="TA"/>
    <s v="Av"/>
    <x v="0"/>
    <n v="515"/>
    <s v="Unf"/>
    <n v="0"/>
    <n v="115"/>
    <n v="630"/>
    <x v="0"/>
    <s v="TA"/>
    <s v="Y"/>
    <x v="0"/>
    <n v="630"/>
    <n v="0"/>
    <n v="0"/>
    <n v="630"/>
    <n v="1"/>
    <n v="0"/>
    <n v="1"/>
    <n v="0"/>
    <n v="1"/>
    <n v="1"/>
    <s v="Gd"/>
    <n v="3"/>
    <s v="Typ"/>
    <n v="0"/>
    <s v="NA"/>
    <x v="0"/>
    <n v="1970"/>
    <x v="1"/>
    <n v="1"/>
    <n v="286"/>
    <s v="TA"/>
    <s v="TA"/>
    <x v="0"/>
    <n v="0"/>
    <n v="0"/>
    <n v="0"/>
    <n v="0"/>
    <n v="0"/>
    <n v="0"/>
    <s v="NA"/>
    <x v="0"/>
    <s v="NA"/>
    <n v="0"/>
    <n v="5"/>
    <n v="2009"/>
    <x v="0"/>
    <x v="0"/>
    <n v="86000"/>
  </r>
  <r>
    <n v="491"/>
    <n v="160"/>
    <x v="1"/>
    <s v="NA"/>
    <x v="425"/>
    <x v="0"/>
    <s v="NA"/>
    <x v="0"/>
    <x v="0"/>
    <x v="0"/>
    <x v="0"/>
    <x v="0"/>
    <x v="14"/>
    <x v="0"/>
    <x v="0"/>
    <x v="3"/>
    <x v="0"/>
    <n v="5"/>
    <n v="6"/>
    <n v="1976"/>
    <n v="1976"/>
    <x v="0"/>
    <x v="0"/>
    <x v="6"/>
    <s v="CmentBd"/>
    <x v="1"/>
    <n v="0"/>
    <x v="1"/>
    <s v="TA"/>
    <x v="0"/>
    <x v="0"/>
    <s v="TA"/>
    <s v="Mn"/>
    <x v="2"/>
    <n v="0"/>
    <s v="Unf"/>
    <n v="0"/>
    <n v="264"/>
    <n v="264"/>
    <x v="0"/>
    <s v="TA"/>
    <s v="Y"/>
    <x v="0"/>
    <n v="616"/>
    <n v="688"/>
    <n v="0"/>
    <n v="1304"/>
    <n v="0"/>
    <n v="0"/>
    <n v="1"/>
    <n v="1"/>
    <n v="3"/>
    <n v="1"/>
    <s v="TA"/>
    <n v="4"/>
    <s v="Typ"/>
    <n v="1"/>
    <s v="Gd"/>
    <x v="2"/>
    <n v="1976"/>
    <x v="2"/>
    <n v="1"/>
    <n v="336"/>
    <s v="TA"/>
    <s v="TA"/>
    <x v="0"/>
    <n v="141"/>
    <n v="24"/>
    <n v="0"/>
    <n v="0"/>
    <n v="0"/>
    <n v="0"/>
    <s v="NA"/>
    <x v="0"/>
    <s v="NA"/>
    <n v="0"/>
    <n v="6"/>
    <n v="2008"/>
    <x v="0"/>
    <x v="0"/>
    <n v="115000"/>
  </r>
  <r>
    <n v="492"/>
    <n v="50"/>
    <x v="0"/>
    <n v="79"/>
    <x v="426"/>
    <x v="0"/>
    <s v="NA"/>
    <x v="0"/>
    <x v="0"/>
    <x v="0"/>
    <x v="0"/>
    <x v="0"/>
    <x v="11"/>
    <x v="3"/>
    <x v="0"/>
    <x v="0"/>
    <x v="2"/>
    <n v="6"/>
    <n v="7"/>
    <n v="1941"/>
    <n v="1950"/>
    <x v="0"/>
    <x v="0"/>
    <x v="2"/>
    <s v="Wd Sdng"/>
    <x v="1"/>
    <n v="0"/>
    <x v="1"/>
    <s v="TA"/>
    <x v="1"/>
    <x v="1"/>
    <s v="TA"/>
    <s v="No"/>
    <x v="4"/>
    <n v="403"/>
    <s v="Rec"/>
    <n v="165"/>
    <n v="238"/>
    <n v="806"/>
    <x v="0"/>
    <s v="TA"/>
    <s v="Y"/>
    <x v="2"/>
    <n v="958"/>
    <n v="620"/>
    <n v="0"/>
    <n v="1578"/>
    <n v="1"/>
    <n v="0"/>
    <n v="1"/>
    <n v="0"/>
    <n v="3"/>
    <n v="1"/>
    <s v="Fa"/>
    <n v="5"/>
    <s v="Typ"/>
    <n v="2"/>
    <s v="TA"/>
    <x v="0"/>
    <n v="1941"/>
    <x v="1"/>
    <n v="1"/>
    <n v="240"/>
    <s v="TA"/>
    <s v="TA"/>
    <x v="0"/>
    <n v="0"/>
    <n v="0"/>
    <n v="32"/>
    <n v="0"/>
    <n v="0"/>
    <n v="0"/>
    <s v="NA"/>
    <x v="1"/>
    <s v="NA"/>
    <n v="0"/>
    <n v="8"/>
    <n v="2006"/>
    <x v="0"/>
    <x v="0"/>
    <n v="133000"/>
  </r>
  <r>
    <n v="493"/>
    <n v="60"/>
    <x v="0"/>
    <n v="105"/>
    <x v="427"/>
    <x v="0"/>
    <s v="NA"/>
    <x v="1"/>
    <x v="0"/>
    <x v="0"/>
    <x v="2"/>
    <x v="0"/>
    <x v="17"/>
    <x v="0"/>
    <x v="0"/>
    <x v="0"/>
    <x v="0"/>
    <n v="6"/>
    <n v="5"/>
    <n v="2006"/>
    <n v="2006"/>
    <x v="0"/>
    <x v="0"/>
    <x v="0"/>
    <s v="VinylSd"/>
    <x v="1"/>
    <n v="0"/>
    <x v="0"/>
    <s v="TA"/>
    <x v="0"/>
    <x v="0"/>
    <s v="TA"/>
    <s v="No"/>
    <x v="2"/>
    <n v="0"/>
    <s v="Unf"/>
    <n v="0"/>
    <n v="728"/>
    <n v="728"/>
    <x v="0"/>
    <s v="Gd"/>
    <s v="Y"/>
    <x v="0"/>
    <n v="728"/>
    <n v="728"/>
    <n v="0"/>
    <n v="1456"/>
    <n v="0"/>
    <n v="0"/>
    <n v="2"/>
    <n v="1"/>
    <n v="3"/>
    <n v="1"/>
    <s v="TA"/>
    <n v="8"/>
    <s v="Typ"/>
    <n v="0"/>
    <s v="NA"/>
    <x v="0"/>
    <n v="2006"/>
    <x v="0"/>
    <n v="2"/>
    <n v="429"/>
    <s v="TA"/>
    <s v="TA"/>
    <x v="0"/>
    <n v="0"/>
    <n v="0"/>
    <n v="0"/>
    <n v="0"/>
    <n v="0"/>
    <n v="0"/>
    <s v="NA"/>
    <x v="0"/>
    <s v="NA"/>
    <n v="0"/>
    <n v="5"/>
    <n v="2006"/>
    <x v="1"/>
    <x v="2"/>
    <n v="172785"/>
  </r>
  <r>
    <n v="494"/>
    <n v="20"/>
    <x v="0"/>
    <n v="70"/>
    <x v="428"/>
    <x v="0"/>
    <s v="NA"/>
    <x v="0"/>
    <x v="0"/>
    <x v="0"/>
    <x v="0"/>
    <x v="0"/>
    <x v="11"/>
    <x v="0"/>
    <x v="0"/>
    <x v="0"/>
    <x v="1"/>
    <n v="5"/>
    <n v="6"/>
    <n v="1960"/>
    <n v="1960"/>
    <x v="0"/>
    <x v="0"/>
    <x v="4"/>
    <s v="Wd Sdng"/>
    <x v="1"/>
    <n v="0"/>
    <x v="1"/>
    <s v="TA"/>
    <x v="1"/>
    <x v="1"/>
    <s v="TA"/>
    <s v="No"/>
    <x v="4"/>
    <n v="374"/>
    <s v="LwQ"/>
    <n v="532"/>
    <n v="363"/>
    <n v="1269"/>
    <x v="0"/>
    <s v="TA"/>
    <s v="Y"/>
    <x v="2"/>
    <n v="1269"/>
    <n v="0"/>
    <n v="0"/>
    <n v="1269"/>
    <n v="0"/>
    <n v="0"/>
    <n v="1"/>
    <n v="1"/>
    <n v="3"/>
    <n v="1"/>
    <s v="TA"/>
    <n v="6"/>
    <s v="Typ"/>
    <n v="1"/>
    <s v="Fa"/>
    <x v="1"/>
    <n v="1964"/>
    <x v="1"/>
    <n v="1"/>
    <n v="308"/>
    <s v="TA"/>
    <s v="TA"/>
    <x v="0"/>
    <n v="0"/>
    <n v="0"/>
    <n v="0"/>
    <n v="0"/>
    <n v="0"/>
    <n v="0"/>
    <s v="NA"/>
    <x v="0"/>
    <s v="NA"/>
    <n v="0"/>
    <n v="6"/>
    <n v="2008"/>
    <x v="0"/>
    <x v="0"/>
    <n v="155000"/>
  </r>
  <r>
    <n v="495"/>
    <n v="30"/>
    <x v="1"/>
    <n v="50"/>
    <x v="429"/>
    <x v="0"/>
    <s v="NA"/>
    <x v="0"/>
    <x v="0"/>
    <x v="0"/>
    <x v="0"/>
    <x v="0"/>
    <x v="7"/>
    <x v="3"/>
    <x v="0"/>
    <x v="0"/>
    <x v="1"/>
    <n v="5"/>
    <n v="8"/>
    <n v="1938"/>
    <n v="1996"/>
    <x v="0"/>
    <x v="0"/>
    <x v="1"/>
    <s v="MetalSd"/>
    <x v="1"/>
    <n v="0"/>
    <x v="1"/>
    <s v="TA"/>
    <x v="2"/>
    <x v="4"/>
    <s v="TA"/>
    <s v="No"/>
    <x v="2"/>
    <n v="0"/>
    <s v="Unf"/>
    <n v="0"/>
    <n v="190"/>
    <n v="190"/>
    <x v="0"/>
    <s v="Gd"/>
    <s v="Y"/>
    <x v="2"/>
    <n v="886"/>
    <n v="0"/>
    <n v="0"/>
    <n v="886"/>
    <n v="0"/>
    <n v="0"/>
    <n v="1"/>
    <n v="0"/>
    <n v="2"/>
    <n v="1"/>
    <s v="TA"/>
    <n v="4"/>
    <s v="Typ"/>
    <n v="0"/>
    <s v="NA"/>
    <x v="0"/>
    <n v="1938"/>
    <x v="1"/>
    <n v="1"/>
    <n v="273"/>
    <s v="TA"/>
    <s v="TA"/>
    <x v="0"/>
    <n v="144"/>
    <n v="20"/>
    <n v="80"/>
    <n v="0"/>
    <n v="0"/>
    <n v="0"/>
    <s v="NA"/>
    <x v="0"/>
    <s v="NA"/>
    <n v="0"/>
    <n v="12"/>
    <n v="2009"/>
    <x v="0"/>
    <x v="0"/>
    <n v="91300"/>
  </r>
  <r>
    <n v="496"/>
    <n v="30"/>
    <x v="2"/>
    <n v="60"/>
    <x v="430"/>
    <x v="0"/>
    <s v="NA"/>
    <x v="0"/>
    <x v="0"/>
    <x v="0"/>
    <x v="0"/>
    <x v="0"/>
    <x v="13"/>
    <x v="0"/>
    <x v="0"/>
    <x v="0"/>
    <x v="1"/>
    <n v="4"/>
    <n v="5"/>
    <n v="1920"/>
    <n v="1950"/>
    <x v="0"/>
    <x v="0"/>
    <x v="2"/>
    <s v="Wd Sdng"/>
    <x v="1"/>
    <n v="0"/>
    <x v="1"/>
    <s v="TA"/>
    <x v="1"/>
    <x v="1"/>
    <s v="TA"/>
    <s v="No"/>
    <x v="3"/>
    <n v="495"/>
    <s v="Unf"/>
    <n v="0"/>
    <n v="225"/>
    <n v="720"/>
    <x v="0"/>
    <s v="TA"/>
    <s v="N"/>
    <x v="2"/>
    <n v="720"/>
    <n v="0"/>
    <n v="0"/>
    <n v="720"/>
    <n v="0"/>
    <n v="0"/>
    <n v="1"/>
    <n v="0"/>
    <n v="2"/>
    <n v="1"/>
    <s v="TA"/>
    <n v="4"/>
    <s v="Typ"/>
    <n v="0"/>
    <s v="NA"/>
    <x v="4"/>
    <s v="NA"/>
    <x v="3"/>
    <n v="0"/>
    <n v="0"/>
    <s v="NA"/>
    <s v="NA"/>
    <x v="1"/>
    <n v="0"/>
    <n v="523"/>
    <n v="115"/>
    <n v="0"/>
    <n v="0"/>
    <n v="0"/>
    <s v="NA"/>
    <x v="2"/>
    <s v="NA"/>
    <n v="0"/>
    <n v="11"/>
    <n v="2009"/>
    <x v="0"/>
    <x v="1"/>
    <n v="34900"/>
  </r>
  <r>
    <n v="497"/>
    <n v="20"/>
    <x v="0"/>
    <s v="NA"/>
    <x v="431"/>
    <x v="0"/>
    <s v="NA"/>
    <x v="1"/>
    <x v="0"/>
    <x v="0"/>
    <x v="0"/>
    <x v="0"/>
    <x v="3"/>
    <x v="0"/>
    <x v="0"/>
    <x v="0"/>
    <x v="1"/>
    <n v="8"/>
    <n v="5"/>
    <n v="1992"/>
    <n v="1993"/>
    <x v="1"/>
    <x v="0"/>
    <x v="4"/>
    <s v="BrkFace"/>
    <x v="1"/>
    <n v="0"/>
    <x v="0"/>
    <s v="TA"/>
    <x v="0"/>
    <x v="0"/>
    <s v="TA"/>
    <s v="No"/>
    <x v="0"/>
    <n v="1231"/>
    <s v="Unf"/>
    <n v="0"/>
    <n v="1969"/>
    <n v="3200"/>
    <x v="0"/>
    <s v="Ex"/>
    <s v="Y"/>
    <x v="0"/>
    <n v="3228"/>
    <n v="0"/>
    <n v="0"/>
    <n v="3228"/>
    <n v="1"/>
    <n v="0"/>
    <n v="3"/>
    <n v="0"/>
    <n v="4"/>
    <n v="1"/>
    <s v="Gd"/>
    <n v="10"/>
    <s v="Typ"/>
    <n v="1"/>
    <s v="Gd"/>
    <x v="0"/>
    <n v="1992"/>
    <x v="0"/>
    <n v="2"/>
    <n v="546"/>
    <s v="TA"/>
    <s v="TA"/>
    <x v="0"/>
    <n v="264"/>
    <n v="75"/>
    <n v="291"/>
    <n v="0"/>
    <n v="0"/>
    <n v="0"/>
    <s v="NA"/>
    <x v="0"/>
    <s v="NA"/>
    <n v="0"/>
    <n v="5"/>
    <n v="2007"/>
    <x v="0"/>
    <x v="0"/>
    <n v="430000"/>
  </r>
  <r>
    <n v="498"/>
    <n v="50"/>
    <x v="0"/>
    <n v="60"/>
    <x v="432"/>
    <x v="0"/>
    <s v="Pave"/>
    <x v="0"/>
    <x v="0"/>
    <x v="0"/>
    <x v="0"/>
    <x v="0"/>
    <x v="8"/>
    <x v="0"/>
    <x v="0"/>
    <x v="0"/>
    <x v="2"/>
    <n v="7"/>
    <n v="6"/>
    <n v="1925"/>
    <n v="1950"/>
    <x v="0"/>
    <x v="0"/>
    <x v="2"/>
    <s v="Wd Sdng"/>
    <x v="1"/>
    <n v="0"/>
    <x v="1"/>
    <s v="Gd"/>
    <x v="0"/>
    <x v="1"/>
    <s v="TA"/>
    <s v="No"/>
    <x v="3"/>
    <n v="329"/>
    <s v="Unf"/>
    <n v="0"/>
    <n v="697"/>
    <n v="1026"/>
    <x v="0"/>
    <s v="Ex"/>
    <s v="Y"/>
    <x v="0"/>
    <n v="1133"/>
    <n v="687"/>
    <n v="0"/>
    <n v="1820"/>
    <n v="1"/>
    <n v="0"/>
    <n v="2"/>
    <n v="0"/>
    <n v="4"/>
    <n v="1"/>
    <s v="TA"/>
    <n v="8"/>
    <s v="Typ"/>
    <n v="0"/>
    <s v="NA"/>
    <x v="1"/>
    <n v="1925"/>
    <x v="1"/>
    <n v="1"/>
    <n v="240"/>
    <s v="TA"/>
    <s v="TA"/>
    <x v="1"/>
    <n v="0"/>
    <n v="100"/>
    <n v="0"/>
    <n v="0"/>
    <n v="0"/>
    <n v="0"/>
    <s v="NA"/>
    <x v="3"/>
    <s v="NA"/>
    <n v="0"/>
    <n v="6"/>
    <n v="2008"/>
    <x v="0"/>
    <x v="0"/>
    <n v="184000"/>
  </r>
  <r>
    <n v="499"/>
    <n v="20"/>
    <x v="0"/>
    <n v="65"/>
    <x v="284"/>
    <x v="0"/>
    <s v="NA"/>
    <x v="0"/>
    <x v="0"/>
    <x v="0"/>
    <x v="0"/>
    <x v="0"/>
    <x v="9"/>
    <x v="0"/>
    <x v="0"/>
    <x v="0"/>
    <x v="1"/>
    <n v="5"/>
    <n v="7"/>
    <n v="1967"/>
    <n v="2004"/>
    <x v="1"/>
    <x v="0"/>
    <x v="3"/>
    <s v="HdBoard"/>
    <x v="0"/>
    <n v="89"/>
    <x v="1"/>
    <s v="TA"/>
    <x v="0"/>
    <x v="1"/>
    <s v="TA"/>
    <s v="No"/>
    <x v="1"/>
    <n v="450"/>
    <s v="Unf"/>
    <n v="0"/>
    <n v="414"/>
    <n v="864"/>
    <x v="0"/>
    <s v="Ex"/>
    <s v="Y"/>
    <x v="0"/>
    <n v="899"/>
    <n v="0"/>
    <n v="0"/>
    <n v="899"/>
    <n v="0"/>
    <n v="0"/>
    <n v="1"/>
    <n v="0"/>
    <n v="3"/>
    <n v="1"/>
    <s v="Gd"/>
    <n v="5"/>
    <s v="Typ"/>
    <n v="0"/>
    <s v="NA"/>
    <x v="0"/>
    <n v="1967"/>
    <x v="2"/>
    <n v="1"/>
    <n v="288"/>
    <s v="TA"/>
    <s v="TA"/>
    <x v="0"/>
    <n v="64"/>
    <n v="0"/>
    <n v="0"/>
    <n v="0"/>
    <n v="0"/>
    <n v="0"/>
    <s v="NA"/>
    <x v="1"/>
    <s v="NA"/>
    <n v="0"/>
    <n v="6"/>
    <n v="2009"/>
    <x v="0"/>
    <x v="0"/>
    <n v="130000"/>
  </r>
  <r>
    <n v="500"/>
    <n v="20"/>
    <x v="0"/>
    <n v="70"/>
    <x v="433"/>
    <x v="0"/>
    <s v="NA"/>
    <x v="1"/>
    <x v="0"/>
    <x v="0"/>
    <x v="0"/>
    <x v="0"/>
    <x v="11"/>
    <x v="0"/>
    <x v="0"/>
    <x v="0"/>
    <x v="1"/>
    <n v="5"/>
    <n v="7"/>
    <n v="1958"/>
    <n v="1985"/>
    <x v="0"/>
    <x v="0"/>
    <x v="1"/>
    <s v="MetalSd"/>
    <x v="1"/>
    <n v="0"/>
    <x v="1"/>
    <s v="TA"/>
    <x v="1"/>
    <x v="1"/>
    <s v="TA"/>
    <s v="No"/>
    <x v="4"/>
    <n v="111"/>
    <s v="LwQ"/>
    <n v="279"/>
    <n v="522"/>
    <n v="912"/>
    <x v="0"/>
    <s v="Fa"/>
    <s v="Y"/>
    <x v="0"/>
    <n v="912"/>
    <n v="0"/>
    <n v="0"/>
    <n v="912"/>
    <n v="0"/>
    <n v="1"/>
    <n v="1"/>
    <n v="0"/>
    <n v="2"/>
    <n v="1"/>
    <s v="TA"/>
    <n v="5"/>
    <s v="Typ"/>
    <n v="0"/>
    <s v="NA"/>
    <x v="0"/>
    <n v="1958"/>
    <x v="2"/>
    <n v="1"/>
    <n v="297"/>
    <s v="TA"/>
    <s v="TA"/>
    <x v="0"/>
    <n v="12"/>
    <n v="285"/>
    <n v="0"/>
    <n v="0"/>
    <n v="0"/>
    <n v="0"/>
    <s v="NA"/>
    <x v="4"/>
    <s v="Shed"/>
    <n v="480"/>
    <n v="6"/>
    <n v="2007"/>
    <x v="0"/>
    <x v="0"/>
    <n v="120000"/>
  </r>
  <r>
    <n v="501"/>
    <n v="160"/>
    <x v="1"/>
    <n v="21"/>
    <x v="379"/>
    <x v="0"/>
    <s v="NA"/>
    <x v="0"/>
    <x v="0"/>
    <x v="0"/>
    <x v="0"/>
    <x v="0"/>
    <x v="22"/>
    <x v="0"/>
    <x v="0"/>
    <x v="4"/>
    <x v="0"/>
    <n v="6"/>
    <n v="5"/>
    <n v="1973"/>
    <n v="1973"/>
    <x v="0"/>
    <x v="0"/>
    <x v="3"/>
    <s v="HdBoard"/>
    <x v="0"/>
    <n v="285"/>
    <x v="1"/>
    <s v="TA"/>
    <x v="1"/>
    <x v="1"/>
    <s v="TA"/>
    <s v="No"/>
    <x v="4"/>
    <n v="356"/>
    <s v="Unf"/>
    <n v="0"/>
    <n v="316"/>
    <n v="672"/>
    <x v="0"/>
    <s v="TA"/>
    <s v="Y"/>
    <x v="0"/>
    <n v="672"/>
    <n v="546"/>
    <n v="0"/>
    <n v="1218"/>
    <n v="0"/>
    <n v="0"/>
    <n v="1"/>
    <n v="1"/>
    <n v="3"/>
    <n v="1"/>
    <s v="TA"/>
    <n v="7"/>
    <s v="Typ"/>
    <n v="0"/>
    <s v="NA"/>
    <x v="1"/>
    <n v="1973"/>
    <x v="1"/>
    <n v="1"/>
    <n v="264"/>
    <s v="TA"/>
    <s v="TA"/>
    <x v="0"/>
    <n v="144"/>
    <n v="28"/>
    <n v="0"/>
    <n v="0"/>
    <n v="0"/>
    <n v="0"/>
    <s v="NA"/>
    <x v="0"/>
    <s v="NA"/>
    <n v="0"/>
    <n v="5"/>
    <n v="2007"/>
    <x v="0"/>
    <x v="0"/>
    <n v="113000"/>
  </r>
  <r>
    <n v="502"/>
    <n v="60"/>
    <x v="3"/>
    <n v="75"/>
    <x v="434"/>
    <x v="0"/>
    <s v="NA"/>
    <x v="0"/>
    <x v="0"/>
    <x v="0"/>
    <x v="0"/>
    <x v="0"/>
    <x v="5"/>
    <x v="0"/>
    <x v="0"/>
    <x v="0"/>
    <x v="0"/>
    <n v="7"/>
    <n v="5"/>
    <n v="2005"/>
    <n v="2005"/>
    <x v="0"/>
    <x v="0"/>
    <x v="0"/>
    <s v="VinylSd"/>
    <x v="1"/>
    <n v="0"/>
    <x v="0"/>
    <s v="TA"/>
    <x v="0"/>
    <x v="0"/>
    <s v="TA"/>
    <s v="No"/>
    <x v="0"/>
    <n v="400"/>
    <s v="Unf"/>
    <n v="0"/>
    <n v="466"/>
    <n v="866"/>
    <x v="0"/>
    <s v="Gd"/>
    <s v="Y"/>
    <x v="0"/>
    <n v="866"/>
    <n v="902"/>
    <n v="0"/>
    <n v="1768"/>
    <n v="0"/>
    <n v="0"/>
    <n v="2"/>
    <n v="1"/>
    <n v="3"/>
    <n v="1"/>
    <s v="Gd"/>
    <n v="7"/>
    <s v="Typ"/>
    <n v="0"/>
    <s v="NA"/>
    <x v="0"/>
    <n v="2005"/>
    <x v="0"/>
    <n v="2"/>
    <n v="603"/>
    <s v="TA"/>
    <s v="TA"/>
    <x v="0"/>
    <n v="0"/>
    <n v="108"/>
    <n v="0"/>
    <n v="0"/>
    <n v="0"/>
    <n v="0"/>
    <s v="NA"/>
    <x v="0"/>
    <s v="NA"/>
    <n v="0"/>
    <n v="2"/>
    <n v="2008"/>
    <x v="0"/>
    <x v="0"/>
    <n v="226700"/>
  </r>
  <r>
    <n v="503"/>
    <n v="20"/>
    <x v="0"/>
    <n v="70"/>
    <x v="435"/>
    <x v="0"/>
    <s v="NA"/>
    <x v="0"/>
    <x v="0"/>
    <x v="0"/>
    <x v="2"/>
    <x v="0"/>
    <x v="15"/>
    <x v="1"/>
    <x v="0"/>
    <x v="0"/>
    <x v="1"/>
    <n v="5"/>
    <n v="7"/>
    <n v="1965"/>
    <n v="1965"/>
    <x v="1"/>
    <x v="0"/>
    <x v="1"/>
    <s v="MetalSd"/>
    <x v="1"/>
    <n v="0"/>
    <x v="1"/>
    <s v="TA"/>
    <x v="1"/>
    <x v="1"/>
    <s v="TA"/>
    <s v="No"/>
    <x v="1"/>
    <n v="698"/>
    <s v="GLQ"/>
    <n v="96"/>
    <n v="420"/>
    <n v="1214"/>
    <x v="0"/>
    <s v="Ex"/>
    <s v="Y"/>
    <x v="0"/>
    <n v="1214"/>
    <n v="0"/>
    <n v="0"/>
    <n v="1214"/>
    <n v="1"/>
    <n v="0"/>
    <n v="1"/>
    <n v="0"/>
    <n v="2"/>
    <n v="1"/>
    <s v="TA"/>
    <n v="6"/>
    <s v="Typ"/>
    <n v="0"/>
    <s v="NA"/>
    <x v="1"/>
    <n v="1965"/>
    <x v="1"/>
    <n v="2"/>
    <n v="461"/>
    <s v="Fa"/>
    <s v="Fa"/>
    <x v="0"/>
    <n v="0"/>
    <n v="0"/>
    <n v="184"/>
    <n v="0"/>
    <n v="0"/>
    <n v="0"/>
    <s v="NA"/>
    <x v="3"/>
    <s v="Shed"/>
    <n v="400"/>
    <n v="4"/>
    <n v="2007"/>
    <x v="0"/>
    <x v="0"/>
    <n v="140000"/>
  </r>
  <r>
    <n v="504"/>
    <n v="20"/>
    <x v="0"/>
    <n v="100"/>
    <x v="436"/>
    <x v="0"/>
    <s v="NA"/>
    <x v="1"/>
    <x v="0"/>
    <x v="0"/>
    <x v="0"/>
    <x v="0"/>
    <x v="2"/>
    <x v="0"/>
    <x v="0"/>
    <x v="0"/>
    <x v="1"/>
    <n v="7"/>
    <n v="8"/>
    <n v="1959"/>
    <n v="1997"/>
    <x v="0"/>
    <x v="0"/>
    <x v="4"/>
    <s v="Wd Sdng"/>
    <x v="1"/>
    <n v="0"/>
    <x v="1"/>
    <s v="TA"/>
    <x v="1"/>
    <x v="1"/>
    <s v="TA"/>
    <s v="No"/>
    <x v="1"/>
    <n v="1247"/>
    <s v="Unf"/>
    <n v="0"/>
    <n v="254"/>
    <n v="1501"/>
    <x v="0"/>
    <s v="TA"/>
    <s v="Y"/>
    <x v="0"/>
    <n v="1801"/>
    <n v="0"/>
    <n v="0"/>
    <n v="1801"/>
    <n v="1"/>
    <n v="0"/>
    <n v="2"/>
    <n v="0"/>
    <n v="1"/>
    <n v="1"/>
    <s v="TA"/>
    <n v="6"/>
    <s v="Typ"/>
    <n v="2"/>
    <s v="TA"/>
    <x v="0"/>
    <n v="1959"/>
    <x v="2"/>
    <n v="2"/>
    <n v="484"/>
    <s v="TA"/>
    <s v="TA"/>
    <x v="0"/>
    <n v="0"/>
    <n v="54"/>
    <n v="0"/>
    <n v="0"/>
    <n v="161"/>
    <n v="0"/>
    <s v="NA"/>
    <x v="2"/>
    <s v="NA"/>
    <n v="0"/>
    <n v="3"/>
    <n v="2010"/>
    <x v="0"/>
    <x v="0"/>
    <n v="289000"/>
  </r>
  <r>
    <n v="505"/>
    <n v="160"/>
    <x v="0"/>
    <n v="24"/>
    <x v="437"/>
    <x v="0"/>
    <s v="NA"/>
    <x v="0"/>
    <x v="0"/>
    <x v="0"/>
    <x v="0"/>
    <x v="0"/>
    <x v="20"/>
    <x v="0"/>
    <x v="0"/>
    <x v="3"/>
    <x v="0"/>
    <n v="6"/>
    <n v="5"/>
    <n v="1974"/>
    <n v="1974"/>
    <x v="0"/>
    <x v="0"/>
    <x v="7"/>
    <s v="Brk Cmn"/>
    <x v="1"/>
    <n v="0"/>
    <x v="1"/>
    <s v="TA"/>
    <x v="1"/>
    <x v="1"/>
    <s v="TA"/>
    <s v="No"/>
    <x v="1"/>
    <n v="257"/>
    <s v="Rec"/>
    <n v="495"/>
    <n v="103"/>
    <n v="855"/>
    <x v="0"/>
    <s v="TA"/>
    <s v="Y"/>
    <x v="0"/>
    <n v="855"/>
    <n v="467"/>
    <n v="0"/>
    <n v="1322"/>
    <n v="0"/>
    <n v="1"/>
    <n v="2"/>
    <n v="1"/>
    <n v="3"/>
    <n v="1"/>
    <s v="TA"/>
    <n v="6"/>
    <s v="Typ"/>
    <n v="1"/>
    <s v="Fa"/>
    <x v="0"/>
    <n v="1974"/>
    <x v="1"/>
    <n v="2"/>
    <n v="440"/>
    <s v="TA"/>
    <s v="TA"/>
    <x v="0"/>
    <n v="260"/>
    <n v="0"/>
    <n v="0"/>
    <n v="0"/>
    <n v="0"/>
    <n v="0"/>
    <s v="NA"/>
    <x v="0"/>
    <s v="NA"/>
    <n v="0"/>
    <n v="6"/>
    <n v="2009"/>
    <x v="0"/>
    <x v="0"/>
    <n v="147000"/>
  </r>
  <r>
    <n v="506"/>
    <n v="90"/>
    <x v="1"/>
    <n v="60"/>
    <x v="438"/>
    <x v="0"/>
    <s v="Grvl"/>
    <x v="0"/>
    <x v="0"/>
    <x v="0"/>
    <x v="0"/>
    <x v="0"/>
    <x v="7"/>
    <x v="3"/>
    <x v="0"/>
    <x v="2"/>
    <x v="0"/>
    <n v="5"/>
    <n v="5"/>
    <n v="1952"/>
    <n v="1952"/>
    <x v="1"/>
    <x v="0"/>
    <x v="2"/>
    <s v="Wd Sdng"/>
    <x v="0"/>
    <n v="360"/>
    <x v="1"/>
    <s v="TA"/>
    <x v="1"/>
    <x v="1"/>
    <s v="TA"/>
    <s v="No"/>
    <x v="2"/>
    <n v="0"/>
    <s v="Unf"/>
    <n v="0"/>
    <n v="960"/>
    <n v="960"/>
    <x v="0"/>
    <s v="Gd"/>
    <s v="Y"/>
    <x v="0"/>
    <n v="960"/>
    <n v="1000"/>
    <n v="0"/>
    <n v="1960"/>
    <n v="0"/>
    <n v="0"/>
    <n v="2"/>
    <n v="0"/>
    <n v="4"/>
    <n v="2"/>
    <s v="TA"/>
    <n v="10"/>
    <s v="Typ"/>
    <n v="0"/>
    <s v="NA"/>
    <x v="1"/>
    <n v="1952"/>
    <x v="1"/>
    <n v="2"/>
    <n v="400"/>
    <s v="TA"/>
    <s v="TA"/>
    <x v="1"/>
    <n v="0"/>
    <n v="0"/>
    <n v="0"/>
    <n v="0"/>
    <n v="0"/>
    <n v="0"/>
    <s v="NA"/>
    <x v="0"/>
    <s v="NA"/>
    <n v="0"/>
    <n v="7"/>
    <n v="2009"/>
    <x v="2"/>
    <x v="0"/>
    <n v="124500"/>
  </r>
  <r>
    <n v="507"/>
    <n v="60"/>
    <x v="0"/>
    <n v="80"/>
    <x v="439"/>
    <x v="0"/>
    <s v="NA"/>
    <x v="1"/>
    <x v="0"/>
    <x v="0"/>
    <x v="0"/>
    <x v="0"/>
    <x v="12"/>
    <x v="0"/>
    <x v="0"/>
    <x v="0"/>
    <x v="0"/>
    <n v="8"/>
    <n v="5"/>
    <n v="1993"/>
    <n v="1994"/>
    <x v="0"/>
    <x v="0"/>
    <x v="0"/>
    <s v="VinylSd"/>
    <x v="0"/>
    <n v="125"/>
    <x v="0"/>
    <s v="TA"/>
    <x v="0"/>
    <x v="0"/>
    <s v="TA"/>
    <s v="No"/>
    <x v="0"/>
    <n v="380"/>
    <s v="Unf"/>
    <n v="0"/>
    <n v="397"/>
    <n v="777"/>
    <x v="0"/>
    <s v="Ex"/>
    <s v="Y"/>
    <x v="0"/>
    <n v="1065"/>
    <n v="846"/>
    <n v="0"/>
    <n v="1911"/>
    <n v="0"/>
    <n v="0"/>
    <n v="2"/>
    <n v="1"/>
    <n v="3"/>
    <n v="1"/>
    <s v="Gd"/>
    <n v="8"/>
    <s v="Typ"/>
    <n v="1"/>
    <s v="TA"/>
    <x v="0"/>
    <n v="1993"/>
    <x v="0"/>
    <n v="2"/>
    <n v="471"/>
    <s v="TA"/>
    <s v="TA"/>
    <x v="0"/>
    <n v="182"/>
    <n v="81"/>
    <n v="0"/>
    <n v="0"/>
    <n v="0"/>
    <n v="0"/>
    <s v="NA"/>
    <x v="0"/>
    <s v="NA"/>
    <n v="0"/>
    <n v="9"/>
    <n v="2006"/>
    <x v="0"/>
    <x v="0"/>
    <n v="215000"/>
  </r>
  <r>
    <n v="508"/>
    <n v="20"/>
    <x v="3"/>
    <n v="75"/>
    <x v="440"/>
    <x v="0"/>
    <s v="NA"/>
    <x v="1"/>
    <x v="0"/>
    <x v="0"/>
    <x v="0"/>
    <x v="0"/>
    <x v="5"/>
    <x v="0"/>
    <x v="0"/>
    <x v="0"/>
    <x v="1"/>
    <n v="6"/>
    <n v="5"/>
    <n v="2009"/>
    <n v="2009"/>
    <x v="0"/>
    <x v="0"/>
    <x v="0"/>
    <s v="VinylSd"/>
    <x v="1"/>
    <n v="0"/>
    <x v="0"/>
    <s v="TA"/>
    <x v="0"/>
    <x v="0"/>
    <s v="TA"/>
    <s v="No"/>
    <x v="0"/>
    <n v="27"/>
    <s v="Unf"/>
    <n v="0"/>
    <n v="1191"/>
    <n v="1218"/>
    <x v="0"/>
    <s v="Ex"/>
    <s v="Y"/>
    <x v="0"/>
    <n v="1218"/>
    <n v="0"/>
    <n v="0"/>
    <n v="1218"/>
    <n v="0"/>
    <n v="0"/>
    <n v="2"/>
    <n v="0"/>
    <n v="2"/>
    <n v="1"/>
    <s v="Gd"/>
    <n v="4"/>
    <s v="Typ"/>
    <n v="0"/>
    <s v="NA"/>
    <x v="0"/>
    <n v="2009"/>
    <x v="2"/>
    <n v="2"/>
    <n v="676"/>
    <s v="TA"/>
    <s v="TA"/>
    <x v="0"/>
    <n v="0"/>
    <n v="102"/>
    <n v="0"/>
    <n v="0"/>
    <n v="0"/>
    <n v="0"/>
    <s v="NA"/>
    <x v="0"/>
    <s v="NA"/>
    <n v="0"/>
    <n v="9"/>
    <n v="2009"/>
    <x v="1"/>
    <x v="2"/>
    <n v="208300"/>
  </r>
  <r>
    <n v="509"/>
    <n v="70"/>
    <x v="1"/>
    <n v="60"/>
    <x v="1"/>
    <x v="0"/>
    <s v="NA"/>
    <x v="0"/>
    <x v="0"/>
    <x v="0"/>
    <x v="0"/>
    <x v="0"/>
    <x v="7"/>
    <x v="0"/>
    <x v="0"/>
    <x v="0"/>
    <x v="0"/>
    <n v="7"/>
    <n v="9"/>
    <n v="1928"/>
    <n v="2005"/>
    <x v="2"/>
    <x v="0"/>
    <x v="1"/>
    <s v="MetalSd"/>
    <x v="1"/>
    <n v="0"/>
    <x v="1"/>
    <s v="Ex"/>
    <x v="2"/>
    <x v="1"/>
    <s v="TA"/>
    <s v="No"/>
    <x v="3"/>
    <n v="141"/>
    <s v="Unf"/>
    <n v="0"/>
    <n v="548"/>
    <n v="689"/>
    <x v="0"/>
    <s v="Ex"/>
    <s v="Y"/>
    <x v="0"/>
    <n v="689"/>
    <n v="689"/>
    <n v="0"/>
    <n v="1378"/>
    <n v="0"/>
    <n v="0"/>
    <n v="2"/>
    <n v="0"/>
    <n v="3"/>
    <n v="1"/>
    <s v="Gd"/>
    <n v="7"/>
    <s v="Typ"/>
    <n v="1"/>
    <s v="Gd"/>
    <x v="1"/>
    <n v="1928"/>
    <x v="1"/>
    <n v="2"/>
    <n v="360"/>
    <s v="TA"/>
    <s v="TA"/>
    <x v="1"/>
    <n v="0"/>
    <n v="0"/>
    <n v="116"/>
    <n v="0"/>
    <n v="0"/>
    <n v="0"/>
    <s v="NA"/>
    <x v="0"/>
    <s v="NA"/>
    <n v="0"/>
    <n v="10"/>
    <n v="2008"/>
    <x v="0"/>
    <x v="0"/>
    <n v="161000"/>
  </r>
  <r>
    <n v="510"/>
    <n v="20"/>
    <x v="0"/>
    <n v="80"/>
    <x v="1"/>
    <x v="0"/>
    <s v="NA"/>
    <x v="0"/>
    <x v="0"/>
    <x v="0"/>
    <x v="2"/>
    <x v="0"/>
    <x v="11"/>
    <x v="0"/>
    <x v="0"/>
    <x v="0"/>
    <x v="1"/>
    <n v="5"/>
    <n v="6"/>
    <n v="1959"/>
    <n v="1959"/>
    <x v="0"/>
    <x v="0"/>
    <x v="1"/>
    <s v="MetalSd"/>
    <x v="0"/>
    <n v="132"/>
    <x v="1"/>
    <s v="TA"/>
    <x v="1"/>
    <x v="1"/>
    <s v="TA"/>
    <s v="No"/>
    <x v="1"/>
    <n v="991"/>
    <s v="Unf"/>
    <n v="0"/>
    <n v="50"/>
    <n v="1041"/>
    <x v="0"/>
    <s v="Ex"/>
    <s v="Y"/>
    <x v="0"/>
    <n v="1041"/>
    <n v="0"/>
    <n v="0"/>
    <n v="1041"/>
    <n v="1"/>
    <n v="0"/>
    <n v="1"/>
    <n v="0"/>
    <n v="3"/>
    <n v="1"/>
    <s v="TA"/>
    <n v="6"/>
    <s v="Typ"/>
    <n v="0"/>
    <s v="NA"/>
    <x v="0"/>
    <n v="1959"/>
    <x v="0"/>
    <n v="1"/>
    <n v="270"/>
    <s v="TA"/>
    <s v="TA"/>
    <x v="0"/>
    <n v="224"/>
    <n v="88"/>
    <n v="0"/>
    <n v="0"/>
    <n v="0"/>
    <n v="0"/>
    <s v="NA"/>
    <x v="1"/>
    <s v="NA"/>
    <n v="0"/>
    <n v="7"/>
    <n v="2009"/>
    <x v="0"/>
    <x v="0"/>
    <n v="124500"/>
  </r>
  <r>
    <n v="511"/>
    <n v="20"/>
    <x v="0"/>
    <n v="75"/>
    <x v="441"/>
    <x v="0"/>
    <s v="NA"/>
    <x v="0"/>
    <x v="0"/>
    <x v="0"/>
    <x v="0"/>
    <x v="0"/>
    <x v="11"/>
    <x v="0"/>
    <x v="0"/>
    <x v="0"/>
    <x v="1"/>
    <n v="5"/>
    <n v="7"/>
    <n v="1951"/>
    <n v="2000"/>
    <x v="1"/>
    <x v="0"/>
    <x v="2"/>
    <s v="Wd Sdng"/>
    <x v="3"/>
    <n v="70"/>
    <x v="0"/>
    <s v="TA"/>
    <x v="1"/>
    <x v="1"/>
    <s v="TA"/>
    <s v="No"/>
    <x v="4"/>
    <n v="650"/>
    <s v="Rec"/>
    <n v="180"/>
    <n v="178"/>
    <n v="1008"/>
    <x v="0"/>
    <s v="Ex"/>
    <s v="Y"/>
    <x v="0"/>
    <n v="1363"/>
    <n v="0"/>
    <n v="0"/>
    <n v="1363"/>
    <n v="1"/>
    <n v="0"/>
    <n v="1"/>
    <n v="0"/>
    <n v="2"/>
    <n v="1"/>
    <s v="TA"/>
    <n v="6"/>
    <s v="Min1"/>
    <n v="2"/>
    <s v="TA"/>
    <x v="3"/>
    <n v="1951"/>
    <x v="1"/>
    <n v="1"/>
    <n v="288"/>
    <s v="TA"/>
    <s v="TA"/>
    <x v="0"/>
    <n v="324"/>
    <n v="42"/>
    <n v="0"/>
    <n v="0"/>
    <n v="168"/>
    <n v="0"/>
    <s v="NA"/>
    <x v="0"/>
    <s v="Shed"/>
    <n v="2000"/>
    <n v="6"/>
    <n v="2009"/>
    <x v="0"/>
    <x v="0"/>
    <n v="164900"/>
  </r>
  <r>
    <n v="512"/>
    <n v="120"/>
    <x v="0"/>
    <n v="40"/>
    <x v="442"/>
    <x v="0"/>
    <s v="NA"/>
    <x v="1"/>
    <x v="0"/>
    <x v="0"/>
    <x v="0"/>
    <x v="0"/>
    <x v="10"/>
    <x v="0"/>
    <x v="0"/>
    <x v="3"/>
    <x v="1"/>
    <n v="7"/>
    <n v="5"/>
    <n v="2005"/>
    <n v="2006"/>
    <x v="0"/>
    <x v="0"/>
    <x v="0"/>
    <s v="VinylSd"/>
    <x v="2"/>
    <n v="94"/>
    <x v="0"/>
    <s v="TA"/>
    <x v="0"/>
    <x v="0"/>
    <s v="TA"/>
    <s v="No"/>
    <x v="2"/>
    <n v="0"/>
    <s v="Unf"/>
    <n v="0"/>
    <n v="1368"/>
    <n v="1368"/>
    <x v="0"/>
    <s v="Ex"/>
    <s v="Y"/>
    <x v="0"/>
    <n v="1368"/>
    <n v="0"/>
    <n v="0"/>
    <n v="1368"/>
    <n v="0"/>
    <n v="0"/>
    <n v="2"/>
    <n v="0"/>
    <n v="2"/>
    <n v="1"/>
    <s v="Gd"/>
    <n v="6"/>
    <s v="Typ"/>
    <n v="1"/>
    <s v="Gd"/>
    <x v="0"/>
    <n v="2005"/>
    <x v="0"/>
    <n v="2"/>
    <n v="474"/>
    <s v="TA"/>
    <s v="TA"/>
    <x v="0"/>
    <n v="132"/>
    <n v="35"/>
    <n v="0"/>
    <n v="0"/>
    <n v="0"/>
    <n v="0"/>
    <s v="NA"/>
    <x v="0"/>
    <s v="NA"/>
    <n v="0"/>
    <n v="3"/>
    <n v="2006"/>
    <x v="1"/>
    <x v="2"/>
    <n v="202665"/>
  </r>
  <r>
    <n v="513"/>
    <n v="20"/>
    <x v="0"/>
    <n v="70"/>
    <x v="134"/>
    <x v="0"/>
    <s v="NA"/>
    <x v="0"/>
    <x v="0"/>
    <x v="0"/>
    <x v="2"/>
    <x v="0"/>
    <x v="11"/>
    <x v="1"/>
    <x v="0"/>
    <x v="0"/>
    <x v="1"/>
    <n v="5"/>
    <n v="5"/>
    <n v="1958"/>
    <n v="1958"/>
    <x v="0"/>
    <x v="0"/>
    <x v="0"/>
    <s v="VinylSd"/>
    <x v="1"/>
    <n v="0"/>
    <x v="1"/>
    <s v="TA"/>
    <x v="1"/>
    <x v="1"/>
    <s v="TA"/>
    <s v="No"/>
    <x v="4"/>
    <n v="521"/>
    <s v="LwQ"/>
    <n v="174"/>
    <n v="169"/>
    <n v="864"/>
    <x v="0"/>
    <s v="TA"/>
    <s v="Y"/>
    <x v="0"/>
    <n v="864"/>
    <n v="0"/>
    <n v="0"/>
    <n v="864"/>
    <n v="1"/>
    <n v="0"/>
    <n v="1"/>
    <n v="0"/>
    <n v="3"/>
    <n v="1"/>
    <s v="TA"/>
    <n v="5"/>
    <s v="Typ"/>
    <n v="0"/>
    <s v="NA"/>
    <x v="1"/>
    <n v="1964"/>
    <x v="1"/>
    <n v="2"/>
    <n v="624"/>
    <s v="TA"/>
    <s v="TA"/>
    <x v="0"/>
    <n v="0"/>
    <n v="0"/>
    <n v="0"/>
    <n v="0"/>
    <n v="0"/>
    <n v="0"/>
    <s v="NA"/>
    <x v="0"/>
    <s v="NA"/>
    <n v="0"/>
    <n v="7"/>
    <n v="2006"/>
    <x v="0"/>
    <x v="0"/>
    <n v="129900"/>
  </r>
  <r>
    <n v="514"/>
    <n v="20"/>
    <x v="0"/>
    <n v="71"/>
    <x v="443"/>
    <x v="0"/>
    <s v="NA"/>
    <x v="0"/>
    <x v="1"/>
    <x v="0"/>
    <x v="2"/>
    <x v="0"/>
    <x v="4"/>
    <x v="0"/>
    <x v="0"/>
    <x v="0"/>
    <x v="1"/>
    <n v="6"/>
    <n v="5"/>
    <n v="1983"/>
    <n v="1983"/>
    <x v="0"/>
    <x v="0"/>
    <x v="0"/>
    <s v="VinylSd"/>
    <x v="1"/>
    <n v="0"/>
    <x v="1"/>
    <s v="Gd"/>
    <x v="0"/>
    <x v="1"/>
    <s v="TA"/>
    <s v="No"/>
    <x v="1"/>
    <n v="336"/>
    <s v="Unf"/>
    <n v="0"/>
    <n v="748"/>
    <n v="1084"/>
    <x v="0"/>
    <s v="TA"/>
    <s v="Y"/>
    <x v="0"/>
    <n v="1080"/>
    <n v="0"/>
    <n v="0"/>
    <n v="1080"/>
    <n v="0"/>
    <n v="0"/>
    <n v="1"/>
    <n v="1"/>
    <n v="3"/>
    <n v="1"/>
    <s v="TA"/>
    <n v="5"/>
    <s v="Typ"/>
    <n v="0"/>
    <s v="NA"/>
    <x v="0"/>
    <n v="1983"/>
    <x v="1"/>
    <n v="2"/>
    <n v="484"/>
    <s v="TA"/>
    <s v="TA"/>
    <x v="0"/>
    <n v="120"/>
    <n v="0"/>
    <n v="158"/>
    <n v="0"/>
    <n v="0"/>
    <n v="0"/>
    <s v="NA"/>
    <x v="0"/>
    <s v="NA"/>
    <n v="0"/>
    <n v="6"/>
    <n v="2007"/>
    <x v="0"/>
    <x v="0"/>
    <n v="134000"/>
  </r>
  <r>
    <n v="515"/>
    <n v="45"/>
    <x v="0"/>
    <n v="55"/>
    <x v="444"/>
    <x v="0"/>
    <s v="NA"/>
    <x v="0"/>
    <x v="0"/>
    <x v="0"/>
    <x v="0"/>
    <x v="0"/>
    <x v="2"/>
    <x v="0"/>
    <x v="0"/>
    <x v="0"/>
    <x v="3"/>
    <n v="5"/>
    <n v="5"/>
    <n v="1926"/>
    <n v="1950"/>
    <x v="0"/>
    <x v="0"/>
    <x v="2"/>
    <s v="Wd Sdng"/>
    <x v="1"/>
    <n v="0"/>
    <x v="1"/>
    <s v="TA"/>
    <x v="2"/>
    <x v="1"/>
    <s v="TA"/>
    <s v="No"/>
    <x v="2"/>
    <n v="0"/>
    <s v="Unf"/>
    <n v="0"/>
    <n v="768"/>
    <n v="768"/>
    <x v="2"/>
    <s v="Fa"/>
    <s v="N"/>
    <x v="0"/>
    <n v="789"/>
    <n v="0"/>
    <n v="0"/>
    <n v="789"/>
    <n v="0"/>
    <n v="0"/>
    <n v="1"/>
    <n v="0"/>
    <n v="2"/>
    <n v="1"/>
    <s v="TA"/>
    <n v="5"/>
    <s v="Typ"/>
    <n v="0"/>
    <s v="NA"/>
    <x v="1"/>
    <n v="1926"/>
    <x v="1"/>
    <n v="1"/>
    <n v="200"/>
    <s v="Po"/>
    <s v="Po"/>
    <x v="0"/>
    <n v="0"/>
    <n v="0"/>
    <n v="112"/>
    <n v="0"/>
    <n v="0"/>
    <n v="0"/>
    <s v="NA"/>
    <x v="1"/>
    <s v="NA"/>
    <n v="0"/>
    <n v="6"/>
    <n v="2007"/>
    <x v="0"/>
    <x v="0"/>
    <n v="96500"/>
  </r>
  <r>
    <n v="516"/>
    <n v="20"/>
    <x v="0"/>
    <n v="94"/>
    <x v="445"/>
    <x v="0"/>
    <s v="NA"/>
    <x v="0"/>
    <x v="0"/>
    <x v="0"/>
    <x v="0"/>
    <x v="0"/>
    <x v="10"/>
    <x v="0"/>
    <x v="0"/>
    <x v="0"/>
    <x v="1"/>
    <n v="10"/>
    <n v="5"/>
    <n v="2009"/>
    <n v="2009"/>
    <x v="1"/>
    <x v="0"/>
    <x v="6"/>
    <s v="CmentBd"/>
    <x v="0"/>
    <n v="305"/>
    <x v="2"/>
    <s v="TA"/>
    <x v="1"/>
    <x v="2"/>
    <s v="TA"/>
    <s v="No"/>
    <x v="0"/>
    <n v="1436"/>
    <s v="Unf"/>
    <n v="0"/>
    <n v="570"/>
    <n v="2006"/>
    <x v="0"/>
    <s v="Ex"/>
    <s v="Y"/>
    <x v="0"/>
    <n v="2020"/>
    <n v="0"/>
    <n v="0"/>
    <n v="2020"/>
    <n v="1"/>
    <n v="0"/>
    <n v="2"/>
    <n v="1"/>
    <n v="3"/>
    <n v="1"/>
    <s v="Ex"/>
    <n v="9"/>
    <s v="Typ"/>
    <n v="1"/>
    <s v="Gd"/>
    <x v="0"/>
    <n v="2009"/>
    <x v="2"/>
    <n v="3"/>
    <n v="900"/>
    <s v="TA"/>
    <s v="TA"/>
    <x v="0"/>
    <n v="156"/>
    <n v="54"/>
    <n v="0"/>
    <n v="0"/>
    <n v="0"/>
    <n v="0"/>
    <s v="NA"/>
    <x v="0"/>
    <s v="NA"/>
    <n v="0"/>
    <n v="9"/>
    <n v="2009"/>
    <x v="1"/>
    <x v="2"/>
    <n v="402861"/>
  </r>
  <r>
    <n v="517"/>
    <n v="80"/>
    <x v="0"/>
    <s v="NA"/>
    <x v="446"/>
    <x v="0"/>
    <s v="NA"/>
    <x v="1"/>
    <x v="0"/>
    <x v="0"/>
    <x v="2"/>
    <x v="0"/>
    <x v="6"/>
    <x v="0"/>
    <x v="0"/>
    <x v="0"/>
    <x v="5"/>
    <n v="6"/>
    <n v="6"/>
    <n v="1972"/>
    <n v="1972"/>
    <x v="0"/>
    <x v="0"/>
    <x v="3"/>
    <s v="HdBoard"/>
    <x v="0"/>
    <n v="333"/>
    <x v="1"/>
    <s v="TA"/>
    <x v="1"/>
    <x v="1"/>
    <s v="TA"/>
    <s v="No"/>
    <x v="2"/>
    <n v="0"/>
    <s v="Unf"/>
    <n v="0"/>
    <n v="689"/>
    <n v="689"/>
    <x v="0"/>
    <s v="TA"/>
    <s v="Y"/>
    <x v="0"/>
    <n v="1378"/>
    <n v="741"/>
    <n v="0"/>
    <n v="2119"/>
    <n v="0"/>
    <n v="0"/>
    <n v="2"/>
    <n v="1"/>
    <n v="3"/>
    <n v="1"/>
    <s v="TA"/>
    <n v="7"/>
    <s v="Typ"/>
    <n v="1"/>
    <s v="TA"/>
    <x v="0"/>
    <n v="1972"/>
    <x v="0"/>
    <n v="2"/>
    <n v="583"/>
    <s v="TA"/>
    <s v="TA"/>
    <x v="0"/>
    <n v="0"/>
    <n v="104"/>
    <n v="0"/>
    <n v="0"/>
    <n v="0"/>
    <n v="0"/>
    <s v="NA"/>
    <x v="3"/>
    <s v="NA"/>
    <n v="0"/>
    <n v="8"/>
    <n v="2009"/>
    <x v="2"/>
    <x v="1"/>
    <n v="158000"/>
  </r>
  <r>
    <n v="518"/>
    <n v="60"/>
    <x v="0"/>
    <n v="79"/>
    <x v="447"/>
    <x v="0"/>
    <s v="NA"/>
    <x v="1"/>
    <x v="0"/>
    <x v="0"/>
    <x v="0"/>
    <x v="0"/>
    <x v="3"/>
    <x v="0"/>
    <x v="0"/>
    <x v="0"/>
    <x v="0"/>
    <n v="7"/>
    <n v="5"/>
    <n v="1996"/>
    <n v="1997"/>
    <x v="0"/>
    <x v="0"/>
    <x v="0"/>
    <s v="VinylSd"/>
    <x v="0"/>
    <n v="921"/>
    <x v="0"/>
    <s v="TA"/>
    <x v="0"/>
    <x v="0"/>
    <s v="TA"/>
    <s v="No"/>
    <x v="2"/>
    <n v="0"/>
    <s v="Unf"/>
    <n v="0"/>
    <n v="1264"/>
    <n v="1264"/>
    <x v="0"/>
    <s v="Ex"/>
    <s v="Y"/>
    <x v="0"/>
    <n v="1277"/>
    <n v="1067"/>
    <n v="0"/>
    <n v="2344"/>
    <n v="0"/>
    <n v="0"/>
    <n v="2"/>
    <n v="1"/>
    <n v="3"/>
    <n v="1"/>
    <s v="Gd"/>
    <n v="7"/>
    <s v="Typ"/>
    <n v="1"/>
    <s v="TA"/>
    <x v="0"/>
    <n v="1996"/>
    <x v="0"/>
    <n v="3"/>
    <n v="889"/>
    <s v="TA"/>
    <s v="TA"/>
    <x v="0"/>
    <n v="220"/>
    <n v="0"/>
    <n v="0"/>
    <n v="0"/>
    <n v="0"/>
    <n v="0"/>
    <s v="NA"/>
    <x v="0"/>
    <s v="NA"/>
    <n v="0"/>
    <n v="7"/>
    <n v="2009"/>
    <x v="0"/>
    <x v="0"/>
    <n v="265000"/>
  </r>
  <r>
    <n v="519"/>
    <n v="60"/>
    <x v="0"/>
    <s v="NA"/>
    <x v="448"/>
    <x v="0"/>
    <s v="NA"/>
    <x v="1"/>
    <x v="0"/>
    <x v="0"/>
    <x v="3"/>
    <x v="0"/>
    <x v="0"/>
    <x v="0"/>
    <x v="0"/>
    <x v="0"/>
    <x v="0"/>
    <n v="6"/>
    <n v="5"/>
    <n v="1998"/>
    <n v="1998"/>
    <x v="0"/>
    <x v="0"/>
    <x v="0"/>
    <s v="VinylSd"/>
    <x v="1"/>
    <n v="0"/>
    <x v="1"/>
    <s v="TA"/>
    <x v="0"/>
    <x v="0"/>
    <s v="TA"/>
    <s v="Mn"/>
    <x v="0"/>
    <n v="706"/>
    <s v="Unf"/>
    <n v="0"/>
    <n v="88"/>
    <n v="794"/>
    <x v="0"/>
    <s v="Ex"/>
    <s v="Y"/>
    <x v="0"/>
    <n v="882"/>
    <n v="914"/>
    <n v="0"/>
    <n v="1796"/>
    <n v="1"/>
    <n v="0"/>
    <n v="2"/>
    <n v="1"/>
    <n v="3"/>
    <n v="1"/>
    <s v="TA"/>
    <n v="7"/>
    <s v="Typ"/>
    <n v="0"/>
    <s v="NA"/>
    <x v="0"/>
    <n v="1998"/>
    <x v="0"/>
    <n v="2"/>
    <n v="546"/>
    <s v="TA"/>
    <s v="TA"/>
    <x v="0"/>
    <n v="0"/>
    <n v="36"/>
    <n v="0"/>
    <n v="0"/>
    <n v="0"/>
    <n v="0"/>
    <s v="NA"/>
    <x v="1"/>
    <s v="NA"/>
    <n v="0"/>
    <n v="5"/>
    <n v="2007"/>
    <x v="0"/>
    <x v="0"/>
    <n v="211000"/>
  </r>
  <r>
    <n v="520"/>
    <n v="70"/>
    <x v="0"/>
    <n v="53"/>
    <x v="449"/>
    <x v="0"/>
    <s v="NA"/>
    <x v="0"/>
    <x v="0"/>
    <x v="0"/>
    <x v="0"/>
    <x v="0"/>
    <x v="2"/>
    <x v="0"/>
    <x v="0"/>
    <x v="0"/>
    <x v="0"/>
    <n v="7"/>
    <n v="9"/>
    <n v="1926"/>
    <n v="2004"/>
    <x v="2"/>
    <x v="0"/>
    <x v="1"/>
    <s v="MetalSd"/>
    <x v="1"/>
    <n v="0"/>
    <x v="0"/>
    <s v="TA"/>
    <x v="2"/>
    <x v="0"/>
    <s v="TA"/>
    <s v="No"/>
    <x v="2"/>
    <n v="0"/>
    <s v="Unf"/>
    <n v="0"/>
    <n v="1276"/>
    <n v="1276"/>
    <x v="0"/>
    <s v="Ex"/>
    <s v="Y"/>
    <x v="0"/>
    <n v="1276"/>
    <n v="804"/>
    <n v="0"/>
    <n v="2080"/>
    <n v="0"/>
    <n v="0"/>
    <n v="1"/>
    <n v="1"/>
    <n v="3"/>
    <n v="1"/>
    <s v="Gd"/>
    <n v="9"/>
    <s v="Typ"/>
    <n v="2"/>
    <s v="Gd"/>
    <x v="1"/>
    <n v="1926"/>
    <x v="1"/>
    <n v="1"/>
    <n v="282"/>
    <s v="TA"/>
    <s v="TA"/>
    <x v="0"/>
    <n v="0"/>
    <n v="0"/>
    <n v="0"/>
    <n v="0"/>
    <n v="145"/>
    <n v="0"/>
    <s v="NA"/>
    <x v="1"/>
    <s v="NA"/>
    <n v="0"/>
    <n v="6"/>
    <n v="2009"/>
    <x v="0"/>
    <x v="0"/>
    <n v="234000"/>
  </r>
  <r>
    <n v="521"/>
    <n v="190"/>
    <x v="0"/>
    <n v="60"/>
    <x v="99"/>
    <x v="0"/>
    <s v="Grvl"/>
    <x v="0"/>
    <x v="0"/>
    <x v="0"/>
    <x v="0"/>
    <x v="0"/>
    <x v="7"/>
    <x v="0"/>
    <x v="0"/>
    <x v="1"/>
    <x v="0"/>
    <n v="4"/>
    <n v="7"/>
    <n v="1900"/>
    <n v="2000"/>
    <x v="0"/>
    <x v="0"/>
    <x v="1"/>
    <s v="MetalSd"/>
    <x v="1"/>
    <n v="0"/>
    <x v="1"/>
    <s v="TA"/>
    <x v="2"/>
    <x v="3"/>
    <s v="NA"/>
    <s v="NA"/>
    <x v="5"/>
    <n v="0"/>
    <s v="NA"/>
    <n v="0"/>
    <n v="0"/>
    <n v="0"/>
    <x v="0"/>
    <s v="TA"/>
    <s v="N"/>
    <x v="2"/>
    <n v="694"/>
    <n v="600"/>
    <n v="0"/>
    <n v="1294"/>
    <n v="0"/>
    <n v="0"/>
    <n v="2"/>
    <n v="0"/>
    <n v="3"/>
    <n v="2"/>
    <s v="TA"/>
    <n v="7"/>
    <s v="Typ"/>
    <n v="0"/>
    <s v="NA"/>
    <x v="4"/>
    <s v="NA"/>
    <x v="3"/>
    <n v="0"/>
    <n v="0"/>
    <s v="NA"/>
    <s v="NA"/>
    <x v="1"/>
    <n v="220"/>
    <n v="114"/>
    <n v="210"/>
    <n v="0"/>
    <n v="0"/>
    <n v="0"/>
    <s v="NA"/>
    <x v="0"/>
    <s v="NA"/>
    <n v="0"/>
    <n v="8"/>
    <n v="2008"/>
    <x v="0"/>
    <x v="0"/>
    <n v="106250"/>
  </r>
  <r>
    <n v="522"/>
    <n v="20"/>
    <x v="0"/>
    <n v="90"/>
    <x v="402"/>
    <x v="0"/>
    <s v="NA"/>
    <x v="1"/>
    <x v="0"/>
    <x v="0"/>
    <x v="2"/>
    <x v="0"/>
    <x v="11"/>
    <x v="1"/>
    <x v="0"/>
    <x v="0"/>
    <x v="1"/>
    <n v="6"/>
    <n v="6"/>
    <n v="1957"/>
    <n v="1957"/>
    <x v="0"/>
    <x v="0"/>
    <x v="0"/>
    <s v="VinylSd"/>
    <x v="1"/>
    <n v="0"/>
    <x v="1"/>
    <s v="TA"/>
    <x v="1"/>
    <x v="1"/>
    <s v="TA"/>
    <s v="No"/>
    <x v="3"/>
    <n v="777"/>
    <s v="Unf"/>
    <n v="0"/>
    <n v="467"/>
    <n v="1244"/>
    <x v="0"/>
    <s v="Ex"/>
    <s v="Y"/>
    <x v="2"/>
    <n v="1244"/>
    <n v="0"/>
    <n v="0"/>
    <n v="1244"/>
    <n v="0"/>
    <n v="0"/>
    <n v="1"/>
    <n v="1"/>
    <n v="3"/>
    <n v="1"/>
    <s v="TA"/>
    <n v="6"/>
    <s v="Typ"/>
    <n v="2"/>
    <s v="Gd"/>
    <x v="0"/>
    <n v="1957"/>
    <x v="1"/>
    <n v="1"/>
    <n v="336"/>
    <s v="TA"/>
    <s v="TA"/>
    <x v="0"/>
    <n v="0"/>
    <n v="40"/>
    <n v="0"/>
    <n v="0"/>
    <n v="0"/>
    <n v="0"/>
    <s v="NA"/>
    <x v="0"/>
    <s v="NA"/>
    <n v="0"/>
    <n v="5"/>
    <n v="2007"/>
    <x v="0"/>
    <x v="0"/>
    <n v="150000"/>
  </r>
  <r>
    <n v="523"/>
    <n v="50"/>
    <x v="1"/>
    <n v="50"/>
    <x v="220"/>
    <x v="0"/>
    <s v="NA"/>
    <x v="0"/>
    <x v="0"/>
    <x v="0"/>
    <x v="2"/>
    <x v="0"/>
    <x v="8"/>
    <x v="1"/>
    <x v="0"/>
    <x v="0"/>
    <x v="2"/>
    <n v="6"/>
    <n v="7"/>
    <n v="1947"/>
    <n v="1950"/>
    <x v="0"/>
    <x v="0"/>
    <x v="6"/>
    <s v="CmentBd"/>
    <x v="1"/>
    <n v="0"/>
    <x v="1"/>
    <s v="Gd"/>
    <x v="1"/>
    <x v="1"/>
    <s v="TA"/>
    <s v="No"/>
    <x v="1"/>
    <n v="399"/>
    <s v="Unf"/>
    <n v="0"/>
    <n v="605"/>
    <n v="1004"/>
    <x v="0"/>
    <s v="Ex"/>
    <s v="Y"/>
    <x v="0"/>
    <n v="1004"/>
    <n v="660"/>
    <n v="0"/>
    <n v="1664"/>
    <n v="0"/>
    <n v="0"/>
    <n v="2"/>
    <n v="0"/>
    <n v="3"/>
    <n v="1"/>
    <s v="TA"/>
    <n v="7"/>
    <s v="Typ"/>
    <n v="2"/>
    <s v="Gd"/>
    <x v="1"/>
    <n v="1950"/>
    <x v="1"/>
    <n v="2"/>
    <n v="420"/>
    <s v="TA"/>
    <s v="TA"/>
    <x v="0"/>
    <n v="0"/>
    <n v="24"/>
    <n v="36"/>
    <n v="0"/>
    <n v="0"/>
    <n v="0"/>
    <s v="NA"/>
    <x v="0"/>
    <s v="NA"/>
    <n v="0"/>
    <n v="10"/>
    <n v="2006"/>
    <x v="0"/>
    <x v="0"/>
    <n v="159000"/>
  </r>
  <r>
    <n v="524"/>
    <n v="60"/>
    <x v="0"/>
    <n v="130"/>
    <x v="450"/>
    <x v="0"/>
    <s v="NA"/>
    <x v="1"/>
    <x v="1"/>
    <x v="0"/>
    <x v="0"/>
    <x v="0"/>
    <x v="15"/>
    <x v="2"/>
    <x v="4"/>
    <x v="0"/>
    <x v="0"/>
    <n v="10"/>
    <n v="5"/>
    <n v="2007"/>
    <n v="2008"/>
    <x v="1"/>
    <x v="0"/>
    <x v="6"/>
    <s v="CmentBd"/>
    <x v="2"/>
    <n v="762"/>
    <x v="2"/>
    <s v="TA"/>
    <x v="0"/>
    <x v="2"/>
    <s v="TA"/>
    <s v="Gd"/>
    <x v="0"/>
    <n v="2260"/>
    <s v="Unf"/>
    <n v="0"/>
    <n v="878"/>
    <n v="3138"/>
    <x v="0"/>
    <s v="Ex"/>
    <s v="Y"/>
    <x v="0"/>
    <n v="3138"/>
    <n v="1538"/>
    <n v="0"/>
    <n v="4676"/>
    <n v="1"/>
    <n v="0"/>
    <n v="3"/>
    <n v="1"/>
    <n v="3"/>
    <n v="1"/>
    <s v="Ex"/>
    <n v="11"/>
    <s v="Typ"/>
    <n v="1"/>
    <s v="Gd"/>
    <x v="2"/>
    <n v="2007"/>
    <x v="2"/>
    <n v="3"/>
    <n v="884"/>
    <s v="TA"/>
    <s v="TA"/>
    <x v="0"/>
    <n v="208"/>
    <n v="406"/>
    <n v="0"/>
    <n v="0"/>
    <n v="0"/>
    <n v="0"/>
    <s v="NA"/>
    <x v="0"/>
    <s v="NA"/>
    <n v="0"/>
    <n v="10"/>
    <n v="2007"/>
    <x v="1"/>
    <x v="2"/>
    <n v="184750"/>
  </r>
  <r>
    <n v="525"/>
    <n v="60"/>
    <x v="0"/>
    <n v="95"/>
    <x v="451"/>
    <x v="0"/>
    <s v="NA"/>
    <x v="1"/>
    <x v="0"/>
    <x v="0"/>
    <x v="0"/>
    <x v="0"/>
    <x v="3"/>
    <x v="0"/>
    <x v="0"/>
    <x v="0"/>
    <x v="0"/>
    <n v="7"/>
    <n v="5"/>
    <n v="1996"/>
    <n v="1997"/>
    <x v="0"/>
    <x v="0"/>
    <x v="0"/>
    <s v="VinylSd"/>
    <x v="0"/>
    <n v="594"/>
    <x v="0"/>
    <s v="TA"/>
    <x v="0"/>
    <x v="0"/>
    <s v="TA"/>
    <s v="No"/>
    <x v="0"/>
    <n v="719"/>
    <s v="Unf"/>
    <n v="0"/>
    <n v="660"/>
    <n v="1379"/>
    <x v="0"/>
    <s v="Ex"/>
    <s v="Y"/>
    <x v="0"/>
    <n v="1383"/>
    <n v="1015"/>
    <n v="0"/>
    <n v="2398"/>
    <n v="1"/>
    <n v="0"/>
    <n v="2"/>
    <n v="1"/>
    <n v="3"/>
    <n v="1"/>
    <s v="Gd"/>
    <n v="8"/>
    <s v="Typ"/>
    <n v="1"/>
    <s v="TA"/>
    <x v="0"/>
    <n v="1996"/>
    <x v="2"/>
    <n v="3"/>
    <n v="834"/>
    <s v="TA"/>
    <s v="TA"/>
    <x v="0"/>
    <n v="239"/>
    <n v="60"/>
    <n v="0"/>
    <n v="0"/>
    <n v="0"/>
    <n v="0"/>
    <s v="NA"/>
    <x v="0"/>
    <s v="NA"/>
    <n v="0"/>
    <n v="8"/>
    <n v="2007"/>
    <x v="0"/>
    <x v="0"/>
    <n v="315750"/>
  </r>
  <r>
    <n v="526"/>
    <n v="20"/>
    <x v="3"/>
    <n v="62"/>
    <x v="137"/>
    <x v="0"/>
    <s v="Pave"/>
    <x v="0"/>
    <x v="0"/>
    <x v="0"/>
    <x v="0"/>
    <x v="0"/>
    <x v="5"/>
    <x v="0"/>
    <x v="0"/>
    <x v="0"/>
    <x v="1"/>
    <n v="7"/>
    <n v="5"/>
    <n v="2005"/>
    <n v="2005"/>
    <x v="0"/>
    <x v="0"/>
    <x v="0"/>
    <s v="VinylSd"/>
    <x v="1"/>
    <n v="0"/>
    <x v="0"/>
    <s v="TA"/>
    <x v="0"/>
    <x v="0"/>
    <s v="TA"/>
    <s v="No"/>
    <x v="2"/>
    <n v="0"/>
    <s v="Unf"/>
    <n v="0"/>
    <n v="1257"/>
    <n v="1257"/>
    <x v="0"/>
    <s v="Ex"/>
    <s v="Y"/>
    <x v="0"/>
    <n v="1266"/>
    <n v="0"/>
    <n v="0"/>
    <n v="1266"/>
    <n v="0"/>
    <n v="0"/>
    <n v="2"/>
    <n v="0"/>
    <n v="3"/>
    <n v="1"/>
    <s v="Gd"/>
    <n v="6"/>
    <s v="Typ"/>
    <n v="1"/>
    <s v="TA"/>
    <x v="0"/>
    <n v="2005"/>
    <x v="1"/>
    <n v="2"/>
    <n v="453"/>
    <s v="TA"/>
    <s v="TA"/>
    <x v="0"/>
    <n v="38"/>
    <n v="144"/>
    <n v="0"/>
    <n v="0"/>
    <n v="0"/>
    <n v="0"/>
    <s v="NA"/>
    <x v="0"/>
    <s v="NA"/>
    <n v="0"/>
    <n v="4"/>
    <n v="2006"/>
    <x v="0"/>
    <x v="0"/>
    <n v="176000"/>
  </r>
  <r>
    <n v="527"/>
    <n v="20"/>
    <x v="0"/>
    <n v="70"/>
    <x v="452"/>
    <x v="0"/>
    <s v="NA"/>
    <x v="0"/>
    <x v="0"/>
    <x v="0"/>
    <x v="0"/>
    <x v="0"/>
    <x v="11"/>
    <x v="0"/>
    <x v="0"/>
    <x v="0"/>
    <x v="1"/>
    <n v="5"/>
    <n v="7"/>
    <n v="1956"/>
    <n v="2000"/>
    <x v="1"/>
    <x v="0"/>
    <x v="2"/>
    <s v="Wd Sdng"/>
    <x v="1"/>
    <n v="0"/>
    <x v="1"/>
    <s v="TA"/>
    <x v="1"/>
    <x v="0"/>
    <s v="TA"/>
    <s v="No"/>
    <x v="3"/>
    <n v="377"/>
    <s v="Unf"/>
    <n v="0"/>
    <n v="551"/>
    <n v="928"/>
    <x v="0"/>
    <s v="TA"/>
    <s v="Y"/>
    <x v="0"/>
    <n v="928"/>
    <n v="0"/>
    <n v="0"/>
    <n v="928"/>
    <n v="0"/>
    <n v="0"/>
    <n v="1"/>
    <n v="0"/>
    <n v="2"/>
    <n v="1"/>
    <s v="TA"/>
    <n v="4"/>
    <s v="Typ"/>
    <n v="0"/>
    <s v="NA"/>
    <x v="0"/>
    <n v="1956"/>
    <x v="1"/>
    <n v="1"/>
    <n v="252"/>
    <s v="TA"/>
    <s v="TA"/>
    <x v="0"/>
    <n v="261"/>
    <n v="0"/>
    <n v="156"/>
    <n v="0"/>
    <n v="0"/>
    <n v="0"/>
    <s v="NA"/>
    <x v="0"/>
    <s v="NA"/>
    <n v="0"/>
    <n v="6"/>
    <n v="2007"/>
    <x v="0"/>
    <x v="0"/>
    <n v="132000"/>
  </r>
  <r>
    <n v="528"/>
    <n v="60"/>
    <x v="0"/>
    <n v="67"/>
    <x v="453"/>
    <x v="0"/>
    <s v="NA"/>
    <x v="1"/>
    <x v="0"/>
    <x v="0"/>
    <x v="0"/>
    <x v="0"/>
    <x v="10"/>
    <x v="0"/>
    <x v="0"/>
    <x v="0"/>
    <x v="0"/>
    <n v="9"/>
    <n v="5"/>
    <n v="2008"/>
    <n v="2008"/>
    <x v="1"/>
    <x v="0"/>
    <x v="0"/>
    <s v="VinylSd"/>
    <x v="2"/>
    <n v="268"/>
    <x v="2"/>
    <s v="TA"/>
    <x v="0"/>
    <x v="2"/>
    <s v="TA"/>
    <s v="Av"/>
    <x v="0"/>
    <n v="1330"/>
    <s v="Unf"/>
    <n v="0"/>
    <n v="122"/>
    <n v="1452"/>
    <x v="0"/>
    <s v="Ex"/>
    <s v="Y"/>
    <x v="0"/>
    <n v="1476"/>
    <n v="1237"/>
    <n v="0"/>
    <n v="2713"/>
    <n v="1"/>
    <n v="0"/>
    <n v="2"/>
    <n v="1"/>
    <n v="3"/>
    <n v="1"/>
    <s v="Ex"/>
    <n v="11"/>
    <s v="Typ"/>
    <n v="1"/>
    <s v="Gd"/>
    <x v="0"/>
    <n v="2008"/>
    <x v="2"/>
    <n v="3"/>
    <n v="858"/>
    <s v="TA"/>
    <s v="TA"/>
    <x v="0"/>
    <n v="126"/>
    <n v="66"/>
    <n v="0"/>
    <n v="0"/>
    <n v="0"/>
    <n v="0"/>
    <s v="NA"/>
    <x v="0"/>
    <s v="NA"/>
    <n v="0"/>
    <n v="11"/>
    <n v="2008"/>
    <x v="1"/>
    <x v="2"/>
    <n v="446261"/>
  </r>
  <r>
    <n v="529"/>
    <n v="30"/>
    <x v="0"/>
    <n v="58"/>
    <x v="454"/>
    <x v="0"/>
    <s v="NA"/>
    <x v="1"/>
    <x v="0"/>
    <x v="0"/>
    <x v="0"/>
    <x v="0"/>
    <x v="15"/>
    <x v="0"/>
    <x v="0"/>
    <x v="0"/>
    <x v="1"/>
    <n v="4"/>
    <n v="7"/>
    <n v="1920"/>
    <n v="2002"/>
    <x v="0"/>
    <x v="0"/>
    <x v="2"/>
    <s v="Wd Sdng"/>
    <x v="1"/>
    <n v="0"/>
    <x v="1"/>
    <s v="TA"/>
    <x v="2"/>
    <x v="1"/>
    <s v="TA"/>
    <s v="Mn"/>
    <x v="1"/>
    <n v="348"/>
    <s v="Unf"/>
    <n v="0"/>
    <n v="180"/>
    <n v="528"/>
    <x v="0"/>
    <s v="Ex"/>
    <s v="Y"/>
    <x v="0"/>
    <n v="605"/>
    <n v="0"/>
    <n v="0"/>
    <n v="605"/>
    <n v="1"/>
    <n v="0"/>
    <n v="1"/>
    <n v="0"/>
    <n v="2"/>
    <n v="1"/>
    <s v="TA"/>
    <n v="5"/>
    <s v="Typ"/>
    <n v="0"/>
    <s v="NA"/>
    <x v="4"/>
    <s v="NA"/>
    <x v="3"/>
    <n v="0"/>
    <n v="0"/>
    <s v="NA"/>
    <s v="NA"/>
    <x v="1"/>
    <n v="0"/>
    <n v="0"/>
    <n v="144"/>
    <n v="0"/>
    <n v="0"/>
    <n v="0"/>
    <s v="NA"/>
    <x v="0"/>
    <s v="NA"/>
    <n v="0"/>
    <n v="7"/>
    <n v="2007"/>
    <x v="0"/>
    <x v="0"/>
    <n v="86000"/>
  </r>
  <r>
    <n v="530"/>
    <n v="20"/>
    <x v="0"/>
    <s v="NA"/>
    <x v="455"/>
    <x v="0"/>
    <s v="NA"/>
    <x v="1"/>
    <x v="0"/>
    <x v="0"/>
    <x v="3"/>
    <x v="0"/>
    <x v="2"/>
    <x v="0"/>
    <x v="0"/>
    <x v="0"/>
    <x v="1"/>
    <n v="6"/>
    <n v="3"/>
    <n v="1957"/>
    <n v="1975"/>
    <x v="1"/>
    <x v="0"/>
    <x v="2"/>
    <s v="Stone"/>
    <x v="4"/>
    <s v="NA"/>
    <x v="0"/>
    <s v="TA"/>
    <x v="0"/>
    <x v="1"/>
    <s v="TA"/>
    <s v="No"/>
    <x v="3"/>
    <n v="1219"/>
    <s v="Unf"/>
    <n v="0"/>
    <n v="816"/>
    <n v="2035"/>
    <x v="0"/>
    <s v="TA"/>
    <s v="Y"/>
    <x v="0"/>
    <n v="2515"/>
    <n v="0"/>
    <n v="0"/>
    <n v="2515"/>
    <n v="1"/>
    <n v="0"/>
    <n v="3"/>
    <n v="0"/>
    <n v="4"/>
    <n v="2"/>
    <s v="TA"/>
    <n v="9"/>
    <s v="Maj1"/>
    <n v="2"/>
    <s v="TA"/>
    <x v="0"/>
    <n v="1975"/>
    <x v="0"/>
    <n v="2"/>
    <n v="484"/>
    <s v="TA"/>
    <s v="TA"/>
    <x v="0"/>
    <n v="0"/>
    <n v="0"/>
    <n v="200"/>
    <n v="0"/>
    <n v="0"/>
    <n v="0"/>
    <s v="NA"/>
    <x v="0"/>
    <s v="NA"/>
    <n v="0"/>
    <n v="3"/>
    <n v="2007"/>
    <x v="0"/>
    <x v="4"/>
    <n v="200624"/>
  </r>
  <r>
    <n v="531"/>
    <n v="80"/>
    <x v="0"/>
    <n v="85"/>
    <x v="70"/>
    <x v="0"/>
    <s v="NA"/>
    <x v="0"/>
    <x v="0"/>
    <x v="0"/>
    <x v="0"/>
    <x v="0"/>
    <x v="16"/>
    <x v="0"/>
    <x v="0"/>
    <x v="0"/>
    <x v="5"/>
    <n v="6"/>
    <n v="5"/>
    <n v="1988"/>
    <n v="1989"/>
    <x v="0"/>
    <x v="0"/>
    <x v="3"/>
    <s v="HdBoard"/>
    <x v="0"/>
    <n v="219"/>
    <x v="0"/>
    <s v="TA"/>
    <x v="1"/>
    <x v="0"/>
    <s v="TA"/>
    <s v="Av"/>
    <x v="0"/>
    <n v="783"/>
    <s v="Unf"/>
    <n v="0"/>
    <n v="678"/>
    <n v="1461"/>
    <x v="0"/>
    <s v="Ex"/>
    <s v="Y"/>
    <x v="0"/>
    <n v="1509"/>
    <n v="0"/>
    <n v="0"/>
    <n v="1509"/>
    <n v="1"/>
    <n v="0"/>
    <n v="2"/>
    <n v="0"/>
    <n v="3"/>
    <n v="1"/>
    <s v="Gd"/>
    <n v="5"/>
    <s v="Typ"/>
    <n v="1"/>
    <s v="Fa"/>
    <x v="0"/>
    <n v="1988"/>
    <x v="0"/>
    <n v="2"/>
    <n v="600"/>
    <s v="TA"/>
    <s v="TA"/>
    <x v="0"/>
    <n v="224"/>
    <n v="0"/>
    <n v="0"/>
    <n v="0"/>
    <n v="0"/>
    <n v="0"/>
    <s v="NA"/>
    <x v="0"/>
    <s v="NA"/>
    <n v="0"/>
    <n v="8"/>
    <n v="2008"/>
    <x v="0"/>
    <x v="1"/>
    <n v="175000"/>
  </r>
  <r>
    <n v="532"/>
    <n v="70"/>
    <x v="1"/>
    <n v="60"/>
    <x v="456"/>
    <x v="0"/>
    <s v="NA"/>
    <x v="1"/>
    <x v="0"/>
    <x v="0"/>
    <x v="4"/>
    <x v="0"/>
    <x v="8"/>
    <x v="5"/>
    <x v="3"/>
    <x v="0"/>
    <x v="0"/>
    <n v="6"/>
    <n v="8"/>
    <n v="1920"/>
    <n v="1999"/>
    <x v="0"/>
    <x v="0"/>
    <x v="2"/>
    <s v="Wd Sdng"/>
    <x v="1"/>
    <n v="0"/>
    <x v="1"/>
    <s v="TA"/>
    <x v="2"/>
    <x v="4"/>
    <s v="Fa"/>
    <s v="Mn"/>
    <x v="2"/>
    <n v="0"/>
    <s v="Unf"/>
    <n v="0"/>
    <n v="611"/>
    <n v="611"/>
    <x v="0"/>
    <s v="Ex"/>
    <s v="Y"/>
    <x v="0"/>
    <n v="751"/>
    <n v="611"/>
    <n v="0"/>
    <n v="1362"/>
    <n v="0"/>
    <n v="0"/>
    <n v="2"/>
    <n v="0"/>
    <n v="3"/>
    <n v="1"/>
    <s v="TA"/>
    <n v="6"/>
    <s v="Typ"/>
    <n v="0"/>
    <s v="NA"/>
    <x v="1"/>
    <n v="1920"/>
    <x v="2"/>
    <n v="2"/>
    <n v="502"/>
    <s v="TA"/>
    <s v="Fa"/>
    <x v="0"/>
    <n v="0"/>
    <n v="0"/>
    <n v="84"/>
    <n v="0"/>
    <n v="0"/>
    <n v="0"/>
    <s v="NA"/>
    <x v="0"/>
    <s v="NA"/>
    <n v="0"/>
    <n v="6"/>
    <n v="2008"/>
    <x v="0"/>
    <x v="0"/>
    <n v="128000"/>
  </r>
  <r>
    <n v="533"/>
    <n v="20"/>
    <x v="0"/>
    <n v="60"/>
    <x v="25"/>
    <x v="0"/>
    <s v="NA"/>
    <x v="0"/>
    <x v="0"/>
    <x v="0"/>
    <x v="0"/>
    <x v="0"/>
    <x v="11"/>
    <x v="0"/>
    <x v="0"/>
    <x v="0"/>
    <x v="1"/>
    <n v="5"/>
    <n v="7"/>
    <n v="1955"/>
    <n v="2007"/>
    <x v="0"/>
    <x v="0"/>
    <x v="0"/>
    <s v="VinylSd"/>
    <x v="1"/>
    <n v="0"/>
    <x v="1"/>
    <s v="TA"/>
    <x v="4"/>
    <x v="3"/>
    <s v="NA"/>
    <s v="NA"/>
    <x v="5"/>
    <n v="0"/>
    <s v="NA"/>
    <n v="0"/>
    <n v="0"/>
    <n v="0"/>
    <x v="0"/>
    <s v="Ex"/>
    <s v="Y"/>
    <x v="0"/>
    <n v="827"/>
    <n v="0"/>
    <n v="0"/>
    <n v="827"/>
    <n v="0"/>
    <n v="0"/>
    <n v="1"/>
    <n v="0"/>
    <n v="2"/>
    <n v="1"/>
    <s v="TA"/>
    <n v="5"/>
    <s v="Mod"/>
    <n v="1"/>
    <s v="Po"/>
    <x v="1"/>
    <n v="1967"/>
    <x v="1"/>
    <n v="1"/>
    <n v="392"/>
    <s v="TA"/>
    <s v="TA"/>
    <x v="0"/>
    <n v="0"/>
    <n v="0"/>
    <n v="0"/>
    <n v="0"/>
    <n v="0"/>
    <n v="0"/>
    <s v="NA"/>
    <x v="0"/>
    <s v="NA"/>
    <n v="0"/>
    <n v="4"/>
    <n v="2010"/>
    <x v="0"/>
    <x v="0"/>
    <n v="107500"/>
  </r>
  <r>
    <n v="534"/>
    <n v="20"/>
    <x v="0"/>
    <n v="50"/>
    <x v="220"/>
    <x v="0"/>
    <s v="NA"/>
    <x v="0"/>
    <x v="2"/>
    <x v="0"/>
    <x v="0"/>
    <x v="1"/>
    <x v="8"/>
    <x v="0"/>
    <x v="0"/>
    <x v="0"/>
    <x v="1"/>
    <n v="1"/>
    <n v="3"/>
    <n v="1946"/>
    <n v="1950"/>
    <x v="0"/>
    <x v="0"/>
    <x v="0"/>
    <s v="VinylSd"/>
    <x v="1"/>
    <n v="0"/>
    <x v="3"/>
    <s v="Fa"/>
    <x v="4"/>
    <x v="3"/>
    <s v="NA"/>
    <s v="NA"/>
    <x v="5"/>
    <n v="0"/>
    <s v="NA"/>
    <n v="0"/>
    <n v="0"/>
    <n v="0"/>
    <x v="0"/>
    <s v="Fa"/>
    <s v="N"/>
    <x v="1"/>
    <n v="334"/>
    <n v="0"/>
    <n v="0"/>
    <n v="334"/>
    <n v="0"/>
    <n v="0"/>
    <n v="1"/>
    <n v="0"/>
    <n v="1"/>
    <n v="1"/>
    <s v="Fa"/>
    <n v="2"/>
    <s v="Typ"/>
    <n v="0"/>
    <s v="NA"/>
    <x v="4"/>
    <s v="NA"/>
    <x v="3"/>
    <n v="0"/>
    <n v="0"/>
    <s v="NA"/>
    <s v="NA"/>
    <x v="1"/>
    <n v="0"/>
    <n v="0"/>
    <n v="0"/>
    <n v="0"/>
    <n v="0"/>
    <n v="0"/>
    <s v="NA"/>
    <x v="0"/>
    <s v="NA"/>
    <n v="0"/>
    <n v="1"/>
    <n v="2007"/>
    <x v="0"/>
    <x v="0"/>
    <n v="39300"/>
  </r>
  <r>
    <n v="535"/>
    <n v="60"/>
    <x v="0"/>
    <n v="74"/>
    <x v="457"/>
    <x v="0"/>
    <s v="NA"/>
    <x v="1"/>
    <x v="0"/>
    <x v="0"/>
    <x v="0"/>
    <x v="0"/>
    <x v="17"/>
    <x v="0"/>
    <x v="0"/>
    <x v="0"/>
    <x v="0"/>
    <n v="8"/>
    <n v="5"/>
    <n v="2004"/>
    <n v="2004"/>
    <x v="0"/>
    <x v="0"/>
    <x v="0"/>
    <s v="VinylSd"/>
    <x v="1"/>
    <n v="0"/>
    <x v="0"/>
    <s v="TA"/>
    <x v="0"/>
    <x v="2"/>
    <s v="Gd"/>
    <s v="Av"/>
    <x v="2"/>
    <n v="0"/>
    <s v="Unf"/>
    <n v="0"/>
    <n v="707"/>
    <n v="707"/>
    <x v="0"/>
    <s v="Ex"/>
    <s v="Y"/>
    <x v="0"/>
    <n v="707"/>
    <n v="707"/>
    <n v="0"/>
    <n v="1414"/>
    <n v="0"/>
    <n v="0"/>
    <n v="2"/>
    <n v="1"/>
    <n v="3"/>
    <n v="1"/>
    <s v="Gd"/>
    <n v="6"/>
    <s v="Typ"/>
    <n v="1"/>
    <s v="Gd"/>
    <x v="0"/>
    <n v="2004"/>
    <x v="2"/>
    <n v="2"/>
    <n v="403"/>
    <s v="TA"/>
    <s v="TA"/>
    <x v="0"/>
    <n v="100"/>
    <n v="35"/>
    <n v="0"/>
    <n v="0"/>
    <n v="0"/>
    <n v="0"/>
    <s v="NA"/>
    <x v="0"/>
    <s v="NA"/>
    <n v="0"/>
    <n v="10"/>
    <n v="2006"/>
    <x v="0"/>
    <x v="0"/>
    <n v="178000"/>
  </r>
  <r>
    <n v="536"/>
    <n v="190"/>
    <x v="0"/>
    <n v="70"/>
    <x v="184"/>
    <x v="0"/>
    <s v="NA"/>
    <x v="0"/>
    <x v="0"/>
    <x v="0"/>
    <x v="0"/>
    <x v="0"/>
    <x v="15"/>
    <x v="0"/>
    <x v="0"/>
    <x v="1"/>
    <x v="0"/>
    <n v="5"/>
    <n v="7"/>
    <n v="1910"/>
    <n v="1991"/>
    <x v="0"/>
    <x v="0"/>
    <x v="1"/>
    <s v="MetalSd"/>
    <x v="1"/>
    <n v="0"/>
    <x v="1"/>
    <s v="TA"/>
    <x v="1"/>
    <x v="0"/>
    <s v="TA"/>
    <s v="Gd"/>
    <x v="0"/>
    <n v="969"/>
    <s v="Unf"/>
    <n v="0"/>
    <n v="148"/>
    <n v="1117"/>
    <x v="0"/>
    <s v="TA"/>
    <s v="Y"/>
    <x v="0"/>
    <n v="820"/>
    <n v="527"/>
    <n v="0"/>
    <n v="1347"/>
    <n v="1"/>
    <n v="0"/>
    <n v="1"/>
    <n v="0"/>
    <n v="3"/>
    <n v="1"/>
    <s v="TA"/>
    <n v="5"/>
    <s v="Typ"/>
    <n v="0"/>
    <s v="NA"/>
    <x v="4"/>
    <s v="NA"/>
    <x v="3"/>
    <n v="0"/>
    <n v="0"/>
    <s v="NA"/>
    <s v="NA"/>
    <x v="1"/>
    <n v="85"/>
    <n v="0"/>
    <n v="148"/>
    <n v="0"/>
    <n v="0"/>
    <n v="0"/>
    <s v="NA"/>
    <x v="0"/>
    <s v="NA"/>
    <n v="0"/>
    <n v="1"/>
    <n v="2008"/>
    <x v="0"/>
    <x v="0"/>
    <n v="107500"/>
  </r>
  <r>
    <n v="537"/>
    <n v="60"/>
    <x v="0"/>
    <n v="57"/>
    <x v="458"/>
    <x v="0"/>
    <s v="NA"/>
    <x v="1"/>
    <x v="0"/>
    <x v="0"/>
    <x v="3"/>
    <x v="0"/>
    <x v="0"/>
    <x v="0"/>
    <x v="0"/>
    <x v="0"/>
    <x v="0"/>
    <n v="7"/>
    <n v="5"/>
    <n v="1998"/>
    <n v="1999"/>
    <x v="0"/>
    <x v="0"/>
    <x v="0"/>
    <s v="VinylSd"/>
    <x v="1"/>
    <n v="0"/>
    <x v="1"/>
    <s v="TA"/>
    <x v="0"/>
    <x v="0"/>
    <s v="TA"/>
    <s v="Av"/>
    <x v="2"/>
    <n v="0"/>
    <s v="Unf"/>
    <n v="0"/>
    <n v="880"/>
    <n v="880"/>
    <x v="0"/>
    <s v="Ex"/>
    <s v="Y"/>
    <x v="0"/>
    <n v="880"/>
    <n v="844"/>
    <n v="0"/>
    <n v="1724"/>
    <n v="0"/>
    <n v="0"/>
    <n v="2"/>
    <n v="1"/>
    <n v="3"/>
    <n v="1"/>
    <s v="Gd"/>
    <n v="8"/>
    <s v="Typ"/>
    <n v="0"/>
    <s v="NA"/>
    <x v="0"/>
    <n v="1998"/>
    <x v="2"/>
    <n v="2"/>
    <n v="527"/>
    <s v="TA"/>
    <s v="TA"/>
    <x v="0"/>
    <n v="120"/>
    <n v="155"/>
    <n v="0"/>
    <n v="0"/>
    <n v="0"/>
    <n v="0"/>
    <s v="NA"/>
    <x v="0"/>
    <s v="NA"/>
    <n v="0"/>
    <n v="7"/>
    <n v="2008"/>
    <x v="0"/>
    <x v="0"/>
    <n v="188000"/>
  </r>
  <r>
    <n v="538"/>
    <n v="20"/>
    <x v="0"/>
    <s v="NA"/>
    <x v="459"/>
    <x v="0"/>
    <s v="NA"/>
    <x v="1"/>
    <x v="0"/>
    <x v="0"/>
    <x v="1"/>
    <x v="0"/>
    <x v="11"/>
    <x v="0"/>
    <x v="0"/>
    <x v="0"/>
    <x v="1"/>
    <n v="4"/>
    <n v="5"/>
    <n v="1972"/>
    <n v="1972"/>
    <x v="1"/>
    <x v="0"/>
    <x v="1"/>
    <s v="MetalSd"/>
    <x v="1"/>
    <n v="0"/>
    <x v="1"/>
    <s v="TA"/>
    <x v="1"/>
    <x v="1"/>
    <s v="TA"/>
    <s v="No"/>
    <x v="4"/>
    <n v="600"/>
    <s v="Unf"/>
    <n v="0"/>
    <n v="264"/>
    <n v="864"/>
    <x v="0"/>
    <s v="TA"/>
    <s v="Y"/>
    <x v="0"/>
    <n v="864"/>
    <n v="0"/>
    <n v="0"/>
    <n v="864"/>
    <n v="0"/>
    <n v="0"/>
    <n v="1"/>
    <n v="0"/>
    <n v="3"/>
    <n v="1"/>
    <s v="TA"/>
    <n v="5"/>
    <s v="Typ"/>
    <n v="0"/>
    <s v="NA"/>
    <x v="1"/>
    <n v="1980"/>
    <x v="1"/>
    <n v="2"/>
    <n v="576"/>
    <s v="TA"/>
    <s v="TA"/>
    <x v="0"/>
    <n v="216"/>
    <n v="0"/>
    <n v="0"/>
    <n v="0"/>
    <n v="0"/>
    <n v="0"/>
    <s v="NA"/>
    <x v="4"/>
    <s v="NA"/>
    <n v="0"/>
    <n v="4"/>
    <n v="2008"/>
    <x v="2"/>
    <x v="0"/>
    <n v="111250"/>
  </r>
  <r>
    <n v="539"/>
    <n v="20"/>
    <x v="0"/>
    <s v="NA"/>
    <x v="460"/>
    <x v="0"/>
    <s v="NA"/>
    <x v="1"/>
    <x v="0"/>
    <x v="0"/>
    <x v="0"/>
    <x v="0"/>
    <x v="9"/>
    <x v="0"/>
    <x v="0"/>
    <x v="0"/>
    <x v="1"/>
    <n v="5"/>
    <n v="5"/>
    <n v="1968"/>
    <n v="1968"/>
    <x v="1"/>
    <x v="0"/>
    <x v="7"/>
    <s v="Plywood"/>
    <x v="0"/>
    <n v="188"/>
    <x v="1"/>
    <s v="TA"/>
    <x v="1"/>
    <x v="1"/>
    <s v="TA"/>
    <s v="No"/>
    <x v="4"/>
    <n v="673"/>
    <s v="Unf"/>
    <n v="0"/>
    <n v="378"/>
    <n v="1051"/>
    <x v="0"/>
    <s v="TA"/>
    <s v="Y"/>
    <x v="0"/>
    <n v="1159"/>
    <n v="0"/>
    <n v="0"/>
    <n v="1159"/>
    <n v="0"/>
    <n v="0"/>
    <n v="1"/>
    <n v="1"/>
    <n v="3"/>
    <n v="1"/>
    <s v="TA"/>
    <n v="7"/>
    <s v="Typ"/>
    <n v="1"/>
    <s v="Fa"/>
    <x v="0"/>
    <n v="1968"/>
    <x v="1"/>
    <n v="1"/>
    <n v="336"/>
    <s v="TA"/>
    <s v="TA"/>
    <x v="0"/>
    <n v="466"/>
    <n v="0"/>
    <n v="0"/>
    <n v="0"/>
    <n v="0"/>
    <n v="0"/>
    <s v="NA"/>
    <x v="0"/>
    <s v="NA"/>
    <n v="0"/>
    <n v="7"/>
    <n v="2006"/>
    <x v="0"/>
    <x v="0"/>
    <n v="158000"/>
  </r>
  <r>
    <n v="540"/>
    <n v="20"/>
    <x v="0"/>
    <s v="NA"/>
    <x v="461"/>
    <x v="0"/>
    <s v="NA"/>
    <x v="0"/>
    <x v="0"/>
    <x v="0"/>
    <x v="0"/>
    <x v="0"/>
    <x v="0"/>
    <x v="0"/>
    <x v="0"/>
    <x v="0"/>
    <x v="1"/>
    <n v="8"/>
    <n v="5"/>
    <n v="2001"/>
    <n v="2002"/>
    <x v="0"/>
    <x v="0"/>
    <x v="0"/>
    <s v="VinylSd"/>
    <x v="0"/>
    <n v="479"/>
    <x v="0"/>
    <s v="TA"/>
    <x v="0"/>
    <x v="0"/>
    <s v="TA"/>
    <s v="Av"/>
    <x v="0"/>
    <n v="1358"/>
    <s v="Unf"/>
    <n v="0"/>
    <n v="223"/>
    <n v="1581"/>
    <x v="0"/>
    <s v="Ex"/>
    <s v="Y"/>
    <x v="0"/>
    <n v="1601"/>
    <n v="0"/>
    <n v="0"/>
    <n v="1601"/>
    <n v="1"/>
    <n v="0"/>
    <n v="2"/>
    <n v="0"/>
    <n v="3"/>
    <n v="1"/>
    <s v="Gd"/>
    <n v="6"/>
    <s v="Typ"/>
    <n v="1"/>
    <s v="TA"/>
    <x v="0"/>
    <n v="2001"/>
    <x v="0"/>
    <n v="2"/>
    <n v="670"/>
    <s v="TA"/>
    <s v="TA"/>
    <x v="0"/>
    <n v="180"/>
    <n v="0"/>
    <n v="0"/>
    <n v="0"/>
    <n v="0"/>
    <n v="0"/>
    <s v="NA"/>
    <x v="1"/>
    <s v="Shed"/>
    <n v="2000"/>
    <n v="5"/>
    <n v="2010"/>
    <x v="0"/>
    <x v="0"/>
    <n v="272000"/>
  </r>
  <r>
    <n v="541"/>
    <n v="20"/>
    <x v="0"/>
    <n v="85"/>
    <x v="462"/>
    <x v="0"/>
    <s v="NA"/>
    <x v="0"/>
    <x v="0"/>
    <x v="0"/>
    <x v="0"/>
    <x v="0"/>
    <x v="16"/>
    <x v="0"/>
    <x v="0"/>
    <x v="0"/>
    <x v="1"/>
    <n v="9"/>
    <n v="5"/>
    <n v="2006"/>
    <n v="2006"/>
    <x v="1"/>
    <x v="0"/>
    <x v="0"/>
    <s v="VinylSd"/>
    <x v="0"/>
    <n v="584"/>
    <x v="2"/>
    <s v="TA"/>
    <x v="0"/>
    <x v="2"/>
    <s v="TA"/>
    <s v="Av"/>
    <x v="0"/>
    <n v="1260"/>
    <s v="Unf"/>
    <n v="0"/>
    <n v="578"/>
    <n v="1838"/>
    <x v="0"/>
    <s v="Ex"/>
    <s v="Y"/>
    <x v="0"/>
    <n v="1838"/>
    <n v="0"/>
    <n v="0"/>
    <n v="1838"/>
    <n v="1"/>
    <n v="0"/>
    <n v="2"/>
    <n v="0"/>
    <n v="2"/>
    <n v="1"/>
    <s v="Ex"/>
    <n v="8"/>
    <s v="Typ"/>
    <n v="1"/>
    <s v="Gd"/>
    <x v="0"/>
    <n v="2006"/>
    <x v="2"/>
    <n v="3"/>
    <n v="765"/>
    <s v="TA"/>
    <s v="TA"/>
    <x v="0"/>
    <n v="270"/>
    <n v="68"/>
    <n v="0"/>
    <n v="0"/>
    <n v="0"/>
    <n v="0"/>
    <s v="NA"/>
    <x v="0"/>
    <s v="NA"/>
    <n v="0"/>
    <n v="3"/>
    <n v="2009"/>
    <x v="0"/>
    <x v="0"/>
    <n v="315000"/>
  </r>
  <r>
    <n v="542"/>
    <n v="60"/>
    <x v="0"/>
    <s v="NA"/>
    <x v="463"/>
    <x v="0"/>
    <s v="NA"/>
    <x v="0"/>
    <x v="0"/>
    <x v="0"/>
    <x v="1"/>
    <x v="0"/>
    <x v="3"/>
    <x v="0"/>
    <x v="0"/>
    <x v="0"/>
    <x v="0"/>
    <n v="8"/>
    <n v="5"/>
    <n v="2000"/>
    <n v="2000"/>
    <x v="0"/>
    <x v="0"/>
    <x v="0"/>
    <s v="VinylSd"/>
    <x v="0"/>
    <n v="72"/>
    <x v="0"/>
    <s v="TA"/>
    <x v="0"/>
    <x v="0"/>
    <s v="TA"/>
    <s v="No"/>
    <x v="2"/>
    <n v="0"/>
    <s v="Unf"/>
    <n v="0"/>
    <n v="969"/>
    <n v="969"/>
    <x v="0"/>
    <s v="Ex"/>
    <s v="Y"/>
    <x v="0"/>
    <n v="997"/>
    <n v="1288"/>
    <n v="0"/>
    <n v="2285"/>
    <n v="0"/>
    <n v="0"/>
    <n v="2"/>
    <n v="1"/>
    <n v="4"/>
    <n v="1"/>
    <s v="Gd"/>
    <n v="8"/>
    <s v="Typ"/>
    <n v="1"/>
    <s v="TA"/>
    <x v="2"/>
    <n v="2000"/>
    <x v="2"/>
    <n v="3"/>
    <n v="648"/>
    <s v="TA"/>
    <s v="TA"/>
    <x v="0"/>
    <n v="0"/>
    <n v="56"/>
    <n v="0"/>
    <n v="0"/>
    <n v="0"/>
    <n v="0"/>
    <s v="NA"/>
    <x v="0"/>
    <s v="NA"/>
    <n v="0"/>
    <n v="6"/>
    <n v="2007"/>
    <x v="0"/>
    <x v="0"/>
    <n v="248000"/>
  </r>
  <r>
    <n v="543"/>
    <n v="20"/>
    <x v="0"/>
    <n v="78"/>
    <x v="464"/>
    <x v="0"/>
    <s v="NA"/>
    <x v="0"/>
    <x v="0"/>
    <x v="0"/>
    <x v="0"/>
    <x v="0"/>
    <x v="6"/>
    <x v="6"/>
    <x v="0"/>
    <x v="0"/>
    <x v="1"/>
    <n v="7"/>
    <n v="5"/>
    <n v="1998"/>
    <n v="1999"/>
    <x v="1"/>
    <x v="0"/>
    <x v="0"/>
    <s v="VinylSd"/>
    <x v="1"/>
    <n v="0"/>
    <x v="0"/>
    <s v="TA"/>
    <x v="0"/>
    <x v="2"/>
    <s v="TA"/>
    <s v="No"/>
    <x v="6"/>
    <n v="144"/>
    <s v="GLQ"/>
    <n v="1127"/>
    <n v="379"/>
    <n v="1650"/>
    <x v="0"/>
    <s v="Ex"/>
    <s v="Y"/>
    <x v="0"/>
    <n v="1680"/>
    <n v="0"/>
    <n v="0"/>
    <n v="1680"/>
    <n v="1"/>
    <n v="0"/>
    <n v="2"/>
    <n v="0"/>
    <n v="3"/>
    <n v="1"/>
    <s v="Gd"/>
    <n v="7"/>
    <s v="Maj1"/>
    <n v="1"/>
    <s v="TA"/>
    <x v="0"/>
    <n v="1998"/>
    <x v="2"/>
    <n v="2"/>
    <n v="583"/>
    <s v="TA"/>
    <s v="TA"/>
    <x v="0"/>
    <n v="78"/>
    <n v="73"/>
    <n v="0"/>
    <n v="0"/>
    <n v="0"/>
    <n v="0"/>
    <s v="NA"/>
    <x v="0"/>
    <s v="NA"/>
    <n v="0"/>
    <n v="6"/>
    <n v="2009"/>
    <x v="0"/>
    <x v="0"/>
    <n v="213250"/>
  </r>
  <r>
    <n v="544"/>
    <n v="120"/>
    <x v="4"/>
    <n v="34"/>
    <x v="465"/>
    <x v="0"/>
    <s v="NA"/>
    <x v="0"/>
    <x v="0"/>
    <x v="0"/>
    <x v="0"/>
    <x v="0"/>
    <x v="11"/>
    <x v="0"/>
    <x v="0"/>
    <x v="3"/>
    <x v="4"/>
    <n v="7"/>
    <n v="5"/>
    <n v="1998"/>
    <n v="1998"/>
    <x v="0"/>
    <x v="0"/>
    <x v="1"/>
    <s v="MetalSd"/>
    <x v="0"/>
    <n v="182"/>
    <x v="1"/>
    <s v="TA"/>
    <x v="0"/>
    <x v="0"/>
    <s v="TA"/>
    <s v="Av"/>
    <x v="0"/>
    <n v="584"/>
    <s v="LwQ"/>
    <n v="139"/>
    <n v="0"/>
    <n v="723"/>
    <x v="0"/>
    <s v="Ex"/>
    <s v="Y"/>
    <x v="0"/>
    <n v="767"/>
    <n v="0"/>
    <n v="0"/>
    <n v="767"/>
    <n v="1"/>
    <n v="0"/>
    <n v="1"/>
    <n v="0"/>
    <n v="1"/>
    <n v="1"/>
    <s v="TA"/>
    <n v="4"/>
    <s v="Typ"/>
    <n v="0"/>
    <s v="NA"/>
    <x v="0"/>
    <n v="1998"/>
    <x v="2"/>
    <n v="1"/>
    <n v="367"/>
    <s v="TA"/>
    <s v="TA"/>
    <x v="0"/>
    <n v="120"/>
    <n v="40"/>
    <n v="0"/>
    <n v="0"/>
    <n v="0"/>
    <n v="0"/>
    <s v="NA"/>
    <x v="0"/>
    <s v="NA"/>
    <n v="0"/>
    <n v="6"/>
    <n v="2007"/>
    <x v="0"/>
    <x v="0"/>
    <n v="133000"/>
  </r>
  <r>
    <n v="545"/>
    <n v="60"/>
    <x v="0"/>
    <n v="58"/>
    <x v="466"/>
    <x v="0"/>
    <s v="NA"/>
    <x v="1"/>
    <x v="0"/>
    <x v="0"/>
    <x v="0"/>
    <x v="0"/>
    <x v="17"/>
    <x v="0"/>
    <x v="0"/>
    <x v="0"/>
    <x v="0"/>
    <n v="7"/>
    <n v="5"/>
    <n v="2006"/>
    <n v="2006"/>
    <x v="0"/>
    <x v="0"/>
    <x v="0"/>
    <s v="VinylSd"/>
    <x v="1"/>
    <n v="0"/>
    <x v="0"/>
    <s v="TA"/>
    <x v="0"/>
    <x v="0"/>
    <s v="Gd"/>
    <s v="Av"/>
    <x v="0"/>
    <n v="554"/>
    <s v="Unf"/>
    <n v="0"/>
    <n v="100"/>
    <n v="654"/>
    <x v="0"/>
    <s v="Ex"/>
    <s v="Y"/>
    <x v="0"/>
    <n v="664"/>
    <n v="832"/>
    <n v="0"/>
    <n v="1496"/>
    <n v="1"/>
    <n v="0"/>
    <n v="2"/>
    <n v="1"/>
    <n v="3"/>
    <n v="1"/>
    <s v="Gd"/>
    <n v="7"/>
    <s v="Typ"/>
    <n v="1"/>
    <s v="Gd"/>
    <x v="0"/>
    <n v="2006"/>
    <x v="0"/>
    <n v="2"/>
    <n v="426"/>
    <s v="TA"/>
    <s v="TA"/>
    <x v="0"/>
    <n v="100"/>
    <n v="24"/>
    <n v="0"/>
    <n v="0"/>
    <n v="0"/>
    <n v="0"/>
    <s v="NA"/>
    <x v="0"/>
    <s v="NA"/>
    <n v="0"/>
    <n v="9"/>
    <n v="2006"/>
    <x v="1"/>
    <x v="2"/>
    <n v="179665"/>
  </r>
  <r>
    <n v="546"/>
    <n v="50"/>
    <x v="0"/>
    <s v="NA"/>
    <x v="467"/>
    <x v="0"/>
    <s v="NA"/>
    <x v="1"/>
    <x v="0"/>
    <x v="0"/>
    <x v="2"/>
    <x v="0"/>
    <x v="6"/>
    <x v="0"/>
    <x v="0"/>
    <x v="0"/>
    <x v="2"/>
    <n v="7"/>
    <n v="5"/>
    <n v="1988"/>
    <n v="1988"/>
    <x v="0"/>
    <x v="0"/>
    <x v="3"/>
    <s v="HdBoard"/>
    <x v="0"/>
    <n v="178"/>
    <x v="0"/>
    <s v="Gd"/>
    <x v="0"/>
    <x v="0"/>
    <s v="Gd"/>
    <s v="No"/>
    <x v="0"/>
    <n v="1002"/>
    <s v="LwQ"/>
    <n v="202"/>
    <n v="0"/>
    <n v="1204"/>
    <x v="0"/>
    <s v="Gd"/>
    <s v="Y"/>
    <x v="0"/>
    <n v="1377"/>
    <n v="806"/>
    <n v="0"/>
    <n v="2183"/>
    <n v="0"/>
    <n v="0"/>
    <n v="2"/>
    <n v="1"/>
    <n v="4"/>
    <n v="1"/>
    <s v="Gd"/>
    <n v="9"/>
    <s v="Typ"/>
    <n v="0"/>
    <s v="NA"/>
    <x v="0"/>
    <n v="1988"/>
    <x v="1"/>
    <n v="3"/>
    <n v="786"/>
    <s v="TA"/>
    <s v="TA"/>
    <x v="0"/>
    <n v="0"/>
    <n v="0"/>
    <n v="0"/>
    <n v="0"/>
    <n v="0"/>
    <n v="0"/>
    <s v="NA"/>
    <x v="0"/>
    <s v="NA"/>
    <n v="0"/>
    <n v="2"/>
    <n v="2006"/>
    <x v="0"/>
    <x v="0"/>
    <n v="229000"/>
  </r>
  <r>
    <n v="547"/>
    <n v="50"/>
    <x v="0"/>
    <n v="70"/>
    <x v="468"/>
    <x v="0"/>
    <s v="NA"/>
    <x v="1"/>
    <x v="1"/>
    <x v="0"/>
    <x v="0"/>
    <x v="0"/>
    <x v="8"/>
    <x v="0"/>
    <x v="0"/>
    <x v="0"/>
    <x v="2"/>
    <n v="6"/>
    <n v="7"/>
    <n v="1923"/>
    <n v="1950"/>
    <x v="0"/>
    <x v="0"/>
    <x v="4"/>
    <s v="Wd Sdng"/>
    <x v="1"/>
    <n v="0"/>
    <x v="1"/>
    <s v="TA"/>
    <x v="2"/>
    <x v="0"/>
    <s v="TA"/>
    <s v="No"/>
    <x v="3"/>
    <n v="300"/>
    <s v="Unf"/>
    <n v="0"/>
    <n v="765"/>
    <n v="1065"/>
    <x v="0"/>
    <s v="Ex"/>
    <s v="Y"/>
    <x v="2"/>
    <n v="915"/>
    <n v="720"/>
    <n v="0"/>
    <n v="1635"/>
    <n v="0"/>
    <n v="0"/>
    <n v="1"/>
    <n v="1"/>
    <n v="3"/>
    <n v="1"/>
    <s v="TA"/>
    <n v="6"/>
    <s v="Typ"/>
    <n v="1"/>
    <s v="Gd"/>
    <x v="1"/>
    <n v="1950"/>
    <x v="1"/>
    <n v="2"/>
    <n v="440"/>
    <s v="TA"/>
    <s v="TA"/>
    <x v="0"/>
    <n v="0"/>
    <n v="38"/>
    <n v="0"/>
    <n v="144"/>
    <n v="0"/>
    <n v="0"/>
    <s v="NA"/>
    <x v="0"/>
    <s v="NA"/>
    <n v="0"/>
    <n v="5"/>
    <n v="2007"/>
    <x v="0"/>
    <x v="0"/>
    <n v="210000"/>
  </r>
  <r>
    <n v="548"/>
    <n v="85"/>
    <x v="0"/>
    <n v="54"/>
    <x v="469"/>
    <x v="0"/>
    <s v="NA"/>
    <x v="0"/>
    <x v="0"/>
    <x v="0"/>
    <x v="0"/>
    <x v="0"/>
    <x v="4"/>
    <x v="0"/>
    <x v="0"/>
    <x v="0"/>
    <x v="4"/>
    <n v="5"/>
    <n v="7"/>
    <n v="1970"/>
    <n v="1970"/>
    <x v="0"/>
    <x v="0"/>
    <x v="0"/>
    <s v="VinylSd"/>
    <x v="1"/>
    <n v="0"/>
    <x v="1"/>
    <s v="Gd"/>
    <x v="1"/>
    <x v="0"/>
    <s v="TA"/>
    <s v="Av"/>
    <x v="1"/>
    <n v="619"/>
    <s v="Unf"/>
    <n v="0"/>
    <n v="149"/>
    <n v="768"/>
    <x v="0"/>
    <s v="Ex"/>
    <s v="Y"/>
    <x v="0"/>
    <n v="768"/>
    <n v="0"/>
    <n v="0"/>
    <n v="768"/>
    <n v="1"/>
    <n v="0"/>
    <n v="1"/>
    <n v="0"/>
    <n v="2"/>
    <n v="1"/>
    <s v="TA"/>
    <n v="5"/>
    <s v="Typ"/>
    <n v="0"/>
    <s v="NA"/>
    <x v="1"/>
    <n v="1987"/>
    <x v="1"/>
    <n v="2"/>
    <n v="624"/>
    <s v="TA"/>
    <s v="TA"/>
    <x v="0"/>
    <n v="104"/>
    <n v="0"/>
    <n v="0"/>
    <n v="0"/>
    <n v="0"/>
    <n v="0"/>
    <s v="NA"/>
    <x v="0"/>
    <s v="NA"/>
    <n v="0"/>
    <n v="4"/>
    <n v="2007"/>
    <x v="0"/>
    <x v="0"/>
    <n v="129500"/>
  </r>
  <r>
    <n v="549"/>
    <n v="20"/>
    <x v="1"/>
    <n v="49"/>
    <x v="470"/>
    <x v="0"/>
    <s v="NA"/>
    <x v="1"/>
    <x v="3"/>
    <x v="0"/>
    <x v="0"/>
    <x v="0"/>
    <x v="7"/>
    <x v="1"/>
    <x v="2"/>
    <x v="0"/>
    <x v="1"/>
    <n v="5"/>
    <n v="7"/>
    <n v="1955"/>
    <n v="1995"/>
    <x v="0"/>
    <x v="0"/>
    <x v="1"/>
    <s v="MetalSd"/>
    <x v="1"/>
    <n v="0"/>
    <x v="1"/>
    <s v="Gd"/>
    <x v="1"/>
    <x v="1"/>
    <s v="TA"/>
    <s v="No"/>
    <x v="6"/>
    <n v="180"/>
    <s v="Rec"/>
    <n v="645"/>
    <n v="0"/>
    <n v="825"/>
    <x v="0"/>
    <s v="TA"/>
    <s v="Y"/>
    <x v="0"/>
    <n v="825"/>
    <n v="0"/>
    <n v="0"/>
    <n v="825"/>
    <n v="1"/>
    <n v="0"/>
    <n v="1"/>
    <n v="0"/>
    <n v="2"/>
    <n v="1"/>
    <s v="TA"/>
    <n v="4"/>
    <s v="Typ"/>
    <n v="0"/>
    <s v="NA"/>
    <x v="1"/>
    <n v="1963"/>
    <x v="0"/>
    <n v="2"/>
    <n v="720"/>
    <s v="TA"/>
    <s v="TA"/>
    <x v="0"/>
    <n v="140"/>
    <n v="50"/>
    <n v="0"/>
    <n v="0"/>
    <n v="0"/>
    <n v="0"/>
    <s v="NA"/>
    <x v="1"/>
    <s v="NA"/>
    <n v="0"/>
    <n v="6"/>
    <n v="2008"/>
    <x v="0"/>
    <x v="0"/>
    <n v="125000"/>
  </r>
  <r>
    <n v="550"/>
    <n v="60"/>
    <x v="3"/>
    <n v="75"/>
    <x v="61"/>
    <x v="0"/>
    <s v="NA"/>
    <x v="0"/>
    <x v="0"/>
    <x v="0"/>
    <x v="0"/>
    <x v="0"/>
    <x v="5"/>
    <x v="0"/>
    <x v="0"/>
    <x v="0"/>
    <x v="0"/>
    <n v="7"/>
    <n v="5"/>
    <n v="2003"/>
    <n v="2004"/>
    <x v="0"/>
    <x v="0"/>
    <x v="0"/>
    <s v="VinylSd"/>
    <x v="1"/>
    <n v="0"/>
    <x v="0"/>
    <s v="TA"/>
    <x v="0"/>
    <x v="0"/>
    <s v="TA"/>
    <s v="No"/>
    <x v="2"/>
    <n v="0"/>
    <s v="Unf"/>
    <n v="0"/>
    <n v="912"/>
    <n v="912"/>
    <x v="0"/>
    <s v="Ex"/>
    <s v="Y"/>
    <x v="0"/>
    <n v="912"/>
    <n v="1182"/>
    <n v="0"/>
    <n v="2094"/>
    <n v="0"/>
    <n v="0"/>
    <n v="2"/>
    <n v="1"/>
    <n v="4"/>
    <n v="1"/>
    <s v="Gd"/>
    <n v="8"/>
    <s v="Typ"/>
    <n v="1"/>
    <s v="Gd"/>
    <x v="2"/>
    <n v="2003"/>
    <x v="2"/>
    <n v="2"/>
    <n v="615"/>
    <s v="TA"/>
    <s v="TA"/>
    <x v="0"/>
    <n v="182"/>
    <n v="182"/>
    <n v="0"/>
    <n v="0"/>
    <n v="0"/>
    <n v="0"/>
    <s v="NA"/>
    <x v="0"/>
    <s v="NA"/>
    <n v="0"/>
    <n v="11"/>
    <n v="2009"/>
    <x v="0"/>
    <x v="0"/>
    <n v="263000"/>
  </r>
  <r>
    <n v="551"/>
    <n v="120"/>
    <x v="0"/>
    <n v="53"/>
    <x v="471"/>
    <x v="0"/>
    <s v="NA"/>
    <x v="0"/>
    <x v="0"/>
    <x v="0"/>
    <x v="0"/>
    <x v="0"/>
    <x v="20"/>
    <x v="0"/>
    <x v="0"/>
    <x v="3"/>
    <x v="1"/>
    <n v="6"/>
    <n v="6"/>
    <n v="1977"/>
    <n v="1977"/>
    <x v="0"/>
    <x v="0"/>
    <x v="7"/>
    <s v="Plywood"/>
    <x v="1"/>
    <n v="0"/>
    <x v="1"/>
    <s v="TA"/>
    <x v="1"/>
    <x v="0"/>
    <s v="TA"/>
    <s v="No"/>
    <x v="1"/>
    <n v="559"/>
    <s v="Unf"/>
    <n v="0"/>
    <n v="510"/>
    <n v="1069"/>
    <x v="0"/>
    <s v="TA"/>
    <s v="Y"/>
    <x v="0"/>
    <n v="1069"/>
    <n v="0"/>
    <n v="0"/>
    <n v="1069"/>
    <n v="0"/>
    <n v="0"/>
    <n v="2"/>
    <n v="0"/>
    <n v="2"/>
    <n v="1"/>
    <s v="TA"/>
    <n v="4"/>
    <s v="Typ"/>
    <n v="0"/>
    <s v="NA"/>
    <x v="0"/>
    <n v="1977"/>
    <x v="0"/>
    <n v="2"/>
    <n v="440"/>
    <s v="TA"/>
    <s v="TA"/>
    <x v="0"/>
    <n v="0"/>
    <n v="55"/>
    <n v="0"/>
    <n v="0"/>
    <n v="200"/>
    <n v="0"/>
    <s v="NA"/>
    <x v="0"/>
    <s v="NA"/>
    <n v="0"/>
    <n v="10"/>
    <n v="2008"/>
    <x v="2"/>
    <x v="1"/>
    <n v="140000"/>
  </r>
  <r>
    <n v="552"/>
    <n v="20"/>
    <x v="1"/>
    <n v="50"/>
    <x v="100"/>
    <x v="0"/>
    <s v="NA"/>
    <x v="0"/>
    <x v="0"/>
    <x v="0"/>
    <x v="0"/>
    <x v="0"/>
    <x v="7"/>
    <x v="0"/>
    <x v="0"/>
    <x v="0"/>
    <x v="1"/>
    <n v="5"/>
    <n v="6"/>
    <n v="1957"/>
    <n v="1957"/>
    <x v="1"/>
    <x v="0"/>
    <x v="4"/>
    <s v="BrkFace"/>
    <x v="1"/>
    <n v="0"/>
    <x v="1"/>
    <s v="TA"/>
    <x v="1"/>
    <x v="1"/>
    <s v="TA"/>
    <s v="No"/>
    <x v="3"/>
    <n v="308"/>
    <s v="Unf"/>
    <n v="0"/>
    <n v="620"/>
    <n v="928"/>
    <x v="0"/>
    <s v="Gd"/>
    <s v="Y"/>
    <x v="2"/>
    <n v="928"/>
    <n v="0"/>
    <n v="0"/>
    <n v="928"/>
    <n v="0"/>
    <n v="0"/>
    <n v="1"/>
    <n v="0"/>
    <n v="3"/>
    <n v="1"/>
    <s v="TA"/>
    <n v="5"/>
    <s v="Typ"/>
    <n v="0"/>
    <s v="NA"/>
    <x v="0"/>
    <n v="1957"/>
    <x v="2"/>
    <n v="1"/>
    <n v="288"/>
    <s v="TA"/>
    <s v="TA"/>
    <x v="0"/>
    <n v="0"/>
    <n v="0"/>
    <n v="0"/>
    <n v="0"/>
    <n v="0"/>
    <n v="0"/>
    <s v="NA"/>
    <x v="0"/>
    <s v="NA"/>
    <n v="0"/>
    <n v="6"/>
    <n v="2008"/>
    <x v="0"/>
    <x v="0"/>
    <n v="112500"/>
  </r>
  <r>
    <n v="553"/>
    <n v="20"/>
    <x v="0"/>
    <n v="87"/>
    <x v="472"/>
    <x v="0"/>
    <s v="NA"/>
    <x v="1"/>
    <x v="0"/>
    <x v="0"/>
    <x v="0"/>
    <x v="0"/>
    <x v="10"/>
    <x v="0"/>
    <x v="0"/>
    <x v="0"/>
    <x v="1"/>
    <n v="8"/>
    <n v="5"/>
    <n v="2006"/>
    <n v="2006"/>
    <x v="0"/>
    <x v="0"/>
    <x v="0"/>
    <s v="VinylSd"/>
    <x v="2"/>
    <n v="250"/>
    <x v="0"/>
    <s v="TA"/>
    <x v="0"/>
    <x v="2"/>
    <s v="TA"/>
    <s v="Av"/>
    <x v="2"/>
    <n v="0"/>
    <s v="Unf"/>
    <n v="0"/>
    <n v="1709"/>
    <n v="1709"/>
    <x v="0"/>
    <s v="Ex"/>
    <s v="Y"/>
    <x v="0"/>
    <n v="1717"/>
    <n v="0"/>
    <n v="0"/>
    <n v="1717"/>
    <n v="0"/>
    <n v="0"/>
    <n v="2"/>
    <n v="0"/>
    <n v="3"/>
    <n v="1"/>
    <s v="Gd"/>
    <n v="7"/>
    <s v="Typ"/>
    <n v="1"/>
    <s v="Gd"/>
    <x v="0"/>
    <n v="2006"/>
    <x v="0"/>
    <n v="3"/>
    <n v="908"/>
    <s v="TA"/>
    <s v="TA"/>
    <x v="0"/>
    <n v="169"/>
    <n v="39"/>
    <n v="0"/>
    <n v="0"/>
    <n v="0"/>
    <n v="0"/>
    <s v="NA"/>
    <x v="0"/>
    <s v="NA"/>
    <n v="0"/>
    <n v="7"/>
    <n v="2009"/>
    <x v="0"/>
    <x v="0"/>
    <n v="255500"/>
  </r>
  <r>
    <n v="554"/>
    <n v="20"/>
    <x v="0"/>
    <n v="67"/>
    <x v="473"/>
    <x v="0"/>
    <s v="NA"/>
    <x v="0"/>
    <x v="0"/>
    <x v="0"/>
    <x v="0"/>
    <x v="0"/>
    <x v="15"/>
    <x v="1"/>
    <x v="0"/>
    <x v="0"/>
    <x v="1"/>
    <n v="4"/>
    <n v="5"/>
    <n v="1949"/>
    <n v="2003"/>
    <x v="0"/>
    <x v="0"/>
    <x v="0"/>
    <s v="VinylSd"/>
    <x v="1"/>
    <n v="0"/>
    <x v="1"/>
    <s v="TA"/>
    <x v="1"/>
    <x v="3"/>
    <s v="NA"/>
    <s v="NA"/>
    <x v="5"/>
    <n v="0"/>
    <s v="NA"/>
    <n v="0"/>
    <n v="0"/>
    <n v="0"/>
    <x v="0"/>
    <s v="Ex"/>
    <s v="Y"/>
    <x v="0"/>
    <n v="1126"/>
    <n v="0"/>
    <n v="0"/>
    <n v="1126"/>
    <n v="0"/>
    <n v="0"/>
    <n v="2"/>
    <n v="0"/>
    <n v="2"/>
    <n v="1"/>
    <s v="Gd"/>
    <n v="5"/>
    <s v="Typ"/>
    <n v="0"/>
    <s v="NA"/>
    <x v="1"/>
    <n v="2002"/>
    <x v="2"/>
    <n v="2"/>
    <n v="520"/>
    <s v="TA"/>
    <s v="TA"/>
    <x v="1"/>
    <n v="0"/>
    <n v="96"/>
    <n v="0"/>
    <n v="0"/>
    <n v="0"/>
    <n v="0"/>
    <s v="NA"/>
    <x v="1"/>
    <s v="NA"/>
    <n v="0"/>
    <n v="5"/>
    <n v="2009"/>
    <x v="0"/>
    <x v="0"/>
    <n v="108000"/>
  </r>
  <r>
    <n v="555"/>
    <n v="60"/>
    <x v="0"/>
    <n v="85"/>
    <x v="92"/>
    <x v="0"/>
    <s v="NA"/>
    <x v="0"/>
    <x v="0"/>
    <x v="0"/>
    <x v="0"/>
    <x v="0"/>
    <x v="10"/>
    <x v="0"/>
    <x v="0"/>
    <x v="0"/>
    <x v="0"/>
    <n v="7"/>
    <n v="5"/>
    <n v="2003"/>
    <n v="2004"/>
    <x v="0"/>
    <x v="0"/>
    <x v="0"/>
    <s v="VinylSd"/>
    <x v="0"/>
    <n v="292"/>
    <x v="0"/>
    <s v="TA"/>
    <x v="0"/>
    <x v="0"/>
    <s v="TA"/>
    <s v="No"/>
    <x v="0"/>
    <n v="866"/>
    <s v="Unf"/>
    <n v="0"/>
    <n v="132"/>
    <n v="998"/>
    <x v="0"/>
    <s v="Ex"/>
    <s v="Y"/>
    <x v="0"/>
    <n v="1006"/>
    <n v="1040"/>
    <n v="0"/>
    <n v="2046"/>
    <n v="1"/>
    <n v="0"/>
    <n v="2"/>
    <n v="1"/>
    <n v="3"/>
    <n v="1"/>
    <s v="Gd"/>
    <n v="8"/>
    <s v="Typ"/>
    <n v="1"/>
    <s v="Gd"/>
    <x v="2"/>
    <n v="2003"/>
    <x v="0"/>
    <n v="3"/>
    <n v="871"/>
    <s v="TA"/>
    <s v="TA"/>
    <x v="0"/>
    <n v="320"/>
    <n v="62"/>
    <n v="0"/>
    <n v="0"/>
    <n v="0"/>
    <n v="0"/>
    <s v="NA"/>
    <x v="0"/>
    <s v="NA"/>
    <n v="0"/>
    <n v="8"/>
    <n v="2008"/>
    <x v="0"/>
    <x v="0"/>
    <n v="284000"/>
  </r>
  <r>
    <n v="556"/>
    <n v="45"/>
    <x v="1"/>
    <n v="58"/>
    <x v="474"/>
    <x v="0"/>
    <s v="NA"/>
    <x v="0"/>
    <x v="0"/>
    <x v="0"/>
    <x v="0"/>
    <x v="0"/>
    <x v="8"/>
    <x v="0"/>
    <x v="0"/>
    <x v="0"/>
    <x v="3"/>
    <n v="5"/>
    <n v="6"/>
    <n v="1922"/>
    <n v="1950"/>
    <x v="0"/>
    <x v="0"/>
    <x v="1"/>
    <s v="MetalSd"/>
    <x v="1"/>
    <n v="0"/>
    <x v="1"/>
    <s v="TA"/>
    <x v="2"/>
    <x v="1"/>
    <s v="Fa"/>
    <s v="No"/>
    <x v="2"/>
    <n v="0"/>
    <s v="Unf"/>
    <n v="0"/>
    <n v="993"/>
    <n v="993"/>
    <x v="0"/>
    <s v="TA"/>
    <s v="Y"/>
    <x v="2"/>
    <n v="1048"/>
    <n v="0"/>
    <n v="0"/>
    <n v="1048"/>
    <n v="0"/>
    <n v="0"/>
    <n v="1"/>
    <n v="0"/>
    <n v="2"/>
    <n v="1"/>
    <s v="TA"/>
    <n v="5"/>
    <s v="Typ"/>
    <n v="1"/>
    <s v="Gd"/>
    <x v="1"/>
    <n v="1922"/>
    <x v="1"/>
    <n v="1"/>
    <n v="280"/>
    <s v="TA"/>
    <s v="TA"/>
    <x v="0"/>
    <n v="0"/>
    <n v="0"/>
    <n v="116"/>
    <n v="0"/>
    <n v="0"/>
    <n v="0"/>
    <s v="NA"/>
    <x v="0"/>
    <s v="NA"/>
    <n v="0"/>
    <n v="8"/>
    <n v="2006"/>
    <x v="0"/>
    <x v="0"/>
    <n v="113000"/>
  </r>
  <r>
    <n v="557"/>
    <n v="20"/>
    <x v="0"/>
    <n v="69"/>
    <x v="475"/>
    <x v="0"/>
    <s v="NA"/>
    <x v="1"/>
    <x v="0"/>
    <x v="0"/>
    <x v="0"/>
    <x v="0"/>
    <x v="11"/>
    <x v="0"/>
    <x v="0"/>
    <x v="0"/>
    <x v="1"/>
    <n v="5"/>
    <n v="5"/>
    <n v="1957"/>
    <n v="1957"/>
    <x v="0"/>
    <x v="0"/>
    <x v="2"/>
    <s v="Wd Sdng"/>
    <x v="1"/>
    <n v="0"/>
    <x v="1"/>
    <s v="TA"/>
    <x v="1"/>
    <x v="1"/>
    <s v="TA"/>
    <s v="No"/>
    <x v="3"/>
    <n v="895"/>
    <s v="Unf"/>
    <n v="0"/>
    <n v="197"/>
    <n v="1092"/>
    <x v="0"/>
    <s v="TA"/>
    <s v="Y"/>
    <x v="2"/>
    <n v="1092"/>
    <n v="0"/>
    <n v="0"/>
    <n v="1092"/>
    <n v="1"/>
    <n v="0"/>
    <n v="1"/>
    <n v="0"/>
    <n v="2"/>
    <n v="1"/>
    <s v="TA"/>
    <n v="6"/>
    <s v="Typ"/>
    <n v="1"/>
    <s v="TA"/>
    <x v="0"/>
    <n v="1957"/>
    <x v="2"/>
    <n v="1"/>
    <n v="299"/>
    <s v="TA"/>
    <s v="TA"/>
    <x v="0"/>
    <n v="268"/>
    <n v="0"/>
    <n v="0"/>
    <n v="0"/>
    <n v="122"/>
    <n v="0"/>
    <s v="NA"/>
    <x v="4"/>
    <s v="NA"/>
    <n v="0"/>
    <n v="5"/>
    <n v="2006"/>
    <x v="0"/>
    <x v="0"/>
    <n v="141000"/>
  </r>
  <r>
    <n v="558"/>
    <n v="50"/>
    <x v="2"/>
    <n v="60"/>
    <x v="476"/>
    <x v="0"/>
    <s v="NA"/>
    <x v="0"/>
    <x v="2"/>
    <x v="0"/>
    <x v="0"/>
    <x v="1"/>
    <x v="13"/>
    <x v="0"/>
    <x v="0"/>
    <x v="0"/>
    <x v="2"/>
    <n v="4"/>
    <n v="6"/>
    <n v="1920"/>
    <n v="1950"/>
    <x v="0"/>
    <x v="0"/>
    <x v="1"/>
    <s v="MetalSd"/>
    <x v="1"/>
    <n v="0"/>
    <x v="1"/>
    <s v="TA"/>
    <x v="1"/>
    <x v="1"/>
    <s v="TA"/>
    <s v="No"/>
    <x v="3"/>
    <n v="637"/>
    <s v="Unf"/>
    <n v="0"/>
    <n v="0"/>
    <n v="637"/>
    <x v="0"/>
    <s v="Gd"/>
    <s v="Y"/>
    <x v="0"/>
    <n v="897"/>
    <n v="439"/>
    <n v="0"/>
    <n v="1336"/>
    <n v="0"/>
    <n v="0"/>
    <n v="1"/>
    <n v="1"/>
    <n v="3"/>
    <n v="1"/>
    <s v="TA"/>
    <n v="7"/>
    <s v="Typ"/>
    <n v="0"/>
    <s v="NA"/>
    <x v="3"/>
    <n v="1994"/>
    <x v="1"/>
    <n v="1"/>
    <n v="570"/>
    <s v="TA"/>
    <s v="TA"/>
    <x v="0"/>
    <n v="0"/>
    <n v="47"/>
    <n v="120"/>
    <n v="0"/>
    <n v="0"/>
    <n v="0"/>
    <s v="NA"/>
    <x v="0"/>
    <s v="NA"/>
    <n v="0"/>
    <n v="9"/>
    <n v="2006"/>
    <x v="2"/>
    <x v="0"/>
    <n v="108000"/>
  </r>
  <r>
    <n v="559"/>
    <n v="60"/>
    <x v="0"/>
    <n v="57"/>
    <x v="477"/>
    <x v="0"/>
    <s v="NA"/>
    <x v="2"/>
    <x v="3"/>
    <x v="0"/>
    <x v="1"/>
    <x v="0"/>
    <x v="17"/>
    <x v="0"/>
    <x v="0"/>
    <x v="0"/>
    <x v="0"/>
    <n v="7"/>
    <n v="5"/>
    <n v="1996"/>
    <n v="1997"/>
    <x v="0"/>
    <x v="0"/>
    <x v="3"/>
    <s v="HdBoard"/>
    <x v="1"/>
    <n v="0"/>
    <x v="1"/>
    <s v="TA"/>
    <x v="0"/>
    <x v="0"/>
    <s v="TA"/>
    <s v="Gd"/>
    <x v="0"/>
    <n v="604"/>
    <s v="Unf"/>
    <n v="0"/>
    <n v="125"/>
    <n v="729"/>
    <x v="0"/>
    <s v="Ex"/>
    <s v="Y"/>
    <x v="0"/>
    <n v="729"/>
    <n v="717"/>
    <n v="0"/>
    <n v="1446"/>
    <n v="0"/>
    <n v="1"/>
    <n v="2"/>
    <n v="1"/>
    <n v="3"/>
    <n v="1"/>
    <s v="TA"/>
    <n v="6"/>
    <s v="Typ"/>
    <n v="1"/>
    <s v="TA"/>
    <x v="0"/>
    <n v="1996"/>
    <x v="1"/>
    <n v="2"/>
    <n v="406"/>
    <s v="TA"/>
    <s v="TA"/>
    <x v="0"/>
    <n v="264"/>
    <n v="22"/>
    <n v="0"/>
    <n v="0"/>
    <n v="0"/>
    <n v="0"/>
    <s v="NA"/>
    <x v="0"/>
    <s v="NA"/>
    <n v="0"/>
    <n v="8"/>
    <n v="2008"/>
    <x v="0"/>
    <x v="0"/>
    <n v="175000"/>
  </r>
  <r>
    <n v="560"/>
    <n v="120"/>
    <x v="0"/>
    <s v="NA"/>
    <x v="478"/>
    <x v="0"/>
    <s v="NA"/>
    <x v="0"/>
    <x v="0"/>
    <x v="0"/>
    <x v="0"/>
    <x v="0"/>
    <x v="21"/>
    <x v="0"/>
    <x v="0"/>
    <x v="3"/>
    <x v="1"/>
    <n v="7"/>
    <n v="5"/>
    <n v="2003"/>
    <n v="2004"/>
    <x v="0"/>
    <x v="0"/>
    <x v="0"/>
    <s v="VinylSd"/>
    <x v="0"/>
    <n v="18"/>
    <x v="0"/>
    <s v="TA"/>
    <x v="0"/>
    <x v="0"/>
    <s v="TA"/>
    <s v="Gd"/>
    <x v="2"/>
    <n v="0"/>
    <s v="Unf"/>
    <n v="0"/>
    <n v="1374"/>
    <n v="1374"/>
    <x v="0"/>
    <s v="Ex"/>
    <s v="Y"/>
    <x v="0"/>
    <n v="1557"/>
    <n v="0"/>
    <n v="0"/>
    <n v="1557"/>
    <n v="0"/>
    <n v="0"/>
    <n v="2"/>
    <n v="0"/>
    <n v="2"/>
    <n v="1"/>
    <s v="Gd"/>
    <n v="7"/>
    <s v="Typ"/>
    <n v="1"/>
    <s v="TA"/>
    <x v="0"/>
    <n v="2003"/>
    <x v="2"/>
    <n v="2"/>
    <n v="420"/>
    <s v="TA"/>
    <s v="TA"/>
    <x v="0"/>
    <n v="143"/>
    <n v="20"/>
    <n v="0"/>
    <n v="0"/>
    <n v="0"/>
    <n v="0"/>
    <s v="NA"/>
    <x v="0"/>
    <s v="NA"/>
    <n v="0"/>
    <n v="10"/>
    <n v="2006"/>
    <x v="0"/>
    <x v="0"/>
    <n v="234000"/>
  </r>
  <r>
    <n v="561"/>
    <n v="20"/>
    <x v="0"/>
    <s v="NA"/>
    <x v="479"/>
    <x v="0"/>
    <s v="NA"/>
    <x v="1"/>
    <x v="0"/>
    <x v="0"/>
    <x v="0"/>
    <x v="0"/>
    <x v="9"/>
    <x v="0"/>
    <x v="0"/>
    <x v="0"/>
    <x v="1"/>
    <n v="5"/>
    <n v="6"/>
    <n v="1957"/>
    <n v="1996"/>
    <x v="1"/>
    <x v="0"/>
    <x v="2"/>
    <s v="Wd Sdng"/>
    <x v="0"/>
    <n v="180"/>
    <x v="1"/>
    <s v="TA"/>
    <x v="1"/>
    <x v="0"/>
    <s v="TA"/>
    <s v="No"/>
    <x v="1"/>
    <n v="1302"/>
    <s v="Unf"/>
    <n v="0"/>
    <n v="90"/>
    <n v="1392"/>
    <x v="0"/>
    <s v="TA"/>
    <s v="Y"/>
    <x v="0"/>
    <n v="1392"/>
    <n v="0"/>
    <n v="0"/>
    <n v="1392"/>
    <n v="1"/>
    <n v="0"/>
    <n v="1"/>
    <n v="1"/>
    <n v="3"/>
    <n v="1"/>
    <s v="TA"/>
    <n v="5"/>
    <s v="Mod"/>
    <n v="1"/>
    <s v="Gd"/>
    <x v="1"/>
    <n v="1957"/>
    <x v="1"/>
    <n v="2"/>
    <n v="528"/>
    <s v="TA"/>
    <s v="TA"/>
    <x v="0"/>
    <n v="0"/>
    <n v="0"/>
    <n v="0"/>
    <n v="0"/>
    <n v="95"/>
    <n v="0"/>
    <s v="NA"/>
    <x v="0"/>
    <s v="NA"/>
    <n v="0"/>
    <n v="5"/>
    <n v="2010"/>
    <x v="0"/>
    <x v="0"/>
    <n v="121500"/>
  </r>
  <r>
    <n v="562"/>
    <n v="20"/>
    <x v="0"/>
    <n v="77"/>
    <x v="480"/>
    <x v="0"/>
    <s v="NA"/>
    <x v="0"/>
    <x v="0"/>
    <x v="0"/>
    <x v="0"/>
    <x v="1"/>
    <x v="4"/>
    <x v="0"/>
    <x v="0"/>
    <x v="0"/>
    <x v="1"/>
    <n v="5"/>
    <n v="5"/>
    <n v="1974"/>
    <n v="1975"/>
    <x v="0"/>
    <x v="0"/>
    <x v="3"/>
    <s v="HdBoard"/>
    <x v="1"/>
    <n v="0"/>
    <x v="1"/>
    <s v="TA"/>
    <x v="1"/>
    <x v="0"/>
    <s v="TA"/>
    <s v="Av"/>
    <x v="1"/>
    <n v="1071"/>
    <s v="LwQ"/>
    <n v="123"/>
    <n v="195"/>
    <n v="1389"/>
    <x v="0"/>
    <s v="Gd"/>
    <s v="Y"/>
    <x v="0"/>
    <n v="1389"/>
    <n v="0"/>
    <n v="0"/>
    <n v="1389"/>
    <n v="1"/>
    <n v="0"/>
    <n v="1"/>
    <n v="0"/>
    <n v="2"/>
    <n v="1"/>
    <s v="TA"/>
    <n v="6"/>
    <s v="Typ"/>
    <n v="1"/>
    <s v="TA"/>
    <x v="0"/>
    <n v="1975"/>
    <x v="0"/>
    <n v="2"/>
    <n v="418"/>
    <s v="TA"/>
    <s v="TA"/>
    <x v="0"/>
    <n v="240"/>
    <n v="38"/>
    <n v="0"/>
    <n v="0"/>
    <n v="0"/>
    <n v="0"/>
    <s v="NA"/>
    <x v="0"/>
    <s v="NA"/>
    <n v="0"/>
    <n v="4"/>
    <n v="2006"/>
    <x v="0"/>
    <x v="0"/>
    <n v="170000"/>
  </r>
  <r>
    <n v="563"/>
    <n v="30"/>
    <x v="0"/>
    <n v="63"/>
    <x v="481"/>
    <x v="0"/>
    <s v="NA"/>
    <x v="0"/>
    <x v="0"/>
    <x v="0"/>
    <x v="0"/>
    <x v="0"/>
    <x v="15"/>
    <x v="0"/>
    <x v="0"/>
    <x v="0"/>
    <x v="1"/>
    <n v="5"/>
    <n v="6"/>
    <n v="1940"/>
    <n v="1969"/>
    <x v="0"/>
    <x v="0"/>
    <x v="5"/>
    <s v="Wd Shng"/>
    <x v="1"/>
    <n v="0"/>
    <x v="1"/>
    <s v="TA"/>
    <x v="1"/>
    <x v="1"/>
    <s v="TA"/>
    <s v="No"/>
    <x v="4"/>
    <n v="290"/>
    <s v="Unf"/>
    <n v="0"/>
    <n v="706"/>
    <n v="996"/>
    <x v="0"/>
    <s v="Ex"/>
    <s v="Y"/>
    <x v="0"/>
    <n v="996"/>
    <n v="0"/>
    <n v="0"/>
    <n v="996"/>
    <n v="1"/>
    <n v="0"/>
    <n v="1"/>
    <n v="0"/>
    <n v="3"/>
    <n v="1"/>
    <s v="TA"/>
    <n v="6"/>
    <s v="Typ"/>
    <n v="1"/>
    <s v="Gd"/>
    <x v="4"/>
    <s v="NA"/>
    <x v="3"/>
    <n v="0"/>
    <n v="0"/>
    <s v="NA"/>
    <s v="NA"/>
    <x v="0"/>
    <n v="144"/>
    <n v="0"/>
    <n v="0"/>
    <n v="0"/>
    <n v="0"/>
    <n v="0"/>
    <s v="NA"/>
    <x v="0"/>
    <s v="NA"/>
    <n v="0"/>
    <n v="7"/>
    <n v="2008"/>
    <x v="0"/>
    <x v="0"/>
    <n v="108000"/>
  </r>
  <r>
    <n v="564"/>
    <n v="50"/>
    <x v="0"/>
    <n v="66"/>
    <x v="482"/>
    <x v="0"/>
    <s v="NA"/>
    <x v="0"/>
    <x v="0"/>
    <x v="0"/>
    <x v="0"/>
    <x v="0"/>
    <x v="15"/>
    <x v="0"/>
    <x v="0"/>
    <x v="0"/>
    <x v="2"/>
    <n v="6"/>
    <n v="7"/>
    <n v="1918"/>
    <n v="1950"/>
    <x v="0"/>
    <x v="0"/>
    <x v="2"/>
    <s v="Wd Sdng"/>
    <x v="1"/>
    <n v="0"/>
    <x v="1"/>
    <s v="TA"/>
    <x v="2"/>
    <x v="0"/>
    <s v="TA"/>
    <s v="Mn"/>
    <x v="2"/>
    <n v="0"/>
    <s v="Unf"/>
    <n v="0"/>
    <n v="1163"/>
    <n v="1163"/>
    <x v="0"/>
    <s v="Ex"/>
    <s v="Y"/>
    <x v="0"/>
    <n v="1163"/>
    <n v="511"/>
    <n v="0"/>
    <n v="1674"/>
    <n v="0"/>
    <n v="0"/>
    <n v="2"/>
    <n v="0"/>
    <n v="4"/>
    <n v="1"/>
    <s v="TA"/>
    <n v="8"/>
    <s v="Typ"/>
    <n v="1"/>
    <s v="Gd"/>
    <x v="1"/>
    <n v="1955"/>
    <x v="2"/>
    <n v="2"/>
    <n v="396"/>
    <s v="TA"/>
    <s v="TA"/>
    <x v="1"/>
    <n v="72"/>
    <n v="36"/>
    <n v="0"/>
    <n v="0"/>
    <n v="144"/>
    <n v="0"/>
    <s v="NA"/>
    <x v="0"/>
    <s v="NA"/>
    <n v="0"/>
    <n v="7"/>
    <n v="2008"/>
    <x v="0"/>
    <x v="0"/>
    <n v="185000"/>
  </r>
  <r>
    <n v="565"/>
    <n v="60"/>
    <x v="0"/>
    <s v="NA"/>
    <x v="483"/>
    <x v="0"/>
    <s v="NA"/>
    <x v="1"/>
    <x v="0"/>
    <x v="0"/>
    <x v="3"/>
    <x v="0"/>
    <x v="3"/>
    <x v="0"/>
    <x v="0"/>
    <x v="0"/>
    <x v="0"/>
    <n v="7"/>
    <n v="5"/>
    <n v="1992"/>
    <n v="2000"/>
    <x v="0"/>
    <x v="0"/>
    <x v="3"/>
    <s v="HdBoard"/>
    <x v="1"/>
    <n v="0"/>
    <x v="0"/>
    <s v="TA"/>
    <x v="0"/>
    <x v="0"/>
    <s v="TA"/>
    <s v="No"/>
    <x v="0"/>
    <n v="728"/>
    <s v="Unf"/>
    <n v="0"/>
    <n v="367"/>
    <n v="1095"/>
    <x v="0"/>
    <s v="Ex"/>
    <s v="Y"/>
    <x v="0"/>
    <n v="1166"/>
    <n v="1129"/>
    <n v="0"/>
    <n v="2295"/>
    <n v="1"/>
    <n v="0"/>
    <n v="2"/>
    <n v="1"/>
    <n v="4"/>
    <n v="1"/>
    <s v="Gd"/>
    <n v="9"/>
    <s v="Typ"/>
    <n v="1"/>
    <s v="TA"/>
    <x v="0"/>
    <n v="1992"/>
    <x v="0"/>
    <n v="2"/>
    <n v="590"/>
    <s v="TA"/>
    <s v="TA"/>
    <x v="0"/>
    <n v="0"/>
    <n v="40"/>
    <n v="0"/>
    <n v="0"/>
    <n v="0"/>
    <n v="0"/>
    <s v="NA"/>
    <x v="0"/>
    <s v="NA"/>
    <n v="0"/>
    <n v="7"/>
    <n v="2006"/>
    <x v="0"/>
    <x v="0"/>
    <n v="268000"/>
  </r>
  <r>
    <n v="566"/>
    <n v="70"/>
    <x v="0"/>
    <n v="66"/>
    <x v="484"/>
    <x v="0"/>
    <s v="NA"/>
    <x v="0"/>
    <x v="1"/>
    <x v="0"/>
    <x v="2"/>
    <x v="0"/>
    <x v="23"/>
    <x v="0"/>
    <x v="0"/>
    <x v="0"/>
    <x v="0"/>
    <n v="6"/>
    <n v="4"/>
    <n v="1915"/>
    <n v="1950"/>
    <x v="0"/>
    <x v="0"/>
    <x v="2"/>
    <s v="Wd Sdng"/>
    <x v="1"/>
    <n v="0"/>
    <x v="1"/>
    <s v="TA"/>
    <x v="0"/>
    <x v="0"/>
    <s v="TA"/>
    <s v="No"/>
    <x v="2"/>
    <n v="0"/>
    <s v="Unf"/>
    <n v="0"/>
    <n v="806"/>
    <n v="806"/>
    <x v="0"/>
    <s v="TA"/>
    <s v="N"/>
    <x v="1"/>
    <n v="841"/>
    <n v="806"/>
    <n v="0"/>
    <n v="1647"/>
    <n v="1"/>
    <n v="0"/>
    <n v="1"/>
    <n v="1"/>
    <n v="4"/>
    <n v="1"/>
    <s v="Fa"/>
    <n v="6"/>
    <s v="Typ"/>
    <n v="0"/>
    <s v="NA"/>
    <x v="1"/>
    <n v="1920"/>
    <x v="1"/>
    <n v="1"/>
    <n v="216"/>
    <s v="TA"/>
    <s v="TA"/>
    <x v="0"/>
    <n v="0"/>
    <n v="66"/>
    <n v="136"/>
    <n v="0"/>
    <n v="0"/>
    <n v="0"/>
    <s v="NA"/>
    <x v="0"/>
    <s v="NA"/>
    <n v="0"/>
    <n v="5"/>
    <n v="2010"/>
    <x v="0"/>
    <x v="0"/>
    <n v="128000"/>
  </r>
  <r>
    <n v="567"/>
    <n v="60"/>
    <x v="0"/>
    <n v="77"/>
    <x v="485"/>
    <x v="0"/>
    <s v="NA"/>
    <x v="1"/>
    <x v="0"/>
    <x v="0"/>
    <x v="0"/>
    <x v="0"/>
    <x v="18"/>
    <x v="0"/>
    <x v="0"/>
    <x v="0"/>
    <x v="0"/>
    <n v="9"/>
    <n v="5"/>
    <n v="2005"/>
    <n v="2007"/>
    <x v="1"/>
    <x v="0"/>
    <x v="0"/>
    <s v="VinylSd"/>
    <x v="0"/>
    <n v="245"/>
    <x v="0"/>
    <s v="TA"/>
    <x v="0"/>
    <x v="0"/>
    <s v="Gd"/>
    <s v="No"/>
    <x v="2"/>
    <n v="0"/>
    <s v="Unf"/>
    <n v="0"/>
    <n v="1122"/>
    <n v="1122"/>
    <x v="0"/>
    <s v="Ex"/>
    <s v="Y"/>
    <x v="0"/>
    <n v="1134"/>
    <n v="1370"/>
    <n v="0"/>
    <n v="2504"/>
    <n v="0"/>
    <n v="0"/>
    <n v="2"/>
    <n v="1"/>
    <n v="4"/>
    <n v="1"/>
    <s v="Ex"/>
    <n v="11"/>
    <s v="Typ"/>
    <n v="1"/>
    <s v="Gd"/>
    <x v="2"/>
    <n v="2005"/>
    <x v="2"/>
    <n v="3"/>
    <n v="656"/>
    <s v="TA"/>
    <s v="TA"/>
    <x v="0"/>
    <n v="144"/>
    <n v="39"/>
    <n v="0"/>
    <n v="0"/>
    <n v="0"/>
    <n v="0"/>
    <s v="NA"/>
    <x v="0"/>
    <s v="NA"/>
    <n v="0"/>
    <n v="6"/>
    <n v="2008"/>
    <x v="0"/>
    <x v="0"/>
    <n v="325000"/>
  </r>
  <r>
    <n v="568"/>
    <n v="20"/>
    <x v="0"/>
    <n v="70"/>
    <x v="486"/>
    <x v="0"/>
    <s v="NA"/>
    <x v="1"/>
    <x v="0"/>
    <x v="0"/>
    <x v="0"/>
    <x v="0"/>
    <x v="10"/>
    <x v="0"/>
    <x v="0"/>
    <x v="0"/>
    <x v="1"/>
    <n v="7"/>
    <n v="5"/>
    <n v="2004"/>
    <n v="2004"/>
    <x v="0"/>
    <x v="0"/>
    <x v="0"/>
    <s v="VinylSd"/>
    <x v="0"/>
    <n v="168"/>
    <x v="0"/>
    <s v="TA"/>
    <x v="0"/>
    <x v="0"/>
    <s v="TA"/>
    <s v="No"/>
    <x v="0"/>
    <n v="2"/>
    <s v="Unf"/>
    <n v="0"/>
    <n v="1515"/>
    <n v="1517"/>
    <x v="0"/>
    <s v="Ex"/>
    <s v="Y"/>
    <x v="0"/>
    <n v="1535"/>
    <n v="0"/>
    <n v="0"/>
    <n v="1535"/>
    <n v="0"/>
    <n v="0"/>
    <n v="2"/>
    <n v="0"/>
    <n v="3"/>
    <n v="1"/>
    <s v="Gd"/>
    <n v="7"/>
    <s v="Typ"/>
    <n v="0"/>
    <s v="NA"/>
    <x v="0"/>
    <n v="2004"/>
    <x v="0"/>
    <n v="2"/>
    <n v="532"/>
    <s v="TA"/>
    <s v="TA"/>
    <x v="0"/>
    <n v="0"/>
    <n v="0"/>
    <n v="0"/>
    <n v="0"/>
    <n v="0"/>
    <n v="0"/>
    <s v="NA"/>
    <x v="0"/>
    <s v="NA"/>
    <n v="0"/>
    <n v="3"/>
    <n v="2010"/>
    <x v="0"/>
    <x v="0"/>
    <n v="214000"/>
  </r>
  <r>
    <n v="569"/>
    <n v="50"/>
    <x v="0"/>
    <n v="79"/>
    <x v="487"/>
    <x v="0"/>
    <s v="NA"/>
    <x v="1"/>
    <x v="2"/>
    <x v="0"/>
    <x v="0"/>
    <x v="1"/>
    <x v="12"/>
    <x v="0"/>
    <x v="0"/>
    <x v="0"/>
    <x v="2"/>
    <n v="8"/>
    <n v="8"/>
    <n v="1983"/>
    <n v="2009"/>
    <x v="0"/>
    <x v="0"/>
    <x v="2"/>
    <s v="Wd Sdng"/>
    <x v="1"/>
    <n v="0"/>
    <x v="0"/>
    <s v="TA"/>
    <x v="1"/>
    <x v="0"/>
    <s v="TA"/>
    <s v="Gd"/>
    <x v="0"/>
    <n v="1441"/>
    <s v="Unf"/>
    <n v="0"/>
    <n v="55"/>
    <n v="1496"/>
    <x v="0"/>
    <s v="Ex"/>
    <s v="Y"/>
    <x v="0"/>
    <n v="1496"/>
    <n v="636"/>
    <n v="0"/>
    <n v="2132"/>
    <n v="1"/>
    <n v="0"/>
    <n v="1"/>
    <n v="1"/>
    <n v="1"/>
    <n v="1"/>
    <s v="Gd"/>
    <n v="5"/>
    <s v="Min2"/>
    <n v="1"/>
    <s v="Gd"/>
    <x v="2"/>
    <n v="1983"/>
    <x v="2"/>
    <n v="2"/>
    <n v="612"/>
    <s v="Gd"/>
    <s v="TA"/>
    <x v="0"/>
    <n v="349"/>
    <n v="40"/>
    <n v="0"/>
    <n v="0"/>
    <n v="0"/>
    <n v="0"/>
    <s v="NA"/>
    <x v="0"/>
    <s v="NA"/>
    <n v="0"/>
    <n v="9"/>
    <n v="2009"/>
    <x v="0"/>
    <x v="0"/>
    <n v="316600"/>
  </r>
  <r>
    <n v="570"/>
    <n v="90"/>
    <x v="0"/>
    <s v="NA"/>
    <x v="488"/>
    <x v="0"/>
    <s v="NA"/>
    <x v="1"/>
    <x v="0"/>
    <x v="0"/>
    <x v="2"/>
    <x v="0"/>
    <x v="11"/>
    <x v="0"/>
    <x v="0"/>
    <x v="2"/>
    <x v="4"/>
    <n v="5"/>
    <n v="5"/>
    <n v="1979"/>
    <n v="1979"/>
    <x v="0"/>
    <x v="0"/>
    <x v="1"/>
    <s v="MetalSd"/>
    <x v="1"/>
    <n v="0"/>
    <x v="1"/>
    <s v="TA"/>
    <x v="1"/>
    <x v="0"/>
    <s v="TA"/>
    <s v="Gd"/>
    <x v="0"/>
    <n v="943"/>
    <s v="Unf"/>
    <n v="0"/>
    <n v="0"/>
    <n v="943"/>
    <x v="0"/>
    <s v="TA"/>
    <s v="Y"/>
    <x v="0"/>
    <n v="943"/>
    <n v="0"/>
    <n v="0"/>
    <n v="943"/>
    <n v="1"/>
    <n v="0"/>
    <n v="1"/>
    <n v="0"/>
    <n v="2"/>
    <n v="1"/>
    <s v="TA"/>
    <n v="4"/>
    <s v="Typ"/>
    <n v="2"/>
    <s v="TA"/>
    <x v="1"/>
    <n v="1979"/>
    <x v="1"/>
    <n v="2"/>
    <n v="600"/>
    <s v="TA"/>
    <s v="TA"/>
    <x v="0"/>
    <n v="42"/>
    <n v="0"/>
    <n v="0"/>
    <n v="0"/>
    <n v="0"/>
    <n v="0"/>
    <s v="NA"/>
    <x v="0"/>
    <s v="NA"/>
    <n v="0"/>
    <n v="12"/>
    <n v="2006"/>
    <x v="0"/>
    <x v="0"/>
    <n v="135960"/>
  </r>
  <r>
    <n v="571"/>
    <n v="90"/>
    <x v="0"/>
    <n v="74"/>
    <x v="489"/>
    <x v="0"/>
    <s v="NA"/>
    <x v="1"/>
    <x v="0"/>
    <x v="0"/>
    <x v="0"/>
    <x v="0"/>
    <x v="11"/>
    <x v="0"/>
    <x v="0"/>
    <x v="2"/>
    <x v="1"/>
    <n v="5"/>
    <n v="5"/>
    <n v="1965"/>
    <n v="1965"/>
    <x v="0"/>
    <x v="0"/>
    <x v="3"/>
    <s v="HdBoard"/>
    <x v="0"/>
    <n v="108"/>
    <x v="1"/>
    <s v="TA"/>
    <x v="1"/>
    <x v="1"/>
    <s v="TA"/>
    <s v="No"/>
    <x v="6"/>
    <n v="231"/>
    <s v="Unf"/>
    <n v="0"/>
    <n v="1497"/>
    <n v="1728"/>
    <x v="0"/>
    <s v="TA"/>
    <s v="Y"/>
    <x v="0"/>
    <n v="1728"/>
    <n v="0"/>
    <n v="0"/>
    <n v="1728"/>
    <n v="0"/>
    <n v="0"/>
    <n v="2"/>
    <n v="0"/>
    <n v="6"/>
    <n v="2"/>
    <s v="TA"/>
    <n v="10"/>
    <s v="Typ"/>
    <n v="0"/>
    <s v="NA"/>
    <x v="1"/>
    <n v="1987"/>
    <x v="1"/>
    <n v="2"/>
    <n v="576"/>
    <s v="TA"/>
    <s v="TA"/>
    <x v="0"/>
    <n v="0"/>
    <n v="0"/>
    <n v="0"/>
    <n v="0"/>
    <n v="0"/>
    <n v="0"/>
    <s v="NA"/>
    <x v="0"/>
    <s v="NA"/>
    <n v="0"/>
    <n v="11"/>
    <n v="2008"/>
    <x v="0"/>
    <x v="0"/>
    <n v="142600"/>
  </r>
  <r>
    <n v="572"/>
    <n v="20"/>
    <x v="0"/>
    <n v="60"/>
    <x v="490"/>
    <x v="0"/>
    <s v="NA"/>
    <x v="0"/>
    <x v="0"/>
    <x v="0"/>
    <x v="0"/>
    <x v="0"/>
    <x v="11"/>
    <x v="0"/>
    <x v="0"/>
    <x v="0"/>
    <x v="1"/>
    <n v="6"/>
    <n v="6"/>
    <n v="1959"/>
    <n v="1959"/>
    <x v="0"/>
    <x v="0"/>
    <x v="5"/>
    <s v="Wd Shng"/>
    <x v="0"/>
    <n v="207"/>
    <x v="1"/>
    <s v="TA"/>
    <x v="1"/>
    <x v="1"/>
    <s v="TA"/>
    <s v="No"/>
    <x v="4"/>
    <n v="414"/>
    <s v="Unf"/>
    <n v="0"/>
    <n v="450"/>
    <n v="864"/>
    <x v="0"/>
    <s v="Ex"/>
    <s v="Y"/>
    <x v="0"/>
    <n v="864"/>
    <n v="0"/>
    <n v="0"/>
    <n v="864"/>
    <n v="1"/>
    <n v="0"/>
    <n v="1"/>
    <n v="0"/>
    <n v="2"/>
    <n v="1"/>
    <s v="Gd"/>
    <n v="4"/>
    <s v="Typ"/>
    <n v="0"/>
    <s v="NA"/>
    <x v="0"/>
    <n v="1959"/>
    <x v="1"/>
    <n v="1"/>
    <n v="288"/>
    <s v="TA"/>
    <s v="TA"/>
    <x v="0"/>
    <n v="168"/>
    <n v="0"/>
    <n v="0"/>
    <n v="0"/>
    <n v="0"/>
    <n v="0"/>
    <s v="NA"/>
    <x v="0"/>
    <s v="NA"/>
    <n v="0"/>
    <n v="10"/>
    <n v="2006"/>
    <x v="0"/>
    <x v="1"/>
    <n v="120000"/>
  </r>
  <r>
    <n v="573"/>
    <n v="60"/>
    <x v="0"/>
    <n v="83"/>
    <x v="491"/>
    <x v="0"/>
    <s v="NA"/>
    <x v="1"/>
    <x v="3"/>
    <x v="0"/>
    <x v="2"/>
    <x v="0"/>
    <x v="16"/>
    <x v="0"/>
    <x v="0"/>
    <x v="0"/>
    <x v="0"/>
    <n v="7"/>
    <n v="5"/>
    <n v="2009"/>
    <n v="2009"/>
    <x v="0"/>
    <x v="0"/>
    <x v="0"/>
    <s v="VinylSd"/>
    <x v="1"/>
    <n v="0"/>
    <x v="1"/>
    <s v="TA"/>
    <x v="0"/>
    <x v="2"/>
    <s v="TA"/>
    <s v="Av"/>
    <x v="2"/>
    <n v="0"/>
    <s v="Unf"/>
    <n v="0"/>
    <n v="846"/>
    <n v="846"/>
    <x v="0"/>
    <s v="Gd"/>
    <s v="Y"/>
    <x v="0"/>
    <n v="846"/>
    <n v="846"/>
    <n v="0"/>
    <n v="1692"/>
    <n v="0"/>
    <n v="0"/>
    <n v="2"/>
    <n v="1"/>
    <n v="3"/>
    <n v="1"/>
    <s v="Gd"/>
    <n v="6"/>
    <s v="Typ"/>
    <n v="0"/>
    <s v="NA"/>
    <x v="0"/>
    <n v="2009"/>
    <x v="0"/>
    <n v="2"/>
    <n v="650"/>
    <s v="TA"/>
    <s v="TA"/>
    <x v="0"/>
    <n v="208"/>
    <n v="114"/>
    <n v="0"/>
    <n v="0"/>
    <n v="0"/>
    <n v="0"/>
    <s v="NA"/>
    <x v="0"/>
    <s v="NA"/>
    <n v="0"/>
    <n v="7"/>
    <n v="2009"/>
    <x v="1"/>
    <x v="2"/>
    <n v="224500"/>
  </r>
  <r>
    <n v="574"/>
    <n v="80"/>
    <x v="0"/>
    <n v="76"/>
    <x v="492"/>
    <x v="0"/>
    <s v="NA"/>
    <x v="1"/>
    <x v="0"/>
    <x v="0"/>
    <x v="0"/>
    <x v="0"/>
    <x v="17"/>
    <x v="0"/>
    <x v="0"/>
    <x v="0"/>
    <x v="5"/>
    <n v="7"/>
    <n v="5"/>
    <n v="2000"/>
    <n v="2000"/>
    <x v="0"/>
    <x v="0"/>
    <x v="0"/>
    <s v="VinylSd"/>
    <x v="1"/>
    <n v="0"/>
    <x v="1"/>
    <s v="TA"/>
    <x v="0"/>
    <x v="0"/>
    <s v="TA"/>
    <s v="No"/>
    <x v="2"/>
    <n v="0"/>
    <s v="Unf"/>
    <n v="0"/>
    <n v="384"/>
    <n v="384"/>
    <x v="0"/>
    <s v="Ex"/>
    <s v="Y"/>
    <x v="0"/>
    <n v="774"/>
    <n v="656"/>
    <n v="0"/>
    <n v="1430"/>
    <n v="0"/>
    <n v="0"/>
    <n v="2"/>
    <n v="1"/>
    <n v="3"/>
    <n v="1"/>
    <s v="TA"/>
    <n v="8"/>
    <s v="Typ"/>
    <n v="1"/>
    <s v="TA"/>
    <x v="2"/>
    <n v="2000"/>
    <x v="0"/>
    <n v="2"/>
    <n v="400"/>
    <s v="TA"/>
    <s v="TA"/>
    <x v="0"/>
    <n v="100"/>
    <n v="0"/>
    <n v="0"/>
    <n v="0"/>
    <n v="0"/>
    <n v="0"/>
    <s v="NA"/>
    <x v="0"/>
    <s v="NA"/>
    <n v="0"/>
    <n v="12"/>
    <n v="2007"/>
    <x v="0"/>
    <x v="0"/>
    <n v="170000"/>
  </r>
  <r>
    <n v="575"/>
    <n v="80"/>
    <x v="0"/>
    <n v="70"/>
    <x v="132"/>
    <x v="0"/>
    <s v="NA"/>
    <x v="0"/>
    <x v="0"/>
    <x v="0"/>
    <x v="1"/>
    <x v="0"/>
    <x v="11"/>
    <x v="0"/>
    <x v="0"/>
    <x v="0"/>
    <x v="5"/>
    <n v="5"/>
    <n v="7"/>
    <n v="1971"/>
    <n v="2005"/>
    <x v="2"/>
    <x v="0"/>
    <x v="1"/>
    <s v="AsphShn"/>
    <x v="0"/>
    <n v="82"/>
    <x v="1"/>
    <s v="TA"/>
    <x v="1"/>
    <x v="1"/>
    <s v="TA"/>
    <s v="Av"/>
    <x v="1"/>
    <n v="349"/>
    <s v="Unf"/>
    <n v="0"/>
    <n v="23"/>
    <n v="372"/>
    <x v="0"/>
    <s v="TA"/>
    <s v="Y"/>
    <x v="0"/>
    <n v="576"/>
    <n v="533"/>
    <n v="0"/>
    <n v="1109"/>
    <n v="0"/>
    <n v="1"/>
    <n v="1"/>
    <n v="0"/>
    <n v="3"/>
    <n v="1"/>
    <s v="TA"/>
    <n v="5"/>
    <s v="Typ"/>
    <n v="0"/>
    <s v="NA"/>
    <x v="2"/>
    <n v="1971"/>
    <x v="1"/>
    <n v="1"/>
    <n v="288"/>
    <s v="TA"/>
    <s v="TA"/>
    <x v="0"/>
    <n v="35"/>
    <n v="0"/>
    <n v="0"/>
    <n v="0"/>
    <n v="0"/>
    <n v="0"/>
    <s v="NA"/>
    <x v="2"/>
    <s v="NA"/>
    <n v="0"/>
    <n v="12"/>
    <n v="2007"/>
    <x v="0"/>
    <x v="0"/>
    <n v="139000"/>
  </r>
  <r>
    <n v="576"/>
    <n v="50"/>
    <x v="0"/>
    <n v="80"/>
    <x v="414"/>
    <x v="0"/>
    <s v="NA"/>
    <x v="0"/>
    <x v="0"/>
    <x v="0"/>
    <x v="0"/>
    <x v="0"/>
    <x v="11"/>
    <x v="0"/>
    <x v="0"/>
    <x v="0"/>
    <x v="2"/>
    <n v="5"/>
    <n v="5"/>
    <n v="1947"/>
    <n v="1950"/>
    <x v="0"/>
    <x v="0"/>
    <x v="1"/>
    <s v="MetalSd"/>
    <x v="1"/>
    <n v="0"/>
    <x v="1"/>
    <s v="TA"/>
    <x v="1"/>
    <x v="1"/>
    <s v="TA"/>
    <s v="No"/>
    <x v="3"/>
    <n v="442"/>
    <s v="Unf"/>
    <n v="0"/>
    <n v="390"/>
    <n v="832"/>
    <x v="0"/>
    <s v="TA"/>
    <s v="Y"/>
    <x v="0"/>
    <n v="832"/>
    <n v="384"/>
    <n v="0"/>
    <n v="1216"/>
    <n v="0"/>
    <n v="0"/>
    <n v="1"/>
    <n v="0"/>
    <n v="2"/>
    <n v="1"/>
    <s v="TA"/>
    <n v="6"/>
    <s v="Typ"/>
    <n v="0"/>
    <s v="NA"/>
    <x v="1"/>
    <n v="1947"/>
    <x v="1"/>
    <n v="1"/>
    <n v="336"/>
    <s v="TA"/>
    <s v="TA"/>
    <x v="0"/>
    <n v="158"/>
    <n v="0"/>
    <n v="102"/>
    <n v="0"/>
    <n v="0"/>
    <n v="0"/>
    <s v="NA"/>
    <x v="0"/>
    <s v="NA"/>
    <n v="0"/>
    <n v="10"/>
    <n v="2008"/>
    <x v="2"/>
    <x v="1"/>
    <n v="118500"/>
  </r>
  <r>
    <n v="577"/>
    <n v="50"/>
    <x v="0"/>
    <n v="52"/>
    <x v="493"/>
    <x v="0"/>
    <s v="NA"/>
    <x v="0"/>
    <x v="0"/>
    <x v="0"/>
    <x v="0"/>
    <x v="0"/>
    <x v="23"/>
    <x v="0"/>
    <x v="0"/>
    <x v="0"/>
    <x v="2"/>
    <n v="7"/>
    <n v="7"/>
    <n v="1928"/>
    <n v="1950"/>
    <x v="0"/>
    <x v="0"/>
    <x v="2"/>
    <s v="Wd Sdng"/>
    <x v="1"/>
    <n v="0"/>
    <x v="1"/>
    <s v="TA"/>
    <x v="2"/>
    <x v="1"/>
    <s v="TA"/>
    <s v="No"/>
    <x v="2"/>
    <n v="0"/>
    <s v="Unf"/>
    <n v="0"/>
    <n v="861"/>
    <n v="861"/>
    <x v="0"/>
    <s v="Gd"/>
    <s v="Y"/>
    <x v="0"/>
    <n v="877"/>
    <n v="600"/>
    <n v="0"/>
    <n v="1477"/>
    <n v="0"/>
    <n v="1"/>
    <n v="2"/>
    <n v="0"/>
    <n v="3"/>
    <n v="1"/>
    <s v="TA"/>
    <n v="6"/>
    <s v="Typ"/>
    <n v="1"/>
    <s v="Gd"/>
    <x v="1"/>
    <n v="1928"/>
    <x v="1"/>
    <n v="1"/>
    <n v="216"/>
    <s v="TA"/>
    <s v="TA"/>
    <x v="0"/>
    <n v="0"/>
    <n v="50"/>
    <n v="0"/>
    <n v="0"/>
    <n v="0"/>
    <n v="0"/>
    <s v="NA"/>
    <x v="0"/>
    <s v="NA"/>
    <n v="0"/>
    <n v="8"/>
    <n v="2009"/>
    <x v="0"/>
    <x v="0"/>
    <n v="145000"/>
  </r>
  <r>
    <n v="578"/>
    <n v="80"/>
    <x v="0"/>
    <n v="96"/>
    <x v="494"/>
    <x v="0"/>
    <s v="NA"/>
    <x v="1"/>
    <x v="0"/>
    <x v="0"/>
    <x v="0"/>
    <x v="0"/>
    <x v="9"/>
    <x v="0"/>
    <x v="0"/>
    <x v="0"/>
    <x v="5"/>
    <n v="5"/>
    <n v="6"/>
    <n v="1966"/>
    <n v="1966"/>
    <x v="0"/>
    <x v="0"/>
    <x v="0"/>
    <s v="VinylSd"/>
    <x v="0"/>
    <n v="97"/>
    <x v="1"/>
    <s v="TA"/>
    <x v="1"/>
    <x v="1"/>
    <s v="TA"/>
    <s v="Av"/>
    <x v="6"/>
    <n v="328"/>
    <s v="ALQ"/>
    <n v="551"/>
    <n v="285"/>
    <n v="1164"/>
    <x v="0"/>
    <s v="Ex"/>
    <s v="Y"/>
    <x v="0"/>
    <n v="1320"/>
    <n v="0"/>
    <n v="0"/>
    <n v="1320"/>
    <n v="1"/>
    <n v="0"/>
    <n v="1"/>
    <n v="0"/>
    <n v="3"/>
    <n v="1"/>
    <s v="TA"/>
    <n v="6"/>
    <s v="Typ"/>
    <n v="2"/>
    <s v="Fa"/>
    <x v="0"/>
    <n v="1966"/>
    <x v="0"/>
    <n v="2"/>
    <n v="564"/>
    <s v="TA"/>
    <s v="TA"/>
    <x v="0"/>
    <n v="160"/>
    <n v="68"/>
    <n v="240"/>
    <n v="0"/>
    <n v="0"/>
    <n v="0"/>
    <s v="NA"/>
    <x v="0"/>
    <s v="NA"/>
    <n v="0"/>
    <n v="5"/>
    <n v="2006"/>
    <x v="0"/>
    <x v="1"/>
    <n v="164500"/>
  </r>
  <r>
    <n v="579"/>
    <n v="160"/>
    <x v="3"/>
    <n v="34"/>
    <x v="495"/>
    <x v="0"/>
    <s v="Pave"/>
    <x v="0"/>
    <x v="0"/>
    <x v="0"/>
    <x v="2"/>
    <x v="0"/>
    <x v="5"/>
    <x v="0"/>
    <x v="0"/>
    <x v="3"/>
    <x v="0"/>
    <n v="7"/>
    <n v="5"/>
    <n v="2007"/>
    <n v="2007"/>
    <x v="0"/>
    <x v="0"/>
    <x v="0"/>
    <s v="VinylSd"/>
    <x v="1"/>
    <n v="0"/>
    <x v="0"/>
    <s v="TA"/>
    <x v="0"/>
    <x v="0"/>
    <s v="TA"/>
    <s v="No"/>
    <x v="2"/>
    <n v="0"/>
    <s v="Unf"/>
    <n v="0"/>
    <n v="689"/>
    <n v="689"/>
    <x v="0"/>
    <s v="Ex"/>
    <s v="Y"/>
    <x v="0"/>
    <n v="703"/>
    <n v="689"/>
    <n v="0"/>
    <n v="1392"/>
    <n v="0"/>
    <n v="0"/>
    <n v="2"/>
    <n v="0"/>
    <n v="2"/>
    <n v="1"/>
    <s v="Gd"/>
    <n v="5"/>
    <s v="Typ"/>
    <n v="0"/>
    <s v="NA"/>
    <x v="1"/>
    <n v="2007"/>
    <x v="1"/>
    <n v="2"/>
    <n v="540"/>
    <s v="TA"/>
    <s v="TA"/>
    <x v="0"/>
    <n v="0"/>
    <n v="102"/>
    <n v="0"/>
    <n v="0"/>
    <n v="0"/>
    <n v="0"/>
    <s v="NA"/>
    <x v="0"/>
    <s v="NA"/>
    <n v="0"/>
    <n v="2"/>
    <n v="2008"/>
    <x v="0"/>
    <x v="1"/>
    <n v="146000"/>
  </r>
  <r>
    <n v="580"/>
    <n v="50"/>
    <x v="1"/>
    <n v="81"/>
    <x v="496"/>
    <x v="0"/>
    <s v="Grvl"/>
    <x v="0"/>
    <x v="0"/>
    <x v="0"/>
    <x v="0"/>
    <x v="0"/>
    <x v="7"/>
    <x v="0"/>
    <x v="0"/>
    <x v="0"/>
    <x v="2"/>
    <n v="5"/>
    <n v="5"/>
    <n v="1954"/>
    <n v="1954"/>
    <x v="0"/>
    <x v="0"/>
    <x v="1"/>
    <s v="MetalSd"/>
    <x v="0"/>
    <n v="335"/>
    <x v="1"/>
    <s v="TA"/>
    <x v="2"/>
    <x v="1"/>
    <s v="TA"/>
    <s v="No"/>
    <x v="2"/>
    <n v="0"/>
    <s v="Unf"/>
    <n v="0"/>
    <n v="1050"/>
    <n v="1050"/>
    <x v="0"/>
    <s v="Ex"/>
    <s v="N"/>
    <x v="1"/>
    <n v="1050"/>
    <n v="745"/>
    <n v="0"/>
    <n v="1795"/>
    <n v="0"/>
    <n v="0"/>
    <n v="2"/>
    <n v="0"/>
    <n v="4"/>
    <n v="1"/>
    <s v="TA"/>
    <n v="7"/>
    <s v="Typ"/>
    <n v="0"/>
    <s v="NA"/>
    <x v="0"/>
    <n v="1954"/>
    <x v="1"/>
    <n v="1"/>
    <n v="352"/>
    <s v="Fa"/>
    <s v="TA"/>
    <x v="0"/>
    <n v="0"/>
    <n v="0"/>
    <n v="0"/>
    <n v="0"/>
    <n v="0"/>
    <n v="0"/>
    <s v="NA"/>
    <x v="0"/>
    <s v="NA"/>
    <n v="0"/>
    <n v="11"/>
    <n v="2008"/>
    <x v="0"/>
    <x v="0"/>
    <n v="131500"/>
  </r>
  <r>
    <n v="581"/>
    <n v="20"/>
    <x v="0"/>
    <s v="NA"/>
    <x v="497"/>
    <x v="0"/>
    <s v="NA"/>
    <x v="1"/>
    <x v="0"/>
    <x v="0"/>
    <x v="3"/>
    <x v="0"/>
    <x v="11"/>
    <x v="0"/>
    <x v="0"/>
    <x v="0"/>
    <x v="1"/>
    <n v="6"/>
    <n v="6"/>
    <n v="1960"/>
    <n v="1987"/>
    <x v="0"/>
    <x v="0"/>
    <x v="2"/>
    <s v="Wd Sdng"/>
    <x v="0"/>
    <n v="85"/>
    <x v="1"/>
    <s v="TA"/>
    <x v="1"/>
    <x v="1"/>
    <s v="TA"/>
    <s v="No"/>
    <x v="4"/>
    <n v="594"/>
    <s v="Rec"/>
    <n v="219"/>
    <n v="331"/>
    <n v="1144"/>
    <x v="0"/>
    <s v="Ex"/>
    <s v="Y"/>
    <x v="0"/>
    <n v="1429"/>
    <n v="0"/>
    <n v="0"/>
    <n v="1429"/>
    <n v="0"/>
    <n v="1"/>
    <n v="1"/>
    <n v="0"/>
    <n v="3"/>
    <n v="1"/>
    <s v="Gd"/>
    <n v="7"/>
    <s v="Typ"/>
    <n v="2"/>
    <s v="Gd"/>
    <x v="0"/>
    <n v="1960"/>
    <x v="1"/>
    <n v="2"/>
    <n v="572"/>
    <s v="TA"/>
    <s v="TA"/>
    <x v="0"/>
    <n v="216"/>
    <n v="110"/>
    <n v="0"/>
    <n v="0"/>
    <n v="0"/>
    <n v="0"/>
    <s v="NA"/>
    <x v="0"/>
    <s v="NA"/>
    <n v="0"/>
    <n v="6"/>
    <n v="2007"/>
    <x v="0"/>
    <x v="0"/>
    <n v="181900"/>
  </r>
  <r>
    <n v="582"/>
    <n v="20"/>
    <x v="0"/>
    <n v="98"/>
    <x v="498"/>
    <x v="0"/>
    <s v="NA"/>
    <x v="0"/>
    <x v="0"/>
    <x v="0"/>
    <x v="0"/>
    <x v="0"/>
    <x v="10"/>
    <x v="0"/>
    <x v="0"/>
    <x v="0"/>
    <x v="1"/>
    <n v="8"/>
    <n v="5"/>
    <n v="2008"/>
    <n v="2009"/>
    <x v="1"/>
    <x v="0"/>
    <x v="0"/>
    <s v="VinylSd"/>
    <x v="0"/>
    <n v="306"/>
    <x v="2"/>
    <s v="TA"/>
    <x v="0"/>
    <x v="2"/>
    <s v="TA"/>
    <s v="No"/>
    <x v="2"/>
    <n v="0"/>
    <s v="Unf"/>
    <n v="0"/>
    <n v="2042"/>
    <n v="2042"/>
    <x v="0"/>
    <s v="Ex"/>
    <s v="Y"/>
    <x v="0"/>
    <n v="2042"/>
    <n v="0"/>
    <n v="0"/>
    <n v="2042"/>
    <n v="0"/>
    <n v="0"/>
    <n v="2"/>
    <n v="1"/>
    <n v="3"/>
    <n v="1"/>
    <s v="Ex"/>
    <n v="8"/>
    <s v="Typ"/>
    <n v="1"/>
    <s v="Gd"/>
    <x v="0"/>
    <n v="2009"/>
    <x v="0"/>
    <n v="3"/>
    <n v="1390"/>
    <s v="TA"/>
    <s v="TA"/>
    <x v="0"/>
    <n v="0"/>
    <n v="90"/>
    <n v="0"/>
    <n v="0"/>
    <n v="0"/>
    <n v="0"/>
    <s v="NA"/>
    <x v="0"/>
    <s v="NA"/>
    <n v="0"/>
    <n v="8"/>
    <n v="2009"/>
    <x v="1"/>
    <x v="2"/>
    <n v="253293"/>
  </r>
  <r>
    <n v="583"/>
    <n v="90"/>
    <x v="0"/>
    <n v="81"/>
    <x v="499"/>
    <x v="1"/>
    <s v="NA"/>
    <x v="0"/>
    <x v="0"/>
    <x v="0"/>
    <x v="0"/>
    <x v="0"/>
    <x v="15"/>
    <x v="0"/>
    <x v="0"/>
    <x v="2"/>
    <x v="4"/>
    <n v="6"/>
    <n v="5"/>
    <n v="1990"/>
    <n v="1990"/>
    <x v="0"/>
    <x v="0"/>
    <x v="3"/>
    <s v="HdBoard"/>
    <x v="0"/>
    <n v="104"/>
    <x v="1"/>
    <s v="Gd"/>
    <x v="1"/>
    <x v="0"/>
    <s v="TA"/>
    <s v="Av"/>
    <x v="0"/>
    <n v="816"/>
    <s v="Unf"/>
    <n v="0"/>
    <n v="0"/>
    <n v="816"/>
    <x v="0"/>
    <s v="TA"/>
    <s v="Y"/>
    <x v="0"/>
    <n v="816"/>
    <n v="0"/>
    <n v="0"/>
    <n v="816"/>
    <n v="1"/>
    <n v="0"/>
    <n v="1"/>
    <n v="0"/>
    <n v="3"/>
    <n v="1"/>
    <s v="TA"/>
    <n v="5"/>
    <s v="Typ"/>
    <n v="0"/>
    <s v="NA"/>
    <x v="4"/>
    <s v="NA"/>
    <x v="3"/>
    <n v="0"/>
    <n v="0"/>
    <s v="NA"/>
    <s v="NA"/>
    <x v="0"/>
    <n v="0"/>
    <n v="32"/>
    <n v="0"/>
    <n v="0"/>
    <n v="0"/>
    <n v="0"/>
    <s v="NA"/>
    <x v="0"/>
    <s v="NA"/>
    <n v="0"/>
    <n v="5"/>
    <n v="2007"/>
    <x v="0"/>
    <x v="0"/>
    <n v="118500"/>
  </r>
  <r>
    <n v="584"/>
    <n v="75"/>
    <x v="1"/>
    <n v="75"/>
    <x v="141"/>
    <x v="0"/>
    <s v="NA"/>
    <x v="0"/>
    <x v="0"/>
    <x v="0"/>
    <x v="0"/>
    <x v="0"/>
    <x v="7"/>
    <x v="3"/>
    <x v="5"/>
    <x v="0"/>
    <x v="6"/>
    <n v="10"/>
    <n v="9"/>
    <n v="1893"/>
    <n v="2000"/>
    <x v="0"/>
    <x v="0"/>
    <x v="2"/>
    <s v="Wd Sdng"/>
    <x v="1"/>
    <n v="0"/>
    <x v="2"/>
    <s v="Ex"/>
    <x v="2"/>
    <x v="1"/>
    <s v="TA"/>
    <s v="No"/>
    <x v="2"/>
    <n v="0"/>
    <s v="Unf"/>
    <n v="0"/>
    <n v="1237"/>
    <n v="1237"/>
    <x v="0"/>
    <s v="Gd"/>
    <s v="Y"/>
    <x v="0"/>
    <n v="1521"/>
    <n v="1254"/>
    <n v="0"/>
    <n v="2775"/>
    <n v="0"/>
    <n v="0"/>
    <n v="3"/>
    <n v="1"/>
    <n v="3"/>
    <n v="1"/>
    <s v="Gd"/>
    <n v="9"/>
    <s v="Typ"/>
    <n v="1"/>
    <s v="Gd"/>
    <x v="1"/>
    <n v="1988"/>
    <x v="1"/>
    <n v="2"/>
    <n v="880"/>
    <s v="Gd"/>
    <s v="TA"/>
    <x v="0"/>
    <n v="105"/>
    <n v="502"/>
    <n v="0"/>
    <n v="0"/>
    <n v="0"/>
    <n v="0"/>
    <s v="NA"/>
    <x v="0"/>
    <s v="NA"/>
    <n v="0"/>
    <n v="7"/>
    <n v="2008"/>
    <x v="0"/>
    <x v="0"/>
    <n v="325000"/>
  </r>
  <r>
    <n v="585"/>
    <n v="50"/>
    <x v="1"/>
    <n v="51"/>
    <x v="8"/>
    <x v="0"/>
    <s v="NA"/>
    <x v="0"/>
    <x v="0"/>
    <x v="0"/>
    <x v="0"/>
    <x v="0"/>
    <x v="8"/>
    <x v="0"/>
    <x v="0"/>
    <x v="0"/>
    <x v="2"/>
    <n v="4"/>
    <n v="7"/>
    <n v="1935"/>
    <n v="1995"/>
    <x v="0"/>
    <x v="0"/>
    <x v="8"/>
    <s v="AsbShng"/>
    <x v="1"/>
    <n v="0"/>
    <x v="1"/>
    <s v="TA"/>
    <x v="2"/>
    <x v="1"/>
    <s v="TA"/>
    <s v="No"/>
    <x v="2"/>
    <n v="0"/>
    <s v="Unf"/>
    <n v="0"/>
    <n v="884"/>
    <n v="884"/>
    <x v="0"/>
    <s v="Ex"/>
    <s v="Y"/>
    <x v="0"/>
    <n v="989"/>
    <n v="584"/>
    <n v="0"/>
    <n v="1573"/>
    <n v="0"/>
    <n v="0"/>
    <n v="1"/>
    <n v="0"/>
    <n v="3"/>
    <n v="1"/>
    <s v="Gd"/>
    <n v="6"/>
    <s v="Typ"/>
    <n v="0"/>
    <s v="NA"/>
    <x v="1"/>
    <n v="1935"/>
    <x v="1"/>
    <n v="1"/>
    <n v="240"/>
    <s v="TA"/>
    <s v="TA"/>
    <x v="0"/>
    <n v="0"/>
    <n v="0"/>
    <n v="54"/>
    <n v="0"/>
    <n v="120"/>
    <n v="0"/>
    <s v="NA"/>
    <x v="0"/>
    <s v="NA"/>
    <n v="0"/>
    <n v="7"/>
    <n v="2009"/>
    <x v="0"/>
    <x v="0"/>
    <n v="133000"/>
  </r>
  <r>
    <n v="586"/>
    <n v="20"/>
    <x v="0"/>
    <n v="88"/>
    <x v="500"/>
    <x v="0"/>
    <s v="NA"/>
    <x v="0"/>
    <x v="0"/>
    <x v="0"/>
    <x v="0"/>
    <x v="0"/>
    <x v="16"/>
    <x v="0"/>
    <x v="0"/>
    <x v="0"/>
    <x v="1"/>
    <n v="8"/>
    <n v="5"/>
    <n v="2005"/>
    <n v="2006"/>
    <x v="1"/>
    <x v="0"/>
    <x v="0"/>
    <s v="VinylSd"/>
    <x v="0"/>
    <n v="208"/>
    <x v="0"/>
    <s v="TA"/>
    <x v="0"/>
    <x v="2"/>
    <s v="TA"/>
    <s v="Gd"/>
    <x v="0"/>
    <n v="1460"/>
    <s v="Unf"/>
    <n v="0"/>
    <n v="408"/>
    <n v="1868"/>
    <x v="0"/>
    <s v="Ex"/>
    <s v="Y"/>
    <x v="0"/>
    <n v="2028"/>
    <n v="0"/>
    <n v="0"/>
    <n v="2028"/>
    <n v="1"/>
    <n v="0"/>
    <n v="2"/>
    <n v="0"/>
    <n v="2"/>
    <n v="1"/>
    <s v="Gd"/>
    <n v="7"/>
    <s v="Typ"/>
    <n v="2"/>
    <s v="Gd"/>
    <x v="0"/>
    <n v="2005"/>
    <x v="0"/>
    <n v="3"/>
    <n v="880"/>
    <s v="TA"/>
    <s v="TA"/>
    <x v="0"/>
    <n v="326"/>
    <n v="66"/>
    <n v="0"/>
    <n v="0"/>
    <n v="0"/>
    <n v="0"/>
    <s v="NA"/>
    <x v="0"/>
    <s v="NA"/>
    <n v="0"/>
    <n v="3"/>
    <n v="2006"/>
    <x v="1"/>
    <x v="2"/>
    <n v="369900"/>
  </r>
  <r>
    <n v="587"/>
    <n v="30"/>
    <x v="0"/>
    <n v="55"/>
    <x v="501"/>
    <x v="0"/>
    <s v="NA"/>
    <x v="0"/>
    <x v="0"/>
    <x v="0"/>
    <x v="0"/>
    <x v="0"/>
    <x v="8"/>
    <x v="6"/>
    <x v="0"/>
    <x v="0"/>
    <x v="1"/>
    <n v="6"/>
    <n v="7"/>
    <n v="1918"/>
    <n v="2000"/>
    <x v="0"/>
    <x v="0"/>
    <x v="9"/>
    <s v="Wd Shng"/>
    <x v="1"/>
    <n v="0"/>
    <x v="1"/>
    <s v="Gd"/>
    <x v="2"/>
    <x v="1"/>
    <s v="Gd"/>
    <s v="Mn"/>
    <x v="3"/>
    <n v="210"/>
    <s v="ALQ"/>
    <n v="606"/>
    <n v="0"/>
    <n v="816"/>
    <x v="0"/>
    <s v="Ex"/>
    <s v="Y"/>
    <x v="0"/>
    <n v="838"/>
    <n v="0"/>
    <n v="0"/>
    <n v="838"/>
    <n v="1"/>
    <n v="0"/>
    <n v="1"/>
    <n v="0"/>
    <n v="2"/>
    <n v="1"/>
    <s v="Fa"/>
    <n v="5"/>
    <s v="Typ"/>
    <n v="0"/>
    <s v="NA"/>
    <x v="1"/>
    <n v="1961"/>
    <x v="2"/>
    <n v="1"/>
    <n v="275"/>
    <s v="TA"/>
    <s v="TA"/>
    <x v="1"/>
    <n v="0"/>
    <n v="0"/>
    <n v="112"/>
    <n v="0"/>
    <n v="0"/>
    <n v="0"/>
    <s v="NA"/>
    <x v="4"/>
    <s v="NA"/>
    <n v="0"/>
    <n v="5"/>
    <n v="2008"/>
    <x v="0"/>
    <x v="0"/>
    <n v="130000"/>
  </r>
  <r>
    <n v="588"/>
    <n v="85"/>
    <x v="0"/>
    <n v="74"/>
    <x v="502"/>
    <x v="0"/>
    <s v="NA"/>
    <x v="1"/>
    <x v="0"/>
    <x v="0"/>
    <x v="0"/>
    <x v="0"/>
    <x v="9"/>
    <x v="0"/>
    <x v="0"/>
    <x v="0"/>
    <x v="4"/>
    <n v="5"/>
    <n v="6"/>
    <n v="1982"/>
    <n v="1982"/>
    <x v="1"/>
    <x v="0"/>
    <x v="3"/>
    <s v="HdBoard"/>
    <x v="1"/>
    <n v="0"/>
    <x v="1"/>
    <s v="TA"/>
    <x v="1"/>
    <x v="1"/>
    <s v="TA"/>
    <s v="Av"/>
    <x v="1"/>
    <n v="672"/>
    <s v="Unf"/>
    <n v="0"/>
    <n v="168"/>
    <n v="840"/>
    <x v="0"/>
    <s v="TA"/>
    <s v="Y"/>
    <x v="0"/>
    <n v="860"/>
    <n v="0"/>
    <n v="0"/>
    <n v="860"/>
    <n v="1"/>
    <n v="0"/>
    <n v="1"/>
    <n v="0"/>
    <n v="2"/>
    <n v="1"/>
    <s v="TA"/>
    <n v="4"/>
    <s v="Typ"/>
    <n v="0"/>
    <s v="NA"/>
    <x v="1"/>
    <n v="1996"/>
    <x v="1"/>
    <n v="2"/>
    <n v="528"/>
    <s v="TA"/>
    <s v="TA"/>
    <x v="0"/>
    <n v="0"/>
    <n v="0"/>
    <n v="0"/>
    <n v="0"/>
    <n v="0"/>
    <n v="0"/>
    <s v="NA"/>
    <x v="0"/>
    <s v="NA"/>
    <n v="0"/>
    <n v="7"/>
    <n v="2009"/>
    <x v="0"/>
    <x v="0"/>
    <n v="137000"/>
  </r>
  <r>
    <n v="589"/>
    <n v="20"/>
    <x v="0"/>
    <n v="65"/>
    <x v="503"/>
    <x v="0"/>
    <s v="NA"/>
    <x v="1"/>
    <x v="2"/>
    <x v="0"/>
    <x v="0"/>
    <x v="2"/>
    <x v="19"/>
    <x v="0"/>
    <x v="0"/>
    <x v="0"/>
    <x v="1"/>
    <n v="5"/>
    <n v="8"/>
    <n v="1968"/>
    <n v="2003"/>
    <x v="4"/>
    <x v="5"/>
    <x v="2"/>
    <s v="Wd Sdng"/>
    <x v="1"/>
    <n v="0"/>
    <x v="1"/>
    <s v="TA"/>
    <x v="1"/>
    <x v="1"/>
    <s v="TA"/>
    <s v="Gd"/>
    <x v="0"/>
    <n v="1324"/>
    <s v="Unf"/>
    <n v="0"/>
    <n v="113"/>
    <n v="1437"/>
    <x v="0"/>
    <s v="Ex"/>
    <s v="Y"/>
    <x v="0"/>
    <n v="1473"/>
    <n v="0"/>
    <n v="0"/>
    <n v="1473"/>
    <n v="2"/>
    <n v="0"/>
    <n v="1"/>
    <n v="0"/>
    <n v="1"/>
    <n v="1"/>
    <s v="Ex"/>
    <n v="5"/>
    <s v="Typ"/>
    <n v="2"/>
    <s v="Gd"/>
    <x v="0"/>
    <n v="1968"/>
    <x v="1"/>
    <n v="1"/>
    <n v="452"/>
    <s v="TA"/>
    <s v="TA"/>
    <x v="0"/>
    <n v="0"/>
    <n v="48"/>
    <n v="0"/>
    <n v="0"/>
    <n v="60"/>
    <n v="0"/>
    <s v="NA"/>
    <x v="0"/>
    <s v="NA"/>
    <n v="0"/>
    <n v="6"/>
    <n v="2009"/>
    <x v="0"/>
    <x v="2"/>
    <n v="143000"/>
  </r>
  <r>
    <n v="590"/>
    <n v="40"/>
    <x v="1"/>
    <n v="50"/>
    <x v="134"/>
    <x v="0"/>
    <s v="NA"/>
    <x v="0"/>
    <x v="0"/>
    <x v="0"/>
    <x v="0"/>
    <x v="0"/>
    <x v="8"/>
    <x v="6"/>
    <x v="3"/>
    <x v="0"/>
    <x v="1"/>
    <n v="5"/>
    <n v="6"/>
    <n v="1930"/>
    <n v="1960"/>
    <x v="0"/>
    <x v="0"/>
    <x v="0"/>
    <s v="VinylSd"/>
    <x v="1"/>
    <n v="0"/>
    <x v="1"/>
    <s v="TA"/>
    <x v="2"/>
    <x v="1"/>
    <s v="TA"/>
    <s v="No"/>
    <x v="2"/>
    <n v="0"/>
    <s v="Unf"/>
    <n v="0"/>
    <n v="742"/>
    <n v="742"/>
    <x v="0"/>
    <s v="TA"/>
    <s v="Y"/>
    <x v="2"/>
    <n v="779"/>
    <n v="0"/>
    <n v="156"/>
    <n v="935"/>
    <n v="0"/>
    <n v="0"/>
    <n v="1"/>
    <n v="0"/>
    <n v="2"/>
    <n v="1"/>
    <s v="TA"/>
    <n v="4"/>
    <s v="Typ"/>
    <n v="0"/>
    <s v="NA"/>
    <x v="1"/>
    <n v="1988"/>
    <x v="1"/>
    <n v="1"/>
    <n v="308"/>
    <s v="TA"/>
    <s v="TA"/>
    <x v="2"/>
    <n v="0"/>
    <n v="0"/>
    <n v="0"/>
    <n v="0"/>
    <n v="0"/>
    <n v="0"/>
    <s v="NA"/>
    <x v="0"/>
    <s v="Shed"/>
    <n v="600"/>
    <n v="8"/>
    <n v="2008"/>
    <x v="0"/>
    <x v="0"/>
    <n v="79500"/>
  </r>
  <r>
    <n v="591"/>
    <n v="60"/>
    <x v="0"/>
    <n v="64"/>
    <x v="504"/>
    <x v="0"/>
    <s v="NA"/>
    <x v="0"/>
    <x v="0"/>
    <x v="0"/>
    <x v="0"/>
    <x v="0"/>
    <x v="0"/>
    <x v="0"/>
    <x v="0"/>
    <x v="0"/>
    <x v="0"/>
    <n v="7"/>
    <n v="5"/>
    <n v="2004"/>
    <n v="2004"/>
    <x v="0"/>
    <x v="0"/>
    <x v="0"/>
    <s v="VinylSd"/>
    <x v="1"/>
    <n v="0"/>
    <x v="0"/>
    <s v="TA"/>
    <x v="0"/>
    <x v="0"/>
    <s v="TA"/>
    <s v="No"/>
    <x v="0"/>
    <n v="490"/>
    <s v="Unf"/>
    <n v="0"/>
    <n v="280"/>
    <n v="770"/>
    <x v="0"/>
    <s v="Ex"/>
    <s v="Y"/>
    <x v="0"/>
    <n v="770"/>
    <n v="812"/>
    <n v="0"/>
    <n v="1582"/>
    <n v="0"/>
    <n v="0"/>
    <n v="2"/>
    <n v="1"/>
    <n v="3"/>
    <n v="1"/>
    <s v="Gd"/>
    <n v="6"/>
    <s v="Typ"/>
    <n v="0"/>
    <s v="NA"/>
    <x v="0"/>
    <n v="2004"/>
    <x v="0"/>
    <n v="2"/>
    <n v="520"/>
    <s v="TA"/>
    <s v="TA"/>
    <x v="0"/>
    <n v="0"/>
    <n v="45"/>
    <n v="0"/>
    <n v="0"/>
    <n v="0"/>
    <n v="0"/>
    <s v="NA"/>
    <x v="0"/>
    <s v="NA"/>
    <n v="0"/>
    <n v="9"/>
    <n v="2008"/>
    <x v="0"/>
    <x v="0"/>
    <n v="185900"/>
  </r>
  <r>
    <n v="592"/>
    <n v="60"/>
    <x v="0"/>
    <n v="97"/>
    <x v="505"/>
    <x v="0"/>
    <s v="NA"/>
    <x v="1"/>
    <x v="0"/>
    <x v="0"/>
    <x v="2"/>
    <x v="0"/>
    <x v="10"/>
    <x v="0"/>
    <x v="0"/>
    <x v="0"/>
    <x v="0"/>
    <n v="10"/>
    <n v="5"/>
    <n v="2008"/>
    <n v="2008"/>
    <x v="0"/>
    <x v="0"/>
    <x v="6"/>
    <s v="CmentBd"/>
    <x v="2"/>
    <n v="420"/>
    <x v="2"/>
    <s v="TA"/>
    <x v="0"/>
    <x v="2"/>
    <s v="TA"/>
    <s v="Gd"/>
    <x v="0"/>
    <n v="1338"/>
    <s v="Unf"/>
    <n v="0"/>
    <n v="384"/>
    <n v="1722"/>
    <x v="0"/>
    <s v="Ex"/>
    <s v="Y"/>
    <x v="0"/>
    <n v="1728"/>
    <n v="568"/>
    <n v="0"/>
    <n v="2296"/>
    <n v="1"/>
    <n v="0"/>
    <n v="2"/>
    <n v="1"/>
    <n v="3"/>
    <n v="1"/>
    <s v="Ex"/>
    <n v="10"/>
    <s v="Typ"/>
    <n v="1"/>
    <s v="Gd"/>
    <x v="2"/>
    <n v="2008"/>
    <x v="0"/>
    <n v="3"/>
    <n v="842"/>
    <s v="TA"/>
    <s v="TA"/>
    <x v="0"/>
    <n v="382"/>
    <n v="274"/>
    <n v="0"/>
    <n v="0"/>
    <n v="0"/>
    <n v="0"/>
    <s v="NA"/>
    <x v="0"/>
    <s v="NA"/>
    <n v="0"/>
    <n v="6"/>
    <n v="2009"/>
    <x v="4"/>
    <x v="0"/>
    <n v="451950"/>
  </r>
  <r>
    <n v="593"/>
    <n v="20"/>
    <x v="0"/>
    <n v="60"/>
    <x v="506"/>
    <x v="0"/>
    <s v="NA"/>
    <x v="0"/>
    <x v="0"/>
    <x v="0"/>
    <x v="0"/>
    <x v="0"/>
    <x v="4"/>
    <x v="0"/>
    <x v="0"/>
    <x v="0"/>
    <x v="1"/>
    <n v="5"/>
    <n v="8"/>
    <n v="1982"/>
    <n v="2003"/>
    <x v="0"/>
    <x v="0"/>
    <x v="3"/>
    <s v="HdBoard"/>
    <x v="1"/>
    <n v="0"/>
    <x v="1"/>
    <s v="Gd"/>
    <x v="0"/>
    <x v="1"/>
    <s v="Gd"/>
    <s v="No"/>
    <x v="0"/>
    <n v="816"/>
    <s v="Unf"/>
    <n v="0"/>
    <n v="0"/>
    <n v="816"/>
    <x v="0"/>
    <s v="Ex"/>
    <s v="Y"/>
    <x v="0"/>
    <n v="816"/>
    <n v="0"/>
    <n v="0"/>
    <n v="816"/>
    <n v="1"/>
    <n v="0"/>
    <n v="1"/>
    <n v="0"/>
    <n v="2"/>
    <n v="1"/>
    <s v="TA"/>
    <n v="4"/>
    <s v="Typ"/>
    <n v="0"/>
    <s v="NA"/>
    <x v="1"/>
    <n v="1985"/>
    <x v="2"/>
    <n v="2"/>
    <n v="816"/>
    <s v="TA"/>
    <s v="TA"/>
    <x v="0"/>
    <n v="0"/>
    <n v="0"/>
    <n v="0"/>
    <n v="0"/>
    <n v="0"/>
    <n v="0"/>
    <s v="NA"/>
    <x v="0"/>
    <s v="NA"/>
    <n v="0"/>
    <n v="6"/>
    <n v="2008"/>
    <x v="0"/>
    <x v="0"/>
    <n v="138000"/>
  </r>
  <r>
    <n v="594"/>
    <n v="120"/>
    <x v="1"/>
    <s v="NA"/>
    <x v="507"/>
    <x v="0"/>
    <s v="NA"/>
    <x v="0"/>
    <x v="0"/>
    <x v="0"/>
    <x v="0"/>
    <x v="0"/>
    <x v="0"/>
    <x v="0"/>
    <x v="0"/>
    <x v="3"/>
    <x v="1"/>
    <n v="6"/>
    <n v="5"/>
    <n v="2003"/>
    <n v="2003"/>
    <x v="0"/>
    <x v="0"/>
    <x v="0"/>
    <s v="VinylSd"/>
    <x v="0"/>
    <n v="170"/>
    <x v="0"/>
    <s v="TA"/>
    <x v="0"/>
    <x v="0"/>
    <s v="TA"/>
    <s v="Av"/>
    <x v="0"/>
    <n v="685"/>
    <s v="Unf"/>
    <n v="0"/>
    <n v="163"/>
    <n v="848"/>
    <x v="0"/>
    <s v="Ex"/>
    <s v="Y"/>
    <x v="0"/>
    <n v="848"/>
    <n v="0"/>
    <n v="0"/>
    <n v="848"/>
    <n v="1"/>
    <n v="0"/>
    <n v="1"/>
    <n v="0"/>
    <n v="1"/>
    <n v="1"/>
    <s v="Gd"/>
    <n v="4"/>
    <s v="Typ"/>
    <n v="0"/>
    <s v="NA"/>
    <x v="0"/>
    <n v="2003"/>
    <x v="2"/>
    <n v="2"/>
    <n v="420"/>
    <s v="TA"/>
    <s v="TA"/>
    <x v="0"/>
    <n v="140"/>
    <n v="0"/>
    <n v="0"/>
    <n v="0"/>
    <n v="0"/>
    <n v="0"/>
    <s v="NA"/>
    <x v="0"/>
    <s v="NA"/>
    <n v="0"/>
    <n v="5"/>
    <n v="2009"/>
    <x v="0"/>
    <x v="0"/>
    <n v="140000"/>
  </r>
  <r>
    <n v="595"/>
    <n v="20"/>
    <x v="0"/>
    <n v="88"/>
    <x v="508"/>
    <x v="0"/>
    <s v="NA"/>
    <x v="1"/>
    <x v="0"/>
    <x v="0"/>
    <x v="0"/>
    <x v="0"/>
    <x v="0"/>
    <x v="0"/>
    <x v="0"/>
    <x v="0"/>
    <x v="1"/>
    <n v="5"/>
    <n v="6"/>
    <n v="1975"/>
    <n v="1975"/>
    <x v="1"/>
    <x v="0"/>
    <x v="3"/>
    <s v="HdBoard"/>
    <x v="1"/>
    <n v="0"/>
    <x v="1"/>
    <s v="TA"/>
    <x v="1"/>
    <x v="0"/>
    <s v="TA"/>
    <s v="No"/>
    <x v="2"/>
    <n v="0"/>
    <s v="Unf"/>
    <n v="0"/>
    <n v="924"/>
    <n v="924"/>
    <x v="0"/>
    <s v="TA"/>
    <s v="Y"/>
    <x v="0"/>
    <n v="924"/>
    <n v="0"/>
    <n v="0"/>
    <n v="924"/>
    <n v="0"/>
    <n v="0"/>
    <n v="1"/>
    <n v="0"/>
    <n v="3"/>
    <n v="1"/>
    <s v="TA"/>
    <n v="5"/>
    <s v="Typ"/>
    <n v="0"/>
    <s v="NA"/>
    <x v="1"/>
    <n v="1981"/>
    <x v="1"/>
    <n v="1"/>
    <n v="280"/>
    <s v="TA"/>
    <s v="TA"/>
    <x v="0"/>
    <n v="0"/>
    <n v="0"/>
    <n v="0"/>
    <n v="0"/>
    <n v="0"/>
    <n v="0"/>
    <s v="NA"/>
    <x v="1"/>
    <s v="NA"/>
    <n v="0"/>
    <n v="4"/>
    <n v="2008"/>
    <x v="0"/>
    <x v="0"/>
    <n v="110000"/>
  </r>
  <r>
    <n v="596"/>
    <n v="20"/>
    <x v="0"/>
    <n v="69"/>
    <x v="509"/>
    <x v="0"/>
    <s v="NA"/>
    <x v="1"/>
    <x v="0"/>
    <x v="0"/>
    <x v="0"/>
    <x v="0"/>
    <x v="18"/>
    <x v="0"/>
    <x v="0"/>
    <x v="0"/>
    <x v="1"/>
    <n v="8"/>
    <n v="5"/>
    <n v="2005"/>
    <n v="2006"/>
    <x v="0"/>
    <x v="0"/>
    <x v="0"/>
    <s v="Other"/>
    <x v="0"/>
    <n v="238"/>
    <x v="0"/>
    <s v="TA"/>
    <x v="0"/>
    <x v="0"/>
    <s v="TA"/>
    <s v="Gd"/>
    <x v="0"/>
    <n v="1422"/>
    <s v="Unf"/>
    <n v="0"/>
    <n v="392"/>
    <n v="1814"/>
    <x v="0"/>
    <s v="Ex"/>
    <s v="Y"/>
    <x v="0"/>
    <n v="1826"/>
    <n v="0"/>
    <n v="0"/>
    <n v="1826"/>
    <n v="1"/>
    <n v="0"/>
    <n v="2"/>
    <n v="0"/>
    <n v="3"/>
    <n v="1"/>
    <s v="Gd"/>
    <n v="7"/>
    <s v="Typ"/>
    <n v="1"/>
    <s v="TA"/>
    <x v="0"/>
    <n v="2005"/>
    <x v="2"/>
    <n v="3"/>
    <n v="758"/>
    <s v="TA"/>
    <s v="TA"/>
    <x v="0"/>
    <n v="180"/>
    <n v="75"/>
    <n v="0"/>
    <n v="0"/>
    <n v="120"/>
    <n v="0"/>
    <s v="NA"/>
    <x v="0"/>
    <s v="NA"/>
    <n v="0"/>
    <n v="8"/>
    <n v="2006"/>
    <x v="1"/>
    <x v="2"/>
    <n v="319000"/>
  </r>
  <r>
    <n v="597"/>
    <n v="70"/>
    <x v="1"/>
    <n v="60"/>
    <x v="510"/>
    <x v="0"/>
    <s v="Grvl"/>
    <x v="0"/>
    <x v="0"/>
    <x v="0"/>
    <x v="0"/>
    <x v="0"/>
    <x v="7"/>
    <x v="0"/>
    <x v="0"/>
    <x v="0"/>
    <x v="0"/>
    <n v="6"/>
    <n v="7"/>
    <n v="1910"/>
    <n v="1993"/>
    <x v="0"/>
    <x v="0"/>
    <x v="0"/>
    <s v="VinylSd"/>
    <x v="1"/>
    <n v="0"/>
    <x v="1"/>
    <s v="TA"/>
    <x v="1"/>
    <x v="1"/>
    <s v="TA"/>
    <s v="No"/>
    <x v="2"/>
    <n v="0"/>
    <s v="Unf"/>
    <n v="0"/>
    <n v="684"/>
    <n v="684"/>
    <x v="0"/>
    <s v="Ex"/>
    <s v="N"/>
    <x v="2"/>
    <n v="684"/>
    <n v="684"/>
    <n v="0"/>
    <n v="1368"/>
    <n v="0"/>
    <n v="0"/>
    <n v="1"/>
    <n v="0"/>
    <n v="3"/>
    <n v="1"/>
    <s v="TA"/>
    <n v="7"/>
    <s v="Typ"/>
    <n v="0"/>
    <s v="NA"/>
    <x v="1"/>
    <n v="1930"/>
    <x v="1"/>
    <n v="1"/>
    <n v="216"/>
    <s v="TA"/>
    <s v="Fa"/>
    <x v="1"/>
    <n v="0"/>
    <n v="158"/>
    <n v="0"/>
    <n v="0"/>
    <n v="0"/>
    <n v="0"/>
    <s v="NA"/>
    <x v="0"/>
    <s v="NA"/>
    <n v="0"/>
    <n v="10"/>
    <n v="2006"/>
    <x v="0"/>
    <x v="0"/>
    <n v="114504"/>
  </r>
  <r>
    <n v="598"/>
    <n v="120"/>
    <x v="0"/>
    <n v="53"/>
    <x v="386"/>
    <x v="0"/>
    <s v="NA"/>
    <x v="0"/>
    <x v="0"/>
    <x v="0"/>
    <x v="0"/>
    <x v="0"/>
    <x v="21"/>
    <x v="0"/>
    <x v="0"/>
    <x v="3"/>
    <x v="1"/>
    <n v="7"/>
    <n v="5"/>
    <n v="2006"/>
    <n v="2007"/>
    <x v="0"/>
    <x v="0"/>
    <x v="0"/>
    <s v="VinylSd"/>
    <x v="0"/>
    <n v="72"/>
    <x v="0"/>
    <s v="TA"/>
    <x v="0"/>
    <x v="2"/>
    <s v="TA"/>
    <s v="Av"/>
    <x v="2"/>
    <n v="0"/>
    <s v="Unf"/>
    <n v="0"/>
    <n v="1258"/>
    <n v="1258"/>
    <x v="0"/>
    <s v="Ex"/>
    <s v="Y"/>
    <x v="0"/>
    <n v="1402"/>
    <n v="0"/>
    <n v="0"/>
    <n v="1402"/>
    <n v="0"/>
    <n v="2"/>
    <n v="0"/>
    <n v="2"/>
    <n v="2"/>
    <n v="1"/>
    <s v="Gd"/>
    <n v="7"/>
    <s v="Typ"/>
    <n v="1"/>
    <s v="Gd"/>
    <x v="0"/>
    <n v="2006"/>
    <x v="2"/>
    <n v="3"/>
    <n v="648"/>
    <s v="TA"/>
    <s v="TA"/>
    <x v="0"/>
    <n v="120"/>
    <n v="16"/>
    <n v="0"/>
    <n v="0"/>
    <n v="0"/>
    <n v="0"/>
    <s v="NA"/>
    <x v="0"/>
    <s v="NA"/>
    <n v="0"/>
    <n v="2"/>
    <n v="2007"/>
    <x v="1"/>
    <x v="2"/>
    <n v="194201"/>
  </r>
  <r>
    <n v="599"/>
    <n v="20"/>
    <x v="0"/>
    <n v="80"/>
    <x v="511"/>
    <x v="0"/>
    <s v="NA"/>
    <x v="0"/>
    <x v="1"/>
    <x v="0"/>
    <x v="0"/>
    <x v="0"/>
    <x v="2"/>
    <x v="0"/>
    <x v="0"/>
    <x v="0"/>
    <x v="1"/>
    <n v="5"/>
    <n v="6"/>
    <n v="1977"/>
    <n v="1977"/>
    <x v="0"/>
    <x v="0"/>
    <x v="7"/>
    <s v="Plywood"/>
    <x v="0"/>
    <n v="459"/>
    <x v="1"/>
    <s v="TA"/>
    <x v="1"/>
    <x v="0"/>
    <s v="TA"/>
    <s v="Mn"/>
    <x v="1"/>
    <n v="1283"/>
    <s v="LwQ"/>
    <n v="147"/>
    <n v="0"/>
    <n v="1430"/>
    <x v="0"/>
    <s v="Ex"/>
    <s v="Y"/>
    <x v="0"/>
    <n v="1647"/>
    <n v="0"/>
    <n v="0"/>
    <n v="1647"/>
    <n v="1"/>
    <n v="0"/>
    <n v="2"/>
    <n v="0"/>
    <n v="3"/>
    <n v="1"/>
    <s v="Gd"/>
    <n v="7"/>
    <s v="Typ"/>
    <n v="1"/>
    <s v="TA"/>
    <x v="0"/>
    <n v="1977"/>
    <x v="2"/>
    <n v="2"/>
    <n v="621"/>
    <s v="TA"/>
    <s v="TA"/>
    <x v="0"/>
    <n v="0"/>
    <n v="0"/>
    <n v="0"/>
    <n v="0"/>
    <n v="0"/>
    <n v="0"/>
    <s v="NA"/>
    <x v="0"/>
    <s v="NA"/>
    <n v="0"/>
    <n v="3"/>
    <n v="2006"/>
    <x v="0"/>
    <x v="0"/>
    <n v="217500"/>
  </r>
  <r>
    <n v="600"/>
    <n v="160"/>
    <x v="1"/>
    <n v="24"/>
    <x v="512"/>
    <x v="0"/>
    <s v="NA"/>
    <x v="0"/>
    <x v="0"/>
    <x v="0"/>
    <x v="0"/>
    <x v="0"/>
    <x v="24"/>
    <x v="0"/>
    <x v="0"/>
    <x v="4"/>
    <x v="0"/>
    <n v="6"/>
    <n v="6"/>
    <n v="1980"/>
    <n v="1980"/>
    <x v="0"/>
    <x v="0"/>
    <x v="1"/>
    <s v="MetalSd"/>
    <x v="1"/>
    <n v="0"/>
    <x v="1"/>
    <s v="Gd"/>
    <x v="1"/>
    <x v="0"/>
    <s v="TA"/>
    <s v="No"/>
    <x v="6"/>
    <n v="81"/>
    <s v="GLQ"/>
    <n v="612"/>
    <n v="23"/>
    <n v="716"/>
    <x v="0"/>
    <s v="TA"/>
    <s v="Y"/>
    <x v="0"/>
    <n v="716"/>
    <n v="840"/>
    <n v="0"/>
    <n v="1556"/>
    <n v="1"/>
    <n v="0"/>
    <n v="2"/>
    <n v="1"/>
    <n v="3"/>
    <n v="1"/>
    <s v="TA"/>
    <n v="6"/>
    <s v="Typ"/>
    <n v="1"/>
    <s v="TA"/>
    <x v="0"/>
    <n v="1980"/>
    <x v="2"/>
    <n v="2"/>
    <n v="452"/>
    <s v="TA"/>
    <s v="TA"/>
    <x v="0"/>
    <n v="161"/>
    <n v="0"/>
    <n v="0"/>
    <n v="0"/>
    <n v="0"/>
    <n v="0"/>
    <s v="NA"/>
    <x v="3"/>
    <s v="NA"/>
    <n v="0"/>
    <n v="7"/>
    <n v="2008"/>
    <x v="2"/>
    <x v="0"/>
    <n v="151000"/>
  </r>
  <r>
    <n v="601"/>
    <n v="60"/>
    <x v="0"/>
    <n v="74"/>
    <x v="513"/>
    <x v="0"/>
    <s v="NA"/>
    <x v="0"/>
    <x v="0"/>
    <x v="0"/>
    <x v="0"/>
    <x v="0"/>
    <x v="10"/>
    <x v="0"/>
    <x v="0"/>
    <x v="0"/>
    <x v="0"/>
    <n v="8"/>
    <n v="5"/>
    <n v="2005"/>
    <n v="2005"/>
    <x v="0"/>
    <x v="0"/>
    <x v="0"/>
    <s v="VinylSd"/>
    <x v="0"/>
    <n v="280"/>
    <x v="0"/>
    <s v="TA"/>
    <x v="0"/>
    <x v="0"/>
    <s v="TA"/>
    <s v="Av"/>
    <x v="0"/>
    <n v="546"/>
    <s v="Unf"/>
    <n v="0"/>
    <n v="512"/>
    <n v="1058"/>
    <x v="0"/>
    <s v="Ex"/>
    <s v="Y"/>
    <x v="0"/>
    <n v="1058"/>
    <n v="846"/>
    <n v="0"/>
    <n v="1904"/>
    <n v="1"/>
    <n v="0"/>
    <n v="2"/>
    <n v="1"/>
    <n v="3"/>
    <n v="1"/>
    <s v="Ex"/>
    <n v="8"/>
    <s v="Typ"/>
    <n v="1"/>
    <s v="Gd"/>
    <x v="2"/>
    <n v="2003"/>
    <x v="2"/>
    <n v="2"/>
    <n v="736"/>
    <s v="TA"/>
    <s v="TA"/>
    <x v="0"/>
    <n v="179"/>
    <n v="60"/>
    <n v="0"/>
    <n v="0"/>
    <n v="0"/>
    <n v="0"/>
    <s v="NA"/>
    <x v="0"/>
    <s v="NA"/>
    <n v="0"/>
    <n v="6"/>
    <n v="2006"/>
    <x v="0"/>
    <x v="0"/>
    <n v="275000"/>
  </r>
  <r>
    <n v="602"/>
    <n v="50"/>
    <x v="1"/>
    <n v="50"/>
    <x v="218"/>
    <x v="0"/>
    <s v="NA"/>
    <x v="0"/>
    <x v="1"/>
    <x v="0"/>
    <x v="0"/>
    <x v="0"/>
    <x v="13"/>
    <x v="0"/>
    <x v="0"/>
    <x v="0"/>
    <x v="2"/>
    <n v="6"/>
    <n v="6"/>
    <n v="1937"/>
    <n v="1950"/>
    <x v="0"/>
    <x v="0"/>
    <x v="2"/>
    <s v="Wd Sdng"/>
    <x v="1"/>
    <n v="0"/>
    <x v="1"/>
    <s v="Gd"/>
    <x v="0"/>
    <x v="1"/>
    <s v="TA"/>
    <s v="No"/>
    <x v="2"/>
    <n v="0"/>
    <s v="Unf"/>
    <n v="0"/>
    <n v="780"/>
    <n v="780"/>
    <x v="0"/>
    <s v="TA"/>
    <s v="Y"/>
    <x v="0"/>
    <n v="780"/>
    <n v="595"/>
    <n v="0"/>
    <n v="1375"/>
    <n v="0"/>
    <n v="0"/>
    <n v="1"/>
    <n v="1"/>
    <n v="3"/>
    <n v="1"/>
    <s v="Gd"/>
    <n v="6"/>
    <s v="Typ"/>
    <n v="1"/>
    <s v="Gd"/>
    <x v="1"/>
    <n v="1979"/>
    <x v="1"/>
    <n v="1"/>
    <n v="544"/>
    <s v="TA"/>
    <s v="TA"/>
    <x v="2"/>
    <n v="0"/>
    <n v="162"/>
    <n v="0"/>
    <n v="0"/>
    <n v="126"/>
    <n v="0"/>
    <s v="NA"/>
    <x v="0"/>
    <s v="NA"/>
    <n v="0"/>
    <n v="12"/>
    <n v="2007"/>
    <x v="0"/>
    <x v="0"/>
    <n v="141000"/>
  </r>
  <r>
    <n v="603"/>
    <n v="60"/>
    <x v="0"/>
    <n v="80"/>
    <x v="514"/>
    <x v="0"/>
    <s v="NA"/>
    <x v="1"/>
    <x v="0"/>
    <x v="0"/>
    <x v="0"/>
    <x v="0"/>
    <x v="12"/>
    <x v="0"/>
    <x v="0"/>
    <x v="0"/>
    <x v="0"/>
    <n v="8"/>
    <n v="5"/>
    <n v="1992"/>
    <n v="1992"/>
    <x v="0"/>
    <x v="0"/>
    <x v="3"/>
    <s v="HdBoard"/>
    <x v="1"/>
    <n v="0"/>
    <x v="0"/>
    <s v="TA"/>
    <x v="0"/>
    <x v="0"/>
    <s v="TA"/>
    <s v="Mn"/>
    <x v="0"/>
    <n v="789"/>
    <s v="Unf"/>
    <n v="0"/>
    <n v="119"/>
    <n v="908"/>
    <x v="0"/>
    <s v="Ex"/>
    <s v="Y"/>
    <x v="0"/>
    <n v="927"/>
    <n v="988"/>
    <n v="0"/>
    <n v="1915"/>
    <n v="1"/>
    <n v="0"/>
    <n v="2"/>
    <n v="1"/>
    <n v="3"/>
    <n v="1"/>
    <s v="Gd"/>
    <n v="8"/>
    <s v="Typ"/>
    <n v="1"/>
    <s v="TA"/>
    <x v="0"/>
    <n v="1992"/>
    <x v="2"/>
    <n v="2"/>
    <n v="506"/>
    <s v="TA"/>
    <s v="TA"/>
    <x v="0"/>
    <n v="120"/>
    <n v="150"/>
    <n v="0"/>
    <n v="0"/>
    <n v="0"/>
    <n v="0"/>
    <s v="NA"/>
    <x v="0"/>
    <s v="NA"/>
    <n v="0"/>
    <n v="2"/>
    <n v="2006"/>
    <x v="0"/>
    <x v="1"/>
    <n v="220000"/>
  </r>
  <r>
    <n v="604"/>
    <n v="160"/>
    <x v="3"/>
    <n v="30"/>
    <x v="209"/>
    <x v="0"/>
    <s v="Pave"/>
    <x v="0"/>
    <x v="0"/>
    <x v="0"/>
    <x v="0"/>
    <x v="0"/>
    <x v="5"/>
    <x v="0"/>
    <x v="0"/>
    <x v="3"/>
    <x v="0"/>
    <n v="7"/>
    <n v="5"/>
    <n v="2004"/>
    <n v="2005"/>
    <x v="0"/>
    <x v="0"/>
    <x v="1"/>
    <s v="MetalSd"/>
    <x v="1"/>
    <n v="0"/>
    <x v="0"/>
    <s v="TA"/>
    <x v="0"/>
    <x v="0"/>
    <s v="TA"/>
    <s v="No"/>
    <x v="2"/>
    <n v="0"/>
    <s v="Unf"/>
    <n v="0"/>
    <n v="600"/>
    <n v="600"/>
    <x v="0"/>
    <s v="Ex"/>
    <s v="Y"/>
    <x v="0"/>
    <n v="600"/>
    <n v="600"/>
    <n v="0"/>
    <n v="1200"/>
    <n v="0"/>
    <n v="0"/>
    <n v="2"/>
    <n v="1"/>
    <n v="2"/>
    <n v="1"/>
    <s v="Gd"/>
    <n v="4"/>
    <s v="Typ"/>
    <n v="0"/>
    <s v="NA"/>
    <x v="1"/>
    <n v="2004"/>
    <x v="0"/>
    <n v="2"/>
    <n v="480"/>
    <s v="TA"/>
    <s v="TA"/>
    <x v="0"/>
    <n v="0"/>
    <n v="172"/>
    <n v="0"/>
    <n v="0"/>
    <n v="0"/>
    <n v="0"/>
    <s v="NA"/>
    <x v="0"/>
    <s v="NA"/>
    <n v="0"/>
    <n v="6"/>
    <n v="2010"/>
    <x v="0"/>
    <x v="0"/>
    <n v="151000"/>
  </r>
  <r>
    <n v="605"/>
    <n v="20"/>
    <x v="0"/>
    <n v="88"/>
    <x v="515"/>
    <x v="0"/>
    <s v="NA"/>
    <x v="1"/>
    <x v="0"/>
    <x v="0"/>
    <x v="0"/>
    <x v="0"/>
    <x v="0"/>
    <x v="0"/>
    <x v="0"/>
    <x v="0"/>
    <x v="1"/>
    <n v="7"/>
    <n v="5"/>
    <n v="2002"/>
    <n v="2002"/>
    <x v="0"/>
    <x v="0"/>
    <x v="0"/>
    <s v="VinylSd"/>
    <x v="0"/>
    <n v="99"/>
    <x v="0"/>
    <s v="TA"/>
    <x v="0"/>
    <x v="0"/>
    <s v="TA"/>
    <s v="Mn"/>
    <x v="0"/>
    <n v="922"/>
    <s v="Unf"/>
    <n v="0"/>
    <n v="572"/>
    <n v="1494"/>
    <x v="0"/>
    <s v="Ex"/>
    <s v="Y"/>
    <x v="0"/>
    <n v="1494"/>
    <n v="0"/>
    <n v="0"/>
    <n v="1494"/>
    <n v="1"/>
    <n v="0"/>
    <n v="2"/>
    <n v="0"/>
    <n v="3"/>
    <n v="1"/>
    <s v="Gd"/>
    <n v="6"/>
    <s v="Typ"/>
    <n v="1"/>
    <s v="TA"/>
    <x v="0"/>
    <n v="2002"/>
    <x v="0"/>
    <n v="2"/>
    <n v="530"/>
    <s v="TA"/>
    <s v="TA"/>
    <x v="0"/>
    <n v="192"/>
    <n v="36"/>
    <n v="0"/>
    <n v="0"/>
    <n v="0"/>
    <n v="0"/>
    <s v="NA"/>
    <x v="0"/>
    <s v="NA"/>
    <n v="0"/>
    <n v="9"/>
    <n v="2008"/>
    <x v="0"/>
    <x v="0"/>
    <n v="221000"/>
  </r>
  <r>
    <n v="606"/>
    <n v="60"/>
    <x v="0"/>
    <n v="85"/>
    <x v="516"/>
    <x v="0"/>
    <s v="NA"/>
    <x v="0"/>
    <x v="0"/>
    <x v="0"/>
    <x v="0"/>
    <x v="0"/>
    <x v="11"/>
    <x v="0"/>
    <x v="0"/>
    <x v="0"/>
    <x v="0"/>
    <n v="7"/>
    <n v="6"/>
    <n v="1965"/>
    <n v="1990"/>
    <x v="0"/>
    <x v="0"/>
    <x v="3"/>
    <s v="HdBoard"/>
    <x v="0"/>
    <n v="176"/>
    <x v="1"/>
    <s v="TA"/>
    <x v="1"/>
    <x v="1"/>
    <s v="TA"/>
    <s v="No"/>
    <x v="4"/>
    <n v="454"/>
    <s v="Unf"/>
    <n v="0"/>
    <n v="314"/>
    <n v="768"/>
    <x v="0"/>
    <s v="TA"/>
    <s v="Y"/>
    <x v="0"/>
    <n v="1186"/>
    <n v="800"/>
    <n v="0"/>
    <n v="1986"/>
    <n v="0"/>
    <n v="0"/>
    <n v="2"/>
    <n v="1"/>
    <n v="3"/>
    <n v="1"/>
    <s v="TA"/>
    <n v="7"/>
    <s v="Typ"/>
    <n v="3"/>
    <s v="Fa"/>
    <x v="0"/>
    <n v="1965"/>
    <x v="1"/>
    <n v="2"/>
    <n v="486"/>
    <s v="TA"/>
    <s v="TA"/>
    <x v="0"/>
    <n v="0"/>
    <n v="42"/>
    <n v="0"/>
    <n v="0"/>
    <n v="189"/>
    <n v="0"/>
    <s v="NA"/>
    <x v="0"/>
    <s v="NA"/>
    <n v="0"/>
    <n v="10"/>
    <n v="2009"/>
    <x v="0"/>
    <x v="0"/>
    <n v="205000"/>
  </r>
  <r>
    <n v="607"/>
    <n v="20"/>
    <x v="0"/>
    <n v="82"/>
    <x v="517"/>
    <x v="0"/>
    <s v="NA"/>
    <x v="2"/>
    <x v="2"/>
    <x v="0"/>
    <x v="2"/>
    <x v="1"/>
    <x v="0"/>
    <x v="0"/>
    <x v="0"/>
    <x v="0"/>
    <x v="1"/>
    <n v="5"/>
    <n v="5"/>
    <n v="1996"/>
    <n v="1996"/>
    <x v="0"/>
    <x v="0"/>
    <x v="0"/>
    <s v="VinylSd"/>
    <x v="1"/>
    <n v="0"/>
    <x v="1"/>
    <s v="Gd"/>
    <x v="0"/>
    <x v="0"/>
    <s v="TA"/>
    <s v="No"/>
    <x v="0"/>
    <n v="732"/>
    <s v="Unf"/>
    <n v="0"/>
    <n v="308"/>
    <n v="1040"/>
    <x v="0"/>
    <s v="Gd"/>
    <s v="Y"/>
    <x v="0"/>
    <n v="1040"/>
    <n v="0"/>
    <n v="0"/>
    <n v="1040"/>
    <n v="1"/>
    <n v="0"/>
    <n v="1"/>
    <n v="0"/>
    <n v="3"/>
    <n v="1"/>
    <s v="Gd"/>
    <n v="6"/>
    <s v="Typ"/>
    <n v="0"/>
    <s v="NA"/>
    <x v="1"/>
    <n v="2000"/>
    <x v="1"/>
    <n v="2"/>
    <n v="576"/>
    <s v="TA"/>
    <s v="TA"/>
    <x v="0"/>
    <n v="168"/>
    <n v="0"/>
    <n v="0"/>
    <n v="0"/>
    <n v="0"/>
    <n v="0"/>
    <s v="NA"/>
    <x v="3"/>
    <s v="NA"/>
    <n v="0"/>
    <n v="11"/>
    <n v="2009"/>
    <x v="0"/>
    <x v="0"/>
    <n v="152000"/>
  </r>
  <r>
    <n v="608"/>
    <n v="20"/>
    <x v="0"/>
    <n v="78"/>
    <x v="284"/>
    <x v="0"/>
    <s v="NA"/>
    <x v="0"/>
    <x v="1"/>
    <x v="0"/>
    <x v="0"/>
    <x v="1"/>
    <x v="15"/>
    <x v="0"/>
    <x v="0"/>
    <x v="0"/>
    <x v="0"/>
    <n v="5"/>
    <n v="8"/>
    <n v="1948"/>
    <n v="2002"/>
    <x v="0"/>
    <x v="0"/>
    <x v="1"/>
    <s v="MetalSd"/>
    <x v="1"/>
    <n v="0"/>
    <x v="1"/>
    <s v="Gd"/>
    <x v="1"/>
    <x v="1"/>
    <s v="Gd"/>
    <s v="No"/>
    <x v="0"/>
    <n v="603"/>
    <s v="Unf"/>
    <n v="0"/>
    <n v="293"/>
    <n v="896"/>
    <x v="0"/>
    <s v="Ex"/>
    <s v="Y"/>
    <x v="0"/>
    <n v="1112"/>
    <n v="896"/>
    <n v="0"/>
    <n v="2008"/>
    <n v="1"/>
    <n v="0"/>
    <n v="3"/>
    <n v="0"/>
    <n v="3"/>
    <n v="1"/>
    <s v="Ex"/>
    <n v="8"/>
    <s v="Typ"/>
    <n v="0"/>
    <s v="NA"/>
    <x v="0"/>
    <n v="1948"/>
    <x v="1"/>
    <n v="1"/>
    <n v="230"/>
    <s v="TA"/>
    <s v="TA"/>
    <x v="0"/>
    <n v="103"/>
    <n v="0"/>
    <n v="0"/>
    <n v="0"/>
    <n v="0"/>
    <n v="0"/>
    <s v="NA"/>
    <x v="0"/>
    <s v="NA"/>
    <n v="0"/>
    <n v="8"/>
    <n v="2006"/>
    <x v="0"/>
    <x v="0"/>
    <n v="225000"/>
  </r>
  <r>
    <n v="609"/>
    <n v="70"/>
    <x v="0"/>
    <n v="78"/>
    <x v="518"/>
    <x v="0"/>
    <s v="NA"/>
    <x v="0"/>
    <x v="3"/>
    <x v="0"/>
    <x v="0"/>
    <x v="1"/>
    <x v="2"/>
    <x v="0"/>
    <x v="0"/>
    <x v="0"/>
    <x v="0"/>
    <n v="8"/>
    <n v="6"/>
    <n v="1934"/>
    <n v="1998"/>
    <x v="0"/>
    <x v="0"/>
    <x v="4"/>
    <s v="Wd Sdng"/>
    <x v="1"/>
    <n v="0"/>
    <x v="1"/>
    <s v="TA"/>
    <x v="0"/>
    <x v="0"/>
    <s v="TA"/>
    <s v="Mn"/>
    <x v="4"/>
    <n v="428"/>
    <s v="Unf"/>
    <n v="0"/>
    <n v="537"/>
    <n v="965"/>
    <x v="0"/>
    <s v="TA"/>
    <s v="Y"/>
    <x v="0"/>
    <n v="1940"/>
    <n v="1254"/>
    <n v="0"/>
    <n v="3194"/>
    <n v="0"/>
    <n v="0"/>
    <n v="2"/>
    <n v="1"/>
    <n v="4"/>
    <n v="1"/>
    <s v="TA"/>
    <n v="10"/>
    <s v="Typ"/>
    <n v="2"/>
    <s v="Gd"/>
    <x v="5"/>
    <n v="1934"/>
    <x v="1"/>
    <n v="2"/>
    <n v="380"/>
    <s v="TA"/>
    <s v="TA"/>
    <x v="0"/>
    <n v="0"/>
    <n v="0"/>
    <n v="0"/>
    <n v="0"/>
    <n v="0"/>
    <n v="0"/>
    <s v="NA"/>
    <x v="0"/>
    <s v="NA"/>
    <n v="0"/>
    <n v="9"/>
    <n v="2007"/>
    <x v="0"/>
    <x v="4"/>
    <n v="359100"/>
  </r>
  <r>
    <n v="610"/>
    <n v="20"/>
    <x v="0"/>
    <n v="61"/>
    <x v="519"/>
    <x v="0"/>
    <s v="NA"/>
    <x v="0"/>
    <x v="0"/>
    <x v="0"/>
    <x v="0"/>
    <x v="0"/>
    <x v="9"/>
    <x v="1"/>
    <x v="0"/>
    <x v="0"/>
    <x v="1"/>
    <n v="4"/>
    <n v="5"/>
    <n v="1961"/>
    <n v="1961"/>
    <x v="0"/>
    <x v="0"/>
    <x v="0"/>
    <s v="VinylSd"/>
    <x v="3"/>
    <n v="192"/>
    <x v="1"/>
    <s v="Fa"/>
    <x v="1"/>
    <x v="1"/>
    <s v="TA"/>
    <s v="Mn"/>
    <x v="3"/>
    <n v="903"/>
    <s v="Unf"/>
    <n v="0"/>
    <n v="126"/>
    <n v="1029"/>
    <x v="0"/>
    <s v="Gd"/>
    <s v="Y"/>
    <x v="0"/>
    <n v="1029"/>
    <n v="0"/>
    <n v="0"/>
    <n v="1029"/>
    <n v="1"/>
    <n v="0"/>
    <n v="1"/>
    <n v="0"/>
    <n v="3"/>
    <n v="1"/>
    <s v="TA"/>
    <n v="5"/>
    <s v="Typ"/>
    <n v="0"/>
    <s v="NA"/>
    <x v="0"/>
    <n v="1961"/>
    <x v="1"/>
    <n v="1"/>
    <n v="261"/>
    <s v="TA"/>
    <s v="TA"/>
    <x v="0"/>
    <n v="64"/>
    <n v="0"/>
    <n v="39"/>
    <n v="0"/>
    <n v="0"/>
    <n v="0"/>
    <s v="NA"/>
    <x v="0"/>
    <s v="NA"/>
    <n v="0"/>
    <n v="4"/>
    <n v="2007"/>
    <x v="0"/>
    <x v="0"/>
    <n v="118500"/>
  </r>
  <r>
    <n v="611"/>
    <n v="60"/>
    <x v="0"/>
    <s v="NA"/>
    <x v="520"/>
    <x v="0"/>
    <s v="NA"/>
    <x v="0"/>
    <x v="0"/>
    <x v="0"/>
    <x v="0"/>
    <x v="0"/>
    <x v="0"/>
    <x v="2"/>
    <x v="0"/>
    <x v="0"/>
    <x v="0"/>
    <n v="9"/>
    <n v="5"/>
    <n v="2000"/>
    <n v="2000"/>
    <x v="1"/>
    <x v="0"/>
    <x v="0"/>
    <s v="VinylSd"/>
    <x v="0"/>
    <n v="204"/>
    <x v="0"/>
    <s v="TA"/>
    <x v="0"/>
    <x v="2"/>
    <s v="TA"/>
    <s v="Mn"/>
    <x v="0"/>
    <n v="904"/>
    <s v="Unf"/>
    <n v="0"/>
    <n v="536"/>
    <n v="1440"/>
    <x v="0"/>
    <s v="Ex"/>
    <s v="Y"/>
    <x v="0"/>
    <n v="1476"/>
    <n v="677"/>
    <n v="0"/>
    <n v="2153"/>
    <n v="1"/>
    <n v="0"/>
    <n v="2"/>
    <n v="1"/>
    <n v="3"/>
    <n v="1"/>
    <s v="Ex"/>
    <n v="8"/>
    <s v="Typ"/>
    <n v="2"/>
    <s v="Ex"/>
    <x v="0"/>
    <n v="2000"/>
    <x v="2"/>
    <n v="3"/>
    <n v="736"/>
    <s v="TA"/>
    <s v="TA"/>
    <x v="0"/>
    <n v="253"/>
    <n v="142"/>
    <n v="0"/>
    <n v="0"/>
    <n v="0"/>
    <n v="0"/>
    <s v="NA"/>
    <x v="0"/>
    <s v="NA"/>
    <n v="0"/>
    <n v="5"/>
    <n v="2009"/>
    <x v="0"/>
    <x v="0"/>
    <n v="313000"/>
  </r>
  <r>
    <n v="612"/>
    <n v="80"/>
    <x v="0"/>
    <s v="NA"/>
    <x v="521"/>
    <x v="0"/>
    <s v="NA"/>
    <x v="1"/>
    <x v="0"/>
    <x v="0"/>
    <x v="1"/>
    <x v="0"/>
    <x v="6"/>
    <x v="0"/>
    <x v="0"/>
    <x v="0"/>
    <x v="5"/>
    <n v="6"/>
    <n v="6"/>
    <n v="1978"/>
    <n v="1978"/>
    <x v="0"/>
    <x v="0"/>
    <x v="3"/>
    <s v="HdBoard"/>
    <x v="0"/>
    <n v="233"/>
    <x v="1"/>
    <s v="TA"/>
    <x v="1"/>
    <x v="0"/>
    <s v="TA"/>
    <s v="Av"/>
    <x v="1"/>
    <n v="605"/>
    <s v="Unf"/>
    <n v="0"/>
    <n v="427"/>
    <n v="1032"/>
    <x v="0"/>
    <s v="TA"/>
    <s v="Y"/>
    <x v="0"/>
    <n v="1032"/>
    <n v="0"/>
    <n v="0"/>
    <n v="1032"/>
    <n v="0"/>
    <n v="1"/>
    <n v="2"/>
    <n v="0"/>
    <n v="3"/>
    <n v="1"/>
    <s v="TA"/>
    <n v="6"/>
    <s v="Typ"/>
    <n v="1"/>
    <s v="TA"/>
    <x v="0"/>
    <n v="1978"/>
    <x v="1"/>
    <n v="2"/>
    <n v="564"/>
    <s v="TA"/>
    <s v="TA"/>
    <x v="0"/>
    <n v="0"/>
    <n v="0"/>
    <n v="0"/>
    <n v="0"/>
    <n v="0"/>
    <n v="0"/>
    <s v="NA"/>
    <x v="1"/>
    <s v="Shed"/>
    <n v="500"/>
    <n v="7"/>
    <n v="2007"/>
    <x v="0"/>
    <x v="0"/>
    <n v="148000"/>
  </r>
  <r>
    <n v="613"/>
    <n v="60"/>
    <x v="0"/>
    <s v="NA"/>
    <x v="522"/>
    <x v="0"/>
    <s v="NA"/>
    <x v="0"/>
    <x v="0"/>
    <x v="0"/>
    <x v="0"/>
    <x v="0"/>
    <x v="0"/>
    <x v="0"/>
    <x v="0"/>
    <x v="0"/>
    <x v="0"/>
    <n v="8"/>
    <n v="5"/>
    <n v="2001"/>
    <n v="2001"/>
    <x v="0"/>
    <x v="0"/>
    <x v="0"/>
    <s v="VinylSd"/>
    <x v="0"/>
    <n v="108"/>
    <x v="0"/>
    <s v="TA"/>
    <x v="0"/>
    <x v="0"/>
    <s v="TA"/>
    <s v="Av"/>
    <x v="0"/>
    <n v="990"/>
    <s v="Unf"/>
    <n v="0"/>
    <n v="309"/>
    <n v="1299"/>
    <x v="0"/>
    <s v="Ex"/>
    <s v="Y"/>
    <x v="0"/>
    <n v="1299"/>
    <n v="573"/>
    <n v="0"/>
    <n v="1872"/>
    <n v="1"/>
    <n v="0"/>
    <n v="2"/>
    <n v="1"/>
    <n v="3"/>
    <n v="1"/>
    <s v="Ex"/>
    <n v="7"/>
    <s v="Typ"/>
    <n v="1"/>
    <s v="TA"/>
    <x v="2"/>
    <n v="2001"/>
    <x v="0"/>
    <n v="2"/>
    <n v="531"/>
    <s v="TA"/>
    <s v="TA"/>
    <x v="0"/>
    <n v="160"/>
    <n v="122"/>
    <n v="0"/>
    <n v="0"/>
    <n v="0"/>
    <n v="0"/>
    <s v="NA"/>
    <x v="0"/>
    <s v="NA"/>
    <n v="0"/>
    <n v="11"/>
    <n v="2009"/>
    <x v="0"/>
    <x v="0"/>
    <n v="261500"/>
  </r>
  <r>
    <n v="614"/>
    <n v="20"/>
    <x v="0"/>
    <n v="70"/>
    <x v="523"/>
    <x v="0"/>
    <s v="NA"/>
    <x v="0"/>
    <x v="0"/>
    <x v="0"/>
    <x v="0"/>
    <x v="0"/>
    <x v="4"/>
    <x v="1"/>
    <x v="0"/>
    <x v="0"/>
    <x v="1"/>
    <n v="5"/>
    <n v="5"/>
    <n v="2007"/>
    <n v="2007"/>
    <x v="0"/>
    <x v="0"/>
    <x v="0"/>
    <s v="VinylSd"/>
    <x v="1"/>
    <n v="0"/>
    <x v="1"/>
    <s v="TA"/>
    <x v="0"/>
    <x v="0"/>
    <s v="TA"/>
    <s v="No"/>
    <x v="1"/>
    <n v="206"/>
    <s v="Unf"/>
    <n v="0"/>
    <n v="914"/>
    <n v="1120"/>
    <x v="0"/>
    <s v="Ex"/>
    <s v="Y"/>
    <x v="0"/>
    <n v="1120"/>
    <n v="0"/>
    <n v="0"/>
    <n v="1120"/>
    <n v="0"/>
    <n v="0"/>
    <n v="1"/>
    <n v="0"/>
    <n v="3"/>
    <n v="1"/>
    <s v="TA"/>
    <n v="6"/>
    <s v="Typ"/>
    <n v="0"/>
    <s v="NA"/>
    <x v="4"/>
    <s v="NA"/>
    <x v="3"/>
    <n v="0"/>
    <n v="0"/>
    <s v="NA"/>
    <s v="NA"/>
    <x v="0"/>
    <n v="0"/>
    <n v="30"/>
    <n v="0"/>
    <n v="0"/>
    <n v="0"/>
    <n v="0"/>
    <s v="NA"/>
    <x v="0"/>
    <s v="NA"/>
    <n v="0"/>
    <n v="12"/>
    <n v="2007"/>
    <x v="1"/>
    <x v="2"/>
    <n v="147000"/>
  </r>
  <r>
    <n v="615"/>
    <n v="180"/>
    <x v="1"/>
    <n v="21"/>
    <x v="524"/>
    <x v="0"/>
    <s v="NA"/>
    <x v="0"/>
    <x v="0"/>
    <x v="0"/>
    <x v="0"/>
    <x v="0"/>
    <x v="14"/>
    <x v="0"/>
    <x v="0"/>
    <x v="3"/>
    <x v="4"/>
    <n v="4"/>
    <n v="6"/>
    <n v="1972"/>
    <n v="1972"/>
    <x v="0"/>
    <x v="0"/>
    <x v="6"/>
    <s v="CmentBd"/>
    <x v="1"/>
    <n v="0"/>
    <x v="1"/>
    <s v="TA"/>
    <x v="1"/>
    <x v="0"/>
    <s v="TA"/>
    <s v="Av"/>
    <x v="6"/>
    <n v="150"/>
    <s v="GLQ"/>
    <n v="480"/>
    <n v="0"/>
    <n v="630"/>
    <x v="0"/>
    <s v="Ex"/>
    <s v="Y"/>
    <x v="0"/>
    <n v="630"/>
    <n v="0"/>
    <n v="0"/>
    <n v="630"/>
    <n v="1"/>
    <n v="0"/>
    <n v="1"/>
    <n v="0"/>
    <n v="1"/>
    <n v="1"/>
    <s v="TA"/>
    <n v="3"/>
    <s v="Typ"/>
    <n v="0"/>
    <s v="NA"/>
    <x v="4"/>
    <s v="NA"/>
    <x v="3"/>
    <n v="0"/>
    <n v="0"/>
    <s v="NA"/>
    <s v="NA"/>
    <x v="0"/>
    <n v="96"/>
    <n v="24"/>
    <n v="0"/>
    <n v="0"/>
    <n v="0"/>
    <n v="0"/>
    <s v="NA"/>
    <x v="0"/>
    <s v="NA"/>
    <n v="0"/>
    <n v="5"/>
    <n v="2010"/>
    <x v="0"/>
    <x v="0"/>
    <n v="75500"/>
  </r>
  <r>
    <n v="616"/>
    <n v="85"/>
    <x v="0"/>
    <n v="80"/>
    <x v="525"/>
    <x v="0"/>
    <s v="NA"/>
    <x v="0"/>
    <x v="0"/>
    <x v="0"/>
    <x v="0"/>
    <x v="0"/>
    <x v="11"/>
    <x v="1"/>
    <x v="0"/>
    <x v="0"/>
    <x v="4"/>
    <n v="6"/>
    <n v="7"/>
    <n v="1963"/>
    <n v="1963"/>
    <x v="0"/>
    <x v="0"/>
    <x v="1"/>
    <s v="MetalSd"/>
    <x v="0"/>
    <n v="156"/>
    <x v="1"/>
    <s v="Gd"/>
    <x v="0"/>
    <x v="1"/>
    <s v="TA"/>
    <s v="Gd"/>
    <x v="0"/>
    <n v="763"/>
    <s v="Unf"/>
    <n v="0"/>
    <n v="173"/>
    <n v="936"/>
    <x v="0"/>
    <s v="Ex"/>
    <s v="Y"/>
    <x v="0"/>
    <n v="1054"/>
    <n v="0"/>
    <n v="0"/>
    <n v="1054"/>
    <n v="1"/>
    <n v="0"/>
    <n v="1"/>
    <n v="0"/>
    <n v="3"/>
    <n v="1"/>
    <s v="Gd"/>
    <n v="6"/>
    <s v="Typ"/>
    <n v="0"/>
    <s v="NA"/>
    <x v="0"/>
    <n v="1963"/>
    <x v="0"/>
    <n v="2"/>
    <n v="480"/>
    <s v="TA"/>
    <s v="TA"/>
    <x v="0"/>
    <n v="120"/>
    <n v="0"/>
    <n v="0"/>
    <n v="0"/>
    <n v="0"/>
    <n v="0"/>
    <s v="NA"/>
    <x v="1"/>
    <s v="NA"/>
    <n v="0"/>
    <n v="5"/>
    <n v="2010"/>
    <x v="0"/>
    <x v="1"/>
    <n v="137500"/>
  </r>
  <r>
    <n v="617"/>
    <n v="60"/>
    <x v="0"/>
    <s v="NA"/>
    <x v="526"/>
    <x v="0"/>
    <s v="NA"/>
    <x v="1"/>
    <x v="0"/>
    <x v="0"/>
    <x v="0"/>
    <x v="0"/>
    <x v="17"/>
    <x v="0"/>
    <x v="0"/>
    <x v="0"/>
    <x v="0"/>
    <n v="6"/>
    <n v="5"/>
    <n v="2002"/>
    <n v="2003"/>
    <x v="0"/>
    <x v="0"/>
    <x v="0"/>
    <s v="VinylSd"/>
    <x v="1"/>
    <n v="0"/>
    <x v="0"/>
    <s v="TA"/>
    <x v="0"/>
    <x v="0"/>
    <s v="TA"/>
    <s v="No"/>
    <x v="0"/>
    <n v="457"/>
    <s v="Unf"/>
    <n v="0"/>
    <n v="326"/>
    <n v="783"/>
    <x v="0"/>
    <s v="Ex"/>
    <s v="Y"/>
    <x v="0"/>
    <n v="807"/>
    <n v="702"/>
    <n v="0"/>
    <n v="1509"/>
    <n v="1"/>
    <n v="0"/>
    <n v="2"/>
    <n v="1"/>
    <n v="3"/>
    <n v="1"/>
    <s v="Gd"/>
    <n v="7"/>
    <s v="Typ"/>
    <n v="1"/>
    <s v="Gd"/>
    <x v="0"/>
    <n v="2002"/>
    <x v="2"/>
    <n v="2"/>
    <n v="393"/>
    <s v="TA"/>
    <s v="TA"/>
    <x v="0"/>
    <n v="100"/>
    <n v="75"/>
    <n v="0"/>
    <n v="0"/>
    <n v="0"/>
    <n v="0"/>
    <s v="NA"/>
    <x v="0"/>
    <s v="NA"/>
    <n v="0"/>
    <n v="6"/>
    <n v="2006"/>
    <x v="0"/>
    <x v="0"/>
    <n v="183200"/>
  </r>
  <r>
    <n v="618"/>
    <n v="45"/>
    <x v="0"/>
    <n v="59"/>
    <x v="527"/>
    <x v="0"/>
    <s v="NA"/>
    <x v="0"/>
    <x v="3"/>
    <x v="0"/>
    <x v="2"/>
    <x v="1"/>
    <x v="11"/>
    <x v="3"/>
    <x v="0"/>
    <x v="0"/>
    <x v="3"/>
    <n v="6"/>
    <n v="6"/>
    <n v="1954"/>
    <n v="1954"/>
    <x v="0"/>
    <x v="0"/>
    <x v="1"/>
    <s v="MetalSd"/>
    <x v="1"/>
    <n v="0"/>
    <x v="1"/>
    <s v="TA"/>
    <x v="1"/>
    <x v="1"/>
    <s v="TA"/>
    <s v="No"/>
    <x v="2"/>
    <n v="0"/>
    <s v="Unf"/>
    <n v="0"/>
    <n v="832"/>
    <n v="832"/>
    <x v="0"/>
    <s v="Gd"/>
    <s v="Y"/>
    <x v="0"/>
    <n v="832"/>
    <n v="0"/>
    <n v="0"/>
    <n v="832"/>
    <n v="0"/>
    <n v="0"/>
    <n v="1"/>
    <n v="0"/>
    <n v="2"/>
    <n v="1"/>
    <s v="Gd"/>
    <n v="4"/>
    <s v="Typ"/>
    <n v="0"/>
    <s v="NA"/>
    <x v="1"/>
    <n v="1962"/>
    <x v="1"/>
    <n v="2"/>
    <n v="528"/>
    <s v="TA"/>
    <s v="TA"/>
    <x v="0"/>
    <n v="0"/>
    <n v="0"/>
    <n v="0"/>
    <n v="0"/>
    <n v="0"/>
    <n v="0"/>
    <s v="NA"/>
    <x v="0"/>
    <s v="NA"/>
    <n v="0"/>
    <n v="6"/>
    <n v="2008"/>
    <x v="0"/>
    <x v="0"/>
    <n v="105500"/>
  </r>
  <r>
    <n v="619"/>
    <n v="20"/>
    <x v="0"/>
    <n v="90"/>
    <x v="528"/>
    <x v="0"/>
    <s v="NA"/>
    <x v="0"/>
    <x v="0"/>
    <x v="0"/>
    <x v="0"/>
    <x v="0"/>
    <x v="10"/>
    <x v="0"/>
    <x v="0"/>
    <x v="0"/>
    <x v="1"/>
    <n v="9"/>
    <n v="5"/>
    <n v="2007"/>
    <n v="2007"/>
    <x v="1"/>
    <x v="0"/>
    <x v="6"/>
    <s v="CmentBd"/>
    <x v="0"/>
    <n v="452"/>
    <x v="2"/>
    <s v="TA"/>
    <x v="0"/>
    <x v="2"/>
    <s v="TA"/>
    <s v="Av"/>
    <x v="0"/>
    <n v="48"/>
    <s v="Unf"/>
    <n v="0"/>
    <n v="1774"/>
    <n v="1822"/>
    <x v="0"/>
    <s v="Ex"/>
    <s v="Y"/>
    <x v="0"/>
    <n v="1828"/>
    <n v="0"/>
    <n v="0"/>
    <n v="1828"/>
    <n v="0"/>
    <n v="0"/>
    <n v="2"/>
    <n v="0"/>
    <n v="3"/>
    <n v="1"/>
    <s v="Gd"/>
    <n v="9"/>
    <s v="Typ"/>
    <n v="1"/>
    <s v="Gd"/>
    <x v="0"/>
    <n v="2007"/>
    <x v="1"/>
    <n v="3"/>
    <n v="774"/>
    <s v="TA"/>
    <s v="TA"/>
    <x v="0"/>
    <n v="0"/>
    <n v="108"/>
    <n v="0"/>
    <n v="0"/>
    <n v="260"/>
    <n v="0"/>
    <s v="NA"/>
    <x v="0"/>
    <s v="NA"/>
    <n v="0"/>
    <n v="7"/>
    <n v="2007"/>
    <x v="1"/>
    <x v="2"/>
    <n v="314813"/>
  </r>
  <r>
    <n v="620"/>
    <n v="60"/>
    <x v="0"/>
    <n v="85"/>
    <x v="529"/>
    <x v="0"/>
    <s v="NA"/>
    <x v="0"/>
    <x v="0"/>
    <x v="0"/>
    <x v="0"/>
    <x v="0"/>
    <x v="16"/>
    <x v="0"/>
    <x v="0"/>
    <x v="0"/>
    <x v="0"/>
    <n v="8"/>
    <n v="5"/>
    <n v="2003"/>
    <n v="2003"/>
    <x v="1"/>
    <x v="0"/>
    <x v="0"/>
    <s v="VinylSd"/>
    <x v="2"/>
    <n v="226"/>
    <x v="0"/>
    <s v="TA"/>
    <x v="0"/>
    <x v="0"/>
    <s v="TA"/>
    <s v="Gd"/>
    <x v="0"/>
    <n v="871"/>
    <s v="Unf"/>
    <n v="0"/>
    <n v="611"/>
    <n v="1482"/>
    <x v="0"/>
    <s v="Ex"/>
    <s v="Y"/>
    <x v="0"/>
    <n v="1482"/>
    <n v="780"/>
    <n v="0"/>
    <n v="2262"/>
    <n v="1"/>
    <n v="0"/>
    <n v="2"/>
    <n v="1"/>
    <n v="4"/>
    <n v="1"/>
    <s v="Gd"/>
    <n v="10"/>
    <s v="Typ"/>
    <n v="2"/>
    <s v="Gd"/>
    <x v="0"/>
    <n v="2003"/>
    <x v="2"/>
    <n v="3"/>
    <n v="749"/>
    <s v="TA"/>
    <s v="TA"/>
    <x v="0"/>
    <n v="168"/>
    <n v="0"/>
    <n v="0"/>
    <n v="0"/>
    <n v="0"/>
    <n v="0"/>
    <s v="NA"/>
    <x v="0"/>
    <s v="NA"/>
    <n v="0"/>
    <n v="8"/>
    <n v="2008"/>
    <x v="0"/>
    <x v="0"/>
    <n v="305000"/>
  </r>
  <r>
    <n v="621"/>
    <n v="30"/>
    <x v="0"/>
    <n v="45"/>
    <x v="530"/>
    <x v="0"/>
    <s v="Grvl"/>
    <x v="0"/>
    <x v="0"/>
    <x v="0"/>
    <x v="0"/>
    <x v="0"/>
    <x v="15"/>
    <x v="0"/>
    <x v="0"/>
    <x v="0"/>
    <x v="1"/>
    <n v="3"/>
    <n v="3"/>
    <n v="1914"/>
    <n v="1950"/>
    <x v="0"/>
    <x v="0"/>
    <x v="9"/>
    <s v="Stucco"/>
    <x v="1"/>
    <n v="0"/>
    <x v="1"/>
    <s v="TA"/>
    <x v="2"/>
    <x v="1"/>
    <s v="TA"/>
    <s v="No"/>
    <x v="4"/>
    <n v="41"/>
    <s v="Unf"/>
    <n v="0"/>
    <n v="823"/>
    <n v="864"/>
    <x v="0"/>
    <s v="TA"/>
    <s v="N"/>
    <x v="1"/>
    <n v="864"/>
    <n v="0"/>
    <n v="0"/>
    <n v="864"/>
    <n v="1"/>
    <n v="0"/>
    <n v="1"/>
    <n v="0"/>
    <n v="2"/>
    <n v="1"/>
    <s v="TA"/>
    <n v="5"/>
    <s v="Typ"/>
    <n v="0"/>
    <s v="NA"/>
    <x v="4"/>
    <s v="NA"/>
    <x v="3"/>
    <n v="0"/>
    <n v="0"/>
    <s v="NA"/>
    <s v="NA"/>
    <x v="1"/>
    <n v="0"/>
    <n v="0"/>
    <n v="100"/>
    <n v="0"/>
    <n v="0"/>
    <n v="0"/>
    <s v="NA"/>
    <x v="0"/>
    <s v="NA"/>
    <n v="0"/>
    <n v="9"/>
    <n v="2008"/>
    <x v="0"/>
    <x v="0"/>
    <n v="67000"/>
  </r>
  <r>
    <n v="622"/>
    <n v="60"/>
    <x v="0"/>
    <n v="90"/>
    <x v="99"/>
    <x v="0"/>
    <s v="NA"/>
    <x v="0"/>
    <x v="0"/>
    <x v="0"/>
    <x v="0"/>
    <x v="0"/>
    <x v="6"/>
    <x v="0"/>
    <x v="0"/>
    <x v="0"/>
    <x v="0"/>
    <n v="6"/>
    <n v="7"/>
    <n v="1974"/>
    <n v="1997"/>
    <x v="0"/>
    <x v="0"/>
    <x v="3"/>
    <s v="HdBoard"/>
    <x v="1"/>
    <n v="0"/>
    <x v="1"/>
    <s v="TA"/>
    <x v="1"/>
    <x v="1"/>
    <s v="TA"/>
    <s v="No"/>
    <x v="1"/>
    <n v="956"/>
    <s v="Rec"/>
    <n v="182"/>
    <n v="384"/>
    <n v="1522"/>
    <x v="0"/>
    <s v="TA"/>
    <s v="Y"/>
    <x v="0"/>
    <n v="1548"/>
    <n v="1066"/>
    <n v="0"/>
    <n v="2614"/>
    <n v="0"/>
    <n v="0"/>
    <n v="2"/>
    <n v="1"/>
    <n v="4"/>
    <n v="1"/>
    <s v="TA"/>
    <n v="9"/>
    <s v="Typ"/>
    <n v="1"/>
    <s v="TA"/>
    <x v="0"/>
    <n v="1974"/>
    <x v="0"/>
    <n v="2"/>
    <n v="624"/>
    <s v="TA"/>
    <s v="TA"/>
    <x v="0"/>
    <n v="38"/>
    <n v="243"/>
    <n v="0"/>
    <n v="0"/>
    <n v="0"/>
    <n v="0"/>
    <s v="NA"/>
    <x v="0"/>
    <s v="NA"/>
    <n v="0"/>
    <n v="6"/>
    <n v="2008"/>
    <x v="0"/>
    <x v="0"/>
    <n v="240000"/>
  </r>
  <r>
    <n v="623"/>
    <n v="20"/>
    <x v="0"/>
    <n v="71"/>
    <x v="531"/>
    <x v="0"/>
    <s v="NA"/>
    <x v="0"/>
    <x v="0"/>
    <x v="0"/>
    <x v="0"/>
    <x v="0"/>
    <x v="9"/>
    <x v="0"/>
    <x v="0"/>
    <x v="0"/>
    <x v="1"/>
    <n v="5"/>
    <n v="6"/>
    <n v="1977"/>
    <n v="1977"/>
    <x v="0"/>
    <x v="0"/>
    <x v="7"/>
    <s v="Plywood"/>
    <x v="0"/>
    <n v="153"/>
    <x v="1"/>
    <s v="TA"/>
    <x v="1"/>
    <x v="1"/>
    <s v="TA"/>
    <s v="No"/>
    <x v="4"/>
    <n v="560"/>
    <s v="Unf"/>
    <n v="0"/>
    <n v="420"/>
    <n v="980"/>
    <x v="0"/>
    <s v="TA"/>
    <s v="Y"/>
    <x v="0"/>
    <n v="980"/>
    <n v="0"/>
    <n v="0"/>
    <n v="980"/>
    <n v="0"/>
    <n v="0"/>
    <n v="1"/>
    <n v="0"/>
    <n v="3"/>
    <n v="1"/>
    <s v="TA"/>
    <n v="6"/>
    <s v="Typ"/>
    <n v="0"/>
    <s v="NA"/>
    <x v="1"/>
    <n v="1986"/>
    <x v="1"/>
    <n v="2"/>
    <n v="484"/>
    <s v="TA"/>
    <s v="TA"/>
    <x v="0"/>
    <n v="192"/>
    <n v="0"/>
    <n v="0"/>
    <n v="0"/>
    <n v="0"/>
    <n v="0"/>
    <s v="NA"/>
    <x v="0"/>
    <s v="NA"/>
    <n v="0"/>
    <n v="7"/>
    <n v="2009"/>
    <x v="0"/>
    <x v="0"/>
    <n v="135000"/>
  </r>
  <r>
    <n v="624"/>
    <n v="160"/>
    <x v="3"/>
    <s v="NA"/>
    <x v="165"/>
    <x v="0"/>
    <s v="NA"/>
    <x v="0"/>
    <x v="0"/>
    <x v="0"/>
    <x v="0"/>
    <x v="0"/>
    <x v="5"/>
    <x v="0"/>
    <x v="0"/>
    <x v="3"/>
    <x v="0"/>
    <n v="6"/>
    <n v="5"/>
    <n v="2000"/>
    <n v="2000"/>
    <x v="0"/>
    <x v="0"/>
    <x v="1"/>
    <s v="MetalSd"/>
    <x v="0"/>
    <n v="513"/>
    <x v="0"/>
    <s v="TA"/>
    <x v="0"/>
    <x v="0"/>
    <s v="TA"/>
    <s v="No"/>
    <x v="0"/>
    <n v="420"/>
    <s v="Unf"/>
    <n v="0"/>
    <n v="336"/>
    <n v="756"/>
    <x v="0"/>
    <s v="Ex"/>
    <s v="Y"/>
    <x v="0"/>
    <n v="756"/>
    <n v="756"/>
    <n v="0"/>
    <n v="1512"/>
    <n v="0"/>
    <n v="0"/>
    <n v="2"/>
    <n v="1"/>
    <n v="2"/>
    <n v="1"/>
    <s v="Gd"/>
    <n v="4"/>
    <s v="Typ"/>
    <n v="1"/>
    <s v="TA"/>
    <x v="1"/>
    <n v="2000"/>
    <x v="1"/>
    <n v="2"/>
    <n v="440"/>
    <s v="TA"/>
    <s v="TA"/>
    <x v="0"/>
    <n v="0"/>
    <n v="32"/>
    <n v="0"/>
    <n v="0"/>
    <n v="0"/>
    <n v="0"/>
    <s v="NA"/>
    <x v="0"/>
    <s v="NA"/>
    <n v="0"/>
    <n v="6"/>
    <n v="2007"/>
    <x v="0"/>
    <x v="0"/>
    <n v="168500"/>
  </r>
  <r>
    <n v="625"/>
    <n v="60"/>
    <x v="0"/>
    <n v="80"/>
    <x v="127"/>
    <x v="0"/>
    <s v="NA"/>
    <x v="0"/>
    <x v="0"/>
    <x v="0"/>
    <x v="0"/>
    <x v="0"/>
    <x v="6"/>
    <x v="0"/>
    <x v="0"/>
    <x v="0"/>
    <x v="0"/>
    <n v="6"/>
    <n v="5"/>
    <n v="1972"/>
    <n v="1972"/>
    <x v="0"/>
    <x v="0"/>
    <x v="0"/>
    <s v="VinylSd"/>
    <x v="1"/>
    <n v="288"/>
    <x v="1"/>
    <s v="TA"/>
    <x v="1"/>
    <x v="1"/>
    <s v="TA"/>
    <s v="No"/>
    <x v="3"/>
    <n v="247"/>
    <s v="Unf"/>
    <n v="0"/>
    <n v="485"/>
    <n v="732"/>
    <x v="0"/>
    <s v="Gd"/>
    <s v="Y"/>
    <x v="0"/>
    <n v="1012"/>
    <n v="778"/>
    <n v="0"/>
    <n v="1790"/>
    <n v="1"/>
    <n v="0"/>
    <n v="1"/>
    <n v="2"/>
    <n v="4"/>
    <n v="1"/>
    <s v="TA"/>
    <n v="8"/>
    <s v="Min2"/>
    <n v="1"/>
    <s v="TA"/>
    <x v="0"/>
    <n v="1972"/>
    <x v="0"/>
    <n v="2"/>
    <n v="484"/>
    <s v="TA"/>
    <s v="TA"/>
    <x v="0"/>
    <n v="148"/>
    <n v="0"/>
    <n v="0"/>
    <n v="0"/>
    <n v="147"/>
    <n v="0"/>
    <s v="NA"/>
    <x v="0"/>
    <s v="NA"/>
    <n v="0"/>
    <n v="11"/>
    <n v="2006"/>
    <x v="0"/>
    <x v="0"/>
    <n v="165150"/>
  </r>
  <r>
    <n v="626"/>
    <n v="20"/>
    <x v="0"/>
    <n v="87"/>
    <x v="532"/>
    <x v="0"/>
    <s v="NA"/>
    <x v="1"/>
    <x v="0"/>
    <x v="0"/>
    <x v="2"/>
    <x v="0"/>
    <x v="11"/>
    <x v="0"/>
    <x v="0"/>
    <x v="0"/>
    <x v="1"/>
    <n v="6"/>
    <n v="6"/>
    <n v="1962"/>
    <n v="1962"/>
    <x v="1"/>
    <x v="0"/>
    <x v="2"/>
    <s v="Wd Sdng"/>
    <x v="0"/>
    <n v="261"/>
    <x v="1"/>
    <s v="TA"/>
    <x v="1"/>
    <x v="1"/>
    <s v="TA"/>
    <s v="No"/>
    <x v="2"/>
    <n v="0"/>
    <s v="Unf"/>
    <n v="0"/>
    <n v="1116"/>
    <n v="1116"/>
    <x v="0"/>
    <s v="TA"/>
    <s v="Y"/>
    <x v="0"/>
    <n v="1116"/>
    <n v="0"/>
    <n v="0"/>
    <n v="1116"/>
    <n v="0"/>
    <n v="0"/>
    <n v="1"/>
    <n v="1"/>
    <n v="3"/>
    <n v="1"/>
    <s v="TA"/>
    <n v="5"/>
    <s v="Typ"/>
    <n v="0"/>
    <s v="NA"/>
    <x v="0"/>
    <n v="1962"/>
    <x v="1"/>
    <n v="2"/>
    <n v="440"/>
    <s v="TA"/>
    <s v="TA"/>
    <x v="0"/>
    <n v="0"/>
    <n v="0"/>
    <n v="0"/>
    <n v="0"/>
    <n v="385"/>
    <n v="0"/>
    <s v="NA"/>
    <x v="0"/>
    <s v="NA"/>
    <n v="0"/>
    <n v="2"/>
    <n v="2010"/>
    <x v="0"/>
    <x v="0"/>
    <n v="160000"/>
  </r>
  <r>
    <n v="627"/>
    <n v="20"/>
    <x v="0"/>
    <s v="NA"/>
    <x v="280"/>
    <x v="0"/>
    <s v="NA"/>
    <x v="1"/>
    <x v="0"/>
    <x v="0"/>
    <x v="0"/>
    <x v="0"/>
    <x v="11"/>
    <x v="0"/>
    <x v="0"/>
    <x v="0"/>
    <x v="1"/>
    <n v="5"/>
    <n v="5"/>
    <n v="1960"/>
    <n v="1978"/>
    <x v="1"/>
    <x v="0"/>
    <x v="2"/>
    <s v="Wd Sdng"/>
    <x v="1"/>
    <n v="0"/>
    <x v="1"/>
    <s v="TA"/>
    <x v="1"/>
    <x v="1"/>
    <s v="TA"/>
    <s v="No"/>
    <x v="2"/>
    <n v="0"/>
    <s v="Unf"/>
    <n v="0"/>
    <n v="978"/>
    <n v="978"/>
    <x v="0"/>
    <s v="TA"/>
    <s v="Y"/>
    <x v="0"/>
    <n v="1422"/>
    <n v="0"/>
    <n v="0"/>
    <n v="1422"/>
    <n v="0"/>
    <n v="0"/>
    <n v="1"/>
    <n v="0"/>
    <n v="3"/>
    <n v="1"/>
    <s v="TA"/>
    <n v="6"/>
    <s v="Min1"/>
    <n v="1"/>
    <s v="TA"/>
    <x v="0"/>
    <n v="1960"/>
    <x v="0"/>
    <n v="1"/>
    <n v="286"/>
    <s v="TA"/>
    <s v="TA"/>
    <x v="0"/>
    <n v="0"/>
    <n v="0"/>
    <n v="36"/>
    <n v="0"/>
    <n v="0"/>
    <n v="0"/>
    <s v="NA"/>
    <x v="2"/>
    <s v="Shed"/>
    <n v="600"/>
    <n v="8"/>
    <n v="2007"/>
    <x v="0"/>
    <x v="0"/>
    <n v="139900"/>
  </r>
  <r>
    <n v="628"/>
    <n v="80"/>
    <x v="0"/>
    <n v="80"/>
    <x v="1"/>
    <x v="0"/>
    <s v="NA"/>
    <x v="0"/>
    <x v="0"/>
    <x v="0"/>
    <x v="0"/>
    <x v="0"/>
    <x v="11"/>
    <x v="0"/>
    <x v="0"/>
    <x v="0"/>
    <x v="5"/>
    <n v="6"/>
    <n v="6"/>
    <n v="1955"/>
    <n v="1972"/>
    <x v="0"/>
    <x v="0"/>
    <x v="8"/>
    <s v="AsbShng"/>
    <x v="0"/>
    <n v="164"/>
    <x v="1"/>
    <s v="TA"/>
    <x v="1"/>
    <x v="1"/>
    <s v="TA"/>
    <s v="Av"/>
    <x v="4"/>
    <n v="674"/>
    <s v="LwQ"/>
    <n v="132"/>
    <n v="350"/>
    <n v="1156"/>
    <x v="0"/>
    <s v="Ex"/>
    <s v="Y"/>
    <x v="0"/>
    <n v="1520"/>
    <n v="0"/>
    <n v="0"/>
    <n v="1520"/>
    <n v="1"/>
    <n v="0"/>
    <n v="1"/>
    <n v="0"/>
    <n v="3"/>
    <n v="1"/>
    <s v="TA"/>
    <n v="7"/>
    <s v="Typ"/>
    <n v="2"/>
    <s v="Gd"/>
    <x v="5"/>
    <n v="1955"/>
    <x v="0"/>
    <n v="1"/>
    <n v="364"/>
    <s v="TA"/>
    <s v="TA"/>
    <x v="0"/>
    <n v="0"/>
    <n v="0"/>
    <n v="189"/>
    <n v="0"/>
    <n v="0"/>
    <n v="0"/>
    <s v="NA"/>
    <x v="0"/>
    <s v="NA"/>
    <n v="0"/>
    <n v="3"/>
    <n v="2010"/>
    <x v="0"/>
    <x v="0"/>
    <n v="153000"/>
  </r>
  <r>
    <n v="629"/>
    <n v="60"/>
    <x v="0"/>
    <n v="70"/>
    <x v="533"/>
    <x v="0"/>
    <s v="NA"/>
    <x v="1"/>
    <x v="3"/>
    <x v="0"/>
    <x v="0"/>
    <x v="2"/>
    <x v="11"/>
    <x v="0"/>
    <x v="0"/>
    <x v="0"/>
    <x v="0"/>
    <n v="5"/>
    <n v="5"/>
    <n v="1969"/>
    <n v="1969"/>
    <x v="0"/>
    <x v="0"/>
    <x v="7"/>
    <s v="Plywood"/>
    <x v="0"/>
    <n v="192"/>
    <x v="1"/>
    <s v="TA"/>
    <x v="0"/>
    <x v="0"/>
    <s v="TA"/>
    <s v="Av"/>
    <x v="3"/>
    <n v="650"/>
    <s v="Unf"/>
    <n v="0"/>
    <n v="390"/>
    <n v="1040"/>
    <x v="0"/>
    <s v="TA"/>
    <s v="Y"/>
    <x v="0"/>
    <n v="1040"/>
    <n v="1040"/>
    <n v="0"/>
    <n v="2080"/>
    <n v="0"/>
    <n v="1"/>
    <n v="1"/>
    <n v="2"/>
    <n v="5"/>
    <n v="1"/>
    <s v="Fa"/>
    <n v="9"/>
    <s v="Typ"/>
    <n v="2"/>
    <s v="TA"/>
    <x v="0"/>
    <n v="1969"/>
    <x v="1"/>
    <n v="2"/>
    <n v="504"/>
    <s v="TA"/>
    <s v="TA"/>
    <x v="0"/>
    <n v="335"/>
    <n v="0"/>
    <n v="0"/>
    <n v="0"/>
    <n v="0"/>
    <n v="0"/>
    <s v="NA"/>
    <x v="0"/>
    <s v="NA"/>
    <n v="0"/>
    <n v="9"/>
    <n v="2007"/>
    <x v="0"/>
    <x v="5"/>
    <n v="135000"/>
  </r>
  <r>
    <n v="630"/>
    <n v="80"/>
    <x v="0"/>
    <n v="82"/>
    <x v="534"/>
    <x v="0"/>
    <s v="NA"/>
    <x v="0"/>
    <x v="0"/>
    <x v="0"/>
    <x v="2"/>
    <x v="0"/>
    <x v="11"/>
    <x v="1"/>
    <x v="0"/>
    <x v="0"/>
    <x v="5"/>
    <n v="6"/>
    <n v="5"/>
    <n v="1964"/>
    <n v="1964"/>
    <x v="0"/>
    <x v="1"/>
    <x v="7"/>
    <s v="Wd Sdng"/>
    <x v="0"/>
    <n v="259"/>
    <x v="1"/>
    <s v="TA"/>
    <x v="1"/>
    <x v="1"/>
    <s v="TA"/>
    <s v="Gd"/>
    <x v="0"/>
    <n v="624"/>
    <s v="Rec"/>
    <n v="336"/>
    <n v="288"/>
    <n v="1248"/>
    <x v="0"/>
    <s v="TA"/>
    <s v="Y"/>
    <x v="0"/>
    <n v="1350"/>
    <n v="0"/>
    <n v="0"/>
    <n v="1350"/>
    <n v="1"/>
    <n v="0"/>
    <n v="1"/>
    <n v="1"/>
    <n v="3"/>
    <n v="1"/>
    <s v="TA"/>
    <n v="6"/>
    <s v="Typ"/>
    <n v="0"/>
    <s v="NA"/>
    <x v="0"/>
    <n v="1964"/>
    <x v="0"/>
    <n v="2"/>
    <n v="520"/>
    <s v="TA"/>
    <s v="TA"/>
    <x v="0"/>
    <n v="176"/>
    <n v="0"/>
    <n v="0"/>
    <n v="0"/>
    <n v="0"/>
    <n v="0"/>
    <s v="NA"/>
    <x v="3"/>
    <s v="NA"/>
    <n v="0"/>
    <n v="6"/>
    <n v="2008"/>
    <x v="0"/>
    <x v="0"/>
    <n v="168500"/>
  </r>
  <r>
    <n v="631"/>
    <n v="70"/>
    <x v="1"/>
    <n v="50"/>
    <x v="218"/>
    <x v="0"/>
    <s v="Grvl"/>
    <x v="0"/>
    <x v="0"/>
    <x v="0"/>
    <x v="2"/>
    <x v="0"/>
    <x v="7"/>
    <x v="3"/>
    <x v="0"/>
    <x v="0"/>
    <x v="0"/>
    <n v="5"/>
    <n v="6"/>
    <n v="1880"/>
    <n v="1991"/>
    <x v="0"/>
    <x v="0"/>
    <x v="0"/>
    <s v="VinylSd"/>
    <x v="1"/>
    <n v="0"/>
    <x v="1"/>
    <s v="TA"/>
    <x v="2"/>
    <x v="4"/>
    <s v="Fa"/>
    <s v="No"/>
    <x v="2"/>
    <n v="0"/>
    <s v="Unf"/>
    <n v="0"/>
    <n v="636"/>
    <n v="636"/>
    <x v="0"/>
    <s v="TA"/>
    <s v="Y"/>
    <x v="2"/>
    <n v="1089"/>
    <n v="661"/>
    <n v="0"/>
    <n v="1750"/>
    <n v="0"/>
    <n v="0"/>
    <n v="1"/>
    <n v="0"/>
    <n v="3"/>
    <n v="1"/>
    <s v="Ex"/>
    <n v="8"/>
    <s v="Typ"/>
    <n v="0"/>
    <s v="NA"/>
    <x v="1"/>
    <n v="1937"/>
    <x v="1"/>
    <n v="1"/>
    <n v="240"/>
    <s v="Fa"/>
    <s v="Po"/>
    <x v="1"/>
    <n v="0"/>
    <n v="0"/>
    <n v="293"/>
    <n v="0"/>
    <n v="0"/>
    <n v="0"/>
    <s v="NA"/>
    <x v="1"/>
    <s v="NA"/>
    <n v="0"/>
    <n v="6"/>
    <n v="2006"/>
    <x v="0"/>
    <x v="1"/>
    <n v="124000"/>
  </r>
  <r>
    <n v="632"/>
    <n v="120"/>
    <x v="0"/>
    <n v="34"/>
    <x v="535"/>
    <x v="0"/>
    <s v="NA"/>
    <x v="0"/>
    <x v="0"/>
    <x v="0"/>
    <x v="0"/>
    <x v="0"/>
    <x v="10"/>
    <x v="0"/>
    <x v="0"/>
    <x v="4"/>
    <x v="1"/>
    <n v="8"/>
    <n v="5"/>
    <n v="2006"/>
    <n v="2006"/>
    <x v="0"/>
    <x v="0"/>
    <x v="0"/>
    <s v="VinylSd"/>
    <x v="2"/>
    <n v="108"/>
    <x v="0"/>
    <s v="TA"/>
    <x v="0"/>
    <x v="0"/>
    <s v="Gd"/>
    <s v="Mn"/>
    <x v="0"/>
    <n v="24"/>
    <s v="Unf"/>
    <n v="0"/>
    <n v="1530"/>
    <n v="1554"/>
    <x v="0"/>
    <s v="Ex"/>
    <s v="Y"/>
    <x v="0"/>
    <n v="1554"/>
    <n v="0"/>
    <n v="0"/>
    <n v="1554"/>
    <n v="0"/>
    <n v="0"/>
    <n v="2"/>
    <n v="0"/>
    <n v="2"/>
    <n v="1"/>
    <s v="Gd"/>
    <n v="6"/>
    <s v="Typ"/>
    <n v="1"/>
    <s v="Gd"/>
    <x v="0"/>
    <n v="2006"/>
    <x v="0"/>
    <n v="2"/>
    <n v="627"/>
    <s v="TA"/>
    <s v="TA"/>
    <x v="0"/>
    <n v="156"/>
    <n v="73"/>
    <n v="0"/>
    <n v="0"/>
    <n v="0"/>
    <n v="0"/>
    <s v="NA"/>
    <x v="0"/>
    <s v="NA"/>
    <n v="0"/>
    <n v="8"/>
    <n v="2007"/>
    <x v="0"/>
    <x v="0"/>
    <n v="209500"/>
  </r>
  <r>
    <n v="633"/>
    <n v="20"/>
    <x v="0"/>
    <n v="85"/>
    <x v="536"/>
    <x v="0"/>
    <s v="NA"/>
    <x v="0"/>
    <x v="0"/>
    <x v="0"/>
    <x v="0"/>
    <x v="0"/>
    <x v="6"/>
    <x v="0"/>
    <x v="0"/>
    <x v="0"/>
    <x v="1"/>
    <n v="7"/>
    <n v="5"/>
    <n v="1977"/>
    <n v="1977"/>
    <x v="1"/>
    <x v="0"/>
    <x v="7"/>
    <s v="Plywood"/>
    <x v="0"/>
    <n v="209"/>
    <x v="1"/>
    <s v="Gd"/>
    <x v="1"/>
    <x v="1"/>
    <s v="TA"/>
    <s v="No"/>
    <x v="1"/>
    <n v="822"/>
    <s v="Unf"/>
    <n v="0"/>
    <n v="564"/>
    <n v="1386"/>
    <x v="0"/>
    <s v="TA"/>
    <s v="Y"/>
    <x v="0"/>
    <n v="1411"/>
    <n v="0"/>
    <n v="0"/>
    <n v="1411"/>
    <n v="0"/>
    <n v="0"/>
    <n v="2"/>
    <n v="0"/>
    <n v="3"/>
    <n v="1"/>
    <s v="TA"/>
    <n v="6"/>
    <s v="Typ"/>
    <n v="1"/>
    <s v="TA"/>
    <x v="0"/>
    <n v="1977"/>
    <x v="2"/>
    <n v="2"/>
    <n v="544"/>
    <s v="TA"/>
    <s v="TA"/>
    <x v="0"/>
    <n v="192"/>
    <n v="0"/>
    <n v="0"/>
    <n v="0"/>
    <n v="0"/>
    <n v="0"/>
    <s v="NA"/>
    <x v="0"/>
    <s v="NA"/>
    <n v="0"/>
    <n v="4"/>
    <n v="2009"/>
    <x v="0"/>
    <x v="5"/>
    <n v="82500"/>
  </r>
  <r>
    <n v="634"/>
    <n v="20"/>
    <x v="0"/>
    <n v="80"/>
    <x v="537"/>
    <x v="0"/>
    <s v="NA"/>
    <x v="0"/>
    <x v="0"/>
    <x v="0"/>
    <x v="2"/>
    <x v="0"/>
    <x v="11"/>
    <x v="0"/>
    <x v="0"/>
    <x v="0"/>
    <x v="1"/>
    <n v="5"/>
    <n v="7"/>
    <n v="1954"/>
    <n v="2005"/>
    <x v="0"/>
    <x v="0"/>
    <x v="2"/>
    <s v="Wd Sdng"/>
    <x v="1"/>
    <n v="0"/>
    <x v="1"/>
    <s v="TA"/>
    <x v="1"/>
    <x v="1"/>
    <s v="TA"/>
    <s v="No"/>
    <x v="4"/>
    <n v="480"/>
    <s v="LwQ"/>
    <n v="468"/>
    <n v="108"/>
    <n v="1056"/>
    <x v="0"/>
    <s v="TA"/>
    <s v="Y"/>
    <x v="0"/>
    <n v="1056"/>
    <n v="0"/>
    <n v="0"/>
    <n v="1056"/>
    <n v="0"/>
    <n v="1"/>
    <n v="1"/>
    <n v="0"/>
    <n v="3"/>
    <n v="1"/>
    <s v="TA"/>
    <n v="6"/>
    <s v="Typ"/>
    <n v="0"/>
    <s v="NA"/>
    <x v="0"/>
    <n v="1954"/>
    <x v="1"/>
    <n v="1"/>
    <n v="260"/>
    <s v="TA"/>
    <s v="TA"/>
    <x v="0"/>
    <n v="390"/>
    <n v="0"/>
    <n v="0"/>
    <n v="0"/>
    <n v="0"/>
    <n v="0"/>
    <s v="NA"/>
    <x v="0"/>
    <s v="NA"/>
    <n v="0"/>
    <n v="7"/>
    <n v="2007"/>
    <x v="0"/>
    <x v="0"/>
    <n v="139400"/>
  </r>
  <r>
    <n v="635"/>
    <n v="90"/>
    <x v="0"/>
    <n v="64"/>
    <x v="538"/>
    <x v="0"/>
    <s v="NA"/>
    <x v="0"/>
    <x v="0"/>
    <x v="0"/>
    <x v="0"/>
    <x v="0"/>
    <x v="7"/>
    <x v="0"/>
    <x v="0"/>
    <x v="2"/>
    <x v="4"/>
    <n v="6"/>
    <n v="5"/>
    <n v="1980"/>
    <n v="1980"/>
    <x v="0"/>
    <x v="0"/>
    <x v="7"/>
    <s v="Plywood"/>
    <x v="1"/>
    <n v="0"/>
    <x v="1"/>
    <s v="TA"/>
    <x v="1"/>
    <x v="1"/>
    <s v="TA"/>
    <s v="No"/>
    <x v="0"/>
    <n v="1056"/>
    <s v="Unf"/>
    <n v="0"/>
    <n v="0"/>
    <n v="1056"/>
    <x v="0"/>
    <s v="Gd"/>
    <s v="Y"/>
    <x v="0"/>
    <n v="1056"/>
    <n v="0"/>
    <n v="0"/>
    <n v="1056"/>
    <n v="2"/>
    <n v="0"/>
    <n v="0"/>
    <n v="0"/>
    <n v="0"/>
    <n v="2"/>
    <s v="TA"/>
    <n v="4"/>
    <s v="Typ"/>
    <n v="0"/>
    <s v="NA"/>
    <x v="1"/>
    <n v="1980"/>
    <x v="1"/>
    <n v="2"/>
    <n v="576"/>
    <s v="TA"/>
    <s v="TA"/>
    <x v="0"/>
    <n v="264"/>
    <n v="56"/>
    <n v="0"/>
    <n v="0"/>
    <n v="0"/>
    <n v="0"/>
    <s v="NA"/>
    <x v="3"/>
    <s v="Shed"/>
    <n v="600"/>
    <n v="6"/>
    <n v="2010"/>
    <x v="0"/>
    <x v="0"/>
    <n v="144000"/>
  </r>
  <r>
    <n v="636"/>
    <n v="190"/>
    <x v="4"/>
    <n v="60"/>
    <x v="539"/>
    <x v="0"/>
    <s v="Pave"/>
    <x v="0"/>
    <x v="1"/>
    <x v="0"/>
    <x v="0"/>
    <x v="0"/>
    <x v="23"/>
    <x v="1"/>
    <x v="0"/>
    <x v="1"/>
    <x v="7"/>
    <n v="6"/>
    <n v="7"/>
    <n v="1914"/>
    <n v="1995"/>
    <x v="1"/>
    <x v="0"/>
    <x v="0"/>
    <s v="VinylSd"/>
    <x v="1"/>
    <n v="0"/>
    <x v="3"/>
    <s v="TA"/>
    <x v="1"/>
    <x v="1"/>
    <s v="Fa"/>
    <s v="No"/>
    <x v="6"/>
    <n v="256"/>
    <s v="Unf"/>
    <n v="0"/>
    <n v="1184"/>
    <n v="1440"/>
    <x v="0"/>
    <s v="Ex"/>
    <s v="Y"/>
    <x v="2"/>
    <n v="1440"/>
    <n v="1440"/>
    <n v="515"/>
    <n v="3395"/>
    <n v="0"/>
    <n v="0"/>
    <n v="2"/>
    <n v="0"/>
    <n v="8"/>
    <n v="2"/>
    <s v="Fa"/>
    <n v="14"/>
    <s v="Typ"/>
    <n v="0"/>
    <s v="NA"/>
    <x v="4"/>
    <s v="NA"/>
    <x v="3"/>
    <n v="0"/>
    <n v="0"/>
    <s v="NA"/>
    <s v="NA"/>
    <x v="1"/>
    <n v="0"/>
    <n v="110"/>
    <n v="0"/>
    <n v="0"/>
    <n v="0"/>
    <n v="0"/>
    <s v="NA"/>
    <x v="0"/>
    <s v="NA"/>
    <n v="0"/>
    <n v="3"/>
    <n v="2007"/>
    <x v="0"/>
    <x v="1"/>
    <n v="200000"/>
  </r>
  <r>
    <n v="637"/>
    <n v="30"/>
    <x v="1"/>
    <n v="51"/>
    <x v="8"/>
    <x v="0"/>
    <s v="NA"/>
    <x v="0"/>
    <x v="0"/>
    <x v="0"/>
    <x v="0"/>
    <x v="0"/>
    <x v="8"/>
    <x v="0"/>
    <x v="0"/>
    <x v="0"/>
    <x v="1"/>
    <n v="2"/>
    <n v="3"/>
    <n v="1936"/>
    <n v="1950"/>
    <x v="0"/>
    <x v="0"/>
    <x v="8"/>
    <s v="AsbShng"/>
    <x v="1"/>
    <n v="0"/>
    <x v="3"/>
    <s v="Fa"/>
    <x v="2"/>
    <x v="1"/>
    <s v="Fa"/>
    <s v="No"/>
    <x v="2"/>
    <n v="0"/>
    <s v="Unf"/>
    <n v="0"/>
    <n v="264"/>
    <n v="264"/>
    <x v="2"/>
    <s v="Fa"/>
    <s v="N"/>
    <x v="2"/>
    <n v="800"/>
    <n v="0"/>
    <n v="0"/>
    <n v="800"/>
    <n v="0"/>
    <n v="0"/>
    <n v="1"/>
    <n v="0"/>
    <n v="1"/>
    <n v="1"/>
    <s v="Fa"/>
    <n v="4"/>
    <s v="Maj1"/>
    <n v="1"/>
    <s v="Po"/>
    <x v="4"/>
    <s v="NA"/>
    <x v="3"/>
    <n v="0"/>
    <n v="0"/>
    <s v="NA"/>
    <s v="NA"/>
    <x v="1"/>
    <n v="0"/>
    <n v="0"/>
    <n v="0"/>
    <n v="0"/>
    <n v="0"/>
    <n v="0"/>
    <s v="NA"/>
    <x v="0"/>
    <s v="NA"/>
    <n v="0"/>
    <n v="1"/>
    <n v="2009"/>
    <x v="6"/>
    <x v="0"/>
    <n v="60000"/>
  </r>
  <r>
    <n v="638"/>
    <n v="190"/>
    <x v="1"/>
    <n v="50"/>
    <x v="100"/>
    <x v="0"/>
    <s v="NA"/>
    <x v="0"/>
    <x v="0"/>
    <x v="0"/>
    <x v="0"/>
    <x v="0"/>
    <x v="7"/>
    <x v="0"/>
    <x v="0"/>
    <x v="1"/>
    <x v="2"/>
    <n v="5"/>
    <n v="4"/>
    <n v="1954"/>
    <n v="1954"/>
    <x v="0"/>
    <x v="0"/>
    <x v="2"/>
    <s v="Wd Sdng"/>
    <x v="1"/>
    <n v="0"/>
    <x v="1"/>
    <s v="TA"/>
    <x v="1"/>
    <x v="1"/>
    <s v="TA"/>
    <s v="No"/>
    <x v="2"/>
    <n v="0"/>
    <s v="Unf"/>
    <n v="0"/>
    <n v="811"/>
    <n v="811"/>
    <x v="0"/>
    <s v="TA"/>
    <s v="Y"/>
    <x v="2"/>
    <n v="811"/>
    <n v="576"/>
    <n v="0"/>
    <n v="1387"/>
    <n v="0"/>
    <n v="0"/>
    <n v="2"/>
    <n v="0"/>
    <n v="3"/>
    <n v="2"/>
    <s v="Gd"/>
    <n v="7"/>
    <s v="Typ"/>
    <n v="0"/>
    <s v="NA"/>
    <x v="2"/>
    <n v="1954"/>
    <x v="1"/>
    <n v="1"/>
    <n v="256"/>
    <s v="TA"/>
    <s v="TA"/>
    <x v="0"/>
    <n v="0"/>
    <n v="0"/>
    <n v="0"/>
    <n v="0"/>
    <n v="0"/>
    <n v="0"/>
    <s v="NA"/>
    <x v="0"/>
    <s v="NA"/>
    <n v="0"/>
    <n v="11"/>
    <n v="2009"/>
    <x v="0"/>
    <x v="0"/>
    <n v="93000"/>
  </r>
  <r>
    <n v="639"/>
    <n v="30"/>
    <x v="0"/>
    <n v="67"/>
    <x v="473"/>
    <x v="0"/>
    <s v="NA"/>
    <x v="0"/>
    <x v="0"/>
    <x v="0"/>
    <x v="0"/>
    <x v="0"/>
    <x v="15"/>
    <x v="1"/>
    <x v="0"/>
    <x v="0"/>
    <x v="1"/>
    <n v="5"/>
    <n v="7"/>
    <n v="1910"/>
    <n v="1950"/>
    <x v="0"/>
    <x v="0"/>
    <x v="1"/>
    <s v="Wd Sdng"/>
    <x v="1"/>
    <n v="0"/>
    <x v="1"/>
    <s v="TA"/>
    <x v="1"/>
    <x v="4"/>
    <s v="TA"/>
    <s v="No"/>
    <x v="2"/>
    <n v="0"/>
    <s v="Unf"/>
    <n v="0"/>
    <n v="796"/>
    <n v="796"/>
    <x v="0"/>
    <s v="Gd"/>
    <s v="Y"/>
    <x v="2"/>
    <n v="796"/>
    <n v="0"/>
    <n v="0"/>
    <n v="796"/>
    <n v="0"/>
    <n v="0"/>
    <n v="1"/>
    <n v="0"/>
    <n v="2"/>
    <n v="1"/>
    <s v="TA"/>
    <n v="4"/>
    <s v="Typ"/>
    <n v="0"/>
    <s v="NA"/>
    <x v="4"/>
    <s v="NA"/>
    <x v="3"/>
    <n v="0"/>
    <n v="0"/>
    <s v="NA"/>
    <s v="NA"/>
    <x v="2"/>
    <n v="328"/>
    <n v="0"/>
    <n v="164"/>
    <n v="0"/>
    <n v="0"/>
    <n v="0"/>
    <s v="NA"/>
    <x v="1"/>
    <s v="NA"/>
    <n v="0"/>
    <n v="5"/>
    <n v="2008"/>
    <x v="0"/>
    <x v="0"/>
    <n v="85000"/>
  </r>
  <r>
    <n v="640"/>
    <n v="120"/>
    <x v="0"/>
    <n v="53"/>
    <x v="540"/>
    <x v="0"/>
    <s v="NA"/>
    <x v="0"/>
    <x v="0"/>
    <x v="0"/>
    <x v="0"/>
    <x v="0"/>
    <x v="21"/>
    <x v="0"/>
    <x v="0"/>
    <x v="3"/>
    <x v="1"/>
    <n v="8"/>
    <n v="5"/>
    <n v="2006"/>
    <n v="2006"/>
    <x v="1"/>
    <x v="0"/>
    <x v="0"/>
    <s v="VinylSd"/>
    <x v="1"/>
    <n v="0"/>
    <x v="0"/>
    <s v="TA"/>
    <x v="0"/>
    <x v="0"/>
    <s v="Gd"/>
    <s v="Av"/>
    <x v="0"/>
    <n v="1154"/>
    <s v="Unf"/>
    <n v="0"/>
    <n v="366"/>
    <n v="1520"/>
    <x v="0"/>
    <s v="Ex"/>
    <s v="Y"/>
    <x v="0"/>
    <n v="1567"/>
    <n v="0"/>
    <n v="0"/>
    <n v="1567"/>
    <n v="1"/>
    <n v="0"/>
    <n v="2"/>
    <n v="0"/>
    <n v="1"/>
    <n v="1"/>
    <s v="Ex"/>
    <n v="7"/>
    <s v="Typ"/>
    <n v="1"/>
    <s v="Gd"/>
    <x v="0"/>
    <n v="2006"/>
    <x v="2"/>
    <n v="3"/>
    <n v="648"/>
    <s v="TA"/>
    <s v="TA"/>
    <x v="0"/>
    <n v="312"/>
    <n v="0"/>
    <n v="0"/>
    <n v="0"/>
    <n v="0"/>
    <n v="0"/>
    <s v="NA"/>
    <x v="0"/>
    <s v="NA"/>
    <n v="0"/>
    <n v="10"/>
    <n v="2006"/>
    <x v="1"/>
    <x v="2"/>
    <n v="264561"/>
  </r>
  <r>
    <n v="641"/>
    <n v="120"/>
    <x v="0"/>
    <n v="62"/>
    <x v="541"/>
    <x v="0"/>
    <s v="NA"/>
    <x v="1"/>
    <x v="0"/>
    <x v="0"/>
    <x v="0"/>
    <x v="0"/>
    <x v="10"/>
    <x v="0"/>
    <x v="0"/>
    <x v="3"/>
    <x v="1"/>
    <n v="8"/>
    <n v="5"/>
    <n v="2003"/>
    <n v="2004"/>
    <x v="1"/>
    <x v="0"/>
    <x v="1"/>
    <s v="MetalSd"/>
    <x v="0"/>
    <n v="472"/>
    <x v="2"/>
    <s v="TA"/>
    <x v="0"/>
    <x v="2"/>
    <s v="TA"/>
    <s v="Gd"/>
    <x v="0"/>
    <n v="1218"/>
    <s v="Unf"/>
    <n v="0"/>
    <n v="300"/>
    <n v="1518"/>
    <x v="0"/>
    <s v="Ex"/>
    <s v="Y"/>
    <x v="0"/>
    <n v="1518"/>
    <n v="0"/>
    <n v="0"/>
    <n v="1518"/>
    <n v="0"/>
    <n v="0"/>
    <n v="1"/>
    <n v="1"/>
    <n v="1"/>
    <n v="1"/>
    <s v="Ex"/>
    <n v="6"/>
    <s v="Typ"/>
    <n v="1"/>
    <s v="Gd"/>
    <x v="0"/>
    <n v="2003"/>
    <x v="0"/>
    <n v="2"/>
    <n v="588"/>
    <s v="TA"/>
    <s v="TA"/>
    <x v="0"/>
    <n v="185"/>
    <n v="140"/>
    <n v="0"/>
    <n v="0"/>
    <n v="0"/>
    <n v="0"/>
    <s v="NA"/>
    <x v="0"/>
    <s v="NA"/>
    <n v="0"/>
    <n v="4"/>
    <n v="2008"/>
    <x v="0"/>
    <x v="0"/>
    <n v="274000"/>
  </r>
  <r>
    <n v="642"/>
    <n v="60"/>
    <x v="3"/>
    <s v="NA"/>
    <x v="542"/>
    <x v="0"/>
    <s v="NA"/>
    <x v="0"/>
    <x v="0"/>
    <x v="0"/>
    <x v="0"/>
    <x v="0"/>
    <x v="5"/>
    <x v="0"/>
    <x v="0"/>
    <x v="0"/>
    <x v="0"/>
    <n v="7"/>
    <n v="5"/>
    <n v="2001"/>
    <n v="2001"/>
    <x v="0"/>
    <x v="0"/>
    <x v="0"/>
    <s v="VinylSd"/>
    <x v="1"/>
    <n v="0"/>
    <x v="0"/>
    <s v="TA"/>
    <x v="0"/>
    <x v="0"/>
    <s v="TA"/>
    <s v="No"/>
    <x v="0"/>
    <n v="738"/>
    <s v="Unf"/>
    <n v="0"/>
    <n v="319"/>
    <n v="1057"/>
    <x v="0"/>
    <s v="Ex"/>
    <s v="Y"/>
    <x v="0"/>
    <n v="1057"/>
    <n v="872"/>
    <n v="0"/>
    <n v="1929"/>
    <n v="1"/>
    <n v="0"/>
    <n v="2"/>
    <n v="1"/>
    <n v="3"/>
    <n v="1"/>
    <s v="Gd"/>
    <n v="7"/>
    <s v="Typ"/>
    <n v="1"/>
    <s v="TA"/>
    <x v="0"/>
    <n v="2001"/>
    <x v="2"/>
    <n v="2"/>
    <n v="650"/>
    <s v="TA"/>
    <s v="TA"/>
    <x v="0"/>
    <n v="0"/>
    <n v="235"/>
    <n v="0"/>
    <n v="0"/>
    <n v="0"/>
    <n v="0"/>
    <s v="NA"/>
    <x v="0"/>
    <s v="NA"/>
    <n v="0"/>
    <n v="5"/>
    <n v="2007"/>
    <x v="0"/>
    <x v="0"/>
    <n v="226000"/>
  </r>
  <r>
    <n v="643"/>
    <n v="80"/>
    <x v="0"/>
    <n v="75"/>
    <x v="543"/>
    <x v="0"/>
    <s v="NA"/>
    <x v="0"/>
    <x v="0"/>
    <x v="0"/>
    <x v="0"/>
    <x v="0"/>
    <x v="11"/>
    <x v="0"/>
    <x v="0"/>
    <x v="0"/>
    <x v="5"/>
    <n v="8"/>
    <n v="7"/>
    <n v="1972"/>
    <n v="1995"/>
    <x v="0"/>
    <x v="0"/>
    <x v="7"/>
    <s v="Wd Sdng"/>
    <x v="1"/>
    <n v="0"/>
    <x v="0"/>
    <s v="TA"/>
    <x v="1"/>
    <x v="0"/>
    <s v="TA"/>
    <s v="Gd"/>
    <x v="0"/>
    <n v="1410"/>
    <s v="Unf"/>
    <n v="0"/>
    <n v="542"/>
    <n v="1952"/>
    <x v="0"/>
    <s v="Gd"/>
    <s v="Y"/>
    <x v="0"/>
    <n v="2000"/>
    <n v="704"/>
    <n v="0"/>
    <n v="2704"/>
    <n v="1"/>
    <n v="0"/>
    <n v="2"/>
    <n v="1"/>
    <n v="4"/>
    <n v="1"/>
    <s v="Ex"/>
    <n v="9"/>
    <s v="Typ"/>
    <n v="3"/>
    <s v="TA"/>
    <x v="0"/>
    <n v="1972"/>
    <x v="2"/>
    <n v="2"/>
    <n v="538"/>
    <s v="TA"/>
    <s v="TA"/>
    <x v="0"/>
    <n v="269"/>
    <n v="111"/>
    <n v="0"/>
    <n v="0"/>
    <n v="0"/>
    <n v="0"/>
    <s v="NA"/>
    <x v="1"/>
    <s v="NA"/>
    <n v="0"/>
    <n v="7"/>
    <n v="2009"/>
    <x v="0"/>
    <x v="0"/>
    <n v="345000"/>
  </r>
  <r>
    <n v="644"/>
    <n v="60"/>
    <x v="0"/>
    <n v="80"/>
    <x v="544"/>
    <x v="0"/>
    <s v="NA"/>
    <x v="0"/>
    <x v="0"/>
    <x v="0"/>
    <x v="0"/>
    <x v="0"/>
    <x v="6"/>
    <x v="6"/>
    <x v="0"/>
    <x v="0"/>
    <x v="0"/>
    <n v="5"/>
    <n v="5"/>
    <n v="1969"/>
    <n v="1969"/>
    <x v="3"/>
    <x v="0"/>
    <x v="5"/>
    <s v="HdBoard"/>
    <x v="0"/>
    <n v="263"/>
    <x v="1"/>
    <s v="TA"/>
    <x v="1"/>
    <x v="1"/>
    <s v="TA"/>
    <s v="No"/>
    <x v="3"/>
    <n v="493"/>
    <s v="BLQ"/>
    <n v="287"/>
    <n v="0"/>
    <n v="780"/>
    <x v="0"/>
    <s v="Ex"/>
    <s v="Y"/>
    <x v="0"/>
    <n v="780"/>
    <n v="840"/>
    <n v="0"/>
    <n v="1620"/>
    <n v="0"/>
    <n v="0"/>
    <n v="2"/>
    <n v="1"/>
    <n v="4"/>
    <n v="1"/>
    <s v="TA"/>
    <n v="7"/>
    <s v="Min1"/>
    <n v="0"/>
    <s v="NA"/>
    <x v="0"/>
    <n v="1969"/>
    <x v="2"/>
    <n v="2"/>
    <n v="462"/>
    <s v="TA"/>
    <s v="TA"/>
    <x v="0"/>
    <n v="208"/>
    <n v="0"/>
    <n v="0"/>
    <n v="0"/>
    <n v="0"/>
    <n v="0"/>
    <s v="NA"/>
    <x v="2"/>
    <s v="NA"/>
    <n v="0"/>
    <n v="4"/>
    <n v="2007"/>
    <x v="0"/>
    <x v="0"/>
    <n v="152000"/>
  </r>
  <r>
    <n v="645"/>
    <n v="20"/>
    <x v="3"/>
    <n v="85"/>
    <x v="443"/>
    <x v="0"/>
    <s v="NA"/>
    <x v="0"/>
    <x v="0"/>
    <x v="0"/>
    <x v="0"/>
    <x v="0"/>
    <x v="5"/>
    <x v="0"/>
    <x v="0"/>
    <x v="0"/>
    <x v="1"/>
    <n v="9"/>
    <n v="5"/>
    <n v="2009"/>
    <n v="2009"/>
    <x v="0"/>
    <x v="0"/>
    <x v="6"/>
    <s v="CmentBd"/>
    <x v="2"/>
    <n v="162"/>
    <x v="2"/>
    <s v="TA"/>
    <x v="0"/>
    <x v="2"/>
    <s v="TA"/>
    <s v="Mn"/>
    <x v="0"/>
    <n v="1121"/>
    <s v="Unf"/>
    <n v="0"/>
    <n v="645"/>
    <n v="1766"/>
    <x v="0"/>
    <s v="Ex"/>
    <s v="Y"/>
    <x v="0"/>
    <n v="1766"/>
    <n v="0"/>
    <n v="0"/>
    <n v="1766"/>
    <n v="1"/>
    <n v="0"/>
    <n v="2"/>
    <n v="1"/>
    <n v="2"/>
    <n v="1"/>
    <s v="Ex"/>
    <n v="7"/>
    <s v="Typ"/>
    <n v="1"/>
    <s v="Gd"/>
    <x v="0"/>
    <n v="2009"/>
    <x v="2"/>
    <n v="3"/>
    <n v="478"/>
    <s v="TA"/>
    <s v="TA"/>
    <x v="0"/>
    <n v="195"/>
    <n v="130"/>
    <n v="0"/>
    <n v="0"/>
    <n v="0"/>
    <n v="0"/>
    <s v="NA"/>
    <x v="0"/>
    <s v="NA"/>
    <n v="0"/>
    <n v="10"/>
    <n v="2009"/>
    <x v="1"/>
    <x v="2"/>
    <n v="370878"/>
  </r>
  <r>
    <n v="646"/>
    <n v="20"/>
    <x v="0"/>
    <s v="NA"/>
    <x v="545"/>
    <x v="0"/>
    <s v="NA"/>
    <x v="1"/>
    <x v="0"/>
    <x v="0"/>
    <x v="2"/>
    <x v="0"/>
    <x v="11"/>
    <x v="0"/>
    <x v="0"/>
    <x v="0"/>
    <x v="1"/>
    <n v="6"/>
    <n v="5"/>
    <n v="1971"/>
    <n v="1971"/>
    <x v="1"/>
    <x v="0"/>
    <x v="7"/>
    <s v="Plywood"/>
    <x v="1"/>
    <n v="0"/>
    <x v="1"/>
    <s v="TA"/>
    <x v="1"/>
    <x v="1"/>
    <s v="TA"/>
    <s v="No"/>
    <x v="1"/>
    <n v="282"/>
    <s v="LwQ"/>
    <n v="35"/>
    <n v="664"/>
    <n v="981"/>
    <x v="0"/>
    <s v="TA"/>
    <s v="Y"/>
    <x v="0"/>
    <n v="981"/>
    <n v="0"/>
    <n v="0"/>
    <n v="981"/>
    <n v="1"/>
    <n v="0"/>
    <n v="1"/>
    <n v="1"/>
    <n v="3"/>
    <n v="1"/>
    <s v="TA"/>
    <n v="5"/>
    <s v="Typ"/>
    <n v="0"/>
    <s v="NA"/>
    <x v="1"/>
    <n v="1979"/>
    <x v="1"/>
    <n v="2"/>
    <n v="576"/>
    <s v="TA"/>
    <s v="TA"/>
    <x v="0"/>
    <n v="0"/>
    <n v="312"/>
    <n v="40"/>
    <n v="0"/>
    <n v="0"/>
    <n v="0"/>
    <s v="NA"/>
    <x v="0"/>
    <s v="NA"/>
    <n v="0"/>
    <n v="3"/>
    <n v="2007"/>
    <x v="0"/>
    <x v="0"/>
    <n v="143250"/>
  </r>
  <r>
    <n v="647"/>
    <n v="20"/>
    <x v="0"/>
    <n v="60"/>
    <x v="25"/>
    <x v="0"/>
    <s v="NA"/>
    <x v="0"/>
    <x v="0"/>
    <x v="0"/>
    <x v="0"/>
    <x v="0"/>
    <x v="11"/>
    <x v="0"/>
    <x v="0"/>
    <x v="0"/>
    <x v="1"/>
    <n v="5"/>
    <n v="5"/>
    <n v="1950"/>
    <n v="1950"/>
    <x v="1"/>
    <x v="0"/>
    <x v="1"/>
    <s v="MetalSd"/>
    <x v="1"/>
    <n v="0"/>
    <x v="1"/>
    <s v="TA"/>
    <x v="1"/>
    <x v="3"/>
    <s v="NA"/>
    <s v="NA"/>
    <x v="5"/>
    <n v="0"/>
    <s v="NA"/>
    <n v="0"/>
    <n v="0"/>
    <n v="0"/>
    <x v="0"/>
    <s v="Gd"/>
    <s v="Y"/>
    <x v="0"/>
    <n v="1048"/>
    <n v="0"/>
    <n v="0"/>
    <n v="1048"/>
    <n v="0"/>
    <n v="0"/>
    <n v="1"/>
    <n v="0"/>
    <n v="3"/>
    <n v="1"/>
    <s v="TA"/>
    <n v="7"/>
    <s v="Min1"/>
    <n v="0"/>
    <s v="NA"/>
    <x v="1"/>
    <n v="1950"/>
    <x v="1"/>
    <n v="2"/>
    <n v="420"/>
    <s v="TA"/>
    <s v="TA"/>
    <x v="0"/>
    <n v="0"/>
    <n v="27"/>
    <n v="0"/>
    <n v="0"/>
    <n v="0"/>
    <n v="0"/>
    <s v="NA"/>
    <x v="0"/>
    <s v="NA"/>
    <n v="0"/>
    <n v="7"/>
    <n v="2008"/>
    <x v="0"/>
    <x v="0"/>
    <n v="98300"/>
  </r>
  <r>
    <n v="648"/>
    <n v="20"/>
    <x v="0"/>
    <n v="85"/>
    <x v="546"/>
    <x v="0"/>
    <s v="NA"/>
    <x v="1"/>
    <x v="0"/>
    <x v="0"/>
    <x v="0"/>
    <x v="0"/>
    <x v="15"/>
    <x v="0"/>
    <x v="0"/>
    <x v="0"/>
    <x v="1"/>
    <n v="6"/>
    <n v="5"/>
    <n v="1953"/>
    <n v="1953"/>
    <x v="1"/>
    <x v="0"/>
    <x v="2"/>
    <s v="Wd Sdng"/>
    <x v="2"/>
    <n v="216"/>
    <x v="1"/>
    <s v="TA"/>
    <x v="1"/>
    <x v="1"/>
    <s v="TA"/>
    <s v="Mn"/>
    <x v="3"/>
    <n v="500"/>
    <s v="Unf"/>
    <n v="0"/>
    <n v="594"/>
    <n v="1094"/>
    <x v="0"/>
    <s v="Ex"/>
    <s v="Y"/>
    <x v="0"/>
    <n v="1094"/>
    <n v="0"/>
    <n v="0"/>
    <n v="1094"/>
    <n v="0"/>
    <n v="0"/>
    <n v="1"/>
    <n v="0"/>
    <n v="3"/>
    <n v="1"/>
    <s v="TA"/>
    <n v="5"/>
    <s v="Typ"/>
    <n v="2"/>
    <s v="Gd"/>
    <x v="0"/>
    <n v="1953"/>
    <x v="0"/>
    <n v="2"/>
    <n v="495"/>
    <s v="TA"/>
    <s v="TA"/>
    <x v="0"/>
    <n v="0"/>
    <n v="0"/>
    <n v="0"/>
    <n v="0"/>
    <n v="287"/>
    <n v="0"/>
    <s v="NA"/>
    <x v="0"/>
    <s v="NA"/>
    <n v="0"/>
    <n v="6"/>
    <n v="2008"/>
    <x v="0"/>
    <x v="0"/>
    <n v="155000"/>
  </r>
  <r>
    <n v="649"/>
    <n v="60"/>
    <x v="0"/>
    <n v="70"/>
    <x v="547"/>
    <x v="0"/>
    <s v="NA"/>
    <x v="0"/>
    <x v="0"/>
    <x v="0"/>
    <x v="0"/>
    <x v="0"/>
    <x v="11"/>
    <x v="2"/>
    <x v="0"/>
    <x v="0"/>
    <x v="0"/>
    <n v="6"/>
    <n v="5"/>
    <n v="1966"/>
    <n v="1966"/>
    <x v="0"/>
    <x v="0"/>
    <x v="1"/>
    <s v="MetalSd"/>
    <x v="0"/>
    <n v="351"/>
    <x v="1"/>
    <s v="TA"/>
    <x v="1"/>
    <x v="1"/>
    <s v="TA"/>
    <s v="No"/>
    <x v="2"/>
    <n v="0"/>
    <s v="Unf"/>
    <n v="0"/>
    <n v="756"/>
    <n v="756"/>
    <x v="0"/>
    <s v="TA"/>
    <s v="Y"/>
    <x v="0"/>
    <n v="1051"/>
    <n v="788"/>
    <n v="0"/>
    <n v="1839"/>
    <n v="0"/>
    <n v="0"/>
    <n v="1"/>
    <n v="1"/>
    <n v="4"/>
    <n v="1"/>
    <s v="TA"/>
    <n v="7"/>
    <s v="Typ"/>
    <n v="1"/>
    <s v="TA"/>
    <x v="0"/>
    <n v="1966"/>
    <x v="1"/>
    <n v="2"/>
    <n v="442"/>
    <s v="TA"/>
    <s v="TA"/>
    <x v="0"/>
    <n v="0"/>
    <n v="124"/>
    <n v="216"/>
    <n v="0"/>
    <n v="0"/>
    <n v="0"/>
    <s v="NA"/>
    <x v="0"/>
    <s v="NA"/>
    <n v="0"/>
    <n v="6"/>
    <n v="2010"/>
    <x v="0"/>
    <x v="0"/>
    <n v="155000"/>
  </r>
  <r>
    <n v="650"/>
    <n v="180"/>
    <x v="1"/>
    <n v="21"/>
    <x v="548"/>
    <x v="0"/>
    <s v="NA"/>
    <x v="0"/>
    <x v="0"/>
    <x v="0"/>
    <x v="0"/>
    <x v="0"/>
    <x v="14"/>
    <x v="0"/>
    <x v="0"/>
    <x v="4"/>
    <x v="4"/>
    <n v="4"/>
    <n v="6"/>
    <n v="1970"/>
    <n v="1970"/>
    <x v="0"/>
    <x v="0"/>
    <x v="6"/>
    <s v="CmentBd"/>
    <x v="1"/>
    <n v="0"/>
    <x v="1"/>
    <s v="TA"/>
    <x v="1"/>
    <x v="0"/>
    <s v="TA"/>
    <s v="Av"/>
    <x v="4"/>
    <n v="131"/>
    <s v="GLQ"/>
    <n v="499"/>
    <n v="0"/>
    <n v="630"/>
    <x v="0"/>
    <s v="Gd"/>
    <s v="Y"/>
    <x v="0"/>
    <n v="630"/>
    <n v="0"/>
    <n v="0"/>
    <n v="630"/>
    <n v="1"/>
    <n v="0"/>
    <n v="1"/>
    <n v="0"/>
    <n v="1"/>
    <n v="1"/>
    <s v="TA"/>
    <n v="3"/>
    <s v="Typ"/>
    <n v="0"/>
    <s v="NA"/>
    <x v="4"/>
    <s v="NA"/>
    <x v="3"/>
    <n v="0"/>
    <n v="0"/>
    <s v="NA"/>
    <s v="NA"/>
    <x v="0"/>
    <n v="0"/>
    <n v="0"/>
    <n v="0"/>
    <n v="0"/>
    <n v="0"/>
    <n v="0"/>
    <s v="NA"/>
    <x v="1"/>
    <s v="NA"/>
    <n v="0"/>
    <n v="12"/>
    <n v="2007"/>
    <x v="0"/>
    <x v="0"/>
    <n v="84500"/>
  </r>
  <r>
    <n v="651"/>
    <n v="60"/>
    <x v="3"/>
    <n v="65"/>
    <x v="260"/>
    <x v="0"/>
    <s v="NA"/>
    <x v="0"/>
    <x v="0"/>
    <x v="0"/>
    <x v="0"/>
    <x v="0"/>
    <x v="5"/>
    <x v="0"/>
    <x v="0"/>
    <x v="0"/>
    <x v="0"/>
    <n v="7"/>
    <n v="6"/>
    <n v="2007"/>
    <n v="2007"/>
    <x v="0"/>
    <x v="0"/>
    <x v="6"/>
    <s v="CmentBd"/>
    <x v="4"/>
    <s v="NA"/>
    <x v="0"/>
    <s v="TA"/>
    <x v="0"/>
    <x v="0"/>
    <s v="TA"/>
    <s v="No"/>
    <x v="2"/>
    <n v="0"/>
    <s v="Unf"/>
    <n v="0"/>
    <n v="813"/>
    <n v="813"/>
    <x v="0"/>
    <s v="Ex"/>
    <s v="Y"/>
    <x v="0"/>
    <n v="822"/>
    <n v="843"/>
    <n v="0"/>
    <n v="1665"/>
    <n v="0"/>
    <n v="0"/>
    <n v="2"/>
    <n v="1"/>
    <n v="3"/>
    <n v="1"/>
    <s v="Gd"/>
    <n v="7"/>
    <s v="Typ"/>
    <n v="0"/>
    <s v="NA"/>
    <x v="0"/>
    <n v="2007"/>
    <x v="0"/>
    <n v="2"/>
    <n v="562"/>
    <s v="TA"/>
    <s v="TA"/>
    <x v="0"/>
    <n v="0"/>
    <n v="0"/>
    <n v="0"/>
    <n v="0"/>
    <n v="0"/>
    <n v="0"/>
    <s v="NA"/>
    <x v="0"/>
    <s v="NA"/>
    <n v="0"/>
    <n v="5"/>
    <n v="2008"/>
    <x v="0"/>
    <x v="0"/>
    <n v="205950"/>
  </r>
  <r>
    <n v="652"/>
    <n v="70"/>
    <x v="0"/>
    <n v="60"/>
    <x v="318"/>
    <x v="0"/>
    <s v="NA"/>
    <x v="0"/>
    <x v="0"/>
    <x v="0"/>
    <x v="0"/>
    <x v="0"/>
    <x v="15"/>
    <x v="3"/>
    <x v="0"/>
    <x v="0"/>
    <x v="0"/>
    <n v="4"/>
    <n v="5"/>
    <n v="1940"/>
    <n v="1950"/>
    <x v="0"/>
    <x v="0"/>
    <x v="1"/>
    <s v="MetalSd"/>
    <x v="1"/>
    <n v="0"/>
    <x v="1"/>
    <s v="TA"/>
    <x v="1"/>
    <x v="1"/>
    <s v="TA"/>
    <s v="Mn"/>
    <x v="2"/>
    <n v="0"/>
    <s v="Unf"/>
    <n v="0"/>
    <n v="755"/>
    <n v="755"/>
    <x v="0"/>
    <s v="TA"/>
    <s v="Y"/>
    <x v="0"/>
    <n v="755"/>
    <n v="755"/>
    <n v="0"/>
    <n v="1510"/>
    <n v="1"/>
    <n v="0"/>
    <n v="1"/>
    <n v="0"/>
    <n v="4"/>
    <n v="1"/>
    <s v="TA"/>
    <n v="7"/>
    <s v="Typ"/>
    <n v="1"/>
    <s v="Gd"/>
    <x v="1"/>
    <n v="1940"/>
    <x v="1"/>
    <n v="1"/>
    <n v="296"/>
    <s v="Fa"/>
    <s v="Po"/>
    <x v="2"/>
    <n v="120"/>
    <n v="0"/>
    <n v="0"/>
    <n v="0"/>
    <n v="0"/>
    <n v="0"/>
    <s v="NA"/>
    <x v="1"/>
    <s v="NA"/>
    <n v="0"/>
    <n v="10"/>
    <n v="2009"/>
    <x v="0"/>
    <x v="0"/>
    <n v="108000"/>
  </r>
  <r>
    <n v="653"/>
    <n v="60"/>
    <x v="0"/>
    <n v="70"/>
    <x v="387"/>
    <x v="0"/>
    <s v="NA"/>
    <x v="0"/>
    <x v="0"/>
    <x v="0"/>
    <x v="0"/>
    <x v="0"/>
    <x v="0"/>
    <x v="0"/>
    <x v="0"/>
    <x v="0"/>
    <x v="0"/>
    <n v="7"/>
    <n v="5"/>
    <n v="1996"/>
    <n v="1996"/>
    <x v="0"/>
    <x v="0"/>
    <x v="0"/>
    <s v="VinylSd"/>
    <x v="1"/>
    <n v="0"/>
    <x v="0"/>
    <s v="TA"/>
    <x v="0"/>
    <x v="0"/>
    <s v="TA"/>
    <s v="No"/>
    <x v="2"/>
    <n v="0"/>
    <s v="Unf"/>
    <n v="0"/>
    <n v="880"/>
    <n v="880"/>
    <x v="0"/>
    <s v="Ex"/>
    <s v="Y"/>
    <x v="0"/>
    <n v="909"/>
    <n v="807"/>
    <n v="0"/>
    <n v="1716"/>
    <n v="0"/>
    <n v="0"/>
    <n v="2"/>
    <n v="1"/>
    <n v="2"/>
    <n v="1"/>
    <s v="Gd"/>
    <n v="7"/>
    <s v="Typ"/>
    <n v="1"/>
    <s v="TA"/>
    <x v="0"/>
    <n v="1996"/>
    <x v="0"/>
    <n v="2"/>
    <n v="512"/>
    <s v="TA"/>
    <s v="TA"/>
    <x v="0"/>
    <n v="0"/>
    <n v="120"/>
    <n v="0"/>
    <n v="0"/>
    <n v="0"/>
    <n v="0"/>
    <s v="NA"/>
    <x v="0"/>
    <s v="NA"/>
    <n v="0"/>
    <n v="7"/>
    <n v="2009"/>
    <x v="0"/>
    <x v="0"/>
    <n v="191000"/>
  </r>
  <r>
    <n v="654"/>
    <n v="50"/>
    <x v="1"/>
    <n v="60"/>
    <x v="549"/>
    <x v="0"/>
    <s v="Grvl"/>
    <x v="0"/>
    <x v="0"/>
    <x v="0"/>
    <x v="0"/>
    <x v="0"/>
    <x v="13"/>
    <x v="0"/>
    <x v="0"/>
    <x v="0"/>
    <x v="2"/>
    <n v="6"/>
    <n v="7"/>
    <n v="1906"/>
    <n v="1995"/>
    <x v="0"/>
    <x v="0"/>
    <x v="1"/>
    <s v="MetalSd"/>
    <x v="1"/>
    <n v="0"/>
    <x v="1"/>
    <s v="TA"/>
    <x v="1"/>
    <x v="1"/>
    <s v="TA"/>
    <s v="No"/>
    <x v="2"/>
    <n v="0"/>
    <s v="Unf"/>
    <n v="0"/>
    <n v="756"/>
    <n v="756"/>
    <x v="0"/>
    <s v="Ex"/>
    <s v="Y"/>
    <x v="0"/>
    <n v="756"/>
    <n v="713"/>
    <n v="0"/>
    <n v="1469"/>
    <n v="0"/>
    <n v="0"/>
    <n v="1"/>
    <n v="0"/>
    <n v="3"/>
    <n v="1"/>
    <s v="TA"/>
    <n v="7"/>
    <s v="Typ"/>
    <n v="0"/>
    <s v="NA"/>
    <x v="1"/>
    <n v="1906"/>
    <x v="1"/>
    <n v="1"/>
    <n v="216"/>
    <s v="TA"/>
    <s v="TA"/>
    <x v="0"/>
    <n v="57"/>
    <n v="0"/>
    <n v="239"/>
    <n v="0"/>
    <n v="0"/>
    <n v="0"/>
    <s v="NA"/>
    <x v="1"/>
    <s v="NA"/>
    <n v="0"/>
    <n v="6"/>
    <n v="2008"/>
    <x v="0"/>
    <x v="0"/>
    <n v="135000"/>
  </r>
  <r>
    <n v="655"/>
    <n v="20"/>
    <x v="0"/>
    <n v="91"/>
    <x v="550"/>
    <x v="0"/>
    <s v="NA"/>
    <x v="1"/>
    <x v="0"/>
    <x v="0"/>
    <x v="0"/>
    <x v="0"/>
    <x v="3"/>
    <x v="0"/>
    <x v="0"/>
    <x v="0"/>
    <x v="1"/>
    <n v="8"/>
    <n v="6"/>
    <n v="1995"/>
    <n v="1995"/>
    <x v="1"/>
    <x v="0"/>
    <x v="1"/>
    <s v="MetalSd"/>
    <x v="0"/>
    <n v="660"/>
    <x v="0"/>
    <s v="Gd"/>
    <x v="0"/>
    <x v="0"/>
    <s v="TA"/>
    <s v="Gd"/>
    <x v="0"/>
    <n v="1696"/>
    <s v="Unf"/>
    <n v="0"/>
    <n v="413"/>
    <n v="2109"/>
    <x v="0"/>
    <s v="Ex"/>
    <s v="Y"/>
    <x v="0"/>
    <n v="2113"/>
    <n v="0"/>
    <n v="0"/>
    <n v="2113"/>
    <n v="1"/>
    <n v="0"/>
    <n v="2"/>
    <n v="1"/>
    <n v="2"/>
    <n v="1"/>
    <s v="Gd"/>
    <n v="7"/>
    <s v="Typ"/>
    <n v="1"/>
    <s v="TA"/>
    <x v="0"/>
    <n v="1995"/>
    <x v="2"/>
    <n v="3"/>
    <n v="839"/>
    <s v="TA"/>
    <s v="TA"/>
    <x v="0"/>
    <n v="236"/>
    <n v="46"/>
    <n v="0"/>
    <n v="0"/>
    <n v="0"/>
    <n v="0"/>
    <s v="NA"/>
    <x v="0"/>
    <s v="NA"/>
    <n v="0"/>
    <n v="8"/>
    <n v="2008"/>
    <x v="0"/>
    <x v="0"/>
    <n v="350000"/>
  </r>
  <r>
    <n v="656"/>
    <n v="160"/>
    <x v="1"/>
    <n v="21"/>
    <x v="205"/>
    <x v="0"/>
    <s v="NA"/>
    <x v="0"/>
    <x v="0"/>
    <x v="0"/>
    <x v="0"/>
    <x v="0"/>
    <x v="22"/>
    <x v="0"/>
    <x v="0"/>
    <x v="4"/>
    <x v="0"/>
    <n v="6"/>
    <n v="5"/>
    <n v="1971"/>
    <n v="1971"/>
    <x v="0"/>
    <x v="0"/>
    <x v="3"/>
    <s v="ImStucc"/>
    <x v="0"/>
    <n v="381"/>
    <x v="1"/>
    <s v="TA"/>
    <x v="1"/>
    <x v="1"/>
    <s v="TA"/>
    <s v="No"/>
    <x v="2"/>
    <n v="0"/>
    <s v="Unf"/>
    <n v="0"/>
    <n v="525"/>
    <n v="525"/>
    <x v="0"/>
    <s v="TA"/>
    <s v="Y"/>
    <x v="0"/>
    <n v="525"/>
    <n v="567"/>
    <n v="0"/>
    <n v="1092"/>
    <n v="0"/>
    <n v="0"/>
    <n v="1"/>
    <n v="1"/>
    <n v="3"/>
    <n v="1"/>
    <s v="TA"/>
    <n v="6"/>
    <s v="Typ"/>
    <n v="0"/>
    <s v="NA"/>
    <x v="1"/>
    <n v="1971"/>
    <x v="1"/>
    <n v="1"/>
    <n v="264"/>
    <s v="TA"/>
    <s v="TA"/>
    <x v="0"/>
    <n v="0"/>
    <n v="0"/>
    <n v="0"/>
    <n v="0"/>
    <n v="0"/>
    <n v="0"/>
    <s v="NA"/>
    <x v="0"/>
    <s v="NA"/>
    <n v="0"/>
    <n v="3"/>
    <n v="2010"/>
    <x v="0"/>
    <x v="5"/>
    <n v="88000"/>
  </r>
  <r>
    <n v="657"/>
    <n v="20"/>
    <x v="0"/>
    <n v="72"/>
    <x v="551"/>
    <x v="0"/>
    <s v="NA"/>
    <x v="1"/>
    <x v="0"/>
    <x v="0"/>
    <x v="0"/>
    <x v="0"/>
    <x v="11"/>
    <x v="0"/>
    <x v="0"/>
    <x v="0"/>
    <x v="1"/>
    <n v="5"/>
    <n v="7"/>
    <n v="1959"/>
    <n v="2006"/>
    <x v="0"/>
    <x v="0"/>
    <x v="3"/>
    <s v="HdBoard"/>
    <x v="0"/>
    <n v="54"/>
    <x v="0"/>
    <s v="TA"/>
    <x v="1"/>
    <x v="1"/>
    <s v="TA"/>
    <s v="No"/>
    <x v="1"/>
    <n v="806"/>
    <s v="Unf"/>
    <n v="0"/>
    <n v="247"/>
    <n v="1053"/>
    <x v="0"/>
    <s v="Ex"/>
    <s v="Y"/>
    <x v="0"/>
    <n v="1053"/>
    <n v="0"/>
    <n v="0"/>
    <n v="1053"/>
    <n v="1"/>
    <n v="0"/>
    <n v="1"/>
    <n v="1"/>
    <n v="3"/>
    <n v="1"/>
    <s v="Gd"/>
    <n v="5"/>
    <s v="Typ"/>
    <n v="0"/>
    <s v="NA"/>
    <x v="0"/>
    <n v="1959"/>
    <x v="0"/>
    <n v="1"/>
    <n v="312"/>
    <s v="TA"/>
    <s v="TA"/>
    <x v="0"/>
    <n v="0"/>
    <n v="0"/>
    <n v="0"/>
    <n v="0"/>
    <n v="0"/>
    <n v="0"/>
    <s v="NA"/>
    <x v="1"/>
    <s v="NA"/>
    <n v="0"/>
    <n v="8"/>
    <n v="2008"/>
    <x v="0"/>
    <x v="0"/>
    <n v="145500"/>
  </r>
  <r>
    <n v="658"/>
    <n v="70"/>
    <x v="0"/>
    <n v="60"/>
    <x v="25"/>
    <x v="0"/>
    <s v="NA"/>
    <x v="0"/>
    <x v="3"/>
    <x v="0"/>
    <x v="0"/>
    <x v="1"/>
    <x v="2"/>
    <x v="0"/>
    <x v="0"/>
    <x v="0"/>
    <x v="0"/>
    <n v="7"/>
    <n v="6"/>
    <n v="1931"/>
    <n v="2000"/>
    <x v="0"/>
    <x v="0"/>
    <x v="9"/>
    <s v="Wd Shng"/>
    <x v="1"/>
    <n v="0"/>
    <x v="1"/>
    <s v="Fa"/>
    <x v="2"/>
    <x v="0"/>
    <s v="TA"/>
    <s v="No"/>
    <x v="2"/>
    <n v="0"/>
    <s v="Unf"/>
    <n v="0"/>
    <n v="776"/>
    <n v="776"/>
    <x v="0"/>
    <s v="TA"/>
    <s v="Y"/>
    <x v="0"/>
    <n v="851"/>
    <n v="651"/>
    <n v="0"/>
    <n v="1502"/>
    <n v="0"/>
    <n v="0"/>
    <n v="1"/>
    <n v="1"/>
    <n v="3"/>
    <n v="1"/>
    <s v="TA"/>
    <n v="6"/>
    <s v="Typ"/>
    <n v="1"/>
    <s v="Gd"/>
    <x v="0"/>
    <n v="1931"/>
    <x v="0"/>
    <n v="1"/>
    <n v="270"/>
    <s v="TA"/>
    <s v="TA"/>
    <x v="2"/>
    <n v="0"/>
    <n v="0"/>
    <n v="112"/>
    <n v="0"/>
    <n v="0"/>
    <n v="0"/>
    <s v="NA"/>
    <x v="1"/>
    <s v="NA"/>
    <n v="0"/>
    <n v="2"/>
    <n v="2008"/>
    <x v="0"/>
    <x v="0"/>
    <n v="149000"/>
  </r>
  <r>
    <n v="659"/>
    <n v="50"/>
    <x v="0"/>
    <n v="78"/>
    <x v="552"/>
    <x v="0"/>
    <s v="NA"/>
    <x v="0"/>
    <x v="0"/>
    <x v="0"/>
    <x v="0"/>
    <x v="0"/>
    <x v="11"/>
    <x v="3"/>
    <x v="0"/>
    <x v="0"/>
    <x v="2"/>
    <n v="6"/>
    <n v="5"/>
    <n v="1948"/>
    <n v="1950"/>
    <x v="0"/>
    <x v="0"/>
    <x v="0"/>
    <s v="VinylSd"/>
    <x v="1"/>
    <n v="0"/>
    <x v="1"/>
    <s v="TA"/>
    <x v="1"/>
    <x v="1"/>
    <s v="TA"/>
    <s v="No"/>
    <x v="2"/>
    <n v="0"/>
    <s v="Unf"/>
    <n v="0"/>
    <n v="912"/>
    <n v="912"/>
    <x v="0"/>
    <s v="TA"/>
    <s v="Y"/>
    <x v="0"/>
    <n v="912"/>
    <n v="546"/>
    <n v="0"/>
    <n v="1458"/>
    <n v="0"/>
    <n v="1"/>
    <n v="1"/>
    <n v="0"/>
    <n v="3"/>
    <n v="1"/>
    <s v="TA"/>
    <n v="6"/>
    <s v="Typ"/>
    <n v="1"/>
    <s v="Gd"/>
    <x v="0"/>
    <n v="1948"/>
    <x v="1"/>
    <n v="1"/>
    <n v="330"/>
    <s v="TA"/>
    <s v="TA"/>
    <x v="0"/>
    <n v="192"/>
    <n v="0"/>
    <n v="0"/>
    <n v="0"/>
    <n v="0"/>
    <n v="0"/>
    <s v="NA"/>
    <x v="0"/>
    <s v="NA"/>
    <n v="0"/>
    <n v="1"/>
    <n v="2010"/>
    <x v="0"/>
    <x v="1"/>
    <n v="97500"/>
  </r>
  <r>
    <n v="660"/>
    <n v="20"/>
    <x v="0"/>
    <n v="75"/>
    <x v="553"/>
    <x v="0"/>
    <s v="NA"/>
    <x v="0"/>
    <x v="0"/>
    <x v="0"/>
    <x v="2"/>
    <x v="0"/>
    <x v="15"/>
    <x v="0"/>
    <x v="0"/>
    <x v="0"/>
    <x v="1"/>
    <n v="5"/>
    <n v="7"/>
    <n v="1964"/>
    <n v="1999"/>
    <x v="1"/>
    <x v="0"/>
    <x v="1"/>
    <s v="MetalSd"/>
    <x v="1"/>
    <n v="0"/>
    <x v="1"/>
    <s v="Gd"/>
    <x v="0"/>
    <x v="1"/>
    <s v="TA"/>
    <s v="No"/>
    <x v="4"/>
    <n v="637"/>
    <s v="Unf"/>
    <n v="0"/>
    <n v="849"/>
    <n v="1486"/>
    <x v="0"/>
    <s v="Ex"/>
    <s v="Y"/>
    <x v="0"/>
    <n v="1486"/>
    <n v="0"/>
    <n v="0"/>
    <n v="1486"/>
    <n v="1"/>
    <n v="0"/>
    <n v="1"/>
    <n v="0"/>
    <n v="3"/>
    <n v="1"/>
    <s v="TA"/>
    <n v="7"/>
    <s v="Typ"/>
    <n v="0"/>
    <s v="NA"/>
    <x v="1"/>
    <n v="1968"/>
    <x v="2"/>
    <n v="2"/>
    <n v="480"/>
    <s v="TA"/>
    <s v="TA"/>
    <x v="0"/>
    <n v="0"/>
    <n v="0"/>
    <n v="0"/>
    <n v="0"/>
    <n v="0"/>
    <n v="0"/>
    <s v="NA"/>
    <x v="1"/>
    <s v="NA"/>
    <n v="0"/>
    <n v="3"/>
    <n v="2009"/>
    <x v="0"/>
    <x v="0"/>
    <n v="167000"/>
  </r>
  <r>
    <n v="661"/>
    <n v="60"/>
    <x v="0"/>
    <s v="NA"/>
    <x v="554"/>
    <x v="0"/>
    <s v="NA"/>
    <x v="0"/>
    <x v="0"/>
    <x v="0"/>
    <x v="3"/>
    <x v="0"/>
    <x v="6"/>
    <x v="0"/>
    <x v="0"/>
    <x v="0"/>
    <x v="0"/>
    <n v="7"/>
    <n v="7"/>
    <n v="1976"/>
    <n v="1976"/>
    <x v="0"/>
    <x v="0"/>
    <x v="7"/>
    <s v="Plywood"/>
    <x v="0"/>
    <n v="233"/>
    <x v="1"/>
    <s v="TA"/>
    <x v="1"/>
    <x v="0"/>
    <s v="TA"/>
    <s v="No"/>
    <x v="2"/>
    <n v="0"/>
    <s v="Unf"/>
    <n v="0"/>
    <n v="793"/>
    <n v="793"/>
    <x v="0"/>
    <s v="TA"/>
    <s v="Y"/>
    <x v="0"/>
    <n v="1142"/>
    <n v="793"/>
    <n v="0"/>
    <n v="1935"/>
    <n v="0"/>
    <n v="0"/>
    <n v="2"/>
    <n v="1"/>
    <n v="3"/>
    <n v="1"/>
    <s v="TA"/>
    <n v="7"/>
    <s v="Typ"/>
    <n v="1"/>
    <s v="TA"/>
    <x v="0"/>
    <n v="1976"/>
    <x v="0"/>
    <n v="2"/>
    <n v="550"/>
    <s v="TA"/>
    <s v="TA"/>
    <x v="0"/>
    <n v="0"/>
    <n v="113"/>
    <n v="252"/>
    <n v="0"/>
    <n v="0"/>
    <n v="0"/>
    <s v="NA"/>
    <x v="0"/>
    <s v="NA"/>
    <n v="0"/>
    <n v="11"/>
    <n v="2007"/>
    <x v="0"/>
    <x v="0"/>
    <n v="197900"/>
  </r>
  <r>
    <n v="662"/>
    <n v="60"/>
    <x v="0"/>
    <n v="52"/>
    <x v="555"/>
    <x v="0"/>
    <s v="NA"/>
    <x v="2"/>
    <x v="0"/>
    <x v="0"/>
    <x v="3"/>
    <x v="0"/>
    <x v="3"/>
    <x v="0"/>
    <x v="0"/>
    <x v="0"/>
    <x v="0"/>
    <n v="8"/>
    <n v="7"/>
    <n v="1994"/>
    <n v="2005"/>
    <x v="1"/>
    <x v="0"/>
    <x v="0"/>
    <s v="VinylSd"/>
    <x v="0"/>
    <n v="528"/>
    <x v="0"/>
    <s v="TA"/>
    <x v="0"/>
    <x v="0"/>
    <s v="Gd"/>
    <s v="No"/>
    <x v="0"/>
    <n v="1361"/>
    <s v="Rec"/>
    <n v="180"/>
    <n v="88"/>
    <n v="1629"/>
    <x v="0"/>
    <s v="Ex"/>
    <s v="Y"/>
    <x v="0"/>
    <n v="1686"/>
    <n v="762"/>
    <n v="0"/>
    <n v="2448"/>
    <n v="1"/>
    <n v="0"/>
    <n v="2"/>
    <n v="1"/>
    <n v="4"/>
    <n v="1"/>
    <s v="Gd"/>
    <n v="8"/>
    <s v="Typ"/>
    <n v="1"/>
    <s v="TA"/>
    <x v="0"/>
    <n v="1994"/>
    <x v="0"/>
    <n v="3"/>
    <n v="711"/>
    <s v="TA"/>
    <s v="TA"/>
    <x v="0"/>
    <n v="517"/>
    <n v="76"/>
    <n v="0"/>
    <n v="0"/>
    <n v="0"/>
    <n v="0"/>
    <s v="NA"/>
    <x v="0"/>
    <s v="NA"/>
    <n v="0"/>
    <n v="7"/>
    <n v="2009"/>
    <x v="0"/>
    <x v="0"/>
    <n v="402000"/>
  </r>
  <r>
    <n v="663"/>
    <n v="20"/>
    <x v="0"/>
    <n v="120"/>
    <x v="556"/>
    <x v="0"/>
    <s v="NA"/>
    <x v="0"/>
    <x v="0"/>
    <x v="0"/>
    <x v="2"/>
    <x v="0"/>
    <x v="11"/>
    <x v="0"/>
    <x v="0"/>
    <x v="0"/>
    <x v="1"/>
    <n v="6"/>
    <n v="3"/>
    <n v="1968"/>
    <n v="1968"/>
    <x v="1"/>
    <x v="0"/>
    <x v="2"/>
    <s v="Wd Sdng"/>
    <x v="0"/>
    <n v="216"/>
    <x v="1"/>
    <s v="TA"/>
    <x v="1"/>
    <x v="4"/>
    <s v="Fa"/>
    <s v="No"/>
    <x v="2"/>
    <n v="0"/>
    <s v="Unf"/>
    <n v="0"/>
    <n v="1392"/>
    <n v="1392"/>
    <x v="0"/>
    <s v="Gd"/>
    <s v="Y"/>
    <x v="0"/>
    <n v="1392"/>
    <n v="0"/>
    <n v="0"/>
    <n v="1392"/>
    <n v="1"/>
    <n v="0"/>
    <n v="1"/>
    <n v="0"/>
    <n v="2"/>
    <n v="1"/>
    <s v="TA"/>
    <n v="5"/>
    <s v="Maj2"/>
    <n v="2"/>
    <s v="TA"/>
    <x v="0"/>
    <n v="1968"/>
    <x v="0"/>
    <n v="2"/>
    <n v="576"/>
    <s v="TA"/>
    <s v="TA"/>
    <x v="0"/>
    <n v="0"/>
    <n v="0"/>
    <n v="240"/>
    <n v="0"/>
    <n v="0"/>
    <n v="0"/>
    <s v="NA"/>
    <x v="0"/>
    <s v="NA"/>
    <n v="0"/>
    <n v="7"/>
    <n v="2009"/>
    <x v="0"/>
    <x v="0"/>
    <n v="110000"/>
  </r>
  <r>
    <n v="664"/>
    <n v="85"/>
    <x v="0"/>
    <n v="90"/>
    <x v="557"/>
    <x v="0"/>
    <s v="NA"/>
    <x v="0"/>
    <x v="0"/>
    <x v="0"/>
    <x v="0"/>
    <x v="0"/>
    <x v="15"/>
    <x v="0"/>
    <x v="0"/>
    <x v="0"/>
    <x v="4"/>
    <n v="4"/>
    <n v="5"/>
    <n v="1972"/>
    <n v="1972"/>
    <x v="0"/>
    <x v="0"/>
    <x v="7"/>
    <s v="Plywood"/>
    <x v="1"/>
    <n v="0"/>
    <x v="1"/>
    <s v="TA"/>
    <x v="1"/>
    <x v="0"/>
    <s v="TA"/>
    <s v="Av"/>
    <x v="4"/>
    <n v="920"/>
    <s v="Rec"/>
    <n v="180"/>
    <n v="38"/>
    <n v="1138"/>
    <x v="0"/>
    <s v="TA"/>
    <s v="Y"/>
    <x v="0"/>
    <n v="1181"/>
    <n v="0"/>
    <n v="0"/>
    <n v="1181"/>
    <n v="1"/>
    <n v="0"/>
    <n v="2"/>
    <n v="0"/>
    <n v="3"/>
    <n v="1"/>
    <s v="TA"/>
    <n v="6"/>
    <s v="Typ"/>
    <n v="0"/>
    <s v="NA"/>
    <x v="1"/>
    <n v="1974"/>
    <x v="0"/>
    <n v="2"/>
    <n v="588"/>
    <s v="TA"/>
    <s v="TA"/>
    <x v="0"/>
    <n v="0"/>
    <n v="0"/>
    <n v="180"/>
    <n v="0"/>
    <n v="0"/>
    <n v="0"/>
    <s v="NA"/>
    <x v="1"/>
    <s v="NA"/>
    <n v="0"/>
    <n v="4"/>
    <n v="2008"/>
    <x v="0"/>
    <x v="0"/>
    <n v="137500"/>
  </r>
  <r>
    <n v="665"/>
    <n v="20"/>
    <x v="0"/>
    <n v="49"/>
    <x v="558"/>
    <x v="0"/>
    <s v="NA"/>
    <x v="2"/>
    <x v="0"/>
    <x v="0"/>
    <x v="3"/>
    <x v="0"/>
    <x v="5"/>
    <x v="6"/>
    <x v="0"/>
    <x v="0"/>
    <x v="1"/>
    <n v="8"/>
    <n v="5"/>
    <n v="2005"/>
    <n v="2006"/>
    <x v="0"/>
    <x v="0"/>
    <x v="0"/>
    <s v="VinylSd"/>
    <x v="1"/>
    <n v="0"/>
    <x v="0"/>
    <s v="TA"/>
    <x v="0"/>
    <x v="2"/>
    <s v="TA"/>
    <s v="Mn"/>
    <x v="0"/>
    <n v="1721"/>
    <s v="Unf"/>
    <n v="0"/>
    <n v="356"/>
    <n v="2077"/>
    <x v="0"/>
    <s v="Ex"/>
    <s v="Y"/>
    <x v="0"/>
    <n v="2097"/>
    <n v="0"/>
    <n v="0"/>
    <n v="2097"/>
    <n v="1"/>
    <n v="0"/>
    <n v="1"/>
    <n v="1"/>
    <n v="1"/>
    <n v="1"/>
    <s v="Ex"/>
    <n v="8"/>
    <s v="Typ"/>
    <n v="1"/>
    <s v="Ex"/>
    <x v="0"/>
    <n v="2005"/>
    <x v="2"/>
    <n v="3"/>
    <n v="1134"/>
    <s v="TA"/>
    <s v="TA"/>
    <x v="0"/>
    <n v="192"/>
    <n v="267"/>
    <n v="0"/>
    <n v="0"/>
    <n v="0"/>
    <n v="0"/>
    <s v="NA"/>
    <x v="0"/>
    <s v="NA"/>
    <n v="0"/>
    <n v="1"/>
    <n v="2006"/>
    <x v="1"/>
    <x v="2"/>
    <n v="423000"/>
  </r>
  <r>
    <n v="666"/>
    <n v="60"/>
    <x v="0"/>
    <n v="106"/>
    <x v="559"/>
    <x v="0"/>
    <s v="NA"/>
    <x v="1"/>
    <x v="0"/>
    <x v="0"/>
    <x v="2"/>
    <x v="0"/>
    <x v="17"/>
    <x v="0"/>
    <x v="0"/>
    <x v="0"/>
    <x v="0"/>
    <n v="8"/>
    <n v="5"/>
    <n v="2000"/>
    <n v="2000"/>
    <x v="0"/>
    <x v="0"/>
    <x v="0"/>
    <s v="VinylSd"/>
    <x v="0"/>
    <n v="40"/>
    <x v="0"/>
    <s v="TA"/>
    <x v="0"/>
    <x v="0"/>
    <s v="TA"/>
    <s v="No"/>
    <x v="2"/>
    <n v="0"/>
    <s v="Unf"/>
    <n v="0"/>
    <n v="1406"/>
    <n v="1406"/>
    <x v="0"/>
    <s v="Ex"/>
    <s v="Y"/>
    <x v="0"/>
    <n v="1454"/>
    <n v="482"/>
    <n v="0"/>
    <n v="1936"/>
    <n v="0"/>
    <n v="0"/>
    <n v="2"/>
    <n v="1"/>
    <n v="3"/>
    <n v="1"/>
    <s v="Gd"/>
    <n v="7"/>
    <s v="Typ"/>
    <n v="1"/>
    <s v="TA"/>
    <x v="0"/>
    <n v="2000"/>
    <x v="0"/>
    <n v="2"/>
    <n v="504"/>
    <s v="TA"/>
    <s v="TA"/>
    <x v="0"/>
    <n v="188"/>
    <n v="124"/>
    <n v="0"/>
    <n v="0"/>
    <n v="0"/>
    <n v="0"/>
    <s v="NA"/>
    <x v="0"/>
    <s v="NA"/>
    <n v="0"/>
    <n v="11"/>
    <n v="2006"/>
    <x v="0"/>
    <x v="0"/>
    <n v="230500"/>
  </r>
  <r>
    <n v="667"/>
    <n v="60"/>
    <x v="0"/>
    <s v="NA"/>
    <x v="560"/>
    <x v="0"/>
    <s v="NA"/>
    <x v="1"/>
    <x v="0"/>
    <x v="0"/>
    <x v="0"/>
    <x v="0"/>
    <x v="11"/>
    <x v="0"/>
    <x v="0"/>
    <x v="0"/>
    <x v="0"/>
    <n v="6"/>
    <n v="5"/>
    <n v="1965"/>
    <n v="1979"/>
    <x v="4"/>
    <x v="5"/>
    <x v="7"/>
    <s v="Plywood"/>
    <x v="3"/>
    <n v="113"/>
    <x v="1"/>
    <s v="Gd"/>
    <x v="1"/>
    <x v="0"/>
    <s v="TA"/>
    <s v="No"/>
    <x v="6"/>
    <n v="187"/>
    <s v="Rec"/>
    <n v="723"/>
    <n v="111"/>
    <n v="1021"/>
    <x v="0"/>
    <s v="TA"/>
    <s v="Y"/>
    <x v="0"/>
    <n v="1465"/>
    <n v="915"/>
    <n v="0"/>
    <n v="2380"/>
    <n v="0"/>
    <n v="0"/>
    <n v="2"/>
    <n v="1"/>
    <n v="3"/>
    <n v="1"/>
    <s v="TA"/>
    <n v="7"/>
    <s v="Sev"/>
    <n v="1"/>
    <s v="Po"/>
    <x v="3"/>
    <n v="1965"/>
    <x v="1"/>
    <n v="2"/>
    <n v="596"/>
    <s v="TA"/>
    <s v="TA"/>
    <x v="0"/>
    <n v="0"/>
    <n v="265"/>
    <n v="0"/>
    <n v="0"/>
    <n v="0"/>
    <n v="0"/>
    <s v="NA"/>
    <x v="0"/>
    <s v="NA"/>
    <n v="0"/>
    <n v="8"/>
    <n v="2007"/>
    <x v="0"/>
    <x v="1"/>
    <n v="129000"/>
  </r>
  <r>
    <n v="668"/>
    <n v="20"/>
    <x v="0"/>
    <n v="65"/>
    <x v="260"/>
    <x v="0"/>
    <s v="NA"/>
    <x v="0"/>
    <x v="0"/>
    <x v="0"/>
    <x v="0"/>
    <x v="0"/>
    <x v="12"/>
    <x v="0"/>
    <x v="0"/>
    <x v="0"/>
    <x v="1"/>
    <n v="6"/>
    <n v="5"/>
    <n v="1994"/>
    <n v="1998"/>
    <x v="0"/>
    <x v="0"/>
    <x v="3"/>
    <s v="HdBoard"/>
    <x v="0"/>
    <n v="258"/>
    <x v="1"/>
    <s v="TA"/>
    <x v="0"/>
    <x v="0"/>
    <s v="TA"/>
    <s v="No"/>
    <x v="0"/>
    <n v="1138"/>
    <s v="Unf"/>
    <n v="0"/>
    <n v="270"/>
    <n v="1408"/>
    <x v="0"/>
    <s v="Ex"/>
    <s v="Y"/>
    <x v="0"/>
    <n v="1679"/>
    <n v="0"/>
    <n v="0"/>
    <n v="1679"/>
    <n v="1"/>
    <n v="0"/>
    <n v="2"/>
    <n v="0"/>
    <n v="3"/>
    <n v="1"/>
    <s v="Gd"/>
    <n v="7"/>
    <s v="Typ"/>
    <n v="1"/>
    <s v="Fa"/>
    <x v="0"/>
    <n v="1994"/>
    <x v="0"/>
    <n v="2"/>
    <n v="575"/>
    <s v="TA"/>
    <s v="TA"/>
    <x v="0"/>
    <n v="224"/>
    <n v="42"/>
    <n v="0"/>
    <n v="0"/>
    <n v="0"/>
    <n v="0"/>
    <s v="NA"/>
    <x v="0"/>
    <s v="NA"/>
    <n v="0"/>
    <n v="10"/>
    <n v="2008"/>
    <x v="0"/>
    <x v="0"/>
    <n v="193500"/>
  </r>
  <r>
    <n v="669"/>
    <n v="20"/>
    <x v="0"/>
    <s v="NA"/>
    <x v="561"/>
    <x v="0"/>
    <s v="NA"/>
    <x v="0"/>
    <x v="1"/>
    <x v="0"/>
    <x v="2"/>
    <x v="1"/>
    <x v="9"/>
    <x v="0"/>
    <x v="0"/>
    <x v="0"/>
    <x v="1"/>
    <n v="5"/>
    <n v="6"/>
    <n v="1956"/>
    <n v="1987"/>
    <x v="0"/>
    <x v="0"/>
    <x v="6"/>
    <s v="Wd Sdng"/>
    <x v="1"/>
    <n v="0"/>
    <x v="1"/>
    <s v="TA"/>
    <x v="1"/>
    <x v="1"/>
    <s v="TA"/>
    <s v="No"/>
    <x v="3"/>
    <n v="988"/>
    <s v="Unf"/>
    <n v="0"/>
    <n v="200"/>
    <n v="1188"/>
    <x v="0"/>
    <s v="Gd"/>
    <s v="Y"/>
    <x v="0"/>
    <n v="1437"/>
    <n v="0"/>
    <n v="0"/>
    <n v="1437"/>
    <n v="1"/>
    <n v="0"/>
    <n v="1"/>
    <n v="1"/>
    <n v="3"/>
    <n v="1"/>
    <s v="TA"/>
    <n v="6"/>
    <s v="Min2"/>
    <n v="1"/>
    <s v="TA"/>
    <x v="1"/>
    <n v="1999"/>
    <x v="1"/>
    <n v="2"/>
    <n v="576"/>
    <s v="TA"/>
    <s v="TA"/>
    <x v="0"/>
    <n v="304"/>
    <n v="0"/>
    <n v="0"/>
    <n v="0"/>
    <n v="0"/>
    <n v="0"/>
    <s v="NA"/>
    <x v="0"/>
    <s v="NA"/>
    <n v="0"/>
    <n v="11"/>
    <n v="2006"/>
    <x v="0"/>
    <x v="0"/>
    <n v="168000"/>
  </r>
  <r>
    <n v="670"/>
    <n v="30"/>
    <x v="0"/>
    <n v="80"/>
    <x v="295"/>
    <x v="0"/>
    <s v="NA"/>
    <x v="0"/>
    <x v="0"/>
    <x v="0"/>
    <x v="0"/>
    <x v="0"/>
    <x v="2"/>
    <x v="0"/>
    <x v="0"/>
    <x v="0"/>
    <x v="1"/>
    <n v="4"/>
    <n v="5"/>
    <n v="1922"/>
    <n v="1950"/>
    <x v="0"/>
    <x v="0"/>
    <x v="1"/>
    <s v="MetalSd"/>
    <x v="1"/>
    <n v="0"/>
    <x v="1"/>
    <s v="TA"/>
    <x v="2"/>
    <x v="4"/>
    <s v="TA"/>
    <s v="No"/>
    <x v="2"/>
    <n v="0"/>
    <s v="Unf"/>
    <n v="0"/>
    <n v="700"/>
    <n v="700"/>
    <x v="0"/>
    <s v="Ex"/>
    <s v="Y"/>
    <x v="0"/>
    <n v="1180"/>
    <n v="0"/>
    <n v="0"/>
    <n v="1180"/>
    <n v="0"/>
    <n v="0"/>
    <n v="1"/>
    <n v="0"/>
    <n v="2"/>
    <n v="1"/>
    <s v="Fa"/>
    <n v="5"/>
    <s v="Typ"/>
    <n v="1"/>
    <s v="Gd"/>
    <x v="1"/>
    <n v="1922"/>
    <x v="1"/>
    <n v="1"/>
    <n v="252"/>
    <s v="TA"/>
    <s v="Fa"/>
    <x v="0"/>
    <n v="0"/>
    <n v="0"/>
    <n v="67"/>
    <n v="0"/>
    <n v="0"/>
    <n v="0"/>
    <s v="NA"/>
    <x v="0"/>
    <s v="NA"/>
    <n v="0"/>
    <n v="7"/>
    <n v="2006"/>
    <x v="0"/>
    <x v="0"/>
    <n v="137500"/>
  </r>
  <r>
    <n v="671"/>
    <n v="60"/>
    <x v="0"/>
    <n v="64"/>
    <x v="562"/>
    <x v="0"/>
    <s v="NA"/>
    <x v="0"/>
    <x v="0"/>
    <x v="0"/>
    <x v="1"/>
    <x v="0"/>
    <x v="0"/>
    <x v="0"/>
    <x v="0"/>
    <x v="0"/>
    <x v="0"/>
    <n v="6"/>
    <n v="5"/>
    <n v="2005"/>
    <n v="2005"/>
    <x v="0"/>
    <x v="0"/>
    <x v="0"/>
    <s v="VinylSd"/>
    <x v="1"/>
    <n v="0"/>
    <x v="0"/>
    <s v="TA"/>
    <x v="0"/>
    <x v="0"/>
    <s v="TA"/>
    <s v="No"/>
    <x v="0"/>
    <n v="193"/>
    <s v="Unf"/>
    <n v="0"/>
    <n v="545"/>
    <n v="738"/>
    <x v="0"/>
    <s v="Ex"/>
    <s v="Y"/>
    <x v="0"/>
    <n v="738"/>
    <n v="738"/>
    <n v="0"/>
    <n v="1476"/>
    <n v="1"/>
    <n v="0"/>
    <n v="2"/>
    <n v="1"/>
    <n v="3"/>
    <n v="1"/>
    <s v="Gd"/>
    <n v="7"/>
    <s v="Typ"/>
    <n v="0"/>
    <s v="NA"/>
    <x v="0"/>
    <n v="2005"/>
    <x v="2"/>
    <n v="2"/>
    <n v="540"/>
    <s v="TA"/>
    <s v="TA"/>
    <x v="0"/>
    <n v="100"/>
    <n v="35"/>
    <n v="0"/>
    <n v="0"/>
    <n v="0"/>
    <n v="0"/>
    <s v="NA"/>
    <x v="0"/>
    <s v="NA"/>
    <n v="0"/>
    <n v="2"/>
    <n v="2009"/>
    <x v="0"/>
    <x v="0"/>
    <n v="173500"/>
  </r>
  <r>
    <n v="672"/>
    <n v="70"/>
    <x v="4"/>
    <n v="54"/>
    <x v="563"/>
    <x v="0"/>
    <s v="NA"/>
    <x v="0"/>
    <x v="0"/>
    <x v="0"/>
    <x v="0"/>
    <x v="0"/>
    <x v="15"/>
    <x v="3"/>
    <x v="0"/>
    <x v="0"/>
    <x v="0"/>
    <n v="6"/>
    <n v="6"/>
    <n v="1925"/>
    <n v="1950"/>
    <x v="2"/>
    <x v="0"/>
    <x v="2"/>
    <s v="Wd Sdng"/>
    <x v="1"/>
    <n v="0"/>
    <x v="1"/>
    <s v="Gd"/>
    <x v="2"/>
    <x v="1"/>
    <s v="TA"/>
    <s v="No"/>
    <x v="4"/>
    <n v="551"/>
    <s v="Unf"/>
    <n v="0"/>
    <n v="121"/>
    <n v="672"/>
    <x v="0"/>
    <s v="TA"/>
    <s v="N"/>
    <x v="0"/>
    <n v="697"/>
    <n v="672"/>
    <n v="0"/>
    <n v="1369"/>
    <n v="1"/>
    <n v="0"/>
    <n v="2"/>
    <n v="0"/>
    <n v="3"/>
    <n v="1"/>
    <s v="TA"/>
    <n v="6"/>
    <s v="Typ"/>
    <n v="0"/>
    <s v="NA"/>
    <x v="1"/>
    <n v="1930"/>
    <x v="1"/>
    <n v="1"/>
    <n v="300"/>
    <s v="TA"/>
    <s v="TA"/>
    <x v="0"/>
    <n v="147"/>
    <n v="0"/>
    <n v="0"/>
    <n v="0"/>
    <n v="0"/>
    <n v="0"/>
    <s v="NA"/>
    <x v="0"/>
    <s v="NA"/>
    <n v="0"/>
    <n v="7"/>
    <n v="2009"/>
    <x v="0"/>
    <x v="0"/>
    <n v="103600"/>
  </r>
  <r>
    <n v="673"/>
    <n v="20"/>
    <x v="0"/>
    <s v="NA"/>
    <x v="2"/>
    <x v="0"/>
    <s v="NA"/>
    <x v="1"/>
    <x v="0"/>
    <x v="0"/>
    <x v="0"/>
    <x v="0"/>
    <x v="1"/>
    <x v="0"/>
    <x v="0"/>
    <x v="0"/>
    <x v="1"/>
    <n v="6"/>
    <n v="6"/>
    <n v="1977"/>
    <n v="1977"/>
    <x v="0"/>
    <x v="0"/>
    <x v="7"/>
    <s v="Plywood"/>
    <x v="1"/>
    <n v="0"/>
    <x v="0"/>
    <s v="TA"/>
    <x v="1"/>
    <x v="0"/>
    <s v="TA"/>
    <s v="No"/>
    <x v="1"/>
    <n v="767"/>
    <s v="Unf"/>
    <n v="0"/>
    <n v="441"/>
    <n v="1208"/>
    <x v="0"/>
    <s v="TA"/>
    <s v="Y"/>
    <x v="0"/>
    <n v="1208"/>
    <n v="0"/>
    <n v="0"/>
    <n v="1208"/>
    <n v="1"/>
    <n v="0"/>
    <n v="1"/>
    <n v="1"/>
    <n v="3"/>
    <n v="1"/>
    <s v="TA"/>
    <n v="6"/>
    <s v="Typ"/>
    <n v="1"/>
    <s v="TA"/>
    <x v="0"/>
    <n v="1977"/>
    <x v="0"/>
    <n v="2"/>
    <n v="546"/>
    <s v="TA"/>
    <s v="TA"/>
    <x v="0"/>
    <n v="198"/>
    <n v="42"/>
    <n v="0"/>
    <n v="0"/>
    <n v="0"/>
    <n v="0"/>
    <s v="NA"/>
    <x v="0"/>
    <s v="NA"/>
    <n v="0"/>
    <n v="6"/>
    <n v="2006"/>
    <x v="0"/>
    <x v="0"/>
    <n v="165000"/>
  </r>
  <r>
    <n v="674"/>
    <n v="20"/>
    <x v="0"/>
    <n v="110"/>
    <x v="564"/>
    <x v="0"/>
    <s v="NA"/>
    <x v="0"/>
    <x v="0"/>
    <x v="0"/>
    <x v="0"/>
    <x v="0"/>
    <x v="2"/>
    <x v="0"/>
    <x v="0"/>
    <x v="0"/>
    <x v="1"/>
    <n v="6"/>
    <n v="7"/>
    <n v="1957"/>
    <n v="2004"/>
    <x v="1"/>
    <x v="0"/>
    <x v="6"/>
    <s v="CmentBd"/>
    <x v="0"/>
    <n v="106"/>
    <x v="1"/>
    <s v="TA"/>
    <x v="0"/>
    <x v="1"/>
    <s v="TA"/>
    <s v="No"/>
    <x v="0"/>
    <n v="1186"/>
    <s v="Unf"/>
    <n v="0"/>
    <n v="291"/>
    <n v="1477"/>
    <x v="0"/>
    <s v="Ex"/>
    <s v="Y"/>
    <x v="0"/>
    <n v="1839"/>
    <n v="0"/>
    <n v="0"/>
    <n v="1839"/>
    <n v="1"/>
    <n v="0"/>
    <n v="2"/>
    <n v="0"/>
    <n v="3"/>
    <n v="1"/>
    <s v="Gd"/>
    <n v="7"/>
    <s v="Typ"/>
    <n v="2"/>
    <s v="TA"/>
    <x v="0"/>
    <n v="1957"/>
    <x v="2"/>
    <n v="2"/>
    <n v="416"/>
    <s v="TA"/>
    <s v="TA"/>
    <x v="0"/>
    <n v="0"/>
    <n v="87"/>
    <n v="0"/>
    <n v="0"/>
    <n v="200"/>
    <n v="0"/>
    <s v="NA"/>
    <x v="0"/>
    <s v="NA"/>
    <n v="0"/>
    <n v="6"/>
    <n v="2007"/>
    <x v="0"/>
    <x v="0"/>
    <n v="257500"/>
  </r>
  <r>
    <n v="675"/>
    <n v="20"/>
    <x v="0"/>
    <n v="80"/>
    <x v="42"/>
    <x v="0"/>
    <s v="NA"/>
    <x v="0"/>
    <x v="0"/>
    <x v="0"/>
    <x v="0"/>
    <x v="0"/>
    <x v="11"/>
    <x v="0"/>
    <x v="0"/>
    <x v="0"/>
    <x v="1"/>
    <n v="6"/>
    <n v="6"/>
    <n v="1965"/>
    <n v="1965"/>
    <x v="0"/>
    <x v="0"/>
    <x v="3"/>
    <s v="HdBoard"/>
    <x v="1"/>
    <n v="0"/>
    <x v="1"/>
    <s v="TA"/>
    <x v="1"/>
    <x v="1"/>
    <s v="TA"/>
    <s v="No"/>
    <x v="3"/>
    <n v="892"/>
    <s v="Unf"/>
    <n v="0"/>
    <n v="244"/>
    <n v="1136"/>
    <x v="0"/>
    <s v="TA"/>
    <s v="Y"/>
    <x v="0"/>
    <n v="1136"/>
    <n v="0"/>
    <n v="0"/>
    <n v="1136"/>
    <n v="1"/>
    <n v="0"/>
    <n v="1"/>
    <n v="0"/>
    <n v="3"/>
    <n v="1"/>
    <s v="TA"/>
    <n v="5"/>
    <s v="Typ"/>
    <n v="1"/>
    <s v="Gd"/>
    <x v="0"/>
    <n v="1965"/>
    <x v="0"/>
    <n v="1"/>
    <n v="384"/>
    <s v="TA"/>
    <s v="TA"/>
    <x v="0"/>
    <n v="426"/>
    <n v="0"/>
    <n v="0"/>
    <n v="0"/>
    <n v="0"/>
    <n v="0"/>
    <s v="NA"/>
    <x v="0"/>
    <s v="NA"/>
    <n v="0"/>
    <n v="7"/>
    <n v="2008"/>
    <x v="0"/>
    <x v="0"/>
    <n v="140000"/>
  </r>
  <r>
    <n v="676"/>
    <n v="160"/>
    <x v="0"/>
    <n v="24"/>
    <x v="565"/>
    <x v="0"/>
    <s v="NA"/>
    <x v="0"/>
    <x v="0"/>
    <x v="0"/>
    <x v="0"/>
    <x v="0"/>
    <x v="20"/>
    <x v="0"/>
    <x v="0"/>
    <x v="4"/>
    <x v="0"/>
    <n v="6"/>
    <n v="6"/>
    <n v="1978"/>
    <n v="1978"/>
    <x v="0"/>
    <x v="0"/>
    <x v="7"/>
    <s v="Brk Cmn"/>
    <x v="1"/>
    <n v="0"/>
    <x v="1"/>
    <s v="TA"/>
    <x v="1"/>
    <x v="1"/>
    <s v="TA"/>
    <s v="No"/>
    <x v="1"/>
    <n v="311"/>
    <s v="Unf"/>
    <n v="0"/>
    <n v="544"/>
    <n v="855"/>
    <x v="0"/>
    <s v="TA"/>
    <s v="Y"/>
    <x v="0"/>
    <n v="855"/>
    <n v="586"/>
    <n v="0"/>
    <n v="1441"/>
    <n v="0"/>
    <n v="0"/>
    <n v="2"/>
    <n v="1"/>
    <n v="3"/>
    <n v="1"/>
    <s v="TA"/>
    <n v="7"/>
    <s v="Typ"/>
    <n v="1"/>
    <s v="TA"/>
    <x v="0"/>
    <n v="1978"/>
    <x v="1"/>
    <n v="2"/>
    <n v="440"/>
    <s v="TA"/>
    <s v="TA"/>
    <x v="0"/>
    <n v="28"/>
    <n v="0"/>
    <n v="0"/>
    <n v="0"/>
    <n v="0"/>
    <n v="0"/>
    <s v="NA"/>
    <x v="0"/>
    <s v="NA"/>
    <n v="0"/>
    <n v="4"/>
    <n v="2009"/>
    <x v="0"/>
    <x v="0"/>
    <n v="148500"/>
  </r>
  <r>
    <n v="677"/>
    <n v="70"/>
    <x v="1"/>
    <n v="60"/>
    <x v="1"/>
    <x v="0"/>
    <s v="Grvl"/>
    <x v="0"/>
    <x v="0"/>
    <x v="0"/>
    <x v="0"/>
    <x v="0"/>
    <x v="7"/>
    <x v="0"/>
    <x v="0"/>
    <x v="0"/>
    <x v="0"/>
    <n v="4"/>
    <n v="2"/>
    <n v="1900"/>
    <n v="1950"/>
    <x v="0"/>
    <x v="0"/>
    <x v="8"/>
    <s v="Stucco"/>
    <x v="1"/>
    <n v="0"/>
    <x v="1"/>
    <s v="TA"/>
    <x v="2"/>
    <x v="1"/>
    <s v="Fa"/>
    <s v="No"/>
    <x v="2"/>
    <n v="0"/>
    <s v="Unf"/>
    <n v="0"/>
    <n v="1095"/>
    <n v="1095"/>
    <x v="1"/>
    <s v="Fa"/>
    <s v="N"/>
    <x v="0"/>
    <n v="1095"/>
    <n v="679"/>
    <n v="0"/>
    <n v="1774"/>
    <n v="1"/>
    <n v="0"/>
    <n v="2"/>
    <n v="0"/>
    <n v="4"/>
    <n v="2"/>
    <s v="TA"/>
    <n v="8"/>
    <s v="Min2"/>
    <n v="0"/>
    <s v="NA"/>
    <x v="6"/>
    <n v="1920"/>
    <x v="1"/>
    <n v="3"/>
    <n v="779"/>
    <s v="Fa"/>
    <s v="Fa"/>
    <x v="1"/>
    <n v="0"/>
    <n v="0"/>
    <n v="90"/>
    <n v="0"/>
    <n v="0"/>
    <n v="0"/>
    <s v="NA"/>
    <x v="0"/>
    <s v="NA"/>
    <n v="0"/>
    <n v="5"/>
    <n v="2006"/>
    <x v="0"/>
    <x v="0"/>
    <n v="87000"/>
  </r>
  <r>
    <n v="678"/>
    <n v="30"/>
    <x v="0"/>
    <n v="52"/>
    <x v="566"/>
    <x v="0"/>
    <s v="NA"/>
    <x v="0"/>
    <x v="0"/>
    <x v="0"/>
    <x v="0"/>
    <x v="0"/>
    <x v="7"/>
    <x v="0"/>
    <x v="0"/>
    <x v="0"/>
    <x v="1"/>
    <n v="5"/>
    <n v="8"/>
    <n v="1924"/>
    <n v="2006"/>
    <x v="0"/>
    <x v="0"/>
    <x v="0"/>
    <s v="VinylSd"/>
    <x v="1"/>
    <n v="0"/>
    <x v="0"/>
    <s v="TA"/>
    <x v="2"/>
    <x v="1"/>
    <s v="TA"/>
    <s v="No"/>
    <x v="2"/>
    <n v="0"/>
    <s v="Unf"/>
    <n v="0"/>
    <n v="768"/>
    <n v="768"/>
    <x v="0"/>
    <s v="Ex"/>
    <s v="Y"/>
    <x v="0"/>
    <n v="792"/>
    <n v="0"/>
    <n v="0"/>
    <n v="792"/>
    <n v="0"/>
    <n v="0"/>
    <n v="1"/>
    <n v="0"/>
    <n v="2"/>
    <n v="1"/>
    <s v="Gd"/>
    <n v="5"/>
    <s v="Typ"/>
    <n v="0"/>
    <s v="NA"/>
    <x v="1"/>
    <n v="1924"/>
    <x v="1"/>
    <n v="1"/>
    <n v="240"/>
    <s v="Fa"/>
    <s v="Fa"/>
    <x v="1"/>
    <n v="316"/>
    <n v="0"/>
    <n v="120"/>
    <n v="0"/>
    <n v="0"/>
    <n v="0"/>
    <s v="NA"/>
    <x v="0"/>
    <s v="NA"/>
    <n v="0"/>
    <n v="5"/>
    <n v="2009"/>
    <x v="0"/>
    <x v="0"/>
    <n v="109500"/>
  </r>
  <r>
    <n v="679"/>
    <n v="20"/>
    <x v="0"/>
    <n v="80"/>
    <x v="567"/>
    <x v="0"/>
    <s v="NA"/>
    <x v="1"/>
    <x v="0"/>
    <x v="0"/>
    <x v="0"/>
    <x v="0"/>
    <x v="18"/>
    <x v="0"/>
    <x v="0"/>
    <x v="0"/>
    <x v="1"/>
    <n v="8"/>
    <n v="5"/>
    <n v="2008"/>
    <n v="2008"/>
    <x v="1"/>
    <x v="0"/>
    <x v="0"/>
    <s v="VinylSd"/>
    <x v="2"/>
    <n v="464"/>
    <x v="0"/>
    <s v="TA"/>
    <x v="0"/>
    <x v="2"/>
    <s v="TA"/>
    <s v="Mn"/>
    <x v="2"/>
    <n v="0"/>
    <s v="Unf"/>
    <n v="0"/>
    <n v="2046"/>
    <n v="2046"/>
    <x v="0"/>
    <s v="Ex"/>
    <s v="Y"/>
    <x v="0"/>
    <n v="2046"/>
    <n v="0"/>
    <n v="0"/>
    <n v="2046"/>
    <n v="0"/>
    <n v="0"/>
    <n v="2"/>
    <n v="1"/>
    <n v="3"/>
    <n v="1"/>
    <s v="Gd"/>
    <n v="7"/>
    <s v="Typ"/>
    <n v="1"/>
    <s v="Gd"/>
    <x v="0"/>
    <n v="2008"/>
    <x v="2"/>
    <n v="3"/>
    <n v="834"/>
    <s v="TA"/>
    <s v="TA"/>
    <x v="0"/>
    <n v="322"/>
    <n v="82"/>
    <n v="0"/>
    <n v="0"/>
    <n v="0"/>
    <n v="0"/>
    <s v="NA"/>
    <x v="0"/>
    <s v="NA"/>
    <n v="0"/>
    <n v="7"/>
    <n v="2009"/>
    <x v="1"/>
    <x v="2"/>
    <n v="372500"/>
  </r>
  <r>
    <n v="680"/>
    <n v="20"/>
    <x v="0"/>
    <s v="NA"/>
    <x v="568"/>
    <x v="0"/>
    <s v="NA"/>
    <x v="1"/>
    <x v="0"/>
    <x v="0"/>
    <x v="0"/>
    <x v="0"/>
    <x v="9"/>
    <x v="0"/>
    <x v="0"/>
    <x v="0"/>
    <x v="1"/>
    <n v="5"/>
    <n v="5"/>
    <n v="1961"/>
    <n v="1961"/>
    <x v="1"/>
    <x v="0"/>
    <x v="2"/>
    <s v="Wd Sdng"/>
    <x v="0"/>
    <n v="57"/>
    <x v="1"/>
    <s v="TA"/>
    <x v="1"/>
    <x v="1"/>
    <s v="TA"/>
    <s v="No"/>
    <x v="3"/>
    <n v="827"/>
    <s v="Unf"/>
    <n v="0"/>
    <n v="161"/>
    <n v="988"/>
    <x v="0"/>
    <s v="TA"/>
    <s v="Y"/>
    <x v="0"/>
    <n v="988"/>
    <n v="0"/>
    <n v="0"/>
    <n v="988"/>
    <n v="1"/>
    <n v="0"/>
    <n v="1"/>
    <n v="0"/>
    <n v="3"/>
    <n v="1"/>
    <s v="TA"/>
    <n v="5"/>
    <s v="Typ"/>
    <n v="0"/>
    <s v="NA"/>
    <x v="1"/>
    <n v="1963"/>
    <x v="1"/>
    <n v="2"/>
    <n v="572"/>
    <s v="TA"/>
    <s v="TA"/>
    <x v="0"/>
    <n v="0"/>
    <n v="0"/>
    <n v="0"/>
    <n v="0"/>
    <n v="0"/>
    <n v="0"/>
    <s v="NA"/>
    <x v="0"/>
    <s v="NA"/>
    <n v="0"/>
    <n v="10"/>
    <n v="2007"/>
    <x v="0"/>
    <x v="0"/>
    <n v="128500"/>
  </r>
  <r>
    <n v="681"/>
    <n v="120"/>
    <x v="0"/>
    <n v="50"/>
    <x v="257"/>
    <x v="0"/>
    <s v="NA"/>
    <x v="0"/>
    <x v="0"/>
    <x v="0"/>
    <x v="0"/>
    <x v="0"/>
    <x v="12"/>
    <x v="0"/>
    <x v="0"/>
    <x v="3"/>
    <x v="1"/>
    <n v="6"/>
    <n v="5"/>
    <n v="1980"/>
    <n v="1980"/>
    <x v="0"/>
    <x v="0"/>
    <x v="7"/>
    <s v="Plywood"/>
    <x v="1"/>
    <n v="0"/>
    <x v="1"/>
    <s v="TA"/>
    <x v="1"/>
    <x v="0"/>
    <s v="TA"/>
    <s v="No"/>
    <x v="4"/>
    <n v="543"/>
    <s v="BLQ"/>
    <n v="119"/>
    <n v="261"/>
    <n v="923"/>
    <x v="0"/>
    <s v="TA"/>
    <s v="Y"/>
    <x v="0"/>
    <n v="923"/>
    <n v="0"/>
    <n v="0"/>
    <n v="923"/>
    <n v="0"/>
    <n v="0"/>
    <n v="2"/>
    <n v="0"/>
    <n v="2"/>
    <n v="1"/>
    <s v="TA"/>
    <n v="5"/>
    <s v="Typ"/>
    <n v="1"/>
    <s v="TA"/>
    <x v="0"/>
    <n v="1980"/>
    <x v="0"/>
    <n v="1"/>
    <n v="264"/>
    <s v="TA"/>
    <s v="TA"/>
    <x v="0"/>
    <n v="80"/>
    <n v="0"/>
    <n v="0"/>
    <n v="0"/>
    <n v="0"/>
    <n v="0"/>
    <s v="NA"/>
    <x v="0"/>
    <s v="NA"/>
    <n v="0"/>
    <n v="5"/>
    <n v="2010"/>
    <x v="0"/>
    <x v="0"/>
    <n v="143000"/>
  </r>
  <r>
    <n v="682"/>
    <n v="50"/>
    <x v="4"/>
    <n v="55"/>
    <x v="78"/>
    <x v="0"/>
    <s v="Pave"/>
    <x v="2"/>
    <x v="1"/>
    <x v="0"/>
    <x v="0"/>
    <x v="0"/>
    <x v="23"/>
    <x v="0"/>
    <x v="0"/>
    <x v="0"/>
    <x v="2"/>
    <n v="5"/>
    <n v="5"/>
    <n v="1932"/>
    <n v="2000"/>
    <x v="0"/>
    <x v="0"/>
    <x v="0"/>
    <s v="Stucco"/>
    <x v="1"/>
    <n v="0"/>
    <x v="1"/>
    <s v="TA"/>
    <x v="2"/>
    <x v="1"/>
    <s v="TA"/>
    <s v="No"/>
    <x v="3"/>
    <n v="182"/>
    <s v="Unf"/>
    <n v="0"/>
    <n v="611"/>
    <n v="793"/>
    <x v="0"/>
    <s v="Ex"/>
    <s v="Y"/>
    <x v="0"/>
    <n v="848"/>
    <n v="672"/>
    <n v="0"/>
    <n v="1520"/>
    <n v="0"/>
    <n v="0"/>
    <n v="1"/>
    <n v="0"/>
    <n v="3"/>
    <n v="1"/>
    <s v="TA"/>
    <n v="6"/>
    <s v="Typ"/>
    <n v="0"/>
    <s v="NA"/>
    <x v="1"/>
    <n v="1968"/>
    <x v="1"/>
    <n v="1"/>
    <n v="281"/>
    <s v="TA"/>
    <s v="TA"/>
    <x v="0"/>
    <n v="0"/>
    <n v="0"/>
    <n v="56"/>
    <n v="0"/>
    <n v="0"/>
    <n v="0"/>
    <s v="NA"/>
    <x v="0"/>
    <s v="NA"/>
    <n v="0"/>
    <n v="7"/>
    <n v="2009"/>
    <x v="0"/>
    <x v="1"/>
    <n v="159434"/>
  </r>
  <r>
    <n v="683"/>
    <n v="120"/>
    <x v="0"/>
    <s v="NA"/>
    <x v="569"/>
    <x v="0"/>
    <s v="NA"/>
    <x v="0"/>
    <x v="3"/>
    <x v="0"/>
    <x v="0"/>
    <x v="0"/>
    <x v="19"/>
    <x v="0"/>
    <x v="0"/>
    <x v="0"/>
    <x v="1"/>
    <n v="6"/>
    <n v="5"/>
    <n v="1996"/>
    <n v="1997"/>
    <x v="0"/>
    <x v="0"/>
    <x v="2"/>
    <s v="Wd Sdng"/>
    <x v="1"/>
    <n v="0"/>
    <x v="1"/>
    <s v="TA"/>
    <x v="0"/>
    <x v="0"/>
    <s v="TA"/>
    <s v="Mn"/>
    <x v="0"/>
    <n v="1003"/>
    <s v="Unf"/>
    <n v="0"/>
    <n v="288"/>
    <n v="1291"/>
    <x v="0"/>
    <s v="Ex"/>
    <s v="Y"/>
    <x v="0"/>
    <n v="1291"/>
    <n v="0"/>
    <n v="0"/>
    <n v="1291"/>
    <n v="1"/>
    <n v="0"/>
    <n v="1"/>
    <n v="0"/>
    <n v="2"/>
    <n v="1"/>
    <s v="Gd"/>
    <n v="6"/>
    <s v="Typ"/>
    <n v="1"/>
    <s v="Gd"/>
    <x v="0"/>
    <n v="1996"/>
    <x v="1"/>
    <n v="2"/>
    <n v="431"/>
    <s v="TA"/>
    <s v="TA"/>
    <x v="0"/>
    <n v="307"/>
    <n v="0"/>
    <n v="0"/>
    <n v="0"/>
    <n v="0"/>
    <n v="0"/>
    <s v="NA"/>
    <x v="0"/>
    <s v="NA"/>
    <n v="0"/>
    <n v="11"/>
    <n v="2008"/>
    <x v="0"/>
    <x v="0"/>
    <n v="173000"/>
  </r>
  <r>
    <n v="684"/>
    <n v="20"/>
    <x v="0"/>
    <n v="90"/>
    <x v="570"/>
    <x v="0"/>
    <s v="NA"/>
    <x v="1"/>
    <x v="0"/>
    <x v="0"/>
    <x v="2"/>
    <x v="0"/>
    <x v="0"/>
    <x v="0"/>
    <x v="0"/>
    <x v="0"/>
    <x v="1"/>
    <n v="9"/>
    <n v="5"/>
    <n v="2002"/>
    <n v="2002"/>
    <x v="1"/>
    <x v="0"/>
    <x v="0"/>
    <s v="VinylSd"/>
    <x v="2"/>
    <n v="215"/>
    <x v="0"/>
    <s v="TA"/>
    <x v="0"/>
    <x v="0"/>
    <s v="TA"/>
    <s v="Av"/>
    <x v="0"/>
    <n v="1059"/>
    <s v="Unf"/>
    <n v="0"/>
    <n v="567"/>
    <n v="1626"/>
    <x v="0"/>
    <s v="Ex"/>
    <s v="Y"/>
    <x v="0"/>
    <n v="1668"/>
    <n v="0"/>
    <n v="0"/>
    <n v="1668"/>
    <n v="1"/>
    <n v="0"/>
    <n v="2"/>
    <n v="0"/>
    <n v="3"/>
    <n v="1"/>
    <s v="Gd"/>
    <n v="7"/>
    <s v="Typ"/>
    <n v="1"/>
    <s v="TA"/>
    <x v="0"/>
    <n v="2002"/>
    <x v="2"/>
    <n v="3"/>
    <n v="702"/>
    <s v="TA"/>
    <s v="TA"/>
    <x v="0"/>
    <n v="257"/>
    <n v="45"/>
    <n v="0"/>
    <n v="0"/>
    <n v="0"/>
    <n v="0"/>
    <s v="NA"/>
    <x v="0"/>
    <s v="NA"/>
    <n v="0"/>
    <n v="7"/>
    <n v="2007"/>
    <x v="0"/>
    <x v="0"/>
    <n v="285000"/>
  </r>
  <r>
    <n v="685"/>
    <n v="60"/>
    <x v="0"/>
    <n v="58"/>
    <x v="571"/>
    <x v="0"/>
    <s v="NA"/>
    <x v="2"/>
    <x v="0"/>
    <x v="0"/>
    <x v="3"/>
    <x v="0"/>
    <x v="3"/>
    <x v="0"/>
    <x v="0"/>
    <x v="0"/>
    <x v="0"/>
    <n v="7"/>
    <n v="5"/>
    <n v="1998"/>
    <n v="1998"/>
    <x v="0"/>
    <x v="0"/>
    <x v="0"/>
    <s v="VinylSd"/>
    <x v="0"/>
    <n v="30"/>
    <x v="0"/>
    <s v="TA"/>
    <x v="0"/>
    <x v="0"/>
    <s v="TA"/>
    <s v="No"/>
    <x v="2"/>
    <n v="0"/>
    <s v="Unf"/>
    <n v="0"/>
    <n v="1195"/>
    <n v="1195"/>
    <x v="0"/>
    <s v="Gd"/>
    <s v="Y"/>
    <x v="0"/>
    <n v="1195"/>
    <n v="644"/>
    <n v="0"/>
    <n v="1839"/>
    <n v="0"/>
    <n v="0"/>
    <n v="2"/>
    <n v="1"/>
    <n v="4"/>
    <n v="1"/>
    <s v="TA"/>
    <n v="7"/>
    <s v="Typ"/>
    <n v="0"/>
    <s v="NA"/>
    <x v="0"/>
    <n v="1998"/>
    <x v="2"/>
    <n v="2"/>
    <n v="486"/>
    <s v="TA"/>
    <s v="TA"/>
    <x v="0"/>
    <n v="0"/>
    <n v="81"/>
    <n v="0"/>
    <n v="0"/>
    <n v="0"/>
    <n v="0"/>
    <s v="NA"/>
    <x v="0"/>
    <s v="NA"/>
    <n v="0"/>
    <n v="6"/>
    <n v="2010"/>
    <x v="0"/>
    <x v="0"/>
    <n v="221000"/>
  </r>
  <r>
    <n v="686"/>
    <n v="160"/>
    <x v="0"/>
    <s v="NA"/>
    <x v="572"/>
    <x v="0"/>
    <s v="NA"/>
    <x v="1"/>
    <x v="0"/>
    <x v="0"/>
    <x v="3"/>
    <x v="0"/>
    <x v="18"/>
    <x v="0"/>
    <x v="0"/>
    <x v="3"/>
    <x v="0"/>
    <n v="7"/>
    <n v="5"/>
    <n v="1984"/>
    <n v="1984"/>
    <x v="0"/>
    <x v="0"/>
    <x v="3"/>
    <s v="HdBoard"/>
    <x v="1"/>
    <n v="0"/>
    <x v="0"/>
    <s v="TA"/>
    <x v="1"/>
    <x v="0"/>
    <s v="TA"/>
    <s v="Mn"/>
    <x v="0"/>
    <n v="828"/>
    <s v="LwQ"/>
    <n v="182"/>
    <n v="180"/>
    <n v="1190"/>
    <x v="0"/>
    <s v="Gd"/>
    <s v="Y"/>
    <x v="0"/>
    <n v="1190"/>
    <n v="900"/>
    <n v="0"/>
    <n v="2090"/>
    <n v="1"/>
    <n v="0"/>
    <n v="2"/>
    <n v="0"/>
    <n v="3"/>
    <n v="1"/>
    <s v="Gd"/>
    <n v="6"/>
    <s v="Min1"/>
    <n v="1"/>
    <s v="TA"/>
    <x v="0"/>
    <n v="1984"/>
    <x v="2"/>
    <n v="2"/>
    <n v="577"/>
    <s v="TA"/>
    <s v="TA"/>
    <x v="0"/>
    <n v="219"/>
    <n v="0"/>
    <n v="0"/>
    <n v="0"/>
    <n v="0"/>
    <n v="0"/>
    <s v="NA"/>
    <x v="0"/>
    <s v="NA"/>
    <n v="0"/>
    <n v="9"/>
    <n v="2007"/>
    <x v="0"/>
    <x v="0"/>
    <n v="207500"/>
  </r>
  <r>
    <n v="687"/>
    <n v="60"/>
    <x v="3"/>
    <n v="84"/>
    <x v="573"/>
    <x v="0"/>
    <s v="NA"/>
    <x v="0"/>
    <x v="0"/>
    <x v="0"/>
    <x v="0"/>
    <x v="0"/>
    <x v="5"/>
    <x v="0"/>
    <x v="0"/>
    <x v="0"/>
    <x v="0"/>
    <n v="7"/>
    <n v="6"/>
    <n v="2007"/>
    <n v="2007"/>
    <x v="0"/>
    <x v="0"/>
    <x v="0"/>
    <s v="VinylSd"/>
    <x v="1"/>
    <n v="0"/>
    <x v="0"/>
    <s v="TA"/>
    <x v="0"/>
    <x v="0"/>
    <s v="TA"/>
    <s v="No"/>
    <x v="2"/>
    <n v="0"/>
    <s v="Unf"/>
    <n v="0"/>
    <n v="874"/>
    <n v="874"/>
    <x v="0"/>
    <s v="Ex"/>
    <s v="Y"/>
    <x v="0"/>
    <n v="874"/>
    <n v="887"/>
    <n v="0"/>
    <n v="1761"/>
    <n v="0"/>
    <n v="0"/>
    <n v="3"/>
    <n v="0"/>
    <n v="3"/>
    <n v="1"/>
    <s v="Gd"/>
    <n v="7"/>
    <s v="Typ"/>
    <n v="0"/>
    <s v="NA"/>
    <x v="0"/>
    <n v="2007"/>
    <x v="2"/>
    <n v="2"/>
    <n v="578"/>
    <s v="TA"/>
    <s v="TA"/>
    <x v="0"/>
    <n v="144"/>
    <n v="105"/>
    <n v="0"/>
    <n v="0"/>
    <n v="0"/>
    <n v="0"/>
    <s v="NA"/>
    <x v="0"/>
    <s v="NA"/>
    <n v="0"/>
    <n v="8"/>
    <n v="2007"/>
    <x v="1"/>
    <x v="2"/>
    <n v="227875"/>
  </r>
  <r>
    <n v="688"/>
    <n v="160"/>
    <x v="3"/>
    <s v="NA"/>
    <x v="574"/>
    <x v="0"/>
    <s v="NA"/>
    <x v="2"/>
    <x v="0"/>
    <x v="0"/>
    <x v="1"/>
    <x v="0"/>
    <x v="5"/>
    <x v="0"/>
    <x v="0"/>
    <x v="3"/>
    <x v="0"/>
    <n v="7"/>
    <n v="5"/>
    <n v="2004"/>
    <n v="2004"/>
    <x v="0"/>
    <x v="0"/>
    <x v="1"/>
    <s v="MetalSd"/>
    <x v="1"/>
    <n v="0"/>
    <x v="0"/>
    <s v="TA"/>
    <x v="0"/>
    <x v="0"/>
    <s v="TA"/>
    <s v="No"/>
    <x v="0"/>
    <n v="239"/>
    <s v="Unf"/>
    <n v="0"/>
    <n v="312"/>
    <n v="551"/>
    <x v="0"/>
    <s v="Ex"/>
    <s v="Y"/>
    <x v="0"/>
    <n v="551"/>
    <n v="551"/>
    <n v="0"/>
    <n v="1102"/>
    <n v="0"/>
    <n v="0"/>
    <n v="2"/>
    <n v="1"/>
    <n v="2"/>
    <n v="1"/>
    <s v="Gd"/>
    <n v="4"/>
    <s v="Typ"/>
    <n v="0"/>
    <s v="NA"/>
    <x v="1"/>
    <n v="2004"/>
    <x v="1"/>
    <n v="2"/>
    <n v="480"/>
    <s v="TA"/>
    <s v="TA"/>
    <x v="0"/>
    <n v="0"/>
    <n v="60"/>
    <n v="0"/>
    <n v="0"/>
    <n v="0"/>
    <n v="0"/>
    <s v="NA"/>
    <x v="0"/>
    <s v="NA"/>
    <n v="0"/>
    <n v="3"/>
    <n v="2007"/>
    <x v="0"/>
    <x v="0"/>
    <n v="148800"/>
  </r>
  <r>
    <n v="689"/>
    <n v="20"/>
    <x v="0"/>
    <n v="60"/>
    <x v="575"/>
    <x v="0"/>
    <s v="NA"/>
    <x v="0"/>
    <x v="3"/>
    <x v="0"/>
    <x v="0"/>
    <x v="0"/>
    <x v="18"/>
    <x v="0"/>
    <x v="0"/>
    <x v="0"/>
    <x v="1"/>
    <n v="8"/>
    <n v="6"/>
    <n v="2007"/>
    <n v="2007"/>
    <x v="0"/>
    <x v="0"/>
    <x v="1"/>
    <s v="MetalSd"/>
    <x v="0"/>
    <n v="0"/>
    <x v="0"/>
    <s v="TA"/>
    <x v="0"/>
    <x v="0"/>
    <s v="TA"/>
    <s v="Av"/>
    <x v="0"/>
    <n v="945"/>
    <s v="Unf"/>
    <n v="0"/>
    <n v="474"/>
    <n v="1419"/>
    <x v="0"/>
    <s v="Ex"/>
    <s v="Y"/>
    <x v="0"/>
    <n v="1419"/>
    <n v="0"/>
    <n v="0"/>
    <n v="1419"/>
    <n v="1"/>
    <n v="0"/>
    <n v="2"/>
    <n v="0"/>
    <n v="2"/>
    <n v="1"/>
    <s v="Gd"/>
    <n v="7"/>
    <s v="Typ"/>
    <n v="1"/>
    <s v="Gd"/>
    <x v="0"/>
    <n v="2007"/>
    <x v="0"/>
    <n v="2"/>
    <n v="567"/>
    <s v="TA"/>
    <s v="TA"/>
    <x v="0"/>
    <n v="140"/>
    <n v="0"/>
    <n v="0"/>
    <n v="0"/>
    <n v="0"/>
    <n v="0"/>
    <s v="NA"/>
    <x v="0"/>
    <s v="NA"/>
    <n v="0"/>
    <n v="10"/>
    <n v="2007"/>
    <x v="1"/>
    <x v="2"/>
    <n v="392000"/>
  </r>
  <r>
    <n v="690"/>
    <n v="120"/>
    <x v="0"/>
    <n v="61"/>
    <x v="576"/>
    <x v="0"/>
    <s v="NA"/>
    <x v="1"/>
    <x v="0"/>
    <x v="0"/>
    <x v="2"/>
    <x v="0"/>
    <x v="10"/>
    <x v="0"/>
    <x v="0"/>
    <x v="3"/>
    <x v="1"/>
    <n v="6"/>
    <n v="5"/>
    <n v="2005"/>
    <n v="2006"/>
    <x v="0"/>
    <x v="0"/>
    <x v="0"/>
    <s v="VinylSd"/>
    <x v="2"/>
    <n v="256"/>
    <x v="0"/>
    <s v="TA"/>
    <x v="0"/>
    <x v="0"/>
    <s v="TA"/>
    <s v="Av"/>
    <x v="1"/>
    <n v="20"/>
    <s v="Unf"/>
    <n v="0"/>
    <n v="1342"/>
    <n v="1362"/>
    <x v="0"/>
    <s v="Ex"/>
    <s v="Y"/>
    <x v="0"/>
    <n v="1362"/>
    <n v="0"/>
    <n v="0"/>
    <n v="1362"/>
    <n v="0"/>
    <n v="0"/>
    <n v="2"/>
    <n v="0"/>
    <n v="2"/>
    <n v="1"/>
    <s v="Gd"/>
    <n v="6"/>
    <s v="Typ"/>
    <n v="1"/>
    <s v="Gd"/>
    <x v="0"/>
    <n v="2005"/>
    <x v="0"/>
    <n v="2"/>
    <n v="460"/>
    <s v="TA"/>
    <s v="TA"/>
    <x v="0"/>
    <n v="192"/>
    <n v="28"/>
    <n v="0"/>
    <n v="0"/>
    <n v="0"/>
    <n v="0"/>
    <s v="NA"/>
    <x v="0"/>
    <s v="NA"/>
    <n v="0"/>
    <n v="6"/>
    <n v="2007"/>
    <x v="0"/>
    <x v="0"/>
    <n v="194700"/>
  </r>
  <r>
    <n v="691"/>
    <n v="120"/>
    <x v="1"/>
    <s v="NA"/>
    <x v="577"/>
    <x v="0"/>
    <s v="NA"/>
    <x v="0"/>
    <x v="0"/>
    <x v="0"/>
    <x v="0"/>
    <x v="0"/>
    <x v="0"/>
    <x v="0"/>
    <x v="0"/>
    <x v="3"/>
    <x v="1"/>
    <n v="6"/>
    <n v="5"/>
    <n v="2004"/>
    <n v="2004"/>
    <x v="0"/>
    <x v="0"/>
    <x v="0"/>
    <s v="VinylSd"/>
    <x v="0"/>
    <n v="147"/>
    <x v="0"/>
    <s v="TA"/>
    <x v="0"/>
    <x v="0"/>
    <s v="TA"/>
    <s v="Gd"/>
    <x v="0"/>
    <n v="697"/>
    <s v="Unf"/>
    <n v="0"/>
    <n v="151"/>
    <n v="848"/>
    <x v="0"/>
    <s v="Ex"/>
    <s v="Y"/>
    <x v="0"/>
    <n v="848"/>
    <n v="0"/>
    <n v="0"/>
    <n v="848"/>
    <n v="1"/>
    <n v="0"/>
    <n v="1"/>
    <n v="0"/>
    <n v="1"/>
    <n v="1"/>
    <s v="Gd"/>
    <n v="3"/>
    <s v="Typ"/>
    <n v="1"/>
    <s v="TA"/>
    <x v="0"/>
    <n v="2004"/>
    <x v="0"/>
    <n v="2"/>
    <n v="420"/>
    <s v="TA"/>
    <s v="TA"/>
    <x v="0"/>
    <n v="149"/>
    <n v="0"/>
    <n v="0"/>
    <n v="0"/>
    <n v="0"/>
    <n v="0"/>
    <s v="NA"/>
    <x v="0"/>
    <s v="NA"/>
    <n v="0"/>
    <n v="5"/>
    <n v="2008"/>
    <x v="0"/>
    <x v="0"/>
    <n v="141000"/>
  </r>
  <r>
    <n v="692"/>
    <n v="60"/>
    <x v="0"/>
    <n v="104"/>
    <x v="578"/>
    <x v="0"/>
    <s v="NA"/>
    <x v="1"/>
    <x v="0"/>
    <x v="0"/>
    <x v="2"/>
    <x v="0"/>
    <x v="3"/>
    <x v="0"/>
    <x v="0"/>
    <x v="0"/>
    <x v="0"/>
    <n v="10"/>
    <n v="6"/>
    <n v="1994"/>
    <n v="1995"/>
    <x v="0"/>
    <x v="1"/>
    <x v="3"/>
    <s v="HdBoard"/>
    <x v="0"/>
    <n v="1170"/>
    <x v="2"/>
    <s v="TA"/>
    <x v="0"/>
    <x v="2"/>
    <s v="TA"/>
    <s v="Gd"/>
    <x v="0"/>
    <n v="1455"/>
    <s v="Unf"/>
    <n v="0"/>
    <n v="989"/>
    <n v="2444"/>
    <x v="0"/>
    <s v="Ex"/>
    <s v="Y"/>
    <x v="0"/>
    <n v="2444"/>
    <n v="1872"/>
    <n v="0"/>
    <n v="4316"/>
    <n v="0"/>
    <n v="1"/>
    <n v="3"/>
    <n v="1"/>
    <n v="4"/>
    <n v="1"/>
    <s v="Ex"/>
    <n v="10"/>
    <s v="Typ"/>
    <n v="2"/>
    <s v="Ex"/>
    <x v="0"/>
    <n v="1994"/>
    <x v="2"/>
    <n v="3"/>
    <n v="832"/>
    <s v="TA"/>
    <s v="TA"/>
    <x v="0"/>
    <n v="382"/>
    <n v="50"/>
    <n v="0"/>
    <n v="0"/>
    <n v="0"/>
    <n v="0"/>
    <s v="NA"/>
    <x v="0"/>
    <s v="NA"/>
    <n v="0"/>
    <n v="1"/>
    <n v="2007"/>
    <x v="0"/>
    <x v="0"/>
    <n v="755000"/>
  </r>
  <r>
    <n v="693"/>
    <n v="60"/>
    <x v="0"/>
    <n v="42"/>
    <x v="579"/>
    <x v="0"/>
    <s v="NA"/>
    <x v="1"/>
    <x v="0"/>
    <x v="0"/>
    <x v="0"/>
    <x v="1"/>
    <x v="16"/>
    <x v="0"/>
    <x v="0"/>
    <x v="0"/>
    <x v="0"/>
    <n v="7"/>
    <n v="5"/>
    <n v="1989"/>
    <n v="1990"/>
    <x v="1"/>
    <x v="0"/>
    <x v="1"/>
    <s v="MetalSd"/>
    <x v="0"/>
    <n v="293"/>
    <x v="0"/>
    <s v="TA"/>
    <x v="0"/>
    <x v="0"/>
    <s v="TA"/>
    <s v="Gd"/>
    <x v="0"/>
    <n v="965"/>
    <s v="Unf"/>
    <n v="0"/>
    <n v="245"/>
    <n v="1210"/>
    <x v="0"/>
    <s v="Ex"/>
    <s v="Y"/>
    <x v="0"/>
    <n v="1238"/>
    <n v="1281"/>
    <n v="0"/>
    <n v="2519"/>
    <n v="1"/>
    <n v="0"/>
    <n v="2"/>
    <n v="1"/>
    <n v="4"/>
    <n v="1"/>
    <s v="Gd"/>
    <n v="9"/>
    <s v="Typ"/>
    <n v="2"/>
    <s v="Gd"/>
    <x v="0"/>
    <n v="1989"/>
    <x v="0"/>
    <n v="2"/>
    <n v="628"/>
    <s v="TA"/>
    <s v="TA"/>
    <x v="0"/>
    <n v="320"/>
    <n v="27"/>
    <n v="0"/>
    <n v="0"/>
    <n v="0"/>
    <n v="0"/>
    <s v="NA"/>
    <x v="0"/>
    <s v="NA"/>
    <n v="0"/>
    <n v="4"/>
    <n v="2006"/>
    <x v="0"/>
    <x v="0"/>
    <n v="335000"/>
  </r>
  <r>
    <n v="694"/>
    <n v="30"/>
    <x v="0"/>
    <n v="60"/>
    <x v="150"/>
    <x v="0"/>
    <s v="NA"/>
    <x v="0"/>
    <x v="0"/>
    <x v="0"/>
    <x v="2"/>
    <x v="2"/>
    <x v="7"/>
    <x v="0"/>
    <x v="0"/>
    <x v="0"/>
    <x v="1"/>
    <n v="5"/>
    <n v="6"/>
    <n v="1921"/>
    <n v="1968"/>
    <x v="0"/>
    <x v="0"/>
    <x v="1"/>
    <s v="MetalSd"/>
    <x v="1"/>
    <n v="0"/>
    <x v="1"/>
    <s v="TA"/>
    <x v="2"/>
    <x v="1"/>
    <s v="TA"/>
    <s v="No"/>
    <x v="2"/>
    <n v="0"/>
    <s v="Unf"/>
    <n v="0"/>
    <n v="1073"/>
    <n v="1073"/>
    <x v="0"/>
    <s v="Ex"/>
    <s v="Y"/>
    <x v="0"/>
    <n v="1073"/>
    <n v="0"/>
    <n v="0"/>
    <n v="1073"/>
    <n v="0"/>
    <n v="0"/>
    <n v="1"/>
    <n v="0"/>
    <n v="2"/>
    <n v="1"/>
    <s v="TA"/>
    <n v="4"/>
    <s v="Typ"/>
    <n v="0"/>
    <s v="NA"/>
    <x v="1"/>
    <n v="1968"/>
    <x v="1"/>
    <n v="1"/>
    <n v="326"/>
    <s v="TA"/>
    <s v="TA"/>
    <x v="0"/>
    <n v="0"/>
    <n v="0"/>
    <n v="112"/>
    <n v="0"/>
    <n v="0"/>
    <n v="0"/>
    <s v="NA"/>
    <x v="0"/>
    <s v="NA"/>
    <n v="0"/>
    <n v="12"/>
    <n v="2006"/>
    <x v="0"/>
    <x v="1"/>
    <n v="108480"/>
  </r>
  <r>
    <n v="695"/>
    <n v="50"/>
    <x v="1"/>
    <n v="51"/>
    <x v="8"/>
    <x v="0"/>
    <s v="NA"/>
    <x v="0"/>
    <x v="0"/>
    <x v="0"/>
    <x v="2"/>
    <x v="0"/>
    <x v="8"/>
    <x v="0"/>
    <x v="0"/>
    <x v="0"/>
    <x v="2"/>
    <n v="5"/>
    <n v="6"/>
    <n v="1936"/>
    <n v="1950"/>
    <x v="0"/>
    <x v="0"/>
    <x v="2"/>
    <s v="Wd Sdng"/>
    <x v="1"/>
    <n v="0"/>
    <x v="1"/>
    <s v="Fa"/>
    <x v="2"/>
    <x v="1"/>
    <s v="TA"/>
    <s v="No"/>
    <x v="2"/>
    <n v="0"/>
    <s v="Unf"/>
    <n v="0"/>
    <n v="927"/>
    <n v="927"/>
    <x v="0"/>
    <s v="TA"/>
    <s v="Y"/>
    <x v="0"/>
    <n v="1067"/>
    <n v="472"/>
    <n v="0"/>
    <n v="1539"/>
    <n v="0"/>
    <n v="0"/>
    <n v="1"/>
    <n v="1"/>
    <n v="3"/>
    <n v="1"/>
    <s v="TA"/>
    <n v="5"/>
    <s v="Typ"/>
    <n v="0"/>
    <s v="NA"/>
    <x v="1"/>
    <n v="1995"/>
    <x v="1"/>
    <n v="2"/>
    <n v="576"/>
    <s v="TA"/>
    <s v="TA"/>
    <x v="0"/>
    <n v="112"/>
    <n v="0"/>
    <n v="0"/>
    <n v="0"/>
    <n v="0"/>
    <n v="0"/>
    <s v="NA"/>
    <x v="1"/>
    <s v="NA"/>
    <n v="0"/>
    <n v="4"/>
    <n v="2009"/>
    <x v="0"/>
    <x v="0"/>
    <n v="141500"/>
  </r>
  <r>
    <n v="696"/>
    <n v="20"/>
    <x v="0"/>
    <n v="54"/>
    <x v="580"/>
    <x v="0"/>
    <s v="NA"/>
    <x v="1"/>
    <x v="0"/>
    <x v="0"/>
    <x v="0"/>
    <x v="0"/>
    <x v="16"/>
    <x v="0"/>
    <x v="0"/>
    <x v="0"/>
    <x v="1"/>
    <n v="6"/>
    <n v="6"/>
    <n v="1987"/>
    <n v="1987"/>
    <x v="0"/>
    <x v="0"/>
    <x v="3"/>
    <s v="HdBoard"/>
    <x v="0"/>
    <n v="72"/>
    <x v="1"/>
    <s v="TA"/>
    <x v="1"/>
    <x v="0"/>
    <s v="Gd"/>
    <s v="No"/>
    <x v="0"/>
    <n v="980"/>
    <s v="LwQ"/>
    <n v="40"/>
    <n v="92"/>
    <n v="1112"/>
    <x v="0"/>
    <s v="Gd"/>
    <s v="Y"/>
    <x v="0"/>
    <n v="1137"/>
    <n v="0"/>
    <n v="0"/>
    <n v="1137"/>
    <n v="1"/>
    <n v="0"/>
    <n v="2"/>
    <n v="0"/>
    <n v="2"/>
    <n v="1"/>
    <s v="Gd"/>
    <n v="5"/>
    <s v="Typ"/>
    <n v="1"/>
    <s v="TA"/>
    <x v="0"/>
    <n v="1987"/>
    <x v="1"/>
    <n v="2"/>
    <n v="551"/>
    <s v="TA"/>
    <s v="TA"/>
    <x v="0"/>
    <n v="125"/>
    <n v="0"/>
    <n v="0"/>
    <n v="0"/>
    <n v="0"/>
    <n v="0"/>
    <s v="NA"/>
    <x v="0"/>
    <s v="NA"/>
    <n v="0"/>
    <n v="7"/>
    <n v="2006"/>
    <x v="0"/>
    <x v="0"/>
    <n v="176000"/>
  </r>
  <r>
    <n v="697"/>
    <n v="30"/>
    <x v="1"/>
    <n v="50"/>
    <x v="100"/>
    <x v="0"/>
    <s v="NA"/>
    <x v="0"/>
    <x v="0"/>
    <x v="0"/>
    <x v="0"/>
    <x v="0"/>
    <x v="8"/>
    <x v="0"/>
    <x v="0"/>
    <x v="0"/>
    <x v="1"/>
    <n v="5"/>
    <n v="7"/>
    <n v="1921"/>
    <n v="1950"/>
    <x v="0"/>
    <x v="0"/>
    <x v="2"/>
    <s v="Wd Shng"/>
    <x v="1"/>
    <n v="0"/>
    <x v="1"/>
    <s v="TA"/>
    <x v="1"/>
    <x v="1"/>
    <s v="TA"/>
    <s v="No"/>
    <x v="6"/>
    <n v="616"/>
    <s v="Unf"/>
    <n v="0"/>
    <n v="0"/>
    <n v="616"/>
    <x v="0"/>
    <s v="Gd"/>
    <s v="Y"/>
    <x v="0"/>
    <n v="616"/>
    <n v="0"/>
    <n v="0"/>
    <n v="616"/>
    <n v="0"/>
    <n v="0"/>
    <n v="1"/>
    <n v="0"/>
    <n v="2"/>
    <n v="1"/>
    <s v="TA"/>
    <n v="4"/>
    <s v="Typ"/>
    <n v="0"/>
    <s v="NA"/>
    <x v="1"/>
    <n v="1921"/>
    <x v="1"/>
    <n v="1"/>
    <n v="205"/>
    <s v="TA"/>
    <s v="TA"/>
    <x v="0"/>
    <n v="0"/>
    <n v="0"/>
    <n v="129"/>
    <n v="0"/>
    <n v="0"/>
    <n v="0"/>
    <s v="NA"/>
    <x v="0"/>
    <s v="NA"/>
    <n v="0"/>
    <n v="6"/>
    <n v="2006"/>
    <x v="0"/>
    <x v="0"/>
    <n v="89000"/>
  </r>
  <r>
    <n v="698"/>
    <n v="20"/>
    <x v="0"/>
    <n v="57"/>
    <x v="581"/>
    <x v="0"/>
    <s v="NA"/>
    <x v="1"/>
    <x v="0"/>
    <x v="0"/>
    <x v="0"/>
    <x v="0"/>
    <x v="15"/>
    <x v="0"/>
    <x v="0"/>
    <x v="0"/>
    <x v="1"/>
    <n v="5"/>
    <n v="7"/>
    <n v="1952"/>
    <n v="1952"/>
    <x v="0"/>
    <x v="0"/>
    <x v="2"/>
    <s v="Wd Sdng"/>
    <x v="1"/>
    <n v="0"/>
    <x v="1"/>
    <s v="TA"/>
    <x v="0"/>
    <x v="2"/>
    <s v="Gd"/>
    <s v="Mn"/>
    <x v="6"/>
    <n v="210"/>
    <s v="ALQ"/>
    <n v="551"/>
    <n v="219"/>
    <n v="980"/>
    <x v="0"/>
    <s v="Fa"/>
    <s v="Y"/>
    <x v="2"/>
    <n v="1148"/>
    <n v="0"/>
    <n v="0"/>
    <n v="1148"/>
    <n v="0"/>
    <n v="1"/>
    <n v="1"/>
    <n v="0"/>
    <n v="2"/>
    <n v="1"/>
    <s v="TA"/>
    <n v="6"/>
    <s v="Typ"/>
    <n v="0"/>
    <s v="NA"/>
    <x v="1"/>
    <n v="1952"/>
    <x v="1"/>
    <n v="1"/>
    <n v="308"/>
    <s v="TA"/>
    <s v="TA"/>
    <x v="0"/>
    <n v="0"/>
    <n v="0"/>
    <n v="0"/>
    <n v="0"/>
    <n v="0"/>
    <n v="0"/>
    <s v="NA"/>
    <x v="0"/>
    <s v="NA"/>
    <n v="0"/>
    <n v="9"/>
    <n v="2006"/>
    <x v="0"/>
    <x v="0"/>
    <n v="123500"/>
  </r>
  <r>
    <n v="699"/>
    <n v="20"/>
    <x v="0"/>
    <n v="65"/>
    <x v="0"/>
    <x v="0"/>
    <s v="NA"/>
    <x v="0"/>
    <x v="0"/>
    <x v="0"/>
    <x v="0"/>
    <x v="0"/>
    <x v="9"/>
    <x v="4"/>
    <x v="0"/>
    <x v="0"/>
    <x v="1"/>
    <n v="5"/>
    <n v="8"/>
    <n v="1965"/>
    <n v="2009"/>
    <x v="0"/>
    <x v="0"/>
    <x v="1"/>
    <s v="MetalSd"/>
    <x v="1"/>
    <n v="0"/>
    <x v="1"/>
    <s v="Gd"/>
    <x v="1"/>
    <x v="1"/>
    <s v="TA"/>
    <s v="No"/>
    <x v="0"/>
    <n v="553"/>
    <s v="BLQ"/>
    <n v="117"/>
    <n v="224"/>
    <n v="894"/>
    <x v="0"/>
    <s v="Ex"/>
    <s v="Y"/>
    <x v="0"/>
    <n v="894"/>
    <n v="0"/>
    <n v="0"/>
    <n v="894"/>
    <n v="1"/>
    <n v="0"/>
    <n v="1"/>
    <n v="0"/>
    <n v="3"/>
    <n v="1"/>
    <s v="TA"/>
    <n v="5"/>
    <s v="Typ"/>
    <n v="1"/>
    <s v="Gd"/>
    <x v="1"/>
    <n v="1973"/>
    <x v="1"/>
    <n v="1"/>
    <n v="336"/>
    <s v="TA"/>
    <s v="TA"/>
    <x v="0"/>
    <n v="416"/>
    <n v="144"/>
    <n v="0"/>
    <n v="0"/>
    <n v="0"/>
    <n v="0"/>
    <s v="NA"/>
    <x v="1"/>
    <s v="NA"/>
    <n v="0"/>
    <n v="4"/>
    <n v="2010"/>
    <x v="0"/>
    <x v="0"/>
    <n v="138500"/>
  </r>
  <r>
    <n v="700"/>
    <n v="120"/>
    <x v="3"/>
    <n v="59"/>
    <x v="582"/>
    <x v="0"/>
    <s v="Pave"/>
    <x v="2"/>
    <x v="0"/>
    <x v="0"/>
    <x v="0"/>
    <x v="0"/>
    <x v="5"/>
    <x v="0"/>
    <x v="0"/>
    <x v="3"/>
    <x v="1"/>
    <n v="7"/>
    <n v="5"/>
    <n v="2004"/>
    <n v="2004"/>
    <x v="0"/>
    <x v="0"/>
    <x v="1"/>
    <s v="MetalSd"/>
    <x v="1"/>
    <n v="0"/>
    <x v="0"/>
    <s v="TA"/>
    <x v="0"/>
    <x v="0"/>
    <s v="TA"/>
    <s v="Mn"/>
    <x v="0"/>
    <n v="16"/>
    <s v="Unf"/>
    <n v="0"/>
    <n v="1375"/>
    <n v="1391"/>
    <x v="0"/>
    <s v="Ex"/>
    <s v="Y"/>
    <x v="0"/>
    <n v="1391"/>
    <n v="0"/>
    <n v="0"/>
    <n v="1391"/>
    <n v="0"/>
    <n v="0"/>
    <n v="2"/>
    <n v="0"/>
    <n v="2"/>
    <n v="1"/>
    <s v="Gd"/>
    <n v="5"/>
    <s v="Typ"/>
    <n v="0"/>
    <s v="NA"/>
    <x v="0"/>
    <n v="2004"/>
    <x v="0"/>
    <n v="2"/>
    <n v="530"/>
    <s v="TA"/>
    <s v="TA"/>
    <x v="0"/>
    <n v="156"/>
    <n v="158"/>
    <n v="0"/>
    <n v="0"/>
    <n v="0"/>
    <n v="0"/>
    <s v="NA"/>
    <x v="0"/>
    <s v="NA"/>
    <n v="0"/>
    <n v="7"/>
    <n v="2008"/>
    <x v="0"/>
    <x v="0"/>
    <n v="196000"/>
  </r>
  <r>
    <n v="701"/>
    <n v="20"/>
    <x v="0"/>
    <n v="85"/>
    <x v="583"/>
    <x v="0"/>
    <s v="NA"/>
    <x v="0"/>
    <x v="0"/>
    <x v="0"/>
    <x v="0"/>
    <x v="0"/>
    <x v="16"/>
    <x v="0"/>
    <x v="0"/>
    <x v="0"/>
    <x v="1"/>
    <n v="8"/>
    <n v="5"/>
    <n v="2002"/>
    <n v="2002"/>
    <x v="1"/>
    <x v="0"/>
    <x v="0"/>
    <s v="VinylSd"/>
    <x v="0"/>
    <n v="630"/>
    <x v="0"/>
    <s v="TA"/>
    <x v="0"/>
    <x v="2"/>
    <s v="TA"/>
    <s v="Gd"/>
    <x v="0"/>
    <n v="1274"/>
    <s v="Unf"/>
    <n v="0"/>
    <n v="526"/>
    <n v="1800"/>
    <x v="0"/>
    <s v="Ex"/>
    <s v="Y"/>
    <x v="0"/>
    <n v="1800"/>
    <n v="0"/>
    <n v="0"/>
    <n v="1800"/>
    <n v="1"/>
    <n v="0"/>
    <n v="2"/>
    <n v="0"/>
    <n v="3"/>
    <n v="1"/>
    <s v="Gd"/>
    <n v="7"/>
    <s v="Typ"/>
    <n v="1"/>
    <s v="Gd"/>
    <x v="0"/>
    <n v="2002"/>
    <x v="2"/>
    <n v="3"/>
    <n v="765"/>
    <s v="TA"/>
    <s v="TA"/>
    <x v="0"/>
    <n v="270"/>
    <n v="78"/>
    <n v="0"/>
    <n v="0"/>
    <n v="0"/>
    <n v="0"/>
    <s v="NA"/>
    <x v="0"/>
    <s v="NA"/>
    <n v="0"/>
    <n v="5"/>
    <n v="2006"/>
    <x v="0"/>
    <x v="0"/>
    <n v="312500"/>
  </r>
  <r>
    <n v="702"/>
    <n v="20"/>
    <x v="0"/>
    <n v="80"/>
    <x v="1"/>
    <x v="0"/>
    <s v="NA"/>
    <x v="0"/>
    <x v="0"/>
    <x v="0"/>
    <x v="0"/>
    <x v="0"/>
    <x v="6"/>
    <x v="0"/>
    <x v="0"/>
    <x v="0"/>
    <x v="1"/>
    <n v="7"/>
    <n v="5"/>
    <n v="1969"/>
    <n v="1969"/>
    <x v="1"/>
    <x v="0"/>
    <x v="3"/>
    <s v="HdBoard"/>
    <x v="0"/>
    <n v="168"/>
    <x v="1"/>
    <s v="TA"/>
    <x v="1"/>
    <x v="1"/>
    <s v="TA"/>
    <s v="No"/>
    <x v="2"/>
    <n v="0"/>
    <s v="Unf"/>
    <n v="0"/>
    <n v="1164"/>
    <n v="1164"/>
    <x v="0"/>
    <s v="TA"/>
    <s v="Y"/>
    <x v="0"/>
    <n v="1164"/>
    <n v="0"/>
    <n v="0"/>
    <n v="1164"/>
    <n v="0"/>
    <n v="0"/>
    <n v="1"/>
    <n v="1"/>
    <n v="3"/>
    <n v="1"/>
    <s v="TA"/>
    <n v="6"/>
    <s v="Typ"/>
    <n v="0"/>
    <s v="NA"/>
    <x v="0"/>
    <n v="1969"/>
    <x v="1"/>
    <n v="2"/>
    <n v="528"/>
    <s v="TA"/>
    <s v="TA"/>
    <x v="0"/>
    <n v="0"/>
    <n v="0"/>
    <n v="0"/>
    <n v="0"/>
    <n v="0"/>
    <n v="0"/>
    <s v="NA"/>
    <x v="0"/>
    <s v="NA"/>
    <n v="0"/>
    <n v="7"/>
    <n v="2006"/>
    <x v="2"/>
    <x v="0"/>
    <n v="140000"/>
  </r>
  <r>
    <n v="703"/>
    <n v="60"/>
    <x v="0"/>
    <n v="82"/>
    <x v="584"/>
    <x v="0"/>
    <s v="NA"/>
    <x v="1"/>
    <x v="0"/>
    <x v="0"/>
    <x v="0"/>
    <x v="0"/>
    <x v="18"/>
    <x v="0"/>
    <x v="0"/>
    <x v="0"/>
    <x v="0"/>
    <n v="8"/>
    <n v="5"/>
    <n v="2006"/>
    <n v="2006"/>
    <x v="1"/>
    <x v="0"/>
    <x v="0"/>
    <s v="VinylSd"/>
    <x v="0"/>
    <n v="466"/>
    <x v="2"/>
    <s v="TA"/>
    <x v="0"/>
    <x v="2"/>
    <s v="Gd"/>
    <s v="No"/>
    <x v="2"/>
    <n v="0"/>
    <s v="Unf"/>
    <n v="0"/>
    <n v="1234"/>
    <n v="1234"/>
    <x v="0"/>
    <s v="Ex"/>
    <s v="Y"/>
    <x v="0"/>
    <n v="1264"/>
    <n v="1312"/>
    <n v="0"/>
    <n v="2576"/>
    <n v="0"/>
    <n v="0"/>
    <n v="2"/>
    <n v="1"/>
    <n v="4"/>
    <n v="1"/>
    <s v="Ex"/>
    <n v="10"/>
    <s v="Typ"/>
    <n v="1"/>
    <s v="Gd"/>
    <x v="2"/>
    <n v="2006"/>
    <x v="2"/>
    <n v="3"/>
    <n v="666"/>
    <s v="TA"/>
    <s v="TA"/>
    <x v="0"/>
    <n v="324"/>
    <n v="100"/>
    <n v="0"/>
    <n v="0"/>
    <n v="0"/>
    <n v="0"/>
    <s v="NA"/>
    <x v="0"/>
    <s v="NA"/>
    <n v="0"/>
    <n v="7"/>
    <n v="2006"/>
    <x v="1"/>
    <x v="2"/>
    <n v="361919"/>
  </r>
  <r>
    <n v="704"/>
    <n v="190"/>
    <x v="1"/>
    <n v="76"/>
    <x v="585"/>
    <x v="0"/>
    <s v="NA"/>
    <x v="0"/>
    <x v="0"/>
    <x v="0"/>
    <x v="0"/>
    <x v="0"/>
    <x v="7"/>
    <x v="1"/>
    <x v="0"/>
    <x v="1"/>
    <x v="0"/>
    <n v="5"/>
    <n v="9"/>
    <n v="1900"/>
    <n v="1996"/>
    <x v="0"/>
    <x v="0"/>
    <x v="2"/>
    <s v="Wd Sdng"/>
    <x v="1"/>
    <n v="0"/>
    <x v="1"/>
    <s v="Gd"/>
    <x v="2"/>
    <x v="0"/>
    <s v="TA"/>
    <s v="No"/>
    <x v="2"/>
    <n v="0"/>
    <s v="Unf"/>
    <n v="0"/>
    <n v="360"/>
    <n v="360"/>
    <x v="0"/>
    <s v="Gd"/>
    <s v="Y"/>
    <x v="0"/>
    <n v="1032"/>
    <n v="780"/>
    <n v="0"/>
    <n v="1812"/>
    <n v="0"/>
    <n v="0"/>
    <n v="2"/>
    <n v="0"/>
    <n v="4"/>
    <n v="2"/>
    <s v="Gd"/>
    <n v="8"/>
    <s v="Typ"/>
    <n v="1"/>
    <s v="Po"/>
    <x v="1"/>
    <n v="1999"/>
    <x v="1"/>
    <n v="2"/>
    <n v="672"/>
    <s v="TA"/>
    <s v="TA"/>
    <x v="1"/>
    <n v="344"/>
    <n v="0"/>
    <n v="40"/>
    <n v="0"/>
    <n v="0"/>
    <n v="0"/>
    <s v="NA"/>
    <x v="1"/>
    <s v="NA"/>
    <n v="0"/>
    <n v="5"/>
    <n v="2010"/>
    <x v="0"/>
    <x v="0"/>
    <n v="140000"/>
  </r>
  <r>
    <n v="705"/>
    <n v="20"/>
    <x v="0"/>
    <n v="70"/>
    <x v="231"/>
    <x v="0"/>
    <s v="NA"/>
    <x v="0"/>
    <x v="0"/>
    <x v="0"/>
    <x v="0"/>
    <x v="0"/>
    <x v="0"/>
    <x v="0"/>
    <x v="0"/>
    <x v="0"/>
    <x v="1"/>
    <n v="7"/>
    <n v="5"/>
    <n v="2004"/>
    <n v="2005"/>
    <x v="0"/>
    <x v="0"/>
    <x v="0"/>
    <s v="VinylSd"/>
    <x v="0"/>
    <n v="109"/>
    <x v="0"/>
    <s v="TA"/>
    <x v="0"/>
    <x v="0"/>
    <s v="TA"/>
    <s v="Av"/>
    <x v="0"/>
    <n v="712"/>
    <s v="Unf"/>
    <n v="0"/>
    <n v="761"/>
    <n v="1473"/>
    <x v="0"/>
    <s v="Ex"/>
    <s v="Y"/>
    <x v="0"/>
    <n v="1484"/>
    <n v="0"/>
    <n v="0"/>
    <n v="1484"/>
    <n v="1"/>
    <n v="0"/>
    <n v="2"/>
    <n v="0"/>
    <n v="3"/>
    <n v="1"/>
    <s v="Gd"/>
    <n v="7"/>
    <s v="Typ"/>
    <n v="0"/>
    <s v="NA"/>
    <x v="0"/>
    <n v="2004"/>
    <x v="0"/>
    <n v="2"/>
    <n v="606"/>
    <s v="TA"/>
    <s v="TA"/>
    <x v="0"/>
    <n v="0"/>
    <n v="35"/>
    <n v="0"/>
    <n v="144"/>
    <n v="0"/>
    <n v="0"/>
    <s v="NA"/>
    <x v="0"/>
    <s v="NA"/>
    <n v="0"/>
    <n v="5"/>
    <n v="2010"/>
    <x v="0"/>
    <x v="0"/>
    <n v="213000"/>
  </r>
  <r>
    <n v="706"/>
    <n v="190"/>
    <x v="1"/>
    <n v="70"/>
    <x v="586"/>
    <x v="0"/>
    <s v="NA"/>
    <x v="0"/>
    <x v="0"/>
    <x v="0"/>
    <x v="0"/>
    <x v="0"/>
    <x v="13"/>
    <x v="0"/>
    <x v="0"/>
    <x v="1"/>
    <x v="0"/>
    <n v="4"/>
    <n v="5"/>
    <n v="1930"/>
    <n v="1950"/>
    <x v="1"/>
    <x v="0"/>
    <x v="0"/>
    <s v="Wd Shng"/>
    <x v="1"/>
    <n v="0"/>
    <x v="3"/>
    <s v="Fa"/>
    <x v="4"/>
    <x v="3"/>
    <s v="NA"/>
    <s v="NA"/>
    <x v="5"/>
    <n v="0"/>
    <s v="NA"/>
    <n v="0"/>
    <n v="0"/>
    <n v="0"/>
    <x v="0"/>
    <s v="Fa"/>
    <s v="N"/>
    <x v="0"/>
    <n v="372"/>
    <n v="720"/>
    <n v="0"/>
    <n v="1092"/>
    <n v="0"/>
    <n v="0"/>
    <n v="2"/>
    <n v="0"/>
    <n v="3"/>
    <n v="2"/>
    <s v="Fa"/>
    <n v="7"/>
    <s v="Mod"/>
    <n v="0"/>
    <s v="NA"/>
    <x v="4"/>
    <s v="NA"/>
    <x v="3"/>
    <n v="0"/>
    <n v="0"/>
    <s v="NA"/>
    <s v="NA"/>
    <x v="1"/>
    <n v="0"/>
    <n v="0"/>
    <n v="0"/>
    <n v="0"/>
    <n v="0"/>
    <n v="0"/>
    <s v="NA"/>
    <x v="0"/>
    <s v="Othr"/>
    <n v="3500"/>
    <n v="7"/>
    <n v="2010"/>
    <x v="0"/>
    <x v="0"/>
    <n v="55000"/>
  </r>
  <r>
    <n v="707"/>
    <n v="20"/>
    <x v="0"/>
    <s v="NA"/>
    <x v="587"/>
    <x v="0"/>
    <s v="NA"/>
    <x v="2"/>
    <x v="2"/>
    <x v="0"/>
    <x v="3"/>
    <x v="2"/>
    <x v="19"/>
    <x v="0"/>
    <x v="0"/>
    <x v="0"/>
    <x v="1"/>
    <n v="7"/>
    <n v="5"/>
    <n v="1971"/>
    <n v="2002"/>
    <x v="0"/>
    <x v="0"/>
    <x v="7"/>
    <s v="Plywood"/>
    <x v="2"/>
    <n v="351"/>
    <x v="1"/>
    <s v="TA"/>
    <x v="1"/>
    <x v="0"/>
    <s v="TA"/>
    <s v="Gd"/>
    <x v="0"/>
    <n v="1219"/>
    <s v="Unf"/>
    <n v="0"/>
    <n v="424"/>
    <n v="1643"/>
    <x v="0"/>
    <s v="TA"/>
    <s v="Y"/>
    <x v="0"/>
    <n v="1824"/>
    <n v="0"/>
    <n v="0"/>
    <n v="1824"/>
    <n v="1"/>
    <n v="0"/>
    <n v="2"/>
    <n v="0"/>
    <n v="2"/>
    <n v="1"/>
    <s v="Gd"/>
    <n v="5"/>
    <s v="Typ"/>
    <n v="2"/>
    <s v="TA"/>
    <x v="0"/>
    <n v="1971"/>
    <x v="1"/>
    <n v="2"/>
    <n v="739"/>
    <s v="TA"/>
    <s v="TA"/>
    <x v="0"/>
    <n v="380"/>
    <n v="48"/>
    <n v="0"/>
    <n v="0"/>
    <n v="0"/>
    <n v="0"/>
    <s v="NA"/>
    <x v="0"/>
    <s v="NA"/>
    <n v="0"/>
    <n v="6"/>
    <n v="2007"/>
    <x v="0"/>
    <x v="0"/>
    <n v="302000"/>
  </r>
  <r>
    <n v="708"/>
    <n v="120"/>
    <x v="0"/>
    <n v="48"/>
    <x v="50"/>
    <x v="0"/>
    <s v="NA"/>
    <x v="0"/>
    <x v="0"/>
    <x v="0"/>
    <x v="0"/>
    <x v="0"/>
    <x v="10"/>
    <x v="0"/>
    <x v="0"/>
    <x v="3"/>
    <x v="1"/>
    <n v="8"/>
    <n v="5"/>
    <n v="2006"/>
    <n v="2006"/>
    <x v="1"/>
    <x v="0"/>
    <x v="1"/>
    <s v="MetalSd"/>
    <x v="0"/>
    <n v="176"/>
    <x v="0"/>
    <s v="TA"/>
    <x v="0"/>
    <x v="0"/>
    <s v="TA"/>
    <s v="No"/>
    <x v="0"/>
    <n v="863"/>
    <s v="Unf"/>
    <n v="0"/>
    <n v="461"/>
    <n v="1324"/>
    <x v="0"/>
    <s v="Ex"/>
    <s v="Y"/>
    <x v="0"/>
    <n v="1324"/>
    <n v="0"/>
    <n v="0"/>
    <n v="1324"/>
    <n v="1"/>
    <n v="0"/>
    <n v="2"/>
    <n v="0"/>
    <n v="2"/>
    <n v="1"/>
    <s v="Gd"/>
    <n v="6"/>
    <s v="Typ"/>
    <n v="1"/>
    <s v="Gd"/>
    <x v="0"/>
    <n v="2006"/>
    <x v="2"/>
    <n v="2"/>
    <n v="550"/>
    <s v="TA"/>
    <s v="TA"/>
    <x v="0"/>
    <n v="192"/>
    <n v="38"/>
    <n v="0"/>
    <n v="0"/>
    <n v="0"/>
    <n v="0"/>
    <s v="NA"/>
    <x v="0"/>
    <s v="NA"/>
    <n v="0"/>
    <n v="12"/>
    <n v="2009"/>
    <x v="0"/>
    <x v="0"/>
    <n v="254000"/>
  </r>
  <r>
    <n v="709"/>
    <n v="60"/>
    <x v="0"/>
    <n v="65"/>
    <x v="588"/>
    <x v="0"/>
    <s v="NA"/>
    <x v="1"/>
    <x v="0"/>
    <x v="0"/>
    <x v="0"/>
    <x v="0"/>
    <x v="17"/>
    <x v="0"/>
    <x v="0"/>
    <x v="0"/>
    <x v="0"/>
    <n v="7"/>
    <n v="5"/>
    <n v="2007"/>
    <n v="2007"/>
    <x v="1"/>
    <x v="0"/>
    <x v="0"/>
    <s v="VinylSd"/>
    <x v="1"/>
    <n v="0"/>
    <x v="0"/>
    <s v="TA"/>
    <x v="0"/>
    <x v="0"/>
    <s v="TA"/>
    <s v="Av"/>
    <x v="2"/>
    <n v="0"/>
    <s v="Unf"/>
    <n v="0"/>
    <n v="728"/>
    <n v="728"/>
    <x v="0"/>
    <s v="Ex"/>
    <s v="Y"/>
    <x v="0"/>
    <n v="728"/>
    <n v="728"/>
    <n v="0"/>
    <n v="1456"/>
    <n v="0"/>
    <n v="0"/>
    <n v="2"/>
    <n v="1"/>
    <n v="3"/>
    <n v="1"/>
    <s v="Gd"/>
    <n v="8"/>
    <s v="Typ"/>
    <n v="1"/>
    <s v="Gd"/>
    <x v="0"/>
    <n v="2007"/>
    <x v="2"/>
    <n v="2"/>
    <n v="400"/>
    <s v="TA"/>
    <s v="TA"/>
    <x v="0"/>
    <n v="100"/>
    <n v="24"/>
    <n v="0"/>
    <n v="0"/>
    <n v="0"/>
    <n v="0"/>
    <s v="NA"/>
    <x v="0"/>
    <s v="NA"/>
    <n v="0"/>
    <n v="7"/>
    <n v="2007"/>
    <x v="1"/>
    <x v="2"/>
    <n v="179540"/>
  </r>
  <r>
    <n v="710"/>
    <n v="20"/>
    <x v="0"/>
    <s v="NA"/>
    <x v="589"/>
    <x v="0"/>
    <s v="NA"/>
    <x v="1"/>
    <x v="0"/>
    <x v="0"/>
    <x v="0"/>
    <x v="0"/>
    <x v="9"/>
    <x v="0"/>
    <x v="0"/>
    <x v="0"/>
    <x v="1"/>
    <n v="5"/>
    <n v="7"/>
    <n v="1966"/>
    <n v="1966"/>
    <x v="0"/>
    <x v="0"/>
    <x v="3"/>
    <s v="HdBoard"/>
    <x v="3"/>
    <n v="41"/>
    <x v="1"/>
    <s v="TA"/>
    <x v="0"/>
    <x v="1"/>
    <s v="TA"/>
    <s v="No"/>
    <x v="2"/>
    <n v="0"/>
    <s v="Unf"/>
    <n v="0"/>
    <n v="876"/>
    <n v="876"/>
    <x v="0"/>
    <s v="TA"/>
    <s v="Y"/>
    <x v="0"/>
    <n v="904"/>
    <n v="0"/>
    <n v="0"/>
    <n v="904"/>
    <n v="0"/>
    <n v="0"/>
    <n v="1"/>
    <n v="0"/>
    <n v="3"/>
    <n v="1"/>
    <s v="TA"/>
    <n v="6"/>
    <s v="Typ"/>
    <n v="0"/>
    <s v="NA"/>
    <x v="0"/>
    <n v="1966"/>
    <x v="1"/>
    <n v="1"/>
    <n v="408"/>
    <s v="TA"/>
    <s v="TA"/>
    <x v="0"/>
    <n v="0"/>
    <n v="0"/>
    <n v="0"/>
    <n v="0"/>
    <n v="0"/>
    <n v="0"/>
    <s v="NA"/>
    <x v="1"/>
    <s v="NA"/>
    <n v="0"/>
    <n v="12"/>
    <n v="2008"/>
    <x v="0"/>
    <x v="1"/>
    <n v="109900"/>
  </r>
  <r>
    <n v="711"/>
    <n v="30"/>
    <x v="0"/>
    <n v="56"/>
    <x v="590"/>
    <x v="0"/>
    <s v="NA"/>
    <x v="1"/>
    <x v="0"/>
    <x v="0"/>
    <x v="0"/>
    <x v="0"/>
    <x v="8"/>
    <x v="0"/>
    <x v="0"/>
    <x v="0"/>
    <x v="1"/>
    <n v="3"/>
    <n v="6"/>
    <n v="1935"/>
    <n v="2003"/>
    <x v="0"/>
    <x v="0"/>
    <x v="0"/>
    <s v="VinylSd"/>
    <x v="1"/>
    <n v="0"/>
    <x v="0"/>
    <s v="TA"/>
    <x v="1"/>
    <x v="1"/>
    <s v="TA"/>
    <s v="No"/>
    <x v="2"/>
    <n v="0"/>
    <s v="Unf"/>
    <n v="0"/>
    <n v="270"/>
    <n v="270"/>
    <x v="0"/>
    <s v="Gd"/>
    <s v="Y"/>
    <x v="0"/>
    <n v="729"/>
    <n v="0"/>
    <n v="0"/>
    <n v="729"/>
    <n v="0"/>
    <n v="0"/>
    <n v="1"/>
    <n v="0"/>
    <n v="2"/>
    <n v="1"/>
    <s v="TA"/>
    <n v="5"/>
    <s v="Maj2"/>
    <n v="0"/>
    <s v="NA"/>
    <x v="4"/>
    <s v="NA"/>
    <x v="3"/>
    <n v="0"/>
    <n v="0"/>
    <s v="NA"/>
    <s v="NA"/>
    <x v="1"/>
    <n v="0"/>
    <n v="0"/>
    <n v="0"/>
    <n v="0"/>
    <n v="0"/>
    <n v="0"/>
    <s v="NA"/>
    <x v="0"/>
    <s v="NA"/>
    <n v="0"/>
    <n v="7"/>
    <n v="2008"/>
    <x v="0"/>
    <x v="0"/>
    <n v="52000"/>
  </r>
  <r>
    <n v="712"/>
    <n v="50"/>
    <x v="2"/>
    <n v="66"/>
    <x v="591"/>
    <x v="0"/>
    <s v="Pave"/>
    <x v="0"/>
    <x v="3"/>
    <x v="0"/>
    <x v="0"/>
    <x v="1"/>
    <x v="13"/>
    <x v="0"/>
    <x v="0"/>
    <x v="0"/>
    <x v="2"/>
    <n v="4"/>
    <n v="7"/>
    <n v="1900"/>
    <n v="1950"/>
    <x v="0"/>
    <x v="0"/>
    <x v="1"/>
    <s v="MetalSd"/>
    <x v="1"/>
    <n v="0"/>
    <x v="1"/>
    <s v="TA"/>
    <x v="5"/>
    <x v="1"/>
    <s v="TA"/>
    <s v="Mn"/>
    <x v="2"/>
    <n v="0"/>
    <s v="Unf"/>
    <n v="0"/>
    <n v="859"/>
    <n v="859"/>
    <x v="0"/>
    <s v="Gd"/>
    <s v="Y"/>
    <x v="0"/>
    <n v="859"/>
    <n v="319"/>
    <n v="0"/>
    <n v="1178"/>
    <n v="0"/>
    <n v="0"/>
    <n v="1"/>
    <n v="0"/>
    <n v="2"/>
    <n v="1"/>
    <s v="TA"/>
    <n v="7"/>
    <s v="Typ"/>
    <n v="0"/>
    <s v="NA"/>
    <x v="1"/>
    <n v="1964"/>
    <x v="0"/>
    <n v="1"/>
    <n v="384"/>
    <s v="TA"/>
    <s v="TA"/>
    <x v="1"/>
    <n v="68"/>
    <n v="0"/>
    <n v="98"/>
    <n v="0"/>
    <n v="0"/>
    <n v="0"/>
    <s v="NA"/>
    <x v="0"/>
    <s v="NA"/>
    <n v="0"/>
    <n v="1"/>
    <n v="2010"/>
    <x v="0"/>
    <x v="1"/>
    <n v="102776"/>
  </r>
  <r>
    <n v="713"/>
    <n v="120"/>
    <x v="0"/>
    <n v="40"/>
    <x v="592"/>
    <x v="0"/>
    <s v="NA"/>
    <x v="1"/>
    <x v="3"/>
    <x v="0"/>
    <x v="0"/>
    <x v="0"/>
    <x v="18"/>
    <x v="0"/>
    <x v="0"/>
    <x v="3"/>
    <x v="1"/>
    <n v="8"/>
    <n v="5"/>
    <n v="1988"/>
    <n v="1989"/>
    <x v="0"/>
    <x v="0"/>
    <x v="3"/>
    <s v="HdBoard"/>
    <x v="1"/>
    <n v="0"/>
    <x v="0"/>
    <s v="TA"/>
    <x v="0"/>
    <x v="0"/>
    <s v="TA"/>
    <s v="Mn"/>
    <x v="0"/>
    <n v="767"/>
    <s v="Unf"/>
    <n v="0"/>
    <n v="461"/>
    <n v="1228"/>
    <x v="0"/>
    <s v="Gd"/>
    <s v="Y"/>
    <x v="0"/>
    <n v="1228"/>
    <n v="0"/>
    <n v="0"/>
    <n v="1228"/>
    <n v="1"/>
    <n v="0"/>
    <n v="2"/>
    <n v="0"/>
    <n v="2"/>
    <n v="1"/>
    <s v="Gd"/>
    <n v="5"/>
    <s v="Typ"/>
    <n v="1"/>
    <s v="Gd"/>
    <x v="0"/>
    <n v="1988"/>
    <x v="2"/>
    <n v="2"/>
    <n v="472"/>
    <s v="TA"/>
    <s v="TA"/>
    <x v="0"/>
    <n v="168"/>
    <n v="120"/>
    <n v="0"/>
    <n v="0"/>
    <n v="0"/>
    <n v="0"/>
    <s v="NA"/>
    <x v="0"/>
    <s v="NA"/>
    <n v="0"/>
    <n v="10"/>
    <n v="2008"/>
    <x v="0"/>
    <x v="0"/>
    <n v="189000"/>
  </r>
  <r>
    <n v="714"/>
    <n v="190"/>
    <x v="0"/>
    <n v="60"/>
    <x v="593"/>
    <x v="0"/>
    <s v="NA"/>
    <x v="0"/>
    <x v="0"/>
    <x v="0"/>
    <x v="0"/>
    <x v="0"/>
    <x v="8"/>
    <x v="6"/>
    <x v="0"/>
    <x v="1"/>
    <x v="1"/>
    <n v="4"/>
    <n v="5"/>
    <n v="1970"/>
    <n v="1970"/>
    <x v="0"/>
    <x v="0"/>
    <x v="3"/>
    <s v="HdBoard"/>
    <x v="0"/>
    <n v="160"/>
    <x v="1"/>
    <s v="TA"/>
    <x v="1"/>
    <x v="1"/>
    <s v="TA"/>
    <s v="Av"/>
    <x v="1"/>
    <n v="789"/>
    <s v="Unf"/>
    <n v="0"/>
    <n v="171"/>
    <n v="960"/>
    <x v="1"/>
    <s v="TA"/>
    <s v="N"/>
    <x v="0"/>
    <n v="960"/>
    <n v="0"/>
    <n v="0"/>
    <n v="960"/>
    <n v="1"/>
    <n v="0"/>
    <n v="1"/>
    <n v="0"/>
    <n v="3"/>
    <n v="1"/>
    <s v="TA"/>
    <n v="6"/>
    <s v="Typ"/>
    <n v="0"/>
    <s v="NA"/>
    <x v="1"/>
    <n v="1970"/>
    <x v="1"/>
    <n v="2"/>
    <n v="576"/>
    <s v="TA"/>
    <s v="TA"/>
    <x v="0"/>
    <n v="0"/>
    <n v="288"/>
    <n v="0"/>
    <n v="0"/>
    <n v="0"/>
    <n v="0"/>
    <s v="NA"/>
    <x v="0"/>
    <s v="NA"/>
    <n v="0"/>
    <n v="5"/>
    <n v="2006"/>
    <x v="0"/>
    <x v="0"/>
    <n v="129000"/>
  </r>
  <r>
    <n v="715"/>
    <n v="60"/>
    <x v="0"/>
    <s v="NA"/>
    <x v="594"/>
    <x v="0"/>
    <s v="NA"/>
    <x v="1"/>
    <x v="0"/>
    <x v="0"/>
    <x v="3"/>
    <x v="0"/>
    <x v="9"/>
    <x v="4"/>
    <x v="0"/>
    <x v="0"/>
    <x v="0"/>
    <n v="6"/>
    <n v="8"/>
    <n v="1976"/>
    <n v="2005"/>
    <x v="0"/>
    <x v="0"/>
    <x v="3"/>
    <s v="Plywood"/>
    <x v="0"/>
    <n v="289"/>
    <x v="0"/>
    <s v="TA"/>
    <x v="1"/>
    <x v="1"/>
    <s v="TA"/>
    <s v="No"/>
    <x v="0"/>
    <n v="533"/>
    <s v="Unf"/>
    <n v="0"/>
    <n v="192"/>
    <n v="725"/>
    <x v="0"/>
    <s v="Ex"/>
    <s v="Y"/>
    <x v="0"/>
    <n v="725"/>
    <n v="754"/>
    <n v="0"/>
    <n v="1479"/>
    <n v="0"/>
    <n v="0"/>
    <n v="2"/>
    <n v="1"/>
    <n v="3"/>
    <n v="1"/>
    <s v="Gd"/>
    <n v="6"/>
    <s v="Typ"/>
    <n v="0"/>
    <s v="NA"/>
    <x v="0"/>
    <n v="1976"/>
    <x v="0"/>
    <n v="2"/>
    <n v="475"/>
    <s v="TA"/>
    <s v="TA"/>
    <x v="0"/>
    <n v="0"/>
    <n v="44"/>
    <n v="0"/>
    <n v="0"/>
    <n v="0"/>
    <n v="0"/>
    <s v="NA"/>
    <x v="0"/>
    <s v="NA"/>
    <n v="0"/>
    <n v="3"/>
    <n v="2010"/>
    <x v="0"/>
    <x v="0"/>
    <n v="130500"/>
  </r>
  <r>
    <n v="716"/>
    <n v="20"/>
    <x v="0"/>
    <n v="78"/>
    <x v="464"/>
    <x v="0"/>
    <s v="NA"/>
    <x v="0"/>
    <x v="0"/>
    <x v="0"/>
    <x v="0"/>
    <x v="0"/>
    <x v="6"/>
    <x v="0"/>
    <x v="0"/>
    <x v="0"/>
    <x v="1"/>
    <n v="6"/>
    <n v="5"/>
    <n v="1974"/>
    <n v="1974"/>
    <x v="1"/>
    <x v="0"/>
    <x v="3"/>
    <s v="HdBoard"/>
    <x v="0"/>
    <n v="174"/>
    <x v="1"/>
    <s v="TA"/>
    <x v="1"/>
    <x v="0"/>
    <s v="TA"/>
    <s v="No"/>
    <x v="2"/>
    <n v="0"/>
    <s v="Unf"/>
    <n v="0"/>
    <n v="1064"/>
    <n v="1064"/>
    <x v="0"/>
    <s v="TA"/>
    <s v="Y"/>
    <x v="0"/>
    <n v="1350"/>
    <n v="0"/>
    <n v="0"/>
    <n v="1350"/>
    <n v="0"/>
    <n v="0"/>
    <n v="2"/>
    <n v="0"/>
    <n v="3"/>
    <n v="1"/>
    <s v="TA"/>
    <n v="7"/>
    <s v="Typ"/>
    <n v="1"/>
    <s v="TA"/>
    <x v="0"/>
    <n v="1974"/>
    <x v="0"/>
    <n v="2"/>
    <n v="478"/>
    <s v="TA"/>
    <s v="TA"/>
    <x v="0"/>
    <n v="0"/>
    <n v="0"/>
    <n v="0"/>
    <n v="0"/>
    <n v="0"/>
    <n v="0"/>
    <s v="NA"/>
    <x v="1"/>
    <s v="NA"/>
    <n v="0"/>
    <n v="8"/>
    <n v="2009"/>
    <x v="0"/>
    <x v="0"/>
    <n v="165000"/>
  </r>
  <r>
    <n v="717"/>
    <n v="70"/>
    <x v="1"/>
    <n v="60"/>
    <x v="99"/>
    <x v="0"/>
    <s v="Grvl"/>
    <x v="0"/>
    <x v="1"/>
    <x v="0"/>
    <x v="0"/>
    <x v="0"/>
    <x v="7"/>
    <x v="0"/>
    <x v="0"/>
    <x v="0"/>
    <x v="0"/>
    <n v="7"/>
    <n v="8"/>
    <n v="1890"/>
    <n v="1998"/>
    <x v="0"/>
    <x v="0"/>
    <x v="2"/>
    <s v="VinylSd"/>
    <x v="1"/>
    <n v="0"/>
    <x v="1"/>
    <s v="Gd"/>
    <x v="2"/>
    <x v="1"/>
    <s v="TA"/>
    <s v="No"/>
    <x v="2"/>
    <n v="0"/>
    <s v="Unf"/>
    <n v="0"/>
    <n v="718"/>
    <n v="718"/>
    <x v="0"/>
    <s v="Ex"/>
    <s v="Y"/>
    <x v="0"/>
    <n v="1576"/>
    <n v="978"/>
    <n v="0"/>
    <n v="2554"/>
    <n v="0"/>
    <n v="0"/>
    <n v="1"/>
    <n v="1"/>
    <n v="3"/>
    <n v="1"/>
    <s v="TA"/>
    <n v="8"/>
    <s v="Typ"/>
    <n v="0"/>
    <s v="NA"/>
    <x v="1"/>
    <n v="1996"/>
    <x v="1"/>
    <n v="2"/>
    <n v="704"/>
    <s v="TA"/>
    <s v="TA"/>
    <x v="2"/>
    <n v="0"/>
    <n v="48"/>
    <n v="143"/>
    <n v="0"/>
    <n v="0"/>
    <n v="0"/>
    <s v="NA"/>
    <x v="0"/>
    <s v="NA"/>
    <n v="0"/>
    <n v="7"/>
    <n v="2007"/>
    <x v="0"/>
    <x v="0"/>
    <n v="159500"/>
  </r>
  <r>
    <n v="718"/>
    <n v="20"/>
    <x v="0"/>
    <n v="80"/>
    <x v="532"/>
    <x v="0"/>
    <s v="NA"/>
    <x v="0"/>
    <x v="0"/>
    <x v="0"/>
    <x v="0"/>
    <x v="0"/>
    <x v="6"/>
    <x v="0"/>
    <x v="0"/>
    <x v="0"/>
    <x v="1"/>
    <n v="5"/>
    <n v="6"/>
    <n v="1973"/>
    <n v="2000"/>
    <x v="0"/>
    <x v="0"/>
    <x v="3"/>
    <s v="HdBoard"/>
    <x v="1"/>
    <n v="0"/>
    <x v="1"/>
    <s v="TA"/>
    <x v="1"/>
    <x v="0"/>
    <s v="TA"/>
    <s v="No"/>
    <x v="4"/>
    <n v="1084"/>
    <s v="Unf"/>
    <n v="0"/>
    <n v="92"/>
    <n v="1176"/>
    <x v="0"/>
    <s v="Gd"/>
    <s v="Y"/>
    <x v="0"/>
    <n v="1178"/>
    <n v="0"/>
    <n v="0"/>
    <n v="1178"/>
    <n v="0"/>
    <n v="1"/>
    <n v="1"/>
    <n v="1"/>
    <n v="3"/>
    <n v="1"/>
    <s v="Gd"/>
    <n v="5"/>
    <s v="Typ"/>
    <n v="1"/>
    <s v="Fa"/>
    <x v="0"/>
    <n v="1973"/>
    <x v="1"/>
    <n v="2"/>
    <n v="439"/>
    <s v="TA"/>
    <s v="TA"/>
    <x v="0"/>
    <n v="224"/>
    <n v="0"/>
    <n v="0"/>
    <n v="0"/>
    <n v="0"/>
    <n v="0"/>
    <s v="NA"/>
    <x v="1"/>
    <s v="NA"/>
    <n v="0"/>
    <n v="11"/>
    <n v="2008"/>
    <x v="0"/>
    <x v="0"/>
    <n v="157000"/>
  </r>
  <r>
    <n v="719"/>
    <n v="60"/>
    <x v="0"/>
    <n v="96"/>
    <x v="595"/>
    <x v="0"/>
    <s v="NA"/>
    <x v="0"/>
    <x v="0"/>
    <x v="0"/>
    <x v="0"/>
    <x v="0"/>
    <x v="3"/>
    <x v="0"/>
    <x v="0"/>
    <x v="0"/>
    <x v="0"/>
    <n v="7"/>
    <n v="5"/>
    <n v="1993"/>
    <n v="1994"/>
    <x v="1"/>
    <x v="0"/>
    <x v="2"/>
    <s v="ImStucc"/>
    <x v="0"/>
    <n v="651"/>
    <x v="0"/>
    <s v="TA"/>
    <x v="0"/>
    <x v="0"/>
    <s v="TA"/>
    <s v="Gd"/>
    <x v="0"/>
    <n v="1173"/>
    <s v="Unf"/>
    <n v="0"/>
    <n v="138"/>
    <n v="1311"/>
    <x v="0"/>
    <s v="Ex"/>
    <s v="Y"/>
    <x v="0"/>
    <n v="1325"/>
    <n v="1093"/>
    <n v="0"/>
    <n v="2418"/>
    <n v="1"/>
    <n v="0"/>
    <n v="2"/>
    <n v="1"/>
    <n v="3"/>
    <n v="1"/>
    <s v="Gd"/>
    <n v="9"/>
    <s v="Typ"/>
    <n v="1"/>
    <s v="TA"/>
    <x v="0"/>
    <n v="1993"/>
    <x v="0"/>
    <n v="3"/>
    <n v="983"/>
    <s v="TA"/>
    <s v="TA"/>
    <x v="0"/>
    <n v="250"/>
    <n v="154"/>
    <n v="216"/>
    <n v="0"/>
    <n v="0"/>
    <n v="0"/>
    <s v="NA"/>
    <x v="0"/>
    <s v="NA"/>
    <n v="0"/>
    <n v="8"/>
    <n v="2008"/>
    <x v="0"/>
    <x v="0"/>
    <n v="341000"/>
  </r>
  <r>
    <n v="720"/>
    <n v="20"/>
    <x v="0"/>
    <n v="69"/>
    <x v="596"/>
    <x v="0"/>
    <s v="NA"/>
    <x v="1"/>
    <x v="0"/>
    <x v="0"/>
    <x v="0"/>
    <x v="0"/>
    <x v="0"/>
    <x v="0"/>
    <x v="0"/>
    <x v="0"/>
    <x v="1"/>
    <n v="5"/>
    <n v="6"/>
    <n v="1969"/>
    <n v="1969"/>
    <x v="0"/>
    <x v="0"/>
    <x v="3"/>
    <s v="Plywood"/>
    <x v="1"/>
    <n v="0"/>
    <x v="1"/>
    <s v="TA"/>
    <x v="1"/>
    <x v="0"/>
    <s v="TA"/>
    <s v="Gd"/>
    <x v="1"/>
    <n v="523"/>
    <s v="Unf"/>
    <n v="0"/>
    <n v="448"/>
    <n v="971"/>
    <x v="0"/>
    <s v="TA"/>
    <s v="Y"/>
    <x v="0"/>
    <n v="971"/>
    <n v="0"/>
    <n v="0"/>
    <n v="971"/>
    <n v="0"/>
    <n v="0"/>
    <n v="1"/>
    <n v="1"/>
    <n v="3"/>
    <n v="1"/>
    <s v="TA"/>
    <n v="5"/>
    <s v="Typ"/>
    <n v="1"/>
    <s v="Po"/>
    <x v="0"/>
    <n v="1969"/>
    <x v="1"/>
    <n v="1"/>
    <n v="300"/>
    <s v="TA"/>
    <s v="TA"/>
    <x v="0"/>
    <n v="0"/>
    <n v="0"/>
    <n v="0"/>
    <n v="0"/>
    <n v="0"/>
    <n v="0"/>
    <s v="NA"/>
    <x v="0"/>
    <s v="NA"/>
    <n v="0"/>
    <n v="5"/>
    <n v="2006"/>
    <x v="0"/>
    <x v="0"/>
    <n v="128500"/>
  </r>
  <r>
    <n v="721"/>
    <n v="120"/>
    <x v="0"/>
    <s v="NA"/>
    <x v="597"/>
    <x v="0"/>
    <s v="NA"/>
    <x v="1"/>
    <x v="2"/>
    <x v="0"/>
    <x v="3"/>
    <x v="1"/>
    <x v="18"/>
    <x v="0"/>
    <x v="0"/>
    <x v="0"/>
    <x v="1"/>
    <n v="8"/>
    <n v="5"/>
    <n v="1985"/>
    <n v="1985"/>
    <x v="0"/>
    <x v="0"/>
    <x v="3"/>
    <s v="HdBoard"/>
    <x v="1"/>
    <n v="0"/>
    <x v="0"/>
    <s v="TA"/>
    <x v="0"/>
    <x v="0"/>
    <s v="TA"/>
    <s v="Gd"/>
    <x v="0"/>
    <n v="1148"/>
    <s v="Unf"/>
    <n v="0"/>
    <n v="594"/>
    <n v="1742"/>
    <x v="0"/>
    <s v="TA"/>
    <s v="Y"/>
    <x v="0"/>
    <n v="1742"/>
    <n v="0"/>
    <n v="0"/>
    <n v="1742"/>
    <n v="1"/>
    <n v="0"/>
    <n v="2"/>
    <n v="0"/>
    <n v="2"/>
    <n v="1"/>
    <s v="Gd"/>
    <n v="5"/>
    <s v="Typ"/>
    <n v="1"/>
    <s v="TA"/>
    <x v="0"/>
    <n v="1985"/>
    <x v="0"/>
    <n v="2"/>
    <n v="564"/>
    <s v="TA"/>
    <s v="TA"/>
    <x v="0"/>
    <n v="114"/>
    <n v="28"/>
    <n v="234"/>
    <n v="0"/>
    <n v="0"/>
    <n v="0"/>
    <s v="NA"/>
    <x v="0"/>
    <s v="NA"/>
    <n v="0"/>
    <n v="12"/>
    <n v="2006"/>
    <x v="0"/>
    <x v="0"/>
    <n v="275000"/>
  </r>
  <r>
    <n v="722"/>
    <n v="120"/>
    <x v="1"/>
    <s v="NA"/>
    <x v="577"/>
    <x v="0"/>
    <s v="NA"/>
    <x v="0"/>
    <x v="0"/>
    <x v="0"/>
    <x v="0"/>
    <x v="0"/>
    <x v="0"/>
    <x v="0"/>
    <x v="0"/>
    <x v="3"/>
    <x v="1"/>
    <n v="6"/>
    <n v="5"/>
    <n v="2004"/>
    <n v="2004"/>
    <x v="0"/>
    <x v="0"/>
    <x v="0"/>
    <s v="VinylSd"/>
    <x v="0"/>
    <n v="169"/>
    <x v="0"/>
    <s v="TA"/>
    <x v="0"/>
    <x v="0"/>
    <s v="TA"/>
    <s v="Av"/>
    <x v="0"/>
    <n v="662"/>
    <s v="Unf"/>
    <n v="0"/>
    <n v="186"/>
    <n v="848"/>
    <x v="0"/>
    <s v="Ex"/>
    <s v="Y"/>
    <x v="0"/>
    <n v="848"/>
    <n v="0"/>
    <n v="0"/>
    <n v="848"/>
    <n v="1"/>
    <n v="0"/>
    <n v="1"/>
    <n v="0"/>
    <n v="1"/>
    <n v="1"/>
    <s v="Gd"/>
    <n v="3"/>
    <s v="Typ"/>
    <n v="0"/>
    <s v="NA"/>
    <x v="0"/>
    <n v="2004"/>
    <x v="0"/>
    <n v="2"/>
    <n v="420"/>
    <s v="TA"/>
    <s v="TA"/>
    <x v="0"/>
    <n v="160"/>
    <n v="0"/>
    <n v="0"/>
    <n v="0"/>
    <n v="0"/>
    <n v="0"/>
    <s v="NA"/>
    <x v="0"/>
    <s v="NA"/>
    <n v="0"/>
    <n v="5"/>
    <n v="2010"/>
    <x v="0"/>
    <x v="0"/>
    <n v="143000"/>
  </r>
  <r>
    <n v="723"/>
    <n v="20"/>
    <x v="0"/>
    <n v="70"/>
    <x v="598"/>
    <x v="0"/>
    <s v="NA"/>
    <x v="0"/>
    <x v="0"/>
    <x v="0"/>
    <x v="0"/>
    <x v="0"/>
    <x v="11"/>
    <x v="0"/>
    <x v="0"/>
    <x v="0"/>
    <x v="1"/>
    <n v="4"/>
    <n v="7"/>
    <n v="1970"/>
    <n v="1970"/>
    <x v="0"/>
    <x v="0"/>
    <x v="1"/>
    <s v="MetalSd"/>
    <x v="1"/>
    <n v="0"/>
    <x v="1"/>
    <s v="Gd"/>
    <x v="1"/>
    <x v="1"/>
    <s v="TA"/>
    <s v="No"/>
    <x v="1"/>
    <n v="191"/>
    <s v="Unf"/>
    <n v="0"/>
    <n v="673"/>
    <n v="864"/>
    <x v="0"/>
    <s v="Ex"/>
    <s v="Y"/>
    <x v="0"/>
    <n v="864"/>
    <n v="0"/>
    <n v="0"/>
    <n v="864"/>
    <n v="0"/>
    <n v="0"/>
    <n v="1"/>
    <n v="0"/>
    <n v="3"/>
    <n v="1"/>
    <s v="TA"/>
    <n v="5"/>
    <s v="Typ"/>
    <n v="0"/>
    <s v="NA"/>
    <x v="1"/>
    <n v="1994"/>
    <x v="1"/>
    <n v="2"/>
    <n v="463"/>
    <s v="TA"/>
    <s v="TA"/>
    <x v="0"/>
    <n v="0"/>
    <n v="0"/>
    <n v="0"/>
    <n v="0"/>
    <n v="0"/>
    <n v="0"/>
    <s v="NA"/>
    <x v="0"/>
    <s v="NA"/>
    <n v="0"/>
    <n v="7"/>
    <n v="2009"/>
    <x v="0"/>
    <x v="0"/>
    <n v="124500"/>
  </r>
  <r>
    <n v="724"/>
    <n v="50"/>
    <x v="0"/>
    <n v="60"/>
    <x v="599"/>
    <x v="0"/>
    <s v="NA"/>
    <x v="0"/>
    <x v="0"/>
    <x v="0"/>
    <x v="0"/>
    <x v="0"/>
    <x v="15"/>
    <x v="0"/>
    <x v="0"/>
    <x v="0"/>
    <x v="2"/>
    <n v="4"/>
    <n v="6"/>
    <n v="1954"/>
    <n v="1972"/>
    <x v="0"/>
    <x v="0"/>
    <x v="1"/>
    <s v="MetalSd"/>
    <x v="1"/>
    <n v="0"/>
    <x v="1"/>
    <s v="TA"/>
    <x v="0"/>
    <x v="1"/>
    <s v="TA"/>
    <s v="No"/>
    <x v="2"/>
    <n v="0"/>
    <s v="Unf"/>
    <n v="0"/>
    <n v="941"/>
    <n v="941"/>
    <x v="0"/>
    <s v="Ex"/>
    <s v="Y"/>
    <x v="0"/>
    <n v="997"/>
    <n v="473"/>
    <n v="0"/>
    <n v="1470"/>
    <n v="0"/>
    <n v="0"/>
    <n v="2"/>
    <n v="0"/>
    <n v="4"/>
    <n v="1"/>
    <s v="TA"/>
    <n v="7"/>
    <s v="Typ"/>
    <n v="0"/>
    <s v="NA"/>
    <x v="1"/>
    <n v="1958"/>
    <x v="1"/>
    <n v="1"/>
    <n v="548"/>
    <s v="TA"/>
    <s v="TA"/>
    <x v="0"/>
    <n v="0"/>
    <n v="0"/>
    <n v="0"/>
    <n v="0"/>
    <n v="156"/>
    <n v="0"/>
    <s v="NA"/>
    <x v="0"/>
    <s v="NA"/>
    <n v="0"/>
    <n v="5"/>
    <n v="2008"/>
    <x v="0"/>
    <x v="0"/>
    <n v="135000"/>
  </r>
  <r>
    <n v="725"/>
    <n v="20"/>
    <x v="0"/>
    <n v="86"/>
    <x v="600"/>
    <x v="0"/>
    <s v="NA"/>
    <x v="1"/>
    <x v="0"/>
    <x v="0"/>
    <x v="0"/>
    <x v="0"/>
    <x v="15"/>
    <x v="0"/>
    <x v="0"/>
    <x v="0"/>
    <x v="1"/>
    <n v="9"/>
    <n v="5"/>
    <n v="2007"/>
    <n v="2008"/>
    <x v="1"/>
    <x v="0"/>
    <x v="6"/>
    <s v="CmentBd"/>
    <x v="2"/>
    <n v="340"/>
    <x v="2"/>
    <s v="TA"/>
    <x v="0"/>
    <x v="2"/>
    <s v="TA"/>
    <s v="No"/>
    <x v="0"/>
    <n v="1234"/>
    <s v="Unf"/>
    <n v="0"/>
    <n v="464"/>
    <n v="1698"/>
    <x v="0"/>
    <s v="Ex"/>
    <s v="Y"/>
    <x v="0"/>
    <n v="1698"/>
    <n v="0"/>
    <n v="0"/>
    <n v="1698"/>
    <n v="1"/>
    <n v="0"/>
    <n v="2"/>
    <n v="0"/>
    <n v="3"/>
    <n v="1"/>
    <s v="Ex"/>
    <n v="8"/>
    <s v="Typ"/>
    <n v="1"/>
    <s v="Gd"/>
    <x v="0"/>
    <n v="2007"/>
    <x v="2"/>
    <n v="3"/>
    <n v="768"/>
    <s v="TA"/>
    <s v="TA"/>
    <x v="0"/>
    <n v="327"/>
    <n v="64"/>
    <n v="0"/>
    <n v="0"/>
    <n v="0"/>
    <n v="0"/>
    <s v="NA"/>
    <x v="0"/>
    <s v="NA"/>
    <n v="0"/>
    <n v="2"/>
    <n v="2009"/>
    <x v="0"/>
    <x v="0"/>
    <n v="320000"/>
  </r>
  <r>
    <n v="726"/>
    <n v="20"/>
    <x v="0"/>
    <n v="60"/>
    <x v="601"/>
    <x v="0"/>
    <s v="NA"/>
    <x v="0"/>
    <x v="0"/>
    <x v="0"/>
    <x v="0"/>
    <x v="0"/>
    <x v="11"/>
    <x v="0"/>
    <x v="0"/>
    <x v="0"/>
    <x v="1"/>
    <n v="4"/>
    <n v="6"/>
    <n v="1970"/>
    <n v="1970"/>
    <x v="0"/>
    <x v="0"/>
    <x v="3"/>
    <s v="Plywood"/>
    <x v="1"/>
    <n v="0"/>
    <x v="1"/>
    <s v="TA"/>
    <x v="1"/>
    <x v="1"/>
    <s v="TA"/>
    <s v="No"/>
    <x v="1"/>
    <n v="375"/>
    <s v="BLQ"/>
    <n v="239"/>
    <n v="250"/>
    <n v="864"/>
    <x v="0"/>
    <s v="TA"/>
    <s v="Y"/>
    <x v="0"/>
    <n v="864"/>
    <n v="0"/>
    <n v="0"/>
    <n v="864"/>
    <n v="0"/>
    <n v="0"/>
    <n v="1"/>
    <n v="0"/>
    <n v="3"/>
    <n v="1"/>
    <s v="Gd"/>
    <n v="5"/>
    <s v="Typ"/>
    <n v="0"/>
    <s v="NA"/>
    <x v="1"/>
    <n v="1989"/>
    <x v="1"/>
    <n v="2"/>
    <n v="660"/>
    <s v="TA"/>
    <s v="TA"/>
    <x v="0"/>
    <n v="96"/>
    <n v="0"/>
    <n v="0"/>
    <n v="0"/>
    <n v="0"/>
    <n v="0"/>
    <s v="NA"/>
    <x v="0"/>
    <s v="Shed"/>
    <n v="500"/>
    <n v="11"/>
    <n v="2009"/>
    <x v="0"/>
    <x v="0"/>
    <n v="120500"/>
  </r>
  <r>
    <n v="727"/>
    <n v="20"/>
    <x v="0"/>
    <s v="NA"/>
    <x v="602"/>
    <x v="0"/>
    <s v="NA"/>
    <x v="1"/>
    <x v="0"/>
    <x v="0"/>
    <x v="2"/>
    <x v="0"/>
    <x v="2"/>
    <x v="0"/>
    <x v="0"/>
    <x v="0"/>
    <x v="1"/>
    <n v="6"/>
    <n v="9"/>
    <n v="1988"/>
    <n v="2007"/>
    <x v="1"/>
    <x v="0"/>
    <x v="2"/>
    <s v="Plywood"/>
    <x v="0"/>
    <n v="260"/>
    <x v="0"/>
    <s v="Gd"/>
    <x v="1"/>
    <x v="0"/>
    <s v="TA"/>
    <s v="No"/>
    <x v="0"/>
    <n v="808"/>
    <s v="Unf"/>
    <n v="0"/>
    <n v="72"/>
    <n v="880"/>
    <x v="0"/>
    <s v="Ex"/>
    <s v="Y"/>
    <x v="0"/>
    <n v="1680"/>
    <n v="0"/>
    <n v="0"/>
    <n v="1680"/>
    <n v="1"/>
    <n v="0"/>
    <n v="2"/>
    <n v="0"/>
    <n v="3"/>
    <n v="1"/>
    <s v="Gd"/>
    <n v="5"/>
    <s v="Typ"/>
    <n v="1"/>
    <s v="Gd"/>
    <x v="0"/>
    <n v="1988"/>
    <x v="2"/>
    <n v="2"/>
    <n v="540"/>
    <s v="TA"/>
    <s v="TA"/>
    <x v="0"/>
    <n v="292"/>
    <n v="44"/>
    <n v="0"/>
    <n v="182"/>
    <n v="0"/>
    <n v="0"/>
    <s v="NA"/>
    <x v="0"/>
    <s v="NA"/>
    <n v="0"/>
    <n v="12"/>
    <n v="2009"/>
    <x v="0"/>
    <x v="0"/>
    <n v="222000"/>
  </r>
  <r>
    <n v="728"/>
    <n v="20"/>
    <x v="0"/>
    <n v="64"/>
    <x v="603"/>
    <x v="0"/>
    <s v="NA"/>
    <x v="0"/>
    <x v="0"/>
    <x v="0"/>
    <x v="0"/>
    <x v="0"/>
    <x v="0"/>
    <x v="0"/>
    <x v="0"/>
    <x v="0"/>
    <x v="1"/>
    <n v="7"/>
    <n v="5"/>
    <n v="2007"/>
    <n v="2007"/>
    <x v="0"/>
    <x v="0"/>
    <x v="0"/>
    <s v="VinylSd"/>
    <x v="2"/>
    <n v="82"/>
    <x v="0"/>
    <s v="TA"/>
    <x v="0"/>
    <x v="0"/>
    <s v="TA"/>
    <s v="Av"/>
    <x v="0"/>
    <n v="724"/>
    <s v="Unf"/>
    <n v="0"/>
    <n v="508"/>
    <n v="1232"/>
    <x v="0"/>
    <s v="Ex"/>
    <s v="Y"/>
    <x v="0"/>
    <n v="1232"/>
    <n v="0"/>
    <n v="0"/>
    <n v="1232"/>
    <n v="1"/>
    <n v="0"/>
    <n v="2"/>
    <n v="0"/>
    <n v="2"/>
    <n v="1"/>
    <s v="Gd"/>
    <n v="6"/>
    <s v="Typ"/>
    <n v="0"/>
    <s v="NA"/>
    <x v="0"/>
    <n v="2007"/>
    <x v="0"/>
    <n v="2"/>
    <n v="632"/>
    <s v="TA"/>
    <s v="TA"/>
    <x v="0"/>
    <n v="132"/>
    <n v="0"/>
    <n v="0"/>
    <n v="0"/>
    <n v="0"/>
    <n v="0"/>
    <s v="NA"/>
    <x v="0"/>
    <s v="NA"/>
    <n v="0"/>
    <n v="2"/>
    <n v="2009"/>
    <x v="0"/>
    <x v="0"/>
    <n v="194500"/>
  </r>
  <r>
    <n v="729"/>
    <n v="90"/>
    <x v="0"/>
    <n v="85"/>
    <x v="203"/>
    <x v="0"/>
    <s v="NA"/>
    <x v="0"/>
    <x v="0"/>
    <x v="0"/>
    <x v="2"/>
    <x v="0"/>
    <x v="11"/>
    <x v="0"/>
    <x v="0"/>
    <x v="2"/>
    <x v="1"/>
    <n v="5"/>
    <n v="5"/>
    <n v="1958"/>
    <n v="1958"/>
    <x v="0"/>
    <x v="0"/>
    <x v="0"/>
    <s v="VinylSd"/>
    <x v="0"/>
    <n v="95"/>
    <x v="1"/>
    <s v="TA"/>
    <x v="1"/>
    <x v="1"/>
    <s v="TA"/>
    <s v="No"/>
    <x v="2"/>
    <n v="0"/>
    <s v="Unf"/>
    <n v="0"/>
    <n v="1584"/>
    <n v="1584"/>
    <x v="0"/>
    <s v="TA"/>
    <s v="Y"/>
    <x v="0"/>
    <n v="1776"/>
    <n v="0"/>
    <n v="0"/>
    <n v="1776"/>
    <n v="1"/>
    <n v="0"/>
    <n v="2"/>
    <n v="0"/>
    <n v="4"/>
    <n v="2"/>
    <s v="TA"/>
    <n v="9"/>
    <s v="Typ"/>
    <n v="0"/>
    <s v="NA"/>
    <x v="1"/>
    <n v="1968"/>
    <x v="1"/>
    <n v="3"/>
    <n v="888"/>
    <s v="TA"/>
    <s v="TA"/>
    <x v="0"/>
    <n v="0"/>
    <n v="25"/>
    <n v="0"/>
    <n v="0"/>
    <n v="0"/>
    <n v="0"/>
    <s v="NA"/>
    <x v="0"/>
    <s v="NA"/>
    <n v="0"/>
    <n v="7"/>
    <n v="2009"/>
    <x v="2"/>
    <x v="1"/>
    <n v="110000"/>
  </r>
  <r>
    <n v="730"/>
    <n v="30"/>
    <x v="1"/>
    <n v="52"/>
    <x v="50"/>
    <x v="0"/>
    <s v="Grvl"/>
    <x v="0"/>
    <x v="0"/>
    <x v="0"/>
    <x v="0"/>
    <x v="0"/>
    <x v="13"/>
    <x v="0"/>
    <x v="0"/>
    <x v="0"/>
    <x v="2"/>
    <n v="4"/>
    <n v="5"/>
    <n v="1925"/>
    <n v="1950"/>
    <x v="0"/>
    <x v="0"/>
    <x v="1"/>
    <s v="MetalSd"/>
    <x v="1"/>
    <n v="0"/>
    <x v="1"/>
    <s v="TA"/>
    <x v="1"/>
    <x v="1"/>
    <s v="TA"/>
    <s v="No"/>
    <x v="4"/>
    <n v="152"/>
    <s v="Unf"/>
    <n v="0"/>
    <n v="628"/>
    <n v="780"/>
    <x v="0"/>
    <s v="TA"/>
    <s v="Y"/>
    <x v="2"/>
    <n v="848"/>
    <n v="0"/>
    <n v="360"/>
    <n v="1208"/>
    <n v="0"/>
    <n v="0"/>
    <n v="1"/>
    <n v="0"/>
    <n v="2"/>
    <n v="1"/>
    <s v="TA"/>
    <n v="5"/>
    <s v="Typ"/>
    <n v="0"/>
    <s v="NA"/>
    <x v="1"/>
    <n v="1962"/>
    <x v="1"/>
    <n v="2"/>
    <n v="539"/>
    <s v="TA"/>
    <s v="TA"/>
    <x v="0"/>
    <n v="0"/>
    <n v="23"/>
    <n v="112"/>
    <n v="0"/>
    <n v="0"/>
    <n v="0"/>
    <s v="NA"/>
    <x v="0"/>
    <s v="NA"/>
    <n v="0"/>
    <n v="1"/>
    <n v="2009"/>
    <x v="0"/>
    <x v="0"/>
    <n v="103000"/>
  </r>
  <r>
    <n v="731"/>
    <n v="120"/>
    <x v="0"/>
    <n v="39"/>
    <x v="604"/>
    <x v="0"/>
    <s v="NA"/>
    <x v="1"/>
    <x v="0"/>
    <x v="0"/>
    <x v="0"/>
    <x v="0"/>
    <x v="18"/>
    <x v="0"/>
    <x v="0"/>
    <x v="3"/>
    <x v="1"/>
    <n v="8"/>
    <n v="5"/>
    <n v="1995"/>
    <n v="1996"/>
    <x v="0"/>
    <x v="0"/>
    <x v="6"/>
    <s v="CmentBd"/>
    <x v="1"/>
    <n v="0"/>
    <x v="0"/>
    <s v="TA"/>
    <x v="0"/>
    <x v="0"/>
    <s v="TA"/>
    <s v="No"/>
    <x v="0"/>
    <n v="1180"/>
    <s v="Unf"/>
    <n v="0"/>
    <n v="415"/>
    <n v="1595"/>
    <x v="0"/>
    <s v="Ex"/>
    <s v="Y"/>
    <x v="0"/>
    <n v="1616"/>
    <n v="0"/>
    <n v="0"/>
    <n v="1616"/>
    <n v="1"/>
    <n v="0"/>
    <n v="2"/>
    <n v="0"/>
    <n v="2"/>
    <n v="1"/>
    <s v="Gd"/>
    <n v="5"/>
    <s v="Typ"/>
    <n v="1"/>
    <s v="TA"/>
    <x v="0"/>
    <n v="1995"/>
    <x v="0"/>
    <n v="2"/>
    <n v="608"/>
    <s v="TA"/>
    <s v="TA"/>
    <x v="0"/>
    <n v="237"/>
    <n v="152"/>
    <n v="0"/>
    <n v="0"/>
    <n v="0"/>
    <n v="0"/>
    <s v="NA"/>
    <x v="0"/>
    <s v="NA"/>
    <n v="0"/>
    <n v="3"/>
    <n v="2010"/>
    <x v="0"/>
    <x v="0"/>
    <n v="236500"/>
  </r>
  <r>
    <n v="732"/>
    <n v="80"/>
    <x v="0"/>
    <n v="73"/>
    <x v="605"/>
    <x v="0"/>
    <s v="NA"/>
    <x v="1"/>
    <x v="0"/>
    <x v="0"/>
    <x v="2"/>
    <x v="0"/>
    <x v="16"/>
    <x v="0"/>
    <x v="0"/>
    <x v="0"/>
    <x v="5"/>
    <n v="7"/>
    <n v="5"/>
    <n v="2003"/>
    <n v="2003"/>
    <x v="0"/>
    <x v="0"/>
    <x v="0"/>
    <s v="VinylSd"/>
    <x v="0"/>
    <n v="442"/>
    <x v="0"/>
    <s v="TA"/>
    <x v="0"/>
    <x v="2"/>
    <s v="TA"/>
    <s v="Av"/>
    <x v="0"/>
    <n v="786"/>
    <s v="Unf"/>
    <n v="0"/>
    <n v="82"/>
    <n v="868"/>
    <x v="0"/>
    <s v="Ex"/>
    <s v="Y"/>
    <x v="0"/>
    <n v="1146"/>
    <n v="0"/>
    <n v="0"/>
    <n v="1146"/>
    <n v="1"/>
    <n v="0"/>
    <n v="2"/>
    <n v="0"/>
    <n v="3"/>
    <n v="1"/>
    <s v="Gd"/>
    <n v="6"/>
    <s v="Typ"/>
    <n v="1"/>
    <s v="Gd"/>
    <x v="0"/>
    <n v="2003"/>
    <x v="2"/>
    <n v="2"/>
    <n v="438"/>
    <s v="TA"/>
    <s v="TA"/>
    <x v="0"/>
    <n v="160"/>
    <n v="22"/>
    <n v="0"/>
    <n v="0"/>
    <n v="0"/>
    <n v="0"/>
    <s v="NA"/>
    <x v="0"/>
    <s v="NA"/>
    <n v="0"/>
    <n v="5"/>
    <n v="2007"/>
    <x v="0"/>
    <x v="0"/>
    <n v="187500"/>
  </r>
  <r>
    <n v="733"/>
    <n v="60"/>
    <x v="0"/>
    <n v="75"/>
    <x v="606"/>
    <x v="0"/>
    <s v="NA"/>
    <x v="1"/>
    <x v="0"/>
    <x v="0"/>
    <x v="0"/>
    <x v="0"/>
    <x v="0"/>
    <x v="0"/>
    <x v="0"/>
    <x v="0"/>
    <x v="0"/>
    <n v="7"/>
    <n v="5"/>
    <n v="1998"/>
    <n v="1999"/>
    <x v="0"/>
    <x v="0"/>
    <x v="0"/>
    <s v="VinylSd"/>
    <x v="0"/>
    <n v="202"/>
    <x v="0"/>
    <s v="TA"/>
    <x v="0"/>
    <x v="0"/>
    <s v="TA"/>
    <s v="Av"/>
    <x v="1"/>
    <n v="252"/>
    <s v="Unf"/>
    <n v="0"/>
    <n v="901"/>
    <n v="1153"/>
    <x v="0"/>
    <s v="Ex"/>
    <s v="Y"/>
    <x v="0"/>
    <n v="1153"/>
    <n v="878"/>
    <n v="0"/>
    <n v="2031"/>
    <n v="0"/>
    <n v="0"/>
    <n v="2"/>
    <n v="1"/>
    <n v="3"/>
    <n v="1"/>
    <s v="Gd"/>
    <n v="8"/>
    <s v="Typ"/>
    <n v="1"/>
    <s v="TA"/>
    <x v="0"/>
    <n v="1998"/>
    <x v="2"/>
    <n v="2"/>
    <n v="541"/>
    <s v="TA"/>
    <s v="TA"/>
    <x v="0"/>
    <n v="192"/>
    <n v="84"/>
    <n v="0"/>
    <n v="0"/>
    <n v="0"/>
    <n v="0"/>
    <s v="NA"/>
    <x v="0"/>
    <s v="NA"/>
    <n v="0"/>
    <n v="7"/>
    <n v="2008"/>
    <x v="0"/>
    <x v="0"/>
    <n v="222500"/>
  </r>
  <r>
    <n v="734"/>
    <n v="20"/>
    <x v="0"/>
    <n v="80"/>
    <x v="532"/>
    <x v="0"/>
    <s v="NA"/>
    <x v="0"/>
    <x v="0"/>
    <x v="0"/>
    <x v="2"/>
    <x v="0"/>
    <x v="9"/>
    <x v="1"/>
    <x v="0"/>
    <x v="0"/>
    <x v="1"/>
    <n v="5"/>
    <n v="6"/>
    <n v="1961"/>
    <n v="1983"/>
    <x v="1"/>
    <x v="0"/>
    <x v="3"/>
    <s v="HdBoard"/>
    <x v="1"/>
    <n v="0"/>
    <x v="1"/>
    <s v="TA"/>
    <x v="1"/>
    <x v="1"/>
    <s v="TA"/>
    <s v="No"/>
    <x v="4"/>
    <n v="594"/>
    <s v="Unf"/>
    <n v="0"/>
    <n v="270"/>
    <n v="864"/>
    <x v="0"/>
    <s v="Ex"/>
    <s v="Y"/>
    <x v="0"/>
    <n v="1144"/>
    <n v="0"/>
    <n v="0"/>
    <n v="1144"/>
    <n v="1"/>
    <n v="0"/>
    <n v="1"/>
    <n v="0"/>
    <n v="3"/>
    <n v="1"/>
    <s v="TA"/>
    <n v="6"/>
    <s v="Typ"/>
    <n v="1"/>
    <s v="TA"/>
    <x v="0"/>
    <n v="1961"/>
    <x v="0"/>
    <n v="1"/>
    <n v="264"/>
    <s v="TA"/>
    <s v="TA"/>
    <x v="0"/>
    <n v="165"/>
    <n v="0"/>
    <n v="0"/>
    <n v="0"/>
    <n v="0"/>
    <n v="0"/>
    <s v="NA"/>
    <x v="2"/>
    <s v="Shed"/>
    <n v="400"/>
    <n v="3"/>
    <n v="2009"/>
    <x v="0"/>
    <x v="0"/>
    <n v="131400"/>
  </r>
  <r>
    <n v="735"/>
    <n v="20"/>
    <x v="0"/>
    <s v="NA"/>
    <x v="607"/>
    <x v="0"/>
    <s v="NA"/>
    <x v="1"/>
    <x v="0"/>
    <x v="0"/>
    <x v="2"/>
    <x v="0"/>
    <x v="9"/>
    <x v="0"/>
    <x v="0"/>
    <x v="0"/>
    <x v="1"/>
    <n v="5"/>
    <n v="5"/>
    <n v="1968"/>
    <n v="1968"/>
    <x v="0"/>
    <x v="0"/>
    <x v="7"/>
    <s v="Plywood"/>
    <x v="1"/>
    <n v="0"/>
    <x v="1"/>
    <s v="TA"/>
    <x v="0"/>
    <x v="1"/>
    <s v="TA"/>
    <s v="No"/>
    <x v="2"/>
    <n v="0"/>
    <s v="Unf"/>
    <n v="0"/>
    <n v="948"/>
    <n v="948"/>
    <x v="0"/>
    <s v="TA"/>
    <s v="Y"/>
    <x v="0"/>
    <n v="948"/>
    <n v="0"/>
    <n v="0"/>
    <n v="948"/>
    <n v="0"/>
    <n v="0"/>
    <n v="1"/>
    <n v="0"/>
    <n v="3"/>
    <n v="1"/>
    <s v="TA"/>
    <n v="6"/>
    <s v="Typ"/>
    <n v="0"/>
    <s v="NA"/>
    <x v="0"/>
    <n v="1968"/>
    <x v="1"/>
    <n v="1"/>
    <n v="300"/>
    <s v="TA"/>
    <s v="TA"/>
    <x v="0"/>
    <n v="147"/>
    <n v="0"/>
    <n v="0"/>
    <n v="0"/>
    <n v="0"/>
    <n v="0"/>
    <s v="NA"/>
    <x v="0"/>
    <s v="NA"/>
    <n v="0"/>
    <n v="5"/>
    <n v="2007"/>
    <x v="0"/>
    <x v="5"/>
    <n v="108000"/>
  </r>
  <r>
    <n v="736"/>
    <n v="75"/>
    <x v="1"/>
    <n v="60"/>
    <x v="99"/>
    <x v="0"/>
    <s v="NA"/>
    <x v="0"/>
    <x v="0"/>
    <x v="0"/>
    <x v="0"/>
    <x v="0"/>
    <x v="7"/>
    <x v="0"/>
    <x v="0"/>
    <x v="0"/>
    <x v="6"/>
    <n v="7"/>
    <n v="7"/>
    <n v="1914"/>
    <n v="1970"/>
    <x v="0"/>
    <x v="0"/>
    <x v="2"/>
    <s v="Wd Sdng"/>
    <x v="1"/>
    <n v="0"/>
    <x v="1"/>
    <s v="TA"/>
    <x v="2"/>
    <x v="0"/>
    <s v="TA"/>
    <s v="Mn"/>
    <x v="3"/>
    <n v="390"/>
    <s v="Unf"/>
    <n v="0"/>
    <n v="490"/>
    <n v="880"/>
    <x v="1"/>
    <s v="Fa"/>
    <s v="N"/>
    <x v="0"/>
    <n v="880"/>
    <n v="888"/>
    <n v="0"/>
    <n v="1768"/>
    <n v="0"/>
    <n v="0"/>
    <n v="1"/>
    <n v="1"/>
    <n v="2"/>
    <n v="1"/>
    <s v="TA"/>
    <n v="6"/>
    <s v="Typ"/>
    <n v="2"/>
    <s v="TA"/>
    <x v="1"/>
    <n v="1914"/>
    <x v="1"/>
    <n v="2"/>
    <n v="320"/>
    <s v="TA"/>
    <s v="TA"/>
    <x v="1"/>
    <n v="0"/>
    <n v="341"/>
    <n v="0"/>
    <n v="0"/>
    <n v="0"/>
    <n v="0"/>
    <s v="NA"/>
    <x v="0"/>
    <s v="NA"/>
    <n v="0"/>
    <n v="10"/>
    <n v="2006"/>
    <x v="0"/>
    <x v="0"/>
    <n v="163000"/>
  </r>
  <r>
    <n v="737"/>
    <n v="90"/>
    <x v="0"/>
    <n v="60"/>
    <x v="30"/>
    <x v="0"/>
    <s v="NA"/>
    <x v="0"/>
    <x v="0"/>
    <x v="0"/>
    <x v="0"/>
    <x v="0"/>
    <x v="11"/>
    <x v="0"/>
    <x v="0"/>
    <x v="2"/>
    <x v="1"/>
    <n v="3"/>
    <n v="4"/>
    <n v="1950"/>
    <n v="1950"/>
    <x v="0"/>
    <x v="0"/>
    <x v="9"/>
    <s v="Stone"/>
    <x v="1"/>
    <n v="0"/>
    <x v="1"/>
    <s v="TA"/>
    <x v="1"/>
    <x v="3"/>
    <s v="NA"/>
    <s v="NA"/>
    <x v="5"/>
    <n v="0"/>
    <s v="NA"/>
    <n v="0"/>
    <n v="0"/>
    <n v="0"/>
    <x v="0"/>
    <s v="Gd"/>
    <s v="N"/>
    <x v="1"/>
    <n v="1040"/>
    <n v="0"/>
    <n v="0"/>
    <n v="1040"/>
    <n v="0"/>
    <n v="0"/>
    <n v="2"/>
    <n v="0"/>
    <n v="2"/>
    <n v="2"/>
    <s v="TA"/>
    <n v="6"/>
    <s v="Typ"/>
    <n v="0"/>
    <s v="NA"/>
    <x v="1"/>
    <n v="1949"/>
    <x v="1"/>
    <n v="2"/>
    <n v="400"/>
    <s v="TA"/>
    <s v="TA"/>
    <x v="0"/>
    <n v="0"/>
    <n v="0"/>
    <n v="0"/>
    <n v="0"/>
    <n v="0"/>
    <n v="0"/>
    <s v="NA"/>
    <x v="0"/>
    <s v="NA"/>
    <n v="0"/>
    <n v="7"/>
    <n v="2006"/>
    <x v="0"/>
    <x v="0"/>
    <n v="93500"/>
  </r>
  <r>
    <n v="738"/>
    <n v="60"/>
    <x v="0"/>
    <n v="72"/>
    <x v="608"/>
    <x v="0"/>
    <s v="NA"/>
    <x v="1"/>
    <x v="3"/>
    <x v="0"/>
    <x v="3"/>
    <x v="0"/>
    <x v="17"/>
    <x v="0"/>
    <x v="0"/>
    <x v="0"/>
    <x v="0"/>
    <n v="8"/>
    <n v="5"/>
    <n v="2005"/>
    <n v="2005"/>
    <x v="0"/>
    <x v="0"/>
    <x v="0"/>
    <s v="VinylSd"/>
    <x v="1"/>
    <n v="0"/>
    <x v="0"/>
    <s v="TA"/>
    <x v="0"/>
    <x v="0"/>
    <s v="TA"/>
    <s v="No"/>
    <x v="2"/>
    <n v="0"/>
    <s v="Unf"/>
    <n v="0"/>
    <n v="893"/>
    <n v="893"/>
    <x v="0"/>
    <s v="Ex"/>
    <s v="Y"/>
    <x v="0"/>
    <n v="901"/>
    <n v="900"/>
    <n v="0"/>
    <n v="1801"/>
    <n v="0"/>
    <n v="0"/>
    <n v="2"/>
    <n v="1"/>
    <n v="3"/>
    <n v="1"/>
    <s v="Gd"/>
    <n v="8"/>
    <s v="Typ"/>
    <n v="1"/>
    <s v="Gd"/>
    <x v="0"/>
    <n v="2005"/>
    <x v="2"/>
    <n v="3"/>
    <n v="800"/>
    <s v="TA"/>
    <s v="TA"/>
    <x v="0"/>
    <n v="0"/>
    <n v="116"/>
    <n v="0"/>
    <n v="0"/>
    <n v="0"/>
    <n v="0"/>
    <s v="NA"/>
    <x v="0"/>
    <s v="NA"/>
    <n v="0"/>
    <n v="6"/>
    <n v="2006"/>
    <x v="0"/>
    <x v="0"/>
    <n v="239900"/>
  </r>
  <r>
    <n v="739"/>
    <n v="90"/>
    <x v="0"/>
    <n v="60"/>
    <x v="99"/>
    <x v="0"/>
    <s v="NA"/>
    <x v="0"/>
    <x v="0"/>
    <x v="0"/>
    <x v="0"/>
    <x v="0"/>
    <x v="15"/>
    <x v="0"/>
    <x v="0"/>
    <x v="2"/>
    <x v="1"/>
    <n v="5"/>
    <n v="5"/>
    <n v="1987"/>
    <n v="1988"/>
    <x v="0"/>
    <x v="0"/>
    <x v="7"/>
    <s v="Plywood"/>
    <x v="1"/>
    <n v="0"/>
    <x v="1"/>
    <s v="TA"/>
    <x v="1"/>
    <x v="0"/>
    <s v="Gd"/>
    <s v="Gd"/>
    <x v="0"/>
    <n v="1200"/>
    <s v="Unf"/>
    <n v="0"/>
    <n v="0"/>
    <n v="1200"/>
    <x v="0"/>
    <s v="TA"/>
    <s v="Y"/>
    <x v="0"/>
    <n v="1200"/>
    <n v="0"/>
    <n v="0"/>
    <n v="1200"/>
    <n v="3"/>
    <n v="0"/>
    <n v="3"/>
    <n v="0"/>
    <n v="3"/>
    <n v="1"/>
    <s v="TA"/>
    <n v="5"/>
    <s v="Typ"/>
    <n v="0"/>
    <s v="NA"/>
    <x v="4"/>
    <s v="NA"/>
    <x v="3"/>
    <n v="0"/>
    <n v="0"/>
    <s v="NA"/>
    <s v="NA"/>
    <x v="0"/>
    <n v="120"/>
    <n v="0"/>
    <n v="0"/>
    <n v="0"/>
    <n v="0"/>
    <n v="0"/>
    <s v="NA"/>
    <x v="0"/>
    <s v="NA"/>
    <n v="0"/>
    <n v="3"/>
    <n v="2009"/>
    <x v="0"/>
    <x v="4"/>
    <n v="179000"/>
  </r>
  <r>
    <n v="740"/>
    <n v="60"/>
    <x v="0"/>
    <n v="65"/>
    <x v="609"/>
    <x v="0"/>
    <s v="NA"/>
    <x v="1"/>
    <x v="0"/>
    <x v="0"/>
    <x v="0"/>
    <x v="0"/>
    <x v="0"/>
    <x v="0"/>
    <x v="0"/>
    <x v="0"/>
    <x v="0"/>
    <n v="7"/>
    <n v="5"/>
    <n v="2004"/>
    <n v="2004"/>
    <x v="0"/>
    <x v="0"/>
    <x v="0"/>
    <s v="VinylSd"/>
    <x v="1"/>
    <n v="0"/>
    <x v="0"/>
    <s v="TA"/>
    <x v="0"/>
    <x v="0"/>
    <s v="TA"/>
    <s v="No"/>
    <x v="2"/>
    <n v="0"/>
    <s v="Unf"/>
    <n v="0"/>
    <n v="864"/>
    <n v="864"/>
    <x v="0"/>
    <s v="Ex"/>
    <s v="Y"/>
    <x v="0"/>
    <n v="864"/>
    <n v="864"/>
    <n v="0"/>
    <n v="1728"/>
    <n v="0"/>
    <n v="0"/>
    <n v="2"/>
    <n v="1"/>
    <n v="3"/>
    <n v="1"/>
    <s v="Gd"/>
    <n v="7"/>
    <s v="Typ"/>
    <n v="0"/>
    <s v="NA"/>
    <x v="0"/>
    <n v="2004"/>
    <x v="0"/>
    <n v="2"/>
    <n v="572"/>
    <s v="TA"/>
    <s v="TA"/>
    <x v="0"/>
    <n v="187"/>
    <n v="56"/>
    <n v="0"/>
    <n v="0"/>
    <n v="0"/>
    <n v="0"/>
    <s v="NA"/>
    <x v="0"/>
    <s v="NA"/>
    <n v="0"/>
    <n v="4"/>
    <n v="2009"/>
    <x v="0"/>
    <x v="0"/>
    <n v="190000"/>
  </r>
  <r>
    <n v="741"/>
    <n v="70"/>
    <x v="1"/>
    <n v="60"/>
    <x v="1"/>
    <x v="0"/>
    <s v="Grvl"/>
    <x v="0"/>
    <x v="0"/>
    <x v="0"/>
    <x v="0"/>
    <x v="0"/>
    <x v="7"/>
    <x v="0"/>
    <x v="0"/>
    <x v="0"/>
    <x v="0"/>
    <n v="5"/>
    <n v="7"/>
    <n v="1910"/>
    <n v="2002"/>
    <x v="0"/>
    <x v="0"/>
    <x v="2"/>
    <s v="Wd Shng"/>
    <x v="1"/>
    <n v="0"/>
    <x v="1"/>
    <s v="Gd"/>
    <x v="2"/>
    <x v="4"/>
    <s v="Fa"/>
    <s v="No"/>
    <x v="2"/>
    <n v="0"/>
    <s v="Unf"/>
    <n v="0"/>
    <n v="264"/>
    <n v="264"/>
    <x v="0"/>
    <s v="Ex"/>
    <s v="Y"/>
    <x v="0"/>
    <n v="768"/>
    <n v="664"/>
    <n v="0"/>
    <n v="1432"/>
    <n v="0"/>
    <n v="0"/>
    <n v="2"/>
    <n v="0"/>
    <n v="2"/>
    <n v="1"/>
    <s v="TA"/>
    <n v="7"/>
    <s v="Typ"/>
    <n v="0"/>
    <s v="NA"/>
    <x v="1"/>
    <n v="1910"/>
    <x v="1"/>
    <n v="2"/>
    <n v="360"/>
    <s v="TA"/>
    <s v="Gd"/>
    <x v="0"/>
    <n v="270"/>
    <n v="0"/>
    <n v="112"/>
    <n v="0"/>
    <n v="0"/>
    <n v="0"/>
    <s v="NA"/>
    <x v="3"/>
    <s v="NA"/>
    <n v="0"/>
    <n v="5"/>
    <n v="2007"/>
    <x v="0"/>
    <x v="1"/>
    <n v="132000"/>
  </r>
  <r>
    <n v="742"/>
    <n v="20"/>
    <x v="0"/>
    <n v="65"/>
    <x v="610"/>
    <x v="0"/>
    <s v="NA"/>
    <x v="1"/>
    <x v="0"/>
    <x v="0"/>
    <x v="0"/>
    <x v="0"/>
    <x v="9"/>
    <x v="1"/>
    <x v="0"/>
    <x v="0"/>
    <x v="1"/>
    <n v="6"/>
    <n v="8"/>
    <n v="1961"/>
    <n v="1996"/>
    <x v="1"/>
    <x v="0"/>
    <x v="3"/>
    <s v="HdBoard"/>
    <x v="1"/>
    <n v="0"/>
    <x v="1"/>
    <s v="Gd"/>
    <x v="1"/>
    <x v="1"/>
    <s v="TA"/>
    <s v="Mn"/>
    <x v="0"/>
    <n v="832"/>
    <s v="Unf"/>
    <n v="0"/>
    <n v="80"/>
    <n v="912"/>
    <x v="0"/>
    <s v="Gd"/>
    <s v="Y"/>
    <x v="0"/>
    <n v="912"/>
    <n v="0"/>
    <n v="0"/>
    <n v="912"/>
    <n v="1"/>
    <n v="1"/>
    <n v="1"/>
    <n v="0"/>
    <n v="3"/>
    <n v="1"/>
    <s v="Gd"/>
    <n v="5"/>
    <s v="Typ"/>
    <n v="0"/>
    <s v="NA"/>
    <x v="1"/>
    <n v="1962"/>
    <x v="1"/>
    <n v="1"/>
    <n v="288"/>
    <s v="TA"/>
    <s v="TA"/>
    <x v="0"/>
    <n v="168"/>
    <n v="0"/>
    <n v="0"/>
    <n v="0"/>
    <n v="0"/>
    <n v="0"/>
    <s v="NA"/>
    <x v="3"/>
    <s v="NA"/>
    <n v="0"/>
    <n v="5"/>
    <n v="2008"/>
    <x v="0"/>
    <x v="0"/>
    <n v="142000"/>
  </r>
  <r>
    <n v="743"/>
    <n v="20"/>
    <x v="0"/>
    <n v="65"/>
    <x v="0"/>
    <x v="0"/>
    <s v="NA"/>
    <x v="0"/>
    <x v="0"/>
    <x v="0"/>
    <x v="0"/>
    <x v="0"/>
    <x v="12"/>
    <x v="0"/>
    <x v="0"/>
    <x v="0"/>
    <x v="1"/>
    <n v="7"/>
    <n v="5"/>
    <n v="2000"/>
    <n v="2001"/>
    <x v="0"/>
    <x v="0"/>
    <x v="0"/>
    <s v="VinylSd"/>
    <x v="0"/>
    <n v="108"/>
    <x v="1"/>
    <s v="TA"/>
    <x v="0"/>
    <x v="0"/>
    <s v="TA"/>
    <s v="No"/>
    <x v="2"/>
    <n v="0"/>
    <s v="Unf"/>
    <n v="0"/>
    <n v="1349"/>
    <n v="1349"/>
    <x v="0"/>
    <s v="Ex"/>
    <s v="Y"/>
    <x v="0"/>
    <n v="1349"/>
    <n v="0"/>
    <n v="0"/>
    <n v="1349"/>
    <n v="0"/>
    <n v="0"/>
    <n v="2"/>
    <n v="0"/>
    <n v="3"/>
    <n v="1"/>
    <s v="TA"/>
    <n v="6"/>
    <s v="Typ"/>
    <n v="0"/>
    <s v="NA"/>
    <x v="0"/>
    <n v="2000"/>
    <x v="1"/>
    <n v="2"/>
    <n v="539"/>
    <s v="TA"/>
    <s v="TA"/>
    <x v="0"/>
    <n v="120"/>
    <n v="55"/>
    <n v="0"/>
    <n v="0"/>
    <n v="0"/>
    <n v="0"/>
    <s v="NA"/>
    <x v="3"/>
    <s v="NA"/>
    <n v="0"/>
    <n v="12"/>
    <n v="2007"/>
    <x v="0"/>
    <x v="0"/>
    <n v="179000"/>
  </r>
  <r>
    <n v="744"/>
    <n v="80"/>
    <x v="0"/>
    <n v="70"/>
    <x v="611"/>
    <x v="0"/>
    <s v="NA"/>
    <x v="1"/>
    <x v="0"/>
    <x v="0"/>
    <x v="0"/>
    <x v="0"/>
    <x v="9"/>
    <x v="0"/>
    <x v="0"/>
    <x v="0"/>
    <x v="5"/>
    <n v="5"/>
    <n v="6"/>
    <n v="1963"/>
    <n v="1999"/>
    <x v="0"/>
    <x v="0"/>
    <x v="3"/>
    <s v="HdBoard"/>
    <x v="1"/>
    <n v="0"/>
    <x v="1"/>
    <s v="TA"/>
    <x v="1"/>
    <x v="0"/>
    <s v="TA"/>
    <s v="Av"/>
    <x v="1"/>
    <n v="444"/>
    <s v="Unf"/>
    <n v="0"/>
    <n v="76"/>
    <n v="520"/>
    <x v="0"/>
    <s v="Ex"/>
    <s v="Y"/>
    <x v="0"/>
    <n v="1464"/>
    <n v="0"/>
    <n v="0"/>
    <n v="1464"/>
    <n v="0"/>
    <n v="1"/>
    <n v="2"/>
    <n v="0"/>
    <n v="3"/>
    <n v="1"/>
    <s v="TA"/>
    <n v="6"/>
    <s v="Min2"/>
    <n v="1"/>
    <s v="TA"/>
    <x v="0"/>
    <n v="1997"/>
    <x v="0"/>
    <n v="2"/>
    <n v="480"/>
    <s v="TA"/>
    <s v="TA"/>
    <x v="0"/>
    <n v="302"/>
    <n v="0"/>
    <n v="0"/>
    <n v="0"/>
    <n v="100"/>
    <n v="0"/>
    <s v="NA"/>
    <x v="0"/>
    <s v="NA"/>
    <n v="0"/>
    <n v="10"/>
    <n v="2009"/>
    <x v="0"/>
    <x v="0"/>
    <n v="175000"/>
  </r>
  <r>
    <n v="745"/>
    <n v="120"/>
    <x v="0"/>
    <n v="41"/>
    <x v="612"/>
    <x v="0"/>
    <s v="NA"/>
    <x v="1"/>
    <x v="3"/>
    <x v="0"/>
    <x v="0"/>
    <x v="0"/>
    <x v="18"/>
    <x v="0"/>
    <x v="0"/>
    <x v="3"/>
    <x v="1"/>
    <n v="8"/>
    <n v="5"/>
    <n v="1993"/>
    <n v="1993"/>
    <x v="0"/>
    <x v="0"/>
    <x v="3"/>
    <s v="HdBoard"/>
    <x v="1"/>
    <n v="0"/>
    <x v="0"/>
    <s v="TA"/>
    <x v="0"/>
    <x v="0"/>
    <s v="TA"/>
    <s v="No"/>
    <x v="0"/>
    <n v="733"/>
    <s v="Unf"/>
    <n v="0"/>
    <n v="604"/>
    <n v="1337"/>
    <x v="0"/>
    <s v="Gd"/>
    <s v="Y"/>
    <x v="0"/>
    <n v="1337"/>
    <n v="0"/>
    <n v="0"/>
    <n v="1337"/>
    <n v="1"/>
    <n v="0"/>
    <n v="2"/>
    <n v="0"/>
    <n v="2"/>
    <n v="1"/>
    <s v="Gd"/>
    <n v="5"/>
    <s v="Typ"/>
    <n v="1"/>
    <s v="TA"/>
    <x v="0"/>
    <n v="1993"/>
    <x v="0"/>
    <n v="2"/>
    <n v="462"/>
    <s v="TA"/>
    <s v="TA"/>
    <x v="0"/>
    <n v="96"/>
    <n v="0"/>
    <n v="70"/>
    <n v="168"/>
    <n v="0"/>
    <n v="0"/>
    <s v="NA"/>
    <x v="0"/>
    <s v="NA"/>
    <n v="0"/>
    <n v="10"/>
    <n v="2008"/>
    <x v="0"/>
    <x v="0"/>
    <n v="180000"/>
  </r>
  <r>
    <n v="746"/>
    <n v="60"/>
    <x v="0"/>
    <s v="NA"/>
    <x v="613"/>
    <x v="0"/>
    <s v="NA"/>
    <x v="1"/>
    <x v="0"/>
    <x v="0"/>
    <x v="0"/>
    <x v="0"/>
    <x v="6"/>
    <x v="0"/>
    <x v="0"/>
    <x v="0"/>
    <x v="0"/>
    <n v="8"/>
    <n v="9"/>
    <n v="1976"/>
    <n v="1996"/>
    <x v="1"/>
    <x v="0"/>
    <x v="0"/>
    <s v="VinylSd"/>
    <x v="0"/>
    <n v="289"/>
    <x v="2"/>
    <s v="Gd"/>
    <x v="1"/>
    <x v="1"/>
    <s v="Gd"/>
    <s v="No"/>
    <x v="0"/>
    <n v="575"/>
    <s v="ALQ"/>
    <n v="80"/>
    <n v="487"/>
    <n v="1142"/>
    <x v="0"/>
    <s v="Ex"/>
    <s v="Y"/>
    <x v="0"/>
    <n v="1175"/>
    <n v="1540"/>
    <n v="0"/>
    <n v="2715"/>
    <n v="0"/>
    <n v="1"/>
    <n v="3"/>
    <n v="1"/>
    <n v="4"/>
    <n v="1"/>
    <s v="Gd"/>
    <n v="11"/>
    <s v="Typ"/>
    <n v="2"/>
    <s v="TA"/>
    <x v="2"/>
    <n v="1994"/>
    <x v="2"/>
    <n v="2"/>
    <n v="831"/>
    <s v="TA"/>
    <s v="TA"/>
    <x v="0"/>
    <n v="0"/>
    <n v="204"/>
    <n v="0"/>
    <n v="0"/>
    <n v="0"/>
    <n v="0"/>
    <s v="NA"/>
    <x v="0"/>
    <s v="NA"/>
    <n v="0"/>
    <n v="7"/>
    <n v="2008"/>
    <x v="0"/>
    <x v="0"/>
    <n v="299800"/>
  </r>
  <r>
    <n v="747"/>
    <n v="60"/>
    <x v="0"/>
    <s v="NA"/>
    <x v="614"/>
    <x v="0"/>
    <s v="NA"/>
    <x v="1"/>
    <x v="0"/>
    <x v="0"/>
    <x v="0"/>
    <x v="0"/>
    <x v="17"/>
    <x v="0"/>
    <x v="0"/>
    <x v="0"/>
    <x v="0"/>
    <n v="7"/>
    <n v="5"/>
    <n v="2000"/>
    <n v="2000"/>
    <x v="0"/>
    <x v="0"/>
    <x v="0"/>
    <s v="VinylSd"/>
    <x v="1"/>
    <n v="0"/>
    <x v="0"/>
    <s v="TA"/>
    <x v="0"/>
    <x v="0"/>
    <s v="TA"/>
    <s v="No"/>
    <x v="0"/>
    <n v="300"/>
    <s v="Unf"/>
    <n v="0"/>
    <n v="652"/>
    <n v="952"/>
    <x v="0"/>
    <s v="Ex"/>
    <s v="Y"/>
    <x v="0"/>
    <n v="980"/>
    <n v="1276"/>
    <n v="0"/>
    <n v="2256"/>
    <n v="0"/>
    <n v="0"/>
    <n v="2"/>
    <n v="1"/>
    <n v="4"/>
    <n v="1"/>
    <s v="Gd"/>
    <n v="8"/>
    <s v="Typ"/>
    <n v="1"/>
    <s v="TA"/>
    <x v="2"/>
    <n v="2000"/>
    <x v="2"/>
    <n v="2"/>
    <n v="554"/>
    <s v="TA"/>
    <s v="TA"/>
    <x v="0"/>
    <n v="224"/>
    <n v="54"/>
    <n v="0"/>
    <n v="0"/>
    <n v="0"/>
    <n v="0"/>
    <s v="NA"/>
    <x v="0"/>
    <s v="NA"/>
    <n v="0"/>
    <n v="4"/>
    <n v="2009"/>
    <x v="0"/>
    <x v="0"/>
    <n v="236000"/>
  </r>
  <r>
    <n v="748"/>
    <n v="70"/>
    <x v="1"/>
    <n v="65"/>
    <x v="270"/>
    <x v="0"/>
    <s v="Pave"/>
    <x v="1"/>
    <x v="0"/>
    <x v="0"/>
    <x v="2"/>
    <x v="0"/>
    <x v="7"/>
    <x v="0"/>
    <x v="0"/>
    <x v="0"/>
    <x v="0"/>
    <n v="7"/>
    <n v="7"/>
    <n v="1880"/>
    <n v="2003"/>
    <x v="3"/>
    <x v="0"/>
    <x v="9"/>
    <s v="Stucco"/>
    <x v="1"/>
    <n v="0"/>
    <x v="0"/>
    <s v="TA"/>
    <x v="5"/>
    <x v="1"/>
    <s v="Fa"/>
    <s v="No"/>
    <x v="2"/>
    <n v="0"/>
    <s v="Unf"/>
    <n v="0"/>
    <n v="1240"/>
    <n v="1240"/>
    <x v="1"/>
    <s v="TA"/>
    <s v="N"/>
    <x v="0"/>
    <n v="1320"/>
    <n v="1320"/>
    <n v="0"/>
    <n v="2640"/>
    <n v="0"/>
    <n v="0"/>
    <n v="1"/>
    <n v="1"/>
    <n v="4"/>
    <n v="1"/>
    <s v="Gd"/>
    <n v="8"/>
    <s v="Typ"/>
    <n v="1"/>
    <s v="Gd"/>
    <x v="1"/>
    <n v="1950"/>
    <x v="1"/>
    <n v="4"/>
    <n v="864"/>
    <s v="TA"/>
    <s v="TA"/>
    <x v="1"/>
    <n v="181"/>
    <n v="0"/>
    <n v="386"/>
    <n v="0"/>
    <n v="0"/>
    <n v="0"/>
    <s v="NA"/>
    <x v="0"/>
    <s v="NA"/>
    <n v="0"/>
    <n v="5"/>
    <n v="2009"/>
    <x v="0"/>
    <x v="0"/>
    <n v="265979"/>
  </r>
  <r>
    <n v="749"/>
    <n v="20"/>
    <x v="0"/>
    <n v="59"/>
    <x v="615"/>
    <x v="0"/>
    <s v="NA"/>
    <x v="1"/>
    <x v="0"/>
    <x v="0"/>
    <x v="0"/>
    <x v="0"/>
    <x v="3"/>
    <x v="0"/>
    <x v="0"/>
    <x v="0"/>
    <x v="1"/>
    <n v="7"/>
    <n v="5"/>
    <n v="1996"/>
    <n v="1996"/>
    <x v="1"/>
    <x v="0"/>
    <x v="0"/>
    <s v="VinylSd"/>
    <x v="0"/>
    <n v="338"/>
    <x v="0"/>
    <s v="TA"/>
    <x v="0"/>
    <x v="0"/>
    <s v="TA"/>
    <s v="No"/>
    <x v="0"/>
    <n v="919"/>
    <s v="Unf"/>
    <n v="0"/>
    <n v="801"/>
    <n v="1720"/>
    <x v="0"/>
    <s v="Ex"/>
    <s v="Y"/>
    <x v="0"/>
    <n v="1720"/>
    <n v="0"/>
    <n v="0"/>
    <n v="1720"/>
    <n v="1"/>
    <n v="0"/>
    <n v="2"/>
    <n v="0"/>
    <n v="3"/>
    <n v="1"/>
    <s v="Gd"/>
    <n v="7"/>
    <s v="Typ"/>
    <n v="1"/>
    <s v="TA"/>
    <x v="0"/>
    <n v="1996"/>
    <x v="2"/>
    <n v="2"/>
    <n v="527"/>
    <s v="TA"/>
    <s v="TA"/>
    <x v="0"/>
    <n v="240"/>
    <n v="56"/>
    <n v="154"/>
    <n v="0"/>
    <n v="0"/>
    <n v="0"/>
    <s v="NA"/>
    <x v="0"/>
    <s v="NA"/>
    <n v="0"/>
    <n v="3"/>
    <n v="2010"/>
    <x v="0"/>
    <x v="0"/>
    <n v="260400"/>
  </r>
  <r>
    <n v="750"/>
    <n v="50"/>
    <x v="0"/>
    <n v="50"/>
    <x v="346"/>
    <x v="0"/>
    <s v="NA"/>
    <x v="0"/>
    <x v="0"/>
    <x v="0"/>
    <x v="0"/>
    <x v="0"/>
    <x v="15"/>
    <x v="0"/>
    <x v="0"/>
    <x v="0"/>
    <x v="2"/>
    <n v="4"/>
    <n v="3"/>
    <n v="1945"/>
    <n v="1950"/>
    <x v="0"/>
    <x v="0"/>
    <x v="5"/>
    <s v="Wd Shng"/>
    <x v="1"/>
    <n v="0"/>
    <x v="1"/>
    <s v="TA"/>
    <x v="4"/>
    <x v="3"/>
    <s v="NA"/>
    <s v="NA"/>
    <x v="5"/>
    <n v="0"/>
    <s v="NA"/>
    <n v="0"/>
    <n v="0"/>
    <n v="0"/>
    <x v="3"/>
    <s v="TA"/>
    <s v="N"/>
    <x v="1"/>
    <n v="1088"/>
    <n v="441"/>
    <n v="0"/>
    <n v="1529"/>
    <n v="0"/>
    <n v="0"/>
    <n v="2"/>
    <n v="0"/>
    <n v="4"/>
    <n v="1"/>
    <s v="TA"/>
    <n v="9"/>
    <s v="Mod"/>
    <n v="0"/>
    <s v="NA"/>
    <x v="1"/>
    <n v="1945"/>
    <x v="1"/>
    <n v="1"/>
    <n v="240"/>
    <s v="TA"/>
    <s v="TA"/>
    <x v="1"/>
    <n v="92"/>
    <n v="0"/>
    <n v="185"/>
    <n v="0"/>
    <n v="0"/>
    <n v="0"/>
    <s v="NA"/>
    <x v="0"/>
    <s v="NA"/>
    <n v="0"/>
    <n v="4"/>
    <n v="2009"/>
    <x v="0"/>
    <x v="0"/>
    <n v="98000"/>
  </r>
  <r>
    <n v="751"/>
    <n v="50"/>
    <x v="1"/>
    <n v="55"/>
    <x v="525"/>
    <x v="0"/>
    <s v="Grvl"/>
    <x v="0"/>
    <x v="0"/>
    <x v="0"/>
    <x v="2"/>
    <x v="0"/>
    <x v="7"/>
    <x v="0"/>
    <x v="0"/>
    <x v="0"/>
    <x v="2"/>
    <n v="4"/>
    <n v="7"/>
    <n v="1910"/>
    <n v="2004"/>
    <x v="0"/>
    <x v="0"/>
    <x v="2"/>
    <s v="Wd Sdng"/>
    <x v="1"/>
    <n v="0"/>
    <x v="1"/>
    <s v="TA"/>
    <x v="2"/>
    <x v="1"/>
    <s v="Fa"/>
    <s v="No"/>
    <x v="2"/>
    <n v="0"/>
    <s v="Unf"/>
    <n v="0"/>
    <n v="576"/>
    <n v="576"/>
    <x v="0"/>
    <s v="Gd"/>
    <s v="Y"/>
    <x v="0"/>
    <n v="792"/>
    <n v="348"/>
    <n v="0"/>
    <n v="1140"/>
    <n v="0"/>
    <n v="0"/>
    <n v="1"/>
    <n v="0"/>
    <n v="3"/>
    <n v="1"/>
    <s v="TA"/>
    <n v="7"/>
    <s v="Min2"/>
    <n v="0"/>
    <s v="NA"/>
    <x v="4"/>
    <s v="NA"/>
    <x v="3"/>
    <n v="0"/>
    <n v="0"/>
    <s v="NA"/>
    <s v="NA"/>
    <x v="1"/>
    <n v="0"/>
    <n v="160"/>
    <n v="0"/>
    <n v="0"/>
    <n v="0"/>
    <n v="0"/>
    <s v="NA"/>
    <x v="0"/>
    <s v="NA"/>
    <n v="0"/>
    <n v="6"/>
    <n v="2010"/>
    <x v="0"/>
    <x v="0"/>
    <n v="96500"/>
  </r>
  <r>
    <n v="752"/>
    <n v="60"/>
    <x v="0"/>
    <s v="NA"/>
    <x v="103"/>
    <x v="0"/>
    <s v="NA"/>
    <x v="0"/>
    <x v="0"/>
    <x v="0"/>
    <x v="0"/>
    <x v="0"/>
    <x v="17"/>
    <x v="6"/>
    <x v="0"/>
    <x v="0"/>
    <x v="0"/>
    <n v="7"/>
    <n v="5"/>
    <n v="2003"/>
    <n v="2003"/>
    <x v="0"/>
    <x v="0"/>
    <x v="0"/>
    <s v="VinylSd"/>
    <x v="1"/>
    <n v="0"/>
    <x v="0"/>
    <s v="TA"/>
    <x v="0"/>
    <x v="0"/>
    <s v="TA"/>
    <s v="No"/>
    <x v="2"/>
    <n v="0"/>
    <s v="Unf"/>
    <n v="0"/>
    <n v="660"/>
    <n v="660"/>
    <x v="0"/>
    <s v="Ex"/>
    <s v="Y"/>
    <x v="0"/>
    <n v="660"/>
    <n v="660"/>
    <n v="0"/>
    <n v="1320"/>
    <n v="0"/>
    <n v="0"/>
    <n v="2"/>
    <n v="1"/>
    <n v="3"/>
    <n v="1"/>
    <s v="Gd"/>
    <n v="6"/>
    <s v="Typ"/>
    <n v="0"/>
    <s v="NA"/>
    <x v="0"/>
    <n v="2003"/>
    <x v="2"/>
    <n v="2"/>
    <n v="400"/>
    <s v="TA"/>
    <s v="TA"/>
    <x v="0"/>
    <n v="0"/>
    <n v="48"/>
    <n v="0"/>
    <n v="0"/>
    <n v="0"/>
    <n v="0"/>
    <s v="NA"/>
    <x v="0"/>
    <s v="NA"/>
    <n v="0"/>
    <n v="8"/>
    <n v="2007"/>
    <x v="0"/>
    <x v="0"/>
    <n v="162000"/>
  </r>
  <r>
    <n v="753"/>
    <n v="20"/>
    <x v="0"/>
    <n v="79"/>
    <x v="616"/>
    <x v="0"/>
    <s v="NA"/>
    <x v="1"/>
    <x v="0"/>
    <x v="0"/>
    <x v="0"/>
    <x v="0"/>
    <x v="0"/>
    <x v="0"/>
    <x v="0"/>
    <x v="0"/>
    <x v="1"/>
    <n v="6"/>
    <n v="5"/>
    <n v="1997"/>
    <n v="1997"/>
    <x v="0"/>
    <x v="0"/>
    <x v="0"/>
    <s v="VinylSd"/>
    <x v="1"/>
    <n v="0"/>
    <x v="1"/>
    <s v="Gd"/>
    <x v="0"/>
    <x v="0"/>
    <s v="TA"/>
    <s v="Gd"/>
    <x v="0"/>
    <n v="1200"/>
    <s v="Unf"/>
    <n v="0"/>
    <n v="279"/>
    <n v="1479"/>
    <x v="0"/>
    <s v="Ex"/>
    <s v="Y"/>
    <x v="0"/>
    <n v="1494"/>
    <n v="0"/>
    <n v="0"/>
    <n v="1494"/>
    <n v="1"/>
    <n v="0"/>
    <n v="2"/>
    <n v="0"/>
    <n v="3"/>
    <n v="1"/>
    <s v="Gd"/>
    <n v="6"/>
    <s v="Typ"/>
    <n v="0"/>
    <s v="NA"/>
    <x v="0"/>
    <n v="1997"/>
    <x v="0"/>
    <n v="2"/>
    <n v="576"/>
    <s v="TA"/>
    <s v="TA"/>
    <x v="0"/>
    <n v="168"/>
    <n v="27"/>
    <n v="0"/>
    <n v="0"/>
    <n v="0"/>
    <n v="0"/>
    <s v="NA"/>
    <x v="0"/>
    <s v="NA"/>
    <n v="0"/>
    <n v="7"/>
    <n v="2006"/>
    <x v="0"/>
    <x v="0"/>
    <n v="217000"/>
  </r>
  <r>
    <n v="754"/>
    <n v="60"/>
    <x v="0"/>
    <n v="80"/>
    <x v="617"/>
    <x v="0"/>
    <s v="NA"/>
    <x v="0"/>
    <x v="0"/>
    <x v="0"/>
    <x v="0"/>
    <x v="0"/>
    <x v="10"/>
    <x v="0"/>
    <x v="0"/>
    <x v="0"/>
    <x v="0"/>
    <n v="8"/>
    <n v="5"/>
    <n v="2005"/>
    <n v="2005"/>
    <x v="0"/>
    <x v="0"/>
    <x v="0"/>
    <s v="VinylSd"/>
    <x v="0"/>
    <n v="178"/>
    <x v="0"/>
    <s v="TA"/>
    <x v="0"/>
    <x v="0"/>
    <s v="TA"/>
    <s v="Mn"/>
    <x v="2"/>
    <n v="0"/>
    <s v="Unf"/>
    <n v="0"/>
    <n v="1030"/>
    <n v="1030"/>
    <x v="0"/>
    <s v="Gd"/>
    <s v="Y"/>
    <x v="0"/>
    <n v="1038"/>
    <n v="1060"/>
    <n v="0"/>
    <n v="2098"/>
    <n v="0"/>
    <n v="0"/>
    <n v="2"/>
    <n v="1"/>
    <n v="3"/>
    <n v="1"/>
    <s v="Ex"/>
    <n v="8"/>
    <s v="Typ"/>
    <n v="1"/>
    <s v="Gd"/>
    <x v="0"/>
    <n v="2005"/>
    <x v="0"/>
    <n v="3"/>
    <n v="878"/>
    <s v="TA"/>
    <s v="TA"/>
    <x v="0"/>
    <n v="192"/>
    <n v="52"/>
    <n v="0"/>
    <n v="0"/>
    <n v="0"/>
    <n v="0"/>
    <s v="NA"/>
    <x v="0"/>
    <s v="NA"/>
    <n v="0"/>
    <n v="3"/>
    <n v="2006"/>
    <x v="0"/>
    <x v="0"/>
    <n v="275500"/>
  </r>
  <r>
    <n v="755"/>
    <n v="20"/>
    <x v="0"/>
    <n v="61"/>
    <x v="618"/>
    <x v="0"/>
    <s v="NA"/>
    <x v="0"/>
    <x v="0"/>
    <x v="0"/>
    <x v="0"/>
    <x v="0"/>
    <x v="11"/>
    <x v="0"/>
    <x v="0"/>
    <x v="0"/>
    <x v="1"/>
    <n v="6"/>
    <n v="8"/>
    <n v="1969"/>
    <n v="2005"/>
    <x v="0"/>
    <x v="0"/>
    <x v="7"/>
    <s v="Plywood"/>
    <x v="1"/>
    <n v="0"/>
    <x v="1"/>
    <s v="TA"/>
    <x v="1"/>
    <x v="1"/>
    <s v="TA"/>
    <s v="No"/>
    <x v="0"/>
    <n v="439"/>
    <s v="LwQ"/>
    <n v="472"/>
    <n v="115"/>
    <n v="1026"/>
    <x v="0"/>
    <s v="Gd"/>
    <s v="Y"/>
    <x v="0"/>
    <n v="1026"/>
    <n v="0"/>
    <n v="0"/>
    <n v="1026"/>
    <n v="1"/>
    <n v="0"/>
    <n v="1"/>
    <n v="0"/>
    <n v="3"/>
    <n v="1"/>
    <s v="Gd"/>
    <n v="5"/>
    <s v="Typ"/>
    <n v="0"/>
    <s v="NA"/>
    <x v="1"/>
    <n v="1969"/>
    <x v="0"/>
    <n v="2"/>
    <n v="440"/>
    <s v="TA"/>
    <s v="TA"/>
    <x v="0"/>
    <n v="171"/>
    <n v="48"/>
    <n v="0"/>
    <n v="0"/>
    <n v="0"/>
    <n v="0"/>
    <s v="NA"/>
    <x v="0"/>
    <s v="NA"/>
    <n v="0"/>
    <n v="7"/>
    <n v="2009"/>
    <x v="0"/>
    <x v="0"/>
    <n v="156000"/>
  </r>
  <r>
    <n v="756"/>
    <n v="160"/>
    <x v="3"/>
    <n v="34"/>
    <x v="107"/>
    <x v="0"/>
    <s v="Pave"/>
    <x v="0"/>
    <x v="0"/>
    <x v="0"/>
    <x v="0"/>
    <x v="0"/>
    <x v="5"/>
    <x v="0"/>
    <x v="0"/>
    <x v="3"/>
    <x v="0"/>
    <n v="6"/>
    <n v="5"/>
    <n v="1999"/>
    <n v="1999"/>
    <x v="0"/>
    <x v="0"/>
    <x v="1"/>
    <s v="MetalSd"/>
    <x v="0"/>
    <n v="894"/>
    <x v="1"/>
    <s v="TA"/>
    <x v="0"/>
    <x v="0"/>
    <s v="TA"/>
    <s v="No"/>
    <x v="0"/>
    <n v="381"/>
    <s v="Unf"/>
    <n v="0"/>
    <n v="348"/>
    <n v="729"/>
    <x v="0"/>
    <s v="Gd"/>
    <s v="Y"/>
    <x v="0"/>
    <n v="742"/>
    <n v="729"/>
    <n v="0"/>
    <n v="1471"/>
    <n v="0"/>
    <n v="0"/>
    <n v="2"/>
    <n v="1"/>
    <n v="3"/>
    <n v="1"/>
    <s v="TA"/>
    <n v="6"/>
    <s v="Typ"/>
    <n v="0"/>
    <s v="NA"/>
    <x v="1"/>
    <n v="1999"/>
    <x v="1"/>
    <n v="2"/>
    <n v="440"/>
    <s v="TA"/>
    <s v="TA"/>
    <x v="0"/>
    <n v="0"/>
    <n v="24"/>
    <n v="0"/>
    <n v="0"/>
    <n v="0"/>
    <n v="0"/>
    <s v="NA"/>
    <x v="0"/>
    <s v="NA"/>
    <n v="0"/>
    <n v="3"/>
    <n v="2009"/>
    <x v="0"/>
    <x v="0"/>
    <n v="172500"/>
  </r>
  <r>
    <n v="757"/>
    <n v="60"/>
    <x v="0"/>
    <n v="68"/>
    <x v="619"/>
    <x v="0"/>
    <s v="NA"/>
    <x v="1"/>
    <x v="0"/>
    <x v="0"/>
    <x v="0"/>
    <x v="0"/>
    <x v="0"/>
    <x v="0"/>
    <x v="0"/>
    <x v="0"/>
    <x v="0"/>
    <n v="8"/>
    <n v="5"/>
    <n v="2007"/>
    <n v="2007"/>
    <x v="0"/>
    <x v="0"/>
    <x v="0"/>
    <s v="VinylSd"/>
    <x v="1"/>
    <n v="0"/>
    <x v="0"/>
    <s v="TA"/>
    <x v="0"/>
    <x v="0"/>
    <s v="TA"/>
    <s v="Av"/>
    <x v="0"/>
    <n v="20"/>
    <s v="Unf"/>
    <n v="0"/>
    <n v="846"/>
    <n v="866"/>
    <x v="0"/>
    <s v="Ex"/>
    <s v="Y"/>
    <x v="0"/>
    <n v="866"/>
    <n v="902"/>
    <n v="0"/>
    <n v="1768"/>
    <n v="0"/>
    <n v="0"/>
    <n v="2"/>
    <n v="1"/>
    <n v="3"/>
    <n v="1"/>
    <s v="Gd"/>
    <n v="7"/>
    <s v="Typ"/>
    <n v="0"/>
    <s v="NA"/>
    <x v="0"/>
    <n v="2007"/>
    <x v="0"/>
    <n v="2"/>
    <n v="578"/>
    <s v="TA"/>
    <s v="TA"/>
    <x v="0"/>
    <n v="144"/>
    <n v="105"/>
    <n v="0"/>
    <n v="0"/>
    <n v="0"/>
    <n v="0"/>
    <s v="NA"/>
    <x v="0"/>
    <s v="NA"/>
    <n v="0"/>
    <n v="4"/>
    <n v="2009"/>
    <x v="0"/>
    <x v="0"/>
    <n v="212000"/>
  </r>
  <r>
    <n v="758"/>
    <n v="60"/>
    <x v="0"/>
    <s v="NA"/>
    <x v="108"/>
    <x v="0"/>
    <s v="NA"/>
    <x v="1"/>
    <x v="0"/>
    <x v="0"/>
    <x v="3"/>
    <x v="0"/>
    <x v="9"/>
    <x v="0"/>
    <x v="0"/>
    <x v="0"/>
    <x v="0"/>
    <n v="6"/>
    <n v="5"/>
    <n v="1978"/>
    <n v="1978"/>
    <x v="1"/>
    <x v="0"/>
    <x v="3"/>
    <s v="HdBoard"/>
    <x v="3"/>
    <n v="328"/>
    <x v="1"/>
    <s v="TA"/>
    <x v="1"/>
    <x v="1"/>
    <s v="TA"/>
    <s v="Mn"/>
    <x v="3"/>
    <n v="438"/>
    <s v="Unf"/>
    <n v="0"/>
    <n v="234"/>
    <n v="672"/>
    <x v="0"/>
    <s v="TA"/>
    <s v="Y"/>
    <x v="0"/>
    <n v="672"/>
    <n v="714"/>
    <n v="0"/>
    <n v="1386"/>
    <n v="0"/>
    <n v="0"/>
    <n v="2"/>
    <n v="1"/>
    <n v="3"/>
    <n v="1"/>
    <s v="TA"/>
    <n v="6"/>
    <s v="Typ"/>
    <n v="1"/>
    <s v="TA"/>
    <x v="0"/>
    <n v="1978"/>
    <x v="2"/>
    <n v="2"/>
    <n v="440"/>
    <s v="TA"/>
    <s v="TA"/>
    <x v="0"/>
    <n v="335"/>
    <n v="0"/>
    <n v="0"/>
    <n v="0"/>
    <n v="0"/>
    <n v="0"/>
    <s v="NA"/>
    <x v="3"/>
    <s v="NA"/>
    <n v="0"/>
    <n v="4"/>
    <n v="2010"/>
    <x v="0"/>
    <x v="1"/>
    <n v="158900"/>
  </r>
  <r>
    <n v="759"/>
    <n v="160"/>
    <x v="3"/>
    <n v="24"/>
    <x v="178"/>
    <x v="0"/>
    <s v="Pave"/>
    <x v="0"/>
    <x v="0"/>
    <x v="0"/>
    <x v="0"/>
    <x v="0"/>
    <x v="5"/>
    <x v="0"/>
    <x v="0"/>
    <x v="4"/>
    <x v="0"/>
    <n v="7"/>
    <n v="5"/>
    <n v="1999"/>
    <n v="1999"/>
    <x v="0"/>
    <x v="0"/>
    <x v="1"/>
    <s v="MetalSd"/>
    <x v="0"/>
    <n v="360"/>
    <x v="1"/>
    <s v="TA"/>
    <x v="0"/>
    <x v="0"/>
    <s v="TA"/>
    <s v="No"/>
    <x v="1"/>
    <n v="549"/>
    <s v="Unf"/>
    <n v="0"/>
    <n v="195"/>
    <n v="744"/>
    <x v="0"/>
    <s v="Gd"/>
    <s v="Y"/>
    <x v="0"/>
    <n v="757"/>
    <n v="744"/>
    <n v="0"/>
    <n v="1501"/>
    <n v="0"/>
    <n v="0"/>
    <n v="2"/>
    <n v="1"/>
    <n v="3"/>
    <n v="1"/>
    <s v="TA"/>
    <n v="6"/>
    <s v="Typ"/>
    <n v="0"/>
    <s v="NA"/>
    <x v="1"/>
    <n v="1999"/>
    <x v="1"/>
    <n v="2"/>
    <n v="440"/>
    <s v="TA"/>
    <s v="TA"/>
    <x v="0"/>
    <n v="0"/>
    <n v="0"/>
    <n v="0"/>
    <n v="0"/>
    <n v="0"/>
    <n v="0"/>
    <s v="NA"/>
    <x v="0"/>
    <s v="NA"/>
    <n v="0"/>
    <n v="8"/>
    <n v="2008"/>
    <x v="0"/>
    <x v="0"/>
    <n v="179400"/>
  </r>
  <r>
    <n v="760"/>
    <n v="60"/>
    <x v="0"/>
    <n v="65"/>
    <x v="620"/>
    <x v="0"/>
    <s v="NA"/>
    <x v="1"/>
    <x v="0"/>
    <x v="0"/>
    <x v="0"/>
    <x v="0"/>
    <x v="3"/>
    <x v="0"/>
    <x v="0"/>
    <x v="0"/>
    <x v="0"/>
    <n v="8"/>
    <n v="5"/>
    <n v="1995"/>
    <n v="1995"/>
    <x v="0"/>
    <x v="0"/>
    <x v="0"/>
    <s v="VinylSd"/>
    <x v="0"/>
    <n v="513"/>
    <x v="0"/>
    <s v="TA"/>
    <x v="0"/>
    <x v="0"/>
    <s v="TA"/>
    <s v="Av"/>
    <x v="6"/>
    <n v="56"/>
    <s v="ALQ"/>
    <n v="64"/>
    <n v="1198"/>
    <n v="1318"/>
    <x v="0"/>
    <s v="Ex"/>
    <s v="Y"/>
    <x v="0"/>
    <n v="1328"/>
    <n v="1203"/>
    <n v="0"/>
    <n v="2531"/>
    <n v="0"/>
    <n v="0"/>
    <n v="2"/>
    <n v="1"/>
    <n v="4"/>
    <n v="1"/>
    <s v="Gd"/>
    <n v="9"/>
    <s v="Typ"/>
    <n v="1"/>
    <s v="TA"/>
    <x v="0"/>
    <n v="1995"/>
    <x v="0"/>
    <n v="3"/>
    <n v="752"/>
    <s v="TA"/>
    <s v="TA"/>
    <x v="0"/>
    <n v="222"/>
    <n v="98"/>
    <n v="0"/>
    <n v="0"/>
    <n v="0"/>
    <n v="0"/>
    <s v="NA"/>
    <x v="0"/>
    <s v="NA"/>
    <n v="0"/>
    <n v="11"/>
    <n v="2007"/>
    <x v="0"/>
    <x v="0"/>
    <n v="290000"/>
  </r>
  <r>
    <n v="761"/>
    <n v="20"/>
    <x v="0"/>
    <n v="70"/>
    <x v="134"/>
    <x v="0"/>
    <s v="NA"/>
    <x v="0"/>
    <x v="0"/>
    <x v="0"/>
    <x v="0"/>
    <x v="0"/>
    <x v="11"/>
    <x v="0"/>
    <x v="0"/>
    <x v="0"/>
    <x v="1"/>
    <n v="6"/>
    <n v="6"/>
    <n v="1959"/>
    <n v="1959"/>
    <x v="1"/>
    <x v="0"/>
    <x v="2"/>
    <s v="Wd Sdng"/>
    <x v="1"/>
    <n v="0"/>
    <x v="1"/>
    <s v="TA"/>
    <x v="1"/>
    <x v="1"/>
    <s v="TA"/>
    <s v="No"/>
    <x v="3"/>
    <n v="612"/>
    <s v="Unf"/>
    <n v="0"/>
    <n v="252"/>
    <n v="864"/>
    <x v="0"/>
    <s v="Ex"/>
    <s v="Y"/>
    <x v="0"/>
    <n v="864"/>
    <n v="0"/>
    <n v="0"/>
    <n v="864"/>
    <n v="0"/>
    <n v="0"/>
    <n v="1"/>
    <n v="0"/>
    <n v="2"/>
    <n v="1"/>
    <s v="TA"/>
    <n v="5"/>
    <s v="Typ"/>
    <n v="0"/>
    <s v="NA"/>
    <x v="1"/>
    <n v="2008"/>
    <x v="1"/>
    <n v="1"/>
    <n v="300"/>
    <s v="Ex"/>
    <s v="Ex"/>
    <x v="0"/>
    <n v="0"/>
    <n v="0"/>
    <n v="0"/>
    <n v="0"/>
    <n v="0"/>
    <n v="0"/>
    <s v="NA"/>
    <x v="0"/>
    <s v="Shed"/>
    <n v="450"/>
    <n v="10"/>
    <n v="2009"/>
    <x v="0"/>
    <x v="0"/>
    <n v="127500"/>
  </r>
  <r>
    <n v="762"/>
    <n v="30"/>
    <x v="1"/>
    <n v="60"/>
    <x v="621"/>
    <x v="0"/>
    <s v="NA"/>
    <x v="0"/>
    <x v="0"/>
    <x v="0"/>
    <x v="1"/>
    <x v="0"/>
    <x v="8"/>
    <x v="1"/>
    <x v="0"/>
    <x v="0"/>
    <x v="1"/>
    <n v="5"/>
    <n v="5"/>
    <n v="1924"/>
    <n v="1950"/>
    <x v="0"/>
    <x v="0"/>
    <x v="2"/>
    <s v="Wd Sdng"/>
    <x v="1"/>
    <n v="0"/>
    <x v="1"/>
    <s v="TA"/>
    <x v="0"/>
    <x v="1"/>
    <s v="TA"/>
    <s v="Mn"/>
    <x v="6"/>
    <n v="405"/>
    <s v="Unf"/>
    <n v="0"/>
    <n v="740"/>
    <n v="1145"/>
    <x v="0"/>
    <s v="TA"/>
    <s v="Y"/>
    <x v="0"/>
    <n v="1301"/>
    <n v="0"/>
    <n v="0"/>
    <n v="1301"/>
    <n v="0"/>
    <n v="0"/>
    <n v="1"/>
    <n v="0"/>
    <n v="2"/>
    <n v="1"/>
    <s v="Fa"/>
    <n v="5"/>
    <s v="Min1"/>
    <n v="0"/>
    <s v="NA"/>
    <x v="1"/>
    <n v="1965"/>
    <x v="1"/>
    <n v="2"/>
    <n v="440"/>
    <s v="TA"/>
    <s v="TA"/>
    <x v="0"/>
    <n v="0"/>
    <n v="0"/>
    <n v="0"/>
    <n v="0"/>
    <n v="0"/>
    <n v="0"/>
    <s v="NA"/>
    <x v="0"/>
    <s v="NA"/>
    <n v="0"/>
    <n v="10"/>
    <n v="2009"/>
    <x v="0"/>
    <x v="0"/>
    <n v="100000"/>
  </r>
  <r>
    <n v="763"/>
    <n v="60"/>
    <x v="3"/>
    <n v="72"/>
    <x v="194"/>
    <x v="0"/>
    <s v="NA"/>
    <x v="0"/>
    <x v="0"/>
    <x v="0"/>
    <x v="0"/>
    <x v="0"/>
    <x v="5"/>
    <x v="0"/>
    <x v="0"/>
    <x v="0"/>
    <x v="0"/>
    <n v="7"/>
    <n v="5"/>
    <n v="2009"/>
    <n v="2009"/>
    <x v="0"/>
    <x v="0"/>
    <x v="0"/>
    <s v="VinylSd"/>
    <x v="1"/>
    <n v="0"/>
    <x v="1"/>
    <s v="TA"/>
    <x v="0"/>
    <x v="0"/>
    <s v="TA"/>
    <s v="Mn"/>
    <x v="0"/>
    <n v="24"/>
    <s v="Unf"/>
    <n v="0"/>
    <n v="732"/>
    <n v="756"/>
    <x v="0"/>
    <s v="Ex"/>
    <s v="Y"/>
    <x v="0"/>
    <n v="764"/>
    <n v="783"/>
    <n v="0"/>
    <n v="1547"/>
    <n v="0"/>
    <n v="0"/>
    <n v="2"/>
    <n v="1"/>
    <n v="3"/>
    <n v="1"/>
    <s v="Gd"/>
    <n v="7"/>
    <s v="Typ"/>
    <n v="0"/>
    <s v="NA"/>
    <x v="0"/>
    <n v="2009"/>
    <x v="1"/>
    <n v="2"/>
    <n v="614"/>
    <s v="TA"/>
    <s v="TA"/>
    <x v="0"/>
    <n v="169"/>
    <n v="45"/>
    <n v="0"/>
    <n v="0"/>
    <n v="0"/>
    <n v="0"/>
    <s v="NA"/>
    <x v="0"/>
    <s v="NA"/>
    <n v="0"/>
    <n v="6"/>
    <n v="2010"/>
    <x v="7"/>
    <x v="0"/>
    <n v="215200"/>
  </r>
  <r>
    <n v="764"/>
    <n v="60"/>
    <x v="0"/>
    <n v="82"/>
    <x v="622"/>
    <x v="0"/>
    <s v="NA"/>
    <x v="0"/>
    <x v="0"/>
    <x v="0"/>
    <x v="0"/>
    <x v="0"/>
    <x v="3"/>
    <x v="0"/>
    <x v="0"/>
    <x v="0"/>
    <x v="0"/>
    <n v="8"/>
    <n v="5"/>
    <n v="1999"/>
    <n v="1999"/>
    <x v="0"/>
    <x v="0"/>
    <x v="0"/>
    <s v="VinylSd"/>
    <x v="0"/>
    <n v="673"/>
    <x v="0"/>
    <s v="TA"/>
    <x v="0"/>
    <x v="0"/>
    <s v="TA"/>
    <s v="Mn"/>
    <x v="0"/>
    <n v="1163"/>
    <s v="Unf"/>
    <n v="0"/>
    <n v="89"/>
    <n v="1252"/>
    <x v="0"/>
    <s v="Ex"/>
    <s v="Y"/>
    <x v="0"/>
    <n v="1268"/>
    <n v="1097"/>
    <n v="0"/>
    <n v="2365"/>
    <n v="1"/>
    <n v="0"/>
    <n v="2"/>
    <n v="1"/>
    <n v="3"/>
    <n v="1"/>
    <s v="Gd"/>
    <n v="8"/>
    <s v="Typ"/>
    <n v="1"/>
    <s v="Gd"/>
    <x v="0"/>
    <n v="1999"/>
    <x v="0"/>
    <n v="3"/>
    <n v="856"/>
    <s v="TA"/>
    <s v="TA"/>
    <x v="0"/>
    <n v="0"/>
    <n v="128"/>
    <n v="0"/>
    <n v="0"/>
    <n v="180"/>
    <n v="0"/>
    <s v="NA"/>
    <x v="0"/>
    <s v="NA"/>
    <n v="0"/>
    <n v="7"/>
    <n v="2009"/>
    <x v="0"/>
    <x v="0"/>
    <n v="337000"/>
  </r>
  <r>
    <n v="765"/>
    <n v="120"/>
    <x v="0"/>
    <n v="30"/>
    <x v="623"/>
    <x v="0"/>
    <s v="NA"/>
    <x v="1"/>
    <x v="0"/>
    <x v="0"/>
    <x v="3"/>
    <x v="0"/>
    <x v="1"/>
    <x v="0"/>
    <x v="0"/>
    <x v="3"/>
    <x v="1"/>
    <n v="8"/>
    <n v="5"/>
    <n v="1995"/>
    <n v="1996"/>
    <x v="1"/>
    <x v="0"/>
    <x v="4"/>
    <s v="BrkFace"/>
    <x v="1"/>
    <n v="0"/>
    <x v="0"/>
    <s v="Gd"/>
    <x v="0"/>
    <x v="0"/>
    <s v="Gd"/>
    <s v="Av"/>
    <x v="6"/>
    <n v="437"/>
    <s v="GLQ"/>
    <n v="1057"/>
    <n v="0"/>
    <n v="1494"/>
    <x v="0"/>
    <s v="Ex"/>
    <s v="Y"/>
    <x v="0"/>
    <n v="1494"/>
    <n v="0"/>
    <n v="0"/>
    <n v="1494"/>
    <n v="1"/>
    <n v="0"/>
    <n v="1"/>
    <n v="1"/>
    <n v="2"/>
    <n v="1"/>
    <s v="Ex"/>
    <n v="6"/>
    <s v="Typ"/>
    <n v="1"/>
    <s v="Gd"/>
    <x v="0"/>
    <n v="1995"/>
    <x v="2"/>
    <n v="2"/>
    <n v="481"/>
    <s v="TA"/>
    <s v="TA"/>
    <x v="0"/>
    <n v="0"/>
    <n v="30"/>
    <n v="0"/>
    <n v="0"/>
    <n v="216"/>
    <n v="0"/>
    <s v="NA"/>
    <x v="0"/>
    <s v="NA"/>
    <n v="0"/>
    <n v="4"/>
    <n v="2006"/>
    <x v="0"/>
    <x v="0"/>
    <n v="270000"/>
  </r>
  <r>
    <n v="766"/>
    <n v="20"/>
    <x v="0"/>
    <n v="75"/>
    <x v="624"/>
    <x v="0"/>
    <s v="NA"/>
    <x v="1"/>
    <x v="0"/>
    <x v="0"/>
    <x v="0"/>
    <x v="0"/>
    <x v="5"/>
    <x v="0"/>
    <x v="0"/>
    <x v="0"/>
    <x v="1"/>
    <n v="9"/>
    <n v="5"/>
    <n v="2008"/>
    <n v="2008"/>
    <x v="0"/>
    <x v="0"/>
    <x v="0"/>
    <s v="VinylSd"/>
    <x v="2"/>
    <n v="284"/>
    <x v="0"/>
    <s v="TA"/>
    <x v="0"/>
    <x v="0"/>
    <s v="TA"/>
    <s v="No"/>
    <x v="2"/>
    <n v="0"/>
    <s v="Unf"/>
    <n v="0"/>
    <n v="1498"/>
    <n v="1498"/>
    <x v="0"/>
    <s v="Ex"/>
    <s v="Y"/>
    <x v="0"/>
    <n v="1506"/>
    <n v="0"/>
    <n v="0"/>
    <n v="1506"/>
    <n v="0"/>
    <n v="0"/>
    <n v="2"/>
    <n v="0"/>
    <n v="2"/>
    <n v="1"/>
    <s v="Ex"/>
    <n v="6"/>
    <s v="Typ"/>
    <n v="1"/>
    <s v="Gd"/>
    <x v="0"/>
    <n v="2008"/>
    <x v="2"/>
    <n v="2"/>
    <n v="592"/>
    <s v="TA"/>
    <s v="TA"/>
    <x v="0"/>
    <n v="0"/>
    <n v="174"/>
    <n v="0"/>
    <n v="0"/>
    <n v="0"/>
    <n v="0"/>
    <s v="NA"/>
    <x v="0"/>
    <s v="NA"/>
    <n v="0"/>
    <n v="8"/>
    <n v="2008"/>
    <x v="1"/>
    <x v="2"/>
    <n v="264132"/>
  </r>
  <r>
    <n v="767"/>
    <n v="60"/>
    <x v="0"/>
    <n v="80"/>
    <x v="625"/>
    <x v="0"/>
    <s v="NA"/>
    <x v="0"/>
    <x v="0"/>
    <x v="0"/>
    <x v="0"/>
    <x v="0"/>
    <x v="6"/>
    <x v="0"/>
    <x v="0"/>
    <x v="0"/>
    <x v="0"/>
    <n v="7"/>
    <n v="5"/>
    <n v="1988"/>
    <n v="1988"/>
    <x v="0"/>
    <x v="0"/>
    <x v="3"/>
    <s v="HdBoard"/>
    <x v="0"/>
    <n v="42"/>
    <x v="1"/>
    <s v="TA"/>
    <x v="1"/>
    <x v="0"/>
    <s v="TA"/>
    <s v="No"/>
    <x v="0"/>
    <n v="394"/>
    <s v="Unf"/>
    <n v="0"/>
    <n v="586"/>
    <n v="980"/>
    <x v="0"/>
    <s v="TA"/>
    <s v="Y"/>
    <x v="0"/>
    <n v="980"/>
    <n v="734"/>
    <n v="0"/>
    <n v="1714"/>
    <n v="0"/>
    <n v="0"/>
    <n v="2"/>
    <n v="1"/>
    <n v="3"/>
    <n v="1"/>
    <s v="TA"/>
    <n v="7"/>
    <s v="Typ"/>
    <n v="1"/>
    <s v="TA"/>
    <x v="0"/>
    <n v="1988"/>
    <x v="1"/>
    <n v="2"/>
    <n v="496"/>
    <s v="TA"/>
    <s v="TA"/>
    <x v="0"/>
    <n v="228"/>
    <n v="66"/>
    <n v="156"/>
    <n v="0"/>
    <n v="0"/>
    <n v="0"/>
    <s v="NA"/>
    <x v="1"/>
    <s v="Shed"/>
    <n v="500"/>
    <n v="3"/>
    <n v="2010"/>
    <x v="0"/>
    <x v="0"/>
    <n v="196500"/>
  </r>
  <r>
    <n v="768"/>
    <n v="50"/>
    <x v="0"/>
    <n v="75"/>
    <x v="626"/>
    <x v="0"/>
    <s v="NA"/>
    <x v="1"/>
    <x v="0"/>
    <x v="0"/>
    <x v="0"/>
    <x v="0"/>
    <x v="4"/>
    <x v="0"/>
    <x v="0"/>
    <x v="0"/>
    <x v="2"/>
    <n v="6"/>
    <n v="7"/>
    <n v="1940"/>
    <n v="1985"/>
    <x v="0"/>
    <x v="0"/>
    <x v="0"/>
    <s v="VinylSd"/>
    <x v="1"/>
    <n v="0"/>
    <x v="1"/>
    <s v="TA"/>
    <x v="1"/>
    <x v="0"/>
    <s v="TA"/>
    <s v="Mn"/>
    <x v="1"/>
    <n v="660"/>
    <s v="Unf"/>
    <n v="0"/>
    <n v="323"/>
    <n v="983"/>
    <x v="0"/>
    <s v="Ex"/>
    <s v="Y"/>
    <x v="0"/>
    <n v="983"/>
    <n v="767"/>
    <n v="0"/>
    <n v="1750"/>
    <n v="1"/>
    <n v="0"/>
    <n v="2"/>
    <n v="0"/>
    <n v="4"/>
    <n v="1"/>
    <s v="TA"/>
    <n v="7"/>
    <s v="Mod"/>
    <n v="0"/>
    <s v="NA"/>
    <x v="0"/>
    <n v="1989"/>
    <x v="1"/>
    <n v="1"/>
    <n v="423"/>
    <s v="TA"/>
    <s v="TA"/>
    <x v="0"/>
    <n v="245"/>
    <n v="0"/>
    <n v="156"/>
    <n v="0"/>
    <n v="0"/>
    <n v="0"/>
    <s v="NA"/>
    <x v="0"/>
    <s v="Shed"/>
    <n v="1300"/>
    <n v="7"/>
    <n v="2008"/>
    <x v="0"/>
    <x v="0"/>
    <n v="160000"/>
  </r>
  <r>
    <n v="769"/>
    <n v="20"/>
    <x v="0"/>
    <n v="70"/>
    <x v="134"/>
    <x v="0"/>
    <s v="NA"/>
    <x v="0"/>
    <x v="0"/>
    <x v="0"/>
    <x v="0"/>
    <x v="0"/>
    <x v="0"/>
    <x v="0"/>
    <x v="0"/>
    <x v="0"/>
    <x v="1"/>
    <n v="7"/>
    <n v="5"/>
    <n v="2004"/>
    <n v="2005"/>
    <x v="1"/>
    <x v="0"/>
    <x v="0"/>
    <s v="VinylSd"/>
    <x v="1"/>
    <n v="0"/>
    <x v="0"/>
    <s v="TA"/>
    <x v="0"/>
    <x v="0"/>
    <s v="TA"/>
    <s v="No"/>
    <x v="0"/>
    <n v="24"/>
    <s v="Unf"/>
    <n v="0"/>
    <n v="1836"/>
    <n v="1860"/>
    <x v="0"/>
    <s v="Ex"/>
    <s v="Y"/>
    <x v="0"/>
    <n v="1836"/>
    <n v="0"/>
    <n v="0"/>
    <n v="1836"/>
    <n v="0"/>
    <n v="0"/>
    <n v="2"/>
    <n v="0"/>
    <n v="3"/>
    <n v="1"/>
    <s v="Gd"/>
    <n v="8"/>
    <s v="Typ"/>
    <n v="1"/>
    <s v="Gd"/>
    <x v="0"/>
    <n v="2004"/>
    <x v="2"/>
    <n v="2"/>
    <n v="484"/>
    <s v="TA"/>
    <s v="TA"/>
    <x v="0"/>
    <n v="120"/>
    <n v="33"/>
    <n v="0"/>
    <n v="0"/>
    <n v="0"/>
    <n v="0"/>
    <s v="NA"/>
    <x v="0"/>
    <s v="NA"/>
    <n v="0"/>
    <n v="10"/>
    <n v="2006"/>
    <x v="0"/>
    <x v="0"/>
    <n v="216837"/>
  </r>
  <r>
    <n v="770"/>
    <n v="60"/>
    <x v="0"/>
    <n v="47"/>
    <x v="627"/>
    <x v="0"/>
    <s v="NA"/>
    <x v="2"/>
    <x v="3"/>
    <x v="0"/>
    <x v="3"/>
    <x v="1"/>
    <x v="18"/>
    <x v="0"/>
    <x v="0"/>
    <x v="0"/>
    <x v="0"/>
    <n v="8"/>
    <n v="5"/>
    <n v="2003"/>
    <n v="2003"/>
    <x v="1"/>
    <x v="0"/>
    <x v="6"/>
    <s v="Wd Shng"/>
    <x v="0"/>
    <n v="603"/>
    <x v="2"/>
    <s v="TA"/>
    <x v="0"/>
    <x v="0"/>
    <s v="TA"/>
    <s v="Gd"/>
    <x v="1"/>
    <n v="1416"/>
    <s v="Unf"/>
    <n v="0"/>
    <n v="234"/>
    <n v="1650"/>
    <x v="0"/>
    <s v="Ex"/>
    <s v="Y"/>
    <x v="0"/>
    <n v="1690"/>
    <n v="1589"/>
    <n v="0"/>
    <n v="3279"/>
    <n v="1"/>
    <n v="0"/>
    <n v="3"/>
    <n v="1"/>
    <n v="4"/>
    <n v="1"/>
    <s v="Ex"/>
    <n v="12"/>
    <s v="Mod"/>
    <n v="1"/>
    <s v="Gd"/>
    <x v="2"/>
    <n v="2003"/>
    <x v="2"/>
    <n v="3"/>
    <n v="841"/>
    <s v="TA"/>
    <s v="TA"/>
    <x v="0"/>
    <n v="503"/>
    <n v="36"/>
    <n v="0"/>
    <n v="0"/>
    <n v="210"/>
    <n v="0"/>
    <s v="NA"/>
    <x v="0"/>
    <s v="NA"/>
    <n v="0"/>
    <n v="6"/>
    <n v="2010"/>
    <x v="0"/>
    <x v="0"/>
    <n v="538000"/>
  </r>
  <r>
    <n v="771"/>
    <n v="85"/>
    <x v="0"/>
    <s v="NA"/>
    <x v="628"/>
    <x v="0"/>
    <s v="NA"/>
    <x v="1"/>
    <x v="0"/>
    <x v="0"/>
    <x v="3"/>
    <x v="0"/>
    <x v="9"/>
    <x v="0"/>
    <x v="0"/>
    <x v="0"/>
    <x v="4"/>
    <n v="5"/>
    <n v="5"/>
    <n v="1982"/>
    <n v="1982"/>
    <x v="1"/>
    <x v="0"/>
    <x v="2"/>
    <s v="Wd Sdng"/>
    <x v="1"/>
    <n v="0"/>
    <x v="1"/>
    <s v="TA"/>
    <x v="1"/>
    <x v="0"/>
    <s v="TA"/>
    <s v="Av"/>
    <x v="0"/>
    <n v="685"/>
    <s v="Unf"/>
    <n v="0"/>
    <n v="173"/>
    <n v="858"/>
    <x v="0"/>
    <s v="TA"/>
    <s v="Y"/>
    <x v="0"/>
    <n v="858"/>
    <n v="0"/>
    <n v="0"/>
    <n v="858"/>
    <n v="1"/>
    <n v="0"/>
    <n v="1"/>
    <n v="0"/>
    <n v="2"/>
    <n v="1"/>
    <s v="TA"/>
    <n v="5"/>
    <s v="Typ"/>
    <n v="0"/>
    <s v="NA"/>
    <x v="1"/>
    <n v="1983"/>
    <x v="1"/>
    <n v="2"/>
    <n v="576"/>
    <s v="TA"/>
    <s v="TA"/>
    <x v="0"/>
    <n v="120"/>
    <n v="0"/>
    <n v="0"/>
    <n v="0"/>
    <n v="0"/>
    <n v="0"/>
    <s v="NA"/>
    <x v="0"/>
    <s v="NA"/>
    <n v="0"/>
    <n v="4"/>
    <n v="2009"/>
    <x v="0"/>
    <x v="0"/>
    <n v="134900"/>
  </r>
  <r>
    <n v="772"/>
    <n v="20"/>
    <x v="0"/>
    <n v="67"/>
    <x v="629"/>
    <x v="0"/>
    <s v="NA"/>
    <x v="0"/>
    <x v="0"/>
    <x v="0"/>
    <x v="0"/>
    <x v="0"/>
    <x v="15"/>
    <x v="0"/>
    <x v="0"/>
    <x v="0"/>
    <x v="1"/>
    <n v="4"/>
    <n v="5"/>
    <n v="1951"/>
    <n v="1951"/>
    <x v="0"/>
    <x v="0"/>
    <x v="2"/>
    <s v="Wd Sdng"/>
    <x v="1"/>
    <n v="0"/>
    <x v="1"/>
    <s v="TA"/>
    <x v="1"/>
    <x v="4"/>
    <s v="Fa"/>
    <s v="No"/>
    <x v="6"/>
    <n v="836"/>
    <s v="Unf"/>
    <n v="0"/>
    <n v="0"/>
    <n v="836"/>
    <x v="0"/>
    <s v="TA"/>
    <s v="Y"/>
    <x v="1"/>
    <n v="1220"/>
    <n v="0"/>
    <n v="0"/>
    <n v="1220"/>
    <n v="0"/>
    <n v="0"/>
    <n v="1"/>
    <n v="0"/>
    <n v="2"/>
    <n v="1"/>
    <s v="TA"/>
    <n v="6"/>
    <s v="Typ"/>
    <n v="0"/>
    <s v="NA"/>
    <x v="1"/>
    <n v="1951"/>
    <x v="1"/>
    <n v="2"/>
    <n v="396"/>
    <s v="TA"/>
    <s v="TA"/>
    <x v="0"/>
    <n v="0"/>
    <n v="0"/>
    <n v="0"/>
    <n v="0"/>
    <n v="0"/>
    <n v="0"/>
    <s v="NA"/>
    <x v="0"/>
    <s v="NA"/>
    <n v="0"/>
    <n v="4"/>
    <n v="2006"/>
    <x v="2"/>
    <x v="0"/>
    <n v="102000"/>
  </r>
  <r>
    <n v="773"/>
    <n v="80"/>
    <x v="0"/>
    <n v="94"/>
    <x v="630"/>
    <x v="0"/>
    <s v="NA"/>
    <x v="0"/>
    <x v="0"/>
    <x v="0"/>
    <x v="0"/>
    <x v="0"/>
    <x v="15"/>
    <x v="0"/>
    <x v="0"/>
    <x v="0"/>
    <x v="5"/>
    <n v="6"/>
    <n v="5"/>
    <n v="1976"/>
    <n v="1976"/>
    <x v="0"/>
    <x v="0"/>
    <x v="7"/>
    <s v="Plywood"/>
    <x v="1"/>
    <n v="0"/>
    <x v="1"/>
    <s v="TA"/>
    <x v="1"/>
    <x v="1"/>
    <s v="TA"/>
    <s v="Av"/>
    <x v="1"/>
    <n v="422"/>
    <s v="BLQ"/>
    <n v="127"/>
    <n v="480"/>
    <n v="1029"/>
    <x v="0"/>
    <s v="TA"/>
    <s v="Y"/>
    <x v="0"/>
    <n v="1117"/>
    <n v="0"/>
    <n v="0"/>
    <n v="1117"/>
    <n v="1"/>
    <n v="0"/>
    <n v="1"/>
    <n v="0"/>
    <n v="3"/>
    <n v="1"/>
    <s v="TA"/>
    <n v="6"/>
    <s v="Typ"/>
    <n v="1"/>
    <s v="TA"/>
    <x v="1"/>
    <n v="1976"/>
    <x v="1"/>
    <n v="2"/>
    <n v="672"/>
    <s v="TA"/>
    <s v="TA"/>
    <x v="0"/>
    <n v="144"/>
    <n v="0"/>
    <n v="0"/>
    <n v="0"/>
    <n v="0"/>
    <n v="0"/>
    <s v="NA"/>
    <x v="1"/>
    <s v="NA"/>
    <n v="0"/>
    <n v="3"/>
    <n v="2010"/>
    <x v="0"/>
    <x v="1"/>
    <n v="107000"/>
  </r>
  <r>
    <n v="774"/>
    <n v="20"/>
    <x v="0"/>
    <n v="70"/>
    <x v="631"/>
    <x v="0"/>
    <s v="NA"/>
    <x v="0"/>
    <x v="0"/>
    <x v="0"/>
    <x v="0"/>
    <x v="0"/>
    <x v="11"/>
    <x v="1"/>
    <x v="0"/>
    <x v="0"/>
    <x v="1"/>
    <n v="5"/>
    <n v="5"/>
    <n v="1958"/>
    <n v="1958"/>
    <x v="0"/>
    <x v="0"/>
    <x v="2"/>
    <s v="Wd Sdng"/>
    <x v="1"/>
    <n v="1"/>
    <x v="1"/>
    <s v="TA"/>
    <x v="1"/>
    <x v="1"/>
    <s v="TA"/>
    <s v="No"/>
    <x v="3"/>
    <n v="456"/>
    <s v="Unf"/>
    <n v="0"/>
    <n v="456"/>
    <n v="912"/>
    <x v="0"/>
    <s v="Ex"/>
    <s v="Y"/>
    <x v="2"/>
    <n v="912"/>
    <n v="0"/>
    <n v="0"/>
    <n v="912"/>
    <n v="0"/>
    <n v="0"/>
    <n v="1"/>
    <n v="0"/>
    <n v="2"/>
    <n v="1"/>
    <s v="TA"/>
    <n v="5"/>
    <s v="Typ"/>
    <n v="0"/>
    <s v="NA"/>
    <x v="0"/>
    <n v="1958"/>
    <x v="0"/>
    <n v="1"/>
    <n v="275"/>
    <s v="TA"/>
    <s v="TA"/>
    <x v="0"/>
    <n v="0"/>
    <n v="0"/>
    <n v="0"/>
    <n v="0"/>
    <n v="0"/>
    <n v="0"/>
    <s v="NA"/>
    <x v="0"/>
    <s v="NA"/>
    <n v="0"/>
    <n v="7"/>
    <n v="2007"/>
    <x v="2"/>
    <x v="0"/>
    <n v="114500"/>
  </r>
  <r>
    <n v="775"/>
    <n v="20"/>
    <x v="0"/>
    <n v="110"/>
    <x v="632"/>
    <x v="0"/>
    <s v="NA"/>
    <x v="0"/>
    <x v="0"/>
    <x v="0"/>
    <x v="2"/>
    <x v="0"/>
    <x v="10"/>
    <x v="0"/>
    <x v="0"/>
    <x v="0"/>
    <x v="1"/>
    <n v="8"/>
    <n v="5"/>
    <n v="2006"/>
    <n v="2006"/>
    <x v="1"/>
    <x v="0"/>
    <x v="0"/>
    <s v="VinylSd"/>
    <x v="0"/>
    <n v="375"/>
    <x v="0"/>
    <s v="TA"/>
    <x v="0"/>
    <x v="0"/>
    <s v="TA"/>
    <s v="Av"/>
    <x v="2"/>
    <n v="0"/>
    <s v="Unf"/>
    <n v="0"/>
    <n v="1935"/>
    <n v="1935"/>
    <x v="0"/>
    <s v="Gd"/>
    <s v="Y"/>
    <x v="0"/>
    <n v="1973"/>
    <n v="0"/>
    <n v="0"/>
    <n v="1973"/>
    <n v="0"/>
    <n v="0"/>
    <n v="2"/>
    <n v="0"/>
    <n v="3"/>
    <n v="1"/>
    <s v="Gd"/>
    <n v="9"/>
    <s v="Typ"/>
    <n v="1"/>
    <s v="Gd"/>
    <x v="0"/>
    <n v="2006"/>
    <x v="2"/>
    <n v="3"/>
    <n v="895"/>
    <s v="TA"/>
    <s v="TA"/>
    <x v="0"/>
    <n v="315"/>
    <n v="45"/>
    <n v="0"/>
    <n v="0"/>
    <n v="0"/>
    <n v="0"/>
    <s v="NA"/>
    <x v="0"/>
    <s v="NA"/>
    <n v="0"/>
    <n v="7"/>
    <n v="2007"/>
    <x v="1"/>
    <x v="2"/>
    <n v="395000"/>
  </r>
  <r>
    <n v="776"/>
    <n v="120"/>
    <x v="1"/>
    <n v="32"/>
    <x v="78"/>
    <x v="0"/>
    <s v="NA"/>
    <x v="0"/>
    <x v="0"/>
    <x v="0"/>
    <x v="1"/>
    <x v="0"/>
    <x v="4"/>
    <x v="0"/>
    <x v="0"/>
    <x v="3"/>
    <x v="1"/>
    <n v="6"/>
    <n v="5"/>
    <n v="1998"/>
    <n v="1998"/>
    <x v="1"/>
    <x v="0"/>
    <x v="0"/>
    <s v="VinylSd"/>
    <x v="0"/>
    <n v="320"/>
    <x v="1"/>
    <s v="TA"/>
    <x v="0"/>
    <x v="2"/>
    <s v="TA"/>
    <s v="No"/>
    <x v="0"/>
    <n v="866"/>
    <s v="Unf"/>
    <n v="0"/>
    <n v="338"/>
    <n v="1204"/>
    <x v="0"/>
    <s v="Ex"/>
    <s v="Y"/>
    <x v="0"/>
    <n v="1204"/>
    <n v="0"/>
    <n v="0"/>
    <n v="1204"/>
    <n v="1"/>
    <n v="0"/>
    <n v="2"/>
    <n v="0"/>
    <n v="2"/>
    <n v="1"/>
    <s v="TA"/>
    <n v="5"/>
    <s v="Typ"/>
    <n v="0"/>
    <s v="NA"/>
    <x v="0"/>
    <n v="1998"/>
    <x v="2"/>
    <n v="2"/>
    <n v="412"/>
    <s v="TA"/>
    <s v="TA"/>
    <x v="0"/>
    <n v="0"/>
    <n v="247"/>
    <n v="0"/>
    <n v="0"/>
    <n v="0"/>
    <n v="0"/>
    <s v="NA"/>
    <x v="0"/>
    <s v="NA"/>
    <n v="0"/>
    <n v="6"/>
    <n v="2009"/>
    <x v="0"/>
    <x v="0"/>
    <n v="162000"/>
  </r>
  <r>
    <n v="777"/>
    <n v="20"/>
    <x v="0"/>
    <n v="86"/>
    <x v="633"/>
    <x v="0"/>
    <s v="NA"/>
    <x v="1"/>
    <x v="0"/>
    <x v="0"/>
    <x v="0"/>
    <x v="0"/>
    <x v="0"/>
    <x v="0"/>
    <x v="0"/>
    <x v="0"/>
    <x v="1"/>
    <n v="7"/>
    <n v="5"/>
    <n v="2005"/>
    <n v="2006"/>
    <x v="0"/>
    <x v="0"/>
    <x v="0"/>
    <s v="VinylSd"/>
    <x v="0"/>
    <n v="240"/>
    <x v="0"/>
    <s v="TA"/>
    <x v="0"/>
    <x v="0"/>
    <s v="TA"/>
    <s v="Av"/>
    <x v="0"/>
    <n v="20"/>
    <s v="Unf"/>
    <n v="0"/>
    <n v="1594"/>
    <n v="1614"/>
    <x v="0"/>
    <s v="Ex"/>
    <s v="Y"/>
    <x v="0"/>
    <n v="1614"/>
    <n v="0"/>
    <n v="0"/>
    <n v="1614"/>
    <n v="0"/>
    <n v="0"/>
    <n v="2"/>
    <n v="0"/>
    <n v="3"/>
    <n v="1"/>
    <s v="Gd"/>
    <n v="7"/>
    <s v="Typ"/>
    <n v="0"/>
    <s v="NA"/>
    <x v="0"/>
    <n v="2005"/>
    <x v="0"/>
    <n v="3"/>
    <n v="865"/>
    <s v="TA"/>
    <s v="TA"/>
    <x v="0"/>
    <n v="144"/>
    <n v="59"/>
    <n v="0"/>
    <n v="0"/>
    <n v="0"/>
    <n v="0"/>
    <s v="NA"/>
    <x v="0"/>
    <s v="NA"/>
    <n v="0"/>
    <n v="7"/>
    <n v="2006"/>
    <x v="1"/>
    <x v="2"/>
    <n v="221500"/>
  </r>
  <r>
    <n v="778"/>
    <n v="20"/>
    <x v="0"/>
    <n v="100"/>
    <x v="634"/>
    <x v="0"/>
    <s v="NA"/>
    <x v="1"/>
    <x v="0"/>
    <x v="0"/>
    <x v="0"/>
    <x v="0"/>
    <x v="9"/>
    <x v="0"/>
    <x v="0"/>
    <x v="0"/>
    <x v="1"/>
    <n v="5"/>
    <n v="5"/>
    <n v="1974"/>
    <n v="1974"/>
    <x v="1"/>
    <x v="0"/>
    <x v="3"/>
    <s v="Plywood"/>
    <x v="1"/>
    <n v="0"/>
    <x v="1"/>
    <s v="TA"/>
    <x v="1"/>
    <x v="1"/>
    <s v="TA"/>
    <s v="No"/>
    <x v="1"/>
    <n v="762"/>
    <s v="Unf"/>
    <n v="0"/>
    <n v="102"/>
    <n v="864"/>
    <x v="0"/>
    <s v="TA"/>
    <s v="Y"/>
    <x v="0"/>
    <n v="894"/>
    <n v="0"/>
    <n v="0"/>
    <n v="894"/>
    <n v="1"/>
    <n v="0"/>
    <n v="1"/>
    <n v="0"/>
    <n v="3"/>
    <n v="1"/>
    <s v="TA"/>
    <n v="5"/>
    <s v="Typ"/>
    <n v="1"/>
    <s v="Fa"/>
    <x v="0"/>
    <n v="1974"/>
    <x v="1"/>
    <n v="2"/>
    <n v="440"/>
    <s v="TA"/>
    <s v="TA"/>
    <x v="0"/>
    <n v="241"/>
    <n v="0"/>
    <n v="0"/>
    <n v="0"/>
    <n v="0"/>
    <n v="0"/>
    <s v="NA"/>
    <x v="1"/>
    <s v="NA"/>
    <n v="0"/>
    <n v="6"/>
    <n v="2006"/>
    <x v="0"/>
    <x v="0"/>
    <n v="142500"/>
  </r>
  <r>
    <n v="779"/>
    <n v="90"/>
    <x v="4"/>
    <n v="60"/>
    <x v="231"/>
    <x v="0"/>
    <s v="NA"/>
    <x v="0"/>
    <x v="0"/>
    <x v="0"/>
    <x v="0"/>
    <x v="0"/>
    <x v="12"/>
    <x v="1"/>
    <x v="0"/>
    <x v="2"/>
    <x v="1"/>
    <n v="5"/>
    <n v="5"/>
    <n v="1977"/>
    <n v="1977"/>
    <x v="0"/>
    <x v="0"/>
    <x v="7"/>
    <s v="Plywood"/>
    <x v="0"/>
    <n v="320"/>
    <x v="1"/>
    <s v="TA"/>
    <x v="4"/>
    <x v="3"/>
    <s v="NA"/>
    <s v="NA"/>
    <x v="5"/>
    <n v="0"/>
    <s v="NA"/>
    <n v="0"/>
    <n v="0"/>
    <n v="0"/>
    <x v="0"/>
    <s v="TA"/>
    <s v="Y"/>
    <x v="0"/>
    <n v="2020"/>
    <n v="0"/>
    <n v="0"/>
    <n v="2020"/>
    <n v="0"/>
    <n v="0"/>
    <n v="2"/>
    <n v="0"/>
    <n v="4"/>
    <n v="2"/>
    <s v="TA"/>
    <n v="10"/>
    <s v="Typ"/>
    <n v="2"/>
    <s v="TA"/>
    <x v="1"/>
    <n v="1977"/>
    <x v="1"/>
    <n v="2"/>
    <n v="630"/>
    <s v="TA"/>
    <s v="TA"/>
    <x v="0"/>
    <n v="0"/>
    <n v="0"/>
    <n v="0"/>
    <n v="0"/>
    <n v="0"/>
    <n v="0"/>
    <s v="NA"/>
    <x v="0"/>
    <s v="NA"/>
    <n v="0"/>
    <n v="10"/>
    <n v="2007"/>
    <x v="0"/>
    <x v="0"/>
    <n v="144000"/>
  </r>
  <r>
    <n v="780"/>
    <n v="90"/>
    <x v="0"/>
    <n v="78"/>
    <x v="545"/>
    <x v="0"/>
    <s v="NA"/>
    <x v="0"/>
    <x v="0"/>
    <x v="0"/>
    <x v="0"/>
    <x v="0"/>
    <x v="4"/>
    <x v="0"/>
    <x v="0"/>
    <x v="2"/>
    <x v="4"/>
    <n v="6"/>
    <n v="5"/>
    <n v="1977"/>
    <n v="1977"/>
    <x v="0"/>
    <x v="0"/>
    <x v="7"/>
    <s v="ImStucc"/>
    <x v="0"/>
    <n v="90"/>
    <x v="1"/>
    <s v="TA"/>
    <x v="1"/>
    <x v="0"/>
    <s v="TA"/>
    <s v="Gd"/>
    <x v="0"/>
    <n v="975"/>
    <s v="Unf"/>
    <n v="0"/>
    <n v="0"/>
    <n v="975"/>
    <x v="0"/>
    <s v="TA"/>
    <s v="Y"/>
    <x v="0"/>
    <n v="1004"/>
    <n v="0"/>
    <n v="0"/>
    <n v="1004"/>
    <n v="1"/>
    <n v="0"/>
    <n v="1"/>
    <n v="0"/>
    <n v="2"/>
    <n v="1"/>
    <s v="TA"/>
    <n v="4"/>
    <s v="Typ"/>
    <n v="0"/>
    <s v="NA"/>
    <x v="0"/>
    <n v="1977"/>
    <x v="1"/>
    <n v="2"/>
    <n v="504"/>
    <s v="TA"/>
    <s v="TA"/>
    <x v="0"/>
    <n v="0"/>
    <n v="0"/>
    <n v="0"/>
    <n v="0"/>
    <n v="0"/>
    <n v="0"/>
    <s v="NA"/>
    <x v="0"/>
    <s v="NA"/>
    <n v="0"/>
    <n v="5"/>
    <n v="2006"/>
    <x v="0"/>
    <x v="0"/>
    <n v="135000"/>
  </r>
  <r>
    <n v="781"/>
    <n v="20"/>
    <x v="0"/>
    <n v="63"/>
    <x v="635"/>
    <x v="0"/>
    <s v="NA"/>
    <x v="0"/>
    <x v="0"/>
    <x v="0"/>
    <x v="0"/>
    <x v="0"/>
    <x v="17"/>
    <x v="0"/>
    <x v="0"/>
    <x v="0"/>
    <x v="1"/>
    <n v="7"/>
    <n v="5"/>
    <n v="1995"/>
    <n v="1996"/>
    <x v="0"/>
    <x v="0"/>
    <x v="3"/>
    <s v="HdBoard"/>
    <x v="0"/>
    <n v="38"/>
    <x v="1"/>
    <s v="TA"/>
    <x v="0"/>
    <x v="0"/>
    <s v="Gd"/>
    <s v="No"/>
    <x v="2"/>
    <n v="0"/>
    <s v="Unf"/>
    <n v="0"/>
    <n v="1237"/>
    <n v="1237"/>
    <x v="0"/>
    <s v="Gd"/>
    <s v="Y"/>
    <x v="0"/>
    <n v="1253"/>
    <n v="0"/>
    <n v="0"/>
    <n v="1253"/>
    <n v="0"/>
    <n v="0"/>
    <n v="2"/>
    <n v="0"/>
    <n v="3"/>
    <n v="1"/>
    <s v="TA"/>
    <n v="6"/>
    <s v="Typ"/>
    <n v="1"/>
    <s v="TA"/>
    <x v="0"/>
    <n v="1995"/>
    <x v="2"/>
    <n v="2"/>
    <n v="402"/>
    <s v="TA"/>
    <s v="TA"/>
    <x v="0"/>
    <n v="220"/>
    <n v="21"/>
    <n v="0"/>
    <n v="0"/>
    <n v="0"/>
    <n v="0"/>
    <s v="NA"/>
    <x v="0"/>
    <s v="NA"/>
    <n v="0"/>
    <n v="6"/>
    <n v="2007"/>
    <x v="0"/>
    <x v="0"/>
    <n v="176000"/>
  </r>
  <r>
    <n v="782"/>
    <n v="60"/>
    <x v="0"/>
    <n v="65"/>
    <x v="636"/>
    <x v="0"/>
    <s v="NA"/>
    <x v="0"/>
    <x v="0"/>
    <x v="0"/>
    <x v="0"/>
    <x v="0"/>
    <x v="12"/>
    <x v="0"/>
    <x v="0"/>
    <x v="0"/>
    <x v="0"/>
    <n v="6"/>
    <n v="5"/>
    <n v="1992"/>
    <n v="1992"/>
    <x v="0"/>
    <x v="0"/>
    <x v="0"/>
    <s v="VinylSd"/>
    <x v="1"/>
    <n v="0"/>
    <x v="0"/>
    <s v="Gd"/>
    <x v="0"/>
    <x v="0"/>
    <s v="TA"/>
    <s v="No"/>
    <x v="1"/>
    <n v="387"/>
    <s v="Unf"/>
    <n v="0"/>
    <n v="374"/>
    <n v="761"/>
    <x v="0"/>
    <s v="Ex"/>
    <s v="Y"/>
    <x v="0"/>
    <n v="810"/>
    <n v="793"/>
    <n v="0"/>
    <n v="1603"/>
    <n v="0"/>
    <n v="0"/>
    <n v="2"/>
    <n v="1"/>
    <n v="3"/>
    <n v="1"/>
    <s v="Gd"/>
    <n v="7"/>
    <s v="Typ"/>
    <n v="0"/>
    <s v="NA"/>
    <x v="0"/>
    <n v="1992"/>
    <x v="0"/>
    <n v="2"/>
    <n v="484"/>
    <s v="TA"/>
    <s v="TA"/>
    <x v="0"/>
    <n v="0"/>
    <n v="124"/>
    <n v="0"/>
    <n v="0"/>
    <n v="0"/>
    <n v="0"/>
    <s v="NA"/>
    <x v="0"/>
    <s v="NA"/>
    <n v="0"/>
    <n v="7"/>
    <n v="2006"/>
    <x v="0"/>
    <x v="0"/>
    <n v="175900"/>
  </r>
  <r>
    <n v="783"/>
    <n v="20"/>
    <x v="0"/>
    <n v="67"/>
    <x v="637"/>
    <x v="0"/>
    <s v="NA"/>
    <x v="2"/>
    <x v="0"/>
    <x v="0"/>
    <x v="0"/>
    <x v="0"/>
    <x v="0"/>
    <x v="0"/>
    <x v="0"/>
    <x v="0"/>
    <x v="1"/>
    <n v="7"/>
    <n v="5"/>
    <n v="2001"/>
    <n v="2002"/>
    <x v="0"/>
    <x v="0"/>
    <x v="0"/>
    <s v="VinylSd"/>
    <x v="1"/>
    <n v="0"/>
    <x v="0"/>
    <s v="TA"/>
    <x v="0"/>
    <x v="0"/>
    <s v="TA"/>
    <s v="No"/>
    <x v="2"/>
    <n v="0"/>
    <s v="Unf"/>
    <n v="0"/>
    <n v="1413"/>
    <n v="1413"/>
    <x v="0"/>
    <s v="Ex"/>
    <s v="Y"/>
    <x v="0"/>
    <n v="1430"/>
    <n v="0"/>
    <n v="0"/>
    <n v="1430"/>
    <n v="0"/>
    <n v="0"/>
    <n v="2"/>
    <n v="0"/>
    <n v="3"/>
    <n v="1"/>
    <s v="Gd"/>
    <n v="6"/>
    <s v="Typ"/>
    <n v="0"/>
    <s v="NA"/>
    <x v="0"/>
    <n v="2001"/>
    <x v="0"/>
    <n v="2"/>
    <n v="605"/>
    <s v="TA"/>
    <s v="TA"/>
    <x v="0"/>
    <n v="0"/>
    <n v="33"/>
    <n v="0"/>
    <n v="0"/>
    <n v="0"/>
    <n v="0"/>
    <s v="NA"/>
    <x v="0"/>
    <s v="NA"/>
    <n v="0"/>
    <n v="6"/>
    <n v="2009"/>
    <x v="0"/>
    <x v="0"/>
    <n v="187100"/>
  </r>
  <r>
    <n v="784"/>
    <n v="85"/>
    <x v="0"/>
    <s v="NA"/>
    <x v="638"/>
    <x v="0"/>
    <s v="NA"/>
    <x v="1"/>
    <x v="0"/>
    <x v="0"/>
    <x v="2"/>
    <x v="0"/>
    <x v="4"/>
    <x v="0"/>
    <x v="0"/>
    <x v="0"/>
    <x v="4"/>
    <n v="5"/>
    <n v="6"/>
    <n v="1978"/>
    <n v="1978"/>
    <x v="0"/>
    <x v="0"/>
    <x v="7"/>
    <s v="Plywood"/>
    <x v="0"/>
    <n v="104"/>
    <x v="1"/>
    <s v="Gd"/>
    <x v="0"/>
    <x v="0"/>
    <s v="TA"/>
    <s v="Av"/>
    <x v="0"/>
    <n v="1097"/>
    <s v="Unf"/>
    <n v="0"/>
    <n v="0"/>
    <n v="1097"/>
    <x v="0"/>
    <s v="Ex"/>
    <s v="Y"/>
    <x v="0"/>
    <n v="1110"/>
    <n v="0"/>
    <n v="0"/>
    <n v="1110"/>
    <n v="1"/>
    <n v="0"/>
    <n v="1"/>
    <n v="0"/>
    <n v="1"/>
    <n v="1"/>
    <s v="Gd"/>
    <n v="4"/>
    <s v="Typ"/>
    <n v="1"/>
    <s v="TA"/>
    <x v="0"/>
    <n v="1978"/>
    <x v="2"/>
    <n v="2"/>
    <n v="602"/>
    <s v="TA"/>
    <s v="TA"/>
    <x v="0"/>
    <n v="303"/>
    <n v="30"/>
    <n v="0"/>
    <n v="0"/>
    <n v="0"/>
    <n v="0"/>
    <s v="NA"/>
    <x v="0"/>
    <s v="NA"/>
    <n v="0"/>
    <n v="7"/>
    <n v="2009"/>
    <x v="0"/>
    <x v="0"/>
    <n v="165500"/>
  </r>
  <r>
    <n v="785"/>
    <n v="75"/>
    <x v="1"/>
    <n v="35"/>
    <x v="639"/>
    <x v="0"/>
    <s v="Grvl"/>
    <x v="0"/>
    <x v="0"/>
    <x v="0"/>
    <x v="0"/>
    <x v="0"/>
    <x v="7"/>
    <x v="0"/>
    <x v="0"/>
    <x v="0"/>
    <x v="6"/>
    <n v="6"/>
    <n v="6"/>
    <n v="1914"/>
    <n v="2001"/>
    <x v="0"/>
    <x v="0"/>
    <x v="2"/>
    <s v="Wd Shng"/>
    <x v="1"/>
    <n v="0"/>
    <x v="1"/>
    <s v="TA"/>
    <x v="1"/>
    <x v="1"/>
    <s v="TA"/>
    <s v="No"/>
    <x v="2"/>
    <n v="0"/>
    <s v="Unf"/>
    <n v="0"/>
    <n v="742"/>
    <n v="742"/>
    <x v="0"/>
    <s v="Ex"/>
    <s v="Y"/>
    <x v="0"/>
    <n v="742"/>
    <n v="742"/>
    <n v="0"/>
    <n v="1484"/>
    <n v="0"/>
    <n v="0"/>
    <n v="2"/>
    <n v="0"/>
    <n v="3"/>
    <n v="1"/>
    <s v="TA"/>
    <n v="9"/>
    <s v="Typ"/>
    <n v="1"/>
    <s v="Gd"/>
    <x v="4"/>
    <s v="NA"/>
    <x v="3"/>
    <n v="0"/>
    <n v="0"/>
    <s v="NA"/>
    <s v="NA"/>
    <x v="0"/>
    <n v="0"/>
    <n v="291"/>
    <n v="134"/>
    <n v="0"/>
    <n v="0"/>
    <n v="0"/>
    <s v="NA"/>
    <x v="0"/>
    <s v="NA"/>
    <n v="0"/>
    <n v="6"/>
    <n v="2008"/>
    <x v="0"/>
    <x v="0"/>
    <n v="128000"/>
  </r>
  <r>
    <n v="786"/>
    <n v="20"/>
    <x v="0"/>
    <s v="NA"/>
    <x v="640"/>
    <x v="0"/>
    <s v="NA"/>
    <x v="0"/>
    <x v="0"/>
    <x v="0"/>
    <x v="0"/>
    <x v="0"/>
    <x v="6"/>
    <x v="1"/>
    <x v="0"/>
    <x v="0"/>
    <x v="1"/>
    <n v="6"/>
    <n v="5"/>
    <n v="1967"/>
    <n v="1967"/>
    <x v="0"/>
    <x v="0"/>
    <x v="4"/>
    <s v="Wd Sdng"/>
    <x v="1"/>
    <n v="0"/>
    <x v="1"/>
    <s v="TA"/>
    <x v="1"/>
    <x v="1"/>
    <s v="TA"/>
    <s v="No"/>
    <x v="3"/>
    <n v="251"/>
    <s v="LwQ"/>
    <n v="630"/>
    <n v="491"/>
    <n v="1372"/>
    <x v="0"/>
    <s v="TA"/>
    <s v="Y"/>
    <x v="0"/>
    <n v="1342"/>
    <n v="0"/>
    <n v="0"/>
    <n v="1342"/>
    <n v="0"/>
    <n v="0"/>
    <n v="2"/>
    <n v="0"/>
    <n v="3"/>
    <n v="1"/>
    <s v="TA"/>
    <n v="7"/>
    <s v="Typ"/>
    <n v="1"/>
    <s v="Gd"/>
    <x v="0"/>
    <n v="1967"/>
    <x v="1"/>
    <n v="2"/>
    <n v="457"/>
    <s v="TA"/>
    <s v="TA"/>
    <x v="0"/>
    <n v="0"/>
    <n v="0"/>
    <n v="0"/>
    <n v="0"/>
    <n v="197"/>
    <n v="0"/>
    <s v="NA"/>
    <x v="0"/>
    <s v="NA"/>
    <n v="0"/>
    <n v="9"/>
    <n v="2009"/>
    <x v="0"/>
    <x v="0"/>
    <n v="161500"/>
  </r>
  <r>
    <n v="787"/>
    <n v="50"/>
    <x v="1"/>
    <n v="60"/>
    <x v="99"/>
    <x v="0"/>
    <s v="NA"/>
    <x v="0"/>
    <x v="0"/>
    <x v="0"/>
    <x v="0"/>
    <x v="0"/>
    <x v="7"/>
    <x v="3"/>
    <x v="0"/>
    <x v="0"/>
    <x v="2"/>
    <n v="5"/>
    <n v="6"/>
    <n v="1915"/>
    <n v="1950"/>
    <x v="0"/>
    <x v="0"/>
    <x v="1"/>
    <s v="MetalSd"/>
    <x v="1"/>
    <n v="0"/>
    <x v="1"/>
    <s v="Gd"/>
    <x v="0"/>
    <x v="4"/>
    <s v="TA"/>
    <s v="No"/>
    <x v="6"/>
    <n v="686"/>
    <s v="Unf"/>
    <n v="0"/>
    <n v="0"/>
    <n v="686"/>
    <x v="0"/>
    <s v="TA"/>
    <s v="Y"/>
    <x v="0"/>
    <n v="966"/>
    <n v="686"/>
    <n v="0"/>
    <n v="1652"/>
    <n v="1"/>
    <n v="0"/>
    <n v="2"/>
    <n v="0"/>
    <n v="4"/>
    <n v="1"/>
    <s v="TA"/>
    <n v="7"/>
    <s v="Typ"/>
    <n v="0"/>
    <s v="NA"/>
    <x v="1"/>
    <n v="1961"/>
    <x v="1"/>
    <n v="1"/>
    <n v="416"/>
    <s v="TA"/>
    <s v="TA"/>
    <x v="0"/>
    <n v="0"/>
    <n v="0"/>
    <n v="196"/>
    <n v="0"/>
    <n v="0"/>
    <n v="0"/>
    <s v="NA"/>
    <x v="0"/>
    <s v="Shed"/>
    <n v="1200"/>
    <n v="6"/>
    <n v="2010"/>
    <x v="0"/>
    <x v="0"/>
    <n v="139000"/>
  </r>
  <r>
    <n v="788"/>
    <n v="60"/>
    <x v="0"/>
    <n v="76"/>
    <x v="641"/>
    <x v="0"/>
    <s v="NA"/>
    <x v="1"/>
    <x v="0"/>
    <x v="0"/>
    <x v="0"/>
    <x v="0"/>
    <x v="12"/>
    <x v="0"/>
    <x v="0"/>
    <x v="0"/>
    <x v="0"/>
    <n v="7"/>
    <n v="5"/>
    <n v="2004"/>
    <n v="2004"/>
    <x v="0"/>
    <x v="0"/>
    <x v="0"/>
    <s v="VinylSd"/>
    <x v="1"/>
    <n v="0"/>
    <x v="0"/>
    <s v="TA"/>
    <x v="0"/>
    <x v="0"/>
    <s v="TA"/>
    <s v="No"/>
    <x v="0"/>
    <n v="656"/>
    <s v="Unf"/>
    <n v="0"/>
    <n v="300"/>
    <n v="956"/>
    <x v="0"/>
    <s v="Ex"/>
    <s v="Y"/>
    <x v="0"/>
    <n v="956"/>
    <n v="1128"/>
    <n v="0"/>
    <n v="2084"/>
    <n v="1"/>
    <n v="0"/>
    <n v="2"/>
    <n v="1"/>
    <n v="4"/>
    <n v="1"/>
    <s v="Gd"/>
    <n v="8"/>
    <s v="Typ"/>
    <n v="0"/>
    <s v="NA"/>
    <x v="2"/>
    <n v="2004"/>
    <x v="0"/>
    <n v="2"/>
    <n v="618"/>
    <s v="TA"/>
    <s v="TA"/>
    <x v="0"/>
    <n v="0"/>
    <n v="45"/>
    <n v="0"/>
    <n v="0"/>
    <n v="0"/>
    <n v="0"/>
    <s v="NA"/>
    <x v="0"/>
    <s v="NA"/>
    <n v="0"/>
    <n v="1"/>
    <n v="2010"/>
    <x v="0"/>
    <x v="0"/>
    <n v="233000"/>
  </r>
  <r>
    <n v="789"/>
    <n v="20"/>
    <x v="1"/>
    <n v="50"/>
    <x v="100"/>
    <x v="0"/>
    <s v="NA"/>
    <x v="0"/>
    <x v="0"/>
    <x v="0"/>
    <x v="2"/>
    <x v="0"/>
    <x v="7"/>
    <x v="0"/>
    <x v="0"/>
    <x v="0"/>
    <x v="1"/>
    <n v="4"/>
    <n v="7"/>
    <n v="1954"/>
    <n v="2000"/>
    <x v="0"/>
    <x v="0"/>
    <x v="1"/>
    <s v="MetalSd"/>
    <x v="1"/>
    <n v="0"/>
    <x v="1"/>
    <s v="TA"/>
    <x v="1"/>
    <x v="1"/>
    <s v="TA"/>
    <s v="No"/>
    <x v="2"/>
    <n v="0"/>
    <s v="Unf"/>
    <n v="0"/>
    <n v="901"/>
    <n v="901"/>
    <x v="0"/>
    <s v="Ex"/>
    <s v="Y"/>
    <x v="0"/>
    <n v="901"/>
    <n v="0"/>
    <n v="0"/>
    <n v="901"/>
    <n v="0"/>
    <n v="0"/>
    <n v="1"/>
    <n v="0"/>
    <n v="2"/>
    <n v="1"/>
    <s v="TA"/>
    <n v="4"/>
    <s v="Typ"/>
    <n v="0"/>
    <s v="NA"/>
    <x v="1"/>
    <n v="1954"/>
    <x v="1"/>
    <n v="1"/>
    <n v="281"/>
    <s v="Fa"/>
    <s v="TA"/>
    <x v="0"/>
    <n v="0"/>
    <n v="0"/>
    <n v="0"/>
    <n v="0"/>
    <n v="0"/>
    <n v="0"/>
    <s v="NA"/>
    <x v="0"/>
    <s v="NA"/>
    <n v="0"/>
    <n v="8"/>
    <n v="2008"/>
    <x v="0"/>
    <x v="0"/>
    <n v="107900"/>
  </r>
  <r>
    <n v="790"/>
    <n v="60"/>
    <x v="0"/>
    <s v="NA"/>
    <x v="642"/>
    <x v="0"/>
    <s v="NA"/>
    <x v="1"/>
    <x v="2"/>
    <x v="0"/>
    <x v="0"/>
    <x v="0"/>
    <x v="19"/>
    <x v="0"/>
    <x v="0"/>
    <x v="0"/>
    <x v="0"/>
    <n v="6"/>
    <n v="8"/>
    <n v="1966"/>
    <n v="2007"/>
    <x v="0"/>
    <x v="0"/>
    <x v="3"/>
    <s v="HdBoard"/>
    <x v="0"/>
    <n v="157"/>
    <x v="1"/>
    <s v="TA"/>
    <x v="1"/>
    <x v="1"/>
    <s v="Fa"/>
    <s v="Gd"/>
    <x v="6"/>
    <n v="568"/>
    <s v="Unf"/>
    <n v="0"/>
    <n v="264"/>
    <n v="832"/>
    <x v="0"/>
    <s v="Gd"/>
    <s v="Y"/>
    <x v="0"/>
    <n v="976"/>
    <n v="1111"/>
    <n v="0"/>
    <n v="2087"/>
    <n v="0"/>
    <n v="0"/>
    <n v="2"/>
    <n v="1"/>
    <n v="5"/>
    <n v="1"/>
    <s v="Gd"/>
    <n v="9"/>
    <s v="Typ"/>
    <n v="0"/>
    <s v="NA"/>
    <x v="0"/>
    <n v="1966"/>
    <x v="2"/>
    <n v="2"/>
    <n v="444"/>
    <s v="TA"/>
    <s v="TA"/>
    <x v="0"/>
    <n v="133"/>
    <n v="168"/>
    <n v="0"/>
    <n v="0"/>
    <n v="0"/>
    <n v="0"/>
    <s v="NA"/>
    <x v="0"/>
    <s v="NA"/>
    <n v="0"/>
    <n v="7"/>
    <n v="2007"/>
    <x v="0"/>
    <x v="0"/>
    <n v="187500"/>
  </r>
  <r>
    <n v="791"/>
    <n v="120"/>
    <x v="0"/>
    <n v="43"/>
    <x v="209"/>
    <x v="0"/>
    <s v="NA"/>
    <x v="0"/>
    <x v="0"/>
    <x v="0"/>
    <x v="0"/>
    <x v="0"/>
    <x v="21"/>
    <x v="0"/>
    <x v="0"/>
    <x v="3"/>
    <x v="1"/>
    <n v="7"/>
    <n v="5"/>
    <n v="2005"/>
    <n v="2006"/>
    <x v="0"/>
    <x v="0"/>
    <x v="0"/>
    <s v="VinylSd"/>
    <x v="0"/>
    <n v="11"/>
    <x v="0"/>
    <s v="TA"/>
    <x v="0"/>
    <x v="0"/>
    <s v="TA"/>
    <s v="No"/>
    <x v="0"/>
    <n v="16"/>
    <s v="Unf"/>
    <n v="0"/>
    <n v="1129"/>
    <n v="1145"/>
    <x v="0"/>
    <s v="Ex"/>
    <s v="Y"/>
    <x v="0"/>
    <n v="1145"/>
    <n v="0"/>
    <n v="0"/>
    <n v="1145"/>
    <n v="0"/>
    <n v="0"/>
    <n v="2"/>
    <n v="0"/>
    <n v="2"/>
    <n v="1"/>
    <s v="Gd"/>
    <n v="5"/>
    <s v="Typ"/>
    <n v="1"/>
    <s v="Gd"/>
    <x v="0"/>
    <n v="2005"/>
    <x v="2"/>
    <n v="2"/>
    <n v="397"/>
    <s v="TA"/>
    <s v="TA"/>
    <x v="0"/>
    <n v="100"/>
    <n v="16"/>
    <n v="0"/>
    <n v="0"/>
    <n v="0"/>
    <n v="0"/>
    <s v="NA"/>
    <x v="0"/>
    <s v="NA"/>
    <n v="0"/>
    <n v="9"/>
    <n v="2009"/>
    <x v="0"/>
    <x v="0"/>
    <n v="160200"/>
  </r>
  <r>
    <n v="792"/>
    <n v="80"/>
    <x v="0"/>
    <s v="NA"/>
    <x v="643"/>
    <x v="0"/>
    <s v="NA"/>
    <x v="1"/>
    <x v="0"/>
    <x v="0"/>
    <x v="2"/>
    <x v="0"/>
    <x v="4"/>
    <x v="0"/>
    <x v="0"/>
    <x v="0"/>
    <x v="5"/>
    <n v="6"/>
    <n v="5"/>
    <n v="1976"/>
    <n v="1976"/>
    <x v="0"/>
    <x v="0"/>
    <x v="3"/>
    <s v="HdBoard"/>
    <x v="1"/>
    <n v="0"/>
    <x v="1"/>
    <s v="TA"/>
    <x v="0"/>
    <x v="0"/>
    <s v="TA"/>
    <s v="Av"/>
    <x v="1"/>
    <n v="539"/>
    <s v="Unf"/>
    <n v="0"/>
    <n v="490"/>
    <n v="1029"/>
    <x v="0"/>
    <s v="TA"/>
    <s v="Y"/>
    <x v="0"/>
    <n v="1062"/>
    <n v="0"/>
    <n v="0"/>
    <n v="1062"/>
    <n v="1"/>
    <n v="0"/>
    <n v="1"/>
    <n v="0"/>
    <n v="3"/>
    <n v="1"/>
    <s v="TA"/>
    <n v="5"/>
    <s v="Typ"/>
    <n v="2"/>
    <s v="TA"/>
    <x v="0"/>
    <n v="1976"/>
    <x v="0"/>
    <n v="2"/>
    <n v="539"/>
    <s v="TA"/>
    <s v="TA"/>
    <x v="0"/>
    <n v="120"/>
    <n v="0"/>
    <n v="0"/>
    <n v="0"/>
    <n v="0"/>
    <n v="0"/>
    <s v="NA"/>
    <x v="0"/>
    <s v="NA"/>
    <n v="0"/>
    <n v="5"/>
    <n v="2007"/>
    <x v="0"/>
    <x v="0"/>
    <n v="146800"/>
  </r>
  <r>
    <n v="793"/>
    <n v="60"/>
    <x v="0"/>
    <n v="92"/>
    <x v="596"/>
    <x v="0"/>
    <s v="NA"/>
    <x v="1"/>
    <x v="0"/>
    <x v="0"/>
    <x v="3"/>
    <x v="0"/>
    <x v="3"/>
    <x v="0"/>
    <x v="0"/>
    <x v="0"/>
    <x v="0"/>
    <n v="7"/>
    <n v="5"/>
    <n v="1996"/>
    <n v="1997"/>
    <x v="0"/>
    <x v="0"/>
    <x v="1"/>
    <s v="MetalSd"/>
    <x v="1"/>
    <n v="0"/>
    <x v="0"/>
    <s v="TA"/>
    <x v="0"/>
    <x v="0"/>
    <s v="TA"/>
    <s v="Av"/>
    <x v="0"/>
    <n v="862"/>
    <s v="Unf"/>
    <n v="0"/>
    <n v="255"/>
    <n v="1117"/>
    <x v="0"/>
    <s v="Ex"/>
    <s v="Y"/>
    <x v="0"/>
    <n v="1127"/>
    <n v="886"/>
    <n v="0"/>
    <n v="2013"/>
    <n v="1"/>
    <n v="0"/>
    <n v="2"/>
    <n v="1"/>
    <n v="3"/>
    <n v="1"/>
    <s v="TA"/>
    <n v="8"/>
    <s v="Typ"/>
    <n v="1"/>
    <s v="TA"/>
    <x v="0"/>
    <n v="1997"/>
    <x v="1"/>
    <n v="2"/>
    <n v="455"/>
    <s v="TA"/>
    <s v="TA"/>
    <x v="0"/>
    <n v="180"/>
    <n v="130"/>
    <n v="0"/>
    <n v="0"/>
    <n v="0"/>
    <n v="0"/>
    <s v="NA"/>
    <x v="0"/>
    <s v="NA"/>
    <n v="0"/>
    <n v="6"/>
    <n v="2007"/>
    <x v="0"/>
    <x v="0"/>
    <n v="269790"/>
  </r>
  <r>
    <n v="794"/>
    <n v="20"/>
    <x v="0"/>
    <n v="76"/>
    <x v="644"/>
    <x v="0"/>
    <s v="NA"/>
    <x v="0"/>
    <x v="0"/>
    <x v="0"/>
    <x v="0"/>
    <x v="0"/>
    <x v="5"/>
    <x v="0"/>
    <x v="0"/>
    <x v="0"/>
    <x v="1"/>
    <n v="8"/>
    <n v="5"/>
    <n v="2007"/>
    <n v="2007"/>
    <x v="0"/>
    <x v="0"/>
    <x v="6"/>
    <s v="CmentBd"/>
    <x v="2"/>
    <n v="140"/>
    <x v="0"/>
    <s v="TA"/>
    <x v="0"/>
    <x v="0"/>
    <s v="TA"/>
    <s v="Av"/>
    <x v="2"/>
    <n v="0"/>
    <s v="Unf"/>
    <n v="0"/>
    <n v="1496"/>
    <n v="1496"/>
    <x v="0"/>
    <s v="Ex"/>
    <s v="Y"/>
    <x v="0"/>
    <n v="1496"/>
    <n v="0"/>
    <n v="0"/>
    <n v="1496"/>
    <n v="0"/>
    <n v="0"/>
    <n v="2"/>
    <n v="0"/>
    <n v="3"/>
    <n v="1"/>
    <s v="Gd"/>
    <n v="7"/>
    <s v="Typ"/>
    <n v="0"/>
    <s v="NA"/>
    <x v="0"/>
    <n v="2007"/>
    <x v="2"/>
    <n v="2"/>
    <n v="474"/>
    <s v="TA"/>
    <s v="TA"/>
    <x v="0"/>
    <n v="168"/>
    <n v="130"/>
    <n v="0"/>
    <n v="0"/>
    <n v="0"/>
    <n v="0"/>
    <s v="NA"/>
    <x v="0"/>
    <s v="NA"/>
    <n v="0"/>
    <n v="6"/>
    <n v="2007"/>
    <x v="1"/>
    <x v="2"/>
    <n v="225000"/>
  </r>
  <r>
    <n v="795"/>
    <n v="60"/>
    <x v="0"/>
    <s v="NA"/>
    <x v="645"/>
    <x v="0"/>
    <s v="NA"/>
    <x v="1"/>
    <x v="0"/>
    <x v="0"/>
    <x v="2"/>
    <x v="0"/>
    <x v="17"/>
    <x v="0"/>
    <x v="0"/>
    <x v="0"/>
    <x v="0"/>
    <n v="7"/>
    <n v="5"/>
    <n v="1994"/>
    <n v="1996"/>
    <x v="0"/>
    <x v="0"/>
    <x v="1"/>
    <s v="MetalSd"/>
    <x v="1"/>
    <n v="0"/>
    <x v="0"/>
    <s v="TA"/>
    <x v="0"/>
    <x v="0"/>
    <s v="TA"/>
    <s v="No"/>
    <x v="2"/>
    <n v="0"/>
    <s v="Unf"/>
    <n v="0"/>
    <n v="712"/>
    <n v="712"/>
    <x v="0"/>
    <s v="Ex"/>
    <s v="Y"/>
    <x v="0"/>
    <n v="1086"/>
    <n v="809"/>
    <n v="0"/>
    <n v="1895"/>
    <n v="0"/>
    <n v="0"/>
    <n v="2"/>
    <n v="1"/>
    <n v="3"/>
    <n v="1"/>
    <s v="Gd"/>
    <n v="7"/>
    <s v="Typ"/>
    <n v="1"/>
    <s v="TA"/>
    <x v="0"/>
    <n v="1994"/>
    <x v="2"/>
    <n v="2"/>
    <n v="409"/>
    <s v="TA"/>
    <s v="TA"/>
    <x v="0"/>
    <n v="143"/>
    <n v="46"/>
    <n v="0"/>
    <n v="0"/>
    <n v="0"/>
    <n v="0"/>
    <s v="NA"/>
    <x v="0"/>
    <s v="Shed"/>
    <n v="500"/>
    <n v="10"/>
    <n v="2008"/>
    <x v="0"/>
    <x v="0"/>
    <n v="194500"/>
  </r>
  <r>
    <n v="796"/>
    <n v="60"/>
    <x v="0"/>
    <n v="70"/>
    <x v="231"/>
    <x v="0"/>
    <s v="NA"/>
    <x v="0"/>
    <x v="0"/>
    <x v="0"/>
    <x v="0"/>
    <x v="0"/>
    <x v="12"/>
    <x v="0"/>
    <x v="0"/>
    <x v="0"/>
    <x v="0"/>
    <n v="6"/>
    <n v="6"/>
    <n v="1980"/>
    <n v="1981"/>
    <x v="0"/>
    <x v="0"/>
    <x v="3"/>
    <s v="HdBoard"/>
    <x v="0"/>
    <n v="130"/>
    <x v="1"/>
    <s v="TA"/>
    <x v="1"/>
    <x v="0"/>
    <s v="TA"/>
    <s v="No"/>
    <x v="2"/>
    <n v="0"/>
    <s v="Unf"/>
    <n v="0"/>
    <n v="650"/>
    <n v="650"/>
    <x v="0"/>
    <s v="TA"/>
    <s v="Y"/>
    <x v="0"/>
    <n v="888"/>
    <n v="676"/>
    <n v="0"/>
    <n v="1564"/>
    <n v="0"/>
    <n v="0"/>
    <n v="2"/>
    <n v="1"/>
    <n v="3"/>
    <n v="1"/>
    <s v="TA"/>
    <n v="7"/>
    <s v="Typ"/>
    <n v="1"/>
    <s v="TA"/>
    <x v="0"/>
    <n v="1980"/>
    <x v="1"/>
    <n v="2"/>
    <n v="476"/>
    <s v="TA"/>
    <s v="TA"/>
    <x v="0"/>
    <n v="0"/>
    <n v="50"/>
    <n v="0"/>
    <n v="0"/>
    <n v="204"/>
    <n v="0"/>
    <s v="NA"/>
    <x v="1"/>
    <s v="NA"/>
    <n v="0"/>
    <n v="4"/>
    <n v="2010"/>
    <x v="0"/>
    <x v="0"/>
    <n v="171000"/>
  </r>
  <r>
    <n v="797"/>
    <n v="20"/>
    <x v="0"/>
    <n v="71"/>
    <x v="646"/>
    <x v="0"/>
    <s v="NA"/>
    <x v="0"/>
    <x v="0"/>
    <x v="0"/>
    <x v="0"/>
    <x v="0"/>
    <x v="9"/>
    <x v="0"/>
    <x v="0"/>
    <x v="0"/>
    <x v="1"/>
    <n v="6"/>
    <n v="5"/>
    <n v="1977"/>
    <n v="1977"/>
    <x v="0"/>
    <x v="0"/>
    <x v="7"/>
    <s v="Plywood"/>
    <x v="0"/>
    <n v="148"/>
    <x v="1"/>
    <s v="TA"/>
    <x v="1"/>
    <x v="1"/>
    <s v="TA"/>
    <s v="No"/>
    <x v="2"/>
    <n v="0"/>
    <s v="Unf"/>
    <n v="0"/>
    <n v="660"/>
    <n v="660"/>
    <x v="0"/>
    <s v="Ex"/>
    <s v="Y"/>
    <x v="0"/>
    <n v="1285"/>
    <n v="0"/>
    <n v="0"/>
    <n v="1285"/>
    <n v="0"/>
    <n v="0"/>
    <n v="1"/>
    <n v="1"/>
    <n v="3"/>
    <n v="1"/>
    <s v="TA"/>
    <n v="7"/>
    <s v="Typ"/>
    <n v="1"/>
    <s v="TA"/>
    <x v="0"/>
    <n v="1977"/>
    <x v="0"/>
    <n v="2"/>
    <n v="528"/>
    <s v="TA"/>
    <s v="TA"/>
    <x v="0"/>
    <n v="138"/>
    <n v="0"/>
    <n v="0"/>
    <n v="0"/>
    <n v="0"/>
    <n v="0"/>
    <s v="NA"/>
    <x v="1"/>
    <s v="NA"/>
    <n v="0"/>
    <n v="4"/>
    <n v="2007"/>
    <x v="0"/>
    <x v="0"/>
    <n v="143500"/>
  </r>
  <r>
    <n v="798"/>
    <n v="20"/>
    <x v="0"/>
    <n v="57"/>
    <x v="647"/>
    <x v="0"/>
    <s v="NA"/>
    <x v="0"/>
    <x v="0"/>
    <x v="0"/>
    <x v="0"/>
    <x v="0"/>
    <x v="11"/>
    <x v="0"/>
    <x v="0"/>
    <x v="0"/>
    <x v="1"/>
    <n v="5"/>
    <n v="5"/>
    <n v="1953"/>
    <n v="1953"/>
    <x v="0"/>
    <x v="0"/>
    <x v="0"/>
    <s v="VinylSd"/>
    <x v="1"/>
    <n v="0"/>
    <x v="1"/>
    <s v="TA"/>
    <x v="1"/>
    <x v="1"/>
    <s v="TA"/>
    <s v="No"/>
    <x v="4"/>
    <n v="570"/>
    <s v="Unf"/>
    <n v="0"/>
    <n v="203"/>
    <n v="773"/>
    <x v="0"/>
    <s v="Gd"/>
    <s v="Y"/>
    <x v="0"/>
    <n v="773"/>
    <n v="0"/>
    <n v="0"/>
    <n v="773"/>
    <n v="0"/>
    <n v="0"/>
    <n v="1"/>
    <n v="0"/>
    <n v="2"/>
    <n v="1"/>
    <s v="TA"/>
    <n v="4"/>
    <s v="Typ"/>
    <n v="0"/>
    <s v="NA"/>
    <x v="0"/>
    <n v="1953"/>
    <x v="1"/>
    <n v="1"/>
    <n v="240"/>
    <s v="TA"/>
    <s v="TA"/>
    <x v="0"/>
    <n v="0"/>
    <n v="0"/>
    <n v="0"/>
    <n v="0"/>
    <n v="0"/>
    <n v="0"/>
    <s v="NA"/>
    <x v="0"/>
    <s v="NA"/>
    <n v="0"/>
    <n v="4"/>
    <n v="2008"/>
    <x v="0"/>
    <x v="1"/>
    <n v="110000"/>
  </r>
  <r>
    <n v="799"/>
    <n v="60"/>
    <x v="0"/>
    <n v="104"/>
    <x v="648"/>
    <x v="0"/>
    <s v="NA"/>
    <x v="0"/>
    <x v="0"/>
    <x v="0"/>
    <x v="0"/>
    <x v="0"/>
    <x v="10"/>
    <x v="0"/>
    <x v="0"/>
    <x v="0"/>
    <x v="0"/>
    <n v="9"/>
    <n v="5"/>
    <n v="2008"/>
    <n v="2009"/>
    <x v="1"/>
    <x v="0"/>
    <x v="0"/>
    <s v="VinylSd"/>
    <x v="2"/>
    <n v="860"/>
    <x v="2"/>
    <s v="TA"/>
    <x v="0"/>
    <x v="2"/>
    <s v="TA"/>
    <s v="No"/>
    <x v="2"/>
    <n v="0"/>
    <s v="Unf"/>
    <n v="0"/>
    <n v="1926"/>
    <n v="1926"/>
    <x v="0"/>
    <s v="Ex"/>
    <s v="Y"/>
    <x v="0"/>
    <n v="1966"/>
    <n v="1174"/>
    <n v="0"/>
    <n v="3140"/>
    <n v="0"/>
    <n v="0"/>
    <n v="3"/>
    <n v="1"/>
    <n v="4"/>
    <n v="1"/>
    <s v="Ex"/>
    <n v="11"/>
    <s v="Typ"/>
    <n v="2"/>
    <s v="Gd"/>
    <x v="2"/>
    <n v="2009"/>
    <x v="2"/>
    <n v="3"/>
    <n v="820"/>
    <s v="TA"/>
    <s v="TA"/>
    <x v="0"/>
    <n v="144"/>
    <n v="78"/>
    <n v="0"/>
    <n v="0"/>
    <n v="0"/>
    <n v="0"/>
    <s v="NA"/>
    <x v="0"/>
    <s v="NA"/>
    <n v="0"/>
    <n v="7"/>
    <n v="2009"/>
    <x v="1"/>
    <x v="2"/>
    <n v="485000"/>
  </r>
  <r>
    <n v="800"/>
    <n v="50"/>
    <x v="0"/>
    <n v="60"/>
    <x v="25"/>
    <x v="0"/>
    <s v="NA"/>
    <x v="0"/>
    <x v="0"/>
    <x v="0"/>
    <x v="2"/>
    <x v="0"/>
    <x v="23"/>
    <x v="1"/>
    <x v="0"/>
    <x v="0"/>
    <x v="2"/>
    <n v="5"/>
    <n v="7"/>
    <n v="1937"/>
    <n v="1950"/>
    <x v="0"/>
    <x v="0"/>
    <x v="2"/>
    <s v="Wd Sdng"/>
    <x v="0"/>
    <n v="252"/>
    <x v="1"/>
    <s v="TA"/>
    <x v="2"/>
    <x v="0"/>
    <s v="TA"/>
    <s v="No"/>
    <x v="1"/>
    <n v="569"/>
    <s v="Unf"/>
    <n v="0"/>
    <n v="162"/>
    <n v="731"/>
    <x v="0"/>
    <s v="Ex"/>
    <s v="Y"/>
    <x v="0"/>
    <n v="981"/>
    <n v="787"/>
    <n v="0"/>
    <n v="1768"/>
    <n v="1"/>
    <n v="0"/>
    <n v="1"/>
    <n v="1"/>
    <n v="3"/>
    <n v="1"/>
    <s v="Gd"/>
    <n v="7"/>
    <s v="Typ"/>
    <n v="2"/>
    <s v="TA"/>
    <x v="1"/>
    <n v="1939"/>
    <x v="1"/>
    <n v="1"/>
    <n v="240"/>
    <s v="TA"/>
    <s v="TA"/>
    <x v="0"/>
    <n v="0"/>
    <n v="0"/>
    <n v="264"/>
    <n v="0"/>
    <n v="0"/>
    <n v="0"/>
    <s v="NA"/>
    <x v="1"/>
    <s v="NA"/>
    <n v="0"/>
    <n v="6"/>
    <n v="2007"/>
    <x v="0"/>
    <x v="0"/>
    <n v="175000"/>
  </r>
  <r>
    <n v="801"/>
    <n v="60"/>
    <x v="0"/>
    <n v="79"/>
    <x v="649"/>
    <x v="0"/>
    <s v="NA"/>
    <x v="1"/>
    <x v="3"/>
    <x v="0"/>
    <x v="0"/>
    <x v="1"/>
    <x v="19"/>
    <x v="1"/>
    <x v="0"/>
    <x v="0"/>
    <x v="0"/>
    <n v="6"/>
    <n v="5"/>
    <n v="1997"/>
    <n v="1997"/>
    <x v="0"/>
    <x v="0"/>
    <x v="0"/>
    <s v="VinylSd"/>
    <x v="1"/>
    <n v="0"/>
    <x v="1"/>
    <s v="TA"/>
    <x v="0"/>
    <x v="0"/>
    <s v="TA"/>
    <s v="Gd"/>
    <x v="0"/>
    <n v="462"/>
    <s v="Unf"/>
    <n v="0"/>
    <n v="154"/>
    <n v="616"/>
    <x v="0"/>
    <s v="Gd"/>
    <s v="Y"/>
    <x v="0"/>
    <n v="616"/>
    <n v="1072"/>
    <n v="0"/>
    <n v="1688"/>
    <n v="1"/>
    <n v="0"/>
    <n v="2"/>
    <n v="1"/>
    <n v="4"/>
    <n v="1"/>
    <s v="Gd"/>
    <n v="8"/>
    <s v="Typ"/>
    <n v="0"/>
    <s v="NA"/>
    <x v="0"/>
    <n v="1997"/>
    <x v="0"/>
    <n v="2"/>
    <n v="603"/>
    <s v="TA"/>
    <s v="TA"/>
    <x v="0"/>
    <n v="403"/>
    <n v="114"/>
    <n v="185"/>
    <n v="0"/>
    <n v="0"/>
    <n v="0"/>
    <s v="NA"/>
    <x v="0"/>
    <s v="Shed"/>
    <n v="400"/>
    <n v="5"/>
    <n v="2008"/>
    <x v="0"/>
    <x v="0"/>
    <n v="200000"/>
  </r>
  <r>
    <n v="802"/>
    <n v="30"/>
    <x v="1"/>
    <n v="40"/>
    <x v="650"/>
    <x v="0"/>
    <s v="NA"/>
    <x v="0"/>
    <x v="0"/>
    <x v="0"/>
    <x v="0"/>
    <x v="0"/>
    <x v="13"/>
    <x v="0"/>
    <x v="0"/>
    <x v="0"/>
    <x v="1"/>
    <n v="4"/>
    <n v="7"/>
    <n v="1916"/>
    <n v="1990"/>
    <x v="0"/>
    <x v="0"/>
    <x v="1"/>
    <s v="MetalSd"/>
    <x v="1"/>
    <n v="0"/>
    <x v="1"/>
    <s v="TA"/>
    <x v="1"/>
    <x v="1"/>
    <s v="TA"/>
    <s v="No"/>
    <x v="6"/>
    <n v="197"/>
    <s v="Unf"/>
    <n v="0"/>
    <n v="999"/>
    <n v="1196"/>
    <x v="0"/>
    <s v="Ex"/>
    <s v="Y"/>
    <x v="2"/>
    <n v="1196"/>
    <n v="0"/>
    <n v="0"/>
    <n v="1196"/>
    <n v="1"/>
    <n v="0"/>
    <n v="1"/>
    <n v="0"/>
    <n v="2"/>
    <n v="1"/>
    <s v="TA"/>
    <n v="5"/>
    <s v="Typ"/>
    <n v="0"/>
    <s v="NA"/>
    <x v="1"/>
    <n v="1957"/>
    <x v="1"/>
    <n v="2"/>
    <n v="440"/>
    <s v="TA"/>
    <s v="TA"/>
    <x v="0"/>
    <n v="0"/>
    <n v="0"/>
    <n v="0"/>
    <n v="0"/>
    <n v="0"/>
    <n v="0"/>
    <s v="NA"/>
    <x v="0"/>
    <s v="NA"/>
    <n v="0"/>
    <n v="7"/>
    <n v="2007"/>
    <x v="0"/>
    <x v="0"/>
    <n v="109900"/>
  </r>
  <r>
    <n v="803"/>
    <n v="60"/>
    <x v="0"/>
    <n v="63"/>
    <x v="651"/>
    <x v="0"/>
    <s v="NA"/>
    <x v="0"/>
    <x v="0"/>
    <x v="0"/>
    <x v="0"/>
    <x v="0"/>
    <x v="0"/>
    <x v="0"/>
    <x v="0"/>
    <x v="0"/>
    <x v="0"/>
    <n v="7"/>
    <n v="5"/>
    <n v="2005"/>
    <n v="2005"/>
    <x v="0"/>
    <x v="0"/>
    <x v="5"/>
    <s v="Wd Shng"/>
    <x v="1"/>
    <n v="0"/>
    <x v="0"/>
    <s v="TA"/>
    <x v="0"/>
    <x v="0"/>
    <s v="TA"/>
    <s v="Av"/>
    <x v="0"/>
    <n v="648"/>
    <s v="Unf"/>
    <n v="0"/>
    <n v="80"/>
    <n v="728"/>
    <x v="0"/>
    <s v="Ex"/>
    <s v="Y"/>
    <x v="0"/>
    <n v="728"/>
    <n v="728"/>
    <n v="0"/>
    <n v="1456"/>
    <n v="1"/>
    <n v="0"/>
    <n v="2"/>
    <n v="1"/>
    <n v="3"/>
    <n v="1"/>
    <s v="Gd"/>
    <n v="7"/>
    <s v="Typ"/>
    <n v="1"/>
    <s v="Gd"/>
    <x v="0"/>
    <n v="2005"/>
    <x v="2"/>
    <n v="2"/>
    <n v="410"/>
    <s v="TA"/>
    <s v="TA"/>
    <x v="0"/>
    <n v="36"/>
    <n v="18"/>
    <n v="0"/>
    <n v="0"/>
    <n v="0"/>
    <n v="0"/>
    <s v="NA"/>
    <x v="0"/>
    <s v="NA"/>
    <n v="0"/>
    <n v="10"/>
    <n v="2008"/>
    <x v="0"/>
    <x v="0"/>
    <n v="189000"/>
  </r>
  <r>
    <n v="804"/>
    <n v="60"/>
    <x v="0"/>
    <n v="107"/>
    <x v="139"/>
    <x v="0"/>
    <s v="NA"/>
    <x v="0"/>
    <x v="0"/>
    <x v="0"/>
    <x v="0"/>
    <x v="0"/>
    <x v="10"/>
    <x v="0"/>
    <x v="0"/>
    <x v="0"/>
    <x v="0"/>
    <n v="9"/>
    <n v="5"/>
    <n v="2008"/>
    <n v="2009"/>
    <x v="1"/>
    <x v="0"/>
    <x v="0"/>
    <s v="VinylSd"/>
    <x v="2"/>
    <n v="424"/>
    <x v="2"/>
    <s v="TA"/>
    <x v="0"/>
    <x v="2"/>
    <s v="TA"/>
    <s v="Gd"/>
    <x v="2"/>
    <n v="0"/>
    <s v="Unf"/>
    <n v="0"/>
    <n v="1734"/>
    <n v="1734"/>
    <x v="0"/>
    <s v="Ex"/>
    <s v="Y"/>
    <x v="0"/>
    <n v="1734"/>
    <n v="1088"/>
    <n v="0"/>
    <n v="2822"/>
    <n v="0"/>
    <n v="0"/>
    <n v="3"/>
    <n v="1"/>
    <n v="4"/>
    <n v="1"/>
    <s v="Ex"/>
    <n v="12"/>
    <s v="Typ"/>
    <n v="1"/>
    <s v="Gd"/>
    <x v="2"/>
    <n v="2009"/>
    <x v="0"/>
    <n v="3"/>
    <n v="1020"/>
    <s v="TA"/>
    <s v="TA"/>
    <x v="0"/>
    <n v="52"/>
    <n v="170"/>
    <n v="0"/>
    <n v="0"/>
    <n v="192"/>
    <n v="0"/>
    <s v="NA"/>
    <x v="0"/>
    <s v="NA"/>
    <n v="0"/>
    <n v="1"/>
    <n v="2009"/>
    <x v="1"/>
    <x v="2"/>
    <n v="582933"/>
  </r>
  <r>
    <n v="805"/>
    <n v="20"/>
    <x v="0"/>
    <n v="75"/>
    <x v="218"/>
    <x v="0"/>
    <s v="NA"/>
    <x v="0"/>
    <x v="0"/>
    <x v="0"/>
    <x v="0"/>
    <x v="0"/>
    <x v="11"/>
    <x v="0"/>
    <x v="0"/>
    <x v="0"/>
    <x v="1"/>
    <n v="5"/>
    <n v="5"/>
    <n v="1954"/>
    <n v="1954"/>
    <x v="0"/>
    <x v="0"/>
    <x v="2"/>
    <s v="Wd Sdng"/>
    <x v="1"/>
    <n v="0"/>
    <x v="1"/>
    <s v="TA"/>
    <x v="1"/>
    <x v="1"/>
    <s v="TA"/>
    <s v="No"/>
    <x v="6"/>
    <n v="812"/>
    <s v="Unf"/>
    <n v="0"/>
    <n v="124"/>
    <n v="936"/>
    <x v="0"/>
    <s v="TA"/>
    <s v="Y"/>
    <x v="0"/>
    <n v="1128"/>
    <n v="0"/>
    <n v="0"/>
    <n v="1128"/>
    <n v="0"/>
    <n v="0"/>
    <n v="1"/>
    <n v="0"/>
    <n v="2"/>
    <n v="1"/>
    <s v="TA"/>
    <n v="5"/>
    <s v="Min1"/>
    <n v="0"/>
    <s v="NA"/>
    <x v="0"/>
    <n v="1954"/>
    <x v="1"/>
    <n v="1"/>
    <n v="286"/>
    <s v="TA"/>
    <s v="TA"/>
    <x v="0"/>
    <n v="0"/>
    <n v="0"/>
    <n v="0"/>
    <n v="0"/>
    <n v="0"/>
    <n v="0"/>
    <s v="NA"/>
    <x v="2"/>
    <s v="NA"/>
    <n v="0"/>
    <n v="6"/>
    <n v="2006"/>
    <x v="0"/>
    <x v="5"/>
    <n v="118000"/>
  </r>
  <r>
    <n v="806"/>
    <n v="20"/>
    <x v="0"/>
    <n v="91"/>
    <x v="652"/>
    <x v="0"/>
    <s v="NA"/>
    <x v="1"/>
    <x v="0"/>
    <x v="0"/>
    <x v="1"/>
    <x v="0"/>
    <x v="5"/>
    <x v="0"/>
    <x v="0"/>
    <x v="0"/>
    <x v="1"/>
    <n v="7"/>
    <n v="5"/>
    <n v="2008"/>
    <n v="2008"/>
    <x v="0"/>
    <x v="0"/>
    <x v="0"/>
    <s v="VinylSd"/>
    <x v="2"/>
    <n v="256"/>
    <x v="0"/>
    <s v="TA"/>
    <x v="0"/>
    <x v="0"/>
    <s v="TA"/>
    <s v="No"/>
    <x v="2"/>
    <n v="0"/>
    <s v="Unf"/>
    <n v="0"/>
    <n v="1417"/>
    <n v="1417"/>
    <x v="0"/>
    <s v="Ex"/>
    <s v="Y"/>
    <x v="0"/>
    <n v="1428"/>
    <n v="0"/>
    <n v="0"/>
    <n v="1428"/>
    <n v="0"/>
    <n v="0"/>
    <n v="2"/>
    <n v="0"/>
    <n v="3"/>
    <n v="1"/>
    <s v="Ex"/>
    <n v="6"/>
    <s v="Typ"/>
    <n v="0"/>
    <s v="NA"/>
    <x v="0"/>
    <n v="2008"/>
    <x v="0"/>
    <n v="2"/>
    <n v="554"/>
    <s v="TA"/>
    <s v="TA"/>
    <x v="0"/>
    <n v="0"/>
    <n v="60"/>
    <n v="0"/>
    <n v="0"/>
    <n v="0"/>
    <n v="0"/>
    <s v="NA"/>
    <x v="0"/>
    <s v="NA"/>
    <n v="0"/>
    <n v="7"/>
    <n v="2008"/>
    <x v="1"/>
    <x v="2"/>
    <n v="227680"/>
  </r>
  <r>
    <n v="807"/>
    <n v="80"/>
    <x v="0"/>
    <n v="75"/>
    <x v="653"/>
    <x v="0"/>
    <s v="NA"/>
    <x v="0"/>
    <x v="0"/>
    <x v="0"/>
    <x v="0"/>
    <x v="0"/>
    <x v="11"/>
    <x v="0"/>
    <x v="0"/>
    <x v="0"/>
    <x v="5"/>
    <n v="5"/>
    <n v="5"/>
    <n v="1967"/>
    <n v="1967"/>
    <x v="0"/>
    <x v="0"/>
    <x v="0"/>
    <s v="VinylSd"/>
    <x v="1"/>
    <n v="0"/>
    <x v="1"/>
    <s v="TA"/>
    <x v="0"/>
    <x v="1"/>
    <s v="TA"/>
    <s v="Av"/>
    <x v="1"/>
    <n v="400"/>
    <s v="Rec"/>
    <n v="480"/>
    <n v="100"/>
    <n v="980"/>
    <x v="0"/>
    <s v="Gd"/>
    <s v="Y"/>
    <x v="0"/>
    <n v="980"/>
    <n v="0"/>
    <n v="0"/>
    <n v="980"/>
    <n v="0"/>
    <n v="0"/>
    <n v="2"/>
    <n v="0"/>
    <n v="3"/>
    <n v="1"/>
    <s v="TA"/>
    <n v="6"/>
    <s v="Typ"/>
    <n v="0"/>
    <s v="NA"/>
    <x v="0"/>
    <n v="1967"/>
    <x v="2"/>
    <n v="1"/>
    <n v="384"/>
    <s v="TA"/>
    <s v="TA"/>
    <x v="0"/>
    <n v="68"/>
    <n v="0"/>
    <n v="0"/>
    <n v="0"/>
    <n v="0"/>
    <n v="0"/>
    <s v="NA"/>
    <x v="0"/>
    <s v="NA"/>
    <n v="0"/>
    <n v="10"/>
    <n v="2006"/>
    <x v="0"/>
    <x v="0"/>
    <n v="135500"/>
  </r>
  <r>
    <n v="808"/>
    <n v="70"/>
    <x v="0"/>
    <n v="144"/>
    <x v="654"/>
    <x v="0"/>
    <s v="NA"/>
    <x v="0"/>
    <x v="0"/>
    <x v="0"/>
    <x v="0"/>
    <x v="0"/>
    <x v="8"/>
    <x v="0"/>
    <x v="0"/>
    <x v="0"/>
    <x v="0"/>
    <n v="5"/>
    <n v="6"/>
    <n v="1923"/>
    <n v="2004"/>
    <x v="0"/>
    <x v="0"/>
    <x v="2"/>
    <s v="Wd Sdng"/>
    <x v="1"/>
    <n v="0"/>
    <x v="1"/>
    <s v="TA"/>
    <x v="1"/>
    <x v="1"/>
    <s v="TA"/>
    <s v="Gd"/>
    <x v="0"/>
    <n v="1309"/>
    <s v="Unf"/>
    <n v="0"/>
    <n v="15"/>
    <n v="1324"/>
    <x v="0"/>
    <s v="Ex"/>
    <s v="Y"/>
    <x v="0"/>
    <n v="1072"/>
    <n v="504"/>
    <n v="0"/>
    <n v="1576"/>
    <n v="2"/>
    <n v="0"/>
    <n v="1"/>
    <n v="1"/>
    <n v="3"/>
    <n v="1"/>
    <s v="Gd"/>
    <n v="6"/>
    <s v="Typ"/>
    <n v="1"/>
    <s v="TA"/>
    <x v="0"/>
    <n v="1923"/>
    <x v="0"/>
    <n v="2"/>
    <n v="528"/>
    <s v="TA"/>
    <s v="TA"/>
    <x v="0"/>
    <n v="0"/>
    <n v="312"/>
    <n v="0"/>
    <n v="0"/>
    <n v="0"/>
    <n v="0"/>
    <s v="NA"/>
    <x v="0"/>
    <s v="NA"/>
    <n v="0"/>
    <n v="5"/>
    <n v="2009"/>
    <x v="0"/>
    <x v="0"/>
    <n v="223500"/>
  </r>
  <r>
    <n v="809"/>
    <n v="80"/>
    <x v="0"/>
    <n v="85"/>
    <x v="655"/>
    <x v="0"/>
    <s v="NA"/>
    <x v="0"/>
    <x v="0"/>
    <x v="0"/>
    <x v="0"/>
    <x v="0"/>
    <x v="11"/>
    <x v="0"/>
    <x v="0"/>
    <x v="0"/>
    <x v="5"/>
    <n v="5"/>
    <n v="5"/>
    <n v="1966"/>
    <n v="1966"/>
    <x v="0"/>
    <x v="0"/>
    <x v="0"/>
    <s v="VinylSd"/>
    <x v="0"/>
    <n v="1047"/>
    <x v="1"/>
    <s v="TA"/>
    <x v="1"/>
    <x v="1"/>
    <s v="TA"/>
    <s v="Av"/>
    <x v="1"/>
    <n v="516"/>
    <s v="BLQ"/>
    <n v="128"/>
    <n v="380"/>
    <n v="1024"/>
    <x v="0"/>
    <s v="TA"/>
    <s v="Y"/>
    <x v="0"/>
    <n v="1086"/>
    <n v="0"/>
    <n v="0"/>
    <n v="1086"/>
    <n v="1"/>
    <n v="0"/>
    <n v="1"/>
    <n v="0"/>
    <n v="3"/>
    <n v="1"/>
    <s v="TA"/>
    <n v="6"/>
    <s v="Typ"/>
    <n v="1"/>
    <s v="Gd"/>
    <x v="0"/>
    <n v="1966"/>
    <x v="0"/>
    <n v="2"/>
    <n v="484"/>
    <s v="TA"/>
    <s v="TA"/>
    <x v="0"/>
    <n v="0"/>
    <n v="0"/>
    <n v="0"/>
    <n v="0"/>
    <n v="0"/>
    <n v="0"/>
    <s v="NA"/>
    <x v="2"/>
    <s v="NA"/>
    <n v="0"/>
    <n v="6"/>
    <n v="2006"/>
    <x v="0"/>
    <x v="0"/>
    <n v="159950"/>
  </r>
  <r>
    <n v="810"/>
    <n v="75"/>
    <x v="1"/>
    <n v="90"/>
    <x v="656"/>
    <x v="0"/>
    <s v="NA"/>
    <x v="0"/>
    <x v="0"/>
    <x v="0"/>
    <x v="2"/>
    <x v="0"/>
    <x v="7"/>
    <x v="0"/>
    <x v="0"/>
    <x v="0"/>
    <x v="6"/>
    <n v="5"/>
    <n v="5"/>
    <n v="1898"/>
    <n v="1965"/>
    <x v="1"/>
    <x v="0"/>
    <x v="8"/>
    <s v="AsbShng"/>
    <x v="1"/>
    <n v="0"/>
    <x v="1"/>
    <s v="TA"/>
    <x v="0"/>
    <x v="1"/>
    <s v="TA"/>
    <s v="No"/>
    <x v="2"/>
    <n v="0"/>
    <s v="Unf"/>
    <n v="0"/>
    <n v="849"/>
    <n v="849"/>
    <x v="0"/>
    <s v="TA"/>
    <s v="N"/>
    <x v="2"/>
    <n v="1075"/>
    <n v="1063"/>
    <n v="0"/>
    <n v="2138"/>
    <n v="0"/>
    <n v="0"/>
    <n v="2"/>
    <n v="0"/>
    <n v="2"/>
    <n v="3"/>
    <s v="TA"/>
    <n v="11"/>
    <s v="Typ"/>
    <n v="0"/>
    <s v="NA"/>
    <x v="1"/>
    <n v="1910"/>
    <x v="1"/>
    <n v="2"/>
    <n v="360"/>
    <s v="Fa"/>
    <s v="Po"/>
    <x v="1"/>
    <n v="40"/>
    <n v="156"/>
    <n v="0"/>
    <n v="0"/>
    <n v="0"/>
    <n v="0"/>
    <s v="NA"/>
    <x v="1"/>
    <s v="NA"/>
    <n v="0"/>
    <n v="11"/>
    <n v="2009"/>
    <x v="0"/>
    <x v="0"/>
    <n v="106000"/>
  </r>
  <r>
    <n v="811"/>
    <n v="20"/>
    <x v="0"/>
    <n v="78"/>
    <x v="464"/>
    <x v="0"/>
    <s v="NA"/>
    <x v="0"/>
    <x v="0"/>
    <x v="0"/>
    <x v="0"/>
    <x v="0"/>
    <x v="6"/>
    <x v="0"/>
    <x v="0"/>
    <x v="0"/>
    <x v="1"/>
    <n v="6"/>
    <n v="6"/>
    <n v="1974"/>
    <n v="1999"/>
    <x v="1"/>
    <x v="0"/>
    <x v="3"/>
    <s v="HdBoard"/>
    <x v="0"/>
    <n v="99"/>
    <x v="1"/>
    <s v="TA"/>
    <x v="1"/>
    <x v="1"/>
    <s v="TA"/>
    <s v="No"/>
    <x v="1"/>
    <n v="663"/>
    <s v="LwQ"/>
    <n v="377"/>
    <n v="0"/>
    <n v="1040"/>
    <x v="0"/>
    <s v="Fa"/>
    <s v="Y"/>
    <x v="0"/>
    <n v="1309"/>
    <n v="0"/>
    <n v="0"/>
    <n v="1309"/>
    <n v="1"/>
    <n v="0"/>
    <n v="1"/>
    <n v="1"/>
    <n v="3"/>
    <n v="1"/>
    <s v="Gd"/>
    <n v="5"/>
    <s v="Typ"/>
    <n v="1"/>
    <s v="Fa"/>
    <x v="0"/>
    <n v="1974"/>
    <x v="0"/>
    <n v="2"/>
    <n v="484"/>
    <s v="TA"/>
    <s v="TA"/>
    <x v="0"/>
    <n v="265"/>
    <n v="0"/>
    <n v="0"/>
    <n v="0"/>
    <n v="0"/>
    <n v="648"/>
    <s v="Fa"/>
    <x v="3"/>
    <s v="NA"/>
    <n v="0"/>
    <n v="1"/>
    <n v="2006"/>
    <x v="0"/>
    <x v="0"/>
    <n v="181000"/>
  </r>
  <r>
    <n v="812"/>
    <n v="120"/>
    <x v="1"/>
    <s v="NA"/>
    <x v="185"/>
    <x v="0"/>
    <s v="NA"/>
    <x v="0"/>
    <x v="0"/>
    <x v="0"/>
    <x v="0"/>
    <x v="0"/>
    <x v="0"/>
    <x v="0"/>
    <x v="0"/>
    <x v="3"/>
    <x v="1"/>
    <n v="6"/>
    <n v="5"/>
    <n v="2004"/>
    <n v="2004"/>
    <x v="0"/>
    <x v="0"/>
    <x v="0"/>
    <s v="VinylSd"/>
    <x v="0"/>
    <n v="169"/>
    <x v="0"/>
    <s v="TA"/>
    <x v="0"/>
    <x v="0"/>
    <s v="TA"/>
    <s v="Gd"/>
    <x v="0"/>
    <n v="662"/>
    <s v="Unf"/>
    <n v="0"/>
    <n v="186"/>
    <n v="848"/>
    <x v="0"/>
    <s v="Ex"/>
    <s v="Y"/>
    <x v="0"/>
    <n v="848"/>
    <n v="0"/>
    <n v="0"/>
    <n v="848"/>
    <n v="1"/>
    <n v="0"/>
    <n v="1"/>
    <n v="0"/>
    <n v="1"/>
    <n v="1"/>
    <s v="Gd"/>
    <n v="4"/>
    <s v="Typ"/>
    <n v="1"/>
    <s v="Gd"/>
    <x v="0"/>
    <n v="2004"/>
    <x v="2"/>
    <n v="2"/>
    <n v="420"/>
    <s v="TA"/>
    <s v="TA"/>
    <x v="0"/>
    <n v="140"/>
    <n v="0"/>
    <n v="0"/>
    <n v="0"/>
    <n v="0"/>
    <n v="0"/>
    <s v="NA"/>
    <x v="0"/>
    <s v="NA"/>
    <n v="0"/>
    <n v="6"/>
    <n v="2008"/>
    <x v="3"/>
    <x v="0"/>
    <n v="144500"/>
  </r>
  <r>
    <n v="813"/>
    <n v="20"/>
    <x v="2"/>
    <n v="66"/>
    <x v="591"/>
    <x v="1"/>
    <s v="NA"/>
    <x v="0"/>
    <x v="1"/>
    <x v="0"/>
    <x v="0"/>
    <x v="1"/>
    <x v="13"/>
    <x v="0"/>
    <x v="0"/>
    <x v="0"/>
    <x v="1"/>
    <n v="5"/>
    <n v="5"/>
    <n v="1952"/>
    <n v="1952"/>
    <x v="1"/>
    <x v="0"/>
    <x v="2"/>
    <s v="Wd Sdng"/>
    <x v="1"/>
    <n v="0"/>
    <x v="3"/>
    <s v="TA"/>
    <x v="1"/>
    <x v="1"/>
    <s v="TA"/>
    <s v="Av"/>
    <x v="2"/>
    <n v="0"/>
    <s v="Unf"/>
    <n v="0"/>
    <n v="540"/>
    <n v="540"/>
    <x v="0"/>
    <s v="TA"/>
    <s v="N"/>
    <x v="2"/>
    <n v="1044"/>
    <n v="0"/>
    <n v="0"/>
    <n v="1044"/>
    <n v="0"/>
    <n v="0"/>
    <n v="1"/>
    <n v="0"/>
    <n v="2"/>
    <n v="1"/>
    <s v="Fa"/>
    <n v="4"/>
    <s v="Typ"/>
    <n v="0"/>
    <s v="NA"/>
    <x v="5"/>
    <n v="1952"/>
    <x v="1"/>
    <n v="2"/>
    <n v="504"/>
    <s v="TA"/>
    <s v="TA"/>
    <x v="1"/>
    <n v="0"/>
    <n v="0"/>
    <n v="0"/>
    <n v="0"/>
    <n v="0"/>
    <n v="0"/>
    <s v="NA"/>
    <x v="0"/>
    <s v="Shed"/>
    <n v="54"/>
    <n v="6"/>
    <n v="2010"/>
    <x v="0"/>
    <x v="4"/>
    <n v="55993"/>
  </r>
  <r>
    <n v="814"/>
    <n v="20"/>
    <x v="0"/>
    <n v="75"/>
    <x v="653"/>
    <x v="0"/>
    <s v="NA"/>
    <x v="0"/>
    <x v="0"/>
    <x v="0"/>
    <x v="0"/>
    <x v="0"/>
    <x v="11"/>
    <x v="0"/>
    <x v="0"/>
    <x v="0"/>
    <x v="1"/>
    <n v="6"/>
    <n v="6"/>
    <n v="1958"/>
    <n v="1958"/>
    <x v="0"/>
    <x v="0"/>
    <x v="1"/>
    <s v="MetalSd"/>
    <x v="0"/>
    <n v="243"/>
    <x v="1"/>
    <s v="TA"/>
    <x v="1"/>
    <x v="1"/>
    <s v="TA"/>
    <s v="No"/>
    <x v="3"/>
    <n v="608"/>
    <s v="Unf"/>
    <n v="0"/>
    <n v="834"/>
    <n v="1442"/>
    <x v="0"/>
    <s v="Gd"/>
    <s v="Y"/>
    <x v="0"/>
    <n v="1442"/>
    <n v="0"/>
    <n v="0"/>
    <n v="1442"/>
    <n v="0"/>
    <n v="0"/>
    <n v="1"/>
    <n v="1"/>
    <n v="4"/>
    <n v="1"/>
    <s v="TA"/>
    <n v="7"/>
    <s v="Typ"/>
    <n v="0"/>
    <s v="NA"/>
    <x v="0"/>
    <n v="1958"/>
    <x v="0"/>
    <n v="1"/>
    <n v="301"/>
    <s v="TA"/>
    <s v="TA"/>
    <x v="0"/>
    <n v="0"/>
    <n v="0"/>
    <n v="275"/>
    <n v="0"/>
    <n v="0"/>
    <n v="0"/>
    <s v="NA"/>
    <x v="0"/>
    <s v="Shed"/>
    <n v="500"/>
    <n v="4"/>
    <n v="2007"/>
    <x v="2"/>
    <x v="0"/>
    <n v="157900"/>
  </r>
  <r>
    <n v="815"/>
    <n v="50"/>
    <x v="0"/>
    <n v="45"/>
    <x v="530"/>
    <x v="0"/>
    <s v="Grvl"/>
    <x v="0"/>
    <x v="0"/>
    <x v="0"/>
    <x v="0"/>
    <x v="0"/>
    <x v="15"/>
    <x v="0"/>
    <x v="0"/>
    <x v="0"/>
    <x v="2"/>
    <n v="5"/>
    <n v="7"/>
    <n v="1918"/>
    <n v="1950"/>
    <x v="0"/>
    <x v="0"/>
    <x v="9"/>
    <s v="Stucco"/>
    <x v="1"/>
    <n v="0"/>
    <x v="1"/>
    <s v="TA"/>
    <x v="2"/>
    <x v="1"/>
    <s v="TA"/>
    <s v="No"/>
    <x v="2"/>
    <n v="0"/>
    <s v="Unf"/>
    <n v="0"/>
    <n v="686"/>
    <n v="686"/>
    <x v="1"/>
    <s v="Gd"/>
    <s v="Y"/>
    <x v="0"/>
    <n v="686"/>
    <n v="564"/>
    <n v="0"/>
    <n v="1250"/>
    <n v="0"/>
    <n v="1"/>
    <n v="1"/>
    <n v="1"/>
    <n v="3"/>
    <n v="1"/>
    <s v="Fa"/>
    <n v="7"/>
    <s v="Typ"/>
    <n v="0"/>
    <s v="NA"/>
    <x v="1"/>
    <n v="1955"/>
    <x v="1"/>
    <n v="1"/>
    <n v="280"/>
    <s v="TA"/>
    <s v="TA"/>
    <x v="2"/>
    <n v="207"/>
    <n v="0"/>
    <n v="96"/>
    <n v="0"/>
    <n v="0"/>
    <n v="0"/>
    <s v="NA"/>
    <x v="0"/>
    <s v="NA"/>
    <n v="0"/>
    <n v="7"/>
    <n v="2006"/>
    <x v="0"/>
    <x v="0"/>
    <n v="116000"/>
  </r>
  <r>
    <n v="816"/>
    <n v="20"/>
    <x v="0"/>
    <n v="48"/>
    <x v="657"/>
    <x v="0"/>
    <s v="NA"/>
    <x v="2"/>
    <x v="0"/>
    <x v="0"/>
    <x v="3"/>
    <x v="0"/>
    <x v="0"/>
    <x v="0"/>
    <x v="0"/>
    <x v="0"/>
    <x v="1"/>
    <n v="7"/>
    <n v="5"/>
    <n v="1998"/>
    <n v="1998"/>
    <x v="0"/>
    <x v="0"/>
    <x v="0"/>
    <s v="VinylSd"/>
    <x v="0"/>
    <n v="442"/>
    <x v="1"/>
    <s v="TA"/>
    <x v="0"/>
    <x v="0"/>
    <s v="TA"/>
    <s v="No"/>
    <x v="2"/>
    <n v="0"/>
    <s v="Unf"/>
    <n v="0"/>
    <n v="1649"/>
    <n v="1649"/>
    <x v="0"/>
    <s v="Ex"/>
    <s v="Y"/>
    <x v="0"/>
    <n v="1661"/>
    <n v="0"/>
    <n v="0"/>
    <n v="1661"/>
    <n v="0"/>
    <n v="0"/>
    <n v="2"/>
    <n v="0"/>
    <n v="3"/>
    <n v="1"/>
    <s v="Gd"/>
    <n v="6"/>
    <s v="Typ"/>
    <n v="0"/>
    <s v="NA"/>
    <x v="0"/>
    <n v="1998"/>
    <x v="0"/>
    <n v="2"/>
    <n v="598"/>
    <s v="TA"/>
    <s v="TA"/>
    <x v="0"/>
    <n v="0"/>
    <n v="34"/>
    <n v="0"/>
    <n v="0"/>
    <n v="0"/>
    <n v="0"/>
    <s v="NA"/>
    <x v="0"/>
    <s v="NA"/>
    <n v="0"/>
    <n v="5"/>
    <n v="2010"/>
    <x v="0"/>
    <x v="0"/>
    <n v="224900"/>
  </r>
  <r>
    <n v="817"/>
    <n v="20"/>
    <x v="0"/>
    <s v="NA"/>
    <x v="658"/>
    <x v="0"/>
    <s v="NA"/>
    <x v="1"/>
    <x v="0"/>
    <x v="0"/>
    <x v="2"/>
    <x v="0"/>
    <x v="11"/>
    <x v="0"/>
    <x v="0"/>
    <x v="0"/>
    <x v="1"/>
    <n v="5"/>
    <n v="6"/>
    <n v="1954"/>
    <n v="1954"/>
    <x v="0"/>
    <x v="0"/>
    <x v="4"/>
    <s v="BrkFace"/>
    <x v="1"/>
    <n v="0"/>
    <x v="1"/>
    <s v="TA"/>
    <x v="1"/>
    <x v="1"/>
    <s v="TA"/>
    <s v="No"/>
    <x v="4"/>
    <n v="486"/>
    <s v="Unf"/>
    <n v="0"/>
    <n v="522"/>
    <n v="1008"/>
    <x v="0"/>
    <s v="Gd"/>
    <s v="Y"/>
    <x v="0"/>
    <n v="1008"/>
    <n v="0"/>
    <n v="0"/>
    <n v="1008"/>
    <n v="0"/>
    <n v="0"/>
    <n v="1"/>
    <n v="0"/>
    <n v="2"/>
    <n v="1"/>
    <s v="TA"/>
    <n v="4"/>
    <s v="Typ"/>
    <n v="1"/>
    <s v="Gd"/>
    <x v="0"/>
    <n v="1954"/>
    <x v="0"/>
    <n v="1"/>
    <n v="275"/>
    <s v="TA"/>
    <s v="TA"/>
    <x v="0"/>
    <n v="0"/>
    <n v="0"/>
    <n v="120"/>
    <n v="0"/>
    <n v="0"/>
    <n v="0"/>
    <s v="NA"/>
    <x v="0"/>
    <s v="NA"/>
    <n v="0"/>
    <n v="7"/>
    <n v="2006"/>
    <x v="0"/>
    <x v="0"/>
    <n v="137000"/>
  </r>
  <r>
    <n v="818"/>
    <n v="20"/>
    <x v="0"/>
    <s v="NA"/>
    <x v="659"/>
    <x v="0"/>
    <s v="NA"/>
    <x v="1"/>
    <x v="0"/>
    <x v="0"/>
    <x v="3"/>
    <x v="0"/>
    <x v="4"/>
    <x v="0"/>
    <x v="0"/>
    <x v="0"/>
    <x v="1"/>
    <n v="8"/>
    <n v="5"/>
    <n v="2002"/>
    <n v="2002"/>
    <x v="1"/>
    <x v="0"/>
    <x v="6"/>
    <s v="CmentBd"/>
    <x v="0"/>
    <n v="148"/>
    <x v="0"/>
    <s v="TA"/>
    <x v="0"/>
    <x v="0"/>
    <s v="TA"/>
    <s v="No"/>
    <x v="0"/>
    <n v="1218"/>
    <s v="Unf"/>
    <n v="0"/>
    <n v="350"/>
    <n v="1568"/>
    <x v="0"/>
    <s v="Ex"/>
    <s v="Y"/>
    <x v="0"/>
    <n v="1689"/>
    <n v="0"/>
    <n v="0"/>
    <n v="1689"/>
    <n v="1"/>
    <n v="0"/>
    <n v="2"/>
    <n v="0"/>
    <n v="3"/>
    <n v="1"/>
    <s v="Gd"/>
    <n v="7"/>
    <s v="Typ"/>
    <n v="2"/>
    <s v="Gd"/>
    <x v="0"/>
    <n v="2002"/>
    <x v="0"/>
    <n v="3"/>
    <n v="857"/>
    <s v="TA"/>
    <s v="TA"/>
    <x v="0"/>
    <n v="150"/>
    <n v="59"/>
    <n v="0"/>
    <n v="0"/>
    <n v="0"/>
    <n v="0"/>
    <s v="NA"/>
    <x v="0"/>
    <s v="NA"/>
    <n v="0"/>
    <n v="7"/>
    <n v="2008"/>
    <x v="0"/>
    <x v="0"/>
    <n v="271000"/>
  </r>
  <r>
    <n v="819"/>
    <n v="80"/>
    <x v="0"/>
    <n v="80"/>
    <x v="660"/>
    <x v="0"/>
    <s v="NA"/>
    <x v="0"/>
    <x v="0"/>
    <x v="0"/>
    <x v="0"/>
    <x v="0"/>
    <x v="19"/>
    <x v="0"/>
    <x v="0"/>
    <x v="0"/>
    <x v="5"/>
    <n v="6"/>
    <n v="7"/>
    <n v="1971"/>
    <n v="1971"/>
    <x v="0"/>
    <x v="0"/>
    <x v="3"/>
    <s v="HdBoard"/>
    <x v="0"/>
    <n v="80"/>
    <x v="1"/>
    <s v="TA"/>
    <x v="1"/>
    <x v="1"/>
    <s v="TA"/>
    <s v="Av"/>
    <x v="0"/>
    <n v="504"/>
    <s v="Unf"/>
    <n v="0"/>
    <n v="506"/>
    <n v="1010"/>
    <x v="0"/>
    <s v="Gd"/>
    <s v="Y"/>
    <x v="0"/>
    <n v="1052"/>
    <n v="0"/>
    <n v="0"/>
    <n v="1052"/>
    <n v="1"/>
    <n v="0"/>
    <n v="1"/>
    <n v="0"/>
    <n v="3"/>
    <n v="1"/>
    <s v="TA"/>
    <n v="6"/>
    <s v="Typ"/>
    <n v="0"/>
    <s v="NA"/>
    <x v="0"/>
    <n v="1971"/>
    <x v="1"/>
    <n v="2"/>
    <n v="440"/>
    <s v="TA"/>
    <s v="TA"/>
    <x v="0"/>
    <n v="0"/>
    <n v="0"/>
    <n v="0"/>
    <n v="0"/>
    <n v="0"/>
    <n v="0"/>
    <s v="NA"/>
    <x v="1"/>
    <s v="NA"/>
    <n v="0"/>
    <n v="6"/>
    <n v="2010"/>
    <x v="0"/>
    <x v="0"/>
    <n v="155000"/>
  </r>
  <r>
    <n v="820"/>
    <n v="120"/>
    <x v="0"/>
    <n v="44"/>
    <x v="661"/>
    <x v="0"/>
    <s v="NA"/>
    <x v="1"/>
    <x v="0"/>
    <x v="0"/>
    <x v="0"/>
    <x v="0"/>
    <x v="10"/>
    <x v="0"/>
    <x v="0"/>
    <x v="3"/>
    <x v="1"/>
    <n v="7"/>
    <n v="5"/>
    <n v="2009"/>
    <n v="2010"/>
    <x v="0"/>
    <x v="0"/>
    <x v="0"/>
    <s v="VinylSd"/>
    <x v="2"/>
    <n v="128"/>
    <x v="0"/>
    <s v="TA"/>
    <x v="0"/>
    <x v="0"/>
    <s v="TA"/>
    <s v="Mn"/>
    <x v="0"/>
    <n v="733"/>
    <s v="Unf"/>
    <n v="0"/>
    <n v="625"/>
    <n v="1358"/>
    <x v="0"/>
    <s v="Ex"/>
    <s v="Y"/>
    <x v="0"/>
    <n v="1358"/>
    <n v="0"/>
    <n v="0"/>
    <n v="1358"/>
    <n v="1"/>
    <n v="0"/>
    <n v="2"/>
    <n v="0"/>
    <n v="2"/>
    <n v="1"/>
    <s v="Gd"/>
    <n v="6"/>
    <s v="Typ"/>
    <n v="1"/>
    <s v="Gd"/>
    <x v="0"/>
    <n v="2010"/>
    <x v="0"/>
    <n v="2"/>
    <n v="484"/>
    <s v="TA"/>
    <s v="TA"/>
    <x v="0"/>
    <n v="192"/>
    <n v="35"/>
    <n v="0"/>
    <n v="0"/>
    <n v="0"/>
    <n v="0"/>
    <s v="NA"/>
    <x v="0"/>
    <s v="NA"/>
    <n v="0"/>
    <n v="6"/>
    <n v="2010"/>
    <x v="1"/>
    <x v="2"/>
    <n v="224000"/>
  </r>
  <r>
    <n v="821"/>
    <n v="60"/>
    <x v="0"/>
    <n v="72"/>
    <x v="662"/>
    <x v="0"/>
    <s v="NA"/>
    <x v="1"/>
    <x v="0"/>
    <x v="0"/>
    <x v="3"/>
    <x v="0"/>
    <x v="0"/>
    <x v="0"/>
    <x v="0"/>
    <x v="0"/>
    <x v="0"/>
    <n v="7"/>
    <n v="5"/>
    <n v="2003"/>
    <n v="2003"/>
    <x v="0"/>
    <x v="0"/>
    <x v="0"/>
    <s v="VinylSd"/>
    <x v="1"/>
    <n v="0"/>
    <x v="0"/>
    <s v="TA"/>
    <x v="0"/>
    <x v="0"/>
    <s v="TA"/>
    <s v="No"/>
    <x v="2"/>
    <n v="0"/>
    <s v="Unf"/>
    <n v="0"/>
    <n v="798"/>
    <n v="798"/>
    <x v="0"/>
    <s v="Ex"/>
    <s v="Y"/>
    <x v="0"/>
    <n v="798"/>
    <n v="842"/>
    <n v="0"/>
    <n v="1640"/>
    <n v="0"/>
    <n v="0"/>
    <n v="2"/>
    <n v="1"/>
    <n v="3"/>
    <n v="1"/>
    <s v="Gd"/>
    <n v="6"/>
    <s v="Typ"/>
    <n v="0"/>
    <s v="NA"/>
    <x v="0"/>
    <n v="2003"/>
    <x v="0"/>
    <n v="2"/>
    <n v="595"/>
    <s v="TA"/>
    <s v="TA"/>
    <x v="0"/>
    <n v="0"/>
    <n v="45"/>
    <n v="0"/>
    <n v="0"/>
    <n v="0"/>
    <n v="0"/>
    <s v="NA"/>
    <x v="0"/>
    <s v="NA"/>
    <n v="0"/>
    <n v="6"/>
    <n v="2008"/>
    <x v="0"/>
    <x v="0"/>
    <n v="183000"/>
  </r>
  <r>
    <n v="822"/>
    <n v="20"/>
    <x v="1"/>
    <n v="60"/>
    <x v="100"/>
    <x v="0"/>
    <s v="Pave"/>
    <x v="0"/>
    <x v="1"/>
    <x v="0"/>
    <x v="0"/>
    <x v="1"/>
    <x v="7"/>
    <x v="0"/>
    <x v="0"/>
    <x v="1"/>
    <x v="1"/>
    <n v="4"/>
    <n v="4"/>
    <n v="1953"/>
    <n v="1953"/>
    <x v="0"/>
    <x v="0"/>
    <x v="1"/>
    <s v="MetalSd"/>
    <x v="1"/>
    <n v="0"/>
    <x v="3"/>
    <s v="TA"/>
    <x v="1"/>
    <x v="4"/>
    <s v="TA"/>
    <s v="No"/>
    <x v="2"/>
    <n v="0"/>
    <s v="Unf"/>
    <n v="0"/>
    <n v="936"/>
    <n v="936"/>
    <x v="0"/>
    <s v="TA"/>
    <s v="N"/>
    <x v="0"/>
    <n v="936"/>
    <n v="0"/>
    <n v="0"/>
    <n v="936"/>
    <n v="0"/>
    <n v="0"/>
    <n v="1"/>
    <n v="0"/>
    <n v="2"/>
    <n v="1"/>
    <s v="TA"/>
    <n v="4"/>
    <s v="Min2"/>
    <n v="0"/>
    <s v="NA"/>
    <x v="1"/>
    <n v="1974"/>
    <x v="1"/>
    <n v="2"/>
    <n v="576"/>
    <s v="TA"/>
    <s v="TA"/>
    <x v="0"/>
    <n v="0"/>
    <n v="32"/>
    <n v="112"/>
    <n v="0"/>
    <n v="0"/>
    <n v="0"/>
    <s v="NA"/>
    <x v="0"/>
    <s v="NA"/>
    <n v="0"/>
    <n v="2"/>
    <n v="2009"/>
    <x v="0"/>
    <x v="0"/>
    <n v="93000"/>
  </r>
  <r>
    <n v="823"/>
    <n v="60"/>
    <x v="0"/>
    <s v="NA"/>
    <x v="663"/>
    <x v="0"/>
    <s v="NA"/>
    <x v="1"/>
    <x v="0"/>
    <x v="0"/>
    <x v="2"/>
    <x v="0"/>
    <x v="17"/>
    <x v="0"/>
    <x v="0"/>
    <x v="0"/>
    <x v="0"/>
    <n v="7"/>
    <n v="5"/>
    <n v="2003"/>
    <n v="2003"/>
    <x v="0"/>
    <x v="0"/>
    <x v="0"/>
    <s v="VinylSd"/>
    <x v="1"/>
    <n v="0"/>
    <x v="0"/>
    <s v="TA"/>
    <x v="0"/>
    <x v="0"/>
    <s v="TA"/>
    <s v="Gd"/>
    <x v="2"/>
    <n v="0"/>
    <s v="Unf"/>
    <n v="0"/>
    <n v="847"/>
    <n v="847"/>
    <x v="0"/>
    <s v="Ex"/>
    <s v="Y"/>
    <x v="0"/>
    <n v="847"/>
    <n v="886"/>
    <n v="0"/>
    <n v="1733"/>
    <n v="0"/>
    <n v="0"/>
    <n v="2"/>
    <n v="1"/>
    <n v="3"/>
    <n v="1"/>
    <s v="Gd"/>
    <n v="7"/>
    <s v="Typ"/>
    <n v="1"/>
    <s v="Gd"/>
    <x v="2"/>
    <n v="2003"/>
    <x v="2"/>
    <n v="2"/>
    <n v="433"/>
    <s v="TA"/>
    <s v="TA"/>
    <x v="0"/>
    <n v="100"/>
    <n v="48"/>
    <n v="0"/>
    <n v="0"/>
    <n v="0"/>
    <n v="0"/>
    <s v="NA"/>
    <x v="0"/>
    <s v="NA"/>
    <n v="0"/>
    <n v="10"/>
    <n v="2007"/>
    <x v="0"/>
    <x v="5"/>
    <n v="225000"/>
  </r>
  <r>
    <n v="824"/>
    <n v="50"/>
    <x v="0"/>
    <n v="60"/>
    <x v="288"/>
    <x v="0"/>
    <s v="NA"/>
    <x v="0"/>
    <x v="0"/>
    <x v="0"/>
    <x v="0"/>
    <x v="0"/>
    <x v="23"/>
    <x v="0"/>
    <x v="0"/>
    <x v="0"/>
    <x v="2"/>
    <n v="6"/>
    <n v="7"/>
    <n v="1940"/>
    <n v="1950"/>
    <x v="0"/>
    <x v="0"/>
    <x v="0"/>
    <s v="VinylSd"/>
    <x v="1"/>
    <n v="0"/>
    <x v="1"/>
    <s v="TA"/>
    <x v="2"/>
    <x v="1"/>
    <s v="TA"/>
    <s v="No"/>
    <x v="2"/>
    <n v="0"/>
    <s v="Unf"/>
    <n v="0"/>
    <n v="778"/>
    <n v="778"/>
    <x v="0"/>
    <s v="TA"/>
    <s v="Y"/>
    <x v="0"/>
    <n v="944"/>
    <n v="545"/>
    <n v="0"/>
    <n v="1489"/>
    <n v="0"/>
    <n v="0"/>
    <n v="2"/>
    <n v="0"/>
    <n v="3"/>
    <n v="1"/>
    <s v="TA"/>
    <n v="7"/>
    <s v="Typ"/>
    <n v="1"/>
    <s v="Gd"/>
    <x v="1"/>
    <n v="1940"/>
    <x v="1"/>
    <n v="1"/>
    <n v="240"/>
    <s v="TA"/>
    <s v="TA"/>
    <x v="0"/>
    <n v="335"/>
    <n v="0"/>
    <n v="0"/>
    <n v="0"/>
    <n v="0"/>
    <n v="0"/>
    <s v="NA"/>
    <x v="2"/>
    <s v="NA"/>
    <n v="0"/>
    <n v="7"/>
    <n v="2009"/>
    <x v="0"/>
    <x v="0"/>
    <n v="139500"/>
  </r>
  <r>
    <n v="825"/>
    <n v="20"/>
    <x v="3"/>
    <n v="81"/>
    <x v="664"/>
    <x v="0"/>
    <s v="NA"/>
    <x v="0"/>
    <x v="0"/>
    <x v="0"/>
    <x v="0"/>
    <x v="0"/>
    <x v="5"/>
    <x v="0"/>
    <x v="0"/>
    <x v="0"/>
    <x v="1"/>
    <n v="8"/>
    <n v="5"/>
    <n v="2006"/>
    <n v="2006"/>
    <x v="0"/>
    <x v="0"/>
    <x v="0"/>
    <s v="VinylSd"/>
    <x v="1"/>
    <n v="0"/>
    <x v="0"/>
    <s v="TA"/>
    <x v="0"/>
    <x v="0"/>
    <s v="Gd"/>
    <s v="No"/>
    <x v="2"/>
    <n v="0"/>
    <s v="Unf"/>
    <n v="0"/>
    <n v="1489"/>
    <n v="1489"/>
    <x v="0"/>
    <s v="Ex"/>
    <s v="Y"/>
    <x v="0"/>
    <n v="1489"/>
    <n v="0"/>
    <n v="0"/>
    <n v="1489"/>
    <n v="0"/>
    <n v="0"/>
    <n v="2"/>
    <n v="0"/>
    <n v="3"/>
    <n v="1"/>
    <s v="Gd"/>
    <n v="7"/>
    <s v="Typ"/>
    <n v="1"/>
    <s v="Gd"/>
    <x v="0"/>
    <n v="2006"/>
    <x v="0"/>
    <n v="2"/>
    <n v="776"/>
    <s v="TA"/>
    <s v="TA"/>
    <x v="0"/>
    <n v="0"/>
    <n v="140"/>
    <n v="0"/>
    <n v="0"/>
    <n v="0"/>
    <n v="0"/>
    <s v="NA"/>
    <x v="0"/>
    <s v="NA"/>
    <n v="0"/>
    <n v="6"/>
    <n v="2006"/>
    <x v="1"/>
    <x v="2"/>
    <n v="232600"/>
  </r>
  <r>
    <n v="826"/>
    <n v="20"/>
    <x v="0"/>
    <n v="114"/>
    <x v="140"/>
    <x v="0"/>
    <s v="NA"/>
    <x v="0"/>
    <x v="0"/>
    <x v="0"/>
    <x v="0"/>
    <x v="0"/>
    <x v="10"/>
    <x v="2"/>
    <x v="4"/>
    <x v="0"/>
    <x v="1"/>
    <n v="10"/>
    <n v="5"/>
    <n v="2007"/>
    <n v="2008"/>
    <x v="1"/>
    <x v="0"/>
    <x v="6"/>
    <s v="CmentBd"/>
    <x v="0"/>
    <n v="816"/>
    <x v="2"/>
    <s v="TA"/>
    <x v="0"/>
    <x v="2"/>
    <s v="TA"/>
    <s v="Av"/>
    <x v="0"/>
    <n v="1636"/>
    <s v="Unf"/>
    <n v="0"/>
    <n v="442"/>
    <n v="2078"/>
    <x v="0"/>
    <s v="Ex"/>
    <s v="Y"/>
    <x v="0"/>
    <n v="2084"/>
    <n v="0"/>
    <n v="0"/>
    <n v="2084"/>
    <n v="1"/>
    <n v="0"/>
    <n v="2"/>
    <n v="0"/>
    <n v="2"/>
    <n v="1"/>
    <s v="Ex"/>
    <n v="7"/>
    <s v="Typ"/>
    <n v="1"/>
    <s v="Gd"/>
    <x v="0"/>
    <n v="2007"/>
    <x v="2"/>
    <n v="3"/>
    <n v="1220"/>
    <s v="TA"/>
    <s v="TA"/>
    <x v="0"/>
    <n v="188"/>
    <n v="45"/>
    <n v="0"/>
    <n v="0"/>
    <n v="0"/>
    <n v="0"/>
    <s v="NA"/>
    <x v="0"/>
    <s v="NA"/>
    <n v="0"/>
    <n v="6"/>
    <n v="2008"/>
    <x v="1"/>
    <x v="2"/>
    <n v="385000"/>
  </r>
  <r>
    <n v="827"/>
    <n v="45"/>
    <x v="1"/>
    <n v="50"/>
    <x v="665"/>
    <x v="0"/>
    <s v="NA"/>
    <x v="0"/>
    <x v="0"/>
    <x v="0"/>
    <x v="0"/>
    <x v="0"/>
    <x v="8"/>
    <x v="0"/>
    <x v="0"/>
    <x v="0"/>
    <x v="3"/>
    <n v="5"/>
    <n v="6"/>
    <n v="1924"/>
    <n v="1950"/>
    <x v="0"/>
    <x v="0"/>
    <x v="1"/>
    <s v="MetalSd"/>
    <x v="1"/>
    <n v="0"/>
    <x v="1"/>
    <s v="TA"/>
    <x v="2"/>
    <x v="1"/>
    <s v="TA"/>
    <s v="No"/>
    <x v="1"/>
    <n v="784"/>
    <s v="Unf"/>
    <n v="0"/>
    <n v="0"/>
    <n v="784"/>
    <x v="0"/>
    <s v="Gd"/>
    <s v="Y"/>
    <x v="0"/>
    <n v="784"/>
    <n v="0"/>
    <n v="0"/>
    <n v="784"/>
    <n v="1"/>
    <n v="0"/>
    <n v="1"/>
    <n v="0"/>
    <n v="2"/>
    <n v="1"/>
    <s v="Gd"/>
    <n v="5"/>
    <s v="Typ"/>
    <n v="0"/>
    <s v="NA"/>
    <x v="4"/>
    <s v="NA"/>
    <x v="3"/>
    <n v="0"/>
    <n v="0"/>
    <s v="NA"/>
    <s v="NA"/>
    <x v="0"/>
    <n v="0"/>
    <n v="0"/>
    <n v="116"/>
    <n v="0"/>
    <n v="0"/>
    <n v="0"/>
    <s v="NA"/>
    <x v="0"/>
    <s v="NA"/>
    <n v="0"/>
    <n v="5"/>
    <n v="2008"/>
    <x v="0"/>
    <x v="0"/>
    <n v="109500"/>
  </r>
  <r>
    <n v="828"/>
    <n v="20"/>
    <x v="0"/>
    <n v="65"/>
    <x v="666"/>
    <x v="0"/>
    <s v="NA"/>
    <x v="1"/>
    <x v="0"/>
    <x v="0"/>
    <x v="0"/>
    <x v="0"/>
    <x v="12"/>
    <x v="0"/>
    <x v="0"/>
    <x v="0"/>
    <x v="1"/>
    <n v="7"/>
    <n v="5"/>
    <n v="2001"/>
    <n v="2001"/>
    <x v="0"/>
    <x v="0"/>
    <x v="0"/>
    <s v="VinylSd"/>
    <x v="1"/>
    <n v="0"/>
    <x v="0"/>
    <s v="TA"/>
    <x v="0"/>
    <x v="0"/>
    <s v="TA"/>
    <s v="No"/>
    <x v="0"/>
    <n v="20"/>
    <s v="Unf"/>
    <n v="0"/>
    <n v="1434"/>
    <n v="1454"/>
    <x v="0"/>
    <s v="Ex"/>
    <s v="Y"/>
    <x v="0"/>
    <n v="1434"/>
    <n v="0"/>
    <n v="0"/>
    <n v="1434"/>
    <n v="0"/>
    <n v="0"/>
    <n v="2"/>
    <n v="0"/>
    <n v="3"/>
    <n v="1"/>
    <s v="Gd"/>
    <n v="6"/>
    <s v="Typ"/>
    <n v="1"/>
    <s v="TA"/>
    <x v="0"/>
    <n v="2001"/>
    <x v="0"/>
    <n v="2"/>
    <n v="527"/>
    <s v="TA"/>
    <s v="TA"/>
    <x v="0"/>
    <n v="290"/>
    <n v="39"/>
    <n v="0"/>
    <n v="0"/>
    <n v="0"/>
    <n v="0"/>
    <s v="NA"/>
    <x v="0"/>
    <s v="NA"/>
    <n v="0"/>
    <n v="4"/>
    <n v="2009"/>
    <x v="0"/>
    <x v="0"/>
    <n v="189000"/>
  </r>
  <r>
    <n v="829"/>
    <n v="60"/>
    <x v="0"/>
    <s v="NA"/>
    <x v="667"/>
    <x v="0"/>
    <s v="NA"/>
    <x v="2"/>
    <x v="2"/>
    <x v="0"/>
    <x v="3"/>
    <x v="2"/>
    <x v="19"/>
    <x v="0"/>
    <x v="0"/>
    <x v="0"/>
    <x v="0"/>
    <n v="5"/>
    <n v="5"/>
    <n v="1967"/>
    <n v="1967"/>
    <x v="4"/>
    <x v="5"/>
    <x v="7"/>
    <s v="Plywood"/>
    <x v="1"/>
    <n v="0"/>
    <x v="1"/>
    <s v="TA"/>
    <x v="0"/>
    <x v="1"/>
    <s v="Gd"/>
    <s v="Gd"/>
    <x v="6"/>
    <n v="249"/>
    <s v="ALQ"/>
    <n v="764"/>
    <n v="0"/>
    <n v="1013"/>
    <x v="0"/>
    <s v="TA"/>
    <s v="Y"/>
    <x v="0"/>
    <n v="1160"/>
    <n v="966"/>
    <n v="0"/>
    <n v="2126"/>
    <n v="0"/>
    <n v="1"/>
    <n v="2"/>
    <n v="1"/>
    <n v="3"/>
    <n v="1"/>
    <s v="TA"/>
    <n v="7"/>
    <s v="Min2"/>
    <n v="0"/>
    <s v="NA"/>
    <x v="0"/>
    <n v="1967"/>
    <x v="2"/>
    <n v="2"/>
    <n v="538"/>
    <s v="TA"/>
    <s v="TA"/>
    <x v="0"/>
    <n v="486"/>
    <n v="0"/>
    <n v="0"/>
    <n v="0"/>
    <n v="225"/>
    <n v="0"/>
    <s v="NA"/>
    <x v="0"/>
    <s v="NA"/>
    <n v="0"/>
    <n v="6"/>
    <n v="2009"/>
    <x v="0"/>
    <x v="1"/>
    <n v="185000"/>
  </r>
  <r>
    <n v="830"/>
    <n v="160"/>
    <x v="3"/>
    <n v="24"/>
    <x v="668"/>
    <x v="0"/>
    <s v="Pave"/>
    <x v="0"/>
    <x v="0"/>
    <x v="0"/>
    <x v="0"/>
    <x v="0"/>
    <x v="5"/>
    <x v="0"/>
    <x v="0"/>
    <x v="4"/>
    <x v="0"/>
    <n v="7"/>
    <n v="5"/>
    <n v="2005"/>
    <n v="2005"/>
    <x v="0"/>
    <x v="0"/>
    <x v="1"/>
    <s v="MetalSd"/>
    <x v="1"/>
    <n v="0"/>
    <x v="0"/>
    <s v="TA"/>
    <x v="0"/>
    <x v="0"/>
    <s v="TA"/>
    <s v="No"/>
    <x v="2"/>
    <n v="0"/>
    <s v="Unf"/>
    <n v="0"/>
    <n v="600"/>
    <n v="600"/>
    <x v="0"/>
    <s v="Ex"/>
    <s v="Y"/>
    <x v="0"/>
    <n v="520"/>
    <n v="623"/>
    <n v="80"/>
    <n v="1223"/>
    <n v="0"/>
    <n v="0"/>
    <n v="2"/>
    <n v="1"/>
    <n v="2"/>
    <n v="1"/>
    <s v="Gd"/>
    <n v="4"/>
    <s v="Typ"/>
    <n v="0"/>
    <s v="NA"/>
    <x v="1"/>
    <n v="2005"/>
    <x v="0"/>
    <n v="2"/>
    <n v="480"/>
    <s v="TA"/>
    <s v="TA"/>
    <x v="0"/>
    <n v="0"/>
    <n v="166"/>
    <n v="0"/>
    <n v="0"/>
    <n v="0"/>
    <n v="0"/>
    <s v="NA"/>
    <x v="0"/>
    <s v="NA"/>
    <n v="0"/>
    <n v="7"/>
    <n v="2006"/>
    <x v="0"/>
    <x v="0"/>
    <n v="147400"/>
  </r>
  <r>
    <n v="831"/>
    <n v="20"/>
    <x v="0"/>
    <n v="80"/>
    <x v="536"/>
    <x v="0"/>
    <s v="NA"/>
    <x v="1"/>
    <x v="0"/>
    <x v="0"/>
    <x v="2"/>
    <x v="0"/>
    <x v="11"/>
    <x v="0"/>
    <x v="0"/>
    <x v="0"/>
    <x v="1"/>
    <n v="6"/>
    <n v="5"/>
    <n v="1957"/>
    <n v="1957"/>
    <x v="0"/>
    <x v="0"/>
    <x v="3"/>
    <s v="HdBoard"/>
    <x v="0"/>
    <n v="387"/>
    <x v="1"/>
    <s v="TA"/>
    <x v="1"/>
    <x v="1"/>
    <s v="TA"/>
    <s v="No"/>
    <x v="3"/>
    <n v="1040"/>
    <s v="Unf"/>
    <n v="0"/>
    <n v="352"/>
    <n v="1392"/>
    <x v="0"/>
    <s v="TA"/>
    <s v="Y"/>
    <x v="2"/>
    <n v="1392"/>
    <n v="0"/>
    <n v="0"/>
    <n v="1392"/>
    <n v="1"/>
    <n v="0"/>
    <n v="1"/>
    <n v="1"/>
    <n v="3"/>
    <n v="1"/>
    <s v="TA"/>
    <n v="6"/>
    <s v="Typ"/>
    <n v="2"/>
    <s v="Gd"/>
    <x v="0"/>
    <n v="1957"/>
    <x v="0"/>
    <n v="2"/>
    <n v="458"/>
    <s v="TA"/>
    <s v="TA"/>
    <x v="0"/>
    <n v="0"/>
    <n v="0"/>
    <n v="0"/>
    <n v="0"/>
    <n v="192"/>
    <n v="0"/>
    <s v="NA"/>
    <x v="0"/>
    <s v="NA"/>
    <n v="0"/>
    <n v="6"/>
    <n v="2008"/>
    <x v="0"/>
    <x v="0"/>
    <n v="166000"/>
  </r>
  <r>
    <n v="832"/>
    <n v="160"/>
    <x v="3"/>
    <n v="30"/>
    <x v="669"/>
    <x v="0"/>
    <s v="Pave"/>
    <x v="0"/>
    <x v="0"/>
    <x v="0"/>
    <x v="0"/>
    <x v="0"/>
    <x v="5"/>
    <x v="0"/>
    <x v="0"/>
    <x v="3"/>
    <x v="0"/>
    <n v="7"/>
    <n v="5"/>
    <n v="2005"/>
    <n v="2005"/>
    <x v="0"/>
    <x v="0"/>
    <x v="1"/>
    <s v="MetalSd"/>
    <x v="1"/>
    <n v="0"/>
    <x v="1"/>
    <s v="TA"/>
    <x v="0"/>
    <x v="0"/>
    <s v="TA"/>
    <s v="No"/>
    <x v="2"/>
    <n v="0"/>
    <s v="Unf"/>
    <n v="0"/>
    <n v="600"/>
    <n v="600"/>
    <x v="0"/>
    <s v="Ex"/>
    <s v="Y"/>
    <x v="0"/>
    <n v="520"/>
    <n v="600"/>
    <n v="80"/>
    <n v="1200"/>
    <n v="0"/>
    <n v="0"/>
    <n v="2"/>
    <n v="1"/>
    <n v="2"/>
    <n v="1"/>
    <s v="Gd"/>
    <n v="4"/>
    <s v="Typ"/>
    <n v="0"/>
    <s v="NA"/>
    <x v="1"/>
    <n v="2005"/>
    <x v="0"/>
    <n v="2"/>
    <n v="480"/>
    <s v="TA"/>
    <s v="TA"/>
    <x v="0"/>
    <n v="0"/>
    <n v="166"/>
    <n v="0"/>
    <n v="0"/>
    <n v="0"/>
    <n v="0"/>
    <s v="NA"/>
    <x v="0"/>
    <s v="NA"/>
    <n v="0"/>
    <n v="6"/>
    <n v="2006"/>
    <x v="0"/>
    <x v="0"/>
    <n v="151000"/>
  </r>
  <r>
    <n v="833"/>
    <n v="60"/>
    <x v="0"/>
    <n v="44"/>
    <x v="670"/>
    <x v="0"/>
    <s v="NA"/>
    <x v="1"/>
    <x v="0"/>
    <x v="0"/>
    <x v="3"/>
    <x v="0"/>
    <x v="0"/>
    <x v="0"/>
    <x v="0"/>
    <x v="0"/>
    <x v="0"/>
    <n v="7"/>
    <n v="6"/>
    <n v="2003"/>
    <n v="2003"/>
    <x v="0"/>
    <x v="0"/>
    <x v="0"/>
    <s v="VinylSd"/>
    <x v="0"/>
    <n v="223"/>
    <x v="0"/>
    <s v="TA"/>
    <x v="0"/>
    <x v="0"/>
    <s v="TA"/>
    <s v="No"/>
    <x v="0"/>
    <n v="483"/>
    <s v="Unf"/>
    <n v="0"/>
    <n v="458"/>
    <n v="941"/>
    <x v="0"/>
    <s v="Ex"/>
    <s v="Y"/>
    <x v="0"/>
    <n v="941"/>
    <n v="888"/>
    <n v="0"/>
    <n v="1829"/>
    <n v="1"/>
    <n v="0"/>
    <n v="2"/>
    <n v="1"/>
    <n v="3"/>
    <n v="1"/>
    <s v="Gd"/>
    <n v="7"/>
    <s v="Typ"/>
    <n v="1"/>
    <s v="TA"/>
    <x v="0"/>
    <n v="2003"/>
    <x v="0"/>
    <n v="2"/>
    <n v="613"/>
    <s v="TA"/>
    <s v="TA"/>
    <x v="0"/>
    <n v="192"/>
    <n v="39"/>
    <n v="0"/>
    <n v="0"/>
    <n v="0"/>
    <n v="0"/>
    <s v="NA"/>
    <x v="0"/>
    <s v="NA"/>
    <n v="0"/>
    <n v="1"/>
    <n v="2010"/>
    <x v="0"/>
    <x v="0"/>
    <n v="237000"/>
  </r>
  <r>
    <n v="834"/>
    <n v="20"/>
    <x v="0"/>
    <n v="100"/>
    <x v="671"/>
    <x v="0"/>
    <s v="NA"/>
    <x v="0"/>
    <x v="0"/>
    <x v="0"/>
    <x v="0"/>
    <x v="0"/>
    <x v="11"/>
    <x v="0"/>
    <x v="0"/>
    <x v="0"/>
    <x v="1"/>
    <n v="6"/>
    <n v="6"/>
    <n v="1964"/>
    <n v="1964"/>
    <x v="0"/>
    <x v="0"/>
    <x v="3"/>
    <s v="Plywood"/>
    <x v="0"/>
    <n v="180"/>
    <x v="1"/>
    <s v="TA"/>
    <x v="1"/>
    <x v="1"/>
    <s v="TA"/>
    <s v="No"/>
    <x v="3"/>
    <n v="196"/>
    <s v="BLQ"/>
    <n v="345"/>
    <n v="975"/>
    <n v="1516"/>
    <x v="0"/>
    <s v="TA"/>
    <s v="Y"/>
    <x v="0"/>
    <n v="1516"/>
    <n v="0"/>
    <n v="0"/>
    <n v="1516"/>
    <n v="0"/>
    <n v="0"/>
    <n v="1"/>
    <n v="1"/>
    <n v="3"/>
    <n v="1"/>
    <s v="TA"/>
    <n v="6"/>
    <s v="Typ"/>
    <n v="0"/>
    <s v="NA"/>
    <x v="0"/>
    <n v="1964"/>
    <x v="0"/>
    <n v="2"/>
    <n v="472"/>
    <s v="TA"/>
    <s v="TA"/>
    <x v="0"/>
    <n v="0"/>
    <n v="0"/>
    <n v="0"/>
    <n v="0"/>
    <n v="152"/>
    <n v="0"/>
    <s v="NA"/>
    <x v="0"/>
    <s v="NA"/>
    <n v="0"/>
    <n v="2"/>
    <n v="2009"/>
    <x v="0"/>
    <x v="0"/>
    <n v="167000"/>
  </r>
  <r>
    <n v="835"/>
    <n v="20"/>
    <x v="0"/>
    <n v="75"/>
    <x v="635"/>
    <x v="0"/>
    <s v="NA"/>
    <x v="0"/>
    <x v="0"/>
    <x v="0"/>
    <x v="0"/>
    <x v="0"/>
    <x v="11"/>
    <x v="0"/>
    <x v="0"/>
    <x v="0"/>
    <x v="1"/>
    <n v="5"/>
    <n v="6"/>
    <n v="1961"/>
    <n v="1961"/>
    <x v="0"/>
    <x v="0"/>
    <x v="0"/>
    <s v="VinylSd"/>
    <x v="0"/>
    <n v="136"/>
    <x v="1"/>
    <s v="TA"/>
    <x v="1"/>
    <x v="1"/>
    <s v="TA"/>
    <s v="No"/>
    <x v="3"/>
    <n v="572"/>
    <s v="Unf"/>
    <n v="0"/>
    <n v="572"/>
    <n v="1144"/>
    <x v="0"/>
    <s v="Gd"/>
    <s v="Y"/>
    <x v="0"/>
    <n v="1144"/>
    <n v="0"/>
    <n v="0"/>
    <n v="1144"/>
    <n v="1"/>
    <n v="0"/>
    <n v="1"/>
    <n v="0"/>
    <n v="3"/>
    <n v="1"/>
    <s v="TA"/>
    <n v="6"/>
    <s v="Typ"/>
    <n v="0"/>
    <s v="NA"/>
    <x v="0"/>
    <n v="1961"/>
    <x v="1"/>
    <n v="2"/>
    <n v="456"/>
    <s v="TA"/>
    <s v="TA"/>
    <x v="0"/>
    <n v="0"/>
    <n v="0"/>
    <n v="0"/>
    <n v="0"/>
    <n v="0"/>
    <n v="0"/>
    <s v="NA"/>
    <x v="2"/>
    <s v="NA"/>
    <n v="0"/>
    <n v="9"/>
    <n v="2008"/>
    <x v="0"/>
    <x v="0"/>
    <n v="139950"/>
  </r>
  <r>
    <n v="836"/>
    <n v="20"/>
    <x v="0"/>
    <n v="60"/>
    <x v="1"/>
    <x v="0"/>
    <s v="NA"/>
    <x v="0"/>
    <x v="0"/>
    <x v="0"/>
    <x v="0"/>
    <x v="0"/>
    <x v="9"/>
    <x v="0"/>
    <x v="0"/>
    <x v="0"/>
    <x v="1"/>
    <n v="4"/>
    <n v="7"/>
    <n v="1950"/>
    <n v="1995"/>
    <x v="0"/>
    <x v="0"/>
    <x v="0"/>
    <s v="HdBoard"/>
    <x v="1"/>
    <n v="0"/>
    <x v="1"/>
    <s v="TA"/>
    <x v="1"/>
    <x v="0"/>
    <s v="TA"/>
    <s v="No"/>
    <x v="4"/>
    <n v="442"/>
    <s v="Unf"/>
    <n v="0"/>
    <n v="625"/>
    <n v="1067"/>
    <x v="0"/>
    <s v="TA"/>
    <s v="Y"/>
    <x v="0"/>
    <n v="1067"/>
    <n v="0"/>
    <n v="0"/>
    <n v="1067"/>
    <n v="0"/>
    <n v="0"/>
    <n v="2"/>
    <n v="0"/>
    <n v="2"/>
    <n v="1"/>
    <s v="Gd"/>
    <n v="4"/>
    <s v="Min2"/>
    <n v="0"/>
    <s v="NA"/>
    <x v="0"/>
    <n v="1996"/>
    <x v="1"/>
    <n v="2"/>
    <n v="436"/>
    <s v="TA"/>
    <s v="TA"/>
    <x v="0"/>
    <n v="290"/>
    <n v="0"/>
    <n v="0"/>
    <n v="0"/>
    <n v="0"/>
    <n v="0"/>
    <s v="NA"/>
    <x v="0"/>
    <s v="NA"/>
    <n v="0"/>
    <n v="2"/>
    <n v="2010"/>
    <x v="0"/>
    <x v="0"/>
    <n v="128000"/>
  </r>
  <r>
    <n v="837"/>
    <n v="30"/>
    <x v="1"/>
    <n v="90"/>
    <x v="656"/>
    <x v="0"/>
    <s v="Pave"/>
    <x v="0"/>
    <x v="0"/>
    <x v="0"/>
    <x v="0"/>
    <x v="0"/>
    <x v="7"/>
    <x v="0"/>
    <x v="0"/>
    <x v="0"/>
    <x v="1"/>
    <n v="5"/>
    <n v="6"/>
    <n v="1948"/>
    <n v="1973"/>
    <x v="0"/>
    <x v="0"/>
    <x v="0"/>
    <s v="VinylSd"/>
    <x v="1"/>
    <n v="0"/>
    <x v="1"/>
    <s v="TA"/>
    <x v="2"/>
    <x v="1"/>
    <s v="TA"/>
    <s v="No"/>
    <x v="3"/>
    <n v="338"/>
    <s v="Unf"/>
    <n v="0"/>
    <n v="1221"/>
    <n v="1559"/>
    <x v="0"/>
    <s v="Gd"/>
    <s v="Y"/>
    <x v="0"/>
    <n v="1559"/>
    <n v="0"/>
    <n v="0"/>
    <n v="1559"/>
    <n v="1"/>
    <n v="0"/>
    <n v="1"/>
    <n v="0"/>
    <n v="2"/>
    <n v="1"/>
    <s v="TA"/>
    <n v="5"/>
    <s v="Min2"/>
    <n v="0"/>
    <s v="NA"/>
    <x v="1"/>
    <n v="1948"/>
    <x v="1"/>
    <n v="2"/>
    <n v="812"/>
    <s v="TA"/>
    <s v="TA"/>
    <x v="0"/>
    <n v="0"/>
    <n v="116"/>
    <n v="230"/>
    <n v="0"/>
    <n v="0"/>
    <n v="0"/>
    <s v="NA"/>
    <x v="2"/>
    <s v="NA"/>
    <n v="0"/>
    <n v="6"/>
    <n v="2007"/>
    <x v="2"/>
    <x v="0"/>
    <n v="153500"/>
  </r>
  <r>
    <n v="838"/>
    <n v="160"/>
    <x v="1"/>
    <n v="21"/>
    <x v="205"/>
    <x v="0"/>
    <s v="NA"/>
    <x v="0"/>
    <x v="0"/>
    <x v="0"/>
    <x v="0"/>
    <x v="0"/>
    <x v="22"/>
    <x v="0"/>
    <x v="0"/>
    <x v="4"/>
    <x v="0"/>
    <n v="6"/>
    <n v="5"/>
    <n v="1973"/>
    <n v="1973"/>
    <x v="0"/>
    <x v="0"/>
    <x v="3"/>
    <s v="HdBoard"/>
    <x v="0"/>
    <n v="158"/>
    <x v="1"/>
    <s v="TA"/>
    <x v="1"/>
    <x v="1"/>
    <s v="TA"/>
    <s v="No"/>
    <x v="4"/>
    <n v="330"/>
    <s v="Unf"/>
    <n v="0"/>
    <n v="153"/>
    <n v="483"/>
    <x v="0"/>
    <s v="TA"/>
    <s v="Y"/>
    <x v="0"/>
    <n v="483"/>
    <n v="504"/>
    <n v="0"/>
    <n v="987"/>
    <n v="1"/>
    <n v="0"/>
    <n v="1"/>
    <n v="1"/>
    <n v="2"/>
    <n v="1"/>
    <s v="TA"/>
    <n v="5"/>
    <s v="Typ"/>
    <n v="0"/>
    <s v="NA"/>
    <x v="1"/>
    <n v="1973"/>
    <x v="1"/>
    <n v="1"/>
    <n v="264"/>
    <s v="TA"/>
    <s v="TA"/>
    <x v="0"/>
    <n v="0"/>
    <n v="0"/>
    <n v="0"/>
    <n v="0"/>
    <n v="0"/>
    <n v="0"/>
    <s v="NA"/>
    <x v="0"/>
    <s v="NA"/>
    <n v="0"/>
    <n v="11"/>
    <n v="2008"/>
    <x v="0"/>
    <x v="0"/>
    <n v="100000"/>
  </r>
  <r>
    <n v="839"/>
    <n v="20"/>
    <x v="0"/>
    <n v="75"/>
    <x v="102"/>
    <x v="0"/>
    <s v="NA"/>
    <x v="0"/>
    <x v="0"/>
    <x v="0"/>
    <x v="0"/>
    <x v="0"/>
    <x v="0"/>
    <x v="0"/>
    <x v="0"/>
    <x v="0"/>
    <x v="1"/>
    <n v="5"/>
    <n v="6"/>
    <n v="1995"/>
    <n v="2006"/>
    <x v="0"/>
    <x v="0"/>
    <x v="0"/>
    <s v="VinylSd"/>
    <x v="1"/>
    <n v="0"/>
    <x v="1"/>
    <s v="TA"/>
    <x v="0"/>
    <x v="0"/>
    <s v="TA"/>
    <s v="No"/>
    <x v="2"/>
    <n v="0"/>
    <s v="Unf"/>
    <n v="0"/>
    <n v="1099"/>
    <n v="1099"/>
    <x v="0"/>
    <s v="Ex"/>
    <s v="Y"/>
    <x v="0"/>
    <n v="1099"/>
    <n v="0"/>
    <n v="0"/>
    <n v="1099"/>
    <n v="0"/>
    <n v="0"/>
    <n v="1"/>
    <n v="1"/>
    <n v="3"/>
    <n v="1"/>
    <s v="Gd"/>
    <n v="6"/>
    <s v="Typ"/>
    <n v="0"/>
    <s v="NA"/>
    <x v="0"/>
    <n v="1999"/>
    <x v="1"/>
    <n v="1"/>
    <n v="352"/>
    <s v="TA"/>
    <s v="TA"/>
    <x v="0"/>
    <n v="278"/>
    <n v="0"/>
    <n v="0"/>
    <n v="0"/>
    <n v="0"/>
    <n v="0"/>
    <s v="NA"/>
    <x v="0"/>
    <s v="NA"/>
    <n v="0"/>
    <n v="6"/>
    <n v="2008"/>
    <x v="0"/>
    <x v="0"/>
    <n v="144000"/>
  </r>
  <r>
    <n v="840"/>
    <n v="50"/>
    <x v="0"/>
    <n v="70"/>
    <x v="672"/>
    <x v="0"/>
    <s v="NA"/>
    <x v="0"/>
    <x v="0"/>
    <x v="0"/>
    <x v="0"/>
    <x v="0"/>
    <x v="15"/>
    <x v="0"/>
    <x v="0"/>
    <x v="0"/>
    <x v="2"/>
    <n v="5"/>
    <n v="6"/>
    <n v="1946"/>
    <n v="1995"/>
    <x v="0"/>
    <x v="0"/>
    <x v="1"/>
    <s v="MetalSd"/>
    <x v="1"/>
    <n v="0"/>
    <x v="1"/>
    <s v="TA"/>
    <x v="1"/>
    <x v="1"/>
    <s v="TA"/>
    <s v="No"/>
    <x v="4"/>
    <n v="352"/>
    <s v="Unf"/>
    <n v="0"/>
    <n v="416"/>
    <n v="768"/>
    <x v="0"/>
    <s v="Ex"/>
    <s v="Y"/>
    <x v="0"/>
    <n v="768"/>
    <n v="432"/>
    <n v="0"/>
    <n v="1200"/>
    <n v="0"/>
    <n v="0"/>
    <n v="1"/>
    <n v="0"/>
    <n v="3"/>
    <n v="1"/>
    <s v="TA"/>
    <n v="6"/>
    <s v="Typ"/>
    <n v="0"/>
    <s v="NA"/>
    <x v="1"/>
    <n v="1946"/>
    <x v="1"/>
    <n v="1"/>
    <n v="240"/>
    <s v="TA"/>
    <s v="TA"/>
    <x v="0"/>
    <n v="0"/>
    <n v="0"/>
    <n v="0"/>
    <n v="0"/>
    <n v="0"/>
    <n v="0"/>
    <s v="NA"/>
    <x v="0"/>
    <s v="NA"/>
    <n v="0"/>
    <n v="5"/>
    <n v="2008"/>
    <x v="0"/>
    <x v="0"/>
    <n v="130500"/>
  </r>
  <r>
    <n v="841"/>
    <n v="70"/>
    <x v="4"/>
    <s v="NA"/>
    <x v="673"/>
    <x v="0"/>
    <s v="NA"/>
    <x v="1"/>
    <x v="0"/>
    <x v="0"/>
    <x v="0"/>
    <x v="0"/>
    <x v="23"/>
    <x v="0"/>
    <x v="0"/>
    <x v="0"/>
    <x v="0"/>
    <n v="6"/>
    <n v="8"/>
    <n v="1925"/>
    <n v="1950"/>
    <x v="0"/>
    <x v="0"/>
    <x v="2"/>
    <s v="Wd Sdng"/>
    <x v="1"/>
    <n v="0"/>
    <x v="1"/>
    <s v="TA"/>
    <x v="2"/>
    <x v="1"/>
    <s v="TA"/>
    <s v="No"/>
    <x v="4"/>
    <n v="156"/>
    <s v="Unf"/>
    <n v="0"/>
    <n v="516"/>
    <n v="672"/>
    <x v="0"/>
    <s v="TA"/>
    <s v="N"/>
    <x v="0"/>
    <n v="810"/>
    <n v="672"/>
    <n v="0"/>
    <n v="1482"/>
    <n v="0"/>
    <n v="0"/>
    <n v="2"/>
    <n v="0"/>
    <n v="4"/>
    <n v="1"/>
    <s v="Fa"/>
    <n v="7"/>
    <s v="Typ"/>
    <n v="0"/>
    <s v="NA"/>
    <x v="1"/>
    <n v="1934"/>
    <x v="1"/>
    <n v="1"/>
    <n v="400"/>
    <s v="TA"/>
    <s v="TA"/>
    <x v="2"/>
    <n v="0"/>
    <n v="0"/>
    <n v="254"/>
    <n v="0"/>
    <n v="0"/>
    <n v="0"/>
    <s v="NA"/>
    <x v="0"/>
    <s v="NA"/>
    <n v="0"/>
    <n v="3"/>
    <n v="2008"/>
    <x v="0"/>
    <x v="0"/>
    <n v="140000"/>
  </r>
  <r>
    <n v="842"/>
    <n v="70"/>
    <x v="1"/>
    <n v="60"/>
    <x v="76"/>
    <x v="0"/>
    <s v="Grvl"/>
    <x v="0"/>
    <x v="0"/>
    <x v="0"/>
    <x v="0"/>
    <x v="0"/>
    <x v="7"/>
    <x v="0"/>
    <x v="0"/>
    <x v="0"/>
    <x v="0"/>
    <n v="5"/>
    <n v="8"/>
    <n v="1904"/>
    <n v="2002"/>
    <x v="0"/>
    <x v="0"/>
    <x v="1"/>
    <s v="MetalSd"/>
    <x v="1"/>
    <n v="0"/>
    <x v="1"/>
    <s v="TA"/>
    <x v="0"/>
    <x v="1"/>
    <s v="TA"/>
    <s v="No"/>
    <x v="2"/>
    <n v="0"/>
    <s v="Unf"/>
    <n v="0"/>
    <n v="650"/>
    <n v="650"/>
    <x v="0"/>
    <s v="Gd"/>
    <s v="Y"/>
    <x v="0"/>
    <n v="958"/>
    <n v="581"/>
    <n v="0"/>
    <n v="1539"/>
    <n v="0"/>
    <n v="0"/>
    <n v="2"/>
    <n v="0"/>
    <n v="3"/>
    <n v="1"/>
    <s v="Gd"/>
    <n v="8"/>
    <s v="Typ"/>
    <n v="1"/>
    <s v="Po"/>
    <x v="1"/>
    <n v="1983"/>
    <x v="1"/>
    <n v="2"/>
    <n v="686"/>
    <s v="Gd"/>
    <s v="TA"/>
    <x v="2"/>
    <n v="70"/>
    <n v="78"/>
    <n v="68"/>
    <n v="0"/>
    <n v="0"/>
    <n v="0"/>
    <s v="NA"/>
    <x v="0"/>
    <s v="NA"/>
    <n v="0"/>
    <n v="6"/>
    <n v="2008"/>
    <x v="0"/>
    <x v="0"/>
    <n v="157500"/>
  </r>
  <r>
    <n v="843"/>
    <n v="80"/>
    <x v="0"/>
    <n v="82"/>
    <x v="534"/>
    <x v="0"/>
    <s v="NA"/>
    <x v="0"/>
    <x v="0"/>
    <x v="0"/>
    <x v="0"/>
    <x v="0"/>
    <x v="11"/>
    <x v="0"/>
    <x v="0"/>
    <x v="0"/>
    <x v="5"/>
    <n v="6"/>
    <n v="7"/>
    <n v="1966"/>
    <n v="1966"/>
    <x v="0"/>
    <x v="0"/>
    <x v="3"/>
    <s v="HdBoard"/>
    <x v="0"/>
    <n v="183"/>
    <x v="1"/>
    <s v="TA"/>
    <x v="1"/>
    <x v="1"/>
    <s v="TA"/>
    <s v="Gd"/>
    <x v="3"/>
    <n v="312"/>
    <s v="ALQ"/>
    <n v="539"/>
    <n v="276"/>
    <n v="1127"/>
    <x v="0"/>
    <s v="TA"/>
    <s v="Y"/>
    <x v="0"/>
    <n v="1165"/>
    <n v="0"/>
    <n v="0"/>
    <n v="1165"/>
    <n v="1"/>
    <n v="0"/>
    <n v="1"/>
    <n v="1"/>
    <n v="3"/>
    <n v="1"/>
    <s v="TA"/>
    <n v="6"/>
    <s v="Typ"/>
    <n v="0"/>
    <s v="NA"/>
    <x v="0"/>
    <n v="1966"/>
    <x v="0"/>
    <n v="2"/>
    <n v="490"/>
    <s v="Gd"/>
    <s v="Gd"/>
    <x v="0"/>
    <n v="0"/>
    <n v="129"/>
    <n v="0"/>
    <n v="0"/>
    <n v="0"/>
    <n v="0"/>
    <s v="NA"/>
    <x v="3"/>
    <s v="NA"/>
    <n v="0"/>
    <n v="5"/>
    <n v="2008"/>
    <x v="0"/>
    <x v="0"/>
    <n v="174900"/>
  </r>
  <r>
    <n v="844"/>
    <n v="90"/>
    <x v="0"/>
    <n v="80"/>
    <x v="283"/>
    <x v="0"/>
    <s v="NA"/>
    <x v="0"/>
    <x v="0"/>
    <x v="0"/>
    <x v="2"/>
    <x v="0"/>
    <x v="11"/>
    <x v="3"/>
    <x v="0"/>
    <x v="2"/>
    <x v="1"/>
    <n v="5"/>
    <n v="4"/>
    <n v="1961"/>
    <n v="1961"/>
    <x v="0"/>
    <x v="0"/>
    <x v="4"/>
    <s v="BrkFace"/>
    <x v="1"/>
    <n v="0"/>
    <x v="1"/>
    <s v="TA"/>
    <x v="1"/>
    <x v="1"/>
    <s v="TA"/>
    <s v="No"/>
    <x v="2"/>
    <n v="0"/>
    <s v="Unf"/>
    <n v="0"/>
    <n v="1800"/>
    <n v="1800"/>
    <x v="0"/>
    <s v="Ex"/>
    <s v="N"/>
    <x v="0"/>
    <n v="1800"/>
    <n v="0"/>
    <n v="0"/>
    <n v="1800"/>
    <n v="0"/>
    <n v="0"/>
    <n v="2"/>
    <n v="0"/>
    <n v="6"/>
    <n v="2"/>
    <s v="TA"/>
    <n v="10"/>
    <s v="Typ"/>
    <n v="0"/>
    <s v="NA"/>
    <x v="4"/>
    <s v="NA"/>
    <x v="3"/>
    <n v="0"/>
    <n v="0"/>
    <s v="NA"/>
    <s v="NA"/>
    <x v="0"/>
    <n v="0"/>
    <n v="0"/>
    <n v="0"/>
    <n v="0"/>
    <n v="0"/>
    <n v="0"/>
    <s v="NA"/>
    <x v="0"/>
    <s v="NA"/>
    <n v="0"/>
    <n v="7"/>
    <n v="2007"/>
    <x v="0"/>
    <x v="0"/>
    <n v="141000"/>
  </r>
  <r>
    <n v="845"/>
    <n v="50"/>
    <x v="1"/>
    <n v="100"/>
    <x v="674"/>
    <x v="0"/>
    <s v="Grvl"/>
    <x v="1"/>
    <x v="0"/>
    <x v="0"/>
    <x v="0"/>
    <x v="0"/>
    <x v="7"/>
    <x v="3"/>
    <x v="0"/>
    <x v="0"/>
    <x v="2"/>
    <n v="5"/>
    <n v="8"/>
    <n v="1915"/>
    <n v="1950"/>
    <x v="0"/>
    <x v="0"/>
    <x v="2"/>
    <s v="Wd Sdng"/>
    <x v="1"/>
    <n v="0"/>
    <x v="1"/>
    <s v="TA"/>
    <x v="2"/>
    <x v="1"/>
    <s v="TA"/>
    <s v="Mn"/>
    <x v="2"/>
    <n v="0"/>
    <s v="Unf"/>
    <n v="0"/>
    <n v="876"/>
    <n v="876"/>
    <x v="0"/>
    <s v="Gd"/>
    <s v="Y"/>
    <x v="0"/>
    <n v="876"/>
    <n v="540"/>
    <n v="0"/>
    <n v="1416"/>
    <n v="0"/>
    <n v="0"/>
    <n v="1"/>
    <n v="1"/>
    <n v="4"/>
    <n v="1"/>
    <s v="TA"/>
    <n v="7"/>
    <s v="Typ"/>
    <n v="1"/>
    <s v="Gd"/>
    <x v="1"/>
    <n v="1949"/>
    <x v="1"/>
    <n v="3"/>
    <n v="720"/>
    <s v="TA"/>
    <s v="TA"/>
    <x v="0"/>
    <n v="418"/>
    <n v="0"/>
    <n v="194"/>
    <n v="0"/>
    <n v="0"/>
    <n v="0"/>
    <s v="NA"/>
    <x v="0"/>
    <s v="NA"/>
    <n v="0"/>
    <n v="6"/>
    <n v="2008"/>
    <x v="0"/>
    <x v="0"/>
    <n v="153900"/>
  </r>
  <r>
    <n v="846"/>
    <n v="85"/>
    <x v="0"/>
    <s v="NA"/>
    <x v="675"/>
    <x v="0"/>
    <s v="NA"/>
    <x v="1"/>
    <x v="0"/>
    <x v="0"/>
    <x v="3"/>
    <x v="0"/>
    <x v="9"/>
    <x v="4"/>
    <x v="0"/>
    <x v="0"/>
    <x v="4"/>
    <n v="5"/>
    <n v="5"/>
    <n v="1975"/>
    <n v="1981"/>
    <x v="0"/>
    <x v="0"/>
    <x v="3"/>
    <s v="HdBoard"/>
    <x v="1"/>
    <n v="0"/>
    <x v="1"/>
    <s v="TA"/>
    <x v="1"/>
    <x v="0"/>
    <s v="TA"/>
    <s v="Gd"/>
    <x v="1"/>
    <n v="1390"/>
    <s v="Unf"/>
    <n v="0"/>
    <n v="0"/>
    <n v="1390"/>
    <x v="0"/>
    <s v="TA"/>
    <s v="Y"/>
    <x v="0"/>
    <n v="1701"/>
    <n v="0"/>
    <n v="0"/>
    <n v="1701"/>
    <n v="1"/>
    <n v="0"/>
    <n v="2"/>
    <n v="0"/>
    <n v="3"/>
    <n v="1"/>
    <s v="TA"/>
    <n v="6"/>
    <s v="Min2"/>
    <n v="2"/>
    <s v="TA"/>
    <x v="5"/>
    <n v="1975"/>
    <x v="2"/>
    <n v="2"/>
    <n v="611"/>
    <s v="TA"/>
    <s v="TA"/>
    <x v="0"/>
    <n v="0"/>
    <n v="0"/>
    <n v="0"/>
    <n v="0"/>
    <n v="0"/>
    <n v="0"/>
    <s v="NA"/>
    <x v="0"/>
    <s v="NA"/>
    <n v="0"/>
    <n v="1"/>
    <n v="2007"/>
    <x v="0"/>
    <x v="0"/>
    <n v="171000"/>
  </r>
  <r>
    <n v="847"/>
    <n v="60"/>
    <x v="0"/>
    <n v="75"/>
    <x v="676"/>
    <x v="0"/>
    <s v="NA"/>
    <x v="0"/>
    <x v="0"/>
    <x v="0"/>
    <x v="0"/>
    <x v="0"/>
    <x v="12"/>
    <x v="0"/>
    <x v="0"/>
    <x v="0"/>
    <x v="0"/>
    <n v="7"/>
    <n v="5"/>
    <n v="1993"/>
    <n v="1993"/>
    <x v="0"/>
    <x v="0"/>
    <x v="3"/>
    <s v="HdBoard"/>
    <x v="0"/>
    <n v="137"/>
    <x v="0"/>
    <s v="TA"/>
    <x v="0"/>
    <x v="0"/>
    <s v="TA"/>
    <s v="No"/>
    <x v="1"/>
    <n v="513"/>
    <s v="Unf"/>
    <n v="0"/>
    <n v="227"/>
    <n v="740"/>
    <x v="0"/>
    <s v="Ex"/>
    <s v="Y"/>
    <x v="0"/>
    <n v="1006"/>
    <n v="769"/>
    <n v="0"/>
    <n v="1775"/>
    <n v="1"/>
    <n v="0"/>
    <n v="2"/>
    <n v="1"/>
    <n v="3"/>
    <n v="1"/>
    <s v="Gd"/>
    <n v="7"/>
    <s v="Typ"/>
    <n v="1"/>
    <s v="TA"/>
    <x v="0"/>
    <n v="1993"/>
    <x v="1"/>
    <n v="2"/>
    <n v="425"/>
    <s v="TA"/>
    <s v="TA"/>
    <x v="0"/>
    <n v="234"/>
    <n v="72"/>
    <n v="192"/>
    <n v="0"/>
    <n v="0"/>
    <n v="0"/>
    <s v="NA"/>
    <x v="0"/>
    <s v="NA"/>
    <n v="0"/>
    <n v="7"/>
    <n v="2009"/>
    <x v="0"/>
    <x v="0"/>
    <n v="213000"/>
  </r>
  <r>
    <n v="848"/>
    <n v="20"/>
    <x v="0"/>
    <n v="36"/>
    <x v="677"/>
    <x v="0"/>
    <s v="NA"/>
    <x v="1"/>
    <x v="0"/>
    <x v="0"/>
    <x v="3"/>
    <x v="0"/>
    <x v="0"/>
    <x v="0"/>
    <x v="0"/>
    <x v="0"/>
    <x v="1"/>
    <n v="5"/>
    <n v="6"/>
    <n v="1972"/>
    <n v="1972"/>
    <x v="0"/>
    <x v="0"/>
    <x v="3"/>
    <s v="Plywood"/>
    <x v="1"/>
    <n v="0"/>
    <x v="1"/>
    <s v="TA"/>
    <x v="1"/>
    <x v="1"/>
    <s v="TA"/>
    <s v="Av"/>
    <x v="4"/>
    <n v="460"/>
    <s v="Unf"/>
    <n v="0"/>
    <n v="404"/>
    <n v="864"/>
    <x v="0"/>
    <s v="Ex"/>
    <s v="Y"/>
    <x v="0"/>
    <n v="864"/>
    <n v="0"/>
    <n v="0"/>
    <n v="864"/>
    <n v="1"/>
    <n v="0"/>
    <n v="1"/>
    <n v="0"/>
    <n v="3"/>
    <n v="1"/>
    <s v="TA"/>
    <n v="5"/>
    <s v="Typ"/>
    <n v="1"/>
    <s v="Fa"/>
    <x v="0"/>
    <n v="1972"/>
    <x v="1"/>
    <n v="1"/>
    <n v="338"/>
    <s v="TA"/>
    <s v="TA"/>
    <x v="0"/>
    <n v="0"/>
    <n v="0"/>
    <n v="0"/>
    <n v="0"/>
    <n v="0"/>
    <n v="0"/>
    <s v="NA"/>
    <x v="0"/>
    <s v="NA"/>
    <n v="0"/>
    <n v="8"/>
    <n v="2009"/>
    <x v="0"/>
    <x v="0"/>
    <n v="133500"/>
  </r>
  <r>
    <n v="849"/>
    <n v="50"/>
    <x v="0"/>
    <n v="75"/>
    <x v="678"/>
    <x v="0"/>
    <s v="NA"/>
    <x v="2"/>
    <x v="1"/>
    <x v="0"/>
    <x v="0"/>
    <x v="0"/>
    <x v="19"/>
    <x v="0"/>
    <x v="0"/>
    <x v="0"/>
    <x v="2"/>
    <n v="6"/>
    <n v="8"/>
    <n v="1908"/>
    <n v="1997"/>
    <x v="0"/>
    <x v="0"/>
    <x v="2"/>
    <s v="Wd Sdng"/>
    <x v="1"/>
    <n v="0"/>
    <x v="1"/>
    <s v="TA"/>
    <x v="2"/>
    <x v="1"/>
    <s v="TA"/>
    <s v="No"/>
    <x v="2"/>
    <n v="0"/>
    <s v="Unf"/>
    <n v="0"/>
    <n v="907"/>
    <n v="907"/>
    <x v="0"/>
    <s v="TA"/>
    <s v="Y"/>
    <x v="0"/>
    <n v="1307"/>
    <n v="1051"/>
    <n v="0"/>
    <n v="2358"/>
    <n v="0"/>
    <n v="0"/>
    <n v="3"/>
    <n v="0"/>
    <n v="5"/>
    <n v="1"/>
    <s v="TA"/>
    <n v="10"/>
    <s v="Typ"/>
    <n v="1"/>
    <s v="Gd"/>
    <x v="1"/>
    <n v="1908"/>
    <x v="1"/>
    <n v="2"/>
    <n v="360"/>
    <s v="Fa"/>
    <s v="TA"/>
    <x v="0"/>
    <n v="486"/>
    <n v="40"/>
    <n v="0"/>
    <n v="0"/>
    <n v="175"/>
    <n v="0"/>
    <s v="NA"/>
    <x v="0"/>
    <s v="NA"/>
    <n v="0"/>
    <n v="9"/>
    <n v="2008"/>
    <x v="0"/>
    <x v="0"/>
    <n v="240000"/>
  </r>
  <r>
    <n v="850"/>
    <n v="80"/>
    <x v="0"/>
    <n v="80"/>
    <x v="1"/>
    <x v="0"/>
    <s v="NA"/>
    <x v="0"/>
    <x v="0"/>
    <x v="0"/>
    <x v="1"/>
    <x v="0"/>
    <x v="1"/>
    <x v="1"/>
    <x v="0"/>
    <x v="0"/>
    <x v="5"/>
    <n v="6"/>
    <n v="7"/>
    <n v="1976"/>
    <n v="1994"/>
    <x v="1"/>
    <x v="0"/>
    <x v="7"/>
    <s v="Plywood"/>
    <x v="0"/>
    <n v="360"/>
    <x v="0"/>
    <s v="Gd"/>
    <x v="1"/>
    <x v="1"/>
    <s v="TA"/>
    <s v="No"/>
    <x v="2"/>
    <n v="0"/>
    <s v="Unf"/>
    <n v="0"/>
    <n v="528"/>
    <n v="528"/>
    <x v="0"/>
    <s v="Ex"/>
    <s v="Y"/>
    <x v="0"/>
    <n v="1094"/>
    <n v="761"/>
    <n v="0"/>
    <n v="1855"/>
    <n v="0"/>
    <n v="0"/>
    <n v="2"/>
    <n v="1"/>
    <n v="3"/>
    <n v="1"/>
    <s v="TA"/>
    <n v="7"/>
    <s v="Typ"/>
    <n v="1"/>
    <s v="TA"/>
    <x v="0"/>
    <n v="1976"/>
    <x v="0"/>
    <n v="2"/>
    <n v="512"/>
    <s v="TA"/>
    <s v="TA"/>
    <x v="0"/>
    <n v="113"/>
    <n v="100"/>
    <n v="0"/>
    <n v="0"/>
    <n v="0"/>
    <n v="0"/>
    <s v="NA"/>
    <x v="0"/>
    <s v="NA"/>
    <n v="0"/>
    <n v="8"/>
    <n v="2007"/>
    <x v="0"/>
    <x v="0"/>
    <n v="187000"/>
  </r>
  <r>
    <n v="851"/>
    <n v="120"/>
    <x v="1"/>
    <n v="36"/>
    <x v="507"/>
    <x v="0"/>
    <s v="NA"/>
    <x v="0"/>
    <x v="0"/>
    <x v="0"/>
    <x v="0"/>
    <x v="0"/>
    <x v="0"/>
    <x v="0"/>
    <x v="0"/>
    <x v="3"/>
    <x v="1"/>
    <n v="6"/>
    <n v="5"/>
    <n v="2003"/>
    <n v="2003"/>
    <x v="0"/>
    <x v="0"/>
    <x v="0"/>
    <s v="VinylSd"/>
    <x v="0"/>
    <n v="170"/>
    <x v="0"/>
    <s v="TA"/>
    <x v="0"/>
    <x v="0"/>
    <s v="TA"/>
    <s v="Av"/>
    <x v="0"/>
    <n v="659"/>
    <s v="Unf"/>
    <n v="0"/>
    <n v="189"/>
    <n v="848"/>
    <x v="0"/>
    <s v="Ex"/>
    <s v="Y"/>
    <x v="0"/>
    <n v="848"/>
    <n v="0"/>
    <n v="0"/>
    <n v="848"/>
    <n v="1"/>
    <n v="0"/>
    <n v="1"/>
    <n v="0"/>
    <n v="1"/>
    <n v="1"/>
    <s v="Gd"/>
    <n v="3"/>
    <s v="Typ"/>
    <n v="0"/>
    <s v="NA"/>
    <x v="0"/>
    <n v="2003"/>
    <x v="2"/>
    <n v="2"/>
    <n v="420"/>
    <s v="TA"/>
    <s v="TA"/>
    <x v="0"/>
    <n v="140"/>
    <n v="0"/>
    <n v="0"/>
    <n v="0"/>
    <n v="0"/>
    <n v="0"/>
    <s v="NA"/>
    <x v="0"/>
    <s v="NA"/>
    <n v="0"/>
    <n v="11"/>
    <n v="2007"/>
    <x v="0"/>
    <x v="0"/>
    <n v="131500"/>
  </r>
  <r>
    <n v="852"/>
    <n v="120"/>
    <x v="0"/>
    <s v="NA"/>
    <x v="478"/>
    <x v="0"/>
    <s v="NA"/>
    <x v="0"/>
    <x v="0"/>
    <x v="0"/>
    <x v="0"/>
    <x v="0"/>
    <x v="21"/>
    <x v="0"/>
    <x v="0"/>
    <x v="3"/>
    <x v="1"/>
    <n v="8"/>
    <n v="5"/>
    <n v="2003"/>
    <n v="2003"/>
    <x v="0"/>
    <x v="0"/>
    <x v="0"/>
    <s v="VinylSd"/>
    <x v="0"/>
    <n v="40"/>
    <x v="0"/>
    <s v="TA"/>
    <x v="0"/>
    <x v="0"/>
    <s v="TA"/>
    <s v="Gd"/>
    <x v="2"/>
    <n v="0"/>
    <s v="Unf"/>
    <n v="0"/>
    <n v="1273"/>
    <n v="1273"/>
    <x v="0"/>
    <s v="Ex"/>
    <s v="Y"/>
    <x v="0"/>
    <n v="1456"/>
    <n v="0"/>
    <n v="0"/>
    <n v="1456"/>
    <n v="0"/>
    <n v="0"/>
    <n v="2"/>
    <n v="0"/>
    <n v="2"/>
    <n v="1"/>
    <s v="Gd"/>
    <n v="7"/>
    <s v="Typ"/>
    <n v="1"/>
    <s v="TA"/>
    <x v="0"/>
    <n v="2003"/>
    <x v="2"/>
    <n v="2"/>
    <n v="400"/>
    <s v="TA"/>
    <s v="TA"/>
    <x v="0"/>
    <n v="143"/>
    <n v="20"/>
    <n v="0"/>
    <n v="0"/>
    <n v="0"/>
    <n v="0"/>
    <s v="NA"/>
    <x v="0"/>
    <s v="NA"/>
    <n v="0"/>
    <n v="5"/>
    <n v="2006"/>
    <x v="0"/>
    <x v="0"/>
    <n v="215000"/>
  </r>
  <r>
    <n v="853"/>
    <n v="75"/>
    <x v="0"/>
    <n v="53"/>
    <x v="679"/>
    <x v="0"/>
    <s v="NA"/>
    <x v="0"/>
    <x v="0"/>
    <x v="0"/>
    <x v="0"/>
    <x v="0"/>
    <x v="2"/>
    <x v="0"/>
    <x v="0"/>
    <x v="0"/>
    <x v="6"/>
    <n v="7"/>
    <n v="5"/>
    <n v="1941"/>
    <n v="1950"/>
    <x v="0"/>
    <x v="0"/>
    <x v="1"/>
    <s v="MetalSd"/>
    <x v="1"/>
    <n v="0"/>
    <x v="1"/>
    <s v="Gd"/>
    <x v="1"/>
    <x v="1"/>
    <s v="TA"/>
    <s v="No"/>
    <x v="3"/>
    <n v="364"/>
    <s v="Unf"/>
    <n v="0"/>
    <n v="554"/>
    <n v="918"/>
    <x v="0"/>
    <s v="Gd"/>
    <s v="Y"/>
    <x v="0"/>
    <n v="918"/>
    <n v="728"/>
    <n v="0"/>
    <n v="1646"/>
    <n v="0"/>
    <n v="0"/>
    <n v="2"/>
    <n v="0"/>
    <n v="4"/>
    <n v="1"/>
    <s v="TA"/>
    <n v="7"/>
    <s v="Typ"/>
    <n v="2"/>
    <s v="Gd"/>
    <x v="1"/>
    <n v="1941"/>
    <x v="1"/>
    <n v="1"/>
    <n v="240"/>
    <s v="TA"/>
    <s v="TA"/>
    <x v="0"/>
    <n v="0"/>
    <n v="0"/>
    <n v="0"/>
    <n v="0"/>
    <n v="126"/>
    <n v="0"/>
    <s v="NA"/>
    <x v="1"/>
    <s v="NA"/>
    <n v="0"/>
    <n v="8"/>
    <n v="2007"/>
    <x v="0"/>
    <x v="0"/>
    <n v="164000"/>
  </r>
  <r>
    <n v="854"/>
    <n v="80"/>
    <x v="0"/>
    <s v="NA"/>
    <x v="680"/>
    <x v="0"/>
    <s v="NA"/>
    <x v="1"/>
    <x v="0"/>
    <x v="0"/>
    <x v="2"/>
    <x v="0"/>
    <x v="11"/>
    <x v="0"/>
    <x v="0"/>
    <x v="0"/>
    <x v="5"/>
    <n v="6"/>
    <n v="6"/>
    <n v="1964"/>
    <n v="1964"/>
    <x v="0"/>
    <x v="0"/>
    <x v="1"/>
    <s v="HdBoard"/>
    <x v="0"/>
    <n v="115"/>
    <x v="1"/>
    <s v="Gd"/>
    <x v="1"/>
    <x v="1"/>
    <s v="TA"/>
    <s v="Gd"/>
    <x v="3"/>
    <n v="564"/>
    <s v="Unf"/>
    <n v="0"/>
    <n v="563"/>
    <n v="1127"/>
    <x v="0"/>
    <s v="TA"/>
    <s v="Y"/>
    <x v="0"/>
    <n v="1445"/>
    <n v="0"/>
    <n v="0"/>
    <n v="1445"/>
    <n v="0"/>
    <n v="0"/>
    <n v="1"/>
    <n v="1"/>
    <n v="3"/>
    <n v="1"/>
    <s v="TA"/>
    <n v="7"/>
    <s v="Typ"/>
    <n v="1"/>
    <s v="Fa"/>
    <x v="0"/>
    <n v="1964"/>
    <x v="0"/>
    <n v="2"/>
    <n v="645"/>
    <s v="TA"/>
    <s v="TA"/>
    <x v="0"/>
    <n v="180"/>
    <n v="0"/>
    <n v="0"/>
    <n v="0"/>
    <n v="0"/>
    <n v="0"/>
    <s v="NA"/>
    <x v="1"/>
    <s v="NA"/>
    <n v="0"/>
    <n v="8"/>
    <n v="2009"/>
    <x v="0"/>
    <x v="0"/>
    <n v="158000"/>
  </r>
  <r>
    <n v="855"/>
    <n v="20"/>
    <x v="0"/>
    <n v="102"/>
    <x v="681"/>
    <x v="0"/>
    <s v="NA"/>
    <x v="0"/>
    <x v="0"/>
    <x v="0"/>
    <x v="0"/>
    <x v="0"/>
    <x v="9"/>
    <x v="0"/>
    <x v="0"/>
    <x v="0"/>
    <x v="1"/>
    <n v="5"/>
    <n v="4"/>
    <n v="1955"/>
    <n v="1974"/>
    <x v="1"/>
    <x v="0"/>
    <x v="2"/>
    <s v="Plywood"/>
    <x v="1"/>
    <n v="0"/>
    <x v="1"/>
    <s v="TA"/>
    <x v="1"/>
    <x v="1"/>
    <s v="TA"/>
    <s v="Mn"/>
    <x v="1"/>
    <n v="306"/>
    <s v="Rec"/>
    <n v="1085"/>
    <n v="372"/>
    <n v="1763"/>
    <x v="0"/>
    <s v="TA"/>
    <s v="Y"/>
    <x v="0"/>
    <n v="1779"/>
    <n v="0"/>
    <n v="0"/>
    <n v="1779"/>
    <n v="1"/>
    <n v="0"/>
    <n v="1"/>
    <n v="1"/>
    <n v="3"/>
    <n v="1"/>
    <s v="TA"/>
    <n v="6"/>
    <s v="Typ"/>
    <n v="1"/>
    <s v="Gd"/>
    <x v="0"/>
    <n v="1955"/>
    <x v="1"/>
    <n v="2"/>
    <n v="454"/>
    <s v="TA"/>
    <s v="TA"/>
    <x v="0"/>
    <n v="0"/>
    <n v="418"/>
    <n v="0"/>
    <n v="0"/>
    <n v="312"/>
    <n v="0"/>
    <s v="NA"/>
    <x v="0"/>
    <s v="NA"/>
    <n v="0"/>
    <n v="7"/>
    <n v="2006"/>
    <x v="0"/>
    <x v="1"/>
    <n v="170000"/>
  </r>
  <r>
    <n v="856"/>
    <n v="20"/>
    <x v="0"/>
    <s v="NA"/>
    <x v="682"/>
    <x v="0"/>
    <s v="NA"/>
    <x v="1"/>
    <x v="0"/>
    <x v="0"/>
    <x v="2"/>
    <x v="0"/>
    <x v="9"/>
    <x v="0"/>
    <x v="0"/>
    <x v="0"/>
    <x v="1"/>
    <n v="5"/>
    <n v="8"/>
    <n v="1962"/>
    <n v="2010"/>
    <x v="0"/>
    <x v="0"/>
    <x v="3"/>
    <s v="HdBoard"/>
    <x v="1"/>
    <n v="0"/>
    <x v="1"/>
    <s v="Gd"/>
    <x v="1"/>
    <x v="1"/>
    <s v="TA"/>
    <s v="No"/>
    <x v="1"/>
    <n v="659"/>
    <s v="Unf"/>
    <n v="0"/>
    <n v="381"/>
    <n v="1040"/>
    <x v="0"/>
    <s v="Ex"/>
    <s v="Y"/>
    <x v="0"/>
    <n v="1040"/>
    <n v="0"/>
    <n v="0"/>
    <n v="1040"/>
    <n v="1"/>
    <n v="0"/>
    <n v="1"/>
    <n v="1"/>
    <n v="3"/>
    <n v="1"/>
    <s v="TA"/>
    <n v="6"/>
    <s v="Typ"/>
    <n v="0"/>
    <s v="NA"/>
    <x v="1"/>
    <n v="1962"/>
    <x v="1"/>
    <n v="1"/>
    <n v="260"/>
    <s v="TA"/>
    <s v="TA"/>
    <x v="0"/>
    <n v="0"/>
    <n v="104"/>
    <n v="0"/>
    <n v="0"/>
    <n v="0"/>
    <n v="0"/>
    <s v="NA"/>
    <x v="0"/>
    <s v="NA"/>
    <n v="0"/>
    <n v="4"/>
    <n v="2010"/>
    <x v="0"/>
    <x v="0"/>
    <n v="127000"/>
  </r>
  <r>
    <n v="857"/>
    <n v="80"/>
    <x v="0"/>
    <s v="NA"/>
    <x v="683"/>
    <x v="0"/>
    <s v="NA"/>
    <x v="1"/>
    <x v="2"/>
    <x v="0"/>
    <x v="0"/>
    <x v="1"/>
    <x v="0"/>
    <x v="0"/>
    <x v="0"/>
    <x v="0"/>
    <x v="5"/>
    <n v="6"/>
    <n v="6"/>
    <n v="1978"/>
    <n v="1978"/>
    <x v="0"/>
    <x v="0"/>
    <x v="7"/>
    <s v="HdBoard"/>
    <x v="1"/>
    <n v="0"/>
    <x v="1"/>
    <s v="TA"/>
    <x v="1"/>
    <x v="0"/>
    <s v="Gd"/>
    <s v="Gd"/>
    <x v="0"/>
    <n v="505"/>
    <s v="LwQ"/>
    <n v="435"/>
    <n v="0"/>
    <n v="940"/>
    <x v="0"/>
    <s v="TA"/>
    <s v="Y"/>
    <x v="0"/>
    <n v="1026"/>
    <n v="0"/>
    <n v="0"/>
    <n v="1026"/>
    <n v="1"/>
    <n v="0"/>
    <n v="1"/>
    <n v="0"/>
    <n v="3"/>
    <n v="1"/>
    <s v="TA"/>
    <n v="5"/>
    <s v="Typ"/>
    <n v="0"/>
    <s v="NA"/>
    <x v="1"/>
    <n v="1981"/>
    <x v="1"/>
    <n v="2"/>
    <n v="576"/>
    <s v="TA"/>
    <s v="Fa"/>
    <x v="0"/>
    <n v="0"/>
    <n v="0"/>
    <n v="34"/>
    <n v="0"/>
    <n v="0"/>
    <n v="0"/>
    <s v="NA"/>
    <x v="1"/>
    <s v="NA"/>
    <n v="0"/>
    <n v="10"/>
    <n v="2008"/>
    <x v="0"/>
    <x v="0"/>
    <n v="147000"/>
  </r>
  <r>
    <n v="858"/>
    <n v="60"/>
    <x v="0"/>
    <n v="65"/>
    <x v="260"/>
    <x v="0"/>
    <s v="NA"/>
    <x v="0"/>
    <x v="0"/>
    <x v="0"/>
    <x v="0"/>
    <x v="0"/>
    <x v="17"/>
    <x v="0"/>
    <x v="0"/>
    <x v="0"/>
    <x v="0"/>
    <n v="6"/>
    <n v="5"/>
    <n v="1994"/>
    <n v="1995"/>
    <x v="0"/>
    <x v="0"/>
    <x v="3"/>
    <s v="HdBoard"/>
    <x v="1"/>
    <n v="0"/>
    <x v="1"/>
    <s v="TA"/>
    <x v="0"/>
    <x v="0"/>
    <s v="TA"/>
    <s v="No"/>
    <x v="2"/>
    <n v="0"/>
    <s v="Unf"/>
    <n v="0"/>
    <n v="702"/>
    <n v="702"/>
    <x v="0"/>
    <s v="Gd"/>
    <s v="Y"/>
    <x v="0"/>
    <n v="702"/>
    <n v="779"/>
    <n v="0"/>
    <n v="1481"/>
    <n v="0"/>
    <n v="0"/>
    <n v="2"/>
    <n v="1"/>
    <n v="3"/>
    <n v="1"/>
    <s v="TA"/>
    <n v="6"/>
    <s v="Typ"/>
    <n v="1"/>
    <s v="TA"/>
    <x v="0"/>
    <n v="1994"/>
    <x v="2"/>
    <n v="2"/>
    <n v="343"/>
    <s v="TA"/>
    <s v="TA"/>
    <x v="0"/>
    <n v="0"/>
    <n v="36"/>
    <n v="0"/>
    <n v="0"/>
    <n v="0"/>
    <n v="0"/>
    <s v="NA"/>
    <x v="0"/>
    <s v="NA"/>
    <n v="0"/>
    <n v="3"/>
    <n v="2009"/>
    <x v="0"/>
    <x v="0"/>
    <n v="174000"/>
  </r>
  <r>
    <n v="859"/>
    <n v="20"/>
    <x v="0"/>
    <n v="80"/>
    <x v="127"/>
    <x v="0"/>
    <s v="NA"/>
    <x v="0"/>
    <x v="0"/>
    <x v="0"/>
    <x v="0"/>
    <x v="0"/>
    <x v="6"/>
    <x v="0"/>
    <x v="0"/>
    <x v="0"/>
    <x v="1"/>
    <n v="7"/>
    <n v="5"/>
    <n v="1976"/>
    <n v="1976"/>
    <x v="0"/>
    <x v="0"/>
    <x v="3"/>
    <s v="HdBoard"/>
    <x v="0"/>
    <n v="189"/>
    <x v="1"/>
    <s v="TA"/>
    <x v="1"/>
    <x v="0"/>
    <s v="TA"/>
    <s v="No"/>
    <x v="2"/>
    <n v="0"/>
    <s v="Unf"/>
    <n v="0"/>
    <n v="1090"/>
    <n v="1090"/>
    <x v="0"/>
    <s v="TA"/>
    <s v="Y"/>
    <x v="0"/>
    <n v="1370"/>
    <n v="0"/>
    <n v="0"/>
    <n v="1370"/>
    <n v="0"/>
    <n v="0"/>
    <n v="2"/>
    <n v="0"/>
    <n v="3"/>
    <n v="1"/>
    <s v="TA"/>
    <n v="6"/>
    <s v="Typ"/>
    <n v="1"/>
    <s v="TA"/>
    <x v="0"/>
    <n v="1976"/>
    <x v="0"/>
    <n v="2"/>
    <n v="479"/>
    <s v="TA"/>
    <s v="TA"/>
    <x v="0"/>
    <n v="0"/>
    <n v="0"/>
    <n v="0"/>
    <n v="0"/>
    <n v="0"/>
    <n v="0"/>
    <s v="NA"/>
    <x v="1"/>
    <s v="NA"/>
    <n v="0"/>
    <n v="6"/>
    <n v="2009"/>
    <x v="0"/>
    <x v="5"/>
    <n v="152000"/>
  </r>
  <r>
    <n v="860"/>
    <n v="60"/>
    <x v="0"/>
    <s v="NA"/>
    <x v="684"/>
    <x v="0"/>
    <s v="NA"/>
    <x v="1"/>
    <x v="0"/>
    <x v="0"/>
    <x v="2"/>
    <x v="0"/>
    <x v="6"/>
    <x v="7"/>
    <x v="0"/>
    <x v="0"/>
    <x v="0"/>
    <n v="6"/>
    <n v="7"/>
    <n v="1968"/>
    <n v="1984"/>
    <x v="0"/>
    <x v="0"/>
    <x v="3"/>
    <s v="HdBoard"/>
    <x v="0"/>
    <n v="220"/>
    <x v="1"/>
    <s v="TA"/>
    <x v="1"/>
    <x v="1"/>
    <s v="TA"/>
    <s v="Mn"/>
    <x v="4"/>
    <n v="619"/>
    <s v="Unf"/>
    <n v="0"/>
    <n v="435"/>
    <n v="1054"/>
    <x v="0"/>
    <s v="TA"/>
    <s v="Y"/>
    <x v="0"/>
    <n v="1512"/>
    <n v="1142"/>
    <n v="0"/>
    <n v="2654"/>
    <n v="1"/>
    <n v="0"/>
    <n v="2"/>
    <n v="1"/>
    <n v="4"/>
    <n v="1"/>
    <s v="Gd"/>
    <n v="9"/>
    <s v="Typ"/>
    <n v="1"/>
    <s v="Gd"/>
    <x v="0"/>
    <n v="1968"/>
    <x v="1"/>
    <n v="2"/>
    <n v="619"/>
    <s v="TA"/>
    <s v="TA"/>
    <x v="0"/>
    <n v="0"/>
    <n v="65"/>
    <n v="0"/>
    <n v="0"/>
    <n v="222"/>
    <n v="0"/>
    <s v="NA"/>
    <x v="0"/>
    <s v="NA"/>
    <n v="0"/>
    <n v="8"/>
    <n v="2006"/>
    <x v="0"/>
    <x v="0"/>
    <n v="250000"/>
  </r>
  <r>
    <n v="861"/>
    <n v="50"/>
    <x v="0"/>
    <n v="55"/>
    <x v="685"/>
    <x v="0"/>
    <s v="NA"/>
    <x v="0"/>
    <x v="0"/>
    <x v="0"/>
    <x v="2"/>
    <x v="0"/>
    <x v="2"/>
    <x v="0"/>
    <x v="0"/>
    <x v="0"/>
    <x v="2"/>
    <n v="7"/>
    <n v="8"/>
    <n v="1918"/>
    <n v="1998"/>
    <x v="0"/>
    <x v="0"/>
    <x v="2"/>
    <s v="Wd Sdng"/>
    <x v="1"/>
    <n v="0"/>
    <x v="0"/>
    <s v="TA"/>
    <x v="2"/>
    <x v="1"/>
    <s v="TA"/>
    <s v="No"/>
    <x v="2"/>
    <n v="0"/>
    <s v="Unf"/>
    <n v="0"/>
    <n v="912"/>
    <n v="912"/>
    <x v="0"/>
    <s v="Gd"/>
    <s v="Y"/>
    <x v="0"/>
    <n v="912"/>
    <n v="514"/>
    <n v="0"/>
    <n v="1426"/>
    <n v="0"/>
    <n v="0"/>
    <n v="1"/>
    <n v="1"/>
    <n v="3"/>
    <n v="1"/>
    <s v="Gd"/>
    <n v="7"/>
    <s v="Typ"/>
    <n v="1"/>
    <s v="Gd"/>
    <x v="1"/>
    <n v="1925"/>
    <x v="1"/>
    <n v="1"/>
    <n v="216"/>
    <s v="TA"/>
    <s v="TA"/>
    <x v="0"/>
    <n v="0"/>
    <n v="240"/>
    <n v="0"/>
    <n v="0"/>
    <n v="0"/>
    <n v="0"/>
    <s v="NA"/>
    <x v="3"/>
    <s v="NA"/>
    <n v="0"/>
    <n v="6"/>
    <n v="2007"/>
    <x v="0"/>
    <x v="0"/>
    <n v="189950"/>
  </r>
  <r>
    <n v="862"/>
    <n v="190"/>
    <x v="0"/>
    <n v="75"/>
    <x v="686"/>
    <x v="0"/>
    <s v="NA"/>
    <x v="0"/>
    <x v="0"/>
    <x v="0"/>
    <x v="0"/>
    <x v="0"/>
    <x v="9"/>
    <x v="0"/>
    <x v="0"/>
    <x v="1"/>
    <x v="1"/>
    <n v="5"/>
    <n v="4"/>
    <n v="1965"/>
    <n v="1965"/>
    <x v="1"/>
    <x v="0"/>
    <x v="7"/>
    <s v="HdBoard"/>
    <x v="1"/>
    <n v="0"/>
    <x v="1"/>
    <s v="TA"/>
    <x v="0"/>
    <x v="1"/>
    <s v="TA"/>
    <s v="Mn"/>
    <x v="4"/>
    <n v="841"/>
    <s v="Unf"/>
    <n v="0"/>
    <n v="198"/>
    <n v="1039"/>
    <x v="0"/>
    <s v="Ex"/>
    <s v="Y"/>
    <x v="0"/>
    <n v="1039"/>
    <n v="0"/>
    <n v="0"/>
    <n v="1039"/>
    <n v="1"/>
    <n v="0"/>
    <n v="1"/>
    <n v="1"/>
    <n v="3"/>
    <n v="1"/>
    <s v="TA"/>
    <n v="6"/>
    <s v="Typ"/>
    <n v="0"/>
    <s v="NA"/>
    <x v="0"/>
    <n v="1965"/>
    <x v="1"/>
    <n v="2"/>
    <n v="504"/>
    <s v="TA"/>
    <s v="TA"/>
    <x v="0"/>
    <n v="0"/>
    <n v="0"/>
    <n v="0"/>
    <n v="0"/>
    <n v="0"/>
    <n v="0"/>
    <s v="NA"/>
    <x v="0"/>
    <s v="NA"/>
    <n v="0"/>
    <n v="4"/>
    <n v="2010"/>
    <x v="0"/>
    <x v="0"/>
    <n v="131500"/>
  </r>
  <r>
    <n v="863"/>
    <n v="20"/>
    <x v="0"/>
    <n v="81"/>
    <x v="687"/>
    <x v="0"/>
    <s v="NA"/>
    <x v="0"/>
    <x v="0"/>
    <x v="0"/>
    <x v="2"/>
    <x v="0"/>
    <x v="12"/>
    <x v="0"/>
    <x v="0"/>
    <x v="0"/>
    <x v="1"/>
    <n v="6"/>
    <n v="5"/>
    <n v="1984"/>
    <n v="1985"/>
    <x v="1"/>
    <x v="0"/>
    <x v="3"/>
    <s v="Plywood"/>
    <x v="1"/>
    <n v="0"/>
    <x v="1"/>
    <s v="TA"/>
    <x v="0"/>
    <x v="0"/>
    <s v="TA"/>
    <s v="No"/>
    <x v="0"/>
    <n v="338"/>
    <s v="Unf"/>
    <n v="0"/>
    <n v="702"/>
    <n v="1040"/>
    <x v="0"/>
    <s v="TA"/>
    <s v="Y"/>
    <x v="0"/>
    <n v="1097"/>
    <n v="0"/>
    <n v="0"/>
    <n v="1097"/>
    <n v="0"/>
    <n v="0"/>
    <n v="2"/>
    <n v="0"/>
    <n v="3"/>
    <n v="1"/>
    <s v="TA"/>
    <n v="6"/>
    <s v="Typ"/>
    <n v="0"/>
    <s v="NA"/>
    <x v="0"/>
    <n v="1986"/>
    <x v="1"/>
    <n v="2"/>
    <n v="480"/>
    <s v="TA"/>
    <s v="TA"/>
    <x v="0"/>
    <n v="0"/>
    <n v="0"/>
    <n v="0"/>
    <n v="0"/>
    <n v="0"/>
    <n v="0"/>
    <s v="NA"/>
    <x v="3"/>
    <s v="NA"/>
    <n v="0"/>
    <n v="5"/>
    <n v="2010"/>
    <x v="0"/>
    <x v="0"/>
    <n v="152000"/>
  </r>
  <r>
    <n v="864"/>
    <n v="20"/>
    <x v="0"/>
    <n v="70"/>
    <x v="428"/>
    <x v="0"/>
    <s v="NA"/>
    <x v="0"/>
    <x v="0"/>
    <x v="0"/>
    <x v="0"/>
    <x v="0"/>
    <x v="11"/>
    <x v="0"/>
    <x v="0"/>
    <x v="0"/>
    <x v="1"/>
    <n v="5"/>
    <n v="5"/>
    <n v="1959"/>
    <n v="1959"/>
    <x v="1"/>
    <x v="0"/>
    <x v="4"/>
    <s v="Plywood"/>
    <x v="1"/>
    <n v="0"/>
    <x v="1"/>
    <s v="TA"/>
    <x v="1"/>
    <x v="1"/>
    <s v="TA"/>
    <s v="No"/>
    <x v="4"/>
    <n v="1148"/>
    <s v="Unf"/>
    <n v="0"/>
    <n v="0"/>
    <n v="1148"/>
    <x v="0"/>
    <s v="TA"/>
    <s v="Y"/>
    <x v="0"/>
    <n v="1148"/>
    <n v="0"/>
    <n v="0"/>
    <n v="1148"/>
    <n v="1"/>
    <n v="0"/>
    <n v="1"/>
    <n v="0"/>
    <n v="3"/>
    <n v="1"/>
    <s v="TA"/>
    <n v="6"/>
    <s v="Typ"/>
    <n v="0"/>
    <s v="NA"/>
    <x v="0"/>
    <n v="1959"/>
    <x v="1"/>
    <n v="1"/>
    <n v="672"/>
    <s v="TA"/>
    <s v="TA"/>
    <x v="0"/>
    <n v="0"/>
    <n v="0"/>
    <n v="0"/>
    <n v="0"/>
    <n v="0"/>
    <n v="0"/>
    <s v="NA"/>
    <x v="3"/>
    <s v="NA"/>
    <n v="0"/>
    <n v="7"/>
    <n v="2009"/>
    <x v="0"/>
    <x v="0"/>
    <n v="132500"/>
  </r>
  <r>
    <n v="865"/>
    <n v="20"/>
    <x v="3"/>
    <n v="72"/>
    <x v="194"/>
    <x v="0"/>
    <s v="NA"/>
    <x v="0"/>
    <x v="0"/>
    <x v="0"/>
    <x v="0"/>
    <x v="0"/>
    <x v="5"/>
    <x v="0"/>
    <x v="0"/>
    <x v="0"/>
    <x v="1"/>
    <n v="7"/>
    <n v="5"/>
    <n v="2007"/>
    <n v="2008"/>
    <x v="0"/>
    <x v="0"/>
    <x v="0"/>
    <s v="VinylSd"/>
    <x v="1"/>
    <n v="0"/>
    <x v="0"/>
    <s v="TA"/>
    <x v="0"/>
    <x v="2"/>
    <s v="TA"/>
    <s v="No"/>
    <x v="2"/>
    <n v="0"/>
    <s v="Unf"/>
    <n v="0"/>
    <n v="1372"/>
    <n v="1372"/>
    <x v="0"/>
    <s v="Ex"/>
    <s v="Y"/>
    <x v="0"/>
    <n v="1372"/>
    <n v="0"/>
    <n v="0"/>
    <n v="1372"/>
    <n v="0"/>
    <n v="0"/>
    <n v="2"/>
    <n v="0"/>
    <n v="3"/>
    <n v="1"/>
    <s v="Gd"/>
    <n v="6"/>
    <s v="Typ"/>
    <n v="0"/>
    <s v="NA"/>
    <x v="0"/>
    <n v="2008"/>
    <x v="2"/>
    <n v="2"/>
    <n v="529"/>
    <s v="TA"/>
    <s v="TA"/>
    <x v="0"/>
    <n v="0"/>
    <n v="140"/>
    <n v="0"/>
    <n v="0"/>
    <n v="0"/>
    <n v="0"/>
    <s v="NA"/>
    <x v="0"/>
    <s v="NA"/>
    <n v="0"/>
    <n v="5"/>
    <n v="2008"/>
    <x v="1"/>
    <x v="2"/>
    <n v="250580"/>
  </r>
  <r>
    <n v="866"/>
    <n v="20"/>
    <x v="0"/>
    <s v="NA"/>
    <x v="387"/>
    <x v="0"/>
    <s v="NA"/>
    <x v="1"/>
    <x v="0"/>
    <x v="0"/>
    <x v="0"/>
    <x v="0"/>
    <x v="11"/>
    <x v="0"/>
    <x v="0"/>
    <x v="0"/>
    <x v="1"/>
    <n v="5"/>
    <n v="6"/>
    <n v="1970"/>
    <n v="1970"/>
    <x v="0"/>
    <x v="0"/>
    <x v="1"/>
    <s v="MetalSd"/>
    <x v="0"/>
    <n v="76"/>
    <x v="1"/>
    <s v="TA"/>
    <x v="1"/>
    <x v="1"/>
    <s v="TA"/>
    <s v="No"/>
    <x v="4"/>
    <n v="828"/>
    <s v="Unf"/>
    <n v="0"/>
    <n v="174"/>
    <n v="1002"/>
    <x v="0"/>
    <s v="TA"/>
    <s v="Y"/>
    <x v="0"/>
    <n v="1002"/>
    <n v="0"/>
    <n v="0"/>
    <n v="1002"/>
    <n v="1"/>
    <n v="0"/>
    <n v="1"/>
    <n v="0"/>
    <n v="3"/>
    <n v="1"/>
    <s v="TA"/>
    <n v="5"/>
    <s v="Typ"/>
    <n v="0"/>
    <s v="NA"/>
    <x v="1"/>
    <n v="1973"/>
    <x v="1"/>
    <n v="2"/>
    <n v="902"/>
    <s v="TA"/>
    <s v="TA"/>
    <x v="0"/>
    <n v="0"/>
    <n v="0"/>
    <n v="0"/>
    <n v="0"/>
    <n v="0"/>
    <n v="0"/>
    <s v="NA"/>
    <x v="1"/>
    <s v="NA"/>
    <n v="0"/>
    <n v="8"/>
    <n v="2009"/>
    <x v="0"/>
    <x v="0"/>
    <n v="148500"/>
  </r>
  <r>
    <n v="867"/>
    <n v="20"/>
    <x v="0"/>
    <n v="67"/>
    <x v="688"/>
    <x v="0"/>
    <s v="NA"/>
    <x v="1"/>
    <x v="3"/>
    <x v="0"/>
    <x v="0"/>
    <x v="0"/>
    <x v="16"/>
    <x v="0"/>
    <x v="0"/>
    <x v="0"/>
    <x v="1"/>
    <n v="8"/>
    <n v="5"/>
    <n v="2006"/>
    <n v="2007"/>
    <x v="0"/>
    <x v="0"/>
    <x v="0"/>
    <s v="VinylSd"/>
    <x v="2"/>
    <n v="274"/>
    <x v="0"/>
    <s v="TA"/>
    <x v="0"/>
    <x v="0"/>
    <s v="TA"/>
    <s v="Av"/>
    <x v="2"/>
    <n v="0"/>
    <s v="Unf"/>
    <n v="0"/>
    <n v="1638"/>
    <n v="1638"/>
    <x v="0"/>
    <s v="Ex"/>
    <s v="Y"/>
    <x v="0"/>
    <n v="1646"/>
    <n v="0"/>
    <n v="0"/>
    <n v="1646"/>
    <n v="0"/>
    <n v="0"/>
    <n v="2"/>
    <n v="0"/>
    <n v="3"/>
    <n v="1"/>
    <s v="Gd"/>
    <n v="6"/>
    <s v="Typ"/>
    <n v="1"/>
    <s v="Gd"/>
    <x v="0"/>
    <n v="2007"/>
    <x v="0"/>
    <n v="3"/>
    <n v="870"/>
    <s v="TA"/>
    <s v="TA"/>
    <x v="0"/>
    <n v="192"/>
    <n v="80"/>
    <n v="0"/>
    <n v="0"/>
    <n v="0"/>
    <n v="0"/>
    <s v="NA"/>
    <x v="0"/>
    <s v="NA"/>
    <n v="0"/>
    <n v="11"/>
    <n v="2007"/>
    <x v="1"/>
    <x v="2"/>
    <n v="248900"/>
  </r>
  <r>
    <n v="868"/>
    <n v="20"/>
    <x v="0"/>
    <n v="85"/>
    <x v="689"/>
    <x v="0"/>
    <s v="NA"/>
    <x v="0"/>
    <x v="0"/>
    <x v="0"/>
    <x v="2"/>
    <x v="0"/>
    <x v="9"/>
    <x v="1"/>
    <x v="0"/>
    <x v="0"/>
    <x v="1"/>
    <n v="4"/>
    <n v="5"/>
    <n v="1961"/>
    <n v="1961"/>
    <x v="0"/>
    <x v="0"/>
    <x v="0"/>
    <s v="VinylSd"/>
    <x v="1"/>
    <n v="0"/>
    <x v="1"/>
    <s v="TA"/>
    <x v="1"/>
    <x v="1"/>
    <s v="TA"/>
    <s v="No"/>
    <x v="1"/>
    <n v="932"/>
    <s v="Unf"/>
    <n v="0"/>
    <n v="108"/>
    <n v="1040"/>
    <x v="0"/>
    <s v="TA"/>
    <s v="Y"/>
    <x v="0"/>
    <n v="1120"/>
    <n v="0"/>
    <n v="0"/>
    <n v="1120"/>
    <n v="1"/>
    <n v="0"/>
    <n v="1"/>
    <n v="1"/>
    <n v="3"/>
    <n v="1"/>
    <s v="Fa"/>
    <n v="5"/>
    <s v="Typ"/>
    <n v="0"/>
    <s v="NA"/>
    <x v="0"/>
    <n v="1961"/>
    <x v="0"/>
    <n v="2"/>
    <n v="544"/>
    <s v="TA"/>
    <s v="TA"/>
    <x v="0"/>
    <n v="168"/>
    <n v="0"/>
    <n v="0"/>
    <n v="0"/>
    <n v="0"/>
    <n v="0"/>
    <s v="NA"/>
    <x v="0"/>
    <s v="Shed"/>
    <n v="400"/>
    <n v="5"/>
    <n v="2007"/>
    <x v="0"/>
    <x v="0"/>
    <n v="129000"/>
  </r>
  <r>
    <n v="869"/>
    <n v="60"/>
    <x v="0"/>
    <s v="NA"/>
    <x v="690"/>
    <x v="0"/>
    <s v="NA"/>
    <x v="2"/>
    <x v="0"/>
    <x v="0"/>
    <x v="2"/>
    <x v="0"/>
    <x v="17"/>
    <x v="1"/>
    <x v="0"/>
    <x v="0"/>
    <x v="0"/>
    <n v="5"/>
    <n v="6"/>
    <n v="1948"/>
    <n v="1950"/>
    <x v="0"/>
    <x v="0"/>
    <x v="7"/>
    <s v="Plywood"/>
    <x v="1"/>
    <n v="0"/>
    <x v="1"/>
    <s v="TA"/>
    <x v="4"/>
    <x v="3"/>
    <s v="NA"/>
    <s v="NA"/>
    <x v="5"/>
    <n v="0"/>
    <s v="NA"/>
    <n v="0"/>
    <n v="0"/>
    <n v="0"/>
    <x v="0"/>
    <s v="Gd"/>
    <s v="Y"/>
    <x v="0"/>
    <n v="1547"/>
    <n v="720"/>
    <n v="53"/>
    <n v="2320"/>
    <n v="0"/>
    <n v="0"/>
    <n v="2"/>
    <n v="0"/>
    <n v="2"/>
    <n v="1"/>
    <s v="TA"/>
    <n v="7"/>
    <s v="Typ"/>
    <n v="1"/>
    <s v="TA"/>
    <x v="0"/>
    <n v="1979"/>
    <x v="1"/>
    <n v="2"/>
    <n v="672"/>
    <s v="TA"/>
    <s v="TA"/>
    <x v="2"/>
    <n v="120"/>
    <n v="144"/>
    <n v="0"/>
    <n v="0"/>
    <n v="0"/>
    <n v="0"/>
    <s v="NA"/>
    <x v="0"/>
    <s v="NA"/>
    <n v="0"/>
    <n v="5"/>
    <n v="2006"/>
    <x v="0"/>
    <x v="0"/>
    <n v="169000"/>
  </r>
  <r>
    <n v="870"/>
    <n v="60"/>
    <x v="0"/>
    <n v="80"/>
    <x v="691"/>
    <x v="0"/>
    <s v="NA"/>
    <x v="0"/>
    <x v="0"/>
    <x v="0"/>
    <x v="0"/>
    <x v="0"/>
    <x v="12"/>
    <x v="0"/>
    <x v="0"/>
    <x v="0"/>
    <x v="0"/>
    <n v="7"/>
    <n v="5"/>
    <n v="1993"/>
    <n v="1994"/>
    <x v="0"/>
    <x v="0"/>
    <x v="1"/>
    <s v="MetalSd"/>
    <x v="0"/>
    <n v="246"/>
    <x v="0"/>
    <s v="TA"/>
    <x v="0"/>
    <x v="0"/>
    <s v="TA"/>
    <s v="No"/>
    <x v="0"/>
    <n v="750"/>
    <s v="Unf"/>
    <n v="0"/>
    <n v="300"/>
    <n v="1050"/>
    <x v="0"/>
    <s v="Ex"/>
    <s v="Y"/>
    <x v="0"/>
    <n v="1062"/>
    <n v="887"/>
    <n v="0"/>
    <n v="1949"/>
    <n v="1"/>
    <n v="0"/>
    <n v="2"/>
    <n v="1"/>
    <n v="3"/>
    <n v="1"/>
    <s v="Gd"/>
    <n v="8"/>
    <s v="Typ"/>
    <n v="1"/>
    <s v="TA"/>
    <x v="0"/>
    <n v="1993"/>
    <x v="2"/>
    <n v="2"/>
    <n v="574"/>
    <s v="TA"/>
    <s v="TA"/>
    <x v="0"/>
    <n v="156"/>
    <n v="90"/>
    <n v="0"/>
    <n v="0"/>
    <n v="0"/>
    <n v="0"/>
    <s v="NA"/>
    <x v="3"/>
    <s v="NA"/>
    <n v="0"/>
    <n v="6"/>
    <n v="2010"/>
    <x v="0"/>
    <x v="0"/>
    <n v="236000"/>
  </r>
  <r>
    <n v="871"/>
    <n v="20"/>
    <x v="0"/>
    <n v="60"/>
    <x v="506"/>
    <x v="0"/>
    <s v="NA"/>
    <x v="0"/>
    <x v="0"/>
    <x v="0"/>
    <x v="0"/>
    <x v="0"/>
    <x v="11"/>
    <x v="2"/>
    <x v="0"/>
    <x v="0"/>
    <x v="1"/>
    <n v="5"/>
    <n v="5"/>
    <n v="1962"/>
    <n v="1962"/>
    <x v="1"/>
    <x v="0"/>
    <x v="1"/>
    <s v="MetalSd"/>
    <x v="1"/>
    <n v="0"/>
    <x v="1"/>
    <s v="TA"/>
    <x v="1"/>
    <x v="1"/>
    <s v="TA"/>
    <s v="No"/>
    <x v="2"/>
    <n v="0"/>
    <s v="Unf"/>
    <n v="0"/>
    <n v="894"/>
    <n v="894"/>
    <x v="0"/>
    <s v="Gd"/>
    <s v="N"/>
    <x v="0"/>
    <n v="894"/>
    <n v="0"/>
    <n v="0"/>
    <n v="894"/>
    <n v="0"/>
    <n v="0"/>
    <n v="1"/>
    <n v="0"/>
    <n v="2"/>
    <n v="1"/>
    <s v="TA"/>
    <n v="5"/>
    <s v="Typ"/>
    <n v="0"/>
    <s v="NA"/>
    <x v="1"/>
    <n v="1962"/>
    <x v="1"/>
    <n v="1"/>
    <n v="308"/>
    <s v="TA"/>
    <s v="TA"/>
    <x v="0"/>
    <n v="0"/>
    <n v="0"/>
    <n v="0"/>
    <n v="0"/>
    <n v="0"/>
    <n v="0"/>
    <s v="NA"/>
    <x v="0"/>
    <s v="NA"/>
    <n v="0"/>
    <n v="8"/>
    <n v="2009"/>
    <x v="0"/>
    <x v="0"/>
    <n v="109500"/>
  </r>
  <r>
    <n v="872"/>
    <n v="60"/>
    <x v="0"/>
    <n v="70"/>
    <x v="387"/>
    <x v="0"/>
    <s v="NA"/>
    <x v="0"/>
    <x v="0"/>
    <x v="0"/>
    <x v="0"/>
    <x v="0"/>
    <x v="0"/>
    <x v="0"/>
    <x v="0"/>
    <x v="0"/>
    <x v="0"/>
    <n v="6"/>
    <n v="5"/>
    <n v="1998"/>
    <n v="1998"/>
    <x v="0"/>
    <x v="0"/>
    <x v="0"/>
    <s v="VinylSd"/>
    <x v="0"/>
    <n v="116"/>
    <x v="1"/>
    <s v="TA"/>
    <x v="0"/>
    <x v="0"/>
    <s v="TA"/>
    <s v="No"/>
    <x v="0"/>
    <n v="505"/>
    <s v="Unf"/>
    <n v="0"/>
    <n v="299"/>
    <n v="804"/>
    <x v="0"/>
    <s v="Ex"/>
    <s v="Y"/>
    <x v="0"/>
    <n v="804"/>
    <n v="878"/>
    <n v="0"/>
    <n v="1682"/>
    <n v="0"/>
    <n v="0"/>
    <n v="2"/>
    <n v="1"/>
    <n v="3"/>
    <n v="1"/>
    <s v="Gd"/>
    <n v="7"/>
    <s v="Typ"/>
    <n v="0"/>
    <s v="NA"/>
    <x v="0"/>
    <n v="1998"/>
    <x v="0"/>
    <n v="2"/>
    <n v="523"/>
    <s v="TA"/>
    <s v="TA"/>
    <x v="0"/>
    <n v="0"/>
    <n v="77"/>
    <n v="0"/>
    <n v="0"/>
    <n v="0"/>
    <n v="0"/>
    <s v="NA"/>
    <x v="0"/>
    <s v="NA"/>
    <n v="0"/>
    <n v="6"/>
    <n v="2010"/>
    <x v="0"/>
    <x v="0"/>
    <n v="200500"/>
  </r>
  <r>
    <n v="873"/>
    <n v="20"/>
    <x v="0"/>
    <n v="74"/>
    <x v="80"/>
    <x v="0"/>
    <s v="NA"/>
    <x v="0"/>
    <x v="0"/>
    <x v="0"/>
    <x v="2"/>
    <x v="0"/>
    <x v="11"/>
    <x v="0"/>
    <x v="0"/>
    <x v="0"/>
    <x v="1"/>
    <n v="5"/>
    <n v="7"/>
    <n v="1953"/>
    <n v="1996"/>
    <x v="0"/>
    <x v="0"/>
    <x v="5"/>
    <s v="Wd Shng"/>
    <x v="1"/>
    <n v="0"/>
    <x v="0"/>
    <s v="TA"/>
    <x v="5"/>
    <x v="1"/>
    <s v="TA"/>
    <s v="Av"/>
    <x v="2"/>
    <n v="0"/>
    <s v="Unf"/>
    <n v="0"/>
    <n v="105"/>
    <n v="105"/>
    <x v="0"/>
    <s v="Gd"/>
    <s v="Y"/>
    <x v="0"/>
    <n v="910"/>
    <n v="0"/>
    <n v="0"/>
    <n v="910"/>
    <n v="0"/>
    <n v="0"/>
    <n v="1"/>
    <n v="0"/>
    <n v="3"/>
    <n v="1"/>
    <s v="Gd"/>
    <n v="5"/>
    <s v="Typ"/>
    <n v="0"/>
    <s v="NA"/>
    <x v="0"/>
    <n v="1953"/>
    <x v="1"/>
    <n v="2"/>
    <n v="414"/>
    <s v="TA"/>
    <s v="TA"/>
    <x v="0"/>
    <n v="196"/>
    <n v="0"/>
    <n v="150"/>
    <n v="0"/>
    <n v="0"/>
    <n v="0"/>
    <s v="NA"/>
    <x v="2"/>
    <s v="NA"/>
    <n v="0"/>
    <n v="10"/>
    <n v="2008"/>
    <x v="0"/>
    <x v="0"/>
    <n v="116000"/>
  </r>
  <r>
    <n v="874"/>
    <n v="40"/>
    <x v="0"/>
    <n v="60"/>
    <x v="692"/>
    <x v="0"/>
    <s v="NA"/>
    <x v="0"/>
    <x v="0"/>
    <x v="0"/>
    <x v="0"/>
    <x v="0"/>
    <x v="11"/>
    <x v="0"/>
    <x v="0"/>
    <x v="0"/>
    <x v="1"/>
    <n v="5"/>
    <n v="7"/>
    <n v="1949"/>
    <n v="1950"/>
    <x v="0"/>
    <x v="0"/>
    <x v="3"/>
    <s v="HdBoard"/>
    <x v="1"/>
    <n v="0"/>
    <x v="0"/>
    <s v="TA"/>
    <x v="1"/>
    <x v="1"/>
    <s v="TA"/>
    <s v="No"/>
    <x v="3"/>
    <n v="375"/>
    <s v="Unf"/>
    <n v="0"/>
    <n v="457"/>
    <n v="832"/>
    <x v="0"/>
    <s v="Gd"/>
    <s v="Y"/>
    <x v="0"/>
    <n v="1036"/>
    <n v="0"/>
    <n v="232"/>
    <n v="1268"/>
    <n v="0"/>
    <n v="0"/>
    <n v="1"/>
    <n v="0"/>
    <n v="3"/>
    <n v="1"/>
    <s v="TA"/>
    <n v="6"/>
    <s v="Typ"/>
    <n v="1"/>
    <s v="Gd"/>
    <x v="0"/>
    <n v="1949"/>
    <x v="1"/>
    <n v="1"/>
    <n v="288"/>
    <s v="TA"/>
    <s v="TA"/>
    <x v="0"/>
    <n v="0"/>
    <n v="28"/>
    <n v="0"/>
    <n v="0"/>
    <n v="0"/>
    <n v="0"/>
    <s v="NA"/>
    <x v="0"/>
    <s v="Othr"/>
    <n v="0"/>
    <n v="9"/>
    <n v="2009"/>
    <x v="0"/>
    <x v="0"/>
    <n v="133000"/>
  </r>
  <r>
    <n v="875"/>
    <n v="50"/>
    <x v="1"/>
    <n v="52"/>
    <x v="693"/>
    <x v="0"/>
    <s v="NA"/>
    <x v="0"/>
    <x v="0"/>
    <x v="0"/>
    <x v="0"/>
    <x v="0"/>
    <x v="7"/>
    <x v="3"/>
    <x v="0"/>
    <x v="0"/>
    <x v="2"/>
    <n v="5"/>
    <n v="6"/>
    <n v="1941"/>
    <n v="1950"/>
    <x v="0"/>
    <x v="0"/>
    <x v="2"/>
    <s v="Wd Sdng"/>
    <x v="1"/>
    <n v="0"/>
    <x v="1"/>
    <s v="TA"/>
    <x v="1"/>
    <x v="1"/>
    <s v="TA"/>
    <s v="No"/>
    <x v="2"/>
    <n v="0"/>
    <s v="Unf"/>
    <n v="0"/>
    <n v="676"/>
    <n v="676"/>
    <x v="0"/>
    <s v="Ex"/>
    <s v="Y"/>
    <x v="0"/>
    <n v="676"/>
    <n v="455"/>
    <n v="0"/>
    <n v="1131"/>
    <n v="0"/>
    <n v="0"/>
    <n v="1"/>
    <n v="1"/>
    <n v="3"/>
    <n v="1"/>
    <s v="TA"/>
    <n v="5"/>
    <s v="Typ"/>
    <n v="0"/>
    <s v="NA"/>
    <x v="1"/>
    <n v="1941"/>
    <x v="1"/>
    <n v="1"/>
    <n v="200"/>
    <s v="TA"/>
    <s v="TA"/>
    <x v="0"/>
    <n v="26"/>
    <n v="0"/>
    <n v="0"/>
    <n v="0"/>
    <n v="0"/>
    <n v="0"/>
    <s v="NA"/>
    <x v="0"/>
    <s v="NA"/>
    <n v="0"/>
    <n v="8"/>
    <n v="2009"/>
    <x v="0"/>
    <x v="1"/>
    <n v="66500"/>
  </r>
  <r>
    <n v="876"/>
    <n v="60"/>
    <x v="3"/>
    <n v="75"/>
    <x v="218"/>
    <x v="0"/>
    <s v="NA"/>
    <x v="0"/>
    <x v="0"/>
    <x v="0"/>
    <x v="0"/>
    <x v="0"/>
    <x v="5"/>
    <x v="0"/>
    <x v="0"/>
    <x v="0"/>
    <x v="0"/>
    <n v="8"/>
    <n v="5"/>
    <n v="2007"/>
    <n v="2007"/>
    <x v="0"/>
    <x v="0"/>
    <x v="6"/>
    <s v="CmentBd"/>
    <x v="1"/>
    <n v="0"/>
    <x v="0"/>
    <s v="TA"/>
    <x v="0"/>
    <x v="0"/>
    <s v="TA"/>
    <s v="Av"/>
    <x v="0"/>
    <n v="64"/>
    <s v="Unf"/>
    <n v="0"/>
    <n v="1120"/>
    <n v="1184"/>
    <x v="0"/>
    <s v="Ex"/>
    <s v="Y"/>
    <x v="0"/>
    <n v="1184"/>
    <n v="1426"/>
    <n v="0"/>
    <n v="2610"/>
    <n v="0"/>
    <n v="0"/>
    <n v="2"/>
    <n v="1"/>
    <n v="4"/>
    <n v="1"/>
    <s v="Ex"/>
    <n v="11"/>
    <s v="Typ"/>
    <n v="1"/>
    <s v="Gd"/>
    <x v="2"/>
    <n v="2007"/>
    <x v="2"/>
    <n v="2"/>
    <n v="550"/>
    <s v="TA"/>
    <s v="TA"/>
    <x v="0"/>
    <n v="208"/>
    <n v="364"/>
    <n v="0"/>
    <n v="0"/>
    <n v="0"/>
    <n v="0"/>
    <s v="NA"/>
    <x v="0"/>
    <s v="NA"/>
    <n v="0"/>
    <n v="8"/>
    <n v="2007"/>
    <x v="1"/>
    <x v="2"/>
    <n v="303477"/>
  </r>
  <r>
    <n v="877"/>
    <n v="20"/>
    <x v="0"/>
    <n v="94"/>
    <x v="694"/>
    <x v="0"/>
    <s v="NA"/>
    <x v="0"/>
    <x v="3"/>
    <x v="0"/>
    <x v="0"/>
    <x v="1"/>
    <x v="4"/>
    <x v="0"/>
    <x v="0"/>
    <x v="0"/>
    <x v="1"/>
    <n v="4"/>
    <n v="5"/>
    <n v="1963"/>
    <n v="1963"/>
    <x v="0"/>
    <x v="0"/>
    <x v="3"/>
    <s v="Plywood"/>
    <x v="1"/>
    <n v="0"/>
    <x v="1"/>
    <s v="TA"/>
    <x v="0"/>
    <x v="1"/>
    <s v="TA"/>
    <s v="Gd"/>
    <x v="1"/>
    <n v="633"/>
    <s v="Unf"/>
    <n v="0"/>
    <n v="431"/>
    <n v="1064"/>
    <x v="0"/>
    <s v="Gd"/>
    <s v="Y"/>
    <x v="0"/>
    <n v="1040"/>
    <n v="0"/>
    <n v="0"/>
    <n v="1040"/>
    <n v="1"/>
    <n v="0"/>
    <n v="1"/>
    <n v="0"/>
    <n v="3"/>
    <n v="1"/>
    <s v="TA"/>
    <n v="5"/>
    <s v="Typ"/>
    <n v="0"/>
    <s v="NA"/>
    <x v="0"/>
    <n v="1963"/>
    <x v="1"/>
    <n v="2"/>
    <n v="648"/>
    <s v="TA"/>
    <s v="TA"/>
    <x v="0"/>
    <n v="0"/>
    <n v="0"/>
    <n v="0"/>
    <n v="0"/>
    <n v="0"/>
    <n v="0"/>
    <s v="NA"/>
    <x v="0"/>
    <s v="NA"/>
    <n v="0"/>
    <n v="1"/>
    <n v="2007"/>
    <x v="0"/>
    <x v="0"/>
    <n v="132250"/>
  </r>
  <r>
    <n v="878"/>
    <n v="60"/>
    <x v="0"/>
    <n v="74"/>
    <x v="695"/>
    <x v="0"/>
    <s v="NA"/>
    <x v="0"/>
    <x v="0"/>
    <x v="0"/>
    <x v="0"/>
    <x v="0"/>
    <x v="10"/>
    <x v="0"/>
    <x v="0"/>
    <x v="0"/>
    <x v="0"/>
    <n v="9"/>
    <n v="5"/>
    <n v="2004"/>
    <n v="2005"/>
    <x v="1"/>
    <x v="0"/>
    <x v="0"/>
    <s v="VinylSd"/>
    <x v="2"/>
    <n v="216"/>
    <x v="0"/>
    <s v="TA"/>
    <x v="0"/>
    <x v="2"/>
    <s v="TA"/>
    <s v="No"/>
    <x v="0"/>
    <n v="1170"/>
    <s v="Unf"/>
    <n v="0"/>
    <n v="292"/>
    <n v="1462"/>
    <x v="0"/>
    <s v="Ex"/>
    <s v="Y"/>
    <x v="0"/>
    <n v="1462"/>
    <n v="762"/>
    <n v="0"/>
    <n v="2224"/>
    <n v="1"/>
    <n v="0"/>
    <n v="2"/>
    <n v="1"/>
    <n v="4"/>
    <n v="1"/>
    <s v="Ex"/>
    <n v="10"/>
    <s v="Typ"/>
    <n v="1"/>
    <s v="Gd"/>
    <x v="0"/>
    <n v="2004"/>
    <x v="2"/>
    <n v="3"/>
    <n v="738"/>
    <s v="TA"/>
    <s v="TA"/>
    <x v="0"/>
    <n v="184"/>
    <n v="0"/>
    <n v="0"/>
    <n v="0"/>
    <n v="0"/>
    <n v="0"/>
    <s v="NA"/>
    <x v="0"/>
    <s v="NA"/>
    <n v="0"/>
    <n v="6"/>
    <n v="2009"/>
    <x v="0"/>
    <x v="0"/>
    <n v="350000"/>
  </r>
  <r>
    <n v="879"/>
    <n v="85"/>
    <x v="0"/>
    <n v="88"/>
    <x v="696"/>
    <x v="0"/>
    <s v="NA"/>
    <x v="1"/>
    <x v="0"/>
    <x v="0"/>
    <x v="0"/>
    <x v="0"/>
    <x v="9"/>
    <x v="0"/>
    <x v="0"/>
    <x v="0"/>
    <x v="4"/>
    <n v="5"/>
    <n v="7"/>
    <n v="1961"/>
    <n v="1995"/>
    <x v="0"/>
    <x v="0"/>
    <x v="3"/>
    <s v="HdBoard"/>
    <x v="1"/>
    <n v="0"/>
    <x v="1"/>
    <s v="TA"/>
    <x v="1"/>
    <x v="1"/>
    <s v="TA"/>
    <s v="Av"/>
    <x v="1"/>
    <n v="899"/>
    <s v="Unf"/>
    <n v="0"/>
    <n v="210"/>
    <n v="1109"/>
    <x v="0"/>
    <s v="TA"/>
    <s v="Y"/>
    <x v="0"/>
    <n v="1155"/>
    <n v="0"/>
    <n v="0"/>
    <n v="1155"/>
    <n v="1"/>
    <n v="0"/>
    <n v="1"/>
    <n v="0"/>
    <n v="3"/>
    <n v="1"/>
    <s v="Gd"/>
    <n v="6"/>
    <s v="Min2"/>
    <n v="0"/>
    <s v="NA"/>
    <x v="1"/>
    <n v="1987"/>
    <x v="1"/>
    <n v="2"/>
    <n v="576"/>
    <s v="TA"/>
    <s v="TA"/>
    <x v="0"/>
    <n v="192"/>
    <n v="0"/>
    <n v="0"/>
    <n v="0"/>
    <n v="0"/>
    <n v="0"/>
    <s v="NA"/>
    <x v="1"/>
    <s v="Shed"/>
    <n v="400"/>
    <n v="6"/>
    <n v="2010"/>
    <x v="0"/>
    <x v="0"/>
    <n v="148000"/>
  </r>
  <r>
    <n v="880"/>
    <n v="20"/>
    <x v="0"/>
    <s v="NA"/>
    <x v="184"/>
    <x v="0"/>
    <s v="NA"/>
    <x v="1"/>
    <x v="0"/>
    <x v="0"/>
    <x v="3"/>
    <x v="0"/>
    <x v="0"/>
    <x v="0"/>
    <x v="0"/>
    <x v="0"/>
    <x v="1"/>
    <n v="5"/>
    <n v="8"/>
    <n v="1978"/>
    <n v="2005"/>
    <x v="0"/>
    <x v="0"/>
    <x v="0"/>
    <s v="VinylSd"/>
    <x v="0"/>
    <n v="90"/>
    <x v="0"/>
    <s v="Gd"/>
    <x v="1"/>
    <x v="1"/>
    <s v="TA"/>
    <s v="No"/>
    <x v="1"/>
    <n v="646"/>
    <s v="Unf"/>
    <n v="0"/>
    <n v="218"/>
    <n v="864"/>
    <x v="0"/>
    <s v="Ex"/>
    <s v="Y"/>
    <x v="0"/>
    <n v="864"/>
    <n v="0"/>
    <n v="0"/>
    <n v="864"/>
    <n v="1"/>
    <n v="0"/>
    <n v="1"/>
    <n v="0"/>
    <n v="3"/>
    <n v="1"/>
    <s v="TA"/>
    <n v="6"/>
    <s v="Typ"/>
    <n v="0"/>
    <s v="NA"/>
    <x v="0"/>
    <n v="1978"/>
    <x v="1"/>
    <n v="1"/>
    <n v="336"/>
    <s v="TA"/>
    <s v="TA"/>
    <x v="0"/>
    <n v="0"/>
    <n v="0"/>
    <n v="0"/>
    <n v="0"/>
    <n v="0"/>
    <n v="0"/>
    <s v="NA"/>
    <x v="2"/>
    <s v="NA"/>
    <n v="0"/>
    <n v="7"/>
    <n v="2009"/>
    <x v="0"/>
    <x v="0"/>
    <n v="136500"/>
  </r>
  <r>
    <n v="881"/>
    <n v="20"/>
    <x v="0"/>
    <n v="60"/>
    <x v="697"/>
    <x v="0"/>
    <s v="NA"/>
    <x v="0"/>
    <x v="0"/>
    <x v="0"/>
    <x v="0"/>
    <x v="0"/>
    <x v="15"/>
    <x v="0"/>
    <x v="0"/>
    <x v="0"/>
    <x v="1"/>
    <n v="5"/>
    <n v="5"/>
    <n v="2005"/>
    <n v="2006"/>
    <x v="0"/>
    <x v="0"/>
    <x v="0"/>
    <s v="VinylSd"/>
    <x v="1"/>
    <n v="0"/>
    <x v="1"/>
    <s v="TA"/>
    <x v="0"/>
    <x v="2"/>
    <s v="Gd"/>
    <s v="No"/>
    <x v="1"/>
    <n v="980"/>
    <s v="Unf"/>
    <n v="0"/>
    <n v="110"/>
    <n v="1090"/>
    <x v="0"/>
    <s v="Gd"/>
    <s v="Y"/>
    <x v="0"/>
    <n v="1090"/>
    <n v="0"/>
    <n v="0"/>
    <n v="1090"/>
    <n v="1"/>
    <n v="0"/>
    <n v="1"/>
    <n v="1"/>
    <n v="2"/>
    <n v="1"/>
    <s v="TA"/>
    <n v="5"/>
    <s v="Typ"/>
    <n v="0"/>
    <s v="NA"/>
    <x v="0"/>
    <n v="2005"/>
    <x v="2"/>
    <n v="2"/>
    <n v="450"/>
    <s v="TA"/>
    <s v="TA"/>
    <x v="0"/>
    <n v="0"/>
    <n v="49"/>
    <n v="0"/>
    <n v="0"/>
    <n v="0"/>
    <n v="0"/>
    <s v="NA"/>
    <x v="0"/>
    <s v="NA"/>
    <n v="0"/>
    <n v="6"/>
    <n v="2007"/>
    <x v="0"/>
    <x v="0"/>
    <n v="157000"/>
  </r>
  <r>
    <n v="882"/>
    <n v="50"/>
    <x v="0"/>
    <n v="44"/>
    <x v="698"/>
    <x v="0"/>
    <s v="NA"/>
    <x v="1"/>
    <x v="0"/>
    <x v="0"/>
    <x v="3"/>
    <x v="0"/>
    <x v="16"/>
    <x v="0"/>
    <x v="0"/>
    <x v="0"/>
    <x v="2"/>
    <n v="7"/>
    <n v="5"/>
    <n v="1990"/>
    <n v="1991"/>
    <x v="0"/>
    <x v="0"/>
    <x v="3"/>
    <s v="HdBoard"/>
    <x v="0"/>
    <n v="117"/>
    <x v="0"/>
    <s v="Gd"/>
    <x v="1"/>
    <x v="0"/>
    <s v="TA"/>
    <s v="Mn"/>
    <x v="6"/>
    <n v="902"/>
    <s v="Unf"/>
    <n v="0"/>
    <n v="254"/>
    <n v="1156"/>
    <x v="0"/>
    <s v="Ex"/>
    <s v="Y"/>
    <x v="0"/>
    <n v="1187"/>
    <n v="530"/>
    <n v="0"/>
    <n v="1717"/>
    <n v="0"/>
    <n v="0"/>
    <n v="2"/>
    <n v="1"/>
    <n v="3"/>
    <n v="1"/>
    <s v="Gd"/>
    <n v="7"/>
    <s v="Typ"/>
    <n v="1"/>
    <s v="TA"/>
    <x v="0"/>
    <n v="1990"/>
    <x v="0"/>
    <n v="2"/>
    <n v="400"/>
    <s v="TA"/>
    <s v="TA"/>
    <x v="0"/>
    <n v="168"/>
    <n v="36"/>
    <n v="0"/>
    <n v="0"/>
    <n v="0"/>
    <n v="0"/>
    <s v="NA"/>
    <x v="0"/>
    <s v="NA"/>
    <n v="0"/>
    <n v="4"/>
    <n v="2007"/>
    <x v="0"/>
    <x v="0"/>
    <n v="187500"/>
  </r>
  <r>
    <n v="883"/>
    <n v="60"/>
    <x v="0"/>
    <s v="NA"/>
    <x v="699"/>
    <x v="0"/>
    <s v="NA"/>
    <x v="1"/>
    <x v="0"/>
    <x v="0"/>
    <x v="2"/>
    <x v="0"/>
    <x v="17"/>
    <x v="0"/>
    <x v="0"/>
    <x v="0"/>
    <x v="0"/>
    <n v="6"/>
    <n v="5"/>
    <n v="1992"/>
    <n v="1993"/>
    <x v="0"/>
    <x v="0"/>
    <x v="0"/>
    <s v="VinylSd"/>
    <x v="1"/>
    <n v="0"/>
    <x v="1"/>
    <s v="TA"/>
    <x v="0"/>
    <x v="0"/>
    <s v="TA"/>
    <s v="No"/>
    <x v="2"/>
    <n v="0"/>
    <s v="Unf"/>
    <n v="0"/>
    <n v="808"/>
    <n v="808"/>
    <x v="0"/>
    <s v="Gd"/>
    <s v="Y"/>
    <x v="0"/>
    <n v="808"/>
    <n v="785"/>
    <n v="0"/>
    <n v="1593"/>
    <n v="0"/>
    <n v="0"/>
    <n v="2"/>
    <n v="1"/>
    <n v="3"/>
    <n v="1"/>
    <s v="TA"/>
    <n v="7"/>
    <s v="Typ"/>
    <n v="1"/>
    <s v="TA"/>
    <x v="2"/>
    <n v="1993"/>
    <x v="0"/>
    <n v="2"/>
    <n v="389"/>
    <s v="TA"/>
    <s v="TA"/>
    <x v="0"/>
    <n v="342"/>
    <n v="40"/>
    <n v="0"/>
    <n v="0"/>
    <n v="0"/>
    <n v="0"/>
    <s v="NA"/>
    <x v="1"/>
    <s v="NA"/>
    <n v="0"/>
    <n v="12"/>
    <n v="2009"/>
    <x v="0"/>
    <x v="0"/>
    <n v="178000"/>
  </r>
  <r>
    <n v="884"/>
    <n v="75"/>
    <x v="0"/>
    <n v="60"/>
    <x v="700"/>
    <x v="0"/>
    <s v="NA"/>
    <x v="0"/>
    <x v="1"/>
    <x v="0"/>
    <x v="0"/>
    <x v="0"/>
    <x v="23"/>
    <x v="0"/>
    <x v="0"/>
    <x v="0"/>
    <x v="7"/>
    <n v="4"/>
    <n v="5"/>
    <n v="1912"/>
    <n v="1950"/>
    <x v="0"/>
    <x v="0"/>
    <x v="2"/>
    <s v="Wd Sdng"/>
    <x v="1"/>
    <n v="0"/>
    <x v="0"/>
    <s v="TA"/>
    <x v="0"/>
    <x v="1"/>
    <s v="Fa"/>
    <s v="No"/>
    <x v="2"/>
    <n v="0"/>
    <s v="Unf"/>
    <n v="0"/>
    <n v="795"/>
    <n v="795"/>
    <x v="0"/>
    <s v="TA"/>
    <s v="N"/>
    <x v="0"/>
    <n v="954"/>
    <n v="795"/>
    <n v="481"/>
    <n v="2230"/>
    <n v="1"/>
    <n v="0"/>
    <n v="1"/>
    <n v="0"/>
    <n v="5"/>
    <n v="1"/>
    <s v="TA"/>
    <n v="10"/>
    <s v="Typ"/>
    <n v="0"/>
    <s v="NA"/>
    <x v="1"/>
    <n v="1997"/>
    <x v="1"/>
    <n v="1"/>
    <n v="440"/>
    <s v="TA"/>
    <s v="Gd"/>
    <x v="0"/>
    <n v="0"/>
    <n v="188"/>
    <n v="0"/>
    <n v="0"/>
    <n v="0"/>
    <n v="0"/>
    <s v="NA"/>
    <x v="0"/>
    <s v="NA"/>
    <n v="0"/>
    <n v="3"/>
    <n v="2006"/>
    <x v="0"/>
    <x v="0"/>
    <n v="118500"/>
  </r>
  <r>
    <n v="885"/>
    <n v="20"/>
    <x v="0"/>
    <n v="65"/>
    <x v="701"/>
    <x v="0"/>
    <s v="NA"/>
    <x v="0"/>
    <x v="0"/>
    <x v="0"/>
    <x v="0"/>
    <x v="0"/>
    <x v="11"/>
    <x v="0"/>
    <x v="0"/>
    <x v="0"/>
    <x v="1"/>
    <n v="5"/>
    <n v="5"/>
    <n v="1967"/>
    <n v="1967"/>
    <x v="0"/>
    <x v="0"/>
    <x v="3"/>
    <s v="HdBoard"/>
    <x v="0"/>
    <n v="60"/>
    <x v="1"/>
    <s v="TA"/>
    <x v="1"/>
    <x v="1"/>
    <s v="TA"/>
    <s v="No"/>
    <x v="4"/>
    <n v="432"/>
    <s v="Unf"/>
    <n v="0"/>
    <n v="460"/>
    <n v="892"/>
    <x v="0"/>
    <s v="TA"/>
    <s v="Y"/>
    <x v="0"/>
    <n v="892"/>
    <n v="0"/>
    <n v="0"/>
    <n v="892"/>
    <n v="0"/>
    <n v="0"/>
    <n v="1"/>
    <n v="0"/>
    <n v="3"/>
    <n v="1"/>
    <s v="TA"/>
    <n v="5"/>
    <s v="Typ"/>
    <n v="0"/>
    <s v="NA"/>
    <x v="0"/>
    <n v="1967"/>
    <x v="0"/>
    <n v="1"/>
    <n v="288"/>
    <s v="TA"/>
    <s v="TA"/>
    <x v="0"/>
    <n v="0"/>
    <n v="0"/>
    <n v="0"/>
    <n v="0"/>
    <n v="0"/>
    <n v="0"/>
    <s v="NA"/>
    <x v="2"/>
    <s v="NA"/>
    <n v="0"/>
    <n v="7"/>
    <n v="2009"/>
    <x v="0"/>
    <x v="0"/>
    <n v="100000"/>
  </r>
  <r>
    <n v="886"/>
    <n v="120"/>
    <x v="3"/>
    <n v="50"/>
    <x v="702"/>
    <x v="0"/>
    <s v="NA"/>
    <x v="1"/>
    <x v="0"/>
    <x v="0"/>
    <x v="3"/>
    <x v="0"/>
    <x v="5"/>
    <x v="0"/>
    <x v="0"/>
    <x v="3"/>
    <x v="1"/>
    <n v="9"/>
    <n v="5"/>
    <n v="1999"/>
    <n v="2000"/>
    <x v="0"/>
    <x v="0"/>
    <x v="1"/>
    <s v="MetalSd"/>
    <x v="0"/>
    <n v="60"/>
    <x v="0"/>
    <s v="TA"/>
    <x v="0"/>
    <x v="2"/>
    <s v="TA"/>
    <s v="Av"/>
    <x v="0"/>
    <n v="1238"/>
    <s v="Unf"/>
    <n v="0"/>
    <n v="460"/>
    <n v="1698"/>
    <x v="0"/>
    <s v="Ex"/>
    <s v="Y"/>
    <x v="0"/>
    <n v="1709"/>
    <n v="0"/>
    <n v="0"/>
    <n v="1709"/>
    <n v="1"/>
    <n v="0"/>
    <n v="2"/>
    <n v="0"/>
    <n v="2"/>
    <n v="1"/>
    <s v="Gd"/>
    <n v="5"/>
    <s v="Typ"/>
    <n v="1"/>
    <s v="TA"/>
    <x v="0"/>
    <n v="1999"/>
    <x v="2"/>
    <n v="2"/>
    <n v="506"/>
    <s v="TA"/>
    <s v="TA"/>
    <x v="0"/>
    <n v="97"/>
    <n v="65"/>
    <n v="0"/>
    <n v="0"/>
    <n v="0"/>
    <n v="0"/>
    <s v="NA"/>
    <x v="0"/>
    <s v="NA"/>
    <n v="0"/>
    <n v="1"/>
    <n v="2008"/>
    <x v="5"/>
    <x v="1"/>
    <n v="328900"/>
  </r>
  <r>
    <n v="887"/>
    <n v="90"/>
    <x v="0"/>
    <n v="70"/>
    <x v="703"/>
    <x v="0"/>
    <s v="NA"/>
    <x v="0"/>
    <x v="0"/>
    <x v="0"/>
    <x v="2"/>
    <x v="0"/>
    <x v="11"/>
    <x v="0"/>
    <x v="0"/>
    <x v="2"/>
    <x v="1"/>
    <n v="5"/>
    <n v="5"/>
    <n v="1959"/>
    <n v="2005"/>
    <x v="0"/>
    <x v="0"/>
    <x v="1"/>
    <s v="MetalSd"/>
    <x v="0"/>
    <n v="122"/>
    <x v="1"/>
    <s v="TA"/>
    <x v="1"/>
    <x v="1"/>
    <s v="TA"/>
    <s v="No"/>
    <x v="6"/>
    <n v="528"/>
    <s v="Unf"/>
    <n v="0"/>
    <n v="1098"/>
    <n v="1626"/>
    <x v="0"/>
    <s v="Ex"/>
    <s v="Y"/>
    <x v="0"/>
    <n v="1712"/>
    <n v="0"/>
    <n v="0"/>
    <n v="1712"/>
    <n v="0"/>
    <n v="0"/>
    <n v="2"/>
    <n v="0"/>
    <n v="4"/>
    <n v="2"/>
    <s v="TA"/>
    <n v="8"/>
    <s v="Typ"/>
    <n v="0"/>
    <s v="NA"/>
    <x v="0"/>
    <n v="2005"/>
    <x v="2"/>
    <n v="2"/>
    <n v="588"/>
    <s v="TA"/>
    <s v="TA"/>
    <x v="0"/>
    <n v="272"/>
    <n v="54"/>
    <n v="0"/>
    <n v="0"/>
    <n v="0"/>
    <n v="0"/>
    <s v="NA"/>
    <x v="0"/>
    <s v="NA"/>
    <n v="0"/>
    <n v="6"/>
    <n v="2006"/>
    <x v="0"/>
    <x v="5"/>
    <n v="145000"/>
  </r>
  <r>
    <n v="888"/>
    <n v="50"/>
    <x v="0"/>
    <n v="59"/>
    <x v="704"/>
    <x v="0"/>
    <s v="NA"/>
    <x v="1"/>
    <x v="0"/>
    <x v="0"/>
    <x v="0"/>
    <x v="0"/>
    <x v="15"/>
    <x v="0"/>
    <x v="0"/>
    <x v="0"/>
    <x v="2"/>
    <n v="5"/>
    <n v="7"/>
    <n v="1955"/>
    <n v="1955"/>
    <x v="0"/>
    <x v="0"/>
    <x v="1"/>
    <s v="MetalSd"/>
    <x v="1"/>
    <n v="0"/>
    <x v="1"/>
    <s v="Gd"/>
    <x v="0"/>
    <x v="1"/>
    <s v="TA"/>
    <s v="No"/>
    <x v="2"/>
    <n v="0"/>
    <s v="Unf"/>
    <n v="0"/>
    <n v="816"/>
    <n v="816"/>
    <x v="0"/>
    <s v="TA"/>
    <s v="Y"/>
    <x v="0"/>
    <n v="872"/>
    <n v="521"/>
    <n v="0"/>
    <n v="1393"/>
    <n v="0"/>
    <n v="0"/>
    <n v="1"/>
    <n v="1"/>
    <n v="3"/>
    <n v="1"/>
    <s v="TA"/>
    <n v="8"/>
    <s v="Typ"/>
    <n v="0"/>
    <s v="NA"/>
    <x v="0"/>
    <n v="1955"/>
    <x v="1"/>
    <n v="1"/>
    <n v="300"/>
    <s v="TA"/>
    <s v="TA"/>
    <x v="0"/>
    <n v="121"/>
    <n v="0"/>
    <n v="0"/>
    <n v="0"/>
    <n v="265"/>
    <n v="0"/>
    <s v="NA"/>
    <x v="0"/>
    <s v="NA"/>
    <n v="0"/>
    <n v="4"/>
    <n v="2008"/>
    <x v="0"/>
    <x v="0"/>
    <n v="135500"/>
  </r>
  <r>
    <n v="889"/>
    <n v="20"/>
    <x v="0"/>
    <n v="95"/>
    <x v="705"/>
    <x v="0"/>
    <s v="NA"/>
    <x v="1"/>
    <x v="0"/>
    <x v="0"/>
    <x v="0"/>
    <x v="1"/>
    <x v="11"/>
    <x v="0"/>
    <x v="0"/>
    <x v="0"/>
    <x v="1"/>
    <n v="8"/>
    <n v="6"/>
    <n v="1970"/>
    <n v="1970"/>
    <x v="4"/>
    <x v="5"/>
    <x v="2"/>
    <s v="Wd Sdng"/>
    <x v="1"/>
    <n v="0"/>
    <x v="0"/>
    <s v="Gd"/>
    <x v="0"/>
    <x v="1"/>
    <s v="Gd"/>
    <s v="Gd"/>
    <x v="1"/>
    <n v="351"/>
    <s v="Rec"/>
    <n v="823"/>
    <n v="1043"/>
    <n v="2217"/>
    <x v="0"/>
    <s v="Ex"/>
    <s v="Y"/>
    <x v="0"/>
    <n v="2217"/>
    <n v="0"/>
    <n v="0"/>
    <n v="2217"/>
    <n v="1"/>
    <n v="0"/>
    <n v="2"/>
    <n v="0"/>
    <n v="4"/>
    <n v="1"/>
    <s v="Gd"/>
    <n v="8"/>
    <s v="Typ"/>
    <n v="1"/>
    <s v="TA"/>
    <x v="0"/>
    <n v="1970"/>
    <x v="1"/>
    <n v="2"/>
    <n v="621"/>
    <s v="TA"/>
    <s v="TA"/>
    <x v="0"/>
    <n v="81"/>
    <n v="207"/>
    <n v="0"/>
    <n v="0"/>
    <n v="224"/>
    <n v="0"/>
    <s v="NA"/>
    <x v="0"/>
    <s v="NA"/>
    <n v="0"/>
    <n v="10"/>
    <n v="2007"/>
    <x v="0"/>
    <x v="0"/>
    <n v="268000"/>
  </r>
  <r>
    <n v="890"/>
    <n v="20"/>
    <x v="0"/>
    <n v="128"/>
    <x v="706"/>
    <x v="0"/>
    <s v="NA"/>
    <x v="0"/>
    <x v="0"/>
    <x v="0"/>
    <x v="0"/>
    <x v="0"/>
    <x v="11"/>
    <x v="1"/>
    <x v="0"/>
    <x v="0"/>
    <x v="1"/>
    <n v="6"/>
    <n v="4"/>
    <n v="1953"/>
    <n v="1953"/>
    <x v="1"/>
    <x v="0"/>
    <x v="2"/>
    <s v="Wd Sdng"/>
    <x v="0"/>
    <n v="90"/>
    <x v="1"/>
    <s v="TA"/>
    <x v="1"/>
    <x v="1"/>
    <s v="TA"/>
    <s v="No"/>
    <x v="4"/>
    <n v="1024"/>
    <s v="Unf"/>
    <n v="0"/>
    <n v="481"/>
    <n v="1505"/>
    <x v="0"/>
    <s v="Ex"/>
    <s v="Y"/>
    <x v="0"/>
    <n v="1505"/>
    <n v="0"/>
    <n v="0"/>
    <n v="1505"/>
    <n v="1"/>
    <n v="0"/>
    <n v="1"/>
    <n v="0"/>
    <n v="2"/>
    <n v="1"/>
    <s v="TA"/>
    <n v="6"/>
    <s v="Typ"/>
    <n v="1"/>
    <s v="TA"/>
    <x v="0"/>
    <n v="1953"/>
    <x v="0"/>
    <n v="2"/>
    <n v="505"/>
    <s v="TA"/>
    <s v="TA"/>
    <x v="0"/>
    <n v="0"/>
    <n v="0"/>
    <n v="0"/>
    <n v="162"/>
    <n v="0"/>
    <n v="0"/>
    <s v="NA"/>
    <x v="0"/>
    <s v="NA"/>
    <n v="0"/>
    <n v="2"/>
    <n v="2009"/>
    <x v="0"/>
    <x v="0"/>
    <n v="149500"/>
  </r>
  <r>
    <n v="891"/>
    <n v="50"/>
    <x v="0"/>
    <n v="60"/>
    <x v="707"/>
    <x v="0"/>
    <s v="NA"/>
    <x v="0"/>
    <x v="0"/>
    <x v="0"/>
    <x v="2"/>
    <x v="0"/>
    <x v="11"/>
    <x v="3"/>
    <x v="0"/>
    <x v="0"/>
    <x v="2"/>
    <n v="5"/>
    <n v="7"/>
    <n v="1949"/>
    <n v="2006"/>
    <x v="0"/>
    <x v="0"/>
    <x v="1"/>
    <s v="MetalSd"/>
    <x v="1"/>
    <n v="0"/>
    <x v="1"/>
    <s v="Gd"/>
    <x v="1"/>
    <x v="1"/>
    <s v="TA"/>
    <s v="Mn"/>
    <x v="2"/>
    <n v="0"/>
    <s v="Unf"/>
    <n v="0"/>
    <n v="672"/>
    <n v="672"/>
    <x v="0"/>
    <s v="Ex"/>
    <s v="Y"/>
    <x v="0"/>
    <n v="672"/>
    <n v="252"/>
    <n v="0"/>
    <n v="924"/>
    <n v="0"/>
    <n v="0"/>
    <n v="1"/>
    <n v="0"/>
    <n v="3"/>
    <n v="1"/>
    <s v="TA"/>
    <n v="6"/>
    <s v="Typ"/>
    <n v="1"/>
    <s v="Po"/>
    <x v="1"/>
    <n v="2003"/>
    <x v="1"/>
    <n v="2"/>
    <n v="576"/>
    <s v="TA"/>
    <s v="TA"/>
    <x v="0"/>
    <n v="0"/>
    <n v="0"/>
    <n v="0"/>
    <n v="0"/>
    <n v="0"/>
    <n v="0"/>
    <s v="NA"/>
    <x v="1"/>
    <s v="Shed"/>
    <n v="2000"/>
    <n v="7"/>
    <n v="2007"/>
    <x v="0"/>
    <x v="0"/>
    <n v="122900"/>
  </r>
  <r>
    <n v="892"/>
    <n v="60"/>
    <x v="0"/>
    <n v="70"/>
    <x v="708"/>
    <x v="0"/>
    <s v="NA"/>
    <x v="0"/>
    <x v="0"/>
    <x v="0"/>
    <x v="0"/>
    <x v="0"/>
    <x v="9"/>
    <x v="0"/>
    <x v="0"/>
    <x v="0"/>
    <x v="0"/>
    <n v="6"/>
    <n v="5"/>
    <n v="1978"/>
    <n v="1978"/>
    <x v="1"/>
    <x v="0"/>
    <x v="3"/>
    <s v="HdBoard"/>
    <x v="0"/>
    <n v="92"/>
    <x v="1"/>
    <s v="TA"/>
    <x v="1"/>
    <x v="1"/>
    <s v="TA"/>
    <s v="No"/>
    <x v="6"/>
    <n v="226"/>
    <s v="Rec"/>
    <n v="500"/>
    <n v="192"/>
    <n v="918"/>
    <x v="0"/>
    <s v="Gd"/>
    <s v="Y"/>
    <x v="0"/>
    <n v="918"/>
    <n v="765"/>
    <n v="0"/>
    <n v="1683"/>
    <n v="0"/>
    <n v="0"/>
    <n v="2"/>
    <n v="1"/>
    <n v="3"/>
    <n v="1"/>
    <s v="TA"/>
    <n v="7"/>
    <s v="Typ"/>
    <n v="1"/>
    <s v="TA"/>
    <x v="0"/>
    <n v="1978"/>
    <x v="0"/>
    <n v="2"/>
    <n v="440"/>
    <s v="TA"/>
    <s v="TA"/>
    <x v="0"/>
    <n v="243"/>
    <n v="0"/>
    <n v="0"/>
    <n v="0"/>
    <n v="0"/>
    <n v="0"/>
    <s v="NA"/>
    <x v="0"/>
    <s v="NA"/>
    <n v="0"/>
    <n v="7"/>
    <n v="2009"/>
    <x v="0"/>
    <x v="0"/>
    <n v="172500"/>
  </r>
  <r>
    <n v="893"/>
    <n v="20"/>
    <x v="0"/>
    <n v="70"/>
    <x v="709"/>
    <x v="0"/>
    <s v="NA"/>
    <x v="0"/>
    <x v="0"/>
    <x v="0"/>
    <x v="0"/>
    <x v="0"/>
    <x v="9"/>
    <x v="0"/>
    <x v="0"/>
    <x v="0"/>
    <x v="1"/>
    <n v="6"/>
    <n v="8"/>
    <n v="1963"/>
    <n v="2003"/>
    <x v="1"/>
    <x v="0"/>
    <x v="3"/>
    <s v="HdBoard"/>
    <x v="1"/>
    <n v="0"/>
    <x v="1"/>
    <s v="TA"/>
    <x v="1"/>
    <x v="1"/>
    <s v="TA"/>
    <s v="No"/>
    <x v="0"/>
    <n v="663"/>
    <s v="Unf"/>
    <n v="0"/>
    <n v="396"/>
    <n v="1059"/>
    <x v="0"/>
    <s v="TA"/>
    <s v="Y"/>
    <x v="0"/>
    <n v="1068"/>
    <n v="0"/>
    <n v="0"/>
    <n v="1068"/>
    <n v="0"/>
    <n v="1"/>
    <n v="1"/>
    <n v="0"/>
    <n v="3"/>
    <n v="1"/>
    <s v="TA"/>
    <n v="6"/>
    <s v="Typ"/>
    <n v="0"/>
    <s v="NA"/>
    <x v="0"/>
    <n v="1963"/>
    <x v="0"/>
    <n v="1"/>
    <n v="264"/>
    <s v="TA"/>
    <s v="TA"/>
    <x v="0"/>
    <n v="192"/>
    <n v="0"/>
    <n v="0"/>
    <n v="0"/>
    <n v="0"/>
    <n v="0"/>
    <s v="NA"/>
    <x v="1"/>
    <s v="NA"/>
    <n v="0"/>
    <n v="2"/>
    <n v="2006"/>
    <x v="0"/>
    <x v="0"/>
    <n v="154500"/>
  </r>
  <r>
    <n v="894"/>
    <n v="20"/>
    <x v="0"/>
    <s v="NA"/>
    <x v="710"/>
    <x v="0"/>
    <s v="NA"/>
    <x v="0"/>
    <x v="0"/>
    <x v="0"/>
    <x v="0"/>
    <x v="0"/>
    <x v="9"/>
    <x v="2"/>
    <x v="0"/>
    <x v="0"/>
    <x v="1"/>
    <n v="5"/>
    <n v="5"/>
    <n v="1954"/>
    <n v="1954"/>
    <x v="0"/>
    <x v="0"/>
    <x v="2"/>
    <s v="Plywood"/>
    <x v="1"/>
    <n v="0"/>
    <x v="1"/>
    <s v="TA"/>
    <x v="0"/>
    <x v="0"/>
    <s v="TA"/>
    <s v="Mn"/>
    <x v="4"/>
    <n v="1064"/>
    <s v="Unf"/>
    <n v="0"/>
    <n v="319"/>
    <n v="1383"/>
    <x v="0"/>
    <s v="TA"/>
    <s v="Y"/>
    <x v="0"/>
    <n v="1383"/>
    <n v="0"/>
    <n v="0"/>
    <n v="1383"/>
    <n v="1"/>
    <n v="0"/>
    <n v="1"/>
    <n v="0"/>
    <n v="3"/>
    <n v="1"/>
    <s v="TA"/>
    <n v="6"/>
    <s v="Typ"/>
    <n v="1"/>
    <s v="Gd"/>
    <x v="0"/>
    <n v="1954"/>
    <x v="1"/>
    <n v="1"/>
    <n v="354"/>
    <s v="TA"/>
    <s v="TA"/>
    <x v="0"/>
    <n v="511"/>
    <n v="116"/>
    <n v="0"/>
    <n v="0"/>
    <n v="0"/>
    <n v="0"/>
    <s v="NA"/>
    <x v="3"/>
    <s v="NA"/>
    <n v="0"/>
    <n v="6"/>
    <n v="2008"/>
    <x v="0"/>
    <x v="0"/>
    <n v="165000"/>
  </r>
  <r>
    <n v="895"/>
    <n v="90"/>
    <x v="0"/>
    <n v="64"/>
    <x v="96"/>
    <x v="0"/>
    <s v="NA"/>
    <x v="0"/>
    <x v="1"/>
    <x v="0"/>
    <x v="0"/>
    <x v="0"/>
    <x v="12"/>
    <x v="0"/>
    <x v="0"/>
    <x v="2"/>
    <x v="1"/>
    <n v="5"/>
    <n v="5"/>
    <n v="1979"/>
    <n v="1979"/>
    <x v="0"/>
    <x v="0"/>
    <x v="7"/>
    <s v="Plywood"/>
    <x v="1"/>
    <n v="0"/>
    <x v="1"/>
    <s v="TA"/>
    <x v="4"/>
    <x v="3"/>
    <s v="NA"/>
    <s v="NA"/>
    <x v="5"/>
    <n v="0"/>
    <s v="NA"/>
    <n v="0"/>
    <n v="0"/>
    <n v="0"/>
    <x v="0"/>
    <s v="TA"/>
    <s v="Y"/>
    <x v="0"/>
    <n v="1535"/>
    <n v="0"/>
    <n v="0"/>
    <n v="1535"/>
    <n v="0"/>
    <n v="0"/>
    <n v="2"/>
    <n v="0"/>
    <n v="4"/>
    <n v="2"/>
    <s v="TA"/>
    <n v="8"/>
    <s v="Typ"/>
    <n v="0"/>
    <s v="NA"/>
    <x v="0"/>
    <n v="1979"/>
    <x v="1"/>
    <n v="2"/>
    <n v="400"/>
    <s v="TA"/>
    <s v="TA"/>
    <x v="0"/>
    <n v="0"/>
    <n v="0"/>
    <n v="0"/>
    <n v="0"/>
    <n v="0"/>
    <n v="0"/>
    <s v="NA"/>
    <x v="0"/>
    <s v="NA"/>
    <n v="0"/>
    <n v="6"/>
    <n v="2009"/>
    <x v="0"/>
    <x v="4"/>
    <n v="118858"/>
  </r>
  <r>
    <n v="896"/>
    <n v="60"/>
    <x v="0"/>
    <n v="71"/>
    <x v="711"/>
    <x v="0"/>
    <s v="NA"/>
    <x v="0"/>
    <x v="0"/>
    <x v="0"/>
    <x v="0"/>
    <x v="0"/>
    <x v="11"/>
    <x v="0"/>
    <x v="0"/>
    <x v="0"/>
    <x v="0"/>
    <n v="6"/>
    <n v="5"/>
    <n v="1963"/>
    <n v="1963"/>
    <x v="1"/>
    <x v="0"/>
    <x v="3"/>
    <s v="HdBoard"/>
    <x v="0"/>
    <n v="415"/>
    <x v="1"/>
    <s v="TA"/>
    <x v="1"/>
    <x v="1"/>
    <s v="TA"/>
    <s v="No"/>
    <x v="4"/>
    <n v="400"/>
    <s v="Unf"/>
    <n v="0"/>
    <n v="380"/>
    <n v="780"/>
    <x v="0"/>
    <s v="TA"/>
    <s v="Y"/>
    <x v="0"/>
    <n v="983"/>
    <n v="813"/>
    <n v="0"/>
    <n v="1796"/>
    <n v="1"/>
    <n v="0"/>
    <n v="1"/>
    <n v="1"/>
    <n v="4"/>
    <n v="1"/>
    <s v="TA"/>
    <n v="8"/>
    <s v="Typ"/>
    <n v="1"/>
    <s v="TA"/>
    <x v="0"/>
    <n v="1963"/>
    <x v="0"/>
    <n v="2"/>
    <n v="483"/>
    <s v="TA"/>
    <s v="TA"/>
    <x v="0"/>
    <n v="0"/>
    <n v="50"/>
    <n v="0"/>
    <n v="0"/>
    <n v="0"/>
    <n v="0"/>
    <s v="NA"/>
    <x v="0"/>
    <s v="NA"/>
    <n v="0"/>
    <n v="10"/>
    <n v="2008"/>
    <x v="0"/>
    <x v="0"/>
    <n v="140000"/>
  </r>
  <r>
    <n v="897"/>
    <n v="30"/>
    <x v="1"/>
    <n v="50"/>
    <x v="712"/>
    <x v="0"/>
    <s v="Grvl"/>
    <x v="0"/>
    <x v="0"/>
    <x v="0"/>
    <x v="0"/>
    <x v="0"/>
    <x v="13"/>
    <x v="0"/>
    <x v="0"/>
    <x v="0"/>
    <x v="1"/>
    <n v="4"/>
    <n v="6"/>
    <n v="1936"/>
    <n v="1950"/>
    <x v="0"/>
    <x v="0"/>
    <x v="2"/>
    <s v="Wd Sdng"/>
    <x v="1"/>
    <n v="0"/>
    <x v="1"/>
    <s v="TA"/>
    <x v="2"/>
    <x v="1"/>
    <s v="TA"/>
    <s v="No"/>
    <x v="1"/>
    <n v="285"/>
    <s v="Unf"/>
    <n v="0"/>
    <n v="666"/>
    <n v="951"/>
    <x v="0"/>
    <s v="Ex"/>
    <s v="N"/>
    <x v="0"/>
    <n v="951"/>
    <n v="0"/>
    <n v="0"/>
    <n v="951"/>
    <n v="0"/>
    <n v="0"/>
    <n v="1"/>
    <n v="0"/>
    <n v="2"/>
    <n v="1"/>
    <s v="TA"/>
    <n v="6"/>
    <s v="Typ"/>
    <n v="0"/>
    <s v="NA"/>
    <x v="1"/>
    <n v="1936"/>
    <x v="1"/>
    <n v="1"/>
    <n v="327"/>
    <s v="TA"/>
    <s v="TA"/>
    <x v="0"/>
    <n v="0"/>
    <n v="28"/>
    <n v="0"/>
    <n v="0"/>
    <n v="0"/>
    <n v="0"/>
    <s v="NA"/>
    <x v="0"/>
    <s v="NA"/>
    <n v="0"/>
    <n v="4"/>
    <n v="2006"/>
    <x v="0"/>
    <x v="1"/>
    <n v="106500"/>
  </r>
  <r>
    <n v="898"/>
    <n v="90"/>
    <x v="0"/>
    <n v="64"/>
    <x v="96"/>
    <x v="0"/>
    <s v="NA"/>
    <x v="0"/>
    <x v="0"/>
    <x v="0"/>
    <x v="0"/>
    <x v="0"/>
    <x v="12"/>
    <x v="1"/>
    <x v="0"/>
    <x v="2"/>
    <x v="0"/>
    <n v="5"/>
    <n v="5"/>
    <n v="1979"/>
    <n v="1979"/>
    <x v="0"/>
    <x v="0"/>
    <x v="7"/>
    <s v="Plywood"/>
    <x v="1"/>
    <n v="0"/>
    <x v="1"/>
    <s v="TA"/>
    <x v="4"/>
    <x v="3"/>
    <s v="NA"/>
    <s v="NA"/>
    <x v="5"/>
    <n v="0"/>
    <s v="NA"/>
    <n v="0"/>
    <n v="0"/>
    <n v="0"/>
    <x v="0"/>
    <s v="TA"/>
    <s v="Y"/>
    <x v="0"/>
    <n v="1120"/>
    <n v="1120"/>
    <n v="0"/>
    <n v="2240"/>
    <n v="0"/>
    <n v="0"/>
    <n v="2"/>
    <n v="0"/>
    <n v="6"/>
    <n v="2"/>
    <s v="TA"/>
    <n v="12"/>
    <s v="Typ"/>
    <n v="0"/>
    <s v="NA"/>
    <x v="1"/>
    <n v="1979"/>
    <x v="1"/>
    <n v="2"/>
    <n v="528"/>
    <s v="TA"/>
    <s v="TA"/>
    <x v="0"/>
    <n v="154"/>
    <n v="0"/>
    <n v="0"/>
    <n v="0"/>
    <n v="0"/>
    <n v="0"/>
    <s v="NA"/>
    <x v="0"/>
    <s v="NA"/>
    <n v="0"/>
    <n v="6"/>
    <n v="2009"/>
    <x v="0"/>
    <x v="4"/>
    <n v="142953"/>
  </r>
  <r>
    <n v="899"/>
    <n v="20"/>
    <x v="0"/>
    <n v="100"/>
    <x v="713"/>
    <x v="0"/>
    <s v="NA"/>
    <x v="1"/>
    <x v="0"/>
    <x v="0"/>
    <x v="0"/>
    <x v="0"/>
    <x v="10"/>
    <x v="0"/>
    <x v="0"/>
    <x v="0"/>
    <x v="1"/>
    <n v="9"/>
    <n v="5"/>
    <n v="2009"/>
    <n v="2010"/>
    <x v="1"/>
    <x v="0"/>
    <x v="0"/>
    <s v="VinylSd"/>
    <x v="2"/>
    <n v="760"/>
    <x v="2"/>
    <s v="TA"/>
    <x v="0"/>
    <x v="2"/>
    <s v="TA"/>
    <s v="Gd"/>
    <x v="0"/>
    <n v="2188"/>
    <s v="Unf"/>
    <n v="0"/>
    <n v="142"/>
    <n v="2330"/>
    <x v="0"/>
    <s v="Ex"/>
    <s v="Y"/>
    <x v="0"/>
    <n v="2364"/>
    <n v="0"/>
    <n v="0"/>
    <n v="2364"/>
    <n v="1"/>
    <n v="0"/>
    <n v="2"/>
    <n v="1"/>
    <n v="2"/>
    <n v="1"/>
    <s v="Ex"/>
    <n v="11"/>
    <s v="Typ"/>
    <n v="2"/>
    <s v="Gd"/>
    <x v="0"/>
    <n v="2009"/>
    <x v="2"/>
    <n v="3"/>
    <n v="820"/>
    <s v="TA"/>
    <s v="TA"/>
    <x v="0"/>
    <n v="0"/>
    <n v="67"/>
    <n v="0"/>
    <n v="0"/>
    <n v="0"/>
    <n v="0"/>
    <s v="NA"/>
    <x v="0"/>
    <s v="NA"/>
    <n v="0"/>
    <n v="3"/>
    <n v="2010"/>
    <x v="1"/>
    <x v="2"/>
    <n v="611657"/>
  </r>
  <r>
    <n v="900"/>
    <n v="20"/>
    <x v="0"/>
    <n v="65"/>
    <x v="714"/>
    <x v="0"/>
    <s v="NA"/>
    <x v="0"/>
    <x v="0"/>
    <x v="0"/>
    <x v="0"/>
    <x v="0"/>
    <x v="9"/>
    <x v="1"/>
    <x v="0"/>
    <x v="0"/>
    <x v="1"/>
    <n v="5"/>
    <n v="7"/>
    <n v="1961"/>
    <n v="1994"/>
    <x v="0"/>
    <x v="0"/>
    <x v="3"/>
    <s v="Plywood"/>
    <x v="1"/>
    <n v="0"/>
    <x v="1"/>
    <s v="TA"/>
    <x v="1"/>
    <x v="1"/>
    <s v="TA"/>
    <s v="No"/>
    <x v="4"/>
    <n v="465"/>
    <s v="Unf"/>
    <n v="0"/>
    <n v="447"/>
    <n v="912"/>
    <x v="0"/>
    <s v="TA"/>
    <s v="Y"/>
    <x v="0"/>
    <n v="1236"/>
    <n v="0"/>
    <n v="0"/>
    <n v="1236"/>
    <n v="0"/>
    <n v="0"/>
    <n v="1"/>
    <n v="0"/>
    <n v="3"/>
    <n v="1"/>
    <s v="TA"/>
    <n v="6"/>
    <s v="Typ"/>
    <n v="1"/>
    <s v="TA"/>
    <x v="0"/>
    <n v="1961"/>
    <x v="1"/>
    <n v="1"/>
    <n v="288"/>
    <s v="TA"/>
    <s v="TA"/>
    <x v="0"/>
    <n v="0"/>
    <n v="0"/>
    <n v="0"/>
    <n v="0"/>
    <n v="0"/>
    <n v="0"/>
    <s v="NA"/>
    <x v="0"/>
    <s v="NA"/>
    <n v="0"/>
    <n v="6"/>
    <n v="2006"/>
    <x v="0"/>
    <x v="0"/>
    <n v="135000"/>
  </r>
  <r>
    <n v="901"/>
    <n v="20"/>
    <x v="0"/>
    <s v="NA"/>
    <x v="715"/>
    <x v="0"/>
    <s v="NA"/>
    <x v="1"/>
    <x v="0"/>
    <x v="0"/>
    <x v="0"/>
    <x v="0"/>
    <x v="11"/>
    <x v="0"/>
    <x v="0"/>
    <x v="0"/>
    <x v="1"/>
    <n v="4"/>
    <n v="6"/>
    <n v="1971"/>
    <n v="1971"/>
    <x v="0"/>
    <x v="0"/>
    <x v="3"/>
    <s v="HdBoard"/>
    <x v="1"/>
    <n v="0"/>
    <x v="1"/>
    <s v="TA"/>
    <x v="1"/>
    <x v="1"/>
    <s v="TA"/>
    <s v="No"/>
    <x v="1"/>
    <n v="322"/>
    <s v="Unf"/>
    <n v="0"/>
    <n v="536"/>
    <n v="858"/>
    <x v="0"/>
    <s v="TA"/>
    <s v="Y"/>
    <x v="0"/>
    <n v="858"/>
    <n v="0"/>
    <n v="0"/>
    <n v="858"/>
    <n v="0"/>
    <n v="0"/>
    <n v="1"/>
    <n v="0"/>
    <n v="2"/>
    <n v="1"/>
    <s v="TA"/>
    <n v="4"/>
    <s v="Typ"/>
    <n v="0"/>
    <s v="NA"/>
    <x v="1"/>
    <n v="1979"/>
    <x v="1"/>
    <n v="1"/>
    <n v="684"/>
    <s v="TA"/>
    <s v="TA"/>
    <x v="0"/>
    <n v="0"/>
    <n v="0"/>
    <n v="0"/>
    <n v="0"/>
    <n v="0"/>
    <n v="0"/>
    <s v="NA"/>
    <x v="0"/>
    <s v="NA"/>
    <n v="0"/>
    <n v="6"/>
    <n v="2007"/>
    <x v="0"/>
    <x v="0"/>
    <n v="110000"/>
  </r>
  <r>
    <n v="902"/>
    <n v="20"/>
    <x v="0"/>
    <n v="64"/>
    <x v="591"/>
    <x v="0"/>
    <s v="NA"/>
    <x v="1"/>
    <x v="0"/>
    <x v="0"/>
    <x v="0"/>
    <x v="0"/>
    <x v="11"/>
    <x v="0"/>
    <x v="0"/>
    <x v="0"/>
    <x v="1"/>
    <n v="5"/>
    <n v="7"/>
    <n v="1957"/>
    <n v="2000"/>
    <x v="1"/>
    <x v="0"/>
    <x v="1"/>
    <s v="MetalSd"/>
    <x v="1"/>
    <n v="0"/>
    <x v="1"/>
    <s v="Gd"/>
    <x v="1"/>
    <x v="1"/>
    <s v="TA"/>
    <s v="Mn"/>
    <x v="4"/>
    <n v="860"/>
    <s v="Unf"/>
    <n v="0"/>
    <n v="132"/>
    <n v="992"/>
    <x v="0"/>
    <s v="TA"/>
    <s v="Y"/>
    <x v="0"/>
    <n v="1306"/>
    <n v="0"/>
    <n v="0"/>
    <n v="1306"/>
    <n v="1"/>
    <n v="0"/>
    <n v="1"/>
    <n v="0"/>
    <n v="2"/>
    <n v="1"/>
    <s v="TA"/>
    <n v="5"/>
    <s v="Typ"/>
    <n v="0"/>
    <s v="NA"/>
    <x v="1"/>
    <n v="1968"/>
    <x v="1"/>
    <n v="1"/>
    <n v="756"/>
    <s v="TA"/>
    <s v="TA"/>
    <x v="0"/>
    <n v="0"/>
    <n v="0"/>
    <n v="0"/>
    <n v="0"/>
    <n v="0"/>
    <n v="0"/>
    <s v="NA"/>
    <x v="0"/>
    <s v="NA"/>
    <n v="0"/>
    <n v="5"/>
    <n v="2009"/>
    <x v="0"/>
    <x v="0"/>
    <n v="153000"/>
  </r>
  <r>
    <n v="903"/>
    <n v="60"/>
    <x v="0"/>
    <n v="63"/>
    <x v="635"/>
    <x v="0"/>
    <s v="NA"/>
    <x v="0"/>
    <x v="0"/>
    <x v="0"/>
    <x v="0"/>
    <x v="0"/>
    <x v="17"/>
    <x v="0"/>
    <x v="0"/>
    <x v="0"/>
    <x v="0"/>
    <n v="7"/>
    <n v="5"/>
    <n v="2003"/>
    <n v="2003"/>
    <x v="0"/>
    <x v="0"/>
    <x v="0"/>
    <s v="VinylSd"/>
    <x v="1"/>
    <n v="0"/>
    <x v="0"/>
    <s v="TA"/>
    <x v="0"/>
    <x v="0"/>
    <s v="TA"/>
    <s v="No"/>
    <x v="2"/>
    <n v="0"/>
    <s v="Unf"/>
    <n v="0"/>
    <n v="783"/>
    <n v="783"/>
    <x v="0"/>
    <s v="Ex"/>
    <s v="Y"/>
    <x v="0"/>
    <n v="807"/>
    <n v="702"/>
    <n v="0"/>
    <n v="1509"/>
    <n v="0"/>
    <n v="0"/>
    <n v="2"/>
    <n v="1"/>
    <n v="3"/>
    <n v="1"/>
    <s v="Gd"/>
    <n v="8"/>
    <s v="Typ"/>
    <n v="1"/>
    <s v="Gd"/>
    <x v="0"/>
    <n v="2003"/>
    <x v="2"/>
    <n v="2"/>
    <n v="393"/>
    <s v="TA"/>
    <s v="TA"/>
    <x v="0"/>
    <n v="0"/>
    <n v="75"/>
    <n v="0"/>
    <n v="0"/>
    <n v="0"/>
    <n v="0"/>
    <s v="NA"/>
    <x v="0"/>
    <s v="NA"/>
    <n v="0"/>
    <n v="7"/>
    <n v="2006"/>
    <x v="0"/>
    <x v="0"/>
    <n v="180000"/>
  </r>
  <r>
    <n v="904"/>
    <n v="20"/>
    <x v="0"/>
    <n v="50"/>
    <x v="716"/>
    <x v="0"/>
    <s v="NA"/>
    <x v="1"/>
    <x v="3"/>
    <x v="0"/>
    <x v="3"/>
    <x v="0"/>
    <x v="17"/>
    <x v="0"/>
    <x v="0"/>
    <x v="0"/>
    <x v="1"/>
    <n v="7"/>
    <n v="5"/>
    <n v="2006"/>
    <n v="2006"/>
    <x v="1"/>
    <x v="0"/>
    <x v="0"/>
    <s v="VinylSd"/>
    <x v="0"/>
    <n v="27"/>
    <x v="0"/>
    <s v="TA"/>
    <x v="0"/>
    <x v="0"/>
    <s v="TA"/>
    <s v="No"/>
    <x v="2"/>
    <n v="0"/>
    <s v="Unf"/>
    <n v="0"/>
    <n v="1670"/>
    <n v="1670"/>
    <x v="0"/>
    <s v="Ex"/>
    <s v="Y"/>
    <x v="0"/>
    <n v="1670"/>
    <n v="0"/>
    <n v="0"/>
    <n v="1670"/>
    <n v="0"/>
    <n v="0"/>
    <n v="2"/>
    <n v="0"/>
    <n v="3"/>
    <n v="1"/>
    <s v="Gd"/>
    <n v="7"/>
    <s v="Typ"/>
    <n v="1"/>
    <s v="Gd"/>
    <x v="0"/>
    <n v="2006"/>
    <x v="0"/>
    <n v="3"/>
    <n v="690"/>
    <s v="TA"/>
    <s v="TA"/>
    <x v="0"/>
    <n v="144"/>
    <n v="60"/>
    <n v="0"/>
    <n v="0"/>
    <n v="0"/>
    <n v="0"/>
    <s v="NA"/>
    <x v="0"/>
    <s v="NA"/>
    <n v="0"/>
    <n v="8"/>
    <n v="2006"/>
    <x v="1"/>
    <x v="2"/>
    <n v="240000"/>
  </r>
  <r>
    <n v="905"/>
    <n v="20"/>
    <x v="0"/>
    <s v="NA"/>
    <x v="717"/>
    <x v="0"/>
    <s v="NA"/>
    <x v="1"/>
    <x v="0"/>
    <x v="0"/>
    <x v="0"/>
    <x v="0"/>
    <x v="9"/>
    <x v="0"/>
    <x v="0"/>
    <x v="0"/>
    <x v="1"/>
    <n v="5"/>
    <n v="6"/>
    <n v="1967"/>
    <n v="1967"/>
    <x v="0"/>
    <x v="0"/>
    <x v="3"/>
    <s v="Wd Sdng"/>
    <x v="0"/>
    <n v="75"/>
    <x v="1"/>
    <s v="TA"/>
    <x v="1"/>
    <x v="1"/>
    <s v="TA"/>
    <s v="No"/>
    <x v="0"/>
    <n v="599"/>
    <s v="Unf"/>
    <n v="0"/>
    <n v="277"/>
    <n v="876"/>
    <x v="0"/>
    <s v="TA"/>
    <s v="Y"/>
    <x v="0"/>
    <n v="902"/>
    <n v="0"/>
    <n v="0"/>
    <n v="902"/>
    <n v="0"/>
    <n v="0"/>
    <n v="1"/>
    <n v="0"/>
    <n v="3"/>
    <n v="1"/>
    <s v="TA"/>
    <n v="6"/>
    <s v="Typ"/>
    <n v="0"/>
    <s v="NA"/>
    <x v="0"/>
    <n v="1967"/>
    <x v="1"/>
    <n v="1"/>
    <n v="288"/>
    <s v="TA"/>
    <s v="TA"/>
    <x v="0"/>
    <n v="0"/>
    <n v="0"/>
    <n v="0"/>
    <n v="0"/>
    <n v="0"/>
    <n v="0"/>
    <s v="NA"/>
    <x v="1"/>
    <s v="NA"/>
    <n v="0"/>
    <n v="8"/>
    <n v="2007"/>
    <x v="0"/>
    <x v="0"/>
    <n v="125500"/>
  </r>
  <r>
    <n v="906"/>
    <n v="20"/>
    <x v="0"/>
    <n v="80"/>
    <x v="596"/>
    <x v="0"/>
    <s v="NA"/>
    <x v="0"/>
    <x v="0"/>
    <x v="0"/>
    <x v="0"/>
    <x v="0"/>
    <x v="11"/>
    <x v="0"/>
    <x v="0"/>
    <x v="0"/>
    <x v="1"/>
    <n v="5"/>
    <n v="5"/>
    <n v="1954"/>
    <n v="1954"/>
    <x v="0"/>
    <x v="0"/>
    <x v="3"/>
    <s v="HdBoard"/>
    <x v="2"/>
    <n v="110"/>
    <x v="1"/>
    <s v="TA"/>
    <x v="1"/>
    <x v="1"/>
    <s v="TA"/>
    <s v="No"/>
    <x v="3"/>
    <n v="354"/>
    <s v="LwQ"/>
    <n v="290"/>
    <n v="412"/>
    <n v="1056"/>
    <x v="0"/>
    <s v="TA"/>
    <s v="Y"/>
    <x v="0"/>
    <n v="1063"/>
    <n v="0"/>
    <n v="0"/>
    <n v="1063"/>
    <n v="1"/>
    <n v="0"/>
    <n v="1"/>
    <n v="0"/>
    <n v="3"/>
    <n v="1"/>
    <s v="TA"/>
    <n v="6"/>
    <s v="Typ"/>
    <n v="0"/>
    <s v="NA"/>
    <x v="0"/>
    <n v="1954"/>
    <x v="0"/>
    <n v="1"/>
    <n v="280"/>
    <s v="TA"/>
    <s v="TA"/>
    <x v="0"/>
    <n v="0"/>
    <n v="0"/>
    <n v="164"/>
    <n v="0"/>
    <n v="0"/>
    <n v="0"/>
    <s v="NA"/>
    <x v="1"/>
    <s v="NA"/>
    <n v="0"/>
    <n v="2"/>
    <n v="2010"/>
    <x v="0"/>
    <x v="0"/>
    <n v="128000"/>
  </r>
  <r>
    <n v="907"/>
    <n v="20"/>
    <x v="0"/>
    <n v="116"/>
    <x v="718"/>
    <x v="0"/>
    <s v="NA"/>
    <x v="1"/>
    <x v="0"/>
    <x v="0"/>
    <x v="2"/>
    <x v="0"/>
    <x v="5"/>
    <x v="0"/>
    <x v="0"/>
    <x v="0"/>
    <x v="1"/>
    <n v="8"/>
    <n v="5"/>
    <n v="2006"/>
    <n v="2006"/>
    <x v="0"/>
    <x v="0"/>
    <x v="0"/>
    <s v="VinylSd"/>
    <x v="2"/>
    <n v="208"/>
    <x v="0"/>
    <s v="TA"/>
    <x v="0"/>
    <x v="0"/>
    <s v="TA"/>
    <s v="No"/>
    <x v="0"/>
    <n v="63"/>
    <s v="Unf"/>
    <n v="0"/>
    <n v="1560"/>
    <n v="1623"/>
    <x v="0"/>
    <s v="Ex"/>
    <s v="Y"/>
    <x v="0"/>
    <n v="1636"/>
    <n v="0"/>
    <n v="0"/>
    <n v="1636"/>
    <n v="1"/>
    <n v="0"/>
    <n v="2"/>
    <n v="0"/>
    <n v="3"/>
    <n v="1"/>
    <s v="Gd"/>
    <n v="8"/>
    <s v="Typ"/>
    <n v="1"/>
    <s v="Gd"/>
    <x v="0"/>
    <n v="2006"/>
    <x v="0"/>
    <n v="3"/>
    <n v="865"/>
    <s v="TA"/>
    <s v="TA"/>
    <x v="0"/>
    <n v="0"/>
    <n v="60"/>
    <n v="0"/>
    <n v="0"/>
    <n v="0"/>
    <n v="0"/>
    <s v="NA"/>
    <x v="0"/>
    <s v="NA"/>
    <n v="0"/>
    <n v="6"/>
    <n v="2007"/>
    <x v="0"/>
    <x v="0"/>
    <n v="255000"/>
  </r>
  <r>
    <n v="908"/>
    <n v="50"/>
    <x v="0"/>
    <n v="86"/>
    <x v="719"/>
    <x v="0"/>
    <s v="NA"/>
    <x v="1"/>
    <x v="0"/>
    <x v="0"/>
    <x v="0"/>
    <x v="0"/>
    <x v="2"/>
    <x v="0"/>
    <x v="0"/>
    <x v="0"/>
    <x v="2"/>
    <n v="7"/>
    <n v="7"/>
    <n v="1936"/>
    <n v="1987"/>
    <x v="0"/>
    <x v="0"/>
    <x v="4"/>
    <s v="BrkFace"/>
    <x v="1"/>
    <n v="0"/>
    <x v="0"/>
    <s v="TA"/>
    <x v="1"/>
    <x v="0"/>
    <s v="TA"/>
    <s v="No"/>
    <x v="3"/>
    <n v="223"/>
    <s v="Unf"/>
    <n v="0"/>
    <n v="794"/>
    <n v="1017"/>
    <x v="0"/>
    <s v="Gd"/>
    <s v="Y"/>
    <x v="0"/>
    <n v="1020"/>
    <n v="1037"/>
    <n v="0"/>
    <n v="2057"/>
    <n v="0"/>
    <n v="0"/>
    <n v="1"/>
    <n v="1"/>
    <n v="3"/>
    <n v="1"/>
    <s v="Gd"/>
    <n v="6"/>
    <s v="Typ"/>
    <n v="1"/>
    <s v="Gd"/>
    <x v="0"/>
    <n v="1936"/>
    <x v="2"/>
    <n v="1"/>
    <n v="180"/>
    <s v="Fa"/>
    <s v="TA"/>
    <x v="0"/>
    <n v="0"/>
    <n v="0"/>
    <n v="0"/>
    <n v="0"/>
    <n v="322"/>
    <n v="0"/>
    <s v="NA"/>
    <x v="0"/>
    <s v="NA"/>
    <n v="0"/>
    <n v="6"/>
    <n v="2006"/>
    <x v="0"/>
    <x v="0"/>
    <n v="250000"/>
  </r>
  <r>
    <n v="909"/>
    <n v="20"/>
    <x v="0"/>
    <s v="NA"/>
    <x v="720"/>
    <x v="0"/>
    <s v="NA"/>
    <x v="1"/>
    <x v="2"/>
    <x v="0"/>
    <x v="0"/>
    <x v="1"/>
    <x v="4"/>
    <x v="0"/>
    <x v="0"/>
    <x v="0"/>
    <x v="1"/>
    <n v="5"/>
    <n v="5"/>
    <n v="1983"/>
    <n v="1983"/>
    <x v="0"/>
    <x v="0"/>
    <x v="3"/>
    <s v="HdBoard"/>
    <x v="1"/>
    <n v="0"/>
    <x v="1"/>
    <s v="TA"/>
    <x v="1"/>
    <x v="0"/>
    <s v="TA"/>
    <s v="Av"/>
    <x v="4"/>
    <n v="301"/>
    <s v="ALQ"/>
    <n v="324"/>
    <n v="239"/>
    <n v="864"/>
    <x v="0"/>
    <s v="TA"/>
    <s v="Y"/>
    <x v="0"/>
    <n v="902"/>
    <n v="0"/>
    <n v="0"/>
    <n v="902"/>
    <n v="1"/>
    <n v="0"/>
    <n v="1"/>
    <n v="0"/>
    <n v="2"/>
    <n v="1"/>
    <s v="TA"/>
    <n v="5"/>
    <s v="Typ"/>
    <n v="0"/>
    <s v="NA"/>
    <x v="0"/>
    <n v="1983"/>
    <x v="1"/>
    <n v="2"/>
    <n v="484"/>
    <s v="TA"/>
    <s v="TA"/>
    <x v="0"/>
    <n v="164"/>
    <n v="0"/>
    <n v="0"/>
    <n v="0"/>
    <n v="0"/>
    <n v="0"/>
    <s v="NA"/>
    <x v="1"/>
    <s v="NA"/>
    <n v="0"/>
    <n v="6"/>
    <n v="2006"/>
    <x v="0"/>
    <x v="0"/>
    <n v="131000"/>
  </r>
  <r>
    <n v="910"/>
    <n v="60"/>
    <x v="0"/>
    <n v="149"/>
    <x v="721"/>
    <x v="0"/>
    <s v="NA"/>
    <x v="2"/>
    <x v="0"/>
    <x v="0"/>
    <x v="0"/>
    <x v="0"/>
    <x v="17"/>
    <x v="0"/>
    <x v="0"/>
    <x v="0"/>
    <x v="0"/>
    <n v="6"/>
    <n v="5"/>
    <n v="2005"/>
    <n v="2005"/>
    <x v="0"/>
    <x v="0"/>
    <x v="0"/>
    <s v="VinylSd"/>
    <x v="1"/>
    <n v="0"/>
    <x v="0"/>
    <s v="TA"/>
    <x v="0"/>
    <x v="0"/>
    <s v="TA"/>
    <s v="No"/>
    <x v="2"/>
    <n v="0"/>
    <s v="Unf"/>
    <n v="0"/>
    <n v="742"/>
    <n v="742"/>
    <x v="0"/>
    <s v="Ex"/>
    <s v="Y"/>
    <x v="0"/>
    <n v="742"/>
    <n v="742"/>
    <n v="0"/>
    <n v="1484"/>
    <n v="0"/>
    <n v="0"/>
    <n v="2"/>
    <n v="1"/>
    <n v="3"/>
    <n v="1"/>
    <s v="Gd"/>
    <n v="8"/>
    <s v="Typ"/>
    <n v="1"/>
    <s v="Gd"/>
    <x v="0"/>
    <n v="2005"/>
    <x v="2"/>
    <n v="2"/>
    <n v="390"/>
    <s v="TA"/>
    <s v="TA"/>
    <x v="0"/>
    <n v="36"/>
    <n v="24"/>
    <n v="0"/>
    <n v="0"/>
    <n v="0"/>
    <n v="0"/>
    <s v="NA"/>
    <x v="0"/>
    <s v="NA"/>
    <n v="0"/>
    <n v="6"/>
    <n v="2009"/>
    <x v="0"/>
    <x v="0"/>
    <n v="174000"/>
  </r>
  <r>
    <n v="911"/>
    <n v="90"/>
    <x v="0"/>
    <n v="80"/>
    <x v="295"/>
    <x v="0"/>
    <s v="NA"/>
    <x v="0"/>
    <x v="0"/>
    <x v="0"/>
    <x v="2"/>
    <x v="0"/>
    <x v="11"/>
    <x v="1"/>
    <x v="0"/>
    <x v="2"/>
    <x v="0"/>
    <n v="5"/>
    <n v="5"/>
    <n v="1960"/>
    <n v="1960"/>
    <x v="0"/>
    <x v="0"/>
    <x v="1"/>
    <s v="MetalSd"/>
    <x v="0"/>
    <n v="361"/>
    <x v="1"/>
    <s v="TA"/>
    <x v="1"/>
    <x v="1"/>
    <s v="TA"/>
    <s v="No"/>
    <x v="3"/>
    <n v="443"/>
    <s v="Unf"/>
    <n v="0"/>
    <n v="662"/>
    <n v="1105"/>
    <x v="0"/>
    <s v="TA"/>
    <s v="Y"/>
    <x v="2"/>
    <n v="1105"/>
    <n v="1169"/>
    <n v="0"/>
    <n v="2274"/>
    <n v="0"/>
    <n v="0"/>
    <n v="2"/>
    <n v="0"/>
    <n v="5"/>
    <n v="2"/>
    <s v="TA"/>
    <n v="12"/>
    <s v="Typ"/>
    <n v="0"/>
    <s v="NA"/>
    <x v="1"/>
    <n v="1960"/>
    <x v="1"/>
    <n v="2"/>
    <n v="480"/>
    <s v="TA"/>
    <s v="TA"/>
    <x v="0"/>
    <n v="0"/>
    <n v="0"/>
    <n v="0"/>
    <n v="0"/>
    <n v="0"/>
    <n v="0"/>
    <s v="NA"/>
    <x v="0"/>
    <s v="NA"/>
    <n v="0"/>
    <n v="1"/>
    <n v="2010"/>
    <x v="0"/>
    <x v="0"/>
    <n v="154300"/>
  </r>
  <r>
    <n v="912"/>
    <n v="20"/>
    <x v="0"/>
    <s v="NA"/>
    <x v="722"/>
    <x v="0"/>
    <s v="NA"/>
    <x v="1"/>
    <x v="0"/>
    <x v="0"/>
    <x v="3"/>
    <x v="1"/>
    <x v="0"/>
    <x v="0"/>
    <x v="0"/>
    <x v="0"/>
    <x v="1"/>
    <n v="5"/>
    <n v="7"/>
    <n v="1977"/>
    <n v="1989"/>
    <x v="0"/>
    <x v="0"/>
    <x v="3"/>
    <s v="Plywood"/>
    <x v="1"/>
    <n v="0"/>
    <x v="1"/>
    <s v="TA"/>
    <x v="1"/>
    <x v="0"/>
    <s v="Gd"/>
    <s v="Av"/>
    <x v="1"/>
    <n v="196"/>
    <s v="Unf"/>
    <n v="0"/>
    <n v="1072"/>
    <n v="1268"/>
    <x v="0"/>
    <s v="TA"/>
    <s v="Y"/>
    <x v="0"/>
    <n v="1268"/>
    <n v="0"/>
    <n v="0"/>
    <n v="1268"/>
    <n v="0"/>
    <n v="0"/>
    <n v="1"/>
    <n v="1"/>
    <n v="3"/>
    <n v="1"/>
    <s v="Gd"/>
    <n v="5"/>
    <s v="Typ"/>
    <n v="0"/>
    <s v="NA"/>
    <x v="1"/>
    <n v="1978"/>
    <x v="1"/>
    <n v="1"/>
    <n v="252"/>
    <s v="TA"/>
    <s v="TA"/>
    <x v="0"/>
    <n v="173"/>
    <n v="0"/>
    <n v="0"/>
    <n v="0"/>
    <n v="0"/>
    <n v="0"/>
    <s v="NA"/>
    <x v="0"/>
    <s v="NA"/>
    <n v="0"/>
    <n v="10"/>
    <n v="2009"/>
    <x v="0"/>
    <x v="0"/>
    <n v="143500"/>
  </r>
  <r>
    <n v="913"/>
    <n v="30"/>
    <x v="1"/>
    <n v="51"/>
    <x v="8"/>
    <x v="0"/>
    <s v="NA"/>
    <x v="0"/>
    <x v="0"/>
    <x v="0"/>
    <x v="0"/>
    <x v="0"/>
    <x v="8"/>
    <x v="0"/>
    <x v="0"/>
    <x v="0"/>
    <x v="1"/>
    <n v="5"/>
    <n v="7"/>
    <n v="1925"/>
    <n v="1950"/>
    <x v="0"/>
    <x v="0"/>
    <x v="1"/>
    <s v="MetalSd"/>
    <x v="1"/>
    <n v="0"/>
    <x v="1"/>
    <s v="TA"/>
    <x v="2"/>
    <x v="1"/>
    <s v="TA"/>
    <s v="No"/>
    <x v="3"/>
    <n v="489"/>
    <s v="Unf"/>
    <n v="0"/>
    <n v="279"/>
    <n v="768"/>
    <x v="0"/>
    <s v="TA"/>
    <s v="N"/>
    <x v="0"/>
    <n v="1015"/>
    <n v="0"/>
    <n v="0"/>
    <n v="1015"/>
    <n v="0"/>
    <n v="0"/>
    <n v="1"/>
    <n v="0"/>
    <n v="3"/>
    <n v="1"/>
    <s v="TA"/>
    <n v="6"/>
    <s v="Min1"/>
    <n v="0"/>
    <s v="NA"/>
    <x v="1"/>
    <n v="1925"/>
    <x v="1"/>
    <n v="1"/>
    <n v="450"/>
    <s v="TA"/>
    <s v="TA"/>
    <x v="0"/>
    <n v="0"/>
    <n v="0"/>
    <n v="112"/>
    <n v="0"/>
    <n v="120"/>
    <n v="0"/>
    <s v="NA"/>
    <x v="1"/>
    <s v="Shed"/>
    <n v="620"/>
    <n v="7"/>
    <n v="2006"/>
    <x v="0"/>
    <x v="1"/>
    <n v="88000"/>
  </r>
  <r>
    <n v="914"/>
    <n v="90"/>
    <x v="4"/>
    <n v="82"/>
    <x v="723"/>
    <x v="0"/>
    <s v="NA"/>
    <x v="0"/>
    <x v="3"/>
    <x v="0"/>
    <x v="0"/>
    <x v="0"/>
    <x v="2"/>
    <x v="0"/>
    <x v="0"/>
    <x v="2"/>
    <x v="0"/>
    <n v="5"/>
    <n v="6"/>
    <n v="1949"/>
    <n v="1950"/>
    <x v="0"/>
    <x v="0"/>
    <x v="1"/>
    <s v="MetalSd"/>
    <x v="1"/>
    <n v="0"/>
    <x v="1"/>
    <s v="TA"/>
    <x v="1"/>
    <x v="1"/>
    <s v="TA"/>
    <s v="No"/>
    <x v="4"/>
    <n v="284"/>
    <s v="Unf"/>
    <n v="0"/>
    <n v="717"/>
    <n v="1001"/>
    <x v="0"/>
    <s v="TA"/>
    <s v="N"/>
    <x v="2"/>
    <n v="1001"/>
    <n v="1001"/>
    <n v="0"/>
    <n v="2002"/>
    <n v="0"/>
    <n v="0"/>
    <n v="2"/>
    <n v="0"/>
    <n v="4"/>
    <n v="2"/>
    <s v="TA"/>
    <n v="8"/>
    <s v="Typ"/>
    <n v="0"/>
    <s v="NA"/>
    <x v="6"/>
    <n v="1949"/>
    <x v="1"/>
    <n v="3"/>
    <n v="871"/>
    <s v="TA"/>
    <s v="TA"/>
    <x v="0"/>
    <n v="0"/>
    <n v="0"/>
    <n v="0"/>
    <n v="0"/>
    <n v="0"/>
    <n v="0"/>
    <s v="NA"/>
    <x v="0"/>
    <s v="NA"/>
    <n v="0"/>
    <n v="8"/>
    <n v="2007"/>
    <x v="0"/>
    <x v="0"/>
    <n v="145000"/>
  </r>
  <r>
    <n v="915"/>
    <n v="160"/>
    <x v="3"/>
    <n v="30"/>
    <x v="724"/>
    <x v="0"/>
    <s v="Pave"/>
    <x v="0"/>
    <x v="0"/>
    <x v="0"/>
    <x v="0"/>
    <x v="0"/>
    <x v="5"/>
    <x v="0"/>
    <x v="0"/>
    <x v="3"/>
    <x v="0"/>
    <n v="6"/>
    <n v="5"/>
    <n v="2009"/>
    <n v="2009"/>
    <x v="0"/>
    <x v="0"/>
    <x v="0"/>
    <s v="VinylSd"/>
    <x v="2"/>
    <n v="76"/>
    <x v="0"/>
    <s v="TA"/>
    <x v="0"/>
    <x v="0"/>
    <s v="TA"/>
    <s v="Av"/>
    <x v="0"/>
    <n v="294"/>
    <s v="Unf"/>
    <n v="0"/>
    <n v="318"/>
    <n v="612"/>
    <x v="0"/>
    <s v="Ex"/>
    <s v="Y"/>
    <x v="0"/>
    <n v="612"/>
    <n v="612"/>
    <n v="0"/>
    <n v="1224"/>
    <n v="0"/>
    <n v="0"/>
    <n v="2"/>
    <n v="1"/>
    <n v="2"/>
    <n v="1"/>
    <s v="Gd"/>
    <n v="4"/>
    <s v="Typ"/>
    <n v="0"/>
    <s v="NA"/>
    <x v="1"/>
    <n v="2009"/>
    <x v="0"/>
    <n v="2"/>
    <n v="528"/>
    <s v="TA"/>
    <s v="TA"/>
    <x v="0"/>
    <n v="0"/>
    <n v="234"/>
    <n v="0"/>
    <n v="0"/>
    <n v="0"/>
    <n v="0"/>
    <s v="NA"/>
    <x v="0"/>
    <s v="NA"/>
    <n v="0"/>
    <n v="6"/>
    <n v="2009"/>
    <x v="1"/>
    <x v="2"/>
    <n v="173733"/>
  </r>
  <r>
    <n v="916"/>
    <n v="160"/>
    <x v="1"/>
    <n v="21"/>
    <x v="725"/>
    <x v="0"/>
    <s v="NA"/>
    <x v="0"/>
    <x v="0"/>
    <x v="0"/>
    <x v="0"/>
    <x v="0"/>
    <x v="14"/>
    <x v="0"/>
    <x v="0"/>
    <x v="4"/>
    <x v="0"/>
    <n v="4"/>
    <n v="5"/>
    <n v="1970"/>
    <n v="1970"/>
    <x v="0"/>
    <x v="0"/>
    <x v="6"/>
    <s v="CmentBd"/>
    <x v="0"/>
    <n v="80"/>
    <x v="1"/>
    <s v="TA"/>
    <x v="1"/>
    <x v="1"/>
    <s v="TA"/>
    <s v="No"/>
    <x v="2"/>
    <n v="0"/>
    <s v="Unf"/>
    <n v="0"/>
    <n v="546"/>
    <n v="546"/>
    <x v="0"/>
    <s v="Fa"/>
    <s v="Y"/>
    <x v="0"/>
    <n v="546"/>
    <n v="546"/>
    <n v="0"/>
    <n v="1092"/>
    <n v="0"/>
    <n v="0"/>
    <n v="1"/>
    <n v="1"/>
    <n v="3"/>
    <n v="1"/>
    <s v="TA"/>
    <n v="6"/>
    <s v="Typ"/>
    <n v="0"/>
    <s v="NA"/>
    <x v="0"/>
    <n v="1970"/>
    <x v="1"/>
    <n v="1"/>
    <n v="286"/>
    <s v="TA"/>
    <s v="TA"/>
    <x v="0"/>
    <n v="0"/>
    <n v="0"/>
    <n v="0"/>
    <n v="0"/>
    <n v="0"/>
    <n v="0"/>
    <s v="NA"/>
    <x v="0"/>
    <s v="NA"/>
    <n v="0"/>
    <n v="1"/>
    <n v="2007"/>
    <x v="0"/>
    <x v="0"/>
    <n v="75000"/>
  </r>
  <r>
    <n v="917"/>
    <n v="20"/>
    <x v="2"/>
    <n v="50"/>
    <x v="218"/>
    <x v="0"/>
    <s v="NA"/>
    <x v="0"/>
    <x v="0"/>
    <x v="0"/>
    <x v="0"/>
    <x v="0"/>
    <x v="13"/>
    <x v="0"/>
    <x v="0"/>
    <x v="0"/>
    <x v="1"/>
    <n v="2"/>
    <n v="3"/>
    <n v="1949"/>
    <n v="1950"/>
    <x v="0"/>
    <x v="0"/>
    <x v="8"/>
    <s v="AsbShng"/>
    <x v="1"/>
    <n v="0"/>
    <x v="1"/>
    <s v="TA"/>
    <x v="1"/>
    <x v="1"/>
    <s v="TA"/>
    <s v="Av"/>
    <x v="4"/>
    <n v="50"/>
    <s v="Unf"/>
    <n v="0"/>
    <n v="430"/>
    <n v="480"/>
    <x v="0"/>
    <s v="TA"/>
    <s v="N"/>
    <x v="2"/>
    <n v="480"/>
    <n v="0"/>
    <n v="0"/>
    <n v="480"/>
    <n v="1"/>
    <n v="0"/>
    <n v="0"/>
    <n v="0"/>
    <n v="1"/>
    <n v="1"/>
    <s v="TA"/>
    <n v="4"/>
    <s v="Typ"/>
    <n v="0"/>
    <s v="NA"/>
    <x v="1"/>
    <n v="1958"/>
    <x v="1"/>
    <n v="1"/>
    <n v="308"/>
    <s v="TA"/>
    <s v="TA"/>
    <x v="0"/>
    <n v="0"/>
    <n v="0"/>
    <n v="0"/>
    <n v="0"/>
    <n v="0"/>
    <n v="0"/>
    <s v="NA"/>
    <x v="0"/>
    <s v="NA"/>
    <n v="0"/>
    <n v="10"/>
    <n v="2006"/>
    <x v="0"/>
    <x v="1"/>
    <n v="35311"/>
  </r>
  <r>
    <n v="918"/>
    <n v="20"/>
    <x v="0"/>
    <s v="NA"/>
    <x v="726"/>
    <x v="0"/>
    <s v="NA"/>
    <x v="0"/>
    <x v="0"/>
    <x v="0"/>
    <x v="0"/>
    <x v="0"/>
    <x v="15"/>
    <x v="0"/>
    <x v="0"/>
    <x v="0"/>
    <x v="1"/>
    <n v="4"/>
    <n v="6"/>
    <n v="1956"/>
    <n v="1956"/>
    <x v="0"/>
    <x v="0"/>
    <x v="0"/>
    <s v="VinylSd"/>
    <x v="1"/>
    <n v="0"/>
    <x v="1"/>
    <s v="TA"/>
    <x v="1"/>
    <x v="1"/>
    <s v="TA"/>
    <s v="No"/>
    <x v="1"/>
    <n v="1059"/>
    <s v="Unf"/>
    <n v="0"/>
    <n v="75"/>
    <n v="1134"/>
    <x v="0"/>
    <s v="Ex"/>
    <s v="Y"/>
    <x v="2"/>
    <n v="1229"/>
    <n v="0"/>
    <n v="0"/>
    <n v="1229"/>
    <n v="0"/>
    <n v="0"/>
    <n v="1"/>
    <n v="0"/>
    <n v="3"/>
    <n v="1"/>
    <s v="TA"/>
    <n v="6"/>
    <s v="Typ"/>
    <n v="0"/>
    <s v="NA"/>
    <x v="0"/>
    <n v="1956"/>
    <x v="0"/>
    <n v="1"/>
    <n v="284"/>
    <s v="TA"/>
    <s v="TA"/>
    <x v="0"/>
    <n v="0"/>
    <n v="0"/>
    <n v="0"/>
    <n v="0"/>
    <n v="0"/>
    <n v="0"/>
    <s v="NA"/>
    <x v="0"/>
    <s v="NA"/>
    <n v="0"/>
    <n v="4"/>
    <n v="2009"/>
    <x v="0"/>
    <x v="0"/>
    <n v="135000"/>
  </r>
  <r>
    <n v="919"/>
    <n v="60"/>
    <x v="0"/>
    <n v="103"/>
    <x v="415"/>
    <x v="0"/>
    <s v="NA"/>
    <x v="1"/>
    <x v="0"/>
    <x v="0"/>
    <x v="2"/>
    <x v="0"/>
    <x v="12"/>
    <x v="0"/>
    <x v="0"/>
    <x v="0"/>
    <x v="0"/>
    <n v="7"/>
    <n v="5"/>
    <n v="1991"/>
    <n v="1991"/>
    <x v="0"/>
    <x v="0"/>
    <x v="3"/>
    <s v="HdBoard"/>
    <x v="1"/>
    <n v="0"/>
    <x v="0"/>
    <s v="TA"/>
    <x v="0"/>
    <x v="2"/>
    <s v="TA"/>
    <s v="Mn"/>
    <x v="4"/>
    <n v="48"/>
    <s v="GLQ"/>
    <n v="634"/>
    <n v="422"/>
    <n v="1104"/>
    <x v="0"/>
    <s v="Ex"/>
    <s v="Y"/>
    <x v="0"/>
    <n v="912"/>
    <n v="1215"/>
    <n v="0"/>
    <n v="2127"/>
    <n v="1"/>
    <n v="0"/>
    <n v="2"/>
    <n v="1"/>
    <n v="4"/>
    <n v="1"/>
    <s v="Gd"/>
    <n v="8"/>
    <s v="Typ"/>
    <n v="1"/>
    <s v="TA"/>
    <x v="0"/>
    <n v="1991"/>
    <x v="0"/>
    <n v="3"/>
    <n v="833"/>
    <s v="TA"/>
    <s v="TA"/>
    <x v="0"/>
    <n v="72"/>
    <n v="192"/>
    <n v="224"/>
    <n v="0"/>
    <n v="0"/>
    <n v="0"/>
    <s v="NA"/>
    <x v="3"/>
    <s v="NA"/>
    <n v="0"/>
    <n v="11"/>
    <n v="2007"/>
    <x v="0"/>
    <x v="0"/>
    <n v="238000"/>
  </r>
  <r>
    <n v="920"/>
    <n v="20"/>
    <x v="0"/>
    <n v="87"/>
    <x v="684"/>
    <x v="0"/>
    <s v="NA"/>
    <x v="1"/>
    <x v="0"/>
    <x v="0"/>
    <x v="2"/>
    <x v="0"/>
    <x v="11"/>
    <x v="0"/>
    <x v="0"/>
    <x v="0"/>
    <x v="1"/>
    <n v="6"/>
    <n v="8"/>
    <n v="1958"/>
    <n v="2002"/>
    <x v="1"/>
    <x v="0"/>
    <x v="1"/>
    <s v="MetalSd"/>
    <x v="1"/>
    <n v="0"/>
    <x v="2"/>
    <s v="TA"/>
    <x v="1"/>
    <x v="0"/>
    <s v="TA"/>
    <s v="No"/>
    <x v="1"/>
    <n v="528"/>
    <s v="BLQ"/>
    <n v="411"/>
    <n v="245"/>
    <n v="1184"/>
    <x v="0"/>
    <s v="Ex"/>
    <s v="Y"/>
    <x v="0"/>
    <n v="1414"/>
    <n v="0"/>
    <n v="0"/>
    <n v="1414"/>
    <n v="1"/>
    <n v="0"/>
    <n v="1"/>
    <n v="0"/>
    <n v="3"/>
    <n v="1"/>
    <s v="TA"/>
    <n v="6"/>
    <s v="Min1"/>
    <n v="1"/>
    <s v="TA"/>
    <x v="0"/>
    <n v="1990"/>
    <x v="1"/>
    <n v="2"/>
    <n v="601"/>
    <s v="TA"/>
    <s v="TA"/>
    <x v="0"/>
    <n v="0"/>
    <n v="51"/>
    <n v="0"/>
    <n v="0"/>
    <n v="190"/>
    <n v="0"/>
    <s v="NA"/>
    <x v="0"/>
    <s v="NA"/>
    <n v="0"/>
    <n v="5"/>
    <n v="2008"/>
    <x v="0"/>
    <x v="0"/>
    <n v="176500"/>
  </r>
  <r>
    <n v="921"/>
    <n v="60"/>
    <x v="0"/>
    <n v="70"/>
    <x v="727"/>
    <x v="0"/>
    <s v="NA"/>
    <x v="1"/>
    <x v="0"/>
    <x v="0"/>
    <x v="0"/>
    <x v="0"/>
    <x v="12"/>
    <x v="0"/>
    <x v="0"/>
    <x v="0"/>
    <x v="0"/>
    <n v="6"/>
    <n v="5"/>
    <n v="1994"/>
    <n v="1994"/>
    <x v="0"/>
    <x v="0"/>
    <x v="3"/>
    <s v="HdBoard"/>
    <x v="0"/>
    <n v="105"/>
    <x v="0"/>
    <s v="Gd"/>
    <x v="0"/>
    <x v="0"/>
    <s v="Gd"/>
    <s v="No"/>
    <x v="0"/>
    <n v="814"/>
    <s v="Unf"/>
    <n v="0"/>
    <n v="114"/>
    <n v="928"/>
    <x v="0"/>
    <s v="Ex"/>
    <s v="Y"/>
    <x v="0"/>
    <n v="936"/>
    <n v="785"/>
    <n v="0"/>
    <n v="1721"/>
    <n v="0"/>
    <n v="1"/>
    <n v="2"/>
    <n v="1"/>
    <n v="3"/>
    <n v="1"/>
    <s v="Gd"/>
    <n v="7"/>
    <s v="Typ"/>
    <n v="0"/>
    <s v="NA"/>
    <x v="0"/>
    <n v="1994"/>
    <x v="0"/>
    <n v="2"/>
    <n v="471"/>
    <s v="TA"/>
    <s v="TA"/>
    <x v="0"/>
    <n v="300"/>
    <n v="87"/>
    <n v="0"/>
    <n v="0"/>
    <n v="0"/>
    <n v="0"/>
    <s v="NA"/>
    <x v="0"/>
    <s v="NA"/>
    <n v="0"/>
    <n v="7"/>
    <n v="2007"/>
    <x v="0"/>
    <x v="0"/>
    <n v="201000"/>
  </r>
  <r>
    <n v="922"/>
    <n v="90"/>
    <x v="0"/>
    <n v="67"/>
    <x v="473"/>
    <x v="0"/>
    <s v="NA"/>
    <x v="0"/>
    <x v="0"/>
    <x v="0"/>
    <x v="0"/>
    <x v="0"/>
    <x v="15"/>
    <x v="1"/>
    <x v="0"/>
    <x v="2"/>
    <x v="2"/>
    <n v="5"/>
    <n v="7"/>
    <n v="1900"/>
    <n v="2003"/>
    <x v="0"/>
    <x v="0"/>
    <x v="1"/>
    <s v="MetalSd"/>
    <x v="1"/>
    <n v="0"/>
    <x v="1"/>
    <s v="TA"/>
    <x v="1"/>
    <x v="1"/>
    <s v="TA"/>
    <s v="No"/>
    <x v="1"/>
    <n v="1084"/>
    <s v="Unf"/>
    <n v="0"/>
    <n v="188"/>
    <n v="1272"/>
    <x v="0"/>
    <s v="Gd"/>
    <s v="Y"/>
    <x v="0"/>
    <n v="1272"/>
    <n v="928"/>
    <n v="0"/>
    <n v="2200"/>
    <n v="2"/>
    <n v="0"/>
    <n v="2"/>
    <n v="2"/>
    <n v="4"/>
    <n v="2"/>
    <s v="TA"/>
    <n v="9"/>
    <s v="Typ"/>
    <n v="0"/>
    <s v="NA"/>
    <x v="4"/>
    <s v="NA"/>
    <x v="3"/>
    <n v="0"/>
    <n v="0"/>
    <s v="NA"/>
    <s v="NA"/>
    <x v="1"/>
    <n v="0"/>
    <n v="70"/>
    <n v="0"/>
    <n v="0"/>
    <n v="0"/>
    <n v="0"/>
    <s v="NA"/>
    <x v="3"/>
    <s v="NA"/>
    <n v="0"/>
    <n v="9"/>
    <n v="2008"/>
    <x v="0"/>
    <x v="0"/>
    <n v="145900"/>
  </r>
  <r>
    <n v="923"/>
    <n v="20"/>
    <x v="0"/>
    <n v="65"/>
    <x v="728"/>
    <x v="0"/>
    <s v="NA"/>
    <x v="0"/>
    <x v="0"/>
    <x v="0"/>
    <x v="0"/>
    <x v="0"/>
    <x v="17"/>
    <x v="6"/>
    <x v="0"/>
    <x v="0"/>
    <x v="1"/>
    <n v="6"/>
    <n v="5"/>
    <n v="2005"/>
    <n v="2006"/>
    <x v="0"/>
    <x v="0"/>
    <x v="0"/>
    <s v="VinylSd"/>
    <x v="1"/>
    <n v="0"/>
    <x v="0"/>
    <s v="TA"/>
    <x v="0"/>
    <x v="0"/>
    <s v="TA"/>
    <s v="No"/>
    <x v="0"/>
    <n v="28"/>
    <s v="Unf"/>
    <n v="0"/>
    <n v="1288"/>
    <n v="1316"/>
    <x v="0"/>
    <s v="Ex"/>
    <s v="Y"/>
    <x v="0"/>
    <n v="1316"/>
    <n v="0"/>
    <n v="0"/>
    <n v="1316"/>
    <n v="0"/>
    <n v="0"/>
    <n v="2"/>
    <n v="0"/>
    <n v="3"/>
    <n v="1"/>
    <s v="Gd"/>
    <n v="6"/>
    <s v="Typ"/>
    <n v="1"/>
    <s v="Gd"/>
    <x v="0"/>
    <n v="2005"/>
    <x v="2"/>
    <n v="2"/>
    <n v="397"/>
    <s v="TA"/>
    <s v="TA"/>
    <x v="0"/>
    <n v="100"/>
    <n v="0"/>
    <n v="0"/>
    <n v="23"/>
    <n v="0"/>
    <n v="0"/>
    <s v="NA"/>
    <x v="0"/>
    <s v="NA"/>
    <n v="0"/>
    <n v="10"/>
    <n v="2006"/>
    <x v="1"/>
    <x v="2"/>
    <n v="169990"/>
  </r>
  <r>
    <n v="924"/>
    <n v="120"/>
    <x v="0"/>
    <n v="50"/>
    <x v="257"/>
    <x v="0"/>
    <s v="NA"/>
    <x v="0"/>
    <x v="0"/>
    <x v="0"/>
    <x v="0"/>
    <x v="0"/>
    <x v="12"/>
    <x v="0"/>
    <x v="0"/>
    <x v="3"/>
    <x v="1"/>
    <n v="6"/>
    <n v="5"/>
    <n v="1993"/>
    <n v="1994"/>
    <x v="0"/>
    <x v="0"/>
    <x v="7"/>
    <s v="Plywood"/>
    <x v="1"/>
    <n v="0"/>
    <x v="0"/>
    <s v="TA"/>
    <x v="0"/>
    <x v="0"/>
    <s v="TA"/>
    <s v="No"/>
    <x v="6"/>
    <n v="165"/>
    <s v="GLQ"/>
    <n v="841"/>
    <n v="598"/>
    <n v="1604"/>
    <x v="0"/>
    <s v="Ex"/>
    <s v="Y"/>
    <x v="0"/>
    <n v="1617"/>
    <n v="0"/>
    <n v="0"/>
    <n v="1617"/>
    <n v="1"/>
    <n v="0"/>
    <n v="2"/>
    <n v="0"/>
    <n v="2"/>
    <n v="1"/>
    <s v="Gd"/>
    <n v="5"/>
    <s v="Typ"/>
    <n v="1"/>
    <s v="Fa"/>
    <x v="0"/>
    <n v="1993"/>
    <x v="0"/>
    <n v="2"/>
    <n v="533"/>
    <s v="TA"/>
    <s v="TA"/>
    <x v="0"/>
    <n v="0"/>
    <n v="69"/>
    <n v="0"/>
    <n v="0"/>
    <n v="0"/>
    <n v="0"/>
    <s v="NA"/>
    <x v="0"/>
    <s v="NA"/>
    <n v="0"/>
    <n v="7"/>
    <n v="2008"/>
    <x v="0"/>
    <x v="0"/>
    <n v="193000"/>
  </r>
  <r>
    <n v="925"/>
    <n v="20"/>
    <x v="0"/>
    <n v="79"/>
    <x v="617"/>
    <x v="0"/>
    <s v="NA"/>
    <x v="0"/>
    <x v="0"/>
    <x v="0"/>
    <x v="0"/>
    <x v="0"/>
    <x v="6"/>
    <x v="0"/>
    <x v="0"/>
    <x v="0"/>
    <x v="1"/>
    <n v="6"/>
    <n v="6"/>
    <n v="1980"/>
    <n v="1980"/>
    <x v="0"/>
    <x v="0"/>
    <x v="7"/>
    <s v="Plywood"/>
    <x v="0"/>
    <n v="157"/>
    <x v="1"/>
    <s v="Gd"/>
    <x v="1"/>
    <x v="0"/>
    <s v="TA"/>
    <s v="No"/>
    <x v="4"/>
    <n v="625"/>
    <s v="LwQ"/>
    <n v="1061"/>
    <n v="0"/>
    <n v="1686"/>
    <x v="0"/>
    <s v="TA"/>
    <s v="Y"/>
    <x v="0"/>
    <n v="1686"/>
    <n v="0"/>
    <n v="0"/>
    <n v="1686"/>
    <n v="1"/>
    <n v="0"/>
    <n v="2"/>
    <n v="0"/>
    <n v="3"/>
    <n v="1"/>
    <s v="TA"/>
    <n v="7"/>
    <s v="Typ"/>
    <n v="1"/>
    <s v="TA"/>
    <x v="0"/>
    <n v="1980"/>
    <x v="1"/>
    <n v="2"/>
    <n v="612"/>
    <s v="TA"/>
    <s v="TA"/>
    <x v="0"/>
    <n v="384"/>
    <n v="131"/>
    <n v="0"/>
    <n v="0"/>
    <n v="0"/>
    <n v="0"/>
    <s v="NA"/>
    <x v="0"/>
    <s v="NA"/>
    <n v="0"/>
    <n v="5"/>
    <n v="2006"/>
    <x v="0"/>
    <x v="0"/>
    <n v="207500"/>
  </r>
  <r>
    <n v="926"/>
    <n v="20"/>
    <x v="0"/>
    <s v="NA"/>
    <x v="263"/>
    <x v="0"/>
    <s v="NA"/>
    <x v="1"/>
    <x v="0"/>
    <x v="0"/>
    <x v="2"/>
    <x v="0"/>
    <x v="6"/>
    <x v="0"/>
    <x v="0"/>
    <x v="0"/>
    <x v="1"/>
    <n v="5"/>
    <n v="6"/>
    <n v="1977"/>
    <n v="1977"/>
    <x v="0"/>
    <x v="0"/>
    <x v="0"/>
    <s v="VinylSd"/>
    <x v="1"/>
    <n v="0"/>
    <x v="1"/>
    <s v="TA"/>
    <x v="0"/>
    <x v="0"/>
    <s v="TA"/>
    <s v="Av"/>
    <x v="1"/>
    <n v="767"/>
    <s v="LwQ"/>
    <n v="93"/>
    <n v="266"/>
    <n v="1126"/>
    <x v="0"/>
    <s v="TA"/>
    <s v="Y"/>
    <x v="0"/>
    <n v="1126"/>
    <n v="0"/>
    <n v="0"/>
    <n v="1126"/>
    <n v="0"/>
    <n v="1"/>
    <n v="2"/>
    <n v="0"/>
    <n v="3"/>
    <n v="1"/>
    <s v="Ex"/>
    <n v="6"/>
    <s v="Typ"/>
    <n v="0"/>
    <s v="NA"/>
    <x v="0"/>
    <n v="1977"/>
    <x v="0"/>
    <n v="2"/>
    <n v="540"/>
    <s v="TA"/>
    <s v="TA"/>
    <x v="0"/>
    <n v="180"/>
    <n v="0"/>
    <n v="0"/>
    <n v="0"/>
    <n v="0"/>
    <n v="0"/>
    <s v="NA"/>
    <x v="0"/>
    <s v="NA"/>
    <n v="0"/>
    <n v="3"/>
    <n v="2008"/>
    <x v="0"/>
    <x v="1"/>
    <n v="175000"/>
  </r>
  <r>
    <n v="927"/>
    <n v="60"/>
    <x v="0"/>
    <n v="93"/>
    <x v="729"/>
    <x v="0"/>
    <s v="NA"/>
    <x v="0"/>
    <x v="0"/>
    <x v="0"/>
    <x v="0"/>
    <x v="0"/>
    <x v="10"/>
    <x v="0"/>
    <x v="0"/>
    <x v="0"/>
    <x v="0"/>
    <n v="8"/>
    <n v="5"/>
    <n v="2003"/>
    <n v="2004"/>
    <x v="1"/>
    <x v="0"/>
    <x v="0"/>
    <s v="VinylSd"/>
    <x v="0"/>
    <n v="340"/>
    <x v="0"/>
    <s v="TA"/>
    <x v="0"/>
    <x v="0"/>
    <s v="TA"/>
    <s v="No"/>
    <x v="2"/>
    <n v="0"/>
    <s v="Unf"/>
    <n v="0"/>
    <n v="1181"/>
    <n v="1181"/>
    <x v="0"/>
    <s v="Ex"/>
    <s v="Y"/>
    <x v="0"/>
    <n v="1234"/>
    <n v="1140"/>
    <n v="0"/>
    <n v="2374"/>
    <n v="0"/>
    <n v="0"/>
    <n v="2"/>
    <n v="1"/>
    <n v="4"/>
    <n v="1"/>
    <s v="Ex"/>
    <n v="10"/>
    <s v="Typ"/>
    <n v="1"/>
    <s v="Gd"/>
    <x v="2"/>
    <n v="2003"/>
    <x v="2"/>
    <n v="3"/>
    <n v="656"/>
    <s v="TA"/>
    <s v="TA"/>
    <x v="0"/>
    <n v="104"/>
    <n v="100"/>
    <n v="0"/>
    <n v="0"/>
    <n v="0"/>
    <n v="0"/>
    <s v="NA"/>
    <x v="0"/>
    <s v="NA"/>
    <n v="0"/>
    <n v="5"/>
    <n v="2007"/>
    <x v="0"/>
    <x v="0"/>
    <n v="285000"/>
  </r>
  <r>
    <n v="928"/>
    <n v="60"/>
    <x v="0"/>
    <s v="NA"/>
    <x v="288"/>
    <x v="0"/>
    <s v="NA"/>
    <x v="0"/>
    <x v="0"/>
    <x v="0"/>
    <x v="0"/>
    <x v="0"/>
    <x v="6"/>
    <x v="1"/>
    <x v="0"/>
    <x v="0"/>
    <x v="0"/>
    <n v="7"/>
    <n v="5"/>
    <n v="1968"/>
    <n v="1968"/>
    <x v="0"/>
    <x v="0"/>
    <x v="1"/>
    <s v="MetalSd"/>
    <x v="0"/>
    <n v="342"/>
    <x v="1"/>
    <s v="TA"/>
    <x v="1"/>
    <x v="1"/>
    <s v="TA"/>
    <s v="No"/>
    <x v="4"/>
    <n v="552"/>
    <s v="Unf"/>
    <n v="0"/>
    <n v="280"/>
    <n v="832"/>
    <x v="0"/>
    <s v="Gd"/>
    <s v="Y"/>
    <x v="0"/>
    <n v="1098"/>
    <n v="880"/>
    <n v="0"/>
    <n v="1978"/>
    <n v="0"/>
    <n v="0"/>
    <n v="2"/>
    <n v="1"/>
    <n v="4"/>
    <n v="1"/>
    <s v="TA"/>
    <n v="9"/>
    <s v="Typ"/>
    <n v="1"/>
    <s v="Gd"/>
    <x v="0"/>
    <n v="1968"/>
    <x v="0"/>
    <n v="2"/>
    <n v="486"/>
    <s v="TA"/>
    <s v="TA"/>
    <x v="0"/>
    <n v="0"/>
    <n v="43"/>
    <n v="0"/>
    <n v="0"/>
    <n v="0"/>
    <n v="0"/>
    <s v="NA"/>
    <x v="3"/>
    <s v="NA"/>
    <n v="0"/>
    <n v="4"/>
    <n v="2008"/>
    <x v="0"/>
    <x v="0"/>
    <n v="176000"/>
  </r>
  <r>
    <n v="929"/>
    <n v="20"/>
    <x v="0"/>
    <s v="NA"/>
    <x v="730"/>
    <x v="0"/>
    <s v="NA"/>
    <x v="0"/>
    <x v="0"/>
    <x v="0"/>
    <x v="0"/>
    <x v="0"/>
    <x v="0"/>
    <x v="0"/>
    <x v="0"/>
    <x v="0"/>
    <x v="1"/>
    <n v="8"/>
    <n v="5"/>
    <n v="2001"/>
    <n v="2001"/>
    <x v="1"/>
    <x v="0"/>
    <x v="0"/>
    <s v="VinylSd"/>
    <x v="1"/>
    <n v="0"/>
    <x v="0"/>
    <s v="TA"/>
    <x v="0"/>
    <x v="0"/>
    <s v="TA"/>
    <s v="Av"/>
    <x v="2"/>
    <n v="0"/>
    <s v="Unf"/>
    <n v="0"/>
    <n v="1753"/>
    <n v="1753"/>
    <x v="0"/>
    <s v="Ex"/>
    <s v="Y"/>
    <x v="0"/>
    <n v="1788"/>
    <n v="0"/>
    <n v="0"/>
    <n v="1788"/>
    <n v="0"/>
    <n v="0"/>
    <n v="2"/>
    <n v="0"/>
    <n v="3"/>
    <n v="1"/>
    <s v="Ex"/>
    <n v="7"/>
    <s v="Typ"/>
    <n v="1"/>
    <s v="TA"/>
    <x v="0"/>
    <n v="2001"/>
    <x v="0"/>
    <n v="2"/>
    <n v="522"/>
    <s v="TA"/>
    <s v="TA"/>
    <x v="0"/>
    <n v="202"/>
    <n v="151"/>
    <n v="0"/>
    <n v="0"/>
    <n v="0"/>
    <n v="0"/>
    <s v="NA"/>
    <x v="0"/>
    <s v="NA"/>
    <n v="0"/>
    <n v="6"/>
    <n v="2009"/>
    <x v="0"/>
    <x v="0"/>
    <n v="236500"/>
  </r>
  <r>
    <n v="930"/>
    <n v="60"/>
    <x v="0"/>
    <s v="NA"/>
    <x v="731"/>
    <x v="0"/>
    <s v="NA"/>
    <x v="1"/>
    <x v="0"/>
    <x v="0"/>
    <x v="2"/>
    <x v="0"/>
    <x v="17"/>
    <x v="0"/>
    <x v="0"/>
    <x v="0"/>
    <x v="0"/>
    <n v="7"/>
    <n v="5"/>
    <n v="1997"/>
    <n v="1997"/>
    <x v="0"/>
    <x v="0"/>
    <x v="3"/>
    <s v="HdBoard"/>
    <x v="0"/>
    <n v="285"/>
    <x v="1"/>
    <s v="TA"/>
    <x v="0"/>
    <x v="0"/>
    <s v="TA"/>
    <s v="No"/>
    <x v="2"/>
    <n v="0"/>
    <s v="Unf"/>
    <n v="0"/>
    <n v="964"/>
    <n v="964"/>
    <x v="0"/>
    <s v="Gd"/>
    <s v="Y"/>
    <x v="0"/>
    <n v="993"/>
    <n v="1243"/>
    <n v="0"/>
    <n v="2236"/>
    <n v="0"/>
    <n v="0"/>
    <n v="2"/>
    <n v="1"/>
    <n v="4"/>
    <n v="1"/>
    <s v="Gd"/>
    <n v="8"/>
    <s v="Typ"/>
    <n v="1"/>
    <s v="TA"/>
    <x v="2"/>
    <n v="1997"/>
    <x v="2"/>
    <n v="2"/>
    <n v="642"/>
    <s v="TA"/>
    <s v="TA"/>
    <x v="0"/>
    <n v="0"/>
    <n v="0"/>
    <n v="0"/>
    <n v="0"/>
    <n v="0"/>
    <n v="0"/>
    <s v="NA"/>
    <x v="0"/>
    <s v="NA"/>
    <n v="0"/>
    <n v="11"/>
    <n v="2006"/>
    <x v="0"/>
    <x v="0"/>
    <n v="222000"/>
  </r>
  <r>
    <n v="931"/>
    <n v="20"/>
    <x v="0"/>
    <n v="73"/>
    <x v="732"/>
    <x v="0"/>
    <s v="NA"/>
    <x v="1"/>
    <x v="3"/>
    <x v="0"/>
    <x v="0"/>
    <x v="0"/>
    <x v="16"/>
    <x v="0"/>
    <x v="0"/>
    <x v="0"/>
    <x v="1"/>
    <n v="8"/>
    <n v="5"/>
    <n v="2007"/>
    <n v="2007"/>
    <x v="0"/>
    <x v="0"/>
    <x v="0"/>
    <s v="VinylSd"/>
    <x v="1"/>
    <n v="0"/>
    <x v="0"/>
    <s v="TA"/>
    <x v="0"/>
    <x v="0"/>
    <s v="TA"/>
    <s v="Av"/>
    <x v="0"/>
    <n v="16"/>
    <s v="Unf"/>
    <n v="0"/>
    <n v="1450"/>
    <n v="1466"/>
    <x v="0"/>
    <s v="Ex"/>
    <s v="Y"/>
    <x v="0"/>
    <n v="1466"/>
    <n v="0"/>
    <n v="0"/>
    <n v="1466"/>
    <n v="0"/>
    <n v="0"/>
    <n v="2"/>
    <n v="0"/>
    <n v="3"/>
    <n v="1"/>
    <s v="Gd"/>
    <n v="7"/>
    <s v="Typ"/>
    <n v="0"/>
    <s v="NA"/>
    <x v="0"/>
    <n v="2007"/>
    <x v="2"/>
    <n v="3"/>
    <n v="610"/>
    <s v="TA"/>
    <s v="TA"/>
    <x v="0"/>
    <n v="100"/>
    <n v="18"/>
    <n v="0"/>
    <n v="0"/>
    <n v="0"/>
    <n v="0"/>
    <s v="NA"/>
    <x v="0"/>
    <s v="NA"/>
    <n v="0"/>
    <n v="7"/>
    <n v="2009"/>
    <x v="0"/>
    <x v="0"/>
    <n v="201000"/>
  </r>
  <r>
    <n v="932"/>
    <n v="20"/>
    <x v="0"/>
    <n v="70"/>
    <x v="134"/>
    <x v="0"/>
    <s v="NA"/>
    <x v="0"/>
    <x v="0"/>
    <x v="0"/>
    <x v="0"/>
    <x v="0"/>
    <x v="11"/>
    <x v="0"/>
    <x v="0"/>
    <x v="0"/>
    <x v="1"/>
    <n v="5"/>
    <n v="6"/>
    <n v="1965"/>
    <n v="1965"/>
    <x v="0"/>
    <x v="0"/>
    <x v="0"/>
    <s v="VinylSd"/>
    <x v="1"/>
    <n v="0"/>
    <x v="1"/>
    <s v="TA"/>
    <x v="1"/>
    <x v="1"/>
    <s v="TA"/>
    <s v="No"/>
    <x v="4"/>
    <n v="338"/>
    <s v="Rec"/>
    <n v="466"/>
    <n v="121"/>
    <n v="925"/>
    <x v="0"/>
    <s v="Ex"/>
    <s v="Y"/>
    <x v="0"/>
    <n v="925"/>
    <n v="0"/>
    <n v="0"/>
    <n v="925"/>
    <n v="0"/>
    <n v="1"/>
    <n v="1"/>
    <n v="0"/>
    <n v="2"/>
    <n v="1"/>
    <s v="TA"/>
    <n v="5"/>
    <s v="Typ"/>
    <n v="0"/>
    <s v="NA"/>
    <x v="1"/>
    <n v="1965"/>
    <x v="1"/>
    <n v="1"/>
    <n v="429"/>
    <s v="TA"/>
    <s v="TA"/>
    <x v="0"/>
    <n v="0"/>
    <n v="0"/>
    <n v="0"/>
    <n v="0"/>
    <n v="0"/>
    <n v="0"/>
    <s v="NA"/>
    <x v="2"/>
    <s v="NA"/>
    <n v="0"/>
    <n v="7"/>
    <n v="2009"/>
    <x v="0"/>
    <x v="0"/>
    <n v="117500"/>
  </r>
  <r>
    <n v="933"/>
    <n v="20"/>
    <x v="0"/>
    <n v="84"/>
    <x v="733"/>
    <x v="0"/>
    <s v="NA"/>
    <x v="1"/>
    <x v="0"/>
    <x v="0"/>
    <x v="2"/>
    <x v="0"/>
    <x v="5"/>
    <x v="5"/>
    <x v="0"/>
    <x v="0"/>
    <x v="1"/>
    <n v="9"/>
    <n v="5"/>
    <n v="2006"/>
    <n v="2006"/>
    <x v="1"/>
    <x v="0"/>
    <x v="0"/>
    <s v="ImStucc"/>
    <x v="2"/>
    <n v="302"/>
    <x v="2"/>
    <s v="TA"/>
    <x v="0"/>
    <x v="2"/>
    <s v="Gd"/>
    <s v="No"/>
    <x v="2"/>
    <n v="0"/>
    <s v="Unf"/>
    <n v="0"/>
    <n v="1905"/>
    <n v="1905"/>
    <x v="0"/>
    <s v="Ex"/>
    <s v="Y"/>
    <x v="0"/>
    <n v="1905"/>
    <n v="0"/>
    <n v="0"/>
    <n v="1905"/>
    <n v="0"/>
    <n v="0"/>
    <n v="2"/>
    <n v="0"/>
    <n v="3"/>
    <n v="1"/>
    <s v="Ex"/>
    <n v="8"/>
    <s v="Typ"/>
    <n v="1"/>
    <s v="Gd"/>
    <x v="0"/>
    <n v="2006"/>
    <x v="2"/>
    <n v="3"/>
    <n v="788"/>
    <s v="TA"/>
    <s v="TA"/>
    <x v="0"/>
    <n v="0"/>
    <n v="191"/>
    <n v="0"/>
    <n v="0"/>
    <n v="0"/>
    <n v="0"/>
    <s v="NA"/>
    <x v="0"/>
    <s v="NA"/>
    <n v="0"/>
    <n v="3"/>
    <n v="2007"/>
    <x v="0"/>
    <x v="0"/>
    <n v="320000"/>
  </r>
  <r>
    <n v="934"/>
    <n v="20"/>
    <x v="0"/>
    <n v="63"/>
    <x v="734"/>
    <x v="0"/>
    <s v="NA"/>
    <x v="0"/>
    <x v="0"/>
    <x v="0"/>
    <x v="1"/>
    <x v="0"/>
    <x v="0"/>
    <x v="0"/>
    <x v="0"/>
    <x v="0"/>
    <x v="1"/>
    <n v="7"/>
    <n v="5"/>
    <n v="2004"/>
    <n v="2004"/>
    <x v="0"/>
    <x v="0"/>
    <x v="0"/>
    <s v="VinylSd"/>
    <x v="0"/>
    <n v="210"/>
    <x v="0"/>
    <s v="TA"/>
    <x v="0"/>
    <x v="0"/>
    <s v="TA"/>
    <s v="Av"/>
    <x v="0"/>
    <n v="20"/>
    <s v="Unf"/>
    <n v="0"/>
    <n v="1480"/>
    <n v="1500"/>
    <x v="0"/>
    <s v="Ex"/>
    <s v="Y"/>
    <x v="0"/>
    <n v="1500"/>
    <n v="0"/>
    <n v="0"/>
    <n v="1500"/>
    <n v="0"/>
    <n v="0"/>
    <n v="2"/>
    <n v="0"/>
    <n v="3"/>
    <n v="1"/>
    <s v="Gd"/>
    <n v="6"/>
    <s v="Typ"/>
    <n v="0"/>
    <s v="NA"/>
    <x v="0"/>
    <n v="2004"/>
    <x v="0"/>
    <n v="2"/>
    <n v="570"/>
    <s v="TA"/>
    <s v="TA"/>
    <x v="0"/>
    <n v="192"/>
    <n v="36"/>
    <n v="0"/>
    <n v="0"/>
    <n v="0"/>
    <n v="0"/>
    <s v="NA"/>
    <x v="0"/>
    <s v="NA"/>
    <n v="0"/>
    <n v="8"/>
    <n v="2009"/>
    <x v="0"/>
    <x v="0"/>
    <n v="190000"/>
  </r>
  <r>
    <n v="935"/>
    <n v="20"/>
    <x v="0"/>
    <n v="313"/>
    <x v="735"/>
    <x v="0"/>
    <s v="NA"/>
    <x v="2"/>
    <x v="3"/>
    <x v="0"/>
    <x v="0"/>
    <x v="1"/>
    <x v="11"/>
    <x v="7"/>
    <x v="0"/>
    <x v="0"/>
    <x v="1"/>
    <n v="7"/>
    <n v="7"/>
    <n v="1960"/>
    <n v="2007"/>
    <x v="4"/>
    <x v="5"/>
    <x v="2"/>
    <s v="Wd Sdng"/>
    <x v="1"/>
    <n v="0"/>
    <x v="1"/>
    <s v="TA"/>
    <x v="1"/>
    <x v="0"/>
    <s v="TA"/>
    <s v="Gd"/>
    <x v="0"/>
    <n v="425"/>
    <s v="Unf"/>
    <n v="0"/>
    <n v="160"/>
    <n v="585"/>
    <x v="0"/>
    <s v="Ex"/>
    <s v="Y"/>
    <x v="0"/>
    <n v="2069"/>
    <n v="0"/>
    <n v="0"/>
    <n v="2069"/>
    <n v="1"/>
    <n v="0"/>
    <n v="2"/>
    <n v="0"/>
    <n v="4"/>
    <n v="1"/>
    <s v="Gd"/>
    <n v="9"/>
    <s v="Typ"/>
    <n v="1"/>
    <s v="Gd"/>
    <x v="0"/>
    <n v="1960"/>
    <x v="0"/>
    <n v="2"/>
    <n v="505"/>
    <s v="TA"/>
    <s v="TA"/>
    <x v="0"/>
    <n v="0"/>
    <n v="0"/>
    <n v="0"/>
    <n v="0"/>
    <n v="0"/>
    <n v="0"/>
    <s v="NA"/>
    <x v="0"/>
    <s v="NA"/>
    <n v="0"/>
    <n v="11"/>
    <n v="2008"/>
    <x v="0"/>
    <x v="0"/>
    <n v="242000"/>
  </r>
  <r>
    <n v="936"/>
    <n v="30"/>
    <x v="0"/>
    <n v="52"/>
    <x v="736"/>
    <x v="0"/>
    <s v="NA"/>
    <x v="1"/>
    <x v="0"/>
    <x v="0"/>
    <x v="0"/>
    <x v="0"/>
    <x v="8"/>
    <x v="0"/>
    <x v="0"/>
    <x v="0"/>
    <x v="1"/>
    <n v="4"/>
    <n v="5"/>
    <n v="1926"/>
    <n v="1953"/>
    <x v="0"/>
    <x v="0"/>
    <x v="1"/>
    <s v="MetalSd"/>
    <x v="0"/>
    <n v="108"/>
    <x v="1"/>
    <s v="Gd"/>
    <x v="0"/>
    <x v="4"/>
    <s v="TA"/>
    <s v="Mn"/>
    <x v="2"/>
    <n v="0"/>
    <s v="Unf"/>
    <n v="0"/>
    <n v="600"/>
    <n v="600"/>
    <x v="0"/>
    <s v="Gd"/>
    <s v="Y"/>
    <x v="0"/>
    <n v="747"/>
    <n v="0"/>
    <n v="0"/>
    <n v="747"/>
    <n v="0"/>
    <n v="0"/>
    <n v="1"/>
    <n v="0"/>
    <n v="1"/>
    <n v="1"/>
    <s v="TA"/>
    <n v="5"/>
    <s v="Typ"/>
    <n v="0"/>
    <s v="NA"/>
    <x v="1"/>
    <n v="1953"/>
    <x v="1"/>
    <n v="2"/>
    <n v="528"/>
    <s v="TA"/>
    <s v="TA"/>
    <x v="0"/>
    <n v="0"/>
    <n v="0"/>
    <n v="32"/>
    <n v="0"/>
    <n v="0"/>
    <n v="0"/>
    <s v="NA"/>
    <x v="0"/>
    <s v="NA"/>
    <n v="0"/>
    <n v="6"/>
    <n v="2006"/>
    <x v="0"/>
    <x v="0"/>
    <n v="79900"/>
  </r>
  <r>
    <n v="937"/>
    <n v="20"/>
    <x v="0"/>
    <n v="67"/>
    <x v="737"/>
    <x v="0"/>
    <s v="NA"/>
    <x v="0"/>
    <x v="0"/>
    <x v="0"/>
    <x v="0"/>
    <x v="0"/>
    <x v="12"/>
    <x v="0"/>
    <x v="0"/>
    <x v="0"/>
    <x v="1"/>
    <n v="7"/>
    <n v="5"/>
    <n v="2003"/>
    <n v="2003"/>
    <x v="0"/>
    <x v="0"/>
    <x v="0"/>
    <s v="VinylSd"/>
    <x v="4"/>
    <s v="NA"/>
    <x v="0"/>
    <s v="TA"/>
    <x v="0"/>
    <x v="0"/>
    <s v="TA"/>
    <s v="No"/>
    <x v="0"/>
    <n v="833"/>
    <s v="Unf"/>
    <n v="0"/>
    <n v="343"/>
    <n v="1176"/>
    <x v="0"/>
    <s v="Ex"/>
    <s v="Y"/>
    <x v="0"/>
    <n v="1200"/>
    <n v="0"/>
    <n v="0"/>
    <n v="1200"/>
    <n v="1"/>
    <n v="0"/>
    <n v="2"/>
    <n v="0"/>
    <n v="2"/>
    <n v="1"/>
    <s v="Gd"/>
    <n v="5"/>
    <s v="Typ"/>
    <n v="0"/>
    <s v="NA"/>
    <x v="0"/>
    <n v="2003"/>
    <x v="0"/>
    <n v="2"/>
    <n v="555"/>
    <s v="TA"/>
    <s v="TA"/>
    <x v="0"/>
    <n v="0"/>
    <n v="41"/>
    <n v="0"/>
    <n v="0"/>
    <n v="0"/>
    <n v="0"/>
    <s v="NA"/>
    <x v="0"/>
    <s v="NA"/>
    <n v="0"/>
    <n v="8"/>
    <n v="2009"/>
    <x v="0"/>
    <x v="0"/>
    <n v="184900"/>
  </r>
  <r>
    <n v="938"/>
    <n v="60"/>
    <x v="0"/>
    <n v="75"/>
    <x v="738"/>
    <x v="0"/>
    <s v="NA"/>
    <x v="0"/>
    <x v="0"/>
    <x v="0"/>
    <x v="0"/>
    <x v="0"/>
    <x v="5"/>
    <x v="0"/>
    <x v="0"/>
    <x v="0"/>
    <x v="0"/>
    <n v="7"/>
    <n v="5"/>
    <n v="2005"/>
    <n v="2005"/>
    <x v="0"/>
    <x v="0"/>
    <x v="0"/>
    <s v="VinylSd"/>
    <x v="1"/>
    <n v="0"/>
    <x v="0"/>
    <s v="TA"/>
    <x v="0"/>
    <x v="0"/>
    <s v="TA"/>
    <s v="Mn"/>
    <x v="0"/>
    <n v="341"/>
    <s v="Unf"/>
    <n v="0"/>
    <n v="772"/>
    <n v="1113"/>
    <x v="0"/>
    <s v="Ex"/>
    <s v="Y"/>
    <x v="0"/>
    <n v="1113"/>
    <n v="858"/>
    <n v="0"/>
    <n v="1971"/>
    <n v="0"/>
    <n v="0"/>
    <n v="2"/>
    <n v="1"/>
    <n v="3"/>
    <n v="1"/>
    <s v="Gd"/>
    <n v="8"/>
    <s v="Typ"/>
    <n v="1"/>
    <s v="Gd"/>
    <x v="0"/>
    <n v="2005"/>
    <x v="0"/>
    <n v="2"/>
    <n v="689"/>
    <s v="TA"/>
    <s v="TA"/>
    <x v="0"/>
    <n v="0"/>
    <n v="48"/>
    <n v="0"/>
    <n v="0"/>
    <n v="0"/>
    <n v="0"/>
    <s v="NA"/>
    <x v="0"/>
    <s v="NA"/>
    <n v="0"/>
    <n v="2"/>
    <n v="2009"/>
    <x v="0"/>
    <x v="0"/>
    <n v="253000"/>
  </r>
  <r>
    <n v="939"/>
    <n v="60"/>
    <x v="0"/>
    <n v="73"/>
    <x v="210"/>
    <x v="0"/>
    <s v="NA"/>
    <x v="0"/>
    <x v="0"/>
    <x v="0"/>
    <x v="0"/>
    <x v="0"/>
    <x v="0"/>
    <x v="0"/>
    <x v="0"/>
    <x v="0"/>
    <x v="0"/>
    <n v="7"/>
    <n v="5"/>
    <n v="2006"/>
    <n v="2006"/>
    <x v="0"/>
    <x v="0"/>
    <x v="0"/>
    <s v="VinylSd"/>
    <x v="1"/>
    <n v="0"/>
    <x v="0"/>
    <s v="TA"/>
    <x v="0"/>
    <x v="0"/>
    <s v="Gd"/>
    <s v="Mn"/>
    <x v="0"/>
    <n v="464"/>
    <s v="Unf"/>
    <n v="0"/>
    <n v="927"/>
    <n v="1391"/>
    <x v="0"/>
    <s v="Ex"/>
    <s v="Y"/>
    <x v="0"/>
    <n v="1391"/>
    <n v="571"/>
    <n v="0"/>
    <n v="1962"/>
    <n v="0"/>
    <n v="0"/>
    <n v="2"/>
    <n v="1"/>
    <n v="3"/>
    <n v="1"/>
    <s v="Gd"/>
    <n v="7"/>
    <s v="Typ"/>
    <n v="0"/>
    <s v="NA"/>
    <x v="0"/>
    <n v="2006"/>
    <x v="0"/>
    <n v="3"/>
    <n v="868"/>
    <s v="TA"/>
    <s v="TA"/>
    <x v="0"/>
    <n v="0"/>
    <n v="90"/>
    <n v="0"/>
    <n v="0"/>
    <n v="0"/>
    <n v="0"/>
    <s v="NA"/>
    <x v="0"/>
    <s v="NA"/>
    <n v="0"/>
    <n v="8"/>
    <n v="2006"/>
    <x v="1"/>
    <x v="2"/>
    <n v="239799"/>
  </r>
  <r>
    <n v="940"/>
    <n v="70"/>
    <x v="0"/>
    <s v="NA"/>
    <x v="739"/>
    <x v="0"/>
    <s v="NA"/>
    <x v="0"/>
    <x v="0"/>
    <x v="0"/>
    <x v="0"/>
    <x v="0"/>
    <x v="19"/>
    <x v="0"/>
    <x v="0"/>
    <x v="0"/>
    <x v="0"/>
    <n v="7"/>
    <n v="7"/>
    <n v="1940"/>
    <n v="1950"/>
    <x v="0"/>
    <x v="0"/>
    <x v="1"/>
    <s v="MetalSd"/>
    <x v="1"/>
    <n v="0"/>
    <x v="1"/>
    <s v="Gd"/>
    <x v="1"/>
    <x v="1"/>
    <s v="TA"/>
    <s v="Mn"/>
    <x v="2"/>
    <n v="0"/>
    <s v="Unf"/>
    <n v="0"/>
    <n v="1032"/>
    <n v="1032"/>
    <x v="0"/>
    <s v="Ex"/>
    <s v="Y"/>
    <x v="0"/>
    <n v="1207"/>
    <n v="1196"/>
    <n v="0"/>
    <n v="2403"/>
    <n v="0"/>
    <n v="0"/>
    <n v="2"/>
    <n v="0"/>
    <n v="4"/>
    <n v="1"/>
    <s v="TA"/>
    <n v="10"/>
    <s v="Typ"/>
    <n v="2"/>
    <s v="TA"/>
    <x v="0"/>
    <n v="1940"/>
    <x v="1"/>
    <n v="1"/>
    <n v="349"/>
    <s v="TA"/>
    <s v="TA"/>
    <x v="0"/>
    <n v="56"/>
    <n v="0"/>
    <n v="318"/>
    <n v="0"/>
    <n v="0"/>
    <n v="0"/>
    <s v="NA"/>
    <x v="0"/>
    <s v="NA"/>
    <n v="0"/>
    <n v="6"/>
    <n v="2010"/>
    <x v="2"/>
    <x v="0"/>
    <n v="244400"/>
  </r>
  <r>
    <n v="941"/>
    <n v="90"/>
    <x v="0"/>
    <n v="55"/>
    <x v="740"/>
    <x v="0"/>
    <s v="NA"/>
    <x v="1"/>
    <x v="0"/>
    <x v="0"/>
    <x v="0"/>
    <x v="0"/>
    <x v="4"/>
    <x v="0"/>
    <x v="0"/>
    <x v="2"/>
    <x v="1"/>
    <n v="6"/>
    <n v="5"/>
    <n v="1976"/>
    <n v="1976"/>
    <x v="0"/>
    <x v="0"/>
    <x v="7"/>
    <s v="Plywood"/>
    <x v="1"/>
    <n v="0"/>
    <x v="1"/>
    <s v="TA"/>
    <x v="1"/>
    <x v="1"/>
    <s v="TA"/>
    <s v="Gd"/>
    <x v="3"/>
    <n v="936"/>
    <s v="LwQ"/>
    <n v="396"/>
    <n v="396"/>
    <n v="1728"/>
    <x v="0"/>
    <s v="TA"/>
    <s v="Y"/>
    <x v="0"/>
    <n v="1728"/>
    <n v="0"/>
    <n v="0"/>
    <n v="1728"/>
    <n v="0"/>
    <n v="0"/>
    <n v="2"/>
    <n v="0"/>
    <n v="4"/>
    <n v="2"/>
    <s v="TA"/>
    <n v="8"/>
    <s v="Typ"/>
    <n v="0"/>
    <s v="NA"/>
    <x v="0"/>
    <n v="1976"/>
    <x v="1"/>
    <n v="2"/>
    <n v="574"/>
    <s v="TA"/>
    <s v="TA"/>
    <x v="0"/>
    <n v="40"/>
    <n v="0"/>
    <n v="0"/>
    <n v="0"/>
    <n v="0"/>
    <n v="0"/>
    <s v="NA"/>
    <x v="0"/>
    <s v="NA"/>
    <n v="0"/>
    <n v="7"/>
    <n v="2006"/>
    <x v="0"/>
    <x v="0"/>
    <n v="150900"/>
  </r>
  <r>
    <n v="942"/>
    <n v="60"/>
    <x v="0"/>
    <s v="NA"/>
    <x v="741"/>
    <x v="0"/>
    <s v="NA"/>
    <x v="1"/>
    <x v="0"/>
    <x v="0"/>
    <x v="1"/>
    <x v="0"/>
    <x v="17"/>
    <x v="5"/>
    <x v="0"/>
    <x v="0"/>
    <x v="0"/>
    <n v="7"/>
    <n v="5"/>
    <n v="1999"/>
    <n v="1999"/>
    <x v="0"/>
    <x v="0"/>
    <x v="0"/>
    <s v="VinylSd"/>
    <x v="0"/>
    <n v="298"/>
    <x v="0"/>
    <s v="TA"/>
    <x v="0"/>
    <x v="0"/>
    <s v="TA"/>
    <s v="No"/>
    <x v="1"/>
    <n v="772"/>
    <s v="Unf"/>
    <n v="0"/>
    <n v="220"/>
    <n v="992"/>
    <x v="0"/>
    <s v="Ex"/>
    <s v="Y"/>
    <x v="0"/>
    <n v="1022"/>
    <n v="1038"/>
    <n v="0"/>
    <n v="2060"/>
    <n v="1"/>
    <n v="0"/>
    <n v="2"/>
    <n v="1"/>
    <n v="3"/>
    <n v="1"/>
    <s v="Gd"/>
    <n v="8"/>
    <s v="Typ"/>
    <n v="1"/>
    <s v="TA"/>
    <x v="2"/>
    <n v="1999"/>
    <x v="0"/>
    <n v="2"/>
    <n v="390"/>
    <s v="TA"/>
    <s v="TA"/>
    <x v="0"/>
    <n v="0"/>
    <n v="0"/>
    <n v="0"/>
    <n v="168"/>
    <n v="0"/>
    <n v="0"/>
    <s v="NA"/>
    <x v="3"/>
    <s v="NA"/>
    <n v="0"/>
    <n v="6"/>
    <n v="2009"/>
    <x v="0"/>
    <x v="0"/>
    <n v="214000"/>
  </r>
  <r>
    <n v="943"/>
    <n v="90"/>
    <x v="0"/>
    <n v="42"/>
    <x v="742"/>
    <x v="0"/>
    <s v="NA"/>
    <x v="1"/>
    <x v="0"/>
    <x v="0"/>
    <x v="0"/>
    <x v="0"/>
    <x v="15"/>
    <x v="0"/>
    <x v="0"/>
    <x v="2"/>
    <x v="1"/>
    <n v="4"/>
    <n v="3"/>
    <n v="1977"/>
    <n v="1977"/>
    <x v="0"/>
    <x v="0"/>
    <x v="1"/>
    <s v="MetalSd"/>
    <x v="1"/>
    <n v="0"/>
    <x v="1"/>
    <s v="TA"/>
    <x v="0"/>
    <x v="0"/>
    <s v="TA"/>
    <s v="Gd"/>
    <x v="0"/>
    <n v="1440"/>
    <s v="Unf"/>
    <n v="0"/>
    <n v="0"/>
    <n v="1440"/>
    <x v="0"/>
    <s v="TA"/>
    <s v="Y"/>
    <x v="0"/>
    <n v="1440"/>
    <n v="0"/>
    <n v="0"/>
    <n v="1440"/>
    <n v="2"/>
    <n v="0"/>
    <n v="2"/>
    <n v="0"/>
    <n v="4"/>
    <n v="2"/>
    <s v="TA"/>
    <n v="8"/>
    <s v="Typ"/>
    <n v="0"/>
    <s v="NA"/>
    <x v="4"/>
    <s v="NA"/>
    <x v="3"/>
    <n v="0"/>
    <n v="0"/>
    <s v="NA"/>
    <s v="NA"/>
    <x v="1"/>
    <n v="321"/>
    <n v="0"/>
    <n v="0"/>
    <n v="0"/>
    <n v="0"/>
    <n v="0"/>
    <s v="NA"/>
    <x v="0"/>
    <s v="NA"/>
    <n v="0"/>
    <n v="8"/>
    <n v="2007"/>
    <x v="8"/>
    <x v="1"/>
    <n v="150000"/>
  </r>
  <r>
    <n v="944"/>
    <n v="90"/>
    <x v="0"/>
    <n v="100"/>
    <x v="743"/>
    <x v="0"/>
    <s v="NA"/>
    <x v="0"/>
    <x v="2"/>
    <x v="0"/>
    <x v="0"/>
    <x v="0"/>
    <x v="4"/>
    <x v="0"/>
    <x v="0"/>
    <x v="2"/>
    <x v="1"/>
    <n v="5"/>
    <n v="4"/>
    <n v="1967"/>
    <n v="1967"/>
    <x v="0"/>
    <x v="0"/>
    <x v="3"/>
    <s v="Plywood"/>
    <x v="1"/>
    <n v="0"/>
    <x v="1"/>
    <s v="TA"/>
    <x v="1"/>
    <x v="1"/>
    <s v="TA"/>
    <s v="Av"/>
    <x v="2"/>
    <n v="0"/>
    <s v="Unf"/>
    <n v="0"/>
    <n v="1632"/>
    <n v="1632"/>
    <x v="0"/>
    <s v="TA"/>
    <s v="Y"/>
    <x v="0"/>
    <n v="1632"/>
    <n v="0"/>
    <n v="0"/>
    <n v="1632"/>
    <n v="0"/>
    <n v="0"/>
    <n v="2"/>
    <n v="0"/>
    <n v="4"/>
    <n v="2"/>
    <s v="TA"/>
    <n v="8"/>
    <s v="Typ"/>
    <n v="0"/>
    <s v="NA"/>
    <x v="0"/>
    <n v="1967"/>
    <x v="1"/>
    <n v="2"/>
    <n v="576"/>
    <s v="TA"/>
    <s v="TA"/>
    <x v="2"/>
    <n v="0"/>
    <n v="0"/>
    <n v="0"/>
    <n v="0"/>
    <n v="0"/>
    <n v="0"/>
    <s v="NA"/>
    <x v="0"/>
    <s v="NA"/>
    <n v="0"/>
    <n v="6"/>
    <n v="2007"/>
    <x v="0"/>
    <x v="0"/>
    <n v="143000"/>
  </r>
  <r>
    <n v="945"/>
    <n v="20"/>
    <x v="0"/>
    <s v="NA"/>
    <x v="744"/>
    <x v="0"/>
    <s v="NA"/>
    <x v="1"/>
    <x v="0"/>
    <x v="1"/>
    <x v="3"/>
    <x v="0"/>
    <x v="16"/>
    <x v="0"/>
    <x v="0"/>
    <x v="0"/>
    <x v="5"/>
    <n v="6"/>
    <n v="6"/>
    <n v="1958"/>
    <n v="1958"/>
    <x v="0"/>
    <x v="0"/>
    <x v="3"/>
    <s v="HdBoard"/>
    <x v="0"/>
    <n v="541"/>
    <x v="1"/>
    <s v="TA"/>
    <x v="1"/>
    <x v="1"/>
    <s v="TA"/>
    <s v="No"/>
    <x v="0"/>
    <n v="111"/>
    <s v="Rec"/>
    <n v="354"/>
    <n v="354"/>
    <n v="819"/>
    <x v="0"/>
    <s v="Gd"/>
    <s v="Y"/>
    <x v="2"/>
    <n v="1344"/>
    <n v="0"/>
    <n v="0"/>
    <n v="1344"/>
    <n v="0"/>
    <n v="1"/>
    <n v="1"/>
    <n v="0"/>
    <n v="3"/>
    <n v="1"/>
    <s v="Gd"/>
    <n v="7"/>
    <s v="Typ"/>
    <n v="1"/>
    <s v="Gd"/>
    <x v="5"/>
    <n v="1958"/>
    <x v="0"/>
    <n v="2"/>
    <n v="525"/>
    <s v="TA"/>
    <s v="TA"/>
    <x v="0"/>
    <n v="0"/>
    <n v="118"/>
    <n v="0"/>
    <n v="0"/>
    <n v="233"/>
    <n v="0"/>
    <s v="NA"/>
    <x v="0"/>
    <s v="NA"/>
    <n v="0"/>
    <n v="1"/>
    <n v="2009"/>
    <x v="2"/>
    <x v="1"/>
    <n v="137500"/>
  </r>
  <r>
    <n v="946"/>
    <n v="50"/>
    <x v="1"/>
    <n v="98"/>
    <x v="745"/>
    <x v="0"/>
    <s v="NA"/>
    <x v="0"/>
    <x v="0"/>
    <x v="0"/>
    <x v="2"/>
    <x v="0"/>
    <x v="7"/>
    <x v="0"/>
    <x v="0"/>
    <x v="0"/>
    <x v="2"/>
    <n v="5"/>
    <n v="6"/>
    <n v="1890"/>
    <n v="1996"/>
    <x v="1"/>
    <x v="0"/>
    <x v="0"/>
    <s v="VinylSd"/>
    <x v="1"/>
    <n v="0"/>
    <x v="1"/>
    <s v="TA"/>
    <x v="2"/>
    <x v="1"/>
    <s v="TA"/>
    <s v="No"/>
    <x v="6"/>
    <n v="1088"/>
    <s v="Unf"/>
    <n v="0"/>
    <n v="0"/>
    <n v="1088"/>
    <x v="0"/>
    <s v="TA"/>
    <s v="Y"/>
    <x v="0"/>
    <n v="1188"/>
    <n v="561"/>
    <n v="120"/>
    <n v="1869"/>
    <n v="0"/>
    <n v="0"/>
    <n v="1"/>
    <n v="0"/>
    <n v="2"/>
    <n v="1"/>
    <s v="TA"/>
    <n v="7"/>
    <s v="Typ"/>
    <n v="0"/>
    <s v="NA"/>
    <x v="1"/>
    <n v="1963"/>
    <x v="1"/>
    <n v="2"/>
    <n v="456"/>
    <s v="TA"/>
    <s v="TA"/>
    <x v="0"/>
    <n v="48"/>
    <n v="0"/>
    <n v="244"/>
    <n v="0"/>
    <n v="0"/>
    <n v="0"/>
    <s v="NA"/>
    <x v="4"/>
    <s v="NA"/>
    <n v="0"/>
    <n v="9"/>
    <n v="2009"/>
    <x v="0"/>
    <x v="0"/>
    <n v="124900"/>
  </r>
  <r>
    <n v="947"/>
    <n v="80"/>
    <x v="0"/>
    <n v="70"/>
    <x v="746"/>
    <x v="0"/>
    <s v="NA"/>
    <x v="0"/>
    <x v="0"/>
    <x v="0"/>
    <x v="0"/>
    <x v="0"/>
    <x v="11"/>
    <x v="0"/>
    <x v="0"/>
    <x v="0"/>
    <x v="5"/>
    <n v="5"/>
    <n v="6"/>
    <n v="1959"/>
    <n v="1959"/>
    <x v="0"/>
    <x v="0"/>
    <x v="3"/>
    <s v="HdBoard"/>
    <x v="0"/>
    <n v="128"/>
    <x v="1"/>
    <s v="Gd"/>
    <x v="1"/>
    <x v="1"/>
    <s v="TA"/>
    <s v="Av"/>
    <x v="1"/>
    <n v="748"/>
    <s v="BLQ"/>
    <n v="294"/>
    <n v="102"/>
    <n v="1144"/>
    <x v="0"/>
    <s v="TA"/>
    <s v="Y"/>
    <x v="0"/>
    <n v="1144"/>
    <n v="0"/>
    <n v="0"/>
    <n v="1144"/>
    <n v="1"/>
    <n v="0"/>
    <n v="1"/>
    <n v="0"/>
    <n v="3"/>
    <n v="1"/>
    <s v="TA"/>
    <n v="6"/>
    <s v="Typ"/>
    <n v="1"/>
    <s v="TA"/>
    <x v="0"/>
    <n v="1959"/>
    <x v="0"/>
    <n v="1"/>
    <n v="796"/>
    <s v="TA"/>
    <s v="TA"/>
    <x v="0"/>
    <n v="86"/>
    <n v="0"/>
    <n v="0"/>
    <n v="0"/>
    <n v="0"/>
    <n v="0"/>
    <s v="NA"/>
    <x v="0"/>
    <s v="NA"/>
    <n v="0"/>
    <n v="3"/>
    <n v="2006"/>
    <x v="0"/>
    <x v="0"/>
    <n v="143000"/>
  </r>
  <r>
    <n v="948"/>
    <n v="20"/>
    <x v="0"/>
    <n v="85"/>
    <x v="747"/>
    <x v="0"/>
    <s v="NA"/>
    <x v="0"/>
    <x v="0"/>
    <x v="0"/>
    <x v="0"/>
    <x v="0"/>
    <x v="16"/>
    <x v="0"/>
    <x v="0"/>
    <x v="0"/>
    <x v="1"/>
    <n v="8"/>
    <n v="5"/>
    <n v="2002"/>
    <n v="2003"/>
    <x v="1"/>
    <x v="0"/>
    <x v="0"/>
    <s v="VinylSd"/>
    <x v="0"/>
    <n v="236"/>
    <x v="0"/>
    <s v="TA"/>
    <x v="0"/>
    <x v="0"/>
    <s v="TA"/>
    <s v="Av"/>
    <x v="0"/>
    <n v="1300"/>
    <s v="Unf"/>
    <n v="0"/>
    <n v="316"/>
    <n v="1616"/>
    <x v="0"/>
    <s v="Ex"/>
    <s v="Y"/>
    <x v="0"/>
    <n v="1629"/>
    <n v="0"/>
    <n v="0"/>
    <n v="1629"/>
    <n v="1"/>
    <n v="0"/>
    <n v="2"/>
    <n v="0"/>
    <n v="3"/>
    <n v="1"/>
    <s v="Gd"/>
    <n v="9"/>
    <s v="Typ"/>
    <n v="1"/>
    <s v="Gd"/>
    <x v="0"/>
    <n v="2002"/>
    <x v="2"/>
    <n v="3"/>
    <n v="808"/>
    <s v="TA"/>
    <s v="TA"/>
    <x v="0"/>
    <n v="0"/>
    <n v="252"/>
    <n v="0"/>
    <n v="0"/>
    <n v="0"/>
    <n v="0"/>
    <s v="NA"/>
    <x v="0"/>
    <s v="NA"/>
    <n v="0"/>
    <n v="11"/>
    <n v="2007"/>
    <x v="0"/>
    <x v="0"/>
    <n v="270000"/>
  </r>
  <r>
    <n v="949"/>
    <n v="60"/>
    <x v="0"/>
    <n v="65"/>
    <x v="748"/>
    <x v="0"/>
    <s v="NA"/>
    <x v="1"/>
    <x v="0"/>
    <x v="0"/>
    <x v="0"/>
    <x v="0"/>
    <x v="0"/>
    <x v="0"/>
    <x v="0"/>
    <x v="0"/>
    <x v="0"/>
    <n v="7"/>
    <n v="5"/>
    <n v="2002"/>
    <n v="2002"/>
    <x v="0"/>
    <x v="0"/>
    <x v="0"/>
    <s v="VinylSd"/>
    <x v="0"/>
    <n v="144"/>
    <x v="0"/>
    <s v="TA"/>
    <x v="0"/>
    <x v="0"/>
    <s v="TA"/>
    <s v="NA"/>
    <x v="2"/>
    <n v="0"/>
    <s v="Unf"/>
    <n v="0"/>
    <n v="936"/>
    <n v="936"/>
    <x v="0"/>
    <s v="Ex"/>
    <s v="Y"/>
    <x v="0"/>
    <n v="936"/>
    <n v="840"/>
    <n v="0"/>
    <n v="1776"/>
    <n v="0"/>
    <n v="0"/>
    <n v="2"/>
    <n v="1"/>
    <n v="3"/>
    <n v="1"/>
    <s v="Gd"/>
    <n v="7"/>
    <s v="Typ"/>
    <n v="1"/>
    <s v="TA"/>
    <x v="0"/>
    <n v="2002"/>
    <x v="0"/>
    <n v="2"/>
    <n v="474"/>
    <s v="TA"/>
    <s v="TA"/>
    <x v="0"/>
    <n v="144"/>
    <n v="96"/>
    <n v="0"/>
    <n v="0"/>
    <n v="0"/>
    <n v="0"/>
    <s v="NA"/>
    <x v="0"/>
    <s v="NA"/>
    <n v="0"/>
    <n v="2"/>
    <n v="2006"/>
    <x v="0"/>
    <x v="0"/>
    <n v="192500"/>
  </r>
  <r>
    <n v="950"/>
    <n v="20"/>
    <x v="0"/>
    <n v="78"/>
    <x v="749"/>
    <x v="0"/>
    <s v="NA"/>
    <x v="0"/>
    <x v="0"/>
    <x v="0"/>
    <x v="0"/>
    <x v="0"/>
    <x v="6"/>
    <x v="0"/>
    <x v="0"/>
    <x v="0"/>
    <x v="1"/>
    <n v="6"/>
    <n v="7"/>
    <n v="1972"/>
    <n v="2006"/>
    <x v="1"/>
    <x v="0"/>
    <x v="7"/>
    <s v="Plywood"/>
    <x v="1"/>
    <n v="0"/>
    <x v="1"/>
    <s v="TA"/>
    <x v="1"/>
    <x v="1"/>
    <s v="TA"/>
    <s v="No"/>
    <x v="1"/>
    <n v="982"/>
    <s v="Unf"/>
    <n v="0"/>
    <n v="179"/>
    <n v="1161"/>
    <x v="0"/>
    <s v="TA"/>
    <s v="Y"/>
    <x v="0"/>
    <n v="1381"/>
    <n v="0"/>
    <n v="0"/>
    <n v="1381"/>
    <n v="1"/>
    <n v="0"/>
    <n v="1"/>
    <n v="1"/>
    <n v="3"/>
    <n v="1"/>
    <s v="Gd"/>
    <n v="5"/>
    <s v="Typ"/>
    <n v="1"/>
    <s v="TA"/>
    <x v="0"/>
    <n v="1972"/>
    <x v="0"/>
    <n v="2"/>
    <n v="676"/>
    <s v="TA"/>
    <s v="TA"/>
    <x v="0"/>
    <n v="0"/>
    <n v="0"/>
    <n v="0"/>
    <n v="0"/>
    <n v="0"/>
    <n v="0"/>
    <s v="NA"/>
    <x v="0"/>
    <s v="NA"/>
    <n v="0"/>
    <n v="3"/>
    <n v="2010"/>
    <x v="0"/>
    <x v="0"/>
    <n v="197500"/>
  </r>
  <r>
    <n v="951"/>
    <n v="20"/>
    <x v="0"/>
    <n v="60"/>
    <x v="25"/>
    <x v="0"/>
    <s v="NA"/>
    <x v="0"/>
    <x v="0"/>
    <x v="0"/>
    <x v="0"/>
    <x v="0"/>
    <x v="11"/>
    <x v="0"/>
    <x v="0"/>
    <x v="0"/>
    <x v="1"/>
    <n v="5"/>
    <n v="8"/>
    <n v="1950"/>
    <n v="2002"/>
    <x v="0"/>
    <x v="0"/>
    <x v="0"/>
    <s v="VinylSd"/>
    <x v="1"/>
    <n v="0"/>
    <x v="1"/>
    <s v="TA"/>
    <x v="1"/>
    <x v="1"/>
    <s v="TA"/>
    <s v="No"/>
    <x v="1"/>
    <n v="398"/>
    <s v="BLQ"/>
    <n v="149"/>
    <n v="317"/>
    <n v="864"/>
    <x v="0"/>
    <s v="Gd"/>
    <s v="Y"/>
    <x v="0"/>
    <n v="864"/>
    <n v="0"/>
    <n v="0"/>
    <n v="864"/>
    <n v="1"/>
    <n v="0"/>
    <n v="1"/>
    <n v="0"/>
    <n v="3"/>
    <n v="1"/>
    <s v="Gd"/>
    <n v="5"/>
    <s v="Typ"/>
    <n v="0"/>
    <s v="NA"/>
    <x v="1"/>
    <n v="1980"/>
    <x v="0"/>
    <n v="2"/>
    <n v="720"/>
    <s v="TA"/>
    <s v="TA"/>
    <x v="0"/>
    <n v="194"/>
    <n v="0"/>
    <n v="0"/>
    <n v="0"/>
    <n v="0"/>
    <n v="0"/>
    <s v="NA"/>
    <x v="0"/>
    <s v="NA"/>
    <n v="0"/>
    <n v="7"/>
    <n v="2007"/>
    <x v="0"/>
    <x v="0"/>
    <n v="129000"/>
  </r>
  <r>
    <n v="952"/>
    <n v="20"/>
    <x v="4"/>
    <n v="60"/>
    <x v="284"/>
    <x v="0"/>
    <s v="NA"/>
    <x v="0"/>
    <x v="0"/>
    <x v="0"/>
    <x v="2"/>
    <x v="0"/>
    <x v="12"/>
    <x v="0"/>
    <x v="0"/>
    <x v="0"/>
    <x v="1"/>
    <n v="5"/>
    <n v="5"/>
    <n v="1965"/>
    <n v="1965"/>
    <x v="0"/>
    <x v="0"/>
    <x v="0"/>
    <s v="VinylSd"/>
    <x v="1"/>
    <n v="0"/>
    <x v="1"/>
    <s v="TA"/>
    <x v="1"/>
    <x v="1"/>
    <s v="TA"/>
    <s v="No"/>
    <x v="4"/>
    <n v="641"/>
    <s v="Unf"/>
    <n v="0"/>
    <n v="187"/>
    <n v="828"/>
    <x v="0"/>
    <s v="Gd"/>
    <s v="Y"/>
    <x v="0"/>
    <n v="965"/>
    <n v="0"/>
    <n v="0"/>
    <n v="965"/>
    <n v="1"/>
    <n v="0"/>
    <n v="1"/>
    <n v="0"/>
    <n v="3"/>
    <n v="1"/>
    <s v="TA"/>
    <n v="6"/>
    <s v="Typ"/>
    <n v="0"/>
    <s v="NA"/>
    <x v="1"/>
    <n v="1979"/>
    <x v="1"/>
    <n v="1"/>
    <n v="300"/>
    <s v="TA"/>
    <s v="TA"/>
    <x v="0"/>
    <n v="421"/>
    <n v="0"/>
    <n v="0"/>
    <n v="0"/>
    <n v="0"/>
    <n v="0"/>
    <s v="NA"/>
    <x v="1"/>
    <s v="NA"/>
    <n v="0"/>
    <n v="7"/>
    <n v="2006"/>
    <x v="0"/>
    <x v="1"/>
    <n v="119900"/>
  </r>
  <r>
    <n v="953"/>
    <n v="85"/>
    <x v="0"/>
    <n v="60"/>
    <x v="25"/>
    <x v="0"/>
    <s v="NA"/>
    <x v="0"/>
    <x v="0"/>
    <x v="0"/>
    <x v="0"/>
    <x v="0"/>
    <x v="0"/>
    <x v="0"/>
    <x v="0"/>
    <x v="0"/>
    <x v="4"/>
    <n v="5"/>
    <n v="8"/>
    <n v="1972"/>
    <n v="2003"/>
    <x v="0"/>
    <x v="0"/>
    <x v="5"/>
    <s v="HdBoard"/>
    <x v="1"/>
    <n v="0"/>
    <x v="1"/>
    <s v="Gd"/>
    <x v="1"/>
    <x v="0"/>
    <s v="TA"/>
    <s v="Av"/>
    <x v="0"/>
    <n v="660"/>
    <s v="Unf"/>
    <n v="0"/>
    <n v="108"/>
    <n v="768"/>
    <x v="0"/>
    <s v="Gd"/>
    <s v="Y"/>
    <x v="0"/>
    <n v="768"/>
    <n v="0"/>
    <n v="0"/>
    <n v="768"/>
    <n v="0"/>
    <n v="1"/>
    <n v="1"/>
    <n v="0"/>
    <n v="2"/>
    <n v="1"/>
    <s v="TA"/>
    <n v="5"/>
    <s v="Typ"/>
    <n v="0"/>
    <s v="NA"/>
    <x v="1"/>
    <n v="1974"/>
    <x v="2"/>
    <n v="1"/>
    <n v="396"/>
    <s v="TA"/>
    <s v="TA"/>
    <x v="0"/>
    <n v="192"/>
    <n v="0"/>
    <n v="0"/>
    <n v="0"/>
    <n v="0"/>
    <n v="0"/>
    <s v="NA"/>
    <x v="1"/>
    <s v="NA"/>
    <n v="0"/>
    <n v="4"/>
    <n v="2009"/>
    <x v="0"/>
    <x v="0"/>
    <n v="133900"/>
  </r>
  <r>
    <n v="954"/>
    <n v="60"/>
    <x v="0"/>
    <s v="NA"/>
    <x v="750"/>
    <x v="0"/>
    <s v="NA"/>
    <x v="1"/>
    <x v="0"/>
    <x v="0"/>
    <x v="0"/>
    <x v="1"/>
    <x v="4"/>
    <x v="0"/>
    <x v="0"/>
    <x v="0"/>
    <x v="0"/>
    <n v="5"/>
    <n v="4"/>
    <n v="1969"/>
    <n v="1969"/>
    <x v="0"/>
    <x v="0"/>
    <x v="3"/>
    <s v="HdBoard"/>
    <x v="0"/>
    <n v="232"/>
    <x v="1"/>
    <s v="TA"/>
    <x v="1"/>
    <x v="1"/>
    <s v="TA"/>
    <s v="Av"/>
    <x v="1"/>
    <n v="562"/>
    <s v="LwQ"/>
    <n v="193"/>
    <n v="29"/>
    <n v="784"/>
    <x v="0"/>
    <s v="Ex"/>
    <s v="Y"/>
    <x v="0"/>
    <n v="1168"/>
    <n v="800"/>
    <n v="0"/>
    <n v="1968"/>
    <n v="0"/>
    <n v="1"/>
    <n v="2"/>
    <n v="1"/>
    <n v="4"/>
    <n v="1"/>
    <s v="TA"/>
    <n v="7"/>
    <s v="Min2"/>
    <n v="1"/>
    <s v="Po"/>
    <x v="0"/>
    <n v="1969"/>
    <x v="0"/>
    <n v="2"/>
    <n v="530"/>
    <s v="TA"/>
    <s v="TA"/>
    <x v="0"/>
    <n v="305"/>
    <n v="189"/>
    <n v="0"/>
    <n v="0"/>
    <n v="0"/>
    <n v="0"/>
    <s v="NA"/>
    <x v="1"/>
    <s v="Shed"/>
    <n v="400"/>
    <n v="9"/>
    <n v="2008"/>
    <x v="0"/>
    <x v="0"/>
    <n v="172000"/>
  </r>
  <r>
    <n v="955"/>
    <n v="90"/>
    <x v="0"/>
    <n v="35"/>
    <x v="751"/>
    <x v="0"/>
    <s v="NA"/>
    <x v="1"/>
    <x v="0"/>
    <x v="0"/>
    <x v="3"/>
    <x v="0"/>
    <x v="15"/>
    <x v="0"/>
    <x v="0"/>
    <x v="2"/>
    <x v="4"/>
    <n v="6"/>
    <n v="5"/>
    <n v="1975"/>
    <n v="1975"/>
    <x v="4"/>
    <x v="5"/>
    <x v="5"/>
    <s v="Plywood"/>
    <x v="0"/>
    <n v="250"/>
    <x v="1"/>
    <s v="TA"/>
    <x v="1"/>
    <x v="0"/>
    <s v="Gd"/>
    <s v="Gd"/>
    <x v="0"/>
    <n v="945"/>
    <s v="Unf"/>
    <n v="0"/>
    <n v="0"/>
    <n v="945"/>
    <x v="0"/>
    <s v="TA"/>
    <s v="Y"/>
    <x v="0"/>
    <n v="980"/>
    <n v="0"/>
    <n v="0"/>
    <n v="980"/>
    <n v="0"/>
    <n v="2"/>
    <n v="2"/>
    <n v="0"/>
    <n v="4"/>
    <n v="0"/>
    <s v="TA"/>
    <n v="4"/>
    <s v="Typ"/>
    <n v="0"/>
    <s v="NA"/>
    <x v="4"/>
    <s v="NA"/>
    <x v="3"/>
    <n v="0"/>
    <n v="0"/>
    <s v="NA"/>
    <s v="NA"/>
    <x v="0"/>
    <n v="0"/>
    <n v="0"/>
    <n v="0"/>
    <n v="0"/>
    <n v="0"/>
    <n v="0"/>
    <s v="NA"/>
    <x v="0"/>
    <s v="NA"/>
    <n v="0"/>
    <n v="10"/>
    <n v="2006"/>
    <x v="0"/>
    <x v="3"/>
    <n v="127500"/>
  </r>
  <r>
    <n v="956"/>
    <n v="90"/>
    <x v="4"/>
    <n v="82"/>
    <x v="752"/>
    <x v="0"/>
    <s v="NA"/>
    <x v="1"/>
    <x v="3"/>
    <x v="0"/>
    <x v="0"/>
    <x v="0"/>
    <x v="2"/>
    <x v="0"/>
    <x v="0"/>
    <x v="2"/>
    <x v="0"/>
    <n v="6"/>
    <n v="6"/>
    <n v="1946"/>
    <n v="1950"/>
    <x v="0"/>
    <x v="0"/>
    <x v="1"/>
    <s v="MetalSd"/>
    <x v="0"/>
    <n v="423"/>
    <x v="1"/>
    <s v="TA"/>
    <x v="1"/>
    <x v="0"/>
    <s v="TA"/>
    <s v="No"/>
    <x v="3"/>
    <n v="484"/>
    <s v="Unf"/>
    <n v="0"/>
    <n v="495"/>
    <n v="979"/>
    <x v="0"/>
    <s v="TA"/>
    <s v="N"/>
    <x v="1"/>
    <n v="979"/>
    <n v="979"/>
    <n v="0"/>
    <n v="1958"/>
    <n v="0"/>
    <n v="0"/>
    <n v="2"/>
    <n v="0"/>
    <n v="4"/>
    <n v="2"/>
    <s v="TA"/>
    <n v="8"/>
    <s v="Typ"/>
    <n v="0"/>
    <s v="NA"/>
    <x v="0"/>
    <n v="1946"/>
    <x v="1"/>
    <n v="2"/>
    <n v="492"/>
    <s v="TA"/>
    <s v="TA"/>
    <x v="0"/>
    <n v="0"/>
    <n v="0"/>
    <n v="0"/>
    <n v="0"/>
    <n v="0"/>
    <n v="0"/>
    <s v="NA"/>
    <x v="0"/>
    <s v="NA"/>
    <n v="0"/>
    <n v="8"/>
    <n v="2007"/>
    <x v="0"/>
    <x v="0"/>
    <n v="145000"/>
  </r>
  <r>
    <n v="957"/>
    <n v="160"/>
    <x v="1"/>
    <n v="24"/>
    <x v="753"/>
    <x v="0"/>
    <s v="NA"/>
    <x v="0"/>
    <x v="0"/>
    <x v="0"/>
    <x v="0"/>
    <x v="0"/>
    <x v="24"/>
    <x v="0"/>
    <x v="0"/>
    <x v="3"/>
    <x v="0"/>
    <n v="6"/>
    <n v="6"/>
    <n v="1980"/>
    <n v="1980"/>
    <x v="0"/>
    <x v="0"/>
    <x v="1"/>
    <s v="MetalSd"/>
    <x v="1"/>
    <n v="0"/>
    <x v="1"/>
    <s v="TA"/>
    <x v="1"/>
    <x v="0"/>
    <s v="TA"/>
    <s v="No"/>
    <x v="1"/>
    <n v="285"/>
    <s v="Unf"/>
    <n v="0"/>
    <n v="276"/>
    <n v="561"/>
    <x v="0"/>
    <s v="TA"/>
    <s v="Y"/>
    <x v="0"/>
    <n v="561"/>
    <n v="668"/>
    <n v="0"/>
    <n v="1229"/>
    <n v="0"/>
    <n v="0"/>
    <n v="1"/>
    <n v="1"/>
    <n v="2"/>
    <n v="1"/>
    <s v="TA"/>
    <n v="5"/>
    <s v="Typ"/>
    <n v="1"/>
    <s v="TA"/>
    <x v="0"/>
    <n v="1980"/>
    <x v="2"/>
    <n v="2"/>
    <n v="462"/>
    <s v="TA"/>
    <s v="TA"/>
    <x v="0"/>
    <n v="150"/>
    <n v="0"/>
    <n v="0"/>
    <n v="0"/>
    <n v="0"/>
    <n v="0"/>
    <s v="NA"/>
    <x v="3"/>
    <s v="NA"/>
    <n v="0"/>
    <n v="5"/>
    <n v="2009"/>
    <x v="0"/>
    <x v="0"/>
    <n v="124000"/>
  </r>
  <r>
    <n v="958"/>
    <n v="20"/>
    <x v="0"/>
    <n v="70"/>
    <x v="9"/>
    <x v="0"/>
    <s v="NA"/>
    <x v="0"/>
    <x v="0"/>
    <x v="0"/>
    <x v="0"/>
    <x v="0"/>
    <x v="9"/>
    <x v="0"/>
    <x v="0"/>
    <x v="0"/>
    <x v="1"/>
    <n v="5"/>
    <n v="5"/>
    <n v="1962"/>
    <n v="1962"/>
    <x v="1"/>
    <x v="0"/>
    <x v="1"/>
    <s v="MetalSd"/>
    <x v="1"/>
    <n v="0"/>
    <x v="1"/>
    <s v="TA"/>
    <x v="1"/>
    <x v="1"/>
    <s v="TA"/>
    <s v="No"/>
    <x v="3"/>
    <n v="417"/>
    <s v="Unf"/>
    <n v="0"/>
    <n v="640"/>
    <n v="1057"/>
    <x v="0"/>
    <s v="TA"/>
    <s v="Y"/>
    <x v="0"/>
    <n v="1057"/>
    <n v="0"/>
    <n v="0"/>
    <n v="1057"/>
    <n v="0"/>
    <n v="0"/>
    <n v="1"/>
    <n v="0"/>
    <n v="3"/>
    <n v="1"/>
    <s v="TA"/>
    <n v="6"/>
    <s v="Typ"/>
    <n v="0"/>
    <s v="NA"/>
    <x v="1"/>
    <n v="1977"/>
    <x v="2"/>
    <n v="2"/>
    <n v="576"/>
    <s v="TA"/>
    <s v="TA"/>
    <x v="0"/>
    <n v="0"/>
    <n v="0"/>
    <n v="0"/>
    <n v="0"/>
    <n v="0"/>
    <n v="0"/>
    <s v="NA"/>
    <x v="0"/>
    <s v="NA"/>
    <n v="0"/>
    <n v="4"/>
    <n v="2007"/>
    <x v="0"/>
    <x v="0"/>
    <n v="132000"/>
  </r>
  <r>
    <n v="959"/>
    <n v="20"/>
    <x v="0"/>
    <n v="65"/>
    <x v="0"/>
    <x v="0"/>
    <s v="NA"/>
    <x v="0"/>
    <x v="0"/>
    <x v="0"/>
    <x v="0"/>
    <x v="0"/>
    <x v="0"/>
    <x v="0"/>
    <x v="0"/>
    <x v="0"/>
    <x v="1"/>
    <n v="7"/>
    <n v="5"/>
    <n v="2003"/>
    <n v="2003"/>
    <x v="0"/>
    <x v="0"/>
    <x v="0"/>
    <s v="VinylSd"/>
    <x v="1"/>
    <n v="0"/>
    <x v="0"/>
    <s v="TA"/>
    <x v="0"/>
    <x v="0"/>
    <s v="TA"/>
    <s v="Mn"/>
    <x v="0"/>
    <n v="699"/>
    <s v="Unf"/>
    <n v="0"/>
    <n v="638"/>
    <n v="1337"/>
    <x v="0"/>
    <s v="Ex"/>
    <s v="Y"/>
    <x v="0"/>
    <n v="1337"/>
    <n v="0"/>
    <n v="0"/>
    <n v="1337"/>
    <n v="1"/>
    <n v="0"/>
    <n v="2"/>
    <n v="0"/>
    <n v="3"/>
    <n v="1"/>
    <s v="Gd"/>
    <n v="6"/>
    <s v="Typ"/>
    <n v="0"/>
    <s v="NA"/>
    <x v="0"/>
    <n v="2003"/>
    <x v="0"/>
    <n v="2"/>
    <n v="531"/>
    <s v="TA"/>
    <s v="TA"/>
    <x v="0"/>
    <n v="0"/>
    <n v="39"/>
    <n v="0"/>
    <n v="0"/>
    <n v="0"/>
    <n v="0"/>
    <s v="NA"/>
    <x v="0"/>
    <s v="NA"/>
    <n v="0"/>
    <n v="10"/>
    <n v="2007"/>
    <x v="0"/>
    <x v="0"/>
    <n v="185000"/>
  </r>
  <r>
    <n v="960"/>
    <n v="160"/>
    <x v="3"/>
    <n v="24"/>
    <x v="754"/>
    <x v="0"/>
    <s v="NA"/>
    <x v="0"/>
    <x v="0"/>
    <x v="0"/>
    <x v="1"/>
    <x v="0"/>
    <x v="5"/>
    <x v="0"/>
    <x v="0"/>
    <x v="4"/>
    <x v="0"/>
    <n v="7"/>
    <n v="5"/>
    <n v="1999"/>
    <n v="1999"/>
    <x v="1"/>
    <x v="0"/>
    <x v="1"/>
    <s v="MetalSd"/>
    <x v="1"/>
    <n v="0"/>
    <x v="0"/>
    <s v="TA"/>
    <x v="0"/>
    <x v="0"/>
    <s v="TA"/>
    <s v="No"/>
    <x v="1"/>
    <n v="604"/>
    <s v="Unf"/>
    <n v="0"/>
    <n v="92"/>
    <n v="696"/>
    <x v="0"/>
    <s v="Ex"/>
    <s v="Y"/>
    <x v="0"/>
    <n v="696"/>
    <n v="720"/>
    <n v="0"/>
    <n v="1416"/>
    <n v="1"/>
    <n v="0"/>
    <n v="2"/>
    <n v="1"/>
    <n v="3"/>
    <n v="1"/>
    <s v="Gd"/>
    <n v="6"/>
    <s v="Typ"/>
    <n v="0"/>
    <s v="NA"/>
    <x v="1"/>
    <n v="1999"/>
    <x v="1"/>
    <n v="2"/>
    <n v="484"/>
    <s v="TA"/>
    <s v="TA"/>
    <x v="0"/>
    <n v="0"/>
    <n v="44"/>
    <n v="0"/>
    <n v="0"/>
    <n v="0"/>
    <n v="0"/>
    <s v="NA"/>
    <x v="0"/>
    <s v="NA"/>
    <n v="0"/>
    <n v="5"/>
    <n v="2010"/>
    <x v="0"/>
    <x v="0"/>
    <n v="155000"/>
  </r>
  <r>
    <n v="961"/>
    <n v="20"/>
    <x v="0"/>
    <n v="50"/>
    <x v="755"/>
    <x v="0"/>
    <s v="NA"/>
    <x v="1"/>
    <x v="0"/>
    <x v="0"/>
    <x v="0"/>
    <x v="0"/>
    <x v="8"/>
    <x v="0"/>
    <x v="0"/>
    <x v="0"/>
    <x v="1"/>
    <n v="5"/>
    <n v="7"/>
    <n v="1958"/>
    <n v="2008"/>
    <x v="0"/>
    <x v="0"/>
    <x v="2"/>
    <s v="Plywood"/>
    <x v="1"/>
    <n v="0"/>
    <x v="1"/>
    <s v="Gd"/>
    <x v="1"/>
    <x v="1"/>
    <s v="TA"/>
    <s v="Gd"/>
    <x v="4"/>
    <n v="696"/>
    <s v="Unf"/>
    <n v="0"/>
    <n v="162"/>
    <n v="858"/>
    <x v="0"/>
    <s v="Gd"/>
    <s v="Y"/>
    <x v="0"/>
    <n v="858"/>
    <n v="0"/>
    <n v="0"/>
    <n v="858"/>
    <n v="1"/>
    <n v="0"/>
    <n v="1"/>
    <n v="0"/>
    <n v="2"/>
    <n v="1"/>
    <s v="TA"/>
    <n v="4"/>
    <s v="Typ"/>
    <n v="0"/>
    <s v="NA"/>
    <x v="4"/>
    <s v="NA"/>
    <x v="3"/>
    <n v="0"/>
    <n v="0"/>
    <s v="NA"/>
    <s v="NA"/>
    <x v="0"/>
    <n v="117"/>
    <n v="0"/>
    <n v="0"/>
    <n v="0"/>
    <n v="0"/>
    <n v="0"/>
    <s v="NA"/>
    <x v="0"/>
    <s v="NA"/>
    <n v="0"/>
    <n v="2"/>
    <n v="2010"/>
    <x v="0"/>
    <x v="0"/>
    <n v="116500"/>
  </r>
  <r>
    <n v="962"/>
    <n v="60"/>
    <x v="0"/>
    <s v="NA"/>
    <x v="756"/>
    <x v="0"/>
    <s v="NA"/>
    <x v="1"/>
    <x v="0"/>
    <x v="0"/>
    <x v="2"/>
    <x v="0"/>
    <x v="6"/>
    <x v="2"/>
    <x v="0"/>
    <x v="0"/>
    <x v="0"/>
    <n v="6"/>
    <n v="7"/>
    <n v="1977"/>
    <n v="1995"/>
    <x v="0"/>
    <x v="0"/>
    <x v="3"/>
    <s v="HdBoard"/>
    <x v="0"/>
    <n v="424"/>
    <x v="1"/>
    <s v="Gd"/>
    <x v="1"/>
    <x v="0"/>
    <s v="Gd"/>
    <s v="No"/>
    <x v="1"/>
    <n v="896"/>
    <s v="Unf"/>
    <n v="0"/>
    <n v="434"/>
    <n v="1330"/>
    <x v="0"/>
    <s v="TA"/>
    <s v="Y"/>
    <x v="0"/>
    <n v="1542"/>
    <n v="1330"/>
    <n v="0"/>
    <n v="2872"/>
    <n v="1"/>
    <n v="0"/>
    <n v="2"/>
    <n v="1"/>
    <n v="4"/>
    <n v="1"/>
    <s v="TA"/>
    <n v="11"/>
    <s v="Typ"/>
    <n v="1"/>
    <s v="TA"/>
    <x v="0"/>
    <n v="1977"/>
    <x v="2"/>
    <n v="2"/>
    <n v="619"/>
    <s v="TA"/>
    <s v="TA"/>
    <x v="0"/>
    <n v="550"/>
    <n v="282"/>
    <n v="0"/>
    <n v="0"/>
    <n v="0"/>
    <n v="0"/>
    <s v="NA"/>
    <x v="0"/>
    <s v="NA"/>
    <n v="0"/>
    <n v="7"/>
    <n v="2008"/>
    <x v="0"/>
    <x v="0"/>
    <n v="272000"/>
  </r>
  <r>
    <n v="963"/>
    <n v="160"/>
    <x v="0"/>
    <n v="24"/>
    <x v="437"/>
    <x v="0"/>
    <s v="NA"/>
    <x v="0"/>
    <x v="0"/>
    <x v="0"/>
    <x v="2"/>
    <x v="0"/>
    <x v="20"/>
    <x v="0"/>
    <x v="0"/>
    <x v="3"/>
    <x v="0"/>
    <n v="6"/>
    <n v="6"/>
    <n v="1976"/>
    <n v="1976"/>
    <x v="0"/>
    <x v="0"/>
    <x v="7"/>
    <s v="Brk Cmn"/>
    <x v="1"/>
    <n v="0"/>
    <x v="1"/>
    <s v="TA"/>
    <x v="1"/>
    <x v="0"/>
    <s v="TA"/>
    <s v="No"/>
    <x v="1"/>
    <n v="556"/>
    <s v="Unf"/>
    <n v="0"/>
    <n v="248"/>
    <n v="804"/>
    <x v="0"/>
    <s v="TA"/>
    <s v="Y"/>
    <x v="0"/>
    <n v="804"/>
    <n v="744"/>
    <n v="0"/>
    <n v="1548"/>
    <n v="1"/>
    <n v="0"/>
    <n v="2"/>
    <n v="1"/>
    <n v="3"/>
    <n v="1"/>
    <s v="Gd"/>
    <n v="7"/>
    <s v="Typ"/>
    <n v="1"/>
    <s v="TA"/>
    <x v="1"/>
    <n v="1976"/>
    <x v="1"/>
    <n v="2"/>
    <n v="440"/>
    <s v="TA"/>
    <s v="TA"/>
    <x v="0"/>
    <n v="48"/>
    <n v="0"/>
    <n v="0"/>
    <n v="0"/>
    <n v="0"/>
    <n v="0"/>
    <s v="NA"/>
    <x v="0"/>
    <s v="NA"/>
    <n v="0"/>
    <n v="7"/>
    <n v="2007"/>
    <x v="0"/>
    <x v="0"/>
    <n v="155000"/>
  </r>
  <r>
    <n v="964"/>
    <n v="20"/>
    <x v="0"/>
    <n v="122"/>
    <x v="757"/>
    <x v="0"/>
    <s v="NA"/>
    <x v="1"/>
    <x v="0"/>
    <x v="0"/>
    <x v="2"/>
    <x v="0"/>
    <x v="0"/>
    <x v="0"/>
    <x v="0"/>
    <x v="0"/>
    <x v="1"/>
    <n v="9"/>
    <n v="5"/>
    <n v="2007"/>
    <n v="2007"/>
    <x v="0"/>
    <x v="0"/>
    <x v="0"/>
    <s v="VinylSd"/>
    <x v="1"/>
    <n v="0"/>
    <x v="0"/>
    <s v="TA"/>
    <x v="0"/>
    <x v="2"/>
    <s v="TA"/>
    <s v="No"/>
    <x v="2"/>
    <n v="0"/>
    <s v="Unf"/>
    <n v="0"/>
    <n v="1800"/>
    <n v="1800"/>
    <x v="0"/>
    <s v="Ex"/>
    <s v="Y"/>
    <x v="0"/>
    <n v="1800"/>
    <n v="0"/>
    <n v="0"/>
    <n v="1800"/>
    <n v="0"/>
    <n v="0"/>
    <n v="2"/>
    <n v="0"/>
    <n v="2"/>
    <n v="1"/>
    <s v="Ex"/>
    <n v="7"/>
    <s v="Typ"/>
    <n v="0"/>
    <s v="NA"/>
    <x v="0"/>
    <n v="2007"/>
    <x v="2"/>
    <n v="2"/>
    <n v="702"/>
    <s v="TA"/>
    <s v="TA"/>
    <x v="0"/>
    <n v="288"/>
    <n v="136"/>
    <n v="0"/>
    <n v="0"/>
    <n v="0"/>
    <n v="0"/>
    <s v="NA"/>
    <x v="0"/>
    <s v="NA"/>
    <n v="0"/>
    <n v="5"/>
    <n v="2009"/>
    <x v="0"/>
    <x v="0"/>
    <n v="239000"/>
  </r>
  <r>
    <n v="965"/>
    <n v="60"/>
    <x v="0"/>
    <n v="80"/>
    <x v="758"/>
    <x v="0"/>
    <s v="NA"/>
    <x v="0"/>
    <x v="0"/>
    <x v="0"/>
    <x v="2"/>
    <x v="0"/>
    <x v="16"/>
    <x v="0"/>
    <x v="0"/>
    <x v="0"/>
    <x v="0"/>
    <n v="7"/>
    <n v="5"/>
    <n v="2002"/>
    <n v="2003"/>
    <x v="0"/>
    <x v="0"/>
    <x v="0"/>
    <s v="VinylSd"/>
    <x v="0"/>
    <n v="44"/>
    <x v="0"/>
    <s v="TA"/>
    <x v="0"/>
    <x v="0"/>
    <s v="TA"/>
    <s v="No"/>
    <x v="0"/>
    <n v="624"/>
    <s v="Unf"/>
    <n v="0"/>
    <n v="193"/>
    <n v="817"/>
    <x v="0"/>
    <s v="Ex"/>
    <s v="Y"/>
    <x v="0"/>
    <n v="824"/>
    <n v="1070"/>
    <n v="0"/>
    <n v="1894"/>
    <n v="1"/>
    <n v="0"/>
    <n v="2"/>
    <n v="1"/>
    <n v="4"/>
    <n v="1"/>
    <s v="Gd"/>
    <n v="8"/>
    <s v="Typ"/>
    <n v="1"/>
    <s v="Gd"/>
    <x v="2"/>
    <n v="2002"/>
    <x v="2"/>
    <n v="2"/>
    <n v="510"/>
    <s v="TA"/>
    <s v="TA"/>
    <x v="0"/>
    <n v="0"/>
    <n v="40"/>
    <n v="0"/>
    <n v="0"/>
    <n v="0"/>
    <n v="0"/>
    <s v="NA"/>
    <x v="0"/>
    <s v="NA"/>
    <n v="0"/>
    <n v="2"/>
    <n v="2010"/>
    <x v="0"/>
    <x v="0"/>
    <n v="214900"/>
  </r>
  <r>
    <n v="966"/>
    <n v="60"/>
    <x v="0"/>
    <n v="65"/>
    <x v="728"/>
    <x v="0"/>
    <s v="NA"/>
    <x v="0"/>
    <x v="0"/>
    <x v="0"/>
    <x v="0"/>
    <x v="0"/>
    <x v="17"/>
    <x v="6"/>
    <x v="0"/>
    <x v="0"/>
    <x v="0"/>
    <n v="6"/>
    <n v="5"/>
    <n v="2005"/>
    <n v="2007"/>
    <x v="0"/>
    <x v="0"/>
    <x v="0"/>
    <s v="VinylSd"/>
    <x v="1"/>
    <n v="0"/>
    <x v="0"/>
    <s v="TA"/>
    <x v="0"/>
    <x v="0"/>
    <s v="TA"/>
    <s v="No"/>
    <x v="2"/>
    <n v="0"/>
    <s v="Unf"/>
    <n v="0"/>
    <n v="783"/>
    <n v="783"/>
    <x v="0"/>
    <s v="Ex"/>
    <s v="Y"/>
    <x v="0"/>
    <n v="783"/>
    <n v="701"/>
    <n v="0"/>
    <n v="1484"/>
    <n v="0"/>
    <n v="0"/>
    <n v="2"/>
    <n v="1"/>
    <n v="3"/>
    <n v="1"/>
    <s v="Gd"/>
    <n v="8"/>
    <s v="Typ"/>
    <n v="1"/>
    <s v="Gd"/>
    <x v="0"/>
    <n v="2005"/>
    <x v="2"/>
    <n v="2"/>
    <n v="393"/>
    <s v="TA"/>
    <s v="TA"/>
    <x v="0"/>
    <n v="0"/>
    <n v="72"/>
    <n v="0"/>
    <n v="0"/>
    <n v="0"/>
    <n v="0"/>
    <s v="NA"/>
    <x v="0"/>
    <s v="NA"/>
    <n v="0"/>
    <n v="7"/>
    <n v="2007"/>
    <x v="1"/>
    <x v="2"/>
    <n v="178900"/>
  </r>
  <r>
    <n v="967"/>
    <n v="50"/>
    <x v="0"/>
    <n v="130"/>
    <x v="1"/>
    <x v="0"/>
    <s v="NA"/>
    <x v="1"/>
    <x v="3"/>
    <x v="0"/>
    <x v="0"/>
    <x v="0"/>
    <x v="2"/>
    <x v="0"/>
    <x v="0"/>
    <x v="0"/>
    <x v="2"/>
    <n v="5"/>
    <n v="7"/>
    <n v="1940"/>
    <n v="1950"/>
    <x v="0"/>
    <x v="0"/>
    <x v="1"/>
    <s v="MetalSd"/>
    <x v="1"/>
    <n v="0"/>
    <x v="0"/>
    <s v="Gd"/>
    <x v="2"/>
    <x v="1"/>
    <s v="Fa"/>
    <s v="No"/>
    <x v="3"/>
    <n v="428"/>
    <s v="Unf"/>
    <n v="0"/>
    <n v="300"/>
    <n v="728"/>
    <x v="0"/>
    <s v="Ex"/>
    <s v="Y"/>
    <x v="0"/>
    <n v="976"/>
    <n v="332"/>
    <n v="0"/>
    <n v="1308"/>
    <n v="1"/>
    <n v="0"/>
    <n v="1"/>
    <n v="1"/>
    <n v="2"/>
    <n v="1"/>
    <s v="TA"/>
    <n v="7"/>
    <s v="Min2"/>
    <n v="2"/>
    <s v="TA"/>
    <x v="1"/>
    <n v="1940"/>
    <x v="1"/>
    <n v="1"/>
    <n v="256"/>
    <s v="TA"/>
    <s v="TA"/>
    <x v="0"/>
    <n v="0"/>
    <n v="70"/>
    <n v="0"/>
    <n v="0"/>
    <n v="0"/>
    <n v="0"/>
    <s v="NA"/>
    <x v="0"/>
    <s v="NA"/>
    <n v="0"/>
    <n v="6"/>
    <n v="2009"/>
    <x v="0"/>
    <x v="0"/>
    <n v="160000"/>
  </r>
  <r>
    <n v="968"/>
    <n v="20"/>
    <x v="0"/>
    <s v="NA"/>
    <x v="759"/>
    <x v="0"/>
    <s v="NA"/>
    <x v="1"/>
    <x v="0"/>
    <x v="0"/>
    <x v="0"/>
    <x v="0"/>
    <x v="11"/>
    <x v="0"/>
    <x v="0"/>
    <x v="0"/>
    <x v="1"/>
    <n v="5"/>
    <n v="7"/>
    <n v="1955"/>
    <n v="1955"/>
    <x v="1"/>
    <x v="0"/>
    <x v="2"/>
    <s v="Wd Sdng"/>
    <x v="0"/>
    <n v="151"/>
    <x v="1"/>
    <s v="TA"/>
    <x v="1"/>
    <x v="1"/>
    <s v="TA"/>
    <s v="No"/>
    <x v="1"/>
    <n v="902"/>
    <s v="Unf"/>
    <n v="0"/>
    <n v="196"/>
    <n v="1098"/>
    <x v="0"/>
    <s v="TA"/>
    <s v="Y"/>
    <x v="0"/>
    <n v="1098"/>
    <n v="0"/>
    <n v="0"/>
    <n v="1098"/>
    <n v="1"/>
    <n v="0"/>
    <n v="1"/>
    <n v="0"/>
    <n v="3"/>
    <n v="1"/>
    <s v="TA"/>
    <n v="6"/>
    <s v="Typ"/>
    <n v="0"/>
    <s v="NA"/>
    <x v="0"/>
    <n v="1955"/>
    <x v="1"/>
    <n v="1"/>
    <n v="260"/>
    <s v="TA"/>
    <s v="TA"/>
    <x v="0"/>
    <n v="0"/>
    <n v="0"/>
    <n v="0"/>
    <n v="0"/>
    <n v="0"/>
    <n v="0"/>
    <s v="NA"/>
    <x v="0"/>
    <s v="NA"/>
    <n v="0"/>
    <n v="7"/>
    <n v="2008"/>
    <x v="0"/>
    <x v="0"/>
    <n v="135000"/>
  </r>
  <r>
    <n v="969"/>
    <n v="50"/>
    <x v="1"/>
    <n v="50"/>
    <x v="418"/>
    <x v="0"/>
    <s v="NA"/>
    <x v="0"/>
    <x v="0"/>
    <x v="0"/>
    <x v="0"/>
    <x v="0"/>
    <x v="7"/>
    <x v="0"/>
    <x v="0"/>
    <x v="0"/>
    <x v="2"/>
    <n v="3"/>
    <n v="6"/>
    <n v="1910"/>
    <n v="1950"/>
    <x v="0"/>
    <x v="0"/>
    <x v="0"/>
    <s v="VinylSd"/>
    <x v="1"/>
    <n v="0"/>
    <x v="1"/>
    <s v="TA"/>
    <x v="2"/>
    <x v="1"/>
    <s v="TA"/>
    <s v="No"/>
    <x v="2"/>
    <n v="0"/>
    <s v="Unf"/>
    <n v="0"/>
    <n v="600"/>
    <n v="600"/>
    <x v="2"/>
    <s v="Fa"/>
    <s v="N"/>
    <x v="0"/>
    <n v="600"/>
    <n v="368"/>
    <n v="0"/>
    <n v="968"/>
    <n v="0"/>
    <n v="0"/>
    <n v="1"/>
    <n v="0"/>
    <n v="2"/>
    <n v="1"/>
    <s v="TA"/>
    <n v="6"/>
    <s v="Typ"/>
    <n v="0"/>
    <s v="NA"/>
    <x v="4"/>
    <s v="NA"/>
    <x v="3"/>
    <n v="0"/>
    <n v="0"/>
    <s v="NA"/>
    <s v="NA"/>
    <x v="0"/>
    <n v="0"/>
    <n v="0"/>
    <n v="0"/>
    <n v="0"/>
    <n v="0"/>
    <n v="0"/>
    <s v="NA"/>
    <x v="2"/>
    <s v="NA"/>
    <n v="0"/>
    <n v="5"/>
    <n v="2009"/>
    <x v="0"/>
    <x v="1"/>
    <n v="37900"/>
  </r>
  <r>
    <n v="970"/>
    <n v="190"/>
    <x v="0"/>
    <n v="75"/>
    <x v="7"/>
    <x v="0"/>
    <s v="NA"/>
    <x v="0"/>
    <x v="0"/>
    <x v="0"/>
    <x v="0"/>
    <x v="0"/>
    <x v="11"/>
    <x v="0"/>
    <x v="0"/>
    <x v="1"/>
    <x v="5"/>
    <n v="6"/>
    <n v="5"/>
    <n v="1958"/>
    <n v="1958"/>
    <x v="1"/>
    <x v="0"/>
    <x v="3"/>
    <s v="HdBoard"/>
    <x v="0"/>
    <n v="105"/>
    <x v="1"/>
    <s v="Fa"/>
    <x v="1"/>
    <x v="1"/>
    <s v="TA"/>
    <s v="Gd"/>
    <x v="1"/>
    <n v="513"/>
    <s v="Unf"/>
    <n v="0"/>
    <n v="75"/>
    <n v="588"/>
    <x v="0"/>
    <s v="TA"/>
    <s v="Y"/>
    <x v="0"/>
    <n v="1095"/>
    <n v="0"/>
    <n v="0"/>
    <n v="1095"/>
    <n v="1"/>
    <n v="0"/>
    <n v="1"/>
    <n v="0"/>
    <n v="2"/>
    <n v="1"/>
    <s v="TA"/>
    <n v="6"/>
    <s v="Typ"/>
    <n v="0"/>
    <s v="NA"/>
    <x v="0"/>
    <n v="1958"/>
    <x v="0"/>
    <n v="1"/>
    <n v="264"/>
    <s v="TA"/>
    <s v="TA"/>
    <x v="0"/>
    <n v="0"/>
    <n v="0"/>
    <n v="0"/>
    <n v="0"/>
    <n v="0"/>
    <n v="0"/>
    <s v="NA"/>
    <x v="0"/>
    <s v="NA"/>
    <n v="0"/>
    <n v="3"/>
    <n v="2006"/>
    <x v="3"/>
    <x v="0"/>
    <n v="140000"/>
  </r>
  <r>
    <n v="971"/>
    <n v="50"/>
    <x v="0"/>
    <n v="60"/>
    <x v="99"/>
    <x v="0"/>
    <s v="NA"/>
    <x v="0"/>
    <x v="0"/>
    <x v="0"/>
    <x v="0"/>
    <x v="0"/>
    <x v="11"/>
    <x v="0"/>
    <x v="0"/>
    <x v="0"/>
    <x v="2"/>
    <n v="4"/>
    <n v="4"/>
    <n v="1949"/>
    <n v="1950"/>
    <x v="0"/>
    <x v="0"/>
    <x v="8"/>
    <s v="AsbShng"/>
    <x v="1"/>
    <n v="0"/>
    <x v="1"/>
    <s v="TA"/>
    <x v="1"/>
    <x v="1"/>
    <s v="TA"/>
    <s v="No"/>
    <x v="2"/>
    <n v="0"/>
    <s v="Unf"/>
    <n v="0"/>
    <n v="720"/>
    <n v="720"/>
    <x v="0"/>
    <s v="TA"/>
    <s v="N"/>
    <x v="2"/>
    <n v="720"/>
    <n v="472"/>
    <n v="0"/>
    <n v="1192"/>
    <n v="0"/>
    <n v="0"/>
    <n v="1"/>
    <n v="1"/>
    <n v="4"/>
    <n v="1"/>
    <s v="TA"/>
    <n v="6"/>
    <s v="Typ"/>
    <n v="0"/>
    <s v="NA"/>
    <x v="4"/>
    <s v="NA"/>
    <x v="3"/>
    <n v="0"/>
    <n v="0"/>
    <s v="NA"/>
    <s v="NA"/>
    <x v="0"/>
    <n v="0"/>
    <n v="0"/>
    <n v="0"/>
    <n v="0"/>
    <n v="0"/>
    <n v="0"/>
    <s v="NA"/>
    <x v="0"/>
    <s v="NA"/>
    <n v="0"/>
    <n v="12"/>
    <n v="2006"/>
    <x v="0"/>
    <x v="1"/>
    <n v="135000"/>
  </r>
  <r>
    <n v="972"/>
    <n v="160"/>
    <x v="0"/>
    <n v="36"/>
    <x v="760"/>
    <x v="0"/>
    <s v="NA"/>
    <x v="0"/>
    <x v="0"/>
    <x v="0"/>
    <x v="0"/>
    <x v="0"/>
    <x v="10"/>
    <x v="0"/>
    <x v="0"/>
    <x v="4"/>
    <x v="0"/>
    <n v="7"/>
    <n v="5"/>
    <n v="2003"/>
    <n v="2004"/>
    <x v="0"/>
    <x v="0"/>
    <x v="0"/>
    <s v="Wd Shng"/>
    <x v="2"/>
    <n v="106"/>
    <x v="0"/>
    <s v="TA"/>
    <x v="0"/>
    <x v="0"/>
    <s v="TA"/>
    <s v="No"/>
    <x v="0"/>
    <n v="567"/>
    <s v="Unf"/>
    <n v="0"/>
    <n v="197"/>
    <n v="764"/>
    <x v="0"/>
    <s v="Ex"/>
    <s v="Y"/>
    <x v="0"/>
    <n v="764"/>
    <n v="862"/>
    <n v="0"/>
    <n v="1626"/>
    <n v="0"/>
    <n v="0"/>
    <n v="2"/>
    <n v="0"/>
    <n v="2"/>
    <n v="1"/>
    <s v="Gd"/>
    <n v="6"/>
    <s v="Typ"/>
    <n v="0"/>
    <s v="NA"/>
    <x v="2"/>
    <n v="2003"/>
    <x v="0"/>
    <n v="2"/>
    <n v="474"/>
    <s v="TA"/>
    <s v="TA"/>
    <x v="0"/>
    <n v="0"/>
    <n v="27"/>
    <n v="0"/>
    <n v="0"/>
    <n v="0"/>
    <n v="0"/>
    <s v="NA"/>
    <x v="0"/>
    <s v="NA"/>
    <n v="0"/>
    <n v="7"/>
    <n v="2009"/>
    <x v="0"/>
    <x v="0"/>
    <n v="173000"/>
  </r>
  <r>
    <n v="973"/>
    <n v="120"/>
    <x v="0"/>
    <n v="55"/>
    <x v="115"/>
    <x v="0"/>
    <s v="NA"/>
    <x v="0"/>
    <x v="0"/>
    <x v="0"/>
    <x v="0"/>
    <x v="0"/>
    <x v="12"/>
    <x v="0"/>
    <x v="0"/>
    <x v="3"/>
    <x v="1"/>
    <n v="6"/>
    <n v="5"/>
    <n v="1979"/>
    <n v="1979"/>
    <x v="0"/>
    <x v="0"/>
    <x v="7"/>
    <s v="Plywood"/>
    <x v="1"/>
    <n v="0"/>
    <x v="1"/>
    <s v="TA"/>
    <x v="1"/>
    <x v="0"/>
    <s v="TA"/>
    <s v="No"/>
    <x v="2"/>
    <n v="0"/>
    <s v="Unf"/>
    <n v="0"/>
    <n v="918"/>
    <n v="918"/>
    <x v="0"/>
    <s v="TA"/>
    <s v="Y"/>
    <x v="0"/>
    <n v="918"/>
    <n v="0"/>
    <n v="0"/>
    <n v="918"/>
    <n v="0"/>
    <n v="0"/>
    <n v="2"/>
    <n v="0"/>
    <n v="2"/>
    <n v="1"/>
    <s v="TA"/>
    <n v="5"/>
    <s v="Typ"/>
    <n v="1"/>
    <s v="TA"/>
    <x v="0"/>
    <n v="1979"/>
    <x v="1"/>
    <n v="1"/>
    <n v="264"/>
    <s v="TA"/>
    <s v="TA"/>
    <x v="0"/>
    <n v="28"/>
    <n v="0"/>
    <n v="0"/>
    <n v="0"/>
    <n v="0"/>
    <n v="0"/>
    <s v="NA"/>
    <x v="0"/>
    <s v="NA"/>
    <n v="0"/>
    <n v="4"/>
    <n v="2010"/>
    <x v="0"/>
    <x v="0"/>
    <n v="99500"/>
  </r>
  <r>
    <n v="974"/>
    <n v="20"/>
    <x v="3"/>
    <n v="95"/>
    <x v="761"/>
    <x v="0"/>
    <s v="NA"/>
    <x v="0"/>
    <x v="0"/>
    <x v="0"/>
    <x v="2"/>
    <x v="0"/>
    <x v="5"/>
    <x v="0"/>
    <x v="0"/>
    <x v="0"/>
    <x v="1"/>
    <n v="7"/>
    <n v="5"/>
    <n v="2007"/>
    <n v="2008"/>
    <x v="0"/>
    <x v="0"/>
    <x v="6"/>
    <s v="CmentBd"/>
    <x v="4"/>
    <s v="NA"/>
    <x v="0"/>
    <s v="TA"/>
    <x v="0"/>
    <x v="0"/>
    <s v="TA"/>
    <s v="No"/>
    <x v="2"/>
    <n v="0"/>
    <s v="Unf"/>
    <n v="0"/>
    <n v="1428"/>
    <n v="1428"/>
    <x v="0"/>
    <s v="Ex"/>
    <s v="Y"/>
    <x v="0"/>
    <n v="1428"/>
    <n v="0"/>
    <n v="0"/>
    <n v="1428"/>
    <n v="0"/>
    <n v="0"/>
    <n v="2"/>
    <n v="0"/>
    <n v="3"/>
    <n v="1"/>
    <s v="Gd"/>
    <n v="6"/>
    <s v="Typ"/>
    <n v="0"/>
    <s v="NA"/>
    <x v="0"/>
    <n v="2007"/>
    <x v="2"/>
    <n v="2"/>
    <n v="480"/>
    <s v="TA"/>
    <s v="TA"/>
    <x v="0"/>
    <n v="0"/>
    <n v="120"/>
    <n v="0"/>
    <n v="0"/>
    <n v="0"/>
    <n v="0"/>
    <s v="NA"/>
    <x v="0"/>
    <s v="NA"/>
    <n v="0"/>
    <n v="12"/>
    <n v="2008"/>
    <x v="1"/>
    <x v="2"/>
    <n v="182000"/>
  </r>
  <r>
    <n v="975"/>
    <n v="70"/>
    <x v="0"/>
    <n v="60"/>
    <x v="762"/>
    <x v="0"/>
    <s v="NA"/>
    <x v="1"/>
    <x v="0"/>
    <x v="0"/>
    <x v="2"/>
    <x v="0"/>
    <x v="8"/>
    <x v="6"/>
    <x v="3"/>
    <x v="0"/>
    <x v="0"/>
    <n v="7"/>
    <n v="8"/>
    <n v="1910"/>
    <n v="1993"/>
    <x v="0"/>
    <x v="0"/>
    <x v="3"/>
    <s v="HdBoard"/>
    <x v="1"/>
    <n v="0"/>
    <x v="1"/>
    <s v="Gd"/>
    <x v="2"/>
    <x v="0"/>
    <s v="TA"/>
    <s v="No"/>
    <x v="2"/>
    <n v="0"/>
    <s v="Unf"/>
    <n v="0"/>
    <n v="728"/>
    <n v="728"/>
    <x v="0"/>
    <s v="TA"/>
    <s v="N"/>
    <x v="0"/>
    <n v="1136"/>
    <n v="883"/>
    <n v="0"/>
    <n v="2019"/>
    <n v="0"/>
    <n v="0"/>
    <n v="1"/>
    <n v="0"/>
    <n v="3"/>
    <n v="1"/>
    <s v="Gd"/>
    <n v="8"/>
    <s v="Typ"/>
    <n v="0"/>
    <s v="NA"/>
    <x v="1"/>
    <n v="1997"/>
    <x v="1"/>
    <n v="2"/>
    <n v="532"/>
    <s v="TA"/>
    <s v="TA"/>
    <x v="0"/>
    <n v="509"/>
    <n v="135"/>
    <n v="0"/>
    <n v="0"/>
    <n v="0"/>
    <n v="0"/>
    <s v="NA"/>
    <x v="3"/>
    <s v="NA"/>
    <n v="0"/>
    <n v="10"/>
    <n v="2009"/>
    <x v="0"/>
    <x v="0"/>
    <n v="167500"/>
  </r>
  <r>
    <n v="976"/>
    <n v="160"/>
    <x v="3"/>
    <s v="NA"/>
    <x v="763"/>
    <x v="0"/>
    <s v="NA"/>
    <x v="0"/>
    <x v="0"/>
    <x v="0"/>
    <x v="1"/>
    <x v="0"/>
    <x v="5"/>
    <x v="0"/>
    <x v="0"/>
    <x v="4"/>
    <x v="0"/>
    <n v="7"/>
    <n v="5"/>
    <n v="2000"/>
    <n v="2000"/>
    <x v="0"/>
    <x v="0"/>
    <x v="1"/>
    <s v="MetalSd"/>
    <x v="1"/>
    <n v="0"/>
    <x v="0"/>
    <s v="TA"/>
    <x v="0"/>
    <x v="0"/>
    <s v="TA"/>
    <s v="No"/>
    <x v="0"/>
    <n v="641"/>
    <s v="Unf"/>
    <n v="0"/>
    <n v="32"/>
    <n v="673"/>
    <x v="0"/>
    <s v="Ex"/>
    <s v="Y"/>
    <x v="0"/>
    <n v="673"/>
    <n v="709"/>
    <n v="0"/>
    <n v="1382"/>
    <n v="1"/>
    <n v="0"/>
    <n v="2"/>
    <n v="1"/>
    <n v="3"/>
    <n v="1"/>
    <s v="Gd"/>
    <n v="6"/>
    <s v="Typ"/>
    <n v="0"/>
    <s v="NA"/>
    <x v="1"/>
    <n v="2000"/>
    <x v="1"/>
    <n v="2"/>
    <n v="490"/>
    <s v="TA"/>
    <s v="TA"/>
    <x v="0"/>
    <n v="153"/>
    <n v="50"/>
    <n v="0"/>
    <n v="0"/>
    <n v="0"/>
    <n v="0"/>
    <s v="NA"/>
    <x v="0"/>
    <s v="NA"/>
    <n v="0"/>
    <n v="4"/>
    <n v="2006"/>
    <x v="0"/>
    <x v="0"/>
    <n v="165000"/>
  </r>
  <r>
    <n v="977"/>
    <n v="30"/>
    <x v="0"/>
    <n v="51"/>
    <x v="764"/>
    <x v="0"/>
    <s v="NA"/>
    <x v="1"/>
    <x v="1"/>
    <x v="0"/>
    <x v="0"/>
    <x v="0"/>
    <x v="8"/>
    <x v="0"/>
    <x v="0"/>
    <x v="0"/>
    <x v="1"/>
    <n v="4"/>
    <n v="7"/>
    <n v="1923"/>
    <n v="1958"/>
    <x v="0"/>
    <x v="0"/>
    <x v="2"/>
    <s v="Wd Sdng"/>
    <x v="1"/>
    <n v="0"/>
    <x v="1"/>
    <s v="TA"/>
    <x v="0"/>
    <x v="0"/>
    <s v="TA"/>
    <s v="No"/>
    <x v="2"/>
    <n v="0"/>
    <s v="Unf"/>
    <n v="0"/>
    <n v="440"/>
    <n v="440"/>
    <x v="0"/>
    <s v="TA"/>
    <s v="Y"/>
    <x v="2"/>
    <n v="869"/>
    <n v="0"/>
    <n v="0"/>
    <n v="869"/>
    <n v="0"/>
    <n v="0"/>
    <n v="1"/>
    <n v="0"/>
    <n v="2"/>
    <n v="1"/>
    <s v="Fa"/>
    <n v="4"/>
    <s v="Typ"/>
    <n v="0"/>
    <s v="NA"/>
    <x v="4"/>
    <s v="NA"/>
    <x v="3"/>
    <n v="0"/>
    <n v="0"/>
    <s v="NA"/>
    <s v="NA"/>
    <x v="0"/>
    <n v="0"/>
    <n v="0"/>
    <n v="0"/>
    <n v="0"/>
    <n v="0"/>
    <n v="0"/>
    <s v="NA"/>
    <x v="0"/>
    <s v="NA"/>
    <n v="0"/>
    <n v="8"/>
    <n v="2006"/>
    <x v="0"/>
    <x v="0"/>
    <n v="85500"/>
  </r>
  <r>
    <n v="978"/>
    <n v="120"/>
    <x v="3"/>
    <n v="35"/>
    <x v="765"/>
    <x v="0"/>
    <s v="Pave"/>
    <x v="1"/>
    <x v="0"/>
    <x v="0"/>
    <x v="0"/>
    <x v="0"/>
    <x v="5"/>
    <x v="0"/>
    <x v="0"/>
    <x v="3"/>
    <x v="1"/>
    <n v="7"/>
    <n v="5"/>
    <n v="2006"/>
    <n v="2007"/>
    <x v="0"/>
    <x v="0"/>
    <x v="0"/>
    <s v="VinylSd"/>
    <x v="4"/>
    <s v="NA"/>
    <x v="0"/>
    <s v="TA"/>
    <x v="0"/>
    <x v="0"/>
    <s v="TA"/>
    <s v="No"/>
    <x v="0"/>
    <n v="1106"/>
    <s v="Unf"/>
    <n v="0"/>
    <n v="135"/>
    <n v="1241"/>
    <x v="0"/>
    <s v="Ex"/>
    <s v="Y"/>
    <x v="0"/>
    <n v="1241"/>
    <n v="0"/>
    <n v="0"/>
    <n v="1241"/>
    <n v="1"/>
    <n v="0"/>
    <n v="1"/>
    <n v="1"/>
    <n v="1"/>
    <n v="1"/>
    <s v="Gd"/>
    <n v="4"/>
    <s v="Typ"/>
    <n v="0"/>
    <s v="NA"/>
    <x v="0"/>
    <n v="2007"/>
    <x v="2"/>
    <n v="2"/>
    <n v="569"/>
    <s v="TA"/>
    <s v="TA"/>
    <x v="0"/>
    <n v="0"/>
    <n v="116"/>
    <n v="0"/>
    <n v="0"/>
    <n v="0"/>
    <n v="0"/>
    <s v="NA"/>
    <x v="0"/>
    <s v="NA"/>
    <n v="0"/>
    <n v="11"/>
    <n v="2007"/>
    <x v="1"/>
    <x v="2"/>
    <n v="199900"/>
  </r>
  <r>
    <n v="979"/>
    <n v="20"/>
    <x v="0"/>
    <n v="68"/>
    <x v="766"/>
    <x v="0"/>
    <s v="NA"/>
    <x v="0"/>
    <x v="1"/>
    <x v="0"/>
    <x v="0"/>
    <x v="1"/>
    <x v="15"/>
    <x v="0"/>
    <x v="0"/>
    <x v="0"/>
    <x v="1"/>
    <n v="4"/>
    <n v="5"/>
    <n v="1954"/>
    <n v="1954"/>
    <x v="0"/>
    <x v="0"/>
    <x v="1"/>
    <s v="MetalSd"/>
    <x v="1"/>
    <n v="0"/>
    <x v="1"/>
    <s v="TA"/>
    <x v="1"/>
    <x v="1"/>
    <s v="TA"/>
    <s v="No"/>
    <x v="6"/>
    <n v="552"/>
    <s v="Unf"/>
    <n v="0"/>
    <n v="342"/>
    <n v="894"/>
    <x v="0"/>
    <s v="Ex"/>
    <s v="Y"/>
    <x v="0"/>
    <n v="894"/>
    <n v="0"/>
    <n v="0"/>
    <n v="894"/>
    <n v="0"/>
    <n v="0"/>
    <n v="1"/>
    <n v="0"/>
    <n v="3"/>
    <n v="1"/>
    <s v="TA"/>
    <n v="5"/>
    <s v="Typ"/>
    <n v="0"/>
    <s v="NA"/>
    <x v="1"/>
    <n v="1999"/>
    <x v="1"/>
    <n v="2"/>
    <n v="400"/>
    <s v="TA"/>
    <s v="TA"/>
    <x v="0"/>
    <n v="0"/>
    <n v="0"/>
    <n v="0"/>
    <n v="0"/>
    <n v="0"/>
    <n v="0"/>
    <s v="NA"/>
    <x v="0"/>
    <s v="NA"/>
    <n v="0"/>
    <n v="5"/>
    <n v="2007"/>
    <x v="0"/>
    <x v="1"/>
    <n v="110000"/>
  </r>
  <r>
    <n v="980"/>
    <n v="20"/>
    <x v="0"/>
    <n v="80"/>
    <x v="660"/>
    <x v="0"/>
    <s v="NA"/>
    <x v="0"/>
    <x v="0"/>
    <x v="0"/>
    <x v="2"/>
    <x v="0"/>
    <x v="9"/>
    <x v="1"/>
    <x v="0"/>
    <x v="0"/>
    <x v="1"/>
    <n v="5"/>
    <n v="6"/>
    <n v="1963"/>
    <n v="1963"/>
    <x v="0"/>
    <x v="0"/>
    <x v="0"/>
    <s v="VinylSd"/>
    <x v="1"/>
    <n v="0"/>
    <x v="1"/>
    <s v="TA"/>
    <x v="0"/>
    <x v="1"/>
    <s v="TA"/>
    <s v="No"/>
    <x v="3"/>
    <n v="651"/>
    <s v="Unf"/>
    <n v="0"/>
    <n v="470"/>
    <n v="1121"/>
    <x v="0"/>
    <s v="TA"/>
    <s v="Y"/>
    <x v="0"/>
    <n v="1121"/>
    <n v="0"/>
    <n v="0"/>
    <n v="1121"/>
    <n v="1"/>
    <n v="0"/>
    <n v="1"/>
    <n v="0"/>
    <n v="3"/>
    <n v="1"/>
    <s v="TA"/>
    <n v="5"/>
    <s v="Typ"/>
    <n v="0"/>
    <s v="NA"/>
    <x v="1"/>
    <n v="1963"/>
    <x v="1"/>
    <n v="2"/>
    <n v="480"/>
    <s v="TA"/>
    <s v="TA"/>
    <x v="0"/>
    <n v="0"/>
    <n v="80"/>
    <n v="0"/>
    <n v="0"/>
    <n v="0"/>
    <n v="0"/>
    <s v="NA"/>
    <x v="1"/>
    <s v="NA"/>
    <n v="0"/>
    <n v="6"/>
    <n v="2009"/>
    <x v="0"/>
    <x v="0"/>
    <n v="139000"/>
  </r>
  <r>
    <n v="981"/>
    <n v="85"/>
    <x v="0"/>
    <s v="NA"/>
    <x v="767"/>
    <x v="0"/>
    <s v="NA"/>
    <x v="1"/>
    <x v="0"/>
    <x v="0"/>
    <x v="2"/>
    <x v="0"/>
    <x v="11"/>
    <x v="0"/>
    <x v="0"/>
    <x v="0"/>
    <x v="4"/>
    <n v="7"/>
    <n v="9"/>
    <n v="1961"/>
    <n v="2007"/>
    <x v="0"/>
    <x v="0"/>
    <x v="6"/>
    <s v="CmentBd"/>
    <x v="2"/>
    <n v="210"/>
    <x v="2"/>
    <s v="TA"/>
    <x v="1"/>
    <x v="1"/>
    <s v="TA"/>
    <s v="Av"/>
    <x v="1"/>
    <n v="867"/>
    <s v="Unf"/>
    <n v="0"/>
    <n v="77"/>
    <n v="944"/>
    <x v="0"/>
    <s v="Gd"/>
    <s v="Y"/>
    <x v="0"/>
    <n v="999"/>
    <n v="0"/>
    <n v="0"/>
    <n v="999"/>
    <n v="1"/>
    <n v="0"/>
    <n v="1"/>
    <n v="0"/>
    <n v="3"/>
    <n v="1"/>
    <s v="Ex"/>
    <n v="6"/>
    <s v="Typ"/>
    <n v="0"/>
    <s v="NA"/>
    <x v="0"/>
    <n v="1961"/>
    <x v="0"/>
    <n v="2"/>
    <n v="588"/>
    <s v="TA"/>
    <s v="TA"/>
    <x v="0"/>
    <n v="144"/>
    <n v="76"/>
    <n v="0"/>
    <n v="0"/>
    <n v="0"/>
    <n v="0"/>
    <s v="NA"/>
    <x v="0"/>
    <s v="NA"/>
    <n v="0"/>
    <n v="7"/>
    <n v="2008"/>
    <x v="0"/>
    <x v="0"/>
    <n v="178400"/>
  </r>
  <r>
    <n v="982"/>
    <n v="60"/>
    <x v="0"/>
    <n v="98"/>
    <x v="768"/>
    <x v="0"/>
    <s v="NA"/>
    <x v="1"/>
    <x v="0"/>
    <x v="0"/>
    <x v="2"/>
    <x v="0"/>
    <x v="3"/>
    <x v="0"/>
    <x v="0"/>
    <x v="0"/>
    <x v="0"/>
    <n v="8"/>
    <n v="5"/>
    <n v="1998"/>
    <n v="1999"/>
    <x v="1"/>
    <x v="0"/>
    <x v="0"/>
    <s v="VinylSd"/>
    <x v="0"/>
    <n v="975"/>
    <x v="0"/>
    <s v="TA"/>
    <x v="0"/>
    <x v="0"/>
    <s v="TA"/>
    <s v="No"/>
    <x v="0"/>
    <n v="854"/>
    <s v="Unf"/>
    <n v="0"/>
    <n v="371"/>
    <n v="1225"/>
    <x v="0"/>
    <s v="Ex"/>
    <s v="Y"/>
    <x v="0"/>
    <n v="1276"/>
    <n v="1336"/>
    <n v="0"/>
    <n v="2612"/>
    <n v="1"/>
    <n v="0"/>
    <n v="2"/>
    <n v="1"/>
    <n v="4"/>
    <n v="1"/>
    <s v="Gd"/>
    <n v="8"/>
    <s v="Typ"/>
    <n v="1"/>
    <s v="TA"/>
    <x v="0"/>
    <n v="1998"/>
    <x v="2"/>
    <n v="3"/>
    <n v="676"/>
    <s v="TA"/>
    <s v="TA"/>
    <x v="0"/>
    <n v="250"/>
    <n v="0"/>
    <n v="0"/>
    <n v="0"/>
    <n v="0"/>
    <n v="0"/>
    <s v="NA"/>
    <x v="0"/>
    <s v="NA"/>
    <n v="0"/>
    <n v="7"/>
    <n v="2009"/>
    <x v="0"/>
    <x v="0"/>
    <n v="336000"/>
  </r>
  <r>
    <n v="983"/>
    <n v="20"/>
    <x v="0"/>
    <n v="43"/>
    <x v="209"/>
    <x v="0"/>
    <s v="NA"/>
    <x v="0"/>
    <x v="0"/>
    <x v="0"/>
    <x v="0"/>
    <x v="0"/>
    <x v="21"/>
    <x v="0"/>
    <x v="0"/>
    <x v="0"/>
    <x v="1"/>
    <n v="7"/>
    <n v="5"/>
    <n v="2007"/>
    <n v="2007"/>
    <x v="0"/>
    <x v="0"/>
    <x v="0"/>
    <s v="VinylSd"/>
    <x v="0"/>
    <n v="16"/>
    <x v="0"/>
    <s v="TA"/>
    <x v="0"/>
    <x v="0"/>
    <s v="TA"/>
    <s v="Av"/>
    <x v="2"/>
    <n v="0"/>
    <s v="Unf"/>
    <n v="0"/>
    <n v="1266"/>
    <n v="1266"/>
    <x v="0"/>
    <s v="Ex"/>
    <s v="Y"/>
    <x v="0"/>
    <n v="1266"/>
    <n v="0"/>
    <n v="0"/>
    <n v="1266"/>
    <n v="0"/>
    <n v="0"/>
    <n v="2"/>
    <n v="0"/>
    <n v="2"/>
    <n v="1"/>
    <s v="Gd"/>
    <n v="6"/>
    <s v="Typ"/>
    <n v="1"/>
    <s v="Gd"/>
    <x v="0"/>
    <n v="2007"/>
    <x v="2"/>
    <n v="2"/>
    <n v="388"/>
    <s v="TA"/>
    <s v="TA"/>
    <x v="0"/>
    <n v="100"/>
    <n v="16"/>
    <n v="0"/>
    <n v="0"/>
    <n v="0"/>
    <n v="0"/>
    <s v="NA"/>
    <x v="0"/>
    <s v="NA"/>
    <n v="0"/>
    <n v="3"/>
    <n v="2008"/>
    <x v="0"/>
    <x v="0"/>
    <n v="159895"/>
  </r>
  <r>
    <n v="984"/>
    <n v="60"/>
    <x v="0"/>
    <s v="NA"/>
    <x v="2"/>
    <x v="0"/>
    <s v="NA"/>
    <x v="0"/>
    <x v="0"/>
    <x v="0"/>
    <x v="2"/>
    <x v="0"/>
    <x v="0"/>
    <x v="0"/>
    <x v="0"/>
    <x v="0"/>
    <x v="0"/>
    <n v="8"/>
    <n v="5"/>
    <n v="2002"/>
    <n v="2002"/>
    <x v="0"/>
    <x v="0"/>
    <x v="6"/>
    <s v="CmentBd"/>
    <x v="1"/>
    <n v="0"/>
    <x v="0"/>
    <s v="TA"/>
    <x v="0"/>
    <x v="0"/>
    <s v="TA"/>
    <s v="Mn"/>
    <x v="2"/>
    <n v="0"/>
    <s v="Unf"/>
    <n v="0"/>
    <n v="1128"/>
    <n v="1128"/>
    <x v="0"/>
    <s v="Ex"/>
    <s v="Y"/>
    <x v="0"/>
    <n v="1149"/>
    <n v="1141"/>
    <n v="0"/>
    <n v="2290"/>
    <n v="0"/>
    <n v="0"/>
    <n v="2"/>
    <n v="1"/>
    <n v="4"/>
    <n v="1"/>
    <s v="Gd"/>
    <n v="9"/>
    <s v="Typ"/>
    <n v="1"/>
    <s v="Gd"/>
    <x v="0"/>
    <n v="2002"/>
    <x v="1"/>
    <n v="2"/>
    <n v="779"/>
    <s v="TA"/>
    <s v="TA"/>
    <x v="0"/>
    <n v="0"/>
    <n v="0"/>
    <n v="0"/>
    <n v="0"/>
    <n v="0"/>
    <n v="0"/>
    <s v="NA"/>
    <x v="0"/>
    <s v="NA"/>
    <n v="0"/>
    <n v="5"/>
    <n v="2008"/>
    <x v="0"/>
    <x v="0"/>
    <n v="255900"/>
  </r>
  <r>
    <n v="985"/>
    <n v="90"/>
    <x v="0"/>
    <n v="75"/>
    <x v="183"/>
    <x v="0"/>
    <s v="NA"/>
    <x v="0"/>
    <x v="0"/>
    <x v="0"/>
    <x v="0"/>
    <x v="0"/>
    <x v="4"/>
    <x v="0"/>
    <x v="0"/>
    <x v="2"/>
    <x v="2"/>
    <n v="5"/>
    <n v="5"/>
    <n v="1977"/>
    <n v="1977"/>
    <x v="0"/>
    <x v="0"/>
    <x v="7"/>
    <s v="Plywood"/>
    <x v="1"/>
    <n v="0"/>
    <x v="1"/>
    <s v="TA"/>
    <x v="1"/>
    <x v="3"/>
    <s v="NA"/>
    <s v="NA"/>
    <x v="5"/>
    <n v="0"/>
    <s v="NA"/>
    <n v="0"/>
    <n v="0"/>
    <n v="0"/>
    <x v="0"/>
    <s v="TA"/>
    <s v="Y"/>
    <x v="0"/>
    <n v="1302"/>
    <n v="432"/>
    <n v="0"/>
    <n v="1734"/>
    <n v="0"/>
    <n v="0"/>
    <n v="2"/>
    <n v="0"/>
    <n v="4"/>
    <n v="2"/>
    <s v="Gd"/>
    <n v="8"/>
    <s v="Typ"/>
    <n v="0"/>
    <s v="NA"/>
    <x v="0"/>
    <n v="1977"/>
    <x v="1"/>
    <n v="2"/>
    <n v="539"/>
    <s v="TA"/>
    <s v="TA"/>
    <x v="0"/>
    <n v="0"/>
    <n v="0"/>
    <n v="0"/>
    <n v="0"/>
    <n v="0"/>
    <n v="0"/>
    <s v="NA"/>
    <x v="0"/>
    <s v="NA"/>
    <n v="0"/>
    <n v="8"/>
    <n v="2009"/>
    <x v="2"/>
    <x v="0"/>
    <n v="126000"/>
  </r>
  <r>
    <n v="986"/>
    <n v="190"/>
    <x v="0"/>
    <n v="68"/>
    <x v="769"/>
    <x v="0"/>
    <s v="NA"/>
    <x v="0"/>
    <x v="0"/>
    <x v="0"/>
    <x v="0"/>
    <x v="0"/>
    <x v="15"/>
    <x v="0"/>
    <x v="0"/>
    <x v="1"/>
    <x v="1"/>
    <n v="5"/>
    <n v="5"/>
    <n v="1950"/>
    <n v="1950"/>
    <x v="0"/>
    <x v="0"/>
    <x v="1"/>
    <s v="MetalSd"/>
    <x v="1"/>
    <n v="0"/>
    <x v="1"/>
    <s v="TA"/>
    <x v="1"/>
    <x v="1"/>
    <s v="TA"/>
    <s v="No"/>
    <x v="1"/>
    <n v="1040"/>
    <s v="Unf"/>
    <n v="0"/>
    <n v="124"/>
    <n v="1164"/>
    <x v="1"/>
    <s v="TA"/>
    <s v="N"/>
    <x v="0"/>
    <n v="1164"/>
    <n v="0"/>
    <n v="0"/>
    <n v="1164"/>
    <n v="1"/>
    <n v="0"/>
    <n v="1"/>
    <n v="0"/>
    <n v="3"/>
    <n v="1"/>
    <s v="TA"/>
    <n v="5"/>
    <s v="Typ"/>
    <n v="0"/>
    <s v="NA"/>
    <x v="1"/>
    <n v="1950"/>
    <x v="1"/>
    <n v="1"/>
    <n v="240"/>
    <s v="TA"/>
    <s v="TA"/>
    <x v="0"/>
    <n v="0"/>
    <n v="48"/>
    <n v="0"/>
    <n v="0"/>
    <n v="0"/>
    <n v="0"/>
    <s v="NA"/>
    <x v="0"/>
    <s v="NA"/>
    <n v="0"/>
    <n v="8"/>
    <n v="2008"/>
    <x v="3"/>
    <x v="0"/>
    <n v="125000"/>
  </r>
  <r>
    <n v="987"/>
    <n v="50"/>
    <x v="1"/>
    <n v="59"/>
    <x v="770"/>
    <x v="0"/>
    <s v="NA"/>
    <x v="0"/>
    <x v="0"/>
    <x v="0"/>
    <x v="2"/>
    <x v="0"/>
    <x v="7"/>
    <x v="1"/>
    <x v="0"/>
    <x v="0"/>
    <x v="2"/>
    <n v="6"/>
    <n v="8"/>
    <n v="1910"/>
    <n v="2003"/>
    <x v="1"/>
    <x v="0"/>
    <x v="0"/>
    <s v="VinylSd"/>
    <x v="1"/>
    <n v="0"/>
    <x v="1"/>
    <s v="Gd"/>
    <x v="1"/>
    <x v="1"/>
    <s v="Fa"/>
    <s v="No"/>
    <x v="2"/>
    <n v="0"/>
    <s v="Unf"/>
    <n v="0"/>
    <n v="485"/>
    <n v="485"/>
    <x v="0"/>
    <s v="Gd"/>
    <s v="Y"/>
    <x v="0"/>
    <n v="1001"/>
    <n v="634"/>
    <n v="0"/>
    <n v="1635"/>
    <n v="0"/>
    <n v="0"/>
    <n v="1"/>
    <n v="0"/>
    <n v="2"/>
    <n v="1"/>
    <s v="Gd"/>
    <n v="5"/>
    <s v="Typ"/>
    <n v="0"/>
    <s v="NA"/>
    <x v="0"/>
    <n v="1950"/>
    <x v="1"/>
    <n v="1"/>
    <n v="255"/>
    <s v="Fa"/>
    <s v="TA"/>
    <x v="0"/>
    <n v="394"/>
    <n v="0"/>
    <n v="0"/>
    <n v="0"/>
    <n v="0"/>
    <n v="0"/>
    <s v="NA"/>
    <x v="0"/>
    <s v="NA"/>
    <n v="0"/>
    <n v="6"/>
    <n v="2006"/>
    <x v="0"/>
    <x v="0"/>
    <n v="117000"/>
  </r>
  <r>
    <n v="988"/>
    <n v="20"/>
    <x v="0"/>
    <n v="83"/>
    <x v="771"/>
    <x v="0"/>
    <s v="NA"/>
    <x v="1"/>
    <x v="0"/>
    <x v="0"/>
    <x v="0"/>
    <x v="0"/>
    <x v="10"/>
    <x v="0"/>
    <x v="0"/>
    <x v="0"/>
    <x v="1"/>
    <n v="9"/>
    <n v="5"/>
    <n v="2009"/>
    <n v="2010"/>
    <x v="1"/>
    <x v="0"/>
    <x v="0"/>
    <s v="VinylSd"/>
    <x v="2"/>
    <n v="450"/>
    <x v="2"/>
    <s v="TA"/>
    <x v="0"/>
    <x v="2"/>
    <s v="TA"/>
    <s v="Av"/>
    <x v="0"/>
    <n v="1646"/>
    <s v="Unf"/>
    <n v="0"/>
    <n v="284"/>
    <n v="1930"/>
    <x v="0"/>
    <s v="Ex"/>
    <s v="Y"/>
    <x v="0"/>
    <n v="1940"/>
    <n v="0"/>
    <n v="0"/>
    <n v="1940"/>
    <n v="1"/>
    <n v="0"/>
    <n v="2"/>
    <n v="1"/>
    <n v="3"/>
    <n v="1"/>
    <s v="Ex"/>
    <n v="8"/>
    <s v="Typ"/>
    <n v="1"/>
    <s v="Gd"/>
    <x v="0"/>
    <n v="2010"/>
    <x v="2"/>
    <n v="3"/>
    <n v="606"/>
    <s v="TA"/>
    <s v="TA"/>
    <x v="0"/>
    <n v="168"/>
    <n v="95"/>
    <n v="0"/>
    <n v="0"/>
    <n v="0"/>
    <n v="0"/>
    <s v="NA"/>
    <x v="0"/>
    <s v="NA"/>
    <n v="0"/>
    <n v="4"/>
    <n v="2010"/>
    <x v="1"/>
    <x v="2"/>
    <n v="395192"/>
  </r>
  <r>
    <n v="989"/>
    <n v="60"/>
    <x v="0"/>
    <s v="NA"/>
    <x v="772"/>
    <x v="0"/>
    <s v="NA"/>
    <x v="1"/>
    <x v="0"/>
    <x v="0"/>
    <x v="0"/>
    <x v="0"/>
    <x v="6"/>
    <x v="0"/>
    <x v="0"/>
    <x v="0"/>
    <x v="0"/>
    <n v="6"/>
    <n v="6"/>
    <n v="1976"/>
    <n v="1976"/>
    <x v="0"/>
    <x v="0"/>
    <x v="7"/>
    <s v="Plywood"/>
    <x v="0"/>
    <n v="298"/>
    <x v="1"/>
    <s v="TA"/>
    <x v="1"/>
    <x v="1"/>
    <s v="TA"/>
    <s v="No"/>
    <x v="6"/>
    <n v="156"/>
    <s v="Unf"/>
    <n v="0"/>
    <n v="692"/>
    <n v="848"/>
    <x v="0"/>
    <s v="TA"/>
    <s v="Y"/>
    <x v="0"/>
    <n v="1118"/>
    <n v="912"/>
    <n v="0"/>
    <n v="2030"/>
    <n v="0"/>
    <n v="0"/>
    <n v="2"/>
    <n v="1"/>
    <n v="4"/>
    <n v="1"/>
    <s v="Gd"/>
    <n v="8"/>
    <s v="Typ"/>
    <n v="1"/>
    <s v="TA"/>
    <x v="0"/>
    <n v="1976"/>
    <x v="2"/>
    <n v="2"/>
    <n v="551"/>
    <s v="TA"/>
    <s v="TA"/>
    <x v="0"/>
    <n v="0"/>
    <n v="224"/>
    <n v="0"/>
    <n v="0"/>
    <n v="0"/>
    <n v="0"/>
    <s v="NA"/>
    <x v="0"/>
    <s v="NA"/>
    <n v="0"/>
    <n v="6"/>
    <n v="2007"/>
    <x v="0"/>
    <x v="0"/>
    <n v="195000"/>
  </r>
  <r>
    <n v="990"/>
    <n v="60"/>
    <x v="3"/>
    <n v="65"/>
    <x v="260"/>
    <x v="0"/>
    <s v="NA"/>
    <x v="0"/>
    <x v="0"/>
    <x v="0"/>
    <x v="0"/>
    <x v="0"/>
    <x v="5"/>
    <x v="0"/>
    <x v="0"/>
    <x v="0"/>
    <x v="0"/>
    <n v="7"/>
    <n v="5"/>
    <n v="2006"/>
    <n v="2006"/>
    <x v="0"/>
    <x v="0"/>
    <x v="0"/>
    <s v="VinylSd"/>
    <x v="1"/>
    <n v="0"/>
    <x v="0"/>
    <s v="TA"/>
    <x v="0"/>
    <x v="0"/>
    <s v="Gd"/>
    <s v="No"/>
    <x v="2"/>
    <n v="0"/>
    <s v="Unf"/>
    <n v="0"/>
    <n v="770"/>
    <n v="770"/>
    <x v="0"/>
    <s v="Ex"/>
    <s v="Y"/>
    <x v="0"/>
    <n v="778"/>
    <n v="798"/>
    <n v="0"/>
    <n v="1576"/>
    <n v="0"/>
    <n v="0"/>
    <n v="2"/>
    <n v="1"/>
    <n v="3"/>
    <n v="1"/>
    <s v="Gd"/>
    <n v="6"/>
    <s v="Typ"/>
    <n v="0"/>
    <s v="NA"/>
    <x v="0"/>
    <n v="2006"/>
    <x v="0"/>
    <n v="2"/>
    <n v="614"/>
    <s v="TA"/>
    <s v="TA"/>
    <x v="0"/>
    <n v="0"/>
    <n v="50"/>
    <n v="0"/>
    <n v="0"/>
    <n v="0"/>
    <n v="0"/>
    <s v="NA"/>
    <x v="0"/>
    <s v="NA"/>
    <n v="0"/>
    <n v="8"/>
    <n v="2006"/>
    <x v="1"/>
    <x v="2"/>
    <n v="197000"/>
  </r>
  <r>
    <n v="991"/>
    <n v="60"/>
    <x v="0"/>
    <n v="82"/>
    <x v="773"/>
    <x v="0"/>
    <s v="NA"/>
    <x v="0"/>
    <x v="0"/>
    <x v="0"/>
    <x v="0"/>
    <x v="0"/>
    <x v="3"/>
    <x v="0"/>
    <x v="0"/>
    <x v="0"/>
    <x v="0"/>
    <n v="8"/>
    <n v="5"/>
    <n v="1997"/>
    <n v="1998"/>
    <x v="0"/>
    <x v="0"/>
    <x v="0"/>
    <s v="VinylSd"/>
    <x v="0"/>
    <n v="423"/>
    <x v="0"/>
    <s v="TA"/>
    <x v="0"/>
    <x v="0"/>
    <s v="TA"/>
    <s v="No"/>
    <x v="0"/>
    <n v="1074"/>
    <s v="Unf"/>
    <n v="0"/>
    <n v="322"/>
    <n v="1396"/>
    <x v="0"/>
    <s v="Ex"/>
    <s v="Y"/>
    <x v="0"/>
    <n v="1407"/>
    <n v="985"/>
    <n v="0"/>
    <n v="2392"/>
    <n v="1"/>
    <n v="0"/>
    <n v="2"/>
    <n v="1"/>
    <n v="3"/>
    <n v="1"/>
    <s v="Gd"/>
    <n v="7"/>
    <s v="Typ"/>
    <n v="1"/>
    <s v="TA"/>
    <x v="0"/>
    <n v="1997"/>
    <x v="2"/>
    <n v="3"/>
    <n v="870"/>
    <s v="TA"/>
    <s v="TA"/>
    <x v="0"/>
    <n v="0"/>
    <n v="70"/>
    <n v="0"/>
    <n v="0"/>
    <n v="0"/>
    <n v="0"/>
    <s v="NA"/>
    <x v="0"/>
    <s v="NA"/>
    <n v="0"/>
    <n v="6"/>
    <n v="2006"/>
    <x v="0"/>
    <x v="0"/>
    <n v="348000"/>
  </r>
  <r>
    <n v="992"/>
    <n v="70"/>
    <x v="1"/>
    <n v="121"/>
    <x v="774"/>
    <x v="0"/>
    <s v="Grvl"/>
    <x v="0"/>
    <x v="0"/>
    <x v="0"/>
    <x v="2"/>
    <x v="0"/>
    <x v="7"/>
    <x v="3"/>
    <x v="0"/>
    <x v="0"/>
    <x v="0"/>
    <n v="8"/>
    <n v="9"/>
    <n v="1882"/>
    <n v="1986"/>
    <x v="0"/>
    <x v="0"/>
    <x v="2"/>
    <s v="Wd Sdng"/>
    <x v="1"/>
    <n v="0"/>
    <x v="0"/>
    <s v="Gd"/>
    <x v="2"/>
    <x v="1"/>
    <s v="TA"/>
    <s v="No"/>
    <x v="4"/>
    <n v="216"/>
    <s v="Unf"/>
    <n v="0"/>
    <n v="700"/>
    <n v="916"/>
    <x v="0"/>
    <s v="Gd"/>
    <s v="Y"/>
    <x v="0"/>
    <n v="916"/>
    <n v="826"/>
    <n v="0"/>
    <n v="1742"/>
    <n v="0"/>
    <n v="0"/>
    <n v="1"/>
    <n v="1"/>
    <n v="4"/>
    <n v="1"/>
    <s v="Gd"/>
    <n v="8"/>
    <s v="Typ"/>
    <n v="1"/>
    <s v="Gd"/>
    <x v="0"/>
    <n v="1925"/>
    <x v="1"/>
    <n v="2"/>
    <n v="424"/>
    <s v="TA"/>
    <s v="TA"/>
    <x v="2"/>
    <n v="0"/>
    <n v="169"/>
    <n v="0"/>
    <n v="0"/>
    <n v="0"/>
    <n v="0"/>
    <s v="NA"/>
    <x v="0"/>
    <s v="NA"/>
    <n v="0"/>
    <n v="11"/>
    <n v="2009"/>
    <x v="0"/>
    <x v="0"/>
    <n v="168000"/>
  </r>
  <r>
    <n v="993"/>
    <n v="60"/>
    <x v="0"/>
    <n v="80"/>
    <x v="775"/>
    <x v="0"/>
    <s v="NA"/>
    <x v="0"/>
    <x v="0"/>
    <x v="0"/>
    <x v="0"/>
    <x v="1"/>
    <x v="11"/>
    <x v="0"/>
    <x v="0"/>
    <x v="0"/>
    <x v="0"/>
    <n v="6"/>
    <n v="8"/>
    <n v="1964"/>
    <n v="1993"/>
    <x v="1"/>
    <x v="0"/>
    <x v="2"/>
    <s v="Wd Sdng"/>
    <x v="0"/>
    <n v="340"/>
    <x v="1"/>
    <s v="TA"/>
    <x v="1"/>
    <x v="1"/>
    <s v="TA"/>
    <s v="Gd"/>
    <x v="4"/>
    <n v="536"/>
    <s v="Rec"/>
    <n v="117"/>
    <n v="169"/>
    <n v="822"/>
    <x v="0"/>
    <s v="Gd"/>
    <s v="Y"/>
    <x v="0"/>
    <n v="1020"/>
    <n v="831"/>
    <n v="0"/>
    <n v="1851"/>
    <n v="0"/>
    <n v="0"/>
    <n v="2"/>
    <n v="1"/>
    <n v="3"/>
    <n v="1"/>
    <s v="Gd"/>
    <n v="7"/>
    <s v="Typ"/>
    <n v="1"/>
    <s v="Fa"/>
    <x v="0"/>
    <n v="1964"/>
    <x v="0"/>
    <n v="2"/>
    <n v="440"/>
    <s v="TA"/>
    <s v="TA"/>
    <x v="0"/>
    <n v="239"/>
    <n v="42"/>
    <n v="0"/>
    <n v="0"/>
    <n v="0"/>
    <n v="0"/>
    <s v="NA"/>
    <x v="4"/>
    <s v="NA"/>
    <n v="0"/>
    <n v="7"/>
    <n v="2007"/>
    <x v="0"/>
    <x v="0"/>
    <n v="187000"/>
  </r>
  <r>
    <n v="994"/>
    <n v="60"/>
    <x v="0"/>
    <n v="68"/>
    <x v="337"/>
    <x v="0"/>
    <s v="NA"/>
    <x v="0"/>
    <x v="0"/>
    <x v="0"/>
    <x v="0"/>
    <x v="0"/>
    <x v="0"/>
    <x v="0"/>
    <x v="0"/>
    <x v="0"/>
    <x v="0"/>
    <n v="6"/>
    <n v="5"/>
    <n v="2005"/>
    <n v="2006"/>
    <x v="0"/>
    <x v="0"/>
    <x v="0"/>
    <s v="VinylSd"/>
    <x v="1"/>
    <n v="0"/>
    <x v="1"/>
    <s v="TA"/>
    <x v="0"/>
    <x v="0"/>
    <s v="TA"/>
    <s v="No"/>
    <x v="2"/>
    <n v="0"/>
    <s v="Unf"/>
    <n v="0"/>
    <n v="750"/>
    <n v="750"/>
    <x v="0"/>
    <s v="Ex"/>
    <s v="Y"/>
    <x v="0"/>
    <n v="750"/>
    <n v="750"/>
    <n v="0"/>
    <n v="1500"/>
    <n v="0"/>
    <n v="0"/>
    <n v="2"/>
    <n v="1"/>
    <n v="3"/>
    <n v="1"/>
    <s v="Gd"/>
    <n v="6"/>
    <s v="Typ"/>
    <n v="0"/>
    <s v="NA"/>
    <x v="0"/>
    <n v="2005"/>
    <x v="0"/>
    <n v="2"/>
    <n v="564"/>
    <s v="TA"/>
    <s v="TA"/>
    <x v="0"/>
    <n v="0"/>
    <n v="35"/>
    <n v="0"/>
    <n v="0"/>
    <n v="0"/>
    <n v="0"/>
    <s v="NA"/>
    <x v="0"/>
    <s v="NA"/>
    <n v="0"/>
    <n v="8"/>
    <n v="2006"/>
    <x v="1"/>
    <x v="2"/>
    <n v="173900"/>
  </r>
  <r>
    <n v="995"/>
    <n v="20"/>
    <x v="0"/>
    <n v="96"/>
    <x v="776"/>
    <x v="0"/>
    <s v="NA"/>
    <x v="0"/>
    <x v="0"/>
    <x v="0"/>
    <x v="1"/>
    <x v="0"/>
    <x v="10"/>
    <x v="0"/>
    <x v="0"/>
    <x v="0"/>
    <x v="1"/>
    <n v="10"/>
    <n v="5"/>
    <n v="2006"/>
    <n v="2007"/>
    <x v="1"/>
    <x v="0"/>
    <x v="6"/>
    <s v="CmentBd"/>
    <x v="2"/>
    <n v="230"/>
    <x v="2"/>
    <s v="TA"/>
    <x v="0"/>
    <x v="2"/>
    <s v="TA"/>
    <s v="Gd"/>
    <x v="0"/>
    <n v="1172"/>
    <s v="Unf"/>
    <n v="0"/>
    <n v="528"/>
    <n v="1700"/>
    <x v="0"/>
    <s v="Ex"/>
    <s v="Y"/>
    <x v="0"/>
    <n v="1718"/>
    <n v="0"/>
    <n v="0"/>
    <n v="1718"/>
    <n v="1"/>
    <n v="0"/>
    <n v="2"/>
    <n v="0"/>
    <n v="3"/>
    <n v="1"/>
    <s v="Ex"/>
    <n v="7"/>
    <s v="Typ"/>
    <n v="1"/>
    <s v="Gd"/>
    <x v="0"/>
    <n v="2008"/>
    <x v="2"/>
    <n v="3"/>
    <n v="786"/>
    <s v="TA"/>
    <s v="TA"/>
    <x v="0"/>
    <n v="216"/>
    <n v="48"/>
    <n v="0"/>
    <n v="0"/>
    <n v="0"/>
    <n v="0"/>
    <s v="NA"/>
    <x v="0"/>
    <s v="NA"/>
    <n v="0"/>
    <n v="7"/>
    <n v="2009"/>
    <x v="0"/>
    <x v="0"/>
    <n v="337500"/>
  </r>
  <r>
    <n v="996"/>
    <n v="50"/>
    <x v="0"/>
    <n v="51"/>
    <x v="777"/>
    <x v="0"/>
    <s v="NA"/>
    <x v="1"/>
    <x v="0"/>
    <x v="0"/>
    <x v="0"/>
    <x v="1"/>
    <x v="8"/>
    <x v="1"/>
    <x v="0"/>
    <x v="0"/>
    <x v="2"/>
    <n v="4"/>
    <n v="7"/>
    <n v="1946"/>
    <n v="1950"/>
    <x v="0"/>
    <x v="0"/>
    <x v="1"/>
    <s v="MetalSd"/>
    <x v="1"/>
    <n v="0"/>
    <x v="1"/>
    <s v="TA"/>
    <x v="1"/>
    <x v="1"/>
    <s v="TA"/>
    <s v="No"/>
    <x v="1"/>
    <n v="384"/>
    <s v="Unf"/>
    <n v="0"/>
    <n v="363"/>
    <n v="747"/>
    <x v="0"/>
    <s v="TA"/>
    <s v="Y"/>
    <x v="0"/>
    <n v="774"/>
    <n v="456"/>
    <n v="0"/>
    <n v="1230"/>
    <n v="1"/>
    <n v="0"/>
    <n v="1"/>
    <n v="1"/>
    <n v="3"/>
    <n v="1"/>
    <s v="TA"/>
    <n v="5"/>
    <s v="Typ"/>
    <n v="0"/>
    <s v="NA"/>
    <x v="1"/>
    <n v="1946"/>
    <x v="1"/>
    <n v="1"/>
    <n v="305"/>
    <s v="TA"/>
    <s v="TA"/>
    <x v="0"/>
    <n v="0"/>
    <n v="57"/>
    <n v="0"/>
    <n v="0"/>
    <n v="63"/>
    <n v="0"/>
    <s v="NA"/>
    <x v="1"/>
    <s v="NA"/>
    <n v="0"/>
    <n v="8"/>
    <n v="2006"/>
    <x v="0"/>
    <x v="1"/>
    <n v="121600"/>
  </r>
  <r>
    <n v="997"/>
    <n v="20"/>
    <x v="0"/>
    <s v="NA"/>
    <x v="778"/>
    <x v="0"/>
    <s v="NA"/>
    <x v="1"/>
    <x v="0"/>
    <x v="0"/>
    <x v="0"/>
    <x v="0"/>
    <x v="11"/>
    <x v="0"/>
    <x v="0"/>
    <x v="0"/>
    <x v="1"/>
    <n v="5"/>
    <n v="6"/>
    <n v="1961"/>
    <n v="1961"/>
    <x v="1"/>
    <x v="0"/>
    <x v="2"/>
    <s v="Wd Sdng"/>
    <x v="1"/>
    <n v="0"/>
    <x v="1"/>
    <s v="TA"/>
    <x v="1"/>
    <x v="1"/>
    <s v="TA"/>
    <s v="No"/>
    <x v="3"/>
    <n v="915"/>
    <s v="Unf"/>
    <n v="0"/>
    <n v="135"/>
    <n v="1050"/>
    <x v="0"/>
    <s v="TA"/>
    <s v="Y"/>
    <x v="0"/>
    <n v="1050"/>
    <n v="0"/>
    <n v="0"/>
    <n v="1050"/>
    <n v="1"/>
    <n v="0"/>
    <n v="1"/>
    <n v="0"/>
    <n v="3"/>
    <n v="1"/>
    <s v="TA"/>
    <n v="6"/>
    <s v="Typ"/>
    <n v="0"/>
    <s v="NA"/>
    <x v="0"/>
    <n v="1961"/>
    <x v="1"/>
    <n v="1"/>
    <n v="368"/>
    <s v="TA"/>
    <s v="TA"/>
    <x v="0"/>
    <n v="0"/>
    <n v="319"/>
    <n v="0"/>
    <n v="0"/>
    <n v="0"/>
    <n v="0"/>
    <s v="NA"/>
    <x v="0"/>
    <s v="NA"/>
    <n v="0"/>
    <n v="1"/>
    <n v="2006"/>
    <x v="2"/>
    <x v="0"/>
    <n v="136500"/>
  </r>
  <r>
    <n v="998"/>
    <n v="20"/>
    <x v="0"/>
    <s v="NA"/>
    <x v="779"/>
    <x v="0"/>
    <s v="NA"/>
    <x v="1"/>
    <x v="0"/>
    <x v="0"/>
    <x v="0"/>
    <x v="0"/>
    <x v="6"/>
    <x v="7"/>
    <x v="0"/>
    <x v="0"/>
    <x v="1"/>
    <n v="6"/>
    <n v="6"/>
    <n v="1970"/>
    <n v="1970"/>
    <x v="1"/>
    <x v="0"/>
    <x v="3"/>
    <s v="HdBoard"/>
    <x v="0"/>
    <n v="571"/>
    <x v="1"/>
    <s v="TA"/>
    <x v="1"/>
    <x v="1"/>
    <s v="TA"/>
    <s v="No"/>
    <x v="2"/>
    <n v="0"/>
    <s v="Unf"/>
    <n v="0"/>
    <n v="1442"/>
    <n v="1442"/>
    <x v="0"/>
    <s v="TA"/>
    <s v="Y"/>
    <x v="0"/>
    <n v="1442"/>
    <n v="0"/>
    <n v="0"/>
    <n v="1442"/>
    <n v="0"/>
    <n v="0"/>
    <n v="2"/>
    <n v="0"/>
    <n v="2"/>
    <n v="1"/>
    <s v="TA"/>
    <n v="6"/>
    <s v="Typ"/>
    <n v="1"/>
    <s v="TA"/>
    <x v="0"/>
    <n v="1970"/>
    <x v="0"/>
    <n v="2"/>
    <n v="615"/>
    <s v="TA"/>
    <s v="TA"/>
    <x v="0"/>
    <n v="371"/>
    <n v="0"/>
    <n v="0"/>
    <n v="0"/>
    <n v="0"/>
    <n v="0"/>
    <s v="NA"/>
    <x v="0"/>
    <s v="NA"/>
    <n v="0"/>
    <n v="2"/>
    <n v="2009"/>
    <x v="0"/>
    <x v="0"/>
    <n v="185000"/>
  </r>
  <r>
    <n v="999"/>
    <n v="30"/>
    <x v="1"/>
    <n v="60"/>
    <x v="259"/>
    <x v="0"/>
    <s v="NA"/>
    <x v="0"/>
    <x v="0"/>
    <x v="0"/>
    <x v="0"/>
    <x v="0"/>
    <x v="13"/>
    <x v="0"/>
    <x v="0"/>
    <x v="0"/>
    <x v="1"/>
    <n v="3"/>
    <n v="4"/>
    <n v="1922"/>
    <n v="1950"/>
    <x v="1"/>
    <x v="0"/>
    <x v="2"/>
    <s v="Wd Sdng"/>
    <x v="1"/>
    <n v="0"/>
    <x v="1"/>
    <s v="TA"/>
    <x v="2"/>
    <x v="1"/>
    <s v="Fa"/>
    <s v="No"/>
    <x v="2"/>
    <n v="0"/>
    <s v="Unf"/>
    <n v="0"/>
    <n v="1007"/>
    <n v="1007"/>
    <x v="0"/>
    <s v="Fa"/>
    <s v="N"/>
    <x v="0"/>
    <n v="1077"/>
    <n v="0"/>
    <n v="0"/>
    <n v="1077"/>
    <n v="0"/>
    <n v="0"/>
    <n v="1"/>
    <n v="0"/>
    <n v="3"/>
    <n v="1"/>
    <s v="TA"/>
    <n v="6"/>
    <s v="Typ"/>
    <n v="1"/>
    <s v="Gd"/>
    <x v="1"/>
    <n v="1922"/>
    <x v="1"/>
    <n v="1"/>
    <n v="210"/>
    <s v="TA"/>
    <s v="Fa"/>
    <x v="2"/>
    <n v="0"/>
    <n v="100"/>
    <n v="48"/>
    <n v="0"/>
    <n v="0"/>
    <n v="0"/>
    <s v="NA"/>
    <x v="0"/>
    <s v="NA"/>
    <n v="0"/>
    <n v="5"/>
    <n v="2006"/>
    <x v="0"/>
    <x v="0"/>
    <n v="91000"/>
  </r>
  <r>
    <n v="1000"/>
    <n v="20"/>
    <x v="0"/>
    <n v="64"/>
    <x v="374"/>
    <x v="0"/>
    <s v="NA"/>
    <x v="0"/>
    <x v="0"/>
    <x v="0"/>
    <x v="0"/>
    <x v="0"/>
    <x v="0"/>
    <x v="0"/>
    <x v="0"/>
    <x v="0"/>
    <x v="1"/>
    <n v="7"/>
    <n v="5"/>
    <n v="2006"/>
    <n v="2006"/>
    <x v="0"/>
    <x v="0"/>
    <x v="0"/>
    <s v="VinylSd"/>
    <x v="2"/>
    <n v="24"/>
    <x v="0"/>
    <s v="TA"/>
    <x v="0"/>
    <x v="0"/>
    <s v="TA"/>
    <s v="Av"/>
    <x v="0"/>
    <n v="686"/>
    <s v="Unf"/>
    <n v="0"/>
    <n v="501"/>
    <n v="1187"/>
    <x v="0"/>
    <s v="Ex"/>
    <s v="Y"/>
    <x v="0"/>
    <n v="1208"/>
    <n v="0"/>
    <n v="0"/>
    <n v="1208"/>
    <n v="1"/>
    <n v="0"/>
    <n v="2"/>
    <n v="0"/>
    <n v="2"/>
    <n v="1"/>
    <s v="Gd"/>
    <n v="6"/>
    <s v="Typ"/>
    <n v="0"/>
    <s v="NA"/>
    <x v="0"/>
    <n v="2006"/>
    <x v="0"/>
    <n v="2"/>
    <n v="632"/>
    <s v="TA"/>
    <s v="TA"/>
    <x v="0"/>
    <n v="105"/>
    <n v="61"/>
    <n v="0"/>
    <n v="0"/>
    <n v="0"/>
    <n v="0"/>
    <s v="NA"/>
    <x v="0"/>
    <s v="NA"/>
    <n v="0"/>
    <n v="2"/>
    <n v="2010"/>
    <x v="0"/>
    <x v="0"/>
    <n v="206000"/>
  </r>
  <r>
    <n v="1001"/>
    <n v="20"/>
    <x v="0"/>
    <n v="74"/>
    <x v="79"/>
    <x v="0"/>
    <s v="NA"/>
    <x v="0"/>
    <x v="0"/>
    <x v="0"/>
    <x v="2"/>
    <x v="0"/>
    <x v="15"/>
    <x v="0"/>
    <x v="0"/>
    <x v="0"/>
    <x v="1"/>
    <n v="3"/>
    <n v="3"/>
    <n v="1952"/>
    <n v="1952"/>
    <x v="4"/>
    <x v="5"/>
    <x v="10"/>
    <s v="Brk Cmn"/>
    <x v="1"/>
    <n v="0"/>
    <x v="1"/>
    <s v="TA"/>
    <x v="4"/>
    <x v="3"/>
    <s v="NA"/>
    <s v="NA"/>
    <x v="5"/>
    <n v="0"/>
    <s v="NA"/>
    <n v="0"/>
    <n v="0"/>
    <n v="0"/>
    <x v="1"/>
    <s v="Fa"/>
    <s v="N"/>
    <x v="1"/>
    <n v="944"/>
    <n v="0"/>
    <n v="0"/>
    <n v="944"/>
    <n v="0"/>
    <n v="0"/>
    <n v="1"/>
    <n v="0"/>
    <n v="2"/>
    <n v="1"/>
    <s v="Fa"/>
    <n v="4"/>
    <s v="Min1"/>
    <n v="0"/>
    <s v="NA"/>
    <x v="1"/>
    <n v="1956"/>
    <x v="1"/>
    <n v="2"/>
    <n v="528"/>
    <s v="TA"/>
    <s v="Fa"/>
    <x v="0"/>
    <n v="0"/>
    <n v="0"/>
    <n v="0"/>
    <n v="0"/>
    <n v="0"/>
    <n v="0"/>
    <s v="NA"/>
    <x v="0"/>
    <s v="NA"/>
    <n v="0"/>
    <n v="7"/>
    <n v="2009"/>
    <x v="0"/>
    <x v="0"/>
    <n v="82000"/>
  </r>
  <r>
    <n v="1002"/>
    <n v="30"/>
    <x v="0"/>
    <n v="60"/>
    <x v="150"/>
    <x v="0"/>
    <s v="NA"/>
    <x v="0"/>
    <x v="0"/>
    <x v="0"/>
    <x v="2"/>
    <x v="0"/>
    <x v="7"/>
    <x v="0"/>
    <x v="0"/>
    <x v="0"/>
    <x v="1"/>
    <n v="5"/>
    <n v="6"/>
    <n v="1920"/>
    <n v="1950"/>
    <x v="0"/>
    <x v="0"/>
    <x v="2"/>
    <s v="Wd Sdng"/>
    <x v="1"/>
    <n v="0"/>
    <x v="1"/>
    <s v="TA"/>
    <x v="2"/>
    <x v="4"/>
    <s v="TA"/>
    <s v="No"/>
    <x v="2"/>
    <n v="0"/>
    <s v="Unf"/>
    <n v="0"/>
    <n v="691"/>
    <n v="691"/>
    <x v="0"/>
    <s v="Ex"/>
    <s v="Y"/>
    <x v="2"/>
    <n v="691"/>
    <n v="0"/>
    <n v="0"/>
    <n v="691"/>
    <n v="0"/>
    <n v="0"/>
    <n v="1"/>
    <n v="0"/>
    <n v="2"/>
    <n v="1"/>
    <s v="Ex"/>
    <n v="4"/>
    <s v="Typ"/>
    <n v="0"/>
    <s v="NA"/>
    <x v="1"/>
    <n v="1920"/>
    <x v="1"/>
    <n v="1"/>
    <n v="216"/>
    <s v="Fa"/>
    <s v="TA"/>
    <x v="1"/>
    <n v="0"/>
    <n v="20"/>
    <n v="94"/>
    <n v="0"/>
    <n v="0"/>
    <n v="0"/>
    <s v="NA"/>
    <x v="0"/>
    <s v="NA"/>
    <n v="0"/>
    <n v="1"/>
    <n v="2007"/>
    <x v="0"/>
    <x v="1"/>
    <n v="86000"/>
  </r>
  <r>
    <n v="1003"/>
    <n v="20"/>
    <x v="0"/>
    <n v="75"/>
    <x v="780"/>
    <x v="0"/>
    <s v="NA"/>
    <x v="1"/>
    <x v="0"/>
    <x v="0"/>
    <x v="0"/>
    <x v="0"/>
    <x v="5"/>
    <x v="6"/>
    <x v="0"/>
    <x v="0"/>
    <x v="1"/>
    <n v="8"/>
    <n v="5"/>
    <n v="2006"/>
    <n v="2006"/>
    <x v="0"/>
    <x v="0"/>
    <x v="0"/>
    <s v="VinylSd"/>
    <x v="0"/>
    <n v="53"/>
    <x v="0"/>
    <s v="TA"/>
    <x v="0"/>
    <x v="0"/>
    <s v="TA"/>
    <s v="No"/>
    <x v="0"/>
    <n v="24"/>
    <s v="Unf"/>
    <n v="0"/>
    <n v="1550"/>
    <n v="1574"/>
    <x v="0"/>
    <s v="Ex"/>
    <s v="Y"/>
    <x v="0"/>
    <n v="1574"/>
    <n v="0"/>
    <n v="0"/>
    <n v="1574"/>
    <n v="0"/>
    <n v="0"/>
    <n v="2"/>
    <n v="0"/>
    <n v="3"/>
    <n v="1"/>
    <s v="Gd"/>
    <n v="7"/>
    <s v="Typ"/>
    <n v="1"/>
    <s v="Gd"/>
    <x v="0"/>
    <n v="2006"/>
    <x v="0"/>
    <n v="3"/>
    <n v="824"/>
    <s v="TA"/>
    <s v="TA"/>
    <x v="0"/>
    <n v="144"/>
    <n v="104"/>
    <n v="0"/>
    <n v="0"/>
    <n v="0"/>
    <n v="0"/>
    <s v="NA"/>
    <x v="0"/>
    <s v="NA"/>
    <n v="0"/>
    <n v="7"/>
    <n v="2008"/>
    <x v="0"/>
    <x v="0"/>
    <n v="232000"/>
  </r>
  <r>
    <n v="1004"/>
    <n v="90"/>
    <x v="0"/>
    <s v="NA"/>
    <x v="719"/>
    <x v="0"/>
    <s v="NA"/>
    <x v="1"/>
    <x v="0"/>
    <x v="0"/>
    <x v="2"/>
    <x v="0"/>
    <x v="6"/>
    <x v="1"/>
    <x v="6"/>
    <x v="2"/>
    <x v="1"/>
    <n v="5"/>
    <n v="6"/>
    <n v="1976"/>
    <n v="1976"/>
    <x v="0"/>
    <x v="0"/>
    <x v="0"/>
    <s v="VinylSd"/>
    <x v="0"/>
    <n v="164"/>
    <x v="1"/>
    <s v="TA"/>
    <x v="1"/>
    <x v="1"/>
    <s v="TA"/>
    <s v="No"/>
    <x v="2"/>
    <n v="0"/>
    <s v="Unf"/>
    <n v="0"/>
    <n v="1680"/>
    <n v="1680"/>
    <x v="0"/>
    <s v="Fa"/>
    <s v="Y"/>
    <x v="0"/>
    <n v="1680"/>
    <n v="0"/>
    <n v="0"/>
    <n v="1680"/>
    <n v="0"/>
    <n v="0"/>
    <n v="2"/>
    <n v="0"/>
    <n v="4"/>
    <n v="2"/>
    <s v="TA"/>
    <n v="8"/>
    <s v="Typ"/>
    <n v="0"/>
    <s v="NA"/>
    <x v="1"/>
    <n v="1976"/>
    <x v="1"/>
    <n v="2"/>
    <n v="528"/>
    <s v="TA"/>
    <s v="TA"/>
    <x v="0"/>
    <n v="0"/>
    <n v="0"/>
    <n v="0"/>
    <n v="0"/>
    <n v="0"/>
    <n v="0"/>
    <s v="NA"/>
    <x v="0"/>
    <s v="NA"/>
    <n v="0"/>
    <n v="6"/>
    <n v="2007"/>
    <x v="0"/>
    <x v="0"/>
    <n v="136905"/>
  </r>
  <r>
    <n v="1005"/>
    <n v="120"/>
    <x v="0"/>
    <n v="43"/>
    <x v="209"/>
    <x v="0"/>
    <s v="NA"/>
    <x v="0"/>
    <x v="0"/>
    <x v="0"/>
    <x v="0"/>
    <x v="0"/>
    <x v="21"/>
    <x v="0"/>
    <x v="0"/>
    <x v="3"/>
    <x v="1"/>
    <n v="7"/>
    <n v="5"/>
    <n v="2005"/>
    <n v="2006"/>
    <x v="0"/>
    <x v="0"/>
    <x v="0"/>
    <s v="VinylSd"/>
    <x v="0"/>
    <n v="16"/>
    <x v="0"/>
    <s v="TA"/>
    <x v="0"/>
    <x v="0"/>
    <s v="TA"/>
    <s v="No"/>
    <x v="0"/>
    <n v="16"/>
    <s v="Unf"/>
    <n v="0"/>
    <n v="1330"/>
    <n v="1346"/>
    <x v="0"/>
    <s v="Ex"/>
    <s v="Y"/>
    <x v="0"/>
    <n v="1504"/>
    <n v="0"/>
    <n v="0"/>
    <n v="1504"/>
    <n v="0"/>
    <n v="0"/>
    <n v="2"/>
    <n v="0"/>
    <n v="1"/>
    <n v="1"/>
    <s v="Gd"/>
    <n v="7"/>
    <s v="Typ"/>
    <n v="1"/>
    <s v="Gd"/>
    <x v="0"/>
    <n v="2005"/>
    <x v="2"/>
    <n v="2"/>
    <n v="457"/>
    <s v="TA"/>
    <s v="TA"/>
    <x v="0"/>
    <n v="156"/>
    <n v="0"/>
    <n v="0"/>
    <n v="0"/>
    <n v="0"/>
    <n v="0"/>
    <s v="NA"/>
    <x v="0"/>
    <s v="NA"/>
    <n v="0"/>
    <n v="5"/>
    <n v="2009"/>
    <x v="0"/>
    <x v="0"/>
    <n v="181000"/>
  </r>
  <r>
    <n v="1006"/>
    <n v="80"/>
    <x v="0"/>
    <n v="65"/>
    <x v="781"/>
    <x v="0"/>
    <s v="NA"/>
    <x v="0"/>
    <x v="0"/>
    <x v="0"/>
    <x v="0"/>
    <x v="0"/>
    <x v="0"/>
    <x v="0"/>
    <x v="0"/>
    <x v="0"/>
    <x v="5"/>
    <n v="5"/>
    <n v="8"/>
    <n v="1977"/>
    <n v="1977"/>
    <x v="0"/>
    <x v="0"/>
    <x v="3"/>
    <s v="HdBoard"/>
    <x v="0"/>
    <n v="220"/>
    <x v="0"/>
    <s v="TA"/>
    <x v="1"/>
    <x v="0"/>
    <s v="Gd"/>
    <s v="Av"/>
    <x v="0"/>
    <n v="595"/>
    <s v="Unf"/>
    <n v="0"/>
    <n v="390"/>
    <n v="985"/>
    <x v="0"/>
    <s v="TA"/>
    <s v="Y"/>
    <x v="0"/>
    <n v="985"/>
    <n v="0"/>
    <n v="0"/>
    <n v="985"/>
    <n v="0"/>
    <n v="0"/>
    <n v="2"/>
    <n v="0"/>
    <n v="3"/>
    <n v="1"/>
    <s v="TA"/>
    <n v="6"/>
    <s v="Typ"/>
    <n v="0"/>
    <s v="NA"/>
    <x v="0"/>
    <n v="1977"/>
    <x v="1"/>
    <n v="1"/>
    <n v="328"/>
    <s v="TA"/>
    <s v="TA"/>
    <x v="0"/>
    <n v="210"/>
    <n v="0"/>
    <n v="0"/>
    <n v="0"/>
    <n v="0"/>
    <n v="0"/>
    <s v="NA"/>
    <x v="0"/>
    <s v="NA"/>
    <n v="0"/>
    <n v="11"/>
    <n v="2008"/>
    <x v="0"/>
    <x v="0"/>
    <n v="149900"/>
  </r>
  <r>
    <n v="1007"/>
    <n v="20"/>
    <x v="0"/>
    <s v="NA"/>
    <x v="673"/>
    <x v="0"/>
    <s v="NA"/>
    <x v="3"/>
    <x v="0"/>
    <x v="0"/>
    <x v="0"/>
    <x v="0"/>
    <x v="11"/>
    <x v="2"/>
    <x v="0"/>
    <x v="0"/>
    <x v="1"/>
    <n v="6"/>
    <n v="3"/>
    <n v="1970"/>
    <n v="1970"/>
    <x v="0"/>
    <x v="0"/>
    <x v="7"/>
    <s v="Plywood"/>
    <x v="1"/>
    <n v="0"/>
    <x v="1"/>
    <s v="TA"/>
    <x v="1"/>
    <x v="0"/>
    <s v="TA"/>
    <s v="No"/>
    <x v="6"/>
    <n v="1237"/>
    <s v="Unf"/>
    <n v="0"/>
    <n v="420"/>
    <n v="1657"/>
    <x v="0"/>
    <s v="Gd"/>
    <s v="Y"/>
    <x v="0"/>
    <n v="1657"/>
    <n v="0"/>
    <n v="0"/>
    <n v="1657"/>
    <n v="0"/>
    <n v="1"/>
    <n v="2"/>
    <n v="0"/>
    <n v="3"/>
    <n v="1"/>
    <s v="TA"/>
    <n v="7"/>
    <s v="Typ"/>
    <n v="1"/>
    <s v="TA"/>
    <x v="0"/>
    <n v="1970"/>
    <x v="1"/>
    <n v="2"/>
    <n v="484"/>
    <s v="TA"/>
    <s v="TA"/>
    <x v="0"/>
    <n v="0"/>
    <n v="0"/>
    <n v="0"/>
    <n v="0"/>
    <n v="147"/>
    <n v="0"/>
    <s v="NA"/>
    <x v="0"/>
    <s v="NA"/>
    <n v="0"/>
    <n v="3"/>
    <n v="2007"/>
    <x v="0"/>
    <x v="0"/>
    <n v="163500"/>
  </r>
  <r>
    <n v="1008"/>
    <n v="160"/>
    <x v="1"/>
    <n v="21"/>
    <x v="782"/>
    <x v="0"/>
    <s v="NA"/>
    <x v="0"/>
    <x v="0"/>
    <x v="0"/>
    <x v="0"/>
    <x v="0"/>
    <x v="14"/>
    <x v="0"/>
    <x v="0"/>
    <x v="3"/>
    <x v="0"/>
    <n v="4"/>
    <n v="4"/>
    <n v="1970"/>
    <n v="1970"/>
    <x v="0"/>
    <x v="0"/>
    <x v="6"/>
    <s v="CmentBd"/>
    <x v="1"/>
    <n v="0"/>
    <x v="1"/>
    <s v="TA"/>
    <x v="1"/>
    <x v="1"/>
    <s v="TA"/>
    <s v="No"/>
    <x v="4"/>
    <n v="273"/>
    <s v="LwQ"/>
    <n v="273"/>
    <n v="0"/>
    <n v="546"/>
    <x v="0"/>
    <s v="TA"/>
    <s v="Y"/>
    <x v="0"/>
    <n v="546"/>
    <n v="546"/>
    <n v="0"/>
    <n v="1092"/>
    <n v="0"/>
    <n v="0"/>
    <n v="1"/>
    <n v="1"/>
    <n v="3"/>
    <n v="1"/>
    <s v="TA"/>
    <n v="6"/>
    <s v="Typ"/>
    <n v="0"/>
    <s v="NA"/>
    <x v="0"/>
    <n v="1970"/>
    <x v="0"/>
    <n v="1"/>
    <n v="286"/>
    <s v="TA"/>
    <s v="TA"/>
    <x v="0"/>
    <n v="238"/>
    <n v="0"/>
    <n v="0"/>
    <n v="0"/>
    <n v="0"/>
    <n v="0"/>
    <s v="NA"/>
    <x v="0"/>
    <s v="NA"/>
    <n v="0"/>
    <n v="8"/>
    <n v="2009"/>
    <x v="0"/>
    <x v="0"/>
    <n v="88000"/>
  </r>
  <r>
    <n v="1009"/>
    <n v="20"/>
    <x v="0"/>
    <n v="43"/>
    <x v="783"/>
    <x v="0"/>
    <s v="NA"/>
    <x v="1"/>
    <x v="0"/>
    <x v="0"/>
    <x v="3"/>
    <x v="0"/>
    <x v="4"/>
    <x v="0"/>
    <x v="0"/>
    <x v="0"/>
    <x v="1"/>
    <n v="7"/>
    <n v="5"/>
    <n v="2004"/>
    <n v="2005"/>
    <x v="1"/>
    <x v="0"/>
    <x v="0"/>
    <s v="VinylSd"/>
    <x v="2"/>
    <n v="108"/>
    <x v="0"/>
    <s v="TA"/>
    <x v="0"/>
    <x v="2"/>
    <s v="TA"/>
    <s v="Mn"/>
    <x v="2"/>
    <n v="0"/>
    <s v="Unf"/>
    <n v="0"/>
    <n v="1710"/>
    <n v="1710"/>
    <x v="0"/>
    <s v="Ex"/>
    <s v="Y"/>
    <x v="0"/>
    <n v="1710"/>
    <n v="0"/>
    <n v="0"/>
    <n v="1710"/>
    <n v="0"/>
    <n v="0"/>
    <n v="2"/>
    <n v="0"/>
    <n v="3"/>
    <n v="1"/>
    <s v="Gd"/>
    <n v="7"/>
    <s v="Typ"/>
    <n v="1"/>
    <s v="Gd"/>
    <x v="0"/>
    <n v="2004"/>
    <x v="2"/>
    <n v="2"/>
    <n v="550"/>
    <s v="TA"/>
    <s v="TA"/>
    <x v="0"/>
    <n v="100"/>
    <n v="48"/>
    <n v="0"/>
    <n v="0"/>
    <n v="180"/>
    <n v="0"/>
    <s v="NA"/>
    <x v="0"/>
    <s v="NA"/>
    <n v="0"/>
    <n v="4"/>
    <n v="2009"/>
    <x v="0"/>
    <x v="0"/>
    <n v="240000"/>
  </r>
  <r>
    <n v="1010"/>
    <n v="50"/>
    <x v="0"/>
    <n v="60"/>
    <x v="100"/>
    <x v="0"/>
    <s v="NA"/>
    <x v="0"/>
    <x v="0"/>
    <x v="0"/>
    <x v="0"/>
    <x v="0"/>
    <x v="23"/>
    <x v="0"/>
    <x v="0"/>
    <x v="0"/>
    <x v="2"/>
    <n v="5"/>
    <n v="5"/>
    <n v="1926"/>
    <n v="1950"/>
    <x v="0"/>
    <x v="0"/>
    <x v="2"/>
    <s v="Wd Sdng"/>
    <x v="1"/>
    <n v="0"/>
    <x v="1"/>
    <s v="Fa"/>
    <x v="2"/>
    <x v="1"/>
    <s v="TA"/>
    <s v="No"/>
    <x v="2"/>
    <n v="0"/>
    <s v="Unf"/>
    <n v="0"/>
    <n v="1008"/>
    <n v="1008"/>
    <x v="0"/>
    <s v="Ex"/>
    <s v="Y"/>
    <x v="0"/>
    <n v="1008"/>
    <n v="0"/>
    <n v="514"/>
    <n v="1522"/>
    <n v="0"/>
    <n v="0"/>
    <n v="2"/>
    <n v="0"/>
    <n v="4"/>
    <n v="1"/>
    <s v="TA"/>
    <n v="7"/>
    <s v="Typ"/>
    <n v="0"/>
    <s v="NA"/>
    <x v="4"/>
    <s v="NA"/>
    <x v="3"/>
    <n v="0"/>
    <n v="0"/>
    <s v="NA"/>
    <s v="NA"/>
    <x v="2"/>
    <n v="0"/>
    <n v="0"/>
    <n v="138"/>
    <n v="0"/>
    <n v="0"/>
    <n v="0"/>
    <s v="NA"/>
    <x v="0"/>
    <s v="NA"/>
    <n v="0"/>
    <n v="6"/>
    <n v="2006"/>
    <x v="0"/>
    <x v="0"/>
    <n v="102000"/>
  </r>
  <r>
    <n v="1011"/>
    <n v="50"/>
    <x v="0"/>
    <n v="115"/>
    <x v="784"/>
    <x v="0"/>
    <s v="NA"/>
    <x v="0"/>
    <x v="0"/>
    <x v="0"/>
    <x v="0"/>
    <x v="0"/>
    <x v="9"/>
    <x v="0"/>
    <x v="0"/>
    <x v="0"/>
    <x v="2"/>
    <n v="5"/>
    <n v="5"/>
    <n v="1948"/>
    <n v="1950"/>
    <x v="0"/>
    <x v="0"/>
    <x v="2"/>
    <s v="Wd Sdng"/>
    <x v="1"/>
    <n v="0"/>
    <x v="1"/>
    <s v="TA"/>
    <x v="1"/>
    <x v="1"/>
    <s v="TA"/>
    <s v="No"/>
    <x v="2"/>
    <n v="0"/>
    <s v="Unf"/>
    <n v="0"/>
    <n v="720"/>
    <n v="720"/>
    <x v="0"/>
    <s v="TA"/>
    <s v="Y"/>
    <x v="0"/>
    <n v="720"/>
    <n v="551"/>
    <n v="0"/>
    <n v="1271"/>
    <n v="0"/>
    <n v="0"/>
    <n v="2"/>
    <n v="0"/>
    <n v="4"/>
    <n v="1"/>
    <s v="TA"/>
    <n v="7"/>
    <s v="Typ"/>
    <n v="1"/>
    <s v="Gd"/>
    <x v="0"/>
    <n v="1948"/>
    <x v="1"/>
    <n v="1"/>
    <n v="312"/>
    <s v="TA"/>
    <s v="TA"/>
    <x v="0"/>
    <n v="0"/>
    <n v="0"/>
    <n v="108"/>
    <n v="0"/>
    <n v="0"/>
    <n v="0"/>
    <s v="NA"/>
    <x v="0"/>
    <s v="NA"/>
    <n v="0"/>
    <n v="8"/>
    <n v="2008"/>
    <x v="0"/>
    <x v="0"/>
    <n v="135000"/>
  </r>
  <r>
    <n v="1012"/>
    <n v="90"/>
    <x v="0"/>
    <n v="75"/>
    <x v="785"/>
    <x v="0"/>
    <s v="NA"/>
    <x v="0"/>
    <x v="0"/>
    <x v="0"/>
    <x v="0"/>
    <x v="0"/>
    <x v="15"/>
    <x v="0"/>
    <x v="0"/>
    <x v="2"/>
    <x v="1"/>
    <n v="5"/>
    <n v="5"/>
    <n v="1965"/>
    <n v="1965"/>
    <x v="1"/>
    <x v="0"/>
    <x v="11"/>
    <s v="AsphShn"/>
    <x v="1"/>
    <n v="0"/>
    <x v="1"/>
    <s v="TA"/>
    <x v="1"/>
    <x v="3"/>
    <s v="NA"/>
    <s v="NA"/>
    <x v="5"/>
    <n v="0"/>
    <s v="NA"/>
    <n v="0"/>
    <n v="0"/>
    <n v="0"/>
    <x v="0"/>
    <s v="TA"/>
    <s v="N"/>
    <x v="0"/>
    <n v="1664"/>
    <n v="0"/>
    <n v="0"/>
    <n v="1664"/>
    <n v="0"/>
    <n v="0"/>
    <n v="2"/>
    <n v="0"/>
    <n v="4"/>
    <n v="2"/>
    <s v="TA"/>
    <n v="8"/>
    <s v="Typ"/>
    <n v="0"/>
    <s v="NA"/>
    <x v="4"/>
    <s v="NA"/>
    <x v="3"/>
    <n v="0"/>
    <n v="0"/>
    <s v="NA"/>
    <s v="NA"/>
    <x v="0"/>
    <n v="0"/>
    <n v="0"/>
    <n v="0"/>
    <n v="0"/>
    <n v="0"/>
    <n v="0"/>
    <s v="NA"/>
    <x v="0"/>
    <s v="NA"/>
    <n v="0"/>
    <n v="5"/>
    <n v="2010"/>
    <x v="0"/>
    <x v="0"/>
    <n v="100000"/>
  </r>
  <r>
    <n v="1013"/>
    <n v="70"/>
    <x v="0"/>
    <n v="55"/>
    <x v="786"/>
    <x v="0"/>
    <s v="NA"/>
    <x v="0"/>
    <x v="0"/>
    <x v="0"/>
    <x v="0"/>
    <x v="0"/>
    <x v="2"/>
    <x v="0"/>
    <x v="0"/>
    <x v="0"/>
    <x v="0"/>
    <n v="6"/>
    <n v="7"/>
    <n v="1923"/>
    <n v="1996"/>
    <x v="1"/>
    <x v="0"/>
    <x v="2"/>
    <s v="Wd Sdng"/>
    <x v="1"/>
    <n v="0"/>
    <x v="1"/>
    <s v="Gd"/>
    <x v="0"/>
    <x v="1"/>
    <s v="Fa"/>
    <s v="No"/>
    <x v="2"/>
    <n v="0"/>
    <s v="Unf"/>
    <n v="0"/>
    <n v="602"/>
    <n v="602"/>
    <x v="0"/>
    <s v="TA"/>
    <s v="Y"/>
    <x v="0"/>
    <n v="900"/>
    <n v="602"/>
    <n v="0"/>
    <n v="1502"/>
    <n v="0"/>
    <n v="0"/>
    <n v="1"/>
    <n v="1"/>
    <n v="3"/>
    <n v="1"/>
    <s v="Gd"/>
    <n v="7"/>
    <s v="Typ"/>
    <n v="2"/>
    <s v="TA"/>
    <x v="1"/>
    <n v="1923"/>
    <x v="1"/>
    <n v="1"/>
    <n v="180"/>
    <s v="TA"/>
    <s v="TA"/>
    <x v="0"/>
    <n v="96"/>
    <n v="0"/>
    <n v="112"/>
    <n v="0"/>
    <n v="53"/>
    <n v="0"/>
    <s v="NA"/>
    <x v="0"/>
    <s v="NA"/>
    <n v="0"/>
    <n v="8"/>
    <n v="2007"/>
    <x v="0"/>
    <x v="0"/>
    <n v="165000"/>
  </r>
  <r>
    <n v="1014"/>
    <n v="30"/>
    <x v="1"/>
    <n v="60"/>
    <x v="25"/>
    <x v="0"/>
    <s v="NA"/>
    <x v="0"/>
    <x v="0"/>
    <x v="0"/>
    <x v="0"/>
    <x v="0"/>
    <x v="7"/>
    <x v="0"/>
    <x v="0"/>
    <x v="0"/>
    <x v="1"/>
    <n v="5"/>
    <n v="4"/>
    <n v="1910"/>
    <n v="2006"/>
    <x v="1"/>
    <x v="0"/>
    <x v="1"/>
    <s v="Stucco"/>
    <x v="1"/>
    <n v="0"/>
    <x v="1"/>
    <s v="TA"/>
    <x v="2"/>
    <x v="1"/>
    <s v="TA"/>
    <s v="No"/>
    <x v="1"/>
    <n v="247"/>
    <s v="Rec"/>
    <n v="465"/>
    <n v="310"/>
    <n v="1022"/>
    <x v="1"/>
    <s v="TA"/>
    <s v="N"/>
    <x v="0"/>
    <n v="1022"/>
    <n v="0"/>
    <n v="0"/>
    <n v="1022"/>
    <n v="1"/>
    <n v="0"/>
    <n v="1"/>
    <n v="0"/>
    <n v="2"/>
    <n v="1"/>
    <s v="TA"/>
    <n v="4"/>
    <s v="Maj2"/>
    <n v="0"/>
    <s v="NA"/>
    <x v="1"/>
    <n v="1956"/>
    <x v="1"/>
    <n v="1"/>
    <n v="280"/>
    <s v="TA"/>
    <s v="TA"/>
    <x v="0"/>
    <n v="0"/>
    <n v="30"/>
    <n v="226"/>
    <n v="0"/>
    <n v="0"/>
    <n v="0"/>
    <s v="NA"/>
    <x v="0"/>
    <s v="NA"/>
    <n v="0"/>
    <n v="6"/>
    <n v="2009"/>
    <x v="0"/>
    <x v="0"/>
    <n v="85000"/>
  </r>
  <r>
    <n v="1015"/>
    <n v="20"/>
    <x v="0"/>
    <n v="60"/>
    <x v="787"/>
    <x v="0"/>
    <s v="NA"/>
    <x v="0"/>
    <x v="0"/>
    <x v="0"/>
    <x v="0"/>
    <x v="0"/>
    <x v="11"/>
    <x v="3"/>
    <x v="0"/>
    <x v="0"/>
    <x v="1"/>
    <n v="6"/>
    <n v="5"/>
    <n v="1948"/>
    <n v="1950"/>
    <x v="0"/>
    <x v="0"/>
    <x v="1"/>
    <s v="MetalSd"/>
    <x v="0"/>
    <n v="206"/>
    <x v="1"/>
    <s v="TA"/>
    <x v="1"/>
    <x v="1"/>
    <s v="Fa"/>
    <s v="No"/>
    <x v="4"/>
    <n v="336"/>
    <s v="Unf"/>
    <n v="0"/>
    <n v="746"/>
    <n v="1082"/>
    <x v="0"/>
    <s v="TA"/>
    <s v="Y"/>
    <x v="0"/>
    <n v="1082"/>
    <n v="0"/>
    <n v="0"/>
    <n v="1082"/>
    <n v="0"/>
    <n v="0"/>
    <n v="1"/>
    <n v="0"/>
    <n v="2"/>
    <n v="1"/>
    <s v="TA"/>
    <n v="5"/>
    <s v="Typ"/>
    <n v="1"/>
    <s v="Gd"/>
    <x v="1"/>
    <n v="1948"/>
    <x v="1"/>
    <n v="1"/>
    <n v="240"/>
    <s v="TA"/>
    <s v="TA"/>
    <x v="0"/>
    <n v="0"/>
    <n v="130"/>
    <n v="0"/>
    <n v="0"/>
    <n v="0"/>
    <n v="0"/>
    <s v="NA"/>
    <x v="0"/>
    <s v="NA"/>
    <n v="0"/>
    <n v="11"/>
    <n v="2007"/>
    <x v="0"/>
    <x v="0"/>
    <n v="119200"/>
  </r>
  <r>
    <n v="1016"/>
    <n v="60"/>
    <x v="0"/>
    <n v="70"/>
    <x v="231"/>
    <x v="0"/>
    <s v="NA"/>
    <x v="0"/>
    <x v="0"/>
    <x v="0"/>
    <x v="0"/>
    <x v="0"/>
    <x v="6"/>
    <x v="0"/>
    <x v="0"/>
    <x v="0"/>
    <x v="0"/>
    <n v="8"/>
    <n v="6"/>
    <n v="2001"/>
    <n v="2001"/>
    <x v="0"/>
    <x v="0"/>
    <x v="0"/>
    <s v="VinylSd"/>
    <x v="1"/>
    <n v="0"/>
    <x v="0"/>
    <s v="TA"/>
    <x v="0"/>
    <x v="0"/>
    <s v="TA"/>
    <s v="No"/>
    <x v="0"/>
    <n v="643"/>
    <s v="Unf"/>
    <n v="0"/>
    <n v="167"/>
    <n v="810"/>
    <x v="0"/>
    <s v="Ex"/>
    <s v="Y"/>
    <x v="0"/>
    <n v="810"/>
    <n v="855"/>
    <n v="0"/>
    <n v="1665"/>
    <n v="1"/>
    <n v="0"/>
    <n v="2"/>
    <n v="1"/>
    <n v="3"/>
    <n v="1"/>
    <s v="Gd"/>
    <n v="6"/>
    <s v="Typ"/>
    <n v="0"/>
    <s v="NA"/>
    <x v="0"/>
    <n v="2001"/>
    <x v="2"/>
    <n v="2"/>
    <n v="528"/>
    <s v="TA"/>
    <s v="TA"/>
    <x v="0"/>
    <n v="0"/>
    <n v="45"/>
    <n v="0"/>
    <n v="0"/>
    <n v="0"/>
    <n v="0"/>
    <s v="NA"/>
    <x v="0"/>
    <s v="NA"/>
    <n v="0"/>
    <n v="11"/>
    <n v="2009"/>
    <x v="0"/>
    <x v="0"/>
    <n v="227000"/>
  </r>
  <r>
    <n v="1017"/>
    <n v="20"/>
    <x v="0"/>
    <n v="73"/>
    <x v="788"/>
    <x v="0"/>
    <s v="NA"/>
    <x v="0"/>
    <x v="0"/>
    <x v="0"/>
    <x v="0"/>
    <x v="0"/>
    <x v="0"/>
    <x v="0"/>
    <x v="0"/>
    <x v="0"/>
    <x v="1"/>
    <n v="7"/>
    <n v="5"/>
    <n v="1996"/>
    <n v="1996"/>
    <x v="1"/>
    <x v="0"/>
    <x v="0"/>
    <s v="VinylSd"/>
    <x v="0"/>
    <n v="196"/>
    <x v="0"/>
    <s v="TA"/>
    <x v="0"/>
    <x v="0"/>
    <s v="TA"/>
    <s v="Gd"/>
    <x v="0"/>
    <n v="690"/>
    <s v="Unf"/>
    <n v="0"/>
    <n v="814"/>
    <n v="1504"/>
    <x v="0"/>
    <s v="Ex"/>
    <s v="Y"/>
    <x v="0"/>
    <n v="1504"/>
    <n v="0"/>
    <n v="0"/>
    <n v="1504"/>
    <n v="1"/>
    <n v="0"/>
    <n v="2"/>
    <n v="0"/>
    <n v="3"/>
    <n v="1"/>
    <s v="Gd"/>
    <n v="6"/>
    <s v="Typ"/>
    <n v="1"/>
    <s v="TA"/>
    <x v="0"/>
    <n v="1996"/>
    <x v="2"/>
    <n v="2"/>
    <n v="478"/>
    <s v="TA"/>
    <s v="TA"/>
    <x v="0"/>
    <n v="115"/>
    <n v="66"/>
    <n v="0"/>
    <n v="0"/>
    <n v="0"/>
    <n v="0"/>
    <s v="NA"/>
    <x v="0"/>
    <s v="NA"/>
    <n v="0"/>
    <n v="6"/>
    <n v="2009"/>
    <x v="0"/>
    <x v="0"/>
    <n v="203000"/>
  </r>
  <r>
    <n v="1018"/>
    <n v="120"/>
    <x v="0"/>
    <s v="NA"/>
    <x v="789"/>
    <x v="0"/>
    <s v="NA"/>
    <x v="1"/>
    <x v="0"/>
    <x v="0"/>
    <x v="3"/>
    <x v="0"/>
    <x v="18"/>
    <x v="0"/>
    <x v="0"/>
    <x v="3"/>
    <x v="1"/>
    <n v="8"/>
    <n v="5"/>
    <n v="1984"/>
    <n v="1984"/>
    <x v="0"/>
    <x v="0"/>
    <x v="3"/>
    <s v="HdBoard"/>
    <x v="1"/>
    <n v="0"/>
    <x v="0"/>
    <s v="TA"/>
    <x v="1"/>
    <x v="0"/>
    <s v="TA"/>
    <s v="Av"/>
    <x v="0"/>
    <n v="1036"/>
    <s v="Unf"/>
    <n v="0"/>
    <n v="184"/>
    <n v="1220"/>
    <x v="0"/>
    <s v="Gd"/>
    <s v="Y"/>
    <x v="0"/>
    <n v="1360"/>
    <n v="0"/>
    <n v="0"/>
    <n v="1360"/>
    <n v="1"/>
    <n v="0"/>
    <n v="1"/>
    <n v="0"/>
    <n v="1"/>
    <n v="1"/>
    <s v="Gd"/>
    <n v="4"/>
    <s v="Typ"/>
    <n v="1"/>
    <s v="Ex"/>
    <x v="0"/>
    <n v="1984"/>
    <x v="0"/>
    <n v="2"/>
    <n v="565"/>
    <s v="TA"/>
    <s v="TA"/>
    <x v="0"/>
    <n v="63"/>
    <n v="0"/>
    <n v="0"/>
    <n v="0"/>
    <n v="0"/>
    <n v="0"/>
    <s v="NA"/>
    <x v="0"/>
    <s v="NA"/>
    <n v="0"/>
    <n v="8"/>
    <n v="2009"/>
    <x v="2"/>
    <x v="1"/>
    <n v="187500"/>
  </r>
  <r>
    <n v="1019"/>
    <n v="80"/>
    <x v="0"/>
    <s v="NA"/>
    <x v="790"/>
    <x v="0"/>
    <s v="NA"/>
    <x v="1"/>
    <x v="0"/>
    <x v="0"/>
    <x v="1"/>
    <x v="0"/>
    <x v="17"/>
    <x v="0"/>
    <x v="0"/>
    <x v="0"/>
    <x v="5"/>
    <n v="7"/>
    <n v="5"/>
    <n v="1991"/>
    <n v="1992"/>
    <x v="0"/>
    <x v="0"/>
    <x v="3"/>
    <s v="HdBoard"/>
    <x v="0"/>
    <n v="76"/>
    <x v="0"/>
    <s v="TA"/>
    <x v="0"/>
    <x v="0"/>
    <s v="TA"/>
    <s v="No"/>
    <x v="2"/>
    <n v="0"/>
    <s v="Unf"/>
    <n v="0"/>
    <n v="384"/>
    <n v="384"/>
    <x v="0"/>
    <s v="Gd"/>
    <s v="Y"/>
    <x v="0"/>
    <n v="802"/>
    <n v="670"/>
    <n v="0"/>
    <n v="1472"/>
    <n v="0"/>
    <n v="0"/>
    <n v="2"/>
    <n v="1"/>
    <n v="3"/>
    <n v="1"/>
    <s v="Gd"/>
    <n v="7"/>
    <s v="Typ"/>
    <n v="1"/>
    <s v="TA"/>
    <x v="0"/>
    <n v="1991"/>
    <x v="0"/>
    <n v="2"/>
    <n v="402"/>
    <s v="TA"/>
    <s v="TA"/>
    <x v="0"/>
    <n v="164"/>
    <n v="0"/>
    <n v="0"/>
    <n v="0"/>
    <n v="0"/>
    <n v="0"/>
    <s v="NA"/>
    <x v="0"/>
    <s v="NA"/>
    <n v="0"/>
    <n v="5"/>
    <n v="2007"/>
    <x v="0"/>
    <x v="0"/>
    <n v="160000"/>
  </r>
  <r>
    <n v="1020"/>
    <n v="120"/>
    <x v="0"/>
    <n v="43"/>
    <x v="791"/>
    <x v="0"/>
    <s v="NA"/>
    <x v="0"/>
    <x v="0"/>
    <x v="0"/>
    <x v="0"/>
    <x v="0"/>
    <x v="21"/>
    <x v="0"/>
    <x v="0"/>
    <x v="3"/>
    <x v="1"/>
    <n v="7"/>
    <n v="5"/>
    <n v="2005"/>
    <n v="2005"/>
    <x v="0"/>
    <x v="0"/>
    <x v="0"/>
    <s v="VinylSd"/>
    <x v="0"/>
    <n v="145"/>
    <x v="0"/>
    <s v="TA"/>
    <x v="0"/>
    <x v="0"/>
    <s v="TA"/>
    <s v="Gd"/>
    <x v="0"/>
    <n v="16"/>
    <s v="Unf"/>
    <n v="0"/>
    <n v="1346"/>
    <n v="1362"/>
    <x v="0"/>
    <s v="Ex"/>
    <s v="Y"/>
    <x v="0"/>
    <n v="1506"/>
    <n v="0"/>
    <n v="0"/>
    <n v="1506"/>
    <n v="0"/>
    <n v="0"/>
    <n v="2"/>
    <n v="0"/>
    <n v="2"/>
    <n v="1"/>
    <s v="Gd"/>
    <n v="6"/>
    <s v="Typ"/>
    <n v="1"/>
    <s v="Gd"/>
    <x v="0"/>
    <n v="2005"/>
    <x v="2"/>
    <n v="2"/>
    <n v="440"/>
    <s v="TA"/>
    <s v="TA"/>
    <x v="0"/>
    <n v="142"/>
    <n v="20"/>
    <n v="0"/>
    <n v="0"/>
    <n v="0"/>
    <n v="0"/>
    <s v="NA"/>
    <x v="0"/>
    <s v="NA"/>
    <n v="0"/>
    <n v="4"/>
    <n v="2006"/>
    <x v="0"/>
    <x v="0"/>
    <n v="213490"/>
  </r>
  <r>
    <n v="1021"/>
    <n v="20"/>
    <x v="0"/>
    <n v="60"/>
    <x v="697"/>
    <x v="0"/>
    <s v="NA"/>
    <x v="0"/>
    <x v="0"/>
    <x v="0"/>
    <x v="0"/>
    <x v="0"/>
    <x v="15"/>
    <x v="0"/>
    <x v="0"/>
    <x v="0"/>
    <x v="1"/>
    <n v="4"/>
    <n v="5"/>
    <n v="2005"/>
    <n v="2005"/>
    <x v="0"/>
    <x v="0"/>
    <x v="0"/>
    <s v="VinylSd"/>
    <x v="1"/>
    <n v="0"/>
    <x v="1"/>
    <s v="TA"/>
    <x v="0"/>
    <x v="0"/>
    <s v="TA"/>
    <s v="No"/>
    <x v="0"/>
    <n v="1024"/>
    <s v="Unf"/>
    <n v="0"/>
    <n v="108"/>
    <n v="1132"/>
    <x v="0"/>
    <s v="Ex"/>
    <s v="Y"/>
    <x v="0"/>
    <n v="1132"/>
    <n v="0"/>
    <n v="0"/>
    <n v="1132"/>
    <n v="1"/>
    <n v="0"/>
    <n v="1"/>
    <n v="1"/>
    <n v="2"/>
    <n v="1"/>
    <s v="Gd"/>
    <n v="5"/>
    <s v="Typ"/>
    <n v="0"/>
    <s v="NA"/>
    <x v="0"/>
    <n v="2005"/>
    <x v="2"/>
    <n v="2"/>
    <n v="451"/>
    <s v="TA"/>
    <s v="TA"/>
    <x v="0"/>
    <n v="252"/>
    <n v="64"/>
    <n v="0"/>
    <n v="0"/>
    <n v="0"/>
    <n v="0"/>
    <s v="NA"/>
    <x v="0"/>
    <s v="NA"/>
    <n v="0"/>
    <n v="6"/>
    <n v="2008"/>
    <x v="0"/>
    <x v="0"/>
    <n v="176000"/>
  </r>
  <r>
    <n v="1022"/>
    <n v="20"/>
    <x v="0"/>
    <n v="64"/>
    <x v="792"/>
    <x v="0"/>
    <s v="NA"/>
    <x v="0"/>
    <x v="0"/>
    <x v="0"/>
    <x v="0"/>
    <x v="0"/>
    <x v="0"/>
    <x v="0"/>
    <x v="0"/>
    <x v="0"/>
    <x v="1"/>
    <n v="7"/>
    <n v="5"/>
    <n v="2006"/>
    <n v="2006"/>
    <x v="0"/>
    <x v="0"/>
    <x v="0"/>
    <s v="VinylSd"/>
    <x v="2"/>
    <n v="84"/>
    <x v="0"/>
    <s v="TA"/>
    <x v="0"/>
    <x v="0"/>
    <s v="TA"/>
    <s v="Av"/>
    <x v="0"/>
    <n v="684"/>
    <s v="Unf"/>
    <n v="0"/>
    <n v="515"/>
    <n v="1199"/>
    <x v="0"/>
    <s v="Ex"/>
    <s v="Y"/>
    <x v="0"/>
    <n v="1220"/>
    <n v="0"/>
    <n v="0"/>
    <n v="1220"/>
    <n v="1"/>
    <n v="0"/>
    <n v="2"/>
    <n v="0"/>
    <n v="2"/>
    <n v="1"/>
    <s v="Gd"/>
    <n v="6"/>
    <s v="Typ"/>
    <n v="0"/>
    <s v="NA"/>
    <x v="0"/>
    <n v="2006"/>
    <x v="0"/>
    <n v="2"/>
    <n v="632"/>
    <s v="TA"/>
    <s v="TA"/>
    <x v="0"/>
    <n v="105"/>
    <n v="54"/>
    <n v="0"/>
    <n v="0"/>
    <n v="0"/>
    <n v="0"/>
    <s v="NA"/>
    <x v="0"/>
    <s v="NA"/>
    <n v="0"/>
    <n v="7"/>
    <n v="2006"/>
    <x v="1"/>
    <x v="2"/>
    <n v="194000"/>
  </r>
  <r>
    <n v="1023"/>
    <n v="50"/>
    <x v="1"/>
    <n v="52"/>
    <x v="793"/>
    <x v="0"/>
    <s v="NA"/>
    <x v="0"/>
    <x v="0"/>
    <x v="0"/>
    <x v="0"/>
    <x v="0"/>
    <x v="7"/>
    <x v="0"/>
    <x v="0"/>
    <x v="0"/>
    <x v="2"/>
    <n v="5"/>
    <n v="5"/>
    <n v="1930"/>
    <n v="1950"/>
    <x v="0"/>
    <x v="0"/>
    <x v="2"/>
    <s v="Wd Sdng"/>
    <x v="1"/>
    <n v="0"/>
    <x v="1"/>
    <s v="TA"/>
    <x v="1"/>
    <x v="1"/>
    <s v="TA"/>
    <s v="No"/>
    <x v="6"/>
    <n v="324"/>
    <s v="Unf"/>
    <n v="0"/>
    <n v="588"/>
    <n v="912"/>
    <x v="0"/>
    <s v="Gd"/>
    <s v="Y"/>
    <x v="2"/>
    <n v="912"/>
    <n v="336"/>
    <n v="0"/>
    <n v="1248"/>
    <n v="0"/>
    <n v="0"/>
    <n v="1"/>
    <n v="0"/>
    <n v="2"/>
    <n v="1"/>
    <s v="TA"/>
    <n v="6"/>
    <s v="Typ"/>
    <n v="0"/>
    <s v="NA"/>
    <x v="1"/>
    <n v="1957"/>
    <x v="1"/>
    <n v="1"/>
    <n v="160"/>
    <s v="Fa"/>
    <s v="Fa"/>
    <x v="0"/>
    <n v="0"/>
    <n v="0"/>
    <n v="192"/>
    <n v="0"/>
    <n v="0"/>
    <n v="0"/>
    <s v="NA"/>
    <x v="0"/>
    <s v="NA"/>
    <n v="0"/>
    <n v="3"/>
    <n v="2007"/>
    <x v="0"/>
    <x v="0"/>
    <n v="87000"/>
  </r>
  <r>
    <n v="1024"/>
    <n v="120"/>
    <x v="0"/>
    <n v="43"/>
    <x v="209"/>
    <x v="0"/>
    <s v="NA"/>
    <x v="0"/>
    <x v="0"/>
    <x v="0"/>
    <x v="0"/>
    <x v="0"/>
    <x v="21"/>
    <x v="0"/>
    <x v="0"/>
    <x v="3"/>
    <x v="1"/>
    <n v="7"/>
    <n v="5"/>
    <n v="2005"/>
    <n v="2006"/>
    <x v="0"/>
    <x v="0"/>
    <x v="0"/>
    <s v="VinylSd"/>
    <x v="0"/>
    <n v="14"/>
    <x v="0"/>
    <s v="TA"/>
    <x v="0"/>
    <x v="0"/>
    <s v="Gd"/>
    <s v="No"/>
    <x v="0"/>
    <n v="16"/>
    <s v="Unf"/>
    <n v="0"/>
    <n v="1330"/>
    <n v="1346"/>
    <x v="0"/>
    <s v="Ex"/>
    <s v="Y"/>
    <x v="0"/>
    <n v="1504"/>
    <n v="0"/>
    <n v="0"/>
    <n v="1504"/>
    <n v="0"/>
    <n v="0"/>
    <n v="2"/>
    <n v="0"/>
    <n v="2"/>
    <n v="1"/>
    <s v="Gd"/>
    <n v="7"/>
    <s v="Typ"/>
    <n v="1"/>
    <s v="Gd"/>
    <x v="0"/>
    <n v="2005"/>
    <x v="2"/>
    <n v="2"/>
    <n v="437"/>
    <s v="TA"/>
    <s v="TA"/>
    <x v="0"/>
    <n v="156"/>
    <n v="20"/>
    <n v="0"/>
    <n v="0"/>
    <n v="0"/>
    <n v="0"/>
    <s v="NA"/>
    <x v="0"/>
    <s v="NA"/>
    <n v="0"/>
    <n v="5"/>
    <n v="2008"/>
    <x v="0"/>
    <x v="0"/>
    <n v="191000"/>
  </r>
  <r>
    <n v="1025"/>
    <n v="20"/>
    <x v="0"/>
    <s v="NA"/>
    <x v="794"/>
    <x v="0"/>
    <s v="NA"/>
    <x v="1"/>
    <x v="0"/>
    <x v="0"/>
    <x v="2"/>
    <x v="0"/>
    <x v="16"/>
    <x v="0"/>
    <x v="0"/>
    <x v="0"/>
    <x v="1"/>
    <n v="8"/>
    <n v="6"/>
    <n v="1976"/>
    <n v="1976"/>
    <x v="1"/>
    <x v="3"/>
    <x v="12"/>
    <s v="HdBoard"/>
    <x v="1"/>
    <n v="0"/>
    <x v="0"/>
    <s v="TA"/>
    <x v="1"/>
    <x v="0"/>
    <s v="TA"/>
    <s v="Av"/>
    <x v="1"/>
    <n v="1165"/>
    <s v="LwQ"/>
    <n v="400"/>
    <n v="0"/>
    <n v="1565"/>
    <x v="0"/>
    <s v="TA"/>
    <s v="Y"/>
    <x v="0"/>
    <n v="2898"/>
    <n v="0"/>
    <n v="0"/>
    <n v="2898"/>
    <n v="1"/>
    <n v="0"/>
    <n v="2"/>
    <n v="0"/>
    <n v="2"/>
    <n v="1"/>
    <s v="Gd"/>
    <n v="10"/>
    <s v="Typ"/>
    <n v="1"/>
    <s v="Gd"/>
    <x v="0"/>
    <n v="1976"/>
    <x v="2"/>
    <n v="2"/>
    <n v="665"/>
    <s v="TA"/>
    <s v="TA"/>
    <x v="0"/>
    <n v="0"/>
    <n v="72"/>
    <n v="174"/>
    <n v="0"/>
    <n v="0"/>
    <n v="0"/>
    <s v="NA"/>
    <x v="0"/>
    <s v="NA"/>
    <n v="0"/>
    <n v="5"/>
    <n v="2008"/>
    <x v="2"/>
    <x v="1"/>
    <n v="287000"/>
  </r>
  <r>
    <n v="1026"/>
    <n v="20"/>
    <x v="0"/>
    <n v="70"/>
    <x v="547"/>
    <x v="0"/>
    <s v="NA"/>
    <x v="0"/>
    <x v="0"/>
    <x v="0"/>
    <x v="2"/>
    <x v="0"/>
    <x v="0"/>
    <x v="0"/>
    <x v="0"/>
    <x v="0"/>
    <x v="1"/>
    <n v="5"/>
    <n v="5"/>
    <n v="1972"/>
    <n v="1972"/>
    <x v="0"/>
    <x v="0"/>
    <x v="0"/>
    <s v="VinylSd"/>
    <x v="1"/>
    <n v="0"/>
    <x v="1"/>
    <s v="TA"/>
    <x v="1"/>
    <x v="1"/>
    <s v="TA"/>
    <s v="No"/>
    <x v="6"/>
    <n v="138"/>
    <s v="Rec"/>
    <n v="468"/>
    <n v="276"/>
    <n v="882"/>
    <x v="0"/>
    <s v="TA"/>
    <s v="Y"/>
    <x v="0"/>
    <n v="882"/>
    <n v="0"/>
    <n v="0"/>
    <n v="882"/>
    <n v="1"/>
    <n v="0"/>
    <n v="1"/>
    <n v="0"/>
    <n v="3"/>
    <n v="1"/>
    <s v="TA"/>
    <n v="5"/>
    <s v="Typ"/>
    <n v="0"/>
    <s v="NA"/>
    <x v="1"/>
    <n v="1980"/>
    <x v="1"/>
    <n v="2"/>
    <n v="461"/>
    <s v="TA"/>
    <s v="TA"/>
    <x v="0"/>
    <n v="96"/>
    <n v="0"/>
    <n v="0"/>
    <n v="0"/>
    <n v="0"/>
    <n v="0"/>
    <s v="NA"/>
    <x v="1"/>
    <s v="NA"/>
    <n v="0"/>
    <n v="3"/>
    <n v="2007"/>
    <x v="0"/>
    <x v="0"/>
    <n v="112500"/>
  </r>
  <r>
    <n v="1027"/>
    <n v="20"/>
    <x v="0"/>
    <n v="73"/>
    <x v="795"/>
    <x v="0"/>
    <s v="NA"/>
    <x v="0"/>
    <x v="0"/>
    <x v="0"/>
    <x v="0"/>
    <x v="0"/>
    <x v="11"/>
    <x v="1"/>
    <x v="0"/>
    <x v="0"/>
    <x v="1"/>
    <n v="5"/>
    <n v="5"/>
    <n v="1960"/>
    <n v="1960"/>
    <x v="0"/>
    <x v="0"/>
    <x v="1"/>
    <s v="HdBoard"/>
    <x v="0"/>
    <n v="324"/>
    <x v="1"/>
    <s v="TA"/>
    <x v="1"/>
    <x v="1"/>
    <s v="TA"/>
    <s v="No"/>
    <x v="3"/>
    <n v="697"/>
    <s v="Unf"/>
    <n v="0"/>
    <n v="571"/>
    <n v="1268"/>
    <x v="0"/>
    <s v="TA"/>
    <s v="Y"/>
    <x v="0"/>
    <n v="1264"/>
    <n v="0"/>
    <n v="0"/>
    <n v="1264"/>
    <n v="1"/>
    <n v="0"/>
    <n v="1"/>
    <n v="0"/>
    <n v="3"/>
    <n v="1"/>
    <s v="TA"/>
    <n v="6"/>
    <s v="Typ"/>
    <n v="2"/>
    <s v="Gd"/>
    <x v="0"/>
    <n v="1960"/>
    <x v="1"/>
    <n v="2"/>
    <n v="461"/>
    <s v="TA"/>
    <s v="TA"/>
    <x v="0"/>
    <n v="0"/>
    <n v="0"/>
    <n v="0"/>
    <n v="0"/>
    <n v="143"/>
    <n v="0"/>
    <s v="NA"/>
    <x v="0"/>
    <s v="NA"/>
    <n v="0"/>
    <n v="4"/>
    <n v="2010"/>
    <x v="0"/>
    <x v="0"/>
    <n v="167500"/>
  </r>
  <r>
    <n v="1028"/>
    <n v="20"/>
    <x v="0"/>
    <n v="71"/>
    <x v="796"/>
    <x v="0"/>
    <s v="NA"/>
    <x v="1"/>
    <x v="3"/>
    <x v="0"/>
    <x v="0"/>
    <x v="0"/>
    <x v="16"/>
    <x v="0"/>
    <x v="0"/>
    <x v="0"/>
    <x v="1"/>
    <n v="8"/>
    <n v="5"/>
    <n v="2007"/>
    <n v="2008"/>
    <x v="0"/>
    <x v="0"/>
    <x v="0"/>
    <s v="VinylSd"/>
    <x v="2"/>
    <n v="338"/>
    <x v="0"/>
    <s v="TA"/>
    <x v="0"/>
    <x v="0"/>
    <s v="TA"/>
    <s v="Gd"/>
    <x v="0"/>
    <n v="1513"/>
    <s v="Unf"/>
    <n v="0"/>
    <n v="125"/>
    <n v="1638"/>
    <x v="0"/>
    <s v="Ex"/>
    <s v="Y"/>
    <x v="0"/>
    <n v="1646"/>
    <n v="0"/>
    <n v="0"/>
    <n v="1646"/>
    <n v="1"/>
    <n v="0"/>
    <n v="2"/>
    <n v="0"/>
    <n v="3"/>
    <n v="1"/>
    <s v="Gd"/>
    <n v="7"/>
    <s v="Typ"/>
    <n v="1"/>
    <s v="Gd"/>
    <x v="0"/>
    <n v="2008"/>
    <x v="0"/>
    <n v="3"/>
    <n v="800"/>
    <s v="TA"/>
    <s v="TA"/>
    <x v="0"/>
    <n v="192"/>
    <n v="44"/>
    <n v="0"/>
    <n v="0"/>
    <n v="0"/>
    <n v="0"/>
    <s v="NA"/>
    <x v="0"/>
    <s v="NA"/>
    <n v="0"/>
    <n v="4"/>
    <n v="2008"/>
    <x v="1"/>
    <x v="2"/>
    <n v="293077"/>
  </r>
  <r>
    <n v="1029"/>
    <n v="50"/>
    <x v="0"/>
    <n v="79"/>
    <x v="797"/>
    <x v="0"/>
    <s v="NA"/>
    <x v="0"/>
    <x v="0"/>
    <x v="0"/>
    <x v="0"/>
    <x v="0"/>
    <x v="11"/>
    <x v="3"/>
    <x v="0"/>
    <x v="0"/>
    <x v="2"/>
    <n v="5"/>
    <n v="5"/>
    <n v="1941"/>
    <n v="1950"/>
    <x v="0"/>
    <x v="0"/>
    <x v="5"/>
    <s v="Wd Shng"/>
    <x v="1"/>
    <n v="0"/>
    <x v="1"/>
    <s v="TA"/>
    <x v="1"/>
    <x v="1"/>
    <s v="TA"/>
    <s v="No"/>
    <x v="3"/>
    <n v="368"/>
    <s v="BLQ"/>
    <n v="41"/>
    <n v="359"/>
    <n v="768"/>
    <x v="0"/>
    <s v="TA"/>
    <s v="Y"/>
    <x v="0"/>
    <n v="968"/>
    <n v="408"/>
    <n v="0"/>
    <n v="1376"/>
    <n v="1"/>
    <n v="0"/>
    <n v="1"/>
    <n v="0"/>
    <n v="3"/>
    <n v="1"/>
    <s v="TA"/>
    <n v="6"/>
    <s v="Typ"/>
    <n v="1"/>
    <s v="Gd"/>
    <x v="0"/>
    <n v="1941"/>
    <x v="1"/>
    <n v="1"/>
    <n v="240"/>
    <s v="TA"/>
    <s v="TA"/>
    <x v="0"/>
    <n v="0"/>
    <n v="0"/>
    <n v="0"/>
    <n v="0"/>
    <n v="0"/>
    <n v="0"/>
    <s v="NA"/>
    <x v="0"/>
    <s v="NA"/>
    <n v="0"/>
    <n v="4"/>
    <n v="2007"/>
    <x v="0"/>
    <x v="0"/>
    <n v="105000"/>
  </r>
  <r>
    <n v="1030"/>
    <n v="160"/>
    <x v="1"/>
    <n v="21"/>
    <x v="205"/>
    <x v="0"/>
    <s v="NA"/>
    <x v="0"/>
    <x v="0"/>
    <x v="0"/>
    <x v="0"/>
    <x v="0"/>
    <x v="22"/>
    <x v="0"/>
    <x v="0"/>
    <x v="4"/>
    <x v="0"/>
    <n v="6"/>
    <n v="7"/>
    <n v="1972"/>
    <n v="1972"/>
    <x v="0"/>
    <x v="0"/>
    <x v="3"/>
    <s v="HdBoard"/>
    <x v="0"/>
    <n v="281"/>
    <x v="1"/>
    <s v="TA"/>
    <x v="1"/>
    <x v="1"/>
    <s v="TA"/>
    <s v="No"/>
    <x v="4"/>
    <n v="317"/>
    <s v="Unf"/>
    <n v="0"/>
    <n v="355"/>
    <n v="672"/>
    <x v="0"/>
    <s v="Gd"/>
    <s v="Y"/>
    <x v="0"/>
    <n v="672"/>
    <n v="546"/>
    <n v="0"/>
    <n v="1218"/>
    <n v="0"/>
    <n v="1"/>
    <n v="1"/>
    <n v="1"/>
    <n v="3"/>
    <n v="1"/>
    <s v="TA"/>
    <n v="7"/>
    <s v="Typ"/>
    <n v="0"/>
    <s v="NA"/>
    <x v="1"/>
    <n v="1972"/>
    <x v="1"/>
    <n v="1"/>
    <n v="264"/>
    <s v="TA"/>
    <s v="TA"/>
    <x v="0"/>
    <n v="0"/>
    <n v="28"/>
    <n v="0"/>
    <n v="0"/>
    <n v="0"/>
    <n v="0"/>
    <s v="NA"/>
    <x v="0"/>
    <s v="NA"/>
    <n v="0"/>
    <n v="5"/>
    <n v="2006"/>
    <x v="0"/>
    <x v="0"/>
    <n v="118000"/>
  </r>
  <r>
    <n v="1031"/>
    <n v="190"/>
    <x v="4"/>
    <s v="NA"/>
    <x v="798"/>
    <x v="0"/>
    <s v="NA"/>
    <x v="0"/>
    <x v="0"/>
    <x v="0"/>
    <x v="0"/>
    <x v="0"/>
    <x v="23"/>
    <x v="0"/>
    <x v="0"/>
    <x v="1"/>
    <x v="0"/>
    <n v="5"/>
    <n v="8"/>
    <n v="1916"/>
    <n v="1995"/>
    <x v="0"/>
    <x v="0"/>
    <x v="0"/>
    <s v="VinylSd"/>
    <x v="1"/>
    <n v="0"/>
    <x v="1"/>
    <s v="TA"/>
    <x v="0"/>
    <x v="1"/>
    <s v="TA"/>
    <s v="Mn"/>
    <x v="2"/>
    <n v="0"/>
    <s v="Unf"/>
    <n v="0"/>
    <n v="686"/>
    <n v="686"/>
    <x v="0"/>
    <s v="Gd"/>
    <s v="Y"/>
    <x v="0"/>
    <n v="948"/>
    <n v="980"/>
    <n v="0"/>
    <n v="1928"/>
    <n v="0"/>
    <n v="0"/>
    <n v="2"/>
    <n v="0"/>
    <n v="5"/>
    <n v="2"/>
    <s v="TA"/>
    <n v="10"/>
    <s v="Typ"/>
    <n v="0"/>
    <s v="NA"/>
    <x v="4"/>
    <s v="NA"/>
    <x v="3"/>
    <n v="0"/>
    <n v="0"/>
    <s v="NA"/>
    <s v="NA"/>
    <x v="1"/>
    <n v="0"/>
    <n v="0"/>
    <n v="228"/>
    <n v="0"/>
    <n v="0"/>
    <n v="0"/>
    <s v="NA"/>
    <x v="0"/>
    <s v="NA"/>
    <n v="0"/>
    <n v="7"/>
    <n v="2006"/>
    <x v="0"/>
    <x v="0"/>
    <n v="160000"/>
  </r>
  <r>
    <n v="1032"/>
    <n v="75"/>
    <x v="0"/>
    <n v="102"/>
    <x v="799"/>
    <x v="0"/>
    <s v="NA"/>
    <x v="0"/>
    <x v="0"/>
    <x v="0"/>
    <x v="2"/>
    <x v="0"/>
    <x v="23"/>
    <x v="0"/>
    <x v="0"/>
    <x v="0"/>
    <x v="7"/>
    <n v="7"/>
    <n v="3"/>
    <n v="1920"/>
    <n v="1970"/>
    <x v="0"/>
    <x v="0"/>
    <x v="2"/>
    <s v="Plywood"/>
    <x v="1"/>
    <n v="0"/>
    <x v="1"/>
    <s v="TA"/>
    <x v="2"/>
    <x v="1"/>
    <s v="TA"/>
    <s v="No"/>
    <x v="0"/>
    <n v="523"/>
    <s v="Unf"/>
    <n v="0"/>
    <n v="301"/>
    <n v="824"/>
    <x v="0"/>
    <s v="Ex"/>
    <s v="Y"/>
    <x v="0"/>
    <n v="1687"/>
    <n v="998"/>
    <n v="397"/>
    <n v="3082"/>
    <n v="1"/>
    <n v="0"/>
    <n v="2"/>
    <n v="1"/>
    <n v="5"/>
    <n v="1"/>
    <s v="TA"/>
    <n v="12"/>
    <s v="Typ"/>
    <n v="2"/>
    <s v="TA"/>
    <x v="5"/>
    <n v="1970"/>
    <x v="2"/>
    <n v="2"/>
    <n v="672"/>
    <s v="TA"/>
    <s v="TA"/>
    <x v="0"/>
    <n v="136"/>
    <n v="63"/>
    <n v="0"/>
    <n v="0"/>
    <n v="0"/>
    <n v="0"/>
    <s v="NA"/>
    <x v="0"/>
    <s v="NA"/>
    <n v="0"/>
    <n v="8"/>
    <n v="2009"/>
    <x v="0"/>
    <x v="0"/>
    <n v="197000"/>
  </r>
  <r>
    <n v="1033"/>
    <n v="60"/>
    <x v="0"/>
    <s v="NA"/>
    <x v="800"/>
    <x v="0"/>
    <s v="NA"/>
    <x v="1"/>
    <x v="0"/>
    <x v="0"/>
    <x v="2"/>
    <x v="0"/>
    <x v="3"/>
    <x v="0"/>
    <x v="0"/>
    <x v="0"/>
    <x v="0"/>
    <n v="8"/>
    <n v="7"/>
    <n v="1993"/>
    <n v="1993"/>
    <x v="0"/>
    <x v="0"/>
    <x v="1"/>
    <s v="MetalSd"/>
    <x v="1"/>
    <n v="0"/>
    <x v="0"/>
    <s v="Gd"/>
    <x v="0"/>
    <x v="0"/>
    <s v="Gd"/>
    <s v="No"/>
    <x v="0"/>
    <n v="1012"/>
    <s v="Unf"/>
    <n v="0"/>
    <n v="326"/>
    <n v="1338"/>
    <x v="0"/>
    <s v="Ex"/>
    <s v="Y"/>
    <x v="0"/>
    <n v="1352"/>
    <n v="1168"/>
    <n v="0"/>
    <n v="2520"/>
    <n v="1"/>
    <n v="0"/>
    <n v="2"/>
    <n v="1"/>
    <n v="5"/>
    <n v="1"/>
    <s v="Gd"/>
    <n v="10"/>
    <s v="Typ"/>
    <n v="1"/>
    <s v="TA"/>
    <x v="0"/>
    <n v="1993"/>
    <x v="0"/>
    <n v="3"/>
    <n v="796"/>
    <s v="TA"/>
    <s v="TA"/>
    <x v="0"/>
    <n v="209"/>
    <n v="55"/>
    <n v="0"/>
    <n v="0"/>
    <n v="0"/>
    <n v="0"/>
    <s v="NA"/>
    <x v="0"/>
    <s v="NA"/>
    <n v="0"/>
    <n v="11"/>
    <n v="2006"/>
    <x v="0"/>
    <x v="1"/>
    <n v="310000"/>
  </r>
  <r>
    <n v="1034"/>
    <n v="20"/>
    <x v="0"/>
    <s v="NA"/>
    <x v="260"/>
    <x v="0"/>
    <s v="NA"/>
    <x v="0"/>
    <x v="0"/>
    <x v="0"/>
    <x v="0"/>
    <x v="0"/>
    <x v="0"/>
    <x v="0"/>
    <x v="0"/>
    <x v="0"/>
    <x v="1"/>
    <n v="7"/>
    <n v="5"/>
    <n v="2002"/>
    <n v="2002"/>
    <x v="0"/>
    <x v="0"/>
    <x v="0"/>
    <s v="VinylSd"/>
    <x v="2"/>
    <n v="295"/>
    <x v="0"/>
    <s v="TA"/>
    <x v="0"/>
    <x v="0"/>
    <s v="TA"/>
    <s v="No"/>
    <x v="0"/>
    <n v="986"/>
    <s v="Unf"/>
    <n v="0"/>
    <n v="668"/>
    <n v="1654"/>
    <x v="0"/>
    <s v="Ex"/>
    <s v="Y"/>
    <x v="0"/>
    <n v="1654"/>
    <n v="0"/>
    <n v="0"/>
    <n v="1654"/>
    <n v="1"/>
    <n v="0"/>
    <n v="2"/>
    <n v="0"/>
    <n v="3"/>
    <n v="1"/>
    <s v="Gd"/>
    <n v="6"/>
    <s v="Typ"/>
    <n v="0"/>
    <s v="NA"/>
    <x v="0"/>
    <n v="2002"/>
    <x v="1"/>
    <n v="3"/>
    <n v="900"/>
    <s v="TA"/>
    <s v="TA"/>
    <x v="0"/>
    <n v="0"/>
    <n v="136"/>
    <n v="0"/>
    <n v="0"/>
    <n v="0"/>
    <n v="0"/>
    <s v="NA"/>
    <x v="0"/>
    <s v="NA"/>
    <n v="0"/>
    <n v="2"/>
    <n v="2006"/>
    <x v="0"/>
    <x v="0"/>
    <n v="230000"/>
  </r>
  <r>
    <n v="1035"/>
    <n v="30"/>
    <x v="0"/>
    <n v="50"/>
    <x v="801"/>
    <x v="0"/>
    <s v="NA"/>
    <x v="0"/>
    <x v="1"/>
    <x v="0"/>
    <x v="0"/>
    <x v="0"/>
    <x v="2"/>
    <x v="0"/>
    <x v="0"/>
    <x v="0"/>
    <x v="1"/>
    <n v="5"/>
    <n v="7"/>
    <n v="1938"/>
    <n v="1950"/>
    <x v="0"/>
    <x v="0"/>
    <x v="1"/>
    <s v="MetalSd"/>
    <x v="1"/>
    <n v="0"/>
    <x v="1"/>
    <s v="Gd"/>
    <x v="0"/>
    <x v="4"/>
    <s v="Fa"/>
    <s v="No"/>
    <x v="2"/>
    <n v="0"/>
    <s v="Unf"/>
    <n v="0"/>
    <n v="920"/>
    <n v="920"/>
    <x v="0"/>
    <s v="Ex"/>
    <s v="Y"/>
    <x v="0"/>
    <n v="954"/>
    <n v="0"/>
    <n v="0"/>
    <n v="954"/>
    <n v="0"/>
    <n v="0"/>
    <n v="1"/>
    <n v="0"/>
    <n v="2"/>
    <n v="1"/>
    <s v="Fa"/>
    <n v="5"/>
    <s v="Typ"/>
    <n v="1"/>
    <s v="Gd"/>
    <x v="5"/>
    <n v="1938"/>
    <x v="1"/>
    <n v="1"/>
    <n v="240"/>
    <s v="Fa"/>
    <s v="TA"/>
    <x v="0"/>
    <n v="0"/>
    <n v="0"/>
    <n v="0"/>
    <n v="0"/>
    <n v="0"/>
    <n v="0"/>
    <s v="NA"/>
    <x v="1"/>
    <s v="NA"/>
    <n v="0"/>
    <n v="6"/>
    <n v="2007"/>
    <x v="0"/>
    <x v="0"/>
    <n v="119750"/>
  </r>
  <r>
    <n v="1036"/>
    <n v="20"/>
    <x v="0"/>
    <s v="NA"/>
    <x v="719"/>
    <x v="0"/>
    <s v="NA"/>
    <x v="1"/>
    <x v="0"/>
    <x v="0"/>
    <x v="3"/>
    <x v="0"/>
    <x v="15"/>
    <x v="0"/>
    <x v="0"/>
    <x v="0"/>
    <x v="1"/>
    <n v="4"/>
    <n v="3"/>
    <n v="1957"/>
    <n v="1957"/>
    <x v="0"/>
    <x v="0"/>
    <x v="2"/>
    <s v="Wd Sdng"/>
    <x v="1"/>
    <n v="0"/>
    <x v="1"/>
    <s v="Gd"/>
    <x v="4"/>
    <x v="3"/>
    <s v="NA"/>
    <s v="NA"/>
    <x v="5"/>
    <n v="0"/>
    <s v="NA"/>
    <n v="0"/>
    <n v="0"/>
    <n v="0"/>
    <x v="0"/>
    <s v="Ex"/>
    <s v="N"/>
    <x v="0"/>
    <n v="845"/>
    <n v="0"/>
    <n v="0"/>
    <n v="845"/>
    <n v="0"/>
    <n v="0"/>
    <n v="1"/>
    <n v="0"/>
    <n v="3"/>
    <n v="1"/>
    <s v="TA"/>
    <n v="5"/>
    <s v="Typ"/>
    <n v="0"/>
    <s v="NA"/>
    <x v="1"/>
    <n v="1957"/>
    <x v="1"/>
    <n v="1"/>
    <n v="290"/>
    <s v="TA"/>
    <s v="TA"/>
    <x v="1"/>
    <n v="186"/>
    <n v="0"/>
    <n v="0"/>
    <n v="0"/>
    <n v="0"/>
    <n v="0"/>
    <s v="NA"/>
    <x v="0"/>
    <s v="NA"/>
    <n v="0"/>
    <n v="1"/>
    <n v="2009"/>
    <x v="0"/>
    <x v="0"/>
    <n v="84000"/>
  </r>
  <r>
    <n v="1037"/>
    <n v="20"/>
    <x v="0"/>
    <n v="89"/>
    <x v="802"/>
    <x v="0"/>
    <s v="NA"/>
    <x v="1"/>
    <x v="3"/>
    <x v="0"/>
    <x v="0"/>
    <x v="0"/>
    <x v="16"/>
    <x v="0"/>
    <x v="0"/>
    <x v="0"/>
    <x v="1"/>
    <n v="9"/>
    <n v="5"/>
    <n v="2007"/>
    <n v="2008"/>
    <x v="1"/>
    <x v="0"/>
    <x v="0"/>
    <s v="VinylSd"/>
    <x v="2"/>
    <n v="70"/>
    <x v="0"/>
    <s v="TA"/>
    <x v="0"/>
    <x v="2"/>
    <s v="TA"/>
    <s v="Gd"/>
    <x v="0"/>
    <n v="1022"/>
    <s v="Unf"/>
    <n v="0"/>
    <n v="598"/>
    <n v="1620"/>
    <x v="0"/>
    <s v="Ex"/>
    <s v="Y"/>
    <x v="0"/>
    <n v="1620"/>
    <n v="0"/>
    <n v="0"/>
    <n v="1620"/>
    <n v="1"/>
    <n v="0"/>
    <n v="2"/>
    <n v="0"/>
    <n v="2"/>
    <n v="1"/>
    <s v="Ex"/>
    <n v="6"/>
    <s v="Typ"/>
    <n v="1"/>
    <s v="Ex"/>
    <x v="0"/>
    <n v="2008"/>
    <x v="2"/>
    <n v="3"/>
    <n v="912"/>
    <s v="TA"/>
    <s v="TA"/>
    <x v="0"/>
    <n v="228"/>
    <n v="0"/>
    <n v="0"/>
    <n v="0"/>
    <n v="0"/>
    <n v="0"/>
    <s v="NA"/>
    <x v="0"/>
    <s v="NA"/>
    <n v="0"/>
    <n v="9"/>
    <n v="2009"/>
    <x v="0"/>
    <x v="0"/>
    <n v="315500"/>
  </r>
  <r>
    <n v="1038"/>
    <n v="60"/>
    <x v="0"/>
    <s v="NA"/>
    <x v="803"/>
    <x v="0"/>
    <s v="NA"/>
    <x v="0"/>
    <x v="0"/>
    <x v="0"/>
    <x v="0"/>
    <x v="0"/>
    <x v="0"/>
    <x v="0"/>
    <x v="0"/>
    <x v="0"/>
    <x v="0"/>
    <n v="8"/>
    <n v="5"/>
    <n v="2001"/>
    <n v="2002"/>
    <x v="0"/>
    <x v="0"/>
    <x v="0"/>
    <s v="VinylSd"/>
    <x v="0"/>
    <n v="396"/>
    <x v="0"/>
    <s v="TA"/>
    <x v="0"/>
    <x v="0"/>
    <s v="TA"/>
    <s v="No"/>
    <x v="2"/>
    <n v="0"/>
    <s v="Unf"/>
    <n v="0"/>
    <n v="1055"/>
    <n v="1055"/>
    <x v="0"/>
    <s v="Ex"/>
    <s v="Y"/>
    <x v="0"/>
    <n v="1055"/>
    <n v="1208"/>
    <n v="0"/>
    <n v="2263"/>
    <n v="0"/>
    <n v="0"/>
    <n v="2"/>
    <n v="1"/>
    <n v="3"/>
    <n v="1"/>
    <s v="Gd"/>
    <n v="7"/>
    <s v="Typ"/>
    <n v="1"/>
    <s v="TA"/>
    <x v="2"/>
    <n v="2001"/>
    <x v="2"/>
    <n v="2"/>
    <n v="905"/>
    <s v="TA"/>
    <s v="TA"/>
    <x v="0"/>
    <n v="0"/>
    <n v="45"/>
    <n v="0"/>
    <n v="0"/>
    <n v="189"/>
    <n v="0"/>
    <s v="NA"/>
    <x v="0"/>
    <s v="NA"/>
    <n v="0"/>
    <n v="9"/>
    <n v="2008"/>
    <x v="0"/>
    <x v="0"/>
    <n v="287000"/>
  </r>
  <r>
    <n v="1039"/>
    <n v="160"/>
    <x v="1"/>
    <n v="21"/>
    <x v="804"/>
    <x v="0"/>
    <s v="NA"/>
    <x v="0"/>
    <x v="0"/>
    <x v="0"/>
    <x v="0"/>
    <x v="0"/>
    <x v="14"/>
    <x v="0"/>
    <x v="0"/>
    <x v="4"/>
    <x v="0"/>
    <n v="4"/>
    <n v="6"/>
    <n v="1970"/>
    <n v="2008"/>
    <x v="0"/>
    <x v="0"/>
    <x v="6"/>
    <s v="CmentBd"/>
    <x v="1"/>
    <n v="0"/>
    <x v="1"/>
    <s v="TA"/>
    <x v="1"/>
    <x v="1"/>
    <s v="TA"/>
    <s v="No"/>
    <x v="2"/>
    <n v="0"/>
    <s v="Unf"/>
    <n v="0"/>
    <n v="546"/>
    <n v="546"/>
    <x v="0"/>
    <s v="TA"/>
    <s v="Y"/>
    <x v="0"/>
    <n v="798"/>
    <n v="546"/>
    <n v="0"/>
    <n v="1344"/>
    <n v="0"/>
    <n v="0"/>
    <n v="1"/>
    <n v="1"/>
    <n v="3"/>
    <n v="1"/>
    <s v="TA"/>
    <n v="6"/>
    <s v="Typ"/>
    <n v="1"/>
    <s v="TA"/>
    <x v="4"/>
    <s v="NA"/>
    <x v="3"/>
    <n v="0"/>
    <n v="0"/>
    <s v="NA"/>
    <s v="NA"/>
    <x v="0"/>
    <n v="0"/>
    <n v="0"/>
    <n v="0"/>
    <n v="0"/>
    <n v="0"/>
    <n v="0"/>
    <s v="NA"/>
    <x v="0"/>
    <s v="NA"/>
    <n v="0"/>
    <n v="5"/>
    <n v="2009"/>
    <x v="0"/>
    <x v="0"/>
    <n v="97000"/>
  </r>
  <r>
    <n v="1040"/>
    <n v="180"/>
    <x v="1"/>
    <n v="21"/>
    <x v="805"/>
    <x v="0"/>
    <s v="NA"/>
    <x v="0"/>
    <x v="0"/>
    <x v="0"/>
    <x v="0"/>
    <x v="0"/>
    <x v="14"/>
    <x v="0"/>
    <x v="0"/>
    <x v="3"/>
    <x v="4"/>
    <n v="4"/>
    <n v="4"/>
    <n v="1970"/>
    <n v="1970"/>
    <x v="0"/>
    <x v="0"/>
    <x v="6"/>
    <s v="CmentBd"/>
    <x v="1"/>
    <n v="0"/>
    <x v="1"/>
    <s v="TA"/>
    <x v="1"/>
    <x v="0"/>
    <s v="TA"/>
    <s v="Av"/>
    <x v="0"/>
    <n v="509"/>
    <s v="Unf"/>
    <n v="0"/>
    <n v="121"/>
    <n v="630"/>
    <x v="0"/>
    <s v="TA"/>
    <s v="Y"/>
    <x v="0"/>
    <n v="630"/>
    <n v="0"/>
    <n v="0"/>
    <n v="630"/>
    <n v="1"/>
    <n v="0"/>
    <n v="1"/>
    <n v="0"/>
    <n v="1"/>
    <n v="1"/>
    <s v="TA"/>
    <n v="3"/>
    <s v="Typ"/>
    <n v="0"/>
    <s v="NA"/>
    <x v="0"/>
    <n v="1970"/>
    <x v="1"/>
    <n v="1"/>
    <n v="286"/>
    <s v="TA"/>
    <s v="TA"/>
    <x v="0"/>
    <n v="0"/>
    <n v="0"/>
    <n v="0"/>
    <n v="0"/>
    <n v="0"/>
    <n v="0"/>
    <s v="NA"/>
    <x v="0"/>
    <s v="NA"/>
    <n v="0"/>
    <n v="4"/>
    <n v="2009"/>
    <x v="0"/>
    <x v="0"/>
    <n v="80000"/>
  </r>
  <r>
    <n v="1041"/>
    <n v="20"/>
    <x v="0"/>
    <n v="88"/>
    <x v="415"/>
    <x v="0"/>
    <s v="NA"/>
    <x v="0"/>
    <x v="0"/>
    <x v="0"/>
    <x v="2"/>
    <x v="0"/>
    <x v="9"/>
    <x v="0"/>
    <x v="0"/>
    <x v="0"/>
    <x v="1"/>
    <n v="5"/>
    <n v="4"/>
    <n v="1957"/>
    <n v="2000"/>
    <x v="0"/>
    <x v="0"/>
    <x v="2"/>
    <s v="Wd Sdng"/>
    <x v="3"/>
    <n v="67"/>
    <x v="1"/>
    <s v="TA"/>
    <x v="1"/>
    <x v="1"/>
    <s v="TA"/>
    <s v="No"/>
    <x v="3"/>
    <n v="168"/>
    <s v="BLQ"/>
    <n v="682"/>
    <n v="284"/>
    <n v="1134"/>
    <x v="0"/>
    <s v="Ex"/>
    <s v="Y"/>
    <x v="0"/>
    <n v="1803"/>
    <n v="0"/>
    <n v="0"/>
    <n v="1803"/>
    <n v="1"/>
    <n v="0"/>
    <n v="2"/>
    <n v="0"/>
    <n v="3"/>
    <n v="1"/>
    <s v="TA"/>
    <n v="8"/>
    <s v="Maj1"/>
    <n v="1"/>
    <s v="TA"/>
    <x v="0"/>
    <n v="1957"/>
    <x v="0"/>
    <n v="2"/>
    <n v="484"/>
    <s v="TA"/>
    <s v="TA"/>
    <x v="0"/>
    <n v="0"/>
    <n v="0"/>
    <n v="0"/>
    <n v="0"/>
    <n v="0"/>
    <n v="0"/>
    <s v="NA"/>
    <x v="3"/>
    <s v="NA"/>
    <n v="0"/>
    <n v="1"/>
    <n v="2006"/>
    <x v="0"/>
    <x v="0"/>
    <n v="155000"/>
  </r>
  <r>
    <n v="1042"/>
    <n v="60"/>
    <x v="0"/>
    <s v="NA"/>
    <x v="806"/>
    <x v="0"/>
    <s v="NA"/>
    <x v="0"/>
    <x v="0"/>
    <x v="0"/>
    <x v="0"/>
    <x v="0"/>
    <x v="6"/>
    <x v="1"/>
    <x v="0"/>
    <x v="0"/>
    <x v="0"/>
    <n v="6"/>
    <n v="8"/>
    <n v="1966"/>
    <n v="2000"/>
    <x v="1"/>
    <x v="0"/>
    <x v="3"/>
    <s v="HdBoard"/>
    <x v="0"/>
    <n v="252"/>
    <x v="1"/>
    <s v="TA"/>
    <x v="1"/>
    <x v="1"/>
    <s v="TA"/>
    <s v="No"/>
    <x v="0"/>
    <n v="400"/>
    <s v="Rec"/>
    <n v="64"/>
    <n v="336"/>
    <n v="800"/>
    <x v="0"/>
    <s v="Gd"/>
    <s v="Y"/>
    <x v="0"/>
    <n v="800"/>
    <n v="832"/>
    <n v="0"/>
    <n v="1632"/>
    <n v="0"/>
    <n v="1"/>
    <n v="1"/>
    <n v="1"/>
    <n v="4"/>
    <n v="1"/>
    <s v="Gd"/>
    <n v="7"/>
    <s v="Typ"/>
    <n v="0"/>
    <s v="NA"/>
    <x v="0"/>
    <n v="1966"/>
    <x v="1"/>
    <n v="2"/>
    <n v="484"/>
    <s v="TA"/>
    <s v="TA"/>
    <x v="0"/>
    <n v="0"/>
    <n v="40"/>
    <n v="0"/>
    <n v="0"/>
    <n v="0"/>
    <n v="0"/>
    <s v="NA"/>
    <x v="0"/>
    <s v="NA"/>
    <n v="0"/>
    <n v="7"/>
    <n v="2008"/>
    <x v="0"/>
    <x v="0"/>
    <n v="173000"/>
  </r>
  <r>
    <n v="1043"/>
    <n v="120"/>
    <x v="0"/>
    <n v="34"/>
    <x v="807"/>
    <x v="0"/>
    <s v="NA"/>
    <x v="1"/>
    <x v="0"/>
    <x v="0"/>
    <x v="0"/>
    <x v="0"/>
    <x v="10"/>
    <x v="0"/>
    <x v="0"/>
    <x v="4"/>
    <x v="1"/>
    <n v="6"/>
    <n v="5"/>
    <n v="2005"/>
    <n v="2005"/>
    <x v="0"/>
    <x v="0"/>
    <x v="0"/>
    <s v="VinylSd"/>
    <x v="2"/>
    <n v="135"/>
    <x v="0"/>
    <s v="TA"/>
    <x v="0"/>
    <x v="0"/>
    <s v="TA"/>
    <s v="Av"/>
    <x v="1"/>
    <n v="900"/>
    <s v="Unf"/>
    <n v="0"/>
    <n v="406"/>
    <n v="1306"/>
    <x v="0"/>
    <s v="Ex"/>
    <s v="Y"/>
    <x v="0"/>
    <n v="1306"/>
    <n v="0"/>
    <n v="0"/>
    <n v="1306"/>
    <n v="1"/>
    <n v="0"/>
    <n v="2"/>
    <n v="0"/>
    <n v="1"/>
    <n v="1"/>
    <s v="Gd"/>
    <n v="5"/>
    <s v="Typ"/>
    <n v="1"/>
    <s v="Gd"/>
    <x v="0"/>
    <n v="2005"/>
    <x v="0"/>
    <n v="2"/>
    <n v="624"/>
    <s v="TA"/>
    <s v="TA"/>
    <x v="0"/>
    <n v="170"/>
    <n v="63"/>
    <n v="0"/>
    <n v="0"/>
    <n v="0"/>
    <n v="0"/>
    <s v="NA"/>
    <x v="0"/>
    <s v="NA"/>
    <n v="0"/>
    <n v="8"/>
    <n v="2009"/>
    <x v="0"/>
    <x v="0"/>
    <n v="196000"/>
  </r>
  <r>
    <n v="1044"/>
    <n v="60"/>
    <x v="0"/>
    <n v="86"/>
    <x v="808"/>
    <x v="0"/>
    <s v="NA"/>
    <x v="0"/>
    <x v="0"/>
    <x v="0"/>
    <x v="0"/>
    <x v="0"/>
    <x v="12"/>
    <x v="0"/>
    <x v="0"/>
    <x v="0"/>
    <x v="0"/>
    <n v="7"/>
    <n v="5"/>
    <n v="1990"/>
    <n v="1990"/>
    <x v="1"/>
    <x v="0"/>
    <x v="3"/>
    <s v="HdBoard"/>
    <x v="0"/>
    <n v="99"/>
    <x v="1"/>
    <s v="TA"/>
    <x v="0"/>
    <x v="0"/>
    <s v="TA"/>
    <s v="No"/>
    <x v="0"/>
    <n v="1085"/>
    <s v="Unf"/>
    <n v="0"/>
    <n v="390"/>
    <n v="1475"/>
    <x v="0"/>
    <s v="Ex"/>
    <s v="Y"/>
    <x v="0"/>
    <n v="1532"/>
    <n v="797"/>
    <n v="0"/>
    <n v="2329"/>
    <n v="1"/>
    <n v="0"/>
    <n v="2"/>
    <n v="1"/>
    <n v="4"/>
    <n v="1"/>
    <s v="Gd"/>
    <n v="10"/>
    <s v="Typ"/>
    <n v="1"/>
    <s v="Ex"/>
    <x v="0"/>
    <n v="1990"/>
    <x v="1"/>
    <n v="2"/>
    <n v="514"/>
    <s v="TA"/>
    <s v="TA"/>
    <x v="0"/>
    <n v="192"/>
    <n v="121"/>
    <n v="0"/>
    <n v="0"/>
    <n v="0"/>
    <n v="0"/>
    <s v="NA"/>
    <x v="0"/>
    <s v="NA"/>
    <n v="0"/>
    <n v="5"/>
    <n v="2008"/>
    <x v="0"/>
    <x v="0"/>
    <n v="262280"/>
  </r>
  <r>
    <n v="1045"/>
    <n v="20"/>
    <x v="0"/>
    <n v="80"/>
    <x v="1"/>
    <x v="0"/>
    <s v="NA"/>
    <x v="0"/>
    <x v="0"/>
    <x v="0"/>
    <x v="0"/>
    <x v="0"/>
    <x v="6"/>
    <x v="2"/>
    <x v="0"/>
    <x v="0"/>
    <x v="1"/>
    <n v="8"/>
    <n v="5"/>
    <n v="1981"/>
    <n v="1981"/>
    <x v="1"/>
    <x v="1"/>
    <x v="4"/>
    <s v="BrkFace"/>
    <x v="1"/>
    <n v="0"/>
    <x v="0"/>
    <s v="TA"/>
    <x v="0"/>
    <x v="0"/>
    <s v="TA"/>
    <s v="No"/>
    <x v="1"/>
    <n v="1104"/>
    <s v="Unf"/>
    <n v="0"/>
    <n v="1420"/>
    <n v="2524"/>
    <x v="0"/>
    <s v="TA"/>
    <s v="Y"/>
    <x v="0"/>
    <n v="2524"/>
    <n v="0"/>
    <n v="0"/>
    <n v="2524"/>
    <n v="1"/>
    <n v="0"/>
    <n v="2"/>
    <n v="1"/>
    <n v="4"/>
    <n v="1"/>
    <s v="Gd"/>
    <n v="9"/>
    <s v="Typ"/>
    <n v="1"/>
    <s v="Gd"/>
    <x v="0"/>
    <n v="1981"/>
    <x v="2"/>
    <n v="2"/>
    <n v="542"/>
    <s v="TA"/>
    <s v="TA"/>
    <x v="0"/>
    <n v="474"/>
    <n v="120"/>
    <n v="0"/>
    <n v="0"/>
    <n v="0"/>
    <n v="0"/>
    <s v="NA"/>
    <x v="1"/>
    <s v="NA"/>
    <n v="0"/>
    <n v="7"/>
    <n v="2009"/>
    <x v="0"/>
    <x v="0"/>
    <n v="278000"/>
  </r>
  <r>
    <n v="1046"/>
    <n v="20"/>
    <x v="0"/>
    <s v="NA"/>
    <x v="809"/>
    <x v="0"/>
    <s v="NA"/>
    <x v="1"/>
    <x v="0"/>
    <x v="0"/>
    <x v="3"/>
    <x v="0"/>
    <x v="15"/>
    <x v="0"/>
    <x v="0"/>
    <x v="0"/>
    <x v="1"/>
    <n v="3"/>
    <n v="5"/>
    <n v="1955"/>
    <n v="1955"/>
    <x v="1"/>
    <x v="0"/>
    <x v="4"/>
    <s v="Wd Sdng"/>
    <x v="1"/>
    <n v="0"/>
    <x v="1"/>
    <s v="TA"/>
    <x v="4"/>
    <x v="3"/>
    <s v="NA"/>
    <s v="NA"/>
    <x v="5"/>
    <n v="0"/>
    <s v="NA"/>
    <n v="0"/>
    <n v="0"/>
    <n v="0"/>
    <x v="0"/>
    <s v="Ex"/>
    <s v="Y"/>
    <x v="2"/>
    <n v="1733"/>
    <n v="0"/>
    <n v="0"/>
    <n v="1733"/>
    <n v="0"/>
    <n v="0"/>
    <n v="2"/>
    <n v="0"/>
    <n v="4"/>
    <n v="1"/>
    <s v="TA"/>
    <n v="8"/>
    <s v="Min2"/>
    <n v="1"/>
    <s v="Gd"/>
    <x v="0"/>
    <n v="1955"/>
    <x v="1"/>
    <n v="2"/>
    <n v="452"/>
    <s v="TA"/>
    <s v="TA"/>
    <x v="0"/>
    <n v="0"/>
    <n v="0"/>
    <n v="0"/>
    <n v="0"/>
    <n v="0"/>
    <n v="0"/>
    <s v="NA"/>
    <x v="0"/>
    <s v="NA"/>
    <n v="0"/>
    <n v="6"/>
    <n v="2009"/>
    <x v="0"/>
    <x v="0"/>
    <n v="139600"/>
  </r>
  <r>
    <n v="1047"/>
    <n v="60"/>
    <x v="0"/>
    <n v="85"/>
    <x v="810"/>
    <x v="0"/>
    <s v="NA"/>
    <x v="1"/>
    <x v="0"/>
    <x v="0"/>
    <x v="0"/>
    <x v="0"/>
    <x v="18"/>
    <x v="0"/>
    <x v="0"/>
    <x v="0"/>
    <x v="0"/>
    <n v="9"/>
    <n v="5"/>
    <n v="2005"/>
    <n v="2006"/>
    <x v="1"/>
    <x v="0"/>
    <x v="6"/>
    <s v="CmentBd"/>
    <x v="2"/>
    <n v="208"/>
    <x v="0"/>
    <s v="TA"/>
    <x v="0"/>
    <x v="2"/>
    <s v="TA"/>
    <s v="Av"/>
    <x v="0"/>
    <n v="240"/>
    <s v="Unf"/>
    <n v="0"/>
    <n v="1752"/>
    <n v="1992"/>
    <x v="0"/>
    <s v="Ex"/>
    <s v="Y"/>
    <x v="0"/>
    <n v="1992"/>
    <n v="876"/>
    <n v="0"/>
    <n v="2868"/>
    <n v="0"/>
    <n v="0"/>
    <n v="3"/>
    <n v="1"/>
    <n v="4"/>
    <n v="1"/>
    <s v="Ex"/>
    <n v="11"/>
    <s v="Typ"/>
    <n v="1"/>
    <s v="Gd"/>
    <x v="2"/>
    <n v="2005"/>
    <x v="2"/>
    <n v="3"/>
    <n v="716"/>
    <s v="TA"/>
    <s v="TA"/>
    <x v="0"/>
    <n v="214"/>
    <n v="108"/>
    <n v="0"/>
    <n v="0"/>
    <n v="0"/>
    <n v="0"/>
    <s v="NA"/>
    <x v="0"/>
    <s v="NA"/>
    <n v="0"/>
    <n v="7"/>
    <n v="2006"/>
    <x v="1"/>
    <x v="2"/>
    <n v="556581"/>
  </r>
  <r>
    <n v="1048"/>
    <n v="20"/>
    <x v="0"/>
    <n v="57"/>
    <x v="341"/>
    <x v="0"/>
    <s v="NA"/>
    <x v="2"/>
    <x v="0"/>
    <x v="0"/>
    <x v="0"/>
    <x v="0"/>
    <x v="0"/>
    <x v="0"/>
    <x v="0"/>
    <x v="0"/>
    <x v="1"/>
    <n v="5"/>
    <n v="5"/>
    <n v="1994"/>
    <n v="1995"/>
    <x v="0"/>
    <x v="0"/>
    <x v="0"/>
    <s v="VinylSd"/>
    <x v="1"/>
    <n v="0"/>
    <x v="1"/>
    <s v="TA"/>
    <x v="0"/>
    <x v="0"/>
    <s v="TA"/>
    <s v="No"/>
    <x v="0"/>
    <n v="686"/>
    <s v="Unf"/>
    <n v="0"/>
    <n v="304"/>
    <n v="990"/>
    <x v="0"/>
    <s v="Ex"/>
    <s v="Y"/>
    <x v="0"/>
    <n v="990"/>
    <n v="0"/>
    <n v="0"/>
    <n v="990"/>
    <n v="0"/>
    <n v="1"/>
    <n v="1"/>
    <n v="0"/>
    <n v="3"/>
    <n v="1"/>
    <s v="TA"/>
    <n v="5"/>
    <s v="Typ"/>
    <n v="0"/>
    <s v="NA"/>
    <x v="1"/>
    <n v="1996"/>
    <x v="1"/>
    <n v="2"/>
    <n v="672"/>
    <s v="TA"/>
    <s v="TA"/>
    <x v="0"/>
    <n v="0"/>
    <n v="0"/>
    <n v="0"/>
    <n v="0"/>
    <n v="0"/>
    <n v="0"/>
    <s v="NA"/>
    <x v="0"/>
    <s v="NA"/>
    <n v="0"/>
    <n v="2"/>
    <n v="2008"/>
    <x v="0"/>
    <x v="0"/>
    <n v="145000"/>
  </r>
  <r>
    <n v="1049"/>
    <n v="20"/>
    <x v="0"/>
    <n v="100"/>
    <x v="370"/>
    <x v="0"/>
    <s v="NA"/>
    <x v="0"/>
    <x v="0"/>
    <x v="0"/>
    <x v="0"/>
    <x v="0"/>
    <x v="4"/>
    <x v="0"/>
    <x v="0"/>
    <x v="0"/>
    <x v="1"/>
    <n v="5"/>
    <n v="4"/>
    <n v="1960"/>
    <n v="2006"/>
    <x v="1"/>
    <x v="0"/>
    <x v="3"/>
    <s v="HdBoard"/>
    <x v="0"/>
    <n v="75"/>
    <x v="1"/>
    <s v="Fa"/>
    <x v="4"/>
    <x v="3"/>
    <s v="NA"/>
    <s v="NA"/>
    <x v="5"/>
    <n v="0"/>
    <s v="NA"/>
    <n v="0"/>
    <n v="0"/>
    <n v="0"/>
    <x v="0"/>
    <s v="TA"/>
    <s v="Y"/>
    <x v="0"/>
    <n v="1771"/>
    <n v="0"/>
    <n v="0"/>
    <n v="1771"/>
    <n v="0"/>
    <n v="0"/>
    <n v="1"/>
    <n v="0"/>
    <n v="3"/>
    <n v="1"/>
    <s v="TA"/>
    <n v="9"/>
    <s v="Min1"/>
    <n v="1"/>
    <s v="TA"/>
    <x v="0"/>
    <n v="1960"/>
    <x v="1"/>
    <n v="2"/>
    <n v="336"/>
    <s v="TA"/>
    <s v="TA"/>
    <x v="0"/>
    <n v="0"/>
    <n v="0"/>
    <n v="0"/>
    <n v="0"/>
    <n v="0"/>
    <n v="0"/>
    <s v="NA"/>
    <x v="3"/>
    <s v="NA"/>
    <n v="0"/>
    <n v="11"/>
    <n v="2009"/>
    <x v="0"/>
    <x v="0"/>
    <n v="115000"/>
  </r>
  <r>
    <n v="1050"/>
    <n v="20"/>
    <x v="0"/>
    <n v="60"/>
    <x v="811"/>
    <x v="0"/>
    <s v="NA"/>
    <x v="0"/>
    <x v="2"/>
    <x v="0"/>
    <x v="0"/>
    <x v="0"/>
    <x v="15"/>
    <x v="0"/>
    <x v="0"/>
    <x v="0"/>
    <x v="1"/>
    <n v="4"/>
    <n v="7"/>
    <n v="1946"/>
    <n v="2006"/>
    <x v="0"/>
    <x v="0"/>
    <x v="1"/>
    <s v="MetalSd"/>
    <x v="1"/>
    <n v="0"/>
    <x v="1"/>
    <s v="TA"/>
    <x v="1"/>
    <x v="3"/>
    <s v="NA"/>
    <s v="NA"/>
    <x v="5"/>
    <n v="0"/>
    <s v="NA"/>
    <n v="0"/>
    <n v="0"/>
    <n v="0"/>
    <x v="0"/>
    <s v="Ex"/>
    <s v="Y"/>
    <x v="0"/>
    <n v="930"/>
    <n v="0"/>
    <n v="0"/>
    <n v="930"/>
    <n v="0"/>
    <n v="0"/>
    <n v="1"/>
    <n v="0"/>
    <n v="2"/>
    <n v="1"/>
    <s v="Gd"/>
    <n v="6"/>
    <s v="Typ"/>
    <n v="0"/>
    <s v="NA"/>
    <x v="1"/>
    <n v="1946"/>
    <x v="1"/>
    <n v="1"/>
    <n v="308"/>
    <s v="TA"/>
    <s v="TA"/>
    <x v="0"/>
    <n v="0"/>
    <n v="0"/>
    <n v="0"/>
    <n v="0"/>
    <n v="0"/>
    <n v="0"/>
    <s v="NA"/>
    <x v="0"/>
    <s v="NA"/>
    <n v="0"/>
    <n v="4"/>
    <n v="2010"/>
    <x v="0"/>
    <x v="1"/>
    <n v="84900"/>
  </r>
  <r>
    <n v="1051"/>
    <n v="20"/>
    <x v="0"/>
    <n v="73"/>
    <x v="812"/>
    <x v="0"/>
    <s v="NA"/>
    <x v="1"/>
    <x v="0"/>
    <x v="0"/>
    <x v="0"/>
    <x v="0"/>
    <x v="17"/>
    <x v="0"/>
    <x v="0"/>
    <x v="0"/>
    <x v="1"/>
    <n v="7"/>
    <n v="5"/>
    <n v="2007"/>
    <n v="2007"/>
    <x v="0"/>
    <x v="0"/>
    <x v="0"/>
    <s v="VinylSd"/>
    <x v="1"/>
    <n v="0"/>
    <x v="0"/>
    <s v="TA"/>
    <x v="0"/>
    <x v="0"/>
    <s v="TA"/>
    <s v="Av"/>
    <x v="2"/>
    <n v="0"/>
    <s v="Unf"/>
    <n v="0"/>
    <n v="1302"/>
    <n v="1302"/>
    <x v="0"/>
    <s v="Ex"/>
    <s v="Y"/>
    <x v="0"/>
    <n v="1302"/>
    <n v="0"/>
    <n v="0"/>
    <n v="1302"/>
    <n v="0"/>
    <n v="0"/>
    <n v="2"/>
    <n v="0"/>
    <n v="3"/>
    <n v="1"/>
    <s v="Gd"/>
    <n v="6"/>
    <s v="Typ"/>
    <n v="0"/>
    <s v="NA"/>
    <x v="0"/>
    <n v="2007"/>
    <x v="2"/>
    <n v="2"/>
    <n v="436"/>
    <s v="TA"/>
    <s v="TA"/>
    <x v="0"/>
    <n v="0"/>
    <n v="22"/>
    <n v="0"/>
    <n v="0"/>
    <n v="0"/>
    <n v="0"/>
    <s v="NA"/>
    <x v="0"/>
    <s v="NA"/>
    <n v="0"/>
    <n v="8"/>
    <n v="2007"/>
    <x v="1"/>
    <x v="2"/>
    <n v="176485"/>
  </r>
  <r>
    <n v="1052"/>
    <n v="20"/>
    <x v="0"/>
    <n v="103"/>
    <x v="813"/>
    <x v="0"/>
    <s v="NA"/>
    <x v="1"/>
    <x v="0"/>
    <x v="0"/>
    <x v="2"/>
    <x v="0"/>
    <x v="0"/>
    <x v="0"/>
    <x v="0"/>
    <x v="0"/>
    <x v="1"/>
    <n v="7"/>
    <n v="5"/>
    <n v="2007"/>
    <n v="2007"/>
    <x v="0"/>
    <x v="0"/>
    <x v="0"/>
    <s v="VinylSd"/>
    <x v="1"/>
    <n v="0"/>
    <x v="0"/>
    <s v="TA"/>
    <x v="0"/>
    <x v="0"/>
    <s v="TA"/>
    <s v="Av"/>
    <x v="2"/>
    <n v="0"/>
    <s v="Unf"/>
    <n v="0"/>
    <n v="1316"/>
    <n v="1316"/>
    <x v="0"/>
    <s v="Ex"/>
    <s v="Y"/>
    <x v="0"/>
    <n v="1316"/>
    <n v="0"/>
    <n v="0"/>
    <n v="1316"/>
    <n v="0"/>
    <n v="0"/>
    <n v="2"/>
    <n v="0"/>
    <n v="3"/>
    <n v="1"/>
    <s v="Gd"/>
    <n v="6"/>
    <s v="Typ"/>
    <n v="1"/>
    <s v="Gd"/>
    <x v="0"/>
    <n v="2007"/>
    <x v="2"/>
    <n v="2"/>
    <n v="440"/>
    <s v="TA"/>
    <s v="TA"/>
    <x v="0"/>
    <n v="0"/>
    <n v="20"/>
    <n v="0"/>
    <n v="0"/>
    <n v="0"/>
    <n v="0"/>
    <s v="NA"/>
    <x v="0"/>
    <s v="NA"/>
    <n v="0"/>
    <n v="10"/>
    <n v="2007"/>
    <x v="1"/>
    <x v="2"/>
    <n v="200141"/>
  </r>
  <r>
    <n v="1053"/>
    <n v="60"/>
    <x v="0"/>
    <n v="100"/>
    <x v="328"/>
    <x v="0"/>
    <s v="NA"/>
    <x v="0"/>
    <x v="0"/>
    <x v="0"/>
    <x v="2"/>
    <x v="0"/>
    <x v="11"/>
    <x v="3"/>
    <x v="0"/>
    <x v="0"/>
    <x v="0"/>
    <n v="6"/>
    <n v="6"/>
    <n v="1964"/>
    <n v="1978"/>
    <x v="0"/>
    <x v="0"/>
    <x v="0"/>
    <s v="VinylSd"/>
    <x v="3"/>
    <n v="272"/>
    <x v="1"/>
    <s v="TA"/>
    <x v="1"/>
    <x v="1"/>
    <s v="TA"/>
    <s v="No"/>
    <x v="3"/>
    <n v="442"/>
    <s v="Unf"/>
    <n v="0"/>
    <n v="374"/>
    <n v="816"/>
    <x v="0"/>
    <s v="TA"/>
    <s v="Y"/>
    <x v="0"/>
    <n v="1127"/>
    <n v="850"/>
    <n v="0"/>
    <n v="1977"/>
    <n v="0"/>
    <n v="1"/>
    <n v="1"/>
    <n v="1"/>
    <n v="4"/>
    <n v="1"/>
    <s v="TA"/>
    <n v="9"/>
    <s v="Typ"/>
    <n v="1"/>
    <s v="TA"/>
    <x v="0"/>
    <n v="1964"/>
    <x v="0"/>
    <n v="2"/>
    <n v="540"/>
    <s v="TA"/>
    <s v="TA"/>
    <x v="0"/>
    <n v="0"/>
    <n v="52"/>
    <n v="0"/>
    <n v="0"/>
    <n v="0"/>
    <n v="0"/>
    <s v="NA"/>
    <x v="3"/>
    <s v="NA"/>
    <n v="0"/>
    <n v="6"/>
    <n v="2007"/>
    <x v="0"/>
    <x v="0"/>
    <n v="165000"/>
  </r>
  <r>
    <n v="1054"/>
    <n v="20"/>
    <x v="0"/>
    <n v="68"/>
    <x v="814"/>
    <x v="0"/>
    <s v="NA"/>
    <x v="0"/>
    <x v="0"/>
    <x v="0"/>
    <x v="0"/>
    <x v="1"/>
    <x v="15"/>
    <x v="0"/>
    <x v="0"/>
    <x v="0"/>
    <x v="1"/>
    <n v="5"/>
    <n v="6"/>
    <n v="1957"/>
    <n v="2002"/>
    <x v="1"/>
    <x v="0"/>
    <x v="3"/>
    <s v="HdBoard"/>
    <x v="2"/>
    <n v="145"/>
    <x v="1"/>
    <s v="TA"/>
    <x v="1"/>
    <x v="1"/>
    <s v="TA"/>
    <s v="Av"/>
    <x v="3"/>
    <n v="383"/>
    <s v="Unf"/>
    <n v="0"/>
    <n v="833"/>
    <n v="1216"/>
    <x v="0"/>
    <s v="Ex"/>
    <s v="Y"/>
    <x v="2"/>
    <n v="1526"/>
    <n v="0"/>
    <n v="0"/>
    <n v="1526"/>
    <n v="0"/>
    <n v="0"/>
    <n v="1"/>
    <n v="0"/>
    <n v="4"/>
    <n v="1"/>
    <s v="TA"/>
    <n v="7"/>
    <s v="Min2"/>
    <n v="1"/>
    <s v="Gd"/>
    <x v="5"/>
    <n v="1957"/>
    <x v="1"/>
    <n v="1"/>
    <n v="364"/>
    <s v="TA"/>
    <s v="TA"/>
    <x v="0"/>
    <n v="116"/>
    <n v="78"/>
    <n v="0"/>
    <n v="0"/>
    <n v="0"/>
    <n v="0"/>
    <s v="NA"/>
    <x v="0"/>
    <s v="NA"/>
    <n v="0"/>
    <n v="5"/>
    <n v="2010"/>
    <x v="0"/>
    <x v="0"/>
    <n v="144500"/>
  </r>
  <r>
    <n v="1055"/>
    <n v="60"/>
    <x v="0"/>
    <n v="90"/>
    <x v="815"/>
    <x v="0"/>
    <s v="NA"/>
    <x v="0"/>
    <x v="0"/>
    <x v="0"/>
    <x v="2"/>
    <x v="0"/>
    <x v="0"/>
    <x v="0"/>
    <x v="0"/>
    <x v="0"/>
    <x v="0"/>
    <n v="8"/>
    <n v="5"/>
    <n v="2002"/>
    <n v="2002"/>
    <x v="0"/>
    <x v="0"/>
    <x v="0"/>
    <s v="VinylSd"/>
    <x v="0"/>
    <n v="210"/>
    <x v="0"/>
    <s v="TA"/>
    <x v="0"/>
    <x v="0"/>
    <s v="TA"/>
    <s v="Mn"/>
    <x v="0"/>
    <n v="932"/>
    <s v="Unf"/>
    <n v="0"/>
    <n v="133"/>
    <n v="1065"/>
    <x v="0"/>
    <s v="Ex"/>
    <s v="Y"/>
    <x v="0"/>
    <n v="1091"/>
    <n v="898"/>
    <n v="0"/>
    <n v="1989"/>
    <n v="1"/>
    <n v="0"/>
    <n v="2"/>
    <n v="1"/>
    <n v="3"/>
    <n v="1"/>
    <s v="Gd"/>
    <n v="7"/>
    <s v="Typ"/>
    <n v="1"/>
    <s v="Gd"/>
    <x v="0"/>
    <n v="2002"/>
    <x v="2"/>
    <n v="2"/>
    <n v="586"/>
    <s v="TA"/>
    <s v="TA"/>
    <x v="0"/>
    <n v="199"/>
    <n v="60"/>
    <n v="0"/>
    <n v="0"/>
    <n v="0"/>
    <n v="0"/>
    <s v="NA"/>
    <x v="0"/>
    <s v="NA"/>
    <n v="0"/>
    <n v="11"/>
    <n v="2006"/>
    <x v="0"/>
    <x v="0"/>
    <n v="255000"/>
  </r>
  <r>
    <n v="1056"/>
    <n v="20"/>
    <x v="0"/>
    <n v="104"/>
    <x v="816"/>
    <x v="0"/>
    <s v="NA"/>
    <x v="0"/>
    <x v="0"/>
    <x v="0"/>
    <x v="0"/>
    <x v="0"/>
    <x v="6"/>
    <x v="0"/>
    <x v="0"/>
    <x v="0"/>
    <x v="1"/>
    <n v="6"/>
    <n v="5"/>
    <n v="1976"/>
    <n v="1976"/>
    <x v="0"/>
    <x v="0"/>
    <x v="7"/>
    <s v="Plywood"/>
    <x v="0"/>
    <n v="160"/>
    <x v="1"/>
    <s v="TA"/>
    <x v="1"/>
    <x v="0"/>
    <s v="TA"/>
    <s v="No"/>
    <x v="1"/>
    <n v="644"/>
    <s v="Unf"/>
    <n v="0"/>
    <n v="549"/>
    <n v="1193"/>
    <x v="0"/>
    <s v="TA"/>
    <s v="Y"/>
    <x v="0"/>
    <n v="1523"/>
    <n v="0"/>
    <n v="0"/>
    <n v="1523"/>
    <n v="0"/>
    <n v="1"/>
    <n v="2"/>
    <n v="0"/>
    <n v="3"/>
    <n v="1"/>
    <s v="TA"/>
    <n v="7"/>
    <s v="Typ"/>
    <n v="1"/>
    <s v="TA"/>
    <x v="0"/>
    <n v="1976"/>
    <x v="2"/>
    <n v="2"/>
    <n v="478"/>
    <s v="TA"/>
    <s v="TA"/>
    <x v="0"/>
    <n v="0"/>
    <n v="0"/>
    <n v="0"/>
    <n v="0"/>
    <n v="189"/>
    <n v="0"/>
    <s v="NA"/>
    <x v="1"/>
    <s v="NA"/>
    <n v="0"/>
    <n v="5"/>
    <n v="2008"/>
    <x v="2"/>
    <x v="1"/>
    <n v="180000"/>
  </r>
  <r>
    <n v="1057"/>
    <n v="120"/>
    <x v="0"/>
    <n v="43"/>
    <x v="817"/>
    <x v="0"/>
    <s v="NA"/>
    <x v="1"/>
    <x v="0"/>
    <x v="0"/>
    <x v="0"/>
    <x v="0"/>
    <x v="10"/>
    <x v="0"/>
    <x v="0"/>
    <x v="3"/>
    <x v="1"/>
    <n v="7"/>
    <n v="5"/>
    <n v="2005"/>
    <n v="2005"/>
    <x v="0"/>
    <x v="0"/>
    <x v="0"/>
    <s v="VinylSd"/>
    <x v="2"/>
    <n v="240"/>
    <x v="0"/>
    <s v="TA"/>
    <x v="0"/>
    <x v="0"/>
    <s v="TA"/>
    <s v="Av"/>
    <x v="0"/>
    <n v="659"/>
    <s v="Unf"/>
    <n v="0"/>
    <n v="705"/>
    <n v="1364"/>
    <x v="0"/>
    <s v="Ex"/>
    <s v="Y"/>
    <x v="0"/>
    <n v="1364"/>
    <n v="0"/>
    <n v="0"/>
    <n v="1364"/>
    <n v="1"/>
    <n v="0"/>
    <n v="2"/>
    <n v="0"/>
    <n v="2"/>
    <n v="1"/>
    <s v="Gd"/>
    <n v="6"/>
    <s v="Typ"/>
    <n v="1"/>
    <s v="Gd"/>
    <x v="0"/>
    <n v="2005"/>
    <x v="0"/>
    <n v="2"/>
    <n v="484"/>
    <s v="TA"/>
    <s v="TA"/>
    <x v="0"/>
    <n v="192"/>
    <n v="36"/>
    <n v="0"/>
    <n v="0"/>
    <n v="0"/>
    <n v="0"/>
    <s v="NA"/>
    <x v="0"/>
    <s v="NA"/>
    <n v="0"/>
    <n v="6"/>
    <n v="2006"/>
    <x v="0"/>
    <x v="0"/>
    <n v="185850"/>
  </r>
  <r>
    <n v="1058"/>
    <n v="60"/>
    <x v="0"/>
    <s v="NA"/>
    <x v="818"/>
    <x v="0"/>
    <s v="NA"/>
    <x v="2"/>
    <x v="0"/>
    <x v="0"/>
    <x v="1"/>
    <x v="0"/>
    <x v="3"/>
    <x v="0"/>
    <x v="0"/>
    <x v="0"/>
    <x v="0"/>
    <n v="7"/>
    <n v="6"/>
    <n v="1994"/>
    <n v="1994"/>
    <x v="0"/>
    <x v="0"/>
    <x v="3"/>
    <s v="HdBoard"/>
    <x v="1"/>
    <n v="0"/>
    <x v="0"/>
    <s v="TA"/>
    <x v="0"/>
    <x v="0"/>
    <s v="TA"/>
    <s v="No"/>
    <x v="0"/>
    <n v="595"/>
    <s v="Unf"/>
    <n v="0"/>
    <n v="378"/>
    <n v="973"/>
    <x v="0"/>
    <s v="Ex"/>
    <s v="Y"/>
    <x v="0"/>
    <n v="979"/>
    <n v="871"/>
    <n v="0"/>
    <n v="1850"/>
    <n v="0"/>
    <n v="0"/>
    <n v="2"/>
    <n v="1"/>
    <n v="3"/>
    <n v="1"/>
    <s v="Gd"/>
    <n v="7"/>
    <s v="Typ"/>
    <n v="1"/>
    <s v="Gd"/>
    <x v="2"/>
    <n v="1994"/>
    <x v="2"/>
    <n v="2"/>
    <n v="467"/>
    <s v="TA"/>
    <s v="TA"/>
    <x v="0"/>
    <n v="168"/>
    <n v="98"/>
    <n v="0"/>
    <n v="0"/>
    <n v="0"/>
    <n v="0"/>
    <s v="NA"/>
    <x v="0"/>
    <s v="NA"/>
    <n v="0"/>
    <n v="1"/>
    <n v="2009"/>
    <x v="0"/>
    <x v="0"/>
    <n v="248000"/>
  </r>
  <r>
    <n v="1059"/>
    <n v="60"/>
    <x v="0"/>
    <n v="96"/>
    <x v="819"/>
    <x v="0"/>
    <s v="NA"/>
    <x v="1"/>
    <x v="0"/>
    <x v="0"/>
    <x v="0"/>
    <x v="0"/>
    <x v="10"/>
    <x v="0"/>
    <x v="0"/>
    <x v="0"/>
    <x v="0"/>
    <n v="9"/>
    <n v="5"/>
    <n v="2008"/>
    <n v="2008"/>
    <x v="0"/>
    <x v="0"/>
    <x v="0"/>
    <s v="VinylSd"/>
    <x v="2"/>
    <n v="154"/>
    <x v="2"/>
    <s v="TA"/>
    <x v="0"/>
    <x v="2"/>
    <s v="TA"/>
    <s v="Av"/>
    <x v="0"/>
    <n v="936"/>
    <s v="Unf"/>
    <n v="0"/>
    <n v="168"/>
    <n v="1104"/>
    <x v="0"/>
    <s v="Ex"/>
    <s v="Y"/>
    <x v="0"/>
    <n v="1130"/>
    <n v="1054"/>
    <n v="0"/>
    <n v="2184"/>
    <n v="1"/>
    <n v="0"/>
    <n v="2"/>
    <n v="1"/>
    <n v="3"/>
    <n v="1"/>
    <s v="Ex"/>
    <n v="10"/>
    <s v="Typ"/>
    <n v="1"/>
    <s v="Gd"/>
    <x v="0"/>
    <n v="2008"/>
    <x v="2"/>
    <n v="3"/>
    <n v="836"/>
    <s v="TA"/>
    <s v="TA"/>
    <x v="0"/>
    <n v="0"/>
    <n v="102"/>
    <n v="0"/>
    <n v="0"/>
    <n v="0"/>
    <n v="0"/>
    <s v="NA"/>
    <x v="0"/>
    <s v="NA"/>
    <n v="0"/>
    <n v="7"/>
    <n v="2009"/>
    <x v="0"/>
    <x v="0"/>
    <n v="335000"/>
  </r>
  <r>
    <n v="1060"/>
    <n v="50"/>
    <x v="0"/>
    <s v="NA"/>
    <x v="293"/>
    <x v="0"/>
    <s v="NA"/>
    <x v="1"/>
    <x v="3"/>
    <x v="0"/>
    <x v="2"/>
    <x v="1"/>
    <x v="2"/>
    <x v="0"/>
    <x v="0"/>
    <x v="0"/>
    <x v="2"/>
    <n v="6"/>
    <n v="7"/>
    <n v="1932"/>
    <n v="1950"/>
    <x v="0"/>
    <x v="0"/>
    <x v="1"/>
    <s v="MetalSd"/>
    <x v="0"/>
    <n v="480"/>
    <x v="1"/>
    <s v="TA"/>
    <x v="1"/>
    <x v="1"/>
    <s v="TA"/>
    <s v="Mn"/>
    <x v="3"/>
    <n v="297"/>
    <s v="LwQ"/>
    <n v="557"/>
    <n v="0"/>
    <n v="854"/>
    <x v="0"/>
    <s v="TA"/>
    <s v="Y"/>
    <x v="0"/>
    <n v="1096"/>
    <n v="895"/>
    <n v="0"/>
    <n v="1991"/>
    <n v="0"/>
    <n v="0"/>
    <n v="1"/>
    <n v="1"/>
    <n v="3"/>
    <n v="1"/>
    <s v="TA"/>
    <n v="7"/>
    <s v="Typ"/>
    <n v="1"/>
    <s v="Gd"/>
    <x v="1"/>
    <n v="1977"/>
    <x v="1"/>
    <n v="2"/>
    <n v="432"/>
    <s v="TA"/>
    <s v="Fa"/>
    <x v="0"/>
    <n v="0"/>
    <n v="0"/>
    <n v="19"/>
    <n v="0"/>
    <n v="0"/>
    <n v="0"/>
    <s v="NA"/>
    <x v="0"/>
    <s v="NA"/>
    <n v="0"/>
    <n v="3"/>
    <n v="2007"/>
    <x v="0"/>
    <x v="0"/>
    <n v="220000"/>
  </r>
  <r>
    <n v="1061"/>
    <n v="120"/>
    <x v="0"/>
    <n v="41"/>
    <x v="820"/>
    <x v="0"/>
    <s v="NA"/>
    <x v="0"/>
    <x v="0"/>
    <x v="0"/>
    <x v="0"/>
    <x v="0"/>
    <x v="18"/>
    <x v="0"/>
    <x v="0"/>
    <x v="3"/>
    <x v="1"/>
    <n v="8"/>
    <n v="5"/>
    <n v="2001"/>
    <n v="2001"/>
    <x v="0"/>
    <x v="0"/>
    <x v="6"/>
    <s v="CmentBd"/>
    <x v="1"/>
    <n v="0"/>
    <x v="0"/>
    <s v="TA"/>
    <x v="0"/>
    <x v="0"/>
    <s v="TA"/>
    <s v="Mn"/>
    <x v="0"/>
    <n v="616"/>
    <s v="Unf"/>
    <n v="0"/>
    <n v="722"/>
    <n v="1338"/>
    <x v="0"/>
    <s v="Ex"/>
    <s v="Y"/>
    <x v="0"/>
    <n v="1338"/>
    <n v="0"/>
    <n v="0"/>
    <n v="1338"/>
    <n v="1"/>
    <n v="0"/>
    <n v="2"/>
    <n v="0"/>
    <n v="2"/>
    <n v="1"/>
    <s v="Gd"/>
    <n v="6"/>
    <s v="Typ"/>
    <n v="0"/>
    <s v="NA"/>
    <x v="0"/>
    <n v="2001"/>
    <x v="2"/>
    <n v="2"/>
    <n v="582"/>
    <s v="TA"/>
    <s v="TA"/>
    <x v="0"/>
    <n v="0"/>
    <n v="0"/>
    <n v="170"/>
    <n v="0"/>
    <n v="0"/>
    <n v="0"/>
    <s v="NA"/>
    <x v="0"/>
    <s v="NA"/>
    <n v="0"/>
    <n v="4"/>
    <n v="2010"/>
    <x v="0"/>
    <x v="0"/>
    <n v="213500"/>
  </r>
  <r>
    <n v="1062"/>
    <n v="30"/>
    <x v="2"/>
    <n v="120"/>
    <x v="821"/>
    <x v="1"/>
    <s v="NA"/>
    <x v="0"/>
    <x v="2"/>
    <x v="0"/>
    <x v="0"/>
    <x v="0"/>
    <x v="13"/>
    <x v="0"/>
    <x v="0"/>
    <x v="0"/>
    <x v="1"/>
    <n v="3"/>
    <n v="4"/>
    <n v="1935"/>
    <n v="1950"/>
    <x v="0"/>
    <x v="0"/>
    <x v="1"/>
    <s v="MetalSd"/>
    <x v="1"/>
    <n v="0"/>
    <x v="3"/>
    <s v="TA"/>
    <x v="1"/>
    <x v="1"/>
    <s v="TA"/>
    <s v="No"/>
    <x v="2"/>
    <n v="0"/>
    <s v="Unf"/>
    <n v="0"/>
    <n v="894"/>
    <n v="894"/>
    <x v="0"/>
    <s v="TA"/>
    <s v="Y"/>
    <x v="0"/>
    <n v="894"/>
    <n v="0"/>
    <n v="0"/>
    <n v="894"/>
    <n v="0"/>
    <n v="0"/>
    <n v="1"/>
    <n v="0"/>
    <n v="2"/>
    <n v="1"/>
    <s v="TA"/>
    <n v="6"/>
    <s v="Typ"/>
    <n v="0"/>
    <s v="NA"/>
    <x v="1"/>
    <n v="1994"/>
    <x v="0"/>
    <n v="3"/>
    <n v="1248"/>
    <s v="TA"/>
    <s v="TA"/>
    <x v="0"/>
    <n v="0"/>
    <n v="20"/>
    <n v="0"/>
    <n v="0"/>
    <n v="0"/>
    <n v="0"/>
    <s v="NA"/>
    <x v="0"/>
    <s v="Shed"/>
    <n v="560"/>
    <n v="8"/>
    <n v="2008"/>
    <x v="3"/>
    <x v="0"/>
    <n v="81000"/>
  </r>
  <r>
    <n v="1063"/>
    <n v="190"/>
    <x v="1"/>
    <n v="85"/>
    <x v="516"/>
    <x v="0"/>
    <s v="Grvl"/>
    <x v="0"/>
    <x v="0"/>
    <x v="0"/>
    <x v="0"/>
    <x v="0"/>
    <x v="7"/>
    <x v="0"/>
    <x v="0"/>
    <x v="1"/>
    <x v="0"/>
    <n v="5"/>
    <n v="5"/>
    <n v="1900"/>
    <n v="1950"/>
    <x v="0"/>
    <x v="0"/>
    <x v="2"/>
    <s v="Wd Sdng"/>
    <x v="1"/>
    <n v="0"/>
    <x v="1"/>
    <s v="TA"/>
    <x v="2"/>
    <x v="1"/>
    <s v="TA"/>
    <s v="No"/>
    <x v="2"/>
    <n v="0"/>
    <s v="Unf"/>
    <n v="0"/>
    <n v="662"/>
    <n v="662"/>
    <x v="0"/>
    <s v="TA"/>
    <s v="N"/>
    <x v="0"/>
    <n v="1422"/>
    <n v="915"/>
    <n v="0"/>
    <n v="2337"/>
    <n v="0"/>
    <n v="0"/>
    <n v="2"/>
    <n v="0"/>
    <n v="5"/>
    <n v="2"/>
    <s v="TA"/>
    <n v="10"/>
    <s v="Min2"/>
    <n v="0"/>
    <s v="NA"/>
    <x v="1"/>
    <n v="1945"/>
    <x v="1"/>
    <n v="2"/>
    <n v="560"/>
    <s v="TA"/>
    <s v="TA"/>
    <x v="0"/>
    <n v="0"/>
    <n v="57"/>
    <n v="0"/>
    <n v="0"/>
    <n v="0"/>
    <n v="0"/>
    <s v="NA"/>
    <x v="0"/>
    <s v="NA"/>
    <n v="0"/>
    <n v="9"/>
    <n v="2007"/>
    <x v="0"/>
    <x v="0"/>
    <n v="90000"/>
  </r>
  <r>
    <n v="1064"/>
    <n v="30"/>
    <x v="1"/>
    <n v="50"/>
    <x v="100"/>
    <x v="0"/>
    <s v="NA"/>
    <x v="0"/>
    <x v="0"/>
    <x v="0"/>
    <x v="0"/>
    <x v="0"/>
    <x v="7"/>
    <x v="3"/>
    <x v="0"/>
    <x v="0"/>
    <x v="1"/>
    <n v="6"/>
    <n v="6"/>
    <n v="1925"/>
    <n v="1980"/>
    <x v="0"/>
    <x v="0"/>
    <x v="1"/>
    <s v="MetalSd"/>
    <x v="1"/>
    <n v="0"/>
    <x v="1"/>
    <s v="Gd"/>
    <x v="2"/>
    <x v="1"/>
    <s v="TA"/>
    <s v="No"/>
    <x v="4"/>
    <n v="397"/>
    <s v="Unf"/>
    <n v="0"/>
    <n v="706"/>
    <n v="1103"/>
    <x v="0"/>
    <s v="Gd"/>
    <s v="Y"/>
    <x v="0"/>
    <n v="1103"/>
    <n v="0"/>
    <n v="0"/>
    <n v="1103"/>
    <n v="0"/>
    <n v="0"/>
    <n v="1"/>
    <n v="0"/>
    <n v="2"/>
    <n v="1"/>
    <s v="Gd"/>
    <n v="5"/>
    <s v="Typ"/>
    <n v="1"/>
    <s v="Gd"/>
    <x v="1"/>
    <n v="1976"/>
    <x v="1"/>
    <n v="2"/>
    <n v="440"/>
    <s v="TA"/>
    <s v="TA"/>
    <x v="0"/>
    <n v="166"/>
    <n v="120"/>
    <n v="0"/>
    <n v="0"/>
    <n v="0"/>
    <n v="0"/>
    <s v="NA"/>
    <x v="1"/>
    <s v="NA"/>
    <n v="0"/>
    <n v="7"/>
    <n v="2006"/>
    <x v="0"/>
    <x v="0"/>
    <n v="110500"/>
  </r>
  <r>
    <n v="1065"/>
    <n v="20"/>
    <x v="0"/>
    <s v="NA"/>
    <x v="463"/>
    <x v="0"/>
    <s v="NA"/>
    <x v="1"/>
    <x v="0"/>
    <x v="0"/>
    <x v="3"/>
    <x v="0"/>
    <x v="11"/>
    <x v="0"/>
    <x v="0"/>
    <x v="0"/>
    <x v="1"/>
    <n v="5"/>
    <n v="6"/>
    <n v="1966"/>
    <n v="1966"/>
    <x v="0"/>
    <x v="0"/>
    <x v="7"/>
    <s v="Plywood"/>
    <x v="0"/>
    <n v="200"/>
    <x v="1"/>
    <s v="TA"/>
    <x v="1"/>
    <x v="1"/>
    <s v="TA"/>
    <s v="Mn"/>
    <x v="4"/>
    <n v="740"/>
    <s v="Rec"/>
    <n v="230"/>
    <n v="184"/>
    <n v="1154"/>
    <x v="0"/>
    <s v="Ex"/>
    <s v="Y"/>
    <x v="0"/>
    <n v="1154"/>
    <n v="0"/>
    <n v="0"/>
    <n v="1154"/>
    <n v="0"/>
    <n v="0"/>
    <n v="1"/>
    <n v="1"/>
    <n v="3"/>
    <n v="1"/>
    <s v="TA"/>
    <n v="6"/>
    <s v="Typ"/>
    <n v="1"/>
    <s v="Po"/>
    <x v="0"/>
    <n v="1966"/>
    <x v="0"/>
    <n v="2"/>
    <n v="480"/>
    <s v="TA"/>
    <s v="TA"/>
    <x v="0"/>
    <n v="0"/>
    <n v="58"/>
    <n v="0"/>
    <n v="0"/>
    <n v="0"/>
    <n v="0"/>
    <s v="NA"/>
    <x v="1"/>
    <s v="NA"/>
    <n v="0"/>
    <n v="11"/>
    <n v="2009"/>
    <x v="0"/>
    <x v="0"/>
    <n v="154000"/>
  </r>
  <r>
    <n v="1066"/>
    <n v="60"/>
    <x v="0"/>
    <n v="80"/>
    <x v="271"/>
    <x v="0"/>
    <s v="NA"/>
    <x v="0"/>
    <x v="0"/>
    <x v="0"/>
    <x v="0"/>
    <x v="1"/>
    <x v="19"/>
    <x v="0"/>
    <x v="0"/>
    <x v="0"/>
    <x v="0"/>
    <n v="7"/>
    <n v="5"/>
    <n v="1996"/>
    <n v="1997"/>
    <x v="0"/>
    <x v="0"/>
    <x v="2"/>
    <s v="Wd Sdng"/>
    <x v="1"/>
    <n v="0"/>
    <x v="0"/>
    <s v="TA"/>
    <x v="0"/>
    <x v="2"/>
    <s v="TA"/>
    <s v="Gd"/>
    <x v="0"/>
    <n v="1201"/>
    <s v="Unf"/>
    <n v="0"/>
    <n v="105"/>
    <n v="1306"/>
    <x v="0"/>
    <s v="Ex"/>
    <s v="Y"/>
    <x v="0"/>
    <n v="1306"/>
    <n v="954"/>
    <n v="0"/>
    <n v="2260"/>
    <n v="1"/>
    <n v="0"/>
    <n v="2"/>
    <n v="1"/>
    <n v="3"/>
    <n v="1"/>
    <s v="Gd"/>
    <n v="7"/>
    <s v="Typ"/>
    <n v="0"/>
    <s v="NA"/>
    <x v="0"/>
    <n v="1996"/>
    <x v="0"/>
    <n v="2"/>
    <n v="533"/>
    <s v="TA"/>
    <s v="TA"/>
    <x v="0"/>
    <n v="296"/>
    <n v="44"/>
    <n v="0"/>
    <n v="0"/>
    <n v="0"/>
    <n v="0"/>
    <s v="NA"/>
    <x v="0"/>
    <s v="NA"/>
    <n v="0"/>
    <n v="4"/>
    <n v="2010"/>
    <x v="0"/>
    <x v="0"/>
    <n v="328000"/>
  </r>
  <r>
    <n v="1067"/>
    <n v="60"/>
    <x v="0"/>
    <n v="59"/>
    <x v="822"/>
    <x v="0"/>
    <s v="NA"/>
    <x v="1"/>
    <x v="0"/>
    <x v="0"/>
    <x v="0"/>
    <x v="0"/>
    <x v="17"/>
    <x v="0"/>
    <x v="0"/>
    <x v="0"/>
    <x v="0"/>
    <n v="6"/>
    <n v="7"/>
    <n v="1993"/>
    <n v="1994"/>
    <x v="0"/>
    <x v="0"/>
    <x v="0"/>
    <s v="VinylSd"/>
    <x v="1"/>
    <n v="0"/>
    <x v="0"/>
    <s v="TA"/>
    <x v="0"/>
    <x v="0"/>
    <s v="TA"/>
    <s v="No"/>
    <x v="2"/>
    <n v="0"/>
    <s v="Unf"/>
    <n v="0"/>
    <n v="799"/>
    <n v="799"/>
    <x v="0"/>
    <s v="Gd"/>
    <s v="Y"/>
    <x v="0"/>
    <n v="799"/>
    <n v="772"/>
    <n v="0"/>
    <n v="1571"/>
    <n v="0"/>
    <n v="0"/>
    <n v="2"/>
    <n v="1"/>
    <n v="3"/>
    <n v="1"/>
    <s v="TA"/>
    <n v="7"/>
    <s v="Typ"/>
    <n v="1"/>
    <s v="TA"/>
    <x v="0"/>
    <n v="1993"/>
    <x v="0"/>
    <n v="2"/>
    <n v="380"/>
    <s v="TA"/>
    <s v="TA"/>
    <x v="0"/>
    <n v="0"/>
    <n v="40"/>
    <n v="0"/>
    <n v="0"/>
    <n v="0"/>
    <n v="0"/>
    <s v="NA"/>
    <x v="0"/>
    <s v="NA"/>
    <n v="0"/>
    <n v="5"/>
    <n v="2009"/>
    <x v="0"/>
    <x v="0"/>
    <n v="178000"/>
  </r>
  <r>
    <n v="1068"/>
    <n v="60"/>
    <x v="0"/>
    <n v="80"/>
    <x v="775"/>
    <x v="0"/>
    <s v="NA"/>
    <x v="0"/>
    <x v="0"/>
    <x v="0"/>
    <x v="0"/>
    <x v="1"/>
    <x v="11"/>
    <x v="0"/>
    <x v="0"/>
    <x v="0"/>
    <x v="0"/>
    <n v="6"/>
    <n v="6"/>
    <n v="1964"/>
    <n v="1964"/>
    <x v="0"/>
    <x v="0"/>
    <x v="3"/>
    <s v="HdBoard"/>
    <x v="0"/>
    <n v="360"/>
    <x v="1"/>
    <s v="TA"/>
    <x v="1"/>
    <x v="1"/>
    <s v="TA"/>
    <s v="Gd"/>
    <x v="0"/>
    <n v="674"/>
    <s v="LwQ"/>
    <n v="106"/>
    <n v="0"/>
    <n v="780"/>
    <x v="0"/>
    <s v="TA"/>
    <s v="Y"/>
    <x v="0"/>
    <n v="798"/>
    <n v="813"/>
    <n v="0"/>
    <n v="1611"/>
    <n v="1"/>
    <n v="0"/>
    <n v="1"/>
    <n v="1"/>
    <n v="4"/>
    <n v="1"/>
    <s v="TA"/>
    <n v="7"/>
    <s v="Typ"/>
    <n v="0"/>
    <s v="NA"/>
    <x v="0"/>
    <n v="1964"/>
    <x v="0"/>
    <n v="2"/>
    <n v="442"/>
    <s v="TA"/>
    <s v="TA"/>
    <x v="0"/>
    <n v="328"/>
    <n v="128"/>
    <n v="0"/>
    <n v="0"/>
    <n v="189"/>
    <n v="0"/>
    <s v="NA"/>
    <x v="0"/>
    <s v="NA"/>
    <n v="0"/>
    <n v="6"/>
    <n v="2008"/>
    <x v="0"/>
    <x v="0"/>
    <n v="167900"/>
  </r>
  <r>
    <n v="1069"/>
    <n v="160"/>
    <x v="1"/>
    <n v="42"/>
    <x v="823"/>
    <x v="0"/>
    <s v="NA"/>
    <x v="0"/>
    <x v="0"/>
    <x v="0"/>
    <x v="0"/>
    <x v="0"/>
    <x v="14"/>
    <x v="0"/>
    <x v="0"/>
    <x v="3"/>
    <x v="0"/>
    <n v="6"/>
    <n v="4"/>
    <n v="1973"/>
    <n v="1973"/>
    <x v="0"/>
    <x v="0"/>
    <x v="6"/>
    <s v="CmentBd"/>
    <x v="1"/>
    <n v="0"/>
    <x v="1"/>
    <s v="TA"/>
    <x v="1"/>
    <x v="0"/>
    <s v="TA"/>
    <s v="No"/>
    <x v="1"/>
    <n v="837"/>
    <s v="Unf"/>
    <n v="0"/>
    <n v="105"/>
    <n v="942"/>
    <x v="0"/>
    <s v="Gd"/>
    <s v="Y"/>
    <x v="0"/>
    <n v="1291"/>
    <n v="1230"/>
    <n v="0"/>
    <n v="2521"/>
    <n v="1"/>
    <n v="0"/>
    <n v="2"/>
    <n v="1"/>
    <n v="5"/>
    <n v="1"/>
    <s v="TA"/>
    <n v="10"/>
    <s v="Maj1"/>
    <n v="1"/>
    <s v="Gd"/>
    <x v="0"/>
    <n v="1973"/>
    <x v="2"/>
    <n v="2"/>
    <n v="576"/>
    <s v="TA"/>
    <s v="TA"/>
    <x v="0"/>
    <n v="728"/>
    <n v="20"/>
    <n v="0"/>
    <n v="0"/>
    <n v="0"/>
    <n v="0"/>
    <s v="NA"/>
    <x v="3"/>
    <s v="NA"/>
    <n v="0"/>
    <n v="6"/>
    <n v="2006"/>
    <x v="0"/>
    <x v="0"/>
    <n v="151400"/>
  </r>
  <r>
    <n v="1070"/>
    <n v="45"/>
    <x v="0"/>
    <n v="60"/>
    <x v="1"/>
    <x v="0"/>
    <s v="NA"/>
    <x v="0"/>
    <x v="0"/>
    <x v="0"/>
    <x v="0"/>
    <x v="0"/>
    <x v="11"/>
    <x v="0"/>
    <x v="0"/>
    <x v="0"/>
    <x v="3"/>
    <n v="5"/>
    <n v="7"/>
    <n v="1949"/>
    <n v="2003"/>
    <x v="0"/>
    <x v="0"/>
    <x v="1"/>
    <s v="MetalSd"/>
    <x v="1"/>
    <n v="0"/>
    <x v="1"/>
    <s v="TA"/>
    <x v="1"/>
    <x v="1"/>
    <s v="TA"/>
    <s v="No"/>
    <x v="1"/>
    <n v="220"/>
    <s v="Unf"/>
    <n v="0"/>
    <n v="625"/>
    <n v="845"/>
    <x v="0"/>
    <s v="TA"/>
    <s v="Y"/>
    <x v="0"/>
    <n v="893"/>
    <n v="0"/>
    <n v="0"/>
    <n v="893"/>
    <n v="0"/>
    <n v="1"/>
    <n v="1"/>
    <n v="0"/>
    <n v="2"/>
    <n v="1"/>
    <s v="Gd"/>
    <n v="4"/>
    <s v="Typ"/>
    <n v="0"/>
    <s v="NA"/>
    <x v="1"/>
    <n v="1985"/>
    <x v="1"/>
    <n v="2"/>
    <n v="576"/>
    <s v="TA"/>
    <s v="TA"/>
    <x v="0"/>
    <n v="0"/>
    <n v="0"/>
    <n v="0"/>
    <n v="0"/>
    <n v="0"/>
    <n v="0"/>
    <s v="NA"/>
    <x v="0"/>
    <s v="NA"/>
    <n v="0"/>
    <n v="5"/>
    <n v="2007"/>
    <x v="0"/>
    <x v="0"/>
    <n v="135000"/>
  </r>
  <r>
    <n v="1071"/>
    <n v="20"/>
    <x v="0"/>
    <n v="72"/>
    <x v="824"/>
    <x v="0"/>
    <s v="NA"/>
    <x v="0"/>
    <x v="0"/>
    <x v="0"/>
    <x v="0"/>
    <x v="0"/>
    <x v="11"/>
    <x v="0"/>
    <x v="0"/>
    <x v="0"/>
    <x v="1"/>
    <n v="5"/>
    <n v="5"/>
    <n v="1956"/>
    <n v="1956"/>
    <x v="1"/>
    <x v="0"/>
    <x v="1"/>
    <s v="MetalSd"/>
    <x v="0"/>
    <n v="120"/>
    <x v="1"/>
    <s v="TA"/>
    <x v="1"/>
    <x v="1"/>
    <s v="TA"/>
    <s v="No"/>
    <x v="4"/>
    <n v="586"/>
    <s v="Unf"/>
    <n v="0"/>
    <n v="462"/>
    <n v="1048"/>
    <x v="0"/>
    <s v="TA"/>
    <s v="Y"/>
    <x v="0"/>
    <n v="1048"/>
    <n v="0"/>
    <n v="0"/>
    <n v="1048"/>
    <n v="1"/>
    <n v="0"/>
    <n v="1"/>
    <n v="0"/>
    <n v="3"/>
    <n v="1"/>
    <s v="TA"/>
    <n v="6"/>
    <s v="Typ"/>
    <n v="0"/>
    <s v="NA"/>
    <x v="0"/>
    <n v="1956"/>
    <x v="1"/>
    <n v="1"/>
    <n v="286"/>
    <s v="TA"/>
    <s v="TA"/>
    <x v="0"/>
    <n v="0"/>
    <n v="20"/>
    <n v="0"/>
    <n v="0"/>
    <n v="192"/>
    <n v="0"/>
    <s v="NA"/>
    <x v="0"/>
    <s v="NA"/>
    <n v="0"/>
    <n v="6"/>
    <n v="2007"/>
    <x v="0"/>
    <x v="0"/>
    <n v="135000"/>
  </r>
  <r>
    <n v="1072"/>
    <n v="60"/>
    <x v="0"/>
    <n v="78"/>
    <x v="270"/>
    <x v="0"/>
    <s v="NA"/>
    <x v="0"/>
    <x v="0"/>
    <x v="0"/>
    <x v="0"/>
    <x v="0"/>
    <x v="6"/>
    <x v="6"/>
    <x v="0"/>
    <x v="0"/>
    <x v="0"/>
    <n v="6"/>
    <n v="6"/>
    <n v="1968"/>
    <n v="1968"/>
    <x v="0"/>
    <x v="0"/>
    <x v="1"/>
    <s v="MetalSd"/>
    <x v="1"/>
    <n v="0"/>
    <x v="1"/>
    <s v="TA"/>
    <x v="1"/>
    <x v="1"/>
    <s v="TA"/>
    <s v="No"/>
    <x v="3"/>
    <n v="298"/>
    <s v="Unf"/>
    <n v="0"/>
    <n v="429"/>
    <n v="727"/>
    <x v="0"/>
    <s v="Ex"/>
    <s v="Y"/>
    <x v="0"/>
    <n v="829"/>
    <n v="727"/>
    <n v="0"/>
    <n v="1556"/>
    <n v="0"/>
    <n v="0"/>
    <n v="1"/>
    <n v="1"/>
    <n v="4"/>
    <n v="1"/>
    <s v="TA"/>
    <n v="8"/>
    <s v="Typ"/>
    <n v="0"/>
    <s v="NA"/>
    <x v="0"/>
    <n v="1968"/>
    <x v="1"/>
    <n v="2"/>
    <n v="441"/>
    <s v="TA"/>
    <s v="TA"/>
    <x v="0"/>
    <n v="0"/>
    <n v="0"/>
    <n v="0"/>
    <n v="0"/>
    <n v="0"/>
    <n v="0"/>
    <s v="NA"/>
    <x v="0"/>
    <s v="NA"/>
    <n v="0"/>
    <n v="5"/>
    <n v="2009"/>
    <x v="0"/>
    <x v="0"/>
    <n v="154000"/>
  </r>
  <r>
    <n v="1073"/>
    <n v="50"/>
    <x v="0"/>
    <n v="50"/>
    <x v="825"/>
    <x v="0"/>
    <s v="NA"/>
    <x v="0"/>
    <x v="0"/>
    <x v="0"/>
    <x v="0"/>
    <x v="0"/>
    <x v="15"/>
    <x v="3"/>
    <x v="0"/>
    <x v="0"/>
    <x v="2"/>
    <n v="5"/>
    <n v="3"/>
    <n v="1948"/>
    <n v="1950"/>
    <x v="0"/>
    <x v="0"/>
    <x v="1"/>
    <s v="MetalSd"/>
    <x v="1"/>
    <n v="0"/>
    <x v="1"/>
    <s v="TA"/>
    <x v="1"/>
    <x v="4"/>
    <s v="Fa"/>
    <s v="Mn"/>
    <x v="2"/>
    <n v="0"/>
    <s v="Unf"/>
    <n v="0"/>
    <n v="810"/>
    <n v="810"/>
    <x v="0"/>
    <s v="Fa"/>
    <s v="Y"/>
    <x v="2"/>
    <n v="1002"/>
    <n v="454"/>
    <n v="0"/>
    <n v="1456"/>
    <n v="1"/>
    <n v="1"/>
    <n v="1"/>
    <n v="0"/>
    <n v="4"/>
    <n v="1"/>
    <s v="TA"/>
    <n v="7"/>
    <s v="Typ"/>
    <n v="1"/>
    <s v="TA"/>
    <x v="1"/>
    <n v="1954"/>
    <x v="1"/>
    <n v="1"/>
    <n v="280"/>
    <s v="TA"/>
    <s v="TA"/>
    <x v="2"/>
    <n v="0"/>
    <n v="0"/>
    <n v="0"/>
    <n v="0"/>
    <n v="0"/>
    <n v="0"/>
    <s v="NA"/>
    <x v="0"/>
    <s v="NA"/>
    <n v="0"/>
    <n v="8"/>
    <n v="2006"/>
    <x v="0"/>
    <x v="0"/>
    <n v="91500"/>
  </r>
  <r>
    <n v="1074"/>
    <n v="60"/>
    <x v="0"/>
    <n v="75"/>
    <x v="826"/>
    <x v="0"/>
    <s v="NA"/>
    <x v="1"/>
    <x v="1"/>
    <x v="0"/>
    <x v="2"/>
    <x v="0"/>
    <x v="15"/>
    <x v="0"/>
    <x v="0"/>
    <x v="0"/>
    <x v="0"/>
    <n v="6"/>
    <n v="6"/>
    <n v="1977"/>
    <n v="1977"/>
    <x v="1"/>
    <x v="0"/>
    <x v="3"/>
    <s v="Plywood"/>
    <x v="0"/>
    <n v="140"/>
    <x v="1"/>
    <s v="TA"/>
    <x v="1"/>
    <x v="1"/>
    <s v="TA"/>
    <s v="No"/>
    <x v="4"/>
    <n v="535"/>
    <s v="Unf"/>
    <n v="0"/>
    <n v="155"/>
    <n v="690"/>
    <x v="0"/>
    <s v="TA"/>
    <s v="Y"/>
    <x v="0"/>
    <n v="698"/>
    <n v="728"/>
    <n v="0"/>
    <n v="1426"/>
    <n v="0"/>
    <n v="0"/>
    <n v="1"/>
    <n v="1"/>
    <n v="3"/>
    <n v="1"/>
    <s v="TA"/>
    <n v="6"/>
    <s v="Typ"/>
    <n v="0"/>
    <s v="NA"/>
    <x v="0"/>
    <n v="1977"/>
    <x v="2"/>
    <n v="2"/>
    <n v="440"/>
    <s v="TA"/>
    <s v="TA"/>
    <x v="0"/>
    <n v="252"/>
    <n v="0"/>
    <n v="0"/>
    <n v="0"/>
    <n v="0"/>
    <n v="0"/>
    <s v="NA"/>
    <x v="1"/>
    <s v="NA"/>
    <n v="0"/>
    <n v="7"/>
    <n v="2009"/>
    <x v="0"/>
    <x v="0"/>
    <n v="159500"/>
  </r>
  <r>
    <n v="1075"/>
    <n v="20"/>
    <x v="0"/>
    <n v="74"/>
    <x v="827"/>
    <x v="0"/>
    <s v="NA"/>
    <x v="0"/>
    <x v="0"/>
    <x v="0"/>
    <x v="0"/>
    <x v="0"/>
    <x v="0"/>
    <x v="0"/>
    <x v="0"/>
    <x v="0"/>
    <x v="1"/>
    <n v="7"/>
    <n v="5"/>
    <n v="2006"/>
    <n v="2006"/>
    <x v="0"/>
    <x v="0"/>
    <x v="0"/>
    <s v="VinylSd"/>
    <x v="1"/>
    <n v="0"/>
    <x v="0"/>
    <s v="TA"/>
    <x v="0"/>
    <x v="0"/>
    <s v="TA"/>
    <s v="Av"/>
    <x v="2"/>
    <n v="0"/>
    <s v="Unf"/>
    <n v="0"/>
    <n v="1240"/>
    <n v="1240"/>
    <x v="0"/>
    <s v="Ex"/>
    <s v="Y"/>
    <x v="0"/>
    <n v="1240"/>
    <n v="0"/>
    <n v="0"/>
    <n v="1240"/>
    <n v="0"/>
    <n v="0"/>
    <n v="2"/>
    <n v="0"/>
    <n v="2"/>
    <n v="1"/>
    <s v="Gd"/>
    <n v="5"/>
    <s v="Typ"/>
    <n v="0"/>
    <s v="NA"/>
    <x v="0"/>
    <n v="2006"/>
    <x v="0"/>
    <n v="3"/>
    <n v="826"/>
    <s v="TA"/>
    <s v="TA"/>
    <x v="0"/>
    <n v="140"/>
    <n v="93"/>
    <n v="0"/>
    <n v="0"/>
    <n v="0"/>
    <n v="0"/>
    <s v="NA"/>
    <x v="0"/>
    <s v="NA"/>
    <n v="0"/>
    <n v="5"/>
    <n v="2007"/>
    <x v="0"/>
    <x v="0"/>
    <n v="194000"/>
  </r>
  <r>
    <n v="1076"/>
    <n v="70"/>
    <x v="0"/>
    <n v="75"/>
    <x v="415"/>
    <x v="0"/>
    <s v="NA"/>
    <x v="0"/>
    <x v="0"/>
    <x v="0"/>
    <x v="0"/>
    <x v="0"/>
    <x v="2"/>
    <x v="0"/>
    <x v="0"/>
    <x v="0"/>
    <x v="0"/>
    <n v="7"/>
    <n v="6"/>
    <n v="1940"/>
    <n v="1984"/>
    <x v="0"/>
    <x v="0"/>
    <x v="2"/>
    <s v="Wd Sdng"/>
    <x v="1"/>
    <n v="0"/>
    <x v="1"/>
    <s v="TA"/>
    <x v="1"/>
    <x v="1"/>
    <s v="TA"/>
    <s v="No"/>
    <x v="4"/>
    <n v="410"/>
    <s v="Unf"/>
    <n v="0"/>
    <n v="390"/>
    <n v="800"/>
    <x v="0"/>
    <s v="TA"/>
    <s v="Y"/>
    <x v="0"/>
    <n v="960"/>
    <n v="780"/>
    <n v="0"/>
    <n v="1740"/>
    <n v="0"/>
    <n v="0"/>
    <n v="1"/>
    <n v="1"/>
    <n v="3"/>
    <n v="1"/>
    <s v="TA"/>
    <n v="6"/>
    <s v="Typ"/>
    <n v="2"/>
    <s v="Gd"/>
    <x v="0"/>
    <n v="1940"/>
    <x v="1"/>
    <n v="1"/>
    <n v="240"/>
    <s v="TA"/>
    <s v="TA"/>
    <x v="0"/>
    <n v="0"/>
    <n v="0"/>
    <n v="0"/>
    <n v="0"/>
    <n v="0"/>
    <n v="0"/>
    <s v="NA"/>
    <x v="0"/>
    <s v="NA"/>
    <n v="0"/>
    <n v="7"/>
    <n v="2007"/>
    <x v="5"/>
    <x v="0"/>
    <n v="219500"/>
  </r>
  <r>
    <n v="1077"/>
    <n v="50"/>
    <x v="0"/>
    <n v="60"/>
    <x v="99"/>
    <x v="0"/>
    <s v="Grvl"/>
    <x v="0"/>
    <x v="0"/>
    <x v="0"/>
    <x v="0"/>
    <x v="0"/>
    <x v="7"/>
    <x v="0"/>
    <x v="0"/>
    <x v="0"/>
    <x v="2"/>
    <n v="5"/>
    <n v="8"/>
    <n v="1936"/>
    <n v="1989"/>
    <x v="0"/>
    <x v="0"/>
    <x v="2"/>
    <s v="Wd Sdng"/>
    <x v="1"/>
    <n v="0"/>
    <x v="1"/>
    <s v="TA"/>
    <x v="1"/>
    <x v="4"/>
    <s v="TA"/>
    <s v="No"/>
    <x v="1"/>
    <n v="626"/>
    <s v="Unf"/>
    <n v="0"/>
    <n v="170"/>
    <n v="796"/>
    <x v="0"/>
    <s v="Gd"/>
    <s v="Y"/>
    <x v="0"/>
    <n v="1096"/>
    <n v="370"/>
    <n v="0"/>
    <n v="1466"/>
    <n v="0"/>
    <n v="1"/>
    <n v="2"/>
    <n v="0"/>
    <n v="3"/>
    <n v="1"/>
    <s v="Gd"/>
    <n v="7"/>
    <s v="Min1"/>
    <n v="1"/>
    <s v="TA"/>
    <x v="0"/>
    <n v="1950"/>
    <x v="1"/>
    <n v="2"/>
    <n v="566"/>
    <s v="TA"/>
    <s v="TA"/>
    <x v="0"/>
    <n v="436"/>
    <n v="21"/>
    <n v="0"/>
    <n v="0"/>
    <n v="0"/>
    <n v="0"/>
    <s v="NA"/>
    <x v="0"/>
    <s v="Shed"/>
    <n v="500"/>
    <n v="4"/>
    <n v="2006"/>
    <x v="0"/>
    <x v="0"/>
    <n v="170000"/>
  </r>
  <r>
    <n v="1078"/>
    <n v="20"/>
    <x v="0"/>
    <s v="NA"/>
    <x v="828"/>
    <x v="0"/>
    <s v="NA"/>
    <x v="1"/>
    <x v="0"/>
    <x v="0"/>
    <x v="2"/>
    <x v="0"/>
    <x v="11"/>
    <x v="0"/>
    <x v="0"/>
    <x v="0"/>
    <x v="1"/>
    <n v="5"/>
    <n v="5"/>
    <n v="1969"/>
    <n v="1969"/>
    <x v="0"/>
    <x v="0"/>
    <x v="0"/>
    <s v="Plywood"/>
    <x v="1"/>
    <n v="0"/>
    <x v="1"/>
    <s v="TA"/>
    <x v="1"/>
    <x v="1"/>
    <s v="TA"/>
    <s v="Mn"/>
    <x v="4"/>
    <n v="75"/>
    <s v="Rec"/>
    <n v="791"/>
    <n v="230"/>
    <n v="1096"/>
    <x v="0"/>
    <s v="Ex"/>
    <s v="Y"/>
    <x v="0"/>
    <n v="1096"/>
    <n v="0"/>
    <n v="0"/>
    <n v="1096"/>
    <n v="1"/>
    <n v="0"/>
    <n v="1"/>
    <n v="0"/>
    <n v="3"/>
    <n v="1"/>
    <s v="TA"/>
    <n v="6"/>
    <s v="Typ"/>
    <n v="0"/>
    <s v="NA"/>
    <x v="0"/>
    <n v="1969"/>
    <x v="2"/>
    <n v="1"/>
    <n v="299"/>
    <s v="TA"/>
    <s v="TA"/>
    <x v="0"/>
    <n v="240"/>
    <n v="32"/>
    <n v="0"/>
    <n v="0"/>
    <n v="0"/>
    <n v="0"/>
    <s v="NA"/>
    <x v="0"/>
    <s v="NA"/>
    <n v="0"/>
    <n v="3"/>
    <n v="2006"/>
    <x v="0"/>
    <x v="1"/>
    <n v="138800"/>
  </r>
  <r>
    <n v="1079"/>
    <n v="120"/>
    <x v="1"/>
    <n v="37"/>
    <x v="507"/>
    <x v="0"/>
    <s v="NA"/>
    <x v="0"/>
    <x v="0"/>
    <x v="0"/>
    <x v="0"/>
    <x v="0"/>
    <x v="0"/>
    <x v="0"/>
    <x v="0"/>
    <x v="3"/>
    <x v="1"/>
    <n v="6"/>
    <n v="5"/>
    <n v="2004"/>
    <n v="2004"/>
    <x v="0"/>
    <x v="0"/>
    <x v="0"/>
    <s v="VinylSd"/>
    <x v="0"/>
    <n v="169"/>
    <x v="0"/>
    <s v="TA"/>
    <x v="0"/>
    <x v="0"/>
    <s v="TA"/>
    <s v="Mn"/>
    <x v="0"/>
    <n v="662"/>
    <s v="Unf"/>
    <n v="0"/>
    <n v="186"/>
    <n v="848"/>
    <x v="0"/>
    <s v="Ex"/>
    <s v="Y"/>
    <x v="0"/>
    <n v="848"/>
    <n v="0"/>
    <n v="0"/>
    <n v="848"/>
    <n v="1"/>
    <n v="0"/>
    <n v="1"/>
    <n v="0"/>
    <n v="1"/>
    <n v="1"/>
    <s v="Gd"/>
    <n v="3"/>
    <s v="Typ"/>
    <n v="1"/>
    <s v="Gd"/>
    <x v="0"/>
    <n v="2004"/>
    <x v="0"/>
    <n v="2"/>
    <n v="420"/>
    <s v="TA"/>
    <s v="TA"/>
    <x v="0"/>
    <n v="140"/>
    <n v="0"/>
    <n v="0"/>
    <n v="0"/>
    <n v="0"/>
    <n v="0"/>
    <s v="NA"/>
    <x v="0"/>
    <s v="NA"/>
    <n v="0"/>
    <n v="5"/>
    <n v="2006"/>
    <x v="0"/>
    <x v="0"/>
    <n v="155900"/>
  </r>
  <r>
    <n v="1080"/>
    <n v="20"/>
    <x v="0"/>
    <n v="65"/>
    <x v="829"/>
    <x v="0"/>
    <s v="NA"/>
    <x v="0"/>
    <x v="0"/>
    <x v="0"/>
    <x v="0"/>
    <x v="0"/>
    <x v="0"/>
    <x v="0"/>
    <x v="0"/>
    <x v="0"/>
    <x v="1"/>
    <n v="5"/>
    <n v="5"/>
    <n v="1994"/>
    <n v="1994"/>
    <x v="0"/>
    <x v="0"/>
    <x v="0"/>
    <s v="VinylSd"/>
    <x v="1"/>
    <n v="0"/>
    <x v="1"/>
    <s v="TA"/>
    <x v="0"/>
    <x v="0"/>
    <s v="TA"/>
    <s v="No"/>
    <x v="0"/>
    <n v="495"/>
    <s v="Unf"/>
    <n v="0"/>
    <n v="495"/>
    <n v="990"/>
    <x v="0"/>
    <s v="Gd"/>
    <s v="Y"/>
    <x v="0"/>
    <n v="990"/>
    <n v="0"/>
    <n v="0"/>
    <n v="990"/>
    <n v="0"/>
    <n v="0"/>
    <n v="1"/>
    <n v="0"/>
    <n v="3"/>
    <n v="1"/>
    <s v="TA"/>
    <n v="5"/>
    <s v="Typ"/>
    <n v="0"/>
    <s v="NA"/>
    <x v="0"/>
    <n v="1996"/>
    <x v="1"/>
    <n v="1"/>
    <n v="299"/>
    <s v="TA"/>
    <s v="TA"/>
    <x v="0"/>
    <n v="0"/>
    <n v="64"/>
    <n v="0"/>
    <n v="0"/>
    <n v="0"/>
    <n v="0"/>
    <s v="NA"/>
    <x v="0"/>
    <s v="NA"/>
    <n v="0"/>
    <n v="4"/>
    <n v="2007"/>
    <x v="0"/>
    <x v="0"/>
    <n v="126000"/>
  </r>
  <r>
    <n v="1081"/>
    <n v="20"/>
    <x v="0"/>
    <n v="80"/>
    <x v="476"/>
    <x v="0"/>
    <s v="NA"/>
    <x v="0"/>
    <x v="0"/>
    <x v="0"/>
    <x v="0"/>
    <x v="0"/>
    <x v="6"/>
    <x v="0"/>
    <x v="0"/>
    <x v="0"/>
    <x v="1"/>
    <n v="6"/>
    <n v="7"/>
    <n v="1971"/>
    <n v="2004"/>
    <x v="0"/>
    <x v="0"/>
    <x v="0"/>
    <s v="VinylSd"/>
    <x v="0"/>
    <n v="144"/>
    <x v="0"/>
    <s v="Gd"/>
    <x v="1"/>
    <x v="1"/>
    <s v="TA"/>
    <s v="No"/>
    <x v="1"/>
    <n v="656"/>
    <s v="Unf"/>
    <n v="0"/>
    <n v="602"/>
    <n v="1258"/>
    <x v="0"/>
    <s v="Ex"/>
    <s v="Y"/>
    <x v="0"/>
    <n v="1258"/>
    <n v="0"/>
    <n v="0"/>
    <n v="1258"/>
    <n v="0"/>
    <n v="1"/>
    <n v="2"/>
    <n v="0"/>
    <n v="3"/>
    <n v="1"/>
    <s v="Gd"/>
    <n v="5"/>
    <s v="Typ"/>
    <n v="0"/>
    <s v="NA"/>
    <x v="0"/>
    <n v="1971"/>
    <x v="0"/>
    <n v="2"/>
    <n v="528"/>
    <s v="TA"/>
    <s v="TA"/>
    <x v="0"/>
    <n v="55"/>
    <n v="0"/>
    <n v="0"/>
    <n v="216"/>
    <n v="0"/>
    <n v="0"/>
    <s v="NA"/>
    <x v="0"/>
    <s v="NA"/>
    <n v="0"/>
    <n v="10"/>
    <n v="2008"/>
    <x v="2"/>
    <x v="1"/>
    <n v="145000"/>
  </r>
  <r>
    <n v="1082"/>
    <n v="20"/>
    <x v="0"/>
    <n v="75"/>
    <x v="137"/>
    <x v="0"/>
    <s v="NA"/>
    <x v="0"/>
    <x v="0"/>
    <x v="0"/>
    <x v="2"/>
    <x v="0"/>
    <x v="9"/>
    <x v="1"/>
    <x v="0"/>
    <x v="0"/>
    <x v="1"/>
    <n v="5"/>
    <n v="5"/>
    <n v="1963"/>
    <n v="1963"/>
    <x v="0"/>
    <x v="0"/>
    <x v="3"/>
    <s v="HdBoard"/>
    <x v="1"/>
    <n v="0"/>
    <x v="1"/>
    <s v="TA"/>
    <x v="1"/>
    <x v="1"/>
    <s v="TA"/>
    <s v="No"/>
    <x v="1"/>
    <n v="824"/>
    <s v="Unf"/>
    <n v="0"/>
    <n v="216"/>
    <n v="1040"/>
    <x v="0"/>
    <s v="Fa"/>
    <s v="Y"/>
    <x v="0"/>
    <n v="1040"/>
    <n v="0"/>
    <n v="0"/>
    <n v="1040"/>
    <n v="1"/>
    <n v="0"/>
    <n v="1"/>
    <n v="1"/>
    <n v="3"/>
    <n v="1"/>
    <s v="TA"/>
    <n v="5"/>
    <s v="Typ"/>
    <n v="0"/>
    <s v="NA"/>
    <x v="0"/>
    <n v="1963"/>
    <x v="2"/>
    <n v="1"/>
    <n v="308"/>
    <s v="TA"/>
    <s v="TA"/>
    <x v="0"/>
    <n v="0"/>
    <n v="0"/>
    <n v="220"/>
    <n v="0"/>
    <n v="0"/>
    <n v="0"/>
    <s v="NA"/>
    <x v="1"/>
    <s v="NA"/>
    <n v="0"/>
    <n v="6"/>
    <n v="2010"/>
    <x v="0"/>
    <x v="0"/>
    <n v="133000"/>
  </r>
  <r>
    <n v="1083"/>
    <n v="20"/>
    <x v="0"/>
    <n v="70"/>
    <x v="830"/>
    <x v="0"/>
    <s v="NA"/>
    <x v="0"/>
    <x v="0"/>
    <x v="0"/>
    <x v="0"/>
    <x v="0"/>
    <x v="0"/>
    <x v="0"/>
    <x v="0"/>
    <x v="0"/>
    <x v="1"/>
    <n v="7"/>
    <n v="5"/>
    <n v="2002"/>
    <n v="2002"/>
    <x v="0"/>
    <x v="0"/>
    <x v="0"/>
    <s v="VinylSd"/>
    <x v="0"/>
    <n v="100"/>
    <x v="0"/>
    <s v="TA"/>
    <x v="0"/>
    <x v="0"/>
    <s v="TA"/>
    <s v="No"/>
    <x v="2"/>
    <n v="0"/>
    <s v="Unf"/>
    <n v="0"/>
    <n v="1459"/>
    <n v="1459"/>
    <x v="0"/>
    <s v="Ex"/>
    <s v="Y"/>
    <x v="0"/>
    <n v="1459"/>
    <n v="0"/>
    <n v="0"/>
    <n v="1459"/>
    <n v="0"/>
    <n v="0"/>
    <n v="2"/>
    <n v="0"/>
    <n v="3"/>
    <n v="1"/>
    <s v="Gd"/>
    <n v="6"/>
    <s v="Typ"/>
    <n v="1"/>
    <s v="Gd"/>
    <x v="0"/>
    <n v="2002"/>
    <x v="0"/>
    <n v="2"/>
    <n v="527"/>
    <s v="TA"/>
    <s v="TA"/>
    <x v="0"/>
    <n v="192"/>
    <n v="39"/>
    <n v="0"/>
    <n v="0"/>
    <n v="0"/>
    <n v="0"/>
    <s v="NA"/>
    <x v="0"/>
    <s v="NA"/>
    <n v="0"/>
    <n v="9"/>
    <n v="2007"/>
    <x v="0"/>
    <x v="0"/>
    <n v="192000"/>
  </r>
  <r>
    <n v="1084"/>
    <n v="20"/>
    <x v="0"/>
    <n v="80"/>
    <x v="525"/>
    <x v="0"/>
    <s v="NA"/>
    <x v="0"/>
    <x v="0"/>
    <x v="0"/>
    <x v="0"/>
    <x v="0"/>
    <x v="11"/>
    <x v="0"/>
    <x v="0"/>
    <x v="0"/>
    <x v="1"/>
    <n v="6"/>
    <n v="6"/>
    <n v="1964"/>
    <n v="1964"/>
    <x v="1"/>
    <x v="0"/>
    <x v="3"/>
    <s v="HdBoard"/>
    <x v="0"/>
    <n v="425"/>
    <x v="1"/>
    <s v="TA"/>
    <x v="1"/>
    <x v="1"/>
    <s v="TA"/>
    <s v="No"/>
    <x v="4"/>
    <n v="553"/>
    <s v="Unf"/>
    <n v="0"/>
    <n v="698"/>
    <n v="1251"/>
    <x v="0"/>
    <s v="TA"/>
    <s v="Y"/>
    <x v="0"/>
    <n v="1251"/>
    <n v="0"/>
    <n v="0"/>
    <n v="1251"/>
    <n v="1"/>
    <n v="0"/>
    <n v="1"/>
    <n v="0"/>
    <n v="3"/>
    <n v="1"/>
    <s v="TA"/>
    <n v="6"/>
    <s v="Typ"/>
    <n v="2"/>
    <s v="Gd"/>
    <x v="0"/>
    <n v="1964"/>
    <x v="0"/>
    <n v="1"/>
    <n v="461"/>
    <s v="TA"/>
    <s v="TA"/>
    <x v="0"/>
    <n v="0"/>
    <n v="116"/>
    <n v="0"/>
    <n v="0"/>
    <n v="0"/>
    <n v="0"/>
    <s v="NA"/>
    <x v="1"/>
    <s v="Shed"/>
    <n v="700"/>
    <n v="3"/>
    <n v="2006"/>
    <x v="0"/>
    <x v="0"/>
    <n v="160000"/>
  </r>
  <r>
    <n v="1085"/>
    <n v="60"/>
    <x v="0"/>
    <s v="NA"/>
    <x v="831"/>
    <x v="0"/>
    <s v="NA"/>
    <x v="2"/>
    <x v="0"/>
    <x v="0"/>
    <x v="2"/>
    <x v="0"/>
    <x v="17"/>
    <x v="0"/>
    <x v="0"/>
    <x v="0"/>
    <x v="0"/>
    <n v="6"/>
    <n v="5"/>
    <n v="1995"/>
    <n v="1996"/>
    <x v="0"/>
    <x v="0"/>
    <x v="3"/>
    <s v="HdBoard"/>
    <x v="1"/>
    <n v="0"/>
    <x v="1"/>
    <s v="TA"/>
    <x v="0"/>
    <x v="0"/>
    <s v="TA"/>
    <s v="No"/>
    <x v="1"/>
    <n v="592"/>
    <s v="Unf"/>
    <n v="0"/>
    <n v="99"/>
    <n v="691"/>
    <x v="0"/>
    <s v="Gd"/>
    <s v="Y"/>
    <x v="0"/>
    <n v="691"/>
    <n v="807"/>
    <n v="0"/>
    <n v="1498"/>
    <n v="0"/>
    <n v="0"/>
    <n v="2"/>
    <n v="1"/>
    <n v="3"/>
    <n v="1"/>
    <s v="TA"/>
    <n v="6"/>
    <s v="Typ"/>
    <n v="1"/>
    <s v="TA"/>
    <x v="0"/>
    <n v="1995"/>
    <x v="2"/>
    <n v="2"/>
    <n v="409"/>
    <s v="TA"/>
    <s v="TA"/>
    <x v="0"/>
    <n v="315"/>
    <n v="44"/>
    <n v="0"/>
    <n v="0"/>
    <n v="0"/>
    <n v="0"/>
    <s v="NA"/>
    <x v="0"/>
    <s v="NA"/>
    <n v="0"/>
    <n v="7"/>
    <n v="2006"/>
    <x v="0"/>
    <x v="0"/>
    <n v="187500"/>
  </r>
  <r>
    <n v="1086"/>
    <n v="85"/>
    <x v="0"/>
    <n v="73"/>
    <x v="832"/>
    <x v="0"/>
    <s v="NA"/>
    <x v="0"/>
    <x v="0"/>
    <x v="0"/>
    <x v="0"/>
    <x v="0"/>
    <x v="12"/>
    <x v="0"/>
    <x v="0"/>
    <x v="0"/>
    <x v="4"/>
    <n v="6"/>
    <n v="6"/>
    <n v="1992"/>
    <n v="1992"/>
    <x v="0"/>
    <x v="0"/>
    <x v="3"/>
    <s v="HdBoard"/>
    <x v="1"/>
    <n v="0"/>
    <x v="1"/>
    <s v="TA"/>
    <x v="0"/>
    <x v="0"/>
    <s v="TA"/>
    <s v="Av"/>
    <x v="0"/>
    <n v="747"/>
    <s v="Unf"/>
    <n v="0"/>
    <n v="189"/>
    <n v="936"/>
    <x v="0"/>
    <s v="Ex"/>
    <s v="Y"/>
    <x v="0"/>
    <n v="996"/>
    <n v="0"/>
    <n v="0"/>
    <n v="996"/>
    <n v="1"/>
    <n v="0"/>
    <n v="1"/>
    <n v="0"/>
    <n v="2"/>
    <n v="1"/>
    <s v="Gd"/>
    <n v="5"/>
    <s v="Typ"/>
    <n v="0"/>
    <s v="NA"/>
    <x v="0"/>
    <n v="1992"/>
    <x v="1"/>
    <n v="2"/>
    <n v="564"/>
    <s v="TA"/>
    <s v="TA"/>
    <x v="0"/>
    <n v="120"/>
    <n v="0"/>
    <n v="0"/>
    <n v="0"/>
    <n v="0"/>
    <n v="0"/>
    <s v="NA"/>
    <x v="0"/>
    <s v="NA"/>
    <n v="0"/>
    <n v="4"/>
    <n v="2010"/>
    <x v="0"/>
    <x v="0"/>
    <n v="147000"/>
  </r>
  <r>
    <n v="1087"/>
    <n v="160"/>
    <x v="1"/>
    <s v="NA"/>
    <x v="833"/>
    <x v="0"/>
    <s v="NA"/>
    <x v="0"/>
    <x v="0"/>
    <x v="0"/>
    <x v="0"/>
    <x v="0"/>
    <x v="14"/>
    <x v="0"/>
    <x v="0"/>
    <x v="3"/>
    <x v="0"/>
    <n v="4"/>
    <n v="5"/>
    <n v="1973"/>
    <n v="1973"/>
    <x v="0"/>
    <x v="0"/>
    <x v="6"/>
    <s v="CmentBd"/>
    <x v="1"/>
    <n v="0"/>
    <x v="1"/>
    <s v="TA"/>
    <x v="1"/>
    <x v="1"/>
    <s v="TA"/>
    <s v="No"/>
    <x v="4"/>
    <n v="334"/>
    <s v="Unf"/>
    <n v="0"/>
    <n v="212"/>
    <n v="546"/>
    <x v="0"/>
    <s v="TA"/>
    <s v="Y"/>
    <x v="0"/>
    <n v="546"/>
    <n v="546"/>
    <n v="0"/>
    <n v="1092"/>
    <n v="0"/>
    <n v="0"/>
    <n v="1"/>
    <n v="1"/>
    <n v="3"/>
    <n v="1"/>
    <s v="TA"/>
    <n v="6"/>
    <s v="Typ"/>
    <n v="0"/>
    <s v="NA"/>
    <x v="0"/>
    <n v="1973"/>
    <x v="0"/>
    <n v="1"/>
    <n v="286"/>
    <s v="TA"/>
    <s v="TA"/>
    <x v="0"/>
    <n v="120"/>
    <n v="96"/>
    <n v="0"/>
    <n v="0"/>
    <n v="0"/>
    <n v="0"/>
    <s v="NA"/>
    <x v="0"/>
    <s v="NA"/>
    <n v="0"/>
    <n v="5"/>
    <n v="2010"/>
    <x v="0"/>
    <x v="0"/>
    <n v="83500"/>
  </r>
  <r>
    <n v="1088"/>
    <n v="60"/>
    <x v="3"/>
    <n v="85"/>
    <x v="834"/>
    <x v="0"/>
    <s v="NA"/>
    <x v="0"/>
    <x v="0"/>
    <x v="0"/>
    <x v="0"/>
    <x v="0"/>
    <x v="5"/>
    <x v="0"/>
    <x v="0"/>
    <x v="0"/>
    <x v="0"/>
    <n v="8"/>
    <n v="5"/>
    <n v="2005"/>
    <n v="2006"/>
    <x v="0"/>
    <x v="0"/>
    <x v="0"/>
    <s v="VinylSd"/>
    <x v="1"/>
    <n v="0"/>
    <x v="0"/>
    <s v="TA"/>
    <x v="0"/>
    <x v="0"/>
    <s v="TA"/>
    <s v="Mn"/>
    <x v="2"/>
    <n v="0"/>
    <s v="Unf"/>
    <n v="0"/>
    <n v="1082"/>
    <n v="1082"/>
    <x v="0"/>
    <s v="Ex"/>
    <s v="Y"/>
    <x v="0"/>
    <n v="1082"/>
    <n v="871"/>
    <n v="0"/>
    <n v="1953"/>
    <n v="0"/>
    <n v="0"/>
    <n v="2"/>
    <n v="1"/>
    <n v="3"/>
    <n v="1"/>
    <s v="Gd"/>
    <n v="9"/>
    <s v="Typ"/>
    <n v="1"/>
    <s v="Gd"/>
    <x v="0"/>
    <n v="2005"/>
    <x v="0"/>
    <n v="3"/>
    <n v="1043"/>
    <s v="TA"/>
    <s v="TA"/>
    <x v="0"/>
    <n v="160"/>
    <n v="50"/>
    <n v="0"/>
    <n v="0"/>
    <n v="0"/>
    <n v="0"/>
    <s v="NA"/>
    <x v="0"/>
    <s v="NA"/>
    <n v="0"/>
    <n v="5"/>
    <n v="2009"/>
    <x v="0"/>
    <x v="0"/>
    <n v="252000"/>
  </r>
  <r>
    <n v="1089"/>
    <n v="160"/>
    <x v="1"/>
    <n v="24"/>
    <x v="135"/>
    <x v="0"/>
    <s v="NA"/>
    <x v="0"/>
    <x v="0"/>
    <x v="0"/>
    <x v="0"/>
    <x v="0"/>
    <x v="15"/>
    <x v="0"/>
    <x v="0"/>
    <x v="4"/>
    <x v="0"/>
    <n v="7"/>
    <n v="5"/>
    <n v="2004"/>
    <n v="2004"/>
    <x v="0"/>
    <x v="0"/>
    <x v="0"/>
    <s v="VinylSd"/>
    <x v="2"/>
    <n v="50"/>
    <x v="0"/>
    <s v="TA"/>
    <x v="0"/>
    <x v="0"/>
    <s v="TA"/>
    <s v="No"/>
    <x v="2"/>
    <n v="0"/>
    <s v="Unf"/>
    <n v="0"/>
    <n v="970"/>
    <n v="970"/>
    <x v="0"/>
    <s v="Ex"/>
    <s v="Y"/>
    <x v="0"/>
    <n v="970"/>
    <n v="739"/>
    <n v="0"/>
    <n v="1709"/>
    <n v="0"/>
    <n v="0"/>
    <n v="2"/>
    <n v="0"/>
    <n v="3"/>
    <n v="1"/>
    <s v="Gd"/>
    <n v="7"/>
    <s v="Maj1"/>
    <n v="0"/>
    <s v="NA"/>
    <x v="1"/>
    <n v="2004"/>
    <x v="1"/>
    <n v="2"/>
    <n v="380"/>
    <s v="TA"/>
    <s v="TA"/>
    <x v="0"/>
    <n v="0"/>
    <n v="40"/>
    <n v="0"/>
    <n v="0"/>
    <n v="0"/>
    <n v="0"/>
    <s v="NA"/>
    <x v="0"/>
    <s v="NA"/>
    <n v="0"/>
    <n v="4"/>
    <n v="2006"/>
    <x v="0"/>
    <x v="0"/>
    <n v="137500"/>
  </r>
  <r>
    <n v="1090"/>
    <n v="120"/>
    <x v="3"/>
    <n v="37"/>
    <x v="835"/>
    <x v="0"/>
    <s v="Pave"/>
    <x v="1"/>
    <x v="0"/>
    <x v="0"/>
    <x v="0"/>
    <x v="0"/>
    <x v="5"/>
    <x v="0"/>
    <x v="0"/>
    <x v="3"/>
    <x v="1"/>
    <n v="8"/>
    <n v="5"/>
    <n v="2005"/>
    <n v="2005"/>
    <x v="0"/>
    <x v="0"/>
    <x v="1"/>
    <s v="MetalSd"/>
    <x v="1"/>
    <n v="0"/>
    <x v="0"/>
    <s v="TA"/>
    <x v="0"/>
    <x v="0"/>
    <s v="TA"/>
    <s v="No"/>
    <x v="0"/>
    <n v="1039"/>
    <s v="Unf"/>
    <n v="0"/>
    <n v="208"/>
    <n v="1247"/>
    <x v="0"/>
    <s v="Ex"/>
    <s v="Y"/>
    <x v="0"/>
    <n v="1247"/>
    <n v="0"/>
    <n v="0"/>
    <n v="1247"/>
    <n v="1"/>
    <n v="0"/>
    <n v="1"/>
    <n v="1"/>
    <n v="1"/>
    <n v="1"/>
    <s v="Gd"/>
    <n v="4"/>
    <s v="Typ"/>
    <n v="1"/>
    <s v="Gd"/>
    <x v="0"/>
    <n v="2005"/>
    <x v="2"/>
    <n v="2"/>
    <n v="550"/>
    <s v="TA"/>
    <s v="TA"/>
    <x v="0"/>
    <n v="0"/>
    <n v="84"/>
    <n v="0"/>
    <n v="0"/>
    <n v="0"/>
    <n v="0"/>
    <s v="NA"/>
    <x v="0"/>
    <s v="NA"/>
    <n v="0"/>
    <n v="4"/>
    <n v="2006"/>
    <x v="0"/>
    <x v="0"/>
    <n v="197000"/>
  </r>
  <r>
    <n v="1091"/>
    <n v="90"/>
    <x v="0"/>
    <n v="60"/>
    <x v="30"/>
    <x v="0"/>
    <s v="NA"/>
    <x v="0"/>
    <x v="0"/>
    <x v="0"/>
    <x v="2"/>
    <x v="0"/>
    <x v="11"/>
    <x v="0"/>
    <x v="0"/>
    <x v="2"/>
    <x v="1"/>
    <n v="3"/>
    <n v="4"/>
    <n v="1950"/>
    <n v="1950"/>
    <x v="0"/>
    <x v="0"/>
    <x v="4"/>
    <s v="BrkFace"/>
    <x v="1"/>
    <n v="0"/>
    <x v="1"/>
    <s v="TA"/>
    <x v="4"/>
    <x v="3"/>
    <s v="NA"/>
    <s v="NA"/>
    <x v="5"/>
    <n v="0"/>
    <s v="NA"/>
    <n v="0"/>
    <n v="0"/>
    <n v="0"/>
    <x v="3"/>
    <s v="Fa"/>
    <s v="N"/>
    <x v="2"/>
    <n v="1040"/>
    <n v="0"/>
    <n v="0"/>
    <n v="1040"/>
    <n v="0"/>
    <n v="0"/>
    <n v="2"/>
    <n v="0"/>
    <n v="2"/>
    <n v="2"/>
    <s v="TA"/>
    <n v="6"/>
    <s v="Typ"/>
    <n v="0"/>
    <s v="NA"/>
    <x v="1"/>
    <n v="1987"/>
    <x v="1"/>
    <n v="2"/>
    <n v="400"/>
    <s v="TA"/>
    <s v="TA"/>
    <x v="0"/>
    <n v="0"/>
    <n v="0"/>
    <n v="0"/>
    <n v="0"/>
    <n v="0"/>
    <n v="0"/>
    <s v="NA"/>
    <x v="0"/>
    <s v="NA"/>
    <n v="0"/>
    <n v="6"/>
    <n v="2009"/>
    <x v="0"/>
    <x v="0"/>
    <n v="92900"/>
  </r>
  <r>
    <n v="1092"/>
    <n v="160"/>
    <x v="3"/>
    <n v="24"/>
    <x v="836"/>
    <x v="0"/>
    <s v="Pave"/>
    <x v="0"/>
    <x v="0"/>
    <x v="0"/>
    <x v="0"/>
    <x v="0"/>
    <x v="5"/>
    <x v="0"/>
    <x v="0"/>
    <x v="4"/>
    <x v="0"/>
    <n v="7"/>
    <n v="5"/>
    <n v="1999"/>
    <n v="2000"/>
    <x v="0"/>
    <x v="0"/>
    <x v="1"/>
    <s v="MetalSd"/>
    <x v="0"/>
    <n v="212"/>
    <x v="0"/>
    <s v="TA"/>
    <x v="0"/>
    <x v="0"/>
    <s v="TA"/>
    <s v="No"/>
    <x v="4"/>
    <n v="510"/>
    <s v="Unf"/>
    <n v="0"/>
    <n v="90"/>
    <n v="600"/>
    <x v="0"/>
    <s v="Ex"/>
    <s v="Y"/>
    <x v="0"/>
    <n v="624"/>
    <n v="628"/>
    <n v="0"/>
    <n v="1252"/>
    <n v="1"/>
    <n v="0"/>
    <n v="2"/>
    <n v="1"/>
    <n v="2"/>
    <n v="1"/>
    <s v="Gd"/>
    <n v="4"/>
    <s v="Typ"/>
    <n v="0"/>
    <s v="NA"/>
    <x v="1"/>
    <n v="1999"/>
    <x v="1"/>
    <n v="2"/>
    <n v="462"/>
    <s v="TA"/>
    <s v="TA"/>
    <x v="0"/>
    <n v="0"/>
    <n v="48"/>
    <n v="0"/>
    <n v="0"/>
    <n v="0"/>
    <n v="0"/>
    <s v="NA"/>
    <x v="0"/>
    <s v="NA"/>
    <n v="0"/>
    <n v="3"/>
    <n v="2008"/>
    <x v="0"/>
    <x v="0"/>
    <n v="160000"/>
  </r>
  <r>
    <n v="1093"/>
    <n v="50"/>
    <x v="0"/>
    <n v="60"/>
    <x v="231"/>
    <x v="0"/>
    <s v="NA"/>
    <x v="0"/>
    <x v="1"/>
    <x v="0"/>
    <x v="0"/>
    <x v="0"/>
    <x v="23"/>
    <x v="0"/>
    <x v="0"/>
    <x v="0"/>
    <x v="2"/>
    <n v="6"/>
    <n v="5"/>
    <n v="1925"/>
    <n v="1950"/>
    <x v="0"/>
    <x v="0"/>
    <x v="1"/>
    <s v="MetalSd"/>
    <x v="1"/>
    <n v="0"/>
    <x v="1"/>
    <s v="TA"/>
    <x v="0"/>
    <x v="1"/>
    <s v="TA"/>
    <s v="No"/>
    <x v="3"/>
    <n v="423"/>
    <s v="Unf"/>
    <n v="0"/>
    <n v="758"/>
    <n v="1181"/>
    <x v="0"/>
    <s v="Fa"/>
    <s v="Y"/>
    <x v="0"/>
    <n v="1390"/>
    <n v="304"/>
    <n v="0"/>
    <n v="1694"/>
    <n v="0"/>
    <n v="0"/>
    <n v="2"/>
    <n v="0"/>
    <n v="4"/>
    <n v="1"/>
    <s v="TA"/>
    <n v="7"/>
    <s v="Typ"/>
    <n v="1"/>
    <s v="Gd"/>
    <x v="1"/>
    <n v="1925"/>
    <x v="1"/>
    <n v="2"/>
    <n v="576"/>
    <s v="TA"/>
    <s v="TA"/>
    <x v="0"/>
    <n v="342"/>
    <n v="0"/>
    <n v="128"/>
    <n v="0"/>
    <n v="0"/>
    <n v="0"/>
    <s v="NA"/>
    <x v="0"/>
    <s v="NA"/>
    <n v="0"/>
    <n v="6"/>
    <n v="2008"/>
    <x v="0"/>
    <x v="0"/>
    <n v="136500"/>
  </r>
  <r>
    <n v="1094"/>
    <n v="20"/>
    <x v="0"/>
    <n v="71"/>
    <x v="837"/>
    <x v="0"/>
    <s v="NA"/>
    <x v="0"/>
    <x v="0"/>
    <x v="0"/>
    <x v="2"/>
    <x v="0"/>
    <x v="11"/>
    <x v="1"/>
    <x v="0"/>
    <x v="0"/>
    <x v="1"/>
    <n v="5"/>
    <n v="8"/>
    <n v="1965"/>
    <n v="1998"/>
    <x v="1"/>
    <x v="0"/>
    <x v="1"/>
    <s v="MetalSd"/>
    <x v="0"/>
    <n v="166"/>
    <x v="1"/>
    <s v="TA"/>
    <x v="1"/>
    <x v="1"/>
    <s v="TA"/>
    <s v="Mn"/>
    <x v="0"/>
    <n v="661"/>
    <s v="Unf"/>
    <n v="0"/>
    <n v="203"/>
    <n v="864"/>
    <x v="0"/>
    <s v="Gd"/>
    <s v="Y"/>
    <x v="0"/>
    <n v="1200"/>
    <n v="0"/>
    <n v="0"/>
    <n v="1200"/>
    <n v="1"/>
    <n v="0"/>
    <n v="1"/>
    <n v="1"/>
    <n v="1"/>
    <n v="1"/>
    <s v="Gd"/>
    <n v="6"/>
    <s v="Typ"/>
    <n v="0"/>
    <s v="NA"/>
    <x v="1"/>
    <n v="1977"/>
    <x v="1"/>
    <n v="2"/>
    <n v="884"/>
    <s v="TA"/>
    <s v="TA"/>
    <x v="0"/>
    <n v="0"/>
    <n v="64"/>
    <n v="0"/>
    <n v="0"/>
    <n v="0"/>
    <n v="0"/>
    <s v="NA"/>
    <x v="1"/>
    <s v="NA"/>
    <n v="0"/>
    <n v="10"/>
    <n v="2006"/>
    <x v="0"/>
    <x v="0"/>
    <n v="146000"/>
  </r>
  <r>
    <n v="1095"/>
    <n v="20"/>
    <x v="0"/>
    <n v="74"/>
    <x v="838"/>
    <x v="0"/>
    <s v="NA"/>
    <x v="0"/>
    <x v="0"/>
    <x v="0"/>
    <x v="0"/>
    <x v="0"/>
    <x v="11"/>
    <x v="0"/>
    <x v="0"/>
    <x v="0"/>
    <x v="1"/>
    <n v="5"/>
    <n v="7"/>
    <n v="1956"/>
    <n v="2000"/>
    <x v="0"/>
    <x v="0"/>
    <x v="1"/>
    <s v="MetalSd"/>
    <x v="1"/>
    <n v="0"/>
    <x v="1"/>
    <s v="TA"/>
    <x v="1"/>
    <x v="1"/>
    <s v="TA"/>
    <s v="No"/>
    <x v="4"/>
    <n v="248"/>
    <s v="Rec"/>
    <n v="240"/>
    <n v="448"/>
    <n v="936"/>
    <x v="0"/>
    <s v="Ex"/>
    <s v="Y"/>
    <x v="0"/>
    <n v="936"/>
    <n v="0"/>
    <n v="0"/>
    <n v="936"/>
    <n v="1"/>
    <n v="0"/>
    <n v="1"/>
    <n v="0"/>
    <n v="2"/>
    <n v="1"/>
    <s v="TA"/>
    <n v="4"/>
    <s v="Typ"/>
    <n v="0"/>
    <s v="NA"/>
    <x v="0"/>
    <n v="1956"/>
    <x v="2"/>
    <n v="1"/>
    <n v="308"/>
    <s v="TA"/>
    <s v="TA"/>
    <x v="0"/>
    <n v="0"/>
    <n v="0"/>
    <n v="80"/>
    <n v="0"/>
    <n v="160"/>
    <n v="0"/>
    <s v="NA"/>
    <x v="0"/>
    <s v="NA"/>
    <n v="0"/>
    <n v="5"/>
    <n v="2010"/>
    <x v="0"/>
    <x v="0"/>
    <n v="129000"/>
  </r>
  <r>
    <n v="1096"/>
    <n v="20"/>
    <x v="0"/>
    <n v="78"/>
    <x v="676"/>
    <x v="0"/>
    <s v="NA"/>
    <x v="1"/>
    <x v="0"/>
    <x v="0"/>
    <x v="0"/>
    <x v="0"/>
    <x v="0"/>
    <x v="0"/>
    <x v="0"/>
    <x v="0"/>
    <x v="1"/>
    <n v="6"/>
    <n v="5"/>
    <n v="2006"/>
    <n v="2006"/>
    <x v="0"/>
    <x v="0"/>
    <x v="0"/>
    <s v="VinylSd"/>
    <x v="1"/>
    <n v="0"/>
    <x v="0"/>
    <s v="TA"/>
    <x v="0"/>
    <x v="0"/>
    <s v="TA"/>
    <s v="No"/>
    <x v="0"/>
    <n v="24"/>
    <s v="Unf"/>
    <n v="0"/>
    <n v="1290"/>
    <n v="1314"/>
    <x v="0"/>
    <s v="Gd"/>
    <s v="Y"/>
    <x v="0"/>
    <n v="1314"/>
    <n v="0"/>
    <n v="0"/>
    <n v="1314"/>
    <n v="0"/>
    <n v="0"/>
    <n v="2"/>
    <n v="0"/>
    <n v="3"/>
    <n v="1"/>
    <s v="Gd"/>
    <n v="6"/>
    <s v="Typ"/>
    <n v="1"/>
    <s v="Gd"/>
    <x v="0"/>
    <n v="2006"/>
    <x v="0"/>
    <n v="2"/>
    <n v="440"/>
    <s v="TA"/>
    <s v="TA"/>
    <x v="0"/>
    <n v="0"/>
    <n v="22"/>
    <n v="0"/>
    <n v="0"/>
    <n v="0"/>
    <n v="0"/>
    <s v="NA"/>
    <x v="0"/>
    <s v="NA"/>
    <n v="0"/>
    <n v="3"/>
    <n v="2007"/>
    <x v="0"/>
    <x v="0"/>
    <n v="176432"/>
  </r>
  <r>
    <n v="1097"/>
    <n v="70"/>
    <x v="1"/>
    <n v="60"/>
    <x v="839"/>
    <x v="0"/>
    <s v="NA"/>
    <x v="0"/>
    <x v="0"/>
    <x v="0"/>
    <x v="0"/>
    <x v="0"/>
    <x v="13"/>
    <x v="0"/>
    <x v="0"/>
    <x v="0"/>
    <x v="0"/>
    <n v="6"/>
    <n v="7"/>
    <n v="1914"/>
    <n v="2006"/>
    <x v="0"/>
    <x v="0"/>
    <x v="2"/>
    <s v="Wd Sdng"/>
    <x v="1"/>
    <n v="0"/>
    <x v="1"/>
    <s v="TA"/>
    <x v="0"/>
    <x v="1"/>
    <s v="TA"/>
    <s v="No"/>
    <x v="2"/>
    <n v="0"/>
    <s v="Unf"/>
    <n v="0"/>
    <n v="684"/>
    <n v="684"/>
    <x v="0"/>
    <s v="TA"/>
    <s v="Y"/>
    <x v="0"/>
    <n v="773"/>
    <n v="582"/>
    <n v="0"/>
    <n v="1355"/>
    <n v="0"/>
    <n v="0"/>
    <n v="1"/>
    <n v="1"/>
    <n v="3"/>
    <n v="1"/>
    <s v="Gd"/>
    <n v="7"/>
    <s v="Typ"/>
    <n v="0"/>
    <s v="NA"/>
    <x v="4"/>
    <s v="NA"/>
    <x v="3"/>
    <n v="0"/>
    <n v="0"/>
    <s v="NA"/>
    <s v="NA"/>
    <x v="0"/>
    <n v="136"/>
    <n v="0"/>
    <n v="115"/>
    <n v="0"/>
    <n v="0"/>
    <n v="0"/>
    <s v="NA"/>
    <x v="0"/>
    <s v="NA"/>
    <n v="0"/>
    <n v="3"/>
    <n v="2007"/>
    <x v="0"/>
    <x v="0"/>
    <n v="127000"/>
  </r>
  <r>
    <n v="1098"/>
    <n v="120"/>
    <x v="0"/>
    <s v="NA"/>
    <x v="840"/>
    <x v="0"/>
    <s v="NA"/>
    <x v="0"/>
    <x v="0"/>
    <x v="0"/>
    <x v="0"/>
    <x v="0"/>
    <x v="18"/>
    <x v="0"/>
    <x v="0"/>
    <x v="3"/>
    <x v="1"/>
    <n v="8"/>
    <n v="5"/>
    <n v="1986"/>
    <n v="1986"/>
    <x v="0"/>
    <x v="0"/>
    <x v="3"/>
    <s v="HdBoard"/>
    <x v="1"/>
    <n v="0"/>
    <x v="0"/>
    <s v="TA"/>
    <x v="1"/>
    <x v="0"/>
    <s v="TA"/>
    <s v="No"/>
    <x v="2"/>
    <n v="0"/>
    <s v="Unf"/>
    <n v="0"/>
    <n v="1074"/>
    <n v="1074"/>
    <x v="0"/>
    <s v="Ex"/>
    <s v="Y"/>
    <x v="0"/>
    <n v="1088"/>
    <n v="0"/>
    <n v="0"/>
    <n v="1088"/>
    <n v="0"/>
    <n v="0"/>
    <n v="1"/>
    <n v="1"/>
    <n v="2"/>
    <n v="1"/>
    <s v="Gd"/>
    <n v="5"/>
    <s v="Typ"/>
    <n v="0"/>
    <s v="NA"/>
    <x v="0"/>
    <n v="1987"/>
    <x v="0"/>
    <n v="2"/>
    <n v="461"/>
    <s v="TA"/>
    <s v="TA"/>
    <x v="0"/>
    <n v="0"/>
    <n v="74"/>
    <n v="137"/>
    <n v="0"/>
    <n v="0"/>
    <n v="0"/>
    <s v="NA"/>
    <x v="0"/>
    <s v="NA"/>
    <n v="0"/>
    <n v="10"/>
    <n v="2007"/>
    <x v="0"/>
    <x v="0"/>
    <n v="170000"/>
  </r>
  <r>
    <n v="1099"/>
    <n v="50"/>
    <x v="1"/>
    <n v="50"/>
    <x v="100"/>
    <x v="0"/>
    <s v="NA"/>
    <x v="0"/>
    <x v="0"/>
    <x v="0"/>
    <x v="0"/>
    <x v="0"/>
    <x v="8"/>
    <x v="0"/>
    <x v="0"/>
    <x v="0"/>
    <x v="2"/>
    <n v="4"/>
    <n v="6"/>
    <n v="1936"/>
    <n v="1950"/>
    <x v="0"/>
    <x v="0"/>
    <x v="1"/>
    <s v="MetalSd"/>
    <x v="1"/>
    <n v="0"/>
    <x v="1"/>
    <s v="TA"/>
    <x v="2"/>
    <x v="1"/>
    <s v="TA"/>
    <s v="No"/>
    <x v="4"/>
    <n v="672"/>
    <s v="Unf"/>
    <n v="0"/>
    <n v="0"/>
    <n v="672"/>
    <x v="0"/>
    <s v="TA"/>
    <s v="Y"/>
    <x v="0"/>
    <n v="757"/>
    <n v="567"/>
    <n v="0"/>
    <n v="1324"/>
    <n v="0"/>
    <n v="0"/>
    <n v="1"/>
    <n v="0"/>
    <n v="3"/>
    <n v="1"/>
    <s v="TA"/>
    <n v="6"/>
    <s v="Typ"/>
    <n v="0"/>
    <s v="NA"/>
    <x v="1"/>
    <n v="1936"/>
    <x v="1"/>
    <n v="1"/>
    <n v="240"/>
    <s v="TA"/>
    <s v="TA"/>
    <x v="0"/>
    <n v="0"/>
    <n v="0"/>
    <n v="0"/>
    <n v="0"/>
    <n v="0"/>
    <n v="0"/>
    <s v="NA"/>
    <x v="0"/>
    <s v="NA"/>
    <n v="0"/>
    <n v="7"/>
    <n v="2009"/>
    <x v="0"/>
    <x v="0"/>
    <n v="128000"/>
  </r>
  <r>
    <n v="1100"/>
    <n v="20"/>
    <x v="0"/>
    <n v="82"/>
    <x v="841"/>
    <x v="0"/>
    <s v="NA"/>
    <x v="1"/>
    <x v="0"/>
    <x v="0"/>
    <x v="0"/>
    <x v="0"/>
    <x v="6"/>
    <x v="6"/>
    <x v="0"/>
    <x v="0"/>
    <x v="1"/>
    <n v="7"/>
    <n v="5"/>
    <n v="1978"/>
    <n v="1978"/>
    <x v="0"/>
    <x v="0"/>
    <x v="7"/>
    <s v="Plywood"/>
    <x v="0"/>
    <n v="206"/>
    <x v="1"/>
    <s v="TA"/>
    <x v="1"/>
    <x v="0"/>
    <s v="TA"/>
    <s v="No"/>
    <x v="1"/>
    <n v="704"/>
    <s v="Unf"/>
    <n v="0"/>
    <n v="567"/>
    <n v="1271"/>
    <x v="0"/>
    <s v="TA"/>
    <s v="Y"/>
    <x v="0"/>
    <n v="1601"/>
    <n v="0"/>
    <n v="0"/>
    <n v="1601"/>
    <n v="0"/>
    <n v="0"/>
    <n v="2"/>
    <n v="0"/>
    <n v="3"/>
    <n v="1"/>
    <s v="TA"/>
    <n v="7"/>
    <s v="Typ"/>
    <n v="1"/>
    <s v="TA"/>
    <x v="0"/>
    <n v="1978"/>
    <x v="0"/>
    <n v="2"/>
    <n v="478"/>
    <s v="TA"/>
    <s v="TA"/>
    <x v="0"/>
    <n v="0"/>
    <n v="0"/>
    <n v="0"/>
    <n v="0"/>
    <n v="0"/>
    <n v="0"/>
    <s v="NA"/>
    <x v="0"/>
    <s v="NA"/>
    <n v="0"/>
    <n v="4"/>
    <n v="2009"/>
    <x v="2"/>
    <x v="1"/>
    <n v="157000"/>
  </r>
  <r>
    <n v="1101"/>
    <n v="30"/>
    <x v="0"/>
    <n v="60"/>
    <x v="231"/>
    <x v="0"/>
    <s v="NA"/>
    <x v="0"/>
    <x v="1"/>
    <x v="0"/>
    <x v="0"/>
    <x v="0"/>
    <x v="23"/>
    <x v="0"/>
    <x v="0"/>
    <x v="0"/>
    <x v="1"/>
    <n v="2"/>
    <n v="5"/>
    <n v="1920"/>
    <n v="1950"/>
    <x v="0"/>
    <x v="0"/>
    <x v="2"/>
    <s v="Wd Sdng"/>
    <x v="1"/>
    <n v="0"/>
    <x v="1"/>
    <s v="TA"/>
    <x v="1"/>
    <x v="1"/>
    <s v="Fa"/>
    <s v="No"/>
    <x v="3"/>
    <n v="290"/>
    <s v="Unf"/>
    <n v="0"/>
    <n v="0"/>
    <n v="290"/>
    <x v="0"/>
    <s v="TA"/>
    <s v="N"/>
    <x v="1"/>
    <n v="438"/>
    <n v="0"/>
    <n v="0"/>
    <n v="438"/>
    <n v="0"/>
    <n v="0"/>
    <n v="1"/>
    <n v="0"/>
    <n v="1"/>
    <n v="1"/>
    <s v="Fa"/>
    <n v="3"/>
    <s v="Typ"/>
    <n v="0"/>
    <s v="NA"/>
    <x v="1"/>
    <n v="1930"/>
    <x v="1"/>
    <n v="1"/>
    <n v="246"/>
    <s v="TA"/>
    <s v="TA"/>
    <x v="1"/>
    <n v="0"/>
    <n v="0"/>
    <n v="0"/>
    <n v="0"/>
    <n v="0"/>
    <n v="0"/>
    <s v="NA"/>
    <x v="0"/>
    <s v="NA"/>
    <n v="0"/>
    <n v="1"/>
    <n v="2009"/>
    <x v="0"/>
    <x v="0"/>
    <n v="60000"/>
  </r>
  <r>
    <n v="1102"/>
    <n v="20"/>
    <x v="0"/>
    <n v="61"/>
    <x v="842"/>
    <x v="0"/>
    <s v="NA"/>
    <x v="1"/>
    <x v="0"/>
    <x v="0"/>
    <x v="0"/>
    <x v="0"/>
    <x v="11"/>
    <x v="0"/>
    <x v="0"/>
    <x v="0"/>
    <x v="1"/>
    <n v="5"/>
    <n v="5"/>
    <n v="1971"/>
    <n v="1971"/>
    <x v="0"/>
    <x v="0"/>
    <x v="3"/>
    <s v="MetalSd"/>
    <x v="1"/>
    <n v="0"/>
    <x v="1"/>
    <s v="TA"/>
    <x v="1"/>
    <x v="1"/>
    <s v="TA"/>
    <s v="No"/>
    <x v="4"/>
    <n v="412"/>
    <s v="LwQ"/>
    <n v="287"/>
    <n v="251"/>
    <n v="950"/>
    <x v="0"/>
    <s v="TA"/>
    <s v="Y"/>
    <x v="0"/>
    <n v="950"/>
    <n v="0"/>
    <n v="0"/>
    <n v="950"/>
    <n v="0"/>
    <n v="0"/>
    <n v="1"/>
    <n v="0"/>
    <n v="3"/>
    <n v="1"/>
    <s v="TA"/>
    <n v="5"/>
    <s v="Typ"/>
    <n v="0"/>
    <s v="NA"/>
    <x v="1"/>
    <n v="1981"/>
    <x v="1"/>
    <n v="1"/>
    <n v="280"/>
    <s v="TA"/>
    <s v="TA"/>
    <x v="0"/>
    <n v="0"/>
    <n v="0"/>
    <n v="0"/>
    <n v="0"/>
    <n v="0"/>
    <n v="0"/>
    <s v="NA"/>
    <x v="0"/>
    <s v="NA"/>
    <n v="0"/>
    <n v="7"/>
    <n v="2007"/>
    <x v="0"/>
    <x v="0"/>
    <n v="119500"/>
  </r>
  <r>
    <n v="1103"/>
    <n v="20"/>
    <x v="0"/>
    <n v="70"/>
    <x v="184"/>
    <x v="0"/>
    <s v="NA"/>
    <x v="0"/>
    <x v="0"/>
    <x v="0"/>
    <x v="0"/>
    <x v="0"/>
    <x v="11"/>
    <x v="0"/>
    <x v="0"/>
    <x v="0"/>
    <x v="1"/>
    <n v="5"/>
    <n v="7"/>
    <n v="1960"/>
    <n v="2002"/>
    <x v="0"/>
    <x v="0"/>
    <x v="2"/>
    <s v="Wd Sdng"/>
    <x v="0"/>
    <n v="45"/>
    <x v="1"/>
    <s v="TA"/>
    <x v="1"/>
    <x v="1"/>
    <s v="TA"/>
    <s v="No"/>
    <x v="3"/>
    <n v="588"/>
    <s v="Unf"/>
    <n v="0"/>
    <n v="422"/>
    <n v="1010"/>
    <x v="0"/>
    <s v="Ex"/>
    <s v="Y"/>
    <x v="0"/>
    <n v="1134"/>
    <n v="0"/>
    <n v="0"/>
    <n v="1134"/>
    <n v="0"/>
    <n v="0"/>
    <n v="1"/>
    <n v="0"/>
    <n v="2"/>
    <n v="1"/>
    <s v="TA"/>
    <n v="6"/>
    <s v="Typ"/>
    <n v="0"/>
    <s v="NA"/>
    <x v="0"/>
    <n v="1960"/>
    <x v="0"/>
    <n v="1"/>
    <n v="254"/>
    <s v="TA"/>
    <s v="TA"/>
    <x v="0"/>
    <n v="0"/>
    <n v="16"/>
    <n v="0"/>
    <n v="0"/>
    <n v="0"/>
    <n v="0"/>
    <s v="NA"/>
    <x v="4"/>
    <s v="NA"/>
    <n v="0"/>
    <n v="4"/>
    <n v="2007"/>
    <x v="0"/>
    <x v="5"/>
    <n v="135000"/>
  </r>
  <r>
    <n v="1104"/>
    <n v="20"/>
    <x v="0"/>
    <n v="79"/>
    <x v="843"/>
    <x v="0"/>
    <s v="NA"/>
    <x v="0"/>
    <x v="0"/>
    <x v="0"/>
    <x v="2"/>
    <x v="0"/>
    <x v="11"/>
    <x v="0"/>
    <x v="0"/>
    <x v="0"/>
    <x v="1"/>
    <n v="6"/>
    <n v="6"/>
    <n v="1959"/>
    <n v="1959"/>
    <x v="1"/>
    <x v="0"/>
    <x v="4"/>
    <s v="BrkFace"/>
    <x v="1"/>
    <n v="0"/>
    <x v="1"/>
    <s v="TA"/>
    <x v="1"/>
    <x v="1"/>
    <s v="TA"/>
    <s v="Mn"/>
    <x v="1"/>
    <n v="655"/>
    <s v="Unf"/>
    <n v="0"/>
    <n v="0"/>
    <n v="655"/>
    <x v="0"/>
    <s v="Ex"/>
    <s v="Y"/>
    <x v="0"/>
    <n v="1194"/>
    <n v="0"/>
    <n v="0"/>
    <n v="1194"/>
    <n v="0"/>
    <n v="1"/>
    <n v="1"/>
    <n v="0"/>
    <n v="3"/>
    <n v="1"/>
    <s v="TA"/>
    <n v="6"/>
    <s v="Typ"/>
    <n v="1"/>
    <s v="Fa"/>
    <x v="2"/>
    <n v="1954"/>
    <x v="2"/>
    <n v="2"/>
    <n v="539"/>
    <s v="TA"/>
    <s v="TA"/>
    <x v="0"/>
    <n v="0"/>
    <n v="0"/>
    <n v="192"/>
    <n v="0"/>
    <n v="0"/>
    <n v="0"/>
    <s v="NA"/>
    <x v="0"/>
    <s v="NA"/>
    <n v="0"/>
    <n v="7"/>
    <n v="2006"/>
    <x v="0"/>
    <x v="0"/>
    <n v="159500"/>
  </r>
  <r>
    <n v="1105"/>
    <n v="160"/>
    <x v="1"/>
    <n v="24"/>
    <x v="844"/>
    <x v="0"/>
    <s v="NA"/>
    <x v="0"/>
    <x v="0"/>
    <x v="0"/>
    <x v="0"/>
    <x v="0"/>
    <x v="22"/>
    <x v="0"/>
    <x v="0"/>
    <x v="3"/>
    <x v="0"/>
    <n v="5"/>
    <n v="5"/>
    <n v="1970"/>
    <n v="1970"/>
    <x v="0"/>
    <x v="0"/>
    <x v="3"/>
    <s v="HdBoard"/>
    <x v="0"/>
    <n v="304"/>
    <x v="1"/>
    <s v="TA"/>
    <x v="1"/>
    <x v="1"/>
    <s v="TA"/>
    <s v="No"/>
    <x v="2"/>
    <n v="0"/>
    <s v="Unf"/>
    <n v="0"/>
    <n v="630"/>
    <n v="630"/>
    <x v="0"/>
    <s v="TA"/>
    <s v="Y"/>
    <x v="0"/>
    <n v="630"/>
    <n v="672"/>
    <n v="0"/>
    <n v="1302"/>
    <n v="0"/>
    <n v="0"/>
    <n v="2"/>
    <n v="1"/>
    <n v="3"/>
    <n v="1"/>
    <s v="TA"/>
    <n v="6"/>
    <s v="Typ"/>
    <n v="0"/>
    <s v="NA"/>
    <x v="1"/>
    <n v="1970"/>
    <x v="1"/>
    <n v="2"/>
    <n v="440"/>
    <s v="TA"/>
    <s v="TA"/>
    <x v="0"/>
    <n v="0"/>
    <n v="0"/>
    <n v="0"/>
    <n v="0"/>
    <n v="0"/>
    <n v="0"/>
    <s v="NA"/>
    <x v="0"/>
    <s v="NA"/>
    <n v="0"/>
    <n v="4"/>
    <n v="2007"/>
    <x v="0"/>
    <x v="0"/>
    <n v="106000"/>
  </r>
  <r>
    <n v="1106"/>
    <n v="60"/>
    <x v="0"/>
    <n v="98"/>
    <x v="845"/>
    <x v="0"/>
    <s v="NA"/>
    <x v="1"/>
    <x v="0"/>
    <x v="0"/>
    <x v="2"/>
    <x v="0"/>
    <x v="3"/>
    <x v="0"/>
    <x v="0"/>
    <x v="0"/>
    <x v="0"/>
    <n v="8"/>
    <n v="5"/>
    <n v="1994"/>
    <n v="1995"/>
    <x v="0"/>
    <x v="0"/>
    <x v="3"/>
    <s v="HdBoard"/>
    <x v="0"/>
    <n v="362"/>
    <x v="0"/>
    <s v="TA"/>
    <x v="0"/>
    <x v="2"/>
    <s v="TA"/>
    <s v="Av"/>
    <x v="0"/>
    <n v="1032"/>
    <s v="Unf"/>
    <n v="0"/>
    <n v="431"/>
    <n v="1463"/>
    <x v="0"/>
    <s v="Ex"/>
    <s v="Y"/>
    <x v="0"/>
    <n v="1500"/>
    <n v="1122"/>
    <n v="0"/>
    <n v="2622"/>
    <n v="1"/>
    <n v="0"/>
    <n v="2"/>
    <n v="1"/>
    <n v="3"/>
    <n v="1"/>
    <s v="Gd"/>
    <n v="9"/>
    <s v="Typ"/>
    <n v="2"/>
    <s v="TA"/>
    <x v="0"/>
    <n v="1994"/>
    <x v="0"/>
    <n v="2"/>
    <n v="712"/>
    <s v="TA"/>
    <s v="TA"/>
    <x v="0"/>
    <n v="186"/>
    <n v="32"/>
    <n v="0"/>
    <n v="0"/>
    <n v="0"/>
    <n v="0"/>
    <s v="NA"/>
    <x v="0"/>
    <s v="NA"/>
    <n v="0"/>
    <n v="4"/>
    <n v="2010"/>
    <x v="0"/>
    <x v="0"/>
    <n v="325000"/>
  </r>
  <r>
    <n v="1107"/>
    <n v="20"/>
    <x v="0"/>
    <n v="114"/>
    <x v="846"/>
    <x v="0"/>
    <s v="NA"/>
    <x v="1"/>
    <x v="0"/>
    <x v="0"/>
    <x v="2"/>
    <x v="0"/>
    <x v="12"/>
    <x v="1"/>
    <x v="0"/>
    <x v="0"/>
    <x v="1"/>
    <n v="7"/>
    <n v="5"/>
    <n v="1990"/>
    <n v="1991"/>
    <x v="1"/>
    <x v="0"/>
    <x v="3"/>
    <s v="HdBoard"/>
    <x v="1"/>
    <n v="0"/>
    <x v="0"/>
    <s v="TA"/>
    <x v="0"/>
    <x v="0"/>
    <s v="TA"/>
    <s v="Mn"/>
    <x v="0"/>
    <n v="738"/>
    <s v="Unf"/>
    <n v="0"/>
    <n v="172"/>
    <n v="910"/>
    <x v="0"/>
    <s v="Gd"/>
    <s v="Y"/>
    <x v="0"/>
    <n v="1442"/>
    <n v="0"/>
    <n v="0"/>
    <n v="1442"/>
    <n v="1"/>
    <n v="0"/>
    <n v="2"/>
    <n v="0"/>
    <n v="3"/>
    <n v="1"/>
    <s v="Gd"/>
    <n v="6"/>
    <s v="Typ"/>
    <n v="1"/>
    <s v="TA"/>
    <x v="0"/>
    <n v="1990"/>
    <x v="2"/>
    <n v="2"/>
    <n v="719"/>
    <s v="TA"/>
    <s v="TA"/>
    <x v="0"/>
    <n v="0"/>
    <n v="244"/>
    <n v="0"/>
    <n v="0"/>
    <n v="0"/>
    <n v="0"/>
    <s v="NA"/>
    <x v="0"/>
    <s v="NA"/>
    <n v="0"/>
    <n v="5"/>
    <n v="2007"/>
    <x v="0"/>
    <x v="0"/>
    <n v="179900"/>
  </r>
  <r>
    <n v="1108"/>
    <n v="60"/>
    <x v="0"/>
    <n v="168"/>
    <x v="847"/>
    <x v="0"/>
    <s v="NA"/>
    <x v="3"/>
    <x v="3"/>
    <x v="0"/>
    <x v="3"/>
    <x v="0"/>
    <x v="17"/>
    <x v="0"/>
    <x v="0"/>
    <x v="0"/>
    <x v="0"/>
    <n v="7"/>
    <n v="5"/>
    <n v="2006"/>
    <n v="2006"/>
    <x v="0"/>
    <x v="0"/>
    <x v="0"/>
    <s v="VinylSd"/>
    <x v="1"/>
    <n v="0"/>
    <x v="0"/>
    <s v="TA"/>
    <x v="0"/>
    <x v="2"/>
    <s v="Gd"/>
    <s v="No"/>
    <x v="2"/>
    <n v="0"/>
    <s v="Unf"/>
    <n v="0"/>
    <n v="868"/>
    <n v="868"/>
    <x v="0"/>
    <s v="Ex"/>
    <s v="Y"/>
    <x v="0"/>
    <n v="887"/>
    <n v="1134"/>
    <n v="0"/>
    <n v="2021"/>
    <n v="0"/>
    <n v="0"/>
    <n v="2"/>
    <n v="1"/>
    <n v="3"/>
    <n v="1"/>
    <s v="Gd"/>
    <n v="9"/>
    <s v="Typ"/>
    <n v="1"/>
    <s v="Gd"/>
    <x v="2"/>
    <n v="2006"/>
    <x v="0"/>
    <n v="2"/>
    <n v="422"/>
    <s v="TA"/>
    <s v="TA"/>
    <x v="0"/>
    <n v="0"/>
    <n v="100"/>
    <n v="0"/>
    <n v="0"/>
    <n v="0"/>
    <n v="0"/>
    <s v="NA"/>
    <x v="0"/>
    <s v="NA"/>
    <n v="0"/>
    <n v="9"/>
    <n v="2006"/>
    <x v="1"/>
    <x v="2"/>
    <n v="274725"/>
  </r>
  <r>
    <n v="1109"/>
    <n v="60"/>
    <x v="0"/>
    <s v="NA"/>
    <x v="848"/>
    <x v="0"/>
    <s v="NA"/>
    <x v="0"/>
    <x v="0"/>
    <x v="0"/>
    <x v="0"/>
    <x v="0"/>
    <x v="17"/>
    <x v="0"/>
    <x v="0"/>
    <x v="0"/>
    <x v="0"/>
    <n v="6"/>
    <n v="5"/>
    <n v="2000"/>
    <n v="2000"/>
    <x v="0"/>
    <x v="0"/>
    <x v="0"/>
    <s v="VinylSd"/>
    <x v="1"/>
    <n v="0"/>
    <x v="1"/>
    <s v="TA"/>
    <x v="0"/>
    <x v="0"/>
    <s v="TA"/>
    <s v="No"/>
    <x v="2"/>
    <n v="0"/>
    <s v="Unf"/>
    <n v="0"/>
    <n v="924"/>
    <n v="924"/>
    <x v="0"/>
    <s v="Ex"/>
    <s v="Y"/>
    <x v="0"/>
    <n v="948"/>
    <n v="742"/>
    <n v="0"/>
    <n v="1690"/>
    <n v="0"/>
    <n v="0"/>
    <n v="2"/>
    <n v="1"/>
    <n v="3"/>
    <n v="1"/>
    <s v="TA"/>
    <n v="7"/>
    <s v="Typ"/>
    <n v="1"/>
    <s v="TA"/>
    <x v="0"/>
    <n v="2000"/>
    <x v="0"/>
    <n v="2"/>
    <n v="463"/>
    <s v="TA"/>
    <s v="TA"/>
    <x v="0"/>
    <n v="100"/>
    <n v="48"/>
    <n v="0"/>
    <n v="0"/>
    <n v="0"/>
    <n v="0"/>
    <s v="NA"/>
    <x v="0"/>
    <s v="NA"/>
    <n v="0"/>
    <n v="11"/>
    <n v="2007"/>
    <x v="0"/>
    <x v="1"/>
    <n v="181000"/>
  </r>
  <r>
    <n v="1110"/>
    <n v="20"/>
    <x v="0"/>
    <n v="107"/>
    <x v="849"/>
    <x v="0"/>
    <s v="NA"/>
    <x v="1"/>
    <x v="0"/>
    <x v="0"/>
    <x v="0"/>
    <x v="0"/>
    <x v="10"/>
    <x v="0"/>
    <x v="0"/>
    <x v="0"/>
    <x v="1"/>
    <n v="8"/>
    <n v="5"/>
    <n v="2004"/>
    <n v="2005"/>
    <x v="0"/>
    <x v="0"/>
    <x v="1"/>
    <s v="MetalSd"/>
    <x v="2"/>
    <n v="42"/>
    <x v="0"/>
    <s v="TA"/>
    <x v="0"/>
    <x v="2"/>
    <s v="TA"/>
    <s v="Mn"/>
    <x v="0"/>
    <n v="1039"/>
    <s v="Unf"/>
    <n v="0"/>
    <n v="797"/>
    <n v="1836"/>
    <x v="0"/>
    <s v="Ex"/>
    <s v="Y"/>
    <x v="0"/>
    <n v="1836"/>
    <n v="0"/>
    <n v="0"/>
    <n v="1836"/>
    <n v="1"/>
    <n v="0"/>
    <n v="2"/>
    <n v="0"/>
    <n v="3"/>
    <n v="1"/>
    <s v="Gd"/>
    <n v="7"/>
    <s v="Typ"/>
    <n v="1"/>
    <s v="Gd"/>
    <x v="0"/>
    <n v="2004"/>
    <x v="2"/>
    <n v="3"/>
    <n v="862"/>
    <s v="TA"/>
    <s v="TA"/>
    <x v="0"/>
    <n v="125"/>
    <n v="185"/>
    <n v="0"/>
    <n v="0"/>
    <n v="0"/>
    <n v="0"/>
    <s v="NA"/>
    <x v="0"/>
    <s v="NA"/>
    <n v="0"/>
    <n v="3"/>
    <n v="2009"/>
    <x v="0"/>
    <x v="0"/>
    <n v="280000"/>
  </r>
  <r>
    <n v="1111"/>
    <n v="60"/>
    <x v="0"/>
    <s v="NA"/>
    <x v="283"/>
    <x v="0"/>
    <s v="NA"/>
    <x v="0"/>
    <x v="0"/>
    <x v="0"/>
    <x v="0"/>
    <x v="0"/>
    <x v="17"/>
    <x v="0"/>
    <x v="0"/>
    <x v="0"/>
    <x v="0"/>
    <n v="6"/>
    <n v="5"/>
    <n v="1995"/>
    <n v="1996"/>
    <x v="0"/>
    <x v="0"/>
    <x v="3"/>
    <s v="HdBoard"/>
    <x v="1"/>
    <n v="0"/>
    <x v="1"/>
    <s v="TA"/>
    <x v="0"/>
    <x v="0"/>
    <s v="TA"/>
    <s v="No"/>
    <x v="0"/>
    <n v="219"/>
    <s v="Unf"/>
    <n v="0"/>
    <n v="554"/>
    <n v="773"/>
    <x v="0"/>
    <s v="Gd"/>
    <s v="Y"/>
    <x v="0"/>
    <n v="773"/>
    <n v="885"/>
    <n v="0"/>
    <n v="1658"/>
    <n v="1"/>
    <n v="0"/>
    <n v="2"/>
    <n v="1"/>
    <n v="3"/>
    <n v="1"/>
    <s v="TA"/>
    <n v="8"/>
    <s v="Typ"/>
    <n v="1"/>
    <s v="TA"/>
    <x v="0"/>
    <n v="1995"/>
    <x v="2"/>
    <n v="2"/>
    <n v="431"/>
    <s v="TA"/>
    <s v="TA"/>
    <x v="0"/>
    <n v="224"/>
    <n v="84"/>
    <n v="0"/>
    <n v="0"/>
    <n v="0"/>
    <n v="0"/>
    <s v="NA"/>
    <x v="0"/>
    <s v="NA"/>
    <n v="0"/>
    <n v="6"/>
    <n v="2008"/>
    <x v="0"/>
    <x v="0"/>
    <n v="188000"/>
  </r>
  <r>
    <n v="1112"/>
    <n v="60"/>
    <x v="0"/>
    <n v="80"/>
    <x v="357"/>
    <x v="0"/>
    <s v="NA"/>
    <x v="0"/>
    <x v="0"/>
    <x v="0"/>
    <x v="0"/>
    <x v="0"/>
    <x v="6"/>
    <x v="0"/>
    <x v="0"/>
    <x v="0"/>
    <x v="0"/>
    <n v="7"/>
    <n v="6"/>
    <n v="1976"/>
    <n v="1976"/>
    <x v="1"/>
    <x v="0"/>
    <x v="7"/>
    <s v="Plywood"/>
    <x v="0"/>
    <n v="660"/>
    <x v="1"/>
    <s v="TA"/>
    <x v="1"/>
    <x v="1"/>
    <s v="TA"/>
    <s v="No"/>
    <x v="1"/>
    <n v="403"/>
    <s v="Unf"/>
    <n v="0"/>
    <n v="400"/>
    <n v="803"/>
    <x v="0"/>
    <s v="TA"/>
    <s v="Y"/>
    <x v="0"/>
    <n v="1098"/>
    <n v="866"/>
    <n v="0"/>
    <n v="1964"/>
    <n v="0"/>
    <n v="0"/>
    <n v="2"/>
    <n v="1"/>
    <n v="4"/>
    <n v="1"/>
    <s v="TA"/>
    <n v="8"/>
    <s v="Typ"/>
    <n v="1"/>
    <s v="Gd"/>
    <x v="0"/>
    <n v="1976"/>
    <x v="0"/>
    <n v="2"/>
    <n v="483"/>
    <s v="TA"/>
    <s v="TA"/>
    <x v="0"/>
    <n v="0"/>
    <n v="69"/>
    <n v="0"/>
    <n v="0"/>
    <n v="0"/>
    <n v="0"/>
    <s v="NA"/>
    <x v="0"/>
    <s v="NA"/>
    <n v="0"/>
    <n v="9"/>
    <n v="2008"/>
    <x v="0"/>
    <x v="0"/>
    <n v="205000"/>
  </r>
  <r>
    <n v="1113"/>
    <n v="20"/>
    <x v="0"/>
    <n v="73"/>
    <x v="850"/>
    <x v="0"/>
    <s v="NA"/>
    <x v="1"/>
    <x v="0"/>
    <x v="0"/>
    <x v="2"/>
    <x v="0"/>
    <x v="11"/>
    <x v="0"/>
    <x v="0"/>
    <x v="0"/>
    <x v="1"/>
    <n v="5"/>
    <n v="7"/>
    <n v="1957"/>
    <n v="1957"/>
    <x v="0"/>
    <x v="0"/>
    <x v="5"/>
    <s v="Wd Shng"/>
    <x v="1"/>
    <n v="0"/>
    <x v="1"/>
    <s v="TA"/>
    <x v="1"/>
    <x v="1"/>
    <s v="TA"/>
    <s v="No"/>
    <x v="0"/>
    <n v="708"/>
    <s v="Unf"/>
    <n v="0"/>
    <n v="108"/>
    <n v="816"/>
    <x v="0"/>
    <s v="TA"/>
    <s v="Y"/>
    <x v="2"/>
    <n v="816"/>
    <n v="0"/>
    <n v="0"/>
    <n v="816"/>
    <n v="1"/>
    <n v="0"/>
    <n v="1"/>
    <n v="0"/>
    <n v="2"/>
    <n v="1"/>
    <s v="TA"/>
    <n v="5"/>
    <s v="Typ"/>
    <n v="0"/>
    <s v="NA"/>
    <x v="1"/>
    <n v="1957"/>
    <x v="1"/>
    <n v="1"/>
    <n v="308"/>
    <s v="TA"/>
    <s v="TA"/>
    <x v="0"/>
    <n v="0"/>
    <n v="0"/>
    <n v="0"/>
    <n v="0"/>
    <n v="0"/>
    <n v="0"/>
    <s v="NA"/>
    <x v="0"/>
    <s v="NA"/>
    <n v="0"/>
    <n v="7"/>
    <n v="2006"/>
    <x v="0"/>
    <x v="0"/>
    <n v="129900"/>
  </r>
  <r>
    <n v="1114"/>
    <n v="20"/>
    <x v="0"/>
    <n v="66"/>
    <x v="851"/>
    <x v="0"/>
    <s v="NA"/>
    <x v="0"/>
    <x v="0"/>
    <x v="0"/>
    <x v="0"/>
    <x v="0"/>
    <x v="11"/>
    <x v="0"/>
    <x v="0"/>
    <x v="0"/>
    <x v="1"/>
    <n v="5"/>
    <n v="7"/>
    <n v="1953"/>
    <n v="2006"/>
    <x v="0"/>
    <x v="0"/>
    <x v="2"/>
    <s v="Wd Sdng"/>
    <x v="1"/>
    <n v="0"/>
    <x v="1"/>
    <s v="TA"/>
    <x v="1"/>
    <x v="1"/>
    <s v="TA"/>
    <s v="No"/>
    <x v="4"/>
    <n v="643"/>
    <s v="Unf"/>
    <n v="0"/>
    <n v="365"/>
    <n v="1008"/>
    <x v="0"/>
    <s v="Gd"/>
    <s v="Y"/>
    <x v="0"/>
    <n v="1008"/>
    <n v="0"/>
    <n v="0"/>
    <n v="1008"/>
    <n v="1"/>
    <n v="0"/>
    <n v="1"/>
    <n v="0"/>
    <n v="2"/>
    <n v="1"/>
    <s v="Gd"/>
    <n v="6"/>
    <s v="Typ"/>
    <n v="0"/>
    <s v="NA"/>
    <x v="0"/>
    <n v="1953"/>
    <x v="1"/>
    <n v="1"/>
    <n v="240"/>
    <s v="TA"/>
    <s v="TA"/>
    <x v="0"/>
    <n v="0"/>
    <n v="18"/>
    <n v="0"/>
    <n v="0"/>
    <n v="0"/>
    <n v="0"/>
    <s v="NA"/>
    <x v="0"/>
    <s v="NA"/>
    <n v="0"/>
    <n v="5"/>
    <n v="2007"/>
    <x v="0"/>
    <x v="0"/>
    <n v="134500"/>
  </r>
  <r>
    <n v="1115"/>
    <n v="20"/>
    <x v="0"/>
    <n v="90"/>
    <x v="150"/>
    <x v="0"/>
    <s v="NA"/>
    <x v="0"/>
    <x v="0"/>
    <x v="0"/>
    <x v="0"/>
    <x v="0"/>
    <x v="7"/>
    <x v="0"/>
    <x v="0"/>
    <x v="0"/>
    <x v="1"/>
    <n v="5"/>
    <n v="7"/>
    <n v="1954"/>
    <n v="2000"/>
    <x v="0"/>
    <x v="0"/>
    <x v="1"/>
    <s v="MetalSd"/>
    <x v="1"/>
    <n v="0"/>
    <x v="1"/>
    <s v="Gd"/>
    <x v="1"/>
    <x v="1"/>
    <s v="TA"/>
    <s v="No"/>
    <x v="3"/>
    <n v="415"/>
    <s v="Unf"/>
    <n v="0"/>
    <n v="418"/>
    <n v="833"/>
    <x v="0"/>
    <s v="Ex"/>
    <s v="Y"/>
    <x v="0"/>
    <n v="833"/>
    <n v="0"/>
    <n v="0"/>
    <n v="833"/>
    <n v="0"/>
    <n v="0"/>
    <n v="1"/>
    <n v="0"/>
    <n v="2"/>
    <n v="1"/>
    <s v="Gd"/>
    <n v="4"/>
    <s v="Typ"/>
    <n v="0"/>
    <s v="NA"/>
    <x v="1"/>
    <n v="1955"/>
    <x v="1"/>
    <n v="1"/>
    <n v="326"/>
    <s v="TA"/>
    <s v="TA"/>
    <x v="0"/>
    <n v="0"/>
    <n v="0"/>
    <n v="0"/>
    <n v="0"/>
    <n v="0"/>
    <n v="0"/>
    <s v="NA"/>
    <x v="1"/>
    <s v="NA"/>
    <n v="0"/>
    <n v="8"/>
    <n v="2006"/>
    <x v="0"/>
    <x v="0"/>
    <n v="117000"/>
  </r>
  <r>
    <n v="1116"/>
    <n v="20"/>
    <x v="0"/>
    <n v="93"/>
    <x v="852"/>
    <x v="0"/>
    <s v="NA"/>
    <x v="0"/>
    <x v="0"/>
    <x v="0"/>
    <x v="0"/>
    <x v="0"/>
    <x v="10"/>
    <x v="0"/>
    <x v="0"/>
    <x v="0"/>
    <x v="1"/>
    <n v="8"/>
    <n v="5"/>
    <n v="2007"/>
    <n v="2007"/>
    <x v="1"/>
    <x v="0"/>
    <x v="0"/>
    <s v="VinylSd"/>
    <x v="2"/>
    <n v="328"/>
    <x v="0"/>
    <s v="TA"/>
    <x v="0"/>
    <x v="2"/>
    <s v="TA"/>
    <s v="No"/>
    <x v="0"/>
    <n v="1004"/>
    <s v="Unf"/>
    <n v="0"/>
    <n v="730"/>
    <n v="1734"/>
    <x v="0"/>
    <s v="Ex"/>
    <s v="Y"/>
    <x v="0"/>
    <n v="1734"/>
    <n v="0"/>
    <n v="0"/>
    <n v="1734"/>
    <n v="1"/>
    <n v="0"/>
    <n v="2"/>
    <n v="0"/>
    <n v="3"/>
    <n v="1"/>
    <s v="Ex"/>
    <n v="7"/>
    <s v="Typ"/>
    <n v="1"/>
    <s v="Gd"/>
    <x v="0"/>
    <n v="2007"/>
    <x v="0"/>
    <n v="3"/>
    <n v="928"/>
    <s v="TA"/>
    <s v="TA"/>
    <x v="0"/>
    <n v="0"/>
    <n v="0"/>
    <n v="0"/>
    <n v="0"/>
    <n v="0"/>
    <n v="0"/>
    <s v="NA"/>
    <x v="0"/>
    <s v="NA"/>
    <n v="0"/>
    <n v="11"/>
    <n v="2007"/>
    <x v="1"/>
    <x v="2"/>
    <n v="318000"/>
  </r>
  <r>
    <n v="1117"/>
    <n v="80"/>
    <x v="0"/>
    <s v="NA"/>
    <x v="103"/>
    <x v="0"/>
    <s v="NA"/>
    <x v="0"/>
    <x v="0"/>
    <x v="0"/>
    <x v="0"/>
    <x v="0"/>
    <x v="17"/>
    <x v="0"/>
    <x v="0"/>
    <x v="0"/>
    <x v="5"/>
    <n v="8"/>
    <n v="5"/>
    <n v="2002"/>
    <n v="2002"/>
    <x v="1"/>
    <x v="0"/>
    <x v="0"/>
    <s v="VinylSd"/>
    <x v="1"/>
    <n v="0"/>
    <x v="0"/>
    <s v="TA"/>
    <x v="0"/>
    <x v="0"/>
    <s v="TA"/>
    <s v="No"/>
    <x v="0"/>
    <n v="353"/>
    <s v="Unf"/>
    <n v="0"/>
    <n v="55"/>
    <n v="408"/>
    <x v="0"/>
    <s v="Ex"/>
    <s v="Y"/>
    <x v="0"/>
    <n v="779"/>
    <n v="640"/>
    <n v="0"/>
    <n v="1419"/>
    <n v="1"/>
    <n v="0"/>
    <n v="2"/>
    <n v="1"/>
    <n v="3"/>
    <n v="1"/>
    <s v="Gd"/>
    <n v="7"/>
    <s v="Typ"/>
    <n v="1"/>
    <s v="TA"/>
    <x v="2"/>
    <n v="2002"/>
    <x v="2"/>
    <n v="2"/>
    <n v="527"/>
    <s v="TA"/>
    <s v="TA"/>
    <x v="0"/>
    <n v="120"/>
    <n v="0"/>
    <n v="0"/>
    <n v="0"/>
    <n v="0"/>
    <n v="0"/>
    <s v="NA"/>
    <x v="0"/>
    <s v="NA"/>
    <n v="0"/>
    <n v="3"/>
    <n v="2009"/>
    <x v="0"/>
    <x v="0"/>
    <n v="184100"/>
  </r>
  <r>
    <n v="1118"/>
    <n v="20"/>
    <x v="0"/>
    <n v="57"/>
    <x v="853"/>
    <x v="0"/>
    <s v="NA"/>
    <x v="1"/>
    <x v="0"/>
    <x v="0"/>
    <x v="1"/>
    <x v="0"/>
    <x v="9"/>
    <x v="1"/>
    <x v="0"/>
    <x v="0"/>
    <x v="1"/>
    <n v="5"/>
    <n v="7"/>
    <n v="1967"/>
    <n v="2003"/>
    <x v="0"/>
    <x v="0"/>
    <x v="0"/>
    <s v="VinylSd"/>
    <x v="1"/>
    <n v="0"/>
    <x v="1"/>
    <s v="TA"/>
    <x v="1"/>
    <x v="1"/>
    <s v="TA"/>
    <s v="No"/>
    <x v="4"/>
    <n v="702"/>
    <s v="Unf"/>
    <n v="0"/>
    <n v="192"/>
    <n v="894"/>
    <x v="0"/>
    <s v="Ex"/>
    <s v="Y"/>
    <x v="0"/>
    <n v="894"/>
    <n v="0"/>
    <n v="0"/>
    <n v="894"/>
    <n v="1"/>
    <n v="0"/>
    <n v="1"/>
    <n v="0"/>
    <n v="3"/>
    <n v="1"/>
    <s v="Gd"/>
    <n v="5"/>
    <s v="Typ"/>
    <n v="0"/>
    <s v="NA"/>
    <x v="0"/>
    <n v="1967"/>
    <x v="0"/>
    <n v="2"/>
    <n v="450"/>
    <s v="TA"/>
    <s v="TA"/>
    <x v="0"/>
    <n v="0"/>
    <n v="0"/>
    <n v="0"/>
    <n v="0"/>
    <n v="0"/>
    <n v="0"/>
    <s v="NA"/>
    <x v="0"/>
    <s v="NA"/>
    <n v="0"/>
    <n v="5"/>
    <n v="2008"/>
    <x v="0"/>
    <x v="0"/>
    <n v="130000"/>
  </r>
  <r>
    <n v="1119"/>
    <n v="80"/>
    <x v="0"/>
    <n v="85"/>
    <x v="854"/>
    <x v="0"/>
    <s v="NA"/>
    <x v="0"/>
    <x v="0"/>
    <x v="0"/>
    <x v="0"/>
    <x v="0"/>
    <x v="9"/>
    <x v="0"/>
    <x v="0"/>
    <x v="0"/>
    <x v="5"/>
    <n v="5"/>
    <n v="6"/>
    <n v="1958"/>
    <n v="1987"/>
    <x v="0"/>
    <x v="0"/>
    <x v="1"/>
    <s v="MetalSd"/>
    <x v="1"/>
    <n v="0"/>
    <x v="1"/>
    <s v="Gd"/>
    <x v="1"/>
    <x v="1"/>
    <s v="TA"/>
    <s v="No"/>
    <x v="2"/>
    <n v="0"/>
    <s v="Unf"/>
    <n v="0"/>
    <n v="533"/>
    <n v="533"/>
    <x v="0"/>
    <s v="TA"/>
    <s v="Y"/>
    <x v="0"/>
    <n v="1021"/>
    <n v="580"/>
    <n v="0"/>
    <n v="1601"/>
    <n v="0"/>
    <n v="1"/>
    <n v="1"/>
    <n v="0"/>
    <n v="3"/>
    <n v="1"/>
    <s v="TA"/>
    <n v="6"/>
    <s v="Min2"/>
    <n v="0"/>
    <s v="NA"/>
    <x v="2"/>
    <n v="1958"/>
    <x v="0"/>
    <n v="1"/>
    <n v="300"/>
    <s v="TA"/>
    <s v="TA"/>
    <x v="0"/>
    <n v="280"/>
    <n v="34"/>
    <n v="0"/>
    <n v="0"/>
    <n v="0"/>
    <n v="0"/>
    <s v="NA"/>
    <x v="0"/>
    <s v="NA"/>
    <n v="0"/>
    <n v="12"/>
    <n v="2008"/>
    <x v="0"/>
    <x v="0"/>
    <n v="140000"/>
  </r>
  <r>
    <n v="1120"/>
    <n v="20"/>
    <x v="0"/>
    <n v="70"/>
    <x v="18"/>
    <x v="0"/>
    <s v="NA"/>
    <x v="0"/>
    <x v="0"/>
    <x v="0"/>
    <x v="0"/>
    <x v="0"/>
    <x v="11"/>
    <x v="0"/>
    <x v="0"/>
    <x v="0"/>
    <x v="1"/>
    <n v="5"/>
    <n v="5"/>
    <n v="1959"/>
    <n v="1959"/>
    <x v="0"/>
    <x v="0"/>
    <x v="4"/>
    <s v="Wd Sdng"/>
    <x v="1"/>
    <n v="0"/>
    <x v="1"/>
    <s v="TA"/>
    <x v="1"/>
    <x v="1"/>
    <s v="TA"/>
    <s v="No"/>
    <x v="6"/>
    <n v="369"/>
    <s v="Unf"/>
    <n v="0"/>
    <n v="671"/>
    <n v="1040"/>
    <x v="0"/>
    <s v="TA"/>
    <s v="Y"/>
    <x v="2"/>
    <n v="1040"/>
    <n v="0"/>
    <n v="0"/>
    <n v="1040"/>
    <n v="0"/>
    <n v="0"/>
    <n v="1"/>
    <n v="0"/>
    <n v="3"/>
    <n v="1"/>
    <s v="TA"/>
    <n v="6"/>
    <s v="Typ"/>
    <n v="0"/>
    <s v="NA"/>
    <x v="0"/>
    <n v="1959"/>
    <x v="0"/>
    <n v="1"/>
    <n v="286"/>
    <s v="TA"/>
    <s v="TA"/>
    <x v="0"/>
    <n v="140"/>
    <n v="0"/>
    <n v="252"/>
    <n v="0"/>
    <n v="0"/>
    <n v="0"/>
    <s v="NA"/>
    <x v="2"/>
    <s v="NA"/>
    <n v="0"/>
    <n v="7"/>
    <n v="2006"/>
    <x v="0"/>
    <x v="0"/>
    <n v="133700"/>
  </r>
  <r>
    <n v="1121"/>
    <n v="30"/>
    <x v="1"/>
    <n v="59"/>
    <x v="855"/>
    <x v="0"/>
    <s v="NA"/>
    <x v="0"/>
    <x v="1"/>
    <x v="0"/>
    <x v="0"/>
    <x v="1"/>
    <x v="13"/>
    <x v="0"/>
    <x v="0"/>
    <x v="0"/>
    <x v="1"/>
    <n v="6"/>
    <n v="5"/>
    <n v="1920"/>
    <n v="1950"/>
    <x v="0"/>
    <x v="0"/>
    <x v="4"/>
    <s v="BrkFace"/>
    <x v="1"/>
    <n v="0"/>
    <x v="1"/>
    <s v="TA"/>
    <x v="2"/>
    <x v="1"/>
    <s v="TA"/>
    <s v="No"/>
    <x v="2"/>
    <n v="0"/>
    <s v="Unf"/>
    <n v="0"/>
    <n v="1012"/>
    <n v="1012"/>
    <x v="0"/>
    <s v="TA"/>
    <s v="Y"/>
    <x v="2"/>
    <n v="1012"/>
    <n v="0"/>
    <n v="0"/>
    <n v="1012"/>
    <n v="0"/>
    <n v="0"/>
    <n v="1"/>
    <n v="0"/>
    <n v="2"/>
    <n v="1"/>
    <s v="TA"/>
    <n v="6"/>
    <s v="Typ"/>
    <n v="1"/>
    <s v="Gd"/>
    <x v="1"/>
    <n v="1920"/>
    <x v="1"/>
    <n v="1"/>
    <n v="308"/>
    <s v="TA"/>
    <s v="TA"/>
    <x v="0"/>
    <n v="0"/>
    <n v="22"/>
    <n v="112"/>
    <n v="0"/>
    <n v="0"/>
    <n v="0"/>
    <s v="NA"/>
    <x v="1"/>
    <s v="NA"/>
    <n v="0"/>
    <n v="5"/>
    <n v="2007"/>
    <x v="0"/>
    <x v="0"/>
    <n v="118400"/>
  </r>
  <r>
    <n v="1122"/>
    <n v="20"/>
    <x v="0"/>
    <n v="84"/>
    <x v="6"/>
    <x v="0"/>
    <s v="NA"/>
    <x v="0"/>
    <x v="0"/>
    <x v="0"/>
    <x v="0"/>
    <x v="0"/>
    <x v="0"/>
    <x v="0"/>
    <x v="0"/>
    <x v="0"/>
    <x v="1"/>
    <n v="7"/>
    <n v="5"/>
    <n v="2005"/>
    <n v="2006"/>
    <x v="0"/>
    <x v="0"/>
    <x v="0"/>
    <s v="VinylSd"/>
    <x v="0"/>
    <n v="196"/>
    <x v="0"/>
    <s v="TA"/>
    <x v="0"/>
    <x v="0"/>
    <s v="TA"/>
    <s v="Av"/>
    <x v="0"/>
    <n v="24"/>
    <s v="Unf"/>
    <n v="0"/>
    <n v="1528"/>
    <n v="1552"/>
    <x v="0"/>
    <s v="Ex"/>
    <s v="Y"/>
    <x v="0"/>
    <n v="1552"/>
    <n v="0"/>
    <n v="0"/>
    <n v="1552"/>
    <n v="0"/>
    <n v="0"/>
    <n v="2"/>
    <n v="0"/>
    <n v="3"/>
    <n v="1"/>
    <s v="Gd"/>
    <n v="7"/>
    <s v="Typ"/>
    <n v="0"/>
    <s v="NA"/>
    <x v="0"/>
    <n v="2005"/>
    <x v="0"/>
    <n v="3"/>
    <n v="782"/>
    <s v="TA"/>
    <s v="TA"/>
    <x v="0"/>
    <n v="144"/>
    <n v="20"/>
    <n v="0"/>
    <n v="0"/>
    <n v="0"/>
    <n v="0"/>
    <s v="NA"/>
    <x v="0"/>
    <s v="NA"/>
    <n v="0"/>
    <n v="7"/>
    <n v="2006"/>
    <x v="1"/>
    <x v="2"/>
    <n v="212900"/>
  </r>
  <r>
    <n v="1123"/>
    <n v="20"/>
    <x v="0"/>
    <s v="NA"/>
    <x v="856"/>
    <x v="0"/>
    <s v="NA"/>
    <x v="1"/>
    <x v="0"/>
    <x v="0"/>
    <x v="2"/>
    <x v="0"/>
    <x v="15"/>
    <x v="0"/>
    <x v="0"/>
    <x v="0"/>
    <x v="1"/>
    <n v="4"/>
    <n v="3"/>
    <n v="1956"/>
    <n v="1956"/>
    <x v="0"/>
    <x v="0"/>
    <x v="8"/>
    <s v="AsbShng"/>
    <x v="1"/>
    <n v="0"/>
    <x v="1"/>
    <s v="TA"/>
    <x v="1"/>
    <x v="1"/>
    <s v="TA"/>
    <s v="No"/>
    <x v="2"/>
    <n v="0"/>
    <s v="Unf"/>
    <n v="0"/>
    <n v="672"/>
    <n v="672"/>
    <x v="0"/>
    <s v="Ex"/>
    <s v="Y"/>
    <x v="2"/>
    <n v="960"/>
    <n v="0"/>
    <n v="0"/>
    <n v="960"/>
    <n v="0"/>
    <n v="0"/>
    <n v="1"/>
    <n v="0"/>
    <n v="3"/>
    <n v="1"/>
    <s v="TA"/>
    <n v="5"/>
    <s v="Typ"/>
    <n v="0"/>
    <s v="NA"/>
    <x v="5"/>
    <n v="1956"/>
    <x v="1"/>
    <n v="1"/>
    <n v="288"/>
    <s v="TA"/>
    <s v="TA"/>
    <x v="0"/>
    <n v="64"/>
    <n v="0"/>
    <n v="0"/>
    <n v="0"/>
    <n v="160"/>
    <n v="0"/>
    <s v="NA"/>
    <x v="1"/>
    <s v="NA"/>
    <n v="0"/>
    <n v="10"/>
    <n v="2009"/>
    <x v="2"/>
    <x v="1"/>
    <n v="112000"/>
  </r>
  <r>
    <n v="1124"/>
    <n v="20"/>
    <x v="0"/>
    <n v="50"/>
    <x v="857"/>
    <x v="0"/>
    <s v="NA"/>
    <x v="0"/>
    <x v="0"/>
    <x v="0"/>
    <x v="0"/>
    <x v="0"/>
    <x v="15"/>
    <x v="0"/>
    <x v="0"/>
    <x v="0"/>
    <x v="1"/>
    <n v="5"/>
    <n v="9"/>
    <n v="1947"/>
    <n v="2008"/>
    <x v="1"/>
    <x v="0"/>
    <x v="0"/>
    <s v="VinylSd"/>
    <x v="1"/>
    <n v="0"/>
    <x v="1"/>
    <s v="Ex"/>
    <x v="1"/>
    <x v="1"/>
    <s v="TA"/>
    <s v="No"/>
    <x v="2"/>
    <n v="0"/>
    <s v="Unf"/>
    <n v="0"/>
    <n v="698"/>
    <n v="698"/>
    <x v="0"/>
    <s v="Ex"/>
    <s v="Y"/>
    <x v="0"/>
    <n v="698"/>
    <n v="0"/>
    <n v="0"/>
    <n v="698"/>
    <n v="0"/>
    <n v="1"/>
    <n v="1"/>
    <n v="0"/>
    <n v="2"/>
    <n v="1"/>
    <s v="TA"/>
    <n v="4"/>
    <s v="Typ"/>
    <n v="0"/>
    <s v="NA"/>
    <x v="4"/>
    <s v="NA"/>
    <x v="3"/>
    <n v="0"/>
    <n v="0"/>
    <s v="NA"/>
    <s v="NA"/>
    <x v="0"/>
    <n v="0"/>
    <n v="200"/>
    <n v="0"/>
    <n v="0"/>
    <n v="0"/>
    <n v="0"/>
    <s v="NA"/>
    <x v="0"/>
    <s v="NA"/>
    <n v="0"/>
    <n v="6"/>
    <n v="2009"/>
    <x v="0"/>
    <x v="0"/>
    <n v="118000"/>
  </r>
  <r>
    <n v="1125"/>
    <n v="80"/>
    <x v="0"/>
    <s v="NA"/>
    <x v="858"/>
    <x v="0"/>
    <s v="NA"/>
    <x v="1"/>
    <x v="0"/>
    <x v="0"/>
    <x v="0"/>
    <x v="0"/>
    <x v="17"/>
    <x v="0"/>
    <x v="0"/>
    <x v="0"/>
    <x v="5"/>
    <n v="7"/>
    <n v="5"/>
    <n v="1992"/>
    <n v="1992"/>
    <x v="0"/>
    <x v="0"/>
    <x v="3"/>
    <s v="HdBoard"/>
    <x v="0"/>
    <n v="170"/>
    <x v="1"/>
    <s v="TA"/>
    <x v="0"/>
    <x v="0"/>
    <s v="TA"/>
    <s v="No"/>
    <x v="2"/>
    <n v="0"/>
    <s v="Unf"/>
    <n v="0"/>
    <n v="384"/>
    <n v="384"/>
    <x v="0"/>
    <s v="Gd"/>
    <s v="Y"/>
    <x v="0"/>
    <n v="812"/>
    <n v="670"/>
    <n v="0"/>
    <n v="1482"/>
    <n v="0"/>
    <n v="0"/>
    <n v="2"/>
    <n v="1"/>
    <n v="3"/>
    <n v="1"/>
    <s v="Gd"/>
    <n v="7"/>
    <s v="Typ"/>
    <n v="1"/>
    <s v="TA"/>
    <x v="0"/>
    <n v="1992"/>
    <x v="2"/>
    <n v="2"/>
    <n v="392"/>
    <s v="TA"/>
    <s v="TA"/>
    <x v="0"/>
    <n v="100"/>
    <n v="25"/>
    <n v="0"/>
    <n v="0"/>
    <n v="0"/>
    <n v="0"/>
    <s v="NA"/>
    <x v="0"/>
    <s v="NA"/>
    <n v="0"/>
    <n v="7"/>
    <n v="2007"/>
    <x v="0"/>
    <x v="0"/>
    <n v="163900"/>
  </r>
  <r>
    <n v="1126"/>
    <n v="20"/>
    <x v="0"/>
    <n v="60"/>
    <x v="859"/>
    <x v="0"/>
    <s v="NA"/>
    <x v="0"/>
    <x v="0"/>
    <x v="0"/>
    <x v="0"/>
    <x v="0"/>
    <x v="11"/>
    <x v="0"/>
    <x v="0"/>
    <x v="0"/>
    <x v="1"/>
    <n v="4"/>
    <n v="5"/>
    <n v="1955"/>
    <n v="1955"/>
    <x v="0"/>
    <x v="0"/>
    <x v="7"/>
    <s v="Plywood"/>
    <x v="1"/>
    <n v="0"/>
    <x v="1"/>
    <s v="TA"/>
    <x v="1"/>
    <x v="1"/>
    <s v="TA"/>
    <s v="No"/>
    <x v="2"/>
    <n v="0"/>
    <s v="Unf"/>
    <n v="0"/>
    <n v="1005"/>
    <n v="1005"/>
    <x v="0"/>
    <s v="TA"/>
    <s v="Y"/>
    <x v="0"/>
    <n v="1005"/>
    <n v="0"/>
    <n v="0"/>
    <n v="1005"/>
    <n v="0"/>
    <n v="0"/>
    <n v="1"/>
    <n v="0"/>
    <n v="2"/>
    <n v="1"/>
    <s v="Fa"/>
    <n v="5"/>
    <s v="Typ"/>
    <n v="1"/>
    <s v="TA"/>
    <x v="1"/>
    <n v="1977"/>
    <x v="1"/>
    <n v="2"/>
    <n v="672"/>
    <s v="Fa"/>
    <s v="Fa"/>
    <x v="0"/>
    <n v="0"/>
    <n v="0"/>
    <n v="0"/>
    <n v="0"/>
    <n v="0"/>
    <n v="0"/>
    <s v="NA"/>
    <x v="0"/>
    <s v="NA"/>
    <n v="0"/>
    <n v="11"/>
    <n v="2009"/>
    <x v="0"/>
    <x v="0"/>
    <n v="115000"/>
  </r>
  <r>
    <n v="1127"/>
    <n v="120"/>
    <x v="0"/>
    <n v="53"/>
    <x v="860"/>
    <x v="0"/>
    <s v="NA"/>
    <x v="0"/>
    <x v="0"/>
    <x v="0"/>
    <x v="0"/>
    <x v="0"/>
    <x v="21"/>
    <x v="0"/>
    <x v="0"/>
    <x v="3"/>
    <x v="1"/>
    <n v="7"/>
    <n v="5"/>
    <n v="2007"/>
    <n v="2007"/>
    <x v="1"/>
    <x v="0"/>
    <x v="0"/>
    <s v="VinylSd"/>
    <x v="0"/>
    <n v="130"/>
    <x v="0"/>
    <s v="TA"/>
    <x v="0"/>
    <x v="0"/>
    <s v="TA"/>
    <s v="No"/>
    <x v="2"/>
    <n v="0"/>
    <s v="Unf"/>
    <n v="0"/>
    <n v="1373"/>
    <n v="1373"/>
    <x v="0"/>
    <s v="Ex"/>
    <s v="Y"/>
    <x v="0"/>
    <n v="1555"/>
    <n v="0"/>
    <n v="0"/>
    <n v="1555"/>
    <n v="0"/>
    <n v="0"/>
    <n v="2"/>
    <n v="0"/>
    <n v="2"/>
    <n v="1"/>
    <s v="Gd"/>
    <n v="7"/>
    <s v="Typ"/>
    <n v="1"/>
    <s v="TA"/>
    <x v="0"/>
    <n v="2007"/>
    <x v="2"/>
    <n v="3"/>
    <n v="660"/>
    <s v="TA"/>
    <s v="TA"/>
    <x v="0"/>
    <n v="143"/>
    <n v="20"/>
    <n v="0"/>
    <n v="0"/>
    <n v="0"/>
    <n v="0"/>
    <s v="NA"/>
    <x v="0"/>
    <s v="NA"/>
    <n v="0"/>
    <n v="6"/>
    <n v="2009"/>
    <x v="0"/>
    <x v="0"/>
    <n v="174000"/>
  </r>
  <r>
    <n v="1128"/>
    <n v="20"/>
    <x v="0"/>
    <n v="182"/>
    <x v="861"/>
    <x v="0"/>
    <s v="NA"/>
    <x v="3"/>
    <x v="0"/>
    <x v="0"/>
    <x v="2"/>
    <x v="0"/>
    <x v="17"/>
    <x v="0"/>
    <x v="0"/>
    <x v="0"/>
    <x v="1"/>
    <n v="7"/>
    <n v="5"/>
    <n v="2004"/>
    <n v="2004"/>
    <x v="1"/>
    <x v="0"/>
    <x v="0"/>
    <s v="VinylSd"/>
    <x v="1"/>
    <n v="0"/>
    <x v="0"/>
    <s v="TA"/>
    <x v="0"/>
    <x v="0"/>
    <s v="TA"/>
    <s v="Av"/>
    <x v="0"/>
    <n v="1300"/>
    <s v="Unf"/>
    <n v="0"/>
    <n v="230"/>
    <n v="1530"/>
    <x v="0"/>
    <s v="Ex"/>
    <s v="Y"/>
    <x v="0"/>
    <n v="1530"/>
    <n v="0"/>
    <n v="0"/>
    <n v="1530"/>
    <n v="1"/>
    <n v="0"/>
    <n v="2"/>
    <n v="0"/>
    <n v="3"/>
    <n v="1"/>
    <s v="Gd"/>
    <n v="7"/>
    <s v="Typ"/>
    <n v="1"/>
    <s v="Gd"/>
    <x v="0"/>
    <n v="2004"/>
    <x v="2"/>
    <n v="3"/>
    <n v="630"/>
    <s v="TA"/>
    <s v="TA"/>
    <x v="0"/>
    <n v="144"/>
    <n v="36"/>
    <n v="0"/>
    <n v="0"/>
    <n v="0"/>
    <n v="0"/>
    <s v="NA"/>
    <x v="0"/>
    <s v="NA"/>
    <n v="0"/>
    <n v="11"/>
    <n v="2007"/>
    <x v="0"/>
    <x v="5"/>
    <n v="259000"/>
  </r>
  <r>
    <n v="1129"/>
    <n v="60"/>
    <x v="0"/>
    <n v="59"/>
    <x v="862"/>
    <x v="0"/>
    <s v="NA"/>
    <x v="1"/>
    <x v="0"/>
    <x v="0"/>
    <x v="0"/>
    <x v="0"/>
    <x v="17"/>
    <x v="0"/>
    <x v="0"/>
    <x v="0"/>
    <x v="0"/>
    <n v="7"/>
    <n v="5"/>
    <n v="2004"/>
    <n v="2005"/>
    <x v="0"/>
    <x v="0"/>
    <x v="0"/>
    <s v="VinylSd"/>
    <x v="1"/>
    <n v="0"/>
    <x v="0"/>
    <s v="TA"/>
    <x v="0"/>
    <x v="0"/>
    <s v="TA"/>
    <s v="Av"/>
    <x v="2"/>
    <n v="0"/>
    <s v="Unf"/>
    <n v="0"/>
    <n v="847"/>
    <n v="847"/>
    <x v="0"/>
    <s v="Ex"/>
    <s v="Y"/>
    <x v="0"/>
    <n v="847"/>
    <n v="1112"/>
    <n v="0"/>
    <n v="1959"/>
    <n v="0"/>
    <n v="0"/>
    <n v="2"/>
    <n v="1"/>
    <n v="4"/>
    <n v="1"/>
    <s v="Gd"/>
    <n v="8"/>
    <s v="Typ"/>
    <n v="1"/>
    <s v="Gd"/>
    <x v="2"/>
    <n v="2004"/>
    <x v="2"/>
    <n v="2"/>
    <n v="434"/>
    <s v="TA"/>
    <s v="TA"/>
    <x v="0"/>
    <n v="100"/>
    <n v="48"/>
    <n v="0"/>
    <n v="0"/>
    <n v="0"/>
    <n v="0"/>
    <s v="NA"/>
    <x v="0"/>
    <s v="NA"/>
    <n v="0"/>
    <n v="7"/>
    <n v="2007"/>
    <x v="0"/>
    <x v="0"/>
    <n v="215000"/>
  </r>
  <r>
    <n v="1130"/>
    <n v="90"/>
    <x v="1"/>
    <n v="60"/>
    <x v="25"/>
    <x v="0"/>
    <s v="Grvl"/>
    <x v="0"/>
    <x v="0"/>
    <x v="0"/>
    <x v="0"/>
    <x v="0"/>
    <x v="7"/>
    <x v="0"/>
    <x v="0"/>
    <x v="2"/>
    <x v="4"/>
    <n v="5"/>
    <n v="5"/>
    <n v="1980"/>
    <n v="1980"/>
    <x v="0"/>
    <x v="0"/>
    <x v="1"/>
    <s v="MetalSd"/>
    <x v="0"/>
    <n v="180"/>
    <x v="1"/>
    <s v="TA"/>
    <x v="1"/>
    <x v="0"/>
    <s v="TA"/>
    <s v="Gd"/>
    <x v="0"/>
    <n v="936"/>
    <s v="Unf"/>
    <n v="0"/>
    <n v="0"/>
    <n v="936"/>
    <x v="0"/>
    <s v="TA"/>
    <s v="Y"/>
    <x v="0"/>
    <n v="936"/>
    <n v="0"/>
    <n v="0"/>
    <n v="936"/>
    <n v="1"/>
    <n v="0"/>
    <n v="1"/>
    <n v="0"/>
    <n v="2"/>
    <n v="1"/>
    <s v="TA"/>
    <n v="4"/>
    <s v="Typ"/>
    <n v="0"/>
    <s v="NA"/>
    <x v="1"/>
    <n v="1980"/>
    <x v="1"/>
    <n v="2"/>
    <n v="672"/>
    <s v="TA"/>
    <s v="TA"/>
    <x v="0"/>
    <n v="49"/>
    <n v="0"/>
    <n v="0"/>
    <n v="0"/>
    <n v="0"/>
    <n v="0"/>
    <s v="NA"/>
    <x v="0"/>
    <s v="NA"/>
    <n v="0"/>
    <n v="8"/>
    <n v="2007"/>
    <x v="0"/>
    <x v="0"/>
    <n v="140000"/>
  </r>
  <r>
    <n v="1131"/>
    <n v="50"/>
    <x v="0"/>
    <n v="65"/>
    <x v="863"/>
    <x v="0"/>
    <s v="NA"/>
    <x v="0"/>
    <x v="0"/>
    <x v="0"/>
    <x v="0"/>
    <x v="0"/>
    <x v="23"/>
    <x v="0"/>
    <x v="0"/>
    <x v="0"/>
    <x v="2"/>
    <n v="4"/>
    <n v="3"/>
    <n v="1928"/>
    <n v="1950"/>
    <x v="0"/>
    <x v="0"/>
    <x v="5"/>
    <s v="Plywood"/>
    <x v="1"/>
    <n v="0"/>
    <x v="1"/>
    <s v="TA"/>
    <x v="2"/>
    <x v="1"/>
    <s v="TA"/>
    <s v="No"/>
    <x v="4"/>
    <n v="622"/>
    <s v="Unf"/>
    <n v="0"/>
    <n v="500"/>
    <n v="1122"/>
    <x v="0"/>
    <s v="TA"/>
    <s v="Y"/>
    <x v="0"/>
    <n v="1328"/>
    <n v="653"/>
    <n v="0"/>
    <n v="1981"/>
    <n v="1"/>
    <n v="0"/>
    <n v="2"/>
    <n v="0"/>
    <n v="4"/>
    <n v="1"/>
    <s v="Gd"/>
    <n v="7"/>
    <s v="Min2"/>
    <n v="2"/>
    <s v="TA"/>
    <x v="1"/>
    <n v="1981"/>
    <x v="1"/>
    <n v="2"/>
    <n v="576"/>
    <s v="TA"/>
    <s v="TA"/>
    <x v="0"/>
    <n v="431"/>
    <n v="44"/>
    <n v="0"/>
    <n v="0"/>
    <n v="0"/>
    <n v="0"/>
    <s v="NA"/>
    <x v="1"/>
    <s v="NA"/>
    <n v="0"/>
    <n v="12"/>
    <n v="2009"/>
    <x v="0"/>
    <x v="0"/>
    <n v="135000"/>
  </r>
  <r>
    <n v="1132"/>
    <n v="20"/>
    <x v="0"/>
    <n v="63"/>
    <x v="864"/>
    <x v="0"/>
    <s v="NA"/>
    <x v="0"/>
    <x v="0"/>
    <x v="0"/>
    <x v="0"/>
    <x v="0"/>
    <x v="4"/>
    <x v="0"/>
    <x v="0"/>
    <x v="0"/>
    <x v="1"/>
    <n v="5"/>
    <n v="5"/>
    <n v="1991"/>
    <n v="1992"/>
    <x v="0"/>
    <x v="0"/>
    <x v="3"/>
    <s v="HdBoard"/>
    <x v="1"/>
    <n v="0"/>
    <x v="1"/>
    <s v="TA"/>
    <x v="0"/>
    <x v="0"/>
    <s v="TA"/>
    <s v="Mn"/>
    <x v="4"/>
    <n v="212"/>
    <s v="Unf"/>
    <n v="0"/>
    <n v="762"/>
    <n v="974"/>
    <x v="0"/>
    <s v="TA"/>
    <s v="Y"/>
    <x v="0"/>
    <n v="974"/>
    <n v="0"/>
    <n v="0"/>
    <n v="974"/>
    <n v="0"/>
    <n v="0"/>
    <n v="1"/>
    <n v="0"/>
    <n v="3"/>
    <n v="1"/>
    <s v="TA"/>
    <n v="5"/>
    <s v="Typ"/>
    <n v="0"/>
    <s v="NA"/>
    <x v="4"/>
    <s v="NA"/>
    <x v="3"/>
    <n v="0"/>
    <n v="0"/>
    <s v="NA"/>
    <s v="NA"/>
    <x v="0"/>
    <n v="0"/>
    <n v="28"/>
    <n v="0"/>
    <n v="0"/>
    <n v="0"/>
    <n v="0"/>
    <s v="NA"/>
    <x v="1"/>
    <s v="NA"/>
    <n v="0"/>
    <n v="9"/>
    <n v="2007"/>
    <x v="8"/>
    <x v="1"/>
    <n v="93500"/>
  </r>
  <r>
    <n v="1133"/>
    <n v="70"/>
    <x v="1"/>
    <n v="90"/>
    <x v="288"/>
    <x v="0"/>
    <s v="NA"/>
    <x v="0"/>
    <x v="0"/>
    <x v="0"/>
    <x v="0"/>
    <x v="0"/>
    <x v="7"/>
    <x v="0"/>
    <x v="0"/>
    <x v="0"/>
    <x v="0"/>
    <n v="6"/>
    <n v="4"/>
    <n v="1880"/>
    <n v="1950"/>
    <x v="0"/>
    <x v="0"/>
    <x v="2"/>
    <s v="Wd Sdng"/>
    <x v="1"/>
    <n v="0"/>
    <x v="1"/>
    <s v="TA"/>
    <x v="2"/>
    <x v="1"/>
    <s v="TA"/>
    <s v="Mn"/>
    <x v="2"/>
    <n v="0"/>
    <s v="Unf"/>
    <n v="0"/>
    <n v="1008"/>
    <n v="1008"/>
    <x v="1"/>
    <s v="TA"/>
    <s v="Y"/>
    <x v="0"/>
    <n v="1178"/>
    <n v="1032"/>
    <n v="0"/>
    <n v="2210"/>
    <n v="0"/>
    <n v="0"/>
    <n v="2"/>
    <n v="0"/>
    <n v="5"/>
    <n v="1"/>
    <s v="Fa"/>
    <n v="8"/>
    <s v="Typ"/>
    <n v="0"/>
    <s v="NA"/>
    <x v="1"/>
    <n v="1930"/>
    <x v="1"/>
    <n v="1"/>
    <n v="205"/>
    <s v="Fa"/>
    <s v="TA"/>
    <x v="1"/>
    <n v="0"/>
    <n v="48"/>
    <n v="0"/>
    <n v="0"/>
    <n v="0"/>
    <n v="0"/>
    <s v="NA"/>
    <x v="0"/>
    <s v="NA"/>
    <n v="0"/>
    <n v="5"/>
    <n v="2007"/>
    <x v="0"/>
    <x v="0"/>
    <n v="117500"/>
  </r>
  <r>
    <n v="1134"/>
    <n v="60"/>
    <x v="0"/>
    <n v="80"/>
    <x v="865"/>
    <x v="0"/>
    <s v="NA"/>
    <x v="1"/>
    <x v="0"/>
    <x v="0"/>
    <x v="0"/>
    <x v="0"/>
    <x v="12"/>
    <x v="0"/>
    <x v="0"/>
    <x v="0"/>
    <x v="0"/>
    <n v="8"/>
    <n v="5"/>
    <n v="1995"/>
    <n v="1995"/>
    <x v="0"/>
    <x v="0"/>
    <x v="0"/>
    <s v="VinylSd"/>
    <x v="1"/>
    <n v="0"/>
    <x v="0"/>
    <s v="TA"/>
    <x v="0"/>
    <x v="0"/>
    <s v="TA"/>
    <s v="No"/>
    <x v="0"/>
    <n v="584"/>
    <s v="Unf"/>
    <n v="0"/>
    <n v="544"/>
    <n v="1128"/>
    <x v="0"/>
    <s v="Ex"/>
    <s v="Y"/>
    <x v="0"/>
    <n v="1142"/>
    <n v="878"/>
    <n v="0"/>
    <n v="2020"/>
    <n v="0"/>
    <n v="0"/>
    <n v="2"/>
    <n v="1"/>
    <n v="3"/>
    <n v="1"/>
    <s v="Gd"/>
    <n v="8"/>
    <s v="Typ"/>
    <n v="1"/>
    <s v="TA"/>
    <x v="0"/>
    <n v="1995"/>
    <x v="0"/>
    <n v="2"/>
    <n v="466"/>
    <s v="TA"/>
    <s v="TA"/>
    <x v="0"/>
    <n v="0"/>
    <n v="155"/>
    <n v="0"/>
    <n v="0"/>
    <n v="0"/>
    <n v="0"/>
    <s v="NA"/>
    <x v="0"/>
    <s v="NA"/>
    <n v="0"/>
    <n v="6"/>
    <n v="2009"/>
    <x v="0"/>
    <x v="0"/>
    <n v="239500"/>
  </r>
  <r>
    <n v="1135"/>
    <n v="60"/>
    <x v="0"/>
    <n v="57"/>
    <x v="214"/>
    <x v="0"/>
    <s v="NA"/>
    <x v="1"/>
    <x v="3"/>
    <x v="0"/>
    <x v="0"/>
    <x v="0"/>
    <x v="17"/>
    <x v="0"/>
    <x v="0"/>
    <x v="0"/>
    <x v="0"/>
    <n v="6"/>
    <n v="5"/>
    <n v="1997"/>
    <n v="1997"/>
    <x v="0"/>
    <x v="0"/>
    <x v="0"/>
    <s v="VinylSd"/>
    <x v="1"/>
    <n v="0"/>
    <x v="1"/>
    <s v="TA"/>
    <x v="0"/>
    <x v="0"/>
    <s v="TA"/>
    <s v="Av"/>
    <x v="2"/>
    <n v="0"/>
    <s v="Unf"/>
    <n v="0"/>
    <n v="916"/>
    <n v="916"/>
    <x v="0"/>
    <s v="Gd"/>
    <s v="Y"/>
    <x v="0"/>
    <n v="916"/>
    <n v="684"/>
    <n v="0"/>
    <n v="1600"/>
    <n v="0"/>
    <n v="0"/>
    <n v="2"/>
    <n v="1"/>
    <n v="3"/>
    <n v="1"/>
    <s v="TA"/>
    <n v="7"/>
    <s v="Typ"/>
    <n v="1"/>
    <s v="TA"/>
    <x v="0"/>
    <n v="1997"/>
    <x v="2"/>
    <n v="2"/>
    <n v="460"/>
    <s v="TA"/>
    <s v="TA"/>
    <x v="0"/>
    <n v="100"/>
    <n v="38"/>
    <n v="0"/>
    <n v="0"/>
    <n v="0"/>
    <n v="0"/>
    <s v="NA"/>
    <x v="0"/>
    <s v="NA"/>
    <n v="0"/>
    <n v="8"/>
    <n v="2007"/>
    <x v="0"/>
    <x v="0"/>
    <n v="169000"/>
  </r>
  <r>
    <n v="1136"/>
    <n v="30"/>
    <x v="1"/>
    <n v="60"/>
    <x v="866"/>
    <x v="0"/>
    <s v="NA"/>
    <x v="0"/>
    <x v="0"/>
    <x v="0"/>
    <x v="2"/>
    <x v="0"/>
    <x v="8"/>
    <x v="0"/>
    <x v="0"/>
    <x v="0"/>
    <x v="1"/>
    <n v="6"/>
    <n v="5"/>
    <n v="1926"/>
    <n v="1950"/>
    <x v="0"/>
    <x v="0"/>
    <x v="2"/>
    <s v="Wd Sdng"/>
    <x v="1"/>
    <n v="0"/>
    <x v="1"/>
    <s v="TA"/>
    <x v="2"/>
    <x v="1"/>
    <s v="TA"/>
    <s v="No"/>
    <x v="2"/>
    <n v="0"/>
    <s v="Unf"/>
    <n v="0"/>
    <n v="960"/>
    <n v="960"/>
    <x v="0"/>
    <s v="TA"/>
    <s v="N"/>
    <x v="0"/>
    <n v="986"/>
    <n v="0"/>
    <n v="0"/>
    <n v="986"/>
    <n v="0"/>
    <n v="0"/>
    <n v="1"/>
    <n v="0"/>
    <n v="2"/>
    <n v="1"/>
    <s v="TA"/>
    <n v="5"/>
    <s v="Typ"/>
    <n v="1"/>
    <s v="Gd"/>
    <x v="1"/>
    <n v="1926"/>
    <x v="1"/>
    <n v="1"/>
    <n v="180"/>
    <s v="TA"/>
    <s v="TA"/>
    <x v="0"/>
    <n v="0"/>
    <n v="128"/>
    <n v="0"/>
    <n v="0"/>
    <n v="0"/>
    <n v="0"/>
    <s v="NA"/>
    <x v="0"/>
    <s v="NA"/>
    <n v="0"/>
    <n v="5"/>
    <n v="2007"/>
    <x v="0"/>
    <x v="0"/>
    <n v="102000"/>
  </r>
  <r>
    <n v="1137"/>
    <n v="50"/>
    <x v="0"/>
    <n v="80"/>
    <x v="1"/>
    <x v="0"/>
    <s v="NA"/>
    <x v="0"/>
    <x v="0"/>
    <x v="0"/>
    <x v="0"/>
    <x v="0"/>
    <x v="11"/>
    <x v="0"/>
    <x v="0"/>
    <x v="0"/>
    <x v="2"/>
    <n v="6"/>
    <n v="5"/>
    <n v="1950"/>
    <n v="1950"/>
    <x v="0"/>
    <x v="0"/>
    <x v="0"/>
    <s v="VinylSd"/>
    <x v="1"/>
    <n v="0"/>
    <x v="1"/>
    <s v="TA"/>
    <x v="1"/>
    <x v="1"/>
    <s v="TA"/>
    <s v="No"/>
    <x v="4"/>
    <n v="280"/>
    <s v="Unf"/>
    <n v="0"/>
    <n v="752"/>
    <n v="1032"/>
    <x v="0"/>
    <s v="TA"/>
    <s v="Y"/>
    <x v="2"/>
    <n v="1032"/>
    <n v="220"/>
    <n v="0"/>
    <n v="1252"/>
    <n v="0"/>
    <n v="0"/>
    <n v="1"/>
    <n v="0"/>
    <n v="3"/>
    <n v="1"/>
    <s v="TA"/>
    <n v="6"/>
    <s v="Typ"/>
    <n v="0"/>
    <s v="NA"/>
    <x v="0"/>
    <n v="1950"/>
    <x v="1"/>
    <n v="1"/>
    <n v="288"/>
    <s v="TA"/>
    <s v="TA"/>
    <x v="0"/>
    <n v="0"/>
    <n v="0"/>
    <n v="96"/>
    <n v="0"/>
    <n v="0"/>
    <n v="0"/>
    <s v="NA"/>
    <x v="0"/>
    <s v="NA"/>
    <n v="0"/>
    <n v="4"/>
    <n v="2008"/>
    <x v="0"/>
    <x v="1"/>
    <n v="119000"/>
  </r>
  <r>
    <n v="1138"/>
    <n v="50"/>
    <x v="0"/>
    <n v="54"/>
    <x v="867"/>
    <x v="0"/>
    <s v="NA"/>
    <x v="0"/>
    <x v="0"/>
    <x v="0"/>
    <x v="0"/>
    <x v="0"/>
    <x v="9"/>
    <x v="1"/>
    <x v="0"/>
    <x v="0"/>
    <x v="2"/>
    <n v="5"/>
    <n v="8"/>
    <n v="1875"/>
    <n v="1996"/>
    <x v="0"/>
    <x v="0"/>
    <x v="0"/>
    <s v="VinylSd"/>
    <x v="1"/>
    <n v="0"/>
    <x v="1"/>
    <s v="Gd"/>
    <x v="1"/>
    <x v="1"/>
    <s v="TA"/>
    <s v="No"/>
    <x v="2"/>
    <n v="0"/>
    <s v="Unf"/>
    <n v="0"/>
    <n v="780"/>
    <n v="780"/>
    <x v="0"/>
    <s v="Gd"/>
    <s v="N"/>
    <x v="0"/>
    <n v="780"/>
    <n v="240"/>
    <n v="0"/>
    <n v="1020"/>
    <n v="0"/>
    <n v="0"/>
    <n v="1"/>
    <n v="0"/>
    <n v="2"/>
    <n v="1"/>
    <s v="TA"/>
    <n v="6"/>
    <s v="Typ"/>
    <n v="0"/>
    <s v="NA"/>
    <x v="4"/>
    <s v="NA"/>
    <x v="3"/>
    <n v="0"/>
    <n v="0"/>
    <s v="NA"/>
    <s v="NA"/>
    <x v="1"/>
    <n v="0"/>
    <n v="0"/>
    <n v="176"/>
    <n v="0"/>
    <n v="0"/>
    <n v="0"/>
    <s v="NA"/>
    <x v="0"/>
    <s v="NA"/>
    <n v="0"/>
    <n v="5"/>
    <n v="2010"/>
    <x v="0"/>
    <x v="0"/>
    <n v="94000"/>
  </r>
  <r>
    <n v="1139"/>
    <n v="20"/>
    <x v="0"/>
    <s v="NA"/>
    <x v="261"/>
    <x v="0"/>
    <s v="NA"/>
    <x v="1"/>
    <x v="0"/>
    <x v="0"/>
    <x v="0"/>
    <x v="1"/>
    <x v="4"/>
    <x v="0"/>
    <x v="0"/>
    <x v="0"/>
    <x v="1"/>
    <n v="6"/>
    <n v="5"/>
    <n v="1977"/>
    <n v="1977"/>
    <x v="0"/>
    <x v="0"/>
    <x v="7"/>
    <s v="ImStucc"/>
    <x v="1"/>
    <n v="0"/>
    <x v="1"/>
    <s v="TA"/>
    <x v="0"/>
    <x v="1"/>
    <s v="TA"/>
    <s v="Gd"/>
    <x v="1"/>
    <n v="1567"/>
    <s v="Unf"/>
    <n v="0"/>
    <n v="0"/>
    <n v="1567"/>
    <x v="0"/>
    <s v="TA"/>
    <s v="Y"/>
    <x v="0"/>
    <n v="1567"/>
    <n v="0"/>
    <n v="0"/>
    <n v="1567"/>
    <n v="1"/>
    <n v="0"/>
    <n v="2"/>
    <n v="0"/>
    <n v="2"/>
    <n v="1"/>
    <s v="Gd"/>
    <n v="5"/>
    <s v="Typ"/>
    <n v="2"/>
    <s v="TA"/>
    <x v="0"/>
    <n v="1977"/>
    <x v="0"/>
    <n v="2"/>
    <n v="714"/>
    <s v="TA"/>
    <s v="TA"/>
    <x v="0"/>
    <n v="264"/>
    <n v="32"/>
    <n v="0"/>
    <n v="0"/>
    <n v="0"/>
    <n v="0"/>
    <s v="NA"/>
    <x v="0"/>
    <s v="NA"/>
    <n v="0"/>
    <n v="5"/>
    <n v="2009"/>
    <x v="0"/>
    <x v="0"/>
    <n v="196000"/>
  </r>
  <r>
    <n v="1140"/>
    <n v="30"/>
    <x v="0"/>
    <n v="98"/>
    <x v="868"/>
    <x v="0"/>
    <s v="NA"/>
    <x v="1"/>
    <x v="0"/>
    <x v="0"/>
    <x v="0"/>
    <x v="0"/>
    <x v="8"/>
    <x v="0"/>
    <x v="0"/>
    <x v="0"/>
    <x v="1"/>
    <n v="5"/>
    <n v="5"/>
    <n v="1920"/>
    <n v="1950"/>
    <x v="0"/>
    <x v="0"/>
    <x v="9"/>
    <s v="Stucco"/>
    <x v="1"/>
    <n v="0"/>
    <x v="1"/>
    <s v="Fa"/>
    <x v="2"/>
    <x v="1"/>
    <s v="TA"/>
    <s v="No"/>
    <x v="4"/>
    <n v="645"/>
    <s v="Unf"/>
    <n v="0"/>
    <n v="270"/>
    <n v="915"/>
    <x v="0"/>
    <s v="TA"/>
    <s v="Y"/>
    <x v="0"/>
    <n v="1167"/>
    <n v="0"/>
    <n v="0"/>
    <n v="1167"/>
    <n v="0"/>
    <n v="0"/>
    <n v="1"/>
    <n v="0"/>
    <n v="3"/>
    <n v="1"/>
    <s v="TA"/>
    <n v="6"/>
    <s v="Maj1"/>
    <n v="1"/>
    <s v="Gd"/>
    <x v="1"/>
    <n v="1972"/>
    <x v="1"/>
    <n v="2"/>
    <n v="495"/>
    <s v="TA"/>
    <s v="TA"/>
    <x v="0"/>
    <n v="0"/>
    <n v="0"/>
    <n v="216"/>
    <n v="0"/>
    <n v="126"/>
    <n v="0"/>
    <s v="NA"/>
    <x v="0"/>
    <s v="NA"/>
    <n v="0"/>
    <n v="5"/>
    <n v="2007"/>
    <x v="0"/>
    <x v="0"/>
    <n v="144000"/>
  </r>
  <r>
    <n v="1141"/>
    <n v="20"/>
    <x v="0"/>
    <n v="60"/>
    <x v="869"/>
    <x v="0"/>
    <s v="NA"/>
    <x v="0"/>
    <x v="0"/>
    <x v="0"/>
    <x v="2"/>
    <x v="0"/>
    <x v="11"/>
    <x v="0"/>
    <x v="0"/>
    <x v="0"/>
    <x v="1"/>
    <n v="5"/>
    <n v="7"/>
    <n v="1951"/>
    <n v="1951"/>
    <x v="0"/>
    <x v="0"/>
    <x v="3"/>
    <s v="HdBoard"/>
    <x v="1"/>
    <n v="0"/>
    <x v="1"/>
    <s v="TA"/>
    <x v="1"/>
    <x v="1"/>
    <s v="TA"/>
    <s v="Mn"/>
    <x v="1"/>
    <n v="852"/>
    <s v="Unf"/>
    <n v="0"/>
    <n v="100"/>
    <n v="952"/>
    <x v="0"/>
    <s v="TA"/>
    <s v="Y"/>
    <x v="0"/>
    <n v="952"/>
    <n v="0"/>
    <n v="0"/>
    <n v="952"/>
    <n v="1"/>
    <n v="0"/>
    <n v="1"/>
    <n v="0"/>
    <n v="2"/>
    <n v="1"/>
    <s v="TA"/>
    <n v="4"/>
    <s v="Typ"/>
    <n v="0"/>
    <s v="NA"/>
    <x v="1"/>
    <n v="1988"/>
    <x v="1"/>
    <n v="2"/>
    <n v="840"/>
    <s v="TA"/>
    <s v="TA"/>
    <x v="0"/>
    <n v="0"/>
    <n v="0"/>
    <n v="0"/>
    <n v="0"/>
    <n v="0"/>
    <n v="0"/>
    <s v="NA"/>
    <x v="0"/>
    <s v="NA"/>
    <n v="0"/>
    <n v="6"/>
    <n v="2008"/>
    <x v="2"/>
    <x v="1"/>
    <n v="139000"/>
  </r>
  <r>
    <n v="1142"/>
    <n v="60"/>
    <x v="0"/>
    <s v="NA"/>
    <x v="870"/>
    <x v="0"/>
    <s v="NA"/>
    <x v="1"/>
    <x v="0"/>
    <x v="0"/>
    <x v="3"/>
    <x v="0"/>
    <x v="6"/>
    <x v="2"/>
    <x v="0"/>
    <x v="0"/>
    <x v="0"/>
    <n v="5"/>
    <n v="7"/>
    <n v="1976"/>
    <n v="1976"/>
    <x v="0"/>
    <x v="0"/>
    <x v="7"/>
    <s v="Plywood"/>
    <x v="0"/>
    <n v="44"/>
    <x v="1"/>
    <s v="Gd"/>
    <x v="1"/>
    <x v="1"/>
    <s v="TA"/>
    <s v="No"/>
    <x v="1"/>
    <n v="381"/>
    <s v="Unf"/>
    <n v="0"/>
    <n v="399"/>
    <n v="780"/>
    <x v="0"/>
    <s v="Ex"/>
    <s v="Y"/>
    <x v="0"/>
    <n v="1088"/>
    <n v="780"/>
    <n v="0"/>
    <n v="1868"/>
    <n v="1"/>
    <n v="0"/>
    <n v="2"/>
    <n v="1"/>
    <n v="4"/>
    <n v="1"/>
    <s v="Gd"/>
    <n v="9"/>
    <s v="Typ"/>
    <n v="1"/>
    <s v="TA"/>
    <x v="0"/>
    <n v="1976"/>
    <x v="1"/>
    <n v="2"/>
    <n v="484"/>
    <s v="TA"/>
    <s v="TA"/>
    <x v="0"/>
    <n v="448"/>
    <n v="96"/>
    <n v="0"/>
    <n v="0"/>
    <n v="0"/>
    <n v="0"/>
    <s v="NA"/>
    <x v="0"/>
    <s v="NA"/>
    <n v="0"/>
    <n v="10"/>
    <n v="2009"/>
    <x v="0"/>
    <x v="0"/>
    <n v="197500"/>
  </r>
  <r>
    <n v="1143"/>
    <n v="60"/>
    <x v="0"/>
    <n v="77"/>
    <x v="104"/>
    <x v="0"/>
    <s v="NA"/>
    <x v="0"/>
    <x v="0"/>
    <x v="0"/>
    <x v="0"/>
    <x v="0"/>
    <x v="0"/>
    <x v="0"/>
    <x v="0"/>
    <x v="0"/>
    <x v="0"/>
    <n v="8"/>
    <n v="5"/>
    <n v="2006"/>
    <n v="2007"/>
    <x v="1"/>
    <x v="0"/>
    <x v="0"/>
    <s v="VinylSd"/>
    <x v="2"/>
    <n v="340"/>
    <x v="0"/>
    <s v="TA"/>
    <x v="0"/>
    <x v="2"/>
    <s v="TA"/>
    <s v="Gd"/>
    <x v="0"/>
    <n v="1150"/>
    <s v="Unf"/>
    <n v="0"/>
    <n v="316"/>
    <n v="1466"/>
    <x v="0"/>
    <s v="Ex"/>
    <s v="Y"/>
    <x v="0"/>
    <n v="1466"/>
    <n v="1362"/>
    <n v="0"/>
    <n v="2828"/>
    <n v="1"/>
    <n v="0"/>
    <n v="3"/>
    <n v="0"/>
    <n v="4"/>
    <n v="1"/>
    <s v="Gd"/>
    <n v="11"/>
    <s v="Typ"/>
    <n v="1"/>
    <s v="TA"/>
    <x v="2"/>
    <n v="2006"/>
    <x v="0"/>
    <n v="3"/>
    <n v="1052"/>
    <s v="TA"/>
    <s v="TA"/>
    <x v="0"/>
    <n v="125"/>
    <n v="144"/>
    <n v="0"/>
    <n v="0"/>
    <n v="0"/>
    <n v="0"/>
    <s v="NA"/>
    <x v="0"/>
    <s v="NA"/>
    <n v="0"/>
    <n v="4"/>
    <n v="2007"/>
    <x v="1"/>
    <x v="2"/>
    <n v="424870"/>
  </r>
  <r>
    <n v="1144"/>
    <n v="20"/>
    <x v="0"/>
    <s v="NA"/>
    <x v="218"/>
    <x v="0"/>
    <s v="NA"/>
    <x v="0"/>
    <x v="0"/>
    <x v="0"/>
    <x v="0"/>
    <x v="0"/>
    <x v="9"/>
    <x v="0"/>
    <x v="0"/>
    <x v="0"/>
    <x v="1"/>
    <n v="5"/>
    <n v="3"/>
    <n v="1959"/>
    <n v="1959"/>
    <x v="0"/>
    <x v="0"/>
    <x v="2"/>
    <s v="Plywood"/>
    <x v="1"/>
    <n v="0"/>
    <x v="1"/>
    <s v="TA"/>
    <x v="1"/>
    <x v="1"/>
    <s v="TA"/>
    <s v="No"/>
    <x v="0"/>
    <n v="288"/>
    <s v="Unf"/>
    <n v="0"/>
    <n v="718"/>
    <n v="1006"/>
    <x v="0"/>
    <s v="TA"/>
    <s v="Y"/>
    <x v="0"/>
    <n v="1006"/>
    <n v="0"/>
    <n v="0"/>
    <n v="1006"/>
    <n v="0"/>
    <n v="0"/>
    <n v="1"/>
    <n v="0"/>
    <n v="3"/>
    <n v="1"/>
    <s v="TA"/>
    <n v="5"/>
    <s v="Typ"/>
    <n v="0"/>
    <s v="NA"/>
    <x v="4"/>
    <s v="NA"/>
    <x v="3"/>
    <n v="0"/>
    <n v="0"/>
    <s v="NA"/>
    <s v="NA"/>
    <x v="0"/>
    <n v="0"/>
    <n v="24"/>
    <n v="0"/>
    <n v="0"/>
    <n v="0"/>
    <n v="0"/>
    <s v="NA"/>
    <x v="0"/>
    <s v="NA"/>
    <n v="0"/>
    <n v="7"/>
    <n v="2008"/>
    <x v="0"/>
    <x v="0"/>
    <n v="80000"/>
  </r>
  <r>
    <n v="1145"/>
    <n v="190"/>
    <x v="0"/>
    <n v="60"/>
    <x v="871"/>
    <x v="0"/>
    <s v="NA"/>
    <x v="0"/>
    <x v="0"/>
    <x v="0"/>
    <x v="0"/>
    <x v="0"/>
    <x v="15"/>
    <x v="0"/>
    <x v="0"/>
    <x v="1"/>
    <x v="2"/>
    <n v="4"/>
    <n v="4"/>
    <n v="1941"/>
    <n v="1950"/>
    <x v="0"/>
    <x v="0"/>
    <x v="1"/>
    <s v="MetalSd"/>
    <x v="1"/>
    <n v="0"/>
    <x v="1"/>
    <s v="Fa"/>
    <x v="2"/>
    <x v="0"/>
    <s v="TA"/>
    <s v="No"/>
    <x v="4"/>
    <n v="348"/>
    <s v="Unf"/>
    <n v="0"/>
    <n v="324"/>
    <n v="672"/>
    <x v="2"/>
    <s v="Fa"/>
    <s v="N"/>
    <x v="2"/>
    <n v="672"/>
    <n v="252"/>
    <n v="0"/>
    <n v="924"/>
    <n v="1"/>
    <n v="0"/>
    <n v="1"/>
    <n v="0"/>
    <n v="2"/>
    <n v="1"/>
    <s v="Fa"/>
    <n v="5"/>
    <s v="Typ"/>
    <n v="0"/>
    <s v="NA"/>
    <x v="1"/>
    <n v="1941"/>
    <x v="1"/>
    <n v="1"/>
    <n v="280"/>
    <s v="TA"/>
    <s v="TA"/>
    <x v="0"/>
    <n v="0"/>
    <n v="0"/>
    <n v="0"/>
    <n v="0"/>
    <n v="0"/>
    <n v="0"/>
    <s v="NA"/>
    <x v="1"/>
    <s v="NA"/>
    <n v="0"/>
    <n v="7"/>
    <n v="2010"/>
    <x v="0"/>
    <x v="0"/>
    <n v="80000"/>
  </r>
  <r>
    <n v="1146"/>
    <n v="50"/>
    <x v="1"/>
    <n v="52"/>
    <x v="50"/>
    <x v="0"/>
    <s v="NA"/>
    <x v="0"/>
    <x v="0"/>
    <x v="0"/>
    <x v="0"/>
    <x v="0"/>
    <x v="8"/>
    <x v="0"/>
    <x v="0"/>
    <x v="0"/>
    <x v="2"/>
    <n v="5"/>
    <n v="6"/>
    <n v="1928"/>
    <n v="1950"/>
    <x v="0"/>
    <x v="0"/>
    <x v="1"/>
    <s v="MetalSd"/>
    <x v="1"/>
    <n v="0"/>
    <x v="1"/>
    <s v="TA"/>
    <x v="2"/>
    <x v="1"/>
    <s v="TA"/>
    <s v="No"/>
    <x v="2"/>
    <n v="0"/>
    <s v="Unf"/>
    <n v="0"/>
    <n v="1042"/>
    <n v="1042"/>
    <x v="0"/>
    <s v="Ex"/>
    <s v="Y"/>
    <x v="0"/>
    <n v="1042"/>
    <n v="534"/>
    <n v="0"/>
    <n v="1576"/>
    <n v="0"/>
    <n v="0"/>
    <n v="1"/>
    <n v="0"/>
    <n v="3"/>
    <n v="1"/>
    <s v="TA"/>
    <n v="8"/>
    <s v="Typ"/>
    <n v="1"/>
    <s v="Gd"/>
    <x v="1"/>
    <n v="1928"/>
    <x v="1"/>
    <n v="1"/>
    <n v="225"/>
    <s v="TA"/>
    <s v="TA"/>
    <x v="0"/>
    <n v="0"/>
    <n v="0"/>
    <n v="0"/>
    <n v="0"/>
    <n v="0"/>
    <n v="0"/>
    <s v="NA"/>
    <x v="0"/>
    <s v="NA"/>
    <n v="0"/>
    <n v="8"/>
    <n v="2006"/>
    <x v="0"/>
    <x v="5"/>
    <n v="149000"/>
  </r>
  <r>
    <n v="1147"/>
    <n v="20"/>
    <x v="0"/>
    <s v="NA"/>
    <x v="10"/>
    <x v="0"/>
    <s v="NA"/>
    <x v="0"/>
    <x v="0"/>
    <x v="0"/>
    <x v="0"/>
    <x v="0"/>
    <x v="12"/>
    <x v="0"/>
    <x v="0"/>
    <x v="0"/>
    <x v="1"/>
    <n v="6"/>
    <n v="5"/>
    <n v="1985"/>
    <n v="1985"/>
    <x v="0"/>
    <x v="0"/>
    <x v="2"/>
    <s v="Wd Shng"/>
    <x v="0"/>
    <n v="85"/>
    <x v="0"/>
    <s v="TA"/>
    <x v="1"/>
    <x v="0"/>
    <s v="TA"/>
    <s v="No"/>
    <x v="0"/>
    <n v="1258"/>
    <s v="Unf"/>
    <n v="0"/>
    <n v="40"/>
    <n v="1298"/>
    <x v="0"/>
    <s v="TA"/>
    <s v="Y"/>
    <x v="0"/>
    <n v="1298"/>
    <n v="0"/>
    <n v="0"/>
    <n v="1298"/>
    <n v="1"/>
    <n v="0"/>
    <n v="2"/>
    <n v="0"/>
    <n v="3"/>
    <n v="1"/>
    <s v="Gd"/>
    <n v="5"/>
    <s v="Typ"/>
    <n v="1"/>
    <s v="TA"/>
    <x v="0"/>
    <n v="1985"/>
    <x v="1"/>
    <n v="2"/>
    <n v="403"/>
    <s v="TA"/>
    <s v="TA"/>
    <x v="0"/>
    <n v="165"/>
    <n v="26"/>
    <n v="0"/>
    <n v="0"/>
    <n v="0"/>
    <n v="0"/>
    <s v="NA"/>
    <x v="0"/>
    <s v="NA"/>
    <n v="0"/>
    <n v="5"/>
    <n v="2006"/>
    <x v="0"/>
    <x v="0"/>
    <n v="180000"/>
  </r>
  <r>
    <n v="1148"/>
    <n v="70"/>
    <x v="0"/>
    <n v="75"/>
    <x v="872"/>
    <x v="0"/>
    <s v="NA"/>
    <x v="0"/>
    <x v="1"/>
    <x v="0"/>
    <x v="0"/>
    <x v="0"/>
    <x v="2"/>
    <x v="0"/>
    <x v="0"/>
    <x v="0"/>
    <x v="0"/>
    <n v="7"/>
    <n v="7"/>
    <n v="1941"/>
    <n v="1950"/>
    <x v="0"/>
    <x v="0"/>
    <x v="1"/>
    <s v="MetalSd"/>
    <x v="1"/>
    <n v="0"/>
    <x v="1"/>
    <s v="TA"/>
    <x v="1"/>
    <x v="1"/>
    <s v="TA"/>
    <s v="No"/>
    <x v="3"/>
    <n v="275"/>
    <s v="Unf"/>
    <n v="0"/>
    <n v="429"/>
    <n v="704"/>
    <x v="0"/>
    <s v="Ex"/>
    <s v="Y"/>
    <x v="0"/>
    <n v="860"/>
    <n v="704"/>
    <n v="0"/>
    <n v="1564"/>
    <n v="0"/>
    <n v="0"/>
    <n v="1"/>
    <n v="1"/>
    <n v="3"/>
    <n v="1"/>
    <s v="Fa"/>
    <n v="7"/>
    <s v="Typ"/>
    <n v="1"/>
    <s v="Gd"/>
    <x v="0"/>
    <n v="1941"/>
    <x v="1"/>
    <n v="1"/>
    <n v="234"/>
    <s v="TA"/>
    <s v="TA"/>
    <x v="0"/>
    <n v="0"/>
    <n v="0"/>
    <n v="0"/>
    <n v="0"/>
    <n v="0"/>
    <n v="0"/>
    <s v="NA"/>
    <x v="0"/>
    <s v="NA"/>
    <n v="0"/>
    <n v="7"/>
    <n v="2009"/>
    <x v="0"/>
    <x v="0"/>
    <n v="174500"/>
  </r>
  <r>
    <n v="1149"/>
    <n v="50"/>
    <x v="1"/>
    <s v="NA"/>
    <x v="873"/>
    <x v="0"/>
    <s v="NA"/>
    <x v="0"/>
    <x v="0"/>
    <x v="0"/>
    <x v="0"/>
    <x v="0"/>
    <x v="7"/>
    <x v="0"/>
    <x v="0"/>
    <x v="0"/>
    <x v="2"/>
    <n v="7"/>
    <n v="7"/>
    <n v="1926"/>
    <n v="1950"/>
    <x v="0"/>
    <x v="0"/>
    <x v="2"/>
    <s v="Wd Sdng"/>
    <x v="1"/>
    <n v="0"/>
    <x v="1"/>
    <s v="TA"/>
    <x v="0"/>
    <x v="1"/>
    <s v="TA"/>
    <s v="No"/>
    <x v="2"/>
    <n v="0"/>
    <s v="Unf"/>
    <n v="0"/>
    <n v="572"/>
    <n v="572"/>
    <x v="0"/>
    <s v="TA"/>
    <s v="Y"/>
    <x v="0"/>
    <n v="572"/>
    <n v="539"/>
    <n v="0"/>
    <n v="1111"/>
    <n v="0"/>
    <n v="0"/>
    <n v="1"/>
    <n v="0"/>
    <n v="2"/>
    <n v="1"/>
    <s v="TA"/>
    <n v="5"/>
    <s v="Typ"/>
    <n v="1"/>
    <s v="Gd"/>
    <x v="1"/>
    <n v="1982"/>
    <x v="1"/>
    <n v="1"/>
    <n v="288"/>
    <s v="TA"/>
    <s v="TA"/>
    <x v="0"/>
    <n v="0"/>
    <n v="0"/>
    <n v="176"/>
    <n v="0"/>
    <n v="0"/>
    <n v="0"/>
    <s v="NA"/>
    <x v="0"/>
    <s v="NA"/>
    <n v="0"/>
    <n v="8"/>
    <n v="2008"/>
    <x v="0"/>
    <x v="0"/>
    <n v="116900"/>
  </r>
  <r>
    <n v="1150"/>
    <n v="70"/>
    <x v="1"/>
    <n v="50"/>
    <x v="218"/>
    <x v="0"/>
    <s v="NA"/>
    <x v="0"/>
    <x v="0"/>
    <x v="0"/>
    <x v="0"/>
    <x v="0"/>
    <x v="7"/>
    <x v="3"/>
    <x v="0"/>
    <x v="0"/>
    <x v="0"/>
    <n v="7"/>
    <n v="9"/>
    <n v="1920"/>
    <n v="1988"/>
    <x v="1"/>
    <x v="0"/>
    <x v="0"/>
    <s v="VinylSd"/>
    <x v="1"/>
    <n v="0"/>
    <x v="1"/>
    <s v="Gd"/>
    <x v="0"/>
    <x v="1"/>
    <s v="TA"/>
    <s v="No"/>
    <x v="1"/>
    <n v="624"/>
    <s v="Unf"/>
    <n v="0"/>
    <n v="26"/>
    <n v="650"/>
    <x v="0"/>
    <s v="Ex"/>
    <s v="Y"/>
    <x v="0"/>
    <n v="832"/>
    <n v="650"/>
    <n v="0"/>
    <n v="1482"/>
    <n v="0"/>
    <n v="1"/>
    <n v="1"/>
    <n v="0"/>
    <n v="3"/>
    <n v="1"/>
    <s v="TA"/>
    <n v="7"/>
    <s v="Typ"/>
    <n v="0"/>
    <s v="NA"/>
    <x v="1"/>
    <n v="1930"/>
    <x v="1"/>
    <n v="2"/>
    <n v="324"/>
    <s v="TA"/>
    <s v="TA"/>
    <x v="0"/>
    <n v="0"/>
    <n v="0"/>
    <n v="0"/>
    <n v="0"/>
    <n v="0"/>
    <n v="0"/>
    <s v="NA"/>
    <x v="0"/>
    <s v="NA"/>
    <n v="0"/>
    <n v="7"/>
    <n v="2009"/>
    <x v="0"/>
    <x v="0"/>
    <n v="143000"/>
  </r>
  <r>
    <n v="1151"/>
    <n v="20"/>
    <x v="0"/>
    <n v="57"/>
    <x v="874"/>
    <x v="0"/>
    <s v="NA"/>
    <x v="1"/>
    <x v="0"/>
    <x v="0"/>
    <x v="0"/>
    <x v="0"/>
    <x v="11"/>
    <x v="0"/>
    <x v="0"/>
    <x v="0"/>
    <x v="1"/>
    <n v="6"/>
    <n v="5"/>
    <n v="1950"/>
    <n v="1950"/>
    <x v="0"/>
    <x v="0"/>
    <x v="4"/>
    <s v="BrkFace"/>
    <x v="1"/>
    <n v="0"/>
    <x v="1"/>
    <s v="TA"/>
    <x v="1"/>
    <x v="1"/>
    <s v="TA"/>
    <s v="No"/>
    <x v="2"/>
    <n v="0"/>
    <s v="Unf"/>
    <n v="0"/>
    <n v="932"/>
    <n v="932"/>
    <x v="0"/>
    <s v="Ex"/>
    <s v="Y"/>
    <x v="2"/>
    <n v="932"/>
    <n v="0"/>
    <n v="0"/>
    <n v="932"/>
    <n v="0"/>
    <n v="0"/>
    <n v="1"/>
    <n v="0"/>
    <n v="2"/>
    <n v="1"/>
    <s v="Gd"/>
    <n v="4"/>
    <s v="Typ"/>
    <n v="1"/>
    <s v="Gd"/>
    <x v="0"/>
    <n v="1950"/>
    <x v="1"/>
    <n v="1"/>
    <n v="306"/>
    <s v="TA"/>
    <s v="TA"/>
    <x v="0"/>
    <n v="0"/>
    <n v="0"/>
    <n v="214"/>
    <n v="0"/>
    <n v="0"/>
    <n v="0"/>
    <s v="NA"/>
    <x v="3"/>
    <s v="NA"/>
    <n v="0"/>
    <n v="11"/>
    <n v="2007"/>
    <x v="0"/>
    <x v="0"/>
    <n v="124000"/>
  </r>
  <r>
    <n v="1152"/>
    <n v="20"/>
    <x v="0"/>
    <n v="134"/>
    <x v="875"/>
    <x v="0"/>
    <s v="NA"/>
    <x v="0"/>
    <x v="0"/>
    <x v="0"/>
    <x v="0"/>
    <x v="0"/>
    <x v="15"/>
    <x v="0"/>
    <x v="0"/>
    <x v="0"/>
    <x v="1"/>
    <n v="5"/>
    <n v="4"/>
    <n v="1959"/>
    <n v="1959"/>
    <x v="0"/>
    <x v="0"/>
    <x v="3"/>
    <s v="Plywood"/>
    <x v="0"/>
    <n v="132"/>
    <x v="1"/>
    <s v="TA"/>
    <x v="1"/>
    <x v="1"/>
    <s v="TA"/>
    <s v="No"/>
    <x v="4"/>
    <n v="176"/>
    <s v="Unf"/>
    <n v="0"/>
    <n v="1290"/>
    <n v="1466"/>
    <x v="0"/>
    <s v="TA"/>
    <s v="Y"/>
    <x v="0"/>
    <n v="1466"/>
    <n v="0"/>
    <n v="0"/>
    <n v="1466"/>
    <n v="0"/>
    <n v="0"/>
    <n v="1"/>
    <n v="1"/>
    <n v="3"/>
    <n v="1"/>
    <s v="Fa"/>
    <n v="6"/>
    <s v="Typ"/>
    <n v="2"/>
    <s v="Gd"/>
    <x v="0"/>
    <n v="1959"/>
    <x v="2"/>
    <n v="2"/>
    <n v="528"/>
    <s v="TA"/>
    <s v="TA"/>
    <x v="0"/>
    <n v="0"/>
    <n v="140"/>
    <n v="0"/>
    <n v="0"/>
    <n v="100"/>
    <n v="0"/>
    <s v="NA"/>
    <x v="0"/>
    <s v="NA"/>
    <n v="0"/>
    <n v="11"/>
    <n v="2006"/>
    <x v="0"/>
    <x v="0"/>
    <n v="149900"/>
  </r>
  <r>
    <n v="1153"/>
    <n v="20"/>
    <x v="0"/>
    <n v="90"/>
    <x v="5"/>
    <x v="0"/>
    <s v="NA"/>
    <x v="1"/>
    <x v="0"/>
    <x v="0"/>
    <x v="0"/>
    <x v="0"/>
    <x v="2"/>
    <x v="0"/>
    <x v="0"/>
    <x v="0"/>
    <x v="1"/>
    <n v="6"/>
    <n v="7"/>
    <n v="1956"/>
    <n v="2004"/>
    <x v="0"/>
    <x v="0"/>
    <x v="12"/>
    <s v="Stone"/>
    <x v="1"/>
    <n v="0"/>
    <x v="1"/>
    <s v="TA"/>
    <x v="0"/>
    <x v="1"/>
    <s v="TA"/>
    <s v="No"/>
    <x v="1"/>
    <n v="296"/>
    <s v="GLQ"/>
    <n v="547"/>
    <n v="230"/>
    <n v="1073"/>
    <x v="0"/>
    <s v="Ex"/>
    <s v="Y"/>
    <x v="0"/>
    <n v="1811"/>
    <n v="0"/>
    <n v="0"/>
    <n v="1811"/>
    <n v="0"/>
    <n v="0"/>
    <n v="1"/>
    <n v="0"/>
    <n v="2"/>
    <n v="1"/>
    <s v="Ex"/>
    <n v="6"/>
    <s v="Typ"/>
    <n v="1"/>
    <s v="Gd"/>
    <x v="0"/>
    <n v="1956"/>
    <x v="2"/>
    <n v="2"/>
    <n v="470"/>
    <s v="TA"/>
    <s v="TA"/>
    <x v="0"/>
    <n v="0"/>
    <n v="0"/>
    <n v="280"/>
    <n v="0"/>
    <n v="0"/>
    <n v="0"/>
    <s v="NA"/>
    <x v="0"/>
    <s v="NA"/>
    <n v="0"/>
    <n v="7"/>
    <n v="2006"/>
    <x v="0"/>
    <x v="1"/>
    <n v="230000"/>
  </r>
  <r>
    <n v="1154"/>
    <n v="30"/>
    <x v="1"/>
    <s v="NA"/>
    <x v="876"/>
    <x v="0"/>
    <s v="NA"/>
    <x v="0"/>
    <x v="0"/>
    <x v="0"/>
    <x v="2"/>
    <x v="0"/>
    <x v="13"/>
    <x v="0"/>
    <x v="0"/>
    <x v="0"/>
    <x v="1"/>
    <n v="6"/>
    <n v="8"/>
    <n v="1930"/>
    <n v="2007"/>
    <x v="0"/>
    <x v="0"/>
    <x v="2"/>
    <s v="Wd Sdng"/>
    <x v="1"/>
    <n v="0"/>
    <x v="0"/>
    <s v="Gd"/>
    <x v="2"/>
    <x v="1"/>
    <s v="TA"/>
    <s v="Av"/>
    <x v="1"/>
    <n v="538"/>
    <s v="Unf"/>
    <n v="0"/>
    <n v="278"/>
    <n v="816"/>
    <x v="0"/>
    <s v="Ex"/>
    <s v="Y"/>
    <x v="0"/>
    <n v="816"/>
    <n v="0"/>
    <n v="0"/>
    <n v="816"/>
    <n v="0"/>
    <n v="0"/>
    <n v="1"/>
    <n v="0"/>
    <n v="2"/>
    <n v="1"/>
    <s v="TA"/>
    <n v="5"/>
    <s v="Typ"/>
    <n v="0"/>
    <s v="NA"/>
    <x v="1"/>
    <n v="2002"/>
    <x v="1"/>
    <n v="1"/>
    <n v="432"/>
    <s v="TA"/>
    <s v="TA"/>
    <x v="0"/>
    <n v="0"/>
    <n v="0"/>
    <n v="96"/>
    <n v="0"/>
    <n v="0"/>
    <n v="0"/>
    <s v="NA"/>
    <x v="0"/>
    <s v="NA"/>
    <n v="0"/>
    <n v="6"/>
    <n v="2008"/>
    <x v="0"/>
    <x v="0"/>
    <n v="120500"/>
  </r>
  <r>
    <n v="1155"/>
    <n v="60"/>
    <x v="0"/>
    <s v="NA"/>
    <x v="877"/>
    <x v="0"/>
    <s v="NA"/>
    <x v="1"/>
    <x v="0"/>
    <x v="0"/>
    <x v="0"/>
    <x v="0"/>
    <x v="11"/>
    <x v="0"/>
    <x v="0"/>
    <x v="0"/>
    <x v="0"/>
    <n v="7"/>
    <n v="6"/>
    <n v="1965"/>
    <n v="1988"/>
    <x v="0"/>
    <x v="0"/>
    <x v="0"/>
    <s v="VinylSd"/>
    <x v="2"/>
    <n v="288"/>
    <x v="1"/>
    <s v="TA"/>
    <x v="1"/>
    <x v="1"/>
    <s v="TA"/>
    <s v="Gd"/>
    <x v="1"/>
    <n v="454"/>
    <s v="Unf"/>
    <n v="0"/>
    <n v="410"/>
    <n v="864"/>
    <x v="0"/>
    <s v="TA"/>
    <s v="Y"/>
    <x v="0"/>
    <n v="902"/>
    <n v="918"/>
    <n v="0"/>
    <n v="1820"/>
    <n v="0"/>
    <n v="0"/>
    <n v="1"/>
    <n v="2"/>
    <n v="4"/>
    <n v="1"/>
    <s v="Gd"/>
    <n v="8"/>
    <s v="Typ"/>
    <n v="2"/>
    <s v="Gd"/>
    <x v="0"/>
    <n v="1965"/>
    <x v="1"/>
    <n v="2"/>
    <n v="492"/>
    <s v="TA"/>
    <s v="TA"/>
    <x v="0"/>
    <n v="60"/>
    <n v="84"/>
    <n v="0"/>
    <n v="0"/>
    <n v="273"/>
    <n v="0"/>
    <s v="NA"/>
    <x v="3"/>
    <s v="NA"/>
    <n v="0"/>
    <n v="5"/>
    <n v="2008"/>
    <x v="0"/>
    <x v="0"/>
    <n v="201800"/>
  </r>
  <r>
    <n v="1156"/>
    <n v="20"/>
    <x v="0"/>
    <n v="90"/>
    <x v="878"/>
    <x v="0"/>
    <s v="NA"/>
    <x v="1"/>
    <x v="0"/>
    <x v="0"/>
    <x v="2"/>
    <x v="0"/>
    <x v="1"/>
    <x v="0"/>
    <x v="0"/>
    <x v="0"/>
    <x v="1"/>
    <n v="5"/>
    <n v="8"/>
    <n v="1976"/>
    <n v="2004"/>
    <x v="0"/>
    <x v="0"/>
    <x v="7"/>
    <s v="Plywood"/>
    <x v="1"/>
    <n v="0"/>
    <x v="0"/>
    <s v="Gd"/>
    <x v="1"/>
    <x v="0"/>
    <s v="TA"/>
    <s v="Gd"/>
    <x v="1"/>
    <n v="1157"/>
    <s v="Unf"/>
    <n v="0"/>
    <n v="280"/>
    <n v="1437"/>
    <x v="0"/>
    <s v="TA"/>
    <s v="Y"/>
    <x v="0"/>
    <n v="1437"/>
    <n v="0"/>
    <n v="0"/>
    <n v="1437"/>
    <n v="1"/>
    <n v="0"/>
    <n v="2"/>
    <n v="0"/>
    <n v="3"/>
    <n v="1"/>
    <s v="Gd"/>
    <n v="6"/>
    <s v="Typ"/>
    <n v="1"/>
    <s v="Fa"/>
    <x v="0"/>
    <n v="1976"/>
    <x v="0"/>
    <n v="2"/>
    <n v="528"/>
    <s v="TA"/>
    <s v="TA"/>
    <x v="0"/>
    <n v="0"/>
    <n v="21"/>
    <n v="0"/>
    <n v="0"/>
    <n v="180"/>
    <n v="0"/>
    <s v="NA"/>
    <x v="0"/>
    <s v="NA"/>
    <n v="0"/>
    <n v="7"/>
    <n v="2007"/>
    <x v="0"/>
    <x v="0"/>
    <n v="218000"/>
  </r>
  <r>
    <n v="1157"/>
    <n v="80"/>
    <x v="0"/>
    <n v="85"/>
    <x v="230"/>
    <x v="0"/>
    <s v="NA"/>
    <x v="0"/>
    <x v="0"/>
    <x v="0"/>
    <x v="0"/>
    <x v="0"/>
    <x v="11"/>
    <x v="0"/>
    <x v="0"/>
    <x v="0"/>
    <x v="5"/>
    <n v="5"/>
    <n v="8"/>
    <n v="1965"/>
    <n v="1999"/>
    <x v="0"/>
    <x v="0"/>
    <x v="4"/>
    <s v="BrkFace"/>
    <x v="1"/>
    <n v="0"/>
    <x v="1"/>
    <s v="Gd"/>
    <x v="0"/>
    <x v="1"/>
    <s v="TA"/>
    <s v="Gd"/>
    <x v="1"/>
    <n v="633"/>
    <s v="Unf"/>
    <n v="0"/>
    <n v="586"/>
    <n v="1219"/>
    <x v="0"/>
    <s v="Gd"/>
    <s v="Y"/>
    <x v="0"/>
    <n v="1265"/>
    <n v="0"/>
    <n v="0"/>
    <n v="1265"/>
    <n v="0"/>
    <n v="1"/>
    <n v="2"/>
    <n v="0"/>
    <n v="3"/>
    <n v="1"/>
    <s v="Gd"/>
    <n v="6"/>
    <s v="Typ"/>
    <n v="1"/>
    <s v="Gd"/>
    <x v="0"/>
    <n v="1965"/>
    <x v="0"/>
    <n v="2"/>
    <n v="502"/>
    <s v="TA"/>
    <s v="TA"/>
    <x v="0"/>
    <n v="0"/>
    <n v="92"/>
    <n v="0"/>
    <n v="96"/>
    <n v="0"/>
    <n v="0"/>
    <s v="NA"/>
    <x v="1"/>
    <s v="NA"/>
    <n v="0"/>
    <n v="10"/>
    <n v="2008"/>
    <x v="0"/>
    <x v="0"/>
    <n v="179900"/>
  </r>
  <r>
    <n v="1158"/>
    <n v="120"/>
    <x v="0"/>
    <n v="34"/>
    <x v="879"/>
    <x v="0"/>
    <s v="NA"/>
    <x v="1"/>
    <x v="0"/>
    <x v="0"/>
    <x v="0"/>
    <x v="0"/>
    <x v="10"/>
    <x v="0"/>
    <x v="0"/>
    <x v="4"/>
    <x v="1"/>
    <n v="7"/>
    <n v="5"/>
    <n v="2007"/>
    <n v="2008"/>
    <x v="0"/>
    <x v="0"/>
    <x v="0"/>
    <s v="VinylSd"/>
    <x v="2"/>
    <n v="166"/>
    <x v="0"/>
    <s v="TA"/>
    <x v="0"/>
    <x v="0"/>
    <s v="TA"/>
    <s v="No"/>
    <x v="0"/>
    <n v="904"/>
    <s v="Unf"/>
    <n v="0"/>
    <n v="410"/>
    <n v="1314"/>
    <x v="0"/>
    <s v="Ex"/>
    <s v="Y"/>
    <x v="0"/>
    <n v="1314"/>
    <n v="0"/>
    <n v="0"/>
    <n v="1314"/>
    <n v="1"/>
    <n v="0"/>
    <n v="2"/>
    <n v="0"/>
    <n v="2"/>
    <n v="1"/>
    <s v="Gd"/>
    <n v="6"/>
    <s v="Typ"/>
    <n v="1"/>
    <s v="Gd"/>
    <x v="0"/>
    <n v="2008"/>
    <x v="0"/>
    <n v="2"/>
    <n v="626"/>
    <s v="TA"/>
    <s v="TA"/>
    <x v="0"/>
    <n v="172"/>
    <n v="62"/>
    <n v="0"/>
    <n v="0"/>
    <n v="0"/>
    <n v="0"/>
    <s v="NA"/>
    <x v="0"/>
    <s v="NA"/>
    <n v="0"/>
    <n v="7"/>
    <n v="2009"/>
    <x v="0"/>
    <x v="0"/>
    <n v="230000"/>
  </r>
  <r>
    <n v="1159"/>
    <n v="20"/>
    <x v="0"/>
    <n v="92"/>
    <x v="880"/>
    <x v="0"/>
    <s v="NA"/>
    <x v="0"/>
    <x v="0"/>
    <x v="0"/>
    <x v="1"/>
    <x v="0"/>
    <x v="5"/>
    <x v="1"/>
    <x v="0"/>
    <x v="0"/>
    <x v="1"/>
    <n v="8"/>
    <n v="5"/>
    <n v="2007"/>
    <n v="2008"/>
    <x v="0"/>
    <x v="0"/>
    <x v="0"/>
    <s v="VinylSd"/>
    <x v="2"/>
    <n v="186"/>
    <x v="0"/>
    <s v="TA"/>
    <x v="0"/>
    <x v="0"/>
    <s v="TA"/>
    <s v="No"/>
    <x v="2"/>
    <n v="0"/>
    <s v="Unf"/>
    <n v="0"/>
    <n v="1580"/>
    <n v="1580"/>
    <x v="0"/>
    <s v="Ex"/>
    <s v="Y"/>
    <x v="0"/>
    <n v="1580"/>
    <n v="0"/>
    <n v="0"/>
    <n v="1580"/>
    <n v="0"/>
    <n v="0"/>
    <n v="2"/>
    <n v="0"/>
    <n v="3"/>
    <n v="1"/>
    <s v="Gd"/>
    <n v="7"/>
    <s v="Typ"/>
    <n v="0"/>
    <s v="NA"/>
    <x v="0"/>
    <n v="2008"/>
    <x v="0"/>
    <n v="3"/>
    <n v="830"/>
    <s v="TA"/>
    <s v="TA"/>
    <x v="0"/>
    <n v="0"/>
    <n v="24"/>
    <n v="0"/>
    <n v="0"/>
    <n v="0"/>
    <n v="0"/>
    <s v="NA"/>
    <x v="0"/>
    <s v="NA"/>
    <n v="0"/>
    <n v="6"/>
    <n v="2008"/>
    <x v="3"/>
    <x v="2"/>
    <n v="235128"/>
  </r>
  <r>
    <n v="1160"/>
    <n v="60"/>
    <x v="0"/>
    <n v="76"/>
    <x v="432"/>
    <x v="0"/>
    <s v="NA"/>
    <x v="0"/>
    <x v="0"/>
    <x v="0"/>
    <x v="0"/>
    <x v="0"/>
    <x v="6"/>
    <x v="0"/>
    <x v="0"/>
    <x v="0"/>
    <x v="0"/>
    <n v="6"/>
    <n v="6"/>
    <n v="1974"/>
    <n v="1974"/>
    <x v="1"/>
    <x v="0"/>
    <x v="3"/>
    <s v="HdBoard"/>
    <x v="0"/>
    <n v="270"/>
    <x v="0"/>
    <s v="TA"/>
    <x v="1"/>
    <x v="1"/>
    <s v="TA"/>
    <s v="No"/>
    <x v="1"/>
    <n v="442"/>
    <s v="Unf"/>
    <n v="0"/>
    <n v="459"/>
    <n v="901"/>
    <x v="0"/>
    <s v="TA"/>
    <s v="Y"/>
    <x v="0"/>
    <n v="943"/>
    <n v="933"/>
    <n v="0"/>
    <n v="1876"/>
    <n v="0"/>
    <n v="0"/>
    <n v="2"/>
    <n v="1"/>
    <n v="4"/>
    <n v="1"/>
    <s v="Gd"/>
    <n v="8"/>
    <s v="Typ"/>
    <n v="1"/>
    <s v="TA"/>
    <x v="0"/>
    <n v="1974"/>
    <x v="0"/>
    <n v="2"/>
    <n v="540"/>
    <s v="Gd"/>
    <s v="TA"/>
    <x v="0"/>
    <n v="0"/>
    <n v="69"/>
    <n v="0"/>
    <n v="0"/>
    <n v="0"/>
    <n v="0"/>
    <s v="NA"/>
    <x v="0"/>
    <s v="NA"/>
    <n v="0"/>
    <n v="7"/>
    <n v="2008"/>
    <x v="0"/>
    <x v="0"/>
    <n v="185000"/>
  </r>
  <r>
    <n v="1161"/>
    <n v="160"/>
    <x v="0"/>
    <n v="24"/>
    <x v="178"/>
    <x v="0"/>
    <s v="NA"/>
    <x v="0"/>
    <x v="0"/>
    <x v="0"/>
    <x v="0"/>
    <x v="0"/>
    <x v="20"/>
    <x v="0"/>
    <x v="0"/>
    <x v="4"/>
    <x v="0"/>
    <n v="6"/>
    <n v="5"/>
    <n v="1978"/>
    <n v="1978"/>
    <x v="0"/>
    <x v="0"/>
    <x v="7"/>
    <s v="Brk Cmn"/>
    <x v="1"/>
    <n v="0"/>
    <x v="1"/>
    <s v="TA"/>
    <x v="1"/>
    <x v="0"/>
    <s v="TA"/>
    <s v="No"/>
    <x v="1"/>
    <n v="311"/>
    <s v="Unf"/>
    <n v="0"/>
    <n v="544"/>
    <n v="855"/>
    <x v="0"/>
    <s v="Fa"/>
    <s v="Y"/>
    <x v="0"/>
    <n v="855"/>
    <n v="601"/>
    <n v="0"/>
    <n v="1456"/>
    <n v="0"/>
    <n v="0"/>
    <n v="2"/>
    <n v="1"/>
    <n v="3"/>
    <n v="1"/>
    <s v="TA"/>
    <n v="7"/>
    <s v="Typ"/>
    <n v="1"/>
    <s v="TA"/>
    <x v="0"/>
    <n v="1978"/>
    <x v="1"/>
    <n v="2"/>
    <n v="440"/>
    <s v="TA"/>
    <s v="TA"/>
    <x v="0"/>
    <n v="26"/>
    <n v="0"/>
    <n v="0"/>
    <n v="0"/>
    <n v="0"/>
    <n v="0"/>
    <s v="NA"/>
    <x v="0"/>
    <s v="NA"/>
    <n v="0"/>
    <n v="7"/>
    <n v="2010"/>
    <x v="0"/>
    <x v="0"/>
    <n v="146000"/>
  </r>
  <r>
    <n v="1162"/>
    <n v="20"/>
    <x v="0"/>
    <s v="NA"/>
    <x v="881"/>
    <x v="0"/>
    <s v="NA"/>
    <x v="1"/>
    <x v="2"/>
    <x v="0"/>
    <x v="3"/>
    <x v="0"/>
    <x v="2"/>
    <x v="2"/>
    <x v="0"/>
    <x v="0"/>
    <x v="1"/>
    <n v="6"/>
    <n v="7"/>
    <n v="1954"/>
    <n v="2006"/>
    <x v="1"/>
    <x v="0"/>
    <x v="3"/>
    <s v="HdBoard"/>
    <x v="0"/>
    <n v="72"/>
    <x v="0"/>
    <s v="TA"/>
    <x v="1"/>
    <x v="1"/>
    <s v="TA"/>
    <s v="No"/>
    <x v="4"/>
    <n v="728"/>
    <s v="Unf"/>
    <n v="0"/>
    <n v="568"/>
    <n v="1296"/>
    <x v="0"/>
    <s v="Ex"/>
    <s v="Y"/>
    <x v="0"/>
    <n v="1640"/>
    <n v="0"/>
    <n v="0"/>
    <n v="1640"/>
    <n v="1"/>
    <n v="0"/>
    <n v="1"/>
    <n v="0"/>
    <n v="3"/>
    <n v="1"/>
    <s v="Gd"/>
    <n v="7"/>
    <s v="Typ"/>
    <n v="1"/>
    <s v="Gd"/>
    <x v="1"/>
    <n v="1993"/>
    <x v="1"/>
    <n v="2"/>
    <n v="924"/>
    <s v="TA"/>
    <s v="TA"/>
    <x v="0"/>
    <n v="108"/>
    <n v="0"/>
    <n v="0"/>
    <n v="216"/>
    <n v="0"/>
    <n v="0"/>
    <s v="NA"/>
    <x v="0"/>
    <s v="NA"/>
    <n v="0"/>
    <n v="11"/>
    <n v="2008"/>
    <x v="0"/>
    <x v="0"/>
    <n v="224000"/>
  </r>
  <r>
    <n v="1163"/>
    <n v="20"/>
    <x v="0"/>
    <n v="109"/>
    <x v="882"/>
    <x v="0"/>
    <s v="NA"/>
    <x v="0"/>
    <x v="0"/>
    <x v="0"/>
    <x v="0"/>
    <x v="0"/>
    <x v="9"/>
    <x v="0"/>
    <x v="0"/>
    <x v="0"/>
    <x v="1"/>
    <n v="5"/>
    <n v="5"/>
    <n v="1968"/>
    <n v="1968"/>
    <x v="0"/>
    <x v="0"/>
    <x v="0"/>
    <s v="VinylSd"/>
    <x v="1"/>
    <n v="0"/>
    <x v="1"/>
    <s v="TA"/>
    <x v="1"/>
    <x v="0"/>
    <s v="TA"/>
    <s v="No"/>
    <x v="4"/>
    <n v="492"/>
    <s v="Unf"/>
    <n v="0"/>
    <n v="402"/>
    <n v="894"/>
    <x v="0"/>
    <s v="Gd"/>
    <s v="Y"/>
    <x v="0"/>
    <n v="894"/>
    <n v="0"/>
    <n v="0"/>
    <n v="894"/>
    <n v="0"/>
    <n v="0"/>
    <n v="1"/>
    <n v="0"/>
    <n v="3"/>
    <n v="1"/>
    <s v="TA"/>
    <n v="5"/>
    <s v="Typ"/>
    <n v="1"/>
    <s v="Po"/>
    <x v="0"/>
    <n v="1968"/>
    <x v="2"/>
    <n v="2"/>
    <n v="450"/>
    <s v="TA"/>
    <s v="TA"/>
    <x v="0"/>
    <n v="0"/>
    <n v="0"/>
    <n v="0"/>
    <n v="0"/>
    <n v="0"/>
    <n v="0"/>
    <s v="NA"/>
    <x v="0"/>
    <s v="NA"/>
    <n v="0"/>
    <n v="5"/>
    <n v="2007"/>
    <x v="0"/>
    <x v="0"/>
    <n v="129000"/>
  </r>
  <r>
    <n v="1164"/>
    <n v="90"/>
    <x v="0"/>
    <n v="60"/>
    <x v="883"/>
    <x v="0"/>
    <s v="NA"/>
    <x v="0"/>
    <x v="0"/>
    <x v="0"/>
    <x v="0"/>
    <x v="0"/>
    <x v="9"/>
    <x v="1"/>
    <x v="0"/>
    <x v="2"/>
    <x v="4"/>
    <n v="4"/>
    <n v="4"/>
    <n v="1969"/>
    <n v="1969"/>
    <x v="0"/>
    <x v="0"/>
    <x v="7"/>
    <s v="Plywood"/>
    <x v="1"/>
    <n v="0"/>
    <x v="1"/>
    <s v="TA"/>
    <x v="1"/>
    <x v="0"/>
    <s v="TA"/>
    <s v="Av"/>
    <x v="0"/>
    <n v="1198"/>
    <s v="Unf"/>
    <n v="0"/>
    <n v="0"/>
    <n v="1198"/>
    <x v="0"/>
    <s v="TA"/>
    <s v="Y"/>
    <x v="0"/>
    <n v="1258"/>
    <n v="0"/>
    <n v="0"/>
    <n v="1258"/>
    <n v="2"/>
    <n v="0"/>
    <n v="0"/>
    <n v="2"/>
    <n v="0"/>
    <n v="2"/>
    <s v="TA"/>
    <n v="6"/>
    <s v="Typ"/>
    <n v="0"/>
    <s v="NA"/>
    <x v="3"/>
    <n v="1969"/>
    <x v="1"/>
    <n v="2"/>
    <n v="400"/>
    <s v="Fa"/>
    <s v="TA"/>
    <x v="0"/>
    <n v="120"/>
    <n v="0"/>
    <n v="0"/>
    <n v="0"/>
    <n v="0"/>
    <n v="0"/>
    <s v="NA"/>
    <x v="0"/>
    <s v="NA"/>
    <n v="0"/>
    <n v="1"/>
    <n v="2008"/>
    <x v="0"/>
    <x v="4"/>
    <n v="108959"/>
  </r>
  <r>
    <n v="1165"/>
    <n v="80"/>
    <x v="0"/>
    <s v="NA"/>
    <x v="884"/>
    <x v="0"/>
    <s v="NA"/>
    <x v="1"/>
    <x v="0"/>
    <x v="0"/>
    <x v="1"/>
    <x v="0"/>
    <x v="1"/>
    <x v="1"/>
    <x v="0"/>
    <x v="0"/>
    <x v="5"/>
    <n v="5"/>
    <n v="7"/>
    <n v="1978"/>
    <n v="1978"/>
    <x v="0"/>
    <x v="0"/>
    <x v="7"/>
    <s v="Plywood"/>
    <x v="1"/>
    <n v="0"/>
    <x v="1"/>
    <s v="TA"/>
    <x v="0"/>
    <x v="0"/>
    <s v="TA"/>
    <s v="Gd"/>
    <x v="1"/>
    <n v="680"/>
    <s v="Rec"/>
    <n v="391"/>
    <n v="289"/>
    <n v="1360"/>
    <x v="0"/>
    <s v="Ex"/>
    <s v="Y"/>
    <x v="0"/>
    <n v="1432"/>
    <n v="0"/>
    <n v="0"/>
    <n v="1432"/>
    <n v="1"/>
    <n v="0"/>
    <n v="1"/>
    <n v="1"/>
    <n v="2"/>
    <n v="1"/>
    <s v="Gd"/>
    <n v="5"/>
    <s v="Typ"/>
    <n v="1"/>
    <s v="TA"/>
    <x v="0"/>
    <n v="1978"/>
    <x v="1"/>
    <n v="2"/>
    <n v="588"/>
    <s v="TA"/>
    <s v="TA"/>
    <x v="0"/>
    <n v="168"/>
    <n v="180"/>
    <n v="0"/>
    <n v="0"/>
    <n v="0"/>
    <n v="0"/>
    <s v="NA"/>
    <x v="0"/>
    <s v="NA"/>
    <n v="0"/>
    <n v="6"/>
    <n v="2007"/>
    <x v="0"/>
    <x v="0"/>
    <n v="194000"/>
  </r>
  <r>
    <n v="1166"/>
    <n v="20"/>
    <x v="0"/>
    <n v="79"/>
    <x v="885"/>
    <x v="0"/>
    <s v="NA"/>
    <x v="1"/>
    <x v="0"/>
    <x v="0"/>
    <x v="0"/>
    <x v="0"/>
    <x v="10"/>
    <x v="0"/>
    <x v="0"/>
    <x v="0"/>
    <x v="1"/>
    <n v="7"/>
    <n v="5"/>
    <n v="2009"/>
    <n v="2009"/>
    <x v="0"/>
    <x v="0"/>
    <x v="0"/>
    <s v="VinylSd"/>
    <x v="2"/>
    <n v="268"/>
    <x v="0"/>
    <s v="TA"/>
    <x v="0"/>
    <x v="0"/>
    <s v="TA"/>
    <s v="No"/>
    <x v="2"/>
    <n v="0"/>
    <s v="Unf"/>
    <n v="0"/>
    <n v="1502"/>
    <n v="1502"/>
    <x v="0"/>
    <s v="Ex"/>
    <s v="Y"/>
    <x v="0"/>
    <n v="1502"/>
    <n v="0"/>
    <n v="0"/>
    <n v="1502"/>
    <n v="0"/>
    <n v="0"/>
    <n v="2"/>
    <n v="0"/>
    <n v="3"/>
    <n v="1"/>
    <s v="Gd"/>
    <n v="7"/>
    <s v="Typ"/>
    <n v="0"/>
    <s v="NA"/>
    <x v="0"/>
    <n v="2009"/>
    <x v="0"/>
    <n v="2"/>
    <n v="644"/>
    <s v="TA"/>
    <s v="TA"/>
    <x v="0"/>
    <n v="0"/>
    <n v="114"/>
    <n v="0"/>
    <n v="0"/>
    <n v="0"/>
    <n v="0"/>
    <s v="NA"/>
    <x v="0"/>
    <s v="NA"/>
    <n v="0"/>
    <n v="9"/>
    <n v="2009"/>
    <x v="1"/>
    <x v="2"/>
    <n v="233170"/>
  </r>
  <r>
    <n v="1167"/>
    <n v="20"/>
    <x v="0"/>
    <n v="64"/>
    <x v="886"/>
    <x v="0"/>
    <s v="NA"/>
    <x v="1"/>
    <x v="0"/>
    <x v="0"/>
    <x v="2"/>
    <x v="0"/>
    <x v="0"/>
    <x v="0"/>
    <x v="0"/>
    <x v="0"/>
    <x v="1"/>
    <n v="8"/>
    <n v="5"/>
    <n v="2008"/>
    <n v="2008"/>
    <x v="0"/>
    <x v="0"/>
    <x v="0"/>
    <s v="VinylSd"/>
    <x v="2"/>
    <n v="72"/>
    <x v="0"/>
    <s v="TA"/>
    <x v="0"/>
    <x v="0"/>
    <s v="TA"/>
    <s v="Av"/>
    <x v="2"/>
    <n v="0"/>
    <s v="Unf"/>
    <n v="0"/>
    <n v="1694"/>
    <n v="1694"/>
    <x v="0"/>
    <s v="Ex"/>
    <s v="Y"/>
    <x v="0"/>
    <n v="1694"/>
    <n v="0"/>
    <n v="0"/>
    <n v="1694"/>
    <n v="0"/>
    <n v="0"/>
    <n v="2"/>
    <n v="0"/>
    <n v="3"/>
    <n v="1"/>
    <s v="Gd"/>
    <n v="7"/>
    <s v="Typ"/>
    <n v="0"/>
    <s v="NA"/>
    <x v="0"/>
    <n v="2008"/>
    <x v="0"/>
    <n v="3"/>
    <n v="776"/>
    <s v="TA"/>
    <s v="TA"/>
    <x v="0"/>
    <n v="160"/>
    <n v="33"/>
    <n v="0"/>
    <n v="0"/>
    <n v="0"/>
    <n v="0"/>
    <s v="NA"/>
    <x v="0"/>
    <s v="NA"/>
    <n v="0"/>
    <n v="2"/>
    <n v="2010"/>
    <x v="0"/>
    <x v="0"/>
    <n v="245350"/>
  </r>
  <r>
    <n v="1168"/>
    <n v="60"/>
    <x v="0"/>
    <n v="58"/>
    <x v="887"/>
    <x v="0"/>
    <s v="NA"/>
    <x v="1"/>
    <x v="0"/>
    <x v="0"/>
    <x v="0"/>
    <x v="0"/>
    <x v="17"/>
    <x v="6"/>
    <x v="0"/>
    <x v="0"/>
    <x v="0"/>
    <n v="6"/>
    <n v="5"/>
    <n v="2000"/>
    <n v="2000"/>
    <x v="0"/>
    <x v="0"/>
    <x v="0"/>
    <s v="VinylSd"/>
    <x v="1"/>
    <n v="0"/>
    <x v="1"/>
    <s v="TA"/>
    <x v="0"/>
    <x v="0"/>
    <s v="TA"/>
    <s v="No"/>
    <x v="0"/>
    <n v="786"/>
    <s v="Unf"/>
    <n v="0"/>
    <n v="173"/>
    <n v="959"/>
    <x v="0"/>
    <s v="Ex"/>
    <s v="Y"/>
    <x v="0"/>
    <n v="959"/>
    <n v="712"/>
    <n v="0"/>
    <n v="1671"/>
    <n v="1"/>
    <n v="0"/>
    <n v="2"/>
    <n v="1"/>
    <n v="3"/>
    <n v="1"/>
    <s v="TA"/>
    <n v="7"/>
    <s v="Typ"/>
    <n v="1"/>
    <s v="TA"/>
    <x v="0"/>
    <n v="2000"/>
    <x v="2"/>
    <n v="2"/>
    <n v="472"/>
    <s v="TA"/>
    <s v="TA"/>
    <x v="0"/>
    <n v="0"/>
    <n v="38"/>
    <n v="0"/>
    <n v="0"/>
    <n v="0"/>
    <n v="0"/>
    <s v="NA"/>
    <x v="0"/>
    <s v="NA"/>
    <n v="0"/>
    <n v="2"/>
    <n v="2006"/>
    <x v="0"/>
    <x v="0"/>
    <n v="173000"/>
  </r>
  <r>
    <n v="1169"/>
    <n v="70"/>
    <x v="0"/>
    <n v="120"/>
    <x v="888"/>
    <x v="0"/>
    <s v="NA"/>
    <x v="0"/>
    <x v="0"/>
    <x v="0"/>
    <x v="2"/>
    <x v="0"/>
    <x v="15"/>
    <x v="0"/>
    <x v="0"/>
    <x v="0"/>
    <x v="0"/>
    <n v="6"/>
    <n v="7"/>
    <n v="1935"/>
    <n v="1986"/>
    <x v="1"/>
    <x v="0"/>
    <x v="9"/>
    <s v="Stucco"/>
    <x v="1"/>
    <n v="0"/>
    <x v="1"/>
    <s v="TA"/>
    <x v="1"/>
    <x v="1"/>
    <s v="TA"/>
    <s v="No"/>
    <x v="3"/>
    <n v="626"/>
    <s v="Unf"/>
    <n v="0"/>
    <n v="501"/>
    <n v="1127"/>
    <x v="0"/>
    <s v="Ex"/>
    <s v="Y"/>
    <x v="0"/>
    <n v="1236"/>
    <n v="872"/>
    <n v="0"/>
    <n v="2108"/>
    <n v="0"/>
    <n v="0"/>
    <n v="2"/>
    <n v="0"/>
    <n v="4"/>
    <n v="1"/>
    <s v="Gd"/>
    <n v="7"/>
    <s v="Typ"/>
    <n v="2"/>
    <s v="TA"/>
    <x v="5"/>
    <n v="1935"/>
    <x v="1"/>
    <n v="2"/>
    <n v="540"/>
    <s v="TA"/>
    <s v="TA"/>
    <x v="0"/>
    <n v="0"/>
    <n v="0"/>
    <n v="0"/>
    <n v="0"/>
    <n v="90"/>
    <n v="0"/>
    <s v="NA"/>
    <x v="0"/>
    <s v="NA"/>
    <n v="0"/>
    <n v="7"/>
    <n v="2008"/>
    <x v="0"/>
    <x v="0"/>
    <n v="235000"/>
  </r>
  <r>
    <n v="1170"/>
    <n v="60"/>
    <x v="0"/>
    <n v="118"/>
    <x v="889"/>
    <x v="0"/>
    <s v="NA"/>
    <x v="1"/>
    <x v="0"/>
    <x v="0"/>
    <x v="3"/>
    <x v="0"/>
    <x v="3"/>
    <x v="0"/>
    <x v="0"/>
    <x v="0"/>
    <x v="0"/>
    <n v="10"/>
    <n v="5"/>
    <n v="1995"/>
    <n v="1996"/>
    <x v="1"/>
    <x v="0"/>
    <x v="3"/>
    <s v="HdBoard"/>
    <x v="0"/>
    <n v="1378"/>
    <x v="0"/>
    <s v="Gd"/>
    <x v="0"/>
    <x v="2"/>
    <s v="TA"/>
    <s v="Gd"/>
    <x v="0"/>
    <n v="1387"/>
    <s v="Unf"/>
    <n v="0"/>
    <n v="543"/>
    <n v="1930"/>
    <x v="0"/>
    <s v="Ex"/>
    <s v="Y"/>
    <x v="0"/>
    <n v="1831"/>
    <n v="1796"/>
    <n v="0"/>
    <n v="3627"/>
    <n v="1"/>
    <n v="0"/>
    <n v="3"/>
    <n v="1"/>
    <n v="4"/>
    <n v="1"/>
    <s v="Gd"/>
    <n v="10"/>
    <s v="Typ"/>
    <n v="1"/>
    <s v="TA"/>
    <x v="0"/>
    <n v="1995"/>
    <x v="2"/>
    <n v="3"/>
    <n v="807"/>
    <s v="TA"/>
    <s v="TA"/>
    <x v="0"/>
    <n v="361"/>
    <n v="76"/>
    <n v="0"/>
    <n v="0"/>
    <n v="0"/>
    <n v="0"/>
    <s v="NA"/>
    <x v="0"/>
    <s v="NA"/>
    <n v="0"/>
    <n v="7"/>
    <n v="2006"/>
    <x v="0"/>
    <x v="0"/>
    <n v="625000"/>
  </r>
  <r>
    <n v="1171"/>
    <n v="80"/>
    <x v="0"/>
    <n v="76"/>
    <x v="890"/>
    <x v="0"/>
    <s v="NA"/>
    <x v="0"/>
    <x v="0"/>
    <x v="0"/>
    <x v="0"/>
    <x v="0"/>
    <x v="4"/>
    <x v="0"/>
    <x v="0"/>
    <x v="0"/>
    <x v="5"/>
    <n v="6"/>
    <n v="6"/>
    <n v="1977"/>
    <n v="1977"/>
    <x v="0"/>
    <x v="0"/>
    <x v="7"/>
    <s v="Plywood"/>
    <x v="1"/>
    <n v="0"/>
    <x v="1"/>
    <s v="TA"/>
    <x v="1"/>
    <x v="1"/>
    <s v="TA"/>
    <s v="Av"/>
    <x v="1"/>
    <n v="522"/>
    <s v="Unf"/>
    <n v="0"/>
    <n v="574"/>
    <n v="1096"/>
    <x v="0"/>
    <s v="TA"/>
    <s v="Y"/>
    <x v="0"/>
    <n v="1118"/>
    <n v="0"/>
    <n v="0"/>
    <n v="1118"/>
    <n v="1"/>
    <n v="0"/>
    <n v="1"/>
    <n v="0"/>
    <n v="3"/>
    <n v="1"/>
    <s v="TA"/>
    <n v="6"/>
    <s v="Typ"/>
    <n v="1"/>
    <s v="Po"/>
    <x v="0"/>
    <n v="1977"/>
    <x v="2"/>
    <n v="1"/>
    <n v="358"/>
    <s v="TA"/>
    <s v="TA"/>
    <x v="0"/>
    <n v="203"/>
    <n v="0"/>
    <n v="0"/>
    <n v="0"/>
    <n v="0"/>
    <n v="576"/>
    <s v="Gd"/>
    <x v="3"/>
    <s v="NA"/>
    <n v="0"/>
    <n v="7"/>
    <n v="2008"/>
    <x v="0"/>
    <x v="0"/>
    <n v="171000"/>
  </r>
  <r>
    <n v="1172"/>
    <n v="20"/>
    <x v="0"/>
    <n v="76"/>
    <x v="432"/>
    <x v="0"/>
    <s v="NA"/>
    <x v="0"/>
    <x v="0"/>
    <x v="0"/>
    <x v="0"/>
    <x v="0"/>
    <x v="11"/>
    <x v="0"/>
    <x v="0"/>
    <x v="0"/>
    <x v="1"/>
    <n v="6"/>
    <n v="6"/>
    <n v="1958"/>
    <n v="1958"/>
    <x v="1"/>
    <x v="0"/>
    <x v="1"/>
    <s v="MetalSd"/>
    <x v="1"/>
    <n v="0"/>
    <x v="1"/>
    <s v="TA"/>
    <x v="1"/>
    <x v="1"/>
    <s v="TA"/>
    <s v="No"/>
    <x v="1"/>
    <n v="662"/>
    <s v="Unf"/>
    <n v="0"/>
    <n v="599"/>
    <n v="1261"/>
    <x v="0"/>
    <s v="Ex"/>
    <s v="Y"/>
    <x v="0"/>
    <n v="1261"/>
    <n v="0"/>
    <n v="0"/>
    <n v="1261"/>
    <n v="1"/>
    <n v="0"/>
    <n v="1"/>
    <n v="0"/>
    <n v="3"/>
    <n v="1"/>
    <s v="TA"/>
    <n v="6"/>
    <s v="Typ"/>
    <n v="1"/>
    <s v="TA"/>
    <x v="0"/>
    <n v="1958"/>
    <x v="0"/>
    <n v="2"/>
    <n v="433"/>
    <s v="TA"/>
    <s v="TA"/>
    <x v="0"/>
    <n v="0"/>
    <n v="0"/>
    <n v="0"/>
    <n v="0"/>
    <n v="288"/>
    <n v="0"/>
    <s v="NA"/>
    <x v="0"/>
    <s v="Shed"/>
    <n v="1400"/>
    <n v="11"/>
    <n v="2008"/>
    <x v="0"/>
    <x v="0"/>
    <n v="163000"/>
  </r>
  <r>
    <n v="1173"/>
    <n v="160"/>
    <x v="3"/>
    <n v="35"/>
    <x v="891"/>
    <x v="0"/>
    <s v="Pave"/>
    <x v="1"/>
    <x v="0"/>
    <x v="0"/>
    <x v="0"/>
    <x v="0"/>
    <x v="5"/>
    <x v="0"/>
    <x v="0"/>
    <x v="3"/>
    <x v="0"/>
    <n v="7"/>
    <n v="5"/>
    <n v="2006"/>
    <n v="2007"/>
    <x v="0"/>
    <x v="0"/>
    <x v="1"/>
    <s v="MetalSd"/>
    <x v="1"/>
    <n v="0"/>
    <x v="0"/>
    <s v="TA"/>
    <x v="0"/>
    <x v="0"/>
    <s v="TA"/>
    <s v="No"/>
    <x v="2"/>
    <n v="0"/>
    <s v="Unf"/>
    <n v="0"/>
    <n v="625"/>
    <n v="625"/>
    <x v="0"/>
    <s v="Ex"/>
    <s v="Y"/>
    <x v="0"/>
    <n v="625"/>
    <n v="625"/>
    <n v="0"/>
    <n v="1250"/>
    <n v="0"/>
    <n v="0"/>
    <n v="2"/>
    <n v="1"/>
    <n v="2"/>
    <n v="1"/>
    <s v="Gd"/>
    <n v="5"/>
    <s v="Typ"/>
    <n v="0"/>
    <s v="NA"/>
    <x v="1"/>
    <n v="2006"/>
    <x v="2"/>
    <n v="2"/>
    <n v="625"/>
    <s v="TA"/>
    <s v="TA"/>
    <x v="0"/>
    <n v="0"/>
    <n v="54"/>
    <n v="0"/>
    <n v="0"/>
    <n v="0"/>
    <n v="0"/>
    <s v="NA"/>
    <x v="0"/>
    <s v="NA"/>
    <n v="0"/>
    <n v="3"/>
    <n v="2008"/>
    <x v="0"/>
    <x v="0"/>
    <n v="171900"/>
  </r>
  <r>
    <n v="1174"/>
    <n v="50"/>
    <x v="0"/>
    <n v="138"/>
    <x v="892"/>
    <x v="0"/>
    <s v="NA"/>
    <x v="1"/>
    <x v="1"/>
    <x v="0"/>
    <x v="0"/>
    <x v="0"/>
    <x v="19"/>
    <x v="0"/>
    <x v="0"/>
    <x v="0"/>
    <x v="2"/>
    <n v="5"/>
    <n v="6"/>
    <n v="1946"/>
    <n v="1994"/>
    <x v="0"/>
    <x v="0"/>
    <x v="1"/>
    <s v="MetalSd"/>
    <x v="1"/>
    <n v="0"/>
    <x v="1"/>
    <s v="TA"/>
    <x v="1"/>
    <x v="1"/>
    <s v="TA"/>
    <s v="No"/>
    <x v="3"/>
    <n v="152"/>
    <s v="BLQ"/>
    <n v="469"/>
    <n v="977"/>
    <n v="1598"/>
    <x v="0"/>
    <s v="TA"/>
    <s v="Y"/>
    <x v="0"/>
    <n v="1636"/>
    <n v="971"/>
    <n v="479"/>
    <n v="3086"/>
    <n v="0"/>
    <n v="0"/>
    <n v="3"/>
    <n v="0"/>
    <n v="3"/>
    <n v="1"/>
    <s v="Ex"/>
    <n v="12"/>
    <s v="Maj1"/>
    <n v="1"/>
    <s v="Gd"/>
    <x v="4"/>
    <s v="NA"/>
    <x v="3"/>
    <n v="0"/>
    <n v="0"/>
    <s v="NA"/>
    <s v="NA"/>
    <x v="0"/>
    <n v="122"/>
    <n v="0"/>
    <n v="0"/>
    <n v="0"/>
    <n v="0"/>
    <n v="0"/>
    <s v="NA"/>
    <x v="1"/>
    <s v="NA"/>
    <n v="0"/>
    <n v="3"/>
    <n v="2007"/>
    <x v="0"/>
    <x v="0"/>
    <n v="200500"/>
  </r>
  <r>
    <n v="1175"/>
    <n v="70"/>
    <x v="0"/>
    <n v="80"/>
    <x v="893"/>
    <x v="0"/>
    <s v="NA"/>
    <x v="1"/>
    <x v="0"/>
    <x v="0"/>
    <x v="0"/>
    <x v="0"/>
    <x v="2"/>
    <x v="0"/>
    <x v="0"/>
    <x v="0"/>
    <x v="0"/>
    <n v="6"/>
    <n v="8"/>
    <n v="1932"/>
    <n v="1950"/>
    <x v="0"/>
    <x v="0"/>
    <x v="2"/>
    <s v="Wd Sdng"/>
    <x v="1"/>
    <n v="0"/>
    <x v="1"/>
    <s v="TA"/>
    <x v="2"/>
    <x v="0"/>
    <s v="TA"/>
    <s v="No"/>
    <x v="3"/>
    <n v="503"/>
    <s v="Unf"/>
    <n v="0"/>
    <n v="449"/>
    <n v="952"/>
    <x v="0"/>
    <s v="TA"/>
    <s v="Y"/>
    <x v="0"/>
    <n v="1170"/>
    <n v="1175"/>
    <n v="0"/>
    <n v="2345"/>
    <n v="0"/>
    <n v="0"/>
    <n v="2"/>
    <n v="1"/>
    <n v="4"/>
    <n v="1"/>
    <s v="TA"/>
    <n v="9"/>
    <s v="Typ"/>
    <n v="1"/>
    <s v="Gd"/>
    <x v="1"/>
    <n v="1932"/>
    <x v="1"/>
    <n v="2"/>
    <n v="360"/>
    <s v="TA"/>
    <s v="TA"/>
    <x v="0"/>
    <n v="0"/>
    <n v="0"/>
    <n v="0"/>
    <n v="0"/>
    <n v="0"/>
    <n v="0"/>
    <s v="NA"/>
    <x v="0"/>
    <s v="NA"/>
    <n v="0"/>
    <n v="7"/>
    <n v="2006"/>
    <x v="0"/>
    <x v="0"/>
    <n v="239000"/>
  </r>
  <r>
    <n v="1176"/>
    <n v="50"/>
    <x v="0"/>
    <n v="85"/>
    <x v="894"/>
    <x v="0"/>
    <s v="NA"/>
    <x v="0"/>
    <x v="0"/>
    <x v="0"/>
    <x v="0"/>
    <x v="0"/>
    <x v="3"/>
    <x v="0"/>
    <x v="0"/>
    <x v="0"/>
    <x v="2"/>
    <n v="8"/>
    <n v="5"/>
    <n v="1992"/>
    <n v="2000"/>
    <x v="1"/>
    <x v="0"/>
    <x v="3"/>
    <s v="HdBoard"/>
    <x v="0"/>
    <n v="337"/>
    <x v="0"/>
    <s v="TA"/>
    <x v="0"/>
    <x v="0"/>
    <s v="TA"/>
    <s v="No"/>
    <x v="0"/>
    <n v="700"/>
    <s v="Unf"/>
    <n v="0"/>
    <n v="983"/>
    <n v="1683"/>
    <x v="0"/>
    <s v="Ex"/>
    <s v="Y"/>
    <x v="0"/>
    <n v="2129"/>
    <n v="743"/>
    <n v="0"/>
    <n v="2872"/>
    <n v="0"/>
    <n v="0"/>
    <n v="2"/>
    <n v="1"/>
    <n v="4"/>
    <n v="1"/>
    <s v="Gd"/>
    <n v="9"/>
    <s v="Typ"/>
    <n v="1"/>
    <s v="TA"/>
    <x v="0"/>
    <n v="1992"/>
    <x v="2"/>
    <n v="2"/>
    <n v="541"/>
    <s v="TA"/>
    <s v="TA"/>
    <x v="0"/>
    <n v="0"/>
    <n v="33"/>
    <n v="0"/>
    <n v="0"/>
    <n v="0"/>
    <n v="0"/>
    <s v="NA"/>
    <x v="0"/>
    <s v="NA"/>
    <n v="0"/>
    <n v="4"/>
    <n v="2007"/>
    <x v="0"/>
    <x v="0"/>
    <n v="285000"/>
  </r>
  <r>
    <n v="1177"/>
    <n v="20"/>
    <x v="0"/>
    <n v="37"/>
    <x v="895"/>
    <x v="0"/>
    <s v="NA"/>
    <x v="1"/>
    <x v="0"/>
    <x v="0"/>
    <x v="3"/>
    <x v="0"/>
    <x v="4"/>
    <x v="0"/>
    <x v="0"/>
    <x v="0"/>
    <x v="1"/>
    <n v="5"/>
    <n v="5"/>
    <n v="1984"/>
    <n v="1985"/>
    <x v="0"/>
    <x v="0"/>
    <x v="3"/>
    <s v="Plywood"/>
    <x v="1"/>
    <n v="0"/>
    <x v="1"/>
    <s v="TA"/>
    <x v="1"/>
    <x v="1"/>
    <s v="TA"/>
    <s v="No"/>
    <x v="1"/>
    <n v="658"/>
    <s v="Unf"/>
    <n v="0"/>
    <n v="218"/>
    <n v="876"/>
    <x v="0"/>
    <s v="TA"/>
    <s v="Y"/>
    <x v="0"/>
    <n v="923"/>
    <n v="0"/>
    <n v="0"/>
    <n v="923"/>
    <n v="1"/>
    <n v="0"/>
    <n v="1"/>
    <n v="0"/>
    <n v="3"/>
    <n v="1"/>
    <s v="TA"/>
    <n v="5"/>
    <s v="Typ"/>
    <n v="0"/>
    <s v="NA"/>
    <x v="0"/>
    <n v="1984"/>
    <x v="1"/>
    <n v="1"/>
    <n v="264"/>
    <s v="TA"/>
    <s v="TA"/>
    <x v="0"/>
    <n v="362"/>
    <n v="0"/>
    <n v="0"/>
    <n v="0"/>
    <n v="0"/>
    <n v="0"/>
    <s v="NA"/>
    <x v="1"/>
    <s v="NA"/>
    <n v="0"/>
    <n v="10"/>
    <n v="2008"/>
    <x v="0"/>
    <x v="0"/>
    <n v="119500"/>
  </r>
  <r>
    <n v="1178"/>
    <n v="50"/>
    <x v="1"/>
    <s v="NA"/>
    <x v="896"/>
    <x v="0"/>
    <s v="Grvl"/>
    <x v="0"/>
    <x v="1"/>
    <x v="0"/>
    <x v="0"/>
    <x v="0"/>
    <x v="7"/>
    <x v="3"/>
    <x v="0"/>
    <x v="0"/>
    <x v="2"/>
    <n v="6"/>
    <n v="8"/>
    <n v="1926"/>
    <n v="2004"/>
    <x v="0"/>
    <x v="0"/>
    <x v="1"/>
    <s v="MetalSd"/>
    <x v="1"/>
    <n v="0"/>
    <x v="1"/>
    <s v="TA"/>
    <x v="1"/>
    <x v="1"/>
    <s v="TA"/>
    <s v="No"/>
    <x v="3"/>
    <n v="468"/>
    <s v="Unf"/>
    <n v="0"/>
    <n v="350"/>
    <n v="818"/>
    <x v="0"/>
    <s v="TA"/>
    <s v="Y"/>
    <x v="0"/>
    <n v="818"/>
    <n v="406"/>
    <n v="0"/>
    <n v="1224"/>
    <n v="0"/>
    <n v="0"/>
    <n v="1"/>
    <n v="0"/>
    <n v="3"/>
    <n v="1"/>
    <s v="TA"/>
    <n v="5"/>
    <s v="Typ"/>
    <n v="0"/>
    <s v="NA"/>
    <x v="1"/>
    <n v="1926"/>
    <x v="1"/>
    <n v="1"/>
    <n v="210"/>
    <s v="TA"/>
    <s v="TA"/>
    <x v="1"/>
    <n v="0"/>
    <n v="0"/>
    <n v="116"/>
    <n v="0"/>
    <n v="0"/>
    <n v="0"/>
    <s v="NA"/>
    <x v="0"/>
    <s v="NA"/>
    <n v="0"/>
    <n v="12"/>
    <n v="2009"/>
    <x v="0"/>
    <x v="0"/>
    <n v="115000"/>
  </r>
  <r>
    <n v="1179"/>
    <n v="50"/>
    <x v="0"/>
    <n v="54"/>
    <x v="897"/>
    <x v="0"/>
    <s v="NA"/>
    <x v="1"/>
    <x v="0"/>
    <x v="0"/>
    <x v="1"/>
    <x v="0"/>
    <x v="2"/>
    <x v="0"/>
    <x v="0"/>
    <x v="0"/>
    <x v="2"/>
    <n v="5"/>
    <n v="6"/>
    <n v="1921"/>
    <n v="1950"/>
    <x v="0"/>
    <x v="0"/>
    <x v="2"/>
    <s v="Wd Sdng"/>
    <x v="1"/>
    <n v="0"/>
    <x v="1"/>
    <s v="TA"/>
    <x v="2"/>
    <x v="1"/>
    <s v="TA"/>
    <s v="No"/>
    <x v="2"/>
    <n v="0"/>
    <s v="Unf"/>
    <n v="0"/>
    <n v="731"/>
    <n v="731"/>
    <x v="0"/>
    <s v="Ex"/>
    <s v="Y"/>
    <x v="0"/>
    <n v="820"/>
    <n v="523"/>
    <n v="0"/>
    <n v="1343"/>
    <n v="0"/>
    <n v="0"/>
    <n v="1"/>
    <n v="1"/>
    <n v="3"/>
    <n v="1"/>
    <s v="TA"/>
    <n v="7"/>
    <s v="Typ"/>
    <n v="1"/>
    <s v="Gd"/>
    <x v="1"/>
    <n v="1921"/>
    <x v="1"/>
    <n v="1"/>
    <n v="186"/>
    <s v="Fa"/>
    <s v="TA"/>
    <x v="0"/>
    <n v="192"/>
    <n v="0"/>
    <n v="102"/>
    <n v="0"/>
    <n v="0"/>
    <n v="0"/>
    <s v="NA"/>
    <x v="0"/>
    <s v="NA"/>
    <n v="0"/>
    <n v="7"/>
    <n v="2009"/>
    <x v="0"/>
    <x v="0"/>
    <n v="154900"/>
  </r>
  <r>
    <n v="1180"/>
    <n v="20"/>
    <x v="0"/>
    <n v="77"/>
    <x v="898"/>
    <x v="0"/>
    <s v="NA"/>
    <x v="0"/>
    <x v="0"/>
    <x v="0"/>
    <x v="2"/>
    <x v="0"/>
    <x v="15"/>
    <x v="0"/>
    <x v="0"/>
    <x v="0"/>
    <x v="1"/>
    <n v="5"/>
    <n v="5"/>
    <n v="1954"/>
    <n v="1954"/>
    <x v="0"/>
    <x v="0"/>
    <x v="2"/>
    <s v="Wd Sdng"/>
    <x v="1"/>
    <n v="0"/>
    <x v="1"/>
    <s v="TA"/>
    <x v="4"/>
    <x v="3"/>
    <s v="NA"/>
    <s v="NA"/>
    <x v="5"/>
    <n v="0"/>
    <s v="NA"/>
    <n v="0"/>
    <n v="0"/>
    <n v="0"/>
    <x v="0"/>
    <s v="Gd"/>
    <s v="Y"/>
    <x v="0"/>
    <n v="1124"/>
    <n v="0"/>
    <n v="0"/>
    <n v="1124"/>
    <n v="0"/>
    <n v="0"/>
    <n v="1"/>
    <n v="0"/>
    <n v="3"/>
    <n v="1"/>
    <s v="TA"/>
    <n v="5"/>
    <s v="Min2"/>
    <n v="1"/>
    <s v="Gd"/>
    <x v="4"/>
    <s v="NA"/>
    <x v="3"/>
    <n v="0"/>
    <n v="0"/>
    <s v="NA"/>
    <s v="NA"/>
    <x v="1"/>
    <n v="0"/>
    <n v="36"/>
    <n v="190"/>
    <n v="0"/>
    <n v="0"/>
    <n v="0"/>
    <s v="NA"/>
    <x v="0"/>
    <s v="NA"/>
    <n v="0"/>
    <n v="4"/>
    <n v="2006"/>
    <x v="0"/>
    <x v="0"/>
    <n v="93000"/>
  </r>
  <r>
    <n v="1181"/>
    <n v="60"/>
    <x v="0"/>
    <s v="NA"/>
    <x v="899"/>
    <x v="0"/>
    <s v="NA"/>
    <x v="2"/>
    <x v="0"/>
    <x v="0"/>
    <x v="2"/>
    <x v="0"/>
    <x v="16"/>
    <x v="0"/>
    <x v="0"/>
    <x v="0"/>
    <x v="0"/>
    <n v="7"/>
    <n v="5"/>
    <n v="1990"/>
    <n v="1991"/>
    <x v="0"/>
    <x v="0"/>
    <x v="1"/>
    <s v="MetalSd"/>
    <x v="1"/>
    <n v="0"/>
    <x v="1"/>
    <s v="TA"/>
    <x v="3"/>
    <x v="0"/>
    <s v="TA"/>
    <s v="No"/>
    <x v="6"/>
    <n v="1216"/>
    <s v="Unf"/>
    <n v="0"/>
    <n v="0"/>
    <n v="1216"/>
    <x v="0"/>
    <s v="Ex"/>
    <s v="Y"/>
    <x v="0"/>
    <n v="1298"/>
    <n v="1216"/>
    <n v="0"/>
    <n v="2514"/>
    <n v="0"/>
    <n v="0"/>
    <n v="2"/>
    <n v="1"/>
    <n v="4"/>
    <n v="1"/>
    <s v="TA"/>
    <n v="8"/>
    <s v="Typ"/>
    <n v="0"/>
    <s v="NA"/>
    <x v="0"/>
    <n v="1990"/>
    <x v="2"/>
    <n v="2"/>
    <n v="693"/>
    <s v="TA"/>
    <s v="TA"/>
    <x v="0"/>
    <n v="0"/>
    <n v="0"/>
    <n v="0"/>
    <n v="0"/>
    <n v="0"/>
    <n v="0"/>
    <s v="NA"/>
    <x v="3"/>
    <s v="NA"/>
    <n v="0"/>
    <n v="4"/>
    <n v="2006"/>
    <x v="0"/>
    <x v="0"/>
    <n v="250000"/>
  </r>
  <r>
    <n v="1182"/>
    <n v="120"/>
    <x v="1"/>
    <n v="64"/>
    <x v="900"/>
    <x v="0"/>
    <s v="NA"/>
    <x v="1"/>
    <x v="3"/>
    <x v="0"/>
    <x v="0"/>
    <x v="1"/>
    <x v="2"/>
    <x v="0"/>
    <x v="0"/>
    <x v="3"/>
    <x v="1"/>
    <n v="8"/>
    <n v="5"/>
    <n v="2008"/>
    <n v="2008"/>
    <x v="1"/>
    <x v="0"/>
    <x v="6"/>
    <s v="CmentBd"/>
    <x v="2"/>
    <n v="186"/>
    <x v="2"/>
    <s v="TA"/>
    <x v="0"/>
    <x v="2"/>
    <s v="TA"/>
    <s v="Gd"/>
    <x v="0"/>
    <n v="1480"/>
    <s v="Unf"/>
    <n v="0"/>
    <n v="120"/>
    <n v="1600"/>
    <x v="0"/>
    <s v="Ex"/>
    <s v="Y"/>
    <x v="0"/>
    <n v="1652"/>
    <n v="0"/>
    <n v="0"/>
    <n v="1652"/>
    <n v="1"/>
    <n v="1"/>
    <n v="2"/>
    <n v="0"/>
    <n v="2"/>
    <n v="1"/>
    <s v="Gd"/>
    <n v="5"/>
    <s v="Typ"/>
    <n v="1"/>
    <s v="Gd"/>
    <x v="0"/>
    <n v="2008"/>
    <x v="2"/>
    <n v="2"/>
    <n v="482"/>
    <s v="TA"/>
    <s v="TA"/>
    <x v="0"/>
    <n v="162"/>
    <n v="53"/>
    <n v="0"/>
    <n v="153"/>
    <n v="0"/>
    <n v="0"/>
    <s v="NA"/>
    <x v="0"/>
    <s v="NA"/>
    <n v="0"/>
    <n v="11"/>
    <n v="2008"/>
    <x v="1"/>
    <x v="2"/>
    <n v="392500"/>
  </r>
  <r>
    <n v="1183"/>
    <n v="60"/>
    <x v="0"/>
    <n v="160"/>
    <x v="901"/>
    <x v="0"/>
    <s v="NA"/>
    <x v="1"/>
    <x v="0"/>
    <x v="0"/>
    <x v="2"/>
    <x v="0"/>
    <x v="3"/>
    <x v="0"/>
    <x v="0"/>
    <x v="0"/>
    <x v="0"/>
    <n v="10"/>
    <n v="5"/>
    <n v="1996"/>
    <n v="1996"/>
    <x v="1"/>
    <x v="0"/>
    <x v="2"/>
    <s v="ImStucc"/>
    <x v="1"/>
    <n v="0"/>
    <x v="0"/>
    <s v="TA"/>
    <x v="0"/>
    <x v="2"/>
    <s v="TA"/>
    <s v="Av"/>
    <x v="0"/>
    <n v="2096"/>
    <s v="Unf"/>
    <n v="0"/>
    <n v="300"/>
    <n v="2396"/>
    <x v="0"/>
    <s v="Ex"/>
    <s v="Y"/>
    <x v="0"/>
    <n v="2411"/>
    <n v="2065"/>
    <n v="0"/>
    <n v="4476"/>
    <n v="1"/>
    <n v="0"/>
    <n v="3"/>
    <n v="1"/>
    <n v="4"/>
    <n v="1"/>
    <s v="Ex"/>
    <n v="10"/>
    <s v="Typ"/>
    <n v="2"/>
    <s v="TA"/>
    <x v="0"/>
    <n v="1996"/>
    <x v="2"/>
    <n v="3"/>
    <n v="813"/>
    <s v="TA"/>
    <s v="TA"/>
    <x v="0"/>
    <n v="171"/>
    <n v="78"/>
    <n v="0"/>
    <n v="0"/>
    <n v="0"/>
    <n v="555"/>
    <s v="Ex"/>
    <x v="1"/>
    <s v="NA"/>
    <n v="0"/>
    <n v="7"/>
    <n v="2007"/>
    <x v="0"/>
    <x v="1"/>
    <n v="745000"/>
  </r>
  <r>
    <n v="1184"/>
    <n v="30"/>
    <x v="0"/>
    <n v="60"/>
    <x v="99"/>
    <x v="0"/>
    <s v="Grvl"/>
    <x v="0"/>
    <x v="0"/>
    <x v="0"/>
    <x v="0"/>
    <x v="0"/>
    <x v="7"/>
    <x v="0"/>
    <x v="0"/>
    <x v="0"/>
    <x v="1"/>
    <n v="5"/>
    <n v="6"/>
    <n v="1920"/>
    <n v="1950"/>
    <x v="1"/>
    <x v="0"/>
    <x v="9"/>
    <s v="Stucco"/>
    <x v="1"/>
    <n v="0"/>
    <x v="1"/>
    <s v="TA"/>
    <x v="2"/>
    <x v="1"/>
    <s v="TA"/>
    <s v="No"/>
    <x v="3"/>
    <n v="821"/>
    <s v="Unf"/>
    <n v="0"/>
    <n v="299"/>
    <n v="1120"/>
    <x v="0"/>
    <s v="Ex"/>
    <s v="Y"/>
    <x v="0"/>
    <n v="1130"/>
    <n v="0"/>
    <n v="0"/>
    <n v="1130"/>
    <n v="1"/>
    <n v="0"/>
    <n v="1"/>
    <n v="0"/>
    <n v="2"/>
    <n v="1"/>
    <s v="TA"/>
    <n v="5"/>
    <s v="Typ"/>
    <n v="1"/>
    <s v="Gd"/>
    <x v="1"/>
    <n v="1970"/>
    <x v="1"/>
    <n v="2"/>
    <n v="720"/>
    <s v="TA"/>
    <s v="TA"/>
    <x v="0"/>
    <n v="229"/>
    <n v="0"/>
    <n v="0"/>
    <n v="0"/>
    <n v="0"/>
    <n v="0"/>
    <s v="NA"/>
    <x v="0"/>
    <s v="NA"/>
    <n v="0"/>
    <n v="6"/>
    <n v="2006"/>
    <x v="0"/>
    <x v="0"/>
    <n v="120000"/>
  </r>
  <r>
    <n v="1185"/>
    <n v="20"/>
    <x v="0"/>
    <n v="50"/>
    <x v="902"/>
    <x v="1"/>
    <s v="NA"/>
    <x v="0"/>
    <x v="0"/>
    <x v="0"/>
    <x v="0"/>
    <x v="1"/>
    <x v="16"/>
    <x v="0"/>
    <x v="0"/>
    <x v="0"/>
    <x v="1"/>
    <n v="5"/>
    <n v="4"/>
    <n v="1963"/>
    <n v="1963"/>
    <x v="1"/>
    <x v="0"/>
    <x v="1"/>
    <s v="MetalSd"/>
    <x v="0"/>
    <n v="226"/>
    <x v="1"/>
    <s v="TA"/>
    <x v="1"/>
    <x v="1"/>
    <s v="TA"/>
    <s v="Gd"/>
    <x v="3"/>
    <n v="1159"/>
    <s v="Unf"/>
    <n v="0"/>
    <n v="413"/>
    <n v="1572"/>
    <x v="0"/>
    <s v="Gd"/>
    <s v="Y"/>
    <x v="0"/>
    <n v="1572"/>
    <n v="0"/>
    <n v="0"/>
    <n v="1572"/>
    <n v="1"/>
    <n v="0"/>
    <n v="1"/>
    <n v="1"/>
    <n v="3"/>
    <n v="1"/>
    <s v="TA"/>
    <n v="5"/>
    <s v="Typ"/>
    <n v="2"/>
    <s v="TA"/>
    <x v="6"/>
    <n v="1963"/>
    <x v="0"/>
    <n v="3"/>
    <n v="995"/>
    <s v="TA"/>
    <s v="TA"/>
    <x v="0"/>
    <n v="0"/>
    <n v="263"/>
    <n v="0"/>
    <n v="0"/>
    <n v="263"/>
    <n v="0"/>
    <s v="NA"/>
    <x v="0"/>
    <s v="NA"/>
    <n v="0"/>
    <n v="5"/>
    <n v="2007"/>
    <x v="0"/>
    <x v="0"/>
    <n v="186700"/>
  </r>
  <r>
    <n v="1186"/>
    <n v="50"/>
    <x v="0"/>
    <n v="60"/>
    <x v="903"/>
    <x v="0"/>
    <s v="NA"/>
    <x v="0"/>
    <x v="0"/>
    <x v="0"/>
    <x v="0"/>
    <x v="0"/>
    <x v="15"/>
    <x v="0"/>
    <x v="0"/>
    <x v="0"/>
    <x v="2"/>
    <n v="5"/>
    <n v="7"/>
    <n v="1924"/>
    <n v="1950"/>
    <x v="0"/>
    <x v="0"/>
    <x v="8"/>
    <s v="AsbShng"/>
    <x v="1"/>
    <n v="0"/>
    <x v="1"/>
    <s v="Gd"/>
    <x v="2"/>
    <x v="1"/>
    <s v="TA"/>
    <s v="No"/>
    <x v="4"/>
    <n v="392"/>
    <s v="Unf"/>
    <n v="0"/>
    <n v="392"/>
    <n v="784"/>
    <x v="0"/>
    <s v="Gd"/>
    <s v="Y"/>
    <x v="0"/>
    <n v="949"/>
    <n v="272"/>
    <n v="0"/>
    <n v="1221"/>
    <n v="1"/>
    <n v="0"/>
    <n v="1"/>
    <n v="0"/>
    <n v="4"/>
    <n v="1"/>
    <s v="TA"/>
    <n v="7"/>
    <s v="Typ"/>
    <n v="0"/>
    <s v="NA"/>
    <x v="0"/>
    <n v="1965"/>
    <x v="1"/>
    <n v="1"/>
    <n v="392"/>
    <s v="TA"/>
    <s v="TA"/>
    <x v="0"/>
    <n v="0"/>
    <n v="0"/>
    <n v="236"/>
    <n v="0"/>
    <n v="0"/>
    <n v="0"/>
    <s v="NA"/>
    <x v="0"/>
    <s v="NA"/>
    <n v="0"/>
    <n v="3"/>
    <n v="2006"/>
    <x v="0"/>
    <x v="0"/>
    <n v="104900"/>
  </r>
  <r>
    <n v="1187"/>
    <n v="190"/>
    <x v="0"/>
    <n v="107"/>
    <x v="904"/>
    <x v="0"/>
    <s v="NA"/>
    <x v="1"/>
    <x v="1"/>
    <x v="0"/>
    <x v="2"/>
    <x v="1"/>
    <x v="7"/>
    <x v="3"/>
    <x v="1"/>
    <x v="1"/>
    <x v="0"/>
    <n v="3"/>
    <n v="5"/>
    <n v="1900"/>
    <n v="1970"/>
    <x v="0"/>
    <x v="0"/>
    <x v="3"/>
    <s v="HdBoard"/>
    <x v="1"/>
    <n v="0"/>
    <x v="1"/>
    <s v="TA"/>
    <x v="1"/>
    <x v="4"/>
    <s v="TA"/>
    <s v="Mn"/>
    <x v="4"/>
    <n v="440"/>
    <s v="Unf"/>
    <n v="0"/>
    <n v="538"/>
    <n v="978"/>
    <x v="0"/>
    <s v="TA"/>
    <s v="Y"/>
    <x v="0"/>
    <n v="1014"/>
    <n v="685"/>
    <n v="0"/>
    <n v="1699"/>
    <n v="1"/>
    <n v="0"/>
    <n v="2"/>
    <n v="0"/>
    <n v="3"/>
    <n v="2"/>
    <s v="TA"/>
    <n v="7"/>
    <s v="Typ"/>
    <n v="0"/>
    <s v="NA"/>
    <x v="3"/>
    <n v="1920"/>
    <x v="1"/>
    <n v="2"/>
    <n v="420"/>
    <s v="Fa"/>
    <s v="Fa"/>
    <x v="0"/>
    <n v="0"/>
    <n v="74"/>
    <n v="0"/>
    <n v="0"/>
    <n v="0"/>
    <n v="0"/>
    <s v="NA"/>
    <x v="0"/>
    <s v="NA"/>
    <n v="0"/>
    <n v="8"/>
    <n v="2009"/>
    <x v="0"/>
    <x v="1"/>
    <n v="95000"/>
  </r>
  <r>
    <n v="1188"/>
    <n v="20"/>
    <x v="0"/>
    <n v="89"/>
    <x v="905"/>
    <x v="0"/>
    <s v="NA"/>
    <x v="0"/>
    <x v="0"/>
    <x v="0"/>
    <x v="2"/>
    <x v="0"/>
    <x v="3"/>
    <x v="0"/>
    <x v="0"/>
    <x v="0"/>
    <x v="1"/>
    <n v="8"/>
    <n v="5"/>
    <n v="1994"/>
    <n v="1995"/>
    <x v="0"/>
    <x v="0"/>
    <x v="13"/>
    <s v="ImStucc"/>
    <x v="1"/>
    <n v="0"/>
    <x v="0"/>
    <s v="TA"/>
    <x v="0"/>
    <x v="0"/>
    <s v="TA"/>
    <s v="No"/>
    <x v="0"/>
    <n v="1456"/>
    <s v="Unf"/>
    <n v="0"/>
    <n v="168"/>
    <n v="1624"/>
    <x v="0"/>
    <s v="Ex"/>
    <s v="Y"/>
    <x v="0"/>
    <n v="1624"/>
    <n v="0"/>
    <n v="0"/>
    <n v="1624"/>
    <n v="1"/>
    <n v="0"/>
    <n v="2"/>
    <n v="0"/>
    <n v="2"/>
    <n v="1"/>
    <s v="Gd"/>
    <n v="5"/>
    <s v="Typ"/>
    <n v="1"/>
    <s v="Fa"/>
    <x v="0"/>
    <n v="1994"/>
    <x v="0"/>
    <n v="3"/>
    <n v="757"/>
    <s v="TA"/>
    <s v="TA"/>
    <x v="0"/>
    <n v="0"/>
    <n v="114"/>
    <n v="192"/>
    <n v="0"/>
    <n v="0"/>
    <n v="0"/>
    <s v="NA"/>
    <x v="3"/>
    <s v="NA"/>
    <n v="0"/>
    <n v="7"/>
    <n v="2006"/>
    <x v="0"/>
    <x v="0"/>
    <n v="262000"/>
  </r>
  <r>
    <n v="1189"/>
    <n v="60"/>
    <x v="0"/>
    <n v="68"/>
    <x v="906"/>
    <x v="0"/>
    <s v="NA"/>
    <x v="1"/>
    <x v="0"/>
    <x v="0"/>
    <x v="0"/>
    <x v="0"/>
    <x v="0"/>
    <x v="0"/>
    <x v="0"/>
    <x v="0"/>
    <x v="0"/>
    <n v="7"/>
    <n v="5"/>
    <n v="2002"/>
    <n v="2002"/>
    <x v="0"/>
    <x v="0"/>
    <x v="0"/>
    <s v="VinylSd"/>
    <x v="0"/>
    <n v="95"/>
    <x v="0"/>
    <s v="TA"/>
    <x v="0"/>
    <x v="0"/>
    <s v="TA"/>
    <s v="No"/>
    <x v="2"/>
    <n v="0"/>
    <s v="Unf"/>
    <n v="0"/>
    <n v="831"/>
    <n v="831"/>
    <x v="0"/>
    <s v="Ex"/>
    <s v="Y"/>
    <x v="0"/>
    <n v="831"/>
    <n v="829"/>
    <n v="0"/>
    <n v="1660"/>
    <n v="0"/>
    <n v="0"/>
    <n v="2"/>
    <n v="1"/>
    <n v="3"/>
    <n v="1"/>
    <s v="Gd"/>
    <n v="7"/>
    <s v="Typ"/>
    <n v="0"/>
    <s v="NA"/>
    <x v="0"/>
    <n v="2002"/>
    <x v="0"/>
    <n v="2"/>
    <n v="493"/>
    <s v="TA"/>
    <s v="TA"/>
    <x v="0"/>
    <n v="144"/>
    <n v="68"/>
    <n v="0"/>
    <n v="0"/>
    <n v="0"/>
    <n v="0"/>
    <s v="NA"/>
    <x v="0"/>
    <s v="NA"/>
    <n v="0"/>
    <n v="7"/>
    <n v="2009"/>
    <x v="0"/>
    <x v="0"/>
    <n v="195000"/>
  </r>
  <r>
    <n v="1190"/>
    <n v="60"/>
    <x v="0"/>
    <n v="60"/>
    <x v="137"/>
    <x v="0"/>
    <s v="NA"/>
    <x v="0"/>
    <x v="0"/>
    <x v="0"/>
    <x v="0"/>
    <x v="0"/>
    <x v="17"/>
    <x v="0"/>
    <x v="0"/>
    <x v="0"/>
    <x v="0"/>
    <n v="7"/>
    <n v="5"/>
    <n v="1999"/>
    <n v="1999"/>
    <x v="0"/>
    <x v="0"/>
    <x v="0"/>
    <s v="VinylSd"/>
    <x v="1"/>
    <n v="0"/>
    <x v="1"/>
    <s v="TA"/>
    <x v="0"/>
    <x v="1"/>
    <s v="TA"/>
    <s v="No"/>
    <x v="2"/>
    <n v="0"/>
    <s v="Unf"/>
    <n v="0"/>
    <n v="994"/>
    <n v="994"/>
    <x v="0"/>
    <s v="Gd"/>
    <s v="Y"/>
    <x v="0"/>
    <n v="1028"/>
    <n v="776"/>
    <n v="0"/>
    <n v="1804"/>
    <n v="0"/>
    <n v="0"/>
    <n v="2"/>
    <n v="1"/>
    <n v="3"/>
    <n v="1"/>
    <s v="Gd"/>
    <n v="7"/>
    <s v="Typ"/>
    <n v="1"/>
    <s v="TA"/>
    <x v="0"/>
    <n v="1999"/>
    <x v="2"/>
    <n v="2"/>
    <n v="442"/>
    <s v="TA"/>
    <s v="TA"/>
    <x v="0"/>
    <n v="140"/>
    <n v="60"/>
    <n v="0"/>
    <n v="0"/>
    <n v="0"/>
    <n v="0"/>
    <s v="NA"/>
    <x v="0"/>
    <s v="NA"/>
    <n v="0"/>
    <n v="6"/>
    <n v="2010"/>
    <x v="0"/>
    <x v="0"/>
    <n v="189000"/>
  </r>
  <r>
    <n v="1191"/>
    <n v="190"/>
    <x v="0"/>
    <s v="NA"/>
    <x v="907"/>
    <x v="0"/>
    <s v="NA"/>
    <x v="0"/>
    <x v="2"/>
    <x v="0"/>
    <x v="0"/>
    <x v="1"/>
    <x v="4"/>
    <x v="0"/>
    <x v="0"/>
    <x v="1"/>
    <x v="1"/>
    <n v="4"/>
    <n v="4"/>
    <n v="1961"/>
    <n v="1975"/>
    <x v="0"/>
    <x v="0"/>
    <x v="1"/>
    <s v="MetalSd"/>
    <x v="2"/>
    <n v="149"/>
    <x v="1"/>
    <s v="Gd"/>
    <x v="1"/>
    <x v="1"/>
    <s v="TA"/>
    <s v="Av"/>
    <x v="4"/>
    <n v="1159"/>
    <s v="Unf"/>
    <n v="0"/>
    <n v="90"/>
    <n v="1249"/>
    <x v="0"/>
    <s v="Ex"/>
    <s v="Y"/>
    <x v="0"/>
    <n v="1622"/>
    <n v="0"/>
    <n v="0"/>
    <n v="1622"/>
    <n v="1"/>
    <n v="0"/>
    <n v="1"/>
    <n v="0"/>
    <n v="3"/>
    <n v="1"/>
    <s v="TA"/>
    <n v="7"/>
    <s v="Typ"/>
    <n v="1"/>
    <s v="TA"/>
    <x v="6"/>
    <n v="1975"/>
    <x v="2"/>
    <n v="4"/>
    <n v="1356"/>
    <s v="TA"/>
    <s v="TA"/>
    <x v="0"/>
    <n v="439"/>
    <n v="0"/>
    <n v="0"/>
    <n v="0"/>
    <n v="0"/>
    <n v="0"/>
    <s v="NA"/>
    <x v="0"/>
    <s v="NA"/>
    <n v="0"/>
    <n v="3"/>
    <n v="2007"/>
    <x v="0"/>
    <x v="0"/>
    <n v="168000"/>
  </r>
  <r>
    <n v="1192"/>
    <n v="160"/>
    <x v="3"/>
    <n v="24"/>
    <x v="55"/>
    <x v="0"/>
    <s v="Pave"/>
    <x v="0"/>
    <x v="0"/>
    <x v="0"/>
    <x v="0"/>
    <x v="0"/>
    <x v="5"/>
    <x v="0"/>
    <x v="0"/>
    <x v="4"/>
    <x v="0"/>
    <n v="8"/>
    <n v="5"/>
    <n v="1999"/>
    <n v="2000"/>
    <x v="0"/>
    <x v="0"/>
    <x v="1"/>
    <s v="MetalSd"/>
    <x v="0"/>
    <n v="456"/>
    <x v="0"/>
    <s v="TA"/>
    <x v="0"/>
    <x v="0"/>
    <s v="TA"/>
    <s v="No"/>
    <x v="2"/>
    <n v="0"/>
    <s v="Unf"/>
    <n v="0"/>
    <n v="776"/>
    <n v="776"/>
    <x v="0"/>
    <s v="Ex"/>
    <s v="Y"/>
    <x v="0"/>
    <n v="764"/>
    <n v="677"/>
    <n v="0"/>
    <n v="1441"/>
    <n v="0"/>
    <n v="0"/>
    <n v="2"/>
    <n v="1"/>
    <n v="2"/>
    <n v="1"/>
    <s v="Gd"/>
    <n v="5"/>
    <s v="Typ"/>
    <n v="0"/>
    <s v="NA"/>
    <x v="1"/>
    <n v="1999"/>
    <x v="1"/>
    <n v="2"/>
    <n v="492"/>
    <s v="TA"/>
    <s v="TA"/>
    <x v="0"/>
    <n v="206"/>
    <n v="0"/>
    <n v="0"/>
    <n v="0"/>
    <n v="0"/>
    <n v="0"/>
    <s v="NA"/>
    <x v="0"/>
    <s v="NA"/>
    <n v="0"/>
    <n v="11"/>
    <n v="2007"/>
    <x v="0"/>
    <x v="0"/>
    <n v="174000"/>
  </r>
  <r>
    <n v="1193"/>
    <n v="50"/>
    <x v="1"/>
    <n v="60"/>
    <x v="1"/>
    <x v="0"/>
    <s v="Grvl"/>
    <x v="0"/>
    <x v="0"/>
    <x v="0"/>
    <x v="0"/>
    <x v="0"/>
    <x v="7"/>
    <x v="0"/>
    <x v="0"/>
    <x v="0"/>
    <x v="2"/>
    <n v="5"/>
    <n v="8"/>
    <n v="1925"/>
    <n v="1994"/>
    <x v="2"/>
    <x v="0"/>
    <x v="0"/>
    <s v="VinylSd"/>
    <x v="1"/>
    <n v="0"/>
    <x v="1"/>
    <s v="TA"/>
    <x v="0"/>
    <x v="1"/>
    <s v="TA"/>
    <s v="Mn"/>
    <x v="2"/>
    <n v="0"/>
    <s v="Unf"/>
    <n v="0"/>
    <n v="702"/>
    <n v="702"/>
    <x v="0"/>
    <s v="Gd"/>
    <s v="Y"/>
    <x v="0"/>
    <n v="842"/>
    <n v="630"/>
    <n v="0"/>
    <n v="1472"/>
    <n v="0"/>
    <n v="0"/>
    <n v="1"/>
    <n v="0"/>
    <n v="3"/>
    <n v="1"/>
    <s v="Gd"/>
    <n v="6"/>
    <s v="Typ"/>
    <n v="0"/>
    <s v="NA"/>
    <x v="1"/>
    <n v="1925"/>
    <x v="1"/>
    <n v="1"/>
    <n v="250"/>
    <s v="TA"/>
    <s v="Fa"/>
    <x v="2"/>
    <n v="0"/>
    <n v="0"/>
    <n v="84"/>
    <n v="0"/>
    <n v="0"/>
    <n v="0"/>
    <s v="NA"/>
    <x v="2"/>
    <s v="NA"/>
    <n v="0"/>
    <n v="7"/>
    <n v="2007"/>
    <x v="0"/>
    <x v="0"/>
    <n v="125000"/>
  </r>
  <r>
    <n v="1194"/>
    <n v="120"/>
    <x v="1"/>
    <s v="NA"/>
    <x v="78"/>
    <x v="0"/>
    <s v="NA"/>
    <x v="0"/>
    <x v="0"/>
    <x v="0"/>
    <x v="1"/>
    <x v="0"/>
    <x v="4"/>
    <x v="0"/>
    <x v="0"/>
    <x v="3"/>
    <x v="1"/>
    <n v="6"/>
    <n v="5"/>
    <n v="1999"/>
    <n v="1999"/>
    <x v="1"/>
    <x v="0"/>
    <x v="0"/>
    <s v="VinylSd"/>
    <x v="0"/>
    <n v="425"/>
    <x v="1"/>
    <s v="TA"/>
    <x v="0"/>
    <x v="2"/>
    <s v="TA"/>
    <s v="No"/>
    <x v="0"/>
    <n v="883"/>
    <s v="Unf"/>
    <n v="0"/>
    <n v="341"/>
    <n v="1224"/>
    <x v="0"/>
    <s v="Ex"/>
    <s v="Y"/>
    <x v="0"/>
    <n v="1224"/>
    <n v="0"/>
    <n v="0"/>
    <n v="1224"/>
    <n v="1"/>
    <n v="0"/>
    <n v="2"/>
    <n v="0"/>
    <n v="2"/>
    <n v="1"/>
    <s v="TA"/>
    <n v="5"/>
    <s v="Typ"/>
    <n v="0"/>
    <s v="NA"/>
    <x v="0"/>
    <n v="1999"/>
    <x v="2"/>
    <n v="2"/>
    <n v="402"/>
    <s v="TA"/>
    <s v="TA"/>
    <x v="0"/>
    <n v="0"/>
    <n v="304"/>
    <n v="0"/>
    <n v="0"/>
    <n v="0"/>
    <n v="0"/>
    <s v="NA"/>
    <x v="0"/>
    <s v="NA"/>
    <n v="0"/>
    <n v="6"/>
    <n v="2009"/>
    <x v="0"/>
    <x v="0"/>
    <n v="165000"/>
  </r>
  <r>
    <n v="1195"/>
    <n v="60"/>
    <x v="0"/>
    <n v="80"/>
    <x v="908"/>
    <x v="0"/>
    <s v="NA"/>
    <x v="0"/>
    <x v="0"/>
    <x v="0"/>
    <x v="2"/>
    <x v="0"/>
    <x v="9"/>
    <x v="0"/>
    <x v="0"/>
    <x v="0"/>
    <x v="0"/>
    <n v="6"/>
    <n v="7"/>
    <n v="1969"/>
    <n v="1969"/>
    <x v="0"/>
    <x v="0"/>
    <x v="3"/>
    <s v="HdBoard"/>
    <x v="2"/>
    <n v="143"/>
    <x v="1"/>
    <s v="TA"/>
    <x v="1"/>
    <x v="1"/>
    <s v="TA"/>
    <s v="No"/>
    <x v="1"/>
    <n v="371"/>
    <s v="Unf"/>
    <n v="0"/>
    <n v="292"/>
    <n v="663"/>
    <x v="0"/>
    <s v="TA"/>
    <s v="Y"/>
    <x v="0"/>
    <n v="663"/>
    <n v="689"/>
    <n v="0"/>
    <n v="1352"/>
    <n v="0"/>
    <n v="0"/>
    <n v="1"/>
    <n v="1"/>
    <n v="4"/>
    <n v="1"/>
    <s v="TA"/>
    <n v="7"/>
    <s v="Typ"/>
    <n v="0"/>
    <s v="NA"/>
    <x v="0"/>
    <n v="1969"/>
    <x v="2"/>
    <n v="1"/>
    <n v="299"/>
    <s v="TA"/>
    <s v="TA"/>
    <x v="0"/>
    <n v="379"/>
    <n v="36"/>
    <n v="0"/>
    <n v="0"/>
    <n v="0"/>
    <n v="0"/>
    <s v="NA"/>
    <x v="1"/>
    <s v="NA"/>
    <n v="0"/>
    <n v="3"/>
    <n v="2010"/>
    <x v="0"/>
    <x v="0"/>
    <n v="158000"/>
  </r>
  <r>
    <n v="1196"/>
    <n v="60"/>
    <x v="0"/>
    <n v="51"/>
    <x v="909"/>
    <x v="0"/>
    <s v="NA"/>
    <x v="1"/>
    <x v="0"/>
    <x v="0"/>
    <x v="0"/>
    <x v="0"/>
    <x v="17"/>
    <x v="0"/>
    <x v="0"/>
    <x v="0"/>
    <x v="0"/>
    <n v="6"/>
    <n v="5"/>
    <n v="2005"/>
    <n v="2005"/>
    <x v="0"/>
    <x v="0"/>
    <x v="0"/>
    <s v="VinylSd"/>
    <x v="1"/>
    <n v="0"/>
    <x v="1"/>
    <s v="TA"/>
    <x v="0"/>
    <x v="0"/>
    <s v="TA"/>
    <s v="No"/>
    <x v="2"/>
    <n v="0"/>
    <s v="Unf"/>
    <n v="0"/>
    <n v="728"/>
    <n v="728"/>
    <x v="0"/>
    <s v="Ex"/>
    <s v="Y"/>
    <x v="0"/>
    <n v="728"/>
    <n v="728"/>
    <n v="0"/>
    <n v="1456"/>
    <n v="0"/>
    <n v="0"/>
    <n v="2"/>
    <n v="1"/>
    <n v="3"/>
    <n v="1"/>
    <s v="Gd"/>
    <n v="8"/>
    <s v="Typ"/>
    <n v="0"/>
    <s v="NA"/>
    <x v="0"/>
    <n v="2005"/>
    <x v="2"/>
    <n v="2"/>
    <n v="400"/>
    <s v="TA"/>
    <s v="TA"/>
    <x v="0"/>
    <n v="100"/>
    <n v="24"/>
    <n v="0"/>
    <n v="0"/>
    <n v="0"/>
    <n v="0"/>
    <s v="NA"/>
    <x v="0"/>
    <s v="NA"/>
    <n v="0"/>
    <n v="7"/>
    <n v="2008"/>
    <x v="0"/>
    <x v="0"/>
    <n v="176000"/>
  </r>
  <r>
    <n v="1197"/>
    <n v="60"/>
    <x v="0"/>
    <n v="58"/>
    <x v="910"/>
    <x v="0"/>
    <s v="NA"/>
    <x v="1"/>
    <x v="0"/>
    <x v="0"/>
    <x v="0"/>
    <x v="0"/>
    <x v="17"/>
    <x v="0"/>
    <x v="0"/>
    <x v="0"/>
    <x v="0"/>
    <n v="7"/>
    <n v="5"/>
    <n v="2006"/>
    <n v="2006"/>
    <x v="0"/>
    <x v="0"/>
    <x v="0"/>
    <s v="VinylSd"/>
    <x v="1"/>
    <n v="0"/>
    <x v="0"/>
    <s v="TA"/>
    <x v="0"/>
    <x v="0"/>
    <s v="TA"/>
    <s v="Av"/>
    <x v="2"/>
    <n v="0"/>
    <s v="Unf"/>
    <n v="0"/>
    <n v="879"/>
    <n v="879"/>
    <x v="0"/>
    <s v="Ex"/>
    <s v="Y"/>
    <x v="0"/>
    <n v="879"/>
    <n v="984"/>
    <n v="0"/>
    <n v="1863"/>
    <n v="0"/>
    <n v="0"/>
    <n v="2"/>
    <n v="1"/>
    <n v="4"/>
    <n v="1"/>
    <s v="Gd"/>
    <n v="9"/>
    <s v="Typ"/>
    <n v="1"/>
    <s v="Gd"/>
    <x v="2"/>
    <n v="2006"/>
    <x v="2"/>
    <n v="3"/>
    <n v="660"/>
    <s v="TA"/>
    <s v="TA"/>
    <x v="0"/>
    <n v="100"/>
    <n v="17"/>
    <n v="0"/>
    <n v="0"/>
    <n v="0"/>
    <n v="0"/>
    <s v="NA"/>
    <x v="0"/>
    <s v="NA"/>
    <n v="0"/>
    <n v="11"/>
    <n v="2006"/>
    <x v="1"/>
    <x v="2"/>
    <n v="219210"/>
  </r>
  <r>
    <n v="1198"/>
    <n v="75"/>
    <x v="1"/>
    <n v="65"/>
    <x v="911"/>
    <x v="0"/>
    <s v="NA"/>
    <x v="1"/>
    <x v="1"/>
    <x v="0"/>
    <x v="2"/>
    <x v="0"/>
    <x v="7"/>
    <x v="0"/>
    <x v="0"/>
    <x v="0"/>
    <x v="6"/>
    <n v="7"/>
    <n v="6"/>
    <n v="1916"/>
    <n v="1950"/>
    <x v="0"/>
    <x v="0"/>
    <x v="1"/>
    <s v="MetalSd"/>
    <x v="1"/>
    <n v="0"/>
    <x v="1"/>
    <s v="TA"/>
    <x v="2"/>
    <x v="1"/>
    <s v="TA"/>
    <s v="No"/>
    <x v="2"/>
    <n v="0"/>
    <s v="Unf"/>
    <n v="0"/>
    <n v="815"/>
    <n v="815"/>
    <x v="0"/>
    <s v="Ex"/>
    <s v="Y"/>
    <x v="0"/>
    <n v="815"/>
    <n v="875"/>
    <n v="0"/>
    <n v="1690"/>
    <n v="0"/>
    <n v="0"/>
    <n v="1"/>
    <n v="0"/>
    <n v="3"/>
    <n v="1"/>
    <s v="TA"/>
    <n v="7"/>
    <s v="Typ"/>
    <n v="1"/>
    <s v="Gd"/>
    <x v="1"/>
    <n v="1916"/>
    <x v="1"/>
    <n v="1"/>
    <n v="225"/>
    <s v="TA"/>
    <s v="TA"/>
    <x v="0"/>
    <n v="0"/>
    <n v="0"/>
    <n v="330"/>
    <n v="0"/>
    <n v="0"/>
    <n v="0"/>
    <s v="NA"/>
    <x v="0"/>
    <s v="NA"/>
    <n v="0"/>
    <n v="7"/>
    <n v="2006"/>
    <x v="6"/>
    <x v="0"/>
    <n v="144000"/>
  </r>
  <r>
    <n v="1199"/>
    <n v="20"/>
    <x v="0"/>
    <n v="70"/>
    <x v="134"/>
    <x v="0"/>
    <s v="NA"/>
    <x v="0"/>
    <x v="0"/>
    <x v="0"/>
    <x v="0"/>
    <x v="0"/>
    <x v="0"/>
    <x v="0"/>
    <x v="0"/>
    <x v="0"/>
    <x v="1"/>
    <n v="7"/>
    <n v="5"/>
    <n v="2001"/>
    <n v="2001"/>
    <x v="0"/>
    <x v="0"/>
    <x v="0"/>
    <s v="VinylSd"/>
    <x v="1"/>
    <n v="0"/>
    <x v="0"/>
    <s v="TA"/>
    <x v="0"/>
    <x v="0"/>
    <s v="TA"/>
    <s v="No"/>
    <x v="2"/>
    <n v="0"/>
    <s v="Unf"/>
    <n v="0"/>
    <n v="1212"/>
    <n v="1212"/>
    <x v="0"/>
    <s v="Ex"/>
    <s v="Y"/>
    <x v="0"/>
    <n v="1212"/>
    <n v="0"/>
    <n v="0"/>
    <n v="1212"/>
    <n v="0"/>
    <n v="0"/>
    <n v="2"/>
    <n v="0"/>
    <n v="3"/>
    <n v="1"/>
    <s v="Gd"/>
    <n v="6"/>
    <s v="Typ"/>
    <n v="0"/>
    <s v="NA"/>
    <x v="0"/>
    <n v="2001"/>
    <x v="0"/>
    <n v="2"/>
    <n v="573"/>
    <s v="TA"/>
    <s v="TA"/>
    <x v="0"/>
    <n v="356"/>
    <n v="0"/>
    <n v="0"/>
    <n v="0"/>
    <n v="0"/>
    <n v="0"/>
    <s v="NA"/>
    <x v="0"/>
    <s v="NA"/>
    <n v="0"/>
    <n v="6"/>
    <n v="2009"/>
    <x v="0"/>
    <x v="0"/>
    <n v="178000"/>
  </r>
  <r>
    <n v="1200"/>
    <n v="20"/>
    <x v="0"/>
    <n v="75"/>
    <x v="912"/>
    <x v="0"/>
    <s v="NA"/>
    <x v="0"/>
    <x v="0"/>
    <x v="0"/>
    <x v="0"/>
    <x v="0"/>
    <x v="9"/>
    <x v="0"/>
    <x v="0"/>
    <x v="0"/>
    <x v="1"/>
    <n v="4"/>
    <n v="5"/>
    <n v="1963"/>
    <n v="1979"/>
    <x v="0"/>
    <x v="0"/>
    <x v="3"/>
    <s v="HdBoard"/>
    <x v="0"/>
    <n v="51"/>
    <x v="1"/>
    <s v="TA"/>
    <x v="1"/>
    <x v="1"/>
    <s v="TA"/>
    <s v="No"/>
    <x v="3"/>
    <n v="547"/>
    <s v="Unf"/>
    <n v="0"/>
    <n v="504"/>
    <n v="1051"/>
    <x v="0"/>
    <s v="Gd"/>
    <s v="Y"/>
    <x v="0"/>
    <n v="1382"/>
    <n v="0"/>
    <n v="0"/>
    <n v="1382"/>
    <n v="0"/>
    <n v="0"/>
    <n v="1"/>
    <n v="1"/>
    <n v="3"/>
    <n v="1"/>
    <s v="TA"/>
    <n v="6"/>
    <s v="Typ"/>
    <n v="1"/>
    <s v="Po"/>
    <x v="0"/>
    <n v="1974"/>
    <x v="1"/>
    <n v="2"/>
    <n v="459"/>
    <s v="TA"/>
    <s v="TA"/>
    <x v="0"/>
    <n v="0"/>
    <n v="82"/>
    <n v="0"/>
    <n v="0"/>
    <n v="0"/>
    <n v="0"/>
    <s v="NA"/>
    <x v="0"/>
    <s v="NA"/>
    <n v="0"/>
    <n v="10"/>
    <n v="2006"/>
    <x v="0"/>
    <x v="0"/>
    <n v="148000"/>
  </r>
  <r>
    <n v="1201"/>
    <n v="20"/>
    <x v="0"/>
    <n v="71"/>
    <x v="913"/>
    <x v="0"/>
    <s v="NA"/>
    <x v="0"/>
    <x v="0"/>
    <x v="0"/>
    <x v="0"/>
    <x v="0"/>
    <x v="11"/>
    <x v="0"/>
    <x v="0"/>
    <x v="0"/>
    <x v="1"/>
    <n v="4"/>
    <n v="5"/>
    <n v="1970"/>
    <n v="1970"/>
    <x v="0"/>
    <x v="0"/>
    <x v="1"/>
    <s v="MetalSd"/>
    <x v="1"/>
    <n v="0"/>
    <x v="1"/>
    <s v="TA"/>
    <x v="1"/>
    <x v="1"/>
    <s v="TA"/>
    <s v="No"/>
    <x v="2"/>
    <n v="0"/>
    <s v="Unf"/>
    <n v="0"/>
    <n v="864"/>
    <n v="864"/>
    <x v="0"/>
    <s v="Gd"/>
    <s v="Y"/>
    <x v="0"/>
    <n v="864"/>
    <n v="0"/>
    <n v="0"/>
    <n v="864"/>
    <n v="0"/>
    <n v="0"/>
    <n v="1"/>
    <n v="0"/>
    <n v="3"/>
    <n v="1"/>
    <s v="TA"/>
    <n v="5"/>
    <s v="Typ"/>
    <n v="0"/>
    <s v="NA"/>
    <x v="0"/>
    <n v="1972"/>
    <x v="1"/>
    <n v="1"/>
    <n v="280"/>
    <s v="TA"/>
    <s v="TA"/>
    <x v="0"/>
    <n v="0"/>
    <n v="0"/>
    <n v="0"/>
    <n v="0"/>
    <n v="0"/>
    <n v="0"/>
    <s v="NA"/>
    <x v="0"/>
    <s v="Shed"/>
    <n v="0"/>
    <n v="7"/>
    <n v="2006"/>
    <x v="8"/>
    <x v="1"/>
    <n v="116050"/>
  </r>
  <r>
    <n v="1202"/>
    <n v="60"/>
    <x v="0"/>
    <n v="80"/>
    <x v="127"/>
    <x v="0"/>
    <s v="NA"/>
    <x v="0"/>
    <x v="0"/>
    <x v="0"/>
    <x v="2"/>
    <x v="0"/>
    <x v="0"/>
    <x v="0"/>
    <x v="0"/>
    <x v="0"/>
    <x v="0"/>
    <n v="7"/>
    <n v="5"/>
    <n v="1998"/>
    <n v="1998"/>
    <x v="0"/>
    <x v="0"/>
    <x v="0"/>
    <s v="VinylSd"/>
    <x v="1"/>
    <n v="0"/>
    <x v="1"/>
    <s v="TA"/>
    <x v="0"/>
    <x v="0"/>
    <s v="TA"/>
    <s v="Av"/>
    <x v="2"/>
    <n v="0"/>
    <s v="Unf"/>
    <n v="0"/>
    <n v="866"/>
    <n v="866"/>
    <x v="0"/>
    <s v="Ex"/>
    <s v="Y"/>
    <x v="0"/>
    <n v="866"/>
    <n v="913"/>
    <n v="0"/>
    <n v="1779"/>
    <n v="0"/>
    <n v="0"/>
    <n v="2"/>
    <n v="1"/>
    <n v="3"/>
    <n v="1"/>
    <s v="Gd"/>
    <n v="6"/>
    <s v="Typ"/>
    <n v="0"/>
    <s v="NA"/>
    <x v="0"/>
    <n v="1998"/>
    <x v="0"/>
    <n v="2"/>
    <n v="546"/>
    <s v="TA"/>
    <s v="TA"/>
    <x v="0"/>
    <n v="198"/>
    <n v="36"/>
    <n v="0"/>
    <n v="0"/>
    <n v="0"/>
    <n v="0"/>
    <s v="NA"/>
    <x v="0"/>
    <s v="NA"/>
    <n v="0"/>
    <n v="3"/>
    <n v="2009"/>
    <x v="0"/>
    <x v="0"/>
    <n v="197900"/>
  </r>
  <r>
    <n v="1203"/>
    <n v="50"/>
    <x v="1"/>
    <n v="50"/>
    <x v="100"/>
    <x v="0"/>
    <s v="NA"/>
    <x v="0"/>
    <x v="0"/>
    <x v="0"/>
    <x v="2"/>
    <x v="0"/>
    <x v="8"/>
    <x v="0"/>
    <x v="0"/>
    <x v="0"/>
    <x v="2"/>
    <n v="5"/>
    <n v="8"/>
    <n v="1925"/>
    <n v="1997"/>
    <x v="0"/>
    <x v="0"/>
    <x v="2"/>
    <s v="Wd Sdng"/>
    <x v="1"/>
    <n v="0"/>
    <x v="1"/>
    <s v="TA"/>
    <x v="2"/>
    <x v="1"/>
    <s v="TA"/>
    <s v="No"/>
    <x v="2"/>
    <n v="0"/>
    <s v="Unf"/>
    <n v="0"/>
    <n v="884"/>
    <n v="884"/>
    <x v="0"/>
    <s v="Ex"/>
    <s v="Y"/>
    <x v="0"/>
    <n v="884"/>
    <n v="464"/>
    <n v="0"/>
    <n v="1348"/>
    <n v="1"/>
    <n v="0"/>
    <n v="1"/>
    <n v="0"/>
    <n v="3"/>
    <n v="1"/>
    <s v="TA"/>
    <n v="5"/>
    <s v="Typ"/>
    <n v="1"/>
    <s v="Fa"/>
    <x v="1"/>
    <n v="1960"/>
    <x v="1"/>
    <n v="1"/>
    <n v="216"/>
    <s v="TA"/>
    <s v="TA"/>
    <x v="1"/>
    <n v="0"/>
    <n v="0"/>
    <n v="208"/>
    <n v="0"/>
    <n v="0"/>
    <n v="0"/>
    <s v="NA"/>
    <x v="0"/>
    <s v="NA"/>
    <n v="0"/>
    <n v="5"/>
    <n v="2009"/>
    <x v="0"/>
    <x v="0"/>
    <n v="117000"/>
  </r>
  <r>
    <n v="1204"/>
    <n v="20"/>
    <x v="0"/>
    <n v="75"/>
    <x v="653"/>
    <x v="0"/>
    <s v="NA"/>
    <x v="0"/>
    <x v="0"/>
    <x v="0"/>
    <x v="0"/>
    <x v="0"/>
    <x v="0"/>
    <x v="0"/>
    <x v="0"/>
    <x v="0"/>
    <x v="1"/>
    <n v="7"/>
    <n v="5"/>
    <n v="2000"/>
    <n v="2001"/>
    <x v="0"/>
    <x v="0"/>
    <x v="0"/>
    <s v="VinylSd"/>
    <x v="0"/>
    <n v="171"/>
    <x v="0"/>
    <s v="TA"/>
    <x v="0"/>
    <x v="0"/>
    <s v="TA"/>
    <s v="No"/>
    <x v="2"/>
    <n v="0"/>
    <s v="Unf"/>
    <n v="0"/>
    <n v="1630"/>
    <n v="1630"/>
    <x v="0"/>
    <s v="Ex"/>
    <s v="Y"/>
    <x v="0"/>
    <n v="1630"/>
    <n v="0"/>
    <n v="0"/>
    <n v="1630"/>
    <n v="0"/>
    <n v="0"/>
    <n v="2"/>
    <n v="0"/>
    <n v="3"/>
    <n v="1"/>
    <s v="Gd"/>
    <n v="6"/>
    <s v="Typ"/>
    <n v="1"/>
    <s v="TA"/>
    <x v="0"/>
    <n v="2000"/>
    <x v="1"/>
    <n v="2"/>
    <n v="451"/>
    <s v="TA"/>
    <s v="TA"/>
    <x v="0"/>
    <n v="74"/>
    <n v="234"/>
    <n v="0"/>
    <n v="0"/>
    <n v="0"/>
    <n v="0"/>
    <s v="NA"/>
    <x v="0"/>
    <s v="NA"/>
    <n v="0"/>
    <n v="10"/>
    <n v="2009"/>
    <x v="0"/>
    <x v="0"/>
    <n v="213000"/>
  </r>
  <r>
    <n v="1205"/>
    <n v="20"/>
    <x v="0"/>
    <n v="78"/>
    <x v="464"/>
    <x v="0"/>
    <s v="NA"/>
    <x v="0"/>
    <x v="0"/>
    <x v="0"/>
    <x v="0"/>
    <x v="0"/>
    <x v="6"/>
    <x v="0"/>
    <x v="0"/>
    <x v="0"/>
    <x v="1"/>
    <n v="5"/>
    <n v="6"/>
    <n v="1975"/>
    <n v="1975"/>
    <x v="0"/>
    <x v="0"/>
    <x v="3"/>
    <s v="HdBoard"/>
    <x v="1"/>
    <n v="0"/>
    <x v="1"/>
    <s v="TA"/>
    <x v="1"/>
    <x v="0"/>
    <s v="TA"/>
    <s v="No"/>
    <x v="1"/>
    <n v="788"/>
    <s v="Unf"/>
    <n v="0"/>
    <n v="268"/>
    <n v="1056"/>
    <x v="0"/>
    <s v="Ex"/>
    <s v="Y"/>
    <x v="0"/>
    <n v="1074"/>
    <n v="0"/>
    <n v="0"/>
    <n v="1074"/>
    <n v="1"/>
    <n v="0"/>
    <n v="1"/>
    <n v="1"/>
    <n v="3"/>
    <n v="1"/>
    <s v="TA"/>
    <n v="6"/>
    <s v="Typ"/>
    <n v="0"/>
    <s v="NA"/>
    <x v="0"/>
    <n v="1975"/>
    <x v="0"/>
    <n v="2"/>
    <n v="495"/>
    <s v="TA"/>
    <s v="TA"/>
    <x v="0"/>
    <n v="0"/>
    <n v="88"/>
    <n v="0"/>
    <n v="0"/>
    <n v="0"/>
    <n v="0"/>
    <s v="NA"/>
    <x v="1"/>
    <s v="NA"/>
    <n v="0"/>
    <n v="7"/>
    <n v="2006"/>
    <x v="0"/>
    <x v="0"/>
    <n v="153500"/>
  </r>
  <r>
    <n v="1206"/>
    <n v="20"/>
    <x v="0"/>
    <n v="90"/>
    <x v="914"/>
    <x v="0"/>
    <s v="NA"/>
    <x v="1"/>
    <x v="0"/>
    <x v="0"/>
    <x v="3"/>
    <x v="0"/>
    <x v="12"/>
    <x v="0"/>
    <x v="0"/>
    <x v="0"/>
    <x v="1"/>
    <n v="7"/>
    <n v="7"/>
    <n v="1990"/>
    <n v="1991"/>
    <x v="1"/>
    <x v="0"/>
    <x v="3"/>
    <s v="HdBoard"/>
    <x v="0"/>
    <n v="234"/>
    <x v="0"/>
    <s v="TA"/>
    <x v="1"/>
    <x v="0"/>
    <s v="TA"/>
    <s v="Mn"/>
    <x v="1"/>
    <n v="485"/>
    <s v="BLQ"/>
    <n v="177"/>
    <n v="1496"/>
    <n v="2158"/>
    <x v="0"/>
    <s v="Gd"/>
    <s v="Y"/>
    <x v="0"/>
    <n v="2196"/>
    <n v="0"/>
    <n v="0"/>
    <n v="2196"/>
    <n v="0"/>
    <n v="0"/>
    <n v="2"/>
    <n v="0"/>
    <n v="3"/>
    <n v="1"/>
    <s v="Gd"/>
    <n v="7"/>
    <s v="Typ"/>
    <n v="1"/>
    <s v="TA"/>
    <x v="0"/>
    <n v="1990"/>
    <x v="0"/>
    <n v="3"/>
    <n v="701"/>
    <s v="TA"/>
    <s v="TA"/>
    <x v="0"/>
    <n v="84"/>
    <n v="70"/>
    <n v="0"/>
    <n v="0"/>
    <n v="0"/>
    <n v="0"/>
    <s v="NA"/>
    <x v="0"/>
    <s v="NA"/>
    <n v="0"/>
    <n v="6"/>
    <n v="2009"/>
    <x v="0"/>
    <x v="0"/>
    <n v="271900"/>
  </r>
  <r>
    <n v="1207"/>
    <n v="20"/>
    <x v="4"/>
    <s v="NA"/>
    <x v="915"/>
    <x v="0"/>
    <s v="NA"/>
    <x v="0"/>
    <x v="0"/>
    <x v="0"/>
    <x v="0"/>
    <x v="0"/>
    <x v="12"/>
    <x v="0"/>
    <x v="0"/>
    <x v="0"/>
    <x v="1"/>
    <n v="4"/>
    <n v="4"/>
    <n v="1966"/>
    <n v="1966"/>
    <x v="0"/>
    <x v="0"/>
    <x v="3"/>
    <s v="HdBoard"/>
    <x v="1"/>
    <n v="0"/>
    <x v="1"/>
    <s v="TA"/>
    <x v="1"/>
    <x v="1"/>
    <s v="TA"/>
    <s v="No"/>
    <x v="3"/>
    <n v="1056"/>
    <s v="Unf"/>
    <n v="0"/>
    <n v="0"/>
    <n v="1056"/>
    <x v="0"/>
    <s v="TA"/>
    <s v="Y"/>
    <x v="0"/>
    <n v="1056"/>
    <n v="0"/>
    <n v="0"/>
    <n v="1056"/>
    <n v="1"/>
    <n v="0"/>
    <n v="1"/>
    <n v="0"/>
    <n v="2"/>
    <n v="1"/>
    <s v="TA"/>
    <n v="5"/>
    <s v="Typ"/>
    <n v="0"/>
    <s v="NA"/>
    <x v="1"/>
    <n v="1966"/>
    <x v="1"/>
    <n v="1"/>
    <n v="384"/>
    <s v="TA"/>
    <s v="TA"/>
    <x v="0"/>
    <n v="0"/>
    <n v="42"/>
    <n v="0"/>
    <n v="0"/>
    <n v="0"/>
    <n v="0"/>
    <s v="NA"/>
    <x v="1"/>
    <s v="NA"/>
    <n v="0"/>
    <n v="11"/>
    <n v="2006"/>
    <x v="0"/>
    <x v="0"/>
    <n v="107000"/>
  </r>
  <r>
    <n v="1208"/>
    <n v="20"/>
    <x v="0"/>
    <n v="70"/>
    <x v="305"/>
    <x v="0"/>
    <s v="NA"/>
    <x v="0"/>
    <x v="0"/>
    <x v="0"/>
    <x v="0"/>
    <x v="0"/>
    <x v="0"/>
    <x v="0"/>
    <x v="0"/>
    <x v="0"/>
    <x v="1"/>
    <n v="6"/>
    <n v="5"/>
    <n v="2003"/>
    <n v="2003"/>
    <x v="0"/>
    <x v="0"/>
    <x v="0"/>
    <s v="VinylSd"/>
    <x v="0"/>
    <n v="120"/>
    <x v="0"/>
    <s v="TA"/>
    <x v="0"/>
    <x v="0"/>
    <s v="TA"/>
    <s v="Av"/>
    <x v="0"/>
    <n v="340"/>
    <s v="Unf"/>
    <n v="0"/>
    <n v="1342"/>
    <n v="1682"/>
    <x v="0"/>
    <s v="Ex"/>
    <s v="Y"/>
    <x v="0"/>
    <n v="1700"/>
    <n v="0"/>
    <n v="0"/>
    <n v="1700"/>
    <n v="1"/>
    <n v="0"/>
    <n v="2"/>
    <n v="0"/>
    <n v="3"/>
    <n v="1"/>
    <s v="Gd"/>
    <n v="7"/>
    <s v="Typ"/>
    <n v="0"/>
    <s v="NA"/>
    <x v="0"/>
    <n v="2003"/>
    <x v="0"/>
    <n v="2"/>
    <n v="544"/>
    <s v="TA"/>
    <s v="TA"/>
    <x v="0"/>
    <n v="192"/>
    <n v="23"/>
    <n v="0"/>
    <n v="0"/>
    <n v="0"/>
    <n v="0"/>
    <s v="NA"/>
    <x v="0"/>
    <s v="NA"/>
    <n v="0"/>
    <n v="5"/>
    <n v="2006"/>
    <x v="0"/>
    <x v="0"/>
    <n v="200000"/>
  </r>
  <r>
    <n v="1209"/>
    <n v="20"/>
    <x v="0"/>
    <n v="70"/>
    <x v="916"/>
    <x v="0"/>
    <s v="NA"/>
    <x v="0"/>
    <x v="0"/>
    <x v="0"/>
    <x v="0"/>
    <x v="0"/>
    <x v="11"/>
    <x v="0"/>
    <x v="0"/>
    <x v="0"/>
    <x v="1"/>
    <n v="5"/>
    <n v="7"/>
    <n v="1962"/>
    <n v="1980"/>
    <x v="0"/>
    <x v="0"/>
    <x v="1"/>
    <s v="MetalSd"/>
    <x v="1"/>
    <n v="0"/>
    <x v="1"/>
    <s v="Gd"/>
    <x v="1"/>
    <x v="1"/>
    <s v="TA"/>
    <s v="No"/>
    <x v="3"/>
    <n v="504"/>
    <s v="BLQ"/>
    <n v="108"/>
    <n v="319"/>
    <n v="931"/>
    <x v="0"/>
    <s v="TA"/>
    <s v="Y"/>
    <x v="0"/>
    <n v="1283"/>
    <n v="0"/>
    <n v="0"/>
    <n v="1283"/>
    <n v="1"/>
    <n v="0"/>
    <n v="1"/>
    <n v="0"/>
    <n v="3"/>
    <n v="1"/>
    <s v="TA"/>
    <n v="6"/>
    <s v="Typ"/>
    <n v="0"/>
    <s v="NA"/>
    <x v="1"/>
    <n v="1980"/>
    <x v="1"/>
    <n v="2"/>
    <n v="506"/>
    <s v="TA"/>
    <s v="TA"/>
    <x v="0"/>
    <n v="0"/>
    <n v="0"/>
    <n v="0"/>
    <n v="0"/>
    <n v="0"/>
    <n v="0"/>
    <s v="NA"/>
    <x v="0"/>
    <s v="NA"/>
    <n v="0"/>
    <n v="10"/>
    <n v="2008"/>
    <x v="0"/>
    <x v="0"/>
    <n v="140000"/>
  </r>
  <r>
    <n v="1210"/>
    <n v="20"/>
    <x v="0"/>
    <n v="85"/>
    <x v="917"/>
    <x v="0"/>
    <s v="NA"/>
    <x v="1"/>
    <x v="0"/>
    <x v="0"/>
    <x v="3"/>
    <x v="0"/>
    <x v="5"/>
    <x v="5"/>
    <x v="0"/>
    <x v="0"/>
    <x v="1"/>
    <n v="8"/>
    <n v="5"/>
    <n v="2006"/>
    <n v="2006"/>
    <x v="1"/>
    <x v="0"/>
    <x v="0"/>
    <s v="VinylSd"/>
    <x v="2"/>
    <n v="420"/>
    <x v="0"/>
    <s v="TA"/>
    <x v="0"/>
    <x v="2"/>
    <s v="TA"/>
    <s v="Mn"/>
    <x v="0"/>
    <n v="1220"/>
    <s v="Unf"/>
    <n v="0"/>
    <n v="440"/>
    <n v="1660"/>
    <x v="0"/>
    <s v="Ex"/>
    <s v="Y"/>
    <x v="0"/>
    <n v="1660"/>
    <n v="0"/>
    <n v="0"/>
    <n v="1660"/>
    <n v="1"/>
    <n v="0"/>
    <n v="2"/>
    <n v="0"/>
    <n v="3"/>
    <n v="1"/>
    <s v="Gd"/>
    <n v="8"/>
    <s v="Typ"/>
    <n v="1"/>
    <s v="Gd"/>
    <x v="0"/>
    <n v="2006"/>
    <x v="0"/>
    <n v="2"/>
    <n v="500"/>
    <s v="TA"/>
    <s v="TA"/>
    <x v="0"/>
    <n v="322"/>
    <n v="50"/>
    <n v="0"/>
    <n v="0"/>
    <n v="0"/>
    <n v="0"/>
    <s v="NA"/>
    <x v="0"/>
    <s v="NA"/>
    <n v="0"/>
    <n v="5"/>
    <n v="2006"/>
    <x v="1"/>
    <x v="2"/>
    <n v="290000"/>
  </r>
  <r>
    <n v="1211"/>
    <n v="60"/>
    <x v="0"/>
    <n v="70"/>
    <x v="918"/>
    <x v="0"/>
    <s v="NA"/>
    <x v="0"/>
    <x v="0"/>
    <x v="0"/>
    <x v="0"/>
    <x v="0"/>
    <x v="12"/>
    <x v="0"/>
    <x v="0"/>
    <x v="0"/>
    <x v="0"/>
    <n v="6"/>
    <n v="5"/>
    <n v="1992"/>
    <n v="1992"/>
    <x v="0"/>
    <x v="0"/>
    <x v="2"/>
    <s v="Wd Sdng"/>
    <x v="1"/>
    <n v="0"/>
    <x v="0"/>
    <s v="TA"/>
    <x v="0"/>
    <x v="0"/>
    <s v="TA"/>
    <s v="No"/>
    <x v="2"/>
    <n v="0"/>
    <s v="Unf"/>
    <n v="0"/>
    <n v="1055"/>
    <n v="1055"/>
    <x v="0"/>
    <s v="Ex"/>
    <s v="Y"/>
    <x v="0"/>
    <n v="1055"/>
    <n v="790"/>
    <n v="0"/>
    <n v="1845"/>
    <n v="0"/>
    <n v="0"/>
    <n v="2"/>
    <n v="1"/>
    <n v="3"/>
    <n v="1"/>
    <s v="Gd"/>
    <n v="8"/>
    <s v="Typ"/>
    <n v="1"/>
    <s v="TA"/>
    <x v="0"/>
    <n v="1992"/>
    <x v="0"/>
    <n v="2"/>
    <n v="462"/>
    <s v="TA"/>
    <s v="TA"/>
    <x v="0"/>
    <n v="635"/>
    <n v="104"/>
    <n v="0"/>
    <n v="0"/>
    <n v="0"/>
    <n v="0"/>
    <s v="NA"/>
    <x v="3"/>
    <s v="Shed"/>
    <n v="400"/>
    <n v="5"/>
    <n v="2010"/>
    <x v="0"/>
    <x v="0"/>
    <n v="189000"/>
  </r>
  <r>
    <n v="1212"/>
    <n v="50"/>
    <x v="0"/>
    <n v="152"/>
    <x v="919"/>
    <x v="0"/>
    <s v="NA"/>
    <x v="1"/>
    <x v="1"/>
    <x v="0"/>
    <x v="0"/>
    <x v="1"/>
    <x v="17"/>
    <x v="0"/>
    <x v="0"/>
    <x v="0"/>
    <x v="2"/>
    <n v="8"/>
    <n v="7"/>
    <n v="1988"/>
    <n v="2005"/>
    <x v="0"/>
    <x v="0"/>
    <x v="2"/>
    <s v="Wd Sdng"/>
    <x v="1"/>
    <n v="0"/>
    <x v="0"/>
    <s v="TA"/>
    <x v="3"/>
    <x v="0"/>
    <s v="TA"/>
    <s v="Av"/>
    <x v="0"/>
    <n v="427"/>
    <s v="Unf"/>
    <n v="0"/>
    <n v="132"/>
    <n v="559"/>
    <x v="0"/>
    <s v="Gd"/>
    <s v="Y"/>
    <x v="0"/>
    <n v="1080"/>
    <n v="672"/>
    <n v="0"/>
    <n v="1752"/>
    <n v="0"/>
    <n v="0"/>
    <n v="2"/>
    <n v="0"/>
    <n v="4"/>
    <n v="1"/>
    <s v="TA"/>
    <n v="8"/>
    <s v="Typ"/>
    <n v="0"/>
    <s v="NA"/>
    <x v="5"/>
    <n v="1988"/>
    <x v="0"/>
    <n v="2"/>
    <n v="492"/>
    <s v="TA"/>
    <s v="TA"/>
    <x v="0"/>
    <n v="325"/>
    <n v="12"/>
    <n v="0"/>
    <n v="0"/>
    <n v="0"/>
    <n v="0"/>
    <s v="NA"/>
    <x v="0"/>
    <s v="NA"/>
    <n v="0"/>
    <n v="6"/>
    <n v="2010"/>
    <x v="0"/>
    <x v="0"/>
    <n v="164000"/>
  </r>
  <r>
    <n v="1213"/>
    <n v="30"/>
    <x v="0"/>
    <n v="50"/>
    <x v="920"/>
    <x v="0"/>
    <s v="NA"/>
    <x v="0"/>
    <x v="0"/>
    <x v="0"/>
    <x v="0"/>
    <x v="0"/>
    <x v="15"/>
    <x v="0"/>
    <x v="0"/>
    <x v="0"/>
    <x v="1"/>
    <n v="4"/>
    <n v="6"/>
    <n v="1941"/>
    <n v="1950"/>
    <x v="1"/>
    <x v="0"/>
    <x v="1"/>
    <s v="MetalSd"/>
    <x v="1"/>
    <n v="0"/>
    <x v="1"/>
    <s v="TA"/>
    <x v="1"/>
    <x v="1"/>
    <s v="TA"/>
    <s v="No"/>
    <x v="3"/>
    <n v="344"/>
    <s v="Unf"/>
    <n v="0"/>
    <n v="328"/>
    <n v="672"/>
    <x v="0"/>
    <s v="TA"/>
    <s v="Y"/>
    <x v="0"/>
    <n v="672"/>
    <n v="0"/>
    <n v="0"/>
    <n v="672"/>
    <n v="1"/>
    <n v="0"/>
    <n v="1"/>
    <n v="0"/>
    <n v="2"/>
    <n v="1"/>
    <s v="TA"/>
    <n v="4"/>
    <s v="Typ"/>
    <n v="0"/>
    <s v="NA"/>
    <x v="0"/>
    <n v="1941"/>
    <x v="1"/>
    <n v="1"/>
    <n v="234"/>
    <s v="TA"/>
    <s v="TA"/>
    <x v="1"/>
    <n v="0"/>
    <n v="113"/>
    <n v="0"/>
    <n v="0"/>
    <n v="0"/>
    <n v="0"/>
    <s v="NA"/>
    <x v="0"/>
    <s v="NA"/>
    <n v="0"/>
    <n v="8"/>
    <n v="2009"/>
    <x v="0"/>
    <x v="0"/>
    <n v="113000"/>
  </r>
  <r>
    <n v="1214"/>
    <n v="80"/>
    <x v="0"/>
    <s v="NA"/>
    <x v="921"/>
    <x v="0"/>
    <s v="NA"/>
    <x v="1"/>
    <x v="0"/>
    <x v="0"/>
    <x v="3"/>
    <x v="0"/>
    <x v="9"/>
    <x v="0"/>
    <x v="0"/>
    <x v="0"/>
    <x v="5"/>
    <n v="4"/>
    <n v="9"/>
    <n v="1965"/>
    <n v="2001"/>
    <x v="0"/>
    <x v="0"/>
    <x v="0"/>
    <s v="VinylSd"/>
    <x v="1"/>
    <n v="0"/>
    <x v="1"/>
    <s v="Gd"/>
    <x v="1"/>
    <x v="1"/>
    <s v="Gd"/>
    <s v="Av"/>
    <x v="0"/>
    <n v="648"/>
    <s v="Unf"/>
    <n v="0"/>
    <n v="0"/>
    <n v="648"/>
    <x v="0"/>
    <s v="Ex"/>
    <s v="Y"/>
    <x v="0"/>
    <n v="960"/>
    <n v="0"/>
    <n v="0"/>
    <n v="960"/>
    <n v="1"/>
    <n v="1"/>
    <n v="0"/>
    <n v="0"/>
    <n v="0"/>
    <n v="1"/>
    <s v="TA"/>
    <n v="3"/>
    <s v="Typ"/>
    <n v="0"/>
    <s v="NA"/>
    <x v="0"/>
    <n v="1965"/>
    <x v="1"/>
    <n v="1"/>
    <n v="364"/>
    <s v="TA"/>
    <s v="TA"/>
    <x v="0"/>
    <n v="88"/>
    <n v="0"/>
    <n v="0"/>
    <n v="0"/>
    <n v="0"/>
    <n v="0"/>
    <s v="NA"/>
    <x v="0"/>
    <s v="NA"/>
    <n v="0"/>
    <n v="5"/>
    <n v="2006"/>
    <x v="0"/>
    <x v="0"/>
    <n v="145000"/>
  </r>
  <r>
    <n v="1215"/>
    <n v="85"/>
    <x v="0"/>
    <n v="69"/>
    <x v="922"/>
    <x v="0"/>
    <s v="NA"/>
    <x v="1"/>
    <x v="0"/>
    <x v="0"/>
    <x v="0"/>
    <x v="0"/>
    <x v="11"/>
    <x v="0"/>
    <x v="0"/>
    <x v="0"/>
    <x v="4"/>
    <n v="5"/>
    <n v="5"/>
    <n v="1962"/>
    <n v="1962"/>
    <x v="0"/>
    <x v="0"/>
    <x v="1"/>
    <s v="MetalSd"/>
    <x v="1"/>
    <n v="0"/>
    <x v="1"/>
    <s v="TA"/>
    <x v="1"/>
    <x v="1"/>
    <s v="TA"/>
    <s v="Av"/>
    <x v="4"/>
    <n v="784"/>
    <s v="Unf"/>
    <n v="0"/>
    <n v="141"/>
    <n v="925"/>
    <x v="0"/>
    <s v="TA"/>
    <s v="Y"/>
    <x v="0"/>
    <n v="999"/>
    <n v="0"/>
    <n v="0"/>
    <n v="999"/>
    <n v="1"/>
    <n v="0"/>
    <n v="1"/>
    <n v="0"/>
    <n v="3"/>
    <n v="1"/>
    <s v="TA"/>
    <n v="6"/>
    <s v="Typ"/>
    <n v="0"/>
    <s v="NA"/>
    <x v="0"/>
    <n v="1962"/>
    <x v="1"/>
    <n v="1"/>
    <n v="300"/>
    <s v="TA"/>
    <s v="TA"/>
    <x v="0"/>
    <n v="150"/>
    <n v="72"/>
    <n v="0"/>
    <n v="0"/>
    <n v="0"/>
    <n v="0"/>
    <s v="NA"/>
    <x v="0"/>
    <s v="NA"/>
    <n v="0"/>
    <n v="5"/>
    <n v="2006"/>
    <x v="0"/>
    <x v="0"/>
    <n v="134500"/>
  </r>
  <r>
    <n v="1216"/>
    <n v="20"/>
    <x v="0"/>
    <n v="99"/>
    <x v="923"/>
    <x v="0"/>
    <s v="NA"/>
    <x v="1"/>
    <x v="0"/>
    <x v="0"/>
    <x v="0"/>
    <x v="0"/>
    <x v="9"/>
    <x v="0"/>
    <x v="0"/>
    <x v="0"/>
    <x v="1"/>
    <n v="5"/>
    <n v="5"/>
    <n v="1966"/>
    <n v="1966"/>
    <x v="0"/>
    <x v="0"/>
    <x v="0"/>
    <s v="VinylSd"/>
    <x v="1"/>
    <n v="0"/>
    <x v="1"/>
    <s v="TA"/>
    <x v="1"/>
    <x v="1"/>
    <s v="TA"/>
    <s v="No"/>
    <x v="3"/>
    <n v="180"/>
    <s v="LwQ"/>
    <n v="374"/>
    <n v="340"/>
    <n v="894"/>
    <x v="0"/>
    <s v="TA"/>
    <s v="Y"/>
    <x v="0"/>
    <n v="894"/>
    <n v="0"/>
    <n v="0"/>
    <n v="894"/>
    <n v="0"/>
    <n v="0"/>
    <n v="1"/>
    <n v="0"/>
    <n v="3"/>
    <n v="1"/>
    <s v="TA"/>
    <n v="5"/>
    <s v="Typ"/>
    <n v="0"/>
    <s v="NA"/>
    <x v="1"/>
    <n v="1966"/>
    <x v="0"/>
    <n v="1"/>
    <n v="384"/>
    <s v="TA"/>
    <s v="TA"/>
    <x v="0"/>
    <n v="0"/>
    <n v="0"/>
    <n v="0"/>
    <n v="0"/>
    <n v="0"/>
    <n v="0"/>
    <s v="NA"/>
    <x v="1"/>
    <s v="NA"/>
    <n v="0"/>
    <n v="5"/>
    <n v="2007"/>
    <x v="0"/>
    <x v="0"/>
    <n v="125000"/>
  </r>
  <r>
    <n v="1217"/>
    <n v="90"/>
    <x v="1"/>
    <n v="68"/>
    <x v="924"/>
    <x v="0"/>
    <s v="NA"/>
    <x v="0"/>
    <x v="0"/>
    <x v="0"/>
    <x v="0"/>
    <x v="0"/>
    <x v="9"/>
    <x v="4"/>
    <x v="0"/>
    <x v="2"/>
    <x v="2"/>
    <n v="6"/>
    <n v="5"/>
    <n v="1978"/>
    <n v="1978"/>
    <x v="0"/>
    <x v="0"/>
    <x v="0"/>
    <s v="VinylSd"/>
    <x v="1"/>
    <n v="0"/>
    <x v="1"/>
    <s v="TA"/>
    <x v="4"/>
    <x v="3"/>
    <s v="NA"/>
    <s v="NA"/>
    <x v="5"/>
    <n v="0"/>
    <s v="NA"/>
    <n v="0"/>
    <n v="0"/>
    <n v="0"/>
    <x v="0"/>
    <s v="TA"/>
    <s v="Y"/>
    <x v="0"/>
    <n v="1318"/>
    <n v="584"/>
    <n v="0"/>
    <n v="1902"/>
    <n v="0"/>
    <n v="0"/>
    <n v="2"/>
    <n v="0"/>
    <n v="4"/>
    <n v="2"/>
    <s v="TA"/>
    <n v="8"/>
    <s v="Typ"/>
    <n v="0"/>
    <s v="NA"/>
    <x v="0"/>
    <n v="1978"/>
    <x v="1"/>
    <n v="2"/>
    <n v="539"/>
    <s v="TA"/>
    <s v="TA"/>
    <x v="0"/>
    <n v="0"/>
    <n v="0"/>
    <n v="0"/>
    <n v="0"/>
    <n v="0"/>
    <n v="0"/>
    <s v="NA"/>
    <x v="0"/>
    <s v="NA"/>
    <n v="0"/>
    <n v="4"/>
    <n v="2010"/>
    <x v="0"/>
    <x v="0"/>
    <n v="112000"/>
  </r>
  <r>
    <n v="1218"/>
    <n v="20"/>
    <x v="3"/>
    <n v="72"/>
    <x v="194"/>
    <x v="0"/>
    <s v="NA"/>
    <x v="0"/>
    <x v="0"/>
    <x v="0"/>
    <x v="0"/>
    <x v="0"/>
    <x v="5"/>
    <x v="0"/>
    <x v="0"/>
    <x v="0"/>
    <x v="1"/>
    <n v="8"/>
    <n v="5"/>
    <n v="2009"/>
    <n v="2009"/>
    <x v="0"/>
    <x v="0"/>
    <x v="6"/>
    <s v="CmentBd"/>
    <x v="2"/>
    <n v="72"/>
    <x v="0"/>
    <s v="TA"/>
    <x v="0"/>
    <x v="0"/>
    <s v="TA"/>
    <s v="Mn"/>
    <x v="0"/>
    <n v="936"/>
    <s v="Unf"/>
    <n v="0"/>
    <n v="364"/>
    <n v="1300"/>
    <x v="0"/>
    <s v="Ex"/>
    <s v="Y"/>
    <x v="0"/>
    <n v="1314"/>
    <n v="0"/>
    <n v="0"/>
    <n v="1314"/>
    <n v="1"/>
    <n v="0"/>
    <n v="2"/>
    <n v="0"/>
    <n v="3"/>
    <n v="1"/>
    <s v="Gd"/>
    <n v="6"/>
    <s v="Typ"/>
    <n v="0"/>
    <s v="NA"/>
    <x v="0"/>
    <n v="2009"/>
    <x v="0"/>
    <n v="2"/>
    <n v="552"/>
    <s v="TA"/>
    <s v="TA"/>
    <x v="0"/>
    <n v="135"/>
    <n v="112"/>
    <n v="0"/>
    <n v="0"/>
    <n v="0"/>
    <n v="0"/>
    <s v="NA"/>
    <x v="0"/>
    <s v="NA"/>
    <n v="0"/>
    <n v="9"/>
    <n v="2009"/>
    <x v="1"/>
    <x v="2"/>
    <n v="229456"/>
  </r>
  <r>
    <n v="1219"/>
    <n v="50"/>
    <x v="1"/>
    <n v="52"/>
    <x v="50"/>
    <x v="0"/>
    <s v="NA"/>
    <x v="0"/>
    <x v="0"/>
    <x v="0"/>
    <x v="0"/>
    <x v="0"/>
    <x v="8"/>
    <x v="0"/>
    <x v="0"/>
    <x v="0"/>
    <x v="2"/>
    <n v="4"/>
    <n v="5"/>
    <n v="1947"/>
    <n v="1950"/>
    <x v="0"/>
    <x v="0"/>
    <x v="8"/>
    <s v="AsbShng"/>
    <x v="1"/>
    <n v="0"/>
    <x v="1"/>
    <s v="TA"/>
    <x v="4"/>
    <x v="3"/>
    <s v="NA"/>
    <s v="NA"/>
    <x v="5"/>
    <n v="0"/>
    <s v="NA"/>
    <n v="0"/>
    <n v="0"/>
    <n v="0"/>
    <x v="0"/>
    <s v="Gd"/>
    <s v="N"/>
    <x v="0"/>
    <n v="672"/>
    <n v="240"/>
    <n v="0"/>
    <n v="912"/>
    <n v="0"/>
    <n v="0"/>
    <n v="1"/>
    <n v="0"/>
    <n v="2"/>
    <n v="1"/>
    <s v="TA"/>
    <n v="3"/>
    <s v="Typ"/>
    <n v="0"/>
    <s v="NA"/>
    <x v="4"/>
    <s v="NA"/>
    <x v="3"/>
    <n v="0"/>
    <n v="0"/>
    <s v="NA"/>
    <s v="NA"/>
    <x v="1"/>
    <n v="0"/>
    <n v="0"/>
    <n v="0"/>
    <n v="0"/>
    <n v="0"/>
    <n v="0"/>
    <s v="NA"/>
    <x v="0"/>
    <s v="NA"/>
    <n v="0"/>
    <n v="7"/>
    <n v="2006"/>
    <x v="0"/>
    <x v="0"/>
    <n v="80500"/>
  </r>
  <r>
    <n v="1220"/>
    <n v="160"/>
    <x v="1"/>
    <n v="21"/>
    <x v="205"/>
    <x v="0"/>
    <s v="NA"/>
    <x v="0"/>
    <x v="0"/>
    <x v="0"/>
    <x v="0"/>
    <x v="0"/>
    <x v="22"/>
    <x v="0"/>
    <x v="0"/>
    <x v="4"/>
    <x v="0"/>
    <n v="6"/>
    <n v="5"/>
    <n v="1971"/>
    <n v="1971"/>
    <x v="0"/>
    <x v="0"/>
    <x v="6"/>
    <s v="CmentBd"/>
    <x v="0"/>
    <n v="236"/>
    <x v="1"/>
    <s v="TA"/>
    <x v="1"/>
    <x v="1"/>
    <s v="TA"/>
    <s v="No"/>
    <x v="2"/>
    <n v="0"/>
    <s v="Unf"/>
    <n v="0"/>
    <n v="672"/>
    <n v="672"/>
    <x v="0"/>
    <s v="TA"/>
    <s v="Y"/>
    <x v="0"/>
    <n v="672"/>
    <n v="546"/>
    <n v="0"/>
    <n v="1218"/>
    <n v="0"/>
    <n v="0"/>
    <n v="1"/>
    <n v="1"/>
    <n v="3"/>
    <n v="1"/>
    <s v="TA"/>
    <n v="7"/>
    <s v="Typ"/>
    <n v="0"/>
    <s v="NA"/>
    <x v="4"/>
    <s v="NA"/>
    <x v="3"/>
    <n v="0"/>
    <n v="0"/>
    <s v="NA"/>
    <s v="NA"/>
    <x v="1"/>
    <n v="201"/>
    <n v="0"/>
    <n v="0"/>
    <n v="0"/>
    <n v="0"/>
    <n v="0"/>
    <s v="NA"/>
    <x v="0"/>
    <s v="NA"/>
    <n v="0"/>
    <n v="4"/>
    <n v="2006"/>
    <x v="0"/>
    <x v="1"/>
    <n v="91500"/>
  </r>
  <r>
    <n v="1221"/>
    <n v="20"/>
    <x v="0"/>
    <n v="66"/>
    <x v="284"/>
    <x v="0"/>
    <s v="NA"/>
    <x v="1"/>
    <x v="0"/>
    <x v="0"/>
    <x v="0"/>
    <x v="0"/>
    <x v="11"/>
    <x v="0"/>
    <x v="0"/>
    <x v="0"/>
    <x v="1"/>
    <n v="5"/>
    <n v="5"/>
    <n v="1964"/>
    <n v="1964"/>
    <x v="0"/>
    <x v="0"/>
    <x v="2"/>
    <s v="Wd Sdng"/>
    <x v="1"/>
    <n v="0"/>
    <x v="1"/>
    <s v="TA"/>
    <x v="1"/>
    <x v="1"/>
    <s v="TA"/>
    <s v="No"/>
    <x v="3"/>
    <n v="312"/>
    <s v="LwQ"/>
    <n v="600"/>
    <n v="0"/>
    <n v="912"/>
    <x v="0"/>
    <s v="TA"/>
    <s v="Y"/>
    <x v="0"/>
    <n v="912"/>
    <n v="0"/>
    <n v="0"/>
    <n v="912"/>
    <n v="0"/>
    <n v="0"/>
    <n v="1"/>
    <n v="0"/>
    <n v="2"/>
    <n v="1"/>
    <s v="TA"/>
    <n v="5"/>
    <s v="Typ"/>
    <n v="0"/>
    <s v="NA"/>
    <x v="0"/>
    <n v="1964"/>
    <x v="1"/>
    <n v="1"/>
    <n v="288"/>
    <s v="TA"/>
    <s v="TA"/>
    <x v="0"/>
    <n v="0"/>
    <n v="0"/>
    <n v="0"/>
    <n v="0"/>
    <n v="0"/>
    <n v="0"/>
    <s v="NA"/>
    <x v="0"/>
    <s v="NA"/>
    <n v="0"/>
    <n v="11"/>
    <n v="2006"/>
    <x v="0"/>
    <x v="1"/>
    <n v="115000"/>
  </r>
  <r>
    <n v="1222"/>
    <n v="20"/>
    <x v="0"/>
    <n v="55"/>
    <x v="191"/>
    <x v="0"/>
    <s v="NA"/>
    <x v="0"/>
    <x v="0"/>
    <x v="0"/>
    <x v="0"/>
    <x v="0"/>
    <x v="9"/>
    <x v="1"/>
    <x v="0"/>
    <x v="0"/>
    <x v="1"/>
    <n v="5"/>
    <n v="5"/>
    <n v="1968"/>
    <n v="1968"/>
    <x v="1"/>
    <x v="0"/>
    <x v="3"/>
    <s v="HdBoard"/>
    <x v="1"/>
    <n v="0"/>
    <x v="1"/>
    <s v="TA"/>
    <x v="1"/>
    <x v="1"/>
    <s v="TA"/>
    <s v="No"/>
    <x v="4"/>
    <n v="250"/>
    <s v="LwQ"/>
    <n v="492"/>
    <n v="210"/>
    <n v="952"/>
    <x v="0"/>
    <s v="Ex"/>
    <s v="Y"/>
    <x v="0"/>
    <n v="1211"/>
    <n v="0"/>
    <n v="0"/>
    <n v="1211"/>
    <n v="0"/>
    <n v="0"/>
    <n v="1"/>
    <n v="0"/>
    <n v="3"/>
    <n v="1"/>
    <s v="TA"/>
    <n v="5"/>
    <s v="Typ"/>
    <n v="1"/>
    <s v="TA"/>
    <x v="0"/>
    <n v="1968"/>
    <x v="1"/>
    <n v="1"/>
    <n v="322"/>
    <s v="TA"/>
    <s v="TA"/>
    <x v="0"/>
    <n v="0"/>
    <n v="63"/>
    <n v="0"/>
    <n v="0"/>
    <n v="0"/>
    <n v="0"/>
    <s v="NA"/>
    <x v="0"/>
    <s v="NA"/>
    <n v="0"/>
    <n v="8"/>
    <n v="2008"/>
    <x v="0"/>
    <x v="0"/>
    <n v="134000"/>
  </r>
  <r>
    <n v="1223"/>
    <n v="50"/>
    <x v="0"/>
    <n v="78"/>
    <x v="925"/>
    <x v="0"/>
    <s v="NA"/>
    <x v="0"/>
    <x v="0"/>
    <x v="0"/>
    <x v="0"/>
    <x v="0"/>
    <x v="11"/>
    <x v="3"/>
    <x v="0"/>
    <x v="0"/>
    <x v="2"/>
    <n v="6"/>
    <n v="6"/>
    <n v="1949"/>
    <n v="1950"/>
    <x v="0"/>
    <x v="0"/>
    <x v="2"/>
    <s v="Wd Sdng"/>
    <x v="0"/>
    <n v="320"/>
    <x v="1"/>
    <s v="TA"/>
    <x v="1"/>
    <x v="1"/>
    <s v="TA"/>
    <s v="Mn"/>
    <x v="3"/>
    <n v="196"/>
    <s v="Unf"/>
    <n v="0"/>
    <n v="844"/>
    <n v="1040"/>
    <x v="0"/>
    <s v="Ex"/>
    <s v="Y"/>
    <x v="0"/>
    <n v="1168"/>
    <n v="678"/>
    <n v="0"/>
    <n v="1846"/>
    <n v="0"/>
    <n v="0"/>
    <n v="2"/>
    <n v="0"/>
    <n v="3"/>
    <n v="1"/>
    <s v="TA"/>
    <n v="7"/>
    <s v="Typ"/>
    <n v="1"/>
    <s v="Gd"/>
    <x v="0"/>
    <n v="1949"/>
    <x v="1"/>
    <n v="1"/>
    <n v="315"/>
    <s v="TA"/>
    <s v="TA"/>
    <x v="0"/>
    <n v="0"/>
    <n v="0"/>
    <n v="0"/>
    <n v="0"/>
    <n v="0"/>
    <n v="0"/>
    <s v="NA"/>
    <x v="2"/>
    <s v="NA"/>
    <n v="0"/>
    <n v="1"/>
    <n v="2007"/>
    <x v="0"/>
    <x v="0"/>
    <n v="143000"/>
  </r>
  <r>
    <n v="1224"/>
    <n v="20"/>
    <x v="0"/>
    <n v="89"/>
    <x v="926"/>
    <x v="0"/>
    <s v="NA"/>
    <x v="0"/>
    <x v="0"/>
    <x v="0"/>
    <x v="0"/>
    <x v="0"/>
    <x v="11"/>
    <x v="0"/>
    <x v="0"/>
    <x v="0"/>
    <x v="1"/>
    <n v="5"/>
    <n v="3"/>
    <n v="1951"/>
    <n v="1951"/>
    <x v="1"/>
    <x v="0"/>
    <x v="2"/>
    <s v="Wd Sdng"/>
    <x v="0"/>
    <n v="44"/>
    <x v="1"/>
    <s v="TA"/>
    <x v="1"/>
    <x v="1"/>
    <s v="Fa"/>
    <s v="No"/>
    <x v="6"/>
    <n v="756"/>
    <s v="Unf"/>
    <n v="0"/>
    <n v="1380"/>
    <n v="2136"/>
    <x v="0"/>
    <s v="TA"/>
    <s v="N"/>
    <x v="2"/>
    <n v="2136"/>
    <n v="0"/>
    <n v="0"/>
    <n v="2136"/>
    <n v="0"/>
    <n v="0"/>
    <n v="2"/>
    <n v="0"/>
    <n v="4"/>
    <n v="1"/>
    <s v="TA"/>
    <n v="7"/>
    <s v="Mod"/>
    <n v="0"/>
    <s v="NA"/>
    <x v="1"/>
    <n v="1951"/>
    <x v="1"/>
    <n v="2"/>
    <n v="528"/>
    <s v="TA"/>
    <s v="TA"/>
    <x v="0"/>
    <n v="0"/>
    <n v="30"/>
    <n v="0"/>
    <n v="0"/>
    <n v="0"/>
    <n v="0"/>
    <s v="NA"/>
    <x v="1"/>
    <s v="NA"/>
    <n v="0"/>
    <n v="10"/>
    <n v="2006"/>
    <x v="0"/>
    <x v="0"/>
    <n v="137900"/>
  </r>
  <r>
    <n v="1225"/>
    <n v="60"/>
    <x v="0"/>
    <n v="60"/>
    <x v="927"/>
    <x v="0"/>
    <s v="NA"/>
    <x v="1"/>
    <x v="0"/>
    <x v="0"/>
    <x v="0"/>
    <x v="0"/>
    <x v="17"/>
    <x v="6"/>
    <x v="0"/>
    <x v="0"/>
    <x v="0"/>
    <n v="7"/>
    <n v="5"/>
    <n v="2004"/>
    <n v="2005"/>
    <x v="0"/>
    <x v="0"/>
    <x v="0"/>
    <s v="VinylSd"/>
    <x v="1"/>
    <n v="0"/>
    <x v="0"/>
    <s v="TA"/>
    <x v="0"/>
    <x v="0"/>
    <s v="TA"/>
    <s v="Av"/>
    <x v="0"/>
    <n v="724"/>
    <s v="Unf"/>
    <n v="0"/>
    <n v="64"/>
    <n v="788"/>
    <x v="0"/>
    <s v="Ex"/>
    <s v="Y"/>
    <x v="0"/>
    <n v="788"/>
    <n v="702"/>
    <n v="0"/>
    <n v="1490"/>
    <n v="1"/>
    <n v="0"/>
    <n v="2"/>
    <n v="1"/>
    <n v="3"/>
    <n v="1"/>
    <s v="Gd"/>
    <n v="8"/>
    <s v="Typ"/>
    <n v="1"/>
    <s v="Gd"/>
    <x v="0"/>
    <n v="2004"/>
    <x v="2"/>
    <n v="2"/>
    <n v="388"/>
    <s v="TA"/>
    <s v="TA"/>
    <x v="0"/>
    <n v="100"/>
    <n v="75"/>
    <n v="0"/>
    <n v="0"/>
    <n v="0"/>
    <n v="0"/>
    <s v="NA"/>
    <x v="0"/>
    <s v="NA"/>
    <n v="0"/>
    <n v="2"/>
    <n v="2008"/>
    <x v="0"/>
    <x v="0"/>
    <n v="184000"/>
  </r>
  <r>
    <n v="1226"/>
    <n v="80"/>
    <x v="0"/>
    <n v="65"/>
    <x v="928"/>
    <x v="0"/>
    <s v="NA"/>
    <x v="0"/>
    <x v="0"/>
    <x v="0"/>
    <x v="0"/>
    <x v="0"/>
    <x v="11"/>
    <x v="0"/>
    <x v="0"/>
    <x v="0"/>
    <x v="5"/>
    <n v="6"/>
    <n v="8"/>
    <n v="1958"/>
    <n v="1958"/>
    <x v="1"/>
    <x v="0"/>
    <x v="0"/>
    <s v="VinylSd"/>
    <x v="0"/>
    <n v="63"/>
    <x v="1"/>
    <s v="Gd"/>
    <x v="1"/>
    <x v="1"/>
    <s v="TA"/>
    <s v="Av"/>
    <x v="0"/>
    <n v="507"/>
    <s v="Unf"/>
    <n v="0"/>
    <n v="81"/>
    <n v="588"/>
    <x v="0"/>
    <s v="Ex"/>
    <s v="Y"/>
    <x v="0"/>
    <n v="1138"/>
    <n v="0"/>
    <n v="0"/>
    <n v="1138"/>
    <n v="0"/>
    <n v="1"/>
    <n v="1"/>
    <n v="0"/>
    <n v="3"/>
    <n v="1"/>
    <s v="TA"/>
    <n v="6"/>
    <s v="Typ"/>
    <n v="0"/>
    <s v="NA"/>
    <x v="0"/>
    <n v="1958"/>
    <x v="0"/>
    <n v="1"/>
    <n v="264"/>
    <s v="TA"/>
    <s v="TA"/>
    <x v="0"/>
    <n v="224"/>
    <n v="0"/>
    <n v="0"/>
    <n v="0"/>
    <n v="0"/>
    <n v="0"/>
    <s v="NA"/>
    <x v="4"/>
    <s v="NA"/>
    <n v="0"/>
    <n v="6"/>
    <n v="2007"/>
    <x v="0"/>
    <x v="0"/>
    <n v="145000"/>
  </r>
  <r>
    <n v="1227"/>
    <n v="60"/>
    <x v="0"/>
    <n v="86"/>
    <x v="929"/>
    <x v="0"/>
    <s v="NA"/>
    <x v="1"/>
    <x v="0"/>
    <x v="0"/>
    <x v="3"/>
    <x v="0"/>
    <x v="5"/>
    <x v="1"/>
    <x v="0"/>
    <x v="0"/>
    <x v="0"/>
    <n v="6"/>
    <n v="5"/>
    <n v="2007"/>
    <n v="2007"/>
    <x v="0"/>
    <x v="0"/>
    <x v="0"/>
    <s v="VinylSd"/>
    <x v="2"/>
    <n v="74"/>
    <x v="0"/>
    <s v="TA"/>
    <x v="0"/>
    <x v="0"/>
    <s v="TA"/>
    <s v="Mn"/>
    <x v="2"/>
    <n v="0"/>
    <s v="Unf"/>
    <n v="0"/>
    <n v="894"/>
    <n v="894"/>
    <x v="0"/>
    <s v="Ex"/>
    <s v="Y"/>
    <x v="0"/>
    <n v="894"/>
    <n v="1039"/>
    <n v="0"/>
    <n v="1933"/>
    <n v="0"/>
    <n v="0"/>
    <n v="2"/>
    <n v="1"/>
    <n v="4"/>
    <n v="1"/>
    <s v="Gd"/>
    <n v="9"/>
    <s v="Typ"/>
    <n v="1"/>
    <s v="Gd"/>
    <x v="2"/>
    <n v="2007"/>
    <x v="2"/>
    <n v="3"/>
    <n v="668"/>
    <s v="TA"/>
    <s v="TA"/>
    <x v="0"/>
    <n v="100"/>
    <n v="18"/>
    <n v="0"/>
    <n v="0"/>
    <n v="0"/>
    <n v="0"/>
    <s v="NA"/>
    <x v="0"/>
    <s v="NA"/>
    <n v="0"/>
    <n v="1"/>
    <n v="2008"/>
    <x v="0"/>
    <x v="0"/>
    <n v="214000"/>
  </r>
  <r>
    <n v="1228"/>
    <n v="20"/>
    <x v="0"/>
    <n v="72"/>
    <x v="930"/>
    <x v="0"/>
    <s v="NA"/>
    <x v="0"/>
    <x v="0"/>
    <x v="0"/>
    <x v="2"/>
    <x v="0"/>
    <x v="11"/>
    <x v="0"/>
    <x v="0"/>
    <x v="0"/>
    <x v="1"/>
    <n v="5"/>
    <n v="8"/>
    <n v="1965"/>
    <n v="2008"/>
    <x v="0"/>
    <x v="0"/>
    <x v="0"/>
    <s v="VinylSd"/>
    <x v="0"/>
    <n v="300"/>
    <x v="1"/>
    <s v="TA"/>
    <x v="1"/>
    <x v="1"/>
    <s v="TA"/>
    <s v="No"/>
    <x v="1"/>
    <n v="595"/>
    <s v="Unf"/>
    <n v="0"/>
    <n v="317"/>
    <n v="912"/>
    <x v="0"/>
    <s v="Ex"/>
    <s v="Y"/>
    <x v="0"/>
    <n v="912"/>
    <n v="0"/>
    <n v="0"/>
    <n v="912"/>
    <n v="1"/>
    <n v="0"/>
    <n v="1"/>
    <n v="0"/>
    <n v="2"/>
    <n v="1"/>
    <s v="Gd"/>
    <n v="5"/>
    <s v="Typ"/>
    <n v="0"/>
    <s v="NA"/>
    <x v="1"/>
    <n v="1992"/>
    <x v="1"/>
    <n v="2"/>
    <n v="576"/>
    <s v="TA"/>
    <s v="TA"/>
    <x v="0"/>
    <n v="0"/>
    <n v="240"/>
    <n v="0"/>
    <n v="0"/>
    <n v="0"/>
    <n v="0"/>
    <s v="NA"/>
    <x v="0"/>
    <s v="NA"/>
    <n v="0"/>
    <n v="12"/>
    <n v="2008"/>
    <x v="0"/>
    <x v="0"/>
    <n v="147000"/>
  </r>
  <r>
    <n v="1229"/>
    <n v="120"/>
    <x v="0"/>
    <n v="65"/>
    <x v="931"/>
    <x v="0"/>
    <s v="NA"/>
    <x v="0"/>
    <x v="0"/>
    <x v="0"/>
    <x v="2"/>
    <x v="0"/>
    <x v="10"/>
    <x v="0"/>
    <x v="0"/>
    <x v="3"/>
    <x v="1"/>
    <n v="9"/>
    <n v="5"/>
    <n v="2008"/>
    <n v="2008"/>
    <x v="1"/>
    <x v="0"/>
    <x v="1"/>
    <s v="MetalSd"/>
    <x v="0"/>
    <n v="766"/>
    <x v="2"/>
    <s v="TA"/>
    <x v="0"/>
    <x v="2"/>
    <s v="TA"/>
    <s v="No"/>
    <x v="0"/>
    <n v="1540"/>
    <s v="Unf"/>
    <n v="0"/>
    <n v="162"/>
    <n v="1702"/>
    <x v="0"/>
    <s v="Ex"/>
    <s v="Y"/>
    <x v="0"/>
    <n v="1702"/>
    <n v="0"/>
    <n v="0"/>
    <n v="1702"/>
    <n v="1"/>
    <n v="0"/>
    <n v="1"/>
    <n v="1"/>
    <n v="1"/>
    <n v="1"/>
    <s v="Ex"/>
    <n v="7"/>
    <s v="Typ"/>
    <n v="1"/>
    <s v="Gd"/>
    <x v="0"/>
    <n v="2008"/>
    <x v="2"/>
    <n v="3"/>
    <n v="1052"/>
    <s v="TA"/>
    <s v="TA"/>
    <x v="0"/>
    <n v="0"/>
    <n v="72"/>
    <n v="0"/>
    <n v="0"/>
    <n v="224"/>
    <n v="0"/>
    <s v="NA"/>
    <x v="0"/>
    <s v="NA"/>
    <n v="0"/>
    <n v="10"/>
    <n v="2008"/>
    <x v="1"/>
    <x v="2"/>
    <n v="367294"/>
  </r>
  <r>
    <n v="1230"/>
    <n v="80"/>
    <x v="0"/>
    <n v="70"/>
    <x v="932"/>
    <x v="0"/>
    <s v="NA"/>
    <x v="0"/>
    <x v="0"/>
    <x v="0"/>
    <x v="0"/>
    <x v="0"/>
    <x v="11"/>
    <x v="0"/>
    <x v="0"/>
    <x v="0"/>
    <x v="5"/>
    <n v="5"/>
    <n v="5"/>
    <n v="1960"/>
    <n v="1960"/>
    <x v="1"/>
    <x v="0"/>
    <x v="4"/>
    <s v="HdBoard"/>
    <x v="1"/>
    <n v="0"/>
    <x v="1"/>
    <s v="TA"/>
    <x v="1"/>
    <x v="1"/>
    <s v="TA"/>
    <s v="No"/>
    <x v="1"/>
    <n v="666"/>
    <s v="Unf"/>
    <n v="0"/>
    <n v="409"/>
    <n v="1075"/>
    <x v="0"/>
    <s v="Gd"/>
    <s v="Y"/>
    <x v="0"/>
    <n v="1507"/>
    <n v="0"/>
    <n v="0"/>
    <n v="1507"/>
    <n v="0"/>
    <n v="0"/>
    <n v="2"/>
    <n v="0"/>
    <n v="4"/>
    <n v="1"/>
    <s v="TA"/>
    <n v="7"/>
    <s v="Maj1"/>
    <n v="0"/>
    <s v="NA"/>
    <x v="5"/>
    <n v="1960"/>
    <x v="1"/>
    <n v="1"/>
    <n v="404"/>
    <s v="TA"/>
    <s v="TA"/>
    <x v="0"/>
    <n v="0"/>
    <n v="0"/>
    <n v="0"/>
    <n v="0"/>
    <n v="0"/>
    <n v="0"/>
    <s v="NA"/>
    <x v="2"/>
    <s v="NA"/>
    <n v="0"/>
    <n v="8"/>
    <n v="2008"/>
    <x v="0"/>
    <x v="0"/>
    <n v="127000"/>
  </r>
  <r>
    <n v="1231"/>
    <n v="90"/>
    <x v="0"/>
    <s v="NA"/>
    <x v="933"/>
    <x v="0"/>
    <s v="NA"/>
    <x v="1"/>
    <x v="0"/>
    <x v="0"/>
    <x v="0"/>
    <x v="0"/>
    <x v="9"/>
    <x v="1"/>
    <x v="7"/>
    <x v="2"/>
    <x v="2"/>
    <n v="5"/>
    <n v="5"/>
    <n v="1977"/>
    <n v="1977"/>
    <x v="5"/>
    <x v="0"/>
    <x v="7"/>
    <s v="Plywood"/>
    <x v="1"/>
    <n v="1"/>
    <x v="1"/>
    <s v="TA"/>
    <x v="1"/>
    <x v="0"/>
    <s v="TA"/>
    <s v="No"/>
    <x v="0"/>
    <n v="498"/>
    <s v="Rec"/>
    <n v="211"/>
    <n v="652"/>
    <n v="1361"/>
    <x v="0"/>
    <s v="Ex"/>
    <s v="Y"/>
    <x v="0"/>
    <n v="1361"/>
    <n v="1259"/>
    <n v="0"/>
    <n v="2620"/>
    <n v="0"/>
    <n v="0"/>
    <n v="2"/>
    <n v="2"/>
    <n v="4"/>
    <n v="2"/>
    <s v="TA"/>
    <n v="12"/>
    <s v="Typ"/>
    <n v="1"/>
    <s v="TA"/>
    <x v="2"/>
    <n v="1977"/>
    <x v="0"/>
    <n v="2"/>
    <n v="600"/>
    <s v="TA"/>
    <s v="TA"/>
    <x v="1"/>
    <n v="155"/>
    <n v="24"/>
    <n v="145"/>
    <n v="0"/>
    <n v="0"/>
    <n v="0"/>
    <s v="NA"/>
    <x v="0"/>
    <s v="Gar2"/>
    <n v="8300"/>
    <n v="8"/>
    <n v="2007"/>
    <x v="0"/>
    <x v="0"/>
    <n v="190000"/>
  </r>
  <r>
    <n v="1232"/>
    <n v="90"/>
    <x v="0"/>
    <n v="70"/>
    <x v="934"/>
    <x v="0"/>
    <s v="NA"/>
    <x v="0"/>
    <x v="0"/>
    <x v="0"/>
    <x v="0"/>
    <x v="0"/>
    <x v="11"/>
    <x v="0"/>
    <x v="0"/>
    <x v="2"/>
    <x v="5"/>
    <n v="5"/>
    <n v="6"/>
    <n v="1962"/>
    <n v="1962"/>
    <x v="1"/>
    <x v="0"/>
    <x v="2"/>
    <s v="Wd Sdng"/>
    <x v="0"/>
    <n v="120"/>
    <x v="1"/>
    <s v="TA"/>
    <x v="1"/>
    <x v="1"/>
    <s v="TA"/>
    <s v="Av"/>
    <x v="1"/>
    <n v="803"/>
    <s v="Unf"/>
    <n v="0"/>
    <n v="303"/>
    <n v="1106"/>
    <x v="0"/>
    <s v="TA"/>
    <s v="Y"/>
    <x v="0"/>
    <n v="1190"/>
    <n v="0"/>
    <n v="0"/>
    <n v="1190"/>
    <n v="1"/>
    <n v="0"/>
    <n v="1"/>
    <n v="0"/>
    <n v="3"/>
    <n v="1"/>
    <s v="TA"/>
    <n v="6"/>
    <s v="Typ"/>
    <n v="0"/>
    <s v="NA"/>
    <x v="0"/>
    <n v="1962"/>
    <x v="1"/>
    <n v="2"/>
    <n v="540"/>
    <s v="TA"/>
    <s v="TA"/>
    <x v="0"/>
    <n v="0"/>
    <n v="18"/>
    <n v="0"/>
    <n v="0"/>
    <n v="0"/>
    <n v="0"/>
    <s v="NA"/>
    <x v="2"/>
    <s v="NA"/>
    <n v="0"/>
    <n v="5"/>
    <n v="2006"/>
    <x v="0"/>
    <x v="0"/>
    <n v="132500"/>
  </r>
  <r>
    <n v="1233"/>
    <n v="90"/>
    <x v="0"/>
    <n v="70"/>
    <x v="935"/>
    <x v="0"/>
    <s v="NA"/>
    <x v="0"/>
    <x v="0"/>
    <x v="0"/>
    <x v="1"/>
    <x v="0"/>
    <x v="11"/>
    <x v="0"/>
    <x v="0"/>
    <x v="2"/>
    <x v="1"/>
    <n v="4"/>
    <n v="5"/>
    <n v="1962"/>
    <n v="1962"/>
    <x v="0"/>
    <x v="0"/>
    <x v="3"/>
    <s v="HdBoard"/>
    <x v="1"/>
    <n v="0"/>
    <x v="1"/>
    <s v="TA"/>
    <x v="4"/>
    <x v="3"/>
    <s v="NA"/>
    <s v="NA"/>
    <x v="5"/>
    <n v="0"/>
    <s v="NA"/>
    <n v="0"/>
    <n v="0"/>
    <n v="0"/>
    <x v="0"/>
    <s v="TA"/>
    <s v="Y"/>
    <x v="0"/>
    <n v="1224"/>
    <n v="0"/>
    <n v="0"/>
    <n v="1224"/>
    <n v="0"/>
    <n v="0"/>
    <n v="2"/>
    <n v="0"/>
    <n v="2"/>
    <n v="2"/>
    <s v="TA"/>
    <n v="6"/>
    <s v="Typ"/>
    <n v="0"/>
    <s v="NA"/>
    <x v="3"/>
    <n v="1962"/>
    <x v="1"/>
    <n v="2"/>
    <n v="462"/>
    <s v="TA"/>
    <s v="TA"/>
    <x v="0"/>
    <n v="0"/>
    <n v="0"/>
    <n v="0"/>
    <n v="0"/>
    <n v="0"/>
    <n v="0"/>
    <s v="NA"/>
    <x v="0"/>
    <s v="NA"/>
    <n v="0"/>
    <n v="3"/>
    <n v="2007"/>
    <x v="0"/>
    <x v="0"/>
    <n v="101800"/>
  </r>
  <r>
    <n v="1234"/>
    <n v="20"/>
    <x v="0"/>
    <s v="NA"/>
    <x v="706"/>
    <x v="0"/>
    <s v="NA"/>
    <x v="1"/>
    <x v="0"/>
    <x v="0"/>
    <x v="0"/>
    <x v="0"/>
    <x v="11"/>
    <x v="0"/>
    <x v="0"/>
    <x v="0"/>
    <x v="1"/>
    <n v="5"/>
    <n v="5"/>
    <n v="1959"/>
    <n v="1959"/>
    <x v="1"/>
    <x v="0"/>
    <x v="7"/>
    <s v="Plywood"/>
    <x v="0"/>
    <n v="180"/>
    <x v="1"/>
    <s v="TA"/>
    <x v="1"/>
    <x v="1"/>
    <s v="TA"/>
    <s v="No"/>
    <x v="3"/>
    <n v="1000"/>
    <s v="Unf"/>
    <n v="0"/>
    <n v="188"/>
    <n v="1188"/>
    <x v="0"/>
    <s v="Fa"/>
    <s v="Y"/>
    <x v="0"/>
    <n v="1188"/>
    <n v="0"/>
    <n v="0"/>
    <n v="1188"/>
    <n v="1"/>
    <n v="0"/>
    <n v="1"/>
    <n v="0"/>
    <n v="3"/>
    <n v="1"/>
    <s v="TA"/>
    <n v="6"/>
    <s v="Typ"/>
    <n v="0"/>
    <s v="NA"/>
    <x v="0"/>
    <n v="1959"/>
    <x v="0"/>
    <n v="2"/>
    <n v="531"/>
    <s v="TA"/>
    <s v="TA"/>
    <x v="0"/>
    <n v="0"/>
    <n v="0"/>
    <n v="0"/>
    <n v="0"/>
    <n v="0"/>
    <n v="0"/>
    <s v="NA"/>
    <x v="1"/>
    <s v="NA"/>
    <n v="0"/>
    <n v="5"/>
    <n v="2010"/>
    <x v="2"/>
    <x v="1"/>
    <n v="142000"/>
  </r>
  <r>
    <n v="1235"/>
    <n v="70"/>
    <x v="4"/>
    <n v="55"/>
    <x v="936"/>
    <x v="0"/>
    <s v="NA"/>
    <x v="0"/>
    <x v="1"/>
    <x v="0"/>
    <x v="0"/>
    <x v="0"/>
    <x v="23"/>
    <x v="0"/>
    <x v="0"/>
    <x v="0"/>
    <x v="0"/>
    <n v="5"/>
    <n v="6"/>
    <n v="1911"/>
    <n v="1950"/>
    <x v="0"/>
    <x v="0"/>
    <x v="1"/>
    <s v="MetalSd"/>
    <x v="1"/>
    <n v="0"/>
    <x v="1"/>
    <s v="TA"/>
    <x v="0"/>
    <x v="1"/>
    <s v="TA"/>
    <s v="Av"/>
    <x v="2"/>
    <n v="0"/>
    <s v="Unf"/>
    <n v="0"/>
    <n v="940"/>
    <n v="940"/>
    <x v="0"/>
    <s v="TA"/>
    <s v="N"/>
    <x v="2"/>
    <n v="1024"/>
    <n v="940"/>
    <n v="0"/>
    <n v="1964"/>
    <n v="0"/>
    <n v="0"/>
    <n v="1"/>
    <n v="1"/>
    <n v="4"/>
    <n v="1"/>
    <s v="TA"/>
    <n v="7"/>
    <s v="Typ"/>
    <n v="0"/>
    <s v="NA"/>
    <x v="4"/>
    <s v="NA"/>
    <x v="3"/>
    <n v="0"/>
    <n v="0"/>
    <s v="NA"/>
    <s v="NA"/>
    <x v="1"/>
    <n v="0"/>
    <n v="192"/>
    <n v="0"/>
    <n v="0"/>
    <n v="0"/>
    <n v="0"/>
    <s v="NA"/>
    <x v="0"/>
    <s v="NA"/>
    <n v="0"/>
    <n v="11"/>
    <n v="2008"/>
    <x v="0"/>
    <x v="1"/>
    <n v="130000"/>
  </r>
  <r>
    <n v="1236"/>
    <n v="70"/>
    <x v="0"/>
    <n v="96"/>
    <x v="937"/>
    <x v="0"/>
    <s v="NA"/>
    <x v="0"/>
    <x v="0"/>
    <x v="0"/>
    <x v="0"/>
    <x v="0"/>
    <x v="2"/>
    <x v="0"/>
    <x v="0"/>
    <x v="0"/>
    <x v="0"/>
    <n v="5"/>
    <n v="5"/>
    <n v="1914"/>
    <n v="1950"/>
    <x v="0"/>
    <x v="0"/>
    <x v="2"/>
    <s v="Wd Sdng"/>
    <x v="1"/>
    <n v="0"/>
    <x v="1"/>
    <s v="TA"/>
    <x v="2"/>
    <x v="0"/>
    <s v="TA"/>
    <s v="Mn"/>
    <x v="2"/>
    <n v="0"/>
    <s v="Unf"/>
    <n v="0"/>
    <n v="747"/>
    <n v="747"/>
    <x v="0"/>
    <s v="Gd"/>
    <s v="Y"/>
    <x v="1"/>
    <n v="892"/>
    <n v="892"/>
    <n v="0"/>
    <n v="1784"/>
    <n v="0"/>
    <n v="0"/>
    <n v="1"/>
    <n v="1"/>
    <n v="4"/>
    <n v="1"/>
    <s v="TA"/>
    <n v="9"/>
    <s v="Typ"/>
    <n v="0"/>
    <s v="NA"/>
    <x v="1"/>
    <n v="1914"/>
    <x v="1"/>
    <n v="1"/>
    <n v="180"/>
    <s v="Fa"/>
    <s v="Fa"/>
    <x v="1"/>
    <n v="203"/>
    <n v="40"/>
    <n v="0"/>
    <n v="0"/>
    <n v="0"/>
    <n v="0"/>
    <s v="NA"/>
    <x v="0"/>
    <s v="NA"/>
    <n v="0"/>
    <n v="7"/>
    <n v="2006"/>
    <x v="0"/>
    <x v="0"/>
    <n v="138887"/>
  </r>
  <r>
    <n v="1237"/>
    <n v="160"/>
    <x v="0"/>
    <n v="36"/>
    <x v="938"/>
    <x v="0"/>
    <s v="NA"/>
    <x v="0"/>
    <x v="0"/>
    <x v="0"/>
    <x v="0"/>
    <x v="0"/>
    <x v="10"/>
    <x v="0"/>
    <x v="0"/>
    <x v="4"/>
    <x v="0"/>
    <n v="7"/>
    <n v="5"/>
    <n v="2003"/>
    <n v="2003"/>
    <x v="0"/>
    <x v="0"/>
    <x v="0"/>
    <s v="Wd Shng"/>
    <x v="2"/>
    <n v="106"/>
    <x v="0"/>
    <s v="TA"/>
    <x v="0"/>
    <x v="0"/>
    <s v="TA"/>
    <s v="No"/>
    <x v="2"/>
    <n v="0"/>
    <s v="Unf"/>
    <n v="0"/>
    <n v="764"/>
    <n v="764"/>
    <x v="0"/>
    <s v="Ex"/>
    <s v="Y"/>
    <x v="0"/>
    <n v="764"/>
    <n v="862"/>
    <n v="0"/>
    <n v="1626"/>
    <n v="0"/>
    <n v="0"/>
    <n v="2"/>
    <n v="1"/>
    <n v="2"/>
    <n v="1"/>
    <s v="Gd"/>
    <n v="6"/>
    <s v="Typ"/>
    <n v="0"/>
    <s v="NA"/>
    <x v="2"/>
    <n v="2003"/>
    <x v="0"/>
    <n v="2"/>
    <n v="474"/>
    <s v="TA"/>
    <s v="TA"/>
    <x v="0"/>
    <n v="0"/>
    <n v="27"/>
    <n v="0"/>
    <n v="0"/>
    <n v="0"/>
    <n v="0"/>
    <s v="NA"/>
    <x v="0"/>
    <s v="NA"/>
    <n v="0"/>
    <n v="6"/>
    <n v="2010"/>
    <x v="0"/>
    <x v="0"/>
    <n v="175500"/>
  </r>
  <r>
    <n v="1238"/>
    <n v="60"/>
    <x v="0"/>
    <n v="41"/>
    <x v="939"/>
    <x v="0"/>
    <s v="NA"/>
    <x v="2"/>
    <x v="0"/>
    <x v="0"/>
    <x v="1"/>
    <x v="0"/>
    <x v="0"/>
    <x v="0"/>
    <x v="0"/>
    <x v="0"/>
    <x v="0"/>
    <n v="7"/>
    <n v="5"/>
    <n v="2004"/>
    <n v="2005"/>
    <x v="0"/>
    <x v="0"/>
    <x v="0"/>
    <s v="VinylSd"/>
    <x v="1"/>
    <n v="0"/>
    <x v="0"/>
    <s v="TA"/>
    <x v="0"/>
    <x v="0"/>
    <s v="TA"/>
    <s v="No"/>
    <x v="2"/>
    <n v="0"/>
    <s v="Unf"/>
    <n v="0"/>
    <n v="847"/>
    <n v="847"/>
    <x v="0"/>
    <s v="Ex"/>
    <s v="Y"/>
    <x v="0"/>
    <n v="847"/>
    <n v="1101"/>
    <n v="0"/>
    <n v="1948"/>
    <n v="0"/>
    <n v="0"/>
    <n v="2"/>
    <n v="1"/>
    <n v="4"/>
    <n v="1"/>
    <s v="Gd"/>
    <n v="8"/>
    <s v="Typ"/>
    <n v="1"/>
    <s v="Gd"/>
    <x v="2"/>
    <n v="2004"/>
    <x v="2"/>
    <n v="2"/>
    <n v="434"/>
    <s v="TA"/>
    <s v="TA"/>
    <x v="0"/>
    <n v="100"/>
    <n v="48"/>
    <n v="0"/>
    <n v="0"/>
    <n v="0"/>
    <n v="0"/>
    <s v="NA"/>
    <x v="0"/>
    <s v="NA"/>
    <n v="0"/>
    <n v="9"/>
    <n v="2006"/>
    <x v="0"/>
    <x v="0"/>
    <n v="195000"/>
  </r>
  <r>
    <n v="1239"/>
    <n v="20"/>
    <x v="0"/>
    <n v="63"/>
    <x v="58"/>
    <x v="0"/>
    <s v="NA"/>
    <x v="0"/>
    <x v="0"/>
    <x v="0"/>
    <x v="0"/>
    <x v="0"/>
    <x v="12"/>
    <x v="4"/>
    <x v="0"/>
    <x v="0"/>
    <x v="1"/>
    <n v="6"/>
    <n v="5"/>
    <n v="2005"/>
    <n v="2005"/>
    <x v="0"/>
    <x v="0"/>
    <x v="0"/>
    <s v="VinylSd"/>
    <x v="1"/>
    <n v="0"/>
    <x v="0"/>
    <s v="TA"/>
    <x v="0"/>
    <x v="0"/>
    <s v="TA"/>
    <s v="No"/>
    <x v="2"/>
    <n v="0"/>
    <s v="Unf"/>
    <n v="0"/>
    <n v="1141"/>
    <n v="1141"/>
    <x v="0"/>
    <s v="Ex"/>
    <s v="Y"/>
    <x v="0"/>
    <n v="1141"/>
    <n v="0"/>
    <n v="0"/>
    <n v="1141"/>
    <n v="0"/>
    <n v="0"/>
    <n v="1"/>
    <n v="1"/>
    <n v="3"/>
    <n v="1"/>
    <s v="TA"/>
    <n v="6"/>
    <s v="Typ"/>
    <n v="0"/>
    <s v="NA"/>
    <x v="1"/>
    <n v="2005"/>
    <x v="1"/>
    <n v="2"/>
    <n v="484"/>
    <s v="TA"/>
    <s v="TA"/>
    <x v="0"/>
    <n v="0"/>
    <n v="0"/>
    <n v="0"/>
    <n v="0"/>
    <n v="0"/>
    <n v="0"/>
    <s v="NA"/>
    <x v="0"/>
    <s v="NA"/>
    <n v="0"/>
    <n v="3"/>
    <n v="2006"/>
    <x v="0"/>
    <x v="1"/>
    <n v="142500"/>
  </r>
  <r>
    <n v="1240"/>
    <n v="20"/>
    <x v="0"/>
    <n v="64"/>
    <x v="940"/>
    <x v="0"/>
    <s v="NA"/>
    <x v="1"/>
    <x v="3"/>
    <x v="0"/>
    <x v="0"/>
    <x v="0"/>
    <x v="16"/>
    <x v="0"/>
    <x v="0"/>
    <x v="0"/>
    <x v="1"/>
    <n v="8"/>
    <n v="5"/>
    <n v="2006"/>
    <n v="2006"/>
    <x v="1"/>
    <x v="0"/>
    <x v="0"/>
    <s v="VinylSd"/>
    <x v="0"/>
    <n v="32"/>
    <x v="0"/>
    <s v="TA"/>
    <x v="0"/>
    <x v="0"/>
    <s v="TA"/>
    <s v="Av"/>
    <x v="0"/>
    <n v="428"/>
    <s v="Unf"/>
    <n v="0"/>
    <n v="1048"/>
    <n v="1476"/>
    <x v="0"/>
    <s v="Ex"/>
    <s v="Y"/>
    <x v="0"/>
    <n v="1484"/>
    <n v="0"/>
    <n v="0"/>
    <n v="1484"/>
    <n v="0"/>
    <n v="0"/>
    <n v="2"/>
    <n v="0"/>
    <n v="2"/>
    <n v="1"/>
    <s v="Ex"/>
    <n v="6"/>
    <s v="Typ"/>
    <n v="1"/>
    <s v="Gd"/>
    <x v="0"/>
    <n v="2006"/>
    <x v="0"/>
    <n v="2"/>
    <n v="472"/>
    <s v="TA"/>
    <s v="TA"/>
    <x v="0"/>
    <n v="120"/>
    <n v="33"/>
    <n v="0"/>
    <n v="0"/>
    <n v="0"/>
    <n v="0"/>
    <s v="NA"/>
    <x v="0"/>
    <s v="NA"/>
    <n v="0"/>
    <n v="12"/>
    <n v="2007"/>
    <x v="0"/>
    <x v="0"/>
    <n v="265900"/>
  </r>
  <r>
    <n v="1241"/>
    <n v="60"/>
    <x v="0"/>
    <n v="65"/>
    <x v="941"/>
    <x v="0"/>
    <s v="NA"/>
    <x v="0"/>
    <x v="0"/>
    <x v="0"/>
    <x v="0"/>
    <x v="0"/>
    <x v="0"/>
    <x v="0"/>
    <x v="0"/>
    <x v="0"/>
    <x v="0"/>
    <n v="7"/>
    <n v="5"/>
    <n v="2003"/>
    <n v="2003"/>
    <x v="0"/>
    <x v="0"/>
    <x v="0"/>
    <s v="VinylSd"/>
    <x v="0"/>
    <n v="252"/>
    <x v="0"/>
    <s v="TA"/>
    <x v="0"/>
    <x v="0"/>
    <s v="TA"/>
    <s v="No"/>
    <x v="0"/>
    <n v="550"/>
    <s v="Unf"/>
    <n v="0"/>
    <n v="334"/>
    <n v="884"/>
    <x v="0"/>
    <s v="Ex"/>
    <s v="Y"/>
    <x v="0"/>
    <n v="884"/>
    <n v="884"/>
    <n v="0"/>
    <n v="1768"/>
    <n v="1"/>
    <n v="0"/>
    <n v="2"/>
    <n v="1"/>
    <n v="3"/>
    <n v="1"/>
    <s v="Gd"/>
    <n v="8"/>
    <s v="Typ"/>
    <n v="0"/>
    <s v="NA"/>
    <x v="0"/>
    <n v="2003"/>
    <x v="0"/>
    <n v="2"/>
    <n v="543"/>
    <s v="TA"/>
    <s v="TA"/>
    <x v="0"/>
    <n v="0"/>
    <n v="63"/>
    <n v="0"/>
    <n v="0"/>
    <n v="0"/>
    <n v="0"/>
    <s v="NA"/>
    <x v="0"/>
    <s v="NA"/>
    <n v="0"/>
    <n v="7"/>
    <n v="2008"/>
    <x v="0"/>
    <x v="0"/>
    <n v="224900"/>
  </r>
  <r>
    <n v="1242"/>
    <n v="20"/>
    <x v="0"/>
    <n v="83"/>
    <x v="942"/>
    <x v="0"/>
    <s v="NA"/>
    <x v="0"/>
    <x v="0"/>
    <x v="0"/>
    <x v="0"/>
    <x v="0"/>
    <x v="5"/>
    <x v="0"/>
    <x v="0"/>
    <x v="0"/>
    <x v="1"/>
    <n v="7"/>
    <n v="6"/>
    <n v="2007"/>
    <n v="2007"/>
    <x v="1"/>
    <x v="0"/>
    <x v="0"/>
    <s v="VinylSd"/>
    <x v="2"/>
    <n v="0"/>
    <x v="0"/>
    <s v="TA"/>
    <x v="0"/>
    <x v="0"/>
    <s v="TA"/>
    <s v="Av"/>
    <x v="2"/>
    <n v="0"/>
    <s v="Unf"/>
    <n v="0"/>
    <n v="1689"/>
    <n v="1689"/>
    <x v="0"/>
    <s v="Ex"/>
    <s v="Y"/>
    <x v="0"/>
    <n v="1689"/>
    <n v="0"/>
    <n v="0"/>
    <n v="1689"/>
    <n v="0"/>
    <n v="0"/>
    <n v="2"/>
    <n v="0"/>
    <n v="3"/>
    <n v="1"/>
    <s v="Gd"/>
    <n v="7"/>
    <s v="Typ"/>
    <n v="0"/>
    <s v="NA"/>
    <x v="0"/>
    <n v="2007"/>
    <x v="0"/>
    <n v="3"/>
    <n v="954"/>
    <s v="TA"/>
    <s v="TA"/>
    <x v="0"/>
    <n v="0"/>
    <n v="56"/>
    <n v="0"/>
    <n v="0"/>
    <n v="0"/>
    <n v="0"/>
    <s v="NA"/>
    <x v="0"/>
    <s v="NA"/>
    <n v="0"/>
    <n v="6"/>
    <n v="2007"/>
    <x v="1"/>
    <x v="2"/>
    <n v="248328"/>
  </r>
  <r>
    <n v="1243"/>
    <n v="85"/>
    <x v="0"/>
    <n v="85"/>
    <x v="92"/>
    <x v="0"/>
    <s v="NA"/>
    <x v="0"/>
    <x v="0"/>
    <x v="0"/>
    <x v="0"/>
    <x v="0"/>
    <x v="6"/>
    <x v="0"/>
    <x v="0"/>
    <x v="0"/>
    <x v="4"/>
    <n v="7"/>
    <n v="6"/>
    <n v="1974"/>
    <n v="1974"/>
    <x v="0"/>
    <x v="0"/>
    <x v="7"/>
    <s v="Plywood"/>
    <x v="0"/>
    <n v="81"/>
    <x v="1"/>
    <s v="TA"/>
    <x v="1"/>
    <x v="0"/>
    <s v="TA"/>
    <s v="Gd"/>
    <x v="0"/>
    <n v="885"/>
    <s v="LwQ"/>
    <n v="168"/>
    <n v="0"/>
    <n v="1053"/>
    <x v="0"/>
    <s v="TA"/>
    <s v="Y"/>
    <x v="0"/>
    <n v="1173"/>
    <n v="0"/>
    <n v="0"/>
    <n v="1173"/>
    <n v="1"/>
    <n v="0"/>
    <n v="2"/>
    <n v="0"/>
    <n v="3"/>
    <n v="1"/>
    <s v="Gd"/>
    <n v="6"/>
    <s v="Typ"/>
    <n v="2"/>
    <s v="TA"/>
    <x v="0"/>
    <n v="1974"/>
    <x v="0"/>
    <n v="2"/>
    <n v="528"/>
    <s v="TA"/>
    <s v="TA"/>
    <x v="0"/>
    <n v="0"/>
    <n v="120"/>
    <n v="0"/>
    <n v="0"/>
    <n v="0"/>
    <n v="0"/>
    <s v="NA"/>
    <x v="1"/>
    <s v="NA"/>
    <n v="0"/>
    <n v="1"/>
    <n v="2010"/>
    <x v="0"/>
    <x v="5"/>
    <n v="170000"/>
  </r>
  <r>
    <n v="1244"/>
    <n v="20"/>
    <x v="0"/>
    <n v="107"/>
    <x v="139"/>
    <x v="0"/>
    <s v="NA"/>
    <x v="0"/>
    <x v="0"/>
    <x v="0"/>
    <x v="0"/>
    <x v="0"/>
    <x v="10"/>
    <x v="0"/>
    <x v="0"/>
    <x v="0"/>
    <x v="1"/>
    <n v="10"/>
    <n v="5"/>
    <n v="2006"/>
    <n v="2006"/>
    <x v="0"/>
    <x v="0"/>
    <x v="0"/>
    <s v="VinylSd"/>
    <x v="4"/>
    <s v="NA"/>
    <x v="2"/>
    <s v="TA"/>
    <x v="0"/>
    <x v="2"/>
    <s v="Gd"/>
    <s v="Gd"/>
    <x v="0"/>
    <n v="1386"/>
    <s v="Unf"/>
    <n v="0"/>
    <n v="690"/>
    <n v="2076"/>
    <x v="0"/>
    <s v="Ex"/>
    <s v="Y"/>
    <x v="0"/>
    <n v="2076"/>
    <n v="0"/>
    <n v="0"/>
    <n v="2076"/>
    <n v="1"/>
    <n v="0"/>
    <n v="2"/>
    <n v="1"/>
    <n v="2"/>
    <n v="1"/>
    <s v="Ex"/>
    <n v="7"/>
    <s v="Typ"/>
    <n v="1"/>
    <s v="Gd"/>
    <x v="0"/>
    <n v="2006"/>
    <x v="2"/>
    <n v="3"/>
    <n v="850"/>
    <s v="TA"/>
    <s v="TA"/>
    <x v="0"/>
    <n v="216"/>
    <n v="229"/>
    <n v="0"/>
    <n v="0"/>
    <n v="0"/>
    <n v="0"/>
    <s v="NA"/>
    <x v="0"/>
    <s v="NA"/>
    <n v="0"/>
    <n v="9"/>
    <n v="2006"/>
    <x v="1"/>
    <x v="2"/>
    <n v="465000"/>
  </r>
  <r>
    <n v="1245"/>
    <n v="70"/>
    <x v="0"/>
    <s v="NA"/>
    <x v="943"/>
    <x v="0"/>
    <s v="NA"/>
    <x v="1"/>
    <x v="3"/>
    <x v="0"/>
    <x v="2"/>
    <x v="1"/>
    <x v="2"/>
    <x v="0"/>
    <x v="0"/>
    <x v="0"/>
    <x v="0"/>
    <n v="8"/>
    <n v="7"/>
    <n v="1929"/>
    <n v="1950"/>
    <x v="0"/>
    <x v="0"/>
    <x v="4"/>
    <s v="Stucco"/>
    <x v="1"/>
    <n v="0"/>
    <x v="1"/>
    <s v="TA"/>
    <x v="0"/>
    <x v="0"/>
    <s v="TA"/>
    <s v="No"/>
    <x v="2"/>
    <n v="0"/>
    <s v="Unf"/>
    <n v="0"/>
    <n v="792"/>
    <n v="792"/>
    <x v="0"/>
    <s v="Fa"/>
    <s v="Y"/>
    <x v="0"/>
    <n v="792"/>
    <n v="725"/>
    <n v="0"/>
    <n v="1517"/>
    <n v="0"/>
    <n v="0"/>
    <n v="1"/>
    <n v="0"/>
    <n v="3"/>
    <n v="1"/>
    <s v="Gd"/>
    <n v="7"/>
    <s v="Typ"/>
    <n v="2"/>
    <s v="Gd"/>
    <x v="1"/>
    <n v="1931"/>
    <x v="1"/>
    <n v="2"/>
    <n v="400"/>
    <s v="TA"/>
    <s v="TA"/>
    <x v="0"/>
    <n v="0"/>
    <n v="0"/>
    <n v="0"/>
    <n v="0"/>
    <n v="0"/>
    <n v="0"/>
    <s v="NA"/>
    <x v="0"/>
    <s v="NA"/>
    <n v="0"/>
    <n v="6"/>
    <n v="2006"/>
    <x v="0"/>
    <x v="0"/>
    <n v="230000"/>
  </r>
  <r>
    <n v="1246"/>
    <n v="80"/>
    <x v="0"/>
    <n v="78"/>
    <x v="241"/>
    <x v="0"/>
    <s v="NA"/>
    <x v="0"/>
    <x v="0"/>
    <x v="0"/>
    <x v="0"/>
    <x v="0"/>
    <x v="6"/>
    <x v="0"/>
    <x v="0"/>
    <x v="0"/>
    <x v="5"/>
    <n v="6"/>
    <n v="7"/>
    <n v="1984"/>
    <n v="2003"/>
    <x v="1"/>
    <x v="0"/>
    <x v="0"/>
    <s v="VinylSd"/>
    <x v="0"/>
    <n v="74"/>
    <x v="1"/>
    <s v="TA"/>
    <x v="1"/>
    <x v="0"/>
    <s v="TA"/>
    <s v="No"/>
    <x v="2"/>
    <n v="0"/>
    <s v="Unf"/>
    <n v="0"/>
    <n v="585"/>
    <n v="585"/>
    <x v="0"/>
    <s v="Ex"/>
    <s v="Y"/>
    <x v="0"/>
    <n v="1140"/>
    <n v="728"/>
    <n v="0"/>
    <n v="1868"/>
    <n v="0"/>
    <n v="0"/>
    <n v="3"/>
    <n v="1"/>
    <n v="3"/>
    <n v="1"/>
    <s v="TA"/>
    <n v="7"/>
    <s v="Typ"/>
    <n v="1"/>
    <s v="TA"/>
    <x v="2"/>
    <n v="1984"/>
    <x v="2"/>
    <n v="2"/>
    <n v="477"/>
    <s v="TA"/>
    <s v="TA"/>
    <x v="0"/>
    <n v="268"/>
    <n v="112"/>
    <n v="0"/>
    <n v="0"/>
    <n v="147"/>
    <n v="0"/>
    <s v="NA"/>
    <x v="0"/>
    <s v="NA"/>
    <n v="0"/>
    <n v="1"/>
    <n v="2007"/>
    <x v="0"/>
    <x v="1"/>
    <n v="178000"/>
  </r>
  <r>
    <n v="1247"/>
    <n v="60"/>
    <x v="3"/>
    <n v="65"/>
    <x v="260"/>
    <x v="0"/>
    <s v="NA"/>
    <x v="0"/>
    <x v="0"/>
    <x v="0"/>
    <x v="0"/>
    <x v="0"/>
    <x v="5"/>
    <x v="0"/>
    <x v="0"/>
    <x v="0"/>
    <x v="0"/>
    <n v="7"/>
    <n v="5"/>
    <n v="2005"/>
    <n v="2006"/>
    <x v="0"/>
    <x v="0"/>
    <x v="0"/>
    <s v="VinylSd"/>
    <x v="1"/>
    <n v="0"/>
    <x v="0"/>
    <s v="TA"/>
    <x v="0"/>
    <x v="0"/>
    <s v="TA"/>
    <s v="No"/>
    <x v="2"/>
    <n v="0"/>
    <s v="Unf"/>
    <n v="0"/>
    <n v="756"/>
    <n v="756"/>
    <x v="0"/>
    <s v="Ex"/>
    <s v="Y"/>
    <x v="0"/>
    <n v="756"/>
    <n v="797"/>
    <n v="0"/>
    <n v="1553"/>
    <n v="0"/>
    <n v="0"/>
    <n v="2"/>
    <n v="1"/>
    <n v="3"/>
    <n v="1"/>
    <s v="Gd"/>
    <n v="6"/>
    <s v="Typ"/>
    <n v="0"/>
    <s v="NA"/>
    <x v="0"/>
    <n v="2005"/>
    <x v="0"/>
    <n v="2"/>
    <n v="615"/>
    <s v="TA"/>
    <s v="TA"/>
    <x v="0"/>
    <n v="0"/>
    <n v="45"/>
    <n v="0"/>
    <n v="0"/>
    <n v="0"/>
    <n v="0"/>
    <s v="NA"/>
    <x v="0"/>
    <s v="NA"/>
    <n v="0"/>
    <n v="3"/>
    <n v="2006"/>
    <x v="1"/>
    <x v="2"/>
    <n v="186500"/>
  </r>
  <r>
    <n v="1248"/>
    <n v="80"/>
    <x v="0"/>
    <s v="NA"/>
    <x v="944"/>
    <x v="0"/>
    <s v="NA"/>
    <x v="1"/>
    <x v="0"/>
    <x v="0"/>
    <x v="0"/>
    <x v="0"/>
    <x v="4"/>
    <x v="0"/>
    <x v="0"/>
    <x v="0"/>
    <x v="5"/>
    <n v="6"/>
    <n v="5"/>
    <n v="1976"/>
    <n v="1976"/>
    <x v="0"/>
    <x v="0"/>
    <x v="3"/>
    <s v="HdBoard"/>
    <x v="0"/>
    <n v="335"/>
    <x v="1"/>
    <s v="TA"/>
    <x v="1"/>
    <x v="1"/>
    <s v="TA"/>
    <s v="Av"/>
    <x v="0"/>
    <n v="539"/>
    <s v="Unf"/>
    <n v="0"/>
    <n v="473"/>
    <n v="1012"/>
    <x v="0"/>
    <s v="TA"/>
    <s v="Y"/>
    <x v="0"/>
    <n v="1034"/>
    <n v="0"/>
    <n v="0"/>
    <n v="1034"/>
    <n v="1"/>
    <n v="0"/>
    <n v="1"/>
    <n v="0"/>
    <n v="3"/>
    <n v="1"/>
    <s v="TA"/>
    <n v="6"/>
    <s v="Typ"/>
    <n v="0"/>
    <s v="NA"/>
    <x v="0"/>
    <n v="1976"/>
    <x v="1"/>
    <n v="3"/>
    <n v="888"/>
    <s v="TA"/>
    <s v="TA"/>
    <x v="0"/>
    <n v="0"/>
    <n v="0"/>
    <n v="0"/>
    <n v="0"/>
    <n v="0"/>
    <n v="0"/>
    <s v="NA"/>
    <x v="0"/>
    <s v="NA"/>
    <n v="0"/>
    <n v="5"/>
    <n v="2010"/>
    <x v="0"/>
    <x v="0"/>
    <n v="169900"/>
  </r>
  <r>
    <n v="1249"/>
    <n v="75"/>
    <x v="1"/>
    <n v="60"/>
    <x v="1"/>
    <x v="0"/>
    <s v="Grvl"/>
    <x v="0"/>
    <x v="0"/>
    <x v="0"/>
    <x v="0"/>
    <x v="0"/>
    <x v="7"/>
    <x v="0"/>
    <x v="0"/>
    <x v="0"/>
    <x v="6"/>
    <n v="6"/>
    <n v="5"/>
    <n v="1917"/>
    <n v="1950"/>
    <x v="0"/>
    <x v="0"/>
    <x v="8"/>
    <s v="AsbShng"/>
    <x v="1"/>
    <n v="0"/>
    <x v="1"/>
    <s v="TA"/>
    <x v="2"/>
    <x v="0"/>
    <s v="TA"/>
    <s v="No"/>
    <x v="3"/>
    <n v="319"/>
    <s v="Unf"/>
    <n v="0"/>
    <n v="416"/>
    <n v="735"/>
    <x v="4"/>
    <s v="Fa"/>
    <s v="N"/>
    <x v="0"/>
    <n v="1134"/>
    <n v="924"/>
    <n v="0"/>
    <n v="2058"/>
    <n v="0"/>
    <n v="0"/>
    <n v="1"/>
    <n v="1"/>
    <n v="3"/>
    <n v="1"/>
    <s v="TA"/>
    <n v="8"/>
    <s v="Typ"/>
    <n v="1"/>
    <s v="Gd"/>
    <x v="1"/>
    <n v="1950"/>
    <x v="1"/>
    <n v="2"/>
    <n v="396"/>
    <s v="Fa"/>
    <s v="Fa"/>
    <x v="2"/>
    <n v="0"/>
    <n v="0"/>
    <n v="259"/>
    <n v="0"/>
    <n v="0"/>
    <n v="0"/>
    <s v="NA"/>
    <x v="0"/>
    <s v="NA"/>
    <n v="0"/>
    <n v="4"/>
    <n v="2008"/>
    <x v="0"/>
    <x v="0"/>
    <n v="129500"/>
  </r>
  <r>
    <n v="1250"/>
    <n v="20"/>
    <x v="0"/>
    <n v="60"/>
    <x v="25"/>
    <x v="0"/>
    <s v="NA"/>
    <x v="0"/>
    <x v="0"/>
    <x v="0"/>
    <x v="0"/>
    <x v="0"/>
    <x v="11"/>
    <x v="0"/>
    <x v="0"/>
    <x v="0"/>
    <x v="1"/>
    <n v="5"/>
    <n v="7"/>
    <n v="1950"/>
    <n v="1950"/>
    <x v="0"/>
    <x v="0"/>
    <x v="1"/>
    <s v="MetalSd"/>
    <x v="1"/>
    <n v="0"/>
    <x v="1"/>
    <s v="TA"/>
    <x v="1"/>
    <x v="1"/>
    <s v="TA"/>
    <s v="No"/>
    <x v="4"/>
    <n v="534"/>
    <s v="Rec"/>
    <n v="96"/>
    <n v="246"/>
    <n v="876"/>
    <x v="0"/>
    <s v="TA"/>
    <s v="Y"/>
    <x v="0"/>
    <n v="988"/>
    <n v="0"/>
    <n v="0"/>
    <n v="988"/>
    <n v="0"/>
    <n v="0"/>
    <n v="1"/>
    <n v="0"/>
    <n v="3"/>
    <n v="1"/>
    <s v="TA"/>
    <n v="6"/>
    <s v="Typ"/>
    <n v="0"/>
    <s v="NA"/>
    <x v="0"/>
    <n v="1950"/>
    <x v="1"/>
    <n v="1"/>
    <n v="276"/>
    <s v="TA"/>
    <s v="TA"/>
    <x v="0"/>
    <n v="0"/>
    <n v="80"/>
    <n v="0"/>
    <n v="0"/>
    <n v="0"/>
    <n v="0"/>
    <s v="NA"/>
    <x v="0"/>
    <s v="NA"/>
    <n v="0"/>
    <n v="5"/>
    <n v="2007"/>
    <x v="0"/>
    <x v="0"/>
    <n v="119000"/>
  </r>
  <r>
    <n v="1251"/>
    <n v="20"/>
    <x v="0"/>
    <n v="93"/>
    <x v="945"/>
    <x v="0"/>
    <s v="NA"/>
    <x v="0"/>
    <x v="0"/>
    <x v="0"/>
    <x v="2"/>
    <x v="0"/>
    <x v="11"/>
    <x v="0"/>
    <x v="0"/>
    <x v="0"/>
    <x v="1"/>
    <n v="7"/>
    <n v="5"/>
    <n v="1968"/>
    <n v="1968"/>
    <x v="1"/>
    <x v="0"/>
    <x v="4"/>
    <s v="BrkFace"/>
    <x v="1"/>
    <n v="0"/>
    <x v="0"/>
    <s v="TA"/>
    <x v="1"/>
    <x v="1"/>
    <s v="TA"/>
    <s v="No"/>
    <x v="1"/>
    <n v="1065"/>
    <s v="Unf"/>
    <n v="0"/>
    <n v="1045"/>
    <n v="2110"/>
    <x v="0"/>
    <s v="Ex"/>
    <s v="Y"/>
    <x v="0"/>
    <n v="2110"/>
    <n v="0"/>
    <n v="0"/>
    <n v="2110"/>
    <n v="1"/>
    <n v="0"/>
    <n v="2"/>
    <n v="1"/>
    <n v="3"/>
    <n v="1"/>
    <s v="Ex"/>
    <n v="8"/>
    <s v="Typ"/>
    <n v="2"/>
    <s v="TA"/>
    <x v="0"/>
    <n v="1968"/>
    <x v="2"/>
    <n v="2"/>
    <n v="522"/>
    <s v="TA"/>
    <s v="TA"/>
    <x v="0"/>
    <n v="0"/>
    <n v="0"/>
    <n v="0"/>
    <n v="0"/>
    <n v="0"/>
    <n v="0"/>
    <s v="NA"/>
    <x v="0"/>
    <s v="NA"/>
    <n v="0"/>
    <n v="4"/>
    <n v="2010"/>
    <x v="0"/>
    <x v="0"/>
    <n v="244000"/>
  </r>
  <r>
    <n v="1252"/>
    <n v="120"/>
    <x v="0"/>
    <s v="NA"/>
    <x v="946"/>
    <x v="0"/>
    <s v="NA"/>
    <x v="1"/>
    <x v="0"/>
    <x v="0"/>
    <x v="2"/>
    <x v="0"/>
    <x v="10"/>
    <x v="0"/>
    <x v="0"/>
    <x v="3"/>
    <x v="1"/>
    <n v="7"/>
    <n v="5"/>
    <n v="2003"/>
    <n v="2003"/>
    <x v="0"/>
    <x v="0"/>
    <x v="0"/>
    <s v="Wd Shng"/>
    <x v="2"/>
    <n v="163"/>
    <x v="0"/>
    <s v="TA"/>
    <x v="0"/>
    <x v="0"/>
    <s v="TA"/>
    <s v="No"/>
    <x v="2"/>
    <n v="0"/>
    <s v="Unf"/>
    <n v="0"/>
    <n v="1405"/>
    <n v="1405"/>
    <x v="0"/>
    <s v="Ex"/>
    <s v="Y"/>
    <x v="0"/>
    <n v="1405"/>
    <n v="0"/>
    <n v="0"/>
    <n v="1405"/>
    <n v="0"/>
    <n v="0"/>
    <n v="2"/>
    <n v="0"/>
    <n v="2"/>
    <n v="1"/>
    <s v="Gd"/>
    <n v="6"/>
    <s v="Typ"/>
    <n v="1"/>
    <s v="Gd"/>
    <x v="0"/>
    <n v="2003"/>
    <x v="0"/>
    <n v="2"/>
    <n v="478"/>
    <s v="TA"/>
    <s v="TA"/>
    <x v="0"/>
    <n v="148"/>
    <n v="36"/>
    <n v="0"/>
    <n v="0"/>
    <n v="0"/>
    <n v="0"/>
    <s v="NA"/>
    <x v="0"/>
    <s v="NA"/>
    <n v="0"/>
    <n v="3"/>
    <n v="2006"/>
    <x v="0"/>
    <x v="0"/>
    <n v="171750"/>
  </r>
  <r>
    <n v="1253"/>
    <n v="20"/>
    <x v="0"/>
    <n v="62"/>
    <x v="947"/>
    <x v="0"/>
    <s v="NA"/>
    <x v="0"/>
    <x v="0"/>
    <x v="0"/>
    <x v="0"/>
    <x v="0"/>
    <x v="4"/>
    <x v="0"/>
    <x v="0"/>
    <x v="0"/>
    <x v="1"/>
    <n v="5"/>
    <n v="6"/>
    <n v="1968"/>
    <n v="1968"/>
    <x v="0"/>
    <x v="0"/>
    <x v="3"/>
    <s v="HdBoard"/>
    <x v="1"/>
    <n v="0"/>
    <x v="1"/>
    <s v="TA"/>
    <x v="1"/>
    <x v="1"/>
    <s v="TA"/>
    <s v="No"/>
    <x v="4"/>
    <n v="510"/>
    <s v="Unf"/>
    <n v="0"/>
    <n v="354"/>
    <n v="864"/>
    <x v="0"/>
    <s v="TA"/>
    <s v="Y"/>
    <x v="0"/>
    <n v="874"/>
    <n v="0"/>
    <n v="0"/>
    <n v="874"/>
    <n v="1"/>
    <n v="0"/>
    <n v="1"/>
    <n v="0"/>
    <n v="3"/>
    <n v="1"/>
    <s v="TA"/>
    <n v="5"/>
    <s v="Typ"/>
    <n v="0"/>
    <s v="NA"/>
    <x v="0"/>
    <n v="1968"/>
    <x v="0"/>
    <n v="1"/>
    <n v="288"/>
    <s v="TA"/>
    <s v="TA"/>
    <x v="0"/>
    <n v="33"/>
    <n v="0"/>
    <n v="0"/>
    <n v="0"/>
    <n v="0"/>
    <n v="0"/>
    <s v="NA"/>
    <x v="2"/>
    <s v="Shed"/>
    <n v="600"/>
    <n v="11"/>
    <n v="2009"/>
    <x v="0"/>
    <x v="0"/>
    <n v="130000"/>
  </r>
  <r>
    <n v="1254"/>
    <n v="60"/>
    <x v="0"/>
    <s v="NA"/>
    <x v="948"/>
    <x v="0"/>
    <s v="NA"/>
    <x v="1"/>
    <x v="0"/>
    <x v="0"/>
    <x v="0"/>
    <x v="0"/>
    <x v="1"/>
    <x v="0"/>
    <x v="0"/>
    <x v="0"/>
    <x v="0"/>
    <n v="7"/>
    <n v="7"/>
    <n v="1974"/>
    <n v="2003"/>
    <x v="0"/>
    <x v="0"/>
    <x v="2"/>
    <s v="Wd Sdng"/>
    <x v="1"/>
    <n v="0"/>
    <x v="0"/>
    <s v="TA"/>
    <x v="1"/>
    <x v="1"/>
    <s v="TA"/>
    <s v="Gd"/>
    <x v="6"/>
    <n v="125"/>
    <s v="ALQ"/>
    <n v="1031"/>
    <n v="36"/>
    <n v="1192"/>
    <x v="0"/>
    <s v="TA"/>
    <s v="Y"/>
    <x v="0"/>
    <n v="1516"/>
    <n v="651"/>
    <n v="0"/>
    <n v="2167"/>
    <n v="1"/>
    <n v="0"/>
    <n v="2"/>
    <n v="1"/>
    <n v="3"/>
    <n v="1"/>
    <s v="Gd"/>
    <n v="9"/>
    <s v="Typ"/>
    <n v="2"/>
    <s v="Gd"/>
    <x v="0"/>
    <n v="1974"/>
    <x v="0"/>
    <n v="2"/>
    <n v="518"/>
    <s v="TA"/>
    <s v="TA"/>
    <x v="0"/>
    <n v="220"/>
    <n v="47"/>
    <n v="0"/>
    <n v="0"/>
    <n v="0"/>
    <n v="0"/>
    <s v="NA"/>
    <x v="1"/>
    <s v="NA"/>
    <n v="0"/>
    <n v="7"/>
    <n v="2007"/>
    <x v="0"/>
    <x v="0"/>
    <n v="294000"/>
  </r>
  <r>
    <n v="1255"/>
    <n v="60"/>
    <x v="0"/>
    <n v="60"/>
    <x v="949"/>
    <x v="0"/>
    <s v="NA"/>
    <x v="0"/>
    <x v="0"/>
    <x v="0"/>
    <x v="0"/>
    <x v="0"/>
    <x v="15"/>
    <x v="0"/>
    <x v="0"/>
    <x v="0"/>
    <x v="0"/>
    <n v="7"/>
    <n v="5"/>
    <n v="2003"/>
    <n v="2004"/>
    <x v="0"/>
    <x v="0"/>
    <x v="0"/>
    <s v="VinylSd"/>
    <x v="2"/>
    <n v="92"/>
    <x v="0"/>
    <s v="TA"/>
    <x v="0"/>
    <x v="0"/>
    <s v="TA"/>
    <s v="No"/>
    <x v="2"/>
    <n v="0"/>
    <s v="Unf"/>
    <n v="0"/>
    <n v="746"/>
    <n v="746"/>
    <x v="0"/>
    <s v="Ex"/>
    <s v="Y"/>
    <x v="0"/>
    <n v="760"/>
    <n v="896"/>
    <n v="0"/>
    <n v="1656"/>
    <n v="0"/>
    <n v="0"/>
    <n v="2"/>
    <n v="1"/>
    <n v="3"/>
    <n v="1"/>
    <s v="Gd"/>
    <n v="7"/>
    <s v="Typ"/>
    <n v="1"/>
    <s v="Gd"/>
    <x v="2"/>
    <n v="2003"/>
    <x v="2"/>
    <n v="2"/>
    <n v="397"/>
    <s v="TA"/>
    <s v="TA"/>
    <x v="0"/>
    <n v="178"/>
    <n v="128"/>
    <n v="0"/>
    <n v="0"/>
    <n v="0"/>
    <n v="0"/>
    <s v="NA"/>
    <x v="0"/>
    <s v="NA"/>
    <n v="0"/>
    <n v="7"/>
    <n v="2008"/>
    <x v="0"/>
    <x v="0"/>
    <n v="165400"/>
  </r>
  <r>
    <n v="1256"/>
    <n v="50"/>
    <x v="1"/>
    <n v="52"/>
    <x v="50"/>
    <x v="0"/>
    <s v="NA"/>
    <x v="0"/>
    <x v="0"/>
    <x v="0"/>
    <x v="0"/>
    <x v="0"/>
    <x v="8"/>
    <x v="0"/>
    <x v="0"/>
    <x v="0"/>
    <x v="2"/>
    <n v="6"/>
    <n v="6"/>
    <n v="1931"/>
    <n v="1950"/>
    <x v="0"/>
    <x v="0"/>
    <x v="2"/>
    <s v="Wd Sdng"/>
    <x v="1"/>
    <n v="0"/>
    <x v="1"/>
    <s v="TA"/>
    <x v="2"/>
    <x v="1"/>
    <s v="Fa"/>
    <s v="No"/>
    <x v="6"/>
    <n v="425"/>
    <s v="Unf"/>
    <n v="0"/>
    <n v="459"/>
    <n v="884"/>
    <x v="0"/>
    <s v="TA"/>
    <s v="Y"/>
    <x v="2"/>
    <n v="959"/>
    <n v="408"/>
    <n v="0"/>
    <n v="1367"/>
    <n v="0"/>
    <n v="0"/>
    <n v="1"/>
    <n v="0"/>
    <n v="3"/>
    <n v="1"/>
    <s v="TA"/>
    <n v="6"/>
    <s v="Typ"/>
    <n v="1"/>
    <s v="Gd"/>
    <x v="1"/>
    <n v="1978"/>
    <x v="1"/>
    <n v="1"/>
    <n v="560"/>
    <s v="TA"/>
    <s v="TA"/>
    <x v="0"/>
    <n v="0"/>
    <n v="0"/>
    <n v="0"/>
    <n v="0"/>
    <n v="120"/>
    <n v="0"/>
    <s v="NA"/>
    <x v="0"/>
    <s v="NA"/>
    <n v="0"/>
    <n v="11"/>
    <n v="2007"/>
    <x v="0"/>
    <x v="0"/>
    <n v="127500"/>
  </r>
  <r>
    <n v="1257"/>
    <n v="20"/>
    <x v="0"/>
    <n v="91"/>
    <x v="950"/>
    <x v="0"/>
    <s v="NA"/>
    <x v="1"/>
    <x v="0"/>
    <x v="0"/>
    <x v="2"/>
    <x v="0"/>
    <x v="3"/>
    <x v="0"/>
    <x v="0"/>
    <x v="0"/>
    <x v="1"/>
    <n v="8"/>
    <n v="5"/>
    <n v="1994"/>
    <n v="1994"/>
    <x v="1"/>
    <x v="0"/>
    <x v="3"/>
    <s v="HdBoard"/>
    <x v="0"/>
    <n v="554"/>
    <x v="0"/>
    <s v="TA"/>
    <x v="0"/>
    <x v="0"/>
    <s v="TA"/>
    <s v="Gd"/>
    <x v="0"/>
    <n v="1314"/>
    <s v="Unf"/>
    <n v="0"/>
    <n v="672"/>
    <n v="1986"/>
    <x v="0"/>
    <s v="Ex"/>
    <s v="Y"/>
    <x v="0"/>
    <n v="1987"/>
    <n v="0"/>
    <n v="0"/>
    <n v="1987"/>
    <n v="1"/>
    <n v="0"/>
    <n v="2"/>
    <n v="0"/>
    <n v="2"/>
    <n v="1"/>
    <s v="Gd"/>
    <n v="7"/>
    <s v="Typ"/>
    <n v="1"/>
    <s v="TA"/>
    <x v="0"/>
    <n v="1994"/>
    <x v="2"/>
    <n v="2"/>
    <n v="691"/>
    <s v="TA"/>
    <s v="TA"/>
    <x v="0"/>
    <n v="262"/>
    <n v="36"/>
    <n v="0"/>
    <n v="0"/>
    <n v="0"/>
    <n v="0"/>
    <s v="NA"/>
    <x v="0"/>
    <s v="NA"/>
    <n v="0"/>
    <n v="8"/>
    <n v="2008"/>
    <x v="0"/>
    <x v="0"/>
    <n v="301500"/>
  </r>
  <r>
    <n v="1258"/>
    <n v="30"/>
    <x v="0"/>
    <n v="56"/>
    <x v="951"/>
    <x v="0"/>
    <s v="NA"/>
    <x v="0"/>
    <x v="0"/>
    <x v="0"/>
    <x v="2"/>
    <x v="0"/>
    <x v="15"/>
    <x v="1"/>
    <x v="0"/>
    <x v="0"/>
    <x v="1"/>
    <n v="5"/>
    <n v="8"/>
    <n v="1922"/>
    <n v="1950"/>
    <x v="0"/>
    <x v="0"/>
    <x v="2"/>
    <s v="Wd Sdng"/>
    <x v="1"/>
    <n v="0"/>
    <x v="1"/>
    <s v="TA"/>
    <x v="0"/>
    <x v="4"/>
    <s v="TA"/>
    <s v="No"/>
    <x v="2"/>
    <n v="0"/>
    <s v="Unf"/>
    <n v="0"/>
    <n v="864"/>
    <n v="864"/>
    <x v="0"/>
    <s v="Ex"/>
    <s v="Y"/>
    <x v="0"/>
    <n v="864"/>
    <n v="0"/>
    <n v="0"/>
    <n v="864"/>
    <n v="0"/>
    <n v="0"/>
    <n v="1"/>
    <n v="0"/>
    <n v="2"/>
    <n v="1"/>
    <s v="TA"/>
    <n v="4"/>
    <s v="Typ"/>
    <n v="0"/>
    <s v="NA"/>
    <x v="4"/>
    <s v="NA"/>
    <x v="3"/>
    <n v="0"/>
    <n v="0"/>
    <s v="NA"/>
    <s v="NA"/>
    <x v="0"/>
    <n v="0"/>
    <n v="96"/>
    <n v="0"/>
    <n v="0"/>
    <n v="0"/>
    <n v="0"/>
    <s v="NA"/>
    <x v="0"/>
    <s v="NA"/>
    <n v="0"/>
    <n v="7"/>
    <n v="2009"/>
    <x v="0"/>
    <x v="0"/>
    <n v="99900"/>
  </r>
  <r>
    <n v="1259"/>
    <n v="80"/>
    <x v="0"/>
    <n v="59"/>
    <x v="952"/>
    <x v="0"/>
    <s v="NA"/>
    <x v="1"/>
    <x v="0"/>
    <x v="0"/>
    <x v="0"/>
    <x v="0"/>
    <x v="17"/>
    <x v="0"/>
    <x v="0"/>
    <x v="0"/>
    <x v="5"/>
    <n v="7"/>
    <n v="5"/>
    <n v="2005"/>
    <n v="2005"/>
    <x v="0"/>
    <x v="0"/>
    <x v="0"/>
    <s v="VinylSd"/>
    <x v="2"/>
    <n v="182"/>
    <x v="0"/>
    <s v="TA"/>
    <x v="0"/>
    <x v="0"/>
    <s v="TA"/>
    <s v="Gd"/>
    <x v="0"/>
    <n v="655"/>
    <s v="Unf"/>
    <n v="0"/>
    <n v="201"/>
    <n v="856"/>
    <x v="0"/>
    <s v="Ex"/>
    <s v="Y"/>
    <x v="0"/>
    <n v="1166"/>
    <n v="0"/>
    <n v="0"/>
    <n v="1166"/>
    <n v="1"/>
    <n v="0"/>
    <n v="2"/>
    <n v="0"/>
    <n v="2"/>
    <n v="1"/>
    <s v="Gd"/>
    <n v="5"/>
    <s v="Typ"/>
    <n v="0"/>
    <s v="NA"/>
    <x v="0"/>
    <n v="2005"/>
    <x v="2"/>
    <n v="2"/>
    <n v="400"/>
    <s v="TA"/>
    <s v="TA"/>
    <x v="0"/>
    <n v="212"/>
    <n v="0"/>
    <n v="0"/>
    <n v="0"/>
    <n v="0"/>
    <n v="0"/>
    <s v="NA"/>
    <x v="0"/>
    <s v="NA"/>
    <n v="0"/>
    <n v="7"/>
    <n v="2008"/>
    <x v="0"/>
    <x v="0"/>
    <n v="190000"/>
  </r>
  <r>
    <n v="1260"/>
    <n v="20"/>
    <x v="0"/>
    <n v="65"/>
    <x v="653"/>
    <x v="0"/>
    <s v="NA"/>
    <x v="0"/>
    <x v="0"/>
    <x v="0"/>
    <x v="1"/>
    <x v="0"/>
    <x v="11"/>
    <x v="0"/>
    <x v="0"/>
    <x v="0"/>
    <x v="1"/>
    <n v="6"/>
    <n v="8"/>
    <n v="1969"/>
    <n v="1969"/>
    <x v="0"/>
    <x v="0"/>
    <x v="3"/>
    <s v="HdBoard"/>
    <x v="1"/>
    <n v="0"/>
    <x v="1"/>
    <s v="TA"/>
    <x v="1"/>
    <x v="0"/>
    <s v="TA"/>
    <s v="No"/>
    <x v="1"/>
    <n v="602"/>
    <s v="LwQ"/>
    <n v="438"/>
    <n v="14"/>
    <n v="1054"/>
    <x v="0"/>
    <s v="Gd"/>
    <s v="Y"/>
    <x v="0"/>
    <n v="1054"/>
    <n v="0"/>
    <n v="0"/>
    <n v="1054"/>
    <n v="1"/>
    <n v="0"/>
    <n v="1"/>
    <n v="1"/>
    <n v="3"/>
    <n v="1"/>
    <s v="TA"/>
    <n v="6"/>
    <s v="Typ"/>
    <n v="0"/>
    <s v="NA"/>
    <x v="0"/>
    <n v="1969"/>
    <x v="1"/>
    <n v="2"/>
    <n v="460"/>
    <s v="TA"/>
    <s v="TA"/>
    <x v="0"/>
    <n v="180"/>
    <n v="0"/>
    <n v="0"/>
    <n v="0"/>
    <n v="80"/>
    <n v="0"/>
    <s v="NA"/>
    <x v="0"/>
    <s v="NA"/>
    <n v="0"/>
    <n v="7"/>
    <n v="2008"/>
    <x v="0"/>
    <x v="0"/>
    <n v="151000"/>
  </r>
  <r>
    <n v="1261"/>
    <n v="60"/>
    <x v="0"/>
    <s v="NA"/>
    <x v="953"/>
    <x v="0"/>
    <s v="NA"/>
    <x v="3"/>
    <x v="0"/>
    <x v="0"/>
    <x v="3"/>
    <x v="0"/>
    <x v="17"/>
    <x v="6"/>
    <x v="0"/>
    <x v="0"/>
    <x v="0"/>
    <n v="6"/>
    <n v="5"/>
    <n v="1999"/>
    <n v="1999"/>
    <x v="0"/>
    <x v="0"/>
    <x v="0"/>
    <s v="VinylSd"/>
    <x v="1"/>
    <n v="0"/>
    <x v="1"/>
    <s v="TA"/>
    <x v="0"/>
    <x v="0"/>
    <s v="TA"/>
    <s v="No"/>
    <x v="2"/>
    <n v="0"/>
    <s v="Unf"/>
    <n v="0"/>
    <n v="841"/>
    <n v="841"/>
    <x v="0"/>
    <s v="Ex"/>
    <s v="Y"/>
    <x v="0"/>
    <n v="892"/>
    <n v="783"/>
    <n v="0"/>
    <n v="1675"/>
    <n v="0"/>
    <n v="0"/>
    <n v="2"/>
    <n v="1"/>
    <n v="3"/>
    <n v="1"/>
    <s v="TA"/>
    <n v="7"/>
    <s v="Typ"/>
    <n v="1"/>
    <s v="TA"/>
    <x v="2"/>
    <n v="1999"/>
    <x v="2"/>
    <n v="2"/>
    <n v="502"/>
    <s v="TA"/>
    <s v="TA"/>
    <x v="0"/>
    <n v="0"/>
    <n v="103"/>
    <n v="0"/>
    <n v="0"/>
    <n v="0"/>
    <n v="0"/>
    <s v="NA"/>
    <x v="0"/>
    <s v="NA"/>
    <n v="0"/>
    <n v="6"/>
    <n v="2009"/>
    <x v="0"/>
    <x v="0"/>
    <n v="181000"/>
  </r>
  <r>
    <n v="1262"/>
    <n v="20"/>
    <x v="0"/>
    <n v="80"/>
    <x v="1"/>
    <x v="0"/>
    <s v="NA"/>
    <x v="0"/>
    <x v="0"/>
    <x v="0"/>
    <x v="0"/>
    <x v="0"/>
    <x v="11"/>
    <x v="0"/>
    <x v="0"/>
    <x v="0"/>
    <x v="1"/>
    <n v="5"/>
    <n v="6"/>
    <n v="1956"/>
    <n v="1956"/>
    <x v="1"/>
    <x v="0"/>
    <x v="1"/>
    <s v="MetalSd"/>
    <x v="1"/>
    <n v="0"/>
    <x v="1"/>
    <s v="TA"/>
    <x v="1"/>
    <x v="1"/>
    <s v="TA"/>
    <s v="No"/>
    <x v="3"/>
    <n v="504"/>
    <s v="Unf"/>
    <n v="0"/>
    <n v="546"/>
    <n v="1050"/>
    <x v="0"/>
    <s v="Gd"/>
    <s v="Y"/>
    <x v="0"/>
    <n v="1050"/>
    <n v="0"/>
    <n v="0"/>
    <n v="1050"/>
    <n v="0"/>
    <n v="0"/>
    <n v="1"/>
    <n v="0"/>
    <n v="2"/>
    <n v="1"/>
    <s v="TA"/>
    <n v="5"/>
    <s v="Typ"/>
    <n v="0"/>
    <s v="NA"/>
    <x v="0"/>
    <n v="1956"/>
    <x v="1"/>
    <n v="1"/>
    <n v="338"/>
    <s v="TA"/>
    <s v="TA"/>
    <x v="0"/>
    <n v="0"/>
    <n v="0"/>
    <n v="0"/>
    <n v="0"/>
    <n v="0"/>
    <n v="0"/>
    <s v="NA"/>
    <x v="0"/>
    <s v="NA"/>
    <n v="0"/>
    <n v="6"/>
    <n v="2009"/>
    <x v="0"/>
    <x v="0"/>
    <n v="128900"/>
  </r>
  <r>
    <n v="1263"/>
    <n v="50"/>
    <x v="0"/>
    <s v="NA"/>
    <x v="2"/>
    <x v="0"/>
    <s v="NA"/>
    <x v="0"/>
    <x v="0"/>
    <x v="0"/>
    <x v="0"/>
    <x v="0"/>
    <x v="19"/>
    <x v="0"/>
    <x v="0"/>
    <x v="0"/>
    <x v="2"/>
    <n v="4"/>
    <n v="5"/>
    <n v="1957"/>
    <n v="1989"/>
    <x v="0"/>
    <x v="0"/>
    <x v="2"/>
    <s v="Wd Sdng"/>
    <x v="1"/>
    <n v="0"/>
    <x v="1"/>
    <s v="TA"/>
    <x v="1"/>
    <x v="1"/>
    <s v="TA"/>
    <s v="Av"/>
    <x v="2"/>
    <n v="0"/>
    <s v="Unf"/>
    <n v="0"/>
    <n v="1104"/>
    <n v="1104"/>
    <x v="0"/>
    <s v="Ex"/>
    <s v="Y"/>
    <x v="2"/>
    <n v="1104"/>
    <n v="684"/>
    <n v="0"/>
    <n v="1788"/>
    <n v="1"/>
    <n v="0"/>
    <n v="1"/>
    <n v="0"/>
    <n v="5"/>
    <n v="1"/>
    <s v="TA"/>
    <n v="8"/>
    <s v="Min2"/>
    <n v="2"/>
    <s v="TA"/>
    <x v="0"/>
    <n v="1957"/>
    <x v="1"/>
    <n v="1"/>
    <n v="304"/>
    <s v="TA"/>
    <s v="TA"/>
    <x v="0"/>
    <n v="120"/>
    <n v="0"/>
    <n v="0"/>
    <n v="0"/>
    <n v="0"/>
    <n v="0"/>
    <s v="NA"/>
    <x v="0"/>
    <s v="NA"/>
    <n v="0"/>
    <n v="11"/>
    <n v="2009"/>
    <x v="0"/>
    <x v="0"/>
    <n v="161500"/>
  </r>
  <r>
    <n v="1264"/>
    <n v="70"/>
    <x v="0"/>
    <n v="60"/>
    <x v="954"/>
    <x v="0"/>
    <s v="Pave"/>
    <x v="0"/>
    <x v="0"/>
    <x v="0"/>
    <x v="0"/>
    <x v="0"/>
    <x v="8"/>
    <x v="0"/>
    <x v="0"/>
    <x v="0"/>
    <x v="0"/>
    <n v="6"/>
    <n v="6"/>
    <n v="1919"/>
    <n v="1950"/>
    <x v="2"/>
    <x v="0"/>
    <x v="2"/>
    <s v="Wd Sdng"/>
    <x v="1"/>
    <n v="0"/>
    <x v="1"/>
    <s v="TA"/>
    <x v="0"/>
    <x v="1"/>
    <s v="TA"/>
    <s v="No"/>
    <x v="2"/>
    <n v="0"/>
    <s v="Unf"/>
    <n v="0"/>
    <n v="764"/>
    <n v="764"/>
    <x v="0"/>
    <s v="Ex"/>
    <s v="Y"/>
    <x v="2"/>
    <n v="1060"/>
    <n v="764"/>
    <n v="0"/>
    <n v="1824"/>
    <n v="0"/>
    <n v="0"/>
    <n v="1"/>
    <n v="0"/>
    <n v="3"/>
    <n v="1"/>
    <s v="TA"/>
    <n v="8"/>
    <s v="Typ"/>
    <n v="1"/>
    <s v="Gd"/>
    <x v="1"/>
    <n v="1940"/>
    <x v="1"/>
    <n v="2"/>
    <n v="520"/>
    <s v="TA"/>
    <s v="TA"/>
    <x v="1"/>
    <n v="0"/>
    <n v="0"/>
    <n v="126"/>
    <n v="0"/>
    <n v="0"/>
    <n v="0"/>
    <s v="NA"/>
    <x v="3"/>
    <s v="NA"/>
    <n v="0"/>
    <n v="7"/>
    <n v="2007"/>
    <x v="0"/>
    <x v="0"/>
    <n v="180500"/>
  </r>
  <r>
    <n v="1265"/>
    <n v="120"/>
    <x v="4"/>
    <n v="34"/>
    <x v="951"/>
    <x v="0"/>
    <s v="NA"/>
    <x v="0"/>
    <x v="0"/>
    <x v="0"/>
    <x v="0"/>
    <x v="0"/>
    <x v="11"/>
    <x v="0"/>
    <x v="0"/>
    <x v="3"/>
    <x v="1"/>
    <n v="6"/>
    <n v="5"/>
    <n v="1998"/>
    <n v="1999"/>
    <x v="0"/>
    <x v="0"/>
    <x v="1"/>
    <s v="MetalSd"/>
    <x v="1"/>
    <n v="0"/>
    <x v="0"/>
    <s v="TA"/>
    <x v="0"/>
    <x v="0"/>
    <s v="TA"/>
    <s v="No"/>
    <x v="0"/>
    <n v="266"/>
    <s v="Unf"/>
    <n v="0"/>
    <n v="1139"/>
    <n v="1405"/>
    <x v="0"/>
    <s v="Ex"/>
    <s v="Y"/>
    <x v="0"/>
    <n v="1337"/>
    <n v="0"/>
    <n v="0"/>
    <n v="1337"/>
    <n v="1"/>
    <n v="0"/>
    <n v="2"/>
    <n v="0"/>
    <n v="2"/>
    <n v="1"/>
    <s v="Gd"/>
    <n v="5"/>
    <s v="Typ"/>
    <n v="0"/>
    <s v="NA"/>
    <x v="0"/>
    <n v="1998"/>
    <x v="2"/>
    <n v="2"/>
    <n v="511"/>
    <s v="TA"/>
    <s v="TA"/>
    <x v="0"/>
    <n v="144"/>
    <n v="68"/>
    <n v="0"/>
    <n v="0"/>
    <n v="0"/>
    <n v="0"/>
    <s v="NA"/>
    <x v="0"/>
    <s v="NA"/>
    <n v="0"/>
    <n v="8"/>
    <n v="2008"/>
    <x v="2"/>
    <x v="1"/>
    <n v="181000"/>
  </r>
  <r>
    <n v="1266"/>
    <n v="160"/>
    <x v="3"/>
    <n v="35"/>
    <x v="955"/>
    <x v="0"/>
    <s v="NA"/>
    <x v="0"/>
    <x v="0"/>
    <x v="0"/>
    <x v="4"/>
    <x v="0"/>
    <x v="5"/>
    <x v="0"/>
    <x v="0"/>
    <x v="3"/>
    <x v="0"/>
    <n v="7"/>
    <n v="5"/>
    <n v="1999"/>
    <n v="1999"/>
    <x v="1"/>
    <x v="0"/>
    <x v="1"/>
    <s v="MetalSd"/>
    <x v="0"/>
    <n v="218"/>
    <x v="0"/>
    <s v="TA"/>
    <x v="0"/>
    <x v="0"/>
    <s v="TA"/>
    <s v="No"/>
    <x v="0"/>
    <n v="450"/>
    <s v="Unf"/>
    <n v="0"/>
    <n v="241"/>
    <n v="691"/>
    <x v="0"/>
    <s v="Ex"/>
    <s v="Y"/>
    <x v="0"/>
    <n v="713"/>
    <n v="739"/>
    <n v="0"/>
    <n v="1452"/>
    <n v="1"/>
    <n v="0"/>
    <n v="2"/>
    <n v="1"/>
    <n v="3"/>
    <n v="1"/>
    <s v="Gd"/>
    <n v="6"/>
    <s v="Typ"/>
    <n v="0"/>
    <s v="NA"/>
    <x v="1"/>
    <n v="1999"/>
    <x v="1"/>
    <n v="2"/>
    <n v="506"/>
    <s v="TA"/>
    <s v="TA"/>
    <x v="0"/>
    <n v="0"/>
    <n v="34"/>
    <n v="0"/>
    <n v="0"/>
    <n v="0"/>
    <n v="0"/>
    <s v="NA"/>
    <x v="0"/>
    <s v="NA"/>
    <n v="0"/>
    <n v="3"/>
    <n v="2006"/>
    <x v="0"/>
    <x v="0"/>
    <n v="183900"/>
  </r>
  <r>
    <n v="1267"/>
    <n v="190"/>
    <x v="1"/>
    <n v="60"/>
    <x v="956"/>
    <x v="0"/>
    <s v="NA"/>
    <x v="1"/>
    <x v="1"/>
    <x v="0"/>
    <x v="0"/>
    <x v="0"/>
    <x v="7"/>
    <x v="1"/>
    <x v="0"/>
    <x v="1"/>
    <x v="6"/>
    <n v="7"/>
    <n v="4"/>
    <n v="1910"/>
    <n v="1950"/>
    <x v="1"/>
    <x v="0"/>
    <x v="2"/>
    <s v="Wd Sdng"/>
    <x v="1"/>
    <n v="0"/>
    <x v="3"/>
    <s v="TA"/>
    <x v="1"/>
    <x v="1"/>
    <s v="TA"/>
    <s v="No"/>
    <x v="2"/>
    <n v="0"/>
    <s v="Unf"/>
    <n v="0"/>
    <n v="925"/>
    <n v="925"/>
    <x v="0"/>
    <s v="TA"/>
    <s v="N"/>
    <x v="1"/>
    <n v="964"/>
    <n v="925"/>
    <n v="0"/>
    <n v="1889"/>
    <n v="0"/>
    <n v="0"/>
    <n v="1"/>
    <n v="1"/>
    <n v="4"/>
    <n v="2"/>
    <s v="TA"/>
    <n v="9"/>
    <s v="Typ"/>
    <n v="1"/>
    <s v="Gd"/>
    <x v="1"/>
    <n v="1960"/>
    <x v="1"/>
    <n v="1"/>
    <n v="308"/>
    <s v="TA"/>
    <s v="TA"/>
    <x v="1"/>
    <n v="0"/>
    <n v="0"/>
    <n v="264"/>
    <n v="0"/>
    <n v="0"/>
    <n v="0"/>
    <s v="NA"/>
    <x v="1"/>
    <s v="NA"/>
    <n v="0"/>
    <n v="1"/>
    <n v="2007"/>
    <x v="0"/>
    <x v="0"/>
    <n v="122000"/>
  </r>
  <r>
    <n v="1268"/>
    <n v="20"/>
    <x v="0"/>
    <n v="89"/>
    <x v="957"/>
    <x v="0"/>
    <s v="NA"/>
    <x v="1"/>
    <x v="3"/>
    <x v="0"/>
    <x v="0"/>
    <x v="0"/>
    <x v="16"/>
    <x v="0"/>
    <x v="0"/>
    <x v="0"/>
    <x v="1"/>
    <n v="9"/>
    <n v="5"/>
    <n v="2008"/>
    <n v="2009"/>
    <x v="1"/>
    <x v="0"/>
    <x v="9"/>
    <s v="CmentBd"/>
    <x v="1"/>
    <n v="0"/>
    <x v="2"/>
    <s v="TA"/>
    <x v="0"/>
    <x v="2"/>
    <s v="TA"/>
    <s v="Gd"/>
    <x v="2"/>
    <n v="0"/>
    <s v="Unf"/>
    <n v="0"/>
    <n v="2002"/>
    <n v="2002"/>
    <x v="0"/>
    <s v="Ex"/>
    <s v="Y"/>
    <x v="0"/>
    <n v="2018"/>
    <n v="0"/>
    <n v="0"/>
    <n v="2018"/>
    <n v="0"/>
    <n v="0"/>
    <n v="2"/>
    <n v="0"/>
    <n v="3"/>
    <n v="1"/>
    <s v="Ex"/>
    <n v="10"/>
    <s v="Typ"/>
    <n v="1"/>
    <s v="Gd"/>
    <x v="0"/>
    <n v="2009"/>
    <x v="2"/>
    <n v="3"/>
    <n v="746"/>
    <s v="TA"/>
    <s v="TA"/>
    <x v="0"/>
    <n v="144"/>
    <n v="76"/>
    <n v="0"/>
    <n v="0"/>
    <n v="0"/>
    <n v="0"/>
    <s v="NA"/>
    <x v="0"/>
    <s v="NA"/>
    <n v="0"/>
    <n v="5"/>
    <n v="2010"/>
    <x v="0"/>
    <x v="0"/>
    <n v="378500"/>
  </r>
  <r>
    <n v="1269"/>
    <n v="50"/>
    <x v="0"/>
    <s v="NA"/>
    <x v="958"/>
    <x v="0"/>
    <s v="NA"/>
    <x v="1"/>
    <x v="0"/>
    <x v="0"/>
    <x v="0"/>
    <x v="1"/>
    <x v="2"/>
    <x v="0"/>
    <x v="0"/>
    <x v="0"/>
    <x v="2"/>
    <n v="8"/>
    <n v="9"/>
    <n v="1935"/>
    <n v="1997"/>
    <x v="0"/>
    <x v="0"/>
    <x v="9"/>
    <s v="Stucco"/>
    <x v="0"/>
    <n v="632"/>
    <x v="1"/>
    <s v="Gd"/>
    <x v="1"/>
    <x v="1"/>
    <s v="TA"/>
    <s v="Mn"/>
    <x v="3"/>
    <n v="192"/>
    <s v="Unf"/>
    <n v="0"/>
    <n v="536"/>
    <n v="728"/>
    <x v="0"/>
    <s v="Ex"/>
    <s v="Y"/>
    <x v="0"/>
    <n v="1968"/>
    <n v="1479"/>
    <n v="0"/>
    <n v="3447"/>
    <n v="0"/>
    <n v="0"/>
    <n v="3"/>
    <n v="1"/>
    <n v="4"/>
    <n v="1"/>
    <s v="Gd"/>
    <n v="11"/>
    <s v="Typ"/>
    <n v="2"/>
    <s v="Gd"/>
    <x v="2"/>
    <n v="1982"/>
    <x v="1"/>
    <n v="3"/>
    <n v="1014"/>
    <s v="TA"/>
    <s v="TA"/>
    <x v="0"/>
    <n v="314"/>
    <n v="12"/>
    <n v="0"/>
    <n v="0"/>
    <n v="0"/>
    <n v="0"/>
    <s v="NA"/>
    <x v="2"/>
    <s v="NA"/>
    <n v="0"/>
    <n v="5"/>
    <n v="2008"/>
    <x v="0"/>
    <x v="0"/>
    <n v="381000"/>
  </r>
  <r>
    <n v="1270"/>
    <n v="50"/>
    <x v="0"/>
    <n v="78"/>
    <x v="959"/>
    <x v="0"/>
    <s v="NA"/>
    <x v="0"/>
    <x v="0"/>
    <x v="0"/>
    <x v="0"/>
    <x v="0"/>
    <x v="11"/>
    <x v="1"/>
    <x v="0"/>
    <x v="0"/>
    <x v="2"/>
    <n v="5"/>
    <n v="5"/>
    <n v="1958"/>
    <n v="1958"/>
    <x v="0"/>
    <x v="0"/>
    <x v="1"/>
    <s v="MetalSd"/>
    <x v="0"/>
    <n v="180"/>
    <x v="1"/>
    <s v="TA"/>
    <x v="1"/>
    <x v="1"/>
    <s v="TA"/>
    <s v="No"/>
    <x v="4"/>
    <n v="460"/>
    <s v="Unf"/>
    <n v="0"/>
    <n v="414"/>
    <n v="874"/>
    <x v="1"/>
    <s v="TA"/>
    <s v="Y"/>
    <x v="2"/>
    <n v="874"/>
    <n v="650"/>
    <n v="0"/>
    <n v="1524"/>
    <n v="0"/>
    <n v="0"/>
    <n v="1"/>
    <n v="1"/>
    <n v="3"/>
    <n v="1"/>
    <s v="TA"/>
    <n v="7"/>
    <s v="Typ"/>
    <n v="0"/>
    <s v="NA"/>
    <x v="0"/>
    <n v="1958"/>
    <x v="1"/>
    <n v="1"/>
    <n v="315"/>
    <s v="TA"/>
    <s v="TA"/>
    <x v="0"/>
    <n v="0"/>
    <n v="0"/>
    <n v="0"/>
    <n v="0"/>
    <n v="0"/>
    <n v="0"/>
    <s v="NA"/>
    <x v="2"/>
    <s v="NA"/>
    <n v="0"/>
    <n v="7"/>
    <n v="2007"/>
    <x v="0"/>
    <x v="0"/>
    <n v="144000"/>
  </r>
  <r>
    <n v="1271"/>
    <n v="40"/>
    <x v="0"/>
    <s v="NA"/>
    <x v="960"/>
    <x v="0"/>
    <s v="NA"/>
    <x v="0"/>
    <x v="2"/>
    <x v="0"/>
    <x v="0"/>
    <x v="2"/>
    <x v="19"/>
    <x v="0"/>
    <x v="0"/>
    <x v="0"/>
    <x v="1"/>
    <n v="7"/>
    <n v="6"/>
    <n v="1979"/>
    <n v="1979"/>
    <x v="5"/>
    <x v="3"/>
    <x v="7"/>
    <s v="Plywood"/>
    <x v="1"/>
    <n v="0"/>
    <x v="0"/>
    <s v="TA"/>
    <x v="0"/>
    <x v="0"/>
    <s v="TA"/>
    <s v="Gd"/>
    <x v="0"/>
    <n v="1258"/>
    <s v="Unf"/>
    <n v="0"/>
    <n v="74"/>
    <n v="1332"/>
    <x v="0"/>
    <s v="TA"/>
    <s v="Y"/>
    <x v="0"/>
    <n v="1332"/>
    <n v="192"/>
    <n v="0"/>
    <n v="1524"/>
    <n v="2"/>
    <n v="0"/>
    <n v="0"/>
    <n v="1"/>
    <n v="0"/>
    <n v="1"/>
    <s v="Gd"/>
    <n v="4"/>
    <s v="Typ"/>
    <n v="1"/>
    <s v="TA"/>
    <x v="0"/>
    <n v="1979"/>
    <x v="2"/>
    <n v="2"/>
    <n v="586"/>
    <s v="TA"/>
    <s v="TA"/>
    <x v="0"/>
    <n v="268"/>
    <n v="0"/>
    <n v="0"/>
    <n v="0"/>
    <n v="0"/>
    <n v="0"/>
    <s v="NA"/>
    <x v="0"/>
    <s v="NA"/>
    <n v="0"/>
    <n v="4"/>
    <n v="2010"/>
    <x v="0"/>
    <x v="0"/>
    <n v="260000"/>
  </r>
  <r>
    <n v="1272"/>
    <n v="20"/>
    <x v="0"/>
    <s v="NA"/>
    <x v="961"/>
    <x v="0"/>
    <s v="NA"/>
    <x v="1"/>
    <x v="0"/>
    <x v="0"/>
    <x v="0"/>
    <x v="0"/>
    <x v="6"/>
    <x v="2"/>
    <x v="0"/>
    <x v="0"/>
    <x v="1"/>
    <n v="6"/>
    <n v="7"/>
    <n v="1968"/>
    <n v="1968"/>
    <x v="1"/>
    <x v="0"/>
    <x v="4"/>
    <s v="BrkFace"/>
    <x v="1"/>
    <n v="0"/>
    <x v="1"/>
    <s v="TA"/>
    <x v="1"/>
    <x v="1"/>
    <s v="TA"/>
    <s v="No"/>
    <x v="2"/>
    <n v="0"/>
    <s v="Unf"/>
    <n v="0"/>
    <n v="1489"/>
    <n v="1489"/>
    <x v="0"/>
    <s v="Gd"/>
    <s v="Y"/>
    <x v="0"/>
    <n v="1489"/>
    <n v="0"/>
    <n v="0"/>
    <n v="1489"/>
    <n v="0"/>
    <n v="0"/>
    <n v="2"/>
    <n v="0"/>
    <n v="3"/>
    <n v="1"/>
    <s v="Gd"/>
    <n v="7"/>
    <s v="Typ"/>
    <n v="1"/>
    <s v="Gd"/>
    <x v="0"/>
    <n v="1968"/>
    <x v="0"/>
    <n v="2"/>
    <n v="462"/>
    <s v="TA"/>
    <s v="TA"/>
    <x v="0"/>
    <n v="0"/>
    <n v="0"/>
    <n v="0"/>
    <n v="0"/>
    <n v="0"/>
    <n v="0"/>
    <s v="NA"/>
    <x v="0"/>
    <s v="NA"/>
    <n v="0"/>
    <n v="8"/>
    <n v="2009"/>
    <x v="0"/>
    <x v="0"/>
    <n v="185750"/>
  </r>
  <r>
    <n v="1273"/>
    <n v="20"/>
    <x v="0"/>
    <s v="NA"/>
    <x v="962"/>
    <x v="0"/>
    <s v="NA"/>
    <x v="1"/>
    <x v="0"/>
    <x v="0"/>
    <x v="3"/>
    <x v="0"/>
    <x v="9"/>
    <x v="0"/>
    <x v="0"/>
    <x v="0"/>
    <x v="1"/>
    <n v="5"/>
    <n v="6"/>
    <n v="1965"/>
    <n v="1965"/>
    <x v="1"/>
    <x v="0"/>
    <x v="3"/>
    <s v="Plywood"/>
    <x v="0"/>
    <n v="114"/>
    <x v="1"/>
    <s v="TA"/>
    <x v="1"/>
    <x v="1"/>
    <s v="TA"/>
    <s v="No"/>
    <x v="4"/>
    <n v="560"/>
    <s v="LwQ"/>
    <n v="375"/>
    <n v="0"/>
    <n v="935"/>
    <x v="0"/>
    <s v="TA"/>
    <s v="Y"/>
    <x v="0"/>
    <n v="935"/>
    <n v="0"/>
    <n v="0"/>
    <n v="935"/>
    <n v="1"/>
    <n v="0"/>
    <n v="1"/>
    <n v="0"/>
    <n v="3"/>
    <n v="1"/>
    <s v="TA"/>
    <n v="5"/>
    <s v="Typ"/>
    <n v="0"/>
    <s v="NA"/>
    <x v="0"/>
    <n v="1965"/>
    <x v="1"/>
    <n v="1"/>
    <n v="288"/>
    <s v="TA"/>
    <s v="TA"/>
    <x v="0"/>
    <n v="180"/>
    <n v="0"/>
    <n v="0"/>
    <n v="0"/>
    <n v="0"/>
    <n v="0"/>
    <s v="NA"/>
    <x v="1"/>
    <s v="NA"/>
    <n v="0"/>
    <n v="11"/>
    <n v="2006"/>
    <x v="0"/>
    <x v="0"/>
    <n v="137000"/>
  </r>
  <r>
    <n v="1274"/>
    <n v="80"/>
    <x v="0"/>
    <n v="124"/>
    <x v="963"/>
    <x v="0"/>
    <s v="NA"/>
    <x v="1"/>
    <x v="0"/>
    <x v="0"/>
    <x v="2"/>
    <x v="0"/>
    <x v="15"/>
    <x v="0"/>
    <x v="0"/>
    <x v="0"/>
    <x v="5"/>
    <n v="6"/>
    <n v="7"/>
    <n v="1959"/>
    <n v="2006"/>
    <x v="0"/>
    <x v="0"/>
    <x v="7"/>
    <s v="Plywood"/>
    <x v="0"/>
    <n v="84"/>
    <x v="1"/>
    <s v="TA"/>
    <x v="1"/>
    <x v="1"/>
    <s v="TA"/>
    <s v="Av"/>
    <x v="1"/>
    <n v="719"/>
    <s v="Unf"/>
    <n v="0"/>
    <n v="300"/>
    <n v="1019"/>
    <x v="0"/>
    <s v="Gd"/>
    <s v="Y"/>
    <x v="0"/>
    <n v="1357"/>
    <n v="0"/>
    <n v="0"/>
    <n v="1357"/>
    <n v="1"/>
    <n v="0"/>
    <n v="1"/>
    <n v="0"/>
    <n v="2"/>
    <n v="1"/>
    <s v="Ex"/>
    <n v="5"/>
    <s v="Typ"/>
    <n v="1"/>
    <s v="Gd"/>
    <x v="5"/>
    <n v="1959"/>
    <x v="0"/>
    <n v="1"/>
    <n v="312"/>
    <s v="TA"/>
    <s v="TA"/>
    <x v="0"/>
    <n v="0"/>
    <n v="0"/>
    <n v="0"/>
    <n v="0"/>
    <n v="163"/>
    <n v="0"/>
    <s v="NA"/>
    <x v="3"/>
    <s v="NA"/>
    <n v="0"/>
    <n v="5"/>
    <n v="2008"/>
    <x v="0"/>
    <x v="0"/>
    <n v="177000"/>
  </r>
  <r>
    <n v="1275"/>
    <n v="50"/>
    <x v="0"/>
    <n v="53"/>
    <x v="964"/>
    <x v="0"/>
    <s v="NA"/>
    <x v="0"/>
    <x v="0"/>
    <x v="0"/>
    <x v="2"/>
    <x v="0"/>
    <x v="2"/>
    <x v="0"/>
    <x v="0"/>
    <x v="0"/>
    <x v="2"/>
    <n v="5"/>
    <n v="6"/>
    <n v="1910"/>
    <n v="2003"/>
    <x v="0"/>
    <x v="0"/>
    <x v="2"/>
    <s v="Wd Shng"/>
    <x v="1"/>
    <n v="0"/>
    <x v="1"/>
    <s v="TA"/>
    <x v="0"/>
    <x v="1"/>
    <s v="TA"/>
    <s v="No"/>
    <x v="2"/>
    <n v="0"/>
    <s v="Unf"/>
    <n v="0"/>
    <n v="661"/>
    <n v="661"/>
    <x v="0"/>
    <s v="Ex"/>
    <s v="Y"/>
    <x v="0"/>
    <n v="661"/>
    <n v="589"/>
    <n v="0"/>
    <n v="1250"/>
    <n v="0"/>
    <n v="0"/>
    <n v="2"/>
    <n v="0"/>
    <n v="3"/>
    <n v="1"/>
    <s v="TA"/>
    <n v="8"/>
    <s v="Typ"/>
    <n v="1"/>
    <s v="Gd"/>
    <x v="1"/>
    <n v="1985"/>
    <x v="1"/>
    <n v="2"/>
    <n v="552"/>
    <s v="TA"/>
    <s v="TA"/>
    <x v="0"/>
    <n v="242"/>
    <n v="0"/>
    <n v="81"/>
    <n v="0"/>
    <n v="0"/>
    <n v="0"/>
    <s v="NA"/>
    <x v="0"/>
    <s v="NA"/>
    <n v="0"/>
    <n v="11"/>
    <n v="2007"/>
    <x v="0"/>
    <x v="0"/>
    <n v="139000"/>
  </r>
  <r>
    <n v="1276"/>
    <n v="90"/>
    <x v="0"/>
    <n v="95"/>
    <x v="965"/>
    <x v="0"/>
    <s v="NA"/>
    <x v="0"/>
    <x v="0"/>
    <x v="0"/>
    <x v="2"/>
    <x v="0"/>
    <x v="11"/>
    <x v="1"/>
    <x v="0"/>
    <x v="2"/>
    <x v="0"/>
    <n v="5"/>
    <n v="5"/>
    <n v="1948"/>
    <n v="1950"/>
    <x v="0"/>
    <x v="6"/>
    <x v="8"/>
    <s v="AsbShng"/>
    <x v="2"/>
    <n v="567"/>
    <x v="1"/>
    <s v="TA"/>
    <x v="1"/>
    <x v="1"/>
    <s v="TA"/>
    <s v="No"/>
    <x v="3"/>
    <n v="220"/>
    <s v="Unf"/>
    <n v="0"/>
    <n v="708"/>
    <n v="928"/>
    <x v="0"/>
    <s v="Gd"/>
    <s v="Y"/>
    <x v="2"/>
    <n v="928"/>
    <n v="992"/>
    <n v="0"/>
    <n v="1920"/>
    <n v="0"/>
    <n v="0"/>
    <n v="2"/>
    <n v="0"/>
    <n v="4"/>
    <n v="2"/>
    <s v="TA"/>
    <n v="10"/>
    <s v="Typ"/>
    <n v="0"/>
    <s v="NA"/>
    <x v="1"/>
    <n v="1948"/>
    <x v="1"/>
    <n v="2"/>
    <n v="400"/>
    <s v="TA"/>
    <s v="Fa"/>
    <x v="0"/>
    <n v="0"/>
    <n v="0"/>
    <n v="0"/>
    <n v="0"/>
    <n v="0"/>
    <n v="0"/>
    <s v="NA"/>
    <x v="0"/>
    <s v="NA"/>
    <n v="0"/>
    <n v="7"/>
    <n v="2007"/>
    <x v="0"/>
    <x v="0"/>
    <n v="137000"/>
  </r>
  <r>
    <n v="1277"/>
    <n v="60"/>
    <x v="0"/>
    <s v="NA"/>
    <x v="966"/>
    <x v="0"/>
    <s v="NA"/>
    <x v="1"/>
    <x v="0"/>
    <x v="0"/>
    <x v="3"/>
    <x v="0"/>
    <x v="6"/>
    <x v="0"/>
    <x v="0"/>
    <x v="0"/>
    <x v="0"/>
    <n v="6"/>
    <n v="6"/>
    <n v="1972"/>
    <n v="1972"/>
    <x v="0"/>
    <x v="0"/>
    <x v="3"/>
    <s v="Plywood"/>
    <x v="1"/>
    <n v="0"/>
    <x v="1"/>
    <s v="TA"/>
    <x v="1"/>
    <x v="1"/>
    <s v="Gd"/>
    <s v="No"/>
    <x v="4"/>
    <n v="593"/>
    <s v="Unf"/>
    <n v="0"/>
    <n v="130"/>
    <n v="723"/>
    <x v="0"/>
    <s v="TA"/>
    <s v="Y"/>
    <x v="0"/>
    <n v="735"/>
    <n v="660"/>
    <n v="0"/>
    <n v="1395"/>
    <n v="0"/>
    <n v="1"/>
    <n v="1"/>
    <n v="1"/>
    <n v="3"/>
    <n v="1"/>
    <s v="TA"/>
    <n v="6"/>
    <s v="Typ"/>
    <n v="1"/>
    <s v="TA"/>
    <x v="0"/>
    <n v="1972"/>
    <x v="1"/>
    <n v="2"/>
    <n v="497"/>
    <s v="TA"/>
    <s v="TA"/>
    <x v="0"/>
    <n v="294"/>
    <n v="116"/>
    <n v="0"/>
    <n v="0"/>
    <n v="0"/>
    <n v="0"/>
    <s v="NA"/>
    <x v="0"/>
    <s v="NA"/>
    <n v="0"/>
    <n v="12"/>
    <n v="2009"/>
    <x v="0"/>
    <x v="0"/>
    <n v="162000"/>
  </r>
  <r>
    <n v="1278"/>
    <n v="80"/>
    <x v="0"/>
    <s v="NA"/>
    <x v="967"/>
    <x v="0"/>
    <s v="NA"/>
    <x v="1"/>
    <x v="0"/>
    <x v="0"/>
    <x v="3"/>
    <x v="0"/>
    <x v="6"/>
    <x v="0"/>
    <x v="0"/>
    <x v="0"/>
    <x v="5"/>
    <n v="6"/>
    <n v="5"/>
    <n v="1967"/>
    <n v="1976"/>
    <x v="0"/>
    <x v="0"/>
    <x v="3"/>
    <s v="HdBoard"/>
    <x v="0"/>
    <n v="359"/>
    <x v="1"/>
    <s v="TA"/>
    <x v="1"/>
    <x v="0"/>
    <s v="TA"/>
    <s v="Av"/>
    <x v="1"/>
    <n v="528"/>
    <s v="Unf"/>
    <n v="0"/>
    <n v="1152"/>
    <n v="1680"/>
    <x v="0"/>
    <s v="Fa"/>
    <s v="Y"/>
    <x v="0"/>
    <n v="1724"/>
    <n v="0"/>
    <n v="0"/>
    <n v="1724"/>
    <n v="1"/>
    <n v="0"/>
    <n v="1"/>
    <n v="1"/>
    <n v="3"/>
    <n v="1"/>
    <s v="TA"/>
    <n v="7"/>
    <s v="Typ"/>
    <n v="1"/>
    <s v="Gd"/>
    <x v="0"/>
    <n v="1967"/>
    <x v="0"/>
    <n v="2"/>
    <n v="480"/>
    <s v="TA"/>
    <s v="TA"/>
    <x v="0"/>
    <n v="0"/>
    <n v="0"/>
    <n v="0"/>
    <n v="0"/>
    <n v="0"/>
    <n v="0"/>
    <s v="NA"/>
    <x v="0"/>
    <s v="NA"/>
    <n v="0"/>
    <n v="6"/>
    <n v="2009"/>
    <x v="0"/>
    <x v="0"/>
    <n v="197900"/>
  </r>
  <r>
    <n v="1279"/>
    <n v="60"/>
    <x v="0"/>
    <n v="75"/>
    <x v="968"/>
    <x v="0"/>
    <s v="NA"/>
    <x v="0"/>
    <x v="0"/>
    <x v="0"/>
    <x v="0"/>
    <x v="0"/>
    <x v="0"/>
    <x v="0"/>
    <x v="0"/>
    <x v="0"/>
    <x v="0"/>
    <n v="8"/>
    <n v="5"/>
    <n v="2002"/>
    <n v="2002"/>
    <x v="0"/>
    <x v="0"/>
    <x v="0"/>
    <s v="VinylSd"/>
    <x v="4"/>
    <s v="NA"/>
    <x v="0"/>
    <s v="TA"/>
    <x v="0"/>
    <x v="0"/>
    <s v="TA"/>
    <s v="No"/>
    <x v="0"/>
    <n v="804"/>
    <s v="Unf"/>
    <n v="0"/>
    <n v="324"/>
    <n v="1128"/>
    <x v="0"/>
    <s v="Ex"/>
    <s v="Y"/>
    <x v="0"/>
    <n v="1128"/>
    <n v="903"/>
    <n v="0"/>
    <n v="2031"/>
    <n v="1"/>
    <n v="0"/>
    <n v="2"/>
    <n v="1"/>
    <n v="3"/>
    <n v="1"/>
    <s v="Gd"/>
    <n v="7"/>
    <s v="Typ"/>
    <n v="1"/>
    <s v="Gd"/>
    <x v="0"/>
    <n v="2002"/>
    <x v="0"/>
    <n v="2"/>
    <n v="577"/>
    <s v="TA"/>
    <s v="TA"/>
    <x v="0"/>
    <n v="0"/>
    <n v="211"/>
    <n v="0"/>
    <n v="0"/>
    <n v="0"/>
    <n v="0"/>
    <s v="NA"/>
    <x v="0"/>
    <s v="NA"/>
    <n v="0"/>
    <n v="3"/>
    <n v="2008"/>
    <x v="0"/>
    <x v="0"/>
    <n v="237000"/>
  </r>
  <r>
    <n v="1280"/>
    <n v="50"/>
    <x v="2"/>
    <n v="60"/>
    <x v="137"/>
    <x v="0"/>
    <s v="NA"/>
    <x v="0"/>
    <x v="0"/>
    <x v="0"/>
    <x v="0"/>
    <x v="0"/>
    <x v="13"/>
    <x v="0"/>
    <x v="0"/>
    <x v="0"/>
    <x v="2"/>
    <n v="4"/>
    <n v="4"/>
    <n v="1920"/>
    <n v="1950"/>
    <x v="0"/>
    <x v="0"/>
    <x v="1"/>
    <s v="MetalSd"/>
    <x v="1"/>
    <n v="0"/>
    <x v="1"/>
    <s v="Gd"/>
    <x v="1"/>
    <x v="1"/>
    <s v="TA"/>
    <s v="No"/>
    <x v="2"/>
    <n v="0"/>
    <s v="Unf"/>
    <n v="0"/>
    <n v="698"/>
    <n v="698"/>
    <x v="0"/>
    <s v="TA"/>
    <s v="Y"/>
    <x v="2"/>
    <n v="698"/>
    <n v="430"/>
    <n v="0"/>
    <n v="1128"/>
    <n v="0"/>
    <n v="0"/>
    <n v="1"/>
    <n v="0"/>
    <n v="2"/>
    <n v="1"/>
    <s v="TA"/>
    <n v="6"/>
    <s v="Typ"/>
    <n v="0"/>
    <s v="NA"/>
    <x v="1"/>
    <n v="1980"/>
    <x v="0"/>
    <n v="2"/>
    <n v="528"/>
    <s v="TA"/>
    <s v="TA"/>
    <x v="0"/>
    <n v="30"/>
    <n v="0"/>
    <n v="164"/>
    <n v="0"/>
    <n v="0"/>
    <n v="0"/>
    <s v="NA"/>
    <x v="0"/>
    <s v="NA"/>
    <n v="0"/>
    <n v="4"/>
    <n v="2010"/>
    <x v="2"/>
    <x v="1"/>
    <n v="68400"/>
  </r>
  <r>
    <n v="1281"/>
    <n v="20"/>
    <x v="0"/>
    <n v="67"/>
    <x v="969"/>
    <x v="0"/>
    <s v="NA"/>
    <x v="1"/>
    <x v="0"/>
    <x v="0"/>
    <x v="0"/>
    <x v="0"/>
    <x v="0"/>
    <x v="0"/>
    <x v="0"/>
    <x v="0"/>
    <x v="1"/>
    <n v="7"/>
    <n v="5"/>
    <n v="2002"/>
    <n v="2002"/>
    <x v="0"/>
    <x v="0"/>
    <x v="0"/>
    <s v="VinylSd"/>
    <x v="0"/>
    <n v="110"/>
    <x v="0"/>
    <s v="TA"/>
    <x v="0"/>
    <x v="0"/>
    <s v="TA"/>
    <s v="No"/>
    <x v="0"/>
    <n v="788"/>
    <s v="Unf"/>
    <n v="0"/>
    <n v="785"/>
    <n v="1573"/>
    <x v="0"/>
    <s v="Ex"/>
    <s v="Y"/>
    <x v="0"/>
    <n v="1573"/>
    <n v="0"/>
    <n v="0"/>
    <n v="1573"/>
    <n v="1"/>
    <n v="0"/>
    <n v="2"/>
    <n v="0"/>
    <n v="3"/>
    <n v="1"/>
    <s v="Gd"/>
    <n v="6"/>
    <s v="Typ"/>
    <n v="0"/>
    <s v="NA"/>
    <x v="0"/>
    <n v="2002"/>
    <x v="0"/>
    <n v="2"/>
    <n v="544"/>
    <s v="TA"/>
    <s v="TA"/>
    <x v="0"/>
    <n v="0"/>
    <n v="72"/>
    <n v="0"/>
    <n v="0"/>
    <n v="0"/>
    <n v="0"/>
    <s v="NA"/>
    <x v="0"/>
    <s v="NA"/>
    <n v="0"/>
    <n v="3"/>
    <n v="2009"/>
    <x v="0"/>
    <x v="0"/>
    <n v="227000"/>
  </r>
  <r>
    <n v="1282"/>
    <n v="20"/>
    <x v="0"/>
    <n v="50"/>
    <x v="970"/>
    <x v="0"/>
    <s v="NA"/>
    <x v="1"/>
    <x v="0"/>
    <x v="0"/>
    <x v="3"/>
    <x v="0"/>
    <x v="16"/>
    <x v="0"/>
    <x v="0"/>
    <x v="0"/>
    <x v="1"/>
    <n v="7"/>
    <n v="5"/>
    <n v="1990"/>
    <n v="1990"/>
    <x v="1"/>
    <x v="0"/>
    <x v="3"/>
    <s v="HdBoard"/>
    <x v="0"/>
    <n v="54"/>
    <x v="1"/>
    <s v="TA"/>
    <x v="1"/>
    <x v="0"/>
    <s v="TA"/>
    <s v="No"/>
    <x v="1"/>
    <n v="1053"/>
    <s v="Unf"/>
    <n v="0"/>
    <n v="256"/>
    <n v="1309"/>
    <x v="0"/>
    <s v="TA"/>
    <s v="Y"/>
    <x v="0"/>
    <n v="1339"/>
    <n v="0"/>
    <n v="0"/>
    <n v="1339"/>
    <n v="1"/>
    <n v="0"/>
    <n v="2"/>
    <n v="0"/>
    <n v="2"/>
    <n v="1"/>
    <s v="TA"/>
    <n v="6"/>
    <s v="Typ"/>
    <n v="1"/>
    <s v="TA"/>
    <x v="0"/>
    <n v="1990"/>
    <x v="2"/>
    <n v="2"/>
    <n v="484"/>
    <s v="Gd"/>
    <s v="Gd"/>
    <x v="0"/>
    <n v="0"/>
    <n v="58"/>
    <n v="0"/>
    <n v="0"/>
    <n v="90"/>
    <n v="0"/>
    <s v="NA"/>
    <x v="0"/>
    <s v="NA"/>
    <n v="0"/>
    <n v="7"/>
    <n v="2006"/>
    <x v="0"/>
    <x v="0"/>
    <n v="180000"/>
  </r>
  <r>
    <n v="1283"/>
    <n v="20"/>
    <x v="0"/>
    <n v="61"/>
    <x v="525"/>
    <x v="0"/>
    <s v="NA"/>
    <x v="1"/>
    <x v="0"/>
    <x v="0"/>
    <x v="0"/>
    <x v="0"/>
    <x v="0"/>
    <x v="0"/>
    <x v="0"/>
    <x v="0"/>
    <x v="1"/>
    <n v="5"/>
    <n v="7"/>
    <n v="1977"/>
    <n v="2008"/>
    <x v="0"/>
    <x v="0"/>
    <x v="3"/>
    <s v="HdBoard"/>
    <x v="1"/>
    <n v="0"/>
    <x v="1"/>
    <s v="TA"/>
    <x v="1"/>
    <x v="0"/>
    <s v="TA"/>
    <s v="Mn"/>
    <x v="6"/>
    <n v="532"/>
    <s v="Rec"/>
    <n v="144"/>
    <n v="364"/>
    <n v="1040"/>
    <x v="0"/>
    <s v="TA"/>
    <s v="Y"/>
    <x v="0"/>
    <n v="1040"/>
    <n v="0"/>
    <n v="0"/>
    <n v="1040"/>
    <n v="0"/>
    <n v="0"/>
    <n v="2"/>
    <n v="0"/>
    <n v="3"/>
    <n v="1"/>
    <s v="Gd"/>
    <n v="5"/>
    <s v="Typ"/>
    <n v="0"/>
    <s v="NA"/>
    <x v="1"/>
    <n v="1977"/>
    <x v="1"/>
    <n v="2"/>
    <n v="484"/>
    <s v="TA"/>
    <s v="TA"/>
    <x v="0"/>
    <n v="0"/>
    <n v="0"/>
    <n v="0"/>
    <n v="0"/>
    <n v="288"/>
    <n v="0"/>
    <s v="NA"/>
    <x v="0"/>
    <s v="NA"/>
    <n v="0"/>
    <n v="9"/>
    <n v="2009"/>
    <x v="0"/>
    <x v="0"/>
    <n v="150500"/>
  </r>
  <r>
    <n v="1284"/>
    <n v="90"/>
    <x v="0"/>
    <n v="94"/>
    <x v="751"/>
    <x v="0"/>
    <s v="NA"/>
    <x v="0"/>
    <x v="2"/>
    <x v="0"/>
    <x v="2"/>
    <x v="0"/>
    <x v="4"/>
    <x v="0"/>
    <x v="0"/>
    <x v="2"/>
    <x v="0"/>
    <n v="6"/>
    <n v="5"/>
    <n v="1971"/>
    <n v="1971"/>
    <x v="3"/>
    <x v="0"/>
    <x v="1"/>
    <s v="Wd Shng"/>
    <x v="1"/>
    <n v="0"/>
    <x v="1"/>
    <s v="TA"/>
    <x v="1"/>
    <x v="1"/>
    <s v="TA"/>
    <s v="Av"/>
    <x v="2"/>
    <n v="0"/>
    <s v="Unf"/>
    <n v="0"/>
    <n v="912"/>
    <n v="912"/>
    <x v="0"/>
    <s v="TA"/>
    <s v="Y"/>
    <x v="0"/>
    <n v="912"/>
    <n v="912"/>
    <n v="0"/>
    <n v="1824"/>
    <n v="0"/>
    <n v="0"/>
    <n v="2"/>
    <n v="2"/>
    <n v="4"/>
    <n v="2"/>
    <s v="TA"/>
    <n v="8"/>
    <s v="Typ"/>
    <n v="0"/>
    <s v="NA"/>
    <x v="4"/>
    <s v="NA"/>
    <x v="3"/>
    <n v="0"/>
    <n v="0"/>
    <s v="NA"/>
    <s v="NA"/>
    <x v="0"/>
    <n v="128"/>
    <n v="0"/>
    <n v="0"/>
    <n v="0"/>
    <n v="0"/>
    <n v="0"/>
    <s v="NA"/>
    <x v="0"/>
    <s v="NA"/>
    <n v="0"/>
    <n v="4"/>
    <n v="2010"/>
    <x v="0"/>
    <x v="0"/>
    <n v="139000"/>
  </r>
  <r>
    <n v="1285"/>
    <n v="50"/>
    <x v="0"/>
    <n v="50"/>
    <x v="971"/>
    <x v="0"/>
    <s v="NA"/>
    <x v="0"/>
    <x v="0"/>
    <x v="0"/>
    <x v="0"/>
    <x v="0"/>
    <x v="23"/>
    <x v="1"/>
    <x v="0"/>
    <x v="0"/>
    <x v="2"/>
    <n v="6"/>
    <n v="7"/>
    <n v="1919"/>
    <n v="1990"/>
    <x v="0"/>
    <x v="0"/>
    <x v="2"/>
    <s v="Wd Shng"/>
    <x v="1"/>
    <n v="0"/>
    <x v="1"/>
    <s v="TA"/>
    <x v="0"/>
    <x v="1"/>
    <s v="TA"/>
    <s v="No"/>
    <x v="2"/>
    <n v="0"/>
    <s v="Unf"/>
    <n v="0"/>
    <n v="804"/>
    <n v="804"/>
    <x v="0"/>
    <s v="Ex"/>
    <s v="Y"/>
    <x v="0"/>
    <n v="1699"/>
    <n v="748"/>
    <n v="0"/>
    <n v="2447"/>
    <n v="0"/>
    <n v="0"/>
    <n v="2"/>
    <n v="0"/>
    <n v="4"/>
    <n v="1"/>
    <s v="Gd"/>
    <n v="10"/>
    <s v="Min2"/>
    <n v="1"/>
    <s v="Gd"/>
    <x v="1"/>
    <n v="1969"/>
    <x v="1"/>
    <n v="1"/>
    <n v="336"/>
    <s v="TA"/>
    <s v="TA"/>
    <x v="0"/>
    <n v="272"/>
    <n v="0"/>
    <n v="42"/>
    <n v="0"/>
    <n v="116"/>
    <n v="0"/>
    <s v="NA"/>
    <x v="0"/>
    <s v="NA"/>
    <n v="0"/>
    <n v="3"/>
    <n v="2010"/>
    <x v="0"/>
    <x v="0"/>
    <n v="169000"/>
  </r>
  <r>
    <n v="1286"/>
    <n v="50"/>
    <x v="1"/>
    <n v="50"/>
    <x v="100"/>
    <x v="0"/>
    <s v="NA"/>
    <x v="0"/>
    <x v="0"/>
    <x v="0"/>
    <x v="0"/>
    <x v="0"/>
    <x v="8"/>
    <x v="0"/>
    <x v="0"/>
    <x v="0"/>
    <x v="2"/>
    <n v="6"/>
    <n v="6"/>
    <n v="1939"/>
    <n v="1950"/>
    <x v="0"/>
    <x v="0"/>
    <x v="1"/>
    <s v="MetalSd"/>
    <x v="1"/>
    <n v="0"/>
    <x v="1"/>
    <s v="Fa"/>
    <x v="1"/>
    <x v="1"/>
    <s v="TA"/>
    <s v="No"/>
    <x v="2"/>
    <n v="0"/>
    <s v="Unf"/>
    <n v="0"/>
    <n v="780"/>
    <n v="780"/>
    <x v="0"/>
    <s v="Ex"/>
    <s v="Y"/>
    <x v="1"/>
    <n v="825"/>
    <n v="587"/>
    <n v="0"/>
    <n v="1412"/>
    <n v="0"/>
    <n v="0"/>
    <n v="1"/>
    <n v="0"/>
    <n v="4"/>
    <n v="1"/>
    <s v="TA"/>
    <n v="6"/>
    <s v="Typ"/>
    <n v="1"/>
    <s v="Gd"/>
    <x v="1"/>
    <n v="1939"/>
    <x v="1"/>
    <n v="1"/>
    <n v="280"/>
    <s v="TA"/>
    <s v="TA"/>
    <x v="0"/>
    <n v="45"/>
    <n v="0"/>
    <n v="0"/>
    <n v="0"/>
    <n v="0"/>
    <n v="0"/>
    <s v="NA"/>
    <x v="0"/>
    <s v="NA"/>
    <n v="0"/>
    <n v="5"/>
    <n v="2009"/>
    <x v="0"/>
    <x v="0"/>
    <n v="132500"/>
  </r>
  <r>
    <n v="1287"/>
    <n v="20"/>
    <x v="0"/>
    <s v="NA"/>
    <x v="640"/>
    <x v="0"/>
    <s v="NA"/>
    <x v="0"/>
    <x v="0"/>
    <x v="0"/>
    <x v="0"/>
    <x v="0"/>
    <x v="6"/>
    <x v="1"/>
    <x v="0"/>
    <x v="0"/>
    <x v="1"/>
    <n v="6"/>
    <n v="5"/>
    <n v="1963"/>
    <n v="1963"/>
    <x v="1"/>
    <x v="0"/>
    <x v="3"/>
    <s v="HdBoard"/>
    <x v="0"/>
    <n v="451"/>
    <x v="1"/>
    <s v="TA"/>
    <x v="1"/>
    <x v="1"/>
    <s v="TA"/>
    <s v="No"/>
    <x v="1"/>
    <n v="569"/>
    <s v="Rec"/>
    <n v="81"/>
    <n v="678"/>
    <n v="1328"/>
    <x v="0"/>
    <s v="TA"/>
    <s v="Y"/>
    <x v="0"/>
    <n v="1328"/>
    <n v="0"/>
    <n v="0"/>
    <n v="1328"/>
    <n v="1"/>
    <n v="0"/>
    <n v="1"/>
    <n v="1"/>
    <n v="3"/>
    <n v="1"/>
    <s v="TA"/>
    <n v="6"/>
    <s v="Typ"/>
    <n v="2"/>
    <s v="Gd"/>
    <x v="0"/>
    <n v="1963"/>
    <x v="1"/>
    <n v="2"/>
    <n v="528"/>
    <s v="TA"/>
    <s v="TA"/>
    <x v="0"/>
    <n v="0"/>
    <n v="26"/>
    <n v="0"/>
    <n v="0"/>
    <n v="0"/>
    <n v="0"/>
    <s v="NA"/>
    <x v="0"/>
    <s v="NA"/>
    <n v="0"/>
    <n v="6"/>
    <n v="2010"/>
    <x v="0"/>
    <x v="0"/>
    <n v="143000"/>
  </r>
  <r>
    <n v="1288"/>
    <n v="20"/>
    <x v="0"/>
    <s v="NA"/>
    <x v="972"/>
    <x v="0"/>
    <s v="NA"/>
    <x v="1"/>
    <x v="2"/>
    <x v="0"/>
    <x v="0"/>
    <x v="1"/>
    <x v="19"/>
    <x v="0"/>
    <x v="0"/>
    <x v="0"/>
    <x v="1"/>
    <n v="5"/>
    <n v="5"/>
    <n v="1964"/>
    <n v="1964"/>
    <x v="0"/>
    <x v="0"/>
    <x v="2"/>
    <s v="Wd Sdng"/>
    <x v="3"/>
    <n v="621"/>
    <x v="1"/>
    <s v="Gd"/>
    <x v="1"/>
    <x v="1"/>
    <s v="TA"/>
    <s v="Av"/>
    <x v="3"/>
    <n v="812"/>
    <s v="Unf"/>
    <n v="0"/>
    <n v="812"/>
    <n v="1624"/>
    <x v="0"/>
    <s v="Fa"/>
    <s v="Y"/>
    <x v="0"/>
    <n v="1582"/>
    <n v="0"/>
    <n v="0"/>
    <n v="1582"/>
    <n v="0"/>
    <n v="1"/>
    <n v="2"/>
    <n v="0"/>
    <n v="4"/>
    <n v="1"/>
    <s v="TA"/>
    <n v="7"/>
    <s v="Typ"/>
    <n v="0"/>
    <s v="NA"/>
    <x v="0"/>
    <n v="1964"/>
    <x v="1"/>
    <n v="2"/>
    <n v="390"/>
    <s v="TA"/>
    <s v="TA"/>
    <x v="1"/>
    <n v="168"/>
    <n v="198"/>
    <n v="0"/>
    <n v="0"/>
    <n v="0"/>
    <n v="0"/>
    <s v="NA"/>
    <x v="0"/>
    <s v="NA"/>
    <n v="0"/>
    <n v="6"/>
    <n v="2006"/>
    <x v="0"/>
    <x v="0"/>
    <n v="190000"/>
  </r>
  <r>
    <n v="1289"/>
    <n v="120"/>
    <x v="0"/>
    <n v="40"/>
    <x v="973"/>
    <x v="0"/>
    <s v="NA"/>
    <x v="1"/>
    <x v="0"/>
    <x v="0"/>
    <x v="0"/>
    <x v="0"/>
    <x v="18"/>
    <x v="0"/>
    <x v="0"/>
    <x v="3"/>
    <x v="1"/>
    <n v="8"/>
    <n v="5"/>
    <n v="2000"/>
    <n v="2000"/>
    <x v="0"/>
    <x v="0"/>
    <x v="6"/>
    <s v="CmentBd"/>
    <x v="1"/>
    <n v="0"/>
    <x v="0"/>
    <s v="TA"/>
    <x v="0"/>
    <x v="0"/>
    <s v="TA"/>
    <s v="No"/>
    <x v="0"/>
    <n v="1158"/>
    <s v="Unf"/>
    <n v="0"/>
    <n v="343"/>
    <n v="1501"/>
    <x v="0"/>
    <s v="Ex"/>
    <s v="Y"/>
    <x v="0"/>
    <n v="1659"/>
    <n v="0"/>
    <n v="0"/>
    <n v="1659"/>
    <n v="1"/>
    <n v="0"/>
    <n v="2"/>
    <n v="0"/>
    <n v="2"/>
    <n v="1"/>
    <s v="Ex"/>
    <n v="5"/>
    <s v="Typ"/>
    <n v="1"/>
    <s v="Ex"/>
    <x v="0"/>
    <n v="2000"/>
    <x v="2"/>
    <n v="2"/>
    <n v="499"/>
    <s v="TA"/>
    <s v="TA"/>
    <x v="0"/>
    <n v="212"/>
    <n v="59"/>
    <n v="0"/>
    <n v="0"/>
    <n v="0"/>
    <n v="0"/>
    <s v="NA"/>
    <x v="0"/>
    <s v="NA"/>
    <n v="0"/>
    <n v="10"/>
    <n v="2009"/>
    <x v="0"/>
    <x v="0"/>
    <n v="278000"/>
  </r>
  <r>
    <n v="1290"/>
    <n v="60"/>
    <x v="0"/>
    <n v="86"/>
    <x v="974"/>
    <x v="0"/>
    <s v="NA"/>
    <x v="1"/>
    <x v="0"/>
    <x v="0"/>
    <x v="0"/>
    <x v="0"/>
    <x v="10"/>
    <x v="0"/>
    <x v="0"/>
    <x v="0"/>
    <x v="0"/>
    <n v="8"/>
    <n v="5"/>
    <n v="2006"/>
    <n v="2006"/>
    <x v="0"/>
    <x v="0"/>
    <x v="0"/>
    <s v="VinylSd"/>
    <x v="2"/>
    <n v="788"/>
    <x v="0"/>
    <s v="TA"/>
    <x v="0"/>
    <x v="0"/>
    <s v="TA"/>
    <s v="Mn"/>
    <x v="2"/>
    <n v="0"/>
    <s v="Unf"/>
    <n v="0"/>
    <n v="1085"/>
    <n v="1085"/>
    <x v="0"/>
    <s v="Ex"/>
    <s v="Y"/>
    <x v="0"/>
    <n v="1120"/>
    <n v="850"/>
    <n v="0"/>
    <n v="1970"/>
    <n v="0"/>
    <n v="0"/>
    <n v="2"/>
    <n v="1"/>
    <n v="3"/>
    <n v="1"/>
    <s v="Ex"/>
    <n v="8"/>
    <s v="Typ"/>
    <n v="1"/>
    <s v="Gd"/>
    <x v="2"/>
    <n v="2006"/>
    <x v="2"/>
    <n v="3"/>
    <n v="753"/>
    <s v="TA"/>
    <s v="TA"/>
    <x v="0"/>
    <n v="177"/>
    <n v="74"/>
    <n v="0"/>
    <n v="0"/>
    <n v="0"/>
    <n v="0"/>
    <s v="NA"/>
    <x v="0"/>
    <s v="NA"/>
    <n v="0"/>
    <n v="10"/>
    <n v="2006"/>
    <x v="1"/>
    <x v="2"/>
    <n v="281000"/>
  </r>
  <r>
    <n v="1291"/>
    <n v="80"/>
    <x v="0"/>
    <s v="NA"/>
    <x v="975"/>
    <x v="0"/>
    <s v="NA"/>
    <x v="1"/>
    <x v="0"/>
    <x v="0"/>
    <x v="2"/>
    <x v="0"/>
    <x v="11"/>
    <x v="0"/>
    <x v="0"/>
    <x v="0"/>
    <x v="5"/>
    <n v="5"/>
    <n v="7"/>
    <n v="1964"/>
    <n v="1964"/>
    <x v="1"/>
    <x v="0"/>
    <x v="2"/>
    <s v="HdBoard"/>
    <x v="0"/>
    <n v="86"/>
    <x v="1"/>
    <s v="TA"/>
    <x v="0"/>
    <x v="1"/>
    <s v="TA"/>
    <s v="Av"/>
    <x v="0"/>
    <n v="1014"/>
    <s v="Unf"/>
    <n v="0"/>
    <n v="138"/>
    <n v="1152"/>
    <x v="0"/>
    <s v="TA"/>
    <s v="Y"/>
    <x v="0"/>
    <n v="1152"/>
    <n v="0"/>
    <n v="0"/>
    <n v="1152"/>
    <n v="1"/>
    <n v="0"/>
    <n v="1"/>
    <n v="0"/>
    <n v="3"/>
    <n v="1"/>
    <s v="TA"/>
    <n v="6"/>
    <s v="Typ"/>
    <n v="1"/>
    <s v="Gd"/>
    <x v="0"/>
    <n v="1964"/>
    <x v="0"/>
    <n v="2"/>
    <n v="484"/>
    <s v="TA"/>
    <s v="TA"/>
    <x v="0"/>
    <n v="227"/>
    <n v="0"/>
    <n v="0"/>
    <n v="0"/>
    <n v="0"/>
    <n v="0"/>
    <s v="NA"/>
    <x v="0"/>
    <s v="NA"/>
    <n v="0"/>
    <n v="4"/>
    <n v="2010"/>
    <x v="0"/>
    <x v="0"/>
    <n v="180500"/>
  </r>
  <r>
    <n v="1292"/>
    <n v="160"/>
    <x v="1"/>
    <n v="21"/>
    <x v="205"/>
    <x v="0"/>
    <s v="NA"/>
    <x v="0"/>
    <x v="0"/>
    <x v="0"/>
    <x v="0"/>
    <x v="0"/>
    <x v="22"/>
    <x v="0"/>
    <x v="0"/>
    <x v="4"/>
    <x v="0"/>
    <n v="5"/>
    <n v="7"/>
    <n v="1972"/>
    <n v="1972"/>
    <x v="0"/>
    <x v="0"/>
    <x v="6"/>
    <s v="CmentBd"/>
    <x v="0"/>
    <n v="268"/>
    <x v="1"/>
    <s v="TA"/>
    <x v="1"/>
    <x v="1"/>
    <s v="TA"/>
    <s v="No"/>
    <x v="1"/>
    <n v="231"/>
    <s v="Unf"/>
    <n v="0"/>
    <n v="399"/>
    <n v="630"/>
    <x v="0"/>
    <s v="TA"/>
    <s v="Y"/>
    <x v="0"/>
    <n v="630"/>
    <n v="672"/>
    <n v="0"/>
    <n v="1302"/>
    <n v="0"/>
    <n v="0"/>
    <n v="2"/>
    <n v="1"/>
    <n v="3"/>
    <n v="1"/>
    <s v="TA"/>
    <n v="6"/>
    <s v="Typ"/>
    <n v="0"/>
    <s v="NA"/>
    <x v="1"/>
    <n v="1972"/>
    <x v="1"/>
    <n v="1"/>
    <n v="264"/>
    <s v="TA"/>
    <s v="TA"/>
    <x v="0"/>
    <n v="185"/>
    <n v="0"/>
    <n v="0"/>
    <n v="0"/>
    <n v="0"/>
    <n v="0"/>
    <s v="NA"/>
    <x v="0"/>
    <s v="NA"/>
    <n v="0"/>
    <n v="2"/>
    <n v="2009"/>
    <x v="0"/>
    <x v="0"/>
    <n v="119500"/>
  </r>
  <r>
    <n v="1293"/>
    <n v="70"/>
    <x v="1"/>
    <n v="60"/>
    <x v="506"/>
    <x v="0"/>
    <s v="NA"/>
    <x v="0"/>
    <x v="0"/>
    <x v="0"/>
    <x v="2"/>
    <x v="0"/>
    <x v="7"/>
    <x v="0"/>
    <x v="0"/>
    <x v="0"/>
    <x v="0"/>
    <n v="5"/>
    <n v="4"/>
    <n v="1892"/>
    <n v="1965"/>
    <x v="0"/>
    <x v="0"/>
    <x v="2"/>
    <s v="Wd Sdng"/>
    <x v="1"/>
    <n v="0"/>
    <x v="1"/>
    <s v="TA"/>
    <x v="5"/>
    <x v="1"/>
    <s v="TA"/>
    <s v="No"/>
    <x v="2"/>
    <n v="0"/>
    <s v="Unf"/>
    <n v="0"/>
    <n v="994"/>
    <n v="994"/>
    <x v="0"/>
    <s v="TA"/>
    <s v="N"/>
    <x v="0"/>
    <n v="1378"/>
    <n v="994"/>
    <n v="0"/>
    <n v="2372"/>
    <n v="0"/>
    <n v="0"/>
    <n v="2"/>
    <n v="0"/>
    <n v="4"/>
    <n v="2"/>
    <s v="TA"/>
    <n v="11"/>
    <s v="Min2"/>
    <n v="0"/>
    <s v="NA"/>
    <x v="0"/>
    <n v="1985"/>
    <x v="0"/>
    <n v="1"/>
    <n v="432"/>
    <s v="TA"/>
    <s v="TA"/>
    <x v="0"/>
    <n v="0"/>
    <n v="287"/>
    <n v="0"/>
    <n v="0"/>
    <n v="0"/>
    <n v="0"/>
    <s v="NA"/>
    <x v="0"/>
    <s v="NA"/>
    <n v="0"/>
    <n v="12"/>
    <n v="2009"/>
    <x v="0"/>
    <x v="0"/>
    <n v="107500"/>
  </r>
  <r>
    <n v="1294"/>
    <n v="60"/>
    <x v="0"/>
    <n v="78"/>
    <x v="464"/>
    <x v="0"/>
    <s v="NA"/>
    <x v="0"/>
    <x v="0"/>
    <x v="0"/>
    <x v="0"/>
    <x v="0"/>
    <x v="6"/>
    <x v="0"/>
    <x v="0"/>
    <x v="0"/>
    <x v="0"/>
    <n v="7"/>
    <n v="5"/>
    <n v="1976"/>
    <n v="1976"/>
    <x v="0"/>
    <x v="0"/>
    <x v="3"/>
    <s v="HdBoard"/>
    <x v="1"/>
    <n v="0"/>
    <x v="1"/>
    <s v="TA"/>
    <x v="0"/>
    <x v="0"/>
    <s v="TA"/>
    <s v="No"/>
    <x v="0"/>
    <n v="194"/>
    <s v="Unf"/>
    <n v="0"/>
    <n v="638"/>
    <n v="832"/>
    <x v="0"/>
    <s v="TA"/>
    <s v="Y"/>
    <x v="0"/>
    <n v="832"/>
    <n v="832"/>
    <n v="0"/>
    <n v="1664"/>
    <n v="0"/>
    <n v="0"/>
    <n v="2"/>
    <n v="1"/>
    <n v="4"/>
    <n v="1"/>
    <s v="TA"/>
    <n v="8"/>
    <s v="Typ"/>
    <n v="1"/>
    <s v="TA"/>
    <x v="0"/>
    <n v="1976"/>
    <x v="0"/>
    <n v="2"/>
    <n v="528"/>
    <s v="TA"/>
    <s v="TA"/>
    <x v="0"/>
    <n v="0"/>
    <n v="28"/>
    <n v="0"/>
    <n v="0"/>
    <n v="259"/>
    <n v="0"/>
    <s v="NA"/>
    <x v="2"/>
    <s v="NA"/>
    <n v="0"/>
    <n v="3"/>
    <n v="2006"/>
    <x v="0"/>
    <x v="0"/>
    <n v="162900"/>
  </r>
  <r>
    <n v="1295"/>
    <n v="20"/>
    <x v="0"/>
    <n v="60"/>
    <x v="599"/>
    <x v="0"/>
    <s v="NA"/>
    <x v="0"/>
    <x v="0"/>
    <x v="0"/>
    <x v="0"/>
    <x v="0"/>
    <x v="15"/>
    <x v="0"/>
    <x v="0"/>
    <x v="0"/>
    <x v="1"/>
    <n v="5"/>
    <n v="7"/>
    <n v="1955"/>
    <n v="1990"/>
    <x v="1"/>
    <x v="0"/>
    <x v="5"/>
    <s v="Plywood"/>
    <x v="1"/>
    <n v="0"/>
    <x v="1"/>
    <s v="TA"/>
    <x v="1"/>
    <x v="1"/>
    <s v="TA"/>
    <s v="No"/>
    <x v="3"/>
    <n v="167"/>
    <s v="Unf"/>
    <n v="0"/>
    <n v="697"/>
    <n v="864"/>
    <x v="0"/>
    <s v="TA"/>
    <s v="Y"/>
    <x v="0"/>
    <n v="864"/>
    <n v="0"/>
    <n v="0"/>
    <n v="864"/>
    <n v="1"/>
    <n v="0"/>
    <n v="1"/>
    <n v="0"/>
    <n v="2"/>
    <n v="1"/>
    <s v="TA"/>
    <n v="5"/>
    <s v="Typ"/>
    <n v="0"/>
    <s v="NA"/>
    <x v="1"/>
    <n v="1957"/>
    <x v="1"/>
    <n v="2"/>
    <n v="572"/>
    <s v="TA"/>
    <s v="TA"/>
    <x v="1"/>
    <n v="0"/>
    <n v="0"/>
    <n v="0"/>
    <n v="0"/>
    <n v="0"/>
    <n v="0"/>
    <s v="NA"/>
    <x v="0"/>
    <s v="NA"/>
    <n v="0"/>
    <n v="4"/>
    <n v="2006"/>
    <x v="0"/>
    <x v="0"/>
    <n v="115000"/>
  </r>
  <r>
    <n v="1296"/>
    <n v="20"/>
    <x v="0"/>
    <n v="70"/>
    <x v="231"/>
    <x v="0"/>
    <s v="NA"/>
    <x v="0"/>
    <x v="0"/>
    <x v="0"/>
    <x v="0"/>
    <x v="0"/>
    <x v="11"/>
    <x v="1"/>
    <x v="0"/>
    <x v="0"/>
    <x v="1"/>
    <n v="5"/>
    <n v="5"/>
    <n v="1968"/>
    <n v="1968"/>
    <x v="1"/>
    <x v="0"/>
    <x v="3"/>
    <s v="HdBoard"/>
    <x v="0"/>
    <n v="168"/>
    <x v="1"/>
    <s v="TA"/>
    <x v="1"/>
    <x v="1"/>
    <s v="TA"/>
    <s v="Av"/>
    <x v="4"/>
    <n v="1016"/>
    <s v="Unf"/>
    <n v="0"/>
    <n v="36"/>
    <n v="1052"/>
    <x v="0"/>
    <s v="Gd"/>
    <s v="Y"/>
    <x v="0"/>
    <n v="1052"/>
    <n v="0"/>
    <n v="0"/>
    <n v="1052"/>
    <n v="1"/>
    <n v="0"/>
    <n v="1"/>
    <n v="1"/>
    <n v="3"/>
    <n v="1"/>
    <s v="TA"/>
    <n v="5"/>
    <s v="Typ"/>
    <n v="0"/>
    <s v="NA"/>
    <x v="0"/>
    <n v="1968"/>
    <x v="0"/>
    <n v="1"/>
    <n v="288"/>
    <s v="TA"/>
    <s v="TA"/>
    <x v="0"/>
    <n v="356"/>
    <n v="0"/>
    <n v="0"/>
    <n v="0"/>
    <n v="0"/>
    <n v="0"/>
    <s v="NA"/>
    <x v="2"/>
    <s v="NA"/>
    <n v="0"/>
    <n v="11"/>
    <n v="2006"/>
    <x v="0"/>
    <x v="0"/>
    <n v="138500"/>
  </r>
  <r>
    <n v="1297"/>
    <n v="20"/>
    <x v="0"/>
    <n v="80"/>
    <x v="976"/>
    <x v="0"/>
    <s v="NA"/>
    <x v="0"/>
    <x v="0"/>
    <x v="0"/>
    <x v="0"/>
    <x v="0"/>
    <x v="11"/>
    <x v="0"/>
    <x v="0"/>
    <x v="0"/>
    <x v="1"/>
    <n v="5"/>
    <n v="6"/>
    <n v="1963"/>
    <n v="1963"/>
    <x v="1"/>
    <x v="0"/>
    <x v="1"/>
    <s v="MetalSd"/>
    <x v="0"/>
    <n v="148"/>
    <x v="1"/>
    <s v="Gd"/>
    <x v="1"/>
    <x v="1"/>
    <s v="TA"/>
    <s v="Mn"/>
    <x v="1"/>
    <n v="776"/>
    <s v="Unf"/>
    <n v="0"/>
    <n v="344"/>
    <n v="1120"/>
    <x v="0"/>
    <s v="Gd"/>
    <s v="Y"/>
    <x v="0"/>
    <n v="1128"/>
    <n v="0"/>
    <n v="0"/>
    <n v="1128"/>
    <n v="1"/>
    <n v="0"/>
    <n v="2"/>
    <n v="0"/>
    <n v="3"/>
    <n v="1"/>
    <s v="TA"/>
    <n v="6"/>
    <s v="Typ"/>
    <n v="0"/>
    <s v="NA"/>
    <x v="0"/>
    <n v="1963"/>
    <x v="0"/>
    <n v="2"/>
    <n v="525"/>
    <s v="TA"/>
    <s v="TA"/>
    <x v="0"/>
    <n v="192"/>
    <n v="20"/>
    <n v="123"/>
    <n v="0"/>
    <n v="0"/>
    <n v="0"/>
    <s v="NA"/>
    <x v="1"/>
    <s v="NA"/>
    <n v="0"/>
    <n v="12"/>
    <n v="2008"/>
    <x v="0"/>
    <x v="0"/>
    <n v="155000"/>
  </r>
  <r>
    <n v="1298"/>
    <n v="180"/>
    <x v="1"/>
    <n v="35"/>
    <x v="411"/>
    <x v="0"/>
    <s v="NA"/>
    <x v="0"/>
    <x v="0"/>
    <x v="0"/>
    <x v="0"/>
    <x v="0"/>
    <x v="15"/>
    <x v="0"/>
    <x v="0"/>
    <x v="3"/>
    <x v="4"/>
    <n v="6"/>
    <n v="5"/>
    <n v="2005"/>
    <n v="2006"/>
    <x v="0"/>
    <x v="0"/>
    <x v="0"/>
    <s v="VinylSd"/>
    <x v="0"/>
    <n v="82"/>
    <x v="1"/>
    <s v="TA"/>
    <x v="0"/>
    <x v="0"/>
    <s v="TA"/>
    <s v="Gd"/>
    <x v="0"/>
    <n v="547"/>
    <s v="Unf"/>
    <n v="0"/>
    <n v="0"/>
    <n v="547"/>
    <x v="0"/>
    <s v="Gd"/>
    <s v="Y"/>
    <x v="0"/>
    <n v="1072"/>
    <n v="0"/>
    <n v="0"/>
    <n v="1072"/>
    <n v="1"/>
    <n v="0"/>
    <n v="2"/>
    <n v="0"/>
    <n v="2"/>
    <n v="1"/>
    <s v="TA"/>
    <n v="5"/>
    <s v="Typ"/>
    <n v="0"/>
    <s v="NA"/>
    <x v="5"/>
    <n v="2005"/>
    <x v="2"/>
    <n v="2"/>
    <n v="525"/>
    <s v="TA"/>
    <s v="TA"/>
    <x v="0"/>
    <n v="0"/>
    <n v="44"/>
    <n v="0"/>
    <n v="0"/>
    <n v="0"/>
    <n v="0"/>
    <s v="NA"/>
    <x v="0"/>
    <s v="NA"/>
    <n v="0"/>
    <n v="6"/>
    <n v="2006"/>
    <x v="1"/>
    <x v="2"/>
    <n v="140000"/>
  </r>
  <r>
    <n v="1299"/>
    <n v="60"/>
    <x v="0"/>
    <n v="313"/>
    <x v="977"/>
    <x v="0"/>
    <s v="NA"/>
    <x v="3"/>
    <x v="1"/>
    <x v="0"/>
    <x v="2"/>
    <x v="0"/>
    <x v="15"/>
    <x v="1"/>
    <x v="0"/>
    <x v="0"/>
    <x v="0"/>
    <n v="10"/>
    <n v="5"/>
    <n v="2008"/>
    <n v="2008"/>
    <x v="1"/>
    <x v="7"/>
    <x v="9"/>
    <s v="Stucco"/>
    <x v="2"/>
    <n v="796"/>
    <x v="2"/>
    <s v="TA"/>
    <x v="0"/>
    <x v="2"/>
    <s v="TA"/>
    <s v="Gd"/>
    <x v="0"/>
    <n v="5644"/>
    <s v="Unf"/>
    <n v="0"/>
    <n v="466"/>
    <n v="6110"/>
    <x v="0"/>
    <s v="Ex"/>
    <s v="Y"/>
    <x v="0"/>
    <n v="4692"/>
    <n v="950"/>
    <n v="0"/>
    <n v="5642"/>
    <n v="2"/>
    <n v="0"/>
    <n v="2"/>
    <n v="1"/>
    <n v="3"/>
    <n v="1"/>
    <s v="Ex"/>
    <n v="12"/>
    <s v="Typ"/>
    <n v="3"/>
    <s v="Gd"/>
    <x v="0"/>
    <n v="2008"/>
    <x v="2"/>
    <n v="2"/>
    <n v="1418"/>
    <s v="TA"/>
    <s v="TA"/>
    <x v="0"/>
    <n v="214"/>
    <n v="292"/>
    <n v="0"/>
    <n v="0"/>
    <n v="0"/>
    <n v="480"/>
    <s v="Gd"/>
    <x v="0"/>
    <s v="NA"/>
    <n v="0"/>
    <n v="1"/>
    <n v="2008"/>
    <x v="1"/>
    <x v="2"/>
    <n v="160000"/>
  </r>
  <r>
    <n v="1300"/>
    <n v="20"/>
    <x v="0"/>
    <n v="75"/>
    <x v="137"/>
    <x v="0"/>
    <s v="NA"/>
    <x v="0"/>
    <x v="0"/>
    <x v="0"/>
    <x v="0"/>
    <x v="0"/>
    <x v="11"/>
    <x v="0"/>
    <x v="0"/>
    <x v="0"/>
    <x v="1"/>
    <n v="5"/>
    <n v="7"/>
    <n v="1959"/>
    <n v="1994"/>
    <x v="1"/>
    <x v="0"/>
    <x v="4"/>
    <s v="BrkFace"/>
    <x v="1"/>
    <n v="0"/>
    <x v="1"/>
    <s v="TA"/>
    <x v="1"/>
    <x v="1"/>
    <s v="TA"/>
    <s v="No"/>
    <x v="6"/>
    <n v="340"/>
    <s v="Rec"/>
    <n v="906"/>
    <n v="0"/>
    <n v="1246"/>
    <x v="0"/>
    <s v="Ex"/>
    <s v="Y"/>
    <x v="0"/>
    <n v="1246"/>
    <n v="0"/>
    <n v="0"/>
    <n v="1246"/>
    <n v="1"/>
    <n v="0"/>
    <n v="1"/>
    <n v="1"/>
    <n v="3"/>
    <n v="1"/>
    <s v="Gd"/>
    <n v="6"/>
    <s v="Typ"/>
    <n v="0"/>
    <s v="NA"/>
    <x v="0"/>
    <n v="1959"/>
    <x v="0"/>
    <n v="1"/>
    <n v="305"/>
    <s v="TA"/>
    <s v="TA"/>
    <x v="0"/>
    <n v="218"/>
    <n v="0"/>
    <n v="0"/>
    <n v="0"/>
    <n v="0"/>
    <n v="0"/>
    <s v="NA"/>
    <x v="3"/>
    <s v="NA"/>
    <n v="0"/>
    <n v="5"/>
    <n v="2010"/>
    <x v="0"/>
    <x v="0"/>
    <n v="154000"/>
  </r>
  <r>
    <n v="1301"/>
    <n v="60"/>
    <x v="0"/>
    <s v="NA"/>
    <x v="221"/>
    <x v="0"/>
    <s v="NA"/>
    <x v="1"/>
    <x v="0"/>
    <x v="0"/>
    <x v="3"/>
    <x v="0"/>
    <x v="17"/>
    <x v="0"/>
    <x v="0"/>
    <x v="0"/>
    <x v="0"/>
    <n v="7"/>
    <n v="5"/>
    <n v="1999"/>
    <n v="1999"/>
    <x v="0"/>
    <x v="0"/>
    <x v="0"/>
    <s v="VinylSd"/>
    <x v="1"/>
    <n v="344"/>
    <x v="0"/>
    <s v="TA"/>
    <x v="0"/>
    <x v="0"/>
    <s v="TA"/>
    <s v="No"/>
    <x v="0"/>
    <n v="694"/>
    <s v="Unf"/>
    <n v="0"/>
    <n v="284"/>
    <n v="978"/>
    <x v="0"/>
    <s v="Ex"/>
    <s v="Y"/>
    <x v="0"/>
    <n v="1005"/>
    <n v="978"/>
    <n v="0"/>
    <n v="1983"/>
    <n v="0"/>
    <n v="0"/>
    <n v="2"/>
    <n v="1"/>
    <n v="3"/>
    <n v="1"/>
    <s v="Gd"/>
    <n v="9"/>
    <s v="Typ"/>
    <n v="1"/>
    <s v="TA"/>
    <x v="0"/>
    <n v="1999"/>
    <x v="2"/>
    <n v="2"/>
    <n v="490"/>
    <s v="TA"/>
    <s v="TA"/>
    <x v="0"/>
    <n v="0"/>
    <n v="0"/>
    <n v="0"/>
    <n v="0"/>
    <n v="0"/>
    <n v="0"/>
    <s v="NA"/>
    <x v="0"/>
    <s v="NA"/>
    <n v="0"/>
    <n v="5"/>
    <n v="2009"/>
    <x v="0"/>
    <x v="0"/>
    <n v="225000"/>
  </r>
  <r>
    <n v="1302"/>
    <n v="70"/>
    <x v="0"/>
    <s v="NA"/>
    <x v="137"/>
    <x v="0"/>
    <s v="NA"/>
    <x v="1"/>
    <x v="1"/>
    <x v="0"/>
    <x v="0"/>
    <x v="0"/>
    <x v="2"/>
    <x v="0"/>
    <x v="0"/>
    <x v="0"/>
    <x v="0"/>
    <n v="6"/>
    <n v="7"/>
    <n v="1942"/>
    <n v="1950"/>
    <x v="0"/>
    <x v="0"/>
    <x v="2"/>
    <s v="Wd Sdng"/>
    <x v="1"/>
    <n v="0"/>
    <x v="1"/>
    <s v="TA"/>
    <x v="1"/>
    <x v="1"/>
    <s v="TA"/>
    <s v="No"/>
    <x v="4"/>
    <n v="547"/>
    <s v="Unf"/>
    <n v="0"/>
    <n v="224"/>
    <n v="771"/>
    <x v="0"/>
    <s v="Fa"/>
    <s v="Y"/>
    <x v="0"/>
    <n v="753"/>
    <n v="741"/>
    <n v="0"/>
    <n v="1494"/>
    <n v="0"/>
    <n v="0"/>
    <n v="1"/>
    <n v="0"/>
    <n v="3"/>
    <n v="1"/>
    <s v="Gd"/>
    <n v="7"/>
    <s v="Typ"/>
    <n v="2"/>
    <s v="Gd"/>
    <x v="0"/>
    <n v="1942"/>
    <x v="1"/>
    <n v="1"/>
    <n v="213"/>
    <s v="TA"/>
    <s v="TA"/>
    <x v="2"/>
    <n v="0"/>
    <n v="0"/>
    <n v="0"/>
    <n v="0"/>
    <n v="224"/>
    <n v="0"/>
    <s v="NA"/>
    <x v="0"/>
    <s v="NA"/>
    <n v="0"/>
    <n v="11"/>
    <n v="2009"/>
    <x v="0"/>
    <x v="0"/>
    <n v="177500"/>
  </r>
  <r>
    <n v="1303"/>
    <n v="60"/>
    <x v="0"/>
    <n v="92"/>
    <x v="956"/>
    <x v="0"/>
    <s v="NA"/>
    <x v="0"/>
    <x v="0"/>
    <x v="0"/>
    <x v="0"/>
    <x v="0"/>
    <x v="3"/>
    <x v="0"/>
    <x v="0"/>
    <x v="0"/>
    <x v="0"/>
    <n v="8"/>
    <n v="5"/>
    <n v="1994"/>
    <n v="1994"/>
    <x v="1"/>
    <x v="0"/>
    <x v="0"/>
    <s v="VinylSd"/>
    <x v="0"/>
    <n v="391"/>
    <x v="0"/>
    <s v="TA"/>
    <x v="0"/>
    <x v="0"/>
    <s v="TA"/>
    <s v="No"/>
    <x v="0"/>
    <n v="740"/>
    <s v="Unf"/>
    <n v="0"/>
    <n v="425"/>
    <n v="1165"/>
    <x v="0"/>
    <s v="Ex"/>
    <s v="Y"/>
    <x v="0"/>
    <n v="1203"/>
    <n v="1323"/>
    <n v="0"/>
    <n v="2526"/>
    <n v="1"/>
    <n v="0"/>
    <n v="2"/>
    <n v="1"/>
    <n v="4"/>
    <n v="1"/>
    <s v="Gd"/>
    <n v="8"/>
    <s v="Typ"/>
    <n v="1"/>
    <s v="TA"/>
    <x v="0"/>
    <n v="1994"/>
    <x v="0"/>
    <n v="3"/>
    <n v="844"/>
    <s v="TA"/>
    <s v="TA"/>
    <x v="0"/>
    <n v="309"/>
    <n v="78"/>
    <n v="0"/>
    <n v="0"/>
    <n v="0"/>
    <n v="0"/>
    <s v="NA"/>
    <x v="0"/>
    <s v="NA"/>
    <n v="0"/>
    <n v="12"/>
    <n v="2006"/>
    <x v="0"/>
    <x v="0"/>
    <n v="290000"/>
  </r>
  <r>
    <n v="1304"/>
    <n v="20"/>
    <x v="0"/>
    <n v="73"/>
    <x v="978"/>
    <x v="0"/>
    <s v="NA"/>
    <x v="0"/>
    <x v="0"/>
    <x v="0"/>
    <x v="0"/>
    <x v="0"/>
    <x v="5"/>
    <x v="0"/>
    <x v="0"/>
    <x v="0"/>
    <x v="1"/>
    <n v="7"/>
    <n v="5"/>
    <n v="2005"/>
    <n v="2005"/>
    <x v="0"/>
    <x v="0"/>
    <x v="0"/>
    <s v="VinylSd"/>
    <x v="0"/>
    <n v="228"/>
    <x v="0"/>
    <s v="TA"/>
    <x v="0"/>
    <x v="0"/>
    <s v="TA"/>
    <s v="Av"/>
    <x v="2"/>
    <n v="0"/>
    <s v="Unf"/>
    <n v="0"/>
    <n v="1616"/>
    <n v="1616"/>
    <x v="0"/>
    <s v="Ex"/>
    <s v="Y"/>
    <x v="0"/>
    <n v="1616"/>
    <n v="0"/>
    <n v="0"/>
    <n v="1616"/>
    <n v="0"/>
    <n v="0"/>
    <n v="2"/>
    <n v="0"/>
    <n v="3"/>
    <n v="1"/>
    <s v="Gd"/>
    <n v="7"/>
    <s v="Typ"/>
    <n v="0"/>
    <s v="NA"/>
    <x v="0"/>
    <n v="2005"/>
    <x v="0"/>
    <n v="3"/>
    <n v="834"/>
    <s v="TA"/>
    <s v="TA"/>
    <x v="0"/>
    <n v="208"/>
    <n v="59"/>
    <n v="0"/>
    <n v="0"/>
    <n v="0"/>
    <n v="0"/>
    <s v="NA"/>
    <x v="0"/>
    <s v="NA"/>
    <n v="0"/>
    <n v="4"/>
    <n v="2006"/>
    <x v="0"/>
    <x v="0"/>
    <n v="232000"/>
  </r>
  <r>
    <n v="1305"/>
    <n v="160"/>
    <x v="1"/>
    <n v="32"/>
    <x v="979"/>
    <x v="0"/>
    <s v="NA"/>
    <x v="0"/>
    <x v="0"/>
    <x v="0"/>
    <x v="0"/>
    <x v="0"/>
    <x v="15"/>
    <x v="0"/>
    <x v="0"/>
    <x v="3"/>
    <x v="0"/>
    <n v="7"/>
    <n v="5"/>
    <n v="2004"/>
    <n v="2004"/>
    <x v="0"/>
    <x v="0"/>
    <x v="0"/>
    <s v="VinylSd"/>
    <x v="2"/>
    <n v="117"/>
    <x v="0"/>
    <s v="TA"/>
    <x v="0"/>
    <x v="0"/>
    <s v="TA"/>
    <s v="No"/>
    <x v="2"/>
    <n v="0"/>
    <s v="Unf"/>
    <n v="0"/>
    <n v="976"/>
    <n v="976"/>
    <x v="0"/>
    <s v="Ex"/>
    <s v="Y"/>
    <x v="0"/>
    <n v="976"/>
    <n v="732"/>
    <n v="0"/>
    <n v="1708"/>
    <n v="0"/>
    <n v="0"/>
    <n v="2"/>
    <n v="0"/>
    <n v="3"/>
    <n v="1"/>
    <s v="Gd"/>
    <n v="7"/>
    <s v="Maj1"/>
    <n v="0"/>
    <s v="NA"/>
    <x v="1"/>
    <n v="2004"/>
    <x v="1"/>
    <n v="2"/>
    <n v="380"/>
    <s v="TA"/>
    <s v="TA"/>
    <x v="0"/>
    <n v="0"/>
    <n v="40"/>
    <n v="0"/>
    <n v="0"/>
    <n v="0"/>
    <n v="0"/>
    <s v="NA"/>
    <x v="0"/>
    <s v="NA"/>
    <n v="0"/>
    <n v="4"/>
    <n v="2006"/>
    <x v="0"/>
    <x v="0"/>
    <n v="130000"/>
  </r>
  <r>
    <n v="1306"/>
    <n v="20"/>
    <x v="0"/>
    <n v="108"/>
    <x v="980"/>
    <x v="0"/>
    <s v="NA"/>
    <x v="1"/>
    <x v="0"/>
    <x v="0"/>
    <x v="2"/>
    <x v="0"/>
    <x v="10"/>
    <x v="0"/>
    <x v="0"/>
    <x v="0"/>
    <x v="1"/>
    <n v="9"/>
    <n v="5"/>
    <n v="2006"/>
    <n v="2007"/>
    <x v="1"/>
    <x v="0"/>
    <x v="0"/>
    <s v="VinylSd"/>
    <x v="2"/>
    <n v="300"/>
    <x v="0"/>
    <s v="TA"/>
    <x v="0"/>
    <x v="2"/>
    <s v="TA"/>
    <s v="No"/>
    <x v="0"/>
    <n v="1572"/>
    <s v="Unf"/>
    <n v="0"/>
    <n v="80"/>
    <n v="1652"/>
    <x v="0"/>
    <s v="Ex"/>
    <s v="Y"/>
    <x v="0"/>
    <n v="1652"/>
    <n v="0"/>
    <n v="0"/>
    <n v="1652"/>
    <n v="1"/>
    <n v="0"/>
    <n v="2"/>
    <n v="0"/>
    <n v="2"/>
    <n v="1"/>
    <s v="Ex"/>
    <n v="6"/>
    <s v="Typ"/>
    <n v="2"/>
    <s v="Ex"/>
    <x v="0"/>
    <n v="2006"/>
    <x v="2"/>
    <n v="2"/>
    <n v="840"/>
    <s v="TA"/>
    <s v="TA"/>
    <x v="0"/>
    <n v="404"/>
    <n v="102"/>
    <n v="0"/>
    <n v="0"/>
    <n v="0"/>
    <n v="0"/>
    <s v="NA"/>
    <x v="0"/>
    <s v="NA"/>
    <n v="0"/>
    <n v="11"/>
    <n v="2009"/>
    <x v="0"/>
    <x v="0"/>
    <n v="325000"/>
  </r>
  <r>
    <n v="1307"/>
    <n v="120"/>
    <x v="0"/>
    <n v="48"/>
    <x v="981"/>
    <x v="0"/>
    <s v="NA"/>
    <x v="1"/>
    <x v="0"/>
    <x v="0"/>
    <x v="0"/>
    <x v="0"/>
    <x v="10"/>
    <x v="0"/>
    <x v="0"/>
    <x v="3"/>
    <x v="1"/>
    <n v="7"/>
    <n v="5"/>
    <n v="2005"/>
    <n v="2006"/>
    <x v="0"/>
    <x v="0"/>
    <x v="0"/>
    <s v="VinylSd"/>
    <x v="2"/>
    <n v="94"/>
    <x v="0"/>
    <s v="TA"/>
    <x v="0"/>
    <x v="0"/>
    <s v="TA"/>
    <s v="No"/>
    <x v="2"/>
    <n v="0"/>
    <s v="Unf"/>
    <n v="0"/>
    <n v="1368"/>
    <n v="1368"/>
    <x v="0"/>
    <s v="Ex"/>
    <s v="Y"/>
    <x v="0"/>
    <n v="1368"/>
    <n v="0"/>
    <n v="0"/>
    <n v="1368"/>
    <n v="0"/>
    <n v="0"/>
    <n v="2"/>
    <n v="0"/>
    <n v="2"/>
    <n v="1"/>
    <s v="Gd"/>
    <n v="6"/>
    <s v="Typ"/>
    <n v="1"/>
    <s v="Gd"/>
    <x v="0"/>
    <n v="2005"/>
    <x v="0"/>
    <n v="2"/>
    <n v="474"/>
    <s v="TA"/>
    <s v="TA"/>
    <x v="0"/>
    <n v="132"/>
    <n v="35"/>
    <n v="0"/>
    <n v="0"/>
    <n v="0"/>
    <n v="0"/>
    <s v="NA"/>
    <x v="0"/>
    <s v="NA"/>
    <n v="0"/>
    <n v="9"/>
    <n v="2006"/>
    <x v="1"/>
    <x v="2"/>
    <n v="202500"/>
  </r>
  <r>
    <n v="1308"/>
    <n v="20"/>
    <x v="0"/>
    <n v="60"/>
    <x v="982"/>
    <x v="0"/>
    <s v="NA"/>
    <x v="0"/>
    <x v="0"/>
    <x v="0"/>
    <x v="0"/>
    <x v="0"/>
    <x v="0"/>
    <x v="0"/>
    <x v="0"/>
    <x v="0"/>
    <x v="1"/>
    <n v="5"/>
    <n v="5"/>
    <n v="1994"/>
    <n v="1995"/>
    <x v="0"/>
    <x v="0"/>
    <x v="0"/>
    <s v="VinylSd"/>
    <x v="1"/>
    <n v="0"/>
    <x v="1"/>
    <s v="Gd"/>
    <x v="0"/>
    <x v="0"/>
    <s v="Gd"/>
    <s v="No"/>
    <x v="1"/>
    <n v="746"/>
    <s v="Unf"/>
    <n v="0"/>
    <n v="244"/>
    <n v="990"/>
    <x v="0"/>
    <s v="Ex"/>
    <s v="Y"/>
    <x v="0"/>
    <n v="990"/>
    <n v="0"/>
    <n v="0"/>
    <n v="990"/>
    <n v="1"/>
    <n v="0"/>
    <n v="1"/>
    <n v="0"/>
    <n v="3"/>
    <n v="1"/>
    <s v="TA"/>
    <n v="5"/>
    <s v="Typ"/>
    <n v="0"/>
    <s v="NA"/>
    <x v="1"/>
    <n v="2000"/>
    <x v="1"/>
    <n v="2"/>
    <n v="480"/>
    <s v="TA"/>
    <s v="TA"/>
    <x v="0"/>
    <n v="0"/>
    <n v="64"/>
    <n v="0"/>
    <n v="0"/>
    <n v="0"/>
    <n v="0"/>
    <s v="NA"/>
    <x v="0"/>
    <s v="NA"/>
    <n v="0"/>
    <n v="5"/>
    <n v="2009"/>
    <x v="0"/>
    <x v="0"/>
    <n v="138000"/>
  </r>
  <r>
    <n v="1309"/>
    <n v="20"/>
    <x v="1"/>
    <n v="100"/>
    <x v="872"/>
    <x v="0"/>
    <s v="NA"/>
    <x v="0"/>
    <x v="0"/>
    <x v="0"/>
    <x v="0"/>
    <x v="0"/>
    <x v="7"/>
    <x v="0"/>
    <x v="0"/>
    <x v="0"/>
    <x v="1"/>
    <n v="5"/>
    <n v="7"/>
    <n v="1948"/>
    <n v="2005"/>
    <x v="0"/>
    <x v="0"/>
    <x v="1"/>
    <s v="MetalSd"/>
    <x v="1"/>
    <n v="0"/>
    <x v="1"/>
    <s v="TA"/>
    <x v="1"/>
    <x v="1"/>
    <s v="TA"/>
    <s v="No"/>
    <x v="0"/>
    <n v="144"/>
    <s v="ALQ"/>
    <n v="608"/>
    <n v="172"/>
    <n v="924"/>
    <x v="0"/>
    <s v="Ex"/>
    <s v="Y"/>
    <x v="0"/>
    <n v="1122"/>
    <n v="0"/>
    <n v="0"/>
    <n v="1122"/>
    <n v="1"/>
    <n v="0"/>
    <n v="1"/>
    <n v="0"/>
    <n v="2"/>
    <n v="1"/>
    <s v="Gd"/>
    <n v="6"/>
    <s v="Typ"/>
    <n v="0"/>
    <s v="NA"/>
    <x v="0"/>
    <n v="1948"/>
    <x v="1"/>
    <n v="2"/>
    <n v="528"/>
    <s v="TA"/>
    <s v="TA"/>
    <x v="0"/>
    <n v="0"/>
    <n v="36"/>
    <n v="0"/>
    <n v="0"/>
    <n v="0"/>
    <n v="0"/>
    <s v="NA"/>
    <x v="2"/>
    <s v="NA"/>
    <n v="0"/>
    <n v="5"/>
    <n v="2008"/>
    <x v="0"/>
    <x v="0"/>
    <n v="147000"/>
  </r>
  <r>
    <n v="1310"/>
    <n v="20"/>
    <x v="0"/>
    <s v="NA"/>
    <x v="636"/>
    <x v="0"/>
    <s v="NA"/>
    <x v="0"/>
    <x v="0"/>
    <x v="0"/>
    <x v="0"/>
    <x v="0"/>
    <x v="12"/>
    <x v="0"/>
    <x v="0"/>
    <x v="0"/>
    <x v="1"/>
    <n v="6"/>
    <n v="5"/>
    <n v="1991"/>
    <n v="1991"/>
    <x v="0"/>
    <x v="0"/>
    <x v="3"/>
    <s v="HdBoard"/>
    <x v="0"/>
    <n v="88"/>
    <x v="1"/>
    <s v="TA"/>
    <x v="1"/>
    <x v="0"/>
    <s v="TA"/>
    <s v="No"/>
    <x v="0"/>
    <n v="1200"/>
    <s v="Unf"/>
    <n v="0"/>
    <n v="78"/>
    <n v="1278"/>
    <x v="0"/>
    <s v="Gd"/>
    <s v="Y"/>
    <x v="0"/>
    <n v="1294"/>
    <n v="0"/>
    <n v="0"/>
    <n v="1294"/>
    <n v="1"/>
    <n v="0"/>
    <n v="2"/>
    <n v="0"/>
    <n v="3"/>
    <n v="1"/>
    <s v="Gd"/>
    <n v="6"/>
    <s v="Typ"/>
    <n v="0"/>
    <s v="NA"/>
    <x v="0"/>
    <n v="1991"/>
    <x v="0"/>
    <n v="2"/>
    <n v="496"/>
    <s v="TA"/>
    <s v="TA"/>
    <x v="0"/>
    <n v="112"/>
    <n v="51"/>
    <n v="0"/>
    <n v="0"/>
    <n v="0"/>
    <n v="0"/>
    <s v="NA"/>
    <x v="2"/>
    <s v="NA"/>
    <n v="0"/>
    <n v="6"/>
    <n v="2008"/>
    <x v="0"/>
    <x v="0"/>
    <n v="179200"/>
  </r>
  <r>
    <n v="1311"/>
    <n v="20"/>
    <x v="0"/>
    <n v="100"/>
    <x v="983"/>
    <x v="0"/>
    <s v="NA"/>
    <x v="0"/>
    <x v="0"/>
    <x v="0"/>
    <x v="0"/>
    <x v="0"/>
    <x v="2"/>
    <x v="7"/>
    <x v="0"/>
    <x v="0"/>
    <x v="1"/>
    <n v="7"/>
    <n v="8"/>
    <n v="1959"/>
    <n v="2002"/>
    <x v="0"/>
    <x v="0"/>
    <x v="4"/>
    <s v="HdBoard"/>
    <x v="1"/>
    <n v="0"/>
    <x v="0"/>
    <s v="Gd"/>
    <x v="0"/>
    <x v="0"/>
    <s v="TA"/>
    <s v="Av"/>
    <x v="0"/>
    <n v="1406"/>
    <s v="Unf"/>
    <n v="0"/>
    <n v="496"/>
    <n v="1902"/>
    <x v="0"/>
    <s v="TA"/>
    <s v="Y"/>
    <x v="0"/>
    <n v="1902"/>
    <n v="0"/>
    <n v="0"/>
    <n v="1902"/>
    <n v="1"/>
    <n v="0"/>
    <n v="2"/>
    <n v="0"/>
    <n v="3"/>
    <n v="1"/>
    <s v="Ex"/>
    <n v="7"/>
    <s v="Typ"/>
    <n v="2"/>
    <s v="TA"/>
    <x v="0"/>
    <n v="1959"/>
    <x v="2"/>
    <n v="2"/>
    <n v="567"/>
    <s v="TA"/>
    <s v="TA"/>
    <x v="0"/>
    <n v="0"/>
    <n v="207"/>
    <n v="162"/>
    <n v="0"/>
    <n v="0"/>
    <n v="0"/>
    <s v="NA"/>
    <x v="0"/>
    <s v="NA"/>
    <n v="0"/>
    <n v="5"/>
    <n v="2010"/>
    <x v="0"/>
    <x v="0"/>
    <n v="335000"/>
  </r>
  <r>
    <n v="1312"/>
    <n v="20"/>
    <x v="0"/>
    <n v="68"/>
    <x v="234"/>
    <x v="0"/>
    <s v="NA"/>
    <x v="0"/>
    <x v="0"/>
    <x v="0"/>
    <x v="0"/>
    <x v="0"/>
    <x v="0"/>
    <x v="0"/>
    <x v="0"/>
    <x v="0"/>
    <x v="1"/>
    <n v="7"/>
    <n v="5"/>
    <n v="2005"/>
    <n v="2007"/>
    <x v="0"/>
    <x v="0"/>
    <x v="0"/>
    <s v="VinylSd"/>
    <x v="0"/>
    <n v="80"/>
    <x v="0"/>
    <s v="TA"/>
    <x v="0"/>
    <x v="0"/>
    <s v="TA"/>
    <s v="No"/>
    <x v="0"/>
    <n v="925"/>
    <s v="Unf"/>
    <n v="0"/>
    <n v="349"/>
    <n v="1274"/>
    <x v="0"/>
    <s v="Ex"/>
    <s v="Y"/>
    <x v="0"/>
    <n v="1274"/>
    <n v="0"/>
    <n v="0"/>
    <n v="1274"/>
    <n v="1"/>
    <n v="0"/>
    <n v="2"/>
    <n v="0"/>
    <n v="3"/>
    <n v="1"/>
    <s v="Gd"/>
    <n v="6"/>
    <s v="Typ"/>
    <n v="0"/>
    <s v="NA"/>
    <x v="0"/>
    <n v="2005"/>
    <x v="0"/>
    <n v="2"/>
    <n v="508"/>
    <s v="TA"/>
    <s v="TA"/>
    <x v="0"/>
    <n v="264"/>
    <n v="98"/>
    <n v="0"/>
    <n v="0"/>
    <n v="0"/>
    <n v="0"/>
    <s v="NA"/>
    <x v="0"/>
    <s v="NA"/>
    <n v="0"/>
    <n v="1"/>
    <n v="2007"/>
    <x v="1"/>
    <x v="2"/>
    <n v="203000"/>
  </r>
  <r>
    <n v="1313"/>
    <n v="60"/>
    <x v="0"/>
    <s v="NA"/>
    <x v="984"/>
    <x v="0"/>
    <s v="NA"/>
    <x v="1"/>
    <x v="0"/>
    <x v="0"/>
    <x v="0"/>
    <x v="0"/>
    <x v="3"/>
    <x v="0"/>
    <x v="0"/>
    <x v="0"/>
    <x v="0"/>
    <n v="8"/>
    <n v="5"/>
    <n v="1990"/>
    <n v="1990"/>
    <x v="0"/>
    <x v="0"/>
    <x v="2"/>
    <s v="Wd Sdng"/>
    <x v="0"/>
    <n v="336"/>
    <x v="0"/>
    <s v="TA"/>
    <x v="0"/>
    <x v="2"/>
    <s v="TA"/>
    <s v="No"/>
    <x v="0"/>
    <n v="482"/>
    <s v="Unf"/>
    <n v="0"/>
    <n v="971"/>
    <n v="1453"/>
    <x v="0"/>
    <s v="Ex"/>
    <s v="Y"/>
    <x v="0"/>
    <n v="1453"/>
    <n v="1357"/>
    <n v="0"/>
    <n v="2810"/>
    <n v="0"/>
    <n v="0"/>
    <n v="2"/>
    <n v="1"/>
    <n v="4"/>
    <n v="1"/>
    <s v="Gd"/>
    <n v="9"/>
    <s v="Typ"/>
    <n v="1"/>
    <s v="Ex"/>
    <x v="0"/>
    <n v="1990"/>
    <x v="0"/>
    <n v="2"/>
    <n v="750"/>
    <s v="Gd"/>
    <s v="Gd"/>
    <x v="0"/>
    <n v="500"/>
    <n v="0"/>
    <n v="0"/>
    <n v="0"/>
    <n v="0"/>
    <n v="0"/>
    <s v="NA"/>
    <x v="0"/>
    <s v="NA"/>
    <n v="0"/>
    <n v="6"/>
    <n v="2007"/>
    <x v="0"/>
    <x v="0"/>
    <n v="302000"/>
  </r>
  <r>
    <n v="1314"/>
    <n v="60"/>
    <x v="0"/>
    <n v="108"/>
    <x v="985"/>
    <x v="0"/>
    <s v="NA"/>
    <x v="1"/>
    <x v="0"/>
    <x v="0"/>
    <x v="2"/>
    <x v="0"/>
    <x v="3"/>
    <x v="0"/>
    <x v="0"/>
    <x v="0"/>
    <x v="0"/>
    <n v="9"/>
    <n v="5"/>
    <n v="1999"/>
    <n v="1999"/>
    <x v="0"/>
    <x v="0"/>
    <x v="0"/>
    <s v="VinylSd"/>
    <x v="0"/>
    <n v="165"/>
    <x v="0"/>
    <s v="TA"/>
    <x v="0"/>
    <x v="0"/>
    <s v="TA"/>
    <s v="No"/>
    <x v="2"/>
    <n v="0"/>
    <s v="Unf"/>
    <n v="0"/>
    <n v="1393"/>
    <n v="1393"/>
    <x v="0"/>
    <s v="Ex"/>
    <s v="Y"/>
    <x v="0"/>
    <n v="1422"/>
    <n v="1177"/>
    <n v="0"/>
    <n v="2599"/>
    <n v="0"/>
    <n v="0"/>
    <n v="2"/>
    <n v="1"/>
    <n v="4"/>
    <n v="1"/>
    <s v="Gd"/>
    <n v="10"/>
    <s v="Typ"/>
    <n v="1"/>
    <s v="TA"/>
    <x v="2"/>
    <n v="1999"/>
    <x v="2"/>
    <n v="3"/>
    <n v="779"/>
    <s v="TA"/>
    <s v="TA"/>
    <x v="0"/>
    <n v="668"/>
    <n v="30"/>
    <n v="0"/>
    <n v="0"/>
    <n v="0"/>
    <n v="0"/>
    <s v="NA"/>
    <x v="0"/>
    <s v="NA"/>
    <n v="0"/>
    <n v="5"/>
    <n v="2010"/>
    <x v="0"/>
    <x v="0"/>
    <n v="333168"/>
  </r>
  <r>
    <n v="1315"/>
    <n v="20"/>
    <x v="0"/>
    <n v="60"/>
    <x v="986"/>
    <x v="0"/>
    <s v="NA"/>
    <x v="0"/>
    <x v="0"/>
    <x v="0"/>
    <x v="0"/>
    <x v="0"/>
    <x v="15"/>
    <x v="0"/>
    <x v="0"/>
    <x v="0"/>
    <x v="1"/>
    <n v="4"/>
    <n v="6"/>
    <n v="1954"/>
    <n v="1954"/>
    <x v="1"/>
    <x v="0"/>
    <x v="2"/>
    <s v="Wd Sdng"/>
    <x v="1"/>
    <n v="0"/>
    <x v="1"/>
    <s v="TA"/>
    <x v="1"/>
    <x v="1"/>
    <s v="TA"/>
    <s v="No"/>
    <x v="3"/>
    <n v="732"/>
    <s v="Unf"/>
    <n v="0"/>
    <n v="216"/>
    <n v="948"/>
    <x v="0"/>
    <s v="Ex"/>
    <s v="Y"/>
    <x v="0"/>
    <n v="948"/>
    <n v="0"/>
    <n v="0"/>
    <n v="948"/>
    <n v="1"/>
    <n v="0"/>
    <n v="1"/>
    <n v="0"/>
    <n v="3"/>
    <n v="1"/>
    <s v="TA"/>
    <n v="5"/>
    <s v="Typ"/>
    <n v="1"/>
    <s v="TA"/>
    <x v="1"/>
    <n v="1956"/>
    <x v="1"/>
    <n v="1"/>
    <n v="280"/>
    <s v="TA"/>
    <s v="TA"/>
    <x v="0"/>
    <n v="0"/>
    <n v="36"/>
    <n v="0"/>
    <n v="0"/>
    <n v="0"/>
    <n v="0"/>
    <s v="NA"/>
    <x v="0"/>
    <s v="NA"/>
    <n v="0"/>
    <n v="10"/>
    <n v="2007"/>
    <x v="0"/>
    <x v="0"/>
    <n v="119000"/>
  </r>
  <r>
    <n v="1316"/>
    <n v="60"/>
    <x v="0"/>
    <n v="85"/>
    <x v="750"/>
    <x v="0"/>
    <s v="NA"/>
    <x v="0"/>
    <x v="0"/>
    <x v="0"/>
    <x v="0"/>
    <x v="0"/>
    <x v="11"/>
    <x v="0"/>
    <x v="0"/>
    <x v="0"/>
    <x v="0"/>
    <n v="6"/>
    <n v="5"/>
    <n v="1969"/>
    <n v="1969"/>
    <x v="0"/>
    <x v="0"/>
    <x v="3"/>
    <s v="HdBoard"/>
    <x v="1"/>
    <n v="0"/>
    <x v="1"/>
    <s v="TA"/>
    <x v="1"/>
    <x v="4"/>
    <s v="TA"/>
    <s v="Mn"/>
    <x v="1"/>
    <n v="500"/>
    <s v="LwQ"/>
    <n v="276"/>
    <n v="176"/>
    <n v="952"/>
    <x v="0"/>
    <s v="TA"/>
    <s v="Y"/>
    <x v="0"/>
    <n v="1092"/>
    <n v="1020"/>
    <n v="0"/>
    <n v="2112"/>
    <n v="0"/>
    <n v="0"/>
    <n v="2"/>
    <n v="1"/>
    <n v="4"/>
    <n v="1"/>
    <s v="TA"/>
    <n v="9"/>
    <s v="Typ"/>
    <n v="2"/>
    <s v="Gd"/>
    <x v="0"/>
    <n v="1969"/>
    <x v="1"/>
    <n v="2"/>
    <n v="576"/>
    <s v="TA"/>
    <s v="TA"/>
    <x v="0"/>
    <n v="280"/>
    <n v="0"/>
    <n v="0"/>
    <n v="0"/>
    <n v="0"/>
    <n v="0"/>
    <s v="NA"/>
    <x v="0"/>
    <s v="NA"/>
    <n v="0"/>
    <n v="6"/>
    <n v="2008"/>
    <x v="0"/>
    <x v="0"/>
    <n v="206900"/>
  </r>
  <r>
    <n v="1317"/>
    <n v="20"/>
    <x v="0"/>
    <n v="61"/>
    <x v="987"/>
    <x v="0"/>
    <s v="NA"/>
    <x v="1"/>
    <x v="0"/>
    <x v="0"/>
    <x v="0"/>
    <x v="0"/>
    <x v="0"/>
    <x v="0"/>
    <x v="0"/>
    <x v="0"/>
    <x v="1"/>
    <n v="8"/>
    <n v="5"/>
    <n v="2008"/>
    <n v="2008"/>
    <x v="0"/>
    <x v="0"/>
    <x v="0"/>
    <s v="VinylSd"/>
    <x v="2"/>
    <n v="270"/>
    <x v="0"/>
    <s v="TA"/>
    <x v="0"/>
    <x v="2"/>
    <s v="TA"/>
    <s v="Gd"/>
    <x v="2"/>
    <n v="0"/>
    <s v="Unf"/>
    <n v="0"/>
    <n v="1622"/>
    <n v="1622"/>
    <x v="0"/>
    <s v="Ex"/>
    <s v="Y"/>
    <x v="0"/>
    <n v="1630"/>
    <n v="0"/>
    <n v="0"/>
    <n v="1630"/>
    <n v="1"/>
    <n v="0"/>
    <n v="2"/>
    <n v="0"/>
    <n v="3"/>
    <n v="1"/>
    <s v="Ex"/>
    <n v="8"/>
    <s v="Typ"/>
    <n v="1"/>
    <s v="Gd"/>
    <x v="0"/>
    <n v="2008"/>
    <x v="0"/>
    <n v="3"/>
    <n v="860"/>
    <s v="TA"/>
    <s v="TA"/>
    <x v="0"/>
    <n v="172"/>
    <n v="42"/>
    <n v="0"/>
    <n v="0"/>
    <n v="0"/>
    <n v="0"/>
    <s v="NA"/>
    <x v="0"/>
    <s v="NA"/>
    <n v="0"/>
    <n v="1"/>
    <n v="2009"/>
    <x v="0"/>
    <x v="0"/>
    <n v="295493"/>
  </r>
  <r>
    <n v="1318"/>
    <n v="120"/>
    <x v="3"/>
    <n v="47"/>
    <x v="988"/>
    <x v="0"/>
    <s v="Pave"/>
    <x v="0"/>
    <x v="0"/>
    <x v="0"/>
    <x v="2"/>
    <x v="0"/>
    <x v="5"/>
    <x v="0"/>
    <x v="0"/>
    <x v="3"/>
    <x v="1"/>
    <n v="7"/>
    <n v="5"/>
    <n v="2006"/>
    <n v="2007"/>
    <x v="0"/>
    <x v="0"/>
    <x v="0"/>
    <s v="VinylSd"/>
    <x v="1"/>
    <n v="0"/>
    <x v="0"/>
    <s v="TA"/>
    <x v="0"/>
    <x v="2"/>
    <s v="Gd"/>
    <s v="No"/>
    <x v="2"/>
    <n v="0"/>
    <s v="Unf"/>
    <n v="0"/>
    <n v="1352"/>
    <n v="1352"/>
    <x v="0"/>
    <s v="Ex"/>
    <s v="Y"/>
    <x v="0"/>
    <n v="1352"/>
    <n v="0"/>
    <n v="0"/>
    <n v="1352"/>
    <n v="0"/>
    <n v="0"/>
    <n v="2"/>
    <n v="0"/>
    <n v="2"/>
    <n v="1"/>
    <s v="Gd"/>
    <n v="5"/>
    <s v="Typ"/>
    <n v="1"/>
    <s v="Gd"/>
    <x v="0"/>
    <n v="2006"/>
    <x v="0"/>
    <n v="2"/>
    <n v="466"/>
    <s v="TA"/>
    <s v="TA"/>
    <x v="0"/>
    <n v="0"/>
    <n v="241"/>
    <n v="0"/>
    <n v="0"/>
    <n v="0"/>
    <n v="0"/>
    <s v="NA"/>
    <x v="0"/>
    <s v="NA"/>
    <n v="0"/>
    <n v="4"/>
    <n v="2007"/>
    <x v="1"/>
    <x v="2"/>
    <n v="208900"/>
  </r>
  <r>
    <n v="1319"/>
    <n v="20"/>
    <x v="0"/>
    <s v="NA"/>
    <x v="989"/>
    <x v="0"/>
    <s v="NA"/>
    <x v="2"/>
    <x v="0"/>
    <x v="0"/>
    <x v="3"/>
    <x v="0"/>
    <x v="0"/>
    <x v="0"/>
    <x v="0"/>
    <x v="0"/>
    <x v="1"/>
    <n v="8"/>
    <n v="5"/>
    <n v="2001"/>
    <n v="2002"/>
    <x v="1"/>
    <x v="0"/>
    <x v="0"/>
    <s v="VinylSd"/>
    <x v="0"/>
    <n v="178"/>
    <x v="0"/>
    <s v="TA"/>
    <x v="0"/>
    <x v="0"/>
    <s v="TA"/>
    <s v="Gd"/>
    <x v="2"/>
    <n v="0"/>
    <s v="Unf"/>
    <n v="0"/>
    <n v="1753"/>
    <n v="1753"/>
    <x v="0"/>
    <s v="Ex"/>
    <s v="Y"/>
    <x v="0"/>
    <n v="1787"/>
    <n v="0"/>
    <n v="0"/>
    <n v="1787"/>
    <n v="0"/>
    <n v="0"/>
    <n v="2"/>
    <n v="0"/>
    <n v="3"/>
    <n v="1"/>
    <s v="Gd"/>
    <n v="7"/>
    <s v="Typ"/>
    <n v="1"/>
    <s v="TA"/>
    <x v="0"/>
    <n v="2001"/>
    <x v="0"/>
    <n v="3"/>
    <n v="748"/>
    <s v="TA"/>
    <s v="TA"/>
    <x v="0"/>
    <n v="198"/>
    <n v="150"/>
    <n v="0"/>
    <n v="0"/>
    <n v="0"/>
    <n v="0"/>
    <s v="NA"/>
    <x v="0"/>
    <s v="NA"/>
    <n v="0"/>
    <n v="8"/>
    <n v="2006"/>
    <x v="0"/>
    <x v="0"/>
    <n v="275000"/>
  </r>
  <r>
    <n v="1320"/>
    <n v="20"/>
    <x v="0"/>
    <n v="75"/>
    <x v="990"/>
    <x v="0"/>
    <s v="NA"/>
    <x v="0"/>
    <x v="1"/>
    <x v="0"/>
    <x v="0"/>
    <x v="0"/>
    <x v="15"/>
    <x v="0"/>
    <x v="0"/>
    <x v="0"/>
    <x v="1"/>
    <n v="4"/>
    <n v="5"/>
    <n v="1954"/>
    <n v="1954"/>
    <x v="1"/>
    <x v="0"/>
    <x v="2"/>
    <s v="Wd Sdng"/>
    <x v="0"/>
    <n v="132"/>
    <x v="1"/>
    <s v="TA"/>
    <x v="0"/>
    <x v="1"/>
    <s v="TA"/>
    <s v="No"/>
    <x v="1"/>
    <n v="492"/>
    <s v="Unf"/>
    <n v="0"/>
    <n v="372"/>
    <n v="864"/>
    <x v="0"/>
    <s v="Ex"/>
    <s v="Y"/>
    <x v="0"/>
    <n v="948"/>
    <n v="0"/>
    <n v="0"/>
    <n v="948"/>
    <n v="0"/>
    <n v="0"/>
    <n v="1"/>
    <n v="0"/>
    <n v="3"/>
    <n v="1"/>
    <s v="TA"/>
    <n v="5"/>
    <s v="Typ"/>
    <n v="0"/>
    <s v="NA"/>
    <x v="0"/>
    <n v="1954"/>
    <x v="1"/>
    <n v="1"/>
    <n v="248"/>
    <s v="TA"/>
    <s v="TA"/>
    <x v="0"/>
    <n v="0"/>
    <n v="0"/>
    <n v="0"/>
    <n v="0"/>
    <n v="0"/>
    <n v="0"/>
    <s v="NA"/>
    <x v="0"/>
    <s v="NA"/>
    <n v="0"/>
    <n v="2"/>
    <n v="2007"/>
    <x v="0"/>
    <x v="0"/>
    <n v="111000"/>
  </r>
  <r>
    <n v="1321"/>
    <n v="20"/>
    <x v="0"/>
    <n v="70"/>
    <x v="231"/>
    <x v="0"/>
    <s v="NA"/>
    <x v="0"/>
    <x v="0"/>
    <x v="0"/>
    <x v="0"/>
    <x v="0"/>
    <x v="11"/>
    <x v="0"/>
    <x v="0"/>
    <x v="0"/>
    <x v="1"/>
    <n v="6"/>
    <n v="3"/>
    <n v="1957"/>
    <n v="1957"/>
    <x v="1"/>
    <x v="0"/>
    <x v="4"/>
    <s v="BrkFace"/>
    <x v="1"/>
    <n v="0"/>
    <x v="1"/>
    <s v="TA"/>
    <x v="1"/>
    <x v="1"/>
    <s v="TA"/>
    <s v="No"/>
    <x v="1"/>
    <n v="189"/>
    <s v="Rec"/>
    <n v="661"/>
    <n v="628"/>
    <n v="1478"/>
    <x v="0"/>
    <s v="Gd"/>
    <s v="Y"/>
    <x v="0"/>
    <n v="1478"/>
    <n v="0"/>
    <n v="0"/>
    <n v="1478"/>
    <n v="1"/>
    <n v="0"/>
    <n v="1"/>
    <n v="1"/>
    <n v="3"/>
    <n v="1"/>
    <s v="TA"/>
    <n v="6"/>
    <s v="Typ"/>
    <n v="2"/>
    <s v="Gd"/>
    <x v="0"/>
    <n v="1957"/>
    <x v="0"/>
    <n v="2"/>
    <n v="442"/>
    <s v="TA"/>
    <s v="TA"/>
    <x v="0"/>
    <n v="114"/>
    <n v="0"/>
    <n v="0"/>
    <n v="0"/>
    <n v="216"/>
    <n v="0"/>
    <s v="NA"/>
    <x v="0"/>
    <s v="NA"/>
    <n v="0"/>
    <n v="6"/>
    <n v="2009"/>
    <x v="0"/>
    <x v="0"/>
    <n v="156500"/>
  </r>
  <r>
    <n v="1322"/>
    <n v="20"/>
    <x v="0"/>
    <s v="NA"/>
    <x v="991"/>
    <x v="0"/>
    <s v="NA"/>
    <x v="1"/>
    <x v="0"/>
    <x v="0"/>
    <x v="2"/>
    <x v="0"/>
    <x v="8"/>
    <x v="1"/>
    <x v="0"/>
    <x v="0"/>
    <x v="1"/>
    <n v="3"/>
    <n v="6"/>
    <n v="1949"/>
    <n v="1950"/>
    <x v="1"/>
    <x v="0"/>
    <x v="0"/>
    <s v="VinylSd"/>
    <x v="1"/>
    <n v="0"/>
    <x v="1"/>
    <s v="TA"/>
    <x v="1"/>
    <x v="3"/>
    <s v="NA"/>
    <s v="NA"/>
    <x v="5"/>
    <n v="0"/>
    <s v="NA"/>
    <n v="0"/>
    <n v="0"/>
    <n v="0"/>
    <x v="5"/>
    <s v="TA"/>
    <s v="N"/>
    <x v="0"/>
    <n v="720"/>
    <n v="0"/>
    <n v="0"/>
    <n v="720"/>
    <n v="0"/>
    <n v="0"/>
    <n v="1"/>
    <n v="0"/>
    <n v="2"/>
    <n v="1"/>
    <s v="TA"/>
    <n v="4"/>
    <s v="Typ"/>
    <n v="0"/>
    <s v="NA"/>
    <x v="1"/>
    <n v="1955"/>
    <x v="1"/>
    <n v="1"/>
    <n v="287"/>
    <s v="TA"/>
    <s v="Fa"/>
    <x v="0"/>
    <n v="0"/>
    <n v="0"/>
    <n v="0"/>
    <n v="0"/>
    <n v="0"/>
    <n v="0"/>
    <s v="NA"/>
    <x v="0"/>
    <s v="NA"/>
    <n v="0"/>
    <n v="7"/>
    <n v="2008"/>
    <x v="0"/>
    <x v="0"/>
    <n v="72500"/>
  </r>
  <r>
    <n v="1323"/>
    <n v="60"/>
    <x v="0"/>
    <n v="107"/>
    <x v="992"/>
    <x v="0"/>
    <s v="NA"/>
    <x v="1"/>
    <x v="0"/>
    <x v="0"/>
    <x v="0"/>
    <x v="0"/>
    <x v="3"/>
    <x v="0"/>
    <x v="0"/>
    <x v="0"/>
    <x v="0"/>
    <n v="7"/>
    <n v="5"/>
    <n v="1992"/>
    <n v="1992"/>
    <x v="0"/>
    <x v="0"/>
    <x v="3"/>
    <s v="HdBoard"/>
    <x v="1"/>
    <n v="0"/>
    <x v="0"/>
    <s v="TA"/>
    <x v="0"/>
    <x v="0"/>
    <s v="TA"/>
    <s v="No"/>
    <x v="0"/>
    <n v="674"/>
    <s v="Unf"/>
    <n v="0"/>
    <n v="76"/>
    <n v="750"/>
    <x v="0"/>
    <s v="Ex"/>
    <s v="Y"/>
    <x v="0"/>
    <n v="1061"/>
    <n v="862"/>
    <n v="0"/>
    <n v="1923"/>
    <n v="1"/>
    <n v="0"/>
    <n v="2"/>
    <n v="1"/>
    <n v="3"/>
    <n v="1"/>
    <s v="Gd"/>
    <n v="8"/>
    <s v="Typ"/>
    <n v="1"/>
    <s v="TA"/>
    <x v="0"/>
    <n v="1992"/>
    <x v="0"/>
    <n v="2"/>
    <n v="564"/>
    <s v="TA"/>
    <s v="TA"/>
    <x v="0"/>
    <n v="240"/>
    <n v="39"/>
    <n v="0"/>
    <n v="0"/>
    <n v="0"/>
    <n v="0"/>
    <s v="NA"/>
    <x v="0"/>
    <s v="NA"/>
    <n v="0"/>
    <n v="6"/>
    <n v="2010"/>
    <x v="0"/>
    <x v="0"/>
    <n v="190000"/>
  </r>
  <r>
    <n v="1324"/>
    <n v="30"/>
    <x v="0"/>
    <n v="50"/>
    <x v="413"/>
    <x v="0"/>
    <s v="NA"/>
    <x v="0"/>
    <x v="3"/>
    <x v="0"/>
    <x v="0"/>
    <x v="0"/>
    <x v="8"/>
    <x v="0"/>
    <x v="0"/>
    <x v="0"/>
    <x v="1"/>
    <n v="4"/>
    <n v="7"/>
    <n v="1940"/>
    <n v="1950"/>
    <x v="1"/>
    <x v="0"/>
    <x v="0"/>
    <s v="VinylSd"/>
    <x v="1"/>
    <n v="0"/>
    <x v="3"/>
    <s v="TA"/>
    <x v="1"/>
    <x v="1"/>
    <s v="TA"/>
    <s v="No"/>
    <x v="6"/>
    <n v="280"/>
    <s v="Unf"/>
    <n v="0"/>
    <n v="140"/>
    <n v="420"/>
    <x v="0"/>
    <s v="Gd"/>
    <s v="Y"/>
    <x v="0"/>
    <n v="708"/>
    <n v="0"/>
    <n v="0"/>
    <n v="708"/>
    <n v="0"/>
    <n v="0"/>
    <n v="1"/>
    <n v="0"/>
    <n v="2"/>
    <n v="1"/>
    <s v="Fa"/>
    <n v="5"/>
    <s v="Typ"/>
    <n v="0"/>
    <s v="NA"/>
    <x v="4"/>
    <s v="NA"/>
    <x v="3"/>
    <n v="0"/>
    <n v="0"/>
    <s v="NA"/>
    <s v="NA"/>
    <x v="0"/>
    <n v="164"/>
    <n v="0"/>
    <n v="0"/>
    <n v="0"/>
    <n v="0"/>
    <n v="0"/>
    <s v="NA"/>
    <x v="0"/>
    <s v="NA"/>
    <n v="0"/>
    <n v="12"/>
    <n v="2009"/>
    <x v="0"/>
    <x v="0"/>
    <n v="82500"/>
  </r>
  <r>
    <n v="1325"/>
    <n v="20"/>
    <x v="0"/>
    <n v="75"/>
    <x v="993"/>
    <x v="0"/>
    <s v="NA"/>
    <x v="0"/>
    <x v="0"/>
    <x v="0"/>
    <x v="0"/>
    <x v="0"/>
    <x v="5"/>
    <x v="0"/>
    <x v="0"/>
    <x v="0"/>
    <x v="1"/>
    <n v="8"/>
    <n v="5"/>
    <n v="2006"/>
    <n v="2007"/>
    <x v="0"/>
    <x v="0"/>
    <x v="0"/>
    <s v="VinylSd"/>
    <x v="0"/>
    <n v="428"/>
    <x v="0"/>
    <s v="TA"/>
    <x v="0"/>
    <x v="2"/>
    <s v="TA"/>
    <s v="Av"/>
    <x v="2"/>
    <n v="0"/>
    <s v="Unf"/>
    <n v="0"/>
    <n v="1795"/>
    <n v="1795"/>
    <x v="0"/>
    <s v="Ex"/>
    <s v="Y"/>
    <x v="0"/>
    <n v="1795"/>
    <n v="0"/>
    <n v="0"/>
    <n v="1795"/>
    <n v="0"/>
    <n v="0"/>
    <n v="2"/>
    <n v="0"/>
    <n v="2"/>
    <n v="1"/>
    <s v="Gd"/>
    <n v="7"/>
    <s v="Typ"/>
    <n v="1"/>
    <s v="Gd"/>
    <x v="0"/>
    <n v="2007"/>
    <x v="0"/>
    <n v="3"/>
    <n v="895"/>
    <s v="TA"/>
    <s v="TA"/>
    <x v="0"/>
    <n v="0"/>
    <n v="49"/>
    <n v="0"/>
    <n v="0"/>
    <n v="0"/>
    <n v="0"/>
    <s v="NA"/>
    <x v="0"/>
    <s v="NA"/>
    <n v="0"/>
    <n v="2"/>
    <n v="2007"/>
    <x v="1"/>
    <x v="2"/>
    <n v="147000"/>
  </r>
  <r>
    <n v="1326"/>
    <n v="30"/>
    <x v="1"/>
    <n v="40"/>
    <x v="994"/>
    <x v="0"/>
    <s v="NA"/>
    <x v="0"/>
    <x v="0"/>
    <x v="0"/>
    <x v="0"/>
    <x v="0"/>
    <x v="13"/>
    <x v="0"/>
    <x v="0"/>
    <x v="0"/>
    <x v="1"/>
    <n v="4"/>
    <n v="4"/>
    <n v="1922"/>
    <n v="1950"/>
    <x v="0"/>
    <x v="0"/>
    <x v="8"/>
    <s v="AsbShng"/>
    <x v="1"/>
    <n v="0"/>
    <x v="1"/>
    <s v="TA"/>
    <x v="2"/>
    <x v="1"/>
    <s v="Fa"/>
    <s v="No"/>
    <x v="2"/>
    <n v="0"/>
    <s v="Unf"/>
    <n v="0"/>
    <n v="796"/>
    <n v="796"/>
    <x v="0"/>
    <s v="Fa"/>
    <s v="N"/>
    <x v="0"/>
    <n v="796"/>
    <n v="0"/>
    <n v="0"/>
    <n v="796"/>
    <n v="0"/>
    <n v="0"/>
    <n v="1"/>
    <n v="0"/>
    <n v="2"/>
    <n v="1"/>
    <s v="TA"/>
    <n v="5"/>
    <s v="Typ"/>
    <n v="0"/>
    <s v="NA"/>
    <x v="4"/>
    <s v="NA"/>
    <x v="3"/>
    <n v="0"/>
    <n v="0"/>
    <s v="NA"/>
    <s v="NA"/>
    <x v="1"/>
    <n v="0"/>
    <n v="0"/>
    <n v="100"/>
    <n v="0"/>
    <n v="0"/>
    <n v="0"/>
    <s v="NA"/>
    <x v="1"/>
    <s v="NA"/>
    <n v="0"/>
    <n v="1"/>
    <n v="2008"/>
    <x v="0"/>
    <x v="0"/>
    <n v="55000"/>
  </r>
  <r>
    <n v="1327"/>
    <n v="30"/>
    <x v="4"/>
    <n v="70"/>
    <x v="995"/>
    <x v="0"/>
    <s v="NA"/>
    <x v="0"/>
    <x v="1"/>
    <x v="0"/>
    <x v="0"/>
    <x v="1"/>
    <x v="15"/>
    <x v="0"/>
    <x v="0"/>
    <x v="0"/>
    <x v="1"/>
    <n v="3"/>
    <n v="6"/>
    <n v="1931"/>
    <n v="2006"/>
    <x v="0"/>
    <x v="0"/>
    <x v="1"/>
    <s v="MetalSd"/>
    <x v="1"/>
    <n v="0"/>
    <x v="1"/>
    <s v="TA"/>
    <x v="2"/>
    <x v="1"/>
    <s v="TA"/>
    <s v="No"/>
    <x v="3"/>
    <n v="544"/>
    <s v="Unf"/>
    <n v="0"/>
    <n v="0"/>
    <n v="544"/>
    <x v="0"/>
    <s v="Ex"/>
    <s v="Y"/>
    <x v="0"/>
    <n v="774"/>
    <n v="0"/>
    <n v="0"/>
    <n v="774"/>
    <n v="0"/>
    <n v="0"/>
    <n v="1"/>
    <n v="0"/>
    <n v="3"/>
    <n v="1"/>
    <s v="Gd"/>
    <n v="6"/>
    <s v="Typ"/>
    <n v="0"/>
    <s v="NA"/>
    <x v="4"/>
    <s v="NA"/>
    <x v="3"/>
    <n v="0"/>
    <n v="0"/>
    <s v="NA"/>
    <s v="NA"/>
    <x v="0"/>
    <n v="0"/>
    <n v="0"/>
    <n v="286"/>
    <n v="0"/>
    <n v="0"/>
    <n v="0"/>
    <s v="NA"/>
    <x v="0"/>
    <s v="NA"/>
    <n v="0"/>
    <n v="5"/>
    <n v="2007"/>
    <x v="0"/>
    <x v="0"/>
    <n v="79000"/>
  </r>
  <r>
    <n v="1328"/>
    <n v="20"/>
    <x v="0"/>
    <n v="60"/>
    <x v="506"/>
    <x v="0"/>
    <s v="NA"/>
    <x v="0"/>
    <x v="0"/>
    <x v="0"/>
    <x v="0"/>
    <x v="0"/>
    <x v="4"/>
    <x v="0"/>
    <x v="0"/>
    <x v="0"/>
    <x v="1"/>
    <n v="5"/>
    <n v="9"/>
    <n v="1982"/>
    <n v="2008"/>
    <x v="0"/>
    <x v="0"/>
    <x v="0"/>
    <s v="VinylSd"/>
    <x v="1"/>
    <n v="0"/>
    <x v="0"/>
    <s v="Gd"/>
    <x v="1"/>
    <x v="1"/>
    <s v="TA"/>
    <s v="No"/>
    <x v="1"/>
    <n v="641"/>
    <s v="Unf"/>
    <n v="0"/>
    <n v="175"/>
    <n v="816"/>
    <x v="0"/>
    <s v="Ex"/>
    <s v="Y"/>
    <x v="0"/>
    <n v="816"/>
    <n v="0"/>
    <n v="0"/>
    <n v="816"/>
    <n v="0"/>
    <n v="1"/>
    <n v="1"/>
    <n v="0"/>
    <n v="3"/>
    <n v="1"/>
    <s v="Gd"/>
    <n v="5"/>
    <s v="Typ"/>
    <n v="1"/>
    <s v="Ex"/>
    <x v="0"/>
    <n v="1982"/>
    <x v="1"/>
    <n v="1"/>
    <n v="264"/>
    <s v="TA"/>
    <s v="TA"/>
    <x v="0"/>
    <n v="0"/>
    <n v="0"/>
    <n v="0"/>
    <n v="0"/>
    <n v="0"/>
    <n v="0"/>
    <s v="NA"/>
    <x v="1"/>
    <s v="NA"/>
    <n v="0"/>
    <n v="10"/>
    <n v="2008"/>
    <x v="0"/>
    <x v="0"/>
    <n v="130500"/>
  </r>
  <r>
    <n v="1329"/>
    <n v="50"/>
    <x v="1"/>
    <n v="60"/>
    <x v="76"/>
    <x v="0"/>
    <s v="Grvl"/>
    <x v="0"/>
    <x v="0"/>
    <x v="0"/>
    <x v="2"/>
    <x v="0"/>
    <x v="7"/>
    <x v="0"/>
    <x v="0"/>
    <x v="0"/>
    <x v="2"/>
    <n v="6"/>
    <n v="7"/>
    <n v="1920"/>
    <n v="1950"/>
    <x v="0"/>
    <x v="0"/>
    <x v="4"/>
    <s v="Wd Sdng"/>
    <x v="1"/>
    <n v="0"/>
    <x v="0"/>
    <s v="Gd"/>
    <x v="2"/>
    <x v="0"/>
    <s v="TA"/>
    <s v="No"/>
    <x v="6"/>
    <n v="493"/>
    <s v="Unf"/>
    <n v="0"/>
    <n v="1017"/>
    <n v="1510"/>
    <x v="1"/>
    <s v="Ex"/>
    <s v="Y"/>
    <x v="0"/>
    <n v="1584"/>
    <n v="1208"/>
    <n v="0"/>
    <n v="2792"/>
    <n v="0"/>
    <n v="0"/>
    <n v="2"/>
    <n v="0"/>
    <n v="5"/>
    <n v="1"/>
    <s v="TA"/>
    <n v="8"/>
    <s v="Mod"/>
    <n v="2"/>
    <s v="TA"/>
    <x v="1"/>
    <n v="1920"/>
    <x v="1"/>
    <n v="2"/>
    <n v="520"/>
    <s v="Fa"/>
    <s v="TA"/>
    <x v="0"/>
    <n v="0"/>
    <n v="547"/>
    <n v="0"/>
    <n v="0"/>
    <n v="480"/>
    <n v="0"/>
    <s v="NA"/>
    <x v="1"/>
    <s v="Shed"/>
    <n v="1150"/>
    <n v="6"/>
    <n v="2008"/>
    <x v="0"/>
    <x v="0"/>
    <n v="256000"/>
  </r>
  <r>
    <n v="1330"/>
    <n v="60"/>
    <x v="0"/>
    <n v="63"/>
    <x v="318"/>
    <x v="0"/>
    <s v="NA"/>
    <x v="1"/>
    <x v="0"/>
    <x v="0"/>
    <x v="0"/>
    <x v="0"/>
    <x v="17"/>
    <x v="0"/>
    <x v="0"/>
    <x v="0"/>
    <x v="0"/>
    <n v="7"/>
    <n v="5"/>
    <n v="1998"/>
    <n v="1998"/>
    <x v="1"/>
    <x v="0"/>
    <x v="0"/>
    <s v="VinylSd"/>
    <x v="1"/>
    <n v="0"/>
    <x v="1"/>
    <s v="TA"/>
    <x v="0"/>
    <x v="0"/>
    <s v="TA"/>
    <s v="No"/>
    <x v="2"/>
    <n v="0"/>
    <s v="Unf"/>
    <n v="0"/>
    <n v="935"/>
    <n v="935"/>
    <x v="0"/>
    <s v="Gd"/>
    <s v="Y"/>
    <x v="0"/>
    <n v="955"/>
    <n v="677"/>
    <n v="0"/>
    <n v="1632"/>
    <n v="0"/>
    <n v="0"/>
    <n v="2"/>
    <n v="1"/>
    <n v="3"/>
    <n v="1"/>
    <s v="TA"/>
    <n v="8"/>
    <s v="Typ"/>
    <n v="1"/>
    <s v="TA"/>
    <x v="0"/>
    <n v="1998"/>
    <x v="2"/>
    <n v="2"/>
    <n v="462"/>
    <s v="TA"/>
    <s v="TA"/>
    <x v="0"/>
    <n v="0"/>
    <n v="28"/>
    <n v="0"/>
    <n v="0"/>
    <n v="0"/>
    <n v="0"/>
    <s v="NA"/>
    <x v="0"/>
    <s v="NA"/>
    <n v="0"/>
    <n v="6"/>
    <n v="2006"/>
    <x v="0"/>
    <x v="0"/>
    <n v="176500"/>
  </r>
  <r>
    <n v="1331"/>
    <n v="20"/>
    <x v="0"/>
    <n v="85"/>
    <x v="532"/>
    <x v="0"/>
    <s v="NA"/>
    <x v="0"/>
    <x v="0"/>
    <x v="0"/>
    <x v="0"/>
    <x v="0"/>
    <x v="5"/>
    <x v="0"/>
    <x v="0"/>
    <x v="0"/>
    <x v="1"/>
    <n v="8"/>
    <n v="5"/>
    <n v="2006"/>
    <n v="2006"/>
    <x v="1"/>
    <x v="0"/>
    <x v="0"/>
    <s v="VinylSd"/>
    <x v="2"/>
    <n v="410"/>
    <x v="0"/>
    <s v="TA"/>
    <x v="0"/>
    <x v="0"/>
    <s v="Gd"/>
    <s v="Av"/>
    <x v="2"/>
    <n v="0"/>
    <s v="Unf"/>
    <n v="0"/>
    <n v="1588"/>
    <n v="1588"/>
    <x v="0"/>
    <s v="Ex"/>
    <s v="Y"/>
    <x v="0"/>
    <n v="1588"/>
    <n v="0"/>
    <n v="0"/>
    <n v="1588"/>
    <n v="0"/>
    <n v="0"/>
    <n v="2"/>
    <n v="0"/>
    <n v="3"/>
    <n v="1"/>
    <s v="Gd"/>
    <n v="7"/>
    <s v="Typ"/>
    <n v="1"/>
    <s v="Gd"/>
    <x v="0"/>
    <n v="2006"/>
    <x v="0"/>
    <n v="3"/>
    <n v="825"/>
    <s v="TA"/>
    <s v="TA"/>
    <x v="0"/>
    <n v="144"/>
    <n v="45"/>
    <n v="0"/>
    <n v="0"/>
    <n v="0"/>
    <n v="0"/>
    <s v="NA"/>
    <x v="0"/>
    <s v="NA"/>
    <n v="0"/>
    <n v="12"/>
    <n v="2007"/>
    <x v="0"/>
    <x v="0"/>
    <n v="227000"/>
  </r>
  <r>
    <n v="1332"/>
    <n v="80"/>
    <x v="0"/>
    <n v="55"/>
    <x v="996"/>
    <x v="0"/>
    <s v="NA"/>
    <x v="1"/>
    <x v="0"/>
    <x v="0"/>
    <x v="0"/>
    <x v="0"/>
    <x v="0"/>
    <x v="0"/>
    <x v="0"/>
    <x v="0"/>
    <x v="5"/>
    <n v="5"/>
    <n v="5"/>
    <n v="1976"/>
    <n v="1976"/>
    <x v="0"/>
    <x v="0"/>
    <x v="1"/>
    <s v="MetalSd"/>
    <x v="1"/>
    <n v="0"/>
    <x v="1"/>
    <s v="TA"/>
    <x v="1"/>
    <x v="1"/>
    <s v="TA"/>
    <s v="Av"/>
    <x v="1"/>
    <n v="483"/>
    <s v="Unf"/>
    <n v="0"/>
    <n v="428"/>
    <n v="911"/>
    <x v="0"/>
    <s v="Gd"/>
    <s v="Y"/>
    <x v="0"/>
    <n v="954"/>
    <n v="0"/>
    <n v="0"/>
    <n v="954"/>
    <n v="0"/>
    <n v="0"/>
    <n v="1"/>
    <n v="0"/>
    <n v="3"/>
    <n v="1"/>
    <s v="TA"/>
    <n v="6"/>
    <s v="Typ"/>
    <n v="0"/>
    <s v="NA"/>
    <x v="1"/>
    <n v="1976"/>
    <x v="1"/>
    <n v="2"/>
    <n v="576"/>
    <s v="TA"/>
    <s v="TA"/>
    <x v="0"/>
    <n v="0"/>
    <n v="0"/>
    <n v="0"/>
    <n v="0"/>
    <n v="0"/>
    <n v="0"/>
    <s v="NA"/>
    <x v="0"/>
    <s v="NA"/>
    <n v="0"/>
    <n v="7"/>
    <n v="2006"/>
    <x v="0"/>
    <x v="0"/>
    <n v="132500"/>
  </r>
  <r>
    <n v="1333"/>
    <n v="20"/>
    <x v="0"/>
    <n v="67"/>
    <x v="629"/>
    <x v="0"/>
    <s v="NA"/>
    <x v="0"/>
    <x v="0"/>
    <x v="0"/>
    <x v="0"/>
    <x v="1"/>
    <x v="15"/>
    <x v="0"/>
    <x v="0"/>
    <x v="0"/>
    <x v="1"/>
    <n v="4"/>
    <n v="6"/>
    <n v="1938"/>
    <n v="1958"/>
    <x v="0"/>
    <x v="0"/>
    <x v="1"/>
    <s v="MetalSd"/>
    <x v="1"/>
    <n v="0"/>
    <x v="1"/>
    <s v="TA"/>
    <x v="1"/>
    <x v="1"/>
    <s v="TA"/>
    <s v="Mn"/>
    <x v="1"/>
    <n v="690"/>
    <s v="Unf"/>
    <n v="0"/>
    <n v="126"/>
    <n v="816"/>
    <x v="0"/>
    <s v="Ex"/>
    <s v="Y"/>
    <x v="0"/>
    <n v="816"/>
    <n v="0"/>
    <n v="0"/>
    <n v="816"/>
    <n v="1"/>
    <n v="0"/>
    <n v="1"/>
    <n v="0"/>
    <n v="2"/>
    <n v="1"/>
    <s v="TA"/>
    <n v="3"/>
    <s v="Typ"/>
    <n v="1"/>
    <s v="Gd"/>
    <x v="1"/>
    <n v="1958"/>
    <x v="1"/>
    <n v="1"/>
    <n v="288"/>
    <s v="Fa"/>
    <s v="Fa"/>
    <x v="0"/>
    <n v="0"/>
    <n v="0"/>
    <n v="0"/>
    <n v="0"/>
    <n v="0"/>
    <n v="0"/>
    <s v="NA"/>
    <x v="0"/>
    <s v="NA"/>
    <n v="0"/>
    <n v="5"/>
    <n v="2009"/>
    <x v="0"/>
    <x v="0"/>
    <n v="100000"/>
  </r>
  <r>
    <n v="1334"/>
    <n v="50"/>
    <x v="1"/>
    <n v="60"/>
    <x v="25"/>
    <x v="0"/>
    <s v="NA"/>
    <x v="0"/>
    <x v="0"/>
    <x v="0"/>
    <x v="2"/>
    <x v="0"/>
    <x v="13"/>
    <x v="0"/>
    <x v="0"/>
    <x v="0"/>
    <x v="2"/>
    <n v="5"/>
    <n v="6"/>
    <n v="1938"/>
    <n v="1995"/>
    <x v="0"/>
    <x v="0"/>
    <x v="2"/>
    <s v="Wd Sdng"/>
    <x v="1"/>
    <n v="0"/>
    <x v="1"/>
    <s v="TA"/>
    <x v="1"/>
    <x v="1"/>
    <s v="TA"/>
    <s v="No"/>
    <x v="2"/>
    <n v="0"/>
    <s v="Unf"/>
    <n v="0"/>
    <n v="803"/>
    <n v="803"/>
    <x v="0"/>
    <s v="Ex"/>
    <s v="Y"/>
    <x v="0"/>
    <n v="803"/>
    <n v="557"/>
    <n v="0"/>
    <n v="1360"/>
    <n v="0"/>
    <n v="0"/>
    <n v="1"/>
    <n v="1"/>
    <n v="2"/>
    <n v="1"/>
    <s v="Gd"/>
    <n v="6"/>
    <s v="Typ"/>
    <n v="0"/>
    <s v="NA"/>
    <x v="1"/>
    <n v="1951"/>
    <x v="1"/>
    <n v="1"/>
    <n v="297"/>
    <s v="TA"/>
    <s v="TA"/>
    <x v="0"/>
    <n v="0"/>
    <n v="65"/>
    <n v="190"/>
    <n v="0"/>
    <n v="0"/>
    <n v="0"/>
    <s v="NA"/>
    <x v="1"/>
    <s v="NA"/>
    <n v="0"/>
    <n v="7"/>
    <n v="2006"/>
    <x v="0"/>
    <x v="0"/>
    <n v="125500"/>
  </r>
  <r>
    <n v="1335"/>
    <n v="160"/>
    <x v="1"/>
    <n v="24"/>
    <x v="997"/>
    <x v="0"/>
    <s v="NA"/>
    <x v="0"/>
    <x v="0"/>
    <x v="0"/>
    <x v="0"/>
    <x v="0"/>
    <x v="22"/>
    <x v="0"/>
    <x v="0"/>
    <x v="3"/>
    <x v="0"/>
    <n v="5"/>
    <n v="6"/>
    <n v="1970"/>
    <n v="1970"/>
    <x v="0"/>
    <x v="0"/>
    <x v="3"/>
    <s v="HdBoard"/>
    <x v="1"/>
    <n v="312"/>
    <x v="1"/>
    <s v="TA"/>
    <x v="1"/>
    <x v="1"/>
    <s v="TA"/>
    <s v="No"/>
    <x v="6"/>
    <n v="765"/>
    <s v="Unf"/>
    <n v="0"/>
    <n v="0"/>
    <n v="765"/>
    <x v="0"/>
    <s v="TA"/>
    <s v="Y"/>
    <x v="0"/>
    <n v="765"/>
    <n v="600"/>
    <n v="0"/>
    <n v="1365"/>
    <n v="0"/>
    <n v="0"/>
    <n v="1"/>
    <n v="1"/>
    <n v="3"/>
    <n v="1"/>
    <s v="TA"/>
    <n v="7"/>
    <s v="Min1"/>
    <n v="0"/>
    <s v="NA"/>
    <x v="0"/>
    <n v="1970"/>
    <x v="1"/>
    <n v="2"/>
    <n v="440"/>
    <s v="TA"/>
    <s v="TA"/>
    <x v="0"/>
    <n v="0"/>
    <n v="36"/>
    <n v="0"/>
    <n v="0"/>
    <n v="0"/>
    <n v="0"/>
    <s v="NA"/>
    <x v="0"/>
    <s v="NA"/>
    <n v="0"/>
    <n v="5"/>
    <n v="2009"/>
    <x v="0"/>
    <x v="0"/>
    <n v="125000"/>
  </r>
  <r>
    <n v="1336"/>
    <n v="20"/>
    <x v="0"/>
    <n v="80"/>
    <x v="998"/>
    <x v="0"/>
    <s v="NA"/>
    <x v="0"/>
    <x v="0"/>
    <x v="0"/>
    <x v="0"/>
    <x v="0"/>
    <x v="6"/>
    <x v="0"/>
    <x v="0"/>
    <x v="0"/>
    <x v="1"/>
    <n v="6"/>
    <n v="5"/>
    <n v="1977"/>
    <n v="1977"/>
    <x v="0"/>
    <x v="0"/>
    <x v="7"/>
    <s v="Plywood"/>
    <x v="0"/>
    <n v="360"/>
    <x v="1"/>
    <s v="TA"/>
    <x v="1"/>
    <x v="0"/>
    <s v="TA"/>
    <s v="No"/>
    <x v="1"/>
    <n v="686"/>
    <s v="Unf"/>
    <n v="0"/>
    <n v="664"/>
    <n v="1350"/>
    <x v="0"/>
    <s v="TA"/>
    <s v="Y"/>
    <x v="0"/>
    <n v="1334"/>
    <n v="0"/>
    <n v="0"/>
    <n v="1334"/>
    <n v="0"/>
    <n v="1"/>
    <n v="2"/>
    <n v="0"/>
    <n v="2"/>
    <n v="1"/>
    <s v="TA"/>
    <n v="6"/>
    <s v="Typ"/>
    <n v="1"/>
    <s v="TA"/>
    <x v="0"/>
    <n v="1977"/>
    <x v="0"/>
    <n v="2"/>
    <n v="630"/>
    <s v="TA"/>
    <s v="TA"/>
    <x v="0"/>
    <n v="0"/>
    <n v="16"/>
    <n v="0"/>
    <n v="0"/>
    <n v="0"/>
    <n v="0"/>
    <s v="NA"/>
    <x v="0"/>
    <s v="NA"/>
    <n v="0"/>
    <n v="4"/>
    <n v="2009"/>
    <x v="0"/>
    <x v="0"/>
    <n v="167900"/>
  </r>
  <r>
    <n v="1337"/>
    <n v="90"/>
    <x v="0"/>
    <n v="87"/>
    <x v="999"/>
    <x v="0"/>
    <s v="NA"/>
    <x v="1"/>
    <x v="0"/>
    <x v="0"/>
    <x v="0"/>
    <x v="0"/>
    <x v="6"/>
    <x v="1"/>
    <x v="0"/>
    <x v="2"/>
    <x v="1"/>
    <n v="5"/>
    <n v="5"/>
    <n v="1973"/>
    <n v="1973"/>
    <x v="0"/>
    <x v="0"/>
    <x v="7"/>
    <s v="Plywood"/>
    <x v="0"/>
    <n v="564"/>
    <x v="1"/>
    <s v="TA"/>
    <x v="1"/>
    <x v="1"/>
    <s v="TA"/>
    <s v="No"/>
    <x v="2"/>
    <n v="0"/>
    <s v="Unf"/>
    <n v="0"/>
    <n v="1656"/>
    <n v="1656"/>
    <x v="0"/>
    <s v="TA"/>
    <s v="Y"/>
    <x v="0"/>
    <n v="1656"/>
    <n v="0"/>
    <n v="0"/>
    <n v="1656"/>
    <n v="0"/>
    <n v="0"/>
    <n v="2"/>
    <n v="0"/>
    <n v="4"/>
    <n v="2"/>
    <s v="TA"/>
    <n v="8"/>
    <s v="Typ"/>
    <n v="0"/>
    <s v="NA"/>
    <x v="1"/>
    <n v="1973"/>
    <x v="1"/>
    <n v="2"/>
    <n v="506"/>
    <s v="TA"/>
    <s v="TA"/>
    <x v="0"/>
    <n v="0"/>
    <n v="211"/>
    <n v="0"/>
    <n v="0"/>
    <n v="0"/>
    <n v="0"/>
    <s v="NA"/>
    <x v="0"/>
    <s v="NA"/>
    <n v="0"/>
    <n v="11"/>
    <n v="2008"/>
    <x v="0"/>
    <x v="0"/>
    <n v="135000"/>
  </r>
  <r>
    <n v="1338"/>
    <n v="30"/>
    <x v="1"/>
    <n v="153"/>
    <x v="1000"/>
    <x v="0"/>
    <s v="Grvl"/>
    <x v="1"/>
    <x v="1"/>
    <x v="0"/>
    <x v="2"/>
    <x v="1"/>
    <x v="7"/>
    <x v="1"/>
    <x v="0"/>
    <x v="0"/>
    <x v="1"/>
    <n v="4"/>
    <n v="4"/>
    <n v="1941"/>
    <n v="1950"/>
    <x v="0"/>
    <x v="0"/>
    <x v="2"/>
    <s v="Wd Sdng"/>
    <x v="1"/>
    <n v="0"/>
    <x v="1"/>
    <s v="TA"/>
    <x v="1"/>
    <x v="1"/>
    <s v="TA"/>
    <s v="No"/>
    <x v="2"/>
    <n v="0"/>
    <s v="Unf"/>
    <n v="0"/>
    <n v="693"/>
    <n v="693"/>
    <x v="2"/>
    <s v="Fa"/>
    <s v="N"/>
    <x v="2"/>
    <n v="693"/>
    <n v="0"/>
    <n v="0"/>
    <n v="693"/>
    <n v="0"/>
    <n v="0"/>
    <n v="1"/>
    <n v="0"/>
    <n v="2"/>
    <n v="1"/>
    <s v="Fa"/>
    <n v="4"/>
    <s v="Typ"/>
    <n v="0"/>
    <s v="NA"/>
    <x v="4"/>
    <s v="NA"/>
    <x v="3"/>
    <n v="0"/>
    <n v="0"/>
    <s v="NA"/>
    <s v="NA"/>
    <x v="1"/>
    <n v="0"/>
    <n v="20"/>
    <n v="0"/>
    <n v="0"/>
    <n v="0"/>
    <n v="0"/>
    <s v="NA"/>
    <x v="0"/>
    <s v="NA"/>
    <n v="0"/>
    <n v="3"/>
    <n v="2006"/>
    <x v="0"/>
    <x v="0"/>
    <n v="52500"/>
  </r>
  <r>
    <n v="1339"/>
    <n v="60"/>
    <x v="0"/>
    <n v="95"/>
    <x v="1001"/>
    <x v="0"/>
    <s v="NA"/>
    <x v="1"/>
    <x v="0"/>
    <x v="0"/>
    <x v="2"/>
    <x v="0"/>
    <x v="0"/>
    <x v="0"/>
    <x v="0"/>
    <x v="0"/>
    <x v="0"/>
    <n v="7"/>
    <n v="5"/>
    <n v="2002"/>
    <n v="2002"/>
    <x v="0"/>
    <x v="0"/>
    <x v="0"/>
    <s v="VinylSd"/>
    <x v="1"/>
    <n v="0"/>
    <x v="0"/>
    <s v="TA"/>
    <x v="0"/>
    <x v="0"/>
    <s v="TA"/>
    <s v="No"/>
    <x v="0"/>
    <n v="700"/>
    <s v="Unf"/>
    <n v="0"/>
    <n v="216"/>
    <n v="916"/>
    <x v="0"/>
    <s v="Ex"/>
    <s v="Y"/>
    <x v="0"/>
    <n v="920"/>
    <n v="941"/>
    <n v="0"/>
    <n v="1861"/>
    <n v="1"/>
    <n v="0"/>
    <n v="2"/>
    <n v="1"/>
    <n v="3"/>
    <n v="1"/>
    <s v="Gd"/>
    <n v="8"/>
    <s v="Typ"/>
    <n v="0"/>
    <s v="NA"/>
    <x v="2"/>
    <n v="2002"/>
    <x v="0"/>
    <n v="2"/>
    <n v="492"/>
    <s v="TA"/>
    <s v="TA"/>
    <x v="0"/>
    <n v="146"/>
    <n v="91"/>
    <n v="0"/>
    <n v="0"/>
    <n v="0"/>
    <n v="0"/>
    <s v="NA"/>
    <x v="0"/>
    <s v="NA"/>
    <n v="0"/>
    <n v="6"/>
    <n v="2006"/>
    <x v="0"/>
    <x v="0"/>
    <n v="200000"/>
  </r>
  <r>
    <n v="1340"/>
    <n v="20"/>
    <x v="0"/>
    <n v="120"/>
    <x v="1002"/>
    <x v="0"/>
    <s v="NA"/>
    <x v="1"/>
    <x v="0"/>
    <x v="0"/>
    <x v="2"/>
    <x v="0"/>
    <x v="0"/>
    <x v="0"/>
    <x v="0"/>
    <x v="0"/>
    <x v="1"/>
    <n v="5"/>
    <n v="7"/>
    <n v="1972"/>
    <n v="1972"/>
    <x v="1"/>
    <x v="0"/>
    <x v="1"/>
    <s v="MetalSd"/>
    <x v="1"/>
    <n v="0"/>
    <x v="1"/>
    <s v="Gd"/>
    <x v="1"/>
    <x v="1"/>
    <s v="TA"/>
    <s v="Mn"/>
    <x v="3"/>
    <n v="360"/>
    <s v="Unf"/>
    <n v="0"/>
    <n v="504"/>
    <n v="864"/>
    <x v="0"/>
    <s v="Ex"/>
    <s v="Y"/>
    <x v="0"/>
    <n v="864"/>
    <n v="0"/>
    <n v="0"/>
    <n v="864"/>
    <n v="0"/>
    <n v="0"/>
    <n v="1"/>
    <n v="0"/>
    <n v="3"/>
    <n v="1"/>
    <s v="TA"/>
    <n v="5"/>
    <s v="Typ"/>
    <n v="0"/>
    <s v="NA"/>
    <x v="0"/>
    <n v="1972"/>
    <x v="0"/>
    <n v="1"/>
    <n v="288"/>
    <s v="TA"/>
    <s v="TA"/>
    <x v="0"/>
    <n v="0"/>
    <n v="0"/>
    <n v="0"/>
    <n v="0"/>
    <n v="0"/>
    <n v="0"/>
    <s v="NA"/>
    <x v="0"/>
    <s v="NA"/>
    <n v="0"/>
    <n v="6"/>
    <n v="2006"/>
    <x v="0"/>
    <x v="0"/>
    <n v="128500"/>
  </r>
  <r>
    <n v="1341"/>
    <n v="20"/>
    <x v="0"/>
    <n v="70"/>
    <x v="1003"/>
    <x v="0"/>
    <s v="NA"/>
    <x v="0"/>
    <x v="0"/>
    <x v="0"/>
    <x v="0"/>
    <x v="0"/>
    <x v="11"/>
    <x v="0"/>
    <x v="0"/>
    <x v="0"/>
    <x v="1"/>
    <n v="4"/>
    <n v="5"/>
    <n v="1971"/>
    <n v="1971"/>
    <x v="0"/>
    <x v="0"/>
    <x v="1"/>
    <s v="MetalSd"/>
    <x v="1"/>
    <n v="0"/>
    <x v="1"/>
    <s v="TA"/>
    <x v="1"/>
    <x v="1"/>
    <s v="TA"/>
    <s v="No"/>
    <x v="2"/>
    <n v="0"/>
    <s v="Unf"/>
    <n v="0"/>
    <n v="858"/>
    <n v="858"/>
    <x v="0"/>
    <s v="TA"/>
    <s v="Y"/>
    <x v="0"/>
    <n v="872"/>
    <n v="0"/>
    <n v="0"/>
    <n v="872"/>
    <n v="0"/>
    <n v="0"/>
    <n v="1"/>
    <n v="0"/>
    <n v="3"/>
    <n v="1"/>
    <s v="TA"/>
    <n v="5"/>
    <s v="Typ"/>
    <n v="0"/>
    <s v="NA"/>
    <x v="1"/>
    <n v="1974"/>
    <x v="1"/>
    <n v="4"/>
    <n v="480"/>
    <s v="TA"/>
    <s v="TA"/>
    <x v="0"/>
    <n v="0"/>
    <n v="0"/>
    <n v="0"/>
    <n v="0"/>
    <n v="0"/>
    <n v="0"/>
    <s v="NA"/>
    <x v="2"/>
    <s v="NA"/>
    <n v="0"/>
    <n v="6"/>
    <n v="2007"/>
    <x v="0"/>
    <x v="0"/>
    <n v="123000"/>
  </r>
  <r>
    <n v="1342"/>
    <n v="20"/>
    <x v="0"/>
    <n v="66"/>
    <x v="17"/>
    <x v="0"/>
    <s v="NA"/>
    <x v="0"/>
    <x v="0"/>
    <x v="0"/>
    <x v="0"/>
    <x v="0"/>
    <x v="12"/>
    <x v="4"/>
    <x v="0"/>
    <x v="0"/>
    <x v="1"/>
    <n v="6"/>
    <n v="5"/>
    <n v="2003"/>
    <n v="2004"/>
    <x v="0"/>
    <x v="0"/>
    <x v="0"/>
    <s v="VinylSd"/>
    <x v="1"/>
    <n v="0"/>
    <x v="1"/>
    <s v="TA"/>
    <x v="0"/>
    <x v="0"/>
    <s v="TA"/>
    <s v="No"/>
    <x v="0"/>
    <n v="814"/>
    <s v="Unf"/>
    <n v="0"/>
    <n v="300"/>
    <n v="1114"/>
    <x v="0"/>
    <s v="Ex"/>
    <s v="Y"/>
    <x v="0"/>
    <n v="1114"/>
    <n v="0"/>
    <n v="0"/>
    <n v="1114"/>
    <n v="1"/>
    <n v="0"/>
    <n v="1"/>
    <n v="0"/>
    <n v="3"/>
    <n v="1"/>
    <s v="Gd"/>
    <n v="6"/>
    <s v="Typ"/>
    <n v="0"/>
    <s v="NA"/>
    <x v="1"/>
    <n v="2004"/>
    <x v="1"/>
    <n v="2"/>
    <n v="576"/>
    <s v="TA"/>
    <s v="TA"/>
    <x v="0"/>
    <n v="0"/>
    <n v="78"/>
    <n v="0"/>
    <n v="0"/>
    <n v="0"/>
    <n v="0"/>
    <s v="NA"/>
    <x v="0"/>
    <s v="NA"/>
    <n v="0"/>
    <n v="7"/>
    <n v="2008"/>
    <x v="0"/>
    <x v="0"/>
    <n v="155000"/>
  </r>
  <r>
    <n v="1343"/>
    <n v="60"/>
    <x v="0"/>
    <s v="NA"/>
    <x v="61"/>
    <x v="0"/>
    <s v="NA"/>
    <x v="0"/>
    <x v="0"/>
    <x v="0"/>
    <x v="0"/>
    <x v="0"/>
    <x v="0"/>
    <x v="0"/>
    <x v="0"/>
    <x v="0"/>
    <x v="0"/>
    <n v="8"/>
    <n v="5"/>
    <n v="2002"/>
    <n v="2002"/>
    <x v="0"/>
    <x v="0"/>
    <x v="0"/>
    <s v="VinylSd"/>
    <x v="0"/>
    <n v="149"/>
    <x v="0"/>
    <s v="TA"/>
    <x v="0"/>
    <x v="0"/>
    <s v="TA"/>
    <s v="No"/>
    <x v="2"/>
    <n v="0"/>
    <s v="Unf"/>
    <n v="0"/>
    <n v="1284"/>
    <n v="1284"/>
    <x v="0"/>
    <s v="Ex"/>
    <s v="Y"/>
    <x v="0"/>
    <n v="1284"/>
    <n v="885"/>
    <n v="0"/>
    <n v="2169"/>
    <n v="0"/>
    <n v="0"/>
    <n v="2"/>
    <n v="1"/>
    <n v="3"/>
    <n v="1"/>
    <s v="Gd"/>
    <n v="7"/>
    <s v="Typ"/>
    <n v="1"/>
    <s v="Gd"/>
    <x v="0"/>
    <n v="2002"/>
    <x v="0"/>
    <n v="2"/>
    <n v="647"/>
    <s v="TA"/>
    <s v="TA"/>
    <x v="0"/>
    <n v="192"/>
    <n v="87"/>
    <n v="0"/>
    <n v="0"/>
    <n v="0"/>
    <n v="0"/>
    <s v="NA"/>
    <x v="0"/>
    <s v="NA"/>
    <n v="0"/>
    <n v="8"/>
    <n v="2007"/>
    <x v="0"/>
    <x v="0"/>
    <n v="228500"/>
  </r>
  <r>
    <n v="1344"/>
    <n v="50"/>
    <x v="0"/>
    <n v="57"/>
    <x v="1004"/>
    <x v="0"/>
    <s v="NA"/>
    <x v="0"/>
    <x v="1"/>
    <x v="0"/>
    <x v="0"/>
    <x v="0"/>
    <x v="2"/>
    <x v="0"/>
    <x v="0"/>
    <x v="0"/>
    <x v="2"/>
    <n v="6"/>
    <n v="6"/>
    <n v="1928"/>
    <n v="1950"/>
    <x v="0"/>
    <x v="0"/>
    <x v="4"/>
    <s v="Stone"/>
    <x v="1"/>
    <n v="0"/>
    <x v="1"/>
    <s v="TA"/>
    <x v="2"/>
    <x v="1"/>
    <s v="TA"/>
    <s v="No"/>
    <x v="2"/>
    <n v="0"/>
    <s v="Unf"/>
    <n v="0"/>
    <n v="896"/>
    <n v="896"/>
    <x v="0"/>
    <s v="Gd"/>
    <s v="Y"/>
    <x v="0"/>
    <n v="1172"/>
    <n v="741"/>
    <n v="0"/>
    <n v="1913"/>
    <n v="0"/>
    <n v="0"/>
    <n v="1"/>
    <n v="1"/>
    <n v="3"/>
    <n v="1"/>
    <s v="TA"/>
    <n v="9"/>
    <s v="Typ"/>
    <n v="1"/>
    <s v="TA"/>
    <x v="1"/>
    <n v="1929"/>
    <x v="1"/>
    <n v="2"/>
    <n v="342"/>
    <s v="Fa"/>
    <s v="Fa"/>
    <x v="0"/>
    <n v="0"/>
    <n v="0"/>
    <n v="0"/>
    <n v="0"/>
    <n v="0"/>
    <n v="0"/>
    <s v="NA"/>
    <x v="0"/>
    <s v="NA"/>
    <n v="0"/>
    <n v="3"/>
    <n v="2009"/>
    <x v="0"/>
    <x v="0"/>
    <n v="177000"/>
  </r>
  <r>
    <n v="1345"/>
    <n v="60"/>
    <x v="0"/>
    <n v="85"/>
    <x v="1005"/>
    <x v="0"/>
    <s v="NA"/>
    <x v="1"/>
    <x v="0"/>
    <x v="0"/>
    <x v="2"/>
    <x v="0"/>
    <x v="0"/>
    <x v="0"/>
    <x v="0"/>
    <x v="0"/>
    <x v="0"/>
    <n v="7"/>
    <n v="5"/>
    <n v="2006"/>
    <n v="2006"/>
    <x v="0"/>
    <x v="0"/>
    <x v="0"/>
    <s v="VinylSd"/>
    <x v="1"/>
    <n v="0"/>
    <x v="0"/>
    <s v="TA"/>
    <x v="0"/>
    <x v="0"/>
    <s v="TA"/>
    <s v="No"/>
    <x v="2"/>
    <n v="0"/>
    <s v="Unf"/>
    <n v="0"/>
    <n v="728"/>
    <n v="728"/>
    <x v="0"/>
    <s v="Ex"/>
    <s v="Y"/>
    <x v="0"/>
    <n v="728"/>
    <n v="728"/>
    <n v="0"/>
    <n v="1456"/>
    <n v="0"/>
    <n v="0"/>
    <n v="2"/>
    <n v="1"/>
    <n v="3"/>
    <n v="1"/>
    <s v="Gd"/>
    <n v="8"/>
    <s v="Typ"/>
    <n v="1"/>
    <s v="TA"/>
    <x v="0"/>
    <n v="2006"/>
    <x v="2"/>
    <n v="2"/>
    <n v="440"/>
    <s v="TA"/>
    <s v="TA"/>
    <x v="0"/>
    <n v="0"/>
    <n v="0"/>
    <n v="0"/>
    <n v="0"/>
    <n v="0"/>
    <n v="0"/>
    <s v="NA"/>
    <x v="0"/>
    <s v="NA"/>
    <n v="0"/>
    <n v="7"/>
    <n v="2007"/>
    <x v="1"/>
    <x v="2"/>
    <n v="155835"/>
  </r>
  <r>
    <n v="1346"/>
    <n v="30"/>
    <x v="1"/>
    <n v="50"/>
    <x v="100"/>
    <x v="0"/>
    <s v="NA"/>
    <x v="0"/>
    <x v="0"/>
    <x v="0"/>
    <x v="0"/>
    <x v="0"/>
    <x v="7"/>
    <x v="0"/>
    <x v="0"/>
    <x v="0"/>
    <x v="1"/>
    <n v="4"/>
    <n v="4"/>
    <n v="1920"/>
    <n v="1950"/>
    <x v="1"/>
    <x v="0"/>
    <x v="1"/>
    <s v="MetalSd"/>
    <x v="1"/>
    <n v="0"/>
    <x v="1"/>
    <s v="TA"/>
    <x v="0"/>
    <x v="1"/>
    <s v="TA"/>
    <s v="No"/>
    <x v="1"/>
    <n v="250"/>
    <s v="Unf"/>
    <n v="0"/>
    <n v="710"/>
    <n v="960"/>
    <x v="0"/>
    <s v="Gd"/>
    <s v="Y"/>
    <x v="2"/>
    <n v="960"/>
    <n v="0"/>
    <n v="0"/>
    <n v="960"/>
    <n v="0"/>
    <n v="0"/>
    <n v="1"/>
    <n v="0"/>
    <n v="2"/>
    <n v="1"/>
    <s v="Fa"/>
    <n v="5"/>
    <s v="Typ"/>
    <n v="0"/>
    <s v="NA"/>
    <x v="1"/>
    <n v="1997"/>
    <x v="1"/>
    <n v="1"/>
    <n v="308"/>
    <s v="TA"/>
    <s v="TA"/>
    <x v="0"/>
    <n v="0"/>
    <n v="0"/>
    <n v="168"/>
    <n v="0"/>
    <n v="0"/>
    <n v="0"/>
    <s v="NA"/>
    <x v="0"/>
    <s v="NA"/>
    <n v="0"/>
    <n v="7"/>
    <n v="2007"/>
    <x v="0"/>
    <x v="0"/>
    <n v="108500"/>
  </r>
  <r>
    <n v="1347"/>
    <n v="20"/>
    <x v="0"/>
    <s v="NA"/>
    <x v="1006"/>
    <x v="0"/>
    <s v="NA"/>
    <x v="2"/>
    <x v="0"/>
    <x v="0"/>
    <x v="3"/>
    <x v="0"/>
    <x v="6"/>
    <x v="2"/>
    <x v="0"/>
    <x v="0"/>
    <x v="1"/>
    <n v="7"/>
    <n v="7"/>
    <n v="1968"/>
    <n v="2003"/>
    <x v="1"/>
    <x v="0"/>
    <x v="4"/>
    <s v="HdBoard"/>
    <x v="1"/>
    <n v="0"/>
    <x v="1"/>
    <s v="TA"/>
    <x v="1"/>
    <x v="1"/>
    <s v="TA"/>
    <s v="No"/>
    <x v="4"/>
    <n v="297"/>
    <s v="Rec"/>
    <n v="68"/>
    <n v="1203"/>
    <n v="1568"/>
    <x v="0"/>
    <s v="TA"/>
    <s v="Y"/>
    <x v="0"/>
    <n v="2156"/>
    <n v="0"/>
    <n v="0"/>
    <n v="2156"/>
    <n v="0"/>
    <n v="0"/>
    <n v="2"/>
    <n v="0"/>
    <n v="3"/>
    <n v="1"/>
    <s v="TA"/>
    <n v="9"/>
    <s v="Typ"/>
    <n v="1"/>
    <s v="Gd"/>
    <x v="0"/>
    <n v="1968"/>
    <x v="0"/>
    <n v="2"/>
    <n v="508"/>
    <s v="Gd"/>
    <s v="TA"/>
    <x v="0"/>
    <n v="0"/>
    <n v="80"/>
    <n v="0"/>
    <n v="290"/>
    <n v="0"/>
    <n v="0"/>
    <s v="NA"/>
    <x v="0"/>
    <s v="NA"/>
    <n v="0"/>
    <n v="6"/>
    <n v="2006"/>
    <x v="0"/>
    <x v="0"/>
    <n v="262500"/>
  </r>
  <r>
    <n v="1348"/>
    <n v="20"/>
    <x v="0"/>
    <n v="93"/>
    <x v="1007"/>
    <x v="0"/>
    <s v="NA"/>
    <x v="1"/>
    <x v="3"/>
    <x v="0"/>
    <x v="2"/>
    <x v="0"/>
    <x v="16"/>
    <x v="0"/>
    <x v="0"/>
    <x v="0"/>
    <x v="1"/>
    <n v="8"/>
    <n v="5"/>
    <n v="2006"/>
    <n v="2007"/>
    <x v="0"/>
    <x v="0"/>
    <x v="0"/>
    <s v="VinylSd"/>
    <x v="2"/>
    <n v="100"/>
    <x v="0"/>
    <s v="TA"/>
    <x v="0"/>
    <x v="2"/>
    <s v="TA"/>
    <s v="Gd"/>
    <x v="0"/>
    <n v="80"/>
    <s v="Unf"/>
    <n v="0"/>
    <n v="1652"/>
    <n v="1732"/>
    <x v="0"/>
    <s v="Ex"/>
    <s v="Y"/>
    <x v="0"/>
    <n v="1776"/>
    <n v="0"/>
    <n v="0"/>
    <n v="1776"/>
    <n v="1"/>
    <n v="0"/>
    <n v="2"/>
    <n v="0"/>
    <n v="3"/>
    <n v="1"/>
    <s v="Gd"/>
    <n v="7"/>
    <s v="Typ"/>
    <n v="1"/>
    <s v="Gd"/>
    <x v="0"/>
    <n v="2006"/>
    <x v="2"/>
    <n v="3"/>
    <n v="712"/>
    <s v="TA"/>
    <s v="TA"/>
    <x v="0"/>
    <n v="0"/>
    <n v="0"/>
    <n v="0"/>
    <n v="0"/>
    <n v="0"/>
    <n v="0"/>
    <s v="NA"/>
    <x v="0"/>
    <s v="NA"/>
    <n v="0"/>
    <n v="5"/>
    <n v="2007"/>
    <x v="1"/>
    <x v="2"/>
    <n v="283463"/>
  </r>
  <r>
    <n v="1349"/>
    <n v="20"/>
    <x v="0"/>
    <s v="NA"/>
    <x v="1008"/>
    <x v="0"/>
    <s v="NA"/>
    <x v="3"/>
    <x v="2"/>
    <x v="0"/>
    <x v="0"/>
    <x v="0"/>
    <x v="12"/>
    <x v="0"/>
    <x v="0"/>
    <x v="0"/>
    <x v="1"/>
    <n v="7"/>
    <n v="5"/>
    <n v="1998"/>
    <n v="1998"/>
    <x v="0"/>
    <x v="0"/>
    <x v="0"/>
    <s v="VinylSd"/>
    <x v="1"/>
    <n v="0"/>
    <x v="0"/>
    <s v="TA"/>
    <x v="0"/>
    <x v="0"/>
    <s v="TA"/>
    <s v="Gd"/>
    <x v="0"/>
    <n v="1443"/>
    <s v="Unf"/>
    <n v="0"/>
    <n v="39"/>
    <n v="1482"/>
    <x v="0"/>
    <s v="Ex"/>
    <s v="Y"/>
    <x v="0"/>
    <n v="1494"/>
    <n v="0"/>
    <n v="0"/>
    <n v="1494"/>
    <n v="1"/>
    <n v="0"/>
    <n v="2"/>
    <n v="0"/>
    <n v="3"/>
    <n v="1"/>
    <s v="Gd"/>
    <n v="5"/>
    <s v="Typ"/>
    <n v="1"/>
    <s v="Fa"/>
    <x v="0"/>
    <n v="1998"/>
    <x v="0"/>
    <n v="2"/>
    <n v="514"/>
    <s v="TA"/>
    <s v="TA"/>
    <x v="0"/>
    <n v="402"/>
    <n v="25"/>
    <n v="0"/>
    <n v="0"/>
    <n v="0"/>
    <n v="0"/>
    <s v="NA"/>
    <x v="0"/>
    <s v="NA"/>
    <n v="0"/>
    <n v="8"/>
    <n v="2007"/>
    <x v="0"/>
    <x v="0"/>
    <n v="215000"/>
  </r>
  <r>
    <n v="1350"/>
    <n v="70"/>
    <x v="1"/>
    <n v="50"/>
    <x v="1009"/>
    <x v="0"/>
    <s v="Pave"/>
    <x v="0"/>
    <x v="0"/>
    <x v="0"/>
    <x v="0"/>
    <x v="0"/>
    <x v="7"/>
    <x v="0"/>
    <x v="0"/>
    <x v="0"/>
    <x v="0"/>
    <n v="8"/>
    <n v="5"/>
    <n v="1872"/>
    <n v="1987"/>
    <x v="0"/>
    <x v="0"/>
    <x v="1"/>
    <s v="MetalSd"/>
    <x v="1"/>
    <n v="0"/>
    <x v="1"/>
    <s v="Gd"/>
    <x v="2"/>
    <x v="1"/>
    <s v="Fa"/>
    <s v="No"/>
    <x v="6"/>
    <n v="259"/>
    <s v="Unf"/>
    <n v="0"/>
    <n v="425"/>
    <n v="684"/>
    <x v="4"/>
    <s v="Fa"/>
    <s v="N"/>
    <x v="0"/>
    <n v="938"/>
    <n v="1215"/>
    <n v="205"/>
    <n v="2358"/>
    <n v="0"/>
    <n v="0"/>
    <n v="2"/>
    <n v="0"/>
    <n v="4"/>
    <n v="1"/>
    <s v="TA"/>
    <n v="8"/>
    <s v="Typ"/>
    <n v="0"/>
    <s v="NA"/>
    <x v="4"/>
    <s v="NA"/>
    <x v="3"/>
    <n v="0"/>
    <n v="0"/>
    <s v="NA"/>
    <s v="NA"/>
    <x v="0"/>
    <n v="0"/>
    <n v="54"/>
    <n v="20"/>
    <n v="0"/>
    <n v="0"/>
    <n v="0"/>
    <s v="NA"/>
    <x v="0"/>
    <s v="NA"/>
    <n v="0"/>
    <n v="12"/>
    <n v="2008"/>
    <x v="0"/>
    <x v="0"/>
    <n v="122000"/>
  </r>
  <r>
    <n v="1351"/>
    <n v="90"/>
    <x v="0"/>
    <n v="91"/>
    <x v="1010"/>
    <x v="0"/>
    <s v="NA"/>
    <x v="0"/>
    <x v="0"/>
    <x v="0"/>
    <x v="0"/>
    <x v="0"/>
    <x v="11"/>
    <x v="3"/>
    <x v="0"/>
    <x v="2"/>
    <x v="0"/>
    <n v="5"/>
    <n v="5"/>
    <n v="1969"/>
    <n v="1969"/>
    <x v="0"/>
    <x v="0"/>
    <x v="1"/>
    <s v="MetalSd"/>
    <x v="0"/>
    <n v="368"/>
    <x v="1"/>
    <s v="TA"/>
    <x v="1"/>
    <x v="1"/>
    <s v="TA"/>
    <s v="No"/>
    <x v="6"/>
    <n v="500"/>
    <s v="Unf"/>
    <n v="0"/>
    <n v="748"/>
    <n v="1248"/>
    <x v="0"/>
    <s v="TA"/>
    <s v="Y"/>
    <x v="0"/>
    <n v="1338"/>
    <n v="1296"/>
    <n v="0"/>
    <n v="2634"/>
    <n v="1"/>
    <n v="1"/>
    <n v="2"/>
    <n v="2"/>
    <n v="6"/>
    <n v="2"/>
    <s v="TA"/>
    <n v="12"/>
    <s v="Typ"/>
    <n v="0"/>
    <s v="NA"/>
    <x v="1"/>
    <n v="1969"/>
    <x v="1"/>
    <n v="4"/>
    <n v="968"/>
    <s v="TA"/>
    <s v="TA"/>
    <x v="0"/>
    <n v="0"/>
    <n v="0"/>
    <n v="0"/>
    <n v="0"/>
    <n v="0"/>
    <n v="0"/>
    <s v="NA"/>
    <x v="0"/>
    <s v="NA"/>
    <n v="0"/>
    <n v="8"/>
    <n v="2009"/>
    <x v="0"/>
    <x v="0"/>
    <n v="200000"/>
  </r>
  <r>
    <n v="1352"/>
    <n v="60"/>
    <x v="0"/>
    <n v="70"/>
    <x v="1011"/>
    <x v="0"/>
    <s v="NA"/>
    <x v="1"/>
    <x v="0"/>
    <x v="0"/>
    <x v="0"/>
    <x v="0"/>
    <x v="11"/>
    <x v="0"/>
    <x v="0"/>
    <x v="0"/>
    <x v="0"/>
    <n v="6"/>
    <n v="6"/>
    <n v="1962"/>
    <n v="1962"/>
    <x v="0"/>
    <x v="0"/>
    <x v="3"/>
    <s v="HdBoard"/>
    <x v="0"/>
    <n v="318"/>
    <x v="1"/>
    <s v="TA"/>
    <x v="1"/>
    <x v="1"/>
    <s v="TA"/>
    <s v="No"/>
    <x v="3"/>
    <n v="319"/>
    <s v="Unf"/>
    <n v="0"/>
    <n v="539"/>
    <n v="858"/>
    <x v="0"/>
    <s v="Ex"/>
    <s v="Y"/>
    <x v="0"/>
    <n v="858"/>
    <n v="858"/>
    <n v="0"/>
    <n v="1716"/>
    <n v="0"/>
    <n v="0"/>
    <n v="1"/>
    <n v="1"/>
    <n v="4"/>
    <n v="1"/>
    <s v="TA"/>
    <n v="8"/>
    <s v="Typ"/>
    <n v="1"/>
    <s v="Gd"/>
    <x v="0"/>
    <n v="1962"/>
    <x v="2"/>
    <n v="2"/>
    <n v="490"/>
    <s v="TA"/>
    <s v="TA"/>
    <x v="0"/>
    <n v="0"/>
    <n v="84"/>
    <n v="0"/>
    <n v="0"/>
    <n v="120"/>
    <n v="0"/>
    <s v="NA"/>
    <x v="0"/>
    <s v="NA"/>
    <n v="0"/>
    <n v="3"/>
    <n v="2008"/>
    <x v="0"/>
    <x v="0"/>
    <n v="171000"/>
  </r>
  <r>
    <n v="1353"/>
    <n v="50"/>
    <x v="1"/>
    <n v="50"/>
    <x v="100"/>
    <x v="0"/>
    <s v="NA"/>
    <x v="0"/>
    <x v="0"/>
    <x v="0"/>
    <x v="0"/>
    <x v="0"/>
    <x v="8"/>
    <x v="0"/>
    <x v="0"/>
    <x v="0"/>
    <x v="2"/>
    <n v="6"/>
    <n v="9"/>
    <n v="1937"/>
    <n v="2000"/>
    <x v="0"/>
    <x v="0"/>
    <x v="1"/>
    <s v="MetalSd"/>
    <x v="1"/>
    <n v="0"/>
    <x v="0"/>
    <s v="TA"/>
    <x v="2"/>
    <x v="1"/>
    <s v="TA"/>
    <s v="No"/>
    <x v="2"/>
    <n v="0"/>
    <s v="Unf"/>
    <n v="0"/>
    <n v="698"/>
    <n v="698"/>
    <x v="0"/>
    <s v="TA"/>
    <s v="Y"/>
    <x v="0"/>
    <n v="786"/>
    <n v="390"/>
    <n v="0"/>
    <n v="1176"/>
    <n v="0"/>
    <n v="0"/>
    <n v="1"/>
    <n v="0"/>
    <n v="2"/>
    <n v="1"/>
    <s v="TA"/>
    <n v="4"/>
    <s v="Typ"/>
    <n v="0"/>
    <s v="NA"/>
    <x v="1"/>
    <n v="1999"/>
    <x v="1"/>
    <n v="2"/>
    <n v="624"/>
    <s v="TA"/>
    <s v="TA"/>
    <x v="1"/>
    <n v="210"/>
    <n v="0"/>
    <n v="0"/>
    <n v="0"/>
    <n v="0"/>
    <n v="0"/>
    <s v="NA"/>
    <x v="0"/>
    <s v="NA"/>
    <n v="0"/>
    <n v="7"/>
    <n v="2009"/>
    <x v="0"/>
    <x v="0"/>
    <n v="134900"/>
  </r>
  <r>
    <n v="1354"/>
    <n v="50"/>
    <x v="0"/>
    <n v="56"/>
    <x v="1012"/>
    <x v="0"/>
    <s v="NA"/>
    <x v="1"/>
    <x v="0"/>
    <x v="0"/>
    <x v="3"/>
    <x v="0"/>
    <x v="3"/>
    <x v="0"/>
    <x v="0"/>
    <x v="0"/>
    <x v="2"/>
    <n v="8"/>
    <n v="5"/>
    <n v="1995"/>
    <n v="1996"/>
    <x v="1"/>
    <x v="0"/>
    <x v="0"/>
    <s v="VinylSd"/>
    <x v="0"/>
    <n v="579"/>
    <x v="0"/>
    <s v="TA"/>
    <x v="0"/>
    <x v="0"/>
    <s v="TA"/>
    <s v="Av"/>
    <x v="0"/>
    <n v="816"/>
    <s v="Unf"/>
    <n v="0"/>
    <n v="1217"/>
    <n v="2033"/>
    <x v="0"/>
    <s v="Ex"/>
    <s v="Y"/>
    <x v="0"/>
    <n v="2053"/>
    <n v="1185"/>
    <n v="0"/>
    <n v="3238"/>
    <n v="1"/>
    <n v="0"/>
    <n v="2"/>
    <n v="1"/>
    <n v="4"/>
    <n v="1"/>
    <s v="Gd"/>
    <n v="9"/>
    <s v="Typ"/>
    <n v="1"/>
    <s v="Ex"/>
    <x v="0"/>
    <n v="1996"/>
    <x v="2"/>
    <n v="3"/>
    <n v="666"/>
    <s v="TA"/>
    <s v="TA"/>
    <x v="0"/>
    <n v="283"/>
    <n v="86"/>
    <n v="0"/>
    <n v="0"/>
    <n v="0"/>
    <n v="0"/>
    <s v="NA"/>
    <x v="0"/>
    <s v="NA"/>
    <n v="0"/>
    <n v="3"/>
    <n v="2010"/>
    <x v="0"/>
    <x v="0"/>
    <n v="410000"/>
  </r>
  <r>
    <n v="1355"/>
    <n v="60"/>
    <x v="0"/>
    <s v="NA"/>
    <x v="1013"/>
    <x v="0"/>
    <s v="NA"/>
    <x v="1"/>
    <x v="0"/>
    <x v="0"/>
    <x v="0"/>
    <x v="0"/>
    <x v="0"/>
    <x v="0"/>
    <x v="0"/>
    <x v="0"/>
    <x v="0"/>
    <n v="7"/>
    <n v="5"/>
    <n v="2000"/>
    <n v="2000"/>
    <x v="0"/>
    <x v="0"/>
    <x v="0"/>
    <s v="VinylSd"/>
    <x v="1"/>
    <n v="0"/>
    <x v="0"/>
    <s v="TA"/>
    <x v="0"/>
    <x v="0"/>
    <s v="TA"/>
    <s v="No"/>
    <x v="0"/>
    <n v="735"/>
    <s v="Unf"/>
    <n v="0"/>
    <n v="257"/>
    <n v="992"/>
    <x v="0"/>
    <s v="Ex"/>
    <s v="Y"/>
    <x v="0"/>
    <n v="992"/>
    <n v="873"/>
    <n v="0"/>
    <n v="1865"/>
    <n v="1"/>
    <n v="0"/>
    <n v="2"/>
    <n v="1"/>
    <n v="3"/>
    <n v="1"/>
    <s v="Gd"/>
    <n v="7"/>
    <s v="Typ"/>
    <n v="1"/>
    <s v="TA"/>
    <x v="0"/>
    <n v="2000"/>
    <x v="0"/>
    <n v="3"/>
    <n v="839"/>
    <s v="TA"/>
    <s v="TA"/>
    <x v="0"/>
    <n v="0"/>
    <n v="184"/>
    <n v="0"/>
    <n v="0"/>
    <n v="0"/>
    <n v="0"/>
    <s v="NA"/>
    <x v="0"/>
    <s v="NA"/>
    <n v="0"/>
    <n v="6"/>
    <n v="2008"/>
    <x v="0"/>
    <x v="0"/>
    <n v="235000"/>
  </r>
  <r>
    <n v="1356"/>
    <n v="80"/>
    <x v="0"/>
    <n v="102"/>
    <x v="1014"/>
    <x v="0"/>
    <s v="NA"/>
    <x v="1"/>
    <x v="0"/>
    <x v="0"/>
    <x v="0"/>
    <x v="0"/>
    <x v="6"/>
    <x v="0"/>
    <x v="0"/>
    <x v="0"/>
    <x v="5"/>
    <n v="7"/>
    <n v="6"/>
    <n v="1968"/>
    <n v="1992"/>
    <x v="0"/>
    <x v="0"/>
    <x v="1"/>
    <s v="MetalSd"/>
    <x v="0"/>
    <n v="143"/>
    <x v="1"/>
    <s v="TA"/>
    <x v="1"/>
    <x v="1"/>
    <s v="TA"/>
    <s v="No"/>
    <x v="2"/>
    <n v="0"/>
    <s v="Unf"/>
    <n v="0"/>
    <n v="570"/>
    <n v="570"/>
    <x v="0"/>
    <s v="Gd"/>
    <s v="Y"/>
    <x v="0"/>
    <n v="1222"/>
    <n v="698"/>
    <n v="0"/>
    <n v="1920"/>
    <n v="0"/>
    <n v="0"/>
    <n v="3"/>
    <n v="0"/>
    <n v="4"/>
    <n v="1"/>
    <s v="Gd"/>
    <n v="8"/>
    <s v="Typ"/>
    <n v="1"/>
    <s v="TA"/>
    <x v="0"/>
    <n v="1968"/>
    <x v="0"/>
    <n v="2"/>
    <n v="487"/>
    <s v="TA"/>
    <s v="TA"/>
    <x v="0"/>
    <n v="0"/>
    <n v="98"/>
    <n v="0"/>
    <n v="0"/>
    <n v="0"/>
    <n v="0"/>
    <s v="NA"/>
    <x v="3"/>
    <s v="NA"/>
    <n v="0"/>
    <n v="9"/>
    <n v="2006"/>
    <x v="0"/>
    <x v="0"/>
    <n v="170000"/>
  </r>
  <r>
    <n v="1357"/>
    <n v="20"/>
    <x v="0"/>
    <s v="NA"/>
    <x v="1015"/>
    <x v="0"/>
    <s v="NA"/>
    <x v="0"/>
    <x v="0"/>
    <x v="0"/>
    <x v="2"/>
    <x v="0"/>
    <x v="11"/>
    <x v="0"/>
    <x v="0"/>
    <x v="0"/>
    <x v="1"/>
    <n v="5"/>
    <n v="5"/>
    <n v="1966"/>
    <n v="1966"/>
    <x v="0"/>
    <x v="0"/>
    <x v="3"/>
    <s v="HdBoard"/>
    <x v="0"/>
    <n v="65"/>
    <x v="1"/>
    <s v="TA"/>
    <x v="1"/>
    <x v="1"/>
    <s v="TA"/>
    <s v="No"/>
    <x v="3"/>
    <n v="340"/>
    <s v="Unf"/>
    <n v="0"/>
    <n v="524"/>
    <n v="864"/>
    <x v="0"/>
    <s v="TA"/>
    <s v="Y"/>
    <x v="0"/>
    <n v="892"/>
    <n v="0"/>
    <n v="0"/>
    <n v="892"/>
    <n v="0"/>
    <n v="0"/>
    <n v="1"/>
    <n v="0"/>
    <n v="3"/>
    <n v="1"/>
    <s v="TA"/>
    <n v="5"/>
    <s v="Typ"/>
    <n v="0"/>
    <s v="NA"/>
    <x v="0"/>
    <n v="1966"/>
    <x v="0"/>
    <n v="1"/>
    <n v="264"/>
    <s v="TA"/>
    <s v="TA"/>
    <x v="0"/>
    <n v="0"/>
    <n v="0"/>
    <n v="0"/>
    <n v="0"/>
    <n v="0"/>
    <n v="0"/>
    <s v="NA"/>
    <x v="2"/>
    <s v="NA"/>
    <n v="0"/>
    <n v="10"/>
    <n v="2008"/>
    <x v="0"/>
    <x v="0"/>
    <n v="110000"/>
  </r>
  <r>
    <n v="1358"/>
    <n v="20"/>
    <x v="0"/>
    <s v="NA"/>
    <x v="1016"/>
    <x v="0"/>
    <s v="NA"/>
    <x v="1"/>
    <x v="0"/>
    <x v="0"/>
    <x v="3"/>
    <x v="0"/>
    <x v="11"/>
    <x v="0"/>
    <x v="0"/>
    <x v="0"/>
    <x v="1"/>
    <n v="5"/>
    <n v="6"/>
    <n v="1971"/>
    <n v="2008"/>
    <x v="0"/>
    <x v="0"/>
    <x v="0"/>
    <s v="VinylSd"/>
    <x v="1"/>
    <n v="0"/>
    <x v="1"/>
    <s v="TA"/>
    <x v="1"/>
    <x v="1"/>
    <s v="TA"/>
    <s v="No"/>
    <x v="0"/>
    <n v="734"/>
    <s v="Unf"/>
    <n v="0"/>
    <n v="344"/>
    <n v="1078"/>
    <x v="0"/>
    <s v="Ex"/>
    <s v="Y"/>
    <x v="0"/>
    <n v="1078"/>
    <n v="0"/>
    <n v="0"/>
    <n v="1078"/>
    <n v="1"/>
    <n v="0"/>
    <n v="1"/>
    <n v="1"/>
    <n v="3"/>
    <n v="1"/>
    <s v="TA"/>
    <n v="6"/>
    <s v="Typ"/>
    <n v="1"/>
    <s v="Fa"/>
    <x v="0"/>
    <n v="1971"/>
    <x v="2"/>
    <n v="2"/>
    <n v="500"/>
    <s v="TA"/>
    <s v="TA"/>
    <x v="0"/>
    <n v="0"/>
    <n v="0"/>
    <n v="0"/>
    <n v="0"/>
    <n v="0"/>
    <n v="0"/>
    <s v="NA"/>
    <x v="0"/>
    <s v="NA"/>
    <n v="0"/>
    <n v="4"/>
    <n v="2010"/>
    <x v="0"/>
    <x v="0"/>
    <n v="149900"/>
  </r>
  <r>
    <n v="1359"/>
    <n v="160"/>
    <x v="3"/>
    <s v="NA"/>
    <x v="165"/>
    <x v="0"/>
    <s v="NA"/>
    <x v="0"/>
    <x v="0"/>
    <x v="0"/>
    <x v="0"/>
    <x v="0"/>
    <x v="5"/>
    <x v="0"/>
    <x v="0"/>
    <x v="4"/>
    <x v="0"/>
    <n v="6"/>
    <n v="5"/>
    <n v="2000"/>
    <n v="2000"/>
    <x v="0"/>
    <x v="0"/>
    <x v="1"/>
    <s v="MetalSd"/>
    <x v="0"/>
    <n v="216"/>
    <x v="0"/>
    <s v="TA"/>
    <x v="0"/>
    <x v="0"/>
    <s v="TA"/>
    <s v="No"/>
    <x v="0"/>
    <n v="378"/>
    <s v="Unf"/>
    <n v="0"/>
    <n v="378"/>
    <n v="756"/>
    <x v="0"/>
    <s v="Ex"/>
    <s v="Y"/>
    <x v="0"/>
    <n v="769"/>
    <n v="804"/>
    <n v="0"/>
    <n v="1573"/>
    <n v="0"/>
    <n v="0"/>
    <n v="2"/>
    <n v="1"/>
    <n v="3"/>
    <n v="1"/>
    <s v="Gd"/>
    <n v="5"/>
    <s v="Typ"/>
    <n v="0"/>
    <s v="NA"/>
    <x v="1"/>
    <n v="2000"/>
    <x v="1"/>
    <n v="2"/>
    <n v="440"/>
    <s v="TA"/>
    <s v="TA"/>
    <x v="0"/>
    <n v="0"/>
    <n v="32"/>
    <n v="0"/>
    <n v="0"/>
    <n v="0"/>
    <n v="0"/>
    <s v="NA"/>
    <x v="0"/>
    <s v="NA"/>
    <n v="0"/>
    <n v="6"/>
    <n v="2010"/>
    <x v="0"/>
    <x v="0"/>
    <n v="177500"/>
  </r>
  <r>
    <n v="1360"/>
    <n v="20"/>
    <x v="0"/>
    <n v="129"/>
    <x v="1017"/>
    <x v="0"/>
    <s v="NA"/>
    <x v="0"/>
    <x v="0"/>
    <x v="0"/>
    <x v="4"/>
    <x v="0"/>
    <x v="10"/>
    <x v="0"/>
    <x v="0"/>
    <x v="0"/>
    <x v="1"/>
    <n v="9"/>
    <n v="5"/>
    <n v="2004"/>
    <n v="2005"/>
    <x v="1"/>
    <x v="0"/>
    <x v="0"/>
    <s v="VinylSd"/>
    <x v="0"/>
    <n v="66"/>
    <x v="0"/>
    <s v="TA"/>
    <x v="0"/>
    <x v="2"/>
    <s v="TA"/>
    <s v="Av"/>
    <x v="0"/>
    <n v="1447"/>
    <s v="Unf"/>
    <n v="0"/>
    <n v="533"/>
    <n v="1980"/>
    <x v="0"/>
    <s v="Ex"/>
    <s v="Y"/>
    <x v="0"/>
    <n v="1980"/>
    <n v="0"/>
    <n v="0"/>
    <n v="1980"/>
    <n v="1"/>
    <n v="0"/>
    <n v="2"/>
    <n v="0"/>
    <n v="3"/>
    <n v="1"/>
    <s v="Ex"/>
    <n v="8"/>
    <s v="Typ"/>
    <n v="1"/>
    <s v="Gd"/>
    <x v="0"/>
    <n v="2004"/>
    <x v="2"/>
    <n v="3"/>
    <n v="770"/>
    <s v="TA"/>
    <s v="TA"/>
    <x v="0"/>
    <n v="194"/>
    <n v="45"/>
    <n v="0"/>
    <n v="0"/>
    <n v="0"/>
    <n v="0"/>
    <s v="NA"/>
    <x v="0"/>
    <s v="NA"/>
    <n v="0"/>
    <n v="9"/>
    <n v="2006"/>
    <x v="0"/>
    <x v="0"/>
    <n v="315000"/>
  </r>
  <r>
    <n v="1361"/>
    <n v="70"/>
    <x v="0"/>
    <n v="51"/>
    <x v="935"/>
    <x v="0"/>
    <s v="NA"/>
    <x v="0"/>
    <x v="0"/>
    <x v="0"/>
    <x v="0"/>
    <x v="0"/>
    <x v="23"/>
    <x v="1"/>
    <x v="0"/>
    <x v="0"/>
    <x v="0"/>
    <n v="5"/>
    <n v="6"/>
    <n v="1921"/>
    <n v="1998"/>
    <x v="0"/>
    <x v="0"/>
    <x v="1"/>
    <s v="Wd Sdng"/>
    <x v="1"/>
    <n v="0"/>
    <x v="1"/>
    <s v="TA"/>
    <x v="2"/>
    <x v="1"/>
    <s v="Fa"/>
    <s v="No"/>
    <x v="2"/>
    <n v="0"/>
    <s v="Unf"/>
    <n v="0"/>
    <n v="612"/>
    <n v="612"/>
    <x v="0"/>
    <s v="Ex"/>
    <s v="Y"/>
    <x v="0"/>
    <n v="990"/>
    <n v="1611"/>
    <n v="0"/>
    <n v="2601"/>
    <n v="0"/>
    <n v="0"/>
    <n v="3"/>
    <n v="1"/>
    <n v="4"/>
    <n v="1"/>
    <s v="TA"/>
    <n v="8"/>
    <s v="Typ"/>
    <n v="0"/>
    <s v="NA"/>
    <x v="2"/>
    <n v="1998"/>
    <x v="0"/>
    <n v="2"/>
    <n v="621"/>
    <s v="TA"/>
    <s v="TA"/>
    <x v="0"/>
    <n v="183"/>
    <n v="0"/>
    <n v="301"/>
    <n v="0"/>
    <n v="0"/>
    <n v="0"/>
    <s v="NA"/>
    <x v="0"/>
    <s v="NA"/>
    <n v="0"/>
    <n v="5"/>
    <n v="2008"/>
    <x v="0"/>
    <x v="0"/>
    <n v="189000"/>
  </r>
  <r>
    <n v="1362"/>
    <n v="20"/>
    <x v="0"/>
    <n v="124"/>
    <x v="1018"/>
    <x v="0"/>
    <s v="NA"/>
    <x v="1"/>
    <x v="2"/>
    <x v="0"/>
    <x v="0"/>
    <x v="1"/>
    <x v="18"/>
    <x v="0"/>
    <x v="0"/>
    <x v="0"/>
    <x v="1"/>
    <n v="7"/>
    <n v="5"/>
    <n v="2005"/>
    <n v="2005"/>
    <x v="1"/>
    <x v="0"/>
    <x v="0"/>
    <s v="VinylSd"/>
    <x v="2"/>
    <n v="16"/>
    <x v="0"/>
    <s v="TA"/>
    <x v="0"/>
    <x v="2"/>
    <s v="TA"/>
    <s v="Av"/>
    <x v="1"/>
    <n v="1274"/>
    <s v="Unf"/>
    <n v="0"/>
    <n v="256"/>
    <n v="1530"/>
    <x v="0"/>
    <s v="Ex"/>
    <s v="Y"/>
    <x v="0"/>
    <n v="1530"/>
    <n v="0"/>
    <n v="0"/>
    <n v="1530"/>
    <n v="1"/>
    <n v="0"/>
    <n v="2"/>
    <n v="0"/>
    <n v="3"/>
    <n v="1"/>
    <s v="Gd"/>
    <n v="7"/>
    <s v="Typ"/>
    <n v="1"/>
    <s v="Gd"/>
    <x v="0"/>
    <n v="2005"/>
    <x v="2"/>
    <n v="2"/>
    <n v="430"/>
    <s v="TA"/>
    <s v="TA"/>
    <x v="0"/>
    <n v="168"/>
    <n v="36"/>
    <n v="0"/>
    <n v="0"/>
    <n v="0"/>
    <n v="0"/>
    <s v="NA"/>
    <x v="0"/>
    <s v="NA"/>
    <n v="0"/>
    <n v="6"/>
    <n v="2009"/>
    <x v="0"/>
    <x v="0"/>
    <n v="260000"/>
  </r>
  <r>
    <n v="1363"/>
    <n v="50"/>
    <x v="0"/>
    <s v="NA"/>
    <x v="1019"/>
    <x v="0"/>
    <s v="NA"/>
    <x v="1"/>
    <x v="0"/>
    <x v="0"/>
    <x v="1"/>
    <x v="0"/>
    <x v="11"/>
    <x v="1"/>
    <x v="0"/>
    <x v="0"/>
    <x v="2"/>
    <n v="4"/>
    <n v="4"/>
    <n v="1920"/>
    <n v="2007"/>
    <x v="0"/>
    <x v="0"/>
    <x v="0"/>
    <s v="VinylSd"/>
    <x v="1"/>
    <n v="0"/>
    <x v="1"/>
    <s v="Gd"/>
    <x v="2"/>
    <x v="1"/>
    <s v="Fa"/>
    <s v="No"/>
    <x v="2"/>
    <n v="0"/>
    <s v="Unf"/>
    <n v="0"/>
    <n v="715"/>
    <n v="715"/>
    <x v="0"/>
    <s v="Gd"/>
    <s v="Y"/>
    <x v="0"/>
    <n v="1281"/>
    <n v="457"/>
    <n v="0"/>
    <n v="1738"/>
    <n v="0"/>
    <n v="0"/>
    <n v="2"/>
    <n v="0"/>
    <n v="4"/>
    <n v="1"/>
    <s v="TA"/>
    <n v="7"/>
    <s v="Typ"/>
    <n v="1"/>
    <s v="Gd"/>
    <x v="0"/>
    <n v="1920"/>
    <x v="1"/>
    <n v="1"/>
    <n v="368"/>
    <s v="TA"/>
    <s v="TA"/>
    <x v="0"/>
    <n v="55"/>
    <n v="0"/>
    <n v="0"/>
    <n v="0"/>
    <n v="0"/>
    <n v="0"/>
    <s v="NA"/>
    <x v="0"/>
    <s v="NA"/>
    <n v="0"/>
    <n v="6"/>
    <n v="2009"/>
    <x v="0"/>
    <x v="0"/>
    <n v="104900"/>
  </r>
  <r>
    <n v="1364"/>
    <n v="60"/>
    <x v="0"/>
    <n v="73"/>
    <x v="1020"/>
    <x v="0"/>
    <s v="NA"/>
    <x v="1"/>
    <x v="0"/>
    <x v="0"/>
    <x v="0"/>
    <x v="0"/>
    <x v="17"/>
    <x v="0"/>
    <x v="0"/>
    <x v="0"/>
    <x v="0"/>
    <n v="6"/>
    <n v="5"/>
    <n v="2006"/>
    <n v="2007"/>
    <x v="0"/>
    <x v="0"/>
    <x v="0"/>
    <s v="VinylSd"/>
    <x v="1"/>
    <n v="0"/>
    <x v="1"/>
    <s v="TA"/>
    <x v="0"/>
    <x v="0"/>
    <s v="TA"/>
    <s v="No"/>
    <x v="2"/>
    <n v="0"/>
    <s v="Unf"/>
    <n v="0"/>
    <n v="616"/>
    <n v="616"/>
    <x v="0"/>
    <s v="Ex"/>
    <s v="Y"/>
    <x v="0"/>
    <n v="616"/>
    <n v="796"/>
    <n v="0"/>
    <n v="1412"/>
    <n v="0"/>
    <n v="0"/>
    <n v="2"/>
    <n v="1"/>
    <n v="3"/>
    <n v="1"/>
    <s v="Gd"/>
    <n v="6"/>
    <s v="Typ"/>
    <n v="1"/>
    <s v="Gd"/>
    <x v="2"/>
    <n v="2007"/>
    <x v="2"/>
    <n v="2"/>
    <n v="432"/>
    <s v="TA"/>
    <s v="TA"/>
    <x v="0"/>
    <n v="0"/>
    <n v="36"/>
    <n v="0"/>
    <n v="0"/>
    <n v="0"/>
    <n v="0"/>
    <s v="NA"/>
    <x v="0"/>
    <s v="NA"/>
    <n v="0"/>
    <n v="3"/>
    <n v="2007"/>
    <x v="1"/>
    <x v="2"/>
    <n v="156932"/>
  </r>
  <r>
    <n v="1365"/>
    <n v="160"/>
    <x v="3"/>
    <n v="30"/>
    <x v="669"/>
    <x v="0"/>
    <s v="Pave"/>
    <x v="0"/>
    <x v="0"/>
    <x v="0"/>
    <x v="0"/>
    <x v="0"/>
    <x v="5"/>
    <x v="0"/>
    <x v="0"/>
    <x v="3"/>
    <x v="0"/>
    <n v="7"/>
    <n v="5"/>
    <n v="2005"/>
    <n v="2005"/>
    <x v="0"/>
    <x v="0"/>
    <x v="1"/>
    <s v="MetalSd"/>
    <x v="1"/>
    <n v="0"/>
    <x v="0"/>
    <s v="TA"/>
    <x v="0"/>
    <x v="0"/>
    <s v="TA"/>
    <s v="No"/>
    <x v="2"/>
    <n v="0"/>
    <s v="Unf"/>
    <n v="0"/>
    <n v="600"/>
    <n v="600"/>
    <x v="0"/>
    <s v="Ex"/>
    <s v="Y"/>
    <x v="0"/>
    <n v="520"/>
    <n v="600"/>
    <n v="80"/>
    <n v="1200"/>
    <n v="0"/>
    <n v="0"/>
    <n v="2"/>
    <n v="1"/>
    <n v="2"/>
    <n v="1"/>
    <s v="Gd"/>
    <n v="4"/>
    <s v="Typ"/>
    <n v="0"/>
    <s v="NA"/>
    <x v="1"/>
    <n v="2005"/>
    <x v="0"/>
    <n v="2"/>
    <n v="480"/>
    <s v="TA"/>
    <s v="TA"/>
    <x v="0"/>
    <n v="0"/>
    <n v="166"/>
    <n v="0"/>
    <n v="0"/>
    <n v="0"/>
    <n v="0"/>
    <s v="NA"/>
    <x v="0"/>
    <s v="NA"/>
    <n v="0"/>
    <n v="4"/>
    <n v="2006"/>
    <x v="0"/>
    <x v="1"/>
    <n v="144152"/>
  </r>
  <r>
    <n v="1366"/>
    <n v="60"/>
    <x v="3"/>
    <s v="NA"/>
    <x v="137"/>
    <x v="0"/>
    <s v="NA"/>
    <x v="0"/>
    <x v="0"/>
    <x v="0"/>
    <x v="0"/>
    <x v="0"/>
    <x v="5"/>
    <x v="0"/>
    <x v="0"/>
    <x v="0"/>
    <x v="0"/>
    <n v="7"/>
    <n v="5"/>
    <n v="2000"/>
    <n v="2000"/>
    <x v="0"/>
    <x v="0"/>
    <x v="0"/>
    <s v="VinylSd"/>
    <x v="1"/>
    <n v="0"/>
    <x v="0"/>
    <s v="TA"/>
    <x v="0"/>
    <x v="0"/>
    <s v="TA"/>
    <s v="No"/>
    <x v="0"/>
    <n v="533"/>
    <s v="Unf"/>
    <n v="0"/>
    <n v="281"/>
    <n v="814"/>
    <x v="0"/>
    <s v="Ex"/>
    <s v="Y"/>
    <x v="0"/>
    <n v="814"/>
    <n v="860"/>
    <n v="0"/>
    <n v="1674"/>
    <n v="1"/>
    <n v="0"/>
    <n v="2"/>
    <n v="1"/>
    <n v="3"/>
    <n v="1"/>
    <s v="Gd"/>
    <n v="7"/>
    <s v="Typ"/>
    <n v="0"/>
    <s v="NA"/>
    <x v="0"/>
    <n v="2000"/>
    <x v="0"/>
    <n v="2"/>
    <n v="663"/>
    <s v="TA"/>
    <s v="TA"/>
    <x v="0"/>
    <n v="0"/>
    <n v="96"/>
    <n v="0"/>
    <n v="0"/>
    <n v="0"/>
    <n v="0"/>
    <s v="NA"/>
    <x v="0"/>
    <s v="NA"/>
    <n v="0"/>
    <n v="1"/>
    <n v="2010"/>
    <x v="0"/>
    <x v="0"/>
    <n v="216000"/>
  </r>
  <r>
    <n v="1367"/>
    <n v="60"/>
    <x v="0"/>
    <n v="68"/>
    <x v="1021"/>
    <x v="0"/>
    <s v="NA"/>
    <x v="1"/>
    <x v="0"/>
    <x v="0"/>
    <x v="0"/>
    <x v="0"/>
    <x v="0"/>
    <x v="0"/>
    <x v="0"/>
    <x v="0"/>
    <x v="0"/>
    <n v="7"/>
    <n v="5"/>
    <n v="1999"/>
    <n v="1999"/>
    <x v="0"/>
    <x v="0"/>
    <x v="0"/>
    <s v="VinylSd"/>
    <x v="0"/>
    <n v="158"/>
    <x v="0"/>
    <s v="TA"/>
    <x v="0"/>
    <x v="0"/>
    <s v="TA"/>
    <s v="No"/>
    <x v="0"/>
    <n v="633"/>
    <s v="Unf"/>
    <n v="0"/>
    <n v="240"/>
    <n v="873"/>
    <x v="0"/>
    <s v="Ex"/>
    <s v="Y"/>
    <x v="0"/>
    <n v="882"/>
    <n v="908"/>
    <n v="0"/>
    <n v="1790"/>
    <n v="1"/>
    <n v="0"/>
    <n v="2"/>
    <n v="1"/>
    <n v="3"/>
    <n v="1"/>
    <s v="Gd"/>
    <n v="7"/>
    <s v="Typ"/>
    <n v="0"/>
    <s v="NA"/>
    <x v="0"/>
    <n v="1999"/>
    <x v="0"/>
    <n v="2"/>
    <n v="588"/>
    <s v="TA"/>
    <s v="TA"/>
    <x v="0"/>
    <n v="0"/>
    <n v="88"/>
    <n v="0"/>
    <n v="0"/>
    <n v="0"/>
    <n v="0"/>
    <s v="NA"/>
    <x v="0"/>
    <s v="NA"/>
    <n v="0"/>
    <n v="6"/>
    <n v="2008"/>
    <x v="0"/>
    <x v="1"/>
    <n v="193000"/>
  </r>
  <r>
    <n v="1368"/>
    <n v="160"/>
    <x v="1"/>
    <n v="41"/>
    <x v="425"/>
    <x v="0"/>
    <s v="NA"/>
    <x v="0"/>
    <x v="0"/>
    <x v="0"/>
    <x v="0"/>
    <x v="0"/>
    <x v="14"/>
    <x v="0"/>
    <x v="0"/>
    <x v="3"/>
    <x v="0"/>
    <n v="5"/>
    <n v="6"/>
    <n v="1977"/>
    <n v="1977"/>
    <x v="0"/>
    <x v="0"/>
    <x v="6"/>
    <s v="CmentBd"/>
    <x v="1"/>
    <n v="0"/>
    <x v="1"/>
    <s v="TA"/>
    <x v="0"/>
    <x v="1"/>
    <s v="TA"/>
    <s v="No"/>
    <x v="1"/>
    <n v="548"/>
    <s v="Rec"/>
    <n v="173"/>
    <n v="36"/>
    <n v="757"/>
    <x v="0"/>
    <s v="Ex"/>
    <s v="Y"/>
    <x v="0"/>
    <n v="925"/>
    <n v="550"/>
    <n v="0"/>
    <n v="1475"/>
    <n v="0"/>
    <n v="0"/>
    <n v="2"/>
    <n v="0"/>
    <n v="4"/>
    <n v="1"/>
    <s v="TA"/>
    <n v="6"/>
    <s v="Typ"/>
    <n v="1"/>
    <s v="TA"/>
    <x v="0"/>
    <n v="1977"/>
    <x v="0"/>
    <n v="1"/>
    <n v="336"/>
    <s v="TA"/>
    <s v="TA"/>
    <x v="0"/>
    <n v="104"/>
    <n v="26"/>
    <n v="0"/>
    <n v="0"/>
    <n v="0"/>
    <n v="0"/>
    <s v="NA"/>
    <x v="0"/>
    <s v="NA"/>
    <n v="0"/>
    <n v="7"/>
    <n v="2006"/>
    <x v="0"/>
    <x v="0"/>
    <n v="127000"/>
  </r>
  <r>
    <n v="1369"/>
    <n v="120"/>
    <x v="1"/>
    <s v="NA"/>
    <x v="507"/>
    <x v="0"/>
    <s v="NA"/>
    <x v="0"/>
    <x v="0"/>
    <x v="0"/>
    <x v="0"/>
    <x v="0"/>
    <x v="0"/>
    <x v="0"/>
    <x v="0"/>
    <x v="3"/>
    <x v="1"/>
    <n v="6"/>
    <n v="5"/>
    <n v="2003"/>
    <n v="2004"/>
    <x v="0"/>
    <x v="0"/>
    <x v="0"/>
    <s v="VinylSd"/>
    <x v="0"/>
    <n v="170"/>
    <x v="0"/>
    <s v="TA"/>
    <x v="0"/>
    <x v="0"/>
    <s v="TA"/>
    <s v="Av"/>
    <x v="0"/>
    <n v="685"/>
    <s v="Unf"/>
    <n v="0"/>
    <n v="163"/>
    <n v="848"/>
    <x v="0"/>
    <s v="Ex"/>
    <s v="Y"/>
    <x v="0"/>
    <n v="848"/>
    <n v="0"/>
    <n v="0"/>
    <n v="848"/>
    <n v="1"/>
    <n v="0"/>
    <n v="1"/>
    <n v="0"/>
    <n v="1"/>
    <n v="1"/>
    <s v="Gd"/>
    <n v="4"/>
    <s v="Typ"/>
    <n v="0"/>
    <s v="NA"/>
    <x v="0"/>
    <n v="2003"/>
    <x v="2"/>
    <n v="2"/>
    <n v="420"/>
    <s v="TA"/>
    <s v="TA"/>
    <x v="0"/>
    <n v="140"/>
    <n v="0"/>
    <n v="0"/>
    <n v="0"/>
    <n v="0"/>
    <n v="0"/>
    <s v="NA"/>
    <x v="0"/>
    <s v="NA"/>
    <n v="0"/>
    <n v="6"/>
    <n v="2009"/>
    <x v="0"/>
    <x v="0"/>
    <n v="144000"/>
  </r>
  <r>
    <n v="1370"/>
    <n v="20"/>
    <x v="0"/>
    <n v="48"/>
    <x v="1022"/>
    <x v="0"/>
    <s v="NA"/>
    <x v="2"/>
    <x v="0"/>
    <x v="0"/>
    <x v="1"/>
    <x v="0"/>
    <x v="0"/>
    <x v="0"/>
    <x v="0"/>
    <x v="0"/>
    <x v="1"/>
    <n v="8"/>
    <n v="5"/>
    <n v="2003"/>
    <n v="2003"/>
    <x v="1"/>
    <x v="0"/>
    <x v="0"/>
    <s v="VinylSd"/>
    <x v="0"/>
    <n v="171"/>
    <x v="0"/>
    <s v="TA"/>
    <x v="0"/>
    <x v="0"/>
    <s v="TA"/>
    <s v="Av"/>
    <x v="4"/>
    <n v="370"/>
    <s v="GLQ"/>
    <n v="972"/>
    <n v="315"/>
    <n v="1657"/>
    <x v="0"/>
    <s v="Ex"/>
    <s v="Y"/>
    <x v="0"/>
    <n v="1668"/>
    <n v="0"/>
    <n v="0"/>
    <n v="1668"/>
    <n v="1"/>
    <n v="0"/>
    <n v="2"/>
    <n v="0"/>
    <n v="3"/>
    <n v="1"/>
    <s v="Gd"/>
    <n v="8"/>
    <s v="Typ"/>
    <n v="1"/>
    <s v="TA"/>
    <x v="0"/>
    <n v="2003"/>
    <x v="2"/>
    <n v="2"/>
    <n v="502"/>
    <s v="TA"/>
    <s v="TA"/>
    <x v="0"/>
    <n v="0"/>
    <n v="262"/>
    <n v="0"/>
    <n v="0"/>
    <n v="0"/>
    <n v="0"/>
    <s v="NA"/>
    <x v="0"/>
    <s v="NA"/>
    <n v="0"/>
    <n v="5"/>
    <n v="2010"/>
    <x v="0"/>
    <x v="0"/>
    <n v="232000"/>
  </r>
  <r>
    <n v="1371"/>
    <n v="50"/>
    <x v="0"/>
    <n v="90"/>
    <x v="150"/>
    <x v="0"/>
    <s v="NA"/>
    <x v="0"/>
    <x v="0"/>
    <x v="0"/>
    <x v="2"/>
    <x v="0"/>
    <x v="7"/>
    <x v="3"/>
    <x v="0"/>
    <x v="0"/>
    <x v="2"/>
    <n v="4"/>
    <n v="6"/>
    <n v="1920"/>
    <n v="1950"/>
    <x v="0"/>
    <x v="0"/>
    <x v="14"/>
    <s v="CBlock"/>
    <x v="1"/>
    <n v="0"/>
    <x v="3"/>
    <s v="TA"/>
    <x v="0"/>
    <x v="1"/>
    <s v="TA"/>
    <s v="No"/>
    <x v="1"/>
    <n v="315"/>
    <s v="Rec"/>
    <n v="105"/>
    <n v="420"/>
    <n v="840"/>
    <x v="0"/>
    <s v="Ex"/>
    <s v="Y"/>
    <x v="0"/>
    <n v="840"/>
    <n v="534"/>
    <n v="0"/>
    <n v="1374"/>
    <n v="0"/>
    <n v="0"/>
    <n v="1"/>
    <n v="0"/>
    <n v="2"/>
    <n v="1"/>
    <s v="TA"/>
    <n v="6"/>
    <s v="Typ"/>
    <n v="0"/>
    <s v="NA"/>
    <x v="1"/>
    <n v="1967"/>
    <x v="2"/>
    <n v="1"/>
    <n v="338"/>
    <s v="TA"/>
    <s v="TA"/>
    <x v="0"/>
    <n v="0"/>
    <n v="0"/>
    <n v="198"/>
    <n v="0"/>
    <n v="0"/>
    <n v="0"/>
    <s v="NA"/>
    <x v="0"/>
    <s v="NA"/>
    <n v="0"/>
    <n v="10"/>
    <n v="2009"/>
    <x v="0"/>
    <x v="0"/>
    <n v="105000"/>
  </r>
  <r>
    <n v="1372"/>
    <n v="80"/>
    <x v="0"/>
    <n v="80"/>
    <x v="1"/>
    <x v="0"/>
    <s v="NA"/>
    <x v="0"/>
    <x v="0"/>
    <x v="0"/>
    <x v="0"/>
    <x v="0"/>
    <x v="11"/>
    <x v="0"/>
    <x v="0"/>
    <x v="0"/>
    <x v="5"/>
    <n v="6"/>
    <n v="6"/>
    <n v="1955"/>
    <n v="1996"/>
    <x v="1"/>
    <x v="0"/>
    <x v="8"/>
    <s v="AsbShng"/>
    <x v="1"/>
    <n v="0"/>
    <x v="1"/>
    <s v="TA"/>
    <x v="1"/>
    <x v="1"/>
    <s v="TA"/>
    <s v="Av"/>
    <x v="4"/>
    <n v="831"/>
    <s v="Unf"/>
    <n v="0"/>
    <n v="161"/>
    <n v="992"/>
    <x v="0"/>
    <s v="Gd"/>
    <s v="Y"/>
    <x v="0"/>
    <n v="1661"/>
    <n v="0"/>
    <n v="0"/>
    <n v="1661"/>
    <n v="1"/>
    <n v="0"/>
    <n v="1"/>
    <n v="0"/>
    <n v="3"/>
    <n v="1"/>
    <s v="Gd"/>
    <n v="8"/>
    <s v="Typ"/>
    <n v="1"/>
    <s v="TA"/>
    <x v="2"/>
    <n v="1955"/>
    <x v="0"/>
    <n v="1"/>
    <n v="377"/>
    <s v="TA"/>
    <s v="TA"/>
    <x v="0"/>
    <n v="0"/>
    <n v="28"/>
    <n v="0"/>
    <n v="0"/>
    <n v="178"/>
    <n v="0"/>
    <s v="NA"/>
    <x v="1"/>
    <s v="NA"/>
    <n v="0"/>
    <n v="10"/>
    <n v="2008"/>
    <x v="0"/>
    <x v="0"/>
    <n v="165500"/>
  </r>
  <r>
    <n v="1373"/>
    <n v="60"/>
    <x v="0"/>
    <n v="75"/>
    <x v="653"/>
    <x v="0"/>
    <s v="NA"/>
    <x v="0"/>
    <x v="0"/>
    <x v="0"/>
    <x v="2"/>
    <x v="0"/>
    <x v="0"/>
    <x v="0"/>
    <x v="0"/>
    <x v="0"/>
    <x v="0"/>
    <n v="7"/>
    <n v="6"/>
    <n v="1998"/>
    <n v="1998"/>
    <x v="0"/>
    <x v="0"/>
    <x v="0"/>
    <s v="VinylSd"/>
    <x v="1"/>
    <n v="0"/>
    <x v="1"/>
    <s v="TA"/>
    <x v="0"/>
    <x v="0"/>
    <s v="TA"/>
    <s v="Av"/>
    <x v="0"/>
    <n v="975"/>
    <s v="Unf"/>
    <n v="0"/>
    <n v="133"/>
    <n v="1108"/>
    <x v="0"/>
    <s v="Ex"/>
    <s v="Y"/>
    <x v="0"/>
    <n v="1108"/>
    <n v="989"/>
    <n v="0"/>
    <n v="2097"/>
    <n v="1"/>
    <n v="0"/>
    <n v="2"/>
    <n v="1"/>
    <n v="3"/>
    <n v="1"/>
    <s v="Gd"/>
    <n v="8"/>
    <s v="Typ"/>
    <n v="1"/>
    <s v="TA"/>
    <x v="1"/>
    <n v="1998"/>
    <x v="0"/>
    <n v="2"/>
    <n v="583"/>
    <s v="TA"/>
    <s v="TA"/>
    <x v="0"/>
    <n v="253"/>
    <n v="170"/>
    <n v="0"/>
    <n v="0"/>
    <n v="0"/>
    <n v="0"/>
    <s v="NA"/>
    <x v="0"/>
    <s v="NA"/>
    <n v="0"/>
    <n v="6"/>
    <n v="2006"/>
    <x v="0"/>
    <x v="0"/>
    <n v="274300"/>
  </r>
  <r>
    <n v="1374"/>
    <n v="20"/>
    <x v="0"/>
    <s v="NA"/>
    <x v="1023"/>
    <x v="0"/>
    <s v="NA"/>
    <x v="0"/>
    <x v="0"/>
    <x v="0"/>
    <x v="0"/>
    <x v="0"/>
    <x v="3"/>
    <x v="0"/>
    <x v="0"/>
    <x v="0"/>
    <x v="1"/>
    <n v="10"/>
    <n v="5"/>
    <n v="2001"/>
    <n v="2002"/>
    <x v="1"/>
    <x v="0"/>
    <x v="0"/>
    <s v="VinylSd"/>
    <x v="0"/>
    <n v="705"/>
    <x v="2"/>
    <s v="TA"/>
    <x v="0"/>
    <x v="2"/>
    <s v="TA"/>
    <s v="Gd"/>
    <x v="0"/>
    <n v="1282"/>
    <s v="Unf"/>
    <n v="0"/>
    <n v="1351"/>
    <n v="2633"/>
    <x v="0"/>
    <s v="Ex"/>
    <s v="Y"/>
    <x v="0"/>
    <n v="2633"/>
    <n v="0"/>
    <n v="0"/>
    <n v="2633"/>
    <n v="1"/>
    <n v="0"/>
    <n v="2"/>
    <n v="1"/>
    <n v="2"/>
    <n v="1"/>
    <s v="Ex"/>
    <n v="8"/>
    <s v="Typ"/>
    <n v="2"/>
    <s v="Gd"/>
    <x v="0"/>
    <n v="2001"/>
    <x v="0"/>
    <n v="3"/>
    <n v="804"/>
    <s v="TA"/>
    <s v="TA"/>
    <x v="0"/>
    <n v="314"/>
    <n v="140"/>
    <n v="0"/>
    <n v="0"/>
    <n v="0"/>
    <n v="0"/>
    <s v="NA"/>
    <x v="0"/>
    <s v="NA"/>
    <n v="0"/>
    <n v="3"/>
    <n v="2007"/>
    <x v="0"/>
    <x v="0"/>
    <n v="466500"/>
  </r>
  <r>
    <n v="1375"/>
    <n v="60"/>
    <x v="3"/>
    <n v="85"/>
    <x v="92"/>
    <x v="0"/>
    <s v="NA"/>
    <x v="0"/>
    <x v="0"/>
    <x v="0"/>
    <x v="0"/>
    <x v="0"/>
    <x v="5"/>
    <x v="0"/>
    <x v="0"/>
    <x v="0"/>
    <x v="0"/>
    <n v="7"/>
    <n v="5"/>
    <n v="2005"/>
    <n v="2005"/>
    <x v="0"/>
    <x v="0"/>
    <x v="6"/>
    <s v="CmentBd"/>
    <x v="1"/>
    <n v="0"/>
    <x v="0"/>
    <s v="TA"/>
    <x v="0"/>
    <x v="0"/>
    <s v="TA"/>
    <s v="No"/>
    <x v="2"/>
    <n v="0"/>
    <s v="Unf"/>
    <n v="0"/>
    <n v="1026"/>
    <n v="1026"/>
    <x v="0"/>
    <s v="Ex"/>
    <s v="Y"/>
    <x v="0"/>
    <n v="1026"/>
    <n v="932"/>
    <n v="0"/>
    <n v="1958"/>
    <n v="0"/>
    <n v="0"/>
    <n v="2"/>
    <n v="1"/>
    <n v="3"/>
    <n v="1"/>
    <s v="Gd"/>
    <n v="9"/>
    <s v="Typ"/>
    <n v="1"/>
    <s v="Gd"/>
    <x v="0"/>
    <n v="2005"/>
    <x v="2"/>
    <n v="3"/>
    <n v="936"/>
    <s v="TA"/>
    <s v="TA"/>
    <x v="0"/>
    <n v="154"/>
    <n v="210"/>
    <n v="0"/>
    <n v="0"/>
    <n v="0"/>
    <n v="0"/>
    <s v="NA"/>
    <x v="0"/>
    <s v="NA"/>
    <n v="0"/>
    <n v="7"/>
    <n v="2008"/>
    <x v="0"/>
    <x v="0"/>
    <n v="250000"/>
  </r>
  <r>
    <n v="1376"/>
    <n v="20"/>
    <x v="0"/>
    <n v="89"/>
    <x v="1024"/>
    <x v="0"/>
    <s v="NA"/>
    <x v="1"/>
    <x v="3"/>
    <x v="0"/>
    <x v="0"/>
    <x v="0"/>
    <x v="16"/>
    <x v="0"/>
    <x v="0"/>
    <x v="0"/>
    <x v="1"/>
    <n v="8"/>
    <n v="5"/>
    <n v="2007"/>
    <n v="2007"/>
    <x v="0"/>
    <x v="0"/>
    <x v="0"/>
    <s v="VinylSd"/>
    <x v="0"/>
    <n v="80"/>
    <x v="0"/>
    <s v="TA"/>
    <x v="0"/>
    <x v="0"/>
    <s v="TA"/>
    <s v="Gd"/>
    <x v="2"/>
    <n v="0"/>
    <s v="Unf"/>
    <n v="0"/>
    <n v="1571"/>
    <n v="1571"/>
    <x v="0"/>
    <s v="Ex"/>
    <s v="Y"/>
    <x v="0"/>
    <n v="1571"/>
    <n v="0"/>
    <n v="0"/>
    <n v="1571"/>
    <n v="0"/>
    <n v="0"/>
    <n v="2"/>
    <n v="0"/>
    <n v="3"/>
    <n v="1"/>
    <s v="Gd"/>
    <n v="7"/>
    <s v="Typ"/>
    <n v="1"/>
    <s v="Gd"/>
    <x v="0"/>
    <n v="2007"/>
    <x v="2"/>
    <n v="3"/>
    <n v="722"/>
    <s v="TA"/>
    <s v="TA"/>
    <x v="0"/>
    <n v="100"/>
    <n v="36"/>
    <n v="0"/>
    <n v="0"/>
    <n v="0"/>
    <n v="0"/>
    <s v="NA"/>
    <x v="0"/>
    <s v="NA"/>
    <n v="0"/>
    <n v="12"/>
    <n v="2007"/>
    <x v="1"/>
    <x v="2"/>
    <n v="239000"/>
  </r>
  <r>
    <n v="1377"/>
    <n v="30"/>
    <x v="0"/>
    <n v="52"/>
    <x v="493"/>
    <x v="0"/>
    <s v="NA"/>
    <x v="0"/>
    <x v="1"/>
    <x v="0"/>
    <x v="0"/>
    <x v="0"/>
    <x v="23"/>
    <x v="0"/>
    <x v="0"/>
    <x v="0"/>
    <x v="1"/>
    <n v="6"/>
    <n v="5"/>
    <n v="1930"/>
    <n v="1950"/>
    <x v="0"/>
    <x v="0"/>
    <x v="2"/>
    <s v="Wd Sdng"/>
    <x v="1"/>
    <n v="0"/>
    <x v="1"/>
    <s v="TA"/>
    <x v="2"/>
    <x v="0"/>
    <s v="TA"/>
    <s v="Mn"/>
    <x v="3"/>
    <n v="384"/>
    <s v="Unf"/>
    <n v="0"/>
    <n v="384"/>
    <n v="768"/>
    <x v="0"/>
    <s v="TA"/>
    <s v="N"/>
    <x v="0"/>
    <n v="790"/>
    <n v="0"/>
    <n v="0"/>
    <n v="790"/>
    <n v="0"/>
    <n v="0"/>
    <n v="1"/>
    <n v="0"/>
    <n v="2"/>
    <n v="1"/>
    <s v="TA"/>
    <n v="4"/>
    <s v="Typ"/>
    <n v="0"/>
    <s v="NA"/>
    <x v="1"/>
    <n v="1925"/>
    <x v="1"/>
    <n v="1"/>
    <n v="160"/>
    <s v="Fa"/>
    <s v="TA"/>
    <x v="0"/>
    <n v="0"/>
    <n v="141"/>
    <n v="0"/>
    <n v="0"/>
    <n v="0"/>
    <n v="0"/>
    <s v="NA"/>
    <x v="0"/>
    <s v="NA"/>
    <n v="0"/>
    <n v="4"/>
    <n v="2008"/>
    <x v="0"/>
    <x v="0"/>
    <n v="91000"/>
  </r>
  <r>
    <n v="1378"/>
    <n v="50"/>
    <x v="0"/>
    <n v="60"/>
    <x v="1025"/>
    <x v="0"/>
    <s v="Grvl"/>
    <x v="0"/>
    <x v="0"/>
    <x v="0"/>
    <x v="0"/>
    <x v="0"/>
    <x v="15"/>
    <x v="0"/>
    <x v="0"/>
    <x v="0"/>
    <x v="2"/>
    <n v="5"/>
    <n v="5"/>
    <n v="1941"/>
    <n v="1960"/>
    <x v="0"/>
    <x v="0"/>
    <x v="2"/>
    <s v="Wd Sdng"/>
    <x v="1"/>
    <n v="0"/>
    <x v="1"/>
    <s v="TA"/>
    <x v="1"/>
    <x v="1"/>
    <s v="TA"/>
    <s v="No"/>
    <x v="6"/>
    <n v="408"/>
    <s v="BLQ"/>
    <n v="420"/>
    <n v="156"/>
    <n v="984"/>
    <x v="0"/>
    <s v="Ex"/>
    <s v="Y"/>
    <x v="0"/>
    <n v="984"/>
    <n v="620"/>
    <n v="0"/>
    <n v="1604"/>
    <n v="0"/>
    <n v="0"/>
    <n v="2"/>
    <n v="0"/>
    <n v="3"/>
    <n v="1"/>
    <s v="TA"/>
    <n v="6"/>
    <s v="Min2"/>
    <n v="0"/>
    <s v="NA"/>
    <x v="1"/>
    <n v="1977"/>
    <x v="1"/>
    <n v="2"/>
    <n v="660"/>
    <s v="TA"/>
    <s v="TA"/>
    <x v="0"/>
    <n v="0"/>
    <n v="68"/>
    <n v="0"/>
    <n v="0"/>
    <n v="0"/>
    <n v="0"/>
    <s v="NA"/>
    <x v="0"/>
    <s v="NA"/>
    <n v="0"/>
    <n v="7"/>
    <n v="2009"/>
    <x v="0"/>
    <x v="0"/>
    <n v="117000"/>
  </r>
  <r>
    <n v="1379"/>
    <n v="160"/>
    <x v="1"/>
    <n v="21"/>
    <x v="1026"/>
    <x v="0"/>
    <s v="NA"/>
    <x v="0"/>
    <x v="0"/>
    <x v="0"/>
    <x v="0"/>
    <x v="0"/>
    <x v="22"/>
    <x v="0"/>
    <x v="0"/>
    <x v="4"/>
    <x v="0"/>
    <n v="6"/>
    <n v="5"/>
    <n v="1973"/>
    <n v="1973"/>
    <x v="0"/>
    <x v="0"/>
    <x v="3"/>
    <s v="HdBoard"/>
    <x v="0"/>
    <n v="408"/>
    <x v="1"/>
    <s v="TA"/>
    <x v="1"/>
    <x v="1"/>
    <s v="Fa"/>
    <s v="No"/>
    <x v="4"/>
    <n v="309"/>
    <s v="Unf"/>
    <n v="0"/>
    <n v="174"/>
    <n v="483"/>
    <x v="0"/>
    <s v="TA"/>
    <s v="Y"/>
    <x v="0"/>
    <n v="483"/>
    <n v="504"/>
    <n v="0"/>
    <n v="987"/>
    <n v="0"/>
    <n v="0"/>
    <n v="1"/>
    <n v="1"/>
    <n v="2"/>
    <n v="1"/>
    <s v="TA"/>
    <n v="5"/>
    <s v="Typ"/>
    <n v="0"/>
    <s v="NA"/>
    <x v="1"/>
    <n v="1973"/>
    <x v="1"/>
    <n v="1"/>
    <n v="264"/>
    <s v="TA"/>
    <s v="TA"/>
    <x v="0"/>
    <n v="72"/>
    <n v="0"/>
    <n v="0"/>
    <n v="0"/>
    <n v="0"/>
    <n v="0"/>
    <s v="NA"/>
    <x v="0"/>
    <s v="NA"/>
    <n v="0"/>
    <n v="6"/>
    <n v="2006"/>
    <x v="0"/>
    <x v="0"/>
    <n v="83000"/>
  </r>
  <r>
    <n v="1380"/>
    <n v="80"/>
    <x v="0"/>
    <n v="73"/>
    <x v="1027"/>
    <x v="0"/>
    <s v="NA"/>
    <x v="0"/>
    <x v="0"/>
    <x v="0"/>
    <x v="0"/>
    <x v="0"/>
    <x v="16"/>
    <x v="0"/>
    <x v="0"/>
    <x v="0"/>
    <x v="5"/>
    <n v="5"/>
    <n v="5"/>
    <n v="2006"/>
    <n v="2007"/>
    <x v="0"/>
    <x v="0"/>
    <x v="0"/>
    <s v="VinylSd"/>
    <x v="1"/>
    <n v="0"/>
    <x v="1"/>
    <s v="TA"/>
    <x v="0"/>
    <x v="0"/>
    <s v="TA"/>
    <s v="No"/>
    <x v="2"/>
    <n v="0"/>
    <s v="Unf"/>
    <n v="0"/>
    <n v="384"/>
    <n v="384"/>
    <x v="0"/>
    <s v="Gd"/>
    <s v="Y"/>
    <x v="5"/>
    <n v="754"/>
    <n v="640"/>
    <n v="0"/>
    <n v="1394"/>
    <n v="0"/>
    <n v="0"/>
    <n v="2"/>
    <n v="1"/>
    <n v="3"/>
    <n v="1"/>
    <s v="Gd"/>
    <n v="7"/>
    <s v="Typ"/>
    <n v="0"/>
    <s v="NA"/>
    <x v="2"/>
    <n v="2007"/>
    <x v="2"/>
    <n v="2"/>
    <n v="400"/>
    <s v="TA"/>
    <s v="TA"/>
    <x v="0"/>
    <n v="100"/>
    <n v="0"/>
    <n v="0"/>
    <n v="0"/>
    <n v="0"/>
    <n v="0"/>
    <s v="NA"/>
    <x v="0"/>
    <s v="NA"/>
    <n v="0"/>
    <n v="5"/>
    <n v="2008"/>
    <x v="0"/>
    <x v="0"/>
    <n v="167500"/>
  </r>
  <r>
    <n v="1381"/>
    <n v="30"/>
    <x v="0"/>
    <n v="45"/>
    <x v="1028"/>
    <x v="0"/>
    <s v="Grvl"/>
    <x v="0"/>
    <x v="0"/>
    <x v="0"/>
    <x v="0"/>
    <x v="0"/>
    <x v="15"/>
    <x v="0"/>
    <x v="0"/>
    <x v="0"/>
    <x v="1"/>
    <n v="3"/>
    <n v="3"/>
    <n v="1914"/>
    <n v="1950"/>
    <x v="0"/>
    <x v="0"/>
    <x v="9"/>
    <s v="Stucco"/>
    <x v="1"/>
    <n v="0"/>
    <x v="1"/>
    <s v="Fa"/>
    <x v="2"/>
    <x v="1"/>
    <s v="Fa"/>
    <s v="No"/>
    <x v="3"/>
    <n v="203"/>
    <s v="Unf"/>
    <n v="0"/>
    <n v="661"/>
    <n v="864"/>
    <x v="0"/>
    <s v="TA"/>
    <s v="N"/>
    <x v="1"/>
    <n v="864"/>
    <n v="0"/>
    <n v="0"/>
    <n v="864"/>
    <n v="1"/>
    <n v="0"/>
    <n v="1"/>
    <n v="0"/>
    <n v="2"/>
    <n v="1"/>
    <s v="TA"/>
    <n v="5"/>
    <s v="Typ"/>
    <n v="0"/>
    <s v="NA"/>
    <x v="1"/>
    <n v="1938"/>
    <x v="1"/>
    <n v="1"/>
    <n v="200"/>
    <s v="TA"/>
    <s v="Fa"/>
    <x v="0"/>
    <n v="0"/>
    <n v="0"/>
    <n v="96"/>
    <n v="0"/>
    <n v="0"/>
    <n v="0"/>
    <s v="NA"/>
    <x v="0"/>
    <s v="NA"/>
    <n v="0"/>
    <n v="6"/>
    <n v="2010"/>
    <x v="0"/>
    <x v="0"/>
    <n v="58500"/>
  </r>
  <r>
    <n v="1382"/>
    <n v="20"/>
    <x v="0"/>
    <s v="NA"/>
    <x v="1029"/>
    <x v="0"/>
    <s v="NA"/>
    <x v="1"/>
    <x v="0"/>
    <x v="0"/>
    <x v="2"/>
    <x v="0"/>
    <x v="11"/>
    <x v="0"/>
    <x v="0"/>
    <x v="0"/>
    <x v="1"/>
    <n v="6"/>
    <n v="7"/>
    <n v="1970"/>
    <n v="1970"/>
    <x v="0"/>
    <x v="0"/>
    <x v="4"/>
    <s v="Plywood"/>
    <x v="1"/>
    <n v="0"/>
    <x v="1"/>
    <s v="TA"/>
    <x v="1"/>
    <x v="1"/>
    <s v="TA"/>
    <s v="Mn"/>
    <x v="4"/>
    <n v="865"/>
    <s v="Unf"/>
    <n v="0"/>
    <n v="340"/>
    <n v="1205"/>
    <x v="0"/>
    <s v="Ex"/>
    <s v="Y"/>
    <x v="0"/>
    <n v="2117"/>
    <n v="0"/>
    <n v="0"/>
    <n v="2117"/>
    <n v="0"/>
    <n v="0"/>
    <n v="2"/>
    <n v="1"/>
    <n v="4"/>
    <n v="1"/>
    <s v="TA"/>
    <n v="7"/>
    <s v="Typ"/>
    <n v="2"/>
    <s v="Gd"/>
    <x v="0"/>
    <n v="1970"/>
    <x v="2"/>
    <n v="2"/>
    <n v="550"/>
    <s v="TA"/>
    <s v="TA"/>
    <x v="0"/>
    <n v="0"/>
    <n v="42"/>
    <n v="0"/>
    <n v="0"/>
    <n v="0"/>
    <n v="0"/>
    <s v="NA"/>
    <x v="0"/>
    <s v="NA"/>
    <n v="0"/>
    <n v="5"/>
    <n v="2008"/>
    <x v="0"/>
    <x v="0"/>
    <n v="237500"/>
  </r>
  <r>
    <n v="1383"/>
    <n v="70"/>
    <x v="1"/>
    <n v="60"/>
    <x v="25"/>
    <x v="0"/>
    <s v="NA"/>
    <x v="0"/>
    <x v="0"/>
    <x v="0"/>
    <x v="2"/>
    <x v="0"/>
    <x v="7"/>
    <x v="0"/>
    <x v="0"/>
    <x v="0"/>
    <x v="0"/>
    <n v="7"/>
    <n v="7"/>
    <n v="1920"/>
    <n v="1950"/>
    <x v="1"/>
    <x v="0"/>
    <x v="2"/>
    <s v="Wd Sdng"/>
    <x v="1"/>
    <n v="0"/>
    <x v="1"/>
    <s v="TA"/>
    <x v="2"/>
    <x v="4"/>
    <s v="TA"/>
    <s v="No"/>
    <x v="2"/>
    <n v="0"/>
    <s v="Unf"/>
    <n v="0"/>
    <n v="596"/>
    <n v="596"/>
    <x v="0"/>
    <s v="Ex"/>
    <s v="Y"/>
    <x v="0"/>
    <n v="998"/>
    <n v="764"/>
    <n v="0"/>
    <n v="1762"/>
    <n v="1"/>
    <n v="0"/>
    <n v="1"/>
    <n v="1"/>
    <n v="4"/>
    <n v="1"/>
    <s v="Gd"/>
    <n v="8"/>
    <s v="Typ"/>
    <n v="0"/>
    <s v="NA"/>
    <x v="1"/>
    <n v="1989"/>
    <x v="1"/>
    <n v="2"/>
    <n v="576"/>
    <s v="TA"/>
    <s v="TA"/>
    <x v="1"/>
    <n v="36"/>
    <n v="0"/>
    <n v="221"/>
    <n v="0"/>
    <n v="0"/>
    <n v="0"/>
    <s v="NA"/>
    <x v="0"/>
    <s v="NA"/>
    <n v="0"/>
    <n v="10"/>
    <n v="2006"/>
    <x v="0"/>
    <x v="0"/>
    <n v="157000"/>
  </r>
  <r>
    <n v="1384"/>
    <n v="30"/>
    <x v="0"/>
    <s v="NA"/>
    <x v="1030"/>
    <x v="0"/>
    <s v="NA"/>
    <x v="0"/>
    <x v="0"/>
    <x v="0"/>
    <x v="0"/>
    <x v="0"/>
    <x v="9"/>
    <x v="0"/>
    <x v="0"/>
    <x v="0"/>
    <x v="1"/>
    <n v="5"/>
    <n v="7"/>
    <n v="1918"/>
    <n v="2007"/>
    <x v="0"/>
    <x v="0"/>
    <x v="2"/>
    <s v="Wd Sdng"/>
    <x v="1"/>
    <n v="0"/>
    <x v="1"/>
    <s v="Gd"/>
    <x v="2"/>
    <x v="1"/>
    <s v="TA"/>
    <s v="No"/>
    <x v="2"/>
    <n v="0"/>
    <s v="Unf"/>
    <n v="0"/>
    <n v="816"/>
    <n v="816"/>
    <x v="0"/>
    <s v="Ex"/>
    <s v="Y"/>
    <x v="0"/>
    <n v="1416"/>
    <n v="0"/>
    <n v="0"/>
    <n v="1416"/>
    <n v="0"/>
    <n v="0"/>
    <n v="2"/>
    <n v="0"/>
    <n v="3"/>
    <n v="1"/>
    <s v="Gd"/>
    <n v="7"/>
    <s v="Typ"/>
    <n v="0"/>
    <s v="NA"/>
    <x v="0"/>
    <n v="2007"/>
    <x v="1"/>
    <n v="2"/>
    <n v="576"/>
    <s v="TA"/>
    <s v="TA"/>
    <x v="1"/>
    <n v="0"/>
    <n v="0"/>
    <n v="112"/>
    <n v="0"/>
    <n v="0"/>
    <n v="0"/>
    <s v="NA"/>
    <x v="0"/>
    <s v="NA"/>
    <n v="0"/>
    <n v="8"/>
    <n v="2007"/>
    <x v="0"/>
    <x v="0"/>
    <n v="112000"/>
  </r>
  <r>
    <n v="1385"/>
    <n v="50"/>
    <x v="0"/>
    <n v="60"/>
    <x v="167"/>
    <x v="0"/>
    <s v="NA"/>
    <x v="0"/>
    <x v="0"/>
    <x v="0"/>
    <x v="0"/>
    <x v="0"/>
    <x v="15"/>
    <x v="0"/>
    <x v="0"/>
    <x v="0"/>
    <x v="2"/>
    <n v="6"/>
    <n v="5"/>
    <n v="1939"/>
    <n v="1950"/>
    <x v="0"/>
    <x v="0"/>
    <x v="5"/>
    <s v="Wd Shng"/>
    <x v="1"/>
    <n v="0"/>
    <x v="1"/>
    <s v="TA"/>
    <x v="2"/>
    <x v="1"/>
    <s v="TA"/>
    <s v="Mn"/>
    <x v="3"/>
    <n v="204"/>
    <s v="Unf"/>
    <n v="0"/>
    <n v="356"/>
    <n v="560"/>
    <x v="0"/>
    <s v="TA"/>
    <s v="Y"/>
    <x v="0"/>
    <n v="698"/>
    <n v="560"/>
    <n v="0"/>
    <n v="1258"/>
    <n v="0"/>
    <n v="0"/>
    <n v="1"/>
    <n v="0"/>
    <n v="2"/>
    <n v="1"/>
    <s v="TA"/>
    <n v="6"/>
    <s v="Typ"/>
    <n v="0"/>
    <s v="NA"/>
    <x v="1"/>
    <n v="1939"/>
    <x v="1"/>
    <n v="1"/>
    <n v="280"/>
    <s v="TA"/>
    <s v="TA"/>
    <x v="2"/>
    <n v="0"/>
    <n v="0"/>
    <n v="0"/>
    <n v="0"/>
    <n v="0"/>
    <n v="0"/>
    <s v="NA"/>
    <x v="1"/>
    <s v="NA"/>
    <n v="0"/>
    <n v="10"/>
    <n v="2009"/>
    <x v="0"/>
    <x v="0"/>
    <n v="105000"/>
  </r>
  <r>
    <n v="1386"/>
    <n v="50"/>
    <x v="1"/>
    <n v="40"/>
    <x v="1031"/>
    <x v="0"/>
    <s v="NA"/>
    <x v="0"/>
    <x v="0"/>
    <x v="0"/>
    <x v="0"/>
    <x v="0"/>
    <x v="13"/>
    <x v="0"/>
    <x v="0"/>
    <x v="0"/>
    <x v="2"/>
    <n v="4"/>
    <n v="8"/>
    <n v="1922"/>
    <n v="2007"/>
    <x v="0"/>
    <x v="0"/>
    <x v="0"/>
    <s v="VinylSd"/>
    <x v="1"/>
    <n v="0"/>
    <x v="1"/>
    <s v="Gd"/>
    <x v="2"/>
    <x v="1"/>
    <s v="TA"/>
    <s v="No"/>
    <x v="4"/>
    <n v="735"/>
    <s v="Unf"/>
    <n v="0"/>
    <n v="61"/>
    <n v="796"/>
    <x v="0"/>
    <s v="Gd"/>
    <s v="Y"/>
    <x v="0"/>
    <n v="796"/>
    <n v="358"/>
    <n v="0"/>
    <n v="1154"/>
    <n v="1"/>
    <n v="0"/>
    <n v="1"/>
    <n v="0"/>
    <n v="3"/>
    <n v="1"/>
    <s v="Gd"/>
    <n v="7"/>
    <s v="Typ"/>
    <n v="0"/>
    <s v="NA"/>
    <x v="1"/>
    <n v="1922"/>
    <x v="1"/>
    <n v="1"/>
    <n v="240"/>
    <s v="TA"/>
    <s v="TA"/>
    <x v="1"/>
    <n v="0"/>
    <n v="96"/>
    <n v="0"/>
    <n v="0"/>
    <n v="0"/>
    <n v="0"/>
    <s v="NA"/>
    <x v="1"/>
    <s v="NA"/>
    <n v="0"/>
    <n v="5"/>
    <n v="2010"/>
    <x v="0"/>
    <x v="0"/>
    <n v="125500"/>
  </r>
  <r>
    <n v="1387"/>
    <n v="60"/>
    <x v="0"/>
    <n v="80"/>
    <x v="1032"/>
    <x v="0"/>
    <s v="NA"/>
    <x v="1"/>
    <x v="0"/>
    <x v="0"/>
    <x v="0"/>
    <x v="0"/>
    <x v="6"/>
    <x v="6"/>
    <x v="0"/>
    <x v="0"/>
    <x v="0"/>
    <n v="7"/>
    <n v="5"/>
    <n v="1978"/>
    <n v="1978"/>
    <x v="0"/>
    <x v="0"/>
    <x v="7"/>
    <s v="Plywood"/>
    <x v="0"/>
    <n v="184"/>
    <x v="1"/>
    <s v="TA"/>
    <x v="1"/>
    <x v="0"/>
    <s v="TA"/>
    <s v="No"/>
    <x v="4"/>
    <n v="790"/>
    <s v="LwQ"/>
    <n v="469"/>
    <n v="133"/>
    <n v="1392"/>
    <x v="0"/>
    <s v="TA"/>
    <s v="Y"/>
    <x v="0"/>
    <n v="1392"/>
    <n v="1392"/>
    <n v="0"/>
    <n v="2784"/>
    <n v="1"/>
    <n v="0"/>
    <n v="3"/>
    <n v="1"/>
    <n v="5"/>
    <n v="1"/>
    <s v="Gd"/>
    <n v="12"/>
    <s v="Typ"/>
    <n v="2"/>
    <s v="TA"/>
    <x v="0"/>
    <n v="1978"/>
    <x v="0"/>
    <n v="2"/>
    <n v="564"/>
    <s v="TA"/>
    <s v="TA"/>
    <x v="0"/>
    <n v="0"/>
    <n v="112"/>
    <n v="0"/>
    <n v="0"/>
    <n v="440"/>
    <n v="519"/>
    <s v="Fa"/>
    <x v="1"/>
    <s v="TenC"/>
    <n v="2000"/>
    <n v="7"/>
    <n v="2006"/>
    <x v="0"/>
    <x v="0"/>
    <n v="250000"/>
  </r>
  <r>
    <n v="1388"/>
    <n v="50"/>
    <x v="1"/>
    <n v="60"/>
    <x v="133"/>
    <x v="0"/>
    <s v="Grvl"/>
    <x v="0"/>
    <x v="0"/>
    <x v="0"/>
    <x v="0"/>
    <x v="0"/>
    <x v="7"/>
    <x v="3"/>
    <x v="0"/>
    <x v="0"/>
    <x v="2"/>
    <n v="6"/>
    <n v="7"/>
    <n v="1916"/>
    <n v="1950"/>
    <x v="0"/>
    <x v="0"/>
    <x v="9"/>
    <s v="Stucco"/>
    <x v="1"/>
    <n v="0"/>
    <x v="1"/>
    <s v="Gd"/>
    <x v="2"/>
    <x v="1"/>
    <s v="TA"/>
    <s v="No"/>
    <x v="3"/>
    <n v="168"/>
    <s v="LwQ"/>
    <n v="546"/>
    <n v="0"/>
    <n v="714"/>
    <x v="1"/>
    <s v="TA"/>
    <s v="N"/>
    <x v="0"/>
    <n v="1664"/>
    <n v="862"/>
    <n v="0"/>
    <n v="2526"/>
    <n v="0"/>
    <n v="0"/>
    <n v="2"/>
    <n v="0"/>
    <n v="5"/>
    <n v="1"/>
    <s v="Gd"/>
    <n v="10"/>
    <s v="Typ"/>
    <n v="1"/>
    <s v="Gd"/>
    <x v="1"/>
    <n v="1916"/>
    <x v="1"/>
    <n v="1"/>
    <n v="216"/>
    <s v="TA"/>
    <s v="TA"/>
    <x v="0"/>
    <n v="88"/>
    <n v="15"/>
    <n v="0"/>
    <n v="0"/>
    <n v="0"/>
    <n v="0"/>
    <s v="NA"/>
    <x v="2"/>
    <s v="NA"/>
    <n v="0"/>
    <n v="8"/>
    <n v="2007"/>
    <x v="5"/>
    <x v="5"/>
    <n v="136000"/>
  </r>
  <r>
    <n v="1389"/>
    <n v="20"/>
    <x v="0"/>
    <n v="42"/>
    <x v="1033"/>
    <x v="0"/>
    <s v="NA"/>
    <x v="1"/>
    <x v="3"/>
    <x v="0"/>
    <x v="3"/>
    <x v="0"/>
    <x v="17"/>
    <x v="0"/>
    <x v="0"/>
    <x v="0"/>
    <x v="1"/>
    <n v="9"/>
    <n v="5"/>
    <n v="2006"/>
    <n v="2007"/>
    <x v="0"/>
    <x v="0"/>
    <x v="0"/>
    <s v="VinylSd"/>
    <x v="2"/>
    <n v="160"/>
    <x v="2"/>
    <s v="TA"/>
    <x v="0"/>
    <x v="2"/>
    <s v="TA"/>
    <s v="Gd"/>
    <x v="0"/>
    <n v="1320"/>
    <s v="Unf"/>
    <n v="0"/>
    <n v="426"/>
    <n v="1746"/>
    <x v="0"/>
    <s v="Ex"/>
    <s v="Y"/>
    <x v="0"/>
    <n v="1746"/>
    <n v="0"/>
    <n v="0"/>
    <n v="1746"/>
    <n v="1"/>
    <n v="0"/>
    <n v="2"/>
    <n v="0"/>
    <n v="3"/>
    <n v="1"/>
    <s v="Ex"/>
    <n v="7"/>
    <s v="Typ"/>
    <n v="2"/>
    <s v="Gd"/>
    <x v="0"/>
    <n v="2006"/>
    <x v="2"/>
    <n v="3"/>
    <n v="758"/>
    <s v="TA"/>
    <s v="TA"/>
    <x v="0"/>
    <n v="201"/>
    <n v="39"/>
    <n v="0"/>
    <n v="0"/>
    <n v="0"/>
    <n v="0"/>
    <s v="NA"/>
    <x v="0"/>
    <s v="NA"/>
    <n v="0"/>
    <n v="10"/>
    <n v="2009"/>
    <x v="0"/>
    <x v="0"/>
    <n v="377500"/>
  </r>
  <r>
    <n v="1390"/>
    <n v="50"/>
    <x v="1"/>
    <n v="60"/>
    <x v="100"/>
    <x v="0"/>
    <s v="NA"/>
    <x v="0"/>
    <x v="0"/>
    <x v="0"/>
    <x v="0"/>
    <x v="0"/>
    <x v="8"/>
    <x v="0"/>
    <x v="0"/>
    <x v="0"/>
    <x v="2"/>
    <n v="6"/>
    <n v="6"/>
    <n v="1941"/>
    <n v="1950"/>
    <x v="0"/>
    <x v="0"/>
    <x v="2"/>
    <s v="Wd Sdng"/>
    <x v="1"/>
    <n v="0"/>
    <x v="1"/>
    <s v="Gd"/>
    <x v="2"/>
    <x v="1"/>
    <s v="Gd"/>
    <s v="No"/>
    <x v="1"/>
    <n v="375"/>
    <s v="Unf"/>
    <n v="0"/>
    <n v="360"/>
    <n v="735"/>
    <x v="0"/>
    <s v="Ex"/>
    <s v="Y"/>
    <x v="0"/>
    <n v="869"/>
    <n v="349"/>
    <n v="0"/>
    <n v="1218"/>
    <n v="0"/>
    <n v="1"/>
    <n v="1"/>
    <n v="0"/>
    <n v="3"/>
    <n v="1"/>
    <s v="TA"/>
    <n v="6"/>
    <s v="Typ"/>
    <n v="1"/>
    <s v="Gd"/>
    <x v="1"/>
    <n v="2003"/>
    <x v="1"/>
    <n v="2"/>
    <n v="440"/>
    <s v="TA"/>
    <s v="TA"/>
    <x v="0"/>
    <n v="0"/>
    <n v="0"/>
    <n v="0"/>
    <n v="0"/>
    <n v="0"/>
    <n v="0"/>
    <s v="NA"/>
    <x v="0"/>
    <s v="NA"/>
    <n v="0"/>
    <n v="3"/>
    <n v="2007"/>
    <x v="0"/>
    <x v="0"/>
    <n v="131000"/>
  </r>
  <r>
    <n v="1391"/>
    <n v="20"/>
    <x v="0"/>
    <n v="70"/>
    <x v="134"/>
    <x v="0"/>
    <s v="NA"/>
    <x v="0"/>
    <x v="0"/>
    <x v="0"/>
    <x v="0"/>
    <x v="0"/>
    <x v="0"/>
    <x v="0"/>
    <x v="0"/>
    <x v="0"/>
    <x v="1"/>
    <n v="7"/>
    <n v="5"/>
    <n v="2000"/>
    <n v="2000"/>
    <x v="0"/>
    <x v="0"/>
    <x v="0"/>
    <s v="VinylSd"/>
    <x v="0"/>
    <n v="244"/>
    <x v="0"/>
    <s v="TA"/>
    <x v="0"/>
    <x v="0"/>
    <s v="TA"/>
    <s v="Av"/>
    <x v="0"/>
    <n v="1400"/>
    <s v="Unf"/>
    <n v="0"/>
    <n v="125"/>
    <n v="1525"/>
    <x v="0"/>
    <s v="Ex"/>
    <s v="Y"/>
    <x v="0"/>
    <n v="1525"/>
    <n v="0"/>
    <n v="0"/>
    <n v="1525"/>
    <n v="1"/>
    <n v="0"/>
    <n v="2"/>
    <n v="0"/>
    <n v="3"/>
    <n v="1"/>
    <s v="Gd"/>
    <n v="6"/>
    <s v="Typ"/>
    <n v="0"/>
    <s v="NA"/>
    <x v="0"/>
    <n v="2000"/>
    <x v="0"/>
    <n v="2"/>
    <n v="541"/>
    <s v="TA"/>
    <s v="TA"/>
    <x v="0"/>
    <n v="219"/>
    <n v="36"/>
    <n v="0"/>
    <n v="0"/>
    <n v="0"/>
    <n v="0"/>
    <s v="NA"/>
    <x v="0"/>
    <s v="NA"/>
    <n v="0"/>
    <n v="9"/>
    <n v="2006"/>
    <x v="0"/>
    <x v="0"/>
    <n v="235000"/>
  </r>
  <r>
    <n v="1392"/>
    <n v="90"/>
    <x v="0"/>
    <n v="65"/>
    <x v="1034"/>
    <x v="0"/>
    <s v="NA"/>
    <x v="0"/>
    <x v="0"/>
    <x v="0"/>
    <x v="0"/>
    <x v="0"/>
    <x v="11"/>
    <x v="0"/>
    <x v="0"/>
    <x v="2"/>
    <x v="1"/>
    <n v="5"/>
    <n v="5"/>
    <n v="1967"/>
    <n v="1967"/>
    <x v="0"/>
    <x v="0"/>
    <x v="7"/>
    <s v="Plywood"/>
    <x v="1"/>
    <n v="0"/>
    <x v="1"/>
    <s v="TA"/>
    <x v="1"/>
    <x v="1"/>
    <s v="TA"/>
    <s v="No"/>
    <x v="2"/>
    <n v="0"/>
    <s v="Unf"/>
    <n v="0"/>
    <n v="1584"/>
    <n v="1584"/>
    <x v="0"/>
    <s v="TA"/>
    <s v="Y"/>
    <x v="0"/>
    <n v="1584"/>
    <n v="0"/>
    <n v="0"/>
    <n v="1584"/>
    <n v="0"/>
    <n v="0"/>
    <n v="2"/>
    <n v="0"/>
    <n v="4"/>
    <n v="2"/>
    <s v="TA"/>
    <n v="8"/>
    <s v="Mod"/>
    <n v="0"/>
    <s v="NA"/>
    <x v="1"/>
    <n v="1967"/>
    <x v="1"/>
    <n v="3"/>
    <n v="792"/>
    <s v="TA"/>
    <s v="TA"/>
    <x v="0"/>
    <n v="0"/>
    <n v="152"/>
    <n v="0"/>
    <n v="0"/>
    <n v="0"/>
    <n v="0"/>
    <s v="NA"/>
    <x v="0"/>
    <s v="NA"/>
    <n v="0"/>
    <n v="4"/>
    <n v="2009"/>
    <x v="0"/>
    <x v="0"/>
    <n v="124000"/>
  </r>
  <r>
    <n v="1393"/>
    <n v="85"/>
    <x v="0"/>
    <n v="68"/>
    <x v="1035"/>
    <x v="0"/>
    <s v="NA"/>
    <x v="0"/>
    <x v="0"/>
    <x v="0"/>
    <x v="0"/>
    <x v="0"/>
    <x v="11"/>
    <x v="0"/>
    <x v="0"/>
    <x v="0"/>
    <x v="4"/>
    <n v="5"/>
    <n v="5"/>
    <n v="1967"/>
    <n v="1967"/>
    <x v="0"/>
    <x v="0"/>
    <x v="3"/>
    <s v="HdBoard"/>
    <x v="1"/>
    <n v="0"/>
    <x v="1"/>
    <s v="TA"/>
    <x v="1"/>
    <x v="1"/>
    <s v="TA"/>
    <s v="Av"/>
    <x v="1"/>
    <n v="769"/>
    <s v="Unf"/>
    <n v="0"/>
    <n v="95"/>
    <n v="864"/>
    <x v="0"/>
    <s v="TA"/>
    <s v="Y"/>
    <x v="0"/>
    <n v="900"/>
    <n v="0"/>
    <n v="0"/>
    <n v="900"/>
    <n v="1"/>
    <n v="0"/>
    <n v="1"/>
    <n v="0"/>
    <n v="3"/>
    <n v="1"/>
    <s v="TA"/>
    <n v="6"/>
    <s v="Typ"/>
    <n v="1"/>
    <s v="Po"/>
    <x v="0"/>
    <n v="1967"/>
    <x v="0"/>
    <n v="1"/>
    <n v="288"/>
    <s v="TA"/>
    <s v="TA"/>
    <x v="0"/>
    <n v="175"/>
    <n v="144"/>
    <n v="0"/>
    <n v="0"/>
    <n v="0"/>
    <n v="0"/>
    <s v="NA"/>
    <x v="4"/>
    <s v="NA"/>
    <n v="0"/>
    <n v="12"/>
    <n v="2006"/>
    <x v="0"/>
    <x v="0"/>
    <n v="123000"/>
  </r>
  <r>
    <n v="1394"/>
    <n v="190"/>
    <x v="1"/>
    <n v="60"/>
    <x v="99"/>
    <x v="0"/>
    <s v="Pave"/>
    <x v="0"/>
    <x v="0"/>
    <x v="0"/>
    <x v="0"/>
    <x v="0"/>
    <x v="7"/>
    <x v="0"/>
    <x v="0"/>
    <x v="1"/>
    <x v="2"/>
    <n v="6"/>
    <n v="7"/>
    <n v="1905"/>
    <n v="2000"/>
    <x v="0"/>
    <x v="0"/>
    <x v="2"/>
    <s v="Wd Sdng"/>
    <x v="1"/>
    <n v="0"/>
    <x v="1"/>
    <s v="TA"/>
    <x v="2"/>
    <x v="4"/>
    <s v="TA"/>
    <s v="No"/>
    <x v="2"/>
    <n v="0"/>
    <s v="Unf"/>
    <n v="0"/>
    <n v="482"/>
    <n v="482"/>
    <x v="0"/>
    <s v="Ex"/>
    <s v="N"/>
    <x v="0"/>
    <n v="1221"/>
    <n v="691"/>
    <n v="0"/>
    <n v="1912"/>
    <n v="0"/>
    <n v="0"/>
    <n v="2"/>
    <n v="0"/>
    <n v="3"/>
    <n v="2"/>
    <s v="TA"/>
    <n v="7"/>
    <s v="Typ"/>
    <n v="1"/>
    <s v="TA"/>
    <x v="1"/>
    <n v="2003"/>
    <x v="1"/>
    <n v="2"/>
    <n v="672"/>
    <s v="Gd"/>
    <s v="TA"/>
    <x v="0"/>
    <n v="0"/>
    <n v="25"/>
    <n v="212"/>
    <n v="0"/>
    <n v="0"/>
    <n v="0"/>
    <s v="NA"/>
    <x v="0"/>
    <s v="NA"/>
    <n v="0"/>
    <n v="4"/>
    <n v="2008"/>
    <x v="0"/>
    <x v="0"/>
    <n v="163000"/>
  </r>
  <r>
    <n v="1395"/>
    <n v="120"/>
    <x v="0"/>
    <n v="53"/>
    <x v="1036"/>
    <x v="0"/>
    <s v="NA"/>
    <x v="0"/>
    <x v="0"/>
    <x v="0"/>
    <x v="0"/>
    <x v="0"/>
    <x v="21"/>
    <x v="0"/>
    <x v="0"/>
    <x v="3"/>
    <x v="1"/>
    <n v="7"/>
    <n v="5"/>
    <n v="2006"/>
    <n v="2006"/>
    <x v="1"/>
    <x v="0"/>
    <x v="0"/>
    <s v="VinylSd"/>
    <x v="0"/>
    <n v="45"/>
    <x v="0"/>
    <s v="TA"/>
    <x v="0"/>
    <x v="0"/>
    <s v="TA"/>
    <s v="Av"/>
    <x v="0"/>
    <n v="1070"/>
    <s v="Unf"/>
    <n v="0"/>
    <n v="286"/>
    <n v="1356"/>
    <x v="0"/>
    <s v="Ex"/>
    <s v="Y"/>
    <x v="0"/>
    <n v="1500"/>
    <n v="0"/>
    <n v="0"/>
    <n v="1500"/>
    <n v="1"/>
    <n v="0"/>
    <n v="2"/>
    <n v="0"/>
    <n v="2"/>
    <n v="1"/>
    <s v="Gd"/>
    <n v="6"/>
    <s v="Typ"/>
    <n v="1"/>
    <s v="Gd"/>
    <x v="0"/>
    <n v="2006"/>
    <x v="2"/>
    <n v="3"/>
    <n v="648"/>
    <s v="TA"/>
    <s v="TA"/>
    <x v="0"/>
    <n v="161"/>
    <n v="20"/>
    <n v="0"/>
    <n v="0"/>
    <n v="0"/>
    <n v="0"/>
    <s v="NA"/>
    <x v="0"/>
    <s v="NA"/>
    <n v="0"/>
    <n v="10"/>
    <n v="2006"/>
    <x v="1"/>
    <x v="2"/>
    <n v="246578"/>
  </r>
  <r>
    <n v="1396"/>
    <n v="60"/>
    <x v="0"/>
    <n v="88"/>
    <x v="674"/>
    <x v="0"/>
    <s v="NA"/>
    <x v="1"/>
    <x v="0"/>
    <x v="0"/>
    <x v="0"/>
    <x v="0"/>
    <x v="16"/>
    <x v="0"/>
    <x v="0"/>
    <x v="0"/>
    <x v="0"/>
    <n v="8"/>
    <n v="5"/>
    <n v="2005"/>
    <n v="2006"/>
    <x v="1"/>
    <x v="0"/>
    <x v="0"/>
    <s v="VinylSd"/>
    <x v="0"/>
    <n v="245"/>
    <x v="0"/>
    <s v="TA"/>
    <x v="0"/>
    <x v="0"/>
    <s v="Gd"/>
    <s v="Gd"/>
    <x v="2"/>
    <n v="0"/>
    <s v="Unf"/>
    <n v="0"/>
    <n v="1094"/>
    <n v="1094"/>
    <x v="0"/>
    <s v="Ex"/>
    <s v="Y"/>
    <x v="0"/>
    <n v="1133"/>
    <n v="1349"/>
    <n v="0"/>
    <n v="2482"/>
    <n v="0"/>
    <n v="0"/>
    <n v="2"/>
    <n v="1"/>
    <n v="4"/>
    <n v="1"/>
    <s v="Gd"/>
    <n v="9"/>
    <s v="Typ"/>
    <n v="1"/>
    <s v="Gd"/>
    <x v="2"/>
    <n v="2005"/>
    <x v="2"/>
    <n v="3"/>
    <n v="642"/>
    <s v="TA"/>
    <s v="TA"/>
    <x v="0"/>
    <n v="144"/>
    <n v="39"/>
    <n v="0"/>
    <n v="0"/>
    <n v="0"/>
    <n v="0"/>
    <s v="NA"/>
    <x v="0"/>
    <s v="NA"/>
    <n v="0"/>
    <n v="2"/>
    <n v="2007"/>
    <x v="0"/>
    <x v="0"/>
    <n v="281213"/>
  </r>
  <r>
    <n v="1397"/>
    <n v="20"/>
    <x v="0"/>
    <s v="NA"/>
    <x v="1037"/>
    <x v="0"/>
    <s v="NA"/>
    <x v="1"/>
    <x v="1"/>
    <x v="0"/>
    <x v="0"/>
    <x v="2"/>
    <x v="16"/>
    <x v="0"/>
    <x v="0"/>
    <x v="0"/>
    <x v="1"/>
    <n v="5"/>
    <n v="5"/>
    <n v="1948"/>
    <n v="1950"/>
    <x v="0"/>
    <x v="0"/>
    <x v="2"/>
    <s v="Wd Sdng"/>
    <x v="1"/>
    <n v="0"/>
    <x v="1"/>
    <s v="TA"/>
    <x v="1"/>
    <x v="1"/>
    <s v="TA"/>
    <s v="Av"/>
    <x v="4"/>
    <n v="353"/>
    <s v="Rec"/>
    <n v="334"/>
    <n v="60"/>
    <n v="747"/>
    <x v="0"/>
    <s v="TA"/>
    <s v="Y"/>
    <x v="0"/>
    <n v="1687"/>
    <n v="0"/>
    <n v="0"/>
    <n v="1687"/>
    <n v="1"/>
    <n v="0"/>
    <n v="1"/>
    <n v="0"/>
    <n v="3"/>
    <n v="1"/>
    <s v="TA"/>
    <n v="7"/>
    <s v="Min1"/>
    <n v="2"/>
    <s v="TA"/>
    <x v="1"/>
    <n v="1966"/>
    <x v="1"/>
    <n v="2"/>
    <n v="572"/>
    <s v="TA"/>
    <s v="TA"/>
    <x v="1"/>
    <n v="0"/>
    <n v="0"/>
    <n v="50"/>
    <n v="0"/>
    <n v="0"/>
    <n v="0"/>
    <s v="NA"/>
    <x v="0"/>
    <s v="NA"/>
    <n v="0"/>
    <n v="6"/>
    <n v="2010"/>
    <x v="0"/>
    <x v="0"/>
    <n v="160000"/>
  </r>
  <r>
    <n v="1398"/>
    <n v="70"/>
    <x v="1"/>
    <n v="51"/>
    <x v="8"/>
    <x v="0"/>
    <s v="NA"/>
    <x v="0"/>
    <x v="0"/>
    <x v="0"/>
    <x v="0"/>
    <x v="0"/>
    <x v="8"/>
    <x v="0"/>
    <x v="0"/>
    <x v="0"/>
    <x v="0"/>
    <n v="5"/>
    <n v="8"/>
    <n v="1920"/>
    <n v="2004"/>
    <x v="0"/>
    <x v="0"/>
    <x v="1"/>
    <s v="MetalSd"/>
    <x v="1"/>
    <n v="0"/>
    <x v="1"/>
    <s v="TA"/>
    <x v="2"/>
    <x v="1"/>
    <s v="TA"/>
    <s v="Mn"/>
    <x v="2"/>
    <n v="0"/>
    <s v="Unf"/>
    <n v="0"/>
    <n v="939"/>
    <n v="939"/>
    <x v="0"/>
    <s v="Ex"/>
    <s v="Y"/>
    <x v="0"/>
    <n v="939"/>
    <n v="574"/>
    <n v="0"/>
    <n v="1513"/>
    <n v="0"/>
    <n v="0"/>
    <n v="1"/>
    <n v="1"/>
    <n v="4"/>
    <n v="1"/>
    <s v="TA"/>
    <n v="8"/>
    <s v="Typ"/>
    <n v="0"/>
    <s v="NA"/>
    <x v="1"/>
    <n v="1933"/>
    <x v="1"/>
    <n v="1"/>
    <n v="180"/>
    <s v="Fa"/>
    <s v="Fa"/>
    <x v="1"/>
    <n v="24"/>
    <n v="0"/>
    <n v="150"/>
    <n v="0"/>
    <n v="0"/>
    <n v="0"/>
    <s v="NA"/>
    <x v="0"/>
    <s v="NA"/>
    <n v="0"/>
    <n v="5"/>
    <n v="2007"/>
    <x v="0"/>
    <x v="0"/>
    <n v="137500"/>
  </r>
  <r>
    <n v="1399"/>
    <n v="50"/>
    <x v="0"/>
    <n v="60"/>
    <x v="25"/>
    <x v="0"/>
    <s v="NA"/>
    <x v="0"/>
    <x v="0"/>
    <x v="0"/>
    <x v="0"/>
    <x v="0"/>
    <x v="11"/>
    <x v="0"/>
    <x v="0"/>
    <x v="0"/>
    <x v="2"/>
    <n v="5"/>
    <n v="4"/>
    <n v="1950"/>
    <n v="1982"/>
    <x v="0"/>
    <x v="0"/>
    <x v="0"/>
    <s v="Wd Sdng"/>
    <x v="1"/>
    <n v="0"/>
    <x v="1"/>
    <s v="TA"/>
    <x v="1"/>
    <x v="1"/>
    <s v="TA"/>
    <s v="No"/>
    <x v="3"/>
    <n v="180"/>
    <s v="BLQ"/>
    <n v="352"/>
    <n v="676"/>
    <n v="1208"/>
    <x v="0"/>
    <s v="Gd"/>
    <s v="Y"/>
    <x v="2"/>
    <n v="1136"/>
    <n v="768"/>
    <n v="0"/>
    <n v="1904"/>
    <n v="1"/>
    <n v="0"/>
    <n v="1"/>
    <n v="1"/>
    <n v="3"/>
    <n v="1"/>
    <s v="TA"/>
    <n v="7"/>
    <s v="Min1"/>
    <n v="0"/>
    <s v="NA"/>
    <x v="0"/>
    <n v="1950"/>
    <x v="1"/>
    <n v="1"/>
    <n v="240"/>
    <s v="TA"/>
    <s v="TA"/>
    <x v="0"/>
    <n v="0"/>
    <n v="0"/>
    <n v="168"/>
    <n v="0"/>
    <n v="0"/>
    <n v="0"/>
    <s v="NA"/>
    <x v="3"/>
    <s v="NA"/>
    <n v="0"/>
    <n v="5"/>
    <n v="2009"/>
    <x v="0"/>
    <x v="0"/>
    <n v="138000"/>
  </r>
  <r>
    <n v="1400"/>
    <n v="50"/>
    <x v="0"/>
    <n v="51"/>
    <x v="1038"/>
    <x v="0"/>
    <s v="NA"/>
    <x v="0"/>
    <x v="0"/>
    <x v="0"/>
    <x v="0"/>
    <x v="0"/>
    <x v="23"/>
    <x v="0"/>
    <x v="0"/>
    <x v="0"/>
    <x v="2"/>
    <n v="6"/>
    <n v="6"/>
    <n v="1925"/>
    <n v="1990"/>
    <x v="0"/>
    <x v="0"/>
    <x v="5"/>
    <s v="Wd Shng"/>
    <x v="1"/>
    <n v="0"/>
    <x v="1"/>
    <s v="TA"/>
    <x v="2"/>
    <x v="1"/>
    <s v="TA"/>
    <s v="No"/>
    <x v="4"/>
    <n v="264"/>
    <s v="Unf"/>
    <n v="0"/>
    <n v="712"/>
    <n v="976"/>
    <x v="0"/>
    <s v="Ex"/>
    <s v="Y"/>
    <x v="0"/>
    <n v="1160"/>
    <n v="448"/>
    <n v="0"/>
    <n v="1608"/>
    <n v="0"/>
    <n v="0"/>
    <n v="2"/>
    <n v="1"/>
    <n v="3"/>
    <n v="1"/>
    <s v="Gd"/>
    <n v="7"/>
    <s v="Typ"/>
    <n v="1"/>
    <s v="Gd"/>
    <x v="1"/>
    <n v="1925"/>
    <x v="1"/>
    <n v="1"/>
    <n v="216"/>
    <s v="Fa"/>
    <s v="TA"/>
    <x v="0"/>
    <n v="147"/>
    <n v="16"/>
    <n v="0"/>
    <n v="0"/>
    <n v="0"/>
    <n v="0"/>
    <s v="NA"/>
    <x v="1"/>
    <s v="NA"/>
    <n v="0"/>
    <n v="10"/>
    <n v="2009"/>
    <x v="0"/>
    <x v="0"/>
    <n v="137450"/>
  </r>
  <r>
    <n v="1401"/>
    <n v="50"/>
    <x v="1"/>
    <n v="50"/>
    <x v="100"/>
    <x v="0"/>
    <s v="NA"/>
    <x v="0"/>
    <x v="0"/>
    <x v="0"/>
    <x v="2"/>
    <x v="0"/>
    <x v="8"/>
    <x v="0"/>
    <x v="0"/>
    <x v="0"/>
    <x v="2"/>
    <n v="6"/>
    <n v="7"/>
    <n v="1929"/>
    <n v="1950"/>
    <x v="0"/>
    <x v="0"/>
    <x v="5"/>
    <s v="Wd Shng"/>
    <x v="1"/>
    <n v="0"/>
    <x v="1"/>
    <s v="TA"/>
    <x v="2"/>
    <x v="1"/>
    <s v="TA"/>
    <s v="No"/>
    <x v="2"/>
    <n v="0"/>
    <s v="Unf"/>
    <n v="0"/>
    <n v="862"/>
    <n v="862"/>
    <x v="0"/>
    <s v="TA"/>
    <s v="Y"/>
    <x v="0"/>
    <n v="950"/>
    <n v="208"/>
    <n v="0"/>
    <n v="1158"/>
    <n v="0"/>
    <n v="0"/>
    <n v="1"/>
    <n v="0"/>
    <n v="3"/>
    <n v="1"/>
    <s v="TA"/>
    <n v="5"/>
    <s v="Typ"/>
    <n v="1"/>
    <s v="Gd"/>
    <x v="2"/>
    <n v="1929"/>
    <x v="0"/>
    <n v="1"/>
    <n v="208"/>
    <s v="TA"/>
    <s v="TA"/>
    <x v="0"/>
    <n v="0"/>
    <n v="0"/>
    <n v="112"/>
    <n v="0"/>
    <n v="0"/>
    <n v="0"/>
    <s v="NA"/>
    <x v="0"/>
    <s v="NA"/>
    <n v="0"/>
    <n v="7"/>
    <n v="2008"/>
    <x v="0"/>
    <x v="0"/>
    <n v="120000"/>
  </r>
  <r>
    <n v="1402"/>
    <n v="60"/>
    <x v="0"/>
    <n v="62"/>
    <x v="1039"/>
    <x v="0"/>
    <s v="NA"/>
    <x v="1"/>
    <x v="0"/>
    <x v="0"/>
    <x v="0"/>
    <x v="0"/>
    <x v="17"/>
    <x v="0"/>
    <x v="0"/>
    <x v="0"/>
    <x v="0"/>
    <n v="6"/>
    <n v="5"/>
    <n v="2004"/>
    <n v="2004"/>
    <x v="0"/>
    <x v="0"/>
    <x v="0"/>
    <s v="VinylSd"/>
    <x v="1"/>
    <n v="0"/>
    <x v="1"/>
    <s v="TA"/>
    <x v="0"/>
    <x v="1"/>
    <s v="TA"/>
    <s v="No"/>
    <x v="0"/>
    <n v="759"/>
    <s v="Unf"/>
    <n v="0"/>
    <n v="80"/>
    <n v="839"/>
    <x v="0"/>
    <s v="Ex"/>
    <s v="Y"/>
    <x v="0"/>
    <n v="864"/>
    <n v="729"/>
    <n v="0"/>
    <n v="1593"/>
    <n v="1"/>
    <n v="0"/>
    <n v="2"/>
    <n v="1"/>
    <n v="3"/>
    <n v="1"/>
    <s v="TA"/>
    <n v="8"/>
    <s v="Typ"/>
    <n v="1"/>
    <s v="TA"/>
    <x v="0"/>
    <n v="2004"/>
    <x v="2"/>
    <n v="2"/>
    <n v="398"/>
    <s v="TA"/>
    <s v="TA"/>
    <x v="0"/>
    <n v="100"/>
    <n v="75"/>
    <n v="0"/>
    <n v="0"/>
    <n v="0"/>
    <n v="0"/>
    <s v="NA"/>
    <x v="0"/>
    <s v="NA"/>
    <n v="0"/>
    <n v="4"/>
    <n v="2008"/>
    <x v="0"/>
    <x v="0"/>
    <n v="193000"/>
  </r>
  <r>
    <n v="1403"/>
    <n v="20"/>
    <x v="0"/>
    <n v="64"/>
    <x v="374"/>
    <x v="0"/>
    <s v="NA"/>
    <x v="0"/>
    <x v="0"/>
    <x v="0"/>
    <x v="0"/>
    <x v="0"/>
    <x v="0"/>
    <x v="0"/>
    <x v="0"/>
    <x v="0"/>
    <x v="1"/>
    <n v="7"/>
    <n v="5"/>
    <n v="2006"/>
    <n v="2006"/>
    <x v="0"/>
    <x v="0"/>
    <x v="0"/>
    <s v="VinylSd"/>
    <x v="1"/>
    <n v="0"/>
    <x v="0"/>
    <s v="TA"/>
    <x v="0"/>
    <x v="0"/>
    <s v="Gd"/>
    <s v="Av"/>
    <x v="2"/>
    <n v="0"/>
    <s v="Unf"/>
    <n v="0"/>
    <n v="1286"/>
    <n v="1286"/>
    <x v="0"/>
    <s v="Ex"/>
    <s v="Y"/>
    <x v="0"/>
    <n v="1294"/>
    <n v="0"/>
    <n v="0"/>
    <n v="1294"/>
    <n v="0"/>
    <n v="0"/>
    <n v="2"/>
    <n v="0"/>
    <n v="2"/>
    <n v="1"/>
    <s v="Gd"/>
    <n v="6"/>
    <s v="Typ"/>
    <n v="1"/>
    <s v="Gd"/>
    <x v="0"/>
    <n v="2006"/>
    <x v="0"/>
    <n v="2"/>
    <n v="662"/>
    <s v="TA"/>
    <s v="TA"/>
    <x v="0"/>
    <n v="168"/>
    <n v="55"/>
    <n v="0"/>
    <n v="0"/>
    <n v="0"/>
    <n v="0"/>
    <s v="NA"/>
    <x v="0"/>
    <s v="NA"/>
    <n v="0"/>
    <n v="7"/>
    <n v="2006"/>
    <x v="1"/>
    <x v="2"/>
    <n v="193879"/>
  </r>
  <r>
    <n v="1404"/>
    <n v="20"/>
    <x v="0"/>
    <n v="49"/>
    <x v="1040"/>
    <x v="0"/>
    <s v="NA"/>
    <x v="1"/>
    <x v="0"/>
    <x v="0"/>
    <x v="3"/>
    <x v="0"/>
    <x v="5"/>
    <x v="6"/>
    <x v="0"/>
    <x v="0"/>
    <x v="1"/>
    <n v="8"/>
    <n v="5"/>
    <n v="2007"/>
    <n v="2007"/>
    <x v="0"/>
    <x v="0"/>
    <x v="0"/>
    <s v="VinylSd"/>
    <x v="2"/>
    <n v="84"/>
    <x v="0"/>
    <s v="TA"/>
    <x v="0"/>
    <x v="0"/>
    <s v="TA"/>
    <s v="Gd"/>
    <x v="0"/>
    <n v="929"/>
    <s v="Unf"/>
    <n v="0"/>
    <n v="556"/>
    <n v="1485"/>
    <x v="0"/>
    <s v="Ex"/>
    <s v="Y"/>
    <x v="0"/>
    <n v="1464"/>
    <n v="0"/>
    <n v="0"/>
    <n v="1464"/>
    <n v="1"/>
    <n v="0"/>
    <n v="2"/>
    <n v="0"/>
    <n v="3"/>
    <n v="1"/>
    <s v="Gd"/>
    <n v="6"/>
    <s v="Typ"/>
    <n v="0"/>
    <s v="NA"/>
    <x v="0"/>
    <n v="2007"/>
    <x v="1"/>
    <n v="3"/>
    <n v="754"/>
    <s v="TA"/>
    <s v="TA"/>
    <x v="0"/>
    <n v="168"/>
    <n v="160"/>
    <n v="0"/>
    <n v="0"/>
    <n v="0"/>
    <n v="0"/>
    <s v="NA"/>
    <x v="0"/>
    <s v="NA"/>
    <n v="0"/>
    <n v="8"/>
    <n v="2007"/>
    <x v="0"/>
    <x v="0"/>
    <n v="282922"/>
  </r>
  <r>
    <n v="1405"/>
    <n v="50"/>
    <x v="0"/>
    <n v="60"/>
    <x v="172"/>
    <x v="0"/>
    <s v="Grvl"/>
    <x v="0"/>
    <x v="0"/>
    <x v="0"/>
    <x v="2"/>
    <x v="0"/>
    <x v="7"/>
    <x v="3"/>
    <x v="0"/>
    <x v="0"/>
    <x v="2"/>
    <n v="3"/>
    <n v="4"/>
    <n v="1915"/>
    <n v="1950"/>
    <x v="0"/>
    <x v="0"/>
    <x v="2"/>
    <s v="Wd Sdng"/>
    <x v="1"/>
    <n v="0"/>
    <x v="1"/>
    <s v="TA"/>
    <x v="0"/>
    <x v="1"/>
    <s v="TA"/>
    <s v="No"/>
    <x v="2"/>
    <n v="0"/>
    <s v="Unf"/>
    <n v="0"/>
    <n v="672"/>
    <n v="672"/>
    <x v="0"/>
    <s v="TA"/>
    <s v="Y"/>
    <x v="0"/>
    <n v="694"/>
    <n v="520"/>
    <n v="0"/>
    <n v="1214"/>
    <n v="0"/>
    <n v="0"/>
    <n v="1"/>
    <n v="0"/>
    <n v="3"/>
    <n v="1"/>
    <s v="TA"/>
    <n v="6"/>
    <s v="Typ"/>
    <n v="0"/>
    <s v="NA"/>
    <x v="1"/>
    <n v="1998"/>
    <x v="1"/>
    <n v="3"/>
    <n v="936"/>
    <s v="TA"/>
    <s v="TA"/>
    <x v="0"/>
    <n v="216"/>
    <n v="0"/>
    <n v="160"/>
    <n v="0"/>
    <n v="0"/>
    <n v="0"/>
    <s v="NA"/>
    <x v="1"/>
    <s v="NA"/>
    <n v="0"/>
    <n v="1"/>
    <n v="2006"/>
    <x v="0"/>
    <x v="5"/>
    <n v="105000"/>
  </r>
  <r>
    <n v="1406"/>
    <n v="120"/>
    <x v="1"/>
    <n v="44"/>
    <x v="1041"/>
    <x v="0"/>
    <s v="NA"/>
    <x v="1"/>
    <x v="3"/>
    <x v="0"/>
    <x v="0"/>
    <x v="1"/>
    <x v="2"/>
    <x v="0"/>
    <x v="0"/>
    <x v="3"/>
    <x v="1"/>
    <n v="8"/>
    <n v="5"/>
    <n v="2004"/>
    <n v="2005"/>
    <x v="1"/>
    <x v="0"/>
    <x v="6"/>
    <s v="CmentBd"/>
    <x v="2"/>
    <n v="174"/>
    <x v="0"/>
    <s v="TA"/>
    <x v="0"/>
    <x v="2"/>
    <s v="TA"/>
    <s v="Gd"/>
    <x v="0"/>
    <n v="1373"/>
    <s v="Unf"/>
    <n v="0"/>
    <n v="221"/>
    <n v="1594"/>
    <x v="0"/>
    <s v="Ex"/>
    <s v="Y"/>
    <x v="0"/>
    <n v="1646"/>
    <n v="0"/>
    <n v="0"/>
    <n v="1646"/>
    <n v="1"/>
    <n v="1"/>
    <n v="2"/>
    <n v="0"/>
    <n v="2"/>
    <n v="1"/>
    <s v="Gd"/>
    <n v="5"/>
    <s v="Typ"/>
    <n v="1"/>
    <s v="Gd"/>
    <x v="0"/>
    <n v="2004"/>
    <x v="2"/>
    <n v="2"/>
    <n v="482"/>
    <s v="TA"/>
    <s v="TA"/>
    <x v="0"/>
    <n v="128"/>
    <n v="53"/>
    <n v="0"/>
    <n v="0"/>
    <n v="155"/>
    <n v="0"/>
    <s v="NA"/>
    <x v="0"/>
    <s v="NA"/>
    <n v="0"/>
    <n v="1"/>
    <n v="2008"/>
    <x v="0"/>
    <x v="0"/>
    <n v="275000"/>
  </r>
  <r>
    <n v="1407"/>
    <n v="85"/>
    <x v="0"/>
    <n v="70"/>
    <x v="1042"/>
    <x v="0"/>
    <s v="NA"/>
    <x v="0"/>
    <x v="0"/>
    <x v="0"/>
    <x v="2"/>
    <x v="0"/>
    <x v="0"/>
    <x v="0"/>
    <x v="0"/>
    <x v="0"/>
    <x v="4"/>
    <n v="5"/>
    <n v="7"/>
    <n v="1972"/>
    <n v="2007"/>
    <x v="0"/>
    <x v="0"/>
    <x v="3"/>
    <s v="Wd Shng"/>
    <x v="1"/>
    <n v="0"/>
    <x v="1"/>
    <s v="TA"/>
    <x v="1"/>
    <x v="0"/>
    <s v="TA"/>
    <s v="Av"/>
    <x v="0"/>
    <n v="656"/>
    <s v="Unf"/>
    <n v="0"/>
    <n v="112"/>
    <n v="768"/>
    <x v="0"/>
    <s v="TA"/>
    <s v="Y"/>
    <x v="0"/>
    <n v="768"/>
    <n v="0"/>
    <n v="0"/>
    <n v="768"/>
    <n v="1"/>
    <n v="0"/>
    <n v="1"/>
    <n v="0"/>
    <n v="2"/>
    <n v="1"/>
    <s v="TA"/>
    <n v="5"/>
    <s v="Typ"/>
    <n v="0"/>
    <s v="NA"/>
    <x v="1"/>
    <n v="1988"/>
    <x v="1"/>
    <n v="2"/>
    <n v="396"/>
    <s v="TA"/>
    <s v="TA"/>
    <x v="0"/>
    <n v="58"/>
    <n v="0"/>
    <n v="0"/>
    <n v="0"/>
    <n v="0"/>
    <n v="0"/>
    <s v="NA"/>
    <x v="1"/>
    <s v="NA"/>
    <n v="0"/>
    <n v="3"/>
    <n v="2009"/>
    <x v="0"/>
    <x v="0"/>
    <n v="133000"/>
  </r>
  <r>
    <n v="1408"/>
    <n v="20"/>
    <x v="0"/>
    <s v="NA"/>
    <x v="1043"/>
    <x v="0"/>
    <s v="NA"/>
    <x v="1"/>
    <x v="0"/>
    <x v="0"/>
    <x v="2"/>
    <x v="0"/>
    <x v="4"/>
    <x v="0"/>
    <x v="0"/>
    <x v="0"/>
    <x v="1"/>
    <n v="5"/>
    <n v="5"/>
    <n v="1985"/>
    <n v="1985"/>
    <x v="0"/>
    <x v="0"/>
    <x v="3"/>
    <s v="Plywood"/>
    <x v="1"/>
    <n v="0"/>
    <x v="1"/>
    <s v="TA"/>
    <x v="1"/>
    <x v="1"/>
    <s v="TA"/>
    <s v="No"/>
    <x v="1"/>
    <n v="625"/>
    <s v="Unf"/>
    <n v="0"/>
    <n v="208"/>
    <n v="833"/>
    <x v="0"/>
    <s v="Ex"/>
    <s v="Y"/>
    <x v="0"/>
    <n v="833"/>
    <n v="0"/>
    <n v="0"/>
    <n v="833"/>
    <n v="1"/>
    <n v="0"/>
    <n v="1"/>
    <n v="0"/>
    <n v="3"/>
    <n v="1"/>
    <s v="TA"/>
    <n v="5"/>
    <s v="Typ"/>
    <n v="0"/>
    <s v="NA"/>
    <x v="4"/>
    <s v="NA"/>
    <x v="3"/>
    <n v="0"/>
    <n v="0"/>
    <s v="NA"/>
    <s v="NA"/>
    <x v="0"/>
    <n v="0"/>
    <n v="0"/>
    <n v="0"/>
    <n v="0"/>
    <n v="0"/>
    <n v="0"/>
    <s v="NA"/>
    <x v="1"/>
    <s v="NA"/>
    <n v="0"/>
    <n v="3"/>
    <n v="2009"/>
    <x v="0"/>
    <x v="0"/>
    <n v="112000"/>
  </r>
  <r>
    <n v="1409"/>
    <n v="70"/>
    <x v="1"/>
    <n v="60"/>
    <x v="1044"/>
    <x v="0"/>
    <s v="NA"/>
    <x v="0"/>
    <x v="0"/>
    <x v="0"/>
    <x v="0"/>
    <x v="0"/>
    <x v="7"/>
    <x v="0"/>
    <x v="0"/>
    <x v="0"/>
    <x v="0"/>
    <n v="4"/>
    <n v="7"/>
    <n v="1910"/>
    <n v="1950"/>
    <x v="0"/>
    <x v="0"/>
    <x v="0"/>
    <s v="VinylSd"/>
    <x v="1"/>
    <n v="0"/>
    <x v="1"/>
    <s v="TA"/>
    <x v="1"/>
    <x v="4"/>
    <s v="TA"/>
    <s v="No"/>
    <x v="2"/>
    <n v="0"/>
    <s v="Unf"/>
    <n v="0"/>
    <n v="622"/>
    <n v="622"/>
    <x v="0"/>
    <s v="Gd"/>
    <s v="Y"/>
    <x v="0"/>
    <n v="741"/>
    <n v="622"/>
    <n v="0"/>
    <n v="1363"/>
    <n v="0"/>
    <n v="0"/>
    <n v="1"/>
    <n v="0"/>
    <n v="3"/>
    <n v="1"/>
    <s v="TA"/>
    <n v="6"/>
    <s v="Typ"/>
    <n v="0"/>
    <s v="NA"/>
    <x v="1"/>
    <n v="1966"/>
    <x v="1"/>
    <n v="2"/>
    <n v="528"/>
    <s v="TA"/>
    <s v="TA"/>
    <x v="0"/>
    <n v="0"/>
    <n v="0"/>
    <n v="0"/>
    <n v="0"/>
    <n v="168"/>
    <n v="0"/>
    <s v="NA"/>
    <x v="0"/>
    <s v="NA"/>
    <n v="0"/>
    <n v="6"/>
    <n v="2010"/>
    <x v="0"/>
    <x v="0"/>
    <n v="125500"/>
  </r>
  <r>
    <n v="1410"/>
    <n v="60"/>
    <x v="0"/>
    <n v="46"/>
    <x v="1045"/>
    <x v="0"/>
    <s v="NA"/>
    <x v="1"/>
    <x v="0"/>
    <x v="0"/>
    <x v="3"/>
    <x v="0"/>
    <x v="6"/>
    <x v="0"/>
    <x v="0"/>
    <x v="0"/>
    <x v="0"/>
    <n v="7"/>
    <n v="6"/>
    <n v="1986"/>
    <n v="1991"/>
    <x v="0"/>
    <x v="0"/>
    <x v="7"/>
    <s v="Plywood"/>
    <x v="0"/>
    <n v="123"/>
    <x v="1"/>
    <s v="Gd"/>
    <x v="1"/>
    <x v="0"/>
    <s v="TA"/>
    <s v="No"/>
    <x v="2"/>
    <n v="0"/>
    <s v="Unf"/>
    <n v="0"/>
    <n v="791"/>
    <n v="791"/>
    <x v="0"/>
    <s v="Gd"/>
    <s v="Y"/>
    <x v="0"/>
    <n v="1236"/>
    <n v="857"/>
    <n v="0"/>
    <n v="2093"/>
    <n v="0"/>
    <n v="0"/>
    <n v="2"/>
    <n v="1"/>
    <n v="3"/>
    <n v="1"/>
    <s v="TA"/>
    <n v="7"/>
    <s v="Typ"/>
    <n v="1"/>
    <s v="TA"/>
    <x v="0"/>
    <n v="1986"/>
    <x v="2"/>
    <n v="2"/>
    <n v="542"/>
    <s v="TA"/>
    <s v="TA"/>
    <x v="0"/>
    <n v="364"/>
    <n v="63"/>
    <n v="0"/>
    <n v="0"/>
    <n v="0"/>
    <n v="0"/>
    <s v="NA"/>
    <x v="1"/>
    <s v="NA"/>
    <n v="0"/>
    <n v="11"/>
    <n v="2008"/>
    <x v="0"/>
    <x v="0"/>
    <n v="215000"/>
  </r>
  <r>
    <n v="1411"/>
    <n v="60"/>
    <x v="0"/>
    <n v="79"/>
    <x v="1046"/>
    <x v="0"/>
    <s v="NA"/>
    <x v="0"/>
    <x v="0"/>
    <x v="0"/>
    <x v="0"/>
    <x v="0"/>
    <x v="0"/>
    <x v="0"/>
    <x v="0"/>
    <x v="0"/>
    <x v="0"/>
    <n v="7"/>
    <n v="5"/>
    <n v="2001"/>
    <n v="2001"/>
    <x v="0"/>
    <x v="0"/>
    <x v="0"/>
    <s v="VinylSd"/>
    <x v="1"/>
    <n v="0"/>
    <x v="0"/>
    <s v="TA"/>
    <x v="0"/>
    <x v="0"/>
    <s v="TA"/>
    <s v="No"/>
    <x v="0"/>
    <n v="666"/>
    <s v="Unf"/>
    <n v="0"/>
    <n v="278"/>
    <n v="944"/>
    <x v="0"/>
    <s v="Ex"/>
    <s v="Y"/>
    <x v="0"/>
    <n v="944"/>
    <n v="896"/>
    <n v="0"/>
    <n v="1840"/>
    <n v="1"/>
    <n v="0"/>
    <n v="2"/>
    <n v="1"/>
    <n v="3"/>
    <n v="1"/>
    <s v="Gd"/>
    <n v="6"/>
    <s v="Typ"/>
    <n v="0"/>
    <s v="NA"/>
    <x v="0"/>
    <n v="2001"/>
    <x v="0"/>
    <n v="2"/>
    <n v="622"/>
    <s v="TA"/>
    <s v="TA"/>
    <x v="0"/>
    <n v="0"/>
    <n v="45"/>
    <n v="0"/>
    <n v="0"/>
    <n v="0"/>
    <n v="0"/>
    <s v="NA"/>
    <x v="0"/>
    <s v="NA"/>
    <n v="0"/>
    <n v="6"/>
    <n v="2009"/>
    <x v="0"/>
    <x v="0"/>
    <n v="230000"/>
  </r>
  <r>
    <n v="1412"/>
    <n v="50"/>
    <x v="0"/>
    <n v="80"/>
    <x v="1"/>
    <x v="0"/>
    <s v="NA"/>
    <x v="0"/>
    <x v="0"/>
    <x v="0"/>
    <x v="0"/>
    <x v="0"/>
    <x v="11"/>
    <x v="0"/>
    <x v="0"/>
    <x v="0"/>
    <x v="2"/>
    <n v="6"/>
    <n v="8"/>
    <n v="1950"/>
    <n v="2005"/>
    <x v="0"/>
    <x v="0"/>
    <x v="0"/>
    <s v="VinylSd"/>
    <x v="1"/>
    <n v="0"/>
    <x v="1"/>
    <s v="Gd"/>
    <x v="1"/>
    <x v="1"/>
    <s v="TA"/>
    <s v="No"/>
    <x v="4"/>
    <n v="120"/>
    <s v="Unf"/>
    <n v="0"/>
    <n v="736"/>
    <n v="856"/>
    <x v="0"/>
    <s v="Ex"/>
    <s v="Y"/>
    <x v="0"/>
    <n v="1112"/>
    <n v="556"/>
    <n v="0"/>
    <n v="1668"/>
    <n v="0"/>
    <n v="0"/>
    <n v="1"/>
    <n v="1"/>
    <n v="3"/>
    <n v="1"/>
    <s v="TA"/>
    <n v="6"/>
    <s v="Min2"/>
    <n v="0"/>
    <s v="NA"/>
    <x v="0"/>
    <n v="1950"/>
    <x v="1"/>
    <n v="1"/>
    <n v="271"/>
    <s v="TA"/>
    <s v="TA"/>
    <x v="0"/>
    <n v="0"/>
    <n v="0"/>
    <n v="0"/>
    <n v="0"/>
    <n v="0"/>
    <n v="0"/>
    <s v="NA"/>
    <x v="1"/>
    <s v="NA"/>
    <n v="0"/>
    <n v="9"/>
    <n v="2009"/>
    <x v="0"/>
    <x v="0"/>
    <n v="140000"/>
  </r>
  <r>
    <n v="1413"/>
    <n v="90"/>
    <x v="0"/>
    <n v="60"/>
    <x v="25"/>
    <x v="0"/>
    <s v="NA"/>
    <x v="0"/>
    <x v="0"/>
    <x v="0"/>
    <x v="0"/>
    <x v="0"/>
    <x v="11"/>
    <x v="0"/>
    <x v="0"/>
    <x v="2"/>
    <x v="1"/>
    <n v="4"/>
    <n v="5"/>
    <n v="1949"/>
    <n v="1950"/>
    <x v="0"/>
    <x v="0"/>
    <x v="4"/>
    <s v="Stone"/>
    <x v="1"/>
    <n v="0"/>
    <x v="1"/>
    <s v="TA"/>
    <x v="4"/>
    <x v="3"/>
    <s v="NA"/>
    <s v="NA"/>
    <x v="5"/>
    <n v="0"/>
    <s v="NA"/>
    <n v="0"/>
    <n v="0"/>
    <n v="0"/>
    <x v="3"/>
    <s v="Fa"/>
    <s v="N"/>
    <x v="1"/>
    <n v="1040"/>
    <n v="0"/>
    <n v="0"/>
    <n v="1040"/>
    <n v="0"/>
    <n v="0"/>
    <n v="2"/>
    <n v="0"/>
    <n v="2"/>
    <n v="2"/>
    <s v="TA"/>
    <n v="6"/>
    <s v="Typ"/>
    <n v="0"/>
    <s v="NA"/>
    <x v="1"/>
    <n v="1956"/>
    <x v="1"/>
    <n v="2"/>
    <n v="420"/>
    <s v="TA"/>
    <s v="TA"/>
    <x v="0"/>
    <n v="0"/>
    <n v="0"/>
    <n v="0"/>
    <n v="0"/>
    <n v="0"/>
    <n v="0"/>
    <s v="NA"/>
    <x v="0"/>
    <s v="NA"/>
    <n v="0"/>
    <n v="6"/>
    <n v="2009"/>
    <x v="0"/>
    <x v="0"/>
    <n v="90000"/>
  </r>
  <r>
    <n v="1414"/>
    <n v="20"/>
    <x v="0"/>
    <n v="88"/>
    <x v="1047"/>
    <x v="0"/>
    <s v="NA"/>
    <x v="1"/>
    <x v="0"/>
    <x v="0"/>
    <x v="2"/>
    <x v="0"/>
    <x v="12"/>
    <x v="0"/>
    <x v="0"/>
    <x v="0"/>
    <x v="1"/>
    <n v="8"/>
    <n v="5"/>
    <n v="2005"/>
    <n v="2006"/>
    <x v="0"/>
    <x v="0"/>
    <x v="0"/>
    <s v="VinylSd"/>
    <x v="2"/>
    <n v="366"/>
    <x v="0"/>
    <s v="TA"/>
    <x v="0"/>
    <x v="0"/>
    <s v="Gd"/>
    <s v="No"/>
    <x v="0"/>
    <n v="976"/>
    <s v="Unf"/>
    <n v="0"/>
    <n v="868"/>
    <n v="1844"/>
    <x v="0"/>
    <s v="Ex"/>
    <s v="Y"/>
    <x v="0"/>
    <n v="1844"/>
    <n v="0"/>
    <n v="0"/>
    <n v="1844"/>
    <n v="1"/>
    <n v="0"/>
    <n v="2"/>
    <n v="0"/>
    <n v="2"/>
    <n v="1"/>
    <s v="Gd"/>
    <n v="7"/>
    <s v="Typ"/>
    <n v="1"/>
    <s v="Gd"/>
    <x v="0"/>
    <n v="2005"/>
    <x v="2"/>
    <n v="2"/>
    <n v="620"/>
    <s v="TA"/>
    <s v="TA"/>
    <x v="0"/>
    <n v="165"/>
    <n v="44"/>
    <n v="0"/>
    <n v="0"/>
    <n v="0"/>
    <n v="0"/>
    <s v="NA"/>
    <x v="0"/>
    <s v="NA"/>
    <n v="0"/>
    <n v="9"/>
    <n v="2009"/>
    <x v="2"/>
    <x v="1"/>
    <n v="257000"/>
  </r>
  <r>
    <n v="1415"/>
    <n v="50"/>
    <x v="0"/>
    <n v="64"/>
    <x v="1048"/>
    <x v="0"/>
    <s v="Pave"/>
    <x v="0"/>
    <x v="1"/>
    <x v="0"/>
    <x v="0"/>
    <x v="0"/>
    <x v="8"/>
    <x v="0"/>
    <x v="0"/>
    <x v="0"/>
    <x v="2"/>
    <n v="6"/>
    <n v="7"/>
    <n v="1923"/>
    <n v="2000"/>
    <x v="2"/>
    <x v="0"/>
    <x v="2"/>
    <s v="Wd Sdng"/>
    <x v="1"/>
    <n v="0"/>
    <x v="1"/>
    <s v="TA"/>
    <x v="2"/>
    <x v="1"/>
    <s v="TA"/>
    <s v="No"/>
    <x v="2"/>
    <n v="0"/>
    <s v="Unf"/>
    <n v="0"/>
    <n v="833"/>
    <n v="833"/>
    <x v="0"/>
    <s v="Gd"/>
    <s v="Y"/>
    <x v="0"/>
    <n v="1053"/>
    <n v="795"/>
    <n v="0"/>
    <n v="1848"/>
    <n v="0"/>
    <n v="0"/>
    <n v="1"/>
    <n v="1"/>
    <n v="4"/>
    <n v="1"/>
    <s v="Gd"/>
    <n v="8"/>
    <s v="Typ"/>
    <n v="1"/>
    <s v="Gd"/>
    <x v="1"/>
    <n v="1922"/>
    <x v="1"/>
    <n v="2"/>
    <n v="370"/>
    <s v="TA"/>
    <s v="TA"/>
    <x v="1"/>
    <n v="0"/>
    <n v="0"/>
    <n v="0"/>
    <n v="0"/>
    <n v="220"/>
    <n v="0"/>
    <s v="NA"/>
    <x v="0"/>
    <s v="NA"/>
    <n v="0"/>
    <n v="6"/>
    <n v="2008"/>
    <x v="0"/>
    <x v="0"/>
    <n v="207000"/>
  </r>
  <r>
    <n v="1416"/>
    <n v="120"/>
    <x v="0"/>
    <n v="51"/>
    <x v="1049"/>
    <x v="0"/>
    <s v="NA"/>
    <x v="0"/>
    <x v="0"/>
    <x v="0"/>
    <x v="0"/>
    <x v="0"/>
    <x v="21"/>
    <x v="0"/>
    <x v="0"/>
    <x v="3"/>
    <x v="1"/>
    <n v="7"/>
    <n v="5"/>
    <n v="2007"/>
    <n v="2007"/>
    <x v="1"/>
    <x v="0"/>
    <x v="0"/>
    <s v="VinylSd"/>
    <x v="0"/>
    <n v="130"/>
    <x v="0"/>
    <s v="TA"/>
    <x v="0"/>
    <x v="0"/>
    <s v="TA"/>
    <s v="No"/>
    <x v="1"/>
    <n v="988"/>
    <s v="Unf"/>
    <n v="0"/>
    <n v="398"/>
    <n v="1386"/>
    <x v="0"/>
    <s v="Ex"/>
    <s v="Y"/>
    <x v="0"/>
    <n v="1569"/>
    <n v="0"/>
    <n v="0"/>
    <n v="1569"/>
    <n v="0"/>
    <n v="1"/>
    <n v="2"/>
    <n v="0"/>
    <n v="1"/>
    <n v="1"/>
    <s v="Gd"/>
    <n v="7"/>
    <s v="Typ"/>
    <n v="1"/>
    <s v="TA"/>
    <x v="0"/>
    <n v="2007"/>
    <x v="0"/>
    <n v="3"/>
    <n v="660"/>
    <s v="TA"/>
    <s v="TA"/>
    <x v="0"/>
    <n v="143"/>
    <n v="20"/>
    <n v="0"/>
    <n v="0"/>
    <n v="0"/>
    <n v="0"/>
    <s v="NA"/>
    <x v="0"/>
    <s v="NA"/>
    <n v="0"/>
    <n v="5"/>
    <n v="2009"/>
    <x v="0"/>
    <x v="0"/>
    <n v="175900"/>
  </r>
  <r>
    <n v="1417"/>
    <n v="190"/>
    <x v="1"/>
    <n v="60"/>
    <x v="142"/>
    <x v="0"/>
    <s v="NA"/>
    <x v="0"/>
    <x v="0"/>
    <x v="0"/>
    <x v="0"/>
    <x v="0"/>
    <x v="7"/>
    <x v="0"/>
    <x v="0"/>
    <x v="1"/>
    <x v="0"/>
    <n v="4"/>
    <n v="6"/>
    <n v="1885"/>
    <n v="1950"/>
    <x v="0"/>
    <x v="0"/>
    <x v="0"/>
    <s v="AsbShng"/>
    <x v="1"/>
    <n v="0"/>
    <x v="1"/>
    <s v="TA"/>
    <x v="0"/>
    <x v="1"/>
    <s v="TA"/>
    <s v="No"/>
    <x v="2"/>
    <n v="0"/>
    <s v="Unf"/>
    <n v="0"/>
    <n v="777"/>
    <n v="777"/>
    <x v="0"/>
    <s v="Gd"/>
    <s v="Y"/>
    <x v="0"/>
    <n v="1246"/>
    <n v="1044"/>
    <n v="0"/>
    <n v="2290"/>
    <n v="0"/>
    <n v="0"/>
    <n v="2"/>
    <n v="0"/>
    <n v="4"/>
    <n v="2"/>
    <s v="TA"/>
    <n v="11"/>
    <s v="Typ"/>
    <n v="0"/>
    <s v="NA"/>
    <x v="1"/>
    <n v="1971"/>
    <x v="1"/>
    <n v="2"/>
    <n v="560"/>
    <s v="TA"/>
    <s v="TA"/>
    <x v="1"/>
    <n v="0"/>
    <n v="0"/>
    <n v="114"/>
    <n v="0"/>
    <n v="0"/>
    <n v="0"/>
    <s v="NA"/>
    <x v="0"/>
    <s v="NA"/>
    <n v="0"/>
    <n v="4"/>
    <n v="2010"/>
    <x v="0"/>
    <x v="0"/>
    <n v="122500"/>
  </r>
  <r>
    <n v="1418"/>
    <n v="60"/>
    <x v="0"/>
    <s v="NA"/>
    <x v="1050"/>
    <x v="0"/>
    <s v="NA"/>
    <x v="1"/>
    <x v="0"/>
    <x v="0"/>
    <x v="0"/>
    <x v="0"/>
    <x v="3"/>
    <x v="0"/>
    <x v="0"/>
    <x v="0"/>
    <x v="0"/>
    <n v="8"/>
    <n v="5"/>
    <n v="1998"/>
    <n v="1998"/>
    <x v="0"/>
    <x v="0"/>
    <x v="0"/>
    <s v="VinylSd"/>
    <x v="0"/>
    <n v="731"/>
    <x v="0"/>
    <s v="TA"/>
    <x v="0"/>
    <x v="0"/>
    <s v="TA"/>
    <s v="Mn"/>
    <x v="0"/>
    <n v="781"/>
    <s v="Unf"/>
    <n v="0"/>
    <n v="503"/>
    <n v="1284"/>
    <x v="0"/>
    <s v="Ex"/>
    <s v="Y"/>
    <x v="0"/>
    <n v="1310"/>
    <n v="1140"/>
    <n v="0"/>
    <n v="2450"/>
    <n v="1"/>
    <n v="0"/>
    <n v="2"/>
    <n v="1"/>
    <n v="3"/>
    <n v="1"/>
    <s v="Gd"/>
    <n v="7"/>
    <s v="Typ"/>
    <n v="1"/>
    <s v="TA"/>
    <x v="0"/>
    <n v="1998"/>
    <x v="2"/>
    <n v="3"/>
    <n v="1069"/>
    <s v="TA"/>
    <s v="TA"/>
    <x v="0"/>
    <n v="0"/>
    <n v="126"/>
    <n v="0"/>
    <n v="0"/>
    <n v="0"/>
    <n v="0"/>
    <s v="NA"/>
    <x v="0"/>
    <s v="NA"/>
    <n v="0"/>
    <n v="5"/>
    <n v="2009"/>
    <x v="0"/>
    <x v="0"/>
    <n v="340000"/>
  </r>
  <r>
    <n v="1419"/>
    <n v="20"/>
    <x v="0"/>
    <n v="71"/>
    <x v="1051"/>
    <x v="0"/>
    <s v="NA"/>
    <x v="0"/>
    <x v="0"/>
    <x v="0"/>
    <x v="0"/>
    <x v="0"/>
    <x v="11"/>
    <x v="0"/>
    <x v="0"/>
    <x v="0"/>
    <x v="1"/>
    <n v="5"/>
    <n v="5"/>
    <n v="1963"/>
    <n v="1963"/>
    <x v="0"/>
    <x v="0"/>
    <x v="3"/>
    <s v="HdBoard"/>
    <x v="1"/>
    <n v="0"/>
    <x v="1"/>
    <s v="TA"/>
    <x v="1"/>
    <x v="1"/>
    <s v="TA"/>
    <s v="No"/>
    <x v="4"/>
    <n v="25"/>
    <s v="Rec"/>
    <n v="872"/>
    <n v="247"/>
    <n v="1144"/>
    <x v="0"/>
    <s v="TA"/>
    <s v="Y"/>
    <x v="0"/>
    <n v="1144"/>
    <n v="0"/>
    <n v="0"/>
    <n v="1144"/>
    <n v="1"/>
    <n v="0"/>
    <n v="1"/>
    <n v="1"/>
    <n v="3"/>
    <n v="1"/>
    <s v="TA"/>
    <n v="6"/>
    <s v="Typ"/>
    <n v="0"/>
    <s v="NA"/>
    <x v="1"/>
    <n v="1962"/>
    <x v="1"/>
    <n v="1"/>
    <n v="336"/>
    <s v="TA"/>
    <s v="TA"/>
    <x v="0"/>
    <n v="0"/>
    <n v="88"/>
    <n v="0"/>
    <n v="0"/>
    <n v="0"/>
    <n v="0"/>
    <s v="NA"/>
    <x v="0"/>
    <s v="NA"/>
    <n v="0"/>
    <n v="8"/>
    <n v="2008"/>
    <x v="2"/>
    <x v="0"/>
    <n v="124000"/>
  </r>
  <r>
    <n v="1420"/>
    <n v="20"/>
    <x v="0"/>
    <s v="NA"/>
    <x v="1052"/>
    <x v="0"/>
    <s v="NA"/>
    <x v="1"/>
    <x v="0"/>
    <x v="0"/>
    <x v="0"/>
    <x v="0"/>
    <x v="2"/>
    <x v="0"/>
    <x v="0"/>
    <x v="0"/>
    <x v="1"/>
    <n v="6"/>
    <n v="5"/>
    <n v="1969"/>
    <n v="1969"/>
    <x v="0"/>
    <x v="0"/>
    <x v="7"/>
    <s v="Plywood"/>
    <x v="0"/>
    <n v="312"/>
    <x v="0"/>
    <s v="Gd"/>
    <x v="1"/>
    <x v="1"/>
    <s v="TA"/>
    <s v="Av"/>
    <x v="3"/>
    <n v="1110"/>
    <s v="Unf"/>
    <n v="0"/>
    <n v="734"/>
    <n v="1844"/>
    <x v="0"/>
    <s v="Gd"/>
    <s v="Y"/>
    <x v="0"/>
    <n v="1844"/>
    <n v="0"/>
    <n v="0"/>
    <n v="1844"/>
    <n v="1"/>
    <n v="0"/>
    <n v="2"/>
    <n v="0"/>
    <n v="3"/>
    <n v="1"/>
    <s v="Gd"/>
    <n v="7"/>
    <s v="Typ"/>
    <n v="1"/>
    <s v="TA"/>
    <x v="0"/>
    <n v="1969"/>
    <x v="0"/>
    <n v="2"/>
    <n v="540"/>
    <s v="TA"/>
    <s v="TA"/>
    <x v="0"/>
    <n v="0"/>
    <n v="73"/>
    <n v="216"/>
    <n v="0"/>
    <n v="0"/>
    <n v="0"/>
    <s v="NA"/>
    <x v="0"/>
    <s v="NA"/>
    <n v="0"/>
    <n v="12"/>
    <n v="2006"/>
    <x v="0"/>
    <x v="0"/>
    <n v="223000"/>
  </r>
  <r>
    <n v="1421"/>
    <n v="60"/>
    <x v="0"/>
    <n v="90"/>
    <x v="270"/>
    <x v="0"/>
    <s v="NA"/>
    <x v="0"/>
    <x v="0"/>
    <x v="0"/>
    <x v="2"/>
    <x v="0"/>
    <x v="6"/>
    <x v="0"/>
    <x v="0"/>
    <x v="0"/>
    <x v="0"/>
    <n v="6"/>
    <n v="6"/>
    <n v="1968"/>
    <n v="1968"/>
    <x v="0"/>
    <x v="0"/>
    <x v="3"/>
    <s v="HdBoard"/>
    <x v="0"/>
    <n v="420"/>
    <x v="1"/>
    <s v="TA"/>
    <x v="1"/>
    <x v="1"/>
    <s v="TA"/>
    <s v="No"/>
    <x v="1"/>
    <n v="404"/>
    <s v="Unf"/>
    <n v="0"/>
    <n v="304"/>
    <n v="708"/>
    <x v="0"/>
    <s v="Gd"/>
    <s v="Y"/>
    <x v="0"/>
    <n v="708"/>
    <n v="708"/>
    <n v="0"/>
    <n v="1416"/>
    <n v="0"/>
    <n v="0"/>
    <n v="2"/>
    <n v="1"/>
    <n v="3"/>
    <n v="1"/>
    <s v="TA"/>
    <n v="7"/>
    <s v="Typ"/>
    <n v="1"/>
    <s v="TA"/>
    <x v="0"/>
    <n v="1968"/>
    <x v="0"/>
    <n v="2"/>
    <n v="776"/>
    <s v="TA"/>
    <s v="TA"/>
    <x v="0"/>
    <n v="0"/>
    <n v="169"/>
    <n v="0"/>
    <n v="0"/>
    <n v="119"/>
    <n v="0"/>
    <s v="NA"/>
    <x v="0"/>
    <s v="NA"/>
    <n v="0"/>
    <n v="5"/>
    <n v="2006"/>
    <x v="0"/>
    <x v="0"/>
    <n v="179900"/>
  </r>
  <r>
    <n v="1422"/>
    <n v="120"/>
    <x v="0"/>
    <n v="53"/>
    <x v="471"/>
    <x v="0"/>
    <s v="NA"/>
    <x v="0"/>
    <x v="0"/>
    <x v="0"/>
    <x v="0"/>
    <x v="0"/>
    <x v="20"/>
    <x v="0"/>
    <x v="0"/>
    <x v="3"/>
    <x v="1"/>
    <n v="6"/>
    <n v="5"/>
    <n v="1977"/>
    <n v="1977"/>
    <x v="0"/>
    <x v="0"/>
    <x v="7"/>
    <s v="Plywood"/>
    <x v="1"/>
    <n v="0"/>
    <x v="1"/>
    <s v="TA"/>
    <x v="1"/>
    <x v="0"/>
    <s v="TA"/>
    <s v="No"/>
    <x v="1"/>
    <n v="360"/>
    <s v="Unf"/>
    <n v="0"/>
    <n v="709"/>
    <n v="1069"/>
    <x v="0"/>
    <s v="TA"/>
    <s v="Y"/>
    <x v="0"/>
    <n v="1069"/>
    <n v="0"/>
    <n v="0"/>
    <n v="1069"/>
    <n v="0"/>
    <n v="0"/>
    <n v="2"/>
    <n v="0"/>
    <n v="2"/>
    <n v="1"/>
    <s v="TA"/>
    <n v="4"/>
    <s v="Typ"/>
    <n v="1"/>
    <s v="Fa"/>
    <x v="0"/>
    <n v="1977"/>
    <x v="0"/>
    <n v="2"/>
    <n v="440"/>
    <s v="TA"/>
    <s v="TA"/>
    <x v="0"/>
    <n v="0"/>
    <n v="55"/>
    <n v="0"/>
    <n v="0"/>
    <n v="165"/>
    <n v="0"/>
    <s v="NA"/>
    <x v="0"/>
    <s v="NA"/>
    <n v="0"/>
    <n v="7"/>
    <n v="2010"/>
    <x v="0"/>
    <x v="0"/>
    <n v="127500"/>
  </r>
  <r>
    <n v="1423"/>
    <n v="120"/>
    <x v="1"/>
    <n v="37"/>
    <x v="507"/>
    <x v="0"/>
    <s v="NA"/>
    <x v="0"/>
    <x v="0"/>
    <x v="0"/>
    <x v="0"/>
    <x v="0"/>
    <x v="0"/>
    <x v="0"/>
    <x v="0"/>
    <x v="3"/>
    <x v="1"/>
    <n v="6"/>
    <n v="5"/>
    <n v="2003"/>
    <n v="2003"/>
    <x v="0"/>
    <x v="0"/>
    <x v="0"/>
    <s v="VinylSd"/>
    <x v="0"/>
    <n v="170"/>
    <x v="0"/>
    <s v="TA"/>
    <x v="0"/>
    <x v="0"/>
    <s v="TA"/>
    <s v="Av"/>
    <x v="0"/>
    <n v="686"/>
    <s v="Unf"/>
    <n v="0"/>
    <n v="162"/>
    <n v="848"/>
    <x v="0"/>
    <s v="Ex"/>
    <s v="Y"/>
    <x v="0"/>
    <n v="848"/>
    <n v="0"/>
    <n v="0"/>
    <n v="848"/>
    <n v="1"/>
    <n v="0"/>
    <n v="1"/>
    <n v="0"/>
    <n v="1"/>
    <n v="1"/>
    <s v="Gd"/>
    <n v="3"/>
    <s v="Typ"/>
    <n v="0"/>
    <s v="NA"/>
    <x v="0"/>
    <n v="2003"/>
    <x v="2"/>
    <n v="2"/>
    <n v="420"/>
    <s v="TA"/>
    <s v="TA"/>
    <x v="0"/>
    <n v="140"/>
    <n v="0"/>
    <n v="0"/>
    <n v="0"/>
    <n v="0"/>
    <n v="0"/>
    <s v="NA"/>
    <x v="0"/>
    <s v="NA"/>
    <n v="0"/>
    <n v="3"/>
    <n v="2008"/>
    <x v="0"/>
    <x v="0"/>
    <n v="136500"/>
  </r>
  <r>
    <n v="1424"/>
    <n v="80"/>
    <x v="0"/>
    <s v="NA"/>
    <x v="1053"/>
    <x v="0"/>
    <s v="NA"/>
    <x v="1"/>
    <x v="0"/>
    <x v="0"/>
    <x v="3"/>
    <x v="0"/>
    <x v="15"/>
    <x v="0"/>
    <x v="0"/>
    <x v="0"/>
    <x v="5"/>
    <n v="6"/>
    <n v="7"/>
    <n v="1966"/>
    <n v="1966"/>
    <x v="4"/>
    <x v="5"/>
    <x v="7"/>
    <s v="Plywood"/>
    <x v="1"/>
    <n v="0"/>
    <x v="0"/>
    <s v="Gd"/>
    <x v="1"/>
    <x v="0"/>
    <s v="TA"/>
    <s v="Av"/>
    <x v="2"/>
    <n v="0"/>
    <s v="Unf"/>
    <n v="0"/>
    <n v="697"/>
    <n v="697"/>
    <x v="0"/>
    <s v="TA"/>
    <s v="Y"/>
    <x v="0"/>
    <n v="1575"/>
    <n v="626"/>
    <n v="0"/>
    <n v="2201"/>
    <n v="0"/>
    <n v="0"/>
    <n v="2"/>
    <n v="0"/>
    <n v="4"/>
    <n v="1"/>
    <s v="Gd"/>
    <n v="8"/>
    <s v="Typ"/>
    <n v="1"/>
    <s v="Gd"/>
    <x v="0"/>
    <n v="1966"/>
    <x v="1"/>
    <n v="2"/>
    <n v="432"/>
    <s v="Gd"/>
    <s v="Gd"/>
    <x v="0"/>
    <n v="586"/>
    <n v="236"/>
    <n v="0"/>
    <n v="0"/>
    <n v="0"/>
    <n v="738"/>
    <s v="Gd"/>
    <x v="3"/>
    <s v="NA"/>
    <n v="0"/>
    <n v="8"/>
    <n v="2006"/>
    <x v="0"/>
    <x v="4"/>
    <n v="274970"/>
  </r>
  <r>
    <n v="1425"/>
    <n v="20"/>
    <x v="0"/>
    <s v="NA"/>
    <x v="1054"/>
    <x v="0"/>
    <s v="NA"/>
    <x v="0"/>
    <x v="0"/>
    <x v="0"/>
    <x v="0"/>
    <x v="0"/>
    <x v="11"/>
    <x v="0"/>
    <x v="0"/>
    <x v="0"/>
    <x v="1"/>
    <n v="5"/>
    <n v="5"/>
    <n v="1958"/>
    <n v="1983"/>
    <x v="1"/>
    <x v="0"/>
    <x v="3"/>
    <s v="HdBoard"/>
    <x v="1"/>
    <n v="0"/>
    <x v="1"/>
    <s v="TA"/>
    <x v="1"/>
    <x v="1"/>
    <s v="TA"/>
    <s v="No"/>
    <x v="1"/>
    <n v="457"/>
    <s v="Rec"/>
    <n v="374"/>
    <n v="193"/>
    <n v="1024"/>
    <x v="0"/>
    <s v="TA"/>
    <s v="Y"/>
    <x v="0"/>
    <n v="1344"/>
    <n v="0"/>
    <n v="0"/>
    <n v="1344"/>
    <n v="1"/>
    <n v="0"/>
    <n v="1"/>
    <n v="0"/>
    <n v="2"/>
    <n v="1"/>
    <s v="TA"/>
    <n v="6"/>
    <s v="Min1"/>
    <n v="1"/>
    <s v="TA"/>
    <x v="1"/>
    <n v="1970"/>
    <x v="1"/>
    <n v="1"/>
    <n v="484"/>
    <s v="TA"/>
    <s v="TA"/>
    <x v="0"/>
    <n v="316"/>
    <n v="28"/>
    <n v="0"/>
    <n v="0"/>
    <n v="0"/>
    <n v="0"/>
    <s v="NA"/>
    <x v="2"/>
    <s v="NA"/>
    <n v="0"/>
    <n v="6"/>
    <n v="2007"/>
    <x v="0"/>
    <x v="0"/>
    <n v="144000"/>
  </r>
  <r>
    <n v="1426"/>
    <n v="20"/>
    <x v="0"/>
    <n v="80"/>
    <x v="1055"/>
    <x v="0"/>
    <s v="NA"/>
    <x v="1"/>
    <x v="0"/>
    <x v="0"/>
    <x v="0"/>
    <x v="0"/>
    <x v="11"/>
    <x v="0"/>
    <x v="0"/>
    <x v="0"/>
    <x v="1"/>
    <n v="6"/>
    <n v="6"/>
    <n v="1959"/>
    <n v="1959"/>
    <x v="1"/>
    <x v="0"/>
    <x v="3"/>
    <s v="HdBoard"/>
    <x v="2"/>
    <n v="243"/>
    <x v="0"/>
    <s v="TA"/>
    <x v="1"/>
    <x v="1"/>
    <s v="TA"/>
    <s v="No"/>
    <x v="2"/>
    <n v="0"/>
    <s v="Unf"/>
    <n v="0"/>
    <n v="1252"/>
    <n v="1252"/>
    <x v="0"/>
    <s v="Ex"/>
    <s v="Y"/>
    <x v="0"/>
    <n v="1252"/>
    <n v="0"/>
    <n v="0"/>
    <n v="1252"/>
    <n v="0"/>
    <n v="0"/>
    <n v="1"/>
    <n v="0"/>
    <n v="3"/>
    <n v="1"/>
    <s v="Gd"/>
    <n v="7"/>
    <s v="Typ"/>
    <n v="0"/>
    <s v="NA"/>
    <x v="1"/>
    <n v="1960"/>
    <x v="1"/>
    <n v="2"/>
    <n v="528"/>
    <s v="TA"/>
    <s v="TA"/>
    <x v="0"/>
    <n v="0"/>
    <n v="39"/>
    <n v="0"/>
    <n v="0"/>
    <n v="0"/>
    <n v="0"/>
    <s v="NA"/>
    <x v="0"/>
    <s v="NA"/>
    <n v="0"/>
    <n v="10"/>
    <n v="2008"/>
    <x v="0"/>
    <x v="0"/>
    <n v="142000"/>
  </r>
  <r>
    <n v="1427"/>
    <n v="60"/>
    <x v="0"/>
    <n v="81"/>
    <x v="1056"/>
    <x v="0"/>
    <s v="NA"/>
    <x v="1"/>
    <x v="0"/>
    <x v="0"/>
    <x v="0"/>
    <x v="0"/>
    <x v="3"/>
    <x v="0"/>
    <x v="0"/>
    <x v="0"/>
    <x v="0"/>
    <n v="7"/>
    <n v="5"/>
    <n v="1994"/>
    <n v="1994"/>
    <x v="0"/>
    <x v="0"/>
    <x v="0"/>
    <s v="VinylSd"/>
    <x v="0"/>
    <n v="448"/>
    <x v="0"/>
    <s v="TA"/>
    <x v="0"/>
    <x v="0"/>
    <s v="TA"/>
    <s v="No"/>
    <x v="0"/>
    <n v="1000"/>
    <s v="Unf"/>
    <n v="0"/>
    <n v="223"/>
    <n v="1223"/>
    <x v="0"/>
    <s v="Ex"/>
    <s v="Y"/>
    <x v="0"/>
    <n v="1223"/>
    <n v="904"/>
    <n v="0"/>
    <n v="2127"/>
    <n v="1"/>
    <n v="0"/>
    <n v="2"/>
    <n v="1"/>
    <n v="3"/>
    <n v="1"/>
    <s v="Gd"/>
    <n v="5"/>
    <s v="Typ"/>
    <n v="2"/>
    <s v="TA"/>
    <x v="0"/>
    <n v="1994"/>
    <x v="0"/>
    <n v="2"/>
    <n v="525"/>
    <s v="TA"/>
    <s v="TA"/>
    <x v="0"/>
    <n v="171"/>
    <n v="132"/>
    <n v="0"/>
    <n v="0"/>
    <n v="0"/>
    <n v="0"/>
    <s v="NA"/>
    <x v="0"/>
    <s v="NA"/>
    <n v="0"/>
    <n v="8"/>
    <n v="2008"/>
    <x v="0"/>
    <x v="0"/>
    <n v="271000"/>
  </r>
  <r>
    <n v="1428"/>
    <n v="50"/>
    <x v="0"/>
    <n v="60"/>
    <x v="1057"/>
    <x v="0"/>
    <s v="Grvl"/>
    <x v="0"/>
    <x v="1"/>
    <x v="0"/>
    <x v="0"/>
    <x v="0"/>
    <x v="11"/>
    <x v="3"/>
    <x v="0"/>
    <x v="0"/>
    <x v="2"/>
    <n v="5"/>
    <n v="6"/>
    <n v="1945"/>
    <n v="1950"/>
    <x v="0"/>
    <x v="0"/>
    <x v="1"/>
    <s v="MetalSd"/>
    <x v="1"/>
    <n v="0"/>
    <x v="1"/>
    <s v="TA"/>
    <x v="1"/>
    <x v="1"/>
    <s v="TA"/>
    <s v="No"/>
    <x v="4"/>
    <n v="580"/>
    <s v="Unf"/>
    <n v="0"/>
    <n v="333"/>
    <n v="913"/>
    <x v="0"/>
    <s v="TA"/>
    <s v="Y"/>
    <x v="2"/>
    <n v="1048"/>
    <n v="510"/>
    <n v="0"/>
    <n v="1558"/>
    <n v="1"/>
    <n v="0"/>
    <n v="1"/>
    <n v="1"/>
    <n v="3"/>
    <n v="1"/>
    <s v="TA"/>
    <n v="6"/>
    <s v="Typ"/>
    <n v="1"/>
    <s v="TA"/>
    <x v="0"/>
    <n v="1962"/>
    <x v="1"/>
    <n v="1"/>
    <n v="288"/>
    <s v="TA"/>
    <s v="TA"/>
    <x v="0"/>
    <n v="0"/>
    <n v="0"/>
    <n v="0"/>
    <n v="0"/>
    <n v="0"/>
    <n v="0"/>
    <s v="NA"/>
    <x v="0"/>
    <s v="NA"/>
    <n v="0"/>
    <n v="4"/>
    <n v="2008"/>
    <x v="0"/>
    <x v="0"/>
    <n v="140000"/>
  </r>
  <r>
    <n v="1429"/>
    <n v="30"/>
    <x v="1"/>
    <n v="60"/>
    <x v="25"/>
    <x v="0"/>
    <s v="NA"/>
    <x v="0"/>
    <x v="0"/>
    <x v="0"/>
    <x v="2"/>
    <x v="0"/>
    <x v="7"/>
    <x v="0"/>
    <x v="0"/>
    <x v="0"/>
    <x v="1"/>
    <n v="5"/>
    <n v="7"/>
    <n v="1940"/>
    <n v="1992"/>
    <x v="0"/>
    <x v="0"/>
    <x v="1"/>
    <s v="MetalSd"/>
    <x v="2"/>
    <n v="294"/>
    <x v="1"/>
    <s v="Gd"/>
    <x v="1"/>
    <x v="1"/>
    <s v="TA"/>
    <s v="No"/>
    <x v="4"/>
    <n v="510"/>
    <s v="Unf"/>
    <n v="0"/>
    <n v="278"/>
    <n v="788"/>
    <x v="0"/>
    <s v="TA"/>
    <s v="Y"/>
    <x v="0"/>
    <n v="804"/>
    <n v="0"/>
    <n v="0"/>
    <n v="804"/>
    <n v="1"/>
    <n v="0"/>
    <n v="1"/>
    <n v="0"/>
    <n v="2"/>
    <n v="1"/>
    <s v="Gd"/>
    <n v="4"/>
    <s v="Typ"/>
    <n v="2"/>
    <s v="Gd"/>
    <x v="0"/>
    <n v="1940"/>
    <x v="1"/>
    <n v="1"/>
    <n v="240"/>
    <s v="TA"/>
    <s v="TA"/>
    <x v="0"/>
    <n v="0"/>
    <n v="0"/>
    <n v="154"/>
    <n v="0"/>
    <n v="0"/>
    <n v="0"/>
    <s v="NA"/>
    <x v="1"/>
    <s v="NA"/>
    <n v="0"/>
    <n v="2"/>
    <n v="2010"/>
    <x v="0"/>
    <x v="1"/>
    <n v="119000"/>
  </r>
  <r>
    <n v="1430"/>
    <n v="20"/>
    <x v="0"/>
    <s v="NA"/>
    <x v="1058"/>
    <x v="0"/>
    <s v="NA"/>
    <x v="1"/>
    <x v="0"/>
    <x v="0"/>
    <x v="2"/>
    <x v="0"/>
    <x v="6"/>
    <x v="0"/>
    <x v="0"/>
    <x v="0"/>
    <x v="1"/>
    <n v="6"/>
    <n v="7"/>
    <n v="1981"/>
    <n v="1981"/>
    <x v="0"/>
    <x v="0"/>
    <x v="1"/>
    <s v="MetalSd"/>
    <x v="0"/>
    <n v="310"/>
    <x v="0"/>
    <s v="Gd"/>
    <x v="1"/>
    <x v="0"/>
    <s v="TA"/>
    <s v="No"/>
    <x v="4"/>
    <n v="678"/>
    <s v="Unf"/>
    <n v="0"/>
    <n v="762"/>
    <n v="1440"/>
    <x v="0"/>
    <s v="Ex"/>
    <s v="Y"/>
    <x v="0"/>
    <n v="1440"/>
    <n v="0"/>
    <n v="0"/>
    <n v="1440"/>
    <n v="0"/>
    <n v="0"/>
    <n v="2"/>
    <n v="0"/>
    <n v="3"/>
    <n v="1"/>
    <s v="Gd"/>
    <n v="7"/>
    <s v="Typ"/>
    <n v="1"/>
    <s v="TA"/>
    <x v="0"/>
    <n v="1981"/>
    <x v="2"/>
    <n v="2"/>
    <n v="467"/>
    <s v="TA"/>
    <s v="TA"/>
    <x v="0"/>
    <n v="0"/>
    <n v="0"/>
    <n v="99"/>
    <n v="0"/>
    <n v="0"/>
    <n v="0"/>
    <s v="NA"/>
    <x v="0"/>
    <s v="NA"/>
    <n v="0"/>
    <n v="4"/>
    <n v="2007"/>
    <x v="0"/>
    <x v="0"/>
    <n v="182900"/>
  </r>
  <r>
    <n v="1431"/>
    <n v="60"/>
    <x v="0"/>
    <n v="60"/>
    <x v="1059"/>
    <x v="0"/>
    <s v="NA"/>
    <x v="3"/>
    <x v="0"/>
    <x v="0"/>
    <x v="0"/>
    <x v="0"/>
    <x v="17"/>
    <x v="6"/>
    <x v="0"/>
    <x v="0"/>
    <x v="0"/>
    <n v="5"/>
    <n v="5"/>
    <n v="2005"/>
    <n v="2005"/>
    <x v="0"/>
    <x v="0"/>
    <x v="0"/>
    <s v="VinylSd"/>
    <x v="1"/>
    <n v="0"/>
    <x v="0"/>
    <s v="TA"/>
    <x v="0"/>
    <x v="0"/>
    <s v="Gd"/>
    <s v="Av"/>
    <x v="2"/>
    <n v="0"/>
    <s v="Unf"/>
    <n v="0"/>
    <n v="732"/>
    <n v="732"/>
    <x v="0"/>
    <s v="Ex"/>
    <s v="Y"/>
    <x v="0"/>
    <n v="734"/>
    <n v="1104"/>
    <n v="0"/>
    <n v="1838"/>
    <n v="0"/>
    <n v="0"/>
    <n v="2"/>
    <n v="1"/>
    <n v="4"/>
    <n v="1"/>
    <s v="TA"/>
    <n v="7"/>
    <s v="Typ"/>
    <n v="1"/>
    <s v="Gd"/>
    <x v="2"/>
    <n v="2005"/>
    <x v="2"/>
    <n v="2"/>
    <n v="372"/>
    <s v="TA"/>
    <s v="TA"/>
    <x v="0"/>
    <n v="100"/>
    <n v="40"/>
    <n v="0"/>
    <n v="0"/>
    <n v="0"/>
    <n v="0"/>
    <s v="NA"/>
    <x v="0"/>
    <s v="NA"/>
    <n v="0"/>
    <n v="7"/>
    <n v="2006"/>
    <x v="0"/>
    <x v="0"/>
    <n v="192140"/>
  </r>
  <r>
    <n v="1432"/>
    <n v="120"/>
    <x v="0"/>
    <s v="NA"/>
    <x v="118"/>
    <x v="0"/>
    <s v="NA"/>
    <x v="1"/>
    <x v="0"/>
    <x v="0"/>
    <x v="0"/>
    <x v="0"/>
    <x v="20"/>
    <x v="0"/>
    <x v="0"/>
    <x v="3"/>
    <x v="1"/>
    <n v="6"/>
    <n v="6"/>
    <n v="1976"/>
    <n v="1976"/>
    <x v="0"/>
    <x v="0"/>
    <x v="7"/>
    <s v="Plywood"/>
    <x v="1"/>
    <n v="0"/>
    <x v="1"/>
    <s v="TA"/>
    <x v="1"/>
    <x v="0"/>
    <s v="TA"/>
    <s v="No"/>
    <x v="6"/>
    <n v="958"/>
    <s v="Unf"/>
    <n v="0"/>
    <n v="0"/>
    <n v="958"/>
    <x v="0"/>
    <s v="TA"/>
    <s v="Y"/>
    <x v="0"/>
    <n v="958"/>
    <n v="0"/>
    <n v="0"/>
    <n v="958"/>
    <n v="0"/>
    <n v="0"/>
    <n v="2"/>
    <n v="0"/>
    <n v="2"/>
    <n v="1"/>
    <s v="TA"/>
    <n v="5"/>
    <s v="Typ"/>
    <n v="0"/>
    <s v="NA"/>
    <x v="0"/>
    <n v="1976"/>
    <x v="0"/>
    <n v="2"/>
    <n v="440"/>
    <s v="TA"/>
    <s v="TA"/>
    <x v="0"/>
    <n v="0"/>
    <n v="60"/>
    <n v="0"/>
    <n v="0"/>
    <n v="0"/>
    <n v="0"/>
    <s v="NA"/>
    <x v="0"/>
    <s v="NA"/>
    <n v="0"/>
    <n v="10"/>
    <n v="2009"/>
    <x v="0"/>
    <x v="0"/>
    <n v="143750"/>
  </r>
  <r>
    <n v="1433"/>
    <n v="30"/>
    <x v="0"/>
    <n v="60"/>
    <x v="99"/>
    <x v="0"/>
    <s v="Grvl"/>
    <x v="0"/>
    <x v="0"/>
    <x v="0"/>
    <x v="0"/>
    <x v="0"/>
    <x v="7"/>
    <x v="0"/>
    <x v="0"/>
    <x v="0"/>
    <x v="1"/>
    <n v="4"/>
    <n v="6"/>
    <n v="1927"/>
    <n v="2007"/>
    <x v="0"/>
    <x v="0"/>
    <x v="2"/>
    <s v="Wd Sdng"/>
    <x v="1"/>
    <n v="0"/>
    <x v="1"/>
    <s v="TA"/>
    <x v="2"/>
    <x v="1"/>
    <s v="TA"/>
    <s v="No"/>
    <x v="2"/>
    <n v="0"/>
    <s v="Unf"/>
    <n v="0"/>
    <n v="656"/>
    <n v="656"/>
    <x v="0"/>
    <s v="TA"/>
    <s v="Y"/>
    <x v="0"/>
    <n v="968"/>
    <n v="0"/>
    <n v="0"/>
    <n v="968"/>
    <n v="0"/>
    <n v="0"/>
    <n v="2"/>
    <n v="0"/>
    <n v="4"/>
    <n v="1"/>
    <s v="TA"/>
    <n v="5"/>
    <s v="Typ"/>
    <n v="0"/>
    <s v="NA"/>
    <x v="1"/>
    <n v="1928"/>
    <x v="1"/>
    <n v="1"/>
    <n v="216"/>
    <s v="Fa"/>
    <s v="Fa"/>
    <x v="0"/>
    <n v="0"/>
    <n v="0"/>
    <n v="0"/>
    <n v="0"/>
    <n v="0"/>
    <n v="0"/>
    <s v="NA"/>
    <x v="0"/>
    <s v="NA"/>
    <n v="0"/>
    <n v="8"/>
    <n v="2007"/>
    <x v="0"/>
    <x v="0"/>
    <n v="64500"/>
  </r>
  <r>
    <n v="1434"/>
    <n v="60"/>
    <x v="0"/>
    <n v="93"/>
    <x v="1060"/>
    <x v="0"/>
    <s v="NA"/>
    <x v="1"/>
    <x v="0"/>
    <x v="0"/>
    <x v="0"/>
    <x v="0"/>
    <x v="17"/>
    <x v="0"/>
    <x v="0"/>
    <x v="0"/>
    <x v="0"/>
    <n v="6"/>
    <n v="5"/>
    <n v="2000"/>
    <n v="2000"/>
    <x v="0"/>
    <x v="0"/>
    <x v="0"/>
    <s v="VinylSd"/>
    <x v="0"/>
    <n v="318"/>
    <x v="1"/>
    <s v="TA"/>
    <x v="0"/>
    <x v="0"/>
    <s v="TA"/>
    <s v="No"/>
    <x v="2"/>
    <n v="0"/>
    <s v="Unf"/>
    <n v="0"/>
    <n v="936"/>
    <n v="936"/>
    <x v="0"/>
    <s v="Ex"/>
    <s v="Y"/>
    <x v="0"/>
    <n v="962"/>
    <n v="830"/>
    <n v="0"/>
    <n v="1792"/>
    <n v="1"/>
    <n v="0"/>
    <n v="2"/>
    <n v="1"/>
    <n v="3"/>
    <n v="1"/>
    <s v="TA"/>
    <n v="8"/>
    <s v="Typ"/>
    <n v="1"/>
    <s v="TA"/>
    <x v="0"/>
    <n v="2000"/>
    <x v="2"/>
    <n v="2"/>
    <n v="451"/>
    <s v="TA"/>
    <s v="TA"/>
    <x v="0"/>
    <n v="0"/>
    <n v="0"/>
    <n v="0"/>
    <n v="0"/>
    <n v="0"/>
    <n v="0"/>
    <s v="NA"/>
    <x v="0"/>
    <s v="NA"/>
    <n v="0"/>
    <n v="5"/>
    <n v="2008"/>
    <x v="0"/>
    <x v="0"/>
    <n v="186500"/>
  </r>
  <r>
    <n v="1435"/>
    <n v="20"/>
    <x v="0"/>
    <n v="80"/>
    <x v="1061"/>
    <x v="0"/>
    <s v="NA"/>
    <x v="0"/>
    <x v="2"/>
    <x v="0"/>
    <x v="0"/>
    <x v="1"/>
    <x v="4"/>
    <x v="0"/>
    <x v="0"/>
    <x v="0"/>
    <x v="1"/>
    <n v="5"/>
    <n v="5"/>
    <n v="1977"/>
    <n v="1977"/>
    <x v="0"/>
    <x v="0"/>
    <x v="4"/>
    <s v="BrkFace"/>
    <x v="1"/>
    <n v="0"/>
    <x v="1"/>
    <s v="TA"/>
    <x v="1"/>
    <x v="1"/>
    <s v="TA"/>
    <s v="No"/>
    <x v="1"/>
    <n v="936"/>
    <s v="Unf"/>
    <n v="0"/>
    <n v="190"/>
    <n v="1126"/>
    <x v="0"/>
    <s v="Fa"/>
    <s v="Y"/>
    <x v="0"/>
    <n v="1126"/>
    <n v="0"/>
    <n v="0"/>
    <n v="1126"/>
    <n v="1"/>
    <n v="0"/>
    <n v="2"/>
    <n v="0"/>
    <n v="3"/>
    <n v="1"/>
    <s v="TA"/>
    <n v="5"/>
    <s v="Typ"/>
    <n v="1"/>
    <s v="Gd"/>
    <x v="0"/>
    <n v="1977"/>
    <x v="0"/>
    <n v="2"/>
    <n v="484"/>
    <s v="TA"/>
    <s v="TA"/>
    <x v="2"/>
    <n v="295"/>
    <n v="41"/>
    <n v="0"/>
    <n v="0"/>
    <n v="0"/>
    <n v="0"/>
    <s v="NA"/>
    <x v="0"/>
    <s v="NA"/>
    <n v="0"/>
    <n v="5"/>
    <n v="2006"/>
    <x v="0"/>
    <x v="0"/>
    <n v="160000"/>
  </r>
  <r>
    <n v="1436"/>
    <n v="20"/>
    <x v="0"/>
    <n v="80"/>
    <x v="231"/>
    <x v="0"/>
    <s v="NA"/>
    <x v="0"/>
    <x v="0"/>
    <x v="0"/>
    <x v="0"/>
    <x v="0"/>
    <x v="11"/>
    <x v="0"/>
    <x v="0"/>
    <x v="0"/>
    <x v="1"/>
    <n v="6"/>
    <n v="9"/>
    <n v="1962"/>
    <n v="2005"/>
    <x v="0"/>
    <x v="0"/>
    <x v="2"/>
    <s v="Wd Sdng"/>
    <x v="0"/>
    <n v="237"/>
    <x v="0"/>
    <s v="Gd"/>
    <x v="1"/>
    <x v="1"/>
    <s v="TA"/>
    <s v="No"/>
    <x v="2"/>
    <n v="0"/>
    <s v="Unf"/>
    <n v="0"/>
    <n v="1319"/>
    <n v="1319"/>
    <x v="0"/>
    <s v="TA"/>
    <s v="Y"/>
    <x v="0"/>
    <n v="1537"/>
    <n v="0"/>
    <n v="0"/>
    <n v="1537"/>
    <n v="1"/>
    <n v="0"/>
    <n v="1"/>
    <n v="1"/>
    <n v="3"/>
    <n v="1"/>
    <s v="Gd"/>
    <n v="7"/>
    <s v="Typ"/>
    <n v="1"/>
    <s v="Gd"/>
    <x v="0"/>
    <n v="1962"/>
    <x v="0"/>
    <n v="2"/>
    <n v="462"/>
    <s v="TA"/>
    <s v="TA"/>
    <x v="0"/>
    <n v="0"/>
    <n v="36"/>
    <n v="0"/>
    <n v="0"/>
    <n v="0"/>
    <n v="0"/>
    <s v="NA"/>
    <x v="3"/>
    <s v="NA"/>
    <n v="0"/>
    <n v="7"/>
    <n v="2008"/>
    <x v="2"/>
    <x v="1"/>
    <n v="174000"/>
  </r>
  <r>
    <n v="1437"/>
    <n v="20"/>
    <x v="0"/>
    <n v="60"/>
    <x v="218"/>
    <x v="0"/>
    <s v="NA"/>
    <x v="0"/>
    <x v="0"/>
    <x v="0"/>
    <x v="1"/>
    <x v="0"/>
    <x v="11"/>
    <x v="0"/>
    <x v="0"/>
    <x v="0"/>
    <x v="1"/>
    <n v="4"/>
    <n v="6"/>
    <n v="1971"/>
    <n v="1971"/>
    <x v="0"/>
    <x v="0"/>
    <x v="3"/>
    <s v="HdBoard"/>
    <x v="1"/>
    <n v="0"/>
    <x v="1"/>
    <s v="TA"/>
    <x v="0"/>
    <x v="1"/>
    <s v="TA"/>
    <s v="No"/>
    <x v="1"/>
    <n v="616"/>
    <s v="Unf"/>
    <n v="0"/>
    <n v="248"/>
    <n v="864"/>
    <x v="0"/>
    <s v="TA"/>
    <s v="Y"/>
    <x v="0"/>
    <n v="864"/>
    <n v="0"/>
    <n v="0"/>
    <n v="864"/>
    <n v="0"/>
    <n v="0"/>
    <n v="1"/>
    <n v="0"/>
    <n v="3"/>
    <n v="1"/>
    <s v="TA"/>
    <n v="5"/>
    <s v="Typ"/>
    <n v="0"/>
    <s v="NA"/>
    <x v="1"/>
    <n v="1974"/>
    <x v="1"/>
    <n v="2"/>
    <n v="528"/>
    <s v="TA"/>
    <s v="TA"/>
    <x v="0"/>
    <n v="0"/>
    <n v="0"/>
    <n v="0"/>
    <n v="0"/>
    <n v="0"/>
    <n v="0"/>
    <s v="NA"/>
    <x v="2"/>
    <s v="NA"/>
    <n v="0"/>
    <n v="5"/>
    <n v="2007"/>
    <x v="0"/>
    <x v="0"/>
    <n v="120500"/>
  </r>
  <r>
    <n v="1438"/>
    <n v="20"/>
    <x v="0"/>
    <n v="96"/>
    <x v="1062"/>
    <x v="0"/>
    <s v="NA"/>
    <x v="0"/>
    <x v="0"/>
    <x v="0"/>
    <x v="1"/>
    <x v="0"/>
    <x v="10"/>
    <x v="0"/>
    <x v="0"/>
    <x v="0"/>
    <x v="1"/>
    <n v="8"/>
    <n v="5"/>
    <n v="2008"/>
    <n v="2008"/>
    <x v="1"/>
    <x v="0"/>
    <x v="0"/>
    <s v="VinylSd"/>
    <x v="2"/>
    <n v="426"/>
    <x v="2"/>
    <s v="TA"/>
    <x v="0"/>
    <x v="2"/>
    <s v="TA"/>
    <s v="Av"/>
    <x v="0"/>
    <n v="1336"/>
    <s v="Unf"/>
    <n v="0"/>
    <n v="596"/>
    <n v="1932"/>
    <x v="0"/>
    <s v="Ex"/>
    <s v="Y"/>
    <x v="0"/>
    <n v="1932"/>
    <n v="0"/>
    <n v="0"/>
    <n v="1932"/>
    <n v="1"/>
    <n v="0"/>
    <n v="2"/>
    <n v="0"/>
    <n v="2"/>
    <n v="1"/>
    <s v="Ex"/>
    <n v="7"/>
    <s v="Typ"/>
    <n v="1"/>
    <s v="Gd"/>
    <x v="0"/>
    <n v="2008"/>
    <x v="2"/>
    <n v="3"/>
    <n v="774"/>
    <s v="TA"/>
    <s v="TA"/>
    <x v="0"/>
    <n v="0"/>
    <n v="66"/>
    <n v="0"/>
    <n v="304"/>
    <n v="0"/>
    <n v="0"/>
    <s v="NA"/>
    <x v="0"/>
    <s v="NA"/>
    <n v="0"/>
    <n v="11"/>
    <n v="2008"/>
    <x v="1"/>
    <x v="2"/>
    <n v="394617"/>
  </r>
  <r>
    <n v="1439"/>
    <n v="20"/>
    <x v="1"/>
    <n v="90"/>
    <x v="1063"/>
    <x v="0"/>
    <s v="NA"/>
    <x v="0"/>
    <x v="0"/>
    <x v="0"/>
    <x v="0"/>
    <x v="0"/>
    <x v="7"/>
    <x v="3"/>
    <x v="0"/>
    <x v="0"/>
    <x v="1"/>
    <n v="6"/>
    <n v="7"/>
    <n v="1957"/>
    <n v="1996"/>
    <x v="0"/>
    <x v="0"/>
    <x v="1"/>
    <s v="MetalSd"/>
    <x v="1"/>
    <n v="0"/>
    <x v="1"/>
    <s v="TA"/>
    <x v="1"/>
    <x v="1"/>
    <s v="TA"/>
    <s v="No"/>
    <x v="0"/>
    <n v="600"/>
    <s v="Unf"/>
    <n v="0"/>
    <n v="312"/>
    <n v="912"/>
    <x v="0"/>
    <s v="TA"/>
    <s v="Y"/>
    <x v="2"/>
    <n v="1236"/>
    <n v="0"/>
    <n v="0"/>
    <n v="1236"/>
    <n v="1"/>
    <n v="0"/>
    <n v="1"/>
    <n v="0"/>
    <n v="2"/>
    <n v="1"/>
    <s v="TA"/>
    <n v="6"/>
    <s v="Typ"/>
    <n v="0"/>
    <s v="NA"/>
    <x v="0"/>
    <n v="1957"/>
    <x v="1"/>
    <n v="2"/>
    <n v="923"/>
    <s v="TA"/>
    <s v="TA"/>
    <x v="0"/>
    <n v="0"/>
    <n v="158"/>
    <n v="158"/>
    <n v="0"/>
    <n v="0"/>
    <n v="0"/>
    <s v="NA"/>
    <x v="1"/>
    <s v="NA"/>
    <n v="0"/>
    <n v="4"/>
    <n v="2010"/>
    <x v="0"/>
    <x v="0"/>
    <n v="149700"/>
  </r>
  <r>
    <n v="1440"/>
    <n v="60"/>
    <x v="0"/>
    <n v="80"/>
    <x v="1064"/>
    <x v="0"/>
    <s v="NA"/>
    <x v="0"/>
    <x v="0"/>
    <x v="0"/>
    <x v="0"/>
    <x v="0"/>
    <x v="6"/>
    <x v="0"/>
    <x v="0"/>
    <x v="0"/>
    <x v="5"/>
    <n v="7"/>
    <n v="6"/>
    <n v="1979"/>
    <n v="1979"/>
    <x v="1"/>
    <x v="0"/>
    <x v="3"/>
    <s v="HdBoard"/>
    <x v="0"/>
    <n v="96"/>
    <x v="1"/>
    <s v="TA"/>
    <x v="1"/>
    <x v="1"/>
    <s v="TA"/>
    <s v="No"/>
    <x v="0"/>
    <n v="315"/>
    <s v="Rec"/>
    <n v="110"/>
    <n v="114"/>
    <n v="539"/>
    <x v="0"/>
    <s v="TA"/>
    <s v="Y"/>
    <x v="0"/>
    <n v="1040"/>
    <n v="685"/>
    <n v="0"/>
    <n v="1725"/>
    <n v="0"/>
    <n v="0"/>
    <n v="2"/>
    <n v="1"/>
    <n v="3"/>
    <n v="1"/>
    <s v="TA"/>
    <n v="6"/>
    <s v="Typ"/>
    <n v="1"/>
    <s v="TA"/>
    <x v="0"/>
    <n v="1979"/>
    <x v="0"/>
    <n v="2"/>
    <n v="550"/>
    <s v="TA"/>
    <s v="TA"/>
    <x v="0"/>
    <n v="0"/>
    <n v="88"/>
    <n v="216"/>
    <n v="0"/>
    <n v="0"/>
    <n v="0"/>
    <s v="NA"/>
    <x v="0"/>
    <s v="NA"/>
    <n v="0"/>
    <n v="11"/>
    <n v="2007"/>
    <x v="0"/>
    <x v="0"/>
    <n v="197000"/>
  </r>
  <r>
    <n v="1441"/>
    <n v="70"/>
    <x v="0"/>
    <n v="79"/>
    <x v="1065"/>
    <x v="0"/>
    <s v="NA"/>
    <x v="1"/>
    <x v="1"/>
    <x v="0"/>
    <x v="0"/>
    <x v="1"/>
    <x v="2"/>
    <x v="0"/>
    <x v="0"/>
    <x v="0"/>
    <x v="7"/>
    <n v="6"/>
    <n v="7"/>
    <n v="1922"/>
    <n v="1994"/>
    <x v="0"/>
    <x v="0"/>
    <x v="1"/>
    <s v="MetalSd"/>
    <x v="1"/>
    <n v="0"/>
    <x v="1"/>
    <s v="TA"/>
    <x v="2"/>
    <x v="2"/>
    <s v="TA"/>
    <s v="No"/>
    <x v="2"/>
    <n v="0"/>
    <s v="Unf"/>
    <n v="0"/>
    <n v="588"/>
    <n v="588"/>
    <x v="0"/>
    <s v="Fa"/>
    <s v="Y"/>
    <x v="0"/>
    <n v="1423"/>
    <n v="748"/>
    <n v="384"/>
    <n v="2555"/>
    <n v="0"/>
    <n v="0"/>
    <n v="2"/>
    <n v="0"/>
    <n v="3"/>
    <n v="1"/>
    <s v="TA"/>
    <n v="11"/>
    <s v="Min1"/>
    <n v="1"/>
    <s v="Gd"/>
    <x v="1"/>
    <n v="1993"/>
    <x v="2"/>
    <n v="2"/>
    <n v="672"/>
    <s v="TA"/>
    <s v="TA"/>
    <x v="0"/>
    <n v="431"/>
    <n v="0"/>
    <n v="0"/>
    <n v="0"/>
    <n v="0"/>
    <n v="0"/>
    <s v="NA"/>
    <x v="0"/>
    <s v="NA"/>
    <n v="0"/>
    <n v="9"/>
    <n v="2008"/>
    <x v="0"/>
    <x v="0"/>
    <n v="191000"/>
  </r>
  <r>
    <n v="1442"/>
    <n v="120"/>
    <x v="1"/>
    <s v="NA"/>
    <x v="577"/>
    <x v="0"/>
    <s v="NA"/>
    <x v="0"/>
    <x v="0"/>
    <x v="0"/>
    <x v="0"/>
    <x v="0"/>
    <x v="0"/>
    <x v="0"/>
    <x v="0"/>
    <x v="3"/>
    <x v="1"/>
    <n v="6"/>
    <n v="5"/>
    <n v="2004"/>
    <n v="2004"/>
    <x v="0"/>
    <x v="0"/>
    <x v="0"/>
    <s v="VinylSd"/>
    <x v="0"/>
    <n v="147"/>
    <x v="0"/>
    <s v="TA"/>
    <x v="0"/>
    <x v="0"/>
    <s v="TA"/>
    <s v="Av"/>
    <x v="0"/>
    <n v="697"/>
    <s v="Unf"/>
    <n v="0"/>
    <n v="151"/>
    <n v="848"/>
    <x v="0"/>
    <s v="Ex"/>
    <s v="Y"/>
    <x v="0"/>
    <n v="848"/>
    <n v="0"/>
    <n v="0"/>
    <n v="848"/>
    <n v="1"/>
    <n v="0"/>
    <n v="1"/>
    <n v="0"/>
    <n v="1"/>
    <n v="1"/>
    <s v="Gd"/>
    <n v="3"/>
    <s v="Typ"/>
    <n v="1"/>
    <s v="TA"/>
    <x v="0"/>
    <n v="2004"/>
    <x v="0"/>
    <n v="2"/>
    <n v="420"/>
    <s v="TA"/>
    <s v="TA"/>
    <x v="0"/>
    <n v="149"/>
    <n v="0"/>
    <n v="0"/>
    <n v="0"/>
    <n v="0"/>
    <n v="0"/>
    <s v="NA"/>
    <x v="0"/>
    <s v="NA"/>
    <n v="0"/>
    <n v="5"/>
    <n v="2008"/>
    <x v="0"/>
    <x v="0"/>
    <n v="149300"/>
  </r>
  <r>
    <n v="1443"/>
    <n v="60"/>
    <x v="3"/>
    <n v="85"/>
    <x v="1066"/>
    <x v="0"/>
    <s v="NA"/>
    <x v="0"/>
    <x v="0"/>
    <x v="0"/>
    <x v="0"/>
    <x v="0"/>
    <x v="5"/>
    <x v="0"/>
    <x v="0"/>
    <x v="0"/>
    <x v="0"/>
    <n v="10"/>
    <n v="5"/>
    <n v="2008"/>
    <n v="2008"/>
    <x v="0"/>
    <x v="0"/>
    <x v="0"/>
    <s v="VinylSd"/>
    <x v="2"/>
    <n v="160"/>
    <x v="2"/>
    <s v="TA"/>
    <x v="0"/>
    <x v="2"/>
    <s v="TA"/>
    <s v="Av"/>
    <x v="0"/>
    <n v="765"/>
    <s v="Unf"/>
    <n v="0"/>
    <n v="252"/>
    <n v="1017"/>
    <x v="0"/>
    <s v="Ex"/>
    <s v="Y"/>
    <x v="0"/>
    <n v="1026"/>
    <n v="981"/>
    <n v="0"/>
    <n v="2007"/>
    <n v="1"/>
    <n v="0"/>
    <n v="2"/>
    <n v="1"/>
    <n v="3"/>
    <n v="1"/>
    <s v="Ex"/>
    <n v="10"/>
    <s v="Typ"/>
    <n v="1"/>
    <s v="Ex"/>
    <x v="0"/>
    <n v="2008"/>
    <x v="2"/>
    <n v="3"/>
    <n v="812"/>
    <s v="TA"/>
    <s v="TA"/>
    <x v="0"/>
    <n v="168"/>
    <n v="52"/>
    <n v="0"/>
    <n v="0"/>
    <n v="0"/>
    <n v="0"/>
    <s v="NA"/>
    <x v="0"/>
    <s v="NA"/>
    <n v="0"/>
    <n v="4"/>
    <n v="2009"/>
    <x v="0"/>
    <x v="0"/>
    <n v="310000"/>
  </r>
  <r>
    <n v="1444"/>
    <n v="30"/>
    <x v="0"/>
    <s v="NA"/>
    <x v="1067"/>
    <x v="0"/>
    <s v="NA"/>
    <x v="0"/>
    <x v="0"/>
    <x v="0"/>
    <x v="0"/>
    <x v="0"/>
    <x v="8"/>
    <x v="0"/>
    <x v="0"/>
    <x v="0"/>
    <x v="3"/>
    <n v="6"/>
    <n v="6"/>
    <n v="1916"/>
    <n v="1950"/>
    <x v="0"/>
    <x v="0"/>
    <x v="2"/>
    <s v="Wd Sdng"/>
    <x v="1"/>
    <n v="0"/>
    <x v="1"/>
    <s v="TA"/>
    <x v="2"/>
    <x v="1"/>
    <s v="TA"/>
    <s v="No"/>
    <x v="2"/>
    <n v="0"/>
    <s v="Unf"/>
    <n v="0"/>
    <n v="952"/>
    <n v="952"/>
    <x v="2"/>
    <s v="Fa"/>
    <s v="N"/>
    <x v="1"/>
    <n v="952"/>
    <n v="0"/>
    <n v="0"/>
    <n v="952"/>
    <n v="0"/>
    <n v="0"/>
    <n v="1"/>
    <n v="0"/>
    <n v="2"/>
    <n v="1"/>
    <s v="Fa"/>
    <n v="4"/>
    <s v="Typ"/>
    <n v="1"/>
    <s v="Gd"/>
    <x v="1"/>
    <n v="1916"/>
    <x v="1"/>
    <n v="1"/>
    <n v="192"/>
    <s v="Fa"/>
    <s v="Po"/>
    <x v="2"/>
    <n v="0"/>
    <n v="98"/>
    <n v="0"/>
    <n v="0"/>
    <n v="40"/>
    <n v="0"/>
    <s v="NA"/>
    <x v="0"/>
    <s v="NA"/>
    <n v="0"/>
    <n v="5"/>
    <n v="2009"/>
    <x v="0"/>
    <x v="0"/>
    <n v="121000"/>
  </r>
  <r>
    <n v="1445"/>
    <n v="20"/>
    <x v="0"/>
    <n v="63"/>
    <x v="29"/>
    <x v="0"/>
    <s v="NA"/>
    <x v="0"/>
    <x v="0"/>
    <x v="0"/>
    <x v="1"/>
    <x v="0"/>
    <x v="0"/>
    <x v="0"/>
    <x v="0"/>
    <x v="0"/>
    <x v="1"/>
    <n v="7"/>
    <n v="5"/>
    <n v="2004"/>
    <n v="2004"/>
    <x v="0"/>
    <x v="0"/>
    <x v="0"/>
    <s v="VinylSd"/>
    <x v="0"/>
    <n v="106"/>
    <x v="0"/>
    <s v="TA"/>
    <x v="0"/>
    <x v="0"/>
    <s v="TA"/>
    <s v="Av"/>
    <x v="2"/>
    <n v="0"/>
    <s v="Unf"/>
    <n v="0"/>
    <n v="1422"/>
    <n v="1422"/>
    <x v="0"/>
    <s v="Ex"/>
    <s v="Y"/>
    <x v="0"/>
    <n v="1422"/>
    <n v="0"/>
    <n v="0"/>
    <n v="1422"/>
    <n v="0"/>
    <n v="0"/>
    <n v="2"/>
    <n v="0"/>
    <n v="3"/>
    <n v="1"/>
    <s v="Gd"/>
    <n v="7"/>
    <s v="Typ"/>
    <n v="0"/>
    <s v="NA"/>
    <x v="0"/>
    <n v="2004"/>
    <x v="0"/>
    <n v="2"/>
    <n v="626"/>
    <s v="TA"/>
    <s v="TA"/>
    <x v="0"/>
    <n v="192"/>
    <n v="60"/>
    <n v="0"/>
    <n v="0"/>
    <n v="0"/>
    <n v="0"/>
    <s v="NA"/>
    <x v="0"/>
    <s v="NA"/>
    <n v="0"/>
    <n v="11"/>
    <n v="2007"/>
    <x v="0"/>
    <x v="0"/>
    <n v="179600"/>
  </r>
  <r>
    <n v="1446"/>
    <n v="85"/>
    <x v="0"/>
    <n v="70"/>
    <x v="231"/>
    <x v="0"/>
    <s v="NA"/>
    <x v="0"/>
    <x v="0"/>
    <x v="0"/>
    <x v="0"/>
    <x v="0"/>
    <x v="9"/>
    <x v="0"/>
    <x v="0"/>
    <x v="0"/>
    <x v="4"/>
    <n v="6"/>
    <n v="5"/>
    <n v="1966"/>
    <n v="1966"/>
    <x v="0"/>
    <x v="0"/>
    <x v="0"/>
    <s v="VinylSd"/>
    <x v="1"/>
    <n v="0"/>
    <x v="1"/>
    <s v="TA"/>
    <x v="1"/>
    <x v="1"/>
    <s v="TA"/>
    <s v="Gd"/>
    <x v="6"/>
    <n v="187"/>
    <s v="Rec"/>
    <n v="627"/>
    <n v="0"/>
    <n v="814"/>
    <x v="0"/>
    <s v="Gd"/>
    <s v="Y"/>
    <x v="0"/>
    <n v="913"/>
    <n v="0"/>
    <n v="0"/>
    <n v="913"/>
    <n v="1"/>
    <n v="0"/>
    <n v="1"/>
    <n v="0"/>
    <n v="3"/>
    <n v="1"/>
    <s v="TA"/>
    <n v="6"/>
    <s v="Typ"/>
    <n v="0"/>
    <s v="NA"/>
    <x v="1"/>
    <n v="1990"/>
    <x v="1"/>
    <n v="1"/>
    <n v="240"/>
    <s v="TA"/>
    <s v="TA"/>
    <x v="0"/>
    <n v="0"/>
    <n v="0"/>
    <n v="252"/>
    <n v="0"/>
    <n v="0"/>
    <n v="0"/>
    <s v="NA"/>
    <x v="0"/>
    <s v="NA"/>
    <n v="0"/>
    <n v="5"/>
    <n v="2007"/>
    <x v="0"/>
    <x v="0"/>
    <n v="129000"/>
  </r>
  <r>
    <n v="1447"/>
    <n v="20"/>
    <x v="0"/>
    <s v="NA"/>
    <x v="1068"/>
    <x v="0"/>
    <s v="NA"/>
    <x v="1"/>
    <x v="0"/>
    <x v="0"/>
    <x v="3"/>
    <x v="0"/>
    <x v="4"/>
    <x v="0"/>
    <x v="0"/>
    <x v="0"/>
    <x v="1"/>
    <n v="5"/>
    <n v="7"/>
    <n v="1962"/>
    <n v="1962"/>
    <x v="0"/>
    <x v="0"/>
    <x v="3"/>
    <s v="HdBoard"/>
    <x v="0"/>
    <n v="189"/>
    <x v="1"/>
    <s v="TA"/>
    <x v="1"/>
    <x v="1"/>
    <s v="TA"/>
    <s v="No"/>
    <x v="3"/>
    <n v="593"/>
    <s v="Unf"/>
    <n v="0"/>
    <n v="595"/>
    <n v="1188"/>
    <x v="0"/>
    <s v="TA"/>
    <s v="Y"/>
    <x v="0"/>
    <n v="1188"/>
    <n v="0"/>
    <n v="0"/>
    <n v="1188"/>
    <n v="0"/>
    <n v="0"/>
    <n v="1"/>
    <n v="0"/>
    <n v="3"/>
    <n v="1"/>
    <s v="TA"/>
    <n v="6"/>
    <s v="Typ"/>
    <n v="0"/>
    <s v="NA"/>
    <x v="0"/>
    <n v="1962"/>
    <x v="1"/>
    <n v="1"/>
    <n v="312"/>
    <s v="TA"/>
    <s v="TA"/>
    <x v="2"/>
    <n v="261"/>
    <n v="39"/>
    <n v="0"/>
    <n v="0"/>
    <n v="0"/>
    <n v="0"/>
    <s v="NA"/>
    <x v="0"/>
    <s v="NA"/>
    <n v="0"/>
    <n v="4"/>
    <n v="2010"/>
    <x v="0"/>
    <x v="0"/>
    <n v="157900"/>
  </r>
  <r>
    <n v="1448"/>
    <n v="60"/>
    <x v="0"/>
    <n v="80"/>
    <x v="532"/>
    <x v="0"/>
    <s v="NA"/>
    <x v="0"/>
    <x v="0"/>
    <x v="0"/>
    <x v="0"/>
    <x v="0"/>
    <x v="0"/>
    <x v="0"/>
    <x v="0"/>
    <x v="0"/>
    <x v="0"/>
    <n v="8"/>
    <n v="5"/>
    <n v="1995"/>
    <n v="1996"/>
    <x v="0"/>
    <x v="0"/>
    <x v="0"/>
    <s v="VinylSd"/>
    <x v="0"/>
    <n v="438"/>
    <x v="0"/>
    <s v="TA"/>
    <x v="0"/>
    <x v="0"/>
    <s v="TA"/>
    <s v="No"/>
    <x v="0"/>
    <n v="1079"/>
    <s v="Unf"/>
    <n v="0"/>
    <n v="141"/>
    <n v="1220"/>
    <x v="0"/>
    <s v="Ex"/>
    <s v="Y"/>
    <x v="0"/>
    <n v="1220"/>
    <n v="870"/>
    <n v="0"/>
    <n v="2090"/>
    <n v="1"/>
    <n v="0"/>
    <n v="2"/>
    <n v="1"/>
    <n v="3"/>
    <n v="1"/>
    <s v="Gd"/>
    <n v="8"/>
    <s v="Typ"/>
    <n v="1"/>
    <s v="TA"/>
    <x v="0"/>
    <n v="1995"/>
    <x v="0"/>
    <n v="2"/>
    <n v="556"/>
    <s v="TA"/>
    <s v="TA"/>
    <x v="0"/>
    <n v="0"/>
    <n v="65"/>
    <n v="0"/>
    <n v="0"/>
    <n v="0"/>
    <n v="0"/>
    <s v="NA"/>
    <x v="0"/>
    <s v="NA"/>
    <n v="0"/>
    <n v="12"/>
    <n v="2007"/>
    <x v="0"/>
    <x v="0"/>
    <n v="240000"/>
  </r>
  <r>
    <n v="1449"/>
    <n v="50"/>
    <x v="0"/>
    <n v="70"/>
    <x v="672"/>
    <x v="0"/>
    <s v="NA"/>
    <x v="0"/>
    <x v="0"/>
    <x v="0"/>
    <x v="0"/>
    <x v="0"/>
    <x v="15"/>
    <x v="0"/>
    <x v="0"/>
    <x v="0"/>
    <x v="0"/>
    <n v="4"/>
    <n v="7"/>
    <n v="1910"/>
    <n v="2000"/>
    <x v="0"/>
    <x v="0"/>
    <x v="1"/>
    <s v="HdBoard"/>
    <x v="1"/>
    <n v="0"/>
    <x v="1"/>
    <s v="TA"/>
    <x v="1"/>
    <x v="4"/>
    <s v="TA"/>
    <s v="No"/>
    <x v="2"/>
    <n v="0"/>
    <s v="Unf"/>
    <n v="0"/>
    <n v="560"/>
    <n v="560"/>
    <x v="0"/>
    <s v="Gd"/>
    <s v="N"/>
    <x v="0"/>
    <n v="796"/>
    <n v="550"/>
    <n v="0"/>
    <n v="1346"/>
    <n v="0"/>
    <n v="0"/>
    <n v="1"/>
    <n v="1"/>
    <n v="2"/>
    <n v="1"/>
    <s v="TA"/>
    <n v="6"/>
    <s v="Min2"/>
    <n v="0"/>
    <s v="NA"/>
    <x v="1"/>
    <n v="1950"/>
    <x v="1"/>
    <n v="1"/>
    <n v="384"/>
    <s v="Fa"/>
    <s v="TA"/>
    <x v="0"/>
    <n v="168"/>
    <n v="24"/>
    <n v="0"/>
    <n v="0"/>
    <n v="0"/>
    <n v="0"/>
    <s v="NA"/>
    <x v="2"/>
    <s v="NA"/>
    <n v="0"/>
    <n v="5"/>
    <n v="2007"/>
    <x v="0"/>
    <x v="0"/>
    <n v="112000"/>
  </r>
  <r>
    <n v="1450"/>
    <n v="180"/>
    <x v="1"/>
    <n v="21"/>
    <x v="804"/>
    <x v="0"/>
    <s v="NA"/>
    <x v="0"/>
    <x v="0"/>
    <x v="0"/>
    <x v="0"/>
    <x v="0"/>
    <x v="14"/>
    <x v="0"/>
    <x v="0"/>
    <x v="4"/>
    <x v="4"/>
    <n v="5"/>
    <n v="7"/>
    <n v="1970"/>
    <n v="1970"/>
    <x v="0"/>
    <x v="0"/>
    <x v="6"/>
    <s v="CmentBd"/>
    <x v="1"/>
    <n v="0"/>
    <x v="1"/>
    <s v="TA"/>
    <x v="1"/>
    <x v="0"/>
    <s v="TA"/>
    <s v="Av"/>
    <x v="0"/>
    <n v="553"/>
    <s v="Unf"/>
    <n v="0"/>
    <n v="77"/>
    <n v="630"/>
    <x v="0"/>
    <s v="Ex"/>
    <s v="Y"/>
    <x v="0"/>
    <n v="630"/>
    <n v="0"/>
    <n v="0"/>
    <n v="630"/>
    <n v="1"/>
    <n v="0"/>
    <n v="1"/>
    <n v="0"/>
    <n v="1"/>
    <n v="1"/>
    <s v="Ex"/>
    <n v="3"/>
    <s v="Typ"/>
    <n v="0"/>
    <s v="NA"/>
    <x v="4"/>
    <s v="NA"/>
    <x v="3"/>
    <n v="0"/>
    <n v="0"/>
    <s v="NA"/>
    <s v="NA"/>
    <x v="0"/>
    <n v="0"/>
    <n v="0"/>
    <n v="0"/>
    <n v="0"/>
    <n v="0"/>
    <n v="0"/>
    <s v="NA"/>
    <x v="0"/>
    <s v="NA"/>
    <n v="0"/>
    <n v="8"/>
    <n v="2006"/>
    <x v="0"/>
    <x v="1"/>
    <n v="92000"/>
  </r>
  <r>
    <n v="1451"/>
    <n v="90"/>
    <x v="0"/>
    <n v="60"/>
    <x v="218"/>
    <x v="0"/>
    <s v="NA"/>
    <x v="0"/>
    <x v="0"/>
    <x v="0"/>
    <x v="1"/>
    <x v="0"/>
    <x v="11"/>
    <x v="0"/>
    <x v="0"/>
    <x v="2"/>
    <x v="0"/>
    <n v="5"/>
    <n v="5"/>
    <n v="1974"/>
    <n v="1974"/>
    <x v="0"/>
    <x v="0"/>
    <x v="0"/>
    <s v="VinylSd"/>
    <x v="1"/>
    <n v="0"/>
    <x v="1"/>
    <s v="TA"/>
    <x v="1"/>
    <x v="0"/>
    <s v="TA"/>
    <s v="No"/>
    <x v="2"/>
    <n v="0"/>
    <s v="Unf"/>
    <n v="0"/>
    <n v="896"/>
    <n v="896"/>
    <x v="0"/>
    <s v="TA"/>
    <s v="Y"/>
    <x v="0"/>
    <n v="896"/>
    <n v="896"/>
    <n v="0"/>
    <n v="1792"/>
    <n v="0"/>
    <n v="0"/>
    <n v="2"/>
    <n v="2"/>
    <n v="4"/>
    <n v="2"/>
    <s v="TA"/>
    <n v="8"/>
    <s v="Typ"/>
    <n v="0"/>
    <s v="NA"/>
    <x v="4"/>
    <s v="NA"/>
    <x v="3"/>
    <n v="0"/>
    <n v="0"/>
    <s v="NA"/>
    <s v="NA"/>
    <x v="0"/>
    <n v="32"/>
    <n v="45"/>
    <n v="0"/>
    <n v="0"/>
    <n v="0"/>
    <n v="0"/>
    <s v="NA"/>
    <x v="0"/>
    <s v="NA"/>
    <n v="0"/>
    <n v="9"/>
    <n v="2009"/>
    <x v="0"/>
    <x v="0"/>
    <n v="136000"/>
  </r>
  <r>
    <n v="1452"/>
    <n v="20"/>
    <x v="0"/>
    <n v="78"/>
    <x v="1069"/>
    <x v="0"/>
    <s v="NA"/>
    <x v="0"/>
    <x v="0"/>
    <x v="0"/>
    <x v="0"/>
    <x v="0"/>
    <x v="5"/>
    <x v="0"/>
    <x v="0"/>
    <x v="0"/>
    <x v="1"/>
    <n v="8"/>
    <n v="5"/>
    <n v="2008"/>
    <n v="2009"/>
    <x v="0"/>
    <x v="0"/>
    <x v="6"/>
    <s v="CmentBd"/>
    <x v="2"/>
    <n v="194"/>
    <x v="0"/>
    <s v="TA"/>
    <x v="0"/>
    <x v="0"/>
    <s v="TA"/>
    <s v="No"/>
    <x v="2"/>
    <n v="0"/>
    <s v="Unf"/>
    <n v="0"/>
    <n v="1573"/>
    <n v="1573"/>
    <x v="0"/>
    <s v="Ex"/>
    <s v="Y"/>
    <x v="0"/>
    <n v="1578"/>
    <n v="0"/>
    <n v="0"/>
    <n v="1578"/>
    <n v="0"/>
    <n v="0"/>
    <n v="2"/>
    <n v="0"/>
    <n v="3"/>
    <n v="1"/>
    <s v="Ex"/>
    <n v="7"/>
    <s v="Typ"/>
    <n v="1"/>
    <s v="Gd"/>
    <x v="0"/>
    <n v="2008"/>
    <x v="2"/>
    <n v="3"/>
    <n v="840"/>
    <s v="TA"/>
    <s v="TA"/>
    <x v="0"/>
    <n v="0"/>
    <n v="36"/>
    <n v="0"/>
    <n v="0"/>
    <n v="0"/>
    <n v="0"/>
    <s v="NA"/>
    <x v="0"/>
    <s v="NA"/>
    <n v="0"/>
    <n v="5"/>
    <n v="2009"/>
    <x v="1"/>
    <x v="2"/>
    <n v="287090"/>
  </r>
  <r>
    <n v="1453"/>
    <n v="180"/>
    <x v="1"/>
    <n v="35"/>
    <x v="411"/>
    <x v="0"/>
    <s v="NA"/>
    <x v="0"/>
    <x v="0"/>
    <x v="0"/>
    <x v="0"/>
    <x v="0"/>
    <x v="15"/>
    <x v="0"/>
    <x v="0"/>
    <x v="3"/>
    <x v="5"/>
    <n v="5"/>
    <n v="5"/>
    <n v="2005"/>
    <n v="2005"/>
    <x v="0"/>
    <x v="0"/>
    <x v="0"/>
    <s v="VinylSd"/>
    <x v="0"/>
    <n v="80"/>
    <x v="1"/>
    <s v="TA"/>
    <x v="0"/>
    <x v="0"/>
    <s v="TA"/>
    <s v="Gd"/>
    <x v="0"/>
    <n v="547"/>
    <s v="Unf"/>
    <n v="0"/>
    <n v="0"/>
    <n v="547"/>
    <x v="0"/>
    <s v="Gd"/>
    <s v="Y"/>
    <x v="0"/>
    <n v="1072"/>
    <n v="0"/>
    <n v="0"/>
    <n v="1072"/>
    <n v="1"/>
    <n v="0"/>
    <n v="1"/>
    <n v="0"/>
    <n v="2"/>
    <n v="1"/>
    <s v="TA"/>
    <n v="5"/>
    <s v="Typ"/>
    <n v="0"/>
    <s v="NA"/>
    <x v="5"/>
    <n v="2005"/>
    <x v="2"/>
    <n v="2"/>
    <n v="525"/>
    <s v="TA"/>
    <s v="TA"/>
    <x v="0"/>
    <n v="0"/>
    <n v="28"/>
    <n v="0"/>
    <n v="0"/>
    <n v="0"/>
    <n v="0"/>
    <s v="NA"/>
    <x v="0"/>
    <s v="NA"/>
    <n v="0"/>
    <n v="5"/>
    <n v="2006"/>
    <x v="0"/>
    <x v="0"/>
    <n v="145000"/>
  </r>
  <r>
    <n v="1454"/>
    <n v="20"/>
    <x v="0"/>
    <n v="90"/>
    <x v="1070"/>
    <x v="0"/>
    <s v="NA"/>
    <x v="0"/>
    <x v="0"/>
    <x v="0"/>
    <x v="0"/>
    <x v="0"/>
    <x v="4"/>
    <x v="0"/>
    <x v="0"/>
    <x v="0"/>
    <x v="1"/>
    <n v="5"/>
    <n v="5"/>
    <n v="2006"/>
    <n v="2006"/>
    <x v="0"/>
    <x v="0"/>
    <x v="0"/>
    <s v="VinylSd"/>
    <x v="1"/>
    <n v="0"/>
    <x v="1"/>
    <s v="TA"/>
    <x v="0"/>
    <x v="0"/>
    <s v="TA"/>
    <s v="No"/>
    <x v="2"/>
    <n v="0"/>
    <s v="Unf"/>
    <n v="0"/>
    <n v="1140"/>
    <n v="1140"/>
    <x v="0"/>
    <s v="Ex"/>
    <s v="Y"/>
    <x v="0"/>
    <n v="1140"/>
    <n v="0"/>
    <n v="0"/>
    <n v="1140"/>
    <n v="0"/>
    <n v="0"/>
    <n v="1"/>
    <n v="0"/>
    <n v="3"/>
    <n v="1"/>
    <s v="TA"/>
    <n v="6"/>
    <s v="Typ"/>
    <n v="0"/>
    <s v="NA"/>
    <x v="4"/>
    <s v="NA"/>
    <x v="3"/>
    <n v="0"/>
    <n v="0"/>
    <s v="NA"/>
    <s v="NA"/>
    <x v="0"/>
    <n v="36"/>
    <n v="56"/>
    <n v="0"/>
    <n v="0"/>
    <n v="0"/>
    <n v="0"/>
    <s v="NA"/>
    <x v="0"/>
    <s v="NA"/>
    <n v="0"/>
    <n v="7"/>
    <n v="2006"/>
    <x v="0"/>
    <x v="1"/>
    <n v="84500"/>
  </r>
  <r>
    <n v="1455"/>
    <n v="20"/>
    <x v="3"/>
    <n v="62"/>
    <x v="137"/>
    <x v="0"/>
    <s v="Pave"/>
    <x v="0"/>
    <x v="0"/>
    <x v="0"/>
    <x v="0"/>
    <x v="0"/>
    <x v="5"/>
    <x v="0"/>
    <x v="0"/>
    <x v="0"/>
    <x v="1"/>
    <n v="7"/>
    <n v="5"/>
    <n v="2004"/>
    <n v="2005"/>
    <x v="0"/>
    <x v="0"/>
    <x v="0"/>
    <s v="VinylSd"/>
    <x v="1"/>
    <n v="0"/>
    <x v="0"/>
    <s v="TA"/>
    <x v="0"/>
    <x v="0"/>
    <s v="TA"/>
    <s v="No"/>
    <x v="0"/>
    <n v="410"/>
    <s v="Unf"/>
    <n v="0"/>
    <n v="811"/>
    <n v="1221"/>
    <x v="0"/>
    <s v="Ex"/>
    <s v="Y"/>
    <x v="0"/>
    <n v="1221"/>
    <n v="0"/>
    <n v="0"/>
    <n v="1221"/>
    <n v="1"/>
    <n v="0"/>
    <n v="2"/>
    <n v="0"/>
    <n v="2"/>
    <n v="1"/>
    <s v="Gd"/>
    <n v="6"/>
    <s v="Typ"/>
    <n v="0"/>
    <s v="NA"/>
    <x v="0"/>
    <n v="2004"/>
    <x v="0"/>
    <n v="2"/>
    <n v="400"/>
    <s v="TA"/>
    <s v="TA"/>
    <x v="0"/>
    <n v="0"/>
    <n v="113"/>
    <n v="0"/>
    <n v="0"/>
    <n v="0"/>
    <n v="0"/>
    <s v="NA"/>
    <x v="0"/>
    <s v="NA"/>
    <n v="0"/>
    <n v="10"/>
    <n v="2009"/>
    <x v="0"/>
    <x v="0"/>
    <n v="185000"/>
  </r>
  <r>
    <n v="1456"/>
    <n v="60"/>
    <x v="0"/>
    <n v="62"/>
    <x v="244"/>
    <x v="0"/>
    <s v="NA"/>
    <x v="0"/>
    <x v="0"/>
    <x v="0"/>
    <x v="0"/>
    <x v="0"/>
    <x v="17"/>
    <x v="0"/>
    <x v="0"/>
    <x v="0"/>
    <x v="0"/>
    <n v="6"/>
    <n v="5"/>
    <n v="1999"/>
    <n v="2000"/>
    <x v="0"/>
    <x v="0"/>
    <x v="0"/>
    <s v="VinylSd"/>
    <x v="1"/>
    <n v="0"/>
    <x v="1"/>
    <s v="TA"/>
    <x v="0"/>
    <x v="0"/>
    <s v="TA"/>
    <s v="No"/>
    <x v="2"/>
    <n v="0"/>
    <s v="Unf"/>
    <n v="0"/>
    <n v="953"/>
    <n v="953"/>
    <x v="0"/>
    <s v="Ex"/>
    <s v="Y"/>
    <x v="0"/>
    <n v="953"/>
    <n v="694"/>
    <n v="0"/>
    <n v="1647"/>
    <n v="0"/>
    <n v="0"/>
    <n v="2"/>
    <n v="1"/>
    <n v="3"/>
    <n v="1"/>
    <s v="TA"/>
    <n v="7"/>
    <s v="Typ"/>
    <n v="1"/>
    <s v="TA"/>
    <x v="0"/>
    <n v="1999"/>
    <x v="0"/>
    <n v="2"/>
    <n v="460"/>
    <s v="TA"/>
    <s v="TA"/>
    <x v="0"/>
    <n v="0"/>
    <n v="40"/>
    <n v="0"/>
    <n v="0"/>
    <n v="0"/>
    <n v="0"/>
    <s v="NA"/>
    <x v="0"/>
    <s v="NA"/>
    <n v="0"/>
    <n v="8"/>
    <n v="2007"/>
    <x v="0"/>
    <x v="0"/>
    <n v="175000"/>
  </r>
  <r>
    <n v="1457"/>
    <n v="20"/>
    <x v="0"/>
    <n v="85"/>
    <x v="1071"/>
    <x v="0"/>
    <s v="NA"/>
    <x v="0"/>
    <x v="0"/>
    <x v="0"/>
    <x v="0"/>
    <x v="0"/>
    <x v="6"/>
    <x v="0"/>
    <x v="0"/>
    <x v="0"/>
    <x v="1"/>
    <n v="6"/>
    <n v="6"/>
    <n v="1978"/>
    <n v="1988"/>
    <x v="0"/>
    <x v="0"/>
    <x v="7"/>
    <s v="Plywood"/>
    <x v="2"/>
    <n v="119"/>
    <x v="1"/>
    <s v="TA"/>
    <x v="1"/>
    <x v="0"/>
    <s v="TA"/>
    <s v="No"/>
    <x v="1"/>
    <n v="790"/>
    <s v="Rec"/>
    <n v="163"/>
    <n v="589"/>
    <n v="1542"/>
    <x v="0"/>
    <s v="TA"/>
    <s v="Y"/>
    <x v="0"/>
    <n v="2073"/>
    <n v="0"/>
    <n v="0"/>
    <n v="2073"/>
    <n v="1"/>
    <n v="0"/>
    <n v="2"/>
    <n v="0"/>
    <n v="3"/>
    <n v="1"/>
    <s v="TA"/>
    <n v="7"/>
    <s v="Min1"/>
    <n v="2"/>
    <s v="TA"/>
    <x v="0"/>
    <n v="1978"/>
    <x v="1"/>
    <n v="2"/>
    <n v="500"/>
    <s v="TA"/>
    <s v="TA"/>
    <x v="0"/>
    <n v="349"/>
    <n v="0"/>
    <n v="0"/>
    <n v="0"/>
    <n v="0"/>
    <n v="0"/>
    <s v="NA"/>
    <x v="1"/>
    <s v="NA"/>
    <n v="0"/>
    <n v="2"/>
    <n v="2010"/>
    <x v="0"/>
    <x v="0"/>
    <n v="210000"/>
  </r>
  <r>
    <n v="1458"/>
    <n v="70"/>
    <x v="0"/>
    <n v="66"/>
    <x v="302"/>
    <x v="0"/>
    <s v="NA"/>
    <x v="0"/>
    <x v="0"/>
    <x v="0"/>
    <x v="0"/>
    <x v="0"/>
    <x v="2"/>
    <x v="0"/>
    <x v="0"/>
    <x v="0"/>
    <x v="0"/>
    <n v="7"/>
    <n v="9"/>
    <n v="1941"/>
    <n v="2006"/>
    <x v="0"/>
    <x v="0"/>
    <x v="6"/>
    <s v="CmentBd"/>
    <x v="1"/>
    <n v="0"/>
    <x v="2"/>
    <s v="Gd"/>
    <x v="5"/>
    <x v="1"/>
    <s v="Gd"/>
    <s v="No"/>
    <x v="0"/>
    <n v="275"/>
    <s v="Unf"/>
    <n v="0"/>
    <n v="877"/>
    <n v="1152"/>
    <x v="0"/>
    <s v="Ex"/>
    <s v="Y"/>
    <x v="0"/>
    <n v="1188"/>
    <n v="1152"/>
    <n v="0"/>
    <n v="2340"/>
    <n v="0"/>
    <n v="0"/>
    <n v="2"/>
    <n v="0"/>
    <n v="4"/>
    <n v="1"/>
    <s v="Gd"/>
    <n v="9"/>
    <s v="Typ"/>
    <n v="2"/>
    <s v="Gd"/>
    <x v="0"/>
    <n v="1941"/>
    <x v="0"/>
    <n v="1"/>
    <n v="252"/>
    <s v="TA"/>
    <s v="TA"/>
    <x v="0"/>
    <n v="0"/>
    <n v="60"/>
    <n v="0"/>
    <n v="0"/>
    <n v="0"/>
    <n v="0"/>
    <s v="NA"/>
    <x v="3"/>
    <s v="Shed"/>
    <n v="2500"/>
    <n v="5"/>
    <n v="2010"/>
    <x v="0"/>
    <x v="0"/>
    <n v="266500"/>
  </r>
  <r>
    <n v="1459"/>
    <n v="20"/>
    <x v="0"/>
    <n v="68"/>
    <x v="1072"/>
    <x v="0"/>
    <s v="NA"/>
    <x v="0"/>
    <x v="0"/>
    <x v="0"/>
    <x v="0"/>
    <x v="0"/>
    <x v="11"/>
    <x v="0"/>
    <x v="0"/>
    <x v="0"/>
    <x v="1"/>
    <n v="5"/>
    <n v="6"/>
    <n v="1950"/>
    <n v="1996"/>
    <x v="1"/>
    <x v="0"/>
    <x v="1"/>
    <s v="MetalSd"/>
    <x v="1"/>
    <n v="0"/>
    <x v="1"/>
    <s v="TA"/>
    <x v="1"/>
    <x v="1"/>
    <s v="TA"/>
    <s v="Mn"/>
    <x v="0"/>
    <n v="49"/>
    <s v="Rec"/>
    <n v="1029"/>
    <n v="0"/>
    <n v="1078"/>
    <x v="0"/>
    <s v="Gd"/>
    <s v="Y"/>
    <x v="2"/>
    <n v="1078"/>
    <n v="0"/>
    <n v="0"/>
    <n v="1078"/>
    <n v="1"/>
    <n v="0"/>
    <n v="1"/>
    <n v="0"/>
    <n v="2"/>
    <n v="1"/>
    <s v="Gd"/>
    <n v="5"/>
    <s v="Typ"/>
    <n v="0"/>
    <s v="NA"/>
    <x v="0"/>
    <n v="1950"/>
    <x v="1"/>
    <n v="1"/>
    <n v="240"/>
    <s v="TA"/>
    <s v="TA"/>
    <x v="0"/>
    <n v="366"/>
    <n v="0"/>
    <n v="112"/>
    <n v="0"/>
    <n v="0"/>
    <n v="0"/>
    <s v="NA"/>
    <x v="0"/>
    <s v="NA"/>
    <n v="0"/>
    <n v="4"/>
    <n v="2010"/>
    <x v="0"/>
    <x v="0"/>
    <n v="142125"/>
  </r>
  <r>
    <n v="1460"/>
    <n v="20"/>
    <x v="0"/>
    <n v="75"/>
    <x v="553"/>
    <x v="0"/>
    <s v="NA"/>
    <x v="0"/>
    <x v="0"/>
    <x v="0"/>
    <x v="0"/>
    <x v="0"/>
    <x v="15"/>
    <x v="0"/>
    <x v="0"/>
    <x v="0"/>
    <x v="1"/>
    <n v="5"/>
    <n v="6"/>
    <n v="1965"/>
    <n v="1965"/>
    <x v="0"/>
    <x v="0"/>
    <x v="3"/>
    <s v="HdBoard"/>
    <x v="1"/>
    <n v="0"/>
    <x v="0"/>
    <s v="TA"/>
    <x v="1"/>
    <x v="1"/>
    <s v="TA"/>
    <s v="No"/>
    <x v="4"/>
    <n v="830"/>
    <s v="LwQ"/>
    <n v="290"/>
    <n v="136"/>
    <n v="1256"/>
    <x v="0"/>
    <s v="Gd"/>
    <s v="Y"/>
    <x v="0"/>
    <n v="1256"/>
    <n v="0"/>
    <n v="0"/>
    <n v="1256"/>
    <n v="1"/>
    <n v="0"/>
    <n v="1"/>
    <n v="1"/>
    <n v="3"/>
    <n v="1"/>
    <s v="TA"/>
    <n v="6"/>
    <s v="Typ"/>
    <n v="0"/>
    <s v="NA"/>
    <x v="0"/>
    <n v="1965"/>
    <x v="2"/>
    <n v="1"/>
    <n v="276"/>
    <s v="TA"/>
    <s v="TA"/>
    <x v="0"/>
    <n v="736"/>
    <n v="68"/>
    <n v="0"/>
    <n v="0"/>
    <n v="0"/>
    <n v="0"/>
    <s v="NA"/>
    <x v="0"/>
    <s v="NA"/>
    <n v="0"/>
    <n v="6"/>
    <n v="2008"/>
    <x v="0"/>
    <x v="0"/>
    <n v="1475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DA9ACB-2A4B-40D0-95B1-C86265A57AB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0" firstHeaderRow="0" firstDataRow="1" firstDataCol="1"/>
  <pivotFields count="81">
    <pivotField showAll="0"/>
    <pivotField showAll="0"/>
    <pivotField showAll="0">
      <items count="6">
        <item x="2"/>
        <item x="3"/>
        <item x="4"/>
        <item x="0"/>
        <item x="1"/>
        <item t="default"/>
      </items>
    </pivotField>
    <pivotField showAll="0"/>
    <pivotField dataField="1" showAll="0">
      <items count="1074">
        <item x="753"/>
        <item x="805"/>
        <item x="524"/>
        <item x="424"/>
        <item x="804"/>
        <item x="72"/>
        <item x="205"/>
        <item x="207"/>
        <item x="379"/>
        <item x="377"/>
        <item x="548"/>
        <item x="512"/>
        <item x="1026"/>
        <item x="833"/>
        <item x="725"/>
        <item x="844"/>
        <item x="165"/>
        <item x="836"/>
        <item x="782"/>
        <item x="760"/>
        <item x="178"/>
        <item x="565"/>
        <item x="437"/>
        <item x="997"/>
        <item x="314"/>
        <item x="421"/>
        <item x="135"/>
        <item x="668"/>
        <item x="754"/>
        <item x="310"/>
        <item x="938"/>
        <item x="55"/>
        <item x="763"/>
        <item x="425"/>
        <item x="569"/>
        <item x="724"/>
        <item x="200"/>
        <item x="791"/>
        <item x="404"/>
        <item x="946"/>
        <item x="669"/>
        <item x="209"/>
        <item x="478"/>
        <item x="107"/>
        <item x="835"/>
        <item x="979"/>
        <item x="371"/>
        <item x="186"/>
        <item x="510"/>
        <item x="495"/>
        <item x="1049"/>
        <item x="994"/>
        <item x="411"/>
        <item x="860"/>
        <item x="840"/>
        <item x="955"/>
        <item x="1041"/>
        <item x="219"/>
        <item x="386"/>
        <item x="896"/>
        <item x="84"/>
        <item x="823"/>
        <item x="540"/>
        <item x="891"/>
        <item x="471"/>
        <item x="1036"/>
        <item x="465"/>
        <item x="951"/>
        <item x="1000"/>
        <item x="590"/>
        <item x="22"/>
        <item x="988"/>
        <item x="258"/>
        <item x="995"/>
        <item x="765"/>
        <item x="382"/>
        <item x="582"/>
        <item x="119"/>
        <item x="381"/>
        <item x="361"/>
        <item x="577"/>
        <item x="507"/>
        <item x="185"/>
        <item x="47"/>
        <item x="78"/>
        <item x="396"/>
        <item x="535"/>
        <item x="65"/>
        <item x="592"/>
        <item x="777"/>
        <item x="228"/>
        <item x="650"/>
        <item x="820"/>
        <item x="173"/>
        <item x="118"/>
        <item x="220"/>
        <item x="879"/>
        <item x="572"/>
        <item x="255"/>
        <item x="398"/>
        <item x="574"/>
        <item x="702"/>
        <item x="240"/>
        <item x="1009"/>
        <item x="317"/>
        <item x="158"/>
        <item x="770"/>
        <item x="413"/>
        <item x="227"/>
        <item x="964"/>
        <item x="807"/>
        <item x="604"/>
        <item x="612"/>
        <item x="150"/>
        <item x="1031"/>
        <item x="149"/>
        <item x="181"/>
        <item x="376"/>
        <item x="900"/>
        <item x="586"/>
        <item x="192"/>
        <item x="973"/>
        <item x="392"/>
        <item x="264"/>
        <item x="873"/>
        <item x="693"/>
        <item x="429"/>
        <item x="71"/>
        <item x="789"/>
        <item x="292"/>
        <item x="736"/>
        <item x="838"/>
        <item x="876"/>
        <item x="764"/>
        <item x="418"/>
        <item x="100"/>
        <item x="38"/>
        <item x="113"/>
        <item x="8"/>
        <item x="665"/>
        <item x="456"/>
        <item x="1038"/>
        <item x="717"/>
        <item x="866"/>
        <item x="700"/>
        <item x="50"/>
        <item x="723"/>
        <item x="493"/>
        <item x="639"/>
        <item x="801"/>
        <item x="28"/>
        <item x="867"/>
        <item x="661"/>
        <item x="474"/>
        <item x="297"/>
        <item x="581"/>
        <item x="311"/>
        <item x="59"/>
        <item x="597"/>
        <item x="506"/>
        <item x="991"/>
        <item x="563"/>
        <item x="374"/>
        <item x="610"/>
        <item x="117"/>
        <item x="442"/>
        <item x="409"/>
        <item x="125"/>
        <item x="484"/>
        <item x="839"/>
        <item x="682"/>
        <item x="243"/>
        <item x="621"/>
        <item x="321"/>
        <item x="949"/>
        <item x="895"/>
        <item x="981"/>
        <item x="601"/>
        <item x="689"/>
        <item x="538"/>
        <item x="714"/>
        <item x="184"/>
        <item x="399"/>
        <item x="96"/>
        <item x="697"/>
        <item x="488"/>
        <item x="542"/>
        <item x="817"/>
        <item x="711"/>
        <item x="368"/>
        <item x="531"/>
        <item x="798"/>
        <item x="923"/>
        <item x="850"/>
        <item x="679"/>
        <item x="53"/>
        <item x="752"/>
        <item x="701"/>
        <item x="636"/>
        <item x="589"/>
        <item x="333"/>
        <item x="177"/>
        <item x="25"/>
        <item x="755"/>
        <item x="662"/>
        <item x="527"/>
        <item x="469"/>
        <item x="628"/>
        <item x="106"/>
        <item x="249"/>
        <item x="325"/>
        <item x="33"/>
        <item x="603"/>
        <item x="490"/>
        <item x="715"/>
        <item x="869"/>
        <item x="124"/>
        <item x="759"/>
        <item x="269"/>
        <item x="792"/>
        <item x="1063"/>
        <item x="1039"/>
        <item x="9"/>
        <item x="169"/>
        <item x="349"/>
        <item x="20"/>
        <item x="175"/>
        <item x="137"/>
        <item x="433"/>
        <item x="323"/>
        <item x="1004"/>
        <item x="18"/>
        <item x="576"/>
        <item x="825"/>
        <item x="166"/>
        <item x="120"/>
        <item x="438"/>
        <item x="68"/>
        <item x="585"/>
        <item x="685"/>
        <item x="44"/>
        <item x="647"/>
        <item x="897"/>
        <item x="282"/>
        <item x="547"/>
        <item x="742"/>
        <item x="934"/>
        <item x="1044"/>
        <item x="48"/>
        <item x="103"/>
        <item x="98"/>
        <item x="916"/>
        <item x="286"/>
        <item x="284"/>
        <item x="863"/>
        <item x="630"/>
        <item x="316"/>
        <item x="822"/>
        <item x="1035"/>
        <item x="365"/>
        <item x="213"/>
        <item x="526"/>
        <item x="440"/>
        <item x="635"/>
        <item x="430"/>
        <item x="115"/>
        <item x="932"/>
        <item x="244"/>
        <item x="279"/>
        <item x="37"/>
        <item x="618"/>
        <item x="428"/>
        <item x="267"/>
        <item x="519"/>
        <item x="43"/>
        <item x="826"/>
        <item x="508"/>
        <item x="283"/>
        <item x="400"/>
        <item x="257"/>
        <item x="909"/>
        <item x="970"/>
        <item x="848"/>
        <item x="707"/>
        <item x="202"/>
        <item x="86"/>
        <item x="982"/>
        <item x="575"/>
        <item x="656"/>
        <item x="598"/>
        <item x="331"/>
        <item x="340"/>
        <item x="260"/>
        <item x="941"/>
        <item x="367"/>
        <item x="746"/>
        <item x="599"/>
        <item x="299"/>
        <item x="986"/>
        <item x="646"/>
        <item x="301"/>
        <item x="651"/>
        <item x="335"/>
        <item x="1028"/>
        <item x="470"/>
        <item x="154"/>
        <item x="23"/>
        <item x="530"/>
        <item x="191"/>
        <item x="855"/>
        <item x="874"/>
        <item x="401"/>
        <item x="1003"/>
        <item x="248"/>
        <item x="504"/>
        <item x="898"/>
        <item x="348"/>
        <item x="229"/>
        <item x="781"/>
        <item x="703"/>
        <item x="231"/>
        <item x="523"/>
        <item x="346"/>
        <item x="343"/>
        <item x="709"/>
        <item x="403"/>
        <item x="1042"/>
        <item x="0"/>
        <item x="111"/>
        <item x="727"/>
        <item x="85"/>
        <item x="239"/>
        <item x="51"/>
        <item x="73"/>
        <item x="414"/>
        <item x="734"/>
        <item x="1020"/>
        <item x="29"/>
        <item x="133"/>
        <item x="208"/>
        <item x="936"/>
        <item x="666"/>
        <item x="81"/>
        <item x="36"/>
        <item x="109"/>
        <item x="30"/>
        <item x="182"/>
        <item x="827"/>
        <item x="814"/>
        <item x="373"/>
        <item x="391"/>
        <item x="562"/>
        <item x="74"/>
        <item x="194"/>
        <item x="39"/>
        <item x="978"/>
        <item x="976"/>
        <item x="591"/>
        <item x="882"/>
        <item x="262"/>
        <item x="868"/>
        <item x="468"/>
        <item x="232"/>
        <item x="502"/>
        <item x="217"/>
        <item x="830"/>
        <item x="387"/>
        <item x="741"/>
        <item x="210"/>
        <item x="712"/>
        <item x="354"/>
        <item x="931"/>
        <item x="214"/>
        <item x="829"/>
        <item x="473"/>
        <item x="1043"/>
        <item x="233"/>
        <item x="614"/>
        <item x="525"/>
        <item x="234"/>
        <item x="660"/>
        <item x="745"/>
        <item x="695"/>
        <item x="337"/>
        <item x="309"/>
        <item x="911"/>
        <item x="1067"/>
        <item x="930"/>
        <item x="629"/>
        <item x="222"/>
        <item x="720"/>
        <item x="80"/>
        <item x="364"/>
        <item x="915"/>
        <item x="843"/>
        <item x="851"/>
        <item x="458"/>
        <item x="732"/>
        <item x="856"/>
        <item x="924"/>
        <item x="906"/>
        <item x="1034"/>
        <item x="362"/>
        <item x="613"/>
        <item x="352"/>
        <item x="121"/>
        <item x="607"/>
        <item x="201"/>
        <item x="812"/>
        <item x="218"/>
        <item x="176"/>
        <item x="588"/>
        <item x="534"/>
        <item x="566"/>
        <item x="940"/>
        <item x="302"/>
        <item x="457"/>
        <item x="167"/>
        <item x="130"/>
        <item x="832"/>
        <item x="318"/>
        <item x="454"/>
        <item x="134"/>
        <item x="638"/>
        <item x="432"/>
        <item x="858"/>
        <item x="806"/>
        <item x="305"/>
        <item x="223"/>
        <item x="324"/>
        <item x="329"/>
        <item x="961"/>
        <item x="644"/>
        <item x="435"/>
        <item x="1021"/>
        <item x="41"/>
        <item x="443"/>
        <item x="250"/>
        <item x="42"/>
        <item x="1051"/>
        <item x="95"/>
        <item x="837"/>
        <item x="616"/>
        <item x="803"/>
        <item x="341"/>
        <item x="999"/>
        <item x="1011"/>
        <item x="320"/>
        <item x="537"/>
        <item x="1069"/>
        <item x="722"/>
        <item x="408"/>
        <item x="395"/>
        <item x="795"/>
        <item x="394"/>
        <item x="609"/>
        <item x="676"/>
        <item x="93"/>
        <item x="88"/>
        <item x="920"/>
        <item x="230"/>
        <item x="913"/>
        <item x="749"/>
        <item x="908"/>
        <item x="61"/>
        <item x="344"/>
        <item x="751"/>
        <item x="857"/>
        <item x="179"/>
        <item x="622"/>
        <item x="793"/>
        <item x="766"/>
        <item x="773"/>
        <item x="215"/>
        <item x="114"/>
        <item x="968"/>
        <item x="1015"/>
        <item x="406"/>
        <item x="426"/>
        <item x="797"/>
        <item x="328"/>
        <item x="1054"/>
        <item x="136"/>
        <item x="796"/>
        <item x="102"/>
        <item x="448"/>
        <item x="885"/>
        <item x="670"/>
        <item x="623"/>
        <item x="3"/>
        <item x="439"/>
        <item x="1002"/>
        <item x="351"/>
        <item x="984"/>
        <item x="952"/>
        <item x="238"/>
        <item x="605"/>
        <item x="62"/>
        <item x="1"/>
        <item x="256"/>
        <item x="699"/>
        <item x="971"/>
        <item x="998"/>
        <item x="687"/>
        <item x="738"/>
        <item x="1072"/>
        <item x="1027"/>
        <item x="903"/>
        <item x="21"/>
        <item x="653"/>
        <item x="842"/>
        <item x="775"/>
        <item x="853"/>
        <item x="89"/>
        <item x="259"/>
        <item x="640"/>
        <item x="275"/>
        <item x="434"/>
        <item x="969"/>
        <item x="261"/>
        <item x="785"/>
        <item x="865"/>
        <item x="330"/>
        <item x="935"/>
        <item x="942"/>
        <item x="388"/>
        <item x="947"/>
        <item x="593"/>
        <item x="890"/>
        <item x="288"/>
        <item x="198"/>
        <item x="596"/>
        <item x="553"/>
        <item x="691"/>
        <item x="568"/>
        <item x="171"/>
        <item x="206"/>
        <item x="104"/>
        <item x="492"/>
        <item x="993"/>
        <item x="356"/>
        <item x="532"/>
        <item x="671"/>
        <item x="253"/>
        <item x="551"/>
        <item x="480"/>
        <item x="197"/>
        <item x="557"/>
        <item x="336"/>
        <item x="162"/>
        <item x="514"/>
        <item x="737"/>
        <item x="6"/>
        <item x="151"/>
        <item x="956"/>
        <item x="183"/>
        <item x="350"/>
        <item x="464"/>
        <item x="69"/>
        <item x="641"/>
        <item x="631"/>
        <item x="824"/>
        <item x="771"/>
        <item x="486"/>
        <item x="54"/>
        <item x="917"/>
        <item x="992"/>
        <item x="1014"/>
        <item x="159"/>
        <item x="70"/>
        <item x="922"/>
        <item x="79"/>
        <item x="573"/>
        <item x="447"/>
        <item x="990"/>
        <item x="987"/>
        <item x="728"/>
        <item x="617"/>
        <item x="921"/>
        <item x="1060"/>
        <item x="90"/>
        <item x="501"/>
        <item x="422"/>
        <item x="60"/>
        <item x="870"/>
        <item x="1013"/>
        <item x="549"/>
        <item x="126"/>
        <item x="128"/>
        <item x="138"/>
        <item x="846"/>
        <item x="355"/>
        <item x="291"/>
        <item x="7"/>
        <item x="277"/>
        <item x="521"/>
        <item x="127"/>
        <item x="97"/>
        <item x="172"/>
        <item x="193"/>
        <item x="625"/>
        <item x="859"/>
        <item x="550"/>
        <item x="76"/>
        <item x="446"/>
        <item x="546"/>
        <item x="608"/>
        <item x="886"/>
        <item x="357"/>
        <item x="928"/>
        <item x="925"/>
        <item x="132"/>
        <item x="545"/>
        <item x="595"/>
        <item x="32"/>
        <item x="153"/>
        <item x="174"/>
        <item x="834"/>
        <item x="786"/>
        <item x="615"/>
        <item x="444"/>
        <item x="94"/>
        <item x="904"/>
        <item x="298"/>
        <item x="92"/>
        <item x="405"/>
        <item x="334"/>
        <item x="1022"/>
        <item x="417"/>
        <item x="212"/>
        <item x="13"/>
        <item x="300"/>
        <item x="688"/>
        <item x="778"/>
        <item x="64"/>
        <item x="380"/>
        <item x="894"/>
        <item x="926"/>
        <item x="327"/>
        <item x="152"/>
        <item x="864"/>
        <item x="1055"/>
        <item x="245"/>
        <item x="221"/>
        <item x="878"/>
        <item x="619"/>
        <item x="75"/>
        <item x="996"/>
        <item x="790"/>
        <item x="16"/>
        <item x="544"/>
        <item x="99"/>
        <item x="645"/>
        <item x="378"/>
        <item x="294"/>
        <item x="887"/>
        <item x="35"/>
        <item x="769"/>
        <item x="539"/>
        <item x="196"/>
        <item x="449"/>
        <item x="14"/>
        <item x="91"/>
        <item x="513"/>
        <item x="1057"/>
        <item x="1056"/>
        <item x="683"/>
        <item x="1024"/>
        <item x="1047"/>
        <item x="1025"/>
        <item x="463"/>
        <item x="1066"/>
        <item x="684"/>
        <item x="476"/>
        <item x="31"/>
        <item x="520"/>
        <item x="974"/>
        <item x="129"/>
        <item x="750"/>
        <item x="46"/>
        <item x="811"/>
        <item x="1005"/>
        <item x="146"/>
        <item x="338"/>
        <item x="472"/>
        <item x="945"/>
        <item x="899"/>
        <item x="813"/>
        <item x="708"/>
        <item x="559"/>
        <item x="485"/>
        <item x="10"/>
        <item x="242"/>
        <item x="633"/>
        <item x="390"/>
        <item x="664"/>
        <item x="918"/>
        <item x="363"/>
        <item x="912"/>
        <item x="15"/>
        <item x="570"/>
        <item x="319"/>
        <item x="2"/>
        <item x="293"/>
        <item x="254"/>
        <item x="509"/>
        <item x="819"/>
        <item x="224"/>
        <item x="758"/>
        <item x="225"/>
        <item x="643"/>
        <item x="142"/>
        <item x="479"/>
        <item x="959"/>
        <item x="965"/>
        <item x="816"/>
        <item x="849"/>
        <item x="815"/>
        <item x="339"/>
        <item x="1023"/>
        <item x="606"/>
        <item x="265"/>
        <item x="762"/>
        <item x="461"/>
        <item x="658"/>
        <item x="168"/>
        <item x="407"/>
        <item x="943"/>
        <item x="500"/>
        <item x="375"/>
        <item x="203"/>
        <item x="26"/>
        <item x="719"/>
        <item x="963"/>
        <item x="1065"/>
        <item x="460"/>
        <item x="1064"/>
        <item x="295"/>
        <item x="533"/>
        <item x="108"/>
        <item x="686"/>
        <item x="761"/>
        <item x="1010"/>
        <item x="56"/>
        <item x="787"/>
        <item x="733"/>
        <item x="528"/>
        <item x="270"/>
        <item x="779"/>
        <item x="101"/>
        <item x="247"/>
        <item x="672"/>
        <item x="494"/>
        <item x="696"/>
        <item x="451"/>
        <item x="862"/>
        <item x="730"/>
        <item x="808"/>
        <item x="499"/>
        <item x="567"/>
        <item x="420"/>
        <item x="187"/>
        <item x="841"/>
        <item x="788"/>
        <item x="522"/>
        <item x="296"/>
        <item x="536"/>
        <item x="83"/>
        <item x="757"/>
        <item x="11"/>
        <item x="880"/>
        <item x="410"/>
        <item x="780"/>
        <item x="402"/>
        <item x="729"/>
        <item x="872"/>
        <item x="143"/>
        <item x="322"/>
        <item x="216"/>
        <item x="772"/>
        <item x="852"/>
        <item x="241"/>
        <item x="680"/>
        <item x="290"/>
        <item x="385"/>
        <item x="783"/>
        <item x="767"/>
        <item x="919"/>
        <item x="657"/>
        <item x="692"/>
        <item x="496"/>
        <item x="673"/>
        <item x="706"/>
        <item x="518"/>
        <item x="871"/>
        <item x="148"/>
        <item x="768"/>
        <item x="642"/>
        <item x="347"/>
        <item x="445"/>
        <item x="123"/>
        <item x="756"/>
        <item x="423"/>
        <item x="529"/>
        <item x="845"/>
        <item x="620"/>
        <item x="652"/>
        <item x="487"/>
        <item x="944"/>
        <item x="280"/>
        <item x="383"/>
        <item x="156"/>
        <item x="110"/>
        <item x="281"/>
        <item x="554"/>
        <item x="939"/>
        <item x="663"/>
        <item x="307"/>
        <item x="160"/>
        <item x="1046"/>
        <item x="235"/>
        <item x="584"/>
        <item x="1062"/>
        <item x="776"/>
        <item x="905"/>
        <item x="517"/>
        <item x="345"/>
        <item x="189"/>
        <item x="626"/>
        <item x="1019"/>
        <item x="1016"/>
        <item x="1058"/>
        <item x="144"/>
        <item x="721"/>
        <item x="161"/>
        <item x="740"/>
        <item x="674"/>
        <item x="541"/>
        <item x="431"/>
        <item x="236"/>
        <item x="498"/>
        <item x="459"/>
        <item x="312"/>
        <item x="649"/>
        <item x="372"/>
        <item x="515"/>
        <item x="45"/>
        <item x="611"/>
        <item x="802"/>
        <item x="883"/>
        <item x="713"/>
        <item x="1029"/>
        <item x="966"/>
        <item x="12"/>
        <item x="511"/>
        <item x="77"/>
        <item x="287"/>
        <item x="731"/>
        <item x="831"/>
        <item x="1048"/>
        <item x="58"/>
        <item x="489"/>
        <item x="415"/>
        <item x="937"/>
        <item x="491"/>
        <item x="980"/>
        <item x="1071"/>
        <item x="957"/>
        <item x="659"/>
        <item x="710"/>
        <item x="600"/>
        <item x="452"/>
        <item x="483"/>
        <item x="634"/>
        <item x="87"/>
        <item x="655"/>
        <item x="34"/>
        <item x="1001"/>
        <item x="204"/>
        <item x="278"/>
        <item x="505"/>
        <item x="141"/>
        <item x="718"/>
        <item x="954"/>
        <item x="594"/>
        <item x="648"/>
        <item x="962"/>
        <item x="556"/>
        <item x="195"/>
        <item x="516"/>
        <item x="163"/>
        <item x="67"/>
        <item x="188"/>
        <item x="809"/>
        <item x="57"/>
        <item x="147"/>
        <item x="416"/>
        <item x="17"/>
        <item x="877"/>
        <item x="274"/>
        <item x="268"/>
        <item x="888"/>
        <item x="698"/>
        <item x="580"/>
        <item x="854"/>
        <item x="467"/>
        <item x="543"/>
        <item x="49"/>
        <item x="139"/>
        <item x="481"/>
        <item x="271"/>
        <item x="748"/>
        <item x="910"/>
        <item x="958"/>
        <item x="975"/>
        <item x="5"/>
        <item x="306"/>
        <item x="359"/>
        <item x="304"/>
        <item x="561"/>
        <item x="308"/>
        <item x="122"/>
        <item x="19"/>
        <item x="632"/>
        <item x="24"/>
        <item x="4"/>
        <item x="950"/>
        <item x="583"/>
        <item x="190"/>
        <item x="744"/>
        <item x="564"/>
        <item x="252"/>
        <item x="747"/>
        <item x="800"/>
        <item x="441"/>
        <item x="861"/>
        <item x="497"/>
        <item x="624"/>
        <item x="929"/>
        <item x="462"/>
        <item x="914"/>
        <item x="1012"/>
        <item x="690"/>
        <item x="985"/>
        <item x="881"/>
        <item x="989"/>
        <item x="140"/>
        <item x="475"/>
        <item x="716"/>
        <item x="1033"/>
        <item x="453"/>
        <item x="353"/>
        <item x="412"/>
        <item x="211"/>
        <item x="1040"/>
        <item x="1007"/>
        <item x="927"/>
        <item x="131"/>
        <item x="384"/>
        <item x="794"/>
        <item x="677"/>
        <item x="358"/>
        <item x="427"/>
        <item x="66"/>
        <item x="436"/>
        <item x="263"/>
        <item x="901"/>
        <item x="199"/>
        <item x="272"/>
        <item x="799"/>
        <item x="705"/>
        <item x="828"/>
        <item x="419"/>
        <item x="810"/>
        <item x="82"/>
        <item x="884"/>
        <item x="1018"/>
        <item x="1008"/>
        <item x="273"/>
        <item x="289"/>
        <item x="637"/>
        <item x="27"/>
        <item x="1052"/>
        <item x="704"/>
        <item x="389"/>
        <item x="1050"/>
        <item x="893"/>
        <item x="369"/>
        <item x="675"/>
        <item x="266"/>
        <item x="155"/>
        <item x="1032"/>
        <item x="1017"/>
        <item x="571"/>
        <item x="40"/>
        <item x="116"/>
        <item x="466"/>
        <item x="332"/>
        <item x="726"/>
        <item x="1070"/>
        <item x="1061"/>
        <item x="164"/>
        <item x="983"/>
        <item x="552"/>
        <item x="948"/>
        <item x="313"/>
        <item x="774"/>
        <item x="875"/>
        <item x="967"/>
        <item x="681"/>
        <item x="821"/>
        <item x="892"/>
        <item x="276"/>
        <item x="560"/>
        <item x="326"/>
        <item x="933"/>
        <item x="251"/>
        <item x="237"/>
        <item x="145"/>
        <item x="1053"/>
        <item x="63"/>
        <item x="315"/>
        <item x="1045"/>
        <item x="1006"/>
        <item x="558"/>
        <item x="105"/>
        <item x="784"/>
        <item x="654"/>
        <item x="112"/>
        <item x="578"/>
        <item x="602"/>
        <item x="370"/>
        <item x="482"/>
        <item x="477"/>
        <item x="1059"/>
        <item x="366"/>
        <item x="170"/>
        <item x="847"/>
        <item x="960"/>
        <item x="739"/>
        <item x="953"/>
        <item x="743"/>
        <item x="503"/>
        <item x="694"/>
        <item x="1030"/>
        <item x="180"/>
        <item x="1068"/>
        <item x="579"/>
        <item x="735"/>
        <item x="667"/>
        <item x="818"/>
        <item x="157"/>
        <item x="907"/>
        <item x="455"/>
        <item x="360"/>
        <item x="902"/>
        <item x="889"/>
        <item x="972"/>
        <item x="246"/>
        <item x="450"/>
        <item x="678"/>
        <item x="555"/>
        <item x="52"/>
        <item x="342"/>
        <item x="397"/>
        <item x="627"/>
        <item x="1037"/>
        <item x="977"/>
        <item x="393"/>
        <item x="587"/>
        <item x="226"/>
        <item x="303"/>
        <item x="285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>
      <items count="5">
        <item x="1"/>
        <item x="2"/>
        <item x="3"/>
        <item x="0"/>
        <item t="default"/>
      </items>
    </pivotField>
    <pivotField showAll="0">
      <items count="5">
        <item x="1"/>
        <item x="3"/>
        <item x="2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6">
        <item x="2"/>
        <item x="3"/>
        <item x="1"/>
        <item x="4"/>
        <item x="0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</pivotField>
    <pivotField showAll="0">
      <items count="10">
        <item x="3"/>
        <item x="1"/>
        <item x="0"/>
        <item x="7"/>
        <item x="2"/>
        <item x="4"/>
        <item x="6"/>
        <item x="8"/>
        <item x="5"/>
        <item t="default"/>
      </items>
    </pivotField>
    <pivotField showAll="0">
      <items count="9">
        <item x="1"/>
        <item x="3"/>
        <item x="0"/>
        <item x="5"/>
        <item x="4"/>
        <item x="7"/>
        <item x="6"/>
        <item x="2"/>
        <item t="default"/>
      </items>
    </pivotField>
    <pivotField showAll="0">
      <items count="6">
        <item x="0"/>
        <item x="1"/>
        <item x="2"/>
        <item x="4"/>
        <item x="3"/>
        <item t="default"/>
      </items>
    </pivotField>
    <pivotField showAll="0">
      <items count="9">
        <item x="2"/>
        <item x="3"/>
        <item x="1"/>
        <item x="7"/>
        <item x="6"/>
        <item x="0"/>
        <item x="4"/>
        <item x="5"/>
        <item t="default"/>
      </items>
    </pivotField>
    <pivotField showAll="0"/>
    <pivotField showAll="0"/>
    <pivotField showAll="0"/>
    <pivotField showAll="0"/>
    <pivotField showAll="0">
      <items count="7">
        <item x="4"/>
        <item x="0"/>
        <item x="2"/>
        <item x="1"/>
        <item x="3"/>
        <item x="5"/>
        <item t="default"/>
      </items>
    </pivotField>
    <pivotField showAll="0">
      <items count="9">
        <item x="7"/>
        <item x="0"/>
        <item x="4"/>
        <item x="2"/>
        <item x="6"/>
        <item x="5"/>
        <item x="3"/>
        <item x="1"/>
        <item t="default"/>
      </items>
    </pivotField>
    <pivotField showAll="0">
      <items count="16">
        <item x="8"/>
        <item x="11"/>
        <item x="10"/>
        <item x="4"/>
        <item x="14"/>
        <item x="6"/>
        <item x="3"/>
        <item x="13"/>
        <item x="1"/>
        <item x="7"/>
        <item x="12"/>
        <item x="9"/>
        <item x="0"/>
        <item x="2"/>
        <item x="5"/>
        <item t="default"/>
      </items>
    </pivotField>
    <pivotField showAll="0"/>
    <pivotField showAll="0">
      <items count="6">
        <item x="3"/>
        <item x="0"/>
        <item x="4"/>
        <item x="1"/>
        <item x="2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7">
        <item x="2"/>
        <item x="1"/>
        <item x="0"/>
        <item x="4"/>
        <item x="5"/>
        <item x="3"/>
        <item t="default"/>
      </items>
    </pivotField>
    <pivotField showAll="0">
      <items count="6">
        <item x="2"/>
        <item x="4"/>
        <item x="0"/>
        <item x="3"/>
        <item x="1"/>
        <item t="default"/>
      </items>
    </pivotField>
    <pivotField showAll="0"/>
    <pivotField showAll="0"/>
    <pivotField showAll="0">
      <items count="8">
        <item x="1"/>
        <item x="4"/>
        <item x="0"/>
        <item x="6"/>
        <item x="5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>
      <items count="7">
        <item x="5"/>
        <item x="0"/>
        <item x="1"/>
        <item x="2"/>
        <item x="4"/>
        <item x="3"/>
        <item t="default"/>
      </items>
    </pivotField>
    <pivotField showAll="0"/>
    <pivotField showAll="0"/>
    <pivotField showAll="0">
      <items count="7">
        <item x="2"/>
        <item x="1"/>
        <item x="3"/>
        <item x="4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8">
        <item x="6"/>
        <item x="0"/>
        <item x="5"/>
        <item x="2"/>
        <item x="3"/>
        <item x="1"/>
        <item x="4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3"/>
        <item x="2"/>
        <item x="1"/>
        <item x="4"/>
        <item x="0"/>
        <item t="default"/>
      </items>
    </pivotField>
    <pivotField showAll="0"/>
    <pivotField showAll="0"/>
    <pivotField showAll="0"/>
    <pivotField showAll="0"/>
    <pivotField showAll="0">
      <items count="10">
        <item x="2"/>
        <item x="7"/>
        <item x="3"/>
        <item x="4"/>
        <item x="6"/>
        <item x="5"/>
        <item x="1"/>
        <item x="8"/>
        <item x="0"/>
        <item t="default"/>
      </items>
    </pivotField>
    <pivotField axis="axisRow" showAll="0">
      <items count="7">
        <item x="1"/>
        <item x="3"/>
        <item x="4"/>
        <item x="5"/>
        <item x="0"/>
        <item x="2"/>
        <item t="default"/>
      </items>
    </pivotField>
    <pivotField dataField="1" showAll="0"/>
  </pivotFields>
  <rowFields count="1">
    <field x="7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otArea" fld="4" baseField="10" baseItem="0"/>
    <dataField name="Sum of SalePrice" fld="80" baseField="10" baseItem="0" numFmtId="1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05CDE-6E68-4C3A-88A5-17ED29199BEE}">
  <sheetPr codeName="Sheet1"/>
  <dimension ref="A3:E10"/>
  <sheetViews>
    <sheetView topLeftCell="A2" workbookViewId="0">
      <selection activeCell="E4" sqref="E4:E9"/>
    </sheetView>
  </sheetViews>
  <sheetFormatPr defaultRowHeight="14.5" x14ac:dyDescent="0.35"/>
  <cols>
    <col min="1" max="1" width="12.36328125" bestFit="1" customWidth="1"/>
    <col min="2" max="2" width="13.7265625" bestFit="1" customWidth="1"/>
    <col min="3" max="3" width="14.6328125" bestFit="1" customWidth="1"/>
  </cols>
  <sheetData>
    <row r="3" spans="1:5" x14ac:dyDescent="0.35">
      <c r="A3" s="1" t="s">
        <v>256</v>
      </c>
      <c r="B3" t="s">
        <v>263</v>
      </c>
      <c r="C3" t="s">
        <v>258</v>
      </c>
    </row>
    <row r="4" spans="1:5" x14ac:dyDescent="0.35">
      <c r="A4" s="2" t="s">
        <v>128</v>
      </c>
      <c r="B4" s="3">
        <v>954531</v>
      </c>
      <c r="C4" s="3">
        <v>14799189</v>
      </c>
      <c r="D4">
        <f>C4/B4</f>
        <v>15.50414706279838</v>
      </c>
      <c r="E4">
        <f>RANK(D4,$D$4:$D$28,1)</f>
        <v>3</v>
      </c>
    </row>
    <row r="5" spans="1:5" x14ac:dyDescent="0.35">
      <c r="A5" s="2" t="s">
        <v>188</v>
      </c>
      <c r="B5" s="3">
        <v>32010</v>
      </c>
      <c r="C5" s="3">
        <v>416500</v>
      </c>
      <c r="D5">
        <f t="shared" ref="D5:D6" si="0">C5/B5</f>
        <v>13.011558887847547</v>
      </c>
      <c r="E5">
        <f t="shared" ref="E5:E9" si="1">RANK(D5,$D$4:$D$28,1)</f>
        <v>1</v>
      </c>
    </row>
    <row r="6" spans="1:5" x14ac:dyDescent="0.35">
      <c r="A6" s="2" t="s">
        <v>210</v>
      </c>
      <c r="B6" s="3">
        <v>137995</v>
      </c>
      <c r="C6" s="3">
        <v>2008529</v>
      </c>
      <c r="D6">
        <f t="shared" si="0"/>
        <v>14.555085329178594</v>
      </c>
      <c r="E6">
        <f t="shared" si="1"/>
        <v>2</v>
      </c>
    </row>
    <row r="7" spans="1:5" x14ac:dyDescent="0.35">
      <c r="A7" s="2" t="s">
        <v>219</v>
      </c>
      <c r="B7" s="3">
        <v>192081</v>
      </c>
      <c r="C7" s="3">
        <v>2992000</v>
      </c>
      <c r="D7">
        <f t="shared" ref="D7:D8" si="2">C7/B7</f>
        <v>15.576761886912292</v>
      </c>
      <c r="E7">
        <f t="shared" si="1"/>
        <v>4</v>
      </c>
    </row>
    <row r="8" spans="1:5" x14ac:dyDescent="0.35">
      <c r="A8" s="2" t="s">
        <v>111</v>
      </c>
      <c r="B8" s="3">
        <v>12631087</v>
      </c>
      <c r="C8" s="3">
        <v>209892259</v>
      </c>
      <c r="D8">
        <f t="shared" si="2"/>
        <v>16.617117671661987</v>
      </c>
      <c r="E8">
        <f t="shared" si="1"/>
        <v>5</v>
      </c>
    </row>
    <row r="9" spans="1:5" x14ac:dyDescent="0.35">
      <c r="A9" s="2" t="s">
        <v>159</v>
      </c>
      <c r="B9" s="3">
        <v>1406865</v>
      </c>
      <c r="C9" s="3">
        <v>34036469</v>
      </c>
      <c r="D9">
        <f t="shared" ref="D9" si="3">C9/B9</f>
        <v>24.193130826340838</v>
      </c>
      <c r="E9">
        <f t="shared" si="1"/>
        <v>6</v>
      </c>
    </row>
    <row r="10" spans="1:5" x14ac:dyDescent="0.35">
      <c r="A10" s="2" t="s">
        <v>257</v>
      </c>
      <c r="B10" s="3">
        <v>15354569</v>
      </c>
      <c r="C10" s="3">
        <v>264144946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2B010-92D5-47A3-B051-F418B2970866}">
  <sheetPr codeName="Sheet2"/>
  <dimension ref="A1:X46"/>
  <sheetViews>
    <sheetView topLeftCell="A28" workbookViewId="0">
      <selection activeCell="E38" sqref="E38"/>
    </sheetView>
  </sheetViews>
  <sheetFormatPr defaultRowHeight="14.5" x14ac:dyDescent="0.35"/>
  <sheetData>
    <row r="1" spans="1:24" x14ac:dyDescent="0.35">
      <c r="A1" t="s">
        <v>2</v>
      </c>
      <c r="D1" t="s">
        <v>5</v>
      </c>
      <c r="G1" t="s">
        <v>6</v>
      </c>
      <c r="J1" t="s">
        <v>259</v>
      </c>
      <c r="M1" t="s">
        <v>260</v>
      </c>
      <c r="P1" t="s">
        <v>9</v>
      </c>
      <c r="T1" t="s">
        <v>29</v>
      </c>
    </row>
    <row r="2" spans="1:24" x14ac:dyDescent="0.35">
      <c r="A2" s="2" t="s">
        <v>183</v>
      </c>
      <c r="B2">
        <v>1</v>
      </c>
      <c r="D2" t="s">
        <v>174</v>
      </c>
      <c r="E2">
        <v>1</v>
      </c>
      <c r="G2" t="s">
        <v>174</v>
      </c>
      <c r="H2">
        <v>1</v>
      </c>
      <c r="J2" t="s">
        <v>120</v>
      </c>
      <c r="K2">
        <v>2</v>
      </c>
      <c r="M2" t="s">
        <v>175</v>
      </c>
      <c r="N2">
        <v>1</v>
      </c>
      <c r="P2" t="s">
        <v>86</v>
      </c>
      <c r="Q2">
        <v>4</v>
      </c>
      <c r="T2" t="s">
        <v>126</v>
      </c>
      <c r="U2">
        <v>3</v>
      </c>
    </row>
    <row r="3" spans="1:24" x14ac:dyDescent="0.35">
      <c r="A3" s="2" t="s">
        <v>192</v>
      </c>
      <c r="B3">
        <v>5</v>
      </c>
      <c r="D3" t="s">
        <v>82</v>
      </c>
      <c r="E3">
        <v>2</v>
      </c>
      <c r="G3" t="s">
        <v>82</v>
      </c>
      <c r="H3">
        <v>2</v>
      </c>
      <c r="J3" t="s">
        <v>160</v>
      </c>
      <c r="K3">
        <v>4</v>
      </c>
      <c r="M3" t="s">
        <v>199</v>
      </c>
      <c r="N3">
        <v>4</v>
      </c>
      <c r="P3" t="s">
        <v>250</v>
      </c>
      <c r="Q3">
        <v>2</v>
      </c>
      <c r="T3" t="s">
        <v>118</v>
      </c>
      <c r="U3">
        <v>2</v>
      </c>
    </row>
    <row r="4" spans="1:24" x14ac:dyDescent="0.35">
      <c r="A4" s="2" t="s">
        <v>239</v>
      </c>
      <c r="B4">
        <v>3</v>
      </c>
      <c r="J4" t="s">
        <v>231</v>
      </c>
      <c r="K4">
        <v>3</v>
      </c>
      <c r="M4" t="s">
        <v>195</v>
      </c>
      <c r="N4">
        <v>3</v>
      </c>
      <c r="P4" t="s">
        <v>261</v>
      </c>
      <c r="Q4">
        <v>3</v>
      </c>
      <c r="T4" t="s">
        <v>99</v>
      </c>
      <c r="U4">
        <v>6</v>
      </c>
    </row>
    <row r="5" spans="1:24" x14ac:dyDescent="0.35">
      <c r="A5" s="2" t="s">
        <v>81</v>
      </c>
      <c r="B5">
        <v>4</v>
      </c>
      <c r="J5" t="s">
        <v>84</v>
      </c>
      <c r="K5">
        <v>1</v>
      </c>
      <c r="M5" t="s">
        <v>85</v>
      </c>
      <c r="N5">
        <v>2</v>
      </c>
      <c r="P5" t="s">
        <v>262</v>
      </c>
      <c r="Q5">
        <v>1</v>
      </c>
      <c r="T5" t="s">
        <v>168</v>
      </c>
      <c r="U5">
        <v>1</v>
      </c>
    </row>
    <row r="6" spans="1:24" x14ac:dyDescent="0.35">
      <c r="A6" s="2" t="s">
        <v>142</v>
      </c>
      <c r="B6">
        <v>2</v>
      </c>
      <c r="T6" t="s">
        <v>137</v>
      </c>
      <c r="U6">
        <v>5</v>
      </c>
    </row>
    <row r="7" spans="1:24" x14ac:dyDescent="0.35">
      <c r="T7" t="s">
        <v>133</v>
      </c>
      <c r="U7">
        <v>4</v>
      </c>
    </row>
    <row r="8" spans="1:24" x14ac:dyDescent="0.35">
      <c r="A8" s="2" t="s">
        <v>10</v>
      </c>
      <c r="E8" t="s">
        <v>11</v>
      </c>
      <c r="H8" t="s">
        <v>15</v>
      </c>
      <c r="K8" t="s">
        <v>16</v>
      </c>
      <c r="N8" t="s">
        <v>21</v>
      </c>
      <c r="Q8" t="s">
        <v>22</v>
      </c>
    </row>
    <row r="9" spans="1:24" x14ac:dyDescent="0.35">
      <c r="A9" t="s">
        <v>122</v>
      </c>
      <c r="B9">
        <v>2</v>
      </c>
      <c r="E9" s="2" t="s">
        <v>88</v>
      </c>
      <c r="F9">
        <v>3</v>
      </c>
      <c r="H9" t="s">
        <v>91</v>
      </c>
      <c r="I9">
        <v>3</v>
      </c>
      <c r="K9" t="s">
        <v>132</v>
      </c>
      <c r="L9">
        <v>1</v>
      </c>
      <c r="N9" t="s">
        <v>214</v>
      </c>
      <c r="O9">
        <v>1</v>
      </c>
      <c r="Q9" t="s">
        <v>253</v>
      </c>
      <c r="R9">
        <v>1</v>
      </c>
      <c r="T9" t="s">
        <v>30</v>
      </c>
      <c r="W9" t="s">
        <v>31</v>
      </c>
    </row>
    <row r="10" spans="1:24" x14ac:dyDescent="0.35">
      <c r="A10" t="s">
        <v>166</v>
      </c>
      <c r="B10">
        <v>1</v>
      </c>
      <c r="E10" s="2" t="s">
        <v>194</v>
      </c>
      <c r="F10">
        <v>2</v>
      </c>
      <c r="H10" t="s">
        <v>149</v>
      </c>
      <c r="I10">
        <v>1</v>
      </c>
      <c r="K10" t="s">
        <v>150</v>
      </c>
      <c r="L10">
        <v>2</v>
      </c>
      <c r="N10" t="s">
        <v>93</v>
      </c>
      <c r="O10">
        <v>5</v>
      </c>
      <c r="Q10" t="s">
        <v>94</v>
      </c>
      <c r="R10">
        <v>8</v>
      </c>
      <c r="T10" t="s">
        <v>104</v>
      </c>
      <c r="U10">
        <v>6</v>
      </c>
      <c r="W10" t="s">
        <v>104</v>
      </c>
      <c r="X10">
        <v>6</v>
      </c>
    </row>
    <row r="11" spans="1:24" x14ac:dyDescent="0.35">
      <c r="A11" t="s">
        <v>112</v>
      </c>
      <c r="B11">
        <v>3</v>
      </c>
      <c r="E11" s="2" t="s">
        <v>213</v>
      </c>
      <c r="F11">
        <v>1</v>
      </c>
      <c r="H11" t="s">
        <v>167</v>
      </c>
      <c r="I11">
        <v>2</v>
      </c>
      <c r="K11" t="s">
        <v>115</v>
      </c>
      <c r="L11">
        <v>4</v>
      </c>
      <c r="N11" t="s">
        <v>184</v>
      </c>
      <c r="O11">
        <v>3</v>
      </c>
      <c r="Q11" t="s">
        <v>233</v>
      </c>
      <c r="R11">
        <v>2</v>
      </c>
      <c r="T11" t="s">
        <v>147</v>
      </c>
      <c r="U11">
        <v>3</v>
      </c>
      <c r="W11" t="s">
        <v>147</v>
      </c>
      <c r="X11">
        <v>3</v>
      </c>
    </row>
    <row r="12" spans="1:24" x14ac:dyDescent="0.35">
      <c r="A12" t="s">
        <v>238</v>
      </c>
      <c r="B12">
        <v>5</v>
      </c>
      <c r="H12" t="s">
        <v>198</v>
      </c>
      <c r="I12">
        <v>5</v>
      </c>
      <c r="K12" t="s">
        <v>225</v>
      </c>
      <c r="L12">
        <v>7</v>
      </c>
      <c r="N12" t="s">
        <v>152</v>
      </c>
      <c r="O12">
        <v>6</v>
      </c>
      <c r="Q12" t="s">
        <v>215</v>
      </c>
      <c r="R12">
        <v>3</v>
      </c>
      <c r="T12" t="s">
        <v>97</v>
      </c>
      <c r="U12">
        <v>5</v>
      </c>
      <c r="W12" t="s">
        <v>97</v>
      </c>
      <c r="X12">
        <v>5</v>
      </c>
    </row>
    <row r="13" spans="1:24" x14ac:dyDescent="0.35">
      <c r="A13" t="s">
        <v>87</v>
      </c>
      <c r="B13">
        <v>4</v>
      </c>
      <c r="H13" t="s">
        <v>179</v>
      </c>
      <c r="I13">
        <v>4</v>
      </c>
      <c r="K13" t="s">
        <v>201</v>
      </c>
      <c r="L13">
        <v>5</v>
      </c>
      <c r="N13" t="s">
        <v>211</v>
      </c>
      <c r="O13">
        <v>4</v>
      </c>
      <c r="Q13" t="s">
        <v>252</v>
      </c>
      <c r="R13">
        <v>5</v>
      </c>
      <c r="T13" t="s">
        <v>83</v>
      </c>
      <c r="U13">
        <v>1</v>
      </c>
      <c r="W13" t="s">
        <v>83</v>
      </c>
      <c r="X13">
        <v>1</v>
      </c>
    </row>
    <row r="14" spans="1:24" x14ac:dyDescent="0.35">
      <c r="K14" t="s">
        <v>92</v>
      </c>
      <c r="L14">
        <v>8</v>
      </c>
      <c r="N14" t="s">
        <v>135</v>
      </c>
      <c r="O14">
        <v>2</v>
      </c>
      <c r="Q14" t="s">
        <v>242</v>
      </c>
      <c r="R14">
        <v>4</v>
      </c>
      <c r="T14" t="s">
        <v>98</v>
      </c>
      <c r="U14">
        <v>4</v>
      </c>
      <c r="W14" t="s">
        <v>98</v>
      </c>
      <c r="X14">
        <v>4</v>
      </c>
    </row>
    <row r="15" spans="1:24" x14ac:dyDescent="0.35">
      <c r="K15" t="s">
        <v>191</v>
      </c>
      <c r="L15">
        <v>6</v>
      </c>
      <c r="Q15" t="s">
        <v>223</v>
      </c>
      <c r="R15">
        <v>7</v>
      </c>
      <c r="T15" t="s">
        <v>212</v>
      </c>
      <c r="U15">
        <v>2</v>
      </c>
      <c r="W15" t="s">
        <v>212</v>
      </c>
      <c r="X15">
        <v>2</v>
      </c>
    </row>
    <row r="16" spans="1:24" x14ac:dyDescent="0.35">
      <c r="A16" s="4" t="s">
        <v>12</v>
      </c>
      <c r="D16" t="s">
        <v>13</v>
      </c>
      <c r="G16" t="s">
        <v>14</v>
      </c>
      <c r="K16" t="s">
        <v>197</v>
      </c>
      <c r="L16">
        <v>3</v>
      </c>
      <c r="Q16" t="s">
        <v>196</v>
      </c>
      <c r="R16">
        <v>6</v>
      </c>
    </row>
    <row r="17" spans="1:21" x14ac:dyDescent="0.35">
      <c r="A17" t="s">
        <v>227</v>
      </c>
      <c r="B17">
        <v>23</v>
      </c>
      <c r="D17" t="s">
        <v>144</v>
      </c>
      <c r="E17">
        <v>3</v>
      </c>
      <c r="G17" t="s">
        <v>144</v>
      </c>
      <c r="H17">
        <v>3</v>
      </c>
    </row>
    <row r="18" spans="1:21" x14ac:dyDescent="0.35">
      <c r="A18" t="s">
        <v>247</v>
      </c>
      <c r="B18">
        <v>25</v>
      </c>
      <c r="D18" t="s">
        <v>114</v>
      </c>
      <c r="E18">
        <v>2</v>
      </c>
      <c r="G18" t="s">
        <v>114</v>
      </c>
      <c r="H18">
        <v>6</v>
      </c>
    </row>
    <row r="19" spans="1:21" x14ac:dyDescent="0.35">
      <c r="A19" t="s">
        <v>228</v>
      </c>
      <c r="B19">
        <v>24</v>
      </c>
      <c r="D19" t="s">
        <v>90</v>
      </c>
      <c r="E19">
        <v>7</v>
      </c>
      <c r="G19" t="s">
        <v>90</v>
      </c>
      <c r="H19">
        <v>7</v>
      </c>
      <c r="K19" t="s">
        <v>23</v>
      </c>
      <c r="N19" t="s">
        <v>25</v>
      </c>
      <c r="Q19" t="s">
        <v>27</v>
      </c>
      <c r="T19" t="s">
        <v>28</v>
      </c>
    </row>
    <row r="20" spans="1:21" x14ac:dyDescent="0.35">
      <c r="A20" t="s">
        <v>148</v>
      </c>
      <c r="B20">
        <v>12</v>
      </c>
      <c r="D20" t="s">
        <v>204</v>
      </c>
      <c r="E20">
        <v>4</v>
      </c>
      <c r="G20" t="s">
        <v>204</v>
      </c>
      <c r="H20">
        <v>8</v>
      </c>
      <c r="K20" t="s">
        <v>186</v>
      </c>
      <c r="L20">
        <v>6</v>
      </c>
      <c r="N20" s="2" t="s">
        <v>207</v>
      </c>
      <c r="O20">
        <v>1</v>
      </c>
      <c r="Q20" t="s">
        <v>104</v>
      </c>
      <c r="R20">
        <v>5</v>
      </c>
      <c r="T20" t="s">
        <v>104</v>
      </c>
      <c r="U20">
        <v>5</v>
      </c>
    </row>
    <row r="21" spans="1:21" x14ac:dyDescent="0.35">
      <c r="A21" t="s">
        <v>205</v>
      </c>
      <c r="B21">
        <v>1</v>
      </c>
      <c r="D21" t="s">
        <v>139</v>
      </c>
      <c r="E21">
        <v>6</v>
      </c>
      <c r="G21" t="s">
        <v>139</v>
      </c>
      <c r="H21">
        <v>2</v>
      </c>
      <c r="K21" t="s">
        <v>236</v>
      </c>
      <c r="L21">
        <v>2</v>
      </c>
      <c r="N21" s="2" t="s">
        <v>96</v>
      </c>
      <c r="O21">
        <v>4</v>
      </c>
      <c r="Q21" t="s">
        <v>147</v>
      </c>
      <c r="R21">
        <v>2</v>
      </c>
      <c r="T21" t="s">
        <v>147</v>
      </c>
      <c r="U21">
        <v>2</v>
      </c>
    </row>
    <row r="22" spans="1:21" x14ac:dyDescent="0.35">
      <c r="A22" t="s">
        <v>89</v>
      </c>
      <c r="B22">
        <v>16</v>
      </c>
      <c r="D22" t="s">
        <v>171</v>
      </c>
      <c r="E22">
        <v>1</v>
      </c>
      <c r="G22" t="s">
        <v>171</v>
      </c>
      <c r="H22">
        <v>1</v>
      </c>
      <c r="K22" t="s">
        <v>245</v>
      </c>
      <c r="L22">
        <v>1</v>
      </c>
      <c r="N22" s="2" t="s">
        <v>83</v>
      </c>
      <c r="O22">
        <v>3</v>
      </c>
      <c r="Q22" t="s">
        <v>97</v>
      </c>
      <c r="R22">
        <v>4</v>
      </c>
      <c r="T22" t="s">
        <v>97</v>
      </c>
      <c r="U22">
        <v>4</v>
      </c>
    </row>
    <row r="23" spans="1:21" x14ac:dyDescent="0.35">
      <c r="A23" t="s">
        <v>123</v>
      </c>
      <c r="B23">
        <v>14</v>
      </c>
      <c r="D23" t="s">
        <v>202</v>
      </c>
      <c r="E23">
        <v>5</v>
      </c>
      <c r="G23" t="s">
        <v>202</v>
      </c>
      <c r="H23">
        <v>4</v>
      </c>
      <c r="K23" t="s">
        <v>96</v>
      </c>
      <c r="L23">
        <v>5</v>
      </c>
      <c r="N23" s="2" t="s">
        <v>117</v>
      </c>
      <c r="O23">
        <v>2</v>
      </c>
      <c r="Q23" t="s">
        <v>98</v>
      </c>
      <c r="R23">
        <v>3</v>
      </c>
      <c r="T23" t="s">
        <v>98</v>
      </c>
      <c r="U23">
        <v>3</v>
      </c>
    </row>
    <row r="24" spans="1:21" x14ac:dyDescent="0.35">
      <c r="A24" t="s">
        <v>185</v>
      </c>
      <c r="B24">
        <v>4</v>
      </c>
      <c r="D24" t="s">
        <v>229</v>
      </c>
      <c r="E24">
        <v>8</v>
      </c>
      <c r="G24" t="s">
        <v>182</v>
      </c>
      <c r="H24">
        <v>5</v>
      </c>
      <c r="K24" t="s">
        <v>118</v>
      </c>
      <c r="L24">
        <v>12</v>
      </c>
      <c r="N24" s="2" t="s">
        <v>137</v>
      </c>
      <c r="O24">
        <v>5</v>
      </c>
      <c r="Q24" t="s">
        <v>212</v>
      </c>
      <c r="R24">
        <v>1</v>
      </c>
      <c r="T24" t="s">
        <v>212</v>
      </c>
      <c r="U24">
        <v>1</v>
      </c>
    </row>
    <row r="25" spans="1:21" x14ac:dyDescent="0.35">
      <c r="A25" t="s">
        <v>193</v>
      </c>
      <c r="B25">
        <v>11</v>
      </c>
      <c r="D25" t="s">
        <v>182</v>
      </c>
      <c r="E25">
        <v>9</v>
      </c>
      <c r="K25" t="s">
        <v>180</v>
      </c>
      <c r="L25">
        <v>15</v>
      </c>
    </row>
    <row r="26" spans="1:21" x14ac:dyDescent="0.35">
      <c r="A26" t="s">
        <v>176</v>
      </c>
      <c r="B26">
        <v>3</v>
      </c>
      <c r="K26" t="s">
        <v>140</v>
      </c>
      <c r="L26">
        <v>9</v>
      </c>
    </row>
    <row r="27" spans="1:21" x14ac:dyDescent="0.35">
      <c r="A27" t="s">
        <v>178</v>
      </c>
      <c r="B27">
        <v>21</v>
      </c>
      <c r="K27" t="s">
        <v>234</v>
      </c>
      <c r="L27">
        <v>13</v>
      </c>
    </row>
    <row r="28" spans="1:21" x14ac:dyDescent="0.35">
      <c r="A28" t="s">
        <v>131</v>
      </c>
      <c r="B28">
        <v>6</v>
      </c>
      <c r="D28" t="s">
        <v>33</v>
      </c>
      <c r="G28" t="s">
        <v>39</v>
      </c>
      <c r="K28" t="s">
        <v>116</v>
      </c>
      <c r="L28">
        <v>10</v>
      </c>
      <c r="N28" t="s">
        <v>42</v>
      </c>
      <c r="Q28" t="s">
        <v>58</v>
      </c>
      <c r="T28" t="s">
        <v>60</v>
      </c>
    </row>
    <row r="29" spans="1:21" x14ac:dyDescent="0.35">
      <c r="A29" t="s">
        <v>162</v>
      </c>
      <c r="B29">
        <v>7</v>
      </c>
      <c r="D29" t="s">
        <v>119</v>
      </c>
      <c r="E29">
        <v>4</v>
      </c>
      <c r="G29" t="s">
        <v>254</v>
      </c>
      <c r="H29">
        <v>3</v>
      </c>
      <c r="K29" t="s">
        <v>161</v>
      </c>
      <c r="L29">
        <v>3</v>
      </c>
      <c r="N29" t="s">
        <v>164</v>
      </c>
      <c r="O29">
        <v>3</v>
      </c>
      <c r="Q29" t="s">
        <v>217</v>
      </c>
      <c r="R29">
        <v>1</v>
      </c>
      <c r="T29" t="s">
        <v>157</v>
      </c>
      <c r="U29">
        <v>4</v>
      </c>
    </row>
    <row r="30" spans="1:21" x14ac:dyDescent="0.35">
      <c r="A30" t="s">
        <v>129</v>
      </c>
      <c r="B30">
        <v>17</v>
      </c>
      <c r="D30" t="s">
        <v>141</v>
      </c>
      <c r="E30">
        <v>3</v>
      </c>
      <c r="G30" t="s">
        <v>103</v>
      </c>
      <c r="H30">
        <v>6</v>
      </c>
      <c r="K30" t="s">
        <v>137</v>
      </c>
      <c r="L30">
        <v>11</v>
      </c>
      <c r="N30" t="s">
        <v>145</v>
      </c>
      <c r="O30">
        <v>2</v>
      </c>
      <c r="Q30" t="s">
        <v>108</v>
      </c>
      <c r="R30">
        <v>6</v>
      </c>
      <c r="T30" t="s">
        <v>83</v>
      </c>
      <c r="U30">
        <v>1</v>
      </c>
    </row>
    <row r="31" spans="1:21" x14ac:dyDescent="0.35">
      <c r="A31" t="s">
        <v>216</v>
      </c>
      <c r="B31">
        <v>22</v>
      </c>
      <c r="D31" t="s">
        <v>101</v>
      </c>
      <c r="E31">
        <v>7</v>
      </c>
      <c r="G31" t="s">
        <v>206</v>
      </c>
      <c r="H31">
        <v>1</v>
      </c>
      <c r="K31" t="s">
        <v>203</v>
      </c>
      <c r="L31">
        <v>7</v>
      </c>
      <c r="N31" t="s">
        <v>187</v>
      </c>
      <c r="O31">
        <v>4</v>
      </c>
      <c r="Q31" t="s">
        <v>209</v>
      </c>
      <c r="R31">
        <v>4</v>
      </c>
      <c r="T31" t="s">
        <v>109</v>
      </c>
      <c r="U31">
        <v>3</v>
      </c>
    </row>
    <row r="32" spans="1:21" x14ac:dyDescent="0.35">
      <c r="A32" t="s">
        <v>154</v>
      </c>
      <c r="B32">
        <v>19</v>
      </c>
      <c r="D32" t="s">
        <v>172</v>
      </c>
      <c r="E32">
        <v>5</v>
      </c>
      <c r="G32" t="s">
        <v>222</v>
      </c>
      <c r="H32">
        <v>2</v>
      </c>
      <c r="K32" t="s">
        <v>95</v>
      </c>
      <c r="L32">
        <v>14</v>
      </c>
      <c r="N32" t="s">
        <v>243</v>
      </c>
      <c r="O32">
        <v>1</v>
      </c>
      <c r="Q32" t="s">
        <v>156</v>
      </c>
      <c r="R32">
        <v>7</v>
      </c>
      <c r="T32" t="s">
        <v>102</v>
      </c>
      <c r="U32">
        <v>2</v>
      </c>
    </row>
    <row r="33" spans="1:18" x14ac:dyDescent="0.35">
      <c r="A33" t="s">
        <v>138</v>
      </c>
      <c r="B33">
        <v>10</v>
      </c>
      <c r="D33" t="s">
        <v>83</v>
      </c>
      <c r="E33">
        <v>1</v>
      </c>
      <c r="G33" t="s">
        <v>251</v>
      </c>
      <c r="H33">
        <v>5</v>
      </c>
      <c r="K33" t="s">
        <v>124</v>
      </c>
      <c r="L33">
        <v>4</v>
      </c>
      <c r="N33" t="s">
        <v>83</v>
      </c>
      <c r="O33">
        <v>5</v>
      </c>
      <c r="Q33" t="s">
        <v>169</v>
      </c>
      <c r="R33">
        <v>2</v>
      </c>
    </row>
    <row r="34" spans="1:18" x14ac:dyDescent="0.35">
      <c r="A34" t="s">
        <v>143</v>
      </c>
      <c r="B34">
        <v>9</v>
      </c>
      <c r="D34" t="s">
        <v>153</v>
      </c>
      <c r="E34">
        <v>2</v>
      </c>
      <c r="G34" t="s">
        <v>240</v>
      </c>
      <c r="H34">
        <v>4</v>
      </c>
      <c r="K34" t="s">
        <v>155</v>
      </c>
      <c r="L34">
        <v>8</v>
      </c>
      <c r="N34" t="s">
        <v>106</v>
      </c>
      <c r="O34">
        <v>6</v>
      </c>
      <c r="Q34" t="s">
        <v>127</v>
      </c>
      <c r="R34">
        <v>5</v>
      </c>
    </row>
    <row r="35" spans="1:18" x14ac:dyDescent="0.35">
      <c r="A35" t="s">
        <v>151</v>
      </c>
      <c r="B35">
        <v>5</v>
      </c>
      <c r="D35" t="s">
        <v>102</v>
      </c>
      <c r="E35">
        <v>6</v>
      </c>
      <c r="Q35" t="s">
        <v>83</v>
      </c>
      <c r="R35">
        <v>3</v>
      </c>
    </row>
    <row r="36" spans="1:18" x14ac:dyDescent="0.35">
      <c r="A36" t="s">
        <v>170</v>
      </c>
      <c r="B36">
        <v>15</v>
      </c>
    </row>
    <row r="37" spans="1:18" x14ac:dyDescent="0.35">
      <c r="A37" t="s">
        <v>136</v>
      </c>
      <c r="B37">
        <v>18</v>
      </c>
      <c r="D37" t="s">
        <v>65</v>
      </c>
      <c r="G37" t="s">
        <v>73</v>
      </c>
      <c r="K37" t="s">
        <v>78</v>
      </c>
      <c r="N37" t="s">
        <v>79</v>
      </c>
    </row>
    <row r="38" spans="1:18" x14ac:dyDescent="0.35">
      <c r="A38" t="s">
        <v>200</v>
      </c>
      <c r="B38">
        <v>20</v>
      </c>
      <c r="D38" s="2" t="s">
        <v>177</v>
      </c>
      <c r="E38">
        <v>2</v>
      </c>
      <c r="G38" t="s">
        <v>165</v>
      </c>
      <c r="H38">
        <v>4</v>
      </c>
      <c r="K38" s="2" t="s">
        <v>173</v>
      </c>
      <c r="L38">
        <v>3</v>
      </c>
      <c r="N38" t="s">
        <v>128</v>
      </c>
      <c r="O38">
        <v>3</v>
      </c>
    </row>
    <row r="39" spans="1:18" x14ac:dyDescent="0.35">
      <c r="A39" t="s">
        <v>232</v>
      </c>
      <c r="B39">
        <v>13</v>
      </c>
      <c r="D39" s="2" t="s">
        <v>190</v>
      </c>
      <c r="E39">
        <v>1</v>
      </c>
      <c r="G39" t="s">
        <v>163</v>
      </c>
      <c r="H39">
        <v>2</v>
      </c>
      <c r="K39" s="2" t="s">
        <v>237</v>
      </c>
      <c r="L39">
        <v>9</v>
      </c>
      <c r="N39" t="s">
        <v>188</v>
      </c>
      <c r="O39">
        <v>1</v>
      </c>
    </row>
    <row r="40" spans="1:18" x14ac:dyDescent="0.35">
      <c r="A40" t="s">
        <v>189</v>
      </c>
      <c r="B40">
        <v>2</v>
      </c>
      <c r="D40" s="2" t="s">
        <v>105</v>
      </c>
      <c r="E40">
        <v>3</v>
      </c>
      <c r="G40" t="s">
        <v>134</v>
      </c>
      <c r="H40">
        <v>3</v>
      </c>
      <c r="K40" s="2" t="s">
        <v>208</v>
      </c>
      <c r="L40">
        <v>2</v>
      </c>
      <c r="N40" t="s">
        <v>210</v>
      </c>
      <c r="O40">
        <v>2</v>
      </c>
    </row>
    <row r="41" spans="1:18" x14ac:dyDescent="0.35">
      <c r="A41" t="s">
        <v>113</v>
      </c>
      <c r="B41">
        <v>8</v>
      </c>
      <c r="G41" t="s">
        <v>218</v>
      </c>
      <c r="H41">
        <v>1</v>
      </c>
      <c r="K41" s="2" t="s">
        <v>220</v>
      </c>
      <c r="L41">
        <v>6</v>
      </c>
      <c r="N41" t="s">
        <v>219</v>
      </c>
      <c r="O41">
        <v>4</v>
      </c>
    </row>
    <row r="42" spans="1:18" x14ac:dyDescent="0.35">
      <c r="G42" t="s">
        <v>83</v>
      </c>
      <c r="H42">
        <v>5</v>
      </c>
      <c r="K42" s="2" t="s">
        <v>235</v>
      </c>
      <c r="L42">
        <v>5</v>
      </c>
      <c r="N42" t="s">
        <v>111</v>
      </c>
      <c r="O42">
        <v>5</v>
      </c>
    </row>
    <row r="43" spans="1:18" x14ac:dyDescent="0.35">
      <c r="K43" s="2" t="s">
        <v>230</v>
      </c>
      <c r="L43">
        <v>7</v>
      </c>
      <c r="N43" t="s">
        <v>159</v>
      </c>
      <c r="O43">
        <v>6</v>
      </c>
    </row>
    <row r="44" spans="1:18" x14ac:dyDescent="0.35">
      <c r="K44" s="2" t="s">
        <v>158</v>
      </c>
      <c r="L44">
        <v>8</v>
      </c>
    </row>
    <row r="45" spans="1:18" x14ac:dyDescent="0.35">
      <c r="K45" s="2" t="s">
        <v>249</v>
      </c>
      <c r="L45">
        <v>1</v>
      </c>
    </row>
    <row r="46" spans="1:18" x14ac:dyDescent="0.35">
      <c r="K46" s="2" t="s">
        <v>110</v>
      </c>
      <c r="L46">
        <v>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DL1461"/>
  <sheetViews>
    <sheetView topLeftCell="CT1444" workbookViewId="0">
      <selection sqref="A1:DL1461"/>
    </sheetView>
  </sheetViews>
  <sheetFormatPr defaultRowHeight="14.5" x14ac:dyDescent="0.35"/>
  <sheetData>
    <row r="1" spans="1:116" x14ac:dyDescent="0.35">
      <c r="A1" t="s">
        <v>0</v>
      </c>
      <c r="B1" t="s">
        <v>1</v>
      </c>
      <c r="C1" t="s">
        <v>2</v>
      </c>
      <c r="D1" t="s">
        <v>264</v>
      </c>
      <c r="E1" t="s">
        <v>3</v>
      </c>
      <c r="F1" t="s">
        <v>4</v>
      </c>
      <c r="G1" t="s">
        <v>5</v>
      </c>
      <c r="H1" s="4" t="str">
        <f>G1&amp;"_1"</f>
        <v>Street_1</v>
      </c>
      <c r="I1" t="s">
        <v>6</v>
      </c>
      <c r="J1" s="4" t="str">
        <f>I1&amp;"_1"</f>
        <v>Alley_1</v>
      </c>
      <c r="K1" t="s">
        <v>7</v>
      </c>
      <c r="L1" s="4" t="str">
        <f>K1&amp;"_1"</f>
        <v>LotShape_1</v>
      </c>
      <c r="M1" t="s">
        <v>8</v>
      </c>
      <c r="N1" s="4" t="str">
        <f>M1&amp;"_1"</f>
        <v>LandContour_1</v>
      </c>
      <c r="O1" t="s">
        <v>9</v>
      </c>
      <c r="P1" s="4" t="str">
        <f>O1&amp;"_1"</f>
        <v>Utilities_1</v>
      </c>
      <c r="Q1" t="s">
        <v>10</v>
      </c>
      <c r="R1" s="4" t="str">
        <f>Q1&amp;"_1"</f>
        <v>LotConfig_1</v>
      </c>
      <c r="S1" t="s">
        <v>11</v>
      </c>
      <c r="T1" s="4" t="str">
        <f>S1&amp;"_1"</f>
        <v>LandSlope_1</v>
      </c>
      <c r="U1" t="s">
        <v>12</v>
      </c>
      <c r="V1" s="4" t="str">
        <f>U1&amp;"_1"</f>
        <v>Neighborhood_1</v>
      </c>
      <c r="W1" t="s">
        <v>13</v>
      </c>
      <c r="X1" s="4" t="str">
        <f>W1&amp;"_1"</f>
        <v>Condition1_1</v>
      </c>
      <c r="Y1" t="s">
        <v>14</v>
      </c>
      <c r="Z1" s="4" t="str">
        <f>Y1&amp;"_1"</f>
        <v>Condition2_1</v>
      </c>
      <c r="AA1" t="s">
        <v>15</v>
      </c>
      <c r="AB1" s="4" t="str">
        <f>AA1&amp;"_1"</f>
        <v>BldgType_1</v>
      </c>
      <c r="AC1" t="s">
        <v>16</v>
      </c>
      <c r="AD1" s="4" t="str">
        <f>AC1&amp;"_1"</f>
        <v>HouseStyle_1</v>
      </c>
      <c r="AE1" t="s">
        <v>17</v>
      </c>
      <c r="AF1" t="s">
        <v>18</v>
      </c>
      <c r="AG1" t="s">
        <v>19</v>
      </c>
      <c r="AH1" t="s">
        <v>20</v>
      </c>
      <c r="AI1" t="s">
        <v>21</v>
      </c>
      <c r="AJ1" s="4" t="str">
        <f>AI1&amp;"_1"</f>
        <v>RoofStyle_1</v>
      </c>
      <c r="AK1" t="s">
        <v>22</v>
      </c>
      <c r="AL1" s="4" t="str">
        <f>AK1&amp;"_1"</f>
        <v>RoofMatl_1</v>
      </c>
      <c r="AM1" t="s">
        <v>23</v>
      </c>
      <c r="AN1" s="4" t="str">
        <f>AM1&amp;"_1"</f>
        <v>Exterior1st_1</v>
      </c>
      <c r="AO1" t="s">
        <v>24</v>
      </c>
      <c r="AP1" t="s">
        <v>25</v>
      </c>
      <c r="AQ1" s="4" t="str">
        <f>AP1&amp;"_1"</f>
        <v>MasVnrType_1</v>
      </c>
      <c r="AR1" t="s">
        <v>26</v>
      </c>
      <c r="AS1" t="s">
        <v>27</v>
      </c>
      <c r="AT1" s="4" t="str">
        <f>AS1&amp;"_1"</f>
        <v>ExterQual_1</v>
      </c>
      <c r="AU1" t="s">
        <v>28</v>
      </c>
      <c r="AV1" s="4" t="str">
        <f>AU1&amp;"_1"</f>
        <v>ExterCond_1</v>
      </c>
      <c r="AW1" t="s">
        <v>29</v>
      </c>
      <c r="AX1" s="4" t="str">
        <f>AW1&amp;"_1"</f>
        <v>Foundation_1</v>
      </c>
      <c r="AY1" t="s">
        <v>30</v>
      </c>
      <c r="AZ1" s="4" t="str">
        <f>AY1&amp;"_1"</f>
        <v>BsmtQual_1</v>
      </c>
      <c r="BA1" t="s">
        <v>31</v>
      </c>
      <c r="BB1" s="4" t="str">
        <f>BA1&amp;"_1"</f>
        <v>BsmtCond_1</v>
      </c>
      <c r="BC1" t="s">
        <v>32</v>
      </c>
      <c r="BD1" t="s">
        <v>33</v>
      </c>
      <c r="BE1" s="4" t="str">
        <f>BD1&amp;"_1"</f>
        <v>BsmtFinType1_1</v>
      </c>
      <c r="BF1" t="s">
        <v>34</v>
      </c>
      <c r="BG1" t="s">
        <v>35</v>
      </c>
      <c r="BH1" t="s">
        <v>36</v>
      </c>
      <c r="BI1" t="s">
        <v>37</v>
      </c>
      <c r="BJ1" t="s">
        <v>38</v>
      </c>
      <c r="BK1" t="s">
        <v>39</v>
      </c>
      <c r="BL1" s="4" t="str">
        <f>BK1&amp;"_1"</f>
        <v>Heating_1</v>
      </c>
      <c r="BM1" t="s">
        <v>40</v>
      </c>
      <c r="BN1" t="s">
        <v>41</v>
      </c>
      <c r="BO1" t="s">
        <v>42</v>
      </c>
      <c r="BP1" s="4" t="str">
        <f>BO1&amp;"_1"</f>
        <v>Electrical_1</v>
      </c>
      <c r="BQ1" t="s">
        <v>43</v>
      </c>
      <c r="BR1" t="s">
        <v>44</v>
      </c>
      <c r="BS1" t="s">
        <v>45</v>
      </c>
      <c r="BT1" t="s">
        <v>46</v>
      </c>
      <c r="BU1" t="s">
        <v>47</v>
      </c>
      <c r="BV1" t="s">
        <v>48</v>
      </c>
      <c r="BW1" t="s">
        <v>49</v>
      </c>
      <c r="BX1" t="s">
        <v>50</v>
      </c>
      <c r="BY1" t="s">
        <v>51</v>
      </c>
      <c r="BZ1" t="s">
        <v>52</v>
      </c>
      <c r="CA1" t="s">
        <v>53</v>
      </c>
      <c r="CB1" s="4" t="str">
        <f>CA1&amp;"_1"</f>
        <v>KitchenQual_1</v>
      </c>
      <c r="CC1" t="s">
        <v>54</v>
      </c>
      <c r="CD1" t="s">
        <v>55</v>
      </c>
      <c r="CE1" t="s">
        <v>56</v>
      </c>
      <c r="CF1" t="s">
        <v>57</v>
      </c>
      <c r="CG1" t="s">
        <v>58</v>
      </c>
      <c r="CH1" s="4" t="str">
        <f>CG1&amp;"_1"</f>
        <v>GarageType_1</v>
      </c>
      <c r="CI1" t="s">
        <v>59</v>
      </c>
      <c r="CJ1" t="s">
        <v>60</v>
      </c>
      <c r="CK1" s="4" t="str">
        <f>CJ1&amp;"_1"</f>
        <v>GarageFinish_1</v>
      </c>
      <c r="CL1" t="s">
        <v>61</v>
      </c>
      <c r="CM1" t="s">
        <v>62</v>
      </c>
      <c r="CN1" t="s">
        <v>63</v>
      </c>
      <c r="CO1" s="4" t="str">
        <f>CN1&amp;"_1"</f>
        <v>GarageQual_1</v>
      </c>
      <c r="CP1" t="s">
        <v>64</v>
      </c>
      <c r="CQ1" s="4" t="str">
        <f>CP1&amp;"_1"</f>
        <v>GarageCond_1</v>
      </c>
      <c r="CR1" t="s">
        <v>65</v>
      </c>
      <c r="CS1" s="4" t="str">
        <f>CR1&amp;"_1"</f>
        <v>PavedDrive_1</v>
      </c>
      <c r="CT1" t="s">
        <v>66</v>
      </c>
      <c r="CU1" t="s">
        <v>67</v>
      </c>
      <c r="CV1" t="s">
        <v>68</v>
      </c>
      <c r="CW1" t="s">
        <v>69</v>
      </c>
      <c r="CX1" t="s">
        <v>70</v>
      </c>
      <c r="CY1" t="s">
        <v>71</v>
      </c>
      <c r="CZ1" t="s">
        <v>72</v>
      </c>
      <c r="DA1" t="s">
        <v>73</v>
      </c>
      <c r="DB1" s="4" t="str">
        <f>DA1&amp;"_1"</f>
        <v>Fence_1</v>
      </c>
      <c r="DC1" t="s">
        <v>74</v>
      </c>
      <c r="DD1" t="s">
        <v>75</v>
      </c>
      <c r="DE1" t="s">
        <v>76</v>
      </c>
      <c r="DF1" t="s">
        <v>77</v>
      </c>
      <c r="DG1" s="4" t="s">
        <v>265</v>
      </c>
      <c r="DH1" t="s">
        <v>78</v>
      </c>
      <c r="DI1" s="4" t="str">
        <f>DH1&amp;"_1"</f>
        <v>SaleType_1</v>
      </c>
      <c r="DJ1" t="s">
        <v>79</v>
      </c>
      <c r="DK1" s="4" t="str">
        <f>DJ1&amp;"_1"</f>
        <v>SaleCondition_1</v>
      </c>
      <c r="DL1" t="s">
        <v>80</v>
      </c>
    </row>
    <row r="2" spans="1:116" x14ac:dyDescent="0.35">
      <c r="A2">
        <v>1</v>
      </c>
      <c r="B2">
        <v>60</v>
      </c>
      <c r="C2" t="s">
        <v>81</v>
      </c>
      <c r="D2">
        <f t="shared" ref="D2:D65" si="0">VLOOKUP($C2,MSZoning,2,0)</f>
        <v>4</v>
      </c>
      <c r="E2">
        <v>65</v>
      </c>
      <c r="F2">
        <v>8450</v>
      </c>
      <c r="G2" t="s">
        <v>82</v>
      </c>
      <c r="H2">
        <f t="shared" ref="H2:H65" si="1">VLOOKUP(G2,Street,2,0)</f>
        <v>2</v>
      </c>
      <c r="I2" t="s">
        <v>83</v>
      </c>
      <c r="J2" t="str">
        <f t="shared" ref="J2:J65" si="2">IFERROR(VLOOKUP(I2,Alley,2,0),"")</f>
        <v/>
      </c>
      <c r="K2" t="s">
        <v>84</v>
      </c>
      <c r="L2">
        <f t="shared" ref="L2:L65" si="3">VLOOKUP(K2,LotShape,2,0)</f>
        <v>1</v>
      </c>
      <c r="M2" t="s">
        <v>85</v>
      </c>
      <c r="N2">
        <f t="shared" ref="N2:N65" si="4">VLOOKUP(M2,LandContour,2,0)</f>
        <v>2</v>
      </c>
      <c r="O2" t="s">
        <v>86</v>
      </c>
      <c r="P2">
        <f t="shared" ref="P2:P65" si="5">VLOOKUP(O2,Utilities,2,0)</f>
        <v>4</v>
      </c>
      <c r="Q2" t="s">
        <v>87</v>
      </c>
      <c r="R2">
        <f t="shared" ref="R2:R65" si="6">VLOOKUP(Q2,LotConfig,2,0)</f>
        <v>4</v>
      </c>
      <c r="S2" t="s">
        <v>88</v>
      </c>
      <c r="T2">
        <f t="shared" ref="T2:T65" si="7">VLOOKUP(S2,LandSlope,2,0)</f>
        <v>3</v>
      </c>
      <c r="U2" t="s">
        <v>89</v>
      </c>
      <c r="V2">
        <f t="shared" ref="V2:V65" si="8">VLOOKUP(U2,Neighborhood,2,0)</f>
        <v>16</v>
      </c>
      <c r="W2" t="s">
        <v>90</v>
      </c>
      <c r="X2">
        <f t="shared" ref="X2:X65" si="9">VLOOKUP(W2,Condition1,2,0)</f>
        <v>7</v>
      </c>
      <c r="Y2" t="s">
        <v>90</v>
      </c>
      <c r="Z2">
        <f t="shared" ref="Z2:Z65" si="10">VLOOKUP(Y2,Condition2,2,0)</f>
        <v>7</v>
      </c>
      <c r="AA2" t="s">
        <v>91</v>
      </c>
      <c r="AB2">
        <f t="shared" ref="AB2:AB65" si="11">VLOOKUP(AA2,BldgType,2,0)</f>
        <v>3</v>
      </c>
      <c r="AC2" t="s">
        <v>92</v>
      </c>
      <c r="AD2">
        <f t="shared" ref="AD2:AD65" si="12">VLOOKUP(AC2,HouseStyle,2,0)</f>
        <v>8</v>
      </c>
      <c r="AE2">
        <v>7</v>
      </c>
      <c r="AF2">
        <v>5</v>
      </c>
      <c r="AG2">
        <v>2003</v>
      </c>
      <c r="AH2">
        <v>2003</v>
      </c>
      <c r="AI2" t="s">
        <v>93</v>
      </c>
      <c r="AJ2">
        <f t="shared" ref="AJ2:AJ65" si="13">VLOOKUP(AI2,RoofStyle,2,0)</f>
        <v>5</v>
      </c>
      <c r="AK2" t="s">
        <v>94</v>
      </c>
      <c r="AL2">
        <f t="shared" ref="AL2:AL65" si="14">VLOOKUP(AK2,RoofMatl,2,0)</f>
        <v>8</v>
      </c>
      <c r="AM2" t="s">
        <v>95</v>
      </c>
      <c r="AN2">
        <f t="shared" ref="AN2:AN65" si="15">VLOOKUP(AM2,Exterior1st,2,0)</f>
        <v>14</v>
      </c>
      <c r="AO2" t="s">
        <v>95</v>
      </c>
      <c r="AP2" t="s">
        <v>96</v>
      </c>
      <c r="AQ2">
        <f t="shared" ref="AQ2:AQ65" si="16">VLOOKUP(AP2,MasVnrType,2,0)</f>
        <v>4</v>
      </c>
      <c r="AR2">
        <v>196</v>
      </c>
      <c r="AS2" t="s">
        <v>97</v>
      </c>
      <c r="AT2">
        <f t="shared" ref="AT2:AT65" si="17">VLOOKUP(AS2,ExterQual,2,0)</f>
        <v>4</v>
      </c>
      <c r="AU2" t="s">
        <v>98</v>
      </c>
      <c r="AV2">
        <f t="shared" ref="AV2:AV65" si="18">VLOOKUP(AU2,ExterCond,2,0)</f>
        <v>3</v>
      </c>
      <c r="AW2" t="s">
        <v>99</v>
      </c>
      <c r="AX2">
        <f t="shared" ref="AX2:AX65" si="19">VLOOKUP(AW2,Foundation,2,0)</f>
        <v>6</v>
      </c>
      <c r="AY2" t="s">
        <v>97</v>
      </c>
      <c r="AZ2">
        <f t="shared" ref="AZ2:AZ65" si="20">VLOOKUP(AY2,BsmtQual,2,0)</f>
        <v>5</v>
      </c>
      <c r="BA2" t="s">
        <v>98</v>
      </c>
      <c r="BB2">
        <f t="shared" ref="BB2:BB65" si="21">VLOOKUP(BA2,BsmtCond,2,0)</f>
        <v>4</v>
      </c>
      <c r="BC2" t="s">
        <v>100</v>
      </c>
      <c r="BD2" t="s">
        <v>101</v>
      </c>
      <c r="BE2">
        <f t="shared" ref="BE2:BE65" si="22">VLOOKUP(BD2,BsmtFinType1,2,0)</f>
        <v>7</v>
      </c>
      <c r="BF2">
        <v>706</v>
      </c>
      <c r="BG2" t="s">
        <v>102</v>
      </c>
      <c r="BH2">
        <v>0</v>
      </c>
      <c r="BI2">
        <v>150</v>
      </c>
      <c r="BJ2">
        <v>856</v>
      </c>
      <c r="BK2" t="s">
        <v>103</v>
      </c>
      <c r="BL2">
        <f t="shared" ref="BL2:BL65" si="23">VLOOKUP(BK2,Heating,2,0)</f>
        <v>6</v>
      </c>
      <c r="BM2" t="s">
        <v>104</v>
      </c>
      <c r="BN2" t="s">
        <v>105</v>
      </c>
      <c r="BO2" t="s">
        <v>106</v>
      </c>
      <c r="BP2">
        <f t="shared" ref="BP2:BP65" si="24">VLOOKUP(BO2,Electrical,2,0)</f>
        <v>6</v>
      </c>
      <c r="BQ2">
        <v>856</v>
      </c>
      <c r="BR2">
        <v>854</v>
      </c>
      <c r="BS2">
        <v>0</v>
      </c>
      <c r="BT2">
        <v>1710</v>
      </c>
      <c r="BU2">
        <v>1</v>
      </c>
      <c r="BV2">
        <v>0</v>
      </c>
      <c r="BW2">
        <v>2</v>
      </c>
      <c r="BX2">
        <v>1</v>
      </c>
      <c r="BY2">
        <v>3</v>
      </c>
      <c r="BZ2">
        <v>1</v>
      </c>
      <c r="CA2" t="s">
        <v>97</v>
      </c>
      <c r="CB2">
        <f t="shared" ref="CB2:CB65" si="25">VLOOKUP(CA2,BsmtQual,2,0)</f>
        <v>5</v>
      </c>
      <c r="CC2">
        <v>8</v>
      </c>
      <c r="CD2" t="s">
        <v>107</v>
      </c>
      <c r="CE2">
        <v>0</v>
      </c>
      <c r="CF2" t="s">
        <v>83</v>
      </c>
      <c r="CG2" t="s">
        <v>108</v>
      </c>
      <c r="CH2">
        <f t="shared" ref="CH2:CH65" si="26">VLOOKUP(CG2,GarageType,2,0)</f>
        <v>6</v>
      </c>
      <c r="CI2">
        <v>2003</v>
      </c>
      <c r="CJ2" t="s">
        <v>109</v>
      </c>
      <c r="CK2">
        <f t="shared" ref="CK2:CK65" si="27">VLOOKUP(CJ2,GarageFinish,2,0)</f>
        <v>3</v>
      </c>
      <c r="CL2">
        <v>2</v>
      </c>
      <c r="CM2">
        <v>548</v>
      </c>
      <c r="CN2" t="s">
        <v>98</v>
      </c>
      <c r="CO2">
        <f t="shared" ref="CO2:CO65" si="28">VLOOKUP(CN2,BsmtQual,2,0)</f>
        <v>4</v>
      </c>
      <c r="CP2" t="s">
        <v>98</v>
      </c>
      <c r="CQ2">
        <f t="shared" ref="CQ2:CQ65" si="29">VLOOKUP(CP2,BsmtQual,2,0)</f>
        <v>4</v>
      </c>
      <c r="CR2" t="s">
        <v>105</v>
      </c>
      <c r="CS2">
        <f t="shared" ref="CS2:CS65" si="30">VLOOKUP(CR2,PavedDrive,2,0)</f>
        <v>3</v>
      </c>
      <c r="CT2">
        <v>0</v>
      </c>
      <c r="CU2">
        <v>61</v>
      </c>
      <c r="CV2">
        <v>0</v>
      </c>
      <c r="CW2">
        <v>0</v>
      </c>
      <c r="CX2">
        <v>0</v>
      </c>
      <c r="CY2">
        <v>0</v>
      </c>
      <c r="CZ2" t="s">
        <v>83</v>
      </c>
      <c r="DA2" t="s">
        <v>83</v>
      </c>
      <c r="DB2">
        <f t="shared" ref="DB2:DB65" si="31">VLOOKUP(DA2,Fence,2,0)</f>
        <v>5</v>
      </c>
      <c r="DC2" t="s">
        <v>83</v>
      </c>
      <c r="DD2">
        <v>0</v>
      </c>
      <c r="DE2">
        <v>2</v>
      </c>
      <c r="DF2">
        <v>2008</v>
      </c>
      <c r="DG2">
        <f>2023-DF2</f>
        <v>15</v>
      </c>
      <c r="DH2" t="s">
        <v>110</v>
      </c>
      <c r="DI2">
        <f t="shared" ref="DI2:DI65" si="32">VLOOKUP(DH2,SaleType,2,0)</f>
        <v>4</v>
      </c>
      <c r="DJ2" t="s">
        <v>111</v>
      </c>
      <c r="DK2">
        <f t="shared" ref="DK2:DK65" si="33">VLOOKUP(DJ2,SaleCondition,2,0)</f>
        <v>5</v>
      </c>
      <c r="DL2">
        <v>208500</v>
      </c>
    </row>
    <row r="3" spans="1:116" x14ac:dyDescent="0.35">
      <c r="A3">
        <v>2</v>
      </c>
      <c r="B3">
        <v>20</v>
      </c>
      <c r="C3" t="s">
        <v>81</v>
      </c>
      <c r="D3">
        <f t="shared" si="0"/>
        <v>4</v>
      </c>
      <c r="E3">
        <v>80</v>
      </c>
      <c r="F3">
        <v>9600</v>
      </c>
      <c r="G3" t="s">
        <v>82</v>
      </c>
      <c r="H3">
        <f t="shared" si="1"/>
        <v>2</v>
      </c>
      <c r="I3" t="s">
        <v>83</v>
      </c>
      <c r="J3" t="str">
        <f t="shared" si="2"/>
        <v/>
      </c>
      <c r="K3" t="s">
        <v>84</v>
      </c>
      <c r="L3">
        <f t="shared" si="3"/>
        <v>1</v>
      </c>
      <c r="M3" t="s">
        <v>85</v>
      </c>
      <c r="N3">
        <f t="shared" si="4"/>
        <v>2</v>
      </c>
      <c r="O3" t="s">
        <v>86</v>
      </c>
      <c r="P3">
        <f t="shared" si="5"/>
        <v>4</v>
      </c>
      <c r="Q3" t="s">
        <v>112</v>
      </c>
      <c r="R3">
        <f t="shared" si="6"/>
        <v>3</v>
      </c>
      <c r="S3" t="s">
        <v>88</v>
      </c>
      <c r="T3">
        <f t="shared" si="7"/>
        <v>3</v>
      </c>
      <c r="U3" t="s">
        <v>113</v>
      </c>
      <c r="V3">
        <f t="shared" si="8"/>
        <v>8</v>
      </c>
      <c r="W3" t="s">
        <v>114</v>
      </c>
      <c r="X3">
        <f t="shared" si="9"/>
        <v>2</v>
      </c>
      <c r="Y3" t="s">
        <v>90</v>
      </c>
      <c r="Z3">
        <f t="shared" si="10"/>
        <v>7</v>
      </c>
      <c r="AA3" t="s">
        <v>91</v>
      </c>
      <c r="AB3">
        <f t="shared" si="11"/>
        <v>3</v>
      </c>
      <c r="AC3" t="s">
        <v>115</v>
      </c>
      <c r="AD3">
        <f t="shared" si="12"/>
        <v>4</v>
      </c>
      <c r="AE3">
        <v>6</v>
      </c>
      <c r="AF3">
        <v>8</v>
      </c>
      <c r="AG3">
        <v>1976</v>
      </c>
      <c r="AH3">
        <v>1976</v>
      </c>
      <c r="AI3" t="s">
        <v>93</v>
      </c>
      <c r="AJ3">
        <f t="shared" si="13"/>
        <v>5</v>
      </c>
      <c r="AK3" t="s">
        <v>94</v>
      </c>
      <c r="AL3">
        <f t="shared" si="14"/>
        <v>8</v>
      </c>
      <c r="AM3" t="s">
        <v>116</v>
      </c>
      <c r="AN3">
        <f t="shared" si="15"/>
        <v>10</v>
      </c>
      <c r="AO3" t="s">
        <v>116</v>
      </c>
      <c r="AP3" t="s">
        <v>117</v>
      </c>
      <c r="AQ3">
        <f t="shared" si="16"/>
        <v>2</v>
      </c>
      <c r="AR3">
        <v>0</v>
      </c>
      <c r="AS3" t="s">
        <v>98</v>
      </c>
      <c r="AT3">
        <f t="shared" si="17"/>
        <v>3</v>
      </c>
      <c r="AU3" t="s">
        <v>98</v>
      </c>
      <c r="AV3">
        <f t="shared" si="18"/>
        <v>3</v>
      </c>
      <c r="AW3" t="s">
        <v>118</v>
      </c>
      <c r="AX3">
        <f t="shared" si="19"/>
        <v>2</v>
      </c>
      <c r="AY3" t="s">
        <v>97</v>
      </c>
      <c r="AZ3">
        <f t="shared" si="20"/>
        <v>5</v>
      </c>
      <c r="BA3" t="s">
        <v>98</v>
      </c>
      <c r="BB3">
        <f t="shared" si="21"/>
        <v>4</v>
      </c>
      <c r="BC3" t="s">
        <v>97</v>
      </c>
      <c r="BD3" t="s">
        <v>119</v>
      </c>
      <c r="BE3">
        <f t="shared" si="22"/>
        <v>4</v>
      </c>
      <c r="BF3">
        <v>978</v>
      </c>
      <c r="BG3" t="s">
        <v>102</v>
      </c>
      <c r="BH3">
        <v>0</v>
      </c>
      <c r="BI3">
        <v>284</v>
      </c>
      <c r="BJ3">
        <v>1262</v>
      </c>
      <c r="BK3" t="s">
        <v>103</v>
      </c>
      <c r="BL3">
        <f t="shared" si="23"/>
        <v>6</v>
      </c>
      <c r="BM3" t="s">
        <v>104</v>
      </c>
      <c r="BN3" t="s">
        <v>105</v>
      </c>
      <c r="BO3" t="s">
        <v>106</v>
      </c>
      <c r="BP3">
        <f t="shared" si="24"/>
        <v>6</v>
      </c>
      <c r="BQ3">
        <v>1262</v>
      </c>
      <c r="BR3">
        <v>0</v>
      </c>
      <c r="BS3">
        <v>0</v>
      </c>
      <c r="BT3">
        <v>1262</v>
      </c>
      <c r="BU3">
        <v>0</v>
      </c>
      <c r="BV3">
        <v>1</v>
      </c>
      <c r="BW3">
        <v>2</v>
      </c>
      <c r="BX3">
        <v>0</v>
      </c>
      <c r="BY3">
        <v>3</v>
      </c>
      <c r="BZ3">
        <v>1</v>
      </c>
      <c r="CA3" t="s">
        <v>98</v>
      </c>
      <c r="CB3">
        <f t="shared" si="25"/>
        <v>4</v>
      </c>
      <c r="CC3">
        <v>6</v>
      </c>
      <c r="CD3" t="s">
        <v>107</v>
      </c>
      <c r="CE3">
        <v>1</v>
      </c>
      <c r="CF3" t="s">
        <v>98</v>
      </c>
      <c r="CG3" t="s">
        <v>108</v>
      </c>
      <c r="CH3">
        <f t="shared" si="26"/>
        <v>6</v>
      </c>
      <c r="CI3">
        <v>1976</v>
      </c>
      <c r="CJ3" t="s">
        <v>109</v>
      </c>
      <c r="CK3">
        <f t="shared" si="27"/>
        <v>3</v>
      </c>
      <c r="CL3">
        <v>2</v>
      </c>
      <c r="CM3">
        <v>460</v>
      </c>
      <c r="CN3" t="s">
        <v>98</v>
      </c>
      <c r="CO3">
        <f t="shared" si="28"/>
        <v>4</v>
      </c>
      <c r="CP3" t="s">
        <v>98</v>
      </c>
      <c r="CQ3">
        <f t="shared" si="29"/>
        <v>4</v>
      </c>
      <c r="CR3" t="s">
        <v>105</v>
      </c>
      <c r="CS3">
        <f t="shared" si="30"/>
        <v>3</v>
      </c>
      <c r="CT3">
        <v>298</v>
      </c>
      <c r="CU3">
        <v>0</v>
      </c>
      <c r="CV3">
        <v>0</v>
      </c>
      <c r="CW3">
        <v>0</v>
      </c>
      <c r="CX3">
        <v>0</v>
      </c>
      <c r="CY3">
        <v>0</v>
      </c>
      <c r="CZ3" t="s">
        <v>83</v>
      </c>
      <c r="DA3" t="s">
        <v>83</v>
      </c>
      <c r="DB3">
        <f t="shared" si="31"/>
        <v>5</v>
      </c>
      <c r="DC3" t="s">
        <v>83</v>
      </c>
      <c r="DD3">
        <v>0</v>
      </c>
      <c r="DE3">
        <v>5</v>
      </c>
      <c r="DF3">
        <v>2007</v>
      </c>
      <c r="DG3">
        <f t="shared" ref="DG3:DG66" si="34">2023-DF3</f>
        <v>16</v>
      </c>
      <c r="DH3" t="s">
        <v>110</v>
      </c>
      <c r="DI3">
        <f t="shared" si="32"/>
        <v>4</v>
      </c>
      <c r="DJ3" t="s">
        <v>111</v>
      </c>
      <c r="DK3">
        <f t="shared" si="33"/>
        <v>5</v>
      </c>
      <c r="DL3">
        <v>181500</v>
      </c>
    </row>
    <row r="4" spans="1:116" x14ac:dyDescent="0.35">
      <c r="A4">
        <v>3</v>
      </c>
      <c r="B4">
        <v>60</v>
      </c>
      <c r="C4" t="s">
        <v>81</v>
      </c>
      <c r="D4">
        <f t="shared" si="0"/>
        <v>4</v>
      </c>
      <c r="E4">
        <v>68</v>
      </c>
      <c r="F4">
        <v>11250</v>
      </c>
      <c r="G4" t="s">
        <v>82</v>
      </c>
      <c r="H4">
        <f t="shared" si="1"/>
        <v>2</v>
      </c>
      <c r="I4" t="s">
        <v>83</v>
      </c>
      <c r="J4" t="str">
        <f t="shared" si="2"/>
        <v/>
      </c>
      <c r="K4" t="s">
        <v>120</v>
      </c>
      <c r="L4">
        <f t="shared" si="3"/>
        <v>2</v>
      </c>
      <c r="M4" t="s">
        <v>85</v>
      </c>
      <c r="N4">
        <f t="shared" si="4"/>
        <v>2</v>
      </c>
      <c r="O4" t="s">
        <v>86</v>
      </c>
      <c r="P4">
        <f t="shared" si="5"/>
        <v>4</v>
      </c>
      <c r="Q4" t="s">
        <v>87</v>
      </c>
      <c r="R4">
        <f t="shared" si="6"/>
        <v>4</v>
      </c>
      <c r="S4" t="s">
        <v>88</v>
      </c>
      <c r="T4">
        <f t="shared" si="7"/>
        <v>3</v>
      </c>
      <c r="U4" t="s">
        <v>89</v>
      </c>
      <c r="V4">
        <f t="shared" si="8"/>
        <v>16</v>
      </c>
      <c r="W4" t="s">
        <v>90</v>
      </c>
      <c r="X4">
        <f t="shared" si="9"/>
        <v>7</v>
      </c>
      <c r="Y4" t="s">
        <v>90</v>
      </c>
      <c r="Z4">
        <f t="shared" si="10"/>
        <v>7</v>
      </c>
      <c r="AA4" t="s">
        <v>91</v>
      </c>
      <c r="AB4">
        <f t="shared" si="11"/>
        <v>3</v>
      </c>
      <c r="AC4" t="s">
        <v>92</v>
      </c>
      <c r="AD4">
        <f t="shared" si="12"/>
        <v>8</v>
      </c>
      <c r="AE4">
        <v>7</v>
      </c>
      <c r="AF4">
        <v>5</v>
      </c>
      <c r="AG4">
        <v>2001</v>
      </c>
      <c r="AH4">
        <v>2002</v>
      </c>
      <c r="AI4" t="s">
        <v>93</v>
      </c>
      <c r="AJ4">
        <f t="shared" si="13"/>
        <v>5</v>
      </c>
      <c r="AK4" t="s">
        <v>94</v>
      </c>
      <c r="AL4">
        <f t="shared" si="14"/>
        <v>8</v>
      </c>
      <c r="AM4" t="s">
        <v>95</v>
      </c>
      <c r="AN4">
        <f t="shared" si="15"/>
        <v>14</v>
      </c>
      <c r="AO4" t="s">
        <v>95</v>
      </c>
      <c r="AP4" t="s">
        <v>96</v>
      </c>
      <c r="AQ4">
        <f t="shared" si="16"/>
        <v>4</v>
      </c>
      <c r="AR4">
        <v>162</v>
      </c>
      <c r="AS4" t="s">
        <v>97</v>
      </c>
      <c r="AT4">
        <f t="shared" si="17"/>
        <v>4</v>
      </c>
      <c r="AU4" t="s">
        <v>98</v>
      </c>
      <c r="AV4">
        <f t="shared" si="18"/>
        <v>3</v>
      </c>
      <c r="AW4" t="s">
        <v>99</v>
      </c>
      <c r="AX4">
        <f t="shared" si="19"/>
        <v>6</v>
      </c>
      <c r="AY4" t="s">
        <v>97</v>
      </c>
      <c r="AZ4">
        <f t="shared" si="20"/>
        <v>5</v>
      </c>
      <c r="BA4" t="s">
        <v>98</v>
      </c>
      <c r="BB4">
        <f t="shared" si="21"/>
        <v>4</v>
      </c>
      <c r="BC4" t="s">
        <v>121</v>
      </c>
      <c r="BD4" t="s">
        <v>101</v>
      </c>
      <c r="BE4">
        <f t="shared" si="22"/>
        <v>7</v>
      </c>
      <c r="BF4">
        <v>486</v>
      </c>
      <c r="BG4" t="s">
        <v>102</v>
      </c>
      <c r="BH4">
        <v>0</v>
      </c>
      <c r="BI4">
        <v>434</v>
      </c>
      <c r="BJ4">
        <v>920</v>
      </c>
      <c r="BK4" t="s">
        <v>103</v>
      </c>
      <c r="BL4">
        <f t="shared" si="23"/>
        <v>6</v>
      </c>
      <c r="BM4" t="s">
        <v>104</v>
      </c>
      <c r="BN4" t="s">
        <v>105</v>
      </c>
      <c r="BO4" t="s">
        <v>106</v>
      </c>
      <c r="BP4">
        <f t="shared" si="24"/>
        <v>6</v>
      </c>
      <c r="BQ4">
        <v>920</v>
      </c>
      <c r="BR4">
        <v>866</v>
      </c>
      <c r="BS4">
        <v>0</v>
      </c>
      <c r="BT4">
        <v>1786</v>
      </c>
      <c r="BU4">
        <v>1</v>
      </c>
      <c r="BV4">
        <v>0</v>
      </c>
      <c r="BW4">
        <v>2</v>
      </c>
      <c r="BX4">
        <v>1</v>
      </c>
      <c r="BY4">
        <v>3</v>
      </c>
      <c r="BZ4">
        <v>1</v>
      </c>
      <c r="CA4" t="s">
        <v>97</v>
      </c>
      <c r="CB4">
        <f t="shared" si="25"/>
        <v>5</v>
      </c>
      <c r="CC4">
        <v>6</v>
      </c>
      <c r="CD4" t="s">
        <v>107</v>
      </c>
      <c r="CE4">
        <v>1</v>
      </c>
      <c r="CF4" t="s">
        <v>98</v>
      </c>
      <c r="CG4" t="s">
        <v>108</v>
      </c>
      <c r="CH4">
        <f t="shared" si="26"/>
        <v>6</v>
      </c>
      <c r="CI4">
        <v>2001</v>
      </c>
      <c r="CJ4" t="s">
        <v>109</v>
      </c>
      <c r="CK4">
        <f t="shared" si="27"/>
        <v>3</v>
      </c>
      <c r="CL4">
        <v>2</v>
      </c>
      <c r="CM4">
        <v>608</v>
      </c>
      <c r="CN4" t="s">
        <v>98</v>
      </c>
      <c r="CO4">
        <f t="shared" si="28"/>
        <v>4</v>
      </c>
      <c r="CP4" t="s">
        <v>98</v>
      </c>
      <c r="CQ4">
        <f t="shared" si="29"/>
        <v>4</v>
      </c>
      <c r="CR4" t="s">
        <v>105</v>
      </c>
      <c r="CS4">
        <f t="shared" si="30"/>
        <v>3</v>
      </c>
      <c r="CT4">
        <v>0</v>
      </c>
      <c r="CU4">
        <v>42</v>
      </c>
      <c r="CV4">
        <v>0</v>
      </c>
      <c r="CW4">
        <v>0</v>
      </c>
      <c r="CX4">
        <v>0</v>
      </c>
      <c r="CY4">
        <v>0</v>
      </c>
      <c r="CZ4" t="s">
        <v>83</v>
      </c>
      <c r="DA4" t="s">
        <v>83</v>
      </c>
      <c r="DB4">
        <f t="shared" si="31"/>
        <v>5</v>
      </c>
      <c r="DC4" t="s">
        <v>83</v>
      </c>
      <c r="DD4">
        <v>0</v>
      </c>
      <c r="DE4">
        <v>9</v>
      </c>
      <c r="DF4">
        <v>2008</v>
      </c>
      <c r="DG4">
        <f t="shared" si="34"/>
        <v>15</v>
      </c>
      <c r="DH4" t="s">
        <v>110</v>
      </c>
      <c r="DI4">
        <f t="shared" si="32"/>
        <v>4</v>
      </c>
      <c r="DJ4" t="s">
        <v>111</v>
      </c>
      <c r="DK4">
        <f t="shared" si="33"/>
        <v>5</v>
      </c>
      <c r="DL4">
        <v>223500</v>
      </c>
    </row>
    <row r="5" spans="1:116" x14ac:dyDescent="0.35">
      <c r="A5">
        <v>4</v>
      </c>
      <c r="B5">
        <v>70</v>
      </c>
      <c r="C5" t="s">
        <v>81</v>
      </c>
      <c r="D5">
        <f t="shared" si="0"/>
        <v>4</v>
      </c>
      <c r="E5">
        <v>60</v>
      </c>
      <c r="F5">
        <v>9550</v>
      </c>
      <c r="G5" t="s">
        <v>82</v>
      </c>
      <c r="H5">
        <f t="shared" si="1"/>
        <v>2</v>
      </c>
      <c r="I5" t="s">
        <v>83</v>
      </c>
      <c r="J5" t="str">
        <f t="shared" si="2"/>
        <v/>
      </c>
      <c r="K5" t="s">
        <v>120</v>
      </c>
      <c r="L5">
        <f t="shared" si="3"/>
        <v>2</v>
      </c>
      <c r="M5" t="s">
        <v>85</v>
      </c>
      <c r="N5">
        <f t="shared" si="4"/>
        <v>2</v>
      </c>
      <c r="O5" t="s">
        <v>86</v>
      </c>
      <c r="P5">
        <f t="shared" si="5"/>
        <v>4</v>
      </c>
      <c r="Q5" t="s">
        <v>122</v>
      </c>
      <c r="R5">
        <f t="shared" si="6"/>
        <v>2</v>
      </c>
      <c r="S5" t="s">
        <v>88</v>
      </c>
      <c r="T5">
        <f t="shared" si="7"/>
        <v>3</v>
      </c>
      <c r="U5" t="s">
        <v>123</v>
      </c>
      <c r="V5">
        <f t="shared" si="8"/>
        <v>14</v>
      </c>
      <c r="W5" t="s">
        <v>90</v>
      </c>
      <c r="X5">
        <f t="shared" si="9"/>
        <v>7</v>
      </c>
      <c r="Y5" t="s">
        <v>90</v>
      </c>
      <c r="Z5">
        <f t="shared" si="10"/>
        <v>7</v>
      </c>
      <c r="AA5" t="s">
        <v>91</v>
      </c>
      <c r="AB5">
        <f t="shared" si="11"/>
        <v>3</v>
      </c>
      <c r="AC5" t="s">
        <v>92</v>
      </c>
      <c r="AD5">
        <f t="shared" si="12"/>
        <v>8</v>
      </c>
      <c r="AE5">
        <v>7</v>
      </c>
      <c r="AF5">
        <v>5</v>
      </c>
      <c r="AG5">
        <v>1915</v>
      </c>
      <c r="AH5">
        <v>1970</v>
      </c>
      <c r="AI5" t="s">
        <v>93</v>
      </c>
      <c r="AJ5">
        <f t="shared" si="13"/>
        <v>5</v>
      </c>
      <c r="AK5" t="s">
        <v>94</v>
      </c>
      <c r="AL5">
        <f t="shared" si="14"/>
        <v>8</v>
      </c>
      <c r="AM5" t="s">
        <v>124</v>
      </c>
      <c r="AN5">
        <f t="shared" si="15"/>
        <v>4</v>
      </c>
      <c r="AO5" t="s">
        <v>125</v>
      </c>
      <c r="AP5" t="s">
        <v>117</v>
      </c>
      <c r="AQ5">
        <f t="shared" si="16"/>
        <v>2</v>
      </c>
      <c r="AR5">
        <v>0</v>
      </c>
      <c r="AS5" t="s">
        <v>98</v>
      </c>
      <c r="AT5">
        <f t="shared" si="17"/>
        <v>3</v>
      </c>
      <c r="AU5" t="s">
        <v>98</v>
      </c>
      <c r="AV5">
        <f t="shared" si="18"/>
        <v>3</v>
      </c>
      <c r="AW5" t="s">
        <v>126</v>
      </c>
      <c r="AX5">
        <f t="shared" si="19"/>
        <v>3</v>
      </c>
      <c r="AY5" t="s">
        <v>98</v>
      </c>
      <c r="AZ5">
        <f t="shared" si="20"/>
        <v>4</v>
      </c>
      <c r="BA5" t="s">
        <v>97</v>
      </c>
      <c r="BB5">
        <f t="shared" si="21"/>
        <v>5</v>
      </c>
      <c r="BC5" t="s">
        <v>100</v>
      </c>
      <c r="BD5" t="s">
        <v>119</v>
      </c>
      <c r="BE5">
        <f t="shared" si="22"/>
        <v>4</v>
      </c>
      <c r="BF5">
        <v>216</v>
      </c>
      <c r="BG5" t="s">
        <v>102</v>
      </c>
      <c r="BH5">
        <v>0</v>
      </c>
      <c r="BI5">
        <v>540</v>
      </c>
      <c r="BJ5">
        <v>756</v>
      </c>
      <c r="BK5" t="s">
        <v>103</v>
      </c>
      <c r="BL5">
        <f t="shared" si="23"/>
        <v>6</v>
      </c>
      <c r="BM5" t="s">
        <v>97</v>
      </c>
      <c r="BN5" t="s">
        <v>105</v>
      </c>
      <c r="BO5" t="s">
        <v>106</v>
      </c>
      <c r="BP5">
        <f t="shared" si="24"/>
        <v>6</v>
      </c>
      <c r="BQ5">
        <v>961</v>
      </c>
      <c r="BR5">
        <v>756</v>
      </c>
      <c r="BS5">
        <v>0</v>
      </c>
      <c r="BT5">
        <v>1717</v>
      </c>
      <c r="BU5">
        <v>1</v>
      </c>
      <c r="BV5">
        <v>0</v>
      </c>
      <c r="BW5">
        <v>1</v>
      </c>
      <c r="BX5">
        <v>0</v>
      </c>
      <c r="BY5">
        <v>3</v>
      </c>
      <c r="BZ5">
        <v>1</v>
      </c>
      <c r="CA5" t="s">
        <v>97</v>
      </c>
      <c r="CB5">
        <f t="shared" si="25"/>
        <v>5</v>
      </c>
      <c r="CC5">
        <v>7</v>
      </c>
      <c r="CD5" t="s">
        <v>107</v>
      </c>
      <c r="CE5">
        <v>1</v>
      </c>
      <c r="CF5" t="s">
        <v>97</v>
      </c>
      <c r="CG5" t="s">
        <v>127</v>
      </c>
      <c r="CH5">
        <f t="shared" si="26"/>
        <v>5</v>
      </c>
      <c r="CI5">
        <v>1998</v>
      </c>
      <c r="CJ5" t="s">
        <v>102</v>
      </c>
      <c r="CK5">
        <f t="shared" si="27"/>
        <v>2</v>
      </c>
      <c r="CL5">
        <v>3</v>
      </c>
      <c r="CM5">
        <v>642</v>
      </c>
      <c r="CN5" t="s">
        <v>98</v>
      </c>
      <c r="CO5">
        <f t="shared" si="28"/>
        <v>4</v>
      </c>
      <c r="CP5" t="s">
        <v>98</v>
      </c>
      <c r="CQ5">
        <f t="shared" si="29"/>
        <v>4</v>
      </c>
      <c r="CR5" t="s">
        <v>105</v>
      </c>
      <c r="CS5">
        <f t="shared" si="30"/>
        <v>3</v>
      </c>
      <c r="CT5">
        <v>0</v>
      </c>
      <c r="CU5">
        <v>35</v>
      </c>
      <c r="CV5">
        <v>272</v>
      </c>
      <c r="CW5">
        <v>0</v>
      </c>
      <c r="CX5">
        <v>0</v>
      </c>
      <c r="CY5">
        <v>0</v>
      </c>
      <c r="CZ5" t="s">
        <v>83</v>
      </c>
      <c r="DA5" t="s">
        <v>83</v>
      </c>
      <c r="DB5">
        <f t="shared" si="31"/>
        <v>5</v>
      </c>
      <c r="DC5" t="s">
        <v>83</v>
      </c>
      <c r="DD5">
        <v>0</v>
      </c>
      <c r="DE5">
        <v>2</v>
      </c>
      <c r="DF5">
        <v>2006</v>
      </c>
      <c r="DG5">
        <f t="shared" si="34"/>
        <v>17</v>
      </c>
      <c r="DH5" t="s">
        <v>110</v>
      </c>
      <c r="DI5">
        <f t="shared" si="32"/>
        <v>4</v>
      </c>
      <c r="DJ5" t="s">
        <v>128</v>
      </c>
      <c r="DK5">
        <f t="shared" si="33"/>
        <v>3</v>
      </c>
      <c r="DL5">
        <v>140000</v>
      </c>
    </row>
    <row r="6" spans="1:116" x14ac:dyDescent="0.35">
      <c r="A6">
        <v>5</v>
      </c>
      <c r="B6">
        <v>60</v>
      </c>
      <c r="C6" t="s">
        <v>81</v>
      </c>
      <c r="D6">
        <f t="shared" si="0"/>
        <v>4</v>
      </c>
      <c r="E6">
        <v>84</v>
      </c>
      <c r="F6">
        <v>14260</v>
      </c>
      <c r="G6" t="s">
        <v>82</v>
      </c>
      <c r="H6">
        <f t="shared" si="1"/>
        <v>2</v>
      </c>
      <c r="I6" t="s">
        <v>83</v>
      </c>
      <c r="J6" t="str">
        <f t="shared" si="2"/>
        <v/>
      </c>
      <c r="K6" t="s">
        <v>120</v>
      </c>
      <c r="L6">
        <f t="shared" si="3"/>
        <v>2</v>
      </c>
      <c r="M6" t="s">
        <v>85</v>
      </c>
      <c r="N6">
        <f t="shared" si="4"/>
        <v>2</v>
      </c>
      <c r="O6" t="s">
        <v>86</v>
      </c>
      <c r="P6">
        <f t="shared" si="5"/>
        <v>4</v>
      </c>
      <c r="Q6" t="s">
        <v>112</v>
      </c>
      <c r="R6">
        <f t="shared" si="6"/>
        <v>3</v>
      </c>
      <c r="S6" t="s">
        <v>88</v>
      </c>
      <c r="T6">
        <f t="shared" si="7"/>
        <v>3</v>
      </c>
      <c r="U6" t="s">
        <v>129</v>
      </c>
      <c r="V6">
        <f t="shared" si="8"/>
        <v>17</v>
      </c>
      <c r="W6" t="s">
        <v>90</v>
      </c>
      <c r="X6">
        <f t="shared" si="9"/>
        <v>7</v>
      </c>
      <c r="Y6" t="s">
        <v>90</v>
      </c>
      <c r="Z6">
        <f t="shared" si="10"/>
        <v>7</v>
      </c>
      <c r="AA6" t="s">
        <v>91</v>
      </c>
      <c r="AB6">
        <f t="shared" si="11"/>
        <v>3</v>
      </c>
      <c r="AC6" t="s">
        <v>92</v>
      </c>
      <c r="AD6">
        <f t="shared" si="12"/>
        <v>8</v>
      </c>
      <c r="AE6">
        <v>8</v>
      </c>
      <c r="AF6">
        <v>5</v>
      </c>
      <c r="AG6">
        <v>2000</v>
      </c>
      <c r="AH6">
        <v>2000</v>
      </c>
      <c r="AI6" t="s">
        <v>93</v>
      </c>
      <c r="AJ6">
        <f t="shared" si="13"/>
        <v>5</v>
      </c>
      <c r="AK6" t="s">
        <v>94</v>
      </c>
      <c r="AL6">
        <f t="shared" si="14"/>
        <v>8</v>
      </c>
      <c r="AM6" t="s">
        <v>95</v>
      </c>
      <c r="AN6">
        <f t="shared" si="15"/>
        <v>14</v>
      </c>
      <c r="AO6" t="s">
        <v>95</v>
      </c>
      <c r="AP6" t="s">
        <v>96</v>
      </c>
      <c r="AQ6">
        <f t="shared" si="16"/>
        <v>4</v>
      </c>
      <c r="AR6">
        <v>350</v>
      </c>
      <c r="AS6" t="s">
        <v>97</v>
      </c>
      <c r="AT6">
        <f t="shared" si="17"/>
        <v>4</v>
      </c>
      <c r="AU6" t="s">
        <v>98</v>
      </c>
      <c r="AV6">
        <f t="shared" si="18"/>
        <v>3</v>
      </c>
      <c r="AW6" t="s">
        <v>99</v>
      </c>
      <c r="AX6">
        <f t="shared" si="19"/>
        <v>6</v>
      </c>
      <c r="AY6" t="s">
        <v>97</v>
      </c>
      <c r="AZ6">
        <f t="shared" si="20"/>
        <v>5</v>
      </c>
      <c r="BA6" t="s">
        <v>98</v>
      </c>
      <c r="BB6">
        <f t="shared" si="21"/>
        <v>4</v>
      </c>
      <c r="BC6" t="s">
        <v>130</v>
      </c>
      <c r="BD6" t="s">
        <v>101</v>
      </c>
      <c r="BE6">
        <f t="shared" si="22"/>
        <v>7</v>
      </c>
      <c r="BF6">
        <v>655</v>
      </c>
      <c r="BG6" t="s">
        <v>102</v>
      </c>
      <c r="BH6">
        <v>0</v>
      </c>
      <c r="BI6">
        <v>490</v>
      </c>
      <c r="BJ6">
        <v>1145</v>
      </c>
      <c r="BK6" t="s">
        <v>103</v>
      </c>
      <c r="BL6">
        <f t="shared" si="23"/>
        <v>6</v>
      </c>
      <c r="BM6" t="s">
        <v>104</v>
      </c>
      <c r="BN6" t="s">
        <v>105</v>
      </c>
      <c r="BO6" t="s">
        <v>106</v>
      </c>
      <c r="BP6">
        <f t="shared" si="24"/>
        <v>6</v>
      </c>
      <c r="BQ6">
        <v>1145</v>
      </c>
      <c r="BR6">
        <v>1053</v>
      </c>
      <c r="BS6">
        <v>0</v>
      </c>
      <c r="BT6">
        <v>2198</v>
      </c>
      <c r="BU6">
        <v>1</v>
      </c>
      <c r="BV6">
        <v>0</v>
      </c>
      <c r="BW6">
        <v>2</v>
      </c>
      <c r="BX6">
        <v>1</v>
      </c>
      <c r="BY6">
        <v>4</v>
      </c>
      <c r="BZ6">
        <v>1</v>
      </c>
      <c r="CA6" t="s">
        <v>97</v>
      </c>
      <c r="CB6">
        <f t="shared" si="25"/>
        <v>5</v>
      </c>
      <c r="CC6">
        <v>9</v>
      </c>
      <c r="CD6" t="s">
        <v>107</v>
      </c>
      <c r="CE6">
        <v>1</v>
      </c>
      <c r="CF6" t="s">
        <v>98</v>
      </c>
      <c r="CG6" t="s">
        <v>108</v>
      </c>
      <c r="CH6">
        <f t="shared" si="26"/>
        <v>6</v>
      </c>
      <c r="CI6">
        <v>2000</v>
      </c>
      <c r="CJ6" t="s">
        <v>109</v>
      </c>
      <c r="CK6">
        <f t="shared" si="27"/>
        <v>3</v>
      </c>
      <c r="CL6">
        <v>3</v>
      </c>
      <c r="CM6">
        <v>836</v>
      </c>
      <c r="CN6" t="s">
        <v>98</v>
      </c>
      <c r="CO6">
        <f t="shared" si="28"/>
        <v>4</v>
      </c>
      <c r="CP6" t="s">
        <v>98</v>
      </c>
      <c r="CQ6">
        <f t="shared" si="29"/>
        <v>4</v>
      </c>
      <c r="CR6" t="s">
        <v>105</v>
      </c>
      <c r="CS6">
        <f t="shared" si="30"/>
        <v>3</v>
      </c>
      <c r="CT6">
        <v>192</v>
      </c>
      <c r="CU6">
        <v>84</v>
      </c>
      <c r="CV6">
        <v>0</v>
      </c>
      <c r="CW6">
        <v>0</v>
      </c>
      <c r="CX6">
        <v>0</v>
      </c>
      <c r="CY6">
        <v>0</v>
      </c>
      <c r="CZ6" t="s">
        <v>83</v>
      </c>
      <c r="DA6" t="s">
        <v>83</v>
      </c>
      <c r="DB6">
        <f t="shared" si="31"/>
        <v>5</v>
      </c>
      <c r="DC6" t="s">
        <v>83</v>
      </c>
      <c r="DD6">
        <v>0</v>
      </c>
      <c r="DE6">
        <v>12</v>
      </c>
      <c r="DF6">
        <v>2008</v>
      </c>
      <c r="DG6">
        <f t="shared" si="34"/>
        <v>15</v>
      </c>
      <c r="DH6" t="s">
        <v>110</v>
      </c>
      <c r="DI6">
        <f t="shared" si="32"/>
        <v>4</v>
      </c>
      <c r="DJ6" t="s">
        <v>111</v>
      </c>
      <c r="DK6">
        <f t="shared" si="33"/>
        <v>5</v>
      </c>
      <c r="DL6">
        <v>250000</v>
      </c>
    </row>
    <row r="7" spans="1:116" x14ac:dyDescent="0.35">
      <c r="A7">
        <v>6</v>
      </c>
      <c r="B7">
        <v>50</v>
      </c>
      <c r="C7" t="s">
        <v>81</v>
      </c>
      <c r="D7">
        <f t="shared" si="0"/>
        <v>4</v>
      </c>
      <c r="E7">
        <v>85</v>
      </c>
      <c r="F7">
        <v>14115</v>
      </c>
      <c r="G7" t="s">
        <v>82</v>
      </c>
      <c r="H7">
        <f t="shared" si="1"/>
        <v>2</v>
      </c>
      <c r="I7" t="s">
        <v>83</v>
      </c>
      <c r="J7" t="str">
        <f t="shared" si="2"/>
        <v/>
      </c>
      <c r="K7" t="s">
        <v>120</v>
      </c>
      <c r="L7">
        <f t="shared" si="3"/>
        <v>2</v>
      </c>
      <c r="M7" t="s">
        <v>85</v>
      </c>
      <c r="N7">
        <f t="shared" si="4"/>
        <v>2</v>
      </c>
      <c r="O7" t="s">
        <v>86</v>
      </c>
      <c r="P7">
        <f t="shared" si="5"/>
        <v>4</v>
      </c>
      <c r="Q7" t="s">
        <v>87</v>
      </c>
      <c r="R7">
        <f t="shared" si="6"/>
        <v>4</v>
      </c>
      <c r="S7" t="s">
        <v>88</v>
      </c>
      <c r="T7">
        <f t="shared" si="7"/>
        <v>3</v>
      </c>
      <c r="U7" t="s">
        <v>131</v>
      </c>
      <c r="V7">
        <f t="shared" si="8"/>
        <v>6</v>
      </c>
      <c r="W7" t="s">
        <v>90</v>
      </c>
      <c r="X7">
        <f t="shared" si="9"/>
        <v>7</v>
      </c>
      <c r="Y7" t="s">
        <v>90</v>
      </c>
      <c r="Z7">
        <f t="shared" si="10"/>
        <v>7</v>
      </c>
      <c r="AA7" t="s">
        <v>91</v>
      </c>
      <c r="AB7">
        <f t="shared" si="11"/>
        <v>3</v>
      </c>
      <c r="AC7" t="s">
        <v>132</v>
      </c>
      <c r="AD7">
        <f t="shared" si="12"/>
        <v>1</v>
      </c>
      <c r="AE7">
        <v>5</v>
      </c>
      <c r="AF7">
        <v>5</v>
      </c>
      <c r="AG7">
        <v>1993</v>
      </c>
      <c r="AH7">
        <v>1995</v>
      </c>
      <c r="AI7" t="s">
        <v>93</v>
      </c>
      <c r="AJ7">
        <f t="shared" si="13"/>
        <v>5</v>
      </c>
      <c r="AK7" t="s">
        <v>94</v>
      </c>
      <c r="AL7">
        <f t="shared" si="14"/>
        <v>8</v>
      </c>
      <c r="AM7" t="s">
        <v>95</v>
      </c>
      <c r="AN7">
        <f t="shared" si="15"/>
        <v>14</v>
      </c>
      <c r="AO7" t="s">
        <v>95</v>
      </c>
      <c r="AP7" t="s">
        <v>117</v>
      </c>
      <c r="AQ7">
        <f t="shared" si="16"/>
        <v>2</v>
      </c>
      <c r="AR7">
        <v>0</v>
      </c>
      <c r="AS7" t="s">
        <v>98</v>
      </c>
      <c r="AT7">
        <f t="shared" si="17"/>
        <v>3</v>
      </c>
      <c r="AU7" t="s">
        <v>98</v>
      </c>
      <c r="AV7">
        <f t="shared" si="18"/>
        <v>3</v>
      </c>
      <c r="AW7" t="s">
        <v>133</v>
      </c>
      <c r="AX7">
        <f t="shared" si="19"/>
        <v>4</v>
      </c>
      <c r="AY7" t="s">
        <v>97</v>
      </c>
      <c r="AZ7">
        <f t="shared" si="20"/>
        <v>5</v>
      </c>
      <c r="BA7" t="s">
        <v>98</v>
      </c>
      <c r="BB7">
        <f t="shared" si="21"/>
        <v>4</v>
      </c>
      <c r="BC7" t="s">
        <v>100</v>
      </c>
      <c r="BD7" t="s">
        <v>101</v>
      </c>
      <c r="BE7">
        <f t="shared" si="22"/>
        <v>7</v>
      </c>
      <c r="BF7">
        <v>732</v>
      </c>
      <c r="BG7" t="s">
        <v>102</v>
      </c>
      <c r="BH7">
        <v>0</v>
      </c>
      <c r="BI7">
        <v>64</v>
      </c>
      <c r="BJ7">
        <v>796</v>
      </c>
      <c r="BK7" t="s">
        <v>103</v>
      </c>
      <c r="BL7">
        <f t="shared" si="23"/>
        <v>6</v>
      </c>
      <c r="BM7" t="s">
        <v>104</v>
      </c>
      <c r="BN7" t="s">
        <v>105</v>
      </c>
      <c r="BO7" t="s">
        <v>106</v>
      </c>
      <c r="BP7">
        <f t="shared" si="24"/>
        <v>6</v>
      </c>
      <c r="BQ7">
        <v>796</v>
      </c>
      <c r="BR7">
        <v>566</v>
      </c>
      <c r="BS7">
        <v>0</v>
      </c>
      <c r="BT7">
        <v>1362</v>
      </c>
      <c r="BU7">
        <v>1</v>
      </c>
      <c r="BV7">
        <v>0</v>
      </c>
      <c r="BW7">
        <v>1</v>
      </c>
      <c r="BX7">
        <v>1</v>
      </c>
      <c r="BY7">
        <v>1</v>
      </c>
      <c r="BZ7">
        <v>1</v>
      </c>
      <c r="CA7" t="s">
        <v>98</v>
      </c>
      <c r="CB7">
        <f t="shared" si="25"/>
        <v>4</v>
      </c>
      <c r="CC7">
        <v>5</v>
      </c>
      <c r="CD7" t="s">
        <v>107</v>
      </c>
      <c r="CE7">
        <v>0</v>
      </c>
      <c r="CF7" t="s">
        <v>83</v>
      </c>
      <c r="CG7" t="s">
        <v>108</v>
      </c>
      <c r="CH7">
        <f t="shared" si="26"/>
        <v>6</v>
      </c>
      <c r="CI7">
        <v>1993</v>
      </c>
      <c r="CJ7" t="s">
        <v>102</v>
      </c>
      <c r="CK7">
        <f t="shared" si="27"/>
        <v>2</v>
      </c>
      <c r="CL7">
        <v>2</v>
      </c>
      <c r="CM7">
        <v>480</v>
      </c>
      <c r="CN7" t="s">
        <v>98</v>
      </c>
      <c r="CO7">
        <f t="shared" si="28"/>
        <v>4</v>
      </c>
      <c r="CP7" t="s">
        <v>98</v>
      </c>
      <c r="CQ7">
        <f t="shared" si="29"/>
        <v>4</v>
      </c>
      <c r="CR7" t="s">
        <v>105</v>
      </c>
      <c r="CS7">
        <f t="shared" si="30"/>
        <v>3</v>
      </c>
      <c r="CT7">
        <v>40</v>
      </c>
      <c r="CU7">
        <v>30</v>
      </c>
      <c r="CV7">
        <v>0</v>
      </c>
      <c r="CW7">
        <v>320</v>
      </c>
      <c r="CX7">
        <v>0</v>
      </c>
      <c r="CY7">
        <v>0</v>
      </c>
      <c r="CZ7" t="s">
        <v>83</v>
      </c>
      <c r="DA7" t="s">
        <v>134</v>
      </c>
      <c r="DB7">
        <f t="shared" si="31"/>
        <v>3</v>
      </c>
      <c r="DC7" t="s">
        <v>135</v>
      </c>
      <c r="DD7">
        <v>700</v>
      </c>
      <c r="DE7">
        <v>10</v>
      </c>
      <c r="DF7">
        <v>2009</v>
      </c>
      <c r="DG7">
        <f t="shared" si="34"/>
        <v>14</v>
      </c>
      <c r="DH7" t="s">
        <v>110</v>
      </c>
      <c r="DI7">
        <f t="shared" si="32"/>
        <v>4</v>
      </c>
      <c r="DJ7" t="s">
        <v>111</v>
      </c>
      <c r="DK7">
        <f t="shared" si="33"/>
        <v>5</v>
      </c>
      <c r="DL7">
        <v>143000</v>
      </c>
    </row>
    <row r="8" spans="1:116" x14ac:dyDescent="0.35">
      <c r="A8">
        <v>7</v>
      </c>
      <c r="B8">
        <v>20</v>
      </c>
      <c r="C8" t="s">
        <v>81</v>
      </c>
      <c r="D8">
        <f t="shared" si="0"/>
        <v>4</v>
      </c>
      <c r="E8">
        <v>75</v>
      </c>
      <c r="F8">
        <v>10084</v>
      </c>
      <c r="G8" t="s">
        <v>82</v>
      </c>
      <c r="H8">
        <f t="shared" si="1"/>
        <v>2</v>
      </c>
      <c r="I8" t="s">
        <v>83</v>
      </c>
      <c r="J8" t="str">
        <f t="shared" si="2"/>
        <v/>
      </c>
      <c r="K8" t="s">
        <v>84</v>
      </c>
      <c r="L8">
        <f t="shared" si="3"/>
        <v>1</v>
      </c>
      <c r="M8" t="s">
        <v>85</v>
      </c>
      <c r="N8">
        <f t="shared" si="4"/>
        <v>2</v>
      </c>
      <c r="O8" t="s">
        <v>86</v>
      </c>
      <c r="P8">
        <f t="shared" si="5"/>
        <v>4</v>
      </c>
      <c r="Q8" t="s">
        <v>87</v>
      </c>
      <c r="R8">
        <f t="shared" si="6"/>
        <v>4</v>
      </c>
      <c r="S8" t="s">
        <v>88</v>
      </c>
      <c r="T8">
        <f t="shared" si="7"/>
        <v>3</v>
      </c>
      <c r="U8" t="s">
        <v>136</v>
      </c>
      <c r="V8">
        <f t="shared" si="8"/>
        <v>18</v>
      </c>
      <c r="W8" t="s">
        <v>90</v>
      </c>
      <c r="X8">
        <f t="shared" si="9"/>
        <v>7</v>
      </c>
      <c r="Y8" t="s">
        <v>90</v>
      </c>
      <c r="Z8">
        <f t="shared" si="10"/>
        <v>7</v>
      </c>
      <c r="AA8" t="s">
        <v>91</v>
      </c>
      <c r="AB8">
        <f t="shared" si="11"/>
        <v>3</v>
      </c>
      <c r="AC8" t="s">
        <v>115</v>
      </c>
      <c r="AD8">
        <f t="shared" si="12"/>
        <v>4</v>
      </c>
      <c r="AE8">
        <v>8</v>
      </c>
      <c r="AF8">
        <v>5</v>
      </c>
      <c r="AG8">
        <v>2004</v>
      </c>
      <c r="AH8">
        <v>2005</v>
      </c>
      <c r="AI8" t="s">
        <v>93</v>
      </c>
      <c r="AJ8">
        <f t="shared" si="13"/>
        <v>5</v>
      </c>
      <c r="AK8" t="s">
        <v>94</v>
      </c>
      <c r="AL8">
        <f t="shared" si="14"/>
        <v>8</v>
      </c>
      <c r="AM8" t="s">
        <v>95</v>
      </c>
      <c r="AN8">
        <f t="shared" si="15"/>
        <v>14</v>
      </c>
      <c r="AO8" t="s">
        <v>95</v>
      </c>
      <c r="AP8" t="s">
        <v>137</v>
      </c>
      <c r="AQ8">
        <f t="shared" si="16"/>
        <v>5</v>
      </c>
      <c r="AR8">
        <v>186</v>
      </c>
      <c r="AS8" t="s">
        <v>97</v>
      </c>
      <c r="AT8">
        <f t="shared" si="17"/>
        <v>4</v>
      </c>
      <c r="AU8" t="s">
        <v>98</v>
      </c>
      <c r="AV8">
        <f t="shared" si="18"/>
        <v>3</v>
      </c>
      <c r="AW8" t="s">
        <v>99</v>
      </c>
      <c r="AX8">
        <f t="shared" si="19"/>
        <v>6</v>
      </c>
      <c r="AY8" t="s">
        <v>104</v>
      </c>
      <c r="AZ8">
        <f t="shared" si="20"/>
        <v>6</v>
      </c>
      <c r="BA8" t="s">
        <v>98</v>
      </c>
      <c r="BB8">
        <f t="shared" si="21"/>
        <v>4</v>
      </c>
      <c r="BC8" t="s">
        <v>130</v>
      </c>
      <c r="BD8" t="s">
        <v>101</v>
      </c>
      <c r="BE8">
        <f t="shared" si="22"/>
        <v>7</v>
      </c>
      <c r="BF8">
        <v>1369</v>
      </c>
      <c r="BG8" t="s">
        <v>102</v>
      </c>
      <c r="BH8">
        <v>0</v>
      </c>
      <c r="BI8">
        <v>317</v>
      </c>
      <c r="BJ8">
        <v>1686</v>
      </c>
      <c r="BK8" t="s">
        <v>103</v>
      </c>
      <c r="BL8">
        <f t="shared" si="23"/>
        <v>6</v>
      </c>
      <c r="BM8" t="s">
        <v>104</v>
      </c>
      <c r="BN8" t="s">
        <v>105</v>
      </c>
      <c r="BO8" t="s">
        <v>106</v>
      </c>
      <c r="BP8">
        <f t="shared" si="24"/>
        <v>6</v>
      </c>
      <c r="BQ8">
        <v>1694</v>
      </c>
      <c r="BR8">
        <v>0</v>
      </c>
      <c r="BS8">
        <v>0</v>
      </c>
      <c r="BT8">
        <v>1694</v>
      </c>
      <c r="BU8">
        <v>1</v>
      </c>
      <c r="BV8">
        <v>0</v>
      </c>
      <c r="BW8">
        <v>2</v>
      </c>
      <c r="BX8">
        <v>0</v>
      </c>
      <c r="BY8">
        <v>3</v>
      </c>
      <c r="BZ8">
        <v>1</v>
      </c>
      <c r="CA8" t="s">
        <v>97</v>
      </c>
      <c r="CB8">
        <f t="shared" si="25"/>
        <v>5</v>
      </c>
      <c r="CC8">
        <v>7</v>
      </c>
      <c r="CD8" t="s">
        <v>107</v>
      </c>
      <c r="CE8">
        <v>1</v>
      </c>
      <c r="CF8" t="s">
        <v>97</v>
      </c>
      <c r="CG8" t="s">
        <v>108</v>
      </c>
      <c r="CH8">
        <f t="shared" si="26"/>
        <v>6</v>
      </c>
      <c r="CI8">
        <v>2004</v>
      </c>
      <c r="CJ8" t="s">
        <v>109</v>
      </c>
      <c r="CK8">
        <f t="shared" si="27"/>
        <v>3</v>
      </c>
      <c r="CL8">
        <v>2</v>
      </c>
      <c r="CM8">
        <v>636</v>
      </c>
      <c r="CN8" t="s">
        <v>98</v>
      </c>
      <c r="CO8">
        <f t="shared" si="28"/>
        <v>4</v>
      </c>
      <c r="CP8" t="s">
        <v>98</v>
      </c>
      <c r="CQ8">
        <f t="shared" si="29"/>
        <v>4</v>
      </c>
      <c r="CR8" t="s">
        <v>105</v>
      </c>
      <c r="CS8">
        <f t="shared" si="30"/>
        <v>3</v>
      </c>
      <c r="CT8">
        <v>255</v>
      </c>
      <c r="CU8">
        <v>57</v>
      </c>
      <c r="CV8">
        <v>0</v>
      </c>
      <c r="CW8">
        <v>0</v>
      </c>
      <c r="CX8">
        <v>0</v>
      </c>
      <c r="CY8">
        <v>0</v>
      </c>
      <c r="CZ8" t="s">
        <v>83</v>
      </c>
      <c r="DA8" t="s">
        <v>83</v>
      </c>
      <c r="DB8">
        <f t="shared" si="31"/>
        <v>5</v>
      </c>
      <c r="DC8" t="s">
        <v>83</v>
      </c>
      <c r="DD8">
        <v>0</v>
      </c>
      <c r="DE8">
        <v>8</v>
      </c>
      <c r="DF8">
        <v>2007</v>
      </c>
      <c r="DG8">
        <f t="shared" si="34"/>
        <v>16</v>
      </c>
      <c r="DH8" t="s">
        <v>110</v>
      </c>
      <c r="DI8">
        <f t="shared" si="32"/>
        <v>4</v>
      </c>
      <c r="DJ8" t="s">
        <v>111</v>
      </c>
      <c r="DK8">
        <f t="shared" si="33"/>
        <v>5</v>
      </c>
      <c r="DL8">
        <v>307000</v>
      </c>
    </row>
    <row r="9" spans="1:116" x14ac:dyDescent="0.35">
      <c r="A9">
        <v>8</v>
      </c>
      <c r="B9">
        <v>60</v>
      </c>
      <c r="C9" t="s">
        <v>81</v>
      </c>
      <c r="D9">
        <f t="shared" si="0"/>
        <v>4</v>
      </c>
      <c r="E9" t="s">
        <v>83</v>
      </c>
      <c r="F9">
        <v>10382</v>
      </c>
      <c r="G9" t="s">
        <v>82</v>
      </c>
      <c r="H9">
        <f t="shared" si="1"/>
        <v>2</v>
      </c>
      <c r="I9" t="s">
        <v>83</v>
      </c>
      <c r="J9" t="str">
        <f t="shared" si="2"/>
        <v/>
      </c>
      <c r="K9" t="s">
        <v>120</v>
      </c>
      <c r="L9">
        <f t="shared" si="3"/>
        <v>2</v>
      </c>
      <c r="M9" t="s">
        <v>85</v>
      </c>
      <c r="N9">
        <f t="shared" si="4"/>
        <v>2</v>
      </c>
      <c r="O9" t="s">
        <v>86</v>
      </c>
      <c r="P9">
        <f t="shared" si="5"/>
        <v>4</v>
      </c>
      <c r="Q9" t="s">
        <v>122</v>
      </c>
      <c r="R9">
        <f t="shared" si="6"/>
        <v>2</v>
      </c>
      <c r="S9" t="s">
        <v>88</v>
      </c>
      <c r="T9">
        <f t="shared" si="7"/>
        <v>3</v>
      </c>
      <c r="U9" t="s">
        <v>138</v>
      </c>
      <c r="V9">
        <f t="shared" si="8"/>
        <v>10</v>
      </c>
      <c r="W9" t="s">
        <v>139</v>
      </c>
      <c r="X9">
        <f t="shared" si="9"/>
        <v>6</v>
      </c>
      <c r="Y9" t="s">
        <v>90</v>
      </c>
      <c r="Z9">
        <f t="shared" si="10"/>
        <v>7</v>
      </c>
      <c r="AA9" t="s">
        <v>91</v>
      </c>
      <c r="AB9">
        <f t="shared" si="11"/>
        <v>3</v>
      </c>
      <c r="AC9" t="s">
        <v>92</v>
      </c>
      <c r="AD9">
        <f t="shared" si="12"/>
        <v>8</v>
      </c>
      <c r="AE9">
        <v>7</v>
      </c>
      <c r="AF9">
        <v>6</v>
      </c>
      <c r="AG9">
        <v>1973</v>
      </c>
      <c r="AH9">
        <v>1973</v>
      </c>
      <c r="AI9" t="s">
        <v>93</v>
      </c>
      <c r="AJ9">
        <f t="shared" si="13"/>
        <v>5</v>
      </c>
      <c r="AK9" t="s">
        <v>94</v>
      </c>
      <c r="AL9">
        <f t="shared" si="14"/>
        <v>8</v>
      </c>
      <c r="AM9" t="s">
        <v>140</v>
      </c>
      <c r="AN9">
        <f t="shared" si="15"/>
        <v>9</v>
      </c>
      <c r="AO9" t="s">
        <v>140</v>
      </c>
      <c r="AP9" t="s">
        <v>137</v>
      </c>
      <c r="AQ9">
        <f t="shared" si="16"/>
        <v>5</v>
      </c>
      <c r="AR9">
        <v>240</v>
      </c>
      <c r="AS9" t="s">
        <v>98</v>
      </c>
      <c r="AT9">
        <f t="shared" si="17"/>
        <v>3</v>
      </c>
      <c r="AU9" t="s">
        <v>98</v>
      </c>
      <c r="AV9">
        <f t="shared" si="18"/>
        <v>3</v>
      </c>
      <c r="AW9" t="s">
        <v>118</v>
      </c>
      <c r="AX9">
        <f t="shared" si="19"/>
        <v>2</v>
      </c>
      <c r="AY9" t="s">
        <v>97</v>
      </c>
      <c r="AZ9">
        <f t="shared" si="20"/>
        <v>5</v>
      </c>
      <c r="BA9" t="s">
        <v>98</v>
      </c>
      <c r="BB9">
        <f t="shared" si="21"/>
        <v>4</v>
      </c>
      <c r="BC9" t="s">
        <v>121</v>
      </c>
      <c r="BD9" t="s">
        <v>119</v>
      </c>
      <c r="BE9">
        <f t="shared" si="22"/>
        <v>4</v>
      </c>
      <c r="BF9">
        <v>859</v>
      </c>
      <c r="BG9" t="s">
        <v>141</v>
      </c>
      <c r="BH9">
        <v>32</v>
      </c>
      <c r="BI9">
        <v>216</v>
      </c>
      <c r="BJ9">
        <v>1107</v>
      </c>
      <c r="BK9" t="s">
        <v>103</v>
      </c>
      <c r="BL9">
        <f t="shared" si="23"/>
        <v>6</v>
      </c>
      <c r="BM9" t="s">
        <v>104</v>
      </c>
      <c r="BN9" t="s">
        <v>105</v>
      </c>
      <c r="BO9" t="s">
        <v>106</v>
      </c>
      <c r="BP9">
        <f t="shared" si="24"/>
        <v>6</v>
      </c>
      <c r="BQ9">
        <v>1107</v>
      </c>
      <c r="BR9">
        <v>983</v>
      </c>
      <c r="BS9">
        <v>0</v>
      </c>
      <c r="BT9">
        <v>2090</v>
      </c>
      <c r="BU9">
        <v>1</v>
      </c>
      <c r="BV9">
        <v>0</v>
      </c>
      <c r="BW9">
        <v>2</v>
      </c>
      <c r="BX9">
        <v>1</v>
      </c>
      <c r="BY9">
        <v>3</v>
      </c>
      <c r="BZ9">
        <v>1</v>
      </c>
      <c r="CA9" t="s">
        <v>98</v>
      </c>
      <c r="CB9">
        <f t="shared" si="25"/>
        <v>4</v>
      </c>
      <c r="CC9">
        <v>7</v>
      </c>
      <c r="CD9" t="s">
        <v>107</v>
      </c>
      <c r="CE9">
        <v>2</v>
      </c>
      <c r="CF9" t="s">
        <v>98</v>
      </c>
      <c r="CG9" t="s">
        <v>108</v>
      </c>
      <c r="CH9">
        <f t="shared" si="26"/>
        <v>6</v>
      </c>
      <c r="CI9">
        <v>1973</v>
      </c>
      <c r="CJ9" t="s">
        <v>109</v>
      </c>
      <c r="CK9">
        <f t="shared" si="27"/>
        <v>3</v>
      </c>
      <c r="CL9">
        <v>2</v>
      </c>
      <c r="CM9">
        <v>484</v>
      </c>
      <c r="CN9" t="s">
        <v>98</v>
      </c>
      <c r="CO9">
        <f t="shared" si="28"/>
        <v>4</v>
      </c>
      <c r="CP9" t="s">
        <v>98</v>
      </c>
      <c r="CQ9">
        <f t="shared" si="29"/>
        <v>4</v>
      </c>
      <c r="CR9" t="s">
        <v>105</v>
      </c>
      <c r="CS9">
        <f t="shared" si="30"/>
        <v>3</v>
      </c>
      <c r="CT9">
        <v>235</v>
      </c>
      <c r="CU9">
        <v>204</v>
      </c>
      <c r="CV9">
        <v>228</v>
      </c>
      <c r="CW9">
        <v>0</v>
      </c>
      <c r="CX9">
        <v>0</v>
      </c>
      <c r="CY9">
        <v>0</v>
      </c>
      <c r="CZ9" t="s">
        <v>83</v>
      </c>
      <c r="DA9" t="s">
        <v>83</v>
      </c>
      <c r="DB9">
        <f t="shared" si="31"/>
        <v>5</v>
      </c>
      <c r="DC9" t="s">
        <v>135</v>
      </c>
      <c r="DD9">
        <v>350</v>
      </c>
      <c r="DE9">
        <v>11</v>
      </c>
      <c r="DF9">
        <v>2009</v>
      </c>
      <c r="DG9">
        <f t="shared" si="34"/>
        <v>14</v>
      </c>
      <c r="DH9" t="s">
        <v>110</v>
      </c>
      <c r="DI9">
        <f t="shared" si="32"/>
        <v>4</v>
      </c>
      <c r="DJ9" t="s">
        <v>111</v>
      </c>
      <c r="DK9">
        <f t="shared" si="33"/>
        <v>5</v>
      </c>
      <c r="DL9">
        <v>200000</v>
      </c>
    </row>
    <row r="10" spans="1:116" x14ac:dyDescent="0.35">
      <c r="A10">
        <v>9</v>
      </c>
      <c r="B10">
        <v>50</v>
      </c>
      <c r="C10" t="s">
        <v>142</v>
      </c>
      <c r="D10">
        <f t="shared" si="0"/>
        <v>2</v>
      </c>
      <c r="E10">
        <v>51</v>
      </c>
      <c r="F10">
        <v>6120</v>
      </c>
      <c r="G10" t="s">
        <v>82</v>
      </c>
      <c r="H10">
        <f t="shared" si="1"/>
        <v>2</v>
      </c>
      <c r="I10" t="s">
        <v>83</v>
      </c>
      <c r="J10" t="str">
        <f t="shared" si="2"/>
        <v/>
      </c>
      <c r="K10" t="s">
        <v>84</v>
      </c>
      <c r="L10">
        <f t="shared" si="3"/>
        <v>1</v>
      </c>
      <c r="M10" t="s">
        <v>85</v>
      </c>
      <c r="N10">
        <f t="shared" si="4"/>
        <v>2</v>
      </c>
      <c r="O10" t="s">
        <v>86</v>
      </c>
      <c r="P10">
        <f t="shared" si="5"/>
        <v>4</v>
      </c>
      <c r="Q10" t="s">
        <v>87</v>
      </c>
      <c r="R10">
        <f t="shared" si="6"/>
        <v>4</v>
      </c>
      <c r="S10" t="s">
        <v>88</v>
      </c>
      <c r="T10">
        <f t="shared" si="7"/>
        <v>3</v>
      </c>
      <c r="U10" t="s">
        <v>143</v>
      </c>
      <c r="V10">
        <f t="shared" si="8"/>
        <v>9</v>
      </c>
      <c r="W10" t="s">
        <v>144</v>
      </c>
      <c r="X10">
        <f t="shared" si="9"/>
        <v>3</v>
      </c>
      <c r="Y10" t="s">
        <v>90</v>
      </c>
      <c r="Z10">
        <f t="shared" si="10"/>
        <v>7</v>
      </c>
      <c r="AA10" t="s">
        <v>91</v>
      </c>
      <c r="AB10">
        <f t="shared" si="11"/>
        <v>3</v>
      </c>
      <c r="AC10" t="s">
        <v>132</v>
      </c>
      <c r="AD10">
        <f t="shared" si="12"/>
        <v>1</v>
      </c>
      <c r="AE10">
        <v>7</v>
      </c>
      <c r="AF10">
        <v>5</v>
      </c>
      <c r="AG10">
        <v>1931</v>
      </c>
      <c r="AH10">
        <v>1950</v>
      </c>
      <c r="AI10" t="s">
        <v>93</v>
      </c>
      <c r="AJ10">
        <f t="shared" si="13"/>
        <v>5</v>
      </c>
      <c r="AK10" t="s">
        <v>94</v>
      </c>
      <c r="AL10">
        <f t="shared" si="14"/>
        <v>8</v>
      </c>
      <c r="AM10" t="s">
        <v>96</v>
      </c>
      <c r="AN10">
        <f t="shared" si="15"/>
        <v>5</v>
      </c>
      <c r="AO10" t="s">
        <v>125</v>
      </c>
      <c r="AP10" t="s">
        <v>117</v>
      </c>
      <c r="AQ10">
        <f t="shared" si="16"/>
        <v>2</v>
      </c>
      <c r="AR10">
        <v>0</v>
      </c>
      <c r="AS10" t="s">
        <v>98</v>
      </c>
      <c r="AT10">
        <f t="shared" si="17"/>
        <v>3</v>
      </c>
      <c r="AU10" t="s">
        <v>98</v>
      </c>
      <c r="AV10">
        <f t="shared" si="18"/>
        <v>3</v>
      </c>
      <c r="AW10" t="s">
        <v>126</v>
      </c>
      <c r="AX10">
        <f t="shared" si="19"/>
        <v>3</v>
      </c>
      <c r="AY10" t="s">
        <v>98</v>
      </c>
      <c r="AZ10">
        <f t="shared" si="20"/>
        <v>4</v>
      </c>
      <c r="BA10" t="s">
        <v>98</v>
      </c>
      <c r="BB10">
        <f t="shared" si="21"/>
        <v>4</v>
      </c>
      <c r="BC10" t="s">
        <v>100</v>
      </c>
      <c r="BD10" t="s">
        <v>102</v>
      </c>
      <c r="BE10">
        <f t="shared" si="22"/>
        <v>6</v>
      </c>
      <c r="BF10">
        <v>0</v>
      </c>
      <c r="BG10" t="s">
        <v>102</v>
      </c>
      <c r="BH10">
        <v>0</v>
      </c>
      <c r="BI10">
        <v>952</v>
      </c>
      <c r="BJ10">
        <v>952</v>
      </c>
      <c r="BK10" t="s">
        <v>103</v>
      </c>
      <c r="BL10">
        <f t="shared" si="23"/>
        <v>6</v>
      </c>
      <c r="BM10" t="s">
        <v>97</v>
      </c>
      <c r="BN10" t="s">
        <v>105</v>
      </c>
      <c r="BO10" t="s">
        <v>145</v>
      </c>
      <c r="BP10">
        <f t="shared" si="24"/>
        <v>2</v>
      </c>
      <c r="BQ10">
        <v>1022</v>
      </c>
      <c r="BR10">
        <v>752</v>
      </c>
      <c r="BS10">
        <v>0</v>
      </c>
      <c r="BT10">
        <v>1774</v>
      </c>
      <c r="BU10">
        <v>0</v>
      </c>
      <c r="BV10">
        <v>0</v>
      </c>
      <c r="BW10">
        <v>2</v>
      </c>
      <c r="BX10">
        <v>0</v>
      </c>
      <c r="BY10">
        <v>2</v>
      </c>
      <c r="BZ10">
        <v>2</v>
      </c>
      <c r="CA10" t="s">
        <v>98</v>
      </c>
      <c r="CB10">
        <f t="shared" si="25"/>
        <v>4</v>
      </c>
      <c r="CC10">
        <v>8</v>
      </c>
      <c r="CD10" t="s">
        <v>146</v>
      </c>
      <c r="CE10">
        <v>2</v>
      </c>
      <c r="CF10" t="s">
        <v>98</v>
      </c>
      <c r="CG10" t="s">
        <v>127</v>
      </c>
      <c r="CH10">
        <f t="shared" si="26"/>
        <v>5</v>
      </c>
      <c r="CI10">
        <v>1931</v>
      </c>
      <c r="CJ10" t="s">
        <v>102</v>
      </c>
      <c r="CK10">
        <f t="shared" si="27"/>
        <v>2</v>
      </c>
      <c r="CL10">
        <v>2</v>
      </c>
      <c r="CM10">
        <v>468</v>
      </c>
      <c r="CN10" t="s">
        <v>147</v>
      </c>
      <c r="CO10">
        <f t="shared" si="28"/>
        <v>3</v>
      </c>
      <c r="CP10" t="s">
        <v>98</v>
      </c>
      <c r="CQ10">
        <f t="shared" si="29"/>
        <v>4</v>
      </c>
      <c r="CR10" t="s">
        <v>105</v>
      </c>
      <c r="CS10">
        <f t="shared" si="30"/>
        <v>3</v>
      </c>
      <c r="CT10">
        <v>90</v>
      </c>
      <c r="CU10">
        <v>0</v>
      </c>
      <c r="CV10">
        <v>205</v>
      </c>
      <c r="CW10">
        <v>0</v>
      </c>
      <c r="CX10">
        <v>0</v>
      </c>
      <c r="CY10">
        <v>0</v>
      </c>
      <c r="CZ10" t="s">
        <v>83</v>
      </c>
      <c r="DA10" t="s">
        <v>83</v>
      </c>
      <c r="DB10">
        <f t="shared" si="31"/>
        <v>5</v>
      </c>
      <c r="DC10" t="s">
        <v>83</v>
      </c>
      <c r="DD10">
        <v>0</v>
      </c>
      <c r="DE10">
        <v>4</v>
      </c>
      <c r="DF10">
        <v>2008</v>
      </c>
      <c r="DG10">
        <f t="shared" si="34"/>
        <v>15</v>
      </c>
      <c r="DH10" t="s">
        <v>110</v>
      </c>
      <c r="DI10">
        <f t="shared" si="32"/>
        <v>4</v>
      </c>
      <c r="DJ10" t="s">
        <v>128</v>
      </c>
      <c r="DK10">
        <f t="shared" si="33"/>
        <v>3</v>
      </c>
      <c r="DL10">
        <v>129900</v>
      </c>
    </row>
    <row r="11" spans="1:116" x14ac:dyDescent="0.35">
      <c r="A11">
        <v>10</v>
      </c>
      <c r="B11">
        <v>190</v>
      </c>
      <c r="C11" t="s">
        <v>81</v>
      </c>
      <c r="D11">
        <f t="shared" si="0"/>
        <v>4</v>
      </c>
      <c r="E11">
        <v>50</v>
      </c>
      <c r="F11">
        <v>7420</v>
      </c>
      <c r="G11" t="s">
        <v>82</v>
      </c>
      <c r="H11">
        <f t="shared" si="1"/>
        <v>2</v>
      </c>
      <c r="I11" t="s">
        <v>83</v>
      </c>
      <c r="J11" t="str">
        <f t="shared" si="2"/>
        <v/>
      </c>
      <c r="K11" t="s">
        <v>84</v>
      </c>
      <c r="L11">
        <f t="shared" si="3"/>
        <v>1</v>
      </c>
      <c r="M11" t="s">
        <v>85</v>
      </c>
      <c r="N11">
        <f t="shared" si="4"/>
        <v>2</v>
      </c>
      <c r="O11" t="s">
        <v>86</v>
      </c>
      <c r="P11">
        <f t="shared" si="5"/>
        <v>4</v>
      </c>
      <c r="Q11" t="s">
        <v>122</v>
      </c>
      <c r="R11">
        <f t="shared" si="6"/>
        <v>2</v>
      </c>
      <c r="S11" t="s">
        <v>88</v>
      </c>
      <c r="T11">
        <f t="shared" si="7"/>
        <v>3</v>
      </c>
      <c r="U11" t="s">
        <v>148</v>
      </c>
      <c r="V11">
        <f t="shared" si="8"/>
        <v>12</v>
      </c>
      <c r="W11" t="s">
        <v>144</v>
      </c>
      <c r="X11">
        <f t="shared" si="9"/>
        <v>3</v>
      </c>
      <c r="Y11" t="s">
        <v>144</v>
      </c>
      <c r="Z11">
        <f t="shared" si="10"/>
        <v>3</v>
      </c>
      <c r="AA11" t="s">
        <v>149</v>
      </c>
      <c r="AB11">
        <f t="shared" si="11"/>
        <v>1</v>
      </c>
      <c r="AC11" t="s">
        <v>150</v>
      </c>
      <c r="AD11">
        <f t="shared" si="12"/>
        <v>2</v>
      </c>
      <c r="AE11">
        <v>5</v>
      </c>
      <c r="AF11">
        <v>6</v>
      </c>
      <c r="AG11">
        <v>1939</v>
      </c>
      <c r="AH11">
        <v>1950</v>
      </c>
      <c r="AI11" t="s">
        <v>93</v>
      </c>
      <c r="AJ11">
        <f t="shared" si="13"/>
        <v>5</v>
      </c>
      <c r="AK11" t="s">
        <v>94</v>
      </c>
      <c r="AL11">
        <f t="shared" si="14"/>
        <v>8</v>
      </c>
      <c r="AM11" t="s">
        <v>116</v>
      </c>
      <c r="AN11">
        <f t="shared" si="15"/>
        <v>10</v>
      </c>
      <c r="AO11" t="s">
        <v>116</v>
      </c>
      <c r="AP11" t="s">
        <v>117</v>
      </c>
      <c r="AQ11">
        <f t="shared" si="16"/>
        <v>2</v>
      </c>
      <c r="AR11">
        <v>0</v>
      </c>
      <c r="AS11" t="s">
        <v>98</v>
      </c>
      <c r="AT11">
        <f t="shared" si="17"/>
        <v>3</v>
      </c>
      <c r="AU11" t="s">
        <v>98</v>
      </c>
      <c r="AV11">
        <f t="shared" si="18"/>
        <v>3</v>
      </c>
      <c r="AW11" t="s">
        <v>126</v>
      </c>
      <c r="AX11">
        <f t="shared" si="19"/>
        <v>3</v>
      </c>
      <c r="AY11" t="s">
        <v>98</v>
      </c>
      <c r="AZ11">
        <f t="shared" si="20"/>
        <v>4</v>
      </c>
      <c r="BA11" t="s">
        <v>98</v>
      </c>
      <c r="BB11">
        <f t="shared" si="21"/>
        <v>4</v>
      </c>
      <c r="BC11" t="s">
        <v>100</v>
      </c>
      <c r="BD11" t="s">
        <v>101</v>
      </c>
      <c r="BE11">
        <f t="shared" si="22"/>
        <v>7</v>
      </c>
      <c r="BF11">
        <v>851</v>
      </c>
      <c r="BG11" t="s">
        <v>102</v>
      </c>
      <c r="BH11">
        <v>0</v>
      </c>
      <c r="BI11">
        <v>140</v>
      </c>
      <c r="BJ11">
        <v>991</v>
      </c>
      <c r="BK11" t="s">
        <v>103</v>
      </c>
      <c r="BL11">
        <f t="shared" si="23"/>
        <v>6</v>
      </c>
      <c r="BM11" t="s">
        <v>104</v>
      </c>
      <c r="BN11" t="s">
        <v>105</v>
      </c>
      <c r="BO11" t="s">
        <v>106</v>
      </c>
      <c r="BP11">
        <f t="shared" si="24"/>
        <v>6</v>
      </c>
      <c r="BQ11">
        <v>1077</v>
      </c>
      <c r="BR11">
        <v>0</v>
      </c>
      <c r="BS11">
        <v>0</v>
      </c>
      <c r="BT11">
        <v>1077</v>
      </c>
      <c r="BU11">
        <v>1</v>
      </c>
      <c r="BV11">
        <v>0</v>
      </c>
      <c r="BW11">
        <v>1</v>
      </c>
      <c r="BX11">
        <v>0</v>
      </c>
      <c r="BY11">
        <v>2</v>
      </c>
      <c r="BZ11">
        <v>2</v>
      </c>
      <c r="CA11" t="s">
        <v>98</v>
      </c>
      <c r="CB11">
        <f t="shared" si="25"/>
        <v>4</v>
      </c>
      <c r="CC11">
        <v>5</v>
      </c>
      <c r="CD11" t="s">
        <v>107</v>
      </c>
      <c r="CE11">
        <v>2</v>
      </c>
      <c r="CF11" t="s">
        <v>98</v>
      </c>
      <c r="CG11" t="s">
        <v>108</v>
      </c>
      <c r="CH11">
        <f t="shared" si="26"/>
        <v>6</v>
      </c>
      <c r="CI11">
        <v>1939</v>
      </c>
      <c r="CJ11" t="s">
        <v>109</v>
      </c>
      <c r="CK11">
        <f t="shared" si="27"/>
        <v>3</v>
      </c>
      <c r="CL11">
        <v>1</v>
      </c>
      <c r="CM11">
        <v>205</v>
      </c>
      <c r="CN11" t="s">
        <v>97</v>
      </c>
      <c r="CO11">
        <f t="shared" si="28"/>
        <v>5</v>
      </c>
      <c r="CP11" t="s">
        <v>98</v>
      </c>
      <c r="CQ11">
        <f t="shared" si="29"/>
        <v>4</v>
      </c>
      <c r="CR11" t="s">
        <v>105</v>
      </c>
      <c r="CS11">
        <f t="shared" si="30"/>
        <v>3</v>
      </c>
      <c r="CT11">
        <v>0</v>
      </c>
      <c r="CU11">
        <v>4</v>
      </c>
      <c r="CV11">
        <v>0</v>
      </c>
      <c r="CW11">
        <v>0</v>
      </c>
      <c r="CX11">
        <v>0</v>
      </c>
      <c r="CY11">
        <v>0</v>
      </c>
      <c r="CZ11" t="s">
        <v>83</v>
      </c>
      <c r="DA11" t="s">
        <v>83</v>
      </c>
      <c r="DB11">
        <f t="shared" si="31"/>
        <v>5</v>
      </c>
      <c r="DC11" t="s">
        <v>83</v>
      </c>
      <c r="DD11">
        <v>0</v>
      </c>
      <c r="DE11">
        <v>1</v>
      </c>
      <c r="DF11">
        <v>2008</v>
      </c>
      <c r="DG11">
        <f t="shared" si="34"/>
        <v>15</v>
      </c>
      <c r="DH11" t="s">
        <v>110</v>
      </c>
      <c r="DI11">
        <f t="shared" si="32"/>
        <v>4</v>
      </c>
      <c r="DJ11" t="s">
        <v>111</v>
      </c>
      <c r="DK11">
        <f t="shared" si="33"/>
        <v>5</v>
      </c>
      <c r="DL11">
        <v>118000</v>
      </c>
    </row>
    <row r="12" spans="1:116" x14ac:dyDescent="0.35">
      <c r="A12">
        <v>11</v>
      </c>
      <c r="B12">
        <v>20</v>
      </c>
      <c r="C12" t="s">
        <v>81</v>
      </c>
      <c r="D12">
        <f t="shared" si="0"/>
        <v>4</v>
      </c>
      <c r="E12">
        <v>70</v>
      </c>
      <c r="F12">
        <v>11200</v>
      </c>
      <c r="G12" t="s">
        <v>82</v>
      </c>
      <c r="H12">
        <f t="shared" si="1"/>
        <v>2</v>
      </c>
      <c r="I12" t="s">
        <v>83</v>
      </c>
      <c r="J12" t="str">
        <f t="shared" si="2"/>
        <v/>
      </c>
      <c r="K12" t="s">
        <v>84</v>
      </c>
      <c r="L12">
        <f t="shared" si="3"/>
        <v>1</v>
      </c>
      <c r="M12" t="s">
        <v>85</v>
      </c>
      <c r="N12">
        <f t="shared" si="4"/>
        <v>2</v>
      </c>
      <c r="O12" t="s">
        <v>86</v>
      </c>
      <c r="P12">
        <f t="shared" si="5"/>
        <v>4</v>
      </c>
      <c r="Q12" t="s">
        <v>87</v>
      </c>
      <c r="R12">
        <f t="shared" si="6"/>
        <v>4</v>
      </c>
      <c r="S12" t="s">
        <v>88</v>
      </c>
      <c r="T12">
        <f t="shared" si="7"/>
        <v>3</v>
      </c>
      <c r="U12" t="s">
        <v>151</v>
      </c>
      <c r="V12">
        <f t="shared" si="8"/>
        <v>5</v>
      </c>
      <c r="W12" t="s">
        <v>90</v>
      </c>
      <c r="X12">
        <f t="shared" si="9"/>
        <v>7</v>
      </c>
      <c r="Y12" t="s">
        <v>90</v>
      </c>
      <c r="Z12">
        <f t="shared" si="10"/>
        <v>7</v>
      </c>
      <c r="AA12" t="s">
        <v>91</v>
      </c>
      <c r="AB12">
        <f t="shared" si="11"/>
        <v>3</v>
      </c>
      <c r="AC12" t="s">
        <v>115</v>
      </c>
      <c r="AD12">
        <f t="shared" si="12"/>
        <v>4</v>
      </c>
      <c r="AE12">
        <v>5</v>
      </c>
      <c r="AF12">
        <v>5</v>
      </c>
      <c r="AG12">
        <v>1965</v>
      </c>
      <c r="AH12">
        <v>1965</v>
      </c>
      <c r="AI12" t="s">
        <v>152</v>
      </c>
      <c r="AJ12">
        <f t="shared" si="13"/>
        <v>6</v>
      </c>
      <c r="AK12" t="s">
        <v>94</v>
      </c>
      <c r="AL12">
        <f t="shared" si="14"/>
        <v>8</v>
      </c>
      <c r="AM12" t="s">
        <v>140</v>
      </c>
      <c r="AN12">
        <f t="shared" si="15"/>
        <v>9</v>
      </c>
      <c r="AO12" t="s">
        <v>140</v>
      </c>
      <c r="AP12" t="s">
        <v>117</v>
      </c>
      <c r="AQ12">
        <f t="shared" si="16"/>
        <v>2</v>
      </c>
      <c r="AR12">
        <v>0</v>
      </c>
      <c r="AS12" t="s">
        <v>98</v>
      </c>
      <c r="AT12">
        <f t="shared" si="17"/>
        <v>3</v>
      </c>
      <c r="AU12" t="s">
        <v>98</v>
      </c>
      <c r="AV12">
        <f t="shared" si="18"/>
        <v>3</v>
      </c>
      <c r="AW12" t="s">
        <v>118</v>
      </c>
      <c r="AX12">
        <f t="shared" si="19"/>
        <v>2</v>
      </c>
      <c r="AY12" t="s">
        <v>98</v>
      </c>
      <c r="AZ12">
        <f t="shared" si="20"/>
        <v>4</v>
      </c>
      <c r="BA12" t="s">
        <v>98</v>
      </c>
      <c r="BB12">
        <f t="shared" si="21"/>
        <v>4</v>
      </c>
      <c r="BC12" t="s">
        <v>100</v>
      </c>
      <c r="BD12" t="s">
        <v>153</v>
      </c>
      <c r="BE12">
        <f t="shared" si="22"/>
        <v>2</v>
      </c>
      <c r="BF12">
        <v>906</v>
      </c>
      <c r="BG12" t="s">
        <v>102</v>
      </c>
      <c r="BH12">
        <v>0</v>
      </c>
      <c r="BI12">
        <v>134</v>
      </c>
      <c r="BJ12">
        <v>1040</v>
      </c>
      <c r="BK12" t="s">
        <v>103</v>
      </c>
      <c r="BL12">
        <f t="shared" si="23"/>
        <v>6</v>
      </c>
      <c r="BM12" t="s">
        <v>104</v>
      </c>
      <c r="BN12" t="s">
        <v>105</v>
      </c>
      <c r="BO12" t="s">
        <v>106</v>
      </c>
      <c r="BP12">
        <f t="shared" si="24"/>
        <v>6</v>
      </c>
      <c r="BQ12">
        <v>1040</v>
      </c>
      <c r="BR12">
        <v>0</v>
      </c>
      <c r="BS12">
        <v>0</v>
      </c>
      <c r="BT12">
        <v>1040</v>
      </c>
      <c r="BU12">
        <v>1</v>
      </c>
      <c r="BV12">
        <v>0</v>
      </c>
      <c r="BW12">
        <v>1</v>
      </c>
      <c r="BX12">
        <v>0</v>
      </c>
      <c r="BY12">
        <v>3</v>
      </c>
      <c r="BZ12">
        <v>1</v>
      </c>
      <c r="CA12" t="s">
        <v>98</v>
      </c>
      <c r="CB12">
        <f t="shared" si="25"/>
        <v>4</v>
      </c>
      <c r="CC12">
        <v>5</v>
      </c>
      <c r="CD12" t="s">
        <v>107</v>
      </c>
      <c r="CE12">
        <v>0</v>
      </c>
      <c r="CF12" t="s">
        <v>83</v>
      </c>
      <c r="CG12" t="s">
        <v>127</v>
      </c>
      <c r="CH12">
        <f t="shared" si="26"/>
        <v>5</v>
      </c>
      <c r="CI12">
        <v>1965</v>
      </c>
      <c r="CJ12" t="s">
        <v>102</v>
      </c>
      <c r="CK12">
        <f t="shared" si="27"/>
        <v>2</v>
      </c>
      <c r="CL12">
        <v>1</v>
      </c>
      <c r="CM12">
        <v>384</v>
      </c>
      <c r="CN12" t="s">
        <v>98</v>
      </c>
      <c r="CO12">
        <f t="shared" si="28"/>
        <v>4</v>
      </c>
      <c r="CP12" t="s">
        <v>98</v>
      </c>
      <c r="CQ12">
        <f t="shared" si="29"/>
        <v>4</v>
      </c>
      <c r="CR12" t="s">
        <v>105</v>
      </c>
      <c r="CS12">
        <f t="shared" si="30"/>
        <v>3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 t="s">
        <v>83</v>
      </c>
      <c r="DA12" t="s">
        <v>83</v>
      </c>
      <c r="DB12">
        <f t="shared" si="31"/>
        <v>5</v>
      </c>
      <c r="DC12" t="s">
        <v>83</v>
      </c>
      <c r="DD12">
        <v>0</v>
      </c>
      <c r="DE12">
        <v>2</v>
      </c>
      <c r="DF12">
        <v>2008</v>
      </c>
      <c r="DG12">
        <f t="shared" si="34"/>
        <v>15</v>
      </c>
      <c r="DH12" t="s">
        <v>110</v>
      </c>
      <c r="DI12">
        <f t="shared" si="32"/>
        <v>4</v>
      </c>
      <c r="DJ12" t="s">
        <v>111</v>
      </c>
      <c r="DK12">
        <f t="shared" si="33"/>
        <v>5</v>
      </c>
      <c r="DL12">
        <v>129500</v>
      </c>
    </row>
    <row r="13" spans="1:116" x14ac:dyDescent="0.35">
      <c r="A13">
        <v>12</v>
      </c>
      <c r="B13">
        <v>60</v>
      </c>
      <c r="C13" t="s">
        <v>81</v>
      </c>
      <c r="D13">
        <f t="shared" si="0"/>
        <v>4</v>
      </c>
      <c r="E13">
        <v>85</v>
      </c>
      <c r="F13">
        <v>11924</v>
      </c>
      <c r="G13" t="s">
        <v>82</v>
      </c>
      <c r="H13">
        <f t="shared" si="1"/>
        <v>2</v>
      </c>
      <c r="I13" t="s">
        <v>83</v>
      </c>
      <c r="J13" t="str">
        <f t="shared" si="2"/>
        <v/>
      </c>
      <c r="K13" t="s">
        <v>120</v>
      </c>
      <c r="L13">
        <f t="shared" si="3"/>
        <v>2</v>
      </c>
      <c r="M13" t="s">
        <v>85</v>
      </c>
      <c r="N13">
        <f t="shared" si="4"/>
        <v>2</v>
      </c>
      <c r="O13" t="s">
        <v>86</v>
      </c>
      <c r="P13">
        <f t="shared" si="5"/>
        <v>4</v>
      </c>
      <c r="Q13" t="s">
        <v>87</v>
      </c>
      <c r="R13">
        <f t="shared" si="6"/>
        <v>4</v>
      </c>
      <c r="S13" t="s">
        <v>88</v>
      </c>
      <c r="T13">
        <f t="shared" si="7"/>
        <v>3</v>
      </c>
      <c r="U13" t="s">
        <v>154</v>
      </c>
      <c r="V13">
        <f t="shared" si="8"/>
        <v>19</v>
      </c>
      <c r="W13" t="s">
        <v>90</v>
      </c>
      <c r="X13">
        <f t="shared" si="9"/>
        <v>7</v>
      </c>
      <c r="Y13" t="s">
        <v>90</v>
      </c>
      <c r="Z13">
        <f t="shared" si="10"/>
        <v>7</v>
      </c>
      <c r="AA13" t="s">
        <v>91</v>
      </c>
      <c r="AB13">
        <f t="shared" si="11"/>
        <v>3</v>
      </c>
      <c r="AC13" t="s">
        <v>92</v>
      </c>
      <c r="AD13">
        <f t="shared" si="12"/>
        <v>8</v>
      </c>
      <c r="AE13">
        <v>9</v>
      </c>
      <c r="AF13">
        <v>5</v>
      </c>
      <c r="AG13">
        <v>2005</v>
      </c>
      <c r="AH13">
        <v>2006</v>
      </c>
      <c r="AI13" t="s">
        <v>152</v>
      </c>
      <c r="AJ13">
        <f t="shared" si="13"/>
        <v>6</v>
      </c>
      <c r="AK13" t="s">
        <v>94</v>
      </c>
      <c r="AL13">
        <f t="shared" si="14"/>
        <v>8</v>
      </c>
      <c r="AM13" t="s">
        <v>155</v>
      </c>
      <c r="AN13">
        <f t="shared" si="15"/>
        <v>8</v>
      </c>
      <c r="AO13" t="s">
        <v>125</v>
      </c>
      <c r="AP13" t="s">
        <v>137</v>
      </c>
      <c r="AQ13">
        <f t="shared" si="16"/>
        <v>5</v>
      </c>
      <c r="AR13">
        <v>286</v>
      </c>
      <c r="AS13" t="s">
        <v>104</v>
      </c>
      <c r="AT13">
        <f t="shared" si="17"/>
        <v>5</v>
      </c>
      <c r="AU13" t="s">
        <v>98</v>
      </c>
      <c r="AV13">
        <f t="shared" si="18"/>
        <v>3</v>
      </c>
      <c r="AW13" t="s">
        <v>99</v>
      </c>
      <c r="AX13">
        <f t="shared" si="19"/>
        <v>6</v>
      </c>
      <c r="AY13" t="s">
        <v>104</v>
      </c>
      <c r="AZ13">
        <f t="shared" si="20"/>
        <v>6</v>
      </c>
      <c r="BA13" t="s">
        <v>98</v>
      </c>
      <c r="BB13">
        <f t="shared" si="21"/>
        <v>4</v>
      </c>
      <c r="BC13" t="s">
        <v>100</v>
      </c>
      <c r="BD13" t="s">
        <v>101</v>
      </c>
      <c r="BE13">
        <f t="shared" si="22"/>
        <v>7</v>
      </c>
      <c r="BF13">
        <v>998</v>
      </c>
      <c r="BG13" t="s">
        <v>102</v>
      </c>
      <c r="BH13">
        <v>0</v>
      </c>
      <c r="BI13">
        <v>177</v>
      </c>
      <c r="BJ13">
        <v>1175</v>
      </c>
      <c r="BK13" t="s">
        <v>103</v>
      </c>
      <c r="BL13">
        <f t="shared" si="23"/>
        <v>6</v>
      </c>
      <c r="BM13" t="s">
        <v>104</v>
      </c>
      <c r="BN13" t="s">
        <v>105</v>
      </c>
      <c r="BO13" t="s">
        <v>106</v>
      </c>
      <c r="BP13">
        <f t="shared" si="24"/>
        <v>6</v>
      </c>
      <c r="BQ13">
        <v>1182</v>
      </c>
      <c r="BR13">
        <v>1142</v>
      </c>
      <c r="BS13">
        <v>0</v>
      </c>
      <c r="BT13">
        <v>2324</v>
      </c>
      <c r="BU13">
        <v>1</v>
      </c>
      <c r="BV13">
        <v>0</v>
      </c>
      <c r="BW13">
        <v>3</v>
      </c>
      <c r="BX13">
        <v>0</v>
      </c>
      <c r="BY13">
        <v>4</v>
      </c>
      <c r="BZ13">
        <v>1</v>
      </c>
      <c r="CA13" t="s">
        <v>104</v>
      </c>
      <c r="CB13">
        <f t="shared" si="25"/>
        <v>6</v>
      </c>
      <c r="CC13">
        <v>11</v>
      </c>
      <c r="CD13" t="s">
        <v>107</v>
      </c>
      <c r="CE13">
        <v>2</v>
      </c>
      <c r="CF13" t="s">
        <v>97</v>
      </c>
      <c r="CG13" t="s">
        <v>156</v>
      </c>
      <c r="CH13">
        <f t="shared" si="26"/>
        <v>7</v>
      </c>
      <c r="CI13">
        <v>2005</v>
      </c>
      <c r="CJ13" t="s">
        <v>157</v>
      </c>
      <c r="CK13">
        <f t="shared" si="27"/>
        <v>4</v>
      </c>
      <c r="CL13">
        <v>3</v>
      </c>
      <c r="CM13">
        <v>736</v>
      </c>
      <c r="CN13" t="s">
        <v>98</v>
      </c>
      <c r="CO13">
        <f t="shared" si="28"/>
        <v>4</v>
      </c>
      <c r="CP13" t="s">
        <v>98</v>
      </c>
      <c r="CQ13">
        <f t="shared" si="29"/>
        <v>4</v>
      </c>
      <c r="CR13" t="s">
        <v>105</v>
      </c>
      <c r="CS13">
        <f t="shared" si="30"/>
        <v>3</v>
      </c>
      <c r="CT13">
        <v>147</v>
      </c>
      <c r="CU13">
        <v>21</v>
      </c>
      <c r="CV13">
        <v>0</v>
      </c>
      <c r="CW13">
        <v>0</v>
      </c>
      <c r="CX13">
        <v>0</v>
      </c>
      <c r="CY13">
        <v>0</v>
      </c>
      <c r="CZ13" t="s">
        <v>83</v>
      </c>
      <c r="DA13" t="s">
        <v>83</v>
      </c>
      <c r="DB13">
        <f t="shared" si="31"/>
        <v>5</v>
      </c>
      <c r="DC13" t="s">
        <v>83</v>
      </c>
      <c r="DD13">
        <v>0</v>
      </c>
      <c r="DE13">
        <v>7</v>
      </c>
      <c r="DF13">
        <v>2006</v>
      </c>
      <c r="DG13">
        <f t="shared" si="34"/>
        <v>17</v>
      </c>
      <c r="DH13" t="s">
        <v>158</v>
      </c>
      <c r="DI13">
        <f t="shared" si="32"/>
        <v>8</v>
      </c>
      <c r="DJ13" t="s">
        <v>159</v>
      </c>
      <c r="DK13">
        <f t="shared" si="33"/>
        <v>6</v>
      </c>
      <c r="DL13">
        <v>345000</v>
      </c>
    </row>
    <row r="14" spans="1:116" x14ac:dyDescent="0.35">
      <c r="A14">
        <v>13</v>
      </c>
      <c r="B14">
        <v>20</v>
      </c>
      <c r="C14" t="s">
        <v>81</v>
      </c>
      <c r="D14">
        <f t="shared" si="0"/>
        <v>4</v>
      </c>
      <c r="E14" t="s">
        <v>83</v>
      </c>
      <c r="F14">
        <v>12968</v>
      </c>
      <c r="G14" t="s">
        <v>82</v>
      </c>
      <c r="H14">
        <f t="shared" si="1"/>
        <v>2</v>
      </c>
      <c r="I14" t="s">
        <v>83</v>
      </c>
      <c r="J14" t="str">
        <f t="shared" si="2"/>
        <v/>
      </c>
      <c r="K14" t="s">
        <v>160</v>
      </c>
      <c r="L14">
        <f t="shared" si="3"/>
        <v>4</v>
      </c>
      <c r="M14" t="s">
        <v>85</v>
      </c>
      <c r="N14">
        <f t="shared" si="4"/>
        <v>2</v>
      </c>
      <c r="O14" t="s">
        <v>86</v>
      </c>
      <c r="P14">
        <f t="shared" si="5"/>
        <v>4</v>
      </c>
      <c r="Q14" t="s">
        <v>87</v>
      </c>
      <c r="R14">
        <f t="shared" si="6"/>
        <v>4</v>
      </c>
      <c r="S14" t="s">
        <v>88</v>
      </c>
      <c r="T14">
        <f t="shared" si="7"/>
        <v>3</v>
      </c>
      <c r="U14" t="s">
        <v>151</v>
      </c>
      <c r="V14">
        <f t="shared" si="8"/>
        <v>5</v>
      </c>
      <c r="W14" t="s">
        <v>90</v>
      </c>
      <c r="X14">
        <f t="shared" si="9"/>
        <v>7</v>
      </c>
      <c r="Y14" t="s">
        <v>90</v>
      </c>
      <c r="Z14">
        <f t="shared" si="10"/>
        <v>7</v>
      </c>
      <c r="AA14" t="s">
        <v>91</v>
      </c>
      <c r="AB14">
        <f t="shared" si="11"/>
        <v>3</v>
      </c>
      <c r="AC14" t="s">
        <v>115</v>
      </c>
      <c r="AD14">
        <f t="shared" si="12"/>
        <v>4</v>
      </c>
      <c r="AE14">
        <v>5</v>
      </c>
      <c r="AF14">
        <v>6</v>
      </c>
      <c r="AG14">
        <v>1962</v>
      </c>
      <c r="AH14">
        <v>1962</v>
      </c>
      <c r="AI14" t="s">
        <v>152</v>
      </c>
      <c r="AJ14">
        <f t="shared" si="13"/>
        <v>6</v>
      </c>
      <c r="AK14" t="s">
        <v>94</v>
      </c>
      <c r="AL14">
        <f t="shared" si="14"/>
        <v>8</v>
      </c>
      <c r="AM14" t="s">
        <v>140</v>
      </c>
      <c r="AN14">
        <f t="shared" si="15"/>
        <v>9</v>
      </c>
      <c r="AO14" t="s">
        <v>161</v>
      </c>
      <c r="AP14" t="s">
        <v>117</v>
      </c>
      <c r="AQ14">
        <f t="shared" si="16"/>
        <v>2</v>
      </c>
      <c r="AR14">
        <v>0</v>
      </c>
      <c r="AS14" t="s">
        <v>98</v>
      </c>
      <c r="AT14">
        <f t="shared" si="17"/>
        <v>3</v>
      </c>
      <c r="AU14" t="s">
        <v>98</v>
      </c>
      <c r="AV14">
        <f t="shared" si="18"/>
        <v>3</v>
      </c>
      <c r="AW14" t="s">
        <v>118</v>
      </c>
      <c r="AX14">
        <f t="shared" si="19"/>
        <v>2</v>
      </c>
      <c r="AY14" t="s">
        <v>98</v>
      </c>
      <c r="AZ14">
        <f t="shared" si="20"/>
        <v>4</v>
      </c>
      <c r="BA14" t="s">
        <v>98</v>
      </c>
      <c r="BB14">
        <f t="shared" si="21"/>
        <v>4</v>
      </c>
      <c r="BC14" t="s">
        <v>100</v>
      </c>
      <c r="BD14" t="s">
        <v>119</v>
      </c>
      <c r="BE14">
        <f t="shared" si="22"/>
        <v>4</v>
      </c>
      <c r="BF14">
        <v>737</v>
      </c>
      <c r="BG14" t="s">
        <v>102</v>
      </c>
      <c r="BH14">
        <v>0</v>
      </c>
      <c r="BI14">
        <v>175</v>
      </c>
      <c r="BJ14">
        <v>912</v>
      </c>
      <c r="BK14" t="s">
        <v>103</v>
      </c>
      <c r="BL14">
        <f t="shared" si="23"/>
        <v>6</v>
      </c>
      <c r="BM14" t="s">
        <v>98</v>
      </c>
      <c r="BN14" t="s">
        <v>105</v>
      </c>
      <c r="BO14" t="s">
        <v>106</v>
      </c>
      <c r="BP14">
        <f t="shared" si="24"/>
        <v>6</v>
      </c>
      <c r="BQ14">
        <v>912</v>
      </c>
      <c r="BR14">
        <v>0</v>
      </c>
      <c r="BS14">
        <v>0</v>
      </c>
      <c r="BT14">
        <v>912</v>
      </c>
      <c r="BU14">
        <v>1</v>
      </c>
      <c r="BV14">
        <v>0</v>
      </c>
      <c r="BW14">
        <v>1</v>
      </c>
      <c r="BX14">
        <v>0</v>
      </c>
      <c r="BY14">
        <v>2</v>
      </c>
      <c r="BZ14">
        <v>1</v>
      </c>
      <c r="CA14" t="s">
        <v>98</v>
      </c>
      <c r="CB14">
        <f t="shared" si="25"/>
        <v>4</v>
      </c>
      <c r="CC14">
        <v>4</v>
      </c>
      <c r="CD14" t="s">
        <v>107</v>
      </c>
      <c r="CE14">
        <v>0</v>
      </c>
      <c r="CF14" t="s">
        <v>83</v>
      </c>
      <c r="CG14" t="s">
        <v>127</v>
      </c>
      <c r="CH14">
        <f t="shared" si="26"/>
        <v>5</v>
      </c>
      <c r="CI14">
        <v>1962</v>
      </c>
      <c r="CJ14" t="s">
        <v>102</v>
      </c>
      <c r="CK14">
        <f t="shared" si="27"/>
        <v>2</v>
      </c>
      <c r="CL14">
        <v>1</v>
      </c>
      <c r="CM14">
        <v>352</v>
      </c>
      <c r="CN14" t="s">
        <v>98</v>
      </c>
      <c r="CO14">
        <f t="shared" si="28"/>
        <v>4</v>
      </c>
      <c r="CP14" t="s">
        <v>98</v>
      </c>
      <c r="CQ14">
        <f t="shared" si="29"/>
        <v>4</v>
      </c>
      <c r="CR14" t="s">
        <v>105</v>
      </c>
      <c r="CS14">
        <f t="shared" si="30"/>
        <v>3</v>
      </c>
      <c r="CT14">
        <v>140</v>
      </c>
      <c r="CU14">
        <v>0</v>
      </c>
      <c r="CV14">
        <v>0</v>
      </c>
      <c r="CW14">
        <v>0</v>
      </c>
      <c r="CX14">
        <v>176</v>
      </c>
      <c r="CY14">
        <v>0</v>
      </c>
      <c r="CZ14" t="s">
        <v>83</v>
      </c>
      <c r="DA14" t="s">
        <v>83</v>
      </c>
      <c r="DB14">
        <f t="shared" si="31"/>
        <v>5</v>
      </c>
      <c r="DC14" t="s">
        <v>83</v>
      </c>
      <c r="DD14">
        <v>0</v>
      </c>
      <c r="DE14">
        <v>9</v>
      </c>
      <c r="DF14">
        <v>2008</v>
      </c>
      <c r="DG14">
        <f t="shared" si="34"/>
        <v>15</v>
      </c>
      <c r="DH14" t="s">
        <v>110</v>
      </c>
      <c r="DI14">
        <f t="shared" si="32"/>
        <v>4</v>
      </c>
      <c r="DJ14" t="s">
        <v>111</v>
      </c>
      <c r="DK14">
        <f t="shared" si="33"/>
        <v>5</v>
      </c>
      <c r="DL14">
        <v>144000</v>
      </c>
    </row>
    <row r="15" spans="1:116" x14ac:dyDescent="0.35">
      <c r="A15">
        <v>14</v>
      </c>
      <c r="B15">
        <v>20</v>
      </c>
      <c r="C15" t="s">
        <v>81</v>
      </c>
      <c r="D15">
        <f t="shared" si="0"/>
        <v>4</v>
      </c>
      <c r="E15">
        <v>91</v>
      </c>
      <c r="F15">
        <v>10652</v>
      </c>
      <c r="G15" t="s">
        <v>82</v>
      </c>
      <c r="H15">
        <f t="shared" si="1"/>
        <v>2</v>
      </c>
      <c r="I15" t="s">
        <v>83</v>
      </c>
      <c r="J15" t="str">
        <f t="shared" si="2"/>
        <v/>
      </c>
      <c r="K15" t="s">
        <v>120</v>
      </c>
      <c r="L15">
        <f t="shared" si="3"/>
        <v>2</v>
      </c>
      <c r="M15" t="s">
        <v>85</v>
      </c>
      <c r="N15">
        <f t="shared" si="4"/>
        <v>2</v>
      </c>
      <c r="O15" t="s">
        <v>86</v>
      </c>
      <c r="P15">
        <f t="shared" si="5"/>
        <v>4</v>
      </c>
      <c r="Q15" t="s">
        <v>87</v>
      </c>
      <c r="R15">
        <f t="shared" si="6"/>
        <v>4</v>
      </c>
      <c r="S15" t="s">
        <v>88</v>
      </c>
      <c r="T15">
        <f t="shared" si="7"/>
        <v>3</v>
      </c>
      <c r="U15" t="s">
        <v>89</v>
      </c>
      <c r="V15">
        <f t="shared" si="8"/>
        <v>16</v>
      </c>
      <c r="W15" t="s">
        <v>90</v>
      </c>
      <c r="X15">
        <f t="shared" si="9"/>
        <v>7</v>
      </c>
      <c r="Y15" t="s">
        <v>90</v>
      </c>
      <c r="Z15">
        <f t="shared" si="10"/>
        <v>7</v>
      </c>
      <c r="AA15" t="s">
        <v>91</v>
      </c>
      <c r="AB15">
        <f t="shared" si="11"/>
        <v>3</v>
      </c>
      <c r="AC15" t="s">
        <v>115</v>
      </c>
      <c r="AD15">
        <f t="shared" si="12"/>
        <v>4</v>
      </c>
      <c r="AE15">
        <v>7</v>
      </c>
      <c r="AF15">
        <v>5</v>
      </c>
      <c r="AG15">
        <v>2006</v>
      </c>
      <c r="AH15">
        <v>2007</v>
      </c>
      <c r="AI15" t="s">
        <v>93</v>
      </c>
      <c r="AJ15">
        <f t="shared" si="13"/>
        <v>5</v>
      </c>
      <c r="AK15" t="s">
        <v>94</v>
      </c>
      <c r="AL15">
        <f t="shared" si="14"/>
        <v>8</v>
      </c>
      <c r="AM15" t="s">
        <v>95</v>
      </c>
      <c r="AN15">
        <f t="shared" si="15"/>
        <v>14</v>
      </c>
      <c r="AO15" t="s">
        <v>95</v>
      </c>
      <c r="AP15" t="s">
        <v>137</v>
      </c>
      <c r="AQ15">
        <f t="shared" si="16"/>
        <v>5</v>
      </c>
      <c r="AR15">
        <v>306</v>
      </c>
      <c r="AS15" t="s">
        <v>97</v>
      </c>
      <c r="AT15">
        <f t="shared" si="17"/>
        <v>4</v>
      </c>
      <c r="AU15" t="s">
        <v>98</v>
      </c>
      <c r="AV15">
        <f t="shared" si="18"/>
        <v>3</v>
      </c>
      <c r="AW15" t="s">
        <v>99</v>
      </c>
      <c r="AX15">
        <f t="shared" si="19"/>
        <v>6</v>
      </c>
      <c r="AY15" t="s">
        <v>97</v>
      </c>
      <c r="AZ15">
        <f t="shared" si="20"/>
        <v>5</v>
      </c>
      <c r="BA15" t="s">
        <v>98</v>
      </c>
      <c r="BB15">
        <f t="shared" si="21"/>
        <v>4</v>
      </c>
      <c r="BC15" t="s">
        <v>130</v>
      </c>
      <c r="BD15" t="s">
        <v>102</v>
      </c>
      <c r="BE15">
        <f t="shared" si="22"/>
        <v>6</v>
      </c>
      <c r="BF15">
        <v>0</v>
      </c>
      <c r="BG15" t="s">
        <v>102</v>
      </c>
      <c r="BH15">
        <v>0</v>
      </c>
      <c r="BI15">
        <v>1494</v>
      </c>
      <c r="BJ15">
        <v>1494</v>
      </c>
      <c r="BK15" t="s">
        <v>103</v>
      </c>
      <c r="BL15">
        <f t="shared" si="23"/>
        <v>6</v>
      </c>
      <c r="BM15" t="s">
        <v>104</v>
      </c>
      <c r="BN15" t="s">
        <v>105</v>
      </c>
      <c r="BO15" t="s">
        <v>106</v>
      </c>
      <c r="BP15">
        <f t="shared" si="24"/>
        <v>6</v>
      </c>
      <c r="BQ15">
        <v>1494</v>
      </c>
      <c r="BR15">
        <v>0</v>
      </c>
      <c r="BS15">
        <v>0</v>
      </c>
      <c r="BT15">
        <v>1494</v>
      </c>
      <c r="BU15">
        <v>0</v>
      </c>
      <c r="BV15">
        <v>0</v>
      </c>
      <c r="BW15">
        <v>2</v>
      </c>
      <c r="BX15">
        <v>0</v>
      </c>
      <c r="BY15">
        <v>3</v>
      </c>
      <c r="BZ15">
        <v>1</v>
      </c>
      <c r="CA15" t="s">
        <v>97</v>
      </c>
      <c r="CB15">
        <f t="shared" si="25"/>
        <v>5</v>
      </c>
      <c r="CC15">
        <v>7</v>
      </c>
      <c r="CD15" t="s">
        <v>107</v>
      </c>
      <c r="CE15">
        <v>1</v>
      </c>
      <c r="CF15" t="s">
        <v>97</v>
      </c>
      <c r="CG15" t="s">
        <v>108</v>
      </c>
      <c r="CH15">
        <f t="shared" si="26"/>
        <v>6</v>
      </c>
      <c r="CI15">
        <v>2006</v>
      </c>
      <c r="CJ15" t="s">
        <v>109</v>
      </c>
      <c r="CK15">
        <f t="shared" si="27"/>
        <v>3</v>
      </c>
      <c r="CL15">
        <v>3</v>
      </c>
      <c r="CM15">
        <v>840</v>
      </c>
      <c r="CN15" t="s">
        <v>98</v>
      </c>
      <c r="CO15">
        <f t="shared" si="28"/>
        <v>4</v>
      </c>
      <c r="CP15" t="s">
        <v>98</v>
      </c>
      <c r="CQ15">
        <f t="shared" si="29"/>
        <v>4</v>
      </c>
      <c r="CR15" t="s">
        <v>105</v>
      </c>
      <c r="CS15">
        <f t="shared" si="30"/>
        <v>3</v>
      </c>
      <c r="CT15">
        <v>160</v>
      </c>
      <c r="CU15">
        <v>33</v>
      </c>
      <c r="CV15">
        <v>0</v>
      </c>
      <c r="CW15">
        <v>0</v>
      </c>
      <c r="CX15">
        <v>0</v>
      </c>
      <c r="CY15">
        <v>0</v>
      </c>
      <c r="CZ15" t="s">
        <v>83</v>
      </c>
      <c r="DA15" t="s">
        <v>83</v>
      </c>
      <c r="DB15">
        <f t="shared" si="31"/>
        <v>5</v>
      </c>
      <c r="DC15" t="s">
        <v>83</v>
      </c>
      <c r="DD15">
        <v>0</v>
      </c>
      <c r="DE15">
        <v>8</v>
      </c>
      <c r="DF15">
        <v>2007</v>
      </c>
      <c r="DG15">
        <f t="shared" si="34"/>
        <v>16</v>
      </c>
      <c r="DH15" t="s">
        <v>158</v>
      </c>
      <c r="DI15">
        <f t="shared" si="32"/>
        <v>8</v>
      </c>
      <c r="DJ15" t="s">
        <v>159</v>
      </c>
      <c r="DK15">
        <f t="shared" si="33"/>
        <v>6</v>
      </c>
      <c r="DL15">
        <v>279500</v>
      </c>
    </row>
    <row r="16" spans="1:116" x14ac:dyDescent="0.35">
      <c r="A16">
        <v>15</v>
      </c>
      <c r="B16">
        <v>20</v>
      </c>
      <c r="C16" t="s">
        <v>81</v>
      </c>
      <c r="D16">
        <f t="shared" si="0"/>
        <v>4</v>
      </c>
      <c r="E16" t="s">
        <v>83</v>
      </c>
      <c r="F16">
        <v>10920</v>
      </c>
      <c r="G16" t="s">
        <v>82</v>
      </c>
      <c r="H16">
        <f t="shared" si="1"/>
        <v>2</v>
      </c>
      <c r="I16" t="s">
        <v>83</v>
      </c>
      <c r="J16" t="str">
        <f t="shared" si="2"/>
        <v/>
      </c>
      <c r="K16" t="s">
        <v>120</v>
      </c>
      <c r="L16">
        <f t="shared" si="3"/>
        <v>2</v>
      </c>
      <c r="M16" t="s">
        <v>85</v>
      </c>
      <c r="N16">
        <f t="shared" si="4"/>
        <v>2</v>
      </c>
      <c r="O16" t="s">
        <v>86</v>
      </c>
      <c r="P16">
        <f t="shared" si="5"/>
        <v>4</v>
      </c>
      <c r="Q16" t="s">
        <v>122</v>
      </c>
      <c r="R16">
        <f t="shared" si="6"/>
        <v>2</v>
      </c>
      <c r="S16" t="s">
        <v>88</v>
      </c>
      <c r="T16">
        <f t="shared" si="7"/>
        <v>3</v>
      </c>
      <c r="U16" t="s">
        <v>162</v>
      </c>
      <c r="V16">
        <f t="shared" si="8"/>
        <v>7</v>
      </c>
      <c r="W16" t="s">
        <v>90</v>
      </c>
      <c r="X16">
        <f t="shared" si="9"/>
        <v>7</v>
      </c>
      <c r="Y16" t="s">
        <v>90</v>
      </c>
      <c r="Z16">
        <f t="shared" si="10"/>
        <v>7</v>
      </c>
      <c r="AA16" t="s">
        <v>91</v>
      </c>
      <c r="AB16">
        <f t="shared" si="11"/>
        <v>3</v>
      </c>
      <c r="AC16" t="s">
        <v>115</v>
      </c>
      <c r="AD16">
        <f t="shared" si="12"/>
        <v>4</v>
      </c>
      <c r="AE16">
        <v>6</v>
      </c>
      <c r="AF16">
        <v>5</v>
      </c>
      <c r="AG16">
        <v>1960</v>
      </c>
      <c r="AH16">
        <v>1960</v>
      </c>
      <c r="AI16" t="s">
        <v>152</v>
      </c>
      <c r="AJ16">
        <f t="shared" si="13"/>
        <v>6</v>
      </c>
      <c r="AK16" t="s">
        <v>94</v>
      </c>
      <c r="AL16">
        <f t="shared" si="14"/>
        <v>8</v>
      </c>
      <c r="AM16" t="s">
        <v>116</v>
      </c>
      <c r="AN16">
        <f t="shared" si="15"/>
        <v>10</v>
      </c>
      <c r="AO16" t="s">
        <v>116</v>
      </c>
      <c r="AP16" t="s">
        <v>96</v>
      </c>
      <c r="AQ16">
        <f t="shared" si="16"/>
        <v>4</v>
      </c>
      <c r="AR16">
        <v>212</v>
      </c>
      <c r="AS16" t="s">
        <v>98</v>
      </c>
      <c r="AT16">
        <f t="shared" si="17"/>
        <v>3</v>
      </c>
      <c r="AU16" t="s">
        <v>98</v>
      </c>
      <c r="AV16">
        <f t="shared" si="18"/>
        <v>3</v>
      </c>
      <c r="AW16" t="s">
        <v>118</v>
      </c>
      <c r="AX16">
        <f t="shared" si="19"/>
        <v>2</v>
      </c>
      <c r="AY16" t="s">
        <v>98</v>
      </c>
      <c r="AZ16">
        <f t="shared" si="20"/>
        <v>4</v>
      </c>
      <c r="BA16" t="s">
        <v>98</v>
      </c>
      <c r="BB16">
        <f t="shared" si="21"/>
        <v>4</v>
      </c>
      <c r="BC16" t="s">
        <v>100</v>
      </c>
      <c r="BD16" t="s">
        <v>141</v>
      </c>
      <c r="BE16">
        <f t="shared" si="22"/>
        <v>3</v>
      </c>
      <c r="BF16">
        <v>733</v>
      </c>
      <c r="BG16" t="s">
        <v>102</v>
      </c>
      <c r="BH16">
        <v>0</v>
      </c>
      <c r="BI16">
        <v>520</v>
      </c>
      <c r="BJ16">
        <v>1253</v>
      </c>
      <c r="BK16" t="s">
        <v>103</v>
      </c>
      <c r="BL16">
        <f t="shared" si="23"/>
        <v>6</v>
      </c>
      <c r="BM16" t="s">
        <v>98</v>
      </c>
      <c r="BN16" t="s">
        <v>105</v>
      </c>
      <c r="BO16" t="s">
        <v>106</v>
      </c>
      <c r="BP16">
        <f t="shared" si="24"/>
        <v>6</v>
      </c>
      <c r="BQ16">
        <v>1253</v>
      </c>
      <c r="BR16">
        <v>0</v>
      </c>
      <c r="BS16">
        <v>0</v>
      </c>
      <c r="BT16">
        <v>1253</v>
      </c>
      <c r="BU16">
        <v>1</v>
      </c>
      <c r="BV16">
        <v>0</v>
      </c>
      <c r="BW16">
        <v>1</v>
      </c>
      <c r="BX16">
        <v>1</v>
      </c>
      <c r="BY16">
        <v>2</v>
      </c>
      <c r="BZ16">
        <v>1</v>
      </c>
      <c r="CA16" t="s">
        <v>98</v>
      </c>
      <c r="CB16">
        <f t="shared" si="25"/>
        <v>4</v>
      </c>
      <c r="CC16">
        <v>5</v>
      </c>
      <c r="CD16" t="s">
        <v>107</v>
      </c>
      <c r="CE16">
        <v>1</v>
      </c>
      <c r="CF16" t="s">
        <v>147</v>
      </c>
      <c r="CG16" t="s">
        <v>108</v>
      </c>
      <c r="CH16">
        <f t="shared" si="26"/>
        <v>6</v>
      </c>
      <c r="CI16">
        <v>1960</v>
      </c>
      <c r="CJ16" t="s">
        <v>109</v>
      </c>
      <c r="CK16">
        <f t="shared" si="27"/>
        <v>3</v>
      </c>
      <c r="CL16">
        <v>1</v>
      </c>
      <c r="CM16">
        <v>352</v>
      </c>
      <c r="CN16" t="s">
        <v>98</v>
      </c>
      <c r="CO16">
        <f t="shared" si="28"/>
        <v>4</v>
      </c>
      <c r="CP16" t="s">
        <v>98</v>
      </c>
      <c r="CQ16">
        <f t="shared" si="29"/>
        <v>4</v>
      </c>
      <c r="CR16" t="s">
        <v>105</v>
      </c>
      <c r="CS16">
        <f t="shared" si="30"/>
        <v>3</v>
      </c>
      <c r="CT16">
        <v>0</v>
      </c>
      <c r="CU16">
        <v>213</v>
      </c>
      <c r="CV16">
        <v>176</v>
      </c>
      <c r="CW16">
        <v>0</v>
      </c>
      <c r="CX16">
        <v>0</v>
      </c>
      <c r="CY16">
        <v>0</v>
      </c>
      <c r="CZ16" t="s">
        <v>83</v>
      </c>
      <c r="DA16" t="s">
        <v>163</v>
      </c>
      <c r="DB16">
        <f t="shared" si="31"/>
        <v>2</v>
      </c>
      <c r="DC16" t="s">
        <v>83</v>
      </c>
      <c r="DD16">
        <v>0</v>
      </c>
      <c r="DE16">
        <v>5</v>
      </c>
      <c r="DF16">
        <v>2008</v>
      </c>
      <c r="DG16">
        <f t="shared" si="34"/>
        <v>15</v>
      </c>
      <c r="DH16" t="s">
        <v>110</v>
      </c>
      <c r="DI16">
        <f t="shared" si="32"/>
        <v>4</v>
      </c>
      <c r="DJ16" t="s">
        <v>111</v>
      </c>
      <c r="DK16">
        <f t="shared" si="33"/>
        <v>5</v>
      </c>
      <c r="DL16">
        <v>157000</v>
      </c>
    </row>
    <row r="17" spans="1:116" x14ac:dyDescent="0.35">
      <c r="A17">
        <v>16</v>
      </c>
      <c r="B17">
        <v>45</v>
      </c>
      <c r="C17" t="s">
        <v>142</v>
      </c>
      <c r="D17">
        <f t="shared" si="0"/>
        <v>2</v>
      </c>
      <c r="E17">
        <v>51</v>
      </c>
      <c r="F17">
        <v>6120</v>
      </c>
      <c r="G17" t="s">
        <v>82</v>
      </c>
      <c r="H17">
        <f t="shared" si="1"/>
        <v>2</v>
      </c>
      <c r="I17" t="s">
        <v>83</v>
      </c>
      <c r="J17" t="str">
        <f t="shared" si="2"/>
        <v/>
      </c>
      <c r="K17" t="s">
        <v>84</v>
      </c>
      <c r="L17">
        <f t="shared" si="3"/>
        <v>1</v>
      </c>
      <c r="M17" t="s">
        <v>85</v>
      </c>
      <c r="N17">
        <f t="shared" si="4"/>
        <v>2</v>
      </c>
      <c r="O17" t="s">
        <v>86</v>
      </c>
      <c r="P17">
        <f t="shared" si="5"/>
        <v>4</v>
      </c>
      <c r="Q17" t="s">
        <v>122</v>
      </c>
      <c r="R17">
        <f t="shared" si="6"/>
        <v>2</v>
      </c>
      <c r="S17" t="s">
        <v>88</v>
      </c>
      <c r="T17">
        <f t="shared" si="7"/>
        <v>3</v>
      </c>
      <c r="U17" t="s">
        <v>148</v>
      </c>
      <c r="V17">
        <f t="shared" si="8"/>
        <v>12</v>
      </c>
      <c r="W17" t="s">
        <v>90</v>
      </c>
      <c r="X17">
        <f t="shared" si="9"/>
        <v>7</v>
      </c>
      <c r="Y17" t="s">
        <v>90</v>
      </c>
      <c r="Z17">
        <f t="shared" si="10"/>
        <v>7</v>
      </c>
      <c r="AA17" t="s">
        <v>91</v>
      </c>
      <c r="AB17">
        <f t="shared" si="11"/>
        <v>3</v>
      </c>
      <c r="AC17" t="s">
        <v>150</v>
      </c>
      <c r="AD17">
        <f t="shared" si="12"/>
        <v>2</v>
      </c>
      <c r="AE17">
        <v>7</v>
      </c>
      <c r="AF17">
        <v>8</v>
      </c>
      <c r="AG17">
        <v>1929</v>
      </c>
      <c r="AH17">
        <v>2001</v>
      </c>
      <c r="AI17" t="s">
        <v>93</v>
      </c>
      <c r="AJ17">
        <f t="shared" si="13"/>
        <v>5</v>
      </c>
      <c r="AK17" t="s">
        <v>94</v>
      </c>
      <c r="AL17">
        <f t="shared" si="14"/>
        <v>8</v>
      </c>
      <c r="AM17" t="s">
        <v>124</v>
      </c>
      <c r="AN17">
        <f t="shared" si="15"/>
        <v>4</v>
      </c>
      <c r="AO17" t="s">
        <v>124</v>
      </c>
      <c r="AP17" t="s">
        <v>117</v>
      </c>
      <c r="AQ17">
        <f t="shared" si="16"/>
        <v>2</v>
      </c>
      <c r="AR17">
        <v>0</v>
      </c>
      <c r="AS17" t="s">
        <v>98</v>
      </c>
      <c r="AT17">
        <f t="shared" si="17"/>
        <v>3</v>
      </c>
      <c r="AU17" t="s">
        <v>98</v>
      </c>
      <c r="AV17">
        <f t="shared" si="18"/>
        <v>3</v>
      </c>
      <c r="AW17" t="s">
        <v>126</v>
      </c>
      <c r="AX17">
        <f t="shared" si="19"/>
        <v>3</v>
      </c>
      <c r="AY17" t="s">
        <v>98</v>
      </c>
      <c r="AZ17">
        <f t="shared" si="20"/>
        <v>4</v>
      </c>
      <c r="BA17" t="s">
        <v>98</v>
      </c>
      <c r="BB17">
        <f t="shared" si="21"/>
        <v>4</v>
      </c>
      <c r="BC17" t="s">
        <v>100</v>
      </c>
      <c r="BD17" t="s">
        <v>102</v>
      </c>
      <c r="BE17">
        <f t="shared" si="22"/>
        <v>6</v>
      </c>
      <c r="BF17">
        <v>0</v>
      </c>
      <c r="BG17" t="s">
        <v>102</v>
      </c>
      <c r="BH17">
        <v>0</v>
      </c>
      <c r="BI17">
        <v>832</v>
      </c>
      <c r="BJ17">
        <v>832</v>
      </c>
      <c r="BK17" t="s">
        <v>103</v>
      </c>
      <c r="BL17">
        <f t="shared" si="23"/>
        <v>6</v>
      </c>
      <c r="BM17" t="s">
        <v>104</v>
      </c>
      <c r="BN17" t="s">
        <v>105</v>
      </c>
      <c r="BO17" t="s">
        <v>164</v>
      </c>
      <c r="BP17">
        <f t="shared" si="24"/>
        <v>3</v>
      </c>
      <c r="BQ17">
        <v>854</v>
      </c>
      <c r="BR17">
        <v>0</v>
      </c>
      <c r="BS17">
        <v>0</v>
      </c>
      <c r="BT17">
        <v>854</v>
      </c>
      <c r="BU17">
        <v>0</v>
      </c>
      <c r="BV17">
        <v>0</v>
      </c>
      <c r="BW17">
        <v>1</v>
      </c>
      <c r="BX17">
        <v>0</v>
      </c>
      <c r="BY17">
        <v>2</v>
      </c>
      <c r="BZ17">
        <v>1</v>
      </c>
      <c r="CA17" t="s">
        <v>98</v>
      </c>
      <c r="CB17">
        <f t="shared" si="25"/>
        <v>4</v>
      </c>
      <c r="CC17">
        <v>5</v>
      </c>
      <c r="CD17" t="s">
        <v>107</v>
      </c>
      <c r="CE17">
        <v>0</v>
      </c>
      <c r="CF17" t="s">
        <v>83</v>
      </c>
      <c r="CG17" t="s">
        <v>127</v>
      </c>
      <c r="CH17">
        <f t="shared" si="26"/>
        <v>5</v>
      </c>
      <c r="CI17">
        <v>1991</v>
      </c>
      <c r="CJ17" t="s">
        <v>102</v>
      </c>
      <c r="CK17">
        <f t="shared" si="27"/>
        <v>2</v>
      </c>
      <c r="CL17">
        <v>2</v>
      </c>
      <c r="CM17">
        <v>576</v>
      </c>
      <c r="CN17" t="s">
        <v>98</v>
      </c>
      <c r="CO17">
        <f t="shared" si="28"/>
        <v>4</v>
      </c>
      <c r="CP17" t="s">
        <v>98</v>
      </c>
      <c r="CQ17">
        <f t="shared" si="29"/>
        <v>4</v>
      </c>
      <c r="CR17" t="s">
        <v>105</v>
      </c>
      <c r="CS17">
        <f t="shared" si="30"/>
        <v>3</v>
      </c>
      <c r="CT17">
        <v>48</v>
      </c>
      <c r="CU17">
        <v>112</v>
      </c>
      <c r="CV17">
        <v>0</v>
      </c>
      <c r="CW17">
        <v>0</v>
      </c>
      <c r="CX17">
        <v>0</v>
      </c>
      <c r="CY17">
        <v>0</v>
      </c>
      <c r="CZ17" t="s">
        <v>83</v>
      </c>
      <c r="DA17" t="s">
        <v>165</v>
      </c>
      <c r="DB17">
        <f t="shared" si="31"/>
        <v>4</v>
      </c>
      <c r="DC17" t="s">
        <v>83</v>
      </c>
      <c r="DD17">
        <v>0</v>
      </c>
      <c r="DE17">
        <v>7</v>
      </c>
      <c r="DF17">
        <v>2007</v>
      </c>
      <c r="DG17">
        <f t="shared" si="34"/>
        <v>16</v>
      </c>
      <c r="DH17" t="s">
        <v>110</v>
      </c>
      <c r="DI17">
        <f t="shared" si="32"/>
        <v>4</v>
      </c>
      <c r="DJ17" t="s">
        <v>111</v>
      </c>
      <c r="DK17">
        <f t="shared" si="33"/>
        <v>5</v>
      </c>
      <c r="DL17">
        <v>132000</v>
      </c>
    </row>
    <row r="18" spans="1:116" x14ac:dyDescent="0.35">
      <c r="A18">
        <v>17</v>
      </c>
      <c r="B18">
        <v>20</v>
      </c>
      <c r="C18" t="s">
        <v>81</v>
      </c>
      <c r="D18">
        <f t="shared" si="0"/>
        <v>4</v>
      </c>
      <c r="E18" t="s">
        <v>83</v>
      </c>
      <c r="F18">
        <v>11241</v>
      </c>
      <c r="G18" t="s">
        <v>82</v>
      </c>
      <c r="H18">
        <f t="shared" si="1"/>
        <v>2</v>
      </c>
      <c r="I18" t="s">
        <v>83</v>
      </c>
      <c r="J18" t="str">
        <f t="shared" si="2"/>
        <v/>
      </c>
      <c r="K18" t="s">
        <v>120</v>
      </c>
      <c r="L18">
        <f t="shared" si="3"/>
        <v>2</v>
      </c>
      <c r="M18" t="s">
        <v>85</v>
      </c>
      <c r="N18">
        <f t="shared" si="4"/>
        <v>2</v>
      </c>
      <c r="O18" t="s">
        <v>86</v>
      </c>
      <c r="P18">
        <f t="shared" si="5"/>
        <v>4</v>
      </c>
      <c r="Q18" t="s">
        <v>166</v>
      </c>
      <c r="R18">
        <f t="shared" si="6"/>
        <v>1</v>
      </c>
      <c r="S18" t="s">
        <v>88</v>
      </c>
      <c r="T18">
        <f t="shared" si="7"/>
        <v>3</v>
      </c>
      <c r="U18" t="s">
        <v>162</v>
      </c>
      <c r="V18">
        <f t="shared" si="8"/>
        <v>7</v>
      </c>
      <c r="W18" t="s">
        <v>90</v>
      </c>
      <c r="X18">
        <f t="shared" si="9"/>
        <v>7</v>
      </c>
      <c r="Y18" t="s">
        <v>90</v>
      </c>
      <c r="Z18">
        <f t="shared" si="10"/>
        <v>7</v>
      </c>
      <c r="AA18" t="s">
        <v>91</v>
      </c>
      <c r="AB18">
        <f t="shared" si="11"/>
        <v>3</v>
      </c>
      <c r="AC18" t="s">
        <v>115</v>
      </c>
      <c r="AD18">
        <f t="shared" si="12"/>
        <v>4</v>
      </c>
      <c r="AE18">
        <v>6</v>
      </c>
      <c r="AF18">
        <v>7</v>
      </c>
      <c r="AG18">
        <v>1970</v>
      </c>
      <c r="AH18">
        <v>1970</v>
      </c>
      <c r="AI18" t="s">
        <v>93</v>
      </c>
      <c r="AJ18">
        <f t="shared" si="13"/>
        <v>5</v>
      </c>
      <c r="AK18" t="s">
        <v>94</v>
      </c>
      <c r="AL18">
        <f t="shared" si="14"/>
        <v>8</v>
      </c>
      <c r="AM18" t="s">
        <v>124</v>
      </c>
      <c r="AN18">
        <f t="shared" si="15"/>
        <v>4</v>
      </c>
      <c r="AO18" t="s">
        <v>124</v>
      </c>
      <c r="AP18" t="s">
        <v>96</v>
      </c>
      <c r="AQ18">
        <f t="shared" si="16"/>
        <v>4</v>
      </c>
      <c r="AR18">
        <v>180</v>
      </c>
      <c r="AS18" t="s">
        <v>98</v>
      </c>
      <c r="AT18">
        <f t="shared" si="17"/>
        <v>3</v>
      </c>
      <c r="AU18" t="s">
        <v>98</v>
      </c>
      <c r="AV18">
        <f t="shared" si="18"/>
        <v>3</v>
      </c>
      <c r="AW18" t="s">
        <v>118</v>
      </c>
      <c r="AX18">
        <f t="shared" si="19"/>
        <v>2</v>
      </c>
      <c r="AY18" t="s">
        <v>98</v>
      </c>
      <c r="AZ18">
        <f t="shared" si="20"/>
        <v>4</v>
      </c>
      <c r="BA18" t="s">
        <v>98</v>
      </c>
      <c r="BB18">
        <f t="shared" si="21"/>
        <v>4</v>
      </c>
      <c r="BC18" t="s">
        <v>100</v>
      </c>
      <c r="BD18" t="s">
        <v>119</v>
      </c>
      <c r="BE18">
        <f t="shared" si="22"/>
        <v>4</v>
      </c>
      <c r="BF18">
        <v>578</v>
      </c>
      <c r="BG18" t="s">
        <v>102</v>
      </c>
      <c r="BH18">
        <v>0</v>
      </c>
      <c r="BI18">
        <v>426</v>
      </c>
      <c r="BJ18">
        <v>1004</v>
      </c>
      <c r="BK18" t="s">
        <v>103</v>
      </c>
      <c r="BL18">
        <f t="shared" si="23"/>
        <v>6</v>
      </c>
      <c r="BM18" t="s">
        <v>104</v>
      </c>
      <c r="BN18" t="s">
        <v>105</v>
      </c>
      <c r="BO18" t="s">
        <v>106</v>
      </c>
      <c r="BP18">
        <f t="shared" si="24"/>
        <v>6</v>
      </c>
      <c r="BQ18">
        <v>1004</v>
      </c>
      <c r="BR18">
        <v>0</v>
      </c>
      <c r="BS18">
        <v>0</v>
      </c>
      <c r="BT18">
        <v>1004</v>
      </c>
      <c r="BU18">
        <v>1</v>
      </c>
      <c r="BV18">
        <v>0</v>
      </c>
      <c r="BW18">
        <v>1</v>
      </c>
      <c r="BX18">
        <v>0</v>
      </c>
      <c r="BY18">
        <v>2</v>
      </c>
      <c r="BZ18">
        <v>1</v>
      </c>
      <c r="CA18" t="s">
        <v>98</v>
      </c>
      <c r="CB18">
        <f t="shared" si="25"/>
        <v>4</v>
      </c>
      <c r="CC18">
        <v>5</v>
      </c>
      <c r="CD18" t="s">
        <v>107</v>
      </c>
      <c r="CE18">
        <v>1</v>
      </c>
      <c r="CF18" t="s">
        <v>98</v>
      </c>
      <c r="CG18" t="s">
        <v>108</v>
      </c>
      <c r="CH18">
        <f t="shared" si="26"/>
        <v>6</v>
      </c>
      <c r="CI18">
        <v>1970</v>
      </c>
      <c r="CJ18" t="s">
        <v>157</v>
      </c>
      <c r="CK18">
        <f t="shared" si="27"/>
        <v>4</v>
      </c>
      <c r="CL18">
        <v>2</v>
      </c>
      <c r="CM18">
        <v>480</v>
      </c>
      <c r="CN18" t="s">
        <v>98</v>
      </c>
      <c r="CO18">
        <f t="shared" si="28"/>
        <v>4</v>
      </c>
      <c r="CP18" t="s">
        <v>98</v>
      </c>
      <c r="CQ18">
        <f t="shared" si="29"/>
        <v>4</v>
      </c>
      <c r="CR18" t="s">
        <v>105</v>
      </c>
      <c r="CS18">
        <f t="shared" si="30"/>
        <v>3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 t="s">
        <v>83</v>
      </c>
      <c r="DA18" t="s">
        <v>83</v>
      </c>
      <c r="DB18">
        <f t="shared" si="31"/>
        <v>5</v>
      </c>
      <c r="DC18" t="s">
        <v>135</v>
      </c>
      <c r="DD18">
        <v>700</v>
      </c>
      <c r="DE18">
        <v>3</v>
      </c>
      <c r="DF18">
        <v>2010</v>
      </c>
      <c r="DG18">
        <f t="shared" si="34"/>
        <v>13</v>
      </c>
      <c r="DH18" t="s">
        <v>110</v>
      </c>
      <c r="DI18">
        <f t="shared" si="32"/>
        <v>4</v>
      </c>
      <c r="DJ18" t="s">
        <v>111</v>
      </c>
      <c r="DK18">
        <f t="shared" si="33"/>
        <v>5</v>
      </c>
      <c r="DL18">
        <v>149000</v>
      </c>
    </row>
    <row r="19" spans="1:116" x14ac:dyDescent="0.35">
      <c r="A19">
        <v>18</v>
      </c>
      <c r="B19">
        <v>90</v>
      </c>
      <c r="C19" t="s">
        <v>81</v>
      </c>
      <c r="D19">
        <f t="shared" si="0"/>
        <v>4</v>
      </c>
      <c r="E19">
        <v>72</v>
      </c>
      <c r="F19">
        <v>10791</v>
      </c>
      <c r="G19" t="s">
        <v>82</v>
      </c>
      <c r="H19">
        <f t="shared" si="1"/>
        <v>2</v>
      </c>
      <c r="I19" t="s">
        <v>83</v>
      </c>
      <c r="J19" t="str">
        <f t="shared" si="2"/>
        <v/>
      </c>
      <c r="K19" t="s">
        <v>84</v>
      </c>
      <c r="L19">
        <f t="shared" si="3"/>
        <v>1</v>
      </c>
      <c r="M19" t="s">
        <v>85</v>
      </c>
      <c r="N19">
        <f t="shared" si="4"/>
        <v>2</v>
      </c>
      <c r="O19" t="s">
        <v>86</v>
      </c>
      <c r="P19">
        <f t="shared" si="5"/>
        <v>4</v>
      </c>
      <c r="Q19" t="s">
        <v>87</v>
      </c>
      <c r="R19">
        <f t="shared" si="6"/>
        <v>4</v>
      </c>
      <c r="S19" t="s">
        <v>88</v>
      </c>
      <c r="T19">
        <f t="shared" si="7"/>
        <v>3</v>
      </c>
      <c r="U19" t="s">
        <v>151</v>
      </c>
      <c r="V19">
        <f t="shared" si="8"/>
        <v>5</v>
      </c>
      <c r="W19" t="s">
        <v>90</v>
      </c>
      <c r="X19">
        <f t="shared" si="9"/>
        <v>7</v>
      </c>
      <c r="Y19" t="s">
        <v>90</v>
      </c>
      <c r="Z19">
        <f t="shared" si="10"/>
        <v>7</v>
      </c>
      <c r="AA19" t="s">
        <v>167</v>
      </c>
      <c r="AB19">
        <f t="shared" si="11"/>
        <v>2</v>
      </c>
      <c r="AC19" t="s">
        <v>115</v>
      </c>
      <c r="AD19">
        <f t="shared" si="12"/>
        <v>4</v>
      </c>
      <c r="AE19">
        <v>4</v>
      </c>
      <c r="AF19">
        <v>5</v>
      </c>
      <c r="AG19">
        <v>1967</v>
      </c>
      <c r="AH19">
        <v>1967</v>
      </c>
      <c r="AI19" t="s">
        <v>93</v>
      </c>
      <c r="AJ19">
        <f t="shared" si="13"/>
        <v>5</v>
      </c>
      <c r="AK19" t="s">
        <v>94</v>
      </c>
      <c r="AL19">
        <f t="shared" si="14"/>
        <v>8</v>
      </c>
      <c r="AM19" t="s">
        <v>116</v>
      </c>
      <c r="AN19">
        <f t="shared" si="15"/>
        <v>10</v>
      </c>
      <c r="AO19" t="s">
        <v>116</v>
      </c>
      <c r="AP19" t="s">
        <v>117</v>
      </c>
      <c r="AQ19">
        <f t="shared" si="16"/>
        <v>2</v>
      </c>
      <c r="AR19">
        <v>0</v>
      </c>
      <c r="AS19" t="s">
        <v>98</v>
      </c>
      <c r="AT19">
        <f t="shared" si="17"/>
        <v>3</v>
      </c>
      <c r="AU19" t="s">
        <v>98</v>
      </c>
      <c r="AV19">
        <f t="shared" si="18"/>
        <v>3</v>
      </c>
      <c r="AW19" t="s">
        <v>168</v>
      </c>
      <c r="AX19">
        <f t="shared" si="19"/>
        <v>1</v>
      </c>
      <c r="AY19" t="s">
        <v>83</v>
      </c>
      <c r="AZ19">
        <f t="shared" si="20"/>
        <v>1</v>
      </c>
      <c r="BA19" t="s">
        <v>83</v>
      </c>
      <c r="BB19">
        <f t="shared" si="21"/>
        <v>1</v>
      </c>
      <c r="BC19" t="s">
        <v>83</v>
      </c>
      <c r="BD19" t="s">
        <v>83</v>
      </c>
      <c r="BE19">
        <f t="shared" si="22"/>
        <v>1</v>
      </c>
      <c r="BF19">
        <v>0</v>
      </c>
      <c r="BG19" t="s">
        <v>83</v>
      </c>
      <c r="BH19">
        <v>0</v>
      </c>
      <c r="BI19">
        <v>0</v>
      </c>
      <c r="BJ19">
        <v>0</v>
      </c>
      <c r="BK19" t="s">
        <v>103</v>
      </c>
      <c r="BL19">
        <f t="shared" si="23"/>
        <v>6</v>
      </c>
      <c r="BM19" t="s">
        <v>98</v>
      </c>
      <c r="BN19" t="s">
        <v>105</v>
      </c>
      <c r="BO19" t="s">
        <v>106</v>
      </c>
      <c r="BP19">
        <f t="shared" si="24"/>
        <v>6</v>
      </c>
      <c r="BQ19">
        <v>1296</v>
      </c>
      <c r="BR19">
        <v>0</v>
      </c>
      <c r="BS19">
        <v>0</v>
      </c>
      <c r="BT19">
        <v>1296</v>
      </c>
      <c r="BU19">
        <v>0</v>
      </c>
      <c r="BV19">
        <v>0</v>
      </c>
      <c r="BW19">
        <v>2</v>
      </c>
      <c r="BX19">
        <v>0</v>
      </c>
      <c r="BY19">
        <v>2</v>
      </c>
      <c r="BZ19">
        <v>2</v>
      </c>
      <c r="CA19" t="s">
        <v>98</v>
      </c>
      <c r="CB19">
        <f t="shared" si="25"/>
        <v>4</v>
      </c>
      <c r="CC19">
        <v>6</v>
      </c>
      <c r="CD19" t="s">
        <v>107</v>
      </c>
      <c r="CE19">
        <v>0</v>
      </c>
      <c r="CF19" t="s">
        <v>83</v>
      </c>
      <c r="CG19" t="s">
        <v>169</v>
      </c>
      <c r="CH19">
        <f t="shared" si="26"/>
        <v>2</v>
      </c>
      <c r="CI19">
        <v>1967</v>
      </c>
      <c r="CJ19" t="s">
        <v>102</v>
      </c>
      <c r="CK19">
        <f t="shared" si="27"/>
        <v>2</v>
      </c>
      <c r="CL19">
        <v>2</v>
      </c>
      <c r="CM19">
        <v>516</v>
      </c>
      <c r="CN19" t="s">
        <v>98</v>
      </c>
      <c r="CO19">
        <f t="shared" si="28"/>
        <v>4</v>
      </c>
      <c r="CP19" t="s">
        <v>98</v>
      </c>
      <c r="CQ19">
        <f t="shared" si="29"/>
        <v>4</v>
      </c>
      <c r="CR19" t="s">
        <v>105</v>
      </c>
      <c r="CS19">
        <f t="shared" si="30"/>
        <v>3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 t="s">
        <v>83</v>
      </c>
      <c r="DA19" t="s">
        <v>83</v>
      </c>
      <c r="DB19">
        <f t="shared" si="31"/>
        <v>5</v>
      </c>
      <c r="DC19" t="s">
        <v>135</v>
      </c>
      <c r="DD19">
        <v>500</v>
      </c>
      <c r="DE19">
        <v>10</v>
      </c>
      <c r="DF19">
        <v>2006</v>
      </c>
      <c r="DG19">
        <f t="shared" si="34"/>
        <v>17</v>
      </c>
      <c r="DH19" t="s">
        <v>110</v>
      </c>
      <c r="DI19">
        <f t="shared" si="32"/>
        <v>4</v>
      </c>
      <c r="DJ19" t="s">
        <v>111</v>
      </c>
      <c r="DK19">
        <f t="shared" si="33"/>
        <v>5</v>
      </c>
      <c r="DL19">
        <v>90000</v>
      </c>
    </row>
    <row r="20" spans="1:116" x14ac:dyDescent="0.35">
      <c r="A20">
        <v>19</v>
      </c>
      <c r="B20">
        <v>20</v>
      </c>
      <c r="C20" t="s">
        <v>81</v>
      </c>
      <c r="D20">
        <f t="shared" si="0"/>
        <v>4</v>
      </c>
      <c r="E20">
        <v>66</v>
      </c>
      <c r="F20">
        <v>13695</v>
      </c>
      <c r="G20" t="s">
        <v>82</v>
      </c>
      <c r="H20">
        <f t="shared" si="1"/>
        <v>2</v>
      </c>
      <c r="I20" t="s">
        <v>83</v>
      </c>
      <c r="J20" t="str">
        <f t="shared" si="2"/>
        <v/>
      </c>
      <c r="K20" t="s">
        <v>84</v>
      </c>
      <c r="L20">
        <f t="shared" si="3"/>
        <v>1</v>
      </c>
      <c r="M20" t="s">
        <v>85</v>
      </c>
      <c r="N20">
        <f t="shared" si="4"/>
        <v>2</v>
      </c>
      <c r="O20" t="s">
        <v>86</v>
      </c>
      <c r="P20">
        <f t="shared" si="5"/>
        <v>4</v>
      </c>
      <c r="Q20" t="s">
        <v>87</v>
      </c>
      <c r="R20">
        <f t="shared" si="6"/>
        <v>4</v>
      </c>
      <c r="S20" t="s">
        <v>88</v>
      </c>
      <c r="T20">
        <f t="shared" si="7"/>
        <v>3</v>
      </c>
      <c r="U20" t="s">
        <v>170</v>
      </c>
      <c r="V20">
        <f t="shared" si="8"/>
        <v>15</v>
      </c>
      <c r="W20" t="s">
        <v>171</v>
      </c>
      <c r="X20">
        <f t="shared" si="9"/>
        <v>1</v>
      </c>
      <c r="Y20" t="s">
        <v>90</v>
      </c>
      <c r="Z20">
        <f t="shared" si="10"/>
        <v>7</v>
      </c>
      <c r="AA20" t="s">
        <v>91</v>
      </c>
      <c r="AB20">
        <f t="shared" si="11"/>
        <v>3</v>
      </c>
      <c r="AC20" t="s">
        <v>115</v>
      </c>
      <c r="AD20">
        <f t="shared" si="12"/>
        <v>4</v>
      </c>
      <c r="AE20">
        <v>5</v>
      </c>
      <c r="AF20">
        <v>5</v>
      </c>
      <c r="AG20">
        <v>2004</v>
      </c>
      <c r="AH20">
        <v>2004</v>
      </c>
      <c r="AI20" t="s">
        <v>93</v>
      </c>
      <c r="AJ20">
        <f t="shared" si="13"/>
        <v>5</v>
      </c>
      <c r="AK20" t="s">
        <v>94</v>
      </c>
      <c r="AL20">
        <f t="shared" si="14"/>
        <v>8</v>
      </c>
      <c r="AM20" t="s">
        <v>95</v>
      </c>
      <c r="AN20">
        <f t="shared" si="15"/>
        <v>14</v>
      </c>
      <c r="AO20" t="s">
        <v>95</v>
      </c>
      <c r="AP20" t="s">
        <v>117</v>
      </c>
      <c r="AQ20">
        <f t="shared" si="16"/>
        <v>2</v>
      </c>
      <c r="AR20">
        <v>0</v>
      </c>
      <c r="AS20" t="s">
        <v>98</v>
      </c>
      <c r="AT20">
        <f t="shared" si="17"/>
        <v>3</v>
      </c>
      <c r="AU20" t="s">
        <v>98</v>
      </c>
      <c r="AV20">
        <f t="shared" si="18"/>
        <v>3</v>
      </c>
      <c r="AW20" t="s">
        <v>99</v>
      </c>
      <c r="AX20">
        <f t="shared" si="19"/>
        <v>6</v>
      </c>
      <c r="AY20" t="s">
        <v>98</v>
      </c>
      <c r="AZ20">
        <f t="shared" si="20"/>
        <v>4</v>
      </c>
      <c r="BA20" t="s">
        <v>98</v>
      </c>
      <c r="BB20">
        <f t="shared" si="21"/>
        <v>4</v>
      </c>
      <c r="BC20" t="s">
        <v>100</v>
      </c>
      <c r="BD20" t="s">
        <v>101</v>
      </c>
      <c r="BE20">
        <f t="shared" si="22"/>
        <v>7</v>
      </c>
      <c r="BF20">
        <v>646</v>
      </c>
      <c r="BG20" t="s">
        <v>102</v>
      </c>
      <c r="BH20">
        <v>0</v>
      </c>
      <c r="BI20">
        <v>468</v>
      </c>
      <c r="BJ20">
        <v>1114</v>
      </c>
      <c r="BK20" t="s">
        <v>103</v>
      </c>
      <c r="BL20">
        <f t="shared" si="23"/>
        <v>6</v>
      </c>
      <c r="BM20" t="s">
        <v>104</v>
      </c>
      <c r="BN20" t="s">
        <v>105</v>
      </c>
      <c r="BO20" t="s">
        <v>106</v>
      </c>
      <c r="BP20">
        <f t="shared" si="24"/>
        <v>6</v>
      </c>
      <c r="BQ20">
        <v>1114</v>
      </c>
      <c r="BR20">
        <v>0</v>
      </c>
      <c r="BS20">
        <v>0</v>
      </c>
      <c r="BT20">
        <v>1114</v>
      </c>
      <c r="BU20">
        <v>1</v>
      </c>
      <c r="BV20">
        <v>0</v>
      </c>
      <c r="BW20">
        <v>1</v>
      </c>
      <c r="BX20">
        <v>1</v>
      </c>
      <c r="BY20">
        <v>3</v>
      </c>
      <c r="BZ20">
        <v>1</v>
      </c>
      <c r="CA20" t="s">
        <v>97</v>
      </c>
      <c r="CB20">
        <f t="shared" si="25"/>
        <v>5</v>
      </c>
      <c r="CC20">
        <v>6</v>
      </c>
      <c r="CD20" t="s">
        <v>107</v>
      </c>
      <c r="CE20">
        <v>0</v>
      </c>
      <c r="CF20" t="s">
        <v>83</v>
      </c>
      <c r="CG20" t="s">
        <v>127</v>
      </c>
      <c r="CH20">
        <f t="shared" si="26"/>
        <v>5</v>
      </c>
      <c r="CI20">
        <v>2004</v>
      </c>
      <c r="CJ20" t="s">
        <v>102</v>
      </c>
      <c r="CK20">
        <f t="shared" si="27"/>
        <v>2</v>
      </c>
      <c r="CL20">
        <v>2</v>
      </c>
      <c r="CM20">
        <v>576</v>
      </c>
      <c r="CN20" t="s">
        <v>98</v>
      </c>
      <c r="CO20">
        <f t="shared" si="28"/>
        <v>4</v>
      </c>
      <c r="CP20" t="s">
        <v>98</v>
      </c>
      <c r="CQ20">
        <f t="shared" si="29"/>
        <v>4</v>
      </c>
      <c r="CR20" t="s">
        <v>105</v>
      </c>
      <c r="CS20">
        <f t="shared" si="30"/>
        <v>3</v>
      </c>
      <c r="CT20">
        <v>0</v>
      </c>
      <c r="CU20">
        <v>102</v>
      </c>
      <c r="CV20">
        <v>0</v>
      </c>
      <c r="CW20">
        <v>0</v>
      </c>
      <c r="CX20">
        <v>0</v>
      </c>
      <c r="CY20">
        <v>0</v>
      </c>
      <c r="CZ20" t="s">
        <v>83</v>
      </c>
      <c r="DA20" t="s">
        <v>83</v>
      </c>
      <c r="DB20">
        <f t="shared" si="31"/>
        <v>5</v>
      </c>
      <c r="DC20" t="s">
        <v>83</v>
      </c>
      <c r="DD20">
        <v>0</v>
      </c>
      <c r="DE20">
        <v>6</v>
      </c>
      <c r="DF20">
        <v>2008</v>
      </c>
      <c r="DG20">
        <f t="shared" si="34"/>
        <v>15</v>
      </c>
      <c r="DH20" t="s">
        <v>110</v>
      </c>
      <c r="DI20">
        <f t="shared" si="32"/>
        <v>4</v>
      </c>
      <c r="DJ20" t="s">
        <v>111</v>
      </c>
      <c r="DK20">
        <f t="shared" si="33"/>
        <v>5</v>
      </c>
      <c r="DL20">
        <v>159000</v>
      </c>
    </row>
    <row r="21" spans="1:116" x14ac:dyDescent="0.35">
      <c r="A21">
        <v>20</v>
      </c>
      <c r="B21">
        <v>20</v>
      </c>
      <c r="C21" t="s">
        <v>81</v>
      </c>
      <c r="D21">
        <f t="shared" si="0"/>
        <v>4</v>
      </c>
      <c r="E21">
        <v>70</v>
      </c>
      <c r="F21">
        <v>7560</v>
      </c>
      <c r="G21" t="s">
        <v>82</v>
      </c>
      <c r="H21">
        <f t="shared" si="1"/>
        <v>2</v>
      </c>
      <c r="I21" t="s">
        <v>83</v>
      </c>
      <c r="J21" t="str">
        <f t="shared" si="2"/>
        <v/>
      </c>
      <c r="K21" t="s">
        <v>84</v>
      </c>
      <c r="L21">
        <f t="shared" si="3"/>
        <v>1</v>
      </c>
      <c r="M21" t="s">
        <v>85</v>
      </c>
      <c r="N21">
        <f t="shared" si="4"/>
        <v>2</v>
      </c>
      <c r="O21" t="s">
        <v>86</v>
      </c>
      <c r="P21">
        <f t="shared" si="5"/>
        <v>4</v>
      </c>
      <c r="Q21" t="s">
        <v>87</v>
      </c>
      <c r="R21">
        <f t="shared" si="6"/>
        <v>4</v>
      </c>
      <c r="S21" t="s">
        <v>88</v>
      </c>
      <c r="T21">
        <f t="shared" si="7"/>
        <v>3</v>
      </c>
      <c r="U21" t="s">
        <v>162</v>
      </c>
      <c r="V21">
        <f t="shared" si="8"/>
        <v>7</v>
      </c>
      <c r="W21" t="s">
        <v>90</v>
      </c>
      <c r="X21">
        <f t="shared" si="9"/>
        <v>7</v>
      </c>
      <c r="Y21" t="s">
        <v>90</v>
      </c>
      <c r="Z21">
        <f t="shared" si="10"/>
        <v>7</v>
      </c>
      <c r="AA21" t="s">
        <v>91</v>
      </c>
      <c r="AB21">
        <f t="shared" si="11"/>
        <v>3</v>
      </c>
      <c r="AC21" t="s">
        <v>115</v>
      </c>
      <c r="AD21">
        <f t="shared" si="12"/>
        <v>4</v>
      </c>
      <c r="AE21">
        <v>5</v>
      </c>
      <c r="AF21">
        <v>6</v>
      </c>
      <c r="AG21">
        <v>1958</v>
      </c>
      <c r="AH21">
        <v>1965</v>
      </c>
      <c r="AI21" t="s">
        <v>152</v>
      </c>
      <c r="AJ21">
        <f t="shared" si="13"/>
        <v>6</v>
      </c>
      <c r="AK21" t="s">
        <v>94</v>
      </c>
      <c r="AL21">
        <f t="shared" si="14"/>
        <v>8</v>
      </c>
      <c r="AM21" t="s">
        <v>96</v>
      </c>
      <c r="AN21">
        <f t="shared" si="15"/>
        <v>5</v>
      </c>
      <c r="AO21" t="s">
        <v>161</v>
      </c>
      <c r="AP21" t="s">
        <v>117</v>
      </c>
      <c r="AQ21">
        <f t="shared" si="16"/>
        <v>2</v>
      </c>
      <c r="AR21">
        <v>0</v>
      </c>
      <c r="AS21" t="s">
        <v>98</v>
      </c>
      <c r="AT21">
        <f t="shared" si="17"/>
        <v>3</v>
      </c>
      <c r="AU21" t="s">
        <v>98</v>
      </c>
      <c r="AV21">
        <f t="shared" si="18"/>
        <v>3</v>
      </c>
      <c r="AW21" t="s">
        <v>118</v>
      </c>
      <c r="AX21">
        <f t="shared" si="19"/>
        <v>2</v>
      </c>
      <c r="AY21" t="s">
        <v>98</v>
      </c>
      <c r="AZ21">
        <f t="shared" si="20"/>
        <v>4</v>
      </c>
      <c r="BA21" t="s">
        <v>98</v>
      </c>
      <c r="BB21">
        <f t="shared" si="21"/>
        <v>4</v>
      </c>
      <c r="BC21" t="s">
        <v>100</v>
      </c>
      <c r="BD21" t="s">
        <v>172</v>
      </c>
      <c r="BE21">
        <f t="shared" si="22"/>
        <v>5</v>
      </c>
      <c r="BF21">
        <v>504</v>
      </c>
      <c r="BG21" t="s">
        <v>102</v>
      </c>
      <c r="BH21">
        <v>0</v>
      </c>
      <c r="BI21">
        <v>525</v>
      </c>
      <c r="BJ21">
        <v>1029</v>
      </c>
      <c r="BK21" t="s">
        <v>103</v>
      </c>
      <c r="BL21">
        <f t="shared" si="23"/>
        <v>6</v>
      </c>
      <c r="BM21" t="s">
        <v>98</v>
      </c>
      <c r="BN21" t="s">
        <v>105</v>
      </c>
      <c r="BO21" t="s">
        <v>106</v>
      </c>
      <c r="BP21">
        <f t="shared" si="24"/>
        <v>6</v>
      </c>
      <c r="BQ21">
        <v>1339</v>
      </c>
      <c r="BR21">
        <v>0</v>
      </c>
      <c r="BS21">
        <v>0</v>
      </c>
      <c r="BT21">
        <v>1339</v>
      </c>
      <c r="BU21">
        <v>0</v>
      </c>
      <c r="BV21">
        <v>0</v>
      </c>
      <c r="BW21">
        <v>1</v>
      </c>
      <c r="BX21">
        <v>0</v>
      </c>
      <c r="BY21">
        <v>3</v>
      </c>
      <c r="BZ21">
        <v>1</v>
      </c>
      <c r="CA21" t="s">
        <v>98</v>
      </c>
      <c r="CB21">
        <f t="shared" si="25"/>
        <v>4</v>
      </c>
      <c r="CC21">
        <v>6</v>
      </c>
      <c r="CD21" t="s">
        <v>146</v>
      </c>
      <c r="CE21">
        <v>0</v>
      </c>
      <c r="CF21" t="s">
        <v>83</v>
      </c>
      <c r="CG21" t="s">
        <v>108</v>
      </c>
      <c r="CH21">
        <f t="shared" si="26"/>
        <v>6</v>
      </c>
      <c r="CI21">
        <v>1958</v>
      </c>
      <c r="CJ21" t="s">
        <v>102</v>
      </c>
      <c r="CK21">
        <f t="shared" si="27"/>
        <v>2</v>
      </c>
      <c r="CL21">
        <v>1</v>
      </c>
      <c r="CM21">
        <v>294</v>
      </c>
      <c r="CN21" t="s">
        <v>98</v>
      </c>
      <c r="CO21">
        <f t="shared" si="28"/>
        <v>4</v>
      </c>
      <c r="CP21" t="s">
        <v>98</v>
      </c>
      <c r="CQ21">
        <f t="shared" si="29"/>
        <v>4</v>
      </c>
      <c r="CR21" t="s">
        <v>105</v>
      </c>
      <c r="CS21">
        <f t="shared" si="30"/>
        <v>3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 t="s">
        <v>83</v>
      </c>
      <c r="DA21" t="s">
        <v>134</v>
      </c>
      <c r="DB21">
        <f t="shared" si="31"/>
        <v>3</v>
      </c>
      <c r="DC21" t="s">
        <v>83</v>
      </c>
      <c r="DD21">
        <v>0</v>
      </c>
      <c r="DE21">
        <v>5</v>
      </c>
      <c r="DF21">
        <v>2009</v>
      </c>
      <c r="DG21">
        <f t="shared" si="34"/>
        <v>14</v>
      </c>
      <c r="DH21" t="s">
        <v>173</v>
      </c>
      <c r="DI21">
        <f t="shared" si="32"/>
        <v>3</v>
      </c>
      <c r="DJ21" t="s">
        <v>128</v>
      </c>
      <c r="DK21">
        <f t="shared" si="33"/>
        <v>3</v>
      </c>
      <c r="DL21">
        <v>139000</v>
      </c>
    </row>
    <row r="22" spans="1:116" x14ac:dyDescent="0.35">
      <c r="A22">
        <v>21</v>
      </c>
      <c r="B22">
        <v>60</v>
      </c>
      <c r="C22" t="s">
        <v>81</v>
      </c>
      <c r="D22">
        <f t="shared" si="0"/>
        <v>4</v>
      </c>
      <c r="E22">
        <v>101</v>
      </c>
      <c r="F22">
        <v>14215</v>
      </c>
      <c r="G22" t="s">
        <v>82</v>
      </c>
      <c r="H22">
        <f t="shared" si="1"/>
        <v>2</v>
      </c>
      <c r="I22" t="s">
        <v>83</v>
      </c>
      <c r="J22" t="str">
        <f t="shared" si="2"/>
        <v/>
      </c>
      <c r="K22" t="s">
        <v>120</v>
      </c>
      <c r="L22">
        <f t="shared" si="3"/>
        <v>2</v>
      </c>
      <c r="M22" t="s">
        <v>85</v>
      </c>
      <c r="N22">
        <f t="shared" si="4"/>
        <v>2</v>
      </c>
      <c r="O22" t="s">
        <v>86</v>
      </c>
      <c r="P22">
        <f t="shared" si="5"/>
        <v>4</v>
      </c>
      <c r="Q22" t="s">
        <v>122</v>
      </c>
      <c r="R22">
        <f t="shared" si="6"/>
        <v>2</v>
      </c>
      <c r="S22" t="s">
        <v>88</v>
      </c>
      <c r="T22">
        <f t="shared" si="7"/>
        <v>3</v>
      </c>
      <c r="U22" t="s">
        <v>154</v>
      </c>
      <c r="V22">
        <f t="shared" si="8"/>
        <v>19</v>
      </c>
      <c r="W22" t="s">
        <v>90</v>
      </c>
      <c r="X22">
        <f t="shared" si="9"/>
        <v>7</v>
      </c>
      <c r="Y22" t="s">
        <v>90</v>
      </c>
      <c r="Z22">
        <f t="shared" si="10"/>
        <v>7</v>
      </c>
      <c r="AA22" t="s">
        <v>91</v>
      </c>
      <c r="AB22">
        <f t="shared" si="11"/>
        <v>3</v>
      </c>
      <c r="AC22" t="s">
        <v>92</v>
      </c>
      <c r="AD22">
        <f t="shared" si="12"/>
        <v>8</v>
      </c>
      <c r="AE22">
        <v>8</v>
      </c>
      <c r="AF22">
        <v>5</v>
      </c>
      <c r="AG22">
        <v>2005</v>
      </c>
      <c r="AH22">
        <v>2006</v>
      </c>
      <c r="AI22" t="s">
        <v>93</v>
      </c>
      <c r="AJ22">
        <f t="shared" si="13"/>
        <v>5</v>
      </c>
      <c r="AK22" t="s">
        <v>94</v>
      </c>
      <c r="AL22">
        <f t="shared" si="14"/>
        <v>8</v>
      </c>
      <c r="AM22" t="s">
        <v>95</v>
      </c>
      <c r="AN22">
        <f t="shared" si="15"/>
        <v>14</v>
      </c>
      <c r="AO22" t="s">
        <v>95</v>
      </c>
      <c r="AP22" t="s">
        <v>96</v>
      </c>
      <c r="AQ22">
        <f t="shared" si="16"/>
        <v>4</v>
      </c>
      <c r="AR22">
        <v>380</v>
      </c>
      <c r="AS22" t="s">
        <v>97</v>
      </c>
      <c r="AT22">
        <f t="shared" si="17"/>
        <v>4</v>
      </c>
      <c r="AU22" t="s">
        <v>98</v>
      </c>
      <c r="AV22">
        <f t="shared" si="18"/>
        <v>3</v>
      </c>
      <c r="AW22" t="s">
        <v>99</v>
      </c>
      <c r="AX22">
        <f t="shared" si="19"/>
        <v>6</v>
      </c>
      <c r="AY22" t="s">
        <v>104</v>
      </c>
      <c r="AZ22">
        <f t="shared" si="20"/>
        <v>6</v>
      </c>
      <c r="BA22" t="s">
        <v>98</v>
      </c>
      <c r="BB22">
        <f t="shared" si="21"/>
        <v>4</v>
      </c>
      <c r="BC22" t="s">
        <v>130</v>
      </c>
      <c r="BD22" t="s">
        <v>102</v>
      </c>
      <c r="BE22">
        <f t="shared" si="22"/>
        <v>6</v>
      </c>
      <c r="BF22">
        <v>0</v>
      </c>
      <c r="BG22" t="s">
        <v>102</v>
      </c>
      <c r="BH22">
        <v>0</v>
      </c>
      <c r="BI22">
        <v>1158</v>
      </c>
      <c r="BJ22">
        <v>1158</v>
      </c>
      <c r="BK22" t="s">
        <v>103</v>
      </c>
      <c r="BL22">
        <f t="shared" si="23"/>
        <v>6</v>
      </c>
      <c r="BM22" t="s">
        <v>104</v>
      </c>
      <c r="BN22" t="s">
        <v>105</v>
      </c>
      <c r="BO22" t="s">
        <v>106</v>
      </c>
      <c r="BP22">
        <f t="shared" si="24"/>
        <v>6</v>
      </c>
      <c r="BQ22">
        <v>1158</v>
      </c>
      <c r="BR22">
        <v>1218</v>
      </c>
      <c r="BS22">
        <v>0</v>
      </c>
      <c r="BT22">
        <v>2376</v>
      </c>
      <c r="BU22">
        <v>0</v>
      </c>
      <c r="BV22">
        <v>0</v>
      </c>
      <c r="BW22">
        <v>3</v>
      </c>
      <c r="BX22">
        <v>1</v>
      </c>
      <c r="BY22">
        <v>4</v>
      </c>
      <c r="BZ22">
        <v>1</v>
      </c>
      <c r="CA22" t="s">
        <v>97</v>
      </c>
      <c r="CB22">
        <f t="shared" si="25"/>
        <v>5</v>
      </c>
      <c r="CC22">
        <v>9</v>
      </c>
      <c r="CD22" t="s">
        <v>107</v>
      </c>
      <c r="CE22">
        <v>1</v>
      </c>
      <c r="CF22" t="s">
        <v>97</v>
      </c>
      <c r="CG22" t="s">
        <v>156</v>
      </c>
      <c r="CH22">
        <f t="shared" si="26"/>
        <v>7</v>
      </c>
      <c r="CI22">
        <v>2005</v>
      </c>
      <c r="CJ22" t="s">
        <v>109</v>
      </c>
      <c r="CK22">
        <f t="shared" si="27"/>
        <v>3</v>
      </c>
      <c r="CL22">
        <v>3</v>
      </c>
      <c r="CM22">
        <v>853</v>
      </c>
      <c r="CN22" t="s">
        <v>98</v>
      </c>
      <c r="CO22">
        <f t="shared" si="28"/>
        <v>4</v>
      </c>
      <c r="CP22" t="s">
        <v>98</v>
      </c>
      <c r="CQ22">
        <f t="shared" si="29"/>
        <v>4</v>
      </c>
      <c r="CR22" t="s">
        <v>105</v>
      </c>
      <c r="CS22">
        <f t="shared" si="30"/>
        <v>3</v>
      </c>
      <c r="CT22">
        <v>240</v>
      </c>
      <c r="CU22">
        <v>154</v>
      </c>
      <c r="CV22">
        <v>0</v>
      </c>
      <c r="CW22">
        <v>0</v>
      </c>
      <c r="CX22">
        <v>0</v>
      </c>
      <c r="CY22">
        <v>0</v>
      </c>
      <c r="CZ22" t="s">
        <v>83</v>
      </c>
      <c r="DA22" t="s">
        <v>83</v>
      </c>
      <c r="DB22">
        <f t="shared" si="31"/>
        <v>5</v>
      </c>
      <c r="DC22" t="s">
        <v>83</v>
      </c>
      <c r="DD22">
        <v>0</v>
      </c>
      <c r="DE22">
        <v>11</v>
      </c>
      <c r="DF22">
        <v>2006</v>
      </c>
      <c r="DG22">
        <f t="shared" si="34"/>
        <v>17</v>
      </c>
      <c r="DH22" t="s">
        <v>158</v>
      </c>
      <c r="DI22">
        <f t="shared" si="32"/>
        <v>8</v>
      </c>
      <c r="DJ22" t="s">
        <v>159</v>
      </c>
      <c r="DK22">
        <f t="shared" si="33"/>
        <v>6</v>
      </c>
      <c r="DL22">
        <v>325300</v>
      </c>
    </row>
    <row r="23" spans="1:116" x14ac:dyDescent="0.35">
      <c r="A23">
        <v>22</v>
      </c>
      <c r="B23">
        <v>45</v>
      </c>
      <c r="C23" t="s">
        <v>142</v>
      </c>
      <c r="D23">
        <f t="shared" si="0"/>
        <v>2</v>
      </c>
      <c r="E23">
        <v>57</v>
      </c>
      <c r="F23">
        <v>7449</v>
      </c>
      <c r="G23" t="s">
        <v>82</v>
      </c>
      <c r="H23">
        <f t="shared" si="1"/>
        <v>2</v>
      </c>
      <c r="I23" t="s">
        <v>174</v>
      </c>
      <c r="J23">
        <f t="shared" si="2"/>
        <v>1</v>
      </c>
      <c r="K23" t="s">
        <v>84</v>
      </c>
      <c r="L23">
        <f t="shared" si="3"/>
        <v>1</v>
      </c>
      <c r="M23" t="s">
        <v>175</v>
      </c>
      <c r="N23">
        <f t="shared" si="4"/>
        <v>1</v>
      </c>
      <c r="O23" t="s">
        <v>86</v>
      </c>
      <c r="P23">
        <f t="shared" si="5"/>
        <v>4</v>
      </c>
      <c r="Q23" t="s">
        <v>87</v>
      </c>
      <c r="R23">
        <f t="shared" si="6"/>
        <v>4</v>
      </c>
      <c r="S23" t="s">
        <v>88</v>
      </c>
      <c r="T23">
        <f t="shared" si="7"/>
        <v>3</v>
      </c>
      <c r="U23" t="s">
        <v>176</v>
      </c>
      <c r="V23">
        <f t="shared" si="8"/>
        <v>3</v>
      </c>
      <c r="W23" t="s">
        <v>90</v>
      </c>
      <c r="X23">
        <f t="shared" si="9"/>
        <v>7</v>
      </c>
      <c r="Y23" t="s">
        <v>90</v>
      </c>
      <c r="Z23">
        <f t="shared" si="10"/>
        <v>7</v>
      </c>
      <c r="AA23" t="s">
        <v>91</v>
      </c>
      <c r="AB23">
        <f t="shared" si="11"/>
        <v>3</v>
      </c>
      <c r="AC23" t="s">
        <v>150</v>
      </c>
      <c r="AD23">
        <f t="shared" si="12"/>
        <v>2</v>
      </c>
      <c r="AE23">
        <v>7</v>
      </c>
      <c r="AF23">
        <v>7</v>
      </c>
      <c r="AG23">
        <v>1930</v>
      </c>
      <c r="AH23">
        <v>1950</v>
      </c>
      <c r="AI23" t="s">
        <v>93</v>
      </c>
      <c r="AJ23">
        <f t="shared" si="13"/>
        <v>5</v>
      </c>
      <c r="AK23" t="s">
        <v>94</v>
      </c>
      <c r="AL23">
        <f t="shared" si="14"/>
        <v>8</v>
      </c>
      <c r="AM23" t="s">
        <v>124</v>
      </c>
      <c r="AN23">
        <f t="shared" si="15"/>
        <v>4</v>
      </c>
      <c r="AO23" t="s">
        <v>124</v>
      </c>
      <c r="AP23" t="s">
        <v>117</v>
      </c>
      <c r="AQ23">
        <f t="shared" si="16"/>
        <v>2</v>
      </c>
      <c r="AR23">
        <v>0</v>
      </c>
      <c r="AS23" t="s">
        <v>98</v>
      </c>
      <c r="AT23">
        <f t="shared" si="17"/>
        <v>3</v>
      </c>
      <c r="AU23" t="s">
        <v>98</v>
      </c>
      <c r="AV23">
        <f t="shared" si="18"/>
        <v>3</v>
      </c>
      <c r="AW23" t="s">
        <v>99</v>
      </c>
      <c r="AX23">
        <f t="shared" si="19"/>
        <v>6</v>
      </c>
      <c r="AY23" t="s">
        <v>98</v>
      </c>
      <c r="AZ23">
        <f t="shared" si="20"/>
        <v>4</v>
      </c>
      <c r="BA23" t="s">
        <v>98</v>
      </c>
      <c r="BB23">
        <f t="shared" si="21"/>
        <v>4</v>
      </c>
      <c r="BC23" t="s">
        <v>100</v>
      </c>
      <c r="BD23" t="s">
        <v>102</v>
      </c>
      <c r="BE23">
        <f t="shared" si="22"/>
        <v>6</v>
      </c>
      <c r="BF23">
        <v>0</v>
      </c>
      <c r="BG23" t="s">
        <v>102</v>
      </c>
      <c r="BH23">
        <v>0</v>
      </c>
      <c r="BI23">
        <v>637</v>
      </c>
      <c r="BJ23">
        <v>637</v>
      </c>
      <c r="BK23" t="s">
        <v>103</v>
      </c>
      <c r="BL23">
        <f t="shared" si="23"/>
        <v>6</v>
      </c>
      <c r="BM23" t="s">
        <v>104</v>
      </c>
      <c r="BN23" t="s">
        <v>105</v>
      </c>
      <c r="BO23" t="s">
        <v>145</v>
      </c>
      <c r="BP23">
        <f t="shared" si="24"/>
        <v>2</v>
      </c>
      <c r="BQ23">
        <v>1108</v>
      </c>
      <c r="BR23">
        <v>0</v>
      </c>
      <c r="BS23">
        <v>0</v>
      </c>
      <c r="BT23">
        <v>1108</v>
      </c>
      <c r="BU23">
        <v>0</v>
      </c>
      <c r="BV23">
        <v>0</v>
      </c>
      <c r="BW23">
        <v>1</v>
      </c>
      <c r="BX23">
        <v>0</v>
      </c>
      <c r="BY23">
        <v>3</v>
      </c>
      <c r="BZ23">
        <v>1</v>
      </c>
      <c r="CA23" t="s">
        <v>97</v>
      </c>
      <c r="CB23">
        <f t="shared" si="25"/>
        <v>5</v>
      </c>
      <c r="CC23">
        <v>6</v>
      </c>
      <c r="CD23" t="s">
        <v>107</v>
      </c>
      <c r="CE23">
        <v>1</v>
      </c>
      <c r="CF23" t="s">
        <v>97</v>
      </c>
      <c r="CG23" t="s">
        <v>108</v>
      </c>
      <c r="CH23">
        <f t="shared" si="26"/>
        <v>6</v>
      </c>
      <c r="CI23">
        <v>1930</v>
      </c>
      <c r="CJ23" t="s">
        <v>102</v>
      </c>
      <c r="CK23">
        <f t="shared" si="27"/>
        <v>2</v>
      </c>
      <c r="CL23">
        <v>1</v>
      </c>
      <c r="CM23">
        <v>280</v>
      </c>
      <c r="CN23" t="s">
        <v>98</v>
      </c>
      <c r="CO23">
        <f t="shared" si="28"/>
        <v>4</v>
      </c>
      <c r="CP23" t="s">
        <v>98</v>
      </c>
      <c r="CQ23">
        <f t="shared" si="29"/>
        <v>4</v>
      </c>
      <c r="CR23" t="s">
        <v>177</v>
      </c>
      <c r="CS23">
        <f t="shared" si="30"/>
        <v>2</v>
      </c>
      <c r="CT23">
        <v>0</v>
      </c>
      <c r="CU23">
        <v>0</v>
      </c>
      <c r="CV23">
        <v>205</v>
      </c>
      <c r="CW23">
        <v>0</v>
      </c>
      <c r="CX23">
        <v>0</v>
      </c>
      <c r="CY23">
        <v>0</v>
      </c>
      <c r="CZ23" t="s">
        <v>83</v>
      </c>
      <c r="DA23" t="s">
        <v>165</v>
      </c>
      <c r="DB23">
        <f t="shared" si="31"/>
        <v>4</v>
      </c>
      <c r="DC23" t="s">
        <v>83</v>
      </c>
      <c r="DD23">
        <v>0</v>
      </c>
      <c r="DE23">
        <v>6</v>
      </c>
      <c r="DF23">
        <v>2007</v>
      </c>
      <c r="DG23">
        <f t="shared" si="34"/>
        <v>16</v>
      </c>
      <c r="DH23" t="s">
        <v>110</v>
      </c>
      <c r="DI23">
        <f t="shared" si="32"/>
        <v>4</v>
      </c>
      <c r="DJ23" t="s">
        <v>111</v>
      </c>
      <c r="DK23">
        <f t="shared" si="33"/>
        <v>5</v>
      </c>
      <c r="DL23">
        <v>139400</v>
      </c>
    </row>
    <row r="24" spans="1:116" x14ac:dyDescent="0.35">
      <c r="A24">
        <v>23</v>
      </c>
      <c r="B24">
        <v>20</v>
      </c>
      <c r="C24" t="s">
        <v>81</v>
      </c>
      <c r="D24">
        <f t="shared" si="0"/>
        <v>4</v>
      </c>
      <c r="E24">
        <v>75</v>
      </c>
      <c r="F24">
        <v>9742</v>
      </c>
      <c r="G24" t="s">
        <v>82</v>
      </c>
      <c r="H24">
        <f t="shared" si="1"/>
        <v>2</v>
      </c>
      <c r="I24" t="s">
        <v>83</v>
      </c>
      <c r="J24" t="str">
        <f t="shared" si="2"/>
        <v/>
      </c>
      <c r="K24" t="s">
        <v>84</v>
      </c>
      <c r="L24">
        <f t="shared" si="3"/>
        <v>1</v>
      </c>
      <c r="M24" t="s">
        <v>85</v>
      </c>
      <c r="N24">
        <f t="shared" si="4"/>
        <v>2</v>
      </c>
      <c r="O24" t="s">
        <v>86</v>
      </c>
      <c r="P24">
        <f t="shared" si="5"/>
        <v>4</v>
      </c>
      <c r="Q24" t="s">
        <v>87</v>
      </c>
      <c r="R24">
        <f t="shared" si="6"/>
        <v>4</v>
      </c>
      <c r="S24" t="s">
        <v>88</v>
      </c>
      <c r="T24">
        <f t="shared" si="7"/>
        <v>3</v>
      </c>
      <c r="U24" t="s">
        <v>89</v>
      </c>
      <c r="V24">
        <f t="shared" si="8"/>
        <v>16</v>
      </c>
      <c r="W24" t="s">
        <v>90</v>
      </c>
      <c r="X24">
        <f t="shared" si="9"/>
        <v>7</v>
      </c>
      <c r="Y24" t="s">
        <v>90</v>
      </c>
      <c r="Z24">
        <f t="shared" si="10"/>
        <v>7</v>
      </c>
      <c r="AA24" t="s">
        <v>91</v>
      </c>
      <c r="AB24">
        <f t="shared" si="11"/>
        <v>3</v>
      </c>
      <c r="AC24" t="s">
        <v>115</v>
      </c>
      <c r="AD24">
        <f t="shared" si="12"/>
        <v>4</v>
      </c>
      <c r="AE24">
        <v>8</v>
      </c>
      <c r="AF24">
        <v>5</v>
      </c>
      <c r="AG24">
        <v>2002</v>
      </c>
      <c r="AH24">
        <v>2002</v>
      </c>
      <c r="AI24" t="s">
        <v>152</v>
      </c>
      <c r="AJ24">
        <f t="shared" si="13"/>
        <v>6</v>
      </c>
      <c r="AK24" t="s">
        <v>94</v>
      </c>
      <c r="AL24">
        <f t="shared" si="14"/>
        <v>8</v>
      </c>
      <c r="AM24" t="s">
        <v>95</v>
      </c>
      <c r="AN24">
        <f t="shared" si="15"/>
        <v>14</v>
      </c>
      <c r="AO24" t="s">
        <v>95</v>
      </c>
      <c r="AP24" t="s">
        <v>96</v>
      </c>
      <c r="AQ24">
        <f t="shared" si="16"/>
        <v>4</v>
      </c>
      <c r="AR24">
        <v>281</v>
      </c>
      <c r="AS24" t="s">
        <v>97</v>
      </c>
      <c r="AT24">
        <f t="shared" si="17"/>
        <v>4</v>
      </c>
      <c r="AU24" t="s">
        <v>98</v>
      </c>
      <c r="AV24">
        <f t="shared" si="18"/>
        <v>3</v>
      </c>
      <c r="AW24" t="s">
        <v>99</v>
      </c>
      <c r="AX24">
        <f t="shared" si="19"/>
        <v>6</v>
      </c>
      <c r="AY24" t="s">
        <v>97</v>
      </c>
      <c r="AZ24">
        <f t="shared" si="20"/>
        <v>5</v>
      </c>
      <c r="BA24" t="s">
        <v>98</v>
      </c>
      <c r="BB24">
        <f t="shared" si="21"/>
        <v>4</v>
      </c>
      <c r="BC24" t="s">
        <v>100</v>
      </c>
      <c r="BD24" t="s">
        <v>102</v>
      </c>
      <c r="BE24">
        <f t="shared" si="22"/>
        <v>6</v>
      </c>
      <c r="BF24">
        <v>0</v>
      </c>
      <c r="BG24" t="s">
        <v>102</v>
      </c>
      <c r="BH24">
        <v>0</v>
      </c>
      <c r="BI24">
        <v>1777</v>
      </c>
      <c r="BJ24">
        <v>1777</v>
      </c>
      <c r="BK24" t="s">
        <v>103</v>
      </c>
      <c r="BL24">
        <f t="shared" si="23"/>
        <v>6</v>
      </c>
      <c r="BM24" t="s">
        <v>104</v>
      </c>
      <c r="BN24" t="s">
        <v>105</v>
      </c>
      <c r="BO24" t="s">
        <v>106</v>
      </c>
      <c r="BP24">
        <f t="shared" si="24"/>
        <v>6</v>
      </c>
      <c r="BQ24">
        <v>1795</v>
      </c>
      <c r="BR24">
        <v>0</v>
      </c>
      <c r="BS24">
        <v>0</v>
      </c>
      <c r="BT24">
        <v>1795</v>
      </c>
      <c r="BU24">
        <v>0</v>
      </c>
      <c r="BV24">
        <v>0</v>
      </c>
      <c r="BW24">
        <v>2</v>
      </c>
      <c r="BX24">
        <v>0</v>
      </c>
      <c r="BY24">
        <v>3</v>
      </c>
      <c r="BZ24">
        <v>1</v>
      </c>
      <c r="CA24" t="s">
        <v>97</v>
      </c>
      <c r="CB24">
        <f t="shared" si="25"/>
        <v>5</v>
      </c>
      <c r="CC24">
        <v>7</v>
      </c>
      <c r="CD24" t="s">
        <v>107</v>
      </c>
      <c r="CE24">
        <v>1</v>
      </c>
      <c r="CF24" t="s">
        <v>97</v>
      </c>
      <c r="CG24" t="s">
        <v>108</v>
      </c>
      <c r="CH24">
        <f t="shared" si="26"/>
        <v>6</v>
      </c>
      <c r="CI24">
        <v>2002</v>
      </c>
      <c r="CJ24" t="s">
        <v>109</v>
      </c>
      <c r="CK24">
        <f t="shared" si="27"/>
        <v>3</v>
      </c>
      <c r="CL24">
        <v>2</v>
      </c>
      <c r="CM24">
        <v>534</v>
      </c>
      <c r="CN24" t="s">
        <v>98</v>
      </c>
      <c r="CO24">
        <f t="shared" si="28"/>
        <v>4</v>
      </c>
      <c r="CP24" t="s">
        <v>98</v>
      </c>
      <c r="CQ24">
        <f t="shared" si="29"/>
        <v>4</v>
      </c>
      <c r="CR24" t="s">
        <v>105</v>
      </c>
      <c r="CS24">
        <f t="shared" si="30"/>
        <v>3</v>
      </c>
      <c r="CT24">
        <v>171</v>
      </c>
      <c r="CU24">
        <v>159</v>
      </c>
      <c r="CV24">
        <v>0</v>
      </c>
      <c r="CW24">
        <v>0</v>
      </c>
      <c r="CX24">
        <v>0</v>
      </c>
      <c r="CY24">
        <v>0</v>
      </c>
      <c r="CZ24" t="s">
        <v>83</v>
      </c>
      <c r="DA24" t="s">
        <v>83</v>
      </c>
      <c r="DB24">
        <f t="shared" si="31"/>
        <v>5</v>
      </c>
      <c r="DC24" t="s">
        <v>83</v>
      </c>
      <c r="DD24">
        <v>0</v>
      </c>
      <c r="DE24">
        <v>9</v>
      </c>
      <c r="DF24">
        <v>2008</v>
      </c>
      <c r="DG24">
        <f t="shared" si="34"/>
        <v>15</v>
      </c>
      <c r="DH24" t="s">
        <v>110</v>
      </c>
      <c r="DI24">
        <f t="shared" si="32"/>
        <v>4</v>
      </c>
      <c r="DJ24" t="s">
        <v>111</v>
      </c>
      <c r="DK24">
        <f t="shared" si="33"/>
        <v>5</v>
      </c>
      <c r="DL24">
        <v>230000</v>
      </c>
    </row>
    <row r="25" spans="1:116" x14ac:dyDescent="0.35">
      <c r="A25">
        <v>24</v>
      </c>
      <c r="B25">
        <v>120</v>
      </c>
      <c r="C25" t="s">
        <v>142</v>
      </c>
      <c r="D25">
        <f t="shared" si="0"/>
        <v>2</v>
      </c>
      <c r="E25">
        <v>44</v>
      </c>
      <c r="F25">
        <v>4224</v>
      </c>
      <c r="G25" t="s">
        <v>82</v>
      </c>
      <c r="H25">
        <f t="shared" si="1"/>
        <v>2</v>
      </c>
      <c r="I25" t="s">
        <v>83</v>
      </c>
      <c r="J25" t="str">
        <f t="shared" si="2"/>
        <v/>
      </c>
      <c r="K25" t="s">
        <v>84</v>
      </c>
      <c r="L25">
        <f t="shared" si="3"/>
        <v>1</v>
      </c>
      <c r="M25" t="s">
        <v>85</v>
      </c>
      <c r="N25">
        <f t="shared" si="4"/>
        <v>2</v>
      </c>
      <c r="O25" t="s">
        <v>86</v>
      </c>
      <c r="P25">
        <f t="shared" si="5"/>
        <v>4</v>
      </c>
      <c r="Q25" t="s">
        <v>87</v>
      </c>
      <c r="R25">
        <f t="shared" si="6"/>
        <v>4</v>
      </c>
      <c r="S25" t="s">
        <v>88</v>
      </c>
      <c r="T25">
        <f t="shared" si="7"/>
        <v>3</v>
      </c>
      <c r="U25" t="s">
        <v>178</v>
      </c>
      <c r="V25">
        <f t="shared" si="8"/>
        <v>21</v>
      </c>
      <c r="W25" t="s">
        <v>90</v>
      </c>
      <c r="X25">
        <f t="shared" si="9"/>
        <v>7</v>
      </c>
      <c r="Y25" t="s">
        <v>90</v>
      </c>
      <c r="Z25">
        <f t="shared" si="10"/>
        <v>7</v>
      </c>
      <c r="AA25" t="s">
        <v>179</v>
      </c>
      <c r="AB25">
        <f t="shared" si="11"/>
        <v>4</v>
      </c>
      <c r="AC25" t="s">
        <v>115</v>
      </c>
      <c r="AD25">
        <f t="shared" si="12"/>
        <v>4</v>
      </c>
      <c r="AE25">
        <v>5</v>
      </c>
      <c r="AF25">
        <v>7</v>
      </c>
      <c r="AG25">
        <v>1976</v>
      </c>
      <c r="AH25">
        <v>1976</v>
      </c>
      <c r="AI25" t="s">
        <v>93</v>
      </c>
      <c r="AJ25">
        <f t="shared" si="13"/>
        <v>5</v>
      </c>
      <c r="AK25" t="s">
        <v>94</v>
      </c>
      <c r="AL25">
        <f t="shared" si="14"/>
        <v>8</v>
      </c>
      <c r="AM25" t="s">
        <v>180</v>
      </c>
      <c r="AN25">
        <f t="shared" si="15"/>
        <v>15</v>
      </c>
      <c r="AO25" t="s">
        <v>181</v>
      </c>
      <c r="AP25" t="s">
        <v>117</v>
      </c>
      <c r="AQ25">
        <f t="shared" si="16"/>
        <v>2</v>
      </c>
      <c r="AR25">
        <v>0</v>
      </c>
      <c r="AS25" t="s">
        <v>98</v>
      </c>
      <c r="AT25">
        <f t="shared" si="17"/>
        <v>3</v>
      </c>
      <c r="AU25" t="s">
        <v>98</v>
      </c>
      <c r="AV25">
        <f t="shared" si="18"/>
        <v>3</v>
      </c>
      <c r="AW25" t="s">
        <v>99</v>
      </c>
      <c r="AX25">
        <f t="shared" si="19"/>
        <v>6</v>
      </c>
      <c r="AY25" t="s">
        <v>97</v>
      </c>
      <c r="AZ25">
        <f t="shared" si="20"/>
        <v>5</v>
      </c>
      <c r="BA25" t="s">
        <v>98</v>
      </c>
      <c r="BB25">
        <f t="shared" si="21"/>
        <v>4</v>
      </c>
      <c r="BC25" t="s">
        <v>100</v>
      </c>
      <c r="BD25" t="s">
        <v>101</v>
      </c>
      <c r="BE25">
        <f t="shared" si="22"/>
        <v>7</v>
      </c>
      <c r="BF25">
        <v>840</v>
      </c>
      <c r="BG25" t="s">
        <v>102</v>
      </c>
      <c r="BH25">
        <v>0</v>
      </c>
      <c r="BI25">
        <v>200</v>
      </c>
      <c r="BJ25">
        <v>1040</v>
      </c>
      <c r="BK25" t="s">
        <v>103</v>
      </c>
      <c r="BL25">
        <f t="shared" si="23"/>
        <v>6</v>
      </c>
      <c r="BM25" t="s">
        <v>98</v>
      </c>
      <c r="BN25" t="s">
        <v>105</v>
      </c>
      <c r="BO25" t="s">
        <v>106</v>
      </c>
      <c r="BP25">
        <f t="shared" si="24"/>
        <v>6</v>
      </c>
      <c r="BQ25">
        <v>1060</v>
      </c>
      <c r="BR25">
        <v>0</v>
      </c>
      <c r="BS25">
        <v>0</v>
      </c>
      <c r="BT25">
        <v>1060</v>
      </c>
      <c r="BU25">
        <v>1</v>
      </c>
      <c r="BV25">
        <v>0</v>
      </c>
      <c r="BW25">
        <v>1</v>
      </c>
      <c r="BX25">
        <v>0</v>
      </c>
      <c r="BY25">
        <v>3</v>
      </c>
      <c r="BZ25">
        <v>1</v>
      </c>
      <c r="CA25" t="s">
        <v>98</v>
      </c>
      <c r="CB25">
        <f t="shared" si="25"/>
        <v>4</v>
      </c>
      <c r="CC25">
        <v>6</v>
      </c>
      <c r="CD25" t="s">
        <v>107</v>
      </c>
      <c r="CE25">
        <v>1</v>
      </c>
      <c r="CF25" t="s">
        <v>98</v>
      </c>
      <c r="CG25" t="s">
        <v>108</v>
      </c>
      <c r="CH25">
        <f t="shared" si="26"/>
        <v>6</v>
      </c>
      <c r="CI25">
        <v>1976</v>
      </c>
      <c r="CJ25" t="s">
        <v>102</v>
      </c>
      <c r="CK25">
        <f t="shared" si="27"/>
        <v>2</v>
      </c>
      <c r="CL25">
        <v>2</v>
      </c>
      <c r="CM25">
        <v>572</v>
      </c>
      <c r="CN25" t="s">
        <v>98</v>
      </c>
      <c r="CO25">
        <f t="shared" si="28"/>
        <v>4</v>
      </c>
      <c r="CP25" t="s">
        <v>98</v>
      </c>
      <c r="CQ25">
        <f t="shared" si="29"/>
        <v>4</v>
      </c>
      <c r="CR25" t="s">
        <v>105</v>
      </c>
      <c r="CS25">
        <f t="shared" si="30"/>
        <v>3</v>
      </c>
      <c r="CT25">
        <v>100</v>
      </c>
      <c r="CU25">
        <v>110</v>
      </c>
      <c r="CV25">
        <v>0</v>
      </c>
      <c r="CW25">
        <v>0</v>
      </c>
      <c r="CX25">
        <v>0</v>
      </c>
      <c r="CY25">
        <v>0</v>
      </c>
      <c r="CZ25" t="s">
        <v>83</v>
      </c>
      <c r="DA25" t="s">
        <v>83</v>
      </c>
      <c r="DB25">
        <f t="shared" si="31"/>
        <v>5</v>
      </c>
      <c r="DC25" t="s">
        <v>83</v>
      </c>
      <c r="DD25">
        <v>0</v>
      </c>
      <c r="DE25">
        <v>6</v>
      </c>
      <c r="DF25">
        <v>2007</v>
      </c>
      <c r="DG25">
        <f t="shared" si="34"/>
        <v>16</v>
      </c>
      <c r="DH25" t="s">
        <v>110</v>
      </c>
      <c r="DI25">
        <f t="shared" si="32"/>
        <v>4</v>
      </c>
      <c r="DJ25" t="s">
        <v>111</v>
      </c>
      <c r="DK25">
        <f t="shared" si="33"/>
        <v>5</v>
      </c>
      <c r="DL25">
        <v>129900</v>
      </c>
    </row>
    <row r="26" spans="1:116" x14ac:dyDescent="0.35">
      <c r="A26">
        <v>25</v>
      </c>
      <c r="B26">
        <v>20</v>
      </c>
      <c r="C26" t="s">
        <v>81</v>
      </c>
      <c r="D26">
        <f t="shared" si="0"/>
        <v>4</v>
      </c>
      <c r="E26" t="s">
        <v>83</v>
      </c>
      <c r="F26">
        <v>8246</v>
      </c>
      <c r="G26" t="s">
        <v>82</v>
      </c>
      <c r="H26">
        <f t="shared" si="1"/>
        <v>2</v>
      </c>
      <c r="I26" t="s">
        <v>83</v>
      </c>
      <c r="J26" t="str">
        <f t="shared" si="2"/>
        <v/>
      </c>
      <c r="K26" t="s">
        <v>120</v>
      </c>
      <c r="L26">
        <f t="shared" si="3"/>
        <v>2</v>
      </c>
      <c r="M26" t="s">
        <v>85</v>
      </c>
      <c r="N26">
        <f t="shared" si="4"/>
        <v>2</v>
      </c>
      <c r="O26" t="s">
        <v>86</v>
      </c>
      <c r="P26">
        <f t="shared" si="5"/>
        <v>4</v>
      </c>
      <c r="Q26" t="s">
        <v>87</v>
      </c>
      <c r="R26">
        <f t="shared" si="6"/>
        <v>4</v>
      </c>
      <c r="S26" t="s">
        <v>88</v>
      </c>
      <c r="T26">
        <f t="shared" si="7"/>
        <v>3</v>
      </c>
      <c r="U26" t="s">
        <v>151</v>
      </c>
      <c r="V26">
        <f t="shared" si="8"/>
        <v>5</v>
      </c>
      <c r="W26" t="s">
        <v>90</v>
      </c>
      <c r="X26">
        <f t="shared" si="9"/>
        <v>7</v>
      </c>
      <c r="Y26" t="s">
        <v>90</v>
      </c>
      <c r="Z26">
        <f t="shared" si="10"/>
        <v>7</v>
      </c>
      <c r="AA26" t="s">
        <v>91</v>
      </c>
      <c r="AB26">
        <f t="shared" si="11"/>
        <v>3</v>
      </c>
      <c r="AC26" t="s">
        <v>115</v>
      </c>
      <c r="AD26">
        <f t="shared" si="12"/>
        <v>4</v>
      </c>
      <c r="AE26">
        <v>5</v>
      </c>
      <c r="AF26">
        <v>8</v>
      </c>
      <c r="AG26">
        <v>1968</v>
      </c>
      <c r="AH26">
        <v>2001</v>
      </c>
      <c r="AI26" t="s">
        <v>93</v>
      </c>
      <c r="AJ26">
        <f t="shared" si="13"/>
        <v>5</v>
      </c>
      <c r="AK26" t="s">
        <v>94</v>
      </c>
      <c r="AL26">
        <f t="shared" si="14"/>
        <v>8</v>
      </c>
      <c r="AM26" t="s">
        <v>161</v>
      </c>
      <c r="AN26">
        <f t="shared" si="15"/>
        <v>3</v>
      </c>
      <c r="AO26" t="s">
        <v>161</v>
      </c>
      <c r="AP26" t="s">
        <v>117</v>
      </c>
      <c r="AQ26">
        <f t="shared" si="16"/>
        <v>2</v>
      </c>
      <c r="AR26">
        <v>0</v>
      </c>
      <c r="AS26" t="s">
        <v>98</v>
      </c>
      <c r="AT26">
        <f t="shared" si="17"/>
        <v>3</v>
      </c>
      <c r="AU26" t="s">
        <v>97</v>
      </c>
      <c r="AV26">
        <f t="shared" si="18"/>
        <v>4</v>
      </c>
      <c r="AW26" t="s">
        <v>118</v>
      </c>
      <c r="AX26">
        <f t="shared" si="19"/>
        <v>2</v>
      </c>
      <c r="AY26" t="s">
        <v>98</v>
      </c>
      <c r="AZ26">
        <f t="shared" si="20"/>
        <v>4</v>
      </c>
      <c r="BA26" t="s">
        <v>98</v>
      </c>
      <c r="BB26">
        <f t="shared" si="21"/>
        <v>4</v>
      </c>
      <c r="BC26" t="s">
        <v>121</v>
      </c>
      <c r="BD26" t="s">
        <v>153</v>
      </c>
      <c r="BE26">
        <f t="shared" si="22"/>
        <v>2</v>
      </c>
      <c r="BF26">
        <v>188</v>
      </c>
      <c r="BG26" t="s">
        <v>119</v>
      </c>
      <c r="BH26">
        <v>668</v>
      </c>
      <c r="BI26">
        <v>204</v>
      </c>
      <c r="BJ26">
        <v>1060</v>
      </c>
      <c r="BK26" t="s">
        <v>103</v>
      </c>
      <c r="BL26">
        <f t="shared" si="23"/>
        <v>6</v>
      </c>
      <c r="BM26" t="s">
        <v>104</v>
      </c>
      <c r="BN26" t="s">
        <v>105</v>
      </c>
      <c r="BO26" t="s">
        <v>106</v>
      </c>
      <c r="BP26">
        <f t="shared" si="24"/>
        <v>6</v>
      </c>
      <c r="BQ26">
        <v>1060</v>
      </c>
      <c r="BR26">
        <v>0</v>
      </c>
      <c r="BS26">
        <v>0</v>
      </c>
      <c r="BT26">
        <v>1060</v>
      </c>
      <c r="BU26">
        <v>1</v>
      </c>
      <c r="BV26">
        <v>0</v>
      </c>
      <c r="BW26">
        <v>1</v>
      </c>
      <c r="BX26">
        <v>0</v>
      </c>
      <c r="BY26">
        <v>3</v>
      </c>
      <c r="BZ26">
        <v>1</v>
      </c>
      <c r="CA26" t="s">
        <v>97</v>
      </c>
      <c r="CB26">
        <f t="shared" si="25"/>
        <v>5</v>
      </c>
      <c r="CC26">
        <v>6</v>
      </c>
      <c r="CD26" t="s">
        <v>107</v>
      </c>
      <c r="CE26">
        <v>1</v>
      </c>
      <c r="CF26" t="s">
        <v>98</v>
      </c>
      <c r="CG26" t="s">
        <v>108</v>
      </c>
      <c r="CH26">
        <f t="shared" si="26"/>
        <v>6</v>
      </c>
      <c r="CI26">
        <v>1968</v>
      </c>
      <c r="CJ26" t="s">
        <v>102</v>
      </c>
      <c r="CK26">
        <f t="shared" si="27"/>
        <v>2</v>
      </c>
      <c r="CL26">
        <v>1</v>
      </c>
      <c r="CM26">
        <v>270</v>
      </c>
      <c r="CN26" t="s">
        <v>98</v>
      </c>
      <c r="CO26">
        <f t="shared" si="28"/>
        <v>4</v>
      </c>
      <c r="CP26" t="s">
        <v>98</v>
      </c>
      <c r="CQ26">
        <f t="shared" si="29"/>
        <v>4</v>
      </c>
      <c r="CR26" t="s">
        <v>105</v>
      </c>
      <c r="CS26">
        <f t="shared" si="30"/>
        <v>3</v>
      </c>
      <c r="CT26">
        <v>406</v>
      </c>
      <c r="CU26">
        <v>90</v>
      </c>
      <c r="CV26">
        <v>0</v>
      </c>
      <c r="CW26">
        <v>0</v>
      </c>
      <c r="CX26">
        <v>0</v>
      </c>
      <c r="CY26">
        <v>0</v>
      </c>
      <c r="CZ26" t="s">
        <v>83</v>
      </c>
      <c r="DA26" t="s">
        <v>134</v>
      </c>
      <c r="DB26">
        <f t="shared" si="31"/>
        <v>3</v>
      </c>
      <c r="DC26" t="s">
        <v>83</v>
      </c>
      <c r="DD26">
        <v>0</v>
      </c>
      <c r="DE26">
        <v>5</v>
      </c>
      <c r="DF26">
        <v>2010</v>
      </c>
      <c r="DG26">
        <f t="shared" si="34"/>
        <v>13</v>
      </c>
      <c r="DH26" t="s">
        <v>110</v>
      </c>
      <c r="DI26">
        <f t="shared" si="32"/>
        <v>4</v>
      </c>
      <c r="DJ26" t="s">
        <v>111</v>
      </c>
      <c r="DK26">
        <f t="shared" si="33"/>
        <v>5</v>
      </c>
      <c r="DL26">
        <v>154000</v>
      </c>
    </row>
    <row r="27" spans="1:116" x14ac:dyDescent="0.35">
      <c r="A27">
        <v>26</v>
      </c>
      <c r="B27">
        <v>20</v>
      </c>
      <c r="C27" t="s">
        <v>81</v>
      </c>
      <c r="D27">
        <f t="shared" si="0"/>
        <v>4</v>
      </c>
      <c r="E27">
        <v>110</v>
      </c>
      <c r="F27">
        <v>14230</v>
      </c>
      <c r="G27" t="s">
        <v>82</v>
      </c>
      <c r="H27">
        <f t="shared" si="1"/>
        <v>2</v>
      </c>
      <c r="I27" t="s">
        <v>83</v>
      </c>
      <c r="J27" t="str">
        <f t="shared" si="2"/>
        <v/>
      </c>
      <c r="K27" t="s">
        <v>84</v>
      </c>
      <c r="L27">
        <f t="shared" si="3"/>
        <v>1</v>
      </c>
      <c r="M27" t="s">
        <v>85</v>
      </c>
      <c r="N27">
        <f t="shared" si="4"/>
        <v>2</v>
      </c>
      <c r="O27" t="s">
        <v>86</v>
      </c>
      <c r="P27">
        <f t="shared" si="5"/>
        <v>4</v>
      </c>
      <c r="Q27" t="s">
        <v>122</v>
      </c>
      <c r="R27">
        <f t="shared" si="6"/>
        <v>2</v>
      </c>
      <c r="S27" t="s">
        <v>88</v>
      </c>
      <c r="T27">
        <f t="shared" si="7"/>
        <v>3</v>
      </c>
      <c r="U27" t="s">
        <v>154</v>
      </c>
      <c r="V27">
        <f t="shared" si="8"/>
        <v>19</v>
      </c>
      <c r="W27" t="s">
        <v>90</v>
      </c>
      <c r="X27">
        <f t="shared" si="9"/>
        <v>7</v>
      </c>
      <c r="Y27" t="s">
        <v>90</v>
      </c>
      <c r="Z27">
        <f t="shared" si="10"/>
        <v>7</v>
      </c>
      <c r="AA27" t="s">
        <v>91</v>
      </c>
      <c r="AB27">
        <f t="shared" si="11"/>
        <v>3</v>
      </c>
      <c r="AC27" t="s">
        <v>115</v>
      </c>
      <c r="AD27">
        <f t="shared" si="12"/>
        <v>4</v>
      </c>
      <c r="AE27">
        <v>8</v>
      </c>
      <c r="AF27">
        <v>5</v>
      </c>
      <c r="AG27">
        <v>2007</v>
      </c>
      <c r="AH27">
        <v>2007</v>
      </c>
      <c r="AI27" t="s">
        <v>93</v>
      </c>
      <c r="AJ27">
        <f t="shared" si="13"/>
        <v>5</v>
      </c>
      <c r="AK27" t="s">
        <v>94</v>
      </c>
      <c r="AL27">
        <f t="shared" si="14"/>
        <v>8</v>
      </c>
      <c r="AM27" t="s">
        <v>95</v>
      </c>
      <c r="AN27">
        <f t="shared" si="15"/>
        <v>14</v>
      </c>
      <c r="AO27" t="s">
        <v>95</v>
      </c>
      <c r="AP27" t="s">
        <v>137</v>
      </c>
      <c r="AQ27">
        <f t="shared" si="16"/>
        <v>5</v>
      </c>
      <c r="AR27">
        <v>640</v>
      </c>
      <c r="AS27" t="s">
        <v>97</v>
      </c>
      <c r="AT27">
        <f t="shared" si="17"/>
        <v>4</v>
      </c>
      <c r="AU27" t="s">
        <v>98</v>
      </c>
      <c r="AV27">
        <f t="shared" si="18"/>
        <v>3</v>
      </c>
      <c r="AW27" t="s">
        <v>99</v>
      </c>
      <c r="AX27">
        <f t="shared" si="19"/>
        <v>6</v>
      </c>
      <c r="AY27" t="s">
        <v>97</v>
      </c>
      <c r="AZ27">
        <f t="shared" si="20"/>
        <v>5</v>
      </c>
      <c r="BA27" t="s">
        <v>98</v>
      </c>
      <c r="BB27">
        <f t="shared" si="21"/>
        <v>4</v>
      </c>
      <c r="BC27" t="s">
        <v>100</v>
      </c>
      <c r="BD27" t="s">
        <v>102</v>
      </c>
      <c r="BE27">
        <f t="shared" si="22"/>
        <v>6</v>
      </c>
      <c r="BF27">
        <v>0</v>
      </c>
      <c r="BG27" t="s">
        <v>102</v>
      </c>
      <c r="BH27">
        <v>0</v>
      </c>
      <c r="BI27">
        <v>1566</v>
      </c>
      <c r="BJ27">
        <v>1566</v>
      </c>
      <c r="BK27" t="s">
        <v>103</v>
      </c>
      <c r="BL27">
        <f t="shared" si="23"/>
        <v>6</v>
      </c>
      <c r="BM27" t="s">
        <v>104</v>
      </c>
      <c r="BN27" t="s">
        <v>105</v>
      </c>
      <c r="BO27" t="s">
        <v>106</v>
      </c>
      <c r="BP27">
        <f t="shared" si="24"/>
        <v>6</v>
      </c>
      <c r="BQ27">
        <v>1600</v>
      </c>
      <c r="BR27">
        <v>0</v>
      </c>
      <c r="BS27">
        <v>0</v>
      </c>
      <c r="BT27">
        <v>1600</v>
      </c>
      <c r="BU27">
        <v>0</v>
      </c>
      <c r="BV27">
        <v>0</v>
      </c>
      <c r="BW27">
        <v>2</v>
      </c>
      <c r="BX27">
        <v>0</v>
      </c>
      <c r="BY27">
        <v>3</v>
      </c>
      <c r="BZ27">
        <v>1</v>
      </c>
      <c r="CA27" t="s">
        <v>97</v>
      </c>
      <c r="CB27">
        <f t="shared" si="25"/>
        <v>5</v>
      </c>
      <c r="CC27">
        <v>7</v>
      </c>
      <c r="CD27" t="s">
        <v>107</v>
      </c>
      <c r="CE27">
        <v>1</v>
      </c>
      <c r="CF27" t="s">
        <v>97</v>
      </c>
      <c r="CG27" t="s">
        <v>108</v>
      </c>
      <c r="CH27">
        <f t="shared" si="26"/>
        <v>6</v>
      </c>
      <c r="CI27">
        <v>2007</v>
      </c>
      <c r="CJ27" t="s">
        <v>109</v>
      </c>
      <c r="CK27">
        <f t="shared" si="27"/>
        <v>3</v>
      </c>
      <c r="CL27">
        <v>3</v>
      </c>
      <c r="CM27">
        <v>890</v>
      </c>
      <c r="CN27" t="s">
        <v>98</v>
      </c>
      <c r="CO27">
        <f t="shared" si="28"/>
        <v>4</v>
      </c>
      <c r="CP27" t="s">
        <v>98</v>
      </c>
      <c r="CQ27">
        <f t="shared" si="29"/>
        <v>4</v>
      </c>
      <c r="CR27" t="s">
        <v>105</v>
      </c>
      <c r="CS27">
        <f t="shared" si="30"/>
        <v>3</v>
      </c>
      <c r="CT27">
        <v>0</v>
      </c>
      <c r="CU27">
        <v>56</v>
      </c>
      <c r="CV27">
        <v>0</v>
      </c>
      <c r="CW27">
        <v>0</v>
      </c>
      <c r="CX27">
        <v>0</v>
      </c>
      <c r="CY27">
        <v>0</v>
      </c>
      <c r="CZ27" t="s">
        <v>83</v>
      </c>
      <c r="DA27" t="s">
        <v>83</v>
      </c>
      <c r="DB27">
        <f t="shared" si="31"/>
        <v>5</v>
      </c>
      <c r="DC27" t="s">
        <v>83</v>
      </c>
      <c r="DD27">
        <v>0</v>
      </c>
      <c r="DE27">
        <v>7</v>
      </c>
      <c r="DF27">
        <v>2009</v>
      </c>
      <c r="DG27">
        <f t="shared" si="34"/>
        <v>14</v>
      </c>
      <c r="DH27" t="s">
        <v>110</v>
      </c>
      <c r="DI27">
        <f t="shared" si="32"/>
        <v>4</v>
      </c>
      <c r="DJ27" t="s">
        <v>111</v>
      </c>
      <c r="DK27">
        <f t="shared" si="33"/>
        <v>5</v>
      </c>
      <c r="DL27">
        <v>256300</v>
      </c>
    </row>
    <row r="28" spans="1:116" x14ac:dyDescent="0.35">
      <c r="A28">
        <v>27</v>
      </c>
      <c r="B28">
        <v>20</v>
      </c>
      <c r="C28" t="s">
        <v>81</v>
      </c>
      <c r="D28">
        <f t="shared" si="0"/>
        <v>4</v>
      </c>
      <c r="E28">
        <v>60</v>
      </c>
      <c r="F28">
        <v>7200</v>
      </c>
      <c r="G28" t="s">
        <v>82</v>
      </c>
      <c r="H28">
        <f t="shared" si="1"/>
        <v>2</v>
      </c>
      <c r="I28" t="s">
        <v>83</v>
      </c>
      <c r="J28" t="str">
        <f t="shared" si="2"/>
        <v/>
      </c>
      <c r="K28" t="s">
        <v>84</v>
      </c>
      <c r="L28">
        <f t="shared" si="3"/>
        <v>1</v>
      </c>
      <c r="M28" t="s">
        <v>85</v>
      </c>
      <c r="N28">
        <f t="shared" si="4"/>
        <v>2</v>
      </c>
      <c r="O28" t="s">
        <v>86</v>
      </c>
      <c r="P28">
        <f t="shared" si="5"/>
        <v>4</v>
      </c>
      <c r="Q28" t="s">
        <v>122</v>
      </c>
      <c r="R28">
        <f t="shared" si="6"/>
        <v>2</v>
      </c>
      <c r="S28" t="s">
        <v>88</v>
      </c>
      <c r="T28">
        <f t="shared" si="7"/>
        <v>3</v>
      </c>
      <c r="U28" t="s">
        <v>162</v>
      </c>
      <c r="V28">
        <f t="shared" si="8"/>
        <v>7</v>
      </c>
      <c r="W28" t="s">
        <v>90</v>
      </c>
      <c r="X28">
        <f t="shared" si="9"/>
        <v>7</v>
      </c>
      <c r="Y28" t="s">
        <v>90</v>
      </c>
      <c r="Z28">
        <f t="shared" si="10"/>
        <v>7</v>
      </c>
      <c r="AA28" t="s">
        <v>91</v>
      </c>
      <c r="AB28">
        <f t="shared" si="11"/>
        <v>3</v>
      </c>
      <c r="AC28" t="s">
        <v>115</v>
      </c>
      <c r="AD28">
        <f t="shared" si="12"/>
        <v>4</v>
      </c>
      <c r="AE28">
        <v>5</v>
      </c>
      <c r="AF28">
        <v>7</v>
      </c>
      <c r="AG28">
        <v>1951</v>
      </c>
      <c r="AH28">
        <v>2000</v>
      </c>
      <c r="AI28" t="s">
        <v>93</v>
      </c>
      <c r="AJ28">
        <f t="shared" si="13"/>
        <v>5</v>
      </c>
      <c r="AK28" t="s">
        <v>94</v>
      </c>
      <c r="AL28">
        <f t="shared" si="14"/>
        <v>8</v>
      </c>
      <c r="AM28" t="s">
        <v>124</v>
      </c>
      <c r="AN28">
        <f t="shared" si="15"/>
        <v>4</v>
      </c>
      <c r="AO28" t="s">
        <v>124</v>
      </c>
      <c r="AP28" t="s">
        <v>117</v>
      </c>
      <c r="AQ28">
        <f t="shared" si="16"/>
        <v>2</v>
      </c>
      <c r="AR28">
        <v>0</v>
      </c>
      <c r="AS28" t="s">
        <v>98</v>
      </c>
      <c r="AT28">
        <f t="shared" si="17"/>
        <v>3</v>
      </c>
      <c r="AU28" t="s">
        <v>98</v>
      </c>
      <c r="AV28">
        <f t="shared" si="18"/>
        <v>3</v>
      </c>
      <c r="AW28" t="s">
        <v>118</v>
      </c>
      <c r="AX28">
        <f t="shared" si="19"/>
        <v>2</v>
      </c>
      <c r="AY28" t="s">
        <v>98</v>
      </c>
      <c r="AZ28">
        <f t="shared" si="20"/>
        <v>4</v>
      </c>
      <c r="BA28" t="s">
        <v>98</v>
      </c>
      <c r="BB28">
        <f t="shared" si="21"/>
        <v>4</v>
      </c>
      <c r="BC28" t="s">
        <v>121</v>
      </c>
      <c r="BD28" t="s">
        <v>141</v>
      </c>
      <c r="BE28">
        <f t="shared" si="22"/>
        <v>3</v>
      </c>
      <c r="BF28">
        <v>234</v>
      </c>
      <c r="BG28" t="s">
        <v>153</v>
      </c>
      <c r="BH28">
        <v>486</v>
      </c>
      <c r="BI28">
        <v>180</v>
      </c>
      <c r="BJ28">
        <v>900</v>
      </c>
      <c r="BK28" t="s">
        <v>103</v>
      </c>
      <c r="BL28">
        <f t="shared" si="23"/>
        <v>6</v>
      </c>
      <c r="BM28" t="s">
        <v>98</v>
      </c>
      <c r="BN28" t="s">
        <v>105</v>
      </c>
      <c r="BO28" t="s">
        <v>106</v>
      </c>
      <c r="BP28">
        <f t="shared" si="24"/>
        <v>6</v>
      </c>
      <c r="BQ28">
        <v>900</v>
      </c>
      <c r="BR28">
        <v>0</v>
      </c>
      <c r="BS28">
        <v>0</v>
      </c>
      <c r="BT28">
        <v>900</v>
      </c>
      <c r="BU28">
        <v>0</v>
      </c>
      <c r="BV28">
        <v>1</v>
      </c>
      <c r="BW28">
        <v>1</v>
      </c>
      <c r="BX28">
        <v>0</v>
      </c>
      <c r="BY28">
        <v>3</v>
      </c>
      <c r="BZ28">
        <v>1</v>
      </c>
      <c r="CA28" t="s">
        <v>97</v>
      </c>
      <c r="CB28">
        <f t="shared" si="25"/>
        <v>5</v>
      </c>
      <c r="CC28">
        <v>5</v>
      </c>
      <c r="CD28" t="s">
        <v>107</v>
      </c>
      <c r="CE28">
        <v>0</v>
      </c>
      <c r="CF28" t="s">
        <v>83</v>
      </c>
      <c r="CG28" t="s">
        <v>127</v>
      </c>
      <c r="CH28">
        <f t="shared" si="26"/>
        <v>5</v>
      </c>
      <c r="CI28">
        <v>2005</v>
      </c>
      <c r="CJ28" t="s">
        <v>102</v>
      </c>
      <c r="CK28">
        <f t="shared" si="27"/>
        <v>2</v>
      </c>
      <c r="CL28">
        <v>2</v>
      </c>
      <c r="CM28">
        <v>576</v>
      </c>
      <c r="CN28" t="s">
        <v>98</v>
      </c>
      <c r="CO28">
        <f t="shared" si="28"/>
        <v>4</v>
      </c>
      <c r="CP28" t="s">
        <v>98</v>
      </c>
      <c r="CQ28">
        <f t="shared" si="29"/>
        <v>4</v>
      </c>
      <c r="CR28" t="s">
        <v>105</v>
      </c>
      <c r="CS28">
        <f t="shared" si="30"/>
        <v>3</v>
      </c>
      <c r="CT28">
        <v>222</v>
      </c>
      <c r="CU28">
        <v>32</v>
      </c>
      <c r="CV28">
        <v>0</v>
      </c>
      <c r="CW28">
        <v>0</v>
      </c>
      <c r="CX28">
        <v>0</v>
      </c>
      <c r="CY28">
        <v>0</v>
      </c>
      <c r="CZ28" t="s">
        <v>83</v>
      </c>
      <c r="DA28" t="s">
        <v>83</v>
      </c>
      <c r="DB28">
        <f t="shared" si="31"/>
        <v>5</v>
      </c>
      <c r="DC28" t="s">
        <v>83</v>
      </c>
      <c r="DD28">
        <v>0</v>
      </c>
      <c r="DE28">
        <v>5</v>
      </c>
      <c r="DF28">
        <v>2010</v>
      </c>
      <c r="DG28">
        <f t="shared" si="34"/>
        <v>13</v>
      </c>
      <c r="DH28" t="s">
        <v>110</v>
      </c>
      <c r="DI28">
        <f t="shared" si="32"/>
        <v>4</v>
      </c>
      <c r="DJ28" t="s">
        <v>111</v>
      </c>
      <c r="DK28">
        <f t="shared" si="33"/>
        <v>5</v>
      </c>
      <c r="DL28">
        <v>134800</v>
      </c>
    </row>
    <row r="29" spans="1:116" x14ac:dyDescent="0.35">
      <c r="A29">
        <v>28</v>
      </c>
      <c r="B29">
        <v>20</v>
      </c>
      <c r="C29" t="s">
        <v>81</v>
      </c>
      <c r="D29">
        <f t="shared" si="0"/>
        <v>4</v>
      </c>
      <c r="E29">
        <v>98</v>
      </c>
      <c r="F29">
        <v>11478</v>
      </c>
      <c r="G29" t="s">
        <v>82</v>
      </c>
      <c r="H29">
        <f t="shared" si="1"/>
        <v>2</v>
      </c>
      <c r="I29" t="s">
        <v>83</v>
      </c>
      <c r="J29" t="str">
        <f t="shared" si="2"/>
        <v/>
      </c>
      <c r="K29" t="s">
        <v>84</v>
      </c>
      <c r="L29">
        <f t="shared" si="3"/>
        <v>1</v>
      </c>
      <c r="M29" t="s">
        <v>85</v>
      </c>
      <c r="N29">
        <f t="shared" si="4"/>
        <v>2</v>
      </c>
      <c r="O29" t="s">
        <v>86</v>
      </c>
      <c r="P29">
        <f t="shared" si="5"/>
        <v>4</v>
      </c>
      <c r="Q29" t="s">
        <v>87</v>
      </c>
      <c r="R29">
        <f t="shared" si="6"/>
        <v>4</v>
      </c>
      <c r="S29" t="s">
        <v>88</v>
      </c>
      <c r="T29">
        <f t="shared" si="7"/>
        <v>3</v>
      </c>
      <c r="U29" t="s">
        <v>154</v>
      </c>
      <c r="V29">
        <f t="shared" si="8"/>
        <v>19</v>
      </c>
      <c r="W29" t="s">
        <v>90</v>
      </c>
      <c r="X29">
        <f t="shared" si="9"/>
        <v>7</v>
      </c>
      <c r="Y29" t="s">
        <v>90</v>
      </c>
      <c r="Z29">
        <f t="shared" si="10"/>
        <v>7</v>
      </c>
      <c r="AA29" t="s">
        <v>91</v>
      </c>
      <c r="AB29">
        <f t="shared" si="11"/>
        <v>3</v>
      </c>
      <c r="AC29" t="s">
        <v>115</v>
      </c>
      <c r="AD29">
        <f t="shared" si="12"/>
        <v>4</v>
      </c>
      <c r="AE29">
        <v>8</v>
      </c>
      <c r="AF29">
        <v>5</v>
      </c>
      <c r="AG29">
        <v>2007</v>
      </c>
      <c r="AH29">
        <v>2008</v>
      </c>
      <c r="AI29" t="s">
        <v>93</v>
      </c>
      <c r="AJ29">
        <f t="shared" si="13"/>
        <v>5</v>
      </c>
      <c r="AK29" t="s">
        <v>94</v>
      </c>
      <c r="AL29">
        <f t="shared" si="14"/>
        <v>8</v>
      </c>
      <c r="AM29" t="s">
        <v>95</v>
      </c>
      <c r="AN29">
        <f t="shared" si="15"/>
        <v>14</v>
      </c>
      <c r="AO29" t="s">
        <v>95</v>
      </c>
      <c r="AP29" t="s">
        <v>137</v>
      </c>
      <c r="AQ29">
        <f t="shared" si="16"/>
        <v>5</v>
      </c>
      <c r="AR29">
        <v>200</v>
      </c>
      <c r="AS29" t="s">
        <v>97</v>
      </c>
      <c r="AT29">
        <f t="shared" si="17"/>
        <v>4</v>
      </c>
      <c r="AU29" t="s">
        <v>98</v>
      </c>
      <c r="AV29">
        <f t="shared" si="18"/>
        <v>3</v>
      </c>
      <c r="AW29" t="s">
        <v>99</v>
      </c>
      <c r="AX29">
        <f t="shared" si="19"/>
        <v>6</v>
      </c>
      <c r="AY29" t="s">
        <v>104</v>
      </c>
      <c r="AZ29">
        <f t="shared" si="20"/>
        <v>6</v>
      </c>
      <c r="BA29" t="s">
        <v>98</v>
      </c>
      <c r="BB29">
        <f t="shared" si="21"/>
        <v>4</v>
      </c>
      <c r="BC29" t="s">
        <v>100</v>
      </c>
      <c r="BD29" t="s">
        <v>101</v>
      </c>
      <c r="BE29">
        <f t="shared" si="22"/>
        <v>7</v>
      </c>
      <c r="BF29">
        <v>1218</v>
      </c>
      <c r="BG29" t="s">
        <v>102</v>
      </c>
      <c r="BH29">
        <v>0</v>
      </c>
      <c r="BI29">
        <v>486</v>
      </c>
      <c r="BJ29">
        <v>1704</v>
      </c>
      <c r="BK29" t="s">
        <v>103</v>
      </c>
      <c r="BL29">
        <f t="shared" si="23"/>
        <v>6</v>
      </c>
      <c r="BM29" t="s">
        <v>104</v>
      </c>
      <c r="BN29" t="s">
        <v>105</v>
      </c>
      <c r="BO29" t="s">
        <v>106</v>
      </c>
      <c r="BP29">
        <f t="shared" si="24"/>
        <v>6</v>
      </c>
      <c r="BQ29">
        <v>1704</v>
      </c>
      <c r="BR29">
        <v>0</v>
      </c>
      <c r="BS29">
        <v>0</v>
      </c>
      <c r="BT29">
        <v>1704</v>
      </c>
      <c r="BU29">
        <v>1</v>
      </c>
      <c r="BV29">
        <v>0</v>
      </c>
      <c r="BW29">
        <v>2</v>
      </c>
      <c r="BX29">
        <v>0</v>
      </c>
      <c r="BY29">
        <v>3</v>
      </c>
      <c r="BZ29">
        <v>1</v>
      </c>
      <c r="CA29" t="s">
        <v>97</v>
      </c>
      <c r="CB29">
        <f t="shared" si="25"/>
        <v>5</v>
      </c>
      <c r="CC29">
        <v>7</v>
      </c>
      <c r="CD29" t="s">
        <v>107</v>
      </c>
      <c r="CE29">
        <v>1</v>
      </c>
      <c r="CF29" t="s">
        <v>97</v>
      </c>
      <c r="CG29" t="s">
        <v>108</v>
      </c>
      <c r="CH29">
        <f t="shared" si="26"/>
        <v>6</v>
      </c>
      <c r="CI29">
        <v>2008</v>
      </c>
      <c r="CJ29" t="s">
        <v>109</v>
      </c>
      <c r="CK29">
        <f t="shared" si="27"/>
        <v>3</v>
      </c>
      <c r="CL29">
        <v>3</v>
      </c>
      <c r="CM29">
        <v>772</v>
      </c>
      <c r="CN29" t="s">
        <v>98</v>
      </c>
      <c r="CO29">
        <f t="shared" si="28"/>
        <v>4</v>
      </c>
      <c r="CP29" t="s">
        <v>98</v>
      </c>
      <c r="CQ29">
        <f t="shared" si="29"/>
        <v>4</v>
      </c>
      <c r="CR29" t="s">
        <v>105</v>
      </c>
      <c r="CS29">
        <f t="shared" si="30"/>
        <v>3</v>
      </c>
      <c r="CT29">
        <v>0</v>
      </c>
      <c r="CU29">
        <v>50</v>
      </c>
      <c r="CV29">
        <v>0</v>
      </c>
      <c r="CW29">
        <v>0</v>
      </c>
      <c r="CX29">
        <v>0</v>
      </c>
      <c r="CY29">
        <v>0</v>
      </c>
      <c r="CZ29" t="s">
        <v>83</v>
      </c>
      <c r="DA29" t="s">
        <v>83</v>
      </c>
      <c r="DB29">
        <f t="shared" si="31"/>
        <v>5</v>
      </c>
      <c r="DC29" t="s">
        <v>83</v>
      </c>
      <c r="DD29">
        <v>0</v>
      </c>
      <c r="DE29">
        <v>5</v>
      </c>
      <c r="DF29">
        <v>2010</v>
      </c>
      <c r="DG29">
        <f t="shared" si="34"/>
        <v>13</v>
      </c>
      <c r="DH29" t="s">
        <v>110</v>
      </c>
      <c r="DI29">
        <f t="shared" si="32"/>
        <v>4</v>
      </c>
      <c r="DJ29" t="s">
        <v>111</v>
      </c>
      <c r="DK29">
        <f t="shared" si="33"/>
        <v>5</v>
      </c>
      <c r="DL29">
        <v>306000</v>
      </c>
    </row>
    <row r="30" spans="1:116" x14ac:dyDescent="0.35">
      <c r="A30">
        <v>29</v>
      </c>
      <c r="B30">
        <v>20</v>
      </c>
      <c r="C30" t="s">
        <v>81</v>
      </c>
      <c r="D30">
        <f t="shared" si="0"/>
        <v>4</v>
      </c>
      <c r="E30">
        <v>47</v>
      </c>
      <c r="F30">
        <v>16321</v>
      </c>
      <c r="G30" t="s">
        <v>82</v>
      </c>
      <c r="H30">
        <f t="shared" si="1"/>
        <v>2</v>
      </c>
      <c r="I30" t="s">
        <v>83</v>
      </c>
      <c r="J30" t="str">
        <f t="shared" si="2"/>
        <v/>
      </c>
      <c r="K30" t="s">
        <v>120</v>
      </c>
      <c r="L30">
        <f t="shared" si="3"/>
        <v>2</v>
      </c>
      <c r="M30" t="s">
        <v>85</v>
      </c>
      <c r="N30">
        <f t="shared" si="4"/>
        <v>2</v>
      </c>
      <c r="O30" t="s">
        <v>86</v>
      </c>
      <c r="P30">
        <f t="shared" si="5"/>
        <v>4</v>
      </c>
      <c r="Q30" t="s">
        <v>166</v>
      </c>
      <c r="R30">
        <f t="shared" si="6"/>
        <v>1</v>
      </c>
      <c r="S30" t="s">
        <v>88</v>
      </c>
      <c r="T30">
        <f t="shared" si="7"/>
        <v>3</v>
      </c>
      <c r="U30" t="s">
        <v>162</v>
      </c>
      <c r="V30">
        <f t="shared" si="8"/>
        <v>7</v>
      </c>
      <c r="W30" t="s">
        <v>90</v>
      </c>
      <c r="X30">
        <f t="shared" si="9"/>
        <v>7</v>
      </c>
      <c r="Y30" t="s">
        <v>90</v>
      </c>
      <c r="Z30">
        <f t="shared" si="10"/>
        <v>7</v>
      </c>
      <c r="AA30" t="s">
        <v>91</v>
      </c>
      <c r="AB30">
        <f t="shared" si="11"/>
        <v>3</v>
      </c>
      <c r="AC30" t="s">
        <v>115</v>
      </c>
      <c r="AD30">
        <f t="shared" si="12"/>
        <v>4</v>
      </c>
      <c r="AE30">
        <v>5</v>
      </c>
      <c r="AF30">
        <v>6</v>
      </c>
      <c r="AG30">
        <v>1957</v>
      </c>
      <c r="AH30">
        <v>1997</v>
      </c>
      <c r="AI30" t="s">
        <v>93</v>
      </c>
      <c r="AJ30">
        <f t="shared" si="13"/>
        <v>5</v>
      </c>
      <c r="AK30" t="s">
        <v>94</v>
      </c>
      <c r="AL30">
        <f t="shared" si="14"/>
        <v>8</v>
      </c>
      <c r="AM30" t="s">
        <v>116</v>
      </c>
      <c r="AN30">
        <f t="shared" si="15"/>
        <v>10</v>
      </c>
      <c r="AO30" t="s">
        <v>116</v>
      </c>
      <c r="AP30" t="s">
        <v>117</v>
      </c>
      <c r="AQ30">
        <f t="shared" si="16"/>
        <v>2</v>
      </c>
      <c r="AR30">
        <v>0</v>
      </c>
      <c r="AS30" t="s">
        <v>98</v>
      </c>
      <c r="AT30">
        <f t="shared" si="17"/>
        <v>3</v>
      </c>
      <c r="AU30" t="s">
        <v>98</v>
      </c>
      <c r="AV30">
        <f t="shared" si="18"/>
        <v>3</v>
      </c>
      <c r="AW30" t="s">
        <v>118</v>
      </c>
      <c r="AX30">
        <f t="shared" si="19"/>
        <v>2</v>
      </c>
      <c r="AY30" t="s">
        <v>98</v>
      </c>
      <c r="AZ30">
        <f t="shared" si="20"/>
        <v>4</v>
      </c>
      <c r="BA30" t="s">
        <v>98</v>
      </c>
      <c r="BB30">
        <f t="shared" si="21"/>
        <v>4</v>
      </c>
      <c r="BC30" t="s">
        <v>97</v>
      </c>
      <c r="BD30" t="s">
        <v>141</v>
      </c>
      <c r="BE30">
        <f t="shared" si="22"/>
        <v>3</v>
      </c>
      <c r="BF30">
        <v>1277</v>
      </c>
      <c r="BG30" t="s">
        <v>102</v>
      </c>
      <c r="BH30">
        <v>0</v>
      </c>
      <c r="BI30">
        <v>207</v>
      </c>
      <c r="BJ30">
        <v>1484</v>
      </c>
      <c r="BK30" t="s">
        <v>103</v>
      </c>
      <c r="BL30">
        <f t="shared" si="23"/>
        <v>6</v>
      </c>
      <c r="BM30" t="s">
        <v>98</v>
      </c>
      <c r="BN30" t="s">
        <v>105</v>
      </c>
      <c r="BO30" t="s">
        <v>106</v>
      </c>
      <c r="BP30">
        <f t="shared" si="24"/>
        <v>6</v>
      </c>
      <c r="BQ30">
        <v>1600</v>
      </c>
      <c r="BR30">
        <v>0</v>
      </c>
      <c r="BS30">
        <v>0</v>
      </c>
      <c r="BT30">
        <v>1600</v>
      </c>
      <c r="BU30">
        <v>1</v>
      </c>
      <c r="BV30">
        <v>0</v>
      </c>
      <c r="BW30">
        <v>1</v>
      </c>
      <c r="BX30">
        <v>0</v>
      </c>
      <c r="BY30">
        <v>2</v>
      </c>
      <c r="BZ30">
        <v>1</v>
      </c>
      <c r="CA30" t="s">
        <v>98</v>
      </c>
      <c r="CB30">
        <f t="shared" si="25"/>
        <v>4</v>
      </c>
      <c r="CC30">
        <v>6</v>
      </c>
      <c r="CD30" t="s">
        <v>107</v>
      </c>
      <c r="CE30">
        <v>2</v>
      </c>
      <c r="CF30" t="s">
        <v>97</v>
      </c>
      <c r="CG30" t="s">
        <v>108</v>
      </c>
      <c r="CH30">
        <f t="shared" si="26"/>
        <v>6</v>
      </c>
      <c r="CI30">
        <v>1957</v>
      </c>
      <c r="CJ30" t="s">
        <v>109</v>
      </c>
      <c r="CK30">
        <f t="shared" si="27"/>
        <v>3</v>
      </c>
      <c r="CL30">
        <v>1</v>
      </c>
      <c r="CM30">
        <v>319</v>
      </c>
      <c r="CN30" t="s">
        <v>98</v>
      </c>
      <c r="CO30">
        <f t="shared" si="28"/>
        <v>4</v>
      </c>
      <c r="CP30" t="s">
        <v>98</v>
      </c>
      <c r="CQ30">
        <f t="shared" si="29"/>
        <v>4</v>
      </c>
      <c r="CR30" t="s">
        <v>105</v>
      </c>
      <c r="CS30">
        <f t="shared" si="30"/>
        <v>3</v>
      </c>
      <c r="CT30">
        <v>288</v>
      </c>
      <c r="CU30">
        <v>258</v>
      </c>
      <c r="CV30">
        <v>0</v>
      </c>
      <c r="CW30">
        <v>0</v>
      </c>
      <c r="CX30">
        <v>0</v>
      </c>
      <c r="CY30">
        <v>0</v>
      </c>
      <c r="CZ30" t="s">
        <v>83</v>
      </c>
      <c r="DA30" t="s">
        <v>83</v>
      </c>
      <c r="DB30">
        <f t="shared" si="31"/>
        <v>5</v>
      </c>
      <c r="DC30" t="s">
        <v>83</v>
      </c>
      <c r="DD30">
        <v>0</v>
      </c>
      <c r="DE30">
        <v>12</v>
      </c>
      <c r="DF30">
        <v>2006</v>
      </c>
      <c r="DG30">
        <f t="shared" si="34"/>
        <v>17</v>
      </c>
      <c r="DH30" t="s">
        <v>110</v>
      </c>
      <c r="DI30">
        <f t="shared" si="32"/>
        <v>4</v>
      </c>
      <c r="DJ30" t="s">
        <v>111</v>
      </c>
      <c r="DK30">
        <f t="shared" si="33"/>
        <v>5</v>
      </c>
      <c r="DL30">
        <v>207500</v>
      </c>
    </row>
    <row r="31" spans="1:116" x14ac:dyDescent="0.35">
      <c r="A31">
        <v>30</v>
      </c>
      <c r="B31">
        <v>30</v>
      </c>
      <c r="C31" t="s">
        <v>142</v>
      </c>
      <c r="D31">
        <f t="shared" si="0"/>
        <v>2</v>
      </c>
      <c r="E31">
        <v>60</v>
      </c>
      <c r="F31">
        <v>6324</v>
      </c>
      <c r="G31" t="s">
        <v>82</v>
      </c>
      <c r="H31">
        <f t="shared" si="1"/>
        <v>2</v>
      </c>
      <c r="I31" t="s">
        <v>83</v>
      </c>
      <c r="J31" t="str">
        <f t="shared" si="2"/>
        <v/>
      </c>
      <c r="K31" t="s">
        <v>120</v>
      </c>
      <c r="L31">
        <f t="shared" si="3"/>
        <v>2</v>
      </c>
      <c r="M31" t="s">
        <v>85</v>
      </c>
      <c r="N31">
        <f t="shared" si="4"/>
        <v>2</v>
      </c>
      <c r="O31" t="s">
        <v>86</v>
      </c>
      <c r="P31">
        <f t="shared" si="5"/>
        <v>4</v>
      </c>
      <c r="Q31" t="s">
        <v>87</v>
      </c>
      <c r="R31">
        <f t="shared" si="6"/>
        <v>4</v>
      </c>
      <c r="S31" t="s">
        <v>88</v>
      </c>
      <c r="T31">
        <f t="shared" si="7"/>
        <v>3</v>
      </c>
      <c r="U31" t="s">
        <v>148</v>
      </c>
      <c r="V31">
        <f t="shared" si="8"/>
        <v>12</v>
      </c>
      <c r="W31" t="s">
        <v>114</v>
      </c>
      <c r="X31">
        <f t="shared" si="9"/>
        <v>2</v>
      </c>
      <c r="Y31" t="s">
        <v>182</v>
      </c>
      <c r="Z31">
        <f t="shared" si="10"/>
        <v>5</v>
      </c>
      <c r="AA31" t="s">
        <v>91</v>
      </c>
      <c r="AB31">
        <f t="shared" si="11"/>
        <v>3</v>
      </c>
      <c r="AC31" t="s">
        <v>115</v>
      </c>
      <c r="AD31">
        <f t="shared" si="12"/>
        <v>4</v>
      </c>
      <c r="AE31">
        <v>4</v>
      </c>
      <c r="AF31">
        <v>6</v>
      </c>
      <c r="AG31">
        <v>1927</v>
      </c>
      <c r="AH31">
        <v>1950</v>
      </c>
      <c r="AI31" t="s">
        <v>93</v>
      </c>
      <c r="AJ31">
        <f t="shared" si="13"/>
        <v>5</v>
      </c>
      <c r="AK31" t="s">
        <v>94</v>
      </c>
      <c r="AL31">
        <f t="shared" si="14"/>
        <v>8</v>
      </c>
      <c r="AM31" t="s">
        <v>116</v>
      </c>
      <c r="AN31">
        <f t="shared" si="15"/>
        <v>10</v>
      </c>
      <c r="AO31" t="s">
        <v>116</v>
      </c>
      <c r="AP31" t="s">
        <v>117</v>
      </c>
      <c r="AQ31">
        <f t="shared" si="16"/>
        <v>2</v>
      </c>
      <c r="AR31">
        <v>0</v>
      </c>
      <c r="AS31" t="s">
        <v>98</v>
      </c>
      <c r="AT31">
        <f t="shared" si="17"/>
        <v>3</v>
      </c>
      <c r="AU31" t="s">
        <v>98</v>
      </c>
      <c r="AV31">
        <f t="shared" si="18"/>
        <v>3</v>
      </c>
      <c r="AW31" t="s">
        <v>126</v>
      </c>
      <c r="AX31">
        <f t="shared" si="19"/>
        <v>3</v>
      </c>
      <c r="AY31" t="s">
        <v>98</v>
      </c>
      <c r="AZ31">
        <f t="shared" si="20"/>
        <v>4</v>
      </c>
      <c r="BA31" t="s">
        <v>98</v>
      </c>
      <c r="BB31">
        <f t="shared" si="21"/>
        <v>4</v>
      </c>
      <c r="BC31" t="s">
        <v>100</v>
      </c>
      <c r="BD31" t="s">
        <v>102</v>
      </c>
      <c r="BE31">
        <f t="shared" si="22"/>
        <v>6</v>
      </c>
      <c r="BF31">
        <v>0</v>
      </c>
      <c r="BG31" t="s">
        <v>102</v>
      </c>
      <c r="BH31">
        <v>0</v>
      </c>
      <c r="BI31">
        <v>520</v>
      </c>
      <c r="BJ31">
        <v>520</v>
      </c>
      <c r="BK31" t="s">
        <v>103</v>
      </c>
      <c r="BL31">
        <f t="shared" si="23"/>
        <v>6</v>
      </c>
      <c r="BM31" t="s">
        <v>147</v>
      </c>
      <c r="BN31" t="s">
        <v>177</v>
      </c>
      <c r="BO31" t="s">
        <v>106</v>
      </c>
      <c r="BP31">
        <f t="shared" si="24"/>
        <v>6</v>
      </c>
      <c r="BQ31">
        <v>520</v>
      </c>
      <c r="BR31">
        <v>0</v>
      </c>
      <c r="BS31">
        <v>0</v>
      </c>
      <c r="BT31">
        <v>520</v>
      </c>
      <c r="BU31">
        <v>0</v>
      </c>
      <c r="BV31">
        <v>0</v>
      </c>
      <c r="BW31">
        <v>1</v>
      </c>
      <c r="BX31">
        <v>0</v>
      </c>
      <c r="BY31">
        <v>1</v>
      </c>
      <c r="BZ31">
        <v>1</v>
      </c>
      <c r="CA31" t="s">
        <v>147</v>
      </c>
      <c r="CB31">
        <f t="shared" si="25"/>
        <v>3</v>
      </c>
      <c r="CC31">
        <v>4</v>
      </c>
      <c r="CD31" t="s">
        <v>107</v>
      </c>
      <c r="CE31">
        <v>0</v>
      </c>
      <c r="CF31" t="s">
        <v>83</v>
      </c>
      <c r="CG31" t="s">
        <v>127</v>
      </c>
      <c r="CH31">
        <f t="shared" si="26"/>
        <v>5</v>
      </c>
      <c r="CI31">
        <v>1920</v>
      </c>
      <c r="CJ31" t="s">
        <v>102</v>
      </c>
      <c r="CK31">
        <f t="shared" si="27"/>
        <v>2</v>
      </c>
      <c r="CL31">
        <v>1</v>
      </c>
      <c r="CM31">
        <v>240</v>
      </c>
      <c r="CN31" t="s">
        <v>147</v>
      </c>
      <c r="CO31">
        <f t="shared" si="28"/>
        <v>3</v>
      </c>
      <c r="CP31" t="s">
        <v>98</v>
      </c>
      <c r="CQ31">
        <f t="shared" si="29"/>
        <v>4</v>
      </c>
      <c r="CR31" t="s">
        <v>105</v>
      </c>
      <c r="CS31">
        <f t="shared" si="30"/>
        <v>3</v>
      </c>
      <c r="CT31">
        <v>49</v>
      </c>
      <c r="CU31">
        <v>0</v>
      </c>
      <c r="CV31">
        <v>87</v>
      </c>
      <c r="CW31">
        <v>0</v>
      </c>
      <c r="CX31">
        <v>0</v>
      </c>
      <c r="CY31">
        <v>0</v>
      </c>
      <c r="CZ31" t="s">
        <v>83</v>
      </c>
      <c r="DA31" t="s">
        <v>83</v>
      </c>
      <c r="DB31">
        <f t="shared" si="31"/>
        <v>5</v>
      </c>
      <c r="DC31" t="s">
        <v>83</v>
      </c>
      <c r="DD31">
        <v>0</v>
      </c>
      <c r="DE31">
        <v>5</v>
      </c>
      <c r="DF31">
        <v>2008</v>
      </c>
      <c r="DG31">
        <f t="shared" si="34"/>
        <v>15</v>
      </c>
      <c r="DH31" t="s">
        <v>110</v>
      </c>
      <c r="DI31">
        <f t="shared" si="32"/>
        <v>4</v>
      </c>
      <c r="DJ31" t="s">
        <v>111</v>
      </c>
      <c r="DK31">
        <f t="shared" si="33"/>
        <v>5</v>
      </c>
      <c r="DL31">
        <v>68500</v>
      </c>
    </row>
    <row r="32" spans="1:116" x14ac:dyDescent="0.35">
      <c r="A32">
        <v>31</v>
      </c>
      <c r="B32">
        <v>70</v>
      </c>
      <c r="C32" t="s">
        <v>183</v>
      </c>
      <c r="D32">
        <f t="shared" si="0"/>
        <v>1</v>
      </c>
      <c r="E32">
        <v>50</v>
      </c>
      <c r="F32">
        <v>8500</v>
      </c>
      <c r="G32" t="s">
        <v>82</v>
      </c>
      <c r="H32">
        <f t="shared" si="1"/>
        <v>2</v>
      </c>
      <c r="I32" t="s">
        <v>82</v>
      </c>
      <c r="J32">
        <f t="shared" si="2"/>
        <v>2</v>
      </c>
      <c r="K32" t="s">
        <v>84</v>
      </c>
      <c r="L32">
        <f t="shared" si="3"/>
        <v>1</v>
      </c>
      <c r="M32" t="s">
        <v>85</v>
      </c>
      <c r="N32">
        <f t="shared" si="4"/>
        <v>2</v>
      </c>
      <c r="O32" t="s">
        <v>86</v>
      </c>
      <c r="P32">
        <f t="shared" si="5"/>
        <v>4</v>
      </c>
      <c r="Q32" t="s">
        <v>87</v>
      </c>
      <c r="R32">
        <f t="shared" si="6"/>
        <v>4</v>
      </c>
      <c r="S32" t="s">
        <v>88</v>
      </c>
      <c r="T32">
        <f t="shared" si="7"/>
        <v>3</v>
      </c>
      <c r="U32" t="s">
        <v>176</v>
      </c>
      <c r="V32">
        <f t="shared" si="8"/>
        <v>3</v>
      </c>
      <c r="W32" t="s">
        <v>114</v>
      </c>
      <c r="X32">
        <f t="shared" si="9"/>
        <v>2</v>
      </c>
      <c r="Y32" t="s">
        <v>90</v>
      </c>
      <c r="Z32">
        <f t="shared" si="10"/>
        <v>7</v>
      </c>
      <c r="AA32" t="s">
        <v>91</v>
      </c>
      <c r="AB32">
        <f t="shared" si="11"/>
        <v>3</v>
      </c>
      <c r="AC32" t="s">
        <v>92</v>
      </c>
      <c r="AD32">
        <f t="shared" si="12"/>
        <v>8</v>
      </c>
      <c r="AE32">
        <v>4</v>
      </c>
      <c r="AF32">
        <v>4</v>
      </c>
      <c r="AG32">
        <v>1920</v>
      </c>
      <c r="AH32">
        <v>1950</v>
      </c>
      <c r="AI32" t="s">
        <v>184</v>
      </c>
      <c r="AJ32">
        <f t="shared" si="13"/>
        <v>3</v>
      </c>
      <c r="AK32" t="s">
        <v>94</v>
      </c>
      <c r="AL32">
        <f t="shared" si="14"/>
        <v>8</v>
      </c>
      <c r="AM32" t="s">
        <v>96</v>
      </c>
      <c r="AN32">
        <f t="shared" si="15"/>
        <v>5</v>
      </c>
      <c r="AO32" t="s">
        <v>96</v>
      </c>
      <c r="AP32" t="s">
        <v>117</v>
      </c>
      <c r="AQ32">
        <f t="shared" si="16"/>
        <v>2</v>
      </c>
      <c r="AR32">
        <v>0</v>
      </c>
      <c r="AS32" t="s">
        <v>98</v>
      </c>
      <c r="AT32">
        <f t="shared" si="17"/>
        <v>3</v>
      </c>
      <c r="AU32" t="s">
        <v>147</v>
      </c>
      <c r="AV32">
        <f t="shared" si="18"/>
        <v>2</v>
      </c>
      <c r="AW32" t="s">
        <v>126</v>
      </c>
      <c r="AX32">
        <f t="shared" si="19"/>
        <v>3</v>
      </c>
      <c r="AY32" t="s">
        <v>98</v>
      </c>
      <c r="AZ32">
        <f t="shared" si="20"/>
        <v>4</v>
      </c>
      <c r="BA32" t="s">
        <v>98</v>
      </c>
      <c r="BB32">
        <f t="shared" si="21"/>
        <v>4</v>
      </c>
      <c r="BC32" t="s">
        <v>100</v>
      </c>
      <c r="BD32" t="s">
        <v>102</v>
      </c>
      <c r="BE32">
        <f t="shared" si="22"/>
        <v>6</v>
      </c>
      <c r="BF32">
        <v>0</v>
      </c>
      <c r="BG32" t="s">
        <v>102</v>
      </c>
      <c r="BH32">
        <v>0</v>
      </c>
      <c r="BI32">
        <v>649</v>
      </c>
      <c r="BJ32">
        <v>649</v>
      </c>
      <c r="BK32" t="s">
        <v>103</v>
      </c>
      <c r="BL32">
        <f t="shared" si="23"/>
        <v>6</v>
      </c>
      <c r="BM32" t="s">
        <v>98</v>
      </c>
      <c r="BN32" t="s">
        <v>177</v>
      </c>
      <c r="BO32" t="s">
        <v>106</v>
      </c>
      <c r="BP32">
        <f t="shared" si="24"/>
        <v>6</v>
      </c>
      <c r="BQ32">
        <v>649</v>
      </c>
      <c r="BR32">
        <v>668</v>
      </c>
      <c r="BS32">
        <v>0</v>
      </c>
      <c r="BT32">
        <v>1317</v>
      </c>
      <c r="BU32">
        <v>0</v>
      </c>
      <c r="BV32">
        <v>0</v>
      </c>
      <c r="BW32">
        <v>1</v>
      </c>
      <c r="BX32">
        <v>0</v>
      </c>
      <c r="BY32">
        <v>3</v>
      </c>
      <c r="BZ32">
        <v>1</v>
      </c>
      <c r="CA32" t="s">
        <v>98</v>
      </c>
      <c r="CB32">
        <f t="shared" si="25"/>
        <v>4</v>
      </c>
      <c r="CC32">
        <v>6</v>
      </c>
      <c r="CD32" t="s">
        <v>107</v>
      </c>
      <c r="CE32">
        <v>0</v>
      </c>
      <c r="CF32" t="s">
        <v>83</v>
      </c>
      <c r="CG32" t="s">
        <v>127</v>
      </c>
      <c r="CH32">
        <f t="shared" si="26"/>
        <v>5</v>
      </c>
      <c r="CI32">
        <v>1920</v>
      </c>
      <c r="CJ32" t="s">
        <v>102</v>
      </c>
      <c r="CK32">
        <f t="shared" si="27"/>
        <v>2</v>
      </c>
      <c r="CL32">
        <v>1</v>
      </c>
      <c r="CM32">
        <v>250</v>
      </c>
      <c r="CN32" t="s">
        <v>98</v>
      </c>
      <c r="CO32">
        <f t="shared" si="28"/>
        <v>4</v>
      </c>
      <c r="CP32" t="s">
        <v>147</v>
      </c>
      <c r="CQ32">
        <f t="shared" si="29"/>
        <v>3</v>
      </c>
      <c r="CR32" t="s">
        <v>177</v>
      </c>
      <c r="CS32">
        <f t="shared" si="30"/>
        <v>2</v>
      </c>
      <c r="CT32">
        <v>0</v>
      </c>
      <c r="CU32">
        <v>54</v>
      </c>
      <c r="CV32">
        <v>172</v>
      </c>
      <c r="CW32">
        <v>0</v>
      </c>
      <c r="CX32">
        <v>0</v>
      </c>
      <c r="CY32">
        <v>0</v>
      </c>
      <c r="CZ32" t="s">
        <v>83</v>
      </c>
      <c r="DA32" t="s">
        <v>134</v>
      </c>
      <c r="DB32">
        <f t="shared" si="31"/>
        <v>3</v>
      </c>
      <c r="DC32" t="s">
        <v>83</v>
      </c>
      <c r="DD32">
        <v>0</v>
      </c>
      <c r="DE32">
        <v>7</v>
      </c>
      <c r="DF32">
        <v>2008</v>
      </c>
      <c r="DG32">
        <f t="shared" si="34"/>
        <v>15</v>
      </c>
      <c r="DH32" t="s">
        <v>110</v>
      </c>
      <c r="DI32">
        <f t="shared" si="32"/>
        <v>4</v>
      </c>
      <c r="DJ32" t="s">
        <v>111</v>
      </c>
      <c r="DK32">
        <f t="shared" si="33"/>
        <v>5</v>
      </c>
      <c r="DL32">
        <v>40000</v>
      </c>
    </row>
    <row r="33" spans="1:116" x14ac:dyDescent="0.35">
      <c r="A33">
        <v>32</v>
      </c>
      <c r="B33">
        <v>20</v>
      </c>
      <c r="C33" t="s">
        <v>81</v>
      </c>
      <c r="D33">
        <f t="shared" si="0"/>
        <v>4</v>
      </c>
      <c r="E33" t="s">
        <v>83</v>
      </c>
      <c r="F33">
        <v>8544</v>
      </c>
      <c r="G33" t="s">
        <v>82</v>
      </c>
      <c r="H33">
        <f t="shared" si="1"/>
        <v>2</v>
      </c>
      <c r="I33" t="s">
        <v>83</v>
      </c>
      <c r="J33" t="str">
        <f t="shared" si="2"/>
        <v/>
      </c>
      <c r="K33" t="s">
        <v>120</v>
      </c>
      <c r="L33">
        <f t="shared" si="3"/>
        <v>2</v>
      </c>
      <c r="M33" t="s">
        <v>85</v>
      </c>
      <c r="N33">
        <f t="shared" si="4"/>
        <v>2</v>
      </c>
      <c r="O33" t="s">
        <v>86</v>
      </c>
      <c r="P33">
        <f t="shared" si="5"/>
        <v>4</v>
      </c>
      <c r="Q33" t="s">
        <v>166</v>
      </c>
      <c r="R33">
        <f t="shared" si="6"/>
        <v>1</v>
      </c>
      <c r="S33" t="s">
        <v>88</v>
      </c>
      <c r="T33">
        <f t="shared" si="7"/>
        <v>3</v>
      </c>
      <c r="U33" t="s">
        <v>151</v>
      </c>
      <c r="V33">
        <f t="shared" si="8"/>
        <v>5</v>
      </c>
      <c r="W33" t="s">
        <v>90</v>
      </c>
      <c r="X33">
        <f t="shared" si="9"/>
        <v>7</v>
      </c>
      <c r="Y33" t="s">
        <v>90</v>
      </c>
      <c r="Z33">
        <f t="shared" si="10"/>
        <v>7</v>
      </c>
      <c r="AA33" t="s">
        <v>91</v>
      </c>
      <c r="AB33">
        <f t="shared" si="11"/>
        <v>3</v>
      </c>
      <c r="AC33" t="s">
        <v>115</v>
      </c>
      <c r="AD33">
        <f t="shared" si="12"/>
        <v>4</v>
      </c>
      <c r="AE33">
        <v>5</v>
      </c>
      <c r="AF33">
        <v>6</v>
      </c>
      <c r="AG33">
        <v>1966</v>
      </c>
      <c r="AH33">
        <v>2006</v>
      </c>
      <c r="AI33" t="s">
        <v>93</v>
      </c>
      <c r="AJ33">
        <f t="shared" si="13"/>
        <v>5</v>
      </c>
      <c r="AK33" t="s">
        <v>94</v>
      </c>
      <c r="AL33">
        <f t="shared" si="14"/>
        <v>8</v>
      </c>
      <c r="AM33" t="s">
        <v>140</v>
      </c>
      <c r="AN33">
        <f t="shared" si="15"/>
        <v>9</v>
      </c>
      <c r="AO33" t="s">
        <v>140</v>
      </c>
      <c r="AP33" t="s">
        <v>117</v>
      </c>
      <c r="AQ33">
        <f t="shared" si="16"/>
        <v>2</v>
      </c>
      <c r="AR33">
        <v>0</v>
      </c>
      <c r="AS33" t="s">
        <v>98</v>
      </c>
      <c r="AT33">
        <f t="shared" si="17"/>
        <v>3</v>
      </c>
      <c r="AU33" t="s">
        <v>98</v>
      </c>
      <c r="AV33">
        <f t="shared" si="18"/>
        <v>3</v>
      </c>
      <c r="AW33" t="s">
        <v>118</v>
      </c>
      <c r="AX33">
        <f t="shared" si="19"/>
        <v>2</v>
      </c>
      <c r="AY33" t="s">
        <v>98</v>
      </c>
      <c r="AZ33">
        <f t="shared" si="20"/>
        <v>4</v>
      </c>
      <c r="BA33" t="s">
        <v>98</v>
      </c>
      <c r="BB33">
        <f t="shared" si="21"/>
        <v>4</v>
      </c>
      <c r="BC33" t="s">
        <v>100</v>
      </c>
      <c r="BD33" t="s">
        <v>102</v>
      </c>
      <c r="BE33">
        <f t="shared" si="22"/>
        <v>6</v>
      </c>
      <c r="BF33">
        <v>0</v>
      </c>
      <c r="BG33" t="s">
        <v>102</v>
      </c>
      <c r="BH33">
        <v>0</v>
      </c>
      <c r="BI33">
        <v>1228</v>
      </c>
      <c r="BJ33">
        <v>1228</v>
      </c>
      <c r="BK33" t="s">
        <v>103</v>
      </c>
      <c r="BL33">
        <f t="shared" si="23"/>
        <v>6</v>
      </c>
      <c r="BM33" t="s">
        <v>97</v>
      </c>
      <c r="BN33" t="s">
        <v>105</v>
      </c>
      <c r="BO33" t="s">
        <v>106</v>
      </c>
      <c r="BP33">
        <f t="shared" si="24"/>
        <v>6</v>
      </c>
      <c r="BQ33">
        <v>1228</v>
      </c>
      <c r="BR33">
        <v>0</v>
      </c>
      <c r="BS33">
        <v>0</v>
      </c>
      <c r="BT33">
        <v>1228</v>
      </c>
      <c r="BU33">
        <v>0</v>
      </c>
      <c r="BV33">
        <v>0</v>
      </c>
      <c r="BW33">
        <v>1</v>
      </c>
      <c r="BX33">
        <v>1</v>
      </c>
      <c r="BY33">
        <v>3</v>
      </c>
      <c r="BZ33">
        <v>1</v>
      </c>
      <c r="CA33" t="s">
        <v>97</v>
      </c>
      <c r="CB33">
        <f t="shared" si="25"/>
        <v>5</v>
      </c>
      <c r="CC33">
        <v>6</v>
      </c>
      <c r="CD33" t="s">
        <v>107</v>
      </c>
      <c r="CE33">
        <v>0</v>
      </c>
      <c r="CF33" t="s">
        <v>83</v>
      </c>
      <c r="CG33" t="s">
        <v>108</v>
      </c>
      <c r="CH33">
        <f t="shared" si="26"/>
        <v>6</v>
      </c>
      <c r="CI33">
        <v>1966</v>
      </c>
      <c r="CJ33" t="s">
        <v>102</v>
      </c>
      <c r="CK33">
        <f t="shared" si="27"/>
        <v>2</v>
      </c>
      <c r="CL33">
        <v>1</v>
      </c>
      <c r="CM33">
        <v>271</v>
      </c>
      <c r="CN33" t="s">
        <v>98</v>
      </c>
      <c r="CO33">
        <f t="shared" si="28"/>
        <v>4</v>
      </c>
      <c r="CP33" t="s">
        <v>98</v>
      </c>
      <c r="CQ33">
        <f t="shared" si="29"/>
        <v>4</v>
      </c>
      <c r="CR33" t="s">
        <v>105</v>
      </c>
      <c r="CS33">
        <f t="shared" si="30"/>
        <v>3</v>
      </c>
      <c r="CT33">
        <v>0</v>
      </c>
      <c r="CU33">
        <v>65</v>
      </c>
      <c r="CV33">
        <v>0</v>
      </c>
      <c r="CW33">
        <v>0</v>
      </c>
      <c r="CX33">
        <v>0</v>
      </c>
      <c r="CY33">
        <v>0</v>
      </c>
      <c r="CZ33" t="s">
        <v>83</v>
      </c>
      <c r="DA33" t="s">
        <v>134</v>
      </c>
      <c r="DB33">
        <f t="shared" si="31"/>
        <v>3</v>
      </c>
      <c r="DC33" t="s">
        <v>83</v>
      </c>
      <c r="DD33">
        <v>0</v>
      </c>
      <c r="DE33">
        <v>6</v>
      </c>
      <c r="DF33">
        <v>2008</v>
      </c>
      <c r="DG33">
        <f t="shared" si="34"/>
        <v>15</v>
      </c>
      <c r="DH33" t="s">
        <v>110</v>
      </c>
      <c r="DI33">
        <f t="shared" si="32"/>
        <v>4</v>
      </c>
      <c r="DJ33" t="s">
        <v>111</v>
      </c>
      <c r="DK33">
        <f t="shared" si="33"/>
        <v>5</v>
      </c>
      <c r="DL33">
        <v>149350</v>
      </c>
    </row>
    <row r="34" spans="1:116" x14ac:dyDescent="0.35">
      <c r="A34">
        <v>33</v>
      </c>
      <c r="B34">
        <v>20</v>
      </c>
      <c r="C34" t="s">
        <v>81</v>
      </c>
      <c r="D34">
        <f t="shared" si="0"/>
        <v>4</v>
      </c>
      <c r="E34">
        <v>85</v>
      </c>
      <c r="F34">
        <v>11049</v>
      </c>
      <c r="G34" t="s">
        <v>82</v>
      </c>
      <c r="H34">
        <f t="shared" si="1"/>
        <v>2</v>
      </c>
      <c r="I34" t="s">
        <v>83</v>
      </c>
      <c r="J34" t="str">
        <f t="shared" si="2"/>
        <v/>
      </c>
      <c r="K34" t="s">
        <v>84</v>
      </c>
      <c r="L34">
        <f t="shared" si="3"/>
        <v>1</v>
      </c>
      <c r="M34" t="s">
        <v>85</v>
      </c>
      <c r="N34">
        <f t="shared" si="4"/>
        <v>2</v>
      </c>
      <c r="O34" t="s">
        <v>86</v>
      </c>
      <c r="P34">
        <f t="shared" si="5"/>
        <v>4</v>
      </c>
      <c r="Q34" t="s">
        <v>122</v>
      </c>
      <c r="R34">
        <f t="shared" si="6"/>
        <v>2</v>
      </c>
      <c r="S34" t="s">
        <v>88</v>
      </c>
      <c r="T34">
        <f t="shared" si="7"/>
        <v>3</v>
      </c>
      <c r="U34" t="s">
        <v>89</v>
      </c>
      <c r="V34">
        <f t="shared" si="8"/>
        <v>16</v>
      </c>
      <c r="W34" t="s">
        <v>90</v>
      </c>
      <c r="X34">
        <f t="shared" si="9"/>
        <v>7</v>
      </c>
      <c r="Y34" t="s">
        <v>90</v>
      </c>
      <c r="Z34">
        <f t="shared" si="10"/>
        <v>7</v>
      </c>
      <c r="AA34" t="s">
        <v>91</v>
      </c>
      <c r="AB34">
        <f t="shared" si="11"/>
        <v>3</v>
      </c>
      <c r="AC34" t="s">
        <v>115</v>
      </c>
      <c r="AD34">
        <f t="shared" si="12"/>
        <v>4</v>
      </c>
      <c r="AE34">
        <v>8</v>
      </c>
      <c r="AF34">
        <v>5</v>
      </c>
      <c r="AG34">
        <v>2007</v>
      </c>
      <c r="AH34">
        <v>2007</v>
      </c>
      <c r="AI34" t="s">
        <v>93</v>
      </c>
      <c r="AJ34">
        <f t="shared" si="13"/>
        <v>5</v>
      </c>
      <c r="AK34" t="s">
        <v>94</v>
      </c>
      <c r="AL34">
        <f t="shared" si="14"/>
        <v>8</v>
      </c>
      <c r="AM34" t="s">
        <v>95</v>
      </c>
      <c r="AN34">
        <f t="shared" si="15"/>
        <v>14</v>
      </c>
      <c r="AO34" t="s">
        <v>95</v>
      </c>
      <c r="AP34" t="s">
        <v>117</v>
      </c>
      <c r="AQ34">
        <f t="shared" si="16"/>
        <v>2</v>
      </c>
      <c r="AR34">
        <v>0</v>
      </c>
      <c r="AS34" t="s">
        <v>97</v>
      </c>
      <c r="AT34">
        <f t="shared" si="17"/>
        <v>4</v>
      </c>
      <c r="AU34" t="s">
        <v>98</v>
      </c>
      <c r="AV34">
        <f t="shared" si="18"/>
        <v>3</v>
      </c>
      <c r="AW34" t="s">
        <v>99</v>
      </c>
      <c r="AX34">
        <f t="shared" si="19"/>
        <v>6</v>
      </c>
      <c r="AY34" t="s">
        <v>104</v>
      </c>
      <c r="AZ34">
        <f t="shared" si="20"/>
        <v>6</v>
      </c>
      <c r="BA34" t="s">
        <v>98</v>
      </c>
      <c r="BB34">
        <f t="shared" si="21"/>
        <v>4</v>
      </c>
      <c r="BC34" t="s">
        <v>130</v>
      </c>
      <c r="BD34" t="s">
        <v>102</v>
      </c>
      <c r="BE34">
        <f t="shared" si="22"/>
        <v>6</v>
      </c>
      <c r="BF34">
        <v>0</v>
      </c>
      <c r="BG34" t="s">
        <v>102</v>
      </c>
      <c r="BH34">
        <v>0</v>
      </c>
      <c r="BI34">
        <v>1234</v>
      </c>
      <c r="BJ34">
        <v>1234</v>
      </c>
      <c r="BK34" t="s">
        <v>103</v>
      </c>
      <c r="BL34">
        <f t="shared" si="23"/>
        <v>6</v>
      </c>
      <c r="BM34" t="s">
        <v>104</v>
      </c>
      <c r="BN34" t="s">
        <v>105</v>
      </c>
      <c r="BO34" t="s">
        <v>106</v>
      </c>
      <c r="BP34">
        <f t="shared" si="24"/>
        <v>6</v>
      </c>
      <c r="BQ34">
        <v>1234</v>
      </c>
      <c r="BR34">
        <v>0</v>
      </c>
      <c r="BS34">
        <v>0</v>
      </c>
      <c r="BT34">
        <v>1234</v>
      </c>
      <c r="BU34">
        <v>0</v>
      </c>
      <c r="BV34">
        <v>0</v>
      </c>
      <c r="BW34">
        <v>2</v>
      </c>
      <c r="BX34">
        <v>0</v>
      </c>
      <c r="BY34">
        <v>3</v>
      </c>
      <c r="BZ34">
        <v>1</v>
      </c>
      <c r="CA34" t="s">
        <v>97</v>
      </c>
      <c r="CB34">
        <f t="shared" si="25"/>
        <v>5</v>
      </c>
      <c r="CC34">
        <v>7</v>
      </c>
      <c r="CD34" t="s">
        <v>107</v>
      </c>
      <c r="CE34">
        <v>0</v>
      </c>
      <c r="CF34" t="s">
        <v>83</v>
      </c>
      <c r="CG34" t="s">
        <v>108</v>
      </c>
      <c r="CH34">
        <f t="shared" si="26"/>
        <v>6</v>
      </c>
      <c r="CI34">
        <v>2007</v>
      </c>
      <c r="CJ34" t="s">
        <v>109</v>
      </c>
      <c r="CK34">
        <f t="shared" si="27"/>
        <v>3</v>
      </c>
      <c r="CL34">
        <v>2</v>
      </c>
      <c r="CM34">
        <v>484</v>
      </c>
      <c r="CN34" t="s">
        <v>98</v>
      </c>
      <c r="CO34">
        <f t="shared" si="28"/>
        <v>4</v>
      </c>
      <c r="CP34" t="s">
        <v>98</v>
      </c>
      <c r="CQ34">
        <f t="shared" si="29"/>
        <v>4</v>
      </c>
      <c r="CR34" t="s">
        <v>105</v>
      </c>
      <c r="CS34">
        <f t="shared" si="30"/>
        <v>3</v>
      </c>
      <c r="CT34">
        <v>0</v>
      </c>
      <c r="CU34">
        <v>30</v>
      </c>
      <c r="CV34">
        <v>0</v>
      </c>
      <c r="CW34">
        <v>0</v>
      </c>
      <c r="CX34">
        <v>0</v>
      </c>
      <c r="CY34">
        <v>0</v>
      </c>
      <c r="CZ34" t="s">
        <v>83</v>
      </c>
      <c r="DA34" t="s">
        <v>83</v>
      </c>
      <c r="DB34">
        <f t="shared" si="31"/>
        <v>5</v>
      </c>
      <c r="DC34" t="s">
        <v>83</v>
      </c>
      <c r="DD34">
        <v>0</v>
      </c>
      <c r="DE34">
        <v>1</v>
      </c>
      <c r="DF34">
        <v>2008</v>
      </c>
      <c r="DG34">
        <f t="shared" si="34"/>
        <v>15</v>
      </c>
      <c r="DH34" t="s">
        <v>110</v>
      </c>
      <c r="DI34">
        <f t="shared" si="32"/>
        <v>4</v>
      </c>
      <c r="DJ34" t="s">
        <v>111</v>
      </c>
      <c r="DK34">
        <f t="shared" si="33"/>
        <v>5</v>
      </c>
      <c r="DL34">
        <v>179900</v>
      </c>
    </row>
    <row r="35" spans="1:116" x14ac:dyDescent="0.35">
      <c r="A35">
        <v>34</v>
      </c>
      <c r="B35">
        <v>20</v>
      </c>
      <c r="C35" t="s">
        <v>81</v>
      </c>
      <c r="D35">
        <f t="shared" si="0"/>
        <v>4</v>
      </c>
      <c r="E35">
        <v>70</v>
      </c>
      <c r="F35">
        <v>10552</v>
      </c>
      <c r="G35" t="s">
        <v>82</v>
      </c>
      <c r="H35">
        <f t="shared" si="1"/>
        <v>2</v>
      </c>
      <c r="I35" t="s">
        <v>83</v>
      </c>
      <c r="J35" t="str">
        <f t="shared" si="2"/>
        <v/>
      </c>
      <c r="K35" t="s">
        <v>120</v>
      </c>
      <c r="L35">
        <f t="shared" si="3"/>
        <v>2</v>
      </c>
      <c r="M35" t="s">
        <v>85</v>
      </c>
      <c r="N35">
        <f t="shared" si="4"/>
        <v>2</v>
      </c>
      <c r="O35" t="s">
        <v>86</v>
      </c>
      <c r="P35">
        <f t="shared" si="5"/>
        <v>4</v>
      </c>
      <c r="Q35" t="s">
        <v>87</v>
      </c>
      <c r="R35">
        <f t="shared" si="6"/>
        <v>4</v>
      </c>
      <c r="S35" t="s">
        <v>88</v>
      </c>
      <c r="T35">
        <f t="shared" si="7"/>
        <v>3</v>
      </c>
      <c r="U35" t="s">
        <v>162</v>
      </c>
      <c r="V35">
        <f t="shared" si="8"/>
        <v>7</v>
      </c>
      <c r="W35" t="s">
        <v>90</v>
      </c>
      <c r="X35">
        <f t="shared" si="9"/>
        <v>7</v>
      </c>
      <c r="Y35" t="s">
        <v>90</v>
      </c>
      <c r="Z35">
        <f t="shared" si="10"/>
        <v>7</v>
      </c>
      <c r="AA35" t="s">
        <v>91</v>
      </c>
      <c r="AB35">
        <f t="shared" si="11"/>
        <v>3</v>
      </c>
      <c r="AC35" t="s">
        <v>115</v>
      </c>
      <c r="AD35">
        <f t="shared" si="12"/>
        <v>4</v>
      </c>
      <c r="AE35">
        <v>5</v>
      </c>
      <c r="AF35">
        <v>5</v>
      </c>
      <c r="AG35">
        <v>1959</v>
      </c>
      <c r="AH35">
        <v>1959</v>
      </c>
      <c r="AI35" t="s">
        <v>152</v>
      </c>
      <c r="AJ35">
        <f t="shared" si="13"/>
        <v>6</v>
      </c>
      <c r="AK35" t="s">
        <v>94</v>
      </c>
      <c r="AL35">
        <f t="shared" si="14"/>
        <v>8</v>
      </c>
      <c r="AM35" t="s">
        <v>96</v>
      </c>
      <c r="AN35">
        <f t="shared" si="15"/>
        <v>5</v>
      </c>
      <c r="AO35" t="s">
        <v>96</v>
      </c>
      <c r="AP35" t="s">
        <v>117</v>
      </c>
      <c r="AQ35">
        <f t="shared" si="16"/>
        <v>2</v>
      </c>
      <c r="AR35">
        <v>0</v>
      </c>
      <c r="AS35" t="s">
        <v>98</v>
      </c>
      <c r="AT35">
        <f t="shared" si="17"/>
        <v>3</v>
      </c>
      <c r="AU35" t="s">
        <v>98</v>
      </c>
      <c r="AV35">
        <f t="shared" si="18"/>
        <v>3</v>
      </c>
      <c r="AW35" t="s">
        <v>118</v>
      </c>
      <c r="AX35">
        <f t="shared" si="19"/>
        <v>2</v>
      </c>
      <c r="AY35" t="s">
        <v>98</v>
      </c>
      <c r="AZ35">
        <f t="shared" si="20"/>
        <v>4</v>
      </c>
      <c r="BA35" t="s">
        <v>98</v>
      </c>
      <c r="BB35">
        <f t="shared" si="21"/>
        <v>4</v>
      </c>
      <c r="BC35" t="s">
        <v>100</v>
      </c>
      <c r="BD35" t="s">
        <v>153</v>
      </c>
      <c r="BE35">
        <f t="shared" si="22"/>
        <v>2</v>
      </c>
      <c r="BF35">
        <v>1018</v>
      </c>
      <c r="BG35" t="s">
        <v>102</v>
      </c>
      <c r="BH35">
        <v>0</v>
      </c>
      <c r="BI35">
        <v>380</v>
      </c>
      <c r="BJ35">
        <v>1398</v>
      </c>
      <c r="BK35" t="s">
        <v>103</v>
      </c>
      <c r="BL35">
        <f t="shared" si="23"/>
        <v>6</v>
      </c>
      <c r="BM35" t="s">
        <v>97</v>
      </c>
      <c r="BN35" t="s">
        <v>105</v>
      </c>
      <c r="BO35" t="s">
        <v>106</v>
      </c>
      <c r="BP35">
        <f t="shared" si="24"/>
        <v>6</v>
      </c>
      <c r="BQ35">
        <v>1700</v>
      </c>
      <c r="BR35">
        <v>0</v>
      </c>
      <c r="BS35">
        <v>0</v>
      </c>
      <c r="BT35">
        <v>1700</v>
      </c>
      <c r="BU35">
        <v>0</v>
      </c>
      <c r="BV35">
        <v>1</v>
      </c>
      <c r="BW35">
        <v>1</v>
      </c>
      <c r="BX35">
        <v>1</v>
      </c>
      <c r="BY35">
        <v>4</v>
      </c>
      <c r="BZ35">
        <v>1</v>
      </c>
      <c r="CA35" t="s">
        <v>97</v>
      </c>
      <c r="CB35">
        <f t="shared" si="25"/>
        <v>5</v>
      </c>
      <c r="CC35">
        <v>6</v>
      </c>
      <c r="CD35" t="s">
        <v>107</v>
      </c>
      <c r="CE35">
        <v>1</v>
      </c>
      <c r="CF35" t="s">
        <v>97</v>
      </c>
      <c r="CG35" t="s">
        <v>108</v>
      </c>
      <c r="CH35">
        <f t="shared" si="26"/>
        <v>6</v>
      </c>
      <c r="CI35">
        <v>1959</v>
      </c>
      <c r="CJ35" t="s">
        <v>109</v>
      </c>
      <c r="CK35">
        <f t="shared" si="27"/>
        <v>3</v>
      </c>
      <c r="CL35">
        <v>2</v>
      </c>
      <c r="CM35">
        <v>447</v>
      </c>
      <c r="CN35" t="s">
        <v>98</v>
      </c>
      <c r="CO35">
        <f t="shared" si="28"/>
        <v>4</v>
      </c>
      <c r="CP35" t="s">
        <v>98</v>
      </c>
      <c r="CQ35">
        <f t="shared" si="29"/>
        <v>4</v>
      </c>
      <c r="CR35" t="s">
        <v>105</v>
      </c>
      <c r="CS35">
        <f t="shared" si="30"/>
        <v>3</v>
      </c>
      <c r="CT35">
        <v>0</v>
      </c>
      <c r="CU35">
        <v>38</v>
      </c>
      <c r="CV35">
        <v>0</v>
      </c>
      <c r="CW35">
        <v>0</v>
      </c>
      <c r="CX35">
        <v>0</v>
      </c>
      <c r="CY35">
        <v>0</v>
      </c>
      <c r="CZ35" t="s">
        <v>83</v>
      </c>
      <c r="DA35" t="s">
        <v>83</v>
      </c>
      <c r="DB35">
        <f t="shared" si="31"/>
        <v>5</v>
      </c>
      <c r="DC35" t="s">
        <v>83</v>
      </c>
      <c r="DD35">
        <v>0</v>
      </c>
      <c r="DE35">
        <v>4</v>
      </c>
      <c r="DF35">
        <v>2010</v>
      </c>
      <c r="DG35">
        <f t="shared" si="34"/>
        <v>13</v>
      </c>
      <c r="DH35" t="s">
        <v>110</v>
      </c>
      <c r="DI35">
        <f t="shared" si="32"/>
        <v>4</v>
      </c>
      <c r="DJ35" t="s">
        <v>111</v>
      </c>
      <c r="DK35">
        <f t="shared" si="33"/>
        <v>5</v>
      </c>
      <c r="DL35">
        <v>165500</v>
      </c>
    </row>
    <row r="36" spans="1:116" x14ac:dyDescent="0.35">
      <c r="A36">
        <v>35</v>
      </c>
      <c r="B36">
        <v>120</v>
      </c>
      <c r="C36" t="s">
        <v>81</v>
      </c>
      <c r="D36">
        <f t="shared" si="0"/>
        <v>4</v>
      </c>
      <c r="E36">
        <v>60</v>
      </c>
      <c r="F36">
        <v>7313</v>
      </c>
      <c r="G36" t="s">
        <v>82</v>
      </c>
      <c r="H36">
        <f t="shared" si="1"/>
        <v>2</v>
      </c>
      <c r="I36" t="s">
        <v>83</v>
      </c>
      <c r="J36" t="str">
        <f t="shared" si="2"/>
        <v/>
      </c>
      <c r="K36" t="s">
        <v>84</v>
      </c>
      <c r="L36">
        <f t="shared" si="3"/>
        <v>1</v>
      </c>
      <c r="M36" t="s">
        <v>85</v>
      </c>
      <c r="N36">
        <f t="shared" si="4"/>
        <v>2</v>
      </c>
      <c r="O36" t="s">
        <v>86</v>
      </c>
      <c r="P36">
        <f t="shared" si="5"/>
        <v>4</v>
      </c>
      <c r="Q36" t="s">
        <v>87</v>
      </c>
      <c r="R36">
        <f t="shared" si="6"/>
        <v>4</v>
      </c>
      <c r="S36" t="s">
        <v>88</v>
      </c>
      <c r="T36">
        <f t="shared" si="7"/>
        <v>3</v>
      </c>
      <c r="U36" t="s">
        <v>154</v>
      </c>
      <c r="V36">
        <f t="shared" si="8"/>
        <v>19</v>
      </c>
      <c r="W36" t="s">
        <v>90</v>
      </c>
      <c r="X36">
        <f t="shared" si="9"/>
        <v>7</v>
      </c>
      <c r="Y36" t="s">
        <v>90</v>
      </c>
      <c r="Z36">
        <f t="shared" si="10"/>
        <v>7</v>
      </c>
      <c r="AA36" t="s">
        <v>179</v>
      </c>
      <c r="AB36">
        <f t="shared" si="11"/>
        <v>4</v>
      </c>
      <c r="AC36" t="s">
        <v>115</v>
      </c>
      <c r="AD36">
        <f t="shared" si="12"/>
        <v>4</v>
      </c>
      <c r="AE36">
        <v>9</v>
      </c>
      <c r="AF36">
        <v>5</v>
      </c>
      <c r="AG36">
        <v>2005</v>
      </c>
      <c r="AH36">
        <v>2005</v>
      </c>
      <c r="AI36" t="s">
        <v>152</v>
      </c>
      <c r="AJ36">
        <f t="shared" si="13"/>
        <v>6</v>
      </c>
      <c r="AK36" t="s">
        <v>94</v>
      </c>
      <c r="AL36">
        <f t="shared" si="14"/>
        <v>8</v>
      </c>
      <c r="AM36" t="s">
        <v>116</v>
      </c>
      <c r="AN36">
        <f t="shared" si="15"/>
        <v>10</v>
      </c>
      <c r="AO36" t="s">
        <v>116</v>
      </c>
      <c r="AP36" t="s">
        <v>96</v>
      </c>
      <c r="AQ36">
        <f t="shared" si="16"/>
        <v>4</v>
      </c>
      <c r="AR36">
        <v>246</v>
      </c>
      <c r="AS36" t="s">
        <v>104</v>
      </c>
      <c r="AT36">
        <f t="shared" si="17"/>
        <v>5</v>
      </c>
      <c r="AU36" t="s">
        <v>98</v>
      </c>
      <c r="AV36">
        <f t="shared" si="18"/>
        <v>3</v>
      </c>
      <c r="AW36" t="s">
        <v>99</v>
      </c>
      <c r="AX36">
        <f t="shared" si="19"/>
        <v>6</v>
      </c>
      <c r="AY36" t="s">
        <v>104</v>
      </c>
      <c r="AZ36">
        <f t="shared" si="20"/>
        <v>6</v>
      </c>
      <c r="BA36" t="s">
        <v>98</v>
      </c>
      <c r="BB36">
        <f t="shared" si="21"/>
        <v>4</v>
      </c>
      <c r="BC36" t="s">
        <v>100</v>
      </c>
      <c r="BD36" t="s">
        <v>101</v>
      </c>
      <c r="BE36">
        <f t="shared" si="22"/>
        <v>7</v>
      </c>
      <c r="BF36">
        <v>1153</v>
      </c>
      <c r="BG36" t="s">
        <v>102</v>
      </c>
      <c r="BH36">
        <v>0</v>
      </c>
      <c r="BI36">
        <v>408</v>
      </c>
      <c r="BJ36">
        <v>1561</v>
      </c>
      <c r="BK36" t="s">
        <v>103</v>
      </c>
      <c r="BL36">
        <f t="shared" si="23"/>
        <v>6</v>
      </c>
      <c r="BM36" t="s">
        <v>104</v>
      </c>
      <c r="BN36" t="s">
        <v>105</v>
      </c>
      <c r="BO36" t="s">
        <v>106</v>
      </c>
      <c r="BP36">
        <f t="shared" si="24"/>
        <v>6</v>
      </c>
      <c r="BQ36">
        <v>1561</v>
      </c>
      <c r="BR36">
        <v>0</v>
      </c>
      <c r="BS36">
        <v>0</v>
      </c>
      <c r="BT36">
        <v>1561</v>
      </c>
      <c r="BU36">
        <v>1</v>
      </c>
      <c r="BV36">
        <v>0</v>
      </c>
      <c r="BW36">
        <v>2</v>
      </c>
      <c r="BX36">
        <v>0</v>
      </c>
      <c r="BY36">
        <v>2</v>
      </c>
      <c r="BZ36">
        <v>1</v>
      </c>
      <c r="CA36" t="s">
        <v>104</v>
      </c>
      <c r="CB36">
        <f t="shared" si="25"/>
        <v>6</v>
      </c>
      <c r="CC36">
        <v>6</v>
      </c>
      <c r="CD36" t="s">
        <v>107</v>
      </c>
      <c r="CE36">
        <v>1</v>
      </c>
      <c r="CF36" t="s">
        <v>97</v>
      </c>
      <c r="CG36" t="s">
        <v>108</v>
      </c>
      <c r="CH36">
        <f t="shared" si="26"/>
        <v>6</v>
      </c>
      <c r="CI36">
        <v>2005</v>
      </c>
      <c r="CJ36" t="s">
        <v>157</v>
      </c>
      <c r="CK36">
        <f t="shared" si="27"/>
        <v>4</v>
      </c>
      <c r="CL36">
        <v>2</v>
      </c>
      <c r="CM36">
        <v>556</v>
      </c>
      <c r="CN36" t="s">
        <v>98</v>
      </c>
      <c r="CO36">
        <f t="shared" si="28"/>
        <v>4</v>
      </c>
      <c r="CP36" t="s">
        <v>98</v>
      </c>
      <c r="CQ36">
        <f t="shared" si="29"/>
        <v>4</v>
      </c>
      <c r="CR36" t="s">
        <v>105</v>
      </c>
      <c r="CS36">
        <f t="shared" si="30"/>
        <v>3</v>
      </c>
      <c r="CT36">
        <v>203</v>
      </c>
      <c r="CU36">
        <v>47</v>
      </c>
      <c r="CV36">
        <v>0</v>
      </c>
      <c r="CW36">
        <v>0</v>
      </c>
      <c r="CX36">
        <v>0</v>
      </c>
      <c r="CY36">
        <v>0</v>
      </c>
      <c r="CZ36" t="s">
        <v>83</v>
      </c>
      <c r="DA36" t="s">
        <v>83</v>
      </c>
      <c r="DB36">
        <f t="shared" si="31"/>
        <v>5</v>
      </c>
      <c r="DC36" t="s">
        <v>83</v>
      </c>
      <c r="DD36">
        <v>0</v>
      </c>
      <c r="DE36">
        <v>8</v>
      </c>
      <c r="DF36">
        <v>2007</v>
      </c>
      <c r="DG36">
        <f t="shared" si="34"/>
        <v>16</v>
      </c>
      <c r="DH36" t="s">
        <v>110</v>
      </c>
      <c r="DI36">
        <f t="shared" si="32"/>
        <v>4</v>
      </c>
      <c r="DJ36" t="s">
        <v>111</v>
      </c>
      <c r="DK36">
        <f t="shared" si="33"/>
        <v>5</v>
      </c>
      <c r="DL36">
        <v>277500</v>
      </c>
    </row>
    <row r="37" spans="1:116" x14ac:dyDescent="0.35">
      <c r="A37">
        <v>36</v>
      </c>
      <c r="B37">
        <v>60</v>
      </c>
      <c r="C37" t="s">
        <v>81</v>
      </c>
      <c r="D37">
        <f t="shared" si="0"/>
        <v>4</v>
      </c>
      <c r="E37">
        <v>108</v>
      </c>
      <c r="F37">
        <v>13418</v>
      </c>
      <c r="G37" t="s">
        <v>82</v>
      </c>
      <c r="H37">
        <f t="shared" si="1"/>
        <v>2</v>
      </c>
      <c r="I37" t="s">
        <v>83</v>
      </c>
      <c r="J37" t="str">
        <f t="shared" si="2"/>
        <v/>
      </c>
      <c r="K37" t="s">
        <v>84</v>
      </c>
      <c r="L37">
        <f t="shared" si="3"/>
        <v>1</v>
      </c>
      <c r="M37" t="s">
        <v>85</v>
      </c>
      <c r="N37">
        <f t="shared" si="4"/>
        <v>2</v>
      </c>
      <c r="O37" t="s">
        <v>86</v>
      </c>
      <c r="P37">
        <f t="shared" si="5"/>
        <v>4</v>
      </c>
      <c r="Q37" t="s">
        <v>87</v>
      </c>
      <c r="R37">
        <f t="shared" si="6"/>
        <v>4</v>
      </c>
      <c r="S37" t="s">
        <v>88</v>
      </c>
      <c r="T37">
        <f t="shared" si="7"/>
        <v>3</v>
      </c>
      <c r="U37" t="s">
        <v>154</v>
      </c>
      <c r="V37">
        <f t="shared" si="8"/>
        <v>19</v>
      </c>
      <c r="W37" t="s">
        <v>90</v>
      </c>
      <c r="X37">
        <f t="shared" si="9"/>
        <v>7</v>
      </c>
      <c r="Y37" t="s">
        <v>90</v>
      </c>
      <c r="Z37">
        <f t="shared" si="10"/>
        <v>7</v>
      </c>
      <c r="AA37" t="s">
        <v>91</v>
      </c>
      <c r="AB37">
        <f t="shared" si="11"/>
        <v>3</v>
      </c>
      <c r="AC37" t="s">
        <v>92</v>
      </c>
      <c r="AD37">
        <f t="shared" si="12"/>
        <v>8</v>
      </c>
      <c r="AE37">
        <v>8</v>
      </c>
      <c r="AF37">
        <v>5</v>
      </c>
      <c r="AG37">
        <v>2004</v>
      </c>
      <c r="AH37">
        <v>2005</v>
      </c>
      <c r="AI37" t="s">
        <v>93</v>
      </c>
      <c r="AJ37">
        <f t="shared" si="13"/>
        <v>5</v>
      </c>
      <c r="AK37" t="s">
        <v>94</v>
      </c>
      <c r="AL37">
        <f t="shared" si="14"/>
        <v>8</v>
      </c>
      <c r="AM37" t="s">
        <v>95</v>
      </c>
      <c r="AN37">
        <f t="shared" si="15"/>
        <v>14</v>
      </c>
      <c r="AO37" t="s">
        <v>95</v>
      </c>
      <c r="AP37" t="s">
        <v>137</v>
      </c>
      <c r="AQ37">
        <f t="shared" si="16"/>
        <v>5</v>
      </c>
      <c r="AR37">
        <v>132</v>
      </c>
      <c r="AS37" t="s">
        <v>97</v>
      </c>
      <c r="AT37">
        <f t="shared" si="17"/>
        <v>4</v>
      </c>
      <c r="AU37" t="s">
        <v>98</v>
      </c>
      <c r="AV37">
        <f t="shared" si="18"/>
        <v>3</v>
      </c>
      <c r="AW37" t="s">
        <v>99</v>
      </c>
      <c r="AX37">
        <f t="shared" si="19"/>
        <v>6</v>
      </c>
      <c r="AY37" t="s">
        <v>104</v>
      </c>
      <c r="AZ37">
        <f t="shared" si="20"/>
        <v>6</v>
      </c>
      <c r="BA37" t="s">
        <v>98</v>
      </c>
      <c r="BB37">
        <f t="shared" si="21"/>
        <v>4</v>
      </c>
      <c r="BC37" t="s">
        <v>130</v>
      </c>
      <c r="BD37" t="s">
        <v>102</v>
      </c>
      <c r="BE37">
        <f t="shared" si="22"/>
        <v>6</v>
      </c>
      <c r="BF37">
        <v>0</v>
      </c>
      <c r="BG37" t="s">
        <v>102</v>
      </c>
      <c r="BH37">
        <v>0</v>
      </c>
      <c r="BI37">
        <v>1117</v>
      </c>
      <c r="BJ37">
        <v>1117</v>
      </c>
      <c r="BK37" t="s">
        <v>103</v>
      </c>
      <c r="BL37">
        <f t="shared" si="23"/>
        <v>6</v>
      </c>
      <c r="BM37" t="s">
        <v>104</v>
      </c>
      <c r="BN37" t="s">
        <v>105</v>
      </c>
      <c r="BO37" t="s">
        <v>106</v>
      </c>
      <c r="BP37">
        <f t="shared" si="24"/>
        <v>6</v>
      </c>
      <c r="BQ37">
        <v>1132</v>
      </c>
      <c r="BR37">
        <v>1320</v>
      </c>
      <c r="BS37">
        <v>0</v>
      </c>
      <c r="BT37">
        <v>2452</v>
      </c>
      <c r="BU37">
        <v>0</v>
      </c>
      <c r="BV37">
        <v>0</v>
      </c>
      <c r="BW37">
        <v>3</v>
      </c>
      <c r="BX37">
        <v>1</v>
      </c>
      <c r="BY37">
        <v>4</v>
      </c>
      <c r="BZ37">
        <v>1</v>
      </c>
      <c r="CA37" t="s">
        <v>97</v>
      </c>
      <c r="CB37">
        <f t="shared" si="25"/>
        <v>5</v>
      </c>
      <c r="CC37">
        <v>9</v>
      </c>
      <c r="CD37" t="s">
        <v>107</v>
      </c>
      <c r="CE37">
        <v>1</v>
      </c>
      <c r="CF37" t="s">
        <v>97</v>
      </c>
      <c r="CG37" t="s">
        <v>156</v>
      </c>
      <c r="CH37">
        <f t="shared" si="26"/>
        <v>7</v>
      </c>
      <c r="CI37">
        <v>2004</v>
      </c>
      <c r="CJ37" t="s">
        <v>157</v>
      </c>
      <c r="CK37">
        <f t="shared" si="27"/>
        <v>4</v>
      </c>
      <c r="CL37">
        <v>3</v>
      </c>
      <c r="CM37">
        <v>691</v>
      </c>
      <c r="CN37" t="s">
        <v>98</v>
      </c>
      <c r="CO37">
        <f t="shared" si="28"/>
        <v>4</v>
      </c>
      <c r="CP37" t="s">
        <v>98</v>
      </c>
      <c r="CQ37">
        <f t="shared" si="29"/>
        <v>4</v>
      </c>
      <c r="CR37" t="s">
        <v>105</v>
      </c>
      <c r="CS37">
        <f t="shared" si="30"/>
        <v>3</v>
      </c>
      <c r="CT37">
        <v>113</v>
      </c>
      <c r="CU37">
        <v>32</v>
      </c>
      <c r="CV37">
        <v>0</v>
      </c>
      <c r="CW37">
        <v>0</v>
      </c>
      <c r="CX37">
        <v>0</v>
      </c>
      <c r="CY37">
        <v>0</v>
      </c>
      <c r="CZ37" t="s">
        <v>83</v>
      </c>
      <c r="DA37" t="s">
        <v>83</v>
      </c>
      <c r="DB37">
        <f t="shared" si="31"/>
        <v>5</v>
      </c>
      <c r="DC37" t="s">
        <v>83</v>
      </c>
      <c r="DD37">
        <v>0</v>
      </c>
      <c r="DE37">
        <v>9</v>
      </c>
      <c r="DF37">
        <v>2006</v>
      </c>
      <c r="DG37">
        <f t="shared" si="34"/>
        <v>17</v>
      </c>
      <c r="DH37" t="s">
        <v>110</v>
      </c>
      <c r="DI37">
        <f t="shared" si="32"/>
        <v>4</v>
      </c>
      <c r="DJ37" t="s">
        <v>111</v>
      </c>
      <c r="DK37">
        <f t="shared" si="33"/>
        <v>5</v>
      </c>
      <c r="DL37">
        <v>309000</v>
      </c>
    </row>
    <row r="38" spans="1:116" x14ac:dyDescent="0.35">
      <c r="A38">
        <v>37</v>
      </c>
      <c r="B38">
        <v>20</v>
      </c>
      <c r="C38" t="s">
        <v>81</v>
      </c>
      <c r="D38">
        <f t="shared" si="0"/>
        <v>4</v>
      </c>
      <c r="E38">
        <v>112</v>
      </c>
      <c r="F38">
        <v>10859</v>
      </c>
      <c r="G38" t="s">
        <v>82</v>
      </c>
      <c r="H38">
        <f t="shared" si="1"/>
        <v>2</v>
      </c>
      <c r="I38" t="s">
        <v>83</v>
      </c>
      <c r="J38" t="str">
        <f t="shared" si="2"/>
        <v/>
      </c>
      <c r="K38" t="s">
        <v>84</v>
      </c>
      <c r="L38">
        <f t="shared" si="3"/>
        <v>1</v>
      </c>
      <c r="M38" t="s">
        <v>85</v>
      </c>
      <c r="N38">
        <f t="shared" si="4"/>
        <v>2</v>
      </c>
      <c r="O38" t="s">
        <v>86</v>
      </c>
      <c r="P38">
        <f t="shared" si="5"/>
        <v>4</v>
      </c>
      <c r="Q38" t="s">
        <v>122</v>
      </c>
      <c r="R38">
        <f t="shared" si="6"/>
        <v>2</v>
      </c>
      <c r="S38" t="s">
        <v>88</v>
      </c>
      <c r="T38">
        <f t="shared" si="7"/>
        <v>3</v>
      </c>
      <c r="U38" t="s">
        <v>89</v>
      </c>
      <c r="V38">
        <f t="shared" si="8"/>
        <v>16</v>
      </c>
      <c r="W38" t="s">
        <v>90</v>
      </c>
      <c r="X38">
        <f t="shared" si="9"/>
        <v>7</v>
      </c>
      <c r="Y38" t="s">
        <v>90</v>
      </c>
      <c r="Z38">
        <f t="shared" si="10"/>
        <v>7</v>
      </c>
      <c r="AA38" t="s">
        <v>91</v>
      </c>
      <c r="AB38">
        <f t="shared" si="11"/>
        <v>3</v>
      </c>
      <c r="AC38" t="s">
        <v>115</v>
      </c>
      <c r="AD38">
        <f t="shared" si="12"/>
        <v>4</v>
      </c>
      <c r="AE38">
        <v>5</v>
      </c>
      <c r="AF38">
        <v>5</v>
      </c>
      <c r="AG38">
        <v>1994</v>
      </c>
      <c r="AH38">
        <v>1995</v>
      </c>
      <c r="AI38" t="s">
        <v>93</v>
      </c>
      <c r="AJ38">
        <f t="shared" si="13"/>
        <v>5</v>
      </c>
      <c r="AK38" t="s">
        <v>94</v>
      </c>
      <c r="AL38">
        <f t="shared" si="14"/>
        <v>8</v>
      </c>
      <c r="AM38" t="s">
        <v>95</v>
      </c>
      <c r="AN38">
        <f t="shared" si="15"/>
        <v>14</v>
      </c>
      <c r="AO38" t="s">
        <v>95</v>
      </c>
      <c r="AP38" t="s">
        <v>117</v>
      </c>
      <c r="AQ38">
        <f t="shared" si="16"/>
        <v>2</v>
      </c>
      <c r="AR38">
        <v>0</v>
      </c>
      <c r="AS38" t="s">
        <v>98</v>
      </c>
      <c r="AT38">
        <f t="shared" si="17"/>
        <v>3</v>
      </c>
      <c r="AU38" t="s">
        <v>98</v>
      </c>
      <c r="AV38">
        <f t="shared" si="18"/>
        <v>3</v>
      </c>
      <c r="AW38" t="s">
        <v>99</v>
      </c>
      <c r="AX38">
        <f t="shared" si="19"/>
        <v>6</v>
      </c>
      <c r="AY38" t="s">
        <v>97</v>
      </c>
      <c r="AZ38">
        <f t="shared" si="20"/>
        <v>5</v>
      </c>
      <c r="BA38" t="s">
        <v>98</v>
      </c>
      <c r="BB38">
        <f t="shared" si="21"/>
        <v>4</v>
      </c>
      <c r="BC38" t="s">
        <v>100</v>
      </c>
      <c r="BD38" t="s">
        <v>102</v>
      </c>
      <c r="BE38">
        <f t="shared" si="22"/>
        <v>6</v>
      </c>
      <c r="BF38">
        <v>0</v>
      </c>
      <c r="BG38" t="s">
        <v>102</v>
      </c>
      <c r="BH38">
        <v>0</v>
      </c>
      <c r="BI38">
        <v>1097</v>
      </c>
      <c r="BJ38">
        <v>1097</v>
      </c>
      <c r="BK38" t="s">
        <v>103</v>
      </c>
      <c r="BL38">
        <f t="shared" si="23"/>
        <v>6</v>
      </c>
      <c r="BM38" t="s">
        <v>104</v>
      </c>
      <c r="BN38" t="s">
        <v>105</v>
      </c>
      <c r="BO38" t="s">
        <v>106</v>
      </c>
      <c r="BP38">
        <f t="shared" si="24"/>
        <v>6</v>
      </c>
      <c r="BQ38">
        <v>1097</v>
      </c>
      <c r="BR38">
        <v>0</v>
      </c>
      <c r="BS38">
        <v>0</v>
      </c>
      <c r="BT38">
        <v>1097</v>
      </c>
      <c r="BU38">
        <v>0</v>
      </c>
      <c r="BV38">
        <v>0</v>
      </c>
      <c r="BW38">
        <v>1</v>
      </c>
      <c r="BX38">
        <v>1</v>
      </c>
      <c r="BY38">
        <v>3</v>
      </c>
      <c r="BZ38">
        <v>1</v>
      </c>
      <c r="CA38" t="s">
        <v>98</v>
      </c>
      <c r="CB38">
        <f t="shared" si="25"/>
        <v>4</v>
      </c>
      <c r="CC38">
        <v>6</v>
      </c>
      <c r="CD38" t="s">
        <v>107</v>
      </c>
      <c r="CE38">
        <v>0</v>
      </c>
      <c r="CF38" t="s">
        <v>83</v>
      </c>
      <c r="CG38" t="s">
        <v>108</v>
      </c>
      <c r="CH38">
        <f t="shared" si="26"/>
        <v>6</v>
      </c>
      <c r="CI38">
        <v>1995</v>
      </c>
      <c r="CJ38" t="s">
        <v>102</v>
      </c>
      <c r="CK38">
        <f t="shared" si="27"/>
        <v>2</v>
      </c>
      <c r="CL38">
        <v>2</v>
      </c>
      <c r="CM38">
        <v>672</v>
      </c>
      <c r="CN38" t="s">
        <v>98</v>
      </c>
      <c r="CO38">
        <f t="shared" si="28"/>
        <v>4</v>
      </c>
      <c r="CP38" t="s">
        <v>98</v>
      </c>
      <c r="CQ38">
        <f t="shared" si="29"/>
        <v>4</v>
      </c>
      <c r="CR38" t="s">
        <v>105</v>
      </c>
      <c r="CS38">
        <f t="shared" si="30"/>
        <v>3</v>
      </c>
      <c r="CT38">
        <v>392</v>
      </c>
      <c r="CU38">
        <v>64</v>
      </c>
      <c r="CV38">
        <v>0</v>
      </c>
      <c r="CW38">
        <v>0</v>
      </c>
      <c r="CX38">
        <v>0</v>
      </c>
      <c r="CY38">
        <v>0</v>
      </c>
      <c r="CZ38" t="s">
        <v>83</v>
      </c>
      <c r="DA38" t="s">
        <v>83</v>
      </c>
      <c r="DB38">
        <f t="shared" si="31"/>
        <v>5</v>
      </c>
      <c r="DC38" t="s">
        <v>83</v>
      </c>
      <c r="DD38">
        <v>0</v>
      </c>
      <c r="DE38">
        <v>6</v>
      </c>
      <c r="DF38">
        <v>2009</v>
      </c>
      <c r="DG38">
        <f t="shared" si="34"/>
        <v>14</v>
      </c>
      <c r="DH38" t="s">
        <v>110</v>
      </c>
      <c r="DI38">
        <f t="shared" si="32"/>
        <v>4</v>
      </c>
      <c r="DJ38" t="s">
        <v>111</v>
      </c>
      <c r="DK38">
        <f t="shared" si="33"/>
        <v>5</v>
      </c>
      <c r="DL38">
        <v>145000</v>
      </c>
    </row>
    <row r="39" spans="1:116" x14ac:dyDescent="0.35">
      <c r="A39">
        <v>38</v>
      </c>
      <c r="B39">
        <v>20</v>
      </c>
      <c r="C39" t="s">
        <v>81</v>
      </c>
      <c r="D39">
        <f t="shared" si="0"/>
        <v>4</v>
      </c>
      <c r="E39">
        <v>74</v>
      </c>
      <c r="F39">
        <v>8532</v>
      </c>
      <c r="G39" t="s">
        <v>82</v>
      </c>
      <c r="H39">
        <f t="shared" si="1"/>
        <v>2</v>
      </c>
      <c r="I39" t="s">
        <v>83</v>
      </c>
      <c r="J39" t="str">
        <f t="shared" si="2"/>
        <v/>
      </c>
      <c r="K39" t="s">
        <v>84</v>
      </c>
      <c r="L39">
        <f t="shared" si="3"/>
        <v>1</v>
      </c>
      <c r="M39" t="s">
        <v>85</v>
      </c>
      <c r="N39">
        <f t="shared" si="4"/>
        <v>2</v>
      </c>
      <c r="O39" t="s">
        <v>86</v>
      </c>
      <c r="P39">
        <f t="shared" si="5"/>
        <v>4</v>
      </c>
      <c r="Q39" t="s">
        <v>87</v>
      </c>
      <c r="R39">
        <f t="shared" si="6"/>
        <v>4</v>
      </c>
      <c r="S39" t="s">
        <v>88</v>
      </c>
      <c r="T39">
        <f t="shared" si="7"/>
        <v>3</v>
      </c>
      <c r="U39" t="s">
        <v>162</v>
      </c>
      <c r="V39">
        <f t="shared" si="8"/>
        <v>7</v>
      </c>
      <c r="W39" t="s">
        <v>90</v>
      </c>
      <c r="X39">
        <f t="shared" si="9"/>
        <v>7</v>
      </c>
      <c r="Y39" t="s">
        <v>90</v>
      </c>
      <c r="Z39">
        <f t="shared" si="10"/>
        <v>7</v>
      </c>
      <c r="AA39" t="s">
        <v>91</v>
      </c>
      <c r="AB39">
        <f t="shared" si="11"/>
        <v>3</v>
      </c>
      <c r="AC39" t="s">
        <v>115</v>
      </c>
      <c r="AD39">
        <f t="shared" si="12"/>
        <v>4</v>
      </c>
      <c r="AE39">
        <v>5</v>
      </c>
      <c r="AF39">
        <v>6</v>
      </c>
      <c r="AG39">
        <v>1954</v>
      </c>
      <c r="AH39">
        <v>1990</v>
      </c>
      <c r="AI39" t="s">
        <v>152</v>
      </c>
      <c r="AJ39">
        <f t="shared" si="13"/>
        <v>6</v>
      </c>
      <c r="AK39" t="s">
        <v>94</v>
      </c>
      <c r="AL39">
        <f t="shared" si="14"/>
        <v>8</v>
      </c>
      <c r="AM39" t="s">
        <v>124</v>
      </c>
      <c r="AN39">
        <f t="shared" si="15"/>
        <v>4</v>
      </c>
      <c r="AO39" t="s">
        <v>124</v>
      </c>
      <c r="AP39" t="s">
        <v>96</v>
      </c>
      <c r="AQ39">
        <f t="shared" si="16"/>
        <v>4</v>
      </c>
      <c r="AR39">
        <v>650</v>
      </c>
      <c r="AS39" t="s">
        <v>98</v>
      </c>
      <c r="AT39">
        <f t="shared" si="17"/>
        <v>3</v>
      </c>
      <c r="AU39" t="s">
        <v>98</v>
      </c>
      <c r="AV39">
        <f t="shared" si="18"/>
        <v>3</v>
      </c>
      <c r="AW39" t="s">
        <v>118</v>
      </c>
      <c r="AX39">
        <f t="shared" si="19"/>
        <v>2</v>
      </c>
      <c r="AY39" t="s">
        <v>98</v>
      </c>
      <c r="AZ39">
        <f t="shared" si="20"/>
        <v>4</v>
      </c>
      <c r="BA39" t="s">
        <v>98</v>
      </c>
      <c r="BB39">
        <f t="shared" si="21"/>
        <v>4</v>
      </c>
      <c r="BC39" t="s">
        <v>100</v>
      </c>
      <c r="BD39" t="s">
        <v>153</v>
      </c>
      <c r="BE39">
        <f t="shared" si="22"/>
        <v>2</v>
      </c>
      <c r="BF39">
        <v>1213</v>
      </c>
      <c r="BG39" t="s">
        <v>102</v>
      </c>
      <c r="BH39">
        <v>0</v>
      </c>
      <c r="BI39">
        <v>84</v>
      </c>
      <c r="BJ39">
        <v>1297</v>
      </c>
      <c r="BK39" t="s">
        <v>103</v>
      </c>
      <c r="BL39">
        <f t="shared" si="23"/>
        <v>6</v>
      </c>
      <c r="BM39" t="s">
        <v>97</v>
      </c>
      <c r="BN39" t="s">
        <v>105</v>
      </c>
      <c r="BO39" t="s">
        <v>106</v>
      </c>
      <c r="BP39">
        <f t="shared" si="24"/>
        <v>6</v>
      </c>
      <c r="BQ39">
        <v>1297</v>
      </c>
      <c r="BR39">
        <v>0</v>
      </c>
      <c r="BS39">
        <v>0</v>
      </c>
      <c r="BT39">
        <v>1297</v>
      </c>
      <c r="BU39">
        <v>0</v>
      </c>
      <c r="BV39">
        <v>1</v>
      </c>
      <c r="BW39">
        <v>1</v>
      </c>
      <c r="BX39">
        <v>0</v>
      </c>
      <c r="BY39">
        <v>3</v>
      </c>
      <c r="BZ39">
        <v>1</v>
      </c>
      <c r="CA39" t="s">
        <v>98</v>
      </c>
      <c r="CB39">
        <f t="shared" si="25"/>
        <v>4</v>
      </c>
      <c r="CC39">
        <v>5</v>
      </c>
      <c r="CD39" t="s">
        <v>107</v>
      </c>
      <c r="CE39">
        <v>1</v>
      </c>
      <c r="CF39" t="s">
        <v>98</v>
      </c>
      <c r="CG39" t="s">
        <v>108</v>
      </c>
      <c r="CH39">
        <f t="shared" si="26"/>
        <v>6</v>
      </c>
      <c r="CI39">
        <v>1954</v>
      </c>
      <c r="CJ39" t="s">
        <v>157</v>
      </c>
      <c r="CK39">
        <f t="shared" si="27"/>
        <v>4</v>
      </c>
      <c r="CL39">
        <v>2</v>
      </c>
      <c r="CM39">
        <v>498</v>
      </c>
      <c r="CN39" t="s">
        <v>98</v>
      </c>
      <c r="CO39">
        <f t="shared" si="28"/>
        <v>4</v>
      </c>
      <c r="CP39" t="s">
        <v>98</v>
      </c>
      <c r="CQ39">
        <f t="shared" si="29"/>
        <v>4</v>
      </c>
      <c r="CR39" t="s">
        <v>105</v>
      </c>
      <c r="CS39">
        <f t="shared" si="30"/>
        <v>3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 t="s">
        <v>83</v>
      </c>
      <c r="DA39" t="s">
        <v>83</v>
      </c>
      <c r="DB39">
        <f t="shared" si="31"/>
        <v>5</v>
      </c>
      <c r="DC39" t="s">
        <v>83</v>
      </c>
      <c r="DD39">
        <v>0</v>
      </c>
      <c r="DE39">
        <v>10</v>
      </c>
      <c r="DF39">
        <v>2009</v>
      </c>
      <c r="DG39">
        <f t="shared" si="34"/>
        <v>14</v>
      </c>
      <c r="DH39" t="s">
        <v>110</v>
      </c>
      <c r="DI39">
        <f t="shared" si="32"/>
        <v>4</v>
      </c>
      <c r="DJ39" t="s">
        <v>111</v>
      </c>
      <c r="DK39">
        <f t="shared" si="33"/>
        <v>5</v>
      </c>
      <c r="DL39">
        <v>153000</v>
      </c>
    </row>
    <row r="40" spans="1:116" x14ac:dyDescent="0.35">
      <c r="A40">
        <v>39</v>
      </c>
      <c r="B40">
        <v>20</v>
      </c>
      <c r="C40" t="s">
        <v>81</v>
      </c>
      <c r="D40">
        <f t="shared" si="0"/>
        <v>4</v>
      </c>
      <c r="E40">
        <v>68</v>
      </c>
      <c r="F40">
        <v>7922</v>
      </c>
      <c r="G40" t="s">
        <v>82</v>
      </c>
      <c r="H40">
        <f t="shared" si="1"/>
        <v>2</v>
      </c>
      <c r="I40" t="s">
        <v>83</v>
      </c>
      <c r="J40" t="str">
        <f t="shared" si="2"/>
        <v/>
      </c>
      <c r="K40" t="s">
        <v>84</v>
      </c>
      <c r="L40">
        <f t="shared" si="3"/>
        <v>1</v>
      </c>
      <c r="M40" t="s">
        <v>85</v>
      </c>
      <c r="N40">
        <f t="shared" si="4"/>
        <v>2</v>
      </c>
      <c r="O40" t="s">
        <v>86</v>
      </c>
      <c r="P40">
        <f t="shared" si="5"/>
        <v>4</v>
      </c>
      <c r="Q40" t="s">
        <v>87</v>
      </c>
      <c r="R40">
        <f t="shared" si="6"/>
        <v>4</v>
      </c>
      <c r="S40" t="s">
        <v>88</v>
      </c>
      <c r="T40">
        <f t="shared" si="7"/>
        <v>3</v>
      </c>
      <c r="U40" t="s">
        <v>162</v>
      </c>
      <c r="V40">
        <f t="shared" si="8"/>
        <v>7</v>
      </c>
      <c r="W40" t="s">
        <v>90</v>
      </c>
      <c r="X40">
        <f t="shared" si="9"/>
        <v>7</v>
      </c>
      <c r="Y40" t="s">
        <v>90</v>
      </c>
      <c r="Z40">
        <f t="shared" si="10"/>
        <v>7</v>
      </c>
      <c r="AA40" t="s">
        <v>91</v>
      </c>
      <c r="AB40">
        <f t="shared" si="11"/>
        <v>3</v>
      </c>
      <c r="AC40" t="s">
        <v>115</v>
      </c>
      <c r="AD40">
        <f t="shared" si="12"/>
        <v>4</v>
      </c>
      <c r="AE40">
        <v>5</v>
      </c>
      <c r="AF40">
        <v>7</v>
      </c>
      <c r="AG40">
        <v>1953</v>
      </c>
      <c r="AH40">
        <v>2007</v>
      </c>
      <c r="AI40" t="s">
        <v>93</v>
      </c>
      <c r="AJ40">
        <f t="shared" si="13"/>
        <v>5</v>
      </c>
      <c r="AK40" t="s">
        <v>94</v>
      </c>
      <c r="AL40">
        <f t="shared" si="14"/>
        <v>8</v>
      </c>
      <c r="AM40" t="s">
        <v>95</v>
      </c>
      <c r="AN40">
        <f t="shared" si="15"/>
        <v>14</v>
      </c>
      <c r="AO40" t="s">
        <v>95</v>
      </c>
      <c r="AP40" t="s">
        <v>117</v>
      </c>
      <c r="AQ40">
        <f t="shared" si="16"/>
        <v>2</v>
      </c>
      <c r="AR40">
        <v>0</v>
      </c>
      <c r="AS40" t="s">
        <v>98</v>
      </c>
      <c r="AT40">
        <f t="shared" si="17"/>
        <v>3</v>
      </c>
      <c r="AU40" t="s">
        <v>97</v>
      </c>
      <c r="AV40">
        <f t="shared" si="18"/>
        <v>4</v>
      </c>
      <c r="AW40" t="s">
        <v>118</v>
      </c>
      <c r="AX40">
        <f t="shared" si="19"/>
        <v>2</v>
      </c>
      <c r="AY40" t="s">
        <v>98</v>
      </c>
      <c r="AZ40">
        <f t="shared" si="20"/>
        <v>4</v>
      </c>
      <c r="BA40" t="s">
        <v>98</v>
      </c>
      <c r="BB40">
        <f t="shared" si="21"/>
        <v>4</v>
      </c>
      <c r="BC40" t="s">
        <v>100</v>
      </c>
      <c r="BD40" t="s">
        <v>101</v>
      </c>
      <c r="BE40">
        <f t="shared" si="22"/>
        <v>7</v>
      </c>
      <c r="BF40">
        <v>731</v>
      </c>
      <c r="BG40" t="s">
        <v>102</v>
      </c>
      <c r="BH40">
        <v>0</v>
      </c>
      <c r="BI40">
        <v>326</v>
      </c>
      <c r="BJ40">
        <v>1057</v>
      </c>
      <c r="BK40" t="s">
        <v>103</v>
      </c>
      <c r="BL40">
        <f t="shared" si="23"/>
        <v>6</v>
      </c>
      <c r="BM40" t="s">
        <v>98</v>
      </c>
      <c r="BN40" t="s">
        <v>105</v>
      </c>
      <c r="BO40" t="s">
        <v>106</v>
      </c>
      <c r="BP40">
        <f t="shared" si="24"/>
        <v>6</v>
      </c>
      <c r="BQ40">
        <v>1057</v>
      </c>
      <c r="BR40">
        <v>0</v>
      </c>
      <c r="BS40">
        <v>0</v>
      </c>
      <c r="BT40">
        <v>1057</v>
      </c>
      <c r="BU40">
        <v>1</v>
      </c>
      <c r="BV40">
        <v>0</v>
      </c>
      <c r="BW40">
        <v>1</v>
      </c>
      <c r="BX40">
        <v>0</v>
      </c>
      <c r="BY40">
        <v>3</v>
      </c>
      <c r="BZ40">
        <v>1</v>
      </c>
      <c r="CA40" t="s">
        <v>97</v>
      </c>
      <c r="CB40">
        <f t="shared" si="25"/>
        <v>5</v>
      </c>
      <c r="CC40">
        <v>5</v>
      </c>
      <c r="CD40" t="s">
        <v>107</v>
      </c>
      <c r="CE40">
        <v>0</v>
      </c>
      <c r="CF40" t="s">
        <v>83</v>
      </c>
      <c r="CG40" t="s">
        <v>127</v>
      </c>
      <c r="CH40">
        <f t="shared" si="26"/>
        <v>5</v>
      </c>
      <c r="CI40">
        <v>1953</v>
      </c>
      <c r="CJ40" t="s">
        <v>102</v>
      </c>
      <c r="CK40">
        <f t="shared" si="27"/>
        <v>2</v>
      </c>
      <c r="CL40">
        <v>1</v>
      </c>
      <c r="CM40">
        <v>246</v>
      </c>
      <c r="CN40" t="s">
        <v>98</v>
      </c>
      <c r="CO40">
        <f t="shared" si="28"/>
        <v>4</v>
      </c>
      <c r="CP40" t="s">
        <v>98</v>
      </c>
      <c r="CQ40">
        <f t="shared" si="29"/>
        <v>4</v>
      </c>
      <c r="CR40" t="s">
        <v>105</v>
      </c>
      <c r="CS40">
        <f t="shared" si="30"/>
        <v>3</v>
      </c>
      <c r="CT40">
        <v>0</v>
      </c>
      <c r="CU40">
        <v>52</v>
      </c>
      <c r="CV40">
        <v>0</v>
      </c>
      <c r="CW40">
        <v>0</v>
      </c>
      <c r="CX40">
        <v>0</v>
      </c>
      <c r="CY40">
        <v>0</v>
      </c>
      <c r="CZ40" t="s">
        <v>83</v>
      </c>
      <c r="DA40" t="s">
        <v>83</v>
      </c>
      <c r="DB40">
        <f t="shared" si="31"/>
        <v>5</v>
      </c>
      <c r="DC40" t="s">
        <v>83</v>
      </c>
      <c r="DD40">
        <v>0</v>
      </c>
      <c r="DE40">
        <v>1</v>
      </c>
      <c r="DF40">
        <v>2010</v>
      </c>
      <c r="DG40">
        <f t="shared" si="34"/>
        <v>13</v>
      </c>
      <c r="DH40" t="s">
        <v>110</v>
      </c>
      <c r="DI40">
        <f t="shared" si="32"/>
        <v>4</v>
      </c>
      <c r="DJ40" t="s">
        <v>128</v>
      </c>
      <c r="DK40">
        <f t="shared" si="33"/>
        <v>3</v>
      </c>
      <c r="DL40">
        <v>109000</v>
      </c>
    </row>
    <row r="41" spans="1:116" x14ac:dyDescent="0.35">
      <c r="A41">
        <v>40</v>
      </c>
      <c r="B41">
        <v>90</v>
      </c>
      <c r="C41" t="s">
        <v>81</v>
      </c>
      <c r="D41">
        <f t="shared" si="0"/>
        <v>4</v>
      </c>
      <c r="E41">
        <v>65</v>
      </c>
      <c r="F41">
        <v>6040</v>
      </c>
      <c r="G41" t="s">
        <v>82</v>
      </c>
      <c r="H41">
        <f t="shared" si="1"/>
        <v>2</v>
      </c>
      <c r="I41" t="s">
        <v>83</v>
      </c>
      <c r="J41" t="str">
        <f t="shared" si="2"/>
        <v/>
      </c>
      <c r="K41" t="s">
        <v>84</v>
      </c>
      <c r="L41">
        <f t="shared" si="3"/>
        <v>1</v>
      </c>
      <c r="M41" t="s">
        <v>85</v>
      </c>
      <c r="N41">
        <f t="shared" si="4"/>
        <v>2</v>
      </c>
      <c r="O41" t="s">
        <v>86</v>
      </c>
      <c r="P41">
        <f t="shared" si="5"/>
        <v>4</v>
      </c>
      <c r="Q41" t="s">
        <v>87</v>
      </c>
      <c r="R41">
        <f t="shared" si="6"/>
        <v>4</v>
      </c>
      <c r="S41" t="s">
        <v>88</v>
      </c>
      <c r="T41">
        <f t="shared" si="7"/>
        <v>3</v>
      </c>
      <c r="U41" t="s">
        <v>185</v>
      </c>
      <c r="V41">
        <f t="shared" si="8"/>
        <v>4</v>
      </c>
      <c r="W41" t="s">
        <v>90</v>
      </c>
      <c r="X41">
        <f t="shared" si="9"/>
        <v>7</v>
      </c>
      <c r="Y41" t="s">
        <v>90</v>
      </c>
      <c r="Z41">
        <f t="shared" si="10"/>
        <v>7</v>
      </c>
      <c r="AA41" t="s">
        <v>167</v>
      </c>
      <c r="AB41">
        <f t="shared" si="11"/>
        <v>2</v>
      </c>
      <c r="AC41" t="s">
        <v>115</v>
      </c>
      <c r="AD41">
        <f t="shared" si="12"/>
        <v>4</v>
      </c>
      <c r="AE41">
        <v>4</v>
      </c>
      <c r="AF41">
        <v>5</v>
      </c>
      <c r="AG41">
        <v>1955</v>
      </c>
      <c r="AH41">
        <v>1955</v>
      </c>
      <c r="AI41" t="s">
        <v>93</v>
      </c>
      <c r="AJ41">
        <f t="shared" si="13"/>
        <v>5</v>
      </c>
      <c r="AK41" t="s">
        <v>94</v>
      </c>
      <c r="AL41">
        <f t="shared" si="14"/>
        <v>8</v>
      </c>
      <c r="AM41" t="s">
        <v>186</v>
      </c>
      <c r="AN41">
        <f t="shared" si="15"/>
        <v>6</v>
      </c>
      <c r="AO41" t="s">
        <v>161</v>
      </c>
      <c r="AP41" t="s">
        <v>117</v>
      </c>
      <c r="AQ41">
        <f t="shared" si="16"/>
        <v>2</v>
      </c>
      <c r="AR41">
        <v>0</v>
      </c>
      <c r="AS41" t="s">
        <v>98</v>
      </c>
      <c r="AT41">
        <f t="shared" si="17"/>
        <v>3</v>
      </c>
      <c r="AU41" t="s">
        <v>98</v>
      </c>
      <c r="AV41">
        <f t="shared" si="18"/>
        <v>3</v>
      </c>
      <c r="AW41" t="s">
        <v>99</v>
      </c>
      <c r="AX41">
        <f t="shared" si="19"/>
        <v>6</v>
      </c>
      <c r="AY41" t="s">
        <v>83</v>
      </c>
      <c r="AZ41">
        <f t="shared" si="20"/>
        <v>1</v>
      </c>
      <c r="BA41" t="s">
        <v>83</v>
      </c>
      <c r="BB41">
        <f t="shared" si="21"/>
        <v>1</v>
      </c>
      <c r="BC41" t="s">
        <v>83</v>
      </c>
      <c r="BD41" t="s">
        <v>83</v>
      </c>
      <c r="BE41">
        <f t="shared" si="22"/>
        <v>1</v>
      </c>
      <c r="BF41">
        <v>0</v>
      </c>
      <c r="BG41" t="s">
        <v>83</v>
      </c>
      <c r="BH41">
        <v>0</v>
      </c>
      <c r="BI41">
        <v>0</v>
      </c>
      <c r="BJ41">
        <v>0</v>
      </c>
      <c r="BK41" t="s">
        <v>103</v>
      </c>
      <c r="BL41">
        <f t="shared" si="23"/>
        <v>6</v>
      </c>
      <c r="BM41" t="s">
        <v>98</v>
      </c>
      <c r="BN41" t="s">
        <v>177</v>
      </c>
      <c r="BO41" t="s">
        <v>187</v>
      </c>
      <c r="BP41">
        <f t="shared" si="24"/>
        <v>4</v>
      </c>
      <c r="BQ41">
        <v>1152</v>
      </c>
      <c r="BR41">
        <v>0</v>
      </c>
      <c r="BS41">
        <v>0</v>
      </c>
      <c r="BT41">
        <v>1152</v>
      </c>
      <c r="BU41">
        <v>0</v>
      </c>
      <c r="BV41">
        <v>0</v>
      </c>
      <c r="BW41">
        <v>2</v>
      </c>
      <c r="BX41">
        <v>0</v>
      </c>
      <c r="BY41">
        <v>2</v>
      </c>
      <c r="BZ41">
        <v>2</v>
      </c>
      <c r="CA41" t="s">
        <v>147</v>
      </c>
      <c r="CB41">
        <f t="shared" si="25"/>
        <v>3</v>
      </c>
      <c r="CC41">
        <v>6</v>
      </c>
      <c r="CD41" t="s">
        <v>107</v>
      </c>
      <c r="CE41">
        <v>0</v>
      </c>
      <c r="CF41" t="s">
        <v>83</v>
      </c>
      <c r="CG41" t="s">
        <v>83</v>
      </c>
      <c r="CH41">
        <f t="shared" si="26"/>
        <v>3</v>
      </c>
      <c r="CI41" t="s">
        <v>83</v>
      </c>
      <c r="CJ41" t="s">
        <v>83</v>
      </c>
      <c r="CK41">
        <f t="shared" si="27"/>
        <v>1</v>
      </c>
      <c r="CL41">
        <v>0</v>
      </c>
      <c r="CM41">
        <v>0</v>
      </c>
      <c r="CN41" t="s">
        <v>83</v>
      </c>
      <c r="CO41">
        <f t="shared" si="28"/>
        <v>1</v>
      </c>
      <c r="CP41" t="s">
        <v>83</v>
      </c>
      <c r="CQ41">
        <f t="shared" si="29"/>
        <v>1</v>
      </c>
      <c r="CR41" t="s">
        <v>177</v>
      </c>
      <c r="CS41">
        <f t="shared" si="30"/>
        <v>2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 t="s">
        <v>83</v>
      </c>
      <c r="DA41" t="s">
        <v>83</v>
      </c>
      <c r="DB41">
        <f t="shared" si="31"/>
        <v>5</v>
      </c>
      <c r="DC41" t="s">
        <v>83</v>
      </c>
      <c r="DD41">
        <v>0</v>
      </c>
      <c r="DE41">
        <v>6</v>
      </c>
      <c r="DF41">
        <v>2008</v>
      </c>
      <c r="DG41">
        <f t="shared" si="34"/>
        <v>15</v>
      </c>
      <c r="DH41" t="s">
        <v>110</v>
      </c>
      <c r="DI41">
        <f t="shared" si="32"/>
        <v>4</v>
      </c>
      <c r="DJ41" t="s">
        <v>188</v>
      </c>
      <c r="DK41">
        <f t="shared" si="33"/>
        <v>1</v>
      </c>
      <c r="DL41">
        <v>82000</v>
      </c>
    </row>
    <row r="42" spans="1:116" x14ac:dyDescent="0.35">
      <c r="A42">
        <v>41</v>
      </c>
      <c r="B42">
        <v>20</v>
      </c>
      <c r="C42" t="s">
        <v>81</v>
      </c>
      <c r="D42">
        <f t="shared" si="0"/>
        <v>4</v>
      </c>
      <c r="E42">
        <v>84</v>
      </c>
      <c r="F42">
        <v>8658</v>
      </c>
      <c r="G42" t="s">
        <v>82</v>
      </c>
      <c r="H42">
        <f t="shared" si="1"/>
        <v>2</v>
      </c>
      <c r="I42" t="s">
        <v>83</v>
      </c>
      <c r="J42" t="str">
        <f t="shared" si="2"/>
        <v/>
      </c>
      <c r="K42" t="s">
        <v>84</v>
      </c>
      <c r="L42">
        <f t="shared" si="3"/>
        <v>1</v>
      </c>
      <c r="M42" t="s">
        <v>85</v>
      </c>
      <c r="N42">
        <f t="shared" si="4"/>
        <v>2</v>
      </c>
      <c r="O42" t="s">
        <v>86</v>
      </c>
      <c r="P42">
        <f t="shared" si="5"/>
        <v>4</v>
      </c>
      <c r="Q42" t="s">
        <v>87</v>
      </c>
      <c r="R42">
        <f t="shared" si="6"/>
        <v>4</v>
      </c>
      <c r="S42" t="s">
        <v>88</v>
      </c>
      <c r="T42">
        <f t="shared" si="7"/>
        <v>3</v>
      </c>
      <c r="U42" t="s">
        <v>162</v>
      </c>
      <c r="V42">
        <f t="shared" si="8"/>
        <v>7</v>
      </c>
      <c r="W42" t="s">
        <v>90</v>
      </c>
      <c r="X42">
        <f t="shared" si="9"/>
        <v>7</v>
      </c>
      <c r="Y42" t="s">
        <v>90</v>
      </c>
      <c r="Z42">
        <f t="shared" si="10"/>
        <v>7</v>
      </c>
      <c r="AA42" t="s">
        <v>91</v>
      </c>
      <c r="AB42">
        <f t="shared" si="11"/>
        <v>3</v>
      </c>
      <c r="AC42" t="s">
        <v>115</v>
      </c>
      <c r="AD42">
        <f t="shared" si="12"/>
        <v>4</v>
      </c>
      <c r="AE42">
        <v>6</v>
      </c>
      <c r="AF42">
        <v>5</v>
      </c>
      <c r="AG42">
        <v>1965</v>
      </c>
      <c r="AH42">
        <v>1965</v>
      </c>
      <c r="AI42" t="s">
        <v>93</v>
      </c>
      <c r="AJ42">
        <f t="shared" si="13"/>
        <v>5</v>
      </c>
      <c r="AK42" t="s">
        <v>94</v>
      </c>
      <c r="AL42">
        <f t="shared" si="14"/>
        <v>8</v>
      </c>
      <c r="AM42" t="s">
        <v>124</v>
      </c>
      <c r="AN42">
        <f t="shared" si="15"/>
        <v>4</v>
      </c>
      <c r="AO42" t="s">
        <v>124</v>
      </c>
      <c r="AP42" t="s">
        <v>96</v>
      </c>
      <c r="AQ42">
        <f t="shared" si="16"/>
        <v>4</v>
      </c>
      <c r="AR42">
        <v>101</v>
      </c>
      <c r="AS42" t="s">
        <v>98</v>
      </c>
      <c r="AT42">
        <f t="shared" si="17"/>
        <v>3</v>
      </c>
      <c r="AU42" t="s">
        <v>98</v>
      </c>
      <c r="AV42">
        <f t="shared" si="18"/>
        <v>3</v>
      </c>
      <c r="AW42" t="s">
        <v>118</v>
      </c>
      <c r="AX42">
        <f t="shared" si="19"/>
        <v>2</v>
      </c>
      <c r="AY42" t="s">
        <v>98</v>
      </c>
      <c r="AZ42">
        <f t="shared" si="20"/>
        <v>4</v>
      </c>
      <c r="BA42" t="s">
        <v>98</v>
      </c>
      <c r="BB42">
        <f t="shared" si="21"/>
        <v>4</v>
      </c>
      <c r="BC42" t="s">
        <v>100</v>
      </c>
      <c r="BD42" t="s">
        <v>153</v>
      </c>
      <c r="BE42">
        <f t="shared" si="22"/>
        <v>2</v>
      </c>
      <c r="BF42">
        <v>643</v>
      </c>
      <c r="BG42" t="s">
        <v>102</v>
      </c>
      <c r="BH42">
        <v>0</v>
      </c>
      <c r="BI42">
        <v>445</v>
      </c>
      <c r="BJ42">
        <v>1088</v>
      </c>
      <c r="BK42" t="s">
        <v>103</v>
      </c>
      <c r="BL42">
        <f t="shared" si="23"/>
        <v>6</v>
      </c>
      <c r="BM42" t="s">
        <v>104</v>
      </c>
      <c r="BN42" t="s">
        <v>105</v>
      </c>
      <c r="BO42" t="s">
        <v>106</v>
      </c>
      <c r="BP42">
        <f t="shared" si="24"/>
        <v>6</v>
      </c>
      <c r="BQ42">
        <v>1324</v>
      </c>
      <c r="BR42">
        <v>0</v>
      </c>
      <c r="BS42">
        <v>0</v>
      </c>
      <c r="BT42">
        <v>1324</v>
      </c>
      <c r="BU42">
        <v>0</v>
      </c>
      <c r="BV42">
        <v>0</v>
      </c>
      <c r="BW42">
        <v>2</v>
      </c>
      <c r="BX42">
        <v>0</v>
      </c>
      <c r="BY42">
        <v>3</v>
      </c>
      <c r="BZ42">
        <v>1</v>
      </c>
      <c r="CA42" t="s">
        <v>98</v>
      </c>
      <c r="CB42">
        <f t="shared" si="25"/>
        <v>4</v>
      </c>
      <c r="CC42">
        <v>6</v>
      </c>
      <c r="CD42" t="s">
        <v>107</v>
      </c>
      <c r="CE42">
        <v>1</v>
      </c>
      <c r="CF42" t="s">
        <v>98</v>
      </c>
      <c r="CG42" t="s">
        <v>108</v>
      </c>
      <c r="CH42">
        <f t="shared" si="26"/>
        <v>6</v>
      </c>
      <c r="CI42">
        <v>1965</v>
      </c>
      <c r="CJ42" t="s">
        <v>109</v>
      </c>
      <c r="CK42">
        <f t="shared" si="27"/>
        <v>3</v>
      </c>
      <c r="CL42">
        <v>2</v>
      </c>
      <c r="CM42">
        <v>440</v>
      </c>
      <c r="CN42" t="s">
        <v>98</v>
      </c>
      <c r="CO42">
        <f t="shared" si="28"/>
        <v>4</v>
      </c>
      <c r="CP42" t="s">
        <v>98</v>
      </c>
      <c r="CQ42">
        <f t="shared" si="29"/>
        <v>4</v>
      </c>
      <c r="CR42" t="s">
        <v>105</v>
      </c>
      <c r="CS42">
        <f t="shared" si="30"/>
        <v>3</v>
      </c>
      <c r="CT42">
        <v>0</v>
      </c>
      <c r="CU42">
        <v>138</v>
      </c>
      <c r="CV42">
        <v>0</v>
      </c>
      <c r="CW42">
        <v>0</v>
      </c>
      <c r="CX42">
        <v>0</v>
      </c>
      <c r="CY42">
        <v>0</v>
      </c>
      <c r="CZ42" t="s">
        <v>83</v>
      </c>
      <c r="DA42" t="s">
        <v>163</v>
      </c>
      <c r="DB42">
        <f t="shared" si="31"/>
        <v>2</v>
      </c>
      <c r="DC42" t="s">
        <v>83</v>
      </c>
      <c r="DD42">
        <v>0</v>
      </c>
      <c r="DE42">
        <v>12</v>
      </c>
      <c r="DF42">
        <v>2006</v>
      </c>
      <c r="DG42">
        <f t="shared" si="34"/>
        <v>17</v>
      </c>
      <c r="DH42" t="s">
        <v>110</v>
      </c>
      <c r="DI42">
        <f t="shared" si="32"/>
        <v>4</v>
      </c>
      <c r="DJ42" t="s">
        <v>128</v>
      </c>
      <c r="DK42">
        <f t="shared" si="33"/>
        <v>3</v>
      </c>
      <c r="DL42">
        <v>160000</v>
      </c>
    </row>
    <row r="43" spans="1:116" x14ac:dyDescent="0.35">
      <c r="A43">
        <v>42</v>
      </c>
      <c r="B43">
        <v>20</v>
      </c>
      <c r="C43" t="s">
        <v>81</v>
      </c>
      <c r="D43">
        <f t="shared" si="0"/>
        <v>4</v>
      </c>
      <c r="E43">
        <v>115</v>
      </c>
      <c r="F43">
        <v>16905</v>
      </c>
      <c r="G43" t="s">
        <v>82</v>
      </c>
      <c r="H43">
        <f t="shared" si="1"/>
        <v>2</v>
      </c>
      <c r="I43" t="s">
        <v>83</v>
      </c>
      <c r="J43" t="str">
        <f t="shared" si="2"/>
        <v/>
      </c>
      <c r="K43" t="s">
        <v>84</v>
      </c>
      <c r="L43">
        <f t="shared" si="3"/>
        <v>1</v>
      </c>
      <c r="M43" t="s">
        <v>85</v>
      </c>
      <c r="N43">
        <f t="shared" si="4"/>
        <v>2</v>
      </c>
      <c r="O43" t="s">
        <v>86</v>
      </c>
      <c r="P43">
        <f t="shared" si="5"/>
        <v>4</v>
      </c>
      <c r="Q43" t="s">
        <v>87</v>
      </c>
      <c r="R43">
        <f t="shared" si="6"/>
        <v>4</v>
      </c>
      <c r="S43" t="s">
        <v>88</v>
      </c>
      <c r="T43">
        <f t="shared" si="7"/>
        <v>3</v>
      </c>
      <c r="U43" t="s">
        <v>189</v>
      </c>
      <c r="V43">
        <f t="shared" si="8"/>
        <v>2</v>
      </c>
      <c r="W43" t="s">
        <v>90</v>
      </c>
      <c r="X43">
        <f t="shared" si="9"/>
        <v>7</v>
      </c>
      <c r="Y43" t="s">
        <v>90</v>
      </c>
      <c r="Z43">
        <f t="shared" si="10"/>
        <v>7</v>
      </c>
      <c r="AA43" t="s">
        <v>91</v>
      </c>
      <c r="AB43">
        <f t="shared" si="11"/>
        <v>3</v>
      </c>
      <c r="AC43" t="s">
        <v>115</v>
      </c>
      <c r="AD43">
        <f t="shared" si="12"/>
        <v>4</v>
      </c>
      <c r="AE43">
        <v>5</v>
      </c>
      <c r="AF43">
        <v>6</v>
      </c>
      <c r="AG43">
        <v>1959</v>
      </c>
      <c r="AH43">
        <v>1959</v>
      </c>
      <c r="AI43" t="s">
        <v>93</v>
      </c>
      <c r="AJ43">
        <f t="shared" si="13"/>
        <v>5</v>
      </c>
      <c r="AK43" t="s">
        <v>94</v>
      </c>
      <c r="AL43">
        <f t="shared" si="14"/>
        <v>8</v>
      </c>
      <c r="AM43" t="s">
        <v>95</v>
      </c>
      <c r="AN43">
        <f t="shared" si="15"/>
        <v>14</v>
      </c>
      <c r="AO43" t="s">
        <v>95</v>
      </c>
      <c r="AP43" t="s">
        <v>117</v>
      </c>
      <c r="AQ43">
        <f t="shared" si="16"/>
        <v>2</v>
      </c>
      <c r="AR43">
        <v>0</v>
      </c>
      <c r="AS43" t="s">
        <v>98</v>
      </c>
      <c r="AT43">
        <f t="shared" si="17"/>
        <v>3</v>
      </c>
      <c r="AU43" t="s">
        <v>97</v>
      </c>
      <c r="AV43">
        <f t="shared" si="18"/>
        <v>4</v>
      </c>
      <c r="AW43" t="s">
        <v>118</v>
      </c>
      <c r="AX43">
        <f t="shared" si="19"/>
        <v>2</v>
      </c>
      <c r="AY43" t="s">
        <v>98</v>
      </c>
      <c r="AZ43">
        <f t="shared" si="20"/>
        <v>4</v>
      </c>
      <c r="BA43" t="s">
        <v>98</v>
      </c>
      <c r="BB43">
        <f t="shared" si="21"/>
        <v>4</v>
      </c>
      <c r="BC43" t="s">
        <v>97</v>
      </c>
      <c r="BD43" t="s">
        <v>141</v>
      </c>
      <c r="BE43">
        <f t="shared" si="22"/>
        <v>3</v>
      </c>
      <c r="BF43">
        <v>967</v>
      </c>
      <c r="BG43" t="s">
        <v>102</v>
      </c>
      <c r="BH43">
        <v>0</v>
      </c>
      <c r="BI43">
        <v>383</v>
      </c>
      <c r="BJ43">
        <v>1350</v>
      </c>
      <c r="BK43" t="s">
        <v>103</v>
      </c>
      <c r="BL43">
        <f t="shared" si="23"/>
        <v>6</v>
      </c>
      <c r="BM43" t="s">
        <v>97</v>
      </c>
      <c r="BN43" t="s">
        <v>105</v>
      </c>
      <c r="BO43" t="s">
        <v>106</v>
      </c>
      <c r="BP43">
        <f t="shared" si="24"/>
        <v>6</v>
      </c>
      <c r="BQ43">
        <v>1328</v>
      </c>
      <c r="BR43">
        <v>0</v>
      </c>
      <c r="BS43">
        <v>0</v>
      </c>
      <c r="BT43">
        <v>1328</v>
      </c>
      <c r="BU43">
        <v>0</v>
      </c>
      <c r="BV43">
        <v>1</v>
      </c>
      <c r="BW43">
        <v>1</v>
      </c>
      <c r="BX43">
        <v>1</v>
      </c>
      <c r="BY43">
        <v>2</v>
      </c>
      <c r="BZ43">
        <v>1</v>
      </c>
      <c r="CA43" t="s">
        <v>98</v>
      </c>
      <c r="CB43">
        <f t="shared" si="25"/>
        <v>4</v>
      </c>
      <c r="CC43">
        <v>5</v>
      </c>
      <c r="CD43" t="s">
        <v>107</v>
      </c>
      <c r="CE43">
        <v>2</v>
      </c>
      <c r="CF43" t="s">
        <v>97</v>
      </c>
      <c r="CG43" t="s">
        <v>108</v>
      </c>
      <c r="CH43">
        <f t="shared" si="26"/>
        <v>6</v>
      </c>
      <c r="CI43">
        <v>1959</v>
      </c>
      <c r="CJ43" t="s">
        <v>109</v>
      </c>
      <c r="CK43">
        <f t="shared" si="27"/>
        <v>3</v>
      </c>
      <c r="CL43">
        <v>1</v>
      </c>
      <c r="CM43">
        <v>308</v>
      </c>
      <c r="CN43" t="s">
        <v>98</v>
      </c>
      <c r="CO43">
        <f t="shared" si="28"/>
        <v>4</v>
      </c>
      <c r="CP43" t="s">
        <v>98</v>
      </c>
      <c r="CQ43">
        <f t="shared" si="29"/>
        <v>4</v>
      </c>
      <c r="CR43" t="s">
        <v>190</v>
      </c>
      <c r="CS43">
        <f t="shared" si="30"/>
        <v>1</v>
      </c>
      <c r="CT43">
        <v>0</v>
      </c>
      <c r="CU43">
        <v>104</v>
      </c>
      <c r="CV43">
        <v>0</v>
      </c>
      <c r="CW43">
        <v>0</v>
      </c>
      <c r="CX43">
        <v>0</v>
      </c>
      <c r="CY43">
        <v>0</v>
      </c>
      <c r="CZ43" t="s">
        <v>83</v>
      </c>
      <c r="DA43" t="s">
        <v>83</v>
      </c>
      <c r="DB43">
        <f t="shared" si="31"/>
        <v>5</v>
      </c>
      <c r="DC43" t="s">
        <v>83</v>
      </c>
      <c r="DD43">
        <v>0</v>
      </c>
      <c r="DE43">
        <v>7</v>
      </c>
      <c r="DF43">
        <v>2007</v>
      </c>
      <c r="DG43">
        <f t="shared" si="34"/>
        <v>16</v>
      </c>
      <c r="DH43" t="s">
        <v>110</v>
      </c>
      <c r="DI43">
        <f t="shared" si="32"/>
        <v>4</v>
      </c>
      <c r="DJ43" t="s">
        <v>111</v>
      </c>
      <c r="DK43">
        <f t="shared" si="33"/>
        <v>5</v>
      </c>
      <c r="DL43">
        <v>170000</v>
      </c>
    </row>
    <row r="44" spans="1:116" x14ac:dyDescent="0.35">
      <c r="A44">
        <v>43</v>
      </c>
      <c r="B44">
        <v>85</v>
      </c>
      <c r="C44" t="s">
        <v>81</v>
      </c>
      <c r="D44">
        <f t="shared" si="0"/>
        <v>4</v>
      </c>
      <c r="E44" t="s">
        <v>83</v>
      </c>
      <c r="F44">
        <v>9180</v>
      </c>
      <c r="G44" t="s">
        <v>82</v>
      </c>
      <c r="H44">
        <f t="shared" si="1"/>
        <v>2</v>
      </c>
      <c r="I44" t="s">
        <v>83</v>
      </c>
      <c r="J44" t="str">
        <f t="shared" si="2"/>
        <v/>
      </c>
      <c r="K44" t="s">
        <v>120</v>
      </c>
      <c r="L44">
        <f t="shared" si="3"/>
        <v>2</v>
      </c>
      <c r="M44" t="s">
        <v>85</v>
      </c>
      <c r="N44">
        <f t="shared" si="4"/>
        <v>2</v>
      </c>
      <c r="O44" t="s">
        <v>86</v>
      </c>
      <c r="P44">
        <f t="shared" si="5"/>
        <v>4</v>
      </c>
      <c r="Q44" t="s">
        <v>166</v>
      </c>
      <c r="R44">
        <f t="shared" si="6"/>
        <v>1</v>
      </c>
      <c r="S44" t="s">
        <v>88</v>
      </c>
      <c r="T44">
        <f t="shared" si="7"/>
        <v>3</v>
      </c>
      <c r="U44" t="s">
        <v>170</v>
      </c>
      <c r="V44">
        <f t="shared" si="8"/>
        <v>15</v>
      </c>
      <c r="W44" t="s">
        <v>90</v>
      </c>
      <c r="X44">
        <f t="shared" si="9"/>
        <v>7</v>
      </c>
      <c r="Y44" t="s">
        <v>90</v>
      </c>
      <c r="Z44">
        <f t="shared" si="10"/>
        <v>7</v>
      </c>
      <c r="AA44" t="s">
        <v>91</v>
      </c>
      <c r="AB44">
        <f t="shared" si="11"/>
        <v>3</v>
      </c>
      <c r="AC44" t="s">
        <v>191</v>
      </c>
      <c r="AD44">
        <f t="shared" si="12"/>
        <v>6</v>
      </c>
      <c r="AE44">
        <v>5</v>
      </c>
      <c r="AF44">
        <v>7</v>
      </c>
      <c r="AG44">
        <v>1983</v>
      </c>
      <c r="AH44">
        <v>1983</v>
      </c>
      <c r="AI44" t="s">
        <v>93</v>
      </c>
      <c r="AJ44">
        <f t="shared" si="13"/>
        <v>5</v>
      </c>
      <c r="AK44" t="s">
        <v>94</v>
      </c>
      <c r="AL44">
        <f t="shared" si="14"/>
        <v>8</v>
      </c>
      <c r="AM44" t="s">
        <v>140</v>
      </c>
      <c r="AN44">
        <f t="shared" si="15"/>
        <v>9</v>
      </c>
      <c r="AO44" t="s">
        <v>140</v>
      </c>
      <c r="AP44" t="s">
        <v>117</v>
      </c>
      <c r="AQ44">
        <f t="shared" si="16"/>
        <v>2</v>
      </c>
      <c r="AR44">
        <v>0</v>
      </c>
      <c r="AS44" t="s">
        <v>98</v>
      </c>
      <c r="AT44">
        <f t="shared" si="17"/>
        <v>3</v>
      </c>
      <c r="AU44" t="s">
        <v>98</v>
      </c>
      <c r="AV44">
        <f t="shared" si="18"/>
        <v>3</v>
      </c>
      <c r="AW44" t="s">
        <v>118</v>
      </c>
      <c r="AX44">
        <f t="shared" si="19"/>
        <v>2</v>
      </c>
      <c r="AY44" t="s">
        <v>97</v>
      </c>
      <c r="AZ44">
        <f t="shared" si="20"/>
        <v>5</v>
      </c>
      <c r="BA44" t="s">
        <v>98</v>
      </c>
      <c r="BB44">
        <f t="shared" si="21"/>
        <v>4</v>
      </c>
      <c r="BC44" t="s">
        <v>130</v>
      </c>
      <c r="BD44" t="s">
        <v>119</v>
      </c>
      <c r="BE44">
        <f t="shared" si="22"/>
        <v>4</v>
      </c>
      <c r="BF44">
        <v>747</v>
      </c>
      <c r="BG44" t="s">
        <v>172</v>
      </c>
      <c r="BH44">
        <v>93</v>
      </c>
      <c r="BI44">
        <v>0</v>
      </c>
      <c r="BJ44">
        <v>840</v>
      </c>
      <c r="BK44" t="s">
        <v>103</v>
      </c>
      <c r="BL44">
        <f t="shared" si="23"/>
        <v>6</v>
      </c>
      <c r="BM44" t="s">
        <v>97</v>
      </c>
      <c r="BN44" t="s">
        <v>105</v>
      </c>
      <c r="BO44" t="s">
        <v>106</v>
      </c>
      <c r="BP44">
        <f t="shared" si="24"/>
        <v>6</v>
      </c>
      <c r="BQ44">
        <v>884</v>
      </c>
      <c r="BR44">
        <v>0</v>
      </c>
      <c r="BS44">
        <v>0</v>
      </c>
      <c r="BT44">
        <v>884</v>
      </c>
      <c r="BU44">
        <v>1</v>
      </c>
      <c r="BV44">
        <v>0</v>
      </c>
      <c r="BW44">
        <v>1</v>
      </c>
      <c r="BX44">
        <v>0</v>
      </c>
      <c r="BY44">
        <v>2</v>
      </c>
      <c r="BZ44">
        <v>1</v>
      </c>
      <c r="CA44" t="s">
        <v>97</v>
      </c>
      <c r="CB44">
        <f t="shared" si="25"/>
        <v>5</v>
      </c>
      <c r="CC44">
        <v>5</v>
      </c>
      <c r="CD44" t="s">
        <v>107</v>
      </c>
      <c r="CE44">
        <v>0</v>
      </c>
      <c r="CF44" t="s">
        <v>83</v>
      </c>
      <c r="CG44" t="s">
        <v>108</v>
      </c>
      <c r="CH44">
        <f t="shared" si="26"/>
        <v>6</v>
      </c>
      <c r="CI44">
        <v>1983</v>
      </c>
      <c r="CJ44" t="s">
        <v>109</v>
      </c>
      <c r="CK44">
        <f t="shared" si="27"/>
        <v>3</v>
      </c>
      <c r="CL44">
        <v>2</v>
      </c>
      <c r="CM44">
        <v>504</v>
      </c>
      <c r="CN44" t="s">
        <v>98</v>
      </c>
      <c r="CO44">
        <f t="shared" si="28"/>
        <v>4</v>
      </c>
      <c r="CP44" t="s">
        <v>97</v>
      </c>
      <c r="CQ44">
        <f t="shared" si="29"/>
        <v>5</v>
      </c>
      <c r="CR44" t="s">
        <v>105</v>
      </c>
      <c r="CS44">
        <f t="shared" si="30"/>
        <v>3</v>
      </c>
      <c r="CT44">
        <v>240</v>
      </c>
      <c r="CU44">
        <v>0</v>
      </c>
      <c r="CV44">
        <v>0</v>
      </c>
      <c r="CW44">
        <v>0</v>
      </c>
      <c r="CX44">
        <v>0</v>
      </c>
      <c r="CY44">
        <v>0</v>
      </c>
      <c r="CZ44" t="s">
        <v>83</v>
      </c>
      <c r="DA44" t="s">
        <v>134</v>
      </c>
      <c r="DB44">
        <f t="shared" si="31"/>
        <v>3</v>
      </c>
      <c r="DC44" t="s">
        <v>83</v>
      </c>
      <c r="DD44">
        <v>0</v>
      </c>
      <c r="DE44">
        <v>12</v>
      </c>
      <c r="DF44">
        <v>2007</v>
      </c>
      <c r="DG44">
        <f t="shared" si="34"/>
        <v>16</v>
      </c>
      <c r="DH44" t="s">
        <v>110</v>
      </c>
      <c r="DI44">
        <f t="shared" si="32"/>
        <v>4</v>
      </c>
      <c r="DJ44" t="s">
        <v>111</v>
      </c>
      <c r="DK44">
        <f t="shared" si="33"/>
        <v>5</v>
      </c>
      <c r="DL44">
        <v>144000</v>
      </c>
    </row>
    <row r="45" spans="1:116" x14ac:dyDescent="0.35">
      <c r="A45">
        <v>44</v>
      </c>
      <c r="B45">
        <v>20</v>
      </c>
      <c r="C45" t="s">
        <v>81</v>
      </c>
      <c r="D45">
        <f t="shared" si="0"/>
        <v>4</v>
      </c>
      <c r="E45" t="s">
        <v>83</v>
      </c>
      <c r="F45">
        <v>9200</v>
      </c>
      <c r="G45" t="s">
        <v>82</v>
      </c>
      <c r="H45">
        <f t="shared" si="1"/>
        <v>2</v>
      </c>
      <c r="I45" t="s">
        <v>83</v>
      </c>
      <c r="J45" t="str">
        <f t="shared" si="2"/>
        <v/>
      </c>
      <c r="K45" t="s">
        <v>120</v>
      </c>
      <c r="L45">
        <f t="shared" si="3"/>
        <v>2</v>
      </c>
      <c r="M45" t="s">
        <v>85</v>
      </c>
      <c r="N45">
        <f t="shared" si="4"/>
        <v>2</v>
      </c>
      <c r="O45" t="s">
        <v>86</v>
      </c>
      <c r="P45">
        <f t="shared" si="5"/>
        <v>4</v>
      </c>
      <c r="Q45" t="s">
        <v>166</v>
      </c>
      <c r="R45">
        <f t="shared" si="6"/>
        <v>1</v>
      </c>
      <c r="S45" t="s">
        <v>88</v>
      </c>
      <c r="T45">
        <f t="shared" si="7"/>
        <v>3</v>
      </c>
      <c r="U45" t="s">
        <v>89</v>
      </c>
      <c r="V45">
        <f t="shared" si="8"/>
        <v>16</v>
      </c>
      <c r="W45" t="s">
        <v>90</v>
      </c>
      <c r="X45">
        <f t="shared" si="9"/>
        <v>7</v>
      </c>
      <c r="Y45" t="s">
        <v>90</v>
      </c>
      <c r="Z45">
        <f t="shared" si="10"/>
        <v>7</v>
      </c>
      <c r="AA45" t="s">
        <v>91</v>
      </c>
      <c r="AB45">
        <f t="shared" si="11"/>
        <v>3</v>
      </c>
      <c r="AC45" t="s">
        <v>115</v>
      </c>
      <c r="AD45">
        <f t="shared" si="12"/>
        <v>4</v>
      </c>
      <c r="AE45">
        <v>5</v>
      </c>
      <c r="AF45">
        <v>6</v>
      </c>
      <c r="AG45">
        <v>1975</v>
      </c>
      <c r="AH45">
        <v>1980</v>
      </c>
      <c r="AI45" t="s">
        <v>152</v>
      </c>
      <c r="AJ45">
        <f t="shared" si="13"/>
        <v>6</v>
      </c>
      <c r="AK45" t="s">
        <v>94</v>
      </c>
      <c r="AL45">
        <f t="shared" si="14"/>
        <v>8</v>
      </c>
      <c r="AM45" t="s">
        <v>95</v>
      </c>
      <c r="AN45">
        <f t="shared" si="15"/>
        <v>14</v>
      </c>
      <c r="AO45" t="s">
        <v>95</v>
      </c>
      <c r="AP45" t="s">
        <v>117</v>
      </c>
      <c r="AQ45">
        <f t="shared" si="16"/>
        <v>2</v>
      </c>
      <c r="AR45">
        <v>0</v>
      </c>
      <c r="AS45" t="s">
        <v>98</v>
      </c>
      <c r="AT45">
        <f t="shared" si="17"/>
        <v>3</v>
      </c>
      <c r="AU45" t="s">
        <v>98</v>
      </c>
      <c r="AV45">
        <f t="shared" si="18"/>
        <v>3</v>
      </c>
      <c r="AW45" t="s">
        <v>118</v>
      </c>
      <c r="AX45">
        <f t="shared" si="19"/>
        <v>2</v>
      </c>
      <c r="AY45" t="s">
        <v>97</v>
      </c>
      <c r="AZ45">
        <f t="shared" si="20"/>
        <v>5</v>
      </c>
      <c r="BA45" t="s">
        <v>98</v>
      </c>
      <c r="BB45">
        <f t="shared" si="21"/>
        <v>4</v>
      </c>
      <c r="BC45" t="s">
        <v>130</v>
      </c>
      <c r="BD45" t="s">
        <v>172</v>
      </c>
      <c r="BE45">
        <f t="shared" si="22"/>
        <v>5</v>
      </c>
      <c r="BF45">
        <v>280</v>
      </c>
      <c r="BG45" t="s">
        <v>141</v>
      </c>
      <c r="BH45">
        <v>491</v>
      </c>
      <c r="BI45">
        <v>167</v>
      </c>
      <c r="BJ45">
        <v>938</v>
      </c>
      <c r="BK45" t="s">
        <v>103</v>
      </c>
      <c r="BL45">
        <f t="shared" si="23"/>
        <v>6</v>
      </c>
      <c r="BM45" t="s">
        <v>98</v>
      </c>
      <c r="BN45" t="s">
        <v>105</v>
      </c>
      <c r="BO45" t="s">
        <v>106</v>
      </c>
      <c r="BP45">
        <f t="shared" si="24"/>
        <v>6</v>
      </c>
      <c r="BQ45">
        <v>938</v>
      </c>
      <c r="BR45">
        <v>0</v>
      </c>
      <c r="BS45">
        <v>0</v>
      </c>
      <c r="BT45">
        <v>938</v>
      </c>
      <c r="BU45">
        <v>1</v>
      </c>
      <c r="BV45">
        <v>0</v>
      </c>
      <c r="BW45">
        <v>1</v>
      </c>
      <c r="BX45">
        <v>0</v>
      </c>
      <c r="BY45">
        <v>3</v>
      </c>
      <c r="BZ45">
        <v>1</v>
      </c>
      <c r="CA45" t="s">
        <v>98</v>
      </c>
      <c r="CB45">
        <f t="shared" si="25"/>
        <v>4</v>
      </c>
      <c r="CC45">
        <v>5</v>
      </c>
      <c r="CD45" t="s">
        <v>107</v>
      </c>
      <c r="CE45">
        <v>0</v>
      </c>
      <c r="CF45" t="s">
        <v>83</v>
      </c>
      <c r="CG45" t="s">
        <v>127</v>
      </c>
      <c r="CH45">
        <f t="shared" si="26"/>
        <v>5</v>
      </c>
      <c r="CI45">
        <v>1977</v>
      </c>
      <c r="CJ45" t="s">
        <v>102</v>
      </c>
      <c r="CK45">
        <f t="shared" si="27"/>
        <v>2</v>
      </c>
      <c r="CL45">
        <v>1</v>
      </c>
      <c r="CM45">
        <v>308</v>
      </c>
      <c r="CN45" t="s">
        <v>98</v>
      </c>
      <c r="CO45">
        <f t="shared" si="28"/>
        <v>4</v>
      </c>
      <c r="CP45" t="s">
        <v>98</v>
      </c>
      <c r="CQ45">
        <f t="shared" si="29"/>
        <v>4</v>
      </c>
      <c r="CR45" t="s">
        <v>105</v>
      </c>
      <c r="CS45">
        <f t="shared" si="30"/>
        <v>3</v>
      </c>
      <c r="CT45">
        <v>145</v>
      </c>
      <c r="CU45">
        <v>0</v>
      </c>
      <c r="CV45">
        <v>0</v>
      </c>
      <c r="CW45">
        <v>0</v>
      </c>
      <c r="CX45">
        <v>0</v>
      </c>
      <c r="CY45">
        <v>0</v>
      </c>
      <c r="CZ45" t="s">
        <v>83</v>
      </c>
      <c r="DA45" t="s">
        <v>134</v>
      </c>
      <c r="DB45">
        <f t="shared" si="31"/>
        <v>3</v>
      </c>
      <c r="DC45" t="s">
        <v>83</v>
      </c>
      <c r="DD45">
        <v>0</v>
      </c>
      <c r="DE45">
        <v>7</v>
      </c>
      <c r="DF45">
        <v>2008</v>
      </c>
      <c r="DG45">
        <f t="shared" si="34"/>
        <v>15</v>
      </c>
      <c r="DH45" t="s">
        <v>110</v>
      </c>
      <c r="DI45">
        <f t="shared" si="32"/>
        <v>4</v>
      </c>
      <c r="DJ45" t="s">
        <v>111</v>
      </c>
      <c r="DK45">
        <f t="shared" si="33"/>
        <v>5</v>
      </c>
      <c r="DL45">
        <v>130250</v>
      </c>
    </row>
    <row r="46" spans="1:116" x14ac:dyDescent="0.35">
      <c r="A46">
        <v>45</v>
      </c>
      <c r="B46">
        <v>20</v>
      </c>
      <c r="C46" t="s">
        <v>81</v>
      </c>
      <c r="D46">
        <f t="shared" si="0"/>
        <v>4</v>
      </c>
      <c r="E46">
        <v>70</v>
      </c>
      <c r="F46">
        <v>7945</v>
      </c>
      <c r="G46" t="s">
        <v>82</v>
      </c>
      <c r="H46">
        <f t="shared" si="1"/>
        <v>2</v>
      </c>
      <c r="I46" t="s">
        <v>83</v>
      </c>
      <c r="J46" t="str">
        <f t="shared" si="2"/>
        <v/>
      </c>
      <c r="K46" t="s">
        <v>84</v>
      </c>
      <c r="L46">
        <f t="shared" si="3"/>
        <v>1</v>
      </c>
      <c r="M46" t="s">
        <v>85</v>
      </c>
      <c r="N46">
        <f t="shared" si="4"/>
        <v>2</v>
      </c>
      <c r="O46" t="s">
        <v>86</v>
      </c>
      <c r="P46">
        <f t="shared" si="5"/>
        <v>4</v>
      </c>
      <c r="Q46" t="s">
        <v>87</v>
      </c>
      <c r="R46">
        <f t="shared" si="6"/>
        <v>4</v>
      </c>
      <c r="S46" t="s">
        <v>88</v>
      </c>
      <c r="T46">
        <f t="shared" si="7"/>
        <v>3</v>
      </c>
      <c r="U46" t="s">
        <v>162</v>
      </c>
      <c r="V46">
        <f t="shared" si="8"/>
        <v>7</v>
      </c>
      <c r="W46" t="s">
        <v>90</v>
      </c>
      <c r="X46">
        <f t="shared" si="9"/>
        <v>7</v>
      </c>
      <c r="Y46" t="s">
        <v>90</v>
      </c>
      <c r="Z46">
        <f t="shared" si="10"/>
        <v>7</v>
      </c>
      <c r="AA46" t="s">
        <v>91</v>
      </c>
      <c r="AB46">
        <f t="shared" si="11"/>
        <v>3</v>
      </c>
      <c r="AC46" t="s">
        <v>115</v>
      </c>
      <c r="AD46">
        <f t="shared" si="12"/>
        <v>4</v>
      </c>
      <c r="AE46">
        <v>5</v>
      </c>
      <c r="AF46">
        <v>6</v>
      </c>
      <c r="AG46">
        <v>1959</v>
      </c>
      <c r="AH46">
        <v>1959</v>
      </c>
      <c r="AI46" t="s">
        <v>93</v>
      </c>
      <c r="AJ46">
        <f t="shared" si="13"/>
        <v>5</v>
      </c>
      <c r="AK46" t="s">
        <v>94</v>
      </c>
      <c r="AL46">
        <f t="shared" si="14"/>
        <v>8</v>
      </c>
      <c r="AM46" t="s">
        <v>96</v>
      </c>
      <c r="AN46">
        <f t="shared" si="15"/>
        <v>5</v>
      </c>
      <c r="AO46" t="s">
        <v>124</v>
      </c>
      <c r="AP46" t="s">
        <v>117</v>
      </c>
      <c r="AQ46">
        <f t="shared" si="16"/>
        <v>2</v>
      </c>
      <c r="AR46">
        <v>0</v>
      </c>
      <c r="AS46" t="s">
        <v>98</v>
      </c>
      <c r="AT46">
        <f t="shared" si="17"/>
        <v>3</v>
      </c>
      <c r="AU46" t="s">
        <v>98</v>
      </c>
      <c r="AV46">
        <f t="shared" si="18"/>
        <v>3</v>
      </c>
      <c r="AW46" t="s">
        <v>118</v>
      </c>
      <c r="AX46">
        <f t="shared" si="19"/>
        <v>2</v>
      </c>
      <c r="AY46" t="s">
        <v>98</v>
      </c>
      <c r="AZ46">
        <f t="shared" si="20"/>
        <v>4</v>
      </c>
      <c r="BA46" t="s">
        <v>98</v>
      </c>
      <c r="BB46">
        <f t="shared" si="21"/>
        <v>4</v>
      </c>
      <c r="BC46" t="s">
        <v>100</v>
      </c>
      <c r="BD46" t="s">
        <v>119</v>
      </c>
      <c r="BE46">
        <f t="shared" si="22"/>
        <v>4</v>
      </c>
      <c r="BF46">
        <v>179</v>
      </c>
      <c r="BG46" t="s">
        <v>141</v>
      </c>
      <c r="BH46">
        <v>506</v>
      </c>
      <c r="BI46">
        <v>465</v>
      </c>
      <c r="BJ46">
        <v>1150</v>
      </c>
      <c r="BK46" t="s">
        <v>103</v>
      </c>
      <c r="BL46">
        <f t="shared" si="23"/>
        <v>6</v>
      </c>
      <c r="BM46" t="s">
        <v>104</v>
      </c>
      <c r="BN46" t="s">
        <v>105</v>
      </c>
      <c r="BO46" t="s">
        <v>164</v>
      </c>
      <c r="BP46">
        <f t="shared" si="24"/>
        <v>3</v>
      </c>
      <c r="BQ46">
        <v>1150</v>
      </c>
      <c r="BR46">
        <v>0</v>
      </c>
      <c r="BS46">
        <v>0</v>
      </c>
      <c r="BT46">
        <v>1150</v>
      </c>
      <c r="BU46">
        <v>1</v>
      </c>
      <c r="BV46">
        <v>0</v>
      </c>
      <c r="BW46">
        <v>1</v>
      </c>
      <c r="BX46">
        <v>0</v>
      </c>
      <c r="BY46">
        <v>3</v>
      </c>
      <c r="BZ46">
        <v>1</v>
      </c>
      <c r="CA46" t="s">
        <v>98</v>
      </c>
      <c r="CB46">
        <f t="shared" si="25"/>
        <v>4</v>
      </c>
      <c r="CC46">
        <v>6</v>
      </c>
      <c r="CD46" t="s">
        <v>107</v>
      </c>
      <c r="CE46">
        <v>0</v>
      </c>
      <c r="CF46" t="s">
        <v>83</v>
      </c>
      <c r="CG46" t="s">
        <v>108</v>
      </c>
      <c r="CH46">
        <f t="shared" si="26"/>
        <v>6</v>
      </c>
      <c r="CI46">
        <v>1959</v>
      </c>
      <c r="CJ46" t="s">
        <v>109</v>
      </c>
      <c r="CK46">
        <f t="shared" si="27"/>
        <v>3</v>
      </c>
      <c r="CL46">
        <v>1</v>
      </c>
      <c r="CM46">
        <v>300</v>
      </c>
      <c r="CN46" t="s">
        <v>98</v>
      </c>
      <c r="CO46">
        <f t="shared" si="28"/>
        <v>4</v>
      </c>
      <c r="CP46" t="s">
        <v>98</v>
      </c>
      <c r="CQ46">
        <f t="shared" si="29"/>
        <v>4</v>
      </c>
      <c r="CR46" t="s">
        <v>105</v>
      </c>
      <c r="CS46">
        <f t="shared" si="30"/>
        <v>3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 t="s">
        <v>83</v>
      </c>
      <c r="DA46" t="s">
        <v>83</v>
      </c>
      <c r="DB46">
        <f t="shared" si="31"/>
        <v>5</v>
      </c>
      <c r="DC46" t="s">
        <v>83</v>
      </c>
      <c r="DD46">
        <v>0</v>
      </c>
      <c r="DE46">
        <v>5</v>
      </c>
      <c r="DF46">
        <v>2006</v>
      </c>
      <c r="DG46">
        <f t="shared" si="34"/>
        <v>17</v>
      </c>
      <c r="DH46" t="s">
        <v>110</v>
      </c>
      <c r="DI46">
        <f t="shared" si="32"/>
        <v>4</v>
      </c>
      <c r="DJ46" t="s">
        <v>111</v>
      </c>
      <c r="DK46">
        <f t="shared" si="33"/>
        <v>5</v>
      </c>
      <c r="DL46">
        <v>141000</v>
      </c>
    </row>
    <row r="47" spans="1:116" x14ac:dyDescent="0.35">
      <c r="A47">
        <v>46</v>
      </c>
      <c r="B47">
        <v>120</v>
      </c>
      <c r="C47" t="s">
        <v>81</v>
      </c>
      <c r="D47">
        <f t="shared" si="0"/>
        <v>4</v>
      </c>
      <c r="E47">
        <v>61</v>
      </c>
      <c r="F47">
        <v>7658</v>
      </c>
      <c r="G47" t="s">
        <v>82</v>
      </c>
      <c r="H47">
        <f t="shared" si="1"/>
        <v>2</v>
      </c>
      <c r="I47" t="s">
        <v>83</v>
      </c>
      <c r="J47" t="str">
        <f t="shared" si="2"/>
        <v/>
      </c>
      <c r="K47" t="s">
        <v>84</v>
      </c>
      <c r="L47">
        <f t="shared" si="3"/>
        <v>1</v>
      </c>
      <c r="M47" t="s">
        <v>85</v>
      </c>
      <c r="N47">
        <f t="shared" si="4"/>
        <v>2</v>
      </c>
      <c r="O47" t="s">
        <v>86</v>
      </c>
      <c r="P47">
        <f t="shared" si="5"/>
        <v>4</v>
      </c>
      <c r="Q47" t="s">
        <v>87</v>
      </c>
      <c r="R47">
        <f t="shared" si="6"/>
        <v>4</v>
      </c>
      <c r="S47" t="s">
        <v>88</v>
      </c>
      <c r="T47">
        <f t="shared" si="7"/>
        <v>3</v>
      </c>
      <c r="U47" t="s">
        <v>154</v>
      </c>
      <c r="V47">
        <f t="shared" si="8"/>
        <v>19</v>
      </c>
      <c r="W47" t="s">
        <v>90</v>
      </c>
      <c r="X47">
        <f t="shared" si="9"/>
        <v>7</v>
      </c>
      <c r="Y47" t="s">
        <v>90</v>
      </c>
      <c r="Z47">
        <f t="shared" si="10"/>
        <v>7</v>
      </c>
      <c r="AA47" t="s">
        <v>179</v>
      </c>
      <c r="AB47">
        <f t="shared" si="11"/>
        <v>4</v>
      </c>
      <c r="AC47" t="s">
        <v>115</v>
      </c>
      <c r="AD47">
        <f t="shared" si="12"/>
        <v>4</v>
      </c>
      <c r="AE47">
        <v>9</v>
      </c>
      <c r="AF47">
        <v>5</v>
      </c>
      <c r="AG47">
        <v>2005</v>
      </c>
      <c r="AH47">
        <v>2005</v>
      </c>
      <c r="AI47" t="s">
        <v>152</v>
      </c>
      <c r="AJ47">
        <f t="shared" si="13"/>
        <v>6</v>
      </c>
      <c r="AK47" t="s">
        <v>94</v>
      </c>
      <c r="AL47">
        <f t="shared" si="14"/>
        <v>8</v>
      </c>
      <c r="AM47" t="s">
        <v>116</v>
      </c>
      <c r="AN47">
        <f t="shared" si="15"/>
        <v>10</v>
      </c>
      <c r="AO47" t="s">
        <v>116</v>
      </c>
      <c r="AP47" t="s">
        <v>96</v>
      </c>
      <c r="AQ47">
        <f t="shared" si="16"/>
        <v>4</v>
      </c>
      <c r="AR47">
        <v>412</v>
      </c>
      <c r="AS47" t="s">
        <v>104</v>
      </c>
      <c r="AT47">
        <f t="shared" si="17"/>
        <v>5</v>
      </c>
      <c r="AU47" t="s">
        <v>98</v>
      </c>
      <c r="AV47">
        <f t="shared" si="18"/>
        <v>3</v>
      </c>
      <c r="AW47" t="s">
        <v>99</v>
      </c>
      <c r="AX47">
        <f t="shared" si="19"/>
        <v>6</v>
      </c>
      <c r="AY47" t="s">
        <v>104</v>
      </c>
      <c r="AZ47">
        <f t="shared" si="20"/>
        <v>6</v>
      </c>
      <c r="BA47" t="s">
        <v>98</v>
      </c>
      <c r="BB47">
        <f t="shared" si="21"/>
        <v>4</v>
      </c>
      <c r="BC47" t="s">
        <v>100</v>
      </c>
      <c r="BD47" t="s">
        <v>101</v>
      </c>
      <c r="BE47">
        <f t="shared" si="22"/>
        <v>7</v>
      </c>
      <c r="BF47">
        <v>456</v>
      </c>
      <c r="BG47" t="s">
        <v>102</v>
      </c>
      <c r="BH47">
        <v>0</v>
      </c>
      <c r="BI47">
        <v>1296</v>
      </c>
      <c r="BJ47">
        <v>1752</v>
      </c>
      <c r="BK47" t="s">
        <v>103</v>
      </c>
      <c r="BL47">
        <f t="shared" si="23"/>
        <v>6</v>
      </c>
      <c r="BM47" t="s">
        <v>104</v>
      </c>
      <c r="BN47" t="s">
        <v>105</v>
      </c>
      <c r="BO47" t="s">
        <v>106</v>
      </c>
      <c r="BP47">
        <f t="shared" si="24"/>
        <v>6</v>
      </c>
      <c r="BQ47">
        <v>1752</v>
      </c>
      <c r="BR47">
        <v>0</v>
      </c>
      <c r="BS47">
        <v>0</v>
      </c>
      <c r="BT47">
        <v>1752</v>
      </c>
      <c r="BU47">
        <v>1</v>
      </c>
      <c r="BV47">
        <v>0</v>
      </c>
      <c r="BW47">
        <v>2</v>
      </c>
      <c r="BX47">
        <v>0</v>
      </c>
      <c r="BY47">
        <v>2</v>
      </c>
      <c r="BZ47">
        <v>1</v>
      </c>
      <c r="CA47" t="s">
        <v>104</v>
      </c>
      <c r="CB47">
        <f t="shared" si="25"/>
        <v>6</v>
      </c>
      <c r="CC47">
        <v>6</v>
      </c>
      <c r="CD47" t="s">
        <v>107</v>
      </c>
      <c r="CE47">
        <v>1</v>
      </c>
      <c r="CF47" t="s">
        <v>97</v>
      </c>
      <c r="CG47" t="s">
        <v>108</v>
      </c>
      <c r="CH47">
        <f t="shared" si="26"/>
        <v>6</v>
      </c>
      <c r="CI47">
        <v>2005</v>
      </c>
      <c r="CJ47" t="s">
        <v>109</v>
      </c>
      <c r="CK47">
        <f t="shared" si="27"/>
        <v>3</v>
      </c>
      <c r="CL47">
        <v>2</v>
      </c>
      <c r="CM47">
        <v>576</v>
      </c>
      <c r="CN47" t="s">
        <v>98</v>
      </c>
      <c r="CO47">
        <f t="shared" si="28"/>
        <v>4</v>
      </c>
      <c r="CP47" t="s">
        <v>98</v>
      </c>
      <c r="CQ47">
        <f t="shared" si="29"/>
        <v>4</v>
      </c>
      <c r="CR47" t="s">
        <v>105</v>
      </c>
      <c r="CS47">
        <f t="shared" si="30"/>
        <v>3</v>
      </c>
      <c r="CT47">
        <v>196</v>
      </c>
      <c r="CU47">
        <v>82</v>
      </c>
      <c r="CV47">
        <v>0</v>
      </c>
      <c r="CW47">
        <v>0</v>
      </c>
      <c r="CX47">
        <v>0</v>
      </c>
      <c r="CY47">
        <v>0</v>
      </c>
      <c r="CZ47" t="s">
        <v>83</v>
      </c>
      <c r="DA47" t="s">
        <v>83</v>
      </c>
      <c r="DB47">
        <f t="shared" si="31"/>
        <v>5</v>
      </c>
      <c r="DC47" t="s">
        <v>83</v>
      </c>
      <c r="DD47">
        <v>0</v>
      </c>
      <c r="DE47">
        <v>2</v>
      </c>
      <c r="DF47">
        <v>2010</v>
      </c>
      <c r="DG47">
        <f t="shared" si="34"/>
        <v>13</v>
      </c>
      <c r="DH47" t="s">
        <v>110</v>
      </c>
      <c r="DI47">
        <f t="shared" si="32"/>
        <v>4</v>
      </c>
      <c r="DJ47" t="s">
        <v>111</v>
      </c>
      <c r="DK47">
        <f t="shared" si="33"/>
        <v>5</v>
      </c>
      <c r="DL47">
        <v>319900</v>
      </c>
    </row>
    <row r="48" spans="1:116" x14ac:dyDescent="0.35">
      <c r="A48">
        <v>47</v>
      </c>
      <c r="B48">
        <v>50</v>
      </c>
      <c r="C48" t="s">
        <v>81</v>
      </c>
      <c r="D48">
        <f t="shared" si="0"/>
        <v>4</v>
      </c>
      <c r="E48">
        <v>48</v>
      </c>
      <c r="F48">
        <v>12822</v>
      </c>
      <c r="G48" t="s">
        <v>82</v>
      </c>
      <c r="H48">
        <f t="shared" si="1"/>
        <v>2</v>
      </c>
      <c r="I48" t="s">
        <v>83</v>
      </c>
      <c r="J48" t="str">
        <f t="shared" si="2"/>
        <v/>
      </c>
      <c r="K48" t="s">
        <v>120</v>
      </c>
      <c r="L48">
        <f t="shared" si="3"/>
        <v>2</v>
      </c>
      <c r="M48" t="s">
        <v>85</v>
      </c>
      <c r="N48">
        <f t="shared" si="4"/>
        <v>2</v>
      </c>
      <c r="O48" t="s">
        <v>86</v>
      </c>
      <c r="P48">
        <f t="shared" si="5"/>
        <v>4</v>
      </c>
      <c r="Q48" t="s">
        <v>166</v>
      </c>
      <c r="R48">
        <f t="shared" si="6"/>
        <v>1</v>
      </c>
      <c r="S48" t="s">
        <v>88</v>
      </c>
      <c r="T48">
        <f t="shared" si="7"/>
        <v>3</v>
      </c>
      <c r="U48" t="s">
        <v>131</v>
      </c>
      <c r="V48">
        <f t="shared" si="8"/>
        <v>6</v>
      </c>
      <c r="W48" t="s">
        <v>90</v>
      </c>
      <c r="X48">
        <f t="shared" si="9"/>
        <v>7</v>
      </c>
      <c r="Y48" t="s">
        <v>90</v>
      </c>
      <c r="Z48">
        <f t="shared" si="10"/>
        <v>7</v>
      </c>
      <c r="AA48" t="s">
        <v>91</v>
      </c>
      <c r="AB48">
        <f t="shared" si="11"/>
        <v>3</v>
      </c>
      <c r="AC48" t="s">
        <v>132</v>
      </c>
      <c r="AD48">
        <f t="shared" si="12"/>
        <v>1</v>
      </c>
      <c r="AE48">
        <v>7</v>
      </c>
      <c r="AF48">
        <v>5</v>
      </c>
      <c r="AG48">
        <v>2003</v>
      </c>
      <c r="AH48">
        <v>2003</v>
      </c>
      <c r="AI48" t="s">
        <v>93</v>
      </c>
      <c r="AJ48">
        <f t="shared" si="13"/>
        <v>5</v>
      </c>
      <c r="AK48" t="s">
        <v>94</v>
      </c>
      <c r="AL48">
        <f t="shared" si="14"/>
        <v>8</v>
      </c>
      <c r="AM48" t="s">
        <v>95</v>
      </c>
      <c r="AN48">
        <f t="shared" si="15"/>
        <v>14</v>
      </c>
      <c r="AO48" t="s">
        <v>95</v>
      </c>
      <c r="AP48" t="s">
        <v>117</v>
      </c>
      <c r="AQ48">
        <f t="shared" si="16"/>
        <v>2</v>
      </c>
      <c r="AR48">
        <v>0</v>
      </c>
      <c r="AS48" t="s">
        <v>97</v>
      </c>
      <c r="AT48">
        <f t="shared" si="17"/>
        <v>4</v>
      </c>
      <c r="AU48" t="s">
        <v>98</v>
      </c>
      <c r="AV48">
        <f t="shared" si="18"/>
        <v>3</v>
      </c>
      <c r="AW48" t="s">
        <v>99</v>
      </c>
      <c r="AX48">
        <f t="shared" si="19"/>
        <v>6</v>
      </c>
      <c r="AY48" t="s">
        <v>104</v>
      </c>
      <c r="AZ48">
        <f t="shared" si="20"/>
        <v>6</v>
      </c>
      <c r="BA48" t="s">
        <v>98</v>
      </c>
      <c r="BB48">
        <f t="shared" si="21"/>
        <v>4</v>
      </c>
      <c r="BC48" t="s">
        <v>100</v>
      </c>
      <c r="BD48" t="s">
        <v>101</v>
      </c>
      <c r="BE48">
        <f t="shared" si="22"/>
        <v>7</v>
      </c>
      <c r="BF48">
        <v>1351</v>
      </c>
      <c r="BG48" t="s">
        <v>102</v>
      </c>
      <c r="BH48">
        <v>0</v>
      </c>
      <c r="BI48">
        <v>83</v>
      </c>
      <c r="BJ48">
        <v>1434</v>
      </c>
      <c r="BK48" t="s">
        <v>103</v>
      </c>
      <c r="BL48">
        <f t="shared" si="23"/>
        <v>6</v>
      </c>
      <c r="BM48" t="s">
        <v>104</v>
      </c>
      <c r="BN48" t="s">
        <v>105</v>
      </c>
      <c r="BO48" t="s">
        <v>106</v>
      </c>
      <c r="BP48">
        <f t="shared" si="24"/>
        <v>6</v>
      </c>
      <c r="BQ48">
        <v>1518</v>
      </c>
      <c r="BR48">
        <v>631</v>
      </c>
      <c r="BS48">
        <v>0</v>
      </c>
      <c r="BT48">
        <v>2149</v>
      </c>
      <c r="BU48">
        <v>1</v>
      </c>
      <c r="BV48">
        <v>0</v>
      </c>
      <c r="BW48">
        <v>1</v>
      </c>
      <c r="BX48">
        <v>1</v>
      </c>
      <c r="BY48">
        <v>1</v>
      </c>
      <c r="BZ48">
        <v>1</v>
      </c>
      <c r="CA48" t="s">
        <v>97</v>
      </c>
      <c r="CB48">
        <f t="shared" si="25"/>
        <v>5</v>
      </c>
      <c r="CC48">
        <v>6</v>
      </c>
      <c r="CD48" t="s">
        <v>107</v>
      </c>
      <c r="CE48">
        <v>1</v>
      </c>
      <c r="CF48" t="s">
        <v>104</v>
      </c>
      <c r="CG48" t="s">
        <v>108</v>
      </c>
      <c r="CH48">
        <f t="shared" si="26"/>
        <v>6</v>
      </c>
      <c r="CI48">
        <v>2003</v>
      </c>
      <c r="CJ48" t="s">
        <v>109</v>
      </c>
      <c r="CK48">
        <f t="shared" si="27"/>
        <v>3</v>
      </c>
      <c r="CL48">
        <v>2</v>
      </c>
      <c r="CM48">
        <v>670</v>
      </c>
      <c r="CN48" t="s">
        <v>98</v>
      </c>
      <c r="CO48">
        <f t="shared" si="28"/>
        <v>4</v>
      </c>
      <c r="CP48" t="s">
        <v>98</v>
      </c>
      <c r="CQ48">
        <f t="shared" si="29"/>
        <v>4</v>
      </c>
      <c r="CR48" t="s">
        <v>105</v>
      </c>
      <c r="CS48">
        <f t="shared" si="30"/>
        <v>3</v>
      </c>
      <c r="CT48">
        <v>168</v>
      </c>
      <c r="CU48">
        <v>43</v>
      </c>
      <c r="CV48">
        <v>0</v>
      </c>
      <c r="CW48">
        <v>0</v>
      </c>
      <c r="CX48">
        <v>198</v>
      </c>
      <c r="CY48">
        <v>0</v>
      </c>
      <c r="CZ48" t="s">
        <v>83</v>
      </c>
      <c r="DA48" t="s">
        <v>83</v>
      </c>
      <c r="DB48">
        <f t="shared" si="31"/>
        <v>5</v>
      </c>
      <c r="DC48" t="s">
        <v>83</v>
      </c>
      <c r="DD48">
        <v>0</v>
      </c>
      <c r="DE48">
        <v>8</v>
      </c>
      <c r="DF48">
        <v>2009</v>
      </c>
      <c r="DG48">
        <f t="shared" si="34"/>
        <v>14</v>
      </c>
      <c r="DH48" t="s">
        <v>110</v>
      </c>
      <c r="DI48">
        <f t="shared" si="32"/>
        <v>4</v>
      </c>
      <c r="DJ48" t="s">
        <v>128</v>
      </c>
      <c r="DK48">
        <f t="shared" si="33"/>
        <v>3</v>
      </c>
      <c r="DL48">
        <v>239686</v>
      </c>
    </row>
    <row r="49" spans="1:116" x14ac:dyDescent="0.35">
      <c r="A49">
        <v>48</v>
      </c>
      <c r="B49">
        <v>20</v>
      </c>
      <c r="C49" t="s">
        <v>192</v>
      </c>
      <c r="D49">
        <f t="shared" si="0"/>
        <v>5</v>
      </c>
      <c r="E49">
        <v>84</v>
      </c>
      <c r="F49">
        <v>11096</v>
      </c>
      <c r="G49" t="s">
        <v>82</v>
      </c>
      <c r="H49">
        <f t="shared" si="1"/>
        <v>2</v>
      </c>
      <c r="I49" t="s">
        <v>83</v>
      </c>
      <c r="J49" t="str">
        <f t="shared" si="2"/>
        <v/>
      </c>
      <c r="K49" t="s">
        <v>84</v>
      </c>
      <c r="L49">
        <f t="shared" si="3"/>
        <v>1</v>
      </c>
      <c r="M49" t="s">
        <v>85</v>
      </c>
      <c r="N49">
        <f t="shared" si="4"/>
        <v>2</v>
      </c>
      <c r="O49" t="s">
        <v>86</v>
      </c>
      <c r="P49">
        <f t="shared" si="5"/>
        <v>4</v>
      </c>
      <c r="Q49" t="s">
        <v>87</v>
      </c>
      <c r="R49">
        <f t="shared" si="6"/>
        <v>4</v>
      </c>
      <c r="S49" t="s">
        <v>88</v>
      </c>
      <c r="T49">
        <f t="shared" si="7"/>
        <v>3</v>
      </c>
      <c r="U49" t="s">
        <v>136</v>
      </c>
      <c r="V49">
        <f t="shared" si="8"/>
        <v>18</v>
      </c>
      <c r="W49" t="s">
        <v>90</v>
      </c>
      <c r="X49">
        <f t="shared" si="9"/>
        <v>7</v>
      </c>
      <c r="Y49" t="s">
        <v>90</v>
      </c>
      <c r="Z49">
        <f t="shared" si="10"/>
        <v>7</v>
      </c>
      <c r="AA49" t="s">
        <v>91</v>
      </c>
      <c r="AB49">
        <f t="shared" si="11"/>
        <v>3</v>
      </c>
      <c r="AC49" t="s">
        <v>115</v>
      </c>
      <c r="AD49">
        <f t="shared" si="12"/>
        <v>4</v>
      </c>
      <c r="AE49">
        <v>8</v>
      </c>
      <c r="AF49">
        <v>5</v>
      </c>
      <c r="AG49">
        <v>2006</v>
      </c>
      <c r="AH49">
        <v>2006</v>
      </c>
      <c r="AI49" t="s">
        <v>93</v>
      </c>
      <c r="AJ49">
        <f t="shared" si="13"/>
        <v>5</v>
      </c>
      <c r="AK49" t="s">
        <v>94</v>
      </c>
      <c r="AL49">
        <f t="shared" si="14"/>
        <v>8</v>
      </c>
      <c r="AM49" t="s">
        <v>95</v>
      </c>
      <c r="AN49">
        <f t="shared" si="15"/>
        <v>14</v>
      </c>
      <c r="AO49" t="s">
        <v>95</v>
      </c>
      <c r="AP49" t="s">
        <v>117</v>
      </c>
      <c r="AQ49">
        <f t="shared" si="16"/>
        <v>2</v>
      </c>
      <c r="AR49">
        <v>0</v>
      </c>
      <c r="AS49" t="s">
        <v>97</v>
      </c>
      <c r="AT49">
        <f t="shared" si="17"/>
        <v>4</v>
      </c>
      <c r="AU49" t="s">
        <v>98</v>
      </c>
      <c r="AV49">
        <f t="shared" si="18"/>
        <v>3</v>
      </c>
      <c r="AW49" t="s">
        <v>99</v>
      </c>
      <c r="AX49">
        <f t="shared" si="19"/>
        <v>6</v>
      </c>
      <c r="AY49" t="s">
        <v>97</v>
      </c>
      <c r="AZ49">
        <f t="shared" si="20"/>
        <v>5</v>
      </c>
      <c r="BA49" t="s">
        <v>98</v>
      </c>
      <c r="BB49">
        <f t="shared" si="21"/>
        <v>4</v>
      </c>
      <c r="BC49" t="s">
        <v>130</v>
      </c>
      <c r="BD49" t="s">
        <v>101</v>
      </c>
      <c r="BE49">
        <f t="shared" si="22"/>
        <v>7</v>
      </c>
      <c r="BF49">
        <v>24</v>
      </c>
      <c r="BG49" t="s">
        <v>102</v>
      </c>
      <c r="BH49">
        <v>0</v>
      </c>
      <c r="BI49">
        <v>1632</v>
      </c>
      <c r="BJ49">
        <v>1656</v>
      </c>
      <c r="BK49" t="s">
        <v>103</v>
      </c>
      <c r="BL49">
        <f t="shared" si="23"/>
        <v>6</v>
      </c>
      <c r="BM49" t="s">
        <v>104</v>
      </c>
      <c r="BN49" t="s">
        <v>105</v>
      </c>
      <c r="BO49" t="s">
        <v>106</v>
      </c>
      <c r="BP49">
        <f t="shared" si="24"/>
        <v>6</v>
      </c>
      <c r="BQ49">
        <v>1656</v>
      </c>
      <c r="BR49">
        <v>0</v>
      </c>
      <c r="BS49">
        <v>0</v>
      </c>
      <c r="BT49">
        <v>1656</v>
      </c>
      <c r="BU49">
        <v>0</v>
      </c>
      <c r="BV49">
        <v>0</v>
      </c>
      <c r="BW49">
        <v>2</v>
      </c>
      <c r="BX49">
        <v>0</v>
      </c>
      <c r="BY49">
        <v>3</v>
      </c>
      <c r="BZ49">
        <v>1</v>
      </c>
      <c r="CA49" t="s">
        <v>97</v>
      </c>
      <c r="CB49">
        <f t="shared" si="25"/>
        <v>5</v>
      </c>
      <c r="CC49">
        <v>7</v>
      </c>
      <c r="CD49" t="s">
        <v>107</v>
      </c>
      <c r="CE49">
        <v>0</v>
      </c>
      <c r="CF49" t="s">
        <v>83</v>
      </c>
      <c r="CG49" t="s">
        <v>108</v>
      </c>
      <c r="CH49">
        <f t="shared" si="26"/>
        <v>6</v>
      </c>
      <c r="CI49">
        <v>2006</v>
      </c>
      <c r="CJ49" t="s">
        <v>109</v>
      </c>
      <c r="CK49">
        <f t="shared" si="27"/>
        <v>3</v>
      </c>
      <c r="CL49">
        <v>3</v>
      </c>
      <c r="CM49">
        <v>826</v>
      </c>
      <c r="CN49" t="s">
        <v>98</v>
      </c>
      <c r="CO49">
        <f t="shared" si="28"/>
        <v>4</v>
      </c>
      <c r="CP49" t="s">
        <v>98</v>
      </c>
      <c r="CQ49">
        <f t="shared" si="29"/>
        <v>4</v>
      </c>
      <c r="CR49" t="s">
        <v>105</v>
      </c>
      <c r="CS49">
        <f t="shared" si="30"/>
        <v>3</v>
      </c>
      <c r="CT49">
        <v>0</v>
      </c>
      <c r="CU49">
        <v>146</v>
      </c>
      <c r="CV49">
        <v>0</v>
      </c>
      <c r="CW49">
        <v>0</v>
      </c>
      <c r="CX49">
        <v>0</v>
      </c>
      <c r="CY49">
        <v>0</v>
      </c>
      <c r="CZ49" t="s">
        <v>83</v>
      </c>
      <c r="DA49" t="s">
        <v>83</v>
      </c>
      <c r="DB49">
        <f t="shared" si="31"/>
        <v>5</v>
      </c>
      <c r="DC49" t="s">
        <v>83</v>
      </c>
      <c r="DD49">
        <v>0</v>
      </c>
      <c r="DE49">
        <v>7</v>
      </c>
      <c r="DF49">
        <v>2007</v>
      </c>
      <c r="DG49">
        <f t="shared" si="34"/>
        <v>16</v>
      </c>
      <c r="DH49" t="s">
        <v>110</v>
      </c>
      <c r="DI49">
        <f t="shared" si="32"/>
        <v>4</v>
      </c>
      <c r="DJ49" t="s">
        <v>111</v>
      </c>
      <c r="DK49">
        <f t="shared" si="33"/>
        <v>5</v>
      </c>
      <c r="DL49">
        <v>249700</v>
      </c>
    </row>
    <row r="50" spans="1:116" x14ac:dyDescent="0.35">
      <c r="A50">
        <v>49</v>
      </c>
      <c r="B50">
        <v>190</v>
      </c>
      <c r="C50" t="s">
        <v>142</v>
      </c>
      <c r="D50">
        <f t="shared" si="0"/>
        <v>2</v>
      </c>
      <c r="E50">
        <v>33</v>
      </c>
      <c r="F50">
        <v>4456</v>
      </c>
      <c r="G50" t="s">
        <v>82</v>
      </c>
      <c r="H50">
        <f t="shared" si="1"/>
        <v>2</v>
      </c>
      <c r="I50" t="s">
        <v>83</v>
      </c>
      <c r="J50" t="str">
        <f t="shared" si="2"/>
        <v/>
      </c>
      <c r="K50" t="s">
        <v>84</v>
      </c>
      <c r="L50">
        <f t="shared" si="3"/>
        <v>1</v>
      </c>
      <c r="M50" t="s">
        <v>85</v>
      </c>
      <c r="N50">
        <f t="shared" si="4"/>
        <v>2</v>
      </c>
      <c r="O50" t="s">
        <v>86</v>
      </c>
      <c r="P50">
        <f t="shared" si="5"/>
        <v>4</v>
      </c>
      <c r="Q50" t="s">
        <v>87</v>
      </c>
      <c r="R50">
        <f t="shared" si="6"/>
        <v>4</v>
      </c>
      <c r="S50" t="s">
        <v>88</v>
      </c>
      <c r="T50">
        <f t="shared" si="7"/>
        <v>3</v>
      </c>
      <c r="U50" t="s">
        <v>143</v>
      </c>
      <c r="V50">
        <f t="shared" si="8"/>
        <v>9</v>
      </c>
      <c r="W50" t="s">
        <v>90</v>
      </c>
      <c r="X50">
        <f t="shared" si="9"/>
        <v>7</v>
      </c>
      <c r="Y50" t="s">
        <v>90</v>
      </c>
      <c r="Z50">
        <f t="shared" si="10"/>
        <v>7</v>
      </c>
      <c r="AA50" t="s">
        <v>149</v>
      </c>
      <c r="AB50">
        <f t="shared" si="11"/>
        <v>1</v>
      </c>
      <c r="AC50" t="s">
        <v>92</v>
      </c>
      <c r="AD50">
        <f t="shared" si="12"/>
        <v>8</v>
      </c>
      <c r="AE50">
        <v>4</v>
      </c>
      <c r="AF50">
        <v>5</v>
      </c>
      <c r="AG50">
        <v>1920</v>
      </c>
      <c r="AH50">
        <v>2008</v>
      </c>
      <c r="AI50" t="s">
        <v>93</v>
      </c>
      <c r="AJ50">
        <f t="shared" si="13"/>
        <v>5</v>
      </c>
      <c r="AK50" t="s">
        <v>94</v>
      </c>
      <c r="AL50">
        <f t="shared" si="14"/>
        <v>8</v>
      </c>
      <c r="AM50" t="s">
        <v>116</v>
      </c>
      <c r="AN50">
        <f t="shared" si="15"/>
        <v>10</v>
      </c>
      <c r="AO50" t="s">
        <v>116</v>
      </c>
      <c r="AP50" t="s">
        <v>117</v>
      </c>
      <c r="AQ50">
        <f t="shared" si="16"/>
        <v>2</v>
      </c>
      <c r="AR50">
        <v>0</v>
      </c>
      <c r="AS50" t="s">
        <v>98</v>
      </c>
      <c r="AT50">
        <f t="shared" si="17"/>
        <v>3</v>
      </c>
      <c r="AU50" t="s">
        <v>98</v>
      </c>
      <c r="AV50">
        <f t="shared" si="18"/>
        <v>3</v>
      </c>
      <c r="AW50" t="s">
        <v>126</v>
      </c>
      <c r="AX50">
        <f t="shared" si="19"/>
        <v>3</v>
      </c>
      <c r="AY50" t="s">
        <v>98</v>
      </c>
      <c r="AZ50">
        <f t="shared" si="20"/>
        <v>4</v>
      </c>
      <c r="BA50" t="s">
        <v>98</v>
      </c>
      <c r="BB50">
        <f t="shared" si="21"/>
        <v>4</v>
      </c>
      <c r="BC50" t="s">
        <v>100</v>
      </c>
      <c r="BD50" t="s">
        <v>102</v>
      </c>
      <c r="BE50">
        <f t="shared" si="22"/>
        <v>6</v>
      </c>
      <c r="BF50">
        <v>0</v>
      </c>
      <c r="BG50" t="s">
        <v>102</v>
      </c>
      <c r="BH50">
        <v>0</v>
      </c>
      <c r="BI50">
        <v>736</v>
      </c>
      <c r="BJ50">
        <v>736</v>
      </c>
      <c r="BK50" t="s">
        <v>103</v>
      </c>
      <c r="BL50">
        <f t="shared" si="23"/>
        <v>6</v>
      </c>
      <c r="BM50" t="s">
        <v>97</v>
      </c>
      <c r="BN50" t="s">
        <v>105</v>
      </c>
      <c r="BO50" t="s">
        <v>106</v>
      </c>
      <c r="BP50">
        <f t="shared" si="24"/>
        <v>6</v>
      </c>
      <c r="BQ50">
        <v>736</v>
      </c>
      <c r="BR50">
        <v>716</v>
      </c>
      <c r="BS50">
        <v>0</v>
      </c>
      <c r="BT50">
        <v>1452</v>
      </c>
      <c r="BU50">
        <v>0</v>
      </c>
      <c r="BV50">
        <v>0</v>
      </c>
      <c r="BW50">
        <v>2</v>
      </c>
      <c r="BX50">
        <v>0</v>
      </c>
      <c r="BY50">
        <v>2</v>
      </c>
      <c r="BZ50">
        <v>3</v>
      </c>
      <c r="CA50" t="s">
        <v>98</v>
      </c>
      <c r="CB50">
        <f t="shared" si="25"/>
        <v>4</v>
      </c>
      <c r="CC50">
        <v>8</v>
      </c>
      <c r="CD50" t="s">
        <v>107</v>
      </c>
      <c r="CE50">
        <v>0</v>
      </c>
      <c r="CF50" t="s">
        <v>83</v>
      </c>
      <c r="CG50" t="s">
        <v>83</v>
      </c>
      <c r="CH50">
        <f t="shared" si="26"/>
        <v>3</v>
      </c>
      <c r="CI50" t="s">
        <v>83</v>
      </c>
      <c r="CJ50" t="s">
        <v>83</v>
      </c>
      <c r="CK50">
        <f t="shared" si="27"/>
        <v>1</v>
      </c>
      <c r="CL50">
        <v>0</v>
      </c>
      <c r="CM50">
        <v>0</v>
      </c>
      <c r="CN50" t="s">
        <v>83</v>
      </c>
      <c r="CO50">
        <f t="shared" si="28"/>
        <v>1</v>
      </c>
      <c r="CP50" t="s">
        <v>83</v>
      </c>
      <c r="CQ50">
        <f t="shared" si="29"/>
        <v>1</v>
      </c>
      <c r="CR50" t="s">
        <v>177</v>
      </c>
      <c r="CS50">
        <f t="shared" si="30"/>
        <v>2</v>
      </c>
      <c r="CT50">
        <v>0</v>
      </c>
      <c r="CU50">
        <v>0</v>
      </c>
      <c r="CV50">
        <v>102</v>
      </c>
      <c r="CW50">
        <v>0</v>
      </c>
      <c r="CX50">
        <v>0</v>
      </c>
      <c r="CY50">
        <v>0</v>
      </c>
      <c r="CZ50" t="s">
        <v>83</v>
      </c>
      <c r="DA50" t="s">
        <v>83</v>
      </c>
      <c r="DB50">
        <f t="shared" si="31"/>
        <v>5</v>
      </c>
      <c r="DC50" t="s">
        <v>83</v>
      </c>
      <c r="DD50">
        <v>0</v>
      </c>
      <c r="DE50">
        <v>6</v>
      </c>
      <c r="DF50">
        <v>2009</v>
      </c>
      <c r="DG50">
        <f t="shared" si="34"/>
        <v>14</v>
      </c>
      <c r="DH50" t="s">
        <v>158</v>
      </c>
      <c r="DI50">
        <f t="shared" si="32"/>
        <v>8</v>
      </c>
      <c r="DJ50" t="s">
        <v>159</v>
      </c>
      <c r="DK50">
        <f t="shared" si="33"/>
        <v>6</v>
      </c>
      <c r="DL50">
        <v>113000</v>
      </c>
    </row>
    <row r="51" spans="1:116" x14ac:dyDescent="0.35">
      <c r="A51">
        <v>50</v>
      </c>
      <c r="B51">
        <v>20</v>
      </c>
      <c r="C51" t="s">
        <v>81</v>
      </c>
      <c r="D51">
        <f t="shared" si="0"/>
        <v>4</v>
      </c>
      <c r="E51">
        <v>66</v>
      </c>
      <c r="F51">
        <v>7742</v>
      </c>
      <c r="G51" t="s">
        <v>82</v>
      </c>
      <c r="H51">
        <f t="shared" si="1"/>
        <v>2</v>
      </c>
      <c r="I51" t="s">
        <v>83</v>
      </c>
      <c r="J51" t="str">
        <f t="shared" si="2"/>
        <v/>
      </c>
      <c r="K51" t="s">
        <v>84</v>
      </c>
      <c r="L51">
        <f t="shared" si="3"/>
        <v>1</v>
      </c>
      <c r="M51" t="s">
        <v>85</v>
      </c>
      <c r="N51">
        <f t="shared" si="4"/>
        <v>2</v>
      </c>
      <c r="O51" t="s">
        <v>86</v>
      </c>
      <c r="P51">
        <f t="shared" si="5"/>
        <v>4</v>
      </c>
      <c r="Q51" t="s">
        <v>87</v>
      </c>
      <c r="R51">
        <f t="shared" si="6"/>
        <v>4</v>
      </c>
      <c r="S51" t="s">
        <v>88</v>
      </c>
      <c r="T51">
        <f t="shared" si="7"/>
        <v>3</v>
      </c>
      <c r="U51" t="s">
        <v>151</v>
      </c>
      <c r="V51">
        <f t="shared" si="8"/>
        <v>5</v>
      </c>
      <c r="W51" t="s">
        <v>90</v>
      </c>
      <c r="X51">
        <f t="shared" si="9"/>
        <v>7</v>
      </c>
      <c r="Y51" t="s">
        <v>90</v>
      </c>
      <c r="Z51">
        <f t="shared" si="10"/>
        <v>7</v>
      </c>
      <c r="AA51" t="s">
        <v>91</v>
      </c>
      <c r="AB51">
        <f t="shared" si="11"/>
        <v>3</v>
      </c>
      <c r="AC51" t="s">
        <v>115</v>
      </c>
      <c r="AD51">
        <f t="shared" si="12"/>
        <v>4</v>
      </c>
      <c r="AE51">
        <v>5</v>
      </c>
      <c r="AF51">
        <v>7</v>
      </c>
      <c r="AG51">
        <v>1966</v>
      </c>
      <c r="AH51">
        <v>1966</v>
      </c>
      <c r="AI51" t="s">
        <v>93</v>
      </c>
      <c r="AJ51">
        <f t="shared" si="13"/>
        <v>5</v>
      </c>
      <c r="AK51" t="s">
        <v>94</v>
      </c>
      <c r="AL51">
        <f t="shared" si="14"/>
        <v>8</v>
      </c>
      <c r="AM51" t="s">
        <v>140</v>
      </c>
      <c r="AN51">
        <f t="shared" si="15"/>
        <v>9</v>
      </c>
      <c r="AO51" t="s">
        <v>140</v>
      </c>
      <c r="AP51" t="s">
        <v>117</v>
      </c>
      <c r="AQ51">
        <f t="shared" si="16"/>
        <v>2</v>
      </c>
      <c r="AR51">
        <v>0</v>
      </c>
      <c r="AS51" t="s">
        <v>98</v>
      </c>
      <c r="AT51">
        <f t="shared" si="17"/>
        <v>3</v>
      </c>
      <c r="AU51" t="s">
        <v>98</v>
      </c>
      <c r="AV51">
        <f t="shared" si="18"/>
        <v>3</v>
      </c>
      <c r="AW51" t="s">
        <v>118</v>
      </c>
      <c r="AX51">
        <f t="shared" si="19"/>
        <v>2</v>
      </c>
      <c r="AY51" t="s">
        <v>98</v>
      </c>
      <c r="AZ51">
        <f t="shared" si="20"/>
        <v>4</v>
      </c>
      <c r="BA51" t="s">
        <v>98</v>
      </c>
      <c r="BB51">
        <f t="shared" si="21"/>
        <v>4</v>
      </c>
      <c r="BC51" t="s">
        <v>100</v>
      </c>
      <c r="BD51" t="s">
        <v>141</v>
      </c>
      <c r="BE51">
        <f t="shared" si="22"/>
        <v>3</v>
      </c>
      <c r="BF51">
        <v>763</v>
      </c>
      <c r="BG51" t="s">
        <v>102</v>
      </c>
      <c r="BH51">
        <v>0</v>
      </c>
      <c r="BI51">
        <v>192</v>
      </c>
      <c r="BJ51">
        <v>955</v>
      </c>
      <c r="BK51" t="s">
        <v>103</v>
      </c>
      <c r="BL51">
        <f t="shared" si="23"/>
        <v>6</v>
      </c>
      <c r="BM51" t="s">
        <v>104</v>
      </c>
      <c r="BN51" t="s">
        <v>105</v>
      </c>
      <c r="BO51" t="s">
        <v>106</v>
      </c>
      <c r="BP51">
        <f t="shared" si="24"/>
        <v>6</v>
      </c>
      <c r="BQ51">
        <v>955</v>
      </c>
      <c r="BR51">
        <v>0</v>
      </c>
      <c r="BS51">
        <v>0</v>
      </c>
      <c r="BT51">
        <v>955</v>
      </c>
      <c r="BU51">
        <v>1</v>
      </c>
      <c r="BV51">
        <v>0</v>
      </c>
      <c r="BW51">
        <v>1</v>
      </c>
      <c r="BX51">
        <v>0</v>
      </c>
      <c r="BY51">
        <v>3</v>
      </c>
      <c r="BZ51">
        <v>1</v>
      </c>
      <c r="CA51" t="s">
        <v>98</v>
      </c>
      <c r="CB51">
        <f t="shared" si="25"/>
        <v>4</v>
      </c>
      <c r="CC51">
        <v>6</v>
      </c>
      <c r="CD51" t="s">
        <v>107</v>
      </c>
      <c r="CE51">
        <v>0</v>
      </c>
      <c r="CF51" t="s">
        <v>83</v>
      </c>
      <c r="CG51" t="s">
        <v>108</v>
      </c>
      <c r="CH51">
        <f t="shared" si="26"/>
        <v>6</v>
      </c>
      <c r="CI51">
        <v>1966</v>
      </c>
      <c r="CJ51" t="s">
        <v>102</v>
      </c>
      <c r="CK51">
        <f t="shared" si="27"/>
        <v>2</v>
      </c>
      <c r="CL51">
        <v>1</v>
      </c>
      <c r="CM51">
        <v>386</v>
      </c>
      <c r="CN51" t="s">
        <v>98</v>
      </c>
      <c r="CO51">
        <f t="shared" si="28"/>
        <v>4</v>
      </c>
      <c r="CP51" t="s">
        <v>98</v>
      </c>
      <c r="CQ51">
        <f t="shared" si="29"/>
        <v>4</v>
      </c>
      <c r="CR51" t="s">
        <v>105</v>
      </c>
      <c r="CS51">
        <f t="shared" si="30"/>
        <v>3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 t="s">
        <v>83</v>
      </c>
      <c r="DA51" t="s">
        <v>134</v>
      </c>
      <c r="DB51">
        <f t="shared" si="31"/>
        <v>3</v>
      </c>
      <c r="DC51" t="s">
        <v>83</v>
      </c>
      <c r="DD51">
        <v>0</v>
      </c>
      <c r="DE51">
        <v>1</v>
      </c>
      <c r="DF51">
        <v>2007</v>
      </c>
      <c r="DG51">
        <f t="shared" si="34"/>
        <v>16</v>
      </c>
      <c r="DH51" t="s">
        <v>110</v>
      </c>
      <c r="DI51">
        <f t="shared" si="32"/>
        <v>4</v>
      </c>
      <c r="DJ51" t="s">
        <v>111</v>
      </c>
      <c r="DK51">
        <f t="shared" si="33"/>
        <v>5</v>
      </c>
      <c r="DL51">
        <v>127000</v>
      </c>
    </row>
    <row r="52" spans="1:116" x14ac:dyDescent="0.35">
      <c r="A52">
        <v>51</v>
      </c>
      <c r="B52">
        <v>60</v>
      </c>
      <c r="C52" t="s">
        <v>81</v>
      </c>
      <c r="D52">
        <f t="shared" si="0"/>
        <v>4</v>
      </c>
      <c r="E52" t="s">
        <v>83</v>
      </c>
      <c r="F52">
        <v>13869</v>
      </c>
      <c r="G52" t="s">
        <v>82</v>
      </c>
      <c r="H52">
        <f t="shared" si="1"/>
        <v>2</v>
      </c>
      <c r="I52" t="s">
        <v>83</v>
      </c>
      <c r="J52" t="str">
        <f t="shared" si="2"/>
        <v/>
      </c>
      <c r="K52" t="s">
        <v>160</v>
      </c>
      <c r="L52">
        <f t="shared" si="3"/>
        <v>4</v>
      </c>
      <c r="M52" t="s">
        <v>85</v>
      </c>
      <c r="N52">
        <f t="shared" si="4"/>
        <v>2</v>
      </c>
      <c r="O52" t="s">
        <v>86</v>
      </c>
      <c r="P52">
        <f t="shared" si="5"/>
        <v>4</v>
      </c>
      <c r="Q52" t="s">
        <v>122</v>
      </c>
      <c r="R52">
        <f t="shared" si="6"/>
        <v>2</v>
      </c>
      <c r="S52" t="s">
        <v>88</v>
      </c>
      <c r="T52">
        <f t="shared" si="7"/>
        <v>3</v>
      </c>
      <c r="U52" t="s">
        <v>193</v>
      </c>
      <c r="V52">
        <f t="shared" si="8"/>
        <v>11</v>
      </c>
      <c r="W52" t="s">
        <v>90</v>
      </c>
      <c r="X52">
        <f t="shared" si="9"/>
        <v>7</v>
      </c>
      <c r="Y52" t="s">
        <v>90</v>
      </c>
      <c r="Z52">
        <f t="shared" si="10"/>
        <v>7</v>
      </c>
      <c r="AA52" t="s">
        <v>91</v>
      </c>
      <c r="AB52">
        <f t="shared" si="11"/>
        <v>3</v>
      </c>
      <c r="AC52" t="s">
        <v>92</v>
      </c>
      <c r="AD52">
        <f t="shared" si="12"/>
        <v>8</v>
      </c>
      <c r="AE52">
        <v>6</v>
      </c>
      <c r="AF52">
        <v>6</v>
      </c>
      <c r="AG52">
        <v>1997</v>
      </c>
      <c r="AH52">
        <v>1997</v>
      </c>
      <c r="AI52" t="s">
        <v>93</v>
      </c>
      <c r="AJ52">
        <f t="shared" si="13"/>
        <v>5</v>
      </c>
      <c r="AK52" t="s">
        <v>94</v>
      </c>
      <c r="AL52">
        <f t="shared" si="14"/>
        <v>8</v>
      </c>
      <c r="AM52" t="s">
        <v>95</v>
      </c>
      <c r="AN52">
        <f t="shared" si="15"/>
        <v>14</v>
      </c>
      <c r="AO52" t="s">
        <v>95</v>
      </c>
      <c r="AP52" t="s">
        <v>117</v>
      </c>
      <c r="AQ52">
        <f t="shared" si="16"/>
        <v>2</v>
      </c>
      <c r="AR52">
        <v>0</v>
      </c>
      <c r="AS52" t="s">
        <v>98</v>
      </c>
      <c r="AT52">
        <f t="shared" si="17"/>
        <v>3</v>
      </c>
      <c r="AU52" t="s">
        <v>98</v>
      </c>
      <c r="AV52">
        <f t="shared" si="18"/>
        <v>3</v>
      </c>
      <c r="AW52" t="s">
        <v>99</v>
      </c>
      <c r="AX52">
        <f t="shared" si="19"/>
        <v>6</v>
      </c>
      <c r="AY52" t="s">
        <v>97</v>
      </c>
      <c r="AZ52">
        <f t="shared" si="20"/>
        <v>5</v>
      </c>
      <c r="BA52" t="s">
        <v>98</v>
      </c>
      <c r="BB52">
        <f t="shared" si="21"/>
        <v>4</v>
      </c>
      <c r="BC52" t="s">
        <v>130</v>
      </c>
      <c r="BD52" t="s">
        <v>101</v>
      </c>
      <c r="BE52">
        <f t="shared" si="22"/>
        <v>7</v>
      </c>
      <c r="BF52">
        <v>182</v>
      </c>
      <c r="BG52" t="s">
        <v>102</v>
      </c>
      <c r="BH52">
        <v>0</v>
      </c>
      <c r="BI52">
        <v>612</v>
      </c>
      <c r="BJ52">
        <v>794</v>
      </c>
      <c r="BK52" t="s">
        <v>103</v>
      </c>
      <c r="BL52">
        <f t="shared" si="23"/>
        <v>6</v>
      </c>
      <c r="BM52" t="s">
        <v>97</v>
      </c>
      <c r="BN52" t="s">
        <v>105</v>
      </c>
      <c r="BO52" t="s">
        <v>106</v>
      </c>
      <c r="BP52">
        <f t="shared" si="24"/>
        <v>6</v>
      </c>
      <c r="BQ52">
        <v>794</v>
      </c>
      <c r="BR52">
        <v>676</v>
      </c>
      <c r="BS52">
        <v>0</v>
      </c>
      <c r="BT52">
        <v>1470</v>
      </c>
      <c r="BU52">
        <v>0</v>
      </c>
      <c r="BV52">
        <v>1</v>
      </c>
      <c r="BW52">
        <v>2</v>
      </c>
      <c r="BX52">
        <v>0</v>
      </c>
      <c r="BY52">
        <v>3</v>
      </c>
      <c r="BZ52">
        <v>1</v>
      </c>
      <c r="CA52" t="s">
        <v>98</v>
      </c>
      <c r="CB52">
        <f t="shared" si="25"/>
        <v>4</v>
      </c>
      <c r="CC52">
        <v>6</v>
      </c>
      <c r="CD52" t="s">
        <v>107</v>
      </c>
      <c r="CE52">
        <v>0</v>
      </c>
      <c r="CF52" t="s">
        <v>83</v>
      </c>
      <c r="CG52" t="s">
        <v>108</v>
      </c>
      <c r="CH52">
        <f t="shared" si="26"/>
        <v>6</v>
      </c>
      <c r="CI52">
        <v>1997</v>
      </c>
      <c r="CJ52" t="s">
        <v>157</v>
      </c>
      <c r="CK52">
        <f t="shared" si="27"/>
        <v>4</v>
      </c>
      <c r="CL52">
        <v>2</v>
      </c>
      <c r="CM52">
        <v>388</v>
      </c>
      <c r="CN52" t="s">
        <v>98</v>
      </c>
      <c r="CO52">
        <f t="shared" si="28"/>
        <v>4</v>
      </c>
      <c r="CP52" t="s">
        <v>98</v>
      </c>
      <c r="CQ52">
        <f t="shared" si="29"/>
        <v>4</v>
      </c>
      <c r="CR52" t="s">
        <v>105</v>
      </c>
      <c r="CS52">
        <f t="shared" si="30"/>
        <v>3</v>
      </c>
      <c r="CT52">
        <v>0</v>
      </c>
      <c r="CU52">
        <v>75</v>
      </c>
      <c r="CV52">
        <v>0</v>
      </c>
      <c r="CW52">
        <v>0</v>
      </c>
      <c r="CX52">
        <v>0</v>
      </c>
      <c r="CY52">
        <v>0</v>
      </c>
      <c r="CZ52" t="s">
        <v>83</v>
      </c>
      <c r="DA52" t="s">
        <v>83</v>
      </c>
      <c r="DB52">
        <f t="shared" si="31"/>
        <v>5</v>
      </c>
      <c r="DC52" t="s">
        <v>83</v>
      </c>
      <c r="DD52">
        <v>0</v>
      </c>
      <c r="DE52">
        <v>7</v>
      </c>
      <c r="DF52">
        <v>2007</v>
      </c>
      <c r="DG52">
        <f t="shared" si="34"/>
        <v>16</v>
      </c>
      <c r="DH52" t="s">
        <v>110</v>
      </c>
      <c r="DI52">
        <f t="shared" si="32"/>
        <v>4</v>
      </c>
      <c r="DJ52" t="s">
        <v>111</v>
      </c>
      <c r="DK52">
        <f t="shared" si="33"/>
        <v>5</v>
      </c>
      <c r="DL52">
        <v>177000</v>
      </c>
    </row>
    <row r="53" spans="1:116" x14ac:dyDescent="0.35">
      <c r="A53">
        <v>52</v>
      </c>
      <c r="B53">
        <v>50</v>
      </c>
      <c r="C53" t="s">
        <v>142</v>
      </c>
      <c r="D53">
        <f t="shared" si="0"/>
        <v>2</v>
      </c>
      <c r="E53">
        <v>52</v>
      </c>
      <c r="F53">
        <v>6240</v>
      </c>
      <c r="G53" t="s">
        <v>82</v>
      </c>
      <c r="H53">
        <f t="shared" si="1"/>
        <v>2</v>
      </c>
      <c r="I53" t="s">
        <v>83</v>
      </c>
      <c r="J53" t="str">
        <f t="shared" si="2"/>
        <v/>
      </c>
      <c r="K53" t="s">
        <v>84</v>
      </c>
      <c r="L53">
        <f t="shared" si="3"/>
        <v>1</v>
      </c>
      <c r="M53" t="s">
        <v>85</v>
      </c>
      <c r="N53">
        <f t="shared" si="4"/>
        <v>2</v>
      </c>
      <c r="O53" t="s">
        <v>86</v>
      </c>
      <c r="P53">
        <f t="shared" si="5"/>
        <v>4</v>
      </c>
      <c r="Q53" t="s">
        <v>87</v>
      </c>
      <c r="R53">
        <f t="shared" si="6"/>
        <v>4</v>
      </c>
      <c r="S53" t="s">
        <v>88</v>
      </c>
      <c r="T53">
        <f t="shared" si="7"/>
        <v>3</v>
      </c>
      <c r="U53" t="s">
        <v>148</v>
      </c>
      <c r="V53">
        <f t="shared" si="8"/>
        <v>12</v>
      </c>
      <c r="W53" t="s">
        <v>90</v>
      </c>
      <c r="X53">
        <f t="shared" si="9"/>
        <v>7</v>
      </c>
      <c r="Y53" t="s">
        <v>90</v>
      </c>
      <c r="Z53">
        <f t="shared" si="10"/>
        <v>7</v>
      </c>
      <c r="AA53" t="s">
        <v>91</v>
      </c>
      <c r="AB53">
        <f t="shared" si="11"/>
        <v>3</v>
      </c>
      <c r="AC53" t="s">
        <v>132</v>
      </c>
      <c r="AD53">
        <f t="shared" si="12"/>
        <v>1</v>
      </c>
      <c r="AE53">
        <v>6</v>
      </c>
      <c r="AF53">
        <v>6</v>
      </c>
      <c r="AG53">
        <v>1934</v>
      </c>
      <c r="AH53">
        <v>1950</v>
      </c>
      <c r="AI53" t="s">
        <v>93</v>
      </c>
      <c r="AJ53">
        <f t="shared" si="13"/>
        <v>5</v>
      </c>
      <c r="AK53" t="s">
        <v>94</v>
      </c>
      <c r="AL53">
        <f t="shared" si="14"/>
        <v>8</v>
      </c>
      <c r="AM53" t="s">
        <v>124</v>
      </c>
      <c r="AN53">
        <f t="shared" si="15"/>
        <v>4</v>
      </c>
      <c r="AO53" t="s">
        <v>124</v>
      </c>
      <c r="AP53" t="s">
        <v>117</v>
      </c>
      <c r="AQ53">
        <f t="shared" si="16"/>
        <v>2</v>
      </c>
      <c r="AR53">
        <v>0</v>
      </c>
      <c r="AS53" t="s">
        <v>98</v>
      </c>
      <c r="AT53">
        <f t="shared" si="17"/>
        <v>3</v>
      </c>
      <c r="AU53" t="s">
        <v>98</v>
      </c>
      <c r="AV53">
        <f t="shared" si="18"/>
        <v>3</v>
      </c>
      <c r="AW53" t="s">
        <v>99</v>
      </c>
      <c r="AX53">
        <f t="shared" si="19"/>
        <v>6</v>
      </c>
      <c r="AY53" t="s">
        <v>98</v>
      </c>
      <c r="AZ53">
        <f t="shared" si="20"/>
        <v>4</v>
      </c>
      <c r="BA53" t="s">
        <v>98</v>
      </c>
      <c r="BB53">
        <f t="shared" si="21"/>
        <v>4</v>
      </c>
      <c r="BC53" t="s">
        <v>100</v>
      </c>
      <c r="BD53" t="s">
        <v>102</v>
      </c>
      <c r="BE53">
        <f t="shared" si="22"/>
        <v>6</v>
      </c>
      <c r="BF53">
        <v>0</v>
      </c>
      <c r="BG53" t="s">
        <v>102</v>
      </c>
      <c r="BH53">
        <v>0</v>
      </c>
      <c r="BI53">
        <v>816</v>
      </c>
      <c r="BJ53">
        <v>816</v>
      </c>
      <c r="BK53" t="s">
        <v>103</v>
      </c>
      <c r="BL53">
        <f t="shared" si="23"/>
        <v>6</v>
      </c>
      <c r="BM53" t="s">
        <v>98</v>
      </c>
      <c r="BN53" t="s">
        <v>105</v>
      </c>
      <c r="BO53" t="s">
        <v>106</v>
      </c>
      <c r="BP53">
        <f t="shared" si="24"/>
        <v>6</v>
      </c>
      <c r="BQ53">
        <v>816</v>
      </c>
      <c r="BR53">
        <v>0</v>
      </c>
      <c r="BS53">
        <v>360</v>
      </c>
      <c r="BT53">
        <v>1176</v>
      </c>
      <c r="BU53">
        <v>0</v>
      </c>
      <c r="BV53">
        <v>0</v>
      </c>
      <c r="BW53">
        <v>1</v>
      </c>
      <c r="BX53">
        <v>0</v>
      </c>
      <c r="BY53">
        <v>3</v>
      </c>
      <c r="BZ53">
        <v>1</v>
      </c>
      <c r="CA53" t="s">
        <v>98</v>
      </c>
      <c r="CB53">
        <f t="shared" si="25"/>
        <v>4</v>
      </c>
      <c r="CC53">
        <v>6</v>
      </c>
      <c r="CD53" t="s">
        <v>107</v>
      </c>
      <c r="CE53">
        <v>1</v>
      </c>
      <c r="CF53" t="s">
        <v>97</v>
      </c>
      <c r="CG53" t="s">
        <v>127</v>
      </c>
      <c r="CH53">
        <f t="shared" si="26"/>
        <v>5</v>
      </c>
      <c r="CI53">
        <v>1985</v>
      </c>
      <c r="CJ53" t="s">
        <v>102</v>
      </c>
      <c r="CK53">
        <f t="shared" si="27"/>
        <v>2</v>
      </c>
      <c r="CL53">
        <v>2</v>
      </c>
      <c r="CM53">
        <v>528</v>
      </c>
      <c r="CN53" t="s">
        <v>98</v>
      </c>
      <c r="CO53">
        <f t="shared" si="28"/>
        <v>4</v>
      </c>
      <c r="CP53" t="s">
        <v>98</v>
      </c>
      <c r="CQ53">
        <f t="shared" si="29"/>
        <v>4</v>
      </c>
      <c r="CR53" t="s">
        <v>105</v>
      </c>
      <c r="CS53">
        <f t="shared" si="30"/>
        <v>3</v>
      </c>
      <c r="CT53">
        <v>112</v>
      </c>
      <c r="CU53">
        <v>0</v>
      </c>
      <c r="CV53">
        <v>0</v>
      </c>
      <c r="CW53">
        <v>0</v>
      </c>
      <c r="CX53">
        <v>0</v>
      </c>
      <c r="CY53">
        <v>0</v>
      </c>
      <c r="CZ53" t="s">
        <v>83</v>
      </c>
      <c r="DA53" t="s">
        <v>134</v>
      </c>
      <c r="DB53">
        <f t="shared" si="31"/>
        <v>3</v>
      </c>
      <c r="DC53" t="s">
        <v>135</v>
      </c>
      <c r="DD53">
        <v>400</v>
      </c>
      <c r="DE53">
        <v>9</v>
      </c>
      <c r="DF53">
        <v>2006</v>
      </c>
      <c r="DG53">
        <f t="shared" si="34"/>
        <v>17</v>
      </c>
      <c r="DH53" t="s">
        <v>110</v>
      </c>
      <c r="DI53">
        <f t="shared" si="32"/>
        <v>4</v>
      </c>
      <c r="DJ53" t="s">
        <v>111</v>
      </c>
      <c r="DK53">
        <f t="shared" si="33"/>
        <v>5</v>
      </c>
      <c r="DL53">
        <v>114500</v>
      </c>
    </row>
    <row r="54" spans="1:116" x14ac:dyDescent="0.35">
      <c r="A54">
        <v>53</v>
      </c>
      <c r="B54">
        <v>90</v>
      </c>
      <c r="C54" t="s">
        <v>142</v>
      </c>
      <c r="D54">
        <f t="shared" si="0"/>
        <v>2</v>
      </c>
      <c r="E54">
        <v>110</v>
      </c>
      <c r="F54">
        <v>8472</v>
      </c>
      <c r="G54" t="s">
        <v>174</v>
      </c>
      <c r="H54">
        <f t="shared" si="1"/>
        <v>1</v>
      </c>
      <c r="I54" t="s">
        <v>83</v>
      </c>
      <c r="J54" t="str">
        <f t="shared" si="2"/>
        <v/>
      </c>
      <c r="K54" t="s">
        <v>160</v>
      </c>
      <c r="L54">
        <f t="shared" si="3"/>
        <v>4</v>
      </c>
      <c r="M54" t="s">
        <v>175</v>
      </c>
      <c r="N54">
        <f t="shared" si="4"/>
        <v>1</v>
      </c>
      <c r="O54" t="s">
        <v>86</v>
      </c>
      <c r="P54">
        <f t="shared" si="5"/>
        <v>4</v>
      </c>
      <c r="Q54" t="s">
        <v>122</v>
      </c>
      <c r="R54">
        <f t="shared" si="6"/>
        <v>2</v>
      </c>
      <c r="S54" t="s">
        <v>194</v>
      </c>
      <c r="T54">
        <f t="shared" si="7"/>
        <v>2</v>
      </c>
      <c r="U54" t="s">
        <v>176</v>
      </c>
      <c r="V54">
        <f t="shared" si="8"/>
        <v>3</v>
      </c>
      <c r="W54" t="s">
        <v>182</v>
      </c>
      <c r="X54">
        <f t="shared" si="9"/>
        <v>9</v>
      </c>
      <c r="Y54" t="s">
        <v>90</v>
      </c>
      <c r="Z54">
        <f t="shared" si="10"/>
        <v>7</v>
      </c>
      <c r="AA54" t="s">
        <v>167</v>
      </c>
      <c r="AB54">
        <f t="shared" si="11"/>
        <v>2</v>
      </c>
      <c r="AC54" t="s">
        <v>115</v>
      </c>
      <c r="AD54">
        <f t="shared" si="12"/>
        <v>4</v>
      </c>
      <c r="AE54">
        <v>5</v>
      </c>
      <c r="AF54">
        <v>5</v>
      </c>
      <c r="AG54">
        <v>1963</v>
      </c>
      <c r="AH54">
        <v>1963</v>
      </c>
      <c r="AI54" t="s">
        <v>93</v>
      </c>
      <c r="AJ54">
        <f t="shared" si="13"/>
        <v>5</v>
      </c>
      <c r="AK54" t="s">
        <v>94</v>
      </c>
      <c r="AL54">
        <f t="shared" si="14"/>
        <v>8</v>
      </c>
      <c r="AM54" t="s">
        <v>124</v>
      </c>
      <c r="AN54">
        <f t="shared" si="15"/>
        <v>4</v>
      </c>
      <c r="AO54" t="s">
        <v>124</v>
      </c>
      <c r="AP54" t="s">
        <v>117</v>
      </c>
      <c r="AQ54">
        <f t="shared" si="16"/>
        <v>2</v>
      </c>
      <c r="AR54">
        <v>0</v>
      </c>
      <c r="AS54" t="s">
        <v>147</v>
      </c>
      <c r="AT54">
        <f t="shared" si="17"/>
        <v>2</v>
      </c>
      <c r="AU54" t="s">
        <v>98</v>
      </c>
      <c r="AV54">
        <f t="shared" si="18"/>
        <v>3</v>
      </c>
      <c r="AW54" t="s">
        <v>118</v>
      </c>
      <c r="AX54">
        <f t="shared" si="19"/>
        <v>2</v>
      </c>
      <c r="AY54" t="s">
        <v>97</v>
      </c>
      <c r="AZ54">
        <f t="shared" si="20"/>
        <v>5</v>
      </c>
      <c r="BA54" t="s">
        <v>98</v>
      </c>
      <c r="BB54">
        <f t="shared" si="21"/>
        <v>4</v>
      </c>
      <c r="BC54" t="s">
        <v>97</v>
      </c>
      <c r="BD54" t="s">
        <v>172</v>
      </c>
      <c r="BE54">
        <f t="shared" si="22"/>
        <v>5</v>
      </c>
      <c r="BF54">
        <v>104</v>
      </c>
      <c r="BG54" t="s">
        <v>101</v>
      </c>
      <c r="BH54">
        <v>712</v>
      </c>
      <c r="BI54">
        <v>0</v>
      </c>
      <c r="BJ54">
        <v>816</v>
      </c>
      <c r="BK54" t="s">
        <v>103</v>
      </c>
      <c r="BL54">
        <f t="shared" si="23"/>
        <v>6</v>
      </c>
      <c r="BM54" t="s">
        <v>98</v>
      </c>
      <c r="BN54" t="s">
        <v>177</v>
      </c>
      <c r="BO54" t="s">
        <v>106</v>
      </c>
      <c r="BP54">
        <f t="shared" si="24"/>
        <v>6</v>
      </c>
      <c r="BQ54">
        <v>816</v>
      </c>
      <c r="BR54">
        <v>0</v>
      </c>
      <c r="BS54">
        <v>0</v>
      </c>
      <c r="BT54">
        <v>816</v>
      </c>
      <c r="BU54">
        <v>1</v>
      </c>
      <c r="BV54">
        <v>0</v>
      </c>
      <c r="BW54">
        <v>1</v>
      </c>
      <c r="BX54">
        <v>0</v>
      </c>
      <c r="BY54">
        <v>2</v>
      </c>
      <c r="BZ54">
        <v>1</v>
      </c>
      <c r="CA54" t="s">
        <v>98</v>
      </c>
      <c r="CB54">
        <f t="shared" si="25"/>
        <v>4</v>
      </c>
      <c r="CC54">
        <v>5</v>
      </c>
      <c r="CD54" t="s">
        <v>107</v>
      </c>
      <c r="CE54">
        <v>0</v>
      </c>
      <c r="CF54" t="s">
        <v>83</v>
      </c>
      <c r="CG54" t="s">
        <v>169</v>
      </c>
      <c r="CH54">
        <f t="shared" si="26"/>
        <v>2</v>
      </c>
      <c r="CI54">
        <v>1963</v>
      </c>
      <c r="CJ54" t="s">
        <v>102</v>
      </c>
      <c r="CK54">
        <f t="shared" si="27"/>
        <v>2</v>
      </c>
      <c r="CL54">
        <v>2</v>
      </c>
      <c r="CM54">
        <v>516</v>
      </c>
      <c r="CN54" t="s">
        <v>98</v>
      </c>
      <c r="CO54">
        <f t="shared" si="28"/>
        <v>4</v>
      </c>
      <c r="CP54" t="s">
        <v>98</v>
      </c>
      <c r="CQ54">
        <f t="shared" si="29"/>
        <v>4</v>
      </c>
      <c r="CR54" t="s">
        <v>105</v>
      </c>
      <c r="CS54">
        <f t="shared" si="30"/>
        <v>3</v>
      </c>
      <c r="CT54">
        <v>106</v>
      </c>
      <c r="CU54">
        <v>0</v>
      </c>
      <c r="CV54">
        <v>0</v>
      </c>
      <c r="CW54">
        <v>0</v>
      </c>
      <c r="CX54">
        <v>0</v>
      </c>
      <c r="CY54">
        <v>0</v>
      </c>
      <c r="CZ54" t="s">
        <v>83</v>
      </c>
      <c r="DA54" t="s">
        <v>83</v>
      </c>
      <c r="DB54">
        <f t="shared" si="31"/>
        <v>5</v>
      </c>
      <c r="DC54" t="s">
        <v>83</v>
      </c>
      <c r="DD54">
        <v>0</v>
      </c>
      <c r="DE54">
        <v>5</v>
      </c>
      <c r="DF54">
        <v>2010</v>
      </c>
      <c r="DG54">
        <f t="shared" si="34"/>
        <v>13</v>
      </c>
      <c r="DH54" t="s">
        <v>110</v>
      </c>
      <c r="DI54">
        <f t="shared" si="32"/>
        <v>4</v>
      </c>
      <c r="DJ54" t="s">
        <v>111</v>
      </c>
      <c r="DK54">
        <f t="shared" si="33"/>
        <v>5</v>
      </c>
      <c r="DL54">
        <v>110000</v>
      </c>
    </row>
    <row r="55" spans="1:116" x14ac:dyDescent="0.35">
      <c r="A55">
        <v>54</v>
      </c>
      <c r="B55">
        <v>20</v>
      </c>
      <c r="C55" t="s">
        <v>81</v>
      </c>
      <c r="D55">
        <f t="shared" si="0"/>
        <v>4</v>
      </c>
      <c r="E55">
        <v>68</v>
      </c>
      <c r="F55">
        <v>50271</v>
      </c>
      <c r="G55" t="s">
        <v>82</v>
      </c>
      <c r="H55">
        <f t="shared" si="1"/>
        <v>2</v>
      </c>
      <c r="I55" t="s">
        <v>83</v>
      </c>
      <c r="J55" t="str">
        <f t="shared" si="2"/>
        <v/>
      </c>
      <c r="K55" t="s">
        <v>120</v>
      </c>
      <c r="L55">
        <f t="shared" si="3"/>
        <v>2</v>
      </c>
      <c r="M55" t="s">
        <v>195</v>
      </c>
      <c r="N55">
        <f t="shared" si="4"/>
        <v>3</v>
      </c>
      <c r="O55" t="s">
        <v>86</v>
      </c>
      <c r="P55">
        <f t="shared" si="5"/>
        <v>4</v>
      </c>
      <c r="Q55" t="s">
        <v>87</v>
      </c>
      <c r="R55">
        <f t="shared" si="6"/>
        <v>4</v>
      </c>
      <c r="S55" t="s">
        <v>88</v>
      </c>
      <c r="T55">
        <f t="shared" si="7"/>
        <v>3</v>
      </c>
      <c r="U55" t="s">
        <v>113</v>
      </c>
      <c r="V55">
        <f t="shared" si="8"/>
        <v>8</v>
      </c>
      <c r="W55" t="s">
        <v>90</v>
      </c>
      <c r="X55">
        <f t="shared" si="9"/>
        <v>7</v>
      </c>
      <c r="Y55" t="s">
        <v>90</v>
      </c>
      <c r="Z55">
        <f t="shared" si="10"/>
        <v>7</v>
      </c>
      <c r="AA55" t="s">
        <v>91</v>
      </c>
      <c r="AB55">
        <f t="shared" si="11"/>
        <v>3</v>
      </c>
      <c r="AC55" t="s">
        <v>115</v>
      </c>
      <c r="AD55">
        <f t="shared" si="12"/>
        <v>4</v>
      </c>
      <c r="AE55">
        <v>9</v>
      </c>
      <c r="AF55">
        <v>5</v>
      </c>
      <c r="AG55">
        <v>1981</v>
      </c>
      <c r="AH55">
        <v>1987</v>
      </c>
      <c r="AI55" t="s">
        <v>93</v>
      </c>
      <c r="AJ55">
        <f t="shared" si="13"/>
        <v>5</v>
      </c>
      <c r="AK55" t="s">
        <v>196</v>
      </c>
      <c r="AL55">
        <f t="shared" si="14"/>
        <v>6</v>
      </c>
      <c r="AM55" t="s">
        <v>155</v>
      </c>
      <c r="AN55">
        <f t="shared" si="15"/>
        <v>8</v>
      </c>
      <c r="AO55" t="s">
        <v>125</v>
      </c>
      <c r="AP55" t="s">
        <v>117</v>
      </c>
      <c r="AQ55">
        <f t="shared" si="16"/>
        <v>2</v>
      </c>
      <c r="AR55">
        <v>0</v>
      </c>
      <c r="AS55" t="s">
        <v>97</v>
      </c>
      <c r="AT55">
        <f t="shared" si="17"/>
        <v>4</v>
      </c>
      <c r="AU55" t="s">
        <v>98</v>
      </c>
      <c r="AV55">
        <f t="shared" si="18"/>
        <v>3</v>
      </c>
      <c r="AW55" t="s">
        <v>118</v>
      </c>
      <c r="AX55">
        <f t="shared" si="19"/>
        <v>2</v>
      </c>
      <c r="AY55" t="s">
        <v>104</v>
      </c>
      <c r="AZ55">
        <f t="shared" si="20"/>
        <v>6</v>
      </c>
      <c r="BA55" t="s">
        <v>98</v>
      </c>
      <c r="BB55">
        <f t="shared" si="21"/>
        <v>4</v>
      </c>
      <c r="BC55" t="s">
        <v>97</v>
      </c>
      <c r="BD55" t="s">
        <v>101</v>
      </c>
      <c r="BE55">
        <f t="shared" si="22"/>
        <v>7</v>
      </c>
      <c r="BF55">
        <v>1810</v>
      </c>
      <c r="BG55" t="s">
        <v>102</v>
      </c>
      <c r="BH55">
        <v>0</v>
      </c>
      <c r="BI55">
        <v>32</v>
      </c>
      <c r="BJ55">
        <v>1842</v>
      </c>
      <c r="BK55" t="s">
        <v>103</v>
      </c>
      <c r="BL55">
        <f t="shared" si="23"/>
        <v>6</v>
      </c>
      <c r="BM55" t="s">
        <v>97</v>
      </c>
      <c r="BN55" t="s">
        <v>105</v>
      </c>
      <c r="BO55" t="s">
        <v>106</v>
      </c>
      <c r="BP55">
        <f t="shared" si="24"/>
        <v>6</v>
      </c>
      <c r="BQ55">
        <v>1842</v>
      </c>
      <c r="BR55">
        <v>0</v>
      </c>
      <c r="BS55">
        <v>0</v>
      </c>
      <c r="BT55">
        <v>1842</v>
      </c>
      <c r="BU55">
        <v>2</v>
      </c>
      <c r="BV55">
        <v>0</v>
      </c>
      <c r="BW55">
        <v>0</v>
      </c>
      <c r="BX55">
        <v>1</v>
      </c>
      <c r="BY55">
        <v>0</v>
      </c>
      <c r="BZ55">
        <v>1</v>
      </c>
      <c r="CA55" t="s">
        <v>97</v>
      </c>
      <c r="CB55">
        <f t="shared" si="25"/>
        <v>5</v>
      </c>
      <c r="CC55">
        <v>5</v>
      </c>
      <c r="CD55" t="s">
        <v>107</v>
      </c>
      <c r="CE55">
        <v>1</v>
      </c>
      <c r="CF55" t="s">
        <v>97</v>
      </c>
      <c r="CG55" t="s">
        <v>108</v>
      </c>
      <c r="CH55">
        <f t="shared" si="26"/>
        <v>6</v>
      </c>
      <c r="CI55">
        <v>1981</v>
      </c>
      <c r="CJ55" t="s">
        <v>157</v>
      </c>
      <c r="CK55">
        <f t="shared" si="27"/>
        <v>4</v>
      </c>
      <c r="CL55">
        <v>3</v>
      </c>
      <c r="CM55">
        <v>894</v>
      </c>
      <c r="CN55" t="s">
        <v>98</v>
      </c>
      <c r="CO55">
        <f t="shared" si="28"/>
        <v>4</v>
      </c>
      <c r="CP55" t="s">
        <v>98</v>
      </c>
      <c r="CQ55">
        <f t="shared" si="29"/>
        <v>4</v>
      </c>
      <c r="CR55" t="s">
        <v>105</v>
      </c>
      <c r="CS55">
        <f t="shared" si="30"/>
        <v>3</v>
      </c>
      <c r="CT55">
        <v>857</v>
      </c>
      <c r="CU55">
        <v>72</v>
      </c>
      <c r="CV55">
        <v>0</v>
      </c>
      <c r="CW55">
        <v>0</v>
      </c>
      <c r="CX55">
        <v>0</v>
      </c>
      <c r="CY55">
        <v>0</v>
      </c>
      <c r="CZ55" t="s">
        <v>83</v>
      </c>
      <c r="DA55" t="s">
        <v>83</v>
      </c>
      <c r="DB55">
        <f t="shared" si="31"/>
        <v>5</v>
      </c>
      <c r="DC55" t="s">
        <v>83</v>
      </c>
      <c r="DD55">
        <v>0</v>
      </c>
      <c r="DE55">
        <v>11</v>
      </c>
      <c r="DF55">
        <v>2006</v>
      </c>
      <c r="DG55">
        <f t="shared" si="34"/>
        <v>17</v>
      </c>
      <c r="DH55" t="s">
        <v>110</v>
      </c>
      <c r="DI55">
        <f t="shared" si="32"/>
        <v>4</v>
      </c>
      <c r="DJ55" t="s">
        <v>111</v>
      </c>
      <c r="DK55">
        <f t="shared" si="33"/>
        <v>5</v>
      </c>
      <c r="DL55">
        <v>385000</v>
      </c>
    </row>
    <row r="56" spans="1:116" x14ac:dyDescent="0.35">
      <c r="A56">
        <v>55</v>
      </c>
      <c r="B56">
        <v>80</v>
      </c>
      <c r="C56" t="s">
        <v>81</v>
      </c>
      <c r="D56">
        <f t="shared" si="0"/>
        <v>4</v>
      </c>
      <c r="E56">
        <v>60</v>
      </c>
      <c r="F56">
        <v>7134</v>
      </c>
      <c r="G56" t="s">
        <v>82</v>
      </c>
      <c r="H56">
        <f t="shared" si="1"/>
        <v>2</v>
      </c>
      <c r="I56" t="s">
        <v>83</v>
      </c>
      <c r="J56" t="str">
        <f t="shared" si="2"/>
        <v/>
      </c>
      <c r="K56" t="s">
        <v>84</v>
      </c>
      <c r="L56">
        <f t="shared" si="3"/>
        <v>1</v>
      </c>
      <c r="M56" t="s">
        <v>175</v>
      </c>
      <c r="N56">
        <f t="shared" si="4"/>
        <v>1</v>
      </c>
      <c r="O56" t="s">
        <v>86</v>
      </c>
      <c r="P56">
        <f t="shared" si="5"/>
        <v>4</v>
      </c>
      <c r="Q56" t="s">
        <v>87</v>
      </c>
      <c r="R56">
        <f t="shared" si="6"/>
        <v>4</v>
      </c>
      <c r="S56" t="s">
        <v>194</v>
      </c>
      <c r="T56">
        <f t="shared" si="7"/>
        <v>2</v>
      </c>
      <c r="U56" t="s">
        <v>162</v>
      </c>
      <c r="V56">
        <f t="shared" si="8"/>
        <v>7</v>
      </c>
      <c r="W56" t="s">
        <v>90</v>
      </c>
      <c r="X56">
        <f t="shared" si="9"/>
        <v>7</v>
      </c>
      <c r="Y56" t="s">
        <v>90</v>
      </c>
      <c r="Z56">
        <f t="shared" si="10"/>
        <v>7</v>
      </c>
      <c r="AA56" t="s">
        <v>91</v>
      </c>
      <c r="AB56">
        <f t="shared" si="11"/>
        <v>3</v>
      </c>
      <c r="AC56" t="s">
        <v>197</v>
      </c>
      <c r="AD56">
        <f t="shared" si="12"/>
        <v>3</v>
      </c>
      <c r="AE56">
        <v>5</v>
      </c>
      <c r="AF56">
        <v>5</v>
      </c>
      <c r="AG56">
        <v>1955</v>
      </c>
      <c r="AH56">
        <v>1955</v>
      </c>
      <c r="AI56" t="s">
        <v>93</v>
      </c>
      <c r="AJ56">
        <f t="shared" si="13"/>
        <v>5</v>
      </c>
      <c r="AK56" t="s">
        <v>94</v>
      </c>
      <c r="AL56">
        <f t="shared" si="14"/>
        <v>8</v>
      </c>
      <c r="AM56" t="s">
        <v>116</v>
      </c>
      <c r="AN56">
        <f t="shared" si="15"/>
        <v>10</v>
      </c>
      <c r="AO56" t="s">
        <v>116</v>
      </c>
      <c r="AP56" t="s">
        <v>117</v>
      </c>
      <c r="AQ56">
        <f t="shared" si="16"/>
        <v>2</v>
      </c>
      <c r="AR56">
        <v>0</v>
      </c>
      <c r="AS56" t="s">
        <v>98</v>
      </c>
      <c r="AT56">
        <f t="shared" si="17"/>
        <v>3</v>
      </c>
      <c r="AU56" t="s">
        <v>98</v>
      </c>
      <c r="AV56">
        <f t="shared" si="18"/>
        <v>3</v>
      </c>
      <c r="AW56" t="s">
        <v>118</v>
      </c>
      <c r="AX56">
        <f t="shared" si="19"/>
        <v>2</v>
      </c>
      <c r="AY56" t="s">
        <v>98</v>
      </c>
      <c r="AZ56">
        <f t="shared" si="20"/>
        <v>4</v>
      </c>
      <c r="BA56" t="s">
        <v>98</v>
      </c>
      <c r="BB56">
        <f t="shared" si="21"/>
        <v>4</v>
      </c>
      <c r="BC56" t="s">
        <v>100</v>
      </c>
      <c r="BD56" t="s">
        <v>119</v>
      </c>
      <c r="BE56">
        <f t="shared" si="22"/>
        <v>4</v>
      </c>
      <c r="BF56">
        <v>384</v>
      </c>
      <c r="BG56" t="s">
        <v>102</v>
      </c>
      <c r="BH56">
        <v>0</v>
      </c>
      <c r="BI56">
        <v>0</v>
      </c>
      <c r="BJ56">
        <v>384</v>
      </c>
      <c r="BK56" t="s">
        <v>103</v>
      </c>
      <c r="BL56">
        <f t="shared" si="23"/>
        <v>6</v>
      </c>
      <c r="BM56" t="s">
        <v>98</v>
      </c>
      <c r="BN56" t="s">
        <v>105</v>
      </c>
      <c r="BO56" t="s">
        <v>106</v>
      </c>
      <c r="BP56">
        <f t="shared" si="24"/>
        <v>6</v>
      </c>
      <c r="BQ56">
        <v>1360</v>
      </c>
      <c r="BR56">
        <v>0</v>
      </c>
      <c r="BS56">
        <v>0</v>
      </c>
      <c r="BT56">
        <v>1360</v>
      </c>
      <c r="BU56">
        <v>0</v>
      </c>
      <c r="BV56">
        <v>0</v>
      </c>
      <c r="BW56">
        <v>1</v>
      </c>
      <c r="BX56">
        <v>0</v>
      </c>
      <c r="BY56">
        <v>3</v>
      </c>
      <c r="BZ56">
        <v>1</v>
      </c>
      <c r="CA56" t="s">
        <v>98</v>
      </c>
      <c r="CB56">
        <f t="shared" si="25"/>
        <v>4</v>
      </c>
      <c r="CC56">
        <v>6</v>
      </c>
      <c r="CD56" t="s">
        <v>146</v>
      </c>
      <c r="CE56">
        <v>1</v>
      </c>
      <c r="CF56" t="s">
        <v>98</v>
      </c>
      <c r="CG56" t="s">
        <v>127</v>
      </c>
      <c r="CH56">
        <f t="shared" si="26"/>
        <v>5</v>
      </c>
      <c r="CI56">
        <v>1962</v>
      </c>
      <c r="CJ56" t="s">
        <v>102</v>
      </c>
      <c r="CK56">
        <f t="shared" si="27"/>
        <v>2</v>
      </c>
      <c r="CL56">
        <v>2</v>
      </c>
      <c r="CM56">
        <v>572</v>
      </c>
      <c r="CN56" t="s">
        <v>98</v>
      </c>
      <c r="CO56">
        <f t="shared" si="28"/>
        <v>4</v>
      </c>
      <c r="CP56" t="s">
        <v>98</v>
      </c>
      <c r="CQ56">
        <f t="shared" si="29"/>
        <v>4</v>
      </c>
      <c r="CR56" t="s">
        <v>105</v>
      </c>
      <c r="CS56">
        <f t="shared" si="30"/>
        <v>3</v>
      </c>
      <c r="CT56">
        <v>0</v>
      </c>
      <c r="CU56">
        <v>50</v>
      </c>
      <c r="CV56">
        <v>0</v>
      </c>
      <c r="CW56">
        <v>0</v>
      </c>
      <c r="CX56">
        <v>0</v>
      </c>
      <c r="CY56">
        <v>0</v>
      </c>
      <c r="CZ56" t="s">
        <v>83</v>
      </c>
      <c r="DA56" t="s">
        <v>134</v>
      </c>
      <c r="DB56">
        <f t="shared" si="31"/>
        <v>3</v>
      </c>
      <c r="DC56" t="s">
        <v>83</v>
      </c>
      <c r="DD56">
        <v>0</v>
      </c>
      <c r="DE56">
        <v>2</v>
      </c>
      <c r="DF56">
        <v>2007</v>
      </c>
      <c r="DG56">
        <f t="shared" si="34"/>
        <v>16</v>
      </c>
      <c r="DH56" t="s">
        <v>110</v>
      </c>
      <c r="DI56">
        <f t="shared" si="32"/>
        <v>4</v>
      </c>
      <c r="DJ56" t="s">
        <v>111</v>
      </c>
      <c r="DK56">
        <f t="shared" si="33"/>
        <v>5</v>
      </c>
      <c r="DL56">
        <v>130000</v>
      </c>
    </row>
    <row r="57" spans="1:116" x14ac:dyDescent="0.35">
      <c r="A57">
        <v>56</v>
      </c>
      <c r="B57">
        <v>20</v>
      </c>
      <c r="C57" t="s">
        <v>81</v>
      </c>
      <c r="D57">
        <f t="shared" si="0"/>
        <v>4</v>
      </c>
      <c r="E57">
        <v>100</v>
      </c>
      <c r="F57">
        <v>10175</v>
      </c>
      <c r="G57" t="s">
        <v>82</v>
      </c>
      <c r="H57">
        <f t="shared" si="1"/>
        <v>2</v>
      </c>
      <c r="I57" t="s">
        <v>83</v>
      </c>
      <c r="J57" t="str">
        <f t="shared" si="2"/>
        <v/>
      </c>
      <c r="K57" t="s">
        <v>120</v>
      </c>
      <c r="L57">
        <f t="shared" si="3"/>
        <v>2</v>
      </c>
      <c r="M57" t="s">
        <v>85</v>
      </c>
      <c r="N57">
        <f t="shared" si="4"/>
        <v>2</v>
      </c>
      <c r="O57" t="s">
        <v>86</v>
      </c>
      <c r="P57">
        <f t="shared" si="5"/>
        <v>4</v>
      </c>
      <c r="Q57" t="s">
        <v>87</v>
      </c>
      <c r="R57">
        <f t="shared" si="6"/>
        <v>4</v>
      </c>
      <c r="S57" t="s">
        <v>88</v>
      </c>
      <c r="T57">
        <f t="shared" si="7"/>
        <v>3</v>
      </c>
      <c r="U57" t="s">
        <v>162</v>
      </c>
      <c r="V57">
        <f t="shared" si="8"/>
        <v>7</v>
      </c>
      <c r="W57" t="s">
        <v>90</v>
      </c>
      <c r="X57">
        <f t="shared" si="9"/>
        <v>7</v>
      </c>
      <c r="Y57" t="s">
        <v>90</v>
      </c>
      <c r="Z57">
        <f t="shared" si="10"/>
        <v>7</v>
      </c>
      <c r="AA57" t="s">
        <v>91</v>
      </c>
      <c r="AB57">
        <f t="shared" si="11"/>
        <v>3</v>
      </c>
      <c r="AC57" t="s">
        <v>115</v>
      </c>
      <c r="AD57">
        <f t="shared" si="12"/>
        <v>4</v>
      </c>
      <c r="AE57">
        <v>6</v>
      </c>
      <c r="AF57">
        <v>5</v>
      </c>
      <c r="AG57">
        <v>1964</v>
      </c>
      <c r="AH57">
        <v>1964</v>
      </c>
      <c r="AI57" t="s">
        <v>93</v>
      </c>
      <c r="AJ57">
        <f t="shared" si="13"/>
        <v>5</v>
      </c>
      <c r="AK57" t="s">
        <v>94</v>
      </c>
      <c r="AL57">
        <f t="shared" si="14"/>
        <v>8</v>
      </c>
      <c r="AM57" t="s">
        <v>140</v>
      </c>
      <c r="AN57">
        <f t="shared" si="15"/>
        <v>9</v>
      </c>
      <c r="AO57" t="s">
        <v>161</v>
      </c>
      <c r="AP57" t="s">
        <v>96</v>
      </c>
      <c r="AQ57">
        <f t="shared" si="16"/>
        <v>4</v>
      </c>
      <c r="AR57">
        <v>272</v>
      </c>
      <c r="AS57" t="s">
        <v>98</v>
      </c>
      <c r="AT57">
        <f t="shared" si="17"/>
        <v>3</v>
      </c>
      <c r="AU57" t="s">
        <v>98</v>
      </c>
      <c r="AV57">
        <f t="shared" si="18"/>
        <v>3</v>
      </c>
      <c r="AW57" t="s">
        <v>118</v>
      </c>
      <c r="AX57">
        <f t="shared" si="19"/>
        <v>2</v>
      </c>
      <c r="AY57" t="s">
        <v>98</v>
      </c>
      <c r="AZ57">
        <f t="shared" si="20"/>
        <v>4</v>
      </c>
      <c r="BA57" t="s">
        <v>98</v>
      </c>
      <c r="BB57">
        <f t="shared" si="21"/>
        <v>4</v>
      </c>
      <c r="BC57" t="s">
        <v>100</v>
      </c>
      <c r="BD57" t="s">
        <v>141</v>
      </c>
      <c r="BE57">
        <f t="shared" si="22"/>
        <v>3</v>
      </c>
      <c r="BF57">
        <v>490</v>
      </c>
      <c r="BG57" t="s">
        <v>102</v>
      </c>
      <c r="BH57">
        <v>0</v>
      </c>
      <c r="BI57">
        <v>935</v>
      </c>
      <c r="BJ57">
        <v>1425</v>
      </c>
      <c r="BK57" t="s">
        <v>103</v>
      </c>
      <c r="BL57">
        <f t="shared" si="23"/>
        <v>6</v>
      </c>
      <c r="BM57" t="s">
        <v>97</v>
      </c>
      <c r="BN57" t="s">
        <v>105</v>
      </c>
      <c r="BO57" t="s">
        <v>106</v>
      </c>
      <c r="BP57">
        <f t="shared" si="24"/>
        <v>6</v>
      </c>
      <c r="BQ57">
        <v>1425</v>
      </c>
      <c r="BR57">
        <v>0</v>
      </c>
      <c r="BS57">
        <v>0</v>
      </c>
      <c r="BT57">
        <v>1425</v>
      </c>
      <c r="BU57">
        <v>0</v>
      </c>
      <c r="BV57">
        <v>0</v>
      </c>
      <c r="BW57">
        <v>2</v>
      </c>
      <c r="BX57">
        <v>0</v>
      </c>
      <c r="BY57">
        <v>3</v>
      </c>
      <c r="BZ57">
        <v>1</v>
      </c>
      <c r="CA57" t="s">
        <v>98</v>
      </c>
      <c r="CB57">
        <f t="shared" si="25"/>
        <v>4</v>
      </c>
      <c r="CC57">
        <v>7</v>
      </c>
      <c r="CD57" t="s">
        <v>107</v>
      </c>
      <c r="CE57">
        <v>1</v>
      </c>
      <c r="CF57" t="s">
        <v>97</v>
      </c>
      <c r="CG57" t="s">
        <v>108</v>
      </c>
      <c r="CH57">
        <f t="shared" si="26"/>
        <v>6</v>
      </c>
      <c r="CI57">
        <v>1964</v>
      </c>
      <c r="CJ57" t="s">
        <v>109</v>
      </c>
      <c r="CK57">
        <f t="shared" si="27"/>
        <v>3</v>
      </c>
      <c r="CL57">
        <v>2</v>
      </c>
      <c r="CM57">
        <v>576</v>
      </c>
      <c r="CN57" t="s">
        <v>98</v>
      </c>
      <c r="CO57">
        <f t="shared" si="28"/>
        <v>4</v>
      </c>
      <c r="CP57" t="s">
        <v>98</v>
      </c>
      <c r="CQ57">
        <f t="shared" si="29"/>
        <v>4</v>
      </c>
      <c r="CR57" t="s">
        <v>105</v>
      </c>
      <c r="CS57">
        <f t="shared" si="30"/>
        <v>3</v>
      </c>
      <c r="CT57">
        <v>0</v>
      </c>
      <c r="CU57">
        <v>0</v>
      </c>
      <c r="CV57">
        <v>0</v>
      </c>
      <c r="CW57">
        <v>407</v>
      </c>
      <c r="CX57">
        <v>0</v>
      </c>
      <c r="CY57">
        <v>0</v>
      </c>
      <c r="CZ57" t="s">
        <v>83</v>
      </c>
      <c r="DA57" t="s">
        <v>83</v>
      </c>
      <c r="DB57">
        <f t="shared" si="31"/>
        <v>5</v>
      </c>
      <c r="DC57" t="s">
        <v>83</v>
      </c>
      <c r="DD57">
        <v>0</v>
      </c>
      <c r="DE57">
        <v>7</v>
      </c>
      <c r="DF57">
        <v>2008</v>
      </c>
      <c r="DG57">
        <f t="shared" si="34"/>
        <v>15</v>
      </c>
      <c r="DH57" t="s">
        <v>110</v>
      </c>
      <c r="DI57">
        <f t="shared" si="32"/>
        <v>4</v>
      </c>
      <c r="DJ57" t="s">
        <v>111</v>
      </c>
      <c r="DK57">
        <f t="shared" si="33"/>
        <v>5</v>
      </c>
      <c r="DL57">
        <v>180500</v>
      </c>
    </row>
    <row r="58" spans="1:116" x14ac:dyDescent="0.35">
      <c r="A58">
        <v>57</v>
      </c>
      <c r="B58">
        <v>160</v>
      </c>
      <c r="C58" t="s">
        <v>192</v>
      </c>
      <c r="D58">
        <f t="shared" si="0"/>
        <v>5</v>
      </c>
      <c r="E58">
        <v>24</v>
      </c>
      <c r="F58">
        <v>2645</v>
      </c>
      <c r="G58" t="s">
        <v>82</v>
      </c>
      <c r="H58">
        <f t="shared" si="1"/>
        <v>2</v>
      </c>
      <c r="I58" t="s">
        <v>82</v>
      </c>
      <c r="J58">
        <f t="shared" si="2"/>
        <v>2</v>
      </c>
      <c r="K58" t="s">
        <v>84</v>
      </c>
      <c r="L58">
        <f t="shared" si="3"/>
        <v>1</v>
      </c>
      <c r="M58" t="s">
        <v>85</v>
      </c>
      <c r="N58">
        <f t="shared" si="4"/>
        <v>2</v>
      </c>
      <c r="O58" t="s">
        <v>86</v>
      </c>
      <c r="P58">
        <f t="shared" si="5"/>
        <v>4</v>
      </c>
      <c r="Q58" t="s">
        <v>87</v>
      </c>
      <c r="R58">
        <f t="shared" si="6"/>
        <v>4</v>
      </c>
      <c r="S58" t="s">
        <v>88</v>
      </c>
      <c r="T58">
        <f t="shared" si="7"/>
        <v>3</v>
      </c>
      <c r="U58" t="s">
        <v>136</v>
      </c>
      <c r="V58">
        <f t="shared" si="8"/>
        <v>18</v>
      </c>
      <c r="W58" t="s">
        <v>90</v>
      </c>
      <c r="X58">
        <f t="shared" si="9"/>
        <v>7</v>
      </c>
      <c r="Y58" t="s">
        <v>90</v>
      </c>
      <c r="Z58">
        <f t="shared" si="10"/>
        <v>7</v>
      </c>
      <c r="AA58" t="s">
        <v>198</v>
      </c>
      <c r="AB58">
        <f t="shared" si="11"/>
        <v>5</v>
      </c>
      <c r="AC58" t="s">
        <v>92</v>
      </c>
      <c r="AD58">
        <f t="shared" si="12"/>
        <v>8</v>
      </c>
      <c r="AE58">
        <v>8</v>
      </c>
      <c r="AF58">
        <v>5</v>
      </c>
      <c r="AG58">
        <v>1999</v>
      </c>
      <c r="AH58">
        <v>2000</v>
      </c>
      <c r="AI58" t="s">
        <v>93</v>
      </c>
      <c r="AJ58">
        <f t="shared" si="13"/>
        <v>5</v>
      </c>
      <c r="AK58" t="s">
        <v>94</v>
      </c>
      <c r="AL58">
        <f t="shared" si="14"/>
        <v>8</v>
      </c>
      <c r="AM58" t="s">
        <v>116</v>
      </c>
      <c r="AN58">
        <f t="shared" si="15"/>
        <v>10</v>
      </c>
      <c r="AO58" t="s">
        <v>116</v>
      </c>
      <c r="AP58" t="s">
        <v>96</v>
      </c>
      <c r="AQ58">
        <f t="shared" si="16"/>
        <v>4</v>
      </c>
      <c r="AR58">
        <v>456</v>
      </c>
      <c r="AS58" t="s">
        <v>97</v>
      </c>
      <c r="AT58">
        <f t="shared" si="17"/>
        <v>4</v>
      </c>
      <c r="AU58" t="s">
        <v>98</v>
      </c>
      <c r="AV58">
        <f t="shared" si="18"/>
        <v>3</v>
      </c>
      <c r="AW58" t="s">
        <v>99</v>
      </c>
      <c r="AX58">
        <f t="shared" si="19"/>
        <v>6</v>
      </c>
      <c r="AY58" t="s">
        <v>97</v>
      </c>
      <c r="AZ58">
        <f t="shared" si="20"/>
        <v>5</v>
      </c>
      <c r="BA58" t="s">
        <v>98</v>
      </c>
      <c r="BB58">
        <f t="shared" si="21"/>
        <v>4</v>
      </c>
      <c r="BC58" t="s">
        <v>100</v>
      </c>
      <c r="BD58" t="s">
        <v>101</v>
      </c>
      <c r="BE58">
        <f t="shared" si="22"/>
        <v>7</v>
      </c>
      <c r="BF58">
        <v>649</v>
      </c>
      <c r="BG58" t="s">
        <v>102</v>
      </c>
      <c r="BH58">
        <v>0</v>
      </c>
      <c r="BI58">
        <v>321</v>
      </c>
      <c r="BJ58">
        <v>970</v>
      </c>
      <c r="BK58" t="s">
        <v>103</v>
      </c>
      <c r="BL58">
        <f t="shared" si="23"/>
        <v>6</v>
      </c>
      <c r="BM58" t="s">
        <v>104</v>
      </c>
      <c r="BN58" t="s">
        <v>105</v>
      </c>
      <c r="BO58" t="s">
        <v>106</v>
      </c>
      <c r="BP58">
        <f t="shared" si="24"/>
        <v>6</v>
      </c>
      <c r="BQ58">
        <v>983</v>
      </c>
      <c r="BR58">
        <v>756</v>
      </c>
      <c r="BS58">
        <v>0</v>
      </c>
      <c r="BT58">
        <v>1739</v>
      </c>
      <c r="BU58">
        <v>1</v>
      </c>
      <c r="BV58">
        <v>0</v>
      </c>
      <c r="BW58">
        <v>2</v>
      </c>
      <c r="BX58">
        <v>1</v>
      </c>
      <c r="BY58">
        <v>3</v>
      </c>
      <c r="BZ58">
        <v>1</v>
      </c>
      <c r="CA58" t="s">
        <v>97</v>
      </c>
      <c r="CB58">
        <f t="shared" si="25"/>
        <v>5</v>
      </c>
      <c r="CC58">
        <v>7</v>
      </c>
      <c r="CD58" t="s">
        <v>107</v>
      </c>
      <c r="CE58">
        <v>0</v>
      </c>
      <c r="CF58" t="s">
        <v>83</v>
      </c>
      <c r="CG58" t="s">
        <v>108</v>
      </c>
      <c r="CH58">
        <f t="shared" si="26"/>
        <v>6</v>
      </c>
      <c r="CI58">
        <v>1999</v>
      </c>
      <c r="CJ58" t="s">
        <v>157</v>
      </c>
      <c r="CK58">
        <f t="shared" si="27"/>
        <v>4</v>
      </c>
      <c r="CL58">
        <v>2</v>
      </c>
      <c r="CM58">
        <v>480</v>
      </c>
      <c r="CN58" t="s">
        <v>98</v>
      </c>
      <c r="CO58">
        <f t="shared" si="28"/>
        <v>4</v>
      </c>
      <c r="CP58" t="s">
        <v>98</v>
      </c>
      <c r="CQ58">
        <f t="shared" si="29"/>
        <v>4</v>
      </c>
      <c r="CR58" t="s">
        <v>105</v>
      </c>
      <c r="CS58">
        <f t="shared" si="30"/>
        <v>3</v>
      </c>
      <c r="CT58">
        <v>115</v>
      </c>
      <c r="CU58">
        <v>0</v>
      </c>
      <c r="CV58">
        <v>0</v>
      </c>
      <c r="CW58">
        <v>0</v>
      </c>
      <c r="CX58">
        <v>0</v>
      </c>
      <c r="CY58">
        <v>0</v>
      </c>
      <c r="CZ58" t="s">
        <v>83</v>
      </c>
      <c r="DA58" t="s">
        <v>83</v>
      </c>
      <c r="DB58">
        <f t="shared" si="31"/>
        <v>5</v>
      </c>
      <c r="DC58" t="s">
        <v>83</v>
      </c>
      <c r="DD58">
        <v>0</v>
      </c>
      <c r="DE58">
        <v>8</v>
      </c>
      <c r="DF58">
        <v>2009</v>
      </c>
      <c r="DG58">
        <f t="shared" si="34"/>
        <v>14</v>
      </c>
      <c r="DH58" t="s">
        <v>110</v>
      </c>
      <c r="DI58">
        <f t="shared" si="32"/>
        <v>4</v>
      </c>
      <c r="DJ58" t="s">
        <v>128</v>
      </c>
      <c r="DK58">
        <f t="shared" si="33"/>
        <v>3</v>
      </c>
      <c r="DL58">
        <v>172500</v>
      </c>
    </row>
    <row r="59" spans="1:116" x14ac:dyDescent="0.35">
      <c r="A59">
        <v>58</v>
      </c>
      <c r="B59">
        <v>60</v>
      </c>
      <c r="C59" t="s">
        <v>81</v>
      </c>
      <c r="D59">
        <f t="shared" si="0"/>
        <v>4</v>
      </c>
      <c r="E59">
        <v>89</v>
      </c>
      <c r="F59">
        <v>11645</v>
      </c>
      <c r="G59" t="s">
        <v>82</v>
      </c>
      <c r="H59">
        <f t="shared" si="1"/>
        <v>2</v>
      </c>
      <c r="I59" t="s">
        <v>83</v>
      </c>
      <c r="J59" t="str">
        <f t="shared" si="2"/>
        <v/>
      </c>
      <c r="K59" t="s">
        <v>120</v>
      </c>
      <c r="L59">
        <f t="shared" si="3"/>
        <v>2</v>
      </c>
      <c r="M59" t="s">
        <v>85</v>
      </c>
      <c r="N59">
        <f t="shared" si="4"/>
        <v>2</v>
      </c>
      <c r="O59" t="s">
        <v>86</v>
      </c>
      <c r="P59">
        <f t="shared" si="5"/>
        <v>4</v>
      </c>
      <c r="Q59" t="s">
        <v>122</v>
      </c>
      <c r="R59">
        <f t="shared" si="6"/>
        <v>2</v>
      </c>
      <c r="S59" t="s">
        <v>88</v>
      </c>
      <c r="T59">
        <f t="shared" si="7"/>
        <v>3</v>
      </c>
      <c r="U59" t="s">
        <v>89</v>
      </c>
      <c r="V59">
        <f t="shared" si="8"/>
        <v>16</v>
      </c>
      <c r="W59" t="s">
        <v>90</v>
      </c>
      <c r="X59">
        <f t="shared" si="9"/>
        <v>7</v>
      </c>
      <c r="Y59" t="s">
        <v>90</v>
      </c>
      <c r="Z59">
        <f t="shared" si="10"/>
        <v>7</v>
      </c>
      <c r="AA59" t="s">
        <v>91</v>
      </c>
      <c r="AB59">
        <f t="shared" si="11"/>
        <v>3</v>
      </c>
      <c r="AC59" t="s">
        <v>92</v>
      </c>
      <c r="AD59">
        <f t="shared" si="12"/>
        <v>8</v>
      </c>
      <c r="AE59">
        <v>7</v>
      </c>
      <c r="AF59">
        <v>5</v>
      </c>
      <c r="AG59">
        <v>2004</v>
      </c>
      <c r="AH59">
        <v>2004</v>
      </c>
      <c r="AI59" t="s">
        <v>93</v>
      </c>
      <c r="AJ59">
        <f t="shared" si="13"/>
        <v>5</v>
      </c>
      <c r="AK59" t="s">
        <v>94</v>
      </c>
      <c r="AL59">
        <f t="shared" si="14"/>
        <v>8</v>
      </c>
      <c r="AM59" t="s">
        <v>95</v>
      </c>
      <c r="AN59">
        <f t="shared" si="15"/>
        <v>14</v>
      </c>
      <c r="AO59" t="s">
        <v>95</v>
      </c>
      <c r="AP59" t="s">
        <v>117</v>
      </c>
      <c r="AQ59">
        <f t="shared" si="16"/>
        <v>2</v>
      </c>
      <c r="AR59">
        <v>0</v>
      </c>
      <c r="AS59" t="s">
        <v>97</v>
      </c>
      <c r="AT59">
        <f t="shared" si="17"/>
        <v>4</v>
      </c>
      <c r="AU59" t="s">
        <v>98</v>
      </c>
      <c r="AV59">
        <f t="shared" si="18"/>
        <v>3</v>
      </c>
      <c r="AW59" t="s">
        <v>99</v>
      </c>
      <c r="AX59">
        <f t="shared" si="19"/>
        <v>6</v>
      </c>
      <c r="AY59" t="s">
        <v>97</v>
      </c>
      <c r="AZ59">
        <f t="shared" si="20"/>
        <v>5</v>
      </c>
      <c r="BA59" t="s">
        <v>98</v>
      </c>
      <c r="BB59">
        <f t="shared" si="21"/>
        <v>4</v>
      </c>
      <c r="BC59" t="s">
        <v>100</v>
      </c>
      <c r="BD59" t="s">
        <v>102</v>
      </c>
      <c r="BE59">
        <f t="shared" si="22"/>
        <v>6</v>
      </c>
      <c r="BF59">
        <v>0</v>
      </c>
      <c r="BG59" t="s">
        <v>102</v>
      </c>
      <c r="BH59">
        <v>0</v>
      </c>
      <c r="BI59">
        <v>860</v>
      </c>
      <c r="BJ59">
        <v>860</v>
      </c>
      <c r="BK59" t="s">
        <v>103</v>
      </c>
      <c r="BL59">
        <f t="shared" si="23"/>
        <v>6</v>
      </c>
      <c r="BM59" t="s">
        <v>104</v>
      </c>
      <c r="BN59" t="s">
        <v>105</v>
      </c>
      <c r="BO59" t="s">
        <v>106</v>
      </c>
      <c r="BP59">
        <f t="shared" si="24"/>
        <v>6</v>
      </c>
      <c r="BQ59">
        <v>860</v>
      </c>
      <c r="BR59">
        <v>860</v>
      </c>
      <c r="BS59">
        <v>0</v>
      </c>
      <c r="BT59">
        <v>1720</v>
      </c>
      <c r="BU59">
        <v>0</v>
      </c>
      <c r="BV59">
        <v>0</v>
      </c>
      <c r="BW59">
        <v>2</v>
      </c>
      <c r="BX59">
        <v>1</v>
      </c>
      <c r="BY59">
        <v>3</v>
      </c>
      <c r="BZ59">
        <v>1</v>
      </c>
      <c r="CA59" t="s">
        <v>97</v>
      </c>
      <c r="CB59">
        <f t="shared" si="25"/>
        <v>5</v>
      </c>
      <c r="CC59">
        <v>7</v>
      </c>
      <c r="CD59" t="s">
        <v>107</v>
      </c>
      <c r="CE59">
        <v>0</v>
      </c>
      <c r="CF59" t="s">
        <v>83</v>
      </c>
      <c r="CG59" t="s">
        <v>108</v>
      </c>
      <c r="CH59">
        <f t="shared" si="26"/>
        <v>6</v>
      </c>
      <c r="CI59">
        <v>2004</v>
      </c>
      <c r="CJ59" t="s">
        <v>109</v>
      </c>
      <c r="CK59">
        <f t="shared" si="27"/>
        <v>3</v>
      </c>
      <c r="CL59">
        <v>2</v>
      </c>
      <c r="CM59">
        <v>565</v>
      </c>
      <c r="CN59" t="s">
        <v>98</v>
      </c>
      <c r="CO59">
        <f t="shared" si="28"/>
        <v>4</v>
      </c>
      <c r="CP59" t="s">
        <v>98</v>
      </c>
      <c r="CQ59">
        <f t="shared" si="29"/>
        <v>4</v>
      </c>
      <c r="CR59" t="s">
        <v>105</v>
      </c>
      <c r="CS59">
        <f t="shared" si="30"/>
        <v>3</v>
      </c>
      <c r="CT59">
        <v>0</v>
      </c>
      <c r="CU59">
        <v>70</v>
      </c>
      <c r="CV59">
        <v>0</v>
      </c>
      <c r="CW59">
        <v>0</v>
      </c>
      <c r="CX59">
        <v>0</v>
      </c>
      <c r="CY59">
        <v>0</v>
      </c>
      <c r="CZ59" t="s">
        <v>83</v>
      </c>
      <c r="DA59" t="s">
        <v>83</v>
      </c>
      <c r="DB59">
        <f t="shared" si="31"/>
        <v>5</v>
      </c>
      <c r="DC59" t="s">
        <v>83</v>
      </c>
      <c r="DD59">
        <v>0</v>
      </c>
      <c r="DE59">
        <v>8</v>
      </c>
      <c r="DF59">
        <v>2006</v>
      </c>
      <c r="DG59">
        <f t="shared" si="34"/>
        <v>17</v>
      </c>
      <c r="DH59" t="s">
        <v>110</v>
      </c>
      <c r="DI59">
        <f t="shared" si="32"/>
        <v>4</v>
      </c>
      <c r="DJ59" t="s">
        <v>111</v>
      </c>
      <c r="DK59">
        <f t="shared" si="33"/>
        <v>5</v>
      </c>
      <c r="DL59">
        <v>196500</v>
      </c>
    </row>
    <row r="60" spans="1:116" x14ac:dyDescent="0.35">
      <c r="A60">
        <v>59</v>
      </c>
      <c r="B60">
        <v>60</v>
      </c>
      <c r="C60" t="s">
        <v>81</v>
      </c>
      <c r="D60">
        <f t="shared" si="0"/>
        <v>4</v>
      </c>
      <c r="E60">
        <v>66</v>
      </c>
      <c r="F60">
        <v>13682</v>
      </c>
      <c r="G60" t="s">
        <v>82</v>
      </c>
      <c r="H60">
        <f t="shared" si="1"/>
        <v>2</v>
      </c>
      <c r="I60" t="s">
        <v>83</v>
      </c>
      <c r="J60" t="str">
        <f t="shared" si="2"/>
        <v/>
      </c>
      <c r="K60" t="s">
        <v>160</v>
      </c>
      <c r="L60">
        <f t="shared" si="3"/>
        <v>4</v>
      </c>
      <c r="M60" t="s">
        <v>199</v>
      </c>
      <c r="N60">
        <f t="shared" si="4"/>
        <v>4</v>
      </c>
      <c r="O60" t="s">
        <v>86</v>
      </c>
      <c r="P60">
        <f t="shared" si="5"/>
        <v>4</v>
      </c>
      <c r="Q60" t="s">
        <v>166</v>
      </c>
      <c r="R60">
        <f t="shared" si="6"/>
        <v>1</v>
      </c>
      <c r="S60" t="s">
        <v>88</v>
      </c>
      <c r="T60">
        <f t="shared" si="7"/>
        <v>3</v>
      </c>
      <c r="U60" t="s">
        <v>200</v>
      </c>
      <c r="V60">
        <f t="shared" si="8"/>
        <v>20</v>
      </c>
      <c r="W60" t="s">
        <v>90</v>
      </c>
      <c r="X60">
        <f t="shared" si="9"/>
        <v>7</v>
      </c>
      <c r="Y60" t="s">
        <v>90</v>
      </c>
      <c r="Z60">
        <f t="shared" si="10"/>
        <v>7</v>
      </c>
      <c r="AA60" t="s">
        <v>91</v>
      </c>
      <c r="AB60">
        <f t="shared" si="11"/>
        <v>3</v>
      </c>
      <c r="AC60" t="s">
        <v>92</v>
      </c>
      <c r="AD60">
        <f t="shared" si="12"/>
        <v>8</v>
      </c>
      <c r="AE60">
        <v>10</v>
      </c>
      <c r="AF60">
        <v>5</v>
      </c>
      <c r="AG60">
        <v>2006</v>
      </c>
      <c r="AH60">
        <v>2006</v>
      </c>
      <c r="AI60" t="s">
        <v>152</v>
      </c>
      <c r="AJ60">
        <f t="shared" si="13"/>
        <v>6</v>
      </c>
      <c r="AK60" t="s">
        <v>94</v>
      </c>
      <c r="AL60">
        <f t="shared" si="14"/>
        <v>8</v>
      </c>
      <c r="AM60" t="s">
        <v>95</v>
      </c>
      <c r="AN60">
        <f t="shared" si="15"/>
        <v>14</v>
      </c>
      <c r="AO60" t="s">
        <v>95</v>
      </c>
      <c r="AP60" t="s">
        <v>96</v>
      </c>
      <c r="AQ60">
        <f t="shared" si="16"/>
        <v>4</v>
      </c>
      <c r="AR60">
        <v>1031</v>
      </c>
      <c r="AS60" t="s">
        <v>104</v>
      </c>
      <c r="AT60">
        <f t="shared" si="17"/>
        <v>5</v>
      </c>
      <c r="AU60" t="s">
        <v>98</v>
      </c>
      <c r="AV60">
        <f t="shared" si="18"/>
        <v>3</v>
      </c>
      <c r="AW60" t="s">
        <v>99</v>
      </c>
      <c r="AX60">
        <f t="shared" si="19"/>
        <v>6</v>
      </c>
      <c r="AY60" t="s">
        <v>104</v>
      </c>
      <c r="AZ60">
        <f t="shared" si="20"/>
        <v>6</v>
      </c>
      <c r="BA60" t="s">
        <v>98</v>
      </c>
      <c r="BB60">
        <f t="shared" si="21"/>
        <v>4</v>
      </c>
      <c r="BC60" t="s">
        <v>97</v>
      </c>
      <c r="BD60" t="s">
        <v>102</v>
      </c>
      <c r="BE60">
        <f t="shared" si="22"/>
        <v>6</v>
      </c>
      <c r="BF60">
        <v>0</v>
      </c>
      <c r="BG60" t="s">
        <v>102</v>
      </c>
      <c r="BH60">
        <v>0</v>
      </c>
      <c r="BI60">
        <v>1410</v>
      </c>
      <c r="BJ60">
        <v>1410</v>
      </c>
      <c r="BK60" t="s">
        <v>103</v>
      </c>
      <c r="BL60">
        <f t="shared" si="23"/>
        <v>6</v>
      </c>
      <c r="BM60" t="s">
        <v>104</v>
      </c>
      <c r="BN60" t="s">
        <v>105</v>
      </c>
      <c r="BO60" t="s">
        <v>106</v>
      </c>
      <c r="BP60">
        <f t="shared" si="24"/>
        <v>6</v>
      </c>
      <c r="BQ60">
        <v>1426</v>
      </c>
      <c r="BR60">
        <v>1519</v>
      </c>
      <c r="BS60">
        <v>0</v>
      </c>
      <c r="BT60">
        <v>2945</v>
      </c>
      <c r="BU60">
        <v>0</v>
      </c>
      <c r="BV60">
        <v>0</v>
      </c>
      <c r="BW60">
        <v>3</v>
      </c>
      <c r="BX60">
        <v>1</v>
      </c>
      <c r="BY60">
        <v>3</v>
      </c>
      <c r="BZ60">
        <v>1</v>
      </c>
      <c r="CA60" t="s">
        <v>97</v>
      </c>
      <c r="CB60">
        <f t="shared" si="25"/>
        <v>5</v>
      </c>
      <c r="CC60">
        <v>10</v>
      </c>
      <c r="CD60" t="s">
        <v>107</v>
      </c>
      <c r="CE60">
        <v>1</v>
      </c>
      <c r="CF60" t="s">
        <v>97</v>
      </c>
      <c r="CG60" t="s">
        <v>156</v>
      </c>
      <c r="CH60">
        <f t="shared" si="26"/>
        <v>7</v>
      </c>
      <c r="CI60">
        <v>2006</v>
      </c>
      <c r="CJ60" t="s">
        <v>157</v>
      </c>
      <c r="CK60">
        <f t="shared" si="27"/>
        <v>4</v>
      </c>
      <c r="CL60">
        <v>3</v>
      </c>
      <c r="CM60">
        <v>641</v>
      </c>
      <c r="CN60" t="s">
        <v>98</v>
      </c>
      <c r="CO60">
        <f t="shared" si="28"/>
        <v>4</v>
      </c>
      <c r="CP60" t="s">
        <v>98</v>
      </c>
      <c r="CQ60">
        <f t="shared" si="29"/>
        <v>4</v>
      </c>
      <c r="CR60" t="s">
        <v>105</v>
      </c>
      <c r="CS60">
        <f t="shared" si="30"/>
        <v>3</v>
      </c>
      <c r="CT60">
        <v>192</v>
      </c>
      <c r="CU60">
        <v>0</v>
      </c>
      <c r="CV60">
        <v>37</v>
      </c>
      <c r="CW60">
        <v>0</v>
      </c>
      <c r="CX60">
        <v>0</v>
      </c>
      <c r="CY60">
        <v>0</v>
      </c>
      <c r="CZ60" t="s">
        <v>83</v>
      </c>
      <c r="DA60" t="s">
        <v>83</v>
      </c>
      <c r="DB60">
        <f t="shared" si="31"/>
        <v>5</v>
      </c>
      <c r="DC60" t="s">
        <v>83</v>
      </c>
      <c r="DD60">
        <v>0</v>
      </c>
      <c r="DE60">
        <v>10</v>
      </c>
      <c r="DF60">
        <v>2006</v>
      </c>
      <c r="DG60">
        <f t="shared" si="34"/>
        <v>17</v>
      </c>
      <c r="DH60" t="s">
        <v>158</v>
      </c>
      <c r="DI60">
        <f t="shared" si="32"/>
        <v>8</v>
      </c>
      <c r="DJ60" t="s">
        <v>159</v>
      </c>
      <c r="DK60">
        <f t="shared" si="33"/>
        <v>6</v>
      </c>
      <c r="DL60">
        <v>438780</v>
      </c>
    </row>
    <row r="61" spans="1:116" x14ac:dyDescent="0.35">
      <c r="A61">
        <v>60</v>
      </c>
      <c r="B61">
        <v>20</v>
      </c>
      <c r="C61" t="s">
        <v>81</v>
      </c>
      <c r="D61">
        <f t="shared" si="0"/>
        <v>4</v>
      </c>
      <c r="E61">
        <v>60</v>
      </c>
      <c r="F61">
        <v>7200</v>
      </c>
      <c r="G61" t="s">
        <v>82</v>
      </c>
      <c r="H61">
        <f t="shared" si="1"/>
        <v>2</v>
      </c>
      <c r="I61" t="s">
        <v>83</v>
      </c>
      <c r="J61" t="str">
        <f t="shared" si="2"/>
        <v/>
      </c>
      <c r="K61" t="s">
        <v>84</v>
      </c>
      <c r="L61">
        <f t="shared" si="3"/>
        <v>1</v>
      </c>
      <c r="M61" t="s">
        <v>175</v>
      </c>
      <c r="N61">
        <f t="shared" si="4"/>
        <v>1</v>
      </c>
      <c r="O61" t="s">
        <v>86</v>
      </c>
      <c r="P61">
        <f t="shared" si="5"/>
        <v>4</v>
      </c>
      <c r="Q61" t="s">
        <v>87</v>
      </c>
      <c r="R61">
        <f t="shared" si="6"/>
        <v>4</v>
      </c>
      <c r="S61" t="s">
        <v>88</v>
      </c>
      <c r="T61">
        <f t="shared" si="7"/>
        <v>3</v>
      </c>
      <c r="U61" t="s">
        <v>89</v>
      </c>
      <c r="V61">
        <f t="shared" si="8"/>
        <v>16</v>
      </c>
      <c r="W61" t="s">
        <v>90</v>
      </c>
      <c r="X61">
        <f t="shared" si="9"/>
        <v>7</v>
      </c>
      <c r="Y61" t="s">
        <v>90</v>
      </c>
      <c r="Z61">
        <f t="shared" si="10"/>
        <v>7</v>
      </c>
      <c r="AA61" t="s">
        <v>91</v>
      </c>
      <c r="AB61">
        <f t="shared" si="11"/>
        <v>3</v>
      </c>
      <c r="AC61" t="s">
        <v>115</v>
      </c>
      <c r="AD61">
        <f t="shared" si="12"/>
        <v>4</v>
      </c>
      <c r="AE61">
        <v>5</v>
      </c>
      <c r="AF61">
        <v>7</v>
      </c>
      <c r="AG61">
        <v>1972</v>
      </c>
      <c r="AH61">
        <v>1972</v>
      </c>
      <c r="AI61" t="s">
        <v>93</v>
      </c>
      <c r="AJ61">
        <f t="shared" si="13"/>
        <v>5</v>
      </c>
      <c r="AK61" t="s">
        <v>94</v>
      </c>
      <c r="AL61">
        <f t="shared" si="14"/>
        <v>8</v>
      </c>
      <c r="AM61" t="s">
        <v>140</v>
      </c>
      <c r="AN61">
        <f t="shared" si="15"/>
        <v>9</v>
      </c>
      <c r="AO61" t="s">
        <v>140</v>
      </c>
      <c r="AP61" t="s">
        <v>117</v>
      </c>
      <c r="AQ61">
        <f t="shared" si="16"/>
        <v>2</v>
      </c>
      <c r="AR61">
        <v>0</v>
      </c>
      <c r="AS61" t="s">
        <v>98</v>
      </c>
      <c r="AT61">
        <f t="shared" si="17"/>
        <v>3</v>
      </c>
      <c r="AU61" t="s">
        <v>98</v>
      </c>
      <c r="AV61">
        <f t="shared" si="18"/>
        <v>3</v>
      </c>
      <c r="AW61" t="s">
        <v>118</v>
      </c>
      <c r="AX61">
        <f t="shared" si="19"/>
        <v>2</v>
      </c>
      <c r="AY61" t="s">
        <v>98</v>
      </c>
      <c r="AZ61">
        <f t="shared" si="20"/>
        <v>4</v>
      </c>
      <c r="BA61" t="s">
        <v>98</v>
      </c>
      <c r="BB61">
        <f t="shared" si="21"/>
        <v>4</v>
      </c>
      <c r="BC61" t="s">
        <v>130</v>
      </c>
      <c r="BD61" t="s">
        <v>119</v>
      </c>
      <c r="BE61">
        <f t="shared" si="22"/>
        <v>4</v>
      </c>
      <c r="BF61">
        <v>632</v>
      </c>
      <c r="BG61" t="s">
        <v>102</v>
      </c>
      <c r="BH61">
        <v>0</v>
      </c>
      <c r="BI61">
        <v>148</v>
      </c>
      <c r="BJ61">
        <v>780</v>
      </c>
      <c r="BK61" t="s">
        <v>103</v>
      </c>
      <c r="BL61">
        <f t="shared" si="23"/>
        <v>6</v>
      </c>
      <c r="BM61" t="s">
        <v>104</v>
      </c>
      <c r="BN61" t="s">
        <v>105</v>
      </c>
      <c r="BO61" t="s">
        <v>106</v>
      </c>
      <c r="BP61">
        <f t="shared" si="24"/>
        <v>6</v>
      </c>
      <c r="BQ61">
        <v>780</v>
      </c>
      <c r="BR61">
        <v>0</v>
      </c>
      <c r="BS61">
        <v>0</v>
      </c>
      <c r="BT61">
        <v>780</v>
      </c>
      <c r="BU61">
        <v>0</v>
      </c>
      <c r="BV61">
        <v>0</v>
      </c>
      <c r="BW61">
        <v>1</v>
      </c>
      <c r="BX61">
        <v>0</v>
      </c>
      <c r="BY61">
        <v>2</v>
      </c>
      <c r="BZ61">
        <v>1</v>
      </c>
      <c r="CA61" t="s">
        <v>98</v>
      </c>
      <c r="CB61">
        <f t="shared" si="25"/>
        <v>4</v>
      </c>
      <c r="CC61">
        <v>4</v>
      </c>
      <c r="CD61" t="s">
        <v>107</v>
      </c>
      <c r="CE61">
        <v>0</v>
      </c>
      <c r="CF61" t="s">
        <v>83</v>
      </c>
      <c r="CG61" t="s">
        <v>127</v>
      </c>
      <c r="CH61">
        <f t="shared" si="26"/>
        <v>5</v>
      </c>
      <c r="CI61">
        <v>1973</v>
      </c>
      <c r="CJ61" t="s">
        <v>102</v>
      </c>
      <c r="CK61">
        <f t="shared" si="27"/>
        <v>2</v>
      </c>
      <c r="CL61">
        <v>1</v>
      </c>
      <c r="CM61">
        <v>352</v>
      </c>
      <c r="CN61" t="s">
        <v>98</v>
      </c>
      <c r="CO61">
        <f t="shared" si="28"/>
        <v>4</v>
      </c>
      <c r="CP61" t="s">
        <v>98</v>
      </c>
      <c r="CQ61">
        <f t="shared" si="29"/>
        <v>4</v>
      </c>
      <c r="CR61" t="s">
        <v>105</v>
      </c>
      <c r="CS61">
        <f t="shared" si="30"/>
        <v>3</v>
      </c>
      <c r="CT61">
        <v>196</v>
      </c>
      <c r="CU61">
        <v>0</v>
      </c>
      <c r="CV61">
        <v>0</v>
      </c>
      <c r="CW61">
        <v>0</v>
      </c>
      <c r="CX61">
        <v>0</v>
      </c>
      <c r="CY61">
        <v>0</v>
      </c>
      <c r="CZ61" t="s">
        <v>83</v>
      </c>
      <c r="DA61" t="s">
        <v>134</v>
      </c>
      <c r="DB61">
        <f t="shared" si="31"/>
        <v>3</v>
      </c>
      <c r="DC61" t="s">
        <v>83</v>
      </c>
      <c r="DD61">
        <v>0</v>
      </c>
      <c r="DE61">
        <v>1</v>
      </c>
      <c r="DF61">
        <v>2008</v>
      </c>
      <c r="DG61">
        <f t="shared" si="34"/>
        <v>15</v>
      </c>
      <c r="DH61" t="s">
        <v>110</v>
      </c>
      <c r="DI61">
        <f t="shared" si="32"/>
        <v>4</v>
      </c>
      <c r="DJ61" t="s">
        <v>111</v>
      </c>
      <c r="DK61">
        <f t="shared" si="33"/>
        <v>5</v>
      </c>
      <c r="DL61">
        <v>124900</v>
      </c>
    </row>
    <row r="62" spans="1:116" x14ac:dyDescent="0.35">
      <c r="A62">
        <v>61</v>
      </c>
      <c r="B62">
        <v>20</v>
      </c>
      <c r="C62" t="s">
        <v>81</v>
      </c>
      <c r="D62">
        <f t="shared" si="0"/>
        <v>4</v>
      </c>
      <c r="E62">
        <v>63</v>
      </c>
      <c r="F62">
        <v>13072</v>
      </c>
      <c r="G62" t="s">
        <v>82</v>
      </c>
      <c r="H62">
        <f t="shared" si="1"/>
        <v>2</v>
      </c>
      <c r="I62" t="s">
        <v>83</v>
      </c>
      <c r="J62" t="str">
        <f t="shared" si="2"/>
        <v/>
      </c>
      <c r="K62" t="s">
        <v>84</v>
      </c>
      <c r="L62">
        <f t="shared" si="3"/>
        <v>1</v>
      </c>
      <c r="M62" t="s">
        <v>85</v>
      </c>
      <c r="N62">
        <f t="shared" si="4"/>
        <v>2</v>
      </c>
      <c r="O62" t="s">
        <v>86</v>
      </c>
      <c r="P62">
        <f t="shared" si="5"/>
        <v>4</v>
      </c>
      <c r="Q62" t="s">
        <v>87</v>
      </c>
      <c r="R62">
        <f t="shared" si="6"/>
        <v>4</v>
      </c>
      <c r="S62" t="s">
        <v>88</v>
      </c>
      <c r="T62">
        <f t="shared" si="7"/>
        <v>3</v>
      </c>
      <c r="U62" t="s">
        <v>170</v>
      </c>
      <c r="V62">
        <f t="shared" si="8"/>
        <v>15</v>
      </c>
      <c r="W62" t="s">
        <v>171</v>
      </c>
      <c r="X62">
        <f t="shared" si="9"/>
        <v>1</v>
      </c>
      <c r="Y62" t="s">
        <v>90</v>
      </c>
      <c r="Z62">
        <f t="shared" si="10"/>
        <v>7</v>
      </c>
      <c r="AA62" t="s">
        <v>91</v>
      </c>
      <c r="AB62">
        <f t="shared" si="11"/>
        <v>3</v>
      </c>
      <c r="AC62" t="s">
        <v>115</v>
      </c>
      <c r="AD62">
        <f t="shared" si="12"/>
        <v>4</v>
      </c>
      <c r="AE62">
        <v>6</v>
      </c>
      <c r="AF62">
        <v>5</v>
      </c>
      <c r="AG62">
        <v>2004</v>
      </c>
      <c r="AH62">
        <v>2004</v>
      </c>
      <c r="AI62" t="s">
        <v>93</v>
      </c>
      <c r="AJ62">
        <f t="shared" si="13"/>
        <v>5</v>
      </c>
      <c r="AK62" t="s">
        <v>94</v>
      </c>
      <c r="AL62">
        <f t="shared" si="14"/>
        <v>8</v>
      </c>
      <c r="AM62" t="s">
        <v>95</v>
      </c>
      <c r="AN62">
        <f t="shared" si="15"/>
        <v>14</v>
      </c>
      <c r="AO62" t="s">
        <v>95</v>
      </c>
      <c r="AP62" t="s">
        <v>117</v>
      </c>
      <c r="AQ62">
        <f t="shared" si="16"/>
        <v>2</v>
      </c>
      <c r="AR62">
        <v>0</v>
      </c>
      <c r="AS62" t="s">
        <v>98</v>
      </c>
      <c r="AT62">
        <f t="shared" si="17"/>
        <v>3</v>
      </c>
      <c r="AU62" t="s">
        <v>98</v>
      </c>
      <c r="AV62">
        <f t="shared" si="18"/>
        <v>3</v>
      </c>
      <c r="AW62" t="s">
        <v>99</v>
      </c>
      <c r="AX62">
        <f t="shared" si="19"/>
        <v>6</v>
      </c>
      <c r="AY62" t="s">
        <v>97</v>
      </c>
      <c r="AZ62">
        <f t="shared" si="20"/>
        <v>5</v>
      </c>
      <c r="BA62" t="s">
        <v>98</v>
      </c>
      <c r="BB62">
        <f t="shared" si="21"/>
        <v>4</v>
      </c>
      <c r="BC62" t="s">
        <v>100</v>
      </c>
      <c r="BD62" t="s">
        <v>119</v>
      </c>
      <c r="BE62">
        <f t="shared" si="22"/>
        <v>4</v>
      </c>
      <c r="BF62">
        <v>941</v>
      </c>
      <c r="BG62" t="s">
        <v>102</v>
      </c>
      <c r="BH62">
        <v>0</v>
      </c>
      <c r="BI62">
        <v>217</v>
      </c>
      <c r="BJ62">
        <v>1158</v>
      </c>
      <c r="BK62" t="s">
        <v>103</v>
      </c>
      <c r="BL62">
        <f t="shared" si="23"/>
        <v>6</v>
      </c>
      <c r="BM62" t="s">
        <v>104</v>
      </c>
      <c r="BN62" t="s">
        <v>105</v>
      </c>
      <c r="BO62" t="s">
        <v>106</v>
      </c>
      <c r="BP62">
        <f t="shared" si="24"/>
        <v>6</v>
      </c>
      <c r="BQ62">
        <v>1158</v>
      </c>
      <c r="BR62">
        <v>0</v>
      </c>
      <c r="BS62">
        <v>0</v>
      </c>
      <c r="BT62">
        <v>1158</v>
      </c>
      <c r="BU62">
        <v>1</v>
      </c>
      <c r="BV62">
        <v>0</v>
      </c>
      <c r="BW62">
        <v>1</v>
      </c>
      <c r="BX62">
        <v>1</v>
      </c>
      <c r="BY62">
        <v>3</v>
      </c>
      <c r="BZ62">
        <v>1</v>
      </c>
      <c r="CA62" t="s">
        <v>97</v>
      </c>
      <c r="CB62">
        <f t="shared" si="25"/>
        <v>5</v>
      </c>
      <c r="CC62">
        <v>5</v>
      </c>
      <c r="CD62" t="s">
        <v>107</v>
      </c>
      <c r="CE62">
        <v>0</v>
      </c>
      <c r="CF62" t="s">
        <v>83</v>
      </c>
      <c r="CG62" t="s">
        <v>127</v>
      </c>
      <c r="CH62">
        <f t="shared" si="26"/>
        <v>5</v>
      </c>
      <c r="CI62">
        <v>2006</v>
      </c>
      <c r="CJ62" t="s">
        <v>102</v>
      </c>
      <c r="CK62">
        <f t="shared" si="27"/>
        <v>2</v>
      </c>
      <c r="CL62">
        <v>2</v>
      </c>
      <c r="CM62">
        <v>576</v>
      </c>
      <c r="CN62" t="s">
        <v>98</v>
      </c>
      <c r="CO62">
        <f t="shared" si="28"/>
        <v>4</v>
      </c>
      <c r="CP62" t="s">
        <v>98</v>
      </c>
      <c r="CQ62">
        <f t="shared" si="29"/>
        <v>4</v>
      </c>
      <c r="CR62" t="s">
        <v>105</v>
      </c>
      <c r="CS62">
        <f t="shared" si="30"/>
        <v>3</v>
      </c>
      <c r="CT62">
        <v>0</v>
      </c>
      <c r="CU62">
        <v>50</v>
      </c>
      <c r="CV62">
        <v>0</v>
      </c>
      <c r="CW62">
        <v>0</v>
      </c>
      <c r="CX62">
        <v>0</v>
      </c>
      <c r="CY62">
        <v>0</v>
      </c>
      <c r="CZ62" t="s">
        <v>83</v>
      </c>
      <c r="DA62" t="s">
        <v>83</v>
      </c>
      <c r="DB62">
        <f t="shared" si="31"/>
        <v>5</v>
      </c>
      <c r="DC62" t="s">
        <v>83</v>
      </c>
      <c r="DD62">
        <v>0</v>
      </c>
      <c r="DE62">
        <v>5</v>
      </c>
      <c r="DF62">
        <v>2006</v>
      </c>
      <c r="DG62">
        <f t="shared" si="34"/>
        <v>17</v>
      </c>
      <c r="DH62" t="s">
        <v>158</v>
      </c>
      <c r="DI62">
        <f t="shared" si="32"/>
        <v>8</v>
      </c>
      <c r="DJ62" t="s">
        <v>159</v>
      </c>
      <c r="DK62">
        <f t="shared" si="33"/>
        <v>6</v>
      </c>
      <c r="DL62">
        <v>158000</v>
      </c>
    </row>
    <row r="63" spans="1:116" x14ac:dyDescent="0.35">
      <c r="A63">
        <v>62</v>
      </c>
      <c r="B63">
        <v>75</v>
      </c>
      <c r="C63" t="s">
        <v>142</v>
      </c>
      <c r="D63">
        <f t="shared" si="0"/>
        <v>2</v>
      </c>
      <c r="E63">
        <v>60</v>
      </c>
      <c r="F63">
        <v>7200</v>
      </c>
      <c r="G63" t="s">
        <v>82</v>
      </c>
      <c r="H63">
        <f t="shared" si="1"/>
        <v>2</v>
      </c>
      <c r="I63" t="s">
        <v>83</v>
      </c>
      <c r="J63" t="str">
        <f t="shared" si="2"/>
        <v/>
      </c>
      <c r="K63" t="s">
        <v>84</v>
      </c>
      <c r="L63">
        <f t="shared" si="3"/>
        <v>1</v>
      </c>
      <c r="M63" t="s">
        <v>85</v>
      </c>
      <c r="N63">
        <f t="shared" si="4"/>
        <v>2</v>
      </c>
      <c r="O63" t="s">
        <v>86</v>
      </c>
      <c r="P63">
        <f t="shared" si="5"/>
        <v>4</v>
      </c>
      <c r="Q63" t="s">
        <v>87</v>
      </c>
      <c r="R63">
        <f t="shared" si="6"/>
        <v>4</v>
      </c>
      <c r="S63" t="s">
        <v>88</v>
      </c>
      <c r="T63">
        <f t="shared" si="7"/>
        <v>3</v>
      </c>
      <c r="U63" t="s">
        <v>176</v>
      </c>
      <c r="V63">
        <f t="shared" si="8"/>
        <v>3</v>
      </c>
      <c r="W63" t="s">
        <v>90</v>
      </c>
      <c r="X63">
        <f t="shared" si="9"/>
        <v>7</v>
      </c>
      <c r="Y63" t="s">
        <v>90</v>
      </c>
      <c r="Z63">
        <f t="shared" si="10"/>
        <v>7</v>
      </c>
      <c r="AA63" t="s">
        <v>91</v>
      </c>
      <c r="AB63">
        <f t="shared" si="11"/>
        <v>3</v>
      </c>
      <c r="AC63" t="s">
        <v>201</v>
      </c>
      <c r="AD63">
        <f t="shared" si="12"/>
        <v>5</v>
      </c>
      <c r="AE63">
        <v>5</v>
      </c>
      <c r="AF63">
        <v>7</v>
      </c>
      <c r="AG63">
        <v>1920</v>
      </c>
      <c r="AH63">
        <v>1996</v>
      </c>
      <c r="AI63" t="s">
        <v>93</v>
      </c>
      <c r="AJ63">
        <f t="shared" si="13"/>
        <v>5</v>
      </c>
      <c r="AK63" t="s">
        <v>94</v>
      </c>
      <c r="AL63">
        <f t="shared" si="14"/>
        <v>8</v>
      </c>
      <c r="AM63" t="s">
        <v>116</v>
      </c>
      <c r="AN63">
        <f t="shared" si="15"/>
        <v>10</v>
      </c>
      <c r="AO63" t="s">
        <v>116</v>
      </c>
      <c r="AP63" t="s">
        <v>117</v>
      </c>
      <c r="AQ63">
        <f t="shared" si="16"/>
        <v>2</v>
      </c>
      <c r="AR63">
        <v>0</v>
      </c>
      <c r="AS63" t="s">
        <v>98</v>
      </c>
      <c r="AT63">
        <f t="shared" si="17"/>
        <v>3</v>
      </c>
      <c r="AU63" t="s">
        <v>98</v>
      </c>
      <c r="AV63">
        <f t="shared" si="18"/>
        <v>3</v>
      </c>
      <c r="AW63" t="s">
        <v>126</v>
      </c>
      <c r="AX63">
        <f t="shared" si="19"/>
        <v>3</v>
      </c>
      <c r="AY63" t="s">
        <v>98</v>
      </c>
      <c r="AZ63">
        <f t="shared" si="20"/>
        <v>4</v>
      </c>
      <c r="BA63" t="s">
        <v>147</v>
      </c>
      <c r="BB63">
        <f t="shared" si="21"/>
        <v>3</v>
      </c>
      <c r="BC63" t="s">
        <v>100</v>
      </c>
      <c r="BD63" t="s">
        <v>102</v>
      </c>
      <c r="BE63">
        <f t="shared" si="22"/>
        <v>6</v>
      </c>
      <c r="BF63">
        <v>0</v>
      </c>
      <c r="BG63" t="s">
        <v>102</v>
      </c>
      <c r="BH63">
        <v>0</v>
      </c>
      <c r="BI63">
        <v>530</v>
      </c>
      <c r="BJ63">
        <v>530</v>
      </c>
      <c r="BK63" t="s">
        <v>103</v>
      </c>
      <c r="BL63">
        <f t="shared" si="23"/>
        <v>6</v>
      </c>
      <c r="BM63" t="s">
        <v>98</v>
      </c>
      <c r="BN63" t="s">
        <v>177</v>
      </c>
      <c r="BO63" t="s">
        <v>106</v>
      </c>
      <c r="BP63">
        <f t="shared" si="24"/>
        <v>6</v>
      </c>
      <c r="BQ63">
        <v>581</v>
      </c>
      <c r="BR63">
        <v>530</v>
      </c>
      <c r="BS63">
        <v>0</v>
      </c>
      <c r="BT63">
        <v>1111</v>
      </c>
      <c r="BU63">
        <v>0</v>
      </c>
      <c r="BV63">
        <v>0</v>
      </c>
      <c r="BW63">
        <v>1</v>
      </c>
      <c r="BX63">
        <v>0</v>
      </c>
      <c r="BY63">
        <v>3</v>
      </c>
      <c r="BZ63">
        <v>1</v>
      </c>
      <c r="CA63" t="s">
        <v>147</v>
      </c>
      <c r="CB63">
        <f t="shared" si="25"/>
        <v>3</v>
      </c>
      <c r="CC63">
        <v>6</v>
      </c>
      <c r="CD63" t="s">
        <v>107</v>
      </c>
      <c r="CE63">
        <v>0</v>
      </c>
      <c r="CF63" t="s">
        <v>83</v>
      </c>
      <c r="CG63" t="s">
        <v>127</v>
      </c>
      <c r="CH63">
        <f t="shared" si="26"/>
        <v>5</v>
      </c>
      <c r="CI63">
        <v>1935</v>
      </c>
      <c r="CJ63" t="s">
        <v>102</v>
      </c>
      <c r="CK63">
        <f t="shared" si="27"/>
        <v>2</v>
      </c>
      <c r="CL63">
        <v>1</v>
      </c>
      <c r="CM63">
        <v>288</v>
      </c>
      <c r="CN63" t="s">
        <v>98</v>
      </c>
      <c r="CO63">
        <f t="shared" si="28"/>
        <v>4</v>
      </c>
      <c r="CP63" t="s">
        <v>98</v>
      </c>
      <c r="CQ63">
        <f t="shared" si="29"/>
        <v>4</v>
      </c>
      <c r="CR63" t="s">
        <v>177</v>
      </c>
      <c r="CS63">
        <f t="shared" si="30"/>
        <v>2</v>
      </c>
      <c r="CT63">
        <v>0</v>
      </c>
      <c r="CU63">
        <v>0</v>
      </c>
      <c r="CV63">
        <v>144</v>
      </c>
      <c r="CW63">
        <v>0</v>
      </c>
      <c r="CX63">
        <v>0</v>
      </c>
      <c r="CY63">
        <v>0</v>
      </c>
      <c r="CZ63" t="s">
        <v>83</v>
      </c>
      <c r="DA63" t="s">
        <v>83</v>
      </c>
      <c r="DB63">
        <f t="shared" si="31"/>
        <v>5</v>
      </c>
      <c r="DC63" t="s">
        <v>83</v>
      </c>
      <c r="DD63">
        <v>0</v>
      </c>
      <c r="DE63">
        <v>3</v>
      </c>
      <c r="DF63">
        <v>2007</v>
      </c>
      <c r="DG63">
        <f t="shared" si="34"/>
        <v>16</v>
      </c>
      <c r="DH63" t="s">
        <v>110</v>
      </c>
      <c r="DI63">
        <f t="shared" si="32"/>
        <v>4</v>
      </c>
      <c r="DJ63" t="s">
        <v>111</v>
      </c>
      <c r="DK63">
        <f t="shared" si="33"/>
        <v>5</v>
      </c>
      <c r="DL63">
        <v>101000</v>
      </c>
    </row>
    <row r="64" spans="1:116" x14ac:dyDescent="0.35">
      <c r="A64">
        <v>63</v>
      </c>
      <c r="B64">
        <v>120</v>
      </c>
      <c r="C64" t="s">
        <v>81</v>
      </c>
      <c r="D64">
        <f t="shared" si="0"/>
        <v>4</v>
      </c>
      <c r="E64">
        <v>44</v>
      </c>
      <c r="F64">
        <v>6442</v>
      </c>
      <c r="G64" t="s">
        <v>82</v>
      </c>
      <c r="H64">
        <f t="shared" si="1"/>
        <v>2</v>
      </c>
      <c r="I64" t="s">
        <v>83</v>
      </c>
      <c r="J64" t="str">
        <f t="shared" si="2"/>
        <v/>
      </c>
      <c r="K64" t="s">
        <v>120</v>
      </c>
      <c r="L64">
        <f t="shared" si="3"/>
        <v>2</v>
      </c>
      <c r="M64" t="s">
        <v>85</v>
      </c>
      <c r="N64">
        <f t="shared" si="4"/>
        <v>2</v>
      </c>
      <c r="O64" t="s">
        <v>86</v>
      </c>
      <c r="P64">
        <f t="shared" si="5"/>
        <v>4</v>
      </c>
      <c r="Q64" t="s">
        <v>87</v>
      </c>
      <c r="R64">
        <f t="shared" si="6"/>
        <v>4</v>
      </c>
      <c r="S64" t="s">
        <v>88</v>
      </c>
      <c r="T64">
        <f t="shared" si="7"/>
        <v>3</v>
      </c>
      <c r="U64" t="s">
        <v>154</v>
      </c>
      <c r="V64">
        <f t="shared" si="8"/>
        <v>19</v>
      </c>
      <c r="W64" t="s">
        <v>90</v>
      </c>
      <c r="X64">
        <f t="shared" si="9"/>
        <v>7</v>
      </c>
      <c r="Y64" t="s">
        <v>90</v>
      </c>
      <c r="Z64">
        <f t="shared" si="10"/>
        <v>7</v>
      </c>
      <c r="AA64" t="s">
        <v>179</v>
      </c>
      <c r="AB64">
        <f t="shared" si="11"/>
        <v>4</v>
      </c>
      <c r="AC64" t="s">
        <v>115</v>
      </c>
      <c r="AD64">
        <f t="shared" si="12"/>
        <v>4</v>
      </c>
      <c r="AE64">
        <v>8</v>
      </c>
      <c r="AF64">
        <v>5</v>
      </c>
      <c r="AG64">
        <v>2006</v>
      </c>
      <c r="AH64">
        <v>2006</v>
      </c>
      <c r="AI64" t="s">
        <v>93</v>
      </c>
      <c r="AJ64">
        <f t="shared" si="13"/>
        <v>5</v>
      </c>
      <c r="AK64" t="s">
        <v>94</v>
      </c>
      <c r="AL64">
        <f t="shared" si="14"/>
        <v>8</v>
      </c>
      <c r="AM64" t="s">
        <v>95</v>
      </c>
      <c r="AN64">
        <f t="shared" si="15"/>
        <v>14</v>
      </c>
      <c r="AO64" t="s">
        <v>95</v>
      </c>
      <c r="AP64" t="s">
        <v>137</v>
      </c>
      <c r="AQ64">
        <f t="shared" si="16"/>
        <v>5</v>
      </c>
      <c r="AR64">
        <v>178</v>
      </c>
      <c r="AS64" t="s">
        <v>97</v>
      </c>
      <c r="AT64">
        <f t="shared" si="17"/>
        <v>4</v>
      </c>
      <c r="AU64" t="s">
        <v>98</v>
      </c>
      <c r="AV64">
        <f t="shared" si="18"/>
        <v>3</v>
      </c>
      <c r="AW64" t="s">
        <v>99</v>
      </c>
      <c r="AX64">
        <f t="shared" si="19"/>
        <v>6</v>
      </c>
      <c r="AY64" t="s">
        <v>97</v>
      </c>
      <c r="AZ64">
        <f t="shared" si="20"/>
        <v>5</v>
      </c>
      <c r="BA64" t="s">
        <v>97</v>
      </c>
      <c r="BB64">
        <f t="shared" si="21"/>
        <v>5</v>
      </c>
      <c r="BC64" t="s">
        <v>121</v>
      </c>
      <c r="BD64" t="s">
        <v>101</v>
      </c>
      <c r="BE64">
        <f t="shared" si="22"/>
        <v>7</v>
      </c>
      <c r="BF64">
        <v>24</v>
      </c>
      <c r="BG64" t="s">
        <v>102</v>
      </c>
      <c r="BH64">
        <v>0</v>
      </c>
      <c r="BI64">
        <v>1346</v>
      </c>
      <c r="BJ64">
        <v>1370</v>
      </c>
      <c r="BK64" t="s">
        <v>103</v>
      </c>
      <c r="BL64">
        <f t="shared" si="23"/>
        <v>6</v>
      </c>
      <c r="BM64" t="s">
        <v>104</v>
      </c>
      <c r="BN64" t="s">
        <v>105</v>
      </c>
      <c r="BO64" t="s">
        <v>106</v>
      </c>
      <c r="BP64">
        <f t="shared" si="24"/>
        <v>6</v>
      </c>
      <c r="BQ64">
        <v>1370</v>
      </c>
      <c r="BR64">
        <v>0</v>
      </c>
      <c r="BS64">
        <v>0</v>
      </c>
      <c r="BT64">
        <v>1370</v>
      </c>
      <c r="BU64">
        <v>0</v>
      </c>
      <c r="BV64">
        <v>0</v>
      </c>
      <c r="BW64">
        <v>2</v>
      </c>
      <c r="BX64">
        <v>0</v>
      </c>
      <c r="BY64">
        <v>2</v>
      </c>
      <c r="BZ64">
        <v>1</v>
      </c>
      <c r="CA64" t="s">
        <v>97</v>
      </c>
      <c r="CB64">
        <f t="shared" si="25"/>
        <v>5</v>
      </c>
      <c r="CC64">
        <v>6</v>
      </c>
      <c r="CD64" t="s">
        <v>107</v>
      </c>
      <c r="CE64">
        <v>1</v>
      </c>
      <c r="CF64" t="s">
        <v>97</v>
      </c>
      <c r="CG64" t="s">
        <v>108</v>
      </c>
      <c r="CH64">
        <f t="shared" si="26"/>
        <v>6</v>
      </c>
      <c r="CI64">
        <v>2006</v>
      </c>
      <c r="CJ64" t="s">
        <v>109</v>
      </c>
      <c r="CK64">
        <f t="shared" si="27"/>
        <v>3</v>
      </c>
      <c r="CL64">
        <v>2</v>
      </c>
      <c r="CM64">
        <v>484</v>
      </c>
      <c r="CN64" t="s">
        <v>98</v>
      </c>
      <c r="CO64">
        <f t="shared" si="28"/>
        <v>4</v>
      </c>
      <c r="CP64" t="s">
        <v>98</v>
      </c>
      <c r="CQ64">
        <f t="shared" si="29"/>
        <v>4</v>
      </c>
      <c r="CR64" t="s">
        <v>105</v>
      </c>
      <c r="CS64">
        <f t="shared" si="30"/>
        <v>3</v>
      </c>
      <c r="CT64">
        <v>120</v>
      </c>
      <c r="CU64">
        <v>49</v>
      </c>
      <c r="CV64">
        <v>0</v>
      </c>
      <c r="CW64">
        <v>0</v>
      </c>
      <c r="CX64">
        <v>0</v>
      </c>
      <c r="CY64">
        <v>0</v>
      </c>
      <c r="CZ64" t="s">
        <v>83</v>
      </c>
      <c r="DA64" t="s">
        <v>83</v>
      </c>
      <c r="DB64">
        <f t="shared" si="31"/>
        <v>5</v>
      </c>
      <c r="DC64" t="s">
        <v>83</v>
      </c>
      <c r="DD64">
        <v>0</v>
      </c>
      <c r="DE64">
        <v>10</v>
      </c>
      <c r="DF64">
        <v>2007</v>
      </c>
      <c r="DG64">
        <f t="shared" si="34"/>
        <v>16</v>
      </c>
      <c r="DH64" t="s">
        <v>110</v>
      </c>
      <c r="DI64">
        <f t="shared" si="32"/>
        <v>4</v>
      </c>
      <c r="DJ64" t="s">
        <v>111</v>
      </c>
      <c r="DK64">
        <f t="shared" si="33"/>
        <v>5</v>
      </c>
      <c r="DL64">
        <v>202500</v>
      </c>
    </row>
    <row r="65" spans="1:116" x14ac:dyDescent="0.35">
      <c r="A65">
        <v>64</v>
      </c>
      <c r="B65">
        <v>70</v>
      </c>
      <c r="C65" t="s">
        <v>142</v>
      </c>
      <c r="D65">
        <f t="shared" si="0"/>
        <v>2</v>
      </c>
      <c r="E65">
        <v>50</v>
      </c>
      <c r="F65">
        <v>10300</v>
      </c>
      <c r="G65" t="s">
        <v>82</v>
      </c>
      <c r="H65">
        <f t="shared" si="1"/>
        <v>2</v>
      </c>
      <c r="I65" t="s">
        <v>83</v>
      </c>
      <c r="J65" t="str">
        <f t="shared" si="2"/>
        <v/>
      </c>
      <c r="K65" t="s">
        <v>120</v>
      </c>
      <c r="L65">
        <f t="shared" si="3"/>
        <v>2</v>
      </c>
      <c r="M65" t="s">
        <v>175</v>
      </c>
      <c r="N65">
        <f t="shared" si="4"/>
        <v>1</v>
      </c>
      <c r="O65" t="s">
        <v>86</v>
      </c>
      <c r="P65">
        <f t="shared" si="5"/>
        <v>4</v>
      </c>
      <c r="Q65" t="s">
        <v>87</v>
      </c>
      <c r="R65">
        <f t="shared" si="6"/>
        <v>4</v>
      </c>
      <c r="S65" t="s">
        <v>88</v>
      </c>
      <c r="T65">
        <f t="shared" si="7"/>
        <v>3</v>
      </c>
      <c r="U65" t="s">
        <v>143</v>
      </c>
      <c r="V65">
        <f t="shared" si="8"/>
        <v>9</v>
      </c>
      <c r="W65" t="s">
        <v>202</v>
      </c>
      <c r="X65">
        <f t="shared" si="9"/>
        <v>5</v>
      </c>
      <c r="Y65" t="s">
        <v>114</v>
      </c>
      <c r="Z65">
        <f t="shared" si="10"/>
        <v>6</v>
      </c>
      <c r="AA65" t="s">
        <v>91</v>
      </c>
      <c r="AB65">
        <f t="shared" si="11"/>
        <v>3</v>
      </c>
      <c r="AC65" t="s">
        <v>92</v>
      </c>
      <c r="AD65">
        <f t="shared" si="12"/>
        <v>8</v>
      </c>
      <c r="AE65">
        <v>7</v>
      </c>
      <c r="AF65">
        <v>6</v>
      </c>
      <c r="AG65">
        <v>1921</v>
      </c>
      <c r="AH65">
        <v>1950</v>
      </c>
      <c r="AI65" t="s">
        <v>93</v>
      </c>
      <c r="AJ65">
        <f t="shared" si="13"/>
        <v>5</v>
      </c>
      <c r="AK65" t="s">
        <v>94</v>
      </c>
      <c r="AL65">
        <f t="shared" si="14"/>
        <v>8</v>
      </c>
      <c r="AM65" t="s">
        <v>203</v>
      </c>
      <c r="AN65">
        <f t="shared" si="15"/>
        <v>7</v>
      </c>
      <c r="AO65" t="s">
        <v>203</v>
      </c>
      <c r="AP65" t="s">
        <v>117</v>
      </c>
      <c r="AQ65">
        <f t="shared" si="16"/>
        <v>2</v>
      </c>
      <c r="AR65">
        <v>0</v>
      </c>
      <c r="AS65" t="s">
        <v>98</v>
      </c>
      <c r="AT65">
        <f t="shared" si="17"/>
        <v>3</v>
      </c>
      <c r="AU65" t="s">
        <v>98</v>
      </c>
      <c r="AV65">
        <f t="shared" si="18"/>
        <v>3</v>
      </c>
      <c r="AW65" t="s">
        <v>126</v>
      </c>
      <c r="AX65">
        <f t="shared" si="19"/>
        <v>3</v>
      </c>
      <c r="AY65" t="s">
        <v>98</v>
      </c>
      <c r="AZ65">
        <f t="shared" si="20"/>
        <v>4</v>
      </c>
      <c r="BA65" t="s">
        <v>98</v>
      </c>
      <c r="BB65">
        <f t="shared" si="21"/>
        <v>4</v>
      </c>
      <c r="BC65" t="s">
        <v>100</v>
      </c>
      <c r="BD65" t="s">
        <v>102</v>
      </c>
      <c r="BE65">
        <f t="shared" si="22"/>
        <v>6</v>
      </c>
      <c r="BF65">
        <v>0</v>
      </c>
      <c r="BG65" t="s">
        <v>102</v>
      </c>
      <c r="BH65">
        <v>0</v>
      </c>
      <c r="BI65">
        <v>576</v>
      </c>
      <c r="BJ65">
        <v>576</v>
      </c>
      <c r="BK65" t="s">
        <v>103</v>
      </c>
      <c r="BL65">
        <f t="shared" si="23"/>
        <v>6</v>
      </c>
      <c r="BM65" t="s">
        <v>97</v>
      </c>
      <c r="BN65" t="s">
        <v>105</v>
      </c>
      <c r="BO65" t="s">
        <v>106</v>
      </c>
      <c r="BP65">
        <f t="shared" si="24"/>
        <v>6</v>
      </c>
      <c r="BQ65">
        <v>902</v>
      </c>
      <c r="BR65">
        <v>808</v>
      </c>
      <c r="BS65">
        <v>0</v>
      </c>
      <c r="BT65">
        <v>1710</v>
      </c>
      <c r="BU65">
        <v>0</v>
      </c>
      <c r="BV65">
        <v>0</v>
      </c>
      <c r="BW65">
        <v>2</v>
      </c>
      <c r="BX65">
        <v>0</v>
      </c>
      <c r="BY65">
        <v>3</v>
      </c>
      <c r="BZ65">
        <v>1</v>
      </c>
      <c r="CA65" t="s">
        <v>98</v>
      </c>
      <c r="CB65">
        <f t="shared" si="25"/>
        <v>4</v>
      </c>
      <c r="CC65">
        <v>9</v>
      </c>
      <c r="CD65" t="s">
        <v>107</v>
      </c>
      <c r="CE65">
        <v>0</v>
      </c>
      <c r="CF65" t="s">
        <v>83</v>
      </c>
      <c r="CG65" t="s">
        <v>127</v>
      </c>
      <c r="CH65">
        <f t="shared" si="26"/>
        <v>5</v>
      </c>
      <c r="CI65">
        <v>1990</v>
      </c>
      <c r="CJ65" t="s">
        <v>102</v>
      </c>
      <c r="CK65">
        <f t="shared" si="27"/>
        <v>2</v>
      </c>
      <c r="CL65">
        <v>2</v>
      </c>
      <c r="CM65">
        <v>480</v>
      </c>
      <c r="CN65" t="s">
        <v>98</v>
      </c>
      <c r="CO65">
        <f t="shared" si="28"/>
        <v>4</v>
      </c>
      <c r="CP65" t="s">
        <v>98</v>
      </c>
      <c r="CQ65">
        <f t="shared" si="29"/>
        <v>4</v>
      </c>
      <c r="CR65" t="s">
        <v>105</v>
      </c>
      <c r="CS65">
        <f t="shared" si="30"/>
        <v>3</v>
      </c>
      <c r="CT65">
        <v>12</v>
      </c>
      <c r="CU65">
        <v>11</v>
      </c>
      <c r="CV65">
        <v>64</v>
      </c>
      <c r="CW65">
        <v>0</v>
      </c>
      <c r="CX65">
        <v>0</v>
      </c>
      <c r="CY65">
        <v>0</v>
      </c>
      <c r="CZ65" t="s">
        <v>83</v>
      </c>
      <c r="DA65" t="s">
        <v>165</v>
      </c>
      <c r="DB65">
        <f t="shared" si="31"/>
        <v>4</v>
      </c>
      <c r="DC65" t="s">
        <v>83</v>
      </c>
      <c r="DD65">
        <v>0</v>
      </c>
      <c r="DE65">
        <v>4</v>
      </c>
      <c r="DF65">
        <v>2010</v>
      </c>
      <c r="DG65">
        <f t="shared" si="34"/>
        <v>13</v>
      </c>
      <c r="DH65" t="s">
        <v>110</v>
      </c>
      <c r="DI65">
        <f t="shared" si="32"/>
        <v>4</v>
      </c>
      <c r="DJ65" t="s">
        <v>111</v>
      </c>
      <c r="DK65">
        <f t="shared" si="33"/>
        <v>5</v>
      </c>
      <c r="DL65">
        <v>140000</v>
      </c>
    </row>
    <row r="66" spans="1:116" x14ac:dyDescent="0.35">
      <c r="A66">
        <v>65</v>
      </c>
      <c r="B66">
        <v>60</v>
      </c>
      <c r="C66" t="s">
        <v>81</v>
      </c>
      <c r="D66">
        <f t="shared" ref="D66:D129" si="35">VLOOKUP($C66,MSZoning,2,0)</f>
        <v>4</v>
      </c>
      <c r="E66" t="s">
        <v>83</v>
      </c>
      <c r="F66">
        <v>9375</v>
      </c>
      <c r="G66" t="s">
        <v>82</v>
      </c>
      <c r="H66">
        <f t="shared" ref="H66:H129" si="36">VLOOKUP(G66,Street,2,0)</f>
        <v>2</v>
      </c>
      <c r="I66" t="s">
        <v>83</v>
      </c>
      <c r="J66" t="str">
        <f t="shared" ref="J66:J129" si="37">IFERROR(VLOOKUP(I66,Alley,2,0),"")</f>
        <v/>
      </c>
      <c r="K66" t="s">
        <v>84</v>
      </c>
      <c r="L66">
        <f t="shared" ref="L66:L129" si="38">VLOOKUP(K66,LotShape,2,0)</f>
        <v>1</v>
      </c>
      <c r="M66" t="s">
        <v>85</v>
      </c>
      <c r="N66">
        <f t="shared" ref="N66:N129" si="39">VLOOKUP(M66,LandContour,2,0)</f>
        <v>2</v>
      </c>
      <c r="O66" t="s">
        <v>86</v>
      </c>
      <c r="P66">
        <f t="shared" ref="P66:P129" si="40">VLOOKUP(O66,Utilities,2,0)</f>
        <v>4</v>
      </c>
      <c r="Q66" t="s">
        <v>87</v>
      </c>
      <c r="R66">
        <f t="shared" ref="R66:R129" si="41">VLOOKUP(Q66,LotConfig,2,0)</f>
        <v>4</v>
      </c>
      <c r="S66" t="s">
        <v>88</v>
      </c>
      <c r="T66">
        <f t="shared" ref="T66:T129" si="42">VLOOKUP(S66,LandSlope,2,0)</f>
        <v>3</v>
      </c>
      <c r="U66" t="s">
        <v>89</v>
      </c>
      <c r="V66">
        <f t="shared" ref="V66:V129" si="43">VLOOKUP(U66,Neighborhood,2,0)</f>
        <v>16</v>
      </c>
      <c r="W66" t="s">
        <v>90</v>
      </c>
      <c r="X66">
        <f t="shared" ref="X66:X129" si="44">VLOOKUP(W66,Condition1,2,0)</f>
        <v>7</v>
      </c>
      <c r="Y66" t="s">
        <v>90</v>
      </c>
      <c r="Z66">
        <f t="shared" ref="Z66:Z129" si="45">VLOOKUP(Y66,Condition2,2,0)</f>
        <v>7</v>
      </c>
      <c r="AA66" t="s">
        <v>91</v>
      </c>
      <c r="AB66">
        <f t="shared" ref="AB66:AB129" si="46">VLOOKUP(AA66,BldgType,2,0)</f>
        <v>3</v>
      </c>
      <c r="AC66" t="s">
        <v>92</v>
      </c>
      <c r="AD66">
        <f t="shared" ref="AD66:AD129" si="47">VLOOKUP(AC66,HouseStyle,2,0)</f>
        <v>8</v>
      </c>
      <c r="AE66">
        <v>7</v>
      </c>
      <c r="AF66">
        <v>5</v>
      </c>
      <c r="AG66">
        <v>1997</v>
      </c>
      <c r="AH66">
        <v>1998</v>
      </c>
      <c r="AI66" t="s">
        <v>93</v>
      </c>
      <c r="AJ66">
        <f t="shared" ref="AJ66:AJ129" si="48">VLOOKUP(AI66,RoofStyle,2,0)</f>
        <v>5</v>
      </c>
      <c r="AK66" t="s">
        <v>94</v>
      </c>
      <c r="AL66">
        <f t="shared" ref="AL66:AL129" si="49">VLOOKUP(AK66,RoofMatl,2,0)</f>
        <v>8</v>
      </c>
      <c r="AM66" t="s">
        <v>95</v>
      </c>
      <c r="AN66">
        <f t="shared" ref="AN66:AN129" si="50">VLOOKUP(AM66,Exterior1st,2,0)</f>
        <v>14</v>
      </c>
      <c r="AO66" t="s">
        <v>95</v>
      </c>
      <c r="AP66" t="s">
        <v>96</v>
      </c>
      <c r="AQ66">
        <f t="shared" ref="AQ66:AQ129" si="51">VLOOKUP(AP66,MasVnrType,2,0)</f>
        <v>4</v>
      </c>
      <c r="AR66">
        <v>573</v>
      </c>
      <c r="AS66" t="s">
        <v>98</v>
      </c>
      <c r="AT66">
        <f t="shared" ref="AT66:AT129" si="52">VLOOKUP(AS66,ExterQual,2,0)</f>
        <v>3</v>
      </c>
      <c r="AU66" t="s">
        <v>98</v>
      </c>
      <c r="AV66">
        <f t="shared" ref="AV66:AV129" si="53">VLOOKUP(AU66,ExterCond,2,0)</f>
        <v>3</v>
      </c>
      <c r="AW66" t="s">
        <v>99</v>
      </c>
      <c r="AX66">
        <f t="shared" ref="AX66:AX129" si="54">VLOOKUP(AW66,Foundation,2,0)</f>
        <v>6</v>
      </c>
      <c r="AY66" t="s">
        <v>97</v>
      </c>
      <c r="AZ66">
        <f t="shared" ref="AZ66:AZ129" si="55">VLOOKUP(AY66,BsmtQual,2,0)</f>
        <v>5</v>
      </c>
      <c r="BA66" t="s">
        <v>98</v>
      </c>
      <c r="BB66">
        <f t="shared" ref="BB66:BB129" si="56">VLOOKUP(BA66,BsmtCond,2,0)</f>
        <v>4</v>
      </c>
      <c r="BC66" t="s">
        <v>100</v>
      </c>
      <c r="BD66" t="s">
        <v>101</v>
      </c>
      <c r="BE66">
        <f t="shared" ref="BE66:BE129" si="57">VLOOKUP(BD66,BsmtFinType1,2,0)</f>
        <v>7</v>
      </c>
      <c r="BF66">
        <v>739</v>
      </c>
      <c r="BG66" t="s">
        <v>102</v>
      </c>
      <c r="BH66">
        <v>0</v>
      </c>
      <c r="BI66">
        <v>318</v>
      </c>
      <c r="BJ66">
        <v>1057</v>
      </c>
      <c r="BK66" t="s">
        <v>103</v>
      </c>
      <c r="BL66">
        <f t="shared" ref="BL66:BL129" si="58">VLOOKUP(BK66,Heating,2,0)</f>
        <v>6</v>
      </c>
      <c r="BM66" t="s">
        <v>104</v>
      </c>
      <c r="BN66" t="s">
        <v>105</v>
      </c>
      <c r="BO66" t="s">
        <v>106</v>
      </c>
      <c r="BP66">
        <f t="shared" ref="BP66:BP129" si="59">VLOOKUP(BO66,Electrical,2,0)</f>
        <v>6</v>
      </c>
      <c r="BQ66">
        <v>1057</v>
      </c>
      <c r="BR66">
        <v>977</v>
      </c>
      <c r="BS66">
        <v>0</v>
      </c>
      <c r="BT66">
        <v>2034</v>
      </c>
      <c r="BU66">
        <v>1</v>
      </c>
      <c r="BV66">
        <v>0</v>
      </c>
      <c r="BW66">
        <v>2</v>
      </c>
      <c r="BX66">
        <v>1</v>
      </c>
      <c r="BY66">
        <v>3</v>
      </c>
      <c r="BZ66">
        <v>1</v>
      </c>
      <c r="CA66" t="s">
        <v>97</v>
      </c>
      <c r="CB66">
        <f t="shared" ref="CB66:CB129" si="60">VLOOKUP(CA66,BsmtQual,2,0)</f>
        <v>5</v>
      </c>
      <c r="CC66">
        <v>8</v>
      </c>
      <c r="CD66" t="s">
        <v>107</v>
      </c>
      <c r="CE66">
        <v>0</v>
      </c>
      <c r="CF66" t="s">
        <v>83</v>
      </c>
      <c r="CG66" t="s">
        <v>108</v>
      </c>
      <c r="CH66">
        <f t="shared" ref="CH66:CH129" si="61">VLOOKUP(CG66,GarageType,2,0)</f>
        <v>6</v>
      </c>
      <c r="CI66">
        <v>1998</v>
      </c>
      <c r="CJ66" t="s">
        <v>109</v>
      </c>
      <c r="CK66">
        <f t="shared" ref="CK66:CK129" si="62">VLOOKUP(CJ66,GarageFinish,2,0)</f>
        <v>3</v>
      </c>
      <c r="CL66">
        <v>2</v>
      </c>
      <c r="CM66">
        <v>645</v>
      </c>
      <c r="CN66" t="s">
        <v>98</v>
      </c>
      <c r="CO66">
        <f t="shared" ref="CO66:CO129" si="63">VLOOKUP(CN66,BsmtQual,2,0)</f>
        <v>4</v>
      </c>
      <c r="CP66" t="s">
        <v>98</v>
      </c>
      <c r="CQ66">
        <f t="shared" ref="CQ66:CQ129" si="64">VLOOKUP(CP66,BsmtQual,2,0)</f>
        <v>4</v>
      </c>
      <c r="CR66" t="s">
        <v>105</v>
      </c>
      <c r="CS66">
        <f t="shared" ref="CS66:CS129" si="65">VLOOKUP(CR66,PavedDrive,2,0)</f>
        <v>3</v>
      </c>
      <c r="CT66">
        <v>576</v>
      </c>
      <c r="CU66">
        <v>36</v>
      </c>
      <c r="CV66">
        <v>0</v>
      </c>
      <c r="CW66">
        <v>0</v>
      </c>
      <c r="CX66">
        <v>0</v>
      </c>
      <c r="CY66">
        <v>0</v>
      </c>
      <c r="CZ66" t="s">
        <v>83</v>
      </c>
      <c r="DA66" t="s">
        <v>165</v>
      </c>
      <c r="DB66">
        <f t="shared" ref="DB66:DB129" si="66">VLOOKUP(DA66,Fence,2,0)</f>
        <v>4</v>
      </c>
      <c r="DC66" t="s">
        <v>83</v>
      </c>
      <c r="DD66">
        <v>0</v>
      </c>
      <c r="DE66">
        <v>2</v>
      </c>
      <c r="DF66">
        <v>2009</v>
      </c>
      <c r="DG66">
        <f t="shared" si="34"/>
        <v>14</v>
      </c>
      <c r="DH66" t="s">
        <v>110</v>
      </c>
      <c r="DI66">
        <f t="shared" ref="DI66:DI129" si="67">VLOOKUP(DH66,SaleType,2,0)</f>
        <v>4</v>
      </c>
      <c r="DJ66" t="s">
        <v>111</v>
      </c>
      <c r="DK66">
        <f t="shared" ref="DK66:DK129" si="68">VLOOKUP(DJ66,SaleCondition,2,0)</f>
        <v>5</v>
      </c>
      <c r="DL66">
        <v>219500</v>
      </c>
    </row>
    <row r="67" spans="1:116" x14ac:dyDescent="0.35">
      <c r="A67">
        <v>66</v>
      </c>
      <c r="B67">
        <v>60</v>
      </c>
      <c r="C67" t="s">
        <v>81</v>
      </c>
      <c r="D67">
        <f t="shared" si="35"/>
        <v>4</v>
      </c>
      <c r="E67">
        <v>76</v>
      </c>
      <c r="F67">
        <v>9591</v>
      </c>
      <c r="G67" t="s">
        <v>82</v>
      </c>
      <c r="H67">
        <f t="shared" si="36"/>
        <v>2</v>
      </c>
      <c r="I67" t="s">
        <v>83</v>
      </c>
      <c r="J67" t="str">
        <f t="shared" si="37"/>
        <v/>
      </c>
      <c r="K67" t="s">
        <v>84</v>
      </c>
      <c r="L67">
        <f t="shared" si="38"/>
        <v>1</v>
      </c>
      <c r="M67" t="s">
        <v>85</v>
      </c>
      <c r="N67">
        <f t="shared" si="39"/>
        <v>2</v>
      </c>
      <c r="O67" t="s">
        <v>86</v>
      </c>
      <c r="P67">
        <f t="shared" si="40"/>
        <v>4</v>
      </c>
      <c r="Q67" t="s">
        <v>87</v>
      </c>
      <c r="R67">
        <f t="shared" si="41"/>
        <v>4</v>
      </c>
      <c r="S67" t="s">
        <v>88</v>
      </c>
      <c r="T67">
        <f t="shared" si="42"/>
        <v>3</v>
      </c>
      <c r="U67" t="s">
        <v>154</v>
      </c>
      <c r="V67">
        <f t="shared" si="43"/>
        <v>19</v>
      </c>
      <c r="W67" t="s">
        <v>90</v>
      </c>
      <c r="X67">
        <f t="shared" si="44"/>
        <v>7</v>
      </c>
      <c r="Y67" t="s">
        <v>90</v>
      </c>
      <c r="Z67">
        <f t="shared" si="45"/>
        <v>7</v>
      </c>
      <c r="AA67" t="s">
        <v>91</v>
      </c>
      <c r="AB67">
        <f t="shared" si="46"/>
        <v>3</v>
      </c>
      <c r="AC67" t="s">
        <v>92</v>
      </c>
      <c r="AD67">
        <f t="shared" si="47"/>
        <v>8</v>
      </c>
      <c r="AE67">
        <v>8</v>
      </c>
      <c r="AF67">
        <v>5</v>
      </c>
      <c r="AG67">
        <v>2004</v>
      </c>
      <c r="AH67">
        <v>2005</v>
      </c>
      <c r="AI67" t="s">
        <v>93</v>
      </c>
      <c r="AJ67">
        <f t="shared" si="48"/>
        <v>5</v>
      </c>
      <c r="AK67" t="s">
        <v>94</v>
      </c>
      <c r="AL67">
        <f t="shared" si="49"/>
        <v>8</v>
      </c>
      <c r="AM67" t="s">
        <v>95</v>
      </c>
      <c r="AN67">
        <f t="shared" si="50"/>
        <v>14</v>
      </c>
      <c r="AO67" t="s">
        <v>95</v>
      </c>
      <c r="AP67" t="s">
        <v>96</v>
      </c>
      <c r="AQ67">
        <f t="shared" si="51"/>
        <v>4</v>
      </c>
      <c r="AR67">
        <v>344</v>
      </c>
      <c r="AS67" t="s">
        <v>97</v>
      </c>
      <c r="AT67">
        <f t="shared" si="52"/>
        <v>4</v>
      </c>
      <c r="AU67" t="s">
        <v>98</v>
      </c>
      <c r="AV67">
        <f t="shared" si="53"/>
        <v>3</v>
      </c>
      <c r="AW67" t="s">
        <v>99</v>
      </c>
      <c r="AX67">
        <f t="shared" si="54"/>
        <v>6</v>
      </c>
      <c r="AY67" t="s">
        <v>104</v>
      </c>
      <c r="AZ67">
        <f t="shared" si="55"/>
        <v>6</v>
      </c>
      <c r="BA67" t="s">
        <v>98</v>
      </c>
      <c r="BB67">
        <f t="shared" si="56"/>
        <v>4</v>
      </c>
      <c r="BC67" t="s">
        <v>130</v>
      </c>
      <c r="BD67" t="s">
        <v>102</v>
      </c>
      <c r="BE67">
        <f t="shared" si="57"/>
        <v>6</v>
      </c>
      <c r="BF67">
        <v>0</v>
      </c>
      <c r="BG67" t="s">
        <v>102</v>
      </c>
      <c r="BH67">
        <v>0</v>
      </c>
      <c r="BI67">
        <v>1143</v>
      </c>
      <c r="BJ67">
        <v>1143</v>
      </c>
      <c r="BK67" t="s">
        <v>103</v>
      </c>
      <c r="BL67">
        <f t="shared" si="58"/>
        <v>6</v>
      </c>
      <c r="BM67" t="s">
        <v>104</v>
      </c>
      <c r="BN67" t="s">
        <v>105</v>
      </c>
      <c r="BO67" t="s">
        <v>106</v>
      </c>
      <c r="BP67">
        <f t="shared" si="59"/>
        <v>6</v>
      </c>
      <c r="BQ67">
        <v>1143</v>
      </c>
      <c r="BR67">
        <v>1330</v>
      </c>
      <c r="BS67">
        <v>0</v>
      </c>
      <c r="BT67">
        <v>2473</v>
      </c>
      <c r="BU67">
        <v>0</v>
      </c>
      <c r="BV67">
        <v>0</v>
      </c>
      <c r="BW67">
        <v>2</v>
      </c>
      <c r="BX67">
        <v>1</v>
      </c>
      <c r="BY67">
        <v>4</v>
      </c>
      <c r="BZ67">
        <v>1</v>
      </c>
      <c r="CA67" t="s">
        <v>97</v>
      </c>
      <c r="CB67">
        <f t="shared" si="60"/>
        <v>5</v>
      </c>
      <c r="CC67">
        <v>9</v>
      </c>
      <c r="CD67" t="s">
        <v>107</v>
      </c>
      <c r="CE67">
        <v>1</v>
      </c>
      <c r="CF67" t="s">
        <v>97</v>
      </c>
      <c r="CG67" t="s">
        <v>156</v>
      </c>
      <c r="CH67">
        <f t="shared" si="61"/>
        <v>7</v>
      </c>
      <c r="CI67">
        <v>2004</v>
      </c>
      <c r="CJ67" t="s">
        <v>109</v>
      </c>
      <c r="CK67">
        <f t="shared" si="62"/>
        <v>3</v>
      </c>
      <c r="CL67">
        <v>3</v>
      </c>
      <c r="CM67">
        <v>852</v>
      </c>
      <c r="CN67" t="s">
        <v>98</v>
      </c>
      <c r="CO67">
        <f t="shared" si="63"/>
        <v>4</v>
      </c>
      <c r="CP67" t="s">
        <v>98</v>
      </c>
      <c r="CQ67">
        <f t="shared" si="64"/>
        <v>4</v>
      </c>
      <c r="CR67" t="s">
        <v>105</v>
      </c>
      <c r="CS67">
        <f t="shared" si="65"/>
        <v>3</v>
      </c>
      <c r="CT67">
        <v>192</v>
      </c>
      <c r="CU67">
        <v>151</v>
      </c>
      <c r="CV67">
        <v>0</v>
      </c>
      <c r="CW67">
        <v>0</v>
      </c>
      <c r="CX67">
        <v>0</v>
      </c>
      <c r="CY67">
        <v>0</v>
      </c>
      <c r="CZ67" t="s">
        <v>83</v>
      </c>
      <c r="DA67" t="s">
        <v>83</v>
      </c>
      <c r="DB67">
        <f t="shared" si="66"/>
        <v>5</v>
      </c>
      <c r="DC67" t="s">
        <v>83</v>
      </c>
      <c r="DD67">
        <v>0</v>
      </c>
      <c r="DE67">
        <v>10</v>
      </c>
      <c r="DF67">
        <v>2007</v>
      </c>
      <c r="DG67">
        <f t="shared" ref="DG67:DG130" si="69">2023-DF67</f>
        <v>16</v>
      </c>
      <c r="DH67" t="s">
        <v>110</v>
      </c>
      <c r="DI67">
        <f t="shared" si="67"/>
        <v>4</v>
      </c>
      <c r="DJ67" t="s">
        <v>111</v>
      </c>
      <c r="DK67">
        <f t="shared" si="68"/>
        <v>5</v>
      </c>
      <c r="DL67">
        <v>317000</v>
      </c>
    </row>
    <row r="68" spans="1:116" x14ac:dyDescent="0.35">
      <c r="A68">
        <v>67</v>
      </c>
      <c r="B68">
        <v>20</v>
      </c>
      <c r="C68" t="s">
        <v>81</v>
      </c>
      <c r="D68">
        <f t="shared" si="35"/>
        <v>4</v>
      </c>
      <c r="E68" t="s">
        <v>83</v>
      </c>
      <c r="F68">
        <v>19900</v>
      </c>
      <c r="G68" t="s">
        <v>82</v>
      </c>
      <c r="H68">
        <f t="shared" si="36"/>
        <v>2</v>
      </c>
      <c r="I68" t="s">
        <v>83</v>
      </c>
      <c r="J68" t="str">
        <f t="shared" si="37"/>
        <v/>
      </c>
      <c r="K68" t="s">
        <v>84</v>
      </c>
      <c r="L68">
        <f t="shared" si="38"/>
        <v>1</v>
      </c>
      <c r="M68" t="s">
        <v>85</v>
      </c>
      <c r="N68">
        <f t="shared" si="39"/>
        <v>2</v>
      </c>
      <c r="O68" t="s">
        <v>86</v>
      </c>
      <c r="P68">
        <f t="shared" si="40"/>
        <v>4</v>
      </c>
      <c r="Q68" t="s">
        <v>87</v>
      </c>
      <c r="R68">
        <f t="shared" si="41"/>
        <v>4</v>
      </c>
      <c r="S68" t="s">
        <v>88</v>
      </c>
      <c r="T68">
        <f t="shared" si="42"/>
        <v>3</v>
      </c>
      <c r="U68" t="s">
        <v>162</v>
      </c>
      <c r="V68">
        <f t="shared" si="43"/>
        <v>7</v>
      </c>
      <c r="W68" t="s">
        <v>204</v>
      </c>
      <c r="X68">
        <f t="shared" si="44"/>
        <v>4</v>
      </c>
      <c r="Y68" t="s">
        <v>90</v>
      </c>
      <c r="Z68">
        <f t="shared" si="45"/>
        <v>7</v>
      </c>
      <c r="AA68" t="s">
        <v>91</v>
      </c>
      <c r="AB68">
        <f t="shared" si="46"/>
        <v>3</v>
      </c>
      <c r="AC68" t="s">
        <v>115</v>
      </c>
      <c r="AD68">
        <f t="shared" si="47"/>
        <v>4</v>
      </c>
      <c r="AE68">
        <v>7</v>
      </c>
      <c r="AF68">
        <v>5</v>
      </c>
      <c r="AG68">
        <v>1970</v>
      </c>
      <c r="AH68">
        <v>1989</v>
      </c>
      <c r="AI68" t="s">
        <v>93</v>
      </c>
      <c r="AJ68">
        <f t="shared" si="48"/>
        <v>5</v>
      </c>
      <c r="AK68" t="s">
        <v>94</v>
      </c>
      <c r="AL68">
        <f t="shared" si="49"/>
        <v>8</v>
      </c>
      <c r="AM68" t="s">
        <v>161</v>
      </c>
      <c r="AN68">
        <f t="shared" si="50"/>
        <v>3</v>
      </c>
      <c r="AO68" t="s">
        <v>161</v>
      </c>
      <c r="AP68" t="s">
        <v>96</v>
      </c>
      <c r="AQ68">
        <f t="shared" si="51"/>
        <v>4</v>
      </c>
      <c r="AR68">
        <v>287</v>
      </c>
      <c r="AS68" t="s">
        <v>98</v>
      </c>
      <c r="AT68">
        <f t="shared" si="52"/>
        <v>3</v>
      </c>
      <c r="AU68" t="s">
        <v>98</v>
      </c>
      <c r="AV68">
        <f t="shared" si="53"/>
        <v>3</v>
      </c>
      <c r="AW68" t="s">
        <v>118</v>
      </c>
      <c r="AX68">
        <f t="shared" si="54"/>
        <v>2</v>
      </c>
      <c r="AY68" t="s">
        <v>97</v>
      </c>
      <c r="AZ68">
        <f t="shared" si="55"/>
        <v>5</v>
      </c>
      <c r="BA68" t="s">
        <v>98</v>
      </c>
      <c r="BB68">
        <f t="shared" si="56"/>
        <v>4</v>
      </c>
      <c r="BC68" t="s">
        <v>97</v>
      </c>
      <c r="BD68" t="s">
        <v>101</v>
      </c>
      <c r="BE68">
        <f t="shared" si="57"/>
        <v>7</v>
      </c>
      <c r="BF68">
        <v>912</v>
      </c>
      <c r="BG68" t="s">
        <v>102</v>
      </c>
      <c r="BH68">
        <v>0</v>
      </c>
      <c r="BI68">
        <v>1035</v>
      </c>
      <c r="BJ68">
        <v>1947</v>
      </c>
      <c r="BK68" t="s">
        <v>103</v>
      </c>
      <c r="BL68">
        <f t="shared" si="58"/>
        <v>6</v>
      </c>
      <c r="BM68" t="s">
        <v>98</v>
      </c>
      <c r="BN68" t="s">
        <v>105</v>
      </c>
      <c r="BO68" t="s">
        <v>106</v>
      </c>
      <c r="BP68">
        <f t="shared" si="59"/>
        <v>6</v>
      </c>
      <c r="BQ68">
        <v>2207</v>
      </c>
      <c r="BR68">
        <v>0</v>
      </c>
      <c r="BS68">
        <v>0</v>
      </c>
      <c r="BT68">
        <v>2207</v>
      </c>
      <c r="BU68">
        <v>1</v>
      </c>
      <c r="BV68">
        <v>0</v>
      </c>
      <c r="BW68">
        <v>2</v>
      </c>
      <c r="BX68">
        <v>0</v>
      </c>
      <c r="BY68">
        <v>3</v>
      </c>
      <c r="BZ68">
        <v>1</v>
      </c>
      <c r="CA68" t="s">
        <v>98</v>
      </c>
      <c r="CB68">
        <f t="shared" si="60"/>
        <v>4</v>
      </c>
      <c r="CC68">
        <v>7</v>
      </c>
      <c r="CD68" t="s">
        <v>146</v>
      </c>
      <c r="CE68">
        <v>1</v>
      </c>
      <c r="CF68" t="s">
        <v>97</v>
      </c>
      <c r="CG68" t="s">
        <v>108</v>
      </c>
      <c r="CH68">
        <f t="shared" si="61"/>
        <v>6</v>
      </c>
      <c r="CI68">
        <v>1970</v>
      </c>
      <c r="CJ68" t="s">
        <v>109</v>
      </c>
      <c r="CK68">
        <f t="shared" si="62"/>
        <v>3</v>
      </c>
      <c r="CL68">
        <v>2</v>
      </c>
      <c r="CM68">
        <v>576</v>
      </c>
      <c r="CN68" t="s">
        <v>98</v>
      </c>
      <c r="CO68">
        <f t="shared" si="63"/>
        <v>4</v>
      </c>
      <c r="CP68" t="s">
        <v>98</v>
      </c>
      <c r="CQ68">
        <f t="shared" si="64"/>
        <v>4</v>
      </c>
      <c r="CR68" t="s">
        <v>105</v>
      </c>
      <c r="CS68">
        <f t="shared" si="65"/>
        <v>3</v>
      </c>
      <c r="CT68">
        <v>301</v>
      </c>
      <c r="CU68">
        <v>0</v>
      </c>
      <c r="CV68">
        <v>0</v>
      </c>
      <c r="CW68">
        <v>0</v>
      </c>
      <c r="CX68">
        <v>0</v>
      </c>
      <c r="CY68">
        <v>0</v>
      </c>
      <c r="CZ68" t="s">
        <v>83</v>
      </c>
      <c r="DA68" t="s">
        <v>83</v>
      </c>
      <c r="DB68">
        <f t="shared" si="66"/>
        <v>5</v>
      </c>
      <c r="DC68" t="s">
        <v>83</v>
      </c>
      <c r="DD68">
        <v>0</v>
      </c>
      <c r="DE68">
        <v>7</v>
      </c>
      <c r="DF68">
        <v>2010</v>
      </c>
      <c r="DG68">
        <f t="shared" si="69"/>
        <v>13</v>
      </c>
      <c r="DH68" t="s">
        <v>110</v>
      </c>
      <c r="DI68">
        <f t="shared" si="67"/>
        <v>4</v>
      </c>
      <c r="DJ68" t="s">
        <v>111</v>
      </c>
      <c r="DK68">
        <f t="shared" si="68"/>
        <v>5</v>
      </c>
      <c r="DL68">
        <v>180000</v>
      </c>
    </row>
    <row r="69" spans="1:116" x14ac:dyDescent="0.35">
      <c r="A69">
        <v>68</v>
      </c>
      <c r="B69">
        <v>20</v>
      </c>
      <c r="C69" t="s">
        <v>81</v>
      </c>
      <c r="D69">
        <f t="shared" si="35"/>
        <v>4</v>
      </c>
      <c r="E69">
        <v>72</v>
      </c>
      <c r="F69">
        <v>10665</v>
      </c>
      <c r="G69" t="s">
        <v>82</v>
      </c>
      <c r="H69">
        <f t="shared" si="36"/>
        <v>2</v>
      </c>
      <c r="I69" t="s">
        <v>83</v>
      </c>
      <c r="J69" t="str">
        <f t="shared" si="37"/>
        <v/>
      </c>
      <c r="K69" t="s">
        <v>120</v>
      </c>
      <c r="L69">
        <f t="shared" si="38"/>
        <v>2</v>
      </c>
      <c r="M69" t="s">
        <v>85</v>
      </c>
      <c r="N69">
        <f t="shared" si="39"/>
        <v>2</v>
      </c>
      <c r="O69" t="s">
        <v>86</v>
      </c>
      <c r="P69">
        <f t="shared" si="40"/>
        <v>4</v>
      </c>
      <c r="Q69" t="s">
        <v>87</v>
      </c>
      <c r="R69">
        <f t="shared" si="41"/>
        <v>4</v>
      </c>
      <c r="S69" t="s">
        <v>88</v>
      </c>
      <c r="T69">
        <f t="shared" si="42"/>
        <v>3</v>
      </c>
      <c r="U69" t="s">
        <v>89</v>
      </c>
      <c r="V69">
        <f t="shared" si="43"/>
        <v>16</v>
      </c>
      <c r="W69" t="s">
        <v>90</v>
      </c>
      <c r="X69">
        <f t="shared" si="44"/>
        <v>7</v>
      </c>
      <c r="Y69" t="s">
        <v>90</v>
      </c>
      <c r="Z69">
        <f t="shared" si="45"/>
        <v>7</v>
      </c>
      <c r="AA69" t="s">
        <v>91</v>
      </c>
      <c r="AB69">
        <f t="shared" si="46"/>
        <v>3</v>
      </c>
      <c r="AC69" t="s">
        <v>115</v>
      </c>
      <c r="AD69">
        <f t="shared" si="47"/>
        <v>4</v>
      </c>
      <c r="AE69">
        <v>7</v>
      </c>
      <c r="AF69">
        <v>5</v>
      </c>
      <c r="AG69">
        <v>2003</v>
      </c>
      <c r="AH69">
        <v>2003</v>
      </c>
      <c r="AI69" t="s">
        <v>93</v>
      </c>
      <c r="AJ69">
        <f t="shared" si="48"/>
        <v>5</v>
      </c>
      <c r="AK69" t="s">
        <v>94</v>
      </c>
      <c r="AL69">
        <f t="shared" si="49"/>
        <v>8</v>
      </c>
      <c r="AM69" t="s">
        <v>95</v>
      </c>
      <c r="AN69">
        <f t="shared" si="50"/>
        <v>14</v>
      </c>
      <c r="AO69" t="s">
        <v>95</v>
      </c>
      <c r="AP69" t="s">
        <v>96</v>
      </c>
      <c r="AQ69">
        <f t="shared" si="51"/>
        <v>4</v>
      </c>
      <c r="AR69">
        <v>167</v>
      </c>
      <c r="AS69" t="s">
        <v>97</v>
      </c>
      <c r="AT69">
        <f t="shared" si="52"/>
        <v>4</v>
      </c>
      <c r="AU69" t="s">
        <v>98</v>
      </c>
      <c r="AV69">
        <f t="shared" si="53"/>
        <v>3</v>
      </c>
      <c r="AW69" t="s">
        <v>99</v>
      </c>
      <c r="AX69">
        <f t="shared" si="54"/>
        <v>6</v>
      </c>
      <c r="AY69" t="s">
        <v>97</v>
      </c>
      <c r="AZ69">
        <f t="shared" si="55"/>
        <v>5</v>
      </c>
      <c r="BA69" t="s">
        <v>98</v>
      </c>
      <c r="BB69">
        <f t="shared" si="56"/>
        <v>4</v>
      </c>
      <c r="BC69" t="s">
        <v>130</v>
      </c>
      <c r="BD69" t="s">
        <v>101</v>
      </c>
      <c r="BE69">
        <f t="shared" si="57"/>
        <v>7</v>
      </c>
      <c r="BF69">
        <v>1013</v>
      </c>
      <c r="BG69" t="s">
        <v>102</v>
      </c>
      <c r="BH69">
        <v>0</v>
      </c>
      <c r="BI69">
        <v>440</v>
      </c>
      <c r="BJ69">
        <v>1453</v>
      </c>
      <c r="BK69" t="s">
        <v>103</v>
      </c>
      <c r="BL69">
        <f t="shared" si="58"/>
        <v>6</v>
      </c>
      <c r="BM69" t="s">
        <v>104</v>
      </c>
      <c r="BN69" t="s">
        <v>105</v>
      </c>
      <c r="BO69" t="s">
        <v>106</v>
      </c>
      <c r="BP69">
        <f t="shared" si="59"/>
        <v>6</v>
      </c>
      <c r="BQ69">
        <v>1479</v>
      </c>
      <c r="BR69">
        <v>0</v>
      </c>
      <c r="BS69">
        <v>0</v>
      </c>
      <c r="BT69">
        <v>1479</v>
      </c>
      <c r="BU69">
        <v>1</v>
      </c>
      <c r="BV69">
        <v>0</v>
      </c>
      <c r="BW69">
        <v>2</v>
      </c>
      <c r="BX69">
        <v>0</v>
      </c>
      <c r="BY69">
        <v>3</v>
      </c>
      <c r="BZ69">
        <v>1</v>
      </c>
      <c r="CA69" t="s">
        <v>97</v>
      </c>
      <c r="CB69">
        <f t="shared" si="60"/>
        <v>5</v>
      </c>
      <c r="CC69">
        <v>7</v>
      </c>
      <c r="CD69" t="s">
        <v>107</v>
      </c>
      <c r="CE69">
        <v>0</v>
      </c>
      <c r="CF69" t="s">
        <v>83</v>
      </c>
      <c r="CG69" t="s">
        <v>108</v>
      </c>
      <c r="CH69">
        <f t="shared" si="61"/>
        <v>6</v>
      </c>
      <c r="CI69">
        <v>2003</v>
      </c>
      <c r="CJ69" t="s">
        <v>109</v>
      </c>
      <c r="CK69">
        <f t="shared" si="62"/>
        <v>3</v>
      </c>
      <c r="CL69">
        <v>2</v>
      </c>
      <c r="CM69">
        <v>558</v>
      </c>
      <c r="CN69" t="s">
        <v>98</v>
      </c>
      <c r="CO69">
        <f t="shared" si="63"/>
        <v>4</v>
      </c>
      <c r="CP69" t="s">
        <v>98</v>
      </c>
      <c r="CQ69">
        <f t="shared" si="64"/>
        <v>4</v>
      </c>
      <c r="CR69" t="s">
        <v>105</v>
      </c>
      <c r="CS69">
        <f t="shared" si="65"/>
        <v>3</v>
      </c>
      <c r="CT69">
        <v>144</v>
      </c>
      <c r="CU69">
        <v>29</v>
      </c>
      <c r="CV69">
        <v>0</v>
      </c>
      <c r="CW69">
        <v>0</v>
      </c>
      <c r="CX69">
        <v>0</v>
      </c>
      <c r="CY69">
        <v>0</v>
      </c>
      <c r="CZ69" t="s">
        <v>83</v>
      </c>
      <c r="DA69" t="s">
        <v>83</v>
      </c>
      <c r="DB69">
        <f t="shared" si="66"/>
        <v>5</v>
      </c>
      <c r="DC69" t="s">
        <v>83</v>
      </c>
      <c r="DD69">
        <v>0</v>
      </c>
      <c r="DE69">
        <v>6</v>
      </c>
      <c r="DF69">
        <v>2007</v>
      </c>
      <c r="DG69">
        <f t="shared" si="69"/>
        <v>16</v>
      </c>
      <c r="DH69" t="s">
        <v>110</v>
      </c>
      <c r="DI69">
        <f t="shared" si="67"/>
        <v>4</v>
      </c>
      <c r="DJ69" t="s">
        <v>111</v>
      </c>
      <c r="DK69">
        <f t="shared" si="68"/>
        <v>5</v>
      </c>
      <c r="DL69">
        <v>226000</v>
      </c>
    </row>
    <row r="70" spans="1:116" x14ac:dyDescent="0.35">
      <c r="A70">
        <v>69</v>
      </c>
      <c r="B70">
        <v>30</v>
      </c>
      <c r="C70" t="s">
        <v>142</v>
      </c>
      <c r="D70">
        <f t="shared" si="35"/>
        <v>2</v>
      </c>
      <c r="E70">
        <v>47</v>
      </c>
      <c r="F70">
        <v>4608</v>
      </c>
      <c r="G70" t="s">
        <v>82</v>
      </c>
      <c r="H70">
        <f t="shared" si="36"/>
        <v>2</v>
      </c>
      <c r="I70" t="s">
        <v>83</v>
      </c>
      <c r="J70" t="str">
        <f t="shared" si="37"/>
        <v/>
      </c>
      <c r="K70" t="s">
        <v>84</v>
      </c>
      <c r="L70">
        <f t="shared" si="38"/>
        <v>1</v>
      </c>
      <c r="M70" t="s">
        <v>85</v>
      </c>
      <c r="N70">
        <f t="shared" si="39"/>
        <v>2</v>
      </c>
      <c r="O70" t="s">
        <v>86</v>
      </c>
      <c r="P70">
        <f t="shared" si="40"/>
        <v>4</v>
      </c>
      <c r="Q70" t="s">
        <v>122</v>
      </c>
      <c r="R70">
        <f t="shared" si="41"/>
        <v>2</v>
      </c>
      <c r="S70" t="s">
        <v>88</v>
      </c>
      <c r="T70">
        <f t="shared" si="42"/>
        <v>3</v>
      </c>
      <c r="U70" t="s">
        <v>143</v>
      </c>
      <c r="V70">
        <f t="shared" si="43"/>
        <v>9</v>
      </c>
      <c r="W70" t="s">
        <v>144</v>
      </c>
      <c r="X70">
        <f t="shared" si="44"/>
        <v>3</v>
      </c>
      <c r="Y70" t="s">
        <v>90</v>
      </c>
      <c r="Z70">
        <f t="shared" si="45"/>
        <v>7</v>
      </c>
      <c r="AA70" t="s">
        <v>91</v>
      </c>
      <c r="AB70">
        <f t="shared" si="46"/>
        <v>3</v>
      </c>
      <c r="AC70" t="s">
        <v>115</v>
      </c>
      <c r="AD70">
        <f t="shared" si="47"/>
        <v>4</v>
      </c>
      <c r="AE70">
        <v>4</v>
      </c>
      <c r="AF70">
        <v>6</v>
      </c>
      <c r="AG70">
        <v>1945</v>
      </c>
      <c r="AH70">
        <v>1950</v>
      </c>
      <c r="AI70" t="s">
        <v>93</v>
      </c>
      <c r="AJ70">
        <f t="shared" si="48"/>
        <v>5</v>
      </c>
      <c r="AK70" t="s">
        <v>94</v>
      </c>
      <c r="AL70">
        <f t="shared" si="49"/>
        <v>8</v>
      </c>
      <c r="AM70" t="s">
        <v>116</v>
      </c>
      <c r="AN70">
        <f t="shared" si="50"/>
        <v>10</v>
      </c>
      <c r="AO70" t="s">
        <v>116</v>
      </c>
      <c r="AP70" t="s">
        <v>117</v>
      </c>
      <c r="AQ70">
        <f t="shared" si="51"/>
        <v>2</v>
      </c>
      <c r="AR70">
        <v>0</v>
      </c>
      <c r="AS70" t="s">
        <v>98</v>
      </c>
      <c r="AT70">
        <f t="shared" si="52"/>
        <v>3</v>
      </c>
      <c r="AU70" t="s">
        <v>97</v>
      </c>
      <c r="AV70">
        <f t="shared" si="53"/>
        <v>4</v>
      </c>
      <c r="AW70" t="s">
        <v>118</v>
      </c>
      <c r="AX70">
        <f t="shared" si="54"/>
        <v>2</v>
      </c>
      <c r="AY70" t="s">
        <v>98</v>
      </c>
      <c r="AZ70">
        <f t="shared" si="55"/>
        <v>4</v>
      </c>
      <c r="BA70" t="s">
        <v>98</v>
      </c>
      <c r="BB70">
        <f t="shared" si="56"/>
        <v>4</v>
      </c>
      <c r="BC70" t="s">
        <v>100</v>
      </c>
      <c r="BD70" t="s">
        <v>102</v>
      </c>
      <c r="BE70">
        <f t="shared" si="57"/>
        <v>6</v>
      </c>
      <c r="BF70">
        <v>0</v>
      </c>
      <c r="BG70" t="s">
        <v>102</v>
      </c>
      <c r="BH70">
        <v>0</v>
      </c>
      <c r="BI70">
        <v>747</v>
      </c>
      <c r="BJ70">
        <v>747</v>
      </c>
      <c r="BK70" t="s">
        <v>103</v>
      </c>
      <c r="BL70">
        <f t="shared" si="58"/>
        <v>6</v>
      </c>
      <c r="BM70" t="s">
        <v>98</v>
      </c>
      <c r="BN70" t="s">
        <v>105</v>
      </c>
      <c r="BO70" t="s">
        <v>106</v>
      </c>
      <c r="BP70">
        <f t="shared" si="59"/>
        <v>6</v>
      </c>
      <c r="BQ70">
        <v>747</v>
      </c>
      <c r="BR70">
        <v>0</v>
      </c>
      <c r="BS70">
        <v>0</v>
      </c>
      <c r="BT70">
        <v>747</v>
      </c>
      <c r="BU70">
        <v>0</v>
      </c>
      <c r="BV70">
        <v>0</v>
      </c>
      <c r="BW70">
        <v>1</v>
      </c>
      <c r="BX70">
        <v>0</v>
      </c>
      <c r="BY70">
        <v>2</v>
      </c>
      <c r="BZ70">
        <v>1</v>
      </c>
      <c r="CA70" t="s">
        <v>98</v>
      </c>
      <c r="CB70">
        <f t="shared" si="60"/>
        <v>4</v>
      </c>
      <c r="CC70">
        <v>4</v>
      </c>
      <c r="CD70" t="s">
        <v>107</v>
      </c>
      <c r="CE70">
        <v>0</v>
      </c>
      <c r="CF70" t="s">
        <v>83</v>
      </c>
      <c r="CG70" t="s">
        <v>108</v>
      </c>
      <c r="CH70">
        <f t="shared" si="61"/>
        <v>6</v>
      </c>
      <c r="CI70">
        <v>1945</v>
      </c>
      <c r="CJ70" t="s">
        <v>102</v>
      </c>
      <c r="CK70">
        <f t="shared" si="62"/>
        <v>2</v>
      </c>
      <c r="CL70">
        <v>1</v>
      </c>
      <c r="CM70">
        <v>220</v>
      </c>
      <c r="CN70" t="s">
        <v>98</v>
      </c>
      <c r="CO70">
        <f t="shared" si="63"/>
        <v>4</v>
      </c>
      <c r="CP70" t="s">
        <v>98</v>
      </c>
      <c r="CQ70">
        <f t="shared" si="64"/>
        <v>4</v>
      </c>
      <c r="CR70" t="s">
        <v>105</v>
      </c>
      <c r="CS70">
        <f t="shared" si="65"/>
        <v>3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 t="s">
        <v>83</v>
      </c>
      <c r="DA70" t="s">
        <v>83</v>
      </c>
      <c r="DB70">
        <f t="shared" si="66"/>
        <v>5</v>
      </c>
      <c r="DC70" t="s">
        <v>83</v>
      </c>
      <c r="DD70">
        <v>0</v>
      </c>
      <c r="DE70">
        <v>6</v>
      </c>
      <c r="DF70">
        <v>2010</v>
      </c>
      <c r="DG70">
        <f t="shared" si="69"/>
        <v>13</v>
      </c>
      <c r="DH70" t="s">
        <v>110</v>
      </c>
      <c r="DI70">
        <f t="shared" si="67"/>
        <v>4</v>
      </c>
      <c r="DJ70" t="s">
        <v>111</v>
      </c>
      <c r="DK70">
        <f t="shared" si="68"/>
        <v>5</v>
      </c>
      <c r="DL70">
        <v>80000</v>
      </c>
    </row>
    <row r="71" spans="1:116" x14ac:dyDescent="0.35">
      <c r="A71">
        <v>70</v>
      </c>
      <c r="B71">
        <v>50</v>
      </c>
      <c r="C71" t="s">
        <v>81</v>
      </c>
      <c r="D71">
        <f t="shared" si="35"/>
        <v>4</v>
      </c>
      <c r="E71">
        <v>81</v>
      </c>
      <c r="F71">
        <v>15593</v>
      </c>
      <c r="G71" t="s">
        <v>82</v>
      </c>
      <c r="H71">
        <f t="shared" si="36"/>
        <v>2</v>
      </c>
      <c r="I71" t="s">
        <v>83</v>
      </c>
      <c r="J71" t="str">
        <f t="shared" si="37"/>
        <v/>
      </c>
      <c r="K71" t="s">
        <v>84</v>
      </c>
      <c r="L71">
        <f t="shared" si="38"/>
        <v>1</v>
      </c>
      <c r="M71" t="s">
        <v>85</v>
      </c>
      <c r="N71">
        <f t="shared" si="39"/>
        <v>2</v>
      </c>
      <c r="O71" t="s">
        <v>86</v>
      </c>
      <c r="P71">
        <f t="shared" si="40"/>
        <v>4</v>
      </c>
      <c r="Q71" t="s">
        <v>122</v>
      </c>
      <c r="R71">
        <f t="shared" si="41"/>
        <v>2</v>
      </c>
      <c r="S71" t="s">
        <v>88</v>
      </c>
      <c r="T71">
        <f t="shared" si="42"/>
        <v>3</v>
      </c>
      <c r="U71" t="s">
        <v>205</v>
      </c>
      <c r="V71">
        <f t="shared" si="43"/>
        <v>1</v>
      </c>
      <c r="W71" t="s">
        <v>90</v>
      </c>
      <c r="X71">
        <f t="shared" si="44"/>
        <v>7</v>
      </c>
      <c r="Y71" t="s">
        <v>90</v>
      </c>
      <c r="Z71">
        <f t="shared" si="45"/>
        <v>7</v>
      </c>
      <c r="AA71" t="s">
        <v>91</v>
      </c>
      <c r="AB71">
        <f t="shared" si="46"/>
        <v>3</v>
      </c>
      <c r="AC71" t="s">
        <v>132</v>
      </c>
      <c r="AD71">
        <f t="shared" si="47"/>
        <v>1</v>
      </c>
      <c r="AE71">
        <v>7</v>
      </c>
      <c r="AF71">
        <v>4</v>
      </c>
      <c r="AG71">
        <v>1953</v>
      </c>
      <c r="AH71">
        <v>1953</v>
      </c>
      <c r="AI71" t="s">
        <v>93</v>
      </c>
      <c r="AJ71">
        <f t="shared" si="48"/>
        <v>5</v>
      </c>
      <c r="AK71" t="s">
        <v>94</v>
      </c>
      <c r="AL71">
        <f t="shared" si="49"/>
        <v>8</v>
      </c>
      <c r="AM71" t="s">
        <v>96</v>
      </c>
      <c r="AN71">
        <f t="shared" si="50"/>
        <v>5</v>
      </c>
      <c r="AO71" t="s">
        <v>186</v>
      </c>
      <c r="AP71" t="s">
        <v>117</v>
      </c>
      <c r="AQ71">
        <f t="shared" si="51"/>
        <v>2</v>
      </c>
      <c r="AR71">
        <v>0</v>
      </c>
      <c r="AS71" t="s">
        <v>97</v>
      </c>
      <c r="AT71">
        <f t="shared" si="52"/>
        <v>4</v>
      </c>
      <c r="AU71" t="s">
        <v>98</v>
      </c>
      <c r="AV71">
        <f t="shared" si="53"/>
        <v>3</v>
      </c>
      <c r="AW71" t="s">
        <v>118</v>
      </c>
      <c r="AX71">
        <f t="shared" si="54"/>
        <v>2</v>
      </c>
      <c r="AY71" t="s">
        <v>98</v>
      </c>
      <c r="AZ71">
        <f t="shared" si="55"/>
        <v>4</v>
      </c>
      <c r="BA71" t="s">
        <v>98</v>
      </c>
      <c r="BB71">
        <f t="shared" si="56"/>
        <v>4</v>
      </c>
      <c r="BC71" t="s">
        <v>100</v>
      </c>
      <c r="BD71" t="s">
        <v>141</v>
      </c>
      <c r="BE71">
        <f t="shared" si="57"/>
        <v>3</v>
      </c>
      <c r="BF71">
        <v>603</v>
      </c>
      <c r="BG71" t="s">
        <v>102</v>
      </c>
      <c r="BH71">
        <v>0</v>
      </c>
      <c r="BI71">
        <v>701</v>
      </c>
      <c r="BJ71">
        <v>1304</v>
      </c>
      <c r="BK71" t="s">
        <v>206</v>
      </c>
      <c r="BL71">
        <f t="shared" si="58"/>
        <v>1</v>
      </c>
      <c r="BM71" t="s">
        <v>98</v>
      </c>
      <c r="BN71" t="s">
        <v>105</v>
      </c>
      <c r="BO71" t="s">
        <v>106</v>
      </c>
      <c r="BP71">
        <f t="shared" si="59"/>
        <v>6</v>
      </c>
      <c r="BQ71">
        <v>1304</v>
      </c>
      <c r="BR71">
        <v>983</v>
      </c>
      <c r="BS71">
        <v>0</v>
      </c>
      <c r="BT71">
        <v>2287</v>
      </c>
      <c r="BU71">
        <v>0</v>
      </c>
      <c r="BV71">
        <v>0</v>
      </c>
      <c r="BW71">
        <v>2</v>
      </c>
      <c r="BX71">
        <v>0</v>
      </c>
      <c r="BY71">
        <v>3</v>
      </c>
      <c r="BZ71">
        <v>1</v>
      </c>
      <c r="CA71" t="s">
        <v>98</v>
      </c>
      <c r="CB71">
        <f t="shared" si="60"/>
        <v>4</v>
      </c>
      <c r="CC71">
        <v>7</v>
      </c>
      <c r="CD71" t="s">
        <v>107</v>
      </c>
      <c r="CE71">
        <v>1</v>
      </c>
      <c r="CF71" t="s">
        <v>98</v>
      </c>
      <c r="CG71" t="s">
        <v>108</v>
      </c>
      <c r="CH71">
        <f t="shared" si="61"/>
        <v>6</v>
      </c>
      <c r="CI71">
        <v>1953</v>
      </c>
      <c r="CJ71" t="s">
        <v>157</v>
      </c>
      <c r="CK71">
        <f t="shared" si="62"/>
        <v>4</v>
      </c>
      <c r="CL71">
        <v>2</v>
      </c>
      <c r="CM71">
        <v>667</v>
      </c>
      <c r="CN71" t="s">
        <v>98</v>
      </c>
      <c r="CO71">
        <f t="shared" si="63"/>
        <v>4</v>
      </c>
      <c r="CP71" t="s">
        <v>98</v>
      </c>
      <c r="CQ71">
        <f t="shared" si="64"/>
        <v>4</v>
      </c>
      <c r="CR71" t="s">
        <v>105</v>
      </c>
      <c r="CS71">
        <f t="shared" si="65"/>
        <v>3</v>
      </c>
      <c r="CT71">
        <v>0</v>
      </c>
      <c r="CU71">
        <v>21</v>
      </c>
      <c r="CV71">
        <v>114</v>
      </c>
      <c r="CW71">
        <v>0</v>
      </c>
      <c r="CX71">
        <v>0</v>
      </c>
      <c r="CY71">
        <v>0</v>
      </c>
      <c r="CZ71" t="s">
        <v>83</v>
      </c>
      <c r="DA71" t="s">
        <v>83</v>
      </c>
      <c r="DB71">
        <f t="shared" si="66"/>
        <v>5</v>
      </c>
      <c r="DC71" t="s">
        <v>83</v>
      </c>
      <c r="DD71">
        <v>0</v>
      </c>
      <c r="DE71">
        <v>7</v>
      </c>
      <c r="DF71">
        <v>2006</v>
      </c>
      <c r="DG71">
        <f t="shared" si="69"/>
        <v>17</v>
      </c>
      <c r="DH71" t="s">
        <v>110</v>
      </c>
      <c r="DI71">
        <f t="shared" si="67"/>
        <v>4</v>
      </c>
      <c r="DJ71" t="s">
        <v>111</v>
      </c>
      <c r="DK71">
        <f t="shared" si="68"/>
        <v>5</v>
      </c>
      <c r="DL71">
        <v>225000</v>
      </c>
    </row>
    <row r="72" spans="1:116" x14ac:dyDescent="0.35">
      <c r="A72">
        <v>71</v>
      </c>
      <c r="B72">
        <v>20</v>
      </c>
      <c r="C72" t="s">
        <v>81</v>
      </c>
      <c r="D72">
        <f t="shared" si="35"/>
        <v>4</v>
      </c>
      <c r="E72">
        <v>95</v>
      </c>
      <c r="F72">
        <v>13651</v>
      </c>
      <c r="G72" t="s">
        <v>82</v>
      </c>
      <c r="H72">
        <f t="shared" si="36"/>
        <v>2</v>
      </c>
      <c r="I72" t="s">
        <v>83</v>
      </c>
      <c r="J72" t="str">
        <f t="shared" si="37"/>
        <v/>
      </c>
      <c r="K72" t="s">
        <v>120</v>
      </c>
      <c r="L72">
        <f t="shared" si="38"/>
        <v>2</v>
      </c>
      <c r="M72" t="s">
        <v>85</v>
      </c>
      <c r="N72">
        <f t="shared" si="39"/>
        <v>2</v>
      </c>
      <c r="O72" t="s">
        <v>86</v>
      </c>
      <c r="P72">
        <f t="shared" si="40"/>
        <v>4</v>
      </c>
      <c r="Q72" t="s">
        <v>87</v>
      </c>
      <c r="R72">
        <f t="shared" si="41"/>
        <v>4</v>
      </c>
      <c r="S72" t="s">
        <v>88</v>
      </c>
      <c r="T72">
        <f t="shared" si="42"/>
        <v>3</v>
      </c>
      <c r="U72" t="s">
        <v>162</v>
      </c>
      <c r="V72">
        <f t="shared" si="43"/>
        <v>7</v>
      </c>
      <c r="W72" t="s">
        <v>90</v>
      </c>
      <c r="X72">
        <f t="shared" si="44"/>
        <v>7</v>
      </c>
      <c r="Y72" t="s">
        <v>90</v>
      </c>
      <c r="Z72">
        <f t="shared" si="45"/>
        <v>7</v>
      </c>
      <c r="AA72" t="s">
        <v>91</v>
      </c>
      <c r="AB72">
        <f t="shared" si="46"/>
        <v>3</v>
      </c>
      <c r="AC72" t="s">
        <v>115</v>
      </c>
      <c r="AD72">
        <f t="shared" si="47"/>
        <v>4</v>
      </c>
      <c r="AE72">
        <v>7</v>
      </c>
      <c r="AF72">
        <v>6</v>
      </c>
      <c r="AG72">
        <v>1973</v>
      </c>
      <c r="AH72">
        <v>1973</v>
      </c>
      <c r="AI72" t="s">
        <v>93</v>
      </c>
      <c r="AJ72">
        <f t="shared" si="48"/>
        <v>5</v>
      </c>
      <c r="AK72" t="s">
        <v>94</v>
      </c>
      <c r="AL72">
        <f t="shared" si="49"/>
        <v>8</v>
      </c>
      <c r="AM72" t="s">
        <v>161</v>
      </c>
      <c r="AN72">
        <f t="shared" si="50"/>
        <v>3</v>
      </c>
      <c r="AO72" t="s">
        <v>161</v>
      </c>
      <c r="AP72" t="s">
        <v>96</v>
      </c>
      <c r="AQ72">
        <f t="shared" si="51"/>
        <v>4</v>
      </c>
      <c r="AR72">
        <v>1115</v>
      </c>
      <c r="AS72" t="s">
        <v>98</v>
      </c>
      <c r="AT72">
        <f t="shared" si="52"/>
        <v>3</v>
      </c>
      <c r="AU72" t="s">
        <v>97</v>
      </c>
      <c r="AV72">
        <f t="shared" si="53"/>
        <v>4</v>
      </c>
      <c r="AW72" t="s">
        <v>118</v>
      </c>
      <c r="AX72">
        <f t="shared" si="54"/>
        <v>2</v>
      </c>
      <c r="AY72" t="s">
        <v>97</v>
      </c>
      <c r="AZ72">
        <f t="shared" si="55"/>
        <v>5</v>
      </c>
      <c r="BA72" t="s">
        <v>98</v>
      </c>
      <c r="BB72">
        <f t="shared" si="56"/>
        <v>4</v>
      </c>
      <c r="BC72" t="s">
        <v>97</v>
      </c>
      <c r="BD72" t="s">
        <v>119</v>
      </c>
      <c r="BE72">
        <f t="shared" si="57"/>
        <v>4</v>
      </c>
      <c r="BF72">
        <v>1880</v>
      </c>
      <c r="BG72" t="s">
        <v>102</v>
      </c>
      <c r="BH72">
        <v>0</v>
      </c>
      <c r="BI72">
        <v>343</v>
      </c>
      <c r="BJ72">
        <v>2223</v>
      </c>
      <c r="BK72" t="s">
        <v>103</v>
      </c>
      <c r="BL72">
        <f t="shared" si="58"/>
        <v>6</v>
      </c>
      <c r="BM72" t="s">
        <v>104</v>
      </c>
      <c r="BN72" t="s">
        <v>105</v>
      </c>
      <c r="BO72" t="s">
        <v>106</v>
      </c>
      <c r="BP72">
        <f t="shared" si="59"/>
        <v>6</v>
      </c>
      <c r="BQ72">
        <v>2223</v>
      </c>
      <c r="BR72">
        <v>0</v>
      </c>
      <c r="BS72">
        <v>0</v>
      </c>
      <c r="BT72">
        <v>2223</v>
      </c>
      <c r="BU72">
        <v>1</v>
      </c>
      <c r="BV72">
        <v>0</v>
      </c>
      <c r="BW72">
        <v>2</v>
      </c>
      <c r="BX72">
        <v>0</v>
      </c>
      <c r="BY72">
        <v>3</v>
      </c>
      <c r="BZ72">
        <v>1</v>
      </c>
      <c r="CA72" t="s">
        <v>98</v>
      </c>
      <c r="CB72">
        <f t="shared" si="60"/>
        <v>4</v>
      </c>
      <c r="CC72">
        <v>8</v>
      </c>
      <c r="CD72" t="s">
        <v>107</v>
      </c>
      <c r="CE72">
        <v>2</v>
      </c>
      <c r="CF72" t="s">
        <v>97</v>
      </c>
      <c r="CG72" t="s">
        <v>108</v>
      </c>
      <c r="CH72">
        <f t="shared" si="61"/>
        <v>6</v>
      </c>
      <c r="CI72">
        <v>1973</v>
      </c>
      <c r="CJ72" t="s">
        <v>157</v>
      </c>
      <c r="CK72">
        <f t="shared" si="62"/>
        <v>4</v>
      </c>
      <c r="CL72">
        <v>2</v>
      </c>
      <c r="CM72">
        <v>516</v>
      </c>
      <c r="CN72" t="s">
        <v>98</v>
      </c>
      <c r="CO72">
        <f t="shared" si="63"/>
        <v>4</v>
      </c>
      <c r="CP72" t="s">
        <v>98</v>
      </c>
      <c r="CQ72">
        <f t="shared" si="64"/>
        <v>4</v>
      </c>
      <c r="CR72" t="s">
        <v>105</v>
      </c>
      <c r="CS72">
        <f t="shared" si="65"/>
        <v>3</v>
      </c>
      <c r="CT72">
        <v>300</v>
      </c>
      <c r="CU72">
        <v>0</v>
      </c>
      <c r="CV72">
        <v>0</v>
      </c>
      <c r="CW72">
        <v>0</v>
      </c>
      <c r="CX72">
        <v>0</v>
      </c>
      <c r="CY72">
        <v>0</v>
      </c>
      <c r="CZ72" t="s">
        <v>83</v>
      </c>
      <c r="DA72" t="s">
        <v>83</v>
      </c>
      <c r="DB72">
        <f t="shared" si="66"/>
        <v>5</v>
      </c>
      <c r="DC72" t="s">
        <v>83</v>
      </c>
      <c r="DD72">
        <v>0</v>
      </c>
      <c r="DE72">
        <v>2</v>
      </c>
      <c r="DF72">
        <v>2007</v>
      </c>
      <c r="DG72">
        <f t="shared" si="69"/>
        <v>16</v>
      </c>
      <c r="DH72" t="s">
        <v>110</v>
      </c>
      <c r="DI72">
        <f t="shared" si="67"/>
        <v>4</v>
      </c>
      <c r="DJ72" t="s">
        <v>111</v>
      </c>
      <c r="DK72">
        <f t="shared" si="68"/>
        <v>5</v>
      </c>
      <c r="DL72">
        <v>244000</v>
      </c>
    </row>
    <row r="73" spans="1:116" x14ac:dyDescent="0.35">
      <c r="A73">
        <v>72</v>
      </c>
      <c r="B73">
        <v>20</v>
      </c>
      <c r="C73" t="s">
        <v>81</v>
      </c>
      <c r="D73">
        <f t="shared" si="35"/>
        <v>4</v>
      </c>
      <c r="E73">
        <v>69</v>
      </c>
      <c r="F73">
        <v>7599</v>
      </c>
      <c r="G73" t="s">
        <v>82</v>
      </c>
      <c r="H73">
        <f t="shared" si="36"/>
        <v>2</v>
      </c>
      <c r="I73" t="s">
        <v>83</v>
      </c>
      <c r="J73" t="str">
        <f t="shared" si="37"/>
        <v/>
      </c>
      <c r="K73" t="s">
        <v>84</v>
      </c>
      <c r="L73">
        <f t="shared" si="38"/>
        <v>1</v>
      </c>
      <c r="M73" t="s">
        <v>85</v>
      </c>
      <c r="N73">
        <f t="shared" si="39"/>
        <v>2</v>
      </c>
      <c r="O73" t="s">
        <v>86</v>
      </c>
      <c r="P73">
        <f t="shared" si="40"/>
        <v>4</v>
      </c>
      <c r="Q73" t="s">
        <v>122</v>
      </c>
      <c r="R73">
        <f t="shared" si="41"/>
        <v>2</v>
      </c>
      <c r="S73" t="s">
        <v>88</v>
      </c>
      <c r="T73">
        <f t="shared" si="42"/>
        <v>3</v>
      </c>
      <c r="U73" t="s">
        <v>131</v>
      </c>
      <c r="V73">
        <f t="shared" si="43"/>
        <v>6</v>
      </c>
      <c r="W73" t="s">
        <v>90</v>
      </c>
      <c r="X73">
        <f t="shared" si="44"/>
        <v>7</v>
      </c>
      <c r="Y73" t="s">
        <v>90</v>
      </c>
      <c r="Z73">
        <f t="shared" si="45"/>
        <v>7</v>
      </c>
      <c r="AA73" t="s">
        <v>91</v>
      </c>
      <c r="AB73">
        <f t="shared" si="46"/>
        <v>3</v>
      </c>
      <c r="AC73" t="s">
        <v>115</v>
      </c>
      <c r="AD73">
        <f t="shared" si="47"/>
        <v>4</v>
      </c>
      <c r="AE73">
        <v>4</v>
      </c>
      <c r="AF73">
        <v>6</v>
      </c>
      <c r="AG73">
        <v>1982</v>
      </c>
      <c r="AH73">
        <v>2006</v>
      </c>
      <c r="AI73" t="s">
        <v>93</v>
      </c>
      <c r="AJ73">
        <f t="shared" si="48"/>
        <v>5</v>
      </c>
      <c r="AK73" t="s">
        <v>94</v>
      </c>
      <c r="AL73">
        <f t="shared" si="49"/>
        <v>8</v>
      </c>
      <c r="AM73" t="s">
        <v>140</v>
      </c>
      <c r="AN73">
        <f t="shared" si="50"/>
        <v>9</v>
      </c>
      <c r="AO73" t="s">
        <v>161</v>
      </c>
      <c r="AP73" t="s">
        <v>117</v>
      </c>
      <c r="AQ73">
        <f t="shared" si="51"/>
        <v>2</v>
      </c>
      <c r="AR73">
        <v>0</v>
      </c>
      <c r="AS73" t="s">
        <v>98</v>
      </c>
      <c r="AT73">
        <f t="shared" si="52"/>
        <v>3</v>
      </c>
      <c r="AU73" t="s">
        <v>98</v>
      </c>
      <c r="AV73">
        <f t="shared" si="53"/>
        <v>3</v>
      </c>
      <c r="AW73" t="s">
        <v>118</v>
      </c>
      <c r="AX73">
        <f t="shared" si="54"/>
        <v>2</v>
      </c>
      <c r="AY73" t="s">
        <v>98</v>
      </c>
      <c r="AZ73">
        <f t="shared" si="55"/>
        <v>4</v>
      </c>
      <c r="BA73" t="s">
        <v>98</v>
      </c>
      <c r="BB73">
        <f t="shared" si="56"/>
        <v>4</v>
      </c>
      <c r="BC73" t="s">
        <v>100</v>
      </c>
      <c r="BD73" t="s">
        <v>119</v>
      </c>
      <c r="BE73">
        <f t="shared" si="57"/>
        <v>4</v>
      </c>
      <c r="BF73">
        <v>565</v>
      </c>
      <c r="BG73" t="s">
        <v>102</v>
      </c>
      <c r="BH73">
        <v>0</v>
      </c>
      <c r="BI73">
        <v>280</v>
      </c>
      <c r="BJ73">
        <v>845</v>
      </c>
      <c r="BK73" t="s">
        <v>103</v>
      </c>
      <c r="BL73">
        <f t="shared" si="58"/>
        <v>6</v>
      </c>
      <c r="BM73" t="s">
        <v>98</v>
      </c>
      <c r="BN73" t="s">
        <v>105</v>
      </c>
      <c r="BO73" t="s">
        <v>106</v>
      </c>
      <c r="BP73">
        <f t="shared" si="59"/>
        <v>6</v>
      </c>
      <c r="BQ73">
        <v>845</v>
      </c>
      <c r="BR73">
        <v>0</v>
      </c>
      <c r="BS73">
        <v>0</v>
      </c>
      <c r="BT73">
        <v>845</v>
      </c>
      <c r="BU73">
        <v>1</v>
      </c>
      <c r="BV73">
        <v>0</v>
      </c>
      <c r="BW73">
        <v>1</v>
      </c>
      <c r="BX73">
        <v>0</v>
      </c>
      <c r="BY73">
        <v>2</v>
      </c>
      <c r="BZ73">
        <v>1</v>
      </c>
      <c r="CA73" t="s">
        <v>98</v>
      </c>
      <c r="CB73">
        <f t="shared" si="60"/>
        <v>4</v>
      </c>
      <c r="CC73">
        <v>4</v>
      </c>
      <c r="CD73" t="s">
        <v>107</v>
      </c>
      <c r="CE73">
        <v>0</v>
      </c>
      <c r="CF73" t="s">
        <v>83</v>
      </c>
      <c r="CG73" t="s">
        <v>127</v>
      </c>
      <c r="CH73">
        <f t="shared" si="61"/>
        <v>5</v>
      </c>
      <c r="CI73">
        <v>1987</v>
      </c>
      <c r="CJ73" t="s">
        <v>102</v>
      </c>
      <c r="CK73">
        <f t="shared" si="62"/>
        <v>2</v>
      </c>
      <c r="CL73">
        <v>2</v>
      </c>
      <c r="CM73">
        <v>360</v>
      </c>
      <c r="CN73" t="s">
        <v>98</v>
      </c>
      <c r="CO73">
        <f t="shared" si="63"/>
        <v>4</v>
      </c>
      <c r="CP73" t="s">
        <v>98</v>
      </c>
      <c r="CQ73">
        <f t="shared" si="64"/>
        <v>4</v>
      </c>
      <c r="CR73" t="s">
        <v>105</v>
      </c>
      <c r="CS73">
        <f t="shared" si="65"/>
        <v>3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 t="s">
        <v>83</v>
      </c>
      <c r="DA73" t="s">
        <v>83</v>
      </c>
      <c r="DB73">
        <f t="shared" si="66"/>
        <v>5</v>
      </c>
      <c r="DC73" t="s">
        <v>83</v>
      </c>
      <c r="DD73">
        <v>0</v>
      </c>
      <c r="DE73">
        <v>6</v>
      </c>
      <c r="DF73">
        <v>2007</v>
      </c>
      <c r="DG73">
        <f t="shared" si="69"/>
        <v>16</v>
      </c>
      <c r="DH73" t="s">
        <v>110</v>
      </c>
      <c r="DI73">
        <f t="shared" si="67"/>
        <v>4</v>
      </c>
      <c r="DJ73" t="s">
        <v>111</v>
      </c>
      <c r="DK73">
        <f t="shared" si="68"/>
        <v>5</v>
      </c>
      <c r="DL73">
        <v>129500</v>
      </c>
    </row>
    <row r="74" spans="1:116" x14ac:dyDescent="0.35">
      <c r="A74">
        <v>73</v>
      </c>
      <c r="B74">
        <v>60</v>
      </c>
      <c r="C74" t="s">
        <v>81</v>
      </c>
      <c r="D74">
        <f t="shared" si="35"/>
        <v>4</v>
      </c>
      <c r="E74">
        <v>74</v>
      </c>
      <c r="F74">
        <v>10141</v>
      </c>
      <c r="G74" t="s">
        <v>82</v>
      </c>
      <c r="H74">
        <f t="shared" si="36"/>
        <v>2</v>
      </c>
      <c r="I74" t="s">
        <v>83</v>
      </c>
      <c r="J74" t="str">
        <f t="shared" si="37"/>
        <v/>
      </c>
      <c r="K74" t="s">
        <v>120</v>
      </c>
      <c r="L74">
        <f t="shared" si="38"/>
        <v>2</v>
      </c>
      <c r="M74" t="s">
        <v>85</v>
      </c>
      <c r="N74">
        <f t="shared" si="39"/>
        <v>2</v>
      </c>
      <c r="O74" t="s">
        <v>86</v>
      </c>
      <c r="P74">
        <f t="shared" si="40"/>
        <v>4</v>
      </c>
      <c r="Q74" t="s">
        <v>122</v>
      </c>
      <c r="R74">
        <f t="shared" si="41"/>
        <v>2</v>
      </c>
      <c r="S74" t="s">
        <v>88</v>
      </c>
      <c r="T74">
        <f t="shared" si="42"/>
        <v>3</v>
      </c>
      <c r="U74" t="s">
        <v>193</v>
      </c>
      <c r="V74">
        <f t="shared" si="43"/>
        <v>11</v>
      </c>
      <c r="W74" t="s">
        <v>90</v>
      </c>
      <c r="X74">
        <f t="shared" si="44"/>
        <v>7</v>
      </c>
      <c r="Y74" t="s">
        <v>90</v>
      </c>
      <c r="Z74">
        <f t="shared" si="45"/>
        <v>7</v>
      </c>
      <c r="AA74" t="s">
        <v>91</v>
      </c>
      <c r="AB74">
        <f t="shared" si="46"/>
        <v>3</v>
      </c>
      <c r="AC74" t="s">
        <v>92</v>
      </c>
      <c r="AD74">
        <f t="shared" si="47"/>
        <v>8</v>
      </c>
      <c r="AE74">
        <v>7</v>
      </c>
      <c r="AF74">
        <v>5</v>
      </c>
      <c r="AG74">
        <v>1998</v>
      </c>
      <c r="AH74">
        <v>1998</v>
      </c>
      <c r="AI74" t="s">
        <v>93</v>
      </c>
      <c r="AJ74">
        <f t="shared" si="48"/>
        <v>5</v>
      </c>
      <c r="AK74" t="s">
        <v>94</v>
      </c>
      <c r="AL74">
        <f t="shared" si="49"/>
        <v>8</v>
      </c>
      <c r="AM74" t="s">
        <v>95</v>
      </c>
      <c r="AN74">
        <f t="shared" si="50"/>
        <v>14</v>
      </c>
      <c r="AO74" t="s">
        <v>95</v>
      </c>
      <c r="AP74" t="s">
        <v>96</v>
      </c>
      <c r="AQ74">
        <f t="shared" si="51"/>
        <v>4</v>
      </c>
      <c r="AR74">
        <v>40</v>
      </c>
      <c r="AS74" t="s">
        <v>98</v>
      </c>
      <c r="AT74">
        <f t="shared" si="52"/>
        <v>3</v>
      </c>
      <c r="AU74" t="s">
        <v>98</v>
      </c>
      <c r="AV74">
        <f t="shared" si="53"/>
        <v>3</v>
      </c>
      <c r="AW74" t="s">
        <v>99</v>
      </c>
      <c r="AX74">
        <f t="shared" si="54"/>
        <v>6</v>
      </c>
      <c r="AY74" t="s">
        <v>97</v>
      </c>
      <c r="AZ74">
        <f t="shared" si="55"/>
        <v>5</v>
      </c>
      <c r="BA74" t="s">
        <v>98</v>
      </c>
      <c r="BB74">
        <f t="shared" si="56"/>
        <v>4</v>
      </c>
      <c r="BC74" t="s">
        <v>100</v>
      </c>
      <c r="BD74" t="s">
        <v>102</v>
      </c>
      <c r="BE74">
        <f t="shared" si="57"/>
        <v>6</v>
      </c>
      <c r="BF74">
        <v>0</v>
      </c>
      <c r="BG74" t="s">
        <v>102</v>
      </c>
      <c r="BH74">
        <v>0</v>
      </c>
      <c r="BI74">
        <v>832</v>
      </c>
      <c r="BJ74">
        <v>832</v>
      </c>
      <c r="BK74" t="s">
        <v>103</v>
      </c>
      <c r="BL74">
        <f t="shared" si="58"/>
        <v>6</v>
      </c>
      <c r="BM74" t="s">
        <v>97</v>
      </c>
      <c r="BN74" t="s">
        <v>105</v>
      </c>
      <c r="BO74" t="s">
        <v>106</v>
      </c>
      <c r="BP74">
        <f t="shared" si="59"/>
        <v>6</v>
      </c>
      <c r="BQ74">
        <v>885</v>
      </c>
      <c r="BR74">
        <v>833</v>
      </c>
      <c r="BS74">
        <v>0</v>
      </c>
      <c r="BT74">
        <v>1718</v>
      </c>
      <c r="BU74">
        <v>0</v>
      </c>
      <c r="BV74">
        <v>0</v>
      </c>
      <c r="BW74">
        <v>2</v>
      </c>
      <c r="BX74">
        <v>1</v>
      </c>
      <c r="BY74">
        <v>3</v>
      </c>
      <c r="BZ74">
        <v>1</v>
      </c>
      <c r="CA74" t="s">
        <v>98</v>
      </c>
      <c r="CB74">
        <f t="shared" si="60"/>
        <v>4</v>
      </c>
      <c r="CC74">
        <v>7</v>
      </c>
      <c r="CD74" t="s">
        <v>107</v>
      </c>
      <c r="CE74">
        <v>1</v>
      </c>
      <c r="CF74" t="s">
        <v>98</v>
      </c>
      <c r="CG74" t="s">
        <v>108</v>
      </c>
      <c r="CH74">
        <f t="shared" si="61"/>
        <v>6</v>
      </c>
      <c r="CI74">
        <v>1998</v>
      </c>
      <c r="CJ74" t="s">
        <v>157</v>
      </c>
      <c r="CK74">
        <f t="shared" si="62"/>
        <v>4</v>
      </c>
      <c r="CL74">
        <v>2</v>
      </c>
      <c r="CM74">
        <v>427</v>
      </c>
      <c r="CN74" t="s">
        <v>98</v>
      </c>
      <c r="CO74">
        <f t="shared" si="63"/>
        <v>4</v>
      </c>
      <c r="CP74" t="s">
        <v>98</v>
      </c>
      <c r="CQ74">
        <f t="shared" si="64"/>
        <v>4</v>
      </c>
      <c r="CR74" t="s">
        <v>105</v>
      </c>
      <c r="CS74">
        <f t="shared" si="65"/>
        <v>3</v>
      </c>
      <c r="CT74">
        <v>0</v>
      </c>
      <c r="CU74">
        <v>94</v>
      </c>
      <c r="CV74">
        <v>0</v>
      </c>
      <c r="CW74">
        <v>0</v>
      </c>
      <c r="CX74">
        <v>291</v>
      </c>
      <c r="CY74">
        <v>0</v>
      </c>
      <c r="CZ74" t="s">
        <v>83</v>
      </c>
      <c r="DA74" t="s">
        <v>83</v>
      </c>
      <c r="DB74">
        <f t="shared" si="66"/>
        <v>5</v>
      </c>
      <c r="DC74" t="s">
        <v>83</v>
      </c>
      <c r="DD74">
        <v>0</v>
      </c>
      <c r="DE74">
        <v>12</v>
      </c>
      <c r="DF74">
        <v>2009</v>
      </c>
      <c r="DG74">
        <f t="shared" si="69"/>
        <v>14</v>
      </c>
      <c r="DH74" t="s">
        <v>110</v>
      </c>
      <c r="DI74">
        <f t="shared" si="67"/>
        <v>4</v>
      </c>
      <c r="DJ74" t="s">
        <v>111</v>
      </c>
      <c r="DK74">
        <f t="shared" si="68"/>
        <v>5</v>
      </c>
      <c r="DL74">
        <v>185000</v>
      </c>
    </row>
    <row r="75" spans="1:116" x14ac:dyDescent="0.35">
      <c r="A75">
        <v>74</v>
      </c>
      <c r="B75">
        <v>20</v>
      </c>
      <c r="C75" t="s">
        <v>81</v>
      </c>
      <c r="D75">
        <f t="shared" si="35"/>
        <v>4</v>
      </c>
      <c r="E75">
        <v>85</v>
      </c>
      <c r="F75">
        <v>10200</v>
      </c>
      <c r="G75" t="s">
        <v>82</v>
      </c>
      <c r="H75">
        <f t="shared" si="36"/>
        <v>2</v>
      </c>
      <c r="I75" t="s">
        <v>83</v>
      </c>
      <c r="J75" t="str">
        <f t="shared" si="37"/>
        <v/>
      </c>
      <c r="K75" t="s">
        <v>84</v>
      </c>
      <c r="L75">
        <f t="shared" si="38"/>
        <v>1</v>
      </c>
      <c r="M75" t="s">
        <v>85</v>
      </c>
      <c r="N75">
        <f t="shared" si="39"/>
        <v>2</v>
      </c>
      <c r="O75" t="s">
        <v>86</v>
      </c>
      <c r="P75">
        <f t="shared" si="40"/>
        <v>4</v>
      </c>
      <c r="Q75" t="s">
        <v>87</v>
      </c>
      <c r="R75">
        <f t="shared" si="41"/>
        <v>4</v>
      </c>
      <c r="S75" t="s">
        <v>88</v>
      </c>
      <c r="T75">
        <f t="shared" si="42"/>
        <v>3</v>
      </c>
      <c r="U75" t="s">
        <v>162</v>
      </c>
      <c r="V75">
        <f t="shared" si="43"/>
        <v>7</v>
      </c>
      <c r="W75" t="s">
        <v>90</v>
      </c>
      <c r="X75">
        <f t="shared" si="44"/>
        <v>7</v>
      </c>
      <c r="Y75" t="s">
        <v>90</v>
      </c>
      <c r="Z75">
        <f t="shared" si="45"/>
        <v>7</v>
      </c>
      <c r="AA75" t="s">
        <v>91</v>
      </c>
      <c r="AB75">
        <f t="shared" si="46"/>
        <v>3</v>
      </c>
      <c r="AC75" t="s">
        <v>115</v>
      </c>
      <c r="AD75">
        <f t="shared" si="47"/>
        <v>4</v>
      </c>
      <c r="AE75">
        <v>5</v>
      </c>
      <c r="AF75">
        <v>7</v>
      </c>
      <c r="AG75">
        <v>1954</v>
      </c>
      <c r="AH75">
        <v>2003</v>
      </c>
      <c r="AI75" t="s">
        <v>93</v>
      </c>
      <c r="AJ75">
        <f t="shared" si="48"/>
        <v>5</v>
      </c>
      <c r="AK75" t="s">
        <v>94</v>
      </c>
      <c r="AL75">
        <f t="shared" si="49"/>
        <v>8</v>
      </c>
      <c r="AM75" t="s">
        <v>124</v>
      </c>
      <c r="AN75">
        <f t="shared" si="50"/>
        <v>4</v>
      </c>
      <c r="AO75" t="s">
        <v>124</v>
      </c>
      <c r="AP75" t="s">
        <v>96</v>
      </c>
      <c r="AQ75">
        <f t="shared" si="51"/>
        <v>4</v>
      </c>
      <c r="AR75">
        <v>104</v>
      </c>
      <c r="AS75" t="s">
        <v>98</v>
      </c>
      <c r="AT75">
        <f t="shared" si="52"/>
        <v>3</v>
      </c>
      <c r="AU75" t="s">
        <v>98</v>
      </c>
      <c r="AV75">
        <f t="shared" si="53"/>
        <v>3</v>
      </c>
      <c r="AW75" t="s">
        <v>118</v>
      </c>
      <c r="AX75">
        <f t="shared" si="54"/>
        <v>2</v>
      </c>
      <c r="AY75" t="s">
        <v>98</v>
      </c>
      <c r="AZ75">
        <f t="shared" si="55"/>
        <v>4</v>
      </c>
      <c r="BA75" t="s">
        <v>98</v>
      </c>
      <c r="BB75">
        <f t="shared" si="56"/>
        <v>4</v>
      </c>
      <c r="BC75" t="s">
        <v>100</v>
      </c>
      <c r="BD75" t="s">
        <v>119</v>
      </c>
      <c r="BE75">
        <f t="shared" si="57"/>
        <v>4</v>
      </c>
      <c r="BF75">
        <v>320</v>
      </c>
      <c r="BG75" t="s">
        <v>141</v>
      </c>
      <c r="BH75">
        <v>362</v>
      </c>
      <c r="BI75">
        <v>404</v>
      </c>
      <c r="BJ75">
        <v>1086</v>
      </c>
      <c r="BK75" t="s">
        <v>103</v>
      </c>
      <c r="BL75">
        <f t="shared" si="58"/>
        <v>6</v>
      </c>
      <c r="BM75" t="s">
        <v>97</v>
      </c>
      <c r="BN75" t="s">
        <v>105</v>
      </c>
      <c r="BO75" t="s">
        <v>106</v>
      </c>
      <c r="BP75">
        <f t="shared" si="59"/>
        <v>6</v>
      </c>
      <c r="BQ75">
        <v>1086</v>
      </c>
      <c r="BR75">
        <v>0</v>
      </c>
      <c r="BS75">
        <v>0</v>
      </c>
      <c r="BT75">
        <v>1086</v>
      </c>
      <c r="BU75">
        <v>1</v>
      </c>
      <c r="BV75">
        <v>0</v>
      </c>
      <c r="BW75">
        <v>1</v>
      </c>
      <c r="BX75">
        <v>0</v>
      </c>
      <c r="BY75">
        <v>3</v>
      </c>
      <c r="BZ75">
        <v>1</v>
      </c>
      <c r="CA75" t="s">
        <v>98</v>
      </c>
      <c r="CB75">
        <f t="shared" si="60"/>
        <v>4</v>
      </c>
      <c r="CC75">
        <v>6</v>
      </c>
      <c r="CD75" t="s">
        <v>107</v>
      </c>
      <c r="CE75">
        <v>0</v>
      </c>
      <c r="CF75" t="s">
        <v>83</v>
      </c>
      <c r="CG75" t="s">
        <v>108</v>
      </c>
      <c r="CH75">
        <f t="shared" si="61"/>
        <v>6</v>
      </c>
      <c r="CI75">
        <v>1989</v>
      </c>
      <c r="CJ75" t="s">
        <v>102</v>
      </c>
      <c r="CK75">
        <f t="shared" si="62"/>
        <v>2</v>
      </c>
      <c r="CL75">
        <v>2</v>
      </c>
      <c r="CM75">
        <v>490</v>
      </c>
      <c r="CN75" t="s">
        <v>98</v>
      </c>
      <c r="CO75">
        <f t="shared" si="63"/>
        <v>4</v>
      </c>
      <c r="CP75" t="s">
        <v>98</v>
      </c>
      <c r="CQ75">
        <f t="shared" si="64"/>
        <v>4</v>
      </c>
      <c r="CR75" t="s">
        <v>105</v>
      </c>
      <c r="CS75">
        <f t="shared" si="65"/>
        <v>3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 t="s">
        <v>83</v>
      </c>
      <c r="DA75" t="s">
        <v>163</v>
      </c>
      <c r="DB75">
        <f t="shared" si="66"/>
        <v>2</v>
      </c>
      <c r="DC75" t="s">
        <v>83</v>
      </c>
      <c r="DD75">
        <v>0</v>
      </c>
      <c r="DE75">
        <v>5</v>
      </c>
      <c r="DF75">
        <v>2010</v>
      </c>
      <c r="DG75">
        <f t="shared" si="69"/>
        <v>13</v>
      </c>
      <c r="DH75" t="s">
        <v>110</v>
      </c>
      <c r="DI75">
        <f t="shared" si="67"/>
        <v>4</v>
      </c>
      <c r="DJ75" t="s">
        <v>111</v>
      </c>
      <c r="DK75">
        <f t="shared" si="68"/>
        <v>5</v>
      </c>
      <c r="DL75">
        <v>144900</v>
      </c>
    </row>
    <row r="76" spans="1:116" x14ac:dyDescent="0.35">
      <c r="A76">
        <v>75</v>
      </c>
      <c r="B76">
        <v>50</v>
      </c>
      <c r="C76" t="s">
        <v>142</v>
      </c>
      <c r="D76">
        <f t="shared" si="35"/>
        <v>2</v>
      </c>
      <c r="E76">
        <v>60</v>
      </c>
      <c r="F76">
        <v>5790</v>
      </c>
      <c r="G76" t="s">
        <v>82</v>
      </c>
      <c r="H76">
        <f t="shared" si="36"/>
        <v>2</v>
      </c>
      <c r="I76" t="s">
        <v>83</v>
      </c>
      <c r="J76" t="str">
        <f t="shared" si="37"/>
        <v/>
      </c>
      <c r="K76" t="s">
        <v>84</v>
      </c>
      <c r="L76">
        <f t="shared" si="38"/>
        <v>1</v>
      </c>
      <c r="M76" t="s">
        <v>85</v>
      </c>
      <c r="N76">
        <f t="shared" si="39"/>
        <v>2</v>
      </c>
      <c r="O76" t="s">
        <v>86</v>
      </c>
      <c r="P76">
        <f t="shared" si="40"/>
        <v>4</v>
      </c>
      <c r="Q76" t="s">
        <v>122</v>
      </c>
      <c r="R76">
        <f t="shared" si="41"/>
        <v>2</v>
      </c>
      <c r="S76" t="s">
        <v>88</v>
      </c>
      <c r="T76">
        <f t="shared" si="42"/>
        <v>3</v>
      </c>
      <c r="U76" t="s">
        <v>143</v>
      </c>
      <c r="V76">
        <f t="shared" si="43"/>
        <v>9</v>
      </c>
      <c r="W76" t="s">
        <v>90</v>
      </c>
      <c r="X76">
        <f t="shared" si="44"/>
        <v>7</v>
      </c>
      <c r="Y76" t="s">
        <v>90</v>
      </c>
      <c r="Z76">
        <f t="shared" si="45"/>
        <v>7</v>
      </c>
      <c r="AA76" t="s">
        <v>91</v>
      </c>
      <c r="AB76">
        <f t="shared" si="46"/>
        <v>3</v>
      </c>
      <c r="AC76" t="s">
        <v>92</v>
      </c>
      <c r="AD76">
        <f t="shared" si="47"/>
        <v>8</v>
      </c>
      <c r="AE76">
        <v>3</v>
      </c>
      <c r="AF76">
        <v>6</v>
      </c>
      <c r="AG76">
        <v>1915</v>
      </c>
      <c r="AH76">
        <v>1950</v>
      </c>
      <c r="AI76" t="s">
        <v>184</v>
      </c>
      <c r="AJ76">
        <f t="shared" si="48"/>
        <v>3</v>
      </c>
      <c r="AK76" t="s">
        <v>94</v>
      </c>
      <c r="AL76">
        <f t="shared" si="49"/>
        <v>8</v>
      </c>
      <c r="AM76" t="s">
        <v>95</v>
      </c>
      <c r="AN76">
        <f t="shared" si="50"/>
        <v>14</v>
      </c>
      <c r="AO76" t="s">
        <v>95</v>
      </c>
      <c r="AP76" t="s">
        <v>117</v>
      </c>
      <c r="AQ76">
        <f t="shared" si="51"/>
        <v>2</v>
      </c>
      <c r="AR76">
        <v>0</v>
      </c>
      <c r="AS76" t="s">
        <v>97</v>
      </c>
      <c r="AT76">
        <f t="shared" si="52"/>
        <v>4</v>
      </c>
      <c r="AU76" t="s">
        <v>97</v>
      </c>
      <c r="AV76">
        <f t="shared" si="53"/>
        <v>4</v>
      </c>
      <c r="AW76" t="s">
        <v>118</v>
      </c>
      <c r="AX76">
        <f t="shared" si="54"/>
        <v>2</v>
      </c>
      <c r="AY76" t="s">
        <v>147</v>
      </c>
      <c r="AZ76">
        <f t="shared" si="55"/>
        <v>3</v>
      </c>
      <c r="BA76" t="s">
        <v>98</v>
      </c>
      <c r="BB76">
        <f t="shared" si="56"/>
        <v>4</v>
      </c>
      <c r="BC76" t="s">
        <v>100</v>
      </c>
      <c r="BD76" t="s">
        <v>102</v>
      </c>
      <c r="BE76">
        <f t="shared" si="57"/>
        <v>6</v>
      </c>
      <c r="BF76">
        <v>0</v>
      </c>
      <c r="BG76" t="s">
        <v>102</v>
      </c>
      <c r="BH76">
        <v>0</v>
      </c>
      <c r="BI76">
        <v>840</v>
      </c>
      <c r="BJ76">
        <v>840</v>
      </c>
      <c r="BK76" t="s">
        <v>103</v>
      </c>
      <c r="BL76">
        <f t="shared" si="58"/>
        <v>6</v>
      </c>
      <c r="BM76" t="s">
        <v>97</v>
      </c>
      <c r="BN76" t="s">
        <v>177</v>
      </c>
      <c r="BO76" t="s">
        <v>106</v>
      </c>
      <c r="BP76">
        <f t="shared" si="59"/>
        <v>6</v>
      </c>
      <c r="BQ76">
        <v>840</v>
      </c>
      <c r="BR76">
        <v>765</v>
      </c>
      <c r="BS76">
        <v>0</v>
      </c>
      <c r="BT76">
        <v>1605</v>
      </c>
      <c r="BU76">
        <v>0</v>
      </c>
      <c r="BV76">
        <v>0</v>
      </c>
      <c r="BW76">
        <v>2</v>
      </c>
      <c r="BX76">
        <v>0</v>
      </c>
      <c r="BY76">
        <v>3</v>
      </c>
      <c r="BZ76">
        <v>2</v>
      </c>
      <c r="CA76" t="s">
        <v>98</v>
      </c>
      <c r="CB76">
        <f t="shared" si="60"/>
        <v>4</v>
      </c>
      <c r="CC76">
        <v>8</v>
      </c>
      <c r="CD76" t="s">
        <v>107</v>
      </c>
      <c r="CE76">
        <v>0</v>
      </c>
      <c r="CF76" t="s">
        <v>83</v>
      </c>
      <c r="CG76" t="s">
        <v>127</v>
      </c>
      <c r="CH76">
        <f t="shared" si="61"/>
        <v>5</v>
      </c>
      <c r="CI76">
        <v>1915</v>
      </c>
      <c r="CJ76" t="s">
        <v>102</v>
      </c>
      <c r="CK76">
        <f t="shared" si="62"/>
        <v>2</v>
      </c>
      <c r="CL76">
        <v>1</v>
      </c>
      <c r="CM76">
        <v>379</v>
      </c>
      <c r="CN76" t="s">
        <v>98</v>
      </c>
      <c r="CO76">
        <f t="shared" si="63"/>
        <v>4</v>
      </c>
      <c r="CP76" t="s">
        <v>98</v>
      </c>
      <c r="CQ76">
        <f t="shared" si="64"/>
        <v>4</v>
      </c>
      <c r="CR76" t="s">
        <v>105</v>
      </c>
      <c r="CS76">
        <f t="shared" si="65"/>
        <v>3</v>
      </c>
      <c r="CT76">
        <v>0</v>
      </c>
      <c r="CU76">
        <v>0</v>
      </c>
      <c r="CV76">
        <v>202</v>
      </c>
      <c r="CW76">
        <v>0</v>
      </c>
      <c r="CX76">
        <v>0</v>
      </c>
      <c r="CY76">
        <v>0</v>
      </c>
      <c r="CZ76" t="s">
        <v>83</v>
      </c>
      <c r="DA76" t="s">
        <v>83</v>
      </c>
      <c r="DB76">
        <f t="shared" si="66"/>
        <v>5</v>
      </c>
      <c r="DC76" t="s">
        <v>83</v>
      </c>
      <c r="DD76">
        <v>0</v>
      </c>
      <c r="DE76">
        <v>5</v>
      </c>
      <c r="DF76">
        <v>2010</v>
      </c>
      <c r="DG76">
        <f t="shared" si="69"/>
        <v>13</v>
      </c>
      <c r="DH76" t="s">
        <v>110</v>
      </c>
      <c r="DI76">
        <f t="shared" si="67"/>
        <v>4</v>
      </c>
      <c r="DJ76" t="s">
        <v>111</v>
      </c>
      <c r="DK76">
        <f t="shared" si="68"/>
        <v>5</v>
      </c>
      <c r="DL76">
        <v>107400</v>
      </c>
    </row>
    <row r="77" spans="1:116" x14ac:dyDescent="0.35">
      <c r="A77">
        <v>76</v>
      </c>
      <c r="B77">
        <v>180</v>
      </c>
      <c r="C77" t="s">
        <v>142</v>
      </c>
      <c r="D77">
        <f t="shared" si="35"/>
        <v>2</v>
      </c>
      <c r="E77">
        <v>21</v>
      </c>
      <c r="F77">
        <v>1596</v>
      </c>
      <c r="G77" t="s">
        <v>82</v>
      </c>
      <c r="H77">
        <f t="shared" si="36"/>
        <v>2</v>
      </c>
      <c r="I77" t="s">
        <v>83</v>
      </c>
      <c r="J77" t="str">
        <f t="shared" si="37"/>
        <v/>
      </c>
      <c r="K77" t="s">
        <v>84</v>
      </c>
      <c r="L77">
        <f t="shared" si="38"/>
        <v>1</v>
      </c>
      <c r="M77" t="s">
        <v>85</v>
      </c>
      <c r="N77">
        <f t="shared" si="39"/>
        <v>2</v>
      </c>
      <c r="O77" t="s">
        <v>86</v>
      </c>
      <c r="P77">
        <f t="shared" si="40"/>
        <v>4</v>
      </c>
      <c r="Q77" t="s">
        <v>87</v>
      </c>
      <c r="R77">
        <f t="shared" si="41"/>
        <v>4</v>
      </c>
      <c r="S77" t="s">
        <v>88</v>
      </c>
      <c r="T77">
        <f t="shared" si="42"/>
        <v>3</v>
      </c>
      <c r="U77" t="s">
        <v>178</v>
      </c>
      <c r="V77">
        <f t="shared" si="43"/>
        <v>21</v>
      </c>
      <c r="W77" t="s">
        <v>90</v>
      </c>
      <c r="X77">
        <f t="shared" si="44"/>
        <v>7</v>
      </c>
      <c r="Y77" t="s">
        <v>90</v>
      </c>
      <c r="Z77">
        <f t="shared" si="45"/>
        <v>7</v>
      </c>
      <c r="AA77" t="s">
        <v>198</v>
      </c>
      <c r="AB77">
        <f t="shared" si="46"/>
        <v>5</v>
      </c>
      <c r="AC77" t="s">
        <v>197</v>
      </c>
      <c r="AD77">
        <f t="shared" si="47"/>
        <v>3</v>
      </c>
      <c r="AE77">
        <v>4</v>
      </c>
      <c r="AF77">
        <v>5</v>
      </c>
      <c r="AG77">
        <v>1973</v>
      </c>
      <c r="AH77">
        <v>1973</v>
      </c>
      <c r="AI77" t="s">
        <v>93</v>
      </c>
      <c r="AJ77">
        <f t="shared" si="48"/>
        <v>5</v>
      </c>
      <c r="AK77" t="s">
        <v>94</v>
      </c>
      <c r="AL77">
        <f t="shared" si="49"/>
        <v>8</v>
      </c>
      <c r="AM77" t="s">
        <v>180</v>
      </c>
      <c r="AN77">
        <f t="shared" si="50"/>
        <v>15</v>
      </c>
      <c r="AO77" t="s">
        <v>181</v>
      </c>
      <c r="AP77" t="s">
        <v>117</v>
      </c>
      <c r="AQ77">
        <f t="shared" si="51"/>
        <v>2</v>
      </c>
      <c r="AR77">
        <v>0</v>
      </c>
      <c r="AS77" t="s">
        <v>98</v>
      </c>
      <c r="AT77">
        <f t="shared" si="52"/>
        <v>3</v>
      </c>
      <c r="AU77" t="s">
        <v>98</v>
      </c>
      <c r="AV77">
        <f t="shared" si="53"/>
        <v>3</v>
      </c>
      <c r="AW77" t="s">
        <v>118</v>
      </c>
      <c r="AX77">
        <f t="shared" si="54"/>
        <v>2</v>
      </c>
      <c r="AY77" t="s">
        <v>97</v>
      </c>
      <c r="AZ77">
        <f t="shared" si="55"/>
        <v>5</v>
      </c>
      <c r="BA77" t="s">
        <v>98</v>
      </c>
      <c r="BB77">
        <f t="shared" si="56"/>
        <v>4</v>
      </c>
      <c r="BC77" t="s">
        <v>97</v>
      </c>
      <c r="BD77" t="s">
        <v>101</v>
      </c>
      <c r="BE77">
        <f t="shared" si="57"/>
        <v>7</v>
      </c>
      <c r="BF77">
        <v>462</v>
      </c>
      <c r="BG77" t="s">
        <v>102</v>
      </c>
      <c r="BH77">
        <v>0</v>
      </c>
      <c r="BI77">
        <v>0</v>
      </c>
      <c r="BJ77">
        <v>462</v>
      </c>
      <c r="BK77" t="s">
        <v>103</v>
      </c>
      <c r="BL77">
        <f t="shared" si="58"/>
        <v>6</v>
      </c>
      <c r="BM77" t="s">
        <v>98</v>
      </c>
      <c r="BN77" t="s">
        <v>105</v>
      </c>
      <c r="BO77" t="s">
        <v>106</v>
      </c>
      <c r="BP77">
        <f t="shared" si="59"/>
        <v>6</v>
      </c>
      <c r="BQ77">
        <v>526</v>
      </c>
      <c r="BR77">
        <v>462</v>
      </c>
      <c r="BS77">
        <v>0</v>
      </c>
      <c r="BT77">
        <v>988</v>
      </c>
      <c r="BU77">
        <v>1</v>
      </c>
      <c r="BV77">
        <v>0</v>
      </c>
      <c r="BW77">
        <v>1</v>
      </c>
      <c r="BX77">
        <v>0</v>
      </c>
      <c r="BY77">
        <v>2</v>
      </c>
      <c r="BZ77">
        <v>1</v>
      </c>
      <c r="CA77" t="s">
        <v>98</v>
      </c>
      <c r="CB77">
        <f t="shared" si="60"/>
        <v>4</v>
      </c>
      <c r="CC77">
        <v>5</v>
      </c>
      <c r="CD77" t="s">
        <v>107</v>
      </c>
      <c r="CE77">
        <v>0</v>
      </c>
      <c r="CF77" t="s">
        <v>83</v>
      </c>
      <c r="CG77" t="s">
        <v>156</v>
      </c>
      <c r="CH77">
        <f t="shared" si="61"/>
        <v>7</v>
      </c>
      <c r="CI77">
        <v>1973</v>
      </c>
      <c r="CJ77" t="s">
        <v>102</v>
      </c>
      <c r="CK77">
        <f t="shared" si="62"/>
        <v>2</v>
      </c>
      <c r="CL77">
        <v>1</v>
      </c>
      <c r="CM77">
        <v>297</v>
      </c>
      <c r="CN77" t="s">
        <v>98</v>
      </c>
      <c r="CO77">
        <f t="shared" si="63"/>
        <v>4</v>
      </c>
      <c r="CP77" t="s">
        <v>98</v>
      </c>
      <c r="CQ77">
        <f t="shared" si="64"/>
        <v>4</v>
      </c>
      <c r="CR77" t="s">
        <v>105</v>
      </c>
      <c r="CS77">
        <f t="shared" si="65"/>
        <v>3</v>
      </c>
      <c r="CT77">
        <v>120</v>
      </c>
      <c r="CU77">
        <v>101</v>
      </c>
      <c r="CV77">
        <v>0</v>
      </c>
      <c r="CW77">
        <v>0</v>
      </c>
      <c r="CX77">
        <v>0</v>
      </c>
      <c r="CY77">
        <v>0</v>
      </c>
      <c r="CZ77" t="s">
        <v>83</v>
      </c>
      <c r="DA77" t="s">
        <v>163</v>
      </c>
      <c r="DB77">
        <f t="shared" si="66"/>
        <v>2</v>
      </c>
      <c r="DC77" t="s">
        <v>83</v>
      </c>
      <c r="DD77">
        <v>0</v>
      </c>
      <c r="DE77">
        <v>11</v>
      </c>
      <c r="DF77">
        <v>2009</v>
      </c>
      <c r="DG77">
        <f t="shared" si="69"/>
        <v>14</v>
      </c>
      <c r="DH77" t="s">
        <v>110</v>
      </c>
      <c r="DI77">
        <f t="shared" si="67"/>
        <v>4</v>
      </c>
      <c r="DJ77" t="s">
        <v>111</v>
      </c>
      <c r="DK77">
        <f t="shared" si="68"/>
        <v>5</v>
      </c>
      <c r="DL77">
        <v>91000</v>
      </c>
    </row>
    <row r="78" spans="1:116" x14ac:dyDescent="0.35">
      <c r="A78">
        <v>77</v>
      </c>
      <c r="B78">
        <v>20</v>
      </c>
      <c r="C78" t="s">
        <v>81</v>
      </c>
      <c r="D78">
        <f t="shared" si="35"/>
        <v>4</v>
      </c>
      <c r="E78" t="s">
        <v>83</v>
      </c>
      <c r="F78">
        <v>8475</v>
      </c>
      <c r="G78" t="s">
        <v>82</v>
      </c>
      <c r="H78">
        <f t="shared" si="36"/>
        <v>2</v>
      </c>
      <c r="I78" t="s">
        <v>83</v>
      </c>
      <c r="J78" t="str">
        <f t="shared" si="37"/>
        <v/>
      </c>
      <c r="K78" t="s">
        <v>120</v>
      </c>
      <c r="L78">
        <f t="shared" si="38"/>
        <v>2</v>
      </c>
      <c r="M78" t="s">
        <v>85</v>
      </c>
      <c r="N78">
        <f t="shared" si="39"/>
        <v>2</v>
      </c>
      <c r="O78" t="s">
        <v>86</v>
      </c>
      <c r="P78">
        <f t="shared" si="40"/>
        <v>4</v>
      </c>
      <c r="Q78" t="s">
        <v>87</v>
      </c>
      <c r="R78">
        <f t="shared" si="41"/>
        <v>4</v>
      </c>
      <c r="S78" t="s">
        <v>88</v>
      </c>
      <c r="T78">
        <f t="shared" si="42"/>
        <v>3</v>
      </c>
      <c r="U78" t="s">
        <v>162</v>
      </c>
      <c r="V78">
        <f t="shared" si="43"/>
        <v>7</v>
      </c>
      <c r="W78" t="s">
        <v>90</v>
      </c>
      <c r="X78">
        <f t="shared" si="44"/>
        <v>7</v>
      </c>
      <c r="Y78" t="s">
        <v>90</v>
      </c>
      <c r="Z78">
        <f t="shared" si="45"/>
        <v>7</v>
      </c>
      <c r="AA78" t="s">
        <v>91</v>
      </c>
      <c r="AB78">
        <f t="shared" si="46"/>
        <v>3</v>
      </c>
      <c r="AC78" t="s">
        <v>115</v>
      </c>
      <c r="AD78">
        <f t="shared" si="47"/>
        <v>4</v>
      </c>
      <c r="AE78">
        <v>4</v>
      </c>
      <c r="AF78">
        <v>7</v>
      </c>
      <c r="AG78">
        <v>1956</v>
      </c>
      <c r="AH78">
        <v>1956</v>
      </c>
      <c r="AI78" t="s">
        <v>93</v>
      </c>
      <c r="AJ78">
        <f t="shared" si="48"/>
        <v>5</v>
      </c>
      <c r="AK78" t="s">
        <v>94</v>
      </c>
      <c r="AL78">
        <f t="shared" si="49"/>
        <v>8</v>
      </c>
      <c r="AM78" t="s">
        <v>95</v>
      </c>
      <c r="AN78">
        <f t="shared" si="50"/>
        <v>14</v>
      </c>
      <c r="AO78" t="s">
        <v>95</v>
      </c>
      <c r="AP78" t="s">
        <v>117</v>
      </c>
      <c r="AQ78">
        <f t="shared" si="51"/>
        <v>2</v>
      </c>
      <c r="AR78">
        <v>0</v>
      </c>
      <c r="AS78" t="s">
        <v>98</v>
      </c>
      <c r="AT78">
        <f t="shared" si="52"/>
        <v>3</v>
      </c>
      <c r="AU78" t="s">
        <v>98</v>
      </c>
      <c r="AV78">
        <f t="shared" si="53"/>
        <v>3</v>
      </c>
      <c r="AW78" t="s">
        <v>118</v>
      </c>
      <c r="AX78">
        <f t="shared" si="54"/>
        <v>2</v>
      </c>
      <c r="AY78" t="s">
        <v>98</v>
      </c>
      <c r="AZ78">
        <f t="shared" si="55"/>
        <v>4</v>
      </c>
      <c r="BA78" t="s">
        <v>98</v>
      </c>
      <c r="BB78">
        <f t="shared" si="56"/>
        <v>4</v>
      </c>
      <c r="BC78" t="s">
        <v>100</v>
      </c>
      <c r="BD78" t="s">
        <v>119</v>
      </c>
      <c r="BE78">
        <f t="shared" si="57"/>
        <v>4</v>
      </c>
      <c r="BF78">
        <v>228</v>
      </c>
      <c r="BG78" t="s">
        <v>102</v>
      </c>
      <c r="BH78">
        <v>0</v>
      </c>
      <c r="BI78">
        <v>724</v>
      </c>
      <c r="BJ78">
        <v>952</v>
      </c>
      <c r="BK78" t="s">
        <v>103</v>
      </c>
      <c r="BL78">
        <f t="shared" si="58"/>
        <v>6</v>
      </c>
      <c r="BM78" t="s">
        <v>104</v>
      </c>
      <c r="BN78" t="s">
        <v>105</v>
      </c>
      <c r="BO78" t="s">
        <v>164</v>
      </c>
      <c r="BP78">
        <f t="shared" si="59"/>
        <v>3</v>
      </c>
      <c r="BQ78">
        <v>952</v>
      </c>
      <c r="BR78">
        <v>0</v>
      </c>
      <c r="BS78">
        <v>0</v>
      </c>
      <c r="BT78">
        <v>952</v>
      </c>
      <c r="BU78">
        <v>0</v>
      </c>
      <c r="BV78">
        <v>0</v>
      </c>
      <c r="BW78">
        <v>1</v>
      </c>
      <c r="BX78">
        <v>0</v>
      </c>
      <c r="BY78">
        <v>2</v>
      </c>
      <c r="BZ78">
        <v>1</v>
      </c>
      <c r="CA78" t="s">
        <v>98</v>
      </c>
      <c r="CB78">
        <f t="shared" si="60"/>
        <v>4</v>
      </c>
      <c r="CC78">
        <v>4</v>
      </c>
      <c r="CD78" t="s">
        <v>107</v>
      </c>
      <c r="CE78">
        <v>0</v>
      </c>
      <c r="CF78" t="s">
        <v>83</v>
      </c>
      <c r="CG78" t="s">
        <v>127</v>
      </c>
      <c r="CH78">
        <f t="shared" si="61"/>
        <v>5</v>
      </c>
      <c r="CI78">
        <v>1956</v>
      </c>
      <c r="CJ78" t="s">
        <v>102</v>
      </c>
      <c r="CK78">
        <f t="shared" si="62"/>
        <v>2</v>
      </c>
      <c r="CL78">
        <v>1</v>
      </c>
      <c r="CM78">
        <v>283</v>
      </c>
      <c r="CN78" t="s">
        <v>98</v>
      </c>
      <c r="CO78">
        <f t="shared" si="63"/>
        <v>4</v>
      </c>
      <c r="CP78" t="s">
        <v>98</v>
      </c>
      <c r="CQ78">
        <f t="shared" si="64"/>
        <v>4</v>
      </c>
      <c r="CR78" t="s">
        <v>105</v>
      </c>
      <c r="CS78">
        <f t="shared" si="65"/>
        <v>3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 t="s">
        <v>83</v>
      </c>
      <c r="DA78" t="s">
        <v>83</v>
      </c>
      <c r="DB78">
        <f t="shared" si="66"/>
        <v>5</v>
      </c>
      <c r="DC78" t="s">
        <v>83</v>
      </c>
      <c r="DD78">
        <v>0</v>
      </c>
      <c r="DE78">
        <v>4</v>
      </c>
      <c r="DF78">
        <v>2008</v>
      </c>
      <c r="DG78">
        <f t="shared" si="69"/>
        <v>15</v>
      </c>
      <c r="DH78" t="s">
        <v>110</v>
      </c>
      <c r="DI78">
        <f t="shared" si="67"/>
        <v>4</v>
      </c>
      <c r="DJ78" t="s">
        <v>111</v>
      </c>
      <c r="DK78">
        <f t="shared" si="68"/>
        <v>5</v>
      </c>
      <c r="DL78">
        <v>135750</v>
      </c>
    </row>
    <row r="79" spans="1:116" x14ac:dyDescent="0.35">
      <c r="A79">
        <v>78</v>
      </c>
      <c r="B79">
        <v>50</v>
      </c>
      <c r="C79" t="s">
        <v>142</v>
      </c>
      <c r="D79">
        <f t="shared" si="35"/>
        <v>2</v>
      </c>
      <c r="E79">
        <v>50</v>
      </c>
      <c r="F79">
        <v>8635</v>
      </c>
      <c r="G79" t="s">
        <v>82</v>
      </c>
      <c r="H79">
        <f t="shared" si="36"/>
        <v>2</v>
      </c>
      <c r="I79" t="s">
        <v>83</v>
      </c>
      <c r="J79" t="str">
        <f t="shared" si="37"/>
        <v/>
      </c>
      <c r="K79" t="s">
        <v>84</v>
      </c>
      <c r="L79">
        <f t="shared" si="38"/>
        <v>1</v>
      </c>
      <c r="M79" t="s">
        <v>85</v>
      </c>
      <c r="N79">
        <f t="shared" si="39"/>
        <v>2</v>
      </c>
      <c r="O79" t="s">
        <v>86</v>
      </c>
      <c r="P79">
        <f t="shared" si="40"/>
        <v>4</v>
      </c>
      <c r="Q79" t="s">
        <v>87</v>
      </c>
      <c r="R79">
        <f t="shared" si="41"/>
        <v>4</v>
      </c>
      <c r="S79" t="s">
        <v>88</v>
      </c>
      <c r="T79">
        <f t="shared" si="42"/>
        <v>3</v>
      </c>
      <c r="U79" t="s">
        <v>148</v>
      </c>
      <c r="V79">
        <f t="shared" si="43"/>
        <v>12</v>
      </c>
      <c r="W79" t="s">
        <v>90</v>
      </c>
      <c r="X79">
        <f t="shared" si="44"/>
        <v>7</v>
      </c>
      <c r="Y79" t="s">
        <v>90</v>
      </c>
      <c r="Z79">
        <f t="shared" si="45"/>
        <v>7</v>
      </c>
      <c r="AA79" t="s">
        <v>91</v>
      </c>
      <c r="AB79">
        <f t="shared" si="46"/>
        <v>3</v>
      </c>
      <c r="AC79" t="s">
        <v>132</v>
      </c>
      <c r="AD79">
        <f t="shared" si="47"/>
        <v>1</v>
      </c>
      <c r="AE79">
        <v>5</v>
      </c>
      <c r="AF79">
        <v>5</v>
      </c>
      <c r="AG79">
        <v>1948</v>
      </c>
      <c r="AH79">
        <v>2001</v>
      </c>
      <c r="AI79" t="s">
        <v>93</v>
      </c>
      <c r="AJ79">
        <f t="shared" si="48"/>
        <v>5</v>
      </c>
      <c r="AK79" t="s">
        <v>94</v>
      </c>
      <c r="AL79">
        <f t="shared" si="49"/>
        <v>8</v>
      </c>
      <c r="AM79" t="s">
        <v>124</v>
      </c>
      <c r="AN79">
        <f t="shared" si="50"/>
        <v>4</v>
      </c>
      <c r="AO79" t="s">
        <v>124</v>
      </c>
      <c r="AP79" t="s">
        <v>117</v>
      </c>
      <c r="AQ79">
        <f t="shared" si="51"/>
        <v>2</v>
      </c>
      <c r="AR79">
        <v>0</v>
      </c>
      <c r="AS79" t="s">
        <v>98</v>
      </c>
      <c r="AT79">
        <f t="shared" si="52"/>
        <v>3</v>
      </c>
      <c r="AU79" t="s">
        <v>98</v>
      </c>
      <c r="AV79">
        <f t="shared" si="53"/>
        <v>3</v>
      </c>
      <c r="AW79" t="s">
        <v>118</v>
      </c>
      <c r="AX79">
        <f t="shared" si="54"/>
        <v>2</v>
      </c>
      <c r="AY79" t="s">
        <v>98</v>
      </c>
      <c r="AZ79">
        <f t="shared" si="55"/>
        <v>4</v>
      </c>
      <c r="BA79" t="s">
        <v>98</v>
      </c>
      <c r="BB79">
        <f t="shared" si="56"/>
        <v>4</v>
      </c>
      <c r="BC79" t="s">
        <v>100</v>
      </c>
      <c r="BD79" t="s">
        <v>141</v>
      </c>
      <c r="BE79">
        <f t="shared" si="57"/>
        <v>3</v>
      </c>
      <c r="BF79">
        <v>336</v>
      </c>
      <c r="BG79" t="s">
        <v>101</v>
      </c>
      <c r="BH79">
        <v>41</v>
      </c>
      <c r="BI79">
        <v>295</v>
      </c>
      <c r="BJ79">
        <v>672</v>
      </c>
      <c r="BK79" t="s">
        <v>103</v>
      </c>
      <c r="BL79">
        <f t="shared" si="58"/>
        <v>6</v>
      </c>
      <c r="BM79" t="s">
        <v>98</v>
      </c>
      <c r="BN79" t="s">
        <v>105</v>
      </c>
      <c r="BO79" t="s">
        <v>106</v>
      </c>
      <c r="BP79">
        <f t="shared" si="59"/>
        <v>6</v>
      </c>
      <c r="BQ79">
        <v>1072</v>
      </c>
      <c r="BR79">
        <v>213</v>
      </c>
      <c r="BS79">
        <v>0</v>
      </c>
      <c r="BT79">
        <v>1285</v>
      </c>
      <c r="BU79">
        <v>1</v>
      </c>
      <c r="BV79">
        <v>0</v>
      </c>
      <c r="BW79">
        <v>1</v>
      </c>
      <c r="BX79">
        <v>0</v>
      </c>
      <c r="BY79">
        <v>2</v>
      </c>
      <c r="BZ79">
        <v>1</v>
      </c>
      <c r="CA79" t="s">
        <v>98</v>
      </c>
      <c r="CB79">
        <f t="shared" si="60"/>
        <v>4</v>
      </c>
      <c r="CC79">
        <v>6</v>
      </c>
      <c r="CD79" t="s">
        <v>146</v>
      </c>
      <c r="CE79">
        <v>0</v>
      </c>
      <c r="CF79" t="s">
        <v>83</v>
      </c>
      <c r="CG79" t="s">
        <v>127</v>
      </c>
      <c r="CH79">
        <f t="shared" si="61"/>
        <v>5</v>
      </c>
      <c r="CI79">
        <v>1948</v>
      </c>
      <c r="CJ79" t="s">
        <v>102</v>
      </c>
      <c r="CK79">
        <f t="shared" si="62"/>
        <v>2</v>
      </c>
      <c r="CL79">
        <v>1</v>
      </c>
      <c r="CM79">
        <v>240</v>
      </c>
      <c r="CN79" t="s">
        <v>98</v>
      </c>
      <c r="CO79">
        <f t="shared" si="63"/>
        <v>4</v>
      </c>
      <c r="CP79" t="s">
        <v>98</v>
      </c>
      <c r="CQ79">
        <f t="shared" si="64"/>
        <v>4</v>
      </c>
      <c r="CR79" t="s">
        <v>105</v>
      </c>
      <c r="CS79">
        <f t="shared" si="65"/>
        <v>3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 t="s">
        <v>83</v>
      </c>
      <c r="DA79" t="s">
        <v>134</v>
      </c>
      <c r="DB79">
        <f t="shared" si="66"/>
        <v>3</v>
      </c>
      <c r="DC79" t="s">
        <v>83</v>
      </c>
      <c r="DD79">
        <v>0</v>
      </c>
      <c r="DE79">
        <v>1</v>
      </c>
      <c r="DF79">
        <v>2008</v>
      </c>
      <c r="DG79">
        <f t="shared" si="69"/>
        <v>15</v>
      </c>
      <c r="DH79" t="s">
        <v>110</v>
      </c>
      <c r="DI79">
        <f t="shared" si="67"/>
        <v>4</v>
      </c>
      <c r="DJ79" t="s">
        <v>111</v>
      </c>
      <c r="DK79">
        <f t="shared" si="68"/>
        <v>5</v>
      </c>
      <c r="DL79">
        <v>127000</v>
      </c>
    </row>
    <row r="80" spans="1:116" x14ac:dyDescent="0.35">
      <c r="A80">
        <v>79</v>
      </c>
      <c r="B80">
        <v>90</v>
      </c>
      <c r="C80" t="s">
        <v>81</v>
      </c>
      <c r="D80">
        <f t="shared" si="35"/>
        <v>4</v>
      </c>
      <c r="E80">
        <v>72</v>
      </c>
      <c r="F80">
        <v>10778</v>
      </c>
      <c r="G80" t="s">
        <v>82</v>
      </c>
      <c r="H80">
        <f t="shared" si="36"/>
        <v>2</v>
      </c>
      <c r="I80" t="s">
        <v>83</v>
      </c>
      <c r="J80" t="str">
        <f t="shared" si="37"/>
        <v/>
      </c>
      <c r="K80" t="s">
        <v>84</v>
      </c>
      <c r="L80">
        <f t="shared" si="38"/>
        <v>1</v>
      </c>
      <c r="M80" t="s">
        <v>85</v>
      </c>
      <c r="N80">
        <f t="shared" si="39"/>
        <v>2</v>
      </c>
      <c r="O80" t="s">
        <v>86</v>
      </c>
      <c r="P80">
        <f t="shared" si="40"/>
        <v>4</v>
      </c>
      <c r="Q80" t="s">
        <v>87</v>
      </c>
      <c r="R80">
        <f t="shared" si="41"/>
        <v>4</v>
      </c>
      <c r="S80" t="s">
        <v>88</v>
      </c>
      <c r="T80">
        <f t="shared" si="42"/>
        <v>3</v>
      </c>
      <c r="U80" t="s">
        <v>151</v>
      </c>
      <c r="V80">
        <f t="shared" si="43"/>
        <v>5</v>
      </c>
      <c r="W80" t="s">
        <v>90</v>
      </c>
      <c r="X80">
        <f t="shared" si="44"/>
        <v>7</v>
      </c>
      <c r="Y80" t="s">
        <v>90</v>
      </c>
      <c r="Z80">
        <f t="shared" si="45"/>
        <v>7</v>
      </c>
      <c r="AA80" t="s">
        <v>167</v>
      </c>
      <c r="AB80">
        <f t="shared" si="46"/>
        <v>2</v>
      </c>
      <c r="AC80" t="s">
        <v>115</v>
      </c>
      <c r="AD80">
        <f t="shared" si="47"/>
        <v>4</v>
      </c>
      <c r="AE80">
        <v>4</v>
      </c>
      <c r="AF80">
        <v>5</v>
      </c>
      <c r="AG80">
        <v>1968</v>
      </c>
      <c r="AH80">
        <v>1968</v>
      </c>
      <c r="AI80" t="s">
        <v>152</v>
      </c>
      <c r="AJ80">
        <f t="shared" si="48"/>
        <v>6</v>
      </c>
      <c r="AK80" t="s">
        <v>94</v>
      </c>
      <c r="AL80">
        <f t="shared" si="49"/>
        <v>8</v>
      </c>
      <c r="AM80" t="s">
        <v>140</v>
      </c>
      <c r="AN80">
        <f t="shared" si="50"/>
        <v>9</v>
      </c>
      <c r="AO80" t="s">
        <v>140</v>
      </c>
      <c r="AP80" t="s">
        <v>117</v>
      </c>
      <c r="AQ80">
        <f t="shared" si="51"/>
        <v>2</v>
      </c>
      <c r="AR80">
        <v>0</v>
      </c>
      <c r="AS80" t="s">
        <v>98</v>
      </c>
      <c r="AT80">
        <f t="shared" si="52"/>
        <v>3</v>
      </c>
      <c r="AU80" t="s">
        <v>98</v>
      </c>
      <c r="AV80">
        <f t="shared" si="53"/>
        <v>3</v>
      </c>
      <c r="AW80" t="s">
        <v>118</v>
      </c>
      <c r="AX80">
        <f t="shared" si="54"/>
        <v>2</v>
      </c>
      <c r="AY80" t="s">
        <v>98</v>
      </c>
      <c r="AZ80">
        <f t="shared" si="55"/>
        <v>4</v>
      </c>
      <c r="BA80" t="s">
        <v>98</v>
      </c>
      <c r="BB80">
        <f t="shared" si="56"/>
        <v>4</v>
      </c>
      <c r="BC80" t="s">
        <v>100</v>
      </c>
      <c r="BD80" t="s">
        <v>102</v>
      </c>
      <c r="BE80">
        <f t="shared" si="57"/>
        <v>6</v>
      </c>
      <c r="BF80">
        <v>0</v>
      </c>
      <c r="BG80" t="s">
        <v>102</v>
      </c>
      <c r="BH80">
        <v>0</v>
      </c>
      <c r="BI80">
        <v>1768</v>
      </c>
      <c r="BJ80">
        <v>1768</v>
      </c>
      <c r="BK80" t="s">
        <v>103</v>
      </c>
      <c r="BL80">
        <f t="shared" si="58"/>
        <v>6</v>
      </c>
      <c r="BM80" t="s">
        <v>98</v>
      </c>
      <c r="BN80" t="s">
        <v>177</v>
      </c>
      <c r="BO80" t="s">
        <v>106</v>
      </c>
      <c r="BP80">
        <f t="shared" si="59"/>
        <v>6</v>
      </c>
      <c r="BQ80">
        <v>1768</v>
      </c>
      <c r="BR80">
        <v>0</v>
      </c>
      <c r="BS80">
        <v>0</v>
      </c>
      <c r="BT80">
        <v>1768</v>
      </c>
      <c r="BU80">
        <v>0</v>
      </c>
      <c r="BV80">
        <v>0</v>
      </c>
      <c r="BW80">
        <v>2</v>
      </c>
      <c r="BX80">
        <v>0</v>
      </c>
      <c r="BY80">
        <v>4</v>
      </c>
      <c r="BZ80">
        <v>2</v>
      </c>
      <c r="CA80" t="s">
        <v>98</v>
      </c>
      <c r="CB80">
        <f t="shared" si="60"/>
        <v>4</v>
      </c>
      <c r="CC80">
        <v>8</v>
      </c>
      <c r="CD80" t="s">
        <v>107</v>
      </c>
      <c r="CE80">
        <v>0</v>
      </c>
      <c r="CF80" t="s">
        <v>83</v>
      </c>
      <c r="CG80" t="s">
        <v>83</v>
      </c>
      <c r="CH80">
        <f t="shared" si="61"/>
        <v>3</v>
      </c>
      <c r="CI80" t="s">
        <v>83</v>
      </c>
      <c r="CJ80" t="s">
        <v>83</v>
      </c>
      <c r="CK80">
        <f t="shared" si="62"/>
        <v>1</v>
      </c>
      <c r="CL80">
        <v>0</v>
      </c>
      <c r="CM80">
        <v>0</v>
      </c>
      <c r="CN80" t="s">
        <v>83</v>
      </c>
      <c r="CO80">
        <f t="shared" si="63"/>
        <v>1</v>
      </c>
      <c r="CP80" t="s">
        <v>83</v>
      </c>
      <c r="CQ80">
        <f t="shared" si="64"/>
        <v>1</v>
      </c>
      <c r="CR80" t="s">
        <v>105</v>
      </c>
      <c r="CS80">
        <f t="shared" si="65"/>
        <v>3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 t="s">
        <v>83</v>
      </c>
      <c r="DA80" t="s">
        <v>83</v>
      </c>
      <c r="DB80">
        <f t="shared" si="66"/>
        <v>5</v>
      </c>
      <c r="DC80" t="s">
        <v>83</v>
      </c>
      <c r="DD80">
        <v>0</v>
      </c>
      <c r="DE80">
        <v>4</v>
      </c>
      <c r="DF80">
        <v>2010</v>
      </c>
      <c r="DG80">
        <f t="shared" si="69"/>
        <v>13</v>
      </c>
      <c r="DH80" t="s">
        <v>110</v>
      </c>
      <c r="DI80">
        <f t="shared" si="67"/>
        <v>4</v>
      </c>
      <c r="DJ80" t="s">
        <v>111</v>
      </c>
      <c r="DK80">
        <f t="shared" si="68"/>
        <v>5</v>
      </c>
      <c r="DL80">
        <v>136500</v>
      </c>
    </row>
    <row r="81" spans="1:116" x14ac:dyDescent="0.35">
      <c r="A81">
        <v>80</v>
      </c>
      <c r="B81">
        <v>50</v>
      </c>
      <c r="C81" t="s">
        <v>142</v>
      </c>
      <c r="D81">
        <f t="shared" si="35"/>
        <v>2</v>
      </c>
      <c r="E81">
        <v>60</v>
      </c>
      <c r="F81">
        <v>10440</v>
      </c>
      <c r="G81" t="s">
        <v>82</v>
      </c>
      <c r="H81">
        <f t="shared" si="36"/>
        <v>2</v>
      </c>
      <c r="I81" t="s">
        <v>174</v>
      </c>
      <c r="J81">
        <f t="shared" si="37"/>
        <v>1</v>
      </c>
      <c r="K81" t="s">
        <v>84</v>
      </c>
      <c r="L81">
        <f t="shared" si="38"/>
        <v>1</v>
      </c>
      <c r="M81" t="s">
        <v>85</v>
      </c>
      <c r="N81">
        <f t="shared" si="39"/>
        <v>2</v>
      </c>
      <c r="O81" t="s">
        <v>86</v>
      </c>
      <c r="P81">
        <f t="shared" si="40"/>
        <v>4</v>
      </c>
      <c r="Q81" t="s">
        <v>122</v>
      </c>
      <c r="R81">
        <f t="shared" si="41"/>
        <v>2</v>
      </c>
      <c r="S81" t="s">
        <v>88</v>
      </c>
      <c r="T81">
        <f t="shared" si="42"/>
        <v>3</v>
      </c>
      <c r="U81" t="s">
        <v>143</v>
      </c>
      <c r="V81">
        <f t="shared" si="43"/>
        <v>9</v>
      </c>
      <c r="W81" t="s">
        <v>90</v>
      </c>
      <c r="X81">
        <f t="shared" si="44"/>
        <v>7</v>
      </c>
      <c r="Y81" t="s">
        <v>90</v>
      </c>
      <c r="Z81">
        <f t="shared" si="45"/>
        <v>7</v>
      </c>
      <c r="AA81" t="s">
        <v>91</v>
      </c>
      <c r="AB81">
        <f t="shared" si="46"/>
        <v>3</v>
      </c>
      <c r="AC81" t="s">
        <v>92</v>
      </c>
      <c r="AD81">
        <f t="shared" si="47"/>
        <v>8</v>
      </c>
      <c r="AE81">
        <v>5</v>
      </c>
      <c r="AF81">
        <v>6</v>
      </c>
      <c r="AG81">
        <v>1910</v>
      </c>
      <c r="AH81">
        <v>1981</v>
      </c>
      <c r="AI81" t="s">
        <v>93</v>
      </c>
      <c r="AJ81">
        <f t="shared" si="48"/>
        <v>5</v>
      </c>
      <c r="AK81" t="s">
        <v>94</v>
      </c>
      <c r="AL81">
        <f t="shared" si="49"/>
        <v>8</v>
      </c>
      <c r="AM81" t="s">
        <v>124</v>
      </c>
      <c r="AN81">
        <f t="shared" si="50"/>
        <v>4</v>
      </c>
      <c r="AO81" t="s">
        <v>124</v>
      </c>
      <c r="AP81" t="s">
        <v>117</v>
      </c>
      <c r="AQ81">
        <f t="shared" si="51"/>
        <v>2</v>
      </c>
      <c r="AR81">
        <v>0</v>
      </c>
      <c r="AS81" t="s">
        <v>98</v>
      </c>
      <c r="AT81">
        <f t="shared" si="52"/>
        <v>3</v>
      </c>
      <c r="AU81" t="s">
        <v>98</v>
      </c>
      <c r="AV81">
        <f t="shared" si="53"/>
        <v>3</v>
      </c>
      <c r="AW81" t="s">
        <v>99</v>
      </c>
      <c r="AX81">
        <f t="shared" si="54"/>
        <v>6</v>
      </c>
      <c r="AY81" t="s">
        <v>98</v>
      </c>
      <c r="AZ81">
        <f t="shared" si="55"/>
        <v>4</v>
      </c>
      <c r="BA81" t="s">
        <v>98</v>
      </c>
      <c r="BB81">
        <f t="shared" si="56"/>
        <v>4</v>
      </c>
      <c r="BC81" t="s">
        <v>100</v>
      </c>
      <c r="BD81" t="s">
        <v>102</v>
      </c>
      <c r="BE81">
        <f t="shared" si="57"/>
        <v>6</v>
      </c>
      <c r="BF81">
        <v>0</v>
      </c>
      <c r="BG81" t="s">
        <v>102</v>
      </c>
      <c r="BH81">
        <v>0</v>
      </c>
      <c r="BI81">
        <v>440</v>
      </c>
      <c r="BJ81">
        <v>440</v>
      </c>
      <c r="BK81" t="s">
        <v>103</v>
      </c>
      <c r="BL81">
        <f t="shared" si="58"/>
        <v>6</v>
      </c>
      <c r="BM81" t="s">
        <v>97</v>
      </c>
      <c r="BN81" t="s">
        <v>105</v>
      </c>
      <c r="BO81" t="s">
        <v>106</v>
      </c>
      <c r="BP81">
        <f t="shared" si="59"/>
        <v>6</v>
      </c>
      <c r="BQ81">
        <v>682</v>
      </c>
      <c r="BR81">
        <v>548</v>
      </c>
      <c r="BS81">
        <v>0</v>
      </c>
      <c r="BT81">
        <v>1230</v>
      </c>
      <c r="BU81">
        <v>0</v>
      </c>
      <c r="BV81">
        <v>0</v>
      </c>
      <c r="BW81">
        <v>1</v>
      </c>
      <c r="BX81">
        <v>1</v>
      </c>
      <c r="BY81">
        <v>2</v>
      </c>
      <c r="BZ81">
        <v>1</v>
      </c>
      <c r="CA81" t="s">
        <v>98</v>
      </c>
      <c r="CB81">
        <f t="shared" si="60"/>
        <v>4</v>
      </c>
      <c r="CC81">
        <v>5</v>
      </c>
      <c r="CD81" t="s">
        <v>107</v>
      </c>
      <c r="CE81">
        <v>0</v>
      </c>
      <c r="CF81" t="s">
        <v>83</v>
      </c>
      <c r="CG81" t="s">
        <v>127</v>
      </c>
      <c r="CH81">
        <f t="shared" si="61"/>
        <v>5</v>
      </c>
      <c r="CI81">
        <v>1966</v>
      </c>
      <c r="CJ81" t="s">
        <v>102</v>
      </c>
      <c r="CK81">
        <f t="shared" si="62"/>
        <v>2</v>
      </c>
      <c r="CL81">
        <v>2</v>
      </c>
      <c r="CM81">
        <v>440</v>
      </c>
      <c r="CN81" t="s">
        <v>98</v>
      </c>
      <c r="CO81">
        <f t="shared" si="63"/>
        <v>4</v>
      </c>
      <c r="CP81" t="s">
        <v>98</v>
      </c>
      <c r="CQ81">
        <f t="shared" si="64"/>
        <v>4</v>
      </c>
      <c r="CR81" t="s">
        <v>105</v>
      </c>
      <c r="CS81">
        <f t="shared" si="65"/>
        <v>3</v>
      </c>
      <c r="CT81">
        <v>74</v>
      </c>
      <c r="CU81">
        <v>0</v>
      </c>
      <c r="CV81">
        <v>128</v>
      </c>
      <c r="CW81">
        <v>0</v>
      </c>
      <c r="CX81">
        <v>0</v>
      </c>
      <c r="CY81">
        <v>0</v>
      </c>
      <c r="CZ81" t="s">
        <v>83</v>
      </c>
      <c r="DA81" t="s">
        <v>134</v>
      </c>
      <c r="DB81">
        <f t="shared" si="66"/>
        <v>3</v>
      </c>
      <c r="DC81" t="s">
        <v>83</v>
      </c>
      <c r="DD81">
        <v>0</v>
      </c>
      <c r="DE81">
        <v>5</v>
      </c>
      <c r="DF81">
        <v>2009</v>
      </c>
      <c r="DG81">
        <f t="shared" si="69"/>
        <v>14</v>
      </c>
      <c r="DH81" t="s">
        <v>110</v>
      </c>
      <c r="DI81">
        <f t="shared" si="67"/>
        <v>4</v>
      </c>
      <c r="DJ81" t="s">
        <v>111</v>
      </c>
      <c r="DK81">
        <f t="shared" si="68"/>
        <v>5</v>
      </c>
      <c r="DL81">
        <v>110000</v>
      </c>
    </row>
    <row r="82" spans="1:116" x14ac:dyDescent="0.35">
      <c r="A82">
        <v>81</v>
      </c>
      <c r="B82">
        <v>60</v>
      </c>
      <c r="C82" t="s">
        <v>81</v>
      </c>
      <c r="D82">
        <f t="shared" si="35"/>
        <v>4</v>
      </c>
      <c r="E82">
        <v>100</v>
      </c>
      <c r="F82">
        <v>13000</v>
      </c>
      <c r="G82" t="s">
        <v>82</v>
      </c>
      <c r="H82">
        <f t="shared" si="36"/>
        <v>2</v>
      </c>
      <c r="I82" t="s">
        <v>83</v>
      </c>
      <c r="J82" t="str">
        <f t="shared" si="37"/>
        <v/>
      </c>
      <c r="K82" t="s">
        <v>84</v>
      </c>
      <c r="L82">
        <f t="shared" si="38"/>
        <v>1</v>
      </c>
      <c r="M82" t="s">
        <v>85</v>
      </c>
      <c r="N82">
        <f t="shared" si="39"/>
        <v>2</v>
      </c>
      <c r="O82" t="s">
        <v>86</v>
      </c>
      <c r="P82">
        <f t="shared" si="40"/>
        <v>4</v>
      </c>
      <c r="Q82" t="s">
        <v>122</v>
      </c>
      <c r="R82">
        <f t="shared" si="41"/>
        <v>2</v>
      </c>
      <c r="S82" t="s">
        <v>88</v>
      </c>
      <c r="T82">
        <f t="shared" si="42"/>
        <v>3</v>
      </c>
      <c r="U82" t="s">
        <v>162</v>
      </c>
      <c r="V82">
        <f t="shared" si="43"/>
        <v>7</v>
      </c>
      <c r="W82" t="s">
        <v>90</v>
      </c>
      <c r="X82">
        <f t="shared" si="44"/>
        <v>7</v>
      </c>
      <c r="Y82" t="s">
        <v>90</v>
      </c>
      <c r="Z82">
        <f t="shared" si="45"/>
        <v>7</v>
      </c>
      <c r="AA82" t="s">
        <v>91</v>
      </c>
      <c r="AB82">
        <f t="shared" si="46"/>
        <v>3</v>
      </c>
      <c r="AC82" t="s">
        <v>92</v>
      </c>
      <c r="AD82">
        <f t="shared" si="47"/>
        <v>8</v>
      </c>
      <c r="AE82">
        <v>6</v>
      </c>
      <c r="AF82">
        <v>6</v>
      </c>
      <c r="AG82">
        <v>1968</v>
      </c>
      <c r="AH82">
        <v>1968</v>
      </c>
      <c r="AI82" t="s">
        <v>93</v>
      </c>
      <c r="AJ82">
        <f t="shared" si="48"/>
        <v>5</v>
      </c>
      <c r="AK82" t="s">
        <v>94</v>
      </c>
      <c r="AL82">
        <f t="shared" si="49"/>
        <v>8</v>
      </c>
      <c r="AM82" t="s">
        <v>95</v>
      </c>
      <c r="AN82">
        <f t="shared" si="50"/>
        <v>14</v>
      </c>
      <c r="AO82" t="s">
        <v>95</v>
      </c>
      <c r="AP82" t="s">
        <v>96</v>
      </c>
      <c r="AQ82">
        <f t="shared" si="51"/>
        <v>4</v>
      </c>
      <c r="AR82">
        <v>576</v>
      </c>
      <c r="AS82" t="s">
        <v>98</v>
      </c>
      <c r="AT82">
        <f t="shared" si="52"/>
        <v>3</v>
      </c>
      <c r="AU82" t="s">
        <v>97</v>
      </c>
      <c r="AV82">
        <f t="shared" si="53"/>
        <v>4</v>
      </c>
      <c r="AW82" t="s">
        <v>118</v>
      </c>
      <c r="AX82">
        <f t="shared" si="54"/>
        <v>2</v>
      </c>
      <c r="AY82" t="s">
        <v>97</v>
      </c>
      <c r="AZ82">
        <f t="shared" si="55"/>
        <v>5</v>
      </c>
      <c r="BA82" t="s">
        <v>98</v>
      </c>
      <c r="BB82">
        <f t="shared" si="56"/>
        <v>4</v>
      </c>
      <c r="BC82" t="s">
        <v>100</v>
      </c>
      <c r="BD82" t="s">
        <v>153</v>
      </c>
      <c r="BE82">
        <f t="shared" si="57"/>
        <v>2</v>
      </c>
      <c r="BF82">
        <v>448</v>
      </c>
      <c r="BG82" t="s">
        <v>102</v>
      </c>
      <c r="BH82">
        <v>0</v>
      </c>
      <c r="BI82">
        <v>448</v>
      </c>
      <c r="BJ82">
        <v>896</v>
      </c>
      <c r="BK82" t="s">
        <v>103</v>
      </c>
      <c r="BL82">
        <f t="shared" si="58"/>
        <v>6</v>
      </c>
      <c r="BM82" t="s">
        <v>98</v>
      </c>
      <c r="BN82" t="s">
        <v>105</v>
      </c>
      <c r="BO82" t="s">
        <v>106</v>
      </c>
      <c r="BP82">
        <f t="shared" si="59"/>
        <v>6</v>
      </c>
      <c r="BQ82">
        <v>1182</v>
      </c>
      <c r="BR82">
        <v>960</v>
      </c>
      <c r="BS82">
        <v>0</v>
      </c>
      <c r="BT82">
        <v>2142</v>
      </c>
      <c r="BU82">
        <v>0</v>
      </c>
      <c r="BV82">
        <v>0</v>
      </c>
      <c r="BW82">
        <v>2</v>
      </c>
      <c r="BX82">
        <v>1</v>
      </c>
      <c r="BY82">
        <v>4</v>
      </c>
      <c r="BZ82">
        <v>1</v>
      </c>
      <c r="CA82" t="s">
        <v>97</v>
      </c>
      <c r="CB82">
        <f t="shared" si="60"/>
        <v>5</v>
      </c>
      <c r="CC82">
        <v>8</v>
      </c>
      <c r="CD82" t="s">
        <v>107</v>
      </c>
      <c r="CE82">
        <v>1</v>
      </c>
      <c r="CF82" t="s">
        <v>97</v>
      </c>
      <c r="CG82" t="s">
        <v>108</v>
      </c>
      <c r="CH82">
        <f t="shared" si="61"/>
        <v>6</v>
      </c>
      <c r="CI82">
        <v>1968</v>
      </c>
      <c r="CJ82" t="s">
        <v>157</v>
      </c>
      <c r="CK82">
        <f t="shared" si="62"/>
        <v>4</v>
      </c>
      <c r="CL82">
        <v>1</v>
      </c>
      <c r="CM82">
        <v>509</v>
      </c>
      <c r="CN82" t="s">
        <v>98</v>
      </c>
      <c r="CO82">
        <f t="shared" si="63"/>
        <v>4</v>
      </c>
      <c r="CP82" t="s">
        <v>98</v>
      </c>
      <c r="CQ82">
        <f t="shared" si="64"/>
        <v>4</v>
      </c>
      <c r="CR82" t="s">
        <v>105</v>
      </c>
      <c r="CS82">
        <f t="shared" si="65"/>
        <v>3</v>
      </c>
      <c r="CT82">
        <v>0</v>
      </c>
      <c r="CU82">
        <v>72</v>
      </c>
      <c r="CV82">
        <v>0</v>
      </c>
      <c r="CW82">
        <v>0</v>
      </c>
      <c r="CX82">
        <v>252</v>
      </c>
      <c r="CY82">
        <v>0</v>
      </c>
      <c r="CZ82" t="s">
        <v>83</v>
      </c>
      <c r="DA82" t="s">
        <v>83</v>
      </c>
      <c r="DB82">
        <f t="shared" si="66"/>
        <v>5</v>
      </c>
      <c r="DC82" t="s">
        <v>83</v>
      </c>
      <c r="DD82">
        <v>0</v>
      </c>
      <c r="DE82">
        <v>6</v>
      </c>
      <c r="DF82">
        <v>2009</v>
      </c>
      <c r="DG82">
        <f t="shared" si="69"/>
        <v>14</v>
      </c>
      <c r="DH82" t="s">
        <v>110</v>
      </c>
      <c r="DI82">
        <f t="shared" si="67"/>
        <v>4</v>
      </c>
      <c r="DJ82" t="s">
        <v>111</v>
      </c>
      <c r="DK82">
        <f t="shared" si="68"/>
        <v>5</v>
      </c>
      <c r="DL82">
        <v>193500</v>
      </c>
    </row>
    <row r="83" spans="1:116" x14ac:dyDescent="0.35">
      <c r="A83">
        <v>82</v>
      </c>
      <c r="B83">
        <v>120</v>
      </c>
      <c r="C83" t="s">
        <v>142</v>
      </c>
      <c r="D83">
        <f t="shared" si="35"/>
        <v>2</v>
      </c>
      <c r="E83">
        <v>32</v>
      </c>
      <c r="F83">
        <v>4500</v>
      </c>
      <c r="G83" t="s">
        <v>82</v>
      </c>
      <c r="H83">
        <f t="shared" si="36"/>
        <v>2</v>
      </c>
      <c r="I83" t="s">
        <v>83</v>
      </c>
      <c r="J83" t="str">
        <f t="shared" si="37"/>
        <v/>
      </c>
      <c r="K83" t="s">
        <v>84</v>
      </c>
      <c r="L83">
        <f t="shared" si="38"/>
        <v>1</v>
      </c>
      <c r="M83" t="s">
        <v>85</v>
      </c>
      <c r="N83">
        <f t="shared" si="39"/>
        <v>2</v>
      </c>
      <c r="O83" t="s">
        <v>86</v>
      </c>
      <c r="P83">
        <f t="shared" si="40"/>
        <v>4</v>
      </c>
      <c r="Q83" t="s">
        <v>112</v>
      </c>
      <c r="R83">
        <f t="shared" si="41"/>
        <v>3</v>
      </c>
      <c r="S83" t="s">
        <v>88</v>
      </c>
      <c r="T83">
        <f t="shared" si="42"/>
        <v>3</v>
      </c>
      <c r="U83" t="s">
        <v>131</v>
      </c>
      <c r="V83">
        <f t="shared" si="43"/>
        <v>6</v>
      </c>
      <c r="W83" t="s">
        <v>90</v>
      </c>
      <c r="X83">
        <f t="shared" si="44"/>
        <v>7</v>
      </c>
      <c r="Y83" t="s">
        <v>90</v>
      </c>
      <c r="Z83">
        <f t="shared" si="45"/>
        <v>7</v>
      </c>
      <c r="AA83" t="s">
        <v>179</v>
      </c>
      <c r="AB83">
        <f t="shared" si="46"/>
        <v>4</v>
      </c>
      <c r="AC83" t="s">
        <v>115</v>
      </c>
      <c r="AD83">
        <f t="shared" si="47"/>
        <v>4</v>
      </c>
      <c r="AE83">
        <v>6</v>
      </c>
      <c r="AF83">
        <v>5</v>
      </c>
      <c r="AG83">
        <v>1998</v>
      </c>
      <c r="AH83">
        <v>1998</v>
      </c>
      <c r="AI83" t="s">
        <v>152</v>
      </c>
      <c r="AJ83">
        <f t="shared" si="48"/>
        <v>6</v>
      </c>
      <c r="AK83" t="s">
        <v>94</v>
      </c>
      <c r="AL83">
        <f t="shared" si="49"/>
        <v>8</v>
      </c>
      <c r="AM83" t="s">
        <v>95</v>
      </c>
      <c r="AN83">
        <f t="shared" si="50"/>
        <v>14</v>
      </c>
      <c r="AO83" t="s">
        <v>95</v>
      </c>
      <c r="AP83" t="s">
        <v>96</v>
      </c>
      <c r="AQ83">
        <f t="shared" si="51"/>
        <v>4</v>
      </c>
      <c r="AR83">
        <v>443</v>
      </c>
      <c r="AS83" t="s">
        <v>98</v>
      </c>
      <c r="AT83">
        <f t="shared" si="52"/>
        <v>3</v>
      </c>
      <c r="AU83" t="s">
        <v>97</v>
      </c>
      <c r="AV83">
        <f t="shared" si="53"/>
        <v>4</v>
      </c>
      <c r="AW83" t="s">
        <v>99</v>
      </c>
      <c r="AX83">
        <f t="shared" si="54"/>
        <v>6</v>
      </c>
      <c r="AY83" t="s">
        <v>104</v>
      </c>
      <c r="AZ83">
        <f t="shared" si="55"/>
        <v>6</v>
      </c>
      <c r="BA83" t="s">
        <v>97</v>
      </c>
      <c r="BB83">
        <f t="shared" si="56"/>
        <v>5</v>
      </c>
      <c r="BC83" t="s">
        <v>100</v>
      </c>
      <c r="BD83" t="s">
        <v>101</v>
      </c>
      <c r="BE83">
        <f t="shared" si="57"/>
        <v>7</v>
      </c>
      <c r="BF83">
        <v>1201</v>
      </c>
      <c r="BG83" t="s">
        <v>102</v>
      </c>
      <c r="BH83">
        <v>0</v>
      </c>
      <c r="BI83">
        <v>36</v>
      </c>
      <c r="BJ83">
        <v>1237</v>
      </c>
      <c r="BK83" t="s">
        <v>103</v>
      </c>
      <c r="BL83">
        <f t="shared" si="58"/>
        <v>6</v>
      </c>
      <c r="BM83" t="s">
        <v>104</v>
      </c>
      <c r="BN83" t="s">
        <v>105</v>
      </c>
      <c r="BO83" t="s">
        <v>106</v>
      </c>
      <c r="BP83">
        <f t="shared" si="59"/>
        <v>6</v>
      </c>
      <c r="BQ83">
        <v>1337</v>
      </c>
      <c r="BR83">
        <v>0</v>
      </c>
      <c r="BS83">
        <v>0</v>
      </c>
      <c r="BT83">
        <v>1337</v>
      </c>
      <c r="BU83">
        <v>1</v>
      </c>
      <c r="BV83">
        <v>0</v>
      </c>
      <c r="BW83">
        <v>2</v>
      </c>
      <c r="BX83">
        <v>0</v>
      </c>
      <c r="BY83">
        <v>2</v>
      </c>
      <c r="BZ83">
        <v>1</v>
      </c>
      <c r="CA83" t="s">
        <v>98</v>
      </c>
      <c r="CB83">
        <f t="shared" si="60"/>
        <v>4</v>
      </c>
      <c r="CC83">
        <v>5</v>
      </c>
      <c r="CD83" t="s">
        <v>107</v>
      </c>
      <c r="CE83">
        <v>0</v>
      </c>
      <c r="CF83" t="s">
        <v>83</v>
      </c>
      <c r="CG83" t="s">
        <v>108</v>
      </c>
      <c r="CH83">
        <f t="shared" si="61"/>
        <v>6</v>
      </c>
      <c r="CI83">
        <v>1998</v>
      </c>
      <c r="CJ83" t="s">
        <v>157</v>
      </c>
      <c r="CK83">
        <f t="shared" si="62"/>
        <v>4</v>
      </c>
      <c r="CL83">
        <v>2</v>
      </c>
      <c r="CM83">
        <v>405</v>
      </c>
      <c r="CN83" t="s">
        <v>98</v>
      </c>
      <c r="CO83">
        <f t="shared" si="63"/>
        <v>4</v>
      </c>
      <c r="CP83" t="s">
        <v>98</v>
      </c>
      <c r="CQ83">
        <f t="shared" si="64"/>
        <v>4</v>
      </c>
      <c r="CR83" t="s">
        <v>105</v>
      </c>
      <c r="CS83">
        <f t="shared" si="65"/>
        <v>3</v>
      </c>
      <c r="CT83">
        <v>0</v>
      </c>
      <c r="CU83">
        <v>199</v>
      </c>
      <c r="CV83">
        <v>0</v>
      </c>
      <c r="CW83">
        <v>0</v>
      </c>
      <c r="CX83">
        <v>0</v>
      </c>
      <c r="CY83">
        <v>0</v>
      </c>
      <c r="CZ83" t="s">
        <v>83</v>
      </c>
      <c r="DA83" t="s">
        <v>83</v>
      </c>
      <c r="DB83">
        <f t="shared" si="66"/>
        <v>5</v>
      </c>
      <c r="DC83" t="s">
        <v>83</v>
      </c>
      <c r="DD83">
        <v>0</v>
      </c>
      <c r="DE83">
        <v>3</v>
      </c>
      <c r="DF83">
        <v>2006</v>
      </c>
      <c r="DG83">
        <f t="shared" si="69"/>
        <v>17</v>
      </c>
      <c r="DH83" t="s">
        <v>110</v>
      </c>
      <c r="DI83">
        <f t="shared" si="67"/>
        <v>4</v>
      </c>
      <c r="DJ83" t="s">
        <v>111</v>
      </c>
      <c r="DK83">
        <f t="shared" si="68"/>
        <v>5</v>
      </c>
      <c r="DL83">
        <v>153500</v>
      </c>
    </row>
    <row r="84" spans="1:116" x14ac:dyDescent="0.35">
      <c r="A84">
        <v>83</v>
      </c>
      <c r="B84">
        <v>20</v>
      </c>
      <c r="C84" t="s">
        <v>81</v>
      </c>
      <c r="D84">
        <f t="shared" si="35"/>
        <v>4</v>
      </c>
      <c r="E84">
        <v>78</v>
      </c>
      <c r="F84">
        <v>10206</v>
      </c>
      <c r="G84" t="s">
        <v>82</v>
      </c>
      <c r="H84">
        <f t="shared" si="36"/>
        <v>2</v>
      </c>
      <c r="I84" t="s">
        <v>83</v>
      </c>
      <c r="J84" t="str">
        <f t="shared" si="37"/>
        <v/>
      </c>
      <c r="K84" t="s">
        <v>84</v>
      </c>
      <c r="L84">
        <f t="shared" si="38"/>
        <v>1</v>
      </c>
      <c r="M84" t="s">
        <v>85</v>
      </c>
      <c r="N84">
        <f t="shared" si="39"/>
        <v>2</v>
      </c>
      <c r="O84" t="s">
        <v>86</v>
      </c>
      <c r="P84">
        <f t="shared" si="40"/>
        <v>4</v>
      </c>
      <c r="Q84" t="s">
        <v>87</v>
      </c>
      <c r="R84">
        <f t="shared" si="41"/>
        <v>4</v>
      </c>
      <c r="S84" t="s">
        <v>88</v>
      </c>
      <c r="T84">
        <f t="shared" si="42"/>
        <v>3</v>
      </c>
      <c r="U84" t="s">
        <v>136</v>
      </c>
      <c r="V84">
        <f t="shared" si="43"/>
        <v>18</v>
      </c>
      <c r="W84" t="s">
        <v>90</v>
      </c>
      <c r="X84">
        <f t="shared" si="44"/>
        <v>7</v>
      </c>
      <c r="Y84" t="s">
        <v>90</v>
      </c>
      <c r="Z84">
        <f t="shared" si="45"/>
        <v>7</v>
      </c>
      <c r="AA84" t="s">
        <v>91</v>
      </c>
      <c r="AB84">
        <f t="shared" si="46"/>
        <v>3</v>
      </c>
      <c r="AC84" t="s">
        <v>115</v>
      </c>
      <c r="AD84">
        <f t="shared" si="47"/>
        <v>4</v>
      </c>
      <c r="AE84">
        <v>8</v>
      </c>
      <c r="AF84">
        <v>5</v>
      </c>
      <c r="AG84">
        <v>2007</v>
      </c>
      <c r="AH84">
        <v>2007</v>
      </c>
      <c r="AI84" t="s">
        <v>93</v>
      </c>
      <c r="AJ84">
        <f t="shared" si="48"/>
        <v>5</v>
      </c>
      <c r="AK84" t="s">
        <v>94</v>
      </c>
      <c r="AL84">
        <f t="shared" si="49"/>
        <v>8</v>
      </c>
      <c r="AM84" t="s">
        <v>95</v>
      </c>
      <c r="AN84">
        <f t="shared" si="50"/>
        <v>14</v>
      </c>
      <c r="AO84" t="s">
        <v>95</v>
      </c>
      <c r="AP84" t="s">
        <v>137</v>
      </c>
      <c r="AQ84">
        <f t="shared" si="51"/>
        <v>5</v>
      </c>
      <c r="AR84">
        <v>468</v>
      </c>
      <c r="AS84" t="s">
        <v>98</v>
      </c>
      <c r="AT84">
        <f t="shared" si="52"/>
        <v>3</v>
      </c>
      <c r="AU84" t="s">
        <v>98</v>
      </c>
      <c r="AV84">
        <f t="shared" si="53"/>
        <v>3</v>
      </c>
      <c r="AW84" t="s">
        <v>99</v>
      </c>
      <c r="AX84">
        <f t="shared" si="54"/>
        <v>6</v>
      </c>
      <c r="AY84" t="s">
        <v>97</v>
      </c>
      <c r="AZ84">
        <f t="shared" si="55"/>
        <v>5</v>
      </c>
      <c r="BA84" t="s">
        <v>98</v>
      </c>
      <c r="BB84">
        <f t="shared" si="56"/>
        <v>4</v>
      </c>
      <c r="BC84" t="s">
        <v>100</v>
      </c>
      <c r="BD84" t="s">
        <v>101</v>
      </c>
      <c r="BE84">
        <f t="shared" si="57"/>
        <v>7</v>
      </c>
      <c r="BF84">
        <v>33</v>
      </c>
      <c r="BG84" t="s">
        <v>102</v>
      </c>
      <c r="BH84">
        <v>0</v>
      </c>
      <c r="BI84">
        <v>1530</v>
      </c>
      <c r="BJ84">
        <v>1563</v>
      </c>
      <c r="BK84" t="s">
        <v>103</v>
      </c>
      <c r="BL84">
        <f t="shared" si="58"/>
        <v>6</v>
      </c>
      <c r="BM84" t="s">
        <v>104</v>
      </c>
      <c r="BN84" t="s">
        <v>105</v>
      </c>
      <c r="BO84" t="s">
        <v>106</v>
      </c>
      <c r="BP84">
        <f t="shared" si="59"/>
        <v>6</v>
      </c>
      <c r="BQ84">
        <v>1563</v>
      </c>
      <c r="BR84">
        <v>0</v>
      </c>
      <c r="BS84">
        <v>0</v>
      </c>
      <c r="BT84">
        <v>1563</v>
      </c>
      <c r="BU84">
        <v>0</v>
      </c>
      <c r="BV84">
        <v>0</v>
      </c>
      <c r="BW84">
        <v>2</v>
      </c>
      <c r="BX84">
        <v>0</v>
      </c>
      <c r="BY84">
        <v>3</v>
      </c>
      <c r="BZ84">
        <v>1</v>
      </c>
      <c r="CA84" t="s">
        <v>97</v>
      </c>
      <c r="CB84">
        <f t="shared" si="60"/>
        <v>5</v>
      </c>
      <c r="CC84">
        <v>6</v>
      </c>
      <c r="CD84" t="s">
        <v>107</v>
      </c>
      <c r="CE84">
        <v>1</v>
      </c>
      <c r="CF84" t="s">
        <v>97</v>
      </c>
      <c r="CG84" t="s">
        <v>108</v>
      </c>
      <c r="CH84">
        <f t="shared" si="61"/>
        <v>6</v>
      </c>
      <c r="CI84">
        <v>2007</v>
      </c>
      <c r="CJ84" t="s">
        <v>109</v>
      </c>
      <c r="CK84">
        <f t="shared" si="62"/>
        <v>3</v>
      </c>
      <c r="CL84">
        <v>3</v>
      </c>
      <c r="CM84">
        <v>758</v>
      </c>
      <c r="CN84" t="s">
        <v>98</v>
      </c>
      <c r="CO84">
        <f t="shared" si="63"/>
        <v>4</v>
      </c>
      <c r="CP84" t="s">
        <v>98</v>
      </c>
      <c r="CQ84">
        <f t="shared" si="64"/>
        <v>4</v>
      </c>
      <c r="CR84" t="s">
        <v>105</v>
      </c>
      <c r="CS84">
        <f t="shared" si="65"/>
        <v>3</v>
      </c>
      <c r="CT84">
        <v>144</v>
      </c>
      <c r="CU84">
        <v>99</v>
      </c>
      <c r="CV84">
        <v>0</v>
      </c>
      <c r="CW84">
        <v>0</v>
      </c>
      <c r="CX84">
        <v>0</v>
      </c>
      <c r="CY84">
        <v>0</v>
      </c>
      <c r="CZ84" t="s">
        <v>83</v>
      </c>
      <c r="DA84" t="s">
        <v>83</v>
      </c>
      <c r="DB84">
        <f t="shared" si="66"/>
        <v>5</v>
      </c>
      <c r="DC84" t="s">
        <v>83</v>
      </c>
      <c r="DD84">
        <v>0</v>
      </c>
      <c r="DE84">
        <v>10</v>
      </c>
      <c r="DF84">
        <v>2008</v>
      </c>
      <c r="DG84">
        <f t="shared" si="69"/>
        <v>15</v>
      </c>
      <c r="DH84" t="s">
        <v>110</v>
      </c>
      <c r="DI84">
        <f t="shared" si="67"/>
        <v>4</v>
      </c>
      <c r="DJ84" t="s">
        <v>111</v>
      </c>
      <c r="DK84">
        <f t="shared" si="68"/>
        <v>5</v>
      </c>
      <c r="DL84">
        <v>245000</v>
      </c>
    </row>
    <row r="85" spans="1:116" x14ac:dyDescent="0.35">
      <c r="A85">
        <v>84</v>
      </c>
      <c r="B85">
        <v>20</v>
      </c>
      <c r="C85" t="s">
        <v>81</v>
      </c>
      <c r="D85">
        <f t="shared" si="35"/>
        <v>4</v>
      </c>
      <c r="E85">
        <v>80</v>
      </c>
      <c r="F85">
        <v>8892</v>
      </c>
      <c r="G85" t="s">
        <v>82</v>
      </c>
      <c r="H85">
        <f t="shared" si="36"/>
        <v>2</v>
      </c>
      <c r="I85" t="s">
        <v>83</v>
      </c>
      <c r="J85" t="str">
        <f t="shared" si="37"/>
        <v/>
      </c>
      <c r="K85" t="s">
        <v>120</v>
      </c>
      <c r="L85">
        <f t="shared" si="38"/>
        <v>2</v>
      </c>
      <c r="M85" t="s">
        <v>85</v>
      </c>
      <c r="N85">
        <f t="shared" si="39"/>
        <v>2</v>
      </c>
      <c r="O85" t="s">
        <v>86</v>
      </c>
      <c r="P85">
        <f t="shared" si="40"/>
        <v>4</v>
      </c>
      <c r="Q85" t="s">
        <v>87</v>
      </c>
      <c r="R85">
        <f t="shared" si="41"/>
        <v>4</v>
      </c>
      <c r="S85" t="s">
        <v>88</v>
      </c>
      <c r="T85">
        <f t="shared" si="42"/>
        <v>3</v>
      </c>
      <c r="U85" t="s">
        <v>162</v>
      </c>
      <c r="V85">
        <f t="shared" si="43"/>
        <v>7</v>
      </c>
      <c r="W85" t="s">
        <v>90</v>
      </c>
      <c r="X85">
        <f t="shared" si="44"/>
        <v>7</v>
      </c>
      <c r="Y85" t="s">
        <v>90</v>
      </c>
      <c r="Z85">
        <f t="shared" si="45"/>
        <v>7</v>
      </c>
      <c r="AA85" t="s">
        <v>91</v>
      </c>
      <c r="AB85">
        <f t="shared" si="46"/>
        <v>3</v>
      </c>
      <c r="AC85" t="s">
        <v>115</v>
      </c>
      <c r="AD85">
        <f t="shared" si="47"/>
        <v>4</v>
      </c>
      <c r="AE85">
        <v>5</v>
      </c>
      <c r="AF85">
        <v>5</v>
      </c>
      <c r="AG85">
        <v>1960</v>
      </c>
      <c r="AH85">
        <v>1960</v>
      </c>
      <c r="AI85" t="s">
        <v>93</v>
      </c>
      <c r="AJ85">
        <f t="shared" si="48"/>
        <v>5</v>
      </c>
      <c r="AK85" t="s">
        <v>94</v>
      </c>
      <c r="AL85">
        <f t="shared" si="49"/>
        <v>8</v>
      </c>
      <c r="AM85" t="s">
        <v>116</v>
      </c>
      <c r="AN85">
        <f t="shared" si="50"/>
        <v>10</v>
      </c>
      <c r="AO85" t="s">
        <v>116</v>
      </c>
      <c r="AP85" t="s">
        <v>207</v>
      </c>
      <c r="AQ85">
        <f t="shared" si="51"/>
        <v>1</v>
      </c>
      <c r="AR85">
        <v>66</v>
      </c>
      <c r="AS85" t="s">
        <v>98</v>
      </c>
      <c r="AT85">
        <f t="shared" si="52"/>
        <v>3</v>
      </c>
      <c r="AU85" t="s">
        <v>98</v>
      </c>
      <c r="AV85">
        <f t="shared" si="53"/>
        <v>3</v>
      </c>
      <c r="AW85" t="s">
        <v>118</v>
      </c>
      <c r="AX85">
        <f t="shared" si="54"/>
        <v>2</v>
      </c>
      <c r="AY85" t="s">
        <v>98</v>
      </c>
      <c r="AZ85">
        <f t="shared" si="55"/>
        <v>4</v>
      </c>
      <c r="BA85" t="s">
        <v>98</v>
      </c>
      <c r="BB85">
        <f t="shared" si="56"/>
        <v>4</v>
      </c>
      <c r="BC85" t="s">
        <v>100</v>
      </c>
      <c r="BD85" t="s">
        <v>102</v>
      </c>
      <c r="BE85">
        <f t="shared" si="57"/>
        <v>6</v>
      </c>
      <c r="BF85">
        <v>0</v>
      </c>
      <c r="BG85" t="s">
        <v>102</v>
      </c>
      <c r="BH85">
        <v>0</v>
      </c>
      <c r="BI85">
        <v>1065</v>
      </c>
      <c r="BJ85">
        <v>1065</v>
      </c>
      <c r="BK85" t="s">
        <v>103</v>
      </c>
      <c r="BL85">
        <f t="shared" si="58"/>
        <v>6</v>
      </c>
      <c r="BM85" t="s">
        <v>97</v>
      </c>
      <c r="BN85" t="s">
        <v>105</v>
      </c>
      <c r="BO85" t="s">
        <v>106</v>
      </c>
      <c r="BP85">
        <f t="shared" si="59"/>
        <v>6</v>
      </c>
      <c r="BQ85">
        <v>1065</v>
      </c>
      <c r="BR85">
        <v>0</v>
      </c>
      <c r="BS85">
        <v>0</v>
      </c>
      <c r="BT85">
        <v>1065</v>
      </c>
      <c r="BU85">
        <v>0</v>
      </c>
      <c r="BV85">
        <v>0</v>
      </c>
      <c r="BW85">
        <v>1</v>
      </c>
      <c r="BX85">
        <v>1</v>
      </c>
      <c r="BY85">
        <v>3</v>
      </c>
      <c r="BZ85">
        <v>1</v>
      </c>
      <c r="CA85" t="s">
        <v>98</v>
      </c>
      <c r="CB85">
        <f t="shared" si="60"/>
        <v>4</v>
      </c>
      <c r="CC85">
        <v>6</v>
      </c>
      <c r="CD85" t="s">
        <v>107</v>
      </c>
      <c r="CE85">
        <v>0</v>
      </c>
      <c r="CF85" t="s">
        <v>83</v>
      </c>
      <c r="CG85" t="s">
        <v>127</v>
      </c>
      <c r="CH85">
        <f t="shared" si="61"/>
        <v>5</v>
      </c>
      <c r="CI85">
        <v>1974</v>
      </c>
      <c r="CJ85" t="s">
        <v>102</v>
      </c>
      <c r="CK85">
        <f t="shared" si="62"/>
        <v>2</v>
      </c>
      <c r="CL85">
        <v>2</v>
      </c>
      <c r="CM85">
        <v>461</v>
      </c>
      <c r="CN85" t="s">
        <v>98</v>
      </c>
      <c r="CO85">
        <f t="shared" si="63"/>
        <v>4</v>
      </c>
      <c r="CP85" t="s">
        <v>98</v>
      </c>
      <c r="CQ85">
        <f t="shared" si="64"/>
        <v>4</v>
      </c>
      <c r="CR85" t="s">
        <v>105</v>
      </c>
      <c r="CS85">
        <f t="shared" si="65"/>
        <v>3</v>
      </c>
      <c r="CT85">
        <v>74</v>
      </c>
      <c r="CU85">
        <v>0</v>
      </c>
      <c r="CV85">
        <v>0</v>
      </c>
      <c r="CW85">
        <v>0</v>
      </c>
      <c r="CX85">
        <v>0</v>
      </c>
      <c r="CY85">
        <v>0</v>
      </c>
      <c r="CZ85" t="s">
        <v>83</v>
      </c>
      <c r="DA85" t="s">
        <v>83</v>
      </c>
      <c r="DB85">
        <f t="shared" si="66"/>
        <v>5</v>
      </c>
      <c r="DC85" t="s">
        <v>83</v>
      </c>
      <c r="DD85">
        <v>0</v>
      </c>
      <c r="DE85">
        <v>7</v>
      </c>
      <c r="DF85">
        <v>2007</v>
      </c>
      <c r="DG85">
        <f t="shared" si="69"/>
        <v>16</v>
      </c>
      <c r="DH85" t="s">
        <v>173</v>
      </c>
      <c r="DI85">
        <f t="shared" si="67"/>
        <v>3</v>
      </c>
      <c r="DJ85" t="s">
        <v>111</v>
      </c>
      <c r="DK85">
        <f t="shared" si="68"/>
        <v>5</v>
      </c>
      <c r="DL85">
        <v>126500</v>
      </c>
    </row>
    <row r="86" spans="1:116" x14ac:dyDescent="0.35">
      <c r="A86">
        <v>85</v>
      </c>
      <c r="B86">
        <v>80</v>
      </c>
      <c r="C86" t="s">
        <v>81</v>
      </c>
      <c r="D86">
        <f t="shared" si="35"/>
        <v>4</v>
      </c>
      <c r="E86" t="s">
        <v>83</v>
      </c>
      <c r="F86">
        <v>8530</v>
      </c>
      <c r="G86" t="s">
        <v>82</v>
      </c>
      <c r="H86">
        <f t="shared" si="36"/>
        <v>2</v>
      </c>
      <c r="I86" t="s">
        <v>83</v>
      </c>
      <c r="J86" t="str">
        <f t="shared" si="37"/>
        <v/>
      </c>
      <c r="K86" t="s">
        <v>120</v>
      </c>
      <c r="L86">
        <f t="shared" si="38"/>
        <v>2</v>
      </c>
      <c r="M86" t="s">
        <v>85</v>
      </c>
      <c r="N86">
        <f t="shared" si="39"/>
        <v>2</v>
      </c>
      <c r="O86" t="s">
        <v>86</v>
      </c>
      <c r="P86">
        <f t="shared" si="40"/>
        <v>4</v>
      </c>
      <c r="Q86" t="s">
        <v>87</v>
      </c>
      <c r="R86">
        <f t="shared" si="41"/>
        <v>4</v>
      </c>
      <c r="S86" t="s">
        <v>88</v>
      </c>
      <c r="T86">
        <f t="shared" si="42"/>
        <v>3</v>
      </c>
      <c r="U86" t="s">
        <v>193</v>
      </c>
      <c r="V86">
        <f t="shared" si="43"/>
        <v>11</v>
      </c>
      <c r="W86" t="s">
        <v>90</v>
      </c>
      <c r="X86">
        <f t="shared" si="44"/>
        <v>7</v>
      </c>
      <c r="Y86" t="s">
        <v>90</v>
      </c>
      <c r="Z86">
        <f t="shared" si="45"/>
        <v>7</v>
      </c>
      <c r="AA86" t="s">
        <v>91</v>
      </c>
      <c r="AB86">
        <f t="shared" si="46"/>
        <v>3</v>
      </c>
      <c r="AC86" t="s">
        <v>197</v>
      </c>
      <c r="AD86">
        <f t="shared" si="47"/>
        <v>3</v>
      </c>
      <c r="AE86">
        <v>7</v>
      </c>
      <c r="AF86">
        <v>5</v>
      </c>
      <c r="AG86">
        <v>1995</v>
      </c>
      <c r="AH86">
        <v>1996</v>
      </c>
      <c r="AI86" t="s">
        <v>93</v>
      </c>
      <c r="AJ86">
        <f t="shared" si="48"/>
        <v>5</v>
      </c>
      <c r="AK86" t="s">
        <v>94</v>
      </c>
      <c r="AL86">
        <f t="shared" si="49"/>
        <v>8</v>
      </c>
      <c r="AM86" t="s">
        <v>140</v>
      </c>
      <c r="AN86">
        <f t="shared" si="50"/>
        <v>9</v>
      </c>
      <c r="AO86" t="s">
        <v>140</v>
      </c>
      <c r="AP86" t="s">
        <v>96</v>
      </c>
      <c r="AQ86">
        <f t="shared" si="51"/>
        <v>4</v>
      </c>
      <c r="AR86">
        <v>22</v>
      </c>
      <c r="AS86" t="s">
        <v>98</v>
      </c>
      <c r="AT86">
        <f t="shared" si="52"/>
        <v>3</v>
      </c>
      <c r="AU86" t="s">
        <v>98</v>
      </c>
      <c r="AV86">
        <f t="shared" si="53"/>
        <v>3</v>
      </c>
      <c r="AW86" t="s">
        <v>99</v>
      </c>
      <c r="AX86">
        <f t="shared" si="54"/>
        <v>6</v>
      </c>
      <c r="AY86" t="s">
        <v>97</v>
      </c>
      <c r="AZ86">
        <f t="shared" si="55"/>
        <v>5</v>
      </c>
      <c r="BA86" t="s">
        <v>98</v>
      </c>
      <c r="BB86">
        <f t="shared" si="56"/>
        <v>4</v>
      </c>
      <c r="BC86" t="s">
        <v>100</v>
      </c>
      <c r="BD86" t="s">
        <v>102</v>
      </c>
      <c r="BE86">
        <f t="shared" si="57"/>
        <v>6</v>
      </c>
      <c r="BF86">
        <v>0</v>
      </c>
      <c r="BG86" t="s">
        <v>102</v>
      </c>
      <c r="BH86">
        <v>0</v>
      </c>
      <c r="BI86">
        <v>384</v>
      </c>
      <c r="BJ86">
        <v>384</v>
      </c>
      <c r="BK86" t="s">
        <v>103</v>
      </c>
      <c r="BL86">
        <f t="shared" si="58"/>
        <v>6</v>
      </c>
      <c r="BM86" t="s">
        <v>97</v>
      </c>
      <c r="BN86" t="s">
        <v>105</v>
      </c>
      <c r="BO86" t="s">
        <v>106</v>
      </c>
      <c r="BP86">
        <f t="shared" si="59"/>
        <v>6</v>
      </c>
      <c r="BQ86">
        <v>804</v>
      </c>
      <c r="BR86">
        <v>670</v>
      </c>
      <c r="BS86">
        <v>0</v>
      </c>
      <c r="BT86">
        <v>1474</v>
      </c>
      <c r="BU86">
        <v>0</v>
      </c>
      <c r="BV86">
        <v>0</v>
      </c>
      <c r="BW86">
        <v>2</v>
      </c>
      <c r="BX86">
        <v>1</v>
      </c>
      <c r="BY86">
        <v>3</v>
      </c>
      <c r="BZ86">
        <v>1</v>
      </c>
      <c r="CA86" t="s">
        <v>98</v>
      </c>
      <c r="CB86">
        <f t="shared" si="60"/>
        <v>4</v>
      </c>
      <c r="CC86">
        <v>7</v>
      </c>
      <c r="CD86" t="s">
        <v>107</v>
      </c>
      <c r="CE86">
        <v>1</v>
      </c>
      <c r="CF86" t="s">
        <v>98</v>
      </c>
      <c r="CG86" t="s">
        <v>156</v>
      </c>
      <c r="CH86">
        <f t="shared" si="61"/>
        <v>7</v>
      </c>
      <c r="CI86">
        <v>1995</v>
      </c>
      <c r="CJ86" t="s">
        <v>157</v>
      </c>
      <c r="CK86">
        <f t="shared" si="62"/>
        <v>4</v>
      </c>
      <c r="CL86">
        <v>2</v>
      </c>
      <c r="CM86">
        <v>400</v>
      </c>
      <c r="CN86" t="s">
        <v>98</v>
      </c>
      <c r="CO86">
        <f t="shared" si="63"/>
        <v>4</v>
      </c>
      <c r="CP86" t="s">
        <v>98</v>
      </c>
      <c r="CQ86">
        <f t="shared" si="64"/>
        <v>4</v>
      </c>
      <c r="CR86" t="s">
        <v>105</v>
      </c>
      <c r="CS86">
        <f t="shared" si="65"/>
        <v>3</v>
      </c>
      <c r="CT86">
        <v>120</v>
      </c>
      <c r="CU86">
        <v>72</v>
      </c>
      <c r="CV86">
        <v>0</v>
      </c>
      <c r="CW86">
        <v>0</v>
      </c>
      <c r="CX86">
        <v>0</v>
      </c>
      <c r="CY86">
        <v>0</v>
      </c>
      <c r="CZ86" t="s">
        <v>83</v>
      </c>
      <c r="DA86" t="s">
        <v>83</v>
      </c>
      <c r="DB86">
        <f t="shared" si="66"/>
        <v>5</v>
      </c>
      <c r="DC86" t="s">
        <v>135</v>
      </c>
      <c r="DD86">
        <v>700</v>
      </c>
      <c r="DE86">
        <v>5</v>
      </c>
      <c r="DF86">
        <v>2009</v>
      </c>
      <c r="DG86">
        <f t="shared" si="69"/>
        <v>14</v>
      </c>
      <c r="DH86" t="s">
        <v>110</v>
      </c>
      <c r="DI86">
        <f t="shared" si="67"/>
        <v>4</v>
      </c>
      <c r="DJ86" t="s">
        <v>111</v>
      </c>
      <c r="DK86">
        <f t="shared" si="68"/>
        <v>5</v>
      </c>
      <c r="DL86">
        <v>168500</v>
      </c>
    </row>
    <row r="87" spans="1:116" x14ac:dyDescent="0.35">
      <c r="A87">
        <v>86</v>
      </c>
      <c r="B87">
        <v>60</v>
      </c>
      <c r="C87" t="s">
        <v>81</v>
      </c>
      <c r="D87">
        <f t="shared" si="35"/>
        <v>4</v>
      </c>
      <c r="E87">
        <v>121</v>
      </c>
      <c r="F87">
        <v>16059</v>
      </c>
      <c r="G87" t="s">
        <v>82</v>
      </c>
      <c r="H87">
        <f t="shared" si="36"/>
        <v>2</v>
      </c>
      <c r="I87" t="s">
        <v>83</v>
      </c>
      <c r="J87" t="str">
        <f t="shared" si="37"/>
        <v/>
      </c>
      <c r="K87" t="s">
        <v>84</v>
      </c>
      <c r="L87">
        <f t="shared" si="38"/>
        <v>1</v>
      </c>
      <c r="M87" t="s">
        <v>85</v>
      </c>
      <c r="N87">
        <f t="shared" si="39"/>
        <v>2</v>
      </c>
      <c r="O87" t="s">
        <v>86</v>
      </c>
      <c r="P87">
        <f t="shared" si="40"/>
        <v>4</v>
      </c>
      <c r="Q87" t="s">
        <v>122</v>
      </c>
      <c r="R87">
        <f t="shared" si="41"/>
        <v>2</v>
      </c>
      <c r="S87" t="s">
        <v>88</v>
      </c>
      <c r="T87">
        <f t="shared" si="42"/>
        <v>3</v>
      </c>
      <c r="U87" t="s">
        <v>129</v>
      </c>
      <c r="V87">
        <f t="shared" si="43"/>
        <v>17</v>
      </c>
      <c r="W87" t="s">
        <v>90</v>
      </c>
      <c r="X87">
        <f t="shared" si="44"/>
        <v>7</v>
      </c>
      <c r="Y87" t="s">
        <v>90</v>
      </c>
      <c r="Z87">
        <f t="shared" si="45"/>
        <v>7</v>
      </c>
      <c r="AA87" t="s">
        <v>91</v>
      </c>
      <c r="AB87">
        <f t="shared" si="46"/>
        <v>3</v>
      </c>
      <c r="AC87" t="s">
        <v>92</v>
      </c>
      <c r="AD87">
        <f t="shared" si="47"/>
        <v>8</v>
      </c>
      <c r="AE87">
        <v>8</v>
      </c>
      <c r="AF87">
        <v>5</v>
      </c>
      <c r="AG87">
        <v>1991</v>
      </c>
      <c r="AH87">
        <v>1992</v>
      </c>
      <c r="AI87" t="s">
        <v>152</v>
      </c>
      <c r="AJ87">
        <f t="shared" si="48"/>
        <v>6</v>
      </c>
      <c r="AK87" t="s">
        <v>94</v>
      </c>
      <c r="AL87">
        <f t="shared" si="49"/>
        <v>8</v>
      </c>
      <c r="AM87" t="s">
        <v>140</v>
      </c>
      <c r="AN87">
        <f t="shared" si="50"/>
        <v>9</v>
      </c>
      <c r="AO87" t="s">
        <v>140</v>
      </c>
      <c r="AP87" t="s">
        <v>96</v>
      </c>
      <c r="AQ87">
        <f t="shared" si="51"/>
        <v>4</v>
      </c>
      <c r="AR87">
        <v>284</v>
      </c>
      <c r="AS87" t="s">
        <v>97</v>
      </c>
      <c r="AT87">
        <f t="shared" si="52"/>
        <v>4</v>
      </c>
      <c r="AU87" t="s">
        <v>98</v>
      </c>
      <c r="AV87">
        <f t="shared" si="53"/>
        <v>3</v>
      </c>
      <c r="AW87" t="s">
        <v>118</v>
      </c>
      <c r="AX87">
        <f t="shared" si="54"/>
        <v>2</v>
      </c>
      <c r="AY87" t="s">
        <v>97</v>
      </c>
      <c r="AZ87">
        <f t="shared" si="55"/>
        <v>5</v>
      </c>
      <c r="BA87" t="s">
        <v>98</v>
      </c>
      <c r="BB87">
        <f t="shared" si="56"/>
        <v>4</v>
      </c>
      <c r="BC87" t="s">
        <v>100</v>
      </c>
      <c r="BD87" t="s">
        <v>102</v>
      </c>
      <c r="BE87">
        <f t="shared" si="57"/>
        <v>6</v>
      </c>
      <c r="BF87">
        <v>0</v>
      </c>
      <c r="BG87" t="s">
        <v>102</v>
      </c>
      <c r="BH87">
        <v>0</v>
      </c>
      <c r="BI87">
        <v>1288</v>
      </c>
      <c r="BJ87">
        <v>1288</v>
      </c>
      <c r="BK87" t="s">
        <v>103</v>
      </c>
      <c r="BL87">
        <f t="shared" si="58"/>
        <v>6</v>
      </c>
      <c r="BM87" t="s">
        <v>104</v>
      </c>
      <c r="BN87" t="s">
        <v>105</v>
      </c>
      <c r="BO87" t="s">
        <v>106</v>
      </c>
      <c r="BP87">
        <f t="shared" si="59"/>
        <v>6</v>
      </c>
      <c r="BQ87">
        <v>1301</v>
      </c>
      <c r="BR87">
        <v>1116</v>
      </c>
      <c r="BS87">
        <v>0</v>
      </c>
      <c r="BT87">
        <v>2417</v>
      </c>
      <c r="BU87">
        <v>0</v>
      </c>
      <c r="BV87">
        <v>0</v>
      </c>
      <c r="BW87">
        <v>2</v>
      </c>
      <c r="BX87">
        <v>1</v>
      </c>
      <c r="BY87">
        <v>4</v>
      </c>
      <c r="BZ87">
        <v>1</v>
      </c>
      <c r="CA87" t="s">
        <v>97</v>
      </c>
      <c r="CB87">
        <f t="shared" si="60"/>
        <v>5</v>
      </c>
      <c r="CC87">
        <v>9</v>
      </c>
      <c r="CD87" t="s">
        <v>107</v>
      </c>
      <c r="CE87">
        <v>1</v>
      </c>
      <c r="CF87" t="s">
        <v>98</v>
      </c>
      <c r="CG87" t="s">
        <v>108</v>
      </c>
      <c r="CH87">
        <f t="shared" si="61"/>
        <v>6</v>
      </c>
      <c r="CI87">
        <v>1991</v>
      </c>
      <c r="CJ87" t="s">
        <v>102</v>
      </c>
      <c r="CK87">
        <f t="shared" si="62"/>
        <v>2</v>
      </c>
      <c r="CL87">
        <v>2</v>
      </c>
      <c r="CM87">
        <v>462</v>
      </c>
      <c r="CN87" t="s">
        <v>98</v>
      </c>
      <c r="CO87">
        <f t="shared" si="63"/>
        <v>4</v>
      </c>
      <c r="CP87" t="s">
        <v>98</v>
      </c>
      <c r="CQ87">
        <f t="shared" si="64"/>
        <v>4</v>
      </c>
      <c r="CR87" t="s">
        <v>105</v>
      </c>
      <c r="CS87">
        <f t="shared" si="65"/>
        <v>3</v>
      </c>
      <c r="CT87">
        <v>127</v>
      </c>
      <c r="CU87">
        <v>82</v>
      </c>
      <c r="CV87">
        <v>0</v>
      </c>
      <c r="CW87">
        <v>0</v>
      </c>
      <c r="CX87">
        <v>0</v>
      </c>
      <c r="CY87">
        <v>0</v>
      </c>
      <c r="CZ87" t="s">
        <v>83</v>
      </c>
      <c r="DA87" t="s">
        <v>83</v>
      </c>
      <c r="DB87">
        <f t="shared" si="66"/>
        <v>5</v>
      </c>
      <c r="DC87" t="s">
        <v>83</v>
      </c>
      <c r="DD87">
        <v>0</v>
      </c>
      <c r="DE87">
        <v>4</v>
      </c>
      <c r="DF87">
        <v>2006</v>
      </c>
      <c r="DG87">
        <f t="shared" si="69"/>
        <v>17</v>
      </c>
      <c r="DH87" t="s">
        <v>110</v>
      </c>
      <c r="DI87">
        <f t="shared" si="67"/>
        <v>4</v>
      </c>
      <c r="DJ87" t="s">
        <v>111</v>
      </c>
      <c r="DK87">
        <f t="shared" si="68"/>
        <v>5</v>
      </c>
      <c r="DL87">
        <v>260000</v>
      </c>
    </row>
    <row r="88" spans="1:116" x14ac:dyDescent="0.35">
      <c r="A88">
        <v>87</v>
      </c>
      <c r="B88">
        <v>60</v>
      </c>
      <c r="C88" t="s">
        <v>81</v>
      </c>
      <c r="D88">
        <f t="shared" si="35"/>
        <v>4</v>
      </c>
      <c r="E88">
        <v>122</v>
      </c>
      <c r="F88">
        <v>11911</v>
      </c>
      <c r="G88" t="s">
        <v>82</v>
      </c>
      <c r="H88">
        <f t="shared" si="36"/>
        <v>2</v>
      </c>
      <c r="I88" t="s">
        <v>83</v>
      </c>
      <c r="J88" t="str">
        <f t="shared" si="37"/>
        <v/>
      </c>
      <c r="K88" t="s">
        <v>160</v>
      </c>
      <c r="L88">
        <f t="shared" si="38"/>
        <v>4</v>
      </c>
      <c r="M88" t="s">
        <v>85</v>
      </c>
      <c r="N88">
        <f t="shared" si="39"/>
        <v>2</v>
      </c>
      <c r="O88" t="s">
        <v>86</v>
      </c>
      <c r="P88">
        <f t="shared" si="40"/>
        <v>4</v>
      </c>
      <c r="Q88" t="s">
        <v>87</v>
      </c>
      <c r="R88">
        <f t="shared" si="41"/>
        <v>4</v>
      </c>
      <c r="S88" t="s">
        <v>88</v>
      </c>
      <c r="T88">
        <f t="shared" si="42"/>
        <v>3</v>
      </c>
      <c r="U88" t="s">
        <v>193</v>
      </c>
      <c r="V88">
        <f t="shared" si="43"/>
        <v>11</v>
      </c>
      <c r="W88" t="s">
        <v>90</v>
      </c>
      <c r="X88">
        <f t="shared" si="44"/>
        <v>7</v>
      </c>
      <c r="Y88" t="s">
        <v>90</v>
      </c>
      <c r="Z88">
        <f t="shared" si="45"/>
        <v>7</v>
      </c>
      <c r="AA88" t="s">
        <v>91</v>
      </c>
      <c r="AB88">
        <f t="shared" si="46"/>
        <v>3</v>
      </c>
      <c r="AC88" t="s">
        <v>92</v>
      </c>
      <c r="AD88">
        <f t="shared" si="47"/>
        <v>8</v>
      </c>
      <c r="AE88">
        <v>6</v>
      </c>
      <c r="AF88">
        <v>5</v>
      </c>
      <c r="AG88">
        <v>2005</v>
      </c>
      <c r="AH88">
        <v>2005</v>
      </c>
      <c r="AI88" t="s">
        <v>93</v>
      </c>
      <c r="AJ88">
        <f t="shared" si="48"/>
        <v>5</v>
      </c>
      <c r="AK88" t="s">
        <v>94</v>
      </c>
      <c r="AL88">
        <f t="shared" si="49"/>
        <v>8</v>
      </c>
      <c r="AM88" t="s">
        <v>95</v>
      </c>
      <c r="AN88">
        <f t="shared" si="50"/>
        <v>14</v>
      </c>
      <c r="AO88" t="s">
        <v>95</v>
      </c>
      <c r="AP88" t="s">
        <v>117</v>
      </c>
      <c r="AQ88">
        <f t="shared" si="51"/>
        <v>2</v>
      </c>
      <c r="AR88">
        <v>0</v>
      </c>
      <c r="AS88" t="s">
        <v>97</v>
      </c>
      <c r="AT88">
        <f t="shared" si="52"/>
        <v>4</v>
      </c>
      <c r="AU88" t="s">
        <v>98</v>
      </c>
      <c r="AV88">
        <f t="shared" si="53"/>
        <v>3</v>
      </c>
      <c r="AW88" t="s">
        <v>99</v>
      </c>
      <c r="AX88">
        <f t="shared" si="54"/>
        <v>6</v>
      </c>
      <c r="AY88" t="s">
        <v>97</v>
      </c>
      <c r="AZ88">
        <f t="shared" si="55"/>
        <v>5</v>
      </c>
      <c r="BA88" t="s">
        <v>98</v>
      </c>
      <c r="BB88">
        <f t="shared" si="56"/>
        <v>4</v>
      </c>
      <c r="BC88" t="s">
        <v>130</v>
      </c>
      <c r="BD88" t="s">
        <v>102</v>
      </c>
      <c r="BE88">
        <f t="shared" si="57"/>
        <v>6</v>
      </c>
      <c r="BF88">
        <v>0</v>
      </c>
      <c r="BG88" t="s">
        <v>102</v>
      </c>
      <c r="BH88">
        <v>0</v>
      </c>
      <c r="BI88">
        <v>684</v>
      </c>
      <c r="BJ88">
        <v>684</v>
      </c>
      <c r="BK88" t="s">
        <v>103</v>
      </c>
      <c r="BL88">
        <f t="shared" si="58"/>
        <v>6</v>
      </c>
      <c r="BM88" t="s">
        <v>104</v>
      </c>
      <c r="BN88" t="s">
        <v>105</v>
      </c>
      <c r="BO88" t="s">
        <v>106</v>
      </c>
      <c r="BP88">
        <f t="shared" si="59"/>
        <v>6</v>
      </c>
      <c r="BQ88">
        <v>684</v>
      </c>
      <c r="BR88">
        <v>876</v>
      </c>
      <c r="BS88">
        <v>0</v>
      </c>
      <c r="BT88">
        <v>1560</v>
      </c>
      <c r="BU88">
        <v>0</v>
      </c>
      <c r="BV88">
        <v>0</v>
      </c>
      <c r="BW88">
        <v>2</v>
      </c>
      <c r="BX88">
        <v>1</v>
      </c>
      <c r="BY88">
        <v>3</v>
      </c>
      <c r="BZ88">
        <v>1</v>
      </c>
      <c r="CA88" t="s">
        <v>97</v>
      </c>
      <c r="CB88">
        <f t="shared" si="60"/>
        <v>5</v>
      </c>
      <c r="CC88">
        <v>6</v>
      </c>
      <c r="CD88" t="s">
        <v>107</v>
      </c>
      <c r="CE88">
        <v>1</v>
      </c>
      <c r="CF88" t="s">
        <v>97</v>
      </c>
      <c r="CG88" t="s">
        <v>156</v>
      </c>
      <c r="CH88">
        <f t="shared" si="61"/>
        <v>7</v>
      </c>
      <c r="CI88">
        <v>2005</v>
      </c>
      <c r="CJ88" t="s">
        <v>157</v>
      </c>
      <c r="CK88">
        <f t="shared" si="62"/>
        <v>4</v>
      </c>
      <c r="CL88">
        <v>2</v>
      </c>
      <c r="CM88">
        <v>400</v>
      </c>
      <c r="CN88" t="s">
        <v>98</v>
      </c>
      <c r="CO88">
        <f t="shared" si="63"/>
        <v>4</v>
      </c>
      <c r="CP88" t="s">
        <v>98</v>
      </c>
      <c r="CQ88">
        <f t="shared" si="64"/>
        <v>4</v>
      </c>
      <c r="CR88" t="s">
        <v>105</v>
      </c>
      <c r="CS88">
        <f t="shared" si="65"/>
        <v>3</v>
      </c>
      <c r="CT88">
        <v>100</v>
      </c>
      <c r="CU88">
        <v>38</v>
      </c>
      <c r="CV88">
        <v>0</v>
      </c>
      <c r="CW88">
        <v>0</v>
      </c>
      <c r="CX88">
        <v>0</v>
      </c>
      <c r="CY88">
        <v>0</v>
      </c>
      <c r="CZ88" t="s">
        <v>83</v>
      </c>
      <c r="DA88" t="s">
        <v>83</v>
      </c>
      <c r="DB88">
        <f t="shared" si="66"/>
        <v>5</v>
      </c>
      <c r="DC88" t="s">
        <v>83</v>
      </c>
      <c r="DD88">
        <v>0</v>
      </c>
      <c r="DE88">
        <v>3</v>
      </c>
      <c r="DF88">
        <v>2009</v>
      </c>
      <c r="DG88">
        <f t="shared" si="69"/>
        <v>14</v>
      </c>
      <c r="DH88" t="s">
        <v>110</v>
      </c>
      <c r="DI88">
        <f t="shared" si="67"/>
        <v>4</v>
      </c>
      <c r="DJ88" t="s">
        <v>111</v>
      </c>
      <c r="DK88">
        <f t="shared" si="68"/>
        <v>5</v>
      </c>
      <c r="DL88">
        <v>174000</v>
      </c>
    </row>
    <row r="89" spans="1:116" x14ac:dyDescent="0.35">
      <c r="A89">
        <v>88</v>
      </c>
      <c r="B89">
        <v>160</v>
      </c>
      <c r="C89" t="s">
        <v>192</v>
      </c>
      <c r="D89">
        <f t="shared" si="35"/>
        <v>5</v>
      </c>
      <c r="E89">
        <v>40</v>
      </c>
      <c r="F89">
        <v>3951</v>
      </c>
      <c r="G89" t="s">
        <v>82</v>
      </c>
      <c r="H89">
        <f t="shared" si="36"/>
        <v>2</v>
      </c>
      <c r="I89" t="s">
        <v>82</v>
      </c>
      <c r="J89">
        <f t="shared" si="37"/>
        <v>2</v>
      </c>
      <c r="K89" t="s">
        <v>84</v>
      </c>
      <c r="L89">
        <f t="shared" si="38"/>
        <v>1</v>
      </c>
      <c r="M89" t="s">
        <v>85</v>
      </c>
      <c r="N89">
        <f t="shared" si="39"/>
        <v>2</v>
      </c>
      <c r="O89" t="s">
        <v>86</v>
      </c>
      <c r="P89">
        <f t="shared" si="40"/>
        <v>4</v>
      </c>
      <c r="Q89" t="s">
        <v>122</v>
      </c>
      <c r="R89">
        <f t="shared" si="41"/>
        <v>2</v>
      </c>
      <c r="S89" t="s">
        <v>88</v>
      </c>
      <c r="T89">
        <f t="shared" si="42"/>
        <v>3</v>
      </c>
      <c r="U89" t="s">
        <v>136</v>
      </c>
      <c r="V89">
        <f t="shared" si="43"/>
        <v>18</v>
      </c>
      <c r="W89" t="s">
        <v>90</v>
      </c>
      <c r="X89">
        <f t="shared" si="44"/>
        <v>7</v>
      </c>
      <c r="Y89" t="s">
        <v>90</v>
      </c>
      <c r="Z89">
        <f t="shared" si="45"/>
        <v>7</v>
      </c>
      <c r="AA89" t="s">
        <v>179</v>
      </c>
      <c r="AB89">
        <f t="shared" si="46"/>
        <v>4</v>
      </c>
      <c r="AC89" t="s">
        <v>92</v>
      </c>
      <c r="AD89">
        <f t="shared" si="47"/>
        <v>8</v>
      </c>
      <c r="AE89">
        <v>6</v>
      </c>
      <c r="AF89">
        <v>5</v>
      </c>
      <c r="AG89">
        <v>2009</v>
      </c>
      <c r="AH89">
        <v>2009</v>
      </c>
      <c r="AI89" t="s">
        <v>93</v>
      </c>
      <c r="AJ89">
        <f t="shared" si="48"/>
        <v>5</v>
      </c>
      <c r="AK89" t="s">
        <v>94</v>
      </c>
      <c r="AL89">
        <f t="shared" si="49"/>
        <v>8</v>
      </c>
      <c r="AM89" t="s">
        <v>95</v>
      </c>
      <c r="AN89">
        <f t="shared" si="50"/>
        <v>14</v>
      </c>
      <c r="AO89" t="s">
        <v>95</v>
      </c>
      <c r="AP89" t="s">
        <v>137</v>
      </c>
      <c r="AQ89">
        <f t="shared" si="51"/>
        <v>5</v>
      </c>
      <c r="AR89">
        <v>76</v>
      </c>
      <c r="AS89" t="s">
        <v>97</v>
      </c>
      <c r="AT89">
        <f t="shared" si="52"/>
        <v>4</v>
      </c>
      <c r="AU89" t="s">
        <v>98</v>
      </c>
      <c r="AV89">
        <f t="shared" si="53"/>
        <v>3</v>
      </c>
      <c r="AW89" t="s">
        <v>99</v>
      </c>
      <c r="AX89">
        <f t="shared" si="54"/>
        <v>6</v>
      </c>
      <c r="AY89" t="s">
        <v>97</v>
      </c>
      <c r="AZ89">
        <f t="shared" si="55"/>
        <v>5</v>
      </c>
      <c r="BA89" t="s">
        <v>98</v>
      </c>
      <c r="BB89">
        <f t="shared" si="56"/>
        <v>4</v>
      </c>
      <c r="BC89" t="s">
        <v>130</v>
      </c>
      <c r="BD89" t="s">
        <v>102</v>
      </c>
      <c r="BE89">
        <f t="shared" si="57"/>
        <v>6</v>
      </c>
      <c r="BF89">
        <v>0</v>
      </c>
      <c r="BG89" t="s">
        <v>102</v>
      </c>
      <c r="BH89">
        <v>0</v>
      </c>
      <c r="BI89">
        <v>612</v>
      </c>
      <c r="BJ89">
        <v>612</v>
      </c>
      <c r="BK89" t="s">
        <v>103</v>
      </c>
      <c r="BL89">
        <f t="shared" si="58"/>
        <v>6</v>
      </c>
      <c r="BM89" t="s">
        <v>104</v>
      </c>
      <c r="BN89" t="s">
        <v>105</v>
      </c>
      <c r="BO89" t="s">
        <v>106</v>
      </c>
      <c r="BP89">
        <f t="shared" si="59"/>
        <v>6</v>
      </c>
      <c r="BQ89">
        <v>612</v>
      </c>
      <c r="BR89">
        <v>612</v>
      </c>
      <c r="BS89">
        <v>0</v>
      </c>
      <c r="BT89">
        <v>1224</v>
      </c>
      <c r="BU89">
        <v>0</v>
      </c>
      <c r="BV89">
        <v>0</v>
      </c>
      <c r="BW89">
        <v>2</v>
      </c>
      <c r="BX89">
        <v>1</v>
      </c>
      <c r="BY89">
        <v>2</v>
      </c>
      <c r="BZ89">
        <v>1</v>
      </c>
      <c r="CA89" t="s">
        <v>97</v>
      </c>
      <c r="CB89">
        <f t="shared" si="60"/>
        <v>5</v>
      </c>
      <c r="CC89">
        <v>4</v>
      </c>
      <c r="CD89" t="s">
        <v>107</v>
      </c>
      <c r="CE89">
        <v>0</v>
      </c>
      <c r="CF89" t="s">
        <v>83</v>
      </c>
      <c r="CG89" t="s">
        <v>127</v>
      </c>
      <c r="CH89">
        <f t="shared" si="61"/>
        <v>5</v>
      </c>
      <c r="CI89">
        <v>2009</v>
      </c>
      <c r="CJ89" t="s">
        <v>109</v>
      </c>
      <c r="CK89">
        <f t="shared" si="62"/>
        <v>3</v>
      </c>
      <c r="CL89">
        <v>2</v>
      </c>
      <c r="CM89">
        <v>528</v>
      </c>
      <c r="CN89" t="s">
        <v>98</v>
      </c>
      <c r="CO89">
        <f t="shared" si="63"/>
        <v>4</v>
      </c>
      <c r="CP89" t="s">
        <v>98</v>
      </c>
      <c r="CQ89">
        <f t="shared" si="64"/>
        <v>4</v>
      </c>
      <c r="CR89" t="s">
        <v>105</v>
      </c>
      <c r="CS89">
        <f t="shared" si="65"/>
        <v>3</v>
      </c>
      <c r="CT89">
        <v>0</v>
      </c>
      <c r="CU89">
        <v>234</v>
      </c>
      <c r="CV89">
        <v>0</v>
      </c>
      <c r="CW89">
        <v>0</v>
      </c>
      <c r="CX89">
        <v>0</v>
      </c>
      <c r="CY89">
        <v>0</v>
      </c>
      <c r="CZ89" t="s">
        <v>83</v>
      </c>
      <c r="DA89" t="s">
        <v>83</v>
      </c>
      <c r="DB89">
        <f t="shared" si="66"/>
        <v>5</v>
      </c>
      <c r="DC89" t="s">
        <v>83</v>
      </c>
      <c r="DD89">
        <v>0</v>
      </c>
      <c r="DE89">
        <v>6</v>
      </c>
      <c r="DF89">
        <v>2009</v>
      </c>
      <c r="DG89">
        <f t="shared" si="69"/>
        <v>14</v>
      </c>
      <c r="DH89" t="s">
        <v>158</v>
      </c>
      <c r="DI89">
        <f t="shared" si="67"/>
        <v>8</v>
      </c>
      <c r="DJ89" t="s">
        <v>159</v>
      </c>
      <c r="DK89">
        <f t="shared" si="68"/>
        <v>6</v>
      </c>
      <c r="DL89">
        <v>164500</v>
      </c>
    </row>
    <row r="90" spans="1:116" x14ac:dyDescent="0.35">
      <c r="A90">
        <v>89</v>
      </c>
      <c r="B90">
        <v>50</v>
      </c>
      <c r="C90" t="s">
        <v>183</v>
      </c>
      <c r="D90">
        <f t="shared" si="35"/>
        <v>1</v>
      </c>
      <c r="E90">
        <v>105</v>
      </c>
      <c r="F90">
        <v>8470</v>
      </c>
      <c r="G90" t="s">
        <v>82</v>
      </c>
      <c r="H90">
        <f t="shared" si="36"/>
        <v>2</v>
      </c>
      <c r="I90" t="s">
        <v>83</v>
      </c>
      <c r="J90" t="str">
        <f t="shared" si="37"/>
        <v/>
      </c>
      <c r="K90" t="s">
        <v>120</v>
      </c>
      <c r="L90">
        <f t="shared" si="38"/>
        <v>2</v>
      </c>
      <c r="M90" t="s">
        <v>85</v>
      </c>
      <c r="N90">
        <f t="shared" si="39"/>
        <v>2</v>
      </c>
      <c r="O90" t="s">
        <v>86</v>
      </c>
      <c r="P90">
        <f t="shared" si="40"/>
        <v>4</v>
      </c>
      <c r="Q90" t="s">
        <v>122</v>
      </c>
      <c r="R90">
        <f t="shared" si="41"/>
        <v>2</v>
      </c>
      <c r="S90" t="s">
        <v>88</v>
      </c>
      <c r="T90">
        <f t="shared" si="42"/>
        <v>3</v>
      </c>
      <c r="U90" t="s">
        <v>176</v>
      </c>
      <c r="V90">
        <f t="shared" si="43"/>
        <v>3</v>
      </c>
      <c r="W90" t="s">
        <v>114</v>
      </c>
      <c r="X90">
        <f t="shared" si="44"/>
        <v>2</v>
      </c>
      <c r="Y90" t="s">
        <v>114</v>
      </c>
      <c r="Z90">
        <f t="shared" si="45"/>
        <v>6</v>
      </c>
      <c r="AA90" t="s">
        <v>91</v>
      </c>
      <c r="AB90">
        <f t="shared" si="46"/>
        <v>3</v>
      </c>
      <c r="AC90" t="s">
        <v>132</v>
      </c>
      <c r="AD90">
        <f t="shared" si="47"/>
        <v>1</v>
      </c>
      <c r="AE90">
        <v>3</v>
      </c>
      <c r="AF90">
        <v>2</v>
      </c>
      <c r="AG90">
        <v>1915</v>
      </c>
      <c r="AH90">
        <v>1982</v>
      </c>
      <c r="AI90" t="s">
        <v>152</v>
      </c>
      <c r="AJ90">
        <f t="shared" si="48"/>
        <v>6</v>
      </c>
      <c r="AK90" t="s">
        <v>94</v>
      </c>
      <c r="AL90">
        <f t="shared" si="49"/>
        <v>8</v>
      </c>
      <c r="AM90" t="s">
        <v>161</v>
      </c>
      <c r="AN90">
        <f t="shared" si="50"/>
        <v>3</v>
      </c>
      <c r="AO90" t="s">
        <v>161</v>
      </c>
      <c r="AP90" t="s">
        <v>117</v>
      </c>
      <c r="AQ90">
        <f t="shared" si="51"/>
        <v>2</v>
      </c>
      <c r="AR90">
        <v>0</v>
      </c>
      <c r="AS90" t="s">
        <v>147</v>
      </c>
      <c r="AT90">
        <f t="shared" si="52"/>
        <v>2</v>
      </c>
      <c r="AU90" t="s">
        <v>147</v>
      </c>
      <c r="AV90">
        <f t="shared" si="53"/>
        <v>2</v>
      </c>
      <c r="AW90" t="s">
        <v>118</v>
      </c>
      <c r="AX90">
        <f t="shared" si="54"/>
        <v>2</v>
      </c>
      <c r="AY90" t="s">
        <v>98</v>
      </c>
      <c r="AZ90">
        <f t="shared" si="55"/>
        <v>4</v>
      </c>
      <c r="BA90" t="s">
        <v>147</v>
      </c>
      <c r="BB90">
        <f t="shared" si="56"/>
        <v>3</v>
      </c>
      <c r="BC90" t="s">
        <v>100</v>
      </c>
      <c r="BD90" t="s">
        <v>102</v>
      </c>
      <c r="BE90">
        <f t="shared" si="57"/>
        <v>6</v>
      </c>
      <c r="BF90">
        <v>0</v>
      </c>
      <c r="BG90" t="s">
        <v>102</v>
      </c>
      <c r="BH90">
        <v>0</v>
      </c>
      <c r="BI90">
        <v>1013</v>
      </c>
      <c r="BJ90">
        <v>1013</v>
      </c>
      <c r="BK90" t="s">
        <v>103</v>
      </c>
      <c r="BL90">
        <f t="shared" si="58"/>
        <v>6</v>
      </c>
      <c r="BM90" t="s">
        <v>98</v>
      </c>
      <c r="BN90" t="s">
        <v>177</v>
      </c>
      <c r="BO90" t="s">
        <v>106</v>
      </c>
      <c r="BP90">
        <f t="shared" si="59"/>
        <v>6</v>
      </c>
      <c r="BQ90">
        <v>1013</v>
      </c>
      <c r="BR90">
        <v>0</v>
      </c>
      <c r="BS90">
        <v>513</v>
      </c>
      <c r="BT90">
        <v>1526</v>
      </c>
      <c r="BU90">
        <v>0</v>
      </c>
      <c r="BV90">
        <v>0</v>
      </c>
      <c r="BW90">
        <v>1</v>
      </c>
      <c r="BX90">
        <v>0</v>
      </c>
      <c r="BY90">
        <v>2</v>
      </c>
      <c r="BZ90">
        <v>1</v>
      </c>
      <c r="CA90" t="s">
        <v>147</v>
      </c>
      <c r="CB90">
        <f t="shared" si="60"/>
        <v>3</v>
      </c>
      <c r="CC90">
        <v>6</v>
      </c>
      <c r="CD90" t="s">
        <v>107</v>
      </c>
      <c r="CE90">
        <v>0</v>
      </c>
      <c r="CF90" t="s">
        <v>83</v>
      </c>
      <c r="CG90" t="s">
        <v>83</v>
      </c>
      <c r="CH90">
        <f t="shared" si="61"/>
        <v>3</v>
      </c>
      <c r="CI90" t="s">
        <v>83</v>
      </c>
      <c r="CJ90" t="s">
        <v>83</v>
      </c>
      <c r="CK90">
        <f t="shared" si="62"/>
        <v>1</v>
      </c>
      <c r="CL90">
        <v>0</v>
      </c>
      <c r="CM90">
        <v>0</v>
      </c>
      <c r="CN90" t="s">
        <v>83</v>
      </c>
      <c r="CO90">
        <f t="shared" si="63"/>
        <v>1</v>
      </c>
      <c r="CP90" t="s">
        <v>83</v>
      </c>
      <c r="CQ90">
        <f t="shared" si="64"/>
        <v>1</v>
      </c>
      <c r="CR90" t="s">
        <v>177</v>
      </c>
      <c r="CS90">
        <f t="shared" si="65"/>
        <v>2</v>
      </c>
      <c r="CT90">
        <v>0</v>
      </c>
      <c r="CU90">
        <v>0</v>
      </c>
      <c r="CV90">
        <v>156</v>
      </c>
      <c r="CW90">
        <v>0</v>
      </c>
      <c r="CX90">
        <v>0</v>
      </c>
      <c r="CY90">
        <v>0</v>
      </c>
      <c r="CZ90" t="s">
        <v>83</v>
      </c>
      <c r="DA90" t="s">
        <v>134</v>
      </c>
      <c r="DB90">
        <f t="shared" si="66"/>
        <v>3</v>
      </c>
      <c r="DC90" t="s">
        <v>83</v>
      </c>
      <c r="DD90">
        <v>0</v>
      </c>
      <c r="DE90">
        <v>10</v>
      </c>
      <c r="DF90">
        <v>2009</v>
      </c>
      <c r="DG90">
        <f t="shared" si="69"/>
        <v>14</v>
      </c>
      <c r="DH90" t="s">
        <v>208</v>
      </c>
      <c r="DI90">
        <f t="shared" si="67"/>
        <v>2</v>
      </c>
      <c r="DJ90" t="s">
        <v>128</v>
      </c>
      <c r="DK90">
        <f t="shared" si="68"/>
        <v>3</v>
      </c>
      <c r="DL90">
        <v>85000</v>
      </c>
    </row>
    <row r="91" spans="1:116" x14ac:dyDescent="0.35">
      <c r="A91">
        <v>90</v>
      </c>
      <c r="B91">
        <v>20</v>
      </c>
      <c r="C91" t="s">
        <v>81</v>
      </c>
      <c r="D91">
        <f t="shared" si="35"/>
        <v>4</v>
      </c>
      <c r="E91">
        <v>60</v>
      </c>
      <c r="F91">
        <v>8070</v>
      </c>
      <c r="G91" t="s">
        <v>82</v>
      </c>
      <c r="H91">
        <f t="shared" si="36"/>
        <v>2</v>
      </c>
      <c r="I91" t="s">
        <v>83</v>
      </c>
      <c r="J91" t="str">
        <f t="shared" si="37"/>
        <v/>
      </c>
      <c r="K91" t="s">
        <v>84</v>
      </c>
      <c r="L91">
        <f t="shared" si="38"/>
        <v>1</v>
      </c>
      <c r="M91" t="s">
        <v>85</v>
      </c>
      <c r="N91">
        <f t="shared" si="39"/>
        <v>2</v>
      </c>
      <c r="O91" t="s">
        <v>86</v>
      </c>
      <c r="P91">
        <f t="shared" si="40"/>
        <v>4</v>
      </c>
      <c r="Q91" t="s">
        <v>87</v>
      </c>
      <c r="R91">
        <f t="shared" si="41"/>
        <v>4</v>
      </c>
      <c r="S91" t="s">
        <v>88</v>
      </c>
      <c r="T91">
        <f t="shared" si="42"/>
        <v>3</v>
      </c>
      <c r="U91" t="s">
        <v>89</v>
      </c>
      <c r="V91">
        <f t="shared" si="43"/>
        <v>16</v>
      </c>
      <c r="W91" t="s">
        <v>90</v>
      </c>
      <c r="X91">
        <f t="shared" si="44"/>
        <v>7</v>
      </c>
      <c r="Y91" t="s">
        <v>90</v>
      </c>
      <c r="Z91">
        <f t="shared" si="45"/>
        <v>7</v>
      </c>
      <c r="AA91" t="s">
        <v>91</v>
      </c>
      <c r="AB91">
        <f t="shared" si="46"/>
        <v>3</v>
      </c>
      <c r="AC91" t="s">
        <v>115</v>
      </c>
      <c r="AD91">
        <f t="shared" si="47"/>
        <v>4</v>
      </c>
      <c r="AE91">
        <v>4</v>
      </c>
      <c r="AF91">
        <v>5</v>
      </c>
      <c r="AG91">
        <v>1994</v>
      </c>
      <c r="AH91">
        <v>1995</v>
      </c>
      <c r="AI91" t="s">
        <v>93</v>
      </c>
      <c r="AJ91">
        <f t="shared" si="48"/>
        <v>5</v>
      </c>
      <c r="AK91" t="s">
        <v>94</v>
      </c>
      <c r="AL91">
        <f t="shared" si="49"/>
        <v>8</v>
      </c>
      <c r="AM91" t="s">
        <v>95</v>
      </c>
      <c r="AN91">
        <f t="shared" si="50"/>
        <v>14</v>
      </c>
      <c r="AO91" t="s">
        <v>95</v>
      </c>
      <c r="AP91" t="s">
        <v>117</v>
      </c>
      <c r="AQ91">
        <f t="shared" si="51"/>
        <v>2</v>
      </c>
      <c r="AR91">
        <v>0</v>
      </c>
      <c r="AS91" t="s">
        <v>98</v>
      </c>
      <c r="AT91">
        <f t="shared" si="52"/>
        <v>3</v>
      </c>
      <c r="AU91" t="s">
        <v>98</v>
      </c>
      <c r="AV91">
        <f t="shared" si="53"/>
        <v>3</v>
      </c>
      <c r="AW91" t="s">
        <v>99</v>
      </c>
      <c r="AX91">
        <f t="shared" si="54"/>
        <v>6</v>
      </c>
      <c r="AY91" t="s">
        <v>97</v>
      </c>
      <c r="AZ91">
        <f t="shared" si="55"/>
        <v>5</v>
      </c>
      <c r="BA91" t="s">
        <v>98</v>
      </c>
      <c r="BB91">
        <f t="shared" si="56"/>
        <v>4</v>
      </c>
      <c r="BC91" t="s">
        <v>100</v>
      </c>
      <c r="BD91" t="s">
        <v>101</v>
      </c>
      <c r="BE91">
        <f t="shared" si="57"/>
        <v>7</v>
      </c>
      <c r="BF91">
        <v>588</v>
      </c>
      <c r="BG91" t="s">
        <v>102</v>
      </c>
      <c r="BH91">
        <v>0</v>
      </c>
      <c r="BI91">
        <v>402</v>
      </c>
      <c r="BJ91">
        <v>990</v>
      </c>
      <c r="BK91" t="s">
        <v>103</v>
      </c>
      <c r="BL91">
        <f t="shared" si="58"/>
        <v>6</v>
      </c>
      <c r="BM91" t="s">
        <v>104</v>
      </c>
      <c r="BN91" t="s">
        <v>105</v>
      </c>
      <c r="BO91" t="s">
        <v>106</v>
      </c>
      <c r="BP91">
        <f t="shared" si="59"/>
        <v>6</v>
      </c>
      <c r="BQ91">
        <v>990</v>
      </c>
      <c r="BR91">
        <v>0</v>
      </c>
      <c r="BS91">
        <v>0</v>
      </c>
      <c r="BT91">
        <v>990</v>
      </c>
      <c r="BU91">
        <v>1</v>
      </c>
      <c r="BV91">
        <v>0</v>
      </c>
      <c r="BW91">
        <v>1</v>
      </c>
      <c r="BX91">
        <v>0</v>
      </c>
      <c r="BY91">
        <v>3</v>
      </c>
      <c r="BZ91">
        <v>1</v>
      </c>
      <c r="CA91" t="s">
        <v>98</v>
      </c>
      <c r="CB91">
        <f t="shared" si="60"/>
        <v>4</v>
      </c>
      <c r="CC91">
        <v>5</v>
      </c>
      <c r="CD91" t="s">
        <v>107</v>
      </c>
      <c r="CE91">
        <v>0</v>
      </c>
      <c r="CF91" t="s">
        <v>83</v>
      </c>
      <c r="CG91" t="s">
        <v>83</v>
      </c>
      <c r="CH91">
        <f t="shared" si="61"/>
        <v>3</v>
      </c>
      <c r="CI91" t="s">
        <v>83</v>
      </c>
      <c r="CJ91" t="s">
        <v>83</v>
      </c>
      <c r="CK91">
        <f t="shared" si="62"/>
        <v>1</v>
      </c>
      <c r="CL91">
        <v>0</v>
      </c>
      <c r="CM91">
        <v>0</v>
      </c>
      <c r="CN91" t="s">
        <v>83</v>
      </c>
      <c r="CO91">
        <f t="shared" si="63"/>
        <v>1</v>
      </c>
      <c r="CP91" t="s">
        <v>83</v>
      </c>
      <c r="CQ91">
        <f t="shared" si="64"/>
        <v>1</v>
      </c>
      <c r="CR91" t="s">
        <v>105</v>
      </c>
      <c r="CS91">
        <f t="shared" si="65"/>
        <v>3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 t="s">
        <v>83</v>
      </c>
      <c r="DA91" t="s">
        <v>83</v>
      </c>
      <c r="DB91">
        <f t="shared" si="66"/>
        <v>5</v>
      </c>
      <c r="DC91" t="s">
        <v>83</v>
      </c>
      <c r="DD91">
        <v>0</v>
      </c>
      <c r="DE91">
        <v>8</v>
      </c>
      <c r="DF91">
        <v>2007</v>
      </c>
      <c r="DG91">
        <f t="shared" si="69"/>
        <v>16</v>
      </c>
      <c r="DH91" t="s">
        <v>110</v>
      </c>
      <c r="DI91">
        <f t="shared" si="67"/>
        <v>4</v>
      </c>
      <c r="DJ91" t="s">
        <v>111</v>
      </c>
      <c r="DK91">
        <f t="shared" si="68"/>
        <v>5</v>
      </c>
      <c r="DL91">
        <v>123600</v>
      </c>
    </row>
    <row r="92" spans="1:116" x14ac:dyDescent="0.35">
      <c r="A92">
        <v>91</v>
      </c>
      <c r="B92">
        <v>20</v>
      </c>
      <c r="C92" t="s">
        <v>81</v>
      </c>
      <c r="D92">
        <f t="shared" si="35"/>
        <v>4</v>
      </c>
      <c r="E92">
        <v>60</v>
      </c>
      <c r="F92">
        <v>7200</v>
      </c>
      <c r="G92" t="s">
        <v>82</v>
      </c>
      <c r="H92">
        <f t="shared" si="36"/>
        <v>2</v>
      </c>
      <c r="I92" t="s">
        <v>83</v>
      </c>
      <c r="J92" t="str">
        <f t="shared" si="37"/>
        <v/>
      </c>
      <c r="K92" t="s">
        <v>84</v>
      </c>
      <c r="L92">
        <f t="shared" si="38"/>
        <v>1</v>
      </c>
      <c r="M92" t="s">
        <v>85</v>
      </c>
      <c r="N92">
        <f t="shared" si="39"/>
        <v>2</v>
      </c>
      <c r="O92" t="s">
        <v>86</v>
      </c>
      <c r="P92">
        <f t="shared" si="40"/>
        <v>4</v>
      </c>
      <c r="Q92" t="s">
        <v>87</v>
      </c>
      <c r="R92">
        <f t="shared" si="41"/>
        <v>4</v>
      </c>
      <c r="S92" t="s">
        <v>88</v>
      </c>
      <c r="T92">
        <f t="shared" si="42"/>
        <v>3</v>
      </c>
      <c r="U92" t="s">
        <v>162</v>
      </c>
      <c r="V92">
        <f t="shared" si="43"/>
        <v>7</v>
      </c>
      <c r="W92" t="s">
        <v>90</v>
      </c>
      <c r="X92">
        <f t="shared" si="44"/>
        <v>7</v>
      </c>
      <c r="Y92" t="s">
        <v>90</v>
      </c>
      <c r="Z92">
        <f t="shared" si="45"/>
        <v>7</v>
      </c>
      <c r="AA92" t="s">
        <v>91</v>
      </c>
      <c r="AB92">
        <f t="shared" si="46"/>
        <v>3</v>
      </c>
      <c r="AC92" t="s">
        <v>115</v>
      </c>
      <c r="AD92">
        <f t="shared" si="47"/>
        <v>4</v>
      </c>
      <c r="AE92">
        <v>4</v>
      </c>
      <c r="AF92">
        <v>5</v>
      </c>
      <c r="AG92">
        <v>1950</v>
      </c>
      <c r="AH92">
        <v>1950</v>
      </c>
      <c r="AI92" t="s">
        <v>93</v>
      </c>
      <c r="AJ92">
        <f t="shared" si="48"/>
        <v>5</v>
      </c>
      <c r="AK92" t="s">
        <v>94</v>
      </c>
      <c r="AL92">
        <f t="shared" si="49"/>
        <v>8</v>
      </c>
      <c r="AM92" t="s">
        <v>96</v>
      </c>
      <c r="AN92">
        <f t="shared" si="50"/>
        <v>5</v>
      </c>
      <c r="AO92" t="s">
        <v>124</v>
      </c>
      <c r="AP92" t="s">
        <v>117</v>
      </c>
      <c r="AQ92">
        <f t="shared" si="51"/>
        <v>2</v>
      </c>
      <c r="AR92">
        <v>0</v>
      </c>
      <c r="AS92" t="s">
        <v>98</v>
      </c>
      <c r="AT92">
        <f t="shared" si="52"/>
        <v>3</v>
      </c>
      <c r="AU92" t="s">
        <v>98</v>
      </c>
      <c r="AV92">
        <f t="shared" si="53"/>
        <v>3</v>
      </c>
      <c r="AW92" t="s">
        <v>168</v>
      </c>
      <c r="AX92">
        <f t="shared" si="54"/>
        <v>1</v>
      </c>
      <c r="AY92" t="s">
        <v>83</v>
      </c>
      <c r="AZ92">
        <f t="shared" si="55"/>
        <v>1</v>
      </c>
      <c r="BA92" t="s">
        <v>83</v>
      </c>
      <c r="BB92">
        <f t="shared" si="56"/>
        <v>1</v>
      </c>
      <c r="BC92" t="s">
        <v>83</v>
      </c>
      <c r="BD92" t="s">
        <v>83</v>
      </c>
      <c r="BE92">
        <f t="shared" si="57"/>
        <v>1</v>
      </c>
      <c r="BF92">
        <v>0</v>
      </c>
      <c r="BG92" t="s">
        <v>83</v>
      </c>
      <c r="BH92">
        <v>0</v>
      </c>
      <c r="BI92">
        <v>0</v>
      </c>
      <c r="BJ92">
        <v>0</v>
      </c>
      <c r="BK92" t="s">
        <v>103</v>
      </c>
      <c r="BL92">
        <f t="shared" si="58"/>
        <v>6</v>
      </c>
      <c r="BM92" t="s">
        <v>98</v>
      </c>
      <c r="BN92" t="s">
        <v>105</v>
      </c>
      <c r="BO92" t="s">
        <v>164</v>
      </c>
      <c r="BP92">
        <f t="shared" si="59"/>
        <v>3</v>
      </c>
      <c r="BQ92">
        <v>1040</v>
      </c>
      <c r="BR92">
        <v>0</v>
      </c>
      <c r="BS92">
        <v>0</v>
      </c>
      <c r="BT92">
        <v>1040</v>
      </c>
      <c r="BU92">
        <v>0</v>
      </c>
      <c r="BV92">
        <v>0</v>
      </c>
      <c r="BW92">
        <v>1</v>
      </c>
      <c r="BX92">
        <v>0</v>
      </c>
      <c r="BY92">
        <v>2</v>
      </c>
      <c r="BZ92">
        <v>1</v>
      </c>
      <c r="CA92" t="s">
        <v>98</v>
      </c>
      <c r="CB92">
        <f t="shared" si="60"/>
        <v>4</v>
      </c>
      <c r="CC92">
        <v>4</v>
      </c>
      <c r="CD92" t="s">
        <v>107</v>
      </c>
      <c r="CE92">
        <v>0</v>
      </c>
      <c r="CF92" t="s">
        <v>83</v>
      </c>
      <c r="CG92" t="s">
        <v>127</v>
      </c>
      <c r="CH92">
        <f t="shared" si="61"/>
        <v>5</v>
      </c>
      <c r="CI92">
        <v>1950</v>
      </c>
      <c r="CJ92" t="s">
        <v>102</v>
      </c>
      <c r="CK92">
        <f t="shared" si="62"/>
        <v>2</v>
      </c>
      <c r="CL92">
        <v>2</v>
      </c>
      <c r="CM92">
        <v>420</v>
      </c>
      <c r="CN92" t="s">
        <v>98</v>
      </c>
      <c r="CO92">
        <f t="shared" si="63"/>
        <v>4</v>
      </c>
      <c r="CP92" t="s">
        <v>98</v>
      </c>
      <c r="CQ92">
        <f t="shared" si="64"/>
        <v>4</v>
      </c>
      <c r="CR92" t="s">
        <v>105</v>
      </c>
      <c r="CS92">
        <f t="shared" si="65"/>
        <v>3</v>
      </c>
      <c r="CT92">
        <v>0</v>
      </c>
      <c r="CU92">
        <v>29</v>
      </c>
      <c r="CV92">
        <v>0</v>
      </c>
      <c r="CW92">
        <v>0</v>
      </c>
      <c r="CX92">
        <v>0</v>
      </c>
      <c r="CY92">
        <v>0</v>
      </c>
      <c r="CZ92" t="s">
        <v>83</v>
      </c>
      <c r="DA92" t="s">
        <v>83</v>
      </c>
      <c r="DB92">
        <f t="shared" si="66"/>
        <v>5</v>
      </c>
      <c r="DC92" t="s">
        <v>83</v>
      </c>
      <c r="DD92">
        <v>0</v>
      </c>
      <c r="DE92">
        <v>7</v>
      </c>
      <c r="DF92">
        <v>2006</v>
      </c>
      <c r="DG92">
        <f t="shared" si="69"/>
        <v>17</v>
      </c>
      <c r="DH92" t="s">
        <v>110</v>
      </c>
      <c r="DI92">
        <f t="shared" si="67"/>
        <v>4</v>
      </c>
      <c r="DJ92" t="s">
        <v>111</v>
      </c>
      <c r="DK92">
        <f t="shared" si="68"/>
        <v>5</v>
      </c>
      <c r="DL92">
        <v>109900</v>
      </c>
    </row>
    <row r="93" spans="1:116" x14ac:dyDescent="0.35">
      <c r="A93">
        <v>92</v>
      </c>
      <c r="B93">
        <v>20</v>
      </c>
      <c r="C93" t="s">
        <v>81</v>
      </c>
      <c r="D93">
        <f t="shared" si="35"/>
        <v>4</v>
      </c>
      <c r="E93">
        <v>85</v>
      </c>
      <c r="F93">
        <v>8500</v>
      </c>
      <c r="G93" t="s">
        <v>82</v>
      </c>
      <c r="H93">
        <f t="shared" si="36"/>
        <v>2</v>
      </c>
      <c r="I93" t="s">
        <v>83</v>
      </c>
      <c r="J93" t="str">
        <f t="shared" si="37"/>
        <v/>
      </c>
      <c r="K93" t="s">
        <v>84</v>
      </c>
      <c r="L93">
        <f t="shared" si="38"/>
        <v>1</v>
      </c>
      <c r="M93" t="s">
        <v>85</v>
      </c>
      <c r="N93">
        <f t="shared" si="39"/>
        <v>2</v>
      </c>
      <c r="O93" t="s">
        <v>86</v>
      </c>
      <c r="P93">
        <f t="shared" si="40"/>
        <v>4</v>
      </c>
      <c r="Q93" t="s">
        <v>87</v>
      </c>
      <c r="R93">
        <f t="shared" si="41"/>
        <v>4</v>
      </c>
      <c r="S93" t="s">
        <v>88</v>
      </c>
      <c r="T93">
        <f t="shared" si="42"/>
        <v>3</v>
      </c>
      <c r="U93" t="s">
        <v>162</v>
      </c>
      <c r="V93">
        <f t="shared" si="43"/>
        <v>7</v>
      </c>
      <c r="W93" t="s">
        <v>90</v>
      </c>
      <c r="X93">
        <f t="shared" si="44"/>
        <v>7</v>
      </c>
      <c r="Y93" t="s">
        <v>90</v>
      </c>
      <c r="Z93">
        <f t="shared" si="45"/>
        <v>7</v>
      </c>
      <c r="AA93" t="s">
        <v>91</v>
      </c>
      <c r="AB93">
        <f t="shared" si="46"/>
        <v>3</v>
      </c>
      <c r="AC93" t="s">
        <v>115</v>
      </c>
      <c r="AD93">
        <f t="shared" si="47"/>
        <v>4</v>
      </c>
      <c r="AE93">
        <v>5</v>
      </c>
      <c r="AF93">
        <v>3</v>
      </c>
      <c r="AG93">
        <v>1961</v>
      </c>
      <c r="AH93">
        <v>1961</v>
      </c>
      <c r="AI93" t="s">
        <v>152</v>
      </c>
      <c r="AJ93">
        <f t="shared" si="48"/>
        <v>6</v>
      </c>
      <c r="AK93" t="s">
        <v>94</v>
      </c>
      <c r="AL93">
        <f t="shared" si="49"/>
        <v>8</v>
      </c>
      <c r="AM93" t="s">
        <v>140</v>
      </c>
      <c r="AN93">
        <f t="shared" si="50"/>
        <v>9</v>
      </c>
      <c r="AO93" t="s">
        <v>140</v>
      </c>
      <c r="AP93" t="s">
        <v>207</v>
      </c>
      <c r="AQ93">
        <f t="shared" si="51"/>
        <v>1</v>
      </c>
      <c r="AR93">
        <v>203</v>
      </c>
      <c r="AS93" t="s">
        <v>98</v>
      </c>
      <c r="AT93">
        <f t="shared" si="52"/>
        <v>3</v>
      </c>
      <c r="AU93" t="s">
        <v>98</v>
      </c>
      <c r="AV93">
        <f t="shared" si="53"/>
        <v>3</v>
      </c>
      <c r="AW93" t="s">
        <v>118</v>
      </c>
      <c r="AX93">
        <f t="shared" si="54"/>
        <v>2</v>
      </c>
      <c r="AY93" t="s">
        <v>98</v>
      </c>
      <c r="AZ93">
        <f t="shared" si="55"/>
        <v>4</v>
      </c>
      <c r="BA93" t="s">
        <v>98</v>
      </c>
      <c r="BB93">
        <f t="shared" si="56"/>
        <v>4</v>
      </c>
      <c r="BC93" t="s">
        <v>100</v>
      </c>
      <c r="BD93" t="s">
        <v>153</v>
      </c>
      <c r="BE93">
        <f t="shared" si="57"/>
        <v>2</v>
      </c>
      <c r="BF93">
        <v>600</v>
      </c>
      <c r="BG93" t="s">
        <v>102</v>
      </c>
      <c r="BH93">
        <v>0</v>
      </c>
      <c r="BI93">
        <v>635</v>
      </c>
      <c r="BJ93">
        <v>1235</v>
      </c>
      <c r="BK93" t="s">
        <v>103</v>
      </c>
      <c r="BL93">
        <f t="shared" si="58"/>
        <v>6</v>
      </c>
      <c r="BM93" t="s">
        <v>98</v>
      </c>
      <c r="BN93" t="s">
        <v>105</v>
      </c>
      <c r="BO93" t="s">
        <v>106</v>
      </c>
      <c r="BP93">
        <f t="shared" si="59"/>
        <v>6</v>
      </c>
      <c r="BQ93">
        <v>1235</v>
      </c>
      <c r="BR93">
        <v>0</v>
      </c>
      <c r="BS93">
        <v>0</v>
      </c>
      <c r="BT93">
        <v>1235</v>
      </c>
      <c r="BU93">
        <v>0</v>
      </c>
      <c r="BV93">
        <v>0</v>
      </c>
      <c r="BW93">
        <v>1</v>
      </c>
      <c r="BX93">
        <v>0</v>
      </c>
      <c r="BY93">
        <v>2</v>
      </c>
      <c r="BZ93">
        <v>1</v>
      </c>
      <c r="CA93" t="s">
        <v>98</v>
      </c>
      <c r="CB93">
        <f t="shared" si="60"/>
        <v>4</v>
      </c>
      <c r="CC93">
        <v>6</v>
      </c>
      <c r="CD93" t="s">
        <v>107</v>
      </c>
      <c r="CE93">
        <v>0</v>
      </c>
      <c r="CF93" t="s">
        <v>83</v>
      </c>
      <c r="CG93" t="s">
        <v>108</v>
      </c>
      <c r="CH93">
        <f t="shared" si="61"/>
        <v>6</v>
      </c>
      <c r="CI93">
        <v>1961</v>
      </c>
      <c r="CJ93" t="s">
        <v>102</v>
      </c>
      <c r="CK93">
        <f t="shared" si="62"/>
        <v>2</v>
      </c>
      <c r="CL93">
        <v>2</v>
      </c>
      <c r="CM93">
        <v>480</v>
      </c>
      <c r="CN93" t="s">
        <v>98</v>
      </c>
      <c r="CO93">
        <f t="shared" si="63"/>
        <v>4</v>
      </c>
      <c r="CP93" t="s">
        <v>98</v>
      </c>
      <c r="CQ93">
        <f t="shared" si="64"/>
        <v>4</v>
      </c>
      <c r="CR93" t="s">
        <v>105</v>
      </c>
      <c r="CS93">
        <f t="shared" si="65"/>
        <v>3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 t="s">
        <v>83</v>
      </c>
      <c r="DA93" t="s">
        <v>163</v>
      </c>
      <c r="DB93">
        <f t="shared" si="66"/>
        <v>2</v>
      </c>
      <c r="DC93" t="s">
        <v>83</v>
      </c>
      <c r="DD93">
        <v>0</v>
      </c>
      <c r="DE93">
        <v>12</v>
      </c>
      <c r="DF93">
        <v>2006</v>
      </c>
      <c r="DG93">
        <f t="shared" si="69"/>
        <v>17</v>
      </c>
      <c r="DH93" t="s">
        <v>110</v>
      </c>
      <c r="DI93">
        <f t="shared" si="67"/>
        <v>4</v>
      </c>
      <c r="DJ93" t="s">
        <v>128</v>
      </c>
      <c r="DK93">
        <f t="shared" si="68"/>
        <v>3</v>
      </c>
      <c r="DL93">
        <v>98600</v>
      </c>
    </row>
    <row r="94" spans="1:116" x14ac:dyDescent="0.35">
      <c r="A94">
        <v>93</v>
      </c>
      <c r="B94">
        <v>30</v>
      </c>
      <c r="C94" t="s">
        <v>81</v>
      </c>
      <c r="D94">
        <f t="shared" si="35"/>
        <v>4</v>
      </c>
      <c r="E94">
        <v>80</v>
      </c>
      <c r="F94">
        <v>13360</v>
      </c>
      <c r="G94" t="s">
        <v>82</v>
      </c>
      <c r="H94">
        <f t="shared" si="36"/>
        <v>2</v>
      </c>
      <c r="I94" t="s">
        <v>174</v>
      </c>
      <c r="J94">
        <f t="shared" si="37"/>
        <v>1</v>
      </c>
      <c r="K94" t="s">
        <v>120</v>
      </c>
      <c r="L94">
        <f t="shared" si="38"/>
        <v>2</v>
      </c>
      <c r="M94" t="s">
        <v>199</v>
      </c>
      <c r="N94">
        <f t="shared" si="39"/>
        <v>4</v>
      </c>
      <c r="O94" t="s">
        <v>86</v>
      </c>
      <c r="P94">
        <f t="shared" si="40"/>
        <v>4</v>
      </c>
      <c r="Q94" t="s">
        <v>87</v>
      </c>
      <c r="R94">
        <f t="shared" si="41"/>
        <v>4</v>
      </c>
      <c r="S94" t="s">
        <v>88</v>
      </c>
      <c r="T94">
        <f t="shared" si="42"/>
        <v>3</v>
      </c>
      <c r="U94" t="s">
        <v>123</v>
      </c>
      <c r="V94">
        <f t="shared" si="43"/>
        <v>14</v>
      </c>
      <c r="W94" t="s">
        <v>90</v>
      </c>
      <c r="X94">
        <f t="shared" si="44"/>
        <v>7</v>
      </c>
      <c r="Y94" t="s">
        <v>90</v>
      </c>
      <c r="Z94">
        <f t="shared" si="45"/>
        <v>7</v>
      </c>
      <c r="AA94" t="s">
        <v>91</v>
      </c>
      <c r="AB94">
        <f t="shared" si="46"/>
        <v>3</v>
      </c>
      <c r="AC94" t="s">
        <v>115</v>
      </c>
      <c r="AD94">
        <f t="shared" si="47"/>
        <v>4</v>
      </c>
      <c r="AE94">
        <v>5</v>
      </c>
      <c r="AF94">
        <v>7</v>
      </c>
      <c r="AG94">
        <v>1921</v>
      </c>
      <c r="AH94">
        <v>2006</v>
      </c>
      <c r="AI94" t="s">
        <v>93</v>
      </c>
      <c r="AJ94">
        <f t="shared" si="48"/>
        <v>5</v>
      </c>
      <c r="AK94" t="s">
        <v>94</v>
      </c>
      <c r="AL94">
        <f t="shared" si="49"/>
        <v>8</v>
      </c>
      <c r="AM94" t="s">
        <v>124</v>
      </c>
      <c r="AN94">
        <f t="shared" si="50"/>
        <v>4</v>
      </c>
      <c r="AO94" t="s">
        <v>124</v>
      </c>
      <c r="AP94" t="s">
        <v>117</v>
      </c>
      <c r="AQ94">
        <f t="shared" si="51"/>
        <v>2</v>
      </c>
      <c r="AR94">
        <v>0</v>
      </c>
      <c r="AS94" t="s">
        <v>98</v>
      </c>
      <c r="AT94">
        <f t="shared" si="52"/>
        <v>3</v>
      </c>
      <c r="AU94" t="s">
        <v>97</v>
      </c>
      <c r="AV94">
        <f t="shared" si="53"/>
        <v>4</v>
      </c>
      <c r="AW94" t="s">
        <v>126</v>
      </c>
      <c r="AX94">
        <f t="shared" si="54"/>
        <v>3</v>
      </c>
      <c r="AY94" t="s">
        <v>97</v>
      </c>
      <c r="AZ94">
        <f t="shared" si="55"/>
        <v>5</v>
      </c>
      <c r="BA94" t="s">
        <v>98</v>
      </c>
      <c r="BB94">
        <f t="shared" si="56"/>
        <v>4</v>
      </c>
      <c r="BC94" t="s">
        <v>100</v>
      </c>
      <c r="BD94" t="s">
        <v>119</v>
      </c>
      <c r="BE94">
        <f t="shared" si="57"/>
        <v>4</v>
      </c>
      <c r="BF94">
        <v>713</v>
      </c>
      <c r="BG94" t="s">
        <v>102</v>
      </c>
      <c r="BH94">
        <v>0</v>
      </c>
      <c r="BI94">
        <v>163</v>
      </c>
      <c r="BJ94">
        <v>876</v>
      </c>
      <c r="BK94" t="s">
        <v>103</v>
      </c>
      <c r="BL94">
        <f t="shared" si="58"/>
        <v>6</v>
      </c>
      <c r="BM94" t="s">
        <v>104</v>
      </c>
      <c r="BN94" t="s">
        <v>105</v>
      </c>
      <c r="BO94" t="s">
        <v>106</v>
      </c>
      <c r="BP94">
        <f t="shared" si="59"/>
        <v>6</v>
      </c>
      <c r="BQ94">
        <v>964</v>
      </c>
      <c r="BR94">
        <v>0</v>
      </c>
      <c r="BS94">
        <v>0</v>
      </c>
      <c r="BT94">
        <v>964</v>
      </c>
      <c r="BU94">
        <v>1</v>
      </c>
      <c r="BV94">
        <v>0</v>
      </c>
      <c r="BW94">
        <v>1</v>
      </c>
      <c r="BX94">
        <v>0</v>
      </c>
      <c r="BY94">
        <v>2</v>
      </c>
      <c r="BZ94">
        <v>1</v>
      </c>
      <c r="CA94" t="s">
        <v>98</v>
      </c>
      <c r="CB94">
        <f t="shared" si="60"/>
        <v>4</v>
      </c>
      <c r="CC94">
        <v>5</v>
      </c>
      <c r="CD94" t="s">
        <v>107</v>
      </c>
      <c r="CE94">
        <v>0</v>
      </c>
      <c r="CF94" t="s">
        <v>83</v>
      </c>
      <c r="CG94" t="s">
        <v>127</v>
      </c>
      <c r="CH94">
        <f t="shared" si="61"/>
        <v>5</v>
      </c>
      <c r="CI94">
        <v>1921</v>
      </c>
      <c r="CJ94" t="s">
        <v>102</v>
      </c>
      <c r="CK94">
        <f t="shared" si="62"/>
        <v>2</v>
      </c>
      <c r="CL94">
        <v>2</v>
      </c>
      <c r="CM94">
        <v>432</v>
      </c>
      <c r="CN94" t="s">
        <v>98</v>
      </c>
      <c r="CO94">
        <f t="shared" si="63"/>
        <v>4</v>
      </c>
      <c r="CP94" t="s">
        <v>98</v>
      </c>
      <c r="CQ94">
        <f t="shared" si="64"/>
        <v>4</v>
      </c>
      <c r="CR94" t="s">
        <v>105</v>
      </c>
      <c r="CS94">
        <f t="shared" si="65"/>
        <v>3</v>
      </c>
      <c r="CT94">
        <v>0</v>
      </c>
      <c r="CU94">
        <v>0</v>
      </c>
      <c r="CV94">
        <v>44</v>
      </c>
      <c r="CW94">
        <v>0</v>
      </c>
      <c r="CX94">
        <v>0</v>
      </c>
      <c r="CY94">
        <v>0</v>
      </c>
      <c r="CZ94" t="s">
        <v>83</v>
      </c>
      <c r="DA94" t="s">
        <v>83</v>
      </c>
      <c r="DB94">
        <f t="shared" si="66"/>
        <v>5</v>
      </c>
      <c r="DC94" t="s">
        <v>83</v>
      </c>
      <c r="DD94">
        <v>0</v>
      </c>
      <c r="DE94">
        <v>8</v>
      </c>
      <c r="DF94">
        <v>2009</v>
      </c>
      <c r="DG94">
        <f t="shared" si="69"/>
        <v>14</v>
      </c>
      <c r="DH94" t="s">
        <v>110</v>
      </c>
      <c r="DI94">
        <f t="shared" si="67"/>
        <v>4</v>
      </c>
      <c r="DJ94" t="s">
        <v>111</v>
      </c>
      <c r="DK94">
        <f t="shared" si="68"/>
        <v>5</v>
      </c>
      <c r="DL94">
        <v>163500</v>
      </c>
    </row>
    <row r="95" spans="1:116" x14ac:dyDescent="0.35">
      <c r="A95">
        <v>94</v>
      </c>
      <c r="B95">
        <v>190</v>
      </c>
      <c r="C95" t="s">
        <v>183</v>
      </c>
      <c r="D95">
        <f t="shared" si="35"/>
        <v>1</v>
      </c>
      <c r="E95">
        <v>60</v>
      </c>
      <c r="F95">
        <v>7200</v>
      </c>
      <c r="G95" t="s">
        <v>82</v>
      </c>
      <c r="H95">
        <f t="shared" si="36"/>
        <v>2</v>
      </c>
      <c r="I95" t="s">
        <v>83</v>
      </c>
      <c r="J95" t="str">
        <f t="shared" si="37"/>
        <v/>
      </c>
      <c r="K95" t="s">
        <v>84</v>
      </c>
      <c r="L95">
        <f t="shared" si="38"/>
        <v>1</v>
      </c>
      <c r="M95" t="s">
        <v>85</v>
      </c>
      <c r="N95">
        <f t="shared" si="39"/>
        <v>2</v>
      </c>
      <c r="O95" t="s">
        <v>86</v>
      </c>
      <c r="P95">
        <f t="shared" si="40"/>
        <v>4</v>
      </c>
      <c r="Q95" t="s">
        <v>122</v>
      </c>
      <c r="R95">
        <f t="shared" si="41"/>
        <v>2</v>
      </c>
      <c r="S95" t="s">
        <v>88</v>
      </c>
      <c r="T95">
        <f t="shared" si="42"/>
        <v>3</v>
      </c>
      <c r="U95" t="s">
        <v>143</v>
      </c>
      <c r="V95">
        <f t="shared" si="43"/>
        <v>9</v>
      </c>
      <c r="W95" t="s">
        <v>90</v>
      </c>
      <c r="X95">
        <f t="shared" si="44"/>
        <v>7</v>
      </c>
      <c r="Y95" t="s">
        <v>90</v>
      </c>
      <c r="Z95">
        <f t="shared" si="45"/>
        <v>7</v>
      </c>
      <c r="AA95" t="s">
        <v>149</v>
      </c>
      <c r="AB95">
        <f t="shared" si="46"/>
        <v>1</v>
      </c>
      <c r="AC95" t="s">
        <v>201</v>
      </c>
      <c r="AD95">
        <f t="shared" si="47"/>
        <v>5</v>
      </c>
      <c r="AE95">
        <v>6</v>
      </c>
      <c r="AF95">
        <v>6</v>
      </c>
      <c r="AG95">
        <v>1910</v>
      </c>
      <c r="AH95">
        <v>1998</v>
      </c>
      <c r="AI95" t="s">
        <v>152</v>
      </c>
      <c r="AJ95">
        <f t="shared" si="48"/>
        <v>6</v>
      </c>
      <c r="AK95" t="s">
        <v>94</v>
      </c>
      <c r="AL95">
        <f t="shared" si="49"/>
        <v>8</v>
      </c>
      <c r="AM95" t="s">
        <v>116</v>
      </c>
      <c r="AN95">
        <f t="shared" si="50"/>
        <v>10</v>
      </c>
      <c r="AO95" t="s">
        <v>116</v>
      </c>
      <c r="AP95" t="s">
        <v>117</v>
      </c>
      <c r="AQ95">
        <f t="shared" si="51"/>
        <v>2</v>
      </c>
      <c r="AR95">
        <v>0</v>
      </c>
      <c r="AS95" t="s">
        <v>98</v>
      </c>
      <c r="AT95">
        <f t="shared" si="52"/>
        <v>3</v>
      </c>
      <c r="AU95" t="s">
        <v>98</v>
      </c>
      <c r="AV95">
        <f t="shared" si="53"/>
        <v>3</v>
      </c>
      <c r="AW95" t="s">
        <v>126</v>
      </c>
      <c r="AX95">
        <f t="shared" si="54"/>
        <v>3</v>
      </c>
      <c r="AY95" t="s">
        <v>98</v>
      </c>
      <c r="AZ95">
        <f t="shared" si="55"/>
        <v>4</v>
      </c>
      <c r="BA95" t="s">
        <v>147</v>
      </c>
      <c r="BB95">
        <f t="shared" si="56"/>
        <v>3</v>
      </c>
      <c r="BC95" t="s">
        <v>121</v>
      </c>
      <c r="BD95" t="s">
        <v>153</v>
      </c>
      <c r="BE95">
        <f t="shared" si="57"/>
        <v>2</v>
      </c>
      <c r="BF95">
        <v>1046</v>
      </c>
      <c r="BG95" t="s">
        <v>102</v>
      </c>
      <c r="BH95">
        <v>0</v>
      </c>
      <c r="BI95">
        <v>168</v>
      </c>
      <c r="BJ95">
        <v>1214</v>
      </c>
      <c r="BK95" t="s">
        <v>206</v>
      </c>
      <c r="BL95">
        <f t="shared" si="58"/>
        <v>1</v>
      </c>
      <c r="BM95" t="s">
        <v>104</v>
      </c>
      <c r="BN95" t="s">
        <v>177</v>
      </c>
      <c r="BO95" t="s">
        <v>106</v>
      </c>
      <c r="BP95">
        <f t="shared" si="59"/>
        <v>6</v>
      </c>
      <c r="BQ95">
        <v>1260</v>
      </c>
      <c r="BR95">
        <v>1031</v>
      </c>
      <c r="BS95">
        <v>0</v>
      </c>
      <c r="BT95">
        <v>2291</v>
      </c>
      <c r="BU95">
        <v>0</v>
      </c>
      <c r="BV95">
        <v>1</v>
      </c>
      <c r="BW95">
        <v>2</v>
      </c>
      <c r="BX95">
        <v>0</v>
      </c>
      <c r="BY95">
        <v>4</v>
      </c>
      <c r="BZ95">
        <v>2</v>
      </c>
      <c r="CA95" t="s">
        <v>98</v>
      </c>
      <c r="CB95">
        <f t="shared" si="60"/>
        <v>4</v>
      </c>
      <c r="CC95">
        <v>9</v>
      </c>
      <c r="CD95" t="s">
        <v>107</v>
      </c>
      <c r="CE95">
        <v>1</v>
      </c>
      <c r="CF95" t="s">
        <v>97</v>
      </c>
      <c r="CG95" t="s">
        <v>127</v>
      </c>
      <c r="CH95">
        <f t="shared" si="61"/>
        <v>5</v>
      </c>
      <c r="CI95">
        <v>1900</v>
      </c>
      <c r="CJ95" t="s">
        <v>102</v>
      </c>
      <c r="CK95">
        <f t="shared" si="62"/>
        <v>2</v>
      </c>
      <c r="CL95">
        <v>2</v>
      </c>
      <c r="CM95">
        <v>506</v>
      </c>
      <c r="CN95" t="s">
        <v>98</v>
      </c>
      <c r="CO95">
        <f t="shared" si="63"/>
        <v>4</v>
      </c>
      <c r="CP95" t="s">
        <v>98</v>
      </c>
      <c r="CQ95">
        <f t="shared" si="64"/>
        <v>4</v>
      </c>
      <c r="CR95" t="s">
        <v>105</v>
      </c>
      <c r="CS95">
        <f t="shared" si="65"/>
        <v>3</v>
      </c>
      <c r="CT95">
        <v>0</v>
      </c>
      <c r="CU95">
        <v>0</v>
      </c>
      <c r="CV95">
        <v>0</v>
      </c>
      <c r="CW95">
        <v>0</v>
      </c>
      <c r="CX95">
        <v>99</v>
      </c>
      <c r="CY95">
        <v>0</v>
      </c>
      <c r="CZ95" t="s">
        <v>83</v>
      </c>
      <c r="DA95" t="s">
        <v>83</v>
      </c>
      <c r="DB95">
        <f t="shared" si="66"/>
        <v>5</v>
      </c>
      <c r="DC95" t="s">
        <v>83</v>
      </c>
      <c r="DD95">
        <v>0</v>
      </c>
      <c r="DE95">
        <v>11</v>
      </c>
      <c r="DF95">
        <v>2007</v>
      </c>
      <c r="DG95">
        <f t="shared" si="69"/>
        <v>16</v>
      </c>
      <c r="DH95" t="s">
        <v>110</v>
      </c>
      <c r="DI95">
        <f t="shared" si="67"/>
        <v>4</v>
      </c>
      <c r="DJ95" t="s">
        <v>111</v>
      </c>
      <c r="DK95">
        <f t="shared" si="68"/>
        <v>5</v>
      </c>
      <c r="DL95">
        <v>133900</v>
      </c>
    </row>
    <row r="96" spans="1:116" x14ac:dyDescent="0.35">
      <c r="A96">
        <v>95</v>
      </c>
      <c r="B96">
        <v>60</v>
      </c>
      <c r="C96" t="s">
        <v>81</v>
      </c>
      <c r="D96">
        <f t="shared" si="35"/>
        <v>4</v>
      </c>
      <c r="E96">
        <v>69</v>
      </c>
      <c r="F96">
        <v>9337</v>
      </c>
      <c r="G96" t="s">
        <v>82</v>
      </c>
      <c r="H96">
        <f t="shared" si="36"/>
        <v>2</v>
      </c>
      <c r="I96" t="s">
        <v>83</v>
      </c>
      <c r="J96" t="str">
        <f t="shared" si="37"/>
        <v/>
      </c>
      <c r="K96" t="s">
        <v>120</v>
      </c>
      <c r="L96">
        <f t="shared" si="38"/>
        <v>2</v>
      </c>
      <c r="M96" t="s">
        <v>85</v>
      </c>
      <c r="N96">
        <f t="shared" si="39"/>
        <v>2</v>
      </c>
      <c r="O96" t="s">
        <v>86</v>
      </c>
      <c r="P96">
        <f t="shared" si="40"/>
        <v>4</v>
      </c>
      <c r="Q96" t="s">
        <v>87</v>
      </c>
      <c r="R96">
        <f t="shared" si="41"/>
        <v>4</v>
      </c>
      <c r="S96" t="s">
        <v>88</v>
      </c>
      <c r="T96">
        <f t="shared" si="42"/>
        <v>3</v>
      </c>
      <c r="U96" t="s">
        <v>89</v>
      </c>
      <c r="V96">
        <f t="shared" si="43"/>
        <v>16</v>
      </c>
      <c r="W96" t="s">
        <v>90</v>
      </c>
      <c r="X96">
        <f t="shared" si="44"/>
        <v>7</v>
      </c>
      <c r="Y96" t="s">
        <v>90</v>
      </c>
      <c r="Z96">
        <f t="shared" si="45"/>
        <v>7</v>
      </c>
      <c r="AA96" t="s">
        <v>91</v>
      </c>
      <c r="AB96">
        <f t="shared" si="46"/>
        <v>3</v>
      </c>
      <c r="AC96" t="s">
        <v>92</v>
      </c>
      <c r="AD96">
        <f t="shared" si="47"/>
        <v>8</v>
      </c>
      <c r="AE96">
        <v>6</v>
      </c>
      <c r="AF96">
        <v>5</v>
      </c>
      <c r="AG96">
        <v>1997</v>
      </c>
      <c r="AH96">
        <v>1997</v>
      </c>
      <c r="AI96" t="s">
        <v>93</v>
      </c>
      <c r="AJ96">
        <f t="shared" si="48"/>
        <v>5</v>
      </c>
      <c r="AK96" t="s">
        <v>94</v>
      </c>
      <c r="AL96">
        <f t="shared" si="49"/>
        <v>8</v>
      </c>
      <c r="AM96" t="s">
        <v>95</v>
      </c>
      <c r="AN96">
        <f t="shared" si="50"/>
        <v>14</v>
      </c>
      <c r="AO96" t="s">
        <v>95</v>
      </c>
      <c r="AP96" t="s">
        <v>117</v>
      </c>
      <c r="AQ96">
        <f t="shared" si="51"/>
        <v>2</v>
      </c>
      <c r="AR96">
        <v>0</v>
      </c>
      <c r="AS96" t="s">
        <v>98</v>
      </c>
      <c r="AT96">
        <f t="shared" si="52"/>
        <v>3</v>
      </c>
      <c r="AU96" t="s">
        <v>97</v>
      </c>
      <c r="AV96">
        <f t="shared" si="53"/>
        <v>4</v>
      </c>
      <c r="AW96" t="s">
        <v>99</v>
      </c>
      <c r="AX96">
        <f t="shared" si="54"/>
        <v>6</v>
      </c>
      <c r="AY96" t="s">
        <v>97</v>
      </c>
      <c r="AZ96">
        <f t="shared" si="55"/>
        <v>5</v>
      </c>
      <c r="BA96" t="s">
        <v>98</v>
      </c>
      <c r="BB96">
        <f t="shared" si="56"/>
        <v>4</v>
      </c>
      <c r="BC96" t="s">
        <v>100</v>
      </c>
      <c r="BD96" t="s">
        <v>101</v>
      </c>
      <c r="BE96">
        <f t="shared" si="57"/>
        <v>7</v>
      </c>
      <c r="BF96">
        <v>648</v>
      </c>
      <c r="BG96" t="s">
        <v>102</v>
      </c>
      <c r="BH96">
        <v>0</v>
      </c>
      <c r="BI96">
        <v>176</v>
      </c>
      <c r="BJ96">
        <v>824</v>
      </c>
      <c r="BK96" t="s">
        <v>103</v>
      </c>
      <c r="BL96">
        <f t="shared" si="58"/>
        <v>6</v>
      </c>
      <c r="BM96" t="s">
        <v>104</v>
      </c>
      <c r="BN96" t="s">
        <v>105</v>
      </c>
      <c r="BO96" t="s">
        <v>106</v>
      </c>
      <c r="BP96">
        <f t="shared" si="59"/>
        <v>6</v>
      </c>
      <c r="BQ96">
        <v>905</v>
      </c>
      <c r="BR96">
        <v>881</v>
      </c>
      <c r="BS96">
        <v>0</v>
      </c>
      <c r="BT96">
        <v>1786</v>
      </c>
      <c r="BU96">
        <v>1</v>
      </c>
      <c r="BV96">
        <v>0</v>
      </c>
      <c r="BW96">
        <v>2</v>
      </c>
      <c r="BX96">
        <v>1</v>
      </c>
      <c r="BY96">
        <v>3</v>
      </c>
      <c r="BZ96">
        <v>1</v>
      </c>
      <c r="CA96" t="s">
        <v>97</v>
      </c>
      <c r="CB96">
        <f t="shared" si="60"/>
        <v>5</v>
      </c>
      <c r="CC96">
        <v>7</v>
      </c>
      <c r="CD96" t="s">
        <v>107</v>
      </c>
      <c r="CE96">
        <v>0</v>
      </c>
      <c r="CF96" t="s">
        <v>83</v>
      </c>
      <c r="CG96" t="s">
        <v>108</v>
      </c>
      <c r="CH96">
        <f t="shared" si="61"/>
        <v>6</v>
      </c>
      <c r="CI96">
        <v>1997</v>
      </c>
      <c r="CJ96" t="s">
        <v>109</v>
      </c>
      <c r="CK96">
        <f t="shared" si="62"/>
        <v>3</v>
      </c>
      <c r="CL96">
        <v>2</v>
      </c>
      <c r="CM96">
        <v>684</v>
      </c>
      <c r="CN96" t="s">
        <v>98</v>
      </c>
      <c r="CO96">
        <f t="shared" si="63"/>
        <v>4</v>
      </c>
      <c r="CP96" t="s">
        <v>98</v>
      </c>
      <c r="CQ96">
        <f t="shared" si="64"/>
        <v>4</v>
      </c>
      <c r="CR96" t="s">
        <v>105</v>
      </c>
      <c r="CS96">
        <f t="shared" si="65"/>
        <v>3</v>
      </c>
      <c r="CT96">
        <v>0</v>
      </c>
      <c r="CU96">
        <v>162</v>
      </c>
      <c r="CV96">
        <v>0</v>
      </c>
      <c r="CW96">
        <v>0</v>
      </c>
      <c r="CX96">
        <v>0</v>
      </c>
      <c r="CY96">
        <v>0</v>
      </c>
      <c r="CZ96" t="s">
        <v>83</v>
      </c>
      <c r="DA96" t="s">
        <v>83</v>
      </c>
      <c r="DB96">
        <f t="shared" si="66"/>
        <v>5</v>
      </c>
      <c r="DC96" t="s">
        <v>83</v>
      </c>
      <c r="DD96">
        <v>0</v>
      </c>
      <c r="DE96">
        <v>5</v>
      </c>
      <c r="DF96">
        <v>2007</v>
      </c>
      <c r="DG96">
        <f t="shared" si="69"/>
        <v>16</v>
      </c>
      <c r="DH96" t="s">
        <v>110</v>
      </c>
      <c r="DI96">
        <f t="shared" si="67"/>
        <v>4</v>
      </c>
      <c r="DJ96" t="s">
        <v>111</v>
      </c>
      <c r="DK96">
        <f t="shared" si="68"/>
        <v>5</v>
      </c>
      <c r="DL96">
        <v>204750</v>
      </c>
    </row>
    <row r="97" spans="1:116" x14ac:dyDescent="0.35">
      <c r="A97">
        <v>96</v>
      </c>
      <c r="B97">
        <v>60</v>
      </c>
      <c r="C97" t="s">
        <v>81</v>
      </c>
      <c r="D97">
        <f t="shared" si="35"/>
        <v>4</v>
      </c>
      <c r="E97" t="s">
        <v>83</v>
      </c>
      <c r="F97">
        <v>9765</v>
      </c>
      <c r="G97" t="s">
        <v>82</v>
      </c>
      <c r="H97">
        <f t="shared" si="36"/>
        <v>2</v>
      </c>
      <c r="I97" t="s">
        <v>83</v>
      </c>
      <c r="J97" t="str">
        <f t="shared" si="37"/>
        <v/>
      </c>
      <c r="K97" t="s">
        <v>160</v>
      </c>
      <c r="L97">
        <f t="shared" si="38"/>
        <v>4</v>
      </c>
      <c r="M97" t="s">
        <v>85</v>
      </c>
      <c r="N97">
        <f t="shared" si="39"/>
        <v>2</v>
      </c>
      <c r="O97" t="s">
        <v>86</v>
      </c>
      <c r="P97">
        <f t="shared" si="40"/>
        <v>4</v>
      </c>
      <c r="Q97" t="s">
        <v>122</v>
      </c>
      <c r="R97">
        <f t="shared" si="41"/>
        <v>2</v>
      </c>
      <c r="S97" t="s">
        <v>88</v>
      </c>
      <c r="T97">
        <f t="shared" si="42"/>
        <v>3</v>
      </c>
      <c r="U97" t="s">
        <v>193</v>
      </c>
      <c r="V97">
        <f t="shared" si="43"/>
        <v>11</v>
      </c>
      <c r="W97" t="s">
        <v>90</v>
      </c>
      <c r="X97">
        <f t="shared" si="44"/>
        <v>7</v>
      </c>
      <c r="Y97" t="s">
        <v>90</v>
      </c>
      <c r="Z97">
        <f t="shared" si="45"/>
        <v>7</v>
      </c>
      <c r="AA97" t="s">
        <v>91</v>
      </c>
      <c r="AB97">
        <f t="shared" si="46"/>
        <v>3</v>
      </c>
      <c r="AC97" t="s">
        <v>92</v>
      </c>
      <c r="AD97">
        <f t="shared" si="47"/>
        <v>8</v>
      </c>
      <c r="AE97">
        <v>6</v>
      </c>
      <c r="AF97">
        <v>8</v>
      </c>
      <c r="AG97">
        <v>1993</v>
      </c>
      <c r="AH97">
        <v>1993</v>
      </c>
      <c r="AI97" t="s">
        <v>93</v>
      </c>
      <c r="AJ97">
        <f t="shared" si="48"/>
        <v>5</v>
      </c>
      <c r="AK97" t="s">
        <v>94</v>
      </c>
      <c r="AL97">
        <f t="shared" si="49"/>
        <v>8</v>
      </c>
      <c r="AM97" t="s">
        <v>95</v>
      </c>
      <c r="AN97">
        <f t="shared" si="50"/>
        <v>14</v>
      </c>
      <c r="AO97" t="s">
        <v>95</v>
      </c>
      <c r="AP97" t="s">
        <v>96</v>
      </c>
      <c r="AQ97">
        <f t="shared" si="51"/>
        <v>4</v>
      </c>
      <c r="AR97">
        <v>68</v>
      </c>
      <c r="AS97" t="s">
        <v>104</v>
      </c>
      <c r="AT97">
        <f t="shared" si="52"/>
        <v>5</v>
      </c>
      <c r="AU97" t="s">
        <v>97</v>
      </c>
      <c r="AV97">
        <f t="shared" si="53"/>
        <v>4</v>
      </c>
      <c r="AW97" t="s">
        <v>99</v>
      </c>
      <c r="AX97">
        <f t="shared" si="54"/>
        <v>6</v>
      </c>
      <c r="AY97" t="s">
        <v>97</v>
      </c>
      <c r="AZ97">
        <f t="shared" si="55"/>
        <v>5</v>
      </c>
      <c r="BA97" t="s">
        <v>97</v>
      </c>
      <c r="BB97">
        <f t="shared" si="56"/>
        <v>5</v>
      </c>
      <c r="BC97" t="s">
        <v>100</v>
      </c>
      <c r="BD97" t="s">
        <v>119</v>
      </c>
      <c r="BE97">
        <f t="shared" si="57"/>
        <v>4</v>
      </c>
      <c r="BF97">
        <v>310</v>
      </c>
      <c r="BG97" t="s">
        <v>102</v>
      </c>
      <c r="BH97">
        <v>0</v>
      </c>
      <c r="BI97">
        <v>370</v>
      </c>
      <c r="BJ97">
        <v>680</v>
      </c>
      <c r="BK97" t="s">
        <v>103</v>
      </c>
      <c r="BL97">
        <f t="shared" si="58"/>
        <v>6</v>
      </c>
      <c r="BM97" t="s">
        <v>97</v>
      </c>
      <c r="BN97" t="s">
        <v>105</v>
      </c>
      <c r="BO97" t="s">
        <v>106</v>
      </c>
      <c r="BP97">
        <f t="shared" si="59"/>
        <v>6</v>
      </c>
      <c r="BQ97">
        <v>680</v>
      </c>
      <c r="BR97">
        <v>790</v>
      </c>
      <c r="BS97">
        <v>0</v>
      </c>
      <c r="BT97">
        <v>1470</v>
      </c>
      <c r="BU97">
        <v>0</v>
      </c>
      <c r="BV97">
        <v>0</v>
      </c>
      <c r="BW97">
        <v>2</v>
      </c>
      <c r="BX97">
        <v>1</v>
      </c>
      <c r="BY97">
        <v>3</v>
      </c>
      <c r="BZ97">
        <v>1</v>
      </c>
      <c r="CA97" t="s">
        <v>98</v>
      </c>
      <c r="CB97">
        <f t="shared" si="60"/>
        <v>4</v>
      </c>
      <c r="CC97">
        <v>6</v>
      </c>
      <c r="CD97" t="s">
        <v>107</v>
      </c>
      <c r="CE97">
        <v>1</v>
      </c>
      <c r="CF97" t="s">
        <v>98</v>
      </c>
      <c r="CG97" t="s">
        <v>156</v>
      </c>
      <c r="CH97">
        <f t="shared" si="61"/>
        <v>7</v>
      </c>
      <c r="CI97">
        <v>1993</v>
      </c>
      <c r="CJ97" t="s">
        <v>157</v>
      </c>
      <c r="CK97">
        <f t="shared" si="62"/>
        <v>4</v>
      </c>
      <c r="CL97">
        <v>2</v>
      </c>
      <c r="CM97">
        <v>420</v>
      </c>
      <c r="CN97" t="s">
        <v>98</v>
      </c>
      <c r="CO97">
        <f t="shared" si="63"/>
        <v>4</v>
      </c>
      <c r="CP97" t="s">
        <v>98</v>
      </c>
      <c r="CQ97">
        <f t="shared" si="64"/>
        <v>4</v>
      </c>
      <c r="CR97" t="s">
        <v>105</v>
      </c>
      <c r="CS97">
        <f t="shared" si="65"/>
        <v>3</v>
      </c>
      <c r="CT97">
        <v>232</v>
      </c>
      <c r="CU97">
        <v>63</v>
      </c>
      <c r="CV97">
        <v>0</v>
      </c>
      <c r="CW97">
        <v>0</v>
      </c>
      <c r="CX97">
        <v>0</v>
      </c>
      <c r="CY97">
        <v>0</v>
      </c>
      <c r="CZ97" t="s">
        <v>83</v>
      </c>
      <c r="DA97" t="s">
        <v>83</v>
      </c>
      <c r="DB97">
        <f t="shared" si="66"/>
        <v>5</v>
      </c>
      <c r="DC97" t="s">
        <v>135</v>
      </c>
      <c r="DD97">
        <v>480</v>
      </c>
      <c r="DE97">
        <v>4</v>
      </c>
      <c r="DF97">
        <v>2009</v>
      </c>
      <c r="DG97">
        <f t="shared" si="69"/>
        <v>14</v>
      </c>
      <c r="DH97" t="s">
        <v>110</v>
      </c>
      <c r="DI97">
        <f t="shared" si="67"/>
        <v>4</v>
      </c>
      <c r="DJ97" t="s">
        <v>111</v>
      </c>
      <c r="DK97">
        <f t="shared" si="68"/>
        <v>5</v>
      </c>
      <c r="DL97">
        <v>185000</v>
      </c>
    </row>
    <row r="98" spans="1:116" x14ac:dyDescent="0.35">
      <c r="A98">
        <v>97</v>
      </c>
      <c r="B98">
        <v>20</v>
      </c>
      <c r="C98" t="s">
        <v>81</v>
      </c>
      <c r="D98">
        <f t="shared" si="35"/>
        <v>4</v>
      </c>
      <c r="E98">
        <v>78</v>
      </c>
      <c r="F98">
        <v>10264</v>
      </c>
      <c r="G98" t="s">
        <v>82</v>
      </c>
      <c r="H98">
        <f t="shared" si="36"/>
        <v>2</v>
      </c>
      <c r="I98" t="s">
        <v>83</v>
      </c>
      <c r="J98" t="str">
        <f t="shared" si="37"/>
        <v/>
      </c>
      <c r="K98" t="s">
        <v>120</v>
      </c>
      <c r="L98">
        <f t="shared" si="38"/>
        <v>2</v>
      </c>
      <c r="M98" t="s">
        <v>85</v>
      </c>
      <c r="N98">
        <f t="shared" si="39"/>
        <v>2</v>
      </c>
      <c r="O98" t="s">
        <v>86</v>
      </c>
      <c r="P98">
        <f t="shared" si="40"/>
        <v>4</v>
      </c>
      <c r="Q98" t="s">
        <v>87</v>
      </c>
      <c r="R98">
        <f t="shared" si="41"/>
        <v>4</v>
      </c>
      <c r="S98" t="s">
        <v>88</v>
      </c>
      <c r="T98">
        <f t="shared" si="42"/>
        <v>3</v>
      </c>
      <c r="U98" t="s">
        <v>89</v>
      </c>
      <c r="V98">
        <f t="shared" si="43"/>
        <v>16</v>
      </c>
      <c r="W98" t="s">
        <v>90</v>
      </c>
      <c r="X98">
        <f t="shared" si="44"/>
        <v>7</v>
      </c>
      <c r="Y98" t="s">
        <v>90</v>
      </c>
      <c r="Z98">
        <f t="shared" si="45"/>
        <v>7</v>
      </c>
      <c r="AA98" t="s">
        <v>91</v>
      </c>
      <c r="AB98">
        <f t="shared" si="46"/>
        <v>3</v>
      </c>
      <c r="AC98" t="s">
        <v>115</v>
      </c>
      <c r="AD98">
        <f t="shared" si="47"/>
        <v>4</v>
      </c>
      <c r="AE98">
        <v>7</v>
      </c>
      <c r="AF98">
        <v>5</v>
      </c>
      <c r="AG98">
        <v>1999</v>
      </c>
      <c r="AH98">
        <v>1999</v>
      </c>
      <c r="AI98" t="s">
        <v>93</v>
      </c>
      <c r="AJ98">
        <f t="shared" si="48"/>
        <v>5</v>
      </c>
      <c r="AK98" t="s">
        <v>94</v>
      </c>
      <c r="AL98">
        <f t="shared" si="49"/>
        <v>8</v>
      </c>
      <c r="AM98" t="s">
        <v>95</v>
      </c>
      <c r="AN98">
        <f t="shared" si="50"/>
        <v>14</v>
      </c>
      <c r="AO98" t="s">
        <v>95</v>
      </c>
      <c r="AP98" t="s">
        <v>96</v>
      </c>
      <c r="AQ98">
        <f t="shared" si="51"/>
        <v>4</v>
      </c>
      <c r="AR98">
        <v>183</v>
      </c>
      <c r="AS98" t="s">
        <v>97</v>
      </c>
      <c r="AT98">
        <f t="shared" si="52"/>
        <v>4</v>
      </c>
      <c r="AU98" t="s">
        <v>98</v>
      </c>
      <c r="AV98">
        <f t="shared" si="53"/>
        <v>3</v>
      </c>
      <c r="AW98" t="s">
        <v>99</v>
      </c>
      <c r="AX98">
        <f t="shared" si="54"/>
        <v>6</v>
      </c>
      <c r="AY98" t="s">
        <v>97</v>
      </c>
      <c r="AZ98">
        <f t="shared" si="55"/>
        <v>5</v>
      </c>
      <c r="BA98" t="s">
        <v>98</v>
      </c>
      <c r="BB98">
        <f t="shared" si="56"/>
        <v>4</v>
      </c>
      <c r="BC98" t="s">
        <v>130</v>
      </c>
      <c r="BD98" t="s">
        <v>119</v>
      </c>
      <c r="BE98">
        <f t="shared" si="57"/>
        <v>4</v>
      </c>
      <c r="BF98">
        <v>1162</v>
      </c>
      <c r="BG98" t="s">
        <v>102</v>
      </c>
      <c r="BH98">
        <v>0</v>
      </c>
      <c r="BI98">
        <v>426</v>
      </c>
      <c r="BJ98">
        <v>1588</v>
      </c>
      <c r="BK98" t="s">
        <v>103</v>
      </c>
      <c r="BL98">
        <f t="shared" si="58"/>
        <v>6</v>
      </c>
      <c r="BM98" t="s">
        <v>104</v>
      </c>
      <c r="BN98" t="s">
        <v>105</v>
      </c>
      <c r="BO98" t="s">
        <v>106</v>
      </c>
      <c r="BP98">
        <f t="shared" si="59"/>
        <v>6</v>
      </c>
      <c r="BQ98">
        <v>1588</v>
      </c>
      <c r="BR98">
        <v>0</v>
      </c>
      <c r="BS98">
        <v>0</v>
      </c>
      <c r="BT98">
        <v>1588</v>
      </c>
      <c r="BU98">
        <v>0</v>
      </c>
      <c r="BV98">
        <v>0</v>
      </c>
      <c r="BW98">
        <v>2</v>
      </c>
      <c r="BX98">
        <v>0</v>
      </c>
      <c r="BY98">
        <v>3</v>
      </c>
      <c r="BZ98">
        <v>1</v>
      </c>
      <c r="CA98" t="s">
        <v>97</v>
      </c>
      <c r="CB98">
        <f t="shared" si="60"/>
        <v>5</v>
      </c>
      <c r="CC98">
        <v>6</v>
      </c>
      <c r="CD98" t="s">
        <v>107</v>
      </c>
      <c r="CE98">
        <v>0</v>
      </c>
      <c r="CF98" t="s">
        <v>83</v>
      </c>
      <c r="CG98" t="s">
        <v>108</v>
      </c>
      <c r="CH98">
        <f t="shared" si="61"/>
        <v>6</v>
      </c>
      <c r="CI98">
        <v>1999</v>
      </c>
      <c r="CJ98" t="s">
        <v>109</v>
      </c>
      <c r="CK98">
        <f t="shared" si="62"/>
        <v>3</v>
      </c>
      <c r="CL98">
        <v>2</v>
      </c>
      <c r="CM98">
        <v>472</v>
      </c>
      <c r="CN98" t="s">
        <v>98</v>
      </c>
      <c r="CO98">
        <f t="shared" si="63"/>
        <v>4</v>
      </c>
      <c r="CP98" t="s">
        <v>98</v>
      </c>
      <c r="CQ98">
        <f t="shared" si="64"/>
        <v>4</v>
      </c>
      <c r="CR98" t="s">
        <v>105</v>
      </c>
      <c r="CS98">
        <f t="shared" si="65"/>
        <v>3</v>
      </c>
      <c r="CT98">
        <v>158</v>
      </c>
      <c r="CU98">
        <v>29</v>
      </c>
      <c r="CV98">
        <v>0</v>
      </c>
      <c r="CW98">
        <v>0</v>
      </c>
      <c r="CX98">
        <v>0</v>
      </c>
      <c r="CY98">
        <v>0</v>
      </c>
      <c r="CZ98" t="s">
        <v>83</v>
      </c>
      <c r="DA98" t="s">
        <v>83</v>
      </c>
      <c r="DB98">
        <f t="shared" si="66"/>
        <v>5</v>
      </c>
      <c r="DC98" t="s">
        <v>83</v>
      </c>
      <c r="DD98">
        <v>0</v>
      </c>
      <c r="DE98">
        <v>8</v>
      </c>
      <c r="DF98">
        <v>2006</v>
      </c>
      <c r="DG98">
        <f t="shared" si="69"/>
        <v>17</v>
      </c>
      <c r="DH98" t="s">
        <v>110</v>
      </c>
      <c r="DI98">
        <f t="shared" si="67"/>
        <v>4</v>
      </c>
      <c r="DJ98" t="s">
        <v>111</v>
      </c>
      <c r="DK98">
        <f t="shared" si="68"/>
        <v>5</v>
      </c>
      <c r="DL98">
        <v>214000</v>
      </c>
    </row>
    <row r="99" spans="1:116" x14ac:dyDescent="0.35">
      <c r="A99">
        <v>98</v>
      </c>
      <c r="B99">
        <v>20</v>
      </c>
      <c r="C99" t="s">
        <v>81</v>
      </c>
      <c r="D99">
        <f t="shared" si="35"/>
        <v>4</v>
      </c>
      <c r="E99">
        <v>73</v>
      </c>
      <c r="F99">
        <v>10921</v>
      </c>
      <c r="G99" t="s">
        <v>82</v>
      </c>
      <c r="H99">
        <f t="shared" si="36"/>
        <v>2</v>
      </c>
      <c r="I99" t="s">
        <v>83</v>
      </c>
      <c r="J99" t="str">
        <f t="shared" si="37"/>
        <v/>
      </c>
      <c r="K99" t="s">
        <v>84</v>
      </c>
      <c r="L99">
        <f t="shared" si="38"/>
        <v>1</v>
      </c>
      <c r="M99" t="s">
        <v>199</v>
      </c>
      <c r="N99">
        <f t="shared" si="39"/>
        <v>4</v>
      </c>
      <c r="O99" t="s">
        <v>86</v>
      </c>
      <c r="P99">
        <f t="shared" si="40"/>
        <v>4</v>
      </c>
      <c r="Q99" t="s">
        <v>87</v>
      </c>
      <c r="R99">
        <f t="shared" si="41"/>
        <v>4</v>
      </c>
      <c r="S99" t="s">
        <v>88</v>
      </c>
      <c r="T99">
        <f t="shared" si="42"/>
        <v>3</v>
      </c>
      <c r="U99" t="s">
        <v>185</v>
      </c>
      <c r="V99">
        <f t="shared" si="43"/>
        <v>4</v>
      </c>
      <c r="W99" t="s">
        <v>90</v>
      </c>
      <c r="X99">
        <f t="shared" si="44"/>
        <v>7</v>
      </c>
      <c r="Y99" t="s">
        <v>90</v>
      </c>
      <c r="Z99">
        <f t="shared" si="45"/>
        <v>7</v>
      </c>
      <c r="AA99" t="s">
        <v>91</v>
      </c>
      <c r="AB99">
        <f t="shared" si="46"/>
        <v>3</v>
      </c>
      <c r="AC99" t="s">
        <v>115</v>
      </c>
      <c r="AD99">
        <f t="shared" si="47"/>
        <v>4</v>
      </c>
      <c r="AE99">
        <v>4</v>
      </c>
      <c r="AF99">
        <v>5</v>
      </c>
      <c r="AG99">
        <v>1965</v>
      </c>
      <c r="AH99">
        <v>1965</v>
      </c>
      <c r="AI99" t="s">
        <v>152</v>
      </c>
      <c r="AJ99">
        <f t="shared" si="48"/>
        <v>6</v>
      </c>
      <c r="AK99" t="s">
        <v>94</v>
      </c>
      <c r="AL99">
        <f t="shared" si="49"/>
        <v>8</v>
      </c>
      <c r="AM99" t="s">
        <v>140</v>
      </c>
      <c r="AN99">
        <f t="shared" si="50"/>
        <v>9</v>
      </c>
      <c r="AO99" t="s">
        <v>140</v>
      </c>
      <c r="AP99" t="s">
        <v>96</v>
      </c>
      <c r="AQ99">
        <f t="shared" si="51"/>
        <v>4</v>
      </c>
      <c r="AR99">
        <v>48</v>
      </c>
      <c r="AS99" t="s">
        <v>98</v>
      </c>
      <c r="AT99">
        <f t="shared" si="52"/>
        <v>3</v>
      </c>
      <c r="AU99" t="s">
        <v>98</v>
      </c>
      <c r="AV99">
        <f t="shared" si="53"/>
        <v>3</v>
      </c>
      <c r="AW99" t="s">
        <v>118</v>
      </c>
      <c r="AX99">
        <f t="shared" si="54"/>
        <v>2</v>
      </c>
      <c r="AY99" t="s">
        <v>98</v>
      </c>
      <c r="AZ99">
        <f t="shared" si="55"/>
        <v>4</v>
      </c>
      <c r="BA99" t="s">
        <v>98</v>
      </c>
      <c r="BB99">
        <f t="shared" si="56"/>
        <v>4</v>
      </c>
      <c r="BC99" t="s">
        <v>100</v>
      </c>
      <c r="BD99" t="s">
        <v>153</v>
      </c>
      <c r="BE99">
        <f t="shared" si="57"/>
        <v>2</v>
      </c>
      <c r="BF99">
        <v>520</v>
      </c>
      <c r="BG99" t="s">
        <v>102</v>
      </c>
      <c r="BH99">
        <v>0</v>
      </c>
      <c r="BI99">
        <v>440</v>
      </c>
      <c r="BJ99">
        <v>960</v>
      </c>
      <c r="BK99" t="s">
        <v>103</v>
      </c>
      <c r="BL99">
        <f t="shared" si="58"/>
        <v>6</v>
      </c>
      <c r="BM99" t="s">
        <v>98</v>
      </c>
      <c r="BN99" t="s">
        <v>105</v>
      </c>
      <c r="BO99" t="s">
        <v>145</v>
      </c>
      <c r="BP99">
        <f t="shared" si="59"/>
        <v>2</v>
      </c>
      <c r="BQ99">
        <v>960</v>
      </c>
      <c r="BR99">
        <v>0</v>
      </c>
      <c r="BS99">
        <v>0</v>
      </c>
      <c r="BT99">
        <v>960</v>
      </c>
      <c r="BU99">
        <v>1</v>
      </c>
      <c r="BV99">
        <v>0</v>
      </c>
      <c r="BW99">
        <v>1</v>
      </c>
      <c r="BX99">
        <v>0</v>
      </c>
      <c r="BY99">
        <v>3</v>
      </c>
      <c r="BZ99">
        <v>1</v>
      </c>
      <c r="CA99" t="s">
        <v>98</v>
      </c>
      <c r="CB99">
        <f t="shared" si="60"/>
        <v>4</v>
      </c>
      <c r="CC99">
        <v>6</v>
      </c>
      <c r="CD99" t="s">
        <v>107</v>
      </c>
      <c r="CE99">
        <v>0</v>
      </c>
      <c r="CF99" t="s">
        <v>83</v>
      </c>
      <c r="CG99" t="s">
        <v>108</v>
      </c>
      <c r="CH99">
        <f t="shared" si="61"/>
        <v>6</v>
      </c>
      <c r="CI99">
        <v>1965</v>
      </c>
      <c r="CJ99" t="s">
        <v>157</v>
      </c>
      <c r="CK99">
        <f t="shared" si="62"/>
        <v>4</v>
      </c>
      <c r="CL99">
        <v>1</v>
      </c>
      <c r="CM99">
        <v>432</v>
      </c>
      <c r="CN99" t="s">
        <v>98</v>
      </c>
      <c r="CO99">
        <f t="shared" si="63"/>
        <v>4</v>
      </c>
      <c r="CP99" t="s">
        <v>98</v>
      </c>
      <c r="CQ99">
        <f t="shared" si="64"/>
        <v>4</v>
      </c>
      <c r="CR99" t="s">
        <v>190</v>
      </c>
      <c r="CS99">
        <f t="shared" si="65"/>
        <v>1</v>
      </c>
      <c r="CT99">
        <v>120</v>
      </c>
      <c r="CU99">
        <v>0</v>
      </c>
      <c r="CV99">
        <v>0</v>
      </c>
      <c r="CW99">
        <v>0</v>
      </c>
      <c r="CX99">
        <v>0</v>
      </c>
      <c r="CY99">
        <v>0</v>
      </c>
      <c r="CZ99" t="s">
        <v>83</v>
      </c>
      <c r="DA99" t="s">
        <v>83</v>
      </c>
      <c r="DB99">
        <f t="shared" si="66"/>
        <v>5</v>
      </c>
      <c r="DC99" t="s">
        <v>83</v>
      </c>
      <c r="DD99">
        <v>0</v>
      </c>
      <c r="DE99">
        <v>5</v>
      </c>
      <c r="DF99">
        <v>2007</v>
      </c>
      <c r="DG99">
        <f t="shared" si="69"/>
        <v>16</v>
      </c>
      <c r="DH99" t="s">
        <v>110</v>
      </c>
      <c r="DI99">
        <f t="shared" si="67"/>
        <v>4</v>
      </c>
      <c r="DJ99" t="s">
        <v>111</v>
      </c>
      <c r="DK99">
        <f t="shared" si="68"/>
        <v>5</v>
      </c>
      <c r="DL99">
        <v>94750</v>
      </c>
    </row>
    <row r="100" spans="1:116" x14ac:dyDescent="0.35">
      <c r="A100">
        <v>99</v>
      </c>
      <c r="B100">
        <v>30</v>
      </c>
      <c r="C100" t="s">
        <v>81</v>
      </c>
      <c r="D100">
        <f t="shared" si="35"/>
        <v>4</v>
      </c>
      <c r="E100">
        <v>85</v>
      </c>
      <c r="F100">
        <v>10625</v>
      </c>
      <c r="G100" t="s">
        <v>82</v>
      </c>
      <c r="H100">
        <f t="shared" si="36"/>
        <v>2</v>
      </c>
      <c r="I100" t="s">
        <v>83</v>
      </c>
      <c r="J100" t="str">
        <f t="shared" si="37"/>
        <v/>
      </c>
      <c r="K100" t="s">
        <v>84</v>
      </c>
      <c r="L100">
        <f t="shared" si="38"/>
        <v>1</v>
      </c>
      <c r="M100" t="s">
        <v>85</v>
      </c>
      <c r="N100">
        <f t="shared" si="39"/>
        <v>2</v>
      </c>
      <c r="O100" t="s">
        <v>86</v>
      </c>
      <c r="P100">
        <f t="shared" si="40"/>
        <v>4</v>
      </c>
      <c r="Q100" t="s">
        <v>122</v>
      </c>
      <c r="R100">
        <f t="shared" si="41"/>
        <v>2</v>
      </c>
      <c r="S100" t="s">
        <v>88</v>
      </c>
      <c r="T100">
        <f t="shared" si="42"/>
        <v>3</v>
      </c>
      <c r="U100" t="s">
        <v>185</v>
      </c>
      <c r="V100">
        <f t="shared" si="43"/>
        <v>4</v>
      </c>
      <c r="W100" t="s">
        <v>90</v>
      </c>
      <c r="X100">
        <f t="shared" si="44"/>
        <v>7</v>
      </c>
      <c r="Y100" t="s">
        <v>90</v>
      </c>
      <c r="Z100">
        <f t="shared" si="45"/>
        <v>7</v>
      </c>
      <c r="AA100" t="s">
        <v>91</v>
      </c>
      <c r="AB100">
        <f t="shared" si="46"/>
        <v>3</v>
      </c>
      <c r="AC100" t="s">
        <v>115</v>
      </c>
      <c r="AD100">
        <f t="shared" si="47"/>
        <v>4</v>
      </c>
      <c r="AE100">
        <v>5</v>
      </c>
      <c r="AF100">
        <v>5</v>
      </c>
      <c r="AG100">
        <v>1920</v>
      </c>
      <c r="AH100">
        <v>1950</v>
      </c>
      <c r="AI100" t="s">
        <v>93</v>
      </c>
      <c r="AJ100">
        <f t="shared" si="48"/>
        <v>5</v>
      </c>
      <c r="AK100" t="s">
        <v>94</v>
      </c>
      <c r="AL100">
        <f t="shared" si="49"/>
        <v>8</v>
      </c>
      <c r="AM100" t="s">
        <v>124</v>
      </c>
      <c r="AN100">
        <f t="shared" si="50"/>
        <v>4</v>
      </c>
      <c r="AO100" t="s">
        <v>124</v>
      </c>
      <c r="AP100" t="s">
        <v>117</v>
      </c>
      <c r="AQ100">
        <f t="shared" si="51"/>
        <v>2</v>
      </c>
      <c r="AR100">
        <v>0</v>
      </c>
      <c r="AS100" t="s">
        <v>98</v>
      </c>
      <c r="AT100">
        <f t="shared" si="52"/>
        <v>3</v>
      </c>
      <c r="AU100" t="s">
        <v>98</v>
      </c>
      <c r="AV100">
        <f t="shared" si="53"/>
        <v>3</v>
      </c>
      <c r="AW100" t="s">
        <v>126</v>
      </c>
      <c r="AX100">
        <f t="shared" si="54"/>
        <v>3</v>
      </c>
      <c r="AY100" t="s">
        <v>98</v>
      </c>
      <c r="AZ100">
        <f t="shared" si="55"/>
        <v>4</v>
      </c>
      <c r="BA100" t="s">
        <v>98</v>
      </c>
      <c r="BB100">
        <f t="shared" si="56"/>
        <v>4</v>
      </c>
      <c r="BC100" t="s">
        <v>100</v>
      </c>
      <c r="BD100" t="s">
        <v>119</v>
      </c>
      <c r="BE100">
        <f t="shared" si="57"/>
        <v>4</v>
      </c>
      <c r="BF100">
        <v>108</v>
      </c>
      <c r="BG100" t="s">
        <v>102</v>
      </c>
      <c r="BH100">
        <v>0</v>
      </c>
      <c r="BI100">
        <v>350</v>
      </c>
      <c r="BJ100">
        <v>458</v>
      </c>
      <c r="BK100" t="s">
        <v>103</v>
      </c>
      <c r="BL100">
        <f t="shared" si="58"/>
        <v>6</v>
      </c>
      <c r="BM100" t="s">
        <v>147</v>
      </c>
      <c r="BN100" t="s">
        <v>177</v>
      </c>
      <c r="BO100" t="s">
        <v>106</v>
      </c>
      <c r="BP100">
        <f t="shared" si="59"/>
        <v>6</v>
      </c>
      <c r="BQ100">
        <v>835</v>
      </c>
      <c r="BR100">
        <v>0</v>
      </c>
      <c r="BS100">
        <v>0</v>
      </c>
      <c r="BT100">
        <v>835</v>
      </c>
      <c r="BU100">
        <v>0</v>
      </c>
      <c r="BV100">
        <v>0</v>
      </c>
      <c r="BW100">
        <v>1</v>
      </c>
      <c r="BX100">
        <v>0</v>
      </c>
      <c r="BY100">
        <v>2</v>
      </c>
      <c r="BZ100">
        <v>1</v>
      </c>
      <c r="CA100" t="s">
        <v>98</v>
      </c>
      <c r="CB100">
        <f t="shared" si="60"/>
        <v>4</v>
      </c>
      <c r="CC100">
        <v>5</v>
      </c>
      <c r="CD100" t="s">
        <v>107</v>
      </c>
      <c r="CE100">
        <v>0</v>
      </c>
      <c r="CF100" t="s">
        <v>83</v>
      </c>
      <c r="CG100" t="s">
        <v>209</v>
      </c>
      <c r="CH100">
        <f t="shared" si="61"/>
        <v>4</v>
      </c>
      <c r="CI100">
        <v>1920</v>
      </c>
      <c r="CJ100" t="s">
        <v>102</v>
      </c>
      <c r="CK100">
        <f t="shared" si="62"/>
        <v>2</v>
      </c>
      <c r="CL100">
        <v>1</v>
      </c>
      <c r="CM100">
        <v>366</v>
      </c>
      <c r="CN100" t="s">
        <v>147</v>
      </c>
      <c r="CO100">
        <f t="shared" si="63"/>
        <v>3</v>
      </c>
      <c r="CP100" t="s">
        <v>98</v>
      </c>
      <c r="CQ100">
        <f t="shared" si="64"/>
        <v>4</v>
      </c>
      <c r="CR100" t="s">
        <v>105</v>
      </c>
      <c r="CS100">
        <f t="shared" si="65"/>
        <v>3</v>
      </c>
      <c r="CT100">
        <v>0</v>
      </c>
      <c r="CU100">
        <v>0</v>
      </c>
      <c r="CV100">
        <v>77</v>
      </c>
      <c r="CW100">
        <v>0</v>
      </c>
      <c r="CX100">
        <v>0</v>
      </c>
      <c r="CY100">
        <v>0</v>
      </c>
      <c r="CZ100" t="s">
        <v>83</v>
      </c>
      <c r="DA100" t="s">
        <v>83</v>
      </c>
      <c r="DB100">
        <f t="shared" si="66"/>
        <v>5</v>
      </c>
      <c r="DC100" t="s">
        <v>135</v>
      </c>
      <c r="DD100">
        <v>400</v>
      </c>
      <c r="DE100">
        <v>5</v>
      </c>
      <c r="DF100">
        <v>2010</v>
      </c>
      <c r="DG100">
        <f t="shared" si="69"/>
        <v>13</v>
      </c>
      <c r="DH100" t="s">
        <v>173</v>
      </c>
      <c r="DI100">
        <f t="shared" si="67"/>
        <v>3</v>
      </c>
      <c r="DJ100" t="s">
        <v>128</v>
      </c>
      <c r="DK100">
        <f t="shared" si="68"/>
        <v>3</v>
      </c>
      <c r="DL100">
        <v>83000</v>
      </c>
    </row>
    <row r="101" spans="1:116" x14ac:dyDescent="0.35">
      <c r="A101">
        <v>100</v>
      </c>
      <c r="B101">
        <v>20</v>
      </c>
      <c r="C101" t="s">
        <v>81</v>
      </c>
      <c r="D101">
        <f t="shared" si="35"/>
        <v>4</v>
      </c>
      <c r="E101">
        <v>77</v>
      </c>
      <c r="F101">
        <v>9320</v>
      </c>
      <c r="G101" t="s">
        <v>82</v>
      </c>
      <c r="H101">
        <f t="shared" si="36"/>
        <v>2</v>
      </c>
      <c r="I101" t="s">
        <v>83</v>
      </c>
      <c r="J101" t="str">
        <f t="shared" si="37"/>
        <v/>
      </c>
      <c r="K101" t="s">
        <v>120</v>
      </c>
      <c r="L101">
        <f t="shared" si="38"/>
        <v>2</v>
      </c>
      <c r="M101" t="s">
        <v>85</v>
      </c>
      <c r="N101">
        <f t="shared" si="39"/>
        <v>2</v>
      </c>
      <c r="O101" t="s">
        <v>86</v>
      </c>
      <c r="P101">
        <f t="shared" si="40"/>
        <v>4</v>
      </c>
      <c r="Q101" t="s">
        <v>87</v>
      </c>
      <c r="R101">
        <f t="shared" si="41"/>
        <v>4</v>
      </c>
      <c r="S101" t="s">
        <v>88</v>
      </c>
      <c r="T101">
        <f t="shared" si="42"/>
        <v>3</v>
      </c>
      <c r="U101" t="s">
        <v>162</v>
      </c>
      <c r="V101">
        <f t="shared" si="43"/>
        <v>7</v>
      </c>
      <c r="W101" t="s">
        <v>90</v>
      </c>
      <c r="X101">
        <f t="shared" si="44"/>
        <v>7</v>
      </c>
      <c r="Y101" t="s">
        <v>90</v>
      </c>
      <c r="Z101">
        <f t="shared" si="45"/>
        <v>7</v>
      </c>
      <c r="AA101" t="s">
        <v>91</v>
      </c>
      <c r="AB101">
        <f t="shared" si="46"/>
        <v>3</v>
      </c>
      <c r="AC101" t="s">
        <v>115</v>
      </c>
      <c r="AD101">
        <f t="shared" si="47"/>
        <v>4</v>
      </c>
      <c r="AE101">
        <v>4</v>
      </c>
      <c r="AF101">
        <v>5</v>
      </c>
      <c r="AG101">
        <v>1959</v>
      </c>
      <c r="AH101">
        <v>1959</v>
      </c>
      <c r="AI101" t="s">
        <v>93</v>
      </c>
      <c r="AJ101">
        <f t="shared" si="48"/>
        <v>5</v>
      </c>
      <c r="AK101" t="s">
        <v>94</v>
      </c>
      <c r="AL101">
        <f t="shared" si="49"/>
        <v>8</v>
      </c>
      <c r="AM101" t="s">
        <v>161</v>
      </c>
      <c r="AN101">
        <f t="shared" si="50"/>
        <v>3</v>
      </c>
      <c r="AO101" t="s">
        <v>161</v>
      </c>
      <c r="AP101" t="s">
        <v>117</v>
      </c>
      <c r="AQ101">
        <f t="shared" si="51"/>
        <v>2</v>
      </c>
      <c r="AR101">
        <v>0</v>
      </c>
      <c r="AS101" t="s">
        <v>98</v>
      </c>
      <c r="AT101">
        <f t="shared" si="52"/>
        <v>3</v>
      </c>
      <c r="AU101" t="s">
        <v>98</v>
      </c>
      <c r="AV101">
        <f t="shared" si="53"/>
        <v>3</v>
      </c>
      <c r="AW101" t="s">
        <v>118</v>
      </c>
      <c r="AX101">
        <f t="shared" si="54"/>
        <v>2</v>
      </c>
      <c r="AY101" t="s">
        <v>98</v>
      </c>
      <c r="AZ101">
        <f t="shared" si="55"/>
        <v>4</v>
      </c>
      <c r="BA101" t="s">
        <v>98</v>
      </c>
      <c r="BB101">
        <f t="shared" si="56"/>
        <v>4</v>
      </c>
      <c r="BC101" t="s">
        <v>100</v>
      </c>
      <c r="BD101" t="s">
        <v>119</v>
      </c>
      <c r="BE101">
        <f t="shared" si="57"/>
        <v>4</v>
      </c>
      <c r="BF101">
        <v>569</v>
      </c>
      <c r="BG101" t="s">
        <v>102</v>
      </c>
      <c r="BH101">
        <v>0</v>
      </c>
      <c r="BI101">
        <v>381</v>
      </c>
      <c r="BJ101">
        <v>950</v>
      </c>
      <c r="BK101" t="s">
        <v>103</v>
      </c>
      <c r="BL101">
        <f t="shared" si="58"/>
        <v>6</v>
      </c>
      <c r="BM101" t="s">
        <v>147</v>
      </c>
      <c r="BN101" t="s">
        <v>105</v>
      </c>
      <c r="BO101" t="s">
        <v>106</v>
      </c>
      <c r="BP101">
        <f t="shared" si="59"/>
        <v>6</v>
      </c>
      <c r="BQ101">
        <v>1225</v>
      </c>
      <c r="BR101">
        <v>0</v>
      </c>
      <c r="BS101">
        <v>0</v>
      </c>
      <c r="BT101">
        <v>1225</v>
      </c>
      <c r="BU101">
        <v>1</v>
      </c>
      <c r="BV101">
        <v>0</v>
      </c>
      <c r="BW101">
        <v>1</v>
      </c>
      <c r="BX101">
        <v>1</v>
      </c>
      <c r="BY101">
        <v>3</v>
      </c>
      <c r="BZ101">
        <v>1</v>
      </c>
      <c r="CA101" t="s">
        <v>98</v>
      </c>
      <c r="CB101">
        <f t="shared" si="60"/>
        <v>4</v>
      </c>
      <c r="CC101">
        <v>6</v>
      </c>
      <c r="CD101" t="s">
        <v>107</v>
      </c>
      <c r="CE101">
        <v>0</v>
      </c>
      <c r="CF101" t="s">
        <v>83</v>
      </c>
      <c r="CG101" t="s">
        <v>83</v>
      </c>
      <c r="CH101">
        <f t="shared" si="61"/>
        <v>3</v>
      </c>
      <c r="CI101" t="s">
        <v>83</v>
      </c>
      <c r="CJ101" t="s">
        <v>83</v>
      </c>
      <c r="CK101">
        <f t="shared" si="62"/>
        <v>1</v>
      </c>
      <c r="CL101">
        <v>0</v>
      </c>
      <c r="CM101">
        <v>0</v>
      </c>
      <c r="CN101" t="s">
        <v>83</v>
      </c>
      <c r="CO101">
        <f t="shared" si="63"/>
        <v>1</v>
      </c>
      <c r="CP101" t="s">
        <v>83</v>
      </c>
      <c r="CQ101">
        <f t="shared" si="64"/>
        <v>1</v>
      </c>
      <c r="CR101" t="s">
        <v>105</v>
      </c>
      <c r="CS101">
        <f t="shared" si="65"/>
        <v>3</v>
      </c>
      <c r="CT101">
        <v>352</v>
      </c>
      <c r="CU101">
        <v>0</v>
      </c>
      <c r="CV101">
        <v>0</v>
      </c>
      <c r="CW101">
        <v>0</v>
      </c>
      <c r="CX101">
        <v>0</v>
      </c>
      <c r="CY101">
        <v>0</v>
      </c>
      <c r="CZ101" t="s">
        <v>83</v>
      </c>
      <c r="DA101" t="s">
        <v>83</v>
      </c>
      <c r="DB101">
        <f t="shared" si="66"/>
        <v>5</v>
      </c>
      <c r="DC101" t="s">
        <v>135</v>
      </c>
      <c r="DD101">
        <v>400</v>
      </c>
      <c r="DE101">
        <v>1</v>
      </c>
      <c r="DF101">
        <v>2010</v>
      </c>
      <c r="DG101">
        <f t="shared" si="69"/>
        <v>13</v>
      </c>
      <c r="DH101" t="s">
        <v>110</v>
      </c>
      <c r="DI101">
        <f t="shared" si="67"/>
        <v>4</v>
      </c>
      <c r="DJ101" t="s">
        <v>111</v>
      </c>
      <c r="DK101">
        <f t="shared" si="68"/>
        <v>5</v>
      </c>
      <c r="DL101">
        <v>128950</v>
      </c>
    </row>
    <row r="102" spans="1:116" x14ac:dyDescent="0.35">
      <c r="A102">
        <v>101</v>
      </c>
      <c r="B102">
        <v>20</v>
      </c>
      <c r="C102" t="s">
        <v>81</v>
      </c>
      <c r="D102">
        <f t="shared" si="35"/>
        <v>4</v>
      </c>
      <c r="E102" t="s">
        <v>83</v>
      </c>
      <c r="F102">
        <v>10603</v>
      </c>
      <c r="G102" t="s">
        <v>82</v>
      </c>
      <c r="H102">
        <f t="shared" si="36"/>
        <v>2</v>
      </c>
      <c r="I102" t="s">
        <v>83</v>
      </c>
      <c r="J102" t="str">
        <f t="shared" si="37"/>
        <v/>
      </c>
      <c r="K102" t="s">
        <v>120</v>
      </c>
      <c r="L102">
        <f t="shared" si="38"/>
        <v>2</v>
      </c>
      <c r="M102" t="s">
        <v>85</v>
      </c>
      <c r="N102">
        <f t="shared" si="39"/>
        <v>2</v>
      </c>
      <c r="O102" t="s">
        <v>86</v>
      </c>
      <c r="P102">
        <f t="shared" si="40"/>
        <v>4</v>
      </c>
      <c r="Q102" t="s">
        <v>87</v>
      </c>
      <c r="R102">
        <f t="shared" si="41"/>
        <v>4</v>
      </c>
      <c r="S102" t="s">
        <v>88</v>
      </c>
      <c r="T102">
        <f t="shared" si="42"/>
        <v>3</v>
      </c>
      <c r="U102" t="s">
        <v>138</v>
      </c>
      <c r="V102">
        <f t="shared" si="43"/>
        <v>10</v>
      </c>
      <c r="W102" t="s">
        <v>90</v>
      </c>
      <c r="X102">
        <f t="shared" si="44"/>
        <v>7</v>
      </c>
      <c r="Y102" t="s">
        <v>90</v>
      </c>
      <c r="Z102">
        <f t="shared" si="45"/>
        <v>7</v>
      </c>
      <c r="AA102" t="s">
        <v>91</v>
      </c>
      <c r="AB102">
        <f t="shared" si="46"/>
        <v>3</v>
      </c>
      <c r="AC102" t="s">
        <v>115</v>
      </c>
      <c r="AD102">
        <f t="shared" si="47"/>
        <v>4</v>
      </c>
      <c r="AE102">
        <v>6</v>
      </c>
      <c r="AF102">
        <v>7</v>
      </c>
      <c r="AG102">
        <v>1977</v>
      </c>
      <c r="AH102">
        <v>2001</v>
      </c>
      <c r="AI102" t="s">
        <v>93</v>
      </c>
      <c r="AJ102">
        <f t="shared" si="48"/>
        <v>5</v>
      </c>
      <c r="AK102" t="s">
        <v>94</v>
      </c>
      <c r="AL102">
        <f t="shared" si="49"/>
        <v>8</v>
      </c>
      <c r="AM102" t="s">
        <v>161</v>
      </c>
      <c r="AN102">
        <f t="shared" si="50"/>
        <v>3</v>
      </c>
      <c r="AO102" t="s">
        <v>161</v>
      </c>
      <c r="AP102" t="s">
        <v>96</v>
      </c>
      <c r="AQ102">
        <f t="shared" si="51"/>
        <v>4</v>
      </c>
      <c r="AR102">
        <v>28</v>
      </c>
      <c r="AS102" t="s">
        <v>98</v>
      </c>
      <c r="AT102">
        <f t="shared" si="52"/>
        <v>3</v>
      </c>
      <c r="AU102" t="s">
        <v>98</v>
      </c>
      <c r="AV102">
        <f t="shared" si="53"/>
        <v>3</v>
      </c>
      <c r="AW102" t="s">
        <v>99</v>
      </c>
      <c r="AX102">
        <f t="shared" si="54"/>
        <v>6</v>
      </c>
      <c r="AY102" t="s">
        <v>98</v>
      </c>
      <c r="AZ102">
        <f t="shared" si="55"/>
        <v>4</v>
      </c>
      <c r="BA102" t="s">
        <v>98</v>
      </c>
      <c r="BB102">
        <f t="shared" si="56"/>
        <v>4</v>
      </c>
      <c r="BC102" t="s">
        <v>121</v>
      </c>
      <c r="BD102" t="s">
        <v>119</v>
      </c>
      <c r="BE102">
        <f t="shared" si="57"/>
        <v>4</v>
      </c>
      <c r="BF102">
        <v>1200</v>
      </c>
      <c r="BG102" t="s">
        <v>102</v>
      </c>
      <c r="BH102">
        <v>0</v>
      </c>
      <c r="BI102">
        <v>410</v>
      </c>
      <c r="BJ102">
        <v>1610</v>
      </c>
      <c r="BK102" t="s">
        <v>103</v>
      </c>
      <c r="BL102">
        <f t="shared" si="58"/>
        <v>6</v>
      </c>
      <c r="BM102" t="s">
        <v>97</v>
      </c>
      <c r="BN102" t="s">
        <v>105</v>
      </c>
      <c r="BO102" t="s">
        <v>106</v>
      </c>
      <c r="BP102">
        <f t="shared" si="59"/>
        <v>6</v>
      </c>
      <c r="BQ102">
        <v>1610</v>
      </c>
      <c r="BR102">
        <v>0</v>
      </c>
      <c r="BS102">
        <v>0</v>
      </c>
      <c r="BT102">
        <v>1610</v>
      </c>
      <c r="BU102">
        <v>1</v>
      </c>
      <c r="BV102">
        <v>0</v>
      </c>
      <c r="BW102">
        <v>2</v>
      </c>
      <c r="BX102">
        <v>0</v>
      </c>
      <c r="BY102">
        <v>3</v>
      </c>
      <c r="BZ102">
        <v>1</v>
      </c>
      <c r="CA102" t="s">
        <v>97</v>
      </c>
      <c r="CB102">
        <f t="shared" si="60"/>
        <v>5</v>
      </c>
      <c r="CC102">
        <v>6</v>
      </c>
      <c r="CD102" t="s">
        <v>107</v>
      </c>
      <c r="CE102">
        <v>2</v>
      </c>
      <c r="CF102" t="s">
        <v>98</v>
      </c>
      <c r="CG102" t="s">
        <v>108</v>
      </c>
      <c r="CH102">
        <f t="shared" si="61"/>
        <v>6</v>
      </c>
      <c r="CI102">
        <v>1977</v>
      </c>
      <c r="CJ102" t="s">
        <v>109</v>
      </c>
      <c r="CK102">
        <f t="shared" si="62"/>
        <v>3</v>
      </c>
      <c r="CL102">
        <v>2</v>
      </c>
      <c r="CM102">
        <v>480</v>
      </c>
      <c r="CN102" t="s">
        <v>98</v>
      </c>
      <c r="CO102">
        <f t="shared" si="63"/>
        <v>4</v>
      </c>
      <c r="CP102" t="s">
        <v>98</v>
      </c>
      <c r="CQ102">
        <f t="shared" si="64"/>
        <v>4</v>
      </c>
      <c r="CR102" t="s">
        <v>105</v>
      </c>
      <c r="CS102">
        <f t="shared" si="65"/>
        <v>3</v>
      </c>
      <c r="CT102">
        <v>168</v>
      </c>
      <c r="CU102">
        <v>68</v>
      </c>
      <c r="CV102">
        <v>0</v>
      </c>
      <c r="CW102">
        <v>0</v>
      </c>
      <c r="CX102">
        <v>0</v>
      </c>
      <c r="CY102">
        <v>0</v>
      </c>
      <c r="CZ102" t="s">
        <v>83</v>
      </c>
      <c r="DA102" t="s">
        <v>83</v>
      </c>
      <c r="DB102">
        <f t="shared" si="66"/>
        <v>5</v>
      </c>
      <c r="DC102" t="s">
        <v>83</v>
      </c>
      <c r="DD102">
        <v>0</v>
      </c>
      <c r="DE102">
        <v>2</v>
      </c>
      <c r="DF102">
        <v>2010</v>
      </c>
      <c r="DG102">
        <f t="shared" si="69"/>
        <v>13</v>
      </c>
      <c r="DH102" t="s">
        <v>110</v>
      </c>
      <c r="DI102">
        <f t="shared" si="67"/>
        <v>4</v>
      </c>
      <c r="DJ102" t="s">
        <v>111</v>
      </c>
      <c r="DK102">
        <f t="shared" si="68"/>
        <v>5</v>
      </c>
      <c r="DL102">
        <v>205000</v>
      </c>
    </row>
    <row r="103" spans="1:116" x14ac:dyDescent="0.35">
      <c r="A103">
        <v>102</v>
      </c>
      <c r="B103">
        <v>60</v>
      </c>
      <c r="C103" t="s">
        <v>81</v>
      </c>
      <c r="D103">
        <f t="shared" si="35"/>
        <v>4</v>
      </c>
      <c r="E103">
        <v>77</v>
      </c>
      <c r="F103">
        <v>9206</v>
      </c>
      <c r="G103" t="s">
        <v>82</v>
      </c>
      <c r="H103">
        <f t="shared" si="36"/>
        <v>2</v>
      </c>
      <c r="I103" t="s">
        <v>83</v>
      </c>
      <c r="J103" t="str">
        <f t="shared" si="37"/>
        <v/>
      </c>
      <c r="K103" t="s">
        <v>84</v>
      </c>
      <c r="L103">
        <f t="shared" si="38"/>
        <v>1</v>
      </c>
      <c r="M103" t="s">
        <v>85</v>
      </c>
      <c r="N103">
        <f t="shared" si="39"/>
        <v>2</v>
      </c>
      <c r="O103" t="s">
        <v>86</v>
      </c>
      <c r="P103">
        <f t="shared" si="40"/>
        <v>4</v>
      </c>
      <c r="Q103" t="s">
        <v>87</v>
      </c>
      <c r="R103">
        <f t="shared" si="41"/>
        <v>4</v>
      </c>
      <c r="S103" t="s">
        <v>88</v>
      </c>
      <c r="T103">
        <f t="shared" si="42"/>
        <v>3</v>
      </c>
      <c r="U103" t="s">
        <v>170</v>
      </c>
      <c r="V103">
        <f t="shared" si="43"/>
        <v>15</v>
      </c>
      <c r="W103" t="s">
        <v>90</v>
      </c>
      <c r="X103">
        <f t="shared" si="44"/>
        <v>7</v>
      </c>
      <c r="Y103" t="s">
        <v>90</v>
      </c>
      <c r="Z103">
        <f t="shared" si="45"/>
        <v>7</v>
      </c>
      <c r="AA103" t="s">
        <v>91</v>
      </c>
      <c r="AB103">
        <f t="shared" si="46"/>
        <v>3</v>
      </c>
      <c r="AC103" t="s">
        <v>92</v>
      </c>
      <c r="AD103">
        <f t="shared" si="47"/>
        <v>8</v>
      </c>
      <c r="AE103">
        <v>6</v>
      </c>
      <c r="AF103">
        <v>5</v>
      </c>
      <c r="AG103">
        <v>1985</v>
      </c>
      <c r="AH103">
        <v>1985</v>
      </c>
      <c r="AI103" t="s">
        <v>93</v>
      </c>
      <c r="AJ103">
        <f t="shared" si="48"/>
        <v>5</v>
      </c>
      <c r="AK103" t="s">
        <v>94</v>
      </c>
      <c r="AL103">
        <f t="shared" si="49"/>
        <v>8</v>
      </c>
      <c r="AM103" t="s">
        <v>140</v>
      </c>
      <c r="AN103">
        <f t="shared" si="50"/>
        <v>9</v>
      </c>
      <c r="AO103" t="s">
        <v>140</v>
      </c>
      <c r="AP103" t="s">
        <v>96</v>
      </c>
      <c r="AQ103">
        <f t="shared" si="51"/>
        <v>4</v>
      </c>
      <c r="AR103">
        <v>336</v>
      </c>
      <c r="AS103" t="s">
        <v>97</v>
      </c>
      <c r="AT103">
        <f t="shared" si="52"/>
        <v>4</v>
      </c>
      <c r="AU103" t="s">
        <v>98</v>
      </c>
      <c r="AV103">
        <f t="shared" si="53"/>
        <v>3</v>
      </c>
      <c r="AW103" t="s">
        <v>118</v>
      </c>
      <c r="AX103">
        <f t="shared" si="54"/>
        <v>2</v>
      </c>
      <c r="AY103" t="s">
        <v>97</v>
      </c>
      <c r="AZ103">
        <f t="shared" si="55"/>
        <v>5</v>
      </c>
      <c r="BA103" t="s">
        <v>98</v>
      </c>
      <c r="BB103">
        <f t="shared" si="56"/>
        <v>4</v>
      </c>
      <c r="BC103" t="s">
        <v>100</v>
      </c>
      <c r="BD103" t="s">
        <v>102</v>
      </c>
      <c r="BE103">
        <f t="shared" si="57"/>
        <v>6</v>
      </c>
      <c r="BF103">
        <v>0</v>
      </c>
      <c r="BG103" t="s">
        <v>102</v>
      </c>
      <c r="BH103">
        <v>0</v>
      </c>
      <c r="BI103">
        <v>741</v>
      </c>
      <c r="BJ103">
        <v>741</v>
      </c>
      <c r="BK103" t="s">
        <v>103</v>
      </c>
      <c r="BL103">
        <f t="shared" si="58"/>
        <v>6</v>
      </c>
      <c r="BM103" t="s">
        <v>98</v>
      </c>
      <c r="BN103" t="s">
        <v>105</v>
      </c>
      <c r="BO103" t="s">
        <v>106</v>
      </c>
      <c r="BP103">
        <f t="shared" si="59"/>
        <v>6</v>
      </c>
      <c r="BQ103">
        <v>977</v>
      </c>
      <c r="BR103">
        <v>755</v>
      </c>
      <c r="BS103">
        <v>0</v>
      </c>
      <c r="BT103">
        <v>1732</v>
      </c>
      <c r="BU103">
        <v>0</v>
      </c>
      <c r="BV103">
        <v>0</v>
      </c>
      <c r="BW103">
        <v>2</v>
      </c>
      <c r="BX103">
        <v>1</v>
      </c>
      <c r="BY103">
        <v>3</v>
      </c>
      <c r="BZ103">
        <v>1</v>
      </c>
      <c r="CA103" t="s">
        <v>97</v>
      </c>
      <c r="CB103">
        <f t="shared" si="60"/>
        <v>5</v>
      </c>
      <c r="CC103">
        <v>7</v>
      </c>
      <c r="CD103" t="s">
        <v>107</v>
      </c>
      <c r="CE103">
        <v>1</v>
      </c>
      <c r="CF103" t="s">
        <v>98</v>
      </c>
      <c r="CG103" t="s">
        <v>108</v>
      </c>
      <c r="CH103">
        <f t="shared" si="61"/>
        <v>6</v>
      </c>
      <c r="CI103">
        <v>1985</v>
      </c>
      <c r="CJ103" t="s">
        <v>157</v>
      </c>
      <c r="CK103">
        <f t="shared" si="62"/>
        <v>4</v>
      </c>
      <c r="CL103">
        <v>2</v>
      </c>
      <c r="CM103">
        <v>476</v>
      </c>
      <c r="CN103" t="s">
        <v>98</v>
      </c>
      <c r="CO103">
        <f t="shared" si="63"/>
        <v>4</v>
      </c>
      <c r="CP103" t="s">
        <v>98</v>
      </c>
      <c r="CQ103">
        <f t="shared" si="64"/>
        <v>4</v>
      </c>
      <c r="CR103" t="s">
        <v>105</v>
      </c>
      <c r="CS103">
        <f t="shared" si="65"/>
        <v>3</v>
      </c>
      <c r="CT103">
        <v>192</v>
      </c>
      <c r="CU103">
        <v>46</v>
      </c>
      <c r="CV103">
        <v>0</v>
      </c>
      <c r="CW103">
        <v>0</v>
      </c>
      <c r="CX103">
        <v>0</v>
      </c>
      <c r="CY103">
        <v>0</v>
      </c>
      <c r="CZ103" t="s">
        <v>83</v>
      </c>
      <c r="DA103" t="s">
        <v>83</v>
      </c>
      <c r="DB103">
        <f t="shared" si="66"/>
        <v>5</v>
      </c>
      <c r="DC103" t="s">
        <v>83</v>
      </c>
      <c r="DD103">
        <v>0</v>
      </c>
      <c r="DE103">
        <v>6</v>
      </c>
      <c r="DF103">
        <v>2010</v>
      </c>
      <c r="DG103">
        <f t="shared" si="69"/>
        <v>13</v>
      </c>
      <c r="DH103" t="s">
        <v>110</v>
      </c>
      <c r="DI103">
        <f t="shared" si="67"/>
        <v>4</v>
      </c>
      <c r="DJ103" t="s">
        <v>111</v>
      </c>
      <c r="DK103">
        <f t="shared" si="68"/>
        <v>5</v>
      </c>
      <c r="DL103">
        <v>178000</v>
      </c>
    </row>
    <row r="104" spans="1:116" x14ac:dyDescent="0.35">
      <c r="A104">
        <v>103</v>
      </c>
      <c r="B104">
        <v>90</v>
      </c>
      <c r="C104" t="s">
        <v>81</v>
      </c>
      <c r="D104">
        <f t="shared" si="35"/>
        <v>4</v>
      </c>
      <c r="E104">
        <v>64</v>
      </c>
      <c r="F104">
        <v>7018</v>
      </c>
      <c r="G104" t="s">
        <v>82</v>
      </c>
      <c r="H104">
        <f t="shared" si="36"/>
        <v>2</v>
      </c>
      <c r="I104" t="s">
        <v>83</v>
      </c>
      <c r="J104" t="str">
        <f t="shared" si="37"/>
        <v/>
      </c>
      <c r="K104" t="s">
        <v>84</v>
      </c>
      <c r="L104">
        <f t="shared" si="38"/>
        <v>1</v>
      </c>
      <c r="M104" t="s">
        <v>175</v>
      </c>
      <c r="N104">
        <f t="shared" si="39"/>
        <v>1</v>
      </c>
      <c r="O104" t="s">
        <v>86</v>
      </c>
      <c r="P104">
        <f t="shared" si="40"/>
        <v>4</v>
      </c>
      <c r="Q104" t="s">
        <v>87</v>
      </c>
      <c r="R104">
        <f t="shared" si="41"/>
        <v>4</v>
      </c>
      <c r="S104" t="s">
        <v>88</v>
      </c>
      <c r="T104">
        <f t="shared" si="42"/>
        <v>3</v>
      </c>
      <c r="U104" t="s">
        <v>170</v>
      </c>
      <c r="V104">
        <f t="shared" si="43"/>
        <v>15</v>
      </c>
      <c r="W104" t="s">
        <v>90</v>
      </c>
      <c r="X104">
        <f t="shared" si="44"/>
        <v>7</v>
      </c>
      <c r="Y104" t="s">
        <v>90</v>
      </c>
      <c r="Z104">
        <f t="shared" si="45"/>
        <v>7</v>
      </c>
      <c r="AA104" t="s">
        <v>167</v>
      </c>
      <c r="AB104">
        <f t="shared" si="46"/>
        <v>2</v>
      </c>
      <c r="AC104" t="s">
        <v>115</v>
      </c>
      <c r="AD104">
        <f t="shared" si="47"/>
        <v>4</v>
      </c>
      <c r="AE104">
        <v>5</v>
      </c>
      <c r="AF104">
        <v>5</v>
      </c>
      <c r="AG104">
        <v>1979</v>
      </c>
      <c r="AH104">
        <v>1979</v>
      </c>
      <c r="AI104" t="s">
        <v>93</v>
      </c>
      <c r="AJ104">
        <f t="shared" si="48"/>
        <v>5</v>
      </c>
      <c r="AK104" t="s">
        <v>94</v>
      </c>
      <c r="AL104">
        <f t="shared" si="49"/>
        <v>8</v>
      </c>
      <c r="AM104" t="s">
        <v>140</v>
      </c>
      <c r="AN104">
        <f t="shared" si="50"/>
        <v>9</v>
      </c>
      <c r="AO104" t="s">
        <v>140</v>
      </c>
      <c r="AP104" t="s">
        <v>117</v>
      </c>
      <c r="AQ104">
        <f t="shared" si="51"/>
        <v>2</v>
      </c>
      <c r="AR104">
        <v>0</v>
      </c>
      <c r="AS104" t="s">
        <v>98</v>
      </c>
      <c r="AT104">
        <f t="shared" si="52"/>
        <v>3</v>
      </c>
      <c r="AU104" t="s">
        <v>147</v>
      </c>
      <c r="AV104">
        <f t="shared" si="53"/>
        <v>2</v>
      </c>
      <c r="AW104" t="s">
        <v>168</v>
      </c>
      <c r="AX104">
        <f t="shared" si="54"/>
        <v>1</v>
      </c>
      <c r="AY104" t="s">
        <v>83</v>
      </c>
      <c r="AZ104">
        <f t="shared" si="55"/>
        <v>1</v>
      </c>
      <c r="BA104" t="s">
        <v>83</v>
      </c>
      <c r="BB104">
        <f t="shared" si="56"/>
        <v>1</v>
      </c>
      <c r="BC104" t="s">
        <v>83</v>
      </c>
      <c r="BD104" t="s">
        <v>83</v>
      </c>
      <c r="BE104">
        <f t="shared" si="57"/>
        <v>1</v>
      </c>
      <c r="BF104">
        <v>0</v>
      </c>
      <c r="BG104" t="s">
        <v>83</v>
      </c>
      <c r="BH104">
        <v>0</v>
      </c>
      <c r="BI104">
        <v>0</v>
      </c>
      <c r="BJ104">
        <v>0</v>
      </c>
      <c r="BK104" t="s">
        <v>103</v>
      </c>
      <c r="BL104">
        <f t="shared" si="58"/>
        <v>6</v>
      </c>
      <c r="BM104" t="s">
        <v>98</v>
      </c>
      <c r="BN104" t="s">
        <v>105</v>
      </c>
      <c r="BO104" t="s">
        <v>106</v>
      </c>
      <c r="BP104">
        <f t="shared" si="59"/>
        <v>6</v>
      </c>
      <c r="BQ104">
        <v>1535</v>
      </c>
      <c r="BR104">
        <v>0</v>
      </c>
      <c r="BS104">
        <v>0</v>
      </c>
      <c r="BT104">
        <v>1535</v>
      </c>
      <c r="BU104">
        <v>0</v>
      </c>
      <c r="BV104">
        <v>0</v>
      </c>
      <c r="BW104">
        <v>2</v>
      </c>
      <c r="BX104">
        <v>0</v>
      </c>
      <c r="BY104">
        <v>4</v>
      </c>
      <c r="BZ104">
        <v>2</v>
      </c>
      <c r="CA104" t="s">
        <v>98</v>
      </c>
      <c r="CB104">
        <f t="shared" si="60"/>
        <v>4</v>
      </c>
      <c r="CC104">
        <v>8</v>
      </c>
      <c r="CD104" t="s">
        <v>107</v>
      </c>
      <c r="CE104">
        <v>0</v>
      </c>
      <c r="CF104" t="s">
        <v>83</v>
      </c>
      <c r="CG104" t="s">
        <v>108</v>
      </c>
      <c r="CH104">
        <f t="shared" si="61"/>
        <v>6</v>
      </c>
      <c r="CI104">
        <v>1979</v>
      </c>
      <c r="CJ104" t="s">
        <v>102</v>
      </c>
      <c r="CK104">
        <f t="shared" si="62"/>
        <v>2</v>
      </c>
      <c r="CL104">
        <v>2</v>
      </c>
      <c r="CM104">
        <v>410</v>
      </c>
      <c r="CN104" t="s">
        <v>98</v>
      </c>
      <c r="CO104">
        <f t="shared" si="63"/>
        <v>4</v>
      </c>
      <c r="CP104" t="s">
        <v>98</v>
      </c>
      <c r="CQ104">
        <f t="shared" si="64"/>
        <v>4</v>
      </c>
      <c r="CR104" t="s">
        <v>105</v>
      </c>
      <c r="CS104">
        <f t="shared" si="65"/>
        <v>3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 t="s">
        <v>83</v>
      </c>
      <c r="DA104" t="s">
        <v>83</v>
      </c>
      <c r="DB104">
        <f t="shared" si="66"/>
        <v>5</v>
      </c>
      <c r="DC104" t="s">
        <v>83</v>
      </c>
      <c r="DD104">
        <v>0</v>
      </c>
      <c r="DE104">
        <v>6</v>
      </c>
      <c r="DF104">
        <v>2009</v>
      </c>
      <c r="DG104">
        <f t="shared" si="69"/>
        <v>14</v>
      </c>
      <c r="DH104" t="s">
        <v>110</v>
      </c>
      <c r="DI104">
        <f t="shared" si="67"/>
        <v>4</v>
      </c>
      <c r="DJ104" t="s">
        <v>210</v>
      </c>
      <c r="DK104">
        <f t="shared" si="68"/>
        <v>2</v>
      </c>
      <c r="DL104">
        <v>118964</v>
      </c>
    </row>
    <row r="105" spans="1:116" x14ac:dyDescent="0.35">
      <c r="A105">
        <v>104</v>
      </c>
      <c r="B105">
        <v>20</v>
      </c>
      <c r="C105" t="s">
        <v>81</v>
      </c>
      <c r="D105">
        <f t="shared" si="35"/>
        <v>4</v>
      </c>
      <c r="E105">
        <v>94</v>
      </c>
      <c r="F105">
        <v>10402</v>
      </c>
      <c r="G105" t="s">
        <v>82</v>
      </c>
      <c r="H105">
        <f t="shared" si="36"/>
        <v>2</v>
      </c>
      <c r="I105" t="s">
        <v>83</v>
      </c>
      <c r="J105" t="str">
        <f t="shared" si="37"/>
        <v/>
      </c>
      <c r="K105" t="s">
        <v>120</v>
      </c>
      <c r="L105">
        <f t="shared" si="38"/>
        <v>2</v>
      </c>
      <c r="M105" t="s">
        <v>85</v>
      </c>
      <c r="N105">
        <f t="shared" si="39"/>
        <v>2</v>
      </c>
      <c r="O105" t="s">
        <v>86</v>
      </c>
      <c r="P105">
        <f t="shared" si="40"/>
        <v>4</v>
      </c>
      <c r="Q105" t="s">
        <v>122</v>
      </c>
      <c r="R105">
        <f t="shared" si="41"/>
        <v>2</v>
      </c>
      <c r="S105" t="s">
        <v>88</v>
      </c>
      <c r="T105">
        <f t="shared" si="42"/>
        <v>3</v>
      </c>
      <c r="U105" t="s">
        <v>89</v>
      </c>
      <c r="V105">
        <f t="shared" si="43"/>
        <v>16</v>
      </c>
      <c r="W105" t="s">
        <v>90</v>
      </c>
      <c r="X105">
        <f t="shared" si="44"/>
        <v>7</v>
      </c>
      <c r="Y105" t="s">
        <v>90</v>
      </c>
      <c r="Z105">
        <f t="shared" si="45"/>
        <v>7</v>
      </c>
      <c r="AA105" t="s">
        <v>91</v>
      </c>
      <c r="AB105">
        <f t="shared" si="46"/>
        <v>3</v>
      </c>
      <c r="AC105" t="s">
        <v>115</v>
      </c>
      <c r="AD105">
        <f t="shared" si="47"/>
        <v>4</v>
      </c>
      <c r="AE105">
        <v>7</v>
      </c>
      <c r="AF105">
        <v>5</v>
      </c>
      <c r="AG105">
        <v>2009</v>
      </c>
      <c r="AH105">
        <v>2009</v>
      </c>
      <c r="AI105" t="s">
        <v>93</v>
      </c>
      <c r="AJ105">
        <f t="shared" si="48"/>
        <v>5</v>
      </c>
      <c r="AK105" t="s">
        <v>94</v>
      </c>
      <c r="AL105">
        <f t="shared" si="49"/>
        <v>8</v>
      </c>
      <c r="AM105" t="s">
        <v>95</v>
      </c>
      <c r="AN105">
        <f t="shared" si="50"/>
        <v>14</v>
      </c>
      <c r="AO105" t="s">
        <v>95</v>
      </c>
      <c r="AP105" t="s">
        <v>117</v>
      </c>
      <c r="AQ105">
        <f t="shared" si="51"/>
        <v>2</v>
      </c>
      <c r="AR105">
        <v>0</v>
      </c>
      <c r="AS105" t="s">
        <v>98</v>
      </c>
      <c r="AT105">
        <f t="shared" si="52"/>
        <v>3</v>
      </c>
      <c r="AU105" t="s">
        <v>98</v>
      </c>
      <c r="AV105">
        <f t="shared" si="53"/>
        <v>3</v>
      </c>
      <c r="AW105" t="s">
        <v>99</v>
      </c>
      <c r="AX105">
        <f t="shared" si="54"/>
        <v>6</v>
      </c>
      <c r="AY105" t="s">
        <v>97</v>
      </c>
      <c r="AZ105">
        <f t="shared" si="55"/>
        <v>5</v>
      </c>
      <c r="BA105" t="s">
        <v>98</v>
      </c>
      <c r="BB105">
        <f t="shared" si="56"/>
        <v>4</v>
      </c>
      <c r="BC105" t="s">
        <v>100</v>
      </c>
      <c r="BD105" t="s">
        <v>102</v>
      </c>
      <c r="BE105">
        <f t="shared" si="57"/>
        <v>6</v>
      </c>
      <c r="BF105">
        <v>0</v>
      </c>
      <c r="BG105" t="s">
        <v>102</v>
      </c>
      <c r="BH105">
        <v>0</v>
      </c>
      <c r="BI105">
        <v>1226</v>
      </c>
      <c r="BJ105">
        <v>1226</v>
      </c>
      <c r="BK105" t="s">
        <v>103</v>
      </c>
      <c r="BL105">
        <f t="shared" si="58"/>
        <v>6</v>
      </c>
      <c r="BM105" t="s">
        <v>104</v>
      </c>
      <c r="BN105" t="s">
        <v>105</v>
      </c>
      <c r="BO105" t="s">
        <v>106</v>
      </c>
      <c r="BP105">
        <f t="shared" si="59"/>
        <v>6</v>
      </c>
      <c r="BQ105">
        <v>1226</v>
      </c>
      <c r="BR105">
        <v>0</v>
      </c>
      <c r="BS105">
        <v>0</v>
      </c>
      <c r="BT105">
        <v>1226</v>
      </c>
      <c r="BU105">
        <v>0</v>
      </c>
      <c r="BV105">
        <v>0</v>
      </c>
      <c r="BW105">
        <v>2</v>
      </c>
      <c r="BX105">
        <v>0</v>
      </c>
      <c r="BY105">
        <v>3</v>
      </c>
      <c r="BZ105">
        <v>1</v>
      </c>
      <c r="CA105" t="s">
        <v>97</v>
      </c>
      <c r="CB105">
        <f t="shared" si="60"/>
        <v>5</v>
      </c>
      <c r="CC105">
        <v>6</v>
      </c>
      <c r="CD105" t="s">
        <v>107</v>
      </c>
      <c r="CE105">
        <v>0</v>
      </c>
      <c r="CF105" t="s">
        <v>83</v>
      </c>
      <c r="CG105" t="s">
        <v>108</v>
      </c>
      <c r="CH105">
        <f t="shared" si="61"/>
        <v>6</v>
      </c>
      <c r="CI105">
        <v>2009</v>
      </c>
      <c r="CJ105" t="s">
        <v>109</v>
      </c>
      <c r="CK105">
        <f t="shared" si="62"/>
        <v>3</v>
      </c>
      <c r="CL105">
        <v>3</v>
      </c>
      <c r="CM105">
        <v>740</v>
      </c>
      <c r="CN105" t="s">
        <v>98</v>
      </c>
      <c r="CO105">
        <f t="shared" si="63"/>
        <v>4</v>
      </c>
      <c r="CP105" t="s">
        <v>98</v>
      </c>
      <c r="CQ105">
        <f t="shared" si="64"/>
        <v>4</v>
      </c>
      <c r="CR105" t="s">
        <v>105</v>
      </c>
      <c r="CS105">
        <f t="shared" si="65"/>
        <v>3</v>
      </c>
      <c r="CT105">
        <v>0</v>
      </c>
      <c r="CU105">
        <v>36</v>
      </c>
      <c r="CV105">
        <v>0</v>
      </c>
      <c r="CW105">
        <v>0</v>
      </c>
      <c r="CX105">
        <v>0</v>
      </c>
      <c r="CY105">
        <v>0</v>
      </c>
      <c r="CZ105" t="s">
        <v>83</v>
      </c>
      <c r="DA105" t="s">
        <v>83</v>
      </c>
      <c r="DB105">
        <f t="shared" si="66"/>
        <v>5</v>
      </c>
      <c r="DC105" t="s">
        <v>83</v>
      </c>
      <c r="DD105">
        <v>0</v>
      </c>
      <c r="DE105">
        <v>5</v>
      </c>
      <c r="DF105">
        <v>2010</v>
      </c>
      <c r="DG105">
        <f t="shared" si="69"/>
        <v>13</v>
      </c>
      <c r="DH105" t="s">
        <v>110</v>
      </c>
      <c r="DI105">
        <f t="shared" si="67"/>
        <v>4</v>
      </c>
      <c r="DJ105" t="s">
        <v>111</v>
      </c>
      <c r="DK105">
        <f t="shared" si="68"/>
        <v>5</v>
      </c>
      <c r="DL105">
        <v>198900</v>
      </c>
    </row>
    <row r="106" spans="1:116" x14ac:dyDescent="0.35">
      <c r="A106">
        <v>105</v>
      </c>
      <c r="B106">
        <v>50</v>
      </c>
      <c r="C106" t="s">
        <v>142</v>
      </c>
      <c r="D106">
        <f t="shared" si="35"/>
        <v>2</v>
      </c>
      <c r="E106" t="s">
        <v>83</v>
      </c>
      <c r="F106">
        <v>7758</v>
      </c>
      <c r="G106" t="s">
        <v>82</v>
      </c>
      <c r="H106">
        <f t="shared" si="36"/>
        <v>2</v>
      </c>
      <c r="I106" t="s">
        <v>83</v>
      </c>
      <c r="J106" t="str">
        <f t="shared" si="37"/>
        <v/>
      </c>
      <c r="K106" t="s">
        <v>84</v>
      </c>
      <c r="L106">
        <f t="shared" si="38"/>
        <v>1</v>
      </c>
      <c r="M106" t="s">
        <v>85</v>
      </c>
      <c r="N106">
        <f t="shared" si="39"/>
        <v>2</v>
      </c>
      <c r="O106" t="s">
        <v>86</v>
      </c>
      <c r="P106">
        <f t="shared" si="40"/>
        <v>4</v>
      </c>
      <c r="Q106" t="s">
        <v>122</v>
      </c>
      <c r="R106">
        <f t="shared" si="41"/>
        <v>2</v>
      </c>
      <c r="S106" t="s">
        <v>88</v>
      </c>
      <c r="T106">
        <f t="shared" si="42"/>
        <v>3</v>
      </c>
      <c r="U106" t="s">
        <v>176</v>
      </c>
      <c r="V106">
        <f t="shared" si="43"/>
        <v>3</v>
      </c>
      <c r="W106" t="s">
        <v>90</v>
      </c>
      <c r="X106">
        <f t="shared" si="44"/>
        <v>7</v>
      </c>
      <c r="Y106" t="s">
        <v>90</v>
      </c>
      <c r="Z106">
        <f t="shared" si="45"/>
        <v>7</v>
      </c>
      <c r="AA106" t="s">
        <v>91</v>
      </c>
      <c r="AB106">
        <f t="shared" si="46"/>
        <v>3</v>
      </c>
      <c r="AC106" t="s">
        <v>132</v>
      </c>
      <c r="AD106">
        <f t="shared" si="47"/>
        <v>1</v>
      </c>
      <c r="AE106">
        <v>7</v>
      </c>
      <c r="AF106">
        <v>4</v>
      </c>
      <c r="AG106">
        <v>1931</v>
      </c>
      <c r="AH106">
        <v>1950</v>
      </c>
      <c r="AI106" t="s">
        <v>93</v>
      </c>
      <c r="AJ106">
        <f t="shared" si="48"/>
        <v>5</v>
      </c>
      <c r="AK106" t="s">
        <v>94</v>
      </c>
      <c r="AL106">
        <f t="shared" si="49"/>
        <v>8</v>
      </c>
      <c r="AM106" t="s">
        <v>203</v>
      </c>
      <c r="AN106">
        <f t="shared" si="50"/>
        <v>7</v>
      </c>
      <c r="AO106" t="s">
        <v>203</v>
      </c>
      <c r="AP106" t="s">
        <v>96</v>
      </c>
      <c r="AQ106">
        <f t="shared" si="51"/>
        <v>4</v>
      </c>
      <c r="AR106">
        <v>600</v>
      </c>
      <c r="AS106" t="s">
        <v>98</v>
      </c>
      <c r="AT106">
        <f t="shared" si="52"/>
        <v>3</v>
      </c>
      <c r="AU106" t="s">
        <v>147</v>
      </c>
      <c r="AV106">
        <f t="shared" si="53"/>
        <v>2</v>
      </c>
      <c r="AW106" t="s">
        <v>99</v>
      </c>
      <c r="AX106">
        <f t="shared" si="54"/>
        <v>6</v>
      </c>
      <c r="AY106" t="s">
        <v>98</v>
      </c>
      <c r="AZ106">
        <f t="shared" si="55"/>
        <v>4</v>
      </c>
      <c r="BA106" t="s">
        <v>98</v>
      </c>
      <c r="BB106">
        <f t="shared" si="56"/>
        <v>4</v>
      </c>
      <c r="BC106" t="s">
        <v>100</v>
      </c>
      <c r="BD106" t="s">
        <v>172</v>
      </c>
      <c r="BE106">
        <f t="shared" si="57"/>
        <v>5</v>
      </c>
      <c r="BF106">
        <v>224</v>
      </c>
      <c r="BG106" t="s">
        <v>102</v>
      </c>
      <c r="BH106">
        <v>0</v>
      </c>
      <c r="BI106">
        <v>816</v>
      </c>
      <c r="BJ106">
        <v>1040</v>
      </c>
      <c r="BK106" t="s">
        <v>103</v>
      </c>
      <c r="BL106">
        <f t="shared" si="58"/>
        <v>6</v>
      </c>
      <c r="BM106" t="s">
        <v>104</v>
      </c>
      <c r="BN106" t="s">
        <v>105</v>
      </c>
      <c r="BO106" t="s">
        <v>145</v>
      </c>
      <c r="BP106">
        <f t="shared" si="59"/>
        <v>2</v>
      </c>
      <c r="BQ106">
        <v>1226</v>
      </c>
      <c r="BR106">
        <v>592</v>
      </c>
      <c r="BS106">
        <v>0</v>
      </c>
      <c r="BT106">
        <v>1818</v>
      </c>
      <c r="BU106">
        <v>0</v>
      </c>
      <c r="BV106">
        <v>0</v>
      </c>
      <c r="BW106">
        <v>1</v>
      </c>
      <c r="BX106">
        <v>1</v>
      </c>
      <c r="BY106">
        <v>4</v>
      </c>
      <c r="BZ106">
        <v>1</v>
      </c>
      <c r="CA106" t="s">
        <v>98</v>
      </c>
      <c r="CB106">
        <f t="shared" si="60"/>
        <v>4</v>
      </c>
      <c r="CC106">
        <v>7</v>
      </c>
      <c r="CD106" t="s">
        <v>107</v>
      </c>
      <c r="CE106">
        <v>2</v>
      </c>
      <c r="CF106" t="s">
        <v>98</v>
      </c>
      <c r="CG106" t="s">
        <v>127</v>
      </c>
      <c r="CH106">
        <f t="shared" si="61"/>
        <v>5</v>
      </c>
      <c r="CI106">
        <v>1951</v>
      </c>
      <c r="CJ106" t="s">
        <v>102</v>
      </c>
      <c r="CK106">
        <f t="shared" si="62"/>
        <v>2</v>
      </c>
      <c r="CL106">
        <v>1</v>
      </c>
      <c r="CM106">
        <v>240</v>
      </c>
      <c r="CN106" t="s">
        <v>98</v>
      </c>
      <c r="CO106">
        <f t="shared" si="63"/>
        <v>4</v>
      </c>
      <c r="CP106" t="s">
        <v>98</v>
      </c>
      <c r="CQ106">
        <f t="shared" si="64"/>
        <v>4</v>
      </c>
      <c r="CR106" t="s">
        <v>105</v>
      </c>
      <c r="CS106">
        <f t="shared" si="65"/>
        <v>3</v>
      </c>
      <c r="CT106">
        <v>0</v>
      </c>
      <c r="CU106">
        <v>0</v>
      </c>
      <c r="CV106">
        <v>0</v>
      </c>
      <c r="CW106">
        <v>0</v>
      </c>
      <c r="CX106">
        <v>184</v>
      </c>
      <c r="CY106">
        <v>0</v>
      </c>
      <c r="CZ106" t="s">
        <v>83</v>
      </c>
      <c r="DA106" t="s">
        <v>83</v>
      </c>
      <c r="DB106">
        <f t="shared" si="66"/>
        <v>5</v>
      </c>
      <c r="DC106" t="s">
        <v>83</v>
      </c>
      <c r="DD106">
        <v>0</v>
      </c>
      <c r="DE106">
        <v>6</v>
      </c>
      <c r="DF106">
        <v>2007</v>
      </c>
      <c r="DG106">
        <f t="shared" si="69"/>
        <v>16</v>
      </c>
      <c r="DH106" t="s">
        <v>110</v>
      </c>
      <c r="DI106">
        <f t="shared" si="67"/>
        <v>4</v>
      </c>
      <c r="DJ106" t="s">
        <v>111</v>
      </c>
      <c r="DK106">
        <f t="shared" si="68"/>
        <v>5</v>
      </c>
      <c r="DL106">
        <v>169500</v>
      </c>
    </row>
    <row r="107" spans="1:116" x14ac:dyDescent="0.35">
      <c r="A107">
        <v>106</v>
      </c>
      <c r="B107">
        <v>60</v>
      </c>
      <c r="C107" t="s">
        <v>192</v>
      </c>
      <c r="D107">
        <f t="shared" si="35"/>
        <v>5</v>
      </c>
      <c r="E107">
        <v>75</v>
      </c>
      <c r="F107">
        <v>9375</v>
      </c>
      <c r="G107" t="s">
        <v>82</v>
      </c>
      <c r="H107">
        <f t="shared" si="36"/>
        <v>2</v>
      </c>
      <c r="I107" t="s">
        <v>83</v>
      </c>
      <c r="J107" t="str">
        <f t="shared" si="37"/>
        <v/>
      </c>
      <c r="K107" t="s">
        <v>84</v>
      </c>
      <c r="L107">
        <f t="shared" si="38"/>
        <v>1</v>
      </c>
      <c r="M107" t="s">
        <v>85</v>
      </c>
      <c r="N107">
        <f t="shared" si="39"/>
        <v>2</v>
      </c>
      <c r="O107" t="s">
        <v>86</v>
      </c>
      <c r="P107">
        <f t="shared" si="40"/>
        <v>4</v>
      </c>
      <c r="Q107" t="s">
        <v>87</v>
      </c>
      <c r="R107">
        <f t="shared" si="41"/>
        <v>4</v>
      </c>
      <c r="S107" t="s">
        <v>88</v>
      </c>
      <c r="T107">
        <f t="shared" si="42"/>
        <v>3</v>
      </c>
      <c r="U107" t="s">
        <v>136</v>
      </c>
      <c r="V107">
        <f t="shared" si="43"/>
        <v>18</v>
      </c>
      <c r="W107" t="s">
        <v>90</v>
      </c>
      <c r="X107">
        <f t="shared" si="44"/>
        <v>7</v>
      </c>
      <c r="Y107" t="s">
        <v>90</v>
      </c>
      <c r="Z107">
        <f t="shared" si="45"/>
        <v>7</v>
      </c>
      <c r="AA107" t="s">
        <v>91</v>
      </c>
      <c r="AB107">
        <f t="shared" si="46"/>
        <v>3</v>
      </c>
      <c r="AC107" t="s">
        <v>92</v>
      </c>
      <c r="AD107">
        <f t="shared" si="47"/>
        <v>8</v>
      </c>
      <c r="AE107">
        <v>8</v>
      </c>
      <c r="AF107">
        <v>5</v>
      </c>
      <c r="AG107">
        <v>2003</v>
      </c>
      <c r="AH107">
        <v>2004</v>
      </c>
      <c r="AI107" t="s">
        <v>152</v>
      </c>
      <c r="AJ107">
        <f t="shared" si="48"/>
        <v>6</v>
      </c>
      <c r="AK107" t="s">
        <v>94</v>
      </c>
      <c r="AL107">
        <f t="shared" si="49"/>
        <v>8</v>
      </c>
      <c r="AM107" t="s">
        <v>95</v>
      </c>
      <c r="AN107">
        <f t="shared" si="50"/>
        <v>14</v>
      </c>
      <c r="AO107" t="s">
        <v>95</v>
      </c>
      <c r="AP107" t="s">
        <v>96</v>
      </c>
      <c r="AQ107">
        <f t="shared" si="51"/>
        <v>4</v>
      </c>
      <c r="AR107">
        <v>768</v>
      </c>
      <c r="AS107" t="s">
        <v>97</v>
      </c>
      <c r="AT107">
        <f t="shared" si="52"/>
        <v>4</v>
      </c>
      <c r="AU107" t="s">
        <v>98</v>
      </c>
      <c r="AV107">
        <f t="shared" si="53"/>
        <v>3</v>
      </c>
      <c r="AW107" t="s">
        <v>99</v>
      </c>
      <c r="AX107">
        <f t="shared" si="54"/>
        <v>6</v>
      </c>
      <c r="AY107" t="s">
        <v>104</v>
      </c>
      <c r="AZ107">
        <f t="shared" si="55"/>
        <v>6</v>
      </c>
      <c r="BA107" t="s">
        <v>98</v>
      </c>
      <c r="BB107">
        <f t="shared" si="56"/>
        <v>4</v>
      </c>
      <c r="BC107" t="s">
        <v>100</v>
      </c>
      <c r="BD107" t="s">
        <v>102</v>
      </c>
      <c r="BE107">
        <f t="shared" si="57"/>
        <v>6</v>
      </c>
      <c r="BF107">
        <v>0</v>
      </c>
      <c r="BG107" t="s">
        <v>102</v>
      </c>
      <c r="BH107">
        <v>0</v>
      </c>
      <c r="BI107">
        <v>1053</v>
      </c>
      <c r="BJ107">
        <v>1053</v>
      </c>
      <c r="BK107" t="s">
        <v>103</v>
      </c>
      <c r="BL107">
        <f t="shared" si="58"/>
        <v>6</v>
      </c>
      <c r="BM107" t="s">
        <v>104</v>
      </c>
      <c r="BN107" t="s">
        <v>105</v>
      </c>
      <c r="BO107" t="s">
        <v>106</v>
      </c>
      <c r="BP107">
        <f t="shared" si="59"/>
        <v>6</v>
      </c>
      <c r="BQ107">
        <v>1053</v>
      </c>
      <c r="BR107">
        <v>939</v>
      </c>
      <c r="BS107">
        <v>0</v>
      </c>
      <c r="BT107">
        <v>1992</v>
      </c>
      <c r="BU107">
        <v>0</v>
      </c>
      <c r="BV107">
        <v>0</v>
      </c>
      <c r="BW107">
        <v>2</v>
      </c>
      <c r="BX107">
        <v>1</v>
      </c>
      <c r="BY107">
        <v>3</v>
      </c>
      <c r="BZ107">
        <v>1</v>
      </c>
      <c r="CA107" t="s">
        <v>97</v>
      </c>
      <c r="CB107">
        <f t="shared" si="60"/>
        <v>5</v>
      </c>
      <c r="CC107">
        <v>9</v>
      </c>
      <c r="CD107" t="s">
        <v>107</v>
      </c>
      <c r="CE107">
        <v>1</v>
      </c>
      <c r="CF107" t="s">
        <v>97</v>
      </c>
      <c r="CG107" t="s">
        <v>108</v>
      </c>
      <c r="CH107">
        <f t="shared" si="61"/>
        <v>6</v>
      </c>
      <c r="CI107">
        <v>2003</v>
      </c>
      <c r="CJ107" t="s">
        <v>109</v>
      </c>
      <c r="CK107">
        <f t="shared" si="62"/>
        <v>3</v>
      </c>
      <c r="CL107">
        <v>2</v>
      </c>
      <c r="CM107">
        <v>648</v>
      </c>
      <c r="CN107" t="s">
        <v>98</v>
      </c>
      <c r="CO107">
        <f t="shared" si="63"/>
        <v>4</v>
      </c>
      <c r="CP107" t="s">
        <v>98</v>
      </c>
      <c r="CQ107">
        <f t="shared" si="64"/>
        <v>4</v>
      </c>
      <c r="CR107" t="s">
        <v>105</v>
      </c>
      <c r="CS107">
        <f t="shared" si="65"/>
        <v>3</v>
      </c>
      <c r="CT107">
        <v>140</v>
      </c>
      <c r="CU107">
        <v>45</v>
      </c>
      <c r="CV107">
        <v>0</v>
      </c>
      <c r="CW107">
        <v>0</v>
      </c>
      <c r="CX107">
        <v>0</v>
      </c>
      <c r="CY107">
        <v>0</v>
      </c>
      <c r="CZ107" t="s">
        <v>83</v>
      </c>
      <c r="DA107" t="s">
        <v>83</v>
      </c>
      <c r="DB107">
        <f t="shared" si="66"/>
        <v>5</v>
      </c>
      <c r="DC107" t="s">
        <v>83</v>
      </c>
      <c r="DD107">
        <v>0</v>
      </c>
      <c r="DE107">
        <v>8</v>
      </c>
      <c r="DF107">
        <v>2008</v>
      </c>
      <c r="DG107">
        <f t="shared" si="69"/>
        <v>15</v>
      </c>
      <c r="DH107" t="s">
        <v>110</v>
      </c>
      <c r="DI107">
        <f t="shared" si="67"/>
        <v>4</v>
      </c>
      <c r="DJ107" t="s">
        <v>111</v>
      </c>
      <c r="DK107">
        <f t="shared" si="68"/>
        <v>5</v>
      </c>
      <c r="DL107">
        <v>250000</v>
      </c>
    </row>
    <row r="108" spans="1:116" x14ac:dyDescent="0.35">
      <c r="A108">
        <v>107</v>
      </c>
      <c r="B108">
        <v>30</v>
      </c>
      <c r="C108" t="s">
        <v>142</v>
      </c>
      <c r="D108">
        <f t="shared" si="35"/>
        <v>2</v>
      </c>
      <c r="E108">
        <v>60</v>
      </c>
      <c r="F108">
        <v>10800</v>
      </c>
      <c r="G108" t="s">
        <v>82</v>
      </c>
      <c r="H108">
        <f t="shared" si="36"/>
        <v>2</v>
      </c>
      <c r="I108" t="s">
        <v>174</v>
      </c>
      <c r="J108">
        <f t="shared" si="37"/>
        <v>1</v>
      </c>
      <c r="K108" t="s">
        <v>84</v>
      </c>
      <c r="L108">
        <f t="shared" si="38"/>
        <v>1</v>
      </c>
      <c r="M108" t="s">
        <v>85</v>
      </c>
      <c r="N108">
        <f t="shared" si="39"/>
        <v>2</v>
      </c>
      <c r="O108" t="s">
        <v>86</v>
      </c>
      <c r="P108">
        <f t="shared" si="40"/>
        <v>4</v>
      </c>
      <c r="Q108" t="s">
        <v>87</v>
      </c>
      <c r="R108">
        <f t="shared" si="41"/>
        <v>4</v>
      </c>
      <c r="S108" t="s">
        <v>88</v>
      </c>
      <c r="T108">
        <f t="shared" si="42"/>
        <v>3</v>
      </c>
      <c r="U108" t="s">
        <v>143</v>
      </c>
      <c r="V108">
        <f t="shared" si="43"/>
        <v>9</v>
      </c>
      <c r="W108" t="s">
        <v>90</v>
      </c>
      <c r="X108">
        <f t="shared" si="44"/>
        <v>7</v>
      </c>
      <c r="Y108" t="s">
        <v>90</v>
      </c>
      <c r="Z108">
        <f t="shared" si="45"/>
        <v>7</v>
      </c>
      <c r="AA108" t="s">
        <v>91</v>
      </c>
      <c r="AB108">
        <f t="shared" si="46"/>
        <v>3</v>
      </c>
      <c r="AC108" t="s">
        <v>115</v>
      </c>
      <c r="AD108">
        <f t="shared" si="47"/>
        <v>4</v>
      </c>
      <c r="AE108">
        <v>4</v>
      </c>
      <c r="AF108">
        <v>7</v>
      </c>
      <c r="AG108">
        <v>1885</v>
      </c>
      <c r="AH108">
        <v>1995</v>
      </c>
      <c r="AI108" t="s">
        <v>211</v>
      </c>
      <c r="AJ108">
        <f t="shared" si="48"/>
        <v>4</v>
      </c>
      <c r="AK108" t="s">
        <v>94</v>
      </c>
      <c r="AL108">
        <f t="shared" si="49"/>
        <v>8</v>
      </c>
      <c r="AM108" t="s">
        <v>95</v>
      </c>
      <c r="AN108">
        <f t="shared" si="50"/>
        <v>14</v>
      </c>
      <c r="AO108" t="s">
        <v>95</v>
      </c>
      <c r="AP108" t="s">
        <v>117</v>
      </c>
      <c r="AQ108">
        <f t="shared" si="51"/>
        <v>2</v>
      </c>
      <c r="AR108">
        <v>0</v>
      </c>
      <c r="AS108" t="s">
        <v>98</v>
      </c>
      <c r="AT108">
        <f t="shared" si="52"/>
        <v>3</v>
      </c>
      <c r="AU108" t="s">
        <v>98</v>
      </c>
      <c r="AV108">
        <f t="shared" si="53"/>
        <v>3</v>
      </c>
      <c r="AW108" t="s">
        <v>126</v>
      </c>
      <c r="AX108">
        <f t="shared" si="54"/>
        <v>3</v>
      </c>
      <c r="AY108" t="s">
        <v>147</v>
      </c>
      <c r="AZ108">
        <f t="shared" si="55"/>
        <v>3</v>
      </c>
      <c r="BA108" t="s">
        <v>98</v>
      </c>
      <c r="BB108">
        <f t="shared" si="56"/>
        <v>4</v>
      </c>
      <c r="BC108" t="s">
        <v>100</v>
      </c>
      <c r="BD108" t="s">
        <v>102</v>
      </c>
      <c r="BE108">
        <f t="shared" si="57"/>
        <v>6</v>
      </c>
      <c r="BF108">
        <v>0</v>
      </c>
      <c r="BG108" t="s">
        <v>102</v>
      </c>
      <c r="BH108">
        <v>0</v>
      </c>
      <c r="BI108">
        <v>641</v>
      </c>
      <c r="BJ108">
        <v>641</v>
      </c>
      <c r="BK108" t="s">
        <v>103</v>
      </c>
      <c r="BL108">
        <f t="shared" si="58"/>
        <v>6</v>
      </c>
      <c r="BM108" t="s">
        <v>97</v>
      </c>
      <c r="BN108" t="s">
        <v>105</v>
      </c>
      <c r="BO108" t="s">
        <v>106</v>
      </c>
      <c r="BP108">
        <f t="shared" si="59"/>
        <v>6</v>
      </c>
      <c r="BQ108">
        <v>1047</v>
      </c>
      <c r="BR108">
        <v>0</v>
      </c>
      <c r="BS108">
        <v>0</v>
      </c>
      <c r="BT108">
        <v>1047</v>
      </c>
      <c r="BU108">
        <v>0</v>
      </c>
      <c r="BV108">
        <v>0</v>
      </c>
      <c r="BW108">
        <v>1</v>
      </c>
      <c r="BX108">
        <v>0</v>
      </c>
      <c r="BY108">
        <v>2</v>
      </c>
      <c r="BZ108">
        <v>1</v>
      </c>
      <c r="CA108" t="s">
        <v>98</v>
      </c>
      <c r="CB108">
        <f t="shared" si="60"/>
        <v>4</v>
      </c>
      <c r="CC108">
        <v>6</v>
      </c>
      <c r="CD108" t="s">
        <v>107</v>
      </c>
      <c r="CE108">
        <v>0</v>
      </c>
      <c r="CF108" t="s">
        <v>83</v>
      </c>
      <c r="CG108" t="s">
        <v>127</v>
      </c>
      <c r="CH108">
        <f t="shared" si="61"/>
        <v>5</v>
      </c>
      <c r="CI108">
        <v>1954</v>
      </c>
      <c r="CJ108" t="s">
        <v>102</v>
      </c>
      <c r="CK108">
        <f t="shared" si="62"/>
        <v>2</v>
      </c>
      <c r="CL108">
        <v>1</v>
      </c>
      <c r="CM108">
        <v>273</v>
      </c>
      <c r="CN108" t="s">
        <v>147</v>
      </c>
      <c r="CO108">
        <f t="shared" si="63"/>
        <v>3</v>
      </c>
      <c r="CP108" t="s">
        <v>147</v>
      </c>
      <c r="CQ108">
        <f t="shared" si="64"/>
        <v>3</v>
      </c>
      <c r="CR108" t="s">
        <v>177</v>
      </c>
      <c r="CS108">
        <f t="shared" si="65"/>
        <v>2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 t="s">
        <v>83</v>
      </c>
      <c r="DA108" t="s">
        <v>83</v>
      </c>
      <c r="DB108">
        <f t="shared" si="66"/>
        <v>5</v>
      </c>
      <c r="DC108" t="s">
        <v>135</v>
      </c>
      <c r="DD108">
        <v>450</v>
      </c>
      <c r="DE108">
        <v>8</v>
      </c>
      <c r="DF108">
        <v>2007</v>
      </c>
      <c r="DG108">
        <f t="shared" si="69"/>
        <v>16</v>
      </c>
      <c r="DH108" t="s">
        <v>110</v>
      </c>
      <c r="DI108">
        <f t="shared" si="67"/>
        <v>4</v>
      </c>
      <c r="DJ108" t="s">
        <v>111</v>
      </c>
      <c r="DK108">
        <f t="shared" si="68"/>
        <v>5</v>
      </c>
      <c r="DL108">
        <v>100000</v>
      </c>
    </row>
    <row r="109" spans="1:116" x14ac:dyDescent="0.35">
      <c r="A109">
        <v>108</v>
      </c>
      <c r="B109">
        <v>20</v>
      </c>
      <c r="C109" t="s">
        <v>142</v>
      </c>
      <c r="D109">
        <f t="shared" si="35"/>
        <v>2</v>
      </c>
      <c r="E109">
        <v>50</v>
      </c>
      <c r="F109">
        <v>6000</v>
      </c>
      <c r="G109" t="s">
        <v>82</v>
      </c>
      <c r="H109">
        <f t="shared" si="36"/>
        <v>2</v>
      </c>
      <c r="I109" t="s">
        <v>83</v>
      </c>
      <c r="J109" t="str">
        <f t="shared" si="37"/>
        <v/>
      </c>
      <c r="K109" t="s">
        <v>84</v>
      </c>
      <c r="L109">
        <f t="shared" si="38"/>
        <v>1</v>
      </c>
      <c r="M109" t="s">
        <v>85</v>
      </c>
      <c r="N109">
        <f t="shared" si="39"/>
        <v>2</v>
      </c>
      <c r="O109" t="s">
        <v>86</v>
      </c>
      <c r="P109">
        <f t="shared" si="40"/>
        <v>4</v>
      </c>
      <c r="Q109" t="s">
        <v>87</v>
      </c>
      <c r="R109">
        <f t="shared" si="41"/>
        <v>4</v>
      </c>
      <c r="S109" t="s">
        <v>88</v>
      </c>
      <c r="T109">
        <f t="shared" si="42"/>
        <v>3</v>
      </c>
      <c r="U109" t="s">
        <v>143</v>
      </c>
      <c r="V109">
        <f t="shared" si="43"/>
        <v>9</v>
      </c>
      <c r="W109" t="s">
        <v>90</v>
      </c>
      <c r="X109">
        <f t="shared" si="44"/>
        <v>7</v>
      </c>
      <c r="Y109" t="s">
        <v>90</v>
      </c>
      <c r="Z109">
        <f t="shared" si="45"/>
        <v>7</v>
      </c>
      <c r="AA109" t="s">
        <v>91</v>
      </c>
      <c r="AB109">
        <f t="shared" si="46"/>
        <v>3</v>
      </c>
      <c r="AC109" t="s">
        <v>115</v>
      </c>
      <c r="AD109">
        <f t="shared" si="47"/>
        <v>4</v>
      </c>
      <c r="AE109">
        <v>5</v>
      </c>
      <c r="AF109">
        <v>5</v>
      </c>
      <c r="AG109">
        <v>1948</v>
      </c>
      <c r="AH109">
        <v>1950</v>
      </c>
      <c r="AI109" t="s">
        <v>93</v>
      </c>
      <c r="AJ109">
        <f t="shared" si="48"/>
        <v>5</v>
      </c>
      <c r="AK109" t="s">
        <v>94</v>
      </c>
      <c r="AL109">
        <f t="shared" si="49"/>
        <v>8</v>
      </c>
      <c r="AM109" t="s">
        <v>95</v>
      </c>
      <c r="AN109">
        <f t="shared" si="50"/>
        <v>14</v>
      </c>
      <c r="AO109" t="s">
        <v>95</v>
      </c>
      <c r="AP109" t="s">
        <v>117</v>
      </c>
      <c r="AQ109">
        <f t="shared" si="51"/>
        <v>2</v>
      </c>
      <c r="AR109">
        <v>0</v>
      </c>
      <c r="AS109" t="s">
        <v>98</v>
      </c>
      <c r="AT109">
        <f t="shared" si="52"/>
        <v>3</v>
      </c>
      <c r="AU109" t="s">
        <v>98</v>
      </c>
      <c r="AV109">
        <f t="shared" si="53"/>
        <v>3</v>
      </c>
      <c r="AW109" t="s">
        <v>118</v>
      </c>
      <c r="AX109">
        <f t="shared" si="54"/>
        <v>2</v>
      </c>
      <c r="AY109" t="s">
        <v>98</v>
      </c>
      <c r="AZ109">
        <f t="shared" si="55"/>
        <v>4</v>
      </c>
      <c r="BA109" t="s">
        <v>98</v>
      </c>
      <c r="BB109">
        <f t="shared" si="56"/>
        <v>4</v>
      </c>
      <c r="BC109" t="s">
        <v>100</v>
      </c>
      <c r="BD109" t="s">
        <v>119</v>
      </c>
      <c r="BE109">
        <f t="shared" si="57"/>
        <v>4</v>
      </c>
      <c r="BF109">
        <v>104</v>
      </c>
      <c r="BG109" t="s">
        <v>141</v>
      </c>
      <c r="BH109">
        <v>169</v>
      </c>
      <c r="BI109">
        <v>516</v>
      </c>
      <c r="BJ109">
        <v>789</v>
      </c>
      <c r="BK109" t="s">
        <v>103</v>
      </c>
      <c r="BL109">
        <f t="shared" si="58"/>
        <v>6</v>
      </c>
      <c r="BM109" t="s">
        <v>104</v>
      </c>
      <c r="BN109" t="s">
        <v>105</v>
      </c>
      <c r="BO109" t="s">
        <v>106</v>
      </c>
      <c r="BP109">
        <f t="shared" si="59"/>
        <v>6</v>
      </c>
      <c r="BQ109">
        <v>789</v>
      </c>
      <c r="BR109">
        <v>0</v>
      </c>
      <c r="BS109">
        <v>0</v>
      </c>
      <c r="BT109">
        <v>789</v>
      </c>
      <c r="BU109">
        <v>0</v>
      </c>
      <c r="BV109">
        <v>0</v>
      </c>
      <c r="BW109">
        <v>1</v>
      </c>
      <c r="BX109">
        <v>0</v>
      </c>
      <c r="BY109">
        <v>2</v>
      </c>
      <c r="BZ109">
        <v>1</v>
      </c>
      <c r="CA109" t="s">
        <v>98</v>
      </c>
      <c r="CB109">
        <f t="shared" si="60"/>
        <v>4</v>
      </c>
      <c r="CC109">
        <v>5</v>
      </c>
      <c r="CD109" t="s">
        <v>107</v>
      </c>
      <c r="CE109">
        <v>0</v>
      </c>
      <c r="CF109" t="s">
        <v>83</v>
      </c>
      <c r="CG109" t="s">
        <v>127</v>
      </c>
      <c r="CH109">
        <f t="shared" si="61"/>
        <v>5</v>
      </c>
      <c r="CI109">
        <v>1948</v>
      </c>
      <c r="CJ109" t="s">
        <v>102</v>
      </c>
      <c r="CK109">
        <f t="shared" si="62"/>
        <v>2</v>
      </c>
      <c r="CL109">
        <v>1</v>
      </c>
      <c r="CM109">
        <v>250</v>
      </c>
      <c r="CN109" t="s">
        <v>98</v>
      </c>
      <c r="CO109">
        <f t="shared" si="63"/>
        <v>4</v>
      </c>
      <c r="CP109" t="s">
        <v>98</v>
      </c>
      <c r="CQ109">
        <f t="shared" si="64"/>
        <v>4</v>
      </c>
      <c r="CR109" t="s">
        <v>105</v>
      </c>
      <c r="CS109">
        <f t="shared" si="65"/>
        <v>3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 t="s">
        <v>83</v>
      </c>
      <c r="DA109" t="s">
        <v>83</v>
      </c>
      <c r="DB109">
        <f t="shared" si="66"/>
        <v>5</v>
      </c>
      <c r="DC109" t="s">
        <v>83</v>
      </c>
      <c r="DD109">
        <v>0</v>
      </c>
      <c r="DE109">
        <v>4</v>
      </c>
      <c r="DF109">
        <v>2008</v>
      </c>
      <c r="DG109">
        <f t="shared" si="69"/>
        <v>15</v>
      </c>
      <c r="DH109" t="s">
        <v>110</v>
      </c>
      <c r="DI109">
        <f t="shared" si="67"/>
        <v>4</v>
      </c>
      <c r="DJ109" t="s">
        <v>159</v>
      </c>
      <c r="DK109">
        <f t="shared" si="68"/>
        <v>6</v>
      </c>
      <c r="DL109">
        <v>115000</v>
      </c>
    </row>
    <row r="110" spans="1:116" x14ac:dyDescent="0.35">
      <c r="A110">
        <v>109</v>
      </c>
      <c r="B110">
        <v>50</v>
      </c>
      <c r="C110" t="s">
        <v>142</v>
      </c>
      <c r="D110">
        <f t="shared" si="35"/>
        <v>2</v>
      </c>
      <c r="E110">
        <v>85</v>
      </c>
      <c r="F110">
        <v>8500</v>
      </c>
      <c r="G110" t="s">
        <v>82</v>
      </c>
      <c r="H110">
        <f t="shared" si="36"/>
        <v>2</v>
      </c>
      <c r="I110" t="s">
        <v>83</v>
      </c>
      <c r="J110" t="str">
        <f t="shared" si="37"/>
        <v/>
      </c>
      <c r="K110" t="s">
        <v>84</v>
      </c>
      <c r="L110">
        <f t="shared" si="38"/>
        <v>1</v>
      </c>
      <c r="M110" t="s">
        <v>85</v>
      </c>
      <c r="N110">
        <f t="shared" si="39"/>
        <v>2</v>
      </c>
      <c r="O110" t="s">
        <v>86</v>
      </c>
      <c r="P110">
        <f t="shared" si="40"/>
        <v>4</v>
      </c>
      <c r="Q110" t="s">
        <v>122</v>
      </c>
      <c r="R110">
        <f t="shared" si="41"/>
        <v>2</v>
      </c>
      <c r="S110" t="s">
        <v>88</v>
      </c>
      <c r="T110">
        <f t="shared" si="42"/>
        <v>3</v>
      </c>
      <c r="U110" t="s">
        <v>176</v>
      </c>
      <c r="V110">
        <f t="shared" si="43"/>
        <v>3</v>
      </c>
      <c r="W110" t="s">
        <v>144</v>
      </c>
      <c r="X110">
        <f t="shared" si="44"/>
        <v>3</v>
      </c>
      <c r="Y110" t="s">
        <v>90</v>
      </c>
      <c r="Z110">
        <f t="shared" si="45"/>
        <v>7</v>
      </c>
      <c r="AA110" t="s">
        <v>91</v>
      </c>
      <c r="AB110">
        <f t="shared" si="46"/>
        <v>3</v>
      </c>
      <c r="AC110" t="s">
        <v>132</v>
      </c>
      <c r="AD110">
        <f t="shared" si="47"/>
        <v>1</v>
      </c>
      <c r="AE110">
        <v>5</v>
      </c>
      <c r="AF110">
        <v>7</v>
      </c>
      <c r="AG110">
        <v>1919</v>
      </c>
      <c r="AH110">
        <v>2005</v>
      </c>
      <c r="AI110" t="s">
        <v>93</v>
      </c>
      <c r="AJ110">
        <f t="shared" si="48"/>
        <v>5</v>
      </c>
      <c r="AK110" t="s">
        <v>94</v>
      </c>
      <c r="AL110">
        <f t="shared" si="49"/>
        <v>8</v>
      </c>
      <c r="AM110" t="s">
        <v>180</v>
      </c>
      <c r="AN110">
        <f t="shared" si="50"/>
        <v>15</v>
      </c>
      <c r="AO110" t="s">
        <v>181</v>
      </c>
      <c r="AP110" t="s">
        <v>117</v>
      </c>
      <c r="AQ110">
        <f t="shared" si="51"/>
        <v>2</v>
      </c>
      <c r="AR110">
        <v>0</v>
      </c>
      <c r="AS110" t="s">
        <v>98</v>
      </c>
      <c r="AT110">
        <f t="shared" si="52"/>
        <v>3</v>
      </c>
      <c r="AU110" t="s">
        <v>98</v>
      </c>
      <c r="AV110">
        <f t="shared" si="53"/>
        <v>3</v>
      </c>
      <c r="AW110" t="s">
        <v>118</v>
      </c>
      <c r="AX110">
        <f t="shared" si="54"/>
        <v>2</v>
      </c>
      <c r="AY110" t="s">
        <v>98</v>
      </c>
      <c r="AZ110">
        <f t="shared" si="55"/>
        <v>4</v>
      </c>
      <c r="BA110" t="s">
        <v>98</v>
      </c>
      <c r="BB110">
        <f t="shared" si="56"/>
        <v>4</v>
      </c>
      <c r="BC110" t="s">
        <v>100</v>
      </c>
      <c r="BD110" t="s">
        <v>102</v>
      </c>
      <c r="BE110">
        <f t="shared" si="57"/>
        <v>6</v>
      </c>
      <c r="BF110">
        <v>0</v>
      </c>
      <c r="BG110" t="s">
        <v>102</v>
      </c>
      <c r="BH110">
        <v>0</v>
      </c>
      <c r="BI110">
        <v>793</v>
      </c>
      <c r="BJ110">
        <v>793</v>
      </c>
      <c r="BK110" t="s">
        <v>206</v>
      </c>
      <c r="BL110">
        <f t="shared" si="58"/>
        <v>1</v>
      </c>
      <c r="BM110" t="s">
        <v>98</v>
      </c>
      <c r="BN110" t="s">
        <v>177</v>
      </c>
      <c r="BO110" t="s">
        <v>145</v>
      </c>
      <c r="BP110">
        <f t="shared" si="59"/>
        <v>2</v>
      </c>
      <c r="BQ110">
        <v>997</v>
      </c>
      <c r="BR110">
        <v>520</v>
      </c>
      <c r="BS110">
        <v>0</v>
      </c>
      <c r="BT110">
        <v>1517</v>
      </c>
      <c r="BU110">
        <v>0</v>
      </c>
      <c r="BV110">
        <v>0</v>
      </c>
      <c r="BW110">
        <v>2</v>
      </c>
      <c r="BX110">
        <v>0</v>
      </c>
      <c r="BY110">
        <v>3</v>
      </c>
      <c r="BZ110">
        <v>1</v>
      </c>
      <c r="CA110" t="s">
        <v>147</v>
      </c>
      <c r="CB110">
        <f t="shared" si="60"/>
        <v>3</v>
      </c>
      <c r="CC110">
        <v>7</v>
      </c>
      <c r="CD110" t="s">
        <v>107</v>
      </c>
      <c r="CE110">
        <v>0</v>
      </c>
      <c r="CF110" t="s">
        <v>83</v>
      </c>
      <c r="CG110" t="s">
        <v>83</v>
      </c>
      <c r="CH110">
        <f t="shared" si="61"/>
        <v>3</v>
      </c>
      <c r="CI110" t="s">
        <v>83</v>
      </c>
      <c r="CJ110" t="s">
        <v>83</v>
      </c>
      <c r="CK110">
        <f t="shared" si="62"/>
        <v>1</v>
      </c>
      <c r="CL110">
        <v>0</v>
      </c>
      <c r="CM110">
        <v>0</v>
      </c>
      <c r="CN110" t="s">
        <v>83</v>
      </c>
      <c r="CO110">
        <f t="shared" si="63"/>
        <v>1</v>
      </c>
      <c r="CP110" t="s">
        <v>83</v>
      </c>
      <c r="CQ110">
        <f t="shared" si="64"/>
        <v>1</v>
      </c>
      <c r="CR110" t="s">
        <v>177</v>
      </c>
      <c r="CS110">
        <f t="shared" si="65"/>
        <v>2</v>
      </c>
      <c r="CT110">
        <v>0</v>
      </c>
      <c r="CU110">
        <v>0</v>
      </c>
      <c r="CV110">
        <v>144</v>
      </c>
      <c r="CW110">
        <v>0</v>
      </c>
      <c r="CX110">
        <v>0</v>
      </c>
      <c r="CY110">
        <v>0</v>
      </c>
      <c r="CZ110" t="s">
        <v>83</v>
      </c>
      <c r="DA110" t="s">
        <v>83</v>
      </c>
      <c r="DB110">
        <f t="shared" si="66"/>
        <v>5</v>
      </c>
      <c r="DC110" t="s">
        <v>83</v>
      </c>
      <c r="DD110">
        <v>0</v>
      </c>
      <c r="DE110">
        <v>8</v>
      </c>
      <c r="DF110">
        <v>2007</v>
      </c>
      <c r="DG110">
        <f t="shared" si="69"/>
        <v>16</v>
      </c>
      <c r="DH110" t="s">
        <v>110</v>
      </c>
      <c r="DI110">
        <f t="shared" si="67"/>
        <v>4</v>
      </c>
      <c r="DJ110" t="s">
        <v>111</v>
      </c>
      <c r="DK110">
        <f t="shared" si="68"/>
        <v>5</v>
      </c>
      <c r="DL110">
        <v>115000</v>
      </c>
    </row>
    <row r="111" spans="1:116" x14ac:dyDescent="0.35">
      <c r="A111">
        <v>110</v>
      </c>
      <c r="B111">
        <v>20</v>
      </c>
      <c r="C111" t="s">
        <v>81</v>
      </c>
      <c r="D111">
        <f t="shared" si="35"/>
        <v>4</v>
      </c>
      <c r="E111">
        <v>105</v>
      </c>
      <c r="F111">
        <v>11751</v>
      </c>
      <c r="G111" t="s">
        <v>82</v>
      </c>
      <c r="H111">
        <f t="shared" si="36"/>
        <v>2</v>
      </c>
      <c r="I111" t="s">
        <v>83</v>
      </c>
      <c r="J111" t="str">
        <f t="shared" si="37"/>
        <v/>
      </c>
      <c r="K111" t="s">
        <v>120</v>
      </c>
      <c r="L111">
        <f t="shared" si="38"/>
        <v>2</v>
      </c>
      <c r="M111" t="s">
        <v>85</v>
      </c>
      <c r="N111">
        <f t="shared" si="39"/>
        <v>2</v>
      </c>
      <c r="O111" t="s">
        <v>86</v>
      </c>
      <c r="P111">
        <f t="shared" si="40"/>
        <v>4</v>
      </c>
      <c r="Q111" t="s">
        <v>87</v>
      </c>
      <c r="R111">
        <f t="shared" si="41"/>
        <v>4</v>
      </c>
      <c r="S111" t="s">
        <v>88</v>
      </c>
      <c r="T111">
        <f t="shared" si="42"/>
        <v>3</v>
      </c>
      <c r="U111" t="s">
        <v>138</v>
      </c>
      <c r="V111">
        <f t="shared" si="43"/>
        <v>10</v>
      </c>
      <c r="W111" t="s">
        <v>90</v>
      </c>
      <c r="X111">
        <f t="shared" si="44"/>
        <v>7</v>
      </c>
      <c r="Y111" t="s">
        <v>90</v>
      </c>
      <c r="Z111">
        <f t="shared" si="45"/>
        <v>7</v>
      </c>
      <c r="AA111" t="s">
        <v>91</v>
      </c>
      <c r="AB111">
        <f t="shared" si="46"/>
        <v>3</v>
      </c>
      <c r="AC111" t="s">
        <v>115</v>
      </c>
      <c r="AD111">
        <f t="shared" si="47"/>
        <v>4</v>
      </c>
      <c r="AE111">
        <v>6</v>
      </c>
      <c r="AF111">
        <v>6</v>
      </c>
      <c r="AG111">
        <v>1977</v>
      </c>
      <c r="AH111">
        <v>1977</v>
      </c>
      <c r="AI111" t="s">
        <v>152</v>
      </c>
      <c r="AJ111">
        <f t="shared" si="48"/>
        <v>6</v>
      </c>
      <c r="AK111" t="s">
        <v>94</v>
      </c>
      <c r="AL111">
        <f t="shared" si="49"/>
        <v>8</v>
      </c>
      <c r="AM111" t="s">
        <v>161</v>
      </c>
      <c r="AN111">
        <f t="shared" si="50"/>
        <v>3</v>
      </c>
      <c r="AO111" t="s">
        <v>161</v>
      </c>
      <c r="AP111" t="s">
        <v>96</v>
      </c>
      <c r="AQ111">
        <f t="shared" si="51"/>
        <v>4</v>
      </c>
      <c r="AR111">
        <v>480</v>
      </c>
      <c r="AS111" t="s">
        <v>98</v>
      </c>
      <c r="AT111">
        <f t="shared" si="52"/>
        <v>3</v>
      </c>
      <c r="AU111" t="s">
        <v>98</v>
      </c>
      <c r="AV111">
        <f t="shared" si="53"/>
        <v>3</v>
      </c>
      <c r="AW111" t="s">
        <v>118</v>
      </c>
      <c r="AX111">
        <f t="shared" si="54"/>
        <v>2</v>
      </c>
      <c r="AY111" t="s">
        <v>97</v>
      </c>
      <c r="AZ111">
        <f t="shared" si="55"/>
        <v>5</v>
      </c>
      <c r="BA111" t="s">
        <v>98</v>
      </c>
      <c r="BB111">
        <f t="shared" si="56"/>
        <v>4</v>
      </c>
      <c r="BC111" t="s">
        <v>100</v>
      </c>
      <c r="BD111" t="s">
        <v>141</v>
      </c>
      <c r="BE111">
        <f t="shared" si="57"/>
        <v>3</v>
      </c>
      <c r="BF111">
        <v>705</v>
      </c>
      <c r="BG111" t="s">
        <v>102</v>
      </c>
      <c r="BH111">
        <v>0</v>
      </c>
      <c r="BI111">
        <v>1139</v>
      </c>
      <c r="BJ111">
        <v>1844</v>
      </c>
      <c r="BK111" t="s">
        <v>103</v>
      </c>
      <c r="BL111">
        <f t="shared" si="58"/>
        <v>6</v>
      </c>
      <c r="BM111" t="s">
        <v>104</v>
      </c>
      <c r="BN111" t="s">
        <v>105</v>
      </c>
      <c r="BO111" t="s">
        <v>106</v>
      </c>
      <c r="BP111">
        <f t="shared" si="59"/>
        <v>6</v>
      </c>
      <c r="BQ111">
        <v>1844</v>
      </c>
      <c r="BR111">
        <v>0</v>
      </c>
      <c r="BS111">
        <v>0</v>
      </c>
      <c r="BT111">
        <v>1844</v>
      </c>
      <c r="BU111">
        <v>0</v>
      </c>
      <c r="BV111">
        <v>0</v>
      </c>
      <c r="BW111">
        <v>2</v>
      </c>
      <c r="BX111">
        <v>0</v>
      </c>
      <c r="BY111">
        <v>3</v>
      </c>
      <c r="BZ111">
        <v>1</v>
      </c>
      <c r="CA111" t="s">
        <v>98</v>
      </c>
      <c r="CB111">
        <f t="shared" si="60"/>
        <v>4</v>
      </c>
      <c r="CC111">
        <v>7</v>
      </c>
      <c r="CD111" t="s">
        <v>107</v>
      </c>
      <c r="CE111">
        <v>1</v>
      </c>
      <c r="CF111" t="s">
        <v>98</v>
      </c>
      <c r="CG111" t="s">
        <v>108</v>
      </c>
      <c r="CH111">
        <f t="shared" si="61"/>
        <v>6</v>
      </c>
      <c r="CI111">
        <v>1977</v>
      </c>
      <c r="CJ111" t="s">
        <v>109</v>
      </c>
      <c r="CK111">
        <f t="shared" si="62"/>
        <v>3</v>
      </c>
      <c r="CL111">
        <v>2</v>
      </c>
      <c r="CM111">
        <v>546</v>
      </c>
      <c r="CN111" t="s">
        <v>98</v>
      </c>
      <c r="CO111">
        <f t="shared" si="63"/>
        <v>4</v>
      </c>
      <c r="CP111" t="s">
        <v>98</v>
      </c>
      <c r="CQ111">
        <f t="shared" si="64"/>
        <v>4</v>
      </c>
      <c r="CR111" t="s">
        <v>105</v>
      </c>
      <c r="CS111">
        <f t="shared" si="65"/>
        <v>3</v>
      </c>
      <c r="CT111">
        <v>0</v>
      </c>
      <c r="CU111">
        <v>122</v>
      </c>
      <c r="CV111">
        <v>0</v>
      </c>
      <c r="CW111">
        <v>0</v>
      </c>
      <c r="CX111">
        <v>0</v>
      </c>
      <c r="CY111">
        <v>0</v>
      </c>
      <c r="CZ111" t="s">
        <v>83</v>
      </c>
      <c r="DA111" t="s">
        <v>134</v>
      </c>
      <c r="DB111">
        <f t="shared" si="66"/>
        <v>3</v>
      </c>
      <c r="DC111" t="s">
        <v>83</v>
      </c>
      <c r="DD111">
        <v>0</v>
      </c>
      <c r="DE111">
        <v>1</v>
      </c>
      <c r="DF111">
        <v>2010</v>
      </c>
      <c r="DG111">
        <f t="shared" si="69"/>
        <v>13</v>
      </c>
      <c r="DH111" t="s">
        <v>173</v>
      </c>
      <c r="DI111">
        <f t="shared" si="67"/>
        <v>3</v>
      </c>
      <c r="DJ111" t="s">
        <v>111</v>
      </c>
      <c r="DK111">
        <f t="shared" si="68"/>
        <v>5</v>
      </c>
      <c r="DL111">
        <v>190000</v>
      </c>
    </row>
    <row r="112" spans="1:116" x14ac:dyDescent="0.35">
      <c r="A112">
        <v>111</v>
      </c>
      <c r="B112">
        <v>50</v>
      </c>
      <c r="C112" t="s">
        <v>81</v>
      </c>
      <c r="D112">
        <f t="shared" si="35"/>
        <v>4</v>
      </c>
      <c r="E112">
        <v>75</v>
      </c>
      <c r="F112">
        <v>9525</v>
      </c>
      <c r="G112" t="s">
        <v>82</v>
      </c>
      <c r="H112">
        <f t="shared" si="36"/>
        <v>2</v>
      </c>
      <c r="I112" t="s">
        <v>83</v>
      </c>
      <c r="J112" t="str">
        <f t="shared" si="37"/>
        <v/>
      </c>
      <c r="K112" t="s">
        <v>84</v>
      </c>
      <c r="L112">
        <f t="shared" si="38"/>
        <v>1</v>
      </c>
      <c r="M112" t="s">
        <v>85</v>
      </c>
      <c r="N112">
        <f t="shared" si="39"/>
        <v>2</v>
      </c>
      <c r="O112" t="s">
        <v>86</v>
      </c>
      <c r="P112">
        <f t="shared" si="40"/>
        <v>4</v>
      </c>
      <c r="Q112" t="s">
        <v>87</v>
      </c>
      <c r="R112">
        <f t="shared" si="41"/>
        <v>4</v>
      </c>
      <c r="S112" t="s">
        <v>88</v>
      </c>
      <c r="T112">
        <f t="shared" si="42"/>
        <v>3</v>
      </c>
      <c r="U112" t="s">
        <v>185</v>
      </c>
      <c r="V112">
        <f t="shared" si="43"/>
        <v>4</v>
      </c>
      <c r="W112" t="s">
        <v>90</v>
      </c>
      <c r="X112">
        <f t="shared" si="44"/>
        <v>7</v>
      </c>
      <c r="Y112" t="s">
        <v>90</v>
      </c>
      <c r="Z112">
        <f t="shared" si="45"/>
        <v>7</v>
      </c>
      <c r="AA112" t="s">
        <v>91</v>
      </c>
      <c r="AB112">
        <f t="shared" si="46"/>
        <v>3</v>
      </c>
      <c r="AC112" t="s">
        <v>132</v>
      </c>
      <c r="AD112">
        <f t="shared" si="47"/>
        <v>1</v>
      </c>
      <c r="AE112">
        <v>6</v>
      </c>
      <c r="AF112">
        <v>4</v>
      </c>
      <c r="AG112">
        <v>1954</v>
      </c>
      <c r="AH112">
        <v>1972</v>
      </c>
      <c r="AI112" t="s">
        <v>93</v>
      </c>
      <c r="AJ112">
        <f t="shared" si="48"/>
        <v>5</v>
      </c>
      <c r="AK112" t="s">
        <v>94</v>
      </c>
      <c r="AL112">
        <f t="shared" si="49"/>
        <v>8</v>
      </c>
      <c r="AM112" t="s">
        <v>124</v>
      </c>
      <c r="AN112">
        <f t="shared" si="50"/>
        <v>4</v>
      </c>
      <c r="AO112" t="s">
        <v>124</v>
      </c>
      <c r="AP112" t="s">
        <v>117</v>
      </c>
      <c r="AQ112">
        <f t="shared" si="51"/>
        <v>2</v>
      </c>
      <c r="AR112">
        <v>0</v>
      </c>
      <c r="AS112" t="s">
        <v>98</v>
      </c>
      <c r="AT112">
        <f t="shared" si="52"/>
        <v>3</v>
      </c>
      <c r="AU112" t="s">
        <v>98</v>
      </c>
      <c r="AV112">
        <f t="shared" si="53"/>
        <v>3</v>
      </c>
      <c r="AW112" t="s">
        <v>118</v>
      </c>
      <c r="AX112">
        <f t="shared" si="54"/>
        <v>2</v>
      </c>
      <c r="AY112" t="s">
        <v>98</v>
      </c>
      <c r="AZ112">
        <f t="shared" si="55"/>
        <v>4</v>
      </c>
      <c r="BA112" t="s">
        <v>147</v>
      </c>
      <c r="BB112">
        <f t="shared" si="56"/>
        <v>3</v>
      </c>
      <c r="BC112" t="s">
        <v>100</v>
      </c>
      <c r="BD112" t="s">
        <v>153</v>
      </c>
      <c r="BE112">
        <f t="shared" si="57"/>
        <v>2</v>
      </c>
      <c r="BF112">
        <v>444</v>
      </c>
      <c r="BG112" t="s">
        <v>102</v>
      </c>
      <c r="BH112">
        <v>0</v>
      </c>
      <c r="BI112">
        <v>550</v>
      </c>
      <c r="BJ112">
        <v>994</v>
      </c>
      <c r="BK112" t="s">
        <v>103</v>
      </c>
      <c r="BL112">
        <f t="shared" si="58"/>
        <v>6</v>
      </c>
      <c r="BM112" t="s">
        <v>97</v>
      </c>
      <c r="BN112" t="s">
        <v>105</v>
      </c>
      <c r="BO112" t="s">
        <v>106</v>
      </c>
      <c r="BP112">
        <f t="shared" si="59"/>
        <v>6</v>
      </c>
      <c r="BQ112">
        <v>1216</v>
      </c>
      <c r="BR112">
        <v>639</v>
      </c>
      <c r="BS112">
        <v>0</v>
      </c>
      <c r="BT112">
        <v>1855</v>
      </c>
      <c r="BU112">
        <v>0</v>
      </c>
      <c r="BV112">
        <v>0</v>
      </c>
      <c r="BW112">
        <v>2</v>
      </c>
      <c r="BX112">
        <v>0</v>
      </c>
      <c r="BY112">
        <v>4</v>
      </c>
      <c r="BZ112">
        <v>1</v>
      </c>
      <c r="CA112" t="s">
        <v>98</v>
      </c>
      <c r="CB112">
        <f t="shared" si="60"/>
        <v>4</v>
      </c>
      <c r="CC112">
        <v>7</v>
      </c>
      <c r="CD112" t="s">
        <v>107</v>
      </c>
      <c r="CE112">
        <v>0</v>
      </c>
      <c r="CF112" t="s">
        <v>83</v>
      </c>
      <c r="CG112" t="s">
        <v>108</v>
      </c>
      <c r="CH112">
        <f t="shared" si="61"/>
        <v>6</v>
      </c>
      <c r="CI112">
        <v>1954</v>
      </c>
      <c r="CJ112" t="s">
        <v>102</v>
      </c>
      <c r="CK112">
        <f t="shared" si="62"/>
        <v>2</v>
      </c>
      <c r="CL112">
        <v>1</v>
      </c>
      <c r="CM112">
        <v>325</v>
      </c>
      <c r="CN112" t="s">
        <v>98</v>
      </c>
      <c r="CO112">
        <f t="shared" si="63"/>
        <v>4</v>
      </c>
      <c r="CP112" t="s">
        <v>98</v>
      </c>
      <c r="CQ112">
        <f t="shared" si="64"/>
        <v>4</v>
      </c>
      <c r="CR112" t="s">
        <v>105</v>
      </c>
      <c r="CS112">
        <f t="shared" si="65"/>
        <v>3</v>
      </c>
      <c r="CT112">
        <v>182</v>
      </c>
      <c r="CU112">
        <v>0</v>
      </c>
      <c r="CV112">
        <v>0</v>
      </c>
      <c r="CW112">
        <v>0</v>
      </c>
      <c r="CX112">
        <v>0</v>
      </c>
      <c r="CY112">
        <v>0</v>
      </c>
      <c r="CZ112" t="s">
        <v>83</v>
      </c>
      <c r="DA112" t="s">
        <v>83</v>
      </c>
      <c r="DB112">
        <f t="shared" si="66"/>
        <v>5</v>
      </c>
      <c r="DC112" t="s">
        <v>83</v>
      </c>
      <c r="DD112">
        <v>0</v>
      </c>
      <c r="DE112">
        <v>10</v>
      </c>
      <c r="DF112">
        <v>2006</v>
      </c>
      <c r="DG112">
        <f t="shared" si="69"/>
        <v>17</v>
      </c>
      <c r="DH112" t="s">
        <v>110</v>
      </c>
      <c r="DI112">
        <f t="shared" si="67"/>
        <v>4</v>
      </c>
      <c r="DJ112" t="s">
        <v>111</v>
      </c>
      <c r="DK112">
        <f t="shared" si="68"/>
        <v>5</v>
      </c>
      <c r="DL112">
        <v>136900</v>
      </c>
    </row>
    <row r="113" spans="1:116" x14ac:dyDescent="0.35">
      <c r="A113">
        <v>112</v>
      </c>
      <c r="B113">
        <v>80</v>
      </c>
      <c r="C113" t="s">
        <v>81</v>
      </c>
      <c r="D113">
        <f t="shared" si="35"/>
        <v>4</v>
      </c>
      <c r="E113" t="s">
        <v>83</v>
      </c>
      <c r="F113">
        <v>7750</v>
      </c>
      <c r="G113" t="s">
        <v>82</v>
      </c>
      <c r="H113">
        <f t="shared" si="36"/>
        <v>2</v>
      </c>
      <c r="I113" t="s">
        <v>83</v>
      </c>
      <c r="J113" t="str">
        <f t="shared" si="37"/>
        <v/>
      </c>
      <c r="K113" t="s">
        <v>120</v>
      </c>
      <c r="L113">
        <f t="shared" si="38"/>
        <v>2</v>
      </c>
      <c r="M113" t="s">
        <v>85</v>
      </c>
      <c r="N113">
        <f t="shared" si="39"/>
        <v>2</v>
      </c>
      <c r="O113" t="s">
        <v>86</v>
      </c>
      <c r="P113">
        <f t="shared" si="40"/>
        <v>4</v>
      </c>
      <c r="Q113" t="s">
        <v>87</v>
      </c>
      <c r="R113">
        <f t="shared" si="41"/>
        <v>4</v>
      </c>
      <c r="S113" t="s">
        <v>88</v>
      </c>
      <c r="T113">
        <f t="shared" si="42"/>
        <v>3</v>
      </c>
      <c r="U113" t="s">
        <v>193</v>
      </c>
      <c r="V113">
        <f t="shared" si="43"/>
        <v>11</v>
      </c>
      <c r="W113" t="s">
        <v>90</v>
      </c>
      <c r="X113">
        <f t="shared" si="44"/>
        <v>7</v>
      </c>
      <c r="Y113" t="s">
        <v>90</v>
      </c>
      <c r="Z113">
        <f t="shared" si="45"/>
        <v>7</v>
      </c>
      <c r="AA113" t="s">
        <v>91</v>
      </c>
      <c r="AB113">
        <f t="shared" si="46"/>
        <v>3</v>
      </c>
      <c r="AC113" t="s">
        <v>197</v>
      </c>
      <c r="AD113">
        <f t="shared" si="47"/>
        <v>3</v>
      </c>
      <c r="AE113">
        <v>7</v>
      </c>
      <c r="AF113">
        <v>5</v>
      </c>
      <c r="AG113">
        <v>2000</v>
      </c>
      <c r="AH113">
        <v>2000</v>
      </c>
      <c r="AI113" t="s">
        <v>93</v>
      </c>
      <c r="AJ113">
        <f t="shared" si="48"/>
        <v>5</v>
      </c>
      <c r="AK113" t="s">
        <v>94</v>
      </c>
      <c r="AL113">
        <f t="shared" si="49"/>
        <v>8</v>
      </c>
      <c r="AM113" t="s">
        <v>95</v>
      </c>
      <c r="AN113">
        <f t="shared" si="50"/>
        <v>14</v>
      </c>
      <c r="AO113" t="s">
        <v>95</v>
      </c>
      <c r="AP113" t="s">
        <v>117</v>
      </c>
      <c r="AQ113">
        <f t="shared" si="51"/>
        <v>2</v>
      </c>
      <c r="AR113">
        <v>0</v>
      </c>
      <c r="AS113" t="s">
        <v>98</v>
      </c>
      <c r="AT113">
        <f t="shared" si="52"/>
        <v>3</v>
      </c>
      <c r="AU113" t="s">
        <v>98</v>
      </c>
      <c r="AV113">
        <f t="shared" si="53"/>
        <v>3</v>
      </c>
      <c r="AW113" t="s">
        <v>99</v>
      </c>
      <c r="AX113">
        <f t="shared" si="54"/>
        <v>6</v>
      </c>
      <c r="AY113" t="s">
        <v>97</v>
      </c>
      <c r="AZ113">
        <f t="shared" si="55"/>
        <v>5</v>
      </c>
      <c r="BA113" t="s">
        <v>98</v>
      </c>
      <c r="BB113">
        <f t="shared" si="56"/>
        <v>4</v>
      </c>
      <c r="BC113" t="s">
        <v>100</v>
      </c>
      <c r="BD113" t="s">
        <v>101</v>
      </c>
      <c r="BE113">
        <f t="shared" si="57"/>
        <v>7</v>
      </c>
      <c r="BF113">
        <v>250</v>
      </c>
      <c r="BG113" t="s">
        <v>102</v>
      </c>
      <c r="BH113">
        <v>0</v>
      </c>
      <c r="BI113">
        <v>134</v>
      </c>
      <c r="BJ113">
        <v>384</v>
      </c>
      <c r="BK113" t="s">
        <v>103</v>
      </c>
      <c r="BL113">
        <f t="shared" si="58"/>
        <v>6</v>
      </c>
      <c r="BM113" t="s">
        <v>104</v>
      </c>
      <c r="BN113" t="s">
        <v>105</v>
      </c>
      <c r="BO113" t="s">
        <v>106</v>
      </c>
      <c r="BP113">
        <f t="shared" si="59"/>
        <v>6</v>
      </c>
      <c r="BQ113">
        <v>774</v>
      </c>
      <c r="BR113">
        <v>656</v>
      </c>
      <c r="BS113">
        <v>0</v>
      </c>
      <c r="BT113">
        <v>1430</v>
      </c>
      <c r="BU113">
        <v>0</v>
      </c>
      <c r="BV113">
        <v>0</v>
      </c>
      <c r="BW113">
        <v>2</v>
      </c>
      <c r="BX113">
        <v>1</v>
      </c>
      <c r="BY113">
        <v>3</v>
      </c>
      <c r="BZ113">
        <v>1</v>
      </c>
      <c r="CA113" t="s">
        <v>98</v>
      </c>
      <c r="CB113">
        <f t="shared" si="60"/>
        <v>4</v>
      </c>
      <c r="CC113">
        <v>7</v>
      </c>
      <c r="CD113" t="s">
        <v>107</v>
      </c>
      <c r="CE113">
        <v>1</v>
      </c>
      <c r="CF113" t="s">
        <v>98</v>
      </c>
      <c r="CG113" t="s">
        <v>156</v>
      </c>
      <c r="CH113">
        <f t="shared" si="61"/>
        <v>7</v>
      </c>
      <c r="CI113">
        <v>2000</v>
      </c>
      <c r="CJ113" t="s">
        <v>157</v>
      </c>
      <c r="CK113">
        <f t="shared" si="62"/>
        <v>4</v>
      </c>
      <c r="CL113">
        <v>2</v>
      </c>
      <c r="CM113">
        <v>400</v>
      </c>
      <c r="CN113" t="s">
        <v>98</v>
      </c>
      <c r="CO113">
        <f t="shared" si="63"/>
        <v>4</v>
      </c>
      <c r="CP113" t="s">
        <v>98</v>
      </c>
      <c r="CQ113">
        <f t="shared" si="64"/>
        <v>4</v>
      </c>
      <c r="CR113" t="s">
        <v>105</v>
      </c>
      <c r="CS113">
        <f t="shared" si="65"/>
        <v>3</v>
      </c>
      <c r="CT113">
        <v>180</v>
      </c>
      <c r="CU113">
        <v>0</v>
      </c>
      <c r="CV113">
        <v>0</v>
      </c>
      <c r="CW113">
        <v>0</v>
      </c>
      <c r="CX113">
        <v>0</v>
      </c>
      <c r="CY113">
        <v>0</v>
      </c>
      <c r="CZ113" t="s">
        <v>83</v>
      </c>
      <c r="DA113" t="s">
        <v>83</v>
      </c>
      <c r="DB113">
        <f t="shared" si="66"/>
        <v>5</v>
      </c>
      <c r="DC113" t="s">
        <v>83</v>
      </c>
      <c r="DD113">
        <v>0</v>
      </c>
      <c r="DE113">
        <v>4</v>
      </c>
      <c r="DF113">
        <v>2010</v>
      </c>
      <c r="DG113">
        <f t="shared" si="69"/>
        <v>13</v>
      </c>
      <c r="DH113" t="s">
        <v>110</v>
      </c>
      <c r="DI113">
        <f t="shared" si="67"/>
        <v>4</v>
      </c>
      <c r="DJ113" t="s">
        <v>111</v>
      </c>
      <c r="DK113">
        <f t="shared" si="68"/>
        <v>5</v>
      </c>
      <c r="DL113">
        <v>180000</v>
      </c>
    </row>
    <row r="114" spans="1:116" x14ac:dyDescent="0.35">
      <c r="A114">
        <v>113</v>
      </c>
      <c r="B114">
        <v>60</v>
      </c>
      <c r="C114" t="s">
        <v>81</v>
      </c>
      <c r="D114">
        <f t="shared" si="35"/>
        <v>4</v>
      </c>
      <c r="E114">
        <v>77</v>
      </c>
      <c r="F114">
        <v>9965</v>
      </c>
      <c r="G114" t="s">
        <v>82</v>
      </c>
      <c r="H114">
        <f t="shared" si="36"/>
        <v>2</v>
      </c>
      <c r="I114" t="s">
        <v>83</v>
      </c>
      <c r="J114" t="str">
        <f t="shared" si="37"/>
        <v/>
      </c>
      <c r="K114" t="s">
        <v>84</v>
      </c>
      <c r="L114">
        <f t="shared" si="38"/>
        <v>1</v>
      </c>
      <c r="M114" t="s">
        <v>85</v>
      </c>
      <c r="N114">
        <f t="shared" si="39"/>
        <v>2</v>
      </c>
      <c r="O114" t="s">
        <v>86</v>
      </c>
      <c r="P114">
        <f t="shared" si="40"/>
        <v>4</v>
      </c>
      <c r="Q114" t="s">
        <v>87</v>
      </c>
      <c r="R114">
        <f t="shared" si="41"/>
        <v>4</v>
      </c>
      <c r="S114" t="s">
        <v>88</v>
      </c>
      <c r="T114">
        <f t="shared" si="42"/>
        <v>3</v>
      </c>
      <c r="U114" t="s">
        <v>89</v>
      </c>
      <c r="V114">
        <f t="shared" si="43"/>
        <v>16</v>
      </c>
      <c r="W114" t="s">
        <v>90</v>
      </c>
      <c r="X114">
        <f t="shared" si="44"/>
        <v>7</v>
      </c>
      <c r="Y114" t="s">
        <v>90</v>
      </c>
      <c r="Z114">
        <f t="shared" si="45"/>
        <v>7</v>
      </c>
      <c r="AA114" t="s">
        <v>91</v>
      </c>
      <c r="AB114">
        <f t="shared" si="46"/>
        <v>3</v>
      </c>
      <c r="AC114" t="s">
        <v>92</v>
      </c>
      <c r="AD114">
        <f t="shared" si="47"/>
        <v>8</v>
      </c>
      <c r="AE114">
        <v>7</v>
      </c>
      <c r="AF114">
        <v>5</v>
      </c>
      <c r="AG114">
        <v>2007</v>
      </c>
      <c r="AH114">
        <v>2007</v>
      </c>
      <c r="AI114" t="s">
        <v>93</v>
      </c>
      <c r="AJ114">
        <f t="shared" si="48"/>
        <v>5</v>
      </c>
      <c r="AK114" t="s">
        <v>94</v>
      </c>
      <c r="AL114">
        <f t="shared" si="49"/>
        <v>8</v>
      </c>
      <c r="AM114" t="s">
        <v>95</v>
      </c>
      <c r="AN114">
        <f t="shared" si="50"/>
        <v>14</v>
      </c>
      <c r="AO114" t="s">
        <v>95</v>
      </c>
      <c r="AP114" t="s">
        <v>137</v>
      </c>
      <c r="AQ114">
        <f t="shared" si="51"/>
        <v>5</v>
      </c>
      <c r="AR114">
        <v>220</v>
      </c>
      <c r="AS114" t="s">
        <v>97</v>
      </c>
      <c r="AT114">
        <f t="shared" si="52"/>
        <v>4</v>
      </c>
      <c r="AU114" t="s">
        <v>98</v>
      </c>
      <c r="AV114">
        <f t="shared" si="53"/>
        <v>3</v>
      </c>
      <c r="AW114" t="s">
        <v>99</v>
      </c>
      <c r="AX114">
        <f t="shared" si="54"/>
        <v>6</v>
      </c>
      <c r="AY114" t="s">
        <v>104</v>
      </c>
      <c r="AZ114">
        <f t="shared" si="55"/>
        <v>6</v>
      </c>
      <c r="BA114" t="s">
        <v>98</v>
      </c>
      <c r="BB114">
        <f t="shared" si="56"/>
        <v>4</v>
      </c>
      <c r="BC114" t="s">
        <v>130</v>
      </c>
      <c r="BD114" t="s">
        <v>101</v>
      </c>
      <c r="BE114">
        <f t="shared" si="57"/>
        <v>7</v>
      </c>
      <c r="BF114">
        <v>984</v>
      </c>
      <c r="BG114" t="s">
        <v>102</v>
      </c>
      <c r="BH114">
        <v>0</v>
      </c>
      <c r="BI114">
        <v>280</v>
      </c>
      <c r="BJ114">
        <v>1264</v>
      </c>
      <c r="BK114" t="s">
        <v>103</v>
      </c>
      <c r="BL114">
        <f t="shared" si="58"/>
        <v>6</v>
      </c>
      <c r="BM114" t="s">
        <v>104</v>
      </c>
      <c r="BN114" t="s">
        <v>105</v>
      </c>
      <c r="BO114" t="s">
        <v>106</v>
      </c>
      <c r="BP114">
        <f t="shared" si="59"/>
        <v>6</v>
      </c>
      <c r="BQ114">
        <v>1282</v>
      </c>
      <c r="BR114">
        <v>1414</v>
      </c>
      <c r="BS114">
        <v>0</v>
      </c>
      <c r="BT114">
        <v>2696</v>
      </c>
      <c r="BU114">
        <v>1</v>
      </c>
      <c r="BV114">
        <v>0</v>
      </c>
      <c r="BW114">
        <v>2</v>
      </c>
      <c r="BX114">
        <v>1</v>
      </c>
      <c r="BY114">
        <v>4</v>
      </c>
      <c r="BZ114">
        <v>1</v>
      </c>
      <c r="CA114" t="s">
        <v>104</v>
      </c>
      <c r="CB114">
        <f t="shared" si="60"/>
        <v>6</v>
      </c>
      <c r="CC114">
        <v>10</v>
      </c>
      <c r="CD114" t="s">
        <v>107</v>
      </c>
      <c r="CE114">
        <v>1</v>
      </c>
      <c r="CF114" t="s">
        <v>97</v>
      </c>
      <c r="CG114" t="s">
        <v>156</v>
      </c>
      <c r="CH114">
        <f t="shared" si="61"/>
        <v>7</v>
      </c>
      <c r="CI114">
        <v>2007</v>
      </c>
      <c r="CJ114" t="s">
        <v>157</v>
      </c>
      <c r="CK114">
        <f t="shared" si="62"/>
        <v>4</v>
      </c>
      <c r="CL114">
        <v>3</v>
      </c>
      <c r="CM114">
        <v>792</v>
      </c>
      <c r="CN114" t="s">
        <v>98</v>
      </c>
      <c r="CO114">
        <f t="shared" si="63"/>
        <v>4</v>
      </c>
      <c r="CP114" t="s">
        <v>98</v>
      </c>
      <c r="CQ114">
        <f t="shared" si="64"/>
        <v>4</v>
      </c>
      <c r="CR114" t="s">
        <v>105</v>
      </c>
      <c r="CS114">
        <f t="shared" si="65"/>
        <v>3</v>
      </c>
      <c r="CT114">
        <v>120</v>
      </c>
      <c r="CU114">
        <v>184</v>
      </c>
      <c r="CV114">
        <v>0</v>
      </c>
      <c r="CW114">
        <v>0</v>
      </c>
      <c r="CX114">
        <v>168</v>
      </c>
      <c r="CY114">
        <v>0</v>
      </c>
      <c r="CZ114" t="s">
        <v>83</v>
      </c>
      <c r="DA114" t="s">
        <v>83</v>
      </c>
      <c r="DB114">
        <f t="shared" si="66"/>
        <v>5</v>
      </c>
      <c r="DC114" t="s">
        <v>83</v>
      </c>
      <c r="DD114">
        <v>0</v>
      </c>
      <c r="DE114">
        <v>10</v>
      </c>
      <c r="DF114">
        <v>2007</v>
      </c>
      <c r="DG114">
        <f t="shared" si="69"/>
        <v>16</v>
      </c>
      <c r="DH114" t="s">
        <v>158</v>
      </c>
      <c r="DI114">
        <f t="shared" si="67"/>
        <v>8</v>
      </c>
      <c r="DJ114" t="s">
        <v>159</v>
      </c>
      <c r="DK114">
        <f t="shared" si="68"/>
        <v>6</v>
      </c>
      <c r="DL114">
        <v>383970</v>
      </c>
    </row>
    <row r="115" spans="1:116" x14ac:dyDescent="0.35">
      <c r="A115">
        <v>114</v>
      </c>
      <c r="B115">
        <v>20</v>
      </c>
      <c r="C115" t="s">
        <v>81</v>
      </c>
      <c r="D115">
        <f t="shared" si="35"/>
        <v>4</v>
      </c>
      <c r="E115" t="s">
        <v>83</v>
      </c>
      <c r="F115">
        <v>21000</v>
      </c>
      <c r="G115" t="s">
        <v>82</v>
      </c>
      <c r="H115">
        <f t="shared" si="36"/>
        <v>2</v>
      </c>
      <c r="I115" t="s">
        <v>83</v>
      </c>
      <c r="J115" t="str">
        <f t="shared" si="37"/>
        <v/>
      </c>
      <c r="K115" t="s">
        <v>84</v>
      </c>
      <c r="L115">
        <f t="shared" si="38"/>
        <v>1</v>
      </c>
      <c r="M115" t="s">
        <v>175</v>
      </c>
      <c r="N115">
        <f t="shared" si="39"/>
        <v>1</v>
      </c>
      <c r="O115" t="s">
        <v>86</v>
      </c>
      <c r="P115">
        <f t="shared" si="40"/>
        <v>4</v>
      </c>
      <c r="Q115" t="s">
        <v>122</v>
      </c>
      <c r="R115">
        <f t="shared" si="41"/>
        <v>2</v>
      </c>
      <c r="S115" t="s">
        <v>88</v>
      </c>
      <c r="T115">
        <f t="shared" si="42"/>
        <v>3</v>
      </c>
      <c r="U115" t="s">
        <v>123</v>
      </c>
      <c r="V115">
        <f t="shared" si="43"/>
        <v>14</v>
      </c>
      <c r="W115" t="s">
        <v>90</v>
      </c>
      <c r="X115">
        <f t="shared" si="44"/>
        <v>7</v>
      </c>
      <c r="Y115" t="s">
        <v>90</v>
      </c>
      <c r="Z115">
        <f t="shared" si="45"/>
        <v>7</v>
      </c>
      <c r="AA115" t="s">
        <v>91</v>
      </c>
      <c r="AB115">
        <f t="shared" si="46"/>
        <v>3</v>
      </c>
      <c r="AC115" t="s">
        <v>115</v>
      </c>
      <c r="AD115">
        <f t="shared" si="47"/>
        <v>4</v>
      </c>
      <c r="AE115">
        <v>6</v>
      </c>
      <c r="AF115">
        <v>5</v>
      </c>
      <c r="AG115">
        <v>1953</v>
      </c>
      <c r="AH115">
        <v>1953</v>
      </c>
      <c r="AI115" t="s">
        <v>152</v>
      </c>
      <c r="AJ115">
        <f t="shared" si="48"/>
        <v>6</v>
      </c>
      <c r="AK115" t="s">
        <v>94</v>
      </c>
      <c r="AL115">
        <f t="shared" si="49"/>
        <v>8</v>
      </c>
      <c r="AM115" t="s">
        <v>124</v>
      </c>
      <c r="AN115">
        <f t="shared" si="50"/>
        <v>4</v>
      </c>
      <c r="AO115" t="s">
        <v>124</v>
      </c>
      <c r="AP115" t="s">
        <v>96</v>
      </c>
      <c r="AQ115">
        <f t="shared" si="51"/>
        <v>4</v>
      </c>
      <c r="AR115">
        <v>184</v>
      </c>
      <c r="AS115" t="s">
        <v>98</v>
      </c>
      <c r="AT115">
        <f t="shared" si="52"/>
        <v>3</v>
      </c>
      <c r="AU115" t="s">
        <v>97</v>
      </c>
      <c r="AV115">
        <f t="shared" si="53"/>
        <v>4</v>
      </c>
      <c r="AW115" t="s">
        <v>118</v>
      </c>
      <c r="AX115">
        <f t="shared" si="54"/>
        <v>2</v>
      </c>
      <c r="AY115" t="s">
        <v>97</v>
      </c>
      <c r="AZ115">
        <f t="shared" si="55"/>
        <v>5</v>
      </c>
      <c r="BA115" t="s">
        <v>98</v>
      </c>
      <c r="BB115">
        <f t="shared" si="56"/>
        <v>4</v>
      </c>
      <c r="BC115" t="s">
        <v>121</v>
      </c>
      <c r="BD115" t="s">
        <v>119</v>
      </c>
      <c r="BE115">
        <f t="shared" si="57"/>
        <v>4</v>
      </c>
      <c r="BF115">
        <v>35</v>
      </c>
      <c r="BG115" t="s">
        <v>153</v>
      </c>
      <c r="BH115">
        <v>869</v>
      </c>
      <c r="BI115">
        <v>905</v>
      </c>
      <c r="BJ115">
        <v>1809</v>
      </c>
      <c r="BK115" t="s">
        <v>103</v>
      </c>
      <c r="BL115">
        <f t="shared" si="58"/>
        <v>6</v>
      </c>
      <c r="BM115" t="s">
        <v>98</v>
      </c>
      <c r="BN115" t="s">
        <v>105</v>
      </c>
      <c r="BO115" t="s">
        <v>106</v>
      </c>
      <c r="BP115">
        <f t="shared" si="59"/>
        <v>6</v>
      </c>
      <c r="BQ115">
        <v>2259</v>
      </c>
      <c r="BR115">
        <v>0</v>
      </c>
      <c r="BS115">
        <v>0</v>
      </c>
      <c r="BT115">
        <v>2259</v>
      </c>
      <c r="BU115">
        <v>1</v>
      </c>
      <c r="BV115">
        <v>0</v>
      </c>
      <c r="BW115">
        <v>2</v>
      </c>
      <c r="BX115">
        <v>0</v>
      </c>
      <c r="BY115">
        <v>3</v>
      </c>
      <c r="BZ115">
        <v>1</v>
      </c>
      <c r="CA115" t="s">
        <v>97</v>
      </c>
      <c r="CB115">
        <f t="shared" si="60"/>
        <v>5</v>
      </c>
      <c r="CC115">
        <v>7</v>
      </c>
      <c r="CD115" t="s">
        <v>107</v>
      </c>
      <c r="CE115">
        <v>2</v>
      </c>
      <c r="CF115" t="s">
        <v>97</v>
      </c>
      <c r="CG115" t="s">
        <v>209</v>
      </c>
      <c r="CH115">
        <f t="shared" si="61"/>
        <v>4</v>
      </c>
      <c r="CI115">
        <v>1953</v>
      </c>
      <c r="CJ115" t="s">
        <v>102</v>
      </c>
      <c r="CK115">
        <f t="shared" si="62"/>
        <v>2</v>
      </c>
      <c r="CL115">
        <v>2</v>
      </c>
      <c r="CM115">
        <v>450</v>
      </c>
      <c r="CN115" t="s">
        <v>98</v>
      </c>
      <c r="CO115">
        <f t="shared" si="63"/>
        <v>4</v>
      </c>
      <c r="CP115" t="s">
        <v>98</v>
      </c>
      <c r="CQ115">
        <f t="shared" si="64"/>
        <v>4</v>
      </c>
      <c r="CR115" t="s">
        <v>105</v>
      </c>
      <c r="CS115">
        <f t="shared" si="65"/>
        <v>3</v>
      </c>
      <c r="CT115">
        <v>166</v>
      </c>
      <c r="CU115">
        <v>120</v>
      </c>
      <c r="CV115">
        <v>192</v>
      </c>
      <c r="CW115">
        <v>0</v>
      </c>
      <c r="CX115">
        <v>0</v>
      </c>
      <c r="CY115">
        <v>0</v>
      </c>
      <c r="CZ115" t="s">
        <v>83</v>
      </c>
      <c r="DA115" t="s">
        <v>134</v>
      </c>
      <c r="DB115">
        <f t="shared" si="66"/>
        <v>3</v>
      </c>
      <c r="DC115" t="s">
        <v>83</v>
      </c>
      <c r="DD115">
        <v>0</v>
      </c>
      <c r="DE115">
        <v>10</v>
      </c>
      <c r="DF115">
        <v>2007</v>
      </c>
      <c r="DG115">
        <f t="shared" si="69"/>
        <v>16</v>
      </c>
      <c r="DH115" t="s">
        <v>173</v>
      </c>
      <c r="DI115">
        <f t="shared" si="67"/>
        <v>3</v>
      </c>
      <c r="DJ115" t="s">
        <v>128</v>
      </c>
      <c r="DK115">
        <f t="shared" si="68"/>
        <v>3</v>
      </c>
      <c r="DL115">
        <v>217000</v>
      </c>
    </row>
    <row r="116" spans="1:116" x14ac:dyDescent="0.35">
      <c r="A116">
        <v>115</v>
      </c>
      <c r="B116">
        <v>70</v>
      </c>
      <c r="C116" t="s">
        <v>81</v>
      </c>
      <c r="D116">
        <f t="shared" si="35"/>
        <v>4</v>
      </c>
      <c r="E116">
        <v>61</v>
      </c>
      <c r="F116">
        <v>7259</v>
      </c>
      <c r="G116" t="s">
        <v>82</v>
      </c>
      <c r="H116">
        <f t="shared" si="36"/>
        <v>2</v>
      </c>
      <c r="I116" t="s">
        <v>83</v>
      </c>
      <c r="J116" t="str">
        <f t="shared" si="37"/>
        <v/>
      </c>
      <c r="K116" t="s">
        <v>120</v>
      </c>
      <c r="L116">
        <f t="shared" si="38"/>
        <v>2</v>
      </c>
      <c r="M116" t="s">
        <v>85</v>
      </c>
      <c r="N116">
        <f t="shared" si="39"/>
        <v>2</v>
      </c>
      <c r="O116" t="s">
        <v>86</v>
      </c>
      <c r="P116">
        <f t="shared" si="40"/>
        <v>4</v>
      </c>
      <c r="Q116" t="s">
        <v>87</v>
      </c>
      <c r="R116">
        <f t="shared" si="41"/>
        <v>4</v>
      </c>
      <c r="S116" t="s">
        <v>194</v>
      </c>
      <c r="T116">
        <f t="shared" si="42"/>
        <v>2</v>
      </c>
      <c r="U116" t="s">
        <v>123</v>
      </c>
      <c r="V116">
        <f t="shared" si="43"/>
        <v>14</v>
      </c>
      <c r="W116" t="s">
        <v>90</v>
      </c>
      <c r="X116">
        <f t="shared" si="44"/>
        <v>7</v>
      </c>
      <c r="Y116" t="s">
        <v>90</v>
      </c>
      <c r="Z116">
        <f t="shared" si="45"/>
        <v>7</v>
      </c>
      <c r="AA116" t="s">
        <v>91</v>
      </c>
      <c r="AB116">
        <f t="shared" si="46"/>
        <v>3</v>
      </c>
      <c r="AC116" t="s">
        <v>92</v>
      </c>
      <c r="AD116">
        <f t="shared" si="47"/>
        <v>8</v>
      </c>
      <c r="AE116">
        <v>6</v>
      </c>
      <c r="AF116">
        <v>8</v>
      </c>
      <c r="AG116">
        <v>1945</v>
      </c>
      <c r="AH116">
        <v>2002</v>
      </c>
      <c r="AI116" t="s">
        <v>184</v>
      </c>
      <c r="AJ116">
        <f t="shared" si="48"/>
        <v>3</v>
      </c>
      <c r="AK116" t="s">
        <v>94</v>
      </c>
      <c r="AL116">
        <f t="shared" si="49"/>
        <v>8</v>
      </c>
      <c r="AM116" t="s">
        <v>124</v>
      </c>
      <c r="AN116">
        <f t="shared" si="50"/>
        <v>4</v>
      </c>
      <c r="AO116" t="s">
        <v>124</v>
      </c>
      <c r="AP116" t="s">
        <v>117</v>
      </c>
      <c r="AQ116">
        <f t="shared" si="51"/>
        <v>2</v>
      </c>
      <c r="AR116">
        <v>0</v>
      </c>
      <c r="AS116" t="s">
        <v>98</v>
      </c>
      <c r="AT116">
        <f t="shared" si="52"/>
        <v>3</v>
      </c>
      <c r="AU116" t="s">
        <v>98</v>
      </c>
      <c r="AV116">
        <f t="shared" si="53"/>
        <v>3</v>
      </c>
      <c r="AW116" t="s">
        <v>118</v>
      </c>
      <c r="AX116">
        <f t="shared" si="54"/>
        <v>2</v>
      </c>
      <c r="AY116" t="s">
        <v>98</v>
      </c>
      <c r="AZ116">
        <f t="shared" si="55"/>
        <v>4</v>
      </c>
      <c r="BA116" t="s">
        <v>98</v>
      </c>
      <c r="BB116">
        <f t="shared" si="56"/>
        <v>4</v>
      </c>
      <c r="BC116" t="s">
        <v>100</v>
      </c>
      <c r="BD116" t="s">
        <v>119</v>
      </c>
      <c r="BE116">
        <f t="shared" si="57"/>
        <v>4</v>
      </c>
      <c r="BF116">
        <v>774</v>
      </c>
      <c r="BG116" t="s">
        <v>172</v>
      </c>
      <c r="BH116">
        <v>150</v>
      </c>
      <c r="BI116">
        <v>104</v>
      </c>
      <c r="BJ116">
        <v>1028</v>
      </c>
      <c r="BK116" t="s">
        <v>103</v>
      </c>
      <c r="BL116">
        <f t="shared" si="58"/>
        <v>6</v>
      </c>
      <c r="BM116" t="s">
        <v>104</v>
      </c>
      <c r="BN116" t="s">
        <v>105</v>
      </c>
      <c r="BO116" t="s">
        <v>106</v>
      </c>
      <c r="BP116">
        <f t="shared" si="59"/>
        <v>6</v>
      </c>
      <c r="BQ116">
        <v>1436</v>
      </c>
      <c r="BR116">
        <v>884</v>
      </c>
      <c r="BS116">
        <v>0</v>
      </c>
      <c r="BT116">
        <v>2320</v>
      </c>
      <c r="BU116">
        <v>1</v>
      </c>
      <c r="BV116">
        <v>0</v>
      </c>
      <c r="BW116">
        <v>2</v>
      </c>
      <c r="BX116">
        <v>1</v>
      </c>
      <c r="BY116">
        <v>3</v>
      </c>
      <c r="BZ116">
        <v>1</v>
      </c>
      <c r="CA116" t="s">
        <v>97</v>
      </c>
      <c r="CB116">
        <f t="shared" si="60"/>
        <v>5</v>
      </c>
      <c r="CC116">
        <v>9</v>
      </c>
      <c r="CD116" t="s">
        <v>107</v>
      </c>
      <c r="CE116">
        <v>1</v>
      </c>
      <c r="CF116" t="s">
        <v>98</v>
      </c>
      <c r="CG116" t="s">
        <v>127</v>
      </c>
      <c r="CH116">
        <f t="shared" si="61"/>
        <v>5</v>
      </c>
      <c r="CI116">
        <v>1945</v>
      </c>
      <c r="CJ116" t="s">
        <v>102</v>
      </c>
      <c r="CK116">
        <f t="shared" si="62"/>
        <v>2</v>
      </c>
      <c r="CL116">
        <v>1</v>
      </c>
      <c r="CM116">
        <v>180</v>
      </c>
      <c r="CN116" t="s">
        <v>98</v>
      </c>
      <c r="CO116">
        <f t="shared" si="63"/>
        <v>4</v>
      </c>
      <c r="CP116" t="s">
        <v>98</v>
      </c>
      <c r="CQ116">
        <f t="shared" si="64"/>
        <v>4</v>
      </c>
      <c r="CR116" t="s">
        <v>105</v>
      </c>
      <c r="CS116">
        <f t="shared" si="65"/>
        <v>3</v>
      </c>
      <c r="CT116">
        <v>224</v>
      </c>
      <c r="CU116">
        <v>0</v>
      </c>
      <c r="CV116">
        <v>0</v>
      </c>
      <c r="CW116">
        <v>0</v>
      </c>
      <c r="CX116">
        <v>0</v>
      </c>
      <c r="CY116">
        <v>0</v>
      </c>
      <c r="CZ116" t="s">
        <v>83</v>
      </c>
      <c r="DA116" t="s">
        <v>134</v>
      </c>
      <c r="DB116">
        <f t="shared" si="66"/>
        <v>3</v>
      </c>
      <c r="DC116" t="s">
        <v>83</v>
      </c>
      <c r="DD116">
        <v>0</v>
      </c>
      <c r="DE116">
        <v>7</v>
      </c>
      <c r="DF116">
        <v>2007</v>
      </c>
      <c r="DG116">
        <f t="shared" si="69"/>
        <v>16</v>
      </c>
      <c r="DH116" t="s">
        <v>110</v>
      </c>
      <c r="DI116">
        <f t="shared" si="67"/>
        <v>4</v>
      </c>
      <c r="DJ116" t="s">
        <v>111</v>
      </c>
      <c r="DK116">
        <f t="shared" si="68"/>
        <v>5</v>
      </c>
      <c r="DL116">
        <v>259500</v>
      </c>
    </row>
    <row r="117" spans="1:116" x14ac:dyDescent="0.35">
      <c r="A117">
        <v>116</v>
      </c>
      <c r="B117">
        <v>160</v>
      </c>
      <c r="C117" t="s">
        <v>192</v>
      </c>
      <c r="D117">
        <f t="shared" si="35"/>
        <v>5</v>
      </c>
      <c r="E117">
        <v>34</v>
      </c>
      <c r="F117">
        <v>3230</v>
      </c>
      <c r="G117" t="s">
        <v>82</v>
      </c>
      <c r="H117">
        <f t="shared" si="36"/>
        <v>2</v>
      </c>
      <c r="I117" t="s">
        <v>82</v>
      </c>
      <c r="J117">
        <f t="shared" si="37"/>
        <v>2</v>
      </c>
      <c r="K117" t="s">
        <v>84</v>
      </c>
      <c r="L117">
        <f t="shared" si="38"/>
        <v>1</v>
      </c>
      <c r="M117" t="s">
        <v>85</v>
      </c>
      <c r="N117">
        <f t="shared" si="39"/>
        <v>2</v>
      </c>
      <c r="O117" t="s">
        <v>86</v>
      </c>
      <c r="P117">
        <f t="shared" si="40"/>
        <v>4</v>
      </c>
      <c r="Q117" t="s">
        <v>122</v>
      </c>
      <c r="R117">
        <f t="shared" si="41"/>
        <v>2</v>
      </c>
      <c r="S117" t="s">
        <v>88</v>
      </c>
      <c r="T117">
        <f t="shared" si="42"/>
        <v>3</v>
      </c>
      <c r="U117" t="s">
        <v>136</v>
      </c>
      <c r="V117">
        <f t="shared" si="43"/>
        <v>18</v>
      </c>
      <c r="W117" t="s">
        <v>90</v>
      </c>
      <c r="X117">
        <f t="shared" si="44"/>
        <v>7</v>
      </c>
      <c r="Y117" t="s">
        <v>90</v>
      </c>
      <c r="Z117">
        <f t="shared" si="45"/>
        <v>7</v>
      </c>
      <c r="AA117" t="s">
        <v>179</v>
      </c>
      <c r="AB117">
        <f t="shared" si="46"/>
        <v>4</v>
      </c>
      <c r="AC117" t="s">
        <v>92</v>
      </c>
      <c r="AD117">
        <f t="shared" si="47"/>
        <v>8</v>
      </c>
      <c r="AE117">
        <v>6</v>
      </c>
      <c r="AF117">
        <v>5</v>
      </c>
      <c r="AG117">
        <v>1999</v>
      </c>
      <c r="AH117">
        <v>1999</v>
      </c>
      <c r="AI117" t="s">
        <v>93</v>
      </c>
      <c r="AJ117">
        <f t="shared" si="48"/>
        <v>5</v>
      </c>
      <c r="AK117" t="s">
        <v>94</v>
      </c>
      <c r="AL117">
        <f t="shared" si="49"/>
        <v>8</v>
      </c>
      <c r="AM117" t="s">
        <v>116</v>
      </c>
      <c r="AN117">
        <f t="shared" si="50"/>
        <v>10</v>
      </c>
      <c r="AO117" t="s">
        <v>116</v>
      </c>
      <c r="AP117" t="s">
        <v>96</v>
      </c>
      <c r="AQ117">
        <f t="shared" si="51"/>
        <v>4</v>
      </c>
      <c r="AR117">
        <v>1129</v>
      </c>
      <c r="AS117" t="s">
        <v>98</v>
      </c>
      <c r="AT117">
        <f t="shared" si="52"/>
        <v>3</v>
      </c>
      <c r="AU117" t="s">
        <v>98</v>
      </c>
      <c r="AV117">
        <f t="shared" si="53"/>
        <v>3</v>
      </c>
      <c r="AW117" t="s">
        <v>99</v>
      </c>
      <c r="AX117">
        <f t="shared" si="54"/>
        <v>6</v>
      </c>
      <c r="AY117" t="s">
        <v>97</v>
      </c>
      <c r="AZ117">
        <f t="shared" si="55"/>
        <v>5</v>
      </c>
      <c r="BA117" t="s">
        <v>98</v>
      </c>
      <c r="BB117">
        <f t="shared" si="56"/>
        <v>4</v>
      </c>
      <c r="BC117" t="s">
        <v>100</v>
      </c>
      <c r="BD117" t="s">
        <v>101</v>
      </c>
      <c r="BE117">
        <f t="shared" si="57"/>
        <v>7</v>
      </c>
      <c r="BF117">
        <v>419</v>
      </c>
      <c r="BG117" t="s">
        <v>102</v>
      </c>
      <c r="BH117">
        <v>0</v>
      </c>
      <c r="BI117">
        <v>310</v>
      </c>
      <c r="BJ117">
        <v>729</v>
      </c>
      <c r="BK117" t="s">
        <v>103</v>
      </c>
      <c r="BL117">
        <f t="shared" si="58"/>
        <v>6</v>
      </c>
      <c r="BM117" t="s">
        <v>97</v>
      </c>
      <c r="BN117" t="s">
        <v>105</v>
      </c>
      <c r="BO117" t="s">
        <v>106</v>
      </c>
      <c r="BP117">
        <f t="shared" si="59"/>
        <v>6</v>
      </c>
      <c r="BQ117">
        <v>729</v>
      </c>
      <c r="BR117">
        <v>729</v>
      </c>
      <c r="BS117">
        <v>0</v>
      </c>
      <c r="BT117">
        <v>1458</v>
      </c>
      <c r="BU117">
        <v>0</v>
      </c>
      <c r="BV117">
        <v>0</v>
      </c>
      <c r="BW117">
        <v>2</v>
      </c>
      <c r="BX117">
        <v>1</v>
      </c>
      <c r="BY117">
        <v>2</v>
      </c>
      <c r="BZ117">
        <v>1</v>
      </c>
      <c r="CA117" t="s">
        <v>98</v>
      </c>
      <c r="CB117">
        <f t="shared" si="60"/>
        <v>4</v>
      </c>
      <c r="CC117">
        <v>5</v>
      </c>
      <c r="CD117" t="s">
        <v>107</v>
      </c>
      <c r="CE117">
        <v>1</v>
      </c>
      <c r="CF117" t="s">
        <v>147</v>
      </c>
      <c r="CG117" t="s">
        <v>127</v>
      </c>
      <c r="CH117">
        <f t="shared" si="61"/>
        <v>5</v>
      </c>
      <c r="CI117">
        <v>1999</v>
      </c>
      <c r="CJ117" t="s">
        <v>102</v>
      </c>
      <c r="CK117">
        <f t="shared" si="62"/>
        <v>2</v>
      </c>
      <c r="CL117">
        <v>2</v>
      </c>
      <c r="CM117">
        <v>440</v>
      </c>
      <c r="CN117" t="s">
        <v>98</v>
      </c>
      <c r="CO117">
        <f t="shared" si="63"/>
        <v>4</v>
      </c>
      <c r="CP117" t="s">
        <v>98</v>
      </c>
      <c r="CQ117">
        <f t="shared" si="64"/>
        <v>4</v>
      </c>
      <c r="CR117" t="s">
        <v>105</v>
      </c>
      <c r="CS117">
        <f t="shared" si="65"/>
        <v>3</v>
      </c>
      <c r="CT117">
        <v>0</v>
      </c>
      <c r="CU117">
        <v>32</v>
      </c>
      <c r="CV117">
        <v>0</v>
      </c>
      <c r="CW117">
        <v>0</v>
      </c>
      <c r="CX117">
        <v>0</v>
      </c>
      <c r="CY117">
        <v>0</v>
      </c>
      <c r="CZ117" t="s">
        <v>83</v>
      </c>
      <c r="DA117" t="s">
        <v>83</v>
      </c>
      <c r="DB117">
        <f t="shared" si="66"/>
        <v>5</v>
      </c>
      <c r="DC117" t="s">
        <v>83</v>
      </c>
      <c r="DD117">
        <v>0</v>
      </c>
      <c r="DE117">
        <v>6</v>
      </c>
      <c r="DF117">
        <v>2007</v>
      </c>
      <c r="DG117">
        <f t="shared" si="69"/>
        <v>16</v>
      </c>
      <c r="DH117" t="s">
        <v>110</v>
      </c>
      <c r="DI117">
        <f t="shared" si="67"/>
        <v>4</v>
      </c>
      <c r="DJ117" t="s">
        <v>111</v>
      </c>
      <c r="DK117">
        <f t="shared" si="68"/>
        <v>5</v>
      </c>
      <c r="DL117">
        <v>176000</v>
      </c>
    </row>
    <row r="118" spans="1:116" x14ac:dyDescent="0.35">
      <c r="A118">
        <v>117</v>
      </c>
      <c r="B118">
        <v>20</v>
      </c>
      <c r="C118" t="s">
        <v>81</v>
      </c>
      <c r="D118">
        <f t="shared" si="35"/>
        <v>4</v>
      </c>
      <c r="E118" t="s">
        <v>83</v>
      </c>
      <c r="F118">
        <v>11616</v>
      </c>
      <c r="G118" t="s">
        <v>82</v>
      </c>
      <c r="H118">
        <f t="shared" si="36"/>
        <v>2</v>
      </c>
      <c r="I118" t="s">
        <v>83</v>
      </c>
      <c r="J118" t="str">
        <f t="shared" si="37"/>
        <v/>
      </c>
      <c r="K118" t="s">
        <v>84</v>
      </c>
      <c r="L118">
        <f t="shared" si="38"/>
        <v>1</v>
      </c>
      <c r="M118" t="s">
        <v>85</v>
      </c>
      <c r="N118">
        <f t="shared" si="39"/>
        <v>2</v>
      </c>
      <c r="O118" t="s">
        <v>86</v>
      </c>
      <c r="P118">
        <f t="shared" si="40"/>
        <v>4</v>
      </c>
      <c r="Q118" t="s">
        <v>87</v>
      </c>
      <c r="R118">
        <f t="shared" si="41"/>
        <v>4</v>
      </c>
      <c r="S118" t="s">
        <v>88</v>
      </c>
      <c r="T118">
        <f t="shared" si="42"/>
        <v>3</v>
      </c>
      <c r="U118" t="s">
        <v>151</v>
      </c>
      <c r="V118">
        <f t="shared" si="43"/>
        <v>5</v>
      </c>
      <c r="W118" t="s">
        <v>90</v>
      </c>
      <c r="X118">
        <f t="shared" si="44"/>
        <v>7</v>
      </c>
      <c r="Y118" t="s">
        <v>90</v>
      </c>
      <c r="Z118">
        <f t="shared" si="45"/>
        <v>7</v>
      </c>
      <c r="AA118" t="s">
        <v>91</v>
      </c>
      <c r="AB118">
        <f t="shared" si="46"/>
        <v>3</v>
      </c>
      <c r="AC118" t="s">
        <v>115</v>
      </c>
      <c r="AD118">
        <f t="shared" si="47"/>
        <v>4</v>
      </c>
      <c r="AE118">
        <v>5</v>
      </c>
      <c r="AF118">
        <v>5</v>
      </c>
      <c r="AG118">
        <v>1962</v>
      </c>
      <c r="AH118">
        <v>1962</v>
      </c>
      <c r="AI118" t="s">
        <v>93</v>
      </c>
      <c r="AJ118">
        <f t="shared" si="48"/>
        <v>5</v>
      </c>
      <c r="AK118" t="s">
        <v>94</v>
      </c>
      <c r="AL118">
        <f t="shared" si="49"/>
        <v>8</v>
      </c>
      <c r="AM118" t="s">
        <v>124</v>
      </c>
      <c r="AN118">
        <f t="shared" si="50"/>
        <v>4</v>
      </c>
      <c r="AO118" t="s">
        <v>124</v>
      </c>
      <c r="AP118" t="s">
        <v>96</v>
      </c>
      <c r="AQ118">
        <f t="shared" si="51"/>
        <v>4</v>
      </c>
      <c r="AR118">
        <v>116</v>
      </c>
      <c r="AS118" t="s">
        <v>98</v>
      </c>
      <c r="AT118">
        <f t="shared" si="52"/>
        <v>3</v>
      </c>
      <c r="AU118" t="s">
        <v>98</v>
      </c>
      <c r="AV118">
        <f t="shared" si="53"/>
        <v>3</v>
      </c>
      <c r="AW118" t="s">
        <v>118</v>
      </c>
      <c r="AX118">
        <f t="shared" si="54"/>
        <v>2</v>
      </c>
      <c r="AY118" t="s">
        <v>98</v>
      </c>
      <c r="AZ118">
        <f t="shared" si="55"/>
        <v>4</v>
      </c>
      <c r="BA118" t="s">
        <v>98</v>
      </c>
      <c r="BB118">
        <f t="shared" si="56"/>
        <v>4</v>
      </c>
      <c r="BC118" t="s">
        <v>100</v>
      </c>
      <c r="BD118" t="s">
        <v>172</v>
      </c>
      <c r="BE118">
        <f t="shared" si="57"/>
        <v>5</v>
      </c>
      <c r="BF118">
        <v>170</v>
      </c>
      <c r="BG118" t="s">
        <v>141</v>
      </c>
      <c r="BH118">
        <v>670</v>
      </c>
      <c r="BI118">
        <v>252</v>
      </c>
      <c r="BJ118">
        <v>1092</v>
      </c>
      <c r="BK118" t="s">
        <v>103</v>
      </c>
      <c r="BL118">
        <f t="shared" si="58"/>
        <v>6</v>
      </c>
      <c r="BM118" t="s">
        <v>98</v>
      </c>
      <c r="BN118" t="s">
        <v>105</v>
      </c>
      <c r="BO118" t="s">
        <v>106</v>
      </c>
      <c r="BP118">
        <f t="shared" si="59"/>
        <v>6</v>
      </c>
      <c r="BQ118">
        <v>1092</v>
      </c>
      <c r="BR118">
        <v>0</v>
      </c>
      <c r="BS118">
        <v>0</v>
      </c>
      <c r="BT118">
        <v>1092</v>
      </c>
      <c r="BU118">
        <v>0</v>
      </c>
      <c r="BV118">
        <v>1</v>
      </c>
      <c r="BW118">
        <v>1</v>
      </c>
      <c r="BX118">
        <v>0</v>
      </c>
      <c r="BY118">
        <v>3</v>
      </c>
      <c r="BZ118">
        <v>1</v>
      </c>
      <c r="CA118" t="s">
        <v>98</v>
      </c>
      <c r="CB118">
        <f t="shared" si="60"/>
        <v>4</v>
      </c>
      <c r="CC118">
        <v>6</v>
      </c>
      <c r="CD118" t="s">
        <v>107</v>
      </c>
      <c r="CE118">
        <v>1</v>
      </c>
      <c r="CF118" t="s">
        <v>212</v>
      </c>
      <c r="CG118" t="s">
        <v>108</v>
      </c>
      <c r="CH118">
        <f t="shared" si="61"/>
        <v>6</v>
      </c>
      <c r="CI118">
        <v>1962</v>
      </c>
      <c r="CJ118" t="s">
        <v>102</v>
      </c>
      <c r="CK118">
        <f t="shared" si="62"/>
        <v>2</v>
      </c>
      <c r="CL118">
        <v>1</v>
      </c>
      <c r="CM118">
        <v>288</v>
      </c>
      <c r="CN118" t="s">
        <v>98</v>
      </c>
      <c r="CO118">
        <f t="shared" si="63"/>
        <v>4</v>
      </c>
      <c r="CP118" t="s">
        <v>98</v>
      </c>
      <c r="CQ118">
        <f t="shared" si="64"/>
        <v>4</v>
      </c>
      <c r="CR118" t="s">
        <v>105</v>
      </c>
      <c r="CS118">
        <f t="shared" si="65"/>
        <v>3</v>
      </c>
      <c r="CT118">
        <v>0</v>
      </c>
      <c r="CU118">
        <v>20</v>
      </c>
      <c r="CV118">
        <v>144</v>
      </c>
      <c r="CW118">
        <v>0</v>
      </c>
      <c r="CX118">
        <v>0</v>
      </c>
      <c r="CY118">
        <v>0</v>
      </c>
      <c r="CZ118" t="s">
        <v>83</v>
      </c>
      <c r="DA118" t="s">
        <v>83</v>
      </c>
      <c r="DB118">
        <f t="shared" si="66"/>
        <v>5</v>
      </c>
      <c r="DC118" t="s">
        <v>83</v>
      </c>
      <c r="DD118">
        <v>0</v>
      </c>
      <c r="DE118">
        <v>9</v>
      </c>
      <c r="DF118">
        <v>2009</v>
      </c>
      <c r="DG118">
        <f t="shared" si="69"/>
        <v>14</v>
      </c>
      <c r="DH118" t="s">
        <v>110</v>
      </c>
      <c r="DI118">
        <f t="shared" si="67"/>
        <v>4</v>
      </c>
      <c r="DJ118" t="s">
        <v>111</v>
      </c>
      <c r="DK118">
        <f t="shared" si="68"/>
        <v>5</v>
      </c>
      <c r="DL118">
        <v>139000</v>
      </c>
    </row>
    <row r="119" spans="1:116" x14ac:dyDescent="0.35">
      <c r="A119">
        <v>118</v>
      </c>
      <c r="B119">
        <v>20</v>
      </c>
      <c r="C119" t="s">
        <v>81</v>
      </c>
      <c r="D119">
        <f t="shared" si="35"/>
        <v>4</v>
      </c>
      <c r="E119">
        <v>74</v>
      </c>
      <c r="F119">
        <v>8536</v>
      </c>
      <c r="G119" t="s">
        <v>82</v>
      </c>
      <c r="H119">
        <f t="shared" si="36"/>
        <v>2</v>
      </c>
      <c r="I119" t="s">
        <v>83</v>
      </c>
      <c r="J119" t="str">
        <f t="shared" si="37"/>
        <v/>
      </c>
      <c r="K119" t="s">
        <v>84</v>
      </c>
      <c r="L119">
        <f t="shared" si="38"/>
        <v>1</v>
      </c>
      <c r="M119" t="s">
        <v>85</v>
      </c>
      <c r="N119">
        <f t="shared" si="39"/>
        <v>2</v>
      </c>
      <c r="O119" t="s">
        <v>86</v>
      </c>
      <c r="P119">
        <f t="shared" si="40"/>
        <v>4</v>
      </c>
      <c r="Q119" t="s">
        <v>122</v>
      </c>
      <c r="R119">
        <f t="shared" si="41"/>
        <v>2</v>
      </c>
      <c r="S119" t="s">
        <v>88</v>
      </c>
      <c r="T119">
        <f t="shared" si="42"/>
        <v>3</v>
      </c>
      <c r="U119" t="s">
        <v>185</v>
      </c>
      <c r="V119">
        <f t="shared" si="43"/>
        <v>4</v>
      </c>
      <c r="W119" t="s">
        <v>90</v>
      </c>
      <c r="X119">
        <f t="shared" si="44"/>
        <v>7</v>
      </c>
      <c r="Y119" t="s">
        <v>90</v>
      </c>
      <c r="Z119">
        <f t="shared" si="45"/>
        <v>7</v>
      </c>
      <c r="AA119" t="s">
        <v>91</v>
      </c>
      <c r="AB119">
        <f t="shared" si="46"/>
        <v>3</v>
      </c>
      <c r="AC119" t="s">
        <v>115</v>
      </c>
      <c r="AD119">
        <f t="shared" si="47"/>
        <v>4</v>
      </c>
      <c r="AE119">
        <v>5</v>
      </c>
      <c r="AF119">
        <v>5</v>
      </c>
      <c r="AG119">
        <v>2006</v>
      </c>
      <c r="AH119">
        <v>2007</v>
      </c>
      <c r="AI119" t="s">
        <v>93</v>
      </c>
      <c r="AJ119">
        <f t="shared" si="48"/>
        <v>5</v>
      </c>
      <c r="AK119" t="s">
        <v>94</v>
      </c>
      <c r="AL119">
        <f t="shared" si="49"/>
        <v>8</v>
      </c>
      <c r="AM119" t="s">
        <v>95</v>
      </c>
      <c r="AN119">
        <f t="shared" si="50"/>
        <v>14</v>
      </c>
      <c r="AO119" t="s">
        <v>95</v>
      </c>
      <c r="AP119" t="s">
        <v>117</v>
      </c>
      <c r="AQ119">
        <f t="shared" si="51"/>
        <v>2</v>
      </c>
      <c r="AR119">
        <v>0</v>
      </c>
      <c r="AS119" t="s">
        <v>98</v>
      </c>
      <c r="AT119">
        <f t="shared" si="52"/>
        <v>3</v>
      </c>
      <c r="AU119" t="s">
        <v>98</v>
      </c>
      <c r="AV119">
        <f t="shared" si="53"/>
        <v>3</v>
      </c>
      <c r="AW119" t="s">
        <v>99</v>
      </c>
      <c r="AX119">
        <f t="shared" si="54"/>
        <v>6</v>
      </c>
      <c r="AY119" t="s">
        <v>97</v>
      </c>
      <c r="AZ119">
        <f t="shared" si="55"/>
        <v>5</v>
      </c>
      <c r="BA119" t="s">
        <v>98</v>
      </c>
      <c r="BB119">
        <f t="shared" si="56"/>
        <v>4</v>
      </c>
      <c r="BC119" t="s">
        <v>100</v>
      </c>
      <c r="BD119" t="s">
        <v>102</v>
      </c>
      <c r="BE119">
        <f t="shared" si="57"/>
        <v>6</v>
      </c>
      <c r="BF119">
        <v>0</v>
      </c>
      <c r="BG119" t="s">
        <v>102</v>
      </c>
      <c r="BH119">
        <v>0</v>
      </c>
      <c r="BI119">
        <v>1125</v>
      </c>
      <c r="BJ119">
        <v>1125</v>
      </c>
      <c r="BK119" t="s">
        <v>103</v>
      </c>
      <c r="BL119">
        <f t="shared" si="58"/>
        <v>6</v>
      </c>
      <c r="BM119" t="s">
        <v>97</v>
      </c>
      <c r="BN119" t="s">
        <v>105</v>
      </c>
      <c r="BO119" t="s">
        <v>106</v>
      </c>
      <c r="BP119">
        <f t="shared" si="59"/>
        <v>6</v>
      </c>
      <c r="BQ119">
        <v>1125</v>
      </c>
      <c r="BR119">
        <v>0</v>
      </c>
      <c r="BS119">
        <v>0</v>
      </c>
      <c r="BT119">
        <v>1125</v>
      </c>
      <c r="BU119">
        <v>0</v>
      </c>
      <c r="BV119">
        <v>0</v>
      </c>
      <c r="BW119">
        <v>1</v>
      </c>
      <c r="BX119">
        <v>1</v>
      </c>
      <c r="BY119">
        <v>2</v>
      </c>
      <c r="BZ119">
        <v>1</v>
      </c>
      <c r="CA119" t="s">
        <v>98</v>
      </c>
      <c r="CB119">
        <f t="shared" si="60"/>
        <v>4</v>
      </c>
      <c r="CC119">
        <v>5</v>
      </c>
      <c r="CD119" t="s">
        <v>107</v>
      </c>
      <c r="CE119">
        <v>0</v>
      </c>
      <c r="CF119" t="s">
        <v>83</v>
      </c>
      <c r="CG119" t="s">
        <v>108</v>
      </c>
      <c r="CH119">
        <f t="shared" si="61"/>
        <v>6</v>
      </c>
      <c r="CI119">
        <v>2007</v>
      </c>
      <c r="CJ119" t="s">
        <v>102</v>
      </c>
      <c r="CK119">
        <f t="shared" si="62"/>
        <v>2</v>
      </c>
      <c r="CL119">
        <v>2</v>
      </c>
      <c r="CM119">
        <v>430</v>
      </c>
      <c r="CN119" t="s">
        <v>98</v>
      </c>
      <c r="CO119">
        <f t="shared" si="63"/>
        <v>4</v>
      </c>
      <c r="CP119" t="s">
        <v>98</v>
      </c>
      <c r="CQ119">
        <f t="shared" si="64"/>
        <v>4</v>
      </c>
      <c r="CR119" t="s">
        <v>105</v>
      </c>
      <c r="CS119">
        <f t="shared" si="65"/>
        <v>3</v>
      </c>
      <c r="CT119">
        <v>80</v>
      </c>
      <c r="CU119">
        <v>64</v>
      </c>
      <c r="CV119">
        <v>0</v>
      </c>
      <c r="CW119">
        <v>0</v>
      </c>
      <c r="CX119">
        <v>0</v>
      </c>
      <c r="CY119">
        <v>0</v>
      </c>
      <c r="CZ119" t="s">
        <v>83</v>
      </c>
      <c r="DA119" t="s">
        <v>83</v>
      </c>
      <c r="DB119">
        <f t="shared" si="66"/>
        <v>5</v>
      </c>
      <c r="DC119" t="s">
        <v>83</v>
      </c>
      <c r="DD119">
        <v>0</v>
      </c>
      <c r="DE119">
        <v>4</v>
      </c>
      <c r="DF119">
        <v>2007</v>
      </c>
      <c r="DG119">
        <f t="shared" si="69"/>
        <v>16</v>
      </c>
      <c r="DH119" t="s">
        <v>158</v>
      </c>
      <c r="DI119">
        <f t="shared" si="67"/>
        <v>8</v>
      </c>
      <c r="DJ119" t="s">
        <v>159</v>
      </c>
      <c r="DK119">
        <f t="shared" si="68"/>
        <v>6</v>
      </c>
      <c r="DL119">
        <v>155000</v>
      </c>
    </row>
    <row r="120" spans="1:116" x14ac:dyDescent="0.35">
      <c r="A120">
        <v>119</v>
      </c>
      <c r="B120">
        <v>60</v>
      </c>
      <c r="C120" t="s">
        <v>81</v>
      </c>
      <c r="D120">
        <f t="shared" si="35"/>
        <v>4</v>
      </c>
      <c r="E120">
        <v>90</v>
      </c>
      <c r="F120">
        <v>12376</v>
      </c>
      <c r="G120" t="s">
        <v>82</v>
      </c>
      <c r="H120">
        <f t="shared" si="36"/>
        <v>2</v>
      </c>
      <c r="I120" t="s">
        <v>83</v>
      </c>
      <c r="J120" t="str">
        <f t="shared" si="37"/>
        <v/>
      </c>
      <c r="K120" t="s">
        <v>84</v>
      </c>
      <c r="L120">
        <f t="shared" si="38"/>
        <v>1</v>
      </c>
      <c r="M120" t="s">
        <v>85</v>
      </c>
      <c r="N120">
        <f t="shared" si="39"/>
        <v>2</v>
      </c>
      <c r="O120" t="s">
        <v>86</v>
      </c>
      <c r="P120">
        <f t="shared" si="40"/>
        <v>4</v>
      </c>
      <c r="Q120" t="s">
        <v>122</v>
      </c>
      <c r="R120">
        <f t="shared" si="41"/>
        <v>2</v>
      </c>
      <c r="S120" t="s">
        <v>88</v>
      </c>
      <c r="T120">
        <f t="shared" si="42"/>
        <v>3</v>
      </c>
      <c r="U120" t="s">
        <v>170</v>
      </c>
      <c r="V120">
        <f t="shared" si="43"/>
        <v>15</v>
      </c>
      <c r="W120" t="s">
        <v>90</v>
      </c>
      <c r="X120">
        <f t="shared" si="44"/>
        <v>7</v>
      </c>
      <c r="Y120" t="s">
        <v>90</v>
      </c>
      <c r="Z120">
        <f t="shared" si="45"/>
        <v>7</v>
      </c>
      <c r="AA120" t="s">
        <v>91</v>
      </c>
      <c r="AB120">
        <f t="shared" si="46"/>
        <v>3</v>
      </c>
      <c r="AC120" t="s">
        <v>92</v>
      </c>
      <c r="AD120">
        <f t="shared" si="47"/>
        <v>8</v>
      </c>
      <c r="AE120">
        <v>7</v>
      </c>
      <c r="AF120">
        <v>5</v>
      </c>
      <c r="AG120">
        <v>1990</v>
      </c>
      <c r="AH120">
        <v>1990</v>
      </c>
      <c r="AI120" t="s">
        <v>152</v>
      </c>
      <c r="AJ120">
        <f t="shared" si="48"/>
        <v>6</v>
      </c>
      <c r="AK120" t="s">
        <v>94</v>
      </c>
      <c r="AL120">
        <f t="shared" si="49"/>
        <v>8</v>
      </c>
      <c r="AM120" t="s">
        <v>161</v>
      </c>
      <c r="AN120">
        <f t="shared" si="50"/>
        <v>3</v>
      </c>
      <c r="AO120" t="s">
        <v>161</v>
      </c>
      <c r="AP120" t="s">
        <v>117</v>
      </c>
      <c r="AQ120">
        <f t="shared" si="51"/>
        <v>2</v>
      </c>
      <c r="AR120">
        <v>0</v>
      </c>
      <c r="AS120" t="s">
        <v>98</v>
      </c>
      <c r="AT120">
        <f t="shared" si="52"/>
        <v>3</v>
      </c>
      <c r="AU120" t="s">
        <v>98</v>
      </c>
      <c r="AV120">
        <f t="shared" si="53"/>
        <v>3</v>
      </c>
      <c r="AW120" t="s">
        <v>99</v>
      </c>
      <c r="AX120">
        <f t="shared" si="54"/>
        <v>6</v>
      </c>
      <c r="AY120" t="s">
        <v>97</v>
      </c>
      <c r="AZ120">
        <f t="shared" si="55"/>
        <v>5</v>
      </c>
      <c r="BA120" t="s">
        <v>98</v>
      </c>
      <c r="BB120">
        <f t="shared" si="56"/>
        <v>4</v>
      </c>
      <c r="BC120" t="s">
        <v>121</v>
      </c>
      <c r="BD120" t="s">
        <v>101</v>
      </c>
      <c r="BE120">
        <f t="shared" si="57"/>
        <v>7</v>
      </c>
      <c r="BF120">
        <v>1470</v>
      </c>
      <c r="BG120" t="s">
        <v>102</v>
      </c>
      <c r="BH120">
        <v>0</v>
      </c>
      <c r="BI120">
        <v>203</v>
      </c>
      <c r="BJ120">
        <v>1673</v>
      </c>
      <c r="BK120" t="s">
        <v>103</v>
      </c>
      <c r="BL120">
        <f t="shared" si="58"/>
        <v>6</v>
      </c>
      <c r="BM120" t="s">
        <v>97</v>
      </c>
      <c r="BN120" t="s">
        <v>105</v>
      </c>
      <c r="BO120" t="s">
        <v>106</v>
      </c>
      <c r="BP120">
        <f t="shared" si="59"/>
        <v>6</v>
      </c>
      <c r="BQ120">
        <v>1699</v>
      </c>
      <c r="BR120">
        <v>1523</v>
      </c>
      <c r="BS120">
        <v>0</v>
      </c>
      <c r="BT120">
        <v>3222</v>
      </c>
      <c r="BU120">
        <v>1</v>
      </c>
      <c r="BV120">
        <v>0</v>
      </c>
      <c r="BW120">
        <v>3</v>
      </c>
      <c r="BX120">
        <v>0</v>
      </c>
      <c r="BY120">
        <v>5</v>
      </c>
      <c r="BZ120">
        <v>1</v>
      </c>
      <c r="CA120" t="s">
        <v>97</v>
      </c>
      <c r="CB120">
        <f t="shared" si="60"/>
        <v>5</v>
      </c>
      <c r="CC120">
        <v>11</v>
      </c>
      <c r="CD120" t="s">
        <v>107</v>
      </c>
      <c r="CE120">
        <v>2</v>
      </c>
      <c r="CF120" t="s">
        <v>98</v>
      </c>
      <c r="CG120" t="s">
        <v>108</v>
      </c>
      <c r="CH120">
        <f t="shared" si="61"/>
        <v>6</v>
      </c>
      <c r="CI120">
        <v>1990</v>
      </c>
      <c r="CJ120" t="s">
        <v>102</v>
      </c>
      <c r="CK120">
        <f t="shared" si="62"/>
        <v>2</v>
      </c>
      <c r="CL120">
        <v>3</v>
      </c>
      <c r="CM120">
        <v>594</v>
      </c>
      <c r="CN120" t="s">
        <v>98</v>
      </c>
      <c r="CO120">
        <f t="shared" si="63"/>
        <v>4</v>
      </c>
      <c r="CP120" t="s">
        <v>98</v>
      </c>
      <c r="CQ120">
        <f t="shared" si="64"/>
        <v>4</v>
      </c>
      <c r="CR120" t="s">
        <v>105</v>
      </c>
      <c r="CS120">
        <f t="shared" si="65"/>
        <v>3</v>
      </c>
      <c r="CT120">
        <v>367</v>
      </c>
      <c r="CU120">
        <v>0</v>
      </c>
      <c r="CV120">
        <v>0</v>
      </c>
      <c r="CW120">
        <v>0</v>
      </c>
      <c r="CX120">
        <v>0</v>
      </c>
      <c r="CY120">
        <v>0</v>
      </c>
      <c r="CZ120" t="s">
        <v>83</v>
      </c>
      <c r="DA120" t="s">
        <v>83</v>
      </c>
      <c r="DB120">
        <f t="shared" si="66"/>
        <v>5</v>
      </c>
      <c r="DC120" t="s">
        <v>83</v>
      </c>
      <c r="DD120">
        <v>0</v>
      </c>
      <c r="DE120">
        <v>5</v>
      </c>
      <c r="DF120">
        <v>2010</v>
      </c>
      <c r="DG120">
        <f t="shared" si="69"/>
        <v>13</v>
      </c>
      <c r="DH120" t="s">
        <v>110</v>
      </c>
      <c r="DI120">
        <f t="shared" si="67"/>
        <v>4</v>
      </c>
      <c r="DJ120" t="s">
        <v>111</v>
      </c>
      <c r="DK120">
        <f t="shared" si="68"/>
        <v>5</v>
      </c>
      <c r="DL120">
        <v>320000</v>
      </c>
    </row>
    <row r="121" spans="1:116" x14ac:dyDescent="0.35">
      <c r="A121">
        <v>120</v>
      </c>
      <c r="B121">
        <v>60</v>
      </c>
      <c r="C121" t="s">
        <v>81</v>
      </c>
      <c r="D121">
        <f t="shared" si="35"/>
        <v>4</v>
      </c>
      <c r="E121">
        <v>65</v>
      </c>
      <c r="F121">
        <v>8461</v>
      </c>
      <c r="G121" t="s">
        <v>82</v>
      </c>
      <c r="H121">
        <f t="shared" si="36"/>
        <v>2</v>
      </c>
      <c r="I121" t="s">
        <v>83</v>
      </c>
      <c r="J121" t="str">
        <f t="shared" si="37"/>
        <v/>
      </c>
      <c r="K121" t="s">
        <v>84</v>
      </c>
      <c r="L121">
        <f t="shared" si="38"/>
        <v>1</v>
      </c>
      <c r="M121" t="s">
        <v>85</v>
      </c>
      <c r="N121">
        <f t="shared" si="39"/>
        <v>2</v>
      </c>
      <c r="O121" t="s">
        <v>86</v>
      </c>
      <c r="P121">
        <f t="shared" si="40"/>
        <v>4</v>
      </c>
      <c r="Q121" t="s">
        <v>87</v>
      </c>
      <c r="R121">
        <f t="shared" si="41"/>
        <v>4</v>
      </c>
      <c r="S121" t="s">
        <v>88</v>
      </c>
      <c r="T121">
        <f t="shared" si="42"/>
        <v>3</v>
      </c>
      <c r="U121" t="s">
        <v>89</v>
      </c>
      <c r="V121">
        <f t="shared" si="43"/>
        <v>16</v>
      </c>
      <c r="W121" t="s">
        <v>90</v>
      </c>
      <c r="X121">
        <f t="shared" si="44"/>
        <v>7</v>
      </c>
      <c r="Y121" t="s">
        <v>90</v>
      </c>
      <c r="Z121">
        <f t="shared" si="45"/>
        <v>7</v>
      </c>
      <c r="AA121" t="s">
        <v>91</v>
      </c>
      <c r="AB121">
        <f t="shared" si="46"/>
        <v>3</v>
      </c>
      <c r="AC121" t="s">
        <v>92</v>
      </c>
      <c r="AD121">
        <f t="shared" si="47"/>
        <v>8</v>
      </c>
      <c r="AE121">
        <v>6</v>
      </c>
      <c r="AF121">
        <v>5</v>
      </c>
      <c r="AG121">
        <v>2005</v>
      </c>
      <c r="AH121">
        <v>2006</v>
      </c>
      <c r="AI121" t="s">
        <v>93</v>
      </c>
      <c r="AJ121">
        <f t="shared" si="48"/>
        <v>5</v>
      </c>
      <c r="AK121" t="s">
        <v>94</v>
      </c>
      <c r="AL121">
        <f t="shared" si="49"/>
        <v>8</v>
      </c>
      <c r="AM121" t="s">
        <v>95</v>
      </c>
      <c r="AN121">
        <f t="shared" si="50"/>
        <v>14</v>
      </c>
      <c r="AO121" t="s">
        <v>95</v>
      </c>
      <c r="AP121" t="s">
        <v>117</v>
      </c>
      <c r="AQ121">
        <f t="shared" si="51"/>
        <v>2</v>
      </c>
      <c r="AR121">
        <v>0</v>
      </c>
      <c r="AS121" t="s">
        <v>97</v>
      </c>
      <c r="AT121">
        <f t="shared" si="52"/>
        <v>4</v>
      </c>
      <c r="AU121" t="s">
        <v>98</v>
      </c>
      <c r="AV121">
        <f t="shared" si="53"/>
        <v>3</v>
      </c>
      <c r="AW121" t="s">
        <v>99</v>
      </c>
      <c r="AX121">
        <f t="shared" si="54"/>
        <v>6</v>
      </c>
      <c r="AY121" t="s">
        <v>97</v>
      </c>
      <c r="AZ121">
        <f t="shared" si="55"/>
        <v>5</v>
      </c>
      <c r="BA121" t="s">
        <v>98</v>
      </c>
      <c r="BB121">
        <f t="shared" si="56"/>
        <v>4</v>
      </c>
      <c r="BC121" t="s">
        <v>100</v>
      </c>
      <c r="BD121" t="s">
        <v>102</v>
      </c>
      <c r="BE121">
        <f t="shared" si="57"/>
        <v>6</v>
      </c>
      <c r="BF121">
        <v>0</v>
      </c>
      <c r="BG121" t="s">
        <v>102</v>
      </c>
      <c r="BH121">
        <v>0</v>
      </c>
      <c r="BI121">
        <v>728</v>
      </c>
      <c r="BJ121">
        <v>728</v>
      </c>
      <c r="BK121" t="s">
        <v>103</v>
      </c>
      <c r="BL121">
        <f t="shared" si="58"/>
        <v>6</v>
      </c>
      <c r="BM121" t="s">
        <v>104</v>
      </c>
      <c r="BN121" t="s">
        <v>105</v>
      </c>
      <c r="BO121" t="s">
        <v>106</v>
      </c>
      <c r="BP121">
        <f t="shared" si="59"/>
        <v>6</v>
      </c>
      <c r="BQ121">
        <v>728</v>
      </c>
      <c r="BR121">
        <v>728</v>
      </c>
      <c r="BS121">
        <v>0</v>
      </c>
      <c r="BT121">
        <v>1456</v>
      </c>
      <c r="BU121">
        <v>0</v>
      </c>
      <c r="BV121">
        <v>0</v>
      </c>
      <c r="BW121">
        <v>2</v>
      </c>
      <c r="BX121">
        <v>1</v>
      </c>
      <c r="BY121">
        <v>3</v>
      </c>
      <c r="BZ121">
        <v>1</v>
      </c>
      <c r="CA121" t="s">
        <v>97</v>
      </c>
      <c r="CB121">
        <f t="shared" si="60"/>
        <v>5</v>
      </c>
      <c r="CC121">
        <v>8</v>
      </c>
      <c r="CD121" t="s">
        <v>107</v>
      </c>
      <c r="CE121">
        <v>1</v>
      </c>
      <c r="CF121" t="s">
        <v>97</v>
      </c>
      <c r="CG121" t="s">
        <v>108</v>
      </c>
      <c r="CH121">
        <f t="shared" si="61"/>
        <v>6</v>
      </c>
      <c r="CI121">
        <v>2005</v>
      </c>
      <c r="CJ121" t="s">
        <v>157</v>
      </c>
      <c r="CK121">
        <f t="shared" si="62"/>
        <v>4</v>
      </c>
      <c r="CL121">
        <v>2</v>
      </c>
      <c r="CM121">
        <v>390</v>
      </c>
      <c r="CN121" t="s">
        <v>98</v>
      </c>
      <c r="CO121">
        <f t="shared" si="63"/>
        <v>4</v>
      </c>
      <c r="CP121" t="s">
        <v>98</v>
      </c>
      <c r="CQ121">
        <f t="shared" si="64"/>
        <v>4</v>
      </c>
      <c r="CR121" t="s">
        <v>105</v>
      </c>
      <c r="CS121">
        <f t="shared" si="65"/>
        <v>3</v>
      </c>
      <c r="CT121">
        <v>0</v>
      </c>
      <c r="CU121">
        <v>24</v>
      </c>
      <c r="CV121">
        <v>0</v>
      </c>
      <c r="CW121">
        <v>0</v>
      </c>
      <c r="CX121">
        <v>0</v>
      </c>
      <c r="CY121">
        <v>0</v>
      </c>
      <c r="CZ121" t="s">
        <v>83</v>
      </c>
      <c r="DA121" t="s">
        <v>83</v>
      </c>
      <c r="DB121">
        <f t="shared" si="66"/>
        <v>5</v>
      </c>
      <c r="DC121" t="s">
        <v>83</v>
      </c>
      <c r="DD121">
        <v>0</v>
      </c>
      <c r="DE121">
        <v>7</v>
      </c>
      <c r="DF121">
        <v>2006</v>
      </c>
      <c r="DG121">
        <f t="shared" si="69"/>
        <v>17</v>
      </c>
      <c r="DH121" t="s">
        <v>158</v>
      </c>
      <c r="DI121">
        <f t="shared" si="67"/>
        <v>8</v>
      </c>
      <c r="DJ121" t="s">
        <v>159</v>
      </c>
      <c r="DK121">
        <f t="shared" si="68"/>
        <v>6</v>
      </c>
      <c r="DL121">
        <v>163990</v>
      </c>
    </row>
    <row r="122" spans="1:116" x14ac:dyDescent="0.35">
      <c r="A122">
        <v>121</v>
      </c>
      <c r="B122">
        <v>80</v>
      </c>
      <c r="C122" t="s">
        <v>81</v>
      </c>
      <c r="D122">
        <f t="shared" si="35"/>
        <v>4</v>
      </c>
      <c r="E122" t="s">
        <v>83</v>
      </c>
      <c r="F122">
        <v>21453</v>
      </c>
      <c r="G122" t="s">
        <v>82</v>
      </c>
      <c r="H122">
        <f t="shared" si="36"/>
        <v>2</v>
      </c>
      <c r="I122" t="s">
        <v>83</v>
      </c>
      <c r="J122" t="str">
        <f t="shared" si="37"/>
        <v/>
      </c>
      <c r="K122" t="s">
        <v>120</v>
      </c>
      <c r="L122">
        <f t="shared" si="38"/>
        <v>2</v>
      </c>
      <c r="M122" t="s">
        <v>195</v>
      </c>
      <c r="N122">
        <f t="shared" si="39"/>
        <v>3</v>
      </c>
      <c r="O122" t="s">
        <v>86</v>
      </c>
      <c r="P122">
        <f t="shared" si="40"/>
        <v>4</v>
      </c>
      <c r="Q122" t="s">
        <v>166</v>
      </c>
      <c r="R122">
        <f t="shared" si="41"/>
        <v>1</v>
      </c>
      <c r="S122" t="s">
        <v>213</v>
      </c>
      <c r="T122">
        <f t="shared" si="42"/>
        <v>1</v>
      </c>
      <c r="U122" t="s">
        <v>205</v>
      </c>
      <c r="V122">
        <f t="shared" si="43"/>
        <v>1</v>
      </c>
      <c r="W122" t="s">
        <v>90</v>
      </c>
      <c r="X122">
        <f t="shared" si="44"/>
        <v>7</v>
      </c>
      <c r="Y122" t="s">
        <v>90</v>
      </c>
      <c r="Z122">
        <f t="shared" si="45"/>
        <v>7</v>
      </c>
      <c r="AA122" t="s">
        <v>91</v>
      </c>
      <c r="AB122">
        <f t="shared" si="46"/>
        <v>3</v>
      </c>
      <c r="AC122" t="s">
        <v>197</v>
      </c>
      <c r="AD122">
        <f t="shared" si="47"/>
        <v>3</v>
      </c>
      <c r="AE122">
        <v>6</v>
      </c>
      <c r="AF122">
        <v>5</v>
      </c>
      <c r="AG122">
        <v>1969</v>
      </c>
      <c r="AH122">
        <v>1969</v>
      </c>
      <c r="AI122" t="s">
        <v>214</v>
      </c>
      <c r="AJ122">
        <f t="shared" si="48"/>
        <v>1</v>
      </c>
      <c r="AK122" t="s">
        <v>215</v>
      </c>
      <c r="AL122">
        <f t="shared" si="49"/>
        <v>3</v>
      </c>
      <c r="AM122" t="s">
        <v>161</v>
      </c>
      <c r="AN122">
        <f t="shared" si="50"/>
        <v>3</v>
      </c>
      <c r="AO122" t="s">
        <v>161</v>
      </c>
      <c r="AP122" t="s">
        <v>117</v>
      </c>
      <c r="AQ122">
        <f t="shared" si="51"/>
        <v>2</v>
      </c>
      <c r="AR122">
        <v>0</v>
      </c>
      <c r="AS122" t="s">
        <v>98</v>
      </c>
      <c r="AT122">
        <f t="shared" si="52"/>
        <v>3</v>
      </c>
      <c r="AU122" t="s">
        <v>98</v>
      </c>
      <c r="AV122">
        <f t="shared" si="53"/>
        <v>3</v>
      </c>
      <c r="AW122" t="s">
        <v>118</v>
      </c>
      <c r="AX122">
        <f t="shared" si="54"/>
        <v>2</v>
      </c>
      <c r="AY122" t="s">
        <v>98</v>
      </c>
      <c r="AZ122">
        <f t="shared" si="55"/>
        <v>4</v>
      </c>
      <c r="BA122" t="s">
        <v>98</v>
      </c>
      <c r="BB122">
        <f t="shared" si="56"/>
        <v>4</v>
      </c>
      <c r="BC122" t="s">
        <v>97</v>
      </c>
      <c r="BD122" t="s">
        <v>119</v>
      </c>
      <c r="BE122">
        <f t="shared" si="57"/>
        <v>4</v>
      </c>
      <c r="BF122">
        <v>938</v>
      </c>
      <c r="BG122" t="s">
        <v>102</v>
      </c>
      <c r="BH122">
        <v>0</v>
      </c>
      <c r="BI122">
        <v>0</v>
      </c>
      <c r="BJ122">
        <v>938</v>
      </c>
      <c r="BK122" t="s">
        <v>103</v>
      </c>
      <c r="BL122">
        <f t="shared" si="58"/>
        <v>6</v>
      </c>
      <c r="BM122" t="s">
        <v>104</v>
      </c>
      <c r="BN122" t="s">
        <v>105</v>
      </c>
      <c r="BO122" t="s">
        <v>106</v>
      </c>
      <c r="BP122">
        <f t="shared" si="59"/>
        <v>6</v>
      </c>
      <c r="BQ122">
        <v>988</v>
      </c>
      <c r="BR122">
        <v>0</v>
      </c>
      <c r="BS122">
        <v>0</v>
      </c>
      <c r="BT122">
        <v>988</v>
      </c>
      <c r="BU122">
        <v>1</v>
      </c>
      <c r="BV122">
        <v>0</v>
      </c>
      <c r="BW122">
        <v>1</v>
      </c>
      <c r="BX122">
        <v>0</v>
      </c>
      <c r="BY122">
        <v>1</v>
      </c>
      <c r="BZ122">
        <v>1</v>
      </c>
      <c r="CA122" t="s">
        <v>98</v>
      </c>
      <c r="CB122">
        <f t="shared" si="60"/>
        <v>4</v>
      </c>
      <c r="CC122">
        <v>4</v>
      </c>
      <c r="CD122" t="s">
        <v>107</v>
      </c>
      <c r="CE122">
        <v>2</v>
      </c>
      <c r="CF122" t="s">
        <v>98</v>
      </c>
      <c r="CG122" t="s">
        <v>108</v>
      </c>
      <c r="CH122">
        <f t="shared" si="61"/>
        <v>6</v>
      </c>
      <c r="CI122">
        <v>1969</v>
      </c>
      <c r="CJ122" t="s">
        <v>102</v>
      </c>
      <c r="CK122">
        <f t="shared" si="62"/>
        <v>2</v>
      </c>
      <c r="CL122">
        <v>2</v>
      </c>
      <c r="CM122">
        <v>540</v>
      </c>
      <c r="CN122" t="s">
        <v>98</v>
      </c>
      <c r="CO122">
        <f t="shared" si="63"/>
        <v>4</v>
      </c>
      <c r="CP122" t="s">
        <v>98</v>
      </c>
      <c r="CQ122">
        <f t="shared" si="64"/>
        <v>4</v>
      </c>
      <c r="CR122" t="s">
        <v>105</v>
      </c>
      <c r="CS122">
        <f t="shared" si="65"/>
        <v>3</v>
      </c>
      <c r="CT122">
        <v>0</v>
      </c>
      <c r="CU122">
        <v>130</v>
      </c>
      <c r="CV122">
        <v>0</v>
      </c>
      <c r="CW122">
        <v>130</v>
      </c>
      <c r="CX122">
        <v>0</v>
      </c>
      <c r="CY122">
        <v>0</v>
      </c>
      <c r="CZ122" t="s">
        <v>83</v>
      </c>
      <c r="DA122" t="s">
        <v>83</v>
      </c>
      <c r="DB122">
        <f t="shared" si="66"/>
        <v>5</v>
      </c>
      <c r="DC122" t="s">
        <v>83</v>
      </c>
      <c r="DD122">
        <v>0</v>
      </c>
      <c r="DE122">
        <v>10</v>
      </c>
      <c r="DF122">
        <v>2006</v>
      </c>
      <c r="DG122">
        <f t="shared" si="69"/>
        <v>17</v>
      </c>
      <c r="DH122" t="s">
        <v>110</v>
      </c>
      <c r="DI122">
        <f t="shared" si="67"/>
        <v>4</v>
      </c>
      <c r="DJ122" t="s">
        <v>111</v>
      </c>
      <c r="DK122">
        <f t="shared" si="68"/>
        <v>5</v>
      </c>
      <c r="DL122">
        <v>180000</v>
      </c>
    </row>
    <row r="123" spans="1:116" x14ac:dyDescent="0.35">
      <c r="A123">
        <v>122</v>
      </c>
      <c r="B123">
        <v>50</v>
      </c>
      <c r="C123" t="s">
        <v>142</v>
      </c>
      <c r="D123">
        <f t="shared" si="35"/>
        <v>2</v>
      </c>
      <c r="E123">
        <v>50</v>
      </c>
      <c r="F123">
        <v>6060</v>
      </c>
      <c r="G123" t="s">
        <v>82</v>
      </c>
      <c r="H123">
        <f t="shared" si="36"/>
        <v>2</v>
      </c>
      <c r="I123" t="s">
        <v>83</v>
      </c>
      <c r="J123" t="str">
        <f t="shared" si="37"/>
        <v/>
      </c>
      <c r="K123" t="s">
        <v>84</v>
      </c>
      <c r="L123">
        <f t="shared" si="38"/>
        <v>1</v>
      </c>
      <c r="M123" t="s">
        <v>85</v>
      </c>
      <c r="N123">
        <f t="shared" si="39"/>
        <v>2</v>
      </c>
      <c r="O123" t="s">
        <v>86</v>
      </c>
      <c r="P123">
        <f t="shared" si="40"/>
        <v>4</v>
      </c>
      <c r="Q123" t="s">
        <v>87</v>
      </c>
      <c r="R123">
        <f t="shared" si="41"/>
        <v>4</v>
      </c>
      <c r="S123" t="s">
        <v>88</v>
      </c>
      <c r="T123">
        <f t="shared" si="42"/>
        <v>3</v>
      </c>
      <c r="U123" t="s">
        <v>176</v>
      </c>
      <c r="V123">
        <f t="shared" si="43"/>
        <v>3</v>
      </c>
      <c r="W123" t="s">
        <v>90</v>
      </c>
      <c r="X123">
        <f t="shared" si="44"/>
        <v>7</v>
      </c>
      <c r="Y123" t="s">
        <v>90</v>
      </c>
      <c r="Z123">
        <f t="shared" si="45"/>
        <v>7</v>
      </c>
      <c r="AA123" t="s">
        <v>91</v>
      </c>
      <c r="AB123">
        <f t="shared" si="46"/>
        <v>3</v>
      </c>
      <c r="AC123" t="s">
        <v>132</v>
      </c>
      <c r="AD123">
        <f t="shared" si="47"/>
        <v>1</v>
      </c>
      <c r="AE123">
        <v>4</v>
      </c>
      <c r="AF123">
        <v>5</v>
      </c>
      <c r="AG123">
        <v>1939</v>
      </c>
      <c r="AH123">
        <v>1950</v>
      </c>
      <c r="AI123" t="s">
        <v>93</v>
      </c>
      <c r="AJ123">
        <f t="shared" si="48"/>
        <v>5</v>
      </c>
      <c r="AK123" t="s">
        <v>94</v>
      </c>
      <c r="AL123">
        <f t="shared" si="49"/>
        <v>8</v>
      </c>
      <c r="AM123" t="s">
        <v>186</v>
      </c>
      <c r="AN123">
        <f t="shared" si="50"/>
        <v>6</v>
      </c>
      <c r="AO123" t="s">
        <v>186</v>
      </c>
      <c r="AP123" t="s">
        <v>117</v>
      </c>
      <c r="AQ123">
        <f t="shared" si="51"/>
        <v>2</v>
      </c>
      <c r="AR123">
        <v>0</v>
      </c>
      <c r="AS123" t="s">
        <v>98</v>
      </c>
      <c r="AT123">
        <f t="shared" si="52"/>
        <v>3</v>
      </c>
      <c r="AU123" t="s">
        <v>98</v>
      </c>
      <c r="AV123">
        <f t="shared" si="53"/>
        <v>3</v>
      </c>
      <c r="AW123" t="s">
        <v>99</v>
      </c>
      <c r="AX123">
        <f t="shared" si="54"/>
        <v>6</v>
      </c>
      <c r="AY123" t="s">
        <v>98</v>
      </c>
      <c r="AZ123">
        <f t="shared" si="55"/>
        <v>4</v>
      </c>
      <c r="BA123" t="s">
        <v>98</v>
      </c>
      <c r="BB123">
        <f t="shared" si="56"/>
        <v>4</v>
      </c>
      <c r="BC123" t="s">
        <v>100</v>
      </c>
      <c r="BD123" t="s">
        <v>102</v>
      </c>
      <c r="BE123">
        <f t="shared" si="57"/>
        <v>6</v>
      </c>
      <c r="BF123">
        <v>0</v>
      </c>
      <c r="BG123" t="s">
        <v>102</v>
      </c>
      <c r="BH123">
        <v>0</v>
      </c>
      <c r="BI123">
        <v>732</v>
      </c>
      <c r="BJ123">
        <v>732</v>
      </c>
      <c r="BK123" t="s">
        <v>103</v>
      </c>
      <c r="BL123">
        <f t="shared" si="58"/>
        <v>6</v>
      </c>
      <c r="BM123" t="s">
        <v>97</v>
      </c>
      <c r="BN123" t="s">
        <v>105</v>
      </c>
      <c r="BO123" t="s">
        <v>106</v>
      </c>
      <c r="BP123">
        <f t="shared" si="59"/>
        <v>6</v>
      </c>
      <c r="BQ123">
        <v>772</v>
      </c>
      <c r="BR123">
        <v>351</v>
      </c>
      <c r="BS123">
        <v>0</v>
      </c>
      <c r="BT123">
        <v>1123</v>
      </c>
      <c r="BU123">
        <v>0</v>
      </c>
      <c r="BV123">
        <v>0</v>
      </c>
      <c r="BW123">
        <v>1</v>
      </c>
      <c r="BX123">
        <v>0</v>
      </c>
      <c r="BY123">
        <v>3</v>
      </c>
      <c r="BZ123">
        <v>1</v>
      </c>
      <c r="CA123" t="s">
        <v>98</v>
      </c>
      <c r="CB123">
        <f t="shared" si="60"/>
        <v>4</v>
      </c>
      <c r="CC123">
        <v>4</v>
      </c>
      <c r="CD123" t="s">
        <v>107</v>
      </c>
      <c r="CE123">
        <v>0</v>
      </c>
      <c r="CF123" t="s">
        <v>83</v>
      </c>
      <c r="CG123" t="s">
        <v>127</v>
      </c>
      <c r="CH123">
        <f t="shared" si="61"/>
        <v>5</v>
      </c>
      <c r="CI123">
        <v>1979</v>
      </c>
      <c r="CJ123" t="s">
        <v>102</v>
      </c>
      <c r="CK123">
        <f t="shared" si="62"/>
        <v>2</v>
      </c>
      <c r="CL123">
        <v>1</v>
      </c>
      <c r="CM123">
        <v>264</v>
      </c>
      <c r="CN123" t="s">
        <v>98</v>
      </c>
      <c r="CO123">
        <f t="shared" si="63"/>
        <v>4</v>
      </c>
      <c r="CP123" t="s">
        <v>98</v>
      </c>
      <c r="CQ123">
        <f t="shared" si="64"/>
        <v>4</v>
      </c>
      <c r="CR123" t="s">
        <v>190</v>
      </c>
      <c r="CS123">
        <f t="shared" si="65"/>
        <v>1</v>
      </c>
      <c r="CT123">
        <v>0</v>
      </c>
      <c r="CU123">
        <v>0</v>
      </c>
      <c r="CV123">
        <v>140</v>
      </c>
      <c r="CW123">
        <v>0</v>
      </c>
      <c r="CX123">
        <v>0</v>
      </c>
      <c r="CY123">
        <v>0</v>
      </c>
      <c r="CZ123" t="s">
        <v>83</v>
      </c>
      <c r="DA123" t="s">
        <v>134</v>
      </c>
      <c r="DB123">
        <f t="shared" si="66"/>
        <v>3</v>
      </c>
      <c r="DC123" t="s">
        <v>83</v>
      </c>
      <c r="DD123">
        <v>0</v>
      </c>
      <c r="DE123">
        <v>6</v>
      </c>
      <c r="DF123">
        <v>2007</v>
      </c>
      <c r="DG123">
        <f t="shared" si="69"/>
        <v>16</v>
      </c>
      <c r="DH123" t="s">
        <v>110</v>
      </c>
      <c r="DI123">
        <f t="shared" si="67"/>
        <v>4</v>
      </c>
      <c r="DJ123" t="s">
        <v>111</v>
      </c>
      <c r="DK123">
        <f t="shared" si="68"/>
        <v>5</v>
      </c>
      <c r="DL123">
        <v>100000</v>
      </c>
    </row>
    <row r="124" spans="1:116" x14ac:dyDescent="0.35">
      <c r="A124">
        <v>123</v>
      </c>
      <c r="B124">
        <v>20</v>
      </c>
      <c r="C124" t="s">
        <v>81</v>
      </c>
      <c r="D124">
        <f t="shared" si="35"/>
        <v>4</v>
      </c>
      <c r="E124">
        <v>75</v>
      </c>
      <c r="F124">
        <v>9464</v>
      </c>
      <c r="G124" t="s">
        <v>82</v>
      </c>
      <c r="H124">
        <f t="shared" si="36"/>
        <v>2</v>
      </c>
      <c r="I124" t="s">
        <v>83</v>
      </c>
      <c r="J124" t="str">
        <f t="shared" si="37"/>
        <v/>
      </c>
      <c r="K124" t="s">
        <v>84</v>
      </c>
      <c r="L124">
        <f t="shared" si="38"/>
        <v>1</v>
      </c>
      <c r="M124" t="s">
        <v>85</v>
      </c>
      <c r="N124">
        <f t="shared" si="39"/>
        <v>2</v>
      </c>
      <c r="O124" t="s">
        <v>86</v>
      </c>
      <c r="P124">
        <f t="shared" si="40"/>
        <v>4</v>
      </c>
      <c r="Q124" t="s">
        <v>122</v>
      </c>
      <c r="R124">
        <f t="shared" si="41"/>
        <v>2</v>
      </c>
      <c r="S124" t="s">
        <v>88</v>
      </c>
      <c r="T124">
        <f t="shared" si="42"/>
        <v>3</v>
      </c>
      <c r="U124" t="s">
        <v>162</v>
      </c>
      <c r="V124">
        <f t="shared" si="43"/>
        <v>7</v>
      </c>
      <c r="W124" t="s">
        <v>90</v>
      </c>
      <c r="X124">
        <f t="shared" si="44"/>
        <v>7</v>
      </c>
      <c r="Y124" t="s">
        <v>90</v>
      </c>
      <c r="Z124">
        <f t="shared" si="45"/>
        <v>7</v>
      </c>
      <c r="AA124" t="s">
        <v>91</v>
      </c>
      <c r="AB124">
        <f t="shared" si="46"/>
        <v>3</v>
      </c>
      <c r="AC124" t="s">
        <v>115</v>
      </c>
      <c r="AD124">
        <f t="shared" si="47"/>
        <v>4</v>
      </c>
      <c r="AE124">
        <v>6</v>
      </c>
      <c r="AF124">
        <v>7</v>
      </c>
      <c r="AG124">
        <v>1958</v>
      </c>
      <c r="AH124">
        <v>1958</v>
      </c>
      <c r="AI124" t="s">
        <v>152</v>
      </c>
      <c r="AJ124">
        <f t="shared" si="48"/>
        <v>6</v>
      </c>
      <c r="AK124" t="s">
        <v>94</v>
      </c>
      <c r="AL124">
        <f t="shared" si="49"/>
        <v>8</v>
      </c>
      <c r="AM124" t="s">
        <v>116</v>
      </c>
      <c r="AN124">
        <f t="shared" si="50"/>
        <v>10</v>
      </c>
      <c r="AO124" t="s">
        <v>116</v>
      </c>
      <c r="AP124" t="s">
        <v>96</v>
      </c>
      <c r="AQ124">
        <f t="shared" si="51"/>
        <v>4</v>
      </c>
      <c r="AR124">
        <v>135</v>
      </c>
      <c r="AS124" t="s">
        <v>98</v>
      </c>
      <c r="AT124">
        <f t="shared" si="52"/>
        <v>3</v>
      </c>
      <c r="AU124" t="s">
        <v>97</v>
      </c>
      <c r="AV124">
        <f t="shared" si="53"/>
        <v>4</v>
      </c>
      <c r="AW124" t="s">
        <v>118</v>
      </c>
      <c r="AX124">
        <f t="shared" si="54"/>
        <v>2</v>
      </c>
      <c r="AY124" t="s">
        <v>98</v>
      </c>
      <c r="AZ124">
        <f t="shared" si="55"/>
        <v>4</v>
      </c>
      <c r="BA124" t="s">
        <v>98</v>
      </c>
      <c r="BB124">
        <f t="shared" si="56"/>
        <v>4</v>
      </c>
      <c r="BC124" t="s">
        <v>100</v>
      </c>
      <c r="BD124" t="s">
        <v>141</v>
      </c>
      <c r="BE124">
        <f t="shared" si="57"/>
        <v>3</v>
      </c>
      <c r="BF124">
        <v>570</v>
      </c>
      <c r="BG124" t="s">
        <v>102</v>
      </c>
      <c r="BH124">
        <v>0</v>
      </c>
      <c r="BI124">
        <v>510</v>
      </c>
      <c r="BJ124">
        <v>1080</v>
      </c>
      <c r="BK124" t="s">
        <v>103</v>
      </c>
      <c r="BL124">
        <f t="shared" si="58"/>
        <v>6</v>
      </c>
      <c r="BM124" t="s">
        <v>97</v>
      </c>
      <c r="BN124" t="s">
        <v>105</v>
      </c>
      <c r="BO124" t="s">
        <v>106</v>
      </c>
      <c r="BP124">
        <f t="shared" si="59"/>
        <v>6</v>
      </c>
      <c r="BQ124">
        <v>1080</v>
      </c>
      <c r="BR124">
        <v>0</v>
      </c>
      <c r="BS124">
        <v>0</v>
      </c>
      <c r="BT124">
        <v>1080</v>
      </c>
      <c r="BU124">
        <v>0</v>
      </c>
      <c r="BV124">
        <v>0</v>
      </c>
      <c r="BW124">
        <v>1</v>
      </c>
      <c r="BX124">
        <v>0</v>
      </c>
      <c r="BY124">
        <v>3</v>
      </c>
      <c r="BZ124">
        <v>1</v>
      </c>
      <c r="CA124" t="s">
        <v>98</v>
      </c>
      <c r="CB124">
        <f t="shared" si="60"/>
        <v>4</v>
      </c>
      <c r="CC124">
        <v>5</v>
      </c>
      <c r="CD124" t="s">
        <v>107</v>
      </c>
      <c r="CE124">
        <v>0</v>
      </c>
      <c r="CF124" t="s">
        <v>83</v>
      </c>
      <c r="CG124" t="s">
        <v>108</v>
      </c>
      <c r="CH124">
        <f t="shared" si="61"/>
        <v>6</v>
      </c>
      <c r="CI124">
        <v>1958</v>
      </c>
      <c r="CJ124" t="s">
        <v>102</v>
      </c>
      <c r="CK124">
        <f t="shared" si="62"/>
        <v>2</v>
      </c>
      <c r="CL124">
        <v>1</v>
      </c>
      <c r="CM124">
        <v>288</v>
      </c>
      <c r="CN124" t="s">
        <v>98</v>
      </c>
      <c r="CO124">
        <f t="shared" si="63"/>
        <v>4</v>
      </c>
      <c r="CP124" t="s">
        <v>98</v>
      </c>
      <c r="CQ124">
        <f t="shared" si="64"/>
        <v>4</v>
      </c>
      <c r="CR124" t="s">
        <v>105</v>
      </c>
      <c r="CS124">
        <f t="shared" si="65"/>
        <v>3</v>
      </c>
      <c r="CT124">
        <v>0</v>
      </c>
      <c r="CU124">
        <v>0</v>
      </c>
      <c r="CV124">
        <v>0</v>
      </c>
      <c r="CW124">
        <v>0</v>
      </c>
      <c r="CX124">
        <v>130</v>
      </c>
      <c r="CY124">
        <v>0</v>
      </c>
      <c r="CZ124" t="s">
        <v>83</v>
      </c>
      <c r="DA124" t="s">
        <v>83</v>
      </c>
      <c r="DB124">
        <f t="shared" si="66"/>
        <v>5</v>
      </c>
      <c r="DC124" t="s">
        <v>83</v>
      </c>
      <c r="DD124">
        <v>0</v>
      </c>
      <c r="DE124">
        <v>6</v>
      </c>
      <c r="DF124">
        <v>2008</v>
      </c>
      <c r="DG124">
        <f t="shared" si="69"/>
        <v>15</v>
      </c>
      <c r="DH124" t="s">
        <v>110</v>
      </c>
      <c r="DI124">
        <f t="shared" si="67"/>
        <v>4</v>
      </c>
      <c r="DJ124" t="s">
        <v>111</v>
      </c>
      <c r="DK124">
        <f t="shared" si="68"/>
        <v>5</v>
      </c>
      <c r="DL124">
        <v>136000</v>
      </c>
    </row>
    <row r="125" spans="1:116" x14ac:dyDescent="0.35">
      <c r="A125">
        <v>124</v>
      </c>
      <c r="B125">
        <v>120</v>
      </c>
      <c r="C125" t="s">
        <v>81</v>
      </c>
      <c r="D125">
        <f t="shared" si="35"/>
        <v>4</v>
      </c>
      <c r="E125">
        <v>55</v>
      </c>
      <c r="F125">
        <v>7892</v>
      </c>
      <c r="G125" t="s">
        <v>82</v>
      </c>
      <c r="H125">
        <f t="shared" si="36"/>
        <v>2</v>
      </c>
      <c r="I125" t="s">
        <v>83</v>
      </c>
      <c r="J125" t="str">
        <f t="shared" si="37"/>
        <v/>
      </c>
      <c r="K125" t="s">
        <v>84</v>
      </c>
      <c r="L125">
        <f t="shared" si="38"/>
        <v>1</v>
      </c>
      <c r="M125" t="s">
        <v>85</v>
      </c>
      <c r="N125">
        <f t="shared" si="39"/>
        <v>2</v>
      </c>
      <c r="O125" t="s">
        <v>86</v>
      </c>
      <c r="P125">
        <f t="shared" si="40"/>
        <v>4</v>
      </c>
      <c r="Q125" t="s">
        <v>87</v>
      </c>
      <c r="R125">
        <f t="shared" si="41"/>
        <v>4</v>
      </c>
      <c r="S125" t="s">
        <v>88</v>
      </c>
      <c r="T125">
        <f t="shared" si="42"/>
        <v>3</v>
      </c>
      <c r="U125" t="s">
        <v>170</v>
      </c>
      <c r="V125">
        <f t="shared" si="43"/>
        <v>15</v>
      </c>
      <c r="W125" t="s">
        <v>90</v>
      </c>
      <c r="X125">
        <f t="shared" si="44"/>
        <v>7</v>
      </c>
      <c r="Y125" t="s">
        <v>90</v>
      </c>
      <c r="Z125">
        <f t="shared" si="45"/>
        <v>7</v>
      </c>
      <c r="AA125" t="s">
        <v>179</v>
      </c>
      <c r="AB125">
        <f t="shared" si="46"/>
        <v>4</v>
      </c>
      <c r="AC125" t="s">
        <v>115</v>
      </c>
      <c r="AD125">
        <f t="shared" si="47"/>
        <v>4</v>
      </c>
      <c r="AE125">
        <v>6</v>
      </c>
      <c r="AF125">
        <v>5</v>
      </c>
      <c r="AG125">
        <v>1993</v>
      </c>
      <c r="AH125">
        <v>1993</v>
      </c>
      <c r="AI125" t="s">
        <v>93</v>
      </c>
      <c r="AJ125">
        <f t="shared" si="48"/>
        <v>5</v>
      </c>
      <c r="AK125" t="s">
        <v>94</v>
      </c>
      <c r="AL125">
        <f t="shared" si="49"/>
        <v>8</v>
      </c>
      <c r="AM125" t="s">
        <v>161</v>
      </c>
      <c r="AN125">
        <f t="shared" si="50"/>
        <v>3</v>
      </c>
      <c r="AO125" t="s">
        <v>161</v>
      </c>
      <c r="AP125" t="s">
        <v>117</v>
      </c>
      <c r="AQ125">
        <f t="shared" si="51"/>
        <v>2</v>
      </c>
      <c r="AR125">
        <v>0</v>
      </c>
      <c r="AS125" t="s">
        <v>97</v>
      </c>
      <c r="AT125">
        <f t="shared" si="52"/>
        <v>4</v>
      </c>
      <c r="AU125" t="s">
        <v>98</v>
      </c>
      <c r="AV125">
        <f t="shared" si="53"/>
        <v>3</v>
      </c>
      <c r="AW125" t="s">
        <v>99</v>
      </c>
      <c r="AX125">
        <f t="shared" si="54"/>
        <v>6</v>
      </c>
      <c r="AY125" t="s">
        <v>97</v>
      </c>
      <c r="AZ125">
        <f t="shared" si="55"/>
        <v>5</v>
      </c>
      <c r="BA125" t="s">
        <v>98</v>
      </c>
      <c r="BB125">
        <f t="shared" si="56"/>
        <v>4</v>
      </c>
      <c r="BC125" t="s">
        <v>100</v>
      </c>
      <c r="BD125" t="s">
        <v>101</v>
      </c>
      <c r="BE125">
        <f t="shared" si="57"/>
        <v>7</v>
      </c>
      <c r="BF125">
        <v>300</v>
      </c>
      <c r="BG125" t="s">
        <v>102</v>
      </c>
      <c r="BH125">
        <v>0</v>
      </c>
      <c r="BI125">
        <v>899</v>
      </c>
      <c r="BJ125">
        <v>1199</v>
      </c>
      <c r="BK125" t="s">
        <v>103</v>
      </c>
      <c r="BL125">
        <f t="shared" si="58"/>
        <v>6</v>
      </c>
      <c r="BM125" t="s">
        <v>104</v>
      </c>
      <c r="BN125" t="s">
        <v>105</v>
      </c>
      <c r="BO125" t="s">
        <v>106</v>
      </c>
      <c r="BP125">
        <f t="shared" si="59"/>
        <v>6</v>
      </c>
      <c r="BQ125">
        <v>1199</v>
      </c>
      <c r="BR125">
        <v>0</v>
      </c>
      <c r="BS125">
        <v>0</v>
      </c>
      <c r="BT125">
        <v>1199</v>
      </c>
      <c r="BU125">
        <v>0</v>
      </c>
      <c r="BV125">
        <v>0</v>
      </c>
      <c r="BW125">
        <v>2</v>
      </c>
      <c r="BX125">
        <v>0</v>
      </c>
      <c r="BY125">
        <v>2</v>
      </c>
      <c r="BZ125">
        <v>1</v>
      </c>
      <c r="CA125" t="s">
        <v>97</v>
      </c>
      <c r="CB125">
        <f t="shared" si="60"/>
        <v>5</v>
      </c>
      <c r="CC125">
        <v>5</v>
      </c>
      <c r="CD125" t="s">
        <v>107</v>
      </c>
      <c r="CE125">
        <v>0</v>
      </c>
      <c r="CF125" t="s">
        <v>83</v>
      </c>
      <c r="CG125" t="s">
        <v>108</v>
      </c>
      <c r="CH125">
        <f t="shared" si="61"/>
        <v>6</v>
      </c>
      <c r="CI125">
        <v>1993</v>
      </c>
      <c r="CJ125" t="s">
        <v>109</v>
      </c>
      <c r="CK125">
        <f t="shared" si="62"/>
        <v>3</v>
      </c>
      <c r="CL125">
        <v>2</v>
      </c>
      <c r="CM125">
        <v>530</v>
      </c>
      <c r="CN125" t="s">
        <v>98</v>
      </c>
      <c r="CO125">
        <f t="shared" si="63"/>
        <v>4</v>
      </c>
      <c r="CP125" t="s">
        <v>98</v>
      </c>
      <c r="CQ125">
        <f t="shared" si="64"/>
        <v>4</v>
      </c>
      <c r="CR125" t="s">
        <v>105</v>
      </c>
      <c r="CS125">
        <f t="shared" si="65"/>
        <v>3</v>
      </c>
      <c r="CT125">
        <v>0</v>
      </c>
      <c r="CU125">
        <v>63</v>
      </c>
      <c r="CV125">
        <v>0</v>
      </c>
      <c r="CW125">
        <v>0</v>
      </c>
      <c r="CX125">
        <v>0</v>
      </c>
      <c r="CY125">
        <v>0</v>
      </c>
      <c r="CZ125" t="s">
        <v>83</v>
      </c>
      <c r="DA125" t="s">
        <v>83</v>
      </c>
      <c r="DB125">
        <f t="shared" si="66"/>
        <v>5</v>
      </c>
      <c r="DC125" t="s">
        <v>83</v>
      </c>
      <c r="DD125">
        <v>0</v>
      </c>
      <c r="DE125">
        <v>3</v>
      </c>
      <c r="DF125">
        <v>2008</v>
      </c>
      <c r="DG125">
        <f t="shared" si="69"/>
        <v>15</v>
      </c>
      <c r="DH125" t="s">
        <v>110</v>
      </c>
      <c r="DI125">
        <f t="shared" si="67"/>
        <v>4</v>
      </c>
      <c r="DJ125" t="s">
        <v>111</v>
      </c>
      <c r="DK125">
        <f t="shared" si="68"/>
        <v>5</v>
      </c>
      <c r="DL125">
        <v>153900</v>
      </c>
    </row>
    <row r="126" spans="1:116" x14ac:dyDescent="0.35">
      <c r="A126">
        <v>125</v>
      </c>
      <c r="B126">
        <v>20</v>
      </c>
      <c r="C126" t="s">
        <v>81</v>
      </c>
      <c r="D126">
        <f t="shared" si="35"/>
        <v>4</v>
      </c>
      <c r="E126">
        <v>48</v>
      </c>
      <c r="F126">
        <v>17043</v>
      </c>
      <c r="G126" t="s">
        <v>82</v>
      </c>
      <c r="H126">
        <f t="shared" si="36"/>
        <v>2</v>
      </c>
      <c r="I126" t="s">
        <v>83</v>
      </c>
      <c r="J126" t="str">
        <f t="shared" si="37"/>
        <v/>
      </c>
      <c r="K126" t="s">
        <v>120</v>
      </c>
      <c r="L126">
        <f t="shared" si="38"/>
        <v>2</v>
      </c>
      <c r="M126" t="s">
        <v>85</v>
      </c>
      <c r="N126">
        <f t="shared" si="39"/>
        <v>2</v>
      </c>
      <c r="O126" t="s">
        <v>86</v>
      </c>
      <c r="P126">
        <f t="shared" si="40"/>
        <v>4</v>
      </c>
      <c r="Q126" t="s">
        <v>166</v>
      </c>
      <c r="R126">
        <f t="shared" si="41"/>
        <v>1</v>
      </c>
      <c r="S126" t="s">
        <v>88</v>
      </c>
      <c r="T126">
        <f t="shared" si="42"/>
        <v>3</v>
      </c>
      <c r="U126" t="s">
        <v>138</v>
      </c>
      <c r="V126">
        <f t="shared" si="43"/>
        <v>10</v>
      </c>
      <c r="W126" t="s">
        <v>90</v>
      </c>
      <c r="X126">
        <f t="shared" si="44"/>
        <v>7</v>
      </c>
      <c r="Y126" t="s">
        <v>90</v>
      </c>
      <c r="Z126">
        <f t="shared" si="45"/>
        <v>7</v>
      </c>
      <c r="AA126" t="s">
        <v>91</v>
      </c>
      <c r="AB126">
        <f t="shared" si="46"/>
        <v>3</v>
      </c>
      <c r="AC126" t="s">
        <v>115</v>
      </c>
      <c r="AD126">
        <f t="shared" si="47"/>
        <v>4</v>
      </c>
      <c r="AE126">
        <v>6</v>
      </c>
      <c r="AF126">
        <v>5</v>
      </c>
      <c r="AG126">
        <v>1979</v>
      </c>
      <c r="AH126">
        <v>1998</v>
      </c>
      <c r="AI126" t="s">
        <v>93</v>
      </c>
      <c r="AJ126">
        <f t="shared" si="48"/>
        <v>5</v>
      </c>
      <c r="AK126" t="s">
        <v>94</v>
      </c>
      <c r="AL126">
        <f t="shared" si="49"/>
        <v>8</v>
      </c>
      <c r="AM126" t="s">
        <v>140</v>
      </c>
      <c r="AN126">
        <f t="shared" si="50"/>
        <v>9</v>
      </c>
      <c r="AO126" t="s">
        <v>140</v>
      </c>
      <c r="AP126" t="s">
        <v>117</v>
      </c>
      <c r="AQ126">
        <f t="shared" si="51"/>
        <v>2</v>
      </c>
      <c r="AR126">
        <v>0</v>
      </c>
      <c r="AS126" t="s">
        <v>98</v>
      </c>
      <c r="AT126">
        <f t="shared" si="52"/>
        <v>3</v>
      </c>
      <c r="AU126" t="s">
        <v>97</v>
      </c>
      <c r="AV126">
        <f t="shared" si="53"/>
        <v>4</v>
      </c>
      <c r="AW126" t="s">
        <v>118</v>
      </c>
      <c r="AX126">
        <f t="shared" si="54"/>
        <v>2</v>
      </c>
      <c r="AY126" t="s">
        <v>97</v>
      </c>
      <c r="AZ126">
        <f t="shared" si="55"/>
        <v>5</v>
      </c>
      <c r="BA126" t="s">
        <v>147</v>
      </c>
      <c r="BB126">
        <f t="shared" si="56"/>
        <v>3</v>
      </c>
      <c r="BC126" t="s">
        <v>100</v>
      </c>
      <c r="BD126" t="s">
        <v>102</v>
      </c>
      <c r="BE126">
        <f t="shared" si="57"/>
        <v>6</v>
      </c>
      <c r="BF126">
        <v>0</v>
      </c>
      <c r="BG126" t="s">
        <v>102</v>
      </c>
      <c r="BH126">
        <v>0</v>
      </c>
      <c r="BI126">
        <v>1362</v>
      </c>
      <c r="BJ126">
        <v>1362</v>
      </c>
      <c r="BK126" t="s">
        <v>103</v>
      </c>
      <c r="BL126">
        <f t="shared" si="58"/>
        <v>6</v>
      </c>
      <c r="BM126" t="s">
        <v>98</v>
      </c>
      <c r="BN126" t="s">
        <v>105</v>
      </c>
      <c r="BO126" t="s">
        <v>106</v>
      </c>
      <c r="BP126">
        <f t="shared" si="59"/>
        <v>6</v>
      </c>
      <c r="BQ126">
        <v>1586</v>
      </c>
      <c r="BR126">
        <v>0</v>
      </c>
      <c r="BS126">
        <v>0</v>
      </c>
      <c r="BT126">
        <v>1586</v>
      </c>
      <c r="BU126">
        <v>0</v>
      </c>
      <c r="BV126">
        <v>0</v>
      </c>
      <c r="BW126">
        <v>2</v>
      </c>
      <c r="BX126">
        <v>0</v>
      </c>
      <c r="BY126">
        <v>3</v>
      </c>
      <c r="BZ126">
        <v>1</v>
      </c>
      <c r="CA126" t="s">
        <v>98</v>
      </c>
      <c r="CB126">
        <f t="shared" si="60"/>
        <v>4</v>
      </c>
      <c r="CC126">
        <v>7</v>
      </c>
      <c r="CD126" t="s">
        <v>107</v>
      </c>
      <c r="CE126">
        <v>1</v>
      </c>
      <c r="CF126" t="s">
        <v>98</v>
      </c>
      <c r="CG126" t="s">
        <v>108</v>
      </c>
      <c r="CH126">
        <f t="shared" si="61"/>
        <v>6</v>
      </c>
      <c r="CI126">
        <v>1979</v>
      </c>
      <c r="CJ126" t="s">
        <v>102</v>
      </c>
      <c r="CK126">
        <f t="shared" si="62"/>
        <v>2</v>
      </c>
      <c r="CL126">
        <v>2</v>
      </c>
      <c r="CM126">
        <v>435</v>
      </c>
      <c r="CN126" t="s">
        <v>98</v>
      </c>
      <c r="CO126">
        <f t="shared" si="63"/>
        <v>4</v>
      </c>
      <c r="CP126" t="s">
        <v>98</v>
      </c>
      <c r="CQ126">
        <f t="shared" si="64"/>
        <v>4</v>
      </c>
      <c r="CR126" t="s">
        <v>105</v>
      </c>
      <c r="CS126">
        <f t="shared" si="65"/>
        <v>3</v>
      </c>
      <c r="CT126">
        <v>192</v>
      </c>
      <c r="CU126">
        <v>0</v>
      </c>
      <c r="CV126">
        <v>0</v>
      </c>
      <c r="CW126">
        <v>0</v>
      </c>
      <c r="CX126">
        <v>0</v>
      </c>
      <c r="CY126">
        <v>0</v>
      </c>
      <c r="CZ126" t="s">
        <v>83</v>
      </c>
      <c r="DA126" t="s">
        <v>83</v>
      </c>
      <c r="DB126">
        <f t="shared" si="66"/>
        <v>5</v>
      </c>
      <c r="DC126" t="s">
        <v>83</v>
      </c>
      <c r="DD126">
        <v>0</v>
      </c>
      <c r="DE126">
        <v>1</v>
      </c>
      <c r="DF126">
        <v>2009</v>
      </c>
      <c r="DG126">
        <f t="shared" si="69"/>
        <v>14</v>
      </c>
      <c r="DH126" t="s">
        <v>110</v>
      </c>
      <c r="DI126">
        <f t="shared" si="67"/>
        <v>4</v>
      </c>
      <c r="DJ126" t="s">
        <v>111</v>
      </c>
      <c r="DK126">
        <f t="shared" si="68"/>
        <v>5</v>
      </c>
      <c r="DL126">
        <v>181000</v>
      </c>
    </row>
    <row r="127" spans="1:116" x14ac:dyDescent="0.35">
      <c r="A127">
        <v>126</v>
      </c>
      <c r="B127">
        <v>190</v>
      </c>
      <c r="C127" t="s">
        <v>142</v>
      </c>
      <c r="D127">
        <f t="shared" si="35"/>
        <v>2</v>
      </c>
      <c r="E127">
        <v>60</v>
      </c>
      <c r="F127">
        <v>6780</v>
      </c>
      <c r="G127" t="s">
        <v>82</v>
      </c>
      <c r="H127">
        <f t="shared" si="36"/>
        <v>2</v>
      </c>
      <c r="I127" t="s">
        <v>83</v>
      </c>
      <c r="J127" t="str">
        <f t="shared" si="37"/>
        <v/>
      </c>
      <c r="K127" t="s">
        <v>84</v>
      </c>
      <c r="L127">
        <f t="shared" si="38"/>
        <v>1</v>
      </c>
      <c r="M127" t="s">
        <v>85</v>
      </c>
      <c r="N127">
        <f t="shared" si="39"/>
        <v>2</v>
      </c>
      <c r="O127" t="s">
        <v>86</v>
      </c>
      <c r="P127">
        <f t="shared" si="40"/>
        <v>4</v>
      </c>
      <c r="Q127" t="s">
        <v>87</v>
      </c>
      <c r="R127">
        <f t="shared" si="41"/>
        <v>4</v>
      </c>
      <c r="S127" t="s">
        <v>88</v>
      </c>
      <c r="T127">
        <f t="shared" si="42"/>
        <v>3</v>
      </c>
      <c r="U127" t="s">
        <v>176</v>
      </c>
      <c r="V127">
        <f t="shared" si="43"/>
        <v>3</v>
      </c>
      <c r="W127" t="s">
        <v>90</v>
      </c>
      <c r="X127">
        <f t="shared" si="44"/>
        <v>7</v>
      </c>
      <c r="Y127" t="s">
        <v>90</v>
      </c>
      <c r="Z127">
        <f t="shared" si="45"/>
        <v>7</v>
      </c>
      <c r="AA127" t="s">
        <v>149</v>
      </c>
      <c r="AB127">
        <f t="shared" si="46"/>
        <v>1</v>
      </c>
      <c r="AC127" t="s">
        <v>132</v>
      </c>
      <c r="AD127">
        <f t="shared" si="47"/>
        <v>1</v>
      </c>
      <c r="AE127">
        <v>6</v>
      </c>
      <c r="AF127">
        <v>8</v>
      </c>
      <c r="AG127">
        <v>1935</v>
      </c>
      <c r="AH127">
        <v>1982</v>
      </c>
      <c r="AI127" t="s">
        <v>93</v>
      </c>
      <c r="AJ127">
        <f t="shared" si="48"/>
        <v>5</v>
      </c>
      <c r="AK127" t="s">
        <v>94</v>
      </c>
      <c r="AL127">
        <f t="shared" si="49"/>
        <v>8</v>
      </c>
      <c r="AM127" t="s">
        <v>124</v>
      </c>
      <c r="AN127">
        <f t="shared" si="50"/>
        <v>4</v>
      </c>
      <c r="AO127" t="s">
        <v>124</v>
      </c>
      <c r="AP127" t="s">
        <v>117</v>
      </c>
      <c r="AQ127">
        <f t="shared" si="51"/>
        <v>2</v>
      </c>
      <c r="AR127">
        <v>0</v>
      </c>
      <c r="AS127" t="s">
        <v>98</v>
      </c>
      <c r="AT127">
        <f t="shared" si="52"/>
        <v>3</v>
      </c>
      <c r="AU127" t="s">
        <v>147</v>
      </c>
      <c r="AV127">
        <f t="shared" si="53"/>
        <v>2</v>
      </c>
      <c r="AW127" t="s">
        <v>118</v>
      </c>
      <c r="AX127">
        <f t="shared" si="54"/>
        <v>2</v>
      </c>
      <c r="AY127" t="s">
        <v>98</v>
      </c>
      <c r="AZ127">
        <f t="shared" si="55"/>
        <v>4</v>
      </c>
      <c r="BA127" t="s">
        <v>98</v>
      </c>
      <c r="BB127">
        <f t="shared" si="56"/>
        <v>4</v>
      </c>
      <c r="BC127" t="s">
        <v>130</v>
      </c>
      <c r="BD127" t="s">
        <v>101</v>
      </c>
      <c r="BE127">
        <f t="shared" si="57"/>
        <v>7</v>
      </c>
      <c r="BF127">
        <v>490</v>
      </c>
      <c r="BG127" t="s">
        <v>102</v>
      </c>
      <c r="BH127">
        <v>0</v>
      </c>
      <c r="BI127">
        <v>30</v>
      </c>
      <c r="BJ127">
        <v>520</v>
      </c>
      <c r="BK127" t="s">
        <v>103</v>
      </c>
      <c r="BL127">
        <f t="shared" si="58"/>
        <v>6</v>
      </c>
      <c r="BM127" t="s">
        <v>97</v>
      </c>
      <c r="BN127" t="s">
        <v>177</v>
      </c>
      <c r="BO127" t="s">
        <v>106</v>
      </c>
      <c r="BP127">
        <f t="shared" si="59"/>
        <v>6</v>
      </c>
      <c r="BQ127">
        <v>520</v>
      </c>
      <c r="BR127">
        <v>0</v>
      </c>
      <c r="BS127">
        <v>234</v>
      </c>
      <c r="BT127">
        <v>754</v>
      </c>
      <c r="BU127">
        <v>1</v>
      </c>
      <c r="BV127">
        <v>0</v>
      </c>
      <c r="BW127">
        <v>1</v>
      </c>
      <c r="BX127">
        <v>0</v>
      </c>
      <c r="BY127">
        <v>2</v>
      </c>
      <c r="BZ127">
        <v>1</v>
      </c>
      <c r="CA127" t="s">
        <v>98</v>
      </c>
      <c r="CB127">
        <f t="shared" si="60"/>
        <v>4</v>
      </c>
      <c r="CC127">
        <v>5</v>
      </c>
      <c r="CD127" t="s">
        <v>107</v>
      </c>
      <c r="CE127">
        <v>0</v>
      </c>
      <c r="CF127" t="s">
        <v>83</v>
      </c>
      <c r="CG127" t="s">
        <v>83</v>
      </c>
      <c r="CH127">
        <f t="shared" si="61"/>
        <v>3</v>
      </c>
      <c r="CI127" t="s">
        <v>83</v>
      </c>
      <c r="CJ127" t="s">
        <v>83</v>
      </c>
      <c r="CK127">
        <f t="shared" si="62"/>
        <v>1</v>
      </c>
      <c r="CL127">
        <v>0</v>
      </c>
      <c r="CM127">
        <v>0</v>
      </c>
      <c r="CN127" t="s">
        <v>83</v>
      </c>
      <c r="CO127">
        <f t="shared" si="63"/>
        <v>1</v>
      </c>
      <c r="CP127" t="s">
        <v>83</v>
      </c>
      <c r="CQ127">
        <f t="shared" si="64"/>
        <v>1</v>
      </c>
      <c r="CR127" t="s">
        <v>177</v>
      </c>
      <c r="CS127">
        <f t="shared" si="65"/>
        <v>2</v>
      </c>
      <c r="CT127">
        <v>53</v>
      </c>
      <c r="CU127">
        <v>0</v>
      </c>
      <c r="CV127">
        <v>0</v>
      </c>
      <c r="CW127">
        <v>0</v>
      </c>
      <c r="CX127">
        <v>0</v>
      </c>
      <c r="CY127">
        <v>0</v>
      </c>
      <c r="CZ127" t="s">
        <v>83</v>
      </c>
      <c r="DA127" t="s">
        <v>83</v>
      </c>
      <c r="DB127">
        <f t="shared" si="66"/>
        <v>5</v>
      </c>
      <c r="DC127" t="s">
        <v>83</v>
      </c>
      <c r="DD127">
        <v>0</v>
      </c>
      <c r="DE127">
        <v>6</v>
      </c>
      <c r="DF127">
        <v>2006</v>
      </c>
      <c r="DG127">
        <f t="shared" si="69"/>
        <v>17</v>
      </c>
      <c r="DH127" t="s">
        <v>110</v>
      </c>
      <c r="DI127">
        <f t="shared" si="67"/>
        <v>4</v>
      </c>
      <c r="DJ127" t="s">
        <v>111</v>
      </c>
      <c r="DK127">
        <f t="shared" si="68"/>
        <v>5</v>
      </c>
      <c r="DL127">
        <v>84500</v>
      </c>
    </row>
    <row r="128" spans="1:116" x14ac:dyDescent="0.35">
      <c r="A128">
        <v>127</v>
      </c>
      <c r="B128">
        <v>120</v>
      </c>
      <c r="C128" t="s">
        <v>81</v>
      </c>
      <c r="D128">
        <f t="shared" si="35"/>
        <v>4</v>
      </c>
      <c r="E128" t="s">
        <v>83</v>
      </c>
      <c r="F128">
        <v>4928</v>
      </c>
      <c r="G128" t="s">
        <v>82</v>
      </c>
      <c r="H128">
        <f t="shared" si="36"/>
        <v>2</v>
      </c>
      <c r="I128" t="s">
        <v>83</v>
      </c>
      <c r="J128" t="str">
        <f t="shared" si="37"/>
        <v/>
      </c>
      <c r="K128" t="s">
        <v>120</v>
      </c>
      <c r="L128">
        <f t="shared" si="38"/>
        <v>2</v>
      </c>
      <c r="M128" t="s">
        <v>85</v>
      </c>
      <c r="N128">
        <f t="shared" si="39"/>
        <v>2</v>
      </c>
      <c r="O128" t="s">
        <v>86</v>
      </c>
      <c r="P128">
        <f t="shared" si="40"/>
        <v>4</v>
      </c>
      <c r="Q128" t="s">
        <v>87</v>
      </c>
      <c r="R128">
        <f t="shared" si="41"/>
        <v>4</v>
      </c>
      <c r="S128" t="s">
        <v>88</v>
      </c>
      <c r="T128">
        <f t="shared" si="42"/>
        <v>3</v>
      </c>
      <c r="U128" t="s">
        <v>216</v>
      </c>
      <c r="V128">
        <f t="shared" si="43"/>
        <v>22</v>
      </c>
      <c r="W128" t="s">
        <v>90</v>
      </c>
      <c r="X128">
        <f t="shared" si="44"/>
        <v>7</v>
      </c>
      <c r="Y128" t="s">
        <v>90</v>
      </c>
      <c r="Z128">
        <f t="shared" si="45"/>
        <v>7</v>
      </c>
      <c r="AA128" t="s">
        <v>179</v>
      </c>
      <c r="AB128">
        <f t="shared" si="46"/>
        <v>4</v>
      </c>
      <c r="AC128" t="s">
        <v>115</v>
      </c>
      <c r="AD128">
        <f t="shared" si="47"/>
        <v>4</v>
      </c>
      <c r="AE128">
        <v>6</v>
      </c>
      <c r="AF128">
        <v>5</v>
      </c>
      <c r="AG128">
        <v>1976</v>
      </c>
      <c r="AH128">
        <v>1976</v>
      </c>
      <c r="AI128" t="s">
        <v>93</v>
      </c>
      <c r="AJ128">
        <f t="shared" si="48"/>
        <v>5</v>
      </c>
      <c r="AK128" t="s">
        <v>94</v>
      </c>
      <c r="AL128">
        <f t="shared" si="49"/>
        <v>8</v>
      </c>
      <c r="AM128" t="s">
        <v>161</v>
      </c>
      <c r="AN128">
        <f t="shared" si="50"/>
        <v>3</v>
      </c>
      <c r="AO128" t="s">
        <v>161</v>
      </c>
      <c r="AP128" t="s">
        <v>117</v>
      </c>
      <c r="AQ128">
        <f t="shared" si="51"/>
        <v>2</v>
      </c>
      <c r="AR128">
        <v>0</v>
      </c>
      <c r="AS128" t="s">
        <v>98</v>
      </c>
      <c r="AT128">
        <f t="shared" si="52"/>
        <v>3</v>
      </c>
      <c r="AU128" t="s">
        <v>98</v>
      </c>
      <c r="AV128">
        <f t="shared" si="53"/>
        <v>3</v>
      </c>
      <c r="AW128" t="s">
        <v>118</v>
      </c>
      <c r="AX128">
        <f t="shared" si="54"/>
        <v>2</v>
      </c>
      <c r="AY128" t="s">
        <v>97</v>
      </c>
      <c r="AZ128">
        <f t="shared" si="55"/>
        <v>5</v>
      </c>
      <c r="BA128" t="s">
        <v>98</v>
      </c>
      <c r="BB128">
        <f t="shared" si="56"/>
        <v>4</v>
      </c>
      <c r="BC128" t="s">
        <v>100</v>
      </c>
      <c r="BD128" t="s">
        <v>119</v>
      </c>
      <c r="BE128">
        <f t="shared" si="57"/>
        <v>4</v>
      </c>
      <c r="BF128">
        <v>120</v>
      </c>
      <c r="BG128" t="s">
        <v>102</v>
      </c>
      <c r="BH128">
        <v>0</v>
      </c>
      <c r="BI128">
        <v>958</v>
      </c>
      <c r="BJ128">
        <v>1078</v>
      </c>
      <c r="BK128" t="s">
        <v>103</v>
      </c>
      <c r="BL128">
        <f t="shared" si="58"/>
        <v>6</v>
      </c>
      <c r="BM128" t="s">
        <v>98</v>
      </c>
      <c r="BN128" t="s">
        <v>105</v>
      </c>
      <c r="BO128" t="s">
        <v>106</v>
      </c>
      <c r="BP128">
        <f t="shared" si="59"/>
        <v>6</v>
      </c>
      <c r="BQ128">
        <v>958</v>
      </c>
      <c r="BR128">
        <v>0</v>
      </c>
      <c r="BS128">
        <v>0</v>
      </c>
      <c r="BT128">
        <v>958</v>
      </c>
      <c r="BU128">
        <v>0</v>
      </c>
      <c r="BV128">
        <v>0</v>
      </c>
      <c r="BW128">
        <v>2</v>
      </c>
      <c r="BX128">
        <v>0</v>
      </c>
      <c r="BY128">
        <v>2</v>
      </c>
      <c r="BZ128">
        <v>1</v>
      </c>
      <c r="CA128" t="s">
        <v>98</v>
      </c>
      <c r="CB128">
        <f t="shared" si="60"/>
        <v>4</v>
      </c>
      <c r="CC128">
        <v>5</v>
      </c>
      <c r="CD128" t="s">
        <v>107</v>
      </c>
      <c r="CE128">
        <v>1</v>
      </c>
      <c r="CF128" t="s">
        <v>98</v>
      </c>
      <c r="CG128" t="s">
        <v>108</v>
      </c>
      <c r="CH128">
        <f t="shared" si="61"/>
        <v>6</v>
      </c>
      <c r="CI128">
        <v>1977</v>
      </c>
      <c r="CJ128" t="s">
        <v>109</v>
      </c>
      <c r="CK128">
        <f t="shared" si="62"/>
        <v>3</v>
      </c>
      <c r="CL128">
        <v>2</v>
      </c>
      <c r="CM128">
        <v>440</v>
      </c>
      <c r="CN128" t="s">
        <v>98</v>
      </c>
      <c r="CO128">
        <f t="shared" si="63"/>
        <v>4</v>
      </c>
      <c r="CP128" t="s">
        <v>98</v>
      </c>
      <c r="CQ128">
        <f t="shared" si="64"/>
        <v>4</v>
      </c>
      <c r="CR128" t="s">
        <v>105</v>
      </c>
      <c r="CS128">
        <f t="shared" si="65"/>
        <v>3</v>
      </c>
      <c r="CT128">
        <v>0</v>
      </c>
      <c r="CU128">
        <v>205</v>
      </c>
      <c r="CV128">
        <v>0</v>
      </c>
      <c r="CW128">
        <v>0</v>
      </c>
      <c r="CX128">
        <v>0</v>
      </c>
      <c r="CY128">
        <v>0</v>
      </c>
      <c r="CZ128" t="s">
        <v>83</v>
      </c>
      <c r="DA128" t="s">
        <v>83</v>
      </c>
      <c r="DB128">
        <f t="shared" si="66"/>
        <v>5</v>
      </c>
      <c r="DC128" t="s">
        <v>83</v>
      </c>
      <c r="DD128">
        <v>0</v>
      </c>
      <c r="DE128">
        <v>2</v>
      </c>
      <c r="DF128">
        <v>2007</v>
      </c>
      <c r="DG128">
        <f t="shared" si="69"/>
        <v>16</v>
      </c>
      <c r="DH128" t="s">
        <v>110</v>
      </c>
      <c r="DI128">
        <f t="shared" si="67"/>
        <v>4</v>
      </c>
      <c r="DJ128" t="s">
        <v>111</v>
      </c>
      <c r="DK128">
        <f t="shared" si="68"/>
        <v>5</v>
      </c>
      <c r="DL128">
        <v>128000</v>
      </c>
    </row>
    <row r="129" spans="1:116" x14ac:dyDescent="0.35">
      <c r="A129">
        <v>128</v>
      </c>
      <c r="B129">
        <v>45</v>
      </c>
      <c r="C129" t="s">
        <v>142</v>
      </c>
      <c r="D129">
        <f t="shared" si="35"/>
        <v>2</v>
      </c>
      <c r="E129">
        <v>55</v>
      </c>
      <c r="F129">
        <v>4388</v>
      </c>
      <c r="G129" t="s">
        <v>82</v>
      </c>
      <c r="H129">
        <f t="shared" si="36"/>
        <v>2</v>
      </c>
      <c r="I129" t="s">
        <v>83</v>
      </c>
      <c r="J129" t="str">
        <f t="shared" si="37"/>
        <v/>
      </c>
      <c r="K129" t="s">
        <v>120</v>
      </c>
      <c r="L129">
        <f t="shared" si="38"/>
        <v>2</v>
      </c>
      <c r="M129" t="s">
        <v>175</v>
      </c>
      <c r="N129">
        <f t="shared" si="39"/>
        <v>1</v>
      </c>
      <c r="O129" t="s">
        <v>86</v>
      </c>
      <c r="P129">
        <f t="shared" si="40"/>
        <v>4</v>
      </c>
      <c r="Q129" t="s">
        <v>87</v>
      </c>
      <c r="R129">
        <f t="shared" si="41"/>
        <v>4</v>
      </c>
      <c r="S129" t="s">
        <v>88</v>
      </c>
      <c r="T129">
        <f t="shared" si="42"/>
        <v>3</v>
      </c>
      <c r="U129" t="s">
        <v>143</v>
      </c>
      <c r="V129">
        <f t="shared" si="43"/>
        <v>9</v>
      </c>
      <c r="W129" t="s">
        <v>114</v>
      </c>
      <c r="X129">
        <f t="shared" si="44"/>
        <v>2</v>
      </c>
      <c r="Y129" t="s">
        <v>90</v>
      </c>
      <c r="Z129">
        <f t="shared" si="45"/>
        <v>7</v>
      </c>
      <c r="AA129" t="s">
        <v>91</v>
      </c>
      <c r="AB129">
        <f t="shared" si="46"/>
        <v>3</v>
      </c>
      <c r="AC129" t="s">
        <v>150</v>
      </c>
      <c r="AD129">
        <f t="shared" si="47"/>
        <v>2</v>
      </c>
      <c r="AE129">
        <v>5</v>
      </c>
      <c r="AF129">
        <v>7</v>
      </c>
      <c r="AG129">
        <v>1930</v>
      </c>
      <c r="AH129">
        <v>1950</v>
      </c>
      <c r="AI129" t="s">
        <v>93</v>
      </c>
      <c r="AJ129">
        <f t="shared" si="48"/>
        <v>5</v>
      </c>
      <c r="AK129" t="s">
        <v>94</v>
      </c>
      <c r="AL129">
        <f t="shared" si="49"/>
        <v>8</v>
      </c>
      <c r="AM129" t="s">
        <v>155</v>
      </c>
      <c r="AN129">
        <f t="shared" si="50"/>
        <v>8</v>
      </c>
      <c r="AO129" t="s">
        <v>124</v>
      </c>
      <c r="AP129" t="s">
        <v>117</v>
      </c>
      <c r="AQ129">
        <f t="shared" si="51"/>
        <v>2</v>
      </c>
      <c r="AR129">
        <v>0</v>
      </c>
      <c r="AS129" t="s">
        <v>98</v>
      </c>
      <c r="AT129">
        <f t="shared" si="52"/>
        <v>3</v>
      </c>
      <c r="AU129" t="s">
        <v>97</v>
      </c>
      <c r="AV129">
        <f t="shared" si="53"/>
        <v>4</v>
      </c>
      <c r="AW129" t="s">
        <v>126</v>
      </c>
      <c r="AX129">
        <f t="shared" si="54"/>
        <v>3</v>
      </c>
      <c r="AY129" t="s">
        <v>98</v>
      </c>
      <c r="AZ129">
        <f t="shared" si="55"/>
        <v>4</v>
      </c>
      <c r="BA129" t="s">
        <v>98</v>
      </c>
      <c r="BB129">
        <f t="shared" si="56"/>
        <v>4</v>
      </c>
      <c r="BC129" t="s">
        <v>100</v>
      </c>
      <c r="BD129" t="s">
        <v>172</v>
      </c>
      <c r="BE129">
        <f t="shared" si="57"/>
        <v>5</v>
      </c>
      <c r="BF129">
        <v>116</v>
      </c>
      <c r="BG129" t="s">
        <v>102</v>
      </c>
      <c r="BH129">
        <v>0</v>
      </c>
      <c r="BI129">
        <v>556</v>
      </c>
      <c r="BJ129">
        <v>672</v>
      </c>
      <c r="BK129" t="s">
        <v>103</v>
      </c>
      <c r="BL129">
        <f t="shared" si="58"/>
        <v>6</v>
      </c>
      <c r="BM129" t="s">
        <v>104</v>
      </c>
      <c r="BN129" t="s">
        <v>105</v>
      </c>
      <c r="BO129" t="s">
        <v>106</v>
      </c>
      <c r="BP129">
        <f t="shared" si="59"/>
        <v>6</v>
      </c>
      <c r="BQ129">
        <v>840</v>
      </c>
      <c r="BR129">
        <v>0</v>
      </c>
      <c r="BS129">
        <v>0</v>
      </c>
      <c r="BT129">
        <v>840</v>
      </c>
      <c r="BU129">
        <v>0</v>
      </c>
      <c r="BV129">
        <v>0</v>
      </c>
      <c r="BW129">
        <v>1</v>
      </c>
      <c r="BX129">
        <v>0</v>
      </c>
      <c r="BY129">
        <v>3</v>
      </c>
      <c r="BZ129">
        <v>1</v>
      </c>
      <c r="CA129" t="s">
        <v>98</v>
      </c>
      <c r="CB129">
        <f t="shared" si="60"/>
        <v>4</v>
      </c>
      <c r="CC129">
        <v>5</v>
      </c>
      <c r="CD129" t="s">
        <v>107</v>
      </c>
      <c r="CE129">
        <v>1</v>
      </c>
      <c r="CF129" t="s">
        <v>98</v>
      </c>
      <c r="CG129" t="s">
        <v>83</v>
      </c>
      <c r="CH129">
        <f t="shared" si="61"/>
        <v>3</v>
      </c>
      <c r="CI129" t="s">
        <v>83</v>
      </c>
      <c r="CJ129" t="s">
        <v>83</v>
      </c>
      <c r="CK129">
        <f t="shared" si="62"/>
        <v>1</v>
      </c>
      <c r="CL129">
        <v>0</v>
      </c>
      <c r="CM129">
        <v>0</v>
      </c>
      <c r="CN129" t="s">
        <v>83</v>
      </c>
      <c r="CO129">
        <f t="shared" si="63"/>
        <v>1</v>
      </c>
      <c r="CP129" t="s">
        <v>83</v>
      </c>
      <c r="CQ129">
        <f t="shared" si="64"/>
        <v>1</v>
      </c>
      <c r="CR129" t="s">
        <v>177</v>
      </c>
      <c r="CS129">
        <f t="shared" si="65"/>
        <v>2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 t="s">
        <v>83</v>
      </c>
      <c r="DA129" t="s">
        <v>83</v>
      </c>
      <c r="DB129">
        <f t="shared" si="66"/>
        <v>5</v>
      </c>
      <c r="DC129" t="s">
        <v>83</v>
      </c>
      <c r="DD129">
        <v>0</v>
      </c>
      <c r="DE129">
        <v>6</v>
      </c>
      <c r="DF129">
        <v>2007</v>
      </c>
      <c r="DG129">
        <f t="shared" si="69"/>
        <v>16</v>
      </c>
      <c r="DH129" t="s">
        <v>110</v>
      </c>
      <c r="DI129">
        <f t="shared" si="67"/>
        <v>4</v>
      </c>
      <c r="DJ129" t="s">
        <v>111</v>
      </c>
      <c r="DK129">
        <f t="shared" si="68"/>
        <v>5</v>
      </c>
      <c r="DL129">
        <v>87000</v>
      </c>
    </row>
    <row r="130" spans="1:116" x14ac:dyDescent="0.35">
      <c r="A130">
        <v>129</v>
      </c>
      <c r="B130">
        <v>60</v>
      </c>
      <c r="C130" t="s">
        <v>81</v>
      </c>
      <c r="D130">
        <f t="shared" ref="D130:D193" si="70">VLOOKUP($C130,MSZoning,2,0)</f>
        <v>4</v>
      </c>
      <c r="E130">
        <v>69</v>
      </c>
      <c r="F130">
        <v>7590</v>
      </c>
      <c r="G130" t="s">
        <v>82</v>
      </c>
      <c r="H130">
        <f t="shared" ref="H130:H193" si="71">VLOOKUP(G130,Street,2,0)</f>
        <v>2</v>
      </c>
      <c r="I130" t="s">
        <v>83</v>
      </c>
      <c r="J130" t="str">
        <f t="shared" ref="J130:J193" si="72">IFERROR(VLOOKUP(I130,Alley,2,0),"")</f>
        <v/>
      </c>
      <c r="K130" t="s">
        <v>84</v>
      </c>
      <c r="L130">
        <f t="shared" ref="L130:L193" si="73">VLOOKUP(K130,LotShape,2,0)</f>
        <v>1</v>
      </c>
      <c r="M130" t="s">
        <v>85</v>
      </c>
      <c r="N130">
        <f t="shared" ref="N130:N193" si="74">VLOOKUP(M130,LandContour,2,0)</f>
        <v>2</v>
      </c>
      <c r="O130" t="s">
        <v>86</v>
      </c>
      <c r="P130">
        <f t="shared" ref="P130:P193" si="75">VLOOKUP(O130,Utilities,2,0)</f>
        <v>4</v>
      </c>
      <c r="Q130" t="s">
        <v>87</v>
      </c>
      <c r="R130">
        <f t="shared" ref="R130:R193" si="76">VLOOKUP(Q130,LotConfig,2,0)</f>
        <v>4</v>
      </c>
      <c r="S130" t="s">
        <v>88</v>
      </c>
      <c r="T130">
        <f t="shared" ref="T130:T193" si="77">VLOOKUP(S130,LandSlope,2,0)</f>
        <v>3</v>
      </c>
      <c r="U130" t="s">
        <v>162</v>
      </c>
      <c r="V130">
        <f t="shared" ref="V130:V193" si="78">VLOOKUP(U130,Neighborhood,2,0)</f>
        <v>7</v>
      </c>
      <c r="W130" t="s">
        <v>139</v>
      </c>
      <c r="X130">
        <f t="shared" ref="X130:X193" si="79">VLOOKUP(W130,Condition1,2,0)</f>
        <v>6</v>
      </c>
      <c r="Y130" t="s">
        <v>90</v>
      </c>
      <c r="Z130">
        <f t="shared" ref="Z130:Z193" si="80">VLOOKUP(Y130,Condition2,2,0)</f>
        <v>7</v>
      </c>
      <c r="AA130" t="s">
        <v>91</v>
      </c>
      <c r="AB130">
        <f t="shared" ref="AB130:AB193" si="81">VLOOKUP(AA130,BldgType,2,0)</f>
        <v>3</v>
      </c>
      <c r="AC130" t="s">
        <v>92</v>
      </c>
      <c r="AD130">
        <f t="shared" ref="AD130:AD193" si="82">VLOOKUP(AC130,HouseStyle,2,0)</f>
        <v>8</v>
      </c>
      <c r="AE130">
        <v>6</v>
      </c>
      <c r="AF130">
        <v>5</v>
      </c>
      <c r="AG130">
        <v>1966</v>
      </c>
      <c r="AH130">
        <v>1966</v>
      </c>
      <c r="AI130" t="s">
        <v>93</v>
      </c>
      <c r="AJ130">
        <f t="shared" ref="AJ130:AJ193" si="83">VLOOKUP(AI130,RoofStyle,2,0)</f>
        <v>5</v>
      </c>
      <c r="AK130" t="s">
        <v>94</v>
      </c>
      <c r="AL130">
        <f t="shared" ref="AL130:AL193" si="84">VLOOKUP(AK130,RoofMatl,2,0)</f>
        <v>8</v>
      </c>
      <c r="AM130" t="s">
        <v>95</v>
      </c>
      <c r="AN130">
        <f t="shared" ref="AN130:AN193" si="85">VLOOKUP(AM130,Exterior1st,2,0)</f>
        <v>14</v>
      </c>
      <c r="AO130" t="s">
        <v>95</v>
      </c>
      <c r="AP130" t="s">
        <v>96</v>
      </c>
      <c r="AQ130">
        <f t="shared" ref="AQ130:AQ193" si="86">VLOOKUP(AP130,MasVnrType,2,0)</f>
        <v>4</v>
      </c>
      <c r="AR130">
        <v>266</v>
      </c>
      <c r="AS130" t="s">
        <v>98</v>
      </c>
      <c r="AT130">
        <f t="shared" ref="AT130:AT193" si="87">VLOOKUP(AS130,ExterQual,2,0)</f>
        <v>3</v>
      </c>
      <c r="AU130" t="s">
        <v>98</v>
      </c>
      <c r="AV130">
        <f t="shared" ref="AV130:AV193" si="88">VLOOKUP(AU130,ExterCond,2,0)</f>
        <v>3</v>
      </c>
      <c r="AW130" t="s">
        <v>118</v>
      </c>
      <c r="AX130">
        <f t="shared" ref="AX130:AX193" si="89">VLOOKUP(AW130,Foundation,2,0)</f>
        <v>2</v>
      </c>
      <c r="AY130" t="s">
        <v>98</v>
      </c>
      <c r="AZ130">
        <f t="shared" ref="AZ130:AZ193" si="90">VLOOKUP(AY130,BsmtQual,2,0)</f>
        <v>4</v>
      </c>
      <c r="BA130" t="s">
        <v>98</v>
      </c>
      <c r="BB130">
        <f t="shared" ref="BB130:BB193" si="91">VLOOKUP(BA130,BsmtCond,2,0)</f>
        <v>4</v>
      </c>
      <c r="BC130" t="s">
        <v>100</v>
      </c>
      <c r="BD130" t="s">
        <v>141</v>
      </c>
      <c r="BE130">
        <f t="shared" ref="BE130:BE193" si="92">VLOOKUP(BD130,BsmtFinType1,2,0)</f>
        <v>3</v>
      </c>
      <c r="BF130">
        <v>512</v>
      </c>
      <c r="BG130" t="s">
        <v>102</v>
      </c>
      <c r="BH130">
        <v>0</v>
      </c>
      <c r="BI130">
        <v>148</v>
      </c>
      <c r="BJ130">
        <v>660</v>
      </c>
      <c r="BK130" t="s">
        <v>103</v>
      </c>
      <c r="BL130">
        <f t="shared" ref="BL130:BL193" si="93">VLOOKUP(BK130,Heating,2,0)</f>
        <v>6</v>
      </c>
      <c r="BM130" t="s">
        <v>98</v>
      </c>
      <c r="BN130" t="s">
        <v>105</v>
      </c>
      <c r="BO130" t="s">
        <v>106</v>
      </c>
      <c r="BP130">
        <f t="shared" ref="BP130:BP193" si="94">VLOOKUP(BO130,Electrical,2,0)</f>
        <v>6</v>
      </c>
      <c r="BQ130">
        <v>660</v>
      </c>
      <c r="BR130">
        <v>688</v>
      </c>
      <c r="BS130">
        <v>0</v>
      </c>
      <c r="BT130">
        <v>1348</v>
      </c>
      <c r="BU130">
        <v>0</v>
      </c>
      <c r="BV130">
        <v>0</v>
      </c>
      <c r="BW130">
        <v>1</v>
      </c>
      <c r="BX130">
        <v>1</v>
      </c>
      <c r="BY130">
        <v>3</v>
      </c>
      <c r="BZ130">
        <v>1</v>
      </c>
      <c r="CA130" t="s">
        <v>98</v>
      </c>
      <c r="CB130">
        <f t="shared" ref="CB130:CB193" si="95">VLOOKUP(CA130,BsmtQual,2,0)</f>
        <v>4</v>
      </c>
      <c r="CC130">
        <v>6</v>
      </c>
      <c r="CD130" t="s">
        <v>107</v>
      </c>
      <c r="CE130">
        <v>1</v>
      </c>
      <c r="CF130" t="s">
        <v>147</v>
      </c>
      <c r="CG130" t="s">
        <v>108</v>
      </c>
      <c r="CH130">
        <f t="shared" ref="CH130:CH193" si="96">VLOOKUP(CG130,GarageType,2,0)</f>
        <v>6</v>
      </c>
      <c r="CI130">
        <v>1966</v>
      </c>
      <c r="CJ130" t="s">
        <v>109</v>
      </c>
      <c r="CK130">
        <f t="shared" ref="CK130:CK193" si="97">VLOOKUP(CJ130,GarageFinish,2,0)</f>
        <v>3</v>
      </c>
      <c r="CL130">
        <v>2</v>
      </c>
      <c r="CM130">
        <v>453</v>
      </c>
      <c r="CN130" t="s">
        <v>98</v>
      </c>
      <c r="CO130">
        <f t="shared" ref="CO130:CO193" si="98">VLOOKUP(CN130,BsmtQual,2,0)</f>
        <v>4</v>
      </c>
      <c r="CP130" t="s">
        <v>98</v>
      </c>
      <c r="CQ130">
        <f t="shared" ref="CQ130:CQ193" si="99">VLOOKUP(CP130,BsmtQual,2,0)</f>
        <v>4</v>
      </c>
      <c r="CR130" t="s">
        <v>105</v>
      </c>
      <c r="CS130">
        <f t="shared" ref="CS130:CS193" si="100">VLOOKUP(CR130,PavedDrive,2,0)</f>
        <v>3</v>
      </c>
      <c r="CT130">
        <v>188</v>
      </c>
      <c r="CU130">
        <v>108</v>
      </c>
      <c r="CV130">
        <v>0</v>
      </c>
      <c r="CW130">
        <v>0</v>
      </c>
      <c r="CX130">
        <v>0</v>
      </c>
      <c r="CY130">
        <v>0</v>
      </c>
      <c r="CZ130" t="s">
        <v>83</v>
      </c>
      <c r="DA130" t="s">
        <v>83</v>
      </c>
      <c r="DB130">
        <f t="shared" ref="DB130:DB193" si="101">VLOOKUP(DA130,Fence,2,0)</f>
        <v>5</v>
      </c>
      <c r="DC130" t="s">
        <v>83</v>
      </c>
      <c r="DD130">
        <v>0</v>
      </c>
      <c r="DE130">
        <v>7</v>
      </c>
      <c r="DF130">
        <v>2006</v>
      </c>
      <c r="DG130">
        <f t="shared" si="69"/>
        <v>17</v>
      </c>
      <c r="DH130" t="s">
        <v>110</v>
      </c>
      <c r="DI130">
        <f t="shared" ref="DI130:DI193" si="102">VLOOKUP(DH130,SaleType,2,0)</f>
        <v>4</v>
      </c>
      <c r="DJ130" t="s">
        <v>111</v>
      </c>
      <c r="DK130">
        <f t="shared" ref="DK130:DK193" si="103">VLOOKUP(DJ130,SaleCondition,2,0)</f>
        <v>5</v>
      </c>
      <c r="DL130">
        <v>155000</v>
      </c>
    </row>
    <row r="131" spans="1:116" x14ac:dyDescent="0.35">
      <c r="A131">
        <v>130</v>
      </c>
      <c r="B131">
        <v>20</v>
      </c>
      <c r="C131" t="s">
        <v>81</v>
      </c>
      <c r="D131">
        <f t="shared" si="70"/>
        <v>4</v>
      </c>
      <c r="E131">
        <v>69</v>
      </c>
      <c r="F131">
        <v>8973</v>
      </c>
      <c r="G131" t="s">
        <v>82</v>
      </c>
      <c r="H131">
        <f t="shared" si="71"/>
        <v>2</v>
      </c>
      <c r="I131" t="s">
        <v>83</v>
      </c>
      <c r="J131" t="str">
        <f t="shared" si="72"/>
        <v/>
      </c>
      <c r="K131" t="s">
        <v>84</v>
      </c>
      <c r="L131">
        <f t="shared" si="73"/>
        <v>1</v>
      </c>
      <c r="M131" t="s">
        <v>85</v>
      </c>
      <c r="N131">
        <f t="shared" si="74"/>
        <v>2</v>
      </c>
      <c r="O131" t="s">
        <v>86</v>
      </c>
      <c r="P131">
        <f t="shared" si="75"/>
        <v>4</v>
      </c>
      <c r="Q131" t="s">
        <v>87</v>
      </c>
      <c r="R131">
        <f t="shared" si="76"/>
        <v>4</v>
      </c>
      <c r="S131" t="s">
        <v>88</v>
      </c>
      <c r="T131">
        <f t="shared" si="77"/>
        <v>3</v>
      </c>
      <c r="U131" t="s">
        <v>162</v>
      </c>
      <c r="V131">
        <f t="shared" si="78"/>
        <v>7</v>
      </c>
      <c r="W131" t="s">
        <v>90</v>
      </c>
      <c r="X131">
        <f t="shared" si="79"/>
        <v>7</v>
      </c>
      <c r="Y131" t="s">
        <v>90</v>
      </c>
      <c r="Z131">
        <f t="shared" si="80"/>
        <v>7</v>
      </c>
      <c r="AA131" t="s">
        <v>91</v>
      </c>
      <c r="AB131">
        <f t="shared" si="81"/>
        <v>3</v>
      </c>
      <c r="AC131" t="s">
        <v>115</v>
      </c>
      <c r="AD131">
        <f t="shared" si="82"/>
        <v>4</v>
      </c>
      <c r="AE131">
        <v>5</v>
      </c>
      <c r="AF131">
        <v>7</v>
      </c>
      <c r="AG131">
        <v>1958</v>
      </c>
      <c r="AH131">
        <v>1991</v>
      </c>
      <c r="AI131" t="s">
        <v>93</v>
      </c>
      <c r="AJ131">
        <f t="shared" si="83"/>
        <v>5</v>
      </c>
      <c r="AK131" t="s">
        <v>94</v>
      </c>
      <c r="AL131">
        <f t="shared" si="84"/>
        <v>8</v>
      </c>
      <c r="AM131" t="s">
        <v>161</v>
      </c>
      <c r="AN131">
        <f t="shared" si="85"/>
        <v>3</v>
      </c>
      <c r="AO131" t="s">
        <v>161</v>
      </c>
      <c r="AP131" t="s">
        <v>96</v>
      </c>
      <c r="AQ131">
        <f t="shared" si="86"/>
        <v>4</v>
      </c>
      <c r="AR131">
        <v>85</v>
      </c>
      <c r="AS131" t="s">
        <v>98</v>
      </c>
      <c r="AT131">
        <f t="shared" si="87"/>
        <v>3</v>
      </c>
      <c r="AU131" t="s">
        <v>98</v>
      </c>
      <c r="AV131">
        <f t="shared" si="88"/>
        <v>3</v>
      </c>
      <c r="AW131" t="s">
        <v>118</v>
      </c>
      <c r="AX131">
        <f t="shared" si="89"/>
        <v>2</v>
      </c>
      <c r="AY131" t="s">
        <v>98</v>
      </c>
      <c r="AZ131">
        <f t="shared" si="90"/>
        <v>4</v>
      </c>
      <c r="BA131" t="s">
        <v>98</v>
      </c>
      <c r="BB131">
        <f t="shared" si="91"/>
        <v>4</v>
      </c>
      <c r="BC131" t="s">
        <v>100</v>
      </c>
      <c r="BD131" t="s">
        <v>153</v>
      </c>
      <c r="BE131">
        <f t="shared" si="92"/>
        <v>2</v>
      </c>
      <c r="BF131">
        <v>567</v>
      </c>
      <c r="BG131" t="s">
        <v>141</v>
      </c>
      <c r="BH131">
        <v>28</v>
      </c>
      <c r="BI131">
        <v>413</v>
      </c>
      <c r="BJ131">
        <v>1008</v>
      </c>
      <c r="BK131" t="s">
        <v>103</v>
      </c>
      <c r="BL131">
        <f t="shared" si="93"/>
        <v>6</v>
      </c>
      <c r="BM131" t="s">
        <v>98</v>
      </c>
      <c r="BN131" t="s">
        <v>105</v>
      </c>
      <c r="BO131" t="s">
        <v>164</v>
      </c>
      <c r="BP131">
        <f t="shared" si="94"/>
        <v>3</v>
      </c>
      <c r="BQ131">
        <v>1053</v>
      </c>
      <c r="BR131">
        <v>0</v>
      </c>
      <c r="BS131">
        <v>0</v>
      </c>
      <c r="BT131">
        <v>1053</v>
      </c>
      <c r="BU131">
        <v>0</v>
      </c>
      <c r="BV131">
        <v>1</v>
      </c>
      <c r="BW131">
        <v>1</v>
      </c>
      <c r="BX131">
        <v>1</v>
      </c>
      <c r="BY131">
        <v>3</v>
      </c>
      <c r="BZ131">
        <v>1</v>
      </c>
      <c r="CA131" t="s">
        <v>104</v>
      </c>
      <c r="CB131">
        <f t="shared" si="95"/>
        <v>6</v>
      </c>
      <c r="CC131">
        <v>6</v>
      </c>
      <c r="CD131" t="s">
        <v>107</v>
      </c>
      <c r="CE131">
        <v>0</v>
      </c>
      <c r="CF131" t="s">
        <v>83</v>
      </c>
      <c r="CG131" t="s">
        <v>217</v>
      </c>
      <c r="CH131">
        <f t="shared" si="96"/>
        <v>1</v>
      </c>
      <c r="CI131">
        <v>1998</v>
      </c>
      <c r="CJ131" t="s">
        <v>109</v>
      </c>
      <c r="CK131">
        <f t="shared" si="97"/>
        <v>3</v>
      </c>
      <c r="CL131">
        <v>2</v>
      </c>
      <c r="CM131">
        <v>750</v>
      </c>
      <c r="CN131" t="s">
        <v>98</v>
      </c>
      <c r="CO131">
        <f t="shared" si="98"/>
        <v>4</v>
      </c>
      <c r="CP131" t="s">
        <v>98</v>
      </c>
      <c r="CQ131">
        <f t="shared" si="99"/>
        <v>4</v>
      </c>
      <c r="CR131" t="s">
        <v>105</v>
      </c>
      <c r="CS131">
        <f t="shared" si="100"/>
        <v>3</v>
      </c>
      <c r="CT131">
        <v>0</v>
      </c>
      <c r="CU131">
        <v>80</v>
      </c>
      <c r="CV131">
        <v>0</v>
      </c>
      <c r="CW131">
        <v>180</v>
      </c>
      <c r="CX131">
        <v>0</v>
      </c>
      <c r="CY131">
        <v>0</v>
      </c>
      <c r="CZ131" t="s">
        <v>83</v>
      </c>
      <c r="DA131" t="s">
        <v>218</v>
      </c>
      <c r="DB131">
        <f t="shared" si="101"/>
        <v>1</v>
      </c>
      <c r="DC131" t="s">
        <v>83</v>
      </c>
      <c r="DD131">
        <v>0</v>
      </c>
      <c r="DE131">
        <v>7</v>
      </c>
      <c r="DF131">
        <v>2006</v>
      </c>
      <c r="DG131">
        <f t="shared" ref="DG131:DG194" si="104">2023-DF131</f>
        <v>17</v>
      </c>
      <c r="DH131" t="s">
        <v>110</v>
      </c>
      <c r="DI131">
        <f t="shared" si="102"/>
        <v>4</v>
      </c>
      <c r="DJ131" t="s">
        <v>128</v>
      </c>
      <c r="DK131">
        <f t="shared" si="103"/>
        <v>3</v>
      </c>
      <c r="DL131">
        <v>150000</v>
      </c>
    </row>
    <row r="132" spans="1:116" x14ac:dyDescent="0.35">
      <c r="A132">
        <v>131</v>
      </c>
      <c r="B132">
        <v>60</v>
      </c>
      <c r="C132" t="s">
        <v>81</v>
      </c>
      <c r="D132">
        <f t="shared" si="70"/>
        <v>4</v>
      </c>
      <c r="E132">
        <v>88</v>
      </c>
      <c r="F132">
        <v>14200</v>
      </c>
      <c r="G132" t="s">
        <v>82</v>
      </c>
      <c r="H132">
        <f t="shared" si="71"/>
        <v>2</v>
      </c>
      <c r="I132" t="s">
        <v>83</v>
      </c>
      <c r="J132" t="str">
        <f t="shared" si="72"/>
        <v/>
      </c>
      <c r="K132" t="s">
        <v>84</v>
      </c>
      <c r="L132">
        <f t="shared" si="73"/>
        <v>1</v>
      </c>
      <c r="M132" t="s">
        <v>85</v>
      </c>
      <c r="N132">
        <f t="shared" si="74"/>
        <v>2</v>
      </c>
      <c r="O132" t="s">
        <v>86</v>
      </c>
      <c r="P132">
        <f t="shared" si="75"/>
        <v>4</v>
      </c>
      <c r="Q132" t="s">
        <v>122</v>
      </c>
      <c r="R132">
        <f t="shared" si="76"/>
        <v>2</v>
      </c>
      <c r="S132" t="s">
        <v>88</v>
      </c>
      <c r="T132">
        <f t="shared" si="77"/>
        <v>3</v>
      </c>
      <c r="U132" t="s">
        <v>162</v>
      </c>
      <c r="V132">
        <f t="shared" si="78"/>
        <v>7</v>
      </c>
      <c r="W132" t="s">
        <v>90</v>
      </c>
      <c r="X132">
        <f t="shared" si="79"/>
        <v>7</v>
      </c>
      <c r="Y132" t="s">
        <v>90</v>
      </c>
      <c r="Z132">
        <f t="shared" si="80"/>
        <v>7</v>
      </c>
      <c r="AA132" t="s">
        <v>91</v>
      </c>
      <c r="AB132">
        <f t="shared" si="81"/>
        <v>3</v>
      </c>
      <c r="AC132" t="s">
        <v>92</v>
      </c>
      <c r="AD132">
        <f t="shared" si="82"/>
        <v>8</v>
      </c>
      <c r="AE132">
        <v>7</v>
      </c>
      <c r="AF132">
        <v>6</v>
      </c>
      <c r="AG132">
        <v>1966</v>
      </c>
      <c r="AH132">
        <v>1966</v>
      </c>
      <c r="AI132" t="s">
        <v>93</v>
      </c>
      <c r="AJ132">
        <f t="shared" si="83"/>
        <v>5</v>
      </c>
      <c r="AK132" t="s">
        <v>94</v>
      </c>
      <c r="AL132">
        <f t="shared" si="84"/>
        <v>8</v>
      </c>
      <c r="AM132" t="s">
        <v>116</v>
      </c>
      <c r="AN132">
        <f t="shared" si="85"/>
        <v>10</v>
      </c>
      <c r="AO132" t="s">
        <v>116</v>
      </c>
      <c r="AP132" t="s">
        <v>96</v>
      </c>
      <c r="AQ132">
        <f t="shared" si="86"/>
        <v>4</v>
      </c>
      <c r="AR132">
        <v>309</v>
      </c>
      <c r="AS132" t="s">
        <v>98</v>
      </c>
      <c r="AT132">
        <f t="shared" si="87"/>
        <v>3</v>
      </c>
      <c r="AU132" t="s">
        <v>98</v>
      </c>
      <c r="AV132">
        <f t="shared" si="88"/>
        <v>3</v>
      </c>
      <c r="AW132" t="s">
        <v>118</v>
      </c>
      <c r="AX132">
        <f t="shared" si="89"/>
        <v>2</v>
      </c>
      <c r="AY132" t="s">
        <v>98</v>
      </c>
      <c r="AZ132">
        <f t="shared" si="90"/>
        <v>4</v>
      </c>
      <c r="BA132" t="s">
        <v>98</v>
      </c>
      <c r="BB132">
        <f t="shared" si="91"/>
        <v>4</v>
      </c>
      <c r="BC132" t="s">
        <v>100</v>
      </c>
      <c r="BD132" t="s">
        <v>153</v>
      </c>
      <c r="BE132">
        <f t="shared" si="92"/>
        <v>2</v>
      </c>
      <c r="BF132">
        <v>445</v>
      </c>
      <c r="BG132" t="s">
        <v>102</v>
      </c>
      <c r="BH132">
        <v>0</v>
      </c>
      <c r="BI132">
        <v>479</v>
      </c>
      <c r="BJ132">
        <v>924</v>
      </c>
      <c r="BK132" t="s">
        <v>103</v>
      </c>
      <c r="BL132">
        <f t="shared" si="93"/>
        <v>6</v>
      </c>
      <c r="BM132" t="s">
        <v>104</v>
      </c>
      <c r="BN132" t="s">
        <v>105</v>
      </c>
      <c r="BO132" t="s">
        <v>106</v>
      </c>
      <c r="BP132">
        <f t="shared" si="94"/>
        <v>6</v>
      </c>
      <c r="BQ132">
        <v>1216</v>
      </c>
      <c r="BR132">
        <v>941</v>
      </c>
      <c r="BS132">
        <v>0</v>
      </c>
      <c r="BT132">
        <v>2157</v>
      </c>
      <c r="BU132">
        <v>0</v>
      </c>
      <c r="BV132">
        <v>0</v>
      </c>
      <c r="BW132">
        <v>2</v>
      </c>
      <c r="BX132">
        <v>1</v>
      </c>
      <c r="BY132">
        <v>4</v>
      </c>
      <c r="BZ132">
        <v>1</v>
      </c>
      <c r="CA132" t="s">
        <v>97</v>
      </c>
      <c r="CB132">
        <f t="shared" si="95"/>
        <v>5</v>
      </c>
      <c r="CC132">
        <v>8</v>
      </c>
      <c r="CD132" t="s">
        <v>107</v>
      </c>
      <c r="CE132">
        <v>2</v>
      </c>
      <c r="CF132" t="s">
        <v>97</v>
      </c>
      <c r="CG132" t="s">
        <v>108</v>
      </c>
      <c r="CH132">
        <f t="shared" si="96"/>
        <v>6</v>
      </c>
      <c r="CI132">
        <v>1966</v>
      </c>
      <c r="CJ132" t="s">
        <v>157</v>
      </c>
      <c r="CK132">
        <f t="shared" si="97"/>
        <v>4</v>
      </c>
      <c r="CL132">
        <v>2</v>
      </c>
      <c r="CM132">
        <v>487</v>
      </c>
      <c r="CN132" t="s">
        <v>98</v>
      </c>
      <c r="CO132">
        <f t="shared" si="98"/>
        <v>4</v>
      </c>
      <c r="CP132" t="s">
        <v>98</v>
      </c>
      <c r="CQ132">
        <f t="shared" si="99"/>
        <v>4</v>
      </c>
      <c r="CR132" t="s">
        <v>105</v>
      </c>
      <c r="CS132">
        <f t="shared" si="100"/>
        <v>3</v>
      </c>
      <c r="CT132">
        <v>105</v>
      </c>
      <c r="CU132">
        <v>66</v>
      </c>
      <c r="CV132">
        <v>0</v>
      </c>
      <c r="CW132">
        <v>0</v>
      </c>
      <c r="CX132">
        <v>0</v>
      </c>
      <c r="CY132">
        <v>0</v>
      </c>
      <c r="CZ132" t="s">
        <v>83</v>
      </c>
      <c r="DA132" t="s">
        <v>165</v>
      </c>
      <c r="DB132">
        <f t="shared" si="101"/>
        <v>4</v>
      </c>
      <c r="DC132" t="s">
        <v>83</v>
      </c>
      <c r="DD132">
        <v>0</v>
      </c>
      <c r="DE132">
        <v>5</v>
      </c>
      <c r="DF132">
        <v>2006</v>
      </c>
      <c r="DG132">
        <f t="shared" si="104"/>
        <v>17</v>
      </c>
      <c r="DH132" t="s">
        <v>110</v>
      </c>
      <c r="DI132">
        <f t="shared" si="102"/>
        <v>4</v>
      </c>
      <c r="DJ132" t="s">
        <v>111</v>
      </c>
      <c r="DK132">
        <f t="shared" si="103"/>
        <v>5</v>
      </c>
      <c r="DL132">
        <v>226000</v>
      </c>
    </row>
    <row r="133" spans="1:116" x14ac:dyDescent="0.35">
      <c r="A133">
        <v>132</v>
      </c>
      <c r="B133">
        <v>60</v>
      </c>
      <c r="C133" t="s">
        <v>81</v>
      </c>
      <c r="D133">
        <f t="shared" si="70"/>
        <v>4</v>
      </c>
      <c r="E133" t="s">
        <v>83</v>
      </c>
      <c r="F133">
        <v>12224</v>
      </c>
      <c r="G133" t="s">
        <v>82</v>
      </c>
      <c r="H133">
        <f t="shared" si="71"/>
        <v>2</v>
      </c>
      <c r="I133" t="s">
        <v>83</v>
      </c>
      <c r="J133" t="str">
        <f t="shared" si="72"/>
        <v/>
      </c>
      <c r="K133" t="s">
        <v>120</v>
      </c>
      <c r="L133">
        <f t="shared" si="73"/>
        <v>2</v>
      </c>
      <c r="M133" t="s">
        <v>85</v>
      </c>
      <c r="N133">
        <f t="shared" si="74"/>
        <v>2</v>
      </c>
      <c r="O133" t="s">
        <v>86</v>
      </c>
      <c r="P133">
        <f t="shared" si="75"/>
        <v>4</v>
      </c>
      <c r="Q133" t="s">
        <v>122</v>
      </c>
      <c r="R133">
        <f t="shared" si="76"/>
        <v>2</v>
      </c>
      <c r="S133" t="s">
        <v>88</v>
      </c>
      <c r="T133">
        <f t="shared" si="77"/>
        <v>3</v>
      </c>
      <c r="U133" t="s">
        <v>193</v>
      </c>
      <c r="V133">
        <f t="shared" si="78"/>
        <v>11</v>
      </c>
      <c r="W133" t="s">
        <v>90</v>
      </c>
      <c r="X133">
        <f t="shared" si="79"/>
        <v>7</v>
      </c>
      <c r="Y133" t="s">
        <v>90</v>
      </c>
      <c r="Z133">
        <f t="shared" si="80"/>
        <v>7</v>
      </c>
      <c r="AA133" t="s">
        <v>91</v>
      </c>
      <c r="AB133">
        <f t="shared" si="81"/>
        <v>3</v>
      </c>
      <c r="AC133" t="s">
        <v>92</v>
      </c>
      <c r="AD133">
        <f t="shared" si="82"/>
        <v>8</v>
      </c>
      <c r="AE133">
        <v>6</v>
      </c>
      <c r="AF133">
        <v>5</v>
      </c>
      <c r="AG133">
        <v>2000</v>
      </c>
      <c r="AH133">
        <v>2000</v>
      </c>
      <c r="AI133" t="s">
        <v>93</v>
      </c>
      <c r="AJ133">
        <f t="shared" si="83"/>
        <v>5</v>
      </c>
      <c r="AK133" t="s">
        <v>94</v>
      </c>
      <c r="AL133">
        <f t="shared" si="84"/>
        <v>8</v>
      </c>
      <c r="AM133" t="s">
        <v>95</v>
      </c>
      <c r="AN133">
        <f t="shared" si="85"/>
        <v>14</v>
      </c>
      <c r="AO133" t="s">
        <v>95</v>
      </c>
      <c r="AP133" t="s">
        <v>96</v>
      </c>
      <c r="AQ133">
        <f t="shared" si="86"/>
        <v>4</v>
      </c>
      <c r="AR133">
        <v>40</v>
      </c>
      <c r="AS133" t="s">
        <v>97</v>
      </c>
      <c r="AT133">
        <f t="shared" si="87"/>
        <v>4</v>
      </c>
      <c r="AU133" t="s">
        <v>98</v>
      </c>
      <c r="AV133">
        <f t="shared" si="88"/>
        <v>3</v>
      </c>
      <c r="AW133" t="s">
        <v>99</v>
      </c>
      <c r="AX133">
        <f t="shared" si="89"/>
        <v>6</v>
      </c>
      <c r="AY133" t="s">
        <v>97</v>
      </c>
      <c r="AZ133">
        <f t="shared" si="90"/>
        <v>5</v>
      </c>
      <c r="BA133" t="s">
        <v>98</v>
      </c>
      <c r="BB133">
        <f t="shared" si="91"/>
        <v>4</v>
      </c>
      <c r="BC133" t="s">
        <v>100</v>
      </c>
      <c r="BD133" t="s">
        <v>101</v>
      </c>
      <c r="BE133">
        <f t="shared" si="92"/>
        <v>7</v>
      </c>
      <c r="BF133">
        <v>695</v>
      </c>
      <c r="BG133" t="s">
        <v>102</v>
      </c>
      <c r="BH133">
        <v>0</v>
      </c>
      <c r="BI133">
        <v>297</v>
      </c>
      <c r="BJ133">
        <v>992</v>
      </c>
      <c r="BK133" t="s">
        <v>103</v>
      </c>
      <c r="BL133">
        <f t="shared" si="93"/>
        <v>6</v>
      </c>
      <c r="BM133" t="s">
        <v>104</v>
      </c>
      <c r="BN133" t="s">
        <v>105</v>
      </c>
      <c r="BO133" t="s">
        <v>106</v>
      </c>
      <c r="BP133">
        <f t="shared" si="94"/>
        <v>6</v>
      </c>
      <c r="BQ133">
        <v>1022</v>
      </c>
      <c r="BR133">
        <v>1032</v>
      </c>
      <c r="BS133">
        <v>0</v>
      </c>
      <c r="BT133">
        <v>2054</v>
      </c>
      <c r="BU133">
        <v>1</v>
      </c>
      <c r="BV133">
        <v>0</v>
      </c>
      <c r="BW133">
        <v>2</v>
      </c>
      <c r="BX133">
        <v>1</v>
      </c>
      <c r="BY133">
        <v>3</v>
      </c>
      <c r="BZ133">
        <v>1</v>
      </c>
      <c r="CA133" t="s">
        <v>97</v>
      </c>
      <c r="CB133">
        <f t="shared" si="95"/>
        <v>5</v>
      </c>
      <c r="CC133">
        <v>7</v>
      </c>
      <c r="CD133" t="s">
        <v>107</v>
      </c>
      <c r="CE133">
        <v>1</v>
      </c>
      <c r="CF133" t="s">
        <v>98</v>
      </c>
      <c r="CG133" t="s">
        <v>156</v>
      </c>
      <c r="CH133">
        <f t="shared" si="96"/>
        <v>7</v>
      </c>
      <c r="CI133">
        <v>2000</v>
      </c>
      <c r="CJ133" t="s">
        <v>109</v>
      </c>
      <c r="CK133">
        <f t="shared" si="97"/>
        <v>3</v>
      </c>
      <c r="CL133">
        <v>2</v>
      </c>
      <c r="CM133">
        <v>390</v>
      </c>
      <c r="CN133" t="s">
        <v>98</v>
      </c>
      <c r="CO133">
        <f t="shared" si="98"/>
        <v>4</v>
      </c>
      <c r="CP133" t="s">
        <v>98</v>
      </c>
      <c r="CQ133">
        <f t="shared" si="99"/>
        <v>4</v>
      </c>
      <c r="CR133" t="s">
        <v>105</v>
      </c>
      <c r="CS133">
        <f t="shared" si="100"/>
        <v>3</v>
      </c>
      <c r="CT133">
        <v>24</v>
      </c>
      <c r="CU133">
        <v>48</v>
      </c>
      <c r="CV133">
        <v>0</v>
      </c>
      <c r="CW133">
        <v>0</v>
      </c>
      <c r="CX133">
        <v>0</v>
      </c>
      <c r="CY133">
        <v>0</v>
      </c>
      <c r="CZ133" t="s">
        <v>83</v>
      </c>
      <c r="DA133" t="s">
        <v>83</v>
      </c>
      <c r="DB133">
        <f t="shared" si="101"/>
        <v>5</v>
      </c>
      <c r="DC133" t="s">
        <v>83</v>
      </c>
      <c r="DD133">
        <v>0</v>
      </c>
      <c r="DE133">
        <v>7</v>
      </c>
      <c r="DF133">
        <v>2009</v>
      </c>
      <c r="DG133">
        <f t="shared" si="104"/>
        <v>14</v>
      </c>
      <c r="DH133" t="s">
        <v>110</v>
      </c>
      <c r="DI133">
        <f t="shared" si="102"/>
        <v>4</v>
      </c>
      <c r="DJ133" t="s">
        <v>111</v>
      </c>
      <c r="DK133">
        <f t="shared" si="103"/>
        <v>5</v>
      </c>
      <c r="DL133">
        <v>244000</v>
      </c>
    </row>
    <row r="134" spans="1:116" x14ac:dyDescent="0.35">
      <c r="A134">
        <v>133</v>
      </c>
      <c r="B134">
        <v>20</v>
      </c>
      <c r="C134" t="s">
        <v>81</v>
      </c>
      <c r="D134">
        <f t="shared" si="70"/>
        <v>4</v>
      </c>
      <c r="E134">
        <v>75</v>
      </c>
      <c r="F134">
        <v>7388</v>
      </c>
      <c r="G134" t="s">
        <v>82</v>
      </c>
      <c r="H134">
        <f t="shared" si="71"/>
        <v>2</v>
      </c>
      <c r="I134" t="s">
        <v>83</v>
      </c>
      <c r="J134" t="str">
        <f t="shared" si="72"/>
        <v/>
      </c>
      <c r="K134" t="s">
        <v>84</v>
      </c>
      <c r="L134">
        <f t="shared" si="73"/>
        <v>1</v>
      </c>
      <c r="M134" t="s">
        <v>85</v>
      </c>
      <c r="N134">
        <f t="shared" si="74"/>
        <v>2</v>
      </c>
      <c r="O134" t="s">
        <v>86</v>
      </c>
      <c r="P134">
        <f t="shared" si="75"/>
        <v>4</v>
      </c>
      <c r="Q134" t="s">
        <v>122</v>
      </c>
      <c r="R134">
        <f t="shared" si="76"/>
        <v>2</v>
      </c>
      <c r="S134" t="s">
        <v>88</v>
      </c>
      <c r="T134">
        <f t="shared" si="77"/>
        <v>3</v>
      </c>
      <c r="U134" t="s">
        <v>162</v>
      </c>
      <c r="V134">
        <f t="shared" si="78"/>
        <v>7</v>
      </c>
      <c r="W134" t="s">
        <v>90</v>
      </c>
      <c r="X134">
        <f t="shared" si="79"/>
        <v>7</v>
      </c>
      <c r="Y134" t="s">
        <v>90</v>
      </c>
      <c r="Z134">
        <f t="shared" si="80"/>
        <v>7</v>
      </c>
      <c r="AA134" t="s">
        <v>91</v>
      </c>
      <c r="AB134">
        <f t="shared" si="81"/>
        <v>3</v>
      </c>
      <c r="AC134" t="s">
        <v>115</v>
      </c>
      <c r="AD134">
        <f t="shared" si="82"/>
        <v>4</v>
      </c>
      <c r="AE134">
        <v>5</v>
      </c>
      <c r="AF134">
        <v>6</v>
      </c>
      <c r="AG134">
        <v>1959</v>
      </c>
      <c r="AH134">
        <v>2002</v>
      </c>
      <c r="AI134" t="s">
        <v>93</v>
      </c>
      <c r="AJ134">
        <f t="shared" si="83"/>
        <v>5</v>
      </c>
      <c r="AK134" t="s">
        <v>94</v>
      </c>
      <c r="AL134">
        <f t="shared" si="84"/>
        <v>8</v>
      </c>
      <c r="AM134" t="s">
        <v>116</v>
      </c>
      <c r="AN134">
        <f t="shared" si="85"/>
        <v>10</v>
      </c>
      <c r="AO134" t="s">
        <v>116</v>
      </c>
      <c r="AP134" t="s">
        <v>117</v>
      </c>
      <c r="AQ134">
        <f t="shared" si="86"/>
        <v>2</v>
      </c>
      <c r="AR134">
        <v>0</v>
      </c>
      <c r="AS134" t="s">
        <v>98</v>
      </c>
      <c r="AT134">
        <f t="shared" si="87"/>
        <v>3</v>
      </c>
      <c r="AU134" t="s">
        <v>98</v>
      </c>
      <c r="AV134">
        <f t="shared" si="88"/>
        <v>3</v>
      </c>
      <c r="AW134" t="s">
        <v>118</v>
      </c>
      <c r="AX134">
        <f t="shared" si="89"/>
        <v>2</v>
      </c>
      <c r="AY134" t="s">
        <v>98</v>
      </c>
      <c r="AZ134">
        <f t="shared" si="90"/>
        <v>4</v>
      </c>
      <c r="BA134" t="s">
        <v>98</v>
      </c>
      <c r="BB134">
        <f t="shared" si="91"/>
        <v>4</v>
      </c>
      <c r="BC134" t="s">
        <v>100</v>
      </c>
      <c r="BD134" t="s">
        <v>153</v>
      </c>
      <c r="BE134">
        <f t="shared" si="92"/>
        <v>2</v>
      </c>
      <c r="BF134">
        <v>405</v>
      </c>
      <c r="BG134" t="s">
        <v>102</v>
      </c>
      <c r="BH134">
        <v>0</v>
      </c>
      <c r="BI134">
        <v>658</v>
      </c>
      <c r="BJ134">
        <v>1063</v>
      </c>
      <c r="BK134" t="s">
        <v>103</v>
      </c>
      <c r="BL134">
        <f t="shared" si="93"/>
        <v>6</v>
      </c>
      <c r="BM134" t="s">
        <v>97</v>
      </c>
      <c r="BN134" t="s">
        <v>105</v>
      </c>
      <c r="BO134" t="s">
        <v>106</v>
      </c>
      <c r="BP134">
        <f t="shared" si="94"/>
        <v>6</v>
      </c>
      <c r="BQ134">
        <v>1327</v>
      </c>
      <c r="BR134">
        <v>0</v>
      </c>
      <c r="BS134">
        <v>0</v>
      </c>
      <c r="BT134">
        <v>1327</v>
      </c>
      <c r="BU134">
        <v>1</v>
      </c>
      <c r="BV134">
        <v>0</v>
      </c>
      <c r="BW134">
        <v>1</v>
      </c>
      <c r="BX134">
        <v>0</v>
      </c>
      <c r="BY134">
        <v>3</v>
      </c>
      <c r="BZ134">
        <v>1</v>
      </c>
      <c r="CA134" t="s">
        <v>97</v>
      </c>
      <c r="CB134">
        <f t="shared" si="95"/>
        <v>5</v>
      </c>
      <c r="CC134">
        <v>7</v>
      </c>
      <c r="CD134" t="s">
        <v>107</v>
      </c>
      <c r="CE134">
        <v>0</v>
      </c>
      <c r="CF134" t="s">
        <v>83</v>
      </c>
      <c r="CG134" t="s">
        <v>127</v>
      </c>
      <c r="CH134">
        <f t="shared" si="96"/>
        <v>5</v>
      </c>
      <c r="CI134">
        <v>1974</v>
      </c>
      <c r="CJ134" t="s">
        <v>102</v>
      </c>
      <c r="CK134">
        <f t="shared" si="97"/>
        <v>2</v>
      </c>
      <c r="CL134">
        <v>2</v>
      </c>
      <c r="CM134">
        <v>624</v>
      </c>
      <c r="CN134" t="s">
        <v>98</v>
      </c>
      <c r="CO134">
        <f t="shared" si="98"/>
        <v>4</v>
      </c>
      <c r="CP134" t="s">
        <v>98</v>
      </c>
      <c r="CQ134">
        <f t="shared" si="99"/>
        <v>4</v>
      </c>
      <c r="CR134" t="s">
        <v>105</v>
      </c>
      <c r="CS134">
        <f t="shared" si="100"/>
        <v>3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 t="s">
        <v>83</v>
      </c>
      <c r="DA134" t="s">
        <v>83</v>
      </c>
      <c r="DB134">
        <f t="shared" si="101"/>
        <v>5</v>
      </c>
      <c r="DC134" t="s">
        <v>83</v>
      </c>
      <c r="DD134">
        <v>0</v>
      </c>
      <c r="DE134">
        <v>7</v>
      </c>
      <c r="DF134">
        <v>2007</v>
      </c>
      <c r="DG134">
        <f t="shared" si="104"/>
        <v>16</v>
      </c>
      <c r="DH134" t="s">
        <v>110</v>
      </c>
      <c r="DI134">
        <f t="shared" si="102"/>
        <v>4</v>
      </c>
      <c r="DJ134" t="s">
        <v>111</v>
      </c>
      <c r="DK134">
        <f t="shared" si="103"/>
        <v>5</v>
      </c>
      <c r="DL134">
        <v>150750</v>
      </c>
    </row>
    <row r="135" spans="1:116" x14ac:dyDescent="0.35">
      <c r="A135">
        <v>134</v>
      </c>
      <c r="B135">
        <v>20</v>
      </c>
      <c r="C135" t="s">
        <v>81</v>
      </c>
      <c r="D135">
        <f t="shared" si="70"/>
        <v>4</v>
      </c>
      <c r="E135" t="s">
        <v>83</v>
      </c>
      <c r="F135">
        <v>6853</v>
      </c>
      <c r="G135" t="s">
        <v>82</v>
      </c>
      <c r="H135">
        <f t="shared" si="71"/>
        <v>2</v>
      </c>
      <c r="I135" t="s">
        <v>83</v>
      </c>
      <c r="J135" t="str">
        <f t="shared" si="72"/>
        <v/>
      </c>
      <c r="K135" t="s">
        <v>120</v>
      </c>
      <c r="L135">
        <f t="shared" si="73"/>
        <v>2</v>
      </c>
      <c r="M135" t="s">
        <v>85</v>
      </c>
      <c r="N135">
        <f t="shared" si="74"/>
        <v>2</v>
      </c>
      <c r="O135" t="s">
        <v>86</v>
      </c>
      <c r="P135">
        <f t="shared" si="75"/>
        <v>4</v>
      </c>
      <c r="Q135" t="s">
        <v>87</v>
      </c>
      <c r="R135">
        <f t="shared" si="76"/>
        <v>4</v>
      </c>
      <c r="S135" t="s">
        <v>88</v>
      </c>
      <c r="T135">
        <f t="shared" si="77"/>
        <v>3</v>
      </c>
      <c r="U135" t="s">
        <v>189</v>
      </c>
      <c r="V135">
        <f t="shared" si="78"/>
        <v>2</v>
      </c>
      <c r="W135" t="s">
        <v>90</v>
      </c>
      <c r="X135">
        <f t="shared" si="79"/>
        <v>7</v>
      </c>
      <c r="Y135" t="s">
        <v>90</v>
      </c>
      <c r="Z135">
        <f t="shared" si="80"/>
        <v>7</v>
      </c>
      <c r="AA135" t="s">
        <v>91</v>
      </c>
      <c r="AB135">
        <f t="shared" si="81"/>
        <v>3</v>
      </c>
      <c r="AC135" t="s">
        <v>115</v>
      </c>
      <c r="AD135">
        <f t="shared" si="82"/>
        <v>4</v>
      </c>
      <c r="AE135">
        <v>8</v>
      </c>
      <c r="AF135">
        <v>5</v>
      </c>
      <c r="AG135">
        <v>2001</v>
      </c>
      <c r="AH135">
        <v>2002</v>
      </c>
      <c r="AI135" t="s">
        <v>93</v>
      </c>
      <c r="AJ135">
        <f t="shared" si="83"/>
        <v>5</v>
      </c>
      <c r="AK135" t="s">
        <v>94</v>
      </c>
      <c r="AL135">
        <f t="shared" si="84"/>
        <v>8</v>
      </c>
      <c r="AM135" t="s">
        <v>95</v>
      </c>
      <c r="AN135">
        <f t="shared" si="85"/>
        <v>14</v>
      </c>
      <c r="AO135" t="s">
        <v>95</v>
      </c>
      <c r="AP135" t="s">
        <v>96</v>
      </c>
      <c r="AQ135">
        <f t="shared" si="86"/>
        <v>4</v>
      </c>
      <c r="AR135">
        <v>136</v>
      </c>
      <c r="AS135" t="s">
        <v>97</v>
      </c>
      <c r="AT135">
        <f t="shared" si="87"/>
        <v>4</v>
      </c>
      <c r="AU135" t="s">
        <v>98</v>
      </c>
      <c r="AV135">
        <f t="shared" si="88"/>
        <v>3</v>
      </c>
      <c r="AW135" t="s">
        <v>99</v>
      </c>
      <c r="AX135">
        <f t="shared" si="89"/>
        <v>6</v>
      </c>
      <c r="AY135" t="s">
        <v>104</v>
      </c>
      <c r="AZ135">
        <f t="shared" si="90"/>
        <v>6</v>
      </c>
      <c r="BA135" t="s">
        <v>98</v>
      </c>
      <c r="BB135">
        <f t="shared" si="91"/>
        <v>4</v>
      </c>
      <c r="BC135" t="s">
        <v>100</v>
      </c>
      <c r="BD135" t="s">
        <v>101</v>
      </c>
      <c r="BE135">
        <f t="shared" si="92"/>
        <v>7</v>
      </c>
      <c r="BF135">
        <v>1005</v>
      </c>
      <c r="BG135" t="s">
        <v>102</v>
      </c>
      <c r="BH135">
        <v>0</v>
      </c>
      <c r="BI135">
        <v>262</v>
      </c>
      <c r="BJ135">
        <v>1267</v>
      </c>
      <c r="BK135" t="s">
        <v>103</v>
      </c>
      <c r="BL135">
        <f t="shared" si="93"/>
        <v>6</v>
      </c>
      <c r="BM135" t="s">
        <v>104</v>
      </c>
      <c r="BN135" t="s">
        <v>105</v>
      </c>
      <c r="BO135" t="s">
        <v>106</v>
      </c>
      <c r="BP135">
        <f t="shared" si="94"/>
        <v>6</v>
      </c>
      <c r="BQ135">
        <v>1296</v>
      </c>
      <c r="BR135">
        <v>0</v>
      </c>
      <c r="BS135">
        <v>0</v>
      </c>
      <c r="BT135">
        <v>1296</v>
      </c>
      <c r="BU135">
        <v>1</v>
      </c>
      <c r="BV135">
        <v>0</v>
      </c>
      <c r="BW135">
        <v>2</v>
      </c>
      <c r="BX135">
        <v>0</v>
      </c>
      <c r="BY135">
        <v>2</v>
      </c>
      <c r="BZ135">
        <v>1</v>
      </c>
      <c r="CA135" t="s">
        <v>97</v>
      </c>
      <c r="CB135">
        <f t="shared" si="95"/>
        <v>5</v>
      </c>
      <c r="CC135">
        <v>6</v>
      </c>
      <c r="CD135" t="s">
        <v>107</v>
      </c>
      <c r="CE135">
        <v>0</v>
      </c>
      <c r="CF135" t="s">
        <v>83</v>
      </c>
      <c r="CG135" t="s">
        <v>108</v>
      </c>
      <c r="CH135">
        <f t="shared" si="96"/>
        <v>6</v>
      </c>
      <c r="CI135">
        <v>2001</v>
      </c>
      <c r="CJ135" t="s">
        <v>157</v>
      </c>
      <c r="CK135">
        <f t="shared" si="97"/>
        <v>4</v>
      </c>
      <c r="CL135">
        <v>2</v>
      </c>
      <c r="CM135">
        <v>471</v>
      </c>
      <c r="CN135" t="s">
        <v>98</v>
      </c>
      <c r="CO135">
        <f t="shared" si="98"/>
        <v>4</v>
      </c>
      <c r="CP135" t="s">
        <v>98</v>
      </c>
      <c r="CQ135">
        <f t="shared" si="99"/>
        <v>4</v>
      </c>
      <c r="CR135" t="s">
        <v>105</v>
      </c>
      <c r="CS135">
        <f t="shared" si="100"/>
        <v>3</v>
      </c>
      <c r="CT135">
        <v>192</v>
      </c>
      <c r="CU135">
        <v>25</v>
      </c>
      <c r="CV135">
        <v>0</v>
      </c>
      <c r="CW135">
        <v>0</v>
      </c>
      <c r="CX135">
        <v>0</v>
      </c>
      <c r="CY135">
        <v>0</v>
      </c>
      <c r="CZ135" t="s">
        <v>83</v>
      </c>
      <c r="DA135" t="s">
        <v>83</v>
      </c>
      <c r="DB135">
        <f t="shared" si="101"/>
        <v>5</v>
      </c>
      <c r="DC135" t="s">
        <v>83</v>
      </c>
      <c r="DD135">
        <v>0</v>
      </c>
      <c r="DE135">
        <v>6</v>
      </c>
      <c r="DF135">
        <v>2009</v>
      </c>
      <c r="DG135">
        <f t="shared" si="104"/>
        <v>14</v>
      </c>
      <c r="DH135" t="s">
        <v>110</v>
      </c>
      <c r="DI135">
        <f t="shared" si="102"/>
        <v>4</v>
      </c>
      <c r="DJ135" t="s">
        <v>111</v>
      </c>
      <c r="DK135">
        <f t="shared" si="103"/>
        <v>5</v>
      </c>
      <c r="DL135">
        <v>220000</v>
      </c>
    </row>
    <row r="136" spans="1:116" x14ac:dyDescent="0.35">
      <c r="A136">
        <v>135</v>
      </c>
      <c r="B136">
        <v>20</v>
      </c>
      <c r="C136" t="s">
        <v>81</v>
      </c>
      <c r="D136">
        <f t="shared" si="70"/>
        <v>4</v>
      </c>
      <c r="E136">
        <v>78</v>
      </c>
      <c r="F136">
        <v>10335</v>
      </c>
      <c r="G136" t="s">
        <v>82</v>
      </c>
      <c r="H136">
        <f t="shared" si="71"/>
        <v>2</v>
      </c>
      <c r="I136" t="s">
        <v>83</v>
      </c>
      <c r="J136" t="str">
        <f t="shared" si="72"/>
        <v/>
      </c>
      <c r="K136" t="s">
        <v>120</v>
      </c>
      <c r="L136">
        <f t="shared" si="73"/>
        <v>2</v>
      </c>
      <c r="M136" t="s">
        <v>85</v>
      </c>
      <c r="N136">
        <f t="shared" si="74"/>
        <v>2</v>
      </c>
      <c r="O136" t="s">
        <v>86</v>
      </c>
      <c r="P136">
        <f t="shared" si="75"/>
        <v>4</v>
      </c>
      <c r="Q136" t="s">
        <v>87</v>
      </c>
      <c r="R136">
        <f t="shared" si="76"/>
        <v>4</v>
      </c>
      <c r="S136" t="s">
        <v>88</v>
      </c>
      <c r="T136">
        <f t="shared" si="77"/>
        <v>3</v>
      </c>
      <c r="U136" t="s">
        <v>151</v>
      </c>
      <c r="V136">
        <f t="shared" si="78"/>
        <v>5</v>
      </c>
      <c r="W136" t="s">
        <v>90</v>
      </c>
      <c r="X136">
        <f t="shared" si="79"/>
        <v>7</v>
      </c>
      <c r="Y136" t="s">
        <v>90</v>
      </c>
      <c r="Z136">
        <f t="shared" si="80"/>
        <v>7</v>
      </c>
      <c r="AA136" t="s">
        <v>91</v>
      </c>
      <c r="AB136">
        <f t="shared" si="81"/>
        <v>3</v>
      </c>
      <c r="AC136" t="s">
        <v>115</v>
      </c>
      <c r="AD136">
        <f t="shared" si="82"/>
        <v>4</v>
      </c>
      <c r="AE136">
        <v>5</v>
      </c>
      <c r="AF136">
        <v>6</v>
      </c>
      <c r="AG136">
        <v>1968</v>
      </c>
      <c r="AH136">
        <v>1993</v>
      </c>
      <c r="AI136" t="s">
        <v>93</v>
      </c>
      <c r="AJ136">
        <f t="shared" si="83"/>
        <v>5</v>
      </c>
      <c r="AK136" t="s">
        <v>94</v>
      </c>
      <c r="AL136">
        <f t="shared" si="84"/>
        <v>8</v>
      </c>
      <c r="AM136" t="s">
        <v>161</v>
      </c>
      <c r="AN136">
        <f t="shared" si="85"/>
        <v>3</v>
      </c>
      <c r="AO136" t="s">
        <v>161</v>
      </c>
      <c r="AP136" t="s">
        <v>117</v>
      </c>
      <c r="AQ136">
        <f t="shared" si="86"/>
        <v>2</v>
      </c>
      <c r="AR136">
        <v>0</v>
      </c>
      <c r="AS136" t="s">
        <v>98</v>
      </c>
      <c r="AT136">
        <f t="shared" si="87"/>
        <v>3</v>
      </c>
      <c r="AU136" t="s">
        <v>98</v>
      </c>
      <c r="AV136">
        <f t="shared" si="88"/>
        <v>3</v>
      </c>
      <c r="AW136" t="s">
        <v>118</v>
      </c>
      <c r="AX136">
        <f t="shared" si="89"/>
        <v>2</v>
      </c>
      <c r="AY136" t="s">
        <v>98</v>
      </c>
      <c r="AZ136">
        <f t="shared" si="90"/>
        <v>4</v>
      </c>
      <c r="BA136" t="s">
        <v>98</v>
      </c>
      <c r="BB136">
        <f t="shared" si="91"/>
        <v>4</v>
      </c>
      <c r="BC136" t="s">
        <v>100</v>
      </c>
      <c r="BD136" t="s">
        <v>153</v>
      </c>
      <c r="BE136">
        <f t="shared" si="92"/>
        <v>2</v>
      </c>
      <c r="BF136">
        <v>570</v>
      </c>
      <c r="BG136" t="s">
        <v>102</v>
      </c>
      <c r="BH136">
        <v>0</v>
      </c>
      <c r="BI136">
        <v>891</v>
      </c>
      <c r="BJ136">
        <v>1461</v>
      </c>
      <c r="BK136" t="s">
        <v>103</v>
      </c>
      <c r="BL136">
        <f t="shared" si="93"/>
        <v>6</v>
      </c>
      <c r="BM136" t="s">
        <v>97</v>
      </c>
      <c r="BN136" t="s">
        <v>105</v>
      </c>
      <c r="BO136" t="s">
        <v>106</v>
      </c>
      <c r="BP136">
        <f t="shared" si="94"/>
        <v>6</v>
      </c>
      <c r="BQ136">
        <v>1721</v>
      </c>
      <c r="BR136">
        <v>0</v>
      </c>
      <c r="BS136">
        <v>0</v>
      </c>
      <c r="BT136">
        <v>1721</v>
      </c>
      <c r="BU136">
        <v>0</v>
      </c>
      <c r="BV136">
        <v>0</v>
      </c>
      <c r="BW136">
        <v>2</v>
      </c>
      <c r="BX136">
        <v>1</v>
      </c>
      <c r="BY136">
        <v>3</v>
      </c>
      <c r="BZ136">
        <v>1</v>
      </c>
      <c r="CA136" t="s">
        <v>98</v>
      </c>
      <c r="CB136">
        <f t="shared" si="95"/>
        <v>4</v>
      </c>
      <c r="CC136">
        <v>7</v>
      </c>
      <c r="CD136" t="s">
        <v>146</v>
      </c>
      <c r="CE136">
        <v>1</v>
      </c>
      <c r="CF136" t="s">
        <v>98</v>
      </c>
      <c r="CG136" t="s">
        <v>108</v>
      </c>
      <c r="CH136">
        <f t="shared" si="96"/>
        <v>6</v>
      </c>
      <c r="CI136">
        <v>1968</v>
      </c>
      <c r="CJ136" t="s">
        <v>109</v>
      </c>
      <c r="CK136">
        <f t="shared" si="97"/>
        <v>3</v>
      </c>
      <c r="CL136">
        <v>2</v>
      </c>
      <c r="CM136">
        <v>440</v>
      </c>
      <c r="CN136" t="s">
        <v>98</v>
      </c>
      <c r="CO136">
        <f t="shared" si="98"/>
        <v>4</v>
      </c>
      <c r="CP136" t="s">
        <v>98</v>
      </c>
      <c r="CQ136">
        <f t="shared" si="99"/>
        <v>4</v>
      </c>
      <c r="CR136" t="s">
        <v>105</v>
      </c>
      <c r="CS136">
        <f t="shared" si="100"/>
        <v>3</v>
      </c>
      <c r="CT136">
        <v>0</v>
      </c>
      <c r="CU136">
        <v>96</v>
      </c>
      <c r="CV136">
        <v>180</v>
      </c>
      <c r="CW136">
        <v>0</v>
      </c>
      <c r="CX136">
        <v>0</v>
      </c>
      <c r="CY136">
        <v>0</v>
      </c>
      <c r="CZ136" t="s">
        <v>83</v>
      </c>
      <c r="DA136" t="s">
        <v>134</v>
      </c>
      <c r="DB136">
        <f t="shared" si="101"/>
        <v>3</v>
      </c>
      <c r="DC136" t="s">
        <v>83</v>
      </c>
      <c r="DD136">
        <v>0</v>
      </c>
      <c r="DE136">
        <v>7</v>
      </c>
      <c r="DF136">
        <v>2006</v>
      </c>
      <c r="DG136">
        <f t="shared" si="104"/>
        <v>17</v>
      </c>
      <c r="DH136" t="s">
        <v>110</v>
      </c>
      <c r="DI136">
        <f t="shared" si="102"/>
        <v>4</v>
      </c>
      <c r="DJ136" t="s">
        <v>111</v>
      </c>
      <c r="DK136">
        <f t="shared" si="103"/>
        <v>5</v>
      </c>
      <c r="DL136">
        <v>180000</v>
      </c>
    </row>
    <row r="137" spans="1:116" x14ac:dyDescent="0.35">
      <c r="A137">
        <v>136</v>
      </c>
      <c r="B137">
        <v>20</v>
      </c>
      <c r="C137" t="s">
        <v>81</v>
      </c>
      <c r="D137">
        <f t="shared" si="70"/>
        <v>4</v>
      </c>
      <c r="E137">
        <v>80</v>
      </c>
      <c r="F137">
        <v>10400</v>
      </c>
      <c r="G137" t="s">
        <v>82</v>
      </c>
      <c r="H137">
        <f t="shared" si="71"/>
        <v>2</v>
      </c>
      <c r="I137" t="s">
        <v>83</v>
      </c>
      <c r="J137" t="str">
        <f t="shared" si="72"/>
        <v/>
      </c>
      <c r="K137" t="s">
        <v>84</v>
      </c>
      <c r="L137">
        <f t="shared" si="73"/>
        <v>1</v>
      </c>
      <c r="M137" t="s">
        <v>85</v>
      </c>
      <c r="N137">
        <f t="shared" si="74"/>
        <v>2</v>
      </c>
      <c r="O137" t="s">
        <v>86</v>
      </c>
      <c r="P137">
        <f t="shared" si="75"/>
        <v>4</v>
      </c>
      <c r="Q137" t="s">
        <v>87</v>
      </c>
      <c r="R137">
        <f t="shared" si="76"/>
        <v>4</v>
      </c>
      <c r="S137" t="s">
        <v>88</v>
      </c>
      <c r="T137">
        <f t="shared" si="77"/>
        <v>3</v>
      </c>
      <c r="U137" t="s">
        <v>138</v>
      </c>
      <c r="V137">
        <f t="shared" si="78"/>
        <v>10</v>
      </c>
      <c r="W137" t="s">
        <v>90</v>
      </c>
      <c r="X137">
        <f t="shared" si="79"/>
        <v>7</v>
      </c>
      <c r="Y137" t="s">
        <v>90</v>
      </c>
      <c r="Z137">
        <f t="shared" si="80"/>
        <v>7</v>
      </c>
      <c r="AA137" t="s">
        <v>91</v>
      </c>
      <c r="AB137">
        <f t="shared" si="81"/>
        <v>3</v>
      </c>
      <c r="AC137" t="s">
        <v>115</v>
      </c>
      <c r="AD137">
        <f t="shared" si="82"/>
        <v>4</v>
      </c>
      <c r="AE137">
        <v>7</v>
      </c>
      <c r="AF137">
        <v>6</v>
      </c>
      <c r="AG137">
        <v>1970</v>
      </c>
      <c r="AH137">
        <v>1970</v>
      </c>
      <c r="AI137" t="s">
        <v>152</v>
      </c>
      <c r="AJ137">
        <f t="shared" si="83"/>
        <v>6</v>
      </c>
      <c r="AK137" t="s">
        <v>94</v>
      </c>
      <c r="AL137">
        <f t="shared" si="84"/>
        <v>8</v>
      </c>
      <c r="AM137" t="s">
        <v>161</v>
      </c>
      <c r="AN137">
        <f t="shared" si="85"/>
        <v>3</v>
      </c>
      <c r="AO137" t="s">
        <v>161</v>
      </c>
      <c r="AP137" t="s">
        <v>96</v>
      </c>
      <c r="AQ137">
        <f t="shared" si="86"/>
        <v>4</v>
      </c>
      <c r="AR137">
        <v>288</v>
      </c>
      <c r="AS137" t="s">
        <v>98</v>
      </c>
      <c r="AT137">
        <f t="shared" si="87"/>
        <v>3</v>
      </c>
      <c r="AU137" t="s">
        <v>98</v>
      </c>
      <c r="AV137">
        <f t="shared" si="88"/>
        <v>3</v>
      </c>
      <c r="AW137" t="s">
        <v>99</v>
      </c>
      <c r="AX137">
        <f t="shared" si="89"/>
        <v>6</v>
      </c>
      <c r="AY137" t="s">
        <v>98</v>
      </c>
      <c r="AZ137">
        <f t="shared" si="90"/>
        <v>4</v>
      </c>
      <c r="BA137" t="s">
        <v>98</v>
      </c>
      <c r="BB137">
        <f t="shared" si="91"/>
        <v>4</v>
      </c>
      <c r="BC137" t="s">
        <v>100</v>
      </c>
      <c r="BD137" t="s">
        <v>102</v>
      </c>
      <c r="BE137">
        <f t="shared" si="92"/>
        <v>6</v>
      </c>
      <c r="BF137">
        <v>0</v>
      </c>
      <c r="BG137" t="s">
        <v>102</v>
      </c>
      <c r="BH137">
        <v>0</v>
      </c>
      <c r="BI137">
        <v>1304</v>
      </c>
      <c r="BJ137">
        <v>1304</v>
      </c>
      <c r="BK137" t="s">
        <v>103</v>
      </c>
      <c r="BL137">
        <f t="shared" si="93"/>
        <v>6</v>
      </c>
      <c r="BM137" t="s">
        <v>97</v>
      </c>
      <c r="BN137" t="s">
        <v>105</v>
      </c>
      <c r="BO137" t="s">
        <v>106</v>
      </c>
      <c r="BP137">
        <f t="shared" si="94"/>
        <v>6</v>
      </c>
      <c r="BQ137">
        <v>1682</v>
      </c>
      <c r="BR137">
        <v>0</v>
      </c>
      <c r="BS137">
        <v>0</v>
      </c>
      <c r="BT137">
        <v>1682</v>
      </c>
      <c r="BU137">
        <v>0</v>
      </c>
      <c r="BV137">
        <v>0</v>
      </c>
      <c r="BW137">
        <v>2</v>
      </c>
      <c r="BX137">
        <v>0</v>
      </c>
      <c r="BY137">
        <v>3</v>
      </c>
      <c r="BZ137">
        <v>1</v>
      </c>
      <c r="CA137" t="s">
        <v>98</v>
      </c>
      <c r="CB137">
        <f t="shared" si="95"/>
        <v>4</v>
      </c>
      <c r="CC137">
        <v>7</v>
      </c>
      <c r="CD137" t="s">
        <v>107</v>
      </c>
      <c r="CE137">
        <v>1</v>
      </c>
      <c r="CF137" t="s">
        <v>97</v>
      </c>
      <c r="CG137" t="s">
        <v>108</v>
      </c>
      <c r="CH137">
        <f t="shared" si="96"/>
        <v>6</v>
      </c>
      <c r="CI137">
        <v>1970</v>
      </c>
      <c r="CJ137" t="s">
        <v>102</v>
      </c>
      <c r="CK137">
        <f t="shared" si="97"/>
        <v>2</v>
      </c>
      <c r="CL137">
        <v>2</v>
      </c>
      <c r="CM137">
        <v>530</v>
      </c>
      <c r="CN137" t="s">
        <v>98</v>
      </c>
      <c r="CO137">
        <f t="shared" si="98"/>
        <v>4</v>
      </c>
      <c r="CP137" t="s">
        <v>98</v>
      </c>
      <c r="CQ137">
        <f t="shared" si="99"/>
        <v>4</v>
      </c>
      <c r="CR137" t="s">
        <v>105</v>
      </c>
      <c r="CS137">
        <f t="shared" si="100"/>
        <v>3</v>
      </c>
      <c r="CT137">
        <v>98</v>
      </c>
      <c r="CU137">
        <v>0</v>
      </c>
      <c r="CV137">
        <v>0</v>
      </c>
      <c r="CW137">
        <v>0</v>
      </c>
      <c r="CX137">
        <v>0</v>
      </c>
      <c r="CY137">
        <v>0</v>
      </c>
      <c r="CZ137" t="s">
        <v>83</v>
      </c>
      <c r="DA137" t="s">
        <v>134</v>
      </c>
      <c r="DB137">
        <f t="shared" si="101"/>
        <v>3</v>
      </c>
      <c r="DC137" t="s">
        <v>83</v>
      </c>
      <c r="DD137">
        <v>0</v>
      </c>
      <c r="DE137">
        <v>5</v>
      </c>
      <c r="DF137">
        <v>2008</v>
      </c>
      <c r="DG137">
        <f t="shared" si="104"/>
        <v>15</v>
      </c>
      <c r="DH137" t="s">
        <v>110</v>
      </c>
      <c r="DI137">
        <f t="shared" si="102"/>
        <v>4</v>
      </c>
      <c r="DJ137" t="s">
        <v>111</v>
      </c>
      <c r="DK137">
        <f t="shared" si="103"/>
        <v>5</v>
      </c>
      <c r="DL137">
        <v>174000</v>
      </c>
    </row>
    <row r="138" spans="1:116" x14ac:dyDescent="0.35">
      <c r="A138">
        <v>137</v>
      </c>
      <c r="B138">
        <v>20</v>
      </c>
      <c r="C138" t="s">
        <v>81</v>
      </c>
      <c r="D138">
        <f t="shared" si="70"/>
        <v>4</v>
      </c>
      <c r="E138" t="s">
        <v>83</v>
      </c>
      <c r="F138">
        <v>10355</v>
      </c>
      <c r="G138" t="s">
        <v>82</v>
      </c>
      <c r="H138">
        <f t="shared" si="71"/>
        <v>2</v>
      </c>
      <c r="I138" t="s">
        <v>83</v>
      </c>
      <c r="J138" t="str">
        <f t="shared" si="72"/>
        <v/>
      </c>
      <c r="K138" t="s">
        <v>120</v>
      </c>
      <c r="L138">
        <f t="shared" si="73"/>
        <v>2</v>
      </c>
      <c r="M138" t="s">
        <v>85</v>
      </c>
      <c r="N138">
        <f t="shared" si="74"/>
        <v>2</v>
      </c>
      <c r="O138" t="s">
        <v>86</v>
      </c>
      <c r="P138">
        <f t="shared" si="75"/>
        <v>4</v>
      </c>
      <c r="Q138" t="s">
        <v>122</v>
      </c>
      <c r="R138">
        <f t="shared" si="76"/>
        <v>2</v>
      </c>
      <c r="S138" t="s">
        <v>88</v>
      </c>
      <c r="T138">
        <f t="shared" si="77"/>
        <v>3</v>
      </c>
      <c r="U138" t="s">
        <v>162</v>
      </c>
      <c r="V138">
        <f t="shared" si="78"/>
        <v>7</v>
      </c>
      <c r="W138" t="s">
        <v>90</v>
      </c>
      <c r="X138">
        <f t="shared" si="79"/>
        <v>7</v>
      </c>
      <c r="Y138" t="s">
        <v>90</v>
      </c>
      <c r="Z138">
        <f t="shared" si="80"/>
        <v>7</v>
      </c>
      <c r="AA138" t="s">
        <v>91</v>
      </c>
      <c r="AB138">
        <f t="shared" si="81"/>
        <v>3</v>
      </c>
      <c r="AC138" t="s">
        <v>115</v>
      </c>
      <c r="AD138">
        <f t="shared" si="82"/>
        <v>4</v>
      </c>
      <c r="AE138">
        <v>5</v>
      </c>
      <c r="AF138">
        <v>5</v>
      </c>
      <c r="AG138">
        <v>1967</v>
      </c>
      <c r="AH138">
        <v>1967</v>
      </c>
      <c r="AI138" t="s">
        <v>93</v>
      </c>
      <c r="AJ138">
        <f t="shared" si="83"/>
        <v>5</v>
      </c>
      <c r="AK138" t="s">
        <v>94</v>
      </c>
      <c r="AL138">
        <f t="shared" si="84"/>
        <v>8</v>
      </c>
      <c r="AM138" t="s">
        <v>116</v>
      </c>
      <c r="AN138">
        <f t="shared" si="85"/>
        <v>10</v>
      </c>
      <c r="AO138" t="s">
        <v>116</v>
      </c>
      <c r="AP138" t="s">
        <v>96</v>
      </c>
      <c r="AQ138">
        <f t="shared" si="86"/>
        <v>4</v>
      </c>
      <c r="AR138">
        <v>196</v>
      </c>
      <c r="AS138" t="s">
        <v>98</v>
      </c>
      <c r="AT138">
        <f t="shared" si="87"/>
        <v>3</v>
      </c>
      <c r="AU138" t="s">
        <v>98</v>
      </c>
      <c r="AV138">
        <f t="shared" si="88"/>
        <v>3</v>
      </c>
      <c r="AW138" t="s">
        <v>118</v>
      </c>
      <c r="AX138">
        <f t="shared" si="89"/>
        <v>2</v>
      </c>
      <c r="AY138" t="s">
        <v>98</v>
      </c>
      <c r="AZ138">
        <f t="shared" si="90"/>
        <v>4</v>
      </c>
      <c r="BA138" t="s">
        <v>98</v>
      </c>
      <c r="BB138">
        <f t="shared" si="91"/>
        <v>4</v>
      </c>
      <c r="BC138" t="s">
        <v>100</v>
      </c>
      <c r="BD138" t="s">
        <v>141</v>
      </c>
      <c r="BE138">
        <f t="shared" si="92"/>
        <v>3</v>
      </c>
      <c r="BF138">
        <v>695</v>
      </c>
      <c r="BG138" t="s">
        <v>102</v>
      </c>
      <c r="BH138">
        <v>0</v>
      </c>
      <c r="BI138">
        <v>519</v>
      </c>
      <c r="BJ138">
        <v>1214</v>
      </c>
      <c r="BK138" t="s">
        <v>103</v>
      </c>
      <c r="BL138">
        <f t="shared" si="93"/>
        <v>6</v>
      </c>
      <c r="BM138" t="s">
        <v>98</v>
      </c>
      <c r="BN138" t="s">
        <v>105</v>
      </c>
      <c r="BO138" t="s">
        <v>106</v>
      </c>
      <c r="BP138">
        <f t="shared" si="94"/>
        <v>6</v>
      </c>
      <c r="BQ138">
        <v>1214</v>
      </c>
      <c r="BR138">
        <v>0</v>
      </c>
      <c r="BS138">
        <v>0</v>
      </c>
      <c r="BT138">
        <v>1214</v>
      </c>
      <c r="BU138">
        <v>0</v>
      </c>
      <c r="BV138">
        <v>0</v>
      </c>
      <c r="BW138">
        <v>2</v>
      </c>
      <c r="BX138">
        <v>0</v>
      </c>
      <c r="BY138">
        <v>3</v>
      </c>
      <c r="BZ138">
        <v>1</v>
      </c>
      <c r="CA138" t="s">
        <v>98</v>
      </c>
      <c r="CB138">
        <f t="shared" si="95"/>
        <v>4</v>
      </c>
      <c r="CC138">
        <v>5</v>
      </c>
      <c r="CD138" t="s">
        <v>107</v>
      </c>
      <c r="CE138">
        <v>1</v>
      </c>
      <c r="CF138" t="s">
        <v>147</v>
      </c>
      <c r="CG138" t="s">
        <v>108</v>
      </c>
      <c r="CH138">
        <f t="shared" si="96"/>
        <v>6</v>
      </c>
      <c r="CI138">
        <v>1967</v>
      </c>
      <c r="CJ138" t="s">
        <v>109</v>
      </c>
      <c r="CK138">
        <f t="shared" si="97"/>
        <v>3</v>
      </c>
      <c r="CL138">
        <v>1</v>
      </c>
      <c r="CM138">
        <v>318</v>
      </c>
      <c r="CN138" t="s">
        <v>98</v>
      </c>
      <c r="CO138">
        <f t="shared" si="98"/>
        <v>4</v>
      </c>
      <c r="CP138" t="s">
        <v>98</v>
      </c>
      <c r="CQ138">
        <f t="shared" si="99"/>
        <v>4</v>
      </c>
      <c r="CR138" t="s">
        <v>105</v>
      </c>
      <c r="CS138">
        <f t="shared" si="100"/>
        <v>3</v>
      </c>
      <c r="CT138">
        <v>0</v>
      </c>
      <c r="CU138">
        <v>111</v>
      </c>
      <c r="CV138">
        <v>0</v>
      </c>
      <c r="CW138">
        <v>0</v>
      </c>
      <c r="CX138">
        <v>0</v>
      </c>
      <c r="CY138">
        <v>0</v>
      </c>
      <c r="CZ138" t="s">
        <v>83</v>
      </c>
      <c r="DA138" t="s">
        <v>83</v>
      </c>
      <c r="DB138">
        <f t="shared" si="101"/>
        <v>5</v>
      </c>
      <c r="DC138" t="s">
        <v>83</v>
      </c>
      <c r="DD138">
        <v>0</v>
      </c>
      <c r="DE138">
        <v>7</v>
      </c>
      <c r="DF138">
        <v>2007</v>
      </c>
      <c r="DG138">
        <f t="shared" si="104"/>
        <v>16</v>
      </c>
      <c r="DH138" t="s">
        <v>110</v>
      </c>
      <c r="DI138">
        <f t="shared" si="102"/>
        <v>4</v>
      </c>
      <c r="DJ138" t="s">
        <v>111</v>
      </c>
      <c r="DK138">
        <f t="shared" si="103"/>
        <v>5</v>
      </c>
      <c r="DL138">
        <v>143000</v>
      </c>
    </row>
    <row r="139" spans="1:116" x14ac:dyDescent="0.35">
      <c r="A139">
        <v>138</v>
      </c>
      <c r="B139">
        <v>90</v>
      </c>
      <c r="C139" t="s">
        <v>81</v>
      </c>
      <c r="D139">
        <f t="shared" si="70"/>
        <v>4</v>
      </c>
      <c r="E139">
        <v>82</v>
      </c>
      <c r="F139">
        <v>11070</v>
      </c>
      <c r="G139" t="s">
        <v>82</v>
      </c>
      <c r="H139">
        <f t="shared" si="71"/>
        <v>2</v>
      </c>
      <c r="I139" t="s">
        <v>83</v>
      </c>
      <c r="J139" t="str">
        <f t="shared" si="72"/>
        <v/>
      </c>
      <c r="K139" t="s">
        <v>84</v>
      </c>
      <c r="L139">
        <f t="shared" si="73"/>
        <v>1</v>
      </c>
      <c r="M139" t="s">
        <v>85</v>
      </c>
      <c r="N139">
        <f t="shared" si="74"/>
        <v>2</v>
      </c>
      <c r="O139" t="s">
        <v>86</v>
      </c>
      <c r="P139">
        <f t="shared" si="75"/>
        <v>4</v>
      </c>
      <c r="Q139" t="s">
        <v>87</v>
      </c>
      <c r="R139">
        <f t="shared" si="76"/>
        <v>4</v>
      </c>
      <c r="S139" t="s">
        <v>88</v>
      </c>
      <c r="T139">
        <f t="shared" si="77"/>
        <v>3</v>
      </c>
      <c r="U139" t="s">
        <v>131</v>
      </c>
      <c r="V139">
        <f t="shared" si="78"/>
        <v>6</v>
      </c>
      <c r="W139" t="s">
        <v>90</v>
      </c>
      <c r="X139">
        <f t="shared" si="79"/>
        <v>7</v>
      </c>
      <c r="Y139" t="s">
        <v>90</v>
      </c>
      <c r="Z139">
        <f t="shared" si="80"/>
        <v>7</v>
      </c>
      <c r="AA139" t="s">
        <v>167</v>
      </c>
      <c r="AB139">
        <f t="shared" si="81"/>
        <v>2</v>
      </c>
      <c r="AC139" t="s">
        <v>115</v>
      </c>
      <c r="AD139">
        <f t="shared" si="82"/>
        <v>4</v>
      </c>
      <c r="AE139">
        <v>7</v>
      </c>
      <c r="AF139">
        <v>5</v>
      </c>
      <c r="AG139">
        <v>1988</v>
      </c>
      <c r="AH139">
        <v>1989</v>
      </c>
      <c r="AI139" t="s">
        <v>93</v>
      </c>
      <c r="AJ139">
        <f t="shared" si="83"/>
        <v>5</v>
      </c>
      <c r="AK139" t="s">
        <v>94</v>
      </c>
      <c r="AL139">
        <f t="shared" si="84"/>
        <v>8</v>
      </c>
      <c r="AM139" t="s">
        <v>95</v>
      </c>
      <c r="AN139">
        <f t="shared" si="85"/>
        <v>14</v>
      </c>
      <c r="AO139" t="s">
        <v>95</v>
      </c>
      <c r="AP139" t="s">
        <v>96</v>
      </c>
      <c r="AQ139">
        <f t="shared" si="86"/>
        <v>4</v>
      </c>
      <c r="AR139">
        <v>70</v>
      </c>
      <c r="AS139" t="s">
        <v>98</v>
      </c>
      <c r="AT139">
        <f t="shared" si="87"/>
        <v>3</v>
      </c>
      <c r="AU139" t="s">
        <v>98</v>
      </c>
      <c r="AV139">
        <f t="shared" si="88"/>
        <v>3</v>
      </c>
      <c r="AW139" t="s">
        <v>118</v>
      </c>
      <c r="AX139">
        <f t="shared" si="89"/>
        <v>2</v>
      </c>
      <c r="AY139" t="s">
        <v>98</v>
      </c>
      <c r="AZ139">
        <f t="shared" si="90"/>
        <v>4</v>
      </c>
      <c r="BA139" t="s">
        <v>98</v>
      </c>
      <c r="BB139">
        <f t="shared" si="91"/>
        <v>4</v>
      </c>
      <c r="BC139" t="s">
        <v>100</v>
      </c>
      <c r="BD139" t="s">
        <v>102</v>
      </c>
      <c r="BE139">
        <f t="shared" si="92"/>
        <v>6</v>
      </c>
      <c r="BF139">
        <v>0</v>
      </c>
      <c r="BG139" t="s">
        <v>102</v>
      </c>
      <c r="BH139">
        <v>0</v>
      </c>
      <c r="BI139">
        <v>1907</v>
      </c>
      <c r="BJ139">
        <v>1907</v>
      </c>
      <c r="BK139" t="s">
        <v>103</v>
      </c>
      <c r="BL139">
        <f t="shared" si="93"/>
        <v>6</v>
      </c>
      <c r="BM139" t="s">
        <v>97</v>
      </c>
      <c r="BN139" t="s">
        <v>105</v>
      </c>
      <c r="BO139" t="s">
        <v>106</v>
      </c>
      <c r="BP139">
        <f t="shared" si="94"/>
        <v>6</v>
      </c>
      <c r="BQ139">
        <v>1959</v>
      </c>
      <c r="BR139">
        <v>0</v>
      </c>
      <c r="BS139">
        <v>0</v>
      </c>
      <c r="BT139">
        <v>1959</v>
      </c>
      <c r="BU139">
        <v>0</v>
      </c>
      <c r="BV139">
        <v>0</v>
      </c>
      <c r="BW139">
        <v>3</v>
      </c>
      <c r="BX139">
        <v>0</v>
      </c>
      <c r="BY139">
        <v>5</v>
      </c>
      <c r="BZ139">
        <v>2</v>
      </c>
      <c r="CA139" t="s">
        <v>98</v>
      </c>
      <c r="CB139">
        <f t="shared" si="95"/>
        <v>4</v>
      </c>
      <c r="CC139">
        <v>9</v>
      </c>
      <c r="CD139" t="s">
        <v>107</v>
      </c>
      <c r="CE139">
        <v>0</v>
      </c>
      <c r="CF139" t="s">
        <v>83</v>
      </c>
      <c r="CG139" t="s">
        <v>217</v>
      </c>
      <c r="CH139">
        <f t="shared" si="96"/>
        <v>1</v>
      </c>
      <c r="CI139">
        <v>1989</v>
      </c>
      <c r="CJ139" t="s">
        <v>102</v>
      </c>
      <c r="CK139">
        <f t="shared" si="97"/>
        <v>2</v>
      </c>
      <c r="CL139">
        <v>3</v>
      </c>
      <c r="CM139">
        <v>766</v>
      </c>
      <c r="CN139" t="s">
        <v>98</v>
      </c>
      <c r="CO139">
        <f t="shared" si="98"/>
        <v>4</v>
      </c>
      <c r="CP139" t="s">
        <v>98</v>
      </c>
      <c r="CQ139">
        <f t="shared" si="99"/>
        <v>4</v>
      </c>
      <c r="CR139" t="s">
        <v>105</v>
      </c>
      <c r="CS139">
        <f t="shared" si="100"/>
        <v>3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 t="s">
        <v>83</v>
      </c>
      <c r="DA139" t="s">
        <v>83</v>
      </c>
      <c r="DB139">
        <f t="shared" si="101"/>
        <v>5</v>
      </c>
      <c r="DC139" t="s">
        <v>83</v>
      </c>
      <c r="DD139">
        <v>0</v>
      </c>
      <c r="DE139">
        <v>7</v>
      </c>
      <c r="DF139">
        <v>2006</v>
      </c>
      <c r="DG139">
        <f t="shared" si="104"/>
        <v>17</v>
      </c>
      <c r="DH139" t="s">
        <v>110</v>
      </c>
      <c r="DI139">
        <f t="shared" si="102"/>
        <v>4</v>
      </c>
      <c r="DJ139" t="s">
        <v>219</v>
      </c>
      <c r="DK139">
        <f t="shared" si="103"/>
        <v>4</v>
      </c>
      <c r="DL139">
        <v>171000</v>
      </c>
    </row>
    <row r="140" spans="1:116" x14ac:dyDescent="0.35">
      <c r="A140">
        <v>139</v>
      </c>
      <c r="B140">
        <v>60</v>
      </c>
      <c r="C140" t="s">
        <v>81</v>
      </c>
      <c r="D140">
        <f t="shared" si="70"/>
        <v>4</v>
      </c>
      <c r="E140">
        <v>73</v>
      </c>
      <c r="F140">
        <v>9066</v>
      </c>
      <c r="G140" t="s">
        <v>82</v>
      </c>
      <c r="H140">
        <f t="shared" si="71"/>
        <v>2</v>
      </c>
      <c r="I140" t="s">
        <v>83</v>
      </c>
      <c r="J140" t="str">
        <f t="shared" si="72"/>
        <v/>
      </c>
      <c r="K140" t="s">
        <v>120</v>
      </c>
      <c r="L140">
        <f t="shared" si="73"/>
        <v>2</v>
      </c>
      <c r="M140" t="s">
        <v>85</v>
      </c>
      <c r="N140">
        <f t="shared" si="74"/>
        <v>2</v>
      </c>
      <c r="O140" t="s">
        <v>86</v>
      </c>
      <c r="P140">
        <f t="shared" si="75"/>
        <v>4</v>
      </c>
      <c r="Q140" t="s">
        <v>87</v>
      </c>
      <c r="R140">
        <f t="shared" si="76"/>
        <v>4</v>
      </c>
      <c r="S140" t="s">
        <v>88</v>
      </c>
      <c r="T140">
        <f t="shared" si="77"/>
        <v>3</v>
      </c>
      <c r="U140" t="s">
        <v>89</v>
      </c>
      <c r="V140">
        <f t="shared" si="78"/>
        <v>16</v>
      </c>
      <c r="W140" t="s">
        <v>90</v>
      </c>
      <c r="X140">
        <f t="shared" si="79"/>
        <v>7</v>
      </c>
      <c r="Y140" t="s">
        <v>90</v>
      </c>
      <c r="Z140">
        <f t="shared" si="80"/>
        <v>7</v>
      </c>
      <c r="AA140" t="s">
        <v>91</v>
      </c>
      <c r="AB140">
        <f t="shared" si="81"/>
        <v>3</v>
      </c>
      <c r="AC140" t="s">
        <v>92</v>
      </c>
      <c r="AD140">
        <f t="shared" si="82"/>
        <v>8</v>
      </c>
      <c r="AE140">
        <v>8</v>
      </c>
      <c r="AF140">
        <v>5</v>
      </c>
      <c r="AG140">
        <v>1999</v>
      </c>
      <c r="AH140">
        <v>2000</v>
      </c>
      <c r="AI140" t="s">
        <v>93</v>
      </c>
      <c r="AJ140">
        <f t="shared" si="83"/>
        <v>5</v>
      </c>
      <c r="AK140" t="s">
        <v>94</v>
      </c>
      <c r="AL140">
        <f t="shared" si="84"/>
        <v>8</v>
      </c>
      <c r="AM140" t="s">
        <v>95</v>
      </c>
      <c r="AN140">
        <f t="shared" si="85"/>
        <v>14</v>
      </c>
      <c r="AO140" t="s">
        <v>95</v>
      </c>
      <c r="AP140" t="s">
        <v>96</v>
      </c>
      <c r="AQ140">
        <f t="shared" si="86"/>
        <v>4</v>
      </c>
      <c r="AR140">
        <v>320</v>
      </c>
      <c r="AS140" t="s">
        <v>97</v>
      </c>
      <c r="AT140">
        <f t="shared" si="87"/>
        <v>4</v>
      </c>
      <c r="AU140" t="s">
        <v>98</v>
      </c>
      <c r="AV140">
        <f t="shared" si="88"/>
        <v>3</v>
      </c>
      <c r="AW140" t="s">
        <v>99</v>
      </c>
      <c r="AX140">
        <f t="shared" si="89"/>
        <v>6</v>
      </c>
      <c r="AY140" t="s">
        <v>97</v>
      </c>
      <c r="AZ140">
        <f t="shared" si="90"/>
        <v>5</v>
      </c>
      <c r="BA140" t="s">
        <v>98</v>
      </c>
      <c r="BB140">
        <f t="shared" si="91"/>
        <v>4</v>
      </c>
      <c r="BC140" t="s">
        <v>121</v>
      </c>
      <c r="BD140" t="s">
        <v>101</v>
      </c>
      <c r="BE140">
        <f t="shared" si="92"/>
        <v>7</v>
      </c>
      <c r="BF140">
        <v>668</v>
      </c>
      <c r="BG140" t="s">
        <v>102</v>
      </c>
      <c r="BH140">
        <v>0</v>
      </c>
      <c r="BI140">
        <v>336</v>
      </c>
      <c r="BJ140">
        <v>1004</v>
      </c>
      <c r="BK140" t="s">
        <v>103</v>
      </c>
      <c r="BL140">
        <f t="shared" si="93"/>
        <v>6</v>
      </c>
      <c r="BM140" t="s">
        <v>104</v>
      </c>
      <c r="BN140" t="s">
        <v>105</v>
      </c>
      <c r="BO140" t="s">
        <v>106</v>
      </c>
      <c r="BP140">
        <f t="shared" si="94"/>
        <v>6</v>
      </c>
      <c r="BQ140">
        <v>1004</v>
      </c>
      <c r="BR140">
        <v>848</v>
      </c>
      <c r="BS140">
        <v>0</v>
      </c>
      <c r="BT140">
        <v>1852</v>
      </c>
      <c r="BU140">
        <v>0</v>
      </c>
      <c r="BV140">
        <v>0</v>
      </c>
      <c r="BW140">
        <v>2</v>
      </c>
      <c r="BX140">
        <v>1</v>
      </c>
      <c r="BY140">
        <v>3</v>
      </c>
      <c r="BZ140">
        <v>1</v>
      </c>
      <c r="CA140" t="s">
        <v>97</v>
      </c>
      <c r="CB140">
        <f t="shared" si="95"/>
        <v>5</v>
      </c>
      <c r="CC140">
        <v>7</v>
      </c>
      <c r="CD140" t="s">
        <v>107</v>
      </c>
      <c r="CE140">
        <v>2</v>
      </c>
      <c r="CF140" t="s">
        <v>98</v>
      </c>
      <c r="CG140" t="s">
        <v>108</v>
      </c>
      <c r="CH140">
        <f t="shared" si="96"/>
        <v>6</v>
      </c>
      <c r="CI140">
        <v>1999</v>
      </c>
      <c r="CJ140" t="s">
        <v>157</v>
      </c>
      <c r="CK140">
        <f t="shared" si="97"/>
        <v>4</v>
      </c>
      <c r="CL140">
        <v>3</v>
      </c>
      <c r="CM140">
        <v>660</v>
      </c>
      <c r="CN140" t="s">
        <v>98</v>
      </c>
      <c r="CO140">
        <f t="shared" si="98"/>
        <v>4</v>
      </c>
      <c r="CP140" t="s">
        <v>98</v>
      </c>
      <c r="CQ140">
        <f t="shared" si="99"/>
        <v>4</v>
      </c>
      <c r="CR140" t="s">
        <v>105</v>
      </c>
      <c r="CS140">
        <f t="shared" si="100"/>
        <v>3</v>
      </c>
      <c r="CT140">
        <v>224</v>
      </c>
      <c r="CU140">
        <v>106</v>
      </c>
      <c r="CV140">
        <v>0</v>
      </c>
      <c r="CW140">
        <v>0</v>
      </c>
      <c r="CX140">
        <v>0</v>
      </c>
      <c r="CY140">
        <v>0</v>
      </c>
      <c r="CZ140" t="s">
        <v>83</v>
      </c>
      <c r="DA140" t="s">
        <v>165</v>
      </c>
      <c r="DB140">
        <f t="shared" si="101"/>
        <v>4</v>
      </c>
      <c r="DC140" t="s">
        <v>83</v>
      </c>
      <c r="DD140">
        <v>0</v>
      </c>
      <c r="DE140">
        <v>12</v>
      </c>
      <c r="DF140">
        <v>2008</v>
      </c>
      <c r="DG140">
        <f t="shared" si="104"/>
        <v>15</v>
      </c>
      <c r="DH140" t="s">
        <v>110</v>
      </c>
      <c r="DI140">
        <f t="shared" si="102"/>
        <v>4</v>
      </c>
      <c r="DJ140" t="s">
        <v>111</v>
      </c>
      <c r="DK140">
        <f t="shared" si="103"/>
        <v>5</v>
      </c>
      <c r="DL140">
        <v>230000</v>
      </c>
    </row>
    <row r="141" spans="1:116" x14ac:dyDescent="0.35">
      <c r="A141">
        <v>140</v>
      </c>
      <c r="B141">
        <v>60</v>
      </c>
      <c r="C141" t="s">
        <v>81</v>
      </c>
      <c r="D141">
        <f t="shared" si="70"/>
        <v>4</v>
      </c>
      <c r="E141">
        <v>65</v>
      </c>
      <c r="F141">
        <v>15426</v>
      </c>
      <c r="G141" t="s">
        <v>82</v>
      </c>
      <c r="H141">
        <f t="shared" si="71"/>
        <v>2</v>
      </c>
      <c r="I141" t="s">
        <v>83</v>
      </c>
      <c r="J141" t="str">
        <f t="shared" si="72"/>
        <v/>
      </c>
      <c r="K141" t="s">
        <v>120</v>
      </c>
      <c r="L141">
        <f t="shared" si="73"/>
        <v>2</v>
      </c>
      <c r="M141" t="s">
        <v>85</v>
      </c>
      <c r="N141">
        <f t="shared" si="74"/>
        <v>2</v>
      </c>
      <c r="O141" t="s">
        <v>86</v>
      </c>
      <c r="P141">
        <f t="shared" si="75"/>
        <v>4</v>
      </c>
      <c r="Q141" t="s">
        <v>87</v>
      </c>
      <c r="R141">
        <f t="shared" si="76"/>
        <v>4</v>
      </c>
      <c r="S141" t="s">
        <v>88</v>
      </c>
      <c r="T141">
        <f t="shared" si="77"/>
        <v>3</v>
      </c>
      <c r="U141" t="s">
        <v>89</v>
      </c>
      <c r="V141">
        <f t="shared" si="78"/>
        <v>16</v>
      </c>
      <c r="W141" t="s">
        <v>90</v>
      </c>
      <c r="X141">
        <f t="shared" si="79"/>
        <v>7</v>
      </c>
      <c r="Y141" t="s">
        <v>90</v>
      </c>
      <c r="Z141">
        <f t="shared" si="80"/>
        <v>7</v>
      </c>
      <c r="AA141" t="s">
        <v>91</v>
      </c>
      <c r="AB141">
        <f t="shared" si="81"/>
        <v>3</v>
      </c>
      <c r="AC141" t="s">
        <v>92</v>
      </c>
      <c r="AD141">
        <f t="shared" si="82"/>
        <v>8</v>
      </c>
      <c r="AE141">
        <v>6</v>
      </c>
      <c r="AF141">
        <v>5</v>
      </c>
      <c r="AG141">
        <v>1997</v>
      </c>
      <c r="AH141">
        <v>1997</v>
      </c>
      <c r="AI141" t="s">
        <v>93</v>
      </c>
      <c r="AJ141">
        <f t="shared" si="83"/>
        <v>5</v>
      </c>
      <c r="AK141" t="s">
        <v>94</v>
      </c>
      <c r="AL141">
        <f t="shared" si="84"/>
        <v>8</v>
      </c>
      <c r="AM141" t="s">
        <v>95</v>
      </c>
      <c r="AN141">
        <f t="shared" si="85"/>
        <v>14</v>
      </c>
      <c r="AO141" t="s">
        <v>95</v>
      </c>
      <c r="AP141" t="s">
        <v>117</v>
      </c>
      <c r="AQ141">
        <f t="shared" si="86"/>
        <v>2</v>
      </c>
      <c r="AR141">
        <v>0</v>
      </c>
      <c r="AS141" t="s">
        <v>98</v>
      </c>
      <c r="AT141">
        <f t="shared" si="87"/>
        <v>3</v>
      </c>
      <c r="AU141" t="s">
        <v>98</v>
      </c>
      <c r="AV141">
        <f t="shared" si="88"/>
        <v>3</v>
      </c>
      <c r="AW141" t="s">
        <v>99</v>
      </c>
      <c r="AX141">
        <f t="shared" si="89"/>
        <v>6</v>
      </c>
      <c r="AY141" t="s">
        <v>97</v>
      </c>
      <c r="AZ141">
        <f t="shared" si="90"/>
        <v>5</v>
      </c>
      <c r="BA141" t="s">
        <v>98</v>
      </c>
      <c r="BB141">
        <f t="shared" si="91"/>
        <v>4</v>
      </c>
      <c r="BC141" t="s">
        <v>100</v>
      </c>
      <c r="BD141" t="s">
        <v>101</v>
      </c>
      <c r="BE141">
        <f t="shared" si="92"/>
        <v>7</v>
      </c>
      <c r="BF141">
        <v>821</v>
      </c>
      <c r="BG141" t="s">
        <v>102</v>
      </c>
      <c r="BH141">
        <v>0</v>
      </c>
      <c r="BI141">
        <v>107</v>
      </c>
      <c r="BJ141">
        <v>928</v>
      </c>
      <c r="BK141" t="s">
        <v>103</v>
      </c>
      <c r="BL141">
        <f t="shared" si="93"/>
        <v>6</v>
      </c>
      <c r="BM141" t="s">
        <v>104</v>
      </c>
      <c r="BN141" t="s">
        <v>105</v>
      </c>
      <c r="BO141" t="s">
        <v>106</v>
      </c>
      <c r="BP141">
        <f t="shared" si="94"/>
        <v>6</v>
      </c>
      <c r="BQ141">
        <v>928</v>
      </c>
      <c r="BR141">
        <v>836</v>
      </c>
      <c r="BS141">
        <v>0</v>
      </c>
      <c r="BT141">
        <v>1764</v>
      </c>
      <c r="BU141">
        <v>1</v>
      </c>
      <c r="BV141">
        <v>0</v>
      </c>
      <c r="BW141">
        <v>2</v>
      </c>
      <c r="BX141">
        <v>1</v>
      </c>
      <c r="BY141">
        <v>3</v>
      </c>
      <c r="BZ141">
        <v>1</v>
      </c>
      <c r="CA141" t="s">
        <v>97</v>
      </c>
      <c r="CB141">
        <f t="shared" si="95"/>
        <v>5</v>
      </c>
      <c r="CC141">
        <v>7</v>
      </c>
      <c r="CD141" t="s">
        <v>107</v>
      </c>
      <c r="CE141">
        <v>0</v>
      </c>
      <c r="CF141" t="s">
        <v>83</v>
      </c>
      <c r="CG141" t="s">
        <v>108</v>
      </c>
      <c r="CH141">
        <f t="shared" si="96"/>
        <v>6</v>
      </c>
      <c r="CI141">
        <v>1997</v>
      </c>
      <c r="CJ141" t="s">
        <v>109</v>
      </c>
      <c r="CK141">
        <f t="shared" si="97"/>
        <v>3</v>
      </c>
      <c r="CL141">
        <v>2</v>
      </c>
      <c r="CM141">
        <v>470</v>
      </c>
      <c r="CN141" t="s">
        <v>98</v>
      </c>
      <c r="CO141">
        <f t="shared" si="98"/>
        <v>4</v>
      </c>
      <c r="CP141" t="s">
        <v>98</v>
      </c>
      <c r="CQ141">
        <f t="shared" si="99"/>
        <v>4</v>
      </c>
      <c r="CR141" t="s">
        <v>105</v>
      </c>
      <c r="CS141">
        <f t="shared" si="100"/>
        <v>3</v>
      </c>
      <c r="CT141">
        <v>276</v>
      </c>
      <c r="CU141">
        <v>99</v>
      </c>
      <c r="CV141">
        <v>0</v>
      </c>
      <c r="CW141">
        <v>0</v>
      </c>
      <c r="CX141">
        <v>0</v>
      </c>
      <c r="CY141">
        <v>0</v>
      </c>
      <c r="CZ141" t="s">
        <v>83</v>
      </c>
      <c r="DA141" t="s">
        <v>134</v>
      </c>
      <c r="DB141">
        <f t="shared" si="101"/>
        <v>3</v>
      </c>
      <c r="DC141" t="s">
        <v>83</v>
      </c>
      <c r="DD141">
        <v>0</v>
      </c>
      <c r="DE141">
        <v>8</v>
      </c>
      <c r="DF141">
        <v>2009</v>
      </c>
      <c r="DG141">
        <f t="shared" si="104"/>
        <v>14</v>
      </c>
      <c r="DH141" t="s">
        <v>110</v>
      </c>
      <c r="DI141">
        <f t="shared" si="102"/>
        <v>4</v>
      </c>
      <c r="DJ141" t="s">
        <v>111</v>
      </c>
      <c r="DK141">
        <f t="shared" si="103"/>
        <v>5</v>
      </c>
      <c r="DL141">
        <v>231500</v>
      </c>
    </row>
    <row r="142" spans="1:116" x14ac:dyDescent="0.35">
      <c r="A142">
        <v>141</v>
      </c>
      <c r="B142">
        <v>20</v>
      </c>
      <c r="C142" t="s">
        <v>81</v>
      </c>
      <c r="D142">
        <f t="shared" si="70"/>
        <v>4</v>
      </c>
      <c r="E142">
        <v>70</v>
      </c>
      <c r="F142">
        <v>10500</v>
      </c>
      <c r="G142" t="s">
        <v>82</v>
      </c>
      <c r="H142">
        <f t="shared" si="71"/>
        <v>2</v>
      </c>
      <c r="I142" t="s">
        <v>83</v>
      </c>
      <c r="J142" t="str">
        <f t="shared" si="72"/>
        <v/>
      </c>
      <c r="K142" t="s">
        <v>84</v>
      </c>
      <c r="L142">
        <f t="shared" si="73"/>
        <v>1</v>
      </c>
      <c r="M142" t="s">
        <v>85</v>
      </c>
      <c r="N142">
        <f t="shared" si="74"/>
        <v>2</v>
      </c>
      <c r="O142" t="s">
        <v>86</v>
      </c>
      <c r="P142">
        <f t="shared" si="75"/>
        <v>4</v>
      </c>
      <c r="Q142" t="s">
        <v>112</v>
      </c>
      <c r="R142">
        <f t="shared" si="76"/>
        <v>3</v>
      </c>
      <c r="S142" t="s">
        <v>88</v>
      </c>
      <c r="T142">
        <f t="shared" si="77"/>
        <v>3</v>
      </c>
      <c r="U142" t="s">
        <v>162</v>
      </c>
      <c r="V142">
        <f t="shared" si="78"/>
        <v>7</v>
      </c>
      <c r="W142" t="s">
        <v>90</v>
      </c>
      <c r="X142">
        <f t="shared" si="79"/>
        <v>7</v>
      </c>
      <c r="Y142" t="s">
        <v>90</v>
      </c>
      <c r="Z142">
        <f t="shared" si="80"/>
        <v>7</v>
      </c>
      <c r="AA142" t="s">
        <v>91</v>
      </c>
      <c r="AB142">
        <f t="shared" si="81"/>
        <v>3</v>
      </c>
      <c r="AC142" t="s">
        <v>115</v>
      </c>
      <c r="AD142">
        <f t="shared" si="82"/>
        <v>4</v>
      </c>
      <c r="AE142">
        <v>4</v>
      </c>
      <c r="AF142">
        <v>5</v>
      </c>
      <c r="AG142">
        <v>1971</v>
      </c>
      <c r="AH142">
        <v>1971</v>
      </c>
      <c r="AI142" t="s">
        <v>93</v>
      </c>
      <c r="AJ142">
        <f t="shared" si="83"/>
        <v>5</v>
      </c>
      <c r="AK142" t="s">
        <v>94</v>
      </c>
      <c r="AL142">
        <f t="shared" si="84"/>
        <v>8</v>
      </c>
      <c r="AM142" t="s">
        <v>140</v>
      </c>
      <c r="AN142">
        <f t="shared" si="85"/>
        <v>9</v>
      </c>
      <c r="AO142" t="s">
        <v>140</v>
      </c>
      <c r="AP142" t="s">
        <v>117</v>
      </c>
      <c r="AQ142">
        <f t="shared" si="86"/>
        <v>2</v>
      </c>
      <c r="AR142">
        <v>0</v>
      </c>
      <c r="AS142" t="s">
        <v>98</v>
      </c>
      <c r="AT142">
        <f t="shared" si="87"/>
        <v>3</v>
      </c>
      <c r="AU142" t="s">
        <v>98</v>
      </c>
      <c r="AV142">
        <f t="shared" si="88"/>
        <v>3</v>
      </c>
      <c r="AW142" t="s">
        <v>118</v>
      </c>
      <c r="AX142">
        <f t="shared" si="89"/>
        <v>2</v>
      </c>
      <c r="AY142" t="s">
        <v>98</v>
      </c>
      <c r="AZ142">
        <f t="shared" si="90"/>
        <v>4</v>
      </c>
      <c r="BA142" t="s">
        <v>98</v>
      </c>
      <c r="BB142">
        <f t="shared" si="91"/>
        <v>4</v>
      </c>
      <c r="BC142" t="s">
        <v>100</v>
      </c>
      <c r="BD142" t="s">
        <v>119</v>
      </c>
      <c r="BE142">
        <f t="shared" si="92"/>
        <v>4</v>
      </c>
      <c r="BF142">
        <v>432</v>
      </c>
      <c r="BG142" t="s">
        <v>102</v>
      </c>
      <c r="BH142">
        <v>0</v>
      </c>
      <c r="BI142">
        <v>432</v>
      </c>
      <c r="BJ142">
        <v>864</v>
      </c>
      <c r="BK142" t="s">
        <v>103</v>
      </c>
      <c r="BL142">
        <f t="shared" si="93"/>
        <v>6</v>
      </c>
      <c r="BM142" t="s">
        <v>98</v>
      </c>
      <c r="BN142" t="s">
        <v>105</v>
      </c>
      <c r="BO142" t="s">
        <v>106</v>
      </c>
      <c r="BP142">
        <f t="shared" si="94"/>
        <v>6</v>
      </c>
      <c r="BQ142">
        <v>864</v>
      </c>
      <c r="BR142">
        <v>0</v>
      </c>
      <c r="BS142">
        <v>0</v>
      </c>
      <c r="BT142">
        <v>864</v>
      </c>
      <c r="BU142">
        <v>0</v>
      </c>
      <c r="BV142">
        <v>0</v>
      </c>
      <c r="BW142">
        <v>1</v>
      </c>
      <c r="BX142">
        <v>0</v>
      </c>
      <c r="BY142">
        <v>3</v>
      </c>
      <c r="BZ142">
        <v>1</v>
      </c>
      <c r="CA142" t="s">
        <v>98</v>
      </c>
      <c r="CB142">
        <f t="shared" si="95"/>
        <v>4</v>
      </c>
      <c r="CC142">
        <v>5</v>
      </c>
      <c r="CD142" t="s">
        <v>107</v>
      </c>
      <c r="CE142">
        <v>1</v>
      </c>
      <c r="CF142" t="s">
        <v>212</v>
      </c>
      <c r="CG142" t="s">
        <v>83</v>
      </c>
      <c r="CH142">
        <f t="shared" si="96"/>
        <v>3</v>
      </c>
      <c r="CI142" t="s">
        <v>83</v>
      </c>
      <c r="CJ142" t="s">
        <v>83</v>
      </c>
      <c r="CK142">
        <f t="shared" si="97"/>
        <v>1</v>
      </c>
      <c r="CL142">
        <v>0</v>
      </c>
      <c r="CM142">
        <v>0</v>
      </c>
      <c r="CN142" t="s">
        <v>83</v>
      </c>
      <c r="CO142">
        <f t="shared" si="98"/>
        <v>1</v>
      </c>
      <c r="CP142" t="s">
        <v>83</v>
      </c>
      <c r="CQ142">
        <f t="shared" si="99"/>
        <v>1</v>
      </c>
      <c r="CR142" t="s">
        <v>105</v>
      </c>
      <c r="CS142">
        <f t="shared" si="100"/>
        <v>3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 t="s">
        <v>83</v>
      </c>
      <c r="DA142" t="s">
        <v>83</v>
      </c>
      <c r="DB142">
        <f t="shared" si="101"/>
        <v>5</v>
      </c>
      <c r="DC142" t="s">
        <v>83</v>
      </c>
      <c r="DD142">
        <v>0</v>
      </c>
      <c r="DE142">
        <v>4</v>
      </c>
      <c r="DF142">
        <v>2010</v>
      </c>
      <c r="DG142">
        <f t="shared" si="104"/>
        <v>13</v>
      </c>
      <c r="DH142" t="s">
        <v>220</v>
      </c>
      <c r="DI142">
        <f t="shared" si="102"/>
        <v>6</v>
      </c>
      <c r="DJ142" t="s">
        <v>111</v>
      </c>
      <c r="DK142">
        <f t="shared" si="103"/>
        <v>5</v>
      </c>
      <c r="DL142">
        <v>115000</v>
      </c>
    </row>
    <row r="143" spans="1:116" x14ac:dyDescent="0.35">
      <c r="A143">
        <v>142</v>
      </c>
      <c r="B143">
        <v>20</v>
      </c>
      <c r="C143" t="s">
        <v>81</v>
      </c>
      <c r="D143">
        <f t="shared" si="70"/>
        <v>4</v>
      </c>
      <c r="E143">
        <v>78</v>
      </c>
      <c r="F143">
        <v>11645</v>
      </c>
      <c r="G143" t="s">
        <v>82</v>
      </c>
      <c r="H143">
        <f t="shared" si="71"/>
        <v>2</v>
      </c>
      <c r="I143" t="s">
        <v>83</v>
      </c>
      <c r="J143" t="str">
        <f t="shared" si="72"/>
        <v/>
      </c>
      <c r="K143" t="s">
        <v>84</v>
      </c>
      <c r="L143">
        <f t="shared" si="73"/>
        <v>1</v>
      </c>
      <c r="M143" t="s">
        <v>85</v>
      </c>
      <c r="N143">
        <f t="shared" si="74"/>
        <v>2</v>
      </c>
      <c r="O143" t="s">
        <v>86</v>
      </c>
      <c r="P143">
        <f t="shared" si="75"/>
        <v>4</v>
      </c>
      <c r="Q143" t="s">
        <v>87</v>
      </c>
      <c r="R143">
        <f t="shared" si="76"/>
        <v>4</v>
      </c>
      <c r="S143" t="s">
        <v>88</v>
      </c>
      <c r="T143">
        <f t="shared" si="77"/>
        <v>3</v>
      </c>
      <c r="U143" t="s">
        <v>89</v>
      </c>
      <c r="V143">
        <f t="shared" si="78"/>
        <v>16</v>
      </c>
      <c r="W143" t="s">
        <v>90</v>
      </c>
      <c r="X143">
        <f t="shared" si="79"/>
        <v>7</v>
      </c>
      <c r="Y143" t="s">
        <v>90</v>
      </c>
      <c r="Z143">
        <f t="shared" si="80"/>
        <v>7</v>
      </c>
      <c r="AA143" t="s">
        <v>91</v>
      </c>
      <c r="AB143">
        <f t="shared" si="81"/>
        <v>3</v>
      </c>
      <c r="AC143" t="s">
        <v>115</v>
      </c>
      <c r="AD143">
        <f t="shared" si="82"/>
        <v>4</v>
      </c>
      <c r="AE143">
        <v>7</v>
      </c>
      <c r="AF143">
        <v>5</v>
      </c>
      <c r="AG143">
        <v>2005</v>
      </c>
      <c r="AH143">
        <v>2005</v>
      </c>
      <c r="AI143" t="s">
        <v>93</v>
      </c>
      <c r="AJ143">
        <f t="shared" si="83"/>
        <v>5</v>
      </c>
      <c r="AK143" t="s">
        <v>94</v>
      </c>
      <c r="AL143">
        <f t="shared" si="84"/>
        <v>8</v>
      </c>
      <c r="AM143" t="s">
        <v>95</v>
      </c>
      <c r="AN143">
        <f t="shared" si="85"/>
        <v>14</v>
      </c>
      <c r="AO143" t="s">
        <v>95</v>
      </c>
      <c r="AP143" t="s">
        <v>117</v>
      </c>
      <c r="AQ143">
        <f t="shared" si="86"/>
        <v>2</v>
      </c>
      <c r="AR143">
        <v>0</v>
      </c>
      <c r="AS143" t="s">
        <v>97</v>
      </c>
      <c r="AT143">
        <f t="shared" si="87"/>
        <v>4</v>
      </c>
      <c r="AU143" t="s">
        <v>98</v>
      </c>
      <c r="AV143">
        <f t="shared" si="88"/>
        <v>3</v>
      </c>
      <c r="AW143" t="s">
        <v>99</v>
      </c>
      <c r="AX143">
        <f t="shared" si="89"/>
        <v>6</v>
      </c>
      <c r="AY143" t="s">
        <v>97</v>
      </c>
      <c r="AZ143">
        <f t="shared" si="90"/>
        <v>5</v>
      </c>
      <c r="BA143" t="s">
        <v>98</v>
      </c>
      <c r="BB143">
        <f t="shared" si="91"/>
        <v>4</v>
      </c>
      <c r="BC143" t="s">
        <v>130</v>
      </c>
      <c r="BD143" t="s">
        <v>101</v>
      </c>
      <c r="BE143">
        <f t="shared" si="92"/>
        <v>7</v>
      </c>
      <c r="BF143">
        <v>1300</v>
      </c>
      <c r="BG143" t="s">
        <v>102</v>
      </c>
      <c r="BH143">
        <v>0</v>
      </c>
      <c r="BI143">
        <v>434</v>
      </c>
      <c r="BJ143">
        <v>1734</v>
      </c>
      <c r="BK143" t="s">
        <v>103</v>
      </c>
      <c r="BL143">
        <f t="shared" si="93"/>
        <v>6</v>
      </c>
      <c r="BM143" t="s">
        <v>104</v>
      </c>
      <c r="BN143" t="s">
        <v>105</v>
      </c>
      <c r="BO143" t="s">
        <v>106</v>
      </c>
      <c r="BP143">
        <f t="shared" si="94"/>
        <v>6</v>
      </c>
      <c r="BQ143">
        <v>1734</v>
      </c>
      <c r="BR143">
        <v>0</v>
      </c>
      <c r="BS143">
        <v>0</v>
      </c>
      <c r="BT143">
        <v>1734</v>
      </c>
      <c r="BU143">
        <v>1</v>
      </c>
      <c r="BV143">
        <v>0</v>
      </c>
      <c r="BW143">
        <v>2</v>
      </c>
      <c r="BX143">
        <v>0</v>
      </c>
      <c r="BY143">
        <v>3</v>
      </c>
      <c r="BZ143">
        <v>1</v>
      </c>
      <c r="CA143" t="s">
        <v>97</v>
      </c>
      <c r="CB143">
        <f t="shared" si="95"/>
        <v>5</v>
      </c>
      <c r="CC143">
        <v>7</v>
      </c>
      <c r="CD143" t="s">
        <v>107</v>
      </c>
      <c r="CE143">
        <v>0</v>
      </c>
      <c r="CF143" t="s">
        <v>83</v>
      </c>
      <c r="CG143" t="s">
        <v>108</v>
      </c>
      <c r="CH143">
        <f t="shared" si="96"/>
        <v>6</v>
      </c>
      <c r="CI143">
        <v>2005</v>
      </c>
      <c r="CJ143" t="s">
        <v>157</v>
      </c>
      <c r="CK143">
        <f t="shared" si="97"/>
        <v>4</v>
      </c>
      <c r="CL143">
        <v>2</v>
      </c>
      <c r="CM143">
        <v>660</v>
      </c>
      <c r="CN143" t="s">
        <v>98</v>
      </c>
      <c r="CO143">
        <f t="shared" si="98"/>
        <v>4</v>
      </c>
      <c r="CP143" t="s">
        <v>98</v>
      </c>
      <c r="CQ143">
        <f t="shared" si="99"/>
        <v>4</v>
      </c>
      <c r="CR143" t="s">
        <v>105</v>
      </c>
      <c r="CS143">
        <f t="shared" si="100"/>
        <v>3</v>
      </c>
      <c r="CT143">
        <v>160</v>
      </c>
      <c r="CU143">
        <v>24</v>
      </c>
      <c r="CV143">
        <v>0</v>
      </c>
      <c r="CW143">
        <v>0</v>
      </c>
      <c r="CX143">
        <v>0</v>
      </c>
      <c r="CY143">
        <v>0</v>
      </c>
      <c r="CZ143" t="s">
        <v>83</v>
      </c>
      <c r="DA143" t="s">
        <v>83</v>
      </c>
      <c r="DB143">
        <f t="shared" si="101"/>
        <v>5</v>
      </c>
      <c r="DC143" t="s">
        <v>83</v>
      </c>
      <c r="DD143">
        <v>0</v>
      </c>
      <c r="DE143">
        <v>1</v>
      </c>
      <c r="DF143">
        <v>2006</v>
      </c>
      <c r="DG143">
        <f t="shared" si="104"/>
        <v>17</v>
      </c>
      <c r="DH143" t="s">
        <v>110</v>
      </c>
      <c r="DI143">
        <f t="shared" si="102"/>
        <v>4</v>
      </c>
      <c r="DJ143" t="s">
        <v>111</v>
      </c>
      <c r="DK143">
        <f t="shared" si="103"/>
        <v>5</v>
      </c>
      <c r="DL143">
        <v>260000</v>
      </c>
    </row>
    <row r="144" spans="1:116" x14ac:dyDescent="0.35">
      <c r="A144">
        <v>143</v>
      </c>
      <c r="B144">
        <v>50</v>
      </c>
      <c r="C144" t="s">
        <v>81</v>
      </c>
      <c r="D144">
        <f t="shared" si="70"/>
        <v>4</v>
      </c>
      <c r="E144">
        <v>71</v>
      </c>
      <c r="F144">
        <v>8520</v>
      </c>
      <c r="G144" t="s">
        <v>82</v>
      </c>
      <c r="H144">
        <f t="shared" si="71"/>
        <v>2</v>
      </c>
      <c r="I144" t="s">
        <v>83</v>
      </c>
      <c r="J144" t="str">
        <f t="shared" si="72"/>
        <v/>
      </c>
      <c r="K144" t="s">
        <v>84</v>
      </c>
      <c r="L144">
        <f t="shared" si="73"/>
        <v>1</v>
      </c>
      <c r="M144" t="s">
        <v>85</v>
      </c>
      <c r="N144">
        <f t="shared" si="74"/>
        <v>2</v>
      </c>
      <c r="O144" t="s">
        <v>86</v>
      </c>
      <c r="P144">
        <f t="shared" si="75"/>
        <v>4</v>
      </c>
      <c r="Q144" t="s">
        <v>122</v>
      </c>
      <c r="R144">
        <f t="shared" si="76"/>
        <v>2</v>
      </c>
      <c r="S144" t="s">
        <v>88</v>
      </c>
      <c r="T144">
        <f t="shared" si="77"/>
        <v>3</v>
      </c>
      <c r="U144" t="s">
        <v>162</v>
      </c>
      <c r="V144">
        <f t="shared" si="78"/>
        <v>7</v>
      </c>
      <c r="W144" t="s">
        <v>144</v>
      </c>
      <c r="X144">
        <f t="shared" si="79"/>
        <v>3</v>
      </c>
      <c r="Y144" t="s">
        <v>90</v>
      </c>
      <c r="Z144">
        <f t="shared" si="80"/>
        <v>7</v>
      </c>
      <c r="AA144" t="s">
        <v>91</v>
      </c>
      <c r="AB144">
        <f t="shared" si="81"/>
        <v>3</v>
      </c>
      <c r="AC144" t="s">
        <v>132</v>
      </c>
      <c r="AD144">
        <f t="shared" si="82"/>
        <v>1</v>
      </c>
      <c r="AE144">
        <v>5</v>
      </c>
      <c r="AF144">
        <v>4</v>
      </c>
      <c r="AG144">
        <v>1952</v>
      </c>
      <c r="AH144">
        <v>1952</v>
      </c>
      <c r="AI144" t="s">
        <v>93</v>
      </c>
      <c r="AJ144">
        <f t="shared" si="83"/>
        <v>5</v>
      </c>
      <c r="AK144" t="s">
        <v>94</v>
      </c>
      <c r="AL144">
        <f t="shared" si="84"/>
        <v>8</v>
      </c>
      <c r="AM144" t="s">
        <v>96</v>
      </c>
      <c r="AN144">
        <f t="shared" si="85"/>
        <v>5</v>
      </c>
      <c r="AO144" t="s">
        <v>124</v>
      </c>
      <c r="AP144" t="s">
        <v>117</v>
      </c>
      <c r="AQ144">
        <f t="shared" si="86"/>
        <v>2</v>
      </c>
      <c r="AR144">
        <v>0</v>
      </c>
      <c r="AS144" t="s">
        <v>98</v>
      </c>
      <c r="AT144">
        <f t="shared" si="87"/>
        <v>3</v>
      </c>
      <c r="AU144" t="s">
        <v>147</v>
      </c>
      <c r="AV144">
        <f t="shared" si="88"/>
        <v>2</v>
      </c>
      <c r="AW144" t="s">
        <v>118</v>
      </c>
      <c r="AX144">
        <f t="shared" si="89"/>
        <v>2</v>
      </c>
      <c r="AY144" t="s">
        <v>98</v>
      </c>
      <c r="AZ144">
        <f t="shared" si="90"/>
        <v>4</v>
      </c>
      <c r="BA144" t="s">
        <v>98</v>
      </c>
      <c r="BB144">
        <f t="shared" si="91"/>
        <v>4</v>
      </c>
      <c r="BC144" t="s">
        <v>100</v>
      </c>
      <c r="BD144" t="s">
        <v>153</v>
      </c>
      <c r="BE144">
        <f t="shared" si="92"/>
        <v>2</v>
      </c>
      <c r="BF144">
        <v>507</v>
      </c>
      <c r="BG144" t="s">
        <v>102</v>
      </c>
      <c r="BH144">
        <v>0</v>
      </c>
      <c r="BI144">
        <v>403</v>
      </c>
      <c r="BJ144">
        <v>910</v>
      </c>
      <c r="BK144" t="s">
        <v>103</v>
      </c>
      <c r="BL144">
        <f t="shared" si="93"/>
        <v>6</v>
      </c>
      <c r="BM144" t="s">
        <v>147</v>
      </c>
      <c r="BN144" t="s">
        <v>105</v>
      </c>
      <c r="BO144" t="s">
        <v>106</v>
      </c>
      <c r="BP144">
        <f t="shared" si="94"/>
        <v>6</v>
      </c>
      <c r="BQ144">
        <v>910</v>
      </c>
      <c r="BR144">
        <v>475</v>
      </c>
      <c r="BS144">
        <v>0</v>
      </c>
      <c r="BT144">
        <v>1385</v>
      </c>
      <c r="BU144">
        <v>0</v>
      </c>
      <c r="BV144">
        <v>0</v>
      </c>
      <c r="BW144">
        <v>2</v>
      </c>
      <c r="BX144">
        <v>0</v>
      </c>
      <c r="BY144">
        <v>4</v>
      </c>
      <c r="BZ144">
        <v>1</v>
      </c>
      <c r="CA144" t="s">
        <v>98</v>
      </c>
      <c r="CB144">
        <f t="shared" si="95"/>
        <v>4</v>
      </c>
      <c r="CC144">
        <v>6</v>
      </c>
      <c r="CD144" t="s">
        <v>107</v>
      </c>
      <c r="CE144">
        <v>0</v>
      </c>
      <c r="CF144" t="s">
        <v>83</v>
      </c>
      <c r="CG144" t="s">
        <v>127</v>
      </c>
      <c r="CH144">
        <f t="shared" si="96"/>
        <v>5</v>
      </c>
      <c r="CI144">
        <v>2000</v>
      </c>
      <c r="CJ144" t="s">
        <v>102</v>
      </c>
      <c r="CK144">
        <f t="shared" si="97"/>
        <v>2</v>
      </c>
      <c r="CL144">
        <v>2</v>
      </c>
      <c r="CM144">
        <v>720</v>
      </c>
      <c r="CN144" t="s">
        <v>98</v>
      </c>
      <c r="CO144">
        <f t="shared" si="98"/>
        <v>4</v>
      </c>
      <c r="CP144" t="s">
        <v>98</v>
      </c>
      <c r="CQ144">
        <f t="shared" si="99"/>
        <v>4</v>
      </c>
      <c r="CR144" t="s">
        <v>105</v>
      </c>
      <c r="CS144">
        <f t="shared" si="100"/>
        <v>3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 t="s">
        <v>83</v>
      </c>
      <c r="DA144" t="s">
        <v>134</v>
      </c>
      <c r="DB144">
        <f t="shared" si="101"/>
        <v>3</v>
      </c>
      <c r="DC144" t="s">
        <v>83</v>
      </c>
      <c r="DD144">
        <v>0</v>
      </c>
      <c r="DE144">
        <v>6</v>
      </c>
      <c r="DF144">
        <v>2010</v>
      </c>
      <c r="DG144">
        <f t="shared" si="104"/>
        <v>13</v>
      </c>
      <c r="DH144" t="s">
        <v>110</v>
      </c>
      <c r="DI144">
        <f t="shared" si="102"/>
        <v>4</v>
      </c>
      <c r="DJ144" t="s">
        <v>111</v>
      </c>
      <c r="DK144">
        <f t="shared" si="103"/>
        <v>5</v>
      </c>
      <c r="DL144">
        <v>166000</v>
      </c>
    </row>
    <row r="145" spans="1:116" x14ac:dyDescent="0.35">
      <c r="A145">
        <v>144</v>
      </c>
      <c r="B145">
        <v>20</v>
      </c>
      <c r="C145" t="s">
        <v>81</v>
      </c>
      <c r="D145">
        <f t="shared" si="70"/>
        <v>4</v>
      </c>
      <c r="E145">
        <v>78</v>
      </c>
      <c r="F145">
        <v>10335</v>
      </c>
      <c r="G145" t="s">
        <v>82</v>
      </c>
      <c r="H145">
        <f t="shared" si="71"/>
        <v>2</v>
      </c>
      <c r="I145" t="s">
        <v>83</v>
      </c>
      <c r="J145" t="str">
        <f t="shared" si="72"/>
        <v/>
      </c>
      <c r="K145" t="s">
        <v>120</v>
      </c>
      <c r="L145">
        <f t="shared" si="73"/>
        <v>2</v>
      </c>
      <c r="M145" t="s">
        <v>85</v>
      </c>
      <c r="N145">
        <f t="shared" si="74"/>
        <v>2</v>
      </c>
      <c r="O145" t="s">
        <v>86</v>
      </c>
      <c r="P145">
        <f t="shared" si="75"/>
        <v>4</v>
      </c>
      <c r="Q145" t="s">
        <v>87</v>
      </c>
      <c r="R145">
        <f t="shared" si="76"/>
        <v>4</v>
      </c>
      <c r="S145" t="s">
        <v>88</v>
      </c>
      <c r="T145">
        <f t="shared" si="77"/>
        <v>3</v>
      </c>
      <c r="U145" t="s">
        <v>89</v>
      </c>
      <c r="V145">
        <f t="shared" si="78"/>
        <v>16</v>
      </c>
      <c r="W145" t="s">
        <v>90</v>
      </c>
      <c r="X145">
        <f t="shared" si="79"/>
        <v>7</v>
      </c>
      <c r="Y145" t="s">
        <v>90</v>
      </c>
      <c r="Z145">
        <f t="shared" si="80"/>
        <v>7</v>
      </c>
      <c r="AA145" t="s">
        <v>91</v>
      </c>
      <c r="AB145">
        <f t="shared" si="81"/>
        <v>3</v>
      </c>
      <c r="AC145" t="s">
        <v>115</v>
      </c>
      <c r="AD145">
        <f t="shared" si="82"/>
        <v>4</v>
      </c>
      <c r="AE145">
        <v>7</v>
      </c>
      <c r="AF145">
        <v>5</v>
      </c>
      <c r="AG145">
        <v>1999</v>
      </c>
      <c r="AH145">
        <v>1999</v>
      </c>
      <c r="AI145" t="s">
        <v>93</v>
      </c>
      <c r="AJ145">
        <f t="shared" si="83"/>
        <v>5</v>
      </c>
      <c r="AK145" t="s">
        <v>94</v>
      </c>
      <c r="AL145">
        <f t="shared" si="84"/>
        <v>8</v>
      </c>
      <c r="AM145" t="s">
        <v>95</v>
      </c>
      <c r="AN145">
        <f t="shared" si="85"/>
        <v>14</v>
      </c>
      <c r="AO145" t="s">
        <v>95</v>
      </c>
      <c r="AP145" t="s">
        <v>96</v>
      </c>
      <c r="AQ145">
        <f t="shared" si="86"/>
        <v>4</v>
      </c>
      <c r="AR145">
        <v>183</v>
      </c>
      <c r="AS145" t="s">
        <v>97</v>
      </c>
      <c r="AT145">
        <f t="shared" si="87"/>
        <v>4</v>
      </c>
      <c r="AU145" t="s">
        <v>98</v>
      </c>
      <c r="AV145">
        <f t="shared" si="88"/>
        <v>3</v>
      </c>
      <c r="AW145" t="s">
        <v>99</v>
      </c>
      <c r="AX145">
        <f t="shared" si="89"/>
        <v>6</v>
      </c>
      <c r="AY145" t="s">
        <v>97</v>
      </c>
      <c r="AZ145">
        <f t="shared" si="90"/>
        <v>5</v>
      </c>
      <c r="BA145" t="s">
        <v>98</v>
      </c>
      <c r="BB145">
        <f t="shared" si="91"/>
        <v>4</v>
      </c>
      <c r="BC145" t="s">
        <v>97</v>
      </c>
      <c r="BD145" t="s">
        <v>101</v>
      </c>
      <c r="BE145">
        <f t="shared" si="92"/>
        <v>7</v>
      </c>
      <c r="BF145">
        <v>679</v>
      </c>
      <c r="BG145" t="s">
        <v>102</v>
      </c>
      <c r="BH145">
        <v>0</v>
      </c>
      <c r="BI145">
        <v>811</v>
      </c>
      <c r="BJ145">
        <v>1490</v>
      </c>
      <c r="BK145" t="s">
        <v>103</v>
      </c>
      <c r="BL145">
        <f t="shared" si="93"/>
        <v>6</v>
      </c>
      <c r="BM145" t="s">
        <v>104</v>
      </c>
      <c r="BN145" t="s">
        <v>105</v>
      </c>
      <c r="BO145" t="s">
        <v>106</v>
      </c>
      <c r="BP145">
        <f t="shared" si="94"/>
        <v>6</v>
      </c>
      <c r="BQ145">
        <v>1501</v>
      </c>
      <c r="BR145">
        <v>0</v>
      </c>
      <c r="BS145">
        <v>0</v>
      </c>
      <c r="BT145">
        <v>1501</v>
      </c>
      <c r="BU145">
        <v>1</v>
      </c>
      <c r="BV145">
        <v>0</v>
      </c>
      <c r="BW145">
        <v>2</v>
      </c>
      <c r="BX145">
        <v>0</v>
      </c>
      <c r="BY145">
        <v>3</v>
      </c>
      <c r="BZ145">
        <v>1</v>
      </c>
      <c r="CA145" t="s">
        <v>97</v>
      </c>
      <c r="CB145">
        <f t="shared" si="95"/>
        <v>5</v>
      </c>
      <c r="CC145">
        <v>6</v>
      </c>
      <c r="CD145" t="s">
        <v>107</v>
      </c>
      <c r="CE145">
        <v>0</v>
      </c>
      <c r="CF145" t="s">
        <v>83</v>
      </c>
      <c r="CG145" t="s">
        <v>108</v>
      </c>
      <c r="CH145">
        <f t="shared" si="96"/>
        <v>6</v>
      </c>
      <c r="CI145">
        <v>1999</v>
      </c>
      <c r="CJ145" t="s">
        <v>109</v>
      </c>
      <c r="CK145">
        <f t="shared" si="97"/>
        <v>3</v>
      </c>
      <c r="CL145">
        <v>2</v>
      </c>
      <c r="CM145">
        <v>577</v>
      </c>
      <c r="CN145" t="s">
        <v>98</v>
      </c>
      <c r="CO145">
        <f t="shared" si="98"/>
        <v>4</v>
      </c>
      <c r="CP145" t="s">
        <v>98</v>
      </c>
      <c r="CQ145">
        <f t="shared" si="99"/>
        <v>4</v>
      </c>
      <c r="CR145" t="s">
        <v>105</v>
      </c>
      <c r="CS145">
        <f t="shared" si="100"/>
        <v>3</v>
      </c>
      <c r="CT145">
        <v>144</v>
      </c>
      <c r="CU145">
        <v>29</v>
      </c>
      <c r="CV145">
        <v>0</v>
      </c>
      <c r="CW145">
        <v>0</v>
      </c>
      <c r="CX145">
        <v>0</v>
      </c>
      <c r="CY145">
        <v>0</v>
      </c>
      <c r="CZ145" t="s">
        <v>83</v>
      </c>
      <c r="DA145" t="s">
        <v>83</v>
      </c>
      <c r="DB145">
        <f t="shared" si="101"/>
        <v>5</v>
      </c>
      <c r="DC145" t="s">
        <v>83</v>
      </c>
      <c r="DD145">
        <v>0</v>
      </c>
      <c r="DE145">
        <v>6</v>
      </c>
      <c r="DF145">
        <v>2009</v>
      </c>
      <c r="DG145">
        <f t="shared" si="104"/>
        <v>14</v>
      </c>
      <c r="DH145" t="s">
        <v>110</v>
      </c>
      <c r="DI145">
        <f t="shared" si="102"/>
        <v>4</v>
      </c>
      <c r="DJ145" t="s">
        <v>111</v>
      </c>
      <c r="DK145">
        <f t="shared" si="103"/>
        <v>5</v>
      </c>
      <c r="DL145">
        <v>204000</v>
      </c>
    </row>
    <row r="146" spans="1:116" x14ac:dyDescent="0.35">
      <c r="A146">
        <v>145</v>
      </c>
      <c r="B146">
        <v>90</v>
      </c>
      <c r="C146" t="s">
        <v>142</v>
      </c>
      <c r="D146">
        <f t="shared" si="70"/>
        <v>2</v>
      </c>
      <c r="E146">
        <v>70</v>
      </c>
      <c r="F146">
        <v>9100</v>
      </c>
      <c r="G146" t="s">
        <v>82</v>
      </c>
      <c r="H146">
        <f t="shared" si="71"/>
        <v>2</v>
      </c>
      <c r="I146" t="s">
        <v>83</v>
      </c>
      <c r="J146" t="str">
        <f t="shared" si="72"/>
        <v/>
      </c>
      <c r="K146" t="s">
        <v>84</v>
      </c>
      <c r="L146">
        <f t="shared" si="73"/>
        <v>1</v>
      </c>
      <c r="M146" t="s">
        <v>85</v>
      </c>
      <c r="N146">
        <f t="shared" si="74"/>
        <v>2</v>
      </c>
      <c r="O146" t="s">
        <v>86</v>
      </c>
      <c r="P146">
        <f t="shared" si="75"/>
        <v>4</v>
      </c>
      <c r="Q146" t="s">
        <v>87</v>
      </c>
      <c r="R146">
        <f t="shared" si="76"/>
        <v>4</v>
      </c>
      <c r="S146" t="s">
        <v>88</v>
      </c>
      <c r="T146">
        <f t="shared" si="77"/>
        <v>3</v>
      </c>
      <c r="U146" t="s">
        <v>151</v>
      </c>
      <c r="V146">
        <f t="shared" si="78"/>
        <v>5</v>
      </c>
      <c r="W146" t="s">
        <v>171</v>
      </c>
      <c r="X146">
        <f t="shared" si="79"/>
        <v>1</v>
      </c>
      <c r="Y146" t="s">
        <v>90</v>
      </c>
      <c r="Z146">
        <f t="shared" si="80"/>
        <v>7</v>
      </c>
      <c r="AA146" t="s">
        <v>167</v>
      </c>
      <c r="AB146">
        <f t="shared" si="81"/>
        <v>2</v>
      </c>
      <c r="AC146" t="s">
        <v>115</v>
      </c>
      <c r="AD146">
        <f t="shared" si="82"/>
        <v>4</v>
      </c>
      <c r="AE146">
        <v>5</v>
      </c>
      <c r="AF146">
        <v>5</v>
      </c>
      <c r="AG146">
        <v>1963</v>
      </c>
      <c r="AH146">
        <v>1963</v>
      </c>
      <c r="AI146" t="s">
        <v>93</v>
      </c>
      <c r="AJ146">
        <f t="shared" si="83"/>
        <v>5</v>
      </c>
      <c r="AK146" t="s">
        <v>94</v>
      </c>
      <c r="AL146">
        <f t="shared" si="84"/>
        <v>8</v>
      </c>
      <c r="AM146" t="s">
        <v>140</v>
      </c>
      <c r="AN146">
        <f t="shared" si="85"/>
        <v>9</v>
      </c>
      <c r="AO146" t="s">
        <v>140</v>
      </c>
      <c r="AP146" t="s">
        <v>96</v>
      </c>
      <c r="AQ146">
        <f t="shared" si="86"/>
        <v>4</v>
      </c>
      <c r="AR146">
        <v>336</v>
      </c>
      <c r="AS146" t="s">
        <v>98</v>
      </c>
      <c r="AT146">
        <f t="shared" si="87"/>
        <v>3</v>
      </c>
      <c r="AU146" t="s">
        <v>98</v>
      </c>
      <c r="AV146">
        <f t="shared" si="88"/>
        <v>3</v>
      </c>
      <c r="AW146" t="s">
        <v>118</v>
      </c>
      <c r="AX146">
        <f t="shared" si="89"/>
        <v>2</v>
      </c>
      <c r="AY146" t="s">
        <v>98</v>
      </c>
      <c r="AZ146">
        <f t="shared" si="90"/>
        <v>4</v>
      </c>
      <c r="BA146" t="s">
        <v>98</v>
      </c>
      <c r="BB146">
        <f t="shared" si="91"/>
        <v>4</v>
      </c>
      <c r="BC146" t="s">
        <v>100</v>
      </c>
      <c r="BD146" t="s">
        <v>153</v>
      </c>
      <c r="BE146">
        <f t="shared" si="92"/>
        <v>2</v>
      </c>
      <c r="BF146">
        <v>1332</v>
      </c>
      <c r="BG146" t="s">
        <v>102</v>
      </c>
      <c r="BH146">
        <v>0</v>
      </c>
      <c r="BI146">
        <v>396</v>
      </c>
      <c r="BJ146">
        <v>1728</v>
      </c>
      <c r="BK146" t="s">
        <v>103</v>
      </c>
      <c r="BL146">
        <f t="shared" si="93"/>
        <v>6</v>
      </c>
      <c r="BM146" t="s">
        <v>98</v>
      </c>
      <c r="BN146" t="s">
        <v>105</v>
      </c>
      <c r="BO146" t="s">
        <v>106</v>
      </c>
      <c r="BP146">
        <f t="shared" si="94"/>
        <v>6</v>
      </c>
      <c r="BQ146">
        <v>1728</v>
      </c>
      <c r="BR146">
        <v>0</v>
      </c>
      <c r="BS146">
        <v>0</v>
      </c>
      <c r="BT146">
        <v>1728</v>
      </c>
      <c r="BU146">
        <v>1</v>
      </c>
      <c r="BV146">
        <v>0</v>
      </c>
      <c r="BW146">
        <v>2</v>
      </c>
      <c r="BX146">
        <v>0</v>
      </c>
      <c r="BY146">
        <v>6</v>
      </c>
      <c r="BZ146">
        <v>2</v>
      </c>
      <c r="CA146" t="s">
        <v>98</v>
      </c>
      <c r="CB146">
        <f t="shared" si="95"/>
        <v>4</v>
      </c>
      <c r="CC146">
        <v>10</v>
      </c>
      <c r="CD146" t="s">
        <v>107</v>
      </c>
      <c r="CE146">
        <v>0</v>
      </c>
      <c r="CF146" t="s">
        <v>83</v>
      </c>
      <c r="CG146" t="s">
        <v>127</v>
      </c>
      <c r="CH146">
        <f t="shared" si="96"/>
        <v>5</v>
      </c>
      <c r="CI146">
        <v>1963</v>
      </c>
      <c r="CJ146" t="s">
        <v>102</v>
      </c>
      <c r="CK146">
        <f t="shared" si="97"/>
        <v>2</v>
      </c>
      <c r="CL146">
        <v>2</v>
      </c>
      <c r="CM146">
        <v>504</v>
      </c>
      <c r="CN146" t="s">
        <v>98</v>
      </c>
      <c r="CO146">
        <f t="shared" si="98"/>
        <v>4</v>
      </c>
      <c r="CP146" t="s">
        <v>98</v>
      </c>
      <c r="CQ146">
        <f t="shared" si="99"/>
        <v>4</v>
      </c>
      <c r="CR146" t="s">
        <v>105</v>
      </c>
      <c r="CS146">
        <f t="shared" si="100"/>
        <v>3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 t="s">
        <v>83</v>
      </c>
      <c r="DA146" t="s">
        <v>83</v>
      </c>
      <c r="DB146">
        <f t="shared" si="101"/>
        <v>5</v>
      </c>
      <c r="DC146" t="s">
        <v>83</v>
      </c>
      <c r="DD146">
        <v>0</v>
      </c>
      <c r="DE146">
        <v>11</v>
      </c>
      <c r="DF146">
        <v>2006</v>
      </c>
      <c r="DG146">
        <f t="shared" si="104"/>
        <v>17</v>
      </c>
      <c r="DH146" t="s">
        <v>220</v>
      </c>
      <c r="DI146">
        <f t="shared" si="102"/>
        <v>6</v>
      </c>
      <c r="DJ146" t="s">
        <v>128</v>
      </c>
      <c r="DK146">
        <f t="shared" si="103"/>
        <v>3</v>
      </c>
      <c r="DL146">
        <v>125000</v>
      </c>
    </row>
    <row r="147" spans="1:116" x14ac:dyDescent="0.35">
      <c r="A147">
        <v>146</v>
      </c>
      <c r="B147">
        <v>160</v>
      </c>
      <c r="C147" t="s">
        <v>142</v>
      </c>
      <c r="D147">
        <f t="shared" si="70"/>
        <v>2</v>
      </c>
      <c r="E147">
        <v>24</v>
      </c>
      <c r="F147">
        <v>2522</v>
      </c>
      <c r="G147" t="s">
        <v>82</v>
      </c>
      <c r="H147">
        <f t="shared" si="71"/>
        <v>2</v>
      </c>
      <c r="I147" t="s">
        <v>83</v>
      </c>
      <c r="J147" t="str">
        <f t="shared" si="72"/>
        <v/>
      </c>
      <c r="K147" t="s">
        <v>84</v>
      </c>
      <c r="L147">
        <f t="shared" si="73"/>
        <v>1</v>
      </c>
      <c r="M147" t="s">
        <v>85</v>
      </c>
      <c r="N147">
        <f t="shared" si="74"/>
        <v>2</v>
      </c>
      <c r="O147" t="s">
        <v>86</v>
      </c>
      <c r="P147">
        <f t="shared" si="75"/>
        <v>4</v>
      </c>
      <c r="Q147" t="s">
        <v>87</v>
      </c>
      <c r="R147">
        <f t="shared" si="76"/>
        <v>4</v>
      </c>
      <c r="S147" t="s">
        <v>88</v>
      </c>
      <c r="T147">
        <f t="shared" si="77"/>
        <v>3</v>
      </c>
      <c r="U147" t="s">
        <v>185</v>
      </c>
      <c r="V147">
        <f t="shared" si="78"/>
        <v>4</v>
      </c>
      <c r="W147" t="s">
        <v>90</v>
      </c>
      <c r="X147">
        <f t="shared" si="79"/>
        <v>7</v>
      </c>
      <c r="Y147" t="s">
        <v>90</v>
      </c>
      <c r="Z147">
        <f t="shared" si="80"/>
        <v>7</v>
      </c>
      <c r="AA147" t="s">
        <v>198</v>
      </c>
      <c r="AB147">
        <f t="shared" si="81"/>
        <v>5</v>
      </c>
      <c r="AC147" t="s">
        <v>92</v>
      </c>
      <c r="AD147">
        <f t="shared" si="82"/>
        <v>8</v>
      </c>
      <c r="AE147">
        <v>6</v>
      </c>
      <c r="AF147">
        <v>5</v>
      </c>
      <c r="AG147">
        <v>2004</v>
      </c>
      <c r="AH147">
        <v>2006</v>
      </c>
      <c r="AI147" t="s">
        <v>93</v>
      </c>
      <c r="AJ147">
        <f t="shared" si="83"/>
        <v>5</v>
      </c>
      <c r="AK147" t="s">
        <v>94</v>
      </c>
      <c r="AL147">
        <f t="shared" si="84"/>
        <v>8</v>
      </c>
      <c r="AM147" t="s">
        <v>95</v>
      </c>
      <c r="AN147">
        <f t="shared" si="85"/>
        <v>14</v>
      </c>
      <c r="AO147" t="s">
        <v>95</v>
      </c>
      <c r="AP147" t="s">
        <v>137</v>
      </c>
      <c r="AQ147">
        <f t="shared" si="86"/>
        <v>5</v>
      </c>
      <c r="AR147">
        <v>50</v>
      </c>
      <c r="AS147" t="s">
        <v>97</v>
      </c>
      <c r="AT147">
        <f t="shared" si="87"/>
        <v>4</v>
      </c>
      <c r="AU147" t="s">
        <v>98</v>
      </c>
      <c r="AV147">
        <f t="shared" si="88"/>
        <v>3</v>
      </c>
      <c r="AW147" t="s">
        <v>99</v>
      </c>
      <c r="AX147">
        <f t="shared" si="89"/>
        <v>6</v>
      </c>
      <c r="AY147" t="s">
        <v>97</v>
      </c>
      <c r="AZ147">
        <f t="shared" si="90"/>
        <v>5</v>
      </c>
      <c r="BA147" t="s">
        <v>98</v>
      </c>
      <c r="BB147">
        <f t="shared" si="91"/>
        <v>4</v>
      </c>
      <c r="BC147" t="s">
        <v>100</v>
      </c>
      <c r="BD147" t="s">
        <v>102</v>
      </c>
      <c r="BE147">
        <f t="shared" si="92"/>
        <v>6</v>
      </c>
      <c r="BF147">
        <v>0</v>
      </c>
      <c r="BG147" t="s">
        <v>102</v>
      </c>
      <c r="BH147">
        <v>0</v>
      </c>
      <c r="BI147">
        <v>970</v>
      </c>
      <c r="BJ147">
        <v>970</v>
      </c>
      <c r="BK147" t="s">
        <v>103</v>
      </c>
      <c r="BL147">
        <f t="shared" si="93"/>
        <v>6</v>
      </c>
      <c r="BM147" t="s">
        <v>104</v>
      </c>
      <c r="BN147" t="s">
        <v>105</v>
      </c>
      <c r="BO147" t="s">
        <v>106</v>
      </c>
      <c r="BP147">
        <f t="shared" si="94"/>
        <v>6</v>
      </c>
      <c r="BQ147">
        <v>970</v>
      </c>
      <c r="BR147">
        <v>739</v>
      </c>
      <c r="BS147">
        <v>0</v>
      </c>
      <c r="BT147">
        <v>1709</v>
      </c>
      <c r="BU147">
        <v>0</v>
      </c>
      <c r="BV147">
        <v>0</v>
      </c>
      <c r="BW147">
        <v>2</v>
      </c>
      <c r="BX147">
        <v>0</v>
      </c>
      <c r="BY147">
        <v>3</v>
      </c>
      <c r="BZ147">
        <v>1</v>
      </c>
      <c r="CA147" t="s">
        <v>97</v>
      </c>
      <c r="CB147">
        <f t="shared" si="95"/>
        <v>5</v>
      </c>
      <c r="CC147">
        <v>7</v>
      </c>
      <c r="CD147" t="s">
        <v>221</v>
      </c>
      <c r="CE147">
        <v>0</v>
      </c>
      <c r="CF147" t="s">
        <v>83</v>
      </c>
      <c r="CG147" t="s">
        <v>127</v>
      </c>
      <c r="CH147">
        <f t="shared" si="96"/>
        <v>5</v>
      </c>
      <c r="CI147">
        <v>2004</v>
      </c>
      <c r="CJ147" t="s">
        <v>102</v>
      </c>
      <c r="CK147">
        <f t="shared" si="97"/>
        <v>2</v>
      </c>
      <c r="CL147">
        <v>2</v>
      </c>
      <c r="CM147">
        <v>380</v>
      </c>
      <c r="CN147" t="s">
        <v>98</v>
      </c>
      <c r="CO147">
        <f t="shared" si="98"/>
        <v>4</v>
      </c>
      <c r="CP147" t="s">
        <v>98</v>
      </c>
      <c r="CQ147">
        <f t="shared" si="99"/>
        <v>4</v>
      </c>
      <c r="CR147" t="s">
        <v>105</v>
      </c>
      <c r="CS147">
        <f t="shared" si="100"/>
        <v>3</v>
      </c>
      <c r="CT147">
        <v>0</v>
      </c>
      <c r="CU147">
        <v>40</v>
      </c>
      <c r="CV147">
        <v>0</v>
      </c>
      <c r="CW147">
        <v>0</v>
      </c>
      <c r="CX147">
        <v>0</v>
      </c>
      <c r="CY147">
        <v>0</v>
      </c>
      <c r="CZ147" t="s">
        <v>83</v>
      </c>
      <c r="DA147" t="s">
        <v>83</v>
      </c>
      <c r="DB147">
        <f t="shared" si="101"/>
        <v>5</v>
      </c>
      <c r="DC147" t="s">
        <v>83</v>
      </c>
      <c r="DD147">
        <v>0</v>
      </c>
      <c r="DE147">
        <v>4</v>
      </c>
      <c r="DF147">
        <v>2006</v>
      </c>
      <c r="DG147">
        <f t="shared" si="104"/>
        <v>17</v>
      </c>
      <c r="DH147" t="s">
        <v>110</v>
      </c>
      <c r="DI147">
        <f t="shared" si="102"/>
        <v>4</v>
      </c>
      <c r="DJ147" t="s">
        <v>111</v>
      </c>
      <c r="DK147">
        <f t="shared" si="103"/>
        <v>5</v>
      </c>
      <c r="DL147">
        <v>130000</v>
      </c>
    </row>
    <row r="148" spans="1:116" x14ac:dyDescent="0.35">
      <c r="A148">
        <v>147</v>
      </c>
      <c r="B148">
        <v>30</v>
      </c>
      <c r="C148" t="s">
        <v>142</v>
      </c>
      <c r="D148">
        <f t="shared" si="70"/>
        <v>2</v>
      </c>
      <c r="E148">
        <v>51</v>
      </c>
      <c r="F148">
        <v>6120</v>
      </c>
      <c r="G148" t="s">
        <v>82</v>
      </c>
      <c r="H148">
        <f t="shared" si="71"/>
        <v>2</v>
      </c>
      <c r="I148" t="s">
        <v>83</v>
      </c>
      <c r="J148" t="str">
        <f t="shared" si="72"/>
        <v/>
      </c>
      <c r="K148" t="s">
        <v>84</v>
      </c>
      <c r="L148">
        <f t="shared" si="73"/>
        <v>1</v>
      </c>
      <c r="M148" t="s">
        <v>85</v>
      </c>
      <c r="N148">
        <f t="shared" si="74"/>
        <v>2</v>
      </c>
      <c r="O148" t="s">
        <v>86</v>
      </c>
      <c r="P148">
        <f t="shared" si="75"/>
        <v>4</v>
      </c>
      <c r="Q148" t="s">
        <v>122</v>
      </c>
      <c r="R148">
        <f t="shared" si="76"/>
        <v>2</v>
      </c>
      <c r="S148" t="s">
        <v>88</v>
      </c>
      <c r="T148">
        <f t="shared" si="77"/>
        <v>3</v>
      </c>
      <c r="U148" t="s">
        <v>148</v>
      </c>
      <c r="V148">
        <f t="shared" si="78"/>
        <v>12</v>
      </c>
      <c r="W148" t="s">
        <v>90</v>
      </c>
      <c r="X148">
        <f t="shared" si="79"/>
        <v>7</v>
      </c>
      <c r="Y148" t="s">
        <v>90</v>
      </c>
      <c r="Z148">
        <f t="shared" si="80"/>
        <v>7</v>
      </c>
      <c r="AA148" t="s">
        <v>91</v>
      </c>
      <c r="AB148">
        <f t="shared" si="81"/>
        <v>3</v>
      </c>
      <c r="AC148" t="s">
        <v>115</v>
      </c>
      <c r="AD148">
        <f t="shared" si="82"/>
        <v>4</v>
      </c>
      <c r="AE148">
        <v>5</v>
      </c>
      <c r="AF148">
        <v>7</v>
      </c>
      <c r="AG148">
        <v>1931</v>
      </c>
      <c r="AH148">
        <v>1993</v>
      </c>
      <c r="AI148" t="s">
        <v>93</v>
      </c>
      <c r="AJ148">
        <f t="shared" si="83"/>
        <v>5</v>
      </c>
      <c r="AK148" t="s">
        <v>94</v>
      </c>
      <c r="AL148">
        <f t="shared" si="84"/>
        <v>8</v>
      </c>
      <c r="AM148" t="s">
        <v>124</v>
      </c>
      <c r="AN148">
        <f t="shared" si="85"/>
        <v>4</v>
      </c>
      <c r="AO148" t="s">
        <v>124</v>
      </c>
      <c r="AP148" t="s">
        <v>117</v>
      </c>
      <c r="AQ148">
        <f t="shared" si="86"/>
        <v>2</v>
      </c>
      <c r="AR148">
        <v>0</v>
      </c>
      <c r="AS148" t="s">
        <v>98</v>
      </c>
      <c r="AT148">
        <f t="shared" si="87"/>
        <v>3</v>
      </c>
      <c r="AU148" t="s">
        <v>98</v>
      </c>
      <c r="AV148">
        <f t="shared" si="88"/>
        <v>3</v>
      </c>
      <c r="AW148" t="s">
        <v>126</v>
      </c>
      <c r="AX148">
        <f t="shared" si="89"/>
        <v>3</v>
      </c>
      <c r="AY148" t="s">
        <v>98</v>
      </c>
      <c r="AZ148">
        <f t="shared" si="90"/>
        <v>4</v>
      </c>
      <c r="BA148" t="s">
        <v>98</v>
      </c>
      <c r="BB148">
        <f t="shared" si="91"/>
        <v>4</v>
      </c>
      <c r="BC148" t="s">
        <v>100</v>
      </c>
      <c r="BD148" t="s">
        <v>141</v>
      </c>
      <c r="BE148">
        <f t="shared" si="92"/>
        <v>3</v>
      </c>
      <c r="BF148">
        <v>209</v>
      </c>
      <c r="BG148" t="s">
        <v>102</v>
      </c>
      <c r="BH148">
        <v>0</v>
      </c>
      <c r="BI148">
        <v>506</v>
      </c>
      <c r="BJ148">
        <v>715</v>
      </c>
      <c r="BK148" t="s">
        <v>103</v>
      </c>
      <c r="BL148">
        <f t="shared" si="93"/>
        <v>6</v>
      </c>
      <c r="BM148" t="s">
        <v>98</v>
      </c>
      <c r="BN148" t="s">
        <v>105</v>
      </c>
      <c r="BO148" t="s">
        <v>164</v>
      </c>
      <c r="BP148">
        <f t="shared" si="94"/>
        <v>3</v>
      </c>
      <c r="BQ148">
        <v>875</v>
      </c>
      <c r="BR148">
        <v>0</v>
      </c>
      <c r="BS148">
        <v>0</v>
      </c>
      <c r="BT148">
        <v>875</v>
      </c>
      <c r="BU148">
        <v>1</v>
      </c>
      <c r="BV148">
        <v>0</v>
      </c>
      <c r="BW148">
        <v>1</v>
      </c>
      <c r="BX148">
        <v>0</v>
      </c>
      <c r="BY148">
        <v>2</v>
      </c>
      <c r="BZ148">
        <v>1</v>
      </c>
      <c r="CA148" t="s">
        <v>98</v>
      </c>
      <c r="CB148">
        <f t="shared" si="95"/>
        <v>4</v>
      </c>
      <c r="CC148">
        <v>5</v>
      </c>
      <c r="CD148" t="s">
        <v>107</v>
      </c>
      <c r="CE148">
        <v>0</v>
      </c>
      <c r="CF148" t="s">
        <v>83</v>
      </c>
      <c r="CG148" t="s">
        <v>127</v>
      </c>
      <c r="CH148">
        <f t="shared" si="96"/>
        <v>5</v>
      </c>
      <c r="CI148">
        <v>1931</v>
      </c>
      <c r="CJ148" t="s">
        <v>102</v>
      </c>
      <c r="CK148">
        <f t="shared" si="97"/>
        <v>2</v>
      </c>
      <c r="CL148">
        <v>1</v>
      </c>
      <c r="CM148">
        <v>180</v>
      </c>
      <c r="CN148" t="s">
        <v>147</v>
      </c>
      <c r="CO148">
        <f t="shared" si="98"/>
        <v>3</v>
      </c>
      <c r="CP148" t="s">
        <v>98</v>
      </c>
      <c r="CQ148">
        <f t="shared" si="99"/>
        <v>4</v>
      </c>
      <c r="CR148" t="s">
        <v>105</v>
      </c>
      <c r="CS148">
        <f t="shared" si="100"/>
        <v>3</v>
      </c>
      <c r="CT148">
        <v>48</v>
      </c>
      <c r="CU148">
        <v>0</v>
      </c>
      <c r="CV148">
        <v>0</v>
      </c>
      <c r="CW148">
        <v>0</v>
      </c>
      <c r="CX148">
        <v>0</v>
      </c>
      <c r="CY148">
        <v>0</v>
      </c>
      <c r="CZ148" t="s">
        <v>83</v>
      </c>
      <c r="DA148" t="s">
        <v>83</v>
      </c>
      <c r="DB148">
        <f t="shared" si="101"/>
        <v>5</v>
      </c>
      <c r="DC148" t="s">
        <v>83</v>
      </c>
      <c r="DD148">
        <v>0</v>
      </c>
      <c r="DE148">
        <v>11</v>
      </c>
      <c r="DF148">
        <v>2009</v>
      </c>
      <c r="DG148">
        <f t="shared" si="104"/>
        <v>14</v>
      </c>
      <c r="DH148" t="s">
        <v>110</v>
      </c>
      <c r="DI148">
        <f t="shared" si="102"/>
        <v>4</v>
      </c>
      <c r="DJ148" t="s">
        <v>111</v>
      </c>
      <c r="DK148">
        <f t="shared" si="103"/>
        <v>5</v>
      </c>
      <c r="DL148">
        <v>105000</v>
      </c>
    </row>
    <row r="149" spans="1:116" x14ac:dyDescent="0.35">
      <c r="A149">
        <v>148</v>
      </c>
      <c r="B149">
        <v>60</v>
      </c>
      <c r="C149" t="s">
        <v>81</v>
      </c>
      <c r="D149">
        <f t="shared" si="70"/>
        <v>4</v>
      </c>
      <c r="E149" t="s">
        <v>83</v>
      </c>
      <c r="F149">
        <v>9505</v>
      </c>
      <c r="G149" t="s">
        <v>82</v>
      </c>
      <c r="H149">
        <f t="shared" si="71"/>
        <v>2</v>
      </c>
      <c r="I149" t="s">
        <v>83</v>
      </c>
      <c r="J149" t="str">
        <f t="shared" si="72"/>
        <v/>
      </c>
      <c r="K149" t="s">
        <v>120</v>
      </c>
      <c r="L149">
        <f t="shared" si="73"/>
        <v>2</v>
      </c>
      <c r="M149" t="s">
        <v>85</v>
      </c>
      <c r="N149">
        <f t="shared" si="74"/>
        <v>2</v>
      </c>
      <c r="O149" t="s">
        <v>86</v>
      </c>
      <c r="P149">
        <f t="shared" si="75"/>
        <v>4</v>
      </c>
      <c r="Q149" t="s">
        <v>166</v>
      </c>
      <c r="R149">
        <f t="shared" si="76"/>
        <v>1</v>
      </c>
      <c r="S149" t="s">
        <v>88</v>
      </c>
      <c r="T149">
        <f t="shared" si="77"/>
        <v>3</v>
      </c>
      <c r="U149" t="s">
        <v>193</v>
      </c>
      <c r="V149">
        <f t="shared" si="78"/>
        <v>11</v>
      </c>
      <c r="W149" t="s">
        <v>90</v>
      </c>
      <c r="X149">
        <f t="shared" si="79"/>
        <v>7</v>
      </c>
      <c r="Y149" t="s">
        <v>90</v>
      </c>
      <c r="Z149">
        <f t="shared" si="80"/>
        <v>7</v>
      </c>
      <c r="AA149" t="s">
        <v>91</v>
      </c>
      <c r="AB149">
        <f t="shared" si="81"/>
        <v>3</v>
      </c>
      <c r="AC149" t="s">
        <v>92</v>
      </c>
      <c r="AD149">
        <f t="shared" si="82"/>
        <v>8</v>
      </c>
      <c r="AE149">
        <v>7</v>
      </c>
      <c r="AF149">
        <v>5</v>
      </c>
      <c r="AG149">
        <v>2001</v>
      </c>
      <c r="AH149">
        <v>2001</v>
      </c>
      <c r="AI149" t="s">
        <v>93</v>
      </c>
      <c r="AJ149">
        <f t="shared" si="83"/>
        <v>5</v>
      </c>
      <c r="AK149" t="s">
        <v>94</v>
      </c>
      <c r="AL149">
        <f t="shared" si="84"/>
        <v>8</v>
      </c>
      <c r="AM149" t="s">
        <v>95</v>
      </c>
      <c r="AN149">
        <f t="shared" si="85"/>
        <v>14</v>
      </c>
      <c r="AO149" t="s">
        <v>95</v>
      </c>
      <c r="AP149" t="s">
        <v>96</v>
      </c>
      <c r="AQ149">
        <f t="shared" si="86"/>
        <v>4</v>
      </c>
      <c r="AR149">
        <v>180</v>
      </c>
      <c r="AS149" t="s">
        <v>97</v>
      </c>
      <c r="AT149">
        <f t="shared" si="87"/>
        <v>4</v>
      </c>
      <c r="AU149" t="s">
        <v>98</v>
      </c>
      <c r="AV149">
        <f t="shared" si="88"/>
        <v>3</v>
      </c>
      <c r="AW149" t="s">
        <v>99</v>
      </c>
      <c r="AX149">
        <f t="shared" si="89"/>
        <v>6</v>
      </c>
      <c r="AY149" t="s">
        <v>97</v>
      </c>
      <c r="AZ149">
        <f t="shared" si="90"/>
        <v>5</v>
      </c>
      <c r="BA149" t="s">
        <v>98</v>
      </c>
      <c r="BB149">
        <f t="shared" si="91"/>
        <v>4</v>
      </c>
      <c r="BC149" t="s">
        <v>100</v>
      </c>
      <c r="BD149" t="s">
        <v>102</v>
      </c>
      <c r="BE149">
        <f t="shared" si="92"/>
        <v>6</v>
      </c>
      <c r="BF149">
        <v>0</v>
      </c>
      <c r="BG149" t="s">
        <v>102</v>
      </c>
      <c r="BH149">
        <v>0</v>
      </c>
      <c r="BI149">
        <v>884</v>
      </c>
      <c r="BJ149">
        <v>884</v>
      </c>
      <c r="BK149" t="s">
        <v>103</v>
      </c>
      <c r="BL149">
        <f t="shared" si="93"/>
        <v>6</v>
      </c>
      <c r="BM149" t="s">
        <v>104</v>
      </c>
      <c r="BN149" t="s">
        <v>105</v>
      </c>
      <c r="BO149" t="s">
        <v>106</v>
      </c>
      <c r="BP149">
        <f t="shared" si="94"/>
        <v>6</v>
      </c>
      <c r="BQ149">
        <v>884</v>
      </c>
      <c r="BR149">
        <v>1151</v>
      </c>
      <c r="BS149">
        <v>0</v>
      </c>
      <c r="BT149">
        <v>2035</v>
      </c>
      <c r="BU149">
        <v>0</v>
      </c>
      <c r="BV149">
        <v>0</v>
      </c>
      <c r="BW149">
        <v>2</v>
      </c>
      <c r="BX149">
        <v>1</v>
      </c>
      <c r="BY149">
        <v>3</v>
      </c>
      <c r="BZ149">
        <v>1</v>
      </c>
      <c r="CA149" t="s">
        <v>97</v>
      </c>
      <c r="CB149">
        <f t="shared" si="95"/>
        <v>5</v>
      </c>
      <c r="CC149">
        <v>8</v>
      </c>
      <c r="CD149" t="s">
        <v>107</v>
      </c>
      <c r="CE149">
        <v>1</v>
      </c>
      <c r="CF149" t="s">
        <v>97</v>
      </c>
      <c r="CG149" t="s">
        <v>156</v>
      </c>
      <c r="CH149">
        <f t="shared" si="96"/>
        <v>7</v>
      </c>
      <c r="CI149">
        <v>2001</v>
      </c>
      <c r="CJ149" t="s">
        <v>157</v>
      </c>
      <c r="CK149">
        <f t="shared" si="97"/>
        <v>4</v>
      </c>
      <c r="CL149">
        <v>2</v>
      </c>
      <c r="CM149">
        <v>434</v>
      </c>
      <c r="CN149" t="s">
        <v>98</v>
      </c>
      <c r="CO149">
        <f t="shared" si="98"/>
        <v>4</v>
      </c>
      <c r="CP149" t="s">
        <v>98</v>
      </c>
      <c r="CQ149">
        <f t="shared" si="99"/>
        <v>4</v>
      </c>
      <c r="CR149" t="s">
        <v>105</v>
      </c>
      <c r="CS149">
        <f t="shared" si="100"/>
        <v>3</v>
      </c>
      <c r="CT149">
        <v>144</v>
      </c>
      <c r="CU149">
        <v>48</v>
      </c>
      <c r="CV149">
        <v>0</v>
      </c>
      <c r="CW149">
        <v>0</v>
      </c>
      <c r="CX149">
        <v>0</v>
      </c>
      <c r="CY149">
        <v>0</v>
      </c>
      <c r="CZ149" t="s">
        <v>83</v>
      </c>
      <c r="DA149" t="s">
        <v>83</v>
      </c>
      <c r="DB149">
        <f t="shared" si="101"/>
        <v>5</v>
      </c>
      <c r="DC149" t="s">
        <v>83</v>
      </c>
      <c r="DD149">
        <v>0</v>
      </c>
      <c r="DE149">
        <v>5</v>
      </c>
      <c r="DF149">
        <v>2010</v>
      </c>
      <c r="DG149">
        <f t="shared" si="104"/>
        <v>13</v>
      </c>
      <c r="DH149" t="s">
        <v>110</v>
      </c>
      <c r="DI149">
        <f t="shared" si="102"/>
        <v>4</v>
      </c>
      <c r="DJ149" t="s">
        <v>111</v>
      </c>
      <c r="DK149">
        <f t="shared" si="103"/>
        <v>5</v>
      </c>
      <c r="DL149">
        <v>222500</v>
      </c>
    </row>
    <row r="150" spans="1:116" x14ac:dyDescent="0.35">
      <c r="A150">
        <v>149</v>
      </c>
      <c r="B150">
        <v>20</v>
      </c>
      <c r="C150" t="s">
        <v>81</v>
      </c>
      <c r="D150">
        <f t="shared" si="70"/>
        <v>4</v>
      </c>
      <c r="E150">
        <v>63</v>
      </c>
      <c r="F150">
        <v>7500</v>
      </c>
      <c r="G150" t="s">
        <v>82</v>
      </c>
      <c r="H150">
        <f t="shared" si="71"/>
        <v>2</v>
      </c>
      <c r="I150" t="s">
        <v>83</v>
      </c>
      <c r="J150" t="str">
        <f t="shared" si="72"/>
        <v/>
      </c>
      <c r="K150" t="s">
        <v>84</v>
      </c>
      <c r="L150">
        <f t="shared" si="73"/>
        <v>1</v>
      </c>
      <c r="M150" t="s">
        <v>85</v>
      </c>
      <c r="N150">
        <f t="shared" si="74"/>
        <v>2</v>
      </c>
      <c r="O150" t="s">
        <v>86</v>
      </c>
      <c r="P150">
        <f t="shared" si="75"/>
        <v>4</v>
      </c>
      <c r="Q150" t="s">
        <v>87</v>
      </c>
      <c r="R150">
        <f t="shared" si="76"/>
        <v>4</v>
      </c>
      <c r="S150" t="s">
        <v>88</v>
      </c>
      <c r="T150">
        <f t="shared" si="77"/>
        <v>3</v>
      </c>
      <c r="U150" t="s">
        <v>170</v>
      </c>
      <c r="V150">
        <f t="shared" si="78"/>
        <v>15</v>
      </c>
      <c r="W150" t="s">
        <v>90</v>
      </c>
      <c r="X150">
        <f t="shared" si="79"/>
        <v>7</v>
      </c>
      <c r="Y150" t="s">
        <v>90</v>
      </c>
      <c r="Z150">
        <f t="shared" si="80"/>
        <v>7</v>
      </c>
      <c r="AA150" t="s">
        <v>91</v>
      </c>
      <c r="AB150">
        <f t="shared" si="81"/>
        <v>3</v>
      </c>
      <c r="AC150" t="s">
        <v>115</v>
      </c>
      <c r="AD150">
        <f t="shared" si="82"/>
        <v>4</v>
      </c>
      <c r="AE150">
        <v>7</v>
      </c>
      <c r="AF150">
        <v>5</v>
      </c>
      <c r="AG150">
        <v>2004</v>
      </c>
      <c r="AH150">
        <v>2005</v>
      </c>
      <c r="AI150" t="s">
        <v>93</v>
      </c>
      <c r="AJ150">
        <f t="shared" si="83"/>
        <v>5</v>
      </c>
      <c r="AK150" t="s">
        <v>94</v>
      </c>
      <c r="AL150">
        <f t="shared" si="84"/>
        <v>8</v>
      </c>
      <c r="AM150" t="s">
        <v>95</v>
      </c>
      <c r="AN150">
        <f t="shared" si="85"/>
        <v>14</v>
      </c>
      <c r="AO150" t="s">
        <v>95</v>
      </c>
      <c r="AP150" t="s">
        <v>96</v>
      </c>
      <c r="AQ150">
        <f t="shared" si="86"/>
        <v>4</v>
      </c>
      <c r="AR150">
        <v>120</v>
      </c>
      <c r="AS150" t="s">
        <v>98</v>
      </c>
      <c r="AT150">
        <f t="shared" si="87"/>
        <v>3</v>
      </c>
      <c r="AU150" t="s">
        <v>98</v>
      </c>
      <c r="AV150">
        <f t="shared" si="88"/>
        <v>3</v>
      </c>
      <c r="AW150" t="s">
        <v>99</v>
      </c>
      <c r="AX150">
        <f t="shared" si="89"/>
        <v>6</v>
      </c>
      <c r="AY150" t="s">
        <v>97</v>
      </c>
      <c r="AZ150">
        <f t="shared" si="90"/>
        <v>5</v>
      </c>
      <c r="BA150" t="s">
        <v>98</v>
      </c>
      <c r="BB150">
        <f t="shared" si="91"/>
        <v>4</v>
      </c>
      <c r="BC150" t="s">
        <v>100</v>
      </c>
      <c r="BD150" t="s">
        <v>101</v>
      </c>
      <c r="BE150">
        <f t="shared" si="92"/>
        <v>7</v>
      </c>
      <c r="BF150">
        <v>680</v>
      </c>
      <c r="BG150" t="s">
        <v>102</v>
      </c>
      <c r="BH150">
        <v>0</v>
      </c>
      <c r="BI150">
        <v>400</v>
      </c>
      <c r="BJ150">
        <v>1080</v>
      </c>
      <c r="BK150" t="s">
        <v>103</v>
      </c>
      <c r="BL150">
        <f t="shared" si="93"/>
        <v>6</v>
      </c>
      <c r="BM150" t="s">
        <v>104</v>
      </c>
      <c r="BN150" t="s">
        <v>105</v>
      </c>
      <c r="BO150" t="s">
        <v>106</v>
      </c>
      <c r="BP150">
        <f t="shared" si="94"/>
        <v>6</v>
      </c>
      <c r="BQ150">
        <v>1080</v>
      </c>
      <c r="BR150">
        <v>0</v>
      </c>
      <c r="BS150">
        <v>0</v>
      </c>
      <c r="BT150">
        <v>1080</v>
      </c>
      <c r="BU150">
        <v>1</v>
      </c>
      <c r="BV150">
        <v>0</v>
      </c>
      <c r="BW150">
        <v>1</v>
      </c>
      <c r="BX150">
        <v>0</v>
      </c>
      <c r="BY150">
        <v>3</v>
      </c>
      <c r="BZ150">
        <v>1</v>
      </c>
      <c r="CA150" t="s">
        <v>97</v>
      </c>
      <c r="CB150">
        <f t="shared" si="95"/>
        <v>5</v>
      </c>
      <c r="CC150">
        <v>6</v>
      </c>
      <c r="CD150" t="s">
        <v>107</v>
      </c>
      <c r="CE150">
        <v>0</v>
      </c>
      <c r="CF150" t="s">
        <v>83</v>
      </c>
      <c r="CG150" t="s">
        <v>83</v>
      </c>
      <c r="CH150">
        <f t="shared" si="96"/>
        <v>3</v>
      </c>
      <c r="CI150" t="s">
        <v>83</v>
      </c>
      <c r="CJ150" t="s">
        <v>83</v>
      </c>
      <c r="CK150">
        <f t="shared" si="97"/>
        <v>1</v>
      </c>
      <c r="CL150">
        <v>0</v>
      </c>
      <c r="CM150">
        <v>0</v>
      </c>
      <c r="CN150" t="s">
        <v>83</v>
      </c>
      <c r="CO150">
        <f t="shared" si="98"/>
        <v>1</v>
      </c>
      <c r="CP150" t="s">
        <v>83</v>
      </c>
      <c r="CQ150">
        <f t="shared" si="99"/>
        <v>1</v>
      </c>
      <c r="CR150" t="s">
        <v>105</v>
      </c>
      <c r="CS150">
        <f t="shared" si="100"/>
        <v>3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 t="s">
        <v>83</v>
      </c>
      <c r="DA150" t="s">
        <v>83</v>
      </c>
      <c r="DB150">
        <f t="shared" si="101"/>
        <v>5</v>
      </c>
      <c r="DC150" t="s">
        <v>83</v>
      </c>
      <c r="DD150">
        <v>0</v>
      </c>
      <c r="DE150">
        <v>4</v>
      </c>
      <c r="DF150">
        <v>2008</v>
      </c>
      <c r="DG150">
        <f t="shared" si="104"/>
        <v>15</v>
      </c>
      <c r="DH150" t="s">
        <v>110</v>
      </c>
      <c r="DI150">
        <f t="shared" si="102"/>
        <v>4</v>
      </c>
      <c r="DJ150" t="s">
        <v>111</v>
      </c>
      <c r="DK150">
        <f t="shared" si="103"/>
        <v>5</v>
      </c>
      <c r="DL150">
        <v>141000</v>
      </c>
    </row>
    <row r="151" spans="1:116" x14ac:dyDescent="0.35">
      <c r="A151">
        <v>150</v>
      </c>
      <c r="B151">
        <v>50</v>
      </c>
      <c r="C151" t="s">
        <v>142</v>
      </c>
      <c r="D151">
        <f t="shared" si="70"/>
        <v>2</v>
      </c>
      <c r="E151" t="s">
        <v>83</v>
      </c>
      <c r="F151">
        <v>6240</v>
      </c>
      <c r="G151" t="s">
        <v>82</v>
      </c>
      <c r="H151">
        <f t="shared" si="71"/>
        <v>2</v>
      </c>
      <c r="I151" t="s">
        <v>83</v>
      </c>
      <c r="J151" t="str">
        <f t="shared" si="72"/>
        <v/>
      </c>
      <c r="K151" t="s">
        <v>84</v>
      </c>
      <c r="L151">
        <f t="shared" si="73"/>
        <v>1</v>
      </c>
      <c r="M151" t="s">
        <v>85</v>
      </c>
      <c r="N151">
        <f t="shared" si="74"/>
        <v>2</v>
      </c>
      <c r="O151" t="s">
        <v>86</v>
      </c>
      <c r="P151">
        <f t="shared" si="75"/>
        <v>4</v>
      </c>
      <c r="Q151" t="s">
        <v>87</v>
      </c>
      <c r="R151">
        <f t="shared" si="76"/>
        <v>4</v>
      </c>
      <c r="S151" t="s">
        <v>88</v>
      </c>
      <c r="T151">
        <f t="shared" si="77"/>
        <v>3</v>
      </c>
      <c r="U151" t="s">
        <v>148</v>
      </c>
      <c r="V151">
        <f t="shared" si="78"/>
        <v>12</v>
      </c>
      <c r="W151" t="s">
        <v>90</v>
      </c>
      <c r="X151">
        <f t="shared" si="79"/>
        <v>7</v>
      </c>
      <c r="Y151" t="s">
        <v>90</v>
      </c>
      <c r="Z151">
        <f t="shared" si="80"/>
        <v>7</v>
      </c>
      <c r="AA151" t="s">
        <v>91</v>
      </c>
      <c r="AB151">
        <f t="shared" si="81"/>
        <v>3</v>
      </c>
      <c r="AC151" t="s">
        <v>132</v>
      </c>
      <c r="AD151">
        <f t="shared" si="82"/>
        <v>1</v>
      </c>
      <c r="AE151">
        <v>5</v>
      </c>
      <c r="AF151">
        <v>4</v>
      </c>
      <c r="AG151">
        <v>1936</v>
      </c>
      <c r="AH151">
        <v>1950</v>
      </c>
      <c r="AI151" t="s">
        <v>93</v>
      </c>
      <c r="AJ151">
        <f t="shared" si="83"/>
        <v>5</v>
      </c>
      <c r="AK151" t="s">
        <v>94</v>
      </c>
      <c r="AL151">
        <f t="shared" si="84"/>
        <v>8</v>
      </c>
      <c r="AM151" t="s">
        <v>116</v>
      </c>
      <c r="AN151">
        <f t="shared" si="85"/>
        <v>10</v>
      </c>
      <c r="AO151" t="s">
        <v>116</v>
      </c>
      <c r="AP151" t="s">
        <v>117</v>
      </c>
      <c r="AQ151">
        <f t="shared" si="86"/>
        <v>2</v>
      </c>
      <c r="AR151">
        <v>0</v>
      </c>
      <c r="AS151" t="s">
        <v>98</v>
      </c>
      <c r="AT151">
        <f t="shared" si="87"/>
        <v>3</v>
      </c>
      <c r="AU151" t="s">
        <v>98</v>
      </c>
      <c r="AV151">
        <f t="shared" si="88"/>
        <v>3</v>
      </c>
      <c r="AW151" t="s">
        <v>126</v>
      </c>
      <c r="AX151">
        <f t="shared" si="89"/>
        <v>3</v>
      </c>
      <c r="AY151" t="s">
        <v>97</v>
      </c>
      <c r="AZ151">
        <f t="shared" si="90"/>
        <v>5</v>
      </c>
      <c r="BA151" t="s">
        <v>98</v>
      </c>
      <c r="BB151">
        <f t="shared" si="91"/>
        <v>4</v>
      </c>
      <c r="BC151" t="s">
        <v>100</v>
      </c>
      <c r="BD151" t="s">
        <v>102</v>
      </c>
      <c r="BE151">
        <f t="shared" si="92"/>
        <v>6</v>
      </c>
      <c r="BF151">
        <v>0</v>
      </c>
      <c r="BG151" t="s">
        <v>102</v>
      </c>
      <c r="BH151">
        <v>0</v>
      </c>
      <c r="BI151">
        <v>896</v>
      </c>
      <c r="BJ151">
        <v>896</v>
      </c>
      <c r="BK151" t="s">
        <v>103</v>
      </c>
      <c r="BL151">
        <f t="shared" si="93"/>
        <v>6</v>
      </c>
      <c r="BM151" t="s">
        <v>97</v>
      </c>
      <c r="BN151" t="s">
        <v>105</v>
      </c>
      <c r="BO151" t="s">
        <v>164</v>
      </c>
      <c r="BP151">
        <f t="shared" si="94"/>
        <v>3</v>
      </c>
      <c r="BQ151">
        <v>896</v>
      </c>
      <c r="BR151">
        <v>448</v>
      </c>
      <c r="BS151">
        <v>0</v>
      </c>
      <c r="BT151">
        <v>1344</v>
      </c>
      <c r="BU151">
        <v>0</v>
      </c>
      <c r="BV151">
        <v>0</v>
      </c>
      <c r="BW151">
        <v>1</v>
      </c>
      <c r="BX151">
        <v>0</v>
      </c>
      <c r="BY151">
        <v>3</v>
      </c>
      <c r="BZ151">
        <v>1</v>
      </c>
      <c r="CA151" t="s">
        <v>98</v>
      </c>
      <c r="CB151">
        <f t="shared" si="95"/>
        <v>4</v>
      </c>
      <c r="CC151">
        <v>7</v>
      </c>
      <c r="CD151" t="s">
        <v>107</v>
      </c>
      <c r="CE151">
        <v>0</v>
      </c>
      <c r="CF151" t="s">
        <v>83</v>
      </c>
      <c r="CG151" t="s">
        <v>127</v>
      </c>
      <c r="CH151">
        <f t="shared" si="96"/>
        <v>5</v>
      </c>
      <c r="CI151">
        <v>1936</v>
      </c>
      <c r="CJ151" t="s">
        <v>102</v>
      </c>
      <c r="CK151">
        <f t="shared" si="97"/>
        <v>2</v>
      </c>
      <c r="CL151">
        <v>1</v>
      </c>
      <c r="CM151">
        <v>240</v>
      </c>
      <c r="CN151" t="s">
        <v>147</v>
      </c>
      <c r="CO151">
        <f t="shared" si="98"/>
        <v>3</v>
      </c>
      <c r="CP151" t="s">
        <v>98</v>
      </c>
      <c r="CQ151">
        <f t="shared" si="99"/>
        <v>4</v>
      </c>
      <c r="CR151" t="s">
        <v>105</v>
      </c>
      <c r="CS151">
        <f t="shared" si="100"/>
        <v>3</v>
      </c>
      <c r="CT151">
        <v>200</v>
      </c>
      <c r="CU151">
        <v>114</v>
      </c>
      <c r="CV151">
        <v>0</v>
      </c>
      <c r="CW151">
        <v>0</v>
      </c>
      <c r="CX151">
        <v>0</v>
      </c>
      <c r="CY151">
        <v>0</v>
      </c>
      <c r="CZ151" t="s">
        <v>83</v>
      </c>
      <c r="DA151" t="s">
        <v>83</v>
      </c>
      <c r="DB151">
        <f t="shared" si="101"/>
        <v>5</v>
      </c>
      <c r="DC151" t="s">
        <v>83</v>
      </c>
      <c r="DD151">
        <v>0</v>
      </c>
      <c r="DE151">
        <v>4</v>
      </c>
      <c r="DF151">
        <v>2006</v>
      </c>
      <c r="DG151">
        <f t="shared" si="104"/>
        <v>17</v>
      </c>
      <c r="DH151" t="s">
        <v>110</v>
      </c>
      <c r="DI151">
        <f t="shared" si="102"/>
        <v>4</v>
      </c>
      <c r="DJ151" t="s">
        <v>111</v>
      </c>
      <c r="DK151">
        <f t="shared" si="103"/>
        <v>5</v>
      </c>
      <c r="DL151">
        <v>115000</v>
      </c>
    </row>
    <row r="152" spans="1:116" x14ac:dyDescent="0.35">
      <c r="A152">
        <v>151</v>
      </c>
      <c r="B152">
        <v>20</v>
      </c>
      <c r="C152" t="s">
        <v>81</v>
      </c>
      <c r="D152">
        <f t="shared" si="70"/>
        <v>4</v>
      </c>
      <c r="E152">
        <v>120</v>
      </c>
      <c r="F152">
        <v>10356</v>
      </c>
      <c r="G152" t="s">
        <v>82</v>
      </c>
      <c r="H152">
        <f t="shared" si="71"/>
        <v>2</v>
      </c>
      <c r="I152" t="s">
        <v>83</v>
      </c>
      <c r="J152" t="str">
        <f t="shared" si="72"/>
        <v/>
      </c>
      <c r="K152" t="s">
        <v>84</v>
      </c>
      <c r="L152">
        <f t="shared" si="73"/>
        <v>1</v>
      </c>
      <c r="M152" t="s">
        <v>85</v>
      </c>
      <c r="N152">
        <f t="shared" si="74"/>
        <v>2</v>
      </c>
      <c r="O152" t="s">
        <v>86</v>
      </c>
      <c r="P152">
        <f t="shared" si="75"/>
        <v>4</v>
      </c>
      <c r="Q152" t="s">
        <v>122</v>
      </c>
      <c r="R152">
        <f t="shared" si="76"/>
        <v>2</v>
      </c>
      <c r="S152" t="s">
        <v>88</v>
      </c>
      <c r="T152">
        <f t="shared" si="77"/>
        <v>3</v>
      </c>
      <c r="U152" t="s">
        <v>89</v>
      </c>
      <c r="V152">
        <f t="shared" si="78"/>
        <v>16</v>
      </c>
      <c r="W152" t="s">
        <v>90</v>
      </c>
      <c r="X152">
        <f t="shared" si="79"/>
        <v>7</v>
      </c>
      <c r="Y152" t="s">
        <v>90</v>
      </c>
      <c r="Z152">
        <f t="shared" si="80"/>
        <v>7</v>
      </c>
      <c r="AA152" t="s">
        <v>91</v>
      </c>
      <c r="AB152">
        <f t="shared" si="81"/>
        <v>3</v>
      </c>
      <c r="AC152" t="s">
        <v>115</v>
      </c>
      <c r="AD152">
        <f t="shared" si="82"/>
        <v>4</v>
      </c>
      <c r="AE152">
        <v>5</v>
      </c>
      <c r="AF152">
        <v>6</v>
      </c>
      <c r="AG152">
        <v>1975</v>
      </c>
      <c r="AH152">
        <v>1975</v>
      </c>
      <c r="AI152" t="s">
        <v>93</v>
      </c>
      <c r="AJ152">
        <f t="shared" si="83"/>
        <v>5</v>
      </c>
      <c r="AK152" t="s">
        <v>94</v>
      </c>
      <c r="AL152">
        <f t="shared" si="84"/>
        <v>8</v>
      </c>
      <c r="AM152" t="s">
        <v>140</v>
      </c>
      <c r="AN152">
        <f t="shared" si="85"/>
        <v>9</v>
      </c>
      <c r="AO152" t="s">
        <v>140</v>
      </c>
      <c r="AP152" t="s">
        <v>117</v>
      </c>
      <c r="AQ152">
        <f t="shared" si="86"/>
        <v>2</v>
      </c>
      <c r="AR152">
        <v>0</v>
      </c>
      <c r="AS152" t="s">
        <v>98</v>
      </c>
      <c r="AT152">
        <f t="shared" si="87"/>
        <v>3</v>
      </c>
      <c r="AU152" t="s">
        <v>98</v>
      </c>
      <c r="AV152">
        <f t="shared" si="88"/>
        <v>3</v>
      </c>
      <c r="AW152" t="s">
        <v>118</v>
      </c>
      <c r="AX152">
        <f t="shared" si="89"/>
        <v>2</v>
      </c>
      <c r="AY152" t="s">
        <v>98</v>
      </c>
      <c r="AZ152">
        <f t="shared" si="90"/>
        <v>4</v>
      </c>
      <c r="BA152" t="s">
        <v>98</v>
      </c>
      <c r="BB152">
        <f t="shared" si="91"/>
        <v>4</v>
      </c>
      <c r="BC152" t="s">
        <v>130</v>
      </c>
      <c r="BD152" t="s">
        <v>141</v>
      </c>
      <c r="BE152">
        <f t="shared" si="92"/>
        <v>3</v>
      </c>
      <c r="BF152">
        <v>716</v>
      </c>
      <c r="BG152" t="s">
        <v>102</v>
      </c>
      <c r="BH152">
        <v>0</v>
      </c>
      <c r="BI152">
        <v>253</v>
      </c>
      <c r="BJ152">
        <v>969</v>
      </c>
      <c r="BK152" t="s">
        <v>103</v>
      </c>
      <c r="BL152">
        <f t="shared" si="93"/>
        <v>6</v>
      </c>
      <c r="BM152" t="s">
        <v>98</v>
      </c>
      <c r="BN152" t="s">
        <v>105</v>
      </c>
      <c r="BO152" t="s">
        <v>106</v>
      </c>
      <c r="BP152">
        <f t="shared" si="94"/>
        <v>6</v>
      </c>
      <c r="BQ152">
        <v>969</v>
      </c>
      <c r="BR152">
        <v>0</v>
      </c>
      <c r="BS152">
        <v>0</v>
      </c>
      <c r="BT152">
        <v>969</v>
      </c>
      <c r="BU152">
        <v>0</v>
      </c>
      <c r="BV152">
        <v>0</v>
      </c>
      <c r="BW152">
        <v>1</v>
      </c>
      <c r="BX152">
        <v>1</v>
      </c>
      <c r="BY152">
        <v>3</v>
      </c>
      <c r="BZ152">
        <v>1</v>
      </c>
      <c r="CA152" t="s">
        <v>98</v>
      </c>
      <c r="CB152">
        <f t="shared" si="95"/>
        <v>4</v>
      </c>
      <c r="CC152">
        <v>5</v>
      </c>
      <c r="CD152" t="s">
        <v>107</v>
      </c>
      <c r="CE152">
        <v>0</v>
      </c>
      <c r="CF152" t="s">
        <v>83</v>
      </c>
      <c r="CG152" t="s">
        <v>108</v>
      </c>
      <c r="CH152">
        <f t="shared" si="96"/>
        <v>6</v>
      </c>
      <c r="CI152">
        <v>1975</v>
      </c>
      <c r="CJ152" t="s">
        <v>102</v>
      </c>
      <c r="CK152">
        <f t="shared" si="97"/>
        <v>2</v>
      </c>
      <c r="CL152">
        <v>2</v>
      </c>
      <c r="CM152">
        <v>440</v>
      </c>
      <c r="CN152" t="s">
        <v>98</v>
      </c>
      <c r="CO152">
        <f t="shared" si="98"/>
        <v>4</v>
      </c>
      <c r="CP152" t="s">
        <v>98</v>
      </c>
      <c r="CQ152">
        <f t="shared" si="99"/>
        <v>4</v>
      </c>
      <c r="CR152" t="s">
        <v>105</v>
      </c>
      <c r="CS152">
        <f t="shared" si="100"/>
        <v>3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 t="s">
        <v>83</v>
      </c>
      <c r="DA152" t="s">
        <v>134</v>
      </c>
      <c r="DB152">
        <f t="shared" si="101"/>
        <v>3</v>
      </c>
      <c r="DC152" t="s">
        <v>83</v>
      </c>
      <c r="DD152">
        <v>0</v>
      </c>
      <c r="DE152">
        <v>1</v>
      </c>
      <c r="DF152">
        <v>2007</v>
      </c>
      <c r="DG152">
        <f t="shared" si="104"/>
        <v>16</v>
      </c>
      <c r="DH152" t="s">
        <v>110</v>
      </c>
      <c r="DI152">
        <f t="shared" si="102"/>
        <v>4</v>
      </c>
      <c r="DJ152" t="s">
        <v>111</v>
      </c>
      <c r="DK152">
        <f t="shared" si="103"/>
        <v>5</v>
      </c>
      <c r="DL152">
        <v>122000</v>
      </c>
    </row>
    <row r="153" spans="1:116" x14ac:dyDescent="0.35">
      <c r="A153">
        <v>152</v>
      </c>
      <c r="B153">
        <v>20</v>
      </c>
      <c r="C153" t="s">
        <v>81</v>
      </c>
      <c r="D153">
        <f t="shared" si="70"/>
        <v>4</v>
      </c>
      <c r="E153">
        <v>107</v>
      </c>
      <c r="F153">
        <v>13891</v>
      </c>
      <c r="G153" t="s">
        <v>82</v>
      </c>
      <c r="H153">
        <f t="shared" si="71"/>
        <v>2</v>
      </c>
      <c r="I153" t="s">
        <v>83</v>
      </c>
      <c r="J153" t="str">
        <f t="shared" si="72"/>
        <v/>
      </c>
      <c r="K153" t="s">
        <v>84</v>
      </c>
      <c r="L153">
        <f t="shared" si="73"/>
        <v>1</v>
      </c>
      <c r="M153" t="s">
        <v>85</v>
      </c>
      <c r="N153">
        <f t="shared" si="74"/>
        <v>2</v>
      </c>
      <c r="O153" t="s">
        <v>86</v>
      </c>
      <c r="P153">
        <f t="shared" si="75"/>
        <v>4</v>
      </c>
      <c r="Q153" t="s">
        <v>87</v>
      </c>
      <c r="R153">
        <f t="shared" si="76"/>
        <v>4</v>
      </c>
      <c r="S153" t="s">
        <v>88</v>
      </c>
      <c r="T153">
        <f t="shared" si="77"/>
        <v>3</v>
      </c>
      <c r="U153" t="s">
        <v>154</v>
      </c>
      <c r="V153">
        <f t="shared" si="78"/>
        <v>19</v>
      </c>
      <c r="W153" t="s">
        <v>90</v>
      </c>
      <c r="X153">
        <f t="shared" si="79"/>
        <v>7</v>
      </c>
      <c r="Y153" t="s">
        <v>90</v>
      </c>
      <c r="Z153">
        <f t="shared" si="80"/>
        <v>7</v>
      </c>
      <c r="AA153" t="s">
        <v>91</v>
      </c>
      <c r="AB153">
        <f t="shared" si="81"/>
        <v>3</v>
      </c>
      <c r="AC153" t="s">
        <v>115</v>
      </c>
      <c r="AD153">
        <f t="shared" si="82"/>
        <v>4</v>
      </c>
      <c r="AE153">
        <v>8</v>
      </c>
      <c r="AF153">
        <v>5</v>
      </c>
      <c r="AG153">
        <v>2007</v>
      </c>
      <c r="AH153">
        <v>2008</v>
      </c>
      <c r="AI153" t="s">
        <v>152</v>
      </c>
      <c r="AJ153">
        <f t="shared" si="83"/>
        <v>6</v>
      </c>
      <c r="AK153" t="s">
        <v>94</v>
      </c>
      <c r="AL153">
        <f t="shared" si="84"/>
        <v>8</v>
      </c>
      <c r="AM153" t="s">
        <v>95</v>
      </c>
      <c r="AN153">
        <f t="shared" si="85"/>
        <v>14</v>
      </c>
      <c r="AO153" t="s">
        <v>95</v>
      </c>
      <c r="AP153" t="s">
        <v>137</v>
      </c>
      <c r="AQ153">
        <f t="shared" si="86"/>
        <v>5</v>
      </c>
      <c r="AR153">
        <v>436</v>
      </c>
      <c r="AS153" t="s">
        <v>97</v>
      </c>
      <c r="AT153">
        <f t="shared" si="87"/>
        <v>4</v>
      </c>
      <c r="AU153" t="s">
        <v>98</v>
      </c>
      <c r="AV153">
        <f t="shared" si="88"/>
        <v>3</v>
      </c>
      <c r="AW153" t="s">
        <v>99</v>
      </c>
      <c r="AX153">
        <f t="shared" si="89"/>
        <v>6</v>
      </c>
      <c r="AY153" t="s">
        <v>104</v>
      </c>
      <c r="AZ153">
        <f t="shared" si="90"/>
        <v>6</v>
      </c>
      <c r="BA153" t="s">
        <v>98</v>
      </c>
      <c r="BB153">
        <f t="shared" si="91"/>
        <v>4</v>
      </c>
      <c r="BC153" t="s">
        <v>97</v>
      </c>
      <c r="BD153" t="s">
        <v>101</v>
      </c>
      <c r="BE153">
        <f t="shared" si="92"/>
        <v>7</v>
      </c>
      <c r="BF153">
        <v>1400</v>
      </c>
      <c r="BG153" t="s">
        <v>102</v>
      </c>
      <c r="BH153">
        <v>0</v>
      </c>
      <c r="BI153">
        <v>310</v>
      </c>
      <c r="BJ153">
        <v>1710</v>
      </c>
      <c r="BK153" t="s">
        <v>103</v>
      </c>
      <c r="BL153">
        <f t="shared" si="93"/>
        <v>6</v>
      </c>
      <c r="BM153" t="s">
        <v>104</v>
      </c>
      <c r="BN153" t="s">
        <v>105</v>
      </c>
      <c r="BO153" t="s">
        <v>106</v>
      </c>
      <c r="BP153">
        <f t="shared" si="94"/>
        <v>6</v>
      </c>
      <c r="BQ153">
        <v>1710</v>
      </c>
      <c r="BR153">
        <v>0</v>
      </c>
      <c r="BS153">
        <v>0</v>
      </c>
      <c r="BT153">
        <v>1710</v>
      </c>
      <c r="BU153">
        <v>1</v>
      </c>
      <c r="BV153">
        <v>0</v>
      </c>
      <c r="BW153">
        <v>2</v>
      </c>
      <c r="BX153">
        <v>0</v>
      </c>
      <c r="BY153">
        <v>2</v>
      </c>
      <c r="BZ153">
        <v>1</v>
      </c>
      <c r="CA153" t="s">
        <v>97</v>
      </c>
      <c r="CB153">
        <f t="shared" si="95"/>
        <v>5</v>
      </c>
      <c r="CC153">
        <v>6</v>
      </c>
      <c r="CD153" t="s">
        <v>107</v>
      </c>
      <c r="CE153">
        <v>1</v>
      </c>
      <c r="CF153" t="s">
        <v>97</v>
      </c>
      <c r="CG153" t="s">
        <v>108</v>
      </c>
      <c r="CH153">
        <f t="shared" si="96"/>
        <v>6</v>
      </c>
      <c r="CI153">
        <v>2007</v>
      </c>
      <c r="CJ153" t="s">
        <v>109</v>
      </c>
      <c r="CK153">
        <f t="shared" si="97"/>
        <v>3</v>
      </c>
      <c r="CL153">
        <v>3</v>
      </c>
      <c r="CM153">
        <v>866</v>
      </c>
      <c r="CN153" t="s">
        <v>98</v>
      </c>
      <c r="CO153">
        <f t="shared" si="98"/>
        <v>4</v>
      </c>
      <c r="CP153" t="s">
        <v>98</v>
      </c>
      <c r="CQ153">
        <f t="shared" si="99"/>
        <v>4</v>
      </c>
      <c r="CR153" t="s">
        <v>105</v>
      </c>
      <c r="CS153">
        <f t="shared" si="100"/>
        <v>3</v>
      </c>
      <c r="CT153">
        <v>0</v>
      </c>
      <c r="CU153">
        <v>102</v>
      </c>
      <c r="CV153">
        <v>0</v>
      </c>
      <c r="CW153">
        <v>0</v>
      </c>
      <c r="CX153">
        <v>0</v>
      </c>
      <c r="CY153">
        <v>0</v>
      </c>
      <c r="CZ153" t="s">
        <v>83</v>
      </c>
      <c r="DA153" t="s">
        <v>83</v>
      </c>
      <c r="DB153">
        <f t="shared" si="101"/>
        <v>5</v>
      </c>
      <c r="DC153" t="s">
        <v>83</v>
      </c>
      <c r="DD153">
        <v>0</v>
      </c>
      <c r="DE153">
        <v>1</v>
      </c>
      <c r="DF153">
        <v>2008</v>
      </c>
      <c r="DG153">
        <f t="shared" si="104"/>
        <v>15</v>
      </c>
      <c r="DH153" t="s">
        <v>158</v>
      </c>
      <c r="DI153">
        <f t="shared" si="102"/>
        <v>8</v>
      </c>
      <c r="DJ153" t="s">
        <v>159</v>
      </c>
      <c r="DK153">
        <f t="shared" si="103"/>
        <v>6</v>
      </c>
      <c r="DL153">
        <v>372402</v>
      </c>
    </row>
    <row r="154" spans="1:116" x14ac:dyDescent="0.35">
      <c r="A154">
        <v>153</v>
      </c>
      <c r="B154">
        <v>60</v>
      </c>
      <c r="C154" t="s">
        <v>81</v>
      </c>
      <c r="D154">
        <f t="shared" si="70"/>
        <v>4</v>
      </c>
      <c r="E154" t="s">
        <v>83</v>
      </c>
      <c r="F154">
        <v>14803</v>
      </c>
      <c r="G154" t="s">
        <v>82</v>
      </c>
      <c r="H154">
        <f t="shared" si="71"/>
        <v>2</v>
      </c>
      <c r="I154" t="s">
        <v>83</v>
      </c>
      <c r="J154" t="str">
        <f t="shared" si="72"/>
        <v/>
      </c>
      <c r="K154" t="s">
        <v>120</v>
      </c>
      <c r="L154">
        <f t="shared" si="73"/>
        <v>2</v>
      </c>
      <c r="M154" t="s">
        <v>85</v>
      </c>
      <c r="N154">
        <f t="shared" si="74"/>
        <v>2</v>
      </c>
      <c r="O154" t="s">
        <v>86</v>
      </c>
      <c r="P154">
        <f t="shared" si="75"/>
        <v>4</v>
      </c>
      <c r="Q154" t="s">
        <v>166</v>
      </c>
      <c r="R154">
        <f t="shared" si="76"/>
        <v>1</v>
      </c>
      <c r="S154" t="s">
        <v>88</v>
      </c>
      <c r="T154">
        <f t="shared" si="77"/>
        <v>3</v>
      </c>
      <c r="U154" t="s">
        <v>138</v>
      </c>
      <c r="V154">
        <f t="shared" si="78"/>
        <v>10</v>
      </c>
      <c r="W154" t="s">
        <v>90</v>
      </c>
      <c r="X154">
        <f t="shared" si="79"/>
        <v>7</v>
      </c>
      <c r="Y154" t="s">
        <v>90</v>
      </c>
      <c r="Z154">
        <f t="shared" si="80"/>
        <v>7</v>
      </c>
      <c r="AA154" t="s">
        <v>91</v>
      </c>
      <c r="AB154">
        <f t="shared" si="81"/>
        <v>3</v>
      </c>
      <c r="AC154" t="s">
        <v>92</v>
      </c>
      <c r="AD154">
        <f t="shared" si="82"/>
        <v>8</v>
      </c>
      <c r="AE154">
        <v>6</v>
      </c>
      <c r="AF154">
        <v>5</v>
      </c>
      <c r="AG154">
        <v>1971</v>
      </c>
      <c r="AH154">
        <v>1971</v>
      </c>
      <c r="AI154" t="s">
        <v>93</v>
      </c>
      <c r="AJ154">
        <f t="shared" si="83"/>
        <v>5</v>
      </c>
      <c r="AK154" t="s">
        <v>94</v>
      </c>
      <c r="AL154">
        <f t="shared" si="84"/>
        <v>8</v>
      </c>
      <c r="AM154" t="s">
        <v>140</v>
      </c>
      <c r="AN154">
        <f t="shared" si="85"/>
        <v>9</v>
      </c>
      <c r="AO154" t="s">
        <v>140</v>
      </c>
      <c r="AP154" t="s">
        <v>96</v>
      </c>
      <c r="AQ154">
        <f t="shared" si="86"/>
        <v>4</v>
      </c>
      <c r="AR154">
        <v>252</v>
      </c>
      <c r="AS154" t="s">
        <v>98</v>
      </c>
      <c r="AT154">
        <f t="shared" si="87"/>
        <v>3</v>
      </c>
      <c r="AU154" t="s">
        <v>98</v>
      </c>
      <c r="AV154">
        <f t="shared" si="88"/>
        <v>3</v>
      </c>
      <c r="AW154" t="s">
        <v>118</v>
      </c>
      <c r="AX154">
        <f t="shared" si="89"/>
        <v>2</v>
      </c>
      <c r="AY154" t="s">
        <v>98</v>
      </c>
      <c r="AZ154">
        <f t="shared" si="90"/>
        <v>4</v>
      </c>
      <c r="BA154" t="s">
        <v>98</v>
      </c>
      <c r="BB154">
        <f t="shared" si="91"/>
        <v>4</v>
      </c>
      <c r="BC154" t="s">
        <v>100</v>
      </c>
      <c r="BD154" t="s">
        <v>153</v>
      </c>
      <c r="BE154">
        <f t="shared" si="92"/>
        <v>2</v>
      </c>
      <c r="BF154">
        <v>416</v>
      </c>
      <c r="BG154" t="s">
        <v>102</v>
      </c>
      <c r="BH154">
        <v>0</v>
      </c>
      <c r="BI154">
        <v>409</v>
      </c>
      <c r="BJ154">
        <v>825</v>
      </c>
      <c r="BK154" t="s">
        <v>103</v>
      </c>
      <c r="BL154">
        <f t="shared" si="93"/>
        <v>6</v>
      </c>
      <c r="BM154" t="s">
        <v>97</v>
      </c>
      <c r="BN154" t="s">
        <v>105</v>
      </c>
      <c r="BO154" t="s">
        <v>106</v>
      </c>
      <c r="BP154">
        <f t="shared" si="94"/>
        <v>6</v>
      </c>
      <c r="BQ154">
        <v>1097</v>
      </c>
      <c r="BR154">
        <v>896</v>
      </c>
      <c r="BS154">
        <v>0</v>
      </c>
      <c r="BT154">
        <v>1993</v>
      </c>
      <c r="BU154">
        <v>0</v>
      </c>
      <c r="BV154">
        <v>0</v>
      </c>
      <c r="BW154">
        <v>2</v>
      </c>
      <c r="BX154">
        <v>1</v>
      </c>
      <c r="BY154">
        <v>4</v>
      </c>
      <c r="BZ154">
        <v>1</v>
      </c>
      <c r="CA154" t="s">
        <v>98</v>
      </c>
      <c r="CB154">
        <f t="shared" si="95"/>
        <v>4</v>
      </c>
      <c r="CC154">
        <v>8</v>
      </c>
      <c r="CD154" t="s">
        <v>107</v>
      </c>
      <c r="CE154">
        <v>1</v>
      </c>
      <c r="CF154" t="s">
        <v>97</v>
      </c>
      <c r="CG154" t="s">
        <v>108</v>
      </c>
      <c r="CH154">
        <f t="shared" si="96"/>
        <v>6</v>
      </c>
      <c r="CI154">
        <v>1971</v>
      </c>
      <c r="CJ154" t="s">
        <v>109</v>
      </c>
      <c r="CK154">
        <f t="shared" si="97"/>
        <v>3</v>
      </c>
      <c r="CL154">
        <v>2</v>
      </c>
      <c r="CM154">
        <v>495</v>
      </c>
      <c r="CN154" t="s">
        <v>98</v>
      </c>
      <c r="CO154">
        <f t="shared" si="98"/>
        <v>4</v>
      </c>
      <c r="CP154" t="s">
        <v>98</v>
      </c>
      <c r="CQ154">
        <f t="shared" si="99"/>
        <v>4</v>
      </c>
      <c r="CR154" t="s">
        <v>105</v>
      </c>
      <c r="CS154">
        <f t="shared" si="100"/>
        <v>3</v>
      </c>
      <c r="CT154">
        <v>0</v>
      </c>
      <c r="CU154">
        <v>66</v>
      </c>
      <c r="CV154">
        <v>0</v>
      </c>
      <c r="CW154">
        <v>0</v>
      </c>
      <c r="CX154">
        <v>0</v>
      </c>
      <c r="CY154">
        <v>0</v>
      </c>
      <c r="CZ154" t="s">
        <v>83</v>
      </c>
      <c r="DA154" t="s">
        <v>163</v>
      </c>
      <c r="DB154">
        <f t="shared" si="101"/>
        <v>2</v>
      </c>
      <c r="DC154" t="s">
        <v>83</v>
      </c>
      <c r="DD154">
        <v>0</v>
      </c>
      <c r="DE154">
        <v>6</v>
      </c>
      <c r="DF154">
        <v>2006</v>
      </c>
      <c r="DG154">
        <f t="shared" si="104"/>
        <v>17</v>
      </c>
      <c r="DH154" t="s">
        <v>110</v>
      </c>
      <c r="DI154">
        <f t="shared" si="102"/>
        <v>4</v>
      </c>
      <c r="DJ154" t="s">
        <v>111</v>
      </c>
      <c r="DK154">
        <f t="shared" si="103"/>
        <v>5</v>
      </c>
      <c r="DL154">
        <v>190000</v>
      </c>
    </row>
    <row r="155" spans="1:116" x14ac:dyDescent="0.35">
      <c r="A155">
        <v>154</v>
      </c>
      <c r="B155">
        <v>20</v>
      </c>
      <c r="C155" t="s">
        <v>81</v>
      </c>
      <c r="D155">
        <f t="shared" si="70"/>
        <v>4</v>
      </c>
      <c r="E155" t="s">
        <v>83</v>
      </c>
      <c r="F155">
        <v>13500</v>
      </c>
      <c r="G155" t="s">
        <v>82</v>
      </c>
      <c r="H155">
        <f t="shared" si="71"/>
        <v>2</v>
      </c>
      <c r="I155" t="s">
        <v>83</v>
      </c>
      <c r="J155" t="str">
        <f t="shared" si="72"/>
        <v/>
      </c>
      <c r="K155" t="s">
        <v>84</v>
      </c>
      <c r="L155">
        <f t="shared" si="73"/>
        <v>1</v>
      </c>
      <c r="M155" t="s">
        <v>85</v>
      </c>
      <c r="N155">
        <f t="shared" si="74"/>
        <v>2</v>
      </c>
      <c r="O155" t="s">
        <v>86</v>
      </c>
      <c r="P155">
        <f t="shared" si="75"/>
        <v>4</v>
      </c>
      <c r="Q155" t="s">
        <v>87</v>
      </c>
      <c r="R155">
        <f t="shared" si="76"/>
        <v>4</v>
      </c>
      <c r="S155" t="s">
        <v>88</v>
      </c>
      <c r="T155">
        <f t="shared" si="77"/>
        <v>3</v>
      </c>
      <c r="U155" t="s">
        <v>205</v>
      </c>
      <c r="V155">
        <f t="shared" si="78"/>
        <v>1</v>
      </c>
      <c r="W155" t="s">
        <v>90</v>
      </c>
      <c r="X155">
        <f t="shared" si="79"/>
        <v>7</v>
      </c>
      <c r="Y155" t="s">
        <v>90</v>
      </c>
      <c r="Z155">
        <f t="shared" si="80"/>
        <v>7</v>
      </c>
      <c r="AA155" t="s">
        <v>91</v>
      </c>
      <c r="AB155">
        <f t="shared" si="81"/>
        <v>3</v>
      </c>
      <c r="AC155" t="s">
        <v>115</v>
      </c>
      <c r="AD155">
        <f t="shared" si="82"/>
        <v>4</v>
      </c>
      <c r="AE155">
        <v>6</v>
      </c>
      <c r="AF155">
        <v>7</v>
      </c>
      <c r="AG155">
        <v>1960</v>
      </c>
      <c r="AH155">
        <v>1975</v>
      </c>
      <c r="AI155" t="s">
        <v>214</v>
      </c>
      <c r="AJ155">
        <f t="shared" si="83"/>
        <v>1</v>
      </c>
      <c r="AK155" t="s">
        <v>94</v>
      </c>
      <c r="AL155">
        <f t="shared" si="84"/>
        <v>8</v>
      </c>
      <c r="AM155" t="s">
        <v>96</v>
      </c>
      <c r="AN155">
        <f t="shared" si="85"/>
        <v>5</v>
      </c>
      <c r="AO155" t="s">
        <v>161</v>
      </c>
      <c r="AP155" t="s">
        <v>117</v>
      </c>
      <c r="AQ155">
        <f t="shared" si="86"/>
        <v>2</v>
      </c>
      <c r="AR155">
        <v>0</v>
      </c>
      <c r="AS155" t="s">
        <v>98</v>
      </c>
      <c r="AT155">
        <f t="shared" si="87"/>
        <v>3</v>
      </c>
      <c r="AU155" t="s">
        <v>98</v>
      </c>
      <c r="AV155">
        <f t="shared" si="88"/>
        <v>3</v>
      </c>
      <c r="AW155" t="s">
        <v>118</v>
      </c>
      <c r="AX155">
        <f t="shared" si="89"/>
        <v>2</v>
      </c>
      <c r="AY155" t="s">
        <v>97</v>
      </c>
      <c r="AZ155">
        <f t="shared" si="90"/>
        <v>5</v>
      </c>
      <c r="BA155" t="s">
        <v>98</v>
      </c>
      <c r="BB155">
        <f t="shared" si="91"/>
        <v>4</v>
      </c>
      <c r="BC155" t="s">
        <v>97</v>
      </c>
      <c r="BD155" t="s">
        <v>141</v>
      </c>
      <c r="BE155">
        <f t="shared" si="92"/>
        <v>3</v>
      </c>
      <c r="BF155">
        <v>429</v>
      </c>
      <c r="BG155" t="s">
        <v>119</v>
      </c>
      <c r="BH155">
        <v>1080</v>
      </c>
      <c r="BI155">
        <v>93</v>
      </c>
      <c r="BJ155">
        <v>1602</v>
      </c>
      <c r="BK155" t="s">
        <v>103</v>
      </c>
      <c r="BL155">
        <f t="shared" si="93"/>
        <v>6</v>
      </c>
      <c r="BM155" t="s">
        <v>97</v>
      </c>
      <c r="BN155" t="s">
        <v>105</v>
      </c>
      <c r="BO155" t="s">
        <v>106</v>
      </c>
      <c r="BP155">
        <f t="shared" si="94"/>
        <v>6</v>
      </c>
      <c r="BQ155">
        <v>1252</v>
      </c>
      <c r="BR155">
        <v>0</v>
      </c>
      <c r="BS155">
        <v>0</v>
      </c>
      <c r="BT155">
        <v>1252</v>
      </c>
      <c r="BU155">
        <v>1</v>
      </c>
      <c r="BV155">
        <v>0</v>
      </c>
      <c r="BW155">
        <v>1</v>
      </c>
      <c r="BX155">
        <v>0</v>
      </c>
      <c r="BY155">
        <v>1</v>
      </c>
      <c r="BZ155">
        <v>1</v>
      </c>
      <c r="CA155" t="s">
        <v>98</v>
      </c>
      <c r="CB155">
        <f t="shared" si="95"/>
        <v>4</v>
      </c>
      <c r="CC155">
        <v>4</v>
      </c>
      <c r="CD155" t="s">
        <v>107</v>
      </c>
      <c r="CE155">
        <v>1</v>
      </c>
      <c r="CF155" t="s">
        <v>97</v>
      </c>
      <c r="CG155" t="s">
        <v>108</v>
      </c>
      <c r="CH155">
        <f t="shared" si="96"/>
        <v>6</v>
      </c>
      <c r="CI155">
        <v>1960</v>
      </c>
      <c r="CJ155" t="s">
        <v>109</v>
      </c>
      <c r="CK155">
        <f t="shared" si="97"/>
        <v>3</v>
      </c>
      <c r="CL155">
        <v>2</v>
      </c>
      <c r="CM155">
        <v>564</v>
      </c>
      <c r="CN155" t="s">
        <v>98</v>
      </c>
      <c r="CO155">
        <f t="shared" si="98"/>
        <v>4</v>
      </c>
      <c r="CP155" t="s">
        <v>98</v>
      </c>
      <c r="CQ155">
        <f t="shared" si="99"/>
        <v>4</v>
      </c>
      <c r="CR155" t="s">
        <v>105</v>
      </c>
      <c r="CS155">
        <f t="shared" si="100"/>
        <v>3</v>
      </c>
      <c r="CT155">
        <v>409</v>
      </c>
      <c r="CU155">
        <v>0</v>
      </c>
      <c r="CV155">
        <v>0</v>
      </c>
      <c r="CW155">
        <v>0</v>
      </c>
      <c r="CX155">
        <v>0</v>
      </c>
      <c r="CY155">
        <v>0</v>
      </c>
      <c r="CZ155" t="s">
        <v>83</v>
      </c>
      <c r="DA155" t="s">
        <v>83</v>
      </c>
      <c r="DB155">
        <f t="shared" si="101"/>
        <v>5</v>
      </c>
      <c r="DC155" t="s">
        <v>83</v>
      </c>
      <c r="DD155">
        <v>0</v>
      </c>
      <c r="DE155">
        <v>3</v>
      </c>
      <c r="DF155">
        <v>2008</v>
      </c>
      <c r="DG155">
        <f t="shared" si="104"/>
        <v>15</v>
      </c>
      <c r="DH155" t="s">
        <v>110</v>
      </c>
      <c r="DI155">
        <f t="shared" si="102"/>
        <v>4</v>
      </c>
      <c r="DJ155" t="s">
        <v>111</v>
      </c>
      <c r="DK155">
        <f t="shared" si="103"/>
        <v>5</v>
      </c>
      <c r="DL155">
        <v>235000</v>
      </c>
    </row>
    <row r="156" spans="1:116" x14ac:dyDescent="0.35">
      <c r="A156">
        <v>155</v>
      </c>
      <c r="B156">
        <v>30</v>
      </c>
      <c r="C156" t="s">
        <v>142</v>
      </c>
      <c r="D156">
        <f t="shared" si="70"/>
        <v>2</v>
      </c>
      <c r="E156">
        <v>84</v>
      </c>
      <c r="F156">
        <v>11340</v>
      </c>
      <c r="G156" t="s">
        <v>82</v>
      </c>
      <c r="H156">
        <f t="shared" si="71"/>
        <v>2</v>
      </c>
      <c r="I156" t="s">
        <v>83</v>
      </c>
      <c r="J156" t="str">
        <f t="shared" si="72"/>
        <v/>
      </c>
      <c r="K156" t="s">
        <v>84</v>
      </c>
      <c r="L156">
        <f t="shared" si="73"/>
        <v>1</v>
      </c>
      <c r="M156" t="s">
        <v>85</v>
      </c>
      <c r="N156">
        <f t="shared" si="74"/>
        <v>2</v>
      </c>
      <c r="O156" t="s">
        <v>86</v>
      </c>
      <c r="P156">
        <f t="shared" si="75"/>
        <v>4</v>
      </c>
      <c r="Q156" t="s">
        <v>122</v>
      </c>
      <c r="R156">
        <f t="shared" si="76"/>
        <v>2</v>
      </c>
      <c r="S156" t="s">
        <v>88</v>
      </c>
      <c r="T156">
        <f t="shared" si="77"/>
        <v>3</v>
      </c>
      <c r="U156" t="s">
        <v>143</v>
      </c>
      <c r="V156">
        <f t="shared" si="78"/>
        <v>9</v>
      </c>
      <c r="W156" t="s">
        <v>90</v>
      </c>
      <c r="X156">
        <f t="shared" si="79"/>
        <v>7</v>
      </c>
      <c r="Y156" t="s">
        <v>90</v>
      </c>
      <c r="Z156">
        <f t="shared" si="80"/>
        <v>7</v>
      </c>
      <c r="AA156" t="s">
        <v>91</v>
      </c>
      <c r="AB156">
        <f t="shared" si="81"/>
        <v>3</v>
      </c>
      <c r="AC156" t="s">
        <v>115</v>
      </c>
      <c r="AD156">
        <f t="shared" si="82"/>
        <v>4</v>
      </c>
      <c r="AE156">
        <v>6</v>
      </c>
      <c r="AF156">
        <v>5</v>
      </c>
      <c r="AG156">
        <v>1923</v>
      </c>
      <c r="AH156">
        <v>1950</v>
      </c>
      <c r="AI156" t="s">
        <v>93</v>
      </c>
      <c r="AJ156">
        <f t="shared" si="83"/>
        <v>5</v>
      </c>
      <c r="AK156" t="s">
        <v>94</v>
      </c>
      <c r="AL156">
        <f t="shared" si="84"/>
        <v>8</v>
      </c>
      <c r="AM156" t="s">
        <v>124</v>
      </c>
      <c r="AN156">
        <f t="shared" si="85"/>
        <v>4</v>
      </c>
      <c r="AO156" t="s">
        <v>124</v>
      </c>
      <c r="AP156" t="s">
        <v>117</v>
      </c>
      <c r="AQ156">
        <f t="shared" si="86"/>
        <v>2</v>
      </c>
      <c r="AR156">
        <v>0</v>
      </c>
      <c r="AS156" t="s">
        <v>98</v>
      </c>
      <c r="AT156">
        <f t="shared" si="87"/>
        <v>3</v>
      </c>
      <c r="AU156" t="s">
        <v>98</v>
      </c>
      <c r="AV156">
        <f t="shared" si="88"/>
        <v>3</v>
      </c>
      <c r="AW156" t="s">
        <v>126</v>
      </c>
      <c r="AX156">
        <f t="shared" si="89"/>
        <v>3</v>
      </c>
      <c r="AY156" t="s">
        <v>98</v>
      </c>
      <c r="AZ156">
        <f t="shared" si="90"/>
        <v>4</v>
      </c>
      <c r="BA156" t="s">
        <v>98</v>
      </c>
      <c r="BB156">
        <f t="shared" si="91"/>
        <v>4</v>
      </c>
      <c r="BC156" t="s">
        <v>100</v>
      </c>
      <c r="BD156" t="s">
        <v>102</v>
      </c>
      <c r="BE156">
        <f t="shared" si="92"/>
        <v>6</v>
      </c>
      <c r="BF156">
        <v>0</v>
      </c>
      <c r="BG156" t="s">
        <v>102</v>
      </c>
      <c r="BH156">
        <v>0</v>
      </c>
      <c r="BI156">
        <v>1200</v>
      </c>
      <c r="BJ156">
        <v>1200</v>
      </c>
      <c r="BK156" t="s">
        <v>103</v>
      </c>
      <c r="BL156">
        <f t="shared" si="93"/>
        <v>6</v>
      </c>
      <c r="BM156" t="s">
        <v>98</v>
      </c>
      <c r="BN156" t="s">
        <v>105</v>
      </c>
      <c r="BO156" t="s">
        <v>164</v>
      </c>
      <c r="BP156">
        <f t="shared" si="94"/>
        <v>3</v>
      </c>
      <c r="BQ156">
        <v>1200</v>
      </c>
      <c r="BR156">
        <v>0</v>
      </c>
      <c r="BS156">
        <v>0</v>
      </c>
      <c r="BT156">
        <v>1200</v>
      </c>
      <c r="BU156">
        <v>0</v>
      </c>
      <c r="BV156">
        <v>0</v>
      </c>
      <c r="BW156">
        <v>1</v>
      </c>
      <c r="BX156">
        <v>0</v>
      </c>
      <c r="BY156">
        <v>4</v>
      </c>
      <c r="BZ156">
        <v>1</v>
      </c>
      <c r="CA156" t="s">
        <v>98</v>
      </c>
      <c r="CB156">
        <f t="shared" si="95"/>
        <v>4</v>
      </c>
      <c r="CC156">
        <v>7</v>
      </c>
      <c r="CD156" t="s">
        <v>107</v>
      </c>
      <c r="CE156">
        <v>0</v>
      </c>
      <c r="CF156" t="s">
        <v>83</v>
      </c>
      <c r="CG156" t="s">
        <v>127</v>
      </c>
      <c r="CH156">
        <f t="shared" si="96"/>
        <v>5</v>
      </c>
      <c r="CI156">
        <v>1923</v>
      </c>
      <c r="CJ156" t="s">
        <v>102</v>
      </c>
      <c r="CK156">
        <f t="shared" si="97"/>
        <v>2</v>
      </c>
      <c r="CL156">
        <v>1</v>
      </c>
      <c r="CM156">
        <v>312</v>
      </c>
      <c r="CN156" t="s">
        <v>147</v>
      </c>
      <c r="CO156">
        <f t="shared" si="98"/>
        <v>3</v>
      </c>
      <c r="CP156" t="s">
        <v>147</v>
      </c>
      <c r="CQ156">
        <f t="shared" si="99"/>
        <v>3</v>
      </c>
      <c r="CR156" t="s">
        <v>105</v>
      </c>
      <c r="CS156">
        <f t="shared" si="100"/>
        <v>3</v>
      </c>
      <c r="CT156">
        <v>0</v>
      </c>
      <c r="CU156">
        <v>0</v>
      </c>
      <c r="CV156">
        <v>228</v>
      </c>
      <c r="CW156">
        <v>0</v>
      </c>
      <c r="CX156">
        <v>0</v>
      </c>
      <c r="CY156">
        <v>0</v>
      </c>
      <c r="CZ156" t="s">
        <v>83</v>
      </c>
      <c r="DA156" t="s">
        <v>83</v>
      </c>
      <c r="DB156">
        <f t="shared" si="101"/>
        <v>5</v>
      </c>
      <c r="DC156" t="s">
        <v>83</v>
      </c>
      <c r="DD156">
        <v>0</v>
      </c>
      <c r="DE156">
        <v>3</v>
      </c>
      <c r="DF156">
        <v>2006</v>
      </c>
      <c r="DG156">
        <f t="shared" si="104"/>
        <v>17</v>
      </c>
      <c r="DH156" t="s">
        <v>110</v>
      </c>
      <c r="DI156">
        <f t="shared" si="102"/>
        <v>4</v>
      </c>
      <c r="DJ156" t="s">
        <v>219</v>
      </c>
      <c r="DK156">
        <f t="shared" si="103"/>
        <v>4</v>
      </c>
      <c r="DL156">
        <v>125000</v>
      </c>
    </row>
    <row r="157" spans="1:116" x14ac:dyDescent="0.35">
      <c r="A157">
        <v>156</v>
      </c>
      <c r="B157">
        <v>50</v>
      </c>
      <c r="C157" t="s">
        <v>81</v>
      </c>
      <c r="D157">
        <f t="shared" si="70"/>
        <v>4</v>
      </c>
      <c r="E157">
        <v>60</v>
      </c>
      <c r="F157">
        <v>9600</v>
      </c>
      <c r="G157" t="s">
        <v>82</v>
      </c>
      <c r="H157">
        <f t="shared" si="71"/>
        <v>2</v>
      </c>
      <c r="I157" t="s">
        <v>83</v>
      </c>
      <c r="J157" t="str">
        <f t="shared" si="72"/>
        <v/>
      </c>
      <c r="K157" t="s">
        <v>84</v>
      </c>
      <c r="L157">
        <f t="shared" si="73"/>
        <v>1</v>
      </c>
      <c r="M157" t="s">
        <v>85</v>
      </c>
      <c r="N157">
        <f t="shared" si="74"/>
        <v>2</v>
      </c>
      <c r="O157" t="s">
        <v>86</v>
      </c>
      <c r="P157">
        <f t="shared" si="75"/>
        <v>4</v>
      </c>
      <c r="Q157" t="s">
        <v>122</v>
      </c>
      <c r="R157">
        <f t="shared" si="76"/>
        <v>2</v>
      </c>
      <c r="S157" t="s">
        <v>88</v>
      </c>
      <c r="T157">
        <f t="shared" si="77"/>
        <v>3</v>
      </c>
      <c r="U157" t="s">
        <v>185</v>
      </c>
      <c r="V157">
        <f t="shared" si="78"/>
        <v>4</v>
      </c>
      <c r="W157" t="s">
        <v>144</v>
      </c>
      <c r="X157">
        <f t="shared" si="79"/>
        <v>3</v>
      </c>
      <c r="Y157" t="s">
        <v>90</v>
      </c>
      <c r="Z157">
        <f t="shared" si="80"/>
        <v>7</v>
      </c>
      <c r="AA157" t="s">
        <v>91</v>
      </c>
      <c r="AB157">
        <f t="shared" si="81"/>
        <v>3</v>
      </c>
      <c r="AC157" t="s">
        <v>132</v>
      </c>
      <c r="AD157">
        <f t="shared" si="82"/>
        <v>1</v>
      </c>
      <c r="AE157">
        <v>6</v>
      </c>
      <c r="AF157">
        <v>5</v>
      </c>
      <c r="AG157">
        <v>1924</v>
      </c>
      <c r="AH157">
        <v>1950</v>
      </c>
      <c r="AI157" t="s">
        <v>93</v>
      </c>
      <c r="AJ157">
        <f t="shared" si="83"/>
        <v>5</v>
      </c>
      <c r="AK157" t="s">
        <v>94</v>
      </c>
      <c r="AL157">
        <f t="shared" si="84"/>
        <v>8</v>
      </c>
      <c r="AM157" t="s">
        <v>124</v>
      </c>
      <c r="AN157">
        <f t="shared" si="85"/>
        <v>4</v>
      </c>
      <c r="AO157" t="s">
        <v>124</v>
      </c>
      <c r="AP157" t="s">
        <v>117</v>
      </c>
      <c r="AQ157">
        <f t="shared" si="86"/>
        <v>2</v>
      </c>
      <c r="AR157">
        <v>0</v>
      </c>
      <c r="AS157" t="s">
        <v>98</v>
      </c>
      <c r="AT157">
        <f t="shared" si="87"/>
        <v>3</v>
      </c>
      <c r="AU157" t="s">
        <v>98</v>
      </c>
      <c r="AV157">
        <f t="shared" si="88"/>
        <v>3</v>
      </c>
      <c r="AW157" t="s">
        <v>126</v>
      </c>
      <c r="AX157">
        <f t="shared" si="89"/>
        <v>3</v>
      </c>
      <c r="AY157" t="s">
        <v>98</v>
      </c>
      <c r="AZ157">
        <f t="shared" si="90"/>
        <v>4</v>
      </c>
      <c r="BA157" t="s">
        <v>98</v>
      </c>
      <c r="BB157">
        <f t="shared" si="91"/>
        <v>4</v>
      </c>
      <c r="BC157" t="s">
        <v>100</v>
      </c>
      <c r="BD157" t="s">
        <v>102</v>
      </c>
      <c r="BE157">
        <f t="shared" si="92"/>
        <v>6</v>
      </c>
      <c r="BF157">
        <v>0</v>
      </c>
      <c r="BG157" t="s">
        <v>102</v>
      </c>
      <c r="BH157">
        <v>0</v>
      </c>
      <c r="BI157">
        <v>572</v>
      </c>
      <c r="BJ157">
        <v>572</v>
      </c>
      <c r="BK157" t="s">
        <v>222</v>
      </c>
      <c r="BL157">
        <f t="shared" si="93"/>
        <v>2</v>
      </c>
      <c r="BM157" t="s">
        <v>147</v>
      </c>
      <c r="BN157" t="s">
        <v>177</v>
      </c>
      <c r="BO157" t="s">
        <v>145</v>
      </c>
      <c r="BP157">
        <f t="shared" si="94"/>
        <v>2</v>
      </c>
      <c r="BQ157">
        <v>572</v>
      </c>
      <c r="BR157">
        <v>524</v>
      </c>
      <c r="BS157">
        <v>0</v>
      </c>
      <c r="BT157">
        <v>1096</v>
      </c>
      <c r="BU157">
        <v>0</v>
      </c>
      <c r="BV157">
        <v>0</v>
      </c>
      <c r="BW157">
        <v>1</v>
      </c>
      <c r="BX157">
        <v>0</v>
      </c>
      <c r="BY157">
        <v>2</v>
      </c>
      <c r="BZ157">
        <v>1</v>
      </c>
      <c r="CA157" t="s">
        <v>98</v>
      </c>
      <c r="CB157">
        <f t="shared" si="95"/>
        <v>4</v>
      </c>
      <c r="CC157">
        <v>5</v>
      </c>
      <c r="CD157" t="s">
        <v>107</v>
      </c>
      <c r="CE157">
        <v>0</v>
      </c>
      <c r="CF157" t="s">
        <v>83</v>
      </c>
      <c r="CG157" t="s">
        <v>83</v>
      </c>
      <c r="CH157">
        <f t="shared" si="96"/>
        <v>3</v>
      </c>
      <c r="CI157" t="s">
        <v>83</v>
      </c>
      <c r="CJ157" t="s">
        <v>83</v>
      </c>
      <c r="CK157">
        <f t="shared" si="97"/>
        <v>1</v>
      </c>
      <c r="CL157">
        <v>0</v>
      </c>
      <c r="CM157">
        <v>0</v>
      </c>
      <c r="CN157" t="s">
        <v>83</v>
      </c>
      <c r="CO157">
        <f t="shared" si="98"/>
        <v>1</v>
      </c>
      <c r="CP157" t="s">
        <v>83</v>
      </c>
      <c r="CQ157">
        <f t="shared" si="99"/>
        <v>1</v>
      </c>
      <c r="CR157" t="s">
        <v>177</v>
      </c>
      <c r="CS157">
        <f t="shared" si="100"/>
        <v>2</v>
      </c>
      <c r="CT157">
        <v>0</v>
      </c>
      <c r="CU157">
        <v>8</v>
      </c>
      <c r="CV157">
        <v>128</v>
      </c>
      <c r="CW157">
        <v>0</v>
      </c>
      <c r="CX157">
        <v>0</v>
      </c>
      <c r="CY157">
        <v>0</v>
      </c>
      <c r="CZ157" t="s">
        <v>83</v>
      </c>
      <c r="DA157" t="s">
        <v>83</v>
      </c>
      <c r="DB157">
        <f t="shared" si="101"/>
        <v>5</v>
      </c>
      <c r="DC157" t="s">
        <v>83</v>
      </c>
      <c r="DD157">
        <v>0</v>
      </c>
      <c r="DE157">
        <v>4</v>
      </c>
      <c r="DF157">
        <v>2008</v>
      </c>
      <c r="DG157">
        <f t="shared" si="104"/>
        <v>15</v>
      </c>
      <c r="DH157" t="s">
        <v>110</v>
      </c>
      <c r="DI157">
        <f t="shared" si="102"/>
        <v>4</v>
      </c>
      <c r="DJ157" t="s">
        <v>111</v>
      </c>
      <c r="DK157">
        <f t="shared" si="103"/>
        <v>5</v>
      </c>
      <c r="DL157">
        <v>79000</v>
      </c>
    </row>
    <row r="158" spans="1:116" x14ac:dyDescent="0.35">
      <c r="A158">
        <v>157</v>
      </c>
      <c r="B158">
        <v>20</v>
      </c>
      <c r="C158" t="s">
        <v>81</v>
      </c>
      <c r="D158">
        <f t="shared" si="70"/>
        <v>4</v>
      </c>
      <c r="E158">
        <v>60</v>
      </c>
      <c r="F158">
        <v>7200</v>
      </c>
      <c r="G158" t="s">
        <v>82</v>
      </c>
      <c r="H158">
        <f t="shared" si="71"/>
        <v>2</v>
      </c>
      <c r="I158" t="s">
        <v>83</v>
      </c>
      <c r="J158" t="str">
        <f t="shared" si="72"/>
        <v/>
      </c>
      <c r="K158" t="s">
        <v>84</v>
      </c>
      <c r="L158">
        <f t="shared" si="73"/>
        <v>1</v>
      </c>
      <c r="M158" t="s">
        <v>85</v>
      </c>
      <c r="N158">
        <f t="shared" si="74"/>
        <v>2</v>
      </c>
      <c r="O158" t="s">
        <v>86</v>
      </c>
      <c r="P158">
        <f t="shared" si="75"/>
        <v>4</v>
      </c>
      <c r="Q158" t="s">
        <v>87</v>
      </c>
      <c r="R158">
        <f t="shared" si="76"/>
        <v>4</v>
      </c>
      <c r="S158" t="s">
        <v>88</v>
      </c>
      <c r="T158">
        <f t="shared" si="77"/>
        <v>3</v>
      </c>
      <c r="U158" t="s">
        <v>162</v>
      </c>
      <c r="V158">
        <f t="shared" si="78"/>
        <v>7</v>
      </c>
      <c r="W158" t="s">
        <v>90</v>
      </c>
      <c r="X158">
        <f t="shared" si="79"/>
        <v>7</v>
      </c>
      <c r="Y158" t="s">
        <v>90</v>
      </c>
      <c r="Z158">
        <f t="shared" si="80"/>
        <v>7</v>
      </c>
      <c r="AA158" t="s">
        <v>91</v>
      </c>
      <c r="AB158">
        <f t="shared" si="81"/>
        <v>3</v>
      </c>
      <c r="AC158" t="s">
        <v>115</v>
      </c>
      <c r="AD158">
        <f t="shared" si="82"/>
        <v>4</v>
      </c>
      <c r="AE158">
        <v>5</v>
      </c>
      <c r="AF158">
        <v>7</v>
      </c>
      <c r="AG158">
        <v>1950</v>
      </c>
      <c r="AH158">
        <v>1950</v>
      </c>
      <c r="AI158" t="s">
        <v>152</v>
      </c>
      <c r="AJ158">
        <f t="shared" si="83"/>
        <v>6</v>
      </c>
      <c r="AK158" t="s">
        <v>94</v>
      </c>
      <c r="AL158">
        <f t="shared" si="84"/>
        <v>8</v>
      </c>
      <c r="AM158" t="s">
        <v>124</v>
      </c>
      <c r="AN158">
        <f t="shared" si="85"/>
        <v>4</v>
      </c>
      <c r="AO158" t="s">
        <v>124</v>
      </c>
      <c r="AP158" t="s">
        <v>117</v>
      </c>
      <c r="AQ158">
        <f t="shared" si="86"/>
        <v>2</v>
      </c>
      <c r="AR158">
        <v>0</v>
      </c>
      <c r="AS158" t="s">
        <v>98</v>
      </c>
      <c r="AT158">
        <f t="shared" si="87"/>
        <v>3</v>
      </c>
      <c r="AU158" t="s">
        <v>98</v>
      </c>
      <c r="AV158">
        <f t="shared" si="88"/>
        <v>3</v>
      </c>
      <c r="AW158" t="s">
        <v>118</v>
      </c>
      <c r="AX158">
        <f t="shared" si="89"/>
        <v>2</v>
      </c>
      <c r="AY158" t="s">
        <v>83</v>
      </c>
      <c r="AZ158">
        <f t="shared" si="90"/>
        <v>1</v>
      </c>
      <c r="BA158" t="s">
        <v>83</v>
      </c>
      <c r="BB158">
        <f t="shared" si="91"/>
        <v>1</v>
      </c>
      <c r="BC158" t="s">
        <v>83</v>
      </c>
      <c r="BD158" t="s">
        <v>83</v>
      </c>
      <c r="BE158">
        <f t="shared" si="92"/>
        <v>1</v>
      </c>
      <c r="BF158">
        <v>0</v>
      </c>
      <c r="BG158" t="s">
        <v>83</v>
      </c>
      <c r="BH158">
        <v>0</v>
      </c>
      <c r="BI158">
        <v>0</v>
      </c>
      <c r="BJ158">
        <v>0</v>
      </c>
      <c r="BK158" t="s">
        <v>103</v>
      </c>
      <c r="BL158">
        <f t="shared" si="93"/>
        <v>6</v>
      </c>
      <c r="BM158" t="s">
        <v>98</v>
      </c>
      <c r="BN158" t="s">
        <v>105</v>
      </c>
      <c r="BO158" t="s">
        <v>145</v>
      </c>
      <c r="BP158">
        <f t="shared" si="94"/>
        <v>2</v>
      </c>
      <c r="BQ158">
        <v>1040</v>
      </c>
      <c r="BR158">
        <v>0</v>
      </c>
      <c r="BS158">
        <v>0</v>
      </c>
      <c r="BT158">
        <v>1040</v>
      </c>
      <c r="BU158">
        <v>0</v>
      </c>
      <c r="BV158">
        <v>0</v>
      </c>
      <c r="BW158">
        <v>1</v>
      </c>
      <c r="BX158">
        <v>0</v>
      </c>
      <c r="BY158">
        <v>2</v>
      </c>
      <c r="BZ158">
        <v>1</v>
      </c>
      <c r="CA158" t="s">
        <v>98</v>
      </c>
      <c r="CB158">
        <f t="shared" si="95"/>
        <v>4</v>
      </c>
      <c r="CC158">
        <v>5</v>
      </c>
      <c r="CD158" t="s">
        <v>107</v>
      </c>
      <c r="CE158">
        <v>0</v>
      </c>
      <c r="CF158" t="s">
        <v>83</v>
      </c>
      <c r="CG158" t="s">
        <v>127</v>
      </c>
      <c r="CH158">
        <f t="shared" si="96"/>
        <v>5</v>
      </c>
      <c r="CI158">
        <v>1950</v>
      </c>
      <c r="CJ158" t="s">
        <v>102</v>
      </c>
      <c r="CK158">
        <f t="shared" si="97"/>
        <v>2</v>
      </c>
      <c r="CL158">
        <v>2</v>
      </c>
      <c r="CM158">
        <v>625</v>
      </c>
      <c r="CN158" t="s">
        <v>98</v>
      </c>
      <c r="CO158">
        <f t="shared" si="98"/>
        <v>4</v>
      </c>
      <c r="CP158" t="s">
        <v>98</v>
      </c>
      <c r="CQ158">
        <f t="shared" si="99"/>
        <v>4</v>
      </c>
      <c r="CR158" t="s">
        <v>105</v>
      </c>
      <c r="CS158">
        <f t="shared" si="100"/>
        <v>3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 t="s">
        <v>83</v>
      </c>
      <c r="DA158" t="s">
        <v>83</v>
      </c>
      <c r="DB158">
        <f t="shared" si="101"/>
        <v>5</v>
      </c>
      <c r="DC158" t="s">
        <v>83</v>
      </c>
      <c r="DD158">
        <v>0</v>
      </c>
      <c r="DE158">
        <v>6</v>
      </c>
      <c r="DF158">
        <v>2006</v>
      </c>
      <c r="DG158">
        <f t="shared" si="104"/>
        <v>17</v>
      </c>
      <c r="DH158" t="s">
        <v>110</v>
      </c>
      <c r="DI158">
        <f t="shared" si="102"/>
        <v>4</v>
      </c>
      <c r="DJ158" t="s">
        <v>111</v>
      </c>
      <c r="DK158">
        <f t="shared" si="103"/>
        <v>5</v>
      </c>
      <c r="DL158">
        <v>109500</v>
      </c>
    </row>
    <row r="159" spans="1:116" x14ac:dyDescent="0.35">
      <c r="A159">
        <v>158</v>
      </c>
      <c r="B159">
        <v>60</v>
      </c>
      <c r="C159" t="s">
        <v>81</v>
      </c>
      <c r="D159">
        <f t="shared" si="70"/>
        <v>4</v>
      </c>
      <c r="E159">
        <v>92</v>
      </c>
      <c r="F159">
        <v>12003</v>
      </c>
      <c r="G159" t="s">
        <v>82</v>
      </c>
      <c r="H159">
        <f t="shared" si="71"/>
        <v>2</v>
      </c>
      <c r="I159" t="s">
        <v>83</v>
      </c>
      <c r="J159" t="str">
        <f t="shared" si="72"/>
        <v/>
      </c>
      <c r="K159" t="s">
        <v>84</v>
      </c>
      <c r="L159">
        <f t="shared" si="73"/>
        <v>1</v>
      </c>
      <c r="M159" t="s">
        <v>85</v>
      </c>
      <c r="N159">
        <f t="shared" si="74"/>
        <v>2</v>
      </c>
      <c r="O159" t="s">
        <v>86</v>
      </c>
      <c r="P159">
        <f t="shared" si="75"/>
        <v>4</v>
      </c>
      <c r="Q159" t="s">
        <v>122</v>
      </c>
      <c r="R159">
        <f t="shared" si="76"/>
        <v>2</v>
      </c>
      <c r="S159" t="s">
        <v>88</v>
      </c>
      <c r="T159">
        <f t="shared" si="77"/>
        <v>3</v>
      </c>
      <c r="U159" t="s">
        <v>189</v>
      </c>
      <c r="V159">
        <f t="shared" si="78"/>
        <v>2</v>
      </c>
      <c r="W159" t="s">
        <v>90</v>
      </c>
      <c r="X159">
        <f t="shared" si="79"/>
        <v>7</v>
      </c>
      <c r="Y159" t="s">
        <v>90</v>
      </c>
      <c r="Z159">
        <f t="shared" si="80"/>
        <v>7</v>
      </c>
      <c r="AA159" t="s">
        <v>91</v>
      </c>
      <c r="AB159">
        <f t="shared" si="81"/>
        <v>3</v>
      </c>
      <c r="AC159" t="s">
        <v>92</v>
      </c>
      <c r="AD159">
        <f t="shared" si="82"/>
        <v>8</v>
      </c>
      <c r="AE159">
        <v>8</v>
      </c>
      <c r="AF159">
        <v>5</v>
      </c>
      <c r="AG159">
        <v>2009</v>
      </c>
      <c r="AH159">
        <v>2010</v>
      </c>
      <c r="AI159" t="s">
        <v>93</v>
      </c>
      <c r="AJ159">
        <f t="shared" si="83"/>
        <v>5</v>
      </c>
      <c r="AK159" t="s">
        <v>94</v>
      </c>
      <c r="AL159">
        <f t="shared" si="84"/>
        <v>8</v>
      </c>
      <c r="AM159" t="s">
        <v>95</v>
      </c>
      <c r="AN159">
        <f t="shared" si="85"/>
        <v>14</v>
      </c>
      <c r="AO159" t="s">
        <v>95</v>
      </c>
      <c r="AP159" t="s">
        <v>96</v>
      </c>
      <c r="AQ159">
        <f t="shared" si="86"/>
        <v>4</v>
      </c>
      <c r="AR159">
        <v>84</v>
      </c>
      <c r="AS159" t="s">
        <v>97</v>
      </c>
      <c r="AT159">
        <f t="shared" si="87"/>
        <v>4</v>
      </c>
      <c r="AU159" t="s">
        <v>98</v>
      </c>
      <c r="AV159">
        <f t="shared" si="88"/>
        <v>3</v>
      </c>
      <c r="AW159" t="s">
        <v>99</v>
      </c>
      <c r="AX159">
        <f t="shared" si="89"/>
        <v>6</v>
      </c>
      <c r="AY159" t="s">
        <v>104</v>
      </c>
      <c r="AZ159">
        <f t="shared" si="90"/>
        <v>6</v>
      </c>
      <c r="BA159" t="s">
        <v>98</v>
      </c>
      <c r="BB159">
        <f t="shared" si="91"/>
        <v>4</v>
      </c>
      <c r="BC159" t="s">
        <v>100</v>
      </c>
      <c r="BD159" t="s">
        <v>102</v>
      </c>
      <c r="BE159">
        <f t="shared" si="92"/>
        <v>6</v>
      </c>
      <c r="BF159">
        <v>0</v>
      </c>
      <c r="BG159" t="s">
        <v>102</v>
      </c>
      <c r="BH159">
        <v>0</v>
      </c>
      <c r="BI159">
        <v>774</v>
      </c>
      <c r="BJ159">
        <v>774</v>
      </c>
      <c r="BK159" t="s">
        <v>103</v>
      </c>
      <c r="BL159">
        <f t="shared" si="93"/>
        <v>6</v>
      </c>
      <c r="BM159" t="s">
        <v>104</v>
      </c>
      <c r="BN159" t="s">
        <v>105</v>
      </c>
      <c r="BO159" t="s">
        <v>106</v>
      </c>
      <c r="BP159">
        <f t="shared" si="94"/>
        <v>6</v>
      </c>
      <c r="BQ159">
        <v>774</v>
      </c>
      <c r="BR159">
        <v>1194</v>
      </c>
      <c r="BS159">
        <v>0</v>
      </c>
      <c r="BT159">
        <v>1968</v>
      </c>
      <c r="BU159">
        <v>0</v>
      </c>
      <c r="BV159">
        <v>0</v>
      </c>
      <c r="BW159">
        <v>2</v>
      </c>
      <c r="BX159">
        <v>1</v>
      </c>
      <c r="BY159">
        <v>4</v>
      </c>
      <c r="BZ159">
        <v>1</v>
      </c>
      <c r="CA159" t="s">
        <v>104</v>
      </c>
      <c r="CB159">
        <f t="shared" si="95"/>
        <v>6</v>
      </c>
      <c r="CC159">
        <v>8</v>
      </c>
      <c r="CD159" t="s">
        <v>107</v>
      </c>
      <c r="CE159">
        <v>1</v>
      </c>
      <c r="CF159" t="s">
        <v>97</v>
      </c>
      <c r="CG159" t="s">
        <v>156</v>
      </c>
      <c r="CH159">
        <f t="shared" si="96"/>
        <v>7</v>
      </c>
      <c r="CI159">
        <v>2009</v>
      </c>
      <c r="CJ159" t="s">
        <v>157</v>
      </c>
      <c r="CK159">
        <f t="shared" si="97"/>
        <v>4</v>
      </c>
      <c r="CL159">
        <v>3</v>
      </c>
      <c r="CM159">
        <v>680</v>
      </c>
      <c r="CN159" t="s">
        <v>98</v>
      </c>
      <c r="CO159">
        <f t="shared" si="98"/>
        <v>4</v>
      </c>
      <c r="CP159" t="s">
        <v>98</v>
      </c>
      <c r="CQ159">
        <f t="shared" si="99"/>
        <v>4</v>
      </c>
      <c r="CR159" t="s">
        <v>105</v>
      </c>
      <c r="CS159">
        <f t="shared" si="100"/>
        <v>3</v>
      </c>
      <c r="CT159">
        <v>0</v>
      </c>
      <c r="CU159">
        <v>75</v>
      </c>
      <c r="CV159">
        <v>0</v>
      </c>
      <c r="CW159">
        <v>0</v>
      </c>
      <c r="CX159">
        <v>0</v>
      </c>
      <c r="CY159">
        <v>0</v>
      </c>
      <c r="CZ159" t="s">
        <v>83</v>
      </c>
      <c r="DA159" t="s">
        <v>83</v>
      </c>
      <c r="DB159">
        <f t="shared" si="101"/>
        <v>5</v>
      </c>
      <c r="DC159" t="s">
        <v>83</v>
      </c>
      <c r="DD159">
        <v>0</v>
      </c>
      <c r="DE159">
        <v>5</v>
      </c>
      <c r="DF159">
        <v>2010</v>
      </c>
      <c r="DG159">
        <f t="shared" si="104"/>
        <v>13</v>
      </c>
      <c r="DH159" t="s">
        <v>158</v>
      </c>
      <c r="DI159">
        <f t="shared" si="102"/>
        <v>8</v>
      </c>
      <c r="DJ159" t="s">
        <v>159</v>
      </c>
      <c r="DK159">
        <f t="shared" si="103"/>
        <v>6</v>
      </c>
      <c r="DL159">
        <v>269500</v>
      </c>
    </row>
    <row r="160" spans="1:116" x14ac:dyDescent="0.35">
      <c r="A160">
        <v>159</v>
      </c>
      <c r="B160">
        <v>60</v>
      </c>
      <c r="C160" t="s">
        <v>192</v>
      </c>
      <c r="D160">
        <f t="shared" si="70"/>
        <v>5</v>
      </c>
      <c r="E160">
        <v>100</v>
      </c>
      <c r="F160">
        <v>12552</v>
      </c>
      <c r="G160" t="s">
        <v>82</v>
      </c>
      <c r="H160">
        <f t="shared" si="71"/>
        <v>2</v>
      </c>
      <c r="I160" t="s">
        <v>83</v>
      </c>
      <c r="J160" t="str">
        <f t="shared" si="72"/>
        <v/>
      </c>
      <c r="K160" t="s">
        <v>84</v>
      </c>
      <c r="L160">
        <f t="shared" si="73"/>
        <v>1</v>
      </c>
      <c r="M160" t="s">
        <v>85</v>
      </c>
      <c r="N160">
        <f t="shared" si="74"/>
        <v>2</v>
      </c>
      <c r="O160" t="s">
        <v>86</v>
      </c>
      <c r="P160">
        <f t="shared" si="75"/>
        <v>4</v>
      </c>
      <c r="Q160" t="s">
        <v>122</v>
      </c>
      <c r="R160">
        <f t="shared" si="76"/>
        <v>2</v>
      </c>
      <c r="S160" t="s">
        <v>88</v>
      </c>
      <c r="T160">
        <f t="shared" si="77"/>
        <v>3</v>
      </c>
      <c r="U160" t="s">
        <v>136</v>
      </c>
      <c r="V160">
        <f t="shared" si="78"/>
        <v>18</v>
      </c>
      <c r="W160" t="s">
        <v>90</v>
      </c>
      <c r="X160">
        <f t="shared" si="79"/>
        <v>7</v>
      </c>
      <c r="Y160" t="s">
        <v>90</v>
      </c>
      <c r="Z160">
        <f t="shared" si="80"/>
        <v>7</v>
      </c>
      <c r="AA160" t="s">
        <v>91</v>
      </c>
      <c r="AB160">
        <f t="shared" si="81"/>
        <v>3</v>
      </c>
      <c r="AC160" t="s">
        <v>92</v>
      </c>
      <c r="AD160">
        <f t="shared" si="82"/>
        <v>8</v>
      </c>
      <c r="AE160">
        <v>7</v>
      </c>
      <c r="AF160">
        <v>5</v>
      </c>
      <c r="AG160">
        <v>2004</v>
      </c>
      <c r="AH160">
        <v>2005</v>
      </c>
      <c r="AI160" t="s">
        <v>93</v>
      </c>
      <c r="AJ160">
        <f t="shared" si="83"/>
        <v>5</v>
      </c>
      <c r="AK160" t="s">
        <v>94</v>
      </c>
      <c r="AL160">
        <f t="shared" si="84"/>
        <v>8</v>
      </c>
      <c r="AM160" t="s">
        <v>95</v>
      </c>
      <c r="AN160">
        <f t="shared" si="85"/>
        <v>14</v>
      </c>
      <c r="AO160" t="s">
        <v>95</v>
      </c>
      <c r="AP160" t="s">
        <v>117</v>
      </c>
      <c r="AQ160">
        <f t="shared" si="86"/>
        <v>2</v>
      </c>
      <c r="AR160">
        <v>0</v>
      </c>
      <c r="AS160" t="s">
        <v>97</v>
      </c>
      <c r="AT160">
        <f t="shared" si="87"/>
        <v>4</v>
      </c>
      <c r="AU160" t="s">
        <v>98</v>
      </c>
      <c r="AV160">
        <f t="shared" si="88"/>
        <v>3</v>
      </c>
      <c r="AW160" t="s">
        <v>99</v>
      </c>
      <c r="AX160">
        <f t="shared" si="89"/>
        <v>6</v>
      </c>
      <c r="AY160" t="s">
        <v>97</v>
      </c>
      <c r="AZ160">
        <f t="shared" si="90"/>
        <v>5</v>
      </c>
      <c r="BA160" t="s">
        <v>98</v>
      </c>
      <c r="BB160">
        <f t="shared" si="91"/>
        <v>4</v>
      </c>
      <c r="BC160" t="s">
        <v>100</v>
      </c>
      <c r="BD160" t="s">
        <v>101</v>
      </c>
      <c r="BE160">
        <f t="shared" si="92"/>
        <v>7</v>
      </c>
      <c r="BF160">
        <v>222</v>
      </c>
      <c r="BG160" t="s">
        <v>102</v>
      </c>
      <c r="BH160">
        <v>0</v>
      </c>
      <c r="BI160">
        <v>769</v>
      </c>
      <c r="BJ160">
        <v>991</v>
      </c>
      <c r="BK160" t="s">
        <v>103</v>
      </c>
      <c r="BL160">
        <f t="shared" si="93"/>
        <v>6</v>
      </c>
      <c r="BM160" t="s">
        <v>104</v>
      </c>
      <c r="BN160" t="s">
        <v>105</v>
      </c>
      <c r="BO160" t="s">
        <v>106</v>
      </c>
      <c r="BP160">
        <f t="shared" si="94"/>
        <v>6</v>
      </c>
      <c r="BQ160">
        <v>991</v>
      </c>
      <c r="BR160">
        <v>956</v>
      </c>
      <c r="BS160">
        <v>0</v>
      </c>
      <c r="BT160">
        <v>1947</v>
      </c>
      <c r="BU160">
        <v>0</v>
      </c>
      <c r="BV160">
        <v>0</v>
      </c>
      <c r="BW160">
        <v>2</v>
      </c>
      <c r="BX160">
        <v>1</v>
      </c>
      <c r="BY160">
        <v>3</v>
      </c>
      <c r="BZ160">
        <v>1</v>
      </c>
      <c r="CA160" t="s">
        <v>97</v>
      </c>
      <c r="CB160">
        <f t="shared" si="95"/>
        <v>5</v>
      </c>
      <c r="CC160">
        <v>8</v>
      </c>
      <c r="CD160" t="s">
        <v>107</v>
      </c>
      <c r="CE160">
        <v>1</v>
      </c>
      <c r="CF160" t="s">
        <v>97</v>
      </c>
      <c r="CG160" t="s">
        <v>108</v>
      </c>
      <c r="CH160">
        <f t="shared" si="96"/>
        <v>6</v>
      </c>
      <c r="CI160">
        <v>2004</v>
      </c>
      <c r="CJ160" t="s">
        <v>109</v>
      </c>
      <c r="CK160">
        <f t="shared" si="97"/>
        <v>3</v>
      </c>
      <c r="CL160">
        <v>2</v>
      </c>
      <c r="CM160">
        <v>678</v>
      </c>
      <c r="CN160" t="s">
        <v>98</v>
      </c>
      <c r="CO160">
        <f t="shared" si="98"/>
        <v>4</v>
      </c>
      <c r="CP160" t="s">
        <v>98</v>
      </c>
      <c r="CQ160">
        <f t="shared" si="99"/>
        <v>4</v>
      </c>
      <c r="CR160" t="s">
        <v>105</v>
      </c>
      <c r="CS160">
        <f t="shared" si="100"/>
        <v>3</v>
      </c>
      <c r="CT160">
        <v>0</v>
      </c>
      <c r="CU160">
        <v>136</v>
      </c>
      <c r="CV160">
        <v>0</v>
      </c>
      <c r="CW160">
        <v>0</v>
      </c>
      <c r="CX160">
        <v>0</v>
      </c>
      <c r="CY160">
        <v>0</v>
      </c>
      <c r="CZ160" t="s">
        <v>83</v>
      </c>
      <c r="DA160" t="s">
        <v>163</v>
      </c>
      <c r="DB160">
        <f t="shared" si="101"/>
        <v>2</v>
      </c>
      <c r="DC160" t="s">
        <v>83</v>
      </c>
      <c r="DD160">
        <v>0</v>
      </c>
      <c r="DE160">
        <v>5</v>
      </c>
      <c r="DF160">
        <v>2010</v>
      </c>
      <c r="DG160">
        <f t="shared" si="104"/>
        <v>13</v>
      </c>
      <c r="DH160" t="s">
        <v>110</v>
      </c>
      <c r="DI160">
        <f t="shared" si="102"/>
        <v>4</v>
      </c>
      <c r="DJ160" t="s">
        <v>111</v>
      </c>
      <c r="DK160">
        <f t="shared" si="103"/>
        <v>5</v>
      </c>
      <c r="DL160">
        <v>254900</v>
      </c>
    </row>
    <row r="161" spans="1:116" x14ac:dyDescent="0.35">
      <c r="A161">
        <v>160</v>
      </c>
      <c r="B161">
        <v>60</v>
      </c>
      <c r="C161" t="s">
        <v>81</v>
      </c>
      <c r="D161">
        <f t="shared" si="70"/>
        <v>4</v>
      </c>
      <c r="E161">
        <v>134</v>
      </c>
      <c r="F161">
        <v>19378</v>
      </c>
      <c r="G161" t="s">
        <v>82</v>
      </c>
      <c r="H161">
        <f t="shared" si="71"/>
        <v>2</v>
      </c>
      <c r="I161" t="s">
        <v>83</v>
      </c>
      <c r="J161" t="str">
        <f t="shared" si="72"/>
        <v/>
      </c>
      <c r="K161" t="s">
        <v>120</v>
      </c>
      <c r="L161">
        <f t="shared" si="73"/>
        <v>2</v>
      </c>
      <c r="M161" t="s">
        <v>199</v>
      </c>
      <c r="N161">
        <f t="shared" si="74"/>
        <v>4</v>
      </c>
      <c r="O161" t="s">
        <v>86</v>
      </c>
      <c r="P161">
        <f t="shared" si="75"/>
        <v>4</v>
      </c>
      <c r="Q161" t="s">
        <v>122</v>
      </c>
      <c r="R161">
        <f t="shared" si="76"/>
        <v>2</v>
      </c>
      <c r="S161" t="s">
        <v>88</v>
      </c>
      <c r="T161">
        <f t="shared" si="77"/>
        <v>3</v>
      </c>
      <c r="U161" t="s">
        <v>193</v>
      </c>
      <c r="V161">
        <f t="shared" si="78"/>
        <v>11</v>
      </c>
      <c r="W161" t="s">
        <v>90</v>
      </c>
      <c r="X161">
        <f t="shared" si="79"/>
        <v>7</v>
      </c>
      <c r="Y161" t="s">
        <v>90</v>
      </c>
      <c r="Z161">
        <f t="shared" si="80"/>
        <v>7</v>
      </c>
      <c r="AA161" t="s">
        <v>91</v>
      </c>
      <c r="AB161">
        <f t="shared" si="81"/>
        <v>3</v>
      </c>
      <c r="AC161" t="s">
        <v>92</v>
      </c>
      <c r="AD161">
        <f t="shared" si="82"/>
        <v>8</v>
      </c>
      <c r="AE161">
        <v>7</v>
      </c>
      <c r="AF161">
        <v>5</v>
      </c>
      <c r="AG161">
        <v>2005</v>
      </c>
      <c r="AH161">
        <v>2006</v>
      </c>
      <c r="AI161" t="s">
        <v>93</v>
      </c>
      <c r="AJ161">
        <f t="shared" si="83"/>
        <v>5</v>
      </c>
      <c r="AK161" t="s">
        <v>94</v>
      </c>
      <c r="AL161">
        <f t="shared" si="84"/>
        <v>8</v>
      </c>
      <c r="AM161" t="s">
        <v>95</v>
      </c>
      <c r="AN161">
        <f t="shared" si="85"/>
        <v>14</v>
      </c>
      <c r="AO161" t="s">
        <v>95</v>
      </c>
      <c r="AP161" t="s">
        <v>96</v>
      </c>
      <c r="AQ161">
        <f t="shared" si="86"/>
        <v>4</v>
      </c>
      <c r="AR161">
        <v>456</v>
      </c>
      <c r="AS161" t="s">
        <v>97</v>
      </c>
      <c r="AT161">
        <f t="shared" si="87"/>
        <v>4</v>
      </c>
      <c r="AU161" t="s">
        <v>98</v>
      </c>
      <c r="AV161">
        <f t="shared" si="88"/>
        <v>3</v>
      </c>
      <c r="AW161" t="s">
        <v>99</v>
      </c>
      <c r="AX161">
        <f t="shared" si="89"/>
        <v>6</v>
      </c>
      <c r="AY161" t="s">
        <v>97</v>
      </c>
      <c r="AZ161">
        <f t="shared" si="90"/>
        <v>5</v>
      </c>
      <c r="BA161" t="s">
        <v>98</v>
      </c>
      <c r="BB161">
        <f t="shared" si="91"/>
        <v>4</v>
      </c>
      <c r="BC161" t="s">
        <v>121</v>
      </c>
      <c r="BD161" t="s">
        <v>101</v>
      </c>
      <c r="BE161">
        <f t="shared" si="92"/>
        <v>7</v>
      </c>
      <c r="BF161">
        <v>57</v>
      </c>
      <c r="BG161" t="s">
        <v>102</v>
      </c>
      <c r="BH161">
        <v>0</v>
      </c>
      <c r="BI161">
        <v>1335</v>
      </c>
      <c r="BJ161">
        <v>1392</v>
      </c>
      <c r="BK161" t="s">
        <v>103</v>
      </c>
      <c r="BL161">
        <f t="shared" si="93"/>
        <v>6</v>
      </c>
      <c r="BM161" t="s">
        <v>104</v>
      </c>
      <c r="BN161" t="s">
        <v>105</v>
      </c>
      <c r="BO161" t="s">
        <v>106</v>
      </c>
      <c r="BP161">
        <f t="shared" si="94"/>
        <v>6</v>
      </c>
      <c r="BQ161">
        <v>1392</v>
      </c>
      <c r="BR161">
        <v>1070</v>
      </c>
      <c r="BS161">
        <v>0</v>
      </c>
      <c r="BT161">
        <v>2462</v>
      </c>
      <c r="BU161">
        <v>1</v>
      </c>
      <c r="BV161">
        <v>0</v>
      </c>
      <c r="BW161">
        <v>2</v>
      </c>
      <c r="BX161">
        <v>1</v>
      </c>
      <c r="BY161">
        <v>4</v>
      </c>
      <c r="BZ161">
        <v>1</v>
      </c>
      <c r="CA161" t="s">
        <v>97</v>
      </c>
      <c r="CB161">
        <f t="shared" si="95"/>
        <v>5</v>
      </c>
      <c r="CC161">
        <v>9</v>
      </c>
      <c r="CD161" t="s">
        <v>107</v>
      </c>
      <c r="CE161">
        <v>1</v>
      </c>
      <c r="CF161" t="s">
        <v>97</v>
      </c>
      <c r="CG161" t="s">
        <v>108</v>
      </c>
      <c r="CH161">
        <f t="shared" si="96"/>
        <v>6</v>
      </c>
      <c r="CI161">
        <v>2006</v>
      </c>
      <c r="CJ161" t="s">
        <v>109</v>
      </c>
      <c r="CK161">
        <f t="shared" si="97"/>
        <v>3</v>
      </c>
      <c r="CL161">
        <v>2</v>
      </c>
      <c r="CM161">
        <v>576</v>
      </c>
      <c r="CN161" t="s">
        <v>98</v>
      </c>
      <c r="CO161">
        <f t="shared" si="98"/>
        <v>4</v>
      </c>
      <c r="CP161" t="s">
        <v>98</v>
      </c>
      <c r="CQ161">
        <f t="shared" si="99"/>
        <v>4</v>
      </c>
      <c r="CR161" t="s">
        <v>105</v>
      </c>
      <c r="CS161">
        <f t="shared" si="100"/>
        <v>3</v>
      </c>
      <c r="CT161">
        <v>239</v>
      </c>
      <c r="CU161">
        <v>132</v>
      </c>
      <c r="CV161">
        <v>0</v>
      </c>
      <c r="CW161">
        <v>168</v>
      </c>
      <c r="CX161">
        <v>0</v>
      </c>
      <c r="CY161">
        <v>0</v>
      </c>
      <c r="CZ161" t="s">
        <v>83</v>
      </c>
      <c r="DA161" t="s">
        <v>83</v>
      </c>
      <c r="DB161">
        <f t="shared" si="101"/>
        <v>5</v>
      </c>
      <c r="DC161" t="s">
        <v>83</v>
      </c>
      <c r="DD161">
        <v>0</v>
      </c>
      <c r="DE161">
        <v>3</v>
      </c>
      <c r="DF161">
        <v>2006</v>
      </c>
      <c r="DG161">
        <f t="shared" si="104"/>
        <v>17</v>
      </c>
      <c r="DH161" t="s">
        <v>158</v>
      </c>
      <c r="DI161">
        <f t="shared" si="102"/>
        <v>8</v>
      </c>
      <c r="DJ161" t="s">
        <v>159</v>
      </c>
      <c r="DK161">
        <f t="shared" si="103"/>
        <v>6</v>
      </c>
      <c r="DL161">
        <v>320000</v>
      </c>
    </row>
    <row r="162" spans="1:116" x14ac:dyDescent="0.35">
      <c r="A162">
        <v>161</v>
      </c>
      <c r="B162">
        <v>20</v>
      </c>
      <c r="C162" t="s">
        <v>81</v>
      </c>
      <c r="D162">
        <f t="shared" si="70"/>
        <v>4</v>
      </c>
      <c r="E162" t="s">
        <v>83</v>
      </c>
      <c r="F162">
        <v>11120</v>
      </c>
      <c r="G162" t="s">
        <v>82</v>
      </c>
      <c r="H162">
        <f t="shared" si="71"/>
        <v>2</v>
      </c>
      <c r="I162" t="s">
        <v>83</v>
      </c>
      <c r="J162" t="str">
        <f t="shared" si="72"/>
        <v/>
      </c>
      <c r="K162" t="s">
        <v>120</v>
      </c>
      <c r="L162">
        <f t="shared" si="73"/>
        <v>2</v>
      </c>
      <c r="M162" t="s">
        <v>85</v>
      </c>
      <c r="N162">
        <f t="shared" si="74"/>
        <v>2</v>
      </c>
      <c r="O162" t="s">
        <v>86</v>
      </c>
      <c r="P162">
        <f t="shared" si="75"/>
        <v>4</v>
      </c>
      <c r="Q162" t="s">
        <v>166</v>
      </c>
      <c r="R162">
        <f t="shared" si="76"/>
        <v>1</v>
      </c>
      <c r="S162" t="s">
        <v>88</v>
      </c>
      <c r="T162">
        <f t="shared" si="77"/>
        <v>3</v>
      </c>
      <c r="U162" t="s">
        <v>113</v>
      </c>
      <c r="V162">
        <f t="shared" si="78"/>
        <v>8</v>
      </c>
      <c r="W162" t="s">
        <v>90</v>
      </c>
      <c r="X162">
        <f t="shared" si="79"/>
        <v>7</v>
      </c>
      <c r="Y162" t="s">
        <v>90</v>
      </c>
      <c r="Z162">
        <f t="shared" si="80"/>
        <v>7</v>
      </c>
      <c r="AA162" t="s">
        <v>91</v>
      </c>
      <c r="AB162">
        <f t="shared" si="81"/>
        <v>3</v>
      </c>
      <c r="AC162" t="s">
        <v>115</v>
      </c>
      <c r="AD162">
        <f t="shared" si="82"/>
        <v>4</v>
      </c>
      <c r="AE162">
        <v>6</v>
      </c>
      <c r="AF162">
        <v>6</v>
      </c>
      <c r="AG162">
        <v>1984</v>
      </c>
      <c r="AH162">
        <v>1984</v>
      </c>
      <c r="AI162" t="s">
        <v>93</v>
      </c>
      <c r="AJ162">
        <f t="shared" si="83"/>
        <v>5</v>
      </c>
      <c r="AK162" t="s">
        <v>94</v>
      </c>
      <c r="AL162">
        <f t="shared" si="84"/>
        <v>8</v>
      </c>
      <c r="AM162" t="s">
        <v>161</v>
      </c>
      <c r="AN162">
        <f t="shared" si="85"/>
        <v>3</v>
      </c>
      <c r="AO162" t="s">
        <v>161</v>
      </c>
      <c r="AP162" t="s">
        <v>117</v>
      </c>
      <c r="AQ162">
        <f t="shared" si="86"/>
        <v>2</v>
      </c>
      <c r="AR162">
        <v>0</v>
      </c>
      <c r="AS162" t="s">
        <v>98</v>
      </c>
      <c r="AT162">
        <f t="shared" si="87"/>
        <v>3</v>
      </c>
      <c r="AU162" t="s">
        <v>98</v>
      </c>
      <c r="AV162">
        <f t="shared" si="88"/>
        <v>3</v>
      </c>
      <c r="AW162" t="s">
        <v>99</v>
      </c>
      <c r="AX162">
        <f t="shared" si="89"/>
        <v>6</v>
      </c>
      <c r="AY162" t="s">
        <v>97</v>
      </c>
      <c r="AZ162">
        <f t="shared" si="90"/>
        <v>5</v>
      </c>
      <c r="BA162" t="s">
        <v>98</v>
      </c>
      <c r="BB162">
        <f t="shared" si="91"/>
        <v>4</v>
      </c>
      <c r="BC162" t="s">
        <v>100</v>
      </c>
      <c r="BD162" t="s">
        <v>141</v>
      </c>
      <c r="BE162">
        <f t="shared" si="92"/>
        <v>3</v>
      </c>
      <c r="BF162">
        <v>660</v>
      </c>
      <c r="BG162" t="s">
        <v>102</v>
      </c>
      <c r="BH162">
        <v>0</v>
      </c>
      <c r="BI162">
        <v>572</v>
      </c>
      <c r="BJ162">
        <v>1232</v>
      </c>
      <c r="BK162" t="s">
        <v>103</v>
      </c>
      <c r="BL162">
        <f t="shared" si="93"/>
        <v>6</v>
      </c>
      <c r="BM162" t="s">
        <v>98</v>
      </c>
      <c r="BN162" t="s">
        <v>105</v>
      </c>
      <c r="BO162" t="s">
        <v>106</v>
      </c>
      <c r="BP162">
        <f t="shared" si="94"/>
        <v>6</v>
      </c>
      <c r="BQ162">
        <v>1232</v>
      </c>
      <c r="BR162">
        <v>0</v>
      </c>
      <c r="BS162">
        <v>0</v>
      </c>
      <c r="BT162">
        <v>1232</v>
      </c>
      <c r="BU162">
        <v>0</v>
      </c>
      <c r="BV162">
        <v>0</v>
      </c>
      <c r="BW162">
        <v>2</v>
      </c>
      <c r="BX162">
        <v>0</v>
      </c>
      <c r="BY162">
        <v>3</v>
      </c>
      <c r="BZ162">
        <v>1</v>
      </c>
      <c r="CA162" t="s">
        <v>98</v>
      </c>
      <c r="CB162">
        <f t="shared" si="95"/>
        <v>4</v>
      </c>
      <c r="CC162">
        <v>6</v>
      </c>
      <c r="CD162" t="s">
        <v>107</v>
      </c>
      <c r="CE162">
        <v>0</v>
      </c>
      <c r="CF162" t="s">
        <v>83</v>
      </c>
      <c r="CG162" t="s">
        <v>108</v>
      </c>
      <c r="CH162">
        <f t="shared" si="96"/>
        <v>6</v>
      </c>
      <c r="CI162">
        <v>1984</v>
      </c>
      <c r="CJ162" t="s">
        <v>102</v>
      </c>
      <c r="CK162">
        <f t="shared" si="97"/>
        <v>2</v>
      </c>
      <c r="CL162">
        <v>2</v>
      </c>
      <c r="CM162">
        <v>516</v>
      </c>
      <c r="CN162" t="s">
        <v>98</v>
      </c>
      <c r="CO162">
        <f t="shared" si="98"/>
        <v>4</v>
      </c>
      <c r="CP162" t="s">
        <v>98</v>
      </c>
      <c r="CQ162">
        <f t="shared" si="99"/>
        <v>4</v>
      </c>
      <c r="CR162" t="s">
        <v>105</v>
      </c>
      <c r="CS162">
        <f t="shared" si="100"/>
        <v>3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 t="s">
        <v>83</v>
      </c>
      <c r="DA162" t="s">
        <v>83</v>
      </c>
      <c r="DB162">
        <f t="shared" si="101"/>
        <v>5</v>
      </c>
      <c r="DC162" t="s">
        <v>83</v>
      </c>
      <c r="DD162">
        <v>0</v>
      </c>
      <c r="DE162">
        <v>6</v>
      </c>
      <c r="DF162">
        <v>2008</v>
      </c>
      <c r="DG162">
        <f t="shared" si="104"/>
        <v>15</v>
      </c>
      <c r="DH162" t="s">
        <v>110</v>
      </c>
      <c r="DI162">
        <f t="shared" si="102"/>
        <v>4</v>
      </c>
      <c r="DJ162" t="s">
        <v>111</v>
      </c>
      <c r="DK162">
        <f t="shared" si="103"/>
        <v>5</v>
      </c>
      <c r="DL162">
        <v>162500</v>
      </c>
    </row>
    <row r="163" spans="1:116" x14ac:dyDescent="0.35">
      <c r="A163">
        <v>162</v>
      </c>
      <c r="B163">
        <v>60</v>
      </c>
      <c r="C163" t="s">
        <v>81</v>
      </c>
      <c r="D163">
        <f t="shared" si="70"/>
        <v>4</v>
      </c>
      <c r="E163">
        <v>110</v>
      </c>
      <c r="F163">
        <v>13688</v>
      </c>
      <c r="G163" t="s">
        <v>82</v>
      </c>
      <c r="H163">
        <f t="shared" si="71"/>
        <v>2</v>
      </c>
      <c r="I163" t="s">
        <v>83</v>
      </c>
      <c r="J163" t="str">
        <f t="shared" si="72"/>
        <v/>
      </c>
      <c r="K163" t="s">
        <v>120</v>
      </c>
      <c r="L163">
        <f t="shared" si="73"/>
        <v>2</v>
      </c>
      <c r="M163" t="s">
        <v>85</v>
      </c>
      <c r="N163">
        <f t="shared" si="74"/>
        <v>2</v>
      </c>
      <c r="O163" t="s">
        <v>86</v>
      </c>
      <c r="P163">
        <f t="shared" si="75"/>
        <v>4</v>
      </c>
      <c r="Q163" t="s">
        <v>87</v>
      </c>
      <c r="R163">
        <f t="shared" si="76"/>
        <v>4</v>
      </c>
      <c r="S163" t="s">
        <v>88</v>
      </c>
      <c r="T163">
        <f t="shared" si="77"/>
        <v>3</v>
      </c>
      <c r="U163" t="s">
        <v>154</v>
      </c>
      <c r="V163">
        <f t="shared" si="78"/>
        <v>19</v>
      </c>
      <c r="W163" t="s">
        <v>90</v>
      </c>
      <c r="X163">
        <f t="shared" si="79"/>
        <v>7</v>
      </c>
      <c r="Y163" t="s">
        <v>90</v>
      </c>
      <c r="Z163">
        <f t="shared" si="80"/>
        <v>7</v>
      </c>
      <c r="AA163" t="s">
        <v>91</v>
      </c>
      <c r="AB163">
        <f t="shared" si="81"/>
        <v>3</v>
      </c>
      <c r="AC163" t="s">
        <v>92</v>
      </c>
      <c r="AD163">
        <f t="shared" si="82"/>
        <v>8</v>
      </c>
      <c r="AE163">
        <v>9</v>
      </c>
      <c r="AF163">
        <v>5</v>
      </c>
      <c r="AG163">
        <v>2003</v>
      </c>
      <c r="AH163">
        <v>2004</v>
      </c>
      <c r="AI163" t="s">
        <v>93</v>
      </c>
      <c r="AJ163">
        <f t="shared" si="83"/>
        <v>5</v>
      </c>
      <c r="AK163" t="s">
        <v>94</v>
      </c>
      <c r="AL163">
        <f t="shared" si="84"/>
        <v>8</v>
      </c>
      <c r="AM163" t="s">
        <v>95</v>
      </c>
      <c r="AN163">
        <f t="shared" si="85"/>
        <v>14</v>
      </c>
      <c r="AO163" t="s">
        <v>95</v>
      </c>
      <c r="AP163" t="s">
        <v>96</v>
      </c>
      <c r="AQ163">
        <f t="shared" si="86"/>
        <v>4</v>
      </c>
      <c r="AR163">
        <v>664</v>
      </c>
      <c r="AS163" t="s">
        <v>97</v>
      </c>
      <c r="AT163">
        <f t="shared" si="87"/>
        <v>4</v>
      </c>
      <c r="AU163" t="s">
        <v>98</v>
      </c>
      <c r="AV163">
        <f t="shared" si="88"/>
        <v>3</v>
      </c>
      <c r="AW163" t="s">
        <v>99</v>
      </c>
      <c r="AX163">
        <f t="shared" si="89"/>
        <v>6</v>
      </c>
      <c r="AY163" t="s">
        <v>104</v>
      </c>
      <c r="AZ163">
        <f t="shared" si="90"/>
        <v>6</v>
      </c>
      <c r="BA163" t="s">
        <v>98</v>
      </c>
      <c r="BB163">
        <f t="shared" si="91"/>
        <v>4</v>
      </c>
      <c r="BC163" t="s">
        <v>130</v>
      </c>
      <c r="BD163" t="s">
        <v>101</v>
      </c>
      <c r="BE163">
        <f t="shared" si="92"/>
        <v>7</v>
      </c>
      <c r="BF163">
        <v>1016</v>
      </c>
      <c r="BG163" t="s">
        <v>102</v>
      </c>
      <c r="BH163">
        <v>0</v>
      </c>
      <c r="BI163">
        <v>556</v>
      </c>
      <c r="BJ163">
        <v>1572</v>
      </c>
      <c r="BK163" t="s">
        <v>103</v>
      </c>
      <c r="BL163">
        <f t="shared" si="93"/>
        <v>6</v>
      </c>
      <c r="BM163" t="s">
        <v>104</v>
      </c>
      <c r="BN163" t="s">
        <v>105</v>
      </c>
      <c r="BO163" t="s">
        <v>106</v>
      </c>
      <c r="BP163">
        <f t="shared" si="94"/>
        <v>6</v>
      </c>
      <c r="BQ163">
        <v>1572</v>
      </c>
      <c r="BR163">
        <v>1096</v>
      </c>
      <c r="BS163">
        <v>0</v>
      </c>
      <c r="BT163">
        <v>2668</v>
      </c>
      <c r="BU163">
        <v>1</v>
      </c>
      <c r="BV163">
        <v>0</v>
      </c>
      <c r="BW163">
        <v>2</v>
      </c>
      <c r="BX163">
        <v>1</v>
      </c>
      <c r="BY163">
        <v>3</v>
      </c>
      <c r="BZ163">
        <v>1</v>
      </c>
      <c r="CA163" t="s">
        <v>104</v>
      </c>
      <c r="CB163">
        <f t="shared" si="95"/>
        <v>6</v>
      </c>
      <c r="CC163">
        <v>10</v>
      </c>
      <c r="CD163" t="s">
        <v>107</v>
      </c>
      <c r="CE163">
        <v>2</v>
      </c>
      <c r="CF163" t="s">
        <v>97</v>
      </c>
      <c r="CG163" t="s">
        <v>156</v>
      </c>
      <c r="CH163">
        <f t="shared" si="96"/>
        <v>7</v>
      </c>
      <c r="CI163">
        <v>2003</v>
      </c>
      <c r="CJ163" t="s">
        <v>157</v>
      </c>
      <c r="CK163">
        <f t="shared" si="97"/>
        <v>4</v>
      </c>
      <c r="CL163">
        <v>3</v>
      </c>
      <c r="CM163">
        <v>726</v>
      </c>
      <c r="CN163" t="s">
        <v>98</v>
      </c>
      <c r="CO163">
        <f t="shared" si="98"/>
        <v>4</v>
      </c>
      <c r="CP163" t="s">
        <v>98</v>
      </c>
      <c r="CQ163">
        <f t="shared" si="99"/>
        <v>4</v>
      </c>
      <c r="CR163" t="s">
        <v>105</v>
      </c>
      <c r="CS163">
        <f t="shared" si="100"/>
        <v>3</v>
      </c>
      <c r="CT163">
        <v>400</v>
      </c>
      <c r="CU163">
        <v>0</v>
      </c>
      <c r="CV163">
        <v>0</v>
      </c>
      <c r="CW163">
        <v>0</v>
      </c>
      <c r="CX163">
        <v>0</v>
      </c>
      <c r="CY163">
        <v>0</v>
      </c>
      <c r="CZ163" t="s">
        <v>83</v>
      </c>
      <c r="DA163" t="s">
        <v>83</v>
      </c>
      <c r="DB163">
        <f t="shared" si="101"/>
        <v>5</v>
      </c>
      <c r="DC163" t="s">
        <v>83</v>
      </c>
      <c r="DD163">
        <v>0</v>
      </c>
      <c r="DE163">
        <v>3</v>
      </c>
      <c r="DF163">
        <v>2008</v>
      </c>
      <c r="DG163">
        <f t="shared" si="104"/>
        <v>15</v>
      </c>
      <c r="DH163" t="s">
        <v>110</v>
      </c>
      <c r="DI163">
        <f t="shared" si="102"/>
        <v>4</v>
      </c>
      <c r="DJ163" t="s">
        <v>111</v>
      </c>
      <c r="DK163">
        <f t="shared" si="103"/>
        <v>5</v>
      </c>
      <c r="DL163">
        <v>412500</v>
      </c>
    </row>
    <row r="164" spans="1:116" x14ac:dyDescent="0.35">
      <c r="A164">
        <v>163</v>
      </c>
      <c r="B164">
        <v>20</v>
      </c>
      <c r="C164" t="s">
        <v>81</v>
      </c>
      <c r="D164">
        <f t="shared" si="70"/>
        <v>4</v>
      </c>
      <c r="E164">
        <v>95</v>
      </c>
      <c r="F164">
        <v>12182</v>
      </c>
      <c r="G164" t="s">
        <v>82</v>
      </c>
      <c r="H164">
        <f t="shared" si="71"/>
        <v>2</v>
      </c>
      <c r="I164" t="s">
        <v>83</v>
      </c>
      <c r="J164" t="str">
        <f t="shared" si="72"/>
        <v/>
      </c>
      <c r="K164" t="s">
        <v>84</v>
      </c>
      <c r="L164">
        <f t="shared" si="73"/>
        <v>1</v>
      </c>
      <c r="M164" t="s">
        <v>85</v>
      </c>
      <c r="N164">
        <f t="shared" si="74"/>
        <v>2</v>
      </c>
      <c r="O164" t="s">
        <v>86</v>
      </c>
      <c r="P164">
        <f t="shared" si="75"/>
        <v>4</v>
      </c>
      <c r="Q164" t="s">
        <v>122</v>
      </c>
      <c r="R164">
        <f t="shared" si="76"/>
        <v>2</v>
      </c>
      <c r="S164" t="s">
        <v>88</v>
      </c>
      <c r="T164">
        <f t="shared" si="77"/>
        <v>3</v>
      </c>
      <c r="U164" t="s">
        <v>154</v>
      </c>
      <c r="V164">
        <f t="shared" si="78"/>
        <v>19</v>
      </c>
      <c r="W164" t="s">
        <v>90</v>
      </c>
      <c r="X164">
        <f t="shared" si="79"/>
        <v>7</v>
      </c>
      <c r="Y164" t="s">
        <v>90</v>
      </c>
      <c r="Z164">
        <f t="shared" si="80"/>
        <v>7</v>
      </c>
      <c r="AA164" t="s">
        <v>91</v>
      </c>
      <c r="AB164">
        <f t="shared" si="81"/>
        <v>3</v>
      </c>
      <c r="AC164" t="s">
        <v>115</v>
      </c>
      <c r="AD164">
        <f t="shared" si="82"/>
        <v>4</v>
      </c>
      <c r="AE164">
        <v>7</v>
      </c>
      <c r="AF164">
        <v>5</v>
      </c>
      <c r="AG164">
        <v>2005</v>
      </c>
      <c r="AH164">
        <v>2005</v>
      </c>
      <c r="AI164" t="s">
        <v>93</v>
      </c>
      <c r="AJ164">
        <f t="shared" si="83"/>
        <v>5</v>
      </c>
      <c r="AK164" t="s">
        <v>94</v>
      </c>
      <c r="AL164">
        <f t="shared" si="84"/>
        <v>8</v>
      </c>
      <c r="AM164" t="s">
        <v>95</v>
      </c>
      <c r="AN164">
        <f t="shared" si="85"/>
        <v>14</v>
      </c>
      <c r="AO164" t="s">
        <v>95</v>
      </c>
      <c r="AP164" t="s">
        <v>96</v>
      </c>
      <c r="AQ164">
        <f t="shared" si="86"/>
        <v>4</v>
      </c>
      <c r="AR164">
        <v>226</v>
      </c>
      <c r="AS164" t="s">
        <v>97</v>
      </c>
      <c r="AT164">
        <f t="shared" si="87"/>
        <v>4</v>
      </c>
      <c r="AU164" t="s">
        <v>98</v>
      </c>
      <c r="AV164">
        <f t="shared" si="88"/>
        <v>3</v>
      </c>
      <c r="AW164" t="s">
        <v>99</v>
      </c>
      <c r="AX164">
        <f t="shared" si="89"/>
        <v>6</v>
      </c>
      <c r="AY164" t="s">
        <v>97</v>
      </c>
      <c r="AZ164">
        <f t="shared" si="90"/>
        <v>5</v>
      </c>
      <c r="BA164" t="s">
        <v>98</v>
      </c>
      <c r="BB164">
        <f t="shared" si="91"/>
        <v>4</v>
      </c>
      <c r="BC164" t="s">
        <v>121</v>
      </c>
      <c r="BD164" t="s">
        <v>141</v>
      </c>
      <c r="BE164">
        <f t="shared" si="92"/>
        <v>3</v>
      </c>
      <c r="BF164">
        <v>1201</v>
      </c>
      <c r="BG164" t="s">
        <v>102</v>
      </c>
      <c r="BH164">
        <v>0</v>
      </c>
      <c r="BI164">
        <v>340</v>
      </c>
      <c r="BJ164">
        <v>1541</v>
      </c>
      <c r="BK164" t="s">
        <v>103</v>
      </c>
      <c r="BL164">
        <f t="shared" si="93"/>
        <v>6</v>
      </c>
      <c r="BM164" t="s">
        <v>104</v>
      </c>
      <c r="BN164" t="s">
        <v>105</v>
      </c>
      <c r="BO164" t="s">
        <v>106</v>
      </c>
      <c r="BP164">
        <f t="shared" si="94"/>
        <v>6</v>
      </c>
      <c r="BQ164">
        <v>1541</v>
      </c>
      <c r="BR164">
        <v>0</v>
      </c>
      <c r="BS164">
        <v>0</v>
      </c>
      <c r="BT164">
        <v>1541</v>
      </c>
      <c r="BU164">
        <v>0</v>
      </c>
      <c r="BV164">
        <v>0</v>
      </c>
      <c r="BW164">
        <v>2</v>
      </c>
      <c r="BX164">
        <v>0</v>
      </c>
      <c r="BY164">
        <v>3</v>
      </c>
      <c r="BZ164">
        <v>1</v>
      </c>
      <c r="CA164" t="s">
        <v>97</v>
      </c>
      <c r="CB164">
        <f t="shared" si="95"/>
        <v>5</v>
      </c>
      <c r="CC164">
        <v>7</v>
      </c>
      <c r="CD164" t="s">
        <v>107</v>
      </c>
      <c r="CE164">
        <v>1</v>
      </c>
      <c r="CF164" t="s">
        <v>97</v>
      </c>
      <c r="CG164" t="s">
        <v>108</v>
      </c>
      <c r="CH164">
        <f t="shared" si="96"/>
        <v>6</v>
      </c>
      <c r="CI164">
        <v>2005</v>
      </c>
      <c r="CJ164" t="s">
        <v>109</v>
      </c>
      <c r="CK164">
        <f t="shared" si="97"/>
        <v>3</v>
      </c>
      <c r="CL164">
        <v>2</v>
      </c>
      <c r="CM164">
        <v>532</v>
      </c>
      <c r="CN164" t="s">
        <v>98</v>
      </c>
      <c r="CO164">
        <f t="shared" si="98"/>
        <v>4</v>
      </c>
      <c r="CP164" t="s">
        <v>98</v>
      </c>
      <c r="CQ164">
        <f t="shared" si="99"/>
        <v>4</v>
      </c>
      <c r="CR164" t="s">
        <v>105</v>
      </c>
      <c r="CS164">
        <f t="shared" si="100"/>
        <v>3</v>
      </c>
      <c r="CT164">
        <v>0</v>
      </c>
      <c r="CU164">
        <v>70</v>
      </c>
      <c r="CV164">
        <v>0</v>
      </c>
      <c r="CW164">
        <v>0</v>
      </c>
      <c r="CX164">
        <v>0</v>
      </c>
      <c r="CY164">
        <v>0</v>
      </c>
      <c r="CZ164" t="s">
        <v>83</v>
      </c>
      <c r="DA164" t="s">
        <v>83</v>
      </c>
      <c r="DB164">
        <f t="shared" si="101"/>
        <v>5</v>
      </c>
      <c r="DC164" t="s">
        <v>83</v>
      </c>
      <c r="DD164">
        <v>0</v>
      </c>
      <c r="DE164">
        <v>5</v>
      </c>
      <c r="DF164">
        <v>2010</v>
      </c>
      <c r="DG164">
        <f t="shared" si="104"/>
        <v>13</v>
      </c>
      <c r="DH164" t="s">
        <v>158</v>
      </c>
      <c r="DI164">
        <f t="shared" si="102"/>
        <v>8</v>
      </c>
      <c r="DJ164" t="s">
        <v>159</v>
      </c>
      <c r="DK164">
        <f t="shared" si="103"/>
        <v>6</v>
      </c>
      <c r="DL164">
        <v>220000</v>
      </c>
    </row>
    <row r="165" spans="1:116" x14ac:dyDescent="0.35">
      <c r="A165">
        <v>164</v>
      </c>
      <c r="B165">
        <v>45</v>
      </c>
      <c r="C165" t="s">
        <v>81</v>
      </c>
      <c r="D165">
        <f t="shared" si="70"/>
        <v>4</v>
      </c>
      <c r="E165">
        <v>55</v>
      </c>
      <c r="F165">
        <v>5500</v>
      </c>
      <c r="G165" t="s">
        <v>82</v>
      </c>
      <c r="H165">
        <f t="shared" si="71"/>
        <v>2</v>
      </c>
      <c r="I165" t="s">
        <v>83</v>
      </c>
      <c r="J165" t="str">
        <f t="shared" si="72"/>
        <v/>
      </c>
      <c r="K165" t="s">
        <v>84</v>
      </c>
      <c r="L165">
        <f t="shared" si="73"/>
        <v>1</v>
      </c>
      <c r="M165" t="s">
        <v>85</v>
      </c>
      <c r="N165">
        <f t="shared" si="74"/>
        <v>2</v>
      </c>
      <c r="O165" t="s">
        <v>86</v>
      </c>
      <c r="P165">
        <f t="shared" si="75"/>
        <v>4</v>
      </c>
      <c r="Q165" t="s">
        <v>87</v>
      </c>
      <c r="R165">
        <f t="shared" si="76"/>
        <v>4</v>
      </c>
      <c r="S165" t="s">
        <v>88</v>
      </c>
      <c r="T165">
        <f t="shared" si="77"/>
        <v>3</v>
      </c>
      <c r="U165" t="s">
        <v>143</v>
      </c>
      <c r="V165">
        <f t="shared" si="78"/>
        <v>9</v>
      </c>
      <c r="W165" t="s">
        <v>90</v>
      </c>
      <c r="X165">
        <f t="shared" si="79"/>
        <v>7</v>
      </c>
      <c r="Y165" t="s">
        <v>90</v>
      </c>
      <c r="Z165">
        <f t="shared" si="80"/>
        <v>7</v>
      </c>
      <c r="AA165" t="s">
        <v>91</v>
      </c>
      <c r="AB165">
        <f t="shared" si="81"/>
        <v>3</v>
      </c>
      <c r="AC165" t="s">
        <v>150</v>
      </c>
      <c r="AD165">
        <f t="shared" si="82"/>
        <v>2</v>
      </c>
      <c r="AE165">
        <v>4</v>
      </c>
      <c r="AF165">
        <v>6</v>
      </c>
      <c r="AG165">
        <v>1956</v>
      </c>
      <c r="AH165">
        <v>1956</v>
      </c>
      <c r="AI165" t="s">
        <v>93</v>
      </c>
      <c r="AJ165">
        <f t="shared" si="83"/>
        <v>5</v>
      </c>
      <c r="AK165" t="s">
        <v>94</v>
      </c>
      <c r="AL165">
        <f t="shared" si="84"/>
        <v>8</v>
      </c>
      <c r="AM165" t="s">
        <v>116</v>
      </c>
      <c r="AN165">
        <f t="shared" si="85"/>
        <v>10</v>
      </c>
      <c r="AO165" t="s">
        <v>116</v>
      </c>
      <c r="AP165" t="s">
        <v>117</v>
      </c>
      <c r="AQ165">
        <f t="shared" si="86"/>
        <v>2</v>
      </c>
      <c r="AR165">
        <v>0</v>
      </c>
      <c r="AS165" t="s">
        <v>98</v>
      </c>
      <c r="AT165">
        <f t="shared" si="87"/>
        <v>3</v>
      </c>
      <c r="AU165" t="s">
        <v>98</v>
      </c>
      <c r="AV165">
        <f t="shared" si="88"/>
        <v>3</v>
      </c>
      <c r="AW165" t="s">
        <v>118</v>
      </c>
      <c r="AX165">
        <f t="shared" si="89"/>
        <v>2</v>
      </c>
      <c r="AY165" t="s">
        <v>98</v>
      </c>
      <c r="AZ165">
        <f t="shared" si="90"/>
        <v>4</v>
      </c>
      <c r="BA165" t="s">
        <v>98</v>
      </c>
      <c r="BB165">
        <f t="shared" si="91"/>
        <v>4</v>
      </c>
      <c r="BC165" t="s">
        <v>100</v>
      </c>
      <c r="BD165" t="s">
        <v>102</v>
      </c>
      <c r="BE165">
        <f t="shared" si="92"/>
        <v>6</v>
      </c>
      <c r="BF165">
        <v>0</v>
      </c>
      <c r="BG165" t="s">
        <v>102</v>
      </c>
      <c r="BH165">
        <v>0</v>
      </c>
      <c r="BI165">
        <v>882</v>
      </c>
      <c r="BJ165">
        <v>882</v>
      </c>
      <c r="BK165" t="s">
        <v>103</v>
      </c>
      <c r="BL165">
        <f t="shared" si="93"/>
        <v>6</v>
      </c>
      <c r="BM165" t="s">
        <v>104</v>
      </c>
      <c r="BN165" t="s">
        <v>105</v>
      </c>
      <c r="BO165" t="s">
        <v>106</v>
      </c>
      <c r="BP165">
        <f t="shared" si="94"/>
        <v>6</v>
      </c>
      <c r="BQ165">
        <v>882</v>
      </c>
      <c r="BR165">
        <v>0</v>
      </c>
      <c r="BS165">
        <v>0</v>
      </c>
      <c r="BT165">
        <v>882</v>
      </c>
      <c r="BU165">
        <v>0</v>
      </c>
      <c r="BV165">
        <v>0</v>
      </c>
      <c r="BW165">
        <v>1</v>
      </c>
      <c r="BX165">
        <v>0</v>
      </c>
      <c r="BY165">
        <v>1</v>
      </c>
      <c r="BZ165">
        <v>1</v>
      </c>
      <c r="CA165" t="s">
        <v>98</v>
      </c>
      <c r="CB165">
        <f t="shared" si="95"/>
        <v>4</v>
      </c>
      <c r="CC165">
        <v>4</v>
      </c>
      <c r="CD165" t="s">
        <v>107</v>
      </c>
      <c r="CE165">
        <v>0</v>
      </c>
      <c r="CF165" t="s">
        <v>83</v>
      </c>
      <c r="CG165" t="s">
        <v>83</v>
      </c>
      <c r="CH165">
        <f t="shared" si="96"/>
        <v>3</v>
      </c>
      <c r="CI165" t="s">
        <v>83</v>
      </c>
      <c r="CJ165" t="s">
        <v>83</v>
      </c>
      <c r="CK165">
        <f t="shared" si="97"/>
        <v>1</v>
      </c>
      <c r="CL165">
        <v>0</v>
      </c>
      <c r="CM165">
        <v>0</v>
      </c>
      <c r="CN165" t="s">
        <v>83</v>
      </c>
      <c r="CO165">
        <f t="shared" si="98"/>
        <v>1</v>
      </c>
      <c r="CP165" t="s">
        <v>83</v>
      </c>
      <c r="CQ165">
        <f t="shared" si="99"/>
        <v>1</v>
      </c>
      <c r="CR165" t="s">
        <v>105</v>
      </c>
      <c r="CS165">
        <f t="shared" si="100"/>
        <v>3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 t="s">
        <v>83</v>
      </c>
      <c r="DA165" t="s">
        <v>134</v>
      </c>
      <c r="DB165">
        <f t="shared" si="101"/>
        <v>3</v>
      </c>
      <c r="DC165" t="s">
        <v>83</v>
      </c>
      <c r="DD165">
        <v>0</v>
      </c>
      <c r="DE165">
        <v>4</v>
      </c>
      <c r="DF165">
        <v>2007</v>
      </c>
      <c r="DG165">
        <f t="shared" si="104"/>
        <v>16</v>
      </c>
      <c r="DH165" t="s">
        <v>110</v>
      </c>
      <c r="DI165">
        <f t="shared" si="102"/>
        <v>4</v>
      </c>
      <c r="DJ165" t="s">
        <v>111</v>
      </c>
      <c r="DK165">
        <f t="shared" si="103"/>
        <v>5</v>
      </c>
      <c r="DL165">
        <v>103200</v>
      </c>
    </row>
    <row r="166" spans="1:116" x14ac:dyDescent="0.35">
      <c r="A166">
        <v>165</v>
      </c>
      <c r="B166">
        <v>40</v>
      </c>
      <c r="C166" t="s">
        <v>142</v>
      </c>
      <c r="D166">
        <f t="shared" si="70"/>
        <v>2</v>
      </c>
      <c r="E166">
        <v>40</v>
      </c>
      <c r="F166">
        <v>5400</v>
      </c>
      <c r="G166" t="s">
        <v>82</v>
      </c>
      <c r="H166">
        <f t="shared" si="71"/>
        <v>2</v>
      </c>
      <c r="I166" t="s">
        <v>82</v>
      </c>
      <c r="J166">
        <f t="shared" si="72"/>
        <v>2</v>
      </c>
      <c r="K166" t="s">
        <v>84</v>
      </c>
      <c r="L166">
        <f t="shared" si="73"/>
        <v>1</v>
      </c>
      <c r="M166" t="s">
        <v>85</v>
      </c>
      <c r="N166">
        <f t="shared" si="74"/>
        <v>2</v>
      </c>
      <c r="O166" t="s">
        <v>86</v>
      </c>
      <c r="P166">
        <f t="shared" si="75"/>
        <v>4</v>
      </c>
      <c r="Q166" t="s">
        <v>122</v>
      </c>
      <c r="R166">
        <f t="shared" si="76"/>
        <v>2</v>
      </c>
      <c r="S166" t="s">
        <v>88</v>
      </c>
      <c r="T166">
        <f t="shared" si="77"/>
        <v>3</v>
      </c>
      <c r="U166" t="s">
        <v>143</v>
      </c>
      <c r="V166">
        <f t="shared" si="78"/>
        <v>9</v>
      </c>
      <c r="W166" t="s">
        <v>90</v>
      </c>
      <c r="X166">
        <f t="shared" si="79"/>
        <v>7</v>
      </c>
      <c r="Y166" t="s">
        <v>90</v>
      </c>
      <c r="Z166">
        <f t="shared" si="80"/>
        <v>7</v>
      </c>
      <c r="AA166" t="s">
        <v>91</v>
      </c>
      <c r="AB166">
        <f t="shared" si="81"/>
        <v>3</v>
      </c>
      <c r="AC166" t="s">
        <v>115</v>
      </c>
      <c r="AD166">
        <f t="shared" si="82"/>
        <v>4</v>
      </c>
      <c r="AE166">
        <v>6</v>
      </c>
      <c r="AF166">
        <v>7</v>
      </c>
      <c r="AG166">
        <v>1926</v>
      </c>
      <c r="AH166">
        <v>2004</v>
      </c>
      <c r="AI166" t="s">
        <v>93</v>
      </c>
      <c r="AJ166">
        <f t="shared" si="83"/>
        <v>5</v>
      </c>
      <c r="AK166" t="s">
        <v>94</v>
      </c>
      <c r="AL166">
        <f t="shared" si="84"/>
        <v>8</v>
      </c>
      <c r="AM166" t="s">
        <v>116</v>
      </c>
      <c r="AN166">
        <f t="shared" si="85"/>
        <v>10</v>
      </c>
      <c r="AO166" t="s">
        <v>116</v>
      </c>
      <c r="AP166" t="s">
        <v>117</v>
      </c>
      <c r="AQ166">
        <f t="shared" si="86"/>
        <v>2</v>
      </c>
      <c r="AR166">
        <v>0</v>
      </c>
      <c r="AS166" t="s">
        <v>98</v>
      </c>
      <c r="AT166">
        <f t="shared" si="87"/>
        <v>3</v>
      </c>
      <c r="AU166" t="s">
        <v>97</v>
      </c>
      <c r="AV166">
        <f t="shared" si="88"/>
        <v>4</v>
      </c>
      <c r="AW166" t="s">
        <v>126</v>
      </c>
      <c r="AX166">
        <f t="shared" si="89"/>
        <v>3</v>
      </c>
      <c r="AY166" t="s">
        <v>98</v>
      </c>
      <c r="AZ166">
        <f t="shared" si="90"/>
        <v>4</v>
      </c>
      <c r="BA166" t="s">
        <v>98</v>
      </c>
      <c r="BB166">
        <f t="shared" si="91"/>
        <v>4</v>
      </c>
      <c r="BC166" t="s">
        <v>121</v>
      </c>
      <c r="BD166" t="s">
        <v>172</v>
      </c>
      <c r="BE166">
        <f t="shared" si="92"/>
        <v>5</v>
      </c>
      <c r="BF166">
        <v>370</v>
      </c>
      <c r="BG166" t="s">
        <v>102</v>
      </c>
      <c r="BH166">
        <v>0</v>
      </c>
      <c r="BI166">
        <v>779</v>
      </c>
      <c r="BJ166">
        <v>1149</v>
      </c>
      <c r="BK166" t="s">
        <v>103</v>
      </c>
      <c r="BL166">
        <f t="shared" si="93"/>
        <v>6</v>
      </c>
      <c r="BM166" t="s">
        <v>97</v>
      </c>
      <c r="BN166" t="s">
        <v>105</v>
      </c>
      <c r="BO166" t="s">
        <v>164</v>
      </c>
      <c r="BP166">
        <f t="shared" si="94"/>
        <v>3</v>
      </c>
      <c r="BQ166">
        <v>1149</v>
      </c>
      <c r="BR166">
        <v>467</v>
      </c>
      <c r="BS166">
        <v>0</v>
      </c>
      <c r="BT166">
        <v>1616</v>
      </c>
      <c r="BU166">
        <v>0</v>
      </c>
      <c r="BV166">
        <v>0</v>
      </c>
      <c r="BW166">
        <v>2</v>
      </c>
      <c r="BX166">
        <v>0</v>
      </c>
      <c r="BY166">
        <v>3</v>
      </c>
      <c r="BZ166">
        <v>1</v>
      </c>
      <c r="CA166" t="s">
        <v>97</v>
      </c>
      <c r="CB166">
        <f t="shared" si="95"/>
        <v>5</v>
      </c>
      <c r="CC166">
        <v>5</v>
      </c>
      <c r="CD166" t="s">
        <v>107</v>
      </c>
      <c r="CE166">
        <v>0</v>
      </c>
      <c r="CF166" t="s">
        <v>83</v>
      </c>
      <c r="CG166" t="s">
        <v>127</v>
      </c>
      <c r="CH166">
        <f t="shared" si="96"/>
        <v>5</v>
      </c>
      <c r="CI166">
        <v>1926</v>
      </c>
      <c r="CJ166" t="s">
        <v>102</v>
      </c>
      <c r="CK166">
        <f t="shared" si="97"/>
        <v>2</v>
      </c>
      <c r="CL166">
        <v>1</v>
      </c>
      <c r="CM166">
        <v>216</v>
      </c>
      <c r="CN166" t="s">
        <v>98</v>
      </c>
      <c r="CO166">
        <f t="shared" si="98"/>
        <v>4</v>
      </c>
      <c r="CP166" t="s">
        <v>98</v>
      </c>
      <c r="CQ166">
        <f t="shared" si="99"/>
        <v>4</v>
      </c>
      <c r="CR166" t="s">
        <v>105</v>
      </c>
      <c r="CS166">
        <f t="shared" si="100"/>
        <v>3</v>
      </c>
      <c r="CT166">
        <v>0</v>
      </c>
      <c r="CU166">
        <v>0</v>
      </c>
      <c r="CV166">
        <v>183</v>
      </c>
      <c r="CW166">
        <v>0</v>
      </c>
      <c r="CX166">
        <v>0</v>
      </c>
      <c r="CY166">
        <v>0</v>
      </c>
      <c r="CZ166" t="s">
        <v>83</v>
      </c>
      <c r="DA166" t="s">
        <v>83</v>
      </c>
      <c r="DB166">
        <f t="shared" si="101"/>
        <v>5</v>
      </c>
      <c r="DC166" t="s">
        <v>83</v>
      </c>
      <c r="DD166">
        <v>0</v>
      </c>
      <c r="DE166">
        <v>10</v>
      </c>
      <c r="DF166">
        <v>2007</v>
      </c>
      <c r="DG166">
        <f t="shared" si="104"/>
        <v>16</v>
      </c>
      <c r="DH166" t="s">
        <v>110</v>
      </c>
      <c r="DI166">
        <f t="shared" si="102"/>
        <v>4</v>
      </c>
      <c r="DJ166" t="s">
        <v>111</v>
      </c>
      <c r="DK166">
        <f t="shared" si="103"/>
        <v>5</v>
      </c>
      <c r="DL166">
        <v>152000</v>
      </c>
    </row>
    <row r="167" spans="1:116" x14ac:dyDescent="0.35">
      <c r="A167">
        <v>166</v>
      </c>
      <c r="B167">
        <v>190</v>
      </c>
      <c r="C167" t="s">
        <v>81</v>
      </c>
      <c r="D167">
        <f t="shared" si="70"/>
        <v>4</v>
      </c>
      <c r="E167">
        <v>62</v>
      </c>
      <c r="F167">
        <v>10106</v>
      </c>
      <c r="G167" t="s">
        <v>82</v>
      </c>
      <c r="H167">
        <f t="shared" si="71"/>
        <v>2</v>
      </c>
      <c r="I167" t="s">
        <v>83</v>
      </c>
      <c r="J167" t="str">
        <f t="shared" si="72"/>
        <v/>
      </c>
      <c r="K167" t="s">
        <v>84</v>
      </c>
      <c r="L167">
        <f t="shared" si="73"/>
        <v>1</v>
      </c>
      <c r="M167" t="s">
        <v>85</v>
      </c>
      <c r="N167">
        <f t="shared" si="74"/>
        <v>2</v>
      </c>
      <c r="O167" t="s">
        <v>86</v>
      </c>
      <c r="P167">
        <f t="shared" si="75"/>
        <v>4</v>
      </c>
      <c r="Q167" t="s">
        <v>87</v>
      </c>
      <c r="R167">
        <f t="shared" si="76"/>
        <v>4</v>
      </c>
      <c r="S167" t="s">
        <v>88</v>
      </c>
      <c r="T167">
        <f t="shared" si="77"/>
        <v>3</v>
      </c>
      <c r="U167" t="s">
        <v>185</v>
      </c>
      <c r="V167">
        <f t="shared" si="78"/>
        <v>4</v>
      </c>
      <c r="W167" t="s">
        <v>90</v>
      </c>
      <c r="X167">
        <f t="shared" si="79"/>
        <v>7</v>
      </c>
      <c r="Y167" t="s">
        <v>90</v>
      </c>
      <c r="Z167">
        <f t="shared" si="80"/>
        <v>7</v>
      </c>
      <c r="AA167" t="s">
        <v>149</v>
      </c>
      <c r="AB167">
        <f t="shared" si="81"/>
        <v>1</v>
      </c>
      <c r="AC167" t="s">
        <v>132</v>
      </c>
      <c r="AD167">
        <f t="shared" si="82"/>
        <v>1</v>
      </c>
      <c r="AE167">
        <v>5</v>
      </c>
      <c r="AF167">
        <v>7</v>
      </c>
      <c r="AG167">
        <v>1940</v>
      </c>
      <c r="AH167">
        <v>1999</v>
      </c>
      <c r="AI167" t="s">
        <v>93</v>
      </c>
      <c r="AJ167">
        <f t="shared" si="83"/>
        <v>5</v>
      </c>
      <c r="AK167" t="s">
        <v>94</v>
      </c>
      <c r="AL167">
        <f t="shared" si="84"/>
        <v>8</v>
      </c>
      <c r="AM167" t="s">
        <v>124</v>
      </c>
      <c r="AN167">
        <f t="shared" si="85"/>
        <v>4</v>
      </c>
      <c r="AO167" t="s">
        <v>124</v>
      </c>
      <c r="AP167" t="s">
        <v>117</v>
      </c>
      <c r="AQ167">
        <f t="shared" si="86"/>
        <v>2</v>
      </c>
      <c r="AR167">
        <v>0</v>
      </c>
      <c r="AS167" t="s">
        <v>98</v>
      </c>
      <c r="AT167">
        <f t="shared" si="87"/>
        <v>3</v>
      </c>
      <c r="AU167" t="s">
        <v>97</v>
      </c>
      <c r="AV167">
        <f t="shared" si="88"/>
        <v>4</v>
      </c>
      <c r="AW167" t="s">
        <v>126</v>
      </c>
      <c r="AX167">
        <f t="shared" si="89"/>
        <v>3</v>
      </c>
      <c r="AY167" t="s">
        <v>98</v>
      </c>
      <c r="AZ167">
        <f t="shared" si="90"/>
        <v>4</v>
      </c>
      <c r="BA167" t="s">
        <v>98</v>
      </c>
      <c r="BB167">
        <f t="shared" si="91"/>
        <v>4</v>
      </c>
      <c r="BC167" t="s">
        <v>100</v>
      </c>
      <c r="BD167" t="s">
        <v>119</v>
      </c>
      <c r="BE167">
        <f t="shared" si="92"/>
        <v>4</v>
      </c>
      <c r="BF167">
        <v>351</v>
      </c>
      <c r="BG167" t="s">
        <v>153</v>
      </c>
      <c r="BH167">
        <v>181</v>
      </c>
      <c r="BI167">
        <v>112</v>
      </c>
      <c r="BJ167">
        <v>644</v>
      </c>
      <c r="BK167" t="s">
        <v>103</v>
      </c>
      <c r="BL167">
        <f t="shared" si="93"/>
        <v>6</v>
      </c>
      <c r="BM167" t="s">
        <v>97</v>
      </c>
      <c r="BN167" t="s">
        <v>105</v>
      </c>
      <c r="BO167" t="s">
        <v>106</v>
      </c>
      <c r="BP167">
        <f t="shared" si="94"/>
        <v>6</v>
      </c>
      <c r="BQ167">
        <v>808</v>
      </c>
      <c r="BR167">
        <v>547</v>
      </c>
      <c r="BS167">
        <v>0</v>
      </c>
      <c r="BT167">
        <v>1355</v>
      </c>
      <c r="BU167">
        <v>1</v>
      </c>
      <c r="BV167">
        <v>0</v>
      </c>
      <c r="BW167">
        <v>2</v>
      </c>
      <c r="BX167">
        <v>0</v>
      </c>
      <c r="BY167">
        <v>4</v>
      </c>
      <c r="BZ167">
        <v>2</v>
      </c>
      <c r="CA167" t="s">
        <v>98</v>
      </c>
      <c r="CB167">
        <f t="shared" si="95"/>
        <v>4</v>
      </c>
      <c r="CC167">
        <v>6</v>
      </c>
      <c r="CD167" t="s">
        <v>107</v>
      </c>
      <c r="CE167">
        <v>0</v>
      </c>
      <c r="CF167" t="s">
        <v>83</v>
      </c>
      <c r="CG167" t="s">
        <v>83</v>
      </c>
      <c r="CH167">
        <f t="shared" si="96"/>
        <v>3</v>
      </c>
      <c r="CI167" t="s">
        <v>83</v>
      </c>
      <c r="CJ167" t="s">
        <v>83</v>
      </c>
      <c r="CK167">
        <f t="shared" si="97"/>
        <v>1</v>
      </c>
      <c r="CL167">
        <v>0</v>
      </c>
      <c r="CM167">
        <v>0</v>
      </c>
      <c r="CN167" t="s">
        <v>83</v>
      </c>
      <c r="CO167">
        <f t="shared" si="98"/>
        <v>1</v>
      </c>
      <c r="CP167" t="s">
        <v>83</v>
      </c>
      <c r="CQ167">
        <f t="shared" si="99"/>
        <v>1</v>
      </c>
      <c r="CR167" t="s">
        <v>105</v>
      </c>
      <c r="CS167">
        <f t="shared" si="100"/>
        <v>3</v>
      </c>
      <c r="CT167">
        <v>140</v>
      </c>
      <c r="CU167">
        <v>0</v>
      </c>
      <c r="CV167">
        <v>0</v>
      </c>
      <c r="CW167">
        <v>0</v>
      </c>
      <c r="CX167">
        <v>0</v>
      </c>
      <c r="CY167">
        <v>0</v>
      </c>
      <c r="CZ167" t="s">
        <v>83</v>
      </c>
      <c r="DA167" t="s">
        <v>83</v>
      </c>
      <c r="DB167">
        <f t="shared" si="101"/>
        <v>5</v>
      </c>
      <c r="DC167" t="s">
        <v>83</v>
      </c>
      <c r="DD167">
        <v>0</v>
      </c>
      <c r="DE167">
        <v>9</v>
      </c>
      <c r="DF167">
        <v>2008</v>
      </c>
      <c r="DG167">
        <f t="shared" si="104"/>
        <v>15</v>
      </c>
      <c r="DH167" t="s">
        <v>110</v>
      </c>
      <c r="DI167">
        <f t="shared" si="102"/>
        <v>4</v>
      </c>
      <c r="DJ167" t="s">
        <v>111</v>
      </c>
      <c r="DK167">
        <f t="shared" si="103"/>
        <v>5</v>
      </c>
      <c r="DL167">
        <v>127500</v>
      </c>
    </row>
    <row r="168" spans="1:116" x14ac:dyDescent="0.35">
      <c r="A168">
        <v>167</v>
      </c>
      <c r="B168">
        <v>20</v>
      </c>
      <c r="C168" t="s">
        <v>81</v>
      </c>
      <c r="D168">
        <f t="shared" si="70"/>
        <v>4</v>
      </c>
      <c r="E168" t="s">
        <v>83</v>
      </c>
      <c r="F168">
        <v>10708</v>
      </c>
      <c r="G168" t="s">
        <v>82</v>
      </c>
      <c r="H168">
        <f t="shared" si="71"/>
        <v>2</v>
      </c>
      <c r="I168" t="s">
        <v>83</v>
      </c>
      <c r="J168" t="str">
        <f t="shared" si="72"/>
        <v/>
      </c>
      <c r="K168" t="s">
        <v>120</v>
      </c>
      <c r="L168">
        <f t="shared" si="73"/>
        <v>2</v>
      </c>
      <c r="M168" t="s">
        <v>85</v>
      </c>
      <c r="N168">
        <f t="shared" si="74"/>
        <v>2</v>
      </c>
      <c r="O168" t="s">
        <v>86</v>
      </c>
      <c r="P168">
        <f t="shared" si="75"/>
        <v>4</v>
      </c>
      <c r="Q168" t="s">
        <v>87</v>
      </c>
      <c r="R168">
        <f t="shared" si="76"/>
        <v>4</v>
      </c>
      <c r="S168" t="s">
        <v>88</v>
      </c>
      <c r="T168">
        <f t="shared" si="77"/>
        <v>3</v>
      </c>
      <c r="U168" t="s">
        <v>205</v>
      </c>
      <c r="V168">
        <f t="shared" si="78"/>
        <v>1</v>
      </c>
      <c r="W168" t="s">
        <v>90</v>
      </c>
      <c r="X168">
        <f t="shared" si="79"/>
        <v>7</v>
      </c>
      <c r="Y168" t="s">
        <v>90</v>
      </c>
      <c r="Z168">
        <f t="shared" si="80"/>
        <v>7</v>
      </c>
      <c r="AA168" t="s">
        <v>91</v>
      </c>
      <c r="AB168">
        <f t="shared" si="81"/>
        <v>3</v>
      </c>
      <c r="AC168" t="s">
        <v>115</v>
      </c>
      <c r="AD168">
        <f t="shared" si="82"/>
        <v>4</v>
      </c>
      <c r="AE168">
        <v>5</v>
      </c>
      <c r="AF168">
        <v>5</v>
      </c>
      <c r="AG168">
        <v>1955</v>
      </c>
      <c r="AH168">
        <v>1993</v>
      </c>
      <c r="AI168" t="s">
        <v>152</v>
      </c>
      <c r="AJ168">
        <f t="shared" si="83"/>
        <v>6</v>
      </c>
      <c r="AK168" t="s">
        <v>94</v>
      </c>
      <c r="AL168">
        <f t="shared" si="84"/>
        <v>8</v>
      </c>
      <c r="AM168" t="s">
        <v>124</v>
      </c>
      <c r="AN168">
        <f t="shared" si="85"/>
        <v>4</v>
      </c>
      <c r="AO168" t="s">
        <v>124</v>
      </c>
      <c r="AP168" t="s">
        <v>117</v>
      </c>
      <c r="AQ168">
        <f t="shared" si="86"/>
        <v>2</v>
      </c>
      <c r="AR168">
        <v>0</v>
      </c>
      <c r="AS168" t="s">
        <v>97</v>
      </c>
      <c r="AT168">
        <f t="shared" si="87"/>
        <v>4</v>
      </c>
      <c r="AU168" t="s">
        <v>98</v>
      </c>
      <c r="AV168">
        <f t="shared" si="88"/>
        <v>3</v>
      </c>
      <c r="AW168" t="s">
        <v>118</v>
      </c>
      <c r="AX168">
        <f t="shared" si="89"/>
        <v>2</v>
      </c>
      <c r="AY168" t="s">
        <v>98</v>
      </c>
      <c r="AZ168">
        <f t="shared" si="90"/>
        <v>4</v>
      </c>
      <c r="BA168" t="s">
        <v>98</v>
      </c>
      <c r="BB168">
        <f t="shared" si="91"/>
        <v>4</v>
      </c>
      <c r="BC168" t="s">
        <v>100</v>
      </c>
      <c r="BD168" t="s">
        <v>172</v>
      </c>
      <c r="BE168">
        <f t="shared" si="92"/>
        <v>5</v>
      </c>
      <c r="BF168">
        <v>379</v>
      </c>
      <c r="BG168" t="s">
        <v>141</v>
      </c>
      <c r="BH168">
        <v>768</v>
      </c>
      <c r="BI168">
        <v>470</v>
      </c>
      <c r="BJ168">
        <v>1617</v>
      </c>
      <c r="BK168" t="s">
        <v>103</v>
      </c>
      <c r="BL168">
        <f t="shared" si="93"/>
        <v>6</v>
      </c>
      <c r="BM168" t="s">
        <v>104</v>
      </c>
      <c r="BN168" t="s">
        <v>105</v>
      </c>
      <c r="BO168" t="s">
        <v>164</v>
      </c>
      <c r="BP168">
        <f t="shared" si="94"/>
        <v>3</v>
      </c>
      <c r="BQ168">
        <v>1867</v>
      </c>
      <c r="BR168">
        <v>0</v>
      </c>
      <c r="BS168">
        <v>0</v>
      </c>
      <c r="BT168">
        <v>1867</v>
      </c>
      <c r="BU168">
        <v>1</v>
      </c>
      <c r="BV168">
        <v>0</v>
      </c>
      <c r="BW168">
        <v>1</v>
      </c>
      <c r="BX168">
        <v>0</v>
      </c>
      <c r="BY168">
        <v>2</v>
      </c>
      <c r="BZ168">
        <v>1</v>
      </c>
      <c r="CA168" t="s">
        <v>98</v>
      </c>
      <c r="CB168">
        <f t="shared" si="95"/>
        <v>4</v>
      </c>
      <c r="CC168">
        <v>7</v>
      </c>
      <c r="CD168" t="s">
        <v>107</v>
      </c>
      <c r="CE168">
        <v>3</v>
      </c>
      <c r="CF168" t="s">
        <v>97</v>
      </c>
      <c r="CG168" t="s">
        <v>108</v>
      </c>
      <c r="CH168">
        <f t="shared" si="96"/>
        <v>6</v>
      </c>
      <c r="CI168">
        <v>1955</v>
      </c>
      <c r="CJ168" t="s">
        <v>157</v>
      </c>
      <c r="CK168">
        <f t="shared" si="97"/>
        <v>4</v>
      </c>
      <c r="CL168">
        <v>1</v>
      </c>
      <c r="CM168">
        <v>303</v>
      </c>
      <c r="CN168" t="s">
        <v>98</v>
      </c>
      <c r="CO168">
        <f t="shared" si="98"/>
        <v>4</v>
      </c>
      <c r="CP168" t="s">
        <v>98</v>
      </c>
      <c r="CQ168">
        <f t="shared" si="99"/>
        <v>4</v>
      </c>
      <c r="CR168" t="s">
        <v>105</v>
      </c>
      <c r="CS168">
        <f t="shared" si="100"/>
        <v>3</v>
      </c>
      <c r="CT168">
        <v>476</v>
      </c>
      <c r="CU168">
        <v>0</v>
      </c>
      <c r="CV168">
        <v>0</v>
      </c>
      <c r="CW168">
        <v>0</v>
      </c>
      <c r="CX168">
        <v>142</v>
      </c>
      <c r="CY168">
        <v>0</v>
      </c>
      <c r="CZ168" t="s">
        <v>83</v>
      </c>
      <c r="DA168" t="s">
        <v>163</v>
      </c>
      <c r="DB168">
        <f t="shared" si="101"/>
        <v>2</v>
      </c>
      <c r="DC168" t="s">
        <v>83</v>
      </c>
      <c r="DD168">
        <v>0</v>
      </c>
      <c r="DE168">
        <v>11</v>
      </c>
      <c r="DF168">
        <v>2009</v>
      </c>
      <c r="DG168">
        <f t="shared" si="104"/>
        <v>14</v>
      </c>
      <c r="DH168" t="s">
        <v>173</v>
      </c>
      <c r="DI168">
        <f t="shared" si="102"/>
        <v>3</v>
      </c>
      <c r="DJ168" t="s">
        <v>111</v>
      </c>
      <c r="DK168">
        <f t="shared" si="103"/>
        <v>5</v>
      </c>
      <c r="DL168">
        <v>190000</v>
      </c>
    </row>
    <row r="169" spans="1:116" x14ac:dyDescent="0.35">
      <c r="A169">
        <v>168</v>
      </c>
      <c r="B169">
        <v>60</v>
      </c>
      <c r="C169" t="s">
        <v>81</v>
      </c>
      <c r="D169">
        <f t="shared" si="70"/>
        <v>4</v>
      </c>
      <c r="E169">
        <v>86</v>
      </c>
      <c r="F169">
        <v>10562</v>
      </c>
      <c r="G169" t="s">
        <v>82</v>
      </c>
      <c r="H169">
        <f t="shared" si="71"/>
        <v>2</v>
      </c>
      <c r="I169" t="s">
        <v>83</v>
      </c>
      <c r="J169" t="str">
        <f t="shared" si="72"/>
        <v/>
      </c>
      <c r="K169" t="s">
        <v>84</v>
      </c>
      <c r="L169">
        <f t="shared" si="73"/>
        <v>1</v>
      </c>
      <c r="M169" t="s">
        <v>85</v>
      </c>
      <c r="N169">
        <f t="shared" si="74"/>
        <v>2</v>
      </c>
      <c r="O169" t="s">
        <v>86</v>
      </c>
      <c r="P169">
        <f t="shared" si="75"/>
        <v>4</v>
      </c>
      <c r="Q169" t="s">
        <v>87</v>
      </c>
      <c r="R169">
        <f t="shared" si="76"/>
        <v>4</v>
      </c>
      <c r="S169" t="s">
        <v>88</v>
      </c>
      <c r="T169">
        <f t="shared" si="77"/>
        <v>3</v>
      </c>
      <c r="U169" t="s">
        <v>154</v>
      </c>
      <c r="V169">
        <f t="shared" si="78"/>
        <v>19</v>
      </c>
      <c r="W169" t="s">
        <v>90</v>
      </c>
      <c r="X169">
        <f t="shared" si="79"/>
        <v>7</v>
      </c>
      <c r="Y169" t="s">
        <v>90</v>
      </c>
      <c r="Z169">
        <f t="shared" si="80"/>
        <v>7</v>
      </c>
      <c r="AA169" t="s">
        <v>91</v>
      </c>
      <c r="AB169">
        <f t="shared" si="81"/>
        <v>3</v>
      </c>
      <c r="AC169" t="s">
        <v>92</v>
      </c>
      <c r="AD169">
        <f t="shared" si="82"/>
        <v>8</v>
      </c>
      <c r="AE169">
        <v>8</v>
      </c>
      <c r="AF169">
        <v>5</v>
      </c>
      <c r="AG169">
        <v>2007</v>
      </c>
      <c r="AH169">
        <v>2007</v>
      </c>
      <c r="AI169" t="s">
        <v>93</v>
      </c>
      <c r="AJ169">
        <f t="shared" si="83"/>
        <v>5</v>
      </c>
      <c r="AK169" t="s">
        <v>94</v>
      </c>
      <c r="AL169">
        <f t="shared" si="84"/>
        <v>8</v>
      </c>
      <c r="AM169" t="s">
        <v>95</v>
      </c>
      <c r="AN169">
        <f t="shared" si="85"/>
        <v>14</v>
      </c>
      <c r="AO169" t="s">
        <v>95</v>
      </c>
      <c r="AP169" t="s">
        <v>137</v>
      </c>
      <c r="AQ169">
        <f t="shared" si="86"/>
        <v>5</v>
      </c>
      <c r="AR169">
        <v>300</v>
      </c>
      <c r="AS169" t="s">
        <v>97</v>
      </c>
      <c r="AT169">
        <f t="shared" si="87"/>
        <v>4</v>
      </c>
      <c r="AU169" t="s">
        <v>98</v>
      </c>
      <c r="AV169">
        <f t="shared" si="88"/>
        <v>3</v>
      </c>
      <c r="AW169" t="s">
        <v>99</v>
      </c>
      <c r="AX169">
        <f t="shared" si="89"/>
        <v>6</v>
      </c>
      <c r="AY169" t="s">
        <v>104</v>
      </c>
      <c r="AZ169">
        <f t="shared" si="90"/>
        <v>6</v>
      </c>
      <c r="BA169" t="s">
        <v>98</v>
      </c>
      <c r="BB169">
        <f t="shared" si="91"/>
        <v>4</v>
      </c>
      <c r="BC169" t="s">
        <v>100</v>
      </c>
      <c r="BD169" t="s">
        <v>101</v>
      </c>
      <c r="BE169">
        <f t="shared" si="92"/>
        <v>7</v>
      </c>
      <c r="BF169">
        <v>1288</v>
      </c>
      <c r="BG169" t="s">
        <v>102</v>
      </c>
      <c r="BH169">
        <v>0</v>
      </c>
      <c r="BI169">
        <v>294</v>
      </c>
      <c r="BJ169">
        <v>1582</v>
      </c>
      <c r="BK169" t="s">
        <v>103</v>
      </c>
      <c r="BL169">
        <f t="shared" si="93"/>
        <v>6</v>
      </c>
      <c r="BM169" t="s">
        <v>104</v>
      </c>
      <c r="BN169" t="s">
        <v>105</v>
      </c>
      <c r="BO169" t="s">
        <v>106</v>
      </c>
      <c r="BP169">
        <f t="shared" si="94"/>
        <v>6</v>
      </c>
      <c r="BQ169">
        <v>1610</v>
      </c>
      <c r="BR169">
        <v>551</v>
      </c>
      <c r="BS169">
        <v>0</v>
      </c>
      <c r="BT169">
        <v>2161</v>
      </c>
      <c r="BU169">
        <v>1</v>
      </c>
      <c r="BV169">
        <v>0</v>
      </c>
      <c r="BW169">
        <v>1</v>
      </c>
      <c r="BX169">
        <v>1</v>
      </c>
      <c r="BY169">
        <v>3</v>
      </c>
      <c r="BZ169">
        <v>1</v>
      </c>
      <c r="CA169" t="s">
        <v>104</v>
      </c>
      <c r="CB169">
        <f t="shared" si="95"/>
        <v>6</v>
      </c>
      <c r="CC169">
        <v>8</v>
      </c>
      <c r="CD169" t="s">
        <v>107</v>
      </c>
      <c r="CE169">
        <v>1</v>
      </c>
      <c r="CF169" t="s">
        <v>97</v>
      </c>
      <c r="CG169" t="s">
        <v>108</v>
      </c>
      <c r="CH169">
        <f t="shared" si="96"/>
        <v>6</v>
      </c>
      <c r="CI169">
        <v>2007</v>
      </c>
      <c r="CJ169" t="s">
        <v>157</v>
      </c>
      <c r="CK169">
        <f t="shared" si="97"/>
        <v>4</v>
      </c>
      <c r="CL169">
        <v>3</v>
      </c>
      <c r="CM169">
        <v>789</v>
      </c>
      <c r="CN169" t="s">
        <v>98</v>
      </c>
      <c r="CO169">
        <f t="shared" si="98"/>
        <v>4</v>
      </c>
      <c r="CP169" t="s">
        <v>98</v>
      </c>
      <c r="CQ169">
        <f t="shared" si="99"/>
        <v>4</v>
      </c>
      <c r="CR169" t="s">
        <v>105</v>
      </c>
      <c r="CS169">
        <f t="shared" si="100"/>
        <v>3</v>
      </c>
      <c r="CT169">
        <v>178</v>
      </c>
      <c r="CU169">
        <v>120</v>
      </c>
      <c r="CV169">
        <v>0</v>
      </c>
      <c r="CW169">
        <v>0</v>
      </c>
      <c r="CX169">
        <v>0</v>
      </c>
      <c r="CY169">
        <v>0</v>
      </c>
      <c r="CZ169" t="s">
        <v>83</v>
      </c>
      <c r="DA169" t="s">
        <v>83</v>
      </c>
      <c r="DB169">
        <f t="shared" si="101"/>
        <v>5</v>
      </c>
      <c r="DC169" t="s">
        <v>83</v>
      </c>
      <c r="DD169">
        <v>0</v>
      </c>
      <c r="DE169">
        <v>11</v>
      </c>
      <c r="DF169">
        <v>2007</v>
      </c>
      <c r="DG169">
        <f t="shared" si="104"/>
        <v>16</v>
      </c>
      <c r="DH169" t="s">
        <v>158</v>
      </c>
      <c r="DI169">
        <f t="shared" si="102"/>
        <v>8</v>
      </c>
      <c r="DJ169" t="s">
        <v>159</v>
      </c>
      <c r="DK169">
        <f t="shared" si="103"/>
        <v>6</v>
      </c>
      <c r="DL169">
        <v>325624</v>
      </c>
    </row>
    <row r="170" spans="1:116" x14ac:dyDescent="0.35">
      <c r="A170">
        <v>169</v>
      </c>
      <c r="B170">
        <v>60</v>
      </c>
      <c r="C170" t="s">
        <v>81</v>
      </c>
      <c r="D170">
        <f t="shared" si="70"/>
        <v>4</v>
      </c>
      <c r="E170">
        <v>62</v>
      </c>
      <c r="F170">
        <v>8244</v>
      </c>
      <c r="G170" t="s">
        <v>82</v>
      </c>
      <c r="H170">
        <f t="shared" si="71"/>
        <v>2</v>
      </c>
      <c r="I170" t="s">
        <v>83</v>
      </c>
      <c r="J170" t="str">
        <f t="shared" si="72"/>
        <v/>
      </c>
      <c r="K170" t="s">
        <v>120</v>
      </c>
      <c r="L170">
        <f t="shared" si="73"/>
        <v>2</v>
      </c>
      <c r="M170" t="s">
        <v>85</v>
      </c>
      <c r="N170">
        <f t="shared" si="74"/>
        <v>2</v>
      </c>
      <c r="O170" t="s">
        <v>86</v>
      </c>
      <c r="P170">
        <f t="shared" si="75"/>
        <v>4</v>
      </c>
      <c r="Q170" t="s">
        <v>87</v>
      </c>
      <c r="R170">
        <f t="shared" si="76"/>
        <v>4</v>
      </c>
      <c r="S170" t="s">
        <v>88</v>
      </c>
      <c r="T170">
        <f t="shared" si="77"/>
        <v>3</v>
      </c>
      <c r="U170" t="s">
        <v>193</v>
      </c>
      <c r="V170">
        <f t="shared" si="78"/>
        <v>11</v>
      </c>
      <c r="W170" t="s">
        <v>90</v>
      </c>
      <c r="X170">
        <f t="shared" si="79"/>
        <v>7</v>
      </c>
      <c r="Y170" t="s">
        <v>90</v>
      </c>
      <c r="Z170">
        <f t="shared" si="80"/>
        <v>7</v>
      </c>
      <c r="AA170" t="s">
        <v>91</v>
      </c>
      <c r="AB170">
        <f t="shared" si="81"/>
        <v>3</v>
      </c>
      <c r="AC170" t="s">
        <v>92</v>
      </c>
      <c r="AD170">
        <f t="shared" si="82"/>
        <v>8</v>
      </c>
      <c r="AE170">
        <v>7</v>
      </c>
      <c r="AF170">
        <v>5</v>
      </c>
      <c r="AG170">
        <v>2004</v>
      </c>
      <c r="AH170">
        <v>2004</v>
      </c>
      <c r="AI170" t="s">
        <v>93</v>
      </c>
      <c r="AJ170">
        <f t="shared" si="83"/>
        <v>5</v>
      </c>
      <c r="AK170" t="s">
        <v>94</v>
      </c>
      <c r="AL170">
        <f t="shared" si="84"/>
        <v>8</v>
      </c>
      <c r="AM170" t="s">
        <v>95</v>
      </c>
      <c r="AN170">
        <f t="shared" si="85"/>
        <v>14</v>
      </c>
      <c r="AO170" t="s">
        <v>95</v>
      </c>
      <c r="AP170" t="s">
        <v>117</v>
      </c>
      <c r="AQ170">
        <f t="shared" si="86"/>
        <v>2</v>
      </c>
      <c r="AR170">
        <v>0</v>
      </c>
      <c r="AS170" t="s">
        <v>97</v>
      </c>
      <c r="AT170">
        <f t="shared" si="87"/>
        <v>4</v>
      </c>
      <c r="AU170" t="s">
        <v>98</v>
      </c>
      <c r="AV170">
        <f t="shared" si="88"/>
        <v>3</v>
      </c>
      <c r="AW170" t="s">
        <v>99</v>
      </c>
      <c r="AX170">
        <f t="shared" si="89"/>
        <v>6</v>
      </c>
      <c r="AY170" t="s">
        <v>97</v>
      </c>
      <c r="AZ170">
        <f t="shared" si="90"/>
        <v>5</v>
      </c>
      <c r="BA170" t="s">
        <v>98</v>
      </c>
      <c r="BB170">
        <f t="shared" si="91"/>
        <v>4</v>
      </c>
      <c r="BC170" t="s">
        <v>100</v>
      </c>
      <c r="BD170" t="s">
        <v>102</v>
      </c>
      <c r="BE170">
        <f t="shared" si="92"/>
        <v>6</v>
      </c>
      <c r="BF170">
        <v>0</v>
      </c>
      <c r="BG170" t="s">
        <v>102</v>
      </c>
      <c r="BH170">
        <v>0</v>
      </c>
      <c r="BI170">
        <v>840</v>
      </c>
      <c r="BJ170">
        <v>840</v>
      </c>
      <c r="BK170" t="s">
        <v>103</v>
      </c>
      <c r="BL170">
        <f t="shared" si="93"/>
        <v>6</v>
      </c>
      <c r="BM170" t="s">
        <v>104</v>
      </c>
      <c r="BN170" t="s">
        <v>105</v>
      </c>
      <c r="BO170" t="s">
        <v>106</v>
      </c>
      <c r="BP170">
        <f t="shared" si="94"/>
        <v>6</v>
      </c>
      <c r="BQ170">
        <v>840</v>
      </c>
      <c r="BR170">
        <v>880</v>
      </c>
      <c r="BS170">
        <v>0</v>
      </c>
      <c r="BT170">
        <v>1720</v>
      </c>
      <c r="BU170">
        <v>0</v>
      </c>
      <c r="BV170">
        <v>0</v>
      </c>
      <c r="BW170">
        <v>2</v>
      </c>
      <c r="BX170">
        <v>1</v>
      </c>
      <c r="BY170">
        <v>3</v>
      </c>
      <c r="BZ170">
        <v>1</v>
      </c>
      <c r="CA170" t="s">
        <v>97</v>
      </c>
      <c r="CB170">
        <f t="shared" si="95"/>
        <v>5</v>
      </c>
      <c r="CC170">
        <v>7</v>
      </c>
      <c r="CD170" t="s">
        <v>107</v>
      </c>
      <c r="CE170">
        <v>1</v>
      </c>
      <c r="CF170" t="s">
        <v>97</v>
      </c>
      <c r="CG170" t="s">
        <v>108</v>
      </c>
      <c r="CH170">
        <f t="shared" si="96"/>
        <v>6</v>
      </c>
      <c r="CI170">
        <v>2004</v>
      </c>
      <c r="CJ170" t="s">
        <v>157</v>
      </c>
      <c r="CK170">
        <f t="shared" si="97"/>
        <v>4</v>
      </c>
      <c r="CL170">
        <v>2</v>
      </c>
      <c r="CM170">
        <v>440</v>
      </c>
      <c r="CN170" t="s">
        <v>98</v>
      </c>
      <c r="CO170">
        <f t="shared" si="98"/>
        <v>4</v>
      </c>
      <c r="CP170" t="s">
        <v>98</v>
      </c>
      <c r="CQ170">
        <f t="shared" si="99"/>
        <v>4</v>
      </c>
      <c r="CR170" t="s">
        <v>105</v>
      </c>
      <c r="CS170">
        <f t="shared" si="100"/>
        <v>3</v>
      </c>
      <c r="CT170">
        <v>100</v>
      </c>
      <c r="CU170">
        <v>48</v>
      </c>
      <c r="CV170">
        <v>0</v>
      </c>
      <c r="CW170">
        <v>0</v>
      </c>
      <c r="CX170">
        <v>0</v>
      </c>
      <c r="CY170">
        <v>0</v>
      </c>
      <c r="CZ170" t="s">
        <v>83</v>
      </c>
      <c r="DA170" t="s">
        <v>83</v>
      </c>
      <c r="DB170">
        <f t="shared" si="101"/>
        <v>5</v>
      </c>
      <c r="DC170" t="s">
        <v>83</v>
      </c>
      <c r="DD170">
        <v>0</v>
      </c>
      <c r="DE170">
        <v>5</v>
      </c>
      <c r="DF170">
        <v>2007</v>
      </c>
      <c r="DG170">
        <f t="shared" si="104"/>
        <v>16</v>
      </c>
      <c r="DH170" t="s">
        <v>110</v>
      </c>
      <c r="DI170">
        <f t="shared" si="102"/>
        <v>4</v>
      </c>
      <c r="DJ170" t="s">
        <v>111</v>
      </c>
      <c r="DK170">
        <f t="shared" si="103"/>
        <v>5</v>
      </c>
      <c r="DL170">
        <v>183500</v>
      </c>
    </row>
    <row r="171" spans="1:116" x14ac:dyDescent="0.35">
      <c r="A171">
        <v>170</v>
      </c>
      <c r="B171">
        <v>20</v>
      </c>
      <c r="C171" t="s">
        <v>81</v>
      </c>
      <c r="D171">
        <f t="shared" si="70"/>
        <v>4</v>
      </c>
      <c r="E171" t="s">
        <v>83</v>
      </c>
      <c r="F171">
        <v>16669</v>
      </c>
      <c r="G171" t="s">
        <v>82</v>
      </c>
      <c r="H171">
        <f t="shared" si="71"/>
        <v>2</v>
      </c>
      <c r="I171" t="s">
        <v>83</v>
      </c>
      <c r="J171" t="str">
        <f t="shared" si="72"/>
        <v/>
      </c>
      <c r="K171" t="s">
        <v>120</v>
      </c>
      <c r="L171">
        <f t="shared" si="73"/>
        <v>2</v>
      </c>
      <c r="M171" t="s">
        <v>85</v>
      </c>
      <c r="N171">
        <f t="shared" si="74"/>
        <v>2</v>
      </c>
      <c r="O171" t="s">
        <v>86</v>
      </c>
      <c r="P171">
        <f t="shared" si="75"/>
        <v>4</v>
      </c>
      <c r="Q171" t="s">
        <v>122</v>
      </c>
      <c r="R171">
        <f t="shared" si="76"/>
        <v>2</v>
      </c>
      <c r="S171" t="s">
        <v>88</v>
      </c>
      <c r="T171">
        <f t="shared" si="77"/>
        <v>3</v>
      </c>
      <c r="U171" t="s">
        <v>189</v>
      </c>
      <c r="V171">
        <f t="shared" si="78"/>
        <v>2</v>
      </c>
      <c r="W171" t="s">
        <v>90</v>
      </c>
      <c r="X171">
        <f t="shared" si="79"/>
        <v>7</v>
      </c>
      <c r="Y171" t="s">
        <v>90</v>
      </c>
      <c r="Z171">
        <f t="shared" si="80"/>
        <v>7</v>
      </c>
      <c r="AA171" t="s">
        <v>91</v>
      </c>
      <c r="AB171">
        <f t="shared" si="81"/>
        <v>3</v>
      </c>
      <c r="AC171" t="s">
        <v>115</v>
      </c>
      <c r="AD171">
        <f t="shared" si="82"/>
        <v>4</v>
      </c>
      <c r="AE171">
        <v>8</v>
      </c>
      <c r="AF171">
        <v>6</v>
      </c>
      <c r="AG171">
        <v>1981</v>
      </c>
      <c r="AH171">
        <v>1981</v>
      </c>
      <c r="AI171" t="s">
        <v>152</v>
      </c>
      <c r="AJ171">
        <f t="shared" si="83"/>
        <v>6</v>
      </c>
      <c r="AK171" t="s">
        <v>223</v>
      </c>
      <c r="AL171">
        <f t="shared" si="84"/>
        <v>7</v>
      </c>
      <c r="AM171" t="s">
        <v>161</v>
      </c>
      <c r="AN171">
        <f t="shared" si="85"/>
        <v>3</v>
      </c>
      <c r="AO171" t="s">
        <v>161</v>
      </c>
      <c r="AP171" t="s">
        <v>96</v>
      </c>
      <c r="AQ171">
        <f t="shared" si="86"/>
        <v>4</v>
      </c>
      <c r="AR171">
        <v>653</v>
      </c>
      <c r="AS171" t="s">
        <v>97</v>
      </c>
      <c r="AT171">
        <f t="shared" si="87"/>
        <v>4</v>
      </c>
      <c r="AU171" t="s">
        <v>98</v>
      </c>
      <c r="AV171">
        <f t="shared" si="88"/>
        <v>3</v>
      </c>
      <c r="AW171" t="s">
        <v>118</v>
      </c>
      <c r="AX171">
        <f t="shared" si="89"/>
        <v>2</v>
      </c>
      <c r="AY171" t="s">
        <v>97</v>
      </c>
      <c r="AZ171">
        <f t="shared" si="90"/>
        <v>5</v>
      </c>
      <c r="BA171" t="s">
        <v>98</v>
      </c>
      <c r="BB171">
        <f t="shared" si="91"/>
        <v>4</v>
      </c>
      <c r="BC171" t="s">
        <v>100</v>
      </c>
      <c r="BD171" t="s">
        <v>102</v>
      </c>
      <c r="BE171">
        <f t="shared" si="92"/>
        <v>6</v>
      </c>
      <c r="BF171">
        <v>0</v>
      </c>
      <c r="BG171" t="s">
        <v>102</v>
      </c>
      <c r="BH171">
        <v>0</v>
      </c>
      <c r="BI171">
        <v>1686</v>
      </c>
      <c r="BJ171">
        <v>1686</v>
      </c>
      <c r="BK171" t="s">
        <v>103</v>
      </c>
      <c r="BL171">
        <f t="shared" si="93"/>
        <v>6</v>
      </c>
      <c r="BM171" t="s">
        <v>98</v>
      </c>
      <c r="BN171" t="s">
        <v>105</v>
      </c>
      <c r="BO171" t="s">
        <v>106</v>
      </c>
      <c r="BP171">
        <f t="shared" si="94"/>
        <v>6</v>
      </c>
      <c r="BQ171">
        <v>1707</v>
      </c>
      <c r="BR171">
        <v>0</v>
      </c>
      <c r="BS171">
        <v>0</v>
      </c>
      <c r="BT171">
        <v>1707</v>
      </c>
      <c r="BU171">
        <v>0</v>
      </c>
      <c r="BV171">
        <v>0</v>
      </c>
      <c r="BW171">
        <v>2</v>
      </c>
      <c r="BX171">
        <v>1</v>
      </c>
      <c r="BY171">
        <v>2</v>
      </c>
      <c r="BZ171">
        <v>1</v>
      </c>
      <c r="CA171" t="s">
        <v>98</v>
      </c>
      <c r="CB171">
        <f t="shared" si="95"/>
        <v>4</v>
      </c>
      <c r="CC171">
        <v>6</v>
      </c>
      <c r="CD171" t="s">
        <v>107</v>
      </c>
      <c r="CE171">
        <v>1</v>
      </c>
      <c r="CF171" t="s">
        <v>98</v>
      </c>
      <c r="CG171" t="s">
        <v>108</v>
      </c>
      <c r="CH171">
        <f t="shared" si="96"/>
        <v>6</v>
      </c>
      <c r="CI171">
        <v>1981</v>
      </c>
      <c r="CJ171" t="s">
        <v>109</v>
      </c>
      <c r="CK171">
        <f t="shared" si="97"/>
        <v>3</v>
      </c>
      <c r="CL171">
        <v>2</v>
      </c>
      <c r="CM171">
        <v>511</v>
      </c>
      <c r="CN171" t="s">
        <v>98</v>
      </c>
      <c r="CO171">
        <f t="shared" si="98"/>
        <v>4</v>
      </c>
      <c r="CP171" t="s">
        <v>98</v>
      </c>
      <c r="CQ171">
        <f t="shared" si="99"/>
        <v>4</v>
      </c>
      <c r="CR171" t="s">
        <v>105</v>
      </c>
      <c r="CS171">
        <f t="shared" si="100"/>
        <v>3</v>
      </c>
      <c r="CT171">
        <v>574</v>
      </c>
      <c r="CU171">
        <v>64</v>
      </c>
      <c r="CV171">
        <v>0</v>
      </c>
      <c r="CW171">
        <v>0</v>
      </c>
      <c r="CX171">
        <v>0</v>
      </c>
      <c r="CY171">
        <v>0</v>
      </c>
      <c r="CZ171" t="s">
        <v>83</v>
      </c>
      <c r="DA171" t="s">
        <v>83</v>
      </c>
      <c r="DB171">
        <f t="shared" si="101"/>
        <v>5</v>
      </c>
      <c r="DC171" t="s">
        <v>83</v>
      </c>
      <c r="DD171">
        <v>0</v>
      </c>
      <c r="DE171">
        <v>1</v>
      </c>
      <c r="DF171">
        <v>2006</v>
      </c>
      <c r="DG171">
        <f t="shared" si="104"/>
        <v>17</v>
      </c>
      <c r="DH171" t="s">
        <v>110</v>
      </c>
      <c r="DI171">
        <f t="shared" si="102"/>
        <v>4</v>
      </c>
      <c r="DJ171" t="s">
        <v>111</v>
      </c>
      <c r="DK171">
        <f t="shared" si="103"/>
        <v>5</v>
      </c>
      <c r="DL171">
        <v>228000</v>
      </c>
    </row>
    <row r="172" spans="1:116" x14ac:dyDescent="0.35">
      <c r="A172">
        <v>171</v>
      </c>
      <c r="B172">
        <v>50</v>
      </c>
      <c r="C172" t="s">
        <v>142</v>
      </c>
      <c r="D172">
        <f t="shared" si="70"/>
        <v>2</v>
      </c>
      <c r="E172" t="s">
        <v>83</v>
      </c>
      <c r="F172">
        <v>12358</v>
      </c>
      <c r="G172" t="s">
        <v>82</v>
      </c>
      <c r="H172">
        <f t="shared" si="71"/>
        <v>2</v>
      </c>
      <c r="I172" t="s">
        <v>83</v>
      </c>
      <c r="J172" t="str">
        <f t="shared" si="72"/>
        <v/>
      </c>
      <c r="K172" t="s">
        <v>120</v>
      </c>
      <c r="L172">
        <f t="shared" si="73"/>
        <v>2</v>
      </c>
      <c r="M172" t="s">
        <v>85</v>
      </c>
      <c r="N172">
        <f t="shared" si="74"/>
        <v>2</v>
      </c>
      <c r="O172" t="s">
        <v>86</v>
      </c>
      <c r="P172">
        <f t="shared" si="75"/>
        <v>4</v>
      </c>
      <c r="Q172" t="s">
        <v>87</v>
      </c>
      <c r="R172">
        <f t="shared" si="76"/>
        <v>4</v>
      </c>
      <c r="S172" t="s">
        <v>88</v>
      </c>
      <c r="T172">
        <f t="shared" si="77"/>
        <v>3</v>
      </c>
      <c r="U172" t="s">
        <v>143</v>
      </c>
      <c r="V172">
        <f t="shared" si="78"/>
        <v>9</v>
      </c>
      <c r="W172" t="s">
        <v>114</v>
      </c>
      <c r="X172">
        <f t="shared" si="79"/>
        <v>2</v>
      </c>
      <c r="Y172" t="s">
        <v>90</v>
      </c>
      <c r="Z172">
        <f t="shared" si="80"/>
        <v>7</v>
      </c>
      <c r="AA172" t="s">
        <v>91</v>
      </c>
      <c r="AB172">
        <f t="shared" si="81"/>
        <v>3</v>
      </c>
      <c r="AC172" t="s">
        <v>132</v>
      </c>
      <c r="AD172">
        <f t="shared" si="82"/>
        <v>1</v>
      </c>
      <c r="AE172">
        <v>5</v>
      </c>
      <c r="AF172">
        <v>6</v>
      </c>
      <c r="AG172">
        <v>1941</v>
      </c>
      <c r="AH172">
        <v>1950</v>
      </c>
      <c r="AI172" t="s">
        <v>93</v>
      </c>
      <c r="AJ172">
        <f t="shared" si="83"/>
        <v>5</v>
      </c>
      <c r="AK172" t="s">
        <v>94</v>
      </c>
      <c r="AL172">
        <f t="shared" si="84"/>
        <v>8</v>
      </c>
      <c r="AM172" t="s">
        <v>116</v>
      </c>
      <c r="AN172">
        <f t="shared" si="85"/>
        <v>10</v>
      </c>
      <c r="AO172" t="s">
        <v>116</v>
      </c>
      <c r="AP172" t="s">
        <v>117</v>
      </c>
      <c r="AQ172">
        <f t="shared" si="86"/>
        <v>2</v>
      </c>
      <c r="AR172">
        <v>0</v>
      </c>
      <c r="AS172" t="s">
        <v>98</v>
      </c>
      <c r="AT172">
        <f t="shared" si="87"/>
        <v>3</v>
      </c>
      <c r="AU172" t="s">
        <v>98</v>
      </c>
      <c r="AV172">
        <f t="shared" si="88"/>
        <v>3</v>
      </c>
      <c r="AW172" t="s">
        <v>118</v>
      </c>
      <c r="AX172">
        <f t="shared" si="89"/>
        <v>2</v>
      </c>
      <c r="AY172" t="s">
        <v>98</v>
      </c>
      <c r="AZ172">
        <f t="shared" si="90"/>
        <v>4</v>
      </c>
      <c r="BA172" t="s">
        <v>98</v>
      </c>
      <c r="BB172">
        <f t="shared" si="91"/>
        <v>4</v>
      </c>
      <c r="BC172" t="s">
        <v>100</v>
      </c>
      <c r="BD172" t="s">
        <v>153</v>
      </c>
      <c r="BE172">
        <f t="shared" si="92"/>
        <v>2</v>
      </c>
      <c r="BF172">
        <v>360</v>
      </c>
      <c r="BG172" t="s">
        <v>102</v>
      </c>
      <c r="BH172">
        <v>0</v>
      </c>
      <c r="BI172">
        <v>360</v>
      </c>
      <c r="BJ172">
        <v>720</v>
      </c>
      <c r="BK172" t="s">
        <v>103</v>
      </c>
      <c r="BL172">
        <f t="shared" si="93"/>
        <v>6</v>
      </c>
      <c r="BM172" t="s">
        <v>98</v>
      </c>
      <c r="BN172" t="s">
        <v>105</v>
      </c>
      <c r="BO172" t="s">
        <v>106</v>
      </c>
      <c r="BP172">
        <f t="shared" si="94"/>
        <v>6</v>
      </c>
      <c r="BQ172">
        <v>854</v>
      </c>
      <c r="BR172">
        <v>0</v>
      </c>
      <c r="BS172">
        <v>528</v>
      </c>
      <c r="BT172">
        <v>1382</v>
      </c>
      <c r="BU172">
        <v>0</v>
      </c>
      <c r="BV172">
        <v>0</v>
      </c>
      <c r="BW172">
        <v>1</v>
      </c>
      <c r="BX172">
        <v>1</v>
      </c>
      <c r="BY172">
        <v>2</v>
      </c>
      <c r="BZ172">
        <v>1</v>
      </c>
      <c r="CA172" t="s">
        <v>98</v>
      </c>
      <c r="CB172">
        <f t="shared" si="95"/>
        <v>4</v>
      </c>
      <c r="CC172">
        <v>7</v>
      </c>
      <c r="CD172" t="s">
        <v>107</v>
      </c>
      <c r="CE172">
        <v>0</v>
      </c>
      <c r="CF172" t="s">
        <v>83</v>
      </c>
      <c r="CG172" t="s">
        <v>127</v>
      </c>
      <c r="CH172">
        <f t="shared" si="96"/>
        <v>5</v>
      </c>
      <c r="CI172">
        <v>1991</v>
      </c>
      <c r="CJ172" t="s">
        <v>102</v>
      </c>
      <c r="CK172">
        <f t="shared" si="97"/>
        <v>2</v>
      </c>
      <c r="CL172">
        <v>2</v>
      </c>
      <c r="CM172">
        <v>660</v>
      </c>
      <c r="CN172" t="s">
        <v>98</v>
      </c>
      <c r="CO172">
        <f t="shared" si="98"/>
        <v>4</v>
      </c>
      <c r="CP172" t="s">
        <v>98</v>
      </c>
      <c r="CQ172">
        <f t="shared" si="99"/>
        <v>4</v>
      </c>
      <c r="CR172" t="s">
        <v>105</v>
      </c>
      <c r="CS172">
        <f t="shared" si="100"/>
        <v>3</v>
      </c>
      <c r="CT172">
        <v>237</v>
      </c>
      <c r="CU172">
        <v>0</v>
      </c>
      <c r="CV172">
        <v>0</v>
      </c>
      <c r="CW172">
        <v>0</v>
      </c>
      <c r="CX172">
        <v>0</v>
      </c>
      <c r="CY172">
        <v>0</v>
      </c>
      <c r="CZ172" t="s">
        <v>83</v>
      </c>
      <c r="DA172" t="s">
        <v>83</v>
      </c>
      <c r="DB172">
        <f t="shared" si="101"/>
        <v>5</v>
      </c>
      <c r="DC172" t="s">
        <v>83</v>
      </c>
      <c r="DD172">
        <v>0</v>
      </c>
      <c r="DE172">
        <v>5</v>
      </c>
      <c r="DF172">
        <v>2007</v>
      </c>
      <c r="DG172">
        <f t="shared" si="104"/>
        <v>16</v>
      </c>
      <c r="DH172" t="s">
        <v>110</v>
      </c>
      <c r="DI172">
        <f t="shared" si="102"/>
        <v>4</v>
      </c>
      <c r="DJ172" t="s">
        <v>111</v>
      </c>
      <c r="DK172">
        <f t="shared" si="103"/>
        <v>5</v>
      </c>
      <c r="DL172">
        <v>128500</v>
      </c>
    </row>
    <row r="173" spans="1:116" x14ac:dyDescent="0.35">
      <c r="A173">
        <v>172</v>
      </c>
      <c r="B173">
        <v>20</v>
      </c>
      <c r="C173" t="s">
        <v>81</v>
      </c>
      <c r="D173">
        <f t="shared" si="70"/>
        <v>4</v>
      </c>
      <c r="E173">
        <v>141</v>
      </c>
      <c r="F173">
        <v>31770</v>
      </c>
      <c r="G173" t="s">
        <v>82</v>
      </c>
      <c r="H173">
        <f t="shared" si="71"/>
        <v>2</v>
      </c>
      <c r="I173" t="s">
        <v>83</v>
      </c>
      <c r="J173" t="str">
        <f t="shared" si="72"/>
        <v/>
      </c>
      <c r="K173" t="s">
        <v>120</v>
      </c>
      <c r="L173">
        <f t="shared" si="73"/>
        <v>2</v>
      </c>
      <c r="M173" t="s">
        <v>85</v>
      </c>
      <c r="N173">
        <f t="shared" si="74"/>
        <v>2</v>
      </c>
      <c r="O173" t="s">
        <v>86</v>
      </c>
      <c r="P173">
        <f t="shared" si="75"/>
        <v>4</v>
      </c>
      <c r="Q173" t="s">
        <v>122</v>
      </c>
      <c r="R173">
        <f t="shared" si="76"/>
        <v>2</v>
      </c>
      <c r="S173" t="s">
        <v>88</v>
      </c>
      <c r="T173">
        <f t="shared" si="77"/>
        <v>3</v>
      </c>
      <c r="U173" t="s">
        <v>162</v>
      </c>
      <c r="V173">
        <f t="shared" si="78"/>
        <v>7</v>
      </c>
      <c r="W173" t="s">
        <v>90</v>
      </c>
      <c r="X173">
        <f t="shared" si="79"/>
        <v>7</v>
      </c>
      <c r="Y173" t="s">
        <v>90</v>
      </c>
      <c r="Z173">
        <f t="shared" si="80"/>
        <v>7</v>
      </c>
      <c r="AA173" t="s">
        <v>91</v>
      </c>
      <c r="AB173">
        <f t="shared" si="81"/>
        <v>3</v>
      </c>
      <c r="AC173" t="s">
        <v>115</v>
      </c>
      <c r="AD173">
        <f t="shared" si="82"/>
        <v>4</v>
      </c>
      <c r="AE173">
        <v>6</v>
      </c>
      <c r="AF173">
        <v>5</v>
      </c>
      <c r="AG173">
        <v>1960</v>
      </c>
      <c r="AH173">
        <v>1960</v>
      </c>
      <c r="AI173" t="s">
        <v>152</v>
      </c>
      <c r="AJ173">
        <f t="shared" si="83"/>
        <v>6</v>
      </c>
      <c r="AK173" t="s">
        <v>94</v>
      </c>
      <c r="AL173">
        <f t="shared" si="84"/>
        <v>8</v>
      </c>
      <c r="AM173" t="s">
        <v>96</v>
      </c>
      <c r="AN173">
        <f t="shared" si="85"/>
        <v>5</v>
      </c>
      <c r="AO173" t="s">
        <v>161</v>
      </c>
      <c r="AP173" t="s">
        <v>137</v>
      </c>
      <c r="AQ173">
        <f t="shared" si="86"/>
        <v>5</v>
      </c>
      <c r="AR173">
        <v>112</v>
      </c>
      <c r="AS173" t="s">
        <v>98</v>
      </c>
      <c r="AT173">
        <f t="shared" si="87"/>
        <v>3</v>
      </c>
      <c r="AU173" t="s">
        <v>98</v>
      </c>
      <c r="AV173">
        <f t="shared" si="88"/>
        <v>3</v>
      </c>
      <c r="AW173" t="s">
        <v>118</v>
      </c>
      <c r="AX173">
        <f t="shared" si="89"/>
        <v>2</v>
      </c>
      <c r="AY173" t="s">
        <v>98</v>
      </c>
      <c r="AZ173">
        <f t="shared" si="90"/>
        <v>4</v>
      </c>
      <c r="BA173" t="s">
        <v>97</v>
      </c>
      <c r="BB173">
        <f t="shared" si="91"/>
        <v>5</v>
      </c>
      <c r="BC173" t="s">
        <v>97</v>
      </c>
      <c r="BD173" t="s">
        <v>141</v>
      </c>
      <c r="BE173">
        <f t="shared" si="92"/>
        <v>3</v>
      </c>
      <c r="BF173">
        <v>639</v>
      </c>
      <c r="BG173" t="s">
        <v>102</v>
      </c>
      <c r="BH173">
        <v>0</v>
      </c>
      <c r="BI173">
        <v>441</v>
      </c>
      <c r="BJ173">
        <v>1080</v>
      </c>
      <c r="BK173" t="s">
        <v>103</v>
      </c>
      <c r="BL173">
        <f t="shared" si="93"/>
        <v>6</v>
      </c>
      <c r="BM173" t="s">
        <v>147</v>
      </c>
      <c r="BN173" t="s">
        <v>105</v>
      </c>
      <c r="BO173" t="s">
        <v>106</v>
      </c>
      <c r="BP173">
        <f t="shared" si="94"/>
        <v>6</v>
      </c>
      <c r="BQ173">
        <v>1656</v>
      </c>
      <c r="BR173">
        <v>0</v>
      </c>
      <c r="BS173">
        <v>0</v>
      </c>
      <c r="BT173">
        <v>1656</v>
      </c>
      <c r="BU173">
        <v>1</v>
      </c>
      <c r="BV173">
        <v>0</v>
      </c>
      <c r="BW173">
        <v>1</v>
      </c>
      <c r="BX173">
        <v>0</v>
      </c>
      <c r="BY173">
        <v>3</v>
      </c>
      <c r="BZ173">
        <v>1</v>
      </c>
      <c r="CA173" t="s">
        <v>98</v>
      </c>
      <c r="CB173">
        <f t="shared" si="95"/>
        <v>4</v>
      </c>
      <c r="CC173">
        <v>7</v>
      </c>
      <c r="CD173" t="s">
        <v>107</v>
      </c>
      <c r="CE173">
        <v>2</v>
      </c>
      <c r="CF173" t="s">
        <v>97</v>
      </c>
      <c r="CG173" t="s">
        <v>108</v>
      </c>
      <c r="CH173">
        <f t="shared" si="96"/>
        <v>6</v>
      </c>
      <c r="CI173">
        <v>1960</v>
      </c>
      <c r="CJ173" t="s">
        <v>157</v>
      </c>
      <c r="CK173">
        <f t="shared" si="97"/>
        <v>4</v>
      </c>
      <c r="CL173">
        <v>2</v>
      </c>
      <c r="CM173">
        <v>528</v>
      </c>
      <c r="CN173" t="s">
        <v>98</v>
      </c>
      <c r="CO173">
        <f t="shared" si="98"/>
        <v>4</v>
      </c>
      <c r="CP173" t="s">
        <v>98</v>
      </c>
      <c r="CQ173">
        <f t="shared" si="99"/>
        <v>4</v>
      </c>
      <c r="CR173" t="s">
        <v>190</v>
      </c>
      <c r="CS173">
        <f t="shared" si="100"/>
        <v>1</v>
      </c>
      <c r="CT173">
        <v>210</v>
      </c>
      <c r="CU173">
        <v>62</v>
      </c>
      <c r="CV173">
        <v>0</v>
      </c>
      <c r="CW173">
        <v>0</v>
      </c>
      <c r="CX173">
        <v>0</v>
      </c>
      <c r="CY173">
        <v>0</v>
      </c>
      <c r="CZ173" t="s">
        <v>83</v>
      </c>
      <c r="DA173" t="s">
        <v>83</v>
      </c>
      <c r="DB173">
        <f t="shared" si="101"/>
        <v>5</v>
      </c>
      <c r="DC173" t="s">
        <v>83</v>
      </c>
      <c r="DD173">
        <v>0</v>
      </c>
      <c r="DE173">
        <v>5</v>
      </c>
      <c r="DF173">
        <v>2010</v>
      </c>
      <c r="DG173">
        <f t="shared" si="104"/>
        <v>13</v>
      </c>
      <c r="DH173" t="s">
        <v>110</v>
      </c>
      <c r="DI173">
        <f t="shared" si="102"/>
        <v>4</v>
      </c>
      <c r="DJ173" t="s">
        <v>111</v>
      </c>
      <c r="DK173">
        <f t="shared" si="103"/>
        <v>5</v>
      </c>
      <c r="DL173">
        <v>215000</v>
      </c>
    </row>
    <row r="174" spans="1:116" x14ac:dyDescent="0.35">
      <c r="A174">
        <v>173</v>
      </c>
      <c r="B174">
        <v>160</v>
      </c>
      <c r="C174" t="s">
        <v>81</v>
      </c>
      <c r="D174">
        <f t="shared" si="70"/>
        <v>4</v>
      </c>
      <c r="E174">
        <v>44</v>
      </c>
      <c r="F174">
        <v>5306</v>
      </c>
      <c r="G174" t="s">
        <v>82</v>
      </c>
      <c r="H174">
        <f t="shared" si="71"/>
        <v>2</v>
      </c>
      <c r="I174" t="s">
        <v>83</v>
      </c>
      <c r="J174" t="str">
        <f t="shared" si="72"/>
        <v/>
      </c>
      <c r="K174" t="s">
        <v>120</v>
      </c>
      <c r="L174">
        <f t="shared" si="73"/>
        <v>2</v>
      </c>
      <c r="M174" t="s">
        <v>85</v>
      </c>
      <c r="N174">
        <f t="shared" si="74"/>
        <v>2</v>
      </c>
      <c r="O174" t="s">
        <v>86</v>
      </c>
      <c r="P174">
        <f t="shared" si="75"/>
        <v>4</v>
      </c>
      <c r="Q174" t="s">
        <v>87</v>
      </c>
      <c r="R174">
        <f t="shared" si="76"/>
        <v>4</v>
      </c>
      <c r="S174" t="s">
        <v>88</v>
      </c>
      <c r="T174">
        <f t="shared" si="77"/>
        <v>3</v>
      </c>
      <c r="U174" t="s">
        <v>200</v>
      </c>
      <c r="V174">
        <f t="shared" si="78"/>
        <v>20</v>
      </c>
      <c r="W174" t="s">
        <v>90</v>
      </c>
      <c r="X174">
        <f t="shared" si="79"/>
        <v>7</v>
      </c>
      <c r="Y174" t="s">
        <v>90</v>
      </c>
      <c r="Z174">
        <f t="shared" si="80"/>
        <v>7</v>
      </c>
      <c r="AA174" t="s">
        <v>179</v>
      </c>
      <c r="AB174">
        <f t="shared" si="81"/>
        <v>4</v>
      </c>
      <c r="AC174" t="s">
        <v>92</v>
      </c>
      <c r="AD174">
        <f t="shared" si="82"/>
        <v>8</v>
      </c>
      <c r="AE174">
        <v>7</v>
      </c>
      <c r="AF174">
        <v>7</v>
      </c>
      <c r="AG174">
        <v>1987</v>
      </c>
      <c r="AH174">
        <v>1987</v>
      </c>
      <c r="AI174" t="s">
        <v>93</v>
      </c>
      <c r="AJ174">
        <f t="shared" si="83"/>
        <v>5</v>
      </c>
      <c r="AK174" t="s">
        <v>94</v>
      </c>
      <c r="AL174">
        <f t="shared" si="84"/>
        <v>8</v>
      </c>
      <c r="AM174" t="s">
        <v>140</v>
      </c>
      <c r="AN174">
        <f t="shared" si="85"/>
        <v>9</v>
      </c>
      <c r="AO174" t="s">
        <v>140</v>
      </c>
      <c r="AP174" t="s">
        <v>117</v>
      </c>
      <c r="AQ174">
        <f t="shared" si="86"/>
        <v>2</v>
      </c>
      <c r="AR174">
        <v>0</v>
      </c>
      <c r="AS174" t="s">
        <v>97</v>
      </c>
      <c r="AT174">
        <f t="shared" si="87"/>
        <v>4</v>
      </c>
      <c r="AU174" t="s">
        <v>97</v>
      </c>
      <c r="AV174">
        <f t="shared" si="88"/>
        <v>4</v>
      </c>
      <c r="AW174" t="s">
        <v>99</v>
      </c>
      <c r="AX174">
        <f t="shared" si="89"/>
        <v>6</v>
      </c>
      <c r="AY174" t="s">
        <v>97</v>
      </c>
      <c r="AZ174">
        <f t="shared" si="90"/>
        <v>5</v>
      </c>
      <c r="BA174" t="s">
        <v>97</v>
      </c>
      <c r="BB174">
        <f t="shared" si="91"/>
        <v>5</v>
      </c>
      <c r="BC174" t="s">
        <v>100</v>
      </c>
      <c r="BD174" t="s">
        <v>101</v>
      </c>
      <c r="BE174">
        <f t="shared" si="92"/>
        <v>7</v>
      </c>
      <c r="BF174">
        <v>495</v>
      </c>
      <c r="BG174" t="s">
        <v>153</v>
      </c>
      <c r="BH174">
        <v>215</v>
      </c>
      <c r="BI174">
        <v>354</v>
      </c>
      <c r="BJ174">
        <v>1064</v>
      </c>
      <c r="BK174" t="s">
        <v>103</v>
      </c>
      <c r="BL174">
        <f t="shared" si="93"/>
        <v>6</v>
      </c>
      <c r="BM174" t="s">
        <v>97</v>
      </c>
      <c r="BN174" t="s">
        <v>105</v>
      </c>
      <c r="BO174" t="s">
        <v>106</v>
      </c>
      <c r="BP174">
        <f t="shared" si="94"/>
        <v>6</v>
      </c>
      <c r="BQ174">
        <v>1064</v>
      </c>
      <c r="BR174">
        <v>703</v>
      </c>
      <c r="BS174">
        <v>0</v>
      </c>
      <c r="BT174">
        <v>1767</v>
      </c>
      <c r="BU174">
        <v>1</v>
      </c>
      <c r="BV174">
        <v>0</v>
      </c>
      <c r="BW174">
        <v>2</v>
      </c>
      <c r="BX174">
        <v>0</v>
      </c>
      <c r="BY174">
        <v>2</v>
      </c>
      <c r="BZ174">
        <v>1</v>
      </c>
      <c r="CA174" t="s">
        <v>97</v>
      </c>
      <c r="CB174">
        <f t="shared" si="95"/>
        <v>5</v>
      </c>
      <c r="CC174">
        <v>5</v>
      </c>
      <c r="CD174" t="s">
        <v>107</v>
      </c>
      <c r="CE174">
        <v>1</v>
      </c>
      <c r="CF174" t="s">
        <v>98</v>
      </c>
      <c r="CG174" t="s">
        <v>108</v>
      </c>
      <c r="CH174">
        <f t="shared" si="96"/>
        <v>6</v>
      </c>
      <c r="CI174">
        <v>1987</v>
      </c>
      <c r="CJ174" t="s">
        <v>109</v>
      </c>
      <c r="CK174">
        <f t="shared" si="97"/>
        <v>3</v>
      </c>
      <c r="CL174">
        <v>2</v>
      </c>
      <c r="CM174">
        <v>504</v>
      </c>
      <c r="CN174" t="s">
        <v>97</v>
      </c>
      <c r="CO174">
        <f t="shared" si="98"/>
        <v>5</v>
      </c>
      <c r="CP174" t="s">
        <v>98</v>
      </c>
      <c r="CQ174">
        <f t="shared" si="99"/>
        <v>4</v>
      </c>
      <c r="CR174" t="s">
        <v>105</v>
      </c>
      <c r="CS174">
        <f t="shared" si="100"/>
        <v>3</v>
      </c>
      <c r="CT174">
        <v>441</v>
      </c>
      <c r="CU174">
        <v>35</v>
      </c>
      <c r="CV174">
        <v>0</v>
      </c>
      <c r="CW174">
        <v>0</v>
      </c>
      <c r="CX174">
        <v>0</v>
      </c>
      <c r="CY174">
        <v>0</v>
      </c>
      <c r="CZ174" t="s">
        <v>83</v>
      </c>
      <c r="DA174" t="s">
        <v>83</v>
      </c>
      <c r="DB174">
        <f t="shared" si="101"/>
        <v>5</v>
      </c>
      <c r="DC174" t="s">
        <v>83</v>
      </c>
      <c r="DD174">
        <v>0</v>
      </c>
      <c r="DE174">
        <v>6</v>
      </c>
      <c r="DF174">
        <v>2006</v>
      </c>
      <c r="DG174">
        <f t="shared" si="104"/>
        <v>17</v>
      </c>
      <c r="DH174" t="s">
        <v>110</v>
      </c>
      <c r="DI174">
        <f t="shared" si="102"/>
        <v>4</v>
      </c>
      <c r="DJ174" t="s">
        <v>111</v>
      </c>
      <c r="DK174">
        <f t="shared" si="103"/>
        <v>5</v>
      </c>
      <c r="DL174">
        <v>239000</v>
      </c>
    </row>
    <row r="175" spans="1:116" x14ac:dyDescent="0.35">
      <c r="A175">
        <v>174</v>
      </c>
      <c r="B175">
        <v>20</v>
      </c>
      <c r="C175" t="s">
        <v>81</v>
      </c>
      <c r="D175">
        <f t="shared" si="70"/>
        <v>4</v>
      </c>
      <c r="E175">
        <v>80</v>
      </c>
      <c r="F175">
        <v>10197</v>
      </c>
      <c r="G175" t="s">
        <v>82</v>
      </c>
      <c r="H175">
        <f t="shared" si="71"/>
        <v>2</v>
      </c>
      <c r="I175" t="s">
        <v>83</v>
      </c>
      <c r="J175" t="str">
        <f t="shared" si="72"/>
        <v/>
      </c>
      <c r="K175" t="s">
        <v>120</v>
      </c>
      <c r="L175">
        <f t="shared" si="73"/>
        <v>2</v>
      </c>
      <c r="M175" t="s">
        <v>85</v>
      </c>
      <c r="N175">
        <f t="shared" si="74"/>
        <v>2</v>
      </c>
      <c r="O175" t="s">
        <v>86</v>
      </c>
      <c r="P175">
        <f t="shared" si="75"/>
        <v>4</v>
      </c>
      <c r="Q175" t="s">
        <v>87</v>
      </c>
      <c r="R175">
        <f t="shared" si="76"/>
        <v>4</v>
      </c>
      <c r="S175" t="s">
        <v>88</v>
      </c>
      <c r="T175">
        <f t="shared" si="77"/>
        <v>3</v>
      </c>
      <c r="U175" t="s">
        <v>162</v>
      </c>
      <c r="V175">
        <f t="shared" si="78"/>
        <v>7</v>
      </c>
      <c r="W175" t="s">
        <v>90</v>
      </c>
      <c r="X175">
        <f t="shared" si="79"/>
        <v>7</v>
      </c>
      <c r="Y175" t="s">
        <v>90</v>
      </c>
      <c r="Z175">
        <f t="shared" si="80"/>
        <v>7</v>
      </c>
      <c r="AA175" t="s">
        <v>91</v>
      </c>
      <c r="AB175">
        <f t="shared" si="81"/>
        <v>3</v>
      </c>
      <c r="AC175" t="s">
        <v>115</v>
      </c>
      <c r="AD175">
        <f t="shared" si="82"/>
        <v>4</v>
      </c>
      <c r="AE175">
        <v>6</v>
      </c>
      <c r="AF175">
        <v>5</v>
      </c>
      <c r="AG175">
        <v>1961</v>
      </c>
      <c r="AH175">
        <v>1961</v>
      </c>
      <c r="AI175" t="s">
        <v>93</v>
      </c>
      <c r="AJ175">
        <f t="shared" si="83"/>
        <v>5</v>
      </c>
      <c r="AK175" t="s">
        <v>94</v>
      </c>
      <c r="AL175">
        <f t="shared" si="84"/>
        <v>8</v>
      </c>
      <c r="AM175" t="s">
        <v>155</v>
      </c>
      <c r="AN175">
        <f t="shared" si="85"/>
        <v>8</v>
      </c>
      <c r="AO175" t="s">
        <v>125</v>
      </c>
      <c r="AP175" t="s">
        <v>207</v>
      </c>
      <c r="AQ175">
        <f t="shared" si="86"/>
        <v>1</v>
      </c>
      <c r="AR175">
        <v>491</v>
      </c>
      <c r="AS175" t="s">
        <v>98</v>
      </c>
      <c r="AT175">
        <f t="shared" si="87"/>
        <v>3</v>
      </c>
      <c r="AU175" t="s">
        <v>98</v>
      </c>
      <c r="AV175">
        <f t="shared" si="88"/>
        <v>3</v>
      </c>
      <c r="AW175" t="s">
        <v>118</v>
      </c>
      <c r="AX175">
        <f t="shared" si="89"/>
        <v>2</v>
      </c>
      <c r="AY175" t="s">
        <v>98</v>
      </c>
      <c r="AZ175">
        <f t="shared" si="90"/>
        <v>4</v>
      </c>
      <c r="BA175" t="s">
        <v>98</v>
      </c>
      <c r="BB175">
        <f t="shared" si="91"/>
        <v>4</v>
      </c>
      <c r="BC175" t="s">
        <v>100</v>
      </c>
      <c r="BD175" t="s">
        <v>119</v>
      </c>
      <c r="BE175">
        <f t="shared" si="92"/>
        <v>4</v>
      </c>
      <c r="BF175">
        <v>288</v>
      </c>
      <c r="BG175" t="s">
        <v>153</v>
      </c>
      <c r="BH175">
        <v>374</v>
      </c>
      <c r="BI175">
        <v>700</v>
      </c>
      <c r="BJ175">
        <v>1362</v>
      </c>
      <c r="BK175" t="s">
        <v>103</v>
      </c>
      <c r="BL175">
        <f t="shared" si="93"/>
        <v>6</v>
      </c>
      <c r="BM175" t="s">
        <v>98</v>
      </c>
      <c r="BN175" t="s">
        <v>105</v>
      </c>
      <c r="BO175" t="s">
        <v>106</v>
      </c>
      <c r="BP175">
        <f t="shared" si="94"/>
        <v>6</v>
      </c>
      <c r="BQ175">
        <v>1362</v>
      </c>
      <c r="BR175">
        <v>0</v>
      </c>
      <c r="BS175">
        <v>0</v>
      </c>
      <c r="BT175">
        <v>1362</v>
      </c>
      <c r="BU175">
        <v>1</v>
      </c>
      <c r="BV175">
        <v>0</v>
      </c>
      <c r="BW175">
        <v>1</v>
      </c>
      <c r="BX175">
        <v>1</v>
      </c>
      <c r="BY175">
        <v>3</v>
      </c>
      <c r="BZ175">
        <v>1</v>
      </c>
      <c r="CA175" t="s">
        <v>98</v>
      </c>
      <c r="CB175">
        <f t="shared" si="95"/>
        <v>4</v>
      </c>
      <c r="CC175">
        <v>6</v>
      </c>
      <c r="CD175" t="s">
        <v>107</v>
      </c>
      <c r="CE175">
        <v>1</v>
      </c>
      <c r="CF175" t="s">
        <v>98</v>
      </c>
      <c r="CG175" t="s">
        <v>108</v>
      </c>
      <c r="CH175">
        <f t="shared" si="96"/>
        <v>6</v>
      </c>
      <c r="CI175">
        <v>1961</v>
      </c>
      <c r="CJ175" t="s">
        <v>102</v>
      </c>
      <c r="CK175">
        <f t="shared" si="97"/>
        <v>2</v>
      </c>
      <c r="CL175">
        <v>2</v>
      </c>
      <c r="CM175">
        <v>504</v>
      </c>
      <c r="CN175" t="s">
        <v>98</v>
      </c>
      <c r="CO175">
        <f t="shared" si="98"/>
        <v>4</v>
      </c>
      <c r="CP175" t="s">
        <v>98</v>
      </c>
      <c r="CQ175">
        <f t="shared" si="99"/>
        <v>4</v>
      </c>
      <c r="CR175" t="s">
        <v>105</v>
      </c>
      <c r="CS175">
        <f t="shared" si="100"/>
        <v>3</v>
      </c>
      <c r="CT175">
        <v>0</v>
      </c>
      <c r="CU175">
        <v>20</v>
      </c>
      <c r="CV175">
        <v>0</v>
      </c>
      <c r="CW175">
        <v>0</v>
      </c>
      <c r="CX175">
        <v>0</v>
      </c>
      <c r="CY175">
        <v>0</v>
      </c>
      <c r="CZ175" t="s">
        <v>83</v>
      </c>
      <c r="DA175" t="s">
        <v>83</v>
      </c>
      <c r="DB175">
        <f t="shared" si="101"/>
        <v>5</v>
      </c>
      <c r="DC175" t="s">
        <v>83</v>
      </c>
      <c r="DD175">
        <v>0</v>
      </c>
      <c r="DE175">
        <v>6</v>
      </c>
      <c r="DF175">
        <v>2008</v>
      </c>
      <c r="DG175">
        <f t="shared" si="104"/>
        <v>15</v>
      </c>
      <c r="DH175" t="s">
        <v>173</v>
      </c>
      <c r="DI175">
        <f t="shared" si="102"/>
        <v>3</v>
      </c>
      <c r="DJ175" t="s">
        <v>111</v>
      </c>
      <c r="DK175">
        <f t="shared" si="103"/>
        <v>5</v>
      </c>
      <c r="DL175">
        <v>163000</v>
      </c>
    </row>
    <row r="176" spans="1:116" x14ac:dyDescent="0.35">
      <c r="A176">
        <v>175</v>
      </c>
      <c r="B176">
        <v>20</v>
      </c>
      <c r="C176" t="s">
        <v>81</v>
      </c>
      <c r="D176">
        <f t="shared" si="70"/>
        <v>4</v>
      </c>
      <c r="E176">
        <v>47</v>
      </c>
      <c r="F176">
        <v>12416</v>
      </c>
      <c r="G176" t="s">
        <v>82</v>
      </c>
      <c r="H176">
        <f t="shared" si="71"/>
        <v>2</v>
      </c>
      <c r="I176" t="s">
        <v>83</v>
      </c>
      <c r="J176" t="str">
        <f t="shared" si="72"/>
        <v/>
      </c>
      <c r="K176" t="s">
        <v>120</v>
      </c>
      <c r="L176">
        <f t="shared" si="73"/>
        <v>2</v>
      </c>
      <c r="M176" t="s">
        <v>85</v>
      </c>
      <c r="N176">
        <f t="shared" si="74"/>
        <v>2</v>
      </c>
      <c r="O176" t="s">
        <v>86</v>
      </c>
      <c r="P176">
        <f t="shared" si="75"/>
        <v>4</v>
      </c>
      <c r="Q176" t="s">
        <v>87</v>
      </c>
      <c r="R176">
        <f t="shared" si="76"/>
        <v>4</v>
      </c>
      <c r="S176" t="s">
        <v>88</v>
      </c>
      <c r="T176">
        <f t="shared" si="77"/>
        <v>3</v>
      </c>
      <c r="U176" t="s">
        <v>189</v>
      </c>
      <c r="V176">
        <f t="shared" si="78"/>
        <v>2</v>
      </c>
      <c r="W176" t="s">
        <v>90</v>
      </c>
      <c r="X176">
        <f t="shared" si="79"/>
        <v>7</v>
      </c>
      <c r="Y176" t="s">
        <v>90</v>
      </c>
      <c r="Z176">
        <f t="shared" si="80"/>
        <v>7</v>
      </c>
      <c r="AA176" t="s">
        <v>91</v>
      </c>
      <c r="AB176">
        <f t="shared" si="81"/>
        <v>3</v>
      </c>
      <c r="AC176" t="s">
        <v>115</v>
      </c>
      <c r="AD176">
        <f t="shared" si="82"/>
        <v>4</v>
      </c>
      <c r="AE176">
        <v>6</v>
      </c>
      <c r="AF176">
        <v>5</v>
      </c>
      <c r="AG176">
        <v>1986</v>
      </c>
      <c r="AH176">
        <v>1986</v>
      </c>
      <c r="AI176" t="s">
        <v>93</v>
      </c>
      <c r="AJ176">
        <f t="shared" si="83"/>
        <v>5</v>
      </c>
      <c r="AK176" t="s">
        <v>94</v>
      </c>
      <c r="AL176">
        <f t="shared" si="84"/>
        <v>8</v>
      </c>
      <c r="AM176" t="s">
        <v>95</v>
      </c>
      <c r="AN176">
        <f t="shared" si="85"/>
        <v>14</v>
      </c>
      <c r="AO176" t="s">
        <v>161</v>
      </c>
      <c r="AP176" t="s">
        <v>137</v>
      </c>
      <c r="AQ176">
        <f t="shared" si="86"/>
        <v>5</v>
      </c>
      <c r="AR176">
        <v>132</v>
      </c>
      <c r="AS176" t="s">
        <v>98</v>
      </c>
      <c r="AT176">
        <f t="shared" si="87"/>
        <v>3</v>
      </c>
      <c r="AU176" t="s">
        <v>98</v>
      </c>
      <c r="AV176">
        <f t="shared" si="88"/>
        <v>3</v>
      </c>
      <c r="AW176" t="s">
        <v>118</v>
      </c>
      <c r="AX176">
        <f t="shared" si="89"/>
        <v>2</v>
      </c>
      <c r="AY176" t="s">
        <v>97</v>
      </c>
      <c r="AZ176">
        <f t="shared" si="90"/>
        <v>5</v>
      </c>
      <c r="BA176" t="s">
        <v>147</v>
      </c>
      <c r="BB176">
        <f t="shared" si="91"/>
        <v>3</v>
      </c>
      <c r="BC176" t="s">
        <v>100</v>
      </c>
      <c r="BD176" t="s">
        <v>119</v>
      </c>
      <c r="BE176">
        <f t="shared" si="92"/>
        <v>4</v>
      </c>
      <c r="BF176">
        <v>1398</v>
      </c>
      <c r="BG176" t="s">
        <v>172</v>
      </c>
      <c r="BH176">
        <v>208</v>
      </c>
      <c r="BI176">
        <v>0</v>
      </c>
      <c r="BJ176">
        <v>1606</v>
      </c>
      <c r="BK176" t="s">
        <v>103</v>
      </c>
      <c r="BL176">
        <f t="shared" si="93"/>
        <v>6</v>
      </c>
      <c r="BM176" t="s">
        <v>98</v>
      </c>
      <c r="BN176" t="s">
        <v>105</v>
      </c>
      <c r="BO176" t="s">
        <v>106</v>
      </c>
      <c r="BP176">
        <f t="shared" si="94"/>
        <v>6</v>
      </c>
      <c r="BQ176">
        <v>1651</v>
      </c>
      <c r="BR176">
        <v>0</v>
      </c>
      <c r="BS176">
        <v>0</v>
      </c>
      <c r="BT176">
        <v>1651</v>
      </c>
      <c r="BU176">
        <v>1</v>
      </c>
      <c r="BV176">
        <v>0</v>
      </c>
      <c r="BW176">
        <v>2</v>
      </c>
      <c r="BX176">
        <v>0</v>
      </c>
      <c r="BY176">
        <v>3</v>
      </c>
      <c r="BZ176">
        <v>1</v>
      </c>
      <c r="CA176" t="s">
        <v>98</v>
      </c>
      <c r="CB176">
        <f t="shared" si="95"/>
        <v>4</v>
      </c>
      <c r="CC176">
        <v>7</v>
      </c>
      <c r="CD176" t="s">
        <v>224</v>
      </c>
      <c r="CE176">
        <v>1</v>
      </c>
      <c r="CF176" t="s">
        <v>98</v>
      </c>
      <c r="CG176" t="s">
        <v>108</v>
      </c>
      <c r="CH176">
        <f t="shared" si="96"/>
        <v>6</v>
      </c>
      <c r="CI176">
        <v>1986</v>
      </c>
      <c r="CJ176" t="s">
        <v>157</v>
      </c>
      <c r="CK176">
        <f t="shared" si="97"/>
        <v>4</v>
      </c>
      <c r="CL176">
        <v>2</v>
      </c>
      <c r="CM176">
        <v>616</v>
      </c>
      <c r="CN176" t="s">
        <v>98</v>
      </c>
      <c r="CO176">
        <f t="shared" si="98"/>
        <v>4</v>
      </c>
      <c r="CP176" t="s">
        <v>98</v>
      </c>
      <c r="CQ176">
        <f t="shared" si="99"/>
        <v>4</v>
      </c>
      <c r="CR176" t="s">
        <v>105</v>
      </c>
      <c r="CS176">
        <f t="shared" si="100"/>
        <v>3</v>
      </c>
      <c r="CT176">
        <v>192</v>
      </c>
      <c r="CU176">
        <v>0</v>
      </c>
      <c r="CV176">
        <v>0</v>
      </c>
      <c r="CW176">
        <v>0</v>
      </c>
      <c r="CX176">
        <v>0</v>
      </c>
      <c r="CY176">
        <v>0</v>
      </c>
      <c r="CZ176" t="s">
        <v>83</v>
      </c>
      <c r="DA176" t="s">
        <v>83</v>
      </c>
      <c r="DB176">
        <f t="shared" si="101"/>
        <v>5</v>
      </c>
      <c r="DC176" t="s">
        <v>83</v>
      </c>
      <c r="DD176">
        <v>0</v>
      </c>
      <c r="DE176">
        <v>11</v>
      </c>
      <c r="DF176">
        <v>2008</v>
      </c>
      <c r="DG176">
        <f t="shared" si="104"/>
        <v>15</v>
      </c>
      <c r="DH176" t="s">
        <v>110</v>
      </c>
      <c r="DI176">
        <f t="shared" si="102"/>
        <v>4</v>
      </c>
      <c r="DJ176" t="s">
        <v>111</v>
      </c>
      <c r="DK176">
        <f t="shared" si="103"/>
        <v>5</v>
      </c>
      <c r="DL176">
        <v>184000</v>
      </c>
    </row>
    <row r="177" spans="1:116" x14ac:dyDescent="0.35">
      <c r="A177">
        <v>176</v>
      </c>
      <c r="B177">
        <v>20</v>
      </c>
      <c r="C177" t="s">
        <v>81</v>
      </c>
      <c r="D177">
        <f t="shared" si="70"/>
        <v>4</v>
      </c>
      <c r="E177">
        <v>84</v>
      </c>
      <c r="F177">
        <v>12615</v>
      </c>
      <c r="G177" t="s">
        <v>82</v>
      </c>
      <c r="H177">
        <f t="shared" si="71"/>
        <v>2</v>
      </c>
      <c r="I177" t="s">
        <v>83</v>
      </c>
      <c r="J177" t="str">
        <f t="shared" si="72"/>
        <v/>
      </c>
      <c r="K177" t="s">
        <v>84</v>
      </c>
      <c r="L177">
        <f t="shared" si="73"/>
        <v>1</v>
      </c>
      <c r="M177" t="s">
        <v>85</v>
      </c>
      <c r="N177">
        <f t="shared" si="74"/>
        <v>2</v>
      </c>
      <c r="O177" t="s">
        <v>86</v>
      </c>
      <c r="P177">
        <f t="shared" si="75"/>
        <v>4</v>
      </c>
      <c r="Q177" t="s">
        <v>122</v>
      </c>
      <c r="R177">
        <f t="shared" si="76"/>
        <v>2</v>
      </c>
      <c r="S177" t="s">
        <v>88</v>
      </c>
      <c r="T177">
        <f t="shared" si="77"/>
        <v>3</v>
      </c>
      <c r="U177" t="s">
        <v>185</v>
      </c>
      <c r="V177">
        <f t="shared" si="78"/>
        <v>4</v>
      </c>
      <c r="W177" t="s">
        <v>90</v>
      </c>
      <c r="X177">
        <f t="shared" si="79"/>
        <v>7</v>
      </c>
      <c r="Y177" t="s">
        <v>90</v>
      </c>
      <c r="Z177">
        <f t="shared" si="80"/>
        <v>7</v>
      </c>
      <c r="AA177" t="s">
        <v>91</v>
      </c>
      <c r="AB177">
        <f t="shared" si="81"/>
        <v>3</v>
      </c>
      <c r="AC177" t="s">
        <v>115</v>
      </c>
      <c r="AD177">
        <f t="shared" si="82"/>
        <v>4</v>
      </c>
      <c r="AE177">
        <v>6</v>
      </c>
      <c r="AF177">
        <v>7</v>
      </c>
      <c r="AG177">
        <v>1950</v>
      </c>
      <c r="AH177">
        <v>2001</v>
      </c>
      <c r="AI177" t="s">
        <v>93</v>
      </c>
      <c r="AJ177">
        <f t="shared" si="83"/>
        <v>5</v>
      </c>
      <c r="AK177" t="s">
        <v>94</v>
      </c>
      <c r="AL177">
        <f t="shared" si="84"/>
        <v>8</v>
      </c>
      <c r="AM177" t="s">
        <v>155</v>
      </c>
      <c r="AN177">
        <f t="shared" si="85"/>
        <v>8</v>
      </c>
      <c r="AO177" t="s">
        <v>125</v>
      </c>
      <c r="AP177" t="s">
        <v>117</v>
      </c>
      <c r="AQ177">
        <f t="shared" si="86"/>
        <v>2</v>
      </c>
      <c r="AR177">
        <v>0</v>
      </c>
      <c r="AS177" t="s">
        <v>98</v>
      </c>
      <c r="AT177">
        <f t="shared" si="87"/>
        <v>3</v>
      </c>
      <c r="AU177" t="s">
        <v>98</v>
      </c>
      <c r="AV177">
        <f t="shared" si="88"/>
        <v>3</v>
      </c>
      <c r="AW177" t="s">
        <v>118</v>
      </c>
      <c r="AX177">
        <f t="shared" si="89"/>
        <v>2</v>
      </c>
      <c r="AY177" t="s">
        <v>98</v>
      </c>
      <c r="AZ177">
        <f t="shared" si="90"/>
        <v>4</v>
      </c>
      <c r="BA177" t="s">
        <v>97</v>
      </c>
      <c r="BB177">
        <f t="shared" si="91"/>
        <v>5</v>
      </c>
      <c r="BC177" t="s">
        <v>130</v>
      </c>
      <c r="BD177" t="s">
        <v>119</v>
      </c>
      <c r="BE177">
        <f t="shared" si="92"/>
        <v>4</v>
      </c>
      <c r="BF177">
        <v>477</v>
      </c>
      <c r="BG177" t="s">
        <v>102</v>
      </c>
      <c r="BH177">
        <v>0</v>
      </c>
      <c r="BI177">
        <v>725</v>
      </c>
      <c r="BJ177">
        <v>1202</v>
      </c>
      <c r="BK177" t="s">
        <v>103</v>
      </c>
      <c r="BL177">
        <f t="shared" si="93"/>
        <v>6</v>
      </c>
      <c r="BM177" t="s">
        <v>98</v>
      </c>
      <c r="BN177" t="s">
        <v>105</v>
      </c>
      <c r="BO177" t="s">
        <v>106</v>
      </c>
      <c r="BP177">
        <f t="shared" si="94"/>
        <v>6</v>
      </c>
      <c r="BQ177">
        <v>2158</v>
      </c>
      <c r="BR177">
        <v>0</v>
      </c>
      <c r="BS177">
        <v>0</v>
      </c>
      <c r="BT177">
        <v>2158</v>
      </c>
      <c r="BU177">
        <v>1</v>
      </c>
      <c r="BV177">
        <v>0</v>
      </c>
      <c r="BW177">
        <v>2</v>
      </c>
      <c r="BX177">
        <v>0</v>
      </c>
      <c r="BY177">
        <v>4</v>
      </c>
      <c r="BZ177">
        <v>1</v>
      </c>
      <c r="CA177" t="s">
        <v>97</v>
      </c>
      <c r="CB177">
        <f t="shared" si="95"/>
        <v>5</v>
      </c>
      <c r="CC177">
        <v>7</v>
      </c>
      <c r="CD177" t="s">
        <v>107</v>
      </c>
      <c r="CE177">
        <v>1</v>
      </c>
      <c r="CF177" t="s">
        <v>97</v>
      </c>
      <c r="CG177" t="s">
        <v>108</v>
      </c>
      <c r="CH177">
        <f t="shared" si="96"/>
        <v>6</v>
      </c>
      <c r="CI177">
        <v>1950</v>
      </c>
      <c r="CJ177" t="s">
        <v>102</v>
      </c>
      <c r="CK177">
        <f t="shared" si="97"/>
        <v>2</v>
      </c>
      <c r="CL177">
        <v>2</v>
      </c>
      <c r="CM177">
        <v>576</v>
      </c>
      <c r="CN177" t="s">
        <v>98</v>
      </c>
      <c r="CO177">
        <f t="shared" si="98"/>
        <v>4</v>
      </c>
      <c r="CP177" t="s">
        <v>98</v>
      </c>
      <c r="CQ177">
        <f t="shared" si="99"/>
        <v>4</v>
      </c>
      <c r="CR177" t="s">
        <v>105</v>
      </c>
      <c r="CS177">
        <f t="shared" si="100"/>
        <v>3</v>
      </c>
      <c r="CT177">
        <v>0</v>
      </c>
      <c r="CU177">
        <v>29</v>
      </c>
      <c r="CV177">
        <v>39</v>
      </c>
      <c r="CW177">
        <v>0</v>
      </c>
      <c r="CX177">
        <v>0</v>
      </c>
      <c r="CY177">
        <v>0</v>
      </c>
      <c r="CZ177" t="s">
        <v>83</v>
      </c>
      <c r="DA177" t="s">
        <v>134</v>
      </c>
      <c r="DB177">
        <f t="shared" si="101"/>
        <v>3</v>
      </c>
      <c r="DC177" t="s">
        <v>83</v>
      </c>
      <c r="DD177">
        <v>0</v>
      </c>
      <c r="DE177">
        <v>6</v>
      </c>
      <c r="DF177">
        <v>2007</v>
      </c>
      <c r="DG177">
        <f t="shared" si="104"/>
        <v>16</v>
      </c>
      <c r="DH177" t="s">
        <v>110</v>
      </c>
      <c r="DI177">
        <f t="shared" si="102"/>
        <v>4</v>
      </c>
      <c r="DJ177" t="s">
        <v>111</v>
      </c>
      <c r="DK177">
        <f t="shared" si="103"/>
        <v>5</v>
      </c>
      <c r="DL177">
        <v>243000</v>
      </c>
    </row>
    <row r="178" spans="1:116" x14ac:dyDescent="0.35">
      <c r="A178">
        <v>177</v>
      </c>
      <c r="B178">
        <v>60</v>
      </c>
      <c r="C178" t="s">
        <v>81</v>
      </c>
      <c r="D178">
        <f t="shared" si="70"/>
        <v>4</v>
      </c>
      <c r="E178">
        <v>97</v>
      </c>
      <c r="F178">
        <v>10029</v>
      </c>
      <c r="G178" t="s">
        <v>82</v>
      </c>
      <c r="H178">
        <f t="shared" si="71"/>
        <v>2</v>
      </c>
      <c r="I178" t="s">
        <v>83</v>
      </c>
      <c r="J178" t="str">
        <f t="shared" si="72"/>
        <v/>
      </c>
      <c r="K178" t="s">
        <v>120</v>
      </c>
      <c r="L178">
        <f t="shared" si="73"/>
        <v>2</v>
      </c>
      <c r="M178" t="s">
        <v>85</v>
      </c>
      <c r="N178">
        <f t="shared" si="74"/>
        <v>2</v>
      </c>
      <c r="O178" t="s">
        <v>86</v>
      </c>
      <c r="P178">
        <f t="shared" si="75"/>
        <v>4</v>
      </c>
      <c r="Q178" t="s">
        <v>122</v>
      </c>
      <c r="R178">
        <f t="shared" si="76"/>
        <v>2</v>
      </c>
      <c r="S178" t="s">
        <v>88</v>
      </c>
      <c r="T178">
        <f t="shared" si="77"/>
        <v>3</v>
      </c>
      <c r="U178" t="s">
        <v>205</v>
      </c>
      <c r="V178">
        <f t="shared" si="78"/>
        <v>1</v>
      </c>
      <c r="W178" t="s">
        <v>90</v>
      </c>
      <c r="X178">
        <f t="shared" si="79"/>
        <v>7</v>
      </c>
      <c r="Y178" t="s">
        <v>90</v>
      </c>
      <c r="Z178">
        <f t="shared" si="80"/>
        <v>7</v>
      </c>
      <c r="AA178" t="s">
        <v>91</v>
      </c>
      <c r="AB178">
        <f t="shared" si="81"/>
        <v>3</v>
      </c>
      <c r="AC178" t="s">
        <v>92</v>
      </c>
      <c r="AD178">
        <f t="shared" si="82"/>
        <v>8</v>
      </c>
      <c r="AE178">
        <v>6</v>
      </c>
      <c r="AF178">
        <v>5</v>
      </c>
      <c r="AG178">
        <v>1988</v>
      </c>
      <c r="AH178">
        <v>1989</v>
      </c>
      <c r="AI178" t="s">
        <v>93</v>
      </c>
      <c r="AJ178">
        <f t="shared" si="83"/>
        <v>5</v>
      </c>
      <c r="AK178" t="s">
        <v>94</v>
      </c>
      <c r="AL178">
        <f t="shared" si="84"/>
        <v>8</v>
      </c>
      <c r="AM178" t="s">
        <v>161</v>
      </c>
      <c r="AN178">
        <f t="shared" si="85"/>
        <v>3</v>
      </c>
      <c r="AO178" t="s">
        <v>161</v>
      </c>
      <c r="AP178" t="s">
        <v>96</v>
      </c>
      <c r="AQ178">
        <f t="shared" si="86"/>
        <v>4</v>
      </c>
      <c r="AR178">
        <v>268</v>
      </c>
      <c r="AS178" t="s">
        <v>97</v>
      </c>
      <c r="AT178">
        <f t="shared" si="87"/>
        <v>4</v>
      </c>
      <c r="AU178" t="s">
        <v>98</v>
      </c>
      <c r="AV178">
        <f t="shared" si="88"/>
        <v>3</v>
      </c>
      <c r="AW178" t="s">
        <v>99</v>
      </c>
      <c r="AX178">
        <f t="shared" si="89"/>
        <v>6</v>
      </c>
      <c r="AY178" t="s">
        <v>97</v>
      </c>
      <c r="AZ178">
        <f t="shared" si="90"/>
        <v>5</v>
      </c>
      <c r="BA178" t="s">
        <v>98</v>
      </c>
      <c r="BB178">
        <f t="shared" si="91"/>
        <v>4</v>
      </c>
      <c r="BC178" t="s">
        <v>100</v>
      </c>
      <c r="BD178" t="s">
        <v>101</v>
      </c>
      <c r="BE178">
        <f t="shared" si="92"/>
        <v>7</v>
      </c>
      <c r="BF178">
        <v>831</v>
      </c>
      <c r="BG178" t="s">
        <v>102</v>
      </c>
      <c r="BH178">
        <v>0</v>
      </c>
      <c r="BI178">
        <v>320</v>
      </c>
      <c r="BJ178">
        <v>1151</v>
      </c>
      <c r="BK178" t="s">
        <v>103</v>
      </c>
      <c r="BL178">
        <f t="shared" si="93"/>
        <v>6</v>
      </c>
      <c r="BM178" t="s">
        <v>98</v>
      </c>
      <c r="BN178" t="s">
        <v>105</v>
      </c>
      <c r="BO178" t="s">
        <v>106</v>
      </c>
      <c r="BP178">
        <f t="shared" si="94"/>
        <v>6</v>
      </c>
      <c r="BQ178">
        <v>1164</v>
      </c>
      <c r="BR178">
        <v>896</v>
      </c>
      <c r="BS178">
        <v>0</v>
      </c>
      <c r="BT178">
        <v>2060</v>
      </c>
      <c r="BU178">
        <v>0</v>
      </c>
      <c r="BV178">
        <v>1</v>
      </c>
      <c r="BW178">
        <v>2</v>
      </c>
      <c r="BX178">
        <v>1</v>
      </c>
      <c r="BY178">
        <v>4</v>
      </c>
      <c r="BZ178">
        <v>1</v>
      </c>
      <c r="CA178" t="s">
        <v>98</v>
      </c>
      <c r="CB178">
        <f t="shared" si="95"/>
        <v>4</v>
      </c>
      <c r="CC178">
        <v>8</v>
      </c>
      <c r="CD178" t="s">
        <v>107</v>
      </c>
      <c r="CE178">
        <v>1</v>
      </c>
      <c r="CF178" t="s">
        <v>98</v>
      </c>
      <c r="CG178" t="s">
        <v>108</v>
      </c>
      <c r="CH178">
        <f t="shared" si="96"/>
        <v>6</v>
      </c>
      <c r="CI178">
        <v>1988</v>
      </c>
      <c r="CJ178" t="s">
        <v>102</v>
      </c>
      <c r="CK178">
        <f t="shared" si="97"/>
        <v>2</v>
      </c>
      <c r="CL178">
        <v>2</v>
      </c>
      <c r="CM178">
        <v>521</v>
      </c>
      <c r="CN178" t="s">
        <v>98</v>
      </c>
      <c r="CO178">
        <f t="shared" si="98"/>
        <v>4</v>
      </c>
      <c r="CP178" t="s">
        <v>98</v>
      </c>
      <c r="CQ178">
        <f t="shared" si="99"/>
        <v>4</v>
      </c>
      <c r="CR178" t="s">
        <v>105</v>
      </c>
      <c r="CS178">
        <f t="shared" si="100"/>
        <v>3</v>
      </c>
      <c r="CT178">
        <v>0</v>
      </c>
      <c r="CU178">
        <v>228</v>
      </c>
      <c r="CV178">
        <v>0</v>
      </c>
      <c r="CW178">
        <v>0</v>
      </c>
      <c r="CX178">
        <v>192</v>
      </c>
      <c r="CY178">
        <v>0</v>
      </c>
      <c r="CZ178" t="s">
        <v>83</v>
      </c>
      <c r="DA178" t="s">
        <v>83</v>
      </c>
      <c r="DB178">
        <f t="shared" si="101"/>
        <v>5</v>
      </c>
      <c r="DC178" t="s">
        <v>83</v>
      </c>
      <c r="DD178">
        <v>0</v>
      </c>
      <c r="DE178">
        <v>9</v>
      </c>
      <c r="DF178">
        <v>2007</v>
      </c>
      <c r="DG178">
        <f t="shared" si="104"/>
        <v>16</v>
      </c>
      <c r="DH178" t="s">
        <v>110</v>
      </c>
      <c r="DI178">
        <f t="shared" si="102"/>
        <v>4</v>
      </c>
      <c r="DJ178" t="s">
        <v>111</v>
      </c>
      <c r="DK178">
        <f t="shared" si="103"/>
        <v>5</v>
      </c>
      <c r="DL178">
        <v>211000</v>
      </c>
    </row>
    <row r="179" spans="1:116" x14ac:dyDescent="0.35">
      <c r="A179">
        <v>178</v>
      </c>
      <c r="B179">
        <v>50</v>
      </c>
      <c r="C179" t="s">
        <v>81</v>
      </c>
      <c r="D179">
        <f t="shared" si="70"/>
        <v>4</v>
      </c>
      <c r="E179" t="s">
        <v>83</v>
      </c>
      <c r="F179">
        <v>13650</v>
      </c>
      <c r="G179" t="s">
        <v>82</v>
      </c>
      <c r="H179">
        <f t="shared" si="71"/>
        <v>2</v>
      </c>
      <c r="I179" t="s">
        <v>83</v>
      </c>
      <c r="J179" t="str">
        <f t="shared" si="72"/>
        <v/>
      </c>
      <c r="K179" t="s">
        <v>84</v>
      </c>
      <c r="L179">
        <f t="shared" si="73"/>
        <v>1</v>
      </c>
      <c r="M179" t="s">
        <v>85</v>
      </c>
      <c r="N179">
        <f t="shared" si="74"/>
        <v>2</v>
      </c>
      <c r="O179" t="s">
        <v>86</v>
      </c>
      <c r="P179">
        <f t="shared" si="75"/>
        <v>4</v>
      </c>
      <c r="Q179" t="s">
        <v>87</v>
      </c>
      <c r="R179">
        <f t="shared" si="76"/>
        <v>4</v>
      </c>
      <c r="S179" t="s">
        <v>88</v>
      </c>
      <c r="T179">
        <f t="shared" si="77"/>
        <v>3</v>
      </c>
      <c r="U179" t="s">
        <v>151</v>
      </c>
      <c r="V179">
        <f t="shared" si="78"/>
        <v>5</v>
      </c>
      <c r="W179" t="s">
        <v>90</v>
      </c>
      <c r="X179">
        <f t="shared" si="79"/>
        <v>7</v>
      </c>
      <c r="Y179" t="s">
        <v>90</v>
      </c>
      <c r="Z179">
        <f t="shared" si="80"/>
        <v>7</v>
      </c>
      <c r="AA179" t="s">
        <v>91</v>
      </c>
      <c r="AB179">
        <f t="shared" si="81"/>
        <v>3</v>
      </c>
      <c r="AC179" t="s">
        <v>132</v>
      </c>
      <c r="AD179">
        <f t="shared" si="82"/>
        <v>1</v>
      </c>
      <c r="AE179">
        <v>5</v>
      </c>
      <c r="AF179">
        <v>5</v>
      </c>
      <c r="AG179">
        <v>1958</v>
      </c>
      <c r="AH179">
        <v>1958</v>
      </c>
      <c r="AI179" t="s">
        <v>93</v>
      </c>
      <c r="AJ179">
        <f t="shared" si="83"/>
        <v>5</v>
      </c>
      <c r="AK179" t="s">
        <v>94</v>
      </c>
      <c r="AL179">
        <f t="shared" si="84"/>
        <v>8</v>
      </c>
      <c r="AM179" t="s">
        <v>116</v>
      </c>
      <c r="AN179">
        <f t="shared" si="85"/>
        <v>10</v>
      </c>
      <c r="AO179" t="s">
        <v>116</v>
      </c>
      <c r="AP179" t="s">
        <v>117</v>
      </c>
      <c r="AQ179">
        <f t="shared" si="86"/>
        <v>2</v>
      </c>
      <c r="AR179">
        <v>0</v>
      </c>
      <c r="AS179" t="s">
        <v>97</v>
      </c>
      <c r="AT179">
        <f t="shared" si="87"/>
        <v>4</v>
      </c>
      <c r="AU179" t="s">
        <v>97</v>
      </c>
      <c r="AV179">
        <f t="shared" si="88"/>
        <v>4</v>
      </c>
      <c r="AW179" t="s">
        <v>118</v>
      </c>
      <c r="AX179">
        <f t="shared" si="89"/>
        <v>2</v>
      </c>
      <c r="AY179" t="s">
        <v>98</v>
      </c>
      <c r="AZ179">
        <f t="shared" si="90"/>
        <v>4</v>
      </c>
      <c r="BA179" t="s">
        <v>98</v>
      </c>
      <c r="BB179">
        <f t="shared" si="91"/>
        <v>4</v>
      </c>
      <c r="BC179" t="s">
        <v>100</v>
      </c>
      <c r="BD179" t="s">
        <v>119</v>
      </c>
      <c r="BE179">
        <f t="shared" si="92"/>
        <v>4</v>
      </c>
      <c r="BF179">
        <v>57</v>
      </c>
      <c r="BG179" t="s">
        <v>141</v>
      </c>
      <c r="BH179">
        <v>441</v>
      </c>
      <c r="BI179">
        <v>554</v>
      </c>
      <c r="BJ179">
        <v>1052</v>
      </c>
      <c r="BK179" t="s">
        <v>103</v>
      </c>
      <c r="BL179">
        <f t="shared" si="93"/>
        <v>6</v>
      </c>
      <c r="BM179" t="s">
        <v>104</v>
      </c>
      <c r="BN179" t="s">
        <v>105</v>
      </c>
      <c r="BO179" t="s">
        <v>106</v>
      </c>
      <c r="BP179">
        <f t="shared" si="94"/>
        <v>6</v>
      </c>
      <c r="BQ179">
        <v>1252</v>
      </c>
      <c r="BR179">
        <v>668</v>
      </c>
      <c r="BS179">
        <v>0</v>
      </c>
      <c r="BT179">
        <v>1920</v>
      </c>
      <c r="BU179">
        <v>1</v>
      </c>
      <c r="BV179">
        <v>0</v>
      </c>
      <c r="BW179">
        <v>2</v>
      </c>
      <c r="BX179">
        <v>0</v>
      </c>
      <c r="BY179">
        <v>4</v>
      </c>
      <c r="BZ179">
        <v>1</v>
      </c>
      <c r="CA179" t="s">
        <v>97</v>
      </c>
      <c r="CB179">
        <f t="shared" si="95"/>
        <v>5</v>
      </c>
      <c r="CC179">
        <v>8</v>
      </c>
      <c r="CD179" t="s">
        <v>107</v>
      </c>
      <c r="CE179">
        <v>1</v>
      </c>
      <c r="CF179" t="s">
        <v>97</v>
      </c>
      <c r="CG179" t="s">
        <v>108</v>
      </c>
      <c r="CH179">
        <f t="shared" si="96"/>
        <v>6</v>
      </c>
      <c r="CI179">
        <v>1958</v>
      </c>
      <c r="CJ179" t="s">
        <v>102</v>
      </c>
      <c r="CK179">
        <f t="shared" si="97"/>
        <v>2</v>
      </c>
      <c r="CL179">
        <v>2</v>
      </c>
      <c r="CM179">
        <v>451</v>
      </c>
      <c r="CN179" t="s">
        <v>98</v>
      </c>
      <c r="CO179">
        <f t="shared" si="98"/>
        <v>4</v>
      </c>
      <c r="CP179" t="s">
        <v>98</v>
      </c>
      <c r="CQ179">
        <f t="shared" si="99"/>
        <v>4</v>
      </c>
      <c r="CR179" t="s">
        <v>105</v>
      </c>
      <c r="CS179">
        <f t="shared" si="100"/>
        <v>3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 t="s">
        <v>83</v>
      </c>
      <c r="DA179" t="s">
        <v>83</v>
      </c>
      <c r="DB179">
        <f t="shared" si="101"/>
        <v>5</v>
      </c>
      <c r="DC179" t="s">
        <v>83</v>
      </c>
      <c r="DD179">
        <v>0</v>
      </c>
      <c r="DE179">
        <v>7</v>
      </c>
      <c r="DF179">
        <v>2006</v>
      </c>
      <c r="DG179">
        <f t="shared" si="104"/>
        <v>17</v>
      </c>
      <c r="DH179" t="s">
        <v>110</v>
      </c>
      <c r="DI179">
        <f t="shared" si="102"/>
        <v>4</v>
      </c>
      <c r="DJ179" t="s">
        <v>111</v>
      </c>
      <c r="DK179">
        <f t="shared" si="103"/>
        <v>5</v>
      </c>
      <c r="DL179">
        <v>172500</v>
      </c>
    </row>
    <row r="180" spans="1:116" x14ac:dyDescent="0.35">
      <c r="A180">
        <v>179</v>
      </c>
      <c r="B180">
        <v>20</v>
      </c>
      <c r="C180" t="s">
        <v>81</v>
      </c>
      <c r="D180">
        <f t="shared" si="70"/>
        <v>4</v>
      </c>
      <c r="E180">
        <v>63</v>
      </c>
      <c r="F180">
        <v>17423</v>
      </c>
      <c r="G180" t="s">
        <v>82</v>
      </c>
      <c r="H180">
        <f t="shared" si="71"/>
        <v>2</v>
      </c>
      <c r="I180" t="s">
        <v>83</v>
      </c>
      <c r="J180" t="str">
        <f t="shared" si="72"/>
        <v/>
      </c>
      <c r="K180" t="s">
        <v>120</v>
      </c>
      <c r="L180">
        <f t="shared" si="73"/>
        <v>2</v>
      </c>
      <c r="M180" t="s">
        <v>85</v>
      </c>
      <c r="N180">
        <f t="shared" si="74"/>
        <v>2</v>
      </c>
      <c r="O180" t="s">
        <v>86</v>
      </c>
      <c r="P180">
        <f t="shared" si="75"/>
        <v>4</v>
      </c>
      <c r="Q180" t="s">
        <v>166</v>
      </c>
      <c r="R180">
        <f t="shared" si="76"/>
        <v>1</v>
      </c>
      <c r="S180" t="s">
        <v>88</v>
      </c>
      <c r="T180">
        <f t="shared" si="77"/>
        <v>3</v>
      </c>
      <c r="U180" t="s">
        <v>200</v>
      </c>
      <c r="V180">
        <f t="shared" si="78"/>
        <v>20</v>
      </c>
      <c r="W180" t="s">
        <v>90</v>
      </c>
      <c r="X180">
        <f t="shared" si="79"/>
        <v>7</v>
      </c>
      <c r="Y180" t="s">
        <v>90</v>
      </c>
      <c r="Z180">
        <f t="shared" si="80"/>
        <v>7</v>
      </c>
      <c r="AA180" t="s">
        <v>91</v>
      </c>
      <c r="AB180">
        <f t="shared" si="81"/>
        <v>3</v>
      </c>
      <c r="AC180" t="s">
        <v>115</v>
      </c>
      <c r="AD180">
        <f t="shared" si="82"/>
        <v>4</v>
      </c>
      <c r="AE180">
        <v>9</v>
      </c>
      <c r="AF180">
        <v>5</v>
      </c>
      <c r="AG180">
        <v>2008</v>
      </c>
      <c r="AH180">
        <v>2009</v>
      </c>
      <c r="AI180" t="s">
        <v>152</v>
      </c>
      <c r="AJ180">
        <f t="shared" si="83"/>
        <v>6</v>
      </c>
      <c r="AK180" t="s">
        <v>94</v>
      </c>
      <c r="AL180">
        <f t="shared" si="84"/>
        <v>8</v>
      </c>
      <c r="AM180" t="s">
        <v>95</v>
      </c>
      <c r="AN180">
        <f t="shared" si="85"/>
        <v>14</v>
      </c>
      <c r="AO180" t="s">
        <v>95</v>
      </c>
      <c r="AP180" t="s">
        <v>137</v>
      </c>
      <c r="AQ180">
        <f t="shared" si="86"/>
        <v>5</v>
      </c>
      <c r="AR180">
        <v>748</v>
      </c>
      <c r="AS180" t="s">
        <v>104</v>
      </c>
      <c r="AT180">
        <f t="shared" si="87"/>
        <v>5</v>
      </c>
      <c r="AU180" t="s">
        <v>98</v>
      </c>
      <c r="AV180">
        <f t="shared" si="88"/>
        <v>3</v>
      </c>
      <c r="AW180" t="s">
        <v>99</v>
      </c>
      <c r="AX180">
        <f t="shared" si="89"/>
        <v>6</v>
      </c>
      <c r="AY180" t="s">
        <v>104</v>
      </c>
      <c r="AZ180">
        <f t="shared" si="90"/>
        <v>6</v>
      </c>
      <c r="BA180" t="s">
        <v>98</v>
      </c>
      <c r="BB180">
        <f t="shared" si="91"/>
        <v>4</v>
      </c>
      <c r="BC180" t="s">
        <v>100</v>
      </c>
      <c r="BD180" t="s">
        <v>101</v>
      </c>
      <c r="BE180">
        <f t="shared" si="92"/>
        <v>7</v>
      </c>
      <c r="BF180">
        <v>1904</v>
      </c>
      <c r="BG180" t="s">
        <v>102</v>
      </c>
      <c r="BH180">
        <v>0</v>
      </c>
      <c r="BI180">
        <v>312</v>
      </c>
      <c r="BJ180">
        <v>2216</v>
      </c>
      <c r="BK180" t="s">
        <v>103</v>
      </c>
      <c r="BL180">
        <f t="shared" si="93"/>
        <v>6</v>
      </c>
      <c r="BM180" t="s">
        <v>104</v>
      </c>
      <c r="BN180" t="s">
        <v>105</v>
      </c>
      <c r="BO180" t="s">
        <v>106</v>
      </c>
      <c r="BP180">
        <f t="shared" si="94"/>
        <v>6</v>
      </c>
      <c r="BQ180">
        <v>2234</v>
      </c>
      <c r="BR180">
        <v>0</v>
      </c>
      <c r="BS180">
        <v>0</v>
      </c>
      <c r="BT180">
        <v>2234</v>
      </c>
      <c r="BU180">
        <v>1</v>
      </c>
      <c r="BV180">
        <v>0</v>
      </c>
      <c r="BW180">
        <v>2</v>
      </c>
      <c r="BX180">
        <v>0</v>
      </c>
      <c r="BY180">
        <v>1</v>
      </c>
      <c r="BZ180">
        <v>1</v>
      </c>
      <c r="CA180" t="s">
        <v>104</v>
      </c>
      <c r="CB180">
        <f t="shared" si="95"/>
        <v>6</v>
      </c>
      <c r="CC180">
        <v>9</v>
      </c>
      <c r="CD180" t="s">
        <v>107</v>
      </c>
      <c r="CE180">
        <v>1</v>
      </c>
      <c r="CF180" t="s">
        <v>97</v>
      </c>
      <c r="CG180" t="s">
        <v>108</v>
      </c>
      <c r="CH180">
        <f t="shared" si="96"/>
        <v>6</v>
      </c>
      <c r="CI180">
        <v>2009</v>
      </c>
      <c r="CJ180" t="s">
        <v>157</v>
      </c>
      <c r="CK180">
        <f t="shared" si="97"/>
        <v>4</v>
      </c>
      <c r="CL180">
        <v>3</v>
      </c>
      <c r="CM180">
        <v>1166</v>
      </c>
      <c r="CN180" t="s">
        <v>98</v>
      </c>
      <c r="CO180">
        <f t="shared" si="98"/>
        <v>4</v>
      </c>
      <c r="CP180" t="s">
        <v>98</v>
      </c>
      <c r="CQ180">
        <f t="shared" si="99"/>
        <v>4</v>
      </c>
      <c r="CR180" t="s">
        <v>105</v>
      </c>
      <c r="CS180">
        <f t="shared" si="100"/>
        <v>3</v>
      </c>
      <c r="CT180">
        <v>0</v>
      </c>
      <c r="CU180">
        <v>60</v>
      </c>
      <c r="CV180">
        <v>0</v>
      </c>
      <c r="CW180">
        <v>0</v>
      </c>
      <c r="CX180">
        <v>0</v>
      </c>
      <c r="CY180">
        <v>0</v>
      </c>
      <c r="CZ180" t="s">
        <v>83</v>
      </c>
      <c r="DA180" t="s">
        <v>83</v>
      </c>
      <c r="DB180">
        <f t="shared" si="101"/>
        <v>5</v>
      </c>
      <c r="DC180" t="s">
        <v>83</v>
      </c>
      <c r="DD180">
        <v>0</v>
      </c>
      <c r="DE180">
        <v>7</v>
      </c>
      <c r="DF180">
        <v>2009</v>
      </c>
      <c r="DG180">
        <f t="shared" si="104"/>
        <v>14</v>
      </c>
      <c r="DH180" t="s">
        <v>158</v>
      </c>
      <c r="DI180">
        <f t="shared" si="102"/>
        <v>8</v>
      </c>
      <c r="DJ180" t="s">
        <v>159</v>
      </c>
      <c r="DK180">
        <f t="shared" si="103"/>
        <v>6</v>
      </c>
      <c r="DL180">
        <v>501837</v>
      </c>
    </row>
    <row r="181" spans="1:116" x14ac:dyDescent="0.35">
      <c r="A181">
        <v>180</v>
      </c>
      <c r="B181">
        <v>30</v>
      </c>
      <c r="C181" t="s">
        <v>142</v>
      </c>
      <c r="D181">
        <f t="shared" si="70"/>
        <v>2</v>
      </c>
      <c r="E181">
        <v>60</v>
      </c>
      <c r="F181">
        <v>8520</v>
      </c>
      <c r="G181" t="s">
        <v>82</v>
      </c>
      <c r="H181">
        <f t="shared" si="71"/>
        <v>2</v>
      </c>
      <c r="I181" t="s">
        <v>83</v>
      </c>
      <c r="J181" t="str">
        <f t="shared" si="72"/>
        <v/>
      </c>
      <c r="K181" t="s">
        <v>84</v>
      </c>
      <c r="L181">
        <f t="shared" si="73"/>
        <v>1</v>
      </c>
      <c r="M181" t="s">
        <v>85</v>
      </c>
      <c r="N181">
        <f t="shared" si="74"/>
        <v>2</v>
      </c>
      <c r="O181" t="s">
        <v>86</v>
      </c>
      <c r="P181">
        <f t="shared" si="75"/>
        <v>4</v>
      </c>
      <c r="Q181" t="s">
        <v>87</v>
      </c>
      <c r="R181">
        <f t="shared" si="76"/>
        <v>4</v>
      </c>
      <c r="S181" t="s">
        <v>88</v>
      </c>
      <c r="T181">
        <f t="shared" si="77"/>
        <v>3</v>
      </c>
      <c r="U181" t="s">
        <v>143</v>
      </c>
      <c r="V181">
        <f t="shared" si="78"/>
        <v>9</v>
      </c>
      <c r="W181" t="s">
        <v>90</v>
      </c>
      <c r="X181">
        <f t="shared" si="79"/>
        <v>7</v>
      </c>
      <c r="Y181" t="s">
        <v>90</v>
      </c>
      <c r="Z181">
        <f t="shared" si="80"/>
        <v>7</v>
      </c>
      <c r="AA181" t="s">
        <v>91</v>
      </c>
      <c r="AB181">
        <f t="shared" si="81"/>
        <v>3</v>
      </c>
      <c r="AC181" t="s">
        <v>115</v>
      </c>
      <c r="AD181">
        <f t="shared" si="82"/>
        <v>4</v>
      </c>
      <c r="AE181">
        <v>5</v>
      </c>
      <c r="AF181">
        <v>6</v>
      </c>
      <c r="AG181">
        <v>1923</v>
      </c>
      <c r="AH181">
        <v>2006</v>
      </c>
      <c r="AI181" t="s">
        <v>93</v>
      </c>
      <c r="AJ181">
        <f t="shared" si="83"/>
        <v>5</v>
      </c>
      <c r="AK181" t="s">
        <v>94</v>
      </c>
      <c r="AL181">
        <f t="shared" si="84"/>
        <v>8</v>
      </c>
      <c r="AM181" t="s">
        <v>124</v>
      </c>
      <c r="AN181">
        <f t="shared" si="85"/>
        <v>4</v>
      </c>
      <c r="AO181" t="s">
        <v>124</v>
      </c>
      <c r="AP181" t="s">
        <v>117</v>
      </c>
      <c r="AQ181">
        <f t="shared" si="86"/>
        <v>2</v>
      </c>
      <c r="AR181">
        <v>0</v>
      </c>
      <c r="AS181" t="s">
        <v>97</v>
      </c>
      <c r="AT181">
        <f t="shared" si="87"/>
        <v>4</v>
      </c>
      <c r="AU181" t="s">
        <v>98</v>
      </c>
      <c r="AV181">
        <f t="shared" si="88"/>
        <v>3</v>
      </c>
      <c r="AW181" t="s">
        <v>118</v>
      </c>
      <c r="AX181">
        <f t="shared" si="89"/>
        <v>2</v>
      </c>
      <c r="AY181" t="s">
        <v>98</v>
      </c>
      <c r="AZ181">
        <f t="shared" si="90"/>
        <v>4</v>
      </c>
      <c r="BA181" t="s">
        <v>98</v>
      </c>
      <c r="BB181">
        <f t="shared" si="91"/>
        <v>4</v>
      </c>
      <c r="BC181" t="s">
        <v>100</v>
      </c>
      <c r="BD181" t="s">
        <v>102</v>
      </c>
      <c r="BE181">
        <f t="shared" si="92"/>
        <v>6</v>
      </c>
      <c r="BF181">
        <v>0</v>
      </c>
      <c r="BG181" t="s">
        <v>102</v>
      </c>
      <c r="BH181">
        <v>0</v>
      </c>
      <c r="BI181">
        <v>968</v>
      </c>
      <c r="BJ181">
        <v>968</v>
      </c>
      <c r="BK181" t="s">
        <v>103</v>
      </c>
      <c r="BL181">
        <f t="shared" si="93"/>
        <v>6</v>
      </c>
      <c r="BM181" t="s">
        <v>98</v>
      </c>
      <c r="BN181" t="s">
        <v>105</v>
      </c>
      <c r="BO181" t="s">
        <v>106</v>
      </c>
      <c r="BP181">
        <f t="shared" si="94"/>
        <v>6</v>
      </c>
      <c r="BQ181">
        <v>968</v>
      </c>
      <c r="BR181">
        <v>0</v>
      </c>
      <c r="BS181">
        <v>0</v>
      </c>
      <c r="BT181">
        <v>968</v>
      </c>
      <c r="BU181">
        <v>0</v>
      </c>
      <c r="BV181">
        <v>0</v>
      </c>
      <c r="BW181">
        <v>1</v>
      </c>
      <c r="BX181">
        <v>0</v>
      </c>
      <c r="BY181">
        <v>2</v>
      </c>
      <c r="BZ181">
        <v>1</v>
      </c>
      <c r="CA181" t="s">
        <v>98</v>
      </c>
      <c r="CB181">
        <f t="shared" si="95"/>
        <v>4</v>
      </c>
      <c r="CC181">
        <v>5</v>
      </c>
      <c r="CD181" t="s">
        <v>107</v>
      </c>
      <c r="CE181">
        <v>0</v>
      </c>
      <c r="CF181" t="s">
        <v>83</v>
      </c>
      <c r="CG181" t="s">
        <v>127</v>
      </c>
      <c r="CH181">
        <f t="shared" si="96"/>
        <v>5</v>
      </c>
      <c r="CI181">
        <v>1935</v>
      </c>
      <c r="CJ181" t="s">
        <v>102</v>
      </c>
      <c r="CK181">
        <f t="shared" si="97"/>
        <v>2</v>
      </c>
      <c r="CL181">
        <v>2</v>
      </c>
      <c r="CM181">
        <v>480</v>
      </c>
      <c r="CN181" t="s">
        <v>147</v>
      </c>
      <c r="CO181">
        <f t="shared" si="98"/>
        <v>3</v>
      </c>
      <c r="CP181" t="s">
        <v>98</v>
      </c>
      <c r="CQ181">
        <f t="shared" si="99"/>
        <v>4</v>
      </c>
      <c r="CR181" t="s">
        <v>177</v>
      </c>
      <c r="CS181">
        <f t="shared" si="100"/>
        <v>2</v>
      </c>
      <c r="CT181">
        <v>0</v>
      </c>
      <c r="CU181">
        <v>0</v>
      </c>
      <c r="CV181">
        <v>184</v>
      </c>
      <c r="CW181">
        <v>0</v>
      </c>
      <c r="CX181">
        <v>0</v>
      </c>
      <c r="CY181">
        <v>0</v>
      </c>
      <c r="CZ181" t="s">
        <v>83</v>
      </c>
      <c r="DA181" t="s">
        <v>83</v>
      </c>
      <c r="DB181">
        <f t="shared" si="101"/>
        <v>5</v>
      </c>
      <c r="DC181" t="s">
        <v>83</v>
      </c>
      <c r="DD181">
        <v>0</v>
      </c>
      <c r="DE181">
        <v>7</v>
      </c>
      <c r="DF181">
        <v>2007</v>
      </c>
      <c r="DG181">
        <f t="shared" si="104"/>
        <v>16</v>
      </c>
      <c r="DH181" t="s">
        <v>110</v>
      </c>
      <c r="DI181">
        <f t="shared" si="102"/>
        <v>4</v>
      </c>
      <c r="DJ181" t="s">
        <v>111</v>
      </c>
      <c r="DK181">
        <f t="shared" si="103"/>
        <v>5</v>
      </c>
      <c r="DL181">
        <v>100000</v>
      </c>
    </row>
    <row r="182" spans="1:116" x14ac:dyDescent="0.35">
      <c r="A182">
        <v>181</v>
      </c>
      <c r="B182">
        <v>160</v>
      </c>
      <c r="C182" t="s">
        <v>192</v>
      </c>
      <c r="D182">
        <f t="shared" si="70"/>
        <v>5</v>
      </c>
      <c r="E182" t="s">
        <v>83</v>
      </c>
      <c r="F182">
        <v>2117</v>
      </c>
      <c r="G182" t="s">
        <v>82</v>
      </c>
      <c r="H182">
        <f t="shared" si="71"/>
        <v>2</v>
      </c>
      <c r="I182" t="s">
        <v>83</v>
      </c>
      <c r="J182" t="str">
        <f t="shared" si="72"/>
        <v/>
      </c>
      <c r="K182" t="s">
        <v>84</v>
      </c>
      <c r="L182">
        <f t="shared" si="73"/>
        <v>1</v>
      </c>
      <c r="M182" t="s">
        <v>85</v>
      </c>
      <c r="N182">
        <f t="shared" si="74"/>
        <v>2</v>
      </c>
      <c r="O182" t="s">
        <v>86</v>
      </c>
      <c r="P182">
        <f t="shared" si="75"/>
        <v>4</v>
      </c>
      <c r="Q182" t="s">
        <v>87</v>
      </c>
      <c r="R182">
        <f t="shared" si="76"/>
        <v>4</v>
      </c>
      <c r="S182" t="s">
        <v>88</v>
      </c>
      <c r="T182">
        <f t="shared" si="77"/>
        <v>3</v>
      </c>
      <c r="U182" t="s">
        <v>136</v>
      </c>
      <c r="V182">
        <f t="shared" si="78"/>
        <v>18</v>
      </c>
      <c r="W182" t="s">
        <v>90</v>
      </c>
      <c r="X182">
        <f t="shared" si="79"/>
        <v>7</v>
      </c>
      <c r="Y182" t="s">
        <v>90</v>
      </c>
      <c r="Z182">
        <f t="shared" si="80"/>
        <v>7</v>
      </c>
      <c r="AA182" t="s">
        <v>198</v>
      </c>
      <c r="AB182">
        <f t="shared" si="81"/>
        <v>5</v>
      </c>
      <c r="AC182" t="s">
        <v>92</v>
      </c>
      <c r="AD182">
        <f t="shared" si="82"/>
        <v>8</v>
      </c>
      <c r="AE182">
        <v>6</v>
      </c>
      <c r="AF182">
        <v>5</v>
      </c>
      <c r="AG182">
        <v>2000</v>
      </c>
      <c r="AH182">
        <v>2000</v>
      </c>
      <c r="AI182" t="s">
        <v>93</v>
      </c>
      <c r="AJ182">
        <f t="shared" si="83"/>
        <v>5</v>
      </c>
      <c r="AK182" t="s">
        <v>94</v>
      </c>
      <c r="AL182">
        <f t="shared" si="84"/>
        <v>8</v>
      </c>
      <c r="AM182" t="s">
        <v>116</v>
      </c>
      <c r="AN182">
        <f t="shared" si="85"/>
        <v>10</v>
      </c>
      <c r="AO182" t="s">
        <v>116</v>
      </c>
      <c r="AP182" t="s">
        <v>96</v>
      </c>
      <c r="AQ182">
        <f t="shared" si="86"/>
        <v>4</v>
      </c>
      <c r="AR182">
        <v>456</v>
      </c>
      <c r="AS182" t="s">
        <v>97</v>
      </c>
      <c r="AT182">
        <f t="shared" si="87"/>
        <v>4</v>
      </c>
      <c r="AU182" t="s">
        <v>98</v>
      </c>
      <c r="AV182">
        <f t="shared" si="88"/>
        <v>3</v>
      </c>
      <c r="AW182" t="s">
        <v>99</v>
      </c>
      <c r="AX182">
        <f t="shared" si="89"/>
        <v>6</v>
      </c>
      <c r="AY182" t="s">
        <v>97</v>
      </c>
      <c r="AZ182">
        <f t="shared" si="90"/>
        <v>5</v>
      </c>
      <c r="BA182" t="s">
        <v>98</v>
      </c>
      <c r="BB182">
        <f t="shared" si="91"/>
        <v>4</v>
      </c>
      <c r="BC182" t="s">
        <v>100</v>
      </c>
      <c r="BD182" t="s">
        <v>101</v>
      </c>
      <c r="BE182">
        <f t="shared" si="92"/>
        <v>7</v>
      </c>
      <c r="BF182">
        <v>436</v>
      </c>
      <c r="BG182" t="s">
        <v>102</v>
      </c>
      <c r="BH182">
        <v>0</v>
      </c>
      <c r="BI182">
        <v>320</v>
      </c>
      <c r="BJ182">
        <v>756</v>
      </c>
      <c r="BK182" t="s">
        <v>103</v>
      </c>
      <c r="BL182">
        <f t="shared" si="93"/>
        <v>6</v>
      </c>
      <c r="BM182" t="s">
        <v>104</v>
      </c>
      <c r="BN182" t="s">
        <v>105</v>
      </c>
      <c r="BO182" t="s">
        <v>106</v>
      </c>
      <c r="BP182">
        <f t="shared" si="94"/>
        <v>6</v>
      </c>
      <c r="BQ182">
        <v>769</v>
      </c>
      <c r="BR182">
        <v>756</v>
      </c>
      <c r="BS182">
        <v>0</v>
      </c>
      <c r="BT182">
        <v>1525</v>
      </c>
      <c r="BU182">
        <v>0</v>
      </c>
      <c r="BV182">
        <v>0</v>
      </c>
      <c r="BW182">
        <v>2</v>
      </c>
      <c r="BX182">
        <v>1</v>
      </c>
      <c r="BY182">
        <v>3</v>
      </c>
      <c r="BZ182">
        <v>1</v>
      </c>
      <c r="CA182" t="s">
        <v>97</v>
      </c>
      <c r="CB182">
        <f t="shared" si="95"/>
        <v>5</v>
      </c>
      <c r="CC182">
        <v>5</v>
      </c>
      <c r="CD182" t="s">
        <v>107</v>
      </c>
      <c r="CE182">
        <v>1</v>
      </c>
      <c r="CF182" t="s">
        <v>98</v>
      </c>
      <c r="CG182" t="s">
        <v>127</v>
      </c>
      <c r="CH182">
        <f t="shared" si="96"/>
        <v>5</v>
      </c>
      <c r="CI182">
        <v>2000</v>
      </c>
      <c r="CJ182" t="s">
        <v>102</v>
      </c>
      <c r="CK182">
        <f t="shared" si="97"/>
        <v>2</v>
      </c>
      <c r="CL182">
        <v>2</v>
      </c>
      <c r="CM182">
        <v>440</v>
      </c>
      <c r="CN182" t="s">
        <v>98</v>
      </c>
      <c r="CO182">
        <f t="shared" si="98"/>
        <v>4</v>
      </c>
      <c r="CP182" t="s">
        <v>98</v>
      </c>
      <c r="CQ182">
        <f t="shared" si="99"/>
        <v>4</v>
      </c>
      <c r="CR182" t="s">
        <v>105</v>
      </c>
      <c r="CS182">
        <f t="shared" si="100"/>
        <v>3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 t="s">
        <v>83</v>
      </c>
      <c r="DA182" t="s">
        <v>83</v>
      </c>
      <c r="DB182">
        <f t="shared" si="101"/>
        <v>5</v>
      </c>
      <c r="DC182" t="s">
        <v>83</v>
      </c>
      <c r="DD182">
        <v>0</v>
      </c>
      <c r="DE182">
        <v>6</v>
      </c>
      <c r="DF182">
        <v>2007</v>
      </c>
      <c r="DG182">
        <f t="shared" si="104"/>
        <v>16</v>
      </c>
      <c r="DH182" t="s">
        <v>110</v>
      </c>
      <c r="DI182">
        <f t="shared" si="102"/>
        <v>4</v>
      </c>
      <c r="DJ182" t="s">
        <v>111</v>
      </c>
      <c r="DK182">
        <f t="shared" si="103"/>
        <v>5</v>
      </c>
      <c r="DL182">
        <v>177000</v>
      </c>
    </row>
    <row r="183" spans="1:116" x14ac:dyDescent="0.35">
      <c r="A183">
        <v>182</v>
      </c>
      <c r="B183">
        <v>70</v>
      </c>
      <c r="C183" t="s">
        <v>81</v>
      </c>
      <c r="D183">
        <f t="shared" si="70"/>
        <v>4</v>
      </c>
      <c r="E183">
        <v>54</v>
      </c>
      <c r="F183">
        <v>7588</v>
      </c>
      <c r="G183" t="s">
        <v>82</v>
      </c>
      <c r="H183">
        <f t="shared" si="71"/>
        <v>2</v>
      </c>
      <c r="I183" t="s">
        <v>83</v>
      </c>
      <c r="J183" t="str">
        <f t="shared" si="72"/>
        <v/>
      </c>
      <c r="K183" t="s">
        <v>84</v>
      </c>
      <c r="L183">
        <f t="shared" si="73"/>
        <v>1</v>
      </c>
      <c r="M183" t="s">
        <v>85</v>
      </c>
      <c r="N183">
        <f t="shared" si="74"/>
        <v>2</v>
      </c>
      <c r="O183" t="s">
        <v>86</v>
      </c>
      <c r="P183">
        <f t="shared" si="75"/>
        <v>4</v>
      </c>
      <c r="Q183" t="s">
        <v>87</v>
      </c>
      <c r="R183">
        <f t="shared" si="76"/>
        <v>4</v>
      </c>
      <c r="S183" t="s">
        <v>88</v>
      </c>
      <c r="T183">
        <f t="shared" si="77"/>
        <v>3</v>
      </c>
      <c r="U183" t="s">
        <v>123</v>
      </c>
      <c r="V183">
        <f t="shared" si="78"/>
        <v>14</v>
      </c>
      <c r="W183" t="s">
        <v>90</v>
      </c>
      <c r="X183">
        <f t="shared" si="79"/>
        <v>7</v>
      </c>
      <c r="Y183" t="s">
        <v>90</v>
      </c>
      <c r="Z183">
        <f t="shared" si="80"/>
        <v>7</v>
      </c>
      <c r="AA183" t="s">
        <v>91</v>
      </c>
      <c r="AB183">
        <f t="shared" si="81"/>
        <v>3</v>
      </c>
      <c r="AC183" t="s">
        <v>92</v>
      </c>
      <c r="AD183">
        <f t="shared" si="82"/>
        <v>8</v>
      </c>
      <c r="AE183">
        <v>7</v>
      </c>
      <c r="AF183">
        <v>6</v>
      </c>
      <c r="AG183">
        <v>1920</v>
      </c>
      <c r="AH183">
        <v>1950</v>
      </c>
      <c r="AI183" t="s">
        <v>93</v>
      </c>
      <c r="AJ183">
        <f t="shared" si="83"/>
        <v>5</v>
      </c>
      <c r="AK183" t="s">
        <v>94</v>
      </c>
      <c r="AL183">
        <f t="shared" si="84"/>
        <v>8</v>
      </c>
      <c r="AM183" t="s">
        <v>203</v>
      </c>
      <c r="AN183">
        <f t="shared" si="85"/>
        <v>7</v>
      </c>
      <c r="AO183" t="s">
        <v>203</v>
      </c>
      <c r="AP183" t="s">
        <v>117</v>
      </c>
      <c r="AQ183">
        <f t="shared" si="86"/>
        <v>2</v>
      </c>
      <c r="AR183">
        <v>0</v>
      </c>
      <c r="AS183" t="s">
        <v>98</v>
      </c>
      <c r="AT183">
        <f t="shared" si="87"/>
        <v>3</v>
      </c>
      <c r="AU183" t="s">
        <v>98</v>
      </c>
      <c r="AV183">
        <f t="shared" si="88"/>
        <v>3</v>
      </c>
      <c r="AW183" t="s">
        <v>126</v>
      </c>
      <c r="AX183">
        <f t="shared" si="89"/>
        <v>3</v>
      </c>
      <c r="AY183" t="s">
        <v>147</v>
      </c>
      <c r="AZ183">
        <f t="shared" si="90"/>
        <v>3</v>
      </c>
      <c r="BA183" t="s">
        <v>98</v>
      </c>
      <c r="BB183">
        <f t="shared" si="91"/>
        <v>4</v>
      </c>
      <c r="BC183" t="s">
        <v>100</v>
      </c>
      <c r="BD183" t="s">
        <v>172</v>
      </c>
      <c r="BE183">
        <f t="shared" si="92"/>
        <v>5</v>
      </c>
      <c r="BF183">
        <v>352</v>
      </c>
      <c r="BG183" t="s">
        <v>102</v>
      </c>
      <c r="BH183">
        <v>0</v>
      </c>
      <c r="BI183">
        <v>441</v>
      </c>
      <c r="BJ183">
        <v>793</v>
      </c>
      <c r="BK183" t="s">
        <v>103</v>
      </c>
      <c r="BL183">
        <f t="shared" si="93"/>
        <v>6</v>
      </c>
      <c r="BM183" t="s">
        <v>97</v>
      </c>
      <c r="BN183" t="s">
        <v>105</v>
      </c>
      <c r="BO183" t="s">
        <v>106</v>
      </c>
      <c r="BP183">
        <f t="shared" si="94"/>
        <v>6</v>
      </c>
      <c r="BQ183">
        <v>901</v>
      </c>
      <c r="BR183">
        <v>901</v>
      </c>
      <c r="BS183">
        <v>0</v>
      </c>
      <c r="BT183">
        <v>1802</v>
      </c>
      <c r="BU183">
        <v>0</v>
      </c>
      <c r="BV183">
        <v>0</v>
      </c>
      <c r="BW183">
        <v>1</v>
      </c>
      <c r="BX183">
        <v>1</v>
      </c>
      <c r="BY183">
        <v>4</v>
      </c>
      <c r="BZ183">
        <v>1</v>
      </c>
      <c r="CA183" t="s">
        <v>98</v>
      </c>
      <c r="CB183">
        <f t="shared" si="95"/>
        <v>4</v>
      </c>
      <c r="CC183">
        <v>9</v>
      </c>
      <c r="CD183" t="s">
        <v>107</v>
      </c>
      <c r="CE183">
        <v>1</v>
      </c>
      <c r="CF183" t="s">
        <v>97</v>
      </c>
      <c r="CG183" t="s">
        <v>127</v>
      </c>
      <c r="CH183">
        <f t="shared" si="96"/>
        <v>5</v>
      </c>
      <c r="CI183">
        <v>1920</v>
      </c>
      <c r="CJ183" t="s">
        <v>102</v>
      </c>
      <c r="CK183">
        <f t="shared" si="97"/>
        <v>2</v>
      </c>
      <c r="CL183">
        <v>1</v>
      </c>
      <c r="CM183">
        <v>216</v>
      </c>
      <c r="CN183" t="s">
        <v>147</v>
      </c>
      <c r="CO183">
        <f t="shared" si="98"/>
        <v>3</v>
      </c>
      <c r="CP183" t="s">
        <v>98</v>
      </c>
      <c r="CQ183">
        <f t="shared" si="99"/>
        <v>4</v>
      </c>
      <c r="CR183" t="s">
        <v>105</v>
      </c>
      <c r="CS183">
        <f t="shared" si="100"/>
        <v>3</v>
      </c>
      <c r="CT183">
        <v>0</v>
      </c>
      <c r="CU183">
        <v>0</v>
      </c>
      <c r="CV183">
        <v>40</v>
      </c>
      <c r="CW183">
        <v>0</v>
      </c>
      <c r="CX183">
        <v>0</v>
      </c>
      <c r="CY183">
        <v>0</v>
      </c>
      <c r="CZ183" t="s">
        <v>83</v>
      </c>
      <c r="DA183" t="s">
        <v>83</v>
      </c>
      <c r="DB183">
        <f t="shared" si="101"/>
        <v>5</v>
      </c>
      <c r="DC183" t="s">
        <v>83</v>
      </c>
      <c r="DD183">
        <v>0</v>
      </c>
      <c r="DE183">
        <v>7</v>
      </c>
      <c r="DF183">
        <v>2006</v>
      </c>
      <c r="DG183">
        <f t="shared" si="104"/>
        <v>17</v>
      </c>
      <c r="DH183" t="s">
        <v>110</v>
      </c>
      <c r="DI183">
        <f t="shared" si="102"/>
        <v>4</v>
      </c>
      <c r="DJ183" t="s">
        <v>111</v>
      </c>
      <c r="DK183">
        <f t="shared" si="103"/>
        <v>5</v>
      </c>
      <c r="DL183">
        <v>200100</v>
      </c>
    </row>
    <row r="184" spans="1:116" x14ac:dyDescent="0.35">
      <c r="A184">
        <v>183</v>
      </c>
      <c r="B184">
        <v>20</v>
      </c>
      <c r="C184" t="s">
        <v>81</v>
      </c>
      <c r="D184">
        <f t="shared" si="70"/>
        <v>4</v>
      </c>
      <c r="E184">
        <v>60</v>
      </c>
      <c r="F184">
        <v>9060</v>
      </c>
      <c r="G184" t="s">
        <v>82</v>
      </c>
      <c r="H184">
        <f t="shared" si="71"/>
        <v>2</v>
      </c>
      <c r="I184" t="s">
        <v>83</v>
      </c>
      <c r="J184" t="str">
        <f t="shared" si="72"/>
        <v/>
      </c>
      <c r="K184" t="s">
        <v>84</v>
      </c>
      <c r="L184">
        <f t="shared" si="73"/>
        <v>1</v>
      </c>
      <c r="M184" t="s">
        <v>85</v>
      </c>
      <c r="N184">
        <f t="shared" si="74"/>
        <v>2</v>
      </c>
      <c r="O184" t="s">
        <v>86</v>
      </c>
      <c r="P184">
        <f t="shared" si="75"/>
        <v>4</v>
      </c>
      <c r="Q184" t="s">
        <v>87</v>
      </c>
      <c r="R184">
        <f t="shared" si="76"/>
        <v>4</v>
      </c>
      <c r="S184" t="s">
        <v>88</v>
      </c>
      <c r="T184">
        <f t="shared" si="77"/>
        <v>3</v>
      </c>
      <c r="U184" t="s">
        <v>185</v>
      </c>
      <c r="V184">
        <f t="shared" si="78"/>
        <v>4</v>
      </c>
      <c r="W184" t="s">
        <v>144</v>
      </c>
      <c r="X184">
        <f t="shared" si="79"/>
        <v>3</v>
      </c>
      <c r="Y184" t="s">
        <v>90</v>
      </c>
      <c r="Z184">
        <f t="shared" si="80"/>
        <v>7</v>
      </c>
      <c r="AA184" t="s">
        <v>91</v>
      </c>
      <c r="AB184">
        <f t="shared" si="81"/>
        <v>3</v>
      </c>
      <c r="AC184" t="s">
        <v>115</v>
      </c>
      <c r="AD184">
        <f t="shared" si="82"/>
        <v>4</v>
      </c>
      <c r="AE184">
        <v>5</v>
      </c>
      <c r="AF184">
        <v>6</v>
      </c>
      <c r="AG184">
        <v>1957</v>
      </c>
      <c r="AH184">
        <v>2006</v>
      </c>
      <c r="AI184" t="s">
        <v>152</v>
      </c>
      <c r="AJ184">
        <f t="shared" si="83"/>
        <v>6</v>
      </c>
      <c r="AK184" t="s">
        <v>94</v>
      </c>
      <c r="AL184">
        <f t="shared" si="84"/>
        <v>8</v>
      </c>
      <c r="AM184" t="s">
        <v>124</v>
      </c>
      <c r="AN184">
        <f t="shared" si="85"/>
        <v>4</v>
      </c>
      <c r="AO184" t="s">
        <v>124</v>
      </c>
      <c r="AP184" t="s">
        <v>96</v>
      </c>
      <c r="AQ184">
        <f t="shared" si="86"/>
        <v>4</v>
      </c>
      <c r="AR184">
        <v>98</v>
      </c>
      <c r="AS184" t="s">
        <v>98</v>
      </c>
      <c r="AT184">
        <f t="shared" si="87"/>
        <v>3</v>
      </c>
      <c r="AU184" t="s">
        <v>98</v>
      </c>
      <c r="AV184">
        <f t="shared" si="88"/>
        <v>3</v>
      </c>
      <c r="AW184" t="s">
        <v>99</v>
      </c>
      <c r="AX184">
        <f t="shared" si="89"/>
        <v>6</v>
      </c>
      <c r="AY184" t="s">
        <v>83</v>
      </c>
      <c r="AZ184">
        <f t="shared" si="90"/>
        <v>1</v>
      </c>
      <c r="BA184" t="s">
        <v>83</v>
      </c>
      <c r="BB184">
        <f t="shared" si="91"/>
        <v>1</v>
      </c>
      <c r="BC184" t="s">
        <v>83</v>
      </c>
      <c r="BD184" t="s">
        <v>83</v>
      </c>
      <c r="BE184">
        <f t="shared" si="92"/>
        <v>1</v>
      </c>
      <c r="BF184">
        <v>0</v>
      </c>
      <c r="BG184" t="s">
        <v>83</v>
      </c>
      <c r="BH184">
        <v>0</v>
      </c>
      <c r="BI184">
        <v>0</v>
      </c>
      <c r="BJ184">
        <v>0</v>
      </c>
      <c r="BK184" t="s">
        <v>103</v>
      </c>
      <c r="BL184">
        <f t="shared" si="93"/>
        <v>6</v>
      </c>
      <c r="BM184" t="s">
        <v>104</v>
      </c>
      <c r="BN184" t="s">
        <v>105</v>
      </c>
      <c r="BO184" t="s">
        <v>106</v>
      </c>
      <c r="BP184">
        <f t="shared" si="94"/>
        <v>6</v>
      </c>
      <c r="BQ184">
        <v>1340</v>
      </c>
      <c r="BR184">
        <v>0</v>
      </c>
      <c r="BS184">
        <v>0</v>
      </c>
      <c r="BT184">
        <v>1340</v>
      </c>
      <c r="BU184">
        <v>0</v>
      </c>
      <c r="BV184">
        <v>0</v>
      </c>
      <c r="BW184">
        <v>1</v>
      </c>
      <c r="BX184">
        <v>0</v>
      </c>
      <c r="BY184">
        <v>3</v>
      </c>
      <c r="BZ184">
        <v>1</v>
      </c>
      <c r="CA184" t="s">
        <v>98</v>
      </c>
      <c r="CB184">
        <f t="shared" si="95"/>
        <v>4</v>
      </c>
      <c r="CC184">
        <v>7</v>
      </c>
      <c r="CD184" t="s">
        <v>107</v>
      </c>
      <c r="CE184">
        <v>1</v>
      </c>
      <c r="CF184" t="s">
        <v>97</v>
      </c>
      <c r="CG184" t="s">
        <v>108</v>
      </c>
      <c r="CH184">
        <f t="shared" si="96"/>
        <v>6</v>
      </c>
      <c r="CI184">
        <v>1957</v>
      </c>
      <c r="CJ184" t="s">
        <v>109</v>
      </c>
      <c r="CK184">
        <f t="shared" si="97"/>
        <v>3</v>
      </c>
      <c r="CL184">
        <v>1</v>
      </c>
      <c r="CM184">
        <v>252</v>
      </c>
      <c r="CN184" t="s">
        <v>98</v>
      </c>
      <c r="CO184">
        <f t="shared" si="98"/>
        <v>4</v>
      </c>
      <c r="CP184" t="s">
        <v>98</v>
      </c>
      <c r="CQ184">
        <f t="shared" si="99"/>
        <v>4</v>
      </c>
      <c r="CR184" t="s">
        <v>105</v>
      </c>
      <c r="CS184">
        <f t="shared" si="100"/>
        <v>3</v>
      </c>
      <c r="CT184">
        <v>116</v>
      </c>
      <c r="CU184">
        <v>0</v>
      </c>
      <c r="CV184">
        <v>0</v>
      </c>
      <c r="CW184">
        <v>180</v>
      </c>
      <c r="CX184">
        <v>0</v>
      </c>
      <c r="CY184">
        <v>0</v>
      </c>
      <c r="CZ184" t="s">
        <v>83</v>
      </c>
      <c r="DA184" t="s">
        <v>134</v>
      </c>
      <c r="DB184">
        <f t="shared" si="101"/>
        <v>3</v>
      </c>
      <c r="DC184" t="s">
        <v>83</v>
      </c>
      <c r="DD184">
        <v>0</v>
      </c>
      <c r="DE184">
        <v>6</v>
      </c>
      <c r="DF184">
        <v>2007</v>
      </c>
      <c r="DG184">
        <f t="shared" si="104"/>
        <v>16</v>
      </c>
      <c r="DH184" t="s">
        <v>110</v>
      </c>
      <c r="DI184">
        <f t="shared" si="102"/>
        <v>4</v>
      </c>
      <c r="DJ184" t="s">
        <v>111</v>
      </c>
      <c r="DK184">
        <f t="shared" si="103"/>
        <v>5</v>
      </c>
      <c r="DL184">
        <v>120000</v>
      </c>
    </row>
    <row r="185" spans="1:116" x14ac:dyDescent="0.35">
      <c r="A185">
        <v>184</v>
      </c>
      <c r="B185">
        <v>50</v>
      </c>
      <c r="C185" t="s">
        <v>142</v>
      </c>
      <c r="D185">
        <f t="shared" si="70"/>
        <v>2</v>
      </c>
      <c r="E185">
        <v>63</v>
      </c>
      <c r="F185">
        <v>11426</v>
      </c>
      <c r="G185" t="s">
        <v>82</v>
      </c>
      <c r="H185">
        <f t="shared" si="71"/>
        <v>2</v>
      </c>
      <c r="I185" t="s">
        <v>83</v>
      </c>
      <c r="J185" t="str">
        <f t="shared" si="72"/>
        <v/>
      </c>
      <c r="K185" t="s">
        <v>84</v>
      </c>
      <c r="L185">
        <f t="shared" si="73"/>
        <v>1</v>
      </c>
      <c r="M185" t="s">
        <v>85</v>
      </c>
      <c r="N185">
        <f t="shared" si="74"/>
        <v>2</v>
      </c>
      <c r="O185" t="s">
        <v>86</v>
      </c>
      <c r="P185">
        <f t="shared" si="75"/>
        <v>4</v>
      </c>
      <c r="Q185" t="s">
        <v>87</v>
      </c>
      <c r="R185">
        <f t="shared" si="76"/>
        <v>4</v>
      </c>
      <c r="S185" t="s">
        <v>88</v>
      </c>
      <c r="T185">
        <f t="shared" si="77"/>
        <v>3</v>
      </c>
      <c r="U185" t="s">
        <v>143</v>
      </c>
      <c r="V185">
        <f t="shared" si="78"/>
        <v>9</v>
      </c>
      <c r="W185" t="s">
        <v>90</v>
      </c>
      <c r="X185">
        <f t="shared" si="79"/>
        <v>7</v>
      </c>
      <c r="Y185" t="s">
        <v>90</v>
      </c>
      <c r="Z185">
        <f t="shared" si="80"/>
        <v>7</v>
      </c>
      <c r="AA185" t="s">
        <v>91</v>
      </c>
      <c r="AB185">
        <f t="shared" si="81"/>
        <v>3</v>
      </c>
      <c r="AC185" t="s">
        <v>132</v>
      </c>
      <c r="AD185">
        <f t="shared" si="82"/>
        <v>1</v>
      </c>
      <c r="AE185">
        <v>7</v>
      </c>
      <c r="AF185">
        <v>5</v>
      </c>
      <c r="AG185">
        <v>2003</v>
      </c>
      <c r="AH185">
        <v>2003</v>
      </c>
      <c r="AI185" t="s">
        <v>93</v>
      </c>
      <c r="AJ185">
        <f t="shared" si="83"/>
        <v>5</v>
      </c>
      <c r="AK185" t="s">
        <v>94</v>
      </c>
      <c r="AL185">
        <f t="shared" si="84"/>
        <v>8</v>
      </c>
      <c r="AM185" t="s">
        <v>95</v>
      </c>
      <c r="AN185">
        <f t="shared" si="85"/>
        <v>14</v>
      </c>
      <c r="AO185" t="s">
        <v>95</v>
      </c>
      <c r="AP185" t="s">
        <v>117</v>
      </c>
      <c r="AQ185">
        <f t="shared" si="86"/>
        <v>2</v>
      </c>
      <c r="AR185">
        <v>0</v>
      </c>
      <c r="AS185" t="s">
        <v>98</v>
      </c>
      <c r="AT185">
        <f t="shared" si="87"/>
        <v>3</v>
      </c>
      <c r="AU185" t="s">
        <v>98</v>
      </c>
      <c r="AV185">
        <f t="shared" si="88"/>
        <v>3</v>
      </c>
      <c r="AW185" t="s">
        <v>99</v>
      </c>
      <c r="AX185">
        <f t="shared" si="89"/>
        <v>6</v>
      </c>
      <c r="AY185" t="s">
        <v>97</v>
      </c>
      <c r="AZ185">
        <f t="shared" si="90"/>
        <v>5</v>
      </c>
      <c r="BA185" t="s">
        <v>98</v>
      </c>
      <c r="BB185">
        <f t="shared" si="91"/>
        <v>4</v>
      </c>
      <c r="BC185" t="s">
        <v>100</v>
      </c>
      <c r="BD185" t="s">
        <v>102</v>
      </c>
      <c r="BE185">
        <f t="shared" si="92"/>
        <v>6</v>
      </c>
      <c r="BF185">
        <v>0</v>
      </c>
      <c r="BG185" t="s">
        <v>102</v>
      </c>
      <c r="BH185">
        <v>0</v>
      </c>
      <c r="BI185">
        <v>1362</v>
      </c>
      <c r="BJ185">
        <v>1362</v>
      </c>
      <c r="BK185" t="s">
        <v>103</v>
      </c>
      <c r="BL185">
        <f t="shared" si="93"/>
        <v>6</v>
      </c>
      <c r="BM185" t="s">
        <v>104</v>
      </c>
      <c r="BN185" t="s">
        <v>105</v>
      </c>
      <c r="BO185" t="s">
        <v>106</v>
      </c>
      <c r="BP185">
        <f t="shared" si="94"/>
        <v>6</v>
      </c>
      <c r="BQ185">
        <v>1362</v>
      </c>
      <c r="BR185">
        <v>720</v>
      </c>
      <c r="BS185">
        <v>0</v>
      </c>
      <c r="BT185">
        <v>2082</v>
      </c>
      <c r="BU185">
        <v>0</v>
      </c>
      <c r="BV185">
        <v>0</v>
      </c>
      <c r="BW185">
        <v>2</v>
      </c>
      <c r="BX185">
        <v>1</v>
      </c>
      <c r="BY185">
        <v>3</v>
      </c>
      <c r="BZ185">
        <v>1</v>
      </c>
      <c r="CA185" t="s">
        <v>97</v>
      </c>
      <c r="CB185">
        <f t="shared" si="95"/>
        <v>5</v>
      </c>
      <c r="CC185">
        <v>6</v>
      </c>
      <c r="CD185" t="s">
        <v>194</v>
      </c>
      <c r="CE185">
        <v>0</v>
      </c>
      <c r="CF185" t="s">
        <v>83</v>
      </c>
      <c r="CG185" t="s">
        <v>127</v>
      </c>
      <c r="CH185">
        <f t="shared" si="96"/>
        <v>5</v>
      </c>
      <c r="CI185">
        <v>2003</v>
      </c>
      <c r="CJ185" t="s">
        <v>102</v>
      </c>
      <c r="CK185">
        <f t="shared" si="97"/>
        <v>2</v>
      </c>
      <c r="CL185">
        <v>2</v>
      </c>
      <c r="CM185">
        <v>484</v>
      </c>
      <c r="CN185" t="s">
        <v>98</v>
      </c>
      <c r="CO185">
        <f t="shared" si="98"/>
        <v>4</v>
      </c>
      <c r="CP185" t="s">
        <v>98</v>
      </c>
      <c r="CQ185">
        <f t="shared" si="99"/>
        <v>4</v>
      </c>
      <c r="CR185" t="s">
        <v>177</v>
      </c>
      <c r="CS185">
        <f t="shared" si="100"/>
        <v>2</v>
      </c>
      <c r="CT185">
        <v>280</v>
      </c>
      <c r="CU185">
        <v>238</v>
      </c>
      <c r="CV185">
        <v>0</v>
      </c>
      <c r="CW185">
        <v>0</v>
      </c>
      <c r="CX185">
        <v>0</v>
      </c>
      <c r="CY185">
        <v>0</v>
      </c>
      <c r="CZ185" t="s">
        <v>83</v>
      </c>
      <c r="DA185" t="s">
        <v>83</v>
      </c>
      <c r="DB185">
        <f t="shared" si="101"/>
        <v>5</v>
      </c>
      <c r="DC185" t="s">
        <v>83</v>
      </c>
      <c r="DD185">
        <v>0</v>
      </c>
      <c r="DE185">
        <v>6</v>
      </c>
      <c r="DF185">
        <v>2008</v>
      </c>
      <c r="DG185">
        <f t="shared" si="104"/>
        <v>15</v>
      </c>
      <c r="DH185" t="s">
        <v>110</v>
      </c>
      <c r="DI185">
        <f t="shared" si="102"/>
        <v>4</v>
      </c>
      <c r="DJ185" t="s">
        <v>111</v>
      </c>
      <c r="DK185">
        <f t="shared" si="103"/>
        <v>5</v>
      </c>
      <c r="DL185">
        <v>200000</v>
      </c>
    </row>
    <row r="186" spans="1:116" x14ac:dyDescent="0.35">
      <c r="A186">
        <v>185</v>
      </c>
      <c r="B186">
        <v>50</v>
      </c>
      <c r="C186" t="s">
        <v>81</v>
      </c>
      <c r="D186">
        <f t="shared" si="70"/>
        <v>4</v>
      </c>
      <c r="E186">
        <v>92</v>
      </c>
      <c r="F186">
        <v>7438</v>
      </c>
      <c r="G186" t="s">
        <v>82</v>
      </c>
      <c r="H186">
        <f t="shared" si="71"/>
        <v>2</v>
      </c>
      <c r="I186" t="s">
        <v>83</v>
      </c>
      <c r="J186" t="str">
        <f t="shared" si="72"/>
        <v/>
      </c>
      <c r="K186" t="s">
        <v>120</v>
      </c>
      <c r="L186">
        <f t="shared" si="73"/>
        <v>2</v>
      </c>
      <c r="M186" t="s">
        <v>85</v>
      </c>
      <c r="N186">
        <f t="shared" si="74"/>
        <v>2</v>
      </c>
      <c r="O186" t="s">
        <v>86</v>
      </c>
      <c r="P186">
        <f t="shared" si="75"/>
        <v>4</v>
      </c>
      <c r="Q186" t="s">
        <v>87</v>
      </c>
      <c r="R186">
        <f t="shared" si="76"/>
        <v>4</v>
      </c>
      <c r="S186" t="s">
        <v>88</v>
      </c>
      <c r="T186">
        <f t="shared" si="77"/>
        <v>3</v>
      </c>
      <c r="U186" t="s">
        <v>148</v>
      </c>
      <c r="V186">
        <f t="shared" si="78"/>
        <v>12</v>
      </c>
      <c r="W186" t="s">
        <v>202</v>
      </c>
      <c r="X186">
        <f t="shared" si="79"/>
        <v>5</v>
      </c>
      <c r="Y186" t="s">
        <v>114</v>
      </c>
      <c r="Z186">
        <f t="shared" si="80"/>
        <v>6</v>
      </c>
      <c r="AA186" t="s">
        <v>91</v>
      </c>
      <c r="AB186">
        <f t="shared" si="81"/>
        <v>3</v>
      </c>
      <c r="AC186" t="s">
        <v>132</v>
      </c>
      <c r="AD186">
        <f t="shared" si="82"/>
        <v>1</v>
      </c>
      <c r="AE186">
        <v>5</v>
      </c>
      <c r="AF186">
        <v>8</v>
      </c>
      <c r="AG186">
        <v>1908</v>
      </c>
      <c r="AH186">
        <v>1991</v>
      </c>
      <c r="AI186" t="s">
        <v>93</v>
      </c>
      <c r="AJ186">
        <f t="shared" si="83"/>
        <v>5</v>
      </c>
      <c r="AK186" t="s">
        <v>94</v>
      </c>
      <c r="AL186">
        <f t="shared" si="84"/>
        <v>8</v>
      </c>
      <c r="AM186" t="s">
        <v>186</v>
      </c>
      <c r="AN186">
        <f t="shared" si="85"/>
        <v>6</v>
      </c>
      <c r="AO186" t="s">
        <v>161</v>
      </c>
      <c r="AP186" t="s">
        <v>117</v>
      </c>
      <c r="AQ186">
        <f t="shared" si="86"/>
        <v>2</v>
      </c>
      <c r="AR186">
        <v>0</v>
      </c>
      <c r="AS186" t="s">
        <v>98</v>
      </c>
      <c r="AT186">
        <f t="shared" si="87"/>
        <v>3</v>
      </c>
      <c r="AU186" t="s">
        <v>98</v>
      </c>
      <c r="AV186">
        <f t="shared" si="88"/>
        <v>3</v>
      </c>
      <c r="AW186" t="s">
        <v>99</v>
      </c>
      <c r="AX186">
        <f t="shared" si="89"/>
        <v>6</v>
      </c>
      <c r="AY186" t="s">
        <v>147</v>
      </c>
      <c r="AZ186">
        <f t="shared" si="90"/>
        <v>3</v>
      </c>
      <c r="BA186" t="s">
        <v>98</v>
      </c>
      <c r="BB186">
        <f t="shared" si="91"/>
        <v>4</v>
      </c>
      <c r="BC186" t="s">
        <v>100</v>
      </c>
      <c r="BD186" t="s">
        <v>102</v>
      </c>
      <c r="BE186">
        <f t="shared" si="92"/>
        <v>6</v>
      </c>
      <c r="BF186">
        <v>0</v>
      </c>
      <c r="BG186" t="s">
        <v>102</v>
      </c>
      <c r="BH186">
        <v>0</v>
      </c>
      <c r="BI186">
        <v>504</v>
      </c>
      <c r="BJ186">
        <v>504</v>
      </c>
      <c r="BK186" t="s">
        <v>103</v>
      </c>
      <c r="BL186">
        <f t="shared" si="93"/>
        <v>6</v>
      </c>
      <c r="BM186" t="s">
        <v>97</v>
      </c>
      <c r="BN186" t="s">
        <v>105</v>
      </c>
      <c r="BO186" t="s">
        <v>106</v>
      </c>
      <c r="BP186">
        <f t="shared" si="94"/>
        <v>6</v>
      </c>
      <c r="BQ186">
        <v>936</v>
      </c>
      <c r="BR186">
        <v>316</v>
      </c>
      <c r="BS186">
        <v>0</v>
      </c>
      <c r="BT186">
        <v>1252</v>
      </c>
      <c r="BU186">
        <v>0</v>
      </c>
      <c r="BV186">
        <v>0</v>
      </c>
      <c r="BW186">
        <v>1</v>
      </c>
      <c r="BX186">
        <v>0</v>
      </c>
      <c r="BY186">
        <v>3</v>
      </c>
      <c r="BZ186">
        <v>1</v>
      </c>
      <c r="CA186" t="s">
        <v>98</v>
      </c>
      <c r="CB186">
        <f t="shared" si="95"/>
        <v>4</v>
      </c>
      <c r="CC186">
        <v>5</v>
      </c>
      <c r="CD186" t="s">
        <v>107</v>
      </c>
      <c r="CE186">
        <v>0</v>
      </c>
      <c r="CF186" t="s">
        <v>83</v>
      </c>
      <c r="CG186" t="s">
        <v>108</v>
      </c>
      <c r="CH186">
        <f t="shared" si="96"/>
        <v>6</v>
      </c>
      <c r="CI186">
        <v>1986</v>
      </c>
      <c r="CJ186" t="s">
        <v>102</v>
      </c>
      <c r="CK186">
        <f t="shared" si="97"/>
        <v>2</v>
      </c>
      <c r="CL186">
        <v>2</v>
      </c>
      <c r="CM186">
        <v>576</v>
      </c>
      <c r="CN186" t="s">
        <v>98</v>
      </c>
      <c r="CO186">
        <f t="shared" si="98"/>
        <v>4</v>
      </c>
      <c r="CP186" t="s">
        <v>98</v>
      </c>
      <c r="CQ186">
        <f t="shared" si="99"/>
        <v>4</v>
      </c>
      <c r="CR186" t="s">
        <v>105</v>
      </c>
      <c r="CS186">
        <f t="shared" si="100"/>
        <v>3</v>
      </c>
      <c r="CT186">
        <v>104</v>
      </c>
      <c r="CU186">
        <v>0</v>
      </c>
      <c r="CV186">
        <v>0</v>
      </c>
      <c r="CW186">
        <v>0</v>
      </c>
      <c r="CX186">
        <v>0</v>
      </c>
      <c r="CY186">
        <v>0</v>
      </c>
      <c r="CZ186" t="s">
        <v>83</v>
      </c>
      <c r="DA186" t="s">
        <v>134</v>
      </c>
      <c r="DB186">
        <f t="shared" si="101"/>
        <v>3</v>
      </c>
      <c r="DC186" t="s">
        <v>83</v>
      </c>
      <c r="DD186">
        <v>0</v>
      </c>
      <c r="DE186">
        <v>6</v>
      </c>
      <c r="DF186">
        <v>2006</v>
      </c>
      <c r="DG186">
        <f t="shared" si="104"/>
        <v>17</v>
      </c>
      <c r="DH186" t="s">
        <v>110</v>
      </c>
      <c r="DI186">
        <f t="shared" si="102"/>
        <v>4</v>
      </c>
      <c r="DJ186" t="s">
        <v>111</v>
      </c>
      <c r="DK186">
        <f t="shared" si="103"/>
        <v>5</v>
      </c>
      <c r="DL186">
        <v>127000</v>
      </c>
    </row>
    <row r="187" spans="1:116" x14ac:dyDescent="0.35">
      <c r="A187">
        <v>186</v>
      </c>
      <c r="B187">
        <v>75</v>
      </c>
      <c r="C187" t="s">
        <v>142</v>
      </c>
      <c r="D187">
        <f t="shared" si="70"/>
        <v>2</v>
      </c>
      <c r="E187">
        <v>90</v>
      </c>
      <c r="F187">
        <v>22950</v>
      </c>
      <c r="G187" t="s">
        <v>82</v>
      </c>
      <c r="H187">
        <f t="shared" si="71"/>
        <v>2</v>
      </c>
      <c r="I187" t="s">
        <v>83</v>
      </c>
      <c r="J187" t="str">
        <f t="shared" si="72"/>
        <v/>
      </c>
      <c r="K187" t="s">
        <v>160</v>
      </c>
      <c r="L187">
        <f t="shared" si="73"/>
        <v>4</v>
      </c>
      <c r="M187" t="s">
        <v>85</v>
      </c>
      <c r="N187">
        <f t="shared" si="74"/>
        <v>2</v>
      </c>
      <c r="O187" t="s">
        <v>86</v>
      </c>
      <c r="P187">
        <f t="shared" si="75"/>
        <v>4</v>
      </c>
      <c r="Q187" t="s">
        <v>87</v>
      </c>
      <c r="R187">
        <f t="shared" si="76"/>
        <v>4</v>
      </c>
      <c r="S187" t="s">
        <v>88</v>
      </c>
      <c r="T187">
        <f t="shared" si="77"/>
        <v>3</v>
      </c>
      <c r="U187" t="s">
        <v>143</v>
      </c>
      <c r="V187">
        <f t="shared" si="78"/>
        <v>9</v>
      </c>
      <c r="W187" t="s">
        <v>144</v>
      </c>
      <c r="X187">
        <f t="shared" si="79"/>
        <v>3</v>
      </c>
      <c r="Y187" t="s">
        <v>90</v>
      </c>
      <c r="Z187">
        <f t="shared" si="80"/>
        <v>7</v>
      </c>
      <c r="AA187" t="s">
        <v>91</v>
      </c>
      <c r="AB187">
        <f t="shared" si="81"/>
        <v>3</v>
      </c>
      <c r="AC187" t="s">
        <v>225</v>
      </c>
      <c r="AD187">
        <f t="shared" si="82"/>
        <v>7</v>
      </c>
      <c r="AE187">
        <v>10</v>
      </c>
      <c r="AF187">
        <v>9</v>
      </c>
      <c r="AG187">
        <v>1892</v>
      </c>
      <c r="AH187">
        <v>1993</v>
      </c>
      <c r="AI187" t="s">
        <v>93</v>
      </c>
      <c r="AJ187">
        <f t="shared" si="83"/>
        <v>5</v>
      </c>
      <c r="AK187" t="s">
        <v>196</v>
      </c>
      <c r="AL187">
        <f t="shared" si="84"/>
        <v>6</v>
      </c>
      <c r="AM187" t="s">
        <v>124</v>
      </c>
      <c r="AN187">
        <f t="shared" si="85"/>
        <v>4</v>
      </c>
      <c r="AO187" t="s">
        <v>124</v>
      </c>
      <c r="AP187" t="s">
        <v>117</v>
      </c>
      <c r="AQ187">
        <f t="shared" si="86"/>
        <v>2</v>
      </c>
      <c r="AR187">
        <v>0</v>
      </c>
      <c r="AS187" t="s">
        <v>97</v>
      </c>
      <c r="AT187">
        <f t="shared" si="87"/>
        <v>4</v>
      </c>
      <c r="AU187" t="s">
        <v>97</v>
      </c>
      <c r="AV187">
        <f t="shared" si="88"/>
        <v>4</v>
      </c>
      <c r="AW187" t="s">
        <v>126</v>
      </c>
      <c r="AX187">
        <f t="shared" si="89"/>
        <v>3</v>
      </c>
      <c r="AY187" t="s">
        <v>98</v>
      </c>
      <c r="AZ187">
        <f t="shared" si="90"/>
        <v>4</v>
      </c>
      <c r="BA187" t="s">
        <v>98</v>
      </c>
      <c r="BB187">
        <f t="shared" si="91"/>
        <v>4</v>
      </c>
      <c r="BC187" t="s">
        <v>121</v>
      </c>
      <c r="BD187" t="s">
        <v>102</v>
      </c>
      <c r="BE187">
        <f t="shared" si="92"/>
        <v>6</v>
      </c>
      <c r="BF187">
        <v>0</v>
      </c>
      <c r="BG187" t="s">
        <v>102</v>
      </c>
      <c r="BH187">
        <v>0</v>
      </c>
      <c r="BI187">
        <v>1107</v>
      </c>
      <c r="BJ187">
        <v>1107</v>
      </c>
      <c r="BK187" t="s">
        <v>103</v>
      </c>
      <c r="BL187">
        <f t="shared" si="93"/>
        <v>6</v>
      </c>
      <c r="BM187" t="s">
        <v>104</v>
      </c>
      <c r="BN187" t="s">
        <v>105</v>
      </c>
      <c r="BO187" t="s">
        <v>106</v>
      </c>
      <c r="BP187">
        <f t="shared" si="94"/>
        <v>6</v>
      </c>
      <c r="BQ187">
        <v>1518</v>
      </c>
      <c r="BR187">
        <v>1518</v>
      </c>
      <c r="BS187">
        <v>572</v>
      </c>
      <c r="BT187">
        <v>3608</v>
      </c>
      <c r="BU187">
        <v>0</v>
      </c>
      <c r="BV187">
        <v>0</v>
      </c>
      <c r="BW187">
        <v>2</v>
      </c>
      <c r="BX187">
        <v>1</v>
      </c>
      <c r="BY187">
        <v>4</v>
      </c>
      <c r="BZ187">
        <v>1</v>
      </c>
      <c r="CA187" t="s">
        <v>104</v>
      </c>
      <c r="CB187">
        <f t="shared" si="95"/>
        <v>6</v>
      </c>
      <c r="CC187">
        <v>12</v>
      </c>
      <c r="CD187" t="s">
        <v>107</v>
      </c>
      <c r="CE187">
        <v>2</v>
      </c>
      <c r="CF187" t="s">
        <v>98</v>
      </c>
      <c r="CG187" t="s">
        <v>127</v>
      </c>
      <c r="CH187">
        <f t="shared" si="96"/>
        <v>5</v>
      </c>
      <c r="CI187">
        <v>1993</v>
      </c>
      <c r="CJ187" t="s">
        <v>102</v>
      </c>
      <c r="CK187">
        <f t="shared" si="97"/>
        <v>2</v>
      </c>
      <c r="CL187">
        <v>3</v>
      </c>
      <c r="CM187">
        <v>840</v>
      </c>
      <c r="CN187" t="s">
        <v>104</v>
      </c>
      <c r="CO187">
        <f t="shared" si="98"/>
        <v>6</v>
      </c>
      <c r="CP187" t="s">
        <v>98</v>
      </c>
      <c r="CQ187">
        <f t="shared" si="99"/>
        <v>4</v>
      </c>
      <c r="CR187" t="s">
        <v>105</v>
      </c>
      <c r="CS187">
        <f t="shared" si="100"/>
        <v>3</v>
      </c>
      <c r="CT187">
        <v>0</v>
      </c>
      <c r="CU187">
        <v>260</v>
      </c>
      <c r="CV187">
        <v>0</v>
      </c>
      <c r="CW187">
        <v>0</v>
      </c>
      <c r="CX187">
        <v>410</v>
      </c>
      <c r="CY187">
        <v>0</v>
      </c>
      <c r="CZ187" t="s">
        <v>83</v>
      </c>
      <c r="DA187" t="s">
        <v>165</v>
      </c>
      <c r="DB187">
        <f t="shared" si="101"/>
        <v>4</v>
      </c>
      <c r="DC187" t="s">
        <v>83</v>
      </c>
      <c r="DD187">
        <v>0</v>
      </c>
      <c r="DE187">
        <v>6</v>
      </c>
      <c r="DF187">
        <v>2006</v>
      </c>
      <c r="DG187">
        <f t="shared" si="104"/>
        <v>17</v>
      </c>
      <c r="DH187" t="s">
        <v>110</v>
      </c>
      <c r="DI187">
        <f t="shared" si="102"/>
        <v>4</v>
      </c>
      <c r="DJ187" t="s">
        <v>111</v>
      </c>
      <c r="DK187">
        <f t="shared" si="103"/>
        <v>5</v>
      </c>
      <c r="DL187">
        <v>475000</v>
      </c>
    </row>
    <row r="188" spans="1:116" x14ac:dyDescent="0.35">
      <c r="A188">
        <v>187</v>
      </c>
      <c r="B188">
        <v>80</v>
      </c>
      <c r="C188" t="s">
        <v>81</v>
      </c>
      <c r="D188">
        <f t="shared" si="70"/>
        <v>4</v>
      </c>
      <c r="E188" t="s">
        <v>83</v>
      </c>
      <c r="F188">
        <v>9947</v>
      </c>
      <c r="G188" t="s">
        <v>82</v>
      </c>
      <c r="H188">
        <f t="shared" si="71"/>
        <v>2</v>
      </c>
      <c r="I188" t="s">
        <v>83</v>
      </c>
      <c r="J188" t="str">
        <f t="shared" si="72"/>
        <v/>
      </c>
      <c r="K188" t="s">
        <v>120</v>
      </c>
      <c r="L188">
        <f t="shared" si="73"/>
        <v>2</v>
      </c>
      <c r="M188" t="s">
        <v>85</v>
      </c>
      <c r="N188">
        <f t="shared" si="74"/>
        <v>2</v>
      </c>
      <c r="O188" t="s">
        <v>86</v>
      </c>
      <c r="P188">
        <f t="shared" si="75"/>
        <v>4</v>
      </c>
      <c r="Q188" t="s">
        <v>166</v>
      </c>
      <c r="R188">
        <f t="shared" si="76"/>
        <v>1</v>
      </c>
      <c r="S188" t="s">
        <v>88</v>
      </c>
      <c r="T188">
        <f t="shared" si="77"/>
        <v>3</v>
      </c>
      <c r="U188" t="s">
        <v>131</v>
      </c>
      <c r="V188">
        <f t="shared" si="78"/>
        <v>6</v>
      </c>
      <c r="W188" t="s">
        <v>90</v>
      </c>
      <c r="X188">
        <f t="shared" si="79"/>
        <v>7</v>
      </c>
      <c r="Y188" t="s">
        <v>90</v>
      </c>
      <c r="Z188">
        <f t="shared" si="80"/>
        <v>7</v>
      </c>
      <c r="AA188" t="s">
        <v>91</v>
      </c>
      <c r="AB188">
        <f t="shared" si="81"/>
        <v>3</v>
      </c>
      <c r="AC188" t="s">
        <v>197</v>
      </c>
      <c r="AD188">
        <f t="shared" si="82"/>
        <v>3</v>
      </c>
      <c r="AE188">
        <v>7</v>
      </c>
      <c r="AF188">
        <v>5</v>
      </c>
      <c r="AG188">
        <v>1990</v>
      </c>
      <c r="AH188">
        <v>1991</v>
      </c>
      <c r="AI188" t="s">
        <v>93</v>
      </c>
      <c r="AJ188">
        <f t="shared" si="83"/>
        <v>5</v>
      </c>
      <c r="AK188" t="s">
        <v>94</v>
      </c>
      <c r="AL188">
        <f t="shared" si="84"/>
        <v>8</v>
      </c>
      <c r="AM188" t="s">
        <v>140</v>
      </c>
      <c r="AN188">
        <f t="shared" si="85"/>
        <v>9</v>
      </c>
      <c r="AO188" t="s">
        <v>140</v>
      </c>
      <c r="AP188" t="s">
        <v>117</v>
      </c>
      <c r="AQ188">
        <f t="shared" si="86"/>
        <v>2</v>
      </c>
      <c r="AR188">
        <v>0</v>
      </c>
      <c r="AS188" t="s">
        <v>98</v>
      </c>
      <c r="AT188">
        <f t="shared" si="87"/>
        <v>3</v>
      </c>
      <c r="AU188" t="s">
        <v>98</v>
      </c>
      <c r="AV188">
        <f t="shared" si="88"/>
        <v>3</v>
      </c>
      <c r="AW188" t="s">
        <v>99</v>
      </c>
      <c r="AX188">
        <f t="shared" si="89"/>
        <v>6</v>
      </c>
      <c r="AY188" t="s">
        <v>97</v>
      </c>
      <c r="AZ188">
        <f t="shared" si="90"/>
        <v>5</v>
      </c>
      <c r="BA188" t="s">
        <v>98</v>
      </c>
      <c r="BB188">
        <f t="shared" si="91"/>
        <v>4</v>
      </c>
      <c r="BC188" t="s">
        <v>130</v>
      </c>
      <c r="BD188" t="s">
        <v>101</v>
      </c>
      <c r="BE188">
        <f t="shared" si="92"/>
        <v>7</v>
      </c>
      <c r="BF188">
        <v>611</v>
      </c>
      <c r="BG188" t="s">
        <v>102</v>
      </c>
      <c r="BH188">
        <v>0</v>
      </c>
      <c r="BI188">
        <v>577</v>
      </c>
      <c r="BJ188">
        <v>1188</v>
      </c>
      <c r="BK188" t="s">
        <v>103</v>
      </c>
      <c r="BL188">
        <f t="shared" si="93"/>
        <v>6</v>
      </c>
      <c r="BM188" t="s">
        <v>104</v>
      </c>
      <c r="BN188" t="s">
        <v>105</v>
      </c>
      <c r="BO188" t="s">
        <v>106</v>
      </c>
      <c r="BP188">
        <f t="shared" si="94"/>
        <v>6</v>
      </c>
      <c r="BQ188">
        <v>1217</v>
      </c>
      <c r="BR188">
        <v>0</v>
      </c>
      <c r="BS188">
        <v>0</v>
      </c>
      <c r="BT188">
        <v>1217</v>
      </c>
      <c r="BU188">
        <v>1</v>
      </c>
      <c r="BV188">
        <v>0</v>
      </c>
      <c r="BW188">
        <v>2</v>
      </c>
      <c r="BX188">
        <v>0</v>
      </c>
      <c r="BY188">
        <v>3</v>
      </c>
      <c r="BZ188">
        <v>1</v>
      </c>
      <c r="CA188" t="s">
        <v>97</v>
      </c>
      <c r="CB188">
        <f t="shared" si="95"/>
        <v>5</v>
      </c>
      <c r="CC188">
        <v>6</v>
      </c>
      <c r="CD188" t="s">
        <v>107</v>
      </c>
      <c r="CE188">
        <v>0</v>
      </c>
      <c r="CF188" t="s">
        <v>83</v>
      </c>
      <c r="CG188" t="s">
        <v>108</v>
      </c>
      <c r="CH188">
        <f t="shared" si="96"/>
        <v>6</v>
      </c>
      <c r="CI188">
        <v>1990</v>
      </c>
      <c r="CJ188" t="s">
        <v>102</v>
      </c>
      <c r="CK188">
        <f t="shared" si="97"/>
        <v>2</v>
      </c>
      <c r="CL188">
        <v>2</v>
      </c>
      <c r="CM188">
        <v>497</v>
      </c>
      <c r="CN188" t="s">
        <v>98</v>
      </c>
      <c r="CO188">
        <f t="shared" si="98"/>
        <v>4</v>
      </c>
      <c r="CP188" t="s">
        <v>98</v>
      </c>
      <c r="CQ188">
        <f t="shared" si="99"/>
        <v>4</v>
      </c>
      <c r="CR188" t="s">
        <v>105</v>
      </c>
      <c r="CS188">
        <f t="shared" si="100"/>
        <v>3</v>
      </c>
      <c r="CT188">
        <v>168</v>
      </c>
      <c r="CU188">
        <v>27</v>
      </c>
      <c r="CV188">
        <v>0</v>
      </c>
      <c r="CW188">
        <v>0</v>
      </c>
      <c r="CX188">
        <v>0</v>
      </c>
      <c r="CY188">
        <v>0</v>
      </c>
      <c r="CZ188" t="s">
        <v>83</v>
      </c>
      <c r="DA188" t="s">
        <v>165</v>
      </c>
      <c r="DB188">
        <f t="shared" si="101"/>
        <v>4</v>
      </c>
      <c r="DC188" t="s">
        <v>83</v>
      </c>
      <c r="DD188">
        <v>0</v>
      </c>
      <c r="DE188">
        <v>6</v>
      </c>
      <c r="DF188">
        <v>2009</v>
      </c>
      <c r="DG188">
        <f t="shared" si="104"/>
        <v>14</v>
      </c>
      <c r="DH188" t="s">
        <v>110</v>
      </c>
      <c r="DI188">
        <f t="shared" si="102"/>
        <v>4</v>
      </c>
      <c r="DJ188" t="s">
        <v>111</v>
      </c>
      <c r="DK188">
        <f t="shared" si="103"/>
        <v>5</v>
      </c>
      <c r="DL188">
        <v>173000</v>
      </c>
    </row>
    <row r="189" spans="1:116" x14ac:dyDescent="0.35">
      <c r="A189">
        <v>188</v>
      </c>
      <c r="B189">
        <v>50</v>
      </c>
      <c r="C189" t="s">
        <v>81</v>
      </c>
      <c r="D189">
        <f t="shared" si="70"/>
        <v>4</v>
      </c>
      <c r="E189">
        <v>60</v>
      </c>
      <c r="F189">
        <v>10410</v>
      </c>
      <c r="G189" t="s">
        <v>82</v>
      </c>
      <c r="H189">
        <f t="shared" si="71"/>
        <v>2</v>
      </c>
      <c r="I189" t="s">
        <v>83</v>
      </c>
      <c r="J189" t="str">
        <f t="shared" si="72"/>
        <v/>
      </c>
      <c r="K189" t="s">
        <v>84</v>
      </c>
      <c r="L189">
        <f t="shared" si="73"/>
        <v>1</v>
      </c>
      <c r="M189" t="s">
        <v>85</v>
      </c>
      <c r="N189">
        <f t="shared" si="74"/>
        <v>2</v>
      </c>
      <c r="O189" t="s">
        <v>86</v>
      </c>
      <c r="P189">
        <f t="shared" si="75"/>
        <v>4</v>
      </c>
      <c r="Q189" t="s">
        <v>87</v>
      </c>
      <c r="R189">
        <f t="shared" si="76"/>
        <v>4</v>
      </c>
      <c r="S189" t="s">
        <v>88</v>
      </c>
      <c r="T189">
        <f t="shared" si="77"/>
        <v>3</v>
      </c>
      <c r="U189" t="s">
        <v>143</v>
      </c>
      <c r="V189">
        <f t="shared" si="78"/>
        <v>9</v>
      </c>
      <c r="W189" t="s">
        <v>90</v>
      </c>
      <c r="X189">
        <f t="shared" si="79"/>
        <v>7</v>
      </c>
      <c r="Y189" t="s">
        <v>90</v>
      </c>
      <c r="Z189">
        <f t="shared" si="80"/>
        <v>7</v>
      </c>
      <c r="AA189" t="s">
        <v>91</v>
      </c>
      <c r="AB189">
        <f t="shared" si="81"/>
        <v>3</v>
      </c>
      <c r="AC189" t="s">
        <v>132</v>
      </c>
      <c r="AD189">
        <f t="shared" si="82"/>
        <v>1</v>
      </c>
      <c r="AE189">
        <v>5</v>
      </c>
      <c r="AF189">
        <v>7</v>
      </c>
      <c r="AG189">
        <v>1916</v>
      </c>
      <c r="AH189">
        <v>1987</v>
      </c>
      <c r="AI189" t="s">
        <v>93</v>
      </c>
      <c r="AJ189">
        <f t="shared" si="83"/>
        <v>5</v>
      </c>
      <c r="AK189" t="s">
        <v>94</v>
      </c>
      <c r="AL189">
        <f t="shared" si="84"/>
        <v>8</v>
      </c>
      <c r="AM189" t="s">
        <v>140</v>
      </c>
      <c r="AN189">
        <f t="shared" si="85"/>
        <v>9</v>
      </c>
      <c r="AO189" t="s">
        <v>140</v>
      </c>
      <c r="AP189" t="s">
        <v>117</v>
      </c>
      <c r="AQ189">
        <f t="shared" si="86"/>
        <v>2</v>
      </c>
      <c r="AR189">
        <v>0</v>
      </c>
      <c r="AS189" t="s">
        <v>98</v>
      </c>
      <c r="AT189">
        <f t="shared" si="87"/>
        <v>3</v>
      </c>
      <c r="AU189" t="s">
        <v>98</v>
      </c>
      <c r="AV189">
        <f t="shared" si="88"/>
        <v>3</v>
      </c>
      <c r="AW189" t="s">
        <v>118</v>
      </c>
      <c r="AX189">
        <f t="shared" si="89"/>
        <v>2</v>
      </c>
      <c r="AY189" t="s">
        <v>147</v>
      </c>
      <c r="AZ189">
        <f t="shared" si="90"/>
        <v>3</v>
      </c>
      <c r="BA189" t="s">
        <v>98</v>
      </c>
      <c r="BB189">
        <f t="shared" si="91"/>
        <v>4</v>
      </c>
      <c r="BC189" t="s">
        <v>100</v>
      </c>
      <c r="BD189" t="s">
        <v>102</v>
      </c>
      <c r="BE189">
        <f t="shared" si="92"/>
        <v>6</v>
      </c>
      <c r="BF189">
        <v>0</v>
      </c>
      <c r="BG189" t="s">
        <v>102</v>
      </c>
      <c r="BH189">
        <v>0</v>
      </c>
      <c r="BI189">
        <v>660</v>
      </c>
      <c r="BJ189">
        <v>660</v>
      </c>
      <c r="BK189" t="s">
        <v>103</v>
      </c>
      <c r="BL189">
        <f t="shared" si="93"/>
        <v>6</v>
      </c>
      <c r="BM189" t="s">
        <v>104</v>
      </c>
      <c r="BN189" t="s">
        <v>105</v>
      </c>
      <c r="BO189" t="s">
        <v>106</v>
      </c>
      <c r="BP189">
        <f t="shared" si="94"/>
        <v>6</v>
      </c>
      <c r="BQ189">
        <v>808</v>
      </c>
      <c r="BR189">
        <v>704</v>
      </c>
      <c r="BS189">
        <v>144</v>
      </c>
      <c r="BT189">
        <v>1656</v>
      </c>
      <c r="BU189">
        <v>0</v>
      </c>
      <c r="BV189">
        <v>0</v>
      </c>
      <c r="BW189">
        <v>2</v>
      </c>
      <c r="BX189">
        <v>1</v>
      </c>
      <c r="BY189">
        <v>3</v>
      </c>
      <c r="BZ189">
        <v>1</v>
      </c>
      <c r="CA189" t="s">
        <v>98</v>
      </c>
      <c r="CB189">
        <f t="shared" si="95"/>
        <v>4</v>
      </c>
      <c r="CC189">
        <v>8</v>
      </c>
      <c r="CD189" t="s">
        <v>224</v>
      </c>
      <c r="CE189">
        <v>0</v>
      </c>
      <c r="CF189" t="s">
        <v>83</v>
      </c>
      <c r="CG189" t="s">
        <v>127</v>
      </c>
      <c r="CH189">
        <f t="shared" si="96"/>
        <v>5</v>
      </c>
      <c r="CI189">
        <v>1916</v>
      </c>
      <c r="CJ189" t="s">
        <v>102</v>
      </c>
      <c r="CK189">
        <f t="shared" si="97"/>
        <v>2</v>
      </c>
      <c r="CL189">
        <v>1</v>
      </c>
      <c r="CM189">
        <v>180</v>
      </c>
      <c r="CN189" t="s">
        <v>147</v>
      </c>
      <c r="CO189">
        <f t="shared" si="98"/>
        <v>3</v>
      </c>
      <c r="CP189" t="s">
        <v>147</v>
      </c>
      <c r="CQ189">
        <f t="shared" si="99"/>
        <v>3</v>
      </c>
      <c r="CR189" t="s">
        <v>177</v>
      </c>
      <c r="CS189">
        <f t="shared" si="100"/>
        <v>2</v>
      </c>
      <c r="CT189">
        <v>0</v>
      </c>
      <c r="CU189">
        <v>0</v>
      </c>
      <c r="CV189">
        <v>0</v>
      </c>
      <c r="CW189">
        <v>140</v>
      </c>
      <c r="CX189">
        <v>0</v>
      </c>
      <c r="CY189">
        <v>0</v>
      </c>
      <c r="CZ189" t="s">
        <v>83</v>
      </c>
      <c r="DA189" t="s">
        <v>134</v>
      </c>
      <c r="DB189">
        <f t="shared" si="101"/>
        <v>3</v>
      </c>
      <c r="DC189" t="s">
        <v>83</v>
      </c>
      <c r="DD189">
        <v>0</v>
      </c>
      <c r="DE189">
        <v>8</v>
      </c>
      <c r="DF189">
        <v>2009</v>
      </c>
      <c r="DG189">
        <f t="shared" si="104"/>
        <v>14</v>
      </c>
      <c r="DH189" t="s">
        <v>110</v>
      </c>
      <c r="DI189">
        <f t="shared" si="102"/>
        <v>4</v>
      </c>
      <c r="DJ189" t="s">
        <v>111</v>
      </c>
      <c r="DK189">
        <f t="shared" si="103"/>
        <v>5</v>
      </c>
      <c r="DL189">
        <v>135000</v>
      </c>
    </row>
    <row r="190" spans="1:116" x14ac:dyDescent="0.35">
      <c r="A190">
        <v>189</v>
      </c>
      <c r="B190">
        <v>90</v>
      </c>
      <c r="C190" t="s">
        <v>81</v>
      </c>
      <c r="D190">
        <f t="shared" si="70"/>
        <v>4</v>
      </c>
      <c r="E190">
        <v>64</v>
      </c>
      <c r="F190">
        <v>7018</v>
      </c>
      <c r="G190" t="s">
        <v>82</v>
      </c>
      <c r="H190">
        <f t="shared" si="71"/>
        <v>2</v>
      </c>
      <c r="I190" t="s">
        <v>83</v>
      </c>
      <c r="J190" t="str">
        <f t="shared" si="72"/>
        <v/>
      </c>
      <c r="K190" t="s">
        <v>84</v>
      </c>
      <c r="L190">
        <f t="shared" si="73"/>
        <v>1</v>
      </c>
      <c r="M190" t="s">
        <v>175</v>
      </c>
      <c r="N190">
        <f t="shared" si="74"/>
        <v>1</v>
      </c>
      <c r="O190" t="s">
        <v>86</v>
      </c>
      <c r="P190">
        <f t="shared" si="75"/>
        <v>4</v>
      </c>
      <c r="Q190" t="s">
        <v>87</v>
      </c>
      <c r="R190">
        <f t="shared" si="76"/>
        <v>4</v>
      </c>
      <c r="S190" t="s">
        <v>88</v>
      </c>
      <c r="T190">
        <f t="shared" si="77"/>
        <v>3</v>
      </c>
      <c r="U190" t="s">
        <v>170</v>
      </c>
      <c r="V190">
        <f t="shared" si="78"/>
        <v>15</v>
      </c>
      <c r="W190" t="s">
        <v>114</v>
      </c>
      <c r="X190">
        <f t="shared" si="79"/>
        <v>2</v>
      </c>
      <c r="Y190" t="s">
        <v>90</v>
      </c>
      <c r="Z190">
        <f t="shared" si="80"/>
        <v>7</v>
      </c>
      <c r="AA190" t="s">
        <v>167</v>
      </c>
      <c r="AB190">
        <f t="shared" si="81"/>
        <v>2</v>
      </c>
      <c r="AC190" t="s">
        <v>191</v>
      </c>
      <c r="AD190">
        <f t="shared" si="82"/>
        <v>6</v>
      </c>
      <c r="AE190">
        <v>5</v>
      </c>
      <c r="AF190">
        <v>5</v>
      </c>
      <c r="AG190">
        <v>1979</v>
      </c>
      <c r="AH190">
        <v>1979</v>
      </c>
      <c r="AI190" t="s">
        <v>93</v>
      </c>
      <c r="AJ190">
        <f t="shared" si="83"/>
        <v>5</v>
      </c>
      <c r="AK190" t="s">
        <v>94</v>
      </c>
      <c r="AL190">
        <f t="shared" si="84"/>
        <v>8</v>
      </c>
      <c r="AM190" t="s">
        <v>161</v>
      </c>
      <c r="AN190">
        <f t="shared" si="85"/>
        <v>3</v>
      </c>
      <c r="AO190" t="s">
        <v>161</v>
      </c>
      <c r="AP190" t="s">
        <v>137</v>
      </c>
      <c r="AQ190">
        <f t="shared" si="86"/>
        <v>5</v>
      </c>
      <c r="AR190">
        <v>275</v>
      </c>
      <c r="AS190" t="s">
        <v>98</v>
      </c>
      <c r="AT190">
        <f t="shared" si="87"/>
        <v>3</v>
      </c>
      <c r="AU190" t="s">
        <v>98</v>
      </c>
      <c r="AV190">
        <f t="shared" si="88"/>
        <v>3</v>
      </c>
      <c r="AW190" t="s">
        <v>118</v>
      </c>
      <c r="AX190">
        <f t="shared" si="89"/>
        <v>2</v>
      </c>
      <c r="AY190" t="s">
        <v>97</v>
      </c>
      <c r="AZ190">
        <f t="shared" si="90"/>
        <v>5</v>
      </c>
      <c r="BA190" t="s">
        <v>98</v>
      </c>
      <c r="BB190">
        <f t="shared" si="91"/>
        <v>4</v>
      </c>
      <c r="BC190" t="s">
        <v>130</v>
      </c>
      <c r="BD190" t="s">
        <v>101</v>
      </c>
      <c r="BE190">
        <f t="shared" si="92"/>
        <v>7</v>
      </c>
      <c r="BF190">
        <v>1086</v>
      </c>
      <c r="BG190" t="s">
        <v>102</v>
      </c>
      <c r="BH190">
        <v>0</v>
      </c>
      <c r="BI190">
        <v>0</v>
      </c>
      <c r="BJ190">
        <v>1086</v>
      </c>
      <c r="BK190" t="s">
        <v>103</v>
      </c>
      <c r="BL190">
        <f t="shared" si="93"/>
        <v>6</v>
      </c>
      <c r="BM190" t="s">
        <v>98</v>
      </c>
      <c r="BN190" t="s">
        <v>105</v>
      </c>
      <c r="BO190" t="s">
        <v>106</v>
      </c>
      <c r="BP190">
        <f t="shared" si="94"/>
        <v>6</v>
      </c>
      <c r="BQ190">
        <v>1224</v>
      </c>
      <c r="BR190">
        <v>0</v>
      </c>
      <c r="BS190">
        <v>0</v>
      </c>
      <c r="BT190">
        <v>1224</v>
      </c>
      <c r="BU190">
        <v>2</v>
      </c>
      <c r="BV190">
        <v>0</v>
      </c>
      <c r="BW190">
        <v>0</v>
      </c>
      <c r="BX190">
        <v>2</v>
      </c>
      <c r="BY190">
        <v>2</v>
      </c>
      <c r="BZ190">
        <v>2</v>
      </c>
      <c r="CA190" t="s">
        <v>98</v>
      </c>
      <c r="CB190">
        <f t="shared" si="95"/>
        <v>4</v>
      </c>
      <c r="CC190">
        <v>6</v>
      </c>
      <c r="CD190" t="s">
        <v>107</v>
      </c>
      <c r="CE190">
        <v>2</v>
      </c>
      <c r="CF190" t="s">
        <v>98</v>
      </c>
      <c r="CG190" t="s">
        <v>127</v>
      </c>
      <c r="CH190">
        <f t="shared" si="96"/>
        <v>5</v>
      </c>
      <c r="CI190">
        <v>1979</v>
      </c>
      <c r="CJ190" t="s">
        <v>102</v>
      </c>
      <c r="CK190">
        <f t="shared" si="97"/>
        <v>2</v>
      </c>
      <c r="CL190">
        <v>2</v>
      </c>
      <c r="CM190">
        <v>528</v>
      </c>
      <c r="CN190" t="s">
        <v>98</v>
      </c>
      <c r="CO190">
        <f t="shared" si="98"/>
        <v>4</v>
      </c>
      <c r="CP190" t="s">
        <v>98</v>
      </c>
      <c r="CQ190">
        <f t="shared" si="99"/>
        <v>4</v>
      </c>
      <c r="CR190" t="s">
        <v>105</v>
      </c>
      <c r="CS190">
        <f t="shared" si="100"/>
        <v>3</v>
      </c>
      <c r="CT190">
        <v>120</v>
      </c>
      <c r="CU190">
        <v>0</v>
      </c>
      <c r="CV190">
        <v>0</v>
      </c>
      <c r="CW190">
        <v>0</v>
      </c>
      <c r="CX190">
        <v>0</v>
      </c>
      <c r="CY190">
        <v>0</v>
      </c>
      <c r="CZ190" t="s">
        <v>83</v>
      </c>
      <c r="DA190" t="s">
        <v>83</v>
      </c>
      <c r="DB190">
        <f t="shared" si="101"/>
        <v>5</v>
      </c>
      <c r="DC190" t="s">
        <v>83</v>
      </c>
      <c r="DD190">
        <v>0</v>
      </c>
      <c r="DE190">
        <v>6</v>
      </c>
      <c r="DF190">
        <v>2009</v>
      </c>
      <c r="DG190">
        <f t="shared" si="104"/>
        <v>14</v>
      </c>
      <c r="DH190" t="s">
        <v>110</v>
      </c>
      <c r="DI190">
        <f t="shared" si="102"/>
        <v>4</v>
      </c>
      <c r="DJ190" t="s">
        <v>210</v>
      </c>
      <c r="DK190">
        <f t="shared" si="103"/>
        <v>2</v>
      </c>
      <c r="DL190">
        <v>153337</v>
      </c>
    </row>
    <row r="191" spans="1:116" x14ac:dyDescent="0.35">
      <c r="A191">
        <v>190</v>
      </c>
      <c r="B191">
        <v>120</v>
      </c>
      <c r="C191" t="s">
        <v>81</v>
      </c>
      <c r="D191">
        <f t="shared" si="70"/>
        <v>4</v>
      </c>
      <c r="E191">
        <v>41</v>
      </c>
      <c r="F191">
        <v>4923</v>
      </c>
      <c r="G191" t="s">
        <v>82</v>
      </c>
      <c r="H191">
        <f t="shared" si="71"/>
        <v>2</v>
      </c>
      <c r="I191" t="s">
        <v>83</v>
      </c>
      <c r="J191" t="str">
        <f t="shared" si="72"/>
        <v/>
      </c>
      <c r="K191" t="s">
        <v>84</v>
      </c>
      <c r="L191">
        <f t="shared" si="73"/>
        <v>1</v>
      </c>
      <c r="M191" t="s">
        <v>85</v>
      </c>
      <c r="N191">
        <f t="shared" si="74"/>
        <v>2</v>
      </c>
      <c r="O191" t="s">
        <v>86</v>
      </c>
      <c r="P191">
        <f t="shared" si="75"/>
        <v>4</v>
      </c>
      <c r="Q191" t="s">
        <v>87</v>
      </c>
      <c r="R191">
        <f t="shared" si="76"/>
        <v>4</v>
      </c>
      <c r="S191" t="s">
        <v>88</v>
      </c>
      <c r="T191">
        <f t="shared" si="77"/>
        <v>3</v>
      </c>
      <c r="U191" t="s">
        <v>200</v>
      </c>
      <c r="V191">
        <f t="shared" si="78"/>
        <v>20</v>
      </c>
      <c r="W191" t="s">
        <v>90</v>
      </c>
      <c r="X191">
        <f t="shared" si="79"/>
        <v>7</v>
      </c>
      <c r="Y191" t="s">
        <v>90</v>
      </c>
      <c r="Z191">
        <f t="shared" si="80"/>
        <v>7</v>
      </c>
      <c r="AA191" t="s">
        <v>179</v>
      </c>
      <c r="AB191">
        <f t="shared" si="81"/>
        <v>4</v>
      </c>
      <c r="AC191" t="s">
        <v>115</v>
      </c>
      <c r="AD191">
        <f t="shared" si="82"/>
        <v>4</v>
      </c>
      <c r="AE191">
        <v>8</v>
      </c>
      <c r="AF191">
        <v>5</v>
      </c>
      <c r="AG191">
        <v>2001</v>
      </c>
      <c r="AH191">
        <v>2002</v>
      </c>
      <c r="AI191" t="s">
        <v>93</v>
      </c>
      <c r="AJ191">
        <f t="shared" si="83"/>
        <v>5</v>
      </c>
      <c r="AK191" t="s">
        <v>94</v>
      </c>
      <c r="AL191">
        <f t="shared" si="84"/>
        <v>8</v>
      </c>
      <c r="AM191" t="s">
        <v>180</v>
      </c>
      <c r="AN191">
        <f t="shared" si="85"/>
        <v>15</v>
      </c>
      <c r="AO191" t="s">
        <v>181</v>
      </c>
      <c r="AP191" t="s">
        <v>117</v>
      </c>
      <c r="AQ191">
        <f t="shared" si="86"/>
        <v>2</v>
      </c>
      <c r="AR191">
        <v>0</v>
      </c>
      <c r="AS191" t="s">
        <v>97</v>
      </c>
      <c r="AT191">
        <f t="shared" si="87"/>
        <v>4</v>
      </c>
      <c r="AU191" t="s">
        <v>98</v>
      </c>
      <c r="AV191">
        <f t="shared" si="88"/>
        <v>3</v>
      </c>
      <c r="AW191" t="s">
        <v>99</v>
      </c>
      <c r="AX191">
        <f t="shared" si="89"/>
        <v>6</v>
      </c>
      <c r="AY191" t="s">
        <v>104</v>
      </c>
      <c r="AZ191">
        <f t="shared" si="90"/>
        <v>6</v>
      </c>
      <c r="BA191" t="s">
        <v>98</v>
      </c>
      <c r="BB191">
        <f t="shared" si="91"/>
        <v>4</v>
      </c>
      <c r="BC191" t="s">
        <v>130</v>
      </c>
      <c r="BD191" t="s">
        <v>101</v>
      </c>
      <c r="BE191">
        <f t="shared" si="92"/>
        <v>7</v>
      </c>
      <c r="BF191">
        <v>1153</v>
      </c>
      <c r="BG191" t="s">
        <v>102</v>
      </c>
      <c r="BH191">
        <v>0</v>
      </c>
      <c r="BI191">
        <v>440</v>
      </c>
      <c r="BJ191">
        <v>1593</v>
      </c>
      <c r="BK191" t="s">
        <v>103</v>
      </c>
      <c r="BL191">
        <f t="shared" si="93"/>
        <v>6</v>
      </c>
      <c r="BM191" t="s">
        <v>104</v>
      </c>
      <c r="BN191" t="s">
        <v>105</v>
      </c>
      <c r="BO191" t="s">
        <v>106</v>
      </c>
      <c r="BP191">
        <f t="shared" si="94"/>
        <v>6</v>
      </c>
      <c r="BQ191">
        <v>1593</v>
      </c>
      <c r="BR191">
        <v>0</v>
      </c>
      <c r="BS191">
        <v>0</v>
      </c>
      <c r="BT191">
        <v>1593</v>
      </c>
      <c r="BU191">
        <v>1</v>
      </c>
      <c r="BV191">
        <v>0</v>
      </c>
      <c r="BW191">
        <v>1</v>
      </c>
      <c r="BX191">
        <v>1</v>
      </c>
      <c r="BY191">
        <v>0</v>
      </c>
      <c r="BZ191">
        <v>1</v>
      </c>
      <c r="CA191" t="s">
        <v>104</v>
      </c>
      <c r="CB191">
        <f t="shared" si="95"/>
        <v>6</v>
      </c>
      <c r="CC191">
        <v>5</v>
      </c>
      <c r="CD191" t="s">
        <v>107</v>
      </c>
      <c r="CE191">
        <v>1</v>
      </c>
      <c r="CF191" t="s">
        <v>97</v>
      </c>
      <c r="CG191" t="s">
        <v>108</v>
      </c>
      <c r="CH191">
        <f t="shared" si="96"/>
        <v>6</v>
      </c>
      <c r="CI191">
        <v>2001</v>
      </c>
      <c r="CJ191" t="s">
        <v>157</v>
      </c>
      <c r="CK191">
        <f t="shared" si="97"/>
        <v>4</v>
      </c>
      <c r="CL191">
        <v>2</v>
      </c>
      <c r="CM191">
        <v>682</v>
      </c>
      <c r="CN191" t="s">
        <v>98</v>
      </c>
      <c r="CO191">
        <f t="shared" si="98"/>
        <v>4</v>
      </c>
      <c r="CP191" t="s">
        <v>98</v>
      </c>
      <c r="CQ191">
        <f t="shared" si="99"/>
        <v>4</v>
      </c>
      <c r="CR191" t="s">
        <v>105</v>
      </c>
      <c r="CS191">
        <f t="shared" si="100"/>
        <v>3</v>
      </c>
      <c r="CT191">
        <v>0</v>
      </c>
      <c r="CU191">
        <v>120</v>
      </c>
      <c r="CV191">
        <v>0</v>
      </c>
      <c r="CW191">
        <v>0</v>
      </c>
      <c r="CX191">
        <v>224</v>
      </c>
      <c r="CY191">
        <v>0</v>
      </c>
      <c r="CZ191" t="s">
        <v>83</v>
      </c>
      <c r="DA191" t="s">
        <v>83</v>
      </c>
      <c r="DB191">
        <f t="shared" si="101"/>
        <v>5</v>
      </c>
      <c r="DC191" t="s">
        <v>83</v>
      </c>
      <c r="DD191">
        <v>0</v>
      </c>
      <c r="DE191">
        <v>8</v>
      </c>
      <c r="DF191">
        <v>2008</v>
      </c>
      <c r="DG191">
        <f t="shared" si="104"/>
        <v>15</v>
      </c>
      <c r="DH191" t="s">
        <v>110</v>
      </c>
      <c r="DI191">
        <f t="shared" si="102"/>
        <v>4</v>
      </c>
      <c r="DJ191" t="s">
        <v>111</v>
      </c>
      <c r="DK191">
        <f t="shared" si="103"/>
        <v>5</v>
      </c>
      <c r="DL191">
        <v>286000</v>
      </c>
    </row>
    <row r="192" spans="1:116" x14ac:dyDescent="0.35">
      <c r="A192">
        <v>191</v>
      </c>
      <c r="B192">
        <v>70</v>
      </c>
      <c r="C192" t="s">
        <v>81</v>
      </c>
      <c r="D192">
        <f t="shared" si="70"/>
        <v>4</v>
      </c>
      <c r="E192">
        <v>70</v>
      </c>
      <c r="F192">
        <v>10570</v>
      </c>
      <c r="G192" t="s">
        <v>82</v>
      </c>
      <c r="H192">
        <f t="shared" si="71"/>
        <v>2</v>
      </c>
      <c r="I192" t="s">
        <v>83</v>
      </c>
      <c r="J192" t="str">
        <f t="shared" si="72"/>
        <v/>
      </c>
      <c r="K192" t="s">
        <v>84</v>
      </c>
      <c r="L192">
        <f t="shared" si="73"/>
        <v>1</v>
      </c>
      <c r="M192" t="s">
        <v>175</v>
      </c>
      <c r="N192">
        <f t="shared" si="74"/>
        <v>1</v>
      </c>
      <c r="O192" t="s">
        <v>86</v>
      </c>
      <c r="P192">
        <f t="shared" si="75"/>
        <v>4</v>
      </c>
      <c r="Q192" t="s">
        <v>87</v>
      </c>
      <c r="R192">
        <f t="shared" si="76"/>
        <v>4</v>
      </c>
      <c r="S192" t="s">
        <v>194</v>
      </c>
      <c r="T192">
        <f t="shared" si="77"/>
        <v>2</v>
      </c>
      <c r="U192" t="s">
        <v>123</v>
      </c>
      <c r="V192">
        <f t="shared" si="78"/>
        <v>14</v>
      </c>
      <c r="W192" t="s">
        <v>90</v>
      </c>
      <c r="X192">
        <f t="shared" si="79"/>
        <v>7</v>
      </c>
      <c r="Y192" t="s">
        <v>90</v>
      </c>
      <c r="Z192">
        <f t="shared" si="80"/>
        <v>7</v>
      </c>
      <c r="AA192" t="s">
        <v>91</v>
      </c>
      <c r="AB192">
        <f t="shared" si="81"/>
        <v>3</v>
      </c>
      <c r="AC192" t="s">
        <v>92</v>
      </c>
      <c r="AD192">
        <f t="shared" si="82"/>
        <v>8</v>
      </c>
      <c r="AE192">
        <v>8</v>
      </c>
      <c r="AF192">
        <v>8</v>
      </c>
      <c r="AG192">
        <v>1932</v>
      </c>
      <c r="AH192">
        <v>1994</v>
      </c>
      <c r="AI192" t="s">
        <v>152</v>
      </c>
      <c r="AJ192">
        <f t="shared" si="83"/>
        <v>6</v>
      </c>
      <c r="AK192" t="s">
        <v>94</v>
      </c>
      <c r="AL192">
        <f t="shared" si="84"/>
        <v>8</v>
      </c>
      <c r="AM192" t="s">
        <v>96</v>
      </c>
      <c r="AN192">
        <f t="shared" si="85"/>
        <v>5</v>
      </c>
      <c r="AO192" t="s">
        <v>96</v>
      </c>
      <c r="AP192" t="s">
        <v>117</v>
      </c>
      <c r="AQ192">
        <f t="shared" si="86"/>
        <v>2</v>
      </c>
      <c r="AR192">
        <v>0</v>
      </c>
      <c r="AS192" t="s">
        <v>97</v>
      </c>
      <c r="AT192">
        <f t="shared" si="87"/>
        <v>4</v>
      </c>
      <c r="AU192" t="s">
        <v>98</v>
      </c>
      <c r="AV192">
        <f t="shared" si="88"/>
        <v>3</v>
      </c>
      <c r="AW192" t="s">
        <v>118</v>
      </c>
      <c r="AX192">
        <f t="shared" si="89"/>
        <v>2</v>
      </c>
      <c r="AY192" t="s">
        <v>97</v>
      </c>
      <c r="AZ192">
        <f t="shared" si="90"/>
        <v>5</v>
      </c>
      <c r="BA192" t="s">
        <v>97</v>
      </c>
      <c r="BB192">
        <f t="shared" si="91"/>
        <v>5</v>
      </c>
      <c r="BC192" t="s">
        <v>100</v>
      </c>
      <c r="BD192" t="s">
        <v>153</v>
      </c>
      <c r="BE192">
        <f t="shared" si="92"/>
        <v>2</v>
      </c>
      <c r="BF192">
        <v>297</v>
      </c>
      <c r="BG192" t="s">
        <v>102</v>
      </c>
      <c r="BH192">
        <v>0</v>
      </c>
      <c r="BI192">
        <v>556</v>
      </c>
      <c r="BJ192">
        <v>853</v>
      </c>
      <c r="BK192" t="s">
        <v>103</v>
      </c>
      <c r="BL192">
        <f t="shared" si="93"/>
        <v>6</v>
      </c>
      <c r="BM192" t="s">
        <v>98</v>
      </c>
      <c r="BN192" t="s">
        <v>105</v>
      </c>
      <c r="BO192" t="s">
        <v>106</v>
      </c>
      <c r="BP192">
        <f t="shared" si="94"/>
        <v>6</v>
      </c>
      <c r="BQ192">
        <v>1549</v>
      </c>
      <c r="BR192">
        <v>1178</v>
      </c>
      <c r="BS192">
        <v>0</v>
      </c>
      <c r="BT192">
        <v>2727</v>
      </c>
      <c r="BU192">
        <v>0</v>
      </c>
      <c r="BV192">
        <v>0</v>
      </c>
      <c r="BW192">
        <v>2</v>
      </c>
      <c r="BX192">
        <v>1</v>
      </c>
      <c r="BY192">
        <v>3</v>
      </c>
      <c r="BZ192">
        <v>1</v>
      </c>
      <c r="CA192" t="s">
        <v>97</v>
      </c>
      <c r="CB192">
        <f t="shared" si="95"/>
        <v>5</v>
      </c>
      <c r="CC192">
        <v>10</v>
      </c>
      <c r="CD192" t="s">
        <v>221</v>
      </c>
      <c r="CE192">
        <v>2</v>
      </c>
      <c r="CF192" t="s">
        <v>98</v>
      </c>
      <c r="CG192" t="s">
        <v>127</v>
      </c>
      <c r="CH192">
        <f t="shared" si="96"/>
        <v>5</v>
      </c>
      <c r="CI192">
        <v>1932</v>
      </c>
      <c r="CJ192" t="s">
        <v>102</v>
      </c>
      <c r="CK192">
        <f t="shared" si="97"/>
        <v>2</v>
      </c>
      <c r="CL192">
        <v>2</v>
      </c>
      <c r="CM192">
        <v>440</v>
      </c>
      <c r="CN192" t="s">
        <v>98</v>
      </c>
      <c r="CO192">
        <f t="shared" si="98"/>
        <v>4</v>
      </c>
      <c r="CP192" t="s">
        <v>98</v>
      </c>
      <c r="CQ192">
        <f t="shared" si="99"/>
        <v>4</v>
      </c>
      <c r="CR192" t="s">
        <v>105</v>
      </c>
      <c r="CS192">
        <f t="shared" si="100"/>
        <v>3</v>
      </c>
      <c r="CT192">
        <v>0</v>
      </c>
      <c r="CU192">
        <v>74</v>
      </c>
      <c r="CV192">
        <v>0</v>
      </c>
      <c r="CW192">
        <v>0</v>
      </c>
      <c r="CX192">
        <v>0</v>
      </c>
      <c r="CY192">
        <v>0</v>
      </c>
      <c r="CZ192" t="s">
        <v>83</v>
      </c>
      <c r="DA192" t="s">
        <v>83</v>
      </c>
      <c r="DB192">
        <f t="shared" si="101"/>
        <v>5</v>
      </c>
      <c r="DC192" t="s">
        <v>83</v>
      </c>
      <c r="DD192">
        <v>0</v>
      </c>
      <c r="DE192">
        <v>12</v>
      </c>
      <c r="DF192">
        <v>2007</v>
      </c>
      <c r="DG192">
        <f t="shared" si="104"/>
        <v>16</v>
      </c>
      <c r="DH192" t="s">
        <v>110</v>
      </c>
      <c r="DI192">
        <f t="shared" si="102"/>
        <v>4</v>
      </c>
      <c r="DJ192" t="s">
        <v>111</v>
      </c>
      <c r="DK192">
        <f t="shared" si="103"/>
        <v>5</v>
      </c>
      <c r="DL192">
        <v>315000</v>
      </c>
    </row>
    <row r="193" spans="1:116" x14ac:dyDescent="0.35">
      <c r="A193">
        <v>192</v>
      </c>
      <c r="B193">
        <v>60</v>
      </c>
      <c r="C193" t="s">
        <v>81</v>
      </c>
      <c r="D193">
        <f t="shared" si="70"/>
        <v>4</v>
      </c>
      <c r="E193" t="s">
        <v>83</v>
      </c>
      <c r="F193">
        <v>7472</v>
      </c>
      <c r="G193" t="s">
        <v>82</v>
      </c>
      <c r="H193">
        <f t="shared" si="71"/>
        <v>2</v>
      </c>
      <c r="I193" t="s">
        <v>83</v>
      </c>
      <c r="J193" t="str">
        <f t="shared" si="72"/>
        <v/>
      </c>
      <c r="K193" t="s">
        <v>120</v>
      </c>
      <c r="L193">
        <f t="shared" si="73"/>
        <v>2</v>
      </c>
      <c r="M193" t="s">
        <v>85</v>
      </c>
      <c r="N193">
        <f t="shared" si="74"/>
        <v>2</v>
      </c>
      <c r="O193" t="s">
        <v>86</v>
      </c>
      <c r="P193">
        <f t="shared" si="75"/>
        <v>4</v>
      </c>
      <c r="Q193" t="s">
        <v>166</v>
      </c>
      <c r="R193">
        <f t="shared" si="76"/>
        <v>1</v>
      </c>
      <c r="S193" t="s">
        <v>88</v>
      </c>
      <c r="T193">
        <f t="shared" si="77"/>
        <v>3</v>
      </c>
      <c r="U193" t="s">
        <v>162</v>
      </c>
      <c r="V193">
        <f t="shared" si="78"/>
        <v>7</v>
      </c>
      <c r="W193" t="s">
        <v>90</v>
      </c>
      <c r="X193">
        <f t="shared" si="79"/>
        <v>7</v>
      </c>
      <c r="Y193" t="s">
        <v>90</v>
      </c>
      <c r="Z193">
        <f t="shared" si="80"/>
        <v>7</v>
      </c>
      <c r="AA193" t="s">
        <v>91</v>
      </c>
      <c r="AB193">
        <f t="shared" si="81"/>
        <v>3</v>
      </c>
      <c r="AC193" t="s">
        <v>92</v>
      </c>
      <c r="AD193">
        <f t="shared" si="82"/>
        <v>8</v>
      </c>
      <c r="AE193">
        <v>7</v>
      </c>
      <c r="AF193">
        <v>9</v>
      </c>
      <c r="AG193">
        <v>1972</v>
      </c>
      <c r="AH193">
        <v>2004</v>
      </c>
      <c r="AI193" t="s">
        <v>93</v>
      </c>
      <c r="AJ193">
        <f t="shared" si="83"/>
        <v>5</v>
      </c>
      <c r="AK193" t="s">
        <v>94</v>
      </c>
      <c r="AL193">
        <f t="shared" si="84"/>
        <v>8</v>
      </c>
      <c r="AM193" t="s">
        <v>140</v>
      </c>
      <c r="AN193">
        <f t="shared" si="85"/>
        <v>9</v>
      </c>
      <c r="AO193" t="s">
        <v>140</v>
      </c>
      <c r="AP193" t="s">
        <v>96</v>
      </c>
      <c r="AQ193">
        <f t="shared" si="86"/>
        <v>4</v>
      </c>
      <c r="AR193">
        <v>138</v>
      </c>
      <c r="AS193" t="s">
        <v>98</v>
      </c>
      <c r="AT193">
        <f t="shared" si="87"/>
        <v>3</v>
      </c>
      <c r="AU193" t="s">
        <v>98</v>
      </c>
      <c r="AV193">
        <f t="shared" si="88"/>
        <v>3</v>
      </c>
      <c r="AW193" t="s">
        <v>118</v>
      </c>
      <c r="AX193">
        <f t="shared" si="89"/>
        <v>2</v>
      </c>
      <c r="AY193" t="s">
        <v>98</v>
      </c>
      <c r="AZ193">
        <f t="shared" si="90"/>
        <v>4</v>
      </c>
      <c r="BA193" t="s">
        <v>98</v>
      </c>
      <c r="BB193">
        <f t="shared" si="91"/>
        <v>4</v>
      </c>
      <c r="BC193" t="s">
        <v>100</v>
      </c>
      <c r="BD193" t="s">
        <v>119</v>
      </c>
      <c r="BE193">
        <f t="shared" si="92"/>
        <v>4</v>
      </c>
      <c r="BF193">
        <v>626</v>
      </c>
      <c r="BG193" t="s">
        <v>102</v>
      </c>
      <c r="BH193">
        <v>0</v>
      </c>
      <c r="BI193">
        <v>99</v>
      </c>
      <c r="BJ193">
        <v>725</v>
      </c>
      <c r="BK193" t="s">
        <v>103</v>
      </c>
      <c r="BL193">
        <f t="shared" si="93"/>
        <v>6</v>
      </c>
      <c r="BM193" t="s">
        <v>97</v>
      </c>
      <c r="BN193" t="s">
        <v>105</v>
      </c>
      <c r="BO193" t="s">
        <v>106</v>
      </c>
      <c r="BP193">
        <f t="shared" si="94"/>
        <v>6</v>
      </c>
      <c r="BQ193">
        <v>725</v>
      </c>
      <c r="BR193">
        <v>754</v>
      </c>
      <c r="BS193">
        <v>0</v>
      </c>
      <c r="BT193">
        <v>1479</v>
      </c>
      <c r="BU193">
        <v>1</v>
      </c>
      <c r="BV193">
        <v>0</v>
      </c>
      <c r="BW193">
        <v>1</v>
      </c>
      <c r="BX193">
        <v>1</v>
      </c>
      <c r="BY193">
        <v>4</v>
      </c>
      <c r="BZ193">
        <v>1</v>
      </c>
      <c r="CA193" t="s">
        <v>97</v>
      </c>
      <c r="CB193">
        <f t="shared" si="95"/>
        <v>5</v>
      </c>
      <c r="CC193">
        <v>7</v>
      </c>
      <c r="CD193" t="s">
        <v>107</v>
      </c>
      <c r="CE193">
        <v>0</v>
      </c>
      <c r="CF193" t="s">
        <v>83</v>
      </c>
      <c r="CG193" t="s">
        <v>108</v>
      </c>
      <c r="CH193">
        <f t="shared" si="96"/>
        <v>6</v>
      </c>
      <c r="CI193">
        <v>1972</v>
      </c>
      <c r="CJ193" t="s">
        <v>157</v>
      </c>
      <c r="CK193">
        <f t="shared" si="97"/>
        <v>4</v>
      </c>
      <c r="CL193">
        <v>2</v>
      </c>
      <c r="CM193">
        <v>484</v>
      </c>
      <c r="CN193" t="s">
        <v>98</v>
      </c>
      <c r="CO193">
        <f t="shared" si="98"/>
        <v>4</v>
      </c>
      <c r="CP193" t="s">
        <v>98</v>
      </c>
      <c r="CQ193">
        <f t="shared" si="99"/>
        <v>4</v>
      </c>
      <c r="CR193" t="s">
        <v>105</v>
      </c>
      <c r="CS193">
        <f t="shared" si="100"/>
        <v>3</v>
      </c>
      <c r="CT193">
        <v>0</v>
      </c>
      <c r="CU193">
        <v>32</v>
      </c>
      <c r="CV193">
        <v>0</v>
      </c>
      <c r="CW193">
        <v>0</v>
      </c>
      <c r="CX193">
        <v>0</v>
      </c>
      <c r="CY193">
        <v>0</v>
      </c>
      <c r="CZ193" t="s">
        <v>83</v>
      </c>
      <c r="DA193" t="s">
        <v>83</v>
      </c>
      <c r="DB193">
        <f t="shared" si="101"/>
        <v>5</v>
      </c>
      <c r="DC193" t="s">
        <v>83</v>
      </c>
      <c r="DD193">
        <v>0</v>
      </c>
      <c r="DE193">
        <v>6</v>
      </c>
      <c r="DF193">
        <v>2007</v>
      </c>
      <c r="DG193">
        <f t="shared" si="104"/>
        <v>16</v>
      </c>
      <c r="DH193" t="s">
        <v>110</v>
      </c>
      <c r="DI193">
        <f t="shared" si="102"/>
        <v>4</v>
      </c>
      <c r="DJ193" t="s">
        <v>111</v>
      </c>
      <c r="DK193">
        <f t="shared" si="103"/>
        <v>5</v>
      </c>
      <c r="DL193">
        <v>184000</v>
      </c>
    </row>
    <row r="194" spans="1:116" x14ac:dyDescent="0.35">
      <c r="A194">
        <v>193</v>
      </c>
      <c r="B194">
        <v>20</v>
      </c>
      <c r="C194" t="s">
        <v>81</v>
      </c>
      <c r="D194">
        <f t="shared" ref="D194:D257" si="105">VLOOKUP($C194,MSZoning,2,0)</f>
        <v>4</v>
      </c>
      <c r="E194">
        <v>68</v>
      </c>
      <c r="F194">
        <v>9017</v>
      </c>
      <c r="G194" t="s">
        <v>82</v>
      </c>
      <c r="H194">
        <f t="shared" ref="H194:H257" si="106">VLOOKUP(G194,Street,2,0)</f>
        <v>2</v>
      </c>
      <c r="I194" t="s">
        <v>83</v>
      </c>
      <c r="J194" t="str">
        <f t="shared" ref="J194:J257" si="107">IFERROR(VLOOKUP(I194,Alley,2,0),"")</f>
        <v/>
      </c>
      <c r="K194" t="s">
        <v>120</v>
      </c>
      <c r="L194">
        <f t="shared" ref="L194:L257" si="108">VLOOKUP(K194,LotShape,2,0)</f>
        <v>2</v>
      </c>
      <c r="M194" t="s">
        <v>85</v>
      </c>
      <c r="N194">
        <f t="shared" ref="N194:N257" si="109">VLOOKUP(M194,LandContour,2,0)</f>
        <v>2</v>
      </c>
      <c r="O194" t="s">
        <v>86</v>
      </c>
      <c r="P194">
        <f t="shared" ref="P194:P257" si="110">VLOOKUP(O194,Utilities,2,0)</f>
        <v>4</v>
      </c>
      <c r="Q194" t="s">
        <v>87</v>
      </c>
      <c r="R194">
        <f t="shared" ref="R194:R257" si="111">VLOOKUP(Q194,LotConfig,2,0)</f>
        <v>4</v>
      </c>
      <c r="S194" t="s">
        <v>88</v>
      </c>
      <c r="T194">
        <f t="shared" ref="T194:T257" si="112">VLOOKUP(S194,LandSlope,2,0)</f>
        <v>3</v>
      </c>
      <c r="U194" t="s">
        <v>89</v>
      </c>
      <c r="V194">
        <f t="shared" ref="V194:V257" si="113">VLOOKUP(U194,Neighborhood,2,0)</f>
        <v>16</v>
      </c>
      <c r="W194" t="s">
        <v>90</v>
      </c>
      <c r="X194">
        <f t="shared" ref="X194:X257" si="114">VLOOKUP(W194,Condition1,2,0)</f>
        <v>7</v>
      </c>
      <c r="Y194" t="s">
        <v>90</v>
      </c>
      <c r="Z194">
        <f t="shared" ref="Z194:Z257" si="115">VLOOKUP(Y194,Condition2,2,0)</f>
        <v>7</v>
      </c>
      <c r="AA194" t="s">
        <v>91</v>
      </c>
      <c r="AB194">
        <f t="shared" ref="AB194:AB257" si="116">VLOOKUP(AA194,BldgType,2,0)</f>
        <v>3</v>
      </c>
      <c r="AC194" t="s">
        <v>115</v>
      </c>
      <c r="AD194">
        <f t="shared" ref="AD194:AD257" si="117">VLOOKUP(AC194,HouseStyle,2,0)</f>
        <v>4</v>
      </c>
      <c r="AE194">
        <v>7</v>
      </c>
      <c r="AF194">
        <v>5</v>
      </c>
      <c r="AG194">
        <v>1999</v>
      </c>
      <c r="AH194">
        <v>1999</v>
      </c>
      <c r="AI194" t="s">
        <v>93</v>
      </c>
      <c r="AJ194">
        <f t="shared" ref="AJ194:AJ257" si="118">VLOOKUP(AI194,RoofStyle,2,0)</f>
        <v>5</v>
      </c>
      <c r="AK194" t="s">
        <v>94</v>
      </c>
      <c r="AL194">
        <f t="shared" ref="AL194:AL257" si="119">VLOOKUP(AK194,RoofMatl,2,0)</f>
        <v>8</v>
      </c>
      <c r="AM194" t="s">
        <v>95</v>
      </c>
      <c r="AN194">
        <f t="shared" ref="AN194:AN257" si="120">VLOOKUP(AM194,Exterior1st,2,0)</f>
        <v>14</v>
      </c>
      <c r="AO194" t="s">
        <v>95</v>
      </c>
      <c r="AP194" t="s">
        <v>117</v>
      </c>
      <c r="AQ194">
        <f t="shared" ref="AQ194:AQ257" si="121">VLOOKUP(AP194,MasVnrType,2,0)</f>
        <v>2</v>
      </c>
      <c r="AR194">
        <v>0</v>
      </c>
      <c r="AS194" t="s">
        <v>97</v>
      </c>
      <c r="AT194">
        <f t="shared" ref="AT194:AT257" si="122">VLOOKUP(AS194,ExterQual,2,0)</f>
        <v>4</v>
      </c>
      <c r="AU194" t="s">
        <v>98</v>
      </c>
      <c r="AV194">
        <f t="shared" ref="AV194:AV257" si="123">VLOOKUP(AU194,ExterCond,2,0)</f>
        <v>3</v>
      </c>
      <c r="AW194" t="s">
        <v>99</v>
      </c>
      <c r="AX194">
        <f t="shared" ref="AX194:AX257" si="124">VLOOKUP(AW194,Foundation,2,0)</f>
        <v>6</v>
      </c>
      <c r="AY194" t="s">
        <v>97</v>
      </c>
      <c r="AZ194">
        <f t="shared" ref="AZ194:AZ257" si="125">VLOOKUP(AY194,BsmtQual,2,0)</f>
        <v>5</v>
      </c>
      <c r="BA194" t="s">
        <v>98</v>
      </c>
      <c r="BB194">
        <f t="shared" ref="BB194:BB257" si="126">VLOOKUP(BA194,BsmtCond,2,0)</f>
        <v>4</v>
      </c>
      <c r="BC194" t="s">
        <v>130</v>
      </c>
      <c r="BD194" t="s">
        <v>101</v>
      </c>
      <c r="BE194">
        <f t="shared" ref="BE194:BE257" si="127">VLOOKUP(BD194,BsmtFinType1,2,0)</f>
        <v>7</v>
      </c>
      <c r="BF194">
        <v>560</v>
      </c>
      <c r="BG194" t="s">
        <v>102</v>
      </c>
      <c r="BH194">
        <v>0</v>
      </c>
      <c r="BI194">
        <v>871</v>
      </c>
      <c r="BJ194">
        <v>1431</v>
      </c>
      <c r="BK194" t="s">
        <v>103</v>
      </c>
      <c r="BL194">
        <f t="shared" ref="BL194:BL257" si="128">VLOOKUP(BK194,Heating,2,0)</f>
        <v>6</v>
      </c>
      <c r="BM194" t="s">
        <v>104</v>
      </c>
      <c r="BN194" t="s">
        <v>105</v>
      </c>
      <c r="BO194" t="s">
        <v>106</v>
      </c>
      <c r="BP194">
        <f t="shared" ref="BP194:BP257" si="129">VLOOKUP(BO194,Electrical,2,0)</f>
        <v>6</v>
      </c>
      <c r="BQ194">
        <v>1431</v>
      </c>
      <c r="BR194">
        <v>0</v>
      </c>
      <c r="BS194">
        <v>0</v>
      </c>
      <c r="BT194">
        <v>1431</v>
      </c>
      <c r="BU194">
        <v>1</v>
      </c>
      <c r="BV194">
        <v>0</v>
      </c>
      <c r="BW194">
        <v>2</v>
      </c>
      <c r="BX194">
        <v>0</v>
      </c>
      <c r="BY194">
        <v>3</v>
      </c>
      <c r="BZ194">
        <v>1</v>
      </c>
      <c r="CA194" t="s">
        <v>97</v>
      </c>
      <c r="CB194">
        <f t="shared" ref="CB194:CB257" si="130">VLOOKUP(CA194,BsmtQual,2,0)</f>
        <v>5</v>
      </c>
      <c r="CC194">
        <v>6</v>
      </c>
      <c r="CD194" t="s">
        <v>107</v>
      </c>
      <c r="CE194">
        <v>0</v>
      </c>
      <c r="CF194" t="s">
        <v>83</v>
      </c>
      <c r="CG194" t="s">
        <v>108</v>
      </c>
      <c r="CH194">
        <f t="shared" ref="CH194:CH257" si="131">VLOOKUP(CG194,GarageType,2,0)</f>
        <v>6</v>
      </c>
      <c r="CI194">
        <v>1999</v>
      </c>
      <c r="CJ194" t="s">
        <v>157</v>
      </c>
      <c r="CK194">
        <f t="shared" ref="CK194:CK257" si="132">VLOOKUP(CJ194,GarageFinish,2,0)</f>
        <v>4</v>
      </c>
      <c r="CL194">
        <v>2</v>
      </c>
      <c r="CM194">
        <v>666</v>
      </c>
      <c r="CN194" t="s">
        <v>98</v>
      </c>
      <c r="CO194">
        <f t="shared" ref="CO194:CO257" si="133">VLOOKUP(CN194,BsmtQual,2,0)</f>
        <v>4</v>
      </c>
      <c r="CP194" t="s">
        <v>98</v>
      </c>
      <c r="CQ194">
        <f t="shared" ref="CQ194:CQ257" si="134">VLOOKUP(CP194,BsmtQual,2,0)</f>
        <v>4</v>
      </c>
      <c r="CR194" t="s">
        <v>105</v>
      </c>
      <c r="CS194">
        <f t="shared" ref="CS194:CS257" si="135">VLOOKUP(CR194,PavedDrive,2,0)</f>
        <v>3</v>
      </c>
      <c r="CT194">
        <v>0</v>
      </c>
      <c r="CU194">
        <v>35</v>
      </c>
      <c r="CV194">
        <v>0</v>
      </c>
      <c r="CW194">
        <v>0</v>
      </c>
      <c r="CX194">
        <v>0</v>
      </c>
      <c r="CY194">
        <v>0</v>
      </c>
      <c r="CZ194" t="s">
        <v>83</v>
      </c>
      <c r="DA194" t="s">
        <v>83</v>
      </c>
      <c r="DB194">
        <f t="shared" ref="DB194:DB257" si="136">VLOOKUP(DA194,Fence,2,0)</f>
        <v>5</v>
      </c>
      <c r="DC194" t="s">
        <v>83</v>
      </c>
      <c r="DD194">
        <v>0</v>
      </c>
      <c r="DE194">
        <v>9</v>
      </c>
      <c r="DF194">
        <v>2009</v>
      </c>
      <c r="DG194">
        <f t="shared" si="104"/>
        <v>14</v>
      </c>
      <c r="DH194" t="s">
        <v>110</v>
      </c>
      <c r="DI194">
        <f t="shared" ref="DI194:DI257" si="137">VLOOKUP(DH194,SaleType,2,0)</f>
        <v>4</v>
      </c>
      <c r="DJ194" t="s">
        <v>111</v>
      </c>
      <c r="DK194">
        <f t="shared" ref="DK194:DK257" si="138">VLOOKUP(DJ194,SaleCondition,2,0)</f>
        <v>5</v>
      </c>
      <c r="DL194">
        <v>192000</v>
      </c>
    </row>
    <row r="195" spans="1:116" x14ac:dyDescent="0.35">
      <c r="A195">
        <v>194</v>
      </c>
      <c r="B195">
        <v>160</v>
      </c>
      <c r="C195" t="s">
        <v>142</v>
      </c>
      <c r="D195">
        <f t="shared" si="105"/>
        <v>2</v>
      </c>
      <c r="E195">
        <v>24</v>
      </c>
      <c r="F195">
        <v>2522</v>
      </c>
      <c r="G195" t="s">
        <v>82</v>
      </c>
      <c r="H195">
        <f t="shared" si="106"/>
        <v>2</v>
      </c>
      <c r="I195" t="s">
        <v>83</v>
      </c>
      <c r="J195" t="str">
        <f t="shared" si="107"/>
        <v/>
      </c>
      <c r="K195" t="s">
        <v>84</v>
      </c>
      <c r="L195">
        <f t="shared" si="108"/>
        <v>1</v>
      </c>
      <c r="M195" t="s">
        <v>85</v>
      </c>
      <c r="N195">
        <f t="shared" si="109"/>
        <v>2</v>
      </c>
      <c r="O195" t="s">
        <v>86</v>
      </c>
      <c r="P195">
        <f t="shared" si="110"/>
        <v>4</v>
      </c>
      <c r="Q195" t="s">
        <v>87</v>
      </c>
      <c r="R195">
        <f t="shared" si="111"/>
        <v>4</v>
      </c>
      <c r="S195" t="s">
        <v>88</v>
      </c>
      <c r="T195">
        <f t="shared" si="112"/>
        <v>3</v>
      </c>
      <c r="U195" t="s">
        <v>185</v>
      </c>
      <c r="V195">
        <f t="shared" si="113"/>
        <v>4</v>
      </c>
      <c r="W195" t="s">
        <v>90</v>
      </c>
      <c r="X195">
        <f t="shared" si="114"/>
        <v>7</v>
      </c>
      <c r="Y195" t="s">
        <v>90</v>
      </c>
      <c r="Z195">
        <f t="shared" si="115"/>
        <v>7</v>
      </c>
      <c r="AA195" t="s">
        <v>198</v>
      </c>
      <c r="AB195">
        <f t="shared" si="116"/>
        <v>5</v>
      </c>
      <c r="AC195" t="s">
        <v>92</v>
      </c>
      <c r="AD195">
        <f t="shared" si="117"/>
        <v>8</v>
      </c>
      <c r="AE195">
        <v>7</v>
      </c>
      <c r="AF195">
        <v>5</v>
      </c>
      <c r="AG195">
        <v>2004</v>
      </c>
      <c r="AH195">
        <v>2004</v>
      </c>
      <c r="AI195" t="s">
        <v>93</v>
      </c>
      <c r="AJ195">
        <f t="shared" si="118"/>
        <v>5</v>
      </c>
      <c r="AK195" t="s">
        <v>94</v>
      </c>
      <c r="AL195">
        <f t="shared" si="119"/>
        <v>8</v>
      </c>
      <c r="AM195" t="s">
        <v>95</v>
      </c>
      <c r="AN195">
        <f t="shared" si="120"/>
        <v>14</v>
      </c>
      <c r="AO195" t="s">
        <v>95</v>
      </c>
      <c r="AP195" t="s">
        <v>137</v>
      </c>
      <c r="AQ195">
        <f t="shared" si="121"/>
        <v>5</v>
      </c>
      <c r="AR195">
        <v>50</v>
      </c>
      <c r="AS195" t="s">
        <v>97</v>
      </c>
      <c r="AT195">
        <f t="shared" si="122"/>
        <v>4</v>
      </c>
      <c r="AU195" t="s">
        <v>98</v>
      </c>
      <c r="AV195">
        <f t="shared" si="123"/>
        <v>3</v>
      </c>
      <c r="AW195" t="s">
        <v>99</v>
      </c>
      <c r="AX195">
        <f t="shared" si="124"/>
        <v>6</v>
      </c>
      <c r="AY195" t="s">
        <v>97</v>
      </c>
      <c r="AZ195">
        <f t="shared" si="125"/>
        <v>5</v>
      </c>
      <c r="BA195" t="s">
        <v>98</v>
      </c>
      <c r="BB195">
        <f t="shared" si="126"/>
        <v>4</v>
      </c>
      <c r="BC195" t="s">
        <v>100</v>
      </c>
      <c r="BD195" t="s">
        <v>102</v>
      </c>
      <c r="BE195">
        <f t="shared" si="127"/>
        <v>6</v>
      </c>
      <c r="BF195">
        <v>0</v>
      </c>
      <c r="BG195" t="s">
        <v>102</v>
      </c>
      <c r="BH195">
        <v>0</v>
      </c>
      <c r="BI195">
        <v>970</v>
      </c>
      <c r="BJ195">
        <v>970</v>
      </c>
      <c r="BK195" t="s">
        <v>103</v>
      </c>
      <c r="BL195">
        <f t="shared" si="128"/>
        <v>6</v>
      </c>
      <c r="BM195" t="s">
        <v>104</v>
      </c>
      <c r="BN195" t="s">
        <v>105</v>
      </c>
      <c r="BO195" t="s">
        <v>106</v>
      </c>
      <c r="BP195">
        <f t="shared" si="129"/>
        <v>6</v>
      </c>
      <c r="BQ195">
        <v>970</v>
      </c>
      <c r="BR195">
        <v>739</v>
      </c>
      <c r="BS195">
        <v>0</v>
      </c>
      <c r="BT195">
        <v>1709</v>
      </c>
      <c r="BU195">
        <v>0</v>
      </c>
      <c r="BV195">
        <v>0</v>
      </c>
      <c r="BW195">
        <v>2</v>
      </c>
      <c r="BX195">
        <v>0</v>
      </c>
      <c r="BY195">
        <v>3</v>
      </c>
      <c r="BZ195">
        <v>1</v>
      </c>
      <c r="CA195" t="s">
        <v>97</v>
      </c>
      <c r="CB195">
        <f t="shared" si="130"/>
        <v>5</v>
      </c>
      <c r="CC195">
        <v>7</v>
      </c>
      <c r="CD195" t="s">
        <v>221</v>
      </c>
      <c r="CE195">
        <v>0</v>
      </c>
      <c r="CF195" t="s">
        <v>83</v>
      </c>
      <c r="CG195" t="s">
        <v>127</v>
      </c>
      <c r="CH195">
        <f t="shared" si="131"/>
        <v>5</v>
      </c>
      <c r="CI195">
        <v>2004</v>
      </c>
      <c r="CJ195" t="s">
        <v>102</v>
      </c>
      <c r="CK195">
        <f t="shared" si="132"/>
        <v>2</v>
      </c>
      <c r="CL195">
        <v>2</v>
      </c>
      <c r="CM195">
        <v>380</v>
      </c>
      <c r="CN195" t="s">
        <v>98</v>
      </c>
      <c r="CO195">
        <f t="shared" si="133"/>
        <v>4</v>
      </c>
      <c r="CP195" t="s">
        <v>98</v>
      </c>
      <c r="CQ195">
        <f t="shared" si="134"/>
        <v>4</v>
      </c>
      <c r="CR195" t="s">
        <v>105</v>
      </c>
      <c r="CS195">
        <f t="shared" si="135"/>
        <v>3</v>
      </c>
      <c r="CT195">
        <v>0</v>
      </c>
      <c r="CU195">
        <v>40</v>
      </c>
      <c r="CV195">
        <v>0</v>
      </c>
      <c r="CW195">
        <v>0</v>
      </c>
      <c r="CX195">
        <v>0</v>
      </c>
      <c r="CY195">
        <v>0</v>
      </c>
      <c r="CZ195" t="s">
        <v>83</v>
      </c>
      <c r="DA195" t="s">
        <v>83</v>
      </c>
      <c r="DB195">
        <f t="shared" si="136"/>
        <v>5</v>
      </c>
      <c r="DC195" t="s">
        <v>83</v>
      </c>
      <c r="DD195">
        <v>0</v>
      </c>
      <c r="DE195">
        <v>5</v>
      </c>
      <c r="DF195">
        <v>2006</v>
      </c>
      <c r="DG195">
        <f t="shared" ref="DG195:DG258" si="139">2023-DF195</f>
        <v>17</v>
      </c>
      <c r="DH195" t="s">
        <v>110</v>
      </c>
      <c r="DI195">
        <f t="shared" si="137"/>
        <v>4</v>
      </c>
      <c r="DJ195" t="s">
        <v>111</v>
      </c>
      <c r="DK195">
        <f t="shared" si="138"/>
        <v>5</v>
      </c>
      <c r="DL195">
        <v>130000</v>
      </c>
    </row>
    <row r="196" spans="1:116" x14ac:dyDescent="0.35">
      <c r="A196">
        <v>195</v>
      </c>
      <c r="B196">
        <v>20</v>
      </c>
      <c r="C196" t="s">
        <v>81</v>
      </c>
      <c r="D196">
        <f t="shared" si="105"/>
        <v>4</v>
      </c>
      <c r="E196">
        <v>60</v>
      </c>
      <c r="F196">
        <v>7180</v>
      </c>
      <c r="G196" t="s">
        <v>82</v>
      </c>
      <c r="H196">
        <f t="shared" si="106"/>
        <v>2</v>
      </c>
      <c r="I196" t="s">
        <v>83</v>
      </c>
      <c r="J196" t="str">
        <f t="shared" si="107"/>
        <v/>
      </c>
      <c r="K196" t="s">
        <v>120</v>
      </c>
      <c r="L196">
        <f t="shared" si="108"/>
        <v>2</v>
      </c>
      <c r="M196" t="s">
        <v>85</v>
      </c>
      <c r="N196">
        <f t="shared" si="109"/>
        <v>2</v>
      </c>
      <c r="O196" t="s">
        <v>86</v>
      </c>
      <c r="P196">
        <f t="shared" si="110"/>
        <v>4</v>
      </c>
      <c r="Q196" t="s">
        <v>87</v>
      </c>
      <c r="R196">
        <f t="shared" si="111"/>
        <v>4</v>
      </c>
      <c r="S196" t="s">
        <v>88</v>
      </c>
      <c r="T196">
        <f t="shared" si="112"/>
        <v>3</v>
      </c>
      <c r="U196" t="s">
        <v>89</v>
      </c>
      <c r="V196">
        <f t="shared" si="113"/>
        <v>16</v>
      </c>
      <c r="W196" t="s">
        <v>90</v>
      </c>
      <c r="X196">
        <f t="shared" si="114"/>
        <v>7</v>
      </c>
      <c r="Y196" t="s">
        <v>90</v>
      </c>
      <c r="Z196">
        <f t="shared" si="115"/>
        <v>7</v>
      </c>
      <c r="AA196" t="s">
        <v>91</v>
      </c>
      <c r="AB196">
        <f t="shared" si="116"/>
        <v>3</v>
      </c>
      <c r="AC196" t="s">
        <v>115</v>
      </c>
      <c r="AD196">
        <f t="shared" si="117"/>
        <v>4</v>
      </c>
      <c r="AE196">
        <v>5</v>
      </c>
      <c r="AF196">
        <v>7</v>
      </c>
      <c r="AG196">
        <v>1972</v>
      </c>
      <c r="AH196">
        <v>1972</v>
      </c>
      <c r="AI196" t="s">
        <v>152</v>
      </c>
      <c r="AJ196">
        <f t="shared" si="118"/>
        <v>6</v>
      </c>
      <c r="AK196" t="s">
        <v>94</v>
      </c>
      <c r="AL196">
        <f t="shared" si="119"/>
        <v>8</v>
      </c>
      <c r="AM196" t="s">
        <v>140</v>
      </c>
      <c r="AN196">
        <f t="shared" si="120"/>
        <v>9</v>
      </c>
      <c r="AO196" t="s">
        <v>140</v>
      </c>
      <c r="AP196" t="s">
        <v>117</v>
      </c>
      <c r="AQ196">
        <f t="shared" si="121"/>
        <v>2</v>
      </c>
      <c r="AR196">
        <v>0</v>
      </c>
      <c r="AS196" t="s">
        <v>98</v>
      </c>
      <c r="AT196">
        <f t="shared" si="122"/>
        <v>3</v>
      </c>
      <c r="AU196" t="s">
        <v>98</v>
      </c>
      <c r="AV196">
        <f t="shared" si="123"/>
        <v>3</v>
      </c>
      <c r="AW196" t="s">
        <v>118</v>
      </c>
      <c r="AX196">
        <f t="shared" si="124"/>
        <v>2</v>
      </c>
      <c r="AY196" t="s">
        <v>98</v>
      </c>
      <c r="AZ196">
        <f t="shared" si="125"/>
        <v>4</v>
      </c>
      <c r="BA196" t="s">
        <v>98</v>
      </c>
      <c r="BB196">
        <f t="shared" si="126"/>
        <v>4</v>
      </c>
      <c r="BC196" t="s">
        <v>130</v>
      </c>
      <c r="BD196" t="s">
        <v>119</v>
      </c>
      <c r="BE196">
        <f t="shared" si="127"/>
        <v>4</v>
      </c>
      <c r="BF196">
        <v>390</v>
      </c>
      <c r="BG196" t="s">
        <v>102</v>
      </c>
      <c r="BH196">
        <v>0</v>
      </c>
      <c r="BI196">
        <v>474</v>
      </c>
      <c r="BJ196">
        <v>864</v>
      </c>
      <c r="BK196" t="s">
        <v>103</v>
      </c>
      <c r="BL196">
        <f t="shared" si="128"/>
        <v>6</v>
      </c>
      <c r="BM196" t="s">
        <v>98</v>
      </c>
      <c r="BN196" t="s">
        <v>105</v>
      </c>
      <c r="BO196" t="s">
        <v>106</v>
      </c>
      <c r="BP196">
        <f t="shared" si="129"/>
        <v>6</v>
      </c>
      <c r="BQ196">
        <v>864</v>
      </c>
      <c r="BR196">
        <v>0</v>
      </c>
      <c r="BS196">
        <v>0</v>
      </c>
      <c r="BT196">
        <v>864</v>
      </c>
      <c r="BU196">
        <v>0</v>
      </c>
      <c r="BV196">
        <v>0</v>
      </c>
      <c r="BW196">
        <v>1</v>
      </c>
      <c r="BX196">
        <v>0</v>
      </c>
      <c r="BY196">
        <v>3</v>
      </c>
      <c r="BZ196">
        <v>1</v>
      </c>
      <c r="CA196" t="s">
        <v>98</v>
      </c>
      <c r="CB196">
        <f t="shared" si="130"/>
        <v>4</v>
      </c>
      <c r="CC196">
        <v>5</v>
      </c>
      <c r="CD196" t="s">
        <v>107</v>
      </c>
      <c r="CE196">
        <v>0</v>
      </c>
      <c r="CF196" t="s">
        <v>83</v>
      </c>
      <c r="CG196" t="s">
        <v>127</v>
      </c>
      <c r="CH196">
        <f t="shared" si="131"/>
        <v>5</v>
      </c>
      <c r="CI196">
        <v>1989</v>
      </c>
      <c r="CJ196" t="s">
        <v>102</v>
      </c>
      <c r="CK196">
        <f t="shared" si="132"/>
        <v>2</v>
      </c>
      <c r="CL196">
        <v>1</v>
      </c>
      <c r="CM196">
        <v>352</v>
      </c>
      <c r="CN196" t="s">
        <v>98</v>
      </c>
      <c r="CO196">
        <f t="shared" si="133"/>
        <v>4</v>
      </c>
      <c r="CP196" t="s">
        <v>98</v>
      </c>
      <c r="CQ196">
        <f t="shared" si="134"/>
        <v>4</v>
      </c>
      <c r="CR196" t="s">
        <v>105</v>
      </c>
      <c r="CS196">
        <f t="shared" si="135"/>
        <v>3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 t="s">
        <v>83</v>
      </c>
      <c r="DA196" t="s">
        <v>83</v>
      </c>
      <c r="DB196">
        <f t="shared" si="136"/>
        <v>5</v>
      </c>
      <c r="DC196" t="s">
        <v>83</v>
      </c>
      <c r="DD196">
        <v>0</v>
      </c>
      <c r="DE196">
        <v>5</v>
      </c>
      <c r="DF196">
        <v>2008</v>
      </c>
      <c r="DG196">
        <f t="shared" si="139"/>
        <v>15</v>
      </c>
      <c r="DH196" t="s">
        <v>110</v>
      </c>
      <c r="DI196">
        <f t="shared" si="137"/>
        <v>4</v>
      </c>
      <c r="DJ196" t="s">
        <v>111</v>
      </c>
      <c r="DK196">
        <f t="shared" si="138"/>
        <v>5</v>
      </c>
      <c r="DL196">
        <v>127000</v>
      </c>
    </row>
    <row r="197" spans="1:116" x14ac:dyDescent="0.35">
      <c r="A197">
        <v>196</v>
      </c>
      <c r="B197">
        <v>160</v>
      </c>
      <c r="C197" t="s">
        <v>81</v>
      </c>
      <c r="D197">
        <f t="shared" si="105"/>
        <v>4</v>
      </c>
      <c r="E197">
        <v>24</v>
      </c>
      <c r="F197">
        <v>2280</v>
      </c>
      <c r="G197" t="s">
        <v>82</v>
      </c>
      <c r="H197">
        <f t="shared" si="106"/>
        <v>2</v>
      </c>
      <c r="I197" t="s">
        <v>83</v>
      </c>
      <c r="J197" t="str">
        <f t="shared" si="107"/>
        <v/>
      </c>
      <c r="K197" t="s">
        <v>84</v>
      </c>
      <c r="L197">
        <f t="shared" si="108"/>
        <v>1</v>
      </c>
      <c r="M197" t="s">
        <v>85</v>
      </c>
      <c r="N197">
        <f t="shared" si="109"/>
        <v>2</v>
      </c>
      <c r="O197" t="s">
        <v>86</v>
      </c>
      <c r="P197">
        <f t="shared" si="110"/>
        <v>4</v>
      </c>
      <c r="Q197" t="s">
        <v>112</v>
      </c>
      <c r="R197">
        <f t="shared" si="111"/>
        <v>3</v>
      </c>
      <c r="S197" t="s">
        <v>88</v>
      </c>
      <c r="T197">
        <f t="shared" si="112"/>
        <v>3</v>
      </c>
      <c r="U197" t="s">
        <v>216</v>
      </c>
      <c r="V197">
        <f t="shared" si="113"/>
        <v>22</v>
      </c>
      <c r="W197" t="s">
        <v>90</v>
      </c>
      <c r="X197">
        <f t="shared" si="114"/>
        <v>7</v>
      </c>
      <c r="Y197" t="s">
        <v>90</v>
      </c>
      <c r="Z197">
        <f t="shared" si="115"/>
        <v>7</v>
      </c>
      <c r="AA197" t="s">
        <v>198</v>
      </c>
      <c r="AB197">
        <f t="shared" si="116"/>
        <v>5</v>
      </c>
      <c r="AC197" t="s">
        <v>92</v>
      </c>
      <c r="AD197">
        <f t="shared" si="117"/>
        <v>8</v>
      </c>
      <c r="AE197">
        <v>6</v>
      </c>
      <c r="AF197">
        <v>6</v>
      </c>
      <c r="AG197">
        <v>1976</v>
      </c>
      <c r="AH197">
        <v>1976</v>
      </c>
      <c r="AI197" t="s">
        <v>93</v>
      </c>
      <c r="AJ197">
        <f t="shared" si="118"/>
        <v>5</v>
      </c>
      <c r="AK197" t="s">
        <v>94</v>
      </c>
      <c r="AL197">
        <f t="shared" si="119"/>
        <v>8</v>
      </c>
      <c r="AM197" t="s">
        <v>161</v>
      </c>
      <c r="AN197">
        <f t="shared" si="120"/>
        <v>3</v>
      </c>
      <c r="AO197" t="s">
        <v>226</v>
      </c>
      <c r="AP197" t="s">
        <v>117</v>
      </c>
      <c r="AQ197">
        <f t="shared" si="121"/>
        <v>2</v>
      </c>
      <c r="AR197">
        <v>0</v>
      </c>
      <c r="AS197" t="s">
        <v>98</v>
      </c>
      <c r="AT197">
        <f t="shared" si="122"/>
        <v>3</v>
      </c>
      <c r="AU197" t="s">
        <v>98</v>
      </c>
      <c r="AV197">
        <f t="shared" si="123"/>
        <v>3</v>
      </c>
      <c r="AW197" t="s">
        <v>118</v>
      </c>
      <c r="AX197">
        <f t="shared" si="124"/>
        <v>2</v>
      </c>
      <c r="AY197" t="s">
        <v>97</v>
      </c>
      <c r="AZ197">
        <f t="shared" si="125"/>
        <v>5</v>
      </c>
      <c r="BA197" t="s">
        <v>98</v>
      </c>
      <c r="BB197">
        <f t="shared" si="126"/>
        <v>4</v>
      </c>
      <c r="BC197" t="s">
        <v>100</v>
      </c>
      <c r="BD197" t="s">
        <v>119</v>
      </c>
      <c r="BE197">
        <f t="shared" si="127"/>
        <v>4</v>
      </c>
      <c r="BF197">
        <v>566</v>
      </c>
      <c r="BG197" t="s">
        <v>102</v>
      </c>
      <c r="BH197">
        <v>0</v>
      </c>
      <c r="BI197">
        <v>289</v>
      </c>
      <c r="BJ197">
        <v>855</v>
      </c>
      <c r="BK197" t="s">
        <v>103</v>
      </c>
      <c r="BL197">
        <f t="shared" si="128"/>
        <v>6</v>
      </c>
      <c r="BM197" t="s">
        <v>98</v>
      </c>
      <c r="BN197" t="s">
        <v>105</v>
      </c>
      <c r="BO197" t="s">
        <v>106</v>
      </c>
      <c r="BP197">
        <f t="shared" si="129"/>
        <v>6</v>
      </c>
      <c r="BQ197">
        <v>855</v>
      </c>
      <c r="BR197">
        <v>601</v>
      </c>
      <c r="BS197">
        <v>0</v>
      </c>
      <c r="BT197">
        <v>1456</v>
      </c>
      <c r="BU197">
        <v>0</v>
      </c>
      <c r="BV197">
        <v>0</v>
      </c>
      <c r="BW197">
        <v>2</v>
      </c>
      <c r="BX197">
        <v>1</v>
      </c>
      <c r="BY197">
        <v>3</v>
      </c>
      <c r="BZ197">
        <v>1</v>
      </c>
      <c r="CA197" t="s">
        <v>98</v>
      </c>
      <c r="CB197">
        <f t="shared" si="130"/>
        <v>4</v>
      </c>
      <c r="CC197">
        <v>7</v>
      </c>
      <c r="CD197" t="s">
        <v>107</v>
      </c>
      <c r="CE197">
        <v>1</v>
      </c>
      <c r="CF197" t="s">
        <v>98</v>
      </c>
      <c r="CG197" t="s">
        <v>108</v>
      </c>
      <c r="CH197">
        <f t="shared" si="131"/>
        <v>6</v>
      </c>
      <c r="CI197">
        <v>1976</v>
      </c>
      <c r="CJ197" t="s">
        <v>102</v>
      </c>
      <c r="CK197">
        <f t="shared" si="132"/>
        <v>2</v>
      </c>
      <c r="CL197">
        <v>2</v>
      </c>
      <c r="CM197">
        <v>440</v>
      </c>
      <c r="CN197" t="s">
        <v>98</v>
      </c>
      <c r="CO197">
        <f t="shared" si="133"/>
        <v>4</v>
      </c>
      <c r="CP197" t="s">
        <v>98</v>
      </c>
      <c r="CQ197">
        <f t="shared" si="134"/>
        <v>4</v>
      </c>
      <c r="CR197" t="s">
        <v>105</v>
      </c>
      <c r="CS197">
        <f t="shared" si="135"/>
        <v>3</v>
      </c>
      <c r="CT197">
        <v>87</v>
      </c>
      <c r="CU197">
        <v>0</v>
      </c>
      <c r="CV197">
        <v>0</v>
      </c>
      <c r="CW197">
        <v>0</v>
      </c>
      <c r="CX197">
        <v>0</v>
      </c>
      <c r="CY197">
        <v>0</v>
      </c>
      <c r="CZ197" t="s">
        <v>83</v>
      </c>
      <c r="DA197" t="s">
        <v>83</v>
      </c>
      <c r="DB197">
        <f t="shared" si="136"/>
        <v>5</v>
      </c>
      <c r="DC197" t="s">
        <v>83</v>
      </c>
      <c r="DD197">
        <v>0</v>
      </c>
      <c r="DE197">
        <v>7</v>
      </c>
      <c r="DF197">
        <v>2009</v>
      </c>
      <c r="DG197">
        <f t="shared" si="139"/>
        <v>14</v>
      </c>
      <c r="DH197" t="s">
        <v>110</v>
      </c>
      <c r="DI197">
        <f t="shared" si="137"/>
        <v>4</v>
      </c>
      <c r="DJ197" t="s">
        <v>111</v>
      </c>
      <c r="DK197">
        <f t="shared" si="138"/>
        <v>5</v>
      </c>
      <c r="DL197">
        <v>148500</v>
      </c>
    </row>
    <row r="198" spans="1:116" x14ac:dyDescent="0.35">
      <c r="A198">
        <v>197</v>
      </c>
      <c r="B198">
        <v>20</v>
      </c>
      <c r="C198" t="s">
        <v>81</v>
      </c>
      <c r="D198">
        <f t="shared" si="105"/>
        <v>4</v>
      </c>
      <c r="E198">
        <v>79</v>
      </c>
      <c r="F198">
        <v>9416</v>
      </c>
      <c r="G198" t="s">
        <v>82</v>
      </c>
      <c r="H198">
        <f t="shared" si="106"/>
        <v>2</v>
      </c>
      <c r="I198" t="s">
        <v>83</v>
      </c>
      <c r="J198" t="str">
        <f t="shared" si="107"/>
        <v/>
      </c>
      <c r="K198" t="s">
        <v>84</v>
      </c>
      <c r="L198">
        <f t="shared" si="108"/>
        <v>1</v>
      </c>
      <c r="M198" t="s">
        <v>85</v>
      </c>
      <c r="N198">
        <f t="shared" si="109"/>
        <v>2</v>
      </c>
      <c r="O198" t="s">
        <v>86</v>
      </c>
      <c r="P198">
        <f t="shared" si="110"/>
        <v>4</v>
      </c>
      <c r="Q198" t="s">
        <v>87</v>
      </c>
      <c r="R198">
        <f t="shared" si="111"/>
        <v>4</v>
      </c>
      <c r="S198" t="s">
        <v>88</v>
      </c>
      <c r="T198">
        <f t="shared" si="112"/>
        <v>3</v>
      </c>
      <c r="U198" t="s">
        <v>136</v>
      </c>
      <c r="V198">
        <f t="shared" si="113"/>
        <v>18</v>
      </c>
      <c r="W198" t="s">
        <v>90</v>
      </c>
      <c r="X198">
        <f t="shared" si="114"/>
        <v>7</v>
      </c>
      <c r="Y198" t="s">
        <v>90</v>
      </c>
      <c r="Z198">
        <f t="shared" si="115"/>
        <v>7</v>
      </c>
      <c r="AA198" t="s">
        <v>91</v>
      </c>
      <c r="AB198">
        <f t="shared" si="116"/>
        <v>3</v>
      </c>
      <c r="AC198" t="s">
        <v>115</v>
      </c>
      <c r="AD198">
        <f t="shared" si="117"/>
        <v>4</v>
      </c>
      <c r="AE198">
        <v>7</v>
      </c>
      <c r="AF198">
        <v>5</v>
      </c>
      <c r="AG198">
        <v>2007</v>
      </c>
      <c r="AH198">
        <v>2007</v>
      </c>
      <c r="AI198" t="s">
        <v>152</v>
      </c>
      <c r="AJ198">
        <f t="shared" si="118"/>
        <v>6</v>
      </c>
      <c r="AK198" t="s">
        <v>94</v>
      </c>
      <c r="AL198">
        <f t="shared" si="119"/>
        <v>8</v>
      </c>
      <c r="AM198" t="s">
        <v>180</v>
      </c>
      <c r="AN198">
        <f t="shared" si="120"/>
        <v>15</v>
      </c>
      <c r="AO198" t="s">
        <v>181</v>
      </c>
      <c r="AP198" t="s">
        <v>137</v>
      </c>
      <c r="AQ198">
        <f t="shared" si="121"/>
        <v>5</v>
      </c>
      <c r="AR198">
        <v>205</v>
      </c>
      <c r="AS198" t="s">
        <v>104</v>
      </c>
      <c r="AT198">
        <f t="shared" si="122"/>
        <v>5</v>
      </c>
      <c r="AU198" t="s">
        <v>98</v>
      </c>
      <c r="AV198">
        <f t="shared" si="123"/>
        <v>3</v>
      </c>
      <c r="AW198" t="s">
        <v>99</v>
      </c>
      <c r="AX198">
        <f t="shared" si="124"/>
        <v>6</v>
      </c>
      <c r="AY198" t="s">
        <v>104</v>
      </c>
      <c r="AZ198">
        <f t="shared" si="125"/>
        <v>6</v>
      </c>
      <c r="BA198" t="s">
        <v>98</v>
      </c>
      <c r="BB198">
        <f t="shared" si="126"/>
        <v>4</v>
      </c>
      <c r="BC198" t="s">
        <v>100</v>
      </c>
      <c r="BD198" t="s">
        <v>101</v>
      </c>
      <c r="BE198">
        <f t="shared" si="127"/>
        <v>7</v>
      </c>
      <c r="BF198">
        <v>1126</v>
      </c>
      <c r="BG198" t="s">
        <v>102</v>
      </c>
      <c r="BH198">
        <v>0</v>
      </c>
      <c r="BI198">
        <v>600</v>
      </c>
      <c r="BJ198">
        <v>1726</v>
      </c>
      <c r="BK198" t="s">
        <v>103</v>
      </c>
      <c r="BL198">
        <f t="shared" si="128"/>
        <v>6</v>
      </c>
      <c r="BM198" t="s">
        <v>104</v>
      </c>
      <c r="BN198" t="s">
        <v>105</v>
      </c>
      <c r="BO198" t="s">
        <v>106</v>
      </c>
      <c r="BP198">
        <f t="shared" si="129"/>
        <v>6</v>
      </c>
      <c r="BQ198">
        <v>1726</v>
      </c>
      <c r="BR198">
        <v>0</v>
      </c>
      <c r="BS198">
        <v>0</v>
      </c>
      <c r="BT198">
        <v>1726</v>
      </c>
      <c r="BU198">
        <v>1</v>
      </c>
      <c r="BV198">
        <v>0</v>
      </c>
      <c r="BW198">
        <v>2</v>
      </c>
      <c r="BX198">
        <v>0</v>
      </c>
      <c r="BY198">
        <v>3</v>
      </c>
      <c r="BZ198">
        <v>1</v>
      </c>
      <c r="CA198" t="s">
        <v>104</v>
      </c>
      <c r="CB198">
        <f t="shared" si="130"/>
        <v>6</v>
      </c>
      <c r="CC198">
        <v>8</v>
      </c>
      <c r="CD198" t="s">
        <v>107</v>
      </c>
      <c r="CE198">
        <v>1</v>
      </c>
      <c r="CF198" t="s">
        <v>97</v>
      </c>
      <c r="CG198" t="s">
        <v>108</v>
      </c>
      <c r="CH198">
        <f t="shared" si="131"/>
        <v>6</v>
      </c>
      <c r="CI198">
        <v>2007</v>
      </c>
      <c r="CJ198" t="s">
        <v>157</v>
      </c>
      <c r="CK198">
        <f t="shared" si="132"/>
        <v>4</v>
      </c>
      <c r="CL198">
        <v>3</v>
      </c>
      <c r="CM198">
        <v>786</v>
      </c>
      <c r="CN198" t="s">
        <v>98</v>
      </c>
      <c r="CO198">
        <f t="shared" si="133"/>
        <v>4</v>
      </c>
      <c r="CP198" t="s">
        <v>98</v>
      </c>
      <c r="CQ198">
        <f t="shared" si="134"/>
        <v>4</v>
      </c>
      <c r="CR198" t="s">
        <v>105</v>
      </c>
      <c r="CS198">
        <f t="shared" si="135"/>
        <v>3</v>
      </c>
      <c r="CT198">
        <v>171</v>
      </c>
      <c r="CU198">
        <v>138</v>
      </c>
      <c r="CV198">
        <v>0</v>
      </c>
      <c r="CW198">
        <v>0</v>
      </c>
      <c r="CX198">
        <v>266</v>
      </c>
      <c r="CY198">
        <v>0</v>
      </c>
      <c r="CZ198" t="s">
        <v>83</v>
      </c>
      <c r="DA198" t="s">
        <v>83</v>
      </c>
      <c r="DB198">
        <f t="shared" si="136"/>
        <v>5</v>
      </c>
      <c r="DC198" t="s">
        <v>83</v>
      </c>
      <c r="DD198">
        <v>0</v>
      </c>
      <c r="DE198">
        <v>9</v>
      </c>
      <c r="DF198">
        <v>2007</v>
      </c>
      <c r="DG198">
        <f t="shared" si="139"/>
        <v>16</v>
      </c>
      <c r="DH198" t="s">
        <v>158</v>
      </c>
      <c r="DI198">
        <f t="shared" si="137"/>
        <v>8</v>
      </c>
      <c r="DJ198" t="s">
        <v>159</v>
      </c>
      <c r="DK198">
        <f t="shared" si="138"/>
        <v>6</v>
      </c>
      <c r="DL198">
        <v>311872</v>
      </c>
    </row>
    <row r="199" spans="1:116" x14ac:dyDescent="0.35">
      <c r="A199">
        <v>198</v>
      </c>
      <c r="B199">
        <v>75</v>
      </c>
      <c r="C199" t="s">
        <v>81</v>
      </c>
      <c r="D199">
        <f t="shared" si="105"/>
        <v>4</v>
      </c>
      <c r="E199">
        <v>174</v>
      </c>
      <c r="F199">
        <v>25419</v>
      </c>
      <c r="G199" t="s">
        <v>82</v>
      </c>
      <c r="H199">
        <f t="shared" si="106"/>
        <v>2</v>
      </c>
      <c r="I199" t="s">
        <v>83</v>
      </c>
      <c r="J199" t="str">
        <f t="shared" si="107"/>
        <v/>
      </c>
      <c r="K199" t="s">
        <v>84</v>
      </c>
      <c r="L199">
        <f t="shared" si="108"/>
        <v>1</v>
      </c>
      <c r="M199" t="s">
        <v>85</v>
      </c>
      <c r="N199">
        <f t="shared" si="109"/>
        <v>2</v>
      </c>
      <c r="O199" t="s">
        <v>86</v>
      </c>
      <c r="P199">
        <f t="shared" si="110"/>
        <v>4</v>
      </c>
      <c r="Q199" t="s">
        <v>122</v>
      </c>
      <c r="R199">
        <f t="shared" si="111"/>
        <v>2</v>
      </c>
      <c r="S199" t="s">
        <v>88</v>
      </c>
      <c r="T199">
        <f t="shared" si="112"/>
        <v>3</v>
      </c>
      <c r="U199" t="s">
        <v>162</v>
      </c>
      <c r="V199">
        <f t="shared" si="113"/>
        <v>7</v>
      </c>
      <c r="W199" t="s">
        <v>144</v>
      </c>
      <c r="X199">
        <f t="shared" si="114"/>
        <v>3</v>
      </c>
      <c r="Y199" t="s">
        <v>90</v>
      </c>
      <c r="Z199">
        <f t="shared" si="115"/>
        <v>7</v>
      </c>
      <c r="AA199" t="s">
        <v>91</v>
      </c>
      <c r="AB199">
        <f t="shared" si="116"/>
        <v>3</v>
      </c>
      <c r="AC199" t="s">
        <v>92</v>
      </c>
      <c r="AD199">
        <f t="shared" si="117"/>
        <v>8</v>
      </c>
      <c r="AE199">
        <v>8</v>
      </c>
      <c r="AF199">
        <v>4</v>
      </c>
      <c r="AG199">
        <v>1918</v>
      </c>
      <c r="AH199">
        <v>1990</v>
      </c>
      <c r="AI199" t="s">
        <v>93</v>
      </c>
      <c r="AJ199">
        <f t="shared" si="118"/>
        <v>5</v>
      </c>
      <c r="AK199" t="s">
        <v>94</v>
      </c>
      <c r="AL199">
        <f t="shared" si="119"/>
        <v>8</v>
      </c>
      <c r="AM199" t="s">
        <v>203</v>
      </c>
      <c r="AN199">
        <f t="shared" si="120"/>
        <v>7</v>
      </c>
      <c r="AO199" t="s">
        <v>203</v>
      </c>
      <c r="AP199" t="s">
        <v>117</v>
      </c>
      <c r="AQ199">
        <f t="shared" si="121"/>
        <v>2</v>
      </c>
      <c r="AR199">
        <v>0</v>
      </c>
      <c r="AS199" t="s">
        <v>97</v>
      </c>
      <c r="AT199">
        <f t="shared" si="122"/>
        <v>4</v>
      </c>
      <c r="AU199" t="s">
        <v>97</v>
      </c>
      <c r="AV199">
        <f t="shared" si="123"/>
        <v>4</v>
      </c>
      <c r="AW199" t="s">
        <v>99</v>
      </c>
      <c r="AX199">
        <f t="shared" si="124"/>
        <v>6</v>
      </c>
      <c r="AY199" t="s">
        <v>98</v>
      </c>
      <c r="AZ199">
        <f t="shared" si="125"/>
        <v>4</v>
      </c>
      <c r="BA199" t="s">
        <v>98</v>
      </c>
      <c r="BB199">
        <f t="shared" si="126"/>
        <v>4</v>
      </c>
      <c r="BC199" t="s">
        <v>100</v>
      </c>
      <c r="BD199" t="s">
        <v>101</v>
      </c>
      <c r="BE199">
        <f t="shared" si="127"/>
        <v>7</v>
      </c>
      <c r="BF199">
        <v>1036</v>
      </c>
      <c r="BG199" t="s">
        <v>172</v>
      </c>
      <c r="BH199">
        <v>184</v>
      </c>
      <c r="BI199">
        <v>140</v>
      </c>
      <c r="BJ199">
        <v>1360</v>
      </c>
      <c r="BK199" t="s">
        <v>103</v>
      </c>
      <c r="BL199">
        <f t="shared" si="128"/>
        <v>6</v>
      </c>
      <c r="BM199" t="s">
        <v>97</v>
      </c>
      <c r="BN199" t="s">
        <v>105</v>
      </c>
      <c r="BO199" t="s">
        <v>106</v>
      </c>
      <c r="BP199">
        <f t="shared" si="129"/>
        <v>6</v>
      </c>
      <c r="BQ199">
        <v>1360</v>
      </c>
      <c r="BR199">
        <v>1360</v>
      </c>
      <c r="BS199">
        <v>392</v>
      </c>
      <c r="BT199">
        <v>3112</v>
      </c>
      <c r="BU199">
        <v>1</v>
      </c>
      <c r="BV199">
        <v>1</v>
      </c>
      <c r="BW199">
        <v>2</v>
      </c>
      <c r="BX199">
        <v>0</v>
      </c>
      <c r="BY199">
        <v>4</v>
      </c>
      <c r="BZ199">
        <v>1</v>
      </c>
      <c r="CA199" t="s">
        <v>97</v>
      </c>
      <c r="CB199">
        <f t="shared" si="130"/>
        <v>5</v>
      </c>
      <c r="CC199">
        <v>8</v>
      </c>
      <c r="CD199" t="s">
        <v>107</v>
      </c>
      <c r="CE199">
        <v>1</v>
      </c>
      <c r="CF199" t="s">
        <v>104</v>
      </c>
      <c r="CG199" t="s">
        <v>127</v>
      </c>
      <c r="CH199">
        <f t="shared" si="131"/>
        <v>5</v>
      </c>
      <c r="CI199">
        <v>1918</v>
      </c>
      <c r="CJ199" t="s">
        <v>102</v>
      </c>
      <c r="CK199">
        <f t="shared" si="132"/>
        <v>2</v>
      </c>
      <c r="CL199">
        <v>2</v>
      </c>
      <c r="CM199">
        <v>795</v>
      </c>
      <c r="CN199" t="s">
        <v>98</v>
      </c>
      <c r="CO199">
        <f t="shared" si="133"/>
        <v>4</v>
      </c>
      <c r="CP199" t="s">
        <v>98</v>
      </c>
      <c r="CQ199">
        <f t="shared" si="134"/>
        <v>4</v>
      </c>
      <c r="CR199" t="s">
        <v>105</v>
      </c>
      <c r="CS199">
        <f t="shared" si="135"/>
        <v>3</v>
      </c>
      <c r="CT199">
        <v>0</v>
      </c>
      <c r="CU199">
        <v>16</v>
      </c>
      <c r="CV199">
        <v>552</v>
      </c>
      <c r="CW199">
        <v>0</v>
      </c>
      <c r="CX199">
        <v>0</v>
      </c>
      <c r="CY199">
        <v>512</v>
      </c>
      <c r="CZ199" t="s">
        <v>104</v>
      </c>
      <c r="DA199" t="s">
        <v>165</v>
      </c>
      <c r="DB199">
        <f t="shared" si="136"/>
        <v>4</v>
      </c>
      <c r="DC199" t="s">
        <v>83</v>
      </c>
      <c r="DD199">
        <v>0</v>
      </c>
      <c r="DE199">
        <v>3</v>
      </c>
      <c r="DF199">
        <v>2006</v>
      </c>
      <c r="DG199">
        <f t="shared" si="139"/>
        <v>17</v>
      </c>
      <c r="DH199" t="s">
        <v>110</v>
      </c>
      <c r="DI199">
        <f t="shared" si="137"/>
        <v>4</v>
      </c>
      <c r="DJ199" t="s">
        <v>128</v>
      </c>
      <c r="DK199">
        <f t="shared" si="138"/>
        <v>3</v>
      </c>
      <c r="DL199">
        <v>235000</v>
      </c>
    </row>
    <row r="200" spans="1:116" x14ac:dyDescent="0.35">
      <c r="A200">
        <v>199</v>
      </c>
      <c r="B200">
        <v>75</v>
      </c>
      <c r="C200" t="s">
        <v>142</v>
      </c>
      <c r="D200">
        <f t="shared" si="105"/>
        <v>2</v>
      </c>
      <c r="E200">
        <v>92</v>
      </c>
      <c r="F200">
        <v>5520</v>
      </c>
      <c r="G200" t="s">
        <v>82</v>
      </c>
      <c r="H200">
        <f t="shared" si="106"/>
        <v>2</v>
      </c>
      <c r="I200" t="s">
        <v>83</v>
      </c>
      <c r="J200" t="str">
        <f t="shared" si="107"/>
        <v/>
      </c>
      <c r="K200" t="s">
        <v>84</v>
      </c>
      <c r="L200">
        <f t="shared" si="108"/>
        <v>1</v>
      </c>
      <c r="M200" t="s">
        <v>85</v>
      </c>
      <c r="N200">
        <f t="shared" si="109"/>
        <v>2</v>
      </c>
      <c r="O200" t="s">
        <v>86</v>
      </c>
      <c r="P200">
        <f t="shared" si="110"/>
        <v>4</v>
      </c>
      <c r="Q200" t="s">
        <v>122</v>
      </c>
      <c r="R200">
        <f t="shared" si="111"/>
        <v>2</v>
      </c>
      <c r="S200" t="s">
        <v>88</v>
      </c>
      <c r="T200">
        <f t="shared" si="112"/>
        <v>3</v>
      </c>
      <c r="U200" t="s">
        <v>143</v>
      </c>
      <c r="V200">
        <f t="shared" si="113"/>
        <v>9</v>
      </c>
      <c r="W200" t="s">
        <v>90</v>
      </c>
      <c r="X200">
        <f t="shared" si="114"/>
        <v>7</v>
      </c>
      <c r="Y200" t="s">
        <v>90</v>
      </c>
      <c r="Z200">
        <f t="shared" si="115"/>
        <v>7</v>
      </c>
      <c r="AA200" t="s">
        <v>91</v>
      </c>
      <c r="AB200">
        <f t="shared" si="116"/>
        <v>3</v>
      </c>
      <c r="AC200" t="s">
        <v>225</v>
      </c>
      <c r="AD200">
        <f t="shared" si="117"/>
        <v>7</v>
      </c>
      <c r="AE200">
        <v>6</v>
      </c>
      <c r="AF200">
        <v>6</v>
      </c>
      <c r="AG200">
        <v>1912</v>
      </c>
      <c r="AH200">
        <v>1950</v>
      </c>
      <c r="AI200" t="s">
        <v>93</v>
      </c>
      <c r="AJ200">
        <f t="shared" si="118"/>
        <v>5</v>
      </c>
      <c r="AK200" t="s">
        <v>94</v>
      </c>
      <c r="AL200">
        <f t="shared" si="119"/>
        <v>8</v>
      </c>
      <c r="AM200" t="s">
        <v>124</v>
      </c>
      <c r="AN200">
        <f t="shared" si="120"/>
        <v>4</v>
      </c>
      <c r="AO200" t="s">
        <v>124</v>
      </c>
      <c r="AP200" t="s">
        <v>117</v>
      </c>
      <c r="AQ200">
        <f t="shared" si="121"/>
        <v>2</v>
      </c>
      <c r="AR200">
        <v>0</v>
      </c>
      <c r="AS200" t="s">
        <v>98</v>
      </c>
      <c r="AT200">
        <f t="shared" si="122"/>
        <v>3</v>
      </c>
      <c r="AU200" t="s">
        <v>98</v>
      </c>
      <c r="AV200">
        <f t="shared" si="123"/>
        <v>3</v>
      </c>
      <c r="AW200" t="s">
        <v>118</v>
      </c>
      <c r="AX200">
        <f t="shared" si="124"/>
        <v>2</v>
      </c>
      <c r="AY200" t="s">
        <v>98</v>
      </c>
      <c r="AZ200">
        <f t="shared" si="125"/>
        <v>4</v>
      </c>
      <c r="BA200" t="s">
        <v>98</v>
      </c>
      <c r="BB200">
        <f t="shared" si="126"/>
        <v>4</v>
      </c>
      <c r="BC200" t="s">
        <v>100</v>
      </c>
      <c r="BD200" t="s">
        <v>102</v>
      </c>
      <c r="BE200">
        <f t="shared" si="127"/>
        <v>6</v>
      </c>
      <c r="BF200">
        <v>0</v>
      </c>
      <c r="BG200" t="s">
        <v>102</v>
      </c>
      <c r="BH200">
        <v>0</v>
      </c>
      <c r="BI200">
        <v>755</v>
      </c>
      <c r="BJ200">
        <v>755</v>
      </c>
      <c r="BK200" t="s">
        <v>103</v>
      </c>
      <c r="BL200">
        <f t="shared" si="128"/>
        <v>6</v>
      </c>
      <c r="BM200" t="s">
        <v>104</v>
      </c>
      <c r="BN200" t="s">
        <v>105</v>
      </c>
      <c r="BO200" t="s">
        <v>106</v>
      </c>
      <c r="BP200">
        <f t="shared" si="129"/>
        <v>6</v>
      </c>
      <c r="BQ200">
        <v>929</v>
      </c>
      <c r="BR200">
        <v>929</v>
      </c>
      <c r="BS200">
        <v>371</v>
      </c>
      <c r="BT200">
        <v>2229</v>
      </c>
      <c r="BU200">
        <v>0</v>
      </c>
      <c r="BV200">
        <v>0</v>
      </c>
      <c r="BW200">
        <v>1</v>
      </c>
      <c r="BX200">
        <v>0</v>
      </c>
      <c r="BY200">
        <v>5</v>
      </c>
      <c r="BZ200">
        <v>1</v>
      </c>
      <c r="CA200" t="s">
        <v>98</v>
      </c>
      <c r="CB200">
        <f t="shared" si="130"/>
        <v>4</v>
      </c>
      <c r="CC200">
        <v>8</v>
      </c>
      <c r="CD200" t="s">
        <v>107</v>
      </c>
      <c r="CE200">
        <v>0</v>
      </c>
      <c r="CF200" t="s">
        <v>83</v>
      </c>
      <c r="CG200" t="s">
        <v>83</v>
      </c>
      <c r="CH200">
        <f t="shared" si="131"/>
        <v>3</v>
      </c>
      <c r="CI200" t="s">
        <v>83</v>
      </c>
      <c r="CJ200" t="s">
        <v>83</v>
      </c>
      <c r="CK200">
        <f t="shared" si="132"/>
        <v>1</v>
      </c>
      <c r="CL200">
        <v>0</v>
      </c>
      <c r="CM200">
        <v>0</v>
      </c>
      <c r="CN200" t="s">
        <v>83</v>
      </c>
      <c r="CO200">
        <f t="shared" si="133"/>
        <v>1</v>
      </c>
      <c r="CP200" t="s">
        <v>83</v>
      </c>
      <c r="CQ200">
        <f t="shared" si="134"/>
        <v>1</v>
      </c>
      <c r="CR200" t="s">
        <v>105</v>
      </c>
      <c r="CS200">
        <f t="shared" si="135"/>
        <v>3</v>
      </c>
      <c r="CT200">
        <v>0</v>
      </c>
      <c r="CU200">
        <v>198</v>
      </c>
      <c r="CV200">
        <v>30</v>
      </c>
      <c r="CW200">
        <v>0</v>
      </c>
      <c r="CX200">
        <v>0</v>
      </c>
      <c r="CY200">
        <v>0</v>
      </c>
      <c r="CZ200" t="s">
        <v>83</v>
      </c>
      <c r="DA200" t="s">
        <v>134</v>
      </c>
      <c r="DB200">
        <f t="shared" si="136"/>
        <v>3</v>
      </c>
      <c r="DC200" t="s">
        <v>83</v>
      </c>
      <c r="DD200">
        <v>0</v>
      </c>
      <c r="DE200">
        <v>7</v>
      </c>
      <c r="DF200">
        <v>2009</v>
      </c>
      <c r="DG200">
        <f t="shared" si="139"/>
        <v>14</v>
      </c>
      <c r="DH200" t="s">
        <v>110</v>
      </c>
      <c r="DI200">
        <f t="shared" si="137"/>
        <v>4</v>
      </c>
      <c r="DJ200" t="s">
        <v>128</v>
      </c>
      <c r="DK200">
        <f t="shared" si="138"/>
        <v>3</v>
      </c>
      <c r="DL200">
        <v>104000</v>
      </c>
    </row>
    <row r="201" spans="1:116" x14ac:dyDescent="0.35">
      <c r="A201">
        <v>200</v>
      </c>
      <c r="B201">
        <v>20</v>
      </c>
      <c r="C201" t="s">
        <v>81</v>
      </c>
      <c r="D201">
        <f t="shared" si="105"/>
        <v>4</v>
      </c>
      <c r="E201">
        <v>76</v>
      </c>
      <c r="F201">
        <v>9591</v>
      </c>
      <c r="G201" t="s">
        <v>82</v>
      </c>
      <c r="H201">
        <f t="shared" si="106"/>
        <v>2</v>
      </c>
      <c r="I201" t="s">
        <v>83</v>
      </c>
      <c r="J201" t="str">
        <f t="shared" si="107"/>
        <v/>
      </c>
      <c r="K201" t="s">
        <v>84</v>
      </c>
      <c r="L201">
        <f t="shared" si="108"/>
        <v>1</v>
      </c>
      <c r="M201" t="s">
        <v>85</v>
      </c>
      <c r="N201">
        <f t="shared" si="109"/>
        <v>2</v>
      </c>
      <c r="O201" t="s">
        <v>86</v>
      </c>
      <c r="P201">
        <f t="shared" si="110"/>
        <v>4</v>
      </c>
      <c r="Q201" t="s">
        <v>87</v>
      </c>
      <c r="R201">
        <f t="shared" si="111"/>
        <v>4</v>
      </c>
      <c r="S201" t="s">
        <v>88</v>
      </c>
      <c r="T201">
        <f t="shared" si="112"/>
        <v>3</v>
      </c>
      <c r="U201" t="s">
        <v>154</v>
      </c>
      <c r="V201">
        <f t="shared" si="113"/>
        <v>19</v>
      </c>
      <c r="W201" t="s">
        <v>90</v>
      </c>
      <c r="X201">
        <f t="shared" si="114"/>
        <v>7</v>
      </c>
      <c r="Y201" t="s">
        <v>90</v>
      </c>
      <c r="Z201">
        <f t="shared" si="115"/>
        <v>7</v>
      </c>
      <c r="AA201" t="s">
        <v>91</v>
      </c>
      <c r="AB201">
        <f t="shared" si="116"/>
        <v>3</v>
      </c>
      <c r="AC201" t="s">
        <v>115</v>
      </c>
      <c r="AD201">
        <f t="shared" si="117"/>
        <v>4</v>
      </c>
      <c r="AE201">
        <v>8</v>
      </c>
      <c r="AF201">
        <v>5</v>
      </c>
      <c r="AG201">
        <v>2004</v>
      </c>
      <c r="AH201">
        <v>2005</v>
      </c>
      <c r="AI201" t="s">
        <v>152</v>
      </c>
      <c r="AJ201">
        <f t="shared" si="118"/>
        <v>6</v>
      </c>
      <c r="AK201" t="s">
        <v>94</v>
      </c>
      <c r="AL201">
        <f t="shared" si="119"/>
        <v>8</v>
      </c>
      <c r="AM201" t="s">
        <v>95</v>
      </c>
      <c r="AN201">
        <f t="shared" si="120"/>
        <v>14</v>
      </c>
      <c r="AO201" t="s">
        <v>95</v>
      </c>
      <c r="AP201" t="s">
        <v>96</v>
      </c>
      <c r="AQ201">
        <f t="shared" si="121"/>
        <v>4</v>
      </c>
      <c r="AR201">
        <v>262</v>
      </c>
      <c r="AS201" t="s">
        <v>97</v>
      </c>
      <c r="AT201">
        <f t="shared" si="122"/>
        <v>4</v>
      </c>
      <c r="AU201" t="s">
        <v>98</v>
      </c>
      <c r="AV201">
        <f t="shared" si="123"/>
        <v>3</v>
      </c>
      <c r="AW201" t="s">
        <v>99</v>
      </c>
      <c r="AX201">
        <f t="shared" si="124"/>
        <v>6</v>
      </c>
      <c r="AY201" t="s">
        <v>104</v>
      </c>
      <c r="AZ201">
        <f t="shared" si="125"/>
        <v>6</v>
      </c>
      <c r="BA201" t="s">
        <v>98</v>
      </c>
      <c r="BB201">
        <f t="shared" si="126"/>
        <v>4</v>
      </c>
      <c r="BC201" t="s">
        <v>130</v>
      </c>
      <c r="BD201" t="s">
        <v>101</v>
      </c>
      <c r="BE201">
        <f t="shared" si="127"/>
        <v>7</v>
      </c>
      <c r="BF201">
        <v>1088</v>
      </c>
      <c r="BG201" t="s">
        <v>102</v>
      </c>
      <c r="BH201">
        <v>0</v>
      </c>
      <c r="BI201">
        <v>625</v>
      </c>
      <c r="BJ201">
        <v>1713</v>
      </c>
      <c r="BK201" t="s">
        <v>103</v>
      </c>
      <c r="BL201">
        <f t="shared" si="128"/>
        <v>6</v>
      </c>
      <c r="BM201" t="s">
        <v>104</v>
      </c>
      <c r="BN201" t="s">
        <v>105</v>
      </c>
      <c r="BO201" t="s">
        <v>106</v>
      </c>
      <c r="BP201">
        <f t="shared" si="129"/>
        <v>6</v>
      </c>
      <c r="BQ201">
        <v>1713</v>
      </c>
      <c r="BR201">
        <v>0</v>
      </c>
      <c r="BS201">
        <v>0</v>
      </c>
      <c r="BT201">
        <v>1713</v>
      </c>
      <c r="BU201">
        <v>1</v>
      </c>
      <c r="BV201">
        <v>0</v>
      </c>
      <c r="BW201">
        <v>2</v>
      </c>
      <c r="BX201">
        <v>0</v>
      </c>
      <c r="BY201">
        <v>3</v>
      </c>
      <c r="BZ201">
        <v>1</v>
      </c>
      <c r="CA201" t="s">
        <v>104</v>
      </c>
      <c r="CB201">
        <f t="shared" si="130"/>
        <v>6</v>
      </c>
      <c r="CC201">
        <v>7</v>
      </c>
      <c r="CD201" t="s">
        <v>107</v>
      </c>
      <c r="CE201">
        <v>1</v>
      </c>
      <c r="CF201" t="s">
        <v>97</v>
      </c>
      <c r="CG201" t="s">
        <v>108</v>
      </c>
      <c r="CH201">
        <f t="shared" si="131"/>
        <v>6</v>
      </c>
      <c r="CI201">
        <v>2004</v>
      </c>
      <c r="CJ201" t="s">
        <v>157</v>
      </c>
      <c r="CK201">
        <f t="shared" si="132"/>
        <v>4</v>
      </c>
      <c r="CL201">
        <v>3</v>
      </c>
      <c r="CM201">
        <v>856</v>
      </c>
      <c r="CN201" t="s">
        <v>98</v>
      </c>
      <c r="CO201">
        <f t="shared" si="133"/>
        <v>4</v>
      </c>
      <c r="CP201" t="s">
        <v>98</v>
      </c>
      <c r="CQ201">
        <f t="shared" si="134"/>
        <v>4</v>
      </c>
      <c r="CR201" t="s">
        <v>105</v>
      </c>
      <c r="CS201">
        <f t="shared" si="135"/>
        <v>3</v>
      </c>
      <c r="CT201">
        <v>0</v>
      </c>
      <c r="CU201">
        <v>26</v>
      </c>
      <c r="CV201">
        <v>0</v>
      </c>
      <c r="CW201">
        <v>0</v>
      </c>
      <c r="CX201">
        <v>170</v>
      </c>
      <c r="CY201">
        <v>0</v>
      </c>
      <c r="CZ201" t="s">
        <v>83</v>
      </c>
      <c r="DA201" t="s">
        <v>83</v>
      </c>
      <c r="DB201">
        <f t="shared" si="136"/>
        <v>5</v>
      </c>
      <c r="DC201" t="s">
        <v>83</v>
      </c>
      <c r="DD201">
        <v>0</v>
      </c>
      <c r="DE201">
        <v>1</v>
      </c>
      <c r="DF201">
        <v>2009</v>
      </c>
      <c r="DG201">
        <f t="shared" si="139"/>
        <v>14</v>
      </c>
      <c r="DH201" t="s">
        <v>110</v>
      </c>
      <c r="DI201">
        <f t="shared" si="137"/>
        <v>4</v>
      </c>
      <c r="DJ201" t="s">
        <v>111</v>
      </c>
      <c r="DK201">
        <f t="shared" si="138"/>
        <v>5</v>
      </c>
      <c r="DL201">
        <v>274900</v>
      </c>
    </row>
    <row r="202" spans="1:116" x14ac:dyDescent="0.35">
      <c r="A202">
        <v>201</v>
      </c>
      <c r="B202">
        <v>20</v>
      </c>
      <c r="C202" t="s">
        <v>142</v>
      </c>
      <c r="D202">
        <f t="shared" si="105"/>
        <v>2</v>
      </c>
      <c r="E202">
        <v>80</v>
      </c>
      <c r="F202">
        <v>8546</v>
      </c>
      <c r="G202" t="s">
        <v>82</v>
      </c>
      <c r="H202">
        <f t="shared" si="106"/>
        <v>2</v>
      </c>
      <c r="I202" t="s">
        <v>83</v>
      </c>
      <c r="J202" t="str">
        <f t="shared" si="107"/>
        <v/>
      </c>
      <c r="K202" t="s">
        <v>84</v>
      </c>
      <c r="L202">
        <f t="shared" si="108"/>
        <v>1</v>
      </c>
      <c r="M202" t="s">
        <v>85</v>
      </c>
      <c r="N202">
        <f t="shared" si="109"/>
        <v>2</v>
      </c>
      <c r="O202" t="s">
        <v>86</v>
      </c>
      <c r="P202">
        <f t="shared" si="110"/>
        <v>4</v>
      </c>
      <c r="Q202" t="s">
        <v>122</v>
      </c>
      <c r="R202">
        <f t="shared" si="111"/>
        <v>2</v>
      </c>
      <c r="S202" t="s">
        <v>88</v>
      </c>
      <c r="T202">
        <f t="shared" si="112"/>
        <v>3</v>
      </c>
      <c r="U202" t="s">
        <v>185</v>
      </c>
      <c r="V202">
        <f t="shared" si="113"/>
        <v>4</v>
      </c>
      <c r="W202" t="s">
        <v>90</v>
      </c>
      <c r="X202">
        <f t="shared" si="114"/>
        <v>7</v>
      </c>
      <c r="Y202" t="s">
        <v>90</v>
      </c>
      <c r="Z202">
        <f t="shared" si="115"/>
        <v>7</v>
      </c>
      <c r="AA202" t="s">
        <v>91</v>
      </c>
      <c r="AB202">
        <f t="shared" si="116"/>
        <v>3</v>
      </c>
      <c r="AC202" t="s">
        <v>115</v>
      </c>
      <c r="AD202">
        <f t="shared" si="117"/>
        <v>4</v>
      </c>
      <c r="AE202">
        <v>4</v>
      </c>
      <c r="AF202">
        <v>5</v>
      </c>
      <c r="AG202">
        <v>2003</v>
      </c>
      <c r="AH202">
        <v>2004</v>
      </c>
      <c r="AI202" t="s">
        <v>93</v>
      </c>
      <c r="AJ202">
        <f t="shared" si="118"/>
        <v>5</v>
      </c>
      <c r="AK202" t="s">
        <v>94</v>
      </c>
      <c r="AL202">
        <f t="shared" si="119"/>
        <v>8</v>
      </c>
      <c r="AM202" t="s">
        <v>95</v>
      </c>
      <c r="AN202">
        <f t="shared" si="120"/>
        <v>14</v>
      </c>
      <c r="AO202" t="s">
        <v>95</v>
      </c>
      <c r="AP202" t="s">
        <v>117</v>
      </c>
      <c r="AQ202">
        <f t="shared" si="121"/>
        <v>2</v>
      </c>
      <c r="AR202">
        <v>0</v>
      </c>
      <c r="AS202" t="s">
        <v>98</v>
      </c>
      <c r="AT202">
        <f t="shared" si="122"/>
        <v>3</v>
      </c>
      <c r="AU202" t="s">
        <v>98</v>
      </c>
      <c r="AV202">
        <f t="shared" si="123"/>
        <v>3</v>
      </c>
      <c r="AW202" t="s">
        <v>99</v>
      </c>
      <c r="AX202">
        <f t="shared" si="124"/>
        <v>6</v>
      </c>
      <c r="AY202" t="s">
        <v>97</v>
      </c>
      <c r="AZ202">
        <f t="shared" si="125"/>
        <v>5</v>
      </c>
      <c r="BA202" t="s">
        <v>98</v>
      </c>
      <c r="BB202">
        <f t="shared" si="126"/>
        <v>4</v>
      </c>
      <c r="BC202" t="s">
        <v>100</v>
      </c>
      <c r="BD202" t="s">
        <v>102</v>
      </c>
      <c r="BE202">
        <f t="shared" si="127"/>
        <v>6</v>
      </c>
      <c r="BF202">
        <v>0</v>
      </c>
      <c r="BG202" t="s">
        <v>102</v>
      </c>
      <c r="BH202">
        <v>0</v>
      </c>
      <c r="BI202">
        <v>1121</v>
      </c>
      <c r="BJ202">
        <v>1121</v>
      </c>
      <c r="BK202" t="s">
        <v>103</v>
      </c>
      <c r="BL202">
        <f t="shared" si="128"/>
        <v>6</v>
      </c>
      <c r="BM202" t="s">
        <v>104</v>
      </c>
      <c r="BN202" t="s">
        <v>105</v>
      </c>
      <c r="BO202" t="s">
        <v>106</v>
      </c>
      <c r="BP202">
        <f t="shared" si="129"/>
        <v>6</v>
      </c>
      <c r="BQ202">
        <v>1121</v>
      </c>
      <c r="BR202">
        <v>0</v>
      </c>
      <c r="BS202">
        <v>0</v>
      </c>
      <c r="BT202">
        <v>1121</v>
      </c>
      <c r="BU202">
        <v>0</v>
      </c>
      <c r="BV202">
        <v>0</v>
      </c>
      <c r="BW202">
        <v>2</v>
      </c>
      <c r="BX202">
        <v>0</v>
      </c>
      <c r="BY202">
        <v>2</v>
      </c>
      <c r="BZ202">
        <v>1</v>
      </c>
      <c r="CA202" t="s">
        <v>98</v>
      </c>
      <c r="CB202">
        <f t="shared" si="130"/>
        <v>4</v>
      </c>
      <c r="CC202">
        <v>5</v>
      </c>
      <c r="CD202" t="s">
        <v>107</v>
      </c>
      <c r="CE202">
        <v>0</v>
      </c>
      <c r="CF202" t="s">
        <v>83</v>
      </c>
      <c r="CG202" t="s">
        <v>108</v>
      </c>
      <c r="CH202">
        <f t="shared" si="131"/>
        <v>6</v>
      </c>
      <c r="CI202">
        <v>2003</v>
      </c>
      <c r="CJ202" t="s">
        <v>109</v>
      </c>
      <c r="CK202">
        <f t="shared" si="132"/>
        <v>3</v>
      </c>
      <c r="CL202">
        <v>2</v>
      </c>
      <c r="CM202">
        <v>440</v>
      </c>
      <c r="CN202" t="s">
        <v>98</v>
      </c>
      <c r="CO202">
        <f t="shared" si="133"/>
        <v>4</v>
      </c>
      <c r="CP202" t="s">
        <v>98</v>
      </c>
      <c r="CQ202">
        <f t="shared" si="134"/>
        <v>4</v>
      </c>
      <c r="CR202" t="s">
        <v>105</v>
      </c>
      <c r="CS202">
        <f t="shared" si="135"/>
        <v>3</v>
      </c>
      <c r="CT202">
        <v>132</v>
      </c>
      <c r="CU202">
        <v>64</v>
      </c>
      <c r="CV202">
        <v>0</v>
      </c>
      <c r="CW202">
        <v>0</v>
      </c>
      <c r="CX202">
        <v>0</v>
      </c>
      <c r="CY202">
        <v>0</v>
      </c>
      <c r="CZ202" t="s">
        <v>83</v>
      </c>
      <c r="DA202" t="s">
        <v>83</v>
      </c>
      <c r="DB202">
        <f t="shared" si="136"/>
        <v>5</v>
      </c>
      <c r="DC202" t="s">
        <v>83</v>
      </c>
      <c r="DD202">
        <v>0</v>
      </c>
      <c r="DE202">
        <v>3</v>
      </c>
      <c r="DF202">
        <v>2010</v>
      </c>
      <c r="DG202">
        <f t="shared" si="139"/>
        <v>13</v>
      </c>
      <c r="DH202" t="s">
        <v>110</v>
      </c>
      <c r="DI202">
        <f t="shared" si="137"/>
        <v>4</v>
      </c>
      <c r="DJ202" t="s">
        <v>111</v>
      </c>
      <c r="DK202">
        <f t="shared" si="138"/>
        <v>5</v>
      </c>
      <c r="DL202">
        <v>140000</v>
      </c>
    </row>
    <row r="203" spans="1:116" x14ac:dyDescent="0.35">
      <c r="A203">
        <v>202</v>
      </c>
      <c r="B203">
        <v>20</v>
      </c>
      <c r="C203" t="s">
        <v>81</v>
      </c>
      <c r="D203">
        <f t="shared" si="105"/>
        <v>4</v>
      </c>
      <c r="E203">
        <v>75</v>
      </c>
      <c r="F203">
        <v>10125</v>
      </c>
      <c r="G203" t="s">
        <v>82</v>
      </c>
      <c r="H203">
        <f t="shared" si="106"/>
        <v>2</v>
      </c>
      <c r="I203" t="s">
        <v>83</v>
      </c>
      <c r="J203" t="str">
        <f t="shared" si="107"/>
        <v/>
      </c>
      <c r="K203" t="s">
        <v>84</v>
      </c>
      <c r="L203">
        <f t="shared" si="108"/>
        <v>1</v>
      </c>
      <c r="M203" t="s">
        <v>85</v>
      </c>
      <c r="N203">
        <f t="shared" si="109"/>
        <v>2</v>
      </c>
      <c r="O203" t="s">
        <v>86</v>
      </c>
      <c r="P203">
        <f t="shared" si="110"/>
        <v>4</v>
      </c>
      <c r="Q203" t="s">
        <v>87</v>
      </c>
      <c r="R203">
        <f t="shared" si="111"/>
        <v>4</v>
      </c>
      <c r="S203" t="s">
        <v>88</v>
      </c>
      <c r="T203">
        <f t="shared" si="112"/>
        <v>3</v>
      </c>
      <c r="U203" t="s">
        <v>131</v>
      </c>
      <c r="V203">
        <f t="shared" si="113"/>
        <v>6</v>
      </c>
      <c r="W203" t="s">
        <v>90</v>
      </c>
      <c r="X203">
        <f t="shared" si="114"/>
        <v>7</v>
      </c>
      <c r="Y203" t="s">
        <v>90</v>
      </c>
      <c r="Z203">
        <f t="shared" si="115"/>
        <v>7</v>
      </c>
      <c r="AA203" t="s">
        <v>91</v>
      </c>
      <c r="AB203">
        <f t="shared" si="116"/>
        <v>3</v>
      </c>
      <c r="AC203" t="s">
        <v>115</v>
      </c>
      <c r="AD203">
        <f t="shared" si="117"/>
        <v>4</v>
      </c>
      <c r="AE203">
        <v>6</v>
      </c>
      <c r="AF203">
        <v>6</v>
      </c>
      <c r="AG203">
        <v>1977</v>
      </c>
      <c r="AH203">
        <v>1977</v>
      </c>
      <c r="AI203" t="s">
        <v>93</v>
      </c>
      <c r="AJ203">
        <f t="shared" si="118"/>
        <v>5</v>
      </c>
      <c r="AK203" t="s">
        <v>94</v>
      </c>
      <c r="AL203">
        <f t="shared" si="119"/>
        <v>8</v>
      </c>
      <c r="AM203" t="s">
        <v>161</v>
      </c>
      <c r="AN203">
        <f t="shared" si="120"/>
        <v>3</v>
      </c>
      <c r="AO203" t="s">
        <v>161</v>
      </c>
      <c r="AP203" t="s">
        <v>117</v>
      </c>
      <c r="AQ203">
        <f t="shared" si="121"/>
        <v>2</v>
      </c>
      <c r="AR203">
        <v>0</v>
      </c>
      <c r="AS203" t="s">
        <v>98</v>
      </c>
      <c r="AT203">
        <f t="shared" si="122"/>
        <v>3</v>
      </c>
      <c r="AU203" t="s">
        <v>98</v>
      </c>
      <c r="AV203">
        <f t="shared" si="123"/>
        <v>3</v>
      </c>
      <c r="AW203" t="s">
        <v>118</v>
      </c>
      <c r="AX203">
        <f t="shared" si="124"/>
        <v>2</v>
      </c>
      <c r="AY203" t="s">
        <v>98</v>
      </c>
      <c r="AZ203">
        <f t="shared" si="125"/>
        <v>4</v>
      </c>
      <c r="BA203" t="s">
        <v>98</v>
      </c>
      <c r="BB203">
        <f t="shared" si="126"/>
        <v>4</v>
      </c>
      <c r="BC203" t="s">
        <v>100</v>
      </c>
      <c r="BD203" t="s">
        <v>119</v>
      </c>
      <c r="BE203">
        <f t="shared" si="127"/>
        <v>4</v>
      </c>
      <c r="BF203">
        <v>641</v>
      </c>
      <c r="BG203" t="s">
        <v>172</v>
      </c>
      <c r="BH203">
        <v>279</v>
      </c>
      <c r="BI203">
        <v>276</v>
      </c>
      <c r="BJ203">
        <v>1196</v>
      </c>
      <c r="BK203" t="s">
        <v>103</v>
      </c>
      <c r="BL203">
        <f t="shared" si="128"/>
        <v>6</v>
      </c>
      <c r="BM203" t="s">
        <v>98</v>
      </c>
      <c r="BN203" t="s">
        <v>105</v>
      </c>
      <c r="BO203" t="s">
        <v>106</v>
      </c>
      <c r="BP203">
        <f t="shared" si="129"/>
        <v>6</v>
      </c>
      <c r="BQ203">
        <v>1279</v>
      </c>
      <c r="BR203">
        <v>0</v>
      </c>
      <c r="BS203">
        <v>0</v>
      </c>
      <c r="BT203">
        <v>1279</v>
      </c>
      <c r="BU203">
        <v>0</v>
      </c>
      <c r="BV203">
        <v>1</v>
      </c>
      <c r="BW203">
        <v>2</v>
      </c>
      <c r="BX203">
        <v>0</v>
      </c>
      <c r="BY203">
        <v>3</v>
      </c>
      <c r="BZ203">
        <v>1</v>
      </c>
      <c r="CA203" t="s">
        <v>98</v>
      </c>
      <c r="CB203">
        <f t="shared" si="130"/>
        <v>4</v>
      </c>
      <c r="CC203">
        <v>6</v>
      </c>
      <c r="CD203" t="s">
        <v>107</v>
      </c>
      <c r="CE203">
        <v>2</v>
      </c>
      <c r="CF203" t="s">
        <v>147</v>
      </c>
      <c r="CG203" t="s">
        <v>127</v>
      </c>
      <c r="CH203">
        <f t="shared" si="131"/>
        <v>5</v>
      </c>
      <c r="CI203">
        <v>1980</v>
      </c>
      <c r="CJ203" t="s">
        <v>102</v>
      </c>
      <c r="CK203">
        <f t="shared" si="132"/>
        <v>2</v>
      </c>
      <c r="CL203">
        <v>2</v>
      </c>
      <c r="CM203">
        <v>473</v>
      </c>
      <c r="CN203" t="s">
        <v>98</v>
      </c>
      <c r="CO203">
        <f t="shared" si="133"/>
        <v>4</v>
      </c>
      <c r="CP203" t="s">
        <v>98</v>
      </c>
      <c r="CQ203">
        <f t="shared" si="134"/>
        <v>4</v>
      </c>
      <c r="CR203" t="s">
        <v>105</v>
      </c>
      <c r="CS203">
        <f t="shared" si="135"/>
        <v>3</v>
      </c>
      <c r="CT203">
        <v>238</v>
      </c>
      <c r="CU203">
        <v>83</v>
      </c>
      <c r="CV203">
        <v>0</v>
      </c>
      <c r="CW203">
        <v>0</v>
      </c>
      <c r="CX203">
        <v>0</v>
      </c>
      <c r="CY203">
        <v>0</v>
      </c>
      <c r="CZ203" t="s">
        <v>83</v>
      </c>
      <c r="DA203" t="s">
        <v>134</v>
      </c>
      <c r="DB203">
        <f t="shared" si="136"/>
        <v>3</v>
      </c>
      <c r="DC203" t="s">
        <v>83</v>
      </c>
      <c r="DD203">
        <v>0</v>
      </c>
      <c r="DE203">
        <v>2</v>
      </c>
      <c r="DF203">
        <v>2008</v>
      </c>
      <c r="DG203">
        <f t="shared" si="139"/>
        <v>15</v>
      </c>
      <c r="DH203" t="s">
        <v>110</v>
      </c>
      <c r="DI203">
        <f t="shared" si="137"/>
        <v>4</v>
      </c>
      <c r="DJ203" t="s">
        <v>111</v>
      </c>
      <c r="DK203">
        <f t="shared" si="138"/>
        <v>5</v>
      </c>
      <c r="DL203">
        <v>171500</v>
      </c>
    </row>
    <row r="204" spans="1:116" x14ac:dyDescent="0.35">
      <c r="A204">
        <v>203</v>
      </c>
      <c r="B204">
        <v>50</v>
      </c>
      <c r="C204" t="s">
        <v>81</v>
      </c>
      <c r="D204">
        <f t="shared" si="105"/>
        <v>4</v>
      </c>
      <c r="E204">
        <v>50</v>
      </c>
      <c r="F204">
        <v>7000</v>
      </c>
      <c r="G204" t="s">
        <v>82</v>
      </c>
      <c r="H204">
        <f t="shared" si="106"/>
        <v>2</v>
      </c>
      <c r="I204" t="s">
        <v>83</v>
      </c>
      <c r="J204" t="str">
        <f t="shared" si="107"/>
        <v/>
      </c>
      <c r="K204" t="s">
        <v>84</v>
      </c>
      <c r="L204">
        <f t="shared" si="108"/>
        <v>1</v>
      </c>
      <c r="M204" t="s">
        <v>85</v>
      </c>
      <c r="N204">
        <f t="shared" si="109"/>
        <v>2</v>
      </c>
      <c r="O204" t="s">
        <v>86</v>
      </c>
      <c r="P204">
        <f t="shared" si="110"/>
        <v>4</v>
      </c>
      <c r="Q204" t="s">
        <v>122</v>
      </c>
      <c r="R204">
        <f t="shared" si="111"/>
        <v>2</v>
      </c>
      <c r="S204" t="s">
        <v>88</v>
      </c>
      <c r="T204">
        <f t="shared" si="112"/>
        <v>3</v>
      </c>
      <c r="U204" t="s">
        <v>143</v>
      </c>
      <c r="V204">
        <f t="shared" si="113"/>
        <v>9</v>
      </c>
      <c r="W204" t="s">
        <v>144</v>
      </c>
      <c r="X204">
        <f t="shared" si="114"/>
        <v>3</v>
      </c>
      <c r="Y204" t="s">
        <v>90</v>
      </c>
      <c r="Z204">
        <f t="shared" si="115"/>
        <v>7</v>
      </c>
      <c r="AA204" t="s">
        <v>91</v>
      </c>
      <c r="AB204">
        <f t="shared" si="116"/>
        <v>3</v>
      </c>
      <c r="AC204" t="s">
        <v>132</v>
      </c>
      <c r="AD204">
        <f t="shared" si="117"/>
        <v>1</v>
      </c>
      <c r="AE204">
        <v>6</v>
      </c>
      <c r="AF204">
        <v>6</v>
      </c>
      <c r="AG204">
        <v>1924</v>
      </c>
      <c r="AH204">
        <v>1950</v>
      </c>
      <c r="AI204" t="s">
        <v>93</v>
      </c>
      <c r="AJ204">
        <f t="shared" si="118"/>
        <v>5</v>
      </c>
      <c r="AK204" t="s">
        <v>94</v>
      </c>
      <c r="AL204">
        <f t="shared" si="119"/>
        <v>8</v>
      </c>
      <c r="AM204" t="s">
        <v>116</v>
      </c>
      <c r="AN204">
        <f t="shared" si="120"/>
        <v>10</v>
      </c>
      <c r="AO204" t="s">
        <v>116</v>
      </c>
      <c r="AP204" t="s">
        <v>117</v>
      </c>
      <c r="AQ204">
        <f t="shared" si="121"/>
        <v>2</v>
      </c>
      <c r="AR204">
        <v>0</v>
      </c>
      <c r="AS204" t="s">
        <v>98</v>
      </c>
      <c r="AT204">
        <f t="shared" si="122"/>
        <v>3</v>
      </c>
      <c r="AU204" t="s">
        <v>97</v>
      </c>
      <c r="AV204">
        <f t="shared" si="123"/>
        <v>4</v>
      </c>
      <c r="AW204" t="s">
        <v>126</v>
      </c>
      <c r="AX204">
        <f t="shared" si="124"/>
        <v>3</v>
      </c>
      <c r="AY204" t="s">
        <v>147</v>
      </c>
      <c r="AZ204">
        <f t="shared" si="125"/>
        <v>3</v>
      </c>
      <c r="BA204" t="s">
        <v>98</v>
      </c>
      <c r="BB204">
        <f t="shared" si="126"/>
        <v>4</v>
      </c>
      <c r="BC204" t="s">
        <v>100</v>
      </c>
      <c r="BD204" t="s">
        <v>172</v>
      </c>
      <c r="BE204">
        <f t="shared" si="127"/>
        <v>5</v>
      </c>
      <c r="BF204">
        <v>617</v>
      </c>
      <c r="BG204" t="s">
        <v>102</v>
      </c>
      <c r="BH204">
        <v>0</v>
      </c>
      <c r="BI204">
        <v>0</v>
      </c>
      <c r="BJ204">
        <v>617</v>
      </c>
      <c r="BK204" t="s">
        <v>103</v>
      </c>
      <c r="BL204">
        <f t="shared" si="128"/>
        <v>6</v>
      </c>
      <c r="BM204" t="s">
        <v>97</v>
      </c>
      <c r="BN204" t="s">
        <v>105</v>
      </c>
      <c r="BO204" t="s">
        <v>106</v>
      </c>
      <c r="BP204">
        <f t="shared" si="129"/>
        <v>6</v>
      </c>
      <c r="BQ204">
        <v>865</v>
      </c>
      <c r="BR204">
        <v>445</v>
      </c>
      <c r="BS204">
        <v>0</v>
      </c>
      <c r="BT204">
        <v>1310</v>
      </c>
      <c r="BU204">
        <v>0</v>
      </c>
      <c r="BV204">
        <v>0</v>
      </c>
      <c r="BW204">
        <v>2</v>
      </c>
      <c r="BX204">
        <v>0</v>
      </c>
      <c r="BY204">
        <v>2</v>
      </c>
      <c r="BZ204">
        <v>1</v>
      </c>
      <c r="CA204" t="s">
        <v>98</v>
      </c>
      <c r="CB204">
        <f t="shared" si="130"/>
        <v>4</v>
      </c>
      <c r="CC204">
        <v>6</v>
      </c>
      <c r="CD204" t="s">
        <v>146</v>
      </c>
      <c r="CE204">
        <v>0</v>
      </c>
      <c r="CF204" t="s">
        <v>83</v>
      </c>
      <c r="CG204" t="s">
        <v>108</v>
      </c>
      <c r="CH204">
        <f t="shared" si="131"/>
        <v>6</v>
      </c>
      <c r="CI204">
        <v>1924</v>
      </c>
      <c r="CJ204" t="s">
        <v>102</v>
      </c>
      <c r="CK204">
        <f t="shared" si="132"/>
        <v>2</v>
      </c>
      <c r="CL204">
        <v>1</v>
      </c>
      <c r="CM204">
        <v>398</v>
      </c>
      <c r="CN204" t="s">
        <v>98</v>
      </c>
      <c r="CO204">
        <f t="shared" si="133"/>
        <v>4</v>
      </c>
      <c r="CP204" t="s">
        <v>98</v>
      </c>
      <c r="CQ204">
        <f t="shared" si="134"/>
        <v>4</v>
      </c>
      <c r="CR204" t="s">
        <v>105</v>
      </c>
      <c r="CS204">
        <f t="shared" si="135"/>
        <v>3</v>
      </c>
      <c r="CT204">
        <v>0</v>
      </c>
      <c r="CU204">
        <v>0</v>
      </c>
      <c r="CV204">
        <v>126</v>
      </c>
      <c r="CW204">
        <v>0</v>
      </c>
      <c r="CX204">
        <v>0</v>
      </c>
      <c r="CY204">
        <v>0</v>
      </c>
      <c r="CZ204" t="s">
        <v>83</v>
      </c>
      <c r="DA204" t="s">
        <v>83</v>
      </c>
      <c r="DB204">
        <f t="shared" si="136"/>
        <v>5</v>
      </c>
      <c r="DC204" t="s">
        <v>83</v>
      </c>
      <c r="DD204">
        <v>0</v>
      </c>
      <c r="DE204">
        <v>5</v>
      </c>
      <c r="DF204">
        <v>2006</v>
      </c>
      <c r="DG204">
        <f t="shared" si="139"/>
        <v>17</v>
      </c>
      <c r="DH204" t="s">
        <v>173</v>
      </c>
      <c r="DI204">
        <f t="shared" si="137"/>
        <v>3</v>
      </c>
      <c r="DJ204" t="s">
        <v>111</v>
      </c>
      <c r="DK204">
        <f t="shared" si="138"/>
        <v>5</v>
      </c>
      <c r="DL204">
        <v>112000</v>
      </c>
    </row>
    <row r="205" spans="1:116" x14ac:dyDescent="0.35">
      <c r="A205">
        <v>204</v>
      </c>
      <c r="B205">
        <v>120</v>
      </c>
      <c r="C205" t="s">
        <v>142</v>
      </c>
      <c r="D205">
        <f t="shared" si="105"/>
        <v>2</v>
      </c>
      <c r="E205" t="s">
        <v>83</v>
      </c>
      <c r="F205">
        <v>4438</v>
      </c>
      <c r="G205" t="s">
        <v>82</v>
      </c>
      <c r="H205">
        <f t="shared" si="106"/>
        <v>2</v>
      </c>
      <c r="I205" t="s">
        <v>83</v>
      </c>
      <c r="J205" t="str">
        <f t="shared" si="107"/>
        <v/>
      </c>
      <c r="K205" t="s">
        <v>84</v>
      </c>
      <c r="L205">
        <f t="shared" si="108"/>
        <v>1</v>
      </c>
      <c r="M205" t="s">
        <v>85</v>
      </c>
      <c r="N205">
        <f t="shared" si="109"/>
        <v>2</v>
      </c>
      <c r="O205" t="s">
        <v>86</v>
      </c>
      <c r="P205">
        <f t="shared" si="110"/>
        <v>4</v>
      </c>
      <c r="Q205" t="s">
        <v>87</v>
      </c>
      <c r="R205">
        <f t="shared" si="111"/>
        <v>4</v>
      </c>
      <c r="S205" t="s">
        <v>88</v>
      </c>
      <c r="T205">
        <f t="shared" si="112"/>
        <v>3</v>
      </c>
      <c r="U205" t="s">
        <v>89</v>
      </c>
      <c r="V205">
        <f t="shared" si="113"/>
        <v>16</v>
      </c>
      <c r="W205" t="s">
        <v>90</v>
      </c>
      <c r="X205">
        <f t="shared" si="114"/>
        <v>7</v>
      </c>
      <c r="Y205" t="s">
        <v>90</v>
      </c>
      <c r="Z205">
        <f t="shared" si="115"/>
        <v>7</v>
      </c>
      <c r="AA205" t="s">
        <v>179</v>
      </c>
      <c r="AB205">
        <f t="shared" si="116"/>
        <v>4</v>
      </c>
      <c r="AC205" t="s">
        <v>115</v>
      </c>
      <c r="AD205">
        <f t="shared" si="117"/>
        <v>4</v>
      </c>
      <c r="AE205">
        <v>6</v>
      </c>
      <c r="AF205">
        <v>5</v>
      </c>
      <c r="AG205">
        <v>2004</v>
      </c>
      <c r="AH205">
        <v>2004</v>
      </c>
      <c r="AI205" t="s">
        <v>93</v>
      </c>
      <c r="AJ205">
        <f t="shared" si="118"/>
        <v>5</v>
      </c>
      <c r="AK205" t="s">
        <v>94</v>
      </c>
      <c r="AL205">
        <f t="shared" si="119"/>
        <v>8</v>
      </c>
      <c r="AM205" t="s">
        <v>95</v>
      </c>
      <c r="AN205">
        <f t="shared" si="120"/>
        <v>14</v>
      </c>
      <c r="AO205" t="s">
        <v>95</v>
      </c>
      <c r="AP205" t="s">
        <v>96</v>
      </c>
      <c r="AQ205">
        <f t="shared" si="121"/>
        <v>4</v>
      </c>
      <c r="AR205">
        <v>205</v>
      </c>
      <c r="AS205" t="s">
        <v>97</v>
      </c>
      <c r="AT205">
        <f t="shared" si="122"/>
        <v>4</v>
      </c>
      <c r="AU205" t="s">
        <v>98</v>
      </c>
      <c r="AV205">
        <f t="shared" si="123"/>
        <v>3</v>
      </c>
      <c r="AW205" t="s">
        <v>99</v>
      </c>
      <c r="AX205">
        <f t="shared" si="124"/>
        <v>6</v>
      </c>
      <c r="AY205" t="s">
        <v>97</v>
      </c>
      <c r="AZ205">
        <f t="shared" si="125"/>
        <v>5</v>
      </c>
      <c r="BA205" t="s">
        <v>98</v>
      </c>
      <c r="BB205">
        <f t="shared" si="126"/>
        <v>4</v>
      </c>
      <c r="BC205" t="s">
        <v>130</v>
      </c>
      <c r="BD205" t="s">
        <v>101</v>
      </c>
      <c r="BE205">
        <f t="shared" si="127"/>
        <v>7</v>
      </c>
      <c r="BF205">
        <v>662</v>
      </c>
      <c r="BG205" t="s">
        <v>102</v>
      </c>
      <c r="BH205">
        <v>0</v>
      </c>
      <c r="BI205">
        <v>186</v>
      </c>
      <c r="BJ205">
        <v>848</v>
      </c>
      <c r="BK205" t="s">
        <v>103</v>
      </c>
      <c r="BL205">
        <f t="shared" si="128"/>
        <v>6</v>
      </c>
      <c r="BM205" t="s">
        <v>104</v>
      </c>
      <c r="BN205" t="s">
        <v>105</v>
      </c>
      <c r="BO205" t="s">
        <v>106</v>
      </c>
      <c r="BP205">
        <f t="shared" si="129"/>
        <v>6</v>
      </c>
      <c r="BQ205">
        <v>848</v>
      </c>
      <c r="BR205">
        <v>0</v>
      </c>
      <c r="BS205">
        <v>0</v>
      </c>
      <c r="BT205">
        <v>848</v>
      </c>
      <c r="BU205">
        <v>1</v>
      </c>
      <c r="BV205">
        <v>0</v>
      </c>
      <c r="BW205">
        <v>1</v>
      </c>
      <c r="BX205">
        <v>0</v>
      </c>
      <c r="BY205">
        <v>1</v>
      </c>
      <c r="BZ205">
        <v>1</v>
      </c>
      <c r="CA205" t="s">
        <v>97</v>
      </c>
      <c r="CB205">
        <f t="shared" si="130"/>
        <v>5</v>
      </c>
      <c r="CC205">
        <v>3</v>
      </c>
      <c r="CD205" t="s">
        <v>107</v>
      </c>
      <c r="CE205">
        <v>1</v>
      </c>
      <c r="CF205" t="s">
        <v>97</v>
      </c>
      <c r="CG205" t="s">
        <v>108</v>
      </c>
      <c r="CH205">
        <f t="shared" si="131"/>
        <v>6</v>
      </c>
      <c r="CI205">
        <v>2004</v>
      </c>
      <c r="CJ205" t="s">
        <v>109</v>
      </c>
      <c r="CK205">
        <f t="shared" si="132"/>
        <v>3</v>
      </c>
      <c r="CL205">
        <v>2</v>
      </c>
      <c r="CM205">
        <v>420</v>
      </c>
      <c r="CN205" t="s">
        <v>98</v>
      </c>
      <c r="CO205">
        <f t="shared" si="133"/>
        <v>4</v>
      </c>
      <c r="CP205" t="s">
        <v>98</v>
      </c>
      <c r="CQ205">
        <f t="shared" si="134"/>
        <v>4</v>
      </c>
      <c r="CR205" t="s">
        <v>105</v>
      </c>
      <c r="CS205">
        <f t="shared" si="135"/>
        <v>3</v>
      </c>
      <c r="CT205">
        <v>149</v>
      </c>
      <c r="CU205">
        <v>0</v>
      </c>
      <c r="CV205">
        <v>0</v>
      </c>
      <c r="CW205">
        <v>0</v>
      </c>
      <c r="CX205">
        <v>0</v>
      </c>
      <c r="CY205">
        <v>0</v>
      </c>
      <c r="CZ205" t="s">
        <v>83</v>
      </c>
      <c r="DA205" t="s">
        <v>83</v>
      </c>
      <c r="DB205">
        <f t="shared" si="136"/>
        <v>5</v>
      </c>
      <c r="DC205" t="s">
        <v>83</v>
      </c>
      <c r="DD205">
        <v>0</v>
      </c>
      <c r="DE205">
        <v>1</v>
      </c>
      <c r="DF205">
        <v>2008</v>
      </c>
      <c r="DG205">
        <f t="shared" si="139"/>
        <v>15</v>
      </c>
      <c r="DH205" t="s">
        <v>110</v>
      </c>
      <c r="DI205">
        <f t="shared" si="137"/>
        <v>4</v>
      </c>
      <c r="DJ205" t="s">
        <v>111</v>
      </c>
      <c r="DK205">
        <f t="shared" si="138"/>
        <v>5</v>
      </c>
      <c r="DL205">
        <v>149000</v>
      </c>
    </row>
    <row r="206" spans="1:116" x14ac:dyDescent="0.35">
      <c r="A206">
        <v>205</v>
      </c>
      <c r="B206">
        <v>50</v>
      </c>
      <c r="C206" t="s">
        <v>142</v>
      </c>
      <c r="D206">
        <f t="shared" si="105"/>
        <v>2</v>
      </c>
      <c r="E206">
        <v>50</v>
      </c>
      <c r="F206">
        <v>3500</v>
      </c>
      <c r="G206" t="s">
        <v>82</v>
      </c>
      <c r="H206">
        <f t="shared" si="106"/>
        <v>2</v>
      </c>
      <c r="I206" t="s">
        <v>174</v>
      </c>
      <c r="J206">
        <f t="shared" si="107"/>
        <v>1</v>
      </c>
      <c r="K206" t="s">
        <v>84</v>
      </c>
      <c r="L206">
        <f t="shared" si="108"/>
        <v>1</v>
      </c>
      <c r="M206" t="s">
        <v>85</v>
      </c>
      <c r="N206">
        <f t="shared" si="109"/>
        <v>2</v>
      </c>
      <c r="O206" t="s">
        <v>86</v>
      </c>
      <c r="P206">
        <f t="shared" si="110"/>
        <v>4</v>
      </c>
      <c r="Q206" t="s">
        <v>87</v>
      </c>
      <c r="R206">
        <f t="shared" si="111"/>
        <v>4</v>
      </c>
      <c r="S206" t="s">
        <v>88</v>
      </c>
      <c r="T206">
        <f t="shared" si="112"/>
        <v>3</v>
      </c>
      <c r="U206" t="s">
        <v>143</v>
      </c>
      <c r="V206">
        <f t="shared" si="113"/>
        <v>9</v>
      </c>
      <c r="W206" t="s">
        <v>90</v>
      </c>
      <c r="X206">
        <f t="shared" si="114"/>
        <v>7</v>
      </c>
      <c r="Y206" t="s">
        <v>90</v>
      </c>
      <c r="Z206">
        <f t="shared" si="115"/>
        <v>7</v>
      </c>
      <c r="AA206" t="s">
        <v>91</v>
      </c>
      <c r="AB206">
        <f t="shared" si="116"/>
        <v>3</v>
      </c>
      <c r="AC206" t="s">
        <v>132</v>
      </c>
      <c r="AD206">
        <f t="shared" si="117"/>
        <v>1</v>
      </c>
      <c r="AE206">
        <v>5</v>
      </c>
      <c r="AF206">
        <v>7</v>
      </c>
      <c r="AG206">
        <v>1947</v>
      </c>
      <c r="AH206">
        <v>1950</v>
      </c>
      <c r="AI206" t="s">
        <v>93</v>
      </c>
      <c r="AJ206">
        <f t="shared" si="118"/>
        <v>5</v>
      </c>
      <c r="AK206" t="s">
        <v>94</v>
      </c>
      <c r="AL206">
        <f t="shared" si="119"/>
        <v>8</v>
      </c>
      <c r="AM206" t="s">
        <v>186</v>
      </c>
      <c r="AN206">
        <f t="shared" si="120"/>
        <v>6</v>
      </c>
      <c r="AO206" t="s">
        <v>186</v>
      </c>
      <c r="AP206" t="s">
        <v>117</v>
      </c>
      <c r="AQ206">
        <f t="shared" si="121"/>
        <v>2</v>
      </c>
      <c r="AR206">
        <v>0</v>
      </c>
      <c r="AS206" t="s">
        <v>98</v>
      </c>
      <c r="AT206">
        <f t="shared" si="122"/>
        <v>3</v>
      </c>
      <c r="AU206" t="s">
        <v>98</v>
      </c>
      <c r="AV206">
        <f t="shared" si="123"/>
        <v>3</v>
      </c>
      <c r="AW206" t="s">
        <v>118</v>
      </c>
      <c r="AX206">
        <f t="shared" si="124"/>
        <v>2</v>
      </c>
      <c r="AY206" t="s">
        <v>98</v>
      </c>
      <c r="AZ206">
        <f t="shared" si="125"/>
        <v>4</v>
      </c>
      <c r="BA206" t="s">
        <v>98</v>
      </c>
      <c r="BB206">
        <f t="shared" si="126"/>
        <v>4</v>
      </c>
      <c r="BC206" t="s">
        <v>100</v>
      </c>
      <c r="BD206" t="s">
        <v>172</v>
      </c>
      <c r="BE206">
        <f t="shared" si="127"/>
        <v>5</v>
      </c>
      <c r="BF206">
        <v>312</v>
      </c>
      <c r="BG206" t="s">
        <v>102</v>
      </c>
      <c r="BH206">
        <v>0</v>
      </c>
      <c r="BI206">
        <v>408</v>
      </c>
      <c r="BJ206">
        <v>720</v>
      </c>
      <c r="BK206" t="s">
        <v>103</v>
      </c>
      <c r="BL206">
        <f t="shared" si="128"/>
        <v>6</v>
      </c>
      <c r="BM206" t="s">
        <v>98</v>
      </c>
      <c r="BN206" t="s">
        <v>105</v>
      </c>
      <c r="BO206" t="s">
        <v>106</v>
      </c>
      <c r="BP206">
        <f t="shared" si="129"/>
        <v>6</v>
      </c>
      <c r="BQ206">
        <v>720</v>
      </c>
      <c r="BR206">
        <v>564</v>
      </c>
      <c r="BS206">
        <v>0</v>
      </c>
      <c r="BT206">
        <v>1284</v>
      </c>
      <c r="BU206">
        <v>0</v>
      </c>
      <c r="BV206">
        <v>0</v>
      </c>
      <c r="BW206">
        <v>1</v>
      </c>
      <c r="BX206">
        <v>1</v>
      </c>
      <c r="BY206">
        <v>2</v>
      </c>
      <c r="BZ206">
        <v>1</v>
      </c>
      <c r="CA206" t="s">
        <v>98</v>
      </c>
      <c r="CB206">
        <f t="shared" si="130"/>
        <v>4</v>
      </c>
      <c r="CC206">
        <v>5</v>
      </c>
      <c r="CD206" t="s">
        <v>107</v>
      </c>
      <c r="CE206">
        <v>0</v>
      </c>
      <c r="CF206" t="s">
        <v>83</v>
      </c>
      <c r="CG206" t="s">
        <v>127</v>
      </c>
      <c r="CH206">
        <f t="shared" si="131"/>
        <v>5</v>
      </c>
      <c r="CI206">
        <v>1948</v>
      </c>
      <c r="CJ206" t="s">
        <v>102</v>
      </c>
      <c r="CK206">
        <f t="shared" si="132"/>
        <v>2</v>
      </c>
      <c r="CL206">
        <v>1</v>
      </c>
      <c r="CM206">
        <v>240</v>
      </c>
      <c r="CN206" t="s">
        <v>98</v>
      </c>
      <c r="CO206">
        <f t="shared" si="133"/>
        <v>4</v>
      </c>
      <c r="CP206" t="s">
        <v>98</v>
      </c>
      <c r="CQ206">
        <f t="shared" si="134"/>
        <v>4</v>
      </c>
      <c r="CR206" t="s">
        <v>105</v>
      </c>
      <c r="CS206">
        <f t="shared" si="135"/>
        <v>3</v>
      </c>
      <c r="CT206">
        <v>0</v>
      </c>
      <c r="CU206">
        <v>35</v>
      </c>
      <c r="CV206">
        <v>0</v>
      </c>
      <c r="CW206">
        <v>0</v>
      </c>
      <c r="CX206">
        <v>0</v>
      </c>
      <c r="CY206">
        <v>0</v>
      </c>
      <c r="CZ206" t="s">
        <v>83</v>
      </c>
      <c r="DA206" t="s">
        <v>218</v>
      </c>
      <c r="DB206">
        <f t="shared" si="136"/>
        <v>1</v>
      </c>
      <c r="DC206" t="s">
        <v>83</v>
      </c>
      <c r="DD206">
        <v>0</v>
      </c>
      <c r="DE206">
        <v>4</v>
      </c>
      <c r="DF206">
        <v>2009</v>
      </c>
      <c r="DG206">
        <f t="shared" si="139"/>
        <v>14</v>
      </c>
      <c r="DH206" t="s">
        <v>110</v>
      </c>
      <c r="DI206">
        <f t="shared" si="137"/>
        <v>4</v>
      </c>
      <c r="DJ206" t="s">
        <v>111</v>
      </c>
      <c r="DK206">
        <f t="shared" si="138"/>
        <v>5</v>
      </c>
      <c r="DL206">
        <v>110000</v>
      </c>
    </row>
    <row r="207" spans="1:116" x14ac:dyDescent="0.35">
      <c r="A207">
        <v>206</v>
      </c>
      <c r="B207">
        <v>20</v>
      </c>
      <c r="C207" t="s">
        <v>81</v>
      </c>
      <c r="D207">
        <f t="shared" si="105"/>
        <v>4</v>
      </c>
      <c r="E207">
        <v>99</v>
      </c>
      <c r="F207">
        <v>11851</v>
      </c>
      <c r="G207" t="s">
        <v>82</v>
      </c>
      <c r="H207">
        <f t="shared" si="106"/>
        <v>2</v>
      </c>
      <c r="I207" t="s">
        <v>83</v>
      </c>
      <c r="J207" t="str">
        <f t="shared" si="107"/>
        <v/>
      </c>
      <c r="K207" t="s">
        <v>84</v>
      </c>
      <c r="L207">
        <f t="shared" si="108"/>
        <v>1</v>
      </c>
      <c r="M207" t="s">
        <v>85</v>
      </c>
      <c r="N207">
        <f t="shared" si="109"/>
        <v>2</v>
      </c>
      <c r="O207" t="s">
        <v>86</v>
      </c>
      <c r="P207">
        <f t="shared" si="110"/>
        <v>4</v>
      </c>
      <c r="Q207" t="s">
        <v>122</v>
      </c>
      <c r="R207">
        <f t="shared" si="111"/>
        <v>2</v>
      </c>
      <c r="S207" t="s">
        <v>88</v>
      </c>
      <c r="T207">
        <f t="shared" si="112"/>
        <v>3</v>
      </c>
      <c r="U207" t="s">
        <v>193</v>
      </c>
      <c r="V207">
        <f t="shared" si="113"/>
        <v>11</v>
      </c>
      <c r="W207" t="s">
        <v>90</v>
      </c>
      <c r="X207">
        <f t="shared" si="114"/>
        <v>7</v>
      </c>
      <c r="Y207" t="s">
        <v>90</v>
      </c>
      <c r="Z207">
        <f t="shared" si="115"/>
        <v>7</v>
      </c>
      <c r="AA207" t="s">
        <v>91</v>
      </c>
      <c r="AB207">
        <f t="shared" si="116"/>
        <v>3</v>
      </c>
      <c r="AC207" t="s">
        <v>115</v>
      </c>
      <c r="AD207">
        <f t="shared" si="117"/>
        <v>4</v>
      </c>
      <c r="AE207">
        <v>7</v>
      </c>
      <c r="AF207">
        <v>5</v>
      </c>
      <c r="AG207">
        <v>1990</v>
      </c>
      <c r="AH207">
        <v>1990</v>
      </c>
      <c r="AI207" t="s">
        <v>93</v>
      </c>
      <c r="AJ207">
        <f t="shared" si="118"/>
        <v>5</v>
      </c>
      <c r="AK207" t="s">
        <v>94</v>
      </c>
      <c r="AL207">
        <f t="shared" si="119"/>
        <v>8</v>
      </c>
      <c r="AM207" t="s">
        <v>140</v>
      </c>
      <c r="AN207">
        <f t="shared" si="120"/>
        <v>9</v>
      </c>
      <c r="AO207" t="s">
        <v>140</v>
      </c>
      <c r="AP207" t="s">
        <v>117</v>
      </c>
      <c r="AQ207">
        <f t="shared" si="121"/>
        <v>2</v>
      </c>
      <c r="AR207">
        <v>0</v>
      </c>
      <c r="AS207" t="s">
        <v>98</v>
      </c>
      <c r="AT207">
        <f t="shared" si="122"/>
        <v>3</v>
      </c>
      <c r="AU207" t="s">
        <v>98</v>
      </c>
      <c r="AV207">
        <f t="shared" si="123"/>
        <v>3</v>
      </c>
      <c r="AW207" t="s">
        <v>99</v>
      </c>
      <c r="AX207">
        <f t="shared" si="124"/>
        <v>6</v>
      </c>
      <c r="AY207" t="s">
        <v>97</v>
      </c>
      <c r="AZ207">
        <f t="shared" si="125"/>
        <v>5</v>
      </c>
      <c r="BA207" t="s">
        <v>98</v>
      </c>
      <c r="BB207">
        <f t="shared" si="126"/>
        <v>4</v>
      </c>
      <c r="BC207" t="s">
        <v>100</v>
      </c>
      <c r="BD207" t="s">
        <v>102</v>
      </c>
      <c r="BE207">
        <f t="shared" si="127"/>
        <v>6</v>
      </c>
      <c r="BF207">
        <v>0</v>
      </c>
      <c r="BG207" t="s">
        <v>102</v>
      </c>
      <c r="BH207">
        <v>0</v>
      </c>
      <c r="BI207">
        <v>1424</v>
      </c>
      <c r="BJ207">
        <v>1424</v>
      </c>
      <c r="BK207" t="s">
        <v>103</v>
      </c>
      <c r="BL207">
        <f t="shared" si="128"/>
        <v>6</v>
      </c>
      <c r="BM207" t="s">
        <v>104</v>
      </c>
      <c r="BN207" t="s">
        <v>105</v>
      </c>
      <c r="BO207" t="s">
        <v>106</v>
      </c>
      <c r="BP207">
        <f t="shared" si="129"/>
        <v>6</v>
      </c>
      <c r="BQ207">
        <v>1442</v>
      </c>
      <c r="BR207">
        <v>0</v>
      </c>
      <c r="BS207">
        <v>0</v>
      </c>
      <c r="BT207">
        <v>1442</v>
      </c>
      <c r="BU207">
        <v>0</v>
      </c>
      <c r="BV207">
        <v>0</v>
      </c>
      <c r="BW207">
        <v>2</v>
      </c>
      <c r="BX207">
        <v>0</v>
      </c>
      <c r="BY207">
        <v>3</v>
      </c>
      <c r="BZ207">
        <v>1</v>
      </c>
      <c r="CA207" t="s">
        <v>98</v>
      </c>
      <c r="CB207">
        <f t="shared" si="130"/>
        <v>4</v>
      </c>
      <c r="CC207">
        <v>5</v>
      </c>
      <c r="CD207" t="s">
        <v>107</v>
      </c>
      <c r="CE207">
        <v>0</v>
      </c>
      <c r="CF207" t="s">
        <v>83</v>
      </c>
      <c r="CG207" t="s">
        <v>108</v>
      </c>
      <c r="CH207">
        <f t="shared" si="131"/>
        <v>6</v>
      </c>
      <c r="CI207">
        <v>1990</v>
      </c>
      <c r="CJ207" t="s">
        <v>109</v>
      </c>
      <c r="CK207">
        <f t="shared" si="132"/>
        <v>3</v>
      </c>
      <c r="CL207">
        <v>2</v>
      </c>
      <c r="CM207">
        <v>500</v>
      </c>
      <c r="CN207" t="s">
        <v>98</v>
      </c>
      <c r="CO207">
        <f t="shared" si="133"/>
        <v>4</v>
      </c>
      <c r="CP207" t="s">
        <v>98</v>
      </c>
      <c r="CQ207">
        <f t="shared" si="134"/>
        <v>4</v>
      </c>
      <c r="CR207" t="s">
        <v>105</v>
      </c>
      <c r="CS207">
        <f t="shared" si="135"/>
        <v>3</v>
      </c>
      <c r="CT207">
        <v>0</v>
      </c>
      <c r="CU207">
        <v>34</v>
      </c>
      <c r="CV207">
        <v>0</v>
      </c>
      <c r="CW207">
        <v>508</v>
      </c>
      <c r="CX207">
        <v>0</v>
      </c>
      <c r="CY207">
        <v>0</v>
      </c>
      <c r="CZ207" t="s">
        <v>83</v>
      </c>
      <c r="DA207" t="s">
        <v>83</v>
      </c>
      <c r="DB207">
        <f t="shared" si="136"/>
        <v>5</v>
      </c>
      <c r="DC207" t="s">
        <v>83</v>
      </c>
      <c r="DD207">
        <v>0</v>
      </c>
      <c r="DE207">
        <v>5</v>
      </c>
      <c r="DF207">
        <v>2009</v>
      </c>
      <c r="DG207">
        <f t="shared" si="139"/>
        <v>14</v>
      </c>
      <c r="DH207" t="s">
        <v>110</v>
      </c>
      <c r="DI207">
        <f t="shared" si="137"/>
        <v>4</v>
      </c>
      <c r="DJ207" t="s">
        <v>111</v>
      </c>
      <c r="DK207">
        <f t="shared" si="138"/>
        <v>5</v>
      </c>
      <c r="DL207">
        <v>180500</v>
      </c>
    </row>
    <row r="208" spans="1:116" x14ac:dyDescent="0.35">
      <c r="A208">
        <v>207</v>
      </c>
      <c r="B208">
        <v>20</v>
      </c>
      <c r="C208" t="s">
        <v>81</v>
      </c>
      <c r="D208">
        <f t="shared" si="105"/>
        <v>4</v>
      </c>
      <c r="E208">
        <v>40</v>
      </c>
      <c r="F208">
        <v>13673</v>
      </c>
      <c r="G208" t="s">
        <v>82</v>
      </c>
      <c r="H208">
        <f t="shared" si="106"/>
        <v>2</v>
      </c>
      <c r="I208" t="s">
        <v>83</v>
      </c>
      <c r="J208" t="str">
        <f t="shared" si="107"/>
        <v/>
      </c>
      <c r="K208" t="s">
        <v>120</v>
      </c>
      <c r="L208">
        <f t="shared" si="108"/>
        <v>2</v>
      </c>
      <c r="M208" t="s">
        <v>85</v>
      </c>
      <c r="N208">
        <f t="shared" si="109"/>
        <v>2</v>
      </c>
      <c r="O208" t="s">
        <v>86</v>
      </c>
      <c r="P208">
        <f t="shared" si="110"/>
        <v>4</v>
      </c>
      <c r="Q208" t="s">
        <v>166</v>
      </c>
      <c r="R208">
        <f t="shared" si="111"/>
        <v>1</v>
      </c>
      <c r="S208" t="s">
        <v>88</v>
      </c>
      <c r="T208">
        <f t="shared" si="112"/>
        <v>3</v>
      </c>
      <c r="U208" t="s">
        <v>151</v>
      </c>
      <c r="V208">
        <f t="shared" si="113"/>
        <v>5</v>
      </c>
      <c r="W208" t="s">
        <v>171</v>
      </c>
      <c r="X208">
        <f t="shared" si="114"/>
        <v>1</v>
      </c>
      <c r="Y208" t="s">
        <v>90</v>
      </c>
      <c r="Z208">
        <f t="shared" si="115"/>
        <v>7</v>
      </c>
      <c r="AA208" t="s">
        <v>91</v>
      </c>
      <c r="AB208">
        <f t="shared" si="116"/>
        <v>3</v>
      </c>
      <c r="AC208" t="s">
        <v>115</v>
      </c>
      <c r="AD208">
        <f t="shared" si="117"/>
        <v>4</v>
      </c>
      <c r="AE208">
        <v>5</v>
      </c>
      <c r="AF208">
        <v>5</v>
      </c>
      <c r="AG208">
        <v>1962</v>
      </c>
      <c r="AH208">
        <v>1962</v>
      </c>
      <c r="AI208" t="s">
        <v>93</v>
      </c>
      <c r="AJ208">
        <f t="shared" si="118"/>
        <v>5</v>
      </c>
      <c r="AK208" t="s">
        <v>94</v>
      </c>
      <c r="AL208">
        <f t="shared" si="119"/>
        <v>8</v>
      </c>
      <c r="AM208" t="s">
        <v>140</v>
      </c>
      <c r="AN208">
        <f t="shared" si="120"/>
        <v>9</v>
      </c>
      <c r="AO208" t="s">
        <v>140</v>
      </c>
      <c r="AP208" t="s">
        <v>117</v>
      </c>
      <c r="AQ208">
        <f t="shared" si="121"/>
        <v>2</v>
      </c>
      <c r="AR208">
        <v>0</v>
      </c>
      <c r="AS208" t="s">
        <v>98</v>
      </c>
      <c r="AT208">
        <f t="shared" si="122"/>
        <v>3</v>
      </c>
      <c r="AU208" t="s">
        <v>97</v>
      </c>
      <c r="AV208">
        <f t="shared" si="123"/>
        <v>4</v>
      </c>
      <c r="AW208" t="s">
        <v>118</v>
      </c>
      <c r="AX208">
        <f t="shared" si="124"/>
        <v>2</v>
      </c>
      <c r="AY208" t="s">
        <v>98</v>
      </c>
      <c r="AZ208">
        <f t="shared" si="125"/>
        <v>4</v>
      </c>
      <c r="BA208" t="s">
        <v>98</v>
      </c>
      <c r="BB208">
        <f t="shared" si="126"/>
        <v>4</v>
      </c>
      <c r="BC208" t="s">
        <v>100</v>
      </c>
      <c r="BD208" t="s">
        <v>102</v>
      </c>
      <c r="BE208">
        <f t="shared" si="127"/>
        <v>6</v>
      </c>
      <c r="BF208">
        <v>0</v>
      </c>
      <c r="BG208" t="s">
        <v>102</v>
      </c>
      <c r="BH208">
        <v>0</v>
      </c>
      <c r="BI208">
        <v>1140</v>
      </c>
      <c r="BJ208">
        <v>1140</v>
      </c>
      <c r="BK208" t="s">
        <v>103</v>
      </c>
      <c r="BL208">
        <f t="shared" si="128"/>
        <v>6</v>
      </c>
      <c r="BM208" t="s">
        <v>98</v>
      </c>
      <c r="BN208" t="s">
        <v>105</v>
      </c>
      <c r="BO208" t="s">
        <v>106</v>
      </c>
      <c r="BP208">
        <f t="shared" si="129"/>
        <v>6</v>
      </c>
      <c r="BQ208">
        <v>1696</v>
      </c>
      <c r="BR208">
        <v>0</v>
      </c>
      <c r="BS208">
        <v>0</v>
      </c>
      <c r="BT208">
        <v>1696</v>
      </c>
      <c r="BU208">
        <v>0</v>
      </c>
      <c r="BV208">
        <v>0</v>
      </c>
      <c r="BW208">
        <v>1</v>
      </c>
      <c r="BX208">
        <v>1</v>
      </c>
      <c r="BY208">
        <v>3</v>
      </c>
      <c r="BZ208">
        <v>1</v>
      </c>
      <c r="CA208" t="s">
        <v>98</v>
      </c>
      <c r="CB208">
        <f t="shared" si="130"/>
        <v>4</v>
      </c>
      <c r="CC208">
        <v>8</v>
      </c>
      <c r="CD208" t="s">
        <v>224</v>
      </c>
      <c r="CE208">
        <v>1</v>
      </c>
      <c r="CF208" t="s">
        <v>98</v>
      </c>
      <c r="CG208" t="s">
        <v>108</v>
      </c>
      <c r="CH208">
        <f t="shared" si="131"/>
        <v>6</v>
      </c>
      <c r="CI208">
        <v>1962</v>
      </c>
      <c r="CJ208" t="s">
        <v>109</v>
      </c>
      <c r="CK208">
        <f t="shared" si="132"/>
        <v>3</v>
      </c>
      <c r="CL208">
        <v>1</v>
      </c>
      <c r="CM208">
        <v>349</v>
      </c>
      <c r="CN208" t="s">
        <v>98</v>
      </c>
      <c r="CO208">
        <f t="shared" si="133"/>
        <v>4</v>
      </c>
      <c r="CP208" t="s">
        <v>98</v>
      </c>
      <c r="CQ208">
        <f t="shared" si="134"/>
        <v>4</v>
      </c>
      <c r="CR208" t="s">
        <v>105</v>
      </c>
      <c r="CS208">
        <f t="shared" si="135"/>
        <v>3</v>
      </c>
      <c r="CT208">
        <v>0</v>
      </c>
      <c r="CU208">
        <v>30</v>
      </c>
      <c r="CV208">
        <v>0</v>
      </c>
      <c r="CW208">
        <v>0</v>
      </c>
      <c r="CX208">
        <v>0</v>
      </c>
      <c r="CY208">
        <v>0</v>
      </c>
      <c r="CZ208" t="s">
        <v>83</v>
      </c>
      <c r="DA208" t="s">
        <v>83</v>
      </c>
      <c r="DB208">
        <f t="shared" si="136"/>
        <v>5</v>
      </c>
      <c r="DC208" t="s">
        <v>83</v>
      </c>
      <c r="DD208">
        <v>0</v>
      </c>
      <c r="DE208">
        <v>3</v>
      </c>
      <c r="DF208">
        <v>2007</v>
      </c>
      <c r="DG208">
        <f t="shared" si="139"/>
        <v>16</v>
      </c>
      <c r="DH208" t="s">
        <v>110</v>
      </c>
      <c r="DI208">
        <f t="shared" si="137"/>
        <v>4</v>
      </c>
      <c r="DJ208" t="s">
        <v>111</v>
      </c>
      <c r="DK208">
        <f t="shared" si="138"/>
        <v>5</v>
      </c>
      <c r="DL208">
        <v>143900</v>
      </c>
    </row>
    <row r="209" spans="1:116" x14ac:dyDescent="0.35">
      <c r="A209">
        <v>208</v>
      </c>
      <c r="B209">
        <v>20</v>
      </c>
      <c r="C209" t="s">
        <v>81</v>
      </c>
      <c r="D209">
        <f t="shared" si="105"/>
        <v>4</v>
      </c>
      <c r="E209" t="s">
        <v>83</v>
      </c>
      <c r="F209">
        <v>12493</v>
      </c>
      <c r="G209" t="s">
        <v>82</v>
      </c>
      <c r="H209">
        <f t="shared" si="106"/>
        <v>2</v>
      </c>
      <c r="I209" t="s">
        <v>83</v>
      </c>
      <c r="J209" t="str">
        <f t="shared" si="107"/>
        <v/>
      </c>
      <c r="K209" t="s">
        <v>120</v>
      </c>
      <c r="L209">
        <f t="shared" si="108"/>
        <v>2</v>
      </c>
      <c r="M209" t="s">
        <v>85</v>
      </c>
      <c r="N209">
        <f t="shared" si="109"/>
        <v>2</v>
      </c>
      <c r="O209" t="s">
        <v>86</v>
      </c>
      <c r="P209">
        <f t="shared" si="110"/>
        <v>4</v>
      </c>
      <c r="Q209" t="s">
        <v>87</v>
      </c>
      <c r="R209">
        <f t="shared" si="111"/>
        <v>4</v>
      </c>
      <c r="S209" t="s">
        <v>88</v>
      </c>
      <c r="T209">
        <f t="shared" si="112"/>
        <v>3</v>
      </c>
      <c r="U209" t="s">
        <v>162</v>
      </c>
      <c r="V209">
        <f t="shared" si="113"/>
        <v>7</v>
      </c>
      <c r="W209" t="s">
        <v>90</v>
      </c>
      <c r="X209">
        <f t="shared" si="114"/>
        <v>7</v>
      </c>
      <c r="Y209" t="s">
        <v>90</v>
      </c>
      <c r="Z209">
        <f t="shared" si="115"/>
        <v>7</v>
      </c>
      <c r="AA209" t="s">
        <v>91</v>
      </c>
      <c r="AB209">
        <f t="shared" si="116"/>
        <v>3</v>
      </c>
      <c r="AC209" t="s">
        <v>115</v>
      </c>
      <c r="AD209">
        <f t="shared" si="117"/>
        <v>4</v>
      </c>
      <c r="AE209">
        <v>4</v>
      </c>
      <c r="AF209">
        <v>5</v>
      </c>
      <c r="AG209">
        <v>1960</v>
      </c>
      <c r="AH209">
        <v>1960</v>
      </c>
      <c r="AI209" t="s">
        <v>93</v>
      </c>
      <c r="AJ209">
        <f t="shared" si="118"/>
        <v>5</v>
      </c>
      <c r="AK209" t="s">
        <v>94</v>
      </c>
      <c r="AL209">
        <f t="shared" si="119"/>
        <v>8</v>
      </c>
      <c r="AM209" t="s">
        <v>124</v>
      </c>
      <c r="AN209">
        <f t="shared" si="120"/>
        <v>4</v>
      </c>
      <c r="AO209" t="s">
        <v>124</v>
      </c>
      <c r="AP209" t="s">
        <v>117</v>
      </c>
      <c r="AQ209">
        <f t="shared" si="121"/>
        <v>2</v>
      </c>
      <c r="AR209">
        <v>0</v>
      </c>
      <c r="AS209" t="s">
        <v>98</v>
      </c>
      <c r="AT209">
        <f t="shared" si="122"/>
        <v>3</v>
      </c>
      <c r="AU209" t="s">
        <v>98</v>
      </c>
      <c r="AV209">
        <f t="shared" si="123"/>
        <v>3</v>
      </c>
      <c r="AW209" t="s">
        <v>99</v>
      </c>
      <c r="AX209">
        <f t="shared" si="124"/>
        <v>6</v>
      </c>
      <c r="AY209" t="s">
        <v>98</v>
      </c>
      <c r="AZ209">
        <f t="shared" si="125"/>
        <v>4</v>
      </c>
      <c r="BA209" t="s">
        <v>98</v>
      </c>
      <c r="BB209">
        <f t="shared" si="126"/>
        <v>4</v>
      </c>
      <c r="BC209" t="s">
        <v>100</v>
      </c>
      <c r="BD209" t="s">
        <v>119</v>
      </c>
      <c r="BE209">
        <f t="shared" si="127"/>
        <v>4</v>
      </c>
      <c r="BF209">
        <v>419</v>
      </c>
      <c r="BG209" t="s">
        <v>153</v>
      </c>
      <c r="BH209">
        <v>306</v>
      </c>
      <c r="BI209">
        <v>375</v>
      </c>
      <c r="BJ209">
        <v>1100</v>
      </c>
      <c r="BK209" t="s">
        <v>103</v>
      </c>
      <c r="BL209">
        <f t="shared" si="128"/>
        <v>6</v>
      </c>
      <c r="BM209" t="s">
        <v>98</v>
      </c>
      <c r="BN209" t="s">
        <v>105</v>
      </c>
      <c r="BO209" t="s">
        <v>106</v>
      </c>
      <c r="BP209">
        <f t="shared" si="129"/>
        <v>6</v>
      </c>
      <c r="BQ209">
        <v>1100</v>
      </c>
      <c r="BR209">
        <v>0</v>
      </c>
      <c r="BS209">
        <v>0</v>
      </c>
      <c r="BT209">
        <v>1100</v>
      </c>
      <c r="BU209">
        <v>1</v>
      </c>
      <c r="BV209">
        <v>0</v>
      </c>
      <c r="BW209">
        <v>1</v>
      </c>
      <c r="BX209">
        <v>0</v>
      </c>
      <c r="BY209">
        <v>3</v>
      </c>
      <c r="BZ209">
        <v>1</v>
      </c>
      <c r="CA209" t="s">
        <v>98</v>
      </c>
      <c r="CB209">
        <f t="shared" si="130"/>
        <v>4</v>
      </c>
      <c r="CC209">
        <v>6</v>
      </c>
      <c r="CD209" t="s">
        <v>107</v>
      </c>
      <c r="CE209">
        <v>1</v>
      </c>
      <c r="CF209" t="s">
        <v>212</v>
      </c>
      <c r="CG209" t="s">
        <v>108</v>
      </c>
      <c r="CH209">
        <f t="shared" si="131"/>
        <v>6</v>
      </c>
      <c r="CI209">
        <v>1960</v>
      </c>
      <c r="CJ209" t="s">
        <v>109</v>
      </c>
      <c r="CK209">
        <f t="shared" si="132"/>
        <v>3</v>
      </c>
      <c r="CL209">
        <v>1</v>
      </c>
      <c r="CM209">
        <v>312</v>
      </c>
      <c r="CN209" t="s">
        <v>98</v>
      </c>
      <c r="CO209">
        <f t="shared" si="133"/>
        <v>4</v>
      </c>
      <c r="CP209" t="s">
        <v>98</v>
      </c>
      <c r="CQ209">
        <f t="shared" si="134"/>
        <v>4</v>
      </c>
      <c r="CR209" t="s">
        <v>105</v>
      </c>
      <c r="CS209">
        <f t="shared" si="135"/>
        <v>3</v>
      </c>
      <c r="CT209">
        <v>355</v>
      </c>
      <c r="CU209">
        <v>0</v>
      </c>
      <c r="CV209">
        <v>0</v>
      </c>
      <c r="CW209">
        <v>0</v>
      </c>
      <c r="CX209">
        <v>0</v>
      </c>
      <c r="CY209">
        <v>0</v>
      </c>
      <c r="CZ209" t="s">
        <v>83</v>
      </c>
      <c r="DA209" t="s">
        <v>163</v>
      </c>
      <c r="DB209">
        <f t="shared" si="136"/>
        <v>2</v>
      </c>
      <c r="DC209" t="s">
        <v>83</v>
      </c>
      <c r="DD209">
        <v>0</v>
      </c>
      <c r="DE209">
        <v>4</v>
      </c>
      <c r="DF209">
        <v>2008</v>
      </c>
      <c r="DG209">
        <f t="shared" si="139"/>
        <v>15</v>
      </c>
      <c r="DH209" t="s">
        <v>110</v>
      </c>
      <c r="DI209">
        <f t="shared" si="137"/>
        <v>4</v>
      </c>
      <c r="DJ209" t="s">
        <v>111</v>
      </c>
      <c r="DK209">
        <f t="shared" si="138"/>
        <v>5</v>
      </c>
      <c r="DL209">
        <v>141000</v>
      </c>
    </row>
    <row r="210" spans="1:116" x14ac:dyDescent="0.35">
      <c r="A210">
        <v>209</v>
      </c>
      <c r="B210">
        <v>60</v>
      </c>
      <c r="C210" t="s">
        <v>81</v>
      </c>
      <c r="D210">
        <f t="shared" si="105"/>
        <v>4</v>
      </c>
      <c r="E210" t="s">
        <v>83</v>
      </c>
      <c r="F210">
        <v>14364</v>
      </c>
      <c r="G210" t="s">
        <v>82</v>
      </c>
      <c r="H210">
        <f t="shared" si="106"/>
        <v>2</v>
      </c>
      <c r="I210" t="s">
        <v>83</v>
      </c>
      <c r="J210" t="str">
        <f t="shared" si="107"/>
        <v/>
      </c>
      <c r="K210" t="s">
        <v>120</v>
      </c>
      <c r="L210">
        <f t="shared" si="108"/>
        <v>2</v>
      </c>
      <c r="M210" t="s">
        <v>195</v>
      </c>
      <c r="N210">
        <f t="shared" si="109"/>
        <v>3</v>
      </c>
      <c r="O210" t="s">
        <v>86</v>
      </c>
      <c r="P210">
        <f t="shared" si="110"/>
        <v>4</v>
      </c>
      <c r="Q210" t="s">
        <v>87</v>
      </c>
      <c r="R210">
        <f t="shared" si="111"/>
        <v>4</v>
      </c>
      <c r="S210" t="s">
        <v>194</v>
      </c>
      <c r="T210">
        <f t="shared" si="112"/>
        <v>2</v>
      </c>
      <c r="U210" t="s">
        <v>170</v>
      </c>
      <c r="V210">
        <f t="shared" si="113"/>
        <v>15</v>
      </c>
      <c r="W210" t="s">
        <v>90</v>
      </c>
      <c r="X210">
        <f t="shared" si="114"/>
        <v>7</v>
      </c>
      <c r="Y210" t="s">
        <v>90</v>
      </c>
      <c r="Z210">
        <f t="shared" si="115"/>
        <v>7</v>
      </c>
      <c r="AA210" t="s">
        <v>91</v>
      </c>
      <c r="AB210">
        <f t="shared" si="116"/>
        <v>3</v>
      </c>
      <c r="AC210" t="s">
        <v>92</v>
      </c>
      <c r="AD210">
        <f t="shared" si="117"/>
        <v>8</v>
      </c>
      <c r="AE210">
        <v>7</v>
      </c>
      <c r="AF210">
        <v>5</v>
      </c>
      <c r="AG210">
        <v>1988</v>
      </c>
      <c r="AH210">
        <v>1989</v>
      </c>
      <c r="AI210" t="s">
        <v>93</v>
      </c>
      <c r="AJ210">
        <f t="shared" si="118"/>
        <v>5</v>
      </c>
      <c r="AK210" t="s">
        <v>94</v>
      </c>
      <c r="AL210">
        <f t="shared" si="119"/>
        <v>8</v>
      </c>
      <c r="AM210" t="s">
        <v>161</v>
      </c>
      <c r="AN210">
        <f t="shared" si="120"/>
        <v>3</v>
      </c>
      <c r="AO210" t="s">
        <v>161</v>
      </c>
      <c r="AP210" t="s">
        <v>96</v>
      </c>
      <c r="AQ210">
        <f t="shared" si="121"/>
        <v>4</v>
      </c>
      <c r="AR210">
        <v>128</v>
      </c>
      <c r="AS210" t="s">
        <v>97</v>
      </c>
      <c r="AT210">
        <f t="shared" si="122"/>
        <v>4</v>
      </c>
      <c r="AU210" t="s">
        <v>98</v>
      </c>
      <c r="AV210">
        <f t="shared" si="123"/>
        <v>3</v>
      </c>
      <c r="AW210" t="s">
        <v>118</v>
      </c>
      <c r="AX210">
        <f t="shared" si="124"/>
        <v>2</v>
      </c>
      <c r="AY210" t="s">
        <v>97</v>
      </c>
      <c r="AZ210">
        <f t="shared" si="125"/>
        <v>5</v>
      </c>
      <c r="BA210" t="s">
        <v>98</v>
      </c>
      <c r="BB210">
        <f t="shared" si="126"/>
        <v>4</v>
      </c>
      <c r="BC210" t="s">
        <v>97</v>
      </c>
      <c r="BD210" t="s">
        <v>101</v>
      </c>
      <c r="BE210">
        <f t="shared" si="127"/>
        <v>7</v>
      </c>
      <c r="BF210">
        <v>1065</v>
      </c>
      <c r="BG210" t="s">
        <v>102</v>
      </c>
      <c r="BH210">
        <v>0</v>
      </c>
      <c r="BI210">
        <v>92</v>
      </c>
      <c r="BJ210">
        <v>1157</v>
      </c>
      <c r="BK210" t="s">
        <v>103</v>
      </c>
      <c r="BL210">
        <f t="shared" si="128"/>
        <v>6</v>
      </c>
      <c r="BM210" t="s">
        <v>104</v>
      </c>
      <c r="BN210" t="s">
        <v>105</v>
      </c>
      <c r="BO210" t="s">
        <v>106</v>
      </c>
      <c r="BP210">
        <f t="shared" si="129"/>
        <v>6</v>
      </c>
      <c r="BQ210">
        <v>1180</v>
      </c>
      <c r="BR210">
        <v>882</v>
      </c>
      <c r="BS210">
        <v>0</v>
      </c>
      <c r="BT210">
        <v>2062</v>
      </c>
      <c r="BU210">
        <v>1</v>
      </c>
      <c r="BV210">
        <v>0</v>
      </c>
      <c r="BW210">
        <v>2</v>
      </c>
      <c r="BX210">
        <v>1</v>
      </c>
      <c r="BY210">
        <v>3</v>
      </c>
      <c r="BZ210">
        <v>1</v>
      </c>
      <c r="CA210" t="s">
        <v>98</v>
      </c>
      <c r="CB210">
        <f t="shared" si="130"/>
        <v>4</v>
      </c>
      <c r="CC210">
        <v>7</v>
      </c>
      <c r="CD210" t="s">
        <v>107</v>
      </c>
      <c r="CE210">
        <v>1</v>
      </c>
      <c r="CF210" t="s">
        <v>97</v>
      </c>
      <c r="CG210" t="s">
        <v>108</v>
      </c>
      <c r="CH210">
        <f t="shared" si="131"/>
        <v>6</v>
      </c>
      <c r="CI210">
        <v>1988</v>
      </c>
      <c r="CJ210" t="s">
        <v>157</v>
      </c>
      <c r="CK210">
        <f t="shared" si="132"/>
        <v>4</v>
      </c>
      <c r="CL210">
        <v>2</v>
      </c>
      <c r="CM210">
        <v>454</v>
      </c>
      <c r="CN210" t="s">
        <v>98</v>
      </c>
      <c r="CO210">
        <f t="shared" si="133"/>
        <v>4</v>
      </c>
      <c r="CP210" t="s">
        <v>98</v>
      </c>
      <c r="CQ210">
        <f t="shared" si="134"/>
        <v>4</v>
      </c>
      <c r="CR210" t="s">
        <v>105</v>
      </c>
      <c r="CS210">
        <f t="shared" si="135"/>
        <v>3</v>
      </c>
      <c r="CT210">
        <v>60</v>
      </c>
      <c r="CU210">
        <v>55</v>
      </c>
      <c r="CV210">
        <v>0</v>
      </c>
      <c r="CW210">
        <v>0</v>
      </c>
      <c r="CX210">
        <v>154</v>
      </c>
      <c r="CY210">
        <v>0</v>
      </c>
      <c r="CZ210" t="s">
        <v>83</v>
      </c>
      <c r="DA210" t="s">
        <v>83</v>
      </c>
      <c r="DB210">
        <f t="shared" si="136"/>
        <v>5</v>
      </c>
      <c r="DC210" t="s">
        <v>83</v>
      </c>
      <c r="DD210">
        <v>0</v>
      </c>
      <c r="DE210">
        <v>4</v>
      </c>
      <c r="DF210">
        <v>2007</v>
      </c>
      <c r="DG210">
        <f t="shared" si="139"/>
        <v>16</v>
      </c>
      <c r="DH210" t="s">
        <v>110</v>
      </c>
      <c r="DI210">
        <f t="shared" si="137"/>
        <v>4</v>
      </c>
      <c r="DJ210" t="s">
        <v>111</v>
      </c>
      <c r="DK210">
        <f t="shared" si="138"/>
        <v>5</v>
      </c>
      <c r="DL210">
        <v>277000</v>
      </c>
    </row>
    <row r="211" spans="1:116" x14ac:dyDescent="0.35">
      <c r="A211">
        <v>210</v>
      </c>
      <c r="B211">
        <v>20</v>
      </c>
      <c r="C211" t="s">
        <v>81</v>
      </c>
      <c r="D211">
        <f t="shared" si="105"/>
        <v>4</v>
      </c>
      <c r="E211">
        <v>75</v>
      </c>
      <c r="F211">
        <v>8250</v>
      </c>
      <c r="G211" t="s">
        <v>82</v>
      </c>
      <c r="H211">
        <f t="shared" si="106"/>
        <v>2</v>
      </c>
      <c r="I211" t="s">
        <v>83</v>
      </c>
      <c r="J211" t="str">
        <f t="shared" si="107"/>
        <v/>
      </c>
      <c r="K211" t="s">
        <v>84</v>
      </c>
      <c r="L211">
        <f t="shared" si="108"/>
        <v>1</v>
      </c>
      <c r="M211" t="s">
        <v>85</v>
      </c>
      <c r="N211">
        <f t="shared" si="109"/>
        <v>2</v>
      </c>
      <c r="O211" t="s">
        <v>86</v>
      </c>
      <c r="P211">
        <f t="shared" si="110"/>
        <v>4</v>
      </c>
      <c r="Q211" t="s">
        <v>87</v>
      </c>
      <c r="R211">
        <f t="shared" si="111"/>
        <v>4</v>
      </c>
      <c r="S211" t="s">
        <v>88</v>
      </c>
      <c r="T211">
        <f t="shared" si="112"/>
        <v>3</v>
      </c>
      <c r="U211" t="s">
        <v>162</v>
      </c>
      <c r="V211">
        <f t="shared" si="113"/>
        <v>7</v>
      </c>
      <c r="W211" t="s">
        <v>90</v>
      </c>
      <c r="X211">
        <f t="shared" si="114"/>
        <v>7</v>
      </c>
      <c r="Y211" t="s">
        <v>90</v>
      </c>
      <c r="Z211">
        <f t="shared" si="115"/>
        <v>7</v>
      </c>
      <c r="AA211" t="s">
        <v>91</v>
      </c>
      <c r="AB211">
        <f t="shared" si="116"/>
        <v>3</v>
      </c>
      <c r="AC211" t="s">
        <v>115</v>
      </c>
      <c r="AD211">
        <f t="shared" si="117"/>
        <v>4</v>
      </c>
      <c r="AE211">
        <v>6</v>
      </c>
      <c r="AF211">
        <v>7</v>
      </c>
      <c r="AG211">
        <v>1964</v>
      </c>
      <c r="AH211">
        <v>1964</v>
      </c>
      <c r="AI211" t="s">
        <v>152</v>
      </c>
      <c r="AJ211">
        <f t="shared" si="118"/>
        <v>6</v>
      </c>
      <c r="AK211" t="s">
        <v>94</v>
      </c>
      <c r="AL211">
        <f t="shared" si="119"/>
        <v>8</v>
      </c>
      <c r="AM211" t="s">
        <v>140</v>
      </c>
      <c r="AN211">
        <f t="shared" si="120"/>
        <v>9</v>
      </c>
      <c r="AO211" t="s">
        <v>140</v>
      </c>
      <c r="AP211" t="s">
        <v>137</v>
      </c>
      <c r="AQ211">
        <f t="shared" si="121"/>
        <v>5</v>
      </c>
      <c r="AR211">
        <v>260</v>
      </c>
      <c r="AS211" t="s">
        <v>98</v>
      </c>
      <c r="AT211">
        <f t="shared" si="122"/>
        <v>3</v>
      </c>
      <c r="AU211" t="s">
        <v>98</v>
      </c>
      <c r="AV211">
        <f t="shared" si="123"/>
        <v>3</v>
      </c>
      <c r="AW211" t="s">
        <v>118</v>
      </c>
      <c r="AX211">
        <f t="shared" si="124"/>
        <v>2</v>
      </c>
      <c r="AY211" t="s">
        <v>97</v>
      </c>
      <c r="AZ211">
        <f t="shared" si="125"/>
        <v>5</v>
      </c>
      <c r="BA211" t="s">
        <v>98</v>
      </c>
      <c r="BB211">
        <f t="shared" si="126"/>
        <v>4</v>
      </c>
      <c r="BC211" t="s">
        <v>100</v>
      </c>
      <c r="BD211" t="s">
        <v>153</v>
      </c>
      <c r="BE211">
        <f t="shared" si="127"/>
        <v>2</v>
      </c>
      <c r="BF211">
        <v>787</v>
      </c>
      <c r="BG211" t="s">
        <v>102</v>
      </c>
      <c r="BH211">
        <v>0</v>
      </c>
      <c r="BI211">
        <v>305</v>
      </c>
      <c r="BJ211">
        <v>1092</v>
      </c>
      <c r="BK211" t="s">
        <v>103</v>
      </c>
      <c r="BL211">
        <f t="shared" si="128"/>
        <v>6</v>
      </c>
      <c r="BM211" t="s">
        <v>104</v>
      </c>
      <c r="BN211" t="s">
        <v>105</v>
      </c>
      <c r="BO211" t="s">
        <v>106</v>
      </c>
      <c r="BP211">
        <f t="shared" si="129"/>
        <v>6</v>
      </c>
      <c r="BQ211">
        <v>1092</v>
      </c>
      <c r="BR211">
        <v>0</v>
      </c>
      <c r="BS211">
        <v>0</v>
      </c>
      <c r="BT211">
        <v>1092</v>
      </c>
      <c r="BU211">
        <v>1</v>
      </c>
      <c r="BV211">
        <v>0</v>
      </c>
      <c r="BW211">
        <v>1</v>
      </c>
      <c r="BX211">
        <v>0</v>
      </c>
      <c r="BY211">
        <v>3</v>
      </c>
      <c r="BZ211">
        <v>1</v>
      </c>
      <c r="CA211" t="s">
        <v>98</v>
      </c>
      <c r="CB211">
        <f t="shared" si="130"/>
        <v>4</v>
      </c>
      <c r="CC211">
        <v>6</v>
      </c>
      <c r="CD211" t="s">
        <v>107</v>
      </c>
      <c r="CE211">
        <v>0</v>
      </c>
      <c r="CF211" t="s">
        <v>83</v>
      </c>
      <c r="CG211" t="s">
        <v>108</v>
      </c>
      <c r="CH211">
        <f t="shared" si="131"/>
        <v>6</v>
      </c>
      <c r="CI211">
        <v>1964</v>
      </c>
      <c r="CJ211" t="s">
        <v>109</v>
      </c>
      <c r="CK211">
        <f t="shared" si="132"/>
        <v>3</v>
      </c>
      <c r="CL211">
        <v>2</v>
      </c>
      <c r="CM211">
        <v>504</v>
      </c>
      <c r="CN211" t="s">
        <v>98</v>
      </c>
      <c r="CO211">
        <f t="shared" si="133"/>
        <v>4</v>
      </c>
      <c r="CP211" t="s">
        <v>97</v>
      </c>
      <c r="CQ211">
        <f t="shared" si="134"/>
        <v>5</v>
      </c>
      <c r="CR211" t="s">
        <v>105</v>
      </c>
      <c r="CS211">
        <f t="shared" si="135"/>
        <v>3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 t="s">
        <v>83</v>
      </c>
      <c r="DA211" t="s">
        <v>134</v>
      </c>
      <c r="DB211">
        <f t="shared" si="136"/>
        <v>3</v>
      </c>
      <c r="DC211" t="s">
        <v>83</v>
      </c>
      <c r="DD211">
        <v>0</v>
      </c>
      <c r="DE211">
        <v>7</v>
      </c>
      <c r="DF211">
        <v>2008</v>
      </c>
      <c r="DG211">
        <f t="shared" si="139"/>
        <v>15</v>
      </c>
      <c r="DH211" t="s">
        <v>110</v>
      </c>
      <c r="DI211">
        <f t="shared" si="137"/>
        <v>4</v>
      </c>
      <c r="DJ211" t="s">
        <v>111</v>
      </c>
      <c r="DK211">
        <f t="shared" si="138"/>
        <v>5</v>
      </c>
      <c r="DL211">
        <v>145000</v>
      </c>
    </row>
    <row r="212" spans="1:116" x14ac:dyDescent="0.35">
      <c r="A212">
        <v>211</v>
      </c>
      <c r="B212">
        <v>30</v>
      </c>
      <c r="C212" t="s">
        <v>81</v>
      </c>
      <c r="D212">
        <f t="shared" si="105"/>
        <v>4</v>
      </c>
      <c r="E212">
        <v>67</v>
      </c>
      <c r="F212">
        <v>5604</v>
      </c>
      <c r="G212" t="s">
        <v>82</v>
      </c>
      <c r="H212">
        <f t="shared" si="106"/>
        <v>2</v>
      </c>
      <c r="I212" t="s">
        <v>83</v>
      </c>
      <c r="J212" t="str">
        <f t="shared" si="107"/>
        <v/>
      </c>
      <c r="K212" t="s">
        <v>84</v>
      </c>
      <c r="L212">
        <f t="shared" si="108"/>
        <v>1</v>
      </c>
      <c r="M212" t="s">
        <v>85</v>
      </c>
      <c r="N212">
        <f t="shared" si="109"/>
        <v>2</v>
      </c>
      <c r="O212" t="s">
        <v>86</v>
      </c>
      <c r="P212">
        <f t="shared" si="110"/>
        <v>4</v>
      </c>
      <c r="Q212" t="s">
        <v>87</v>
      </c>
      <c r="R212">
        <f t="shared" si="111"/>
        <v>4</v>
      </c>
      <c r="S212" t="s">
        <v>88</v>
      </c>
      <c r="T212">
        <f t="shared" si="112"/>
        <v>3</v>
      </c>
      <c r="U212" t="s">
        <v>185</v>
      </c>
      <c r="V212">
        <f t="shared" si="113"/>
        <v>4</v>
      </c>
      <c r="W212" t="s">
        <v>90</v>
      </c>
      <c r="X212">
        <f t="shared" si="114"/>
        <v>7</v>
      </c>
      <c r="Y212" t="s">
        <v>90</v>
      </c>
      <c r="Z212">
        <f t="shared" si="115"/>
        <v>7</v>
      </c>
      <c r="AA212" t="s">
        <v>91</v>
      </c>
      <c r="AB212">
        <f t="shared" si="116"/>
        <v>3</v>
      </c>
      <c r="AC212" t="s">
        <v>115</v>
      </c>
      <c r="AD212">
        <f t="shared" si="117"/>
        <v>4</v>
      </c>
      <c r="AE212">
        <v>5</v>
      </c>
      <c r="AF212">
        <v>6</v>
      </c>
      <c r="AG212">
        <v>1925</v>
      </c>
      <c r="AH212">
        <v>1950</v>
      </c>
      <c r="AI212" t="s">
        <v>93</v>
      </c>
      <c r="AJ212">
        <f t="shared" si="118"/>
        <v>5</v>
      </c>
      <c r="AK212" t="s">
        <v>94</v>
      </c>
      <c r="AL212">
        <f t="shared" si="119"/>
        <v>8</v>
      </c>
      <c r="AM212" t="s">
        <v>203</v>
      </c>
      <c r="AN212">
        <f t="shared" si="120"/>
        <v>7</v>
      </c>
      <c r="AO212" t="s">
        <v>203</v>
      </c>
      <c r="AP212" t="s">
        <v>117</v>
      </c>
      <c r="AQ212">
        <f t="shared" si="121"/>
        <v>2</v>
      </c>
      <c r="AR212">
        <v>0</v>
      </c>
      <c r="AS212" t="s">
        <v>98</v>
      </c>
      <c r="AT212">
        <f t="shared" si="122"/>
        <v>3</v>
      </c>
      <c r="AU212" t="s">
        <v>98</v>
      </c>
      <c r="AV212">
        <f t="shared" si="123"/>
        <v>3</v>
      </c>
      <c r="AW212" t="s">
        <v>118</v>
      </c>
      <c r="AX212">
        <f t="shared" si="124"/>
        <v>2</v>
      </c>
      <c r="AY212" t="s">
        <v>98</v>
      </c>
      <c r="AZ212">
        <f t="shared" si="125"/>
        <v>4</v>
      </c>
      <c r="BA212" t="s">
        <v>98</v>
      </c>
      <c r="BB212">
        <f t="shared" si="126"/>
        <v>4</v>
      </c>
      <c r="BC212" t="s">
        <v>100</v>
      </c>
      <c r="BD212" t="s">
        <v>153</v>
      </c>
      <c r="BE212">
        <f t="shared" si="127"/>
        <v>2</v>
      </c>
      <c r="BF212">
        <v>468</v>
      </c>
      <c r="BG212" t="s">
        <v>102</v>
      </c>
      <c r="BH212">
        <v>0</v>
      </c>
      <c r="BI212">
        <v>396</v>
      </c>
      <c r="BJ212">
        <v>864</v>
      </c>
      <c r="BK212" t="s">
        <v>103</v>
      </c>
      <c r="BL212">
        <f t="shared" si="128"/>
        <v>6</v>
      </c>
      <c r="BM212" t="s">
        <v>98</v>
      </c>
      <c r="BN212" t="s">
        <v>177</v>
      </c>
      <c r="BO212" t="s">
        <v>164</v>
      </c>
      <c r="BP212">
        <f t="shared" si="129"/>
        <v>3</v>
      </c>
      <c r="BQ212">
        <v>864</v>
      </c>
      <c r="BR212">
        <v>0</v>
      </c>
      <c r="BS212">
        <v>0</v>
      </c>
      <c r="BT212">
        <v>864</v>
      </c>
      <c r="BU212">
        <v>1</v>
      </c>
      <c r="BV212">
        <v>0</v>
      </c>
      <c r="BW212">
        <v>1</v>
      </c>
      <c r="BX212">
        <v>0</v>
      </c>
      <c r="BY212">
        <v>2</v>
      </c>
      <c r="BZ212">
        <v>1</v>
      </c>
      <c r="CA212" t="s">
        <v>98</v>
      </c>
      <c r="CB212">
        <f t="shared" si="130"/>
        <v>4</v>
      </c>
      <c r="CC212">
        <v>5</v>
      </c>
      <c r="CD212" t="s">
        <v>107</v>
      </c>
      <c r="CE212">
        <v>0</v>
      </c>
      <c r="CF212" t="s">
        <v>83</v>
      </c>
      <c r="CG212" t="s">
        <v>83</v>
      </c>
      <c r="CH212">
        <f t="shared" si="131"/>
        <v>3</v>
      </c>
      <c r="CI212" t="s">
        <v>83</v>
      </c>
      <c r="CJ212" t="s">
        <v>83</v>
      </c>
      <c r="CK212">
        <f t="shared" si="132"/>
        <v>1</v>
      </c>
      <c r="CL212">
        <v>0</v>
      </c>
      <c r="CM212">
        <v>0</v>
      </c>
      <c r="CN212" t="s">
        <v>83</v>
      </c>
      <c r="CO212">
        <f t="shared" si="133"/>
        <v>1</v>
      </c>
      <c r="CP212" t="s">
        <v>83</v>
      </c>
      <c r="CQ212">
        <f t="shared" si="134"/>
        <v>1</v>
      </c>
      <c r="CR212" t="s">
        <v>105</v>
      </c>
      <c r="CS212">
        <f t="shared" si="135"/>
        <v>3</v>
      </c>
      <c r="CT212">
        <v>0</v>
      </c>
      <c r="CU212">
        <v>0</v>
      </c>
      <c r="CV212">
        <v>96</v>
      </c>
      <c r="CW212">
        <v>0</v>
      </c>
      <c r="CX212">
        <v>0</v>
      </c>
      <c r="CY212">
        <v>0</v>
      </c>
      <c r="CZ212" t="s">
        <v>83</v>
      </c>
      <c r="DA212" t="s">
        <v>83</v>
      </c>
      <c r="DB212">
        <f t="shared" si="136"/>
        <v>5</v>
      </c>
      <c r="DC212" t="s">
        <v>83</v>
      </c>
      <c r="DD212">
        <v>0</v>
      </c>
      <c r="DE212">
        <v>4</v>
      </c>
      <c r="DF212">
        <v>2008</v>
      </c>
      <c r="DG212">
        <f t="shared" si="139"/>
        <v>15</v>
      </c>
      <c r="DH212" t="s">
        <v>110</v>
      </c>
      <c r="DI212">
        <f t="shared" si="137"/>
        <v>4</v>
      </c>
      <c r="DJ212" t="s">
        <v>111</v>
      </c>
      <c r="DK212">
        <f t="shared" si="138"/>
        <v>5</v>
      </c>
      <c r="DL212">
        <v>98000</v>
      </c>
    </row>
    <row r="213" spans="1:116" x14ac:dyDescent="0.35">
      <c r="A213">
        <v>212</v>
      </c>
      <c r="B213">
        <v>20</v>
      </c>
      <c r="C213" t="s">
        <v>81</v>
      </c>
      <c r="D213">
        <f t="shared" si="105"/>
        <v>4</v>
      </c>
      <c r="E213">
        <v>83</v>
      </c>
      <c r="F213">
        <v>10420</v>
      </c>
      <c r="G213" t="s">
        <v>82</v>
      </c>
      <c r="H213">
        <f t="shared" si="106"/>
        <v>2</v>
      </c>
      <c r="I213" t="s">
        <v>83</v>
      </c>
      <c r="J213" t="str">
        <f t="shared" si="107"/>
        <v/>
      </c>
      <c r="K213" t="s">
        <v>84</v>
      </c>
      <c r="L213">
        <f t="shared" si="108"/>
        <v>1</v>
      </c>
      <c r="M213" t="s">
        <v>85</v>
      </c>
      <c r="N213">
        <f t="shared" si="109"/>
        <v>2</v>
      </c>
      <c r="O213" t="s">
        <v>86</v>
      </c>
      <c r="P213">
        <f t="shared" si="110"/>
        <v>4</v>
      </c>
      <c r="Q213" t="s">
        <v>122</v>
      </c>
      <c r="R213">
        <f t="shared" si="111"/>
        <v>2</v>
      </c>
      <c r="S213" t="s">
        <v>88</v>
      </c>
      <c r="T213">
        <f t="shared" si="112"/>
        <v>3</v>
      </c>
      <c r="U213" t="s">
        <v>185</v>
      </c>
      <c r="V213">
        <f t="shared" si="113"/>
        <v>4</v>
      </c>
      <c r="W213" t="s">
        <v>90</v>
      </c>
      <c r="X213">
        <f t="shared" si="114"/>
        <v>7</v>
      </c>
      <c r="Y213" t="s">
        <v>90</v>
      </c>
      <c r="Z213">
        <f t="shared" si="115"/>
        <v>7</v>
      </c>
      <c r="AA213" t="s">
        <v>91</v>
      </c>
      <c r="AB213">
        <f t="shared" si="116"/>
        <v>3</v>
      </c>
      <c r="AC213" t="s">
        <v>115</v>
      </c>
      <c r="AD213">
        <f t="shared" si="117"/>
        <v>4</v>
      </c>
      <c r="AE213">
        <v>6</v>
      </c>
      <c r="AF213">
        <v>5</v>
      </c>
      <c r="AG213">
        <v>2009</v>
      </c>
      <c r="AH213">
        <v>2009</v>
      </c>
      <c r="AI213" t="s">
        <v>93</v>
      </c>
      <c r="AJ213">
        <f t="shared" si="118"/>
        <v>5</v>
      </c>
      <c r="AK213" t="s">
        <v>94</v>
      </c>
      <c r="AL213">
        <f t="shared" si="119"/>
        <v>8</v>
      </c>
      <c r="AM213" t="s">
        <v>95</v>
      </c>
      <c r="AN213">
        <f t="shared" si="120"/>
        <v>14</v>
      </c>
      <c r="AO213" t="s">
        <v>95</v>
      </c>
      <c r="AP213" t="s">
        <v>117</v>
      </c>
      <c r="AQ213">
        <f t="shared" si="121"/>
        <v>2</v>
      </c>
      <c r="AR213">
        <v>0</v>
      </c>
      <c r="AS213" t="s">
        <v>98</v>
      </c>
      <c r="AT213">
        <f t="shared" si="122"/>
        <v>3</v>
      </c>
      <c r="AU213" t="s">
        <v>98</v>
      </c>
      <c r="AV213">
        <f t="shared" si="123"/>
        <v>3</v>
      </c>
      <c r="AW213" t="s">
        <v>99</v>
      </c>
      <c r="AX213">
        <f t="shared" si="124"/>
        <v>6</v>
      </c>
      <c r="AY213" t="s">
        <v>97</v>
      </c>
      <c r="AZ213">
        <f t="shared" si="125"/>
        <v>5</v>
      </c>
      <c r="BA213" t="s">
        <v>98</v>
      </c>
      <c r="BB213">
        <f t="shared" si="126"/>
        <v>4</v>
      </c>
      <c r="BC213" t="s">
        <v>121</v>
      </c>
      <c r="BD213" t="s">
        <v>101</v>
      </c>
      <c r="BE213">
        <f t="shared" si="127"/>
        <v>7</v>
      </c>
      <c r="BF213">
        <v>36</v>
      </c>
      <c r="BG213" t="s">
        <v>102</v>
      </c>
      <c r="BH213">
        <v>0</v>
      </c>
      <c r="BI213">
        <v>1176</v>
      </c>
      <c r="BJ213">
        <v>1212</v>
      </c>
      <c r="BK213" t="s">
        <v>103</v>
      </c>
      <c r="BL213">
        <f t="shared" si="128"/>
        <v>6</v>
      </c>
      <c r="BM213" t="s">
        <v>104</v>
      </c>
      <c r="BN213" t="s">
        <v>105</v>
      </c>
      <c r="BO213" t="s">
        <v>106</v>
      </c>
      <c r="BP213">
        <f t="shared" si="129"/>
        <v>6</v>
      </c>
      <c r="BQ213">
        <v>1212</v>
      </c>
      <c r="BR213">
        <v>0</v>
      </c>
      <c r="BS213">
        <v>0</v>
      </c>
      <c r="BT213">
        <v>1212</v>
      </c>
      <c r="BU213">
        <v>0</v>
      </c>
      <c r="BV213">
        <v>0</v>
      </c>
      <c r="BW213">
        <v>2</v>
      </c>
      <c r="BX213">
        <v>0</v>
      </c>
      <c r="BY213">
        <v>3</v>
      </c>
      <c r="BZ213">
        <v>1</v>
      </c>
      <c r="CA213" t="s">
        <v>97</v>
      </c>
      <c r="CB213">
        <f t="shared" si="130"/>
        <v>5</v>
      </c>
      <c r="CC213">
        <v>6</v>
      </c>
      <c r="CD213" t="s">
        <v>107</v>
      </c>
      <c r="CE213">
        <v>0</v>
      </c>
      <c r="CF213" t="s">
        <v>83</v>
      </c>
      <c r="CG213" t="s">
        <v>108</v>
      </c>
      <c r="CH213">
        <f t="shared" si="131"/>
        <v>6</v>
      </c>
      <c r="CI213">
        <v>2009</v>
      </c>
      <c r="CJ213" t="s">
        <v>109</v>
      </c>
      <c r="CK213">
        <f t="shared" si="132"/>
        <v>3</v>
      </c>
      <c r="CL213">
        <v>2</v>
      </c>
      <c r="CM213">
        <v>460</v>
      </c>
      <c r="CN213" t="s">
        <v>98</v>
      </c>
      <c r="CO213">
        <f t="shared" si="133"/>
        <v>4</v>
      </c>
      <c r="CP213" t="s">
        <v>98</v>
      </c>
      <c r="CQ213">
        <f t="shared" si="134"/>
        <v>4</v>
      </c>
      <c r="CR213" t="s">
        <v>105</v>
      </c>
      <c r="CS213">
        <f t="shared" si="135"/>
        <v>3</v>
      </c>
      <c r="CT213">
        <v>100</v>
      </c>
      <c r="CU213">
        <v>22</v>
      </c>
      <c r="CV213">
        <v>0</v>
      </c>
      <c r="CW213">
        <v>0</v>
      </c>
      <c r="CX213">
        <v>0</v>
      </c>
      <c r="CY213">
        <v>0</v>
      </c>
      <c r="CZ213" t="s">
        <v>83</v>
      </c>
      <c r="DA213" t="s">
        <v>83</v>
      </c>
      <c r="DB213">
        <f t="shared" si="136"/>
        <v>5</v>
      </c>
      <c r="DC213" t="s">
        <v>83</v>
      </c>
      <c r="DD213">
        <v>0</v>
      </c>
      <c r="DE213">
        <v>3</v>
      </c>
      <c r="DF213">
        <v>2010</v>
      </c>
      <c r="DG213">
        <f t="shared" si="139"/>
        <v>13</v>
      </c>
      <c r="DH213" t="s">
        <v>110</v>
      </c>
      <c r="DI213">
        <f t="shared" si="137"/>
        <v>4</v>
      </c>
      <c r="DJ213" t="s">
        <v>111</v>
      </c>
      <c r="DK213">
        <f t="shared" si="138"/>
        <v>5</v>
      </c>
      <c r="DL213">
        <v>186000</v>
      </c>
    </row>
    <row r="214" spans="1:116" x14ac:dyDescent="0.35">
      <c r="A214">
        <v>213</v>
      </c>
      <c r="B214">
        <v>60</v>
      </c>
      <c r="C214" t="s">
        <v>192</v>
      </c>
      <c r="D214">
        <f t="shared" si="105"/>
        <v>5</v>
      </c>
      <c r="E214">
        <v>72</v>
      </c>
      <c r="F214">
        <v>8640</v>
      </c>
      <c r="G214" t="s">
        <v>82</v>
      </c>
      <c r="H214">
        <f t="shared" si="106"/>
        <v>2</v>
      </c>
      <c r="I214" t="s">
        <v>83</v>
      </c>
      <c r="J214" t="str">
        <f t="shared" si="107"/>
        <v/>
      </c>
      <c r="K214" t="s">
        <v>84</v>
      </c>
      <c r="L214">
        <f t="shared" si="108"/>
        <v>1</v>
      </c>
      <c r="M214" t="s">
        <v>85</v>
      </c>
      <c r="N214">
        <f t="shared" si="109"/>
        <v>2</v>
      </c>
      <c r="O214" t="s">
        <v>86</v>
      </c>
      <c r="P214">
        <f t="shared" si="110"/>
        <v>4</v>
      </c>
      <c r="Q214" t="s">
        <v>87</v>
      </c>
      <c r="R214">
        <f t="shared" si="111"/>
        <v>4</v>
      </c>
      <c r="S214" t="s">
        <v>88</v>
      </c>
      <c r="T214">
        <f t="shared" si="112"/>
        <v>3</v>
      </c>
      <c r="U214" t="s">
        <v>136</v>
      </c>
      <c r="V214">
        <f t="shared" si="113"/>
        <v>18</v>
      </c>
      <c r="W214" t="s">
        <v>90</v>
      </c>
      <c r="X214">
        <f t="shared" si="114"/>
        <v>7</v>
      </c>
      <c r="Y214" t="s">
        <v>90</v>
      </c>
      <c r="Z214">
        <f t="shared" si="115"/>
        <v>7</v>
      </c>
      <c r="AA214" t="s">
        <v>91</v>
      </c>
      <c r="AB214">
        <f t="shared" si="116"/>
        <v>3</v>
      </c>
      <c r="AC214" t="s">
        <v>92</v>
      </c>
      <c r="AD214">
        <f t="shared" si="117"/>
        <v>8</v>
      </c>
      <c r="AE214">
        <v>7</v>
      </c>
      <c r="AF214">
        <v>5</v>
      </c>
      <c r="AG214">
        <v>2009</v>
      </c>
      <c r="AH214">
        <v>2009</v>
      </c>
      <c r="AI214" t="s">
        <v>93</v>
      </c>
      <c r="AJ214">
        <f t="shared" si="118"/>
        <v>5</v>
      </c>
      <c r="AK214" t="s">
        <v>94</v>
      </c>
      <c r="AL214">
        <f t="shared" si="119"/>
        <v>8</v>
      </c>
      <c r="AM214" t="s">
        <v>95</v>
      </c>
      <c r="AN214">
        <f t="shared" si="120"/>
        <v>14</v>
      </c>
      <c r="AO214" t="s">
        <v>95</v>
      </c>
      <c r="AP214" t="s">
        <v>117</v>
      </c>
      <c r="AQ214">
        <f t="shared" si="121"/>
        <v>2</v>
      </c>
      <c r="AR214">
        <v>0</v>
      </c>
      <c r="AS214" t="s">
        <v>98</v>
      </c>
      <c r="AT214">
        <f t="shared" si="122"/>
        <v>3</v>
      </c>
      <c r="AU214" t="s">
        <v>98</v>
      </c>
      <c r="AV214">
        <f t="shared" si="123"/>
        <v>3</v>
      </c>
      <c r="AW214" t="s">
        <v>99</v>
      </c>
      <c r="AX214">
        <f t="shared" si="124"/>
        <v>6</v>
      </c>
      <c r="AY214" t="s">
        <v>97</v>
      </c>
      <c r="AZ214">
        <f t="shared" si="125"/>
        <v>5</v>
      </c>
      <c r="BA214" t="s">
        <v>98</v>
      </c>
      <c r="BB214">
        <f t="shared" si="126"/>
        <v>4</v>
      </c>
      <c r="BC214" t="s">
        <v>100</v>
      </c>
      <c r="BD214" t="s">
        <v>101</v>
      </c>
      <c r="BE214">
        <f t="shared" si="127"/>
        <v>7</v>
      </c>
      <c r="BF214">
        <v>822</v>
      </c>
      <c r="BG214" t="s">
        <v>102</v>
      </c>
      <c r="BH214">
        <v>0</v>
      </c>
      <c r="BI214">
        <v>78</v>
      </c>
      <c r="BJ214">
        <v>900</v>
      </c>
      <c r="BK214" t="s">
        <v>103</v>
      </c>
      <c r="BL214">
        <f t="shared" si="128"/>
        <v>6</v>
      </c>
      <c r="BM214" t="s">
        <v>104</v>
      </c>
      <c r="BN214" t="s">
        <v>105</v>
      </c>
      <c r="BO214" t="s">
        <v>106</v>
      </c>
      <c r="BP214">
        <f t="shared" si="129"/>
        <v>6</v>
      </c>
      <c r="BQ214">
        <v>932</v>
      </c>
      <c r="BR214">
        <v>920</v>
      </c>
      <c r="BS214">
        <v>0</v>
      </c>
      <c r="BT214">
        <v>1852</v>
      </c>
      <c r="BU214">
        <v>1</v>
      </c>
      <c r="BV214">
        <v>0</v>
      </c>
      <c r="BW214">
        <v>2</v>
      </c>
      <c r="BX214">
        <v>1</v>
      </c>
      <c r="BY214">
        <v>3</v>
      </c>
      <c r="BZ214">
        <v>1</v>
      </c>
      <c r="CA214" t="s">
        <v>97</v>
      </c>
      <c r="CB214">
        <f t="shared" si="130"/>
        <v>5</v>
      </c>
      <c r="CC214">
        <v>7</v>
      </c>
      <c r="CD214" t="s">
        <v>107</v>
      </c>
      <c r="CE214">
        <v>1</v>
      </c>
      <c r="CF214" t="s">
        <v>98</v>
      </c>
      <c r="CG214" t="s">
        <v>108</v>
      </c>
      <c r="CH214">
        <f t="shared" si="131"/>
        <v>6</v>
      </c>
      <c r="CI214">
        <v>2009</v>
      </c>
      <c r="CJ214" t="s">
        <v>109</v>
      </c>
      <c r="CK214">
        <f t="shared" si="132"/>
        <v>3</v>
      </c>
      <c r="CL214">
        <v>2</v>
      </c>
      <c r="CM214">
        <v>644</v>
      </c>
      <c r="CN214" t="s">
        <v>98</v>
      </c>
      <c r="CO214">
        <f t="shared" si="133"/>
        <v>4</v>
      </c>
      <c r="CP214" t="s">
        <v>98</v>
      </c>
      <c r="CQ214">
        <f t="shared" si="134"/>
        <v>4</v>
      </c>
      <c r="CR214" t="s">
        <v>105</v>
      </c>
      <c r="CS214">
        <f t="shared" si="135"/>
        <v>3</v>
      </c>
      <c r="CT214">
        <v>168</v>
      </c>
      <c r="CU214">
        <v>108</v>
      </c>
      <c r="CV214">
        <v>0</v>
      </c>
      <c r="CW214">
        <v>0</v>
      </c>
      <c r="CX214">
        <v>0</v>
      </c>
      <c r="CY214">
        <v>0</v>
      </c>
      <c r="CZ214" t="s">
        <v>83</v>
      </c>
      <c r="DA214" t="s">
        <v>83</v>
      </c>
      <c r="DB214">
        <f t="shared" si="136"/>
        <v>5</v>
      </c>
      <c r="DC214" t="s">
        <v>83</v>
      </c>
      <c r="DD214">
        <v>0</v>
      </c>
      <c r="DE214">
        <v>7</v>
      </c>
      <c r="DF214">
        <v>2009</v>
      </c>
      <c r="DG214">
        <f t="shared" si="139"/>
        <v>14</v>
      </c>
      <c r="DH214" t="s">
        <v>158</v>
      </c>
      <c r="DI214">
        <f t="shared" si="137"/>
        <v>8</v>
      </c>
      <c r="DJ214" t="s">
        <v>159</v>
      </c>
      <c r="DK214">
        <f t="shared" si="138"/>
        <v>6</v>
      </c>
      <c r="DL214">
        <v>252678</v>
      </c>
    </row>
    <row r="215" spans="1:116" x14ac:dyDescent="0.35">
      <c r="A215">
        <v>214</v>
      </c>
      <c r="B215">
        <v>20</v>
      </c>
      <c r="C215" t="s">
        <v>81</v>
      </c>
      <c r="D215">
        <f t="shared" si="105"/>
        <v>4</v>
      </c>
      <c r="E215">
        <v>43</v>
      </c>
      <c r="F215">
        <v>13568</v>
      </c>
      <c r="G215" t="s">
        <v>82</v>
      </c>
      <c r="H215">
        <f t="shared" si="106"/>
        <v>2</v>
      </c>
      <c r="I215" t="s">
        <v>83</v>
      </c>
      <c r="J215" t="str">
        <f t="shared" si="107"/>
        <v/>
      </c>
      <c r="K215" t="s">
        <v>160</v>
      </c>
      <c r="L215">
        <f t="shared" si="108"/>
        <v>4</v>
      </c>
      <c r="M215" t="s">
        <v>85</v>
      </c>
      <c r="N215">
        <f t="shared" si="109"/>
        <v>2</v>
      </c>
      <c r="O215" t="s">
        <v>86</v>
      </c>
      <c r="P215">
        <f t="shared" si="110"/>
        <v>4</v>
      </c>
      <c r="Q215" t="s">
        <v>166</v>
      </c>
      <c r="R215">
        <f t="shared" si="111"/>
        <v>1</v>
      </c>
      <c r="S215" t="s">
        <v>88</v>
      </c>
      <c r="T215">
        <f t="shared" si="112"/>
        <v>3</v>
      </c>
      <c r="U215" t="s">
        <v>89</v>
      </c>
      <c r="V215">
        <f t="shared" si="113"/>
        <v>16</v>
      </c>
      <c r="W215" t="s">
        <v>90</v>
      </c>
      <c r="X215">
        <f t="shared" si="114"/>
        <v>7</v>
      </c>
      <c r="Y215" t="s">
        <v>90</v>
      </c>
      <c r="Z215">
        <f t="shared" si="115"/>
        <v>7</v>
      </c>
      <c r="AA215" t="s">
        <v>91</v>
      </c>
      <c r="AB215">
        <f t="shared" si="116"/>
        <v>3</v>
      </c>
      <c r="AC215" t="s">
        <v>115</v>
      </c>
      <c r="AD215">
        <f t="shared" si="117"/>
        <v>4</v>
      </c>
      <c r="AE215">
        <v>5</v>
      </c>
      <c r="AF215">
        <v>5</v>
      </c>
      <c r="AG215">
        <v>1995</v>
      </c>
      <c r="AH215">
        <v>1995</v>
      </c>
      <c r="AI215" t="s">
        <v>93</v>
      </c>
      <c r="AJ215">
        <f t="shared" si="118"/>
        <v>5</v>
      </c>
      <c r="AK215" t="s">
        <v>94</v>
      </c>
      <c r="AL215">
        <f t="shared" si="119"/>
        <v>8</v>
      </c>
      <c r="AM215" t="s">
        <v>95</v>
      </c>
      <c r="AN215">
        <f t="shared" si="120"/>
        <v>14</v>
      </c>
      <c r="AO215" t="s">
        <v>95</v>
      </c>
      <c r="AP215" t="s">
        <v>117</v>
      </c>
      <c r="AQ215">
        <f t="shared" si="121"/>
        <v>2</v>
      </c>
      <c r="AR215">
        <v>0</v>
      </c>
      <c r="AS215" t="s">
        <v>98</v>
      </c>
      <c r="AT215">
        <f t="shared" si="122"/>
        <v>3</v>
      </c>
      <c r="AU215" t="s">
        <v>98</v>
      </c>
      <c r="AV215">
        <f t="shared" si="123"/>
        <v>3</v>
      </c>
      <c r="AW215" t="s">
        <v>99</v>
      </c>
      <c r="AX215">
        <f t="shared" si="124"/>
        <v>6</v>
      </c>
      <c r="AY215" t="s">
        <v>97</v>
      </c>
      <c r="AZ215">
        <f t="shared" si="125"/>
        <v>5</v>
      </c>
      <c r="BA215" t="s">
        <v>98</v>
      </c>
      <c r="BB215">
        <f t="shared" si="126"/>
        <v>4</v>
      </c>
      <c r="BC215" t="s">
        <v>100</v>
      </c>
      <c r="BD215" t="s">
        <v>119</v>
      </c>
      <c r="BE215">
        <f t="shared" si="127"/>
        <v>4</v>
      </c>
      <c r="BF215">
        <v>716</v>
      </c>
      <c r="BG215" t="s">
        <v>102</v>
      </c>
      <c r="BH215">
        <v>0</v>
      </c>
      <c r="BI215">
        <v>274</v>
      </c>
      <c r="BJ215">
        <v>990</v>
      </c>
      <c r="BK215" t="s">
        <v>103</v>
      </c>
      <c r="BL215">
        <f t="shared" si="128"/>
        <v>6</v>
      </c>
      <c r="BM215" t="s">
        <v>104</v>
      </c>
      <c r="BN215" t="s">
        <v>105</v>
      </c>
      <c r="BO215" t="s">
        <v>106</v>
      </c>
      <c r="BP215">
        <f t="shared" si="129"/>
        <v>6</v>
      </c>
      <c r="BQ215">
        <v>990</v>
      </c>
      <c r="BR215">
        <v>0</v>
      </c>
      <c r="BS215">
        <v>0</v>
      </c>
      <c r="BT215">
        <v>990</v>
      </c>
      <c r="BU215">
        <v>0</v>
      </c>
      <c r="BV215">
        <v>1</v>
      </c>
      <c r="BW215">
        <v>1</v>
      </c>
      <c r="BX215">
        <v>0</v>
      </c>
      <c r="BY215">
        <v>3</v>
      </c>
      <c r="BZ215">
        <v>1</v>
      </c>
      <c r="CA215" t="s">
        <v>98</v>
      </c>
      <c r="CB215">
        <f t="shared" si="130"/>
        <v>4</v>
      </c>
      <c r="CC215">
        <v>5</v>
      </c>
      <c r="CD215" t="s">
        <v>107</v>
      </c>
      <c r="CE215">
        <v>0</v>
      </c>
      <c r="CF215" t="s">
        <v>83</v>
      </c>
      <c r="CG215" t="s">
        <v>108</v>
      </c>
      <c r="CH215">
        <f t="shared" si="131"/>
        <v>6</v>
      </c>
      <c r="CI215">
        <v>1996</v>
      </c>
      <c r="CJ215" t="s">
        <v>102</v>
      </c>
      <c r="CK215">
        <f t="shared" si="132"/>
        <v>2</v>
      </c>
      <c r="CL215">
        <v>2</v>
      </c>
      <c r="CM215">
        <v>576</v>
      </c>
      <c r="CN215" t="s">
        <v>98</v>
      </c>
      <c r="CO215">
        <f t="shared" si="133"/>
        <v>4</v>
      </c>
      <c r="CP215" t="s">
        <v>98</v>
      </c>
      <c r="CQ215">
        <f t="shared" si="134"/>
        <v>4</v>
      </c>
      <c r="CR215" t="s">
        <v>105</v>
      </c>
      <c r="CS215">
        <f t="shared" si="135"/>
        <v>3</v>
      </c>
      <c r="CT215">
        <v>224</v>
      </c>
      <c r="CU215">
        <v>0</v>
      </c>
      <c r="CV215">
        <v>0</v>
      </c>
      <c r="CW215">
        <v>0</v>
      </c>
      <c r="CX215">
        <v>0</v>
      </c>
      <c r="CY215">
        <v>0</v>
      </c>
      <c r="CZ215" t="s">
        <v>83</v>
      </c>
      <c r="DA215" t="s">
        <v>83</v>
      </c>
      <c r="DB215">
        <f t="shared" si="136"/>
        <v>5</v>
      </c>
      <c r="DC215" t="s">
        <v>83</v>
      </c>
      <c r="DD215">
        <v>0</v>
      </c>
      <c r="DE215">
        <v>7</v>
      </c>
      <c r="DF215">
        <v>2006</v>
      </c>
      <c r="DG215">
        <f t="shared" si="139"/>
        <v>17</v>
      </c>
      <c r="DH215" t="s">
        <v>110</v>
      </c>
      <c r="DI215">
        <f t="shared" si="137"/>
        <v>4</v>
      </c>
      <c r="DJ215" t="s">
        <v>111</v>
      </c>
      <c r="DK215">
        <f t="shared" si="138"/>
        <v>5</v>
      </c>
      <c r="DL215">
        <v>156000</v>
      </c>
    </row>
    <row r="216" spans="1:116" x14ac:dyDescent="0.35">
      <c r="A216">
        <v>215</v>
      </c>
      <c r="B216">
        <v>60</v>
      </c>
      <c r="C216" t="s">
        <v>81</v>
      </c>
      <c r="D216">
        <f t="shared" si="105"/>
        <v>4</v>
      </c>
      <c r="E216" t="s">
        <v>83</v>
      </c>
      <c r="F216">
        <v>10900</v>
      </c>
      <c r="G216" t="s">
        <v>82</v>
      </c>
      <c r="H216">
        <f t="shared" si="106"/>
        <v>2</v>
      </c>
      <c r="I216" t="s">
        <v>83</v>
      </c>
      <c r="J216" t="str">
        <f t="shared" si="107"/>
        <v/>
      </c>
      <c r="K216" t="s">
        <v>120</v>
      </c>
      <c r="L216">
        <f t="shared" si="108"/>
        <v>2</v>
      </c>
      <c r="M216" t="s">
        <v>85</v>
      </c>
      <c r="N216">
        <f t="shared" si="109"/>
        <v>2</v>
      </c>
      <c r="O216" t="s">
        <v>86</v>
      </c>
      <c r="P216">
        <f t="shared" si="110"/>
        <v>4</v>
      </c>
      <c r="Q216" t="s">
        <v>112</v>
      </c>
      <c r="R216">
        <f t="shared" si="111"/>
        <v>3</v>
      </c>
      <c r="S216" t="s">
        <v>88</v>
      </c>
      <c r="T216">
        <f t="shared" si="112"/>
        <v>3</v>
      </c>
      <c r="U216" t="s">
        <v>89</v>
      </c>
      <c r="V216">
        <f t="shared" si="113"/>
        <v>16</v>
      </c>
      <c r="W216" t="s">
        <v>90</v>
      </c>
      <c r="X216">
        <f t="shared" si="114"/>
        <v>7</v>
      </c>
      <c r="Y216" t="s">
        <v>90</v>
      </c>
      <c r="Z216">
        <f t="shared" si="115"/>
        <v>7</v>
      </c>
      <c r="AA216" t="s">
        <v>91</v>
      </c>
      <c r="AB216">
        <f t="shared" si="116"/>
        <v>3</v>
      </c>
      <c r="AC216" t="s">
        <v>92</v>
      </c>
      <c r="AD216">
        <f t="shared" si="117"/>
        <v>8</v>
      </c>
      <c r="AE216">
        <v>6</v>
      </c>
      <c r="AF216">
        <v>7</v>
      </c>
      <c r="AG216">
        <v>1977</v>
      </c>
      <c r="AH216">
        <v>1977</v>
      </c>
      <c r="AI216" t="s">
        <v>93</v>
      </c>
      <c r="AJ216">
        <f t="shared" si="118"/>
        <v>5</v>
      </c>
      <c r="AK216" t="s">
        <v>94</v>
      </c>
      <c r="AL216">
        <f t="shared" si="119"/>
        <v>8</v>
      </c>
      <c r="AM216" t="s">
        <v>140</v>
      </c>
      <c r="AN216">
        <f t="shared" si="120"/>
        <v>9</v>
      </c>
      <c r="AO216" t="s">
        <v>140</v>
      </c>
      <c r="AP216" t="s">
        <v>96</v>
      </c>
      <c r="AQ216">
        <f t="shared" si="121"/>
        <v>4</v>
      </c>
      <c r="AR216">
        <v>153</v>
      </c>
      <c r="AS216" t="s">
        <v>98</v>
      </c>
      <c r="AT216">
        <f t="shared" si="122"/>
        <v>3</v>
      </c>
      <c r="AU216" t="s">
        <v>98</v>
      </c>
      <c r="AV216">
        <f t="shared" si="123"/>
        <v>3</v>
      </c>
      <c r="AW216" t="s">
        <v>118</v>
      </c>
      <c r="AX216">
        <f t="shared" si="124"/>
        <v>2</v>
      </c>
      <c r="AY216" t="s">
        <v>97</v>
      </c>
      <c r="AZ216">
        <f t="shared" si="125"/>
        <v>5</v>
      </c>
      <c r="BA216" t="s">
        <v>98</v>
      </c>
      <c r="BB216">
        <f t="shared" si="126"/>
        <v>4</v>
      </c>
      <c r="BC216" t="s">
        <v>100</v>
      </c>
      <c r="BD216" t="s">
        <v>101</v>
      </c>
      <c r="BE216">
        <f t="shared" si="127"/>
        <v>7</v>
      </c>
      <c r="BF216">
        <v>378</v>
      </c>
      <c r="BG216" t="s">
        <v>102</v>
      </c>
      <c r="BH216">
        <v>0</v>
      </c>
      <c r="BI216">
        <v>311</v>
      </c>
      <c r="BJ216">
        <v>689</v>
      </c>
      <c r="BK216" t="s">
        <v>103</v>
      </c>
      <c r="BL216">
        <f t="shared" si="128"/>
        <v>6</v>
      </c>
      <c r="BM216" t="s">
        <v>104</v>
      </c>
      <c r="BN216" t="s">
        <v>105</v>
      </c>
      <c r="BO216" t="s">
        <v>106</v>
      </c>
      <c r="BP216">
        <f t="shared" si="129"/>
        <v>6</v>
      </c>
      <c r="BQ216">
        <v>689</v>
      </c>
      <c r="BR216">
        <v>703</v>
      </c>
      <c r="BS216">
        <v>0</v>
      </c>
      <c r="BT216">
        <v>1392</v>
      </c>
      <c r="BU216">
        <v>0</v>
      </c>
      <c r="BV216">
        <v>0</v>
      </c>
      <c r="BW216">
        <v>1</v>
      </c>
      <c r="BX216">
        <v>1</v>
      </c>
      <c r="BY216">
        <v>3</v>
      </c>
      <c r="BZ216">
        <v>1</v>
      </c>
      <c r="CA216" t="s">
        <v>98</v>
      </c>
      <c r="CB216">
        <f t="shared" si="130"/>
        <v>4</v>
      </c>
      <c r="CC216">
        <v>6</v>
      </c>
      <c r="CD216" t="s">
        <v>107</v>
      </c>
      <c r="CE216">
        <v>0</v>
      </c>
      <c r="CF216" t="s">
        <v>83</v>
      </c>
      <c r="CG216" t="s">
        <v>108</v>
      </c>
      <c r="CH216">
        <f t="shared" si="131"/>
        <v>6</v>
      </c>
      <c r="CI216">
        <v>1977</v>
      </c>
      <c r="CJ216" t="s">
        <v>157</v>
      </c>
      <c r="CK216">
        <f t="shared" si="132"/>
        <v>4</v>
      </c>
      <c r="CL216">
        <v>1</v>
      </c>
      <c r="CM216">
        <v>299</v>
      </c>
      <c r="CN216" t="s">
        <v>98</v>
      </c>
      <c r="CO216">
        <f t="shared" si="133"/>
        <v>4</v>
      </c>
      <c r="CP216" t="s">
        <v>98</v>
      </c>
      <c r="CQ216">
        <f t="shared" si="134"/>
        <v>4</v>
      </c>
      <c r="CR216" t="s">
        <v>105</v>
      </c>
      <c r="CS216">
        <f t="shared" si="135"/>
        <v>3</v>
      </c>
      <c r="CT216">
        <v>0</v>
      </c>
      <c r="CU216">
        <v>36</v>
      </c>
      <c r="CV216">
        <v>0</v>
      </c>
      <c r="CW216">
        <v>0</v>
      </c>
      <c r="CX216">
        <v>0</v>
      </c>
      <c r="CY216">
        <v>0</v>
      </c>
      <c r="CZ216" t="s">
        <v>83</v>
      </c>
      <c r="DA216" t="s">
        <v>134</v>
      </c>
      <c r="DB216">
        <f t="shared" si="136"/>
        <v>3</v>
      </c>
      <c r="DC216" t="s">
        <v>135</v>
      </c>
      <c r="DD216">
        <v>450</v>
      </c>
      <c r="DE216">
        <v>3</v>
      </c>
      <c r="DF216">
        <v>2010</v>
      </c>
      <c r="DG216">
        <f t="shared" si="139"/>
        <v>13</v>
      </c>
      <c r="DH216" t="s">
        <v>110</v>
      </c>
      <c r="DI216">
        <f t="shared" si="137"/>
        <v>4</v>
      </c>
      <c r="DJ216" t="s">
        <v>111</v>
      </c>
      <c r="DK216">
        <f t="shared" si="138"/>
        <v>5</v>
      </c>
      <c r="DL216">
        <v>161750</v>
      </c>
    </row>
    <row r="217" spans="1:116" x14ac:dyDescent="0.35">
      <c r="A217">
        <v>216</v>
      </c>
      <c r="B217">
        <v>20</v>
      </c>
      <c r="C217" t="s">
        <v>81</v>
      </c>
      <c r="D217">
        <f t="shared" si="105"/>
        <v>4</v>
      </c>
      <c r="E217">
        <v>72</v>
      </c>
      <c r="F217">
        <v>10011</v>
      </c>
      <c r="G217" t="s">
        <v>82</v>
      </c>
      <c r="H217">
        <f t="shared" si="106"/>
        <v>2</v>
      </c>
      <c r="I217" t="s">
        <v>83</v>
      </c>
      <c r="J217" t="str">
        <f t="shared" si="107"/>
        <v/>
      </c>
      <c r="K217" t="s">
        <v>120</v>
      </c>
      <c r="L217">
        <f t="shared" si="108"/>
        <v>2</v>
      </c>
      <c r="M217" t="s">
        <v>85</v>
      </c>
      <c r="N217">
        <f t="shared" si="109"/>
        <v>2</v>
      </c>
      <c r="O217" t="s">
        <v>86</v>
      </c>
      <c r="P217">
        <f t="shared" si="110"/>
        <v>4</v>
      </c>
      <c r="Q217" t="s">
        <v>87</v>
      </c>
      <c r="R217">
        <f t="shared" si="111"/>
        <v>4</v>
      </c>
      <c r="S217" t="s">
        <v>88</v>
      </c>
      <c r="T217">
        <f t="shared" si="112"/>
        <v>3</v>
      </c>
      <c r="U217" t="s">
        <v>162</v>
      </c>
      <c r="V217">
        <f t="shared" si="113"/>
        <v>7</v>
      </c>
      <c r="W217" t="s">
        <v>90</v>
      </c>
      <c r="X217">
        <f t="shared" si="114"/>
        <v>7</v>
      </c>
      <c r="Y217" t="s">
        <v>90</v>
      </c>
      <c r="Z217">
        <f t="shared" si="115"/>
        <v>7</v>
      </c>
      <c r="AA217" t="s">
        <v>91</v>
      </c>
      <c r="AB217">
        <f t="shared" si="116"/>
        <v>3</v>
      </c>
      <c r="AC217" t="s">
        <v>115</v>
      </c>
      <c r="AD217">
        <f t="shared" si="117"/>
        <v>4</v>
      </c>
      <c r="AE217">
        <v>5</v>
      </c>
      <c r="AF217">
        <v>6</v>
      </c>
      <c r="AG217">
        <v>1957</v>
      </c>
      <c r="AH217">
        <v>1996</v>
      </c>
      <c r="AI217" t="s">
        <v>93</v>
      </c>
      <c r="AJ217">
        <f t="shared" si="118"/>
        <v>5</v>
      </c>
      <c r="AK217" t="s">
        <v>94</v>
      </c>
      <c r="AL217">
        <f t="shared" si="119"/>
        <v>8</v>
      </c>
      <c r="AM217" t="s">
        <v>140</v>
      </c>
      <c r="AN217">
        <f t="shared" si="120"/>
        <v>9</v>
      </c>
      <c r="AO217" t="s">
        <v>140</v>
      </c>
      <c r="AP217" t="s">
        <v>96</v>
      </c>
      <c r="AQ217">
        <f t="shared" si="121"/>
        <v>4</v>
      </c>
      <c r="AR217">
        <v>64</v>
      </c>
      <c r="AS217" t="s">
        <v>98</v>
      </c>
      <c r="AT217">
        <f t="shared" si="122"/>
        <v>3</v>
      </c>
      <c r="AU217" t="s">
        <v>98</v>
      </c>
      <c r="AV217">
        <f t="shared" si="123"/>
        <v>3</v>
      </c>
      <c r="AW217" t="s">
        <v>118</v>
      </c>
      <c r="AX217">
        <f t="shared" si="124"/>
        <v>2</v>
      </c>
      <c r="AY217" t="s">
        <v>98</v>
      </c>
      <c r="AZ217">
        <f t="shared" si="125"/>
        <v>4</v>
      </c>
      <c r="BA217" t="s">
        <v>98</v>
      </c>
      <c r="BB217">
        <f t="shared" si="126"/>
        <v>4</v>
      </c>
      <c r="BC217" t="s">
        <v>100</v>
      </c>
      <c r="BD217" t="s">
        <v>141</v>
      </c>
      <c r="BE217">
        <f t="shared" si="127"/>
        <v>3</v>
      </c>
      <c r="BF217">
        <v>360</v>
      </c>
      <c r="BG217" t="s">
        <v>102</v>
      </c>
      <c r="BH217">
        <v>0</v>
      </c>
      <c r="BI217">
        <v>710</v>
      </c>
      <c r="BJ217">
        <v>1070</v>
      </c>
      <c r="BK217" t="s">
        <v>103</v>
      </c>
      <c r="BL217">
        <f t="shared" si="128"/>
        <v>6</v>
      </c>
      <c r="BM217" t="s">
        <v>98</v>
      </c>
      <c r="BN217" t="s">
        <v>105</v>
      </c>
      <c r="BO217" t="s">
        <v>106</v>
      </c>
      <c r="BP217">
        <f t="shared" si="129"/>
        <v>6</v>
      </c>
      <c r="BQ217">
        <v>1236</v>
      </c>
      <c r="BR217">
        <v>0</v>
      </c>
      <c r="BS217">
        <v>0</v>
      </c>
      <c r="BT217">
        <v>1236</v>
      </c>
      <c r="BU217">
        <v>0</v>
      </c>
      <c r="BV217">
        <v>1</v>
      </c>
      <c r="BW217">
        <v>1</v>
      </c>
      <c r="BX217">
        <v>0</v>
      </c>
      <c r="BY217">
        <v>2</v>
      </c>
      <c r="BZ217">
        <v>1</v>
      </c>
      <c r="CA217" t="s">
        <v>97</v>
      </c>
      <c r="CB217">
        <f t="shared" si="130"/>
        <v>5</v>
      </c>
      <c r="CC217">
        <v>6</v>
      </c>
      <c r="CD217" t="s">
        <v>146</v>
      </c>
      <c r="CE217">
        <v>1</v>
      </c>
      <c r="CF217" t="s">
        <v>147</v>
      </c>
      <c r="CG217" t="s">
        <v>108</v>
      </c>
      <c r="CH217">
        <f t="shared" si="131"/>
        <v>6</v>
      </c>
      <c r="CI217">
        <v>1957</v>
      </c>
      <c r="CJ217" t="s">
        <v>102</v>
      </c>
      <c r="CK217">
        <f t="shared" si="132"/>
        <v>2</v>
      </c>
      <c r="CL217">
        <v>1</v>
      </c>
      <c r="CM217">
        <v>447</v>
      </c>
      <c r="CN217" t="s">
        <v>98</v>
      </c>
      <c r="CO217">
        <f t="shared" si="133"/>
        <v>4</v>
      </c>
      <c r="CP217" t="s">
        <v>98</v>
      </c>
      <c r="CQ217">
        <f t="shared" si="134"/>
        <v>4</v>
      </c>
      <c r="CR217" t="s">
        <v>105</v>
      </c>
      <c r="CS217">
        <f t="shared" si="135"/>
        <v>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 t="s">
        <v>83</v>
      </c>
      <c r="DA217" t="s">
        <v>134</v>
      </c>
      <c r="DB217">
        <f t="shared" si="136"/>
        <v>3</v>
      </c>
      <c r="DC217" t="s">
        <v>83</v>
      </c>
      <c r="DD217">
        <v>0</v>
      </c>
      <c r="DE217">
        <v>5</v>
      </c>
      <c r="DF217">
        <v>2006</v>
      </c>
      <c r="DG217">
        <f t="shared" si="139"/>
        <v>17</v>
      </c>
      <c r="DH217" t="s">
        <v>110</v>
      </c>
      <c r="DI217">
        <f t="shared" si="137"/>
        <v>4</v>
      </c>
      <c r="DJ217" t="s">
        <v>111</v>
      </c>
      <c r="DK217">
        <f t="shared" si="138"/>
        <v>5</v>
      </c>
      <c r="DL217">
        <v>134450</v>
      </c>
    </row>
    <row r="218" spans="1:116" x14ac:dyDescent="0.35">
      <c r="A218">
        <v>217</v>
      </c>
      <c r="B218">
        <v>20</v>
      </c>
      <c r="C218" t="s">
        <v>81</v>
      </c>
      <c r="D218">
        <f t="shared" si="105"/>
        <v>4</v>
      </c>
      <c r="E218">
        <v>65</v>
      </c>
      <c r="F218">
        <v>8450</v>
      </c>
      <c r="G218" t="s">
        <v>82</v>
      </c>
      <c r="H218">
        <f t="shared" si="106"/>
        <v>2</v>
      </c>
      <c r="I218" t="s">
        <v>83</v>
      </c>
      <c r="J218" t="str">
        <f t="shared" si="107"/>
        <v/>
      </c>
      <c r="K218" t="s">
        <v>84</v>
      </c>
      <c r="L218">
        <f t="shared" si="108"/>
        <v>1</v>
      </c>
      <c r="M218" t="s">
        <v>85</v>
      </c>
      <c r="N218">
        <f t="shared" si="109"/>
        <v>2</v>
      </c>
      <c r="O218" t="s">
        <v>86</v>
      </c>
      <c r="P218">
        <f t="shared" si="110"/>
        <v>4</v>
      </c>
      <c r="Q218" t="s">
        <v>87</v>
      </c>
      <c r="R218">
        <f t="shared" si="111"/>
        <v>4</v>
      </c>
      <c r="S218" t="s">
        <v>88</v>
      </c>
      <c r="T218">
        <f t="shared" si="112"/>
        <v>3</v>
      </c>
      <c r="U218" t="s">
        <v>89</v>
      </c>
      <c r="V218">
        <f t="shared" si="113"/>
        <v>16</v>
      </c>
      <c r="W218" t="s">
        <v>90</v>
      </c>
      <c r="X218">
        <f t="shared" si="114"/>
        <v>7</v>
      </c>
      <c r="Y218" t="s">
        <v>90</v>
      </c>
      <c r="Z218">
        <f t="shared" si="115"/>
        <v>7</v>
      </c>
      <c r="AA218" t="s">
        <v>91</v>
      </c>
      <c r="AB218">
        <f t="shared" si="116"/>
        <v>3</v>
      </c>
      <c r="AC218" t="s">
        <v>115</v>
      </c>
      <c r="AD218">
        <f t="shared" si="117"/>
        <v>4</v>
      </c>
      <c r="AE218">
        <v>7</v>
      </c>
      <c r="AF218">
        <v>5</v>
      </c>
      <c r="AG218">
        <v>2004</v>
      </c>
      <c r="AH218">
        <v>2004</v>
      </c>
      <c r="AI218" t="s">
        <v>93</v>
      </c>
      <c r="AJ218">
        <f t="shared" si="118"/>
        <v>5</v>
      </c>
      <c r="AK218" t="s">
        <v>94</v>
      </c>
      <c r="AL218">
        <f t="shared" si="119"/>
        <v>8</v>
      </c>
      <c r="AM218" t="s">
        <v>95</v>
      </c>
      <c r="AN218">
        <f t="shared" si="120"/>
        <v>14</v>
      </c>
      <c r="AO218" t="s">
        <v>95</v>
      </c>
      <c r="AP218" t="s">
        <v>96</v>
      </c>
      <c r="AQ218">
        <f t="shared" si="121"/>
        <v>4</v>
      </c>
      <c r="AR218">
        <v>266</v>
      </c>
      <c r="AS218" t="s">
        <v>97</v>
      </c>
      <c r="AT218">
        <f t="shared" si="122"/>
        <v>4</v>
      </c>
      <c r="AU218" t="s">
        <v>98</v>
      </c>
      <c r="AV218">
        <f t="shared" si="123"/>
        <v>3</v>
      </c>
      <c r="AW218" t="s">
        <v>99</v>
      </c>
      <c r="AX218">
        <f t="shared" si="124"/>
        <v>6</v>
      </c>
      <c r="AY218" t="s">
        <v>97</v>
      </c>
      <c r="AZ218">
        <f t="shared" si="125"/>
        <v>5</v>
      </c>
      <c r="BA218" t="s">
        <v>98</v>
      </c>
      <c r="BB218">
        <f t="shared" si="126"/>
        <v>4</v>
      </c>
      <c r="BC218" t="s">
        <v>121</v>
      </c>
      <c r="BD218" t="s">
        <v>101</v>
      </c>
      <c r="BE218">
        <f t="shared" si="127"/>
        <v>7</v>
      </c>
      <c r="BF218">
        <v>946</v>
      </c>
      <c r="BG218" t="s">
        <v>102</v>
      </c>
      <c r="BH218">
        <v>0</v>
      </c>
      <c r="BI218">
        <v>490</v>
      </c>
      <c r="BJ218">
        <v>1436</v>
      </c>
      <c r="BK218" t="s">
        <v>103</v>
      </c>
      <c r="BL218">
        <f t="shared" si="128"/>
        <v>6</v>
      </c>
      <c r="BM218" t="s">
        <v>104</v>
      </c>
      <c r="BN218" t="s">
        <v>105</v>
      </c>
      <c r="BO218" t="s">
        <v>106</v>
      </c>
      <c r="BP218">
        <f t="shared" si="129"/>
        <v>6</v>
      </c>
      <c r="BQ218">
        <v>1436</v>
      </c>
      <c r="BR218">
        <v>0</v>
      </c>
      <c r="BS218">
        <v>0</v>
      </c>
      <c r="BT218">
        <v>1436</v>
      </c>
      <c r="BU218">
        <v>1</v>
      </c>
      <c r="BV218">
        <v>0</v>
      </c>
      <c r="BW218">
        <v>2</v>
      </c>
      <c r="BX218">
        <v>0</v>
      </c>
      <c r="BY218">
        <v>3</v>
      </c>
      <c r="BZ218">
        <v>1</v>
      </c>
      <c r="CA218" t="s">
        <v>97</v>
      </c>
      <c r="CB218">
        <f t="shared" si="130"/>
        <v>5</v>
      </c>
      <c r="CC218">
        <v>8</v>
      </c>
      <c r="CD218" t="s">
        <v>107</v>
      </c>
      <c r="CE218">
        <v>0</v>
      </c>
      <c r="CF218" t="s">
        <v>83</v>
      </c>
      <c r="CG218" t="s">
        <v>108</v>
      </c>
      <c r="CH218">
        <f t="shared" si="131"/>
        <v>6</v>
      </c>
      <c r="CI218">
        <v>2004</v>
      </c>
      <c r="CJ218" t="s">
        <v>102</v>
      </c>
      <c r="CK218">
        <f t="shared" si="132"/>
        <v>2</v>
      </c>
      <c r="CL218">
        <v>2</v>
      </c>
      <c r="CM218">
        <v>484</v>
      </c>
      <c r="CN218" t="s">
        <v>98</v>
      </c>
      <c r="CO218">
        <f t="shared" si="133"/>
        <v>4</v>
      </c>
      <c r="CP218" t="s">
        <v>98</v>
      </c>
      <c r="CQ218">
        <f t="shared" si="134"/>
        <v>4</v>
      </c>
      <c r="CR218" t="s">
        <v>105</v>
      </c>
      <c r="CS218">
        <f t="shared" si="135"/>
        <v>3</v>
      </c>
      <c r="CT218">
        <v>139</v>
      </c>
      <c r="CU218">
        <v>98</v>
      </c>
      <c r="CV218">
        <v>0</v>
      </c>
      <c r="CW218">
        <v>0</v>
      </c>
      <c r="CX218">
        <v>0</v>
      </c>
      <c r="CY218">
        <v>0</v>
      </c>
      <c r="CZ218" t="s">
        <v>83</v>
      </c>
      <c r="DA218" t="s">
        <v>83</v>
      </c>
      <c r="DB218">
        <f t="shared" si="136"/>
        <v>5</v>
      </c>
      <c r="DC218" t="s">
        <v>83</v>
      </c>
      <c r="DD218">
        <v>0</v>
      </c>
      <c r="DE218">
        <v>4</v>
      </c>
      <c r="DF218">
        <v>2008</v>
      </c>
      <c r="DG218">
        <f t="shared" si="139"/>
        <v>15</v>
      </c>
      <c r="DH218" t="s">
        <v>110</v>
      </c>
      <c r="DI218">
        <f t="shared" si="137"/>
        <v>4</v>
      </c>
      <c r="DJ218" t="s">
        <v>111</v>
      </c>
      <c r="DK218">
        <f t="shared" si="138"/>
        <v>5</v>
      </c>
      <c r="DL218">
        <v>210000</v>
      </c>
    </row>
    <row r="219" spans="1:116" x14ac:dyDescent="0.35">
      <c r="A219">
        <v>218</v>
      </c>
      <c r="B219">
        <v>70</v>
      </c>
      <c r="C219" t="s">
        <v>142</v>
      </c>
      <c r="D219">
        <f t="shared" si="105"/>
        <v>2</v>
      </c>
      <c r="E219">
        <v>57</v>
      </c>
      <c r="F219">
        <v>9906</v>
      </c>
      <c r="G219" t="s">
        <v>82</v>
      </c>
      <c r="H219">
        <f t="shared" si="106"/>
        <v>2</v>
      </c>
      <c r="I219" t="s">
        <v>174</v>
      </c>
      <c r="J219">
        <f t="shared" si="107"/>
        <v>1</v>
      </c>
      <c r="K219" t="s">
        <v>84</v>
      </c>
      <c r="L219">
        <f t="shared" si="108"/>
        <v>1</v>
      </c>
      <c r="M219" t="s">
        <v>85</v>
      </c>
      <c r="N219">
        <f t="shared" si="109"/>
        <v>2</v>
      </c>
      <c r="O219" t="s">
        <v>86</v>
      </c>
      <c r="P219">
        <f t="shared" si="110"/>
        <v>4</v>
      </c>
      <c r="Q219" t="s">
        <v>87</v>
      </c>
      <c r="R219">
        <f t="shared" si="111"/>
        <v>4</v>
      </c>
      <c r="S219" t="s">
        <v>88</v>
      </c>
      <c r="T219">
        <f t="shared" si="112"/>
        <v>3</v>
      </c>
      <c r="U219" t="s">
        <v>143</v>
      </c>
      <c r="V219">
        <f t="shared" si="113"/>
        <v>9</v>
      </c>
      <c r="W219" t="s">
        <v>90</v>
      </c>
      <c r="X219">
        <f t="shared" si="114"/>
        <v>7</v>
      </c>
      <c r="Y219" t="s">
        <v>90</v>
      </c>
      <c r="Z219">
        <f t="shared" si="115"/>
        <v>7</v>
      </c>
      <c r="AA219" t="s">
        <v>91</v>
      </c>
      <c r="AB219">
        <f t="shared" si="116"/>
        <v>3</v>
      </c>
      <c r="AC219" t="s">
        <v>92</v>
      </c>
      <c r="AD219">
        <f t="shared" si="117"/>
        <v>8</v>
      </c>
      <c r="AE219">
        <v>4</v>
      </c>
      <c r="AF219">
        <v>4</v>
      </c>
      <c r="AG219">
        <v>1925</v>
      </c>
      <c r="AH219">
        <v>1950</v>
      </c>
      <c r="AI219" t="s">
        <v>93</v>
      </c>
      <c r="AJ219">
        <f t="shared" si="118"/>
        <v>5</v>
      </c>
      <c r="AK219" t="s">
        <v>94</v>
      </c>
      <c r="AL219">
        <f t="shared" si="119"/>
        <v>8</v>
      </c>
      <c r="AM219" t="s">
        <v>116</v>
      </c>
      <c r="AN219">
        <f t="shared" si="120"/>
        <v>10</v>
      </c>
      <c r="AO219" t="s">
        <v>116</v>
      </c>
      <c r="AP219" t="s">
        <v>117</v>
      </c>
      <c r="AQ219">
        <f t="shared" si="121"/>
        <v>2</v>
      </c>
      <c r="AR219">
        <v>0</v>
      </c>
      <c r="AS219" t="s">
        <v>98</v>
      </c>
      <c r="AT219">
        <f t="shared" si="122"/>
        <v>3</v>
      </c>
      <c r="AU219" t="s">
        <v>98</v>
      </c>
      <c r="AV219">
        <f t="shared" si="123"/>
        <v>3</v>
      </c>
      <c r="AW219" t="s">
        <v>118</v>
      </c>
      <c r="AX219">
        <f t="shared" si="124"/>
        <v>2</v>
      </c>
      <c r="AY219" t="s">
        <v>98</v>
      </c>
      <c r="AZ219">
        <f t="shared" si="125"/>
        <v>4</v>
      </c>
      <c r="BA219" t="s">
        <v>98</v>
      </c>
      <c r="BB219">
        <f t="shared" si="126"/>
        <v>4</v>
      </c>
      <c r="BC219" t="s">
        <v>100</v>
      </c>
      <c r="BD219" t="s">
        <v>102</v>
      </c>
      <c r="BE219">
        <f t="shared" si="127"/>
        <v>6</v>
      </c>
      <c r="BF219">
        <v>0</v>
      </c>
      <c r="BG219" t="s">
        <v>102</v>
      </c>
      <c r="BH219">
        <v>0</v>
      </c>
      <c r="BI219">
        <v>686</v>
      </c>
      <c r="BJ219">
        <v>686</v>
      </c>
      <c r="BK219" t="s">
        <v>103</v>
      </c>
      <c r="BL219">
        <f t="shared" si="128"/>
        <v>6</v>
      </c>
      <c r="BM219" t="s">
        <v>147</v>
      </c>
      <c r="BN219" t="s">
        <v>177</v>
      </c>
      <c r="BO219" t="s">
        <v>106</v>
      </c>
      <c r="BP219">
        <f t="shared" si="129"/>
        <v>6</v>
      </c>
      <c r="BQ219">
        <v>810</v>
      </c>
      <c r="BR219">
        <v>518</v>
      </c>
      <c r="BS219">
        <v>0</v>
      </c>
      <c r="BT219">
        <v>1328</v>
      </c>
      <c r="BU219">
        <v>0</v>
      </c>
      <c r="BV219">
        <v>0</v>
      </c>
      <c r="BW219">
        <v>1</v>
      </c>
      <c r="BX219">
        <v>0</v>
      </c>
      <c r="BY219">
        <v>3</v>
      </c>
      <c r="BZ219">
        <v>1</v>
      </c>
      <c r="CA219" t="s">
        <v>98</v>
      </c>
      <c r="CB219">
        <f t="shared" si="130"/>
        <v>4</v>
      </c>
      <c r="CC219">
        <v>8</v>
      </c>
      <c r="CD219" t="s">
        <v>107</v>
      </c>
      <c r="CE219">
        <v>0</v>
      </c>
      <c r="CF219" t="s">
        <v>83</v>
      </c>
      <c r="CG219" t="s">
        <v>127</v>
      </c>
      <c r="CH219">
        <f t="shared" si="131"/>
        <v>5</v>
      </c>
      <c r="CI219">
        <v>1940</v>
      </c>
      <c r="CJ219" t="s">
        <v>102</v>
      </c>
      <c r="CK219">
        <f t="shared" si="132"/>
        <v>2</v>
      </c>
      <c r="CL219">
        <v>1</v>
      </c>
      <c r="CM219">
        <v>210</v>
      </c>
      <c r="CN219" t="s">
        <v>98</v>
      </c>
      <c r="CO219">
        <f t="shared" si="133"/>
        <v>4</v>
      </c>
      <c r="CP219" t="s">
        <v>98</v>
      </c>
      <c r="CQ219">
        <f t="shared" si="134"/>
        <v>4</v>
      </c>
      <c r="CR219" t="s">
        <v>105</v>
      </c>
      <c r="CS219">
        <f t="shared" si="135"/>
        <v>3</v>
      </c>
      <c r="CT219">
        <v>0</v>
      </c>
      <c r="CU219">
        <v>172</v>
      </c>
      <c r="CV219">
        <v>60</v>
      </c>
      <c r="CW219">
        <v>0</v>
      </c>
      <c r="CX219">
        <v>0</v>
      </c>
      <c r="CY219">
        <v>0</v>
      </c>
      <c r="CZ219" t="s">
        <v>83</v>
      </c>
      <c r="DA219" t="s">
        <v>83</v>
      </c>
      <c r="DB219">
        <f t="shared" si="136"/>
        <v>5</v>
      </c>
      <c r="DC219" t="s">
        <v>83</v>
      </c>
      <c r="DD219">
        <v>0</v>
      </c>
      <c r="DE219">
        <v>9</v>
      </c>
      <c r="DF219">
        <v>2006</v>
      </c>
      <c r="DG219">
        <f t="shared" si="139"/>
        <v>17</v>
      </c>
      <c r="DH219" t="s">
        <v>110</v>
      </c>
      <c r="DI219">
        <f t="shared" si="137"/>
        <v>4</v>
      </c>
      <c r="DJ219" t="s">
        <v>219</v>
      </c>
      <c r="DK219">
        <f t="shared" si="138"/>
        <v>4</v>
      </c>
      <c r="DL219">
        <v>107000</v>
      </c>
    </row>
    <row r="220" spans="1:116" x14ac:dyDescent="0.35">
      <c r="A220">
        <v>219</v>
      </c>
      <c r="B220">
        <v>50</v>
      </c>
      <c r="C220" t="s">
        <v>81</v>
      </c>
      <c r="D220">
        <f t="shared" si="105"/>
        <v>4</v>
      </c>
      <c r="E220" t="s">
        <v>83</v>
      </c>
      <c r="F220">
        <v>15660</v>
      </c>
      <c r="G220" t="s">
        <v>82</v>
      </c>
      <c r="H220">
        <f t="shared" si="106"/>
        <v>2</v>
      </c>
      <c r="I220" t="s">
        <v>83</v>
      </c>
      <c r="J220" t="str">
        <f t="shared" si="107"/>
        <v/>
      </c>
      <c r="K220" t="s">
        <v>120</v>
      </c>
      <c r="L220">
        <f t="shared" si="108"/>
        <v>2</v>
      </c>
      <c r="M220" t="s">
        <v>85</v>
      </c>
      <c r="N220">
        <f t="shared" si="109"/>
        <v>2</v>
      </c>
      <c r="O220" t="s">
        <v>86</v>
      </c>
      <c r="P220">
        <f t="shared" si="110"/>
        <v>4</v>
      </c>
      <c r="Q220" t="s">
        <v>122</v>
      </c>
      <c r="R220">
        <f t="shared" si="111"/>
        <v>2</v>
      </c>
      <c r="S220" t="s">
        <v>88</v>
      </c>
      <c r="T220">
        <f t="shared" si="112"/>
        <v>3</v>
      </c>
      <c r="U220" t="s">
        <v>123</v>
      </c>
      <c r="V220">
        <f t="shared" si="113"/>
        <v>14</v>
      </c>
      <c r="W220" t="s">
        <v>90</v>
      </c>
      <c r="X220">
        <f t="shared" si="114"/>
        <v>7</v>
      </c>
      <c r="Y220" t="s">
        <v>90</v>
      </c>
      <c r="Z220">
        <f t="shared" si="115"/>
        <v>7</v>
      </c>
      <c r="AA220" t="s">
        <v>91</v>
      </c>
      <c r="AB220">
        <f t="shared" si="116"/>
        <v>3</v>
      </c>
      <c r="AC220" t="s">
        <v>132</v>
      </c>
      <c r="AD220">
        <f t="shared" si="117"/>
        <v>1</v>
      </c>
      <c r="AE220">
        <v>7</v>
      </c>
      <c r="AF220">
        <v>9</v>
      </c>
      <c r="AG220">
        <v>1939</v>
      </c>
      <c r="AH220">
        <v>2006</v>
      </c>
      <c r="AI220" t="s">
        <v>93</v>
      </c>
      <c r="AJ220">
        <f t="shared" si="118"/>
        <v>5</v>
      </c>
      <c r="AK220" t="s">
        <v>94</v>
      </c>
      <c r="AL220">
        <f t="shared" si="119"/>
        <v>8</v>
      </c>
      <c r="AM220" t="s">
        <v>95</v>
      </c>
      <c r="AN220">
        <f t="shared" si="120"/>
        <v>14</v>
      </c>
      <c r="AO220" t="s">
        <v>95</v>
      </c>
      <c r="AP220" t="s">
        <v>96</v>
      </c>
      <c r="AQ220">
        <f t="shared" si="121"/>
        <v>4</v>
      </c>
      <c r="AR220">
        <v>312</v>
      </c>
      <c r="AS220" t="s">
        <v>97</v>
      </c>
      <c r="AT220">
        <f t="shared" si="122"/>
        <v>4</v>
      </c>
      <c r="AU220" t="s">
        <v>97</v>
      </c>
      <c r="AV220">
        <f t="shared" si="123"/>
        <v>4</v>
      </c>
      <c r="AW220" t="s">
        <v>118</v>
      </c>
      <c r="AX220">
        <f t="shared" si="124"/>
        <v>2</v>
      </c>
      <c r="AY220" t="s">
        <v>98</v>
      </c>
      <c r="AZ220">
        <f t="shared" si="125"/>
        <v>4</v>
      </c>
      <c r="BA220" t="s">
        <v>98</v>
      </c>
      <c r="BB220">
        <f t="shared" si="126"/>
        <v>4</v>
      </c>
      <c r="BC220" t="s">
        <v>100</v>
      </c>
      <c r="BD220" t="s">
        <v>141</v>
      </c>
      <c r="BE220">
        <f t="shared" si="127"/>
        <v>3</v>
      </c>
      <c r="BF220">
        <v>341</v>
      </c>
      <c r="BG220" t="s">
        <v>102</v>
      </c>
      <c r="BH220">
        <v>0</v>
      </c>
      <c r="BI220">
        <v>457</v>
      </c>
      <c r="BJ220">
        <v>798</v>
      </c>
      <c r="BK220" t="s">
        <v>103</v>
      </c>
      <c r="BL220">
        <f t="shared" si="128"/>
        <v>6</v>
      </c>
      <c r="BM220" t="s">
        <v>104</v>
      </c>
      <c r="BN220" t="s">
        <v>105</v>
      </c>
      <c r="BO220" t="s">
        <v>106</v>
      </c>
      <c r="BP220">
        <f t="shared" si="129"/>
        <v>6</v>
      </c>
      <c r="BQ220">
        <v>1137</v>
      </c>
      <c r="BR220">
        <v>817</v>
      </c>
      <c r="BS220">
        <v>0</v>
      </c>
      <c r="BT220">
        <v>1954</v>
      </c>
      <c r="BU220">
        <v>0</v>
      </c>
      <c r="BV220">
        <v>1</v>
      </c>
      <c r="BW220">
        <v>1</v>
      </c>
      <c r="BX220">
        <v>1</v>
      </c>
      <c r="BY220">
        <v>3</v>
      </c>
      <c r="BZ220">
        <v>1</v>
      </c>
      <c r="CA220" t="s">
        <v>97</v>
      </c>
      <c r="CB220">
        <f t="shared" si="130"/>
        <v>5</v>
      </c>
      <c r="CC220">
        <v>8</v>
      </c>
      <c r="CD220" t="s">
        <v>107</v>
      </c>
      <c r="CE220">
        <v>2</v>
      </c>
      <c r="CF220" t="s">
        <v>98</v>
      </c>
      <c r="CG220" t="s">
        <v>108</v>
      </c>
      <c r="CH220">
        <f t="shared" si="131"/>
        <v>6</v>
      </c>
      <c r="CI220">
        <v>1939</v>
      </c>
      <c r="CJ220" t="s">
        <v>102</v>
      </c>
      <c r="CK220">
        <f t="shared" si="132"/>
        <v>2</v>
      </c>
      <c r="CL220">
        <v>2</v>
      </c>
      <c r="CM220">
        <v>431</v>
      </c>
      <c r="CN220" t="s">
        <v>98</v>
      </c>
      <c r="CO220">
        <f t="shared" si="133"/>
        <v>4</v>
      </c>
      <c r="CP220" t="s">
        <v>98</v>
      </c>
      <c r="CQ220">
        <f t="shared" si="134"/>
        <v>4</v>
      </c>
      <c r="CR220" t="s">
        <v>105</v>
      </c>
      <c r="CS220">
        <f t="shared" si="135"/>
        <v>3</v>
      </c>
      <c r="CT220">
        <v>0</v>
      </c>
      <c r="CU220">
        <v>119</v>
      </c>
      <c r="CV220">
        <v>150</v>
      </c>
      <c r="CW220">
        <v>0</v>
      </c>
      <c r="CX220">
        <v>0</v>
      </c>
      <c r="CY220">
        <v>0</v>
      </c>
      <c r="CZ220" t="s">
        <v>83</v>
      </c>
      <c r="DA220" t="s">
        <v>83</v>
      </c>
      <c r="DB220">
        <f t="shared" si="136"/>
        <v>5</v>
      </c>
      <c r="DC220" t="s">
        <v>83</v>
      </c>
      <c r="DD220">
        <v>0</v>
      </c>
      <c r="DE220">
        <v>5</v>
      </c>
      <c r="DF220">
        <v>2008</v>
      </c>
      <c r="DG220">
        <f t="shared" si="139"/>
        <v>15</v>
      </c>
      <c r="DH220" t="s">
        <v>110</v>
      </c>
      <c r="DI220">
        <f t="shared" si="137"/>
        <v>4</v>
      </c>
      <c r="DJ220" t="s">
        <v>111</v>
      </c>
      <c r="DK220">
        <f t="shared" si="138"/>
        <v>5</v>
      </c>
      <c r="DL220">
        <v>311500</v>
      </c>
    </row>
    <row r="221" spans="1:116" x14ac:dyDescent="0.35">
      <c r="A221">
        <v>220</v>
      </c>
      <c r="B221">
        <v>120</v>
      </c>
      <c r="C221" t="s">
        <v>81</v>
      </c>
      <c r="D221">
        <f t="shared" si="105"/>
        <v>4</v>
      </c>
      <c r="E221">
        <v>43</v>
      </c>
      <c r="F221">
        <v>3010</v>
      </c>
      <c r="G221" t="s">
        <v>82</v>
      </c>
      <c r="H221">
        <f t="shared" si="106"/>
        <v>2</v>
      </c>
      <c r="I221" t="s">
        <v>83</v>
      </c>
      <c r="J221" t="str">
        <f t="shared" si="107"/>
        <v/>
      </c>
      <c r="K221" t="s">
        <v>84</v>
      </c>
      <c r="L221">
        <f t="shared" si="108"/>
        <v>1</v>
      </c>
      <c r="M221" t="s">
        <v>85</v>
      </c>
      <c r="N221">
        <f t="shared" si="109"/>
        <v>2</v>
      </c>
      <c r="O221" t="s">
        <v>86</v>
      </c>
      <c r="P221">
        <f t="shared" si="110"/>
        <v>4</v>
      </c>
      <c r="Q221" t="s">
        <v>87</v>
      </c>
      <c r="R221">
        <f t="shared" si="111"/>
        <v>4</v>
      </c>
      <c r="S221" t="s">
        <v>88</v>
      </c>
      <c r="T221">
        <f t="shared" si="112"/>
        <v>3</v>
      </c>
      <c r="U221" t="s">
        <v>227</v>
      </c>
      <c r="V221">
        <f t="shared" si="113"/>
        <v>23</v>
      </c>
      <c r="W221" t="s">
        <v>90</v>
      </c>
      <c r="X221">
        <f t="shared" si="114"/>
        <v>7</v>
      </c>
      <c r="Y221" t="s">
        <v>90</v>
      </c>
      <c r="Z221">
        <f t="shared" si="115"/>
        <v>7</v>
      </c>
      <c r="AA221" t="s">
        <v>179</v>
      </c>
      <c r="AB221">
        <f t="shared" si="116"/>
        <v>4</v>
      </c>
      <c r="AC221" t="s">
        <v>115</v>
      </c>
      <c r="AD221">
        <f t="shared" si="117"/>
        <v>4</v>
      </c>
      <c r="AE221">
        <v>7</v>
      </c>
      <c r="AF221">
        <v>5</v>
      </c>
      <c r="AG221">
        <v>2005</v>
      </c>
      <c r="AH221">
        <v>2006</v>
      </c>
      <c r="AI221" t="s">
        <v>93</v>
      </c>
      <c r="AJ221">
        <f t="shared" si="118"/>
        <v>5</v>
      </c>
      <c r="AK221" t="s">
        <v>94</v>
      </c>
      <c r="AL221">
        <f t="shared" si="119"/>
        <v>8</v>
      </c>
      <c r="AM221" t="s">
        <v>95</v>
      </c>
      <c r="AN221">
        <f t="shared" si="120"/>
        <v>14</v>
      </c>
      <c r="AO221" t="s">
        <v>95</v>
      </c>
      <c r="AP221" t="s">
        <v>96</v>
      </c>
      <c r="AQ221">
        <f t="shared" si="121"/>
        <v>4</v>
      </c>
      <c r="AR221">
        <v>16</v>
      </c>
      <c r="AS221" t="s">
        <v>97</v>
      </c>
      <c r="AT221">
        <f t="shared" si="122"/>
        <v>4</v>
      </c>
      <c r="AU221" t="s">
        <v>98</v>
      </c>
      <c r="AV221">
        <f t="shared" si="123"/>
        <v>3</v>
      </c>
      <c r="AW221" t="s">
        <v>99</v>
      </c>
      <c r="AX221">
        <f t="shared" si="124"/>
        <v>6</v>
      </c>
      <c r="AY221" t="s">
        <v>97</v>
      </c>
      <c r="AZ221">
        <f t="shared" si="125"/>
        <v>5</v>
      </c>
      <c r="BA221" t="s">
        <v>98</v>
      </c>
      <c r="BB221">
        <f t="shared" si="126"/>
        <v>4</v>
      </c>
      <c r="BC221" t="s">
        <v>130</v>
      </c>
      <c r="BD221" t="s">
        <v>101</v>
      </c>
      <c r="BE221">
        <f t="shared" si="127"/>
        <v>7</v>
      </c>
      <c r="BF221">
        <v>16</v>
      </c>
      <c r="BG221" t="s">
        <v>102</v>
      </c>
      <c r="BH221">
        <v>0</v>
      </c>
      <c r="BI221">
        <v>1232</v>
      </c>
      <c r="BJ221">
        <v>1248</v>
      </c>
      <c r="BK221" t="s">
        <v>103</v>
      </c>
      <c r="BL221">
        <f t="shared" si="128"/>
        <v>6</v>
      </c>
      <c r="BM221" t="s">
        <v>104</v>
      </c>
      <c r="BN221" t="s">
        <v>105</v>
      </c>
      <c r="BO221" t="s">
        <v>106</v>
      </c>
      <c r="BP221">
        <f t="shared" si="129"/>
        <v>6</v>
      </c>
      <c r="BQ221">
        <v>1248</v>
      </c>
      <c r="BR221">
        <v>0</v>
      </c>
      <c r="BS221">
        <v>0</v>
      </c>
      <c r="BT221">
        <v>1248</v>
      </c>
      <c r="BU221">
        <v>0</v>
      </c>
      <c r="BV221">
        <v>0</v>
      </c>
      <c r="BW221">
        <v>2</v>
      </c>
      <c r="BX221">
        <v>0</v>
      </c>
      <c r="BY221">
        <v>2</v>
      </c>
      <c r="BZ221">
        <v>1</v>
      </c>
      <c r="CA221" t="s">
        <v>97</v>
      </c>
      <c r="CB221">
        <f t="shared" si="130"/>
        <v>5</v>
      </c>
      <c r="CC221">
        <v>5</v>
      </c>
      <c r="CD221" t="s">
        <v>107</v>
      </c>
      <c r="CE221">
        <v>0</v>
      </c>
      <c r="CF221" t="s">
        <v>83</v>
      </c>
      <c r="CG221" t="s">
        <v>108</v>
      </c>
      <c r="CH221">
        <f t="shared" si="131"/>
        <v>6</v>
      </c>
      <c r="CI221">
        <v>2005</v>
      </c>
      <c r="CJ221" t="s">
        <v>157</v>
      </c>
      <c r="CK221">
        <f t="shared" si="132"/>
        <v>4</v>
      </c>
      <c r="CL221">
        <v>2</v>
      </c>
      <c r="CM221">
        <v>438</v>
      </c>
      <c r="CN221" t="s">
        <v>98</v>
      </c>
      <c r="CO221">
        <f t="shared" si="133"/>
        <v>4</v>
      </c>
      <c r="CP221" t="s">
        <v>98</v>
      </c>
      <c r="CQ221">
        <f t="shared" si="134"/>
        <v>4</v>
      </c>
      <c r="CR221" t="s">
        <v>105</v>
      </c>
      <c r="CS221">
        <f t="shared" si="135"/>
        <v>3</v>
      </c>
      <c r="CT221">
        <v>108</v>
      </c>
      <c r="CU221">
        <v>0</v>
      </c>
      <c r="CV221">
        <v>0</v>
      </c>
      <c r="CW221">
        <v>0</v>
      </c>
      <c r="CX221">
        <v>0</v>
      </c>
      <c r="CY221">
        <v>0</v>
      </c>
      <c r="CZ221" t="s">
        <v>83</v>
      </c>
      <c r="DA221" t="s">
        <v>83</v>
      </c>
      <c r="DB221">
        <f t="shared" si="136"/>
        <v>5</v>
      </c>
      <c r="DC221" t="s">
        <v>83</v>
      </c>
      <c r="DD221">
        <v>0</v>
      </c>
      <c r="DE221">
        <v>3</v>
      </c>
      <c r="DF221">
        <v>2006</v>
      </c>
      <c r="DG221">
        <f t="shared" si="139"/>
        <v>17</v>
      </c>
      <c r="DH221" t="s">
        <v>158</v>
      </c>
      <c r="DI221">
        <f t="shared" si="137"/>
        <v>8</v>
      </c>
      <c r="DJ221" t="s">
        <v>159</v>
      </c>
      <c r="DK221">
        <f t="shared" si="138"/>
        <v>6</v>
      </c>
      <c r="DL221">
        <v>167240</v>
      </c>
    </row>
    <row r="222" spans="1:116" x14ac:dyDescent="0.35">
      <c r="A222">
        <v>221</v>
      </c>
      <c r="B222">
        <v>20</v>
      </c>
      <c r="C222" t="s">
        <v>81</v>
      </c>
      <c r="D222">
        <f t="shared" si="105"/>
        <v>4</v>
      </c>
      <c r="E222">
        <v>73</v>
      </c>
      <c r="F222">
        <v>8990</v>
      </c>
      <c r="G222" t="s">
        <v>82</v>
      </c>
      <c r="H222">
        <f t="shared" si="106"/>
        <v>2</v>
      </c>
      <c r="I222" t="s">
        <v>83</v>
      </c>
      <c r="J222" t="str">
        <f t="shared" si="107"/>
        <v/>
      </c>
      <c r="K222" t="s">
        <v>120</v>
      </c>
      <c r="L222">
        <f t="shared" si="108"/>
        <v>2</v>
      </c>
      <c r="M222" t="s">
        <v>85</v>
      </c>
      <c r="N222">
        <f t="shared" si="109"/>
        <v>2</v>
      </c>
      <c r="O222" t="s">
        <v>86</v>
      </c>
      <c r="P222">
        <f t="shared" si="110"/>
        <v>4</v>
      </c>
      <c r="Q222" t="s">
        <v>87</v>
      </c>
      <c r="R222">
        <f t="shared" si="111"/>
        <v>4</v>
      </c>
      <c r="S222" t="s">
        <v>88</v>
      </c>
      <c r="T222">
        <f t="shared" si="112"/>
        <v>3</v>
      </c>
      <c r="U222" t="s">
        <v>89</v>
      </c>
      <c r="V222">
        <f t="shared" si="113"/>
        <v>16</v>
      </c>
      <c r="W222" t="s">
        <v>90</v>
      </c>
      <c r="X222">
        <f t="shared" si="114"/>
        <v>7</v>
      </c>
      <c r="Y222" t="s">
        <v>90</v>
      </c>
      <c r="Z222">
        <f t="shared" si="115"/>
        <v>7</v>
      </c>
      <c r="AA222" t="s">
        <v>91</v>
      </c>
      <c r="AB222">
        <f t="shared" si="116"/>
        <v>3</v>
      </c>
      <c r="AC222" t="s">
        <v>115</v>
      </c>
      <c r="AD222">
        <f t="shared" si="117"/>
        <v>4</v>
      </c>
      <c r="AE222">
        <v>7</v>
      </c>
      <c r="AF222">
        <v>5</v>
      </c>
      <c r="AG222">
        <v>2006</v>
      </c>
      <c r="AH222">
        <v>2006</v>
      </c>
      <c r="AI222" t="s">
        <v>93</v>
      </c>
      <c r="AJ222">
        <f t="shared" si="118"/>
        <v>5</v>
      </c>
      <c r="AK222" t="s">
        <v>94</v>
      </c>
      <c r="AL222">
        <f t="shared" si="119"/>
        <v>8</v>
      </c>
      <c r="AM222" t="s">
        <v>95</v>
      </c>
      <c r="AN222">
        <f t="shared" si="120"/>
        <v>14</v>
      </c>
      <c r="AO222" t="s">
        <v>95</v>
      </c>
      <c r="AP222" t="s">
        <v>117</v>
      </c>
      <c r="AQ222">
        <f t="shared" si="121"/>
        <v>2</v>
      </c>
      <c r="AR222">
        <v>0</v>
      </c>
      <c r="AS222" t="s">
        <v>97</v>
      </c>
      <c r="AT222">
        <f t="shared" si="122"/>
        <v>4</v>
      </c>
      <c r="AU222" t="s">
        <v>98</v>
      </c>
      <c r="AV222">
        <f t="shared" si="123"/>
        <v>3</v>
      </c>
      <c r="AW222" t="s">
        <v>99</v>
      </c>
      <c r="AX222">
        <f t="shared" si="124"/>
        <v>6</v>
      </c>
      <c r="AY222" t="s">
        <v>97</v>
      </c>
      <c r="AZ222">
        <f t="shared" si="125"/>
        <v>5</v>
      </c>
      <c r="BA222" t="s">
        <v>98</v>
      </c>
      <c r="BB222">
        <f t="shared" si="126"/>
        <v>4</v>
      </c>
      <c r="BC222" t="s">
        <v>121</v>
      </c>
      <c r="BD222" t="s">
        <v>102</v>
      </c>
      <c r="BE222">
        <f t="shared" si="127"/>
        <v>6</v>
      </c>
      <c r="BF222">
        <v>0</v>
      </c>
      <c r="BG222" t="s">
        <v>102</v>
      </c>
      <c r="BH222">
        <v>0</v>
      </c>
      <c r="BI222">
        <v>1498</v>
      </c>
      <c r="BJ222">
        <v>1498</v>
      </c>
      <c r="BK222" t="s">
        <v>103</v>
      </c>
      <c r="BL222">
        <f t="shared" si="128"/>
        <v>6</v>
      </c>
      <c r="BM222" t="s">
        <v>104</v>
      </c>
      <c r="BN222" t="s">
        <v>105</v>
      </c>
      <c r="BO222" t="s">
        <v>106</v>
      </c>
      <c r="BP222">
        <f t="shared" si="129"/>
        <v>6</v>
      </c>
      <c r="BQ222">
        <v>1498</v>
      </c>
      <c r="BR222">
        <v>0</v>
      </c>
      <c r="BS222">
        <v>0</v>
      </c>
      <c r="BT222">
        <v>1498</v>
      </c>
      <c r="BU222">
        <v>0</v>
      </c>
      <c r="BV222">
        <v>0</v>
      </c>
      <c r="BW222">
        <v>2</v>
      </c>
      <c r="BX222">
        <v>0</v>
      </c>
      <c r="BY222">
        <v>2</v>
      </c>
      <c r="BZ222">
        <v>1</v>
      </c>
      <c r="CA222" t="s">
        <v>97</v>
      </c>
      <c r="CB222">
        <f t="shared" si="130"/>
        <v>5</v>
      </c>
      <c r="CC222">
        <v>5</v>
      </c>
      <c r="CD222" t="s">
        <v>107</v>
      </c>
      <c r="CE222">
        <v>0</v>
      </c>
      <c r="CF222" t="s">
        <v>83</v>
      </c>
      <c r="CG222" t="s">
        <v>108</v>
      </c>
      <c r="CH222">
        <f t="shared" si="131"/>
        <v>6</v>
      </c>
      <c r="CI222">
        <v>2006</v>
      </c>
      <c r="CJ222" t="s">
        <v>109</v>
      </c>
      <c r="CK222">
        <f t="shared" si="132"/>
        <v>3</v>
      </c>
      <c r="CL222">
        <v>2</v>
      </c>
      <c r="CM222">
        <v>675</v>
      </c>
      <c r="CN222" t="s">
        <v>98</v>
      </c>
      <c r="CO222">
        <f t="shared" si="133"/>
        <v>4</v>
      </c>
      <c r="CP222" t="s">
        <v>98</v>
      </c>
      <c r="CQ222">
        <f t="shared" si="134"/>
        <v>4</v>
      </c>
      <c r="CR222" t="s">
        <v>105</v>
      </c>
      <c r="CS222">
        <f t="shared" si="135"/>
        <v>3</v>
      </c>
      <c r="CT222">
        <v>351</v>
      </c>
      <c r="CU222">
        <v>33</v>
      </c>
      <c r="CV222">
        <v>0</v>
      </c>
      <c r="CW222">
        <v>0</v>
      </c>
      <c r="CX222">
        <v>0</v>
      </c>
      <c r="CY222">
        <v>0</v>
      </c>
      <c r="CZ222" t="s">
        <v>83</v>
      </c>
      <c r="DA222" t="s">
        <v>83</v>
      </c>
      <c r="DB222">
        <f t="shared" si="136"/>
        <v>5</v>
      </c>
      <c r="DC222" t="s">
        <v>83</v>
      </c>
      <c r="DD222">
        <v>0</v>
      </c>
      <c r="DE222">
        <v>4</v>
      </c>
      <c r="DF222">
        <v>2006</v>
      </c>
      <c r="DG222">
        <f t="shared" si="139"/>
        <v>17</v>
      </c>
      <c r="DH222" t="s">
        <v>158</v>
      </c>
      <c r="DI222">
        <f t="shared" si="137"/>
        <v>8</v>
      </c>
      <c r="DJ222" t="s">
        <v>159</v>
      </c>
      <c r="DK222">
        <f t="shared" si="138"/>
        <v>6</v>
      </c>
      <c r="DL222">
        <v>204900</v>
      </c>
    </row>
    <row r="223" spans="1:116" x14ac:dyDescent="0.35">
      <c r="A223">
        <v>222</v>
      </c>
      <c r="B223">
        <v>60</v>
      </c>
      <c r="C223" t="s">
        <v>81</v>
      </c>
      <c r="D223">
        <f t="shared" si="105"/>
        <v>4</v>
      </c>
      <c r="E223" t="s">
        <v>83</v>
      </c>
      <c r="F223">
        <v>8068</v>
      </c>
      <c r="G223" t="s">
        <v>82</v>
      </c>
      <c r="H223">
        <f t="shared" si="106"/>
        <v>2</v>
      </c>
      <c r="I223" t="s">
        <v>83</v>
      </c>
      <c r="J223" t="str">
        <f t="shared" si="107"/>
        <v/>
      </c>
      <c r="K223" t="s">
        <v>120</v>
      </c>
      <c r="L223">
        <f t="shared" si="108"/>
        <v>2</v>
      </c>
      <c r="M223" t="s">
        <v>85</v>
      </c>
      <c r="N223">
        <f t="shared" si="109"/>
        <v>2</v>
      </c>
      <c r="O223" t="s">
        <v>86</v>
      </c>
      <c r="P223">
        <f t="shared" si="110"/>
        <v>4</v>
      </c>
      <c r="Q223" t="s">
        <v>87</v>
      </c>
      <c r="R223">
        <f t="shared" si="111"/>
        <v>4</v>
      </c>
      <c r="S223" t="s">
        <v>88</v>
      </c>
      <c r="T223">
        <f t="shared" si="112"/>
        <v>3</v>
      </c>
      <c r="U223" t="s">
        <v>193</v>
      </c>
      <c r="V223">
        <f t="shared" si="113"/>
        <v>11</v>
      </c>
      <c r="W223" t="s">
        <v>90</v>
      </c>
      <c r="X223">
        <f t="shared" si="114"/>
        <v>7</v>
      </c>
      <c r="Y223" t="s">
        <v>90</v>
      </c>
      <c r="Z223">
        <f t="shared" si="115"/>
        <v>7</v>
      </c>
      <c r="AA223" t="s">
        <v>91</v>
      </c>
      <c r="AB223">
        <f t="shared" si="116"/>
        <v>3</v>
      </c>
      <c r="AC223" t="s">
        <v>92</v>
      </c>
      <c r="AD223">
        <f t="shared" si="117"/>
        <v>8</v>
      </c>
      <c r="AE223">
        <v>6</v>
      </c>
      <c r="AF223">
        <v>5</v>
      </c>
      <c r="AG223">
        <v>2002</v>
      </c>
      <c r="AH223">
        <v>2002</v>
      </c>
      <c r="AI223" t="s">
        <v>93</v>
      </c>
      <c r="AJ223">
        <f t="shared" si="118"/>
        <v>5</v>
      </c>
      <c r="AK223" t="s">
        <v>94</v>
      </c>
      <c r="AL223">
        <f t="shared" si="119"/>
        <v>8</v>
      </c>
      <c r="AM223" t="s">
        <v>95</v>
      </c>
      <c r="AN223">
        <f t="shared" si="120"/>
        <v>14</v>
      </c>
      <c r="AO223" t="s">
        <v>95</v>
      </c>
      <c r="AP223" t="s">
        <v>117</v>
      </c>
      <c r="AQ223">
        <f t="shared" si="121"/>
        <v>2</v>
      </c>
      <c r="AR223">
        <v>0</v>
      </c>
      <c r="AS223" t="s">
        <v>97</v>
      </c>
      <c r="AT223">
        <f t="shared" si="122"/>
        <v>4</v>
      </c>
      <c r="AU223" t="s">
        <v>98</v>
      </c>
      <c r="AV223">
        <f t="shared" si="123"/>
        <v>3</v>
      </c>
      <c r="AW223" t="s">
        <v>99</v>
      </c>
      <c r="AX223">
        <f t="shared" si="124"/>
        <v>6</v>
      </c>
      <c r="AY223" t="s">
        <v>97</v>
      </c>
      <c r="AZ223">
        <f t="shared" si="125"/>
        <v>5</v>
      </c>
      <c r="BA223" t="s">
        <v>98</v>
      </c>
      <c r="BB223">
        <f t="shared" si="126"/>
        <v>4</v>
      </c>
      <c r="BC223" t="s">
        <v>100</v>
      </c>
      <c r="BD223" t="s">
        <v>102</v>
      </c>
      <c r="BE223">
        <f t="shared" si="127"/>
        <v>6</v>
      </c>
      <c r="BF223">
        <v>0</v>
      </c>
      <c r="BG223" t="s">
        <v>102</v>
      </c>
      <c r="BH223">
        <v>0</v>
      </c>
      <c r="BI223">
        <v>1010</v>
      </c>
      <c r="BJ223">
        <v>1010</v>
      </c>
      <c r="BK223" t="s">
        <v>103</v>
      </c>
      <c r="BL223">
        <f t="shared" si="128"/>
        <v>6</v>
      </c>
      <c r="BM223" t="s">
        <v>104</v>
      </c>
      <c r="BN223" t="s">
        <v>105</v>
      </c>
      <c r="BO223" t="s">
        <v>106</v>
      </c>
      <c r="BP223">
        <f t="shared" si="129"/>
        <v>6</v>
      </c>
      <c r="BQ223">
        <v>1010</v>
      </c>
      <c r="BR223">
        <v>1257</v>
      </c>
      <c r="BS223">
        <v>0</v>
      </c>
      <c r="BT223">
        <v>2267</v>
      </c>
      <c r="BU223">
        <v>0</v>
      </c>
      <c r="BV223">
        <v>0</v>
      </c>
      <c r="BW223">
        <v>2</v>
      </c>
      <c r="BX223">
        <v>1</v>
      </c>
      <c r="BY223">
        <v>4</v>
      </c>
      <c r="BZ223">
        <v>1</v>
      </c>
      <c r="CA223" t="s">
        <v>97</v>
      </c>
      <c r="CB223">
        <f t="shared" si="130"/>
        <v>5</v>
      </c>
      <c r="CC223">
        <v>8</v>
      </c>
      <c r="CD223" t="s">
        <v>107</v>
      </c>
      <c r="CE223">
        <v>1</v>
      </c>
      <c r="CF223" t="s">
        <v>98</v>
      </c>
      <c r="CG223" t="s">
        <v>156</v>
      </c>
      <c r="CH223">
        <f t="shared" si="131"/>
        <v>7</v>
      </c>
      <c r="CI223">
        <v>2002</v>
      </c>
      <c r="CJ223" t="s">
        <v>109</v>
      </c>
      <c r="CK223">
        <f t="shared" si="132"/>
        <v>3</v>
      </c>
      <c r="CL223">
        <v>2</v>
      </c>
      <c r="CM223">
        <v>390</v>
      </c>
      <c r="CN223" t="s">
        <v>98</v>
      </c>
      <c r="CO223">
        <f t="shared" si="133"/>
        <v>4</v>
      </c>
      <c r="CP223" t="s">
        <v>98</v>
      </c>
      <c r="CQ223">
        <f t="shared" si="134"/>
        <v>4</v>
      </c>
      <c r="CR223" t="s">
        <v>105</v>
      </c>
      <c r="CS223">
        <f t="shared" si="135"/>
        <v>3</v>
      </c>
      <c r="CT223">
        <v>120</v>
      </c>
      <c r="CU223">
        <v>46</v>
      </c>
      <c r="CV223">
        <v>0</v>
      </c>
      <c r="CW223">
        <v>0</v>
      </c>
      <c r="CX223">
        <v>0</v>
      </c>
      <c r="CY223">
        <v>0</v>
      </c>
      <c r="CZ223" t="s">
        <v>83</v>
      </c>
      <c r="DA223" t="s">
        <v>83</v>
      </c>
      <c r="DB223">
        <f t="shared" si="136"/>
        <v>5</v>
      </c>
      <c r="DC223" t="s">
        <v>83</v>
      </c>
      <c r="DD223">
        <v>0</v>
      </c>
      <c r="DE223">
        <v>12</v>
      </c>
      <c r="DF223">
        <v>2009</v>
      </c>
      <c r="DG223">
        <f t="shared" si="139"/>
        <v>14</v>
      </c>
      <c r="DH223" t="s">
        <v>220</v>
      </c>
      <c r="DI223">
        <f t="shared" si="137"/>
        <v>6</v>
      </c>
      <c r="DJ223" t="s">
        <v>111</v>
      </c>
      <c r="DK223">
        <f t="shared" si="138"/>
        <v>5</v>
      </c>
      <c r="DL223">
        <v>200000</v>
      </c>
    </row>
    <row r="224" spans="1:116" x14ac:dyDescent="0.35">
      <c r="A224">
        <v>223</v>
      </c>
      <c r="B224">
        <v>60</v>
      </c>
      <c r="C224" t="s">
        <v>81</v>
      </c>
      <c r="D224">
        <f t="shared" si="105"/>
        <v>4</v>
      </c>
      <c r="E224">
        <v>85</v>
      </c>
      <c r="F224">
        <v>11475</v>
      </c>
      <c r="G224" t="s">
        <v>82</v>
      </c>
      <c r="H224">
        <f t="shared" si="106"/>
        <v>2</v>
      </c>
      <c r="I224" t="s">
        <v>83</v>
      </c>
      <c r="J224" t="str">
        <f t="shared" si="107"/>
        <v/>
      </c>
      <c r="K224" t="s">
        <v>84</v>
      </c>
      <c r="L224">
        <f t="shared" si="108"/>
        <v>1</v>
      </c>
      <c r="M224" t="s">
        <v>85</v>
      </c>
      <c r="N224">
        <f t="shared" si="109"/>
        <v>2</v>
      </c>
      <c r="O224" t="s">
        <v>86</v>
      </c>
      <c r="P224">
        <f t="shared" si="110"/>
        <v>4</v>
      </c>
      <c r="Q224" t="s">
        <v>87</v>
      </c>
      <c r="R224">
        <f t="shared" si="111"/>
        <v>4</v>
      </c>
      <c r="S224" t="s">
        <v>88</v>
      </c>
      <c r="T224">
        <f t="shared" si="112"/>
        <v>3</v>
      </c>
      <c r="U224" t="s">
        <v>138</v>
      </c>
      <c r="V224">
        <f t="shared" si="113"/>
        <v>10</v>
      </c>
      <c r="W224" t="s">
        <v>202</v>
      </c>
      <c r="X224">
        <f t="shared" si="114"/>
        <v>5</v>
      </c>
      <c r="Y224" t="s">
        <v>90</v>
      </c>
      <c r="Z224">
        <f t="shared" si="115"/>
        <v>7</v>
      </c>
      <c r="AA224" t="s">
        <v>91</v>
      </c>
      <c r="AB224">
        <f t="shared" si="116"/>
        <v>3</v>
      </c>
      <c r="AC224" t="s">
        <v>92</v>
      </c>
      <c r="AD224">
        <f t="shared" si="117"/>
        <v>8</v>
      </c>
      <c r="AE224">
        <v>6</v>
      </c>
      <c r="AF224">
        <v>6</v>
      </c>
      <c r="AG224">
        <v>1975</v>
      </c>
      <c r="AH224">
        <v>1975</v>
      </c>
      <c r="AI224" t="s">
        <v>93</v>
      </c>
      <c r="AJ224">
        <f t="shared" si="118"/>
        <v>5</v>
      </c>
      <c r="AK224" t="s">
        <v>94</v>
      </c>
      <c r="AL224">
        <f t="shared" si="119"/>
        <v>8</v>
      </c>
      <c r="AM224" t="s">
        <v>95</v>
      </c>
      <c r="AN224">
        <f t="shared" si="120"/>
        <v>14</v>
      </c>
      <c r="AO224" t="s">
        <v>95</v>
      </c>
      <c r="AP224" t="s">
        <v>117</v>
      </c>
      <c r="AQ224">
        <f t="shared" si="121"/>
        <v>2</v>
      </c>
      <c r="AR224">
        <v>0</v>
      </c>
      <c r="AS224" t="s">
        <v>98</v>
      </c>
      <c r="AT224">
        <f t="shared" si="122"/>
        <v>3</v>
      </c>
      <c r="AU224" t="s">
        <v>98</v>
      </c>
      <c r="AV224">
        <f t="shared" si="123"/>
        <v>3</v>
      </c>
      <c r="AW224" t="s">
        <v>118</v>
      </c>
      <c r="AX224">
        <f t="shared" si="124"/>
        <v>2</v>
      </c>
      <c r="AY224" t="s">
        <v>97</v>
      </c>
      <c r="AZ224">
        <f t="shared" si="125"/>
        <v>5</v>
      </c>
      <c r="BA224" t="s">
        <v>98</v>
      </c>
      <c r="BB224">
        <f t="shared" si="126"/>
        <v>4</v>
      </c>
      <c r="BC224" t="s">
        <v>100</v>
      </c>
      <c r="BD224" t="s">
        <v>119</v>
      </c>
      <c r="BE224">
        <f t="shared" si="127"/>
        <v>4</v>
      </c>
      <c r="BF224">
        <v>550</v>
      </c>
      <c r="BG224" t="s">
        <v>102</v>
      </c>
      <c r="BH224">
        <v>0</v>
      </c>
      <c r="BI224">
        <v>163</v>
      </c>
      <c r="BJ224">
        <v>713</v>
      </c>
      <c r="BK224" t="s">
        <v>103</v>
      </c>
      <c r="BL224">
        <f t="shared" si="128"/>
        <v>6</v>
      </c>
      <c r="BM224" t="s">
        <v>98</v>
      </c>
      <c r="BN224" t="s">
        <v>105</v>
      </c>
      <c r="BO224" t="s">
        <v>106</v>
      </c>
      <c r="BP224">
        <f t="shared" si="129"/>
        <v>6</v>
      </c>
      <c r="BQ224">
        <v>811</v>
      </c>
      <c r="BR224">
        <v>741</v>
      </c>
      <c r="BS224">
        <v>0</v>
      </c>
      <c r="BT224">
        <v>1552</v>
      </c>
      <c r="BU224">
        <v>1</v>
      </c>
      <c r="BV224">
        <v>0</v>
      </c>
      <c r="BW224">
        <v>2</v>
      </c>
      <c r="BX224">
        <v>1</v>
      </c>
      <c r="BY224">
        <v>3</v>
      </c>
      <c r="BZ224">
        <v>1</v>
      </c>
      <c r="CA224" t="s">
        <v>98</v>
      </c>
      <c r="CB224">
        <f t="shared" si="130"/>
        <v>4</v>
      </c>
      <c r="CC224">
        <v>6</v>
      </c>
      <c r="CD224" t="s">
        <v>107</v>
      </c>
      <c r="CE224">
        <v>1</v>
      </c>
      <c r="CF224" t="s">
        <v>98</v>
      </c>
      <c r="CG224" t="s">
        <v>108</v>
      </c>
      <c r="CH224">
        <f t="shared" si="131"/>
        <v>6</v>
      </c>
      <c r="CI224">
        <v>1975</v>
      </c>
      <c r="CJ224" t="s">
        <v>109</v>
      </c>
      <c r="CK224">
        <f t="shared" si="132"/>
        <v>3</v>
      </c>
      <c r="CL224">
        <v>2</v>
      </c>
      <c r="CM224">
        <v>434</v>
      </c>
      <c r="CN224" t="s">
        <v>98</v>
      </c>
      <c r="CO224">
        <f t="shared" si="133"/>
        <v>4</v>
      </c>
      <c r="CP224" t="s">
        <v>98</v>
      </c>
      <c r="CQ224">
        <f t="shared" si="134"/>
        <v>4</v>
      </c>
      <c r="CR224" t="s">
        <v>105</v>
      </c>
      <c r="CS224">
        <f t="shared" si="135"/>
        <v>3</v>
      </c>
      <c r="CT224">
        <v>209</v>
      </c>
      <c r="CU224">
        <v>208</v>
      </c>
      <c r="CV224">
        <v>0</v>
      </c>
      <c r="CW224">
        <v>0</v>
      </c>
      <c r="CX224">
        <v>0</v>
      </c>
      <c r="CY224">
        <v>0</v>
      </c>
      <c r="CZ224" t="s">
        <v>83</v>
      </c>
      <c r="DA224" t="s">
        <v>134</v>
      </c>
      <c r="DB224">
        <f t="shared" si="136"/>
        <v>3</v>
      </c>
      <c r="DC224" t="s">
        <v>83</v>
      </c>
      <c r="DD224">
        <v>0</v>
      </c>
      <c r="DE224">
        <v>2</v>
      </c>
      <c r="DF224">
        <v>2006</v>
      </c>
      <c r="DG224">
        <f t="shared" si="139"/>
        <v>17</v>
      </c>
      <c r="DH224" t="s">
        <v>110</v>
      </c>
      <c r="DI224">
        <f t="shared" si="137"/>
        <v>4</v>
      </c>
      <c r="DJ224" t="s">
        <v>111</v>
      </c>
      <c r="DK224">
        <f t="shared" si="138"/>
        <v>5</v>
      </c>
      <c r="DL224">
        <v>179900</v>
      </c>
    </row>
    <row r="225" spans="1:116" x14ac:dyDescent="0.35">
      <c r="A225">
        <v>224</v>
      </c>
      <c r="B225">
        <v>20</v>
      </c>
      <c r="C225" t="s">
        <v>81</v>
      </c>
      <c r="D225">
        <f t="shared" si="105"/>
        <v>4</v>
      </c>
      <c r="E225">
        <v>70</v>
      </c>
      <c r="F225">
        <v>10500</v>
      </c>
      <c r="G225" t="s">
        <v>82</v>
      </c>
      <c r="H225">
        <f t="shared" si="106"/>
        <v>2</v>
      </c>
      <c r="I225" t="s">
        <v>83</v>
      </c>
      <c r="J225" t="str">
        <f t="shared" si="107"/>
        <v/>
      </c>
      <c r="K225" t="s">
        <v>84</v>
      </c>
      <c r="L225">
        <f t="shared" si="108"/>
        <v>1</v>
      </c>
      <c r="M225" t="s">
        <v>85</v>
      </c>
      <c r="N225">
        <f t="shared" si="109"/>
        <v>2</v>
      </c>
      <c r="O225" t="s">
        <v>86</v>
      </c>
      <c r="P225">
        <f t="shared" si="110"/>
        <v>4</v>
      </c>
      <c r="Q225" t="s">
        <v>112</v>
      </c>
      <c r="R225">
        <f t="shared" si="111"/>
        <v>3</v>
      </c>
      <c r="S225" t="s">
        <v>88</v>
      </c>
      <c r="T225">
        <f t="shared" si="112"/>
        <v>3</v>
      </c>
      <c r="U225" t="s">
        <v>162</v>
      </c>
      <c r="V225">
        <f t="shared" si="113"/>
        <v>7</v>
      </c>
      <c r="W225" t="s">
        <v>90</v>
      </c>
      <c r="X225">
        <f t="shared" si="114"/>
        <v>7</v>
      </c>
      <c r="Y225" t="s">
        <v>90</v>
      </c>
      <c r="Z225">
        <f t="shared" si="115"/>
        <v>7</v>
      </c>
      <c r="AA225" t="s">
        <v>91</v>
      </c>
      <c r="AB225">
        <f t="shared" si="116"/>
        <v>3</v>
      </c>
      <c r="AC225" t="s">
        <v>115</v>
      </c>
      <c r="AD225">
        <f t="shared" si="117"/>
        <v>4</v>
      </c>
      <c r="AE225">
        <v>4</v>
      </c>
      <c r="AF225">
        <v>6</v>
      </c>
      <c r="AG225">
        <v>1971</v>
      </c>
      <c r="AH225">
        <v>1971</v>
      </c>
      <c r="AI225" t="s">
        <v>93</v>
      </c>
      <c r="AJ225">
        <f t="shared" si="118"/>
        <v>5</v>
      </c>
      <c r="AK225" t="s">
        <v>94</v>
      </c>
      <c r="AL225">
        <f t="shared" si="119"/>
        <v>8</v>
      </c>
      <c r="AM225" t="s">
        <v>140</v>
      </c>
      <c r="AN225">
        <f t="shared" si="120"/>
        <v>9</v>
      </c>
      <c r="AO225" t="s">
        <v>140</v>
      </c>
      <c r="AP225" t="s">
        <v>117</v>
      </c>
      <c r="AQ225">
        <f t="shared" si="121"/>
        <v>2</v>
      </c>
      <c r="AR225">
        <v>0</v>
      </c>
      <c r="AS225" t="s">
        <v>98</v>
      </c>
      <c r="AT225">
        <f t="shared" si="122"/>
        <v>3</v>
      </c>
      <c r="AU225" t="s">
        <v>98</v>
      </c>
      <c r="AV225">
        <f t="shared" si="123"/>
        <v>3</v>
      </c>
      <c r="AW225" t="s">
        <v>118</v>
      </c>
      <c r="AX225">
        <f t="shared" si="124"/>
        <v>2</v>
      </c>
      <c r="AY225" t="s">
        <v>98</v>
      </c>
      <c r="AZ225">
        <f t="shared" si="125"/>
        <v>4</v>
      </c>
      <c r="BA225" t="s">
        <v>98</v>
      </c>
      <c r="BB225">
        <f t="shared" si="126"/>
        <v>4</v>
      </c>
      <c r="BC225" t="s">
        <v>100</v>
      </c>
      <c r="BD225" t="s">
        <v>119</v>
      </c>
      <c r="BE225">
        <f t="shared" si="127"/>
        <v>4</v>
      </c>
      <c r="BF225">
        <v>524</v>
      </c>
      <c r="BG225" t="s">
        <v>172</v>
      </c>
      <c r="BH225">
        <v>180</v>
      </c>
      <c r="BI225">
        <v>160</v>
      </c>
      <c r="BJ225">
        <v>864</v>
      </c>
      <c r="BK225" t="s">
        <v>103</v>
      </c>
      <c r="BL225">
        <f t="shared" si="128"/>
        <v>6</v>
      </c>
      <c r="BM225" t="s">
        <v>97</v>
      </c>
      <c r="BN225" t="s">
        <v>105</v>
      </c>
      <c r="BO225" t="s">
        <v>106</v>
      </c>
      <c r="BP225">
        <f t="shared" si="129"/>
        <v>6</v>
      </c>
      <c r="BQ225">
        <v>864</v>
      </c>
      <c r="BR225">
        <v>0</v>
      </c>
      <c r="BS225">
        <v>0</v>
      </c>
      <c r="BT225">
        <v>864</v>
      </c>
      <c r="BU225">
        <v>0</v>
      </c>
      <c r="BV225">
        <v>0</v>
      </c>
      <c r="BW225">
        <v>1</v>
      </c>
      <c r="BX225">
        <v>0</v>
      </c>
      <c r="BY225">
        <v>2</v>
      </c>
      <c r="BZ225">
        <v>1</v>
      </c>
      <c r="CA225" t="s">
        <v>98</v>
      </c>
      <c r="CB225">
        <f t="shared" si="130"/>
        <v>4</v>
      </c>
      <c r="CC225">
        <v>4</v>
      </c>
      <c r="CD225" t="s">
        <v>107</v>
      </c>
      <c r="CE225">
        <v>0</v>
      </c>
      <c r="CF225" t="s">
        <v>83</v>
      </c>
      <c r="CG225" t="s">
        <v>127</v>
      </c>
      <c r="CH225">
        <f t="shared" si="131"/>
        <v>5</v>
      </c>
      <c r="CI225">
        <v>1989</v>
      </c>
      <c r="CJ225" t="s">
        <v>102</v>
      </c>
      <c r="CK225">
        <f t="shared" si="132"/>
        <v>2</v>
      </c>
      <c r="CL225">
        <v>2</v>
      </c>
      <c r="CM225">
        <v>576</v>
      </c>
      <c r="CN225" t="s">
        <v>98</v>
      </c>
      <c r="CO225">
        <f t="shared" si="133"/>
        <v>4</v>
      </c>
      <c r="CP225" t="s">
        <v>98</v>
      </c>
      <c r="CQ225">
        <f t="shared" si="134"/>
        <v>4</v>
      </c>
      <c r="CR225" t="s">
        <v>105</v>
      </c>
      <c r="CS225">
        <f t="shared" si="135"/>
        <v>3</v>
      </c>
      <c r="CT225">
        <v>216</v>
      </c>
      <c r="CU225">
        <v>0</v>
      </c>
      <c r="CV225">
        <v>0</v>
      </c>
      <c r="CW225">
        <v>0</v>
      </c>
      <c r="CX225">
        <v>0</v>
      </c>
      <c r="CY225">
        <v>0</v>
      </c>
      <c r="CZ225" t="s">
        <v>83</v>
      </c>
      <c r="DA225" t="s">
        <v>83</v>
      </c>
      <c r="DB225">
        <f t="shared" si="136"/>
        <v>5</v>
      </c>
      <c r="DC225" t="s">
        <v>83</v>
      </c>
      <c r="DD225">
        <v>0</v>
      </c>
      <c r="DE225">
        <v>3</v>
      </c>
      <c r="DF225">
        <v>2009</v>
      </c>
      <c r="DG225">
        <f t="shared" si="139"/>
        <v>14</v>
      </c>
      <c r="DH225" t="s">
        <v>110</v>
      </c>
      <c r="DI225">
        <f t="shared" si="137"/>
        <v>4</v>
      </c>
      <c r="DJ225" t="s">
        <v>128</v>
      </c>
      <c r="DK225">
        <f t="shared" si="138"/>
        <v>3</v>
      </c>
      <c r="DL225">
        <v>97000</v>
      </c>
    </row>
    <row r="226" spans="1:116" x14ac:dyDescent="0.35">
      <c r="A226">
        <v>225</v>
      </c>
      <c r="B226">
        <v>20</v>
      </c>
      <c r="C226" t="s">
        <v>81</v>
      </c>
      <c r="D226">
        <f t="shared" si="105"/>
        <v>4</v>
      </c>
      <c r="E226">
        <v>103</v>
      </c>
      <c r="F226">
        <v>13472</v>
      </c>
      <c r="G226" t="s">
        <v>82</v>
      </c>
      <c r="H226">
        <f t="shared" si="106"/>
        <v>2</v>
      </c>
      <c r="I226" t="s">
        <v>83</v>
      </c>
      <c r="J226" t="str">
        <f t="shared" si="107"/>
        <v/>
      </c>
      <c r="K226" t="s">
        <v>84</v>
      </c>
      <c r="L226">
        <f t="shared" si="108"/>
        <v>1</v>
      </c>
      <c r="M226" t="s">
        <v>85</v>
      </c>
      <c r="N226">
        <f t="shared" si="109"/>
        <v>2</v>
      </c>
      <c r="O226" t="s">
        <v>86</v>
      </c>
      <c r="P226">
        <f t="shared" si="110"/>
        <v>4</v>
      </c>
      <c r="Q226" t="s">
        <v>87</v>
      </c>
      <c r="R226">
        <f t="shared" si="111"/>
        <v>4</v>
      </c>
      <c r="S226" t="s">
        <v>88</v>
      </c>
      <c r="T226">
        <f t="shared" si="112"/>
        <v>3</v>
      </c>
      <c r="U226" t="s">
        <v>154</v>
      </c>
      <c r="V226">
        <f t="shared" si="113"/>
        <v>19</v>
      </c>
      <c r="W226" t="s">
        <v>90</v>
      </c>
      <c r="X226">
        <f t="shared" si="114"/>
        <v>7</v>
      </c>
      <c r="Y226" t="s">
        <v>90</v>
      </c>
      <c r="Z226">
        <f t="shared" si="115"/>
        <v>7</v>
      </c>
      <c r="AA226" t="s">
        <v>91</v>
      </c>
      <c r="AB226">
        <f t="shared" si="116"/>
        <v>3</v>
      </c>
      <c r="AC226" t="s">
        <v>115</v>
      </c>
      <c r="AD226">
        <f t="shared" si="117"/>
        <v>4</v>
      </c>
      <c r="AE226">
        <v>10</v>
      </c>
      <c r="AF226">
        <v>5</v>
      </c>
      <c r="AG226">
        <v>2003</v>
      </c>
      <c r="AH226">
        <v>2003</v>
      </c>
      <c r="AI226" t="s">
        <v>152</v>
      </c>
      <c r="AJ226">
        <f t="shared" si="118"/>
        <v>6</v>
      </c>
      <c r="AK226" t="s">
        <v>94</v>
      </c>
      <c r="AL226">
        <f t="shared" si="119"/>
        <v>8</v>
      </c>
      <c r="AM226" t="s">
        <v>95</v>
      </c>
      <c r="AN226">
        <f t="shared" si="120"/>
        <v>14</v>
      </c>
      <c r="AO226" t="s">
        <v>95</v>
      </c>
      <c r="AP226" t="s">
        <v>96</v>
      </c>
      <c r="AQ226">
        <f t="shared" si="121"/>
        <v>4</v>
      </c>
      <c r="AR226">
        <v>922</v>
      </c>
      <c r="AS226" t="s">
        <v>104</v>
      </c>
      <c r="AT226">
        <f t="shared" si="122"/>
        <v>5</v>
      </c>
      <c r="AU226" t="s">
        <v>98</v>
      </c>
      <c r="AV226">
        <f t="shared" si="123"/>
        <v>3</v>
      </c>
      <c r="AW226" t="s">
        <v>99</v>
      </c>
      <c r="AX226">
        <f t="shared" si="124"/>
        <v>6</v>
      </c>
      <c r="AY226" t="s">
        <v>104</v>
      </c>
      <c r="AZ226">
        <f t="shared" si="125"/>
        <v>6</v>
      </c>
      <c r="BA226" t="s">
        <v>98</v>
      </c>
      <c r="BB226">
        <f t="shared" si="126"/>
        <v>4</v>
      </c>
      <c r="BC226" t="s">
        <v>97</v>
      </c>
      <c r="BD226" t="s">
        <v>101</v>
      </c>
      <c r="BE226">
        <f t="shared" si="127"/>
        <v>7</v>
      </c>
      <c r="BF226">
        <v>56</v>
      </c>
      <c r="BG226" t="s">
        <v>102</v>
      </c>
      <c r="BH226">
        <v>0</v>
      </c>
      <c r="BI226">
        <v>2336</v>
      </c>
      <c r="BJ226">
        <v>2392</v>
      </c>
      <c r="BK226" t="s">
        <v>103</v>
      </c>
      <c r="BL226">
        <f t="shared" si="128"/>
        <v>6</v>
      </c>
      <c r="BM226" t="s">
        <v>104</v>
      </c>
      <c r="BN226" t="s">
        <v>105</v>
      </c>
      <c r="BO226" t="s">
        <v>106</v>
      </c>
      <c r="BP226">
        <f t="shared" si="129"/>
        <v>6</v>
      </c>
      <c r="BQ226">
        <v>2392</v>
      </c>
      <c r="BR226">
        <v>0</v>
      </c>
      <c r="BS226">
        <v>0</v>
      </c>
      <c r="BT226">
        <v>2392</v>
      </c>
      <c r="BU226">
        <v>0</v>
      </c>
      <c r="BV226">
        <v>0</v>
      </c>
      <c r="BW226">
        <v>2</v>
      </c>
      <c r="BX226">
        <v>0</v>
      </c>
      <c r="BY226">
        <v>3</v>
      </c>
      <c r="BZ226">
        <v>1</v>
      </c>
      <c r="CA226" t="s">
        <v>104</v>
      </c>
      <c r="CB226">
        <f t="shared" si="130"/>
        <v>6</v>
      </c>
      <c r="CC226">
        <v>8</v>
      </c>
      <c r="CD226" t="s">
        <v>107</v>
      </c>
      <c r="CE226">
        <v>1</v>
      </c>
      <c r="CF226" t="s">
        <v>104</v>
      </c>
      <c r="CG226" t="s">
        <v>108</v>
      </c>
      <c r="CH226">
        <f t="shared" si="131"/>
        <v>6</v>
      </c>
      <c r="CI226">
        <v>2003</v>
      </c>
      <c r="CJ226" t="s">
        <v>157</v>
      </c>
      <c r="CK226">
        <f t="shared" si="132"/>
        <v>4</v>
      </c>
      <c r="CL226">
        <v>3</v>
      </c>
      <c r="CM226">
        <v>968</v>
      </c>
      <c r="CN226" t="s">
        <v>98</v>
      </c>
      <c r="CO226">
        <f t="shared" si="133"/>
        <v>4</v>
      </c>
      <c r="CP226" t="s">
        <v>98</v>
      </c>
      <c r="CQ226">
        <f t="shared" si="134"/>
        <v>4</v>
      </c>
      <c r="CR226" t="s">
        <v>105</v>
      </c>
      <c r="CS226">
        <f t="shared" si="135"/>
        <v>3</v>
      </c>
      <c r="CT226">
        <v>248</v>
      </c>
      <c r="CU226">
        <v>105</v>
      </c>
      <c r="CV226">
        <v>0</v>
      </c>
      <c r="CW226">
        <v>0</v>
      </c>
      <c r="CX226">
        <v>0</v>
      </c>
      <c r="CY226">
        <v>0</v>
      </c>
      <c r="CZ226" t="s">
        <v>83</v>
      </c>
      <c r="DA226" t="s">
        <v>83</v>
      </c>
      <c r="DB226">
        <f t="shared" si="136"/>
        <v>5</v>
      </c>
      <c r="DC226" t="s">
        <v>83</v>
      </c>
      <c r="DD226">
        <v>0</v>
      </c>
      <c r="DE226">
        <v>6</v>
      </c>
      <c r="DF226">
        <v>2009</v>
      </c>
      <c r="DG226">
        <f t="shared" si="139"/>
        <v>14</v>
      </c>
      <c r="DH226" t="s">
        <v>110</v>
      </c>
      <c r="DI226">
        <f t="shared" si="137"/>
        <v>4</v>
      </c>
      <c r="DJ226" t="s">
        <v>111</v>
      </c>
      <c r="DK226">
        <f t="shared" si="138"/>
        <v>5</v>
      </c>
      <c r="DL226">
        <v>386250</v>
      </c>
    </row>
    <row r="227" spans="1:116" x14ac:dyDescent="0.35">
      <c r="A227">
        <v>226</v>
      </c>
      <c r="B227">
        <v>160</v>
      </c>
      <c r="C227" t="s">
        <v>142</v>
      </c>
      <c r="D227">
        <f t="shared" si="105"/>
        <v>2</v>
      </c>
      <c r="E227">
        <v>21</v>
      </c>
      <c r="F227">
        <v>1680</v>
      </c>
      <c r="G227" t="s">
        <v>82</v>
      </c>
      <c r="H227">
        <f t="shared" si="106"/>
        <v>2</v>
      </c>
      <c r="I227" t="s">
        <v>83</v>
      </c>
      <c r="J227" t="str">
        <f t="shared" si="107"/>
        <v/>
      </c>
      <c r="K227" t="s">
        <v>84</v>
      </c>
      <c r="L227">
        <f t="shared" si="108"/>
        <v>1</v>
      </c>
      <c r="M227" t="s">
        <v>85</v>
      </c>
      <c r="N227">
        <f t="shared" si="109"/>
        <v>2</v>
      </c>
      <c r="O227" t="s">
        <v>86</v>
      </c>
      <c r="P227">
        <f t="shared" si="110"/>
        <v>4</v>
      </c>
      <c r="Q227" t="s">
        <v>87</v>
      </c>
      <c r="R227">
        <f t="shared" si="111"/>
        <v>4</v>
      </c>
      <c r="S227" t="s">
        <v>88</v>
      </c>
      <c r="T227">
        <f t="shared" si="112"/>
        <v>3</v>
      </c>
      <c r="U227" t="s">
        <v>228</v>
      </c>
      <c r="V227">
        <f t="shared" si="113"/>
        <v>24</v>
      </c>
      <c r="W227" t="s">
        <v>90</v>
      </c>
      <c r="X227">
        <f t="shared" si="114"/>
        <v>7</v>
      </c>
      <c r="Y227" t="s">
        <v>90</v>
      </c>
      <c r="Z227">
        <f t="shared" si="115"/>
        <v>7</v>
      </c>
      <c r="AA227" t="s">
        <v>198</v>
      </c>
      <c r="AB227">
        <f t="shared" si="116"/>
        <v>5</v>
      </c>
      <c r="AC227" t="s">
        <v>92</v>
      </c>
      <c r="AD227">
        <f t="shared" si="117"/>
        <v>8</v>
      </c>
      <c r="AE227">
        <v>5</v>
      </c>
      <c r="AF227">
        <v>5</v>
      </c>
      <c r="AG227">
        <v>1971</v>
      </c>
      <c r="AH227">
        <v>1971</v>
      </c>
      <c r="AI227" t="s">
        <v>93</v>
      </c>
      <c r="AJ227">
        <f t="shared" si="118"/>
        <v>5</v>
      </c>
      <c r="AK227" t="s">
        <v>94</v>
      </c>
      <c r="AL227">
        <f t="shared" si="119"/>
        <v>8</v>
      </c>
      <c r="AM227" t="s">
        <v>140</v>
      </c>
      <c r="AN227">
        <f t="shared" si="120"/>
        <v>9</v>
      </c>
      <c r="AO227" t="s">
        <v>140</v>
      </c>
      <c r="AP227" t="s">
        <v>96</v>
      </c>
      <c r="AQ227">
        <f t="shared" si="121"/>
        <v>4</v>
      </c>
      <c r="AR227">
        <v>142</v>
      </c>
      <c r="AS227" t="s">
        <v>98</v>
      </c>
      <c r="AT227">
        <f t="shared" si="122"/>
        <v>3</v>
      </c>
      <c r="AU227" t="s">
        <v>98</v>
      </c>
      <c r="AV227">
        <f t="shared" si="123"/>
        <v>3</v>
      </c>
      <c r="AW227" t="s">
        <v>118</v>
      </c>
      <c r="AX227">
        <f t="shared" si="124"/>
        <v>2</v>
      </c>
      <c r="AY227" t="s">
        <v>98</v>
      </c>
      <c r="AZ227">
        <f t="shared" si="125"/>
        <v>4</v>
      </c>
      <c r="BA227" t="s">
        <v>98</v>
      </c>
      <c r="BB227">
        <f t="shared" si="126"/>
        <v>4</v>
      </c>
      <c r="BC227" t="s">
        <v>100</v>
      </c>
      <c r="BD227" t="s">
        <v>102</v>
      </c>
      <c r="BE227">
        <f t="shared" si="127"/>
        <v>6</v>
      </c>
      <c r="BF227">
        <v>0</v>
      </c>
      <c r="BG227" t="s">
        <v>102</v>
      </c>
      <c r="BH227">
        <v>0</v>
      </c>
      <c r="BI227">
        <v>630</v>
      </c>
      <c r="BJ227">
        <v>630</v>
      </c>
      <c r="BK227" t="s">
        <v>103</v>
      </c>
      <c r="BL227">
        <f t="shared" si="128"/>
        <v>6</v>
      </c>
      <c r="BM227" t="s">
        <v>98</v>
      </c>
      <c r="BN227" t="s">
        <v>105</v>
      </c>
      <c r="BO227" t="s">
        <v>106</v>
      </c>
      <c r="BP227">
        <f t="shared" si="129"/>
        <v>6</v>
      </c>
      <c r="BQ227">
        <v>630</v>
      </c>
      <c r="BR227">
        <v>672</v>
      </c>
      <c r="BS227">
        <v>0</v>
      </c>
      <c r="BT227">
        <v>1302</v>
      </c>
      <c r="BU227">
        <v>0</v>
      </c>
      <c r="BV227">
        <v>0</v>
      </c>
      <c r="BW227">
        <v>2</v>
      </c>
      <c r="BX227">
        <v>1</v>
      </c>
      <c r="BY227">
        <v>3</v>
      </c>
      <c r="BZ227">
        <v>1</v>
      </c>
      <c r="CA227" t="s">
        <v>98</v>
      </c>
      <c r="CB227">
        <f t="shared" si="130"/>
        <v>4</v>
      </c>
      <c r="CC227">
        <v>6</v>
      </c>
      <c r="CD227" t="s">
        <v>107</v>
      </c>
      <c r="CE227">
        <v>0</v>
      </c>
      <c r="CF227" t="s">
        <v>83</v>
      </c>
      <c r="CG227" t="s">
        <v>127</v>
      </c>
      <c r="CH227">
        <f t="shared" si="131"/>
        <v>5</v>
      </c>
      <c r="CI227">
        <v>1991</v>
      </c>
      <c r="CJ227" t="s">
        <v>102</v>
      </c>
      <c r="CK227">
        <f t="shared" si="132"/>
        <v>2</v>
      </c>
      <c r="CL227">
        <v>1</v>
      </c>
      <c r="CM227">
        <v>280</v>
      </c>
      <c r="CN227" t="s">
        <v>98</v>
      </c>
      <c r="CO227">
        <f t="shared" si="133"/>
        <v>4</v>
      </c>
      <c r="CP227" t="s">
        <v>98</v>
      </c>
      <c r="CQ227">
        <f t="shared" si="134"/>
        <v>4</v>
      </c>
      <c r="CR227" t="s">
        <v>105</v>
      </c>
      <c r="CS227">
        <f t="shared" si="135"/>
        <v>3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 t="s">
        <v>83</v>
      </c>
      <c r="DA227" t="s">
        <v>83</v>
      </c>
      <c r="DB227">
        <f t="shared" si="136"/>
        <v>5</v>
      </c>
      <c r="DC227" t="s">
        <v>83</v>
      </c>
      <c r="DD227">
        <v>0</v>
      </c>
      <c r="DE227">
        <v>5</v>
      </c>
      <c r="DF227">
        <v>2009</v>
      </c>
      <c r="DG227">
        <f t="shared" si="139"/>
        <v>14</v>
      </c>
      <c r="DH227" t="s">
        <v>173</v>
      </c>
      <c r="DI227">
        <f t="shared" si="137"/>
        <v>3</v>
      </c>
      <c r="DJ227" t="s">
        <v>128</v>
      </c>
      <c r="DK227">
        <f t="shared" si="138"/>
        <v>3</v>
      </c>
      <c r="DL227">
        <v>112000</v>
      </c>
    </row>
    <row r="228" spans="1:116" x14ac:dyDescent="0.35">
      <c r="A228">
        <v>227</v>
      </c>
      <c r="B228">
        <v>60</v>
      </c>
      <c r="C228" t="s">
        <v>81</v>
      </c>
      <c r="D228">
        <f t="shared" si="105"/>
        <v>4</v>
      </c>
      <c r="E228">
        <v>82</v>
      </c>
      <c r="F228">
        <v>9950</v>
      </c>
      <c r="G228" t="s">
        <v>82</v>
      </c>
      <c r="H228">
        <f t="shared" si="106"/>
        <v>2</v>
      </c>
      <c r="I228" t="s">
        <v>83</v>
      </c>
      <c r="J228" t="str">
        <f t="shared" si="107"/>
        <v/>
      </c>
      <c r="K228" t="s">
        <v>120</v>
      </c>
      <c r="L228">
        <f t="shared" si="108"/>
        <v>2</v>
      </c>
      <c r="M228" t="s">
        <v>85</v>
      </c>
      <c r="N228">
        <f t="shared" si="109"/>
        <v>2</v>
      </c>
      <c r="O228" t="s">
        <v>86</v>
      </c>
      <c r="P228">
        <f t="shared" si="110"/>
        <v>4</v>
      </c>
      <c r="Q228" t="s">
        <v>87</v>
      </c>
      <c r="R228">
        <f t="shared" si="111"/>
        <v>4</v>
      </c>
      <c r="S228" t="s">
        <v>88</v>
      </c>
      <c r="T228">
        <f t="shared" si="112"/>
        <v>3</v>
      </c>
      <c r="U228" t="s">
        <v>129</v>
      </c>
      <c r="V228">
        <f t="shared" si="113"/>
        <v>17</v>
      </c>
      <c r="W228" t="s">
        <v>90</v>
      </c>
      <c r="X228">
        <f t="shared" si="114"/>
        <v>7</v>
      </c>
      <c r="Y228" t="s">
        <v>90</v>
      </c>
      <c r="Z228">
        <f t="shared" si="115"/>
        <v>7</v>
      </c>
      <c r="AA228" t="s">
        <v>91</v>
      </c>
      <c r="AB228">
        <f t="shared" si="116"/>
        <v>3</v>
      </c>
      <c r="AC228" t="s">
        <v>92</v>
      </c>
      <c r="AD228">
        <f t="shared" si="117"/>
        <v>8</v>
      </c>
      <c r="AE228">
        <v>7</v>
      </c>
      <c r="AF228">
        <v>5</v>
      </c>
      <c r="AG228">
        <v>1995</v>
      </c>
      <c r="AH228">
        <v>1995</v>
      </c>
      <c r="AI228" t="s">
        <v>93</v>
      </c>
      <c r="AJ228">
        <f t="shared" si="118"/>
        <v>5</v>
      </c>
      <c r="AK228" t="s">
        <v>94</v>
      </c>
      <c r="AL228">
        <f t="shared" si="119"/>
        <v>8</v>
      </c>
      <c r="AM228" t="s">
        <v>95</v>
      </c>
      <c r="AN228">
        <f t="shared" si="120"/>
        <v>14</v>
      </c>
      <c r="AO228" t="s">
        <v>95</v>
      </c>
      <c r="AP228" t="s">
        <v>96</v>
      </c>
      <c r="AQ228">
        <f t="shared" si="121"/>
        <v>4</v>
      </c>
      <c r="AR228">
        <v>290</v>
      </c>
      <c r="AS228" t="s">
        <v>97</v>
      </c>
      <c r="AT228">
        <f t="shared" si="122"/>
        <v>4</v>
      </c>
      <c r="AU228" t="s">
        <v>98</v>
      </c>
      <c r="AV228">
        <f t="shared" si="123"/>
        <v>3</v>
      </c>
      <c r="AW228" t="s">
        <v>99</v>
      </c>
      <c r="AX228">
        <f t="shared" si="124"/>
        <v>6</v>
      </c>
      <c r="AY228" t="s">
        <v>97</v>
      </c>
      <c r="AZ228">
        <f t="shared" si="125"/>
        <v>5</v>
      </c>
      <c r="BA228" t="s">
        <v>98</v>
      </c>
      <c r="BB228">
        <f t="shared" si="126"/>
        <v>4</v>
      </c>
      <c r="BC228" t="s">
        <v>100</v>
      </c>
      <c r="BD228" t="s">
        <v>101</v>
      </c>
      <c r="BE228">
        <f t="shared" si="127"/>
        <v>7</v>
      </c>
      <c r="BF228">
        <v>565</v>
      </c>
      <c r="BG228" t="s">
        <v>102</v>
      </c>
      <c r="BH228">
        <v>0</v>
      </c>
      <c r="BI228">
        <v>638</v>
      </c>
      <c r="BJ228">
        <v>1203</v>
      </c>
      <c r="BK228" t="s">
        <v>103</v>
      </c>
      <c r="BL228">
        <f t="shared" si="128"/>
        <v>6</v>
      </c>
      <c r="BM228" t="s">
        <v>104</v>
      </c>
      <c r="BN228" t="s">
        <v>105</v>
      </c>
      <c r="BO228" t="s">
        <v>106</v>
      </c>
      <c r="BP228">
        <f t="shared" si="129"/>
        <v>6</v>
      </c>
      <c r="BQ228">
        <v>1214</v>
      </c>
      <c r="BR228">
        <v>1306</v>
      </c>
      <c r="BS228">
        <v>0</v>
      </c>
      <c r="BT228">
        <v>2520</v>
      </c>
      <c r="BU228">
        <v>0</v>
      </c>
      <c r="BV228">
        <v>0</v>
      </c>
      <c r="BW228">
        <v>2</v>
      </c>
      <c r="BX228">
        <v>1</v>
      </c>
      <c r="BY228">
        <v>4</v>
      </c>
      <c r="BZ228">
        <v>1</v>
      </c>
      <c r="CA228" t="s">
        <v>97</v>
      </c>
      <c r="CB228">
        <f t="shared" si="130"/>
        <v>5</v>
      </c>
      <c r="CC228">
        <v>9</v>
      </c>
      <c r="CD228" t="s">
        <v>107</v>
      </c>
      <c r="CE228">
        <v>1</v>
      </c>
      <c r="CF228" t="s">
        <v>98</v>
      </c>
      <c r="CG228" t="s">
        <v>108</v>
      </c>
      <c r="CH228">
        <f t="shared" si="131"/>
        <v>6</v>
      </c>
      <c r="CI228">
        <v>1995</v>
      </c>
      <c r="CJ228" t="s">
        <v>109</v>
      </c>
      <c r="CK228">
        <f t="shared" si="132"/>
        <v>3</v>
      </c>
      <c r="CL228">
        <v>3</v>
      </c>
      <c r="CM228">
        <v>721</v>
      </c>
      <c r="CN228" t="s">
        <v>98</v>
      </c>
      <c r="CO228">
        <f t="shared" si="133"/>
        <v>4</v>
      </c>
      <c r="CP228" t="s">
        <v>98</v>
      </c>
      <c r="CQ228">
        <f t="shared" si="134"/>
        <v>4</v>
      </c>
      <c r="CR228" t="s">
        <v>105</v>
      </c>
      <c r="CS228">
        <f t="shared" si="135"/>
        <v>3</v>
      </c>
      <c r="CT228">
        <v>224</v>
      </c>
      <c r="CU228">
        <v>114</v>
      </c>
      <c r="CV228">
        <v>0</v>
      </c>
      <c r="CW228">
        <v>0</v>
      </c>
      <c r="CX228">
        <v>0</v>
      </c>
      <c r="CY228">
        <v>0</v>
      </c>
      <c r="CZ228" t="s">
        <v>83</v>
      </c>
      <c r="DA228" t="s">
        <v>83</v>
      </c>
      <c r="DB228">
        <f t="shared" si="136"/>
        <v>5</v>
      </c>
      <c r="DC228" t="s">
        <v>83</v>
      </c>
      <c r="DD228">
        <v>0</v>
      </c>
      <c r="DE228">
        <v>6</v>
      </c>
      <c r="DF228">
        <v>2007</v>
      </c>
      <c r="DG228">
        <f t="shared" si="139"/>
        <v>16</v>
      </c>
      <c r="DH228" t="s">
        <v>110</v>
      </c>
      <c r="DI228">
        <f t="shared" si="137"/>
        <v>4</v>
      </c>
      <c r="DJ228" t="s">
        <v>128</v>
      </c>
      <c r="DK228">
        <f t="shared" si="138"/>
        <v>3</v>
      </c>
      <c r="DL228">
        <v>290000</v>
      </c>
    </row>
    <row r="229" spans="1:116" x14ac:dyDescent="0.35">
      <c r="A229">
        <v>228</v>
      </c>
      <c r="B229">
        <v>160</v>
      </c>
      <c r="C229" t="s">
        <v>142</v>
      </c>
      <c r="D229">
        <f t="shared" si="105"/>
        <v>2</v>
      </c>
      <c r="E229">
        <v>21</v>
      </c>
      <c r="F229">
        <v>1869</v>
      </c>
      <c r="G229" t="s">
        <v>82</v>
      </c>
      <c r="H229">
        <f t="shared" si="106"/>
        <v>2</v>
      </c>
      <c r="I229" t="s">
        <v>83</v>
      </c>
      <c r="J229" t="str">
        <f t="shared" si="107"/>
        <v/>
      </c>
      <c r="K229" t="s">
        <v>84</v>
      </c>
      <c r="L229">
        <f t="shared" si="108"/>
        <v>1</v>
      </c>
      <c r="M229" t="s">
        <v>85</v>
      </c>
      <c r="N229">
        <f t="shared" si="109"/>
        <v>2</v>
      </c>
      <c r="O229" t="s">
        <v>86</v>
      </c>
      <c r="P229">
        <f t="shared" si="110"/>
        <v>4</v>
      </c>
      <c r="Q229" t="s">
        <v>87</v>
      </c>
      <c r="R229">
        <f t="shared" si="111"/>
        <v>4</v>
      </c>
      <c r="S229" t="s">
        <v>88</v>
      </c>
      <c r="T229">
        <f t="shared" si="112"/>
        <v>3</v>
      </c>
      <c r="U229" t="s">
        <v>228</v>
      </c>
      <c r="V229">
        <f t="shared" si="113"/>
        <v>24</v>
      </c>
      <c r="W229" t="s">
        <v>90</v>
      </c>
      <c r="X229">
        <f t="shared" si="114"/>
        <v>7</v>
      </c>
      <c r="Y229" t="s">
        <v>90</v>
      </c>
      <c r="Z229">
        <f t="shared" si="115"/>
        <v>7</v>
      </c>
      <c r="AA229" t="s">
        <v>198</v>
      </c>
      <c r="AB229">
        <f t="shared" si="116"/>
        <v>5</v>
      </c>
      <c r="AC229" t="s">
        <v>92</v>
      </c>
      <c r="AD229">
        <f t="shared" si="117"/>
        <v>8</v>
      </c>
      <c r="AE229">
        <v>6</v>
      </c>
      <c r="AF229">
        <v>6</v>
      </c>
      <c r="AG229">
        <v>1970</v>
      </c>
      <c r="AH229">
        <v>1970</v>
      </c>
      <c r="AI229" t="s">
        <v>93</v>
      </c>
      <c r="AJ229">
        <f t="shared" si="118"/>
        <v>5</v>
      </c>
      <c r="AK229" t="s">
        <v>94</v>
      </c>
      <c r="AL229">
        <f t="shared" si="119"/>
        <v>8</v>
      </c>
      <c r="AM229" t="s">
        <v>140</v>
      </c>
      <c r="AN229">
        <f t="shared" si="120"/>
        <v>9</v>
      </c>
      <c r="AO229" t="s">
        <v>140</v>
      </c>
      <c r="AP229" t="s">
        <v>96</v>
      </c>
      <c r="AQ229">
        <f t="shared" si="121"/>
        <v>4</v>
      </c>
      <c r="AR229">
        <v>127</v>
      </c>
      <c r="AS229" t="s">
        <v>98</v>
      </c>
      <c r="AT229">
        <f t="shared" si="122"/>
        <v>3</v>
      </c>
      <c r="AU229" t="s">
        <v>98</v>
      </c>
      <c r="AV229">
        <f t="shared" si="123"/>
        <v>3</v>
      </c>
      <c r="AW229" t="s">
        <v>118</v>
      </c>
      <c r="AX229">
        <f t="shared" si="124"/>
        <v>2</v>
      </c>
      <c r="AY229" t="s">
        <v>98</v>
      </c>
      <c r="AZ229">
        <f t="shared" si="125"/>
        <v>4</v>
      </c>
      <c r="BA229" t="s">
        <v>98</v>
      </c>
      <c r="BB229">
        <f t="shared" si="126"/>
        <v>4</v>
      </c>
      <c r="BC229" t="s">
        <v>100</v>
      </c>
      <c r="BD229" t="s">
        <v>153</v>
      </c>
      <c r="BE229">
        <f t="shared" si="127"/>
        <v>2</v>
      </c>
      <c r="BF229">
        <v>321</v>
      </c>
      <c r="BG229" t="s">
        <v>102</v>
      </c>
      <c r="BH229">
        <v>0</v>
      </c>
      <c r="BI229">
        <v>162</v>
      </c>
      <c r="BJ229">
        <v>483</v>
      </c>
      <c r="BK229" t="s">
        <v>103</v>
      </c>
      <c r="BL229">
        <f t="shared" si="128"/>
        <v>6</v>
      </c>
      <c r="BM229" t="s">
        <v>98</v>
      </c>
      <c r="BN229" t="s">
        <v>105</v>
      </c>
      <c r="BO229" t="s">
        <v>106</v>
      </c>
      <c r="BP229">
        <f t="shared" si="129"/>
        <v>6</v>
      </c>
      <c r="BQ229">
        <v>483</v>
      </c>
      <c r="BR229">
        <v>504</v>
      </c>
      <c r="BS229">
        <v>0</v>
      </c>
      <c r="BT229">
        <v>987</v>
      </c>
      <c r="BU229">
        <v>0</v>
      </c>
      <c r="BV229">
        <v>0</v>
      </c>
      <c r="BW229">
        <v>1</v>
      </c>
      <c r="BX229">
        <v>1</v>
      </c>
      <c r="BY229">
        <v>2</v>
      </c>
      <c r="BZ229">
        <v>1</v>
      </c>
      <c r="CA229" t="s">
        <v>98</v>
      </c>
      <c r="CB229">
        <f t="shared" si="130"/>
        <v>4</v>
      </c>
      <c r="CC229">
        <v>5</v>
      </c>
      <c r="CD229" t="s">
        <v>107</v>
      </c>
      <c r="CE229">
        <v>0</v>
      </c>
      <c r="CF229" t="s">
        <v>83</v>
      </c>
      <c r="CG229" t="s">
        <v>127</v>
      </c>
      <c r="CH229">
        <f t="shared" si="131"/>
        <v>5</v>
      </c>
      <c r="CI229">
        <v>1987</v>
      </c>
      <c r="CJ229" t="s">
        <v>102</v>
      </c>
      <c r="CK229">
        <f t="shared" si="132"/>
        <v>2</v>
      </c>
      <c r="CL229">
        <v>1</v>
      </c>
      <c r="CM229">
        <v>280</v>
      </c>
      <c r="CN229" t="s">
        <v>98</v>
      </c>
      <c r="CO229">
        <f t="shared" si="133"/>
        <v>4</v>
      </c>
      <c r="CP229" t="s">
        <v>98</v>
      </c>
      <c r="CQ229">
        <f t="shared" si="134"/>
        <v>4</v>
      </c>
      <c r="CR229" t="s">
        <v>105</v>
      </c>
      <c r="CS229">
        <f t="shared" si="135"/>
        <v>3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 t="s">
        <v>83</v>
      </c>
      <c r="DA229" t="s">
        <v>83</v>
      </c>
      <c r="DB229">
        <f t="shared" si="136"/>
        <v>5</v>
      </c>
      <c r="DC229" t="s">
        <v>83</v>
      </c>
      <c r="DD229">
        <v>0</v>
      </c>
      <c r="DE229">
        <v>9</v>
      </c>
      <c r="DF229">
        <v>2008</v>
      </c>
      <c r="DG229">
        <f t="shared" si="139"/>
        <v>15</v>
      </c>
      <c r="DH229" t="s">
        <v>110</v>
      </c>
      <c r="DI229">
        <f t="shared" si="137"/>
        <v>4</v>
      </c>
      <c r="DJ229" t="s">
        <v>111</v>
      </c>
      <c r="DK229">
        <f t="shared" si="138"/>
        <v>5</v>
      </c>
      <c r="DL229">
        <v>106000</v>
      </c>
    </row>
    <row r="230" spans="1:116" x14ac:dyDescent="0.35">
      <c r="A230">
        <v>229</v>
      </c>
      <c r="B230">
        <v>20</v>
      </c>
      <c r="C230" t="s">
        <v>81</v>
      </c>
      <c r="D230">
        <f t="shared" si="105"/>
        <v>4</v>
      </c>
      <c r="E230">
        <v>70</v>
      </c>
      <c r="F230">
        <v>8521</v>
      </c>
      <c r="G230" t="s">
        <v>82</v>
      </c>
      <c r="H230">
        <f t="shared" si="106"/>
        <v>2</v>
      </c>
      <c r="I230" t="s">
        <v>83</v>
      </c>
      <c r="J230" t="str">
        <f t="shared" si="107"/>
        <v/>
      </c>
      <c r="K230" t="s">
        <v>84</v>
      </c>
      <c r="L230">
        <f t="shared" si="108"/>
        <v>1</v>
      </c>
      <c r="M230" t="s">
        <v>85</v>
      </c>
      <c r="N230">
        <f t="shared" si="109"/>
        <v>2</v>
      </c>
      <c r="O230" t="s">
        <v>86</v>
      </c>
      <c r="P230">
        <f t="shared" si="110"/>
        <v>4</v>
      </c>
      <c r="Q230" t="s">
        <v>112</v>
      </c>
      <c r="R230">
        <f t="shared" si="111"/>
        <v>3</v>
      </c>
      <c r="S230" t="s">
        <v>88</v>
      </c>
      <c r="T230">
        <f t="shared" si="112"/>
        <v>3</v>
      </c>
      <c r="U230" t="s">
        <v>151</v>
      </c>
      <c r="V230">
        <f t="shared" si="113"/>
        <v>5</v>
      </c>
      <c r="W230" t="s">
        <v>114</v>
      </c>
      <c r="X230">
        <f t="shared" si="114"/>
        <v>2</v>
      </c>
      <c r="Y230" t="s">
        <v>90</v>
      </c>
      <c r="Z230">
        <f t="shared" si="115"/>
        <v>7</v>
      </c>
      <c r="AA230" t="s">
        <v>91</v>
      </c>
      <c r="AB230">
        <f t="shared" si="116"/>
        <v>3</v>
      </c>
      <c r="AC230" t="s">
        <v>115</v>
      </c>
      <c r="AD230">
        <f t="shared" si="117"/>
        <v>4</v>
      </c>
      <c r="AE230">
        <v>5</v>
      </c>
      <c r="AF230">
        <v>5</v>
      </c>
      <c r="AG230">
        <v>1967</v>
      </c>
      <c r="AH230">
        <v>1967</v>
      </c>
      <c r="AI230" t="s">
        <v>93</v>
      </c>
      <c r="AJ230">
        <f t="shared" si="118"/>
        <v>5</v>
      </c>
      <c r="AK230" t="s">
        <v>94</v>
      </c>
      <c r="AL230">
        <f t="shared" si="119"/>
        <v>8</v>
      </c>
      <c r="AM230" t="s">
        <v>140</v>
      </c>
      <c r="AN230">
        <f t="shared" si="120"/>
        <v>9</v>
      </c>
      <c r="AO230" t="s">
        <v>140</v>
      </c>
      <c r="AP230" t="s">
        <v>117</v>
      </c>
      <c r="AQ230">
        <f t="shared" si="121"/>
        <v>2</v>
      </c>
      <c r="AR230">
        <v>0</v>
      </c>
      <c r="AS230" t="s">
        <v>98</v>
      </c>
      <c r="AT230">
        <f t="shared" si="122"/>
        <v>3</v>
      </c>
      <c r="AU230" t="s">
        <v>98</v>
      </c>
      <c r="AV230">
        <f t="shared" si="123"/>
        <v>3</v>
      </c>
      <c r="AW230" t="s">
        <v>118</v>
      </c>
      <c r="AX230">
        <f t="shared" si="124"/>
        <v>2</v>
      </c>
      <c r="AY230" t="s">
        <v>98</v>
      </c>
      <c r="AZ230">
        <f t="shared" si="125"/>
        <v>4</v>
      </c>
      <c r="BA230" t="s">
        <v>98</v>
      </c>
      <c r="BB230">
        <f t="shared" si="126"/>
        <v>4</v>
      </c>
      <c r="BC230" t="s">
        <v>100</v>
      </c>
      <c r="BD230" t="s">
        <v>119</v>
      </c>
      <c r="BE230">
        <f t="shared" si="127"/>
        <v>4</v>
      </c>
      <c r="BF230">
        <v>842</v>
      </c>
      <c r="BG230" t="s">
        <v>102</v>
      </c>
      <c r="BH230">
        <v>0</v>
      </c>
      <c r="BI230">
        <v>70</v>
      </c>
      <c r="BJ230">
        <v>912</v>
      </c>
      <c r="BK230" t="s">
        <v>103</v>
      </c>
      <c r="BL230">
        <f t="shared" si="128"/>
        <v>6</v>
      </c>
      <c r="BM230" t="s">
        <v>98</v>
      </c>
      <c r="BN230" t="s">
        <v>105</v>
      </c>
      <c r="BO230" t="s">
        <v>106</v>
      </c>
      <c r="BP230">
        <f t="shared" si="129"/>
        <v>6</v>
      </c>
      <c r="BQ230">
        <v>912</v>
      </c>
      <c r="BR230">
        <v>0</v>
      </c>
      <c r="BS230">
        <v>0</v>
      </c>
      <c r="BT230">
        <v>912</v>
      </c>
      <c r="BU230">
        <v>0</v>
      </c>
      <c r="BV230">
        <v>0</v>
      </c>
      <c r="BW230">
        <v>1</v>
      </c>
      <c r="BX230">
        <v>0</v>
      </c>
      <c r="BY230">
        <v>3</v>
      </c>
      <c r="BZ230">
        <v>1</v>
      </c>
      <c r="CA230" t="s">
        <v>98</v>
      </c>
      <c r="CB230">
        <f t="shared" si="130"/>
        <v>4</v>
      </c>
      <c r="CC230">
        <v>5</v>
      </c>
      <c r="CD230" t="s">
        <v>107</v>
      </c>
      <c r="CE230">
        <v>1</v>
      </c>
      <c r="CF230" t="s">
        <v>147</v>
      </c>
      <c r="CG230" t="s">
        <v>127</v>
      </c>
      <c r="CH230">
        <f t="shared" si="131"/>
        <v>5</v>
      </c>
      <c r="CI230">
        <v>1974</v>
      </c>
      <c r="CJ230" t="s">
        <v>102</v>
      </c>
      <c r="CK230">
        <f t="shared" si="132"/>
        <v>2</v>
      </c>
      <c r="CL230">
        <v>1</v>
      </c>
      <c r="CM230">
        <v>336</v>
      </c>
      <c r="CN230" t="s">
        <v>98</v>
      </c>
      <c r="CO230">
        <f t="shared" si="133"/>
        <v>4</v>
      </c>
      <c r="CP230" t="s">
        <v>98</v>
      </c>
      <c r="CQ230">
        <f t="shared" si="134"/>
        <v>4</v>
      </c>
      <c r="CR230" t="s">
        <v>105</v>
      </c>
      <c r="CS230">
        <f t="shared" si="135"/>
        <v>3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 t="s">
        <v>83</v>
      </c>
      <c r="DA230" t="s">
        <v>134</v>
      </c>
      <c r="DB230">
        <f t="shared" si="136"/>
        <v>3</v>
      </c>
      <c r="DC230" t="s">
        <v>83</v>
      </c>
      <c r="DD230">
        <v>0</v>
      </c>
      <c r="DE230">
        <v>5</v>
      </c>
      <c r="DF230">
        <v>2010</v>
      </c>
      <c r="DG230">
        <f t="shared" si="139"/>
        <v>13</v>
      </c>
      <c r="DH230" t="s">
        <v>110</v>
      </c>
      <c r="DI230">
        <f t="shared" si="137"/>
        <v>4</v>
      </c>
      <c r="DJ230" t="s">
        <v>111</v>
      </c>
      <c r="DK230">
        <f t="shared" si="138"/>
        <v>5</v>
      </c>
      <c r="DL230">
        <v>125000</v>
      </c>
    </row>
    <row r="231" spans="1:116" x14ac:dyDescent="0.35">
      <c r="A231">
        <v>230</v>
      </c>
      <c r="B231">
        <v>120</v>
      </c>
      <c r="C231" t="s">
        <v>81</v>
      </c>
      <c r="D231">
        <f t="shared" si="105"/>
        <v>4</v>
      </c>
      <c r="E231">
        <v>43</v>
      </c>
      <c r="F231">
        <v>3182</v>
      </c>
      <c r="G231" t="s">
        <v>82</v>
      </c>
      <c r="H231">
        <f t="shared" si="106"/>
        <v>2</v>
      </c>
      <c r="I231" t="s">
        <v>83</v>
      </c>
      <c r="J231" t="str">
        <f t="shared" si="107"/>
        <v/>
      </c>
      <c r="K231" t="s">
        <v>84</v>
      </c>
      <c r="L231">
        <f t="shared" si="108"/>
        <v>1</v>
      </c>
      <c r="M231" t="s">
        <v>85</v>
      </c>
      <c r="N231">
        <f t="shared" si="109"/>
        <v>2</v>
      </c>
      <c r="O231" t="s">
        <v>86</v>
      </c>
      <c r="P231">
        <f t="shared" si="110"/>
        <v>4</v>
      </c>
      <c r="Q231" t="s">
        <v>87</v>
      </c>
      <c r="R231">
        <f t="shared" si="111"/>
        <v>4</v>
      </c>
      <c r="S231" t="s">
        <v>88</v>
      </c>
      <c r="T231">
        <f t="shared" si="112"/>
        <v>3</v>
      </c>
      <c r="U231" t="s">
        <v>227</v>
      </c>
      <c r="V231">
        <f t="shared" si="113"/>
        <v>23</v>
      </c>
      <c r="W231" t="s">
        <v>90</v>
      </c>
      <c r="X231">
        <f t="shared" si="114"/>
        <v>7</v>
      </c>
      <c r="Y231" t="s">
        <v>90</v>
      </c>
      <c r="Z231">
        <f t="shared" si="115"/>
        <v>7</v>
      </c>
      <c r="AA231" t="s">
        <v>179</v>
      </c>
      <c r="AB231">
        <f t="shared" si="116"/>
        <v>4</v>
      </c>
      <c r="AC231" t="s">
        <v>115</v>
      </c>
      <c r="AD231">
        <f t="shared" si="117"/>
        <v>4</v>
      </c>
      <c r="AE231">
        <v>7</v>
      </c>
      <c r="AF231">
        <v>5</v>
      </c>
      <c r="AG231">
        <v>2005</v>
      </c>
      <c r="AH231">
        <v>2006</v>
      </c>
      <c r="AI231" t="s">
        <v>93</v>
      </c>
      <c r="AJ231">
        <f t="shared" si="118"/>
        <v>5</v>
      </c>
      <c r="AK231" t="s">
        <v>94</v>
      </c>
      <c r="AL231">
        <f t="shared" si="119"/>
        <v>8</v>
      </c>
      <c r="AM231" t="s">
        <v>95</v>
      </c>
      <c r="AN231">
        <f t="shared" si="120"/>
        <v>14</v>
      </c>
      <c r="AO231" t="s">
        <v>95</v>
      </c>
      <c r="AP231" t="s">
        <v>96</v>
      </c>
      <c r="AQ231">
        <f t="shared" si="121"/>
        <v>4</v>
      </c>
      <c r="AR231">
        <v>16</v>
      </c>
      <c r="AS231" t="s">
        <v>97</v>
      </c>
      <c r="AT231">
        <f t="shared" si="122"/>
        <v>4</v>
      </c>
      <c r="AU231" t="s">
        <v>98</v>
      </c>
      <c r="AV231">
        <f t="shared" si="123"/>
        <v>3</v>
      </c>
      <c r="AW231" t="s">
        <v>99</v>
      </c>
      <c r="AX231">
        <f t="shared" si="124"/>
        <v>6</v>
      </c>
      <c r="AY231" t="s">
        <v>97</v>
      </c>
      <c r="AZ231">
        <f t="shared" si="125"/>
        <v>5</v>
      </c>
      <c r="BA231" t="s">
        <v>98</v>
      </c>
      <c r="BB231">
        <f t="shared" si="126"/>
        <v>4</v>
      </c>
      <c r="BC231" t="s">
        <v>130</v>
      </c>
      <c r="BD231" t="s">
        <v>101</v>
      </c>
      <c r="BE231">
        <f t="shared" si="127"/>
        <v>7</v>
      </c>
      <c r="BF231">
        <v>16</v>
      </c>
      <c r="BG231" t="s">
        <v>102</v>
      </c>
      <c r="BH231">
        <v>0</v>
      </c>
      <c r="BI231">
        <v>1357</v>
      </c>
      <c r="BJ231">
        <v>1373</v>
      </c>
      <c r="BK231" t="s">
        <v>103</v>
      </c>
      <c r="BL231">
        <f t="shared" si="128"/>
        <v>6</v>
      </c>
      <c r="BM231" t="s">
        <v>104</v>
      </c>
      <c r="BN231" t="s">
        <v>105</v>
      </c>
      <c r="BO231" t="s">
        <v>106</v>
      </c>
      <c r="BP231">
        <f t="shared" si="129"/>
        <v>6</v>
      </c>
      <c r="BQ231">
        <v>1555</v>
      </c>
      <c r="BR231">
        <v>0</v>
      </c>
      <c r="BS231">
        <v>0</v>
      </c>
      <c r="BT231">
        <v>1555</v>
      </c>
      <c r="BU231">
        <v>0</v>
      </c>
      <c r="BV231">
        <v>0</v>
      </c>
      <c r="BW231">
        <v>2</v>
      </c>
      <c r="BX231">
        <v>0</v>
      </c>
      <c r="BY231">
        <v>2</v>
      </c>
      <c r="BZ231">
        <v>1</v>
      </c>
      <c r="CA231" t="s">
        <v>97</v>
      </c>
      <c r="CB231">
        <f t="shared" si="130"/>
        <v>5</v>
      </c>
      <c r="CC231">
        <v>7</v>
      </c>
      <c r="CD231" t="s">
        <v>107</v>
      </c>
      <c r="CE231">
        <v>1</v>
      </c>
      <c r="CF231" t="s">
        <v>98</v>
      </c>
      <c r="CG231" t="s">
        <v>108</v>
      </c>
      <c r="CH231">
        <f t="shared" si="131"/>
        <v>6</v>
      </c>
      <c r="CI231">
        <v>2005</v>
      </c>
      <c r="CJ231" t="s">
        <v>157</v>
      </c>
      <c r="CK231">
        <f t="shared" si="132"/>
        <v>4</v>
      </c>
      <c r="CL231">
        <v>2</v>
      </c>
      <c r="CM231">
        <v>430</v>
      </c>
      <c r="CN231" t="s">
        <v>98</v>
      </c>
      <c r="CO231">
        <f t="shared" si="133"/>
        <v>4</v>
      </c>
      <c r="CP231" t="s">
        <v>98</v>
      </c>
      <c r="CQ231">
        <f t="shared" si="134"/>
        <v>4</v>
      </c>
      <c r="CR231" t="s">
        <v>105</v>
      </c>
      <c r="CS231">
        <f t="shared" si="135"/>
        <v>3</v>
      </c>
      <c r="CT231">
        <v>143</v>
      </c>
      <c r="CU231">
        <v>20</v>
      </c>
      <c r="CV231">
        <v>0</v>
      </c>
      <c r="CW231">
        <v>0</v>
      </c>
      <c r="CX231">
        <v>0</v>
      </c>
      <c r="CY231">
        <v>0</v>
      </c>
      <c r="CZ231" t="s">
        <v>83</v>
      </c>
      <c r="DA231" t="s">
        <v>83</v>
      </c>
      <c r="DB231">
        <f t="shared" si="136"/>
        <v>5</v>
      </c>
      <c r="DC231" t="s">
        <v>83</v>
      </c>
      <c r="DD231">
        <v>0</v>
      </c>
      <c r="DE231">
        <v>5</v>
      </c>
      <c r="DF231">
        <v>2009</v>
      </c>
      <c r="DG231">
        <f t="shared" si="139"/>
        <v>14</v>
      </c>
      <c r="DH231" t="s">
        <v>110</v>
      </c>
      <c r="DI231">
        <f t="shared" si="137"/>
        <v>4</v>
      </c>
      <c r="DJ231" t="s">
        <v>111</v>
      </c>
      <c r="DK231">
        <f t="shared" si="138"/>
        <v>5</v>
      </c>
      <c r="DL231">
        <v>192500</v>
      </c>
    </row>
    <row r="232" spans="1:116" x14ac:dyDescent="0.35">
      <c r="A232">
        <v>231</v>
      </c>
      <c r="B232">
        <v>20</v>
      </c>
      <c r="C232" t="s">
        <v>81</v>
      </c>
      <c r="D232">
        <f t="shared" si="105"/>
        <v>4</v>
      </c>
      <c r="E232">
        <v>73</v>
      </c>
      <c r="F232">
        <v>8760</v>
      </c>
      <c r="G232" t="s">
        <v>82</v>
      </c>
      <c r="H232">
        <f t="shared" si="106"/>
        <v>2</v>
      </c>
      <c r="I232" t="s">
        <v>83</v>
      </c>
      <c r="J232" t="str">
        <f t="shared" si="107"/>
        <v/>
      </c>
      <c r="K232" t="s">
        <v>84</v>
      </c>
      <c r="L232">
        <f t="shared" si="108"/>
        <v>1</v>
      </c>
      <c r="M232" t="s">
        <v>85</v>
      </c>
      <c r="N232">
        <f t="shared" si="109"/>
        <v>2</v>
      </c>
      <c r="O232" t="s">
        <v>86</v>
      </c>
      <c r="P232">
        <f t="shared" si="110"/>
        <v>4</v>
      </c>
      <c r="Q232" t="s">
        <v>87</v>
      </c>
      <c r="R232">
        <f t="shared" si="111"/>
        <v>4</v>
      </c>
      <c r="S232" t="s">
        <v>88</v>
      </c>
      <c r="T232">
        <f t="shared" si="112"/>
        <v>3</v>
      </c>
      <c r="U232" t="s">
        <v>162</v>
      </c>
      <c r="V232">
        <f t="shared" si="113"/>
        <v>7</v>
      </c>
      <c r="W232" t="s">
        <v>90</v>
      </c>
      <c r="X232">
        <f t="shared" si="114"/>
        <v>7</v>
      </c>
      <c r="Y232" t="s">
        <v>90</v>
      </c>
      <c r="Z232">
        <f t="shared" si="115"/>
        <v>7</v>
      </c>
      <c r="AA232" t="s">
        <v>91</v>
      </c>
      <c r="AB232">
        <f t="shared" si="116"/>
        <v>3</v>
      </c>
      <c r="AC232" t="s">
        <v>115</v>
      </c>
      <c r="AD232">
        <f t="shared" si="117"/>
        <v>4</v>
      </c>
      <c r="AE232">
        <v>6</v>
      </c>
      <c r="AF232">
        <v>6</v>
      </c>
      <c r="AG232">
        <v>1959</v>
      </c>
      <c r="AH232">
        <v>1959</v>
      </c>
      <c r="AI232" t="s">
        <v>152</v>
      </c>
      <c r="AJ232">
        <f t="shared" si="118"/>
        <v>6</v>
      </c>
      <c r="AK232" t="s">
        <v>94</v>
      </c>
      <c r="AL232">
        <f t="shared" si="119"/>
        <v>8</v>
      </c>
      <c r="AM232" t="s">
        <v>116</v>
      </c>
      <c r="AN232">
        <f t="shared" si="120"/>
        <v>10</v>
      </c>
      <c r="AO232" t="s">
        <v>116</v>
      </c>
      <c r="AP232" t="s">
        <v>96</v>
      </c>
      <c r="AQ232">
        <f t="shared" si="121"/>
        <v>4</v>
      </c>
      <c r="AR232">
        <v>220</v>
      </c>
      <c r="AS232" t="s">
        <v>98</v>
      </c>
      <c r="AT232">
        <f t="shared" si="122"/>
        <v>3</v>
      </c>
      <c r="AU232" t="s">
        <v>98</v>
      </c>
      <c r="AV232">
        <f t="shared" si="123"/>
        <v>3</v>
      </c>
      <c r="AW232" t="s">
        <v>118</v>
      </c>
      <c r="AX232">
        <f t="shared" si="124"/>
        <v>2</v>
      </c>
      <c r="AY232" t="s">
        <v>98</v>
      </c>
      <c r="AZ232">
        <f t="shared" si="125"/>
        <v>4</v>
      </c>
      <c r="BA232" t="s">
        <v>98</v>
      </c>
      <c r="BB232">
        <f t="shared" si="126"/>
        <v>4</v>
      </c>
      <c r="BC232" t="s">
        <v>100</v>
      </c>
      <c r="BD232" t="s">
        <v>102</v>
      </c>
      <c r="BE232">
        <f t="shared" si="127"/>
        <v>6</v>
      </c>
      <c r="BF232">
        <v>0</v>
      </c>
      <c r="BG232" t="s">
        <v>102</v>
      </c>
      <c r="BH232">
        <v>0</v>
      </c>
      <c r="BI232">
        <v>1194</v>
      </c>
      <c r="BJ232">
        <v>1194</v>
      </c>
      <c r="BK232" t="s">
        <v>103</v>
      </c>
      <c r="BL232">
        <f t="shared" si="128"/>
        <v>6</v>
      </c>
      <c r="BM232" t="s">
        <v>98</v>
      </c>
      <c r="BN232" t="s">
        <v>105</v>
      </c>
      <c r="BO232" t="s">
        <v>106</v>
      </c>
      <c r="BP232">
        <f t="shared" si="129"/>
        <v>6</v>
      </c>
      <c r="BQ232">
        <v>1194</v>
      </c>
      <c r="BR232">
        <v>0</v>
      </c>
      <c r="BS232">
        <v>0</v>
      </c>
      <c r="BT232">
        <v>1194</v>
      </c>
      <c r="BU232">
        <v>1</v>
      </c>
      <c r="BV232">
        <v>0</v>
      </c>
      <c r="BW232">
        <v>1</v>
      </c>
      <c r="BX232">
        <v>0</v>
      </c>
      <c r="BY232">
        <v>3</v>
      </c>
      <c r="BZ232">
        <v>1</v>
      </c>
      <c r="CA232" t="s">
        <v>98</v>
      </c>
      <c r="CB232">
        <f t="shared" si="130"/>
        <v>4</v>
      </c>
      <c r="CC232">
        <v>6</v>
      </c>
      <c r="CD232" t="s">
        <v>107</v>
      </c>
      <c r="CE232">
        <v>0</v>
      </c>
      <c r="CF232" t="s">
        <v>83</v>
      </c>
      <c r="CG232" t="s">
        <v>108</v>
      </c>
      <c r="CH232">
        <f t="shared" si="131"/>
        <v>6</v>
      </c>
      <c r="CI232">
        <v>1959</v>
      </c>
      <c r="CJ232" t="s">
        <v>109</v>
      </c>
      <c r="CK232">
        <f t="shared" si="132"/>
        <v>3</v>
      </c>
      <c r="CL232">
        <v>1</v>
      </c>
      <c r="CM232">
        <v>312</v>
      </c>
      <c r="CN232" t="s">
        <v>98</v>
      </c>
      <c r="CO232">
        <f t="shared" si="133"/>
        <v>4</v>
      </c>
      <c r="CP232" t="s">
        <v>98</v>
      </c>
      <c r="CQ232">
        <f t="shared" si="134"/>
        <v>4</v>
      </c>
      <c r="CR232" t="s">
        <v>105</v>
      </c>
      <c r="CS232">
        <f t="shared" si="135"/>
        <v>3</v>
      </c>
      <c r="CT232">
        <v>0</v>
      </c>
      <c r="CU232">
        <v>0</v>
      </c>
      <c r="CV232">
        <v>120</v>
      </c>
      <c r="CW232">
        <v>0</v>
      </c>
      <c r="CX232">
        <v>0</v>
      </c>
      <c r="CY232">
        <v>0</v>
      </c>
      <c r="CZ232" t="s">
        <v>83</v>
      </c>
      <c r="DA232" t="s">
        <v>83</v>
      </c>
      <c r="DB232">
        <f t="shared" si="136"/>
        <v>5</v>
      </c>
      <c r="DC232" t="s">
        <v>83</v>
      </c>
      <c r="DD232">
        <v>0</v>
      </c>
      <c r="DE232">
        <v>4</v>
      </c>
      <c r="DF232">
        <v>2010</v>
      </c>
      <c r="DG232">
        <f t="shared" si="139"/>
        <v>13</v>
      </c>
      <c r="DH232" t="s">
        <v>110</v>
      </c>
      <c r="DI232">
        <f t="shared" si="137"/>
        <v>4</v>
      </c>
      <c r="DJ232" t="s">
        <v>111</v>
      </c>
      <c r="DK232">
        <f t="shared" si="138"/>
        <v>5</v>
      </c>
      <c r="DL232">
        <v>148000</v>
      </c>
    </row>
    <row r="233" spans="1:116" x14ac:dyDescent="0.35">
      <c r="A233">
        <v>232</v>
      </c>
      <c r="B233">
        <v>60</v>
      </c>
      <c r="C233" t="s">
        <v>81</v>
      </c>
      <c r="D233">
        <f t="shared" si="105"/>
        <v>4</v>
      </c>
      <c r="E233">
        <v>174</v>
      </c>
      <c r="F233">
        <v>15138</v>
      </c>
      <c r="G233" t="s">
        <v>82</v>
      </c>
      <c r="H233">
        <f t="shared" si="106"/>
        <v>2</v>
      </c>
      <c r="I233" t="s">
        <v>83</v>
      </c>
      <c r="J233" t="str">
        <f t="shared" si="107"/>
        <v/>
      </c>
      <c r="K233" t="s">
        <v>120</v>
      </c>
      <c r="L233">
        <f t="shared" si="108"/>
        <v>2</v>
      </c>
      <c r="M233" t="s">
        <v>85</v>
      </c>
      <c r="N233">
        <f t="shared" si="109"/>
        <v>2</v>
      </c>
      <c r="O233" t="s">
        <v>86</v>
      </c>
      <c r="P233">
        <f t="shared" si="110"/>
        <v>4</v>
      </c>
      <c r="Q233" t="s">
        <v>87</v>
      </c>
      <c r="R233">
        <f t="shared" si="111"/>
        <v>4</v>
      </c>
      <c r="S233" t="s">
        <v>88</v>
      </c>
      <c r="T233">
        <f t="shared" si="112"/>
        <v>3</v>
      </c>
      <c r="U233" t="s">
        <v>129</v>
      </c>
      <c r="V233">
        <f t="shared" si="113"/>
        <v>17</v>
      </c>
      <c r="W233" t="s">
        <v>90</v>
      </c>
      <c r="X233">
        <f t="shared" si="114"/>
        <v>7</v>
      </c>
      <c r="Y233" t="s">
        <v>90</v>
      </c>
      <c r="Z233">
        <f t="shared" si="115"/>
        <v>7</v>
      </c>
      <c r="AA233" t="s">
        <v>91</v>
      </c>
      <c r="AB233">
        <f t="shared" si="116"/>
        <v>3</v>
      </c>
      <c r="AC233" t="s">
        <v>92</v>
      </c>
      <c r="AD233">
        <f t="shared" si="117"/>
        <v>8</v>
      </c>
      <c r="AE233">
        <v>8</v>
      </c>
      <c r="AF233">
        <v>5</v>
      </c>
      <c r="AG233">
        <v>1995</v>
      </c>
      <c r="AH233">
        <v>1996</v>
      </c>
      <c r="AI233" t="s">
        <v>93</v>
      </c>
      <c r="AJ233">
        <f t="shared" si="118"/>
        <v>5</v>
      </c>
      <c r="AK233" t="s">
        <v>94</v>
      </c>
      <c r="AL233">
        <f t="shared" si="119"/>
        <v>8</v>
      </c>
      <c r="AM233" t="s">
        <v>95</v>
      </c>
      <c r="AN233">
        <f t="shared" si="120"/>
        <v>14</v>
      </c>
      <c r="AO233" t="s">
        <v>95</v>
      </c>
      <c r="AP233" t="s">
        <v>96</v>
      </c>
      <c r="AQ233">
        <f t="shared" si="121"/>
        <v>4</v>
      </c>
      <c r="AR233">
        <v>506</v>
      </c>
      <c r="AS233" t="s">
        <v>97</v>
      </c>
      <c r="AT233">
        <f t="shared" si="122"/>
        <v>4</v>
      </c>
      <c r="AU233" t="s">
        <v>98</v>
      </c>
      <c r="AV233">
        <f t="shared" si="123"/>
        <v>3</v>
      </c>
      <c r="AW233" t="s">
        <v>99</v>
      </c>
      <c r="AX233">
        <f t="shared" si="124"/>
        <v>6</v>
      </c>
      <c r="AY233" t="s">
        <v>97</v>
      </c>
      <c r="AZ233">
        <f t="shared" si="125"/>
        <v>5</v>
      </c>
      <c r="BA233" t="s">
        <v>98</v>
      </c>
      <c r="BB233">
        <f t="shared" si="126"/>
        <v>4</v>
      </c>
      <c r="BC233" t="s">
        <v>100</v>
      </c>
      <c r="BD233" t="s">
        <v>101</v>
      </c>
      <c r="BE233">
        <f t="shared" si="127"/>
        <v>7</v>
      </c>
      <c r="BF233">
        <v>689</v>
      </c>
      <c r="BG233" t="s">
        <v>102</v>
      </c>
      <c r="BH233">
        <v>0</v>
      </c>
      <c r="BI233">
        <v>773</v>
      </c>
      <c r="BJ233">
        <v>1462</v>
      </c>
      <c r="BK233" t="s">
        <v>103</v>
      </c>
      <c r="BL233">
        <f t="shared" si="128"/>
        <v>6</v>
      </c>
      <c r="BM233" t="s">
        <v>104</v>
      </c>
      <c r="BN233" t="s">
        <v>105</v>
      </c>
      <c r="BO233" t="s">
        <v>106</v>
      </c>
      <c r="BP233">
        <f t="shared" si="129"/>
        <v>6</v>
      </c>
      <c r="BQ233">
        <v>1490</v>
      </c>
      <c r="BR233">
        <v>1304</v>
      </c>
      <c r="BS233">
        <v>0</v>
      </c>
      <c r="BT233">
        <v>2794</v>
      </c>
      <c r="BU233">
        <v>1</v>
      </c>
      <c r="BV233">
        <v>0</v>
      </c>
      <c r="BW233">
        <v>2</v>
      </c>
      <c r="BX233">
        <v>1</v>
      </c>
      <c r="BY233">
        <v>4</v>
      </c>
      <c r="BZ233">
        <v>1</v>
      </c>
      <c r="CA233" t="s">
        <v>104</v>
      </c>
      <c r="CB233">
        <f t="shared" si="130"/>
        <v>6</v>
      </c>
      <c r="CC233">
        <v>9</v>
      </c>
      <c r="CD233" t="s">
        <v>107</v>
      </c>
      <c r="CE233">
        <v>1</v>
      </c>
      <c r="CF233" t="s">
        <v>98</v>
      </c>
      <c r="CG233" t="s">
        <v>108</v>
      </c>
      <c r="CH233">
        <f t="shared" si="131"/>
        <v>6</v>
      </c>
      <c r="CI233">
        <v>1995</v>
      </c>
      <c r="CJ233" t="s">
        <v>157</v>
      </c>
      <c r="CK233">
        <f t="shared" si="132"/>
        <v>4</v>
      </c>
      <c r="CL233">
        <v>3</v>
      </c>
      <c r="CM233">
        <v>810</v>
      </c>
      <c r="CN233" t="s">
        <v>98</v>
      </c>
      <c r="CO233">
        <f t="shared" si="133"/>
        <v>4</v>
      </c>
      <c r="CP233" t="s">
        <v>98</v>
      </c>
      <c r="CQ233">
        <f t="shared" si="134"/>
        <v>4</v>
      </c>
      <c r="CR233" t="s">
        <v>105</v>
      </c>
      <c r="CS233">
        <f t="shared" si="135"/>
        <v>3</v>
      </c>
      <c r="CT233">
        <v>0</v>
      </c>
      <c r="CU233">
        <v>146</v>
      </c>
      <c r="CV233">
        <v>202</v>
      </c>
      <c r="CW233">
        <v>0</v>
      </c>
      <c r="CX233">
        <v>0</v>
      </c>
      <c r="CY233">
        <v>0</v>
      </c>
      <c r="CZ233" t="s">
        <v>83</v>
      </c>
      <c r="DA233" t="s">
        <v>83</v>
      </c>
      <c r="DB233">
        <f t="shared" si="136"/>
        <v>5</v>
      </c>
      <c r="DC233" t="s">
        <v>83</v>
      </c>
      <c r="DD233">
        <v>0</v>
      </c>
      <c r="DE233">
        <v>7</v>
      </c>
      <c r="DF233">
        <v>2009</v>
      </c>
      <c r="DG233">
        <f t="shared" si="139"/>
        <v>14</v>
      </c>
      <c r="DH233" t="s">
        <v>110</v>
      </c>
      <c r="DI233">
        <f t="shared" si="137"/>
        <v>4</v>
      </c>
      <c r="DJ233" t="s">
        <v>111</v>
      </c>
      <c r="DK233">
        <f t="shared" si="138"/>
        <v>5</v>
      </c>
      <c r="DL233">
        <v>403000</v>
      </c>
    </row>
    <row r="234" spans="1:116" x14ac:dyDescent="0.35">
      <c r="A234">
        <v>233</v>
      </c>
      <c r="B234">
        <v>160</v>
      </c>
      <c r="C234" t="s">
        <v>142</v>
      </c>
      <c r="D234">
        <f t="shared" si="105"/>
        <v>2</v>
      </c>
      <c r="E234">
        <v>21</v>
      </c>
      <c r="F234">
        <v>1680</v>
      </c>
      <c r="G234" t="s">
        <v>82</v>
      </c>
      <c r="H234">
        <f t="shared" si="106"/>
        <v>2</v>
      </c>
      <c r="I234" t="s">
        <v>83</v>
      </c>
      <c r="J234" t="str">
        <f t="shared" si="107"/>
        <v/>
      </c>
      <c r="K234" t="s">
        <v>84</v>
      </c>
      <c r="L234">
        <f t="shared" si="108"/>
        <v>1</v>
      </c>
      <c r="M234" t="s">
        <v>85</v>
      </c>
      <c r="N234">
        <f t="shared" si="109"/>
        <v>2</v>
      </c>
      <c r="O234" t="s">
        <v>86</v>
      </c>
      <c r="P234">
        <f t="shared" si="110"/>
        <v>4</v>
      </c>
      <c r="Q234" t="s">
        <v>87</v>
      </c>
      <c r="R234">
        <f t="shared" si="111"/>
        <v>4</v>
      </c>
      <c r="S234" t="s">
        <v>88</v>
      </c>
      <c r="T234">
        <f t="shared" si="112"/>
        <v>3</v>
      </c>
      <c r="U234" t="s">
        <v>228</v>
      </c>
      <c r="V234">
        <f t="shared" si="113"/>
        <v>24</v>
      </c>
      <c r="W234" t="s">
        <v>90</v>
      </c>
      <c r="X234">
        <f t="shared" si="114"/>
        <v>7</v>
      </c>
      <c r="Y234" t="s">
        <v>90</v>
      </c>
      <c r="Z234">
        <f t="shared" si="115"/>
        <v>7</v>
      </c>
      <c r="AA234" t="s">
        <v>198</v>
      </c>
      <c r="AB234">
        <f t="shared" si="116"/>
        <v>5</v>
      </c>
      <c r="AC234" t="s">
        <v>92</v>
      </c>
      <c r="AD234">
        <f t="shared" si="117"/>
        <v>8</v>
      </c>
      <c r="AE234">
        <v>6</v>
      </c>
      <c r="AF234">
        <v>5</v>
      </c>
      <c r="AG234">
        <v>1972</v>
      </c>
      <c r="AH234">
        <v>1972</v>
      </c>
      <c r="AI234" t="s">
        <v>93</v>
      </c>
      <c r="AJ234">
        <f t="shared" si="118"/>
        <v>5</v>
      </c>
      <c r="AK234" t="s">
        <v>94</v>
      </c>
      <c r="AL234">
        <f t="shared" si="119"/>
        <v>8</v>
      </c>
      <c r="AM234" t="s">
        <v>140</v>
      </c>
      <c r="AN234">
        <f t="shared" si="120"/>
        <v>9</v>
      </c>
      <c r="AO234" t="s">
        <v>140</v>
      </c>
      <c r="AP234" t="s">
        <v>96</v>
      </c>
      <c r="AQ234">
        <f t="shared" si="121"/>
        <v>4</v>
      </c>
      <c r="AR234">
        <v>297</v>
      </c>
      <c r="AS234" t="s">
        <v>98</v>
      </c>
      <c r="AT234">
        <f t="shared" si="122"/>
        <v>3</v>
      </c>
      <c r="AU234" t="s">
        <v>98</v>
      </c>
      <c r="AV234">
        <f t="shared" si="123"/>
        <v>3</v>
      </c>
      <c r="AW234" t="s">
        <v>118</v>
      </c>
      <c r="AX234">
        <f t="shared" si="124"/>
        <v>2</v>
      </c>
      <c r="AY234" t="s">
        <v>98</v>
      </c>
      <c r="AZ234">
        <f t="shared" si="125"/>
        <v>4</v>
      </c>
      <c r="BA234" t="s">
        <v>98</v>
      </c>
      <c r="BB234">
        <f t="shared" si="126"/>
        <v>4</v>
      </c>
      <c r="BC234" t="s">
        <v>100</v>
      </c>
      <c r="BD234" t="s">
        <v>102</v>
      </c>
      <c r="BE234">
        <f t="shared" si="127"/>
        <v>6</v>
      </c>
      <c r="BF234">
        <v>0</v>
      </c>
      <c r="BG234" t="s">
        <v>102</v>
      </c>
      <c r="BH234">
        <v>0</v>
      </c>
      <c r="BI234">
        <v>483</v>
      </c>
      <c r="BJ234">
        <v>483</v>
      </c>
      <c r="BK234" t="s">
        <v>103</v>
      </c>
      <c r="BL234">
        <f t="shared" si="128"/>
        <v>6</v>
      </c>
      <c r="BM234" t="s">
        <v>98</v>
      </c>
      <c r="BN234" t="s">
        <v>105</v>
      </c>
      <c r="BO234" t="s">
        <v>106</v>
      </c>
      <c r="BP234">
        <f t="shared" si="129"/>
        <v>6</v>
      </c>
      <c r="BQ234">
        <v>483</v>
      </c>
      <c r="BR234">
        <v>504</v>
      </c>
      <c r="BS234">
        <v>0</v>
      </c>
      <c r="BT234">
        <v>987</v>
      </c>
      <c r="BU234">
        <v>0</v>
      </c>
      <c r="BV234">
        <v>0</v>
      </c>
      <c r="BW234">
        <v>1</v>
      </c>
      <c r="BX234">
        <v>1</v>
      </c>
      <c r="BY234">
        <v>2</v>
      </c>
      <c r="BZ234">
        <v>1</v>
      </c>
      <c r="CA234" t="s">
        <v>98</v>
      </c>
      <c r="CB234">
        <f t="shared" si="130"/>
        <v>4</v>
      </c>
      <c r="CC234">
        <v>5</v>
      </c>
      <c r="CD234" t="s">
        <v>107</v>
      </c>
      <c r="CE234">
        <v>1</v>
      </c>
      <c r="CF234" t="s">
        <v>212</v>
      </c>
      <c r="CG234" t="s">
        <v>108</v>
      </c>
      <c r="CH234">
        <f t="shared" si="131"/>
        <v>6</v>
      </c>
      <c r="CI234">
        <v>1972</v>
      </c>
      <c r="CJ234" t="s">
        <v>102</v>
      </c>
      <c r="CK234">
        <f t="shared" si="132"/>
        <v>2</v>
      </c>
      <c r="CL234">
        <v>1</v>
      </c>
      <c r="CM234">
        <v>288</v>
      </c>
      <c r="CN234" t="s">
        <v>98</v>
      </c>
      <c r="CO234">
        <f t="shared" si="133"/>
        <v>4</v>
      </c>
      <c r="CP234" t="s">
        <v>98</v>
      </c>
      <c r="CQ234">
        <f t="shared" si="134"/>
        <v>4</v>
      </c>
      <c r="CR234" t="s">
        <v>105</v>
      </c>
      <c r="CS234">
        <f t="shared" si="135"/>
        <v>3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 t="s">
        <v>83</v>
      </c>
      <c r="DA234" t="s">
        <v>83</v>
      </c>
      <c r="DB234">
        <f t="shared" si="136"/>
        <v>5</v>
      </c>
      <c r="DC234" t="s">
        <v>83</v>
      </c>
      <c r="DD234">
        <v>0</v>
      </c>
      <c r="DE234">
        <v>6</v>
      </c>
      <c r="DF234">
        <v>2006</v>
      </c>
      <c r="DG234">
        <f t="shared" si="139"/>
        <v>17</v>
      </c>
      <c r="DH234" t="s">
        <v>110</v>
      </c>
      <c r="DI234">
        <f t="shared" si="137"/>
        <v>4</v>
      </c>
      <c r="DJ234" t="s">
        <v>111</v>
      </c>
      <c r="DK234">
        <f t="shared" si="138"/>
        <v>5</v>
      </c>
      <c r="DL234">
        <v>94500</v>
      </c>
    </row>
    <row r="235" spans="1:116" x14ac:dyDescent="0.35">
      <c r="A235">
        <v>234</v>
      </c>
      <c r="B235">
        <v>20</v>
      </c>
      <c r="C235" t="s">
        <v>81</v>
      </c>
      <c r="D235">
        <f t="shared" si="105"/>
        <v>4</v>
      </c>
      <c r="E235">
        <v>75</v>
      </c>
      <c r="F235">
        <v>10650</v>
      </c>
      <c r="G235" t="s">
        <v>82</v>
      </c>
      <c r="H235">
        <f t="shared" si="106"/>
        <v>2</v>
      </c>
      <c r="I235" t="s">
        <v>83</v>
      </c>
      <c r="J235" t="str">
        <f t="shared" si="107"/>
        <v/>
      </c>
      <c r="K235" t="s">
        <v>84</v>
      </c>
      <c r="L235">
        <f t="shared" si="108"/>
        <v>1</v>
      </c>
      <c r="M235" t="s">
        <v>85</v>
      </c>
      <c r="N235">
        <f t="shared" si="109"/>
        <v>2</v>
      </c>
      <c r="O235" t="s">
        <v>86</v>
      </c>
      <c r="P235">
        <f t="shared" si="110"/>
        <v>4</v>
      </c>
      <c r="Q235" t="s">
        <v>122</v>
      </c>
      <c r="R235">
        <f t="shared" si="111"/>
        <v>2</v>
      </c>
      <c r="S235" t="s">
        <v>88</v>
      </c>
      <c r="T235">
        <f t="shared" si="112"/>
        <v>3</v>
      </c>
      <c r="U235" t="s">
        <v>89</v>
      </c>
      <c r="V235">
        <f t="shared" si="113"/>
        <v>16</v>
      </c>
      <c r="W235" t="s">
        <v>90</v>
      </c>
      <c r="X235">
        <f t="shared" si="114"/>
        <v>7</v>
      </c>
      <c r="Y235" t="s">
        <v>90</v>
      </c>
      <c r="Z235">
        <f t="shared" si="115"/>
        <v>7</v>
      </c>
      <c r="AA235" t="s">
        <v>91</v>
      </c>
      <c r="AB235">
        <f t="shared" si="116"/>
        <v>3</v>
      </c>
      <c r="AC235" t="s">
        <v>115</v>
      </c>
      <c r="AD235">
        <f t="shared" si="117"/>
        <v>4</v>
      </c>
      <c r="AE235">
        <v>5</v>
      </c>
      <c r="AF235">
        <v>6</v>
      </c>
      <c r="AG235">
        <v>1976</v>
      </c>
      <c r="AH235">
        <v>1976</v>
      </c>
      <c r="AI235" t="s">
        <v>93</v>
      </c>
      <c r="AJ235">
        <f t="shared" si="118"/>
        <v>5</v>
      </c>
      <c r="AK235" t="s">
        <v>94</v>
      </c>
      <c r="AL235">
        <f t="shared" si="119"/>
        <v>8</v>
      </c>
      <c r="AM235" t="s">
        <v>140</v>
      </c>
      <c r="AN235">
        <f t="shared" si="120"/>
        <v>9</v>
      </c>
      <c r="AO235" t="s">
        <v>140</v>
      </c>
      <c r="AP235" t="s">
        <v>117</v>
      </c>
      <c r="AQ235">
        <f t="shared" si="121"/>
        <v>2</v>
      </c>
      <c r="AR235">
        <v>0</v>
      </c>
      <c r="AS235" t="s">
        <v>98</v>
      </c>
      <c r="AT235">
        <f t="shared" si="122"/>
        <v>3</v>
      </c>
      <c r="AU235" t="s">
        <v>98</v>
      </c>
      <c r="AV235">
        <f t="shared" si="123"/>
        <v>3</v>
      </c>
      <c r="AW235" t="s">
        <v>118</v>
      </c>
      <c r="AX235">
        <f t="shared" si="124"/>
        <v>2</v>
      </c>
      <c r="AY235" t="s">
        <v>98</v>
      </c>
      <c r="AZ235">
        <f t="shared" si="125"/>
        <v>4</v>
      </c>
      <c r="BA235" t="s">
        <v>97</v>
      </c>
      <c r="BB235">
        <f t="shared" si="126"/>
        <v>5</v>
      </c>
      <c r="BC235" t="s">
        <v>130</v>
      </c>
      <c r="BD235" t="s">
        <v>172</v>
      </c>
      <c r="BE235">
        <f t="shared" si="127"/>
        <v>5</v>
      </c>
      <c r="BF235">
        <v>182</v>
      </c>
      <c r="BG235" t="s">
        <v>119</v>
      </c>
      <c r="BH235">
        <v>712</v>
      </c>
      <c r="BI235">
        <v>0</v>
      </c>
      <c r="BJ235">
        <v>894</v>
      </c>
      <c r="BK235" t="s">
        <v>103</v>
      </c>
      <c r="BL235">
        <f t="shared" si="128"/>
        <v>6</v>
      </c>
      <c r="BM235" t="s">
        <v>98</v>
      </c>
      <c r="BN235" t="s">
        <v>105</v>
      </c>
      <c r="BO235" t="s">
        <v>106</v>
      </c>
      <c r="BP235">
        <f t="shared" si="129"/>
        <v>6</v>
      </c>
      <c r="BQ235">
        <v>894</v>
      </c>
      <c r="BR235">
        <v>0</v>
      </c>
      <c r="BS235">
        <v>0</v>
      </c>
      <c r="BT235">
        <v>894</v>
      </c>
      <c r="BU235">
        <v>1</v>
      </c>
      <c r="BV235">
        <v>0</v>
      </c>
      <c r="BW235">
        <v>1</v>
      </c>
      <c r="BX235">
        <v>0</v>
      </c>
      <c r="BY235">
        <v>3</v>
      </c>
      <c r="BZ235">
        <v>1</v>
      </c>
      <c r="CA235" t="s">
        <v>98</v>
      </c>
      <c r="CB235">
        <f t="shared" si="130"/>
        <v>4</v>
      </c>
      <c r="CC235">
        <v>5</v>
      </c>
      <c r="CD235" t="s">
        <v>107</v>
      </c>
      <c r="CE235">
        <v>0</v>
      </c>
      <c r="CF235" t="s">
        <v>83</v>
      </c>
      <c r="CG235" t="s">
        <v>108</v>
      </c>
      <c r="CH235">
        <f t="shared" si="131"/>
        <v>6</v>
      </c>
      <c r="CI235">
        <v>1976</v>
      </c>
      <c r="CJ235" t="s">
        <v>102</v>
      </c>
      <c r="CK235">
        <f t="shared" si="132"/>
        <v>2</v>
      </c>
      <c r="CL235">
        <v>1</v>
      </c>
      <c r="CM235">
        <v>308</v>
      </c>
      <c r="CN235" t="s">
        <v>98</v>
      </c>
      <c r="CO235">
        <f t="shared" si="133"/>
        <v>4</v>
      </c>
      <c r="CP235" t="s">
        <v>98</v>
      </c>
      <c r="CQ235">
        <f t="shared" si="134"/>
        <v>4</v>
      </c>
      <c r="CR235" t="s">
        <v>105</v>
      </c>
      <c r="CS235">
        <f t="shared" si="135"/>
        <v>3</v>
      </c>
      <c r="CT235">
        <v>365</v>
      </c>
      <c r="CU235">
        <v>0</v>
      </c>
      <c r="CV235">
        <v>0</v>
      </c>
      <c r="CW235">
        <v>0</v>
      </c>
      <c r="CX235">
        <v>0</v>
      </c>
      <c r="CY235">
        <v>0</v>
      </c>
      <c r="CZ235" t="s">
        <v>83</v>
      </c>
      <c r="DA235" t="s">
        <v>134</v>
      </c>
      <c r="DB235">
        <f t="shared" si="136"/>
        <v>3</v>
      </c>
      <c r="DC235" t="s">
        <v>83</v>
      </c>
      <c r="DD235">
        <v>0</v>
      </c>
      <c r="DE235">
        <v>2</v>
      </c>
      <c r="DF235">
        <v>2010</v>
      </c>
      <c r="DG235">
        <f t="shared" si="139"/>
        <v>13</v>
      </c>
      <c r="DH235" t="s">
        <v>110</v>
      </c>
      <c r="DI235">
        <f t="shared" si="137"/>
        <v>4</v>
      </c>
      <c r="DJ235" t="s">
        <v>111</v>
      </c>
      <c r="DK235">
        <f t="shared" si="138"/>
        <v>5</v>
      </c>
      <c r="DL235">
        <v>128200</v>
      </c>
    </row>
    <row r="236" spans="1:116" x14ac:dyDescent="0.35">
      <c r="A236">
        <v>235</v>
      </c>
      <c r="B236">
        <v>60</v>
      </c>
      <c r="C236" t="s">
        <v>81</v>
      </c>
      <c r="D236">
        <f t="shared" si="105"/>
        <v>4</v>
      </c>
      <c r="E236" t="s">
        <v>83</v>
      </c>
      <c r="F236">
        <v>7851</v>
      </c>
      <c r="G236" t="s">
        <v>82</v>
      </c>
      <c r="H236">
        <f t="shared" si="106"/>
        <v>2</v>
      </c>
      <c r="I236" t="s">
        <v>83</v>
      </c>
      <c r="J236" t="str">
        <f t="shared" si="107"/>
        <v/>
      </c>
      <c r="K236" t="s">
        <v>84</v>
      </c>
      <c r="L236">
        <f t="shared" si="108"/>
        <v>1</v>
      </c>
      <c r="M236" t="s">
        <v>85</v>
      </c>
      <c r="N236">
        <f t="shared" si="109"/>
        <v>2</v>
      </c>
      <c r="O236" t="s">
        <v>86</v>
      </c>
      <c r="P236">
        <f t="shared" si="110"/>
        <v>4</v>
      </c>
      <c r="Q236" t="s">
        <v>87</v>
      </c>
      <c r="R236">
        <f t="shared" si="111"/>
        <v>4</v>
      </c>
      <c r="S236" t="s">
        <v>88</v>
      </c>
      <c r="T236">
        <f t="shared" si="112"/>
        <v>3</v>
      </c>
      <c r="U236" t="s">
        <v>193</v>
      </c>
      <c r="V236">
        <f t="shared" si="113"/>
        <v>11</v>
      </c>
      <c r="W236" t="s">
        <v>90</v>
      </c>
      <c r="X236">
        <f t="shared" si="114"/>
        <v>7</v>
      </c>
      <c r="Y236" t="s">
        <v>90</v>
      </c>
      <c r="Z236">
        <f t="shared" si="115"/>
        <v>7</v>
      </c>
      <c r="AA236" t="s">
        <v>91</v>
      </c>
      <c r="AB236">
        <f t="shared" si="116"/>
        <v>3</v>
      </c>
      <c r="AC236" t="s">
        <v>92</v>
      </c>
      <c r="AD236">
        <f t="shared" si="117"/>
        <v>8</v>
      </c>
      <c r="AE236">
        <v>6</v>
      </c>
      <c r="AF236">
        <v>5</v>
      </c>
      <c r="AG236">
        <v>2002</v>
      </c>
      <c r="AH236">
        <v>2002</v>
      </c>
      <c r="AI236" t="s">
        <v>93</v>
      </c>
      <c r="AJ236">
        <f t="shared" si="118"/>
        <v>5</v>
      </c>
      <c r="AK236" t="s">
        <v>94</v>
      </c>
      <c r="AL236">
        <f t="shared" si="119"/>
        <v>8</v>
      </c>
      <c r="AM236" t="s">
        <v>95</v>
      </c>
      <c r="AN236">
        <f t="shared" si="120"/>
        <v>14</v>
      </c>
      <c r="AO236" t="s">
        <v>95</v>
      </c>
      <c r="AP236" t="s">
        <v>83</v>
      </c>
      <c r="AQ236">
        <f t="shared" si="121"/>
        <v>3</v>
      </c>
      <c r="AR236" t="s">
        <v>83</v>
      </c>
      <c r="AS236" t="s">
        <v>97</v>
      </c>
      <c r="AT236">
        <f t="shared" si="122"/>
        <v>4</v>
      </c>
      <c r="AU236" t="s">
        <v>98</v>
      </c>
      <c r="AV236">
        <f t="shared" si="123"/>
        <v>3</v>
      </c>
      <c r="AW236" t="s">
        <v>99</v>
      </c>
      <c r="AX236">
        <f t="shared" si="124"/>
        <v>6</v>
      </c>
      <c r="AY236" t="s">
        <v>97</v>
      </c>
      <c r="AZ236">
        <f t="shared" si="125"/>
        <v>5</v>
      </c>
      <c r="BA236" t="s">
        <v>98</v>
      </c>
      <c r="BB236">
        <f t="shared" si="126"/>
        <v>4</v>
      </c>
      <c r="BC236" t="s">
        <v>100</v>
      </c>
      <c r="BD236" t="s">
        <v>101</v>
      </c>
      <c r="BE236">
        <f t="shared" si="127"/>
        <v>7</v>
      </c>
      <c r="BF236">
        <v>625</v>
      </c>
      <c r="BG236" t="s">
        <v>102</v>
      </c>
      <c r="BH236">
        <v>0</v>
      </c>
      <c r="BI236">
        <v>235</v>
      </c>
      <c r="BJ236">
        <v>860</v>
      </c>
      <c r="BK236" t="s">
        <v>103</v>
      </c>
      <c r="BL236">
        <f t="shared" si="128"/>
        <v>6</v>
      </c>
      <c r="BM236" t="s">
        <v>104</v>
      </c>
      <c r="BN236" t="s">
        <v>105</v>
      </c>
      <c r="BO236" t="s">
        <v>106</v>
      </c>
      <c r="BP236">
        <f t="shared" si="129"/>
        <v>6</v>
      </c>
      <c r="BQ236">
        <v>860</v>
      </c>
      <c r="BR236">
        <v>1100</v>
      </c>
      <c r="BS236">
        <v>0</v>
      </c>
      <c r="BT236">
        <v>1960</v>
      </c>
      <c r="BU236">
        <v>1</v>
      </c>
      <c r="BV236">
        <v>0</v>
      </c>
      <c r="BW236">
        <v>2</v>
      </c>
      <c r="BX236">
        <v>1</v>
      </c>
      <c r="BY236">
        <v>4</v>
      </c>
      <c r="BZ236">
        <v>1</v>
      </c>
      <c r="CA236" t="s">
        <v>97</v>
      </c>
      <c r="CB236">
        <f t="shared" si="130"/>
        <v>5</v>
      </c>
      <c r="CC236">
        <v>8</v>
      </c>
      <c r="CD236" t="s">
        <v>107</v>
      </c>
      <c r="CE236">
        <v>2</v>
      </c>
      <c r="CF236" t="s">
        <v>98</v>
      </c>
      <c r="CG236" t="s">
        <v>156</v>
      </c>
      <c r="CH236">
        <f t="shared" si="131"/>
        <v>7</v>
      </c>
      <c r="CI236">
        <v>2002</v>
      </c>
      <c r="CJ236" t="s">
        <v>157</v>
      </c>
      <c r="CK236">
        <f t="shared" si="132"/>
        <v>4</v>
      </c>
      <c r="CL236">
        <v>2</v>
      </c>
      <c r="CM236">
        <v>440</v>
      </c>
      <c r="CN236" t="s">
        <v>98</v>
      </c>
      <c r="CO236">
        <f t="shared" si="133"/>
        <v>4</v>
      </c>
      <c r="CP236" t="s">
        <v>98</v>
      </c>
      <c r="CQ236">
        <f t="shared" si="134"/>
        <v>4</v>
      </c>
      <c r="CR236" t="s">
        <v>105</v>
      </c>
      <c r="CS236">
        <f t="shared" si="135"/>
        <v>3</v>
      </c>
      <c r="CT236">
        <v>288</v>
      </c>
      <c r="CU236">
        <v>48</v>
      </c>
      <c r="CV236">
        <v>0</v>
      </c>
      <c r="CW236">
        <v>0</v>
      </c>
      <c r="CX236">
        <v>0</v>
      </c>
      <c r="CY236">
        <v>0</v>
      </c>
      <c r="CZ236" t="s">
        <v>83</v>
      </c>
      <c r="DA236" t="s">
        <v>83</v>
      </c>
      <c r="DB236">
        <f t="shared" si="136"/>
        <v>5</v>
      </c>
      <c r="DC236" t="s">
        <v>83</v>
      </c>
      <c r="DD236">
        <v>0</v>
      </c>
      <c r="DE236">
        <v>5</v>
      </c>
      <c r="DF236">
        <v>2010</v>
      </c>
      <c r="DG236">
        <f t="shared" si="139"/>
        <v>13</v>
      </c>
      <c r="DH236" t="s">
        <v>110</v>
      </c>
      <c r="DI236">
        <f t="shared" si="137"/>
        <v>4</v>
      </c>
      <c r="DJ236" t="s">
        <v>111</v>
      </c>
      <c r="DK236">
        <f t="shared" si="138"/>
        <v>5</v>
      </c>
      <c r="DL236">
        <v>216500</v>
      </c>
    </row>
    <row r="237" spans="1:116" x14ac:dyDescent="0.35">
      <c r="A237">
        <v>236</v>
      </c>
      <c r="B237">
        <v>160</v>
      </c>
      <c r="C237" t="s">
        <v>142</v>
      </c>
      <c r="D237">
        <f t="shared" si="105"/>
        <v>2</v>
      </c>
      <c r="E237">
        <v>21</v>
      </c>
      <c r="F237">
        <v>1680</v>
      </c>
      <c r="G237" t="s">
        <v>82</v>
      </c>
      <c r="H237">
        <f t="shared" si="106"/>
        <v>2</v>
      </c>
      <c r="I237" t="s">
        <v>83</v>
      </c>
      <c r="J237" t="str">
        <f t="shared" si="107"/>
        <v/>
      </c>
      <c r="K237" t="s">
        <v>84</v>
      </c>
      <c r="L237">
        <f t="shared" si="108"/>
        <v>1</v>
      </c>
      <c r="M237" t="s">
        <v>85</v>
      </c>
      <c r="N237">
        <f t="shared" si="109"/>
        <v>2</v>
      </c>
      <c r="O237" t="s">
        <v>86</v>
      </c>
      <c r="P237">
        <f t="shared" si="110"/>
        <v>4</v>
      </c>
      <c r="Q237" t="s">
        <v>87</v>
      </c>
      <c r="R237">
        <f t="shared" si="111"/>
        <v>4</v>
      </c>
      <c r="S237" t="s">
        <v>88</v>
      </c>
      <c r="T237">
        <f t="shared" si="112"/>
        <v>3</v>
      </c>
      <c r="U237" t="s">
        <v>228</v>
      </c>
      <c r="V237">
        <f t="shared" si="113"/>
        <v>24</v>
      </c>
      <c r="W237" t="s">
        <v>90</v>
      </c>
      <c r="X237">
        <f t="shared" si="114"/>
        <v>7</v>
      </c>
      <c r="Y237" t="s">
        <v>90</v>
      </c>
      <c r="Z237">
        <f t="shared" si="115"/>
        <v>7</v>
      </c>
      <c r="AA237" t="s">
        <v>179</v>
      </c>
      <c r="AB237">
        <f t="shared" si="116"/>
        <v>4</v>
      </c>
      <c r="AC237" t="s">
        <v>92</v>
      </c>
      <c r="AD237">
        <f t="shared" si="117"/>
        <v>8</v>
      </c>
      <c r="AE237">
        <v>6</v>
      </c>
      <c r="AF237">
        <v>3</v>
      </c>
      <c r="AG237">
        <v>1971</v>
      </c>
      <c r="AH237">
        <v>1971</v>
      </c>
      <c r="AI237" t="s">
        <v>93</v>
      </c>
      <c r="AJ237">
        <f t="shared" si="118"/>
        <v>5</v>
      </c>
      <c r="AK237" t="s">
        <v>94</v>
      </c>
      <c r="AL237">
        <f t="shared" si="119"/>
        <v>8</v>
      </c>
      <c r="AM237" t="s">
        <v>140</v>
      </c>
      <c r="AN237">
        <f t="shared" si="120"/>
        <v>9</v>
      </c>
      <c r="AO237" t="s">
        <v>140</v>
      </c>
      <c r="AP237" t="s">
        <v>96</v>
      </c>
      <c r="AQ237">
        <f t="shared" si="121"/>
        <v>4</v>
      </c>
      <c r="AR237">
        <v>604</v>
      </c>
      <c r="AS237" t="s">
        <v>98</v>
      </c>
      <c r="AT237">
        <f t="shared" si="122"/>
        <v>3</v>
      </c>
      <c r="AU237" t="s">
        <v>98</v>
      </c>
      <c r="AV237">
        <f t="shared" si="123"/>
        <v>3</v>
      </c>
      <c r="AW237" t="s">
        <v>118</v>
      </c>
      <c r="AX237">
        <f t="shared" si="124"/>
        <v>2</v>
      </c>
      <c r="AY237" t="s">
        <v>98</v>
      </c>
      <c r="AZ237">
        <f t="shared" si="125"/>
        <v>4</v>
      </c>
      <c r="BA237" t="s">
        <v>98</v>
      </c>
      <c r="BB237">
        <f t="shared" si="126"/>
        <v>4</v>
      </c>
      <c r="BC237" t="s">
        <v>100</v>
      </c>
      <c r="BD237" t="s">
        <v>119</v>
      </c>
      <c r="BE237">
        <f t="shared" si="127"/>
        <v>4</v>
      </c>
      <c r="BF237">
        <v>358</v>
      </c>
      <c r="BG237" t="s">
        <v>102</v>
      </c>
      <c r="BH237">
        <v>0</v>
      </c>
      <c r="BI237">
        <v>125</v>
      </c>
      <c r="BJ237">
        <v>483</v>
      </c>
      <c r="BK237" t="s">
        <v>103</v>
      </c>
      <c r="BL237">
        <f t="shared" si="128"/>
        <v>6</v>
      </c>
      <c r="BM237" t="s">
        <v>98</v>
      </c>
      <c r="BN237" t="s">
        <v>105</v>
      </c>
      <c r="BO237" t="s">
        <v>106</v>
      </c>
      <c r="BP237">
        <f t="shared" si="129"/>
        <v>6</v>
      </c>
      <c r="BQ237">
        <v>483</v>
      </c>
      <c r="BR237">
        <v>504</v>
      </c>
      <c r="BS237">
        <v>0</v>
      </c>
      <c r="BT237">
        <v>987</v>
      </c>
      <c r="BU237">
        <v>0</v>
      </c>
      <c r="BV237">
        <v>0</v>
      </c>
      <c r="BW237">
        <v>1</v>
      </c>
      <c r="BX237">
        <v>1</v>
      </c>
      <c r="BY237">
        <v>2</v>
      </c>
      <c r="BZ237">
        <v>1</v>
      </c>
      <c r="CA237" t="s">
        <v>98</v>
      </c>
      <c r="CB237">
        <f t="shared" si="130"/>
        <v>4</v>
      </c>
      <c r="CC237">
        <v>5</v>
      </c>
      <c r="CD237" t="s">
        <v>107</v>
      </c>
      <c r="CE237">
        <v>0</v>
      </c>
      <c r="CF237" t="s">
        <v>83</v>
      </c>
      <c r="CG237" t="s">
        <v>127</v>
      </c>
      <c r="CH237">
        <f t="shared" si="131"/>
        <v>5</v>
      </c>
      <c r="CI237">
        <v>1971</v>
      </c>
      <c r="CJ237" t="s">
        <v>102</v>
      </c>
      <c r="CK237">
        <f t="shared" si="132"/>
        <v>2</v>
      </c>
      <c r="CL237">
        <v>1</v>
      </c>
      <c r="CM237">
        <v>264</v>
      </c>
      <c r="CN237" t="s">
        <v>98</v>
      </c>
      <c r="CO237">
        <f t="shared" si="133"/>
        <v>4</v>
      </c>
      <c r="CP237" t="s">
        <v>98</v>
      </c>
      <c r="CQ237">
        <f t="shared" si="134"/>
        <v>4</v>
      </c>
      <c r="CR237" t="s">
        <v>105</v>
      </c>
      <c r="CS237">
        <f t="shared" si="135"/>
        <v>3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 t="s">
        <v>83</v>
      </c>
      <c r="DA237" t="s">
        <v>83</v>
      </c>
      <c r="DB237">
        <f t="shared" si="136"/>
        <v>5</v>
      </c>
      <c r="DC237" t="s">
        <v>83</v>
      </c>
      <c r="DD237">
        <v>0</v>
      </c>
      <c r="DE237">
        <v>8</v>
      </c>
      <c r="DF237">
        <v>2008</v>
      </c>
      <c r="DG237">
        <f t="shared" si="139"/>
        <v>15</v>
      </c>
      <c r="DH237" t="s">
        <v>110</v>
      </c>
      <c r="DI237">
        <f t="shared" si="137"/>
        <v>4</v>
      </c>
      <c r="DJ237" t="s">
        <v>111</v>
      </c>
      <c r="DK237">
        <f t="shared" si="138"/>
        <v>5</v>
      </c>
      <c r="DL237">
        <v>89500</v>
      </c>
    </row>
    <row r="238" spans="1:116" x14ac:dyDescent="0.35">
      <c r="A238">
        <v>237</v>
      </c>
      <c r="B238">
        <v>20</v>
      </c>
      <c r="C238" t="s">
        <v>81</v>
      </c>
      <c r="D238">
        <f t="shared" si="105"/>
        <v>4</v>
      </c>
      <c r="E238">
        <v>65</v>
      </c>
      <c r="F238">
        <v>8773</v>
      </c>
      <c r="G238" t="s">
        <v>82</v>
      </c>
      <c r="H238">
        <f t="shared" si="106"/>
        <v>2</v>
      </c>
      <c r="I238" t="s">
        <v>83</v>
      </c>
      <c r="J238" t="str">
        <f t="shared" si="107"/>
        <v/>
      </c>
      <c r="K238" t="s">
        <v>84</v>
      </c>
      <c r="L238">
        <f t="shared" si="108"/>
        <v>1</v>
      </c>
      <c r="M238" t="s">
        <v>85</v>
      </c>
      <c r="N238">
        <f t="shared" si="109"/>
        <v>2</v>
      </c>
      <c r="O238" t="s">
        <v>86</v>
      </c>
      <c r="P238">
        <f t="shared" si="110"/>
        <v>4</v>
      </c>
      <c r="Q238" t="s">
        <v>112</v>
      </c>
      <c r="R238">
        <f t="shared" si="111"/>
        <v>3</v>
      </c>
      <c r="S238" t="s">
        <v>88</v>
      </c>
      <c r="T238">
        <f t="shared" si="112"/>
        <v>3</v>
      </c>
      <c r="U238" t="s">
        <v>89</v>
      </c>
      <c r="V238">
        <f t="shared" si="113"/>
        <v>16</v>
      </c>
      <c r="W238" t="s">
        <v>90</v>
      </c>
      <c r="X238">
        <f t="shared" si="114"/>
        <v>7</v>
      </c>
      <c r="Y238" t="s">
        <v>90</v>
      </c>
      <c r="Z238">
        <f t="shared" si="115"/>
        <v>7</v>
      </c>
      <c r="AA238" t="s">
        <v>91</v>
      </c>
      <c r="AB238">
        <f t="shared" si="116"/>
        <v>3</v>
      </c>
      <c r="AC238" t="s">
        <v>115</v>
      </c>
      <c r="AD238">
        <f t="shared" si="117"/>
        <v>4</v>
      </c>
      <c r="AE238">
        <v>7</v>
      </c>
      <c r="AF238">
        <v>5</v>
      </c>
      <c r="AG238">
        <v>2004</v>
      </c>
      <c r="AH238">
        <v>2004</v>
      </c>
      <c r="AI238" t="s">
        <v>93</v>
      </c>
      <c r="AJ238">
        <f t="shared" si="118"/>
        <v>5</v>
      </c>
      <c r="AK238" t="s">
        <v>94</v>
      </c>
      <c r="AL238">
        <f t="shared" si="119"/>
        <v>8</v>
      </c>
      <c r="AM238" t="s">
        <v>95</v>
      </c>
      <c r="AN238">
        <f t="shared" si="120"/>
        <v>14</v>
      </c>
      <c r="AO238" t="s">
        <v>95</v>
      </c>
      <c r="AP238" t="s">
        <v>96</v>
      </c>
      <c r="AQ238">
        <f t="shared" si="121"/>
        <v>4</v>
      </c>
      <c r="AR238">
        <v>98</v>
      </c>
      <c r="AS238" t="s">
        <v>97</v>
      </c>
      <c r="AT238">
        <f t="shared" si="122"/>
        <v>4</v>
      </c>
      <c r="AU238" t="s">
        <v>98</v>
      </c>
      <c r="AV238">
        <f t="shared" si="123"/>
        <v>3</v>
      </c>
      <c r="AW238" t="s">
        <v>99</v>
      </c>
      <c r="AX238">
        <f t="shared" si="124"/>
        <v>6</v>
      </c>
      <c r="AY238" t="s">
        <v>97</v>
      </c>
      <c r="AZ238">
        <f t="shared" si="125"/>
        <v>5</v>
      </c>
      <c r="BA238" t="s">
        <v>98</v>
      </c>
      <c r="BB238">
        <f t="shared" si="126"/>
        <v>4</v>
      </c>
      <c r="BC238" t="s">
        <v>130</v>
      </c>
      <c r="BD238" t="s">
        <v>101</v>
      </c>
      <c r="BE238">
        <f t="shared" si="127"/>
        <v>7</v>
      </c>
      <c r="BF238">
        <v>24</v>
      </c>
      <c r="BG238" t="s">
        <v>102</v>
      </c>
      <c r="BH238">
        <v>0</v>
      </c>
      <c r="BI238">
        <v>1390</v>
      </c>
      <c r="BJ238">
        <v>1414</v>
      </c>
      <c r="BK238" t="s">
        <v>103</v>
      </c>
      <c r="BL238">
        <f t="shared" si="128"/>
        <v>6</v>
      </c>
      <c r="BM238" t="s">
        <v>104</v>
      </c>
      <c r="BN238" t="s">
        <v>105</v>
      </c>
      <c r="BO238" t="s">
        <v>106</v>
      </c>
      <c r="BP238">
        <f t="shared" si="129"/>
        <v>6</v>
      </c>
      <c r="BQ238">
        <v>1414</v>
      </c>
      <c r="BR238">
        <v>0</v>
      </c>
      <c r="BS238">
        <v>0</v>
      </c>
      <c r="BT238">
        <v>1414</v>
      </c>
      <c r="BU238">
        <v>0</v>
      </c>
      <c r="BV238">
        <v>0</v>
      </c>
      <c r="BW238">
        <v>2</v>
      </c>
      <c r="BX238">
        <v>0</v>
      </c>
      <c r="BY238">
        <v>3</v>
      </c>
      <c r="BZ238">
        <v>1</v>
      </c>
      <c r="CA238" t="s">
        <v>97</v>
      </c>
      <c r="CB238">
        <f t="shared" si="130"/>
        <v>5</v>
      </c>
      <c r="CC238">
        <v>6</v>
      </c>
      <c r="CD238" t="s">
        <v>107</v>
      </c>
      <c r="CE238">
        <v>0</v>
      </c>
      <c r="CF238" t="s">
        <v>83</v>
      </c>
      <c r="CG238" t="s">
        <v>108</v>
      </c>
      <c r="CH238">
        <f t="shared" si="131"/>
        <v>6</v>
      </c>
      <c r="CI238">
        <v>2004</v>
      </c>
      <c r="CJ238" t="s">
        <v>109</v>
      </c>
      <c r="CK238">
        <f t="shared" si="132"/>
        <v>3</v>
      </c>
      <c r="CL238">
        <v>2</v>
      </c>
      <c r="CM238">
        <v>494</v>
      </c>
      <c r="CN238" t="s">
        <v>98</v>
      </c>
      <c r="CO238">
        <f t="shared" si="133"/>
        <v>4</v>
      </c>
      <c r="CP238" t="s">
        <v>98</v>
      </c>
      <c r="CQ238">
        <f t="shared" si="134"/>
        <v>4</v>
      </c>
      <c r="CR238" t="s">
        <v>105</v>
      </c>
      <c r="CS238">
        <f t="shared" si="135"/>
        <v>3</v>
      </c>
      <c r="CT238">
        <v>132</v>
      </c>
      <c r="CU238">
        <v>105</v>
      </c>
      <c r="CV238">
        <v>0</v>
      </c>
      <c r="CW238">
        <v>0</v>
      </c>
      <c r="CX238">
        <v>0</v>
      </c>
      <c r="CY238">
        <v>0</v>
      </c>
      <c r="CZ238" t="s">
        <v>83</v>
      </c>
      <c r="DA238" t="s">
        <v>83</v>
      </c>
      <c r="DB238">
        <f t="shared" si="136"/>
        <v>5</v>
      </c>
      <c r="DC238" t="s">
        <v>83</v>
      </c>
      <c r="DD238">
        <v>0</v>
      </c>
      <c r="DE238">
        <v>5</v>
      </c>
      <c r="DF238">
        <v>2010</v>
      </c>
      <c r="DG238">
        <f t="shared" si="139"/>
        <v>13</v>
      </c>
      <c r="DH238" t="s">
        <v>110</v>
      </c>
      <c r="DI238">
        <f t="shared" si="137"/>
        <v>4</v>
      </c>
      <c r="DJ238" t="s">
        <v>111</v>
      </c>
      <c r="DK238">
        <f t="shared" si="138"/>
        <v>5</v>
      </c>
      <c r="DL238">
        <v>185500</v>
      </c>
    </row>
    <row r="239" spans="1:116" x14ac:dyDescent="0.35">
      <c r="A239">
        <v>238</v>
      </c>
      <c r="B239">
        <v>60</v>
      </c>
      <c r="C239" t="s">
        <v>81</v>
      </c>
      <c r="D239">
        <f t="shared" si="105"/>
        <v>4</v>
      </c>
      <c r="E239" t="s">
        <v>83</v>
      </c>
      <c r="F239">
        <v>9453</v>
      </c>
      <c r="G239" t="s">
        <v>82</v>
      </c>
      <c r="H239">
        <f t="shared" si="106"/>
        <v>2</v>
      </c>
      <c r="I239" t="s">
        <v>83</v>
      </c>
      <c r="J239" t="str">
        <f t="shared" si="107"/>
        <v/>
      </c>
      <c r="K239" t="s">
        <v>120</v>
      </c>
      <c r="L239">
        <f t="shared" si="108"/>
        <v>2</v>
      </c>
      <c r="M239" t="s">
        <v>85</v>
      </c>
      <c r="N239">
        <f t="shared" si="109"/>
        <v>2</v>
      </c>
      <c r="O239" t="s">
        <v>86</v>
      </c>
      <c r="P239">
        <f t="shared" si="110"/>
        <v>4</v>
      </c>
      <c r="Q239" t="s">
        <v>166</v>
      </c>
      <c r="R239">
        <f t="shared" si="111"/>
        <v>1</v>
      </c>
      <c r="S239" t="s">
        <v>88</v>
      </c>
      <c r="T239">
        <f t="shared" si="112"/>
        <v>3</v>
      </c>
      <c r="U239" t="s">
        <v>170</v>
      </c>
      <c r="V239">
        <f t="shared" si="113"/>
        <v>15</v>
      </c>
      <c r="W239" t="s">
        <v>229</v>
      </c>
      <c r="X239">
        <f t="shared" si="114"/>
        <v>8</v>
      </c>
      <c r="Y239" t="s">
        <v>90</v>
      </c>
      <c r="Z239">
        <f t="shared" si="115"/>
        <v>7</v>
      </c>
      <c r="AA239" t="s">
        <v>91</v>
      </c>
      <c r="AB239">
        <f t="shared" si="116"/>
        <v>3</v>
      </c>
      <c r="AC239" t="s">
        <v>92</v>
      </c>
      <c r="AD239">
        <f t="shared" si="117"/>
        <v>8</v>
      </c>
      <c r="AE239">
        <v>7</v>
      </c>
      <c r="AF239">
        <v>7</v>
      </c>
      <c r="AG239">
        <v>1993</v>
      </c>
      <c r="AH239">
        <v>2003</v>
      </c>
      <c r="AI239" t="s">
        <v>93</v>
      </c>
      <c r="AJ239">
        <f t="shared" si="118"/>
        <v>5</v>
      </c>
      <c r="AK239" t="s">
        <v>94</v>
      </c>
      <c r="AL239">
        <f t="shared" si="119"/>
        <v>8</v>
      </c>
      <c r="AM239" t="s">
        <v>140</v>
      </c>
      <c r="AN239">
        <f t="shared" si="120"/>
        <v>9</v>
      </c>
      <c r="AO239" t="s">
        <v>140</v>
      </c>
      <c r="AP239" t="s">
        <v>117</v>
      </c>
      <c r="AQ239">
        <f t="shared" si="121"/>
        <v>2</v>
      </c>
      <c r="AR239">
        <v>0</v>
      </c>
      <c r="AS239" t="s">
        <v>97</v>
      </c>
      <c r="AT239">
        <f t="shared" si="122"/>
        <v>4</v>
      </c>
      <c r="AU239" t="s">
        <v>98</v>
      </c>
      <c r="AV239">
        <f t="shared" si="123"/>
        <v>3</v>
      </c>
      <c r="AW239" t="s">
        <v>99</v>
      </c>
      <c r="AX239">
        <f t="shared" si="124"/>
        <v>6</v>
      </c>
      <c r="AY239" t="s">
        <v>97</v>
      </c>
      <c r="AZ239">
        <f t="shared" si="125"/>
        <v>5</v>
      </c>
      <c r="BA239" t="s">
        <v>98</v>
      </c>
      <c r="BB239">
        <f t="shared" si="126"/>
        <v>4</v>
      </c>
      <c r="BC239" t="s">
        <v>100</v>
      </c>
      <c r="BD239" t="s">
        <v>141</v>
      </c>
      <c r="BE239">
        <f t="shared" si="127"/>
        <v>3</v>
      </c>
      <c r="BF239">
        <v>402</v>
      </c>
      <c r="BG239" t="s">
        <v>102</v>
      </c>
      <c r="BH239">
        <v>0</v>
      </c>
      <c r="BI239">
        <v>594</v>
      </c>
      <c r="BJ239">
        <v>996</v>
      </c>
      <c r="BK239" t="s">
        <v>103</v>
      </c>
      <c r="BL239">
        <f t="shared" si="128"/>
        <v>6</v>
      </c>
      <c r="BM239" t="s">
        <v>104</v>
      </c>
      <c r="BN239" t="s">
        <v>105</v>
      </c>
      <c r="BO239" t="s">
        <v>106</v>
      </c>
      <c r="BP239">
        <f t="shared" si="129"/>
        <v>6</v>
      </c>
      <c r="BQ239">
        <v>1014</v>
      </c>
      <c r="BR239">
        <v>730</v>
      </c>
      <c r="BS239">
        <v>0</v>
      </c>
      <c r="BT239">
        <v>1744</v>
      </c>
      <c r="BU239">
        <v>0</v>
      </c>
      <c r="BV239">
        <v>0</v>
      </c>
      <c r="BW239">
        <v>2</v>
      </c>
      <c r="BX239">
        <v>1</v>
      </c>
      <c r="BY239">
        <v>3</v>
      </c>
      <c r="BZ239">
        <v>1</v>
      </c>
      <c r="CA239" t="s">
        <v>97</v>
      </c>
      <c r="CB239">
        <f t="shared" si="130"/>
        <v>5</v>
      </c>
      <c r="CC239">
        <v>7</v>
      </c>
      <c r="CD239" t="s">
        <v>107</v>
      </c>
      <c r="CE239">
        <v>0</v>
      </c>
      <c r="CF239" t="s">
        <v>83</v>
      </c>
      <c r="CG239" t="s">
        <v>108</v>
      </c>
      <c r="CH239">
        <f t="shared" si="131"/>
        <v>6</v>
      </c>
      <c r="CI239">
        <v>1993</v>
      </c>
      <c r="CJ239" t="s">
        <v>109</v>
      </c>
      <c r="CK239">
        <f t="shared" si="132"/>
        <v>3</v>
      </c>
      <c r="CL239">
        <v>2</v>
      </c>
      <c r="CM239">
        <v>457</v>
      </c>
      <c r="CN239" t="s">
        <v>98</v>
      </c>
      <c r="CO239">
        <f t="shared" si="133"/>
        <v>4</v>
      </c>
      <c r="CP239" t="s">
        <v>98</v>
      </c>
      <c r="CQ239">
        <f t="shared" si="134"/>
        <v>4</v>
      </c>
      <c r="CR239" t="s">
        <v>105</v>
      </c>
      <c r="CS239">
        <f t="shared" si="135"/>
        <v>3</v>
      </c>
      <c r="CT239">
        <v>370</v>
      </c>
      <c r="CU239">
        <v>70</v>
      </c>
      <c r="CV239">
        <v>0</v>
      </c>
      <c r="CW239">
        <v>238</v>
      </c>
      <c r="CX239">
        <v>0</v>
      </c>
      <c r="CY239">
        <v>0</v>
      </c>
      <c r="CZ239" t="s">
        <v>83</v>
      </c>
      <c r="DA239" t="s">
        <v>83</v>
      </c>
      <c r="DB239">
        <f t="shared" si="136"/>
        <v>5</v>
      </c>
      <c r="DC239" t="s">
        <v>83</v>
      </c>
      <c r="DD239">
        <v>0</v>
      </c>
      <c r="DE239">
        <v>2</v>
      </c>
      <c r="DF239">
        <v>2010</v>
      </c>
      <c r="DG239">
        <f t="shared" si="139"/>
        <v>13</v>
      </c>
      <c r="DH239" t="s">
        <v>110</v>
      </c>
      <c r="DI239">
        <f t="shared" si="137"/>
        <v>4</v>
      </c>
      <c r="DJ239" t="s">
        <v>111</v>
      </c>
      <c r="DK239">
        <f t="shared" si="138"/>
        <v>5</v>
      </c>
      <c r="DL239">
        <v>194500</v>
      </c>
    </row>
    <row r="240" spans="1:116" x14ac:dyDescent="0.35">
      <c r="A240">
        <v>239</v>
      </c>
      <c r="B240">
        <v>20</v>
      </c>
      <c r="C240" t="s">
        <v>81</v>
      </c>
      <c r="D240">
        <f t="shared" si="105"/>
        <v>4</v>
      </c>
      <c r="E240">
        <v>93</v>
      </c>
      <c r="F240">
        <v>12030</v>
      </c>
      <c r="G240" t="s">
        <v>82</v>
      </c>
      <c r="H240">
        <f t="shared" si="106"/>
        <v>2</v>
      </c>
      <c r="I240" t="s">
        <v>83</v>
      </c>
      <c r="J240" t="str">
        <f t="shared" si="107"/>
        <v/>
      </c>
      <c r="K240" t="s">
        <v>84</v>
      </c>
      <c r="L240">
        <f t="shared" si="108"/>
        <v>1</v>
      </c>
      <c r="M240" t="s">
        <v>85</v>
      </c>
      <c r="N240">
        <f t="shared" si="109"/>
        <v>2</v>
      </c>
      <c r="O240" t="s">
        <v>86</v>
      </c>
      <c r="P240">
        <f t="shared" si="110"/>
        <v>4</v>
      </c>
      <c r="Q240" t="s">
        <v>87</v>
      </c>
      <c r="R240">
        <f t="shared" si="111"/>
        <v>4</v>
      </c>
      <c r="S240" t="s">
        <v>88</v>
      </c>
      <c r="T240">
        <f t="shared" si="112"/>
        <v>3</v>
      </c>
      <c r="U240" t="s">
        <v>154</v>
      </c>
      <c r="V240">
        <f t="shared" si="113"/>
        <v>19</v>
      </c>
      <c r="W240" t="s">
        <v>90</v>
      </c>
      <c r="X240">
        <f t="shared" si="114"/>
        <v>7</v>
      </c>
      <c r="Y240" t="s">
        <v>90</v>
      </c>
      <c r="Z240">
        <f t="shared" si="115"/>
        <v>7</v>
      </c>
      <c r="AA240" t="s">
        <v>91</v>
      </c>
      <c r="AB240">
        <f t="shared" si="116"/>
        <v>3</v>
      </c>
      <c r="AC240" t="s">
        <v>115</v>
      </c>
      <c r="AD240">
        <f t="shared" si="117"/>
        <v>4</v>
      </c>
      <c r="AE240">
        <v>8</v>
      </c>
      <c r="AF240">
        <v>5</v>
      </c>
      <c r="AG240">
        <v>2007</v>
      </c>
      <c r="AH240">
        <v>2007</v>
      </c>
      <c r="AI240" t="s">
        <v>152</v>
      </c>
      <c r="AJ240">
        <f t="shared" si="118"/>
        <v>6</v>
      </c>
      <c r="AK240" t="s">
        <v>94</v>
      </c>
      <c r="AL240">
        <f t="shared" si="119"/>
        <v>8</v>
      </c>
      <c r="AM240" t="s">
        <v>95</v>
      </c>
      <c r="AN240">
        <f t="shared" si="120"/>
        <v>14</v>
      </c>
      <c r="AO240" t="s">
        <v>95</v>
      </c>
      <c r="AP240" t="s">
        <v>96</v>
      </c>
      <c r="AQ240">
        <f t="shared" si="121"/>
        <v>4</v>
      </c>
      <c r="AR240">
        <v>254</v>
      </c>
      <c r="AS240" t="s">
        <v>104</v>
      </c>
      <c r="AT240">
        <f t="shared" si="122"/>
        <v>5</v>
      </c>
      <c r="AU240" t="s">
        <v>98</v>
      </c>
      <c r="AV240">
        <f t="shared" si="123"/>
        <v>3</v>
      </c>
      <c r="AW240" t="s">
        <v>99</v>
      </c>
      <c r="AX240">
        <f t="shared" si="124"/>
        <v>6</v>
      </c>
      <c r="AY240" t="s">
        <v>104</v>
      </c>
      <c r="AZ240">
        <f t="shared" si="125"/>
        <v>6</v>
      </c>
      <c r="BA240" t="s">
        <v>98</v>
      </c>
      <c r="BB240">
        <f t="shared" si="126"/>
        <v>4</v>
      </c>
      <c r="BC240" t="s">
        <v>100</v>
      </c>
      <c r="BD240" t="s">
        <v>102</v>
      </c>
      <c r="BE240">
        <f t="shared" si="127"/>
        <v>6</v>
      </c>
      <c r="BF240">
        <v>0</v>
      </c>
      <c r="BG240" t="s">
        <v>102</v>
      </c>
      <c r="BH240">
        <v>0</v>
      </c>
      <c r="BI240">
        <v>1694</v>
      </c>
      <c r="BJ240">
        <v>1694</v>
      </c>
      <c r="BK240" t="s">
        <v>103</v>
      </c>
      <c r="BL240">
        <f t="shared" si="128"/>
        <v>6</v>
      </c>
      <c r="BM240" t="s">
        <v>104</v>
      </c>
      <c r="BN240" t="s">
        <v>105</v>
      </c>
      <c r="BO240" t="s">
        <v>106</v>
      </c>
      <c r="BP240">
        <f t="shared" si="129"/>
        <v>6</v>
      </c>
      <c r="BQ240">
        <v>1694</v>
      </c>
      <c r="BR240">
        <v>0</v>
      </c>
      <c r="BS240">
        <v>0</v>
      </c>
      <c r="BT240">
        <v>1694</v>
      </c>
      <c r="BU240">
        <v>0</v>
      </c>
      <c r="BV240">
        <v>0</v>
      </c>
      <c r="BW240">
        <v>2</v>
      </c>
      <c r="BX240">
        <v>0</v>
      </c>
      <c r="BY240">
        <v>3</v>
      </c>
      <c r="BZ240">
        <v>1</v>
      </c>
      <c r="CA240" t="s">
        <v>97</v>
      </c>
      <c r="CB240">
        <f t="shared" si="130"/>
        <v>5</v>
      </c>
      <c r="CC240">
        <v>7</v>
      </c>
      <c r="CD240" t="s">
        <v>107</v>
      </c>
      <c r="CE240">
        <v>0</v>
      </c>
      <c r="CF240" t="s">
        <v>83</v>
      </c>
      <c r="CG240" t="s">
        <v>108</v>
      </c>
      <c r="CH240">
        <f t="shared" si="131"/>
        <v>6</v>
      </c>
      <c r="CI240">
        <v>2007</v>
      </c>
      <c r="CJ240" t="s">
        <v>157</v>
      </c>
      <c r="CK240">
        <f t="shared" si="132"/>
        <v>4</v>
      </c>
      <c r="CL240">
        <v>3</v>
      </c>
      <c r="CM240">
        <v>818</v>
      </c>
      <c r="CN240" t="s">
        <v>98</v>
      </c>
      <c r="CO240">
        <f t="shared" si="133"/>
        <v>4</v>
      </c>
      <c r="CP240" t="s">
        <v>98</v>
      </c>
      <c r="CQ240">
        <f t="shared" si="134"/>
        <v>4</v>
      </c>
      <c r="CR240" t="s">
        <v>105</v>
      </c>
      <c r="CS240">
        <f t="shared" si="135"/>
        <v>3</v>
      </c>
      <c r="CT240">
        <v>168</v>
      </c>
      <c r="CU240">
        <v>228</v>
      </c>
      <c r="CV240">
        <v>0</v>
      </c>
      <c r="CW240">
        <v>0</v>
      </c>
      <c r="CX240">
        <v>0</v>
      </c>
      <c r="CY240">
        <v>0</v>
      </c>
      <c r="CZ240" t="s">
        <v>83</v>
      </c>
      <c r="DA240" t="s">
        <v>83</v>
      </c>
      <c r="DB240">
        <f t="shared" si="136"/>
        <v>5</v>
      </c>
      <c r="DC240" t="s">
        <v>83</v>
      </c>
      <c r="DD240">
        <v>0</v>
      </c>
      <c r="DE240">
        <v>12</v>
      </c>
      <c r="DF240">
        <v>2007</v>
      </c>
      <c r="DG240">
        <f t="shared" si="139"/>
        <v>16</v>
      </c>
      <c r="DH240" t="s">
        <v>158</v>
      </c>
      <c r="DI240">
        <f t="shared" si="137"/>
        <v>8</v>
      </c>
      <c r="DJ240" t="s">
        <v>159</v>
      </c>
      <c r="DK240">
        <f t="shared" si="138"/>
        <v>6</v>
      </c>
      <c r="DL240">
        <v>318000</v>
      </c>
    </row>
    <row r="241" spans="1:116" x14ac:dyDescent="0.35">
      <c r="A241">
        <v>240</v>
      </c>
      <c r="B241">
        <v>50</v>
      </c>
      <c r="C241" t="s">
        <v>81</v>
      </c>
      <c r="D241">
        <f t="shared" si="105"/>
        <v>4</v>
      </c>
      <c r="E241">
        <v>52</v>
      </c>
      <c r="F241">
        <v>8741</v>
      </c>
      <c r="G241" t="s">
        <v>82</v>
      </c>
      <c r="H241">
        <f t="shared" si="106"/>
        <v>2</v>
      </c>
      <c r="I241" t="s">
        <v>83</v>
      </c>
      <c r="J241" t="str">
        <f t="shared" si="107"/>
        <v/>
      </c>
      <c r="K241" t="s">
        <v>84</v>
      </c>
      <c r="L241">
        <f t="shared" si="108"/>
        <v>1</v>
      </c>
      <c r="M241" t="s">
        <v>85</v>
      </c>
      <c r="N241">
        <f t="shared" si="109"/>
        <v>2</v>
      </c>
      <c r="O241" t="s">
        <v>86</v>
      </c>
      <c r="P241">
        <f t="shared" si="110"/>
        <v>4</v>
      </c>
      <c r="Q241" t="s">
        <v>87</v>
      </c>
      <c r="R241">
        <f t="shared" si="111"/>
        <v>4</v>
      </c>
      <c r="S241" t="s">
        <v>88</v>
      </c>
      <c r="T241">
        <f t="shared" si="112"/>
        <v>3</v>
      </c>
      <c r="U241" t="s">
        <v>185</v>
      </c>
      <c r="V241">
        <f t="shared" si="113"/>
        <v>4</v>
      </c>
      <c r="W241" t="s">
        <v>90</v>
      </c>
      <c r="X241">
        <f t="shared" si="114"/>
        <v>7</v>
      </c>
      <c r="Y241" t="s">
        <v>90</v>
      </c>
      <c r="Z241">
        <f t="shared" si="115"/>
        <v>7</v>
      </c>
      <c r="AA241" t="s">
        <v>91</v>
      </c>
      <c r="AB241">
        <f t="shared" si="116"/>
        <v>3</v>
      </c>
      <c r="AC241" t="s">
        <v>132</v>
      </c>
      <c r="AD241">
        <f t="shared" si="117"/>
        <v>1</v>
      </c>
      <c r="AE241">
        <v>6</v>
      </c>
      <c r="AF241">
        <v>4</v>
      </c>
      <c r="AG241">
        <v>1945</v>
      </c>
      <c r="AH241">
        <v>1950</v>
      </c>
      <c r="AI241" t="s">
        <v>93</v>
      </c>
      <c r="AJ241">
        <f t="shared" si="118"/>
        <v>5</v>
      </c>
      <c r="AK241" t="s">
        <v>94</v>
      </c>
      <c r="AL241">
        <f t="shared" si="119"/>
        <v>8</v>
      </c>
      <c r="AM241" t="s">
        <v>95</v>
      </c>
      <c r="AN241">
        <f t="shared" si="120"/>
        <v>14</v>
      </c>
      <c r="AO241" t="s">
        <v>95</v>
      </c>
      <c r="AP241" t="s">
        <v>117</v>
      </c>
      <c r="AQ241">
        <f t="shared" si="121"/>
        <v>2</v>
      </c>
      <c r="AR241">
        <v>0</v>
      </c>
      <c r="AS241" t="s">
        <v>98</v>
      </c>
      <c r="AT241">
        <f t="shared" si="122"/>
        <v>3</v>
      </c>
      <c r="AU241" t="s">
        <v>98</v>
      </c>
      <c r="AV241">
        <f t="shared" si="123"/>
        <v>3</v>
      </c>
      <c r="AW241" t="s">
        <v>118</v>
      </c>
      <c r="AX241">
        <f t="shared" si="124"/>
        <v>2</v>
      </c>
      <c r="AY241" t="s">
        <v>98</v>
      </c>
      <c r="AZ241">
        <f t="shared" si="125"/>
        <v>4</v>
      </c>
      <c r="BA241" t="s">
        <v>147</v>
      </c>
      <c r="BB241">
        <f t="shared" si="126"/>
        <v>3</v>
      </c>
      <c r="BC241" t="s">
        <v>100</v>
      </c>
      <c r="BD241" t="s">
        <v>172</v>
      </c>
      <c r="BE241">
        <f t="shared" si="127"/>
        <v>5</v>
      </c>
      <c r="BF241">
        <v>94</v>
      </c>
      <c r="BG241" t="s">
        <v>102</v>
      </c>
      <c r="BH241">
        <v>0</v>
      </c>
      <c r="BI241">
        <v>641</v>
      </c>
      <c r="BJ241">
        <v>735</v>
      </c>
      <c r="BK241" t="s">
        <v>103</v>
      </c>
      <c r="BL241">
        <f t="shared" si="128"/>
        <v>6</v>
      </c>
      <c r="BM241" t="s">
        <v>98</v>
      </c>
      <c r="BN241" t="s">
        <v>105</v>
      </c>
      <c r="BO241" t="s">
        <v>164</v>
      </c>
      <c r="BP241">
        <f t="shared" si="129"/>
        <v>3</v>
      </c>
      <c r="BQ241">
        <v>798</v>
      </c>
      <c r="BR241">
        <v>689</v>
      </c>
      <c r="BS241">
        <v>0</v>
      </c>
      <c r="BT241">
        <v>1487</v>
      </c>
      <c r="BU241">
        <v>0</v>
      </c>
      <c r="BV241">
        <v>0</v>
      </c>
      <c r="BW241">
        <v>1</v>
      </c>
      <c r="BX241">
        <v>1</v>
      </c>
      <c r="BY241">
        <v>3</v>
      </c>
      <c r="BZ241">
        <v>1</v>
      </c>
      <c r="CA241" t="s">
        <v>98</v>
      </c>
      <c r="CB241">
        <f t="shared" si="130"/>
        <v>4</v>
      </c>
      <c r="CC241">
        <v>7</v>
      </c>
      <c r="CD241" t="s">
        <v>107</v>
      </c>
      <c r="CE241">
        <v>1</v>
      </c>
      <c r="CF241" t="s">
        <v>97</v>
      </c>
      <c r="CG241" t="s">
        <v>127</v>
      </c>
      <c r="CH241">
        <f t="shared" si="131"/>
        <v>5</v>
      </c>
      <c r="CI241">
        <v>1949</v>
      </c>
      <c r="CJ241" t="s">
        <v>102</v>
      </c>
      <c r="CK241">
        <f t="shared" si="132"/>
        <v>2</v>
      </c>
      <c r="CL241">
        <v>1</v>
      </c>
      <c r="CM241">
        <v>220</v>
      </c>
      <c r="CN241" t="s">
        <v>98</v>
      </c>
      <c r="CO241">
        <f t="shared" si="133"/>
        <v>4</v>
      </c>
      <c r="CP241" t="s">
        <v>98</v>
      </c>
      <c r="CQ241">
        <f t="shared" si="134"/>
        <v>4</v>
      </c>
      <c r="CR241" t="s">
        <v>105</v>
      </c>
      <c r="CS241">
        <f t="shared" si="135"/>
        <v>3</v>
      </c>
      <c r="CT241">
        <v>0</v>
      </c>
      <c r="CU241">
        <v>140</v>
      </c>
      <c r="CV241">
        <v>0</v>
      </c>
      <c r="CW241">
        <v>0</v>
      </c>
      <c r="CX241">
        <v>0</v>
      </c>
      <c r="CY241">
        <v>0</v>
      </c>
      <c r="CZ241" t="s">
        <v>83</v>
      </c>
      <c r="DA241" t="s">
        <v>134</v>
      </c>
      <c r="DB241">
        <f t="shared" si="136"/>
        <v>3</v>
      </c>
      <c r="DC241" t="s">
        <v>83</v>
      </c>
      <c r="DD241">
        <v>0</v>
      </c>
      <c r="DE241">
        <v>4</v>
      </c>
      <c r="DF241">
        <v>2010</v>
      </c>
      <c r="DG241">
        <f t="shared" si="139"/>
        <v>13</v>
      </c>
      <c r="DH241" t="s">
        <v>110</v>
      </c>
      <c r="DI241">
        <f t="shared" si="137"/>
        <v>4</v>
      </c>
      <c r="DJ241" t="s">
        <v>111</v>
      </c>
      <c r="DK241">
        <f t="shared" si="138"/>
        <v>5</v>
      </c>
      <c r="DL241">
        <v>113000</v>
      </c>
    </row>
    <row r="242" spans="1:116" x14ac:dyDescent="0.35">
      <c r="A242">
        <v>241</v>
      </c>
      <c r="B242">
        <v>20</v>
      </c>
      <c r="C242" t="s">
        <v>192</v>
      </c>
      <c r="D242">
        <f t="shared" si="105"/>
        <v>5</v>
      </c>
      <c r="E242">
        <v>75</v>
      </c>
      <c r="F242">
        <v>9000</v>
      </c>
      <c r="G242" t="s">
        <v>82</v>
      </c>
      <c r="H242">
        <f t="shared" si="106"/>
        <v>2</v>
      </c>
      <c r="I242" t="s">
        <v>83</v>
      </c>
      <c r="J242" t="str">
        <f t="shared" si="107"/>
        <v/>
      </c>
      <c r="K242" t="s">
        <v>84</v>
      </c>
      <c r="L242">
        <f t="shared" si="108"/>
        <v>1</v>
      </c>
      <c r="M242" t="s">
        <v>85</v>
      </c>
      <c r="N242">
        <f t="shared" si="109"/>
        <v>2</v>
      </c>
      <c r="O242" t="s">
        <v>86</v>
      </c>
      <c r="P242">
        <f t="shared" si="110"/>
        <v>4</v>
      </c>
      <c r="Q242" t="s">
        <v>87</v>
      </c>
      <c r="R242">
        <f t="shared" si="111"/>
        <v>4</v>
      </c>
      <c r="S242" t="s">
        <v>88</v>
      </c>
      <c r="T242">
        <f t="shared" si="112"/>
        <v>3</v>
      </c>
      <c r="U242" t="s">
        <v>136</v>
      </c>
      <c r="V242">
        <f t="shared" si="113"/>
        <v>18</v>
      </c>
      <c r="W242" t="s">
        <v>90</v>
      </c>
      <c r="X242">
        <f t="shared" si="114"/>
        <v>7</v>
      </c>
      <c r="Y242" t="s">
        <v>90</v>
      </c>
      <c r="Z242">
        <f t="shared" si="115"/>
        <v>7</v>
      </c>
      <c r="AA242" t="s">
        <v>91</v>
      </c>
      <c r="AB242">
        <f t="shared" si="116"/>
        <v>3</v>
      </c>
      <c r="AC242" t="s">
        <v>115</v>
      </c>
      <c r="AD242">
        <f t="shared" si="117"/>
        <v>4</v>
      </c>
      <c r="AE242">
        <v>8</v>
      </c>
      <c r="AF242">
        <v>5</v>
      </c>
      <c r="AG242">
        <v>2008</v>
      </c>
      <c r="AH242">
        <v>2008</v>
      </c>
      <c r="AI242" t="s">
        <v>93</v>
      </c>
      <c r="AJ242">
        <f t="shared" si="118"/>
        <v>5</v>
      </c>
      <c r="AK242" t="s">
        <v>94</v>
      </c>
      <c r="AL242">
        <f t="shared" si="119"/>
        <v>8</v>
      </c>
      <c r="AM242" t="s">
        <v>95</v>
      </c>
      <c r="AN242">
        <f t="shared" si="120"/>
        <v>14</v>
      </c>
      <c r="AO242" t="s">
        <v>95</v>
      </c>
      <c r="AP242" t="s">
        <v>137</v>
      </c>
      <c r="AQ242">
        <f t="shared" si="121"/>
        <v>5</v>
      </c>
      <c r="AR242">
        <v>36</v>
      </c>
      <c r="AS242" t="s">
        <v>97</v>
      </c>
      <c r="AT242">
        <f t="shared" si="122"/>
        <v>4</v>
      </c>
      <c r="AU242" t="s">
        <v>98</v>
      </c>
      <c r="AV242">
        <f t="shared" si="123"/>
        <v>3</v>
      </c>
      <c r="AW242" t="s">
        <v>99</v>
      </c>
      <c r="AX242">
        <f t="shared" si="124"/>
        <v>6</v>
      </c>
      <c r="AY242" t="s">
        <v>97</v>
      </c>
      <c r="AZ242">
        <f t="shared" si="125"/>
        <v>5</v>
      </c>
      <c r="BA242" t="s">
        <v>98</v>
      </c>
      <c r="BB242">
        <f t="shared" si="126"/>
        <v>4</v>
      </c>
      <c r="BC242" t="s">
        <v>130</v>
      </c>
      <c r="BD242" t="s">
        <v>101</v>
      </c>
      <c r="BE242">
        <f t="shared" si="127"/>
        <v>7</v>
      </c>
      <c r="BF242">
        <v>1078</v>
      </c>
      <c r="BG242" t="s">
        <v>102</v>
      </c>
      <c r="BH242">
        <v>0</v>
      </c>
      <c r="BI242">
        <v>488</v>
      </c>
      <c r="BJ242">
        <v>1566</v>
      </c>
      <c r="BK242" t="s">
        <v>103</v>
      </c>
      <c r="BL242">
        <f t="shared" si="128"/>
        <v>6</v>
      </c>
      <c r="BM242" t="s">
        <v>104</v>
      </c>
      <c r="BN242" t="s">
        <v>105</v>
      </c>
      <c r="BO242" t="s">
        <v>106</v>
      </c>
      <c r="BP242">
        <f t="shared" si="129"/>
        <v>6</v>
      </c>
      <c r="BQ242">
        <v>1566</v>
      </c>
      <c r="BR242">
        <v>0</v>
      </c>
      <c r="BS242">
        <v>0</v>
      </c>
      <c r="BT242">
        <v>1566</v>
      </c>
      <c r="BU242">
        <v>1</v>
      </c>
      <c r="BV242">
        <v>0</v>
      </c>
      <c r="BW242">
        <v>2</v>
      </c>
      <c r="BX242">
        <v>0</v>
      </c>
      <c r="BY242">
        <v>3</v>
      </c>
      <c r="BZ242">
        <v>1</v>
      </c>
      <c r="CA242" t="s">
        <v>97</v>
      </c>
      <c r="CB242">
        <f t="shared" si="130"/>
        <v>5</v>
      </c>
      <c r="CC242">
        <v>7</v>
      </c>
      <c r="CD242" t="s">
        <v>107</v>
      </c>
      <c r="CE242">
        <v>0</v>
      </c>
      <c r="CF242" t="s">
        <v>83</v>
      </c>
      <c r="CG242" t="s">
        <v>108</v>
      </c>
      <c r="CH242">
        <f t="shared" si="131"/>
        <v>6</v>
      </c>
      <c r="CI242">
        <v>2008</v>
      </c>
      <c r="CJ242" t="s">
        <v>109</v>
      </c>
      <c r="CK242">
        <f t="shared" si="132"/>
        <v>3</v>
      </c>
      <c r="CL242">
        <v>2</v>
      </c>
      <c r="CM242">
        <v>750</v>
      </c>
      <c r="CN242" t="s">
        <v>98</v>
      </c>
      <c r="CO242">
        <f t="shared" si="133"/>
        <v>4</v>
      </c>
      <c r="CP242" t="s">
        <v>98</v>
      </c>
      <c r="CQ242">
        <f t="shared" si="134"/>
        <v>4</v>
      </c>
      <c r="CR242" t="s">
        <v>105</v>
      </c>
      <c r="CS242">
        <f t="shared" si="135"/>
        <v>3</v>
      </c>
      <c r="CT242">
        <v>144</v>
      </c>
      <c r="CU242">
        <v>168</v>
      </c>
      <c r="CV242">
        <v>0</v>
      </c>
      <c r="CW242">
        <v>0</v>
      </c>
      <c r="CX242">
        <v>0</v>
      </c>
      <c r="CY242">
        <v>0</v>
      </c>
      <c r="CZ242" t="s">
        <v>83</v>
      </c>
      <c r="DA242" t="s">
        <v>83</v>
      </c>
      <c r="DB242">
        <f t="shared" si="136"/>
        <v>5</v>
      </c>
      <c r="DC242" t="s">
        <v>83</v>
      </c>
      <c r="DD242">
        <v>0</v>
      </c>
      <c r="DE242">
        <v>4</v>
      </c>
      <c r="DF242">
        <v>2010</v>
      </c>
      <c r="DG242">
        <f t="shared" si="139"/>
        <v>13</v>
      </c>
      <c r="DH242" t="s">
        <v>110</v>
      </c>
      <c r="DI242">
        <f t="shared" si="137"/>
        <v>4</v>
      </c>
      <c r="DJ242" t="s">
        <v>111</v>
      </c>
      <c r="DK242">
        <f t="shared" si="138"/>
        <v>5</v>
      </c>
      <c r="DL242">
        <v>262500</v>
      </c>
    </row>
    <row r="243" spans="1:116" x14ac:dyDescent="0.35">
      <c r="A243">
        <v>242</v>
      </c>
      <c r="B243">
        <v>30</v>
      </c>
      <c r="C243" t="s">
        <v>142</v>
      </c>
      <c r="D243">
        <f t="shared" si="105"/>
        <v>2</v>
      </c>
      <c r="E243">
        <v>40</v>
      </c>
      <c r="F243">
        <v>3880</v>
      </c>
      <c r="G243" t="s">
        <v>82</v>
      </c>
      <c r="H243">
        <f t="shared" si="106"/>
        <v>2</v>
      </c>
      <c r="I243" t="s">
        <v>83</v>
      </c>
      <c r="J243" t="str">
        <f t="shared" si="107"/>
        <v/>
      </c>
      <c r="K243" t="s">
        <v>84</v>
      </c>
      <c r="L243">
        <f t="shared" si="108"/>
        <v>1</v>
      </c>
      <c r="M243" t="s">
        <v>85</v>
      </c>
      <c r="N243">
        <f t="shared" si="109"/>
        <v>2</v>
      </c>
      <c r="O243" t="s">
        <v>86</v>
      </c>
      <c r="P243">
        <f t="shared" si="110"/>
        <v>4</v>
      </c>
      <c r="Q243" t="s">
        <v>87</v>
      </c>
      <c r="R243">
        <f t="shared" si="111"/>
        <v>4</v>
      </c>
      <c r="S243" t="s">
        <v>88</v>
      </c>
      <c r="T243">
        <f t="shared" si="112"/>
        <v>3</v>
      </c>
      <c r="U243" t="s">
        <v>143</v>
      </c>
      <c r="V243">
        <f t="shared" si="113"/>
        <v>9</v>
      </c>
      <c r="W243" t="s">
        <v>90</v>
      </c>
      <c r="X243">
        <f t="shared" si="114"/>
        <v>7</v>
      </c>
      <c r="Y243" t="s">
        <v>90</v>
      </c>
      <c r="Z243">
        <f t="shared" si="115"/>
        <v>7</v>
      </c>
      <c r="AA243" t="s">
        <v>91</v>
      </c>
      <c r="AB243">
        <f t="shared" si="116"/>
        <v>3</v>
      </c>
      <c r="AC243" t="s">
        <v>115</v>
      </c>
      <c r="AD243">
        <f t="shared" si="117"/>
        <v>4</v>
      </c>
      <c r="AE243">
        <v>5</v>
      </c>
      <c r="AF243">
        <v>9</v>
      </c>
      <c r="AG243">
        <v>1945</v>
      </c>
      <c r="AH243">
        <v>1997</v>
      </c>
      <c r="AI243" t="s">
        <v>93</v>
      </c>
      <c r="AJ243">
        <f t="shared" si="118"/>
        <v>5</v>
      </c>
      <c r="AK243" t="s">
        <v>94</v>
      </c>
      <c r="AL243">
        <f t="shared" si="119"/>
        <v>8</v>
      </c>
      <c r="AM243" t="s">
        <v>95</v>
      </c>
      <c r="AN243">
        <f t="shared" si="120"/>
        <v>14</v>
      </c>
      <c r="AO243" t="s">
        <v>95</v>
      </c>
      <c r="AP243" t="s">
        <v>117</v>
      </c>
      <c r="AQ243">
        <f t="shared" si="121"/>
        <v>2</v>
      </c>
      <c r="AR243">
        <v>0</v>
      </c>
      <c r="AS243" t="s">
        <v>98</v>
      </c>
      <c r="AT243">
        <f t="shared" si="122"/>
        <v>3</v>
      </c>
      <c r="AU243" t="s">
        <v>97</v>
      </c>
      <c r="AV243">
        <f t="shared" si="123"/>
        <v>4</v>
      </c>
      <c r="AW243" t="s">
        <v>118</v>
      </c>
      <c r="AX243">
        <f t="shared" si="124"/>
        <v>2</v>
      </c>
      <c r="AY243" t="s">
        <v>98</v>
      </c>
      <c r="AZ243">
        <f t="shared" si="125"/>
        <v>4</v>
      </c>
      <c r="BA243" t="s">
        <v>98</v>
      </c>
      <c r="BB243">
        <f t="shared" si="126"/>
        <v>4</v>
      </c>
      <c r="BC243" t="s">
        <v>100</v>
      </c>
      <c r="BD243" t="s">
        <v>119</v>
      </c>
      <c r="BE243">
        <f t="shared" si="127"/>
        <v>4</v>
      </c>
      <c r="BF243">
        <v>329</v>
      </c>
      <c r="BG243" t="s">
        <v>102</v>
      </c>
      <c r="BH243">
        <v>0</v>
      </c>
      <c r="BI243">
        <v>357</v>
      </c>
      <c r="BJ243">
        <v>686</v>
      </c>
      <c r="BK243" t="s">
        <v>103</v>
      </c>
      <c r="BL243">
        <f t="shared" si="128"/>
        <v>6</v>
      </c>
      <c r="BM243" t="s">
        <v>97</v>
      </c>
      <c r="BN243" t="s">
        <v>105</v>
      </c>
      <c r="BO243" t="s">
        <v>106</v>
      </c>
      <c r="BP243">
        <f t="shared" si="129"/>
        <v>6</v>
      </c>
      <c r="BQ243">
        <v>866</v>
      </c>
      <c r="BR243">
        <v>0</v>
      </c>
      <c r="BS243">
        <v>0</v>
      </c>
      <c r="BT243">
        <v>866</v>
      </c>
      <c r="BU243">
        <v>0</v>
      </c>
      <c r="BV243">
        <v>0</v>
      </c>
      <c r="BW243">
        <v>1</v>
      </c>
      <c r="BX243">
        <v>0</v>
      </c>
      <c r="BY243">
        <v>2</v>
      </c>
      <c r="BZ243">
        <v>1</v>
      </c>
      <c r="CA243" t="s">
        <v>97</v>
      </c>
      <c r="CB243">
        <f t="shared" si="130"/>
        <v>5</v>
      </c>
      <c r="CC243">
        <v>4</v>
      </c>
      <c r="CD243" t="s">
        <v>107</v>
      </c>
      <c r="CE243">
        <v>0</v>
      </c>
      <c r="CF243" t="s">
        <v>83</v>
      </c>
      <c r="CG243" t="s">
        <v>83</v>
      </c>
      <c r="CH243">
        <f t="shared" si="131"/>
        <v>3</v>
      </c>
      <c r="CI243" t="s">
        <v>83</v>
      </c>
      <c r="CJ243" t="s">
        <v>83</v>
      </c>
      <c r="CK243">
        <f t="shared" si="132"/>
        <v>1</v>
      </c>
      <c r="CL243">
        <v>0</v>
      </c>
      <c r="CM243">
        <v>0</v>
      </c>
      <c r="CN243" t="s">
        <v>83</v>
      </c>
      <c r="CO243">
        <f t="shared" si="133"/>
        <v>1</v>
      </c>
      <c r="CP243" t="s">
        <v>83</v>
      </c>
      <c r="CQ243">
        <f t="shared" si="134"/>
        <v>1</v>
      </c>
      <c r="CR243" t="s">
        <v>105</v>
      </c>
      <c r="CS243">
        <f t="shared" si="135"/>
        <v>3</v>
      </c>
      <c r="CT243">
        <v>58</v>
      </c>
      <c r="CU243">
        <v>42</v>
      </c>
      <c r="CV243">
        <v>0</v>
      </c>
      <c r="CW243">
        <v>0</v>
      </c>
      <c r="CX243">
        <v>0</v>
      </c>
      <c r="CY243">
        <v>0</v>
      </c>
      <c r="CZ243" t="s">
        <v>83</v>
      </c>
      <c r="DA243" t="s">
        <v>83</v>
      </c>
      <c r="DB243">
        <f t="shared" si="136"/>
        <v>5</v>
      </c>
      <c r="DC243" t="s">
        <v>83</v>
      </c>
      <c r="DD243">
        <v>0</v>
      </c>
      <c r="DE243">
        <v>8</v>
      </c>
      <c r="DF243">
        <v>2007</v>
      </c>
      <c r="DG243">
        <f t="shared" si="139"/>
        <v>16</v>
      </c>
      <c r="DH243" t="s">
        <v>110</v>
      </c>
      <c r="DI243">
        <f t="shared" si="137"/>
        <v>4</v>
      </c>
      <c r="DJ243" t="s">
        <v>111</v>
      </c>
      <c r="DK243">
        <f t="shared" si="138"/>
        <v>5</v>
      </c>
      <c r="DL243">
        <v>110500</v>
      </c>
    </row>
    <row r="244" spans="1:116" x14ac:dyDescent="0.35">
      <c r="A244">
        <v>243</v>
      </c>
      <c r="B244">
        <v>50</v>
      </c>
      <c r="C244" t="s">
        <v>142</v>
      </c>
      <c r="D244">
        <f t="shared" si="105"/>
        <v>2</v>
      </c>
      <c r="E244">
        <v>63</v>
      </c>
      <c r="F244">
        <v>5000</v>
      </c>
      <c r="G244" t="s">
        <v>82</v>
      </c>
      <c r="H244">
        <f t="shared" si="106"/>
        <v>2</v>
      </c>
      <c r="I244" t="s">
        <v>83</v>
      </c>
      <c r="J244" t="str">
        <f t="shared" si="107"/>
        <v/>
      </c>
      <c r="K244" t="s">
        <v>84</v>
      </c>
      <c r="L244">
        <f t="shared" si="108"/>
        <v>1</v>
      </c>
      <c r="M244" t="s">
        <v>85</v>
      </c>
      <c r="N244">
        <f t="shared" si="109"/>
        <v>2</v>
      </c>
      <c r="O244" t="s">
        <v>86</v>
      </c>
      <c r="P244">
        <f t="shared" si="110"/>
        <v>4</v>
      </c>
      <c r="Q244" t="s">
        <v>122</v>
      </c>
      <c r="R244">
        <f t="shared" si="111"/>
        <v>2</v>
      </c>
      <c r="S244" t="s">
        <v>88</v>
      </c>
      <c r="T244">
        <f t="shared" si="112"/>
        <v>3</v>
      </c>
      <c r="U244" t="s">
        <v>143</v>
      </c>
      <c r="V244">
        <f t="shared" si="113"/>
        <v>9</v>
      </c>
      <c r="W244" t="s">
        <v>90</v>
      </c>
      <c r="X244">
        <f t="shared" si="114"/>
        <v>7</v>
      </c>
      <c r="Y244" t="s">
        <v>90</v>
      </c>
      <c r="Z244">
        <f t="shared" si="115"/>
        <v>7</v>
      </c>
      <c r="AA244" t="s">
        <v>91</v>
      </c>
      <c r="AB244">
        <f t="shared" si="116"/>
        <v>3</v>
      </c>
      <c r="AC244" t="s">
        <v>132</v>
      </c>
      <c r="AD244">
        <f t="shared" si="117"/>
        <v>1</v>
      </c>
      <c r="AE244">
        <v>5</v>
      </c>
      <c r="AF244">
        <v>4</v>
      </c>
      <c r="AG244">
        <v>1900</v>
      </c>
      <c r="AH244">
        <v>1950</v>
      </c>
      <c r="AI244" t="s">
        <v>93</v>
      </c>
      <c r="AJ244">
        <f t="shared" si="118"/>
        <v>5</v>
      </c>
      <c r="AK244" t="s">
        <v>94</v>
      </c>
      <c r="AL244">
        <f t="shared" si="119"/>
        <v>8</v>
      </c>
      <c r="AM244" t="s">
        <v>124</v>
      </c>
      <c r="AN244">
        <f t="shared" si="120"/>
        <v>4</v>
      </c>
      <c r="AO244" t="s">
        <v>124</v>
      </c>
      <c r="AP244" t="s">
        <v>117</v>
      </c>
      <c r="AQ244">
        <f t="shared" si="121"/>
        <v>2</v>
      </c>
      <c r="AR244">
        <v>0</v>
      </c>
      <c r="AS244" t="s">
        <v>98</v>
      </c>
      <c r="AT244">
        <f t="shared" si="122"/>
        <v>3</v>
      </c>
      <c r="AU244" t="s">
        <v>98</v>
      </c>
      <c r="AV244">
        <f t="shared" si="123"/>
        <v>3</v>
      </c>
      <c r="AW244" t="s">
        <v>126</v>
      </c>
      <c r="AX244">
        <f t="shared" si="124"/>
        <v>3</v>
      </c>
      <c r="AY244" t="s">
        <v>98</v>
      </c>
      <c r="AZ244">
        <f t="shared" si="125"/>
        <v>4</v>
      </c>
      <c r="BA244" t="s">
        <v>98</v>
      </c>
      <c r="BB244">
        <f t="shared" si="126"/>
        <v>4</v>
      </c>
      <c r="BC244" t="s">
        <v>100</v>
      </c>
      <c r="BD244" t="s">
        <v>102</v>
      </c>
      <c r="BE244">
        <f t="shared" si="127"/>
        <v>6</v>
      </c>
      <c r="BF244">
        <v>0</v>
      </c>
      <c r="BG244" t="s">
        <v>102</v>
      </c>
      <c r="BH244">
        <v>0</v>
      </c>
      <c r="BI244">
        <v>540</v>
      </c>
      <c r="BJ244">
        <v>540</v>
      </c>
      <c r="BK244" t="s">
        <v>103</v>
      </c>
      <c r="BL244">
        <f t="shared" si="128"/>
        <v>6</v>
      </c>
      <c r="BM244" t="s">
        <v>97</v>
      </c>
      <c r="BN244" t="s">
        <v>177</v>
      </c>
      <c r="BO244" t="s">
        <v>164</v>
      </c>
      <c r="BP244">
        <f t="shared" si="129"/>
        <v>3</v>
      </c>
      <c r="BQ244">
        <v>889</v>
      </c>
      <c r="BR244">
        <v>551</v>
      </c>
      <c r="BS244">
        <v>0</v>
      </c>
      <c r="BT244">
        <v>1440</v>
      </c>
      <c r="BU244">
        <v>0</v>
      </c>
      <c r="BV244">
        <v>0</v>
      </c>
      <c r="BW244">
        <v>1</v>
      </c>
      <c r="BX244">
        <v>0</v>
      </c>
      <c r="BY244">
        <v>3</v>
      </c>
      <c r="BZ244">
        <v>1</v>
      </c>
      <c r="CA244" t="s">
        <v>98</v>
      </c>
      <c r="CB244">
        <f t="shared" si="130"/>
        <v>4</v>
      </c>
      <c r="CC244">
        <v>6</v>
      </c>
      <c r="CD244" t="s">
        <v>107</v>
      </c>
      <c r="CE244">
        <v>0</v>
      </c>
      <c r="CF244" t="s">
        <v>83</v>
      </c>
      <c r="CG244" t="s">
        <v>108</v>
      </c>
      <c r="CH244">
        <f t="shared" si="131"/>
        <v>6</v>
      </c>
      <c r="CI244">
        <v>1940</v>
      </c>
      <c r="CJ244" t="s">
        <v>102</v>
      </c>
      <c r="CK244">
        <f t="shared" si="132"/>
        <v>2</v>
      </c>
      <c r="CL244">
        <v>1</v>
      </c>
      <c r="CM244">
        <v>352</v>
      </c>
      <c r="CN244" t="s">
        <v>147</v>
      </c>
      <c r="CO244">
        <f t="shared" si="133"/>
        <v>3</v>
      </c>
      <c r="CP244" t="s">
        <v>98</v>
      </c>
      <c r="CQ244">
        <f t="shared" si="134"/>
        <v>4</v>
      </c>
      <c r="CR244" t="s">
        <v>105</v>
      </c>
      <c r="CS244">
        <f t="shared" si="135"/>
        <v>3</v>
      </c>
      <c r="CT244">
        <v>0</v>
      </c>
      <c r="CU244">
        <v>0</v>
      </c>
      <c r="CV244">
        <v>77</v>
      </c>
      <c r="CW244">
        <v>0</v>
      </c>
      <c r="CX244">
        <v>0</v>
      </c>
      <c r="CY244">
        <v>0</v>
      </c>
      <c r="CZ244" t="s">
        <v>83</v>
      </c>
      <c r="DA244" t="s">
        <v>83</v>
      </c>
      <c r="DB244">
        <f t="shared" si="136"/>
        <v>5</v>
      </c>
      <c r="DC244" t="s">
        <v>83</v>
      </c>
      <c r="DD244">
        <v>0</v>
      </c>
      <c r="DE244">
        <v>4</v>
      </c>
      <c r="DF244">
        <v>2006</v>
      </c>
      <c r="DG244">
        <f t="shared" si="139"/>
        <v>17</v>
      </c>
      <c r="DH244" t="s">
        <v>110</v>
      </c>
      <c r="DI244">
        <f t="shared" si="137"/>
        <v>4</v>
      </c>
      <c r="DJ244" t="s">
        <v>111</v>
      </c>
      <c r="DK244">
        <f t="shared" si="138"/>
        <v>5</v>
      </c>
      <c r="DL244">
        <v>79000</v>
      </c>
    </row>
    <row r="245" spans="1:116" x14ac:dyDescent="0.35">
      <c r="A245">
        <v>244</v>
      </c>
      <c r="B245">
        <v>160</v>
      </c>
      <c r="C245" t="s">
        <v>81</v>
      </c>
      <c r="D245">
        <f t="shared" si="105"/>
        <v>4</v>
      </c>
      <c r="E245">
        <v>75</v>
      </c>
      <c r="F245">
        <v>10762</v>
      </c>
      <c r="G245" t="s">
        <v>82</v>
      </c>
      <c r="H245">
        <f t="shared" si="106"/>
        <v>2</v>
      </c>
      <c r="I245" t="s">
        <v>83</v>
      </c>
      <c r="J245" t="str">
        <f t="shared" si="107"/>
        <v/>
      </c>
      <c r="K245" t="s">
        <v>84</v>
      </c>
      <c r="L245">
        <f t="shared" si="108"/>
        <v>1</v>
      </c>
      <c r="M245" t="s">
        <v>85</v>
      </c>
      <c r="N245">
        <f t="shared" si="109"/>
        <v>2</v>
      </c>
      <c r="O245" t="s">
        <v>86</v>
      </c>
      <c r="P245">
        <f t="shared" si="110"/>
        <v>4</v>
      </c>
      <c r="Q245" t="s">
        <v>122</v>
      </c>
      <c r="R245">
        <f t="shared" si="111"/>
        <v>2</v>
      </c>
      <c r="S245" t="s">
        <v>88</v>
      </c>
      <c r="T245">
        <f t="shared" si="112"/>
        <v>3</v>
      </c>
      <c r="U245" t="s">
        <v>170</v>
      </c>
      <c r="V245">
        <f t="shared" si="113"/>
        <v>15</v>
      </c>
      <c r="W245" t="s">
        <v>90</v>
      </c>
      <c r="X245">
        <f t="shared" si="114"/>
        <v>7</v>
      </c>
      <c r="Y245" t="s">
        <v>90</v>
      </c>
      <c r="Z245">
        <f t="shared" si="115"/>
        <v>7</v>
      </c>
      <c r="AA245" t="s">
        <v>179</v>
      </c>
      <c r="AB245">
        <f t="shared" si="116"/>
        <v>4</v>
      </c>
      <c r="AC245" t="s">
        <v>92</v>
      </c>
      <c r="AD245">
        <f t="shared" si="117"/>
        <v>8</v>
      </c>
      <c r="AE245">
        <v>6</v>
      </c>
      <c r="AF245">
        <v>6</v>
      </c>
      <c r="AG245">
        <v>1980</v>
      </c>
      <c r="AH245">
        <v>1980</v>
      </c>
      <c r="AI245" t="s">
        <v>93</v>
      </c>
      <c r="AJ245">
        <f t="shared" si="118"/>
        <v>5</v>
      </c>
      <c r="AK245" t="s">
        <v>94</v>
      </c>
      <c r="AL245">
        <f t="shared" si="119"/>
        <v>8</v>
      </c>
      <c r="AM245" t="s">
        <v>161</v>
      </c>
      <c r="AN245">
        <f t="shared" si="120"/>
        <v>3</v>
      </c>
      <c r="AO245" t="s">
        <v>161</v>
      </c>
      <c r="AP245" t="s">
        <v>117</v>
      </c>
      <c r="AQ245">
        <f t="shared" si="121"/>
        <v>2</v>
      </c>
      <c r="AR245">
        <v>0</v>
      </c>
      <c r="AS245" t="s">
        <v>98</v>
      </c>
      <c r="AT245">
        <f t="shared" si="122"/>
        <v>3</v>
      </c>
      <c r="AU245" t="s">
        <v>98</v>
      </c>
      <c r="AV245">
        <f t="shared" si="123"/>
        <v>3</v>
      </c>
      <c r="AW245" t="s">
        <v>118</v>
      </c>
      <c r="AX245">
        <f t="shared" si="124"/>
        <v>2</v>
      </c>
      <c r="AY245" t="s">
        <v>97</v>
      </c>
      <c r="AZ245">
        <f t="shared" si="125"/>
        <v>5</v>
      </c>
      <c r="BA245" t="s">
        <v>98</v>
      </c>
      <c r="BB245">
        <f t="shared" si="126"/>
        <v>4</v>
      </c>
      <c r="BC245" t="s">
        <v>100</v>
      </c>
      <c r="BD245" t="s">
        <v>102</v>
      </c>
      <c r="BE245">
        <f t="shared" si="127"/>
        <v>6</v>
      </c>
      <c r="BF245">
        <v>0</v>
      </c>
      <c r="BG245" t="s">
        <v>102</v>
      </c>
      <c r="BH245">
        <v>0</v>
      </c>
      <c r="BI245">
        <v>626</v>
      </c>
      <c r="BJ245">
        <v>626</v>
      </c>
      <c r="BK245" t="s">
        <v>103</v>
      </c>
      <c r="BL245">
        <f t="shared" si="128"/>
        <v>6</v>
      </c>
      <c r="BM245" t="s">
        <v>98</v>
      </c>
      <c r="BN245" t="s">
        <v>105</v>
      </c>
      <c r="BO245" t="s">
        <v>106</v>
      </c>
      <c r="BP245">
        <f t="shared" si="129"/>
        <v>6</v>
      </c>
      <c r="BQ245">
        <v>626</v>
      </c>
      <c r="BR245">
        <v>591</v>
      </c>
      <c r="BS245">
        <v>0</v>
      </c>
      <c r="BT245">
        <v>1217</v>
      </c>
      <c r="BU245">
        <v>0</v>
      </c>
      <c r="BV245">
        <v>0</v>
      </c>
      <c r="BW245">
        <v>1</v>
      </c>
      <c r="BX245">
        <v>1</v>
      </c>
      <c r="BY245">
        <v>3</v>
      </c>
      <c r="BZ245">
        <v>1</v>
      </c>
      <c r="CA245" t="s">
        <v>98</v>
      </c>
      <c r="CB245">
        <f t="shared" si="130"/>
        <v>4</v>
      </c>
      <c r="CC245">
        <v>6</v>
      </c>
      <c r="CD245" t="s">
        <v>107</v>
      </c>
      <c r="CE245">
        <v>1</v>
      </c>
      <c r="CF245" t="s">
        <v>98</v>
      </c>
      <c r="CG245" t="s">
        <v>108</v>
      </c>
      <c r="CH245">
        <f t="shared" si="131"/>
        <v>6</v>
      </c>
      <c r="CI245">
        <v>1980</v>
      </c>
      <c r="CJ245" t="s">
        <v>109</v>
      </c>
      <c r="CK245">
        <f t="shared" si="132"/>
        <v>3</v>
      </c>
      <c r="CL245">
        <v>1</v>
      </c>
      <c r="CM245">
        <v>288</v>
      </c>
      <c r="CN245" t="s">
        <v>98</v>
      </c>
      <c r="CO245">
        <f t="shared" si="133"/>
        <v>4</v>
      </c>
      <c r="CP245" t="s">
        <v>98</v>
      </c>
      <c r="CQ245">
        <f t="shared" si="134"/>
        <v>4</v>
      </c>
      <c r="CR245" t="s">
        <v>105</v>
      </c>
      <c r="CS245">
        <f t="shared" si="135"/>
        <v>3</v>
      </c>
      <c r="CT245">
        <v>0</v>
      </c>
      <c r="CU245">
        <v>28</v>
      </c>
      <c r="CV245">
        <v>0</v>
      </c>
      <c r="CW245">
        <v>0</v>
      </c>
      <c r="CX245">
        <v>0</v>
      </c>
      <c r="CY245">
        <v>0</v>
      </c>
      <c r="CZ245" t="s">
        <v>83</v>
      </c>
      <c r="DA245" t="s">
        <v>83</v>
      </c>
      <c r="DB245">
        <f t="shared" si="136"/>
        <v>5</v>
      </c>
      <c r="DC245" t="s">
        <v>83</v>
      </c>
      <c r="DD245">
        <v>0</v>
      </c>
      <c r="DE245">
        <v>4</v>
      </c>
      <c r="DF245">
        <v>2009</v>
      </c>
      <c r="DG245">
        <f t="shared" si="139"/>
        <v>14</v>
      </c>
      <c r="DH245" t="s">
        <v>110</v>
      </c>
      <c r="DI245">
        <f t="shared" si="137"/>
        <v>4</v>
      </c>
      <c r="DJ245" t="s">
        <v>111</v>
      </c>
      <c r="DK245">
        <f t="shared" si="138"/>
        <v>5</v>
      </c>
      <c r="DL245">
        <v>120000</v>
      </c>
    </row>
    <row r="246" spans="1:116" x14ac:dyDescent="0.35">
      <c r="A246">
        <v>245</v>
      </c>
      <c r="B246">
        <v>60</v>
      </c>
      <c r="C246" t="s">
        <v>81</v>
      </c>
      <c r="D246">
        <f t="shared" si="105"/>
        <v>4</v>
      </c>
      <c r="E246" t="s">
        <v>83</v>
      </c>
      <c r="F246">
        <v>8880</v>
      </c>
      <c r="G246" t="s">
        <v>82</v>
      </c>
      <c r="H246">
        <f t="shared" si="106"/>
        <v>2</v>
      </c>
      <c r="I246" t="s">
        <v>83</v>
      </c>
      <c r="J246" t="str">
        <f t="shared" si="107"/>
        <v/>
      </c>
      <c r="K246" t="s">
        <v>120</v>
      </c>
      <c r="L246">
        <f t="shared" si="108"/>
        <v>2</v>
      </c>
      <c r="M246" t="s">
        <v>85</v>
      </c>
      <c r="N246">
        <f t="shared" si="109"/>
        <v>2</v>
      </c>
      <c r="O246" t="s">
        <v>86</v>
      </c>
      <c r="P246">
        <f t="shared" si="110"/>
        <v>4</v>
      </c>
      <c r="Q246" t="s">
        <v>87</v>
      </c>
      <c r="R246">
        <f t="shared" si="111"/>
        <v>4</v>
      </c>
      <c r="S246" t="s">
        <v>88</v>
      </c>
      <c r="T246">
        <f t="shared" si="112"/>
        <v>3</v>
      </c>
      <c r="U246" t="s">
        <v>170</v>
      </c>
      <c r="V246">
        <f t="shared" si="113"/>
        <v>15</v>
      </c>
      <c r="W246" t="s">
        <v>90</v>
      </c>
      <c r="X246">
        <f t="shared" si="114"/>
        <v>7</v>
      </c>
      <c r="Y246" t="s">
        <v>90</v>
      </c>
      <c r="Z246">
        <f t="shared" si="115"/>
        <v>7</v>
      </c>
      <c r="AA246" t="s">
        <v>91</v>
      </c>
      <c r="AB246">
        <f t="shared" si="116"/>
        <v>3</v>
      </c>
      <c r="AC246" t="s">
        <v>92</v>
      </c>
      <c r="AD246">
        <f t="shared" si="117"/>
        <v>8</v>
      </c>
      <c r="AE246">
        <v>7</v>
      </c>
      <c r="AF246">
        <v>5</v>
      </c>
      <c r="AG246">
        <v>1994</v>
      </c>
      <c r="AH246">
        <v>2002</v>
      </c>
      <c r="AI246" t="s">
        <v>93</v>
      </c>
      <c r="AJ246">
        <f t="shared" si="118"/>
        <v>5</v>
      </c>
      <c r="AK246" t="s">
        <v>94</v>
      </c>
      <c r="AL246">
        <f t="shared" si="119"/>
        <v>8</v>
      </c>
      <c r="AM246" t="s">
        <v>95</v>
      </c>
      <c r="AN246">
        <f t="shared" si="120"/>
        <v>14</v>
      </c>
      <c r="AO246" t="s">
        <v>95</v>
      </c>
      <c r="AP246" t="s">
        <v>117</v>
      </c>
      <c r="AQ246">
        <f t="shared" si="121"/>
        <v>2</v>
      </c>
      <c r="AR246">
        <v>0</v>
      </c>
      <c r="AS246" t="s">
        <v>97</v>
      </c>
      <c r="AT246">
        <f t="shared" si="122"/>
        <v>4</v>
      </c>
      <c r="AU246" t="s">
        <v>98</v>
      </c>
      <c r="AV246">
        <f t="shared" si="123"/>
        <v>3</v>
      </c>
      <c r="AW246" t="s">
        <v>99</v>
      </c>
      <c r="AX246">
        <f t="shared" si="124"/>
        <v>6</v>
      </c>
      <c r="AY246" t="s">
        <v>97</v>
      </c>
      <c r="AZ246">
        <f t="shared" si="125"/>
        <v>5</v>
      </c>
      <c r="BA246" t="s">
        <v>98</v>
      </c>
      <c r="BB246">
        <f t="shared" si="126"/>
        <v>4</v>
      </c>
      <c r="BC246" t="s">
        <v>100</v>
      </c>
      <c r="BD246" t="s">
        <v>101</v>
      </c>
      <c r="BE246">
        <f t="shared" si="127"/>
        <v>7</v>
      </c>
      <c r="BF246">
        <v>695</v>
      </c>
      <c r="BG246" t="s">
        <v>102</v>
      </c>
      <c r="BH246">
        <v>0</v>
      </c>
      <c r="BI246">
        <v>253</v>
      </c>
      <c r="BJ246">
        <v>948</v>
      </c>
      <c r="BK246" t="s">
        <v>103</v>
      </c>
      <c r="BL246">
        <f t="shared" si="128"/>
        <v>6</v>
      </c>
      <c r="BM246" t="s">
        <v>104</v>
      </c>
      <c r="BN246" t="s">
        <v>105</v>
      </c>
      <c r="BO246" t="s">
        <v>106</v>
      </c>
      <c r="BP246">
        <f t="shared" si="129"/>
        <v>6</v>
      </c>
      <c r="BQ246">
        <v>1222</v>
      </c>
      <c r="BR246">
        <v>888</v>
      </c>
      <c r="BS246">
        <v>0</v>
      </c>
      <c r="BT246">
        <v>2110</v>
      </c>
      <c r="BU246">
        <v>1</v>
      </c>
      <c r="BV246">
        <v>0</v>
      </c>
      <c r="BW246">
        <v>2</v>
      </c>
      <c r="BX246">
        <v>1</v>
      </c>
      <c r="BY246">
        <v>3</v>
      </c>
      <c r="BZ246">
        <v>1</v>
      </c>
      <c r="CA246" t="s">
        <v>97</v>
      </c>
      <c r="CB246">
        <f t="shared" si="130"/>
        <v>5</v>
      </c>
      <c r="CC246">
        <v>8</v>
      </c>
      <c r="CD246" t="s">
        <v>107</v>
      </c>
      <c r="CE246">
        <v>2</v>
      </c>
      <c r="CF246" t="s">
        <v>147</v>
      </c>
      <c r="CG246" t="s">
        <v>108</v>
      </c>
      <c r="CH246">
        <f t="shared" si="131"/>
        <v>6</v>
      </c>
      <c r="CI246">
        <v>1994</v>
      </c>
      <c r="CJ246" t="s">
        <v>109</v>
      </c>
      <c r="CK246">
        <f t="shared" si="132"/>
        <v>3</v>
      </c>
      <c r="CL246">
        <v>2</v>
      </c>
      <c r="CM246">
        <v>463</v>
      </c>
      <c r="CN246" t="s">
        <v>98</v>
      </c>
      <c r="CO246">
        <f t="shared" si="133"/>
        <v>4</v>
      </c>
      <c r="CP246" t="s">
        <v>98</v>
      </c>
      <c r="CQ246">
        <f t="shared" si="134"/>
        <v>4</v>
      </c>
      <c r="CR246" t="s">
        <v>105</v>
      </c>
      <c r="CS246">
        <f t="shared" si="135"/>
        <v>3</v>
      </c>
      <c r="CT246">
        <v>0</v>
      </c>
      <c r="CU246">
        <v>130</v>
      </c>
      <c r="CV246">
        <v>0</v>
      </c>
      <c r="CW246">
        <v>0</v>
      </c>
      <c r="CX246">
        <v>0</v>
      </c>
      <c r="CY246">
        <v>0</v>
      </c>
      <c r="CZ246" t="s">
        <v>83</v>
      </c>
      <c r="DA246" t="s">
        <v>83</v>
      </c>
      <c r="DB246">
        <f t="shared" si="136"/>
        <v>5</v>
      </c>
      <c r="DC246" t="s">
        <v>83</v>
      </c>
      <c r="DD246">
        <v>0</v>
      </c>
      <c r="DE246">
        <v>5</v>
      </c>
      <c r="DF246">
        <v>2010</v>
      </c>
      <c r="DG246">
        <f t="shared" si="139"/>
        <v>13</v>
      </c>
      <c r="DH246" t="s">
        <v>110</v>
      </c>
      <c r="DI246">
        <f t="shared" si="137"/>
        <v>4</v>
      </c>
      <c r="DJ246" t="s">
        <v>111</v>
      </c>
      <c r="DK246">
        <f t="shared" si="138"/>
        <v>5</v>
      </c>
      <c r="DL246">
        <v>205000</v>
      </c>
    </row>
    <row r="247" spans="1:116" x14ac:dyDescent="0.35">
      <c r="A247">
        <v>246</v>
      </c>
      <c r="B247">
        <v>20</v>
      </c>
      <c r="C247" t="s">
        <v>81</v>
      </c>
      <c r="D247">
        <f t="shared" si="105"/>
        <v>4</v>
      </c>
      <c r="E247">
        <v>80</v>
      </c>
      <c r="F247">
        <v>10400</v>
      </c>
      <c r="G247" t="s">
        <v>82</v>
      </c>
      <c r="H247">
        <f t="shared" si="106"/>
        <v>2</v>
      </c>
      <c r="I247" t="s">
        <v>83</v>
      </c>
      <c r="J247" t="str">
        <f t="shared" si="107"/>
        <v/>
      </c>
      <c r="K247" t="s">
        <v>84</v>
      </c>
      <c r="L247">
        <f t="shared" si="108"/>
        <v>1</v>
      </c>
      <c r="M247" t="s">
        <v>85</v>
      </c>
      <c r="N247">
        <f t="shared" si="109"/>
        <v>2</v>
      </c>
      <c r="O247" t="s">
        <v>86</v>
      </c>
      <c r="P247">
        <f t="shared" si="110"/>
        <v>4</v>
      </c>
      <c r="Q247" t="s">
        <v>87</v>
      </c>
      <c r="R247">
        <f t="shared" si="111"/>
        <v>4</v>
      </c>
      <c r="S247" t="s">
        <v>88</v>
      </c>
      <c r="T247">
        <f t="shared" si="112"/>
        <v>3</v>
      </c>
      <c r="U247" t="s">
        <v>138</v>
      </c>
      <c r="V247">
        <f t="shared" si="113"/>
        <v>10</v>
      </c>
      <c r="W247" t="s">
        <v>90</v>
      </c>
      <c r="X247">
        <f t="shared" si="114"/>
        <v>7</v>
      </c>
      <c r="Y247" t="s">
        <v>90</v>
      </c>
      <c r="Z247">
        <f t="shared" si="115"/>
        <v>7</v>
      </c>
      <c r="AA247" t="s">
        <v>91</v>
      </c>
      <c r="AB247">
        <f t="shared" si="116"/>
        <v>3</v>
      </c>
      <c r="AC247" t="s">
        <v>115</v>
      </c>
      <c r="AD247">
        <f t="shared" si="117"/>
        <v>4</v>
      </c>
      <c r="AE247">
        <v>7</v>
      </c>
      <c r="AF247">
        <v>5</v>
      </c>
      <c r="AG247">
        <v>1988</v>
      </c>
      <c r="AH247">
        <v>1988</v>
      </c>
      <c r="AI247" t="s">
        <v>93</v>
      </c>
      <c r="AJ247">
        <f t="shared" si="118"/>
        <v>5</v>
      </c>
      <c r="AK247" t="s">
        <v>94</v>
      </c>
      <c r="AL247">
        <f t="shared" si="119"/>
        <v>8</v>
      </c>
      <c r="AM247" t="s">
        <v>124</v>
      </c>
      <c r="AN247">
        <f t="shared" si="120"/>
        <v>4</v>
      </c>
      <c r="AO247" t="s">
        <v>124</v>
      </c>
      <c r="AP247" t="s">
        <v>96</v>
      </c>
      <c r="AQ247">
        <f t="shared" si="121"/>
        <v>4</v>
      </c>
      <c r="AR247">
        <v>102</v>
      </c>
      <c r="AS247" t="s">
        <v>98</v>
      </c>
      <c r="AT247">
        <f t="shared" si="122"/>
        <v>3</v>
      </c>
      <c r="AU247" t="s">
        <v>98</v>
      </c>
      <c r="AV247">
        <f t="shared" si="123"/>
        <v>3</v>
      </c>
      <c r="AW247" t="s">
        <v>118</v>
      </c>
      <c r="AX247">
        <f t="shared" si="124"/>
        <v>2</v>
      </c>
      <c r="AY247" t="s">
        <v>97</v>
      </c>
      <c r="AZ247">
        <f t="shared" si="125"/>
        <v>5</v>
      </c>
      <c r="BA247" t="s">
        <v>98</v>
      </c>
      <c r="BB247">
        <f t="shared" si="126"/>
        <v>4</v>
      </c>
      <c r="BC247" t="s">
        <v>130</v>
      </c>
      <c r="BD247" t="s">
        <v>101</v>
      </c>
      <c r="BE247">
        <f t="shared" si="127"/>
        <v>7</v>
      </c>
      <c r="BF247">
        <v>929</v>
      </c>
      <c r="BG247" t="s">
        <v>102</v>
      </c>
      <c r="BH247">
        <v>0</v>
      </c>
      <c r="BI247">
        <v>916</v>
      </c>
      <c r="BJ247">
        <v>1845</v>
      </c>
      <c r="BK247" t="s">
        <v>103</v>
      </c>
      <c r="BL247">
        <f t="shared" si="128"/>
        <v>6</v>
      </c>
      <c r="BM247" t="s">
        <v>97</v>
      </c>
      <c r="BN247" t="s">
        <v>105</v>
      </c>
      <c r="BO247" t="s">
        <v>106</v>
      </c>
      <c r="BP247">
        <f t="shared" si="129"/>
        <v>6</v>
      </c>
      <c r="BQ247">
        <v>1872</v>
      </c>
      <c r="BR247">
        <v>0</v>
      </c>
      <c r="BS247">
        <v>0</v>
      </c>
      <c r="BT247">
        <v>1872</v>
      </c>
      <c r="BU247">
        <v>0</v>
      </c>
      <c r="BV247">
        <v>1</v>
      </c>
      <c r="BW247">
        <v>2</v>
      </c>
      <c r="BX247">
        <v>0</v>
      </c>
      <c r="BY247">
        <v>3</v>
      </c>
      <c r="BZ247">
        <v>1</v>
      </c>
      <c r="CA247" t="s">
        <v>98</v>
      </c>
      <c r="CB247">
        <f t="shared" si="130"/>
        <v>4</v>
      </c>
      <c r="CC247">
        <v>6</v>
      </c>
      <c r="CD247" t="s">
        <v>107</v>
      </c>
      <c r="CE247">
        <v>1</v>
      </c>
      <c r="CF247" t="s">
        <v>98</v>
      </c>
      <c r="CG247" t="s">
        <v>108</v>
      </c>
      <c r="CH247">
        <f t="shared" si="131"/>
        <v>6</v>
      </c>
      <c r="CI247">
        <v>1988</v>
      </c>
      <c r="CJ247" t="s">
        <v>157</v>
      </c>
      <c r="CK247">
        <f t="shared" si="132"/>
        <v>4</v>
      </c>
      <c r="CL247">
        <v>2</v>
      </c>
      <c r="CM247">
        <v>604</v>
      </c>
      <c r="CN247" t="s">
        <v>98</v>
      </c>
      <c r="CO247">
        <f t="shared" si="133"/>
        <v>4</v>
      </c>
      <c r="CP247" t="s">
        <v>98</v>
      </c>
      <c r="CQ247">
        <f t="shared" si="134"/>
        <v>4</v>
      </c>
      <c r="CR247" t="s">
        <v>105</v>
      </c>
      <c r="CS247">
        <f t="shared" si="135"/>
        <v>3</v>
      </c>
      <c r="CT247">
        <v>197</v>
      </c>
      <c r="CU247">
        <v>39</v>
      </c>
      <c r="CV247">
        <v>0</v>
      </c>
      <c r="CW247">
        <v>0</v>
      </c>
      <c r="CX247">
        <v>0</v>
      </c>
      <c r="CY247">
        <v>0</v>
      </c>
      <c r="CZ247" t="s">
        <v>83</v>
      </c>
      <c r="DA247" t="s">
        <v>83</v>
      </c>
      <c r="DB247">
        <f t="shared" si="136"/>
        <v>5</v>
      </c>
      <c r="DC247" t="s">
        <v>83</v>
      </c>
      <c r="DD247">
        <v>0</v>
      </c>
      <c r="DE247">
        <v>6</v>
      </c>
      <c r="DF247">
        <v>2006</v>
      </c>
      <c r="DG247">
        <f t="shared" si="139"/>
        <v>17</v>
      </c>
      <c r="DH247" t="s">
        <v>110</v>
      </c>
      <c r="DI247">
        <f t="shared" si="137"/>
        <v>4</v>
      </c>
      <c r="DJ247" t="s">
        <v>111</v>
      </c>
      <c r="DK247">
        <f t="shared" si="138"/>
        <v>5</v>
      </c>
      <c r="DL247">
        <v>241500</v>
      </c>
    </row>
    <row r="248" spans="1:116" x14ac:dyDescent="0.35">
      <c r="A248">
        <v>247</v>
      </c>
      <c r="B248">
        <v>190</v>
      </c>
      <c r="C248" t="s">
        <v>142</v>
      </c>
      <c r="D248">
        <f t="shared" si="105"/>
        <v>2</v>
      </c>
      <c r="E248">
        <v>69</v>
      </c>
      <c r="F248">
        <v>9142</v>
      </c>
      <c r="G248" t="s">
        <v>82</v>
      </c>
      <c r="H248">
        <f t="shared" si="106"/>
        <v>2</v>
      </c>
      <c r="I248" t="s">
        <v>174</v>
      </c>
      <c r="J248">
        <f t="shared" si="107"/>
        <v>1</v>
      </c>
      <c r="K248" t="s">
        <v>84</v>
      </c>
      <c r="L248">
        <f t="shared" si="108"/>
        <v>1</v>
      </c>
      <c r="M248" t="s">
        <v>85</v>
      </c>
      <c r="N248">
        <f t="shared" si="109"/>
        <v>2</v>
      </c>
      <c r="O248" t="s">
        <v>86</v>
      </c>
      <c r="P248">
        <f t="shared" si="110"/>
        <v>4</v>
      </c>
      <c r="Q248" t="s">
        <v>87</v>
      </c>
      <c r="R248">
        <f t="shared" si="111"/>
        <v>4</v>
      </c>
      <c r="S248" t="s">
        <v>88</v>
      </c>
      <c r="T248">
        <f t="shared" si="112"/>
        <v>3</v>
      </c>
      <c r="U248" t="s">
        <v>143</v>
      </c>
      <c r="V248">
        <f t="shared" si="113"/>
        <v>9</v>
      </c>
      <c r="W248" t="s">
        <v>90</v>
      </c>
      <c r="X248">
        <f t="shared" si="114"/>
        <v>7</v>
      </c>
      <c r="Y248" t="s">
        <v>90</v>
      </c>
      <c r="Z248">
        <f t="shared" si="115"/>
        <v>7</v>
      </c>
      <c r="AA248" t="s">
        <v>149</v>
      </c>
      <c r="AB248">
        <f t="shared" si="116"/>
        <v>1</v>
      </c>
      <c r="AC248" t="s">
        <v>92</v>
      </c>
      <c r="AD248">
        <f t="shared" si="117"/>
        <v>8</v>
      </c>
      <c r="AE248">
        <v>6</v>
      </c>
      <c r="AF248">
        <v>8</v>
      </c>
      <c r="AG248">
        <v>1910</v>
      </c>
      <c r="AH248">
        <v>1950</v>
      </c>
      <c r="AI248" t="s">
        <v>93</v>
      </c>
      <c r="AJ248">
        <f t="shared" si="118"/>
        <v>5</v>
      </c>
      <c r="AK248" t="s">
        <v>94</v>
      </c>
      <c r="AL248">
        <f t="shared" si="119"/>
        <v>8</v>
      </c>
      <c r="AM248" t="s">
        <v>186</v>
      </c>
      <c r="AN248">
        <f t="shared" si="120"/>
        <v>6</v>
      </c>
      <c r="AO248" t="s">
        <v>186</v>
      </c>
      <c r="AP248" t="s">
        <v>117</v>
      </c>
      <c r="AQ248">
        <f t="shared" si="121"/>
        <v>2</v>
      </c>
      <c r="AR248">
        <v>0</v>
      </c>
      <c r="AS248" t="s">
        <v>98</v>
      </c>
      <c r="AT248">
        <f t="shared" si="122"/>
        <v>3</v>
      </c>
      <c r="AU248" t="s">
        <v>147</v>
      </c>
      <c r="AV248">
        <f t="shared" si="123"/>
        <v>2</v>
      </c>
      <c r="AW248" t="s">
        <v>137</v>
      </c>
      <c r="AX248">
        <f t="shared" si="124"/>
        <v>5</v>
      </c>
      <c r="AY248" t="s">
        <v>147</v>
      </c>
      <c r="AZ248">
        <f t="shared" si="125"/>
        <v>3</v>
      </c>
      <c r="BA248" t="s">
        <v>98</v>
      </c>
      <c r="BB248">
        <f t="shared" si="126"/>
        <v>4</v>
      </c>
      <c r="BC248" t="s">
        <v>100</v>
      </c>
      <c r="BD248" t="s">
        <v>102</v>
      </c>
      <c r="BE248">
        <f t="shared" si="127"/>
        <v>6</v>
      </c>
      <c r="BF248">
        <v>0</v>
      </c>
      <c r="BG248" t="s">
        <v>102</v>
      </c>
      <c r="BH248">
        <v>0</v>
      </c>
      <c r="BI248">
        <v>1020</v>
      </c>
      <c r="BJ248">
        <v>1020</v>
      </c>
      <c r="BK248" t="s">
        <v>103</v>
      </c>
      <c r="BL248">
        <f t="shared" si="128"/>
        <v>6</v>
      </c>
      <c r="BM248" t="s">
        <v>97</v>
      </c>
      <c r="BN248" t="s">
        <v>177</v>
      </c>
      <c r="BO248" t="s">
        <v>187</v>
      </c>
      <c r="BP248">
        <f t="shared" si="129"/>
        <v>4</v>
      </c>
      <c r="BQ248">
        <v>908</v>
      </c>
      <c r="BR248">
        <v>1020</v>
      </c>
      <c r="BS248">
        <v>0</v>
      </c>
      <c r="BT248">
        <v>1928</v>
      </c>
      <c r="BU248">
        <v>0</v>
      </c>
      <c r="BV248">
        <v>0</v>
      </c>
      <c r="BW248">
        <v>2</v>
      </c>
      <c r="BX248">
        <v>0</v>
      </c>
      <c r="BY248">
        <v>4</v>
      </c>
      <c r="BZ248">
        <v>2</v>
      </c>
      <c r="CA248" t="s">
        <v>147</v>
      </c>
      <c r="CB248">
        <f t="shared" si="130"/>
        <v>3</v>
      </c>
      <c r="CC248">
        <v>9</v>
      </c>
      <c r="CD248" t="s">
        <v>107</v>
      </c>
      <c r="CE248">
        <v>0</v>
      </c>
      <c r="CF248" t="s">
        <v>83</v>
      </c>
      <c r="CG248" t="s">
        <v>127</v>
      </c>
      <c r="CH248">
        <f t="shared" si="131"/>
        <v>5</v>
      </c>
      <c r="CI248">
        <v>1910</v>
      </c>
      <c r="CJ248" t="s">
        <v>102</v>
      </c>
      <c r="CK248">
        <f t="shared" si="132"/>
        <v>2</v>
      </c>
      <c r="CL248">
        <v>1</v>
      </c>
      <c r="CM248">
        <v>440</v>
      </c>
      <c r="CN248" t="s">
        <v>212</v>
      </c>
      <c r="CO248">
        <f t="shared" si="133"/>
        <v>2</v>
      </c>
      <c r="CP248" t="s">
        <v>212</v>
      </c>
      <c r="CQ248">
        <f t="shared" si="134"/>
        <v>2</v>
      </c>
      <c r="CR248" t="s">
        <v>105</v>
      </c>
      <c r="CS248">
        <f t="shared" si="135"/>
        <v>3</v>
      </c>
      <c r="CT248">
        <v>0</v>
      </c>
      <c r="CU248">
        <v>60</v>
      </c>
      <c r="CV248">
        <v>112</v>
      </c>
      <c r="CW248">
        <v>0</v>
      </c>
      <c r="CX248">
        <v>0</v>
      </c>
      <c r="CY248">
        <v>0</v>
      </c>
      <c r="CZ248" t="s">
        <v>83</v>
      </c>
      <c r="DA248" t="s">
        <v>83</v>
      </c>
      <c r="DB248">
        <f t="shared" si="136"/>
        <v>5</v>
      </c>
      <c r="DC248" t="s">
        <v>83</v>
      </c>
      <c r="DD248">
        <v>0</v>
      </c>
      <c r="DE248">
        <v>4</v>
      </c>
      <c r="DF248">
        <v>2006</v>
      </c>
      <c r="DG248">
        <f t="shared" si="139"/>
        <v>17</v>
      </c>
      <c r="DH248" t="s">
        <v>110</v>
      </c>
      <c r="DI248">
        <f t="shared" si="137"/>
        <v>4</v>
      </c>
      <c r="DJ248" t="s">
        <v>111</v>
      </c>
      <c r="DK248">
        <f t="shared" si="138"/>
        <v>5</v>
      </c>
      <c r="DL248">
        <v>137000</v>
      </c>
    </row>
    <row r="249" spans="1:116" x14ac:dyDescent="0.35">
      <c r="A249">
        <v>248</v>
      </c>
      <c r="B249">
        <v>20</v>
      </c>
      <c r="C249" t="s">
        <v>81</v>
      </c>
      <c r="D249">
        <f t="shared" si="105"/>
        <v>4</v>
      </c>
      <c r="E249">
        <v>75</v>
      </c>
      <c r="F249">
        <v>11310</v>
      </c>
      <c r="G249" t="s">
        <v>82</v>
      </c>
      <c r="H249">
        <f t="shared" si="106"/>
        <v>2</v>
      </c>
      <c r="I249" t="s">
        <v>83</v>
      </c>
      <c r="J249" t="str">
        <f t="shared" si="107"/>
        <v/>
      </c>
      <c r="K249" t="s">
        <v>84</v>
      </c>
      <c r="L249">
        <f t="shared" si="108"/>
        <v>1</v>
      </c>
      <c r="M249" t="s">
        <v>85</v>
      </c>
      <c r="N249">
        <f t="shared" si="109"/>
        <v>2</v>
      </c>
      <c r="O249" t="s">
        <v>86</v>
      </c>
      <c r="P249">
        <f t="shared" si="110"/>
        <v>4</v>
      </c>
      <c r="Q249" t="s">
        <v>87</v>
      </c>
      <c r="R249">
        <f t="shared" si="111"/>
        <v>4</v>
      </c>
      <c r="S249" t="s">
        <v>88</v>
      </c>
      <c r="T249">
        <f t="shared" si="112"/>
        <v>3</v>
      </c>
      <c r="U249" t="s">
        <v>162</v>
      </c>
      <c r="V249">
        <f t="shared" si="113"/>
        <v>7</v>
      </c>
      <c r="W249" t="s">
        <v>90</v>
      </c>
      <c r="X249">
        <f t="shared" si="114"/>
        <v>7</v>
      </c>
      <c r="Y249" t="s">
        <v>90</v>
      </c>
      <c r="Z249">
        <f t="shared" si="115"/>
        <v>7</v>
      </c>
      <c r="AA249" t="s">
        <v>91</v>
      </c>
      <c r="AB249">
        <f t="shared" si="116"/>
        <v>3</v>
      </c>
      <c r="AC249" t="s">
        <v>115</v>
      </c>
      <c r="AD249">
        <f t="shared" si="117"/>
        <v>4</v>
      </c>
      <c r="AE249">
        <v>6</v>
      </c>
      <c r="AF249">
        <v>5</v>
      </c>
      <c r="AG249">
        <v>1954</v>
      </c>
      <c r="AH249">
        <v>1954</v>
      </c>
      <c r="AI249" t="s">
        <v>152</v>
      </c>
      <c r="AJ249">
        <f t="shared" si="118"/>
        <v>6</v>
      </c>
      <c r="AK249" t="s">
        <v>94</v>
      </c>
      <c r="AL249">
        <f t="shared" si="119"/>
        <v>8</v>
      </c>
      <c r="AM249" t="s">
        <v>124</v>
      </c>
      <c r="AN249">
        <f t="shared" si="120"/>
        <v>4</v>
      </c>
      <c r="AO249" t="s">
        <v>96</v>
      </c>
      <c r="AP249" t="s">
        <v>117</v>
      </c>
      <c r="AQ249">
        <f t="shared" si="121"/>
        <v>2</v>
      </c>
      <c r="AR249">
        <v>0</v>
      </c>
      <c r="AS249" t="s">
        <v>98</v>
      </c>
      <c r="AT249">
        <f t="shared" si="122"/>
        <v>3</v>
      </c>
      <c r="AU249" t="s">
        <v>98</v>
      </c>
      <c r="AV249">
        <f t="shared" si="123"/>
        <v>3</v>
      </c>
      <c r="AW249" t="s">
        <v>118</v>
      </c>
      <c r="AX249">
        <f t="shared" si="124"/>
        <v>2</v>
      </c>
      <c r="AY249" t="s">
        <v>98</v>
      </c>
      <c r="AZ249">
        <f t="shared" si="125"/>
        <v>4</v>
      </c>
      <c r="BA249" t="s">
        <v>98</v>
      </c>
      <c r="BB249">
        <f t="shared" si="126"/>
        <v>4</v>
      </c>
      <c r="BC249" t="s">
        <v>100</v>
      </c>
      <c r="BD249" t="s">
        <v>102</v>
      </c>
      <c r="BE249">
        <f t="shared" si="127"/>
        <v>6</v>
      </c>
      <c r="BF249">
        <v>0</v>
      </c>
      <c r="BG249" t="s">
        <v>102</v>
      </c>
      <c r="BH249">
        <v>0</v>
      </c>
      <c r="BI249">
        <v>1367</v>
      </c>
      <c r="BJ249">
        <v>1367</v>
      </c>
      <c r="BK249" t="s">
        <v>103</v>
      </c>
      <c r="BL249">
        <f t="shared" si="128"/>
        <v>6</v>
      </c>
      <c r="BM249" t="s">
        <v>104</v>
      </c>
      <c r="BN249" t="s">
        <v>105</v>
      </c>
      <c r="BO249" t="s">
        <v>106</v>
      </c>
      <c r="BP249">
        <f t="shared" si="129"/>
        <v>6</v>
      </c>
      <c r="BQ249">
        <v>1375</v>
      </c>
      <c r="BR249">
        <v>0</v>
      </c>
      <c r="BS249">
        <v>0</v>
      </c>
      <c r="BT249">
        <v>1375</v>
      </c>
      <c r="BU249">
        <v>0</v>
      </c>
      <c r="BV249">
        <v>0</v>
      </c>
      <c r="BW249">
        <v>1</v>
      </c>
      <c r="BX249">
        <v>0</v>
      </c>
      <c r="BY249">
        <v>2</v>
      </c>
      <c r="BZ249">
        <v>1</v>
      </c>
      <c r="CA249" t="s">
        <v>98</v>
      </c>
      <c r="CB249">
        <f t="shared" si="130"/>
        <v>4</v>
      </c>
      <c r="CC249">
        <v>5</v>
      </c>
      <c r="CD249" t="s">
        <v>107</v>
      </c>
      <c r="CE249">
        <v>1</v>
      </c>
      <c r="CF249" t="s">
        <v>98</v>
      </c>
      <c r="CG249" t="s">
        <v>108</v>
      </c>
      <c r="CH249">
        <f t="shared" si="131"/>
        <v>6</v>
      </c>
      <c r="CI249">
        <v>1954</v>
      </c>
      <c r="CJ249" t="s">
        <v>102</v>
      </c>
      <c r="CK249">
        <f t="shared" si="132"/>
        <v>2</v>
      </c>
      <c r="CL249">
        <v>2</v>
      </c>
      <c r="CM249">
        <v>451</v>
      </c>
      <c r="CN249" t="s">
        <v>98</v>
      </c>
      <c r="CO249">
        <f t="shared" si="133"/>
        <v>4</v>
      </c>
      <c r="CP249" t="s">
        <v>98</v>
      </c>
      <c r="CQ249">
        <f t="shared" si="134"/>
        <v>4</v>
      </c>
      <c r="CR249" t="s">
        <v>105</v>
      </c>
      <c r="CS249">
        <f t="shared" si="135"/>
        <v>3</v>
      </c>
      <c r="CT249">
        <v>0</v>
      </c>
      <c r="CU249">
        <v>30</v>
      </c>
      <c r="CV249">
        <v>0</v>
      </c>
      <c r="CW249">
        <v>0</v>
      </c>
      <c r="CX249">
        <v>0</v>
      </c>
      <c r="CY249">
        <v>0</v>
      </c>
      <c r="CZ249" t="s">
        <v>83</v>
      </c>
      <c r="DA249" t="s">
        <v>83</v>
      </c>
      <c r="DB249">
        <f t="shared" si="136"/>
        <v>5</v>
      </c>
      <c r="DC249" t="s">
        <v>83</v>
      </c>
      <c r="DD249">
        <v>0</v>
      </c>
      <c r="DE249">
        <v>6</v>
      </c>
      <c r="DF249">
        <v>2006</v>
      </c>
      <c r="DG249">
        <f t="shared" si="139"/>
        <v>17</v>
      </c>
      <c r="DH249" t="s">
        <v>110</v>
      </c>
      <c r="DI249">
        <f t="shared" si="137"/>
        <v>4</v>
      </c>
      <c r="DJ249" t="s">
        <v>111</v>
      </c>
      <c r="DK249">
        <f t="shared" si="138"/>
        <v>5</v>
      </c>
      <c r="DL249">
        <v>140000</v>
      </c>
    </row>
    <row r="250" spans="1:116" x14ac:dyDescent="0.35">
      <c r="A250">
        <v>249</v>
      </c>
      <c r="B250">
        <v>60</v>
      </c>
      <c r="C250" t="s">
        <v>81</v>
      </c>
      <c r="D250">
        <f t="shared" si="105"/>
        <v>4</v>
      </c>
      <c r="E250">
        <v>72</v>
      </c>
      <c r="F250">
        <v>11317</v>
      </c>
      <c r="G250" t="s">
        <v>82</v>
      </c>
      <c r="H250">
        <f t="shared" si="106"/>
        <v>2</v>
      </c>
      <c r="I250" t="s">
        <v>83</v>
      </c>
      <c r="J250" t="str">
        <f t="shared" si="107"/>
        <v/>
      </c>
      <c r="K250" t="s">
        <v>84</v>
      </c>
      <c r="L250">
        <f t="shared" si="108"/>
        <v>1</v>
      </c>
      <c r="M250" t="s">
        <v>85</v>
      </c>
      <c r="N250">
        <f t="shared" si="109"/>
        <v>2</v>
      </c>
      <c r="O250" t="s">
        <v>86</v>
      </c>
      <c r="P250">
        <f t="shared" si="110"/>
        <v>4</v>
      </c>
      <c r="Q250" t="s">
        <v>87</v>
      </c>
      <c r="R250">
        <f t="shared" si="111"/>
        <v>4</v>
      </c>
      <c r="S250" t="s">
        <v>88</v>
      </c>
      <c r="T250">
        <f t="shared" si="112"/>
        <v>3</v>
      </c>
      <c r="U250" t="s">
        <v>89</v>
      </c>
      <c r="V250">
        <f t="shared" si="113"/>
        <v>16</v>
      </c>
      <c r="W250" t="s">
        <v>90</v>
      </c>
      <c r="X250">
        <f t="shared" si="114"/>
        <v>7</v>
      </c>
      <c r="Y250" t="s">
        <v>90</v>
      </c>
      <c r="Z250">
        <f t="shared" si="115"/>
        <v>7</v>
      </c>
      <c r="AA250" t="s">
        <v>91</v>
      </c>
      <c r="AB250">
        <f t="shared" si="116"/>
        <v>3</v>
      </c>
      <c r="AC250" t="s">
        <v>92</v>
      </c>
      <c r="AD250">
        <f t="shared" si="117"/>
        <v>8</v>
      </c>
      <c r="AE250">
        <v>7</v>
      </c>
      <c r="AF250">
        <v>5</v>
      </c>
      <c r="AG250">
        <v>2003</v>
      </c>
      <c r="AH250">
        <v>2003</v>
      </c>
      <c r="AI250" t="s">
        <v>93</v>
      </c>
      <c r="AJ250">
        <f t="shared" si="118"/>
        <v>5</v>
      </c>
      <c r="AK250" t="s">
        <v>94</v>
      </c>
      <c r="AL250">
        <f t="shared" si="119"/>
        <v>8</v>
      </c>
      <c r="AM250" t="s">
        <v>95</v>
      </c>
      <c r="AN250">
        <f t="shared" si="120"/>
        <v>14</v>
      </c>
      <c r="AO250" t="s">
        <v>95</v>
      </c>
      <c r="AP250" t="s">
        <v>96</v>
      </c>
      <c r="AQ250">
        <f t="shared" si="121"/>
        <v>4</v>
      </c>
      <c r="AR250">
        <v>101</v>
      </c>
      <c r="AS250" t="s">
        <v>97</v>
      </c>
      <c r="AT250">
        <f t="shared" si="122"/>
        <v>4</v>
      </c>
      <c r="AU250" t="s">
        <v>98</v>
      </c>
      <c r="AV250">
        <f t="shared" si="123"/>
        <v>3</v>
      </c>
      <c r="AW250" t="s">
        <v>99</v>
      </c>
      <c r="AX250">
        <f t="shared" si="124"/>
        <v>6</v>
      </c>
      <c r="AY250" t="s">
        <v>97</v>
      </c>
      <c r="AZ250">
        <f t="shared" si="125"/>
        <v>5</v>
      </c>
      <c r="BA250" t="s">
        <v>98</v>
      </c>
      <c r="BB250">
        <f t="shared" si="126"/>
        <v>4</v>
      </c>
      <c r="BC250" t="s">
        <v>100</v>
      </c>
      <c r="BD250" t="s">
        <v>102</v>
      </c>
      <c r="BE250">
        <f t="shared" si="127"/>
        <v>6</v>
      </c>
      <c r="BF250">
        <v>0</v>
      </c>
      <c r="BG250" t="s">
        <v>102</v>
      </c>
      <c r="BH250">
        <v>0</v>
      </c>
      <c r="BI250">
        <v>840</v>
      </c>
      <c r="BJ250">
        <v>840</v>
      </c>
      <c r="BK250" t="s">
        <v>103</v>
      </c>
      <c r="BL250">
        <f t="shared" si="128"/>
        <v>6</v>
      </c>
      <c r="BM250" t="s">
        <v>104</v>
      </c>
      <c r="BN250" t="s">
        <v>105</v>
      </c>
      <c r="BO250" t="s">
        <v>106</v>
      </c>
      <c r="BP250">
        <f t="shared" si="129"/>
        <v>6</v>
      </c>
      <c r="BQ250">
        <v>840</v>
      </c>
      <c r="BR250">
        <v>828</v>
      </c>
      <c r="BS250">
        <v>0</v>
      </c>
      <c r="BT250">
        <v>1668</v>
      </c>
      <c r="BU250">
        <v>0</v>
      </c>
      <c r="BV250">
        <v>0</v>
      </c>
      <c r="BW250">
        <v>2</v>
      </c>
      <c r="BX250">
        <v>1</v>
      </c>
      <c r="BY250">
        <v>3</v>
      </c>
      <c r="BZ250">
        <v>1</v>
      </c>
      <c r="CA250" t="s">
        <v>97</v>
      </c>
      <c r="CB250">
        <f t="shared" si="130"/>
        <v>5</v>
      </c>
      <c r="CC250">
        <v>8</v>
      </c>
      <c r="CD250" t="s">
        <v>107</v>
      </c>
      <c r="CE250">
        <v>0</v>
      </c>
      <c r="CF250" t="s">
        <v>83</v>
      </c>
      <c r="CG250" t="s">
        <v>108</v>
      </c>
      <c r="CH250">
        <f t="shared" si="131"/>
        <v>6</v>
      </c>
      <c r="CI250">
        <v>2003</v>
      </c>
      <c r="CJ250" t="s">
        <v>109</v>
      </c>
      <c r="CK250">
        <f t="shared" si="132"/>
        <v>3</v>
      </c>
      <c r="CL250">
        <v>2</v>
      </c>
      <c r="CM250">
        <v>500</v>
      </c>
      <c r="CN250" t="s">
        <v>98</v>
      </c>
      <c r="CO250">
        <f t="shared" si="133"/>
        <v>4</v>
      </c>
      <c r="CP250" t="s">
        <v>98</v>
      </c>
      <c r="CQ250">
        <f t="shared" si="134"/>
        <v>4</v>
      </c>
      <c r="CR250" t="s">
        <v>105</v>
      </c>
      <c r="CS250">
        <f t="shared" si="135"/>
        <v>3</v>
      </c>
      <c r="CT250">
        <v>144</v>
      </c>
      <c r="CU250">
        <v>68</v>
      </c>
      <c r="CV250">
        <v>0</v>
      </c>
      <c r="CW250">
        <v>0</v>
      </c>
      <c r="CX250">
        <v>0</v>
      </c>
      <c r="CY250">
        <v>0</v>
      </c>
      <c r="CZ250" t="s">
        <v>83</v>
      </c>
      <c r="DA250" t="s">
        <v>83</v>
      </c>
      <c r="DB250">
        <f t="shared" si="136"/>
        <v>5</v>
      </c>
      <c r="DC250" t="s">
        <v>83</v>
      </c>
      <c r="DD250">
        <v>0</v>
      </c>
      <c r="DE250">
        <v>9</v>
      </c>
      <c r="DF250">
        <v>2007</v>
      </c>
      <c r="DG250">
        <f t="shared" si="139"/>
        <v>16</v>
      </c>
      <c r="DH250" t="s">
        <v>110</v>
      </c>
      <c r="DI250">
        <f t="shared" si="137"/>
        <v>4</v>
      </c>
      <c r="DJ250" t="s">
        <v>111</v>
      </c>
      <c r="DK250">
        <f t="shared" si="138"/>
        <v>5</v>
      </c>
      <c r="DL250">
        <v>180000</v>
      </c>
    </row>
    <row r="251" spans="1:116" x14ac:dyDescent="0.35">
      <c r="A251">
        <v>250</v>
      </c>
      <c r="B251">
        <v>50</v>
      </c>
      <c r="C251" t="s">
        <v>81</v>
      </c>
      <c r="D251">
        <f t="shared" si="105"/>
        <v>4</v>
      </c>
      <c r="E251" t="s">
        <v>83</v>
      </c>
      <c r="F251">
        <v>159000</v>
      </c>
      <c r="G251" t="s">
        <v>82</v>
      </c>
      <c r="H251">
        <f t="shared" si="106"/>
        <v>2</v>
      </c>
      <c r="I251" t="s">
        <v>83</v>
      </c>
      <c r="J251" t="str">
        <f t="shared" si="107"/>
        <v/>
      </c>
      <c r="K251" t="s">
        <v>160</v>
      </c>
      <c r="L251">
        <f t="shared" si="108"/>
        <v>4</v>
      </c>
      <c r="M251" t="s">
        <v>195</v>
      </c>
      <c r="N251">
        <f t="shared" si="109"/>
        <v>3</v>
      </c>
      <c r="O251" t="s">
        <v>86</v>
      </c>
      <c r="P251">
        <f t="shared" si="110"/>
        <v>4</v>
      </c>
      <c r="Q251" t="s">
        <v>166</v>
      </c>
      <c r="R251">
        <f t="shared" si="111"/>
        <v>1</v>
      </c>
      <c r="S251" t="s">
        <v>213</v>
      </c>
      <c r="T251">
        <f t="shared" si="112"/>
        <v>1</v>
      </c>
      <c r="U251" t="s">
        <v>205</v>
      </c>
      <c r="V251">
        <f t="shared" si="113"/>
        <v>1</v>
      </c>
      <c r="W251" t="s">
        <v>90</v>
      </c>
      <c r="X251">
        <f t="shared" si="114"/>
        <v>7</v>
      </c>
      <c r="Y251" t="s">
        <v>90</v>
      </c>
      <c r="Z251">
        <f t="shared" si="115"/>
        <v>7</v>
      </c>
      <c r="AA251" t="s">
        <v>91</v>
      </c>
      <c r="AB251">
        <f t="shared" si="116"/>
        <v>3</v>
      </c>
      <c r="AC251" t="s">
        <v>132</v>
      </c>
      <c r="AD251">
        <f t="shared" si="117"/>
        <v>1</v>
      </c>
      <c r="AE251">
        <v>6</v>
      </c>
      <c r="AF251">
        <v>7</v>
      </c>
      <c r="AG251">
        <v>1958</v>
      </c>
      <c r="AH251">
        <v>2006</v>
      </c>
      <c r="AI251" t="s">
        <v>93</v>
      </c>
      <c r="AJ251">
        <f t="shared" si="118"/>
        <v>5</v>
      </c>
      <c r="AK251" t="s">
        <v>94</v>
      </c>
      <c r="AL251">
        <f t="shared" si="119"/>
        <v>8</v>
      </c>
      <c r="AM251" t="s">
        <v>124</v>
      </c>
      <c r="AN251">
        <f t="shared" si="120"/>
        <v>4</v>
      </c>
      <c r="AO251" t="s">
        <v>140</v>
      </c>
      <c r="AP251" t="s">
        <v>207</v>
      </c>
      <c r="AQ251">
        <f t="shared" si="121"/>
        <v>1</v>
      </c>
      <c r="AR251">
        <v>472</v>
      </c>
      <c r="AS251" t="s">
        <v>97</v>
      </c>
      <c r="AT251">
        <f t="shared" si="122"/>
        <v>4</v>
      </c>
      <c r="AU251" t="s">
        <v>98</v>
      </c>
      <c r="AV251">
        <f t="shared" si="123"/>
        <v>3</v>
      </c>
      <c r="AW251" t="s">
        <v>118</v>
      </c>
      <c r="AX251">
        <f t="shared" si="124"/>
        <v>2</v>
      </c>
      <c r="AY251" t="s">
        <v>97</v>
      </c>
      <c r="AZ251">
        <f t="shared" si="125"/>
        <v>5</v>
      </c>
      <c r="BA251" t="s">
        <v>98</v>
      </c>
      <c r="BB251">
        <f t="shared" si="126"/>
        <v>4</v>
      </c>
      <c r="BC251" t="s">
        <v>97</v>
      </c>
      <c r="BD251" t="s">
        <v>153</v>
      </c>
      <c r="BE251">
        <f t="shared" si="127"/>
        <v>2</v>
      </c>
      <c r="BF251">
        <v>697</v>
      </c>
      <c r="BG251" t="s">
        <v>102</v>
      </c>
      <c r="BH251">
        <v>0</v>
      </c>
      <c r="BI251">
        <v>747</v>
      </c>
      <c r="BJ251">
        <v>1444</v>
      </c>
      <c r="BK251" t="s">
        <v>103</v>
      </c>
      <c r="BL251">
        <f t="shared" si="128"/>
        <v>6</v>
      </c>
      <c r="BM251" t="s">
        <v>97</v>
      </c>
      <c r="BN251" t="s">
        <v>105</v>
      </c>
      <c r="BO251" t="s">
        <v>106</v>
      </c>
      <c r="BP251">
        <f t="shared" si="129"/>
        <v>6</v>
      </c>
      <c r="BQ251">
        <v>1444</v>
      </c>
      <c r="BR251">
        <v>700</v>
      </c>
      <c r="BS251">
        <v>0</v>
      </c>
      <c r="BT251">
        <v>2144</v>
      </c>
      <c r="BU251">
        <v>0</v>
      </c>
      <c r="BV251">
        <v>1</v>
      </c>
      <c r="BW251">
        <v>2</v>
      </c>
      <c r="BX251">
        <v>0</v>
      </c>
      <c r="BY251">
        <v>4</v>
      </c>
      <c r="BZ251">
        <v>1</v>
      </c>
      <c r="CA251" t="s">
        <v>97</v>
      </c>
      <c r="CB251">
        <f t="shared" si="130"/>
        <v>5</v>
      </c>
      <c r="CC251">
        <v>7</v>
      </c>
      <c r="CD251" t="s">
        <v>107</v>
      </c>
      <c r="CE251">
        <v>2</v>
      </c>
      <c r="CF251" t="s">
        <v>98</v>
      </c>
      <c r="CG251" t="s">
        <v>108</v>
      </c>
      <c r="CH251">
        <f t="shared" si="131"/>
        <v>6</v>
      </c>
      <c r="CI251">
        <v>1958</v>
      </c>
      <c r="CJ251" t="s">
        <v>157</v>
      </c>
      <c r="CK251">
        <f t="shared" si="132"/>
        <v>4</v>
      </c>
      <c r="CL251">
        <v>2</v>
      </c>
      <c r="CM251">
        <v>389</v>
      </c>
      <c r="CN251" t="s">
        <v>98</v>
      </c>
      <c r="CO251">
        <f t="shared" si="133"/>
        <v>4</v>
      </c>
      <c r="CP251" t="s">
        <v>98</v>
      </c>
      <c r="CQ251">
        <f t="shared" si="134"/>
        <v>4</v>
      </c>
      <c r="CR251" t="s">
        <v>105</v>
      </c>
      <c r="CS251">
        <f t="shared" si="135"/>
        <v>3</v>
      </c>
      <c r="CT251">
        <v>0</v>
      </c>
      <c r="CU251">
        <v>98</v>
      </c>
      <c r="CV251">
        <v>0</v>
      </c>
      <c r="CW251">
        <v>0</v>
      </c>
      <c r="CX251">
        <v>0</v>
      </c>
      <c r="CY251">
        <v>0</v>
      </c>
      <c r="CZ251" t="s">
        <v>83</v>
      </c>
      <c r="DA251" t="s">
        <v>83</v>
      </c>
      <c r="DB251">
        <f t="shared" si="136"/>
        <v>5</v>
      </c>
      <c r="DC251" t="s">
        <v>135</v>
      </c>
      <c r="DD251">
        <v>500</v>
      </c>
      <c r="DE251">
        <v>6</v>
      </c>
      <c r="DF251">
        <v>2007</v>
      </c>
      <c r="DG251">
        <f t="shared" si="139"/>
        <v>16</v>
      </c>
      <c r="DH251" t="s">
        <v>110</v>
      </c>
      <c r="DI251">
        <f t="shared" si="137"/>
        <v>4</v>
      </c>
      <c r="DJ251" t="s">
        <v>111</v>
      </c>
      <c r="DK251">
        <f t="shared" si="138"/>
        <v>5</v>
      </c>
      <c r="DL251">
        <v>277000</v>
      </c>
    </row>
    <row r="252" spans="1:116" x14ac:dyDescent="0.35">
      <c r="A252">
        <v>251</v>
      </c>
      <c r="B252">
        <v>30</v>
      </c>
      <c r="C252" t="s">
        <v>81</v>
      </c>
      <c r="D252">
        <f t="shared" si="105"/>
        <v>4</v>
      </c>
      <c r="E252">
        <v>55</v>
      </c>
      <c r="F252">
        <v>5350</v>
      </c>
      <c r="G252" t="s">
        <v>82</v>
      </c>
      <c r="H252">
        <f t="shared" si="106"/>
        <v>2</v>
      </c>
      <c r="I252" t="s">
        <v>83</v>
      </c>
      <c r="J252" t="str">
        <f t="shared" si="107"/>
        <v/>
      </c>
      <c r="K252" t="s">
        <v>120</v>
      </c>
      <c r="L252">
        <f t="shared" si="108"/>
        <v>2</v>
      </c>
      <c r="M252" t="s">
        <v>85</v>
      </c>
      <c r="N252">
        <f t="shared" si="109"/>
        <v>2</v>
      </c>
      <c r="O252" t="s">
        <v>86</v>
      </c>
      <c r="P252">
        <f t="shared" si="110"/>
        <v>4</v>
      </c>
      <c r="Q252" t="s">
        <v>87</v>
      </c>
      <c r="R252">
        <f t="shared" si="111"/>
        <v>4</v>
      </c>
      <c r="S252" t="s">
        <v>88</v>
      </c>
      <c r="T252">
        <f t="shared" si="112"/>
        <v>3</v>
      </c>
      <c r="U252" t="s">
        <v>148</v>
      </c>
      <c r="V252">
        <f t="shared" si="113"/>
        <v>12</v>
      </c>
      <c r="W252" t="s">
        <v>90</v>
      </c>
      <c r="X252">
        <f t="shared" si="114"/>
        <v>7</v>
      </c>
      <c r="Y252" t="s">
        <v>90</v>
      </c>
      <c r="Z252">
        <f t="shared" si="115"/>
        <v>7</v>
      </c>
      <c r="AA252" t="s">
        <v>91</v>
      </c>
      <c r="AB252">
        <f t="shared" si="116"/>
        <v>3</v>
      </c>
      <c r="AC252" t="s">
        <v>115</v>
      </c>
      <c r="AD252">
        <f t="shared" si="117"/>
        <v>4</v>
      </c>
      <c r="AE252">
        <v>3</v>
      </c>
      <c r="AF252">
        <v>2</v>
      </c>
      <c r="AG252">
        <v>1940</v>
      </c>
      <c r="AH252">
        <v>1966</v>
      </c>
      <c r="AI252" t="s">
        <v>93</v>
      </c>
      <c r="AJ252">
        <f t="shared" si="118"/>
        <v>5</v>
      </c>
      <c r="AK252" t="s">
        <v>94</v>
      </c>
      <c r="AL252">
        <f t="shared" si="119"/>
        <v>8</v>
      </c>
      <c r="AM252" t="s">
        <v>124</v>
      </c>
      <c r="AN252">
        <f t="shared" si="120"/>
        <v>4</v>
      </c>
      <c r="AO252" t="s">
        <v>161</v>
      </c>
      <c r="AP252" t="s">
        <v>117</v>
      </c>
      <c r="AQ252">
        <f t="shared" si="121"/>
        <v>2</v>
      </c>
      <c r="AR252">
        <v>0</v>
      </c>
      <c r="AS252" t="s">
        <v>98</v>
      </c>
      <c r="AT252">
        <f t="shared" si="122"/>
        <v>3</v>
      </c>
      <c r="AU252" t="s">
        <v>212</v>
      </c>
      <c r="AV252">
        <f t="shared" si="123"/>
        <v>1</v>
      </c>
      <c r="AW252" t="s">
        <v>118</v>
      </c>
      <c r="AX252">
        <f t="shared" si="124"/>
        <v>2</v>
      </c>
      <c r="AY252" t="s">
        <v>98</v>
      </c>
      <c r="AZ252">
        <f t="shared" si="125"/>
        <v>4</v>
      </c>
      <c r="BA252" t="s">
        <v>98</v>
      </c>
      <c r="BB252">
        <f t="shared" si="126"/>
        <v>4</v>
      </c>
      <c r="BC252" t="s">
        <v>100</v>
      </c>
      <c r="BD252" t="s">
        <v>102</v>
      </c>
      <c r="BE252">
        <f t="shared" si="127"/>
        <v>6</v>
      </c>
      <c r="BF252">
        <v>0</v>
      </c>
      <c r="BG252" t="s">
        <v>102</v>
      </c>
      <c r="BH252">
        <v>0</v>
      </c>
      <c r="BI252">
        <v>728</v>
      </c>
      <c r="BJ252">
        <v>728</v>
      </c>
      <c r="BK252" t="s">
        <v>103</v>
      </c>
      <c r="BL252">
        <f t="shared" si="128"/>
        <v>6</v>
      </c>
      <c r="BM252" t="s">
        <v>104</v>
      </c>
      <c r="BN252" t="s">
        <v>105</v>
      </c>
      <c r="BO252" t="s">
        <v>106</v>
      </c>
      <c r="BP252">
        <f t="shared" si="129"/>
        <v>6</v>
      </c>
      <c r="BQ252">
        <v>1306</v>
      </c>
      <c r="BR252">
        <v>0</v>
      </c>
      <c r="BS252">
        <v>0</v>
      </c>
      <c r="BT252">
        <v>1306</v>
      </c>
      <c r="BU252">
        <v>0</v>
      </c>
      <c r="BV252">
        <v>0</v>
      </c>
      <c r="BW252">
        <v>1</v>
      </c>
      <c r="BX252">
        <v>0</v>
      </c>
      <c r="BY252">
        <v>3</v>
      </c>
      <c r="BZ252">
        <v>1</v>
      </c>
      <c r="CA252" t="s">
        <v>147</v>
      </c>
      <c r="CB252">
        <f t="shared" si="130"/>
        <v>3</v>
      </c>
      <c r="CC252">
        <v>6</v>
      </c>
      <c r="CD252" t="s">
        <v>194</v>
      </c>
      <c r="CE252">
        <v>0</v>
      </c>
      <c r="CF252" t="s">
        <v>83</v>
      </c>
      <c r="CG252" t="s">
        <v>83</v>
      </c>
      <c r="CH252">
        <f t="shared" si="131"/>
        <v>3</v>
      </c>
      <c r="CI252" t="s">
        <v>83</v>
      </c>
      <c r="CJ252" t="s">
        <v>83</v>
      </c>
      <c r="CK252">
        <f t="shared" si="132"/>
        <v>1</v>
      </c>
      <c r="CL252">
        <v>0</v>
      </c>
      <c r="CM252">
        <v>0</v>
      </c>
      <c r="CN252" t="s">
        <v>83</v>
      </c>
      <c r="CO252">
        <f t="shared" si="133"/>
        <v>1</v>
      </c>
      <c r="CP252" t="s">
        <v>83</v>
      </c>
      <c r="CQ252">
        <f t="shared" si="134"/>
        <v>1</v>
      </c>
      <c r="CR252" t="s">
        <v>105</v>
      </c>
      <c r="CS252">
        <f t="shared" si="135"/>
        <v>3</v>
      </c>
      <c r="CT252">
        <v>263</v>
      </c>
      <c r="CU252">
        <v>0</v>
      </c>
      <c r="CV252">
        <v>0</v>
      </c>
      <c r="CW252">
        <v>0</v>
      </c>
      <c r="CX252">
        <v>0</v>
      </c>
      <c r="CY252">
        <v>0</v>
      </c>
      <c r="CZ252" t="s">
        <v>83</v>
      </c>
      <c r="DA252" t="s">
        <v>163</v>
      </c>
      <c r="DB252">
        <f t="shared" si="136"/>
        <v>2</v>
      </c>
      <c r="DC252" t="s">
        <v>135</v>
      </c>
      <c r="DD252">
        <v>450</v>
      </c>
      <c r="DE252">
        <v>5</v>
      </c>
      <c r="DF252">
        <v>2010</v>
      </c>
      <c r="DG252">
        <f t="shared" si="139"/>
        <v>13</v>
      </c>
      <c r="DH252" t="s">
        <v>110</v>
      </c>
      <c r="DI252">
        <f t="shared" si="137"/>
        <v>4</v>
      </c>
      <c r="DJ252" t="s">
        <v>111</v>
      </c>
      <c r="DK252">
        <f t="shared" si="138"/>
        <v>5</v>
      </c>
      <c r="DL252">
        <v>76500</v>
      </c>
    </row>
    <row r="253" spans="1:116" x14ac:dyDescent="0.35">
      <c r="A253">
        <v>252</v>
      </c>
      <c r="B253">
        <v>120</v>
      </c>
      <c r="C253" t="s">
        <v>142</v>
      </c>
      <c r="D253">
        <f t="shared" si="105"/>
        <v>2</v>
      </c>
      <c r="E253">
        <v>44</v>
      </c>
      <c r="F253">
        <v>4750</v>
      </c>
      <c r="G253" t="s">
        <v>82</v>
      </c>
      <c r="H253">
        <f t="shared" si="106"/>
        <v>2</v>
      </c>
      <c r="I253" t="s">
        <v>83</v>
      </c>
      <c r="J253" t="str">
        <f t="shared" si="107"/>
        <v/>
      </c>
      <c r="K253" t="s">
        <v>120</v>
      </c>
      <c r="L253">
        <f t="shared" si="108"/>
        <v>2</v>
      </c>
      <c r="M253" t="s">
        <v>199</v>
      </c>
      <c r="N253">
        <f t="shared" si="109"/>
        <v>4</v>
      </c>
      <c r="O253" t="s">
        <v>86</v>
      </c>
      <c r="P253">
        <f t="shared" si="110"/>
        <v>4</v>
      </c>
      <c r="Q253" t="s">
        <v>87</v>
      </c>
      <c r="R253">
        <f t="shared" si="111"/>
        <v>4</v>
      </c>
      <c r="S253" t="s">
        <v>194</v>
      </c>
      <c r="T253">
        <f t="shared" si="112"/>
        <v>2</v>
      </c>
      <c r="U253" t="s">
        <v>123</v>
      </c>
      <c r="V253">
        <f t="shared" si="113"/>
        <v>14</v>
      </c>
      <c r="W253" t="s">
        <v>90</v>
      </c>
      <c r="X253">
        <f t="shared" si="114"/>
        <v>7</v>
      </c>
      <c r="Y253" t="s">
        <v>90</v>
      </c>
      <c r="Z253">
        <f t="shared" si="115"/>
        <v>7</v>
      </c>
      <c r="AA253" t="s">
        <v>179</v>
      </c>
      <c r="AB253">
        <f t="shared" si="116"/>
        <v>4</v>
      </c>
      <c r="AC253" t="s">
        <v>115</v>
      </c>
      <c r="AD253">
        <f t="shared" si="117"/>
        <v>4</v>
      </c>
      <c r="AE253">
        <v>8</v>
      </c>
      <c r="AF253">
        <v>5</v>
      </c>
      <c r="AG253">
        <v>2006</v>
      </c>
      <c r="AH253">
        <v>2007</v>
      </c>
      <c r="AI253" t="s">
        <v>152</v>
      </c>
      <c r="AJ253">
        <f t="shared" si="118"/>
        <v>6</v>
      </c>
      <c r="AK253" t="s">
        <v>94</v>
      </c>
      <c r="AL253">
        <f t="shared" si="119"/>
        <v>8</v>
      </c>
      <c r="AM253" t="s">
        <v>95</v>
      </c>
      <c r="AN253">
        <f t="shared" si="120"/>
        <v>14</v>
      </c>
      <c r="AO253" t="s">
        <v>95</v>
      </c>
      <c r="AP253" t="s">
        <v>137</v>
      </c>
      <c r="AQ253">
        <f t="shared" si="121"/>
        <v>5</v>
      </c>
      <c r="AR253">
        <v>481</v>
      </c>
      <c r="AS253" t="s">
        <v>97</v>
      </c>
      <c r="AT253">
        <f t="shared" si="122"/>
        <v>4</v>
      </c>
      <c r="AU253" t="s">
        <v>98</v>
      </c>
      <c r="AV253">
        <f t="shared" si="123"/>
        <v>3</v>
      </c>
      <c r="AW253" t="s">
        <v>99</v>
      </c>
      <c r="AX253">
        <f t="shared" si="124"/>
        <v>6</v>
      </c>
      <c r="AY253" t="s">
        <v>97</v>
      </c>
      <c r="AZ253">
        <f t="shared" si="125"/>
        <v>5</v>
      </c>
      <c r="BA253" t="s">
        <v>98</v>
      </c>
      <c r="BB253">
        <f t="shared" si="126"/>
        <v>4</v>
      </c>
      <c r="BC253" t="s">
        <v>97</v>
      </c>
      <c r="BD253" t="s">
        <v>101</v>
      </c>
      <c r="BE253">
        <f t="shared" si="127"/>
        <v>7</v>
      </c>
      <c r="BF253">
        <v>1573</v>
      </c>
      <c r="BG253" t="s">
        <v>102</v>
      </c>
      <c r="BH253">
        <v>0</v>
      </c>
      <c r="BI253">
        <v>0</v>
      </c>
      <c r="BJ253">
        <v>1573</v>
      </c>
      <c r="BK253" t="s">
        <v>103</v>
      </c>
      <c r="BL253">
        <f t="shared" si="128"/>
        <v>6</v>
      </c>
      <c r="BM253" t="s">
        <v>104</v>
      </c>
      <c r="BN253" t="s">
        <v>105</v>
      </c>
      <c r="BO253" t="s">
        <v>106</v>
      </c>
      <c r="BP253">
        <f t="shared" si="129"/>
        <v>6</v>
      </c>
      <c r="BQ253">
        <v>1625</v>
      </c>
      <c r="BR253">
        <v>0</v>
      </c>
      <c r="BS253">
        <v>0</v>
      </c>
      <c r="BT253">
        <v>1625</v>
      </c>
      <c r="BU253">
        <v>1</v>
      </c>
      <c r="BV253">
        <v>1</v>
      </c>
      <c r="BW253">
        <v>2</v>
      </c>
      <c r="BX253">
        <v>0</v>
      </c>
      <c r="BY253">
        <v>2</v>
      </c>
      <c r="BZ253">
        <v>1</v>
      </c>
      <c r="CA253" t="s">
        <v>97</v>
      </c>
      <c r="CB253">
        <f t="shared" si="130"/>
        <v>5</v>
      </c>
      <c r="CC253">
        <v>5</v>
      </c>
      <c r="CD253" t="s">
        <v>107</v>
      </c>
      <c r="CE253">
        <v>1</v>
      </c>
      <c r="CF253" t="s">
        <v>97</v>
      </c>
      <c r="CG253" t="s">
        <v>108</v>
      </c>
      <c r="CH253">
        <f t="shared" si="131"/>
        <v>6</v>
      </c>
      <c r="CI253">
        <v>2006</v>
      </c>
      <c r="CJ253" t="s">
        <v>157</v>
      </c>
      <c r="CK253">
        <f t="shared" si="132"/>
        <v>4</v>
      </c>
      <c r="CL253">
        <v>2</v>
      </c>
      <c r="CM253">
        <v>538</v>
      </c>
      <c r="CN253" t="s">
        <v>98</v>
      </c>
      <c r="CO253">
        <f t="shared" si="133"/>
        <v>4</v>
      </c>
      <c r="CP253" t="s">
        <v>98</v>
      </c>
      <c r="CQ253">
        <f t="shared" si="134"/>
        <v>4</v>
      </c>
      <c r="CR253" t="s">
        <v>105</v>
      </c>
      <c r="CS253">
        <f t="shared" si="135"/>
        <v>3</v>
      </c>
      <c r="CT253">
        <v>123</v>
      </c>
      <c r="CU253">
        <v>0</v>
      </c>
      <c r="CV253">
        <v>0</v>
      </c>
      <c r="CW253">
        <v>0</v>
      </c>
      <c r="CX253">
        <v>153</v>
      </c>
      <c r="CY253">
        <v>0</v>
      </c>
      <c r="CZ253" t="s">
        <v>83</v>
      </c>
      <c r="DA253" t="s">
        <v>83</v>
      </c>
      <c r="DB253">
        <f t="shared" si="136"/>
        <v>5</v>
      </c>
      <c r="DC253" t="s">
        <v>83</v>
      </c>
      <c r="DD253">
        <v>0</v>
      </c>
      <c r="DE253">
        <v>12</v>
      </c>
      <c r="DF253">
        <v>2007</v>
      </c>
      <c r="DG253">
        <f t="shared" si="139"/>
        <v>16</v>
      </c>
      <c r="DH253" t="s">
        <v>110</v>
      </c>
      <c r="DI253">
        <f t="shared" si="137"/>
        <v>4</v>
      </c>
      <c r="DJ253" t="s">
        <v>219</v>
      </c>
      <c r="DK253">
        <f t="shared" si="138"/>
        <v>4</v>
      </c>
      <c r="DL253">
        <v>235000</v>
      </c>
    </row>
    <row r="254" spans="1:116" x14ac:dyDescent="0.35">
      <c r="A254">
        <v>253</v>
      </c>
      <c r="B254">
        <v>60</v>
      </c>
      <c r="C254" t="s">
        <v>81</v>
      </c>
      <c r="D254">
        <f t="shared" si="105"/>
        <v>4</v>
      </c>
      <c r="E254">
        <v>65</v>
      </c>
      <c r="F254">
        <v>8366</v>
      </c>
      <c r="G254" t="s">
        <v>82</v>
      </c>
      <c r="H254">
        <f t="shared" si="106"/>
        <v>2</v>
      </c>
      <c r="I254" t="s">
        <v>83</v>
      </c>
      <c r="J254" t="str">
        <f t="shared" si="107"/>
        <v/>
      </c>
      <c r="K254" t="s">
        <v>120</v>
      </c>
      <c r="L254">
        <f t="shared" si="108"/>
        <v>2</v>
      </c>
      <c r="M254" t="s">
        <v>85</v>
      </c>
      <c r="N254">
        <f t="shared" si="109"/>
        <v>2</v>
      </c>
      <c r="O254" t="s">
        <v>86</v>
      </c>
      <c r="P254">
        <f t="shared" si="110"/>
        <v>4</v>
      </c>
      <c r="Q254" t="s">
        <v>87</v>
      </c>
      <c r="R254">
        <f t="shared" si="111"/>
        <v>4</v>
      </c>
      <c r="S254" t="s">
        <v>88</v>
      </c>
      <c r="T254">
        <f t="shared" si="112"/>
        <v>3</v>
      </c>
      <c r="U254" t="s">
        <v>170</v>
      </c>
      <c r="V254">
        <f t="shared" si="113"/>
        <v>15</v>
      </c>
      <c r="W254" t="s">
        <v>90</v>
      </c>
      <c r="X254">
        <f t="shared" si="114"/>
        <v>7</v>
      </c>
      <c r="Y254" t="s">
        <v>90</v>
      </c>
      <c r="Z254">
        <f t="shared" si="115"/>
        <v>7</v>
      </c>
      <c r="AA254" t="s">
        <v>91</v>
      </c>
      <c r="AB254">
        <f t="shared" si="116"/>
        <v>3</v>
      </c>
      <c r="AC254" t="s">
        <v>92</v>
      </c>
      <c r="AD254">
        <f t="shared" si="117"/>
        <v>8</v>
      </c>
      <c r="AE254">
        <v>6</v>
      </c>
      <c r="AF254">
        <v>5</v>
      </c>
      <c r="AG254">
        <v>2004</v>
      </c>
      <c r="AH254">
        <v>2004</v>
      </c>
      <c r="AI254" t="s">
        <v>93</v>
      </c>
      <c r="AJ254">
        <f t="shared" si="118"/>
        <v>5</v>
      </c>
      <c r="AK254" t="s">
        <v>94</v>
      </c>
      <c r="AL254">
        <f t="shared" si="119"/>
        <v>8</v>
      </c>
      <c r="AM254" t="s">
        <v>95</v>
      </c>
      <c r="AN254">
        <f t="shared" si="120"/>
        <v>14</v>
      </c>
      <c r="AO254" t="s">
        <v>95</v>
      </c>
      <c r="AP254" t="s">
        <v>117</v>
      </c>
      <c r="AQ254">
        <f t="shared" si="121"/>
        <v>2</v>
      </c>
      <c r="AR254">
        <v>0</v>
      </c>
      <c r="AS254" t="s">
        <v>97</v>
      </c>
      <c r="AT254">
        <f t="shared" si="122"/>
        <v>4</v>
      </c>
      <c r="AU254" t="s">
        <v>98</v>
      </c>
      <c r="AV254">
        <f t="shared" si="123"/>
        <v>3</v>
      </c>
      <c r="AW254" t="s">
        <v>99</v>
      </c>
      <c r="AX254">
        <f t="shared" si="124"/>
        <v>6</v>
      </c>
      <c r="AY254" t="s">
        <v>97</v>
      </c>
      <c r="AZ254">
        <f t="shared" si="125"/>
        <v>5</v>
      </c>
      <c r="BA254" t="s">
        <v>98</v>
      </c>
      <c r="BB254">
        <f t="shared" si="126"/>
        <v>4</v>
      </c>
      <c r="BC254" t="s">
        <v>100</v>
      </c>
      <c r="BD254" t="s">
        <v>102</v>
      </c>
      <c r="BE254">
        <f t="shared" si="127"/>
        <v>6</v>
      </c>
      <c r="BF254">
        <v>0</v>
      </c>
      <c r="BG254" t="s">
        <v>102</v>
      </c>
      <c r="BH254">
        <v>0</v>
      </c>
      <c r="BI254">
        <v>798</v>
      </c>
      <c r="BJ254">
        <v>798</v>
      </c>
      <c r="BK254" t="s">
        <v>103</v>
      </c>
      <c r="BL254">
        <f t="shared" si="128"/>
        <v>6</v>
      </c>
      <c r="BM254" t="s">
        <v>104</v>
      </c>
      <c r="BN254" t="s">
        <v>105</v>
      </c>
      <c r="BO254" t="s">
        <v>106</v>
      </c>
      <c r="BP254">
        <f t="shared" si="129"/>
        <v>6</v>
      </c>
      <c r="BQ254">
        <v>798</v>
      </c>
      <c r="BR254">
        <v>842</v>
      </c>
      <c r="BS254">
        <v>0</v>
      </c>
      <c r="BT254">
        <v>1640</v>
      </c>
      <c r="BU254">
        <v>0</v>
      </c>
      <c r="BV254">
        <v>0</v>
      </c>
      <c r="BW254">
        <v>2</v>
      </c>
      <c r="BX254">
        <v>1</v>
      </c>
      <c r="BY254">
        <v>3</v>
      </c>
      <c r="BZ254">
        <v>1</v>
      </c>
      <c r="CA254" t="s">
        <v>97</v>
      </c>
      <c r="CB254">
        <f t="shared" si="130"/>
        <v>5</v>
      </c>
      <c r="CC254">
        <v>6</v>
      </c>
      <c r="CD254" t="s">
        <v>107</v>
      </c>
      <c r="CE254">
        <v>0</v>
      </c>
      <c r="CF254" t="s">
        <v>83</v>
      </c>
      <c r="CG254" t="s">
        <v>108</v>
      </c>
      <c r="CH254">
        <f t="shared" si="131"/>
        <v>6</v>
      </c>
      <c r="CI254">
        <v>2004</v>
      </c>
      <c r="CJ254" t="s">
        <v>109</v>
      </c>
      <c r="CK254">
        <f t="shared" si="132"/>
        <v>3</v>
      </c>
      <c r="CL254">
        <v>2</v>
      </c>
      <c r="CM254">
        <v>520</v>
      </c>
      <c r="CN254" t="s">
        <v>98</v>
      </c>
      <c r="CO254">
        <f t="shared" si="133"/>
        <v>4</v>
      </c>
      <c r="CP254" t="s">
        <v>98</v>
      </c>
      <c r="CQ254">
        <f t="shared" si="134"/>
        <v>4</v>
      </c>
      <c r="CR254" t="s">
        <v>105</v>
      </c>
      <c r="CS254">
        <f t="shared" si="135"/>
        <v>3</v>
      </c>
      <c r="CT254">
        <v>138</v>
      </c>
      <c r="CU254">
        <v>45</v>
      </c>
      <c r="CV254">
        <v>0</v>
      </c>
      <c r="CW254">
        <v>0</v>
      </c>
      <c r="CX254">
        <v>0</v>
      </c>
      <c r="CY254">
        <v>0</v>
      </c>
      <c r="CZ254" t="s">
        <v>83</v>
      </c>
      <c r="DA254" t="s">
        <v>83</v>
      </c>
      <c r="DB254">
        <f t="shared" si="136"/>
        <v>5</v>
      </c>
      <c r="DC254" t="s">
        <v>83</v>
      </c>
      <c r="DD254">
        <v>0</v>
      </c>
      <c r="DE254">
        <v>12</v>
      </c>
      <c r="DF254">
        <v>2008</v>
      </c>
      <c r="DG254">
        <f t="shared" si="139"/>
        <v>15</v>
      </c>
      <c r="DH254" t="s">
        <v>110</v>
      </c>
      <c r="DI254">
        <f t="shared" si="137"/>
        <v>4</v>
      </c>
      <c r="DJ254" t="s">
        <v>111</v>
      </c>
      <c r="DK254">
        <f t="shared" si="138"/>
        <v>5</v>
      </c>
      <c r="DL254">
        <v>173000</v>
      </c>
    </row>
    <row r="255" spans="1:116" x14ac:dyDescent="0.35">
      <c r="A255">
        <v>254</v>
      </c>
      <c r="B255">
        <v>80</v>
      </c>
      <c r="C255" t="s">
        <v>81</v>
      </c>
      <c r="D255">
        <f t="shared" si="105"/>
        <v>4</v>
      </c>
      <c r="E255">
        <v>85</v>
      </c>
      <c r="F255">
        <v>9350</v>
      </c>
      <c r="G255" t="s">
        <v>82</v>
      </c>
      <c r="H255">
        <f t="shared" si="106"/>
        <v>2</v>
      </c>
      <c r="I255" t="s">
        <v>83</v>
      </c>
      <c r="J255" t="str">
        <f t="shared" si="107"/>
        <v/>
      </c>
      <c r="K255" t="s">
        <v>84</v>
      </c>
      <c r="L255">
        <f t="shared" si="108"/>
        <v>1</v>
      </c>
      <c r="M255" t="s">
        <v>85</v>
      </c>
      <c r="N255">
        <f t="shared" si="109"/>
        <v>2</v>
      </c>
      <c r="O255" t="s">
        <v>86</v>
      </c>
      <c r="P255">
        <f t="shared" si="110"/>
        <v>4</v>
      </c>
      <c r="Q255" t="s">
        <v>87</v>
      </c>
      <c r="R255">
        <f t="shared" si="111"/>
        <v>4</v>
      </c>
      <c r="S255" t="s">
        <v>88</v>
      </c>
      <c r="T255">
        <f t="shared" si="112"/>
        <v>3</v>
      </c>
      <c r="U255" t="s">
        <v>162</v>
      </c>
      <c r="V255">
        <f t="shared" si="113"/>
        <v>7</v>
      </c>
      <c r="W255" t="s">
        <v>90</v>
      </c>
      <c r="X255">
        <f t="shared" si="114"/>
        <v>7</v>
      </c>
      <c r="Y255" t="s">
        <v>90</v>
      </c>
      <c r="Z255">
        <f t="shared" si="115"/>
        <v>7</v>
      </c>
      <c r="AA255" t="s">
        <v>91</v>
      </c>
      <c r="AB255">
        <f t="shared" si="116"/>
        <v>3</v>
      </c>
      <c r="AC255" t="s">
        <v>197</v>
      </c>
      <c r="AD255">
        <f t="shared" si="117"/>
        <v>3</v>
      </c>
      <c r="AE255">
        <v>6</v>
      </c>
      <c r="AF255">
        <v>7</v>
      </c>
      <c r="AG255">
        <v>1964</v>
      </c>
      <c r="AH255">
        <v>1991</v>
      </c>
      <c r="AI255" t="s">
        <v>152</v>
      </c>
      <c r="AJ255">
        <f t="shared" si="118"/>
        <v>6</v>
      </c>
      <c r="AK255" t="s">
        <v>94</v>
      </c>
      <c r="AL255">
        <f t="shared" si="119"/>
        <v>8</v>
      </c>
      <c r="AM255" t="s">
        <v>140</v>
      </c>
      <c r="AN255">
        <f t="shared" si="120"/>
        <v>9</v>
      </c>
      <c r="AO255" t="s">
        <v>140</v>
      </c>
      <c r="AP255" t="s">
        <v>96</v>
      </c>
      <c r="AQ255">
        <f t="shared" si="121"/>
        <v>4</v>
      </c>
      <c r="AR255">
        <v>108</v>
      </c>
      <c r="AS255" t="s">
        <v>98</v>
      </c>
      <c r="AT255">
        <f t="shared" si="122"/>
        <v>3</v>
      </c>
      <c r="AU255" t="s">
        <v>98</v>
      </c>
      <c r="AV255">
        <f t="shared" si="123"/>
        <v>3</v>
      </c>
      <c r="AW255" t="s">
        <v>118</v>
      </c>
      <c r="AX255">
        <f t="shared" si="124"/>
        <v>2</v>
      </c>
      <c r="AY255" t="s">
        <v>97</v>
      </c>
      <c r="AZ255">
        <f t="shared" si="125"/>
        <v>5</v>
      </c>
      <c r="BA255" t="s">
        <v>98</v>
      </c>
      <c r="BB255">
        <f t="shared" si="126"/>
        <v>4</v>
      </c>
      <c r="BC255" t="s">
        <v>97</v>
      </c>
      <c r="BD255" t="s">
        <v>172</v>
      </c>
      <c r="BE255">
        <f t="shared" si="127"/>
        <v>5</v>
      </c>
      <c r="BF255">
        <v>270</v>
      </c>
      <c r="BG255" t="s">
        <v>119</v>
      </c>
      <c r="BH255">
        <v>580</v>
      </c>
      <c r="BI255">
        <v>452</v>
      </c>
      <c r="BJ255">
        <v>1302</v>
      </c>
      <c r="BK255" t="s">
        <v>103</v>
      </c>
      <c r="BL255">
        <f t="shared" si="128"/>
        <v>6</v>
      </c>
      <c r="BM255" t="s">
        <v>104</v>
      </c>
      <c r="BN255" t="s">
        <v>105</v>
      </c>
      <c r="BO255" t="s">
        <v>106</v>
      </c>
      <c r="BP255">
        <f t="shared" si="129"/>
        <v>6</v>
      </c>
      <c r="BQ255">
        <v>1302</v>
      </c>
      <c r="BR255">
        <v>0</v>
      </c>
      <c r="BS255">
        <v>0</v>
      </c>
      <c r="BT255">
        <v>1302</v>
      </c>
      <c r="BU255">
        <v>0</v>
      </c>
      <c r="BV255">
        <v>1</v>
      </c>
      <c r="BW255">
        <v>2</v>
      </c>
      <c r="BX255">
        <v>0</v>
      </c>
      <c r="BY255">
        <v>3</v>
      </c>
      <c r="BZ255">
        <v>1</v>
      </c>
      <c r="CA255" t="s">
        <v>97</v>
      </c>
      <c r="CB255">
        <f t="shared" si="130"/>
        <v>5</v>
      </c>
      <c r="CC255">
        <v>7</v>
      </c>
      <c r="CD255" t="s">
        <v>146</v>
      </c>
      <c r="CE255">
        <v>0</v>
      </c>
      <c r="CF255" t="s">
        <v>83</v>
      </c>
      <c r="CG255" t="s">
        <v>108</v>
      </c>
      <c r="CH255">
        <f t="shared" si="131"/>
        <v>6</v>
      </c>
      <c r="CI255">
        <v>1964</v>
      </c>
      <c r="CJ255" t="s">
        <v>109</v>
      </c>
      <c r="CK255">
        <f t="shared" si="132"/>
        <v>3</v>
      </c>
      <c r="CL255">
        <v>1</v>
      </c>
      <c r="CM255">
        <v>309</v>
      </c>
      <c r="CN255" t="s">
        <v>98</v>
      </c>
      <c r="CO255">
        <f t="shared" si="133"/>
        <v>4</v>
      </c>
      <c r="CP255" t="s">
        <v>98</v>
      </c>
      <c r="CQ255">
        <f t="shared" si="134"/>
        <v>4</v>
      </c>
      <c r="CR255" t="s">
        <v>105</v>
      </c>
      <c r="CS255">
        <f t="shared" si="135"/>
        <v>3</v>
      </c>
      <c r="CT255">
        <v>333</v>
      </c>
      <c r="CU255">
        <v>0</v>
      </c>
      <c r="CV255">
        <v>0</v>
      </c>
      <c r="CW255">
        <v>0</v>
      </c>
      <c r="CX255">
        <v>0</v>
      </c>
      <c r="CY255">
        <v>0</v>
      </c>
      <c r="CZ255" t="s">
        <v>83</v>
      </c>
      <c r="DA255" t="s">
        <v>134</v>
      </c>
      <c r="DB255">
        <f t="shared" si="136"/>
        <v>3</v>
      </c>
      <c r="DC255" t="s">
        <v>83</v>
      </c>
      <c r="DD255">
        <v>0</v>
      </c>
      <c r="DE255">
        <v>10</v>
      </c>
      <c r="DF255">
        <v>2007</v>
      </c>
      <c r="DG255">
        <f t="shared" si="139"/>
        <v>16</v>
      </c>
      <c r="DH255" t="s">
        <v>230</v>
      </c>
      <c r="DI255">
        <f t="shared" si="137"/>
        <v>7</v>
      </c>
      <c r="DJ255" t="s">
        <v>111</v>
      </c>
      <c r="DK255">
        <f t="shared" si="138"/>
        <v>5</v>
      </c>
      <c r="DL255">
        <v>158000</v>
      </c>
    </row>
    <row r="256" spans="1:116" x14ac:dyDescent="0.35">
      <c r="A256">
        <v>255</v>
      </c>
      <c r="B256">
        <v>20</v>
      </c>
      <c r="C256" t="s">
        <v>81</v>
      </c>
      <c r="D256">
        <f t="shared" si="105"/>
        <v>4</v>
      </c>
      <c r="E256">
        <v>70</v>
      </c>
      <c r="F256">
        <v>8400</v>
      </c>
      <c r="G256" t="s">
        <v>82</v>
      </c>
      <c r="H256">
        <f t="shared" si="106"/>
        <v>2</v>
      </c>
      <c r="I256" t="s">
        <v>83</v>
      </c>
      <c r="J256" t="str">
        <f t="shared" si="107"/>
        <v/>
      </c>
      <c r="K256" t="s">
        <v>84</v>
      </c>
      <c r="L256">
        <f t="shared" si="108"/>
        <v>1</v>
      </c>
      <c r="M256" t="s">
        <v>85</v>
      </c>
      <c r="N256">
        <f t="shared" si="109"/>
        <v>2</v>
      </c>
      <c r="O256" t="s">
        <v>86</v>
      </c>
      <c r="P256">
        <f t="shared" si="110"/>
        <v>4</v>
      </c>
      <c r="Q256" t="s">
        <v>87</v>
      </c>
      <c r="R256">
        <f t="shared" si="111"/>
        <v>4</v>
      </c>
      <c r="S256" t="s">
        <v>88</v>
      </c>
      <c r="T256">
        <f t="shared" si="112"/>
        <v>3</v>
      </c>
      <c r="U256" t="s">
        <v>162</v>
      </c>
      <c r="V256">
        <f t="shared" si="113"/>
        <v>7</v>
      </c>
      <c r="W256" t="s">
        <v>90</v>
      </c>
      <c r="X256">
        <f t="shared" si="114"/>
        <v>7</v>
      </c>
      <c r="Y256" t="s">
        <v>90</v>
      </c>
      <c r="Z256">
        <f t="shared" si="115"/>
        <v>7</v>
      </c>
      <c r="AA256" t="s">
        <v>91</v>
      </c>
      <c r="AB256">
        <f t="shared" si="116"/>
        <v>3</v>
      </c>
      <c r="AC256" t="s">
        <v>115</v>
      </c>
      <c r="AD256">
        <f t="shared" si="117"/>
        <v>4</v>
      </c>
      <c r="AE256">
        <v>5</v>
      </c>
      <c r="AF256">
        <v>6</v>
      </c>
      <c r="AG256">
        <v>1957</v>
      </c>
      <c r="AH256">
        <v>1957</v>
      </c>
      <c r="AI256" t="s">
        <v>93</v>
      </c>
      <c r="AJ256">
        <f t="shared" si="118"/>
        <v>5</v>
      </c>
      <c r="AK256" t="s">
        <v>94</v>
      </c>
      <c r="AL256">
        <f t="shared" si="119"/>
        <v>8</v>
      </c>
      <c r="AM256" t="s">
        <v>116</v>
      </c>
      <c r="AN256">
        <f t="shared" si="120"/>
        <v>10</v>
      </c>
      <c r="AO256" t="s">
        <v>116</v>
      </c>
      <c r="AP256" t="s">
        <v>117</v>
      </c>
      <c r="AQ256">
        <f t="shared" si="121"/>
        <v>2</v>
      </c>
      <c r="AR256">
        <v>0</v>
      </c>
      <c r="AS256" t="s">
        <v>98</v>
      </c>
      <c r="AT256">
        <f t="shared" si="122"/>
        <v>3</v>
      </c>
      <c r="AU256" t="s">
        <v>97</v>
      </c>
      <c r="AV256">
        <f t="shared" si="123"/>
        <v>4</v>
      </c>
      <c r="AW256" t="s">
        <v>118</v>
      </c>
      <c r="AX256">
        <f t="shared" si="124"/>
        <v>2</v>
      </c>
      <c r="AY256" t="s">
        <v>98</v>
      </c>
      <c r="AZ256">
        <f t="shared" si="125"/>
        <v>4</v>
      </c>
      <c r="BA256" t="s">
        <v>98</v>
      </c>
      <c r="BB256">
        <f t="shared" si="126"/>
        <v>4</v>
      </c>
      <c r="BC256" t="s">
        <v>100</v>
      </c>
      <c r="BD256" t="s">
        <v>153</v>
      </c>
      <c r="BE256">
        <f t="shared" si="127"/>
        <v>2</v>
      </c>
      <c r="BF256">
        <v>922</v>
      </c>
      <c r="BG256" t="s">
        <v>102</v>
      </c>
      <c r="BH256">
        <v>0</v>
      </c>
      <c r="BI256">
        <v>392</v>
      </c>
      <c r="BJ256">
        <v>1314</v>
      </c>
      <c r="BK256" t="s">
        <v>103</v>
      </c>
      <c r="BL256">
        <f t="shared" si="128"/>
        <v>6</v>
      </c>
      <c r="BM256" t="s">
        <v>98</v>
      </c>
      <c r="BN256" t="s">
        <v>105</v>
      </c>
      <c r="BO256" t="s">
        <v>106</v>
      </c>
      <c r="BP256">
        <f t="shared" si="129"/>
        <v>6</v>
      </c>
      <c r="BQ256">
        <v>1314</v>
      </c>
      <c r="BR256">
        <v>0</v>
      </c>
      <c r="BS256">
        <v>0</v>
      </c>
      <c r="BT256">
        <v>1314</v>
      </c>
      <c r="BU256">
        <v>1</v>
      </c>
      <c r="BV256">
        <v>0</v>
      </c>
      <c r="BW256">
        <v>1</v>
      </c>
      <c r="BX256">
        <v>0</v>
      </c>
      <c r="BY256">
        <v>3</v>
      </c>
      <c r="BZ256">
        <v>1</v>
      </c>
      <c r="CA256" t="s">
        <v>98</v>
      </c>
      <c r="CB256">
        <f t="shared" si="130"/>
        <v>4</v>
      </c>
      <c r="CC256">
        <v>5</v>
      </c>
      <c r="CD256" t="s">
        <v>107</v>
      </c>
      <c r="CE256">
        <v>0</v>
      </c>
      <c r="CF256" t="s">
        <v>83</v>
      </c>
      <c r="CG256" t="s">
        <v>108</v>
      </c>
      <c r="CH256">
        <f t="shared" si="131"/>
        <v>6</v>
      </c>
      <c r="CI256">
        <v>1957</v>
      </c>
      <c r="CJ256" t="s">
        <v>109</v>
      </c>
      <c r="CK256">
        <f t="shared" si="132"/>
        <v>3</v>
      </c>
      <c r="CL256">
        <v>1</v>
      </c>
      <c r="CM256">
        <v>294</v>
      </c>
      <c r="CN256" t="s">
        <v>98</v>
      </c>
      <c r="CO256">
        <f t="shared" si="133"/>
        <v>4</v>
      </c>
      <c r="CP256" t="s">
        <v>98</v>
      </c>
      <c r="CQ256">
        <f t="shared" si="134"/>
        <v>4</v>
      </c>
      <c r="CR256" t="s">
        <v>105</v>
      </c>
      <c r="CS256">
        <f t="shared" si="135"/>
        <v>3</v>
      </c>
      <c r="CT256">
        <v>250</v>
      </c>
      <c r="CU256">
        <v>0</v>
      </c>
      <c r="CV256">
        <v>0</v>
      </c>
      <c r="CW256">
        <v>0</v>
      </c>
      <c r="CX256">
        <v>0</v>
      </c>
      <c r="CY256">
        <v>0</v>
      </c>
      <c r="CZ256" t="s">
        <v>83</v>
      </c>
      <c r="DA256" t="s">
        <v>83</v>
      </c>
      <c r="DB256">
        <f t="shared" si="136"/>
        <v>5</v>
      </c>
      <c r="DC256" t="s">
        <v>83</v>
      </c>
      <c r="DD256">
        <v>0</v>
      </c>
      <c r="DE256">
        <v>6</v>
      </c>
      <c r="DF256">
        <v>2010</v>
      </c>
      <c r="DG256">
        <f t="shared" si="139"/>
        <v>13</v>
      </c>
      <c r="DH256" t="s">
        <v>110</v>
      </c>
      <c r="DI256">
        <f t="shared" si="137"/>
        <v>4</v>
      </c>
      <c r="DJ256" t="s">
        <v>111</v>
      </c>
      <c r="DK256">
        <f t="shared" si="138"/>
        <v>5</v>
      </c>
      <c r="DL256">
        <v>145000</v>
      </c>
    </row>
    <row r="257" spans="1:116" x14ac:dyDescent="0.35">
      <c r="A257">
        <v>256</v>
      </c>
      <c r="B257">
        <v>60</v>
      </c>
      <c r="C257" t="s">
        <v>81</v>
      </c>
      <c r="D257">
        <f t="shared" si="105"/>
        <v>4</v>
      </c>
      <c r="E257">
        <v>66</v>
      </c>
      <c r="F257">
        <v>8738</v>
      </c>
      <c r="G257" t="s">
        <v>82</v>
      </c>
      <c r="H257">
        <f t="shared" si="106"/>
        <v>2</v>
      </c>
      <c r="I257" t="s">
        <v>83</v>
      </c>
      <c r="J257" t="str">
        <f t="shared" si="107"/>
        <v/>
      </c>
      <c r="K257" t="s">
        <v>120</v>
      </c>
      <c r="L257">
        <f t="shared" si="108"/>
        <v>2</v>
      </c>
      <c r="M257" t="s">
        <v>85</v>
      </c>
      <c r="N257">
        <f t="shared" si="109"/>
        <v>2</v>
      </c>
      <c r="O257" t="s">
        <v>86</v>
      </c>
      <c r="P257">
        <f t="shared" si="110"/>
        <v>4</v>
      </c>
      <c r="Q257" t="s">
        <v>87</v>
      </c>
      <c r="R257">
        <f t="shared" si="111"/>
        <v>4</v>
      </c>
      <c r="S257" t="s">
        <v>88</v>
      </c>
      <c r="T257">
        <f t="shared" si="112"/>
        <v>3</v>
      </c>
      <c r="U257" t="s">
        <v>193</v>
      </c>
      <c r="V257">
        <f t="shared" si="113"/>
        <v>11</v>
      </c>
      <c r="W257" t="s">
        <v>90</v>
      </c>
      <c r="X257">
        <f t="shared" si="114"/>
        <v>7</v>
      </c>
      <c r="Y257" t="s">
        <v>90</v>
      </c>
      <c r="Z257">
        <f t="shared" si="115"/>
        <v>7</v>
      </c>
      <c r="AA257" t="s">
        <v>91</v>
      </c>
      <c r="AB257">
        <f t="shared" si="116"/>
        <v>3</v>
      </c>
      <c r="AC257" t="s">
        <v>92</v>
      </c>
      <c r="AD257">
        <f t="shared" si="117"/>
        <v>8</v>
      </c>
      <c r="AE257">
        <v>7</v>
      </c>
      <c r="AF257">
        <v>5</v>
      </c>
      <c r="AG257">
        <v>1999</v>
      </c>
      <c r="AH257">
        <v>1999</v>
      </c>
      <c r="AI257" t="s">
        <v>93</v>
      </c>
      <c r="AJ257">
        <f t="shared" si="118"/>
        <v>5</v>
      </c>
      <c r="AK257" t="s">
        <v>94</v>
      </c>
      <c r="AL257">
        <f t="shared" si="119"/>
        <v>8</v>
      </c>
      <c r="AM257" t="s">
        <v>95</v>
      </c>
      <c r="AN257">
        <f t="shared" si="120"/>
        <v>14</v>
      </c>
      <c r="AO257" t="s">
        <v>95</v>
      </c>
      <c r="AP257" t="s">
        <v>96</v>
      </c>
      <c r="AQ257">
        <f t="shared" si="121"/>
        <v>4</v>
      </c>
      <c r="AR257">
        <v>302</v>
      </c>
      <c r="AS257" t="s">
        <v>97</v>
      </c>
      <c r="AT257">
        <f t="shared" si="122"/>
        <v>4</v>
      </c>
      <c r="AU257" t="s">
        <v>98</v>
      </c>
      <c r="AV257">
        <f t="shared" si="123"/>
        <v>3</v>
      </c>
      <c r="AW257" t="s">
        <v>99</v>
      </c>
      <c r="AX257">
        <f t="shared" si="124"/>
        <v>6</v>
      </c>
      <c r="AY257" t="s">
        <v>97</v>
      </c>
      <c r="AZ257">
        <f t="shared" si="125"/>
        <v>5</v>
      </c>
      <c r="BA257" t="s">
        <v>98</v>
      </c>
      <c r="BB257">
        <f t="shared" si="126"/>
        <v>4</v>
      </c>
      <c r="BC257" t="s">
        <v>100</v>
      </c>
      <c r="BD257" t="s">
        <v>102</v>
      </c>
      <c r="BE257">
        <f t="shared" si="127"/>
        <v>6</v>
      </c>
      <c r="BF257">
        <v>0</v>
      </c>
      <c r="BG257" t="s">
        <v>102</v>
      </c>
      <c r="BH257">
        <v>0</v>
      </c>
      <c r="BI257">
        <v>975</v>
      </c>
      <c r="BJ257">
        <v>975</v>
      </c>
      <c r="BK257" t="s">
        <v>103</v>
      </c>
      <c r="BL257">
        <f t="shared" si="128"/>
        <v>6</v>
      </c>
      <c r="BM257" t="s">
        <v>104</v>
      </c>
      <c r="BN257" t="s">
        <v>105</v>
      </c>
      <c r="BO257" t="s">
        <v>106</v>
      </c>
      <c r="BP257">
        <f t="shared" si="129"/>
        <v>6</v>
      </c>
      <c r="BQ257">
        <v>1005</v>
      </c>
      <c r="BR257">
        <v>1286</v>
      </c>
      <c r="BS257">
        <v>0</v>
      </c>
      <c r="BT257">
        <v>2291</v>
      </c>
      <c r="BU257">
        <v>0</v>
      </c>
      <c r="BV257">
        <v>0</v>
      </c>
      <c r="BW257">
        <v>2</v>
      </c>
      <c r="BX257">
        <v>1</v>
      </c>
      <c r="BY257">
        <v>4</v>
      </c>
      <c r="BZ257">
        <v>1</v>
      </c>
      <c r="CA257" t="s">
        <v>97</v>
      </c>
      <c r="CB257">
        <f t="shared" si="130"/>
        <v>5</v>
      </c>
      <c r="CC257">
        <v>8</v>
      </c>
      <c r="CD257" t="s">
        <v>107</v>
      </c>
      <c r="CE257">
        <v>1</v>
      </c>
      <c r="CF257" t="s">
        <v>98</v>
      </c>
      <c r="CG257" t="s">
        <v>156</v>
      </c>
      <c r="CH257">
        <f t="shared" si="131"/>
        <v>7</v>
      </c>
      <c r="CI257">
        <v>1999</v>
      </c>
      <c r="CJ257" t="s">
        <v>157</v>
      </c>
      <c r="CK257">
        <f t="shared" si="132"/>
        <v>4</v>
      </c>
      <c r="CL257">
        <v>2</v>
      </c>
      <c r="CM257">
        <v>429</v>
      </c>
      <c r="CN257" t="s">
        <v>98</v>
      </c>
      <c r="CO257">
        <f t="shared" si="133"/>
        <v>4</v>
      </c>
      <c r="CP257" t="s">
        <v>98</v>
      </c>
      <c r="CQ257">
        <f t="shared" si="134"/>
        <v>4</v>
      </c>
      <c r="CR257" t="s">
        <v>105</v>
      </c>
      <c r="CS257">
        <f t="shared" si="135"/>
        <v>3</v>
      </c>
      <c r="CT257">
        <v>192</v>
      </c>
      <c r="CU257">
        <v>0</v>
      </c>
      <c r="CV257">
        <v>0</v>
      </c>
      <c r="CW257">
        <v>0</v>
      </c>
      <c r="CX257">
        <v>0</v>
      </c>
      <c r="CY257">
        <v>0</v>
      </c>
      <c r="CZ257" t="s">
        <v>83</v>
      </c>
      <c r="DA257" t="s">
        <v>83</v>
      </c>
      <c r="DB257">
        <f t="shared" si="136"/>
        <v>5</v>
      </c>
      <c r="DC257" t="s">
        <v>83</v>
      </c>
      <c r="DD257">
        <v>0</v>
      </c>
      <c r="DE257">
        <v>2</v>
      </c>
      <c r="DF257">
        <v>2006</v>
      </c>
      <c r="DG257">
        <f t="shared" si="139"/>
        <v>17</v>
      </c>
      <c r="DH257" t="s">
        <v>110</v>
      </c>
      <c r="DI257">
        <f t="shared" si="137"/>
        <v>4</v>
      </c>
      <c r="DJ257" t="s">
        <v>111</v>
      </c>
      <c r="DK257">
        <f t="shared" si="138"/>
        <v>5</v>
      </c>
      <c r="DL257">
        <v>230000</v>
      </c>
    </row>
    <row r="258" spans="1:116" x14ac:dyDescent="0.35">
      <c r="A258">
        <v>257</v>
      </c>
      <c r="B258">
        <v>60</v>
      </c>
      <c r="C258" t="s">
        <v>192</v>
      </c>
      <c r="D258">
        <f t="shared" ref="D258:D321" si="140">VLOOKUP($C258,MSZoning,2,0)</f>
        <v>5</v>
      </c>
      <c r="E258">
        <v>64</v>
      </c>
      <c r="F258">
        <v>8791</v>
      </c>
      <c r="G258" t="s">
        <v>82</v>
      </c>
      <c r="H258">
        <f t="shared" ref="H258:H321" si="141">VLOOKUP(G258,Street,2,0)</f>
        <v>2</v>
      </c>
      <c r="I258" t="s">
        <v>83</v>
      </c>
      <c r="J258" t="str">
        <f t="shared" ref="J258:J321" si="142">IFERROR(VLOOKUP(I258,Alley,2,0),"")</f>
        <v/>
      </c>
      <c r="K258" t="s">
        <v>120</v>
      </c>
      <c r="L258">
        <f t="shared" ref="L258:L321" si="143">VLOOKUP(K258,LotShape,2,0)</f>
        <v>2</v>
      </c>
      <c r="M258" t="s">
        <v>85</v>
      </c>
      <c r="N258">
        <f t="shared" ref="N258:N321" si="144">VLOOKUP(M258,LandContour,2,0)</f>
        <v>2</v>
      </c>
      <c r="O258" t="s">
        <v>86</v>
      </c>
      <c r="P258">
        <f t="shared" ref="P258:P321" si="145">VLOOKUP(O258,Utilities,2,0)</f>
        <v>4</v>
      </c>
      <c r="Q258" t="s">
        <v>87</v>
      </c>
      <c r="R258">
        <f t="shared" ref="R258:R321" si="146">VLOOKUP(Q258,LotConfig,2,0)</f>
        <v>4</v>
      </c>
      <c r="S258" t="s">
        <v>88</v>
      </c>
      <c r="T258">
        <f t="shared" ref="T258:T321" si="147">VLOOKUP(S258,LandSlope,2,0)</f>
        <v>3</v>
      </c>
      <c r="U258" t="s">
        <v>136</v>
      </c>
      <c r="V258">
        <f t="shared" ref="V258:V321" si="148">VLOOKUP(U258,Neighborhood,2,0)</f>
        <v>18</v>
      </c>
      <c r="W258" t="s">
        <v>90</v>
      </c>
      <c r="X258">
        <f t="shared" ref="X258:X321" si="149">VLOOKUP(W258,Condition1,2,0)</f>
        <v>7</v>
      </c>
      <c r="Y258" t="s">
        <v>90</v>
      </c>
      <c r="Z258">
        <f t="shared" ref="Z258:Z321" si="150">VLOOKUP(Y258,Condition2,2,0)</f>
        <v>7</v>
      </c>
      <c r="AA258" t="s">
        <v>91</v>
      </c>
      <c r="AB258">
        <f t="shared" ref="AB258:AB321" si="151">VLOOKUP(AA258,BldgType,2,0)</f>
        <v>3</v>
      </c>
      <c r="AC258" t="s">
        <v>92</v>
      </c>
      <c r="AD258">
        <f t="shared" ref="AD258:AD321" si="152">VLOOKUP(AC258,HouseStyle,2,0)</f>
        <v>8</v>
      </c>
      <c r="AE258">
        <v>6</v>
      </c>
      <c r="AF258">
        <v>5</v>
      </c>
      <c r="AG258">
        <v>2003</v>
      </c>
      <c r="AH258">
        <v>2003</v>
      </c>
      <c r="AI258" t="s">
        <v>93</v>
      </c>
      <c r="AJ258">
        <f t="shared" ref="AJ258:AJ321" si="153">VLOOKUP(AI258,RoofStyle,2,0)</f>
        <v>5</v>
      </c>
      <c r="AK258" t="s">
        <v>94</v>
      </c>
      <c r="AL258">
        <f t="shared" ref="AL258:AL321" si="154">VLOOKUP(AK258,RoofMatl,2,0)</f>
        <v>8</v>
      </c>
      <c r="AM258" t="s">
        <v>95</v>
      </c>
      <c r="AN258">
        <f t="shared" ref="AN258:AN321" si="155">VLOOKUP(AM258,Exterior1st,2,0)</f>
        <v>14</v>
      </c>
      <c r="AO258" t="s">
        <v>95</v>
      </c>
      <c r="AP258" t="s">
        <v>117</v>
      </c>
      <c r="AQ258">
        <f t="shared" ref="AQ258:AQ321" si="156">VLOOKUP(AP258,MasVnrType,2,0)</f>
        <v>2</v>
      </c>
      <c r="AR258">
        <v>0</v>
      </c>
      <c r="AS258" t="s">
        <v>97</v>
      </c>
      <c r="AT258">
        <f t="shared" ref="AT258:AT321" si="157">VLOOKUP(AS258,ExterQual,2,0)</f>
        <v>4</v>
      </c>
      <c r="AU258" t="s">
        <v>98</v>
      </c>
      <c r="AV258">
        <f t="shared" ref="AV258:AV321" si="158">VLOOKUP(AU258,ExterCond,2,0)</f>
        <v>3</v>
      </c>
      <c r="AW258" t="s">
        <v>99</v>
      </c>
      <c r="AX258">
        <f t="shared" ref="AX258:AX321" si="159">VLOOKUP(AW258,Foundation,2,0)</f>
        <v>6</v>
      </c>
      <c r="AY258" t="s">
        <v>97</v>
      </c>
      <c r="AZ258">
        <f t="shared" ref="AZ258:AZ321" si="160">VLOOKUP(AY258,BsmtQual,2,0)</f>
        <v>5</v>
      </c>
      <c r="BA258" t="s">
        <v>98</v>
      </c>
      <c r="BB258">
        <f t="shared" ref="BB258:BB321" si="161">VLOOKUP(BA258,BsmtCond,2,0)</f>
        <v>4</v>
      </c>
      <c r="BC258" t="s">
        <v>100</v>
      </c>
      <c r="BD258" t="s">
        <v>153</v>
      </c>
      <c r="BE258">
        <f t="shared" ref="BE258:BE321" si="162">VLOOKUP(BD258,BsmtFinType1,2,0)</f>
        <v>2</v>
      </c>
      <c r="BF258">
        <v>503</v>
      </c>
      <c r="BG258" t="s">
        <v>102</v>
      </c>
      <c r="BH258">
        <v>0</v>
      </c>
      <c r="BI258">
        <v>361</v>
      </c>
      <c r="BJ258">
        <v>864</v>
      </c>
      <c r="BK258" t="s">
        <v>103</v>
      </c>
      <c r="BL258">
        <f t="shared" ref="BL258:BL321" si="163">VLOOKUP(BK258,Heating,2,0)</f>
        <v>6</v>
      </c>
      <c r="BM258" t="s">
        <v>104</v>
      </c>
      <c r="BN258" t="s">
        <v>105</v>
      </c>
      <c r="BO258" t="s">
        <v>106</v>
      </c>
      <c r="BP258">
        <f t="shared" ref="BP258:BP321" si="164">VLOOKUP(BO258,Electrical,2,0)</f>
        <v>6</v>
      </c>
      <c r="BQ258">
        <v>864</v>
      </c>
      <c r="BR258">
        <v>864</v>
      </c>
      <c r="BS258">
        <v>0</v>
      </c>
      <c r="BT258">
        <v>1728</v>
      </c>
      <c r="BU258">
        <v>0</v>
      </c>
      <c r="BV258">
        <v>0</v>
      </c>
      <c r="BW258">
        <v>2</v>
      </c>
      <c r="BX258">
        <v>1</v>
      </c>
      <c r="BY258">
        <v>3</v>
      </c>
      <c r="BZ258">
        <v>1</v>
      </c>
      <c r="CA258" t="s">
        <v>97</v>
      </c>
      <c r="CB258">
        <f t="shared" ref="CB258:CB321" si="165">VLOOKUP(CA258,BsmtQual,2,0)</f>
        <v>5</v>
      </c>
      <c r="CC258">
        <v>7</v>
      </c>
      <c r="CD258" t="s">
        <v>107</v>
      </c>
      <c r="CE258">
        <v>0</v>
      </c>
      <c r="CF258" t="s">
        <v>83</v>
      </c>
      <c r="CG258" t="s">
        <v>108</v>
      </c>
      <c r="CH258">
        <f t="shared" ref="CH258:CH321" si="166">VLOOKUP(CG258,GarageType,2,0)</f>
        <v>6</v>
      </c>
      <c r="CI258">
        <v>2003</v>
      </c>
      <c r="CJ258" t="s">
        <v>109</v>
      </c>
      <c r="CK258">
        <f t="shared" ref="CK258:CK321" si="167">VLOOKUP(CJ258,GarageFinish,2,0)</f>
        <v>3</v>
      </c>
      <c r="CL258">
        <v>2</v>
      </c>
      <c r="CM258">
        <v>673</v>
      </c>
      <c r="CN258" t="s">
        <v>98</v>
      </c>
      <c r="CO258">
        <f t="shared" ref="CO258:CO321" si="168">VLOOKUP(CN258,BsmtQual,2,0)</f>
        <v>4</v>
      </c>
      <c r="CP258" t="s">
        <v>98</v>
      </c>
      <c r="CQ258">
        <f t="shared" ref="CQ258:CQ321" si="169">VLOOKUP(CP258,BsmtQual,2,0)</f>
        <v>4</v>
      </c>
      <c r="CR258" t="s">
        <v>105</v>
      </c>
      <c r="CS258">
        <f t="shared" ref="CS258:CS321" si="170">VLOOKUP(CR258,PavedDrive,2,0)</f>
        <v>3</v>
      </c>
      <c r="CT258">
        <v>216</v>
      </c>
      <c r="CU258">
        <v>56</v>
      </c>
      <c r="CV258">
        <v>0</v>
      </c>
      <c r="CW258">
        <v>0</v>
      </c>
      <c r="CX258">
        <v>0</v>
      </c>
      <c r="CY258">
        <v>0</v>
      </c>
      <c r="CZ258" t="s">
        <v>83</v>
      </c>
      <c r="DA258" t="s">
        <v>83</v>
      </c>
      <c r="DB258">
        <f t="shared" ref="DB258:DB321" si="171">VLOOKUP(DA258,Fence,2,0)</f>
        <v>5</v>
      </c>
      <c r="DC258" t="s">
        <v>83</v>
      </c>
      <c r="DD258">
        <v>0</v>
      </c>
      <c r="DE258">
        <v>5</v>
      </c>
      <c r="DF258">
        <v>2008</v>
      </c>
      <c r="DG258">
        <f t="shared" si="139"/>
        <v>15</v>
      </c>
      <c r="DH258" t="s">
        <v>110</v>
      </c>
      <c r="DI258">
        <f t="shared" ref="DI258:DI321" si="172">VLOOKUP(DH258,SaleType,2,0)</f>
        <v>4</v>
      </c>
      <c r="DJ258" t="s">
        <v>111</v>
      </c>
      <c r="DK258">
        <f t="shared" ref="DK258:DK321" si="173">VLOOKUP(DJ258,SaleCondition,2,0)</f>
        <v>5</v>
      </c>
      <c r="DL258">
        <v>207500</v>
      </c>
    </row>
    <row r="259" spans="1:116" x14ac:dyDescent="0.35">
      <c r="A259">
        <v>258</v>
      </c>
      <c r="B259">
        <v>20</v>
      </c>
      <c r="C259" t="s">
        <v>81</v>
      </c>
      <c r="D259">
        <f t="shared" si="140"/>
        <v>4</v>
      </c>
      <c r="E259">
        <v>68</v>
      </c>
      <c r="F259">
        <v>8814</v>
      </c>
      <c r="G259" t="s">
        <v>82</v>
      </c>
      <c r="H259">
        <f t="shared" si="141"/>
        <v>2</v>
      </c>
      <c r="I259" t="s">
        <v>83</v>
      </c>
      <c r="J259" t="str">
        <f t="shared" si="142"/>
        <v/>
      </c>
      <c r="K259" t="s">
        <v>84</v>
      </c>
      <c r="L259">
        <f t="shared" si="143"/>
        <v>1</v>
      </c>
      <c r="M259" t="s">
        <v>85</v>
      </c>
      <c r="N259">
        <f t="shared" si="144"/>
        <v>2</v>
      </c>
      <c r="O259" t="s">
        <v>86</v>
      </c>
      <c r="P259">
        <f t="shared" si="145"/>
        <v>4</v>
      </c>
      <c r="Q259" t="s">
        <v>87</v>
      </c>
      <c r="R259">
        <f t="shared" si="146"/>
        <v>4</v>
      </c>
      <c r="S259" t="s">
        <v>88</v>
      </c>
      <c r="T259">
        <f t="shared" si="147"/>
        <v>3</v>
      </c>
      <c r="U259" t="s">
        <v>89</v>
      </c>
      <c r="V259">
        <f t="shared" si="148"/>
        <v>16</v>
      </c>
      <c r="W259" t="s">
        <v>90</v>
      </c>
      <c r="X259">
        <f t="shared" si="149"/>
        <v>7</v>
      </c>
      <c r="Y259" t="s">
        <v>90</v>
      </c>
      <c r="Z259">
        <f t="shared" si="150"/>
        <v>7</v>
      </c>
      <c r="AA259" t="s">
        <v>91</v>
      </c>
      <c r="AB259">
        <f t="shared" si="151"/>
        <v>3</v>
      </c>
      <c r="AC259" t="s">
        <v>115</v>
      </c>
      <c r="AD259">
        <f t="shared" si="152"/>
        <v>4</v>
      </c>
      <c r="AE259">
        <v>7</v>
      </c>
      <c r="AF259">
        <v>5</v>
      </c>
      <c r="AG259">
        <v>2006</v>
      </c>
      <c r="AH259">
        <v>2006</v>
      </c>
      <c r="AI259" t="s">
        <v>93</v>
      </c>
      <c r="AJ259">
        <f t="shared" si="153"/>
        <v>5</v>
      </c>
      <c r="AK259" t="s">
        <v>94</v>
      </c>
      <c r="AL259">
        <f t="shared" si="154"/>
        <v>8</v>
      </c>
      <c r="AM259" t="s">
        <v>95</v>
      </c>
      <c r="AN259">
        <f t="shared" si="155"/>
        <v>14</v>
      </c>
      <c r="AO259" t="s">
        <v>95</v>
      </c>
      <c r="AP259" t="s">
        <v>137</v>
      </c>
      <c r="AQ259">
        <f t="shared" si="156"/>
        <v>5</v>
      </c>
      <c r="AR259">
        <v>180</v>
      </c>
      <c r="AS259" t="s">
        <v>97</v>
      </c>
      <c r="AT259">
        <f t="shared" si="157"/>
        <v>4</v>
      </c>
      <c r="AU259" t="s">
        <v>98</v>
      </c>
      <c r="AV259">
        <f t="shared" si="158"/>
        <v>3</v>
      </c>
      <c r="AW259" t="s">
        <v>99</v>
      </c>
      <c r="AX259">
        <f t="shared" si="159"/>
        <v>6</v>
      </c>
      <c r="AY259" t="s">
        <v>97</v>
      </c>
      <c r="AZ259">
        <f t="shared" si="160"/>
        <v>5</v>
      </c>
      <c r="BA259" t="s">
        <v>98</v>
      </c>
      <c r="BB259">
        <f t="shared" si="161"/>
        <v>4</v>
      </c>
      <c r="BC259" t="s">
        <v>100</v>
      </c>
      <c r="BD259" t="s">
        <v>101</v>
      </c>
      <c r="BE259">
        <f t="shared" si="162"/>
        <v>7</v>
      </c>
      <c r="BF259">
        <v>1334</v>
      </c>
      <c r="BG259" t="s">
        <v>102</v>
      </c>
      <c r="BH259">
        <v>0</v>
      </c>
      <c r="BI259">
        <v>270</v>
      </c>
      <c r="BJ259">
        <v>1604</v>
      </c>
      <c r="BK259" t="s">
        <v>103</v>
      </c>
      <c r="BL259">
        <f t="shared" si="163"/>
        <v>6</v>
      </c>
      <c r="BM259" t="s">
        <v>104</v>
      </c>
      <c r="BN259" t="s">
        <v>105</v>
      </c>
      <c r="BO259" t="s">
        <v>106</v>
      </c>
      <c r="BP259">
        <f t="shared" si="164"/>
        <v>6</v>
      </c>
      <c r="BQ259">
        <v>1604</v>
      </c>
      <c r="BR259">
        <v>0</v>
      </c>
      <c r="BS259">
        <v>0</v>
      </c>
      <c r="BT259">
        <v>1604</v>
      </c>
      <c r="BU259">
        <v>1</v>
      </c>
      <c r="BV259">
        <v>0</v>
      </c>
      <c r="BW259">
        <v>2</v>
      </c>
      <c r="BX259">
        <v>1</v>
      </c>
      <c r="BY259">
        <v>3</v>
      </c>
      <c r="BZ259">
        <v>1</v>
      </c>
      <c r="CA259" t="s">
        <v>97</v>
      </c>
      <c r="CB259">
        <f t="shared" si="165"/>
        <v>5</v>
      </c>
      <c r="CC259">
        <v>8</v>
      </c>
      <c r="CD259" t="s">
        <v>107</v>
      </c>
      <c r="CE259">
        <v>1</v>
      </c>
      <c r="CF259" t="s">
        <v>97</v>
      </c>
      <c r="CG259" t="s">
        <v>108</v>
      </c>
      <c r="CH259">
        <f t="shared" si="166"/>
        <v>6</v>
      </c>
      <c r="CI259">
        <v>2006</v>
      </c>
      <c r="CJ259" t="s">
        <v>109</v>
      </c>
      <c r="CK259">
        <f t="shared" si="167"/>
        <v>3</v>
      </c>
      <c r="CL259">
        <v>2</v>
      </c>
      <c r="CM259">
        <v>660</v>
      </c>
      <c r="CN259" t="s">
        <v>98</v>
      </c>
      <c r="CO259">
        <f t="shared" si="168"/>
        <v>4</v>
      </c>
      <c r="CP259" t="s">
        <v>98</v>
      </c>
      <c r="CQ259">
        <f t="shared" si="169"/>
        <v>4</v>
      </c>
      <c r="CR259" t="s">
        <v>105</v>
      </c>
      <c r="CS259">
        <f t="shared" si="170"/>
        <v>3</v>
      </c>
      <c r="CT259">
        <v>123</v>
      </c>
      <c r="CU259">
        <v>110</v>
      </c>
      <c r="CV259">
        <v>0</v>
      </c>
      <c r="CW259">
        <v>0</v>
      </c>
      <c r="CX259">
        <v>0</v>
      </c>
      <c r="CY259">
        <v>0</v>
      </c>
      <c r="CZ259" t="s">
        <v>83</v>
      </c>
      <c r="DA259" t="s">
        <v>83</v>
      </c>
      <c r="DB259">
        <f t="shared" si="171"/>
        <v>5</v>
      </c>
      <c r="DC259" t="s">
        <v>83</v>
      </c>
      <c r="DD259">
        <v>0</v>
      </c>
      <c r="DE259">
        <v>3</v>
      </c>
      <c r="DF259">
        <v>2009</v>
      </c>
      <c r="DG259">
        <f t="shared" ref="DG259:DG322" si="174">2023-DF259</f>
        <v>14</v>
      </c>
      <c r="DH259" t="s">
        <v>110</v>
      </c>
      <c r="DI259">
        <f t="shared" si="172"/>
        <v>4</v>
      </c>
      <c r="DJ259" t="s">
        <v>128</v>
      </c>
      <c r="DK259">
        <f t="shared" si="173"/>
        <v>3</v>
      </c>
      <c r="DL259">
        <v>220000</v>
      </c>
    </row>
    <row r="260" spans="1:116" x14ac:dyDescent="0.35">
      <c r="A260">
        <v>259</v>
      </c>
      <c r="B260">
        <v>60</v>
      </c>
      <c r="C260" t="s">
        <v>81</v>
      </c>
      <c r="D260">
        <f t="shared" si="140"/>
        <v>4</v>
      </c>
      <c r="E260">
        <v>80</v>
      </c>
      <c r="F260">
        <v>12435</v>
      </c>
      <c r="G260" t="s">
        <v>82</v>
      </c>
      <c r="H260">
        <f t="shared" si="141"/>
        <v>2</v>
      </c>
      <c r="I260" t="s">
        <v>83</v>
      </c>
      <c r="J260" t="str">
        <f t="shared" si="142"/>
        <v/>
      </c>
      <c r="K260" t="s">
        <v>84</v>
      </c>
      <c r="L260">
        <f t="shared" si="143"/>
        <v>1</v>
      </c>
      <c r="M260" t="s">
        <v>85</v>
      </c>
      <c r="N260">
        <f t="shared" si="144"/>
        <v>2</v>
      </c>
      <c r="O260" t="s">
        <v>86</v>
      </c>
      <c r="P260">
        <f t="shared" si="145"/>
        <v>4</v>
      </c>
      <c r="Q260" t="s">
        <v>87</v>
      </c>
      <c r="R260">
        <f t="shared" si="146"/>
        <v>4</v>
      </c>
      <c r="S260" t="s">
        <v>88</v>
      </c>
      <c r="T260">
        <f t="shared" si="147"/>
        <v>3</v>
      </c>
      <c r="U260" t="s">
        <v>89</v>
      </c>
      <c r="V260">
        <f t="shared" si="148"/>
        <v>16</v>
      </c>
      <c r="W260" t="s">
        <v>90</v>
      </c>
      <c r="X260">
        <f t="shared" si="149"/>
        <v>7</v>
      </c>
      <c r="Y260" t="s">
        <v>90</v>
      </c>
      <c r="Z260">
        <f t="shared" si="150"/>
        <v>7</v>
      </c>
      <c r="AA260" t="s">
        <v>91</v>
      </c>
      <c r="AB260">
        <f t="shared" si="151"/>
        <v>3</v>
      </c>
      <c r="AC260" t="s">
        <v>92</v>
      </c>
      <c r="AD260">
        <f t="shared" si="152"/>
        <v>8</v>
      </c>
      <c r="AE260">
        <v>7</v>
      </c>
      <c r="AF260">
        <v>5</v>
      </c>
      <c r="AG260">
        <v>2001</v>
      </c>
      <c r="AH260">
        <v>2001</v>
      </c>
      <c r="AI260" t="s">
        <v>93</v>
      </c>
      <c r="AJ260">
        <f t="shared" si="153"/>
        <v>5</v>
      </c>
      <c r="AK260" t="s">
        <v>94</v>
      </c>
      <c r="AL260">
        <f t="shared" si="154"/>
        <v>8</v>
      </c>
      <c r="AM260" t="s">
        <v>95</v>
      </c>
      <c r="AN260">
        <f t="shared" si="155"/>
        <v>14</v>
      </c>
      <c r="AO260" t="s">
        <v>95</v>
      </c>
      <c r="AP260" t="s">
        <v>96</v>
      </c>
      <c r="AQ260">
        <f t="shared" si="156"/>
        <v>4</v>
      </c>
      <c r="AR260">
        <v>172</v>
      </c>
      <c r="AS260" t="s">
        <v>97</v>
      </c>
      <c r="AT260">
        <f t="shared" si="157"/>
        <v>4</v>
      </c>
      <c r="AU260" t="s">
        <v>98</v>
      </c>
      <c r="AV260">
        <f t="shared" si="158"/>
        <v>3</v>
      </c>
      <c r="AW260" t="s">
        <v>99</v>
      </c>
      <c r="AX260">
        <f t="shared" si="159"/>
        <v>6</v>
      </c>
      <c r="AY260" t="s">
        <v>97</v>
      </c>
      <c r="AZ260">
        <f t="shared" si="160"/>
        <v>5</v>
      </c>
      <c r="BA260" t="s">
        <v>98</v>
      </c>
      <c r="BB260">
        <f t="shared" si="161"/>
        <v>4</v>
      </c>
      <c r="BC260" t="s">
        <v>100</v>
      </c>
      <c r="BD260" t="s">
        <v>101</v>
      </c>
      <c r="BE260">
        <f t="shared" si="162"/>
        <v>7</v>
      </c>
      <c r="BF260">
        <v>361</v>
      </c>
      <c r="BG260" t="s">
        <v>102</v>
      </c>
      <c r="BH260">
        <v>0</v>
      </c>
      <c r="BI260">
        <v>602</v>
      </c>
      <c r="BJ260">
        <v>963</v>
      </c>
      <c r="BK260" t="s">
        <v>103</v>
      </c>
      <c r="BL260">
        <f t="shared" si="163"/>
        <v>6</v>
      </c>
      <c r="BM260" t="s">
        <v>104</v>
      </c>
      <c r="BN260" t="s">
        <v>105</v>
      </c>
      <c r="BO260" t="s">
        <v>106</v>
      </c>
      <c r="BP260">
        <f t="shared" si="164"/>
        <v>6</v>
      </c>
      <c r="BQ260">
        <v>963</v>
      </c>
      <c r="BR260">
        <v>829</v>
      </c>
      <c r="BS260">
        <v>0</v>
      </c>
      <c r="BT260">
        <v>1792</v>
      </c>
      <c r="BU260">
        <v>0</v>
      </c>
      <c r="BV260">
        <v>0</v>
      </c>
      <c r="BW260">
        <v>2</v>
      </c>
      <c r="BX260">
        <v>1</v>
      </c>
      <c r="BY260">
        <v>3</v>
      </c>
      <c r="BZ260">
        <v>1</v>
      </c>
      <c r="CA260" t="s">
        <v>97</v>
      </c>
      <c r="CB260">
        <f t="shared" si="165"/>
        <v>5</v>
      </c>
      <c r="CC260">
        <v>7</v>
      </c>
      <c r="CD260" t="s">
        <v>107</v>
      </c>
      <c r="CE260">
        <v>1</v>
      </c>
      <c r="CF260" t="s">
        <v>98</v>
      </c>
      <c r="CG260" t="s">
        <v>108</v>
      </c>
      <c r="CH260">
        <f t="shared" si="166"/>
        <v>6</v>
      </c>
      <c r="CI260">
        <v>2001</v>
      </c>
      <c r="CJ260" t="s">
        <v>109</v>
      </c>
      <c r="CK260">
        <f t="shared" si="167"/>
        <v>3</v>
      </c>
      <c r="CL260">
        <v>2</v>
      </c>
      <c r="CM260">
        <v>564</v>
      </c>
      <c r="CN260" t="s">
        <v>98</v>
      </c>
      <c r="CO260">
        <f t="shared" si="168"/>
        <v>4</v>
      </c>
      <c r="CP260" t="s">
        <v>98</v>
      </c>
      <c r="CQ260">
        <f t="shared" si="169"/>
        <v>4</v>
      </c>
      <c r="CR260" t="s">
        <v>105</v>
      </c>
      <c r="CS260">
        <f t="shared" si="170"/>
        <v>3</v>
      </c>
      <c r="CT260">
        <v>0</v>
      </c>
      <c r="CU260">
        <v>96</v>
      </c>
      <c r="CV260">
        <v>0</v>
      </c>
      <c r="CW260">
        <v>245</v>
      </c>
      <c r="CX260">
        <v>0</v>
      </c>
      <c r="CY260">
        <v>0</v>
      </c>
      <c r="CZ260" t="s">
        <v>83</v>
      </c>
      <c r="DA260" t="s">
        <v>83</v>
      </c>
      <c r="DB260">
        <f t="shared" si="171"/>
        <v>5</v>
      </c>
      <c r="DC260" t="s">
        <v>83</v>
      </c>
      <c r="DD260">
        <v>0</v>
      </c>
      <c r="DE260">
        <v>5</v>
      </c>
      <c r="DF260">
        <v>2008</v>
      </c>
      <c r="DG260">
        <f t="shared" si="174"/>
        <v>15</v>
      </c>
      <c r="DH260" t="s">
        <v>110</v>
      </c>
      <c r="DI260">
        <f t="shared" si="172"/>
        <v>4</v>
      </c>
      <c r="DJ260" t="s">
        <v>111</v>
      </c>
      <c r="DK260">
        <f t="shared" si="173"/>
        <v>5</v>
      </c>
      <c r="DL260">
        <v>231500</v>
      </c>
    </row>
    <row r="261" spans="1:116" x14ac:dyDescent="0.35">
      <c r="A261">
        <v>260</v>
      </c>
      <c r="B261">
        <v>20</v>
      </c>
      <c r="C261" t="s">
        <v>142</v>
      </c>
      <c r="D261">
        <f t="shared" si="140"/>
        <v>2</v>
      </c>
      <c r="E261">
        <v>70</v>
      </c>
      <c r="F261">
        <v>12702</v>
      </c>
      <c r="G261" t="s">
        <v>82</v>
      </c>
      <c r="H261">
        <f t="shared" si="141"/>
        <v>2</v>
      </c>
      <c r="I261" t="s">
        <v>83</v>
      </c>
      <c r="J261" t="str">
        <f t="shared" si="142"/>
        <v/>
      </c>
      <c r="K261" t="s">
        <v>84</v>
      </c>
      <c r="L261">
        <f t="shared" si="143"/>
        <v>1</v>
      </c>
      <c r="M261" t="s">
        <v>85</v>
      </c>
      <c r="N261">
        <f t="shared" si="144"/>
        <v>2</v>
      </c>
      <c r="O261" t="s">
        <v>86</v>
      </c>
      <c r="P261">
        <f t="shared" si="145"/>
        <v>4</v>
      </c>
      <c r="Q261" t="s">
        <v>87</v>
      </c>
      <c r="R261">
        <f t="shared" si="146"/>
        <v>4</v>
      </c>
      <c r="S261" t="s">
        <v>88</v>
      </c>
      <c r="T261">
        <f t="shared" si="147"/>
        <v>3</v>
      </c>
      <c r="U261" t="s">
        <v>143</v>
      </c>
      <c r="V261">
        <f t="shared" si="148"/>
        <v>9</v>
      </c>
      <c r="W261" t="s">
        <v>90</v>
      </c>
      <c r="X261">
        <f t="shared" si="149"/>
        <v>7</v>
      </c>
      <c r="Y261" t="s">
        <v>90</v>
      </c>
      <c r="Z261">
        <f t="shared" si="150"/>
        <v>7</v>
      </c>
      <c r="AA261" t="s">
        <v>91</v>
      </c>
      <c r="AB261">
        <f t="shared" si="151"/>
        <v>3</v>
      </c>
      <c r="AC261" t="s">
        <v>115</v>
      </c>
      <c r="AD261">
        <f t="shared" si="152"/>
        <v>4</v>
      </c>
      <c r="AE261">
        <v>5</v>
      </c>
      <c r="AF261">
        <v>5</v>
      </c>
      <c r="AG261">
        <v>1956</v>
      </c>
      <c r="AH261">
        <v>1956</v>
      </c>
      <c r="AI261" t="s">
        <v>93</v>
      </c>
      <c r="AJ261">
        <f t="shared" si="153"/>
        <v>5</v>
      </c>
      <c r="AK261" t="s">
        <v>94</v>
      </c>
      <c r="AL261">
        <f t="shared" si="154"/>
        <v>8</v>
      </c>
      <c r="AM261" t="s">
        <v>96</v>
      </c>
      <c r="AN261">
        <f t="shared" si="155"/>
        <v>5</v>
      </c>
      <c r="AO261" t="s">
        <v>96</v>
      </c>
      <c r="AP261" t="s">
        <v>117</v>
      </c>
      <c r="AQ261">
        <f t="shared" si="156"/>
        <v>2</v>
      </c>
      <c r="AR261">
        <v>0</v>
      </c>
      <c r="AS261" t="s">
        <v>98</v>
      </c>
      <c r="AT261">
        <f t="shared" si="157"/>
        <v>3</v>
      </c>
      <c r="AU261" t="s">
        <v>98</v>
      </c>
      <c r="AV261">
        <f t="shared" si="158"/>
        <v>3</v>
      </c>
      <c r="AW261" t="s">
        <v>99</v>
      </c>
      <c r="AX261">
        <f t="shared" si="159"/>
        <v>6</v>
      </c>
      <c r="AY261" t="s">
        <v>83</v>
      </c>
      <c r="AZ261">
        <f t="shared" si="160"/>
        <v>1</v>
      </c>
      <c r="BA261" t="s">
        <v>83</v>
      </c>
      <c r="BB261">
        <f t="shared" si="161"/>
        <v>1</v>
      </c>
      <c r="BC261" t="s">
        <v>83</v>
      </c>
      <c r="BD261" t="s">
        <v>83</v>
      </c>
      <c r="BE261">
        <f t="shared" si="162"/>
        <v>1</v>
      </c>
      <c r="BF261">
        <v>0</v>
      </c>
      <c r="BG261" t="s">
        <v>83</v>
      </c>
      <c r="BH261">
        <v>0</v>
      </c>
      <c r="BI261">
        <v>0</v>
      </c>
      <c r="BJ261">
        <v>0</v>
      </c>
      <c r="BK261" t="s">
        <v>103</v>
      </c>
      <c r="BL261">
        <f t="shared" si="163"/>
        <v>6</v>
      </c>
      <c r="BM261" t="s">
        <v>97</v>
      </c>
      <c r="BN261" t="s">
        <v>105</v>
      </c>
      <c r="BO261" t="s">
        <v>164</v>
      </c>
      <c r="BP261">
        <f t="shared" si="164"/>
        <v>3</v>
      </c>
      <c r="BQ261">
        <v>882</v>
      </c>
      <c r="BR261">
        <v>0</v>
      </c>
      <c r="BS261">
        <v>0</v>
      </c>
      <c r="BT261">
        <v>882</v>
      </c>
      <c r="BU261">
        <v>0</v>
      </c>
      <c r="BV261">
        <v>0</v>
      </c>
      <c r="BW261">
        <v>1</v>
      </c>
      <c r="BX261">
        <v>0</v>
      </c>
      <c r="BY261">
        <v>2</v>
      </c>
      <c r="BZ261">
        <v>1</v>
      </c>
      <c r="CA261" t="s">
        <v>98</v>
      </c>
      <c r="CB261">
        <f t="shared" si="165"/>
        <v>4</v>
      </c>
      <c r="CC261">
        <v>4</v>
      </c>
      <c r="CD261" t="s">
        <v>107</v>
      </c>
      <c r="CE261">
        <v>0</v>
      </c>
      <c r="CF261" t="s">
        <v>83</v>
      </c>
      <c r="CG261" t="s">
        <v>127</v>
      </c>
      <c r="CH261">
        <f t="shared" si="166"/>
        <v>5</v>
      </c>
      <c r="CI261">
        <v>1956</v>
      </c>
      <c r="CJ261" t="s">
        <v>102</v>
      </c>
      <c r="CK261">
        <f t="shared" si="167"/>
        <v>2</v>
      </c>
      <c r="CL261">
        <v>1</v>
      </c>
      <c r="CM261">
        <v>308</v>
      </c>
      <c r="CN261" t="s">
        <v>98</v>
      </c>
      <c r="CO261">
        <f t="shared" si="168"/>
        <v>4</v>
      </c>
      <c r="CP261" t="s">
        <v>98</v>
      </c>
      <c r="CQ261">
        <f t="shared" si="169"/>
        <v>4</v>
      </c>
      <c r="CR261" t="s">
        <v>105</v>
      </c>
      <c r="CS261">
        <f t="shared" si="170"/>
        <v>3</v>
      </c>
      <c r="CT261">
        <v>0</v>
      </c>
      <c r="CU261">
        <v>45</v>
      </c>
      <c r="CV261">
        <v>0</v>
      </c>
      <c r="CW261">
        <v>0</v>
      </c>
      <c r="CX261">
        <v>0</v>
      </c>
      <c r="CY261">
        <v>0</v>
      </c>
      <c r="CZ261" t="s">
        <v>83</v>
      </c>
      <c r="DA261" t="s">
        <v>83</v>
      </c>
      <c r="DB261">
        <f t="shared" si="171"/>
        <v>5</v>
      </c>
      <c r="DC261" t="s">
        <v>83</v>
      </c>
      <c r="DD261">
        <v>0</v>
      </c>
      <c r="DE261">
        <v>12</v>
      </c>
      <c r="DF261">
        <v>2008</v>
      </c>
      <c r="DG261">
        <f t="shared" si="174"/>
        <v>15</v>
      </c>
      <c r="DH261" t="s">
        <v>110</v>
      </c>
      <c r="DI261">
        <f t="shared" si="172"/>
        <v>4</v>
      </c>
      <c r="DJ261" t="s">
        <v>111</v>
      </c>
      <c r="DK261">
        <f t="shared" si="173"/>
        <v>5</v>
      </c>
      <c r="DL261">
        <v>97000</v>
      </c>
    </row>
    <row r="262" spans="1:116" x14ac:dyDescent="0.35">
      <c r="A262">
        <v>261</v>
      </c>
      <c r="B262">
        <v>80</v>
      </c>
      <c r="C262" t="s">
        <v>81</v>
      </c>
      <c r="D262">
        <f t="shared" si="140"/>
        <v>4</v>
      </c>
      <c r="E262">
        <v>120</v>
      </c>
      <c r="F262">
        <v>19296</v>
      </c>
      <c r="G262" t="s">
        <v>82</v>
      </c>
      <c r="H262">
        <f t="shared" si="141"/>
        <v>2</v>
      </c>
      <c r="I262" t="s">
        <v>83</v>
      </c>
      <c r="J262" t="str">
        <f t="shared" si="142"/>
        <v/>
      </c>
      <c r="K262" t="s">
        <v>84</v>
      </c>
      <c r="L262">
        <f t="shared" si="143"/>
        <v>1</v>
      </c>
      <c r="M262" t="s">
        <v>85</v>
      </c>
      <c r="N262">
        <f t="shared" si="144"/>
        <v>2</v>
      </c>
      <c r="O262" t="s">
        <v>86</v>
      </c>
      <c r="P262">
        <f t="shared" si="145"/>
        <v>4</v>
      </c>
      <c r="Q262" t="s">
        <v>122</v>
      </c>
      <c r="R262">
        <f t="shared" si="146"/>
        <v>2</v>
      </c>
      <c r="S262" t="s">
        <v>88</v>
      </c>
      <c r="T262">
        <f t="shared" si="147"/>
        <v>3</v>
      </c>
      <c r="U262" t="s">
        <v>162</v>
      </c>
      <c r="V262">
        <f t="shared" si="148"/>
        <v>7</v>
      </c>
      <c r="W262" t="s">
        <v>144</v>
      </c>
      <c r="X262">
        <f t="shared" si="149"/>
        <v>3</v>
      </c>
      <c r="Y262" t="s">
        <v>90</v>
      </c>
      <c r="Z262">
        <f t="shared" si="150"/>
        <v>7</v>
      </c>
      <c r="AA262" t="s">
        <v>91</v>
      </c>
      <c r="AB262">
        <f t="shared" si="151"/>
        <v>3</v>
      </c>
      <c r="AC262" t="s">
        <v>197</v>
      </c>
      <c r="AD262">
        <f t="shared" si="152"/>
        <v>3</v>
      </c>
      <c r="AE262">
        <v>6</v>
      </c>
      <c r="AF262">
        <v>5</v>
      </c>
      <c r="AG262">
        <v>1962</v>
      </c>
      <c r="AH262">
        <v>1962</v>
      </c>
      <c r="AI262" t="s">
        <v>93</v>
      </c>
      <c r="AJ262">
        <f t="shared" si="153"/>
        <v>5</v>
      </c>
      <c r="AK262" t="s">
        <v>94</v>
      </c>
      <c r="AL262">
        <f t="shared" si="154"/>
        <v>8</v>
      </c>
      <c r="AM262" t="s">
        <v>124</v>
      </c>
      <c r="AN262">
        <f t="shared" si="155"/>
        <v>4</v>
      </c>
      <c r="AO262" t="s">
        <v>124</v>
      </c>
      <c r="AP262" t="s">
        <v>96</v>
      </c>
      <c r="AQ262">
        <f t="shared" si="156"/>
        <v>4</v>
      </c>
      <c r="AR262">
        <v>399</v>
      </c>
      <c r="AS262" t="s">
        <v>98</v>
      </c>
      <c r="AT262">
        <f t="shared" si="157"/>
        <v>3</v>
      </c>
      <c r="AU262" t="s">
        <v>98</v>
      </c>
      <c r="AV262">
        <f t="shared" si="158"/>
        <v>3</v>
      </c>
      <c r="AW262" t="s">
        <v>118</v>
      </c>
      <c r="AX262">
        <f t="shared" si="159"/>
        <v>2</v>
      </c>
      <c r="AY262" t="s">
        <v>98</v>
      </c>
      <c r="AZ262">
        <f t="shared" si="160"/>
        <v>4</v>
      </c>
      <c r="BA262" t="s">
        <v>98</v>
      </c>
      <c r="BB262">
        <f t="shared" si="161"/>
        <v>4</v>
      </c>
      <c r="BC262" t="s">
        <v>97</v>
      </c>
      <c r="BD262" t="s">
        <v>153</v>
      </c>
      <c r="BE262">
        <f t="shared" si="162"/>
        <v>2</v>
      </c>
      <c r="BF262">
        <v>672</v>
      </c>
      <c r="BG262" t="s">
        <v>119</v>
      </c>
      <c r="BH262">
        <v>690</v>
      </c>
      <c r="BI262">
        <v>0</v>
      </c>
      <c r="BJ262">
        <v>1362</v>
      </c>
      <c r="BK262" t="s">
        <v>103</v>
      </c>
      <c r="BL262">
        <f t="shared" si="163"/>
        <v>6</v>
      </c>
      <c r="BM262" t="s">
        <v>98</v>
      </c>
      <c r="BN262" t="s">
        <v>105</v>
      </c>
      <c r="BO262" t="s">
        <v>106</v>
      </c>
      <c r="BP262">
        <f t="shared" si="164"/>
        <v>6</v>
      </c>
      <c r="BQ262">
        <v>1382</v>
      </c>
      <c r="BR262">
        <v>0</v>
      </c>
      <c r="BS262">
        <v>0</v>
      </c>
      <c r="BT262">
        <v>1382</v>
      </c>
      <c r="BU262">
        <v>1</v>
      </c>
      <c r="BV262">
        <v>0</v>
      </c>
      <c r="BW262">
        <v>1</v>
      </c>
      <c r="BX262">
        <v>0</v>
      </c>
      <c r="BY262">
        <v>3</v>
      </c>
      <c r="BZ262">
        <v>1</v>
      </c>
      <c r="CA262" t="s">
        <v>98</v>
      </c>
      <c r="CB262">
        <f t="shared" si="165"/>
        <v>4</v>
      </c>
      <c r="CC262">
        <v>6</v>
      </c>
      <c r="CD262" t="s">
        <v>107</v>
      </c>
      <c r="CE262">
        <v>1</v>
      </c>
      <c r="CF262" t="s">
        <v>98</v>
      </c>
      <c r="CG262" t="s">
        <v>108</v>
      </c>
      <c r="CH262">
        <f t="shared" si="166"/>
        <v>6</v>
      </c>
      <c r="CI262">
        <v>1991</v>
      </c>
      <c r="CJ262" t="s">
        <v>102</v>
      </c>
      <c r="CK262">
        <f t="shared" si="167"/>
        <v>2</v>
      </c>
      <c r="CL262">
        <v>2</v>
      </c>
      <c r="CM262">
        <v>884</v>
      </c>
      <c r="CN262" t="s">
        <v>98</v>
      </c>
      <c r="CO262">
        <f t="shared" si="168"/>
        <v>4</v>
      </c>
      <c r="CP262" t="s">
        <v>98</v>
      </c>
      <c r="CQ262">
        <f t="shared" si="169"/>
        <v>4</v>
      </c>
      <c r="CR262" t="s">
        <v>105</v>
      </c>
      <c r="CS262">
        <f t="shared" si="170"/>
        <v>3</v>
      </c>
      <c r="CT262">
        <v>0</v>
      </c>
      <c r="CU262">
        <v>0</v>
      </c>
      <c r="CV262">
        <v>252</v>
      </c>
      <c r="CW262">
        <v>0</v>
      </c>
      <c r="CX262">
        <v>0</v>
      </c>
      <c r="CY262">
        <v>0</v>
      </c>
      <c r="CZ262" t="s">
        <v>83</v>
      </c>
      <c r="DA262" t="s">
        <v>163</v>
      </c>
      <c r="DB262">
        <f t="shared" si="171"/>
        <v>2</v>
      </c>
      <c r="DC262" t="s">
        <v>83</v>
      </c>
      <c r="DD262">
        <v>0</v>
      </c>
      <c r="DE262">
        <v>5</v>
      </c>
      <c r="DF262">
        <v>2009</v>
      </c>
      <c r="DG262">
        <f t="shared" si="174"/>
        <v>14</v>
      </c>
      <c r="DH262" t="s">
        <v>110</v>
      </c>
      <c r="DI262">
        <f t="shared" si="172"/>
        <v>4</v>
      </c>
      <c r="DJ262" t="s">
        <v>111</v>
      </c>
      <c r="DK262">
        <f t="shared" si="173"/>
        <v>5</v>
      </c>
      <c r="DL262">
        <v>176000</v>
      </c>
    </row>
    <row r="263" spans="1:116" x14ac:dyDescent="0.35">
      <c r="A263">
        <v>262</v>
      </c>
      <c r="B263">
        <v>60</v>
      </c>
      <c r="C263" t="s">
        <v>81</v>
      </c>
      <c r="D263">
        <f t="shared" si="140"/>
        <v>4</v>
      </c>
      <c r="E263">
        <v>69</v>
      </c>
      <c r="F263">
        <v>9588</v>
      </c>
      <c r="G263" t="s">
        <v>82</v>
      </c>
      <c r="H263">
        <f t="shared" si="141"/>
        <v>2</v>
      </c>
      <c r="I263" t="s">
        <v>83</v>
      </c>
      <c r="J263" t="str">
        <f t="shared" si="142"/>
        <v/>
      </c>
      <c r="K263" t="s">
        <v>120</v>
      </c>
      <c r="L263">
        <f t="shared" si="143"/>
        <v>2</v>
      </c>
      <c r="M263" t="s">
        <v>85</v>
      </c>
      <c r="N263">
        <f t="shared" si="144"/>
        <v>2</v>
      </c>
      <c r="O263" t="s">
        <v>86</v>
      </c>
      <c r="P263">
        <f t="shared" si="145"/>
        <v>4</v>
      </c>
      <c r="Q263" t="s">
        <v>87</v>
      </c>
      <c r="R263">
        <f t="shared" si="146"/>
        <v>4</v>
      </c>
      <c r="S263" t="s">
        <v>88</v>
      </c>
      <c r="T263">
        <f t="shared" si="147"/>
        <v>3</v>
      </c>
      <c r="U263" t="s">
        <v>89</v>
      </c>
      <c r="V263">
        <f t="shared" si="148"/>
        <v>16</v>
      </c>
      <c r="W263" t="s">
        <v>90</v>
      </c>
      <c r="X263">
        <f t="shared" si="149"/>
        <v>7</v>
      </c>
      <c r="Y263" t="s">
        <v>90</v>
      </c>
      <c r="Z263">
        <f t="shared" si="150"/>
        <v>7</v>
      </c>
      <c r="AA263" t="s">
        <v>91</v>
      </c>
      <c r="AB263">
        <f t="shared" si="151"/>
        <v>3</v>
      </c>
      <c r="AC263" t="s">
        <v>92</v>
      </c>
      <c r="AD263">
        <f t="shared" si="152"/>
        <v>8</v>
      </c>
      <c r="AE263">
        <v>8</v>
      </c>
      <c r="AF263">
        <v>5</v>
      </c>
      <c r="AG263">
        <v>2007</v>
      </c>
      <c r="AH263">
        <v>2007</v>
      </c>
      <c r="AI263" t="s">
        <v>93</v>
      </c>
      <c r="AJ263">
        <f t="shared" si="153"/>
        <v>5</v>
      </c>
      <c r="AK263" t="s">
        <v>94</v>
      </c>
      <c r="AL263">
        <f t="shared" si="154"/>
        <v>8</v>
      </c>
      <c r="AM263" t="s">
        <v>180</v>
      </c>
      <c r="AN263">
        <f t="shared" si="155"/>
        <v>15</v>
      </c>
      <c r="AO263" t="s">
        <v>181</v>
      </c>
      <c r="AP263" t="s">
        <v>137</v>
      </c>
      <c r="AQ263">
        <f t="shared" si="156"/>
        <v>5</v>
      </c>
      <c r="AR263">
        <v>270</v>
      </c>
      <c r="AS263" t="s">
        <v>97</v>
      </c>
      <c r="AT263">
        <f t="shared" si="157"/>
        <v>4</v>
      </c>
      <c r="AU263" t="s">
        <v>98</v>
      </c>
      <c r="AV263">
        <f t="shared" si="158"/>
        <v>3</v>
      </c>
      <c r="AW263" t="s">
        <v>99</v>
      </c>
      <c r="AX263">
        <f t="shared" si="159"/>
        <v>6</v>
      </c>
      <c r="AY263" t="s">
        <v>104</v>
      </c>
      <c r="AZ263">
        <f t="shared" si="160"/>
        <v>6</v>
      </c>
      <c r="BA263" t="s">
        <v>98</v>
      </c>
      <c r="BB263">
        <f t="shared" si="161"/>
        <v>4</v>
      </c>
      <c r="BC263" t="s">
        <v>100</v>
      </c>
      <c r="BD263" t="s">
        <v>102</v>
      </c>
      <c r="BE263">
        <f t="shared" si="162"/>
        <v>6</v>
      </c>
      <c r="BF263">
        <v>0</v>
      </c>
      <c r="BG263" t="s">
        <v>102</v>
      </c>
      <c r="BH263">
        <v>0</v>
      </c>
      <c r="BI263">
        <v>1482</v>
      </c>
      <c r="BJ263">
        <v>1482</v>
      </c>
      <c r="BK263" t="s">
        <v>103</v>
      </c>
      <c r="BL263">
        <f t="shared" si="163"/>
        <v>6</v>
      </c>
      <c r="BM263" t="s">
        <v>104</v>
      </c>
      <c r="BN263" t="s">
        <v>105</v>
      </c>
      <c r="BO263" t="s">
        <v>106</v>
      </c>
      <c r="BP263">
        <f t="shared" si="164"/>
        <v>6</v>
      </c>
      <c r="BQ263">
        <v>1482</v>
      </c>
      <c r="BR263">
        <v>1092</v>
      </c>
      <c r="BS263">
        <v>0</v>
      </c>
      <c r="BT263">
        <v>2574</v>
      </c>
      <c r="BU263">
        <v>0</v>
      </c>
      <c r="BV263">
        <v>0</v>
      </c>
      <c r="BW263">
        <v>2</v>
      </c>
      <c r="BX263">
        <v>1</v>
      </c>
      <c r="BY263">
        <v>3</v>
      </c>
      <c r="BZ263">
        <v>1</v>
      </c>
      <c r="CA263" t="s">
        <v>104</v>
      </c>
      <c r="CB263">
        <f t="shared" si="165"/>
        <v>6</v>
      </c>
      <c r="CC263">
        <v>10</v>
      </c>
      <c r="CD263" t="s">
        <v>107</v>
      </c>
      <c r="CE263">
        <v>1</v>
      </c>
      <c r="CF263" t="s">
        <v>97</v>
      </c>
      <c r="CG263" t="s">
        <v>156</v>
      </c>
      <c r="CH263">
        <f t="shared" si="166"/>
        <v>7</v>
      </c>
      <c r="CI263">
        <v>2007</v>
      </c>
      <c r="CJ263" t="s">
        <v>157</v>
      </c>
      <c r="CK263">
        <f t="shared" si="167"/>
        <v>4</v>
      </c>
      <c r="CL263">
        <v>3</v>
      </c>
      <c r="CM263">
        <v>868</v>
      </c>
      <c r="CN263" t="s">
        <v>98</v>
      </c>
      <c r="CO263">
        <f t="shared" si="168"/>
        <v>4</v>
      </c>
      <c r="CP263" t="s">
        <v>98</v>
      </c>
      <c r="CQ263">
        <f t="shared" si="169"/>
        <v>4</v>
      </c>
      <c r="CR263" t="s">
        <v>105</v>
      </c>
      <c r="CS263">
        <f t="shared" si="170"/>
        <v>3</v>
      </c>
      <c r="CT263">
        <v>0</v>
      </c>
      <c r="CU263">
        <v>148</v>
      </c>
      <c r="CV263">
        <v>0</v>
      </c>
      <c r="CW263">
        <v>0</v>
      </c>
      <c r="CX263">
        <v>0</v>
      </c>
      <c r="CY263">
        <v>0</v>
      </c>
      <c r="CZ263" t="s">
        <v>83</v>
      </c>
      <c r="DA263" t="s">
        <v>83</v>
      </c>
      <c r="DB263">
        <f t="shared" si="171"/>
        <v>5</v>
      </c>
      <c r="DC263" t="s">
        <v>83</v>
      </c>
      <c r="DD263">
        <v>0</v>
      </c>
      <c r="DE263">
        <v>11</v>
      </c>
      <c r="DF263">
        <v>2007</v>
      </c>
      <c r="DG263">
        <f t="shared" si="174"/>
        <v>16</v>
      </c>
      <c r="DH263" t="s">
        <v>158</v>
      </c>
      <c r="DI263">
        <f t="shared" si="172"/>
        <v>8</v>
      </c>
      <c r="DJ263" t="s">
        <v>159</v>
      </c>
      <c r="DK263">
        <f t="shared" si="173"/>
        <v>6</v>
      </c>
      <c r="DL263">
        <v>276000</v>
      </c>
    </row>
    <row r="264" spans="1:116" x14ac:dyDescent="0.35">
      <c r="A264">
        <v>263</v>
      </c>
      <c r="B264">
        <v>80</v>
      </c>
      <c r="C264" t="s">
        <v>81</v>
      </c>
      <c r="D264">
        <f t="shared" si="140"/>
        <v>4</v>
      </c>
      <c r="E264">
        <v>88</v>
      </c>
      <c r="F264">
        <v>8471</v>
      </c>
      <c r="G264" t="s">
        <v>82</v>
      </c>
      <c r="H264">
        <f t="shared" si="141"/>
        <v>2</v>
      </c>
      <c r="I264" t="s">
        <v>83</v>
      </c>
      <c r="J264" t="str">
        <f t="shared" si="142"/>
        <v/>
      </c>
      <c r="K264" t="s">
        <v>120</v>
      </c>
      <c r="L264">
        <f t="shared" si="143"/>
        <v>2</v>
      </c>
      <c r="M264" t="s">
        <v>85</v>
      </c>
      <c r="N264">
        <f t="shared" si="144"/>
        <v>2</v>
      </c>
      <c r="O264" t="s">
        <v>86</v>
      </c>
      <c r="P264">
        <f t="shared" si="145"/>
        <v>4</v>
      </c>
      <c r="Q264" t="s">
        <v>122</v>
      </c>
      <c r="R264">
        <f t="shared" si="146"/>
        <v>2</v>
      </c>
      <c r="S264" t="s">
        <v>88</v>
      </c>
      <c r="T264">
        <f t="shared" si="147"/>
        <v>3</v>
      </c>
      <c r="U264" t="s">
        <v>151</v>
      </c>
      <c r="V264">
        <f t="shared" si="148"/>
        <v>5</v>
      </c>
      <c r="W264" t="s">
        <v>90</v>
      </c>
      <c r="X264">
        <f t="shared" si="149"/>
        <v>7</v>
      </c>
      <c r="Y264" t="s">
        <v>90</v>
      </c>
      <c r="Z264">
        <f t="shared" si="150"/>
        <v>7</v>
      </c>
      <c r="AA264" t="s">
        <v>91</v>
      </c>
      <c r="AB264">
        <f t="shared" si="151"/>
        <v>3</v>
      </c>
      <c r="AC264" t="s">
        <v>197</v>
      </c>
      <c r="AD264">
        <f t="shared" si="152"/>
        <v>3</v>
      </c>
      <c r="AE264">
        <v>6</v>
      </c>
      <c r="AF264">
        <v>7</v>
      </c>
      <c r="AG264">
        <v>1977</v>
      </c>
      <c r="AH264">
        <v>1995</v>
      </c>
      <c r="AI264" t="s">
        <v>93</v>
      </c>
      <c r="AJ264">
        <f t="shared" si="153"/>
        <v>5</v>
      </c>
      <c r="AK264" t="s">
        <v>94</v>
      </c>
      <c r="AL264">
        <f t="shared" si="154"/>
        <v>8</v>
      </c>
      <c r="AM264" t="s">
        <v>140</v>
      </c>
      <c r="AN264">
        <f t="shared" si="155"/>
        <v>9</v>
      </c>
      <c r="AO264" t="s">
        <v>161</v>
      </c>
      <c r="AP264" t="s">
        <v>96</v>
      </c>
      <c r="AQ264">
        <f t="shared" si="156"/>
        <v>4</v>
      </c>
      <c r="AR264">
        <v>46</v>
      </c>
      <c r="AS264" t="s">
        <v>98</v>
      </c>
      <c r="AT264">
        <f t="shared" si="157"/>
        <v>3</v>
      </c>
      <c r="AU264" t="s">
        <v>98</v>
      </c>
      <c r="AV264">
        <f t="shared" si="158"/>
        <v>3</v>
      </c>
      <c r="AW264" t="s">
        <v>118</v>
      </c>
      <c r="AX264">
        <f t="shared" si="159"/>
        <v>2</v>
      </c>
      <c r="AY264" t="s">
        <v>97</v>
      </c>
      <c r="AZ264">
        <f t="shared" si="160"/>
        <v>5</v>
      </c>
      <c r="BA264" t="s">
        <v>97</v>
      </c>
      <c r="BB264">
        <f t="shared" si="161"/>
        <v>5</v>
      </c>
      <c r="BC264" t="s">
        <v>130</v>
      </c>
      <c r="BD264" t="s">
        <v>119</v>
      </c>
      <c r="BE264">
        <f t="shared" si="162"/>
        <v>4</v>
      </c>
      <c r="BF264">
        <v>506</v>
      </c>
      <c r="BG264" t="s">
        <v>102</v>
      </c>
      <c r="BH264">
        <v>0</v>
      </c>
      <c r="BI264">
        <v>0</v>
      </c>
      <c r="BJ264">
        <v>506</v>
      </c>
      <c r="BK264" t="s">
        <v>103</v>
      </c>
      <c r="BL264">
        <f t="shared" si="163"/>
        <v>6</v>
      </c>
      <c r="BM264" t="s">
        <v>98</v>
      </c>
      <c r="BN264" t="s">
        <v>105</v>
      </c>
      <c r="BO264" t="s">
        <v>106</v>
      </c>
      <c r="BP264">
        <f t="shared" si="164"/>
        <v>6</v>
      </c>
      <c r="BQ264">
        <v>1212</v>
      </c>
      <c r="BR264">
        <v>0</v>
      </c>
      <c r="BS264">
        <v>0</v>
      </c>
      <c r="BT264">
        <v>1212</v>
      </c>
      <c r="BU264">
        <v>1</v>
      </c>
      <c r="BV264">
        <v>0</v>
      </c>
      <c r="BW264">
        <v>1</v>
      </c>
      <c r="BX264">
        <v>0</v>
      </c>
      <c r="BY264">
        <v>3</v>
      </c>
      <c r="BZ264">
        <v>1</v>
      </c>
      <c r="CA264" t="s">
        <v>98</v>
      </c>
      <c r="CB264">
        <f t="shared" si="165"/>
        <v>4</v>
      </c>
      <c r="CC264">
        <v>6</v>
      </c>
      <c r="CD264" t="s">
        <v>107</v>
      </c>
      <c r="CE264">
        <v>1</v>
      </c>
      <c r="CF264" t="s">
        <v>98</v>
      </c>
      <c r="CG264" t="s">
        <v>108</v>
      </c>
      <c r="CH264">
        <f t="shared" si="166"/>
        <v>6</v>
      </c>
      <c r="CI264">
        <v>1978</v>
      </c>
      <c r="CJ264" t="s">
        <v>102</v>
      </c>
      <c r="CK264">
        <f t="shared" si="167"/>
        <v>2</v>
      </c>
      <c r="CL264">
        <v>2</v>
      </c>
      <c r="CM264">
        <v>492</v>
      </c>
      <c r="CN264" t="s">
        <v>98</v>
      </c>
      <c r="CO264">
        <f t="shared" si="168"/>
        <v>4</v>
      </c>
      <c r="CP264" t="s">
        <v>98</v>
      </c>
      <c r="CQ264">
        <f t="shared" si="169"/>
        <v>4</v>
      </c>
      <c r="CR264" t="s">
        <v>105</v>
      </c>
      <c r="CS264">
        <f t="shared" si="170"/>
        <v>3</v>
      </c>
      <c r="CT264">
        <v>292</v>
      </c>
      <c r="CU264">
        <v>12</v>
      </c>
      <c r="CV264">
        <v>0</v>
      </c>
      <c r="CW264">
        <v>0</v>
      </c>
      <c r="CX264">
        <v>0</v>
      </c>
      <c r="CY264">
        <v>0</v>
      </c>
      <c r="CZ264" t="s">
        <v>83</v>
      </c>
      <c r="DA264" t="s">
        <v>163</v>
      </c>
      <c r="DB264">
        <f t="shared" si="171"/>
        <v>2</v>
      </c>
      <c r="DC264" t="s">
        <v>83</v>
      </c>
      <c r="DD264">
        <v>0</v>
      </c>
      <c r="DE264">
        <v>7</v>
      </c>
      <c r="DF264">
        <v>2006</v>
      </c>
      <c r="DG264">
        <f t="shared" si="174"/>
        <v>17</v>
      </c>
      <c r="DH264" t="s">
        <v>110</v>
      </c>
      <c r="DI264">
        <f t="shared" si="172"/>
        <v>4</v>
      </c>
      <c r="DJ264" t="s">
        <v>111</v>
      </c>
      <c r="DK264">
        <f t="shared" si="173"/>
        <v>5</v>
      </c>
      <c r="DL264">
        <v>151000</v>
      </c>
    </row>
    <row r="265" spans="1:116" x14ac:dyDescent="0.35">
      <c r="A265">
        <v>264</v>
      </c>
      <c r="B265">
        <v>50</v>
      </c>
      <c r="C265" t="s">
        <v>142</v>
      </c>
      <c r="D265">
        <f t="shared" si="140"/>
        <v>2</v>
      </c>
      <c r="E265">
        <v>50</v>
      </c>
      <c r="F265">
        <v>5500</v>
      </c>
      <c r="G265" t="s">
        <v>82</v>
      </c>
      <c r="H265">
        <f t="shared" si="141"/>
        <v>2</v>
      </c>
      <c r="I265" t="s">
        <v>83</v>
      </c>
      <c r="J265" t="str">
        <f t="shared" si="142"/>
        <v/>
      </c>
      <c r="K265" t="s">
        <v>84</v>
      </c>
      <c r="L265">
        <f t="shared" si="143"/>
        <v>1</v>
      </c>
      <c r="M265" t="s">
        <v>85</v>
      </c>
      <c r="N265">
        <f t="shared" si="144"/>
        <v>2</v>
      </c>
      <c r="O265" t="s">
        <v>86</v>
      </c>
      <c r="P265">
        <f t="shared" si="145"/>
        <v>4</v>
      </c>
      <c r="Q265" t="s">
        <v>122</v>
      </c>
      <c r="R265">
        <f t="shared" si="146"/>
        <v>2</v>
      </c>
      <c r="S265" t="s">
        <v>88</v>
      </c>
      <c r="T265">
        <f t="shared" si="147"/>
        <v>3</v>
      </c>
      <c r="U265" t="s">
        <v>143</v>
      </c>
      <c r="V265">
        <f t="shared" si="148"/>
        <v>9</v>
      </c>
      <c r="W265" t="s">
        <v>90</v>
      </c>
      <c r="X265">
        <f t="shared" si="149"/>
        <v>7</v>
      </c>
      <c r="Y265" t="s">
        <v>90</v>
      </c>
      <c r="Z265">
        <f t="shared" si="150"/>
        <v>7</v>
      </c>
      <c r="AA265" t="s">
        <v>91</v>
      </c>
      <c r="AB265">
        <f t="shared" si="151"/>
        <v>3</v>
      </c>
      <c r="AC265" t="s">
        <v>132</v>
      </c>
      <c r="AD265">
        <f t="shared" si="152"/>
        <v>1</v>
      </c>
      <c r="AE265">
        <v>5</v>
      </c>
      <c r="AF265">
        <v>7</v>
      </c>
      <c r="AG265">
        <v>1929</v>
      </c>
      <c r="AH265">
        <v>2001</v>
      </c>
      <c r="AI265" t="s">
        <v>93</v>
      </c>
      <c r="AJ265">
        <f t="shared" si="153"/>
        <v>5</v>
      </c>
      <c r="AK265" t="s">
        <v>94</v>
      </c>
      <c r="AL265">
        <f t="shared" si="154"/>
        <v>8</v>
      </c>
      <c r="AM265" t="s">
        <v>124</v>
      </c>
      <c r="AN265">
        <f t="shared" si="155"/>
        <v>4</v>
      </c>
      <c r="AO265" t="s">
        <v>124</v>
      </c>
      <c r="AP265" t="s">
        <v>117</v>
      </c>
      <c r="AQ265">
        <f t="shared" si="156"/>
        <v>2</v>
      </c>
      <c r="AR265">
        <v>0</v>
      </c>
      <c r="AS265" t="s">
        <v>98</v>
      </c>
      <c r="AT265">
        <f t="shared" si="157"/>
        <v>3</v>
      </c>
      <c r="AU265" t="s">
        <v>98</v>
      </c>
      <c r="AV265">
        <f t="shared" si="158"/>
        <v>3</v>
      </c>
      <c r="AW265" t="s">
        <v>126</v>
      </c>
      <c r="AX265">
        <f t="shared" si="159"/>
        <v>3</v>
      </c>
      <c r="AY265" t="s">
        <v>98</v>
      </c>
      <c r="AZ265">
        <f t="shared" si="160"/>
        <v>4</v>
      </c>
      <c r="BA265" t="s">
        <v>98</v>
      </c>
      <c r="BB265">
        <f t="shared" si="161"/>
        <v>4</v>
      </c>
      <c r="BC265" t="s">
        <v>100</v>
      </c>
      <c r="BD265" t="s">
        <v>172</v>
      </c>
      <c r="BE265">
        <f t="shared" si="162"/>
        <v>5</v>
      </c>
      <c r="BF265">
        <v>234</v>
      </c>
      <c r="BG265" t="s">
        <v>119</v>
      </c>
      <c r="BH265">
        <v>692</v>
      </c>
      <c r="BI265">
        <v>0</v>
      </c>
      <c r="BJ265">
        <v>926</v>
      </c>
      <c r="BK265" t="s">
        <v>103</v>
      </c>
      <c r="BL265">
        <f t="shared" si="163"/>
        <v>6</v>
      </c>
      <c r="BM265" t="s">
        <v>98</v>
      </c>
      <c r="BN265" t="s">
        <v>105</v>
      </c>
      <c r="BO265" t="s">
        <v>106</v>
      </c>
      <c r="BP265">
        <f t="shared" si="164"/>
        <v>6</v>
      </c>
      <c r="BQ265">
        <v>926</v>
      </c>
      <c r="BR265">
        <v>0</v>
      </c>
      <c r="BS265">
        <v>390</v>
      </c>
      <c r="BT265">
        <v>1316</v>
      </c>
      <c r="BU265">
        <v>1</v>
      </c>
      <c r="BV265">
        <v>0</v>
      </c>
      <c r="BW265">
        <v>1</v>
      </c>
      <c r="BX265">
        <v>0</v>
      </c>
      <c r="BY265">
        <v>3</v>
      </c>
      <c r="BZ265">
        <v>1</v>
      </c>
      <c r="CA265" t="s">
        <v>98</v>
      </c>
      <c r="CB265">
        <f t="shared" si="165"/>
        <v>4</v>
      </c>
      <c r="CC265">
        <v>6</v>
      </c>
      <c r="CD265" t="s">
        <v>107</v>
      </c>
      <c r="CE265">
        <v>0</v>
      </c>
      <c r="CF265" t="s">
        <v>83</v>
      </c>
      <c r="CG265" t="s">
        <v>127</v>
      </c>
      <c r="CH265">
        <f t="shared" si="166"/>
        <v>5</v>
      </c>
      <c r="CI265">
        <v>1974</v>
      </c>
      <c r="CJ265" t="s">
        <v>102</v>
      </c>
      <c r="CK265">
        <f t="shared" si="167"/>
        <v>2</v>
      </c>
      <c r="CL265">
        <v>2</v>
      </c>
      <c r="CM265">
        <v>484</v>
      </c>
      <c r="CN265" t="s">
        <v>98</v>
      </c>
      <c r="CO265">
        <f t="shared" si="168"/>
        <v>4</v>
      </c>
      <c r="CP265" t="s">
        <v>98</v>
      </c>
      <c r="CQ265">
        <f t="shared" si="169"/>
        <v>4</v>
      </c>
      <c r="CR265" t="s">
        <v>105</v>
      </c>
      <c r="CS265">
        <f t="shared" si="170"/>
        <v>3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 t="s">
        <v>83</v>
      </c>
      <c r="DA265" t="s">
        <v>83</v>
      </c>
      <c r="DB265">
        <f t="shared" si="171"/>
        <v>5</v>
      </c>
      <c r="DC265" t="s">
        <v>83</v>
      </c>
      <c r="DD265">
        <v>0</v>
      </c>
      <c r="DE265">
        <v>4</v>
      </c>
      <c r="DF265">
        <v>2010</v>
      </c>
      <c r="DG265">
        <f t="shared" si="174"/>
        <v>13</v>
      </c>
      <c r="DH265" t="s">
        <v>110</v>
      </c>
      <c r="DI265">
        <f t="shared" si="172"/>
        <v>4</v>
      </c>
      <c r="DJ265" t="s">
        <v>111</v>
      </c>
      <c r="DK265">
        <f t="shared" si="173"/>
        <v>5</v>
      </c>
      <c r="DL265">
        <v>130000</v>
      </c>
    </row>
    <row r="266" spans="1:116" x14ac:dyDescent="0.35">
      <c r="A266">
        <v>265</v>
      </c>
      <c r="B266">
        <v>30</v>
      </c>
      <c r="C266" t="s">
        <v>142</v>
      </c>
      <c r="D266">
        <f t="shared" si="140"/>
        <v>2</v>
      </c>
      <c r="E266">
        <v>30</v>
      </c>
      <c r="F266">
        <v>5232</v>
      </c>
      <c r="G266" t="s">
        <v>82</v>
      </c>
      <c r="H266">
        <f t="shared" si="141"/>
        <v>2</v>
      </c>
      <c r="I266" t="s">
        <v>174</v>
      </c>
      <c r="J266">
        <f t="shared" si="142"/>
        <v>1</v>
      </c>
      <c r="K266" t="s">
        <v>231</v>
      </c>
      <c r="L266">
        <f t="shared" si="143"/>
        <v>3</v>
      </c>
      <c r="M266" t="s">
        <v>175</v>
      </c>
      <c r="N266">
        <f t="shared" si="144"/>
        <v>1</v>
      </c>
      <c r="O266" t="s">
        <v>86</v>
      </c>
      <c r="P266">
        <f t="shared" si="145"/>
        <v>4</v>
      </c>
      <c r="Q266" t="s">
        <v>87</v>
      </c>
      <c r="R266">
        <f t="shared" si="146"/>
        <v>4</v>
      </c>
      <c r="S266" t="s">
        <v>88</v>
      </c>
      <c r="T266">
        <f t="shared" si="147"/>
        <v>3</v>
      </c>
      <c r="U266" t="s">
        <v>143</v>
      </c>
      <c r="V266">
        <f t="shared" si="148"/>
        <v>9</v>
      </c>
      <c r="W266" t="s">
        <v>144</v>
      </c>
      <c r="X266">
        <f t="shared" si="149"/>
        <v>3</v>
      </c>
      <c r="Y266" t="s">
        <v>90</v>
      </c>
      <c r="Z266">
        <f t="shared" si="150"/>
        <v>7</v>
      </c>
      <c r="AA266" t="s">
        <v>91</v>
      </c>
      <c r="AB266">
        <f t="shared" si="151"/>
        <v>3</v>
      </c>
      <c r="AC266" t="s">
        <v>115</v>
      </c>
      <c r="AD266">
        <f t="shared" si="152"/>
        <v>4</v>
      </c>
      <c r="AE266">
        <v>5</v>
      </c>
      <c r="AF266">
        <v>5</v>
      </c>
      <c r="AG266">
        <v>1925</v>
      </c>
      <c r="AH266">
        <v>2004</v>
      </c>
      <c r="AI266" t="s">
        <v>93</v>
      </c>
      <c r="AJ266">
        <f t="shared" si="153"/>
        <v>5</v>
      </c>
      <c r="AK266" t="s">
        <v>94</v>
      </c>
      <c r="AL266">
        <f t="shared" si="154"/>
        <v>8</v>
      </c>
      <c r="AM266" t="s">
        <v>124</v>
      </c>
      <c r="AN266">
        <f t="shared" si="155"/>
        <v>4</v>
      </c>
      <c r="AO266" t="s">
        <v>124</v>
      </c>
      <c r="AP266" t="s">
        <v>117</v>
      </c>
      <c r="AQ266">
        <f t="shared" si="156"/>
        <v>2</v>
      </c>
      <c r="AR266">
        <v>0</v>
      </c>
      <c r="AS266" t="s">
        <v>98</v>
      </c>
      <c r="AT266">
        <f t="shared" si="157"/>
        <v>3</v>
      </c>
      <c r="AU266" t="s">
        <v>98</v>
      </c>
      <c r="AV266">
        <f t="shared" si="158"/>
        <v>3</v>
      </c>
      <c r="AW266" t="s">
        <v>126</v>
      </c>
      <c r="AX266">
        <f t="shared" si="159"/>
        <v>3</v>
      </c>
      <c r="AY266" t="s">
        <v>147</v>
      </c>
      <c r="AZ266">
        <f t="shared" si="160"/>
        <v>3</v>
      </c>
      <c r="BA266" t="s">
        <v>98</v>
      </c>
      <c r="BB266">
        <f t="shared" si="161"/>
        <v>4</v>
      </c>
      <c r="BC266" t="s">
        <v>100</v>
      </c>
      <c r="BD266" t="s">
        <v>102</v>
      </c>
      <c r="BE266">
        <f t="shared" si="162"/>
        <v>6</v>
      </c>
      <c r="BF266">
        <v>0</v>
      </c>
      <c r="BG266" t="s">
        <v>102</v>
      </c>
      <c r="BH266">
        <v>0</v>
      </c>
      <c r="BI266">
        <v>680</v>
      </c>
      <c r="BJ266">
        <v>680</v>
      </c>
      <c r="BK266" t="s">
        <v>103</v>
      </c>
      <c r="BL266">
        <f t="shared" si="163"/>
        <v>6</v>
      </c>
      <c r="BM266" t="s">
        <v>97</v>
      </c>
      <c r="BN266" t="s">
        <v>177</v>
      </c>
      <c r="BO266" t="s">
        <v>187</v>
      </c>
      <c r="BP266">
        <f t="shared" si="164"/>
        <v>4</v>
      </c>
      <c r="BQ266">
        <v>764</v>
      </c>
      <c r="BR266">
        <v>0</v>
      </c>
      <c r="BS266">
        <v>0</v>
      </c>
      <c r="BT266">
        <v>764</v>
      </c>
      <c r="BU266">
        <v>0</v>
      </c>
      <c r="BV266">
        <v>0</v>
      </c>
      <c r="BW266">
        <v>1</v>
      </c>
      <c r="BX266">
        <v>0</v>
      </c>
      <c r="BY266">
        <v>2</v>
      </c>
      <c r="BZ266">
        <v>1</v>
      </c>
      <c r="CA266" t="s">
        <v>98</v>
      </c>
      <c r="CB266">
        <f t="shared" si="165"/>
        <v>4</v>
      </c>
      <c r="CC266">
        <v>4</v>
      </c>
      <c r="CD266" t="s">
        <v>107</v>
      </c>
      <c r="CE266">
        <v>0</v>
      </c>
      <c r="CF266" t="s">
        <v>83</v>
      </c>
      <c r="CG266" t="s">
        <v>127</v>
      </c>
      <c r="CH266">
        <f t="shared" si="166"/>
        <v>5</v>
      </c>
      <c r="CI266">
        <v>1965</v>
      </c>
      <c r="CJ266" t="s">
        <v>102</v>
      </c>
      <c r="CK266">
        <f t="shared" si="167"/>
        <v>2</v>
      </c>
      <c r="CL266">
        <v>2</v>
      </c>
      <c r="CM266">
        <v>504</v>
      </c>
      <c r="CN266" t="s">
        <v>98</v>
      </c>
      <c r="CO266">
        <f t="shared" si="168"/>
        <v>4</v>
      </c>
      <c r="CP266" t="s">
        <v>98</v>
      </c>
      <c r="CQ266">
        <f t="shared" si="169"/>
        <v>4</v>
      </c>
      <c r="CR266" t="s">
        <v>177</v>
      </c>
      <c r="CS266">
        <f t="shared" si="170"/>
        <v>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 t="s">
        <v>83</v>
      </c>
      <c r="DA266" t="s">
        <v>83</v>
      </c>
      <c r="DB266">
        <f t="shared" si="171"/>
        <v>5</v>
      </c>
      <c r="DC266" t="s">
        <v>83</v>
      </c>
      <c r="DD266">
        <v>0</v>
      </c>
      <c r="DE266">
        <v>6</v>
      </c>
      <c r="DF266">
        <v>2008</v>
      </c>
      <c r="DG266">
        <f t="shared" si="174"/>
        <v>15</v>
      </c>
      <c r="DH266" t="s">
        <v>110</v>
      </c>
      <c r="DI266">
        <f t="shared" si="172"/>
        <v>4</v>
      </c>
      <c r="DJ266" t="s">
        <v>111</v>
      </c>
      <c r="DK266">
        <f t="shared" si="173"/>
        <v>5</v>
      </c>
      <c r="DL266">
        <v>73000</v>
      </c>
    </row>
    <row r="267" spans="1:116" x14ac:dyDescent="0.35">
      <c r="A267">
        <v>266</v>
      </c>
      <c r="B267">
        <v>20</v>
      </c>
      <c r="C267" t="s">
        <v>81</v>
      </c>
      <c r="D267">
        <f t="shared" si="140"/>
        <v>4</v>
      </c>
      <c r="E267">
        <v>78</v>
      </c>
      <c r="F267">
        <v>12090</v>
      </c>
      <c r="G267" t="s">
        <v>82</v>
      </c>
      <c r="H267">
        <f t="shared" si="141"/>
        <v>2</v>
      </c>
      <c r="I267" t="s">
        <v>83</v>
      </c>
      <c r="J267" t="str">
        <f t="shared" si="142"/>
        <v/>
      </c>
      <c r="K267" t="s">
        <v>120</v>
      </c>
      <c r="L267">
        <f t="shared" si="143"/>
        <v>2</v>
      </c>
      <c r="M267" t="s">
        <v>85</v>
      </c>
      <c r="N267">
        <f t="shared" si="144"/>
        <v>2</v>
      </c>
      <c r="O267" t="s">
        <v>86</v>
      </c>
      <c r="P267">
        <f t="shared" si="145"/>
        <v>4</v>
      </c>
      <c r="Q267" t="s">
        <v>87</v>
      </c>
      <c r="R267">
        <f t="shared" si="146"/>
        <v>4</v>
      </c>
      <c r="S267" t="s">
        <v>88</v>
      </c>
      <c r="T267">
        <f t="shared" si="147"/>
        <v>3</v>
      </c>
      <c r="U267" t="s">
        <v>138</v>
      </c>
      <c r="V267">
        <f t="shared" si="148"/>
        <v>10</v>
      </c>
      <c r="W267" t="s">
        <v>90</v>
      </c>
      <c r="X267">
        <f t="shared" si="149"/>
        <v>7</v>
      </c>
      <c r="Y267" t="s">
        <v>90</v>
      </c>
      <c r="Z267">
        <f t="shared" si="150"/>
        <v>7</v>
      </c>
      <c r="AA267" t="s">
        <v>91</v>
      </c>
      <c r="AB267">
        <f t="shared" si="151"/>
        <v>3</v>
      </c>
      <c r="AC267" t="s">
        <v>115</v>
      </c>
      <c r="AD267">
        <f t="shared" si="152"/>
        <v>4</v>
      </c>
      <c r="AE267">
        <v>6</v>
      </c>
      <c r="AF267">
        <v>6</v>
      </c>
      <c r="AG267">
        <v>1981</v>
      </c>
      <c r="AH267">
        <v>1981</v>
      </c>
      <c r="AI267" t="s">
        <v>93</v>
      </c>
      <c r="AJ267">
        <f t="shared" si="153"/>
        <v>5</v>
      </c>
      <c r="AK267" t="s">
        <v>94</v>
      </c>
      <c r="AL267">
        <f t="shared" si="154"/>
        <v>8</v>
      </c>
      <c r="AM267" t="s">
        <v>116</v>
      </c>
      <c r="AN267">
        <f t="shared" si="155"/>
        <v>10</v>
      </c>
      <c r="AO267" t="s">
        <v>116</v>
      </c>
      <c r="AP267" t="s">
        <v>96</v>
      </c>
      <c r="AQ267">
        <f t="shared" si="156"/>
        <v>4</v>
      </c>
      <c r="AR267">
        <v>210</v>
      </c>
      <c r="AS267" t="s">
        <v>98</v>
      </c>
      <c r="AT267">
        <f t="shared" si="157"/>
        <v>3</v>
      </c>
      <c r="AU267" t="s">
        <v>97</v>
      </c>
      <c r="AV267">
        <f t="shared" si="158"/>
        <v>4</v>
      </c>
      <c r="AW267" t="s">
        <v>118</v>
      </c>
      <c r="AX267">
        <f t="shared" si="159"/>
        <v>2</v>
      </c>
      <c r="AY267" t="s">
        <v>97</v>
      </c>
      <c r="AZ267">
        <f t="shared" si="160"/>
        <v>5</v>
      </c>
      <c r="BA267" t="s">
        <v>98</v>
      </c>
      <c r="BB267">
        <f t="shared" si="161"/>
        <v>4</v>
      </c>
      <c r="BC267" t="s">
        <v>100</v>
      </c>
      <c r="BD267" t="s">
        <v>101</v>
      </c>
      <c r="BE267">
        <f t="shared" si="162"/>
        <v>7</v>
      </c>
      <c r="BF267">
        <v>588</v>
      </c>
      <c r="BG267" t="s">
        <v>172</v>
      </c>
      <c r="BH267">
        <v>228</v>
      </c>
      <c r="BI267">
        <v>606</v>
      </c>
      <c r="BJ267">
        <v>1422</v>
      </c>
      <c r="BK267" t="s">
        <v>103</v>
      </c>
      <c r="BL267">
        <f t="shared" si="163"/>
        <v>6</v>
      </c>
      <c r="BM267" t="s">
        <v>98</v>
      </c>
      <c r="BN267" t="s">
        <v>105</v>
      </c>
      <c r="BO267" t="s">
        <v>106</v>
      </c>
      <c r="BP267">
        <f t="shared" si="164"/>
        <v>6</v>
      </c>
      <c r="BQ267">
        <v>1422</v>
      </c>
      <c r="BR267">
        <v>0</v>
      </c>
      <c r="BS267">
        <v>0</v>
      </c>
      <c r="BT267">
        <v>1422</v>
      </c>
      <c r="BU267">
        <v>0</v>
      </c>
      <c r="BV267">
        <v>0</v>
      </c>
      <c r="BW267">
        <v>2</v>
      </c>
      <c r="BX267">
        <v>0</v>
      </c>
      <c r="BY267">
        <v>3</v>
      </c>
      <c r="BZ267">
        <v>1</v>
      </c>
      <c r="CA267" t="s">
        <v>97</v>
      </c>
      <c r="CB267">
        <f t="shared" si="165"/>
        <v>5</v>
      </c>
      <c r="CC267">
        <v>7</v>
      </c>
      <c r="CD267" t="s">
        <v>107</v>
      </c>
      <c r="CE267">
        <v>1</v>
      </c>
      <c r="CF267" t="s">
        <v>98</v>
      </c>
      <c r="CG267" t="s">
        <v>108</v>
      </c>
      <c r="CH267">
        <f t="shared" si="166"/>
        <v>6</v>
      </c>
      <c r="CI267">
        <v>1981</v>
      </c>
      <c r="CJ267" t="s">
        <v>157</v>
      </c>
      <c r="CK267">
        <f t="shared" si="167"/>
        <v>4</v>
      </c>
      <c r="CL267">
        <v>2</v>
      </c>
      <c r="CM267">
        <v>576</v>
      </c>
      <c r="CN267" t="s">
        <v>98</v>
      </c>
      <c r="CO267">
        <f t="shared" si="168"/>
        <v>4</v>
      </c>
      <c r="CP267" t="s">
        <v>98</v>
      </c>
      <c r="CQ267">
        <f t="shared" si="169"/>
        <v>4</v>
      </c>
      <c r="CR267" t="s">
        <v>105</v>
      </c>
      <c r="CS267">
        <f t="shared" si="170"/>
        <v>3</v>
      </c>
      <c r="CT267">
        <v>276</v>
      </c>
      <c r="CU267">
        <v>0</v>
      </c>
      <c r="CV267">
        <v>0</v>
      </c>
      <c r="CW267">
        <v>0</v>
      </c>
      <c r="CX267">
        <v>0</v>
      </c>
      <c r="CY267">
        <v>0</v>
      </c>
      <c r="CZ267" t="s">
        <v>83</v>
      </c>
      <c r="DA267" t="s">
        <v>165</v>
      </c>
      <c r="DB267">
        <f t="shared" si="171"/>
        <v>4</v>
      </c>
      <c r="DC267" t="s">
        <v>83</v>
      </c>
      <c r="DD267">
        <v>0</v>
      </c>
      <c r="DE267">
        <v>6</v>
      </c>
      <c r="DF267">
        <v>2008</v>
      </c>
      <c r="DG267">
        <f t="shared" si="174"/>
        <v>15</v>
      </c>
      <c r="DH267" t="s">
        <v>110</v>
      </c>
      <c r="DI267">
        <f t="shared" si="172"/>
        <v>4</v>
      </c>
      <c r="DJ267" t="s">
        <v>111</v>
      </c>
      <c r="DK267">
        <f t="shared" si="173"/>
        <v>5</v>
      </c>
      <c r="DL267">
        <v>175500</v>
      </c>
    </row>
    <row r="268" spans="1:116" x14ac:dyDescent="0.35">
      <c r="A268">
        <v>267</v>
      </c>
      <c r="B268">
        <v>60</v>
      </c>
      <c r="C268" t="s">
        <v>81</v>
      </c>
      <c r="D268">
        <f t="shared" si="140"/>
        <v>4</v>
      </c>
      <c r="E268">
        <v>70</v>
      </c>
      <c r="F268">
        <v>11207</v>
      </c>
      <c r="G268" t="s">
        <v>82</v>
      </c>
      <c r="H268">
        <f t="shared" si="141"/>
        <v>2</v>
      </c>
      <c r="I268" t="s">
        <v>83</v>
      </c>
      <c r="J268" t="str">
        <f t="shared" si="142"/>
        <v/>
      </c>
      <c r="K268" t="s">
        <v>120</v>
      </c>
      <c r="L268">
        <f t="shared" si="143"/>
        <v>2</v>
      </c>
      <c r="M268" t="s">
        <v>199</v>
      </c>
      <c r="N268">
        <f t="shared" si="144"/>
        <v>4</v>
      </c>
      <c r="O268" t="s">
        <v>86</v>
      </c>
      <c r="P268">
        <f t="shared" si="145"/>
        <v>4</v>
      </c>
      <c r="Q268" t="s">
        <v>112</v>
      </c>
      <c r="R268">
        <f t="shared" si="146"/>
        <v>3</v>
      </c>
      <c r="S268" t="s">
        <v>88</v>
      </c>
      <c r="T268">
        <f t="shared" si="147"/>
        <v>3</v>
      </c>
      <c r="U268" t="s">
        <v>193</v>
      </c>
      <c r="V268">
        <f t="shared" si="148"/>
        <v>11</v>
      </c>
      <c r="W268" t="s">
        <v>90</v>
      </c>
      <c r="X268">
        <f t="shared" si="149"/>
        <v>7</v>
      </c>
      <c r="Y268" t="s">
        <v>90</v>
      </c>
      <c r="Z268">
        <f t="shared" si="150"/>
        <v>7</v>
      </c>
      <c r="AA268" t="s">
        <v>91</v>
      </c>
      <c r="AB268">
        <f t="shared" si="151"/>
        <v>3</v>
      </c>
      <c r="AC268" t="s">
        <v>92</v>
      </c>
      <c r="AD268">
        <f t="shared" si="152"/>
        <v>8</v>
      </c>
      <c r="AE268">
        <v>6</v>
      </c>
      <c r="AF268">
        <v>5</v>
      </c>
      <c r="AG268">
        <v>1997</v>
      </c>
      <c r="AH268">
        <v>1997</v>
      </c>
      <c r="AI268" t="s">
        <v>93</v>
      </c>
      <c r="AJ268">
        <f t="shared" si="153"/>
        <v>5</v>
      </c>
      <c r="AK268" t="s">
        <v>94</v>
      </c>
      <c r="AL268">
        <f t="shared" si="154"/>
        <v>8</v>
      </c>
      <c r="AM268" t="s">
        <v>95</v>
      </c>
      <c r="AN268">
        <f t="shared" si="155"/>
        <v>14</v>
      </c>
      <c r="AO268" t="s">
        <v>95</v>
      </c>
      <c r="AP268" t="s">
        <v>117</v>
      </c>
      <c r="AQ268">
        <f t="shared" si="156"/>
        <v>2</v>
      </c>
      <c r="AR268">
        <v>0</v>
      </c>
      <c r="AS268" t="s">
        <v>98</v>
      </c>
      <c r="AT268">
        <f t="shared" si="157"/>
        <v>3</v>
      </c>
      <c r="AU268" t="s">
        <v>98</v>
      </c>
      <c r="AV268">
        <f t="shared" si="158"/>
        <v>3</v>
      </c>
      <c r="AW268" t="s">
        <v>99</v>
      </c>
      <c r="AX268">
        <f t="shared" si="159"/>
        <v>6</v>
      </c>
      <c r="AY268" t="s">
        <v>97</v>
      </c>
      <c r="AZ268">
        <f t="shared" si="160"/>
        <v>5</v>
      </c>
      <c r="BA268" t="s">
        <v>98</v>
      </c>
      <c r="BB268">
        <f t="shared" si="161"/>
        <v>4</v>
      </c>
      <c r="BC268" t="s">
        <v>130</v>
      </c>
      <c r="BD268" t="s">
        <v>101</v>
      </c>
      <c r="BE268">
        <f t="shared" si="162"/>
        <v>7</v>
      </c>
      <c r="BF268">
        <v>714</v>
      </c>
      <c r="BG268" t="s">
        <v>102</v>
      </c>
      <c r="BH268">
        <v>0</v>
      </c>
      <c r="BI268">
        <v>88</v>
      </c>
      <c r="BJ268">
        <v>802</v>
      </c>
      <c r="BK268" t="s">
        <v>103</v>
      </c>
      <c r="BL268">
        <f t="shared" si="163"/>
        <v>6</v>
      </c>
      <c r="BM268" t="s">
        <v>97</v>
      </c>
      <c r="BN268" t="s">
        <v>105</v>
      </c>
      <c r="BO268" t="s">
        <v>106</v>
      </c>
      <c r="BP268">
        <f t="shared" si="164"/>
        <v>6</v>
      </c>
      <c r="BQ268">
        <v>802</v>
      </c>
      <c r="BR268">
        <v>709</v>
      </c>
      <c r="BS268">
        <v>0</v>
      </c>
      <c r="BT268">
        <v>1511</v>
      </c>
      <c r="BU268">
        <v>1</v>
      </c>
      <c r="BV268">
        <v>0</v>
      </c>
      <c r="BW268">
        <v>2</v>
      </c>
      <c r="BX268">
        <v>1</v>
      </c>
      <c r="BY268">
        <v>3</v>
      </c>
      <c r="BZ268">
        <v>1</v>
      </c>
      <c r="CA268" t="s">
        <v>98</v>
      </c>
      <c r="CB268">
        <f t="shared" si="165"/>
        <v>4</v>
      </c>
      <c r="CC268">
        <v>8</v>
      </c>
      <c r="CD268" t="s">
        <v>107</v>
      </c>
      <c r="CE268">
        <v>1</v>
      </c>
      <c r="CF268" t="s">
        <v>98</v>
      </c>
      <c r="CG268" t="s">
        <v>108</v>
      </c>
      <c r="CH268">
        <f t="shared" si="166"/>
        <v>6</v>
      </c>
      <c r="CI268">
        <v>1997</v>
      </c>
      <c r="CJ268" t="s">
        <v>157</v>
      </c>
      <c r="CK268">
        <f t="shared" si="167"/>
        <v>4</v>
      </c>
      <c r="CL268">
        <v>2</v>
      </c>
      <c r="CM268">
        <v>413</v>
      </c>
      <c r="CN268" t="s">
        <v>98</v>
      </c>
      <c r="CO268">
        <f t="shared" si="168"/>
        <v>4</v>
      </c>
      <c r="CP268" t="s">
        <v>98</v>
      </c>
      <c r="CQ268">
        <f t="shared" si="169"/>
        <v>4</v>
      </c>
      <c r="CR268" t="s">
        <v>105</v>
      </c>
      <c r="CS268">
        <f t="shared" si="170"/>
        <v>3</v>
      </c>
      <c r="CT268">
        <v>95</v>
      </c>
      <c r="CU268">
        <v>75</v>
      </c>
      <c r="CV268">
        <v>0</v>
      </c>
      <c r="CW268">
        <v>0</v>
      </c>
      <c r="CX268">
        <v>0</v>
      </c>
      <c r="CY268">
        <v>0</v>
      </c>
      <c r="CZ268" t="s">
        <v>83</v>
      </c>
      <c r="DA268" t="s">
        <v>83</v>
      </c>
      <c r="DB268">
        <f t="shared" si="171"/>
        <v>5</v>
      </c>
      <c r="DC268" t="s">
        <v>83</v>
      </c>
      <c r="DD268">
        <v>0</v>
      </c>
      <c r="DE268">
        <v>6</v>
      </c>
      <c r="DF268">
        <v>2006</v>
      </c>
      <c r="DG268">
        <f t="shared" si="174"/>
        <v>17</v>
      </c>
      <c r="DH268" t="s">
        <v>110</v>
      </c>
      <c r="DI268">
        <f t="shared" si="172"/>
        <v>4</v>
      </c>
      <c r="DJ268" t="s">
        <v>111</v>
      </c>
      <c r="DK268">
        <f t="shared" si="173"/>
        <v>5</v>
      </c>
      <c r="DL268">
        <v>185000</v>
      </c>
    </row>
    <row r="269" spans="1:116" x14ac:dyDescent="0.35">
      <c r="A269">
        <v>268</v>
      </c>
      <c r="B269">
        <v>75</v>
      </c>
      <c r="C269" t="s">
        <v>81</v>
      </c>
      <c r="D269">
        <f t="shared" si="140"/>
        <v>4</v>
      </c>
      <c r="E269">
        <v>60</v>
      </c>
      <c r="F269">
        <v>8400</v>
      </c>
      <c r="G269" t="s">
        <v>82</v>
      </c>
      <c r="H269">
        <f t="shared" si="141"/>
        <v>2</v>
      </c>
      <c r="I269" t="s">
        <v>83</v>
      </c>
      <c r="J269" t="str">
        <f t="shared" si="142"/>
        <v/>
      </c>
      <c r="K269" t="s">
        <v>84</v>
      </c>
      <c r="L269">
        <f t="shared" si="143"/>
        <v>1</v>
      </c>
      <c r="M269" t="s">
        <v>175</v>
      </c>
      <c r="N269">
        <f t="shared" si="144"/>
        <v>1</v>
      </c>
      <c r="O269" t="s">
        <v>86</v>
      </c>
      <c r="P269">
        <f t="shared" si="145"/>
        <v>4</v>
      </c>
      <c r="Q269" t="s">
        <v>87</v>
      </c>
      <c r="R269">
        <f t="shared" si="146"/>
        <v>4</v>
      </c>
      <c r="S269" t="s">
        <v>194</v>
      </c>
      <c r="T269">
        <f t="shared" si="147"/>
        <v>2</v>
      </c>
      <c r="U269" t="s">
        <v>232</v>
      </c>
      <c r="V269">
        <f t="shared" si="148"/>
        <v>13</v>
      </c>
      <c r="W269" t="s">
        <v>90</v>
      </c>
      <c r="X269">
        <f t="shared" si="149"/>
        <v>7</v>
      </c>
      <c r="Y269" t="s">
        <v>90</v>
      </c>
      <c r="Z269">
        <f t="shared" si="150"/>
        <v>7</v>
      </c>
      <c r="AA269" t="s">
        <v>91</v>
      </c>
      <c r="AB269">
        <f t="shared" si="151"/>
        <v>3</v>
      </c>
      <c r="AC269" t="s">
        <v>225</v>
      </c>
      <c r="AD269">
        <f t="shared" si="152"/>
        <v>7</v>
      </c>
      <c r="AE269">
        <v>5</v>
      </c>
      <c r="AF269">
        <v>8</v>
      </c>
      <c r="AG269">
        <v>1939</v>
      </c>
      <c r="AH269">
        <v>1997</v>
      </c>
      <c r="AI269" t="s">
        <v>93</v>
      </c>
      <c r="AJ269">
        <f t="shared" si="153"/>
        <v>5</v>
      </c>
      <c r="AK269" t="s">
        <v>94</v>
      </c>
      <c r="AL269">
        <f t="shared" si="154"/>
        <v>8</v>
      </c>
      <c r="AM269" t="s">
        <v>124</v>
      </c>
      <c r="AN269">
        <f t="shared" si="155"/>
        <v>4</v>
      </c>
      <c r="AO269" t="s">
        <v>124</v>
      </c>
      <c r="AP269" t="s">
        <v>117</v>
      </c>
      <c r="AQ269">
        <f t="shared" si="156"/>
        <v>2</v>
      </c>
      <c r="AR269">
        <v>0</v>
      </c>
      <c r="AS269" t="s">
        <v>98</v>
      </c>
      <c r="AT269">
        <f t="shared" si="157"/>
        <v>3</v>
      </c>
      <c r="AU269" t="s">
        <v>98</v>
      </c>
      <c r="AV269">
        <f t="shared" si="158"/>
        <v>3</v>
      </c>
      <c r="AW269" t="s">
        <v>99</v>
      </c>
      <c r="AX269">
        <f t="shared" si="159"/>
        <v>6</v>
      </c>
      <c r="AY269" t="s">
        <v>98</v>
      </c>
      <c r="AZ269">
        <f t="shared" si="160"/>
        <v>4</v>
      </c>
      <c r="BA269" t="s">
        <v>98</v>
      </c>
      <c r="BB269">
        <f t="shared" si="161"/>
        <v>4</v>
      </c>
      <c r="BC269" t="s">
        <v>100</v>
      </c>
      <c r="BD269" t="s">
        <v>172</v>
      </c>
      <c r="BE269">
        <f t="shared" si="162"/>
        <v>5</v>
      </c>
      <c r="BF269">
        <v>378</v>
      </c>
      <c r="BG269" t="s">
        <v>102</v>
      </c>
      <c r="BH269">
        <v>0</v>
      </c>
      <c r="BI269">
        <v>342</v>
      </c>
      <c r="BJ269">
        <v>720</v>
      </c>
      <c r="BK269" t="s">
        <v>103</v>
      </c>
      <c r="BL269">
        <f t="shared" si="163"/>
        <v>6</v>
      </c>
      <c r="BM269" t="s">
        <v>104</v>
      </c>
      <c r="BN269" t="s">
        <v>105</v>
      </c>
      <c r="BO269" t="s">
        <v>106</v>
      </c>
      <c r="BP269">
        <f t="shared" si="164"/>
        <v>6</v>
      </c>
      <c r="BQ269">
        <v>1052</v>
      </c>
      <c r="BR269">
        <v>720</v>
      </c>
      <c r="BS269">
        <v>420</v>
      </c>
      <c r="BT269">
        <v>2192</v>
      </c>
      <c r="BU269">
        <v>0</v>
      </c>
      <c r="BV269">
        <v>0</v>
      </c>
      <c r="BW269">
        <v>2</v>
      </c>
      <c r="BX269">
        <v>1</v>
      </c>
      <c r="BY269">
        <v>4</v>
      </c>
      <c r="BZ269">
        <v>1</v>
      </c>
      <c r="CA269" t="s">
        <v>97</v>
      </c>
      <c r="CB269">
        <f t="shared" si="165"/>
        <v>5</v>
      </c>
      <c r="CC269">
        <v>8</v>
      </c>
      <c r="CD269" t="s">
        <v>107</v>
      </c>
      <c r="CE269">
        <v>1</v>
      </c>
      <c r="CF269" t="s">
        <v>97</v>
      </c>
      <c r="CG269" t="s">
        <v>127</v>
      </c>
      <c r="CH269">
        <f t="shared" si="166"/>
        <v>5</v>
      </c>
      <c r="CI269">
        <v>1939</v>
      </c>
      <c r="CJ269" t="s">
        <v>102</v>
      </c>
      <c r="CK269">
        <f t="shared" si="167"/>
        <v>2</v>
      </c>
      <c r="CL269">
        <v>1</v>
      </c>
      <c r="CM269">
        <v>240</v>
      </c>
      <c r="CN269" t="s">
        <v>98</v>
      </c>
      <c r="CO269">
        <f t="shared" si="168"/>
        <v>4</v>
      </c>
      <c r="CP269" t="s">
        <v>98</v>
      </c>
      <c r="CQ269">
        <f t="shared" si="169"/>
        <v>4</v>
      </c>
      <c r="CR269" t="s">
        <v>105</v>
      </c>
      <c r="CS269">
        <f t="shared" si="170"/>
        <v>3</v>
      </c>
      <c r="CT269">
        <v>262</v>
      </c>
      <c r="CU269">
        <v>24</v>
      </c>
      <c r="CV269">
        <v>0</v>
      </c>
      <c r="CW269">
        <v>0</v>
      </c>
      <c r="CX269">
        <v>0</v>
      </c>
      <c r="CY269">
        <v>0</v>
      </c>
      <c r="CZ269" t="s">
        <v>83</v>
      </c>
      <c r="DA269" t="s">
        <v>83</v>
      </c>
      <c r="DB269">
        <f t="shared" si="171"/>
        <v>5</v>
      </c>
      <c r="DC269" t="s">
        <v>83</v>
      </c>
      <c r="DD269">
        <v>0</v>
      </c>
      <c r="DE269">
        <v>7</v>
      </c>
      <c r="DF269">
        <v>2008</v>
      </c>
      <c r="DG269">
        <f t="shared" si="174"/>
        <v>15</v>
      </c>
      <c r="DH269" t="s">
        <v>110</v>
      </c>
      <c r="DI269">
        <f t="shared" si="172"/>
        <v>4</v>
      </c>
      <c r="DJ269" t="s">
        <v>111</v>
      </c>
      <c r="DK269">
        <f t="shared" si="173"/>
        <v>5</v>
      </c>
      <c r="DL269">
        <v>179500</v>
      </c>
    </row>
    <row r="270" spans="1:116" x14ac:dyDescent="0.35">
      <c r="A270">
        <v>269</v>
      </c>
      <c r="B270">
        <v>30</v>
      </c>
      <c r="C270" t="s">
        <v>142</v>
      </c>
      <c r="D270">
        <f t="shared" si="140"/>
        <v>2</v>
      </c>
      <c r="E270">
        <v>71</v>
      </c>
      <c r="F270">
        <v>6900</v>
      </c>
      <c r="G270" t="s">
        <v>82</v>
      </c>
      <c r="H270">
        <f t="shared" si="141"/>
        <v>2</v>
      </c>
      <c r="I270" t="s">
        <v>83</v>
      </c>
      <c r="J270" t="str">
        <f t="shared" si="142"/>
        <v/>
      </c>
      <c r="K270" t="s">
        <v>84</v>
      </c>
      <c r="L270">
        <f t="shared" si="143"/>
        <v>1</v>
      </c>
      <c r="M270" t="s">
        <v>85</v>
      </c>
      <c r="N270">
        <f t="shared" si="144"/>
        <v>2</v>
      </c>
      <c r="O270" t="s">
        <v>86</v>
      </c>
      <c r="P270">
        <f t="shared" si="145"/>
        <v>4</v>
      </c>
      <c r="Q270" t="s">
        <v>87</v>
      </c>
      <c r="R270">
        <f t="shared" si="146"/>
        <v>4</v>
      </c>
      <c r="S270" t="s">
        <v>88</v>
      </c>
      <c r="T270">
        <f t="shared" si="147"/>
        <v>3</v>
      </c>
      <c r="U270" t="s">
        <v>176</v>
      </c>
      <c r="V270">
        <f t="shared" si="148"/>
        <v>3</v>
      </c>
      <c r="W270" t="s">
        <v>90</v>
      </c>
      <c r="X270">
        <f t="shared" si="149"/>
        <v>7</v>
      </c>
      <c r="Y270" t="s">
        <v>90</v>
      </c>
      <c r="Z270">
        <f t="shared" si="150"/>
        <v>7</v>
      </c>
      <c r="AA270" t="s">
        <v>91</v>
      </c>
      <c r="AB270">
        <f t="shared" si="151"/>
        <v>3</v>
      </c>
      <c r="AC270" t="s">
        <v>115</v>
      </c>
      <c r="AD270">
        <f t="shared" si="152"/>
        <v>4</v>
      </c>
      <c r="AE270">
        <v>5</v>
      </c>
      <c r="AF270">
        <v>6</v>
      </c>
      <c r="AG270">
        <v>1940</v>
      </c>
      <c r="AH270">
        <v>1955</v>
      </c>
      <c r="AI270" t="s">
        <v>93</v>
      </c>
      <c r="AJ270">
        <f t="shared" si="153"/>
        <v>5</v>
      </c>
      <c r="AK270" t="s">
        <v>94</v>
      </c>
      <c r="AL270">
        <f t="shared" si="154"/>
        <v>8</v>
      </c>
      <c r="AM270" t="s">
        <v>95</v>
      </c>
      <c r="AN270">
        <f t="shared" si="155"/>
        <v>14</v>
      </c>
      <c r="AO270" t="s">
        <v>95</v>
      </c>
      <c r="AP270" t="s">
        <v>117</v>
      </c>
      <c r="AQ270">
        <f t="shared" si="156"/>
        <v>2</v>
      </c>
      <c r="AR270">
        <v>0</v>
      </c>
      <c r="AS270" t="s">
        <v>98</v>
      </c>
      <c r="AT270">
        <f t="shared" si="157"/>
        <v>3</v>
      </c>
      <c r="AU270" t="s">
        <v>98</v>
      </c>
      <c r="AV270">
        <f t="shared" si="158"/>
        <v>3</v>
      </c>
      <c r="AW270" t="s">
        <v>118</v>
      </c>
      <c r="AX270">
        <f t="shared" si="159"/>
        <v>2</v>
      </c>
      <c r="AY270" t="s">
        <v>98</v>
      </c>
      <c r="AZ270">
        <f t="shared" si="160"/>
        <v>4</v>
      </c>
      <c r="BA270" t="s">
        <v>98</v>
      </c>
      <c r="BB270">
        <f t="shared" si="161"/>
        <v>4</v>
      </c>
      <c r="BC270" t="s">
        <v>100</v>
      </c>
      <c r="BD270" t="s">
        <v>119</v>
      </c>
      <c r="BE270">
        <f t="shared" si="162"/>
        <v>4</v>
      </c>
      <c r="BF270">
        <v>403</v>
      </c>
      <c r="BG270" t="s">
        <v>153</v>
      </c>
      <c r="BH270">
        <v>125</v>
      </c>
      <c r="BI270">
        <v>212</v>
      </c>
      <c r="BJ270">
        <v>740</v>
      </c>
      <c r="BK270" t="s">
        <v>103</v>
      </c>
      <c r="BL270">
        <f t="shared" si="163"/>
        <v>6</v>
      </c>
      <c r="BM270" t="s">
        <v>104</v>
      </c>
      <c r="BN270" t="s">
        <v>105</v>
      </c>
      <c r="BO270" t="s">
        <v>106</v>
      </c>
      <c r="BP270">
        <f t="shared" si="164"/>
        <v>6</v>
      </c>
      <c r="BQ270">
        <v>778</v>
      </c>
      <c r="BR270">
        <v>0</v>
      </c>
      <c r="BS270">
        <v>0</v>
      </c>
      <c r="BT270">
        <v>778</v>
      </c>
      <c r="BU270">
        <v>0</v>
      </c>
      <c r="BV270">
        <v>0</v>
      </c>
      <c r="BW270">
        <v>1</v>
      </c>
      <c r="BX270">
        <v>0</v>
      </c>
      <c r="BY270">
        <v>2</v>
      </c>
      <c r="BZ270">
        <v>1</v>
      </c>
      <c r="CA270" t="s">
        <v>98</v>
      </c>
      <c r="CB270">
        <f t="shared" si="165"/>
        <v>4</v>
      </c>
      <c r="CC270">
        <v>4</v>
      </c>
      <c r="CD270" t="s">
        <v>107</v>
      </c>
      <c r="CE270">
        <v>1</v>
      </c>
      <c r="CF270" t="s">
        <v>97</v>
      </c>
      <c r="CG270" t="s">
        <v>127</v>
      </c>
      <c r="CH270">
        <f t="shared" si="166"/>
        <v>5</v>
      </c>
      <c r="CI270">
        <v>1966</v>
      </c>
      <c r="CJ270" t="s">
        <v>157</v>
      </c>
      <c r="CK270">
        <f t="shared" si="167"/>
        <v>4</v>
      </c>
      <c r="CL270">
        <v>1</v>
      </c>
      <c r="CM270">
        <v>924</v>
      </c>
      <c r="CN270" t="s">
        <v>104</v>
      </c>
      <c r="CO270">
        <f t="shared" si="168"/>
        <v>6</v>
      </c>
      <c r="CP270" t="s">
        <v>104</v>
      </c>
      <c r="CQ270">
        <f t="shared" si="169"/>
        <v>6</v>
      </c>
      <c r="CR270" t="s">
        <v>105</v>
      </c>
      <c r="CS270">
        <f t="shared" si="170"/>
        <v>3</v>
      </c>
      <c r="CT270">
        <v>0</v>
      </c>
      <c r="CU270">
        <v>25</v>
      </c>
      <c r="CV270">
        <v>0</v>
      </c>
      <c r="CW270">
        <v>0</v>
      </c>
      <c r="CX270">
        <v>0</v>
      </c>
      <c r="CY270">
        <v>0</v>
      </c>
      <c r="CZ270" t="s">
        <v>83</v>
      </c>
      <c r="DA270" t="s">
        <v>83</v>
      </c>
      <c r="DB270">
        <f t="shared" si="171"/>
        <v>5</v>
      </c>
      <c r="DC270" t="s">
        <v>83</v>
      </c>
      <c r="DD270">
        <v>0</v>
      </c>
      <c r="DE270">
        <v>2</v>
      </c>
      <c r="DF270">
        <v>2008</v>
      </c>
      <c r="DG270">
        <f t="shared" si="174"/>
        <v>15</v>
      </c>
      <c r="DH270" t="s">
        <v>110</v>
      </c>
      <c r="DI270">
        <f t="shared" si="172"/>
        <v>4</v>
      </c>
      <c r="DJ270" t="s">
        <v>111</v>
      </c>
      <c r="DK270">
        <f t="shared" si="173"/>
        <v>5</v>
      </c>
      <c r="DL270">
        <v>120500</v>
      </c>
    </row>
    <row r="271" spans="1:116" x14ac:dyDescent="0.35">
      <c r="A271">
        <v>270</v>
      </c>
      <c r="B271">
        <v>20</v>
      </c>
      <c r="C271" t="s">
        <v>81</v>
      </c>
      <c r="D271">
        <f t="shared" si="140"/>
        <v>4</v>
      </c>
      <c r="E271" t="s">
        <v>83</v>
      </c>
      <c r="F271">
        <v>7917</v>
      </c>
      <c r="G271" t="s">
        <v>82</v>
      </c>
      <c r="H271">
        <f t="shared" si="141"/>
        <v>2</v>
      </c>
      <c r="I271" t="s">
        <v>83</v>
      </c>
      <c r="J271" t="str">
        <f t="shared" si="142"/>
        <v/>
      </c>
      <c r="K271" t="s">
        <v>120</v>
      </c>
      <c r="L271">
        <f t="shared" si="143"/>
        <v>2</v>
      </c>
      <c r="M271" t="s">
        <v>85</v>
      </c>
      <c r="N271">
        <f t="shared" si="144"/>
        <v>2</v>
      </c>
      <c r="O271" t="s">
        <v>86</v>
      </c>
      <c r="P271">
        <f t="shared" si="145"/>
        <v>4</v>
      </c>
      <c r="Q271" t="s">
        <v>122</v>
      </c>
      <c r="R271">
        <f t="shared" si="146"/>
        <v>2</v>
      </c>
      <c r="S271" t="s">
        <v>88</v>
      </c>
      <c r="T271">
        <f t="shared" si="147"/>
        <v>3</v>
      </c>
      <c r="U271" t="s">
        <v>185</v>
      </c>
      <c r="V271">
        <f t="shared" si="148"/>
        <v>4</v>
      </c>
      <c r="W271" t="s">
        <v>90</v>
      </c>
      <c r="X271">
        <f t="shared" si="149"/>
        <v>7</v>
      </c>
      <c r="Y271" t="s">
        <v>90</v>
      </c>
      <c r="Z271">
        <f t="shared" si="150"/>
        <v>7</v>
      </c>
      <c r="AA271" t="s">
        <v>91</v>
      </c>
      <c r="AB271">
        <f t="shared" si="151"/>
        <v>3</v>
      </c>
      <c r="AC271" t="s">
        <v>115</v>
      </c>
      <c r="AD271">
        <f t="shared" si="152"/>
        <v>4</v>
      </c>
      <c r="AE271">
        <v>6</v>
      </c>
      <c r="AF271">
        <v>7</v>
      </c>
      <c r="AG271">
        <v>1976</v>
      </c>
      <c r="AH271">
        <v>1976</v>
      </c>
      <c r="AI271" t="s">
        <v>152</v>
      </c>
      <c r="AJ271">
        <f t="shared" si="153"/>
        <v>6</v>
      </c>
      <c r="AK271" t="s">
        <v>94</v>
      </c>
      <c r="AL271">
        <f t="shared" si="154"/>
        <v>8</v>
      </c>
      <c r="AM271" t="s">
        <v>140</v>
      </c>
      <c r="AN271">
        <f t="shared" si="155"/>
        <v>9</v>
      </c>
      <c r="AO271" t="s">
        <v>140</v>
      </c>
      <c r="AP271" t="s">
        <v>96</v>
      </c>
      <c r="AQ271">
        <f t="shared" si="156"/>
        <v>4</v>
      </c>
      <c r="AR271">
        <v>174</v>
      </c>
      <c r="AS271" t="s">
        <v>98</v>
      </c>
      <c r="AT271">
        <f t="shared" si="157"/>
        <v>3</v>
      </c>
      <c r="AU271" t="s">
        <v>97</v>
      </c>
      <c r="AV271">
        <f t="shared" si="158"/>
        <v>4</v>
      </c>
      <c r="AW271" t="s">
        <v>118</v>
      </c>
      <c r="AX271">
        <f t="shared" si="159"/>
        <v>2</v>
      </c>
      <c r="AY271" t="s">
        <v>98</v>
      </c>
      <c r="AZ271">
        <f t="shared" si="160"/>
        <v>4</v>
      </c>
      <c r="BA271" t="s">
        <v>97</v>
      </c>
      <c r="BB271">
        <f t="shared" si="161"/>
        <v>5</v>
      </c>
      <c r="BC271" t="s">
        <v>100</v>
      </c>
      <c r="BD271" t="s">
        <v>141</v>
      </c>
      <c r="BE271">
        <f t="shared" si="162"/>
        <v>3</v>
      </c>
      <c r="BF271">
        <v>751</v>
      </c>
      <c r="BG271" t="s">
        <v>102</v>
      </c>
      <c r="BH271">
        <v>0</v>
      </c>
      <c r="BI271">
        <v>392</v>
      </c>
      <c r="BJ271">
        <v>1143</v>
      </c>
      <c r="BK271" t="s">
        <v>103</v>
      </c>
      <c r="BL271">
        <f t="shared" si="163"/>
        <v>6</v>
      </c>
      <c r="BM271" t="s">
        <v>98</v>
      </c>
      <c r="BN271" t="s">
        <v>105</v>
      </c>
      <c r="BO271" t="s">
        <v>106</v>
      </c>
      <c r="BP271">
        <f t="shared" si="164"/>
        <v>6</v>
      </c>
      <c r="BQ271">
        <v>1113</v>
      </c>
      <c r="BR271">
        <v>0</v>
      </c>
      <c r="BS271">
        <v>0</v>
      </c>
      <c r="BT271">
        <v>1113</v>
      </c>
      <c r="BU271">
        <v>1</v>
      </c>
      <c r="BV271">
        <v>0</v>
      </c>
      <c r="BW271">
        <v>1</v>
      </c>
      <c r="BX271">
        <v>1</v>
      </c>
      <c r="BY271">
        <v>3</v>
      </c>
      <c r="BZ271">
        <v>1</v>
      </c>
      <c r="CA271" t="s">
        <v>98</v>
      </c>
      <c r="CB271">
        <f t="shared" si="165"/>
        <v>4</v>
      </c>
      <c r="CC271">
        <v>6</v>
      </c>
      <c r="CD271" t="s">
        <v>107</v>
      </c>
      <c r="CE271">
        <v>1</v>
      </c>
      <c r="CF271" t="s">
        <v>147</v>
      </c>
      <c r="CG271" t="s">
        <v>108</v>
      </c>
      <c r="CH271">
        <f t="shared" si="166"/>
        <v>6</v>
      </c>
      <c r="CI271">
        <v>1987</v>
      </c>
      <c r="CJ271" t="s">
        <v>109</v>
      </c>
      <c r="CK271">
        <f t="shared" si="167"/>
        <v>3</v>
      </c>
      <c r="CL271">
        <v>1</v>
      </c>
      <c r="CM271">
        <v>504</v>
      </c>
      <c r="CN271" t="s">
        <v>98</v>
      </c>
      <c r="CO271">
        <f t="shared" si="168"/>
        <v>4</v>
      </c>
      <c r="CP271" t="s">
        <v>97</v>
      </c>
      <c r="CQ271">
        <f t="shared" si="169"/>
        <v>5</v>
      </c>
      <c r="CR271" t="s">
        <v>105</v>
      </c>
      <c r="CS271">
        <f t="shared" si="170"/>
        <v>3</v>
      </c>
      <c r="CT271">
        <v>370</v>
      </c>
      <c r="CU271">
        <v>30</v>
      </c>
      <c r="CV271">
        <v>0</v>
      </c>
      <c r="CW271">
        <v>0</v>
      </c>
      <c r="CX271">
        <v>0</v>
      </c>
      <c r="CY271">
        <v>0</v>
      </c>
      <c r="CZ271" t="s">
        <v>83</v>
      </c>
      <c r="DA271" t="s">
        <v>165</v>
      </c>
      <c r="DB271">
        <f t="shared" si="171"/>
        <v>4</v>
      </c>
      <c r="DC271" t="s">
        <v>83</v>
      </c>
      <c r="DD271">
        <v>0</v>
      </c>
      <c r="DE271">
        <v>5</v>
      </c>
      <c r="DF271">
        <v>2007</v>
      </c>
      <c r="DG271">
        <f t="shared" si="174"/>
        <v>16</v>
      </c>
      <c r="DH271" t="s">
        <v>110</v>
      </c>
      <c r="DI271">
        <f t="shared" si="172"/>
        <v>4</v>
      </c>
      <c r="DJ271" t="s">
        <v>111</v>
      </c>
      <c r="DK271">
        <f t="shared" si="173"/>
        <v>5</v>
      </c>
      <c r="DL271">
        <v>148000</v>
      </c>
    </row>
    <row r="272" spans="1:116" x14ac:dyDescent="0.35">
      <c r="A272">
        <v>271</v>
      </c>
      <c r="B272">
        <v>60</v>
      </c>
      <c r="C272" t="s">
        <v>192</v>
      </c>
      <c r="D272">
        <f t="shared" si="140"/>
        <v>5</v>
      </c>
      <c r="E272">
        <v>84</v>
      </c>
      <c r="F272">
        <v>10728</v>
      </c>
      <c r="G272" t="s">
        <v>82</v>
      </c>
      <c r="H272">
        <f t="shared" si="141"/>
        <v>2</v>
      </c>
      <c r="I272" t="s">
        <v>83</v>
      </c>
      <c r="J272" t="str">
        <f t="shared" si="142"/>
        <v/>
      </c>
      <c r="K272" t="s">
        <v>84</v>
      </c>
      <c r="L272">
        <f t="shared" si="143"/>
        <v>1</v>
      </c>
      <c r="M272" t="s">
        <v>85</v>
      </c>
      <c r="N272">
        <f t="shared" si="144"/>
        <v>2</v>
      </c>
      <c r="O272" t="s">
        <v>86</v>
      </c>
      <c r="P272">
        <f t="shared" si="145"/>
        <v>4</v>
      </c>
      <c r="Q272" t="s">
        <v>87</v>
      </c>
      <c r="R272">
        <f t="shared" si="146"/>
        <v>4</v>
      </c>
      <c r="S272" t="s">
        <v>88</v>
      </c>
      <c r="T272">
        <f t="shared" si="147"/>
        <v>3</v>
      </c>
      <c r="U272" t="s">
        <v>136</v>
      </c>
      <c r="V272">
        <f t="shared" si="148"/>
        <v>18</v>
      </c>
      <c r="W272" t="s">
        <v>90</v>
      </c>
      <c r="X272">
        <f t="shared" si="149"/>
        <v>7</v>
      </c>
      <c r="Y272" t="s">
        <v>90</v>
      </c>
      <c r="Z272">
        <f t="shared" si="150"/>
        <v>7</v>
      </c>
      <c r="AA272" t="s">
        <v>91</v>
      </c>
      <c r="AB272">
        <f t="shared" si="151"/>
        <v>3</v>
      </c>
      <c r="AC272" t="s">
        <v>92</v>
      </c>
      <c r="AD272">
        <f t="shared" si="152"/>
        <v>8</v>
      </c>
      <c r="AE272">
        <v>8</v>
      </c>
      <c r="AF272">
        <v>5</v>
      </c>
      <c r="AG272">
        <v>2006</v>
      </c>
      <c r="AH272">
        <v>2006</v>
      </c>
      <c r="AI272" t="s">
        <v>93</v>
      </c>
      <c r="AJ272">
        <f t="shared" si="153"/>
        <v>5</v>
      </c>
      <c r="AK272" t="s">
        <v>94</v>
      </c>
      <c r="AL272">
        <f t="shared" si="154"/>
        <v>8</v>
      </c>
      <c r="AM272" t="s">
        <v>95</v>
      </c>
      <c r="AN272">
        <f t="shared" si="155"/>
        <v>14</v>
      </c>
      <c r="AO272" t="s">
        <v>95</v>
      </c>
      <c r="AP272" t="s">
        <v>117</v>
      </c>
      <c r="AQ272">
        <f t="shared" si="156"/>
        <v>2</v>
      </c>
      <c r="AR272">
        <v>0</v>
      </c>
      <c r="AS272" t="s">
        <v>97</v>
      </c>
      <c r="AT272">
        <f t="shared" si="157"/>
        <v>4</v>
      </c>
      <c r="AU272" t="s">
        <v>98</v>
      </c>
      <c r="AV272">
        <f t="shared" si="158"/>
        <v>3</v>
      </c>
      <c r="AW272" t="s">
        <v>99</v>
      </c>
      <c r="AX272">
        <f t="shared" si="159"/>
        <v>6</v>
      </c>
      <c r="AY272" t="s">
        <v>97</v>
      </c>
      <c r="AZ272">
        <f t="shared" si="160"/>
        <v>5</v>
      </c>
      <c r="BA272" t="s">
        <v>98</v>
      </c>
      <c r="BB272">
        <f t="shared" si="161"/>
        <v>4</v>
      </c>
      <c r="BC272" t="s">
        <v>121</v>
      </c>
      <c r="BD272" t="s">
        <v>102</v>
      </c>
      <c r="BE272">
        <f t="shared" si="162"/>
        <v>6</v>
      </c>
      <c r="BF272">
        <v>0</v>
      </c>
      <c r="BG272" t="s">
        <v>102</v>
      </c>
      <c r="BH272">
        <v>0</v>
      </c>
      <c r="BI272">
        <v>1095</v>
      </c>
      <c r="BJ272">
        <v>1095</v>
      </c>
      <c r="BK272" t="s">
        <v>103</v>
      </c>
      <c r="BL272">
        <f t="shared" si="163"/>
        <v>6</v>
      </c>
      <c r="BM272" t="s">
        <v>97</v>
      </c>
      <c r="BN272" t="s">
        <v>105</v>
      </c>
      <c r="BO272" t="s">
        <v>106</v>
      </c>
      <c r="BP272">
        <f t="shared" si="164"/>
        <v>6</v>
      </c>
      <c r="BQ272">
        <v>1095</v>
      </c>
      <c r="BR272">
        <v>844</v>
      </c>
      <c r="BS272">
        <v>0</v>
      </c>
      <c r="BT272">
        <v>1939</v>
      </c>
      <c r="BU272">
        <v>0</v>
      </c>
      <c r="BV272">
        <v>0</v>
      </c>
      <c r="BW272">
        <v>2</v>
      </c>
      <c r="BX272">
        <v>1</v>
      </c>
      <c r="BY272">
        <v>3</v>
      </c>
      <c r="BZ272">
        <v>1</v>
      </c>
      <c r="CA272" t="s">
        <v>97</v>
      </c>
      <c r="CB272">
        <f t="shared" si="165"/>
        <v>5</v>
      </c>
      <c r="CC272">
        <v>8</v>
      </c>
      <c r="CD272" t="s">
        <v>107</v>
      </c>
      <c r="CE272">
        <v>1</v>
      </c>
      <c r="CF272" t="s">
        <v>97</v>
      </c>
      <c r="CG272" t="s">
        <v>108</v>
      </c>
      <c r="CH272">
        <f t="shared" si="166"/>
        <v>6</v>
      </c>
      <c r="CI272">
        <v>2006</v>
      </c>
      <c r="CJ272" t="s">
        <v>109</v>
      </c>
      <c r="CK272">
        <f t="shared" si="167"/>
        <v>3</v>
      </c>
      <c r="CL272">
        <v>3</v>
      </c>
      <c r="CM272">
        <v>1053</v>
      </c>
      <c r="CN272" t="s">
        <v>98</v>
      </c>
      <c r="CO272">
        <f t="shared" si="168"/>
        <v>4</v>
      </c>
      <c r="CP272" t="s">
        <v>98</v>
      </c>
      <c r="CQ272">
        <f t="shared" si="169"/>
        <v>4</v>
      </c>
      <c r="CR272" t="s">
        <v>105</v>
      </c>
      <c r="CS272">
        <f t="shared" si="170"/>
        <v>3</v>
      </c>
      <c r="CT272">
        <v>192</v>
      </c>
      <c r="CU272">
        <v>51</v>
      </c>
      <c r="CV272">
        <v>0</v>
      </c>
      <c r="CW272">
        <v>0</v>
      </c>
      <c r="CX272">
        <v>0</v>
      </c>
      <c r="CY272">
        <v>0</v>
      </c>
      <c r="CZ272" t="s">
        <v>83</v>
      </c>
      <c r="DA272" t="s">
        <v>83</v>
      </c>
      <c r="DB272">
        <f t="shared" si="171"/>
        <v>5</v>
      </c>
      <c r="DC272" t="s">
        <v>83</v>
      </c>
      <c r="DD272">
        <v>0</v>
      </c>
      <c r="DE272">
        <v>8</v>
      </c>
      <c r="DF272">
        <v>2006</v>
      </c>
      <c r="DG272">
        <f t="shared" si="174"/>
        <v>17</v>
      </c>
      <c r="DH272" t="s">
        <v>158</v>
      </c>
      <c r="DI272">
        <f t="shared" si="172"/>
        <v>8</v>
      </c>
      <c r="DJ272" t="s">
        <v>159</v>
      </c>
      <c r="DK272">
        <f t="shared" si="173"/>
        <v>6</v>
      </c>
      <c r="DL272">
        <v>266000</v>
      </c>
    </row>
    <row r="273" spans="1:116" x14ac:dyDescent="0.35">
      <c r="A273">
        <v>272</v>
      </c>
      <c r="B273">
        <v>20</v>
      </c>
      <c r="C273" t="s">
        <v>81</v>
      </c>
      <c r="D273">
        <f t="shared" si="140"/>
        <v>4</v>
      </c>
      <c r="E273">
        <v>73</v>
      </c>
      <c r="F273">
        <v>39104</v>
      </c>
      <c r="G273" t="s">
        <v>82</v>
      </c>
      <c r="H273">
        <f t="shared" si="141"/>
        <v>2</v>
      </c>
      <c r="I273" t="s">
        <v>83</v>
      </c>
      <c r="J273" t="str">
        <f t="shared" si="142"/>
        <v/>
      </c>
      <c r="K273" t="s">
        <v>120</v>
      </c>
      <c r="L273">
        <f t="shared" si="143"/>
        <v>2</v>
      </c>
      <c r="M273" t="s">
        <v>195</v>
      </c>
      <c r="N273">
        <f t="shared" si="144"/>
        <v>3</v>
      </c>
      <c r="O273" t="s">
        <v>86</v>
      </c>
      <c r="P273">
        <f t="shared" si="145"/>
        <v>4</v>
      </c>
      <c r="Q273" t="s">
        <v>166</v>
      </c>
      <c r="R273">
        <f t="shared" si="146"/>
        <v>1</v>
      </c>
      <c r="S273" t="s">
        <v>213</v>
      </c>
      <c r="T273">
        <f t="shared" si="147"/>
        <v>1</v>
      </c>
      <c r="U273" t="s">
        <v>205</v>
      </c>
      <c r="V273">
        <f t="shared" si="148"/>
        <v>1</v>
      </c>
      <c r="W273" t="s">
        <v>90</v>
      </c>
      <c r="X273">
        <f t="shared" si="149"/>
        <v>7</v>
      </c>
      <c r="Y273" t="s">
        <v>90</v>
      </c>
      <c r="Z273">
        <f t="shared" si="150"/>
        <v>7</v>
      </c>
      <c r="AA273" t="s">
        <v>91</v>
      </c>
      <c r="AB273">
        <f t="shared" si="151"/>
        <v>3</v>
      </c>
      <c r="AC273" t="s">
        <v>115</v>
      </c>
      <c r="AD273">
        <f t="shared" si="152"/>
        <v>4</v>
      </c>
      <c r="AE273">
        <v>7</v>
      </c>
      <c r="AF273">
        <v>7</v>
      </c>
      <c r="AG273">
        <v>1954</v>
      </c>
      <c r="AH273">
        <v>2005</v>
      </c>
      <c r="AI273" t="s">
        <v>214</v>
      </c>
      <c r="AJ273">
        <f t="shared" si="153"/>
        <v>1</v>
      </c>
      <c r="AK273" t="s">
        <v>233</v>
      </c>
      <c r="AL273">
        <f t="shared" si="154"/>
        <v>2</v>
      </c>
      <c r="AM273" t="s">
        <v>161</v>
      </c>
      <c r="AN273">
        <f t="shared" si="155"/>
        <v>3</v>
      </c>
      <c r="AO273" t="s">
        <v>161</v>
      </c>
      <c r="AP273" t="s">
        <v>117</v>
      </c>
      <c r="AQ273">
        <f t="shared" si="156"/>
        <v>2</v>
      </c>
      <c r="AR273">
        <v>0</v>
      </c>
      <c r="AS273" t="s">
        <v>98</v>
      </c>
      <c r="AT273">
        <f t="shared" si="157"/>
        <v>3</v>
      </c>
      <c r="AU273" t="s">
        <v>98</v>
      </c>
      <c r="AV273">
        <f t="shared" si="158"/>
        <v>3</v>
      </c>
      <c r="AW273" t="s">
        <v>118</v>
      </c>
      <c r="AX273">
        <f t="shared" si="159"/>
        <v>2</v>
      </c>
      <c r="AY273" t="s">
        <v>97</v>
      </c>
      <c r="AZ273">
        <f t="shared" si="160"/>
        <v>5</v>
      </c>
      <c r="BA273" t="s">
        <v>98</v>
      </c>
      <c r="BB273">
        <f t="shared" si="161"/>
        <v>4</v>
      </c>
      <c r="BC273" t="s">
        <v>97</v>
      </c>
      <c r="BD273" t="s">
        <v>172</v>
      </c>
      <c r="BE273">
        <f t="shared" si="162"/>
        <v>5</v>
      </c>
      <c r="BF273">
        <v>226</v>
      </c>
      <c r="BG273" t="s">
        <v>101</v>
      </c>
      <c r="BH273">
        <v>1063</v>
      </c>
      <c r="BI273">
        <v>96</v>
      </c>
      <c r="BJ273">
        <v>1385</v>
      </c>
      <c r="BK273" t="s">
        <v>103</v>
      </c>
      <c r="BL273">
        <f t="shared" si="163"/>
        <v>6</v>
      </c>
      <c r="BM273" t="s">
        <v>104</v>
      </c>
      <c r="BN273" t="s">
        <v>105</v>
      </c>
      <c r="BO273" t="s">
        <v>106</v>
      </c>
      <c r="BP273">
        <f t="shared" si="164"/>
        <v>6</v>
      </c>
      <c r="BQ273">
        <v>1363</v>
      </c>
      <c r="BR273">
        <v>0</v>
      </c>
      <c r="BS273">
        <v>0</v>
      </c>
      <c r="BT273">
        <v>1363</v>
      </c>
      <c r="BU273">
        <v>1</v>
      </c>
      <c r="BV273">
        <v>0</v>
      </c>
      <c r="BW273">
        <v>1</v>
      </c>
      <c r="BX273">
        <v>0</v>
      </c>
      <c r="BY273">
        <v>2</v>
      </c>
      <c r="BZ273">
        <v>1</v>
      </c>
      <c r="CA273" t="s">
        <v>98</v>
      </c>
      <c r="CB273">
        <f t="shared" si="165"/>
        <v>4</v>
      </c>
      <c r="CC273">
        <v>5</v>
      </c>
      <c r="CD273" t="s">
        <v>194</v>
      </c>
      <c r="CE273">
        <v>2</v>
      </c>
      <c r="CF273" t="s">
        <v>98</v>
      </c>
      <c r="CG273" t="s">
        <v>108</v>
      </c>
      <c r="CH273">
        <f t="shared" si="166"/>
        <v>6</v>
      </c>
      <c r="CI273">
        <v>1954</v>
      </c>
      <c r="CJ273" t="s">
        <v>102</v>
      </c>
      <c r="CK273">
        <f t="shared" si="167"/>
        <v>2</v>
      </c>
      <c r="CL273">
        <v>2</v>
      </c>
      <c r="CM273">
        <v>439</v>
      </c>
      <c r="CN273" t="s">
        <v>98</v>
      </c>
      <c r="CO273">
        <f t="shared" si="168"/>
        <v>4</v>
      </c>
      <c r="CP273" t="s">
        <v>98</v>
      </c>
      <c r="CQ273">
        <f t="shared" si="169"/>
        <v>4</v>
      </c>
      <c r="CR273" t="s">
        <v>105</v>
      </c>
      <c r="CS273">
        <f t="shared" si="170"/>
        <v>3</v>
      </c>
      <c r="CT273">
        <v>81</v>
      </c>
      <c r="CU273">
        <v>0</v>
      </c>
      <c r="CV273">
        <v>0</v>
      </c>
      <c r="CW273">
        <v>0</v>
      </c>
      <c r="CX273">
        <v>0</v>
      </c>
      <c r="CY273">
        <v>0</v>
      </c>
      <c r="CZ273" t="s">
        <v>83</v>
      </c>
      <c r="DA273" t="s">
        <v>83</v>
      </c>
      <c r="DB273">
        <f t="shared" si="171"/>
        <v>5</v>
      </c>
      <c r="DC273" t="s">
        <v>83</v>
      </c>
      <c r="DD273">
        <v>0</v>
      </c>
      <c r="DE273">
        <v>4</v>
      </c>
      <c r="DF273">
        <v>2008</v>
      </c>
      <c r="DG273">
        <f t="shared" si="174"/>
        <v>15</v>
      </c>
      <c r="DH273" t="s">
        <v>110</v>
      </c>
      <c r="DI273">
        <f t="shared" si="172"/>
        <v>4</v>
      </c>
      <c r="DJ273" t="s">
        <v>111</v>
      </c>
      <c r="DK273">
        <f t="shared" si="173"/>
        <v>5</v>
      </c>
      <c r="DL273">
        <v>241500</v>
      </c>
    </row>
    <row r="274" spans="1:116" x14ac:dyDescent="0.35">
      <c r="A274">
        <v>273</v>
      </c>
      <c r="B274">
        <v>60</v>
      </c>
      <c r="C274" t="s">
        <v>81</v>
      </c>
      <c r="D274">
        <f t="shared" si="140"/>
        <v>4</v>
      </c>
      <c r="E274">
        <v>92</v>
      </c>
      <c r="F274">
        <v>11764</v>
      </c>
      <c r="G274" t="s">
        <v>82</v>
      </c>
      <c r="H274">
        <f t="shared" si="141"/>
        <v>2</v>
      </c>
      <c r="I274" t="s">
        <v>83</v>
      </c>
      <c r="J274" t="str">
        <f t="shared" si="142"/>
        <v/>
      </c>
      <c r="K274" t="s">
        <v>120</v>
      </c>
      <c r="L274">
        <f t="shared" si="143"/>
        <v>2</v>
      </c>
      <c r="M274" t="s">
        <v>85</v>
      </c>
      <c r="N274">
        <f t="shared" si="144"/>
        <v>2</v>
      </c>
      <c r="O274" t="s">
        <v>86</v>
      </c>
      <c r="P274">
        <f t="shared" si="145"/>
        <v>4</v>
      </c>
      <c r="Q274" t="s">
        <v>166</v>
      </c>
      <c r="R274">
        <f t="shared" si="146"/>
        <v>1</v>
      </c>
      <c r="S274" t="s">
        <v>88</v>
      </c>
      <c r="T274">
        <f t="shared" si="147"/>
        <v>3</v>
      </c>
      <c r="U274" t="s">
        <v>129</v>
      </c>
      <c r="V274">
        <f t="shared" si="148"/>
        <v>17</v>
      </c>
      <c r="W274" t="s">
        <v>90</v>
      </c>
      <c r="X274">
        <f t="shared" si="149"/>
        <v>7</v>
      </c>
      <c r="Y274" t="s">
        <v>90</v>
      </c>
      <c r="Z274">
        <f t="shared" si="150"/>
        <v>7</v>
      </c>
      <c r="AA274" t="s">
        <v>91</v>
      </c>
      <c r="AB274">
        <f t="shared" si="151"/>
        <v>3</v>
      </c>
      <c r="AC274" t="s">
        <v>92</v>
      </c>
      <c r="AD274">
        <f t="shared" si="152"/>
        <v>8</v>
      </c>
      <c r="AE274">
        <v>8</v>
      </c>
      <c r="AF274">
        <v>7</v>
      </c>
      <c r="AG274">
        <v>1999</v>
      </c>
      <c r="AH274">
        <v>2007</v>
      </c>
      <c r="AI274" t="s">
        <v>93</v>
      </c>
      <c r="AJ274">
        <f t="shared" si="153"/>
        <v>5</v>
      </c>
      <c r="AK274" t="s">
        <v>94</v>
      </c>
      <c r="AL274">
        <f t="shared" si="154"/>
        <v>8</v>
      </c>
      <c r="AM274" t="s">
        <v>95</v>
      </c>
      <c r="AN274">
        <f t="shared" si="155"/>
        <v>14</v>
      </c>
      <c r="AO274" t="s">
        <v>95</v>
      </c>
      <c r="AP274" t="s">
        <v>96</v>
      </c>
      <c r="AQ274">
        <f t="shared" si="156"/>
        <v>4</v>
      </c>
      <c r="AR274">
        <v>348</v>
      </c>
      <c r="AS274" t="s">
        <v>97</v>
      </c>
      <c r="AT274">
        <f t="shared" si="157"/>
        <v>4</v>
      </c>
      <c r="AU274" t="s">
        <v>98</v>
      </c>
      <c r="AV274">
        <f t="shared" si="158"/>
        <v>3</v>
      </c>
      <c r="AW274" t="s">
        <v>99</v>
      </c>
      <c r="AX274">
        <f t="shared" si="159"/>
        <v>6</v>
      </c>
      <c r="AY274" t="s">
        <v>97</v>
      </c>
      <c r="AZ274">
        <f t="shared" si="160"/>
        <v>5</v>
      </c>
      <c r="BA274" t="s">
        <v>98</v>
      </c>
      <c r="BB274">
        <f t="shared" si="161"/>
        <v>4</v>
      </c>
      <c r="BC274" t="s">
        <v>100</v>
      </c>
      <c r="BD274" t="s">
        <v>101</v>
      </c>
      <c r="BE274">
        <f t="shared" si="162"/>
        <v>7</v>
      </c>
      <c r="BF274">
        <v>524</v>
      </c>
      <c r="BG274" t="s">
        <v>102</v>
      </c>
      <c r="BH274">
        <v>0</v>
      </c>
      <c r="BI274">
        <v>628</v>
      </c>
      <c r="BJ274">
        <v>1152</v>
      </c>
      <c r="BK274" t="s">
        <v>103</v>
      </c>
      <c r="BL274">
        <f t="shared" si="163"/>
        <v>6</v>
      </c>
      <c r="BM274" t="s">
        <v>104</v>
      </c>
      <c r="BN274" t="s">
        <v>105</v>
      </c>
      <c r="BO274" t="s">
        <v>106</v>
      </c>
      <c r="BP274">
        <f t="shared" si="164"/>
        <v>6</v>
      </c>
      <c r="BQ274">
        <v>1164</v>
      </c>
      <c r="BR274">
        <v>1106</v>
      </c>
      <c r="BS274">
        <v>0</v>
      </c>
      <c r="BT274">
        <v>2270</v>
      </c>
      <c r="BU274">
        <v>0</v>
      </c>
      <c r="BV274">
        <v>0</v>
      </c>
      <c r="BW274">
        <v>2</v>
      </c>
      <c r="BX274">
        <v>1</v>
      </c>
      <c r="BY274">
        <v>4</v>
      </c>
      <c r="BZ274">
        <v>1</v>
      </c>
      <c r="CA274" t="s">
        <v>97</v>
      </c>
      <c r="CB274">
        <f t="shared" si="165"/>
        <v>5</v>
      </c>
      <c r="CC274">
        <v>9</v>
      </c>
      <c r="CD274" t="s">
        <v>107</v>
      </c>
      <c r="CE274">
        <v>1</v>
      </c>
      <c r="CF274" t="s">
        <v>97</v>
      </c>
      <c r="CG274" t="s">
        <v>108</v>
      </c>
      <c r="CH274">
        <f t="shared" si="166"/>
        <v>6</v>
      </c>
      <c r="CI274">
        <v>1999</v>
      </c>
      <c r="CJ274" t="s">
        <v>157</v>
      </c>
      <c r="CK274">
        <f t="shared" si="167"/>
        <v>4</v>
      </c>
      <c r="CL274">
        <v>3</v>
      </c>
      <c r="CM274">
        <v>671</v>
      </c>
      <c r="CN274" t="s">
        <v>98</v>
      </c>
      <c r="CO274">
        <f t="shared" si="168"/>
        <v>4</v>
      </c>
      <c r="CP274" t="s">
        <v>98</v>
      </c>
      <c r="CQ274">
        <f t="shared" si="169"/>
        <v>4</v>
      </c>
      <c r="CR274" t="s">
        <v>105</v>
      </c>
      <c r="CS274">
        <f t="shared" si="170"/>
        <v>3</v>
      </c>
      <c r="CT274">
        <v>132</v>
      </c>
      <c r="CU274">
        <v>57</v>
      </c>
      <c r="CV274">
        <v>0</v>
      </c>
      <c r="CW274">
        <v>0</v>
      </c>
      <c r="CX274">
        <v>0</v>
      </c>
      <c r="CY274">
        <v>0</v>
      </c>
      <c r="CZ274" t="s">
        <v>83</v>
      </c>
      <c r="DA274" t="s">
        <v>83</v>
      </c>
      <c r="DB274">
        <f t="shared" si="171"/>
        <v>5</v>
      </c>
      <c r="DC274" t="s">
        <v>83</v>
      </c>
      <c r="DD274">
        <v>0</v>
      </c>
      <c r="DE274">
        <v>4</v>
      </c>
      <c r="DF274">
        <v>2010</v>
      </c>
      <c r="DG274">
        <f t="shared" si="174"/>
        <v>13</v>
      </c>
      <c r="DH274" t="s">
        <v>110</v>
      </c>
      <c r="DI274">
        <f t="shared" si="172"/>
        <v>4</v>
      </c>
      <c r="DJ274" t="s">
        <v>111</v>
      </c>
      <c r="DK274">
        <f t="shared" si="173"/>
        <v>5</v>
      </c>
      <c r="DL274">
        <v>290000</v>
      </c>
    </row>
    <row r="275" spans="1:116" x14ac:dyDescent="0.35">
      <c r="A275">
        <v>274</v>
      </c>
      <c r="B275">
        <v>20</v>
      </c>
      <c r="C275" t="s">
        <v>81</v>
      </c>
      <c r="D275">
        <f t="shared" si="140"/>
        <v>4</v>
      </c>
      <c r="E275">
        <v>80</v>
      </c>
      <c r="F275">
        <v>9600</v>
      </c>
      <c r="G275" t="s">
        <v>82</v>
      </c>
      <c r="H275">
        <f t="shared" si="141"/>
        <v>2</v>
      </c>
      <c r="I275" t="s">
        <v>83</v>
      </c>
      <c r="J275" t="str">
        <f t="shared" si="142"/>
        <v/>
      </c>
      <c r="K275" t="s">
        <v>84</v>
      </c>
      <c r="L275">
        <f t="shared" si="143"/>
        <v>1</v>
      </c>
      <c r="M275" t="s">
        <v>85</v>
      </c>
      <c r="N275">
        <f t="shared" si="144"/>
        <v>2</v>
      </c>
      <c r="O275" t="s">
        <v>86</v>
      </c>
      <c r="P275">
        <f t="shared" si="145"/>
        <v>4</v>
      </c>
      <c r="Q275" t="s">
        <v>87</v>
      </c>
      <c r="R275">
        <f t="shared" si="146"/>
        <v>4</v>
      </c>
      <c r="S275" t="s">
        <v>88</v>
      </c>
      <c r="T275">
        <f t="shared" si="147"/>
        <v>3</v>
      </c>
      <c r="U275" t="s">
        <v>162</v>
      </c>
      <c r="V275">
        <f t="shared" si="148"/>
        <v>7</v>
      </c>
      <c r="W275" t="s">
        <v>114</v>
      </c>
      <c r="X275">
        <f t="shared" si="149"/>
        <v>2</v>
      </c>
      <c r="Y275" t="s">
        <v>90</v>
      </c>
      <c r="Z275">
        <f t="shared" si="150"/>
        <v>7</v>
      </c>
      <c r="AA275" t="s">
        <v>91</v>
      </c>
      <c r="AB275">
        <f t="shared" si="151"/>
        <v>3</v>
      </c>
      <c r="AC275" t="s">
        <v>115</v>
      </c>
      <c r="AD275">
        <f t="shared" si="152"/>
        <v>4</v>
      </c>
      <c r="AE275">
        <v>6</v>
      </c>
      <c r="AF275">
        <v>6</v>
      </c>
      <c r="AG275">
        <v>1958</v>
      </c>
      <c r="AH275">
        <v>1988</v>
      </c>
      <c r="AI275" t="s">
        <v>152</v>
      </c>
      <c r="AJ275">
        <f t="shared" si="153"/>
        <v>6</v>
      </c>
      <c r="AK275" t="s">
        <v>94</v>
      </c>
      <c r="AL275">
        <f t="shared" si="154"/>
        <v>8</v>
      </c>
      <c r="AM275" t="s">
        <v>124</v>
      </c>
      <c r="AN275">
        <f t="shared" si="155"/>
        <v>4</v>
      </c>
      <c r="AO275" t="s">
        <v>124</v>
      </c>
      <c r="AP275" t="s">
        <v>207</v>
      </c>
      <c r="AQ275">
        <f t="shared" si="156"/>
        <v>1</v>
      </c>
      <c r="AR275">
        <v>183</v>
      </c>
      <c r="AS275" t="s">
        <v>98</v>
      </c>
      <c r="AT275">
        <f t="shared" si="157"/>
        <v>3</v>
      </c>
      <c r="AU275" t="s">
        <v>98</v>
      </c>
      <c r="AV275">
        <f t="shared" si="158"/>
        <v>3</v>
      </c>
      <c r="AW275" t="s">
        <v>118</v>
      </c>
      <c r="AX275">
        <f t="shared" si="159"/>
        <v>2</v>
      </c>
      <c r="AY275" t="s">
        <v>98</v>
      </c>
      <c r="AZ275">
        <f t="shared" si="160"/>
        <v>4</v>
      </c>
      <c r="BA275" t="s">
        <v>98</v>
      </c>
      <c r="BB275">
        <f t="shared" si="161"/>
        <v>4</v>
      </c>
      <c r="BC275" t="s">
        <v>100</v>
      </c>
      <c r="BD275" t="s">
        <v>153</v>
      </c>
      <c r="BE275">
        <f t="shared" si="162"/>
        <v>2</v>
      </c>
      <c r="BF275">
        <v>620</v>
      </c>
      <c r="BG275" t="s">
        <v>172</v>
      </c>
      <c r="BH275">
        <v>620</v>
      </c>
      <c r="BI275">
        <v>0</v>
      </c>
      <c r="BJ275">
        <v>1240</v>
      </c>
      <c r="BK275" t="s">
        <v>103</v>
      </c>
      <c r="BL275">
        <f t="shared" si="163"/>
        <v>6</v>
      </c>
      <c r="BM275" t="s">
        <v>97</v>
      </c>
      <c r="BN275" t="s">
        <v>105</v>
      </c>
      <c r="BO275" t="s">
        <v>106</v>
      </c>
      <c r="BP275">
        <f t="shared" si="164"/>
        <v>6</v>
      </c>
      <c r="BQ275">
        <v>1632</v>
      </c>
      <c r="BR275">
        <v>0</v>
      </c>
      <c r="BS275">
        <v>0</v>
      </c>
      <c r="BT275">
        <v>1632</v>
      </c>
      <c r="BU275">
        <v>1</v>
      </c>
      <c r="BV275">
        <v>0</v>
      </c>
      <c r="BW275">
        <v>2</v>
      </c>
      <c r="BX275">
        <v>0</v>
      </c>
      <c r="BY275">
        <v>3</v>
      </c>
      <c r="BZ275">
        <v>1</v>
      </c>
      <c r="CA275" t="s">
        <v>98</v>
      </c>
      <c r="CB275">
        <f t="shared" si="165"/>
        <v>4</v>
      </c>
      <c r="CC275">
        <v>6</v>
      </c>
      <c r="CD275" t="s">
        <v>146</v>
      </c>
      <c r="CE275">
        <v>1</v>
      </c>
      <c r="CF275" t="s">
        <v>97</v>
      </c>
      <c r="CG275" t="s">
        <v>108</v>
      </c>
      <c r="CH275">
        <f t="shared" si="166"/>
        <v>6</v>
      </c>
      <c r="CI275">
        <v>1958</v>
      </c>
      <c r="CJ275" t="s">
        <v>109</v>
      </c>
      <c r="CK275">
        <f t="shared" si="167"/>
        <v>3</v>
      </c>
      <c r="CL275">
        <v>1</v>
      </c>
      <c r="CM275">
        <v>338</v>
      </c>
      <c r="CN275" t="s">
        <v>98</v>
      </c>
      <c r="CO275">
        <f t="shared" si="168"/>
        <v>4</v>
      </c>
      <c r="CP275" t="s">
        <v>98</v>
      </c>
      <c r="CQ275">
        <f t="shared" si="169"/>
        <v>4</v>
      </c>
      <c r="CR275" t="s">
        <v>105</v>
      </c>
      <c r="CS275">
        <f t="shared" si="170"/>
        <v>3</v>
      </c>
      <c r="CT275">
        <v>289</v>
      </c>
      <c r="CU275">
        <v>0</v>
      </c>
      <c r="CV275">
        <v>0</v>
      </c>
      <c r="CW275">
        <v>0</v>
      </c>
      <c r="CX275">
        <v>0</v>
      </c>
      <c r="CY275">
        <v>0</v>
      </c>
      <c r="CZ275" t="s">
        <v>83</v>
      </c>
      <c r="DA275" t="s">
        <v>134</v>
      </c>
      <c r="DB275">
        <f t="shared" si="171"/>
        <v>3</v>
      </c>
      <c r="DC275" t="s">
        <v>83</v>
      </c>
      <c r="DD275">
        <v>0</v>
      </c>
      <c r="DE275">
        <v>4</v>
      </c>
      <c r="DF275">
        <v>2009</v>
      </c>
      <c r="DG275">
        <f t="shared" si="174"/>
        <v>14</v>
      </c>
      <c r="DH275" t="s">
        <v>110</v>
      </c>
      <c r="DI275">
        <f t="shared" si="172"/>
        <v>4</v>
      </c>
      <c r="DJ275" t="s">
        <v>111</v>
      </c>
      <c r="DK275">
        <f t="shared" si="173"/>
        <v>5</v>
      </c>
      <c r="DL275">
        <v>139000</v>
      </c>
    </row>
    <row r="276" spans="1:116" x14ac:dyDescent="0.35">
      <c r="A276">
        <v>275</v>
      </c>
      <c r="B276">
        <v>20</v>
      </c>
      <c r="C276" t="s">
        <v>81</v>
      </c>
      <c r="D276">
        <f t="shared" si="140"/>
        <v>4</v>
      </c>
      <c r="E276">
        <v>76</v>
      </c>
      <c r="F276">
        <v>8314</v>
      </c>
      <c r="G276" t="s">
        <v>82</v>
      </c>
      <c r="H276">
        <f t="shared" si="141"/>
        <v>2</v>
      </c>
      <c r="I276" t="s">
        <v>83</v>
      </c>
      <c r="J276" t="str">
        <f t="shared" si="142"/>
        <v/>
      </c>
      <c r="K276" t="s">
        <v>84</v>
      </c>
      <c r="L276">
        <f t="shared" si="143"/>
        <v>1</v>
      </c>
      <c r="M276" t="s">
        <v>85</v>
      </c>
      <c r="N276">
        <f t="shared" si="144"/>
        <v>2</v>
      </c>
      <c r="O276" t="s">
        <v>86</v>
      </c>
      <c r="P276">
        <f t="shared" si="145"/>
        <v>4</v>
      </c>
      <c r="Q276" t="s">
        <v>122</v>
      </c>
      <c r="R276">
        <f t="shared" si="146"/>
        <v>2</v>
      </c>
      <c r="S276" t="s">
        <v>88</v>
      </c>
      <c r="T276">
        <f t="shared" si="147"/>
        <v>3</v>
      </c>
      <c r="U276" t="s">
        <v>131</v>
      </c>
      <c r="V276">
        <f t="shared" si="148"/>
        <v>6</v>
      </c>
      <c r="W276" t="s">
        <v>90</v>
      </c>
      <c r="X276">
        <f t="shared" si="149"/>
        <v>7</v>
      </c>
      <c r="Y276" t="s">
        <v>90</v>
      </c>
      <c r="Z276">
        <f t="shared" si="150"/>
        <v>7</v>
      </c>
      <c r="AA276" t="s">
        <v>91</v>
      </c>
      <c r="AB276">
        <f t="shared" si="151"/>
        <v>3</v>
      </c>
      <c r="AC276" t="s">
        <v>115</v>
      </c>
      <c r="AD276">
        <f t="shared" si="152"/>
        <v>4</v>
      </c>
      <c r="AE276">
        <v>5</v>
      </c>
      <c r="AF276">
        <v>7</v>
      </c>
      <c r="AG276">
        <v>1982</v>
      </c>
      <c r="AH276">
        <v>1982</v>
      </c>
      <c r="AI276" t="s">
        <v>93</v>
      </c>
      <c r="AJ276">
        <f t="shared" si="153"/>
        <v>5</v>
      </c>
      <c r="AK276" t="s">
        <v>94</v>
      </c>
      <c r="AL276">
        <f t="shared" si="154"/>
        <v>8</v>
      </c>
      <c r="AM276" t="s">
        <v>140</v>
      </c>
      <c r="AN276">
        <f t="shared" si="155"/>
        <v>9</v>
      </c>
      <c r="AO276" t="s">
        <v>234</v>
      </c>
      <c r="AP276" t="s">
        <v>117</v>
      </c>
      <c r="AQ276">
        <f t="shared" si="156"/>
        <v>2</v>
      </c>
      <c r="AR276">
        <v>0</v>
      </c>
      <c r="AS276" t="s">
        <v>98</v>
      </c>
      <c r="AT276">
        <f t="shared" si="157"/>
        <v>3</v>
      </c>
      <c r="AU276" t="s">
        <v>98</v>
      </c>
      <c r="AV276">
        <f t="shared" si="158"/>
        <v>3</v>
      </c>
      <c r="AW276" t="s">
        <v>118</v>
      </c>
      <c r="AX276">
        <f t="shared" si="159"/>
        <v>2</v>
      </c>
      <c r="AY276" t="s">
        <v>98</v>
      </c>
      <c r="AZ276">
        <f t="shared" si="160"/>
        <v>4</v>
      </c>
      <c r="BA276" t="s">
        <v>98</v>
      </c>
      <c r="BB276">
        <f t="shared" si="161"/>
        <v>4</v>
      </c>
      <c r="BC276" t="s">
        <v>97</v>
      </c>
      <c r="BD276" t="s">
        <v>119</v>
      </c>
      <c r="BE276">
        <f t="shared" si="162"/>
        <v>4</v>
      </c>
      <c r="BF276">
        <v>546</v>
      </c>
      <c r="BG276" t="s">
        <v>102</v>
      </c>
      <c r="BH276">
        <v>0</v>
      </c>
      <c r="BI276">
        <v>270</v>
      </c>
      <c r="BJ276">
        <v>816</v>
      </c>
      <c r="BK276" t="s">
        <v>103</v>
      </c>
      <c r="BL276">
        <f t="shared" si="163"/>
        <v>6</v>
      </c>
      <c r="BM276" t="s">
        <v>98</v>
      </c>
      <c r="BN276" t="s">
        <v>105</v>
      </c>
      <c r="BO276" t="s">
        <v>106</v>
      </c>
      <c r="BP276">
        <f t="shared" si="164"/>
        <v>6</v>
      </c>
      <c r="BQ276">
        <v>816</v>
      </c>
      <c r="BR276">
        <v>0</v>
      </c>
      <c r="BS276">
        <v>0</v>
      </c>
      <c r="BT276">
        <v>816</v>
      </c>
      <c r="BU276">
        <v>0</v>
      </c>
      <c r="BV276">
        <v>0</v>
      </c>
      <c r="BW276">
        <v>1</v>
      </c>
      <c r="BX276">
        <v>0</v>
      </c>
      <c r="BY276">
        <v>2</v>
      </c>
      <c r="BZ276">
        <v>1</v>
      </c>
      <c r="CA276" t="s">
        <v>98</v>
      </c>
      <c r="CB276">
        <f t="shared" si="165"/>
        <v>4</v>
      </c>
      <c r="CC276">
        <v>5</v>
      </c>
      <c r="CD276" t="s">
        <v>107</v>
      </c>
      <c r="CE276">
        <v>0</v>
      </c>
      <c r="CF276" t="s">
        <v>83</v>
      </c>
      <c r="CG276" t="s">
        <v>108</v>
      </c>
      <c r="CH276">
        <f t="shared" si="166"/>
        <v>6</v>
      </c>
      <c r="CI276">
        <v>1982</v>
      </c>
      <c r="CJ276" t="s">
        <v>102</v>
      </c>
      <c r="CK276">
        <f t="shared" si="167"/>
        <v>2</v>
      </c>
      <c r="CL276">
        <v>1</v>
      </c>
      <c r="CM276">
        <v>264</v>
      </c>
      <c r="CN276" t="s">
        <v>98</v>
      </c>
      <c r="CO276">
        <f t="shared" si="168"/>
        <v>4</v>
      </c>
      <c r="CP276" t="s">
        <v>98</v>
      </c>
      <c r="CQ276">
        <f t="shared" si="169"/>
        <v>4</v>
      </c>
      <c r="CR276" t="s">
        <v>105</v>
      </c>
      <c r="CS276">
        <f t="shared" si="170"/>
        <v>3</v>
      </c>
      <c r="CT276">
        <v>168</v>
      </c>
      <c r="CU276">
        <v>0</v>
      </c>
      <c r="CV276">
        <v>0</v>
      </c>
      <c r="CW276">
        <v>0</v>
      </c>
      <c r="CX276">
        <v>0</v>
      </c>
      <c r="CY276">
        <v>0</v>
      </c>
      <c r="CZ276" t="s">
        <v>83</v>
      </c>
      <c r="DA276" t="s">
        <v>83</v>
      </c>
      <c r="DB276">
        <f t="shared" si="171"/>
        <v>5</v>
      </c>
      <c r="DC276" t="s">
        <v>83</v>
      </c>
      <c r="DD276">
        <v>0</v>
      </c>
      <c r="DE276">
        <v>6</v>
      </c>
      <c r="DF276">
        <v>2007</v>
      </c>
      <c r="DG276">
        <f t="shared" si="174"/>
        <v>16</v>
      </c>
      <c r="DH276" t="s">
        <v>110</v>
      </c>
      <c r="DI276">
        <f t="shared" si="172"/>
        <v>4</v>
      </c>
      <c r="DJ276" t="s">
        <v>111</v>
      </c>
      <c r="DK276">
        <f t="shared" si="173"/>
        <v>5</v>
      </c>
      <c r="DL276">
        <v>124500</v>
      </c>
    </row>
    <row r="277" spans="1:116" x14ac:dyDescent="0.35">
      <c r="A277">
        <v>276</v>
      </c>
      <c r="B277">
        <v>50</v>
      </c>
      <c r="C277" t="s">
        <v>81</v>
      </c>
      <c r="D277">
        <f t="shared" si="140"/>
        <v>4</v>
      </c>
      <c r="E277">
        <v>55</v>
      </c>
      <c r="F277">
        <v>7264</v>
      </c>
      <c r="G277" t="s">
        <v>82</v>
      </c>
      <c r="H277">
        <f t="shared" si="141"/>
        <v>2</v>
      </c>
      <c r="I277" t="s">
        <v>83</v>
      </c>
      <c r="J277" t="str">
        <f t="shared" si="142"/>
        <v/>
      </c>
      <c r="K277" t="s">
        <v>84</v>
      </c>
      <c r="L277">
        <f t="shared" si="143"/>
        <v>1</v>
      </c>
      <c r="M277" t="s">
        <v>85</v>
      </c>
      <c r="N277">
        <f t="shared" si="144"/>
        <v>2</v>
      </c>
      <c r="O277" t="s">
        <v>86</v>
      </c>
      <c r="P277">
        <f t="shared" si="145"/>
        <v>4</v>
      </c>
      <c r="Q277" t="s">
        <v>87</v>
      </c>
      <c r="R277">
        <f t="shared" si="146"/>
        <v>4</v>
      </c>
      <c r="S277" t="s">
        <v>88</v>
      </c>
      <c r="T277">
        <f t="shared" si="147"/>
        <v>3</v>
      </c>
      <c r="U277" t="s">
        <v>148</v>
      </c>
      <c r="V277">
        <f t="shared" si="148"/>
        <v>12</v>
      </c>
      <c r="W277" t="s">
        <v>90</v>
      </c>
      <c r="X277">
        <f t="shared" si="149"/>
        <v>7</v>
      </c>
      <c r="Y277" t="s">
        <v>90</v>
      </c>
      <c r="Z277">
        <f t="shared" si="150"/>
        <v>7</v>
      </c>
      <c r="AA277" t="s">
        <v>91</v>
      </c>
      <c r="AB277">
        <f t="shared" si="151"/>
        <v>3</v>
      </c>
      <c r="AC277" t="s">
        <v>132</v>
      </c>
      <c r="AD277">
        <f t="shared" si="152"/>
        <v>1</v>
      </c>
      <c r="AE277">
        <v>7</v>
      </c>
      <c r="AF277">
        <v>7</v>
      </c>
      <c r="AG277">
        <v>1925</v>
      </c>
      <c r="AH277">
        <v>2007</v>
      </c>
      <c r="AI277" t="s">
        <v>93</v>
      </c>
      <c r="AJ277">
        <f t="shared" si="153"/>
        <v>5</v>
      </c>
      <c r="AK277" t="s">
        <v>94</v>
      </c>
      <c r="AL277">
        <f t="shared" si="154"/>
        <v>8</v>
      </c>
      <c r="AM277" t="s">
        <v>124</v>
      </c>
      <c r="AN277">
        <f t="shared" si="155"/>
        <v>4</v>
      </c>
      <c r="AO277" t="s">
        <v>124</v>
      </c>
      <c r="AP277" t="s">
        <v>117</v>
      </c>
      <c r="AQ277">
        <f t="shared" si="156"/>
        <v>2</v>
      </c>
      <c r="AR277">
        <v>0</v>
      </c>
      <c r="AS277" t="s">
        <v>97</v>
      </c>
      <c r="AT277">
        <f t="shared" si="157"/>
        <v>4</v>
      </c>
      <c r="AU277" t="s">
        <v>97</v>
      </c>
      <c r="AV277">
        <f t="shared" si="158"/>
        <v>4</v>
      </c>
      <c r="AW277" t="s">
        <v>126</v>
      </c>
      <c r="AX277">
        <f t="shared" si="159"/>
        <v>3</v>
      </c>
      <c r="AY277" t="s">
        <v>98</v>
      </c>
      <c r="AZ277">
        <f t="shared" si="160"/>
        <v>4</v>
      </c>
      <c r="BA277" t="s">
        <v>98</v>
      </c>
      <c r="BB277">
        <f t="shared" si="161"/>
        <v>4</v>
      </c>
      <c r="BC277" t="s">
        <v>100</v>
      </c>
      <c r="BD277" t="s">
        <v>102</v>
      </c>
      <c r="BE277">
        <f t="shared" si="162"/>
        <v>6</v>
      </c>
      <c r="BF277">
        <v>0</v>
      </c>
      <c r="BG277" t="s">
        <v>102</v>
      </c>
      <c r="BH277">
        <v>0</v>
      </c>
      <c r="BI277">
        <v>952</v>
      </c>
      <c r="BJ277">
        <v>952</v>
      </c>
      <c r="BK277" t="s">
        <v>206</v>
      </c>
      <c r="BL277">
        <f t="shared" si="163"/>
        <v>1</v>
      </c>
      <c r="BM277" t="s">
        <v>97</v>
      </c>
      <c r="BN277" t="s">
        <v>177</v>
      </c>
      <c r="BO277" t="s">
        <v>106</v>
      </c>
      <c r="BP277">
        <f t="shared" si="164"/>
        <v>6</v>
      </c>
      <c r="BQ277">
        <v>952</v>
      </c>
      <c r="BR277">
        <v>596</v>
      </c>
      <c r="BS277">
        <v>0</v>
      </c>
      <c r="BT277">
        <v>1548</v>
      </c>
      <c r="BU277">
        <v>0</v>
      </c>
      <c r="BV277">
        <v>0</v>
      </c>
      <c r="BW277">
        <v>2</v>
      </c>
      <c r="BX277">
        <v>1</v>
      </c>
      <c r="BY277">
        <v>3</v>
      </c>
      <c r="BZ277">
        <v>1</v>
      </c>
      <c r="CA277" t="s">
        <v>104</v>
      </c>
      <c r="CB277">
        <f t="shared" si="165"/>
        <v>6</v>
      </c>
      <c r="CC277">
        <v>5</v>
      </c>
      <c r="CD277" t="s">
        <v>107</v>
      </c>
      <c r="CE277">
        <v>0</v>
      </c>
      <c r="CF277" t="s">
        <v>83</v>
      </c>
      <c r="CG277" t="s">
        <v>127</v>
      </c>
      <c r="CH277">
        <f t="shared" si="166"/>
        <v>5</v>
      </c>
      <c r="CI277">
        <v>1978</v>
      </c>
      <c r="CJ277" t="s">
        <v>102</v>
      </c>
      <c r="CK277">
        <f t="shared" si="167"/>
        <v>2</v>
      </c>
      <c r="CL277">
        <v>2</v>
      </c>
      <c r="CM277">
        <v>672</v>
      </c>
      <c r="CN277" t="s">
        <v>98</v>
      </c>
      <c r="CO277">
        <f t="shared" si="168"/>
        <v>4</v>
      </c>
      <c r="CP277" t="s">
        <v>98</v>
      </c>
      <c r="CQ277">
        <f t="shared" si="169"/>
        <v>4</v>
      </c>
      <c r="CR277" t="s">
        <v>105</v>
      </c>
      <c r="CS277">
        <f t="shared" si="170"/>
        <v>3</v>
      </c>
      <c r="CT277">
        <v>74</v>
      </c>
      <c r="CU277">
        <v>0</v>
      </c>
      <c r="CV277">
        <v>0</v>
      </c>
      <c r="CW277">
        <v>0</v>
      </c>
      <c r="CX277">
        <v>144</v>
      </c>
      <c r="CY277">
        <v>0</v>
      </c>
      <c r="CZ277" t="s">
        <v>83</v>
      </c>
      <c r="DA277" t="s">
        <v>83</v>
      </c>
      <c r="DB277">
        <f t="shared" si="171"/>
        <v>5</v>
      </c>
      <c r="DC277" t="s">
        <v>83</v>
      </c>
      <c r="DD277">
        <v>0</v>
      </c>
      <c r="DE277">
        <v>10</v>
      </c>
      <c r="DF277">
        <v>2009</v>
      </c>
      <c r="DG277">
        <f t="shared" si="174"/>
        <v>14</v>
      </c>
      <c r="DH277" t="s">
        <v>110</v>
      </c>
      <c r="DI277">
        <f t="shared" si="172"/>
        <v>4</v>
      </c>
      <c r="DJ277" t="s">
        <v>111</v>
      </c>
      <c r="DK277">
        <f t="shared" si="173"/>
        <v>5</v>
      </c>
      <c r="DL277">
        <v>205000</v>
      </c>
    </row>
    <row r="278" spans="1:116" x14ac:dyDescent="0.35">
      <c r="A278">
        <v>277</v>
      </c>
      <c r="B278">
        <v>20</v>
      </c>
      <c r="C278" t="s">
        <v>81</v>
      </c>
      <c r="D278">
        <f t="shared" si="140"/>
        <v>4</v>
      </c>
      <c r="E278">
        <v>129</v>
      </c>
      <c r="F278">
        <v>9196</v>
      </c>
      <c r="G278" t="s">
        <v>82</v>
      </c>
      <c r="H278">
        <f t="shared" si="141"/>
        <v>2</v>
      </c>
      <c r="I278" t="s">
        <v>83</v>
      </c>
      <c r="J278" t="str">
        <f t="shared" si="142"/>
        <v/>
      </c>
      <c r="K278" t="s">
        <v>120</v>
      </c>
      <c r="L278">
        <f t="shared" si="143"/>
        <v>2</v>
      </c>
      <c r="M278" t="s">
        <v>85</v>
      </c>
      <c r="N278">
        <f t="shared" si="144"/>
        <v>2</v>
      </c>
      <c r="O278" t="s">
        <v>86</v>
      </c>
      <c r="P278">
        <f t="shared" si="145"/>
        <v>4</v>
      </c>
      <c r="Q278" t="s">
        <v>87</v>
      </c>
      <c r="R278">
        <f t="shared" si="146"/>
        <v>4</v>
      </c>
      <c r="S278" t="s">
        <v>88</v>
      </c>
      <c r="T278">
        <f t="shared" si="147"/>
        <v>3</v>
      </c>
      <c r="U278" t="s">
        <v>131</v>
      </c>
      <c r="V278">
        <f t="shared" si="148"/>
        <v>6</v>
      </c>
      <c r="W278" t="s">
        <v>90</v>
      </c>
      <c r="X278">
        <f t="shared" si="149"/>
        <v>7</v>
      </c>
      <c r="Y278" t="s">
        <v>90</v>
      </c>
      <c r="Z278">
        <f t="shared" si="150"/>
        <v>7</v>
      </c>
      <c r="AA278" t="s">
        <v>91</v>
      </c>
      <c r="AB278">
        <f t="shared" si="151"/>
        <v>3</v>
      </c>
      <c r="AC278" t="s">
        <v>115</v>
      </c>
      <c r="AD278">
        <f t="shared" si="152"/>
        <v>4</v>
      </c>
      <c r="AE278">
        <v>7</v>
      </c>
      <c r="AF278">
        <v>5</v>
      </c>
      <c r="AG278">
        <v>2003</v>
      </c>
      <c r="AH278">
        <v>2003</v>
      </c>
      <c r="AI278" t="s">
        <v>93</v>
      </c>
      <c r="AJ278">
        <f t="shared" si="153"/>
        <v>5</v>
      </c>
      <c r="AK278" t="s">
        <v>94</v>
      </c>
      <c r="AL278">
        <f t="shared" si="154"/>
        <v>8</v>
      </c>
      <c r="AM278" t="s">
        <v>95</v>
      </c>
      <c r="AN278">
        <f t="shared" si="155"/>
        <v>14</v>
      </c>
      <c r="AO278" t="s">
        <v>95</v>
      </c>
      <c r="AP278" t="s">
        <v>117</v>
      </c>
      <c r="AQ278">
        <f t="shared" si="156"/>
        <v>2</v>
      </c>
      <c r="AR278">
        <v>0</v>
      </c>
      <c r="AS278" t="s">
        <v>97</v>
      </c>
      <c r="AT278">
        <f t="shared" si="157"/>
        <v>4</v>
      </c>
      <c r="AU278" t="s">
        <v>98</v>
      </c>
      <c r="AV278">
        <f t="shared" si="158"/>
        <v>3</v>
      </c>
      <c r="AW278" t="s">
        <v>99</v>
      </c>
      <c r="AX278">
        <f t="shared" si="159"/>
        <v>6</v>
      </c>
      <c r="AY278" t="s">
        <v>104</v>
      </c>
      <c r="AZ278">
        <f t="shared" si="160"/>
        <v>6</v>
      </c>
      <c r="BA278" t="s">
        <v>98</v>
      </c>
      <c r="BB278">
        <f t="shared" si="161"/>
        <v>4</v>
      </c>
      <c r="BC278" t="s">
        <v>100</v>
      </c>
      <c r="BD278" t="s">
        <v>102</v>
      </c>
      <c r="BE278">
        <f t="shared" si="162"/>
        <v>6</v>
      </c>
      <c r="BF278">
        <v>0</v>
      </c>
      <c r="BG278" t="s">
        <v>102</v>
      </c>
      <c r="BH278">
        <v>0</v>
      </c>
      <c r="BI278">
        <v>1560</v>
      </c>
      <c r="BJ278">
        <v>1560</v>
      </c>
      <c r="BK278" t="s">
        <v>103</v>
      </c>
      <c r="BL278">
        <f t="shared" si="163"/>
        <v>6</v>
      </c>
      <c r="BM278" t="s">
        <v>104</v>
      </c>
      <c r="BN278" t="s">
        <v>105</v>
      </c>
      <c r="BO278" t="s">
        <v>106</v>
      </c>
      <c r="BP278">
        <f t="shared" si="164"/>
        <v>6</v>
      </c>
      <c r="BQ278">
        <v>1560</v>
      </c>
      <c r="BR278">
        <v>0</v>
      </c>
      <c r="BS278">
        <v>0</v>
      </c>
      <c r="BT278">
        <v>1560</v>
      </c>
      <c r="BU278">
        <v>0</v>
      </c>
      <c r="BV278">
        <v>0</v>
      </c>
      <c r="BW278">
        <v>2</v>
      </c>
      <c r="BX278">
        <v>0</v>
      </c>
      <c r="BY278">
        <v>3</v>
      </c>
      <c r="BZ278">
        <v>1</v>
      </c>
      <c r="CA278" t="s">
        <v>97</v>
      </c>
      <c r="CB278">
        <f t="shared" si="165"/>
        <v>5</v>
      </c>
      <c r="CC278">
        <v>7</v>
      </c>
      <c r="CD278" t="s">
        <v>107</v>
      </c>
      <c r="CE278">
        <v>0</v>
      </c>
      <c r="CF278" t="s">
        <v>83</v>
      </c>
      <c r="CG278" t="s">
        <v>108</v>
      </c>
      <c r="CH278">
        <f t="shared" si="166"/>
        <v>6</v>
      </c>
      <c r="CI278">
        <v>2003</v>
      </c>
      <c r="CJ278" t="s">
        <v>157</v>
      </c>
      <c r="CK278">
        <f t="shared" si="167"/>
        <v>4</v>
      </c>
      <c r="CL278">
        <v>2</v>
      </c>
      <c r="CM278">
        <v>573</v>
      </c>
      <c r="CN278" t="s">
        <v>98</v>
      </c>
      <c r="CO278">
        <f t="shared" si="168"/>
        <v>4</v>
      </c>
      <c r="CP278" t="s">
        <v>98</v>
      </c>
      <c r="CQ278">
        <f t="shared" si="169"/>
        <v>4</v>
      </c>
      <c r="CR278" t="s">
        <v>105</v>
      </c>
      <c r="CS278">
        <f t="shared" si="170"/>
        <v>3</v>
      </c>
      <c r="CT278">
        <v>100</v>
      </c>
      <c r="CU278">
        <v>150</v>
      </c>
      <c r="CV278">
        <v>0</v>
      </c>
      <c r="CW278">
        <v>0</v>
      </c>
      <c r="CX278">
        <v>0</v>
      </c>
      <c r="CY278">
        <v>0</v>
      </c>
      <c r="CZ278" t="s">
        <v>83</v>
      </c>
      <c r="DA278" t="s">
        <v>83</v>
      </c>
      <c r="DB278">
        <f t="shared" si="171"/>
        <v>5</v>
      </c>
      <c r="DC278" t="s">
        <v>83</v>
      </c>
      <c r="DD278">
        <v>0</v>
      </c>
      <c r="DE278">
        <v>4</v>
      </c>
      <c r="DF278">
        <v>2010</v>
      </c>
      <c r="DG278">
        <f t="shared" si="174"/>
        <v>13</v>
      </c>
      <c r="DH278" t="s">
        <v>110</v>
      </c>
      <c r="DI278">
        <f t="shared" si="172"/>
        <v>4</v>
      </c>
      <c r="DJ278" t="s">
        <v>111</v>
      </c>
      <c r="DK278">
        <f t="shared" si="173"/>
        <v>5</v>
      </c>
      <c r="DL278">
        <v>201000</v>
      </c>
    </row>
    <row r="279" spans="1:116" x14ac:dyDescent="0.35">
      <c r="A279">
        <v>278</v>
      </c>
      <c r="B279">
        <v>20</v>
      </c>
      <c r="C279" t="s">
        <v>81</v>
      </c>
      <c r="D279">
        <f t="shared" si="140"/>
        <v>4</v>
      </c>
      <c r="E279">
        <v>140</v>
      </c>
      <c r="F279">
        <v>19138</v>
      </c>
      <c r="G279" t="s">
        <v>82</v>
      </c>
      <c r="H279">
        <f t="shared" si="141"/>
        <v>2</v>
      </c>
      <c r="I279" t="s">
        <v>83</v>
      </c>
      <c r="J279" t="str">
        <f t="shared" si="142"/>
        <v/>
      </c>
      <c r="K279" t="s">
        <v>84</v>
      </c>
      <c r="L279">
        <f t="shared" si="143"/>
        <v>1</v>
      </c>
      <c r="M279" t="s">
        <v>85</v>
      </c>
      <c r="N279">
        <f t="shared" si="144"/>
        <v>2</v>
      </c>
      <c r="O279" t="s">
        <v>86</v>
      </c>
      <c r="P279">
        <f t="shared" si="145"/>
        <v>4</v>
      </c>
      <c r="Q279" t="s">
        <v>122</v>
      </c>
      <c r="R279">
        <f t="shared" si="146"/>
        <v>2</v>
      </c>
      <c r="S279" t="s">
        <v>88</v>
      </c>
      <c r="T279">
        <f t="shared" si="147"/>
        <v>3</v>
      </c>
      <c r="U279" t="s">
        <v>193</v>
      </c>
      <c r="V279">
        <f t="shared" si="148"/>
        <v>11</v>
      </c>
      <c r="W279" t="s">
        <v>90</v>
      </c>
      <c r="X279">
        <f t="shared" si="149"/>
        <v>7</v>
      </c>
      <c r="Y279" t="s">
        <v>90</v>
      </c>
      <c r="Z279">
        <f t="shared" si="150"/>
        <v>7</v>
      </c>
      <c r="AA279" t="s">
        <v>91</v>
      </c>
      <c r="AB279">
        <f t="shared" si="151"/>
        <v>3</v>
      </c>
      <c r="AC279" t="s">
        <v>115</v>
      </c>
      <c r="AD279">
        <f t="shared" si="152"/>
        <v>4</v>
      </c>
      <c r="AE279">
        <v>4</v>
      </c>
      <c r="AF279">
        <v>5</v>
      </c>
      <c r="AG279">
        <v>1951</v>
      </c>
      <c r="AH279">
        <v>1951</v>
      </c>
      <c r="AI279" t="s">
        <v>93</v>
      </c>
      <c r="AJ279">
        <f t="shared" si="153"/>
        <v>5</v>
      </c>
      <c r="AK279" t="s">
        <v>94</v>
      </c>
      <c r="AL279">
        <f t="shared" si="154"/>
        <v>8</v>
      </c>
      <c r="AM279" t="s">
        <v>95</v>
      </c>
      <c r="AN279">
        <f t="shared" si="155"/>
        <v>14</v>
      </c>
      <c r="AO279" t="s">
        <v>95</v>
      </c>
      <c r="AP279" t="s">
        <v>117</v>
      </c>
      <c r="AQ279">
        <f t="shared" si="156"/>
        <v>2</v>
      </c>
      <c r="AR279">
        <v>0</v>
      </c>
      <c r="AS279" t="s">
        <v>98</v>
      </c>
      <c r="AT279">
        <f t="shared" si="157"/>
        <v>3</v>
      </c>
      <c r="AU279" t="s">
        <v>98</v>
      </c>
      <c r="AV279">
        <f t="shared" si="158"/>
        <v>3</v>
      </c>
      <c r="AW279" t="s">
        <v>118</v>
      </c>
      <c r="AX279">
        <f t="shared" si="159"/>
        <v>2</v>
      </c>
      <c r="AY279" t="s">
        <v>98</v>
      </c>
      <c r="AZ279">
        <f t="shared" si="160"/>
        <v>4</v>
      </c>
      <c r="BA279" t="s">
        <v>98</v>
      </c>
      <c r="BB279">
        <f t="shared" si="161"/>
        <v>4</v>
      </c>
      <c r="BC279" t="s">
        <v>100</v>
      </c>
      <c r="BD279" t="s">
        <v>172</v>
      </c>
      <c r="BE279">
        <f t="shared" si="162"/>
        <v>5</v>
      </c>
      <c r="BF279">
        <v>120</v>
      </c>
      <c r="BG279" t="s">
        <v>102</v>
      </c>
      <c r="BH279">
        <v>0</v>
      </c>
      <c r="BI279">
        <v>744</v>
      </c>
      <c r="BJ279">
        <v>864</v>
      </c>
      <c r="BK279" t="s">
        <v>103</v>
      </c>
      <c r="BL279">
        <f t="shared" si="163"/>
        <v>6</v>
      </c>
      <c r="BM279" t="s">
        <v>104</v>
      </c>
      <c r="BN279" t="s">
        <v>105</v>
      </c>
      <c r="BO279" t="s">
        <v>106</v>
      </c>
      <c r="BP279">
        <f t="shared" si="164"/>
        <v>6</v>
      </c>
      <c r="BQ279">
        <v>864</v>
      </c>
      <c r="BR279">
        <v>0</v>
      </c>
      <c r="BS279">
        <v>0</v>
      </c>
      <c r="BT279">
        <v>864</v>
      </c>
      <c r="BU279">
        <v>0</v>
      </c>
      <c r="BV279">
        <v>0</v>
      </c>
      <c r="BW279">
        <v>1</v>
      </c>
      <c r="BX279">
        <v>0</v>
      </c>
      <c r="BY279">
        <v>2</v>
      </c>
      <c r="BZ279">
        <v>1</v>
      </c>
      <c r="CA279" t="s">
        <v>98</v>
      </c>
      <c r="CB279">
        <f t="shared" si="165"/>
        <v>4</v>
      </c>
      <c r="CC279">
        <v>4</v>
      </c>
      <c r="CD279" t="s">
        <v>107</v>
      </c>
      <c r="CE279">
        <v>0</v>
      </c>
      <c r="CF279" t="s">
        <v>83</v>
      </c>
      <c r="CG279" t="s">
        <v>127</v>
      </c>
      <c r="CH279">
        <f t="shared" si="166"/>
        <v>5</v>
      </c>
      <c r="CI279">
        <v>1951</v>
      </c>
      <c r="CJ279" t="s">
        <v>102</v>
      </c>
      <c r="CK279">
        <f t="shared" si="167"/>
        <v>2</v>
      </c>
      <c r="CL279">
        <v>2</v>
      </c>
      <c r="CM279">
        <v>400</v>
      </c>
      <c r="CN279" t="s">
        <v>98</v>
      </c>
      <c r="CO279">
        <f t="shared" si="168"/>
        <v>4</v>
      </c>
      <c r="CP279" t="s">
        <v>98</v>
      </c>
      <c r="CQ279">
        <f t="shared" si="169"/>
        <v>4</v>
      </c>
      <c r="CR279" t="s">
        <v>105</v>
      </c>
      <c r="CS279">
        <f t="shared" si="170"/>
        <v>3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 t="s">
        <v>83</v>
      </c>
      <c r="DA279" t="s">
        <v>83</v>
      </c>
      <c r="DB279">
        <f t="shared" si="171"/>
        <v>5</v>
      </c>
      <c r="DC279" t="s">
        <v>83</v>
      </c>
      <c r="DD279">
        <v>0</v>
      </c>
      <c r="DE279">
        <v>6</v>
      </c>
      <c r="DF279">
        <v>2010</v>
      </c>
      <c r="DG279">
        <f t="shared" si="174"/>
        <v>13</v>
      </c>
      <c r="DH279" t="s">
        <v>110</v>
      </c>
      <c r="DI279">
        <f t="shared" si="172"/>
        <v>4</v>
      </c>
      <c r="DJ279" t="s">
        <v>111</v>
      </c>
      <c r="DK279">
        <f t="shared" si="173"/>
        <v>5</v>
      </c>
      <c r="DL279">
        <v>141000</v>
      </c>
    </row>
    <row r="280" spans="1:116" x14ac:dyDescent="0.35">
      <c r="A280">
        <v>279</v>
      </c>
      <c r="B280">
        <v>20</v>
      </c>
      <c r="C280" t="s">
        <v>81</v>
      </c>
      <c r="D280">
        <f t="shared" si="140"/>
        <v>4</v>
      </c>
      <c r="E280">
        <v>107</v>
      </c>
      <c r="F280">
        <v>14450</v>
      </c>
      <c r="G280" t="s">
        <v>82</v>
      </c>
      <c r="H280">
        <f t="shared" si="141"/>
        <v>2</v>
      </c>
      <c r="I280" t="s">
        <v>83</v>
      </c>
      <c r="J280" t="str">
        <f t="shared" si="142"/>
        <v/>
      </c>
      <c r="K280" t="s">
        <v>84</v>
      </c>
      <c r="L280">
        <f t="shared" si="143"/>
        <v>1</v>
      </c>
      <c r="M280" t="s">
        <v>85</v>
      </c>
      <c r="N280">
        <f t="shared" si="144"/>
        <v>2</v>
      </c>
      <c r="O280" t="s">
        <v>86</v>
      </c>
      <c r="P280">
        <f t="shared" si="145"/>
        <v>4</v>
      </c>
      <c r="Q280" t="s">
        <v>87</v>
      </c>
      <c r="R280">
        <f t="shared" si="146"/>
        <v>4</v>
      </c>
      <c r="S280" t="s">
        <v>88</v>
      </c>
      <c r="T280">
        <f t="shared" si="147"/>
        <v>3</v>
      </c>
      <c r="U280" t="s">
        <v>154</v>
      </c>
      <c r="V280">
        <f t="shared" si="148"/>
        <v>19</v>
      </c>
      <c r="W280" t="s">
        <v>90</v>
      </c>
      <c r="X280">
        <f t="shared" si="149"/>
        <v>7</v>
      </c>
      <c r="Y280" t="s">
        <v>90</v>
      </c>
      <c r="Z280">
        <f t="shared" si="150"/>
        <v>7</v>
      </c>
      <c r="AA280" t="s">
        <v>91</v>
      </c>
      <c r="AB280">
        <f t="shared" si="151"/>
        <v>3</v>
      </c>
      <c r="AC280" t="s">
        <v>115</v>
      </c>
      <c r="AD280">
        <f t="shared" si="152"/>
        <v>4</v>
      </c>
      <c r="AE280">
        <v>9</v>
      </c>
      <c r="AF280">
        <v>5</v>
      </c>
      <c r="AG280">
        <v>2006</v>
      </c>
      <c r="AH280">
        <v>2007</v>
      </c>
      <c r="AI280" t="s">
        <v>93</v>
      </c>
      <c r="AJ280">
        <f t="shared" si="153"/>
        <v>5</v>
      </c>
      <c r="AK280" t="s">
        <v>94</v>
      </c>
      <c r="AL280">
        <f t="shared" si="154"/>
        <v>8</v>
      </c>
      <c r="AM280" t="s">
        <v>180</v>
      </c>
      <c r="AN280">
        <f t="shared" si="155"/>
        <v>15</v>
      </c>
      <c r="AO280" t="s">
        <v>181</v>
      </c>
      <c r="AP280" t="s">
        <v>96</v>
      </c>
      <c r="AQ280">
        <f t="shared" si="156"/>
        <v>4</v>
      </c>
      <c r="AR280">
        <v>315</v>
      </c>
      <c r="AS280" t="s">
        <v>104</v>
      </c>
      <c r="AT280">
        <f t="shared" si="157"/>
        <v>5</v>
      </c>
      <c r="AU280" t="s">
        <v>98</v>
      </c>
      <c r="AV280">
        <f t="shared" si="158"/>
        <v>3</v>
      </c>
      <c r="AW280" t="s">
        <v>99</v>
      </c>
      <c r="AX280">
        <f t="shared" si="159"/>
        <v>6</v>
      </c>
      <c r="AY280" t="s">
        <v>104</v>
      </c>
      <c r="AZ280">
        <f t="shared" si="160"/>
        <v>6</v>
      </c>
      <c r="BA280" t="s">
        <v>98</v>
      </c>
      <c r="BB280">
        <f t="shared" si="161"/>
        <v>4</v>
      </c>
      <c r="BC280" t="s">
        <v>97</v>
      </c>
      <c r="BD280" t="s">
        <v>102</v>
      </c>
      <c r="BE280">
        <f t="shared" si="162"/>
        <v>6</v>
      </c>
      <c r="BF280">
        <v>0</v>
      </c>
      <c r="BG280" t="s">
        <v>102</v>
      </c>
      <c r="BH280">
        <v>0</v>
      </c>
      <c r="BI280">
        <v>2121</v>
      </c>
      <c r="BJ280">
        <v>2121</v>
      </c>
      <c r="BK280" t="s">
        <v>103</v>
      </c>
      <c r="BL280">
        <f t="shared" si="163"/>
        <v>6</v>
      </c>
      <c r="BM280" t="s">
        <v>104</v>
      </c>
      <c r="BN280" t="s">
        <v>105</v>
      </c>
      <c r="BO280" t="s">
        <v>106</v>
      </c>
      <c r="BP280">
        <f t="shared" si="164"/>
        <v>6</v>
      </c>
      <c r="BQ280">
        <v>2121</v>
      </c>
      <c r="BR280">
        <v>0</v>
      </c>
      <c r="BS280">
        <v>0</v>
      </c>
      <c r="BT280">
        <v>2121</v>
      </c>
      <c r="BU280">
        <v>0</v>
      </c>
      <c r="BV280">
        <v>0</v>
      </c>
      <c r="BW280">
        <v>2</v>
      </c>
      <c r="BX280">
        <v>1</v>
      </c>
      <c r="BY280">
        <v>3</v>
      </c>
      <c r="BZ280">
        <v>1</v>
      </c>
      <c r="CA280" t="s">
        <v>104</v>
      </c>
      <c r="CB280">
        <f t="shared" si="165"/>
        <v>6</v>
      </c>
      <c r="CC280">
        <v>8</v>
      </c>
      <c r="CD280" t="s">
        <v>107</v>
      </c>
      <c r="CE280">
        <v>1</v>
      </c>
      <c r="CF280" t="s">
        <v>104</v>
      </c>
      <c r="CG280" t="s">
        <v>108</v>
      </c>
      <c r="CH280">
        <f t="shared" si="166"/>
        <v>6</v>
      </c>
      <c r="CI280">
        <v>2007</v>
      </c>
      <c r="CJ280" t="s">
        <v>157</v>
      </c>
      <c r="CK280">
        <f t="shared" si="167"/>
        <v>4</v>
      </c>
      <c r="CL280">
        <v>3</v>
      </c>
      <c r="CM280">
        <v>732</v>
      </c>
      <c r="CN280" t="s">
        <v>98</v>
      </c>
      <c r="CO280">
        <f t="shared" si="168"/>
        <v>4</v>
      </c>
      <c r="CP280" t="s">
        <v>98</v>
      </c>
      <c r="CQ280">
        <f t="shared" si="169"/>
        <v>4</v>
      </c>
      <c r="CR280" t="s">
        <v>105</v>
      </c>
      <c r="CS280">
        <f t="shared" si="170"/>
        <v>3</v>
      </c>
      <c r="CT280">
        <v>124</v>
      </c>
      <c r="CU280">
        <v>98</v>
      </c>
      <c r="CV280">
        <v>0</v>
      </c>
      <c r="CW280">
        <v>0</v>
      </c>
      <c r="CX280">
        <v>142</v>
      </c>
      <c r="CY280">
        <v>0</v>
      </c>
      <c r="CZ280" t="s">
        <v>83</v>
      </c>
      <c r="DA280" t="s">
        <v>83</v>
      </c>
      <c r="DB280">
        <f t="shared" si="171"/>
        <v>5</v>
      </c>
      <c r="DC280" t="s">
        <v>83</v>
      </c>
      <c r="DD280">
        <v>0</v>
      </c>
      <c r="DE280">
        <v>5</v>
      </c>
      <c r="DF280">
        <v>2007</v>
      </c>
      <c r="DG280">
        <f t="shared" si="174"/>
        <v>16</v>
      </c>
      <c r="DH280" t="s">
        <v>158</v>
      </c>
      <c r="DI280">
        <f t="shared" si="172"/>
        <v>8</v>
      </c>
      <c r="DJ280" t="s">
        <v>159</v>
      </c>
      <c r="DK280">
        <f t="shared" si="173"/>
        <v>6</v>
      </c>
      <c r="DL280">
        <v>415298</v>
      </c>
    </row>
    <row r="281" spans="1:116" x14ac:dyDescent="0.35">
      <c r="A281">
        <v>280</v>
      </c>
      <c r="B281">
        <v>60</v>
      </c>
      <c r="C281" t="s">
        <v>81</v>
      </c>
      <c r="D281">
        <f t="shared" si="140"/>
        <v>4</v>
      </c>
      <c r="E281">
        <v>83</v>
      </c>
      <c r="F281">
        <v>10005</v>
      </c>
      <c r="G281" t="s">
        <v>82</v>
      </c>
      <c r="H281">
        <f t="shared" si="141"/>
        <v>2</v>
      </c>
      <c r="I281" t="s">
        <v>83</v>
      </c>
      <c r="J281" t="str">
        <f t="shared" si="142"/>
        <v/>
      </c>
      <c r="K281" t="s">
        <v>84</v>
      </c>
      <c r="L281">
        <f t="shared" si="143"/>
        <v>1</v>
      </c>
      <c r="M281" t="s">
        <v>85</v>
      </c>
      <c r="N281">
        <f t="shared" si="144"/>
        <v>2</v>
      </c>
      <c r="O281" t="s">
        <v>86</v>
      </c>
      <c r="P281">
        <f t="shared" si="145"/>
        <v>4</v>
      </c>
      <c r="Q281" t="s">
        <v>87</v>
      </c>
      <c r="R281">
        <f t="shared" si="146"/>
        <v>4</v>
      </c>
      <c r="S281" t="s">
        <v>88</v>
      </c>
      <c r="T281">
        <f t="shared" si="147"/>
        <v>3</v>
      </c>
      <c r="U281" t="s">
        <v>205</v>
      </c>
      <c r="V281">
        <f t="shared" si="148"/>
        <v>1</v>
      </c>
      <c r="W281" t="s">
        <v>90</v>
      </c>
      <c r="X281">
        <f t="shared" si="149"/>
        <v>7</v>
      </c>
      <c r="Y281" t="s">
        <v>90</v>
      </c>
      <c r="Z281">
        <f t="shared" si="150"/>
        <v>7</v>
      </c>
      <c r="AA281" t="s">
        <v>91</v>
      </c>
      <c r="AB281">
        <f t="shared" si="151"/>
        <v>3</v>
      </c>
      <c r="AC281" t="s">
        <v>92</v>
      </c>
      <c r="AD281">
        <f t="shared" si="152"/>
        <v>8</v>
      </c>
      <c r="AE281">
        <v>7</v>
      </c>
      <c r="AF281">
        <v>5</v>
      </c>
      <c r="AG281">
        <v>1977</v>
      </c>
      <c r="AH281">
        <v>1977</v>
      </c>
      <c r="AI281" t="s">
        <v>152</v>
      </c>
      <c r="AJ281">
        <f t="shared" si="153"/>
        <v>6</v>
      </c>
      <c r="AK281" t="s">
        <v>94</v>
      </c>
      <c r="AL281">
        <f t="shared" si="154"/>
        <v>8</v>
      </c>
      <c r="AM281" t="s">
        <v>161</v>
      </c>
      <c r="AN281">
        <f t="shared" si="155"/>
        <v>3</v>
      </c>
      <c r="AO281" t="s">
        <v>161</v>
      </c>
      <c r="AP281" t="s">
        <v>96</v>
      </c>
      <c r="AQ281">
        <f t="shared" si="156"/>
        <v>4</v>
      </c>
      <c r="AR281">
        <v>299</v>
      </c>
      <c r="AS281" t="s">
        <v>98</v>
      </c>
      <c r="AT281">
        <f t="shared" si="157"/>
        <v>3</v>
      </c>
      <c r="AU281" t="s">
        <v>98</v>
      </c>
      <c r="AV281">
        <f t="shared" si="158"/>
        <v>3</v>
      </c>
      <c r="AW281" t="s">
        <v>118</v>
      </c>
      <c r="AX281">
        <f t="shared" si="159"/>
        <v>2</v>
      </c>
      <c r="AY281" t="s">
        <v>97</v>
      </c>
      <c r="AZ281">
        <f t="shared" si="160"/>
        <v>5</v>
      </c>
      <c r="BA281" t="s">
        <v>98</v>
      </c>
      <c r="BB281">
        <f t="shared" si="161"/>
        <v>4</v>
      </c>
      <c r="BC281" t="s">
        <v>100</v>
      </c>
      <c r="BD281" t="s">
        <v>141</v>
      </c>
      <c r="BE281">
        <f t="shared" si="162"/>
        <v>3</v>
      </c>
      <c r="BF281">
        <v>392</v>
      </c>
      <c r="BG281" t="s">
        <v>102</v>
      </c>
      <c r="BH281">
        <v>0</v>
      </c>
      <c r="BI281">
        <v>768</v>
      </c>
      <c r="BJ281">
        <v>1160</v>
      </c>
      <c r="BK281" t="s">
        <v>103</v>
      </c>
      <c r="BL281">
        <f t="shared" si="163"/>
        <v>6</v>
      </c>
      <c r="BM281" t="s">
        <v>104</v>
      </c>
      <c r="BN281" t="s">
        <v>105</v>
      </c>
      <c r="BO281" t="s">
        <v>106</v>
      </c>
      <c r="BP281">
        <f t="shared" si="164"/>
        <v>6</v>
      </c>
      <c r="BQ281">
        <v>1156</v>
      </c>
      <c r="BR281">
        <v>866</v>
      </c>
      <c r="BS281">
        <v>0</v>
      </c>
      <c r="BT281">
        <v>2022</v>
      </c>
      <c r="BU281">
        <v>0</v>
      </c>
      <c r="BV281">
        <v>0</v>
      </c>
      <c r="BW281">
        <v>2</v>
      </c>
      <c r="BX281">
        <v>1</v>
      </c>
      <c r="BY281">
        <v>4</v>
      </c>
      <c r="BZ281">
        <v>1</v>
      </c>
      <c r="CA281" t="s">
        <v>98</v>
      </c>
      <c r="CB281">
        <f t="shared" si="165"/>
        <v>4</v>
      </c>
      <c r="CC281">
        <v>8</v>
      </c>
      <c r="CD281" t="s">
        <v>107</v>
      </c>
      <c r="CE281">
        <v>1</v>
      </c>
      <c r="CF281" t="s">
        <v>98</v>
      </c>
      <c r="CG281" t="s">
        <v>108</v>
      </c>
      <c r="CH281">
        <f t="shared" si="166"/>
        <v>6</v>
      </c>
      <c r="CI281">
        <v>1977</v>
      </c>
      <c r="CJ281" t="s">
        <v>157</v>
      </c>
      <c r="CK281">
        <f t="shared" si="167"/>
        <v>4</v>
      </c>
      <c r="CL281">
        <v>2</v>
      </c>
      <c r="CM281">
        <v>505</v>
      </c>
      <c r="CN281" t="s">
        <v>98</v>
      </c>
      <c r="CO281">
        <f t="shared" si="168"/>
        <v>4</v>
      </c>
      <c r="CP281" t="s">
        <v>98</v>
      </c>
      <c r="CQ281">
        <f t="shared" si="169"/>
        <v>4</v>
      </c>
      <c r="CR281" t="s">
        <v>105</v>
      </c>
      <c r="CS281">
        <f t="shared" si="170"/>
        <v>3</v>
      </c>
      <c r="CT281">
        <v>288</v>
      </c>
      <c r="CU281">
        <v>117</v>
      </c>
      <c r="CV281">
        <v>0</v>
      </c>
      <c r="CW281">
        <v>0</v>
      </c>
      <c r="CX281">
        <v>0</v>
      </c>
      <c r="CY281">
        <v>0</v>
      </c>
      <c r="CZ281" t="s">
        <v>83</v>
      </c>
      <c r="DA281" t="s">
        <v>83</v>
      </c>
      <c r="DB281">
        <f t="shared" si="171"/>
        <v>5</v>
      </c>
      <c r="DC281" t="s">
        <v>83</v>
      </c>
      <c r="DD281">
        <v>0</v>
      </c>
      <c r="DE281">
        <v>3</v>
      </c>
      <c r="DF281">
        <v>2008</v>
      </c>
      <c r="DG281">
        <f t="shared" si="174"/>
        <v>15</v>
      </c>
      <c r="DH281" t="s">
        <v>110</v>
      </c>
      <c r="DI281">
        <f t="shared" si="172"/>
        <v>4</v>
      </c>
      <c r="DJ281" t="s">
        <v>111</v>
      </c>
      <c r="DK281">
        <f t="shared" si="173"/>
        <v>5</v>
      </c>
      <c r="DL281">
        <v>192000</v>
      </c>
    </row>
    <row r="282" spans="1:116" x14ac:dyDescent="0.35">
      <c r="A282">
        <v>281</v>
      </c>
      <c r="B282">
        <v>60</v>
      </c>
      <c r="C282" t="s">
        <v>81</v>
      </c>
      <c r="D282">
        <f t="shared" si="140"/>
        <v>4</v>
      </c>
      <c r="E282">
        <v>82</v>
      </c>
      <c r="F282">
        <v>11287</v>
      </c>
      <c r="G282" t="s">
        <v>82</v>
      </c>
      <c r="H282">
        <f t="shared" si="141"/>
        <v>2</v>
      </c>
      <c r="I282" t="s">
        <v>83</v>
      </c>
      <c r="J282" t="str">
        <f t="shared" si="142"/>
        <v/>
      </c>
      <c r="K282" t="s">
        <v>84</v>
      </c>
      <c r="L282">
        <f t="shared" si="143"/>
        <v>1</v>
      </c>
      <c r="M282" t="s">
        <v>85</v>
      </c>
      <c r="N282">
        <f t="shared" si="144"/>
        <v>2</v>
      </c>
      <c r="O282" t="s">
        <v>86</v>
      </c>
      <c r="P282">
        <f t="shared" si="145"/>
        <v>4</v>
      </c>
      <c r="Q282" t="s">
        <v>87</v>
      </c>
      <c r="R282">
        <f t="shared" si="146"/>
        <v>4</v>
      </c>
      <c r="S282" t="s">
        <v>88</v>
      </c>
      <c r="T282">
        <f t="shared" si="147"/>
        <v>3</v>
      </c>
      <c r="U282" t="s">
        <v>170</v>
      </c>
      <c r="V282">
        <f t="shared" si="148"/>
        <v>15</v>
      </c>
      <c r="W282" t="s">
        <v>90</v>
      </c>
      <c r="X282">
        <f t="shared" si="149"/>
        <v>7</v>
      </c>
      <c r="Y282" t="s">
        <v>90</v>
      </c>
      <c r="Z282">
        <f t="shared" si="150"/>
        <v>7</v>
      </c>
      <c r="AA282" t="s">
        <v>91</v>
      </c>
      <c r="AB282">
        <f t="shared" si="151"/>
        <v>3</v>
      </c>
      <c r="AC282" t="s">
        <v>92</v>
      </c>
      <c r="AD282">
        <f t="shared" si="152"/>
        <v>8</v>
      </c>
      <c r="AE282">
        <v>7</v>
      </c>
      <c r="AF282">
        <v>6</v>
      </c>
      <c r="AG282">
        <v>1989</v>
      </c>
      <c r="AH282">
        <v>1989</v>
      </c>
      <c r="AI282" t="s">
        <v>93</v>
      </c>
      <c r="AJ282">
        <f t="shared" si="153"/>
        <v>5</v>
      </c>
      <c r="AK282" t="s">
        <v>94</v>
      </c>
      <c r="AL282">
        <f t="shared" si="154"/>
        <v>8</v>
      </c>
      <c r="AM282" t="s">
        <v>161</v>
      </c>
      <c r="AN282">
        <f t="shared" si="155"/>
        <v>3</v>
      </c>
      <c r="AO282" t="s">
        <v>161</v>
      </c>
      <c r="AP282" t="s">
        <v>96</v>
      </c>
      <c r="AQ282">
        <f t="shared" si="156"/>
        <v>4</v>
      </c>
      <c r="AR282">
        <v>340</v>
      </c>
      <c r="AS282" t="s">
        <v>97</v>
      </c>
      <c r="AT282">
        <f t="shared" si="157"/>
        <v>4</v>
      </c>
      <c r="AU282" t="s">
        <v>98</v>
      </c>
      <c r="AV282">
        <f t="shared" si="158"/>
        <v>3</v>
      </c>
      <c r="AW282" t="s">
        <v>118</v>
      </c>
      <c r="AX282">
        <f t="shared" si="159"/>
        <v>2</v>
      </c>
      <c r="AY282" t="s">
        <v>97</v>
      </c>
      <c r="AZ282">
        <f t="shared" si="160"/>
        <v>5</v>
      </c>
      <c r="BA282" t="s">
        <v>98</v>
      </c>
      <c r="BB282">
        <f t="shared" si="161"/>
        <v>4</v>
      </c>
      <c r="BC282" t="s">
        <v>130</v>
      </c>
      <c r="BD282" t="s">
        <v>101</v>
      </c>
      <c r="BE282">
        <f t="shared" si="162"/>
        <v>7</v>
      </c>
      <c r="BF282">
        <v>421</v>
      </c>
      <c r="BG282" t="s">
        <v>102</v>
      </c>
      <c r="BH282">
        <v>0</v>
      </c>
      <c r="BI282">
        <v>386</v>
      </c>
      <c r="BJ282">
        <v>807</v>
      </c>
      <c r="BK282" t="s">
        <v>103</v>
      </c>
      <c r="BL282">
        <f t="shared" si="163"/>
        <v>6</v>
      </c>
      <c r="BM282" t="s">
        <v>97</v>
      </c>
      <c r="BN282" t="s">
        <v>105</v>
      </c>
      <c r="BO282" t="s">
        <v>106</v>
      </c>
      <c r="BP282">
        <f t="shared" si="164"/>
        <v>6</v>
      </c>
      <c r="BQ282">
        <v>1175</v>
      </c>
      <c r="BR282">
        <v>807</v>
      </c>
      <c r="BS282">
        <v>0</v>
      </c>
      <c r="BT282">
        <v>1982</v>
      </c>
      <c r="BU282">
        <v>0</v>
      </c>
      <c r="BV282">
        <v>0</v>
      </c>
      <c r="BW282">
        <v>2</v>
      </c>
      <c r="BX282">
        <v>1</v>
      </c>
      <c r="BY282">
        <v>3</v>
      </c>
      <c r="BZ282">
        <v>1</v>
      </c>
      <c r="CA282" t="s">
        <v>97</v>
      </c>
      <c r="CB282">
        <f t="shared" si="165"/>
        <v>5</v>
      </c>
      <c r="CC282">
        <v>7</v>
      </c>
      <c r="CD282" t="s">
        <v>107</v>
      </c>
      <c r="CE282">
        <v>1</v>
      </c>
      <c r="CF282" t="s">
        <v>98</v>
      </c>
      <c r="CG282" t="s">
        <v>108</v>
      </c>
      <c r="CH282">
        <f t="shared" si="166"/>
        <v>6</v>
      </c>
      <c r="CI282">
        <v>1989</v>
      </c>
      <c r="CJ282" t="s">
        <v>157</v>
      </c>
      <c r="CK282">
        <f t="shared" si="167"/>
        <v>4</v>
      </c>
      <c r="CL282">
        <v>2</v>
      </c>
      <c r="CM282">
        <v>575</v>
      </c>
      <c r="CN282" t="s">
        <v>98</v>
      </c>
      <c r="CO282">
        <f t="shared" si="168"/>
        <v>4</v>
      </c>
      <c r="CP282" t="s">
        <v>98</v>
      </c>
      <c r="CQ282">
        <f t="shared" si="169"/>
        <v>4</v>
      </c>
      <c r="CR282" t="s">
        <v>105</v>
      </c>
      <c r="CS282">
        <f t="shared" si="170"/>
        <v>3</v>
      </c>
      <c r="CT282">
        <v>0</v>
      </c>
      <c r="CU282">
        <v>84</v>
      </c>
      <c r="CV282">
        <v>0</v>
      </c>
      <c r="CW282">
        <v>196</v>
      </c>
      <c r="CX282">
        <v>0</v>
      </c>
      <c r="CY282">
        <v>0</v>
      </c>
      <c r="CZ282" t="s">
        <v>83</v>
      </c>
      <c r="DA282" t="s">
        <v>83</v>
      </c>
      <c r="DB282">
        <f t="shared" si="171"/>
        <v>5</v>
      </c>
      <c r="DC282" t="s">
        <v>83</v>
      </c>
      <c r="DD282">
        <v>0</v>
      </c>
      <c r="DE282">
        <v>1</v>
      </c>
      <c r="DF282">
        <v>2007</v>
      </c>
      <c r="DG282">
        <f t="shared" si="174"/>
        <v>16</v>
      </c>
      <c r="DH282" t="s">
        <v>110</v>
      </c>
      <c r="DI282">
        <f t="shared" si="172"/>
        <v>4</v>
      </c>
      <c r="DJ282" t="s">
        <v>111</v>
      </c>
      <c r="DK282">
        <f t="shared" si="173"/>
        <v>5</v>
      </c>
      <c r="DL282">
        <v>228500</v>
      </c>
    </row>
    <row r="283" spans="1:116" x14ac:dyDescent="0.35">
      <c r="A283">
        <v>282</v>
      </c>
      <c r="B283">
        <v>20</v>
      </c>
      <c r="C283" t="s">
        <v>192</v>
      </c>
      <c r="D283">
        <f t="shared" si="140"/>
        <v>5</v>
      </c>
      <c r="E283">
        <v>60</v>
      </c>
      <c r="F283">
        <v>7200</v>
      </c>
      <c r="G283" t="s">
        <v>82</v>
      </c>
      <c r="H283">
        <f t="shared" si="141"/>
        <v>2</v>
      </c>
      <c r="I283" t="s">
        <v>82</v>
      </c>
      <c r="J283">
        <f t="shared" si="142"/>
        <v>2</v>
      </c>
      <c r="K283" t="s">
        <v>84</v>
      </c>
      <c r="L283">
        <f t="shared" si="143"/>
        <v>1</v>
      </c>
      <c r="M283" t="s">
        <v>85</v>
      </c>
      <c r="N283">
        <f t="shared" si="144"/>
        <v>2</v>
      </c>
      <c r="O283" t="s">
        <v>86</v>
      </c>
      <c r="P283">
        <f t="shared" si="145"/>
        <v>4</v>
      </c>
      <c r="Q283" t="s">
        <v>87</v>
      </c>
      <c r="R283">
        <f t="shared" si="146"/>
        <v>4</v>
      </c>
      <c r="S283" t="s">
        <v>88</v>
      </c>
      <c r="T283">
        <f t="shared" si="147"/>
        <v>3</v>
      </c>
      <c r="U283" t="s">
        <v>136</v>
      </c>
      <c r="V283">
        <f t="shared" si="148"/>
        <v>18</v>
      </c>
      <c r="W283" t="s">
        <v>90</v>
      </c>
      <c r="X283">
        <f t="shared" si="149"/>
        <v>7</v>
      </c>
      <c r="Y283" t="s">
        <v>90</v>
      </c>
      <c r="Z283">
        <f t="shared" si="150"/>
        <v>7</v>
      </c>
      <c r="AA283" t="s">
        <v>91</v>
      </c>
      <c r="AB283">
        <f t="shared" si="151"/>
        <v>3</v>
      </c>
      <c r="AC283" t="s">
        <v>115</v>
      </c>
      <c r="AD283">
        <f t="shared" si="152"/>
        <v>4</v>
      </c>
      <c r="AE283">
        <v>6</v>
      </c>
      <c r="AF283">
        <v>5</v>
      </c>
      <c r="AG283">
        <v>2006</v>
      </c>
      <c r="AH283">
        <v>2006</v>
      </c>
      <c r="AI283" t="s">
        <v>93</v>
      </c>
      <c r="AJ283">
        <f t="shared" si="153"/>
        <v>5</v>
      </c>
      <c r="AK283" t="s">
        <v>94</v>
      </c>
      <c r="AL283">
        <f t="shared" si="154"/>
        <v>8</v>
      </c>
      <c r="AM283" t="s">
        <v>95</v>
      </c>
      <c r="AN283">
        <f t="shared" si="155"/>
        <v>14</v>
      </c>
      <c r="AO283" t="s">
        <v>95</v>
      </c>
      <c r="AP283" t="s">
        <v>137</v>
      </c>
      <c r="AQ283">
        <f t="shared" si="156"/>
        <v>5</v>
      </c>
      <c r="AR283">
        <v>68</v>
      </c>
      <c r="AS283" t="s">
        <v>97</v>
      </c>
      <c r="AT283">
        <f t="shared" si="157"/>
        <v>4</v>
      </c>
      <c r="AU283" t="s">
        <v>98</v>
      </c>
      <c r="AV283">
        <f t="shared" si="158"/>
        <v>3</v>
      </c>
      <c r="AW283" t="s">
        <v>99</v>
      </c>
      <c r="AX283">
        <f t="shared" si="159"/>
        <v>6</v>
      </c>
      <c r="AY283" t="s">
        <v>97</v>
      </c>
      <c r="AZ283">
        <f t="shared" si="160"/>
        <v>5</v>
      </c>
      <c r="BA283" t="s">
        <v>98</v>
      </c>
      <c r="BB283">
        <f t="shared" si="161"/>
        <v>4</v>
      </c>
      <c r="BC283" t="s">
        <v>100</v>
      </c>
      <c r="BD283" t="s">
        <v>101</v>
      </c>
      <c r="BE283">
        <f t="shared" si="162"/>
        <v>7</v>
      </c>
      <c r="BF283">
        <v>905</v>
      </c>
      <c r="BG283" t="s">
        <v>102</v>
      </c>
      <c r="BH283">
        <v>0</v>
      </c>
      <c r="BI283">
        <v>357</v>
      </c>
      <c r="BJ283">
        <v>1262</v>
      </c>
      <c r="BK283" t="s">
        <v>103</v>
      </c>
      <c r="BL283">
        <f t="shared" si="163"/>
        <v>6</v>
      </c>
      <c r="BM283" t="s">
        <v>97</v>
      </c>
      <c r="BN283" t="s">
        <v>105</v>
      </c>
      <c r="BO283" t="s">
        <v>106</v>
      </c>
      <c r="BP283">
        <f t="shared" si="164"/>
        <v>6</v>
      </c>
      <c r="BQ283">
        <v>1262</v>
      </c>
      <c r="BR283">
        <v>0</v>
      </c>
      <c r="BS283">
        <v>0</v>
      </c>
      <c r="BT283">
        <v>1262</v>
      </c>
      <c r="BU283">
        <v>0</v>
      </c>
      <c r="BV283">
        <v>0</v>
      </c>
      <c r="BW283">
        <v>2</v>
      </c>
      <c r="BX283">
        <v>0</v>
      </c>
      <c r="BY283">
        <v>2</v>
      </c>
      <c r="BZ283">
        <v>1</v>
      </c>
      <c r="CA283" t="s">
        <v>97</v>
      </c>
      <c r="CB283">
        <f t="shared" si="165"/>
        <v>5</v>
      </c>
      <c r="CC283">
        <v>5</v>
      </c>
      <c r="CD283" t="s">
        <v>107</v>
      </c>
      <c r="CE283">
        <v>0</v>
      </c>
      <c r="CF283" t="s">
        <v>83</v>
      </c>
      <c r="CG283" t="s">
        <v>108</v>
      </c>
      <c r="CH283">
        <f t="shared" si="166"/>
        <v>6</v>
      </c>
      <c r="CI283">
        <v>2006</v>
      </c>
      <c r="CJ283" t="s">
        <v>157</v>
      </c>
      <c r="CK283">
        <f t="shared" si="167"/>
        <v>4</v>
      </c>
      <c r="CL283">
        <v>2</v>
      </c>
      <c r="CM283">
        <v>572</v>
      </c>
      <c r="CN283" t="s">
        <v>98</v>
      </c>
      <c r="CO283">
        <f t="shared" si="168"/>
        <v>4</v>
      </c>
      <c r="CP283" t="s">
        <v>98</v>
      </c>
      <c r="CQ283">
        <f t="shared" si="169"/>
        <v>4</v>
      </c>
      <c r="CR283" t="s">
        <v>105</v>
      </c>
      <c r="CS283">
        <f t="shared" si="170"/>
        <v>3</v>
      </c>
      <c r="CT283">
        <v>0</v>
      </c>
      <c r="CU283">
        <v>120</v>
      </c>
      <c r="CV283">
        <v>0</v>
      </c>
      <c r="CW283">
        <v>0</v>
      </c>
      <c r="CX283">
        <v>0</v>
      </c>
      <c r="CY283">
        <v>0</v>
      </c>
      <c r="CZ283" t="s">
        <v>83</v>
      </c>
      <c r="DA283" t="s">
        <v>83</v>
      </c>
      <c r="DB283">
        <f t="shared" si="171"/>
        <v>5</v>
      </c>
      <c r="DC283" t="s">
        <v>83</v>
      </c>
      <c r="DD283">
        <v>0</v>
      </c>
      <c r="DE283">
        <v>5</v>
      </c>
      <c r="DF283">
        <v>2006</v>
      </c>
      <c r="DG283">
        <f t="shared" si="174"/>
        <v>17</v>
      </c>
      <c r="DH283" t="s">
        <v>158</v>
      </c>
      <c r="DI283">
        <f t="shared" si="172"/>
        <v>8</v>
      </c>
      <c r="DJ283" t="s">
        <v>159</v>
      </c>
      <c r="DK283">
        <f t="shared" si="173"/>
        <v>6</v>
      </c>
      <c r="DL283">
        <v>185000</v>
      </c>
    </row>
    <row r="284" spans="1:116" x14ac:dyDescent="0.35">
      <c r="A284">
        <v>283</v>
      </c>
      <c r="B284">
        <v>120</v>
      </c>
      <c r="C284" t="s">
        <v>81</v>
      </c>
      <c r="D284">
        <f t="shared" si="140"/>
        <v>4</v>
      </c>
      <c r="E284">
        <v>34</v>
      </c>
      <c r="F284">
        <v>5063</v>
      </c>
      <c r="G284" t="s">
        <v>82</v>
      </c>
      <c r="H284">
        <f t="shared" si="141"/>
        <v>2</v>
      </c>
      <c r="I284" t="s">
        <v>83</v>
      </c>
      <c r="J284" t="str">
        <f t="shared" si="142"/>
        <v/>
      </c>
      <c r="K284" t="s">
        <v>84</v>
      </c>
      <c r="L284">
        <f t="shared" si="143"/>
        <v>1</v>
      </c>
      <c r="M284" t="s">
        <v>85</v>
      </c>
      <c r="N284">
        <f t="shared" si="144"/>
        <v>2</v>
      </c>
      <c r="O284" t="s">
        <v>86</v>
      </c>
      <c r="P284">
        <f t="shared" si="145"/>
        <v>4</v>
      </c>
      <c r="Q284" t="s">
        <v>87</v>
      </c>
      <c r="R284">
        <f t="shared" si="146"/>
        <v>4</v>
      </c>
      <c r="S284" t="s">
        <v>88</v>
      </c>
      <c r="T284">
        <f t="shared" si="147"/>
        <v>3</v>
      </c>
      <c r="U284" t="s">
        <v>154</v>
      </c>
      <c r="V284">
        <f t="shared" si="148"/>
        <v>19</v>
      </c>
      <c r="W284" t="s">
        <v>90</v>
      </c>
      <c r="X284">
        <f t="shared" si="149"/>
        <v>7</v>
      </c>
      <c r="Y284" t="s">
        <v>90</v>
      </c>
      <c r="Z284">
        <f t="shared" si="150"/>
        <v>7</v>
      </c>
      <c r="AA284" t="s">
        <v>198</v>
      </c>
      <c r="AB284">
        <f t="shared" si="151"/>
        <v>5</v>
      </c>
      <c r="AC284" t="s">
        <v>115</v>
      </c>
      <c r="AD284">
        <f t="shared" si="152"/>
        <v>4</v>
      </c>
      <c r="AE284">
        <v>7</v>
      </c>
      <c r="AF284">
        <v>5</v>
      </c>
      <c r="AG284">
        <v>2007</v>
      </c>
      <c r="AH284">
        <v>2008</v>
      </c>
      <c r="AI284" t="s">
        <v>93</v>
      </c>
      <c r="AJ284">
        <f t="shared" si="153"/>
        <v>5</v>
      </c>
      <c r="AK284" t="s">
        <v>94</v>
      </c>
      <c r="AL284">
        <f t="shared" si="154"/>
        <v>8</v>
      </c>
      <c r="AM284" t="s">
        <v>95</v>
      </c>
      <c r="AN284">
        <f t="shared" si="155"/>
        <v>14</v>
      </c>
      <c r="AO284" t="s">
        <v>95</v>
      </c>
      <c r="AP284" t="s">
        <v>137</v>
      </c>
      <c r="AQ284">
        <f t="shared" si="156"/>
        <v>5</v>
      </c>
      <c r="AR284">
        <v>166</v>
      </c>
      <c r="AS284" t="s">
        <v>97</v>
      </c>
      <c r="AT284">
        <f t="shared" si="157"/>
        <v>4</v>
      </c>
      <c r="AU284" t="s">
        <v>98</v>
      </c>
      <c r="AV284">
        <f t="shared" si="158"/>
        <v>3</v>
      </c>
      <c r="AW284" t="s">
        <v>99</v>
      </c>
      <c r="AX284">
        <f t="shared" si="159"/>
        <v>6</v>
      </c>
      <c r="AY284" t="s">
        <v>97</v>
      </c>
      <c r="AZ284">
        <f t="shared" si="160"/>
        <v>5</v>
      </c>
      <c r="BA284" t="s">
        <v>98</v>
      </c>
      <c r="BB284">
        <f t="shared" si="161"/>
        <v>4</v>
      </c>
      <c r="BC284" t="s">
        <v>100</v>
      </c>
      <c r="BD284" t="s">
        <v>101</v>
      </c>
      <c r="BE284">
        <f t="shared" si="162"/>
        <v>7</v>
      </c>
      <c r="BF284">
        <v>904</v>
      </c>
      <c r="BG284" t="s">
        <v>102</v>
      </c>
      <c r="BH284">
        <v>0</v>
      </c>
      <c r="BI284">
        <v>410</v>
      </c>
      <c r="BJ284">
        <v>1314</v>
      </c>
      <c r="BK284" t="s">
        <v>103</v>
      </c>
      <c r="BL284">
        <f t="shared" si="163"/>
        <v>6</v>
      </c>
      <c r="BM284" t="s">
        <v>104</v>
      </c>
      <c r="BN284" t="s">
        <v>105</v>
      </c>
      <c r="BO284" t="s">
        <v>106</v>
      </c>
      <c r="BP284">
        <f t="shared" si="164"/>
        <v>6</v>
      </c>
      <c r="BQ284">
        <v>1314</v>
      </c>
      <c r="BR284">
        <v>0</v>
      </c>
      <c r="BS284">
        <v>0</v>
      </c>
      <c r="BT284">
        <v>1314</v>
      </c>
      <c r="BU284">
        <v>1</v>
      </c>
      <c r="BV284">
        <v>0</v>
      </c>
      <c r="BW284">
        <v>2</v>
      </c>
      <c r="BX284">
        <v>0</v>
      </c>
      <c r="BY284">
        <v>2</v>
      </c>
      <c r="BZ284">
        <v>1</v>
      </c>
      <c r="CA284" t="s">
        <v>97</v>
      </c>
      <c r="CB284">
        <f t="shared" si="165"/>
        <v>5</v>
      </c>
      <c r="CC284">
        <v>6</v>
      </c>
      <c r="CD284" t="s">
        <v>107</v>
      </c>
      <c r="CE284">
        <v>1</v>
      </c>
      <c r="CF284" t="s">
        <v>97</v>
      </c>
      <c r="CG284" t="s">
        <v>108</v>
      </c>
      <c r="CH284">
        <f t="shared" si="166"/>
        <v>6</v>
      </c>
      <c r="CI284">
        <v>2008</v>
      </c>
      <c r="CJ284" t="s">
        <v>109</v>
      </c>
      <c r="CK284">
        <f t="shared" si="167"/>
        <v>3</v>
      </c>
      <c r="CL284">
        <v>2</v>
      </c>
      <c r="CM284">
        <v>626</v>
      </c>
      <c r="CN284" t="s">
        <v>98</v>
      </c>
      <c r="CO284">
        <f t="shared" si="168"/>
        <v>4</v>
      </c>
      <c r="CP284" t="s">
        <v>98</v>
      </c>
      <c r="CQ284">
        <f t="shared" si="169"/>
        <v>4</v>
      </c>
      <c r="CR284" t="s">
        <v>105</v>
      </c>
      <c r="CS284">
        <f t="shared" si="170"/>
        <v>3</v>
      </c>
      <c r="CT284">
        <v>172</v>
      </c>
      <c r="CU284">
        <v>62</v>
      </c>
      <c r="CV284">
        <v>0</v>
      </c>
      <c r="CW284">
        <v>0</v>
      </c>
      <c r="CX284">
        <v>0</v>
      </c>
      <c r="CY284">
        <v>0</v>
      </c>
      <c r="CZ284" t="s">
        <v>83</v>
      </c>
      <c r="DA284" t="s">
        <v>83</v>
      </c>
      <c r="DB284">
        <f t="shared" si="171"/>
        <v>5</v>
      </c>
      <c r="DC284" t="s">
        <v>83</v>
      </c>
      <c r="DD284">
        <v>0</v>
      </c>
      <c r="DE284">
        <v>4</v>
      </c>
      <c r="DF284">
        <v>2009</v>
      </c>
      <c r="DG284">
        <f t="shared" si="174"/>
        <v>14</v>
      </c>
      <c r="DH284" t="s">
        <v>235</v>
      </c>
      <c r="DI284">
        <f t="shared" si="172"/>
        <v>5</v>
      </c>
      <c r="DJ284" t="s">
        <v>111</v>
      </c>
      <c r="DK284">
        <f t="shared" si="173"/>
        <v>5</v>
      </c>
      <c r="DL284">
        <v>207500</v>
      </c>
    </row>
    <row r="285" spans="1:116" x14ac:dyDescent="0.35">
      <c r="A285">
        <v>284</v>
      </c>
      <c r="B285">
        <v>20</v>
      </c>
      <c r="C285" t="s">
        <v>81</v>
      </c>
      <c r="D285">
        <f t="shared" si="140"/>
        <v>4</v>
      </c>
      <c r="E285">
        <v>74</v>
      </c>
      <c r="F285">
        <v>9612</v>
      </c>
      <c r="G285" t="s">
        <v>82</v>
      </c>
      <c r="H285">
        <f t="shared" si="141"/>
        <v>2</v>
      </c>
      <c r="I285" t="s">
        <v>83</v>
      </c>
      <c r="J285" t="str">
        <f t="shared" si="142"/>
        <v/>
      </c>
      <c r="K285" t="s">
        <v>84</v>
      </c>
      <c r="L285">
        <f t="shared" si="143"/>
        <v>1</v>
      </c>
      <c r="M285" t="s">
        <v>85</v>
      </c>
      <c r="N285">
        <f t="shared" si="144"/>
        <v>2</v>
      </c>
      <c r="O285" t="s">
        <v>86</v>
      </c>
      <c r="P285">
        <f t="shared" si="145"/>
        <v>4</v>
      </c>
      <c r="Q285" t="s">
        <v>87</v>
      </c>
      <c r="R285">
        <f t="shared" si="146"/>
        <v>4</v>
      </c>
      <c r="S285" t="s">
        <v>88</v>
      </c>
      <c r="T285">
        <f t="shared" si="147"/>
        <v>3</v>
      </c>
      <c r="U285" t="s">
        <v>136</v>
      </c>
      <c r="V285">
        <f t="shared" si="148"/>
        <v>18</v>
      </c>
      <c r="W285" t="s">
        <v>114</v>
      </c>
      <c r="X285">
        <f t="shared" si="149"/>
        <v>2</v>
      </c>
      <c r="Y285" t="s">
        <v>90</v>
      </c>
      <c r="Z285">
        <f t="shared" si="150"/>
        <v>7</v>
      </c>
      <c r="AA285" t="s">
        <v>91</v>
      </c>
      <c r="AB285">
        <f t="shared" si="151"/>
        <v>3</v>
      </c>
      <c r="AC285" t="s">
        <v>115</v>
      </c>
      <c r="AD285">
        <f t="shared" si="152"/>
        <v>4</v>
      </c>
      <c r="AE285">
        <v>8</v>
      </c>
      <c r="AF285">
        <v>5</v>
      </c>
      <c r="AG285">
        <v>2008</v>
      </c>
      <c r="AH285">
        <v>2009</v>
      </c>
      <c r="AI285" t="s">
        <v>93</v>
      </c>
      <c r="AJ285">
        <f t="shared" si="153"/>
        <v>5</v>
      </c>
      <c r="AK285" t="s">
        <v>94</v>
      </c>
      <c r="AL285">
        <f t="shared" si="154"/>
        <v>8</v>
      </c>
      <c r="AM285" t="s">
        <v>95</v>
      </c>
      <c r="AN285">
        <f t="shared" si="155"/>
        <v>14</v>
      </c>
      <c r="AO285" t="s">
        <v>95</v>
      </c>
      <c r="AP285" t="s">
        <v>137</v>
      </c>
      <c r="AQ285">
        <f t="shared" si="156"/>
        <v>5</v>
      </c>
      <c r="AR285">
        <v>72</v>
      </c>
      <c r="AS285" t="s">
        <v>97</v>
      </c>
      <c r="AT285">
        <f t="shared" si="157"/>
        <v>4</v>
      </c>
      <c r="AU285" t="s">
        <v>98</v>
      </c>
      <c r="AV285">
        <f t="shared" si="158"/>
        <v>3</v>
      </c>
      <c r="AW285" t="s">
        <v>99</v>
      </c>
      <c r="AX285">
        <f t="shared" si="159"/>
        <v>6</v>
      </c>
      <c r="AY285" t="s">
        <v>97</v>
      </c>
      <c r="AZ285">
        <f t="shared" si="160"/>
        <v>5</v>
      </c>
      <c r="BA285" t="s">
        <v>98</v>
      </c>
      <c r="BB285">
        <f t="shared" si="161"/>
        <v>4</v>
      </c>
      <c r="BC285" t="s">
        <v>100</v>
      </c>
      <c r="BD285" t="s">
        <v>102</v>
      </c>
      <c r="BE285">
        <f t="shared" si="162"/>
        <v>6</v>
      </c>
      <c r="BF285">
        <v>0</v>
      </c>
      <c r="BG285" t="s">
        <v>102</v>
      </c>
      <c r="BH285">
        <v>0</v>
      </c>
      <c r="BI285">
        <v>1468</v>
      </c>
      <c r="BJ285">
        <v>1468</v>
      </c>
      <c r="BK285" t="s">
        <v>103</v>
      </c>
      <c r="BL285">
        <f t="shared" si="163"/>
        <v>6</v>
      </c>
      <c r="BM285" t="s">
        <v>104</v>
      </c>
      <c r="BN285" t="s">
        <v>105</v>
      </c>
      <c r="BO285" t="s">
        <v>106</v>
      </c>
      <c r="BP285">
        <f t="shared" si="164"/>
        <v>6</v>
      </c>
      <c r="BQ285">
        <v>1468</v>
      </c>
      <c r="BR285">
        <v>0</v>
      </c>
      <c r="BS285">
        <v>0</v>
      </c>
      <c r="BT285">
        <v>1468</v>
      </c>
      <c r="BU285">
        <v>0</v>
      </c>
      <c r="BV285">
        <v>0</v>
      </c>
      <c r="BW285">
        <v>2</v>
      </c>
      <c r="BX285">
        <v>0</v>
      </c>
      <c r="BY285">
        <v>3</v>
      </c>
      <c r="BZ285">
        <v>1</v>
      </c>
      <c r="CA285" t="s">
        <v>97</v>
      </c>
      <c r="CB285">
        <f t="shared" si="165"/>
        <v>5</v>
      </c>
      <c r="CC285">
        <v>6</v>
      </c>
      <c r="CD285" t="s">
        <v>107</v>
      </c>
      <c r="CE285">
        <v>1</v>
      </c>
      <c r="CF285" t="s">
        <v>97</v>
      </c>
      <c r="CG285" t="s">
        <v>108</v>
      </c>
      <c r="CH285">
        <f t="shared" si="166"/>
        <v>6</v>
      </c>
      <c r="CI285">
        <v>2008</v>
      </c>
      <c r="CJ285" t="s">
        <v>157</v>
      </c>
      <c r="CK285">
        <f t="shared" si="167"/>
        <v>4</v>
      </c>
      <c r="CL285">
        <v>3</v>
      </c>
      <c r="CM285">
        <v>898</v>
      </c>
      <c r="CN285" t="s">
        <v>98</v>
      </c>
      <c r="CO285">
        <f t="shared" si="168"/>
        <v>4</v>
      </c>
      <c r="CP285" t="s">
        <v>98</v>
      </c>
      <c r="CQ285">
        <f t="shared" si="169"/>
        <v>4</v>
      </c>
      <c r="CR285" t="s">
        <v>105</v>
      </c>
      <c r="CS285">
        <f t="shared" si="170"/>
        <v>3</v>
      </c>
      <c r="CT285">
        <v>210</v>
      </c>
      <c r="CU285">
        <v>150</v>
      </c>
      <c r="CV285">
        <v>0</v>
      </c>
      <c r="CW285">
        <v>0</v>
      </c>
      <c r="CX285">
        <v>0</v>
      </c>
      <c r="CY285">
        <v>0</v>
      </c>
      <c r="CZ285" t="s">
        <v>83</v>
      </c>
      <c r="DA285" t="s">
        <v>83</v>
      </c>
      <c r="DB285">
        <f t="shared" si="171"/>
        <v>5</v>
      </c>
      <c r="DC285" t="s">
        <v>83</v>
      </c>
      <c r="DD285">
        <v>0</v>
      </c>
      <c r="DE285">
        <v>12</v>
      </c>
      <c r="DF285">
        <v>2009</v>
      </c>
      <c r="DG285">
        <f t="shared" si="174"/>
        <v>14</v>
      </c>
      <c r="DH285" t="s">
        <v>158</v>
      </c>
      <c r="DI285">
        <f t="shared" si="172"/>
        <v>8</v>
      </c>
      <c r="DJ285" t="s">
        <v>159</v>
      </c>
      <c r="DK285">
        <f t="shared" si="173"/>
        <v>6</v>
      </c>
      <c r="DL285">
        <v>244600</v>
      </c>
    </row>
    <row r="286" spans="1:116" x14ac:dyDescent="0.35">
      <c r="A286">
        <v>285</v>
      </c>
      <c r="B286">
        <v>120</v>
      </c>
      <c r="C286" t="s">
        <v>81</v>
      </c>
      <c r="D286">
        <f t="shared" si="140"/>
        <v>4</v>
      </c>
      <c r="E286">
        <v>50</v>
      </c>
      <c r="F286">
        <v>8012</v>
      </c>
      <c r="G286" t="s">
        <v>82</v>
      </c>
      <c r="H286">
        <f t="shared" si="141"/>
        <v>2</v>
      </c>
      <c r="I286" t="s">
        <v>83</v>
      </c>
      <c r="J286" t="str">
        <f t="shared" si="142"/>
        <v/>
      </c>
      <c r="K286" t="s">
        <v>84</v>
      </c>
      <c r="L286">
        <f t="shared" si="143"/>
        <v>1</v>
      </c>
      <c r="M286" t="s">
        <v>85</v>
      </c>
      <c r="N286">
        <f t="shared" si="144"/>
        <v>2</v>
      </c>
      <c r="O286" t="s">
        <v>86</v>
      </c>
      <c r="P286">
        <f t="shared" si="145"/>
        <v>4</v>
      </c>
      <c r="Q286" t="s">
        <v>87</v>
      </c>
      <c r="R286">
        <f t="shared" si="146"/>
        <v>4</v>
      </c>
      <c r="S286" t="s">
        <v>88</v>
      </c>
      <c r="T286">
        <f t="shared" si="147"/>
        <v>3</v>
      </c>
      <c r="U286" t="s">
        <v>170</v>
      </c>
      <c r="V286">
        <f t="shared" si="148"/>
        <v>15</v>
      </c>
      <c r="W286" t="s">
        <v>90</v>
      </c>
      <c r="X286">
        <f t="shared" si="149"/>
        <v>7</v>
      </c>
      <c r="Y286" t="s">
        <v>90</v>
      </c>
      <c r="Z286">
        <f t="shared" si="150"/>
        <v>7</v>
      </c>
      <c r="AA286" t="s">
        <v>179</v>
      </c>
      <c r="AB286">
        <f t="shared" si="151"/>
        <v>4</v>
      </c>
      <c r="AC286" t="s">
        <v>115</v>
      </c>
      <c r="AD286">
        <f t="shared" si="152"/>
        <v>4</v>
      </c>
      <c r="AE286">
        <v>6</v>
      </c>
      <c r="AF286">
        <v>5</v>
      </c>
      <c r="AG286">
        <v>1992</v>
      </c>
      <c r="AH286">
        <v>1992</v>
      </c>
      <c r="AI286" t="s">
        <v>93</v>
      </c>
      <c r="AJ286">
        <f t="shared" si="153"/>
        <v>5</v>
      </c>
      <c r="AK286" t="s">
        <v>94</v>
      </c>
      <c r="AL286">
        <f t="shared" si="154"/>
        <v>8</v>
      </c>
      <c r="AM286" t="s">
        <v>161</v>
      </c>
      <c r="AN286">
        <f t="shared" si="155"/>
        <v>3</v>
      </c>
      <c r="AO286" t="s">
        <v>234</v>
      </c>
      <c r="AP286" t="s">
        <v>117</v>
      </c>
      <c r="AQ286">
        <f t="shared" si="156"/>
        <v>2</v>
      </c>
      <c r="AR286">
        <v>0</v>
      </c>
      <c r="AS286" t="s">
        <v>97</v>
      </c>
      <c r="AT286">
        <f t="shared" si="157"/>
        <v>4</v>
      </c>
      <c r="AU286" t="s">
        <v>98</v>
      </c>
      <c r="AV286">
        <f t="shared" si="158"/>
        <v>3</v>
      </c>
      <c r="AW286" t="s">
        <v>99</v>
      </c>
      <c r="AX286">
        <f t="shared" si="159"/>
        <v>6</v>
      </c>
      <c r="AY286" t="s">
        <v>97</v>
      </c>
      <c r="AZ286">
        <f t="shared" si="160"/>
        <v>5</v>
      </c>
      <c r="BA286" t="s">
        <v>98</v>
      </c>
      <c r="BB286">
        <f t="shared" si="161"/>
        <v>4</v>
      </c>
      <c r="BC286" t="s">
        <v>100</v>
      </c>
      <c r="BD286" t="s">
        <v>101</v>
      </c>
      <c r="BE286">
        <f t="shared" si="162"/>
        <v>7</v>
      </c>
      <c r="BF286">
        <v>430</v>
      </c>
      <c r="BG286" t="s">
        <v>102</v>
      </c>
      <c r="BH286">
        <v>0</v>
      </c>
      <c r="BI286">
        <v>1145</v>
      </c>
      <c r="BJ286">
        <v>1575</v>
      </c>
      <c r="BK286" t="s">
        <v>103</v>
      </c>
      <c r="BL286">
        <f t="shared" si="163"/>
        <v>6</v>
      </c>
      <c r="BM286" t="s">
        <v>97</v>
      </c>
      <c r="BN286" t="s">
        <v>105</v>
      </c>
      <c r="BO286" t="s">
        <v>106</v>
      </c>
      <c r="BP286">
        <f t="shared" si="164"/>
        <v>6</v>
      </c>
      <c r="BQ286">
        <v>1575</v>
      </c>
      <c r="BR286">
        <v>0</v>
      </c>
      <c r="BS286">
        <v>0</v>
      </c>
      <c r="BT286">
        <v>1575</v>
      </c>
      <c r="BU286">
        <v>1</v>
      </c>
      <c r="BV286">
        <v>0</v>
      </c>
      <c r="BW286">
        <v>2</v>
      </c>
      <c r="BX286">
        <v>0</v>
      </c>
      <c r="BY286">
        <v>2</v>
      </c>
      <c r="BZ286">
        <v>1</v>
      </c>
      <c r="CA286" t="s">
        <v>97</v>
      </c>
      <c r="CB286">
        <f t="shared" si="165"/>
        <v>5</v>
      </c>
      <c r="CC286">
        <v>5</v>
      </c>
      <c r="CD286" t="s">
        <v>107</v>
      </c>
      <c r="CE286">
        <v>0</v>
      </c>
      <c r="CF286" t="s">
        <v>83</v>
      </c>
      <c r="CG286" t="s">
        <v>108</v>
      </c>
      <c r="CH286">
        <f t="shared" si="166"/>
        <v>6</v>
      </c>
      <c r="CI286">
        <v>1992</v>
      </c>
      <c r="CJ286" t="s">
        <v>109</v>
      </c>
      <c r="CK286">
        <f t="shared" si="167"/>
        <v>3</v>
      </c>
      <c r="CL286">
        <v>2</v>
      </c>
      <c r="CM286">
        <v>529</v>
      </c>
      <c r="CN286" t="s">
        <v>98</v>
      </c>
      <c r="CO286">
        <f t="shared" si="168"/>
        <v>4</v>
      </c>
      <c r="CP286" t="s">
        <v>98</v>
      </c>
      <c r="CQ286">
        <f t="shared" si="169"/>
        <v>4</v>
      </c>
      <c r="CR286" t="s">
        <v>105</v>
      </c>
      <c r="CS286">
        <f t="shared" si="170"/>
        <v>3</v>
      </c>
      <c r="CT286">
        <v>0</v>
      </c>
      <c r="CU286">
        <v>0</v>
      </c>
      <c r="CV286">
        <v>52</v>
      </c>
      <c r="CW286">
        <v>0</v>
      </c>
      <c r="CX286">
        <v>0</v>
      </c>
      <c r="CY286">
        <v>0</v>
      </c>
      <c r="CZ286" t="s">
        <v>83</v>
      </c>
      <c r="DA286" t="s">
        <v>83</v>
      </c>
      <c r="DB286">
        <f t="shared" si="171"/>
        <v>5</v>
      </c>
      <c r="DC286" t="s">
        <v>83</v>
      </c>
      <c r="DD286">
        <v>0</v>
      </c>
      <c r="DE286">
        <v>7</v>
      </c>
      <c r="DF286">
        <v>2007</v>
      </c>
      <c r="DG286">
        <f t="shared" si="174"/>
        <v>16</v>
      </c>
      <c r="DH286" t="s">
        <v>110</v>
      </c>
      <c r="DI286">
        <f t="shared" si="172"/>
        <v>4</v>
      </c>
      <c r="DJ286" t="s">
        <v>111</v>
      </c>
      <c r="DK286">
        <f t="shared" si="173"/>
        <v>5</v>
      </c>
      <c r="DL286">
        <v>179200</v>
      </c>
    </row>
    <row r="287" spans="1:116" x14ac:dyDescent="0.35">
      <c r="A287">
        <v>286</v>
      </c>
      <c r="B287">
        <v>160</v>
      </c>
      <c r="C287" t="s">
        <v>192</v>
      </c>
      <c r="D287">
        <f t="shared" si="140"/>
        <v>5</v>
      </c>
      <c r="E287">
        <v>35</v>
      </c>
      <c r="F287">
        <v>4251</v>
      </c>
      <c r="G287" t="s">
        <v>82</v>
      </c>
      <c r="H287">
        <f t="shared" si="141"/>
        <v>2</v>
      </c>
      <c r="I287" t="s">
        <v>82</v>
      </c>
      <c r="J287">
        <f t="shared" si="142"/>
        <v>2</v>
      </c>
      <c r="K287" t="s">
        <v>120</v>
      </c>
      <c r="L287">
        <f t="shared" si="143"/>
        <v>2</v>
      </c>
      <c r="M287" t="s">
        <v>85</v>
      </c>
      <c r="N287">
        <f t="shared" si="144"/>
        <v>2</v>
      </c>
      <c r="O287" t="s">
        <v>86</v>
      </c>
      <c r="P287">
        <f t="shared" si="145"/>
        <v>4</v>
      </c>
      <c r="Q287" t="s">
        <v>87</v>
      </c>
      <c r="R287">
        <f t="shared" si="146"/>
        <v>4</v>
      </c>
      <c r="S287" t="s">
        <v>88</v>
      </c>
      <c r="T287">
        <f t="shared" si="147"/>
        <v>3</v>
      </c>
      <c r="U287" t="s">
        <v>136</v>
      </c>
      <c r="V287">
        <f t="shared" si="148"/>
        <v>18</v>
      </c>
      <c r="W287" t="s">
        <v>90</v>
      </c>
      <c r="X287">
        <f t="shared" si="149"/>
        <v>7</v>
      </c>
      <c r="Y287" t="s">
        <v>90</v>
      </c>
      <c r="Z287">
        <f t="shared" si="150"/>
        <v>7</v>
      </c>
      <c r="AA287" t="s">
        <v>179</v>
      </c>
      <c r="AB287">
        <f t="shared" si="151"/>
        <v>4</v>
      </c>
      <c r="AC287" t="s">
        <v>92</v>
      </c>
      <c r="AD287">
        <f t="shared" si="152"/>
        <v>8</v>
      </c>
      <c r="AE287">
        <v>7</v>
      </c>
      <c r="AF287">
        <v>5</v>
      </c>
      <c r="AG287">
        <v>2006</v>
      </c>
      <c r="AH287">
        <v>2007</v>
      </c>
      <c r="AI287" t="s">
        <v>93</v>
      </c>
      <c r="AJ287">
        <f t="shared" si="153"/>
        <v>5</v>
      </c>
      <c r="AK287" t="s">
        <v>94</v>
      </c>
      <c r="AL287">
        <f t="shared" si="154"/>
        <v>8</v>
      </c>
      <c r="AM287" t="s">
        <v>116</v>
      </c>
      <c r="AN287">
        <f t="shared" si="155"/>
        <v>10</v>
      </c>
      <c r="AO287" t="s">
        <v>116</v>
      </c>
      <c r="AP287" t="s">
        <v>117</v>
      </c>
      <c r="AQ287">
        <f t="shared" si="156"/>
        <v>2</v>
      </c>
      <c r="AR287">
        <v>0</v>
      </c>
      <c r="AS287" t="s">
        <v>97</v>
      </c>
      <c r="AT287">
        <f t="shared" si="157"/>
        <v>4</v>
      </c>
      <c r="AU287" t="s">
        <v>98</v>
      </c>
      <c r="AV287">
        <f t="shared" si="158"/>
        <v>3</v>
      </c>
      <c r="AW287" t="s">
        <v>99</v>
      </c>
      <c r="AX287">
        <f t="shared" si="159"/>
        <v>6</v>
      </c>
      <c r="AY287" t="s">
        <v>97</v>
      </c>
      <c r="AZ287">
        <f t="shared" si="160"/>
        <v>5</v>
      </c>
      <c r="BA287" t="s">
        <v>98</v>
      </c>
      <c r="BB287">
        <f t="shared" si="161"/>
        <v>4</v>
      </c>
      <c r="BC287" t="s">
        <v>100</v>
      </c>
      <c r="BD287" t="s">
        <v>102</v>
      </c>
      <c r="BE287">
        <f t="shared" si="162"/>
        <v>6</v>
      </c>
      <c r="BF287">
        <v>0</v>
      </c>
      <c r="BG287" t="s">
        <v>102</v>
      </c>
      <c r="BH287">
        <v>0</v>
      </c>
      <c r="BI287">
        <v>625</v>
      </c>
      <c r="BJ287">
        <v>625</v>
      </c>
      <c r="BK287" t="s">
        <v>103</v>
      </c>
      <c r="BL287">
        <f t="shared" si="163"/>
        <v>6</v>
      </c>
      <c r="BM287" t="s">
        <v>104</v>
      </c>
      <c r="BN287" t="s">
        <v>105</v>
      </c>
      <c r="BO287" t="s">
        <v>106</v>
      </c>
      <c r="BP287">
        <f t="shared" si="164"/>
        <v>6</v>
      </c>
      <c r="BQ287">
        <v>625</v>
      </c>
      <c r="BR287">
        <v>625</v>
      </c>
      <c r="BS287">
        <v>0</v>
      </c>
      <c r="BT287">
        <v>1250</v>
      </c>
      <c r="BU287">
        <v>0</v>
      </c>
      <c r="BV287">
        <v>0</v>
      </c>
      <c r="BW287">
        <v>2</v>
      </c>
      <c r="BX287">
        <v>1</v>
      </c>
      <c r="BY287">
        <v>2</v>
      </c>
      <c r="BZ287">
        <v>1</v>
      </c>
      <c r="CA287" t="s">
        <v>97</v>
      </c>
      <c r="CB287">
        <f t="shared" si="165"/>
        <v>5</v>
      </c>
      <c r="CC287">
        <v>5</v>
      </c>
      <c r="CD287" t="s">
        <v>107</v>
      </c>
      <c r="CE287">
        <v>0</v>
      </c>
      <c r="CF287" t="s">
        <v>83</v>
      </c>
      <c r="CG287" t="s">
        <v>127</v>
      </c>
      <c r="CH287">
        <f t="shared" si="166"/>
        <v>5</v>
      </c>
      <c r="CI287">
        <v>2006</v>
      </c>
      <c r="CJ287" t="s">
        <v>109</v>
      </c>
      <c r="CK287">
        <f t="shared" si="167"/>
        <v>3</v>
      </c>
      <c r="CL287">
        <v>2</v>
      </c>
      <c r="CM287">
        <v>528</v>
      </c>
      <c r="CN287" t="s">
        <v>98</v>
      </c>
      <c r="CO287">
        <f t="shared" si="168"/>
        <v>4</v>
      </c>
      <c r="CP287" t="s">
        <v>98</v>
      </c>
      <c r="CQ287">
        <f t="shared" si="169"/>
        <v>4</v>
      </c>
      <c r="CR287" t="s">
        <v>105</v>
      </c>
      <c r="CS287">
        <f t="shared" si="170"/>
        <v>3</v>
      </c>
      <c r="CT287">
        <v>0</v>
      </c>
      <c r="CU287">
        <v>54</v>
      </c>
      <c r="CV287">
        <v>0</v>
      </c>
      <c r="CW287">
        <v>0</v>
      </c>
      <c r="CX287">
        <v>0</v>
      </c>
      <c r="CY287">
        <v>0</v>
      </c>
      <c r="CZ287" t="s">
        <v>83</v>
      </c>
      <c r="DA287" t="s">
        <v>83</v>
      </c>
      <c r="DB287">
        <f t="shared" si="171"/>
        <v>5</v>
      </c>
      <c r="DC287" t="s">
        <v>83</v>
      </c>
      <c r="DD287">
        <v>0</v>
      </c>
      <c r="DE287">
        <v>6</v>
      </c>
      <c r="DF287">
        <v>2007</v>
      </c>
      <c r="DG287">
        <f t="shared" si="174"/>
        <v>16</v>
      </c>
      <c r="DH287" t="s">
        <v>158</v>
      </c>
      <c r="DI287">
        <f t="shared" si="172"/>
        <v>8</v>
      </c>
      <c r="DJ287" t="s">
        <v>159</v>
      </c>
      <c r="DK287">
        <f t="shared" si="173"/>
        <v>6</v>
      </c>
      <c r="DL287">
        <v>164700</v>
      </c>
    </row>
    <row r="288" spans="1:116" x14ac:dyDescent="0.35">
      <c r="A288">
        <v>287</v>
      </c>
      <c r="B288">
        <v>50</v>
      </c>
      <c r="C288" t="s">
        <v>81</v>
      </c>
      <c r="D288">
        <f t="shared" si="140"/>
        <v>4</v>
      </c>
      <c r="E288">
        <v>77</v>
      </c>
      <c r="F288">
        <v>9786</v>
      </c>
      <c r="G288" t="s">
        <v>82</v>
      </c>
      <c r="H288">
        <f t="shared" si="141"/>
        <v>2</v>
      </c>
      <c r="I288" t="s">
        <v>83</v>
      </c>
      <c r="J288" t="str">
        <f t="shared" si="142"/>
        <v/>
      </c>
      <c r="K288" t="s">
        <v>120</v>
      </c>
      <c r="L288">
        <f t="shared" si="143"/>
        <v>2</v>
      </c>
      <c r="M288" t="s">
        <v>175</v>
      </c>
      <c r="N288">
        <f t="shared" si="144"/>
        <v>1</v>
      </c>
      <c r="O288" t="s">
        <v>86</v>
      </c>
      <c r="P288">
        <f t="shared" si="145"/>
        <v>4</v>
      </c>
      <c r="Q288" t="s">
        <v>87</v>
      </c>
      <c r="R288">
        <f t="shared" si="146"/>
        <v>4</v>
      </c>
      <c r="S288" t="s">
        <v>88</v>
      </c>
      <c r="T288">
        <f t="shared" si="147"/>
        <v>3</v>
      </c>
      <c r="U288" t="s">
        <v>162</v>
      </c>
      <c r="V288">
        <f t="shared" si="148"/>
        <v>7</v>
      </c>
      <c r="W288" t="s">
        <v>90</v>
      </c>
      <c r="X288">
        <f t="shared" si="149"/>
        <v>7</v>
      </c>
      <c r="Y288" t="s">
        <v>90</v>
      </c>
      <c r="Z288">
        <f t="shared" si="150"/>
        <v>7</v>
      </c>
      <c r="AA288" t="s">
        <v>91</v>
      </c>
      <c r="AB288">
        <f t="shared" si="151"/>
        <v>3</v>
      </c>
      <c r="AC288" t="s">
        <v>132</v>
      </c>
      <c r="AD288">
        <f t="shared" si="152"/>
        <v>1</v>
      </c>
      <c r="AE288">
        <v>6</v>
      </c>
      <c r="AF288">
        <v>7</v>
      </c>
      <c r="AG288">
        <v>1962</v>
      </c>
      <c r="AH288">
        <v>1981</v>
      </c>
      <c r="AI288" t="s">
        <v>93</v>
      </c>
      <c r="AJ288">
        <f t="shared" si="153"/>
        <v>5</v>
      </c>
      <c r="AK288" t="s">
        <v>94</v>
      </c>
      <c r="AL288">
        <f t="shared" si="154"/>
        <v>8</v>
      </c>
      <c r="AM288" t="s">
        <v>124</v>
      </c>
      <c r="AN288">
        <f t="shared" si="155"/>
        <v>4</v>
      </c>
      <c r="AO288" t="s">
        <v>124</v>
      </c>
      <c r="AP288" t="s">
        <v>117</v>
      </c>
      <c r="AQ288">
        <f t="shared" si="156"/>
        <v>2</v>
      </c>
      <c r="AR288">
        <v>0</v>
      </c>
      <c r="AS288" t="s">
        <v>98</v>
      </c>
      <c r="AT288">
        <f t="shared" si="157"/>
        <v>3</v>
      </c>
      <c r="AU288" t="s">
        <v>98</v>
      </c>
      <c r="AV288">
        <f t="shared" si="158"/>
        <v>3</v>
      </c>
      <c r="AW288" t="s">
        <v>118</v>
      </c>
      <c r="AX288">
        <f t="shared" si="159"/>
        <v>2</v>
      </c>
      <c r="AY288" t="s">
        <v>98</v>
      </c>
      <c r="AZ288">
        <f t="shared" si="160"/>
        <v>4</v>
      </c>
      <c r="BA288" t="s">
        <v>98</v>
      </c>
      <c r="BB288">
        <f t="shared" si="161"/>
        <v>4</v>
      </c>
      <c r="BC288" t="s">
        <v>100</v>
      </c>
      <c r="BD288" t="s">
        <v>153</v>
      </c>
      <c r="BE288">
        <f t="shared" si="162"/>
        <v>2</v>
      </c>
      <c r="BF288">
        <v>600</v>
      </c>
      <c r="BG288" t="s">
        <v>102</v>
      </c>
      <c r="BH288">
        <v>0</v>
      </c>
      <c r="BI288">
        <v>312</v>
      </c>
      <c r="BJ288">
        <v>912</v>
      </c>
      <c r="BK288" t="s">
        <v>103</v>
      </c>
      <c r="BL288">
        <f t="shared" si="163"/>
        <v>6</v>
      </c>
      <c r="BM288" t="s">
        <v>98</v>
      </c>
      <c r="BN288" t="s">
        <v>105</v>
      </c>
      <c r="BO288" t="s">
        <v>106</v>
      </c>
      <c r="BP288">
        <f t="shared" si="164"/>
        <v>6</v>
      </c>
      <c r="BQ288">
        <v>1085</v>
      </c>
      <c r="BR288">
        <v>649</v>
      </c>
      <c r="BS288">
        <v>0</v>
      </c>
      <c r="BT288">
        <v>1734</v>
      </c>
      <c r="BU288">
        <v>0</v>
      </c>
      <c r="BV288">
        <v>0</v>
      </c>
      <c r="BW288">
        <v>1</v>
      </c>
      <c r="BX288">
        <v>1</v>
      </c>
      <c r="BY288">
        <v>3</v>
      </c>
      <c r="BZ288">
        <v>1</v>
      </c>
      <c r="CA288" t="s">
        <v>97</v>
      </c>
      <c r="CB288">
        <f t="shared" si="165"/>
        <v>5</v>
      </c>
      <c r="CC288">
        <v>7</v>
      </c>
      <c r="CD288" t="s">
        <v>107</v>
      </c>
      <c r="CE288">
        <v>1</v>
      </c>
      <c r="CF288" t="s">
        <v>97</v>
      </c>
      <c r="CG288" t="s">
        <v>108</v>
      </c>
      <c r="CH288">
        <f t="shared" si="166"/>
        <v>6</v>
      </c>
      <c r="CI288">
        <v>1962</v>
      </c>
      <c r="CJ288" t="s">
        <v>109</v>
      </c>
      <c r="CK288">
        <f t="shared" si="167"/>
        <v>3</v>
      </c>
      <c r="CL288">
        <v>2</v>
      </c>
      <c r="CM288">
        <v>440</v>
      </c>
      <c r="CN288" t="s">
        <v>98</v>
      </c>
      <c r="CO288">
        <f t="shared" si="168"/>
        <v>4</v>
      </c>
      <c r="CP288" t="s">
        <v>98</v>
      </c>
      <c r="CQ288">
        <f t="shared" si="169"/>
        <v>4</v>
      </c>
      <c r="CR288" t="s">
        <v>105</v>
      </c>
      <c r="CS288">
        <f t="shared" si="170"/>
        <v>3</v>
      </c>
      <c r="CT288">
        <v>0</v>
      </c>
      <c r="CU288">
        <v>0</v>
      </c>
      <c r="CV288">
        <v>0</v>
      </c>
      <c r="CW288">
        <v>0</v>
      </c>
      <c r="CX288">
        <v>128</v>
      </c>
      <c r="CY288">
        <v>0</v>
      </c>
      <c r="CZ288" t="s">
        <v>83</v>
      </c>
      <c r="DA288" t="s">
        <v>165</v>
      </c>
      <c r="DB288">
        <f t="shared" si="171"/>
        <v>4</v>
      </c>
      <c r="DC288" t="s">
        <v>83</v>
      </c>
      <c r="DD288">
        <v>0</v>
      </c>
      <c r="DE288">
        <v>6</v>
      </c>
      <c r="DF288">
        <v>2006</v>
      </c>
      <c r="DG288">
        <f t="shared" si="174"/>
        <v>17</v>
      </c>
      <c r="DH288" t="s">
        <v>110</v>
      </c>
      <c r="DI288">
        <f t="shared" si="172"/>
        <v>4</v>
      </c>
      <c r="DJ288" t="s">
        <v>111</v>
      </c>
      <c r="DK288">
        <f t="shared" si="173"/>
        <v>5</v>
      </c>
      <c r="DL288">
        <v>159000</v>
      </c>
    </row>
    <row r="289" spans="1:116" x14ac:dyDescent="0.35">
      <c r="A289">
        <v>288</v>
      </c>
      <c r="B289">
        <v>20</v>
      </c>
      <c r="C289" t="s">
        <v>81</v>
      </c>
      <c r="D289">
        <f t="shared" si="140"/>
        <v>4</v>
      </c>
      <c r="E289" t="s">
        <v>83</v>
      </c>
      <c r="F289">
        <v>8125</v>
      </c>
      <c r="G289" t="s">
        <v>82</v>
      </c>
      <c r="H289">
        <f t="shared" si="141"/>
        <v>2</v>
      </c>
      <c r="I289" t="s">
        <v>83</v>
      </c>
      <c r="J289" t="str">
        <f t="shared" si="142"/>
        <v/>
      </c>
      <c r="K289" t="s">
        <v>120</v>
      </c>
      <c r="L289">
        <f t="shared" si="143"/>
        <v>2</v>
      </c>
      <c r="M289" t="s">
        <v>85</v>
      </c>
      <c r="N289">
        <f t="shared" si="144"/>
        <v>2</v>
      </c>
      <c r="O289" t="s">
        <v>86</v>
      </c>
      <c r="P289">
        <f t="shared" si="145"/>
        <v>4</v>
      </c>
      <c r="Q289" t="s">
        <v>122</v>
      </c>
      <c r="R289">
        <f t="shared" si="146"/>
        <v>2</v>
      </c>
      <c r="S289" t="s">
        <v>88</v>
      </c>
      <c r="T289">
        <f t="shared" si="147"/>
        <v>3</v>
      </c>
      <c r="U289" t="s">
        <v>162</v>
      </c>
      <c r="V289">
        <f t="shared" si="148"/>
        <v>7</v>
      </c>
      <c r="W289" t="s">
        <v>90</v>
      </c>
      <c r="X289">
        <f t="shared" si="149"/>
        <v>7</v>
      </c>
      <c r="Y289" t="s">
        <v>90</v>
      </c>
      <c r="Z289">
        <f t="shared" si="150"/>
        <v>7</v>
      </c>
      <c r="AA289" t="s">
        <v>91</v>
      </c>
      <c r="AB289">
        <f t="shared" si="151"/>
        <v>3</v>
      </c>
      <c r="AC289" t="s">
        <v>115</v>
      </c>
      <c r="AD289">
        <f t="shared" si="152"/>
        <v>4</v>
      </c>
      <c r="AE289">
        <v>4</v>
      </c>
      <c r="AF289">
        <v>4</v>
      </c>
      <c r="AG289">
        <v>1971</v>
      </c>
      <c r="AH289">
        <v>1971</v>
      </c>
      <c r="AI289" t="s">
        <v>93</v>
      </c>
      <c r="AJ289">
        <f t="shared" si="153"/>
        <v>5</v>
      </c>
      <c r="AK289" t="s">
        <v>94</v>
      </c>
      <c r="AL289">
        <f t="shared" si="154"/>
        <v>8</v>
      </c>
      <c r="AM289" t="s">
        <v>140</v>
      </c>
      <c r="AN289">
        <f t="shared" si="155"/>
        <v>9</v>
      </c>
      <c r="AO289" t="s">
        <v>140</v>
      </c>
      <c r="AP289" t="s">
        <v>117</v>
      </c>
      <c r="AQ289">
        <f t="shared" si="156"/>
        <v>2</v>
      </c>
      <c r="AR289">
        <v>0</v>
      </c>
      <c r="AS289" t="s">
        <v>98</v>
      </c>
      <c r="AT289">
        <f t="shared" si="157"/>
        <v>3</v>
      </c>
      <c r="AU289" t="s">
        <v>98</v>
      </c>
      <c r="AV289">
        <f t="shared" si="158"/>
        <v>3</v>
      </c>
      <c r="AW289" t="s">
        <v>118</v>
      </c>
      <c r="AX289">
        <f t="shared" si="159"/>
        <v>2</v>
      </c>
      <c r="AY289" t="s">
        <v>98</v>
      </c>
      <c r="AZ289">
        <f t="shared" si="160"/>
        <v>4</v>
      </c>
      <c r="BA289" t="s">
        <v>98</v>
      </c>
      <c r="BB289">
        <f t="shared" si="161"/>
        <v>4</v>
      </c>
      <c r="BC289" t="s">
        <v>100</v>
      </c>
      <c r="BD289" t="s">
        <v>141</v>
      </c>
      <c r="BE289">
        <f t="shared" si="162"/>
        <v>3</v>
      </c>
      <c r="BF289">
        <v>614</v>
      </c>
      <c r="BG289" t="s">
        <v>102</v>
      </c>
      <c r="BH289">
        <v>0</v>
      </c>
      <c r="BI289">
        <v>244</v>
      </c>
      <c r="BJ289">
        <v>858</v>
      </c>
      <c r="BK289" t="s">
        <v>103</v>
      </c>
      <c r="BL289">
        <f t="shared" si="163"/>
        <v>6</v>
      </c>
      <c r="BM289" t="s">
        <v>98</v>
      </c>
      <c r="BN289" t="s">
        <v>105</v>
      </c>
      <c r="BO289" t="s">
        <v>106</v>
      </c>
      <c r="BP289">
        <f t="shared" si="164"/>
        <v>6</v>
      </c>
      <c r="BQ289">
        <v>858</v>
      </c>
      <c r="BR289">
        <v>0</v>
      </c>
      <c r="BS289">
        <v>0</v>
      </c>
      <c r="BT289">
        <v>858</v>
      </c>
      <c r="BU289">
        <v>0</v>
      </c>
      <c r="BV289">
        <v>0</v>
      </c>
      <c r="BW289">
        <v>1</v>
      </c>
      <c r="BX289">
        <v>0</v>
      </c>
      <c r="BY289">
        <v>3</v>
      </c>
      <c r="BZ289">
        <v>1</v>
      </c>
      <c r="CA289" t="s">
        <v>98</v>
      </c>
      <c r="CB289">
        <f t="shared" si="165"/>
        <v>4</v>
      </c>
      <c r="CC289">
        <v>5</v>
      </c>
      <c r="CD289" t="s">
        <v>107</v>
      </c>
      <c r="CE289">
        <v>0</v>
      </c>
      <c r="CF289" t="s">
        <v>83</v>
      </c>
      <c r="CG289" t="s">
        <v>83</v>
      </c>
      <c r="CH289">
        <f t="shared" si="166"/>
        <v>3</v>
      </c>
      <c r="CI289" t="s">
        <v>83</v>
      </c>
      <c r="CJ289" t="s">
        <v>83</v>
      </c>
      <c r="CK289">
        <f t="shared" si="167"/>
        <v>1</v>
      </c>
      <c r="CL289">
        <v>0</v>
      </c>
      <c r="CM289">
        <v>0</v>
      </c>
      <c r="CN289" t="s">
        <v>83</v>
      </c>
      <c r="CO289">
        <f t="shared" si="168"/>
        <v>1</v>
      </c>
      <c r="CP289" t="s">
        <v>83</v>
      </c>
      <c r="CQ289">
        <f t="shared" si="169"/>
        <v>1</v>
      </c>
      <c r="CR289" t="s">
        <v>105</v>
      </c>
      <c r="CS289">
        <f t="shared" si="170"/>
        <v>3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 t="s">
        <v>83</v>
      </c>
      <c r="DA289" t="s">
        <v>83</v>
      </c>
      <c r="DB289">
        <f t="shared" si="171"/>
        <v>5</v>
      </c>
      <c r="DC289" t="s">
        <v>83</v>
      </c>
      <c r="DD289">
        <v>0</v>
      </c>
      <c r="DE289">
        <v>6</v>
      </c>
      <c r="DF289">
        <v>2006</v>
      </c>
      <c r="DG289">
        <f t="shared" si="174"/>
        <v>17</v>
      </c>
      <c r="DH289" t="s">
        <v>110</v>
      </c>
      <c r="DI289">
        <f t="shared" si="172"/>
        <v>4</v>
      </c>
      <c r="DJ289" t="s">
        <v>111</v>
      </c>
      <c r="DK289">
        <f t="shared" si="173"/>
        <v>5</v>
      </c>
      <c r="DL289">
        <v>88000</v>
      </c>
    </row>
    <row r="290" spans="1:116" x14ac:dyDescent="0.35">
      <c r="A290">
        <v>289</v>
      </c>
      <c r="B290">
        <v>20</v>
      </c>
      <c r="C290" t="s">
        <v>81</v>
      </c>
      <c r="D290">
        <f t="shared" si="140"/>
        <v>4</v>
      </c>
      <c r="E290" t="s">
        <v>83</v>
      </c>
      <c r="F290">
        <v>9819</v>
      </c>
      <c r="G290" t="s">
        <v>82</v>
      </c>
      <c r="H290">
        <f t="shared" si="141"/>
        <v>2</v>
      </c>
      <c r="I290" t="s">
        <v>83</v>
      </c>
      <c r="J290" t="str">
        <f t="shared" si="142"/>
        <v/>
      </c>
      <c r="K290" t="s">
        <v>120</v>
      </c>
      <c r="L290">
        <f t="shared" si="143"/>
        <v>2</v>
      </c>
      <c r="M290" t="s">
        <v>85</v>
      </c>
      <c r="N290">
        <f t="shared" si="144"/>
        <v>2</v>
      </c>
      <c r="O290" t="s">
        <v>86</v>
      </c>
      <c r="P290">
        <f t="shared" si="145"/>
        <v>4</v>
      </c>
      <c r="Q290" t="s">
        <v>87</v>
      </c>
      <c r="R290">
        <f t="shared" si="146"/>
        <v>4</v>
      </c>
      <c r="S290" t="s">
        <v>88</v>
      </c>
      <c r="T290">
        <f t="shared" si="147"/>
        <v>3</v>
      </c>
      <c r="U290" t="s">
        <v>151</v>
      </c>
      <c r="V290">
        <f t="shared" si="148"/>
        <v>5</v>
      </c>
      <c r="W290" t="s">
        <v>90</v>
      </c>
      <c r="X290">
        <f t="shared" si="149"/>
        <v>7</v>
      </c>
      <c r="Y290" t="s">
        <v>90</v>
      </c>
      <c r="Z290">
        <f t="shared" si="150"/>
        <v>7</v>
      </c>
      <c r="AA290" t="s">
        <v>91</v>
      </c>
      <c r="AB290">
        <f t="shared" si="151"/>
        <v>3</v>
      </c>
      <c r="AC290" t="s">
        <v>115</v>
      </c>
      <c r="AD290">
        <f t="shared" si="152"/>
        <v>4</v>
      </c>
      <c r="AE290">
        <v>5</v>
      </c>
      <c r="AF290">
        <v>5</v>
      </c>
      <c r="AG290">
        <v>1967</v>
      </c>
      <c r="AH290">
        <v>1967</v>
      </c>
      <c r="AI290" t="s">
        <v>93</v>
      </c>
      <c r="AJ290">
        <f t="shared" si="153"/>
        <v>5</v>
      </c>
      <c r="AK290" t="s">
        <v>94</v>
      </c>
      <c r="AL290">
        <f t="shared" si="154"/>
        <v>8</v>
      </c>
      <c r="AM290" t="s">
        <v>116</v>
      </c>
      <c r="AN290">
        <f t="shared" si="155"/>
        <v>10</v>
      </c>
      <c r="AO290" t="s">
        <v>116</v>
      </c>
      <c r="AP290" t="s">
        <v>96</v>
      </c>
      <c r="AQ290">
        <f t="shared" si="156"/>
        <v>4</v>
      </c>
      <c r="AR290">
        <v>31</v>
      </c>
      <c r="AS290" t="s">
        <v>98</v>
      </c>
      <c r="AT290">
        <f t="shared" si="157"/>
        <v>3</v>
      </c>
      <c r="AU290" t="s">
        <v>97</v>
      </c>
      <c r="AV290">
        <f t="shared" si="158"/>
        <v>4</v>
      </c>
      <c r="AW290" t="s">
        <v>118</v>
      </c>
      <c r="AX290">
        <f t="shared" si="159"/>
        <v>2</v>
      </c>
      <c r="AY290" t="s">
        <v>98</v>
      </c>
      <c r="AZ290">
        <f t="shared" si="160"/>
        <v>4</v>
      </c>
      <c r="BA290" t="s">
        <v>98</v>
      </c>
      <c r="BB290">
        <f t="shared" si="161"/>
        <v>4</v>
      </c>
      <c r="BC290" t="s">
        <v>100</v>
      </c>
      <c r="BD290" t="s">
        <v>141</v>
      </c>
      <c r="BE290">
        <f t="shared" si="162"/>
        <v>3</v>
      </c>
      <c r="BF290">
        <v>450</v>
      </c>
      <c r="BG290" t="s">
        <v>102</v>
      </c>
      <c r="BH290">
        <v>0</v>
      </c>
      <c r="BI290">
        <v>432</v>
      </c>
      <c r="BJ290">
        <v>882</v>
      </c>
      <c r="BK290" t="s">
        <v>103</v>
      </c>
      <c r="BL290">
        <f t="shared" si="163"/>
        <v>6</v>
      </c>
      <c r="BM290" t="s">
        <v>98</v>
      </c>
      <c r="BN290" t="s">
        <v>105</v>
      </c>
      <c r="BO290" t="s">
        <v>106</v>
      </c>
      <c r="BP290">
        <f t="shared" si="164"/>
        <v>6</v>
      </c>
      <c r="BQ290">
        <v>900</v>
      </c>
      <c r="BR290">
        <v>0</v>
      </c>
      <c r="BS290">
        <v>0</v>
      </c>
      <c r="BT290">
        <v>900</v>
      </c>
      <c r="BU290">
        <v>0</v>
      </c>
      <c r="BV290">
        <v>0</v>
      </c>
      <c r="BW290">
        <v>1</v>
      </c>
      <c r="BX290">
        <v>0</v>
      </c>
      <c r="BY290">
        <v>3</v>
      </c>
      <c r="BZ290">
        <v>1</v>
      </c>
      <c r="CA290" t="s">
        <v>98</v>
      </c>
      <c r="CB290">
        <f t="shared" si="165"/>
        <v>4</v>
      </c>
      <c r="CC290">
        <v>5</v>
      </c>
      <c r="CD290" t="s">
        <v>107</v>
      </c>
      <c r="CE290">
        <v>0</v>
      </c>
      <c r="CF290" t="s">
        <v>83</v>
      </c>
      <c r="CG290" t="s">
        <v>127</v>
      </c>
      <c r="CH290">
        <f t="shared" si="166"/>
        <v>5</v>
      </c>
      <c r="CI290">
        <v>1970</v>
      </c>
      <c r="CJ290" t="s">
        <v>102</v>
      </c>
      <c r="CK290">
        <f t="shared" si="167"/>
        <v>2</v>
      </c>
      <c r="CL290">
        <v>1</v>
      </c>
      <c r="CM290">
        <v>280</v>
      </c>
      <c r="CN290" t="s">
        <v>98</v>
      </c>
      <c r="CO290">
        <f t="shared" si="168"/>
        <v>4</v>
      </c>
      <c r="CP290" t="s">
        <v>98</v>
      </c>
      <c r="CQ290">
        <f t="shared" si="169"/>
        <v>4</v>
      </c>
      <c r="CR290" t="s">
        <v>105</v>
      </c>
      <c r="CS290">
        <f t="shared" si="170"/>
        <v>3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 t="s">
        <v>83</v>
      </c>
      <c r="DA290" t="s">
        <v>134</v>
      </c>
      <c r="DB290">
        <f t="shared" si="171"/>
        <v>3</v>
      </c>
      <c r="DC290" t="s">
        <v>83</v>
      </c>
      <c r="DD290">
        <v>0</v>
      </c>
      <c r="DE290">
        <v>2</v>
      </c>
      <c r="DF290">
        <v>2010</v>
      </c>
      <c r="DG290">
        <f t="shared" si="174"/>
        <v>13</v>
      </c>
      <c r="DH290" t="s">
        <v>110</v>
      </c>
      <c r="DI290">
        <f t="shared" si="172"/>
        <v>4</v>
      </c>
      <c r="DJ290" t="s">
        <v>111</v>
      </c>
      <c r="DK290">
        <f t="shared" si="173"/>
        <v>5</v>
      </c>
      <c r="DL290">
        <v>122000</v>
      </c>
    </row>
    <row r="291" spans="1:116" x14ac:dyDescent="0.35">
      <c r="A291">
        <v>290</v>
      </c>
      <c r="B291">
        <v>70</v>
      </c>
      <c r="C291" t="s">
        <v>81</v>
      </c>
      <c r="D291">
        <f t="shared" si="140"/>
        <v>4</v>
      </c>
      <c r="E291">
        <v>60</v>
      </c>
      <c r="F291">
        <v>8730</v>
      </c>
      <c r="G291" t="s">
        <v>82</v>
      </c>
      <c r="H291">
        <f t="shared" si="141"/>
        <v>2</v>
      </c>
      <c r="I291" t="s">
        <v>83</v>
      </c>
      <c r="J291" t="str">
        <f t="shared" si="142"/>
        <v/>
      </c>
      <c r="K291" t="s">
        <v>84</v>
      </c>
      <c r="L291">
        <f t="shared" si="143"/>
        <v>1</v>
      </c>
      <c r="M291" t="s">
        <v>85</v>
      </c>
      <c r="N291">
        <f t="shared" si="144"/>
        <v>2</v>
      </c>
      <c r="O291" t="s">
        <v>86</v>
      </c>
      <c r="P291">
        <f t="shared" si="145"/>
        <v>4</v>
      </c>
      <c r="Q291" t="s">
        <v>87</v>
      </c>
      <c r="R291">
        <f t="shared" si="146"/>
        <v>4</v>
      </c>
      <c r="S291" t="s">
        <v>88</v>
      </c>
      <c r="T291">
        <f t="shared" si="147"/>
        <v>3</v>
      </c>
      <c r="U291" t="s">
        <v>148</v>
      </c>
      <c r="V291">
        <f t="shared" si="148"/>
        <v>12</v>
      </c>
      <c r="W291" t="s">
        <v>202</v>
      </c>
      <c r="X291">
        <f t="shared" si="149"/>
        <v>5</v>
      </c>
      <c r="Y291" t="s">
        <v>90</v>
      </c>
      <c r="Z291">
        <f t="shared" si="150"/>
        <v>7</v>
      </c>
      <c r="AA291" t="s">
        <v>91</v>
      </c>
      <c r="AB291">
        <f t="shared" si="151"/>
        <v>3</v>
      </c>
      <c r="AC291" t="s">
        <v>92</v>
      </c>
      <c r="AD291">
        <f t="shared" si="152"/>
        <v>8</v>
      </c>
      <c r="AE291">
        <v>6</v>
      </c>
      <c r="AF291">
        <v>7</v>
      </c>
      <c r="AG291">
        <v>1915</v>
      </c>
      <c r="AH291">
        <v>2003</v>
      </c>
      <c r="AI291" t="s">
        <v>93</v>
      </c>
      <c r="AJ291">
        <f t="shared" si="153"/>
        <v>5</v>
      </c>
      <c r="AK291" t="s">
        <v>94</v>
      </c>
      <c r="AL291">
        <f t="shared" si="154"/>
        <v>8</v>
      </c>
      <c r="AM291" t="s">
        <v>124</v>
      </c>
      <c r="AN291">
        <f t="shared" si="155"/>
        <v>4</v>
      </c>
      <c r="AO291" t="s">
        <v>124</v>
      </c>
      <c r="AP291" t="s">
        <v>117</v>
      </c>
      <c r="AQ291">
        <f t="shared" si="156"/>
        <v>2</v>
      </c>
      <c r="AR291">
        <v>0</v>
      </c>
      <c r="AS291" t="s">
        <v>98</v>
      </c>
      <c r="AT291">
        <f t="shared" si="157"/>
        <v>3</v>
      </c>
      <c r="AU291" t="s">
        <v>98</v>
      </c>
      <c r="AV291">
        <f t="shared" si="158"/>
        <v>3</v>
      </c>
      <c r="AW291" t="s">
        <v>126</v>
      </c>
      <c r="AX291">
        <f t="shared" si="159"/>
        <v>3</v>
      </c>
      <c r="AY291" t="s">
        <v>98</v>
      </c>
      <c r="AZ291">
        <f t="shared" si="160"/>
        <v>4</v>
      </c>
      <c r="BA291" t="s">
        <v>98</v>
      </c>
      <c r="BB291">
        <f t="shared" si="161"/>
        <v>4</v>
      </c>
      <c r="BC291" t="s">
        <v>100</v>
      </c>
      <c r="BD291" t="s">
        <v>102</v>
      </c>
      <c r="BE291">
        <f t="shared" si="162"/>
        <v>6</v>
      </c>
      <c r="BF291">
        <v>0</v>
      </c>
      <c r="BG291" t="s">
        <v>102</v>
      </c>
      <c r="BH291">
        <v>0</v>
      </c>
      <c r="BI291">
        <v>698</v>
      </c>
      <c r="BJ291">
        <v>698</v>
      </c>
      <c r="BK291" t="s">
        <v>103</v>
      </c>
      <c r="BL291">
        <f t="shared" si="163"/>
        <v>6</v>
      </c>
      <c r="BM291" t="s">
        <v>104</v>
      </c>
      <c r="BN291" t="s">
        <v>105</v>
      </c>
      <c r="BO291" t="s">
        <v>164</v>
      </c>
      <c r="BP291">
        <f t="shared" si="164"/>
        <v>3</v>
      </c>
      <c r="BQ291">
        <v>698</v>
      </c>
      <c r="BR291">
        <v>698</v>
      </c>
      <c r="BS291">
        <v>0</v>
      </c>
      <c r="BT291">
        <v>1396</v>
      </c>
      <c r="BU291">
        <v>0</v>
      </c>
      <c r="BV291">
        <v>0</v>
      </c>
      <c r="BW291">
        <v>1</v>
      </c>
      <c r="BX291">
        <v>0</v>
      </c>
      <c r="BY291">
        <v>3</v>
      </c>
      <c r="BZ291">
        <v>1</v>
      </c>
      <c r="CA291" t="s">
        <v>98</v>
      </c>
      <c r="CB291">
        <f t="shared" si="165"/>
        <v>4</v>
      </c>
      <c r="CC291">
        <v>7</v>
      </c>
      <c r="CD291" t="s">
        <v>107</v>
      </c>
      <c r="CE291">
        <v>0</v>
      </c>
      <c r="CF291" t="s">
        <v>83</v>
      </c>
      <c r="CG291" t="s">
        <v>127</v>
      </c>
      <c r="CH291">
        <f t="shared" si="166"/>
        <v>5</v>
      </c>
      <c r="CI291">
        <v>2003</v>
      </c>
      <c r="CJ291" t="s">
        <v>102</v>
      </c>
      <c r="CK291">
        <f t="shared" si="167"/>
        <v>2</v>
      </c>
      <c r="CL291">
        <v>1</v>
      </c>
      <c r="CM291">
        <v>384</v>
      </c>
      <c r="CN291" t="s">
        <v>98</v>
      </c>
      <c r="CO291">
        <f t="shared" si="168"/>
        <v>4</v>
      </c>
      <c r="CP291" t="s">
        <v>98</v>
      </c>
      <c r="CQ291">
        <f t="shared" si="169"/>
        <v>4</v>
      </c>
      <c r="CR291" t="s">
        <v>105</v>
      </c>
      <c r="CS291">
        <f t="shared" si="170"/>
        <v>3</v>
      </c>
      <c r="CT291">
        <v>0</v>
      </c>
      <c r="CU291">
        <v>0</v>
      </c>
      <c r="CV291">
        <v>0</v>
      </c>
      <c r="CW291">
        <v>0</v>
      </c>
      <c r="CX291">
        <v>259</v>
      </c>
      <c r="CY291">
        <v>0</v>
      </c>
      <c r="CZ291" t="s">
        <v>83</v>
      </c>
      <c r="DA291" t="s">
        <v>83</v>
      </c>
      <c r="DB291">
        <f t="shared" si="171"/>
        <v>5</v>
      </c>
      <c r="DC291" t="s">
        <v>83</v>
      </c>
      <c r="DD291">
        <v>0</v>
      </c>
      <c r="DE291">
        <v>7</v>
      </c>
      <c r="DF291">
        <v>2007</v>
      </c>
      <c r="DG291">
        <f t="shared" si="174"/>
        <v>16</v>
      </c>
      <c r="DH291" t="s">
        <v>110</v>
      </c>
      <c r="DI291">
        <f t="shared" si="172"/>
        <v>4</v>
      </c>
      <c r="DJ291" t="s">
        <v>111</v>
      </c>
      <c r="DK291">
        <f t="shared" si="173"/>
        <v>5</v>
      </c>
      <c r="DL291">
        <v>153575</v>
      </c>
    </row>
    <row r="292" spans="1:116" x14ac:dyDescent="0.35">
      <c r="A292">
        <v>291</v>
      </c>
      <c r="B292">
        <v>60</v>
      </c>
      <c r="C292" t="s">
        <v>81</v>
      </c>
      <c r="D292">
        <f t="shared" si="140"/>
        <v>4</v>
      </c>
      <c r="E292">
        <v>120</v>
      </c>
      <c r="F292">
        <v>15611</v>
      </c>
      <c r="G292" t="s">
        <v>82</v>
      </c>
      <c r="H292">
        <f t="shared" si="141"/>
        <v>2</v>
      </c>
      <c r="I292" t="s">
        <v>83</v>
      </c>
      <c r="J292" t="str">
        <f t="shared" si="142"/>
        <v/>
      </c>
      <c r="K292" t="s">
        <v>84</v>
      </c>
      <c r="L292">
        <f t="shared" si="143"/>
        <v>1</v>
      </c>
      <c r="M292" t="s">
        <v>85</v>
      </c>
      <c r="N292">
        <f t="shared" si="144"/>
        <v>2</v>
      </c>
      <c r="O292" t="s">
        <v>86</v>
      </c>
      <c r="P292">
        <f t="shared" si="145"/>
        <v>4</v>
      </c>
      <c r="Q292" t="s">
        <v>87</v>
      </c>
      <c r="R292">
        <f t="shared" si="146"/>
        <v>4</v>
      </c>
      <c r="S292" t="s">
        <v>88</v>
      </c>
      <c r="T292">
        <f t="shared" si="147"/>
        <v>3</v>
      </c>
      <c r="U292" t="s">
        <v>89</v>
      </c>
      <c r="V292">
        <f t="shared" si="148"/>
        <v>16</v>
      </c>
      <c r="W292" t="s">
        <v>90</v>
      </c>
      <c r="X292">
        <f t="shared" si="149"/>
        <v>7</v>
      </c>
      <c r="Y292" t="s">
        <v>90</v>
      </c>
      <c r="Z292">
        <f t="shared" si="150"/>
        <v>7</v>
      </c>
      <c r="AA292" t="s">
        <v>91</v>
      </c>
      <c r="AB292">
        <f t="shared" si="151"/>
        <v>3</v>
      </c>
      <c r="AC292" t="s">
        <v>92</v>
      </c>
      <c r="AD292">
        <f t="shared" si="152"/>
        <v>8</v>
      </c>
      <c r="AE292">
        <v>8</v>
      </c>
      <c r="AF292">
        <v>5</v>
      </c>
      <c r="AG292">
        <v>2006</v>
      </c>
      <c r="AH292">
        <v>2006</v>
      </c>
      <c r="AI292" t="s">
        <v>93</v>
      </c>
      <c r="AJ292">
        <f t="shared" si="153"/>
        <v>5</v>
      </c>
      <c r="AK292" t="s">
        <v>94</v>
      </c>
      <c r="AL292">
        <f t="shared" si="154"/>
        <v>8</v>
      </c>
      <c r="AM292" t="s">
        <v>95</v>
      </c>
      <c r="AN292">
        <f t="shared" si="155"/>
        <v>14</v>
      </c>
      <c r="AO292" t="s">
        <v>95</v>
      </c>
      <c r="AP292" t="s">
        <v>117</v>
      </c>
      <c r="AQ292">
        <f t="shared" si="156"/>
        <v>2</v>
      </c>
      <c r="AR292">
        <v>0</v>
      </c>
      <c r="AS292" t="s">
        <v>97</v>
      </c>
      <c r="AT292">
        <f t="shared" si="157"/>
        <v>4</v>
      </c>
      <c r="AU292" t="s">
        <v>98</v>
      </c>
      <c r="AV292">
        <f t="shared" si="158"/>
        <v>3</v>
      </c>
      <c r="AW292" t="s">
        <v>99</v>
      </c>
      <c r="AX292">
        <f t="shared" si="159"/>
        <v>6</v>
      </c>
      <c r="AY292" t="s">
        <v>97</v>
      </c>
      <c r="AZ292">
        <f t="shared" si="160"/>
        <v>5</v>
      </c>
      <c r="BA292" t="s">
        <v>98</v>
      </c>
      <c r="BB292">
        <f t="shared" si="161"/>
        <v>4</v>
      </c>
      <c r="BC292" t="s">
        <v>130</v>
      </c>
      <c r="BD292" t="s">
        <v>102</v>
      </c>
      <c r="BE292">
        <f t="shared" si="162"/>
        <v>6</v>
      </c>
      <c r="BF292">
        <v>0</v>
      </c>
      <c r="BG292" t="s">
        <v>102</v>
      </c>
      <c r="BH292">
        <v>0</v>
      </c>
      <c r="BI292">
        <v>1079</v>
      </c>
      <c r="BJ292">
        <v>1079</v>
      </c>
      <c r="BK292" t="s">
        <v>103</v>
      </c>
      <c r="BL292">
        <f t="shared" si="163"/>
        <v>6</v>
      </c>
      <c r="BM292" t="s">
        <v>104</v>
      </c>
      <c r="BN292" t="s">
        <v>105</v>
      </c>
      <c r="BO292" t="s">
        <v>106</v>
      </c>
      <c r="BP292">
        <f t="shared" si="164"/>
        <v>6</v>
      </c>
      <c r="BQ292">
        <v>1079</v>
      </c>
      <c r="BR292">
        <v>840</v>
      </c>
      <c r="BS292">
        <v>0</v>
      </c>
      <c r="BT292">
        <v>1919</v>
      </c>
      <c r="BU292">
        <v>0</v>
      </c>
      <c r="BV292">
        <v>0</v>
      </c>
      <c r="BW292">
        <v>2</v>
      </c>
      <c r="BX292">
        <v>1</v>
      </c>
      <c r="BY292">
        <v>3</v>
      </c>
      <c r="BZ292">
        <v>1</v>
      </c>
      <c r="CA292" t="s">
        <v>97</v>
      </c>
      <c r="CB292">
        <f t="shared" si="165"/>
        <v>5</v>
      </c>
      <c r="CC292">
        <v>8</v>
      </c>
      <c r="CD292" t="s">
        <v>107</v>
      </c>
      <c r="CE292">
        <v>1</v>
      </c>
      <c r="CF292" t="s">
        <v>97</v>
      </c>
      <c r="CG292" t="s">
        <v>108</v>
      </c>
      <c r="CH292">
        <f t="shared" si="166"/>
        <v>6</v>
      </c>
      <c r="CI292">
        <v>2006</v>
      </c>
      <c r="CJ292" t="s">
        <v>109</v>
      </c>
      <c r="CK292">
        <f t="shared" si="167"/>
        <v>3</v>
      </c>
      <c r="CL292">
        <v>2</v>
      </c>
      <c r="CM292">
        <v>685</v>
      </c>
      <c r="CN292" t="s">
        <v>97</v>
      </c>
      <c r="CO292">
        <f t="shared" si="168"/>
        <v>5</v>
      </c>
      <c r="CP292" t="s">
        <v>98</v>
      </c>
      <c r="CQ292">
        <f t="shared" si="169"/>
        <v>4</v>
      </c>
      <c r="CR292" t="s">
        <v>105</v>
      </c>
      <c r="CS292">
        <f t="shared" si="170"/>
        <v>3</v>
      </c>
      <c r="CT292">
        <v>0</v>
      </c>
      <c r="CU292">
        <v>51</v>
      </c>
      <c r="CV292">
        <v>0</v>
      </c>
      <c r="CW292">
        <v>0</v>
      </c>
      <c r="CX292">
        <v>0</v>
      </c>
      <c r="CY292">
        <v>0</v>
      </c>
      <c r="CZ292" t="s">
        <v>83</v>
      </c>
      <c r="DA292" t="s">
        <v>83</v>
      </c>
      <c r="DB292">
        <f t="shared" si="171"/>
        <v>5</v>
      </c>
      <c r="DC292" t="s">
        <v>83</v>
      </c>
      <c r="DD292">
        <v>0</v>
      </c>
      <c r="DE292">
        <v>7</v>
      </c>
      <c r="DF292">
        <v>2006</v>
      </c>
      <c r="DG292">
        <f t="shared" si="174"/>
        <v>17</v>
      </c>
      <c r="DH292" t="s">
        <v>158</v>
      </c>
      <c r="DI292">
        <f t="shared" si="172"/>
        <v>8</v>
      </c>
      <c r="DJ292" t="s">
        <v>159</v>
      </c>
      <c r="DK292">
        <f t="shared" si="173"/>
        <v>6</v>
      </c>
      <c r="DL292">
        <v>233230</v>
      </c>
    </row>
    <row r="293" spans="1:116" x14ac:dyDescent="0.35">
      <c r="A293">
        <v>292</v>
      </c>
      <c r="B293">
        <v>190</v>
      </c>
      <c r="C293" t="s">
        <v>81</v>
      </c>
      <c r="D293">
        <f t="shared" si="140"/>
        <v>4</v>
      </c>
      <c r="E293">
        <v>55</v>
      </c>
      <c r="F293">
        <v>5687</v>
      </c>
      <c r="G293" t="s">
        <v>82</v>
      </c>
      <c r="H293">
        <f t="shared" si="141"/>
        <v>2</v>
      </c>
      <c r="I293" t="s">
        <v>174</v>
      </c>
      <c r="J293">
        <f t="shared" si="142"/>
        <v>1</v>
      </c>
      <c r="K293" t="s">
        <v>84</v>
      </c>
      <c r="L293">
        <f t="shared" si="143"/>
        <v>1</v>
      </c>
      <c r="M293" t="s">
        <v>175</v>
      </c>
      <c r="N293">
        <f t="shared" si="144"/>
        <v>1</v>
      </c>
      <c r="O293" t="s">
        <v>86</v>
      </c>
      <c r="P293">
        <f t="shared" si="145"/>
        <v>4</v>
      </c>
      <c r="Q293" t="s">
        <v>87</v>
      </c>
      <c r="R293">
        <f t="shared" si="146"/>
        <v>4</v>
      </c>
      <c r="S293" t="s">
        <v>88</v>
      </c>
      <c r="T293">
        <f t="shared" si="147"/>
        <v>3</v>
      </c>
      <c r="U293" t="s">
        <v>232</v>
      </c>
      <c r="V293">
        <f t="shared" si="148"/>
        <v>13</v>
      </c>
      <c r="W293" t="s">
        <v>90</v>
      </c>
      <c r="X293">
        <f t="shared" si="149"/>
        <v>7</v>
      </c>
      <c r="Y293" t="s">
        <v>90</v>
      </c>
      <c r="Z293">
        <f t="shared" si="150"/>
        <v>7</v>
      </c>
      <c r="AA293" t="s">
        <v>149</v>
      </c>
      <c r="AB293">
        <f t="shared" si="151"/>
        <v>1</v>
      </c>
      <c r="AC293" t="s">
        <v>92</v>
      </c>
      <c r="AD293">
        <f t="shared" si="152"/>
        <v>8</v>
      </c>
      <c r="AE293">
        <v>5</v>
      </c>
      <c r="AF293">
        <v>6</v>
      </c>
      <c r="AG293">
        <v>1912</v>
      </c>
      <c r="AH293">
        <v>2000</v>
      </c>
      <c r="AI293" t="s">
        <v>93</v>
      </c>
      <c r="AJ293">
        <f t="shared" si="153"/>
        <v>5</v>
      </c>
      <c r="AK293" t="s">
        <v>94</v>
      </c>
      <c r="AL293">
        <f t="shared" si="154"/>
        <v>8</v>
      </c>
      <c r="AM293" t="s">
        <v>95</v>
      </c>
      <c r="AN293">
        <f t="shared" si="155"/>
        <v>14</v>
      </c>
      <c r="AO293" t="s">
        <v>95</v>
      </c>
      <c r="AP293" t="s">
        <v>117</v>
      </c>
      <c r="AQ293">
        <f t="shared" si="156"/>
        <v>2</v>
      </c>
      <c r="AR293">
        <v>0</v>
      </c>
      <c r="AS293" t="s">
        <v>98</v>
      </c>
      <c r="AT293">
        <f t="shared" si="157"/>
        <v>3</v>
      </c>
      <c r="AU293" t="s">
        <v>147</v>
      </c>
      <c r="AV293">
        <f t="shared" si="158"/>
        <v>2</v>
      </c>
      <c r="AW293" t="s">
        <v>99</v>
      </c>
      <c r="AX293">
        <f t="shared" si="159"/>
        <v>6</v>
      </c>
      <c r="AY293" t="s">
        <v>98</v>
      </c>
      <c r="AZ293">
        <f t="shared" si="160"/>
        <v>4</v>
      </c>
      <c r="BA293" t="s">
        <v>147</v>
      </c>
      <c r="BB293">
        <f t="shared" si="161"/>
        <v>3</v>
      </c>
      <c r="BC293" t="s">
        <v>100</v>
      </c>
      <c r="BD293" t="s">
        <v>153</v>
      </c>
      <c r="BE293">
        <f t="shared" si="162"/>
        <v>2</v>
      </c>
      <c r="BF293">
        <v>210</v>
      </c>
      <c r="BG293" t="s">
        <v>102</v>
      </c>
      <c r="BH293">
        <v>0</v>
      </c>
      <c r="BI293">
        <v>570</v>
      </c>
      <c r="BJ293">
        <v>780</v>
      </c>
      <c r="BK293" t="s">
        <v>103</v>
      </c>
      <c r="BL293">
        <f t="shared" si="163"/>
        <v>6</v>
      </c>
      <c r="BM293" t="s">
        <v>104</v>
      </c>
      <c r="BN293" t="s">
        <v>177</v>
      </c>
      <c r="BO293" t="s">
        <v>106</v>
      </c>
      <c r="BP293">
        <f t="shared" si="164"/>
        <v>6</v>
      </c>
      <c r="BQ293">
        <v>936</v>
      </c>
      <c r="BR293">
        <v>780</v>
      </c>
      <c r="BS293">
        <v>0</v>
      </c>
      <c r="BT293">
        <v>1716</v>
      </c>
      <c r="BU293">
        <v>1</v>
      </c>
      <c r="BV293">
        <v>0</v>
      </c>
      <c r="BW293">
        <v>2</v>
      </c>
      <c r="BX293">
        <v>0</v>
      </c>
      <c r="BY293">
        <v>6</v>
      </c>
      <c r="BZ293">
        <v>1</v>
      </c>
      <c r="CA293" t="s">
        <v>147</v>
      </c>
      <c r="CB293">
        <f t="shared" si="165"/>
        <v>3</v>
      </c>
      <c r="CC293">
        <v>9</v>
      </c>
      <c r="CD293" t="s">
        <v>107</v>
      </c>
      <c r="CE293">
        <v>0</v>
      </c>
      <c r="CF293" t="s">
        <v>83</v>
      </c>
      <c r="CG293" t="s">
        <v>83</v>
      </c>
      <c r="CH293">
        <f t="shared" si="166"/>
        <v>3</v>
      </c>
      <c r="CI293" t="s">
        <v>83</v>
      </c>
      <c r="CJ293" t="s">
        <v>83</v>
      </c>
      <c r="CK293">
        <f t="shared" si="167"/>
        <v>1</v>
      </c>
      <c r="CL293">
        <v>0</v>
      </c>
      <c r="CM293">
        <v>0</v>
      </c>
      <c r="CN293" t="s">
        <v>83</v>
      </c>
      <c r="CO293">
        <f t="shared" si="168"/>
        <v>1</v>
      </c>
      <c r="CP293" t="s">
        <v>83</v>
      </c>
      <c r="CQ293">
        <f t="shared" si="169"/>
        <v>1</v>
      </c>
      <c r="CR293" t="s">
        <v>177</v>
      </c>
      <c r="CS293">
        <f t="shared" si="170"/>
        <v>2</v>
      </c>
      <c r="CT293">
        <v>0</v>
      </c>
      <c r="CU293">
        <v>184</v>
      </c>
      <c r="CV293">
        <v>0</v>
      </c>
      <c r="CW293">
        <v>0</v>
      </c>
      <c r="CX293">
        <v>0</v>
      </c>
      <c r="CY293">
        <v>0</v>
      </c>
      <c r="CZ293" t="s">
        <v>83</v>
      </c>
      <c r="DA293" t="s">
        <v>83</v>
      </c>
      <c r="DB293">
        <f t="shared" si="171"/>
        <v>5</v>
      </c>
      <c r="DC293" t="s">
        <v>83</v>
      </c>
      <c r="DD293">
        <v>0</v>
      </c>
      <c r="DE293">
        <v>3</v>
      </c>
      <c r="DF293">
        <v>2008</v>
      </c>
      <c r="DG293">
        <f t="shared" si="174"/>
        <v>15</v>
      </c>
      <c r="DH293" t="s">
        <v>110</v>
      </c>
      <c r="DI293">
        <f t="shared" si="172"/>
        <v>4</v>
      </c>
      <c r="DJ293" t="s">
        <v>111</v>
      </c>
      <c r="DK293">
        <f t="shared" si="173"/>
        <v>5</v>
      </c>
      <c r="DL293">
        <v>135900</v>
      </c>
    </row>
    <row r="294" spans="1:116" x14ac:dyDescent="0.35">
      <c r="A294">
        <v>293</v>
      </c>
      <c r="B294">
        <v>50</v>
      </c>
      <c r="C294" t="s">
        <v>81</v>
      </c>
      <c r="D294">
        <f t="shared" si="140"/>
        <v>4</v>
      </c>
      <c r="E294">
        <v>60</v>
      </c>
      <c r="F294">
        <v>11409</v>
      </c>
      <c r="G294" t="s">
        <v>82</v>
      </c>
      <c r="H294">
        <f t="shared" si="141"/>
        <v>2</v>
      </c>
      <c r="I294" t="s">
        <v>83</v>
      </c>
      <c r="J294" t="str">
        <f t="shared" si="142"/>
        <v/>
      </c>
      <c r="K294" t="s">
        <v>84</v>
      </c>
      <c r="L294">
        <f t="shared" si="143"/>
        <v>1</v>
      </c>
      <c r="M294" t="s">
        <v>85</v>
      </c>
      <c r="N294">
        <f t="shared" si="144"/>
        <v>2</v>
      </c>
      <c r="O294" t="s">
        <v>86</v>
      </c>
      <c r="P294">
        <f t="shared" si="145"/>
        <v>4</v>
      </c>
      <c r="Q294" t="s">
        <v>87</v>
      </c>
      <c r="R294">
        <f t="shared" si="146"/>
        <v>4</v>
      </c>
      <c r="S294" t="s">
        <v>88</v>
      </c>
      <c r="T294">
        <f t="shared" si="147"/>
        <v>3</v>
      </c>
      <c r="U294" t="s">
        <v>185</v>
      </c>
      <c r="V294">
        <f t="shared" si="148"/>
        <v>4</v>
      </c>
      <c r="W294" t="s">
        <v>90</v>
      </c>
      <c r="X294">
        <f t="shared" si="149"/>
        <v>7</v>
      </c>
      <c r="Y294" t="s">
        <v>90</v>
      </c>
      <c r="Z294">
        <f t="shared" si="150"/>
        <v>7</v>
      </c>
      <c r="AA294" t="s">
        <v>91</v>
      </c>
      <c r="AB294">
        <f t="shared" si="151"/>
        <v>3</v>
      </c>
      <c r="AC294" t="s">
        <v>132</v>
      </c>
      <c r="AD294">
        <f t="shared" si="152"/>
        <v>1</v>
      </c>
      <c r="AE294">
        <v>5</v>
      </c>
      <c r="AF294">
        <v>4</v>
      </c>
      <c r="AG294">
        <v>1949</v>
      </c>
      <c r="AH294">
        <v>2008</v>
      </c>
      <c r="AI294" t="s">
        <v>93</v>
      </c>
      <c r="AJ294">
        <f t="shared" si="153"/>
        <v>5</v>
      </c>
      <c r="AK294" t="s">
        <v>94</v>
      </c>
      <c r="AL294">
        <f t="shared" si="154"/>
        <v>8</v>
      </c>
      <c r="AM294" t="s">
        <v>124</v>
      </c>
      <c r="AN294">
        <f t="shared" si="155"/>
        <v>4</v>
      </c>
      <c r="AO294" t="s">
        <v>124</v>
      </c>
      <c r="AP294" t="s">
        <v>117</v>
      </c>
      <c r="AQ294">
        <f t="shared" si="156"/>
        <v>2</v>
      </c>
      <c r="AR294">
        <v>0</v>
      </c>
      <c r="AS294" t="s">
        <v>98</v>
      </c>
      <c r="AT294">
        <f t="shared" si="157"/>
        <v>3</v>
      </c>
      <c r="AU294" t="s">
        <v>98</v>
      </c>
      <c r="AV294">
        <f t="shared" si="158"/>
        <v>3</v>
      </c>
      <c r="AW294" t="s">
        <v>118</v>
      </c>
      <c r="AX294">
        <f t="shared" si="159"/>
        <v>2</v>
      </c>
      <c r="AY294" t="s">
        <v>98</v>
      </c>
      <c r="AZ294">
        <f t="shared" si="160"/>
        <v>4</v>
      </c>
      <c r="BA294" t="s">
        <v>98</v>
      </c>
      <c r="BB294">
        <f t="shared" si="161"/>
        <v>4</v>
      </c>
      <c r="BC294" t="s">
        <v>100</v>
      </c>
      <c r="BD294" t="s">
        <v>172</v>
      </c>
      <c r="BE294">
        <f t="shared" si="162"/>
        <v>5</v>
      </c>
      <c r="BF294">
        <v>292</v>
      </c>
      <c r="BG294" t="s">
        <v>102</v>
      </c>
      <c r="BH294">
        <v>0</v>
      </c>
      <c r="BI294">
        <v>476</v>
      </c>
      <c r="BJ294">
        <v>768</v>
      </c>
      <c r="BK294" t="s">
        <v>103</v>
      </c>
      <c r="BL294">
        <f t="shared" si="163"/>
        <v>6</v>
      </c>
      <c r="BM294" t="s">
        <v>97</v>
      </c>
      <c r="BN294" t="s">
        <v>105</v>
      </c>
      <c r="BO294" t="s">
        <v>106</v>
      </c>
      <c r="BP294">
        <f t="shared" si="164"/>
        <v>6</v>
      </c>
      <c r="BQ294">
        <v>1148</v>
      </c>
      <c r="BR294">
        <v>568</v>
      </c>
      <c r="BS294">
        <v>0</v>
      </c>
      <c r="BT294">
        <v>1716</v>
      </c>
      <c r="BU294">
        <v>0</v>
      </c>
      <c r="BV294">
        <v>0</v>
      </c>
      <c r="BW294">
        <v>1</v>
      </c>
      <c r="BX294">
        <v>1</v>
      </c>
      <c r="BY294">
        <v>3</v>
      </c>
      <c r="BZ294">
        <v>1</v>
      </c>
      <c r="CA294" t="s">
        <v>98</v>
      </c>
      <c r="CB294">
        <f t="shared" si="165"/>
        <v>4</v>
      </c>
      <c r="CC294">
        <v>8</v>
      </c>
      <c r="CD294" t="s">
        <v>224</v>
      </c>
      <c r="CE294">
        <v>1</v>
      </c>
      <c r="CF294" t="s">
        <v>97</v>
      </c>
      <c r="CG294" t="s">
        <v>108</v>
      </c>
      <c r="CH294">
        <f t="shared" si="166"/>
        <v>6</v>
      </c>
      <c r="CI294">
        <v>1949</v>
      </c>
      <c r="CJ294" t="s">
        <v>102</v>
      </c>
      <c r="CK294">
        <f t="shared" si="167"/>
        <v>2</v>
      </c>
      <c r="CL294">
        <v>1</v>
      </c>
      <c r="CM294">
        <v>281</v>
      </c>
      <c r="CN294" t="s">
        <v>98</v>
      </c>
      <c r="CO294">
        <f t="shared" si="168"/>
        <v>4</v>
      </c>
      <c r="CP294" t="s">
        <v>98</v>
      </c>
      <c r="CQ294">
        <f t="shared" si="169"/>
        <v>4</v>
      </c>
      <c r="CR294" t="s">
        <v>105</v>
      </c>
      <c r="CS294">
        <f t="shared" si="170"/>
        <v>3</v>
      </c>
      <c r="CT294">
        <v>0</v>
      </c>
      <c r="CU294">
        <v>0</v>
      </c>
      <c r="CV294">
        <v>0</v>
      </c>
      <c r="CW294">
        <v>0</v>
      </c>
      <c r="CX294">
        <v>160</v>
      </c>
      <c r="CY294">
        <v>0</v>
      </c>
      <c r="CZ294" t="s">
        <v>83</v>
      </c>
      <c r="DA294" t="s">
        <v>83</v>
      </c>
      <c r="DB294">
        <f t="shared" si="171"/>
        <v>5</v>
      </c>
      <c r="DC294" t="s">
        <v>83</v>
      </c>
      <c r="DD294">
        <v>0</v>
      </c>
      <c r="DE294">
        <v>1</v>
      </c>
      <c r="DF294">
        <v>2009</v>
      </c>
      <c r="DG294">
        <f t="shared" si="174"/>
        <v>14</v>
      </c>
      <c r="DH294" t="s">
        <v>110</v>
      </c>
      <c r="DI294">
        <f t="shared" si="172"/>
        <v>4</v>
      </c>
      <c r="DJ294" t="s">
        <v>111</v>
      </c>
      <c r="DK294">
        <f t="shared" si="173"/>
        <v>5</v>
      </c>
      <c r="DL294">
        <v>131000</v>
      </c>
    </row>
    <row r="295" spans="1:116" x14ac:dyDescent="0.35">
      <c r="A295">
        <v>294</v>
      </c>
      <c r="B295">
        <v>60</v>
      </c>
      <c r="C295" t="s">
        <v>81</v>
      </c>
      <c r="D295">
        <f t="shared" si="140"/>
        <v>4</v>
      </c>
      <c r="E295" t="s">
        <v>83</v>
      </c>
      <c r="F295">
        <v>16659</v>
      </c>
      <c r="G295" t="s">
        <v>82</v>
      </c>
      <c r="H295">
        <f t="shared" si="141"/>
        <v>2</v>
      </c>
      <c r="I295" t="s">
        <v>83</v>
      </c>
      <c r="J295" t="str">
        <f t="shared" si="142"/>
        <v/>
      </c>
      <c r="K295" t="s">
        <v>120</v>
      </c>
      <c r="L295">
        <f t="shared" si="143"/>
        <v>2</v>
      </c>
      <c r="M295" t="s">
        <v>85</v>
      </c>
      <c r="N295">
        <f t="shared" si="144"/>
        <v>2</v>
      </c>
      <c r="O295" t="s">
        <v>86</v>
      </c>
      <c r="P295">
        <f t="shared" si="145"/>
        <v>4</v>
      </c>
      <c r="Q295" t="s">
        <v>122</v>
      </c>
      <c r="R295">
        <f t="shared" si="146"/>
        <v>2</v>
      </c>
      <c r="S295" t="s">
        <v>88</v>
      </c>
      <c r="T295">
        <f t="shared" si="147"/>
        <v>3</v>
      </c>
      <c r="U295" t="s">
        <v>138</v>
      </c>
      <c r="V295">
        <f t="shared" si="148"/>
        <v>10</v>
      </c>
      <c r="W295" t="s">
        <v>204</v>
      </c>
      <c r="X295">
        <f t="shared" si="149"/>
        <v>4</v>
      </c>
      <c r="Y295" t="s">
        <v>90</v>
      </c>
      <c r="Z295">
        <f t="shared" si="150"/>
        <v>7</v>
      </c>
      <c r="AA295" t="s">
        <v>91</v>
      </c>
      <c r="AB295">
        <f t="shared" si="151"/>
        <v>3</v>
      </c>
      <c r="AC295" t="s">
        <v>92</v>
      </c>
      <c r="AD295">
        <f t="shared" si="152"/>
        <v>8</v>
      </c>
      <c r="AE295">
        <v>7</v>
      </c>
      <c r="AF295">
        <v>7</v>
      </c>
      <c r="AG295">
        <v>1977</v>
      </c>
      <c r="AH295">
        <v>1994</v>
      </c>
      <c r="AI295" t="s">
        <v>93</v>
      </c>
      <c r="AJ295">
        <f t="shared" si="153"/>
        <v>5</v>
      </c>
      <c r="AK295" t="s">
        <v>94</v>
      </c>
      <c r="AL295">
        <f t="shared" si="154"/>
        <v>8</v>
      </c>
      <c r="AM295" t="s">
        <v>161</v>
      </c>
      <c r="AN295">
        <f t="shared" si="155"/>
        <v>3</v>
      </c>
      <c r="AO295" t="s">
        <v>161</v>
      </c>
      <c r="AP295" t="s">
        <v>96</v>
      </c>
      <c r="AQ295">
        <f t="shared" si="156"/>
        <v>4</v>
      </c>
      <c r="AR295">
        <v>34</v>
      </c>
      <c r="AS295" t="s">
        <v>98</v>
      </c>
      <c r="AT295">
        <f t="shared" si="157"/>
        <v>3</v>
      </c>
      <c r="AU295" t="s">
        <v>98</v>
      </c>
      <c r="AV295">
        <f t="shared" si="158"/>
        <v>3</v>
      </c>
      <c r="AW295" t="s">
        <v>118</v>
      </c>
      <c r="AX295">
        <f t="shared" si="159"/>
        <v>2</v>
      </c>
      <c r="AY295" t="s">
        <v>98</v>
      </c>
      <c r="AZ295">
        <f t="shared" si="160"/>
        <v>4</v>
      </c>
      <c r="BA295" t="s">
        <v>98</v>
      </c>
      <c r="BB295">
        <f t="shared" si="161"/>
        <v>4</v>
      </c>
      <c r="BC295" t="s">
        <v>100</v>
      </c>
      <c r="BD295" t="s">
        <v>119</v>
      </c>
      <c r="BE295">
        <f t="shared" si="162"/>
        <v>4</v>
      </c>
      <c r="BF295">
        <v>795</v>
      </c>
      <c r="BG295" t="s">
        <v>102</v>
      </c>
      <c r="BH295">
        <v>0</v>
      </c>
      <c r="BI295">
        <v>0</v>
      </c>
      <c r="BJ295">
        <v>795</v>
      </c>
      <c r="BK295" t="s">
        <v>103</v>
      </c>
      <c r="BL295">
        <f t="shared" si="163"/>
        <v>6</v>
      </c>
      <c r="BM295" t="s">
        <v>147</v>
      </c>
      <c r="BN295" t="s">
        <v>105</v>
      </c>
      <c r="BO295" t="s">
        <v>106</v>
      </c>
      <c r="BP295">
        <f t="shared" si="164"/>
        <v>6</v>
      </c>
      <c r="BQ295">
        <v>1468</v>
      </c>
      <c r="BR295">
        <v>795</v>
      </c>
      <c r="BS295">
        <v>0</v>
      </c>
      <c r="BT295">
        <v>2263</v>
      </c>
      <c r="BU295">
        <v>1</v>
      </c>
      <c r="BV295">
        <v>0</v>
      </c>
      <c r="BW295">
        <v>2</v>
      </c>
      <c r="BX295">
        <v>1</v>
      </c>
      <c r="BY295">
        <v>3</v>
      </c>
      <c r="BZ295">
        <v>1</v>
      </c>
      <c r="CA295" t="s">
        <v>97</v>
      </c>
      <c r="CB295">
        <f t="shared" si="165"/>
        <v>5</v>
      </c>
      <c r="CC295">
        <v>9</v>
      </c>
      <c r="CD295" t="s">
        <v>107</v>
      </c>
      <c r="CE295">
        <v>1</v>
      </c>
      <c r="CF295" t="s">
        <v>98</v>
      </c>
      <c r="CG295" t="s">
        <v>108</v>
      </c>
      <c r="CH295">
        <f t="shared" si="166"/>
        <v>6</v>
      </c>
      <c r="CI295">
        <v>1977</v>
      </c>
      <c r="CJ295" t="s">
        <v>157</v>
      </c>
      <c r="CK295">
        <f t="shared" si="167"/>
        <v>4</v>
      </c>
      <c r="CL295">
        <v>2</v>
      </c>
      <c r="CM295">
        <v>539</v>
      </c>
      <c r="CN295" t="s">
        <v>98</v>
      </c>
      <c r="CO295">
        <f t="shared" si="168"/>
        <v>4</v>
      </c>
      <c r="CP295" t="s">
        <v>98</v>
      </c>
      <c r="CQ295">
        <f t="shared" si="169"/>
        <v>4</v>
      </c>
      <c r="CR295" t="s">
        <v>105</v>
      </c>
      <c r="CS295">
        <f t="shared" si="170"/>
        <v>3</v>
      </c>
      <c r="CT295">
        <v>0</v>
      </c>
      <c r="CU295">
        <v>250</v>
      </c>
      <c r="CV295">
        <v>0</v>
      </c>
      <c r="CW295">
        <v>0</v>
      </c>
      <c r="CX295">
        <v>0</v>
      </c>
      <c r="CY295">
        <v>0</v>
      </c>
      <c r="CZ295" t="s">
        <v>83</v>
      </c>
      <c r="DA295" t="s">
        <v>83</v>
      </c>
      <c r="DB295">
        <f t="shared" si="171"/>
        <v>5</v>
      </c>
      <c r="DC295" t="s">
        <v>83</v>
      </c>
      <c r="DD295">
        <v>0</v>
      </c>
      <c r="DE295">
        <v>3</v>
      </c>
      <c r="DF295">
        <v>2006</v>
      </c>
      <c r="DG295">
        <f t="shared" si="174"/>
        <v>17</v>
      </c>
      <c r="DH295" t="s">
        <v>110</v>
      </c>
      <c r="DI295">
        <f t="shared" si="172"/>
        <v>4</v>
      </c>
      <c r="DJ295" t="s">
        <v>111</v>
      </c>
      <c r="DK295">
        <f t="shared" si="173"/>
        <v>5</v>
      </c>
      <c r="DL295">
        <v>235000</v>
      </c>
    </row>
    <row r="296" spans="1:116" x14ac:dyDescent="0.35">
      <c r="A296">
        <v>295</v>
      </c>
      <c r="B296">
        <v>20</v>
      </c>
      <c r="C296" t="s">
        <v>81</v>
      </c>
      <c r="D296">
        <f t="shared" si="140"/>
        <v>4</v>
      </c>
      <c r="E296">
        <v>80</v>
      </c>
      <c r="F296">
        <v>9600</v>
      </c>
      <c r="G296" t="s">
        <v>82</v>
      </c>
      <c r="H296">
        <f t="shared" si="141"/>
        <v>2</v>
      </c>
      <c r="I296" t="s">
        <v>83</v>
      </c>
      <c r="J296" t="str">
        <f t="shared" si="142"/>
        <v/>
      </c>
      <c r="K296" t="s">
        <v>84</v>
      </c>
      <c r="L296">
        <f t="shared" si="143"/>
        <v>1</v>
      </c>
      <c r="M296" t="s">
        <v>85</v>
      </c>
      <c r="N296">
        <f t="shared" si="144"/>
        <v>2</v>
      </c>
      <c r="O296" t="s">
        <v>86</v>
      </c>
      <c r="P296">
        <f t="shared" si="145"/>
        <v>4</v>
      </c>
      <c r="Q296" t="s">
        <v>87</v>
      </c>
      <c r="R296">
        <f t="shared" si="146"/>
        <v>4</v>
      </c>
      <c r="S296" t="s">
        <v>88</v>
      </c>
      <c r="T296">
        <f t="shared" si="147"/>
        <v>3</v>
      </c>
      <c r="U296" t="s">
        <v>162</v>
      </c>
      <c r="V296">
        <f t="shared" si="148"/>
        <v>7</v>
      </c>
      <c r="W296" t="s">
        <v>90</v>
      </c>
      <c r="X296">
        <f t="shared" si="149"/>
        <v>7</v>
      </c>
      <c r="Y296" t="s">
        <v>90</v>
      </c>
      <c r="Z296">
        <f t="shared" si="150"/>
        <v>7</v>
      </c>
      <c r="AA296" t="s">
        <v>91</v>
      </c>
      <c r="AB296">
        <f t="shared" si="151"/>
        <v>3</v>
      </c>
      <c r="AC296" t="s">
        <v>115</v>
      </c>
      <c r="AD296">
        <f t="shared" si="152"/>
        <v>4</v>
      </c>
      <c r="AE296">
        <v>6</v>
      </c>
      <c r="AF296">
        <v>5</v>
      </c>
      <c r="AG296">
        <v>1953</v>
      </c>
      <c r="AH296">
        <v>1953</v>
      </c>
      <c r="AI296" t="s">
        <v>152</v>
      </c>
      <c r="AJ296">
        <f t="shared" si="153"/>
        <v>6</v>
      </c>
      <c r="AK296" t="s">
        <v>94</v>
      </c>
      <c r="AL296">
        <f t="shared" si="154"/>
        <v>8</v>
      </c>
      <c r="AM296" t="s">
        <v>140</v>
      </c>
      <c r="AN296">
        <f t="shared" si="155"/>
        <v>9</v>
      </c>
      <c r="AO296" t="s">
        <v>140</v>
      </c>
      <c r="AP296" t="s">
        <v>137</v>
      </c>
      <c r="AQ296">
        <f t="shared" si="156"/>
        <v>5</v>
      </c>
      <c r="AR296">
        <v>238</v>
      </c>
      <c r="AS296" t="s">
        <v>98</v>
      </c>
      <c r="AT296">
        <f t="shared" si="157"/>
        <v>3</v>
      </c>
      <c r="AU296" t="s">
        <v>98</v>
      </c>
      <c r="AV296">
        <f t="shared" si="158"/>
        <v>3</v>
      </c>
      <c r="AW296" t="s">
        <v>118</v>
      </c>
      <c r="AX296">
        <f t="shared" si="159"/>
        <v>2</v>
      </c>
      <c r="AY296" t="s">
        <v>98</v>
      </c>
      <c r="AZ296">
        <f t="shared" si="160"/>
        <v>4</v>
      </c>
      <c r="BA296" t="s">
        <v>98</v>
      </c>
      <c r="BB296">
        <f t="shared" si="161"/>
        <v>4</v>
      </c>
      <c r="BC296" t="s">
        <v>100</v>
      </c>
      <c r="BD296" t="s">
        <v>101</v>
      </c>
      <c r="BE296">
        <f t="shared" si="162"/>
        <v>7</v>
      </c>
      <c r="BF296">
        <v>1285</v>
      </c>
      <c r="BG296" t="s">
        <v>102</v>
      </c>
      <c r="BH296">
        <v>0</v>
      </c>
      <c r="BI296">
        <v>131</v>
      </c>
      <c r="BJ296">
        <v>1416</v>
      </c>
      <c r="BK296" t="s">
        <v>103</v>
      </c>
      <c r="BL296">
        <f t="shared" si="163"/>
        <v>6</v>
      </c>
      <c r="BM296" t="s">
        <v>98</v>
      </c>
      <c r="BN296" t="s">
        <v>105</v>
      </c>
      <c r="BO296" t="s">
        <v>106</v>
      </c>
      <c r="BP296">
        <f t="shared" si="164"/>
        <v>6</v>
      </c>
      <c r="BQ296">
        <v>1644</v>
      </c>
      <c r="BR296">
        <v>0</v>
      </c>
      <c r="BS296">
        <v>0</v>
      </c>
      <c r="BT296">
        <v>1644</v>
      </c>
      <c r="BU296">
        <v>1</v>
      </c>
      <c r="BV296">
        <v>0</v>
      </c>
      <c r="BW296">
        <v>1</v>
      </c>
      <c r="BX296">
        <v>0</v>
      </c>
      <c r="BY296">
        <v>3</v>
      </c>
      <c r="BZ296">
        <v>1</v>
      </c>
      <c r="CA296" t="s">
        <v>98</v>
      </c>
      <c r="CB296">
        <f t="shared" si="165"/>
        <v>4</v>
      </c>
      <c r="CC296">
        <v>7</v>
      </c>
      <c r="CD296" t="s">
        <v>107</v>
      </c>
      <c r="CE296">
        <v>2</v>
      </c>
      <c r="CF296" t="s">
        <v>97</v>
      </c>
      <c r="CG296" t="s">
        <v>108</v>
      </c>
      <c r="CH296">
        <f t="shared" si="166"/>
        <v>6</v>
      </c>
      <c r="CI296">
        <v>1953</v>
      </c>
      <c r="CJ296" t="s">
        <v>157</v>
      </c>
      <c r="CK296">
        <f t="shared" si="167"/>
        <v>4</v>
      </c>
      <c r="CL296">
        <v>2</v>
      </c>
      <c r="CM296">
        <v>418</v>
      </c>
      <c r="CN296" t="s">
        <v>98</v>
      </c>
      <c r="CO296">
        <f t="shared" si="168"/>
        <v>4</v>
      </c>
      <c r="CP296" t="s">
        <v>98</v>
      </c>
      <c r="CQ296">
        <f t="shared" si="169"/>
        <v>4</v>
      </c>
      <c r="CR296" t="s">
        <v>105</v>
      </c>
      <c r="CS296">
        <f t="shared" si="170"/>
        <v>3</v>
      </c>
      <c r="CT296">
        <v>110</v>
      </c>
      <c r="CU296">
        <v>0</v>
      </c>
      <c r="CV296">
        <v>0</v>
      </c>
      <c r="CW296">
        <v>0</v>
      </c>
      <c r="CX296">
        <v>0</v>
      </c>
      <c r="CY296">
        <v>0</v>
      </c>
      <c r="CZ296" t="s">
        <v>83</v>
      </c>
      <c r="DA296" t="s">
        <v>83</v>
      </c>
      <c r="DB296">
        <f t="shared" si="171"/>
        <v>5</v>
      </c>
      <c r="DC296" t="s">
        <v>83</v>
      </c>
      <c r="DD296">
        <v>0</v>
      </c>
      <c r="DE296">
        <v>10</v>
      </c>
      <c r="DF296">
        <v>2009</v>
      </c>
      <c r="DG296">
        <f t="shared" si="174"/>
        <v>14</v>
      </c>
      <c r="DH296" t="s">
        <v>110</v>
      </c>
      <c r="DI296">
        <f t="shared" si="172"/>
        <v>4</v>
      </c>
      <c r="DJ296" t="s">
        <v>111</v>
      </c>
      <c r="DK296">
        <f t="shared" si="173"/>
        <v>5</v>
      </c>
      <c r="DL296">
        <v>167000</v>
      </c>
    </row>
    <row r="297" spans="1:116" x14ac:dyDescent="0.35">
      <c r="A297">
        <v>296</v>
      </c>
      <c r="B297">
        <v>80</v>
      </c>
      <c r="C297" t="s">
        <v>81</v>
      </c>
      <c r="D297">
        <f t="shared" si="140"/>
        <v>4</v>
      </c>
      <c r="E297">
        <v>37</v>
      </c>
      <c r="F297">
        <v>7937</v>
      </c>
      <c r="G297" t="s">
        <v>82</v>
      </c>
      <c r="H297">
        <f t="shared" si="141"/>
        <v>2</v>
      </c>
      <c r="I297" t="s">
        <v>83</v>
      </c>
      <c r="J297" t="str">
        <f t="shared" si="142"/>
        <v/>
      </c>
      <c r="K297" t="s">
        <v>120</v>
      </c>
      <c r="L297">
        <f t="shared" si="143"/>
        <v>2</v>
      </c>
      <c r="M297" t="s">
        <v>85</v>
      </c>
      <c r="N297">
        <f t="shared" si="144"/>
        <v>2</v>
      </c>
      <c r="O297" t="s">
        <v>86</v>
      </c>
      <c r="P297">
        <f t="shared" si="145"/>
        <v>4</v>
      </c>
      <c r="Q297" t="s">
        <v>166</v>
      </c>
      <c r="R297">
        <f t="shared" si="146"/>
        <v>1</v>
      </c>
      <c r="S297" t="s">
        <v>88</v>
      </c>
      <c r="T297">
        <f t="shared" si="147"/>
        <v>3</v>
      </c>
      <c r="U297" t="s">
        <v>131</v>
      </c>
      <c r="V297">
        <f t="shared" si="148"/>
        <v>6</v>
      </c>
      <c r="W297" t="s">
        <v>90</v>
      </c>
      <c r="X297">
        <f t="shared" si="149"/>
        <v>7</v>
      </c>
      <c r="Y297" t="s">
        <v>90</v>
      </c>
      <c r="Z297">
        <f t="shared" si="150"/>
        <v>7</v>
      </c>
      <c r="AA297" t="s">
        <v>91</v>
      </c>
      <c r="AB297">
        <f t="shared" si="151"/>
        <v>3</v>
      </c>
      <c r="AC297" t="s">
        <v>197</v>
      </c>
      <c r="AD297">
        <f t="shared" si="152"/>
        <v>3</v>
      </c>
      <c r="AE297">
        <v>6</v>
      </c>
      <c r="AF297">
        <v>6</v>
      </c>
      <c r="AG297">
        <v>1984</v>
      </c>
      <c r="AH297">
        <v>1984</v>
      </c>
      <c r="AI297" t="s">
        <v>93</v>
      </c>
      <c r="AJ297">
        <f t="shared" si="153"/>
        <v>5</v>
      </c>
      <c r="AK297" t="s">
        <v>94</v>
      </c>
      <c r="AL297">
        <f t="shared" si="154"/>
        <v>8</v>
      </c>
      <c r="AM297" t="s">
        <v>140</v>
      </c>
      <c r="AN297">
        <f t="shared" si="155"/>
        <v>9</v>
      </c>
      <c r="AO297" t="s">
        <v>140</v>
      </c>
      <c r="AP297" t="s">
        <v>117</v>
      </c>
      <c r="AQ297">
        <f t="shared" si="156"/>
        <v>2</v>
      </c>
      <c r="AR297">
        <v>0</v>
      </c>
      <c r="AS297" t="s">
        <v>98</v>
      </c>
      <c r="AT297">
        <f t="shared" si="157"/>
        <v>3</v>
      </c>
      <c r="AU297" t="s">
        <v>98</v>
      </c>
      <c r="AV297">
        <f t="shared" si="158"/>
        <v>3</v>
      </c>
      <c r="AW297" t="s">
        <v>118</v>
      </c>
      <c r="AX297">
        <f t="shared" si="159"/>
        <v>2</v>
      </c>
      <c r="AY297" t="s">
        <v>98</v>
      </c>
      <c r="AZ297">
        <f t="shared" si="160"/>
        <v>4</v>
      </c>
      <c r="BA297" t="s">
        <v>98</v>
      </c>
      <c r="BB297">
        <f t="shared" si="161"/>
        <v>4</v>
      </c>
      <c r="BC297" t="s">
        <v>130</v>
      </c>
      <c r="BD297" t="s">
        <v>101</v>
      </c>
      <c r="BE297">
        <f t="shared" si="162"/>
        <v>7</v>
      </c>
      <c r="BF297">
        <v>819</v>
      </c>
      <c r="BG297" t="s">
        <v>102</v>
      </c>
      <c r="BH297">
        <v>0</v>
      </c>
      <c r="BI297">
        <v>184</v>
      </c>
      <c r="BJ297">
        <v>1003</v>
      </c>
      <c r="BK297" t="s">
        <v>103</v>
      </c>
      <c r="BL297">
        <f t="shared" si="163"/>
        <v>6</v>
      </c>
      <c r="BM297" t="s">
        <v>98</v>
      </c>
      <c r="BN297" t="s">
        <v>105</v>
      </c>
      <c r="BO297" t="s">
        <v>106</v>
      </c>
      <c r="BP297">
        <f t="shared" si="164"/>
        <v>6</v>
      </c>
      <c r="BQ297">
        <v>1003</v>
      </c>
      <c r="BR297">
        <v>0</v>
      </c>
      <c r="BS297">
        <v>0</v>
      </c>
      <c r="BT297">
        <v>1003</v>
      </c>
      <c r="BU297">
        <v>1</v>
      </c>
      <c r="BV297">
        <v>0</v>
      </c>
      <c r="BW297">
        <v>1</v>
      </c>
      <c r="BX297">
        <v>0</v>
      </c>
      <c r="BY297">
        <v>3</v>
      </c>
      <c r="BZ297">
        <v>1</v>
      </c>
      <c r="CA297" t="s">
        <v>98</v>
      </c>
      <c r="CB297">
        <f t="shared" si="165"/>
        <v>4</v>
      </c>
      <c r="CC297">
        <v>6</v>
      </c>
      <c r="CD297" t="s">
        <v>107</v>
      </c>
      <c r="CE297">
        <v>0</v>
      </c>
      <c r="CF297" t="s">
        <v>83</v>
      </c>
      <c r="CG297" t="s">
        <v>127</v>
      </c>
      <c r="CH297">
        <f t="shared" si="166"/>
        <v>5</v>
      </c>
      <c r="CI297">
        <v>1984</v>
      </c>
      <c r="CJ297" t="s">
        <v>102</v>
      </c>
      <c r="CK297">
        <f t="shared" si="167"/>
        <v>2</v>
      </c>
      <c r="CL297">
        <v>2</v>
      </c>
      <c r="CM297">
        <v>588</v>
      </c>
      <c r="CN297" t="s">
        <v>98</v>
      </c>
      <c r="CO297">
        <f t="shared" si="168"/>
        <v>4</v>
      </c>
      <c r="CP297" t="s">
        <v>98</v>
      </c>
      <c r="CQ297">
        <f t="shared" si="169"/>
        <v>4</v>
      </c>
      <c r="CR297" t="s">
        <v>105</v>
      </c>
      <c r="CS297">
        <f t="shared" si="170"/>
        <v>3</v>
      </c>
      <c r="CT297">
        <v>120</v>
      </c>
      <c r="CU297">
        <v>0</v>
      </c>
      <c r="CV297">
        <v>0</v>
      </c>
      <c r="CW297">
        <v>0</v>
      </c>
      <c r="CX297">
        <v>0</v>
      </c>
      <c r="CY297">
        <v>0</v>
      </c>
      <c r="CZ297" t="s">
        <v>83</v>
      </c>
      <c r="DA297" t="s">
        <v>165</v>
      </c>
      <c r="DB297">
        <f t="shared" si="171"/>
        <v>4</v>
      </c>
      <c r="DC297" t="s">
        <v>83</v>
      </c>
      <c r="DD297">
        <v>0</v>
      </c>
      <c r="DE297">
        <v>3</v>
      </c>
      <c r="DF297">
        <v>2006</v>
      </c>
      <c r="DG297">
        <f t="shared" si="174"/>
        <v>17</v>
      </c>
      <c r="DH297" t="s">
        <v>110</v>
      </c>
      <c r="DI297">
        <f t="shared" si="172"/>
        <v>4</v>
      </c>
      <c r="DJ297" t="s">
        <v>111</v>
      </c>
      <c r="DK297">
        <f t="shared" si="173"/>
        <v>5</v>
      </c>
      <c r="DL297">
        <v>142500</v>
      </c>
    </row>
    <row r="298" spans="1:116" x14ac:dyDescent="0.35">
      <c r="A298">
        <v>297</v>
      </c>
      <c r="B298">
        <v>50</v>
      </c>
      <c r="C298" t="s">
        <v>142</v>
      </c>
      <c r="D298">
        <f t="shared" si="140"/>
        <v>2</v>
      </c>
      <c r="E298">
        <v>75</v>
      </c>
      <c r="F298">
        <v>13710</v>
      </c>
      <c r="G298" t="s">
        <v>82</v>
      </c>
      <c r="H298">
        <f t="shared" si="141"/>
        <v>2</v>
      </c>
      <c r="I298" t="s">
        <v>83</v>
      </c>
      <c r="J298" t="str">
        <f t="shared" si="142"/>
        <v/>
      </c>
      <c r="K298" t="s">
        <v>84</v>
      </c>
      <c r="L298">
        <f t="shared" si="143"/>
        <v>1</v>
      </c>
      <c r="M298" t="s">
        <v>85</v>
      </c>
      <c r="N298">
        <f t="shared" si="144"/>
        <v>2</v>
      </c>
      <c r="O298" t="s">
        <v>86</v>
      </c>
      <c r="P298">
        <f t="shared" si="145"/>
        <v>4</v>
      </c>
      <c r="Q298" t="s">
        <v>87</v>
      </c>
      <c r="R298">
        <f t="shared" si="146"/>
        <v>4</v>
      </c>
      <c r="S298" t="s">
        <v>88</v>
      </c>
      <c r="T298">
        <f t="shared" si="147"/>
        <v>3</v>
      </c>
      <c r="U298" t="s">
        <v>176</v>
      </c>
      <c r="V298">
        <f t="shared" si="148"/>
        <v>3</v>
      </c>
      <c r="W298" t="s">
        <v>90</v>
      </c>
      <c r="X298">
        <f t="shared" si="149"/>
        <v>7</v>
      </c>
      <c r="Y298" t="s">
        <v>90</v>
      </c>
      <c r="Z298">
        <f t="shared" si="150"/>
        <v>7</v>
      </c>
      <c r="AA298" t="s">
        <v>91</v>
      </c>
      <c r="AB298">
        <f t="shared" si="151"/>
        <v>3</v>
      </c>
      <c r="AC298" t="s">
        <v>132</v>
      </c>
      <c r="AD298">
        <f t="shared" si="152"/>
        <v>1</v>
      </c>
      <c r="AE298">
        <v>5</v>
      </c>
      <c r="AF298">
        <v>5</v>
      </c>
      <c r="AG298">
        <v>1950</v>
      </c>
      <c r="AH298">
        <v>1950</v>
      </c>
      <c r="AI298" t="s">
        <v>93</v>
      </c>
      <c r="AJ298">
        <f t="shared" si="153"/>
        <v>5</v>
      </c>
      <c r="AK298" t="s">
        <v>94</v>
      </c>
      <c r="AL298">
        <f t="shared" si="154"/>
        <v>8</v>
      </c>
      <c r="AM298" t="s">
        <v>124</v>
      </c>
      <c r="AN298">
        <f t="shared" si="155"/>
        <v>4</v>
      </c>
      <c r="AO298" t="s">
        <v>124</v>
      </c>
      <c r="AP298" t="s">
        <v>117</v>
      </c>
      <c r="AQ298">
        <f t="shared" si="156"/>
        <v>2</v>
      </c>
      <c r="AR298">
        <v>0</v>
      </c>
      <c r="AS298" t="s">
        <v>98</v>
      </c>
      <c r="AT298">
        <f t="shared" si="157"/>
        <v>3</v>
      </c>
      <c r="AU298" t="s">
        <v>98</v>
      </c>
      <c r="AV298">
        <f t="shared" si="158"/>
        <v>3</v>
      </c>
      <c r="AW298" t="s">
        <v>118</v>
      </c>
      <c r="AX298">
        <f t="shared" si="159"/>
        <v>2</v>
      </c>
      <c r="AY298" t="s">
        <v>98</v>
      </c>
      <c r="AZ298">
        <f t="shared" si="160"/>
        <v>4</v>
      </c>
      <c r="BA298" t="s">
        <v>98</v>
      </c>
      <c r="BB298">
        <f t="shared" si="161"/>
        <v>4</v>
      </c>
      <c r="BC298" t="s">
        <v>100</v>
      </c>
      <c r="BD298" t="s">
        <v>141</v>
      </c>
      <c r="BE298">
        <f t="shared" si="162"/>
        <v>3</v>
      </c>
      <c r="BF298">
        <v>420</v>
      </c>
      <c r="BG298" t="s">
        <v>102</v>
      </c>
      <c r="BH298">
        <v>0</v>
      </c>
      <c r="BI298">
        <v>490</v>
      </c>
      <c r="BJ298">
        <v>910</v>
      </c>
      <c r="BK298" t="s">
        <v>103</v>
      </c>
      <c r="BL298">
        <f t="shared" si="163"/>
        <v>6</v>
      </c>
      <c r="BM298" t="s">
        <v>98</v>
      </c>
      <c r="BN298" t="s">
        <v>105</v>
      </c>
      <c r="BO298" t="s">
        <v>164</v>
      </c>
      <c r="BP298">
        <f t="shared" si="164"/>
        <v>3</v>
      </c>
      <c r="BQ298">
        <v>910</v>
      </c>
      <c r="BR298">
        <v>648</v>
      </c>
      <c r="BS298">
        <v>0</v>
      </c>
      <c r="BT298">
        <v>1558</v>
      </c>
      <c r="BU298">
        <v>0</v>
      </c>
      <c r="BV298">
        <v>0</v>
      </c>
      <c r="BW298">
        <v>1</v>
      </c>
      <c r="BX298">
        <v>1</v>
      </c>
      <c r="BY298">
        <v>4</v>
      </c>
      <c r="BZ298">
        <v>1</v>
      </c>
      <c r="CA298" t="s">
        <v>98</v>
      </c>
      <c r="CB298">
        <f t="shared" si="165"/>
        <v>4</v>
      </c>
      <c r="CC298">
        <v>6</v>
      </c>
      <c r="CD298" t="s">
        <v>107</v>
      </c>
      <c r="CE298">
        <v>0</v>
      </c>
      <c r="CF298" t="s">
        <v>83</v>
      </c>
      <c r="CG298" t="s">
        <v>108</v>
      </c>
      <c r="CH298">
        <f t="shared" si="166"/>
        <v>6</v>
      </c>
      <c r="CI298">
        <v>1950</v>
      </c>
      <c r="CJ298" t="s">
        <v>102</v>
      </c>
      <c r="CK298">
        <f t="shared" si="167"/>
        <v>2</v>
      </c>
      <c r="CL298">
        <v>1</v>
      </c>
      <c r="CM298">
        <v>282</v>
      </c>
      <c r="CN298" t="s">
        <v>98</v>
      </c>
      <c r="CO298">
        <f t="shared" si="168"/>
        <v>4</v>
      </c>
      <c r="CP298" t="s">
        <v>98</v>
      </c>
      <c r="CQ298">
        <f t="shared" si="169"/>
        <v>4</v>
      </c>
      <c r="CR298" t="s">
        <v>105</v>
      </c>
      <c r="CS298">
        <f t="shared" si="170"/>
        <v>3</v>
      </c>
      <c r="CT298">
        <v>289</v>
      </c>
      <c r="CU298">
        <v>0</v>
      </c>
      <c r="CV298">
        <v>0</v>
      </c>
      <c r="CW298">
        <v>0</v>
      </c>
      <c r="CX298">
        <v>0</v>
      </c>
      <c r="CY298">
        <v>0</v>
      </c>
      <c r="CZ298" t="s">
        <v>83</v>
      </c>
      <c r="DA298" t="s">
        <v>134</v>
      </c>
      <c r="DB298">
        <f t="shared" si="171"/>
        <v>3</v>
      </c>
      <c r="DC298" t="s">
        <v>83</v>
      </c>
      <c r="DD298">
        <v>0</v>
      </c>
      <c r="DE298">
        <v>6</v>
      </c>
      <c r="DF298">
        <v>2007</v>
      </c>
      <c r="DG298">
        <f t="shared" si="174"/>
        <v>16</v>
      </c>
      <c r="DH298" t="s">
        <v>110</v>
      </c>
      <c r="DI298">
        <f t="shared" si="172"/>
        <v>4</v>
      </c>
      <c r="DJ298" t="s">
        <v>111</v>
      </c>
      <c r="DK298">
        <f t="shared" si="173"/>
        <v>5</v>
      </c>
      <c r="DL298">
        <v>152000</v>
      </c>
    </row>
    <row r="299" spans="1:116" x14ac:dyDescent="0.35">
      <c r="A299">
        <v>298</v>
      </c>
      <c r="B299">
        <v>60</v>
      </c>
      <c r="C299" t="s">
        <v>192</v>
      </c>
      <c r="D299">
        <f t="shared" si="140"/>
        <v>5</v>
      </c>
      <c r="E299">
        <v>66</v>
      </c>
      <c r="F299">
        <v>7399</v>
      </c>
      <c r="G299" t="s">
        <v>82</v>
      </c>
      <c r="H299">
        <f t="shared" si="141"/>
        <v>2</v>
      </c>
      <c r="I299" t="s">
        <v>82</v>
      </c>
      <c r="J299">
        <f t="shared" si="142"/>
        <v>2</v>
      </c>
      <c r="K299" t="s">
        <v>120</v>
      </c>
      <c r="L299">
        <f t="shared" si="143"/>
        <v>2</v>
      </c>
      <c r="M299" t="s">
        <v>85</v>
      </c>
      <c r="N299">
        <f t="shared" si="144"/>
        <v>2</v>
      </c>
      <c r="O299" t="s">
        <v>86</v>
      </c>
      <c r="P299">
        <f t="shared" si="145"/>
        <v>4</v>
      </c>
      <c r="Q299" t="s">
        <v>87</v>
      </c>
      <c r="R299">
        <f t="shared" si="146"/>
        <v>4</v>
      </c>
      <c r="S299" t="s">
        <v>88</v>
      </c>
      <c r="T299">
        <f t="shared" si="147"/>
        <v>3</v>
      </c>
      <c r="U299" t="s">
        <v>136</v>
      </c>
      <c r="V299">
        <f t="shared" si="148"/>
        <v>18</v>
      </c>
      <c r="W299" t="s">
        <v>90</v>
      </c>
      <c r="X299">
        <f t="shared" si="149"/>
        <v>7</v>
      </c>
      <c r="Y299" t="s">
        <v>90</v>
      </c>
      <c r="Z299">
        <f t="shared" si="150"/>
        <v>7</v>
      </c>
      <c r="AA299" t="s">
        <v>91</v>
      </c>
      <c r="AB299">
        <f t="shared" si="151"/>
        <v>3</v>
      </c>
      <c r="AC299" t="s">
        <v>92</v>
      </c>
      <c r="AD299">
        <f t="shared" si="152"/>
        <v>8</v>
      </c>
      <c r="AE299">
        <v>7</v>
      </c>
      <c r="AF299">
        <v>5</v>
      </c>
      <c r="AG299">
        <v>1997</v>
      </c>
      <c r="AH299">
        <v>1998</v>
      </c>
      <c r="AI299" t="s">
        <v>152</v>
      </c>
      <c r="AJ299">
        <f t="shared" si="153"/>
        <v>6</v>
      </c>
      <c r="AK299" t="s">
        <v>94</v>
      </c>
      <c r="AL299">
        <f t="shared" si="154"/>
        <v>8</v>
      </c>
      <c r="AM299" t="s">
        <v>95</v>
      </c>
      <c r="AN299">
        <f t="shared" si="155"/>
        <v>14</v>
      </c>
      <c r="AO299" t="s">
        <v>95</v>
      </c>
      <c r="AP299" t="s">
        <v>96</v>
      </c>
      <c r="AQ299">
        <f t="shared" si="156"/>
        <v>4</v>
      </c>
      <c r="AR299">
        <v>1600</v>
      </c>
      <c r="AS299" t="s">
        <v>97</v>
      </c>
      <c r="AT299">
        <f t="shared" si="157"/>
        <v>4</v>
      </c>
      <c r="AU299" t="s">
        <v>98</v>
      </c>
      <c r="AV299">
        <f t="shared" si="158"/>
        <v>3</v>
      </c>
      <c r="AW299" t="s">
        <v>99</v>
      </c>
      <c r="AX299">
        <f t="shared" si="159"/>
        <v>6</v>
      </c>
      <c r="AY299" t="s">
        <v>97</v>
      </c>
      <c r="AZ299">
        <f t="shared" si="160"/>
        <v>5</v>
      </c>
      <c r="BA299" t="s">
        <v>98</v>
      </c>
      <c r="BB299">
        <f t="shared" si="161"/>
        <v>4</v>
      </c>
      <c r="BC299" t="s">
        <v>100</v>
      </c>
      <c r="BD299" t="s">
        <v>141</v>
      </c>
      <c r="BE299">
        <f t="shared" si="162"/>
        <v>3</v>
      </c>
      <c r="BF299">
        <v>649</v>
      </c>
      <c r="BG299" t="s">
        <v>102</v>
      </c>
      <c r="BH299">
        <v>0</v>
      </c>
      <c r="BI299">
        <v>326</v>
      </c>
      <c r="BJ299">
        <v>975</v>
      </c>
      <c r="BK299" t="s">
        <v>103</v>
      </c>
      <c r="BL299">
        <f t="shared" si="163"/>
        <v>6</v>
      </c>
      <c r="BM299" t="s">
        <v>104</v>
      </c>
      <c r="BN299" t="s">
        <v>105</v>
      </c>
      <c r="BO299" t="s">
        <v>106</v>
      </c>
      <c r="BP299">
        <f t="shared" si="164"/>
        <v>6</v>
      </c>
      <c r="BQ299">
        <v>975</v>
      </c>
      <c r="BR299">
        <v>975</v>
      </c>
      <c r="BS299">
        <v>0</v>
      </c>
      <c r="BT299">
        <v>1950</v>
      </c>
      <c r="BU299">
        <v>0</v>
      </c>
      <c r="BV299">
        <v>0</v>
      </c>
      <c r="BW299">
        <v>2</v>
      </c>
      <c r="BX299">
        <v>1</v>
      </c>
      <c r="BY299">
        <v>3</v>
      </c>
      <c r="BZ299">
        <v>1</v>
      </c>
      <c r="CA299" t="s">
        <v>97</v>
      </c>
      <c r="CB299">
        <f t="shared" si="165"/>
        <v>5</v>
      </c>
      <c r="CC299">
        <v>7</v>
      </c>
      <c r="CD299" t="s">
        <v>107</v>
      </c>
      <c r="CE299">
        <v>1</v>
      </c>
      <c r="CF299" t="s">
        <v>98</v>
      </c>
      <c r="CG299" t="s">
        <v>127</v>
      </c>
      <c r="CH299">
        <f t="shared" si="166"/>
        <v>5</v>
      </c>
      <c r="CI299">
        <v>1997</v>
      </c>
      <c r="CJ299" t="s">
        <v>109</v>
      </c>
      <c r="CK299">
        <f t="shared" si="167"/>
        <v>3</v>
      </c>
      <c r="CL299">
        <v>2</v>
      </c>
      <c r="CM299">
        <v>576</v>
      </c>
      <c r="CN299" t="s">
        <v>98</v>
      </c>
      <c r="CO299">
        <f t="shared" si="168"/>
        <v>4</v>
      </c>
      <c r="CP299" t="s">
        <v>98</v>
      </c>
      <c r="CQ299">
        <f t="shared" si="169"/>
        <v>4</v>
      </c>
      <c r="CR299" t="s">
        <v>105</v>
      </c>
      <c r="CS299">
        <f t="shared" si="170"/>
        <v>3</v>
      </c>
      <c r="CT299">
        <v>0</v>
      </c>
      <c r="CU299">
        <v>10</v>
      </c>
      <c r="CV299">
        <v>0</v>
      </c>
      <c r="CW299">
        <v>0</v>
      </c>
      <c r="CX299">
        <v>198</v>
      </c>
      <c r="CY299">
        <v>0</v>
      </c>
      <c r="CZ299" t="s">
        <v>83</v>
      </c>
      <c r="DA299" t="s">
        <v>83</v>
      </c>
      <c r="DB299">
        <f t="shared" si="171"/>
        <v>5</v>
      </c>
      <c r="DC299" t="s">
        <v>83</v>
      </c>
      <c r="DD299">
        <v>0</v>
      </c>
      <c r="DE299">
        <v>6</v>
      </c>
      <c r="DF299">
        <v>2007</v>
      </c>
      <c r="DG299">
        <f t="shared" si="174"/>
        <v>16</v>
      </c>
      <c r="DH299" t="s">
        <v>110</v>
      </c>
      <c r="DI299">
        <f t="shared" si="172"/>
        <v>4</v>
      </c>
      <c r="DJ299" t="s">
        <v>111</v>
      </c>
      <c r="DK299">
        <f t="shared" si="173"/>
        <v>5</v>
      </c>
      <c r="DL299">
        <v>239000</v>
      </c>
    </row>
    <row r="300" spans="1:116" x14ac:dyDescent="0.35">
      <c r="A300">
        <v>299</v>
      </c>
      <c r="B300">
        <v>60</v>
      </c>
      <c r="C300" t="s">
        <v>81</v>
      </c>
      <c r="D300">
        <f t="shared" si="140"/>
        <v>4</v>
      </c>
      <c r="E300">
        <v>90</v>
      </c>
      <c r="F300">
        <v>11700</v>
      </c>
      <c r="G300" t="s">
        <v>82</v>
      </c>
      <c r="H300">
        <f t="shared" si="141"/>
        <v>2</v>
      </c>
      <c r="I300" t="s">
        <v>83</v>
      </c>
      <c r="J300" t="str">
        <f t="shared" si="142"/>
        <v/>
      </c>
      <c r="K300" t="s">
        <v>84</v>
      </c>
      <c r="L300">
        <f t="shared" si="143"/>
        <v>1</v>
      </c>
      <c r="M300" t="s">
        <v>85</v>
      </c>
      <c r="N300">
        <f t="shared" si="144"/>
        <v>2</v>
      </c>
      <c r="O300" t="s">
        <v>86</v>
      </c>
      <c r="P300">
        <f t="shared" si="145"/>
        <v>4</v>
      </c>
      <c r="Q300" t="s">
        <v>87</v>
      </c>
      <c r="R300">
        <f t="shared" si="146"/>
        <v>4</v>
      </c>
      <c r="S300" t="s">
        <v>88</v>
      </c>
      <c r="T300">
        <f t="shared" si="147"/>
        <v>3</v>
      </c>
      <c r="U300" t="s">
        <v>138</v>
      </c>
      <c r="V300">
        <f t="shared" si="148"/>
        <v>10</v>
      </c>
      <c r="W300" t="s">
        <v>90</v>
      </c>
      <c r="X300">
        <f t="shared" si="149"/>
        <v>7</v>
      </c>
      <c r="Y300" t="s">
        <v>90</v>
      </c>
      <c r="Z300">
        <f t="shared" si="150"/>
        <v>7</v>
      </c>
      <c r="AA300" t="s">
        <v>91</v>
      </c>
      <c r="AB300">
        <f t="shared" si="151"/>
        <v>3</v>
      </c>
      <c r="AC300" t="s">
        <v>92</v>
      </c>
      <c r="AD300">
        <f t="shared" si="152"/>
        <v>8</v>
      </c>
      <c r="AE300">
        <v>6</v>
      </c>
      <c r="AF300">
        <v>6</v>
      </c>
      <c r="AG300">
        <v>1968</v>
      </c>
      <c r="AH300">
        <v>1968</v>
      </c>
      <c r="AI300" t="s">
        <v>211</v>
      </c>
      <c r="AJ300">
        <f t="shared" si="153"/>
        <v>4</v>
      </c>
      <c r="AK300" t="s">
        <v>94</v>
      </c>
      <c r="AL300">
        <f t="shared" si="154"/>
        <v>8</v>
      </c>
      <c r="AM300" t="s">
        <v>140</v>
      </c>
      <c r="AN300">
        <f t="shared" si="155"/>
        <v>9</v>
      </c>
      <c r="AO300" t="s">
        <v>236</v>
      </c>
      <c r="AP300" t="s">
        <v>96</v>
      </c>
      <c r="AQ300">
        <f t="shared" si="156"/>
        <v>4</v>
      </c>
      <c r="AR300">
        <v>365</v>
      </c>
      <c r="AS300" t="s">
        <v>97</v>
      </c>
      <c r="AT300">
        <f t="shared" si="157"/>
        <v>4</v>
      </c>
      <c r="AU300" t="s">
        <v>98</v>
      </c>
      <c r="AV300">
        <f t="shared" si="158"/>
        <v>3</v>
      </c>
      <c r="AW300" t="s">
        <v>118</v>
      </c>
      <c r="AX300">
        <f t="shared" si="159"/>
        <v>2</v>
      </c>
      <c r="AY300" t="s">
        <v>98</v>
      </c>
      <c r="AZ300">
        <f t="shared" si="160"/>
        <v>4</v>
      </c>
      <c r="BA300" t="s">
        <v>98</v>
      </c>
      <c r="BB300">
        <f t="shared" si="161"/>
        <v>4</v>
      </c>
      <c r="BC300" t="s">
        <v>100</v>
      </c>
      <c r="BD300" t="s">
        <v>119</v>
      </c>
      <c r="BE300">
        <f t="shared" si="162"/>
        <v>4</v>
      </c>
      <c r="BF300">
        <v>384</v>
      </c>
      <c r="BG300" t="s">
        <v>153</v>
      </c>
      <c r="BH300">
        <v>175</v>
      </c>
      <c r="BI300">
        <v>143</v>
      </c>
      <c r="BJ300">
        <v>702</v>
      </c>
      <c r="BK300" t="s">
        <v>103</v>
      </c>
      <c r="BL300">
        <f t="shared" si="163"/>
        <v>6</v>
      </c>
      <c r="BM300" t="s">
        <v>97</v>
      </c>
      <c r="BN300" t="s">
        <v>105</v>
      </c>
      <c r="BO300" t="s">
        <v>106</v>
      </c>
      <c r="BP300">
        <f t="shared" si="164"/>
        <v>6</v>
      </c>
      <c r="BQ300">
        <v>1041</v>
      </c>
      <c r="BR300">
        <v>702</v>
      </c>
      <c r="BS300">
        <v>0</v>
      </c>
      <c r="BT300">
        <v>1743</v>
      </c>
      <c r="BU300">
        <v>0</v>
      </c>
      <c r="BV300">
        <v>1</v>
      </c>
      <c r="BW300">
        <v>1</v>
      </c>
      <c r="BX300">
        <v>2</v>
      </c>
      <c r="BY300">
        <v>3</v>
      </c>
      <c r="BZ300">
        <v>1</v>
      </c>
      <c r="CA300" t="s">
        <v>98</v>
      </c>
      <c r="CB300">
        <f t="shared" si="165"/>
        <v>4</v>
      </c>
      <c r="CC300">
        <v>7</v>
      </c>
      <c r="CD300" t="s">
        <v>107</v>
      </c>
      <c r="CE300">
        <v>1</v>
      </c>
      <c r="CF300" t="s">
        <v>97</v>
      </c>
      <c r="CG300" t="s">
        <v>108</v>
      </c>
      <c r="CH300">
        <f t="shared" si="166"/>
        <v>6</v>
      </c>
      <c r="CI300">
        <v>1968</v>
      </c>
      <c r="CJ300" t="s">
        <v>102</v>
      </c>
      <c r="CK300">
        <f t="shared" si="167"/>
        <v>2</v>
      </c>
      <c r="CL300">
        <v>2</v>
      </c>
      <c r="CM300">
        <v>539</v>
      </c>
      <c r="CN300" t="s">
        <v>98</v>
      </c>
      <c r="CO300">
        <f t="shared" si="168"/>
        <v>4</v>
      </c>
      <c r="CP300" t="s">
        <v>98</v>
      </c>
      <c r="CQ300">
        <f t="shared" si="169"/>
        <v>4</v>
      </c>
      <c r="CR300" t="s">
        <v>105</v>
      </c>
      <c r="CS300">
        <f t="shared" si="170"/>
        <v>3</v>
      </c>
      <c r="CT300">
        <v>224</v>
      </c>
      <c r="CU300">
        <v>0</v>
      </c>
      <c r="CV300">
        <v>0</v>
      </c>
      <c r="CW300">
        <v>0</v>
      </c>
      <c r="CX300">
        <v>0</v>
      </c>
      <c r="CY300">
        <v>0</v>
      </c>
      <c r="CZ300" t="s">
        <v>83</v>
      </c>
      <c r="DA300" t="s">
        <v>83</v>
      </c>
      <c r="DB300">
        <f t="shared" si="171"/>
        <v>5</v>
      </c>
      <c r="DC300" t="s">
        <v>83</v>
      </c>
      <c r="DD300">
        <v>0</v>
      </c>
      <c r="DE300">
        <v>6</v>
      </c>
      <c r="DF300">
        <v>2007</v>
      </c>
      <c r="DG300">
        <f t="shared" si="174"/>
        <v>16</v>
      </c>
      <c r="DH300" t="s">
        <v>110</v>
      </c>
      <c r="DI300">
        <f t="shared" si="172"/>
        <v>4</v>
      </c>
      <c r="DJ300" t="s">
        <v>111</v>
      </c>
      <c r="DK300">
        <f t="shared" si="173"/>
        <v>5</v>
      </c>
      <c r="DL300">
        <v>175000</v>
      </c>
    </row>
    <row r="301" spans="1:116" x14ac:dyDescent="0.35">
      <c r="A301">
        <v>300</v>
      </c>
      <c r="B301">
        <v>20</v>
      </c>
      <c r="C301" t="s">
        <v>81</v>
      </c>
      <c r="D301">
        <f t="shared" si="140"/>
        <v>4</v>
      </c>
      <c r="E301">
        <v>80</v>
      </c>
      <c r="F301">
        <v>14000</v>
      </c>
      <c r="G301" t="s">
        <v>82</v>
      </c>
      <c r="H301">
        <f t="shared" si="141"/>
        <v>2</v>
      </c>
      <c r="I301" t="s">
        <v>83</v>
      </c>
      <c r="J301" t="str">
        <f t="shared" si="142"/>
        <v/>
      </c>
      <c r="K301" t="s">
        <v>84</v>
      </c>
      <c r="L301">
        <f t="shared" si="143"/>
        <v>1</v>
      </c>
      <c r="M301" t="s">
        <v>85</v>
      </c>
      <c r="N301">
        <f t="shared" si="144"/>
        <v>2</v>
      </c>
      <c r="O301" t="s">
        <v>86</v>
      </c>
      <c r="P301">
        <f t="shared" si="145"/>
        <v>4</v>
      </c>
      <c r="Q301" t="s">
        <v>87</v>
      </c>
      <c r="R301">
        <f t="shared" si="146"/>
        <v>4</v>
      </c>
      <c r="S301" t="s">
        <v>88</v>
      </c>
      <c r="T301">
        <f t="shared" si="147"/>
        <v>3</v>
      </c>
      <c r="U301" t="s">
        <v>123</v>
      </c>
      <c r="V301">
        <f t="shared" si="148"/>
        <v>14</v>
      </c>
      <c r="W301" t="s">
        <v>90</v>
      </c>
      <c r="X301">
        <f t="shared" si="149"/>
        <v>7</v>
      </c>
      <c r="Y301" t="s">
        <v>90</v>
      </c>
      <c r="Z301">
        <f t="shared" si="150"/>
        <v>7</v>
      </c>
      <c r="AA301" t="s">
        <v>91</v>
      </c>
      <c r="AB301">
        <f t="shared" si="151"/>
        <v>3</v>
      </c>
      <c r="AC301" t="s">
        <v>115</v>
      </c>
      <c r="AD301">
        <f t="shared" si="152"/>
        <v>4</v>
      </c>
      <c r="AE301">
        <v>6</v>
      </c>
      <c r="AF301">
        <v>8</v>
      </c>
      <c r="AG301">
        <v>1950</v>
      </c>
      <c r="AH301">
        <v>2004</v>
      </c>
      <c r="AI301" t="s">
        <v>93</v>
      </c>
      <c r="AJ301">
        <f t="shared" si="153"/>
        <v>5</v>
      </c>
      <c r="AK301" t="s">
        <v>94</v>
      </c>
      <c r="AL301">
        <f t="shared" si="154"/>
        <v>8</v>
      </c>
      <c r="AM301" t="s">
        <v>140</v>
      </c>
      <c r="AN301">
        <f t="shared" si="155"/>
        <v>9</v>
      </c>
      <c r="AO301" t="s">
        <v>140</v>
      </c>
      <c r="AP301" t="s">
        <v>117</v>
      </c>
      <c r="AQ301">
        <f t="shared" si="156"/>
        <v>2</v>
      </c>
      <c r="AR301">
        <v>0</v>
      </c>
      <c r="AS301" t="s">
        <v>98</v>
      </c>
      <c r="AT301">
        <f t="shared" si="157"/>
        <v>3</v>
      </c>
      <c r="AU301" t="s">
        <v>97</v>
      </c>
      <c r="AV301">
        <f t="shared" si="158"/>
        <v>4</v>
      </c>
      <c r="AW301" t="s">
        <v>118</v>
      </c>
      <c r="AX301">
        <f t="shared" si="159"/>
        <v>2</v>
      </c>
      <c r="AY301" t="s">
        <v>98</v>
      </c>
      <c r="AZ301">
        <f t="shared" si="160"/>
        <v>4</v>
      </c>
      <c r="BA301" t="s">
        <v>98</v>
      </c>
      <c r="BB301">
        <f t="shared" si="161"/>
        <v>4</v>
      </c>
      <c r="BC301" t="s">
        <v>100</v>
      </c>
      <c r="BD301" t="s">
        <v>102</v>
      </c>
      <c r="BE301">
        <f t="shared" si="162"/>
        <v>6</v>
      </c>
      <c r="BF301">
        <v>0</v>
      </c>
      <c r="BG301" t="s">
        <v>102</v>
      </c>
      <c r="BH301">
        <v>0</v>
      </c>
      <c r="BI301">
        <v>1092</v>
      </c>
      <c r="BJ301">
        <v>1092</v>
      </c>
      <c r="BK301" t="s">
        <v>103</v>
      </c>
      <c r="BL301">
        <f t="shared" si="163"/>
        <v>6</v>
      </c>
      <c r="BM301" t="s">
        <v>104</v>
      </c>
      <c r="BN301" t="s">
        <v>105</v>
      </c>
      <c r="BO301" t="s">
        <v>106</v>
      </c>
      <c r="BP301">
        <f t="shared" si="164"/>
        <v>6</v>
      </c>
      <c r="BQ301">
        <v>1152</v>
      </c>
      <c r="BR301">
        <v>0</v>
      </c>
      <c r="BS301">
        <v>0</v>
      </c>
      <c r="BT301">
        <v>1152</v>
      </c>
      <c r="BU301">
        <v>0</v>
      </c>
      <c r="BV301">
        <v>1</v>
      </c>
      <c r="BW301">
        <v>1</v>
      </c>
      <c r="BX301">
        <v>0</v>
      </c>
      <c r="BY301">
        <v>3</v>
      </c>
      <c r="BZ301">
        <v>1</v>
      </c>
      <c r="CA301" t="s">
        <v>97</v>
      </c>
      <c r="CB301">
        <f t="shared" si="165"/>
        <v>5</v>
      </c>
      <c r="CC301">
        <v>6</v>
      </c>
      <c r="CD301" t="s">
        <v>107</v>
      </c>
      <c r="CE301">
        <v>1</v>
      </c>
      <c r="CF301" t="s">
        <v>97</v>
      </c>
      <c r="CG301" t="s">
        <v>108</v>
      </c>
      <c r="CH301">
        <f t="shared" si="166"/>
        <v>6</v>
      </c>
      <c r="CI301">
        <v>1950</v>
      </c>
      <c r="CJ301" t="s">
        <v>102</v>
      </c>
      <c r="CK301">
        <f t="shared" si="167"/>
        <v>2</v>
      </c>
      <c r="CL301">
        <v>1</v>
      </c>
      <c r="CM301">
        <v>300</v>
      </c>
      <c r="CN301" t="s">
        <v>98</v>
      </c>
      <c r="CO301">
        <f t="shared" si="168"/>
        <v>4</v>
      </c>
      <c r="CP301" t="s">
        <v>98</v>
      </c>
      <c r="CQ301">
        <f t="shared" si="169"/>
        <v>4</v>
      </c>
      <c r="CR301" t="s">
        <v>105</v>
      </c>
      <c r="CS301">
        <f t="shared" si="170"/>
        <v>3</v>
      </c>
      <c r="CT301">
        <v>0</v>
      </c>
      <c r="CU301">
        <v>36</v>
      </c>
      <c r="CV301">
        <v>0</v>
      </c>
      <c r="CW301">
        <v>0</v>
      </c>
      <c r="CX301">
        <v>0</v>
      </c>
      <c r="CY301">
        <v>0</v>
      </c>
      <c r="CZ301" t="s">
        <v>83</v>
      </c>
      <c r="DA301" t="s">
        <v>165</v>
      </c>
      <c r="DB301">
        <f t="shared" si="171"/>
        <v>4</v>
      </c>
      <c r="DC301" t="s">
        <v>83</v>
      </c>
      <c r="DD301">
        <v>0</v>
      </c>
      <c r="DE301">
        <v>8</v>
      </c>
      <c r="DF301">
        <v>2009</v>
      </c>
      <c r="DG301">
        <f t="shared" si="174"/>
        <v>14</v>
      </c>
      <c r="DH301" t="s">
        <v>110</v>
      </c>
      <c r="DI301">
        <f t="shared" si="172"/>
        <v>4</v>
      </c>
      <c r="DJ301" t="s">
        <v>219</v>
      </c>
      <c r="DK301">
        <f t="shared" si="173"/>
        <v>4</v>
      </c>
      <c r="DL301">
        <v>158500</v>
      </c>
    </row>
    <row r="302" spans="1:116" x14ac:dyDescent="0.35">
      <c r="A302">
        <v>301</v>
      </c>
      <c r="B302">
        <v>190</v>
      </c>
      <c r="C302" t="s">
        <v>81</v>
      </c>
      <c r="D302">
        <f t="shared" si="140"/>
        <v>4</v>
      </c>
      <c r="E302">
        <v>90</v>
      </c>
      <c r="F302">
        <v>15750</v>
      </c>
      <c r="G302" t="s">
        <v>82</v>
      </c>
      <c r="H302">
        <f t="shared" si="141"/>
        <v>2</v>
      </c>
      <c r="I302" t="s">
        <v>83</v>
      </c>
      <c r="J302" t="str">
        <f t="shared" si="142"/>
        <v/>
      </c>
      <c r="K302" t="s">
        <v>84</v>
      </c>
      <c r="L302">
        <f t="shared" si="143"/>
        <v>1</v>
      </c>
      <c r="M302" t="s">
        <v>85</v>
      </c>
      <c r="N302">
        <f t="shared" si="144"/>
        <v>2</v>
      </c>
      <c r="O302" t="s">
        <v>86</v>
      </c>
      <c r="P302">
        <f t="shared" si="145"/>
        <v>4</v>
      </c>
      <c r="Q302" t="s">
        <v>122</v>
      </c>
      <c r="R302">
        <f t="shared" si="146"/>
        <v>2</v>
      </c>
      <c r="S302" t="s">
        <v>88</v>
      </c>
      <c r="T302">
        <f t="shared" si="147"/>
        <v>3</v>
      </c>
      <c r="U302" t="s">
        <v>123</v>
      </c>
      <c r="V302">
        <f t="shared" si="148"/>
        <v>14</v>
      </c>
      <c r="W302" t="s">
        <v>90</v>
      </c>
      <c r="X302">
        <f t="shared" si="149"/>
        <v>7</v>
      </c>
      <c r="Y302" t="s">
        <v>90</v>
      </c>
      <c r="Z302">
        <f t="shared" si="150"/>
        <v>7</v>
      </c>
      <c r="AA302" t="s">
        <v>149</v>
      </c>
      <c r="AB302">
        <f t="shared" si="151"/>
        <v>1</v>
      </c>
      <c r="AC302" t="s">
        <v>115</v>
      </c>
      <c r="AD302">
        <f t="shared" si="152"/>
        <v>4</v>
      </c>
      <c r="AE302">
        <v>5</v>
      </c>
      <c r="AF302">
        <v>5</v>
      </c>
      <c r="AG302">
        <v>1953</v>
      </c>
      <c r="AH302">
        <v>1953</v>
      </c>
      <c r="AI302" t="s">
        <v>152</v>
      </c>
      <c r="AJ302">
        <f t="shared" si="153"/>
        <v>6</v>
      </c>
      <c r="AK302" t="s">
        <v>94</v>
      </c>
      <c r="AL302">
        <f t="shared" si="154"/>
        <v>8</v>
      </c>
      <c r="AM302" t="s">
        <v>116</v>
      </c>
      <c r="AN302">
        <f t="shared" si="155"/>
        <v>10</v>
      </c>
      <c r="AO302" t="s">
        <v>116</v>
      </c>
      <c r="AP302" t="s">
        <v>96</v>
      </c>
      <c r="AQ302">
        <f t="shared" si="156"/>
        <v>4</v>
      </c>
      <c r="AR302">
        <v>56</v>
      </c>
      <c r="AS302" t="s">
        <v>98</v>
      </c>
      <c r="AT302">
        <f t="shared" si="157"/>
        <v>3</v>
      </c>
      <c r="AU302" t="s">
        <v>98</v>
      </c>
      <c r="AV302">
        <f t="shared" si="158"/>
        <v>3</v>
      </c>
      <c r="AW302" t="s">
        <v>118</v>
      </c>
      <c r="AX302">
        <f t="shared" si="159"/>
        <v>2</v>
      </c>
      <c r="AY302" t="s">
        <v>98</v>
      </c>
      <c r="AZ302">
        <f t="shared" si="160"/>
        <v>4</v>
      </c>
      <c r="BA302" t="s">
        <v>98</v>
      </c>
      <c r="BB302">
        <f t="shared" si="161"/>
        <v>4</v>
      </c>
      <c r="BC302" t="s">
        <v>121</v>
      </c>
      <c r="BD302" t="s">
        <v>141</v>
      </c>
      <c r="BE302">
        <f t="shared" si="162"/>
        <v>3</v>
      </c>
      <c r="BF302">
        <v>841</v>
      </c>
      <c r="BG302" t="s">
        <v>102</v>
      </c>
      <c r="BH302">
        <v>0</v>
      </c>
      <c r="BI302">
        <v>324</v>
      </c>
      <c r="BJ302">
        <v>1165</v>
      </c>
      <c r="BK302" t="s">
        <v>103</v>
      </c>
      <c r="BL302">
        <f t="shared" si="163"/>
        <v>6</v>
      </c>
      <c r="BM302" t="s">
        <v>98</v>
      </c>
      <c r="BN302" t="s">
        <v>105</v>
      </c>
      <c r="BO302" t="s">
        <v>106</v>
      </c>
      <c r="BP302">
        <f t="shared" si="164"/>
        <v>6</v>
      </c>
      <c r="BQ302">
        <v>1336</v>
      </c>
      <c r="BR302">
        <v>0</v>
      </c>
      <c r="BS302">
        <v>0</v>
      </c>
      <c r="BT302">
        <v>1336</v>
      </c>
      <c r="BU302">
        <v>1</v>
      </c>
      <c r="BV302">
        <v>0</v>
      </c>
      <c r="BW302">
        <v>1</v>
      </c>
      <c r="BX302">
        <v>0</v>
      </c>
      <c r="BY302">
        <v>2</v>
      </c>
      <c r="BZ302">
        <v>1</v>
      </c>
      <c r="CA302" t="s">
        <v>98</v>
      </c>
      <c r="CB302">
        <f t="shared" si="165"/>
        <v>4</v>
      </c>
      <c r="CC302">
        <v>5</v>
      </c>
      <c r="CD302" t="s">
        <v>107</v>
      </c>
      <c r="CE302">
        <v>2</v>
      </c>
      <c r="CF302" t="s">
        <v>97</v>
      </c>
      <c r="CG302" t="s">
        <v>108</v>
      </c>
      <c r="CH302">
        <f t="shared" si="166"/>
        <v>6</v>
      </c>
      <c r="CI302">
        <v>1953</v>
      </c>
      <c r="CJ302" t="s">
        <v>102</v>
      </c>
      <c r="CK302">
        <f t="shared" si="167"/>
        <v>2</v>
      </c>
      <c r="CL302">
        <v>1</v>
      </c>
      <c r="CM302">
        <v>375</v>
      </c>
      <c r="CN302" t="s">
        <v>98</v>
      </c>
      <c r="CO302">
        <f t="shared" si="168"/>
        <v>4</v>
      </c>
      <c r="CP302" t="s">
        <v>98</v>
      </c>
      <c r="CQ302">
        <f t="shared" si="169"/>
        <v>4</v>
      </c>
      <c r="CR302" t="s">
        <v>105</v>
      </c>
      <c r="CS302">
        <f t="shared" si="170"/>
        <v>3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 t="s">
        <v>83</v>
      </c>
      <c r="DA302" t="s">
        <v>83</v>
      </c>
      <c r="DB302">
        <f t="shared" si="171"/>
        <v>5</v>
      </c>
      <c r="DC302" t="s">
        <v>83</v>
      </c>
      <c r="DD302">
        <v>0</v>
      </c>
      <c r="DE302">
        <v>6</v>
      </c>
      <c r="DF302">
        <v>2006</v>
      </c>
      <c r="DG302">
        <f t="shared" si="174"/>
        <v>17</v>
      </c>
      <c r="DH302" t="s">
        <v>110</v>
      </c>
      <c r="DI302">
        <f t="shared" si="172"/>
        <v>4</v>
      </c>
      <c r="DJ302" t="s">
        <v>111</v>
      </c>
      <c r="DK302">
        <f t="shared" si="173"/>
        <v>5</v>
      </c>
      <c r="DL302">
        <v>157000</v>
      </c>
    </row>
    <row r="303" spans="1:116" x14ac:dyDescent="0.35">
      <c r="A303">
        <v>302</v>
      </c>
      <c r="B303">
        <v>60</v>
      </c>
      <c r="C303" t="s">
        <v>81</v>
      </c>
      <c r="D303">
        <f t="shared" si="140"/>
        <v>4</v>
      </c>
      <c r="E303">
        <v>66</v>
      </c>
      <c r="F303">
        <v>16226</v>
      </c>
      <c r="G303" t="s">
        <v>82</v>
      </c>
      <c r="H303">
        <f t="shared" si="141"/>
        <v>2</v>
      </c>
      <c r="I303" t="s">
        <v>83</v>
      </c>
      <c r="J303" t="str">
        <f t="shared" si="142"/>
        <v/>
      </c>
      <c r="K303" t="s">
        <v>231</v>
      </c>
      <c r="L303">
        <f t="shared" si="143"/>
        <v>3</v>
      </c>
      <c r="M303" t="s">
        <v>85</v>
      </c>
      <c r="N303">
        <f t="shared" si="144"/>
        <v>2</v>
      </c>
      <c r="O303" t="s">
        <v>86</v>
      </c>
      <c r="P303">
        <f t="shared" si="145"/>
        <v>4</v>
      </c>
      <c r="Q303" t="s">
        <v>87</v>
      </c>
      <c r="R303">
        <f t="shared" si="146"/>
        <v>4</v>
      </c>
      <c r="S303" t="s">
        <v>88</v>
      </c>
      <c r="T303">
        <f t="shared" si="147"/>
        <v>3</v>
      </c>
      <c r="U303" t="s">
        <v>89</v>
      </c>
      <c r="V303">
        <f t="shared" si="148"/>
        <v>16</v>
      </c>
      <c r="W303" t="s">
        <v>90</v>
      </c>
      <c r="X303">
        <f t="shared" si="149"/>
        <v>7</v>
      </c>
      <c r="Y303" t="s">
        <v>90</v>
      </c>
      <c r="Z303">
        <f t="shared" si="150"/>
        <v>7</v>
      </c>
      <c r="AA303" t="s">
        <v>91</v>
      </c>
      <c r="AB303">
        <f t="shared" si="151"/>
        <v>3</v>
      </c>
      <c r="AC303" t="s">
        <v>92</v>
      </c>
      <c r="AD303">
        <f t="shared" si="152"/>
        <v>8</v>
      </c>
      <c r="AE303">
        <v>8</v>
      </c>
      <c r="AF303">
        <v>5</v>
      </c>
      <c r="AG303">
        <v>1998</v>
      </c>
      <c r="AH303">
        <v>1999</v>
      </c>
      <c r="AI303" t="s">
        <v>93</v>
      </c>
      <c r="AJ303">
        <f t="shared" si="153"/>
        <v>5</v>
      </c>
      <c r="AK303" t="s">
        <v>94</v>
      </c>
      <c r="AL303">
        <f t="shared" si="154"/>
        <v>8</v>
      </c>
      <c r="AM303" t="s">
        <v>95</v>
      </c>
      <c r="AN303">
        <f t="shared" si="155"/>
        <v>14</v>
      </c>
      <c r="AO303" t="s">
        <v>95</v>
      </c>
      <c r="AP303" t="s">
        <v>117</v>
      </c>
      <c r="AQ303">
        <f t="shared" si="156"/>
        <v>2</v>
      </c>
      <c r="AR303">
        <v>0</v>
      </c>
      <c r="AS303" t="s">
        <v>97</v>
      </c>
      <c r="AT303">
        <f t="shared" si="157"/>
        <v>4</v>
      </c>
      <c r="AU303" t="s">
        <v>98</v>
      </c>
      <c r="AV303">
        <f t="shared" si="158"/>
        <v>3</v>
      </c>
      <c r="AW303" t="s">
        <v>99</v>
      </c>
      <c r="AX303">
        <f t="shared" si="159"/>
        <v>6</v>
      </c>
      <c r="AY303" t="s">
        <v>97</v>
      </c>
      <c r="AZ303">
        <f t="shared" si="160"/>
        <v>5</v>
      </c>
      <c r="BA303" t="s">
        <v>98</v>
      </c>
      <c r="BB303">
        <f t="shared" si="161"/>
        <v>4</v>
      </c>
      <c r="BC303" t="s">
        <v>100</v>
      </c>
      <c r="BD303" t="s">
        <v>101</v>
      </c>
      <c r="BE303">
        <f t="shared" si="162"/>
        <v>7</v>
      </c>
      <c r="BF303">
        <v>281</v>
      </c>
      <c r="BG303" t="s">
        <v>102</v>
      </c>
      <c r="BH303">
        <v>0</v>
      </c>
      <c r="BI303">
        <v>747</v>
      </c>
      <c r="BJ303">
        <v>1028</v>
      </c>
      <c r="BK303" t="s">
        <v>103</v>
      </c>
      <c r="BL303">
        <f t="shared" si="163"/>
        <v>6</v>
      </c>
      <c r="BM303" t="s">
        <v>104</v>
      </c>
      <c r="BN303" t="s">
        <v>105</v>
      </c>
      <c r="BO303" t="s">
        <v>106</v>
      </c>
      <c r="BP303">
        <f t="shared" si="164"/>
        <v>6</v>
      </c>
      <c r="BQ303">
        <v>1210</v>
      </c>
      <c r="BR303">
        <v>1242</v>
      </c>
      <c r="BS303">
        <v>0</v>
      </c>
      <c r="BT303">
        <v>2452</v>
      </c>
      <c r="BU303">
        <v>0</v>
      </c>
      <c r="BV303">
        <v>0</v>
      </c>
      <c r="BW303">
        <v>2</v>
      </c>
      <c r="BX303">
        <v>1</v>
      </c>
      <c r="BY303">
        <v>4</v>
      </c>
      <c r="BZ303">
        <v>1</v>
      </c>
      <c r="CA303" t="s">
        <v>97</v>
      </c>
      <c r="CB303">
        <f t="shared" si="165"/>
        <v>5</v>
      </c>
      <c r="CC303">
        <v>9</v>
      </c>
      <c r="CD303" t="s">
        <v>107</v>
      </c>
      <c r="CE303">
        <v>1</v>
      </c>
      <c r="CF303" t="s">
        <v>98</v>
      </c>
      <c r="CG303" t="s">
        <v>156</v>
      </c>
      <c r="CH303">
        <f t="shared" si="166"/>
        <v>7</v>
      </c>
      <c r="CI303">
        <v>1998</v>
      </c>
      <c r="CJ303" t="s">
        <v>157</v>
      </c>
      <c r="CK303">
        <f t="shared" si="167"/>
        <v>4</v>
      </c>
      <c r="CL303">
        <v>2</v>
      </c>
      <c r="CM303">
        <v>683</v>
      </c>
      <c r="CN303" t="s">
        <v>98</v>
      </c>
      <c r="CO303">
        <f t="shared" si="168"/>
        <v>4</v>
      </c>
      <c r="CP303" t="s">
        <v>98</v>
      </c>
      <c r="CQ303">
        <f t="shared" si="169"/>
        <v>4</v>
      </c>
      <c r="CR303" t="s">
        <v>105</v>
      </c>
      <c r="CS303">
        <f t="shared" si="170"/>
        <v>3</v>
      </c>
      <c r="CT303">
        <v>208</v>
      </c>
      <c r="CU303">
        <v>50</v>
      </c>
      <c r="CV303">
        <v>0</v>
      </c>
      <c r="CW303">
        <v>0</v>
      </c>
      <c r="CX303">
        <v>0</v>
      </c>
      <c r="CY303">
        <v>0</v>
      </c>
      <c r="CZ303" t="s">
        <v>83</v>
      </c>
      <c r="DA303" t="s">
        <v>83</v>
      </c>
      <c r="DB303">
        <f t="shared" si="171"/>
        <v>5</v>
      </c>
      <c r="DC303" t="s">
        <v>83</v>
      </c>
      <c r="DD303">
        <v>0</v>
      </c>
      <c r="DE303">
        <v>5</v>
      </c>
      <c r="DF303">
        <v>2007</v>
      </c>
      <c r="DG303">
        <f t="shared" si="174"/>
        <v>16</v>
      </c>
      <c r="DH303" t="s">
        <v>110</v>
      </c>
      <c r="DI303">
        <f t="shared" si="172"/>
        <v>4</v>
      </c>
      <c r="DJ303" t="s">
        <v>111</v>
      </c>
      <c r="DK303">
        <f t="shared" si="173"/>
        <v>5</v>
      </c>
      <c r="DL303">
        <v>267000</v>
      </c>
    </row>
    <row r="304" spans="1:116" x14ac:dyDescent="0.35">
      <c r="A304">
        <v>303</v>
      </c>
      <c r="B304">
        <v>20</v>
      </c>
      <c r="C304" t="s">
        <v>81</v>
      </c>
      <c r="D304">
        <f t="shared" si="140"/>
        <v>4</v>
      </c>
      <c r="E304">
        <v>118</v>
      </c>
      <c r="F304">
        <v>13704</v>
      </c>
      <c r="G304" t="s">
        <v>82</v>
      </c>
      <c r="H304">
        <f t="shared" si="141"/>
        <v>2</v>
      </c>
      <c r="I304" t="s">
        <v>83</v>
      </c>
      <c r="J304" t="str">
        <f t="shared" si="142"/>
        <v/>
      </c>
      <c r="K304" t="s">
        <v>120</v>
      </c>
      <c r="L304">
        <f t="shared" si="143"/>
        <v>2</v>
      </c>
      <c r="M304" t="s">
        <v>85</v>
      </c>
      <c r="N304">
        <f t="shared" si="144"/>
        <v>2</v>
      </c>
      <c r="O304" t="s">
        <v>86</v>
      </c>
      <c r="P304">
        <f t="shared" si="145"/>
        <v>4</v>
      </c>
      <c r="Q304" t="s">
        <v>122</v>
      </c>
      <c r="R304">
        <f t="shared" si="146"/>
        <v>2</v>
      </c>
      <c r="S304" t="s">
        <v>88</v>
      </c>
      <c r="T304">
        <f t="shared" si="147"/>
        <v>3</v>
      </c>
      <c r="U304" t="s">
        <v>89</v>
      </c>
      <c r="V304">
        <f t="shared" si="148"/>
        <v>16</v>
      </c>
      <c r="W304" t="s">
        <v>90</v>
      </c>
      <c r="X304">
        <f t="shared" si="149"/>
        <v>7</v>
      </c>
      <c r="Y304" t="s">
        <v>90</v>
      </c>
      <c r="Z304">
        <f t="shared" si="150"/>
        <v>7</v>
      </c>
      <c r="AA304" t="s">
        <v>91</v>
      </c>
      <c r="AB304">
        <f t="shared" si="151"/>
        <v>3</v>
      </c>
      <c r="AC304" t="s">
        <v>115</v>
      </c>
      <c r="AD304">
        <f t="shared" si="152"/>
        <v>4</v>
      </c>
      <c r="AE304">
        <v>7</v>
      </c>
      <c r="AF304">
        <v>5</v>
      </c>
      <c r="AG304">
        <v>2001</v>
      </c>
      <c r="AH304">
        <v>2002</v>
      </c>
      <c r="AI304" t="s">
        <v>93</v>
      </c>
      <c r="AJ304">
        <f t="shared" si="153"/>
        <v>5</v>
      </c>
      <c r="AK304" t="s">
        <v>94</v>
      </c>
      <c r="AL304">
        <f t="shared" si="154"/>
        <v>8</v>
      </c>
      <c r="AM304" t="s">
        <v>95</v>
      </c>
      <c r="AN304">
        <f t="shared" si="155"/>
        <v>14</v>
      </c>
      <c r="AO304" t="s">
        <v>95</v>
      </c>
      <c r="AP304" t="s">
        <v>96</v>
      </c>
      <c r="AQ304">
        <f t="shared" si="156"/>
        <v>4</v>
      </c>
      <c r="AR304">
        <v>150</v>
      </c>
      <c r="AS304" t="s">
        <v>97</v>
      </c>
      <c r="AT304">
        <f t="shared" si="157"/>
        <v>4</v>
      </c>
      <c r="AU304" t="s">
        <v>98</v>
      </c>
      <c r="AV304">
        <f t="shared" si="158"/>
        <v>3</v>
      </c>
      <c r="AW304" t="s">
        <v>99</v>
      </c>
      <c r="AX304">
        <f t="shared" si="159"/>
        <v>6</v>
      </c>
      <c r="AY304" t="s">
        <v>97</v>
      </c>
      <c r="AZ304">
        <f t="shared" si="160"/>
        <v>5</v>
      </c>
      <c r="BA304" t="s">
        <v>98</v>
      </c>
      <c r="BB304">
        <f t="shared" si="161"/>
        <v>4</v>
      </c>
      <c r="BC304" t="s">
        <v>100</v>
      </c>
      <c r="BD304" t="s">
        <v>102</v>
      </c>
      <c r="BE304">
        <f t="shared" si="162"/>
        <v>6</v>
      </c>
      <c r="BF304">
        <v>0</v>
      </c>
      <c r="BG304" t="s">
        <v>102</v>
      </c>
      <c r="BH304">
        <v>0</v>
      </c>
      <c r="BI304">
        <v>1541</v>
      </c>
      <c r="BJ304">
        <v>1541</v>
      </c>
      <c r="BK304" t="s">
        <v>103</v>
      </c>
      <c r="BL304">
        <f t="shared" si="163"/>
        <v>6</v>
      </c>
      <c r="BM304" t="s">
        <v>104</v>
      </c>
      <c r="BN304" t="s">
        <v>105</v>
      </c>
      <c r="BO304" t="s">
        <v>106</v>
      </c>
      <c r="BP304">
        <f t="shared" si="164"/>
        <v>6</v>
      </c>
      <c r="BQ304">
        <v>1541</v>
      </c>
      <c r="BR304">
        <v>0</v>
      </c>
      <c r="BS304">
        <v>0</v>
      </c>
      <c r="BT304">
        <v>1541</v>
      </c>
      <c r="BU304">
        <v>0</v>
      </c>
      <c r="BV304">
        <v>0</v>
      </c>
      <c r="BW304">
        <v>2</v>
      </c>
      <c r="BX304">
        <v>0</v>
      </c>
      <c r="BY304">
        <v>3</v>
      </c>
      <c r="BZ304">
        <v>1</v>
      </c>
      <c r="CA304" t="s">
        <v>97</v>
      </c>
      <c r="CB304">
        <f t="shared" si="165"/>
        <v>5</v>
      </c>
      <c r="CC304">
        <v>6</v>
      </c>
      <c r="CD304" t="s">
        <v>107</v>
      </c>
      <c r="CE304">
        <v>1</v>
      </c>
      <c r="CF304" t="s">
        <v>98</v>
      </c>
      <c r="CG304" t="s">
        <v>108</v>
      </c>
      <c r="CH304">
        <f t="shared" si="166"/>
        <v>6</v>
      </c>
      <c r="CI304">
        <v>2001</v>
      </c>
      <c r="CJ304" t="s">
        <v>109</v>
      </c>
      <c r="CK304">
        <f t="shared" si="167"/>
        <v>3</v>
      </c>
      <c r="CL304">
        <v>3</v>
      </c>
      <c r="CM304">
        <v>843</v>
      </c>
      <c r="CN304" t="s">
        <v>98</v>
      </c>
      <c r="CO304">
        <f t="shared" si="168"/>
        <v>4</v>
      </c>
      <c r="CP304" t="s">
        <v>98</v>
      </c>
      <c r="CQ304">
        <f t="shared" si="169"/>
        <v>4</v>
      </c>
      <c r="CR304" t="s">
        <v>105</v>
      </c>
      <c r="CS304">
        <f t="shared" si="170"/>
        <v>3</v>
      </c>
      <c r="CT304">
        <v>468</v>
      </c>
      <c r="CU304">
        <v>81</v>
      </c>
      <c r="CV304">
        <v>0</v>
      </c>
      <c r="CW304">
        <v>0</v>
      </c>
      <c r="CX304">
        <v>0</v>
      </c>
      <c r="CY304">
        <v>0</v>
      </c>
      <c r="CZ304" t="s">
        <v>83</v>
      </c>
      <c r="DA304" t="s">
        <v>83</v>
      </c>
      <c r="DB304">
        <f t="shared" si="171"/>
        <v>5</v>
      </c>
      <c r="DC304" t="s">
        <v>83</v>
      </c>
      <c r="DD304">
        <v>0</v>
      </c>
      <c r="DE304">
        <v>1</v>
      </c>
      <c r="DF304">
        <v>2006</v>
      </c>
      <c r="DG304">
        <f t="shared" si="174"/>
        <v>17</v>
      </c>
      <c r="DH304" t="s">
        <v>110</v>
      </c>
      <c r="DI304">
        <f t="shared" si="172"/>
        <v>4</v>
      </c>
      <c r="DJ304" t="s">
        <v>111</v>
      </c>
      <c r="DK304">
        <f t="shared" si="173"/>
        <v>5</v>
      </c>
      <c r="DL304">
        <v>205000</v>
      </c>
    </row>
    <row r="305" spans="1:116" x14ac:dyDescent="0.35">
      <c r="A305">
        <v>304</v>
      </c>
      <c r="B305">
        <v>20</v>
      </c>
      <c r="C305" t="s">
        <v>81</v>
      </c>
      <c r="D305">
        <f t="shared" si="140"/>
        <v>4</v>
      </c>
      <c r="E305">
        <v>70</v>
      </c>
      <c r="F305">
        <v>9800</v>
      </c>
      <c r="G305" t="s">
        <v>82</v>
      </c>
      <c r="H305">
        <f t="shared" si="141"/>
        <v>2</v>
      </c>
      <c r="I305" t="s">
        <v>83</v>
      </c>
      <c r="J305" t="str">
        <f t="shared" si="142"/>
        <v/>
      </c>
      <c r="K305" t="s">
        <v>84</v>
      </c>
      <c r="L305">
        <f t="shared" si="143"/>
        <v>1</v>
      </c>
      <c r="M305" t="s">
        <v>85</v>
      </c>
      <c r="N305">
        <f t="shared" si="144"/>
        <v>2</v>
      </c>
      <c r="O305" t="s">
        <v>86</v>
      </c>
      <c r="P305">
        <f t="shared" si="145"/>
        <v>4</v>
      </c>
      <c r="Q305" t="s">
        <v>122</v>
      </c>
      <c r="R305">
        <f t="shared" si="146"/>
        <v>2</v>
      </c>
      <c r="S305" t="s">
        <v>88</v>
      </c>
      <c r="T305">
        <f t="shared" si="147"/>
        <v>3</v>
      </c>
      <c r="U305" t="s">
        <v>89</v>
      </c>
      <c r="V305">
        <f t="shared" si="148"/>
        <v>16</v>
      </c>
      <c r="W305" t="s">
        <v>90</v>
      </c>
      <c r="X305">
        <f t="shared" si="149"/>
        <v>7</v>
      </c>
      <c r="Y305" t="s">
        <v>90</v>
      </c>
      <c r="Z305">
        <f t="shared" si="150"/>
        <v>7</v>
      </c>
      <c r="AA305" t="s">
        <v>91</v>
      </c>
      <c r="AB305">
        <f t="shared" si="151"/>
        <v>3</v>
      </c>
      <c r="AC305" t="s">
        <v>115</v>
      </c>
      <c r="AD305">
        <f t="shared" si="152"/>
        <v>4</v>
      </c>
      <c r="AE305">
        <v>5</v>
      </c>
      <c r="AF305">
        <v>7</v>
      </c>
      <c r="AG305">
        <v>1972</v>
      </c>
      <c r="AH305">
        <v>1972</v>
      </c>
      <c r="AI305" t="s">
        <v>93</v>
      </c>
      <c r="AJ305">
        <f t="shared" si="153"/>
        <v>5</v>
      </c>
      <c r="AK305" t="s">
        <v>94</v>
      </c>
      <c r="AL305">
        <f t="shared" si="154"/>
        <v>8</v>
      </c>
      <c r="AM305" t="s">
        <v>95</v>
      </c>
      <c r="AN305">
        <f t="shared" si="155"/>
        <v>14</v>
      </c>
      <c r="AO305" t="s">
        <v>95</v>
      </c>
      <c r="AP305" t="s">
        <v>117</v>
      </c>
      <c r="AQ305">
        <f t="shared" si="156"/>
        <v>2</v>
      </c>
      <c r="AR305">
        <v>0</v>
      </c>
      <c r="AS305" t="s">
        <v>98</v>
      </c>
      <c r="AT305">
        <f t="shared" si="157"/>
        <v>3</v>
      </c>
      <c r="AU305" t="s">
        <v>98</v>
      </c>
      <c r="AV305">
        <f t="shared" si="158"/>
        <v>3</v>
      </c>
      <c r="AW305" t="s">
        <v>99</v>
      </c>
      <c r="AX305">
        <f t="shared" si="159"/>
        <v>6</v>
      </c>
      <c r="AY305" t="s">
        <v>98</v>
      </c>
      <c r="AZ305">
        <f t="shared" si="160"/>
        <v>4</v>
      </c>
      <c r="BA305" t="s">
        <v>98</v>
      </c>
      <c r="BB305">
        <f t="shared" si="161"/>
        <v>4</v>
      </c>
      <c r="BC305" t="s">
        <v>100</v>
      </c>
      <c r="BD305" t="s">
        <v>119</v>
      </c>
      <c r="BE305">
        <f t="shared" si="162"/>
        <v>4</v>
      </c>
      <c r="BF305">
        <v>894</v>
      </c>
      <c r="BG305" t="s">
        <v>102</v>
      </c>
      <c r="BH305">
        <v>0</v>
      </c>
      <c r="BI305">
        <v>0</v>
      </c>
      <c r="BJ305">
        <v>894</v>
      </c>
      <c r="BK305" t="s">
        <v>103</v>
      </c>
      <c r="BL305">
        <f t="shared" si="163"/>
        <v>6</v>
      </c>
      <c r="BM305" t="s">
        <v>98</v>
      </c>
      <c r="BN305" t="s">
        <v>105</v>
      </c>
      <c r="BO305" t="s">
        <v>106</v>
      </c>
      <c r="BP305">
        <f t="shared" si="164"/>
        <v>6</v>
      </c>
      <c r="BQ305">
        <v>894</v>
      </c>
      <c r="BR305">
        <v>0</v>
      </c>
      <c r="BS305">
        <v>0</v>
      </c>
      <c r="BT305">
        <v>894</v>
      </c>
      <c r="BU305">
        <v>1</v>
      </c>
      <c r="BV305">
        <v>0</v>
      </c>
      <c r="BW305">
        <v>1</v>
      </c>
      <c r="BX305">
        <v>0</v>
      </c>
      <c r="BY305">
        <v>3</v>
      </c>
      <c r="BZ305">
        <v>1</v>
      </c>
      <c r="CA305" t="s">
        <v>98</v>
      </c>
      <c r="CB305">
        <f t="shared" si="165"/>
        <v>4</v>
      </c>
      <c r="CC305">
        <v>5</v>
      </c>
      <c r="CD305" t="s">
        <v>107</v>
      </c>
      <c r="CE305">
        <v>0</v>
      </c>
      <c r="CF305" t="s">
        <v>83</v>
      </c>
      <c r="CG305" t="s">
        <v>108</v>
      </c>
      <c r="CH305">
        <f t="shared" si="166"/>
        <v>6</v>
      </c>
      <c r="CI305">
        <v>1975</v>
      </c>
      <c r="CJ305" t="s">
        <v>102</v>
      </c>
      <c r="CK305">
        <f t="shared" si="167"/>
        <v>2</v>
      </c>
      <c r="CL305">
        <v>2</v>
      </c>
      <c r="CM305">
        <v>552</v>
      </c>
      <c r="CN305" t="s">
        <v>98</v>
      </c>
      <c r="CO305">
        <f t="shared" si="168"/>
        <v>4</v>
      </c>
      <c r="CP305" t="s">
        <v>98</v>
      </c>
      <c r="CQ305">
        <f t="shared" si="169"/>
        <v>4</v>
      </c>
      <c r="CR305" t="s">
        <v>105</v>
      </c>
      <c r="CS305">
        <f t="shared" si="170"/>
        <v>3</v>
      </c>
      <c r="CT305">
        <v>256</v>
      </c>
      <c r="CU305">
        <v>0</v>
      </c>
      <c r="CV305">
        <v>0</v>
      </c>
      <c r="CW305">
        <v>0</v>
      </c>
      <c r="CX305">
        <v>0</v>
      </c>
      <c r="CY305">
        <v>0</v>
      </c>
      <c r="CZ305" t="s">
        <v>83</v>
      </c>
      <c r="DA305" t="s">
        <v>163</v>
      </c>
      <c r="DB305">
        <f t="shared" si="171"/>
        <v>2</v>
      </c>
      <c r="DC305" t="s">
        <v>83</v>
      </c>
      <c r="DD305">
        <v>0</v>
      </c>
      <c r="DE305">
        <v>7</v>
      </c>
      <c r="DF305">
        <v>2006</v>
      </c>
      <c r="DG305">
        <f t="shared" si="174"/>
        <v>17</v>
      </c>
      <c r="DH305" t="s">
        <v>110</v>
      </c>
      <c r="DI305">
        <f t="shared" si="172"/>
        <v>4</v>
      </c>
      <c r="DJ305" t="s">
        <v>128</v>
      </c>
      <c r="DK305">
        <f t="shared" si="173"/>
        <v>3</v>
      </c>
      <c r="DL305">
        <v>149900</v>
      </c>
    </row>
    <row r="306" spans="1:116" x14ac:dyDescent="0.35">
      <c r="A306">
        <v>305</v>
      </c>
      <c r="B306">
        <v>75</v>
      </c>
      <c r="C306" t="s">
        <v>142</v>
      </c>
      <c r="D306">
        <f t="shared" si="140"/>
        <v>2</v>
      </c>
      <c r="E306">
        <v>87</v>
      </c>
      <c r="F306">
        <v>18386</v>
      </c>
      <c r="G306" t="s">
        <v>82</v>
      </c>
      <c r="H306">
        <f t="shared" si="141"/>
        <v>2</v>
      </c>
      <c r="I306" t="s">
        <v>83</v>
      </c>
      <c r="J306" t="str">
        <f t="shared" si="142"/>
        <v/>
      </c>
      <c r="K306" t="s">
        <v>84</v>
      </c>
      <c r="L306">
        <f t="shared" si="143"/>
        <v>1</v>
      </c>
      <c r="M306" t="s">
        <v>85</v>
      </c>
      <c r="N306">
        <f t="shared" si="144"/>
        <v>2</v>
      </c>
      <c r="O306" t="s">
        <v>86</v>
      </c>
      <c r="P306">
        <f t="shared" si="145"/>
        <v>4</v>
      </c>
      <c r="Q306" t="s">
        <v>87</v>
      </c>
      <c r="R306">
        <f t="shared" si="146"/>
        <v>4</v>
      </c>
      <c r="S306" t="s">
        <v>88</v>
      </c>
      <c r="T306">
        <f t="shared" si="147"/>
        <v>3</v>
      </c>
      <c r="U306" t="s">
        <v>143</v>
      </c>
      <c r="V306">
        <f t="shared" si="148"/>
        <v>9</v>
      </c>
      <c r="W306" t="s">
        <v>90</v>
      </c>
      <c r="X306">
        <f t="shared" si="149"/>
        <v>7</v>
      </c>
      <c r="Y306" t="s">
        <v>90</v>
      </c>
      <c r="Z306">
        <f t="shared" si="150"/>
        <v>7</v>
      </c>
      <c r="AA306" t="s">
        <v>91</v>
      </c>
      <c r="AB306">
        <f t="shared" si="151"/>
        <v>3</v>
      </c>
      <c r="AC306" t="s">
        <v>225</v>
      </c>
      <c r="AD306">
        <f t="shared" si="152"/>
        <v>7</v>
      </c>
      <c r="AE306">
        <v>7</v>
      </c>
      <c r="AF306">
        <v>9</v>
      </c>
      <c r="AG306">
        <v>1880</v>
      </c>
      <c r="AH306">
        <v>2002</v>
      </c>
      <c r="AI306" t="s">
        <v>93</v>
      </c>
      <c r="AJ306">
        <f t="shared" si="153"/>
        <v>5</v>
      </c>
      <c r="AK306" t="s">
        <v>94</v>
      </c>
      <c r="AL306">
        <f t="shared" si="154"/>
        <v>8</v>
      </c>
      <c r="AM306" t="s">
        <v>180</v>
      </c>
      <c r="AN306">
        <f t="shared" si="155"/>
        <v>15</v>
      </c>
      <c r="AO306" t="s">
        <v>181</v>
      </c>
      <c r="AP306" t="s">
        <v>117</v>
      </c>
      <c r="AQ306">
        <f t="shared" si="156"/>
        <v>2</v>
      </c>
      <c r="AR306">
        <v>0</v>
      </c>
      <c r="AS306" t="s">
        <v>98</v>
      </c>
      <c r="AT306">
        <f t="shared" si="157"/>
        <v>3</v>
      </c>
      <c r="AU306" t="s">
        <v>98</v>
      </c>
      <c r="AV306">
        <f t="shared" si="158"/>
        <v>3</v>
      </c>
      <c r="AW306" t="s">
        <v>126</v>
      </c>
      <c r="AX306">
        <f t="shared" si="159"/>
        <v>3</v>
      </c>
      <c r="AY306" t="s">
        <v>98</v>
      </c>
      <c r="AZ306">
        <f t="shared" si="160"/>
        <v>4</v>
      </c>
      <c r="BA306" t="s">
        <v>98</v>
      </c>
      <c r="BB306">
        <f t="shared" si="161"/>
        <v>4</v>
      </c>
      <c r="BC306" t="s">
        <v>100</v>
      </c>
      <c r="BD306" t="s">
        <v>102</v>
      </c>
      <c r="BE306">
        <f t="shared" si="162"/>
        <v>6</v>
      </c>
      <c r="BF306">
        <v>0</v>
      </c>
      <c r="BG306" t="s">
        <v>102</v>
      </c>
      <c r="BH306">
        <v>0</v>
      </c>
      <c r="BI306">
        <v>1470</v>
      </c>
      <c r="BJ306">
        <v>1470</v>
      </c>
      <c r="BK306" t="s">
        <v>103</v>
      </c>
      <c r="BL306">
        <f t="shared" si="163"/>
        <v>6</v>
      </c>
      <c r="BM306" t="s">
        <v>104</v>
      </c>
      <c r="BN306" t="s">
        <v>105</v>
      </c>
      <c r="BO306" t="s">
        <v>106</v>
      </c>
      <c r="BP306">
        <f t="shared" si="164"/>
        <v>6</v>
      </c>
      <c r="BQ306">
        <v>1675</v>
      </c>
      <c r="BR306">
        <v>1818</v>
      </c>
      <c r="BS306">
        <v>0</v>
      </c>
      <c r="BT306">
        <v>3493</v>
      </c>
      <c r="BU306">
        <v>0</v>
      </c>
      <c r="BV306">
        <v>0</v>
      </c>
      <c r="BW306">
        <v>3</v>
      </c>
      <c r="BX306">
        <v>0</v>
      </c>
      <c r="BY306">
        <v>3</v>
      </c>
      <c r="BZ306">
        <v>1</v>
      </c>
      <c r="CA306" t="s">
        <v>97</v>
      </c>
      <c r="CB306">
        <f t="shared" si="165"/>
        <v>5</v>
      </c>
      <c r="CC306">
        <v>10</v>
      </c>
      <c r="CD306" t="s">
        <v>107</v>
      </c>
      <c r="CE306">
        <v>1</v>
      </c>
      <c r="CF306" t="s">
        <v>104</v>
      </c>
      <c r="CG306" t="s">
        <v>108</v>
      </c>
      <c r="CH306">
        <f t="shared" si="166"/>
        <v>6</v>
      </c>
      <c r="CI306">
        <v>2003</v>
      </c>
      <c r="CJ306" t="s">
        <v>102</v>
      </c>
      <c r="CK306">
        <f t="shared" si="167"/>
        <v>2</v>
      </c>
      <c r="CL306">
        <v>3</v>
      </c>
      <c r="CM306">
        <v>870</v>
      </c>
      <c r="CN306" t="s">
        <v>98</v>
      </c>
      <c r="CO306">
        <f t="shared" si="168"/>
        <v>4</v>
      </c>
      <c r="CP306" t="s">
        <v>98</v>
      </c>
      <c r="CQ306">
        <f t="shared" si="169"/>
        <v>4</v>
      </c>
      <c r="CR306" t="s">
        <v>105</v>
      </c>
      <c r="CS306">
        <f t="shared" si="170"/>
        <v>3</v>
      </c>
      <c r="CT306">
        <v>302</v>
      </c>
      <c r="CU306">
        <v>0</v>
      </c>
      <c r="CV306">
        <v>0</v>
      </c>
      <c r="CW306">
        <v>0</v>
      </c>
      <c r="CX306">
        <v>0</v>
      </c>
      <c r="CY306">
        <v>0</v>
      </c>
      <c r="CZ306" t="s">
        <v>83</v>
      </c>
      <c r="DA306" t="s">
        <v>83</v>
      </c>
      <c r="DB306">
        <f t="shared" si="171"/>
        <v>5</v>
      </c>
      <c r="DC306" t="s">
        <v>83</v>
      </c>
      <c r="DD306">
        <v>0</v>
      </c>
      <c r="DE306">
        <v>5</v>
      </c>
      <c r="DF306">
        <v>2008</v>
      </c>
      <c r="DG306">
        <f t="shared" si="174"/>
        <v>15</v>
      </c>
      <c r="DH306" t="s">
        <v>110</v>
      </c>
      <c r="DI306">
        <f t="shared" si="172"/>
        <v>4</v>
      </c>
      <c r="DJ306" t="s">
        <v>111</v>
      </c>
      <c r="DK306">
        <f t="shared" si="173"/>
        <v>5</v>
      </c>
      <c r="DL306">
        <v>295000</v>
      </c>
    </row>
    <row r="307" spans="1:116" x14ac:dyDescent="0.35">
      <c r="A307">
        <v>306</v>
      </c>
      <c r="B307">
        <v>20</v>
      </c>
      <c r="C307" t="s">
        <v>81</v>
      </c>
      <c r="D307">
        <f t="shared" si="140"/>
        <v>4</v>
      </c>
      <c r="E307">
        <v>80</v>
      </c>
      <c r="F307">
        <v>10386</v>
      </c>
      <c r="G307" t="s">
        <v>82</v>
      </c>
      <c r="H307">
        <f t="shared" si="141"/>
        <v>2</v>
      </c>
      <c r="I307" t="s">
        <v>83</v>
      </c>
      <c r="J307" t="str">
        <f t="shared" si="142"/>
        <v/>
      </c>
      <c r="K307" t="s">
        <v>84</v>
      </c>
      <c r="L307">
        <f t="shared" si="143"/>
        <v>1</v>
      </c>
      <c r="M307" t="s">
        <v>85</v>
      </c>
      <c r="N307">
        <f t="shared" si="144"/>
        <v>2</v>
      </c>
      <c r="O307" t="s">
        <v>86</v>
      </c>
      <c r="P307">
        <f t="shared" si="145"/>
        <v>4</v>
      </c>
      <c r="Q307" t="s">
        <v>87</v>
      </c>
      <c r="R307">
        <f t="shared" si="146"/>
        <v>4</v>
      </c>
      <c r="S307" t="s">
        <v>88</v>
      </c>
      <c r="T307">
        <f t="shared" si="147"/>
        <v>3</v>
      </c>
      <c r="U307" t="s">
        <v>89</v>
      </c>
      <c r="V307">
        <f t="shared" si="148"/>
        <v>16</v>
      </c>
      <c r="W307" t="s">
        <v>90</v>
      </c>
      <c r="X307">
        <f t="shared" si="149"/>
        <v>7</v>
      </c>
      <c r="Y307" t="s">
        <v>90</v>
      </c>
      <c r="Z307">
        <f t="shared" si="150"/>
        <v>7</v>
      </c>
      <c r="AA307" t="s">
        <v>91</v>
      </c>
      <c r="AB307">
        <f t="shared" si="151"/>
        <v>3</v>
      </c>
      <c r="AC307" t="s">
        <v>115</v>
      </c>
      <c r="AD307">
        <f t="shared" si="152"/>
        <v>4</v>
      </c>
      <c r="AE307">
        <v>8</v>
      </c>
      <c r="AF307">
        <v>5</v>
      </c>
      <c r="AG307">
        <v>2004</v>
      </c>
      <c r="AH307">
        <v>2005</v>
      </c>
      <c r="AI307" t="s">
        <v>93</v>
      </c>
      <c r="AJ307">
        <f t="shared" si="153"/>
        <v>5</v>
      </c>
      <c r="AK307" t="s">
        <v>94</v>
      </c>
      <c r="AL307">
        <f t="shared" si="154"/>
        <v>8</v>
      </c>
      <c r="AM307" t="s">
        <v>180</v>
      </c>
      <c r="AN307">
        <f t="shared" si="155"/>
        <v>15</v>
      </c>
      <c r="AO307" t="s">
        <v>181</v>
      </c>
      <c r="AP307" t="s">
        <v>137</v>
      </c>
      <c r="AQ307">
        <f t="shared" si="156"/>
        <v>5</v>
      </c>
      <c r="AR307">
        <v>246</v>
      </c>
      <c r="AS307" t="s">
        <v>97</v>
      </c>
      <c r="AT307">
        <f t="shared" si="157"/>
        <v>4</v>
      </c>
      <c r="AU307" t="s">
        <v>98</v>
      </c>
      <c r="AV307">
        <f t="shared" si="158"/>
        <v>3</v>
      </c>
      <c r="AW307" t="s">
        <v>99</v>
      </c>
      <c r="AX307">
        <f t="shared" si="159"/>
        <v>6</v>
      </c>
      <c r="AY307" t="s">
        <v>97</v>
      </c>
      <c r="AZ307">
        <f t="shared" si="160"/>
        <v>5</v>
      </c>
      <c r="BA307" t="s">
        <v>98</v>
      </c>
      <c r="BB307">
        <f t="shared" si="161"/>
        <v>4</v>
      </c>
      <c r="BC307" t="s">
        <v>100</v>
      </c>
      <c r="BD307" t="s">
        <v>101</v>
      </c>
      <c r="BE307">
        <f t="shared" si="162"/>
        <v>7</v>
      </c>
      <c r="BF307">
        <v>1464</v>
      </c>
      <c r="BG307" t="s">
        <v>102</v>
      </c>
      <c r="BH307">
        <v>0</v>
      </c>
      <c r="BI307">
        <v>536</v>
      </c>
      <c r="BJ307">
        <v>2000</v>
      </c>
      <c r="BK307" t="s">
        <v>103</v>
      </c>
      <c r="BL307">
        <f t="shared" si="163"/>
        <v>6</v>
      </c>
      <c r="BM307" t="s">
        <v>104</v>
      </c>
      <c r="BN307" t="s">
        <v>105</v>
      </c>
      <c r="BO307" t="s">
        <v>106</v>
      </c>
      <c r="BP307">
        <f t="shared" si="164"/>
        <v>6</v>
      </c>
      <c r="BQ307">
        <v>2000</v>
      </c>
      <c r="BR307">
        <v>0</v>
      </c>
      <c r="BS307">
        <v>0</v>
      </c>
      <c r="BT307">
        <v>2000</v>
      </c>
      <c r="BU307">
        <v>1</v>
      </c>
      <c r="BV307">
        <v>0</v>
      </c>
      <c r="BW307">
        <v>2</v>
      </c>
      <c r="BX307">
        <v>0</v>
      </c>
      <c r="BY307">
        <v>3</v>
      </c>
      <c r="BZ307">
        <v>1</v>
      </c>
      <c r="CA307" t="s">
        <v>97</v>
      </c>
      <c r="CB307">
        <f t="shared" si="165"/>
        <v>5</v>
      </c>
      <c r="CC307">
        <v>8</v>
      </c>
      <c r="CD307" t="s">
        <v>107</v>
      </c>
      <c r="CE307">
        <v>0</v>
      </c>
      <c r="CF307" t="s">
        <v>83</v>
      </c>
      <c r="CG307" t="s">
        <v>108</v>
      </c>
      <c r="CH307">
        <f t="shared" si="166"/>
        <v>6</v>
      </c>
      <c r="CI307">
        <v>2004</v>
      </c>
      <c r="CJ307" t="s">
        <v>157</v>
      </c>
      <c r="CK307">
        <f t="shared" si="167"/>
        <v>4</v>
      </c>
      <c r="CL307">
        <v>3</v>
      </c>
      <c r="CM307">
        <v>888</v>
      </c>
      <c r="CN307" t="s">
        <v>98</v>
      </c>
      <c r="CO307">
        <f t="shared" si="168"/>
        <v>4</v>
      </c>
      <c r="CP307" t="s">
        <v>98</v>
      </c>
      <c r="CQ307">
        <f t="shared" si="169"/>
        <v>4</v>
      </c>
      <c r="CR307" t="s">
        <v>105</v>
      </c>
      <c r="CS307">
        <f t="shared" si="170"/>
        <v>3</v>
      </c>
      <c r="CT307">
        <v>168</v>
      </c>
      <c r="CU307">
        <v>0</v>
      </c>
      <c r="CV307">
        <v>0</v>
      </c>
      <c r="CW307">
        <v>0</v>
      </c>
      <c r="CX307">
        <v>0</v>
      </c>
      <c r="CY307">
        <v>0</v>
      </c>
      <c r="CZ307" t="s">
        <v>83</v>
      </c>
      <c r="DA307" t="s">
        <v>83</v>
      </c>
      <c r="DB307">
        <f t="shared" si="171"/>
        <v>5</v>
      </c>
      <c r="DC307" t="s">
        <v>83</v>
      </c>
      <c r="DD307">
        <v>0</v>
      </c>
      <c r="DE307">
        <v>7</v>
      </c>
      <c r="DF307">
        <v>2007</v>
      </c>
      <c r="DG307">
        <f t="shared" si="174"/>
        <v>16</v>
      </c>
      <c r="DH307" t="s">
        <v>110</v>
      </c>
      <c r="DI307">
        <f t="shared" si="172"/>
        <v>4</v>
      </c>
      <c r="DJ307" t="s">
        <v>111</v>
      </c>
      <c r="DK307">
        <f t="shared" si="173"/>
        <v>5</v>
      </c>
      <c r="DL307">
        <v>305900</v>
      </c>
    </row>
    <row r="308" spans="1:116" x14ac:dyDescent="0.35">
      <c r="A308">
        <v>307</v>
      </c>
      <c r="B308">
        <v>60</v>
      </c>
      <c r="C308" t="s">
        <v>81</v>
      </c>
      <c r="D308">
        <f t="shared" si="140"/>
        <v>4</v>
      </c>
      <c r="E308">
        <v>116</v>
      </c>
      <c r="F308">
        <v>13474</v>
      </c>
      <c r="G308" t="s">
        <v>82</v>
      </c>
      <c r="H308">
        <f t="shared" si="141"/>
        <v>2</v>
      </c>
      <c r="I308" t="s">
        <v>83</v>
      </c>
      <c r="J308" t="str">
        <f t="shared" si="142"/>
        <v/>
      </c>
      <c r="K308" t="s">
        <v>84</v>
      </c>
      <c r="L308">
        <f t="shared" si="143"/>
        <v>1</v>
      </c>
      <c r="M308" t="s">
        <v>85</v>
      </c>
      <c r="N308">
        <f t="shared" si="144"/>
        <v>2</v>
      </c>
      <c r="O308" t="s">
        <v>86</v>
      </c>
      <c r="P308">
        <f t="shared" si="145"/>
        <v>4</v>
      </c>
      <c r="Q308" t="s">
        <v>87</v>
      </c>
      <c r="R308">
        <f t="shared" si="146"/>
        <v>4</v>
      </c>
      <c r="S308" t="s">
        <v>88</v>
      </c>
      <c r="T308">
        <f t="shared" si="147"/>
        <v>3</v>
      </c>
      <c r="U308" t="s">
        <v>170</v>
      </c>
      <c r="V308">
        <f t="shared" si="148"/>
        <v>15</v>
      </c>
      <c r="W308" t="s">
        <v>114</v>
      </c>
      <c r="X308">
        <f t="shared" si="149"/>
        <v>2</v>
      </c>
      <c r="Y308" t="s">
        <v>90</v>
      </c>
      <c r="Z308">
        <f t="shared" si="150"/>
        <v>7</v>
      </c>
      <c r="AA308" t="s">
        <v>91</v>
      </c>
      <c r="AB308">
        <f t="shared" si="151"/>
        <v>3</v>
      </c>
      <c r="AC308" t="s">
        <v>92</v>
      </c>
      <c r="AD308">
        <f t="shared" si="152"/>
        <v>8</v>
      </c>
      <c r="AE308">
        <v>7</v>
      </c>
      <c r="AF308">
        <v>5</v>
      </c>
      <c r="AG308">
        <v>1990</v>
      </c>
      <c r="AH308">
        <v>1991</v>
      </c>
      <c r="AI308" t="s">
        <v>93</v>
      </c>
      <c r="AJ308">
        <f t="shared" si="153"/>
        <v>5</v>
      </c>
      <c r="AK308" t="s">
        <v>94</v>
      </c>
      <c r="AL308">
        <f t="shared" si="154"/>
        <v>8</v>
      </c>
      <c r="AM308" t="s">
        <v>140</v>
      </c>
      <c r="AN308">
        <f t="shared" si="155"/>
        <v>9</v>
      </c>
      <c r="AO308" t="s">
        <v>161</v>
      </c>
      <c r="AP308" t="s">
        <v>96</v>
      </c>
      <c r="AQ308">
        <f t="shared" si="156"/>
        <v>4</v>
      </c>
      <c r="AR308">
        <v>246</v>
      </c>
      <c r="AS308" t="s">
        <v>97</v>
      </c>
      <c r="AT308">
        <f t="shared" si="157"/>
        <v>4</v>
      </c>
      <c r="AU308" t="s">
        <v>98</v>
      </c>
      <c r="AV308">
        <f t="shared" si="158"/>
        <v>3</v>
      </c>
      <c r="AW308" t="s">
        <v>118</v>
      </c>
      <c r="AX308">
        <f t="shared" si="159"/>
        <v>2</v>
      </c>
      <c r="AY308" t="s">
        <v>97</v>
      </c>
      <c r="AZ308">
        <f t="shared" si="160"/>
        <v>5</v>
      </c>
      <c r="BA308" t="s">
        <v>98</v>
      </c>
      <c r="BB308">
        <f t="shared" si="161"/>
        <v>4</v>
      </c>
      <c r="BC308" t="s">
        <v>100</v>
      </c>
      <c r="BD308" t="s">
        <v>119</v>
      </c>
      <c r="BE308">
        <f t="shared" si="162"/>
        <v>4</v>
      </c>
      <c r="BF308">
        <v>700</v>
      </c>
      <c r="BG308" t="s">
        <v>102</v>
      </c>
      <c r="BH308">
        <v>0</v>
      </c>
      <c r="BI308">
        <v>0</v>
      </c>
      <c r="BJ308">
        <v>700</v>
      </c>
      <c r="BK308" t="s">
        <v>103</v>
      </c>
      <c r="BL308">
        <f t="shared" si="163"/>
        <v>6</v>
      </c>
      <c r="BM308" t="s">
        <v>97</v>
      </c>
      <c r="BN308" t="s">
        <v>105</v>
      </c>
      <c r="BO308" t="s">
        <v>106</v>
      </c>
      <c r="BP308">
        <f t="shared" si="164"/>
        <v>6</v>
      </c>
      <c r="BQ308">
        <v>1122</v>
      </c>
      <c r="BR308">
        <v>1121</v>
      </c>
      <c r="BS308">
        <v>0</v>
      </c>
      <c r="BT308">
        <v>2243</v>
      </c>
      <c r="BU308">
        <v>1</v>
      </c>
      <c r="BV308">
        <v>0</v>
      </c>
      <c r="BW308">
        <v>2</v>
      </c>
      <c r="BX308">
        <v>1</v>
      </c>
      <c r="BY308">
        <v>4</v>
      </c>
      <c r="BZ308">
        <v>1</v>
      </c>
      <c r="CA308" t="s">
        <v>97</v>
      </c>
      <c r="CB308">
        <f t="shared" si="165"/>
        <v>5</v>
      </c>
      <c r="CC308">
        <v>8</v>
      </c>
      <c r="CD308" t="s">
        <v>107</v>
      </c>
      <c r="CE308">
        <v>1</v>
      </c>
      <c r="CF308" t="s">
        <v>98</v>
      </c>
      <c r="CG308" t="s">
        <v>108</v>
      </c>
      <c r="CH308">
        <f t="shared" si="166"/>
        <v>6</v>
      </c>
      <c r="CI308">
        <v>1990</v>
      </c>
      <c r="CJ308" t="s">
        <v>109</v>
      </c>
      <c r="CK308">
        <f t="shared" si="167"/>
        <v>3</v>
      </c>
      <c r="CL308">
        <v>3</v>
      </c>
      <c r="CM308">
        <v>746</v>
      </c>
      <c r="CN308" t="s">
        <v>98</v>
      </c>
      <c r="CO308">
        <f t="shared" si="168"/>
        <v>4</v>
      </c>
      <c r="CP308" t="s">
        <v>98</v>
      </c>
      <c r="CQ308">
        <f t="shared" si="169"/>
        <v>4</v>
      </c>
      <c r="CR308" t="s">
        <v>105</v>
      </c>
      <c r="CS308">
        <f t="shared" si="170"/>
        <v>3</v>
      </c>
      <c r="CT308">
        <v>127</v>
      </c>
      <c r="CU308">
        <v>44</v>
      </c>
      <c r="CV308">
        <v>224</v>
      </c>
      <c r="CW308">
        <v>0</v>
      </c>
      <c r="CX308">
        <v>0</v>
      </c>
      <c r="CY308">
        <v>0</v>
      </c>
      <c r="CZ308" t="s">
        <v>83</v>
      </c>
      <c r="DA308" t="s">
        <v>83</v>
      </c>
      <c r="DB308">
        <f t="shared" si="171"/>
        <v>5</v>
      </c>
      <c r="DC308" t="s">
        <v>83</v>
      </c>
      <c r="DD308">
        <v>0</v>
      </c>
      <c r="DE308">
        <v>6</v>
      </c>
      <c r="DF308">
        <v>2007</v>
      </c>
      <c r="DG308">
        <f t="shared" si="174"/>
        <v>16</v>
      </c>
      <c r="DH308" t="s">
        <v>110</v>
      </c>
      <c r="DI308">
        <f t="shared" si="172"/>
        <v>4</v>
      </c>
      <c r="DJ308" t="s">
        <v>111</v>
      </c>
      <c r="DK308">
        <f t="shared" si="173"/>
        <v>5</v>
      </c>
      <c r="DL308">
        <v>225000</v>
      </c>
    </row>
    <row r="309" spans="1:116" x14ac:dyDescent="0.35">
      <c r="A309">
        <v>308</v>
      </c>
      <c r="B309">
        <v>50</v>
      </c>
      <c r="C309" t="s">
        <v>142</v>
      </c>
      <c r="D309">
        <f t="shared" si="140"/>
        <v>2</v>
      </c>
      <c r="E309" t="s">
        <v>83</v>
      </c>
      <c r="F309">
        <v>7920</v>
      </c>
      <c r="G309" t="s">
        <v>82</v>
      </c>
      <c r="H309">
        <f t="shared" si="141"/>
        <v>2</v>
      </c>
      <c r="I309" t="s">
        <v>174</v>
      </c>
      <c r="J309">
        <f t="shared" si="142"/>
        <v>1</v>
      </c>
      <c r="K309" t="s">
        <v>120</v>
      </c>
      <c r="L309">
        <f t="shared" si="143"/>
        <v>2</v>
      </c>
      <c r="M309" t="s">
        <v>85</v>
      </c>
      <c r="N309">
        <f t="shared" si="144"/>
        <v>2</v>
      </c>
      <c r="O309" t="s">
        <v>86</v>
      </c>
      <c r="P309">
        <f t="shared" si="145"/>
        <v>4</v>
      </c>
      <c r="Q309" t="s">
        <v>87</v>
      </c>
      <c r="R309">
        <f t="shared" si="146"/>
        <v>4</v>
      </c>
      <c r="S309" t="s">
        <v>88</v>
      </c>
      <c r="T309">
        <f t="shared" si="147"/>
        <v>3</v>
      </c>
      <c r="U309" t="s">
        <v>176</v>
      </c>
      <c r="V309">
        <f t="shared" si="148"/>
        <v>3</v>
      </c>
      <c r="W309" t="s">
        <v>144</v>
      </c>
      <c r="X309">
        <f t="shared" si="149"/>
        <v>3</v>
      </c>
      <c r="Y309" t="s">
        <v>90</v>
      </c>
      <c r="Z309">
        <f t="shared" si="150"/>
        <v>7</v>
      </c>
      <c r="AA309" t="s">
        <v>91</v>
      </c>
      <c r="AB309">
        <f t="shared" si="151"/>
        <v>3</v>
      </c>
      <c r="AC309" t="s">
        <v>132</v>
      </c>
      <c r="AD309">
        <f t="shared" si="152"/>
        <v>1</v>
      </c>
      <c r="AE309">
        <v>6</v>
      </c>
      <c r="AF309">
        <v>7</v>
      </c>
      <c r="AG309">
        <v>1920</v>
      </c>
      <c r="AH309">
        <v>1950</v>
      </c>
      <c r="AI309" t="s">
        <v>93</v>
      </c>
      <c r="AJ309">
        <f t="shared" si="153"/>
        <v>5</v>
      </c>
      <c r="AK309" t="s">
        <v>94</v>
      </c>
      <c r="AL309">
        <f t="shared" si="154"/>
        <v>8</v>
      </c>
      <c r="AM309" t="s">
        <v>116</v>
      </c>
      <c r="AN309">
        <f t="shared" si="155"/>
        <v>10</v>
      </c>
      <c r="AO309" t="s">
        <v>116</v>
      </c>
      <c r="AP309" t="s">
        <v>117</v>
      </c>
      <c r="AQ309">
        <f t="shared" si="156"/>
        <v>2</v>
      </c>
      <c r="AR309">
        <v>0</v>
      </c>
      <c r="AS309" t="s">
        <v>98</v>
      </c>
      <c r="AT309">
        <f t="shared" si="157"/>
        <v>3</v>
      </c>
      <c r="AU309" t="s">
        <v>147</v>
      </c>
      <c r="AV309">
        <f t="shared" si="158"/>
        <v>2</v>
      </c>
      <c r="AW309" t="s">
        <v>118</v>
      </c>
      <c r="AX309">
        <f t="shared" si="159"/>
        <v>2</v>
      </c>
      <c r="AY309" t="s">
        <v>98</v>
      </c>
      <c r="AZ309">
        <f t="shared" si="160"/>
        <v>4</v>
      </c>
      <c r="BA309" t="s">
        <v>98</v>
      </c>
      <c r="BB309">
        <f t="shared" si="161"/>
        <v>4</v>
      </c>
      <c r="BC309" t="s">
        <v>100</v>
      </c>
      <c r="BD309" t="s">
        <v>102</v>
      </c>
      <c r="BE309">
        <f t="shared" si="162"/>
        <v>6</v>
      </c>
      <c r="BF309">
        <v>0</v>
      </c>
      <c r="BG309" t="s">
        <v>102</v>
      </c>
      <c r="BH309">
        <v>0</v>
      </c>
      <c r="BI309">
        <v>319</v>
      </c>
      <c r="BJ309">
        <v>319</v>
      </c>
      <c r="BK309" t="s">
        <v>103</v>
      </c>
      <c r="BL309">
        <f t="shared" si="163"/>
        <v>6</v>
      </c>
      <c r="BM309" t="s">
        <v>98</v>
      </c>
      <c r="BN309" t="s">
        <v>105</v>
      </c>
      <c r="BO309" t="s">
        <v>164</v>
      </c>
      <c r="BP309">
        <f t="shared" si="164"/>
        <v>3</v>
      </c>
      <c r="BQ309">
        <v>1035</v>
      </c>
      <c r="BR309">
        <v>371</v>
      </c>
      <c r="BS309">
        <v>0</v>
      </c>
      <c r="BT309">
        <v>1406</v>
      </c>
      <c r="BU309">
        <v>0</v>
      </c>
      <c r="BV309">
        <v>0</v>
      </c>
      <c r="BW309">
        <v>1</v>
      </c>
      <c r="BX309">
        <v>0</v>
      </c>
      <c r="BY309">
        <v>3</v>
      </c>
      <c r="BZ309">
        <v>1</v>
      </c>
      <c r="CA309" t="s">
        <v>147</v>
      </c>
      <c r="CB309">
        <f t="shared" si="165"/>
        <v>3</v>
      </c>
      <c r="CC309">
        <v>6</v>
      </c>
      <c r="CD309" t="s">
        <v>107</v>
      </c>
      <c r="CE309">
        <v>0</v>
      </c>
      <c r="CF309" t="s">
        <v>83</v>
      </c>
      <c r="CG309" t="s">
        <v>83</v>
      </c>
      <c r="CH309">
        <f t="shared" si="166"/>
        <v>3</v>
      </c>
      <c r="CI309" t="s">
        <v>83</v>
      </c>
      <c r="CJ309" t="s">
        <v>83</v>
      </c>
      <c r="CK309">
        <f t="shared" si="167"/>
        <v>1</v>
      </c>
      <c r="CL309">
        <v>0</v>
      </c>
      <c r="CM309">
        <v>0</v>
      </c>
      <c r="CN309" t="s">
        <v>83</v>
      </c>
      <c r="CO309">
        <f t="shared" si="168"/>
        <v>1</v>
      </c>
      <c r="CP309" t="s">
        <v>83</v>
      </c>
      <c r="CQ309">
        <f t="shared" si="169"/>
        <v>1</v>
      </c>
      <c r="CR309" t="s">
        <v>177</v>
      </c>
      <c r="CS309">
        <f t="shared" si="170"/>
        <v>2</v>
      </c>
      <c r="CT309">
        <v>0</v>
      </c>
      <c r="CU309">
        <v>144</v>
      </c>
      <c r="CV309">
        <v>0</v>
      </c>
      <c r="CW309">
        <v>0</v>
      </c>
      <c r="CX309">
        <v>0</v>
      </c>
      <c r="CY309">
        <v>0</v>
      </c>
      <c r="CZ309" t="s">
        <v>83</v>
      </c>
      <c r="DA309" t="s">
        <v>134</v>
      </c>
      <c r="DB309">
        <f t="shared" si="171"/>
        <v>3</v>
      </c>
      <c r="DC309" t="s">
        <v>83</v>
      </c>
      <c r="DD309">
        <v>0</v>
      </c>
      <c r="DE309">
        <v>3</v>
      </c>
      <c r="DF309">
        <v>2008</v>
      </c>
      <c r="DG309">
        <f t="shared" si="174"/>
        <v>15</v>
      </c>
      <c r="DH309" t="s">
        <v>110</v>
      </c>
      <c r="DI309">
        <f t="shared" si="172"/>
        <v>4</v>
      </c>
      <c r="DJ309" t="s">
        <v>111</v>
      </c>
      <c r="DK309">
        <f t="shared" si="173"/>
        <v>5</v>
      </c>
      <c r="DL309">
        <v>89500</v>
      </c>
    </row>
    <row r="310" spans="1:116" x14ac:dyDescent="0.35">
      <c r="A310">
        <v>309</v>
      </c>
      <c r="B310">
        <v>30</v>
      </c>
      <c r="C310" t="s">
        <v>81</v>
      </c>
      <c r="D310">
        <f t="shared" si="140"/>
        <v>4</v>
      </c>
      <c r="E310" t="s">
        <v>83</v>
      </c>
      <c r="F310">
        <v>12342</v>
      </c>
      <c r="G310" t="s">
        <v>82</v>
      </c>
      <c r="H310">
        <f t="shared" si="141"/>
        <v>2</v>
      </c>
      <c r="I310" t="s">
        <v>83</v>
      </c>
      <c r="J310" t="str">
        <f t="shared" si="142"/>
        <v/>
      </c>
      <c r="K310" t="s">
        <v>120</v>
      </c>
      <c r="L310">
        <f t="shared" si="143"/>
        <v>2</v>
      </c>
      <c r="M310" t="s">
        <v>85</v>
      </c>
      <c r="N310">
        <f t="shared" si="144"/>
        <v>2</v>
      </c>
      <c r="O310" t="s">
        <v>86</v>
      </c>
      <c r="P310">
        <f t="shared" si="145"/>
        <v>4</v>
      </c>
      <c r="Q310" t="s">
        <v>87</v>
      </c>
      <c r="R310">
        <f t="shared" si="146"/>
        <v>4</v>
      </c>
      <c r="S310" t="s">
        <v>88</v>
      </c>
      <c r="T310">
        <f t="shared" si="147"/>
        <v>3</v>
      </c>
      <c r="U310" t="s">
        <v>185</v>
      </c>
      <c r="V310">
        <f t="shared" si="148"/>
        <v>4</v>
      </c>
      <c r="W310" t="s">
        <v>90</v>
      </c>
      <c r="X310">
        <f t="shared" si="149"/>
        <v>7</v>
      </c>
      <c r="Y310" t="s">
        <v>90</v>
      </c>
      <c r="Z310">
        <f t="shared" si="150"/>
        <v>7</v>
      </c>
      <c r="AA310" t="s">
        <v>91</v>
      </c>
      <c r="AB310">
        <f t="shared" si="151"/>
        <v>3</v>
      </c>
      <c r="AC310" t="s">
        <v>115</v>
      </c>
      <c r="AD310">
        <f t="shared" si="152"/>
        <v>4</v>
      </c>
      <c r="AE310">
        <v>4</v>
      </c>
      <c r="AF310">
        <v>5</v>
      </c>
      <c r="AG310">
        <v>1940</v>
      </c>
      <c r="AH310">
        <v>1950</v>
      </c>
      <c r="AI310" t="s">
        <v>93</v>
      </c>
      <c r="AJ310">
        <f t="shared" si="153"/>
        <v>5</v>
      </c>
      <c r="AK310" t="s">
        <v>94</v>
      </c>
      <c r="AL310">
        <f t="shared" si="154"/>
        <v>8</v>
      </c>
      <c r="AM310" t="s">
        <v>95</v>
      </c>
      <c r="AN310">
        <f t="shared" si="155"/>
        <v>14</v>
      </c>
      <c r="AO310" t="s">
        <v>95</v>
      </c>
      <c r="AP310" t="s">
        <v>117</v>
      </c>
      <c r="AQ310">
        <f t="shared" si="156"/>
        <v>2</v>
      </c>
      <c r="AR310">
        <v>0</v>
      </c>
      <c r="AS310" t="s">
        <v>98</v>
      </c>
      <c r="AT310">
        <f t="shared" si="157"/>
        <v>3</v>
      </c>
      <c r="AU310" t="s">
        <v>98</v>
      </c>
      <c r="AV310">
        <f t="shared" si="158"/>
        <v>3</v>
      </c>
      <c r="AW310" t="s">
        <v>118</v>
      </c>
      <c r="AX310">
        <f t="shared" si="159"/>
        <v>2</v>
      </c>
      <c r="AY310" t="s">
        <v>98</v>
      </c>
      <c r="AZ310">
        <f t="shared" si="160"/>
        <v>4</v>
      </c>
      <c r="BA310" t="s">
        <v>98</v>
      </c>
      <c r="BB310">
        <f t="shared" si="161"/>
        <v>4</v>
      </c>
      <c r="BC310" t="s">
        <v>100</v>
      </c>
      <c r="BD310" t="s">
        <v>141</v>
      </c>
      <c r="BE310">
        <f t="shared" si="162"/>
        <v>3</v>
      </c>
      <c r="BF310">
        <v>262</v>
      </c>
      <c r="BG310" t="s">
        <v>102</v>
      </c>
      <c r="BH310">
        <v>0</v>
      </c>
      <c r="BI310">
        <v>599</v>
      </c>
      <c r="BJ310">
        <v>861</v>
      </c>
      <c r="BK310" t="s">
        <v>103</v>
      </c>
      <c r="BL310">
        <f t="shared" si="163"/>
        <v>6</v>
      </c>
      <c r="BM310" t="s">
        <v>104</v>
      </c>
      <c r="BN310" t="s">
        <v>105</v>
      </c>
      <c r="BO310" t="s">
        <v>106</v>
      </c>
      <c r="BP310">
        <f t="shared" si="164"/>
        <v>6</v>
      </c>
      <c r="BQ310">
        <v>861</v>
      </c>
      <c r="BR310">
        <v>0</v>
      </c>
      <c r="BS310">
        <v>0</v>
      </c>
      <c r="BT310">
        <v>861</v>
      </c>
      <c r="BU310">
        <v>0</v>
      </c>
      <c r="BV310">
        <v>0</v>
      </c>
      <c r="BW310">
        <v>1</v>
      </c>
      <c r="BX310">
        <v>0</v>
      </c>
      <c r="BY310">
        <v>1</v>
      </c>
      <c r="BZ310">
        <v>1</v>
      </c>
      <c r="CA310" t="s">
        <v>98</v>
      </c>
      <c r="CB310">
        <f t="shared" si="165"/>
        <v>4</v>
      </c>
      <c r="CC310">
        <v>4</v>
      </c>
      <c r="CD310" t="s">
        <v>107</v>
      </c>
      <c r="CE310">
        <v>0</v>
      </c>
      <c r="CF310" t="s">
        <v>83</v>
      </c>
      <c r="CG310" t="s">
        <v>127</v>
      </c>
      <c r="CH310">
        <f t="shared" si="166"/>
        <v>5</v>
      </c>
      <c r="CI310">
        <v>1961</v>
      </c>
      <c r="CJ310" t="s">
        <v>102</v>
      </c>
      <c r="CK310">
        <f t="shared" si="167"/>
        <v>2</v>
      </c>
      <c r="CL310">
        <v>2</v>
      </c>
      <c r="CM310">
        <v>539</v>
      </c>
      <c r="CN310" t="s">
        <v>98</v>
      </c>
      <c r="CO310">
        <f t="shared" si="168"/>
        <v>4</v>
      </c>
      <c r="CP310" t="s">
        <v>98</v>
      </c>
      <c r="CQ310">
        <f t="shared" si="169"/>
        <v>4</v>
      </c>
      <c r="CR310" t="s">
        <v>105</v>
      </c>
      <c r="CS310">
        <f t="shared" si="170"/>
        <v>3</v>
      </c>
      <c r="CT310">
        <v>158</v>
      </c>
      <c r="CU310">
        <v>0</v>
      </c>
      <c r="CV310">
        <v>0</v>
      </c>
      <c r="CW310">
        <v>0</v>
      </c>
      <c r="CX310">
        <v>0</v>
      </c>
      <c r="CY310">
        <v>0</v>
      </c>
      <c r="CZ310" t="s">
        <v>83</v>
      </c>
      <c r="DA310" t="s">
        <v>83</v>
      </c>
      <c r="DB310">
        <f t="shared" si="171"/>
        <v>5</v>
      </c>
      <c r="DC310" t="s">
        <v>83</v>
      </c>
      <c r="DD310">
        <v>0</v>
      </c>
      <c r="DE310">
        <v>3</v>
      </c>
      <c r="DF310">
        <v>2009</v>
      </c>
      <c r="DG310">
        <f t="shared" si="174"/>
        <v>14</v>
      </c>
      <c r="DH310" t="s">
        <v>110</v>
      </c>
      <c r="DI310">
        <f t="shared" si="172"/>
        <v>4</v>
      </c>
      <c r="DJ310" t="s">
        <v>111</v>
      </c>
      <c r="DK310">
        <f t="shared" si="173"/>
        <v>5</v>
      </c>
      <c r="DL310">
        <v>82500</v>
      </c>
    </row>
    <row r="311" spans="1:116" x14ac:dyDescent="0.35">
      <c r="A311">
        <v>310</v>
      </c>
      <c r="B311">
        <v>20</v>
      </c>
      <c r="C311" t="s">
        <v>81</v>
      </c>
      <c r="D311">
        <f t="shared" si="140"/>
        <v>4</v>
      </c>
      <c r="E311">
        <v>90</v>
      </c>
      <c r="F311">
        <v>12378</v>
      </c>
      <c r="G311" t="s">
        <v>82</v>
      </c>
      <c r="H311">
        <f t="shared" si="141"/>
        <v>2</v>
      </c>
      <c r="I311" t="s">
        <v>83</v>
      </c>
      <c r="J311" t="str">
        <f t="shared" si="142"/>
        <v/>
      </c>
      <c r="K311" t="s">
        <v>120</v>
      </c>
      <c r="L311">
        <f t="shared" si="143"/>
        <v>2</v>
      </c>
      <c r="M311" t="s">
        <v>85</v>
      </c>
      <c r="N311">
        <f t="shared" si="144"/>
        <v>2</v>
      </c>
      <c r="O311" t="s">
        <v>86</v>
      </c>
      <c r="P311">
        <f t="shared" si="145"/>
        <v>4</v>
      </c>
      <c r="Q311" t="s">
        <v>87</v>
      </c>
      <c r="R311">
        <f t="shared" si="146"/>
        <v>4</v>
      </c>
      <c r="S311" t="s">
        <v>88</v>
      </c>
      <c r="T311">
        <f t="shared" si="147"/>
        <v>3</v>
      </c>
      <c r="U311" t="s">
        <v>154</v>
      </c>
      <c r="V311">
        <f t="shared" si="148"/>
        <v>19</v>
      </c>
      <c r="W311" t="s">
        <v>90</v>
      </c>
      <c r="X311">
        <f t="shared" si="149"/>
        <v>7</v>
      </c>
      <c r="Y311" t="s">
        <v>90</v>
      </c>
      <c r="Z311">
        <f t="shared" si="150"/>
        <v>7</v>
      </c>
      <c r="AA311" t="s">
        <v>91</v>
      </c>
      <c r="AB311">
        <f t="shared" si="151"/>
        <v>3</v>
      </c>
      <c r="AC311" t="s">
        <v>115</v>
      </c>
      <c r="AD311">
        <f t="shared" si="152"/>
        <v>4</v>
      </c>
      <c r="AE311">
        <v>9</v>
      </c>
      <c r="AF311">
        <v>5</v>
      </c>
      <c r="AG311">
        <v>2003</v>
      </c>
      <c r="AH311">
        <v>2004</v>
      </c>
      <c r="AI311" t="s">
        <v>93</v>
      </c>
      <c r="AJ311">
        <f t="shared" si="153"/>
        <v>5</v>
      </c>
      <c r="AK311" t="s">
        <v>94</v>
      </c>
      <c r="AL311">
        <f t="shared" si="154"/>
        <v>8</v>
      </c>
      <c r="AM311" t="s">
        <v>95</v>
      </c>
      <c r="AN311">
        <f t="shared" si="155"/>
        <v>14</v>
      </c>
      <c r="AO311" t="s">
        <v>95</v>
      </c>
      <c r="AP311" t="s">
        <v>117</v>
      </c>
      <c r="AQ311">
        <f t="shared" si="156"/>
        <v>2</v>
      </c>
      <c r="AR311">
        <v>0</v>
      </c>
      <c r="AS311" t="s">
        <v>97</v>
      </c>
      <c r="AT311">
        <f t="shared" si="157"/>
        <v>4</v>
      </c>
      <c r="AU311" t="s">
        <v>98</v>
      </c>
      <c r="AV311">
        <f t="shared" si="158"/>
        <v>3</v>
      </c>
      <c r="AW311" t="s">
        <v>99</v>
      </c>
      <c r="AX311">
        <f t="shared" si="159"/>
        <v>6</v>
      </c>
      <c r="AY311" t="s">
        <v>104</v>
      </c>
      <c r="AZ311">
        <f t="shared" si="160"/>
        <v>6</v>
      </c>
      <c r="BA311" t="s">
        <v>98</v>
      </c>
      <c r="BB311">
        <f t="shared" si="161"/>
        <v>4</v>
      </c>
      <c r="BC311" t="s">
        <v>97</v>
      </c>
      <c r="BD311" t="s">
        <v>101</v>
      </c>
      <c r="BE311">
        <f t="shared" si="162"/>
        <v>7</v>
      </c>
      <c r="BF311">
        <v>1274</v>
      </c>
      <c r="BG311" t="s">
        <v>102</v>
      </c>
      <c r="BH311">
        <v>0</v>
      </c>
      <c r="BI311">
        <v>622</v>
      </c>
      <c r="BJ311">
        <v>1896</v>
      </c>
      <c r="BK311" t="s">
        <v>103</v>
      </c>
      <c r="BL311">
        <f t="shared" si="163"/>
        <v>6</v>
      </c>
      <c r="BM311" t="s">
        <v>104</v>
      </c>
      <c r="BN311" t="s">
        <v>105</v>
      </c>
      <c r="BO311" t="s">
        <v>106</v>
      </c>
      <c r="BP311">
        <f t="shared" si="164"/>
        <v>6</v>
      </c>
      <c r="BQ311">
        <v>1944</v>
      </c>
      <c r="BR311">
        <v>0</v>
      </c>
      <c r="BS311">
        <v>0</v>
      </c>
      <c r="BT311">
        <v>1944</v>
      </c>
      <c r="BU311">
        <v>1</v>
      </c>
      <c r="BV311">
        <v>0</v>
      </c>
      <c r="BW311">
        <v>2</v>
      </c>
      <c r="BX311">
        <v>0</v>
      </c>
      <c r="BY311">
        <v>3</v>
      </c>
      <c r="BZ311">
        <v>1</v>
      </c>
      <c r="CA311" t="s">
        <v>104</v>
      </c>
      <c r="CB311">
        <f t="shared" si="165"/>
        <v>6</v>
      </c>
      <c r="CC311">
        <v>8</v>
      </c>
      <c r="CD311" t="s">
        <v>107</v>
      </c>
      <c r="CE311">
        <v>3</v>
      </c>
      <c r="CF311" t="s">
        <v>104</v>
      </c>
      <c r="CG311" t="s">
        <v>108</v>
      </c>
      <c r="CH311">
        <f t="shared" si="166"/>
        <v>6</v>
      </c>
      <c r="CI311">
        <v>2003</v>
      </c>
      <c r="CJ311" t="s">
        <v>157</v>
      </c>
      <c r="CK311">
        <f t="shared" si="167"/>
        <v>4</v>
      </c>
      <c r="CL311">
        <v>3</v>
      </c>
      <c r="CM311">
        <v>708</v>
      </c>
      <c r="CN311" t="s">
        <v>98</v>
      </c>
      <c r="CO311">
        <f t="shared" si="168"/>
        <v>4</v>
      </c>
      <c r="CP311" t="s">
        <v>98</v>
      </c>
      <c r="CQ311">
        <f t="shared" si="169"/>
        <v>4</v>
      </c>
      <c r="CR311" t="s">
        <v>105</v>
      </c>
      <c r="CS311">
        <f t="shared" si="170"/>
        <v>3</v>
      </c>
      <c r="CT311">
        <v>208</v>
      </c>
      <c r="CU311">
        <v>175</v>
      </c>
      <c r="CV311">
        <v>0</v>
      </c>
      <c r="CW311">
        <v>0</v>
      </c>
      <c r="CX311">
        <v>0</v>
      </c>
      <c r="CY311">
        <v>0</v>
      </c>
      <c r="CZ311" t="s">
        <v>83</v>
      </c>
      <c r="DA311" t="s">
        <v>83</v>
      </c>
      <c r="DB311">
        <f t="shared" si="171"/>
        <v>5</v>
      </c>
      <c r="DC311" t="s">
        <v>83</v>
      </c>
      <c r="DD311">
        <v>0</v>
      </c>
      <c r="DE311">
        <v>11</v>
      </c>
      <c r="DF311">
        <v>2006</v>
      </c>
      <c r="DG311">
        <f t="shared" si="174"/>
        <v>17</v>
      </c>
      <c r="DH311" t="s">
        <v>110</v>
      </c>
      <c r="DI311">
        <f t="shared" si="172"/>
        <v>4</v>
      </c>
      <c r="DJ311" t="s">
        <v>111</v>
      </c>
      <c r="DK311">
        <f t="shared" si="173"/>
        <v>5</v>
      </c>
      <c r="DL311">
        <v>360000</v>
      </c>
    </row>
    <row r="312" spans="1:116" x14ac:dyDescent="0.35">
      <c r="A312">
        <v>311</v>
      </c>
      <c r="B312">
        <v>60</v>
      </c>
      <c r="C312" t="s">
        <v>81</v>
      </c>
      <c r="D312">
        <f t="shared" si="140"/>
        <v>4</v>
      </c>
      <c r="E312" t="s">
        <v>83</v>
      </c>
      <c r="F312">
        <v>7685</v>
      </c>
      <c r="G312" t="s">
        <v>82</v>
      </c>
      <c r="H312">
        <f t="shared" si="141"/>
        <v>2</v>
      </c>
      <c r="I312" t="s">
        <v>83</v>
      </c>
      <c r="J312" t="str">
        <f t="shared" si="142"/>
        <v/>
      </c>
      <c r="K312" t="s">
        <v>120</v>
      </c>
      <c r="L312">
        <f t="shared" si="143"/>
        <v>2</v>
      </c>
      <c r="M312" t="s">
        <v>85</v>
      </c>
      <c r="N312">
        <f t="shared" si="144"/>
        <v>2</v>
      </c>
      <c r="O312" t="s">
        <v>86</v>
      </c>
      <c r="P312">
        <f t="shared" si="145"/>
        <v>4</v>
      </c>
      <c r="Q312" t="s">
        <v>87</v>
      </c>
      <c r="R312">
        <f t="shared" si="146"/>
        <v>4</v>
      </c>
      <c r="S312" t="s">
        <v>88</v>
      </c>
      <c r="T312">
        <f t="shared" si="147"/>
        <v>3</v>
      </c>
      <c r="U312" t="s">
        <v>193</v>
      </c>
      <c r="V312">
        <f t="shared" si="148"/>
        <v>11</v>
      </c>
      <c r="W312" t="s">
        <v>90</v>
      </c>
      <c r="X312">
        <f t="shared" si="149"/>
        <v>7</v>
      </c>
      <c r="Y312" t="s">
        <v>90</v>
      </c>
      <c r="Z312">
        <f t="shared" si="150"/>
        <v>7</v>
      </c>
      <c r="AA312" t="s">
        <v>91</v>
      </c>
      <c r="AB312">
        <f t="shared" si="151"/>
        <v>3</v>
      </c>
      <c r="AC312" t="s">
        <v>92</v>
      </c>
      <c r="AD312">
        <f t="shared" si="152"/>
        <v>8</v>
      </c>
      <c r="AE312">
        <v>6</v>
      </c>
      <c r="AF312">
        <v>5</v>
      </c>
      <c r="AG312">
        <v>1993</v>
      </c>
      <c r="AH312">
        <v>1994</v>
      </c>
      <c r="AI312" t="s">
        <v>93</v>
      </c>
      <c r="AJ312">
        <f t="shared" si="153"/>
        <v>5</v>
      </c>
      <c r="AK312" t="s">
        <v>94</v>
      </c>
      <c r="AL312">
        <f t="shared" si="154"/>
        <v>8</v>
      </c>
      <c r="AM312" t="s">
        <v>140</v>
      </c>
      <c r="AN312">
        <f t="shared" si="155"/>
        <v>9</v>
      </c>
      <c r="AO312" t="s">
        <v>140</v>
      </c>
      <c r="AP312" t="s">
        <v>96</v>
      </c>
      <c r="AQ312">
        <f t="shared" si="156"/>
        <v>4</v>
      </c>
      <c r="AR312">
        <v>112</v>
      </c>
      <c r="AS312" t="s">
        <v>98</v>
      </c>
      <c r="AT312">
        <f t="shared" si="157"/>
        <v>3</v>
      </c>
      <c r="AU312" t="s">
        <v>98</v>
      </c>
      <c r="AV312">
        <f t="shared" si="158"/>
        <v>3</v>
      </c>
      <c r="AW312" t="s">
        <v>99</v>
      </c>
      <c r="AX312">
        <f t="shared" si="159"/>
        <v>6</v>
      </c>
      <c r="AY312" t="s">
        <v>97</v>
      </c>
      <c r="AZ312">
        <f t="shared" si="160"/>
        <v>5</v>
      </c>
      <c r="BA312" t="s">
        <v>98</v>
      </c>
      <c r="BB312">
        <f t="shared" si="161"/>
        <v>4</v>
      </c>
      <c r="BC312" t="s">
        <v>100</v>
      </c>
      <c r="BD312" t="s">
        <v>119</v>
      </c>
      <c r="BE312">
        <f t="shared" si="162"/>
        <v>4</v>
      </c>
      <c r="BF312">
        <v>518</v>
      </c>
      <c r="BG312" t="s">
        <v>102</v>
      </c>
      <c r="BH312">
        <v>0</v>
      </c>
      <c r="BI312">
        <v>179</v>
      </c>
      <c r="BJ312">
        <v>697</v>
      </c>
      <c r="BK312" t="s">
        <v>103</v>
      </c>
      <c r="BL312">
        <f t="shared" si="163"/>
        <v>6</v>
      </c>
      <c r="BM312" t="s">
        <v>97</v>
      </c>
      <c r="BN312" t="s">
        <v>105</v>
      </c>
      <c r="BO312" t="s">
        <v>106</v>
      </c>
      <c r="BP312">
        <f t="shared" si="164"/>
        <v>6</v>
      </c>
      <c r="BQ312">
        <v>697</v>
      </c>
      <c r="BR312">
        <v>804</v>
      </c>
      <c r="BS312">
        <v>0</v>
      </c>
      <c r="BT312">
        <v>1501</v>
      </c>
      <c r="BU312">
        <v>0</v>
      </c>
      <c r="BV312">
        <v>0</v>
      </c>
      <c r="BW312">
        <v>2</v>
      </c>
      <c r="BX312">
        <v>1</v>
      </c>
      <c r="BY312">
        <v>3</v>
      </c>
      <c r="BZ312">
        <v>1</v>
      </c>
      <c r="CA312" t="s">
        <v>97</v>
      </c>
      <c r="CB312">
        <f t="shared" si="165"/>
        <v>5</v>
      </c>
      <c r="CC312">
        <v>6</v>
      </c>
      <c r="CD312" t="s">
        <v>107</v>
      </c>
      <c r="CE312">
        <v>1</v>
      </c>
      <c r="CF312" t="s">
        <v>98</v>
      </c>
      <c r="CG312" t="s">
        <v>108</v>
      </c>
      <c r="CH312">
        <f t="shared" si="166"/>
        <v>6</v>
      </c>
      <c r="CI312">
        <v>1993</v>
      </c>
      <c r="CJ312" t="s">
        <v>157</v>
      </c>
      <c r="CK312">
        <f t="shared" si="167"/>
        <v>4</v>
      </c>
      <c r="CL312">
        <v>2</v>
      </c>
      <c r="CM312">
        <v>420</v>
      </c>
      <c r="CN312" t="s">
        <v>98</v>
      </c>
      <c r="CO312">
        <f t="shared" si="168"/>
        <v>4</v>
      </c>
      <c r="CP312" t="s">
        <v>98</v>
      </c>
      <c r="CQ312">
        <f t="shared" si="169"/>
        <v>4</v>
      </c>
      <c r="CR312" t="s">
        <v>105</v>
      </c>
      <c r="CS312">
        <f t="shared" si="170"/>
        <v>3</v>
      </c>
      <c r="CT312">
        <v>190</v>
      </c>
      <c r="CU312">
        <v>63</v>
      </c>
      <c r="CV312">
        <v>0</v>
      </c>
      <c r="CW312">
        <v>0</v>
      </c>
      <c r="CX312">
        <v>0</v>
      </c>
      <c r="CY312">
        <v>0</v>
      </c>
      <c r="CZ312" t="s">
        <v>83</v>
      </c>
      <c r="DA312" t="s">
        <v>83</v>
      </c>
      <c r="DB312">
        <f t="shared" si="171"/>
        <v>5</v>
      </c>
      <c r="DC312" t="s">
        <v>83</v>
      </c>
      <c r="DD312">
        <v>0</v>
      </c>
      <c r="DE312">
        <v>5</v>
      </c>
      <c r="DF312">
        <v>2006</v>
      </c>
      <c r="DG312">
        <f t="shared" si="174"/>
        <v>17</v>
      </c>
      <c r="DH312" t="s">
        <v>110</v>
      </c>
      <c r="DI312">
        <f t="shared" si="172"/>
        <v>4</v>
      </c>
      <c r="DJ312" t="s">
        <v>111</v>
      </c>
      <c r="DK312">
        <f t="shared" si="173"/>
        <v>5</v>
      </c>
      <c r="DL312">
        <v>165600</v>
      </c>
    </row>
    <row r="313" spans="1:116" x14ac:dyDescent="0.35">
      <c r="A313">
        <v>312</v>
      </c>
      <c r="B313">
        <v>20</v>
      </c>
      <c r="C313" t="s">
        <v>81</v>
      </c>
      <c r="D313">
        <f t="shared" si="140"/>
        <v>4</v>
      </c>
      <c r="E313">
        <v>50</v>
      </c>
      <c r="F313">
        <v>8000</v>
      </c>
      <c r="G313" t="s">
        <v>82</v>
      </c>
      <c r="H313">
        <f t="shared" si="141"/>
        <v>2</v>
      </c>
      <c r="I313" t="s">
        <v>83</v>
      </c>
      <c r="J313" t="str">
        <f t="shared" si="142"/>
        <v/>
      </c>
      <c r="K313" t="s">
        <v>84</v>
      </c>
      <c r="L313">
        <f t="shared" si="143"/>
        <v>1</v>
      </c>
      <c r="M313" t="s">
        <v>85</v>
      </c>
      <c r="N313">
        <f t="shared" si="144"/>
        <v>2</v>
      </c>
      <c r="O313" t="s">
        <v>86</v>
      </c>
      <c r="P313">
        <f t="shared" si="145"/>
        <v>4</v>
      </c>
      <c r="Q313" t="s">
        <v>87</v>
      </c>
      <c r="R313">
        <f t="shared" si="146"/>
        <v>4</v>
      </c>
      <c r="S313" t="s">
        <v>88</v>
      </c>
      <c r="T313">
        <f t="shared" si="147"/>
        <v>3</v>
      </c>
      <c r="U313" t="s">
        <v>162</v>
      </c>
      <c r="V313">
        <f t="shared" si="148"/>
        <v>7</v>
      </c>
      <c r="W313" t="s">
        <v>90</v>
      </c>
      <c r="X313">
        <f t="shared" si="149"/>
        <v>7</v>
      </c>
      <c r="Y313" t="s">
        <v>90</v>
      </c>
      <c r="Z313">
        <f t="shared" si="150"/>
        <v>7</v>
      </c>
      <c r="AA313" t="s">
        <v>91</v>
      </c>
      <c r="AB313">
        <f t="shared" si="151"/>
        <v>3</v>
      </c>
      <c r="AC313" t="s">
        <v>115</v>
      </c>
      <c r="AD313">
        <f t="shared" si="152"/>
        <v>4</v>
      </c>
      <c r="AE313">
        <v>6</v>
      </c>
      <c r="AF313">
        <v>6</v>
      </c>
      <c r="AG313">
        <v>1948</v>
      </c>
      <c r="AH313">
        <v>2002</v>
      </c>
      <c r="AI313" t="s">
        <v>93</v>
      </c>
      <c r="AJ313">
        <f t="shared" si="153"/>
        <v>5</v>
      </c>
      <c r="AK313" t="s">
        <v>94</v>
      </c>
      <c r="AL313">
        <f t="shared" si="154"/>
        <v>8</v>
      </c>
      <c r="AM313" t="s">
        <v>95</v>
      </c>
      <c r="AN313">
        <f t="shared" si="155"/>
        <v>14</v>
      </c>
      <c r="AO313" t="s">
        <v>95</v>
      </c>
      <c r="AP313" t="s">
        <v>117</v>
      </c>
      <c r="AQ313">
        <f t="shared" si="156"/>
        <v>2</v>
      </c>
      <c r="AR313">
        <v>0</v>
      </c>
      <c r="AS313" t="s">
        <v>98</v>
      </c>
      <c r="AT313">
        <f t="shared" si="157"/>
        <v>3</v>
      </c>
      <c r="AU313" t="s">
        <v>97</v>
      </c>
      <c r="AV313">
        <f t="shared" si="158"/>
        <v>4</v>
      </c>
      <c r="AW313" t="s">
        <v>118</v>
      </c>
      <c r="AX313">
        <f t="shared" si="159"/>
        <v>2</v>
      </c>
      <c r="AY313" t="s">
        <v>98</v>
      </c>
      <c r="AZ313">
        <f t="shared" si="160"/>
        <v>4</v>
      </c>
      <c r="BA313" t="s">
        <v>98</v>
      </c>
      <c r="BB313">
        <f t="shared" si="161"/>
        <v>4</v>
      </c>
      <c r="BC313" t="s">
        <v>100</v>
      </c>
      <c r="BD313" t="s">
        <v>119</v>
      </c>
      <c r="BE313">
        <f t="shared" si="162"/>
        <v>4</v>
      </c>
      <c r="BF313">
        <v>680</v>
      </c>
      <c r="BG313" t="s">
        <v>102</v>
      </c>
      <c r="BH313">
        <v>0</v>
      </c>
      <c r="BI313">
        <v>292</v>
      </c>
      <c r="BJ313">
        <v>972</v>
      </c>
      <c r="BK313" t="s">
        <v>103</v>
      </c>
      <c r="BL313">
        <f t="shared" si="163"/>
        <v>6</v>
      </c>
      <c r="BM313" t="s">
        <v>104</v>
      </c>
      <c r="BN313" t="s">
        <v>105</v>
      </c>
      <c r="BO313" t="s">
        <v>106</v>
      </c>
      <c r="BP313">
        <f t="shared" si="164"/>
        <v>6</v>
      </c>
      <c r="BQ313">
        <v>972</v>
      </c>
      <c r="BR313">
        <v>0</v>
      </c>
      <c r="BS313">
        <v>0</v>
      </c>
      <c r="BT313">
        <v>972</v>
      </c>
      <c r="BU313">
        <v>1</v>
      </c>
      <c r="BV313">
        <v>0</v>
      </c>
      <c r="BW313">
        <v>1</v>
      </c>
      <c r="BX313">
        <v>0</v>
      </c>
      <c r="BY313">
        <v>2</v>
      </c>
      <c r="BZ313">
        <v>1</v>
      </c>
      <c r="CA313" t="s">
        <v>98</v>
      </c>
      <c r="CB313">
        <f t="shared" si="165"/>
        <v>4</v>
      </c>
      <c r="CC313">
        <v>5</v>
      </c>
      <c r="CD313" t="s">
        <v>107</v>
      </c>
      <c r="CE313">
        <v>1</v>
      </c>
      <c r="CF313" t="s">
        <v>97</v>
      </c>
      <c r="CG313" t="s">
        <v>127</v>
      </c>
      <c r="CH313">
        <f t="shared" si="166"/>
        <v>5</v>
      </c>
      <c r="CI313">
        <v>1948</v>
      </c>
      <c r="CJ313" t="s">
        <v>102</v>
      </c>
      <c r="CK313">
        <f t="shared" si="167"/>
        <v>2</v>
      </c>
      <c r="CL313">
        <v>1</v>
      </c>
      <c r="CM313">
        <v>240</v>
      </c>
      <c r="CN313" t="s">
        <v>98</v>
      </c>
      <c r="CO313">
        <f t="shared" si="168"/>
        <v>4</v>
      </c>
      <c r="CP313" t="s">
        <v>98</v>
      </c>
      <c r="CQ313">
        <f t="shared" si="169"/>
        <v>4</v>
      </c>
      <c r="CR313" t="s">
        <v>105</v>
      </c>
      <c r="CS313">
        <f t="shared" si="170"/>
        <v>3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 t="s">
        <v>83</v>
      </c>
      <c r="DA313" t="s">
        <v>83</v>
      </c>
      <c r="DB313">
        <f t="shared" si="171"/>
        <v>5</v>
      </c>
      <c r="DC313" t="s">
        <v>83</v>
      </c>
      <c r="DD313">
        <v>0</v>
      </c>
      <c r="DE313">
        <v>5</v>
      </c>
      <c r="DF313">
        <v>2009</v>
      </c>
      <c r="DG313">
        <f t="shared" si="174"/>
        <v>14</v>
      </c>
      <c r="DH313" t="s">
        <v>110</v>
      </c>
      <c r="DI313">
        <f t="shared" si="172"/>
        <v>4</v>
      </c>
      <c r="DJ313" t="s">
        <v>111</v>
      </c>
      <c r="DK313">
        <f t="shared" si="173"/>
        <v>5</v>
      </c>
      <c r="DL313">
        <v>132000</v>
      </c>
    </row>
    <row r="314" spans="1:116" x14ac:dyDescent="0.35">
      <c r="A314">
        <v>313</v>
      </c>
      <c r="B314">
        <v>190</v>
      </c>
      <c r="C314" t="s">
        <v>142</v>
      </c>
      <c r="D314">
        <f t="shared" si="140"/>
        <v>2</v>
      </c>
      <c r="E314">
        <v>65</v>
      </c>
      <c r="F314">
        <v>7800</v>
      </c>
      <c r="G314" t="s">
        <v>82</v>
      </c>
      <c r="H314">
        <f t="shared" si="141"/>
        <v>2</v>
      </c>
      <c r="I314" t="s">
        <v>83</v>
      </c>
      <c r="J314" t="str">
        <f t="shared" si="142"/>
        <v/>
      </c>
      <c r="K314" t="s">
        <v>84</v>
      </c>
      <c r="L314">
        <f t="shared" si="143"/>
        <v>1</v>
      </c>
      <c r="M314" t="s">
        <v>85</v>
      </c>
      <c r="N314">
        <f t="shared" si="144"/>
        <v>2</v>
      </c>
      <c r="O314" t="s">
        <v>86</v>
      </c>
      <c r="P314">
        <f t="shared" si="145"/>
        <v>4</v>
      </c>
      <c r="Q314" t="s">
        <v>87</v>
      </c>
      <c r="R314">
        <f t="shared" si="146"/>
        <v>4</v>
      </c>
      <c r="S314" t="s">
        <v>88</v>
      </c>
      <c r="T314">
        <f t="shared" si="147"/>
        <v>3</v>
      </c>
      <c r="U314" t="s">
        <v>143</v>
      </c>
      <c r="V314">
        <f t="shared" si="148"/>
        <v>9</v>
      </c>
      <c r="W314" t="s">
        <v>144</v>
      </c>
      <c r="X314">
        <f t="shared" si="149"/>
        <v>3</v>
      </c>
      <c r="Y314" t="s">
        <v>90</v>
      </c>
      <c r="Z314">
        <f t="shared" si="150"/>
        <v>7</v>
      </c>
      <c r="AA314" t="s">
        <v>149</v>
      </c>
      <c r="AB314">
        <f t="shared" si="151"/>
        <v>1</v>
      </c>
      <c r="AC314" t="s">
        <v>132</v>
      </c>
      <c r="AD314">
        <f t="shared" si="152"/>
        <v>1</v>
      </c>
      <c r="AE314">
        <v>5</v>
      </c>
      <c r="AF314">
        <v>7</v>
      </c>
      <c r="AG314">
        <v>1939</v>
      </c>
      <c r="AH314">
        <v>1950</v>
      </c>
      <c r="AI314" t="s">
        <v>93</v>
      </c>
      <c r="AJ314">
        <f t="shared" si="153"/>
        <v>5</v>
      </c>
      <c r="AK314" t="s">
        <v>94</v>
      </c>
      <c r="AL314">
        <f t="shared" si="154"/>
        <v>8</v>
      </c>
      <c r="AM314" t="s">
        <v>116</v>
      </c>
      <c r="AN314">
        <f t="shared" si="155"/>
        <v>10</v>
      </c>
      <c r="AO314" t="s">
        <v>116</v>
      </c>
      <c r="AP314" t="s">
        <v>117</v>
      </c>
      <c r="AQ314">
        <f t="shared" si="156"/>
        <v>2</v>
      </c>
      <c r="AR314">
        <v>0</v>
      </c>
      <c r="AS314" t="s">
        <v>98</v>
      </c>
      <c r="AT314">
        <f t="shared" si="157"/>
        <v>3</v>
      </c>
      <c r="AU314" t="s">
        <v>98</v>
      </c>
      <c r="AV314">
        <f t="shared" si="158"/>
        <v>3</v>
      </c>
      <c r="AW314" t="s">
        <v>118</v>
      </c>
      <c r="AX314">
        <f t="shared" si="159"/>
        <v>2</v>
      </c>
      <c r="AY314" t="s">
        <v>97</v>
      </c>
      <c r="AZ314">
        <f t="shared" si="160"/>
        <v>5</v>
      </c>
      <c r="BA314" t="s">
        <v>98</v>
      </c>
      <c r="BB314">
        <f t="shared" si="161"/>
        <v>4</v>
      </c>
      <c r="BC314" t="s">
        <v>121</v>
      </c>
      <c r="BD314" t="s">
        <v>153</v>
      </c>
      <c r="BE314">
        <f t="shared" si="162"/>
        <v>2</v>
      </c>
      <c r="BF314">
        <v>507</v>
      </c>
      <c r="BG314" t="s">
        <v>102</v>
      </c>
      <c r="BH314">
        <v>0</v>
      </c>
      <c r="BI314">
        <v>286</v>
      </c>
      <c r="BJ314">
        <v>793</v>
      </c>
      <c r="BK314" t="s">
        <v>103</v>
      </c>
      <c r="BL314">
        <f t="shared" si="163"/>
        <v>6</v>
      </c>
      <c r="BM314" t="s">
        <v>98</v>
      </c>
      <c r="BN314" t="s">
        <v>105</v>
      </c>
      <c r="BO314" t="s">
        <v>106</v>
      </c>
      <c r="BP314">
        <f t="shared" si="164"/>
        <v>6</v>
      </c>
      <c r="BQ314">
        <v>793</v>
      </c>
      <c r="BR314">
        <v>325</v>
      </c>
      <c r="BS314">
        <v>0</v>
      </c>
      <c r="BT314">
        <v>1118</v>
      </c>
      <c r="BU314">
        <v>1</v>
      </c>
      <c r="BV314">
        <v>0</v>
      </c>
      <c r="BW314">
        <v>1</v>
      </c>
      <c r="BX314">
        <v>0</v>
      </c>
      <c r="BY314">
        <v>3</v>
      </c>
      <c r="BZ314">
        <v>1</v>
      </c>
      <c r="CA314" t="s">
        <v>98</v>
      </c>
      <c r="CB314">
        <f t="shared" si="165"/>
        <v>4</v>
      </c>
      <c r="CC314">
        <v>5</v>
      </c>
      <c r="CD314" t="s">
        <v>107</v>
      </c>
      <c r="CE314">
        <v>1</v>
      </c>
      <c r="CF314" t="s">
        <v>97</v>
      </c>
      <c r="CG314" t="s">
        <v>127</v>
      </c>
      <c r="CH314">
        <f t="shared" si="166"/>
        <v>5</v>
      </c>
      <c r="CI314">
        <v>1939</v>
      </c>
      <c r="CJ314" t="s">
        <v>102</v>
      </c>
      <c r="CK314">
        <f t="shared" si="167"/>
        <v>2</v>
      </c>
      <c r="CL314">
        <v>2</v>
      </c>
      <c r="CM314">
        <v>410</v>
      </c>
      <c r="CN314" t="s">
        <v>98</v>
      </c>
      <c r="CO314">
        <f t="shared" si="168"/>
        <v>4</v>
      </c>
      <c r="CP314" t="s">
        <v>98</v>
      </c>
      <c r="CQ314">
        <f t="shared" si="169"/>
        <v>4</v>
      </c>
      <c r="CR314" t="s">
        <v>105</v>
      </c>
      <c r="CS314">
        <f t="shared" si="170"/>
        <v>3</v>
      </c>
      <c r="CT314">
        <v>0</v>
      </c>
      <c r="CU314">
        <v>0</v>
      </c>
      <c r="CV314">
        <v>0</v>
      </c>
      <c r="CW314">
        <v>0</v>
      </c>
      <c r="CX314">
        <v>271</v>
      </c>
      <c r="CY314">
        <v>0</v>
      </c>
      <c r="CZ314" t="s">
        <v>83</v>
      </c>
      <c r="DA314" t="s">
        <v>134</v>
      </c>
      <c r="DB314">
        <f t="shared" si="171"/>
        <v>3</v>
      </c>
      <c r="DC314" t="s">
        <v>83</v>
      </c>
      <c r="DD314">
        <v>0</v>
      </c>
      <c r="DE314">
        <v>5</v>
      </c>
      <c r="DF314">
        <v>2006</v>
      </c>
      <c r="DG314">
        <f t="shared" si="174"/>
        <v>17</v>
      </c>
      <c r="DH314" t="s">
        <v>110</v>
      </c>
      <c r="DI314">
        <f t="shared" si="172"/>
        <v>4</v>
      </c>
      <c r="DJ314" t="s">
        <v>111</v>
      </c>
      <c r="DK314">
        <f t="shared" si="173"/>
        <v>5</v>
      </c>
      <c r="DL314">
        <v>119900</v>
      </c>
    </row>
    <row r="315" spans="1:116" x14ac:dyDescent="0.35">
      <c r="A315">
        <v>314</v>
      </c>
      <c r="B315">
        <v>20</v>
      </c>
      <c r="C315" t="s">
        <v>81</v>
      </c>
      <c r="D315">
        <f t="shared" si="140"/>
        <v>4</v>
      </c>
      <c r="E315">
        <v>150</v>
      </c>
      <c r="F315">
        <v>215245</v>
      </c>
      <c r="G315" t="s">
        <v>82</v>
      </c>
      <c r="H315">
        <f t="shared" si="141"/>
        <v>2</v>
      </c>
      <c r="I315" t="s">
        <v>83</v>
      </c>
      <c r="J315" t="str">
        <f t="shared" si="142"/>
        <v/>
      </c>
      <c r="K315" t="s">
        <v>231</v>
      </c>
      <c r="L315">
        <f t="shared" si="143"/>
        <v>3</v>
      </c>
      <c r="M315" t="s">
        <v>195</v>
      </c>
      <c r="N315">
        <f t="shared" si="144"/>
        <v>3</v>
      </c>
      <c r="O315" t="s">
        <v>86</v>
      </c>
      <c r="P315">
        <f t="shared" si="145"/>
        <v>4</v>
      </c>
      <c r="Q315" t="s">
        <v>87</v>
      </c>
      <c r="R315">
        <f t="shared" si="146"/>
        <v>4</v>
      </c>
      <c r="S315" t="s">
        <v>213</v>
      </c>
      <c r="T315">
        <f t="shared" si="147"/>
        <v>1</v>
      </c>
      <c r="U315" t="s">
        <v>189</v>
      </c>
      <c r="V315">
        <f t="shared" si="148"/>
        <v>2</v>
      </c>
      <c r="W315" t="s">
        <v>90</v>
      </c>
      <c r="X315">
        <f t="shared" si="149"/>
        <v>7</v>
      </c>
      <c r="Y315" t="s">
        <v>90</v>
      </c>
      <c r="Z315">
        <f t="shared" si="150"/>
        <v>7</v>
      </c>
      <c r="AA315" t="s">
        <v>91</v>
      </c>
      <c r="AB315">
        <f t="shared" si="151"/>
        <v>3</v>
      </c>
      <c r="AC315" t="s">
        <v>115</v>
      </c>
      <c r="AD315">
        <f t="shared" si="152"/>
        <v>4</v>
      </c>
      <c r="AE315">
        <v>7</v>
      </c>
      <c r="AF315">
        <v>5</v>
      </c>
      <c r="AG315">
        <v>1965</v>
      </c>
      <c r="AH315">
        <v>1965</v>
      </c>
      <c r="AI315" t="s">
        <v>152</v>
      </c>
      <c r="AJ315">
        <f t="shared" si="153"/>
        <v>6</v>
      </c>
      <c r="AK315" t="s">
        <v>94</v>
      </c>
      <c r="AL315">
        <f t="shared" si="154"/>
        <v>8</v>
      </c>
      <c r="AM315" t="s">
        <v>96</v>
      </c>
      <c r="AN315">
        <f t="shared" si="155"/>
        <v>5</v>
      </c>
      <c r="AO315" t="s">
        <v>96</v>
      </c>
      <c r="AP315" t="s">
        <v>117</v>
      </c>
      <c r="AQ315">
        <f t="shared" si="156"/>
        <v>2</v>
      </c>
      <c r="AR315">
        <v>0</v>
      </c>
      <c r="AS315" t="s">
        <v>98</v>
      </c>
      <c r="AT315">
        <f t="shared" si="157"/>
        <v>3</v>
      </c>
      <c r="AU315" t="s">
        <v>98</v>
      </c>
      <c r="AV315">
        <f t="shared" si="158"/>
        <v>3</v>
      </c>
      <c r="AW315" t="s">
        <v>118</v>
      </c>
      <c r="AX315">
        <f t="shared" si="159"/>
        <v>2</v>
      </c>
      <c r="AY315" t="s">
        <v>97</v>
      </c>
      <c r="AZ315">
        <f t="shared" si="160"/>
        <v>5</v>
      </c>
      <c r="BA315" t="s">
        <v>98</v>
      </c>
      <c r="BB315">
        <f t="shared" si="161"/>
        <v>4</v>
      </c>
      <c r="BC315" t="s">
        <v>97</v>
      </c>
      <c r="BD315" t="s">
        <v>119</v>
      </c>
      <c r="BE315">
        <f t="shared" si="162"/>
        <v>4</v>
      </c>
      <c r="BF315">
        <v>1236</v>
      </c>
      <c r="BG315" t="s">
        <v>153</v>
      </c>
      <c r="BH315">
        <v>820</v>
      </c>
      <c r="BI315">
        <v>80</v>
      </c>
      <c r="BJ315">
        <v>2136</v>
      </c>
      <c r="BK315" t="s">
        <v>206</v>
      </c>
      <c r="BL315">
        <f t="shared" si="163"/>
        <v>1</v>
      </c>
      <c r="BM315" t="s">
        <v>98</v>
      </c>
      <c r="BN315" t="s">
        <v>105</v>
      </c>
      <c r="BO315" t="s">
        <v>106</v>
      </c>
      <c r="BP315">
        <f t="shared" si="164"/>
        <v>6</v>
      </c>
      <c r="BQ315">
        <v>2036</v>
      </c>
      <c r="BR315">
        <v>0</v>
      </c>
      <c r="BS315">
        <v>0</v>
      </c>
      <c r="BT315">
        <v>2036</v>
      </c>
      <c r="BU315">
        <v>2</v>
      </c>
      <c r="BV315">
        <v>0</v>
      </c>
      <c r="BW315">
        <v>2</v>
      </c>
      <c r="BX315">
        <v>0</v>
      </c>
      <c r="BY315">
        <v>3</v>
      </c>
      <c r="BZ315">
        <v>1</v>
      </c>
      <c r="CA315" t="s">
        <v>98</v>
      </c>
      <c r="CB315">
        <f t="shared" si="165"/>
        <v>4</v>
      </c>
      <c r="CC315">
        <v>8</v>
      </c>
      <c r="CD315" t="s">
        <v>107</v>
      </c>
      <c r="CE315">
        <v>2</v>
      </c>
      <c r="CF315" t="s">
        <v>97</v>
      </c>
      <c r="CG315" t="s">
        <v>108</v>
      </c>
      <c r="CH315">
        <f t="shared" si="166"/>
        <v>6</v>
      </c>
      <c r="CI315">
        <v>1965</v>
      </c>
      <c r="CJ315" t="s">
        <v>109</v>
      </c>
      <c r="CK315">
        <f t="shared" si="167"/>
        <v>3</v>
      </c>
      <c r="CL315">
        <v>2</v>
      </c>
      <c r="CM315">
        <v>513</v>
      </c>
      <c r="CN315" t="s">
        <v>98</v>
      </c>
      <c r="CO315">
        <f t="shared" si="168"/>
        <v>4</v>
      </c>
      <c r="CP315" t="s">
        <v>98</v>
      </c>
      <c r="CQ315">
        <f t="shared" si="169"/>
        <v>4</v>
      </c>
      <c r="CR315" t="s">
        <v>105</v>
      </c>
      <c r="CS315">
        <f t="shared" si="170"/>
        <v>3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 t="s">
        <v>83</v>
      </c>
      <c r="DA315" t="s">
        <v>83</v>
      </c>
      <c r="DB315">
        <f t="shared" si="171"/>
        <v>5</v>
      </c>
      <c r="DC315" t="s">
        <v>83</v>
      </c>
      <c r="DD315">
        <v>0</v>
      </c>
      <c r="DE315">
        <v>6</v>
      </c>
      <c r="DF315">
        <v>2009</v>
      </c>
      <c r="DG315">
        <f t="shared" si="174"/>
        <v>14</v>
      </c>
      <c r="DH315" t="s">
        <v>110</v>
      </c>
      <c r="DI315">
        <f t="shared" si="172"/>
        <v>4</v>
      </c>
      <c r="DJ315" t="s">
        <v>111</v>
      </c>
      <c r="DK315">
        <f t="shared" si="173"/>
        <v>5</v>
      </c>
      <c r="DL315">
        <v>375000</v>
      </c>
    </row>
    <row r="316" spans="1:116" x14ac:dyDescent="0.35">
      <c r="A316">
        <v>315</v>
      </c>
      <c r="B316">
        <v>70</v>
      </c>
      <c r="C316" t="s">
        <v>142</v>
      </c>
      <c r="D316">
        <f t="shared" si="140"/>
        <v>2</v>
      </c>
      <c r="E316">
        <v>60</v>
      </c>
      <c r="F316">
        <v>9600</v>
      </c>
      <c r="G316" t="s">
        <v>82</v>
      </c>
      <c r="H316">
        <f t="shared" si="141"/>
        <v>2</v>
      </c>
      <c r="I316" t="s">
        <v>174</v>
      </c>
      <c r="J316">
        <f t="shared" si="142"/>
        <v>1</v>
      </c>
      <c r="K316" t="s">
        <v>84</v>
      </c>
      <c r="L316">
        <f t="shared" si="143"/>
        <v>1</v>
      </c>
      <c r="M316" t="s">
        <v>85</v>
      </c>
      <c r="N316">
        <f t="shared" si="144"/>
        <v>2</v>
      </c>
      <c r="O316" t="s">
        <v>86</v>
      </c>
      <c r="P316">
        <f t="shared" si="145"/>
        <v>4</v>
      </c>
      <c r="Q316" t="s">
        <v>87</v>
      </c>
      <c r="R316">
        <f t="shared" si="146"/>
        <v>4</v>
      </c>
      <c r="S316" t="s">
        <v>88</v>
      </c>
      <c r="T316">
        <f t="shared" si="147"/>
        <v>3</v>
      </c>
      <c r="U316" t="s">
        <v>143</v>
      </c>
      <c r="V316">
        <f t="shared" si="148"/>
        <v>9</v>
      </c>
      <c r="W316" t="s">
        <v>90</v>
      </c>
      <c r="X316">
        <f t="shared" si="149"/>
        <v>7</v>
      </c>
      <c r="Y316" t="s">
        <v>90</v>
      </c>
      <c r="Z316">
        <f t="shared" si="150"/>
        <v>7</v>
      </c>
      <c r="AA316" t="s">
        <v>91</v>
      </c>
      <c r="AB316">
        <f t="shared" si="151"/>
        <v>3</v>
      </c>
      <c r="AC316" t="s">
        <v>92</v>
      </c>
      <c r="AD316">
        <f t="shared" si="152"/>
        <v>8</v>
      </c>
      <c r="AE316">
        <v>7</v>
      </c>
      <c r="AF316">
        <v>7</v>
      </c>
      <c r="AG316">
        <v>1925</v>
      </c>
      <c r="AH316">
        <v>1990</v>
      </c>
      <c r="AI316" t="s">
        <v>93</v>
      </c>
      <c r="AJ316">
        <f t="shared" si="153"/>
        <v>5</v>
      </c>
      <c r="AK316" t="s">
        <v>94</v>
      </c>
      <c r="AL316">
        <f t="shared" si="154"/>
        <v>8</v>
      </c>
      <c r="AM316" t="s">
        <v>124</v>
      </c>
      <c r="AN316">
        <f t="shared" si="155"/>
        <v>4</v>
      </c>
      <c r="AO316" t="s">
        <v>124</v>
      </c>
      <c r="AP316" t="s">
        <v>117</v>
      </c>
      <c r="AQ316">
        <f t="shared" si="156"/>
        <v>2</v>
      </c>
      <c r="AR316">
        <v>0</v>
      </c>
      <c r="AS316" t="s">
        <v>98</v>
      </c>
      <c r="AT316">
        <f t="shared" si="157"/>
        <v>3</v>
      </c>
      <c r="AU316" t="s">
        <v>98</v>
      </c>
      <c r="AV316">
        <f t="shared" si="158"/>
        <v>3</v>
      </c>
      <c r="AW316" t="s">
        <v>126</v>
      </c>
      <c r="AX316">
        <f t="shared" si="159"/>
        <v>3</v>
      </c>
      <c r="AY316" t="s">
        <v>98</v>
      </c>
      <c r="AZ316">
        <f t="shared" si="160"/>
        <v>4</v>
      </c>
      <c r="BA316" t="s">
        <v>97</v>
      </c>
      <c r="BB316">
        <f t="shared" si="161"/>
        <v>5</v>
      </c>
      <c r="BC316" t="s">
        <v>100</v>
      </c>
      <c r="BD316" t="s">
        <v>172</v>
      </c>
      <c r="BE316">
        <f t="shared" si="162"/>
        <v>5</v>
      </c>
      <c r="BF316">
        <v>16</v>
      </c>
      <c r="BG316" t="s">
        <v>102</v>
      </c>
      <c r="BH316">
        <v>0</v>
      </c>
      <c r="BI316">
        <v>712</v>
      </c>
      <c r="BJ316">
        <v>728</v>
      </c>
      <c r="BK316" t="s">
        <v>103</v>
      </c>
      <c r="BL316">
        <f t="shared" si="163"/>
        <v>6</v>
      </c>
      <c r="BM316" t="s">
        <v>104</v>
      </c>
      <c r="BN316" t="s">
        <v>105</v>
      </c>
      <c r="BO316" t="s">
        <v>106</v>
      </c>
      <c r="BP316">
        <f t="shared" si="164"/>
        <v>6</v>
      </c>
      <c r="BQ316">
        <v>832</v>
      </c>
      <c r="BR316">
        <v>809</v>
      </c>
      <c r="BS316">
        <v>0</v>
      </c>
      <c r="BT316">
        <v>1641</v>
      </c>
      <c r="BU316">
        <v>0</v>
      </c>
      <c r="BV316">
        <v>1</v>
      </c>
      <c r="BW316">
        <v>1</v>
      </c>
      <c r="BX316">
        <v>1</v>
      </c>
      <c r="BY316">
        <v>3</v>
      </c>
      <c r="BZ316">
        <v>1</v>
      </c>
      <c r="CA316" t="s">
        <v>104</v>
      </c>
      <c r="CB316">
        <f t="shared" si="165"/>
        <v>6</v>
      </c>
      <c r="CC316">
        <v>6</v>
      </c>
      <c r="CD316" t="s">
        <v>107</v>
      </c>
      <c r="CE316">
        <v>1</v>
      </c>
      <c r="CF316" t="s">
        <v>97</v>
      </c>
      <c r="CG316" t="s">
        <v>127</v>
      </c>
      <c r="CH316">
        <f t="shared" si="166"/>
        <v>5</v>
      </c>
      <c r="CI316">
        <v>1925</v>
      </c>
      <c r="CJ316" t="s">
        <v>102</v>
      </c>
      <c r="CK316">
        <f t="shared" si="167"/>
        <v>2</v>
      </c>
      <c r="CL316">
        <v>2</v>
      </c>
      <c r="CM316">
        <v>546</v>
      </c>
      <c r="CN316" t="s">
        <v>147</v>
      </c>
      <c r="CO316">
        <f t="shared" si="168"/>
        <v>3</v>
      </c>
      <c r="CP316" t="s">
        <v>98</v>
      </c>
      <c r="CQ316">
        <f t="shared" si="169"/>
        <v>4</v>
      </c>
      <c r="CR316" t="s">
        <v>105</v>
      </c>
      <c r="CS316">
        <f t="shared" si="170"/>
        <v>3</v>
      </c>
      <c r="CT316">
        <v>0</v>
      </c>
      <c r="CU316">
        <v>0</v>
      </c>
      <c r="CV316">
        <v>234</v>
      </c>
      <c r="CW316">
        <v>0</v>
      </c>
      <c r="CX316">
        <v>0</v>
      </c>
      <c r="CY316">
        <v>0</v>
      </c>
      <c r="CZ316" t="s">
        <v>83</v>
      </c>
      <c r="DA316" t="s">
        <v>83</v>
      </c>
      <c r="DB316">
        <f t="shared" si="171"/>
        <v>5</v>
      </c>
      <c r="DC316" t="s">
        <v>83</v>
      </c>
      <c r="DD316">
        <v>0</v>
      </c>
      <c r="DE316">
        <v>8</v>
      </c>
      <c r="DF316">
        <v>2006</v>
      </c>
      <c r="DG316">
        <f t="shared" si="174"/>
        <v>17</v>
      </c>
      <c r="DH316" t="s">
        <v>110</v>
      </c>
      <c r="DI316">
        <f t="shared" si="172"/>
        <v>4</v>
      </c>
      <c r="DJ316" t="s">
        <v>111</v>
      </c>
      <c r="DK316">
        <f t="shared" si="173"/>
        <v>5</v>
      </c>
      <c r="DL316">
        <v>178000</v>
      </c>
    </row>
    <row r="317" spans="1:116" x14ac:dyDescent="0.35">
      <c r="A317">
        <v>316</v>
      </c>
      <c r="B317">
        <v>60</v>
      </c>
      <c r="C317" t="s">
        <v>81</v>
      </c>
      <c r="D317">
        <f t="shared" si="140"/>
        <v>4</v>
      </c>
      <c r="E317">
        <v>71</v>
      </c>
      <c r="F317">
        <v>7795</v>
      </c>
      <c r="G317" t="s">
        <v>82</v>
      </c>
      <c r="H317">
        <f t="shared" si="141"/>
        <v>2</v>
      </c>
      <c r="I317" t="s">
        <v>83</v>
      </c>
      <c r="J317" t="str">
        <f t="shared" si="142"/>
        <v/>
      </c>
      <c r="K317" t="s">
        <v>120</v>
      </c>
      <c r="L317">
        <f t="shared" si="143"/>
        <v>2</v>
      </c>
      <c r="M317" t="s">
        <v>85</v>
      </c>
      <c r="N317">
        <f t="shared" si="144"/>
        <v>2</v>
      </c>
      <c r="O317" t="s">
        <v>86</v>
      </c>
      <c r="P317">
        <f t="shared" si="145"/>
        <v>4</v>
      </c>
      <c r="Q317" t="s">
        <v>87</v>
      </c>
      <c r="R317">
        <f t="shared" si="146"/>
        <v>4</v>
      </c>
      <c r="S317" t="s">
        <v>88</v>
      </c>
      <c r="T317">
        <f t="shared" si="147"/>
        <v>3</v>
      </c>
      <c r="U317" t="s">
        <v>193</v>
      </c>
      <c r="V317">
        <f t="shared" si="148"/>
        <v>11</v>
      </c>
      <c r="W317" t="s">
        <v>90</v>
      </c>
      <c r="X317">
        <f t="shared" si="149"/>
        <v>7</v>
      </c>
      <c r="Y317" t="s">
        <v>90</v>
      </c>
      <c r="Z317">
        <f t="shared" si="150"/>
        <v>7</v>
      </c>
      <c r="AA317" t="s">
        <v>91</v>
      </c>
      <c r="AB317">
        <f t="shared" si="151"/>
        <v>3</v>
      </c>
      <c r="AC317" t="s">
        <v>92</v>
      </c>
      <c r="AD317">
        <f t="shared" si="152"/>
        <v>8</v>
      </c>
      <c r="AE317">
        <v>7</v>
      </c>
      <c r="AF317">
        <v>5</v>
      </c>
      <c r="AG317">
        <v>2004</v>
      </c>
      <c r="AH317">
        <v>2005</v>
      </c>
      <c r="AI317" t="s">
        <v>93</v>
      </c>
      <c r="AJ317">
        <f t="shared" si="153"/>
        <v>5</v>
      </c>
      <c r="AK317" t="s">
        <v>94</v>
      </c>
      <c r="AL317">
        <f t="shared" si="154"/>
        <v>8</v>
      </c>
      <c r="AM317" t="s">
        <v>95</v>
      </c>
      <c r="AN317">
        <f t="shared" si="155"/>
        <v>14</v>
      </c>
      <c r="AO317" t="s">
        <v>95</v>
      </c>
      <c r="AP317" t="s">
        <v>117</v>
      </c>
      <c r="AQ317">
        <f t="shared" si="156"/>
        <v>2</v>
      </c>
      <c r="AR317">
        <v>0</v>
      </c>
      <c r="AS317" t="s">
        <v>97</v>
      </c>
      <c r="AT317">
        <f t="shared" si="157"/>
        <v>4</v>
      </c>
      <c r="AU317" t="s">
        <v>98</v>
      </c>
      <c r="AV317">
        <f t="shared" si="158"/>
        <v>3</v>
      </c>
      <c r="AW317" t="s">
        <v>99</v>
      </c>
      <c r="AX317">
        <f t="shared" si="159"/>
        <v>6</v>
      </c>
      <c r="AY317" t="s">
        <v>97</v>
      </c>
      <c r="AZ317">
        <f t="shared" si="160"/>
        <v>5</v>
      </c>
      <c r="BA317" t="s">
        <v>98</v>
      </c>
      <c r="BB317">
        <f t="shared" si="161"/>
        <v>4</v>
      </c>
      <c r="BC317" t="s">
        <v>100</v>
      </c>
      <c r="BD317" t="s">
        <v>101</v>
      </c>
      <c r="BE317">
        <f t="shared" si="162"/>
        <v>7</v>
      </c>
      <c r="BF317">
        <v>425</v>
      </c>
      <c r="BG317" t="s">
        <v>102</v>
      </c>
      <c r="BH317">
        <v>0</v>
      </c>
      <c r="BI317">
        <v>291</v>
      </c>
      <c r="BJ317">
        <v>716</v>
      </c>
      <c r="BK317" t="s">
        <v>103</v>
      </c>
      <c r="BL317">
        <f t="shared" si="163"/>
        <v>6</v>
      </c>
      <c r="BM317" t="s">
        <v>104</v>
      </c>
      <c r="BN317" t="s">
        <v>105</v>
      </c>
      <c r="BO317" t="s">
        <v>106</v>
      </c>
      <c r="BP317">
        <f t="shared" si="164"/>
        <v>6</v>
      </c>
      <c r="BQ317">
        <v>716</v>
      </c>
      <c r="BR317">
        <v>716</v>
      </c>
      <c r="BS317">
        <v>0</v>
      </c>
      <c r="BT317">
        <v>1432</v>
      </c>
      <c r="BU317">
        <v>1</v>
      </c>
      <c r="BV317">
        <v>0</v>
      </c>
      <c r="BW317">
        <v>2</v>
      </c>
      <c r="BX317">
        <v>1</v>
      </c>
      <c r="BY317">
        <v>3</v>
      </c>
      <c r="BZ317">
        <v>1</v>
      </c>
      <c r="CA317" t="s">
        <v>97</v>
      </c>
      <c r="CB317">
        <f t="shared" si="165"/>
        <v>5</v>
      </c>
      <c r="CC317">
        <v>6</v>
      </c>
      <c r="CD317" t="s">
        <v>107</v>
      </c>
      <c r="CE317">
        <v>1</v>
      </c>
      <c r="CF317" t="s">
        <v>97</v>
      </c>
      <c r="CG317" t="s">
        <v>108</v>
      </c>
      <c r="CH317">
        <f t="shared" si="166"/>
        <v>6</v>
      </c>
      <c r="CI317">
        <v>2004</v>
      </c>
      <c r="CJ317" t="s">
        <v>157</v>
      </c>
      <c r="CK317">
        <f t="shared" si="167"/>
        <v>4</v>
      </c>
      <c r="CL317">
        <v>2</v>
      </c>
      <c r="CM317">
        <v>432</v>
      </c>
      <c r="CN317" t="s">
        <v>98</v>
      </c>
      <c r="CO317">
        <f t="shared" si="168"/>
        <v>4</v>
      </c>
      <c r="CP317" t="s">
        <v>98</v>
      </c>
      <c r="CQ317">
        <f t="shared" si="169"/>
        <v>4</v>
      </c>
      <c r="CR317" t="s">
        <v>105</v>
      </c>
      <c r="CS317">
        <f t="shared" si="170"/>
        <v>3</v>
      </c>
      <c r="CT317">
        <v>100</v>
      </c>
      <c r="CU317">
        <v>51</v>
      </c>
      <c r="CV317">
        <v>0</v>
      </c>
      <c r="CW317">
        <v>0</v>
      </c>
      <c r="CX317">
        <v>0</v>
      </c>
      <c r="CY317">
        <v>0</v>
      </c>
      <c r="CZ317" t="s">
        <v>83</v>
      </c>
      <c r="DA317" t="s">
        <v>83</v>
      </c>
      <c r="DB317">
        <f t="shared" si="171"/>
        <v>5</v>
      </c>
      <c r="DC317" t="s">
        <v>83</v>
      </c>
      <c r="DD317">
        <v>0</v>
      </c>
      <c r="DE317">
        <v>7</v>
      </c>
      <c r="DF317">
        <v>2009</v>
      </c>
      <c r="DG317">
        <f t="shared" si="174"/>
        <v>14</v>
      </c>
      <c r="DH317" t="s">
        <v>110</v>
      </c>
      <c r="DI317">
        <f t="shared" si="172"/>
        <v>4</v>
      </c>
      <c r="DJ317" t="s">
        <v>111</v>
      </c>
      <c r="DK317">
        <f t="shared" si="173"/>
        <v>5</v>
      </c>
      <c r="DL317">
        <v>188500</v>
      </c>
    </row>
    <row r="318" spans="1:116" x14ac:dyDescent="0.35">
      <c r="A318">
        <v>317</v>
      </c>
      <c r="B318">
        <v>60</v>
      </c>
      <c r="C318" t="s">
        <v>81</v>
      </c>
      <c r="D318">
        <f t="shared" si="140"/>
        <v>4</v>
      </c>
      <c r="E318">
        <v>94</v>
      </c>
      <c r="F318">
        <v>13005</v>
      </c>
      <c r="G318" t="s">
        <v>82</v>
      </c>
      <c r="H318">
        <f t="shared" si="141"/>
        <v>2</v>
      </c>
      <c r="I318" t="s">
        <v>83</v>
      </c>
      <c r="J318" t="str">
        <f t="shared" si="142"/>
        <v/>
      </c>
      <c r="K318" t="s">
        <v>120</v>
      </c>
      <c r="L318">
        <f t="shared" si="143"/>
        <v>2</v>
      </c>
      <c r="M318" t="s">
        <v>85</v>
      </c>
      <c r="N318">
        <f t="shared" si="144"/>
        <v>2</v>
      </c>
      <c r="O318" t="s">
        <v>86</v>
      </c>
      <c r="P318">
        <f t="shared" si="145"/>
        <v>4</v>
      </c>
      <c r="Q318" t="s">
        <v>122</v>
      </c>
      <c r="R318">
        <f t="shared" si="146"/>
        <v>2</v>
      </c>
      <c r="S318" t="s">
        <v>88</v>
      </c>
      <c r="T318">
        <f t="shared" si="147"/>
        <v>3</v>
      </c>
      <c r="U318" t="s">
        <v>138</v>
      </c>
      <c r="V318">
        <f t="shared" si="148"/>
        <v>10</v>
      </c>
      <c r="W318" t="s">
        <v>90</v>
      </c>
      <c r="X318">
        <f t="shared" si="149"/>
        <v>7</v>
      </c>
      <c r="Y318" t="s">
        <v>90</v>
      </c>
      <c r="Z318">
        <f t="shared" si="150"/>
        <v>7</v>
      </c>
      <c r="AA318" t="s">
        <v>91</v>
      </c>
      <c r="AB318">
        <f t="shared" si="151"/>
        <v>3</v>
      </c>
      <c r="AC318" t="s">
        <v>92</v>
      </c>
      <c r="AD318">
        <f t="shared" si="152"/>
        <v>8</v>
      </c>
      <c r="AE318">
        <v>7</v>
      </c>
      <c r="AF318">
        <v>7</v>
      </c>
      <c r="AG318">
        <v>1980</v>
      </c>
      <c r="AH318">
        <v>1980</v>
      </c>
      <c r="AI318" t="s">
        <v>93</v>
      </c>
      <c r="AJ318">
        <f t="shared" si="153"/>
        <v>5</v>
      </c>
      <c r="AK318" t="s">
        <v>94</v>
      </c>
      <c r="AL318">
        <f t="shared" si="154"/>
        <v>8</v>
      </c>
      <c r="AM318" t="s">
        <v>180</v>
      </c>
      <c r="AN318">
        <f t="shared" si="155"/>
        <v>15</v>
      </c>
      <c r="AO318" t="s">
        <v>181</v>
      </c>
      <c r="AP318" t="s">
        <v>96</v>
      </c>
      <c r="AQ318">
        <f t="shared" si="156"/>
        <v>4</v>
      </c>
      <c r="AR318">
        <v>278</v>
      </c>
      <c r="AS318" t="s">
        <v>97</v>
      </c>
      <c r="AT318">
        <f t="shared" si="157"/>
        <v>4</v>
      </c>
      <c r="AU318" t="s">
        <v>98</v>
      </c>
      <c r="AV318">
        <f t="shared" si="158"/>
        <v>3</v>
      </c>
      <c r="AW318" t="s">
        <v>118</v>
      </c>
      <c r="AX318">
        <f t="shared" si="159"/>
        <v>2</v>
      </c>
      <c r="AY318" t="s">
        <v>97</v>
      </c>
      <c r="AZ318">
        <f t="shared" si="160"/>
        <v>5</v>
      </c>
      <c r="BA318" t="s">
        <v>98</v>
      </c>
      <c r="BB318">
        <f t="shared" si="161"/>
        <v>4</v>
      </c>
      <c r="BC318" t="s">
        <v>100</v>
      </c>
      <c r="BD318" t="s">
        <v>101</v>
      </c>
      <c r="BE318">
        <f t="shared" si="162"/>
        <v>7</v>
      </c>
      <c r="BF318">
        <v>692</v>
      </c>
      <c r="BG318" t="s">
        <v>102</v>
      </c>
      <c r="BH318">
        <v>0</v>
      </c>
      <c r="BI318">
        <v>153</v>
      </c>
      <c r="BJ318">
        <v>845</v>
      </c>
      <c r="BK318" t="s">
        <v>103</v>
      </c>
      <c r="BL318">
        <f t="shared" si="163"/>
        <v>6</v>
      </c>
      <c r="BM318" t="s">
        <v>98</v>
      </c>
      <c r="BN318" t="s">
        <v>105</v>
      </c>
      <c r="BO318" t="s">
        <v>106</v>
      </c>
      <c r="BP318">
        <f t="shared" si="164"/>
        <v>6</v>
      </c>
      <c r="BQ318">
        <v>1153</v>
      </c>
      <c r="BR318">
        <v>1200</v>
      </c>
      <c r="BS318">
        <v>0</v>
      </c>
      <c r="BT318">
        <v>2353</v>
      </c>
      <c r="BU318">
        <v>1</v>
      </c>
      <c r="BV318">
        <v>0</v>
      </c>
      <c r="BW318">
        <v>2</v>
      </c>
      <c r="BX318">
        <v>1</v>
      </c>
      <c r="BY318">
        <v>4</v>
      </c>
      <c r="BZ318">
        <v>1</v>
      </c>
      <c r="CA318" t="s">
        <v>104</v>
      </c>
      <c r="CB318">
        <f t="shared" si="165"/>
        <v>6</v>
      </c>
      <c r="CC318">
        <v>10</v>
      </c>
      <c r="CD318" t="s">
        <v>107</v>
      </c>
      <c r="CE318">
        <v>1</v>
      </c>
      <c r="CF318" t="s">
        <v>98</v>
      </c>
      <c r="CG318" t="s">
        <v>108</v>
      </c>
      <c r="CH318">
        <f t="shared" si="166"/>
        <v>6</v>
      </c>
      <c r="CI318">
        <v>1983</v>
      </c>
      <c r="CJ318" t="s">
        <v>109</v>
      </c>
      <c r="CK318">
        <f t="shared" si="167"/>
        <v>3</v>
      </c>
      <c r="CL318">
        <v>2</v>
      </c>
      <c r="CM318">
        <v>484</v>
      </c>
      <c r="CN318" t="s">
        <v>98</v>
      </c>
      <c r="CO318">
        <f t="shared" si="168"/>
        <v>4</v>
      </c>
      <c r="CP318" t="s">
        <v>98</v>
      </c>
      <c r="CQ318">
        <f t="shared" si="169"/>
        <v>4</v>
      </c>
      <c r="CR318" t="s">
        <v>105</v>
      </c>
      <c r="CS318">
        <f t="shared" si="170"/>
        <v>3</v>
      </c>
      <c r="CT318">
        <v>288</v>
      </c>
      <c r="CU318">
        <v>195</v>
      </c>
      <c r="CV318">
        <v>0</v>
      </c>
      <c r="CW318">
        <v>0</v>
      </c>
      <c r="CX318">
        <v>0</v>
      </c>
      <c r="CY318">
        <v>0</v>
      </c>
      <c r="CZ318" t="s">
        <v>83</v>
      </c>
      <c r="DA318" t="s">
        <v>165</v>
      </c>
      <c r="DB318">
        <f t="shared" si="171"/>
        <v>4</v>
      </c>
      <c r="DC318" t="s">
        <v>83</v>
      </c>
      <c r="DD318">
        <v>0</v>
      </c>
      <c r="DE318">
        <v>8</v>
      </c>
      <c r="DF318">
        <v>2009</v>
      </c>
      <c r="DG318">
        <f t="shared" si="174"/>
        <v>14</v>
      </c>
      <c r="DH318" t="s">
        <v>110</v>
      </c>
      <c r="DI318">
        <f t="shared" si="172"/>
        <v>4</v>
      </c>
      <c r="DJ318" t="s">
        <v>111</v>
      </c>
      <c r="DK318">
        <f t="shared" si="173"/>
        <v>5</v>
      </c>
      <c r="DL318">
        <v>260000</v>
      </c>
    </row>
    <row r="319" spans="1:116" x14ac:dyDescent="0.35">
      <c r="A319">
        <v>318</v>
      </c>
      <c r="B319">
        <v>60</v>
      </c>
      <c r="C319" t="s">
        <v>192</v>
      </c>
      <c r="D319">
        <f t="shared" si="140"/>
        <v>5</v>
      </c>
      <c r="E319">
        <v>75</v>
      </c>
      <c r="F319">
        <v>9000</v>
      </c>
      <c r="G319" t="s">
        <v>82</v>
      </c>
      <c r="H319">
        <f t="shared" si="141"/>
        <v>2</v>
      </c>
      <c r="I319" t="s">
        <v>83</v>
      </c>
      <c r="J319" t="str">
        <f t="shared" si="142"/>
        <v/>
      </c>
      <c r="K319" t="s">
        <v>84</v>
      </c>
      <c r="L319">
        <f t="shared" si="143"/>
        <v>1</v>
      </c>
      <c r="M319" t="s">
        <v>85</v>
      </c>
      <c r="N319">
        <f t="shared" si="144"/>
        <v>2</v>
      </c>
      <c r="O319" t="s">
        <v>86</v>
      </c>
      <c r="P319">
        <f t="shared" si="145"/>
        <v>4</v>
      </c>
      <c r="Q319" t="s">
        <v>87</v>
      </c>
      <c r="R319">
        <f t="shared" si="146"/>
        <v>4</v>
      </c>
      <c r="S319" t="s">
        <v>88</v>
      </c>
      <c r="T319">
        <f t="shared" si="147"/>
        <v>3</v>
      </c>
      <c r="U319" t="s">
        <v>136</v>
      </c>
      <c r="V319">
        <f t="shared" si="148"/>
        <v>18</v>
      </c>
      <c r="W319" t="s">
        <v>90</v>
      </c>
      <c r="X319">
        <f t="shared" si="149"/>
        <v>7</v>
      </c>
      <c r="Y319" t="s">
        <v>90</v>
      </c>
      <c r="Z319">
        <f t="shared" si="150"/>
        <v>7</v>
      </c>
      <c r="AA319" t="s">
        <v>91</v>
      </c>
      <c r="AB319">
        <f t="shared" si="151"/>
        <v>3</v>
      </c>
      <c r="AC319" t="s">
        <v>92</v>
      </c>
      <c r="AD319">
        <f t="shared" si="152"/>
        <v>8</v>
      </c>
      <c r="AE319">
        <v>8</v>
      </c>
      <c r="AF319">
        <v>5</v>
      </c>
      <c r="AG319">
        <v>2006</v>
      </c>
      <c r="AH319">
        <v>2006</v>
      </c>
      <c r="AI319" t="s">
        <v>93</v>
      </c>
      <c r="AJ319">
        <f t="shared" si="153"/>
        <v>5</v>
      </c>
      <c r="AK319" t="s">
        <v>94</v>
      </c>
      <c r="AL319">
        <f t="shared" si="154"/>
        <v>8</v>
      </c>
      <c r="AM319" t="s">
        <v>95</v>
      </c>
      <c r="AN319">
        <f t="shared" si="155"/>
        <v>14</v>
      </c>
      <c r="AO319" t="s">
        <v>95</v>
      </c>
      <c r="AP319" t="s">
        <v>117</v>
      </c>
      <c r="AQ319">
        <f t="shared" si="156"/>
        <v>2</v>
      </c>
      <c r="AR319">
        <v>0</v>
      </c>
      <c r="AS319" t="s">
        <v>97</v>
      </c>
      <c r="AT319">
        <f t="shared" si="157"/>
        <v>4</v>
      </c>
      <c r="AU319" t="s">
        <v>98</v>
      </c>
      <c r="AV319">
        <f t="shared" si="158"/>
        <v>3</v>
      </c>
      <c r="AW319" t="s">
        <v>99</v>
      </c>
      <c r="AX319">
        <f t="shared" si="159"/>
        <v>6</v>
      </c>
      <c r="AY319" t="s">
        <v>97</v>
      </c>
      <c r="AZ319">
        <f t="shared" si="160"/>
        <v>5</v>
      </c>
      <c r="BA319" t="s">
        <v>98</v>
      </c>
      <c r="BB319">
        <f t="shared" si="161"/>
        <v>4</v>
      </c>
      <c r="BC319" t="s">
        <v>130</v>
      </c>
      <c r="BD319" t="s">
        <v>102</v>
      </c>
      <c r="BE319">
        <f t="shared" si="162"/>
        <v>6</v>
      </c>
      <c r="BF319">
        <v>0</v>
      </c>
      <c r="BG319" t="s">
        <v>102</v>
      </c>
      <c r="BH319">
        <v>0</v>
      </c>
      <c r="BI319">
        <v>1088</v>
      </c>
      <c r="BJ319">
        <v>1088</v>
      </c>
      <c r="BK319" t="s">
        <v>103</v>
      </c>
      <c r="BL319">
        <f t="shared" si="163"/>
        <v>6</v>
      </c>
      <c r="BM319" t="s">
        <v>104</v>
      </c>
      <c r="BN319" t="s">
        <v>105</v>
      </c>
      <c r="BO319" t="s">
        <v>106</v>
      </c>
      <c r="BP319">
        <f t="shared" si="164"/>
        <v>6</v>
      </c>
      <c r="BQ319">
        <v>1088</v>
      </c>
      <c r="BR319">
        <v>871</v>
      </c>
      <c r="BS319">
        <v>0</v>
      </c>
      <c r="BT319">
        <v>1959</v>
      </c>
      <c r="BU319">
        <v>0</v>
      </c>
      <c r="BV319">
        <v>0</v>
      </c>
      <c r="BW319">
        <v>2</v>
      </c>
      <c r="BX319">
        <v>1</v>
      </c>
      <c r="BY319">
        <v>3</v>
      </c>
      <c r="BZ319">
        <v>1</v>
      </c>
      <c r="CA319" t="s">
        <v>97</v>
      </c>
      <c r="CB319">
        <f t="shared" si="165"/>
        <v>5</v>
      </c>
      <c r="CC319">
        <v>8</v>
      </c>
      <c r="CD319" t="s">
        <v>107</v>
      </c>
      <c r="CE319">
        <v>1</v>
      </c>
      <c r="CF319" t="s">
        <v>97</v>
      </c>
      <c r="CG319" t="s">
        <v>108</v>
      </c>
      <c r="CH319">
        <f t="shared" si="166"/>
        <v>6</v>
      </c>
      <c r="CI319">
        <v>2006</v>
      </c>
      <c r="CJ319" t="s">
        <v>109</v>
      </c>
      <c r="CK319">
        <f t="shared" si="167"/>
        <v>3</v>
      </c>
      <c r="CL319">
        <v>3</v>
      </c>
      <c r="CM319">
        <v>1025</v>
      </c>
      <c r="CN319" t="s">
        <v>98</v>
      </c>
      <c r="CO319">
        <f t="shared" si="168"/>
        <v>4</v>
      </c>
      <c r="CP319" t="s">
        <v>98</v>
      </c>
      <c r="CQ319">
        <f t="shared" si="169"/>
        <v>4</v>
      </c>
      <c r="CR319" t="s">
        <v>105</v>
      </c>
      <c r="CS319">
        <f t="shared" si="170"/>
        <v>3</v>
      </c>
      <c r="CT319">
        <v>208</v>
      </c>
      <c r="CU319">
        <v>46</v>
      </c>
      <c r="CV319">
        <v>0</v>
      </c>
      <c r="CW319">
        <v>0</v>
      </c>
      <c r="CX319">
        <v>0</v>
      </c>
      <c r="CY319">
        <v>0</v>
      </c>
      <c r="CZ319" t="s">
        <v>83</v>
      </c>
      <c r="DA319" t="s">
        <v>83</v>
      </c>
      <c r="DB319">
        <f t="shared" si="171"/>
        <v>5</v>
      </c>
      <c r="DC319" t="s">
        <v>83</v>
      </c>
      <c r="DD319">
        <v>0</v>
      </c>
      <c r="DE319">
        <v>12</v>
      </c>
      <c r="DF319">
        <v>2007</v>
      </c>
      <c r="DG319">
        <f t="shared" si="174"/>
        <v>16</v>
      </c>
      <c r="DH319" t="s">
        <v>110</v>
      </c>
      <c r="DI319">
        <f t="shared" si="172"/>
        <v>4</v>
      </c>
      <c r="DJ319" t="s">
        <v>111</v>
      </c>
      <c r="DK319">
        <f t="shared" si="173"/>
        <v>5</v>
      </c>
      <c r="DL319">
        <v>270000</v>
      </c>
    </row>
    <row r="320" spans="1:116" x14ac:dyDescent="0.35">
      <c r="A320">
        <v>319</v>
      </c>
      <c r="B320">
        <v>60</v>
      </c>
      <c r="C320" t="s">
        <v>81</v>
      </c>
      <c r="D320">
        <f t="shared" si="140"/>
        <v>4</v>
      </c>
      <c r="E320">
        <v>90</v>
      </c>
      <c r="F320">
        <v>9900</v>
      </c>
      <c r="G320" t="s">
        <v>82</v>
      </c>
      <c r="H320">
        <f t="shared" si="141"/>
        <v>2</v>
      </c>
      <c r="I320" t="s">
        <v>83</v>
      </c>
      <c r="J320" t="str">
        <f t="shared" si="142"/>
        <v/>
      </c>
      <c r="K320" t="s">
        <v>84</v>
      </c>
      <c r="L320">
        <f t="shared" si="143"/>
        <v>1</v>
      </c>
      <c r="M320" t="s">
        <v>195</v>
      </c>
      <c r="N320">
        <f t="shared" si="144"/>
        <v>3</v>
      </c>
      <c r="O320" t="s">
        <v>86</v>
      </c>
      <c r="P320">
        <f t="shared" si="145"/>
        <v>4</v>
      </c>
      <c r="Q320" t="s">
        <v>87</v>
      </c>
      <c r="R320">
        <f t="shared" si="146"/>
        <v>4</v>
      </c>
      <c r="S320" t="s">
        <v>194</v>
      </c>
      <c r="T320">
        <f t="shared" si="147"/>
        <v>2</v>
      </c>
      <c r="U320" t="s">
        <v>129</v>
      </c>
      <c r="V320">
        <f t="shared" si="148"/>
        <v>17</v>
      </c>
      <c r="W320" t="s">
        <v>90</v>
      </c>
      <c r="X320">
        <f t="shared" si="149"/>
        <v>7</v>
      </c>
      <c r="Y320" t="s">
        <v>90</v>
      </c>
      <c r="Z320">
        <f t="shared" si="150"/>
        <v>7</v>
      </c>
      <c r="AA320" t="s">
        <v>91</v>
      </c>
      <c r="AB320">
        <f t="shared" si="151"/>
        <v>3</v>
      </c>
      <c r="AC320" t="s">
        <v>92</v>
      </c>
      <c r="AD320">
        <f t="shared" si="152"/>
        <v>8</v>
      </c>
      <c r="AE320">
        <v>7</v>
      </c>
      <c r="AF320">
        <v>5</v>
      </c>
      <c r="AG320">
        <v>1993</v>
      </c>
      <c r="AH320">
        <v>1993</v>
      </c>
      <c r="AI320" t="s">
        <v>93</v>
      </c>
      <c r="AJ320">
        <f t="shared" si="153"/>
        <v>5</v>
      </c>
      <c r="AK320" t="s">
        <v>94</v>
      </c>
      <c r="AL320">
        <f t="shared" si="154"/>
        <v>8</v>
      </c>
      <c r="AM320" t="s">
        <v>140</v>
      </c>
      <c r="AN320">
        <f t="shared" si="155"/>
        <v>9</v>
      </c>
      <c r="AO320" t="s">
        <v>140</v>
      </c>
      <c r="AP320" t="s">
        <v>96</v>
      </c>
      <c r="AQ320">
        <f t="shared" si="156"/>
        <v>4</v>
      </c>
      <c r="AR320">
        <v>256</v>
      </c>
      <c r="AS320" t="s">
        <v>97</v>
      </c>
      <c r="AT320">
        <f t="shared" si="157"/>
        <v>4</v>
      </c>
      <c r="AU320" t="s">
        <v>98</v>
      </c>
      <c r="AV320">
        <f t="shared" si="158"/>
        <v>3</v>
      </c>
      <c r="AW320" t="s">
        <v>99</v>
      </c>
      <c r="AX320">
        <f t="shared" si="159"/>
        <v>6</v>
      </c>
      <c r="AY320" t="s">
        <v>97</v>
      </c>
      <c r="AZ320">
        <f t="shared" si="160"/>
        <v>5</v>
      </c>
      <c r="BA320" t="s">
        <v>98</v>
      </c>
      <c r="BB320">
        <f t="shared" si="161"/>
        <v>4</v>
      </c>
      <c r="BC320" t="s">
        <v>97</v>
      </c>
      <c r="BD320" t="s">
        <v>101</v>
      </c>
      <c r="BE320">
        <f t="shared" si="162"/>
        <v>7</v>
      </c>
      <c r="BF320">
        <v>987</v>
      </c>
      <c r="BG320" t="s">
        <v>102</v>
      </c>
      <c r="BH320">
        <v>0</v>
      </c>
      <c r="BI320">
        <v>360</v>
      </c>
      <c r="BJ320">
        <v>1347</v>
      </c>
      <c r="BK320" t="s">
        <v>103</v>
      </c>
      <c r="BL320">
        <f t="shared" si="163"/>
        <v>6</v>
      </c>
      <c r="BM320" t="s">
        <v>104</v>
      </c>
      <c r="BN320" t="s">
        <v>105</v>
      </c>
      <c r="BO320" t="s">
        <v>106</v>
      </c>
      <c r="BP320">
        <f t="shared" si="164"/>
        <v>6</v>
      </c>
      <c r="BQ320">
        <v>1372</v>
      </c>
      <c r="BR320">
        <v>1274</v>
      </c>
      <c r="BS320">
        <v>0</v>
      </c>
      <c r="BT320">
        <v>2646</v>
      </c>
      <c r="BU320">
        <v>1</v>
      </c>
      <c r="BV320">
        <v>0</v>
      </c>
      <c r="BW320">
        <v>2</v>
      </c>
      <c r="BX320">
        <v>1</v>
      </c>
      <c r="BY320">
        <v>4</v>
      </c>
      <c r="BZ320">
        <v>1</v>
      </c>
      <c r="CA320" t="s">
        <v>97</v>
      </c>
      <c r="CB320">
        <f t="shared" si="165"/>
        <v>5</v>
      </c>
      <c r="CC320">
        <v>9</v>
      </c>
      <c r="CD320" t="s">
        <v>107</v>
      </c>
      <c r="CE320">
        <v>1</v>
      </c>
      <c r="CF320" t="s">
        <v>98</v>
      </c>
      <c r="CG320" t="s">
        <v>108</v>
      </c>
      <c r="CH320">
        <f t="shared" si="166"/>
        <v>6</v>
      </c>
      <c r="CI320">
        <v>1993</v>
      </c>
      <c r="CJ320" t="s">
        <v>109</v>
      </c>
      <c r="CK320">
        <f t="shared" si="167"/>
        <v>3</v>
      </c>
      <c r="CL320">
        <v>3</v>
      </c>
      <c r="CM320">
        <v>656</v>
      </c>
      <c r="CN320" t="s">
        <v>98</v>
      </c>
      <c r="CO320">
        <f t="shared" si="168"/>
        <v>4</v>
      </c>
      <c r="CP320" t="s">
        <v>98</v>
      </c>
      <c r="CQ320">
        <f t="shared" si="169"/>
        <v>4</v>
      </c>
      <c r="CR320" t="s">
        <v>105</v>
      </c>
      <c r="CS320">
        <f t="shared" si="170"/>
        <v>3</v>
      </c>
      <c r="CT320">
        <v>340</v>
      </c>
      <c r="CU320">
        <v>60</v>
      </c>
      <c r="CV320">
        <v>144</v>
      </c>
      <c r="CW320">
        <v>0</v>
      </c>
      <c r="CX320">
        <v>0</v>
      </c>
      <c r="CY320">
        <v>0</v>
      </c>
      <c r="CZ320" t="s">
        <v>83</v>
      </c>
      <c r="DA320" t="s">
        <v>83</v>
      </c>
      <c r="DB320">
        <f t="shared" si="171"/>
        <v>5</v>
      </c>
      <c r="DC320" t="s">
        <v>83</v>
      </c>
      <c r="DD320">
        <v>0</v>
      </c>
      <c r="DE320">
        <v>4</v>
      </c>
      <c r="DF320">
        <v>2009</v>
      </c>
      <c r="DG320">
        <f t="shared" si="174"/>
        <v>14</v>
      </c>
      <c r="DH320" t="s">
        <v>110</v>
      </c>
      <c r="DI320">
        <f t="shared" si="172"/>
        <v>4</v>
      </c>
      <c r="DJ320" t="s">
        <v>111</v>
      </c>
      <c r="DK320">
        <f t="shared" si="173"/>
        <v>5</v>
      </c>
      <c r="DL320">
        <v>260000</v>
      </c>
    </row>
    <row r="321" spans="1:116" x14ac:dyDescent="0.35">
      <c r="A321">
        <v>320</v>
      </c>
      <c r="B321">
        <v>80</v>
      </c>
      <c r="C321" t="s">
        <v>81</v>
      </c>
      <c r="D321">
        <f t="shared" si="140"/>
        <v>4</v>
      </c>
      <c r="E321" t="s">
        <v>83</v>
      </c>
      <c r="F321">
        <v>14115</v>
      </c>
      <c r="G321" t="s">
        <v>82</v>
      </c>
      <c r="H321">
        <f t="shared" si="141"/>
        <v>2</v>
      </c>
      <c r="I321" t="s">
        <v>83</v>
      </c>
      <c r="J321" t="str">
        <f t="shared" si="142"/>
        <v/>
      </c>
      <c r="K321" t="s">
        <v>84</v>
      </c>
      <c r="L321">
        <f t="shared" si="143"/>
        <v>1</v>
      </c>
      <c r="M321" t="s">
        <v>85</v>
      </c>
      <c r="N321">
        <f t="shared" si="144"/>
        <v>2</v>
      </c>
      <c r="O321" t="s">
        <v>86</v>
      </c>
      <c r="P321">
        <f t="shared" si="145"/>
        <v>4</v>
      </c>
      <c r="Q321" t="s">
        <v>87</v>
      </c>
      <c r="R321">
        <f t="shared" si="146"/>
        <v>4</v>
      </c>
      <c r="S321" t="s">
        <v>88</v>
      </c>
      <c r="T321">
        <f t="shared" si="147"/>
        <v>3</v>
      </c>
      <c r="U321" t="s">
        <v>138</v>
      </c>
      <c r="V321">
        <f t="shared" si="148"/>
        <v>10</v>
      </c>
      <c r="W321" t="s">
        <v>90</v>
      </c>
      <c r="X321">
        <f t="shared" si="149"/>
        <v>7</v>
      </c>
      <c r="Y321" t="s">
        <v>90</v>
      </c>
      <c r="Z321">
        <f t="shared" si="150"/>
        <v>7</v>
      </c>
      <c r="AA321" t="s">
        <v>91</v>
      </c>
      <c r="AB321">
        <f t="shared" si="151"/>
        <v>3</v>
      </c>
      <c r="AC321" t="s">
        <v>197</v>
      </c>
      <c r="AD321">
        <f t="shared" si="152"/>
        <v>3</v>
      </c>
      <c r="AE321">
        <v>7</v>
      </c>
      <c r="AF321">
        <v>5</v>
      </c>
      <c r="AG321">
        <v>1980</v>
      </c>
      <c r="AH321">
        <v>1980</v>
      </c>
      <c r="AI321" t="s">
        <v>93</v>
      </c>
      <c r="AJ321">
        <f t="shared" si="153"/>
        <v>5</v>
      </c>
      <c r="AK321" t="s">
        <v>94</v>
      </c>
      <c r="AL321">
        <f t="shared" si="154"/>
        <v>8</v>
      </c>
      <c r="AM321" t="s">
        <v>161</v>
      </c>
      <c r="AN321">
        <f t="shared" si="155"/>
        <v>3</v>
      </c>
      <c r="AO321" t="s">
        <v>161</v>
      </c>
      <c r="AP321" t="s">
        <v>96</v>
      </c>
      <c r="AQ321">
        <f t="shared" si="156"/>
        <v>4</v>
      </c>
      <c r="AR321">
        <v>225</v>
      </c>
      <c r="AS321" t="s">
        <v>98</v>
      </c>
      <c r="AT321">
        <f t="shared" si="157"/>
        <v>3</v>
      </c>
      <c r="AU321" t="s">
        <v>98</v>
      </c>
      <c r="AV321">
        <f t="shared" si="158"/>
        <v>3</v>
      </c>
      <c r="AW321" t="s">
        <v>118</v>
      </c>
      <c r="AX321">
        <f t="shared" si="159"/>
        <v>2</v>
      </c>
      <c r="AY321" t="s">
        <v>97</v>
      </c>
      <c r="AZ321">
        <f t="shared" si="160"/>
        <v>5</v>
      </c>
      <c r="BA321" t="s">
        <v>98</v>
      </c>
      <c r="BB321">
        <f t="shared" si="161"/>
        <v>4</v>
      </c>
      <c r="BC321" t="s">
        <v>130</v>
      </c>
      <c r="BD321" t="s">
        <v>101</v>
      </c>
      <c r="BE321">
        <f t="shared" si="162"/>
        <v>7</v>
      </c>
      <c r="BF321">
        <v>1036</v>
      </c>
      <c r="BG321" t="s">
        <v>102</v>
      </c>
      <c r="BH321">
        <v>0</v>
      </c>
      <c r="BI321">
        <v>336</v>
      </c>
      <c r="BJ321">
        <v>1372</v>
      </c>
      <c r="BK321" t="s">
        <v>103</v>
      </c>
      <c r="BL321">
        <f t="shared" si="163"/>
        <v>6</v>
      </c>
      <c r="BM321" t="s">
        <v>98</v>
      </c>
      <c r="BN321" t="s">
        <v>105</v>
      </c>
      <c r="BO321" t="s">
        <v>106</v>
      </c>
      <c r="BP321">
        <f t="shared" si="164"/>
        <v>6</v>
      </c>
      <c r="BQ321">
        <v>1472</v>
      </c>
      <c r="BR321">
        <v>0</v>
      </c>
      <c r="BS321">
        <v>0</v>
      </c>
      <c r="BT321">
        <v>1472</v>
      </c>
      <c r="BU321">
        <v>1</v>
      </c>
      <c r="BV321">
        <v>0</v>
      </c>
      <c r="BW321">
        <v>2</v>
      </c>
      <c r="BX321">
        <v>0</v>
      </c>
      <c r="BY321">
        <v>3</v>
      </c>
      <c r="BZ321">
        <v>1</v>
      </c>
      <c r="CA321" t="s">
        <v>98</v>
      </c>
      <c r="CB321">
        <f t="shared" si="165"/>
        <v>4</v>
      </c>
      <c r="CC321">
        <v>6</v>
      </c>
      <c r="CD321" t="s">
        <v>107</v>
      </c>
      <c r="CE321">
        <v>2</v>
      </c>
      <c r="CF321" t="s">
        <v>98</v>
      </c>
      <c r="CG321" t="s">
        <v>108</v>
      </c>
      <c r="CH321">
        <f t="shared" si="166"/>
        <v>6</v>
      </c>
      <c r="CI321">
        <v>1980</v>
      </c>
      <c r="CJ321" t="s">
        <v>102</v>
      </c>
      <c r="CK321">
        <f t="shared" si="167"/>
        <v>2</v>
      </c>
      <c r="CL321">
        <v>2</v>
      </c>
      <c r="CM321">
        <v>588</v>
      </c>
      <c r="CN321" t="s">
        <v>98</v>
      </c>
      <c r="CO321">
        <f t="shared" si="168"/>
        <v>4</v>
      </c>
      <c r="CP321" t="s">
        <v>98</v>
      </c>
      <c r="CQ321">
        <f t="shared" si="169"/>
        <v>4</v>
      </c>
      <c r="CR321" t="s">
        <v>105</v>
      </c>
      <c r="CS321">
        <f t="shared" si="170"/>
        <v>3</v>
      </c>
      <c r="CT321">
        <v>233</v>
      </c>
      <c r="CU321">
        <v>48</v>
      </c>
      <c r="CV321">
        <v>0</v>
      </c>
      <c r="CW321">
        <v>0</v>
      </c>
      <c r="CX321">
        <v>0</v>
      </c>
      <c r="CY321">
        <v>0</v>
      </c>
      <c r="CZ321" t="s">
        <v>83</v>
      </c>
      <c r="DA321" t="s">
        <v>83</v>
      </c>
      <c r="DB321">
        <f t="shared" si="171"/>
        <v>5</v>
      </c>
      <c r="DC321" t="s">
        <v>83</v>
      </c>
      <c r="DD321">
        <v>0</v>
      </c>
      <c r="DE321">
        <v>6</v>
      </c>
      <c r="DF321">
        <v>2009</v>
      </c>
      <c r="DG321">
        <f t="shared" si="174"/>
        <v>14</v>
      </c>
      <c r="DH321" t="s">
        <v>110</v>
      </c>
      <c r="DI321">
        <f t="shared" si="172"/>
        <v>4</v>
      </c>
      <c r="DJ321" t="s">
        <v>111</v>
      </c>
      <c r="DK321">
        <f t="shared" si="173"/>
        <v>5</v>
      </c>
      <c r="DL321">
        <v>187500</v>
      </c>
    </row>
    <row r="322" spans="1:116" x14ac:dyDescent="0.35">
      <c r="A322">
        <v>321</v>
      </c>
      <c r="B322">
        <v>60</v>
      </c>
      <c r="C322" t="s">
        <v>81</v>
      </c>
      <c r="D322">
        <f t="shared" ref="D322:D385" si="175">VLOOKUP($C322,MSZoning,2,0)</f>
        <v>4</v>
      </c>
      <c r="E322">
        <v>111</v>
      </c>
      <c r="F322">
        <v>16259</v>
      </c>
      <c r="G322" t="s">
        <v>82</v>
      </c>
      <c r="H322">
        <f t="shared" ref="H322:H385" si="176">VLOOKUP(G322,Street,2,0)</f>
        <v>2</v>
      </c>
      <c r="I322" t="s">
        <v>83</v>
      </c>
      <c r="J322" t="str">
        <f t="shared" ref="J322:J385" si="177">IFERROR(VLOOKUP(I322,Alley,2,0),"")</f>
        <v/>
      </c>
      <c r="K322" t="s">
        <v>84</v>
      </c>
      <c r="L322">
        <f t="shared" ref="L322:L385" si="178">VLOOKUP(K322,LotShape,2,0)</f>
        <v>1</v>
      </c>
      <c r="M322" t="s">
        <v>85</v>
      </c>
      <c r="N322">
        <f t="shared" ref="N322:N385" si="179">VLOOKUP(M322,LandContour,2,0)</f>
        <v>2</v>
      </c>
      <c r="O322" t="s">
        <v>86</v>
      </c>
      <c r="P322">
        <f t="shared" ref="P322:P385" si="180">VLOOKUP(O322,Utilities,2,0)</f>
        <v>4</v>
      </c>
      <c r="Q322" t="s">
        <v>122</v>
      </c>
      <c r="R322">
        <f t="shared" ref="R322:R385" si="181">VLOOKUP(Q322,LotConfig,2,0)</f>
        <v>2</v>
      </c>
      <c r="S322" t="s">
        <v>88</v>
      </c>
      <c r="T322">
        <f t="shared" ref="T322:T385" si="182">VLOOKUP(S322,LandSlope,2,0)</f>
        <v>3</v>
      </c>
      <c r="U322" t="s">
        <v>154</v>
      </c>
      <c r="V322">
        <f t="shared" ref="V322:V385" si="183">VLOOKUP(U322,Neighborhood,2,0)</f>
        <v>19</v>
      </c>
      <c r="W322" t="s">
        <v>90</v>
      </c>
      <c r="X322">
        <f t="shared" ref="X322:X385" si="184">VLOOKUP(W322,Condition1,2,0)</f>
        <v>7</v>
      </c>
      <c r="Y322" t="s">
        <v>90</v>
      </c>
      <c r="Z322">
        <f t="shared" ref="Z322:Z385" si="185">VLOOKUP(Y322,Condition2,2,0)</f>
        <v>7</v>
      </c>
      <c r="AA322" t="s">
        <v>91</v>
      </c>
      <c r="AB322">
        <f t="shared" ref="AB322:AB385" si="186">VLOOKUP(AA322,BldgType,2,0)</f>
        <v>3</v>
      </c>
      <c r="AC322" t="s">
        <v>92</v>
      </c>
      <c r="AD322">
        <f t="shared" ref="AD322:AD385" si="187">VLOOKUP(AC322,HouseStyle,2,0)</f>
        <v>8</v>
      </c>
      <c r="AE322">
        <v>9</v>
      </c>
      <c r="AF322">
        <v>5</v>
      </c>
      <c r="AG322">
        <v>2006</v>
      </c>
      <c r="AH322">
        <v>2006</v>
      </c>
      <c r="AI322" t="s">
        <v>93</v>
      </c>
      <c r="AJ322">
        <f t="shared" ref="AJ322:AJ385" si="188">VLOOKUP(AI322,RoofStyle,2,0)</f>
        <v>5</v>
      </c>
      <c r="AK322" t="s">
        <v>94</v>
      </c>
      <c r="AL322">
        <f t="shared" ref="AL322:AL385" si="189">VLOOKUP(AK322,RoofMatl,2,0)</f>
        <v>8</v>
      </c>
      <c r="AM322" t="s">
        <v>95</v>
      </c>
      <c r="AN322">
        <f t="shared" ref="AN322:AN385" si="190">VLOOKUP(AM322,Exterior1st,2,0)</f>
        <v>14</v>
      </c>
      <c r="AO322" t="s">
        <v>95</v>
      </c>
      <c r="AP322" t="s">
        <v>137</v>
      </c>
      <c r="AQ322">
        <f t="shared" ref="AQ322:AQ385" si="191">VLOOKUP(AP322,MasVnrType,2,0)</f>
        <v>5</v>
      </c>
      <c r="AR322">
        <v>370</v>
      </c>
      <c r="AS322" t="s">
        <v>98</v>
      </c>
      <c r="AT322">
        <f t="shared" ref="AT322:AT385" si="192">VLOOKUP(AS322,ExterQual,2,0)</f>
        <v>3</v>
      </c>
      <c r="AU322" t="s">
        <v>98</v>
      </c>
      <c r="AV322">
        <f t="shared" ref="AV322:AV385" si="193">VLOOKUP(AU322,ExterCond,2,0)</f>
        <v>3</v>
      </c>
      <c r="AW322" t="s">
        <v>99</v>
      </c>
      <c r="AX322">
        <f t="shared" ref="AX322:AX385" si="194">VLOOKUP(AW322,Foundation,2,0)</f>
        <v>6</v>
      </c>
      <c r="AY322" t="s">
        <v>104</v>
      </c>
      <c r="AZ322">
        <f t="shared" ref="AZ322:AZ385" si="195">VLOOKUP(AY322,BsmtQual,2,0)</f>
        <v>6</v>
      </c>
      <c r="BA322" t="s">
        <v>97</v>
      </c>
      <c r="BB322">
        <f t="shared" ref="BB322:BB385" si="196">VLOOKUP(BA322,BsmtCond,2,0)</f>
        <v>5</v>
      </c>
      <c r="BC322" t="s">
        <v>130</v>
      </c>
      <c r="BD322" t="s">
        <v>102</v>
      </c>
      <c r="BE322">
        <f t="shared" ref="BE322:BE385" si="197">VLOOKUP(BD322,BsmtFinType1,2,0)</f>
        <v>6</v>
      </c>
      <c r="BF322">
        <v>0</v>
      </c>
      <c r="BG322" t="s">
        <v>102</v>
      </c>
      <c r="BH322">
        <v>0</v>
      </c>
      <c r="BI322">
        <v>1249</v>
      </c>
      <c r="BJ322">
        <v>1249</v>
      </c>
      <c r="BK322" t="s">
        <v>103</v>
      </c>
      <c r="BL322">
        <f t="shared" ref="BL322:BL385" si="198">VLOOKUP(BK322,Heating,2,0)</f>
        <v>6</v>
      </c>
      <c r="BM322" t="s">
        <v>104</v>
      </c>
      <c r="BN322" t="s">
        <v>105</v>
      </c>
      <c r="BO322" t="s">
        <v>106</v>
      </c>
      <c r="BP322">
        <f t="shared" ref="BP322:BP385" si="199">VLOOKUP(BO322,Electrical,2,0)</f>
        <v>6</v>
      </c>
      <c r="BQ322">
        <v>1249</v>
      </c>
      <c r="BR322">
        <v>1347</v>
      </c>
      <c r="BS322">
        <v>0</v>
      </c>
      <c r="BT322">
        <v>2596</v>
      </c>
      <c r="BU322">
        <v>0</v>
      </c>
      <c r="BV322">
        <v>0</v>
      </c>
      <c r="BW322">
        <v>3</v>
      </c>
      <c r="BX322">
        <v>1</v>
      </c>
      <c r="BY322">
        <v>4</v>
      </c>
      <c r="BZ322">
        <v>1</v>
      </c>
      <c r="CA322" t="s">
        <v>97</v>
      </c>
      <c r="CB322">
        <f t="shared" ref="CB322:CB385" si="200">VLOOKUP(CA322,BsmtQual,2,0)</f>
        <v>5</v>
      </c>
      <c r="CC322">
        <v>9</v>
      </c>
      <c r="CD322" t="s">
        <v>107</v>
      </c>
      <c r="CE322">
        <v>0</v>
      </c>
      <c r="CF322" t="s">
        <v>83</v>
      </c>
      <c r="CG322" t="s">
        <v>108</v>
      </c>
      <c r="CH322">
        <f t="shared" ref="CH322:CH385" si="201">VLOOKUP(CG322,GarageType,2,0)</f>
        <v>6</v>
      </c>
      <c r="CI322">
        <v>2006</v>
      </c>
      <c r="CJ322" t="s">
        <v>109</v>
      </c>
      <c r="CK322">
        <f t="shared" ref="CK322:CK385" si="202">VLOOKUP(CJ322,GarageFinish,2,0)</f>
        <v>3</v>
      </c>
      <c r="CL322">
        <v>3</v>
      </c>
      <c r="CM322">
        <v>840</v>
      </c>
      <c r="CN322" t="s">
        <v>98</v>
      </c>
      <c r="CO322">
        <f t="shared" ref="CO322:CO385" si="203">VLOOKUP(CN322,BsmtQual,2,0)</f>
        <v>4</v>
      </c>
      <c r="CP322" t="s">
        <v>98</v>
      </c>
      <c r="CQ322">
        <f t="shared" ref="CQ322:CQ385" si="204">VLOOKUP(CP322,BsmtQual,2,0)</f>
        <v>4</v>
      </c>
      <c r="CR322" t="s">
        <v>105</v>
      </c>
      <c r="CS322">
        <f t="shared" ref="CS322:CS385" si="205">VLOOKUP(CR322,PavedDrive,2,0)</f>
        <v>3</v>
      </c>
      <c r="CT322">
        <v>240</v>
      </c>
      <c r="CU322">
        <v>154</v>
      </c>
      <c r="CV322">
        <v>0</v>
      </c>
      <c r="CW322">
        <v>0</v>
      </c>
      <c r="CX322">
        <v>0</v>
      </c>
      <c r="CY322">
        <v>0</v>
      </c>
      <c r="CZ322" t="s">
        <v>83</v>
      </c>
      <c r="DA322" t="s">
        <v>83</v>
      </c>
      <c r="DB322">
        <f t="shared" ref="DB322:DB385" si="206">VLOOKUP(DA322,Fence,2,0)</f>
        <v>5</v>
      </c>
      <c r="DC322" t="s">
        <v>83</v>
      </c>
      <c r="DD322">
        <v>0</v>
      </c>
      <c r="DE322">
        <v>9</v>
      </c>
      <c r="DF322">
        <v>2006</v>
      </c>
      <c r="DG322">
        <f t="shared" si="174"/>
        <v>17</v>
      </c>
      <c r="DH322" t="s">
        <v>158</v>
      </c>
      <c r="DI322">
        <f t="shared" ref="DI322:DI385" si="207">VLOOKUP(DH322,SaleType,2,0)</f>
        <v>8</v>
      </c>
      <c r="DJ322" t="s">
        <v>159</v>
      </c>
      <c r="DK322">
        <f t="shared" ref="DK322:DK385" si="208">VLOOKUP(DJ322,SaleCondition,2,0)</f>
        <v>6</v>
      </c>
      <c r="DL322">
        <v>342643</v>
      </c>
    </row>
    <row r="323" spans="1:116" x14ac:dyDescent="0.35">
      <c r="A323">
        <v>322</v>
      </c>
      <c r="B323">
        <v>60</v>
      </c>
      <c r="C323" t="s">
        <v>81</v>
      </c>
      <c r="D323">
        <f t="shared" si="175"/>
        <v>4</v>
      </c>
      <c r="E323">
        <v>99</v>
      </c>
      <c r="F323">
        <v>12099</v>
      </c>
      <c r="G323" t="s">
        <v>82</v>
      </c>
      <c r="H323">
        <f t="shared" si="176"/>
        <v>2</v>
      </c>
      <c r="I323" t="s">
        <v>83</v>
      </c>
      <c r="J323" t="str">
        <f t="shared" si="177"/>
        <v/>
      </c>
      <c r="K323" t="s">
        <v>120</v>
      </c>
      <c r="L323">
        <f t="shared" si="178"/>
        <v>2</v>
      </c>
      <c r="M323" t="s">
        <v>85</v>
      </c>
      <c r="N323">
        <f t="shared" si="179"/>
        <v>2</v>
      </c>
      <c r="O323" t="s">
        <v>86</v>
      </c>
      <c r="P323">
        <f t="shared" si="180"/>
        <v>4</v>
      </c>
      <c r="Q323" t="s">
        <v>87</v>
      </c>
      <c r="R323">
        <f t="shared" si="181"/>
        <v>4</v>
      </c>
      <c r="S323" t="s">
        <v>88</v>
      </c>
      <c r="T323">
        <f t="shared" si="182"/>
        <v>3</v>
      </c>
      <c r="U323" t="s">
        <v>154</v>
      </c>
      <c r="V323">
        <f t="shared" si="183"/>
        <v>19</v>
      </c>
      <c r="W323" t="s">
        <v>90</v>
      </c>
      <c r="X323">
        <f t="shared" si="184"/>
        <v>7</v>
      </c>
      <c r="Y323" t="s">
        <v>90</v>
      </c>
      <c r="Z323">
        <f t="shared" si="185"/>
        <v>7</v>
      </c>
      <c r="AA323" t="s">
        <v>91</v>
      </c>
      <c r="AB323">
        <f t="shared" si="186"/>
        <v>3</v>
      </c>
      <c r="AC323" t="s">
        <v>92</v>
      </c>
      <c r="AD323">
        <f t="shared" si="187"/>
        <v>8</v>
      </c>
      <c r="AE323">
        <v>8</v>
      </c>
      <c r="AF323">
        <v>5</v>
      </c>
      <c r="AG323">
        <v>2004</v>
      </c>
      <c r="AH323">
        <v>2004</v>
      </c>
      <c r="AI323" t="s">
        <v>93</v>
      </c>
      <c r="AJ323">
        <f t="shared" si="188"/>
        <v>5</v>
      </c>
      <c r="AK323" t="s">
        <v>94</v>
      </c>
      <c r="AL323">
        <f t="shared" si="189"/>
        <v>8</v>
      </c>
      <c r="AM323" t="s">
        <v>95</v>
      </c>
      <c r="AN323">
        <f t="shared" si="190"/>
        <v>14</v>
      </c>
      <c r="AO323" t="s">
        <v>95</v>
      </c>
      <c r="AP323" t="s">
        <v>96</v>
      </c>
      <c r="AQ323">
        <f t="shared" si="191"/>
        <v>4</v>
      </c>
      <c r="AR323">
        <v>388</v>
      </c>
      <c r="AS323" t="s">
        <v>97</v>
      </c>
      <c r="AT323">
        <f t="shared" si="192"/>
        <v>4</v>
      </c>
      <c r="AU323" t="s">
        <v>98</v>
      </c>
      <c r="AV323">
        <f t="shared" si="193"/>
        <v>3</v>
      </c>
      <c r="AW323" t="s">
        <v>99</v>
      </c>
      <c r="AX323">
        <f t="shared" si="194"/>
        <v>6</v>
      </c>
      <c r="AY323" t="s">
        <v>104</v>
      </c>
      <c r="AZ323">
        <f t="shared" si="195"/>
        <v>6</v>
      </c>
      <c r="BA323" t="s">
        <v>98</v>
      </c>
      <c r="BB323">
        <f t="shared" si="196"/>
        <v>4</v>
      </c>
      <c r="BC323" t="s">
        <v>130</v>
      </c>
      <c r="BD323" t="s">
        <v>101</v>
      </c>
      <c r="BE323">
        <f t="shared" si="197"/>
        <v>7</v>
      </c>
      <c r="BF323">
        <v>970</v>
      </c>
      <c r="BG323" t="s">
        <v>102</v>
      </c>
      <c r="BH323">
        <v>0</v>
      </c>
      <c r="BI323">
        <v>166</v>
      </c>
      <c r="BJ323">
        <v>1136</v>
      </c>
      <c r="BK323" t="s">
        <v>103</v>
      </c>
      <c r="BL323">
        <f t="shared" si="198"/>
        <v>6</v>
      </c>
      <c r="BM323" t="s">
        <v>104</v>
      </c>
      <c r="BN323" t="s">
        <v>105</v>
      </c>
      <c r="BO323" t="s">
        <v>106</v>
      </c>
      <c r="BP323">
        <f t="shared" si="199"/>
        <v>6</v>
      </c>
      <c r="BQ323">
        <v>1136</v>
      </c>
      <c r="BR323">
        <v>1332</v>
      </c>
      <c r="BS323">
        <v>0</v>
      </c>
      <c r="BT323">
        <v>2468</v>
      </c>
      <c r="BU323">
        <v>1</v>
      </c>
      <c r="BV323">
        <v>0</v>
      </c>
      <c r="BW323">
        <v>2</v>
      </c>
      <c r="BX323">
        <v>1</v>
      </c>
      <c r="BY323">
        <v>4</v>
      </c>
      <c r="BZ323">
        <v>1</v>
      </c>
      <c r="CA323" t="s">
        <v>97</v>
      </c>
      <c r="CB323">
        <f t="shared" si="200"/>
        <v>5</v>
      </c>
      <c r="CC323">
        <v>10</v>
      </c>
      <c r="CD323" t="s">
        <v>107</v>
      </c>
      <c r="CE323">
        <v>1</v>
      </c>
      <c r="CF323" t="s">
        <v>97</v>
      </c>
      <c r="CG323" t="s">
        <v>156</v>
      </c>
      <c r="CH323">
        <f t="shared" si="201"/>
        <v>7</v>
      </c>
      <c r="CI323">
        <v>2004</v>
      </c>
      <c r="CJ323" t="s">
        <v>157</v>
      </c>
      <c r="CK323">
        <f t="shared" si="202"/>
        <v>4</v>
      </c>
      <c r="CL323">
        <v>3</v>
      </c>
      <c r="CM323">
        <v>872</v>
      </c>
      <c r="CN323" t="s">
        <v>98</v>
      </c>
      <c r="CO323">
        <f t="shared" si="203"/>
        <v>4</v>
      </c>
      <c r="CP323" t="s">
        <v>98</v>
      </c>
      <c r="CQ323">
        <f t="shared" si="204"/>
        <v>4</v>
      </c>
      <c r="CR323" t="s">
        <v>105</v>
      </c>
      <c r="CS323">
        <f t="shared" si="205"/>
        <v>3</v>
      </c>
      <c r="CT323">
        <v>184</v>
      </c>
      <c r="CU323">
        <v>154</v>
      </c>
      <c r="CV323">
        <v>0</v>
      </c>
      <c r="CW323">
        <v>0</v>
      </c>
      <c r="CX323">
        <v>0</v>
      </c>
      <c r="CY323">
        <v>0</v>
      </c>
      <c r="CZ323" t="s">
        <v>83</v>
      </c>
      <c r="DA323" t="s">
        <v>83</v>
      </c>
      <c r="DB323">
        <f t="shared" si="206"/>
        <v>5</v>
      </c>
      <c r="DC323" t="s">
        <v>83</v>
      </c>
      <c r="DD323">
        <v>0</v>
      </c>
      <c r="DE323">
        <v>6</v>
      </c>
      <c r="DF323">
        <v>2007</v>
      </c>
      <c r="DG323">
        <f t="shared" ref="DG323:DG386" si="209">2023-DF323</f>
        <v>16</v>
      </c>
      <c r="DH323" t="s">
        <v>110</v>
      </c>
      <c r="DI323">
        <f t="shared" si="207"/>
        <v>4</v>
      </c>
      <c r="DJ323" t="s">
        <v>111</v>
      </c>
      <c r="DK323">
        <f t="shared" si="208"/>
        <v>5</v>
      </c>
      <c r="DL323">
        <v>354000</v>
      </c>
    </row>
    <row r="324" spans="1:116" x14ac:dyDescent="0.35">
      <c r="A324">
        <v>323</v>
      </c>
      <c r="B324">
        <v>60</v>
      </c>
      <c r="C324" t="s">
        <v>81</v>
      </c>
      <c r="D324">
        <f t="shared" si="175"/>
        <v>4</v>
      </c>
      <c r="E324">
        <v>86</v>
      </c>
      <c r="F324">
        <v>10380</v>
      </c>
      <c r="G324" t="s">
        <v>82</v>
      </c>
      <c r="H324">
        <f t="shared" si="176"/>
        <v>2</v>
      </c>
      <c r="I324" t="s">
        <v>83</v>
      </c>
      <c r="J324" t="str">
        <f t="shared" si="177"/>
        <v/>
      </c>
      <c r="K324" t="s">
        <v>120</v>
      </c>
      <c r="L324">
        <f t="shared" si="178"/>
        <v>2</v>
      </c>
      <c r="M324" t="s">
        <v>85</v>
      </c>
      <c r="N324">
        <f t="shared" si="179"/>
        <v>2</v>
      </c>
      <c r="O324" t="s">
        <v>86</v>
      </c>
      <c r="P324">
        <f t="shared" si="180"/>
        <v>4</v>
      </c>
      <c r="Q324" t="s">
        <v>87</v>
      </c>
      <c r="R324">
        <f t="shared" si="181"/>
        <v>4</v>
      </c>
      <c r="S324" t="s">
        <v>88</v>
      </c>
      <c r="T324">
        <f t="shared" si="182"/>
        <v>3</v>
      </c>
      <c r="U324" t="s">
        <v>170</v>
      </c>
      <c r="V324">
        <f t="shared" si="183"/>
        <v>15</v>
      </c>
      <c r="W324" t="s">
        <v>90</v>
      </c>
      <c r="X324">
        <f t="shared" si="184"/>
        <v>7</v>
      </c>
      <c r="Y324" t="s">
        <v>90</v>
      </c>
      <c r="Z324">
        <f t="shared" si="185"/>
        <v>7</v>
      </c>
      <c r="AA324" t="s">
        <v>91</v>
      </c>
      <c r="AB324">
        <f t="shared" si="186"/>
        <v>3</v>
      </c>
      <c r="AC324" t="s">
        <v>92</v>
      </c>
      <c r="AD324">
        <f t="shared" si="187"/>
        <v>8</v>
      </c>
      <c r="AE324">
        <v>7</v>
      </c>
      <c r="AF324">
        <v>5</v>
      </c>
      <c r="AG324">
        <v>1986</v>
      </c>
      <c r="AH324">
        <v>1987</v>
      </c>
      <c r="AI324" t="s">
        <v>93</v>
      </c>
      <c r="AJ324">
        <f t="shared" si="188"/>
        <v>5</v>
      </c>
      <c r="AK324" t="s">
        <v>94</v>
      </c>
      <c r="AL324">
        <f t="shared" si="189"/>
        <v>8</v>
      </c>
      <c r="AM324" t="s">
        <v>161</v>
      </c>
      <c r="AN324">
        <f t="shared" si="190"/>
        <v>3</v>
      </c>
      <c r="AO324" t="s">
        <v>161</v>
      </c>
      <c r="AP324" t="s">
        <v>96</v>
      </c>
      <c r="AQ324">
        <f t="shared" si="191"/>
        <v>4</v>
      </c>
      <c r="AR324">
        <v>172</v>
      </c>
      <c r="AS324" t="s">
        <v>97</v>
      </c>
      <c r="AT324">
        <f t="shared" si="192"/>
        <v>4</v>
      </c>
      <c r="AU324" t="s">
        <v>98</v>
      </c>
      <c r="AV324">
        <f t="shared" si="193"/>
        <v>3</v>
      </c>
      <c r="AW324" t="s">
        <v>118</v>
      </c>
      <c r="AX324">
        <f t="shared" si="194"/>
        <v>2</v>
      </c>
      <c r="AY324" t="s">
        <v>98</v>
      </c>
      <c r="AZ324">
        <f t="shared" si="195"/>
        <v>4</v>
      </c>
      <c r="BA324" t="s">
        <v>98</v>
      </c>
      <c r="BB324">
        <f t="shared" si="196"/>
        <v>4</v>
      </c>
      <c r="BC324" t="s">
        <v>97</v>
      </c>
      <c r="BD324" t="s">
        <v>172</v>
      </c>
      <c r="BE324">
        <f t="shared" si="197"/>
        <v>5</v>
      </c>
      <c r="BF324">
        <v>28</v>
      </c>
      <c r="BG324" t="s">
        <v>119</v>
      </c>
      <c r="BH324">
        <v>1474</v>
      </c>
      <c r="BI324">
        <v>0</v>
      </c>
      <c r="BJ324">
        <v>1502</v>
      </c>
      <c r="BK324" t="s">
        <v>103</v>
      </c>
      <c r="BL324">
        <f t="shared" si="198"/>
        <v>6</v>
      </c>
      <c r="BM324" t="s">
        <v>104</v>
      </c>
      <c r="BN324" t="s">
        <v>105</v>
      </c>
      <c r="BO324" t="s">
        <v>106</v>
      </c>
      <c r="BP324">
        <f t="shared" si="199"/>
        <v>6</v>
      </c>
      <c r="BQ324">
        <v>1553</v>
      </c>
      <c r="BR324">
        <v>1177</v>
      </c>
      <c r="BS324">
        <v>0</v>
      </c>
      <c r="BT324">
        <v>2730</v>
      </c>
      <c r="BU324">
        <v>1</v>
      </c>
      <c r="BV324">
        <v>0</v>
      </c>
      <c r="BW324">
        <v>2</v>
      </c>
      <c r="BX324">
        <v>1</v>
      </c>
      <c r="BY324">
        <v>4</v>
      </c>
      <c r="BZ324">
        <v>1</v>
      </c>
      <c r="CA324" t="s">
        <v>97</v>
      </c>
      <c r="CB324">
        <f t="shared" si="200"/>
        <v>5</v>
      </c>
      <c r="CC324">
        <v>8</v>
      </c>
      <c r="CD324" t="s">
        <v>107</v>
      </c>
      <c r="CE324">
        <v>1</v>
      </c>
      <c r="CF324" t="s">
        <v>98</v>
      </c>
      <c r="CG324" t="s">
        <v>108</v>
      </c>
      <c r="CH324">
        <f t="shared" si="201"/>
        <v>6</v>
      </c>
      <c r="CI324">
        <v>1987</v>
      </c>
      <c r="CJ324" t="s">
        <v>157</v>
      </c>
      <c r="CK324">
        <f t="shared" si="202"/>
        <v>4</v>
      </c>
      <c r="CL324">
        <v>2</v>
      </c>
      <c r="CM324">
        <v>576</v>
      </c>
      <c r="CN324" t="s">
        <v>98</v>
      </c>
      <c r="CO324">
        <f t="shared" si="203"/>
        <v>4</v>
      </c>
      <c r="CP324" t="s">
        <v>98</v>
      </c>
      <c r="CQ324">
        <f t="shared" si="204"/>
        <v>4</v>
      </c>
      <c r="CR324" t="s">
        <v>105</v>
      </c>
      <c r="CS324">
        <f t="shared" si="205"/>
        <v>3</v>
      </c>
      <c r="CT324">
        <v>201</v>
      </c>
      <c r="CU324">
        <v>96</v>
      </c>
      <c r="CV324">
        <v>0</v>
      </c>
      <c r="CW324">
        <v>0</v>
      </c>
      <c r="CX324">
        <v>0</v>
      </c>
      <c r="CY324">
        <v>0</v>
      </c>
      <c r="CZ324" t="s">
        <v>83</v>
      </c>
      <c r="DA324" t="s">
        <v>134</v>
      </c>
      <c r="DB324">
        <f t="shared" si="206"/>
        <v>3</v>
      </c>
      <c r="DC324" t="s">
        <v>83</v>
      </c>
      <c r="DD324">
        <v>0</v>
      </c>
      <c r="DE324">
        <v>8</v>
      </c>
      <c r="DF324">
        <v>2007</v>
      </c>
      <c r="DG324">
        <f t="shared" si="209"/>
        <v>16</v>
      </c>
      <c r="DH324" t="s">
        <v>110</v>
      </c>
      <c r="DI324">
        <f t="shared" si="207"/>
        <v>4</v>
      </c>
      <c r="DJ324" t="s">
        <v>111</v>
      </c>
      <c r="DK324">
        <f t="shared" si="208"/>
        <v>5</v>
      </c>
      <c r="DL324">
        <v>301000</v>
      </c>
    </row>
    <row r="325" spans="1:116" x14ac:dyDescent="0.35">
      <c r="A325">
        <v>324</v>
      </c>
      <c r="B325">
        <v>20</v>
      </c>
      <c r="C325" t="s">
        <v>142</v>
      </c>
      <c r="D325">
        <f t="shared" si="175"/>
        <v>2</v>
      </c>
      <c r="E325">
        <v>49</v>
      </c>
      <c r="F325">
        <v>5820</v>
      </c>
      <c r="G325" t="s">
        <v>82</v>
      </c>
      <c r="H325">
        <f t="shared" si="176"/>
        <v>2</v>
      </c>
      <c r="I325" t="s">
        <v>83</v>
      </c>
      <c r="J325" t="str">
        <f t="shared" si="177"/>
        <v/>
      </c>
      <c r="K325" t="s">
        <v>84</v>
      </c>
      <c r="L325">
        <f t="shared" si="178"/>
        <v>1</v>
      </c>
      <c r="M325" t="s">
        <v>85</v>
      </c>
      <c r="N325">
        <f t="shared" si="179"/>
        <v>2</v>
      </c>
      <c r="O325" t="s">
        <v>86</v>
      </c>
      <c r="P325">
        <f t="shared" si="180"/>
        <v>4</v>
      </c>
      <c r="Q325" t="s">
        <v>87</v>
      </c>
      <c r="R325">
        <f t="shared" si="181"/>
        <v>4</v>
      </c>
      <c r="S325" t="s">
        <v>88</v>
      </c>
      <c r="T325">
        <f t="shared" si="182"/>
        <v>3</v>
      </c>
      <c r="U325" t="s">
        <v>143</v>
      </c>
      <c r="V325">
        <f t="shared" si="183"/>
        <v>9</v>
      </c>
      <c r="W325" t="s">
        <v>90</v>
      </c>
      <c r="X325">
        <f t="shared" si="184"/>
        <v>7</v>
      </c>
      <c r="Y325" t="s">
        <v>90</v>
      </c>
      <c r="Z325">
        <f t="shared" si="185"/>
        <v>7</v>
      </c>
      <c r="AA325" t="s">
        <v>91</v>
      </c>
      <c r="AB325">
        <f t="shared" si="186"/>
        <v>3</v>
      </c>
      <c r="AC325" t="s">
        <v>115</v>
      </c>
      <c r="AD325">
        <f t="shared" si="187"/>
        <v>4</v>
      </c>
      <c r="AE325">
        <v>3</v>
      </c>
      <c r="AF325">
        <v>8</v>
      </c>
      <c r="AG325">
        <v>1955</v>
      </c>
      <c r="AH325">
        <v>2005</v>
      </c>
      <c r="AI325" t="s">
        <v>93</v>
      </c>
      <c r="AJ325">
        <f t="shared" si="188"/>
        <v>5</v>
      </c>
      <c r="AK325" t="s">
        <v>94</v>
      </c>
      <c r="AL325">
        <f t="shared" si="189"/>
        <v>8</v>
      </c>
      <c r="AM325" t="s">
        <v>95</v>
      </c>
      <c r="AN325">
        <f t="shared" si="190"/>
        <v>14</v>
      </c>
      <c r="AO325" t="s">
        <v>95</v>
      </c>
      <c r="AP325" t="s">
        <v>117</v>
      </c>
      <c r="AQ325">
        <f t="shared" si="191"/>
        <v>2</v>
      </c>
      <c r="AR325">
        <v>0</v>
      </c>
      <c r="AS325" t="s">
        <v>98</v>
      </c>
      <c r="AT325">
        <f t="shared" si="192"/>
        <v>3</v>
      </c>
      <c r="AU325" t="s">
        <v>97</v>
      </c>
      <c r="AV325">
        <f t="shared" si="193"/>
        <v>4</v>
      </c>
      <c r="AW325" t="s">
        <v>118</v>
      </c>
      <c r="AX325">
        <f t="shared" si="194"/>
        <v>2</v>
      </c>
      <c r="AY325" t="s">
        <v>98</v>
      </c>
      <c r="AZ325">
        <f t="shared" si="195"/>
        <v>4</v>
      </c>
      <c r="BA325" t="s">
        <v>98</v>
      </c>
      <c r="BB325">
        <f t="shared" si="196"/>
        <v>4</v>
      </c>
      <c r="BC325" t="s">
        <v>100</v>
      </c>
      <c r="BD325" t="s">
        <v>119</v>
      </c>
      <c r="BE325">
        <f t="shared" si="197"/>
        <v>4</v>
      </c>
      <c r="BF325">
        <v>256</v>
      </c>
      <c r="BG325" t="s">
        <v>102</v>
      </c>
      <c r="BH325">
        <v>0</v>
      </c>
      <c r="BI325">
        <v>906</v>
      </c>
      <c r="BJ325">
        <v>1162</v>
      </c>
      <c r="BK325" t="s">
        <v>103</v>
      </c>
      <c r="BL325">
        <f t="shared" si="198"/>
        <v>6</v>
      </c>
      <c r="BM325" t="s">
        <v>104</v>
      </c>
      <c r="BN325" t="s">
        <v>105</v>
      </c>
      <c r="BO325" t="s">
        <v>106</v>
      </c>
      <c r="BP325">
        <f t="shared" si="199"/>
        <v>6</v>
      </c>
      <c r="BQ325">
        <v>1163</v>
      </c>
      <c r="BR325">
        <v>0</v>
      </c>
      <c r="BS325">
        <v>0</v>
      </c>
      <c r="BT325">
        <v>1163</v>
      </c>
      <c r="BU325">
        <v>1</v>
      </c>
      <c r="BV325">
        <v>0</v>
      </c>
      <c r="BW325">
        <v>1</v>
      </c>
      <c r="BX325">
        <v>0</v>
      </c>
      <c r="BY325">
        <v>3</v>
      </c>
      <c r="BZ325">
        <v>1</v>
      </c>
      <c r="CA325" t="s">
        <v>98</v>
      </c>
      <c r="CB325">
        <f t="shared" si="200"/>
        <v>4</v>
      </c>
      <c r="CC325">
        <v>6</v>
      </c>
      <c r="CD325" t="s">
        <v>107</v>
      </c>
      <c r="CE325">
        <v>0</v>
      </c>
      <c r="CF325" t="s">
        <v>83</v>
      </c>
      <c r="CG325" t="s">
        <v>108</v>
      </c>
      <c r="CH325">
        <f t="shared" si="201"/>
        <v>6</v>
      </c>
      <c r="CI325">
        <v>1955</v>
      </c>
      <c r="CJ325" t="s">
        <v>102</v>
      </c>
      <c r="CK325">
        <f t="shared" si="202"/>
        <v>2</v>
      </c>
      <c r="CL325">
        <v>1</v>
      </c>
      <c r="CM325">
        <v>220</v>
      </c>
      <c r="CN325" t="s">
        <v>147</v>
      </c>
      <c r="CO325">
        <f t="shared" si="203"/>
        <v>3</v>
      </c>
      <c r="CP325" t="s">
        <v>98</v>
      </c>
      <c r="CQ325">
        <f t="shared" si="204"/>
        <v>4</v>
      </c>
      <c r="CR325" t="s">
        <v>105</v>
      </c>
      <c r="CS325">
        <f t="shared" si="205"/>
        <v>3</v>
      </c>
      <c r="CT325">
        <v>142</v>
      </c>
      <c r="CU325">
        <v>98</v>
      </c>
      <c r="CV325">
        <v>0</v>
      </c>
      <c r="CW325">
        <v>0</v>
      </c>
      <c r="CX325">
        <v>0</v>
      </c>
      <c r="CY325">
        <v>0</v>
      </c>
      <c r="CZ325" t="s">
        <v>83</v>
      </c>
      <c r="DA325" t="s">
        <v>83</v>
      </c>
      <c r="DB325">
        <f t="shared" si="206"/>
        <v>5</v>
      </c>
      <c r="DC325" t="s">
        <v>83</v>
      </c>
      <c r="DD325">
        <v>0</v>
      </c>
      <c r="DE325">
        <v>7</v>
      </c>
      <c r="DF325">
        <v>2006</v>
      </c>
      <c r="DG325">
        <f t="shared" si="209"/>
        <v>17</v>
      </c>
      <c r="DH325" t="s">
        <v>110</v>
      </c>
      <c r="DI325">
        <f t="shared" si="207"/>
        <v>4</v>
      </c>
      <c r="DJ325" t="s">
        <v>111</v>
      </c>
      <c r="DK325">
        <f t="shared" si="208"/>
        <v>5</v>
      </c>
      <c r="DL325">
        <v>126175</v>
      </c>
    </row>
    <row r="326" spans="1:116" x14ac:dyDescent="0.35">
      <c r="A326">
        <v>325</v>
      </c>
      <c r="B326">
        <v>80</v>
      </c>
      <c r="C326" t="s">
        <v>81</v>
      </c>
      <c r="D326">
        <f t="shared" si="175"/>
        <v>4</v>
      </c>
      <c r="E326">
        <v>96</v>
      </c>
      <c r="F326">
        <v>11275</v>
      </c>
      <c r="G326" t="s">
        <v>82</v>
      </c>
      <c r="H326">
        <f t="shared" si="176"/>
        <v>2</v>
      </c>
      <c r="I326" t="s">
        <v>83</v>
      </c>
      <c r="J326" t="str">
        <f t="shared" si="177"/>
        <v/>
      </c>
      <c r="K326" t="s">
        <v>84</v>
      </c>
      <c r="L326">
        <f t="shared" si="178"/>
        <v>1</v>
      </c>
      <c r="M326" t="s">
        <v>85</v>
      </c>
      <c r="N326">
        <f t="shared" si="179"/>
        <v>2</v>
      </c>
      <c r="O326" t="s">
        <v>86</v>
      </c>
      <c r="P326">
        <f t="shared" si="180"/>
        <v>4</v>
      </c>
      <c r="Q326" t="s">
        <v>122</v>
      </c>
      <c r="R326">
        <f t="shared" si="181"/>
        <v>2</v>
      </c>
      <c r="S326" t="s">
        <v>88</v>
      </c>
      <c r="T326">
        <f t="shared" si="182"/>
        <v>3</v>
      </c>
      <c r="U326" t="s">
        <v>162</v>
      </c>
      <c r="V326">
        <f t="shared" si="183"/>
        <v>7</v>
      </c>
      <c r="W326" t="s">
        <v>139</v>
      </c>
      <c r="X326">
        <f t="shared" si="184"/>
        <v>6</v>
      </c>
      <c r="Y326" t="s">
        <v>90</v>
      </c>
      <c r="Z326">
        <f t="shared" si="185"/>
        <v>7</v>
      </c>
      <c r="AA326" t="s">
        <v>91</v>
      </c>
      <c r="AB326">
        <f t="shared" si="186"/>
        <v>3</v>
      </c>
      <c r="AC326" t="s">
        <v>197</v>
      </c>
      <c r="AD326">
        <f t="shared" si="187"/>
        <v>3</v>
      </c>
      <c r="AE326">
        <v>7</v>
      </c>
      <c r="AF326">
        <v>7</v>
      </c>
      <c r="AG326">
        <v>1967</v>
      </c>
      <c r="AH326">
        <v>2007</v>
      </c>
      <c r="AI326" t="s">
        <v>211</v>
      </c>
      <c r="AJ326">
        <f t="shared" si="188"/>
        <v>4</v>
      </c>
      <c r="AK326" t="s">
        <v>223</v>
      </c>
      <c r="AL326">
        <f t="shared" si="189"/>
        <v>7</v>
      </c>
      <c r="AM326" t="s">
        <v>124</v>
      </c>
      <c r="AN326">
        <f t="shared" si="190"/>
        <v>4</v>
      </c>
      <c r="AO326" t="s">
        <v>124</v>
      </c>
      <c r="AP326" t="s">
        <v>96</v>
      </c>
      <c r="AQ326">
        <f t="shared" si="191"/>
        <v>4</v>
      </c>
      <c r="AR326">
        <v>300</v>
      </c>
      <c r="AS326" t="s">
        <v>97</v>
      </c>
      <c r="AT326">
        <f t="shared" si="192"/>
        <v>4</v>
      </c>
      <c r="AU326" t="s">
        <v>97</v>
      </c>
      <c r="AV326">
        <f t="shared" si="193"/>
        <v>4</v>
      </c>
      <c r="AW326" t="s">
        <v>118</v>
      </c>
      <c r="AX326">
        <f t="shared" si="194"/>
        <v>2</v>
      </c>
      <c r="AY326" t="s">
        <v>97</v>
      </c>
      <c r="AZ326">
        <f t="shared" si="195"/>
        <v>5</v>
      </c>
      <c r="BA326" t="s">
        <v>98</v>
      </c>
      <c r="BB326">
        <f t="shared" si="196"/>
        <v>4</v>
      </c>
      <c r="BC326" t="s">
        <v>100</v>
      </c>
      <c r="BD326" t="s">
        <v>102</v>
      </c>
      <c r="BE326">
        <f t="shared" si="197"/>
        <v>6</v>
      </c>
      <c r="BF326">
        <v>0</v>
      </c>
      <c r="BG326" t="s">
        <v>102</v>
      </c>
      <c r="BH326">
        <v>0</v>
      </c>
      <c r="BI326">
        <v>710</v>
      </c>
      <c r="BJ326">
        <v>710</v>
      </c>
      <c r="BK326" t="s">
        <v>103</v>
      </c>
      <c r="BL326">
        <f t="shared" si="198"/>
        <v>6</v>
      </c>
      <c r="BM326" t="s">
        <v>104</v>
      </c>
      <c r="BN326" t="s">
        <v>105</v>
      </c>
      <c r="BO326" t="s">
        <v>106</v>
      </c>
      <c r="BP326">
        <f t="shared" si="199"/>
        <v>6</v>
      </c>
      <c r="BQ326">
        <v>1898</v>
      </c>
      <c r="BR326">
        <v>1080</v>
      </c>
      <c r="BS326">
        <v>0</v>
      </c>
      <c r="BT326">
        <v>2978</v>
      </c>
      <c r="BU326">
        <v>0</v>
      </c>
      <c r="BV326">
        <v>0</v>
      </c>
      <c r="BW326">
        <v>2</v>
      </c>
      <c r="BX326">
        <v>1</v>
      </c>
      <c r="BY326">
        <v>5</v>
      </c>
      <c r="BZ326">
        <v>1</v>
      </c>
      <c r="CA326" t="s">
        <v>97</v>
      </c>
      <c r="CB326">
        <f t="shared" si="200"/>
        <v>5</v>
      </c>
      <c r="CC326">
        <v>11</v>
      </c>
      <c r="CD326" t="s">
        <v>107</v>
      </c>
      <c r="CE326">
        <v>1</v>
      </c>
      <c r="CF326" t="s">
        <v>97</v>
      </c>
      <c r="CG326" t="s">
        <v>156</v>
      </c>
      <c r="CH326">
        <f t="shared" si="201"/>
        <v>7</v>
      </c>
      <c r="CI326">
        <v>1961</v>
      </c>
      <c r="CJ326" t="s">
        <v>157</v>
      </c>
      <c r="CK326">
        <f t="shared" si="202"/>
        <v>4</v>
      </c>
      <c r="CL326">
        <v>2</v>
      </c>
      <c r="CM326">
        <v>564</v>
      </c>
      <c r="CN326" t="s">
        <v>98</v>
      </c>
      <c r="CO326">
        <f t="shared" si="203"/>
        <v>4</v>
      </c>
      <c r="CP326" t="s">
        <v>98</v>
      </c>
      <c r="CQ326">
        <f t="shared" si="204"/>
        <v>4</v>
      </c>
      <c r="CR326" t="s">
        <v>105</v>
      </c>
      <c r="CS326">
        <f t="shared" si="205"/>
        <v>3</v>
      </c>
      <c r="CT326">
        <v>240</v>
      </c>
      <c r="CU326">
        <v>0</v>
      </c>
      <c r="CV326">
        <v>0</v>
      </c>
      <c r="CW326">
        <v>0</v>
      </c>
      <c r="CX326">
        <v>0</v>
      </c>
      <c r="CY326">
        <v>0</v>
      </c>
      <c r="CZ326" t="s">
        <v>83</v>
      </c>
      <c r="DA326" t="s">
        <v>83</v>
      </c>
      <c r="DB326">
        <f t="shared" si="206"/>
        <v>5</v>
      </c>
      <c r="DC326" t="s">
        <v>83</v>
      </c>
      <c r="DD326">
        <v>0</v>
      </c>
      <c r="DE326">
        <v>6</v>
      </c>
      <c r="DF326">
        <v>2010</v>
      </c>
      <c r="DG326">
        <f t="shared" si="209"/>
        <v>13</v>
      </c>
      <c r="DH326" t="s">
        <v>110</v>
      </c>
      <c r="DI326">
        <f t="shared" si="207"/>
        <v>4</v>
      </c>
      <c r="DJ326" t="s">
        <v>111</v>
      </c>
      <c r="DK326">
        <f t="shared" si="208"/>
        <v>5</v>
      </c>
      <c r="DL326">
        <v>242000</v>
      </c>
    </row>
    <row r="327" spans="1:116" x14ac:dyDescent="0.35">
      <c r="A327">
        <v>326</v>
      </c>
      <c r="B327">
        <v>45</v>
      </c>
      <c r="C327" t="s">
        <v>142</v>
      </c>
      <c r="D327">
        <f t="shared" si="175"/>
        <v>2</v>
      </c>
      <c r="E327">
        <v>50</v>
      </c>
      <c r="F327">
        <v>5000</v>
      </c>
      <c r="G327" t="s">
        <v>82</v>
      </c>
      <c r="H327">
        <f t="shared" si="176"/>
        <v>2</v>
      </c>
      <c r="I327" t="s">
        <v>83</v>
      </c>
      <c r="J327" t="str">
        <f t="shared" si="177"/>
        <v/>
      </c>
      <c r="K327" t="s">
        <v>84</v>
      </c>
      <c r="L327">
        <f t="shared" si="178"/>
        <v>1</v>
      </c>
      <c r="M327" t="s">
        <v>85</v>
      </c>
      <c r="N327">
        <f t="shared" si="179"/>
        <v>2</v>
      </c>
      <c r="O327" t="s">
        <v>86</v>
      </c>
      <c r="P327">
        <f t="shared" si="180"/>
        <v>4</v>
      </c>
      <c r="Q327" t="s">
        <v>87</v>
      </c>
      <c r="R327">
        <f t="shared" si="181"/>
        <v>4</v>
      </c>
      <c r="S327" t="s">
        <v>88</v>
      </c>
      <c r="T327">
        <f t="shared" si="182"/>
        <v>3</v>
      </c>
      <c r="U327" t="s">
        <v>176</v>
      </c>
      <c r="V327">
        <f t="shared" si="183"/>
        <v>3</v>
      </c>
      <c r="W327" t="s">
        <v>171</v>
      </c>
      <c r="X327">
        <f t="shared" si="184"/>
        <v>1</v>
      </c>
      <c r="Y327" t="s">
        <v>90</v>
      </c>
      <c r="Z327">
        <f t="shared" si="185"/>
        <v>7</v>
      </c>
      <c r="AA327" t="s">
        <v>91</v>
      </c>
      <c r="AB327">
        <f t="shared" si="186"/>
        <v>3</v>
      </c>
      <c r="AC327" t="s">
        <v>150</v>
      </c>
      <c r="AD327">
        <f t="shared" si="187"/>
        <v>2</v>
      </c>
      <c r="AE327">
        <v>5</v>
      </c>
      <c r="AF327">
        <v>6</v>
      </c>
      <c r="AG327">
        <v>1941</v>
      </c>
      <c r="AH327">
        <v>1950</v>
      </c>
      <c r="AI327" t="s">
        <v>93</v>
      </c>
      <c r="AJ327">
        <f t="shared" si="188"/>
        <v>5</v>
      </c>
      <c r="AK327" t="s">
        <v>94</v>
      </c>
      <c r="AL327">
        <f t="shared" si="189"/>
        <v>8</v>
      </c>
      <c r="AM327" t="s">
        <v>116</v>
      </c>
      <c r="AN327">
        <f t="shared" si="190"/>
        <v>10</v>
      </c>
      <c r="AO327" t="s">
        <v>116</v>
      </c>
      <c r="AP327" t="s">
        <v>117</v>
      </c>
      <c r="AQ327">
        <f t="shared" si="191"/>
        <v>2</v>
      </c>
      <c r="AR327">
        <v>0</v>
      </c>
      <c r="AS327" t="s">
        <v>98</v>
      </c>
      <c r="AT327">
        <f t="shared" si="192"/>
        <v>3</v>
      </c>
      <c r="AU327" t="s">
        <v>98</v>
      </c>
      <c r="AV327">
        <f t="shared" si="193"/>
        <v>3</v>
      </c>
      <c r="AW327" t="s">
        <v>118</v>
      </c>
      <c r="AX327">
        <f t="shared" si="194"/>
        <v>2</v>
      </c>
      <c r="AY327" t="s">
        <v>98</v>
      </c>
      <c r="AZ327">
        <f t="shared" si="195"/>
        <v>4</v>
      </c>
      <c r="BA327" t="s">
        <v>98</v>
      </c>
      <c r="BB327">
        <f t="shared" si="196"/>
        <v>4</v>
      </c>
      <c r="BC327" t="s">
        <v>130</v>
      </c>
      <c r="BD327" t="s">
        <v>141</v>
      </c>
      <c r="BE327">
        <f t="shared" si="197"/>
        <v>3</v>
      </c>
      <c r="BF327">
        <v>116</v>
      </c>
      <c r="BG327" t="s">
        <v>102</v>
      </c>
      <c r="BH327">
        <v>0</v>
      </c>
      <c r="BI327">
        <v>604</v>
      </c>
      <c r="BJ327">
        <v>720</v>
      </c>
      <c r="BK327" t="s">
        <v>103</v>
      </c>
      <c r="BL327">
        <f t="shared" si="198"/>
        <v>6</v>
      </c>
      <c r="BM327" t="s">
        <v>212</v>
      </c>
      <c r="BN327" t="s">
        <v>177</v>
      </c>
      <c r="BO327" t="s">
        <v>145</v>
      </c>
      <c r="BP327">
        <f t="shared" si="199"/>
        <v>2</v>
      </c>
      <c r="BQ327">
        <v>803</v>
      </c>
      <c r="BR327">
        <v>0</v>
      </c>
      <c r="BS327">
        <v>0</v>
      </c>
      <c r="BT327">
        <v>803</v>
      </c>
      <c r="BU327">
        <v>0</v>
      </c>
      <c r="BV327">
        <v>0</v>
      </c>
      <c r="BW327">
        <v>1</v>
      </c>
      <c r="BX327">
        <v>0</v>
      </c>
      <c r="BY327">
        <v>2</v>
      </c>
      <c r="BZ327">
        <v>1</v>
      </c>
      <c r="CA327" t="s">
        <v>98</v>
      </c>
      <c r="CB327">
        <f t="shared" si="200"/>
        <v>4</v>
      </c>
      <c r="CC327">
        <v>5</v>
      </c>
      <c r="CD327" t="s">
        <v>107</v>
      </c>
      <c r="CE327">
        <v>0</v>
      </c>
      <c r="CF327" t="s">
        <v>83</v>
      </c>
      <c r="CG327" t="s">
        <v>127</v>
      </c>
      <c r="CH327">
        <f t="shared" si="201"/>
        <v>5</v>
      </c>
      <c r="CI327">
        <v>1941</v>
      </c>
      <c r="CJ327" t="s">
        <v>102</v>
      </c>
      <c r="CK327">
        <f t="shared" si="202"/>
        <v>2</v>
      </c>
      <c r="CL327">
        <v>2</v>
      </c>
      <c r="CM327">
        <v>360</v>
      </c>
      <c r="CN327" t="s">
        <v>98</v>
      </c>
      <c r="CO327">
        <f t="shared" si="203"/>
        <v>4</v>
      </c>
      <c r="CP327" t="s">
        <v>98</v>
      </c>
      <c r="CQ327">
        <f t="shared" si="204"/>
        <v>4</v>
      </c>
      <c r="CR327" t="s">
        <v>105</v>
      </c>
      <c r="CS327">
        <f t="shared" si="205"/>
        <v>3</v>
      </c>
      <c r="CT327">
        <v>0</v>
      </c>
      <c r="CU327">
        <v>0</v>
      </c>
      <c r="CV327">
        <v>244</v>
      </c>
      <c r="CW327">
        <v>0</v>
      </c>
      <c r="CX327">
        <v>0</v>
      </c>
      <c r="CY327">
        <v>0</v>
      </c>
      <c r="CZ327" t="s">
        <v>83</v>
      </c>
      <c r="DA327" t="s">
        <v>83</v>
      </c>
      <c r="DB327">
        <f t="shared" si="206"/>
        <v>5</v>
      </c>
      <c r="DC327" t="s">
        <v>83</v>
      </c>
      <c r="DD327">
        <v>0</v>
      </c>
      <c r="DE327">
        <v>12</v>
      </c>
      <c r="DF327">
        <v>2007</v>
      </c>
      <c r="DG327">
        <f t="shared" si="209"/>
        <v>16</v>
      </c>
      <c r="DH327" t="s">
        <v>110</v>
      </c>
      <c r="DI327">
        <f t="shared" si="207"/>
        <v>4</v>
      </c>
      <c r="DJ327" t="s">
        <v>111</v>
      </c>
      <c r="DK327">
        <f t="shared" si="208"/>
        <v>5</v>
      </c>
      <c r="DL327">
        <v>87000</v>
      </c>
    </row>
    <row r="328" spans="1:116" x14ac:dyDescent="0.35">
      <c r="A328">
        <v>327</v>
      </c>
      <c r="B328">
        <v>120</v>
      </c>
      <c r="C328" t="s">
        <v>81</v>
      </c>
      <c r="D328">
        <f t="shared" si="175"/>
        <v>4</v>
      </c>
      <c r="E328">
        <v>32</v>
      </c>
      <c r="F328">
        <v>10846</v>
      </c>
      <c r="G328" t="s">
        <v>82</v>
      </c>
      <c r="H328">
        <f t="shared" si="176"/>
        <v>2</v>
      </c>
      <c r="I328" t="s">
        <v>83</v>
      </c>
      <c r="J328" t="str">
        <f t="shared" si="177"/>
        <v/>
      </c>
      <c r="K328" t="s">
        <v>120</v>
      </c>
      <c r="L328">
        <f t="shared" si="178"/>
        <v>2</v>
      </c>
      <c r="M328" t="s">
        <v>85</v>
      </c>
      <c r="N328">
        <f t="shared" si="179"/>
        <v>2</v>
      </c>
      <c r="O328" t="s">
        <v>86</v>
      </c>
      <c r="P328">
        <f t="shared" si="180"/>
        <v>4</v>
      </c>
      <c r="Q328" t="s">
        <v>166</v>
      </c>
      <c r="R328">
        <f t="shared" si="181"/>
        <v>1</v>
      </c>
      <c r="S328" t="s">
        <v>88</v>
      </c>
      <c r="T328">
        <f t="shared" si="182"/>
        <v>3</v>
      </c>
      <c r="U328" t="s">
        <v>113</v>
      </c>
      <c r="V328">
        <f t="shared" si="183"/>
        <v>8</v>
      </c>
      <c r="W328" t="s">
        <v>90</v>
      </c>
      <c r="X328">
        <f t="shared" si="184"/>
        <v>7</v>
      </c>
      <c r="Y328" t="s">
        <v>90</v>
      </c>
      <c r="Z328">
        <f t="shared" si="185"/>
        <v>7</v>
      </c>
      <c r="AA328" t="s">
        <v>179</v>
      </c>
      <c r="AB328">
        <f t="shared" si="186"/>
        <v>4</v>
      </c>
      <c r="AC328" t="s">
        <v>115</v>
      </c>
      <c r="AD328">
        <f t="shared" si="187"/>
        <v>4</v>
      </c>
      <c r="AE328">
        <v>8</v>
      </c>
      <c r="AF328">
        <v>5</v>
      </c>
      <c r="AG328">
        <v>1993</v>
      </c>
      <c r="AH328">
        <v>1993</v>
      </c>
      <c r="AI328" t="s">
        <v>93</v>
      </c>
      <c r="AJ328">
        <f t="shared" si="188"/>
        <v>5</v>
      </c>
      <c r="AK328" t="s">
        <v>94</v>
      </c>
      <c r="AL328">
        <f t="shared" si="189"/>
        <v>8</v>
      </c>
      <c r="AM328" t="s">
        <v>96</v>
      </c>
      <c r="AN328">
        <f t="shared" si="190"/>
        <v>5</v>
      </c>
      <c r="AO328" t="s">
        <v>96</v>
      </c>
      <c r="AP328" t="s">
        <v>117</v>
      </c>
      <c r="AQ328">
        <f t="shared" si="191"/>
        <v>2</v>
      </c>
      <c r="AR328">
        <v>0</v>
      </c>
      <c r="AS328" t="s">
        <v>97</v>
      </c>
      <c r="AT328">
        <f t="shared" si="192"/>
        <v>4</v>
      </c>
      <c r="AU328" t="s">
        <v>98</v>
      </c>
      <c r="AV328">
        <f t="shared" si="193"/>
        <v>3</v>
      </c>
      <c r="AW328" t="s">
        <v>99</v>
      </c>
      <c r="AX328">
        <f t="shared" si="194"/>
        <v>6</v>
      </c>
      <c r="AY328" t="s">
        <v>97</v>
      </c>
      <c r="AZ328">
        <f t="shared" si="195"/>
        <v>5</v>
      </c>
      <c r="BA328" t="s">
        <v>98</v>
      </c>
      <c r="BB328">
        <f t="shared" si="196"/>
        <v>4</v>
      </c>
      <c r="BC328" t="s">
        <v>97</v>
      </c>
      <c r="BD328" t="s">
        <v>101</v>
      </c>
      <c r="BE328">
        <f t="shared" si="197"/>
        <v>7</v>
      </c>
      <c r="BF328">
        <v>1619</v>
      </c>
      <c r="BG328" t="s">
        <v>102</v>
      </c>
      <c r="BH328">
        <v>0</v>
      </c>
      <c r="BI328">
        <v>100</v>
      </c>
      <c r="BJ328">
        <v>1719</v>
      </c>
      <c r="BK328" t="s">
        <v>103</v>
      </c>
      <c r="BL328">
        <f t="shared" si="198"/>
        <v>6</v>
      </c>
      <c r="BM328" t="s">
        <v>104</v>
      </c>
      <c r="BN328" t="s">
        <v>105</v>
      </c>
      <c r="BO328" t="s">
        <v>106</v>
      </c>
      <c r="BP328">
        <f t="shared" si="199"/>
        <v>6</v>
      </c>
      <c r="BQ328">
        <v>1719</v>
      </c>
      <c r="BR328">
        <v>0</v>
      </c>
      <c r="BS328">
        <v>0</v>
      </c>
      <c r="BT328">
        <v>1719</v>
      </c>
      <c r="BU328">
        <v>2</v>
      </c>
      <c r="BV328">
        <v>0</v>
      </c>
      <c r="BW328">
        <v>1</v>
      </c>
      <c r="BX328">
        <v>1</v>
      </c>
      <c r="BY328">
        <v>1</v>
      </c>
      <c r="BZ328">
        <v>1</v>
      </c>
      <c r="CA328" t="s">
        <v>97</v>
      </c>
      <c r="CB328">
        <f t="shared" si="200"/>
        <v>5</v>
      </c>
      <c r="CC328">
        <v>6</v>
      </c>
      <c r="CD328" t="s">
        <v>107</v>
      </c>
      <c r="CE328">
        <v>2</v>
      </c>
      <c r="CF328" t="s">
        <v>97</v>
      </c>
      <c r="CG328" t="s">
        <v>108</v>
      </c>
      <c r="CH328">
        <f t="shared" si="201"/>
        <v>6</v>
      </c>
      <c r="CI328">
        <v>1993</v>
      </c>
      <c r="CJ328" t="s">
        <v>157</v>
      </c>
      <c r="CK328">
        <f t="shared" si="202"/>
        <v>4</v>
      </c>
      <c r="CL328">
        <v>2</v>
      </c>
      <c r="CM328">
        <v>473</v>
      </c>
      <c r="CN328" t="s">
        <v>98</v>
      </c>
      <c r="CO328">
        <f t="shared" si="203"/>
        <v>4</v>
      </c>
      <c r="CP328" t="s">
        <v>98</v>
      </c>
      <c r="CQ328">
        <f t="shared" si="204"/>
        <v>4</v>
      </c>
      <c r="CR328" t="s">
        <v>105</v>
      </c>
      <c r="CS328">
        <f t="shared" si="205"/>
        <v>3</v>
      </c>
      <c r="CT328">
        <v>122</v>
      </c>
      <c r="CU328">
        <v>30</v>
      </c>
      <c r="CV328">
        <v>0</v>
      </c>
      <c r="CW328">
        <v>0</v>
      </c>
      <c r="CX328">
        <v>0</v>
      </c>
      <c r="CY328">
        <v>0</v>
      </c>
      <c r="CZ328" t="s">
        <v>83</v>
      </c>
      <c r="DA328" t="s">
        <v>83</v>
      </c>
      <c r="DB328">
        <f t="shared" si="206"/>
        <v>5</v>
      </c>
      <c r="DC328" t="s">
        <v>83</v>
      </c>
      <c r="DD328">
        <v>0</v>
      </c>
      <c r="DE328">
        <v>5</v>
      </c>
      <c r="DF328">
        <v>2008</v>
      </c>
      <c r="DG328">
        <f t="shared" si="209"/>
        <v>15</v>
      </c>
      <c r="DH328" t="s">
        <v>237</v>
      </c>
      <c r="DI328">
        <f t="shared" si="207"/>
        <v>9</v>
      </c>
      <c r="DJ328" t="s">
        <v>111</v>
      </c>
      <c r="DK328">
        <f t="shared" si="208"/>
        <v>5</v>
      </c>
      <c r="DL328">
        <v>324000</v>
      </c>
    </row>
    <row r="329" spans="1:116" x14ac:dyDescent="0.35">
      <c r="A329">
        <v>328</v>
      </c>
      <c r="B329">
        <v>20</v>
      </c>
      <c r="C329" t="s">
        <v>81</v>
      </c>
      <c r="D329">
        <f t="shared" si="175"/>
        <v>4</v>
      </c>
      <c r="E329">
        <v>80</v>
      </c>
      <c r="F329">
        <v>11600</v>
      </c>
      <c r="G329" t="s">
        <v>82</v>
      </c>
      <c r="H329">
        <f t="shared" si="176"/>
        <v>2</v>
      </c>
      <c r="I329" t="s">
        <v>83</v>
      </c>
      <c r="J329" t="str">
        <f t="shared" si="177"/>
        <v/>
      </c>
      <c r="K329" t="s">
        <v>84</v>
      </c>
      <c r="L329">
        <f t="shared" si="178"/>
        <v>1</v>
      </c>
      <c r="M329" t="s">
        <v>85</v>
      </c>
      <c r="N329">
        <f t="shared" si="179"/>
        <v>2</v>
      </c>
      <c r="O329" t="s">
        <v>86</v>
      </c>
      <c r="P329">
        <f t="shared" si="180"/>
        <v>4</v>
      </c>
      <c r="Q329" t="s">
        <v>87</v>
      </c>
      <c r="R329">
        <f t="shared" si="181"/>
        <v>4</v>
      </c>
      <c r="S329" t="s">
        <v>88</v>
      </c>
      <c r="T329">
        <f t="shared" si="182"/>
        <v>3</v>
      </c>
      <c r="U329" t="s">
        <v>162</v>
      </c>
      <c r="V329">
        <f t="shared" si="183"/>
        <v>7</v>
      </c>
      <c r="W329" t="s">
        <v>90</v>
      </c>
      <c r="X329">
        <f t="shared" si="184"/>
        <v>7</v>
      </c>
      <c r="Y329" t="s">
        <v>90</v>
      </c>
      <c r="Z329">
        <f t="shared" si="185"/>
        <v>7</v>
      </c>
      <c r="AA329" t="s">
        <v>91</v>
      </c>
      <c r="AB329">
        <f t="shared" si="186"/>
        <v>3</v>
      </c>
      <c r="AC329" t="s">
        <v>115</v>
      </c>
      <c r="AD329">
        <f t="shared" si="187"/>
        <v>4</v>
      </c>
      <c r="AE329">
        <v>6</v>
      </c>
      <c r="AF329">
        <v>5</v>
      </c>
      <c r="AG329">
        <v>1960</v>
      </c>
      <c r="AH329">
        <v>1960</v>
      </c>
      <c r="AI329" t="s">
        <v>152</v>
      </c>
      <c r="AJ329">
        <f t="shared" si="188"/>
        <v>6</v>
      </c>
      <c r="AK329" t="s">
        <v>94</v>
      </c>
      <c r="AL329">
        <f t="shared" si="189"/>
        <v>8</v>
      </c>
      <c r="AM329" t="s">
        <v>124</v>
      </c>
      <c r="AN329">
        <f t="shared" si="190"/>
        <v>4</v>
      </c>
      <c r="AO329" t="s">
        <v>124</v>
      </c>
      <c r="AP329" t="s">
        <v>96</v>
      </c>
      <c r="AQ329">
        <f t="shared" si="191"/>
        <v>4</v>
      </c>
      <c r="AR329">
        <v>175</v>
      </c>
      <c r="AS329" t="s">
        <v>98</v>
      </c>
      <c r="AT329">
        <f t="shared" si="192"/>
        <v>3</v>
      </c>
      <c r="AU329" t="s">
        <v>98</v>
      </c>
      <c r="AV329">
        <f t="shared" si="193"/>
        <v>3</v>
      </c>
      <c r="AW329" t="s">
        <v>118</v>
      </c>
      <c r="AX329">
        <f t="shared" si="194"/>
        <v>2</v>
      </c>
      <c r="AY329" t="s">
        <v>98</v>
      </c>
      <c r="AZ329">
        <f t="shared" si="195"/>
        <v>4</v>
      </c>
      <c r="BA329" t="s">
        <v>98</v>
      </c>
      <c r="BB329">
        <f t="shared" si="196"/>
        <v>4</v>
      </c>
      <c r="BC329" t="s">
        <v>100</v>
      </c>
      <c r="BD329" t="s">
        <v>153</v>
      </c>
      <c r="BE329">
        <f t="shared" si="197"/>
        <v>2</v>
      </c>
      <c r="BF329">
        <v>565</v>
      </c>
      <c r="BG329" t="s">
        <v>102</v>
      </c>
      <c r="BH329">
        <v>0</v>
      </c>
      <c r="BI329">
        <v>818</v>
      </c>
      <c r="BJ329">
        <v>1383</v>
      </c>
      <c r="BK329" t="s">
        <v>103</v>
      </c>
      <c r="BL329">
        <f t="shared" si="198"/>
        <v>6</v>
      </c>
      <c r="BM329" t="s">
        <v>98</v>
      </c>
      <c r="BN329" t="s">
        <v>105</v>
      </c>
      <c r="BO329" t="s">
        <v>106</v>
      </c>
      <c r="BP329">
        <f t="shared" si="199"/>
        <v>6</v>
      </c>
      <c r="BQ329">
        <v>1383</v>
      </c>
      <c r="BR329">
        <v>0</v>
      </c>
      <c r="BS329">
        <v>0</v>
      </c>
      <c r="BT329">
        <v>1383</v>
      </c>
      <c r="BU329">
        <v>0</v>
      </c>
      <c r="BV329">
        <v>0</v>
      </c>
      <c r="BW329">
        <v>1</v>
      </c>
      <c r="BX329">
        <v>1</v>
      </c>
      <c r="BY329">
        <v>3</v>
      </c>
      <c r="BZ329">
        <v>1</v>
      </c>
      <c r="CA329" t="s">
        <v>98</v>
      </c>
      <c r="CB329">
        <f t="shared" si="200"/>
        <v>4</v>
      </c>
      <c r="CC329">
        <v>7</v>
      </c>
      <c r="CD329" t="s">
        <v>107</v>
      </c>
      <c r="CE329">
        <v>0</v>
      </c>
      <c r="CF329" t="s">
        <v>83</v>
      </c>
      <c r="CG329" t="s">
        <v>108</v>
      </c>
      <c r="CH329">
        <f t="shared" si="201"/>
        <v>6</v>
      </c>
      <c r="CI329">
        <v>1960</v>
      </c>
      <c r="CJ329" t="s">
        <v>109</v>
      </c>
      <c r="CK329">
        <f t="shared" si="202"/>
        <v>3</v>
      </c>
      <c r="CL329">
        <v>1</v>
      </c>
      <c r="CM329">
        <v>292</v>
      </c>
      <c r="CN329" t="s">
        <v>98</v>
      </c>
      <c r="CO329">
        <f t="shared" si="203"/>
        <v>4</v>
      </c>
      <c r="CP329" t="s">
        <v>98</v>
      </c>
      <c r="CQ329">
        <f t="shared" si="204"/>
        <v>4</v>
      </c>
      <c r="CR329" t="s">
        <v>105</v>
      </c>
      <c r="CS329">
        <f t="shared" si="205"/>
        <v>3</v>
      </c>
      <c r="CT329">
        <v>0</v>
      </c>
      <c r="CU329">
        <v>45</v>
      </c>
      <c r="CV329">
        <v>0</v>
      </c>
      <c r="CW329">
        <v>0</v>
      </c>
      <c r="CX329">
        <v>0</v>
      </c>
      <c r="CY329">
        <v>0</v>
      </c>
      <c r="CZ329" t="s">
        <v>83</v>
      </c>
      <c r="DA329" t="s">
        <v>83</v>
      </c>
      <c r="DB329">
        <f t="shared" si="206"/>
        <v>5</v>
      </c>
      <c r="DC329" t="s">
        <v>83</v>
      </c>
      <c r="DD329">
        <v>0</v>
      </c>
      <c r="DE329">
        <v>4</v>
      </c>
      <c r="DF329">
        <v>2006</v>
      </c>
      <c r="DG329">
        <f t="shared" si="209"/>
        <v>17</v>
      </c>
      <c r="DH329" t="s">
        <v>110</v>
      </c>
      <c r="DI329">
        <f t="shared" si="207"/>
        <v>4</v>
      </c>
      <c r="DJ329" t="s">
        <v>111</v>
      </c>
      <c r="DK329">
        <f t="shared" si="208"/>
        <v>5</v>
      </c>
      <c r="DL329">
        <v>145250</v>
      </c>
    </row>
    <row r="330" spans="1:116" x14ac:dyDescent="0.35">
      <c r="A330">
        <v>329</v>
      </c>
      <c r="B330">
        <v>75</v>
      </c>
      <c r="C330" t="s">
        <v>81</v>
      </c>
      <c r="D330">
        <f t="shared" si="175"/>
        <v>4</v>
      </c>
      <c r="E330" t="s">
        <v>83</v>
      </c>
      <c r="F330">
        <v>11888</v>
      </c>
      <c r="G330" t="s">
        <v>82</v>
      </c>
      <c r="H330">
        <f t="shared" si="176"/>
        <v>2</v>
      </c>
      <c r="I330" t="s">
        <v>82</v>
      </c>
      <c r="J330">
        <f t="shared" si="177"/>
        <v>2</v>
      </c>
      <c r="K330" t="s">
        <v>120</v>
      </c>
      <c r="L330">
        <f t="shared" si="178"/>
        <v>2</v>
      </c>
      <c r="M330" t="s">
        <v>175</v>
      </c>
      <c r="N330">
        <f t="shared" si="179"/>
        <v>1</v>
      </c>
      <c r="O330" t="s">
        <v>86</v>
      </c>
      <c r="P330">
        <f t="shared" si="180"/>
        <v>4</v>
      </c>
      <c r="Q330" t="s">
        <v>87</v>
      </c>
      <c r="R330">
        <f t="shared" si="181"/>
        <v>4</v>
      </c>
      <c r="S330" t="s">
        <v>88</v>
      </c>
      <c r="T330">
        <f t="shared" si="182"/>
        <v>3</v>
      </c>
      <c r="U330" t="s">
        <v>148</v>
      </c>
      <c r="V330">
        <f t="shared" si="183"/>
        <v>12</v>
      </c>
      <c r="W330" t="s">
        <v>139</v>
      </c>
      <c r="X330">
        <f t="shared" si="184"/>
        <v>6</v>
      </c>
      <c r="Y330" t="s">
        <v>90</v>
      </c>
      <c r="Z330">
        <f t="shared" si="185"/>
        <v>7</v>
      </c>
      <c r="AA330" t="s">
        <v>91</v>
      </c>
      <c r="AB330">
        <f t="shared" si="186"/>
        <v>3</v>
      </c>
      <c r="AC330" t="s">
        <v>201</v>
      </c>
      <c r="AD330">
        <f t="shared" si="187"/>
        <v>5</v>
      </c>
      <c r="AE330">
        <v>6</v>
      </c>
      <c r="AF330">
        <v>6</v>
      </c>
      <c r="AG330">
        <v>1916</v>
      </c>
      <c r="AH330">
        <v>1994</v>
      </c>
      <c r="AI330" t="s">
        <v>93</v>
      </c>
      <c r="AJ330">
        <f t="shared" si="188"/>
        <v>5</v>
      </c>
      <c r="AK330" t="s">
        <v>94</v>
      </c>
      <c r="AL330">
        <f t="shared" si="189"/>
        <v>8</v>
      </c>
      <c r="AM330" t="s">
        <v>124</v>
      </c>
      <c r="AN330">
        <f t="shared" si="190"/>
        <v>4</v>
      </c>
      <c r="AO330" t="s">
        <v>125</v>
      </c>
      <c r="AP330" t="s">
        <v>117</v>
      </c>
      <c r="AQ330">
        <f t="shared" si="191"/>
        <v>2</v>
      </c>
      <c r="AR330">
        <v>0</v>
      </c>
      <c r="AS330" t="s">
        <v>98</v>
      </c>
      <c r="AT330">
        <f t="shared" si="192"/>
        <v>3</v>
      </c>
      <c r="AU330" t="s">
        <v>98</v>
      </c>
      <c r="AV330">
        <f t="shared" si="193"/>
        <v>3</v>
      </c>
      <c r="AW330" t="s">
        <v>126</v>
      </c>
      <c r="AX330">
        <f t="shared" si="194"/>
        <v>3</v>
      </c>
      <c r="AY330" t="s">
        <v>98</v>
      </c>
      <c r="AZ330">
        <f t="shared" si="195"/>
        <v>4</v>
      </c>
      <c r="BA330" t="s">
        <v>98</v>
      </c>
      <c r="BB330">
        <f t="shared" si="196"/>
        <v>4</v>
      </c>
      <c r="BC330" t="s">
        <v>100</v>
      </c>
      <c r="BD330" t="s">
        <v>102</v>
      </c>
      <c r="BE330">
        <f t="shared" si="197"/>
        <v>6</v>
      </c>
      <c r="BF330">
        <v>0</v>
      </c>
      <c r="BG330" t="s">
        <v>102</v>
      </c>
      <c r="BH330">
        <v>0</v>
      </c>
      <c r="BI330">
        <v>844</v>
      </c>
      <c r="BJ330">
        <v>844</v>
      </c>
      <c r="BK330" t="s">
        <v>103</v>
      </c>
      <c r="BL330">
        <f t="shared" si="198"/>
        <v>6</v>
      </c>
      <c r="BM330" t="s">
        <v>97</v>
      </c>
      <c r="BN330" t="s">
        <v>177</v>
      </c>
      <c r="BO330" t="s">
        <v>164</v>
      </c>
      <c r="BP330">
        <f t="shared" si="199"/>
        <v>3</v>
      </c>
      <c r="BQ330">
        <v>1445</v>
      </c>
      <c r="BR330">
        <v>689</v>
      </c>
      <c r="BS330">
        <v>0</v>
      </c>
      <c r="BT330">
        <v>2134</v>
      </c>
      <c r="BU330">
        <v>0</v>
      </c>
      <c r="BV330">
        <v>0</v>
      </c>
      <c r="BW330">
        <v>2</v>
      </c>
      <c r="BX330">
        <v>0</v>
      </c>
      <c r="BY330">
        <v>5</v>
      </c>
      <c r="BZ330">
        <v>1</v>
      </c>
      <c r="CA330" t="s">
        <v>97</v>
      </c>
      <c r="CB330">
        <f t="shared" si="200"/>
        <v>5</v>
      </c>
      <c r="CC330">
        <v>10</v>
      </c>
      <c r="CD330" t="s">
        <v>107</v>
      </c>
      <c r="CE330">
        <v>0</v>
      </c>
      <c r="CF330" t="s">
        <v>83</v>
      </c>
      <c r="CG330" t="s">
        <v>127</v>
      </c>
      <c r="CH330">
        <f t="shared" si="201"/>
        <v>5</v>
      </c>
      <c r="CI330">
        <v>1930</v>
      </c>
      <c r="CJ330" t="s">
        <v>102</v>
      </c>
      <c r="CK330">
        <f t="shared" si="202"/>
        <v>2</v>
      </c>
      <c r="CL330">
        <v>2</v>
      </c>
      <c r="CM330">
        <v>441</v>
      </c>
      <c r="CN330" t="s">
        <v>98</v>
      </c>
      <c r="CO330">
        <f t="shared" si="203"/>
        <v>4</v>
      </c>
      <c r="CP330" t="s">
        <v>98</v>
      </c>
      <c r="CQ330">
        <f t="shared" si="204"/>
        <v>4</v>
      </c>
      <c r="CR330" t="s">
        <v>105</v>
      </c>
      <c r="CS330">
        <f t="shared" si="205"/>
        <v>3</v>
      </c>
      <c r="CT330">
        <v>0</v>
      </c>
      <c r="CU330">
        <v>60</v>
      </c>
      <c r="CV330">
        <v>268</v>
      </c>
      <c r="CW330">
        <v>0</v>
      </c>
      <c r="CX330">
        <v>0</v>
      </c>
      <c r="CY330">
        <v>0</v>
      </c>
      <c r="CZ330" t="s">
        <v>83</v>
      </c>
      <c r="DA330" t="s">
        <v>83</v>
      </c>
      <c r="DB330">
        <f t="shared" si="206"/>
        <v>5</v>
      </c>
      <c r="DC330" t="s">
        <v>83</v>
      </c>
      <c r="DD330">
        <v>0</v>
      </c>
      <c r="DE330">
        <v>7</v>
      </c>
      <c r="DF330">
        <v>2009</v>
      </c>
      <c r="DG330">
        <f t="shared" si="209"/>
        <v>14</v>
      </c>
      <c r="DH330" t="s">
        <v>110</v>
      </c>
      <c r="DI330">
        <f t="shared" si="207"/>
        <v>4</v>
      </c>
      <c r="DJ330" t="s">
        <v>111</v>
      </c>
      <c r="DK330">
        <f t="shared" si="208"/>
        <v>5</v>
      </c>
      <c r="DL330">
        <v>214500</v>
      </c>
    </row>
    <row r="331" spans="1:116" x14ac:dyDescent="0.35">
      <c r="A331">
        <v>330</v>
      </c>
      <c r="B331">
        <v>70</v>
      </c>
      <c r="C331" t="s">
        <v>142</v>
      </c>
      <c r="D331">
        <f t="shared" si="175"/>
        <v>2</v>
      </c>
      <c r="E331">
        <v>60</v>
      </c>
      <c r="F331">
        <v>6402</v>
      </c>
      <c r="G331" t="s">
        <v>82</v>
      </c>
      <c r="H331">
        <f t="shared" si="176"/>
        <v>2</v>
      </c>
      <c r="I331" t="s">
        <v>83</v>
      </c>
      <c r="J331" t="str">
        <f t="shared" si="177"/>
        <v/>
      </c>
      <c r="K331" t="s">
        <v>84</v>
      </c>
      <c r="L331">
        <f t="shared" si="178"/>
        <v>1</v>
      </c>
      <c r="M331" t="s">
        <v>85</v>
      </c>
      <c r="N331">
        <f t="shared" si="179"/>
        <v>2</v>
      </c>
      <c r="O331" t="s">
        <v>86</v>
      </c>
      <c r="P331">
        <f t="shared" si="180"/>
        <v>4</v>
      </c>
      <c r="Q331" t="s">
        <v>122</v>
      </c>
      <c r="R331">
        <f t="shared" si="181"/>
        <v>2</v>
      </c>
      <c r="S331" t="s">
        <v>88</v>
      </c>
      <c r="T331">
        <f t="shared" si="182"/>
        <v>3</v>
      </c>
      <c r="U331" t="s">
        <v>176</v>
      </c>
      <c r="V331">
        <f t="shared" si="183"/>
        <v>3</v>
      </c>
      <c r="W331" t="s">
        <v>90</v>
      </c>
      <c r="X331">
        <f t="shared" si="184"/>
        <v>7</v>
      </c>
      <c r="Y331" t="s">
        <v>90</v>
      </c>
      <c r="Z331">
        <f t="shared" si="185"/>
        <v>7</v>
      </c>
      <c r="AA331" t="s">
        <v>91</v>
      </c>
      <c r="AB331">
        <f t="shared" si="186"/>
        <v>3</v>
      </c>
      <c r="AC331" t="s">
        <v>92</v>
      </c>
      <c r="AD331">
        <f t="shared" si="187"/>
        <v>8</v>
      </c>
      <c r="AE331">
        <v>5</v>
      </c>
      <c r="AF331">
        <v>5</v>
      </c>
      <c r="AG331">
        <v>1920</v>
      </c>
      <c r="AH331">
        <v>1950</v>
      </c>
      <c r="AI331" t="s">
        <v>93</v>
      </c>
      <c r="AJ331">
        <f t="shared" si="188"/>
        <v>5</v>
      </c>
      <c r="AK331" t="s">
        <v>94</v>
      </c>
      <c r="AL331">
        <f t="shared" si="189"/>
        <v>8</v>
      </c>
      <c r="AM331" t="s">
        <v>124</v>
      </c>
      <c r="AN331">
        <f t="shared" si="190"/>
        <v>4</v>
      </c>
      <c r="AO331" t="s">
        <v>125</v>
      </c>
      <c r="AP331" t="s">
        <v>117</v>
      </c>
      <c r="AQ331">
        <f t="shared" si="191"/>
        <v>2</v>
      </c>
      <c r="AR331">
        <v>0</v>
      </c>
      <c r="AS331" t="s">
        <v>98</v>
      </c>
      <c r="AT331">
        <f t="shared" si="192"/>
        <v>3</v>
      </c>
      <c r="AU331" t="s">
        <v>98</v>
      </c>
      <c r="AV331">
        <f t="shared" si="193"/>
        <v>3</v>
      </c>
      <c r="AW331" t="s">
        <v>99</v>
      </c>
      <c r="AX331">
        <f t="shared" si="194"/>
        <v>6</v>
      </c>
      <c r="AY331" t="s">
        <v>98</v>
      </c>
      <c r="AZ331">
        <f t="shared" si="195"/>
        <v>4</v>
      </c>
      <c r="BA331" t="s">
        <v>98</v>
      </c>
      <c r="BB331">
        <f t="shared" si="196"/>
        <v>4</v>
      </c>
      <c r="BC331" t="s">
        <v>121</v>
      </c>
      <c r="BD331" t="s">
        <v>102</v>
      </c>
      <c r="BE331">
        <f t="shared" si="197"/>
        <v>6</v>
      </c>
      <c r="BF331">
        <v>0</v>
      </c>
      <c r="BG331" t="s">
        <v>102</v>
      </c>
      <c r="BH331">
        <v>0</v>
      </c>
      <c r="BI331">
        <v>596</v>
      </c>
      <c r="BJ331">
        <v>596</v>
      </c>
      <c r="BK331" t="s">
        <v>103</v>
      </c>
      <c r="BL331">
        <f t="shared" si="198"/>
        <v>6</v>
      </c>
      <c r="BM331" t="s">
        <v>98</v>
      </c>
      <c r="BN331" t="s">
        <v>177</v>
      </c>
      <c r="BO331" t="s">
        <v>106</v>
      </c>
      <c r="BP331">
        <f t="shared" si="199"/>
        <v>6</v>
      </c>
      <c r="BQ331">
        <v>596</v>
      </c>
      <c r="BR331">
        <v>596</v>
      </c>
      <c r="BS331">
        <v>0</v>
      </c>
      <c r="BT331">
        <v>1192</v>
      </c>
      <c r="BU331">
        <v>0</v>
      </c>
      <c r="BV331">
        <v>0</v>
      </c>
      <c r="BW331">
        <v>1</v>
      </c>
      <c r="BX331">
        <v>0</v>
      </c>
      <c r="BY331">
        <v>3</v>
      </c>
      <c r="BZ331">
        <v>1</v>
      </c>
      <c r="CA331" t="s">
        <v>98</v>
      </c>
      <c r="CB331">
        <f t="shared" si="200"/>
        <v>4</v>
      </c>
      <c r="CC331">
        <v>6</v>
      </c>
      <c r="CD331" t="s">
        <v>107</v>
      </c>
      <c r="CE331">
        <v>0</v>
      </c>
      <c r="CF331" t="s">
        <v>83</v>
      </c>
      <c r="CG331" t="s">
        <v>127</v>
      </c>
      <c r="CH331">
        <f t="shared" si="201"/>
        <v>5</v>
      </c>
      <c r="CI331">
        <v>1920</v>
      </c>
      <c r="CJ331" t="s">
        <v>102</v>
      </c>
      <c r="CK331">
        <f t="shared" si="202"/>
        <v>2</v>
      </c>
      <c r="CL331">
        <v>1</v>
      </c>
      <c r="CM331">
        <v>189</v>
      </c>
      <c r="CN331" t="s">
        <v>147</v>
      </c>
      <c r="CO331">
        <f t="shared" si="203"/>
        <v>3</v>
      </c>
      <c r="CP331" t="s">
        <v>147</v>
      </c>
      <c r="CQ331">
        <f t="shared" si="204"/>
        <v>3</v>
      </c>
      <c r="CR331" t="s">
        <v>177</v>
      </c>
      <c r="CS331">
        <f t="shared" si="205"/>
        <v>2</v>
      </c>
      <c r="CT331">
        <v>0</v>
      </c>
      <c r="CU331">
        <v>0</v>
      </c>
      <c r="CV331">
        <v>137</v>
      </c>
      <c r="CW331">
        <v>0</v>
      </c>
      <c r="CX331">
        <v>0</v>
      </c>
      <c r="CY331">
        <v>0</v>
      </c>
      <c r="CZ331" t="s">
        <v>83</v>
      </c>
      <c r="DA331" t="s">
        <v>163</v>
      </c>
      <c r="DB331">
        <f t="shared" si="206"/>
        <v>2</v>
      </c>
      <c r="DC331" t="s">
        <v>83</v>
      </c>
      <c r="DD331">
        <v>0</v>
      </c>
      <c r="DE331">
        <v>7</v>
      </c>
      <c r="DF331">
        <v>2009</v>
      </c>
      <c r="DG331">
        <f t="shared" si="209"/>
        <v>14</v>
      </c>
      <c r="DH331" t="s">
        <v>110</v>
      </c>
      <c r="DI331">
        <f t="shared" si="207"/>
        <v>4</v>
      </c>
      <c r="DJ331" t="s">
        <v>111</v>
      </c>
      <c r="DK331">
        <f t="shared" si="208"/>
        <v>5</v>
      </c>
      <c r="DL331">
        <v>78000</v>
      </c>
    </row>
    <row r="332" spans="1:116" x14ac:dyDescent="0.35">
      <c r="A332">
        <v>331</v>
      </c>
      <c r="B332">
        <v>90</v>
      </c>
      <c r="C332" t="s">
        <v>81</v>
      </c>
      <c r="D332">
        <f t="shared" si="175"/>
        <v>4</v>
      </c>
      <c r="E332" t="s">
        <v>83</v>
      </c>
      <c r="F332">
        <v>10624</v>
      </c>
      <c r="G332" t="s">
        <v>82</v>
      </c>
      <c r="H332">
        <f t="shared" si="176"/>
        <v>2</v>
      </c>
      <c r="I332" t="s">
        <v>83</v>
      </c>
      <c r="J332" t="str">
        <f t="shared" si="177"/>
        <v/>
      </c>
      <c r="K332" t="s">
        <v>120</v>
      </c>
      <c r="L332">
        <f t="shared" si="178"/>
        <v>2</v>
      </c>
      <c r="M332" t="s">
        <v>85</v>
      </c>
      <c r="N332">
        <f t="shared" si="179"/>
        <v>2</v>
      </c>
      <c r="O332" t="s">
        <v>86</v>
      </c>
      <c r="P332">
        <f t="shared" si="180"/>
        <v>4</v>
      </c>
      <c r="Q332" t="s">
        <v>87</v>
      </c>
      <c r="R332">
        <f t="shared" si="181"/>
        <v>4</v>
      </c>
      <c r="S332" t="s">
        <v>88</v>
      </c>
      <c r="T332">
        <f t="shared" si="182"/>
        <v>3</v>
      </c>
      <c r="U332" t="s">
        <v>162</v>
      </c>
      <c r="V332">
        <f t="shared" si="183"/>
        <v>7</v>
      </c>
      <c r="W332" t="s">
        <v>90</v>
      </c>
      <c r="X332">
        <f t="shared" si="184"/>
        <v>7</v>
      </c>
      <c r="Y332" t="s">
        <v>90</v>
      </c>
      <c r="Z332">
        <f t="shared" si="185"/>
        <v>7</v>
      </c>
      <c r="AA332" t="s">
        <v>167</v>
      </c>
      <c r="AB332">
        <f t="shared" si="186"/>
        <v>2</v>
      </c>
      <c r="AC332" t="s">
        <v>115</v>
      </c>
      <c r="AD332">
        <f t="shared" si="187"/>
        <v>4</v>
      </c>
      <c r="AE332">
        <v>5</v>
      </c>
      <c r="AF332">
        <v>4</v>
      </c>
      <c r="AG332">
        <v>1964</v>
      </c>
      <c r="AH332">
        <v>1964</v>
      </c>
      <c r="AI332" t="s">
        <v>93</v>
      </c>
      <c r="AJ332">
        <f t="shared" si="188"/>
        <v>5</v>
      </c>
      <c r="AK332" t="s">
        <v>94</v>
      </c>
      <c r="AL332">
        <f t="shared" si="189"/>
        <v>8</v>
      </c>
      <c r="AM332" t="s">
        <v>140</v>
      </c>
      <c r="AN332">
        <f t="shared" si="190"/>
        <v>9</v>
      </c>
      <c r="AO332" t="s">
        <v>140</v>
      </c>
      <c r="AP332" t="s">
        <v>96</v>
      </c>
      <c r="AQ332">
        <f t="shared" si="191"/>
        <v>4</v>
      </c>
      <c r="AR332">
        <v>84</v>
      </c>
      <c r="AS332" t="s">
        <v>98</v>
      </c>
      <c r="AT332">
        <f t="shared" si="192"/>
        <v>3</v>
      </c>
      <c r="AU332" t="s">
        <v>98</v>
      </c>
      <c r="AV332">
        <f t="shared" si="193"/>
        <v>3</v>
      </c>
      <c r="AW332" t="s">
        <v>118</v>
      </c>
      <c r="AX332">
        <f t="shared" si="194"/>
        <v>2</v>
      </c>
      <c r="AY332" t="s">
        <v>98</v>
      </c>
      <c r="AZ332">
        <f t="shared" si="195"/>
        <v>4</v>
      </c>
      <c r="BA332" t="s">
        <v>98</v>
      </c>
      <c r="BB332">
        <f t="shared" si="196"/>
        <v>4</v>
      </c>
      <c r="BC332" t="s">
        <v>100</v>
      </c>
      <c r="BD332" t="s">
        <v>101</v>
      </c>
      <c r="BE332">
        <f t="shared" si="197"/>
        <v>7</v>
      </c>
      <c r="BF332">
        <v>40</v>
      </c>
      <c r="BG332" t="s">
        <v>153</v>
      </c>
      <c r="BH332">
        <v>264</v>
      </c>
      <c r="BI332">
        <v>1424</v>
      </c>
      <c r="BJ332">
        <v>1728</v>
      </c>
      <c r="BK332" t="s">
        <v>103</v>
      </c>
      <c r="BL332">
        <f t="shared" si="198"/>
        <v>6</v>
      </c>
      <c r="BM332" t="s">
        <v>98</v>
      </c>
      <c r="BN332" t="s">
        <v>105</v>
      </c>
      <c r="BO332" t="s">
        <v>106</v>
      </c>
      <c r="BP332">
        <f t="shared" si="199"/>
        <v>6</v>
      </c>
      <c r="BQ332">
        <v>1728</v>
      </c>
      <c r="BR332">
        <v>0</v>
      </c>
      <c r="BS332">
        <v>0</v>
      </c>
      <c r="BT332">
        <v>1728</v>
      </c>
      <c r="BU332">
        <v>0</v>
      </c>
      <c r="BV332">
        <v>1</v>
      </c>
      <c r="BW332">
        <v>2</v>
      </c>
      <c r="BX332">
        <v>0</v>
      </c>
      <c r="BY332">
        <v>6</v>
      </c>
      <c r="BZ332">
        <v>2</v>
      </c>
      <c r="CA332" t="s">
        <v>98</v>
      </c>
      <c r="CB332">
        <f t="shared" si="200"/>
        <v>4</v>
      </c>
      <c r="CC332">
        <v>10</v>
      </c>
      <c r="CD332" t="s">
        <v>107</v>
      </c>
      <c r="CE332">
        <v>0</v>
      </c>
      <c r="CF332" t="s">
        <v>83</v>
      </c>
      <c r="CG332" t="s">
        <v>127</v>
      </c>
      <c r="CH332">
        <f t="shared" si="201"/>
        <v>5</v>
      </c>
      <c r="CI332">
        <v>2002</v>
      </c>
      <c r="CJ332" t="s">
        <v>102</v>
      </c>
      <c r="CK332">
        <f t="shared" si="202"/>
        <v>2</v>
      </c>
      <c r="CL332">
        <v>1</v>
      </c>
      <c r="CM332">
        <v>352</v>
      </c>
      <c r="CN332" t="s">
        <v>98</v>
      </c>
      <c r="CO332">
        <f t="shared" si="203"/>
        <v>4</v>
      </c>
      <c r="CP332" t="s">
        <v>98</v>
      </c>
      <c r="CQ332">
        <f t="shared" si="204"/>
        <v>4</v>
      </c>
      <c r="CR332" t="s">
        <v>105</v>
      </c>
      <c r="CS332">
        <f t="shared" si="205"/>
        <v>3</v>
      </c>
      <c r="CT332">
        <v>155</v>
      </c>
      <c r="CU332">
        <v>0</v>
      </c>
      <c r="CV332">
        <v>0</v>
      </c>
      <c r="CW332">
        <v>0</v>
      </c>
      <c r="CX332">
        <v>0</v>
      </c>
      <c r="CY332">
        <v>0</v>
      </c>
      <c r="CZ332" t="s">
        <v>83</v>
      </c>
      <c r="DA332" t="s">
        <v>83</v>
      </c>
      <c r="DB332">
        <f t="shared" si="206"/>
        <v>5</v>
      </c>
      <c r="DC332" t="s">
        <v>83</v>
      </c>
      <c r="DD332">
        <v>0</v>
      </c>
      <c r="DE332">
        <v>11</v>
      </c>
      <c r="DF332">
        <v>2007</v>
      </c>
      <c r="DG332">
        <f t="shared" si="209"/>
        <v>16</v>
      </c>
      <c r="DH332" t="s">
        <v>110</v>
      </c>
      <c r="DI332">
        <f t="shared" si="207"/>
        <v>4</v>
      </c>
      <c r="DJ332" t="s">
        <v>111</v>
      </c>
      <c r="DK332">
        <f t="shared" si="208"/>
        <v>5</v>
      </c>
      <c r="DL332">
        <v>119000</v>
      </c>
    </row>
    <row r="333" spans="1:116" x14ac:dyDescent="0.35">
      <c r="A333">
        <v>332</v>
      </c>
      <c r="B333">
        <v>20</v>
      </c>
      <c r="C333" t="s">
        <v>81</v>
      </c>
      <c r="D333">
        <f t="shared" si="175"/>
        <v>4</v>
      </c>
      <c r="E333">
        <v>70</v>
      </c>
      <c r="F333">
        <v>8176</v>
      </c>
      <c r="G333" t="s">
        <v>82</v>
      </c>
      <c r="H333">
        <f t="shared" si="176"/>
        <v>2</v>
      </c>
      <c r="I333" t="s">
        <v>83</v>
      </c>
      <c r="J333" t="str">
        <f t="shared" si="177"/>
        <v/>
      </c>
      <c r="K333" t="s">
        <v>84</v>
      </c>
      <c r="L333">
        <f t="shared" si="178"/>
        <v>1</v>
      </c>
      <c r="M333" t="s">
        <v>85</v>
      </c>
      <c r="N333">
        <f t="shared" si="179"/>
        <v>2</v>
      </c>
      <c r="O333" t="s">
        <v>86</v>
      </c>
      <c r="P333">
        <f t="shared" si="180"/>
        <v>4</v>
      </c>
      <c r="Q333" t="s">
        <v>87</v>
      </c>
      <c r="R333">
        <f t="shared" si="181"/>
        <v>4</v>
      </c>
      <c r="S333" t="s">
        <v>88</v>
      </c>
      <c r="T333">
        <f t="shared" si="182"/>
        <v>3</v>
      </c>
      <c r="U333" t="s">
        <v>162</v>
      </c>
      <c r="V333">
        <f t="shared" si="183"/>
        <v>7</v>
      </c>
      <c r="W333" t="s">
        <v>90</v>
      </c>
      <c r="X333">
        <f t="shared" si="184"/>
        <v>7</v>
      </c>
      <c r="Y333" t="s">
        <v>90</v>
      </c>
      <c r="Z333">
        <f t="shared" si="185"/>
        <v>7</v>
      </c>
      <c r="AA333" t="s">
        <v>91</v>
      </c>
      <c r="AB333">
        <f t="shared" si="186"/>
        <v>3</v>
      </c>
      <c r="AC333" t="s">
        <v>115</v>
      </c>
      <c r="AD333">
        <f t="shared" si="187"/>
        <v>4</v>
      </c>
      <c r="AE333">
        <v>5</v>
      </c>
      <c r="AF333">
        <v>6</v>
      </c>
      <c r="AG333">
        <v>1958</v>
      </c>
      <c r="AH333">
        <v>1992</v>
      </c>
      <c r="AI333" t="s">
        <v>93</v>
      </c>
      <c r="AJ333">
        <f t="shared" si="188"/>
        <v>5</v>
      </c>
      <c r="AK333" t="s">
        <v>94</v>
      </c>
      <c r="AL333">
        <f t="shared" si="189"/>
        <v>8</v>
      </c>
      <c r="AM333" t="s">
        <v>124</v>
      </c>
      <c r="AN333">
        <f t="shared" si="190"/>
        <v>4</v>
      </c>
      <c r="AO333" t="s">
        <v>124</v>
      </c>
      <c r="AP333" t="s">
        <v>117</v>
      </c>
      <c r="AQ333">
        <f t="shared" si="191"/>
        <v>2</v>
      </c>
      <c r="AR333">
        <v>0</v>
      </c>
      <c r="AS333" t="s">
        <v>98</v>
      </c>
      <c r="AT333">
        <f t="shared" si="192"/>
        <v>3</v>
      </c>
      <c r="AU333" t="s">
        <v>98</v>
      </c>
      <c r="AV333">
        <f t="shared" si="193"/>
        <v>3</v>
      </c>
      <c r="AW333" t="s">
        <v>118</v>
      </c>
      <c r="AX333">
        <f t="shared" si="194"/>
        <v>2</v>
      </c>
      <c r="AY333" t="s">
        <v>98</v>
      </c>
      <c r="AZ333">
        <f t="shared" si="195"/>
        <v>4</v>
      </c>
      <c r="BA333" t="s">
        <v>98</v>
      </c>
      <c r="BB333">
        <f t="shared" si="196"/>
        <v>4</v>
      </c>
      <c r="BC333" t="s">
        <v>100</v>
      </c>
      <c r="BD333" t="s">
        <v>153</v>
      </c>
      <c r="BE333">
        <f t="shared" si="197"/>
        <v>2</v>
      </c>
      <c r="BF333">
        <v>846</v>
      </c>
      <c r="BG333" t="s">
        <v>102</v>
      </c>
      <c r="BH333">
        <v>0</v>
      </c>
      <c r="BI333">
        <v>210</v>
      </c>
      <c r="BJ333">
        <v>1056</v>
      </c>
      <c r="BK333" t="s">
        <v>103</v>
      </c>
      <c r="BL333">
        <f t="shared" si="198"/>
        <v>6</v>
      </c>
      <c r="BM333" t="s">
        <v>147</v>
      </c>
      <c r="BN333" t="s">
        <v>105</v>
      </c>
      <c r="BO333" t="s">
        <v>106</v>
      </c>
      <c r="BP333">
        <f t="shared" si="199"/>
        <v>6</v>
      </c>
      <c r="BQ333">
        <v>1056</v>
      </c>
      <c r="BR333">
        <v>0</v>
      </c>
      <c r="BS333">
        <v>0</v>
      </c>
      <c r="BT333">
        <v>1056</v>
      </c>
      <c r="BU333">
        <v>1</v>
      </c>
      <c r="BV333">
        <v>0</v>
      </c>
      <c r="BW333">
        <v>1</v>
      </c>
      <c r="BX333">
        <v>0</v>
      </c>
      <c r="BY333">
        <v>3</v>
      </c>
      <c r="BZ333">
        <v>1</v>
      </c>
      <c r="CA333" t="s">
        <v>98</v>
      </c>
      <c r="CB333">
        <f t="shared" si="200"/>
        <v>4</v>
      </c>
      <c r="CC333">
        <v>6</v>
      </c>
      <c r="CD333" t="s">
        <v>107</v>
      </c>
      <c r="CE333">
        <v>0</v>
      </c>
      <c r="CF333" t="s">
        <v>83</v>
      </c>
      <c r="CG333" t="s">
        <v>108</v>
      </c>
      <c r="CH333">
        <f t="shared" si="201"/>
        <v>6</v>
      </c>
      <c r="CI333">
        <v>1958</v>
      </c>
      <c r="CJ333" t="s">
        <v>109</v>
      </c>
      <c r="CK333">
        <f t="shared" si="202"/>
        <v>3</v>
      </c>
      <c r="CL333">
        <v>1</v>
      </c>
      <c r="CM333">
        <v>308</v>
      </c>
      <c r="CN333" t="s">
        <v>98</v>
      </c>
      <c r="CO333">
        <f t="shared" si="203"/>
        <v>4</v>
      </c>
      <c r="CP333" t="s">
        <v>98</v>
      </c>
      <c r="CQ333">
        <f t="shared" si="204"/>
        <v>4</v>
      </c>
      <c r="CR333" t="s">
        <v>105</v>
      </c>
      <c r="CS333">
        <f t="shared" si="205"/>
        <v>3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 t="s">
        <v>83</v>
      </c>
      <c r="DA333" t="s">
        <v>83</v>
      </c>
      <c r="DB333">
        <f t="shared" si="206"/>
        <v>5</v>
      </c>
      <c r="DC333" t="s">
        <v>83</v>
      </c>
      <c r="DD333">
        <v>0</v>
      </c>
      <c r="DE333">
        <v>8</v>
      </c>
      <c r="DF333">
        <v>2007</v>
      </c>
      <c r="DG333">
        <f t="shared" si="209"/>
        <v>16</v>
      </c>
      <c r="DH333" t="s">
        <v>110</v>
      </c>
      <c r="DI333">
        <f t="shared" si="207"/>
        <v>4</v>
      </c>
      <c r="DJ333" t="s">
        <v>111</v>
      </c>
      <c r="DK333">
        <f t="shared" si="208"/>
        <v>5</v>
      </c>
      <c r="DL333">
        <v>139000</v>
      </c>
    </row>
    <row r="334" spans="1:116" x14ac:dyDescent="0.35">
      <c r="A334">
        <v>333</v>
      </c>
      <c r="B334">
        <v>20</v>
      </c>
      <c r="C334" t="s">
        <v>81</v>
      </c>
      <c r="D334">
        <f t="shared" si="175"/>
        <v>4</v>
      </c>
      <c r="E334">
        <v>85</v>
      </c>
      <c r="F334">
        <v>10655</v>
      </c>
      <c r="G334" t="s">
        <v>82</v>
      </c>
      <c r="H334">
        <f t="shared" si="176"/>
        <v>2</v>
      </c>
      <c r="I334" t="s">
        <v>83</v>
      </c>
      <c r="J334" t="str">
        <f t="shared" si="177"/>
        <v/>
      </c>
      <c r="K334" t="s">
        <v>120</v>
      </c>
      <c r="L334">
        <f t="shared" si="178"/>
        <v>2</v>
      </c>
      <c r="M334" t="s">
        <v>85</v>
      </c>
      <c r="N334">
        <f t="shared" si="179"/>
        <v>2</v>
      </c>
      <c r="O334" t="s">
        <v>86</v>
      </c>
      <c r="P334">
        <f t="shared" si="180"/>
        <v>4</v>
      </c>
      <c r="Q334" t="s">
        <v>87</v>
      </c>
      <c r="R334">
        <f t="shared" si="181"/>
        <v>4</v>
      </c>
      <c r="S334" t="s">
        <v>88</v>
      </c>
      <c r="T334">
        <f t="shared" si="182"/>
        <v>3</v>
      </c>
      <c r="U334" t="s">
        <v>154</v>
      </c>
      <c r="V334">
        <f t="shared" si="183"/>
        <v>19</v>
      </c>
      <c r="W334" t="s">
        <v>90</v>
      </c>
      <c r="X334">
        <f t="shared" si="184"/>
        <v>7</v>
      </c>
      <c r="Y334" t="s">
        <v>90</v>
      </c>
      <c r="Z334">
        <f t="shared" si="185"/>
        <v>7</v>
      </c>
      <c r="AA334" t="s">
        <v>91</v>
      </c>
      <c r="AB334">
        <f t="shared" si="186"/>
        <v>3</v>
      </c>
      <c r="AC334" t="s">
        <v>115</v>
      </c>
      <c r="AD334">
        <f t="shared" si="187"/>
        <v>4</v>
      </c>
      <c r="AE334">
        <v>8</v>
      </c>
      <c r="AF334">
        <v>5</v>
      </c>
      <c r="AG334">
        <v>2003</v>
      </c>
      <c r="AH334">
        <v>2004</v>
      </c>
      <c r="AI334" t="s">
        <v>93</v>
      </c>
      <c r="AJ334">
        <f t="shared" si="188"/>
        <v>5</v>
      </c>
      <c r="AK334" t="s">
        <v>94</v>
      </c>
      <c r="AL334">
        <f t="shared" si="189"/>
        <v>8</v>
      </c>
      <c r="AM334" t="s">
        <v>95</v>
      </c>
      <c r="AN334">
        <f t="shared" si="190"/>
        <v>14</v>
      </c>
      <c r="AO334" t="s">
        <v>95</v>
      </c>
      <c r="AP334" t="s">
        <v>96</v>
      </c>
      <c r="AQ334">
        <f t="shared" si="191"/>
        <v>4</v>
      </c>
      <c r="AR334">
        <v>296</v>
      </c>
      <c r="AS334" t="s">
        <v>97</v>
      </c>
      <c r="AT334">
        <f t="shared" si="192"/>
        <v>4</v>
      </c>
      <c r="AU334" t="s">
        <v>98</v>
      </c>
      <c r="AV334">
        <f t="shared" si="193"/>
        <v>3</v>
      </c>
      <c r="AW334" t="s">
        <v>99</v>
      </c>
      <c r="AX334">
        <f t="shared" si="194"/>
        <v>6</v>
      </c>
      <c r="AY334" t="s">
        <v>97</v>
      </c>
      <c r="AZ334">
        <f t="shared" si="195"/>
        <v>5</v>
      </c>
      <c r="BA334" t="s">
        <v>98</v>
      </c>
      <c r="BB334">
        <f t="shared" si="196"/>
        <v>4</v>
      </c>
      <c r="BC334" t="s">
        <v>100</v>
      </c>
      <c r="BD334" t="s">
        <v>101</v>
      </c>
      <c r="BE334">
        <f t="shared" si="197"/>
        <v>7</v>
      </c>
      <c r="BF334">
        <v>1124</v>
      </c>
      <c r="BG334" t="s">
        <v>83</v>
      </c>
      <c r="BH334">
        <v>479</v>
      </c>
      <c r="BI334">
        <v>1603</v>
      </c>
      <c r="BJ334">
        <v>3206</v>
      </c>
      <c r="BK334" t="s">
        <v>103</v>
      </c>
      <c r="BL334">
        <f t="shared" si="198"/>
        <v>6</v>
      </c>
      <c r="BM334" t="s">
        <v>104</v>
      </c>
      <c r="BN334" t="s">
        <v>105</v>
      </c>
      <c r="BO334" t="s">
        <v>106</v>
      </c>
      <c r="BP334">
        <f t="shared" si="199"/>
        <v>6</v>
      </c>
      <c r="BQ334">
        <v>1629</v>
      </c>
      <c r="BR334">
        <v>0</v>
      </c>
      <c r="BS334">
        <v>0</v>
      </c>
      <c r="BT334">
        <v>1629</v>
      </c>
      <c r="BU334">
        <v>1</v>
      </c>
      <c r="BV334">
        <v>0</v>
      </c>
      <c r="BW334">
        <v>2</v>
      </c>
      <c r="BX334">
        <v>0</v>
      </c>
      <c r="BY334">
        <v>3</v>
      </c>
      <c r="BZ334">
        <v>1</v>
      </c>
      <c r="CA334" t="s">
        <v>97</v>
      </c>
      <c r="CB334">
        <f t="shared" si="200"/>
        <v>5</v>
      </c>
      <c r="CC334">
        <v>7</v>
      </c>
      <c r="CD334" t="s">
        <v>107</v>
      </c>
      <c r="CE334">
        <v>1</v>
      </c>
      <c r="CF334" t="s">
        <v>97</v>
      </c>
      <c r="CG334" t="s">
        <v>108</v>
      </c>
      <c r="CH334">
        <f t="shared" si="201"/>
        <v>6</v>
      </c>
      <c r="CI334">
        <v>2003</v>
      </c>
      <c r="CJ334" t="s">
        <v>109</v>
      </c>
      <c r="CK334">
        <f t="shared" si="202"/>
        <v>3</v>
      </c>
      <c r="CL334">
        <v>3</v>
      </c>
      <c r="CM334">
        <v>880</v>
      </c>
      <c r="CN334" t="s">
        <v>98</v>
      </c>
      <c r="CO334">
        <f t="shared" si="203"/>
        <v>4</v>
      </c>
      <c r="CP334" t="s">
        <v>98</v>
      </c>
      <c r="CQ334">
        <f t="shared" si="204"/>
        <v>4</v>
      </c>
      <c r="CR334" t="s">
        <v>105</v>
      </c>
      <c r="CS334">
        <f t="shared" si="205"/>
        <v>3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 t="s">
        <v>83</v>
      </c>
      <c r="DA334" t="s">
        <v>83</v>
      </c>
      <c r="DB334">
        <f t="shared" si="206"/>
        <v>5</v>
      </c>
      <c r="DC334" t="s">
        <v>83</v>
      </c>
      <c r="DD334">
        <v>0</v>
      </c>
      <c r="DE334">
        <v>10</v>
      </c>
      <c r="DF334">
        <v>2009</v>
      </c>
      <c r="DG334">
        <f t="shared" si="209"/>
        <v>14</v>
      </c>
      <c r="DH334" t="s">
        <v>110</v>
      </c>
      <c r="DI334">
        <f t="shared" si="207"/>
        <v>4</v>
      </c>
      <c r="DJ334" t="s">
        <v>111</v>
      </c>
      <c r="DK334">
        <f t="shared" si="208"/>
        <v>5</v>
      </c>
      <c r="DL334">
        <v>284000</v>
      </c>
    </row>
    <row r="335" spans="1:116" x14ac:dyDescent="0.35">
      <c r="A335">
        <v>334</v>
      </c>
      <c r="B335">
        <v>120</v>
      </c>
      <c r="C335" t="s">
        <v>142</v>
      </c>
      <c r="D335">
        <f t="shared" si="175"/>
        <v>2</v>
      </c>
      <c r="E335">
        <v>59</v>
      </c>
      <c r="F335">
        <v>8198</v>
      </c>
      <c r="G335" t="s">
        <v>82</v>
      </c>
      <c r="H335">
        <f t="shared" si="176"/>
        <v>2</v>
      </c>
      <c r="I335" t="s">
        <v>83</v>
      </c>
      <c r="J335" t="str">
        <f t="shared" si="177"/>
        <v/>
      </c>
      <c r="K335" t="s">
        <v>84</v>
      </c>
      <c r="L335">
        <f t="shared" si="178"/>
        <v>1</v>
      </c>
      <c r="M335" t="s">
        <v>85</v>
      </c>
      <c r="N335">
        <f t="shared" si="179"/>
        <v>2</v>
      </c>
      <c r="O335" t="s">
        <v>86</v>
      </c>
      <c r="P335">
        <f t="shared" si="180"/>
        <v>4</v>
      </c>
      <c r="Q335" t="s">
        <v>238</v>
      </c>
      <c r="R335">
        <f t="shared" si="181"/>
        <v>5</v>
      </c>
      <c r="S335" t="s">
        <v>88</v>
      </c>
      <c r="T335">
        <f t="shared" si="182"/>
        <v>3</v>
      </c>
      <c r="U335" t="s">
        <v>154</v>
      </c>
      <c r="V335">
        <f t="shared" si="183"/>
        <v>19</v>
      </c>
      <c r="W335" t="s">
        <v>90</v>
      </c>
      <c r="X335">
        <f t="shared" si="184"/>
        <v>7</v>
      </c>
      <c r="Y335" t="s">
        <v>90</v>
      </c>
      <c r="Z335">
        <f t="shared" si="185"/>
        <v>7</v>
      </c>
      <c r="AA335" t="s">
        <v>179</v>
      </c>
      <c r="AB335">
        <f t="shared" si="186"/>
        <v>4</v>
      </c>
      <c r="AC335" t="s">
        <v>115</v>
      </c>
      <c r="AD335">
        <f t="shared" si="187"/>
        <v>4</v>
      </c>
      <c r="AE335">
        <v>7</v>
      </c>
      <c r="AF335">
        <v>5</v>
      </c>
      <c r="AG335">
        <v>2004</v>
      </c>
      <c r="AH335">
        <v>2004</v>
      </c>
      <c r="AI335" t="s">
        <v>93</v>
      </c>
      <c r="AJ335">
        <f t="shared" si="188"/>
        <v>5</v>
      </c>
      <c r="AK335" t="s">
        <v>94</v>
      </c>
      <c r="AL335">
        <f t="shared" si="189"/>
        <v>8</v>
      </c>
      <c r="AM335" t="s">
        <v>95</v>
      </c>
      <c r="AN335">
        <f t="shared" si="190"/>
        <v>14</v>
      </c>
      <c r="AO335" t="s">
        <v>95</v>
      </c>
      <c r="AP335" t="s">
        <v>137</v>
      </c>
      <c r="AQ335">
        <f t="shared" si="191"/>
        <v>5</v>
      </c>
      <c r="AR335">
        <v>146</v>
      </c>
      <c r="AS335" t="s">
        <v>97</v>
      </c>
      <c r="AT335">
        <f t="shared" si="192"/>
        <v>4</v>
      </c>
      <c r="AU335" t="s">
        <v>98</v>
      </c>
      <c r="AV335">
        <f t="shared" si="193"/>
        <v>3</v>
      </c>
      <c r="AW335" t="s">
        <v>99</v>
      </c>
      <c r="AX335">
        <f t="shared" si="194"/>
        <v>6</v>
      </c>
      <c r="AY335" t="s">
        <v>97</v>
      </c>
      <c r="AZ335">
        <f t="shared" si="195"/>
        <v>5</v>
      </c>
      <c r="BA335" t="s">
        <v>98</v>
      </c>
      <c r="BB335">
        <f t="shared" si="196"/>
        <v>4</v>
      </c>
      <c r="BC335" t="s">
        <v>130</v>
      </c>
      <c r="BD335" t="s">
        <v>101</v>
      </c>
      <c r="BE335">
        <f t="shared" si="197"/>
        <v>7</v>
      </c>
      <c r="BF335">
        <v>720</v>
      </c>
      <c r="BG335" t="s">
        <v>102</v>
      </c>
      <c r="BH335">
        <v>0</v>
      </c>
      <c r="BI335">
        <v>638</v>
      </c>
      <c r="BJ335">
        <v>1358</v>
      </c>
      <c r="BK335" t="s">
        <v>103</v>
      </c>
      <c r="BL335">
        <f t="shared" si="198"/>
        <v>6</v>
      </c>
      <c r="BM335" t="s">
        <v>104</v>
      </c>
      <c r="BN335" t="s">
        <v>105</v>
      </c>
      <c r="BO335" t="s">
        <v>106</v>
      </c>
      <c r="BP335">
        <f t="shared" si="199"/>
        <v>6</v>
      </c>
      <c r="BQ335">
        <v>1358</v>
      </c>
      <c r="BR335">
        <v>0</v>
      </c>
      <c r="BS335">
        <v>0</v>
      </c>
      <c r="BT335">
        <v>1358</v>
      </c>
      <c r="BU335">
        <v>1</v>
      </c>
      <c r="BV335">
        <v>0</v>
      </c>
      <c r="BW335">
        <v>2</v>
      </c>
      <c r="BX335">
        <v>0</v>
      </c>
      <c r="BY335">
        <v>2</v>
      </c>
      <c r="BZ335">
        <v>1</v>
      </c>
      <c r="CA335" t="s">
        <v>97</v>
      </c>
      <c r="CB335">
        <f t="shared" si="200"/>
        <v>5</v>
      </c>
      <c r="CC335">
        <v>6</v>
      </c>
      <c r="CD335" t="s">
        <v>107</v>
      </c>
      <c r="CE335">
        <v>1</v>
      </c>
      <c r="CF335" t="s">
        <v>97</v>
      </c>
      <c r="CG335" t="s">
        <v>108</v>
      </c>
      <c r="CH335">
        <f t="shared" si="201"/>
        <v>6</v>
      </c>
      <c r="CI335">
        <v>2004</v>
      </c>
      <c r="CJ335" t="s">
        <v>109</v>
      </c>
      <c r="CK335">
        <f t="shared" si="202"/>
        <v>3</v>
      </c>
      <c r="CL335">
        <v>2</v>
      </c>
      <c r="CM335">
        <v>484</v>
      </c>
      <c r="CN335" t="s">
        <v>98</v>
      </c>
      <c r="CO335">
        <f t="shared" si="203"/>
        <v>4</v>
      </c>
      <c r="CP335" t="s">
        <v>98</v>
      </c>
      <c r="CQ335">
        <f t="shared" si="204"/>
        <v>4</v>
      </c>
      <c r="CR335" t="s">
        <v>105</v>
      </c>
      <c r="CS335">
        <f t="shared" si="205"/>
        <v>3</v>
      </c>
      <c r="CT335">
        <v>192</v>
      </c>
      <c r="CU335">
        <v>30</v>
      </c>
      <c r="CV335">
        <v>0</v>
      </c>
      <c r="CW335">
        <v>0</v>
      </c>
      <c r="CX335">
        <v>0</v>
      </c>
      <c r="CY335">
        <v>0</v>
      </c>
      <c r="CZ335" t="s">
        <v>83</v>
      </c>
      <c r="DA335" t="s">
        <v>83</v>
      </c>
      <c r="DB335">
        <f t="shared" si="206"/>
        <v>5</v>
      </c>
      <c r="DC335" t="s">
        <v>83</v>
      </c>
      <c r="DD335">
        <v>0</v>
      </c>
      <c r="DE335">
        <v>7</v>
      </c>
      <c r="DF335">
        <v>2008</v>
      </c>
      <c r="DG335">
        <f t="shared" si="209"/>
        <v>15</v>
      </c>
      <c r="DH335" t="s">
        <v>110</v>
      </c>
      <c r="DI335">
        <f t="shared" si="207"/>
        <v>4</v>
      </c>
      <c r="DJ335" t="s">
        <v>111</v>
      </c>
      <c r="DK335">
        <f t="shared" si="208"/>
        <v>5</v>
      </c>
      <c r="DL335">
        <v>207000</v>
      </c>
    </row>
    <row r="336" spans="1:116" x14ac:dyDescent="0.35">
      <c r="A336">
        <v>335</v>
      </c>
      <c r="B336">
        <v>60</v>
      </c>
      <c r="C336" t="s">
        <v>81</v>
      </c>
      <c r="D336">
        <f t="shared" si="175"/>
        <v>4</v>
      </c>
      <c r="E336">
        <v>59</v>
      </c>
      <c r="F336">
        <v>9042</v>
      </c>
      <c r="G336" t="s">
        <v>82</v>
      </c>
      <c r="H336">
        <f t="shared" si="176"/>
        <v>2</v>
      </c>
      <c r="I336" t="s">
        <v>83</v>
      </c>
      <c r="J336" t="str">
        <f t="shared" si="177"/>
        <v/>
      </c>
      <c r="K336" t="s">
        <v>120</v>
      </c>
      <c r="L336">
        <f t="shared" si="178"/>
        <v>2</v>
      </c>
      <c r="M336" t="s">
        <v>85</v>
      </c>
      <c r="N336">
        <f t="shared" si="179"/>
        <v>2</v>
      </c>
      <c r="O336" t="s">
        <v>86</v>
      </c>
      <c r="P336">
        <f t="shared" si="180"/>
        <v>4</v>
      </c>
      <c r="Q336" t="s">
        <v>87</v>
      </c>
      <c r="R336">
        <f t="shared" si="181"/>
        <v>4</v>
      </c>
      <c r="S336" t="s">
        <v>88</v>
      </c>
      <c r="T336">
        <f t="shared" si="182"/>
        <v>3</v>
      </c>
      <c r="U336" t="s">
        <v>193</v>
      </c>
      <c r="V336">
        <f t="shared" si="183"/>
        <v>11</v>
      </c>
      <c r="W336" t="s">
        <v>90</v>
      </c>
      <c r="X336">
        <f t="shared" si="184"/>
        <v>7</v>
      </c>
      <c r="Y336" t="s">
        <v>90</v>
      </c>
      <c r="Z336">
        <f t="shared" si="185"/>
        <v>7</v>
      </c>
      <c r="AA336" t="s">
        <v>91</v>
      </c>
      <c r="AB336">
        <f t="shared" si="186"/>
        <v>3</v>
      </c>
      <c r="AC336" t="s">
        <v>92</v>
      </c>
      <c r="AD336">
        <f t="shared" si="187"/>
        <v>8</v>
      </c>
      <c r="AE336">
        <v>6</v>
      </c>
      <c r="AF336">
        <v>5</v>
      </c>
      <c r="AG336">
        <v>1998</v>
      </c>
      <c r="AH336">
        <v>1998</v>
      </c>
      <c r="AI336" t="s">
        <v>93</v>
      </c>
      <c r="AJ336">
        <f t="shared" si="188"/>
        <v>5</v>
      </c>
      <c r="AK336" t="s">
        <v>94</v>
      </c>
      <c r="AL336">
        <f t="shared" si="189"/>
        <v>8</v>
      </c>
      <c r="AM336" t="s">
        <v>95</v>
      </c>
      <c r="AN336">
        <f t="shared" si="190"/>
        <v>14</v>
      </c>
      <c r="AO336" t="s">
        <v>95</v>
      </c>
      <c r="AP336" t="s">
        <v>117</v>
      </c>
      <c r="AQ336">
        <f t="shared" si="191"/>
        <v>2</v>
      </c>
      <c r="AR336">
        <v>0</v>
      </c>
      <c r="AS336" t="s">
        <v>98</v>
      </c>
      <c r="AT336">
        <f t="shared" si="192"/>
        <v>3</v>
      </c>
      <c r="AU336" t="s">
        <v>98</v>
      </c>
      <c r="AV336">
        <f t="shared" si="193"/>
        <v>3</v>
      </c>
      <c r="AW336" t="s">
        <v>99</v>
      </c>
      <c r="AX336">
        <f t="shared" si="194"/>
        <v>6</v>
      </c>
      <c r="AY336" t="s">
        <v>97</v>
      </c>
      <c r="AZ336">
        <f t="shared" si="195"/>
        <v>5</v>
      </c>
      <c r="BA336" t="s">
        <v>98</v>
      </c>
      <c r="BB336">
        <f t="shared" si="196"/>
        <v>4</v>
      </c>
      <c r="BC336" t="s">
        <v>97</v>
      </c>
      <c r="BD336" t="s">
        <v>101</v>
      </c>
      <c r="BE336">
        <f t="shared" si="197"/>
        <v>7</v>
      </c>
      <c r="BF336">
        <v>828</v>
      </c>
      <c r="BG336" t="s">
        <v>102</v>
      </c>
      <c r="BH336">
        <v>0</v>
      </c>
      <c r="BI336">
        <v>115</v>
      </c>
      <c r="BJ336">
        <v>943</v>
      </c>
      <c r="BK336" t="s">
        <v>103</v>
      </c>
      <c r="BL336">
        <f t="shared" si="198"/>
        <v>6</v>
      </c>
      <c r="BM336" t="s">
        <v>97</v>
      </c>
      <c r="BN336" t="s">
        <v>105</v>
      </c>
      <c r="BO336" t="s">
        <v>106</v>
      </c>
      <c r="BP336">
        <f t="shared" si="199"/>
        <v>6</v>
      </c>
      <c r="BQ336">
        <v>943</v>
      </c>
      <c r="BR336">
        <v>695</v>
      </c>
      <c r="BS336">
        <v>0</v>
      </c>
      <c r="BT336">
        <v>1638</v>
      </c>
      <c r="BU336">
        <v>1</v>
      </c>
      <c r="BV336">
        <v>0</v>
      </c>
      <c r="BW336">
        <v>2</v>
      </c>
      <c r="BX336">
        <v>1</v>
      </c>
      <c r="BY336">
        <v>3</v>
      </c>
      <c r="BZ336">
        <v>1</v>
      </c>
      <c r="CA336" t="s">
        <v>98</v>
      </c>
      <c r="CB336">
        <f t="shared" si="200"/>
        <v>4</v>
      </c>
      <c r="CC336">
        <v>7</v>
      </c>
      <c r="CD336" t="s">
        <v>107</v>
      </c>
      <c r="CE336">
        <v>2</v>
      </c>
      <c r="CF336" t="s">
        <v>98</v>
      </c>
      <c r="CG336" t="s">
        <v>108</v>
      </c>
      <c r="CH336">
        <f t="shared" si="201"/>
        <v>6</v>
      </c>
      <c r="CI336">
        <v>1998</v>
      </c>
      <c r="CJ336" t="s">
        <v>157</v>
      </c>
      <c r="CK336">
        <f t="shared" si="202"/>
        <v>4</v>
      </c>
      <c r="CL336">
        <v>2</v>
      </c>
      <c r="CM336">
        <v>472</v>
      </c>
      <c r="CN336" t="s">
        <v>98</v>
      </c>
      <c r="CO336">
        <f t="shared" si="203"/>
        <v>4</v>
      </c>
      <c r="CP336" t="s">
        <v>98</v>
      </c>
      <c r="CQ336">
        <f t="shared" si="204"/>
        <v>4</v>
      </c>
      <c r="CR336" t="s">
        <v>105</v>
      </c>
      <c r="CS336">
        <f t="shared" si="205"/>
        <v>3</v>
      </c>
      <c r="CT336">
        <v>100</v>
      </c>
      <c r="CU336">
        <v>38</v>
      </c>
      <c r="CV336">
        <v>0</v>
      </c>
      <c r="CW336">
        <v>0</v>
      </c>
      <c r="CX336">
        <v>0</v>
      </c>
      <c r="CY336">
        <v>0</v>
      </c>
      <c r="CZ336" t="s">
        <v>83</v>
      </c>
      <c r="DA336" t="s">
        <v>83</v>
      </c>
      <c r="DB336">
        <f t="shared" si="206"/>
        <v>5</v>
      </c>
      <c r="DC336" t="s">
        <v>83</v>
      </c>
      <c r="DD336">
        <v>0</v>
      </c>
      <c r="DE336">
        <v>7</v>
      </c>
      <c r="DF336">
        <v>2008</v>
      </c>
      <c r="DG336">
        <f t="shared" si="209"/>
        <v>15</v>
      </c>
      <c r="DH336" t="s">
        <v>110</v>
      </c>
      <c r="DI336">
        <f t="shared" si="207"/>
        <v>4</v>
      </c>
      <c r="DJ336" t="s">
        <v>111</v>
      </c>
      <c r="DK336">
        <f t="shared" si="208"/>
        <v>5</v>
      </c>
      <c r="DL336">
        <v>192000</v>
      </c>
    </row>
    <row r="337" spans="1:116" x14ac:dyDescent="0.35">
      <c r="A337">
        <v>336</v>
      </c>
      <c r="B337">
        <v>190</v>
      </c>
      <c r="C337" t="s">
        <v>81</v>
      </c>
      <c r="D337">
        <f t="shared" si="175"/>
        <v>4</v>
      </c>
      <c r="E337" t="s">
        <v>83</v>
      </c>
      <c r="F337">
        <v>164660</v>
      </c>
      <c r="G337" t="s">
        <v>174</v>
      </c>
      <c r="H337">
        <f t="shared" si="176"/>
        <v>1</v>
      </c>
      <c r="I337" t="s">
        <v>83</v>
      </c>
      <c r="J337" t="str">
        <f t="shared" si="177"/>
        <v/>
      </c>
      <c r="K337" t="s">
        <v>120</v>
      </c>
      <c r="L337">
        <f t="shared" si="178"/>
        <v>2</v>
      </c>
      <c r="M337" t="s">
        <v>199</v>
      </c>
      <c r="N337">
        <f t="shared" si="179"/>
        <v>4</v>
      </c>
      <c r="O337" t="s">
        <v>86</v>
      </c>
      <c r="P337">
        <f t="shared" si="180"/>
        <v>4</v>
      </c>
      <c r="Q337" t="s">
        <v>122</v>
      </c>
      <c r="R337">
        <f t="shared" si="181"/>
        <v>2</v>
      </c>
      <c r="S337" t="s">
        <v>213</v>
      </c>
      <c r="T337">
        <f t="shared" si="182"/>
        <v>1</v>
      </c>
      <c r="U337" t="s">
        <v>189</v>
      </c>
      <c r="V337">
        <f t="shared" si="183"/>
        <v>2</v>
      </c>
      <c r="W337" t="s">
        <v>90</v>
      </c>
      <c r="X337">
        <f t="shared" si="184"/>
        <v>7</v>
      </c>
      <c r="Y337" t="s">
        <v>90</v>
      </c>
      <c r="Z337">
        <f t="shared" si="185"/>
        <v>7</v>
      </c>
      <c r="AA337" t="s">
        <v>149</v>
      </c>
      <c r="AB337">
        <f t="shared" si="186"/>
        <v>1</v>
      </c>
      <c r="AC337" t="s">
        <v>132</v>
      </c>
      <c r="AD337">
        <f t="shared" si="187"/>
        <v>1</v>
      </c>
      <c r="AE337">
        <v>5</v>
      </c>
      <c r="AF337">
        <v>6</v>
      </c>
      <c r="AG337">
        <v>1965</v>
      </c>
      <c r="AH337">
        <v>1965</v>
      </c>
      <c r="AI337" t="s">
        <v>93</v>
      </c>
      <c r="AJ337">
        <f t="shared" si="188"/>
        <v>5</v>
      </c>
      <c r="AK337" t="s">
        <v>94</v>
      </c>
      <c r="AL337">
        <f t="shared" si="189"/>
        <v>8</v>
      </c>
      <c r="AM337" t="s">
        <v>161</v>
      </c>
      <c r="AN337">
        <f t="shared" si="190"/>
        <v>3</v>
      </c>
      <c r="AO337" t="s">
        <v>161</v>
      </c>
      <c r="AP337" t="s">
        <v>117</v>
      </c>
      <c r="AQ337">
        <f t="shared" si="191"/>
        <v>2</v>
      </c>
      <c r="AR337">
        <v>0</v>
      </c>
      <c r="AS337" t="s">
        <v>98</v>
      </c>
      <c r="AT337">
        <f t="shared" si="192"/>
        <v>3</v>
      </c>
      <c r="AU337" t="s">
        <v>98</v>
      </c>
      <c r="AV337">
        <f t="shared" si="193"/>
        <v>3</v>
      </c>
      <c r="AW337" t="s">
        <v>118</v>
      </c>
      <c r="AX337">
        <f t="shared" si="194"/>
        <v>2</v>
      </c>
      <c r="AY337" t="s">
        <v>98</v>
      </c>
      <c r="AZ337">
        <f t="shared" si="195"/>
        <v>4</v>
      </c>
      <c r="BA337" t="s">
        <v>98</v>
      </c>
      <c r="BB337">
        <f t="shared" si="196"/>
        <v>4</v>
      </c>
      <c r="BC337" t="s">
        <v>97</v>
      </c>
      <c r="BD337" t="s">
        <v>119</v>
      </c>
      <c r="BE337">
        <f t="shared" si="197"/>
        <v>4</v>
      </c>
      <c r="BF337">
        <v>1249</v>
      </c>
      <c r="BG337" t="s">
        <v>141</v>
      </c>
      <c r="BH337">
        <v>147</v>
      </c>
      <c r="BI337">
        <v>103</v>
      </c>
      <c r="BJ337">
        <v>1499</v>
      </c>
      <c r="BK337" t="s">
        <v>103</v>
      </c>
      <c r="BL337">
        <f t="shared" si="198"/>
        <v>6</v>
      </c>
      <c r="BM337" t="s">
        <v>104</v>
      </c>
      <c r="BN337" t="s">
        <v>105</v>
      </c>
      <c r="BO337" t="s">
        <v>106</v>
      </c>
      <c r="BP337">
        <f t="shared" si="199"/>
        <v>6</v>
      </c>
      <c r="BQ337">
        <v>1619</v>
      </c>
      <c r="BR337">
        <v>167</v>
      </c>
      <c r="BS337">
        <v>0</v>
      </c>
      <c r="BT337">
        <v>1786</v>
      </c>
      <c r="BU337">
        <v>2</v>
      </c>
      <c r="BV337">
        <v>0</v>
      </c>
      <c r="BW337">
        <v>2</v>
      </c>
      <c r="BX337">
        <v>0</v>
      </c>
      <c r="BY337">
        <v>3</v>
      </c>
      <c r="BZ337">
        <v>1</v>
      </c>
      <c r="CA337" t="s">
        <v>98</v>
      </c>
      <c r="CB337">
        <f t="shared" si="200"/>
        <v>4</v>
      </c>
      <c r="CC337">
        <v>7</v>
      </c>
      <c r="CD337" t="s">
        <v>107</v>
      </c>
      <c r="CE337">
        <v>2</v>
      </c>
      <c r="CF337" t="s">
        <v>97</v>
      </c>
      <c r="CG337" t="s">
        <v>108</v>
      </c>
      <c r="CH337">
        <f t="shared" si="201"/>
        <v>6</v>
      </c>
      <c r="CI337">
        <v>1965</v>
      </c>
      <c r="CJ337" t="s">
        <v>157</v>
      </c>
      <c r="CK337">
        <f t="shared" si="202"/>
        <v>4</v>
      </c>
      <c r="CL337">
        <v>2</v>
      </c>
      <c r="CM337">
        <v>529</v>
      </c>
      <c r="CN337" t="s">
        <v>98</v>
      </c>
      <c r="CO337">
        <f t="shared" si="203"/>
        <v>4</v>
      </c>
      <c r="CP337" t="s">
        <v>98</v>
      </c>
      <c r="CQ337">
        <f t="shared" si="204"/>
        <v>4</v>
      </c>
      <c r="CR337" t="s">
        <v>105</v>
      </c>
      <c r="CS337">
        <f t="shared" si="205"/>
        <v>3</v>
      </c>
      <c r="CT337">
        <v>670</v>
      </c>
      <c r="CU337">
        <v>0</v>
      </c>
      <c r="CV337">
        <v>0</v>
      </c>
      <c r="CW337">
        <v>0</v>
      </c>
      <c r="CX337">
        <v>0</v>
      </c>
      <c r="CY337">
        <v>0</v>
      </c>
      <c r="CZ337" t="s">
        <v>83</v>
      </c>
      <c r="DA337" t="s">
        <v>83</v>
      </c>
      <c r="DB337">
        <f t="shared" si="206"/>
        <v>5</v>
      </c>
      <c r="DC337" t="s">
        <v>135</v>
      </c>
      <c r="DD337">
        <v>700</v>
      </c>
      <c r="DE337">
        <v>8</v>
      </c>
      <c r="DF337">
        <v>2008</v>
      </c>
      <c r="DG337">
        <f t="shared" si="209"/>
        <v>15</v>
      </c>
      <c r="DH337" t="s">
        <v>110</v>
      </c>
      <c r="DI337">
        <f t="shared" si="207"/>
        <v>4</v>
      </c>
      <c r="DJ337" t="s">
        <v>111</v>
      </c>
      <c r="DK337">
        <f t="shared" si="208"/>
        <v>5</v>
      </c>
      <c r="DL337">
        <v>228950</v>
      </c>
    </row>
    <row r="338" spans="1:116" x14ac:dyDescent="0.35">
      <c r="A338">
        <v>337</v>
      </c>
      <c r="B338">
        <v>20</v>
      </c>
      <c r="C338" t="s">
        <v>81</v>
      </c>
      <c r="D338">
        <f t="shared" si="175"/>
        <v>4</v>
      </c>
      <c r="E338">
        <v>86</v>
      </c>
      <c r="F338">
        <v>14157</v>
      </c>
      <c r="G338" t="s">
        <v>82</v>
      </c>
      <c r="H338">
        <f t="shared" si="176"/>
        <v>2</v>
      </c>
      <c r="I338" t="s">
        <v>83</v>
      </c>
      <c r="J338" t="str">
        <f t="shared" si="177"/>
        <v/>
      </c>
      <c r="K338" t="s">
        <v>120</v>
      </c>
      <c r="L338">
        <f t="shared" si="178"/>
        <v>2</v>
      </c>
      <c r="M338" t="s">
        <v>199</v>
      </c>
      <c r="N338">
        <f t="shared" si="179"/>
        <v>4</v>
      </c>
      <c r="O338" t="s">
        <v>86</v>
      </c>
      <c r="P338">
        <f t="shared" si="180"/>
        <v>4</v>
      </c>
      <c r="Q338" t="s">
        <v>122</v>
      </c>
      <c r="R338">
        <f t="shared" si="181"/>
        <v>2</v>
      </c>
      <c r="S338" t="s">
        <v>88</v>
      </c>
      <c r="T338">
        <f t="shared" si="182"/>
        <v>3</v>
      </c>
      <c r="U338" t="s">
        <v>200</v>
      </c>
      <c r="V338">
        <f t="shared" si="183"/>
        <v>20</v>
      </c>
      <c r="W338" t="s">
        <v>90</v>
      </c>
      <c r="X338">
        <f t="shared" si="184"/>
        <v>7</v>
      </c>
      <c r="Y338" t="s">
        <v>90</v>
      </c>
      <c r="Z338">
        <f t="shared" si="185"/>
        <v>7</v>
      </c>
      <c r="AA338" t="s">
        <v>91</v>
      </c>
      <c r="AB338">
        <f t="shared" si="186"/>
        <v>3</v>
      </c>
      <c r="AC338" t="s">
        <v>115</v>
      </c>
      <c r="AD338">
        <f t="shared" si="187"/>
        <v>4</v>
      </c>
      <c r="AE338">
        <v>9</v>
      </c>
      <c r="AF338">
        <v>5</v>
      </c>
      <c r="AG338">
        <v>2005</v>
      </c>
      <c r="AH338">
        <v>2006</v>
      </c>
      <c r="AI338" t="s">
        <v>152</v>
      </c>
      <c r="AJ338">
        <f t="shared" si="188"/>
        <v>6</v>
      </c>
      <c r="AK338" t="s">
        <v>94</v>
      </c>
      <c r="AL338">
        <f t="shared" si="189"/>
        <v>8</v>
      </c>
      <c r="AM338" t="s">
        <v>95</v>
      </c>
      <c r="AN338">
        <f t="shared" si="190"/>
        <v>14</v>
      </c>
      <c r="AO338" t="s">
        <v>95</v>
      </c>
      <c r="AP338" t="s">
        <v>137</v>
      </c>
      <c r="AQ338">
        <f t="shared" si="191"/>
        <v>5</v>
      </c>
      <c r="AR338">
        <v>200</v>
      </c>
      <c r="AS338" t="s">
        <v>97</v>
      </c>
      <c r="AT338">
        <f t="shared" si="192"/>
        <v>4</v>
      </c>
      <c r="AU338" t="s">
        <v>98</v>
      </c>
      <c r="AV338">
        <f t="shared" si="193"/>
        <v>3</v>
      </c>
      <c r="AW338" t="s">
        <v>99</v>
      </c>
      <c r="AX338">
        <f t="shared" si="194"/>
        <v>6</v>
      </c>
      <c r="AY338" t="s">
        <v>104</v>
      </c>
      <c r="AZ338">
        <f t="shared" si="195"/>
        <v>6</v>
      </c>
      <c r="BA338" t="s">
        <v>98</v>
      </c>
      <c r="BB338">
        <f t="shared" si="196"/>
        <v>4</v>
      </c>
      <c r="BC338" t="s">
        <v>97</v>
      </c>
      <c r="BD338" t="s">
        <v>101</v>
      </c>
      <c r="BE338">
        <f t="shared" si="197"/>
        <v>7</v>
      </c>
      <c r="BF338">
        <v>1249</v>
      </c>
      <c r="BG338" t="s">
        <v>102</v>
      </c>
      <c r="BH338">
        <v>0</v>
      </c>
      <c r="BI338">
        <v>673</v>
      </c>
      <c r="BJ338">
        <v>1922</v>
      </c>
      <c r="BK338" t="s">
        <v>103</v>
      </c>
      <c r="BL338">
        <f t="shared" si="198"/>
        <v>6</v>
      </c>
      <c r="BM338" t="s">
        <v>104</v>
      </c>
      <c r="BN338" t="s">
        <v>105</v>
      </c>
      <c r="BO338" t="s">
        <v>106</v>
      </c>
      <c r="BP338">
        <f t="shared" si="199"/>
        <v>6</v>
      </c>
      <c r="BQ338">
        <v>1922</v>
      </c>
      <c r="BR338">
        <v>0</v>
      </c>
      <c r="BS338">
        <v>0</v>
      </c>
      <c r="BT338">
        <v>1922</v>
      </c>
      <c r="BU338">
        <v>1</v>
      </c>
      <c r="BV338">
        <v>0</v>
      </c>
      <c r="BW338">
        <v>2</v>
      </c>
      <c r="BX338">
        <v>0</v>
      </c>
      <c r="BY338">
        <v>3</v>
      </c>
      <c r="BZ338">
        <v>1</v>
      </c>
      <c r="CA338" t="s">
        <v>97</v>
      </c>
      <c r="CB338">
        <f t="shared" si="200"/>
        <v>5</v>
      </c>
      <c r="CC338">
        <v>8</v>
      </c>
      <c r="CD338" t="s">
        <v>107</v>
      </c>
      <c r="CE338">
        <v>1</v>
      </c>
      <c r="CF338" t="s">
        <v>97</v>
      </c>
      <c r="CG338" t="s">
        <v>108</v>
      </c>
      <c r="CH338">
        <f t="shared" si="201"/>
        <v>6</v>
      </c>
      <c r="CI338">
        <v>2005</v>
      </c>
      <c r="CJ338" t="s">
        <v>157</v>
      </c>
      <c r="CK338">
        <f t="shared" si="202"/>
        <v>4</v>
      </c>
      <c r="CL338">
        <v>3</v>
      </c>
      <c r="CM338">
        <v>676</v>
      </c>
      <c r="CN338" t="s">
        <v>98</v>
      </c>
      <c r="CO338">
        <f t="shared" si="203"/>
        <v>4</v>
      </c>
      <c r="CP338" t="s">
        <v>98</v>
      </c>
      <c r="CQ338">
        <f t="shared" si="204"/>
        <v>4</v>
      </c>
      <c r="CR338" t="s">
        <v>105</v>
      </c>
      <c r="CS338">
        <f t="shared" si="205"/>
        <v>3</v>
      </c>
      <c r="CT338">
        <v>178</v>
      </c>
      <c r="CU338">
        <v>51</v>
      </c>
      <c r="CV338">
        <v>0</v>
      </c>
      <c r="CW338">
        <v>0</v>
      </c>
      <c r="CX338">
        <v>0</v>
      </c>
      <c r="CY338">
        <v>0</v>
      </c>
      <c r="CZ338" t="s">
        <v>83</v>
      </c>
      <c r="DA338" t="s">
        <v>83</v>
      </c>
      <c r="DB338">
        <f t="shared" si="206"/>
        <v>5</v>
      </c>
      <c r="DC338" t="s">
        <v>83</v>
      </c>
      <c r="DD338">
        <v>0</v>
      </c>
      <c r="DE338">
        <v>7</v>
      </c>
      <c r="DF338">
        <v>2007</v>
      </c>
      <c r="DG338">
        <f t="shared" si="209"/>
        <v>16</v>
      </c>
      <c r="DH338" t="s">
        <v>110</v>
      </c>
      <c r="DI338">
        <f t="shared" si="207"/>
        <v>4</v>
      </c>
      <c r="DJ338" t="s">
        <v>111</v>
      </c>
      <c r="DK338">
        <f t="shared" si="208"/>
        <v>5</v>
      </c>
      <c r="DL338">
        <v>377426</v>
      </c>
    </row>
    <row r="339" spans="1:116" x14ac:dyDescent="0.35">
      <c r="A339">
        <v>338</v>
      </c>
      <c r="B339">
        <v>20</v>
      </c>
      <c r="C339" t="s">
        <v>81</v>
      </c>
      <c r="D339">
        <f t="shared" si="175"/>
        <v>4</v>
      </c>
      <c r="E339">
        <v>70</v>
      </c>
      <c r="F339">
        <v>9135</v>
      </c>
      <c r="G339" t="s">
        <v>82</v>
      </c>
      <c r="H339">
        <f t="shared" si="176"/>
        <v>2</v>
      </c>
      <c r="I339" t="s">
        <v>83</v>
      </c>
      <c r="J339" t="str">
        <f t="shared" si="177"/>
        <v/>
      </c>
      <c r="K339" t="s">
        <v>84</v>
      </c>
      <c r="L339">
        <f t="shared" si="178"/>
        <v>1</v>
      </c>
      <c r="M339" t="s">
        <v>85</v>
      </c>
      <c r="N339">
        <f t="shared" si="179"/>
        <v>2</v>
      </c>
      <c r="O339" t="s">
        <v>86</v>
      </c>
      <c r="P339">
        <f t="shared" si="180"/>
        <v>4</v>
      </c>
      <c r="Q339" t="s">
        <v>87</v>
      </c>
      <c r="R339">
        <f t="shared" si="181"/>
        <v>4</v>
      </c>
      <c r="S339" t="s">
        <v>88</v>
      </c>
      <c r="T339">
        <f t="shared" si="182"/>
        <v>3</v>
      </c>
      <c r="U339" t="s">
        <v>89</v>
      </c>
      <c r="V339">
        <f t="shared" si="183"/>
        <v>16</v>
      </c>
      <c r="W339" t="s">
        <v>90</v>
      </c>
      <c r="X339">
        <f t="shared" si="184"/>
        <v>7</v>
      </c>
      <c r="Y339" t="s">
        <v>90</v>
      </c>
      <c r="Z339">
        <f t="shared" si="185"/>
        <v>7</v>
      </c>
      <c r="AA339" t="s">
        <v>91</v>
      </c>
      <c r="AB339">
        <f t="shared" si="186"/>
        <v>3</v>
      </c>
      <c r="AC339" t="s">
        <v>115</v>
      </c>
      <c r="AD339">
        <f t="shared" si="187"/>
        <v>4</v>
      </c>
      <c r="AE339">
        <v>7</v>
      </c>
      <c r="AF339">
        <v>5</v>
      </c>
      <c r="AG339">
        <v>2002</v>
      </c>
      <c r="AH339">
        <v>2003</v>
      </c>
      <c r="AI339" t="s">
        <v>93</v>
      </c>
      <c r="AJ339">
        <f t="shared" si="188"/>
        <v>5</v>
      </c>
      <c r="AK339" t="s">
        <v>94</v>
      </c>
      <c r="AL339">
        <f t="shared" si="189"/>
        <v>8</v>
      </c>
      <c r="AM339" t="s">
        <v>95</v>
      </c>
      <c r="AN339">
        <f t="shared" si="190"/>
        <v>14</v>
      </c>
      <c r="AO339" t="s">
        <v>95</v>
      </c>
      <c r="AP339" t="s">
        <v>96</v>
      </c>
      <c r="AQ339">
        <f t="shared" si="191"/>
        <v>4</v>
      </c>
      <c r="AR339">
        <v>113</v>
      </c>
      <c r="AS339" t="s">
        <v>97</v>
      </c>
      <c r="AT339">
        <f t="shared" si="192"/>
        <v>4</v>
      </c>
      <c r="AU339" t="s">
        <v>98</v>
      </c>
      <c r="AV339">
        <f t="shared" si="193"/>
        <v>3</v>
      </c>
      <c r="AW339" t="s">
        <v>99</v>
      </c>
      <c r="AX339">
        <f t="shared" si="194"/>
        <v>6</v>
      </c>
      <c r="AY339" t="s">
        <v>97</v>
      </c>
      <c r="AZ339">
        <f t="shared" si="195"/>
        <v>5</v>
      </c>
      <c r="BA339" t="s">
        <v>98</v>
      </c>
      <c r="BB339">
        <f t="shared" si="196"/>
        <v>4</v>
      </c>
      <c r="BC339" t="s">
        <v>130</v>
      </c>
      <c r="BD339" t="s">
        <v>101</v>
      </c>
      <c r="BE339">
        <f t="shared" si="197"/>
        <v>7</v>
      </c>
      <c r="BF339">
        <v>810</v>
      </c>
      <c r="BG339" t="s">
        <v>102</v>
      </c>
      <c r="BH339">
        <v>0</v>
      </c>
      <c r="BI339">
        <v>726</v>
      </c>
      <c r="BJ339">
        <v>1536</v>
      </c>
      <c r="BK339" t="s">
        <v>103</v>
      </c>
      <c r="BL339">
        <f t="shared" si="198"/>
        <v>6</v>
      </c>
      <c r="BM339" t="s">
        <v>104</v>
      </c>
      <c r="BN339" t="s">
        <v>105</v>
      </c>
      <c r="BO339" t="s">
        <v>106</v>
      </c>
      <c r="BP339">
        <f t="shared" si="199"/>
        <v>6</v>
      </c>
      <c r="BQ339">
        <v>1536</v>
      </c>
      <c r="BR339">
        <v>0</v>
      </c>
      <c r="BS339">
        <v>0</v>
      </c>
      <c r="BT339">
        <v>1536</v>
      </c>
      <c r="BU339">
        <v>1</v>
      </c>
      <c r="BV339">
        <v>0</v>
      </c>
      <c r="BW339">
        <v>2</v>
      </c>
      <c r="BX339">
        <v>0</v>
      </c>
      <c r="BY339">
        <v>3</v>
      </c>
      <c r="BZ339">
        <v>1</v>
      </c>
      <c r="CA339" t="s">
        <v>97</v>
      </c>
      <c r="CB339">
        <f t="shared" si="200"/>
        <v>5</v>
      </c>
      <c r="CC339">
        <v>7</v>
      </c>
      <c r="CD339" t="s">
        <v>107</v>
      </c>
      <c r="CE339">
        <v>0</v>
      </c>
      <c r="CF339" t="s">
        <v>83</v>
      </c>
      <c r="CG339" t="s">
        <v>108</v>
      </c>
      <c r="CH339">
        <f t="shared" si="201"/>
        <v>6</v>
      </c>
      <c r="CI339">
        <v>2002</v>
      </c>
      <c r="CJ339" t="s">
        <v>109</v>
      </c>
      <c r="CK339">
        <f t="shared" si="202"/>
        <v>3</v>
      </c>
      <c r="CL339">
        <v>2</v>
      </c>
      <c r="CM339">
        <v>532</v>
      </c>
      <c r="CN339" t="s">
        <v>98</v>
      </c>
      <c r="CO339">
        <f t="shared" si="203"/>
        <v>4</v>
      </c>
      <c r="CP339" t="s">
        <v>98</v>
      </c>
      <c r="CQ339">
        <f t="shared" si="204"/>
        <v>4</v>
      </c>
      <c r="CR339" t="s">
        <v>105</v>
      </c>
      <c r="CS339">
        <f t="shared" si="205"/>
        <v>3</v>
      </c>
      <c r="CT339">
        <v>192</v>
      </c>
      <c r="CU339">
        <v>74</v>
      </c>
      <c r="CV339">
        <v>0</v>
      </c>
      <c r="CW339">
        <v>0</v>
      </c>
      <c r="CX339">
        <v>0</v>
      </c>
      <c r="CY339">
        <v>0</v>
      </c>
      <c r="CZ339" t="s">
        <v>83</v>
      </c>
      <c r="DA339" t="s">
        <v>83</v>
      </c>
      <c r="DB339">
        <f t="shared" si="206"/>
        <v>5</v>
      </c>
      <c r="DC339" t="s">
        <v>83</v>
      </c>
      <c r="DD339">
        <v>0</v>
      </c>
      <c r="DE339">
        <v>12</v>
      </c>
      <c r="DF339">
        <v>2008</v>
      </c>
      <c r="DG339">
        <f t="shared" si="209"/>
        <v>15</v>
      </c>
      <c r="DH339" t="s">
        <v>110</v>
      </c>
      <c r="DI339">
        <f t="shared" si="207"/>
        <v>4</v>
      </c>
      <c r="DJ339" t="s">
        <v>111</v>
      </c>
      <c r="DK339">
        <f t="shared" si="208"/>
        <v>5</v>
      </c>
      <c r="DL339">
        <v>214000</v>
      </c>
    </row>
    <row r="340" spans="1:116" x14ac:dyDescent="0.35">
      <c r="A340">
        <v>339</v>
      </c>
      <c r="B340">
        <v>20</v>
      </c>
      <c r="C340" t="s">
        <v>81</v>
      </c>
      <c r="D340">
        <f t="shared" si="175"/>
        <v>4</v>
      </c>
      <c r="E340">
        <v>91</v>
      </c>
      <c r="F340">
        <v>14145</v>
      </c>
      <c r="G340" t="s">
        <v>82</v>
      </c>
      <c r="H340">
        <f t="shared" si="176"/>
        <v>2</v>
      </c>
      <c r="I340" t="s">
        <v>83</v>
      </c>
      <c r="J340" t="str">
        <f t="shared" si="177"/>
        <v/>
      </c>
      <c r="K340" t="s">
        <v>84</v>
      </c>
      <c r="L340">
        <f t="shared" si="178"/>
        <v>1</v>
      </c>
      <c r="M340" t="s">
        <v>85</v>
      </c>
      <c r="N340">
        <f t="shared" si="179"/>
        <v>2</v>
      </c>
      <c r="O340" t="s">
        <v>86</v>
      </c>
      <c r="P340">
        <f t="shared" si="180"/>
        <v>4</v>
      </c>
      <c r="Q340" t="s">
        <v>122</v>
      </c>
      <c r="R340">
        <f t="shared" si="181"/>
        <v>2</v>
      </c>
      <c r="S340" t="s">
        <v>88</v>
      </c>
      <c r="T340">
        <f t="shared" si="182"/>
        <v>3</v>
      </c>
      <c r="U340" t="s">
        <v>138</v>
      </c>
      <c r="V340">
        <f t="shared" si="183"/>
        <v>10</v>
      </c>
      <c r="W340" t="s">
        <v>90</v>
      </c>
      <c r="X340">
        <f t="shared" si="184"/>
        <v>7</v>
      </c>
      <c r="Y340" t="s">
        <v>90</v>
      </c>
      <c r="Z340">
        <f t="shared" si="185"/>
        <v>7</v>
      </c>
      <c r="AA340" t="s">
        <v>91</v>
      </c>
      <c r="AB340">
        <f t="shared" si="186"/>
        <v>3</v>
      </c>
      <c r="AC340" t="s">
        <v>115</v>
      </c>
      <c r="AD340">
        <f t="shared" si="187"/>
        <v>4</v>
      </c>
      <c r="AE340">
        <v>7</v>
      </c>
      <c r="AF340">
        <v>7</v>
      </c>
      <c r="AG340">
        <v>1984</v>
      </c>
      <c r="AH340">
        <v>1998</v>
      </c>
      <c r="AI340" t="s">
        <v>93</v>
      </c>
      <c r="AJ340">
        <f t="shared" si="188"/>
        <v>5</v>
      </c>
      <c r="AK340" t="s">
        <v>94</v>
      </c>
      <c r="AL340">
        <f t="shared" si="189"/>
        <v>8</v>
      </c>
      <c r="AM340" t="s">
        <v>124</v>
      </c>
      <c r="AN340">
        <f t="shared" si="190"/>
        <v>4</v>
      </c>
      <c r="AO340" t="s">
        <v>124</v>
      </c>
      <c r="AP340" t="s">
        <v>117</v>
      </c>
      <c r="AQ340">
        <f t="shared" si="191"/>
        <v>2</v>
      </c>
      <c r="AR340">
        <v>0</v>
      </c>
      <c r="AS340" t="s">
        <v>97</v>
      </c>
      <c r="AT340">
        <f t="shared" si="192"/>
        <v>4</v>
      </c>
      <c r="AU340" t="s">
        <v>98</v>
      </c>
      <c r="AV340">
        <f t="shared" si="193"/>
        <v>3</v>
      </c>
      <c r="AW340" t="s">
        <v>118</v>
      </c>
      <c r="AX340">
        <f t="shared" si="194"/>
        <v>2</v>
      </c>
      <c r="AY340" t="s">
        <v>97</v>
      </c>
      <c r="AZ340">
        <f t="shared" si="195"/>
        <v>5</v>
      </c>
      <c r="BA340" t="s">
        <v>98</v>
      </c>
      <c r="BB340">
        <f t="shared" si="196"/>
        <v>4</v>
      </c>
      <c r="BC340" t="s">
        <v>121</v>
      </c>
      <c r="BD340" t="s">
        <v>119</v>
      </c>
      <c r="BE340">
        <f t="shared" si="197"/>
        <v>4</v>
      </c>
      <c r="BF340">
        <v>213</v>
      </c>
      <c r="BG340" t="s">
        <v>102</v>
      </c>
      <c r="BH340">
        <v>0</v>
      </c>
      <c r="BI340">
        <v>995</v>
      </c>
      <c r="BJ340">
        <v>1208</v>
      </c>
      <c r="BK340" t="s">
        <v>103</v>
      </c>
      <c r="BL340">
        <f t="shared" si="198"/>
        <v>6</v>
      </c>
      <c r="BM340" t="s">
        <v>104</v>
      </c>
      <c r="BN340" t="s">
        <v>105</v>
      </c>
      <c r="BO340" t="s">
        <v>106</v>
      </c>
      <c r="BP340">
        <f t="shared" si="199"/>
        <v>6</v>
      </c>
      <c r="BQ340">
        <v>1621</v>
      </c>
      <c r="BR340">
        <v>0</v>
      </c>
      <c r="BS340">
        <v>0</v>
      </c>
      <c r="BT340">
        <v>1621</v>
      </c>
      <c r="BU340">
        <v>1</v>
      </c>
      <c r="BV340">
        <v>0</v>
      </c>
      <c r="BW340">
        <v>2</v>
      </c>
      <c r="BX340">
        <v>0</v>
      </c>
      <c r="BY340">
        <v>3</v>
      </c>
      <c r="BZ340">
        <v>1</v>
      </c>
      <c r="CA340" t="s">
        <v>97</v>
      </c>
      <c r="CB340">
        <f t="shared" si="200"/>
        <v>5</v>
      </c>
      <c r="CC340">
        <v>8</v>
      </c>
      <c r="CD340" t="s">
        <v>107</v>
      </c>
      <c r="CE340">
        <v>0</v>
      </c>
      <c r="CF340" t="s">
        <v>83</v>
      </c>
      <c r="CG340" t="s">
        <v>108</v>
      </c>
      <c r="CH340">
        <f t="shared" si="201"/>
        <v>6</v>
      </c>
      <c r="CI340">
        <v>1984</v>
      </c>
      <c r="CJ340" t="s">
        <v>109</v>
      </c>
      <c r="CK340">
        <f t="shared" si="202"/>
        <v>3</v>
      </c>
      <c r="CL340">
        <v>2</v>
      </c>
      <c r="CM340">
        <v>440</v>
      </c>
      <c r="CN340" t="s">
        <v>98</v>
      </c>
      <c r="CO340">
        <f t="shared" si="203"/>
        <v>4</v>
      </c>
      <c r="CP340" t="s">
        <v>98</v>
      </c>
      <c r="CQ340">
        <f t="shared" si="204"/>
        <v>4</v>
      </c>
      <c r="CR340" t="s">
        <v>105</v>
      </c>
      <c r="CS340">
        <f t="shared" si="205"/>
        <v>3</v>
      </c>
      <c r="CT340">
        <v>108</v>
      </c>
      <c r="CU340">
        <v>45</v>
      </c>
      <c r="CV340">
        <v>0</v>
      </c>
      <c r="CW340">
        <v>0</v>
      </c>
      <c r="CX340">
        <v>0</v>
      </c>
      <c r="CY340">
        <v>0</v>
      </c>
      <c r="CZ340" t="s">
        <v>83</v>
      </c>
      <c r="DA340" t="s">
        <v>83</v>
      </c>
      <c r="DB340">
        <f t="shared" si="206"/>
        <v>5</v>
      </c>
      <c r="DC340" t="s">
        <v>135</v>
      </c>
      <c r="DD340">
        <v>400</v>
      </c>
      <c r="DE340">
        <v>5</v>
      </c>
      <c r="DF340">
        <v>2006</v>
      </c>
      <c r="DG340">
        <f t="shared" si="209"/>
        <v>17</v>
      </c>
      <c r="DH340" t="s">
        <v>110</v>
      </c>
      <c r="DI340">
        <f t="shared" si="207"/>
        <v>4</v>
      </c>
      <c r="DJ340" t="s">
        <v>111</v>
      </c>
      <c r="DK340">
        <f t="shared" si="208"/>
        <v>5</v>
      </c>
      <c r="DL340">
        <v>202500</v>
      </c>
    </row>
    <row r="341" spans="1:116" x14ac:dyDescent="0.35">
      <c r="A341">
        <v>340</v>
      </c>
      <c r="B341">
        <v>20</v>
      </c>
      <c r="C341" t="s">
        <v>81</v>
      </c>
      <c r="D341">
        <f t="shared" si="175"/>
        <v>4</v>
      </c>
      <c r="E341">
        <v>66</v>
      </c>
      <c r="F341">
        <v>12400</v>
      </c>
      <c r="G341" t="s">
        <v>82</v>
      </c>
      <c r="H341">
        <f t="shared" si="176"/>
        <v>2</v>
      </c>
      <c r="I341" t="s">
        <v>83</v>
      </c>
      <c r="J341" t="str">
        <f t="shared" si="177"/>
        <v/>
      </c>
      <c r="K341" t="s">
        <v>120</v>
      </c>
      <c r="L341">
        <f t="shared" si="178"/>
        <v>2</v>
      </c>
      <c r="M341" t="s">
        <v>85</v>
      </c>
      <c r="N341">
        <f t="shared" si="179"/>
        <v>2</v>
      </c>
      <c r="O341" t="s">
        <v>86</v>
      </c>
      <c r="P341">
        <f t="shared" si="180"/>
        <v>4</v>
      </c>
      <c r="Q341" t="s">
        <v>87</v>
      </c>
      <c r="R341">
        <f t="shared" si="181"/>
        <v>4</v>
      </c>
      <c r="S341" t="s">
        <v>88</v>
      </c>
      <c r="T341">
        <f t="shared" si="182"/>
        <v>3</v>
      </c>
      <c r="U341" t="s">
        <v>162</v>
      </c>
      <c r="V341">
        <f t="shared" si="183"/>
        <v>7</v>
      </c>
      <c r="W341" t="s">
        <v>114</v>
      </c>
      <c r="X341">
        <f t="shared" si="184"/>
        <v>2</v>
      </c>
      <c r="Y341" t="s">
        <v>90</v>
      </c>
      <c r="Z341">
        <f t="shared" si="185"/>
        <v>7</v>
      </c>
      <c r="AA341" t="s">
        <v>91</v>
      </c>
      <c r="AB341">
        <f t="shared" si="186"/>
        <v>3</v>
      </c>
      <c r="AC341" t="s">
        <v>115</v>
      </c>
      <c r="AD341">
        <f t="shared" si="187"/>
        <v>4</v>
      </c>
      <c r="AE341">
        <v>6</v>
      </c>
      <c r="AF341">
        <v>7</v>
      </c>
      <c r="AG341">
        <v>1958</v>
      </c>
      <c r="AH341">
        <v>1998</v>
      </c>
      <c r="AI341" t="s">
        <v>152</v>
      </c>
      <c r="AJ341">
        <f t="shared" si="188"/>
        <v>6</v>
      </c>
      <c r="AK341" t="s">
        <v>94</v>
      </c>
      <c r="AL341">
        <f t="shared" si="189"/>
        <v>8</v>
      </c>
      <c r="AM341" t="s">
        <v>124</v>
      </c>
      <c r="AN341">
        <f t="shared" si="190"/>
        <v>4</v>
      </c>
      <c r="AO341" t="s">
        <v>124</v>
      </c>
      <c r="AP341" t="s">
        <v>96</v>
      </c>
      <c r="AQ341">
        <f t="shared" si="191"/>
        <v>4</v>
      </c>
      <c r="AR341">
        <v>176</v>
      </c>
      <c r="AS341" t="s">
        <v>98</v>
      </c>
      <c r="AT341">
        <f t="shared" si="192"/>
        <v>3</v>
      </c>
      <c r="AU341" t="s">
        <v>98</v>
      </c>
      <c r="AV341">
        <f t="shared" si="193"/>
        <v>3</v>
      </c>
      <c r="AW341" t="s">
        <v>118</v>
      </c>
      <c r="AX341">
        <f t="shared" si="194"/>
        <v>2</v>
      </c>
      <c r="AY341" t="s">
        <v>98</v>
      </c>
      <c r="AZ341">
        <f t="shared" si="195"/>
        <v>4</v>
      </c>
      <c r="BA341" t="s">
        <v>147</v>
      </c>
      <c r="BB341">
        <f t="shared" si="196"/>
        <v>3</v>
      </c>
      <c r="BC341" t="s">
        <v>100</v>
      </c>
      <c r="BD341" t="s">
        <v>153</v>
      </c>
      <c r="BE341">
        <f t="shared" si="197"/>
        <v>2</v>
      </c>
      <c r="BF341">
        <v>585</v>
      </c>
      <c r="BG341" t="s">
        <v>102</v>
      </c>
      <c r="BH341">
        <v>0</v>
      </c>
      <c r="BI341">
        <v>630</v>
      </c>
      <c r="BJ341">
        <v>1215</v>
      </c>
      <c r="BK341" t="s">
        <v>103</v>
      </c>
      <c r="BL341">
        <f t="shared" si="198"/>
        <v>6</v>
      </c>
      <c r="BM341" t="s">
        <v>98</v>
      </c>
      <c r="BN341" t="s">
        <v>105</v>
      </c>
      <c r="BO341" t="s">
        <v>164</v>
      </c>
      <c r="BP341">
        <f t="shared" si="199"/>
        <v>3</v>
      </c>
      <c r="BQ341">
        <v>1215</v>
      </c>
      <c r="BR341">
        <v>0</v>
      </c>
      <c r="BS341">
        <v>0</v>
      </c>
      <c r="BT341">
        <v>1215</v>
      </c>
      <c r="BU341">
        <v>0</v>
      </c>
      <c r="BV341">
        <v>0</v>
      </c>
      <c r="BW341">
        <v>1</v>
      </c>
      <c r="BX341">
        <v>0</v>
      </c>
      <c r="BY341">
        <v>3</v>
      </c>
      <c r="BZ341">
        <v>1</v>
      </c>
      <c r="CA341" t="s">
        <v>98</v>
      </c>
      <c r="CB341">
        <f t="shared" si="200"/>
        <v>4</v>
      </c>
      <c r="CC341">
        <v>6</v>
      </c>
      <c r="CD341" t="s">
        <v>107</v>
      </c>
      <c r="CE341">
        <v>0</v>
      </c>
      <c r="CF341" t="s">
        <v>83</v>
      </c>
      <c r="CG341" t="s">
        <v>108</v>
      </c>
      <c r="CH341">
        <f t="shared" si="201"/>
        <v>6</v>
      </c>
      <c r="CI341">
        <v>1958</v>
      </c>
      <c r="CJ341" t="s">
        <v>102</v>
      </c>
      <c r="CK341">
        <f t="shared" si="202"/>
        <v>2</v>
      </c>
      <c r="CL341">
        <v>1</v>
      </c>
      <c r="CM341">
        <v>297</v>
      </c>
      <c r="CN341" t="s">
        <v>98</v>
      </c>
      <c r="CO341">
        <f t="shared" si="203"/>
        <v>4</v>
      </c>
      <c r="CP341" t="s">
        <v>98</v>
      </c>
      <c r="CQ341">
        <f t="shared" si="204"/>
        <v>4</v>
      </c>
      <c r="CR341" t="s">
        <v>105</v>
      </c>
      <c r="CS341">
        <f t="shared" si="205"/>
        <v>3</v>
      </c>
      <c r="CT341">
        <v>0</v>
      </c>
      <c r="CU341">
        <v>0</v>
      </c>
      <c r="CV341">
        <v>0</v>
      </c>
      <c r="CW341">
        <v>0</v>
      </c>
      <c r="CX341">
        <v>234</v>
      </c>
      <c r="CY341">
        <v>0</v>
      </c>
      <c r="CZ341" t="s">
        <v>83</v>
      </c>
      <c r="DA341" t="s">
        <v>83</v>
      </c>
      <c r="DB341">
        <f t="shared" si="206"/>
        <v>5</v>
      </c>
      <c r="DC341" t="s">
        <v>83</v>
      </c>
      <c r="DD341">
        <v>0</v>
      </c>
      <c r="DE341">
        <v>6</v>
      </c>
      <c r="DF341">
        <v>2009</v>
      </c>
      <c r="DG341">
        <f t="shared" si="209"/>
        <v>14</v>
      </c>
      <c r="DH341" t="s">
        <v>110</v>
      </c>
      <c r="DI341">
        <f t="shared" si="207"/>
        <v>4</v>
      </c>
      <c r="DJ341" t="s">
        <v>111</v>
      </c>
      <c r="DK341">
        <f t="shared" si="208"/>
        <v>5</v>
      </c>
      <c r="DL341">
        <v>155000</v>
      </c>
    </row>
    <row r="342" spans="1:116" x14ac:dyDescent="0.35">
      <c r="A342">
        <v>341</v>
      </c>
      <c r="B342">
        <v>60</v>
      </c>
      <c r="C342" t="s">
        <v>81</v>
      </c>
      <c r="D342">
        <f t="shared" si="175"/>
        <v>4</v>
      </c>
      <c r="E342">
        <v>85</v>
      </c>
      <c r="F342">
        <v>14191</v>
      </c>
      <c r="G342" t="s">
        <v>82</v>
      </c>
      <c r="H342">
        <f t="shared" si="176"/>
        <v>2</v>
      </c>
      <c r="I342" t="s">
        <v>83</v>
      </c>
      <c r="J342" t="str">
        <f t="shared" si="177"/>
        <v/>
      </c>
      <c r="K342" t="s">
        <v>84</v>
      </c>
      <c r="L342">
        <f t="shared" si="178"/>
        <v>1</v>
      </c>
      <c r="M342" t="s">
        <v>85</v>
      </c>
      <c r="N342">
        <f t="shared" si="179"/>
        <v>2</v>
      </c>
      <c r="O342" t="s">
        <v>86</v>
      </c>
      <c r="P342">
        <f t="shared" si="180"/>
        <v>4</v>
      </c>
      <c r="Q342" t="s">
        <v>87</v>
      </c>
      <c r="R342">
        <f t="shared" si="181"/>
        <v>4</v>
      </c>
      <c r="S342" t="s">
        <v>88</v>
      </c>
      <c r="T342">
        <f t="shared" si="182"/>
        <v>3</v>
      </c>
      <c r="U342" t="s">
        <v>189</v>
      </c>
      <c r="V342">
        <f t="shared" si="183"/>
        <v>2</v>
      </c>
      <c r="W342" t="s">
        <v>90</v>
      </c>
      <c r="X342">
        <f t="shared" si="184"/>
        <v>7</v>
      </c>
      <c r="Y342" t="s">
        <v>90</v>
      </c>
      <c r="Z342">
        <f t="shared" si="185"/>
        <v>7</v>
      </c>
      <c r="AA342" t="s">
        <v>91</v>
      </c>
      <c r="AB342">
        <f t="shared" si="186"/>
        <v>3</v>
      </c>
      <c r="AC342" t="s">
        <v>92</v>
      </c>
      <c r="AD342">
        <f t="shared" si="187"/>
        <v>8</v>
      </c>
      <c r="AE342">
        <v>8</v>
      </c>
      <c r="AF342">
        <v>5</v>
      </c>
      <c r="AG342">
        <v>2002</v>
      </c>
      <c r="AH342">
        <v>2002</v>
      </c>
      <c r="AI342" t="s">
        <v>93</v>
      </c>
      <c r="AJ342">
        <f t="shared" si="188"/>
        <v>5</v>
      </c>
      <c r="AK342" t="s">
        <v>94</v>
      </c>
      <c r="AL342">
        <f t="shared" si="189"/>
        <v>8</v>
      </c>
      <c r="AM342" t="s">
        <v>95</v>
      </c>
      <c r="AN342">
        <f t="shared" si="190"/>
        <v>14</v>
      </c>
      <c r="AO342" t="s">
        <v>95</v>
      </c>
      <c r="AP342" t="s">
        <v>117</v>
      </c>
      <c r="AQ342">
        <f t="shared" si="191"/>
        <v>2</v>
      </c>
      <c r="AR342">
        <v>0</v>
      </c>
      <c r="AS342" t="s">
        <v>97</v>
      </c>
      <c r="AT342">
        <f t="shared" si="192"/>
        <v>4</v>
      </c>
      <c r="AU342" t="s">
        <v>98</v>
      </c>
      <c r="AV342">
        <f t="shared" si="193"/>
        <v>3</v>
      </c>
      <c r="AW342" t="s">
        <v>99</v>
      </c>
      <c r="AX342">
        <f t="shared" si="194"/>
        <v>6</v>
      </c>
      <c r="AY342" t="s">
        <v>97</v>
      </c>
      <c r="AZ342">
        <f t="shared" si="195"/>
        <v>5</v>
      </c>
      <c r="BA342" t="s">
        <v>98</v>
      </c>
      <c r="BB342">
        <f t="shared" si="196"/>
        <v>4</v>
      </c>
      <c r="BC342" t="s">
        <v>100</v>
      </c>
      <c r="BD342" t="s">
        <v>102</v>
      </c>
      <c r="BE342">
        <f t="shared" si="197"/>
        <v>6</v>
      </c>
      <c r="BF342">
        <v>0</v>
      </c>
      <c r="BG342" t="s">
        <v>102</v>
      </c>
      <c r="BH342">
        <v>0</v>
      </c>
      <c r="BI342">
        <v>967</v>
      </c>
      <c r="BJ342">
        <v>967</v>
      </c>
      <c r="BK342" t="s">
        <v>103</v>
      </c>
      <c r="BL342">
        <f t="shared" si="198"/>
        <v>6</v>
      </c>
      <c r="BM342" t="s">
        <v>104</v>
      </c>
      <c r="BN342" t="s">
        <v>105</v>
      </c>
      <c r="BO342" t="s">
        <v>106</v>
      </c>
      <c r="BP342">
        <f t="shared" si="199"/>
        <v>6</v>
      </c>
      <c r="BQ342">
        <v>993</v>
      </c>
      <c r="BR342">
        <v>915</v>
      </c>
      <c r="BS342">
        <v>0</v>
      </c>
      <c r="BT342">
        <v>1908</v>
      </c>
      <c r="BU342">
        <v>0</v>
      </c>
      <c r="BV342">
        <v>0</v>
      </c>
      <c r="BW342">
        <v>2</v>
      </c>
      <c r="BX342">
        <v>1</v>
      </c>
      <c r="BY342">
        <v>4</v>
      </c>
      <c r="BZ342">
        <v>1</v>
      </c>
      <c r="CA342" t="s">
        <v>97</v>
      </c>
      <c r="CB342">
        <f t="shared" si="200"/>
        <v>5</v>
      </c>
      <c r="CC342">
        <v>9</v>
      </c>
      <c r="CD342" t="s">
        <v>107</v>
      </c>
      <c r="CE342">
        <v>0</v>
      </c>
      <c r="CF342" t="s">
        <v>83</v>
      </c>
      <c r="CG342" t="s">
        <v>108</v>
      </c>
      <c r="CH342">
        <f t="shared" si="201"/>
        <v>6</v>
      </c>
      <c r="CI342">
        <v>2002</v>
      </c>
      <c r="CJ342" t="s">
        <v>157</v>
      </c>
      <c r="CK342">
        <f t="shared" si="202"/>
        <v>4</v>
      </c>
      <c r="CL342">
        <v>2</v>
      </c>
      <c r="CM342">
        <v>431</v>
      </c>
      <c r="CN342" t="s">
        <v>98</v>
      </c>
      <c r="CO342">
        <f t="shared" si="203"/>
        <v>4</v>
      </c>
      <c r="CP342" t="s">
        <v>98</v>
      </c>
      <c r="CQ342">
        <f t="shared" si="204"/>
        <v>4</v>
      </c>
      <c r="CR342" t="s">
        <v>105</v>
      </c>
      <c r="CS342">
        <f t="shared" si="205"/>
        <v>3</v>
      </c>
      <c r="CT342">
        <v>135</v>
      </c>
      <c r="CU342">
        <v>0</v>
      </c>
      <c r="CV342">
        <v>0</v>
      </c>
      <c r="CW342">
        <v>0</v>
      </c>
      <c r="CX342">
        <v>0</v>
      </c>
      <c r="CY342">
        <v>0</v>
      </c>
      <c r="CZ342" t="s">
        <v>83</v>
      </c>
      <c r="DA342" t="s">
        <v>83</v>
      </c>
      <c r="DB342">
        <f t="shared" si="206"/>
        <v>5</v>
      </c>
      <c r="DC342" t="s">
        <v>83</v>
      </c>
      <c r="DD342">
        <v>0</v>
      </c>
      <c r="DE342">
        <v>4</v>
      </c>
      <c r="DF342">
        <v>2010</v>
      </c>
      <c r="DG342">
        <f t="shared" si="209"/>
        <v>13</v>
      </c>
      <c r="DH342" t="s">
        <v>110</v>
      </c>
      <c r="DI342">
        <f t="shared" si="207"/>
        <v>4</v>
      </c>
      <c r="DJ342" t="s">
        <v>111</v>
      </c>
      <c r="DK342">
        <f t="shared" si="208"/>
        <v>5</v>
      </c>
      <c r="DL342">
        <v>202900</v>
      </c>
    </row>
    <row r="343" spans="1:116" x14ac:dyDescent="0.35">
      <c r="A343">
        <v>342</v>
      </c>
      <c r="B343">
        <v>20</v>
      </c>
      <c r="C343" t="s">
        <v>239</v>
      </c>
      <c r="D343">
        <f t="shared" si="175"/>
        <v>3</v>
      </c>
      <c r="E343">
        <v>60</v>
      </c>
      <c r="F343">
        <v>8400</v>
      </c>
      <c r="G343" t="s">
        <v>82</v>
      </c>
      <c r="H343">
        <f t="shared" si="176"/>
        <v>2</v>
      </c>
      <c r="I343" t="s">
        <v>83</v>
      </c>
      <c r="J343" t="str">
        <f t="shared" si="177"/>
        <v/>
      </c>
      <c r="K343" t="s">
        <v>84</v>
      </c>
      <c r="L343">
        <f t="shared" si="178"/>
        <v>1</v>
      </c>
      <c r="M343" t="s">
        <v>85</v>
      </c>
      <c r="N343">
        <f t="shared" si="179"/>
        <v>2</v>
      </c>
      <c r="O343" t="s">
        <v>86</v>
      </c>
      <c r="P343">
        <f t="shared" si="180"/>
        <v>4</v>
      </c>
      <c r="Q343" t="s">
        <v>87</v>
      </c>
      <c r="R343">
        <f t="shared" si="181"/>
        <v>4</v>
      </c>
      <c r="S343" t="s">
        <v>88</v>
      </c>
      <c r="T343">
        <f t="shared" si="182"/>
        <v>3</v>
      </c>
      <c r="U343" t="s">
        <v>170</v>
      </c>
      <c r="V343">
        <f t="shared" si="183"/>
        <v>15</v>
      </c>
      <c r="W343" t="s">
        <v>114</v>
      </c>
      <c r="X343">
        <f t="shared" si="184"/>
        <v>2</v>
      </c>
      <c r="Y343" t="s">
        <v>90</v>
      </c>
      <c r="Z343">
        <f t="shared" si="185"/>
        <v>7</v>
      </c>
      <c r="AA343" t="s">
        <v>91</v>
      </c>
      <c r="AB343">
        <f t="shared" si="186"/>
        <v>3</v>
      </c>
      <c r="AC343" t="s">
        <v>115</v>
      </c>
      <c r="AD343">
        <f t="shared" si="187"/>
        <v>4</v>
      </c>
      <c r="AE343">
        <v>4</v>
      </c>
      <c r="AF343">
        <v>4</v>
      </c>
      <c r="AG343">
        <v>1950</v>
      </c>
      <c r="AH343">
        <v>1950</v>
      </c>
      <c r="AI343" t="s">
        <v>93</v>
      </c>
      <c r="AJ343">
        <f t="shared" si="188"/>
        <v>5</v>
      </c>
      <c r="AK343" t="s">
        <v>94</v>
      </c>
      <c r="AL343">
        <f t="shared" si="189"/>
        <v>8</v>
      </c>
      <c r="AM343" t="s">
        <v>124</v>
      </c>
      <c r="AN343">
        <f t="shared" si="190"/>
        <v>4</v>
      </c>
      <c r="AO343" t="s">
        <v>186</v>
      </c>
      <c r="AP343" t="s">
        <v>117</v>
      </c>
      <c r="AQ343">
        <f t="shared" si="191"/>
        <v>2</v>
      </c>
      <c r="AR343">
        <v>0</v>
      </c>
      <c r="AS343" t="s">
        <v>147</v>
      </c>
      <c r="AT343">
        <f t="shared" si="192"/>
        <v>2</v>
      </c>
      <c r="AU343" t="s">
        <v>147</v>
      </c>
      <c r="AV343">
        <f t="shared" si="193"/>
        <v>2</v>
      </c>
      <c r="AW343" t="s">
        <v>118</v>
      </c>
      <c r="AX343">
        <f t="shared" si="194"/>
        <v>2</v>
      </c>
      <c r="AY343" t="s">
        <v>98</v>
      </c>
      <c r="AZ343">
        <f t="shared" si="195"/>
        <v>4</v>
      </c>
      <c r="BA343" t="s">
        <v>147</v>
      </c>
      <c r="BB343">
        <f t="shared" si="196"/>
        <v>3</v>
      </c>
      <c r="BC343" t="s">
        <v>100</v>
      </c>
      <c r="BD343" t="s">
        <v>102</v>
      </c>
      <c r="BE343">
        <f t="shared" si="197"/>
        <v>6</v>
      </c>
      <c r="BF343">
        <v>0</v>
      </c>
      <c r="BG343" t="s">
        <v>102</v>
      </c>
      <c r="BH343">
        <v>0</v>
      </c>
      <c r="BI343">
        <v>721</v>
      </c>
      <c r="BJ343">
        <v>721</v>
      </c>
      <c r="BK343" t="s">
        <v>103</v>
      </c>
      <c r="BL343">
        <f t="shared" si="198"/>
        <v>6</v>
      </c>
      <c r="BM343" t="s">
        <v>97</v>
      </c>
      <c r="BN343" t="s">
        <v>105</v>
      </c>
      <c r="BO343" t="s">
        <v>106</v>
      </c>
      <c r="BP343">
        <f t="shared" si="199"/>
        <v>6</v>
      </c>
      <c r="BQ343">
        <v>841</v>
      </c>
      <c r="BR343">
        <v>0</v>
      </c>
      <c r="BS343">
        <v>0</v>
      </c>
      <c r="BT343">
        <v>841</v>
      </c>
      <c r="BU343">
        <v>0</v>
      </c>
      <c r="BV343">
        <v>0</v>
      </c>
      <c r="BW343">
        <v>1</v>
      </c>
      <c r="BX343">
        <v>0</v>
      </c>
      <c r="BY343">
        <v>2</v>
      </c>
      <c r="BZ343">
        <v>1</v>
      </c>
      <c r="CA343" t="s">
        <v>98</v>
      </c>
      <c r="CB343">
        <f t="shared" si="200"/>
        <v>4</v>
      </c>
      <c r="CC343">
        <v>4</v>
      </c>
      <c r="CD343" t="s">
        <v>107</v>
      </c>
      <c r="CE343">
        <v>0</v>
      </c>
      <c r="CF343" t="s">
        <v>83</v>
      </c>
      <c r="CG343" t="s">
        <v>169</v>
      </c>
      <c r="CH343">
        <f t="shared" si="201"/>
        <v>2</v>
      </c>
      <c r="CI343">
        <v>1950</v>
      </c>
      <c r="CJ343" t="s">
        <v>102</v>
      </c>
      <c r="CK343">
        <f t="shared" si="202"/>
        <v>2</v>
      </c>
      <c r="CL343">
        <v>1</v>
      </c>
      <c r="CM343">
        <v>294</v>
      </c>
      <c r="CN343" t="s">
        <v>98</v>
      </c>
      <c r="CO343">
        <f t="shared" si="203"/>
        <v>4</v>
      </c>
      <c r="CP343" t="s">
        <v>98</v>
      </c>
      <c r="CQ343">
        <f t="shared" si="204"/>
        <v>4</v>
      </c>
      <c r="CR343" t="s">
        <v>177</v>
      </c>
      <c r="CS343">
        <f t="shared" si="205"/>
        <v>2</v>
      </c>
      <c r="CT343">
        <v>250</v>
      </c>
      <c r="CU343">
        <v>0</v>
      </c>
      <c r="CV343">
        <v>24</v>
      </c>
      <c r="CW343">
        <v>0</v>
      </c>
      <c r="CX343">
        <v>0</v>
      </c>
      <c r="CY343">
        <v>0</v>
      </c>
      <c r="CZ343" t="s">
        <v>83</v>
      </c>
      <c r="DA343" t="s">
        <v>83</v>
      </c>
      <c r="DB343">
        <f t="shared" si="206"/>
        <v>5</v>
      </c>
      <c r="DC343" t="s">
        <v>83</v>
      </c>
      <c r="DD343">
        <v>0</v>
      </c>
      <c r="DE343">
        <v>9</v>
      </c>
      <c r="DF343">
        <v>2009</v>
      </c>
      <c r="DG343">
        <f t="shared" si="209"/>
        <v>14</v>
      </c>
      <c r="DH343" t="s">
        <v>110</v>
      </c>
      <c r="DI343">
        <f t="shared" si="207"/>
        <v>4</v>
      </c>
      <c r="DJ343" t="s">
        <v>111</v>
      </c>
      <c r="DK343">
        <f t="shared" si="208"/>
        <v>5</v>
      </c>
      <c r="DL343">
        <v>82000</v>
      </c>
    </row>
    <row r="344" spans="1:116" x14ac:dyDescent="0.35">
      <c r="A344">
        <v>343</v>
      </c>
      <c r="B344">
        <v>90</v>
      </c>
      <c r="C344" t="s">
        <v>81</v>
      </c>
      <c r="D344">
        <f t="shared" si="175"/>
        <v>4</v>
      </c>
      <c r="E344" t="s">
        <v>83</v>
      </c>
      <c r="F344">
        <v>8544</v>
      </c>
      <c r="G344" t="s">
        <v>82</v>
      </c>
      <c r="H344">
        <f t="shared" si="176"/>
        <v>2</v>
      </c>
      <c r="I344" t="s">
        <v>83</v>
      </c>
      <c r="J344" t="str">
        <f t="shared" si="177"/>
        <v/>
      </c>
      <c r="K344" t="s">
        <v>84</v>
      </c>
      <c r="L344">
        <f t="shared" si="178"/>
        <v>1</v>
      </c>
      <c r="M344" t="s">
        <v>85</v>
      </c>
      <c r="N344">
        <f t="shared" si="179"/>
        <v>2</v>
      </c>
      <c r="O344" t="s">
        <v>86</v>
      </c>
      <c r="P344">
        <f t="shared" si="180"/>
        <v>4</v>
      </c>
      <c r="Q344" t="s">
        <v>87</v>
      </c>
      <c r="R344">
        <f t="shared" si="181"/>
        <v>4</v>
      </c>
      <c r="S344" t="s">
        <v>88</v>
      </c>
      <c r="T344">
        <f t="shared" si="182"/>
        <v>3</v>
      </c>
      <c r="U344" t="s">
        <v>162</v>
      </c>
      <c r="V344">
        <f t="shared" si="183"/>
        <v>7</v>
      </c>
      <c r="W344" t="s">
        <v>90</v>
      </c>
      <c r="X344">
        <f t="shared" si="184"/>
        <v>7</v>
      </c>
      <c r="Y344" t="s">
        <v>90</v>
      </c>
      <c r="Z344">
        <f t="shared" si="185"/>
        <v>7</v>
      </c>
      <c r="AA344" t="s">
        <v>167</v>
      </c>
      <c r="AB344">
        <f t="shared" si="186"/>
        <v>2</v>
      </c>
      <c r="AC344" t="s">
        <v>115</v>
      </c>
      <c r="AD344">
        <f t="shared" si="187"/>
        <v>4</v>
      </c>
      <c r="AE344">
        <v>3</v>
      </c>
      <c r="AF344">
        <v>4</v>
      </c>
      <c r="AG344">
        <v>1949</v>
      </c>
      <c r="AH344">
        <v>1950</v>
      </c>
      <c r="AI344" t="s">
        <v>93</v>
      </c>
      <c r="AJ344">
        <f t="shared" si="188"/>
        <v>5</v>
      </c>
      <c r="AK344" t="s">
        <v>94</v>
      </c>
      <c r="AL344">
        <f t="shared" si="189"/>
        <v>8</v>
      </c>
      <c r="AM344" t="s">
        <v>203</v>
      </c>
      <c r="AN344">
        <f t="shared" si="190"/>
        <v>7</v>
      </c>
      <c r="AO344" t="s">
        <v>203</v>
      </c>
      <c r="AP344" t="s">
        <v>96</v>
      </c>
      <c r="AQ344">
        <f t="shared" si="191"/>
        <v>4</v>
      </c>
      <c r="AR344">
        <v>340</v>
      </c>
      <c r="AS344" t="s">
        <v>98</v>
      </c>
      <c r="AT344">
        <f t="shared" si="192"/>
        <v>3</v>
      </c>
      <c r="AU344" t="s">
        <v>98</v>
      </c>
      <c r="AV344">
        <f t="shared" si="193"/>
        <v>3</v>
      </c>
      <c r="AW344" t="s">
        <v>168</v>
      </c>
      <c r="AX344">
        <f t="shared" si="194"/>
        <v>1</v>
      </c>
      <c r="AY344" t="s">
        <v>83</v>
      </c>
      <c r="AZ344">
        <f t="shared" si="195"/>
        <v>1</v>
      </c>
      <c r="BA344" t="s">
        <v>83</v>
      </c>
      <c r="BB344">
        <f t="shared" si="196"/>
        <v>1</v>
      </c>
      <c r="BC344" t="s">
        <v>83</v>
      </c>
      <c r="BD344" t="s">
        <v>83</v>
      </c>
      <c r="BE344">
        <f t="shared" si="197"/>
        <v>1</v>
      </c>
      <c r="BF344">
        <v>0</v>
      </c>
      <c r="BG344" t="s">
        <v>83</v>
      </c>
      <c r="BH344">
        <v>0</v>
      </c>
      <c r="BI344">
        <v>0</v>
      </c>
      <c r="BJ344">
        <v>0</v>
      </c>
      <c r="BK344" t="s">
        <v>240</v>
      </c>
      <c r="BL344">
        <f t="shared" si="198"/>
        <v>4</v>
      </c>
      <c r="BM344" t="s">
        <v>147</v>
      </c>
      <c r="BN344" t="s">
        <v>177</v>
      </c>
      <c r="BO344" t="s">
        <v>164</v>
      </c>
      <c r="BP344">
        <f t="shared" si="199"/>
        <v>3</v>
      </c>
      <c r="BQ344">
        <v>1040</v>
      </c>
      <c r="BR344">
        <v>0</v>
      </c>
      <c r="BS344">
        <v>0</v>
      </c>
      <c r="BT344">
        <v>1040</v>
      </c>
      <c r="BU344">
        <v>0</v>
      </c>
      <c r="BV344">
        <v>0</v>
      </c>
      <c r="BW344">
        <v>2</v>
      </c>
      <c r="BX344">
        <v>0</v>
      </c>
      <c r="BY344">
        <v>2</v>
      </c>
      <c r="BZ344">
        <v>2</v>
      </c>
      <c r="CA344" t="s">
        <v>98</v>
      </c>
      <c r="CB344">
        <f t="shared" si="200"/>
        <v>4</v>
      </c>
      <c r="CC344">
        <v>6</v>
      </c>
      <c r="CD344" t="s">
        <v>107</v>
      </c>
      <c r="CE344">
        <v>0</v>
      </c>
      <c r="CF344" t="s">
        <v>83</v>
      </c>
      <c r="CG344" t="s">
        <v>127</v>
      </c>
      <c r="CH344">
        <f t="shared" si="201"/>
        <v>5</v>
      </c>
      <c r="CI344">
        <v>1949</v>
      </c>
      <c r="CJ344" t="s">
        <v>102</v>
      </c>
      <c r="CK344">
        <f t="shared" si="202"/>
        <v>2</v>
      </c>
      <c r="CL344">
        <v>2</v>
      </c>
      <c r="CM344">
        <v>400</v>
      </c>
      <c r="CN344" t="s">
        <v>98</v>
      </c>
      <c r="CO344">
        <f t="shared" si="203"/>
        <v>4</v>
      </c>
      <c r="CP344" t="s">
        <v>98</v>
      </c>
      <c r="CQ344">
        <f t="shared" si="204"/>
        <v>4</v>
      </c>
      <c r="CR344" t="s">
        <v>105</v>
      </c>
      <c r="CS344">
        <f t="shared" si="205"/>
        <v>3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 t="s">
        <v>83</v>
      </c>
      <c r="DA344" t="s">
        <v>83</v>
      </c>
      <c r="DB344">
        <f t="shared" si="206"/>
        <v>5</v>
      </c>
      <c r="DC344" t="s">
        <v>83</v>
      </c>
      <c r="DD344">
        <v>0</v>
      </c>
      <c r="DE344">
        <v>5</v>
      </c>
      <c r="DF344">
        <v>2006</v>
      </c>
      <c r="DG344">
        <f t="shared" si="209"/>
        <v>17</v>
      </c>
      <c r="DH344" t="s">
        <v>110</v>
      </c>
      <c r="DI344">
        <f t="shared" si="207"/>
        <v>4</v>
      </c>
      <c r="DJ344" t="s">
        <v>111</v>
      </c>
      <c r="DK344">
        <f t="shared" si="208"/>
        <v>5</v>
      </c>
      <c r="DL344">
        <v>87500</v>
      </c>
    </row>
    <row r="345" spans="1:116" x14ac:dyDescent="0.35">
      <c r="A345">
        <v>344</v>
      </c>
      <c r="B345">
        <v>120</v>
      </c>
      <c r="C345" t="s">
        <v>81</v>
      </c>
      <c r="D345">
        <f t="shared" si="175"/>
        <v>4</v>
      </c>
      <c r="E345">
        <v>63</v>
      </c>
      <c r="F345">
        <v>8849</v>
      </c>
      <c r="G345" t="s">
        <v>82</v>
      </c>
      <c r="H345">
        <f t="shared" si="176"/>
        <v>2</v>
      </c>
      <c r="I345" t="s">
        <v>83</v>
      </c>
      <c r="J345" t="str">
        <f t="shared" si="177"/>
        <v/>
      </c>
      <c r="K345" t="s">
        <v>120</v>
      </c>
      <c r="L345">
        <f t="shared" si="178"/>
        <v>2</v>
      </c>
      <c r="M345" t="s">
        <v>85</v>
      </c>
      <c r="N345">
        <f t="shared" si="179"/>
        <v>2</v>
      </c>
      <c r="O345" t="s">
        <v>86</v>
      </c>
      <c r="P345">
        <f t="shared" si="180"/>
        <v>4</v>
      </c>
      <c r="Q345" t="s">
        <v>87</v>
      </c>
      <c r="R345">
        <f t="shared" si="181"/>
        <v>4</v>
      </c>
      <c r="S345" t="s">
        <v>88</v>
      </c>
      <c r="T345">
        <f t="shared" si="182"/>
        <v>3</v>
      </c>
      <c r="U345" t="s">
        <v>154</v>
      </c>
      <c r="V345">
        <f t="shared" si="183"/>
        <v>19</v>
      </c>
      <c r="W345" t="s">
        <v>90</v>
      </c>
      <c r="X345">
        <f t="shared" si="184"/>
        <v>7</v>
      </c>
      <c r="Y345" t="s">
        <v>90</v>
      </c>
      <c r="Z345">
        <f t="shared" si="185"/>
        <v>7</v>
      </c>
      <c r="AA345" t="s">
        <v>179</v>
      </c>
      <c r="AB345">
        <f t="shared" si="186"/>
        <v>4</v>
      </c>
      <c r="AC345" t="s">
        <v>115</v>
      </c>
      <c r="AD345">
        <f t="shared" si="187"/>
        <v>4</v>
      </c>
      <c r="AE345">
        <v>9</v>
      </c>
      <c r="AF345">
        <v>5</v>
      </c>
      <c r="AG345">
        <v>2005</v>
      </c>
      <c r="AH345">
        <v>2005</v>
      </c>
      <c r="AI345" t="s">
        <v>152</v>
      </c>
      <c r="AJ345">
        <f t="shared" si="188"/>
        <v>6</v>
      </c>
      <c r="AK345" t="s">
        <v>94</v>
      </c>
      <c r="AL345">
        <f t="shared" si="189"/>
        <v>8</v>
      </c>
      <c r="AM345" t="s">
        <v>116</v>
      </c>
      <c r="AN345">
        <f t="shared" si="190"/>
        <v>10</v>
      </c>
      <c r="AO345" t="s">
        <v>116</v>
      </c>
      <c r="AP345" t="s">
        <v>96</v>
      </c>
      <c r="AQ345">
        <f t="shared" si="191"/>
        <v>4</v>
      </c>
      <c r="AR345">
        <v>616</v>
      </c>
      <c r="AS345" t="s">
        <v>104</v>
      </c>
      <c r="AT345">
        <f t="shared" si="192"/>
        <v>5</v>
      </c>
      <c r="AU345" t="s">
        <v>98</v>
      </c>
      <c r="AV345">
        <f t="shared" si="193"/>
        <v>3</v>
      </c>
      <c r="AW345" t="s">
        <v>99</v>
      </c>
      <c r="AX345">
        <f t="shared" si="194"/>
        <v>6</v>
      </c>
      <c r="AY345" t="s">
        <v>104</v>
      </c>
      <c r="AZ345">
        <f t="shared" si="195"/>
        <v>6</v>
      </c>
      <c r="BA345" t="s">
        <v>98</v>
      </c>
      <c r="BB345">
        <f t="shared" si="196"/>
        <v>4</v>
      </c>
      <c r="BC345" t="s">
        <v>100</v>
      </c>
      <c r="BD345" t="s">
        <v>101</v>
      </c>
      <c r="BE345">
        <f t="shared" si="197"/>
        <v>7</v>
      </c>
      <c r="BF345">
        <v>28</v>
      </c>
      <c r="BG345" t="s">
        <v>102</v>
      </c>
      <c r="BH345">
        <v>0</v>
      </c>
      <c r="BI345">
        <v>1656</v>
      </c>
      <c r="BJ345">
        <v>1684</v>
      </c>
      <c r="BK345" t="s">
        <v>103</v>
      </c>
      <c r="BL345">
        <f t="shared" si="198"/>
        <v>6</v>
      </c>
      <c r="BM345" t="s">
        <v>104</v>
      </c>
      <c r="BN345" t="s">
        <v>105</v>
      </c>
      <c r="BO345" t="s">
        <v>106</v>
      </c>
      <c r="BP345">
        <f t="shared" si="199"/>
        <v>6</v>
      </c>
      <c r="BQ345">
        <v>1684</v>
      </c>
      <c r="BR345">
        <v>0</v>
      </c>
      <c r="BS345">
        <v>0</v>
      </c>
      <c r="BT345">
        <v>1684</v>
      </c>
      <c r="BU345">
        <v>0</v>
      </c>
      <c r="BV345">
        <v>0</v>
      </c>
      <c r="BW345">
        <v>2</v>
      </c>
      <c r="BX345">
        <v>0</v>
      </c>
      <c r="BY345">
        <v>2</v>
      </c>
      <c r="BZ345">
        <v>1</v>
      </c>
      <c r="CA345" t="s">
        <v>104</v>
      </c>
      <c r="CB345">
        <f t="shared" si="200"/>
        <v>6</v>
      </c>
      <c r="CC345">
        <v>6</v>
      </c>
      <c r="CD345" t="s">
        <v>107</v>
      </c>
      <c r="CE345">
        <v>1</v>
      </c>
      <c r="CF345" t="s">
        <v>104</v>
      </c>
      <c r="CG345" t="s">
        <v>108</v>
      </c>
      <c r="CH345">
        <f t="shared" si="201"/>
        <v>6</v>
      </c>
      <c r="CI345">
        <v>2005</v>
      </c>
      <c r="CJ345" t="s">
        <v>109</v>
      </c>
      <c r="CK345">
        <f t="shared" si="202"/>
        <v>3</v>
      </c>
      <c r="CL345">
        <v>2</v>
      </c>
      <c r="CM345">
        <v>564</v>
      </c>
      <c r="CN345" t="s">
        <v>98</v>
      </c>
      <c r="CO345">
        <f t="shared" si="203"/>
        <v>4</v>
      </c>
      <c r="CP345" t="s">
        <v>98</v>
      </c>
      <c r="CQ345">
        <f t="shared" si="204"/>
        <v>4</v>
      </c>
      <c r="CR345" t="s">
        <v>105</v>
      </c>
      <c r="CS345">
        <f t="shared" si="205"/>
        <v>3</v>
      </c>
      <c r="CT345">
        <v>495</v>
      </c>
      <c r="CU345">
        <v>72</v>
      </c>
      <c r="CV345">
        <v>0</v>
      </c>
      <c r="CW345">
        <v>0</v>
      </c>
      <c r="CX345">
        <v>0</v>
      </c>
      <c r="CY345">
        <v>0</v>
      </c>
      <c r="CZ345" t="s">
        <v>83</v>
      </c>
      <c r="DA345" t="s">
        <v>83</v>
      </c>
      <c r="DB345">
        <f t="shared" si="206"/>
        <v>5</v>
      </c>
      <c r="DC345" t="s">
        <v>83</v>
      </c>
      <c r="DD345">
        <v>0</v>
      </c>
      <c r="DE345">
        <v>7</v>
      </c>
      <c r="DF345">
        <v>2008</v>
      </c>
      <c r="DG345">
        <f t="shared" si="209"/>
        <v>15</v>
      </c>
      <c r="DH345" t="s">
        <v>110</v>
      </c>
      <c r="DI345">
        <f t="shared" si="207"/>
        <v>4</v>
      </c>
      <c r="DJ345" t="s">
        <v>111</v>
      </c>
      <c r="DK345">
        <f t="shared" si="208"/>
        <v>5</v>
      </c>
      <c r="DL345">
        <v>266000</v>
      </c>
    </row>
    <row r="346" spans="1:116" x14ac:dyDescent="0.35">
      <c r="A346">
        <v>345</v>
      </c>
      <c r="B346">
        <v>160</v>
      </c>
      <c r="C346" t="s">
        <v>142</v>
      </c>
      <c r="D346">
        <f t="shared" si="175"/>
        <v>2</v>
      </c>
      <c r="E346">
        <v>36</v>
      </c>
      <c r="F346">
        <v>2592</v>
      </c>
      <c r="G346" t="s">
        <v>82</v>
      </c>
      <c r="H346">
        <f t="shared" si="176"/>
        <v>2</v>
      </c>
      <c r="I346" t="s">
        <v>83</v>
      </c>
      <c r="J346" t="str">
        <f t="shared" si="177"/>
        <v/>
      </c>
      <c r="K346" t="s">
        <v>84</v>
      </c>
      <c r="L346">
        <f t="shared" si="178"/>
        <v>1</v>
      </c>
      <c r="M346" t="s">
        <v>85</v>
      </c>
      <c r="N346">
        <f t="shared" si="179"/>
        <v>2</v>
      </c>
      <c r="O346" t="s">
        <v>86</v>
      </c>
      <c r="P346">
        <f t="shared" si="180"/>
        <v>4</v>
      </c>
      <c r="Q346" t="s">
        <v>87</v>
      </c>
      <c r="R346">
        <f t="shared" si="181"/>
        <v>4</v>
      </c>
      <c r="S346" t="s">
        <v>88</v>
      </c>
      <c r="T346">
        <f t="shared" si="182"/>
        <v>3</v>
      </c>
      <c r="U346" t="s">
        <v>178</v>
      </c>
      <c r="V346">
        <f t="shared" si="183"/>
        <v>21</v>
      </c>
      <c r="W346" t="s">
        <v>90</v>
      </c>
      <c r="X346">
        <f t="shared" si="184"/>
        <v>7</v>
      </c>
      <c r="Y346" t="s">
        <v>90</v>
      </c>
      <c r="Z346">
        <f t="shared" si="185"/>
        <v>7</v>
      </c>
      <c r="AA346" t="s">
        <v>179</v>
      </c>
      <c r="AB346">
        <f t="shared" si="186"/>
        <v>4</v>
      </c>
      <c r="AC346" t="s">
        <v>92</v>
      </c>
      <c r="AD346">
        <f t="shared" si="187"/>
        <v>8</v>
      </c>
      <c r="AE346">
        <v>5</v>
      </c>
      <c r="AF346">
        <v>3</v>
      </c>
      <c r="AG346">
        <v>1976</v>
      </c>
      <c r="AH346">
        <v>1976</v>
      </c>
      <c r="AI346" t="s">
        <v>93</v>
      </c>
      <c r="AJ346">
        <f t="shared" si="188"/>
        <v>5</v>
      </c>
      <c r="AK346" t="s">
        <v>94</v>
      </c>
      <c r="AL346">
        <f t="shared" si="189"/>
        <v>8</v>
      </c>
      <c r="AM346" t="s">
        <v>180</v>
      </c>
      <c r="AN346">
        <f t="shared" si="190"/>
        <v>15</v>
      </c>
      <c r="AO346" t="s">
        <v>181</v>
      </c>
      <c r="AP346" t="s">
        <v>117</v>
      </c>
      <c r="AQ346">
        <f t="shared" si="191"/>
        <v>2</v>
      </c>
      <c r="AR346">
        <v>0</v>
      </c>
      <c r="AS346" t="s">
        <v>98</v>
      </c>
      <c r="AT346">
        <f t="shared" si="192"/>
        <v>3</v>
      </c>
      <c r="AU346" t="s">
        <v>98</v>
      </c>
      <c r="AV346">
        <f t="shared" si="193"/>
        <v>3</v>
      </c>
      <c r="AW346" t="s">
        <v>118</v>
      </c>
      <c r="AX346">
        <f t="shared" si="194"/>
        <v>2</v>
      </c>
      <c r="AY346" t="s">
        <v>97</v>
      </c>
      <c r="AZ346">
        <f t="shared" si="195"/>
        <v>5</v>
      </c>
      <c r="BA346" t="s">
        <v>98</v>
      </c>
      <c r="BB346">
        <f t="shared" si="196"/>
        <v>4</v>
      </c>
      <c r="BC346" t="s">
        <v>100</v>
      </c>
      <c r="BD346" t="s">
        <v>153</v>
      </c>
      <c r="BE346">
        <f t="shared" si="197"/>
        <v>2</v>
      </c>
      <c r="BF346">
        <v>129</v>
      </c>
      <c r="BG346" t="s">
        <v>141</v>
      </c>
      <c r="BH346">
        <v>232</v>
      </c>
      <c r="BI346">
        <v>175</v>
      </c>
      <c r="BJ346">
        <v>536</v>
      </c>
      <c r="BK346" t="s">
        <v>103</v>
      </c>
      <c r="BL346">
        <f t="shared" si="198"/>
        <v>6</v>
      </c>
      <c r="BM346" t="s">
        <v>98</v>
      </c>
      <c r="BN346" t="s">
        <v>105</v>
      </c>
      <c r="BO346" t="s">
        <v>106</v>
      </c>
      <c r="BP346">
        <f t="shared" si="199"/>
        <v>6</v>
      </c>
      <c r="BQ346">
        <v>536</v>
      </c>
      <c r="BR346">
        <v>576</v>
      </c>
      <c r="BS346">
        <v>0</v>
      </c>
      <c r="BT346">
        <v>1112</v>
      </c>
      <c r="BU346">
        <v>0</v>
      </c>
      <c r="BV346">
        <v>0</v>
      </c>
      <c r="BW346">
        <v>1</v>
      </c>
      <c r="BX346">
        <v>1</v>
      </c>
      <c r="BY346">
        <v>3</v>
      </c>
      <c r="BZ346">
        <v>1</v>
      </c>
      <c r="CA346" t="s">
        <v>98</v>
      </c>
      <c r="CB346">
        <f t="shared" si="200"/>
        <v>4</v>
      </c>
      <c r="CC346">
        <v>4</v>
      </c>
      <c r="CD346" t="s">
        <v>107</v>
      </c>
      <c r="CE346">
        <v>0</v>
      </c>
      <c r="CF346" t="s">
        <v>83</v>
      </c>
      <c r="CG346" t="s">
        <v>108</v>
      </c>
      <c r="CH346">
        <f t="shared" si="201"/>
        <v>6</v>
      </c>
      <c r="CI346">
        <v>1976</v>
      </c>
      <c r="CJ346" t="s">
        <v>102</v>
      </c>
      <c r="CK346">
        <f t="shared" si="202"/>
        <v>2</v>
      </c>
      <c r="CL346">
        <v>1</v>
      </c>
      <c r="CM346">
        <v>336</v>
      </c>
      <c r="CN346" t="s">
        <v>98</v>
      </c>
      <c r="CO346">
        <f t="shared" si="203"/>
        <v>4</v>
      </c>
      <c r="CP346" t="s">
        <v>98</v>
      </c>
      <c r="CQ346">
        <f t="shared" si="204"/>
        <v>4</v>
      </c>
      <c r="CR346" t="s">
        <v>105</v>
      </c>
      <c r="CS346">
        <f t="shared" si="205"/>
        <v>3</v>
      </c>
      <c r="CT346">
        <v>182</v>
      </c>
      <c r="CU346">
        <v>0</v>
      </c>
      <c r="CV346">
        <v>0</v>
      </c>
      <c r="CW346">
        <v>0</v>
      </c>
      <c r="CX346">
        <v>0</v>
      </c>
      <c r="CY346">
        <v>0</v>
      </c>
      <c r="CZ346" t="s">
        <v>83</v>
      </c>
      <c r="DA346" t="s">
        <v>83</v>
      </c>
      <c r="DB346">
        <f t="shared" si="206"/>
        <v>5</v>
      </c>
      <c r="DC346" t="s">
        <v>83</v>
      </c>
      <c r="DD346">
        <v>0</v>
      </c>
      <c r="DE346">
        <v>4</v>
      </c>
      <c r="DF346">
        <v>2010</v>
      </c>
      <c r="DG346">
        <f t="shared" si="209"/>
        <v>13</v>
      </c>
      <c r="DH346" t="s">
        <v>110</v>
      </c>
      <c r="DI346">
        <f t="shared" si="207"/>
        <v>4</v>
      </c>
      <c r="DJ346" t="s">
        <v>111</v>
      </c>
      <c r="DK346">
        <f t="shared" si="208"/>
        <v>5</v>
      </c>
      <c r="DL346">
        <v>85000</v>
      </c>
    </row>
    <row r="347" spans="1:116" x14ac:dyDescent="0.35">
      <c r="A347">
        <v>346</v>
      </c>
      <c r="B347">
        <v>50</v>
      </c>
      <c r="C347" t="s">
        <v>81</v>
      </c>
      <c r="D347">
        <f t="shared" si="175"/>
        <v>4</v>
      </c>
      <c r="E347">
        <v>65</v>
      </c>
      <c r="F347">
        <v>6435</v>
      </c>
      <c r="G347" t="s">
        <v>82</v>
      </c>
      <c r="H347">
        <f t="shared" si="176"/>
        <v>2</v>
      </c>
      <c r="I347" t="s">
        <v>83</v>
      </c>
      <c r="J347" t="str">
        <f t="shared" si="177"/>
        <v/>
      </c>
      <c r="K347" t="s">
        <v>84</v>
      </c>
      <c r="L347">
        <f t="shared" si="178"/>
        <v>1</v>
      </c>
      <c r="M347" t="s">
        <v>85</v>
      </c>
      <c r="N347">
        <f t="shared" si="179"/>
        <v>2</v>
      </c>
      <c r="O347" t="s">
        <v>86</v>
      </c>
      <c r="P347">
        <f t="shared" si="180"/>
        <v>4</v>
      </c>
      <c r="Q347" t="s">
        <v>87</v>
      </c>
      <c r="R347">
        <f t="shared" si="181"/>
        <v>4</v>
      </c>
      <c r="S347" t="s">
        <v>88</v>
      </c>
      <c r="T347">
        <f t="shared" si="182"/>
        <v>3</v>
      </c>
      <c r="U347" t="s">
        <v>148</v>
      </c>
      <c r="V347">
        <f t="shared" si="183"/>
        <v>12</v>
      </c>
      <c r="W347" t="s">
        <v>202</v>
      </c>
      <c r="X347">
        <f t="shared" si="184"/>
        <v>5</v>
      </c>
      <c r="Y347" t="s">
        <v>90</v>
      </c>
      <c r="Z347">
        <f t="shared" si="185"/>
        <v>7</v>
      </c>
      <c r="AA347" t="s">
        <v>91</v>
      </c>
      <c r="AB347">
        <f t="shared" si="186"/>
        <v>3</v>
      </c>
      <c r="AC347" t="s">
        <v>132</v>
      </c>
      <c r="AD347">
        <f t="shared" si="187"/>
        <v>1</v>
      </c>
      <c r="AE347">
        <v>6</v>
      </c>
      <c r="AF347">
        <v>5</v>
      </c>
      <c r="AG347">
        <v>1939</v>
      </c>
      <c r="AH347">
        <v>1950</v>
      </c>
      <c r="AI347" t="s">
        <v>93</v>
      </c>
      <c r="AJ347">
        <f t="shared" si="188"/>
        <v>5</v>
      </c>
      <c r="AK347" t="s">
        <v>94</v>
      </c>
      <c r="AL347">
        <f t="shared" si="189"/>
        <v>8</v>
      </c>
      <c r="AM347" t="s">
        <v>116</v>
      </c>
      <c r="AN347">
        <f t="shared" si="190"/>
        <v>10</v>
      </c>
      <c r="AO347" t="s">
        <v>116</v>
      </c>
      <c r="AP347" t="s">
        <v>117</v>
      </c>
      <c r="AQ347">
        <f t="shared" si="191"/>
        <v>2</v>
      </c>
      <c r="AR347">
        <v>0</v>
      </c>
      <c r="AS347" t="s">
        <v>98</v>
      </c>
      <c r="AT347">
        <f t="shared" si="192"/>
        <v>3</v>
      </c>
      <c r="AU347" t="s">
        <v>98</v>
      </c>
      <c r="AV347">
        <f t="shared" si="193"/>
        <v>3</v>
      </c>
      <c r="AW347" t="s">
        <v>126</v>
      </c>
      <c r="AX347">
        <f t="shared" si="194"/>
        <v>3</v>
      </c>
      <c r="AY347" t="s">
        <v>98</v>
      </c>
      <c r="AZ347">
        <f t="shared" si="195"/>
        <v>4</v>
      </c>
      <c r="BA347" t="s">
        <v>98</v>
      </c>
      <c r="BB347">
        <f t="shared" si="196"/>
        <v>4</v>
      </c>
      <c r="BC347" t="s">
        <v>100</v>
      </c>
      <c r="BD347" t="s">
        <v>102</v>
      </c>
      <c r="BE347">
        <f t="shared" si="197"/>
        <v>6</v>
      </c>
      <c r="BF347">
        <v>0</v>
      </c>
      <c r="BG347" t="s">
        <v>102</v>
      </c>
      <c r="BH347">
        <v>0</v>
      </c>
      <c r="BI347">
        <v>972</v>
      </c>
      <c r="BJ347">
        <v>972</v>
      </c>
      <c r="BK347" t="s">
        <v>103</v>
      </c>
      <c r="BL347">
        <f t="shared" si="198"/>
        <v>6</v>
      </c>
      <c r="BM347" t="s">
        <v>97</v>
      </c>
      <c r="BN347" t="s">
        <v>105</v>
      </c>
      <c r="BO347" t="s">
        <v>106</v>
      </c>
      <c r="BP347">
        <f t="shared" si="199"/>
        <v>6</v>
      </c>
      <c r="BQ347">
        <v>972</v>
      </c>
      <c r="BR347">
        <v>605</v>
      </c>
      <c r="BS347">
        <v>0</v>
      </c>
      <c r="BT347">
        <v>1577</v>
      </c>
      <c r="BU347">
        <v>0</v>
      </c>
      <c r="BV347">
        <v>0</v>
      </c>
      <c r="BW347">
        <v>1</v>
      </c>
      <c r="BX347">
        <v>0</v>
      </c>
      <c r="BY347">
        <v>3</v>
      </c>
      <c r="BZ347">
        <v>1</v>
      </c>
      <c r="CA347" t="s">
        <v>147</v>
      </c>
      <c r="CB347">
        <f t="shared" si="200"/>
        <v>3</v>
      </c>
      <c r="CC347">
        <v>6</v>
      </c>
      <c r="CD347" t="s">
        <v>107</v>
      </c>
      <c r="CE347">
        <v>1</v>
      </c>
      <c r="CF347" t="s">
        <v>97</v>
      </c>
      <c r="CG347" t="s">
        <v>127</v>
      </c>
      <c r="CH347">
        <f t="shared" si="201"/>
        <v>5</v>
      </c>
      <c r="CI347">
        <v>1939</v>
      </c>
      <c r="CJ347" t="s">
        <v>102</v>
      </c>
      <c r="CK347">
        <f t="shared" si="202"/>
        <v>2</v>
      </c>
      <c r="CL347">
        <v>1</v>
      </c>
      <c r="CM347">
        <v>312</v>
      </c>
      <c r="CN347" t="s">
        <v>98</v>
      </c>
      <c r="CO347">
        <f t="shared" si="203"/>
        <v>4</v>
      </c>
      <c r="CP347" t="s">
        <v>98</v>
      </c>
      <c r="CQ347">
        <f t="shared" si="204"/>
        <v>4</v>
      </c>
      <c r="CR347" t="s">
        <v>105</v>
      </c>
      <c r="CS347">
        <f t="shared" si="205"/>
        <v>3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 t="s">
        <v>83</v>
      </c>
      <c r="DA347" t="s">
        <v>83</v>
      </c>
      <c r="DB347">
        <f t="shared" si="206"/>
        <v>5</v>
      </c>
      <c r="DC347" t="s">
        <v>83</v>
      </c>
      <c r="DD347">
        <v>0</v>
      </c>
      <c r="DE347">
        <v>10</v>
      </c>
      <c r="DF347">
        <v>2006</v>
      </c>
      <c r="DG347">
        <f t="shared" si="209"/>
        <v>17</v>
      </c>
      <c r="DH347" t="s">
        <v>110</v>
      </c>
      <c r="DI347">
        <f t="shared" si="207"/>
        <v>4</v>
      </c>
      <c r="DJ347" t="s">
        <v>111</v>
      </c>
      <c r="DK347">
        <f t="shared" si="208"/>
        <v>5</v>
      </c>
      <c r="DL347">
        <v>140200</v>
      </c>
    </row>
    <row r="348" spans="1:116" x14ac:dyDescent="0.35">
      <c r="A348">
        <v>347</v>
      </c>
      <c r="B348">
        <v>20</v>
      </c>
      <c r="C348" t="s">
        <v>81</v>
      </c>
      <c r="D348">
        <f t="shared" si="175"/>
        <v>4</v>
      </c>
      <c r="E348" t="s">
        <v>83</v>
      </c>
      <c r="F348">
        <v>12772</v>
      </c>
      <c r="G348" t="s">
        <v>82</v>
      </c>
      <c r="H348">
        <f t="shared" si="176"/>
        <v>2</v>
      </c>
      <c r="I348" t="s">
        <v>83</v>
      </c>
      <c r="J348" t="str">
        <f t="shared" si="177"/>
        <v/>
      </c>
      <c r="K348" t="s">
        <v>120</v>
      </c>
      <c r="L348">
        <f t="shared" si="178"/>
        <v>2</v>
      </c>
      <c r="M348" t="s">
        <v>85</v>
      </c>
      <c r="N348">
        <f t="shared" si="179"/>
        <v>2</v>
      </c>
      <c r="O348" t="s">
        <v>86</v>
      </c>
      <c r="P348">
        <f t="shared" si="180"/>
        <v>4</v>
      </c>
      <c r="Q348" t="s">
        <v>166</v>
      </c>
      <c r="R348">
        <f t="shared" si="181"/>
        <v>1</v>
      </c>
      <c r="S348" t="s">
        <v>88</v>
      </c>
      <c r="T348">
        <f t="shared" si="182"/>
        <v>3</v>
      </c>
      <c r="U348" t="s">
        <v>162</v>
      </c>
      <c r="V348">
        <f t="shared" si="183"/>
        <v>7</v>
      </c>
      <c r="W348" t="s">
        <v>90</v>
      </c>
      <c r="X348">
        <f t="shared" si="184"/>
        <v>7</v>
      </c>
      <c r="Y348" t="s">
        <v>90</v>
      </c>
      <c r="Z348">
        <f t="shared" si="185"/>
        <v>7</v>
      </c>
      <c r="AA348" t="s">
        <v>91</v>
      </c>
      <c r="AB348">
        <f t="shared" si="186"/>
        <v>3</v>
      </c>
      <c r="AC348" t="s">
        <v>115</v>
      </c>
      <c r="AD348">
        <f t="shared" si="187"/>
        <v>4</v>
      </c>
      <c r="AE348">
        <v>6</v>
      </c>
      <c r="AF348">
        <v>8</v>
      </c>
      <c r="AG348">
        <v>1960</v>
      </c>
      <c r="AH348">
        <v>1998</v>
      </c>
      <c r="AI348" t="s">
        <v>152</v>
      </c>
      <c r="AJ348">
        <f t="shared" si="188"/>
        <v>6</v>
      </c>
      <c r="AK348" t="s">
        <v>94</v>
      </c>
      <c r="AL348">
        <f t="shared" si="189"/>
        <v>8</v>
      </c>
      <c r="AM348" t="s">
        <v>116</v>
      </c>
      <c r="AN348">
        <f t="shared" si="190"/>
        <v>10</v>
      </c>
      <c r="AO348" t="s">
        <v>116</v>
      </c>
      <c r="AP348" t="s">
        <v>117</v>
      </c>
      <c r="AQ348">
        <f t="shared" si="191"/>
        <v>2</v>
      </c>
      <c r="AR348">
        <v>0</v>
      </c>
      <c r="AS348" t="s">
        <v>98</v>
      </c>
      <c r="AT348">
        <f t="shared" si="192"/>
        <v>3</v>
      </c>
      <c r="AU348" t="s">
        <v>97</v>
      </c>
      <c r="AV348">
        <f t="shared" si="193"/>
        <v>4</v>
      </c>
      <c r="AW348" t="s">
        <v>118</v>
      </c>
      <c r="AX348">
        <f t="shared" si="194"/>
        <v>2</v>
      </c>
      <c r="AY348" t="s">
        <v>98</v>
      </c>
      <c r="AZ348">
        <f t="shared" si="195"/>
        <v>4</v>
      </c>
      <c r="BA348" t="s">
        <v>98</v>
      </c>
      <c r="BB348">
        <f t="shared" si="196"/>
        <v>4</v>
      </c>
      <c r="BC348" t="s">
        <v>121</v>
      </c>
      <c r="BD348" t="s">
        <v>141</v>
      </c>
      <c r="BE348">
        <f t="shared" si="197"/>
        <v>3</v>
      </c>
      <c r="BF348">
        <v>498</v>
      </c>
      <c r="BG348" t="s">
        <v>102</v>
      </c>
      <c r="BH348">
        <v>0</v>
      </c>
      <c r="BI348">
        <v>460</v>
      </c>
      <c r="BJ348">
        <v>958</v>
      </c>
      <c r="BK348" t="s">
        <v>103</v>
      </c>
      <c r="BL348">
        <f t="shared" si="198"/>
        <v>6</v>
      </c>
      <c r="BM348" t="s">
        <v>98</v>
      </c>
      <c r="BN348" t="s">
        <v>105</v>
      </c>
      <c r="BO348" t="s">
        <v>106</v>
      </c>
      <c r="BP348">
        <f t="shared" si="199"/>
        <v>6</v>
      </c>
      <c r="BQ348">
        <v>958</v>
      </c>
      <c r="BR348">
        <v>0</v>
      </c>
      <c r="BS348">
        <v>0</v>
      </c>
      <c r="BT348">
        <v>958</v>
      </c>
      <c r="BU348">
        <v>0</v>
      </c>
      <c r="BV348">
        <v>0</v>
      </c>
      <c r="BW348">
        <v>1</v>
      </c>
      <c r="BX348">
        <v>0</v>
      </c>
      <c r="BY348">
        <v>2</v>
      </c>
      <c r="BZ348">
        <v>1</v>
      </c>
      <c r="CA348" t="s">
        <v>98</v>
      </c>
      <c r="CB348">
        <f t="shared" si="200"/>
        <v>4</v>
      </c>
      <c r="CC348">
        <v>5</v>
      </c>
      <c r="CD348" t="s">
        <v>107</v>
      </c>
      <c r="CE348">
        <v>0</v>
      </c>
      <c r="CF348" t="s">
        <v>83</v>
      </c>
      <c r="CG348" t="s">
        <v>108</v>
      </c>
      <c r="CH348">
        <f t="shared" si="201"/>
        <v>6</v>
      </c>
      <c r="CI348">
        <v>1960</v>
      </c>
      <c r="CJ348" t="s">
        <v>109</v>
      </c>
      <c r="CK348">
        <f t="shared" si="202"/>
        <v>3</v>
      </c>
      <c r="CL348">
        <v>1</v>
      </c>
      <c r="CM348">
        <v>301</v>
      </c>
      <c r="CN348" t="s">
        <v>98</v>
      </c>
      <c r="CO348">
        <f t="shared" si="203"/>
        <v>4</v>
      </c>
      <c r="CP348" t="s">
        <v>98</v>
      </c>
      <c r="CQ348">
        <f t="shared" si="204"/>
        <v>4</v>
      </c>
      <c r="CR348" t="s">
        <v>105</v>
      </c>
      <c r="CS348">
        <f t="shared" si="205"/>
        <v>3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 t="s">
        <v>83</v>
      </c>
      <c r="DA348" t="s">
        <v>83</v>
      </c>
      <c r="DB348">
        <f t="shared" si="206"/>
        <v>5</v>
      </c>
      <c r="DC348" t="s">
        <v>241</v>
      </c>
      <c r="DD348">
        <v>15500</v>
      </c>
      <c r="DE348">
        <v>4</v>
      </c>
      <c r="DF348">
        <v>2007</v>
      </c>
      <c r="DG348">
        <f t="shared" si="209"/>
        <v>16</v>
      </c>
      <c r="DH348" t="s">
        <v>110</v>
      </c>
      <c r="DI348">
        <f t="shared" si="207"/>
        <v>4</v>
      </c>
      <c r="DJ348" t="s">
        <v>111</v>
      </c>
      <c r="DK348">
        <f t="shared" si="208"/>
        <v>5</v>
      </c>
      <c r="DL348">
        <v>151500</v>
      </c>
    </row>
    <row r="349" spans="1:116" x14ac:dyDescent="0.35">
      <c r="A349">
        <v>348</v>
      </c>
      <c r="B349">
        <v>20</v>
      </c>
      <c r="C349" t="s">
        <v>81</v>
      </c>
      <c r="D349">
        <f t="shared" si="175"/>
        <v>4</v>
      </c>
      <c r="E349" t="s">
        <v>83</v>
      </c>
      <c r="F349">
        <v>17600</v>
      </c>
      <c r="G349" t="s">
        <v>82</v>
      </c>
      <c r="H349">
        <f t="shared" si="176"/>
        <v>2</v>
      </c>
      <c r="I349" t="s">
        <v>83</v>
      </c>
      <c r="J349" t="str">
        <f t="shared" si="177"/>
        <v/>
      </c>
      <c r="K349" t="s">
        <v>120</v>
      </c>
      <c r="L349">
        <f t="shared" si="178"/>
        <v>2</v>
      </c>
      <c r="M349" t="s">
        <v>85</v>
      </c>
      <c r="N349">
        <f t="shared" si="179"/>
        <v>2</v>
      </c>
      <c r="O349" t="s">
        <v>86</v>
      </c>
      <c r="P349">
        <f t="shared" si="180"/>
        <v>4</v>
      </c>
      <c r="Q349" t="s">
        <v>87</v>
      </c>
      <c r="R349">
        <f t="shared" si="181"/>
        <v>4</v>
      </c>
      <c r="S349" t="s">
        <v>88</v>
      </c>
      <c r="T349">
        <f t="shared" si="182"/>
        <v>3</v>
      </c>
      <c r="U349" t="s">
        <v>162</v>
      </c>
      <c r="V349">
        <f t="shared" si="183"/>
        <v>7</v>
      </c>
      <c r="W349" t="s">
        <v>90</v>
      </c>
      <c r="X349">
        <f t="shared" si="184"/>
        <v>7</v>
      </c>
      <c r="Y349" t="s">
        <v>90</v>
      </c>
      <c r="Z349">
        <f t="shared" si="185"/>
        <v>7</v>
      </c>
      <c r="AA349" t="s">
        <v>91</v>
      </c>
      <c r="AB349">
        <f t="shared" si="186"/>
        <v>3</v>
      </c>
      <c r="AC349" t="s">
        <v>115</v>
      </c>
      <c r="AD349">
        <f t="shared" si="187"/>
        <v>4</v>
      </c>
      <c r="AE349">
        <v>6</v>
      </c>
      <c r="AF349">
        <v>5</v>
      </c>
      <c r="AG349">
        <v>1960</v>
      </c>
      <c r="AH349">
        <v>1960</v>
      </c>
      <c r="AI349" t="s">
        <v>93</v>
      </c>
      <c r="AJ349">
        <f t="shared" si="188"/>
        <v>5</v>
      </c>
      <c r="AK349" t="s">
        <v>94</v>
      </c>
      <c r="AL349">
        <f t="shared" si="189"/>
        <v>8</v>
      </c>
      <c r="AM349" t="s">
        <v>124</v>
      </c>
      <c r="AN349">
        <f t="shared" si="190"/>
        <v>4</v>
      </c>
      <c r="AO349" t="s">
        <v>124</v>
      </c>
      <c r="AP349" t="s">
        <v>96</v>
      </c>
      <c r="AQ349">
        <f t="shared" si="191"/>
        <v>4</v>
      </c>
      <c r="AR349">
        <v>30</v>
      </c>
      <c r="AS349" t="s">
        <v>98</v>
      </c>
      <c r="AT349">
        <f t="shared" si="192"/>
        <v>3</v>
      </c>
      <c r="AU349" t="s">
        <v>98</v>
      </c>
      <c r="AV349">
        <f t="shared" si="193"/>
        <v>3</v>
      </c>
      <c r="AW349" t="s">
        <v>118</v>
      </c>
      <c r="AX349">
        <f t="shared" si="194"/>
        <v>2</v>
      </c>
      <c r="AY349" t="s">
        <v>98</v>
      </c>
      <c r="AZ349">
        <f t="shared" si="195"/>
        <v>4</v>
      </c>
      <c r="BA349" t="s">
        <v>98</v>
      </c>
      <c r="BB349">
        <f t="shared" si="196"/>
        <v>4</v>
      </c>
      <c r="BC349" t="s">
        <v>100</v>
      </c>
      <c r="BD349" t="s">
        <v>141</v>
      </c>
      <c r="BE349">
        <f t="shared" si="197"/>
        <v>3</v>
      </c>
      <c r="BF349">
        <v>1270</v>
      </c>
      <c r="BG349" t="s">
        <v>102</v>
      </c>
      <c r="BH349">
        <v>0</v>
      </c>
      <c r="BI349">
        <v>208</v>
      </c>
      <c r="BJ349">
        <v>1478</v>
      </c>
      <c r="BK349" t="s">
        <v>103</v>
      </c>
      <c r="BL349">
        <f t="shared" si="198"/>
        <v>6</v>
      </c>
      <c r="BM349" t="s">
        <v>104</v>
      </c>
      <c r="BN349" t="s">
        <v>105</v>
      </c>
      <c r="BO349" t="s">
        <v>164</v>
      </c>
      <c r="BP349">
        <f t="shared" si="199"/>
        <v>3</v>
      </c>
      <c r="BQ349">
        <v>1478</v>
      </c>
      <c r="BR349">
        <v>0</v>
      </c>
      <c r="BS349">
        <v>0</v>
      </c>
      <c r="BT349">
        <v>1478</v>
      </c>
      <c r="BU349">
        <v>1</v>
      </c>
      <c r="BV349">
        <v>0</v>
      </c>
      <c r="BW349">
        <v>2</v>
      </c>
      <c r="BX349">
        <v>0</v>
      </c>
      <c r="BY349">
        <v>3</v>
      </c>
      <c r="BZ349">
        <v>1</v>
      </c>
      <c r="CA349" t="s">
        <v>98</v>
      </c>
      <c r="CB349">
        <f t="shared" si="200"/>
        <v>4</v>
      </c>
      <c r="CC349">
        <v>6</v>
      </c>
      <c r="CD349" t="s">
        <v>107</v>
      </c>
      <c r="CE349">
        <v>2</v>
      </c>
      <c r="CF349" t="s">
        <v>97</v>
      </c>
      <c r="CG349" t="s">
        <v>108</v>
      </c>
      <c r="CH349">
        <f t="shared" si="201"/>
        <v>6</v>
      </c>
      <c r="CI349">
        <v>1960</v>
      </c>
      <c r="CJ349" t="s">
        <v>102</v>
      </c>
      <c r="CK349">
        <f t="shared" si="202"/>
        <v>2</v>
      </c>
      <c r="CL349">
        <v>2</v>
      </c>
      <c r="CM349">
        <v>498</v>
      </c>
      <c r="CN349" t="s">
        <v>98</v>
      </c>
      <c r="CO349">
        <f t="shared" si="203"/>
        <v>4</v>
      </c>
      <c r="CP349" t="s">
        <v>98</v>
      </c>
      <c r="CQ349">
        <f t="shared" si="204"/>
        <v>4</v>
      </c>
      <c r="CR349" t="s">
        <v>105</v>
      </c>
      <c r="CS349">
        <f t="shared" si="205"/>
        <v>3</v>
      </c>
      <c r="CT349">
        <v>0</v>
      </c>
      <c r="CU349">
        <v>40</v>
      </c>
      <c r="CV349">
        <v>0</v>
      </c>
      <c r="CW349">
        <v>0</v>
      </c>
      <c r="CX349">
        <v>0</v>
      </c>
      <c r="CY349">
        <v>0</v>
      </c>
      <c r="CZ349" t="s">
        <v>83</v>
      </c>
      <c r="DA349" t="s">
        <v>83</v>
      </c>
      <c r="DB349">
        <f t="shared" si="206"/>
        <v>5</v>
      </c>
      <c r="DC349" t="s">
        <v>83</v>
      </c>
      <c r="DD349">
        <v>0</v>
      </c>
      <c r="DE349">
        <v>12</v>
      </c>
      <c r="DF349">
        <v>2009</v>
      </c>
      <c r="DG349">
        <f t="shared" si="209"/>
        <v>14</v>
      </c>
      <c r="DH349" t="s">
        <v>110</v>
      </c>
      <c r="DI349">
        <f t="shared" si="207"/>
        <v>4</v>
      </c>
      <c r="DJ349" t="s">
        <v>111</v>
      </c>
      <c r="DK349">
        <f t="shared" si="208"/>
        <v>5</v>
      </c>
      <c r="DL349">
        <v>157500</v>
      </c>
    </row>
    <row r="350" spans="1:116" x14ac:dyDescent="0.35">
      <c r="A350">
        <v>349</v>
      </c>
      <c r="B350">
        <v>160</v>
      </c>
      <c r="C350" t="s">
        <v>81</v>
      </c>
      <c r="D350">
        <f t="shared" si="175"/>
        <v>4</v>
      </c>
      <c r="E350">
        <v>36</v>
      </c>
      <c r="F350">
        <v>2448</v>
      </c>
      <c r="G350" t="s">
        <v>82</v>
      </c>
      <c r="H350">
        <f t="shared" si="176"/>
        <v>2</v>
      </c>
      <c r="I350" t="s">
        <v>83</v>
      </c>
      <c r="J350" t="str">
        <f t="shared" si="177"/>
        <v/>
      </c>
      <c r="K350" t="s">
        <v>84</v>
      </c>
      <c r="L350">
        <f t="shared" si="178"/>
        <v>1</v>
      </c>
      <c r="M350" t="s">
        <v>85</v>
      </c>
      <c r="N350">
        <f t="shared" si="179"/>
        <v>2</v>
      </c>
      <c r="O350" t="s">
        <v>86</v>
      </c>
      <c r="P350">
        <f t="shared" si="180"/>
        <v>4</v>
      </c>
      <c r="Q350" t="s">
        <v>87</v>
      </c>
      <c r="R350">
        <f t="shared" si="181"/>
        <v>4</v>
      </c>
      <c r="S350" t="s">
        <v>88</v>
      </c>
      <c r="T350">
        <f t="shared" si="182"/>
        <v>3</v>
      </c>
      <c r="U350" t="s">
        <v>154</v>
      </c>
      <c r="V350">
        <f t="shared" si="183"/>
        <v>19</v>
      </c>
      <c r="W350" t="s">
        <v>90</v>
      </c>
      <c r="X350">
        <f t="shared" si="184"/>
        <v>7</v>
      </c>
      <c r="Y350" t="s">
        <v>90</v>
      </c>
      <c r="Z350">
        <f t="shared" si="185"/>
        <v>7</v>
      </c>
      <c r="AA350" t="s">
        <v>198</v>
      </c>
      <c r="AB350">
        <f t="shared" si="186"/>
        <v>5</v>
      </c>
      <c r="AC350" t="s">
        <v>92</v>
      </c>
      <c r="AD350">
        <f t="shared" si="187"/>
        <v>8</v>
      </c>
      <c r="AE350">
        <v>7</v>
      </c>
      <c r="AF350">
        <v>5</v>
      </c>
      <c r="AG350">
        <v>2003</v>
      </c>
      <c r="AH350">
        <v>2004</v>
      </c>
      <c r="AI350" t="s">
        <v>93</v>
      </c>
      <c r="AJ350">
        <f t="shared" si="188"/>
        <v>5</v>
      </c>
      <c r="AK350" t="s">
        <v>94</v>
      </c>
      <c r="AL350">
        <f t="shared" si="189"/>
        <v>8</v>
      </c>
      <c r="AM350" t="s">
        <v>95</v>
      </c>
      <c r="AN350">
        <f t="shared" si="190"/>
        <v>14</v>
      </c>
      <c r="AO350" t="s">
        <v>125</v>
      </c>
      <c r="AP350" t="s">
        <v>137</v>
      </c>
      <c r="AQ350">
        <f t="shared" si="191"/>
        <v>5</v>
      </c>
      <c r="AR350">
        <v>106</v>
      </c>
      <c r="AS350" t="s">
        <v>97</v>
      </c>
      <c r="AT350">
        <f t="shared" si="192"/>
        <v>4</v>
      </c>
      <c r="AU350" t="s">
        <v>98</v>
      </c>
      <c r="AV350">
        <f t="shared" si="193"/>
        <v>3</v>
      </c>
      <c r="AW350" t="s">
        <v>99</v>
      </c>
      <c r="AX350">
        <f t="shared" si="194"/>
        <v>6</v>
      </c>
      <c r="AY350" t="s">
        <v>97</v>
      </c>
      <c r="AZ350">
        <f t="shared" si="195"/>
        <v>5</v>
      </c>
      <c r="BA350" t="s">
        <v>98</v>
      </c>
      <c r="BB350">
        <f t="shared" si="196"/>
        <v>4</v>
      </c>
      <c r="BC350" t="s">
        <v>100</v>
      </c>
      <c r="BD350" t="s">
        <v>101</v>
      </c>
      <c r="BE350">
        <f t="shared" si="197"/>
        <v>7</v>
      </c>
      <c r="BF350">
        <v>573</v>
      </c>
      <c r="BG350" t="s">
        <v>102</v>
      </c>
      <c r="BH350">
        <v>0</v>
      </c>
      <c r="BI350">
        <v>191</v>
      </c>
      <c r="BJ350">
        <v>764</v>
      </c>
      <c r="BK350" t="s">
        <v>103</v>
      </c>
      <c r="BL350">
        <f t="shared" si="198"/>
        <v>6</v>
      </c>
      <c r="BM350" t="s">
        <v>104</v>
      </c>
      <c r="BN350" t="s">
        <v>105</v>
      </c>
      <c r="BO350" t="s">
        <v>106</v>
      </c>
      <c r="BP350">
        <f t="shared" si="199"/>
        <v>6</v>
      </c>
      <c r="BQ350">
        <v>764</v>
      </c>
      <c r="BR350">
        <v>862</v>
      </c>
      <c r="BS350">
        <v>0</v>
      </c>
      <c r="BT350">
        <v>1626</v>
      </c>
      <c r="BU350">
        <v>1</v>
      </c>
      <c r="BV350">
        <v>0</v>
      </c>
      <c r="BW350">
        <v>2</v>
      </c>
      <c r="BX350">
        <v>1</v>
      </c>
      <c r="BY350">
        <v>2</v>
      </c>
      <c r="BZ350">
        <v>1</v>
      </c>
      <c r="CA350" t="s">
        <v>97</v>
      </c>
      <c r="CB350">
        <f t="shared" si="200"/>
        <v>5</v>
      </c>
      <c r="CC350">
        <v>6</v>
      </c>
      <c r="CD350" t="s">
        <v>107</v>
      </c>
      <c r="CE350">
        <v>0</v>
      </c>
      <c r="CF350" t="s">
        <v>83</v>
      </c>
      <c r="CG350" t="s">
        <v>156</v>
      </c>
      <c r="CH350">
        <f t="shared" si="201"/>
        <v>7</v>
      </c>
      <c r="CI350">
        <v>2003</v>
      </c>
      <c r="CJ350" t="s">
        <v>109</v>
      </c>
      <c r="CK350">
        <f t="shared" si="202"/>
        <v>3</v>
      </c>
      <c r="CL350">
        <v>2</v>
      </c>
      <c r="CM350">
        <v>474</v>
      </c>
      <c r="CN350" t="s">
        <v>98</v>
      </c>
      <c r="CO350">
        <f t="shared" si="203"/>
        <v>4</v>
      </c>
      <c r="CP350" t="s">
        <v>98</v>
      </c>
      <c r="CQ350">
        <f t="shared" si="204"/>
        <v>4</v>
      </c>
      <c r="CR350" t="s">
        <v>105</v>
      </c>
      <c r="CS350">
        <f t="shared" si="205"/>
        <v>3</v>
      </c>
      <c r="CT350">
        <v>0</v>
      </c>
      <c r="CU350">
        <v>27</v>
      </c>
      <c r="CV350">
        <v>0</v>
      </c>
      <c r="CW350">
        <v>0</v>
      </c>
      <c r="CX350">
        <v>0</v>
      </c>
      <c r="CY350">
        <v>0</v>
      </c>
      <c r="CZ350" t="s">
        <v>83</v>
      </c>
      <c r="DA350" t="s">
        <v>83</v>
      </c>
      <c r="DB350">
        <f t="shared" si="206"/>
        <v>5</v>
      </c>
      <c r="DC350" t="s">
        <v>83</v>
      </c>
      <c r="DD350">
        <v>0</v>
      </c>
      <c r="DE350">
        <v>10</v>
      </c>
      <c r="DF350">
        <v>2008</v>
      </c>
      <c r="DG350">
        <f t="shared" si="209"/>
        <v>15</v>
      </c>
      <c r="DH350" t="s">
        <v>110</v>
      </c>
      <c r="DI350">
        <f t="shared" si="207"/>
        <v>4</v>
      </c>
      <c r="DJ350" t="s">
        <v>111</v>
      </c>
      <c r="DK350">
        <f t="shared" si="208"/>
        <v>5</v>
      </c>
      <c r="DL350">
        <v>154000</v>
      </c>
    </row>
    <row r="351" spans="1:116" x14ac:dyDescent="0.35">
      <c r="A351">
        <v>350</v>
      </c>
      <c r="B351">
        <v>60</v>
      </c>
      <c r="C351" t="s">
        <v>81</v>
      </c>
      <c r="D351">
        <f t="shared" si="175"/>
        <v>4</v>
      </c>
      <c r="E351">
        <v>56</v>
      </c>
      <c r="F351">
        <v>20431</v>
      </c>
      <c r="G351" t="s">
        <v>82</v>
      </c>
      <c r="H351">
        <f t="shared" si="176"/>
        <v>2</v>
      </c>
      <c r="I351" t="s">
        <v>83</v>
      </c>
      <c r="J351" t="str">
        <f t="shared" si="177"/>
        <v/>
      </c>
      <c r="K351" t="s">
        <v>160</v>
      </c>
      <c r="L351">
        <f t="shared" si="178"/>
        <v>4</v>
      </c>
      <c r="M351" t="s">
        <v>85</v>
      </c>
      <c r="N351">
        <f t="shared" si="179"/>
        <v>2</v>
      </c>
      <c r="O351" t="s">
        <v>86</v>
      </c>
      <c r="P351">
        <f t="shared" si="180"/>
        <v>4</v>
      </c>
      <c r="Q351" t="s">
        <v>87</v>
      </c>
      <c r="R351">
        <f t="shared" si="181"/>
        <v>4</v>
      </c>
      <c r="S351" t="s">
        <v>88</v>
      </c>
      <c r="T351">
        <f t="shared" si="182"/>
        <v>3</v>
      </c>
      <c r="U351" t="s">
        <v>154</v>
      </c>
      <c r="V351">
        <f t="shared" si="183"/>
        <v>19</v>
      </c>
      <c r="W351" t="s">
        <v>90</v>
      </c>
      <c r="X351">
        <f t="shared" si="184"/>
        <v>7</v>
      </c>
      <c r="Y351" t="s">
        <v>90</v>
      </c>
      <c r="Z351">
        <f t="shared" si="185"/>
        <v>7</v>
      </c>
      <c r="AA351" t="s">
        <v>91</v>
      </c>
      <c r="AB351">
        <f t="shared" si="186"/>
        <v>3</v>
      </c>
      <c r="AC351" t="s">
        <v>92</v>
      </c>
      <c r="AD351">
        <f t="shared" si="187"/>
        <v>8</v>
      </c>
      <c r="AE351">
        <v>9</v>
      </c>
      <c r="AF351">
        <v>5</v>
      </c>
      <c r="AG351">
        <v>2005</v>
      </c>
      <c r="AH351">
        <v>2006</v>
      </c>
      <c r="AI351" t="s">
        <v>152</v>
      </c>
      <c r="AJ351">
        <f t="shared" si="188"/>
        <v>6</v>
      </c>
      <c r="AK351" t="s">
        <v>94</v>
      </c>
      <c r="AL351">
        <f t="shared" si="189"/>
        <v>8</v>
      </c>
      <c r="AM351" t="s">
        <v>180</v>
      </c>
      <c r="AN351">
        <f t="shared" si="190"/>
        <v>15</v>
      </c>
      <c r="AO351" t="s">
        <v>181</v>
      </c>
      <c r="AP351" t="s">
        <v>96</v>
      </c>
      <c r="AQ351">
        <f t="shared" si="191"/>
        <v>4</v>
      </c>
      <c r="AR351">
        <v>870</v>
      </c>
      <c r="AS351" t="s">
        <v>104</v>
      </c>
      <c r="AT351">
        <f t="shared" si="192"/>
        <v>5</v>
      </c>
      <c r="AU351" t="s">
        <v>98</v>
      </c>
      <c r="AV351">
        <f t="shared" si="193"/>
        <v>3</v>
      </c>
      <c r="AW351" t="s">
        <v>99</v>
      </c>
      <c r="AX351">
        <f t="shared" si="194"/>
        <v>6</v>
      </c>
      <c r="AY351" t="s">
        <v>104</v>
      </c>
      <c r="AZ351">
        <f t="shared" si="195"/>
        <v>6</v>
      </c>
      <c r="BA351" t="s">
        <v>98</v>
      </c>
      <c r="BB351">
        <f t="shared" si="196"/>
        <v>4</v>
      </c>
      <c r="BC351" t="s">
        <v>100</v>
      </c>
      <c r="BD351" t="s">
        <v>101</v>
      </c>
      <c r="BE351">
        <f t="shared" si="197"/>
        <v>7</v>
      </c>
      <c r="BF351">
        <v>1410</v>
      </c>
      <c r="BG351" t="s">
        <v>102</v>
      </c>
      <c r="BH351">
        <v>0</v>
      </c>
      <c r="BI351">
        <v>438</v>
      </c>
      <c r="BJ351">
        <v>1848</v>
      </c>
      <c r="BK351" t="s">
        <v>103</v>
      </c>
      <c r="BL351">
        <f t="shared" si="198"/>
        <v>6</v>
      </c>
      <c r="BM351" t="s">
        <v>104</v>
      </c>
      <c r="BN351" t="s">
        <v>105</v>
      </c>
      <c r="BO351" t="s">
        <v>106</v>
      </c>
      <c r="BP351">
        <f t="shared" si="199"/>
        <v>6</v>
      </c>
      <c r="BQ351">
        <v>1848</v>
      </c>
      <c r="BR351">
        <v>880</v>
      </c>
      <c r="BS351">
        <v>0</v>
      </c>
      <c r="BT351">
        <v>2728</v>
      </c>
      <c r="BU351">
        <v>1</v>
      </c>
      <c r="BV351">
        <v>0</v>
      </c>
      <c r="BW351">
        <v>2</v>
      </c>
      <c r="BX351">
        <v>1</v>
      </c>
      <c r="BY351">
        <v>4</v>
      </c>
      <c r="BZ351">
        <v>1</v>
      </c>
      <c r="CA351" t="s">
        <v>104</v>
      </c>
      <c r="CB351">
        <f t="shared" si="200"/>
        <v>6</v>
      </c>
      <c r="CC351">
        <v>10</v>
      </c>
      <c r="CD351" t="s">
        <v>107</v>
      </c>
      <c r="CE351">
        <v>2</v>
      </c>
      <c r="CF351" t="s">
        <v>104</v>
      </c>
      <c r="CG351" t="s">
        <v>108</v>
      </c>
      <c r="CH351">
        <f t="shared" si="201"/>
        <v>6</v>
      </c>
      <c r="CI351">
        <v>2006</v>
      </c>
      <c r="CJ351" t="s">
        <v>157</v>
      </c>
      <c r="CK351">
        <f t="shared" si="202"/>
        <v>4</v>
      </c>
      <c r="CL351">
        <v>3</v>
      </c>
      <c r="CM351">
        <v>706</v>
      </c>
      <c r="CN351" t="s">
        <v>98</v>
      </c>
      <c r="CO351">
        <f t="shared" si="203"/>
        <v>4</v>
      </c>
      <c r="CP351" t="s">
        <v>98</v>
      </c>
      <c r="CQ351">
        <f t="shared" si="204"/>
        <v>4</v>
      </c>
      <c r="CR351" t="s">
        <v>105</v>
      </c>
      <c r="CS351">
        <f t="shared" si="205"/>
        <v>3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 t="s">
        <v>83</v>
      </c>
      <c r="DA351" t="s">
        <v>83</v>
      </c>
      <c r="DB351">
        <f t="shared" si="206"/>
        <v>5</v>
      </c>
      <c r="DC351" t="s">
        <v>83</v>
      </c>
      <c r="DD351">
        <v>0</v>
      </c>
      <c r="DE351">
        <v>4</v>
      </c>
      <c r="DF351">
        <v>2006</v>
      </c>
      <c r="DG351">
        <f t="shared" si="209"/>
        <v>17</v>
      </c>
      <c r="DH351" t="s">
        <v>158</v>
      </c>
      <c r="DI351">
        <f t="shared" si="207"/>
        <v>8</v>
      </c>
      <c r="DJ351" t="s">
        <v>159</v>
      </c>
      <c r="DK351">
        <f t="shared" si="208"/>
        <v>6</v>
      </c>
      <c r="DL351">
        <v>437154</v>
      </c>
    </row>
    <row r="352" spans="1:116" x14ac:dyDescent="0.35">
      <c r="A352">
        <v>351</v>
      </c>
      <c r="B352">
        <v>120</v>
      </c>
      <c r="C352" t="s">
        <v>81</v>
      </c>
      <c r="D352">
        <f t="shared" si="175"/>
        <v>4</v>
      </c>
      <c r="E352">
        <v>68</v>
      </c>
      <c r="F352">
        <v>7820</v>
      </c>
      <c r="G352" t="s">
        <v>82</v>
      </c>
      <c r="H352">
        <f t="shared" si="176"/>
        <v>2</v>
      </c>
      <c r="I352" t="s">
        <v>83</v>
      </c>
      <c r="J352" t="str">
        <f t="shared" si="177"/>
        <v/>
      </c>
      <c r="K352" t="s">
        <v>120</v>
      </c>
      <c r="L352">
        <f t="shared" si="178"/>
        <v>2</v>
      </c>
      <c r="M352" t="s">
        <v>85</v>
      </c>
      <c r="N352">
        <f t="shared" si="179"/>
        <v>2</v>
      </c>
      <c r="O352" t="s">
        <v>86</v>
      </c>
      <c r="P352">
        <f t="shared" si="180"/>
        <v>4</v>
      </c>
      <c r="Q352" t="s">
        <v>87</v>
      </c>
      <c r="R352">
        <f t="shared" si="181"/>
        <v>4</v>
      </c>
      <c r="S352" t="s">
        <v>88</v>
      </c>
      <c r="T352">
        <f t="shared" si="182"/>
        <v>3</v>
      </c>
      <c r="U352" t="s">
        <v>154</v>
      </c>
      <c r="V352">
        <f t="shared" si="183"/>
        <v>19</v>
      </c>
      <c r="W352" t="s">
        <v>90</v>
      </c>
      <c r="X352">
        <f t="shared" si="184"/>
        <v>7</v>
      </c>
      <c r="Y352" t="s">
        <v>90</v>
      </c>
      <c r="Z352">
        <f t="shared" si="185"/>
        <v>7</v>
      </c>
      <c r="AA352" t="s">
        <v>179</v>
      </c>
      <c r="AB352">
        <f t="shared" si="186"/>
        <v>4</v>
      </c>
      <c r="AC352" t="s">
        <v>115</v>
      </c>
      <c r="AD352">
        <f t="shared" si="187"/>
        <v>4</v>
      </c>
      <c r="AE352">
        <v>9</v>
      </c>
      <c r="AF352">
        <v>5</v>
      </c>
      <c r="AG352">
        <v>2007</v>
      </c>
      <c r="AH352">
        <v>2007</v>
      </c>
      <c r="AI352" t="s">
        <v>152</v>
      </c>
      <c r="AJ352">
        <f t="shared" si="188"/>
        <v>6</v>
      </c>
      <c r="AK352" t="s">
        <v>94</v>
      </c>
      <c r="AL352">
        <f t="shared" si="189"/>
        <v>8</v>
      </c>
      <c r="AM352" t="s">
        <v>116</v>
      </c>
      <c r="AN352">
        <f t="shared" si="190"/>
        <v>10</v>
      </c>
      <c r="AO352" t="s">
        <v>116</v>
      </c>
      <c r="AP352" t="s">
        <v>96</v>
      </c>
      <c r="AQ352">
        <f t="shared" si="191"/>
        <v>4</v>
      </c>
      <c r="AR352">
        <v>362</v>
      </c>
      <c r="AS352" t="s">
        <v>104</v>
      </c>
      <c r="AT352">
        <f t="shared" si="192"/>
        <v>5</v>
      </c>
      <c r="AU352" t="s">
        <v>98</v>
      </c>
      <c r="AV352">
        <f t="shared" si="193"/>
        <v>3</v>
      </c>
      <c r="AW352" t="s">
        <v>99</v>
      </c>
      <c r="AX352">
        <f t="shared" si="194"/>
        <v>6</v>
      </c>
      <c r="AY352" t="s">
        <v>104</v>
      </c>
      <c r="AZ352">
        <f t="shared" si="195"/>
        <v>6</v>
      </c>
      <c r="BA352" t="s">
        <v>98</v>
      </c>
      <c r="BB352">
        <f t="shared" si="196"/>
        <v>4</v>
      </c>
      <c r="BC352" t="s">
        <v>100</v>
      </c>
      <c r="BD352" t="s">
        <v>102</v>
      </c>
      <c r="BE352">
        <f t="shared" si="197"/>
        <v>6</v>
      </c>
      <c r="BF352">
        <v>0</v>
      </c>
      <c r="BG352" t="s">
        <v>102</v>
      </c>
      <c r="BH352">
        <v>0</v>
      </c>
      <c r="BI352">
        <v>1869</v>
      </c>
      <c r="BJ352">
        <v>1869</v>
      </c>
      <c r="BK352" t="s">
        <v>103</v>
      </c>
      <c r="BL352">
        <f t="shared" si="198"/>
        <v>6</v>
      </c>
      <c r="BM352" t="s">
        <v>104</v>
      </c>
      <c r="BN352" t="s">
        <v>105</v>
      </c>
      <c r="BO352" t="s">
        <v>106</v>
      </c>
      <c r="BP352">
        <f t="shared" si="199"/>
        <v>6</v>
      </c>
      <c r="BQ352">
        <v>1869</v>
      </c>
      <c r="BR352">
        <v>0</v>
      </c>
      <c r="BS352">
        <v>0</v>
      </c>
      <c r="BT352">
        <v>1869</v>
      </c>
      <c r="BU352">
        <v>0</v>
      </c>
      <c r="BV352">
        <v>0</v>
      </c>
      <c r="BW352">
        <v>2</v>
      </c>
      <c r="BX352">
        <v>0</v>
      </c>
      <c r="BY352">
        <v>2</v>
      </c>
      <c r="BZ352">
        <v>1</v>
      </c>
      <c r="CA352" t="s">
        <v>104</v>
      </c>
      <c r="CB352">
        <f t="shared" si="200"/>
        <v>6</v>
      </c>
      <c r="CC352">
        <v>6</v>
      </c>
      <c r="CD352" t="s">
        <v>107</v>
      </c>
      <c r="CE352">
        <v>1</v>
      </c>
      <c r="CF352" t="s">
        <v>97</v>
      </c>
      <c r="CG352" t="s">
        <v>108</v>
      </c>
      <c r="CH352">
        <f t="shared" si="201"/>
        <v>6</v>
      </c>
      <c r="CI352">
        <v>2007</v>
      </c>
      <c r="CJ352" t="s">
        <v>109</v>
      </c>
      <c r="CK352">
        <f t="shared" si="202"/>
        <v>3</v>
      </c>
      <c r="CL352">
        <v>2</v>
      </c>
      <c r="CM352">
        <v>617</v>
      </c>
      <c r="CN352" t="s">
        <v>98</v>
      </c>
      <c r="CO352">
        <f t="shared" si="203"/>
        <v>4</v>
      </c>
      <c r="CP352" t="s">
        <v>98</v>
      </c>
      <c r="CQ352">
        <f t="shared" si="204"/>
        <v>4</v>
      </c>
      <c r="CR352" t="s">
        <v>105</v>
      </c>
      <c r="CS352">
        <f t="shared" si="205"/>
        <v>3</v>
      </c>
      <c r="CT352">
        <v>210</v>
      </c>
      <c r="CU352">
        <v>54</v>
      </c>
      <c r="CV352">
        <v>0</v>
      </c>
      <c r="CW352">
        <v>0</v>
      </c>
      <c r="CX352">
        <v>0</v>
      </c>
      <c r="CY352">
        <v>0</v>
      </c>
      <c r="CZ352" t="s">
        <v>83</v>
      </c>
      <c r="DA352" t="s">
        <v>83</v>
      </c>
      <c r="DB352">
        <f t="shared" si="206"/>
        <v>5</v>
      </c>
      <c r="DC352" t="s">
        <v>83</v>
      </c>
      <c r="DD352">
        <v>0</v>
      </c>
      <c r="DE352">
        <v>12</v>
      </c>
      <c r="DF352">
        <v>2007</v>
      </c>
      <c r="DG352">
        <f t="shared" si="209"/>
        <v>16</v>
      </c>
      <c r="DH352" t="s">
        <v>158</v>
      </c>
      <c r="DI352">
        <f t="shared" si="207"/>
        <v>8</v>
      </c>
      <c r="DJ352" t="s">
        <v>159</v>
      </c>
      <c r="DK352">
        <f t="shared" si="208"/>
        <v>6</v>
      </c>
      <c r="DL352">
        <v>318061</v>
      </c>
    </row>
    <row r="353" spans="1:116" x14ac:dyDescent="0.35">
      <c r="A353">
        <v>352</v>
      </c>
      <c r="B353">
        <v>120</v>
      </c>
      <c r="C353" t="s">
        <v>81</v>
      </c>
      <c r="D353">
        <f t="shared" si="175"/>
        <v>4</v>
      </c>
      <c r="E353" t="s">
        <v>83</v>
      </c>
      <c r="F353">
        <v>5271</v>
      </c>
      <c r="G353" t="s">
        <v>82</v>
      </c>
      <c r="H353">
        <f t="shared" si="176"/>
        <v>2</v>
      </c>
      <c r="I353" t="s">
        <v>83</v>
      </c>
      <c r="J353" t="str">
        <f t="shared" si="177"/>
        <v/>
      </c>
      <c r="K353" t="s">
        <v>120</v>
      </c>
      <c r="L353">
        <f t="shared" si="178"/>
        <v>2</v>
      </c>
      <c r="M353" t="s">
        <v>195</v>
      </c>
      <c r="N353">
        <f t="shared" si="179"/>
        <v>3</v>
      </c>
      <c r="O353" t="s">
        <v>86</v>
      </c>
      <c r="P353">
        <f t="shared" si="180"/>
        <v>4</v>
      </c>
      <c r="Q353" t="s">
        <v>87</v>
      </c>
      <c r="R353">
        <f t="shared" si="181"/>
        <v>4</v>
      </c>
      <c r="S353" t="s">
        <v>194</v>
      </c>
      <c r="T353">
        <f t="shared" si="182"/>
        <v>2</v>
      </c>
      <c r="U353" t="s">
        <v>205</v>
      </c>
      <c r="V353">
        <f t="shared" si="183"/>
        <v>1</v>
      </c>
      <c r="W353" t="s">
        <v>90</v>
      </c>
      <c r="X353">
        <f t="shared" si="184"/>
        <v>7</v>
      </c>
      <c r="Y353" t="s">
        <v>90</v>
      </c>
      <c r="Z353">
        <f t="shared" si="185"/>
        <v>7</v>
      </c>
      <c r="AA353" t="s">
        <v>91</v>
      </c>
      <c r="AB353">
        <f t="shared" si="186"/>
        <v>3</v>
      </c>
      <c r="AC353" t="s">
        <v>115</v>
      </c>
      <c r="AD353">
        <f t="shared" si="187"/>
        <v>4</v>
      </c>
      <c r="AE353">
        <v>7</v>
      </c>
      <c r="AF353">
        <v>5</v>
      </c>
      <c r="AG353">
        <v>1986</v>
      </c>
      <c r="AH353">
        <v>1986</v>
      </c>
      <c r="AI353" t="s">
        <v>93</v>
      </c>
      <c r="AJ353">
        <f t="shared" si="188"/>
        <v>5</v>
      </c>
      <c r="AK353" t="s">
        <v>94</v>
      </c>
      <c r="AL353">
        <f t="shared" si="189"/>
        <v>8</v>
      </c>
      <c r="AM353" t="s">
        <v>124</v>
      </c>
      <c r="AN353">
        <f t="shared" si="190"/>
        <v>4</v>
      </c>
      <c r="AO353" t="s">
        <v>124</v>
      </c>
      <c r="AP353" t="s">
        <v>117</v>
      </c>
      <c r="AQ353">
        <f t="shared" si="191"/>
        <v>2</v>
      </c>
      <c r="AR353">
        <v>0</v>
      </c>
      <c r="AS353" t="s">
        <v>98</v>
      </c>
      <c r="AT353">
        <f t="shared" si="192"/>
        <v>3</v>
      </c>
      <c r="AU353" t="s">
        <v>98</v>
      </c>
      <c r="AV353">
        <f t="shared" si="193"/>
        <v>3</v>
      </c>
      <c r="AW353" t="s">
        <v>99</v>
      </c>
      <c r="AX353">
        <f t="shared" si="194"/>
        <v>6</v>
      </c>
      <c r="AY353" t="s">
        <v>97</v>
      </c>
      <c r="AZ353">
        <f t="shared" si="195"/>
        <v>5</v>
      </c>
      <c r="BA353" t="s">
        <v>98</v>
      </c>
      <c r="BB353">
        <f t="shared" si="196"/>
        <v>4</v>
      </c>
      <c r="BC353" t="s">
        <v>97</v>
      </c>
      <c r="BD353" t="s">
        <v>101</v>
      </c>
      <c r="BE353">
        <f t="shared" si="197"/>
        <v>7</v>
      </c>
      <c r="BF353">
        <v>1082</v>
      </c>
      <c r="BG353" t="s">
        <v>102</v>
      </c>
      <c r="BH353">
        <v>0</v>
      </c>
      <c r="BI353">
        <v>371</v>
      </c>
      <c r="BJ353">
        <v>1453</v>
      </c>
      <c r="BK353" t="s">
        <v>103</v>
      </c>
      <c r="BL353">
        <f t="shared" si="198"/>
        <v>6</v>
      </c>
      <c r="BM353" t="s">
        <v>97</v>
      </c>
      <c r="BN353" t="s">
        <v>105</v>
      </c>
      <c r="BO353" t="s">
        <v>106</v>
      </c>
      <c r="BP353">
        <f t="shared" si="199"/>
        <v>6</v>
      </c>
      <c r="BQ353">
        <v>1453</v>
      </c>
      <c r="BR353">
        <v>0</v>
      </c>
      <c r="BS353">
        <v>0</v>
      </c>
      <c r="BT353">
        <v>1453</v>
      </c>
      <c r="BU353">
        <v>1</v>
      </c>
      <c r="BV353">
        <v>0</v>
      </c>
      <c r="BW353">
        <v>1</v>
      </c>
      <c r="BX353">
        <v>1</v>
      </c>
      <c r="BY353">
        <v>2</v>
      </c>
      <c r="BZ353">
        <v>1</v>
      </c>
      <c r="CA353" t="s">
        <v>97</v>
      </c>
      <c r="CB353">
        <f t="shared" si="200"/>
        <v>5</v>
      </c>
      <c r="CC353">
        <v>6</v>
      </c>
      <c r="CD353" t="s">
        <v>107</v>
      </c>
      <c r="CE353">
        <v>1</v>
      </c>
      <c r="CF353" t="s">
        <v>98</v>
      </c>
      <c r="CG353" t="s">
        <v>108</v>
      </c>
      <c r="CH353">
        <f t="shared" si="201"/>
        <v>6</v>
      </c>
      <c r="CI353">
        <v>1986</v>
      </c>
      <c r="CJ353" t="s">
        <v>109</v>
      </c>
      <c r="CK353">
        <f t="shared" si="202"/>
        <v>3</v>
      </c>
      <c r="CL353">
        <v>2</v>
      </c>
      <c r="CM353">
        <v>445</v>
      </c>
      <c r="CN353" t="s">
        <v>98</v>
      </c>
      <c r="CO353">
        <f t="shared" si="203"/>
        <v>4</v>
      </c>
      <c r="CP353" t="s">
        <v>98</v>
      </c>
      <c r="CQ353">
        <f t="shared" si="204"/>
        <v>4</v>
      </c>
      <c r="CR353" t="s">
        <v>105</v>
      </c>
      <c r="CS353">
        <f t="shared" si="205"/>
        <v>3</v>
      </c>
      <c r="CT353">
        <v>0</v>
      </c>
      <c r="CU353">
        <v>80</v>
      </c>
      <c r="CV353">
        <v>0</v>
      </c>
      <c r="CW353">
        <v>0</v>
      </c>
      <c r="CX353">
        <v>184</v>
      </c>
      <c r="CY353">
        <v>0</v>
      </c>
      <c r="CZ353" t="s">
        <v>83</v>
      </c>
      <c r="DA353" t="s">
        <v>83</v>
      </c>
      <c r="DB353">
        <f t="shared" si="206"/>
        <v>5</v>
      </c>
      <c r="DC353" t="s">
        <v>83</v>
      </c>
      <c r="DD353">
        <v>0</v>
      </c>
      <c r="DE353">
        <v>12</v>
      </c>
      <c r="DF353">
        <v>2006</v>
      </c>
      <c r="DG353">
        <f t="shared" si="209"/>
        <v>17</v>
      </c>
      <c r="DH353" t="s">
        <v>110</v>
      </c>
      <c r="DI353">
        <f t="shared" si="207"/>
        <v>4</v>
      </c>
      <c r="DJ353" t="s">
        <v>128</v>
      </c>
      <c r="DK353">
        <f t="shared" si="208"/>
        <v>3</v>
      </c>
      <c r="DL353">
        <v>190000</v>
      </c>
    </row>
    <row r="354" spans="1:116" x14ac:dyDescent="0.35">
      <c r="A354">
        <v>353</v>
      </c>
      <c r="B354">
        <v>50</v>
      </c>
      <c r="C354" t="s">
        <v>81</v>
      </c>
      <c r="D354">
        <f t="shared" si="175"/>
        <v>4</v>
      </c>
      <c r="E354">
        <v>60</v>
      </c>
      <c r="F354">
        <v>9084</v>
      </c>
      <c r="G354" t="s">
        <v>82</v>
      </c>
      <c r="H354">
        <f t="shared" si="176"/>
        <v>2</v>
      </c>
      <c r="I354" t="s">
        <v>83</v>
      </c>
      <c r="J354" t="str">
        <f t="shared" si="177"/>
        <v/>
      </c>
      <c r="K354" t="s">
        <v>84</v>
      </c>
      <c r="L354">
        <f t="shared" si="178"/>
        <v>1</v>
      </c>
      <c r="M354" t="s">
        <v>85</v>
      </c>
      <c r="N354">
        <f t="shared" si="179"/>
        <v>2</v>
      </c>
      <c r="O354" t="s">
        <v>86</v>
      </c>
      <c r="P354">
        <f t="shared" si="180"/>
        <v>4</v>
      </c>
      <c r="Q354" t="s">
        <v>87</v>
      </c>
      <c r="R354">
        <f t="shared" si="181"/>
        <v>4</v>
      </c>
      <c r="S354" t="s">
        <v>88</v>
      </c>
      <c r="T354">
        <f t="shared" si="182"/>
        <v>3</v>
      </c>
      <c r="U354" t="s">
        <v>185</v>
      </c>
      <c r="V354">
        <f t="shared" si="183"/>
        <v>4</v>
      </c>
      <c r="W354" t="s">
        <v>144</v>
      </c>
      <c r="X354">
        <f t="shared" si="184"/>
        <v>3</v>
      </c>
      <c r="Y354" t="s">
        <v>90</v>
      </c>
      <c r="Z354">
        <f t="shared" si="185"/>
        <v>7</v>
      </c>
      <c r="AA354" t="s">
        <v>91</v>
      </c>
      <c r="AB354">
        <f t="shared" si="186"/>
        <v>3</v>
      </c>
      <c r="AC354" t="s">
        <v>132</v>
      </c>
      <c r="AD354">
        <f t="shared" si="187"/>
        <v>1</v>
      </c>
      <c r="AE354">
        <v>5</v>
      </c>
      <c r="AF354">
        <v>6</v>
      </c>
      <c r="AG354">
        <v>1941</v>
      </c>
      <c r="AH354">
        <v>1950</v>
      </c>
      <c r="AI354" t="s">
        <v>93</v>
      </c>
      <c r="AJ354">
        <f t="shared" si="188"/>
        <v>5</v>
      </c>
      <c r="AK354" t="s">
        <v>94</v>
      </c>
      <c r="AL354">
        <f t="shared" si="189"/>
        <v>8</v>
      </c>
      <c r="AM354" t="s">
        <v>95</v>
      </c>
      <c r="AN354">
        <f t="shared" si="190"/>
        <v>14</v>
      </c>
      <c r="AO354" t="s">
        <v>95</v>
      </c>
      <c r="AP354" t="s">
        <v>117</v>
      </c>
      <c r="AQ354">
        <f t="shared" si="191"/>
        <v>2</v>
      </c>
      <c r="AR354">
        <v>0</v>
      </c>
      <c r="AS354" t="s">
        <v>98</v>
      </c>
      <c r="AT354">
        <f t="shared" si="192"/>
        <v>3</v>
      </c>
      <c r="AU354" t="s">
        <v>98</v>
      </c>
      <c r="AV354">
        <f t="shared" si="193"/>
        <v>3</v>
      </c>
      <c r="AW354" t="s">
        <v>118</v>
      </c>
      <c r="AX354">
        <f t="shared" si="194"/>
        <v>2</v>
      </c>
      <c r="AY354" t="s">
        <v>98</v>
      </c>
      <c r="AZ354">
        <f t="shared" si="195"/>
        <v>4</v>
      </c>
      <c r="BA354" t="s">
        <v>147</v>
      </c>
      <c r="BB354">
        <f t="shared" si="196"/>
        <v>3</v>
      </c>
      <c r="BC354" t="s">
        <v>121</v>
      </c>
      <c r="BD354" t="s">
        <v>172</v>
      </c>
      <c r="BE354">
        <f t="shared" si="197"/>
        <v>5</v>
      </c>
      <c r="BF354">
        <v>236</v>
      </c>
      <c r="BG354" t="s">
        <v>153</v>
      </c>
      <c r="BH354">
        <v>380</v>
      </c>
      <c r="BI354">
        <v>0</v>
      </c>
      <c r="BJ354">
        <v>616</v>
      </c>
      <c r="BK354" t="s">
        <v>103</v>
      </c>
      <c r="BL354">
        <f t="shared" si="198"/>
        <v>6</v>
      </c>
      <c r="BM354" t="s">
        <v>98</v>
      </c>
      <c r="BN354" t="s">
        <v>177</v>
      </c>
      <c r="BO354" t="s">
        <v>106</v>
      </c>
      <c r="BP354">
        <f t="shared" si="199"/>
        <v>6</v>
      </c>
      <c r="BQ354">
        <v>616</v>
      </c>
      <c r="BR354">
        <v>495</v>
      </c>
      <c r="BS354">
        <v>0</v>
      </c>
      <c r="BT354">
        <v>1111</v>
      </c>
      <c r="BU354">
        <v>0</v>
      </c>
      <c r="BV354">
        <v>1</v>
      </c>
      <c r="BW354">
        <v>1</v>
      </c>
      <c r="BX354">
        <v>0</v>
      </c>
      <c r="BY354">
        <v>3</v>
      </c>
      <c r="BZ354">
        <v>1</v>
      </c>
      <c r="CA354" t="s">
        <v>98</v>
      </c>
      <c r="CB354">
        <f t="shared" si="200"/>
        <v>4</v>
      </c>
      <c r="CC354">
        <v>5</v>
      </c>
      <c r="CD354" t="s">
        <v>107</v>
      </c>
      <c r="CE354">
        <v>0</v>
      </c>
      <c r="CF354" t="s">
        <v>83</v>
      </c>
      <c r="CG354" t="s">
        <v>127</v>
      </c>
      <c r="CH354">
        <f t="shared" si="201"/>
        <v>5</v>
      </c>
      <c r="CI354">
        <v>1941</v>
      </c>
      <c r="CJ354" t="s">
        <v>102</v>
      </c>
      <c r="CK354">
        <f t="shared" si="202"/>
        <v>2</v>
      </c>
      <c r="CL354">
        <v>1</v>
      </c>
      <c r="CM354">
        <v>200</v>
      </c>
      <c r="CN354" t="s">
        <v>98</v>
      </c>
      <c r="CO354">
        <f t="shared" si="203"/>
        <v>4</v>
      </c>
      <c r="CP354" t="s">
        <v>147</v>
      </c>
      <c r="CQ354">
        <f t="shared" si="204"/>
        <v>3</v>
      </c>
      <c r="CR354" t="s">
        <v>105</v>
      </c>
      <c r="CS354">
        <f t="shared" si="205"/>
        <v>3</v>
      </c>
      <c r="CT354">
        <v>48</v>
      </c>
      <c r="CU354">
        <v>0</v>
      </c>
      <c r="CV354">
        <v>0</v>
      </c>
      <c r="CW354">
        <v>0</v>
      </c>
      <c r="CX354">
        <v>0</v>
      </c>
      <c r="CY354">
        <v>0</v>
      </c>
      <c r="CZ354" t="s">
        <v>83</v>
      </c>
      <c r="DA354" t="s">
        <v>83</v>
      </c>
      <c r="DB354">
        <f t="shared" si="206"/>
        <v>5</v>
      </c>
      <c r="DC354" t="s">
        <v>83</v>
      </c>
      <c r="DD354">
        <v>0</v>
      </c>
      <c r="DE354">
        <v>3</v>
      </c>
      <c r="DF354">
        <v>2008</v>
      </c>
      <c r="DG354">
        <f t="shared" si="209"/>
        <v>15</v>
      </c>
      <c r="DH354" t="s">
        <v>235</v>
      </c>
      <c r="DI354">
        <f t="shared" si="207"/>
        <v>5</v>
      </c>
      <c r="DJ354" t="s">
        <v>111</v>
      </c>
      <c r="DK354">
        <f t="shared" si="208"/>
        <v>5</v>
      </c>
      <c r="DL354">
        <v>95000</v>
      </c>
    </row>
    <row r="355" spans="1:116" x14ac:dyDescent="0.35">
      <c r="A355">
        <v>354</v>
      </c>
      <c r="B355">
        <v>30</v>
      </c>
      <c r="C355" t="s">
        <v>142</v>
      </c>
      <c r="D355">
        <f t="shared" si="175"/>
        <v>2</v>
      </c>
      <c r="E355">
        <v>60</v>
      </c>
      <c r="F355">
        <v>8520</v>
      </c>
      <c r="G355" t="s">
        <v>82</v>
      </c>
      <c r="H355">
        <f t="shared" si="176"/>
        <v>2</v>
      </c>
      <c r="I355" t="s">
        <v>83</v>
      </c>
      <c r="J355" t="str">
        <f t="shared" si="177"/>
        <v/>
      </c>
      <c r="K355" t="s">
        <v>84</v>
      </c>
      <c r="L355">
        <f t="shared" si="178"/>
        <v>1</v>
      </c>
      <c r="M355" t="s">
        <v>85</v>
      </c>
      <c r="N355">
        <f t="shared" si="179"/>
        <v>2</v>
      </c>
      <c r="O355" t="s">
        <v>86</v>
      </c>
      <c r="P355">
        <f t="shared" si="180"/>
        <v>4</v>
      </c>
      <c r="Q355" t="s">
        <v>87</v>
      </c>
      <c r="R355">
        <f t="shared" si="181"/>
        <v>4</v>
      </c>
      <c r="S355" t="s">
        <v>88</v>
      </c>
      <c r="T355">
        <f t="shared" si="182"/>
        <v>3</v>
      </c>
      <c r="U355" t="s">
        <v>143</v>
      </c>
      <c r="V355">
        <f t="shared" si="183"/>
        <v>9</v>
      </c>
      <c r="W355" t="s">
        <v>90</v>
      </c>
      <c r="X355">
        <f t="shared" si="184"/>
        <v>7</v>
      </c>
      <c r="Y355" t="s">
        <v>90</v>
      </c>
      <c r="Z355">
        <f t="shared" si="185"/>
        <v>7</v>
      </c>
      <c r="AA355" t="s">
        <v>91</v>
      </c>
      <c r="AB355">
        <f t="shared" si="186"/>
        <v>3</v>
      </c>
      <c r="AC355" t="s">
        <v>115</v>
      </c>
      <c r="AD355">
        <f t="shared" si="187"/>
        <v>4</v>
      </c>
      <c r="AE355">
        <v>6</v>
      </c>
      <c r="AF355">
        <v>8</v>
      </c>
      <c r="AG355">
        <v>1928</v>
      </c>
      <c r="AH355">
        <v>2003</v>
      </c>
      <c r="AI355" t="s">
        <v>93</v>
      </c>
      <c r="AJ355">
        <f t="shared" si="188"/>
        <v>5</v>
      </c>
      <c r="AK355" t="s">
        <v>94</v>
      </c>
      <c r="AL355">
        <f t="shared" si="189"/>
        <v>8</v>
      </c>
      <c r="AM355" t="s">
        <v>95</v>
      </c>
      <c r="AN355">
        <f t="shared" si="190"/>
        <v>14</v>
      </c>
      <c r="AO355" t="s">
        <v>95</v>
      </c>
      <c r="AP355" t="s">
        <v>117</v>
      </c>
      <c r="AQ355">
        <f t="shared" si="191"/>
        <v>2</v>
      </c>
      <c r="AR355">
        <v>0</v>
      </c>
      <c r="AS355" t="s">
        <v>98</v>
      </c>
      <c r="AT355">
        <f t="shared" si="192"/>
        <v>3</v>
      </c>
      <c r="AU355" t="s">
        <v>97</v>
      </c>
      <c r="AV355">
        <f t="shared" si="193"/>
        <v>4</v>
      </c>
      <c r="AW355" t="s">
        <v>126</v>
      </c>
      <c r="AX355">
        <f t="shared" si="194"/>
        <v>3</v>
      </c>
      <c r="AY355" t="s">
        <v>98</v>
      </c>
      <c r="AZ355">
        <f t="shared" si="195"/>
        <v>4</v>
      </c>
      <c r="BA355" t="s">
        <v>98</v>
      </c>
      <c r="BB355">
        <f t="shared" si="196"/>
        <v>4</v>
      </c>
      <c r="BC355" t="s">
        <v>100</v>
      </c>
      <c r="BD355" t="s">
        <v>102</v>
      </c>
      <c r="BE355">
        <f t="shared" si="197"/>
        <v>6</v>
      </c>
      <c r="BF355">
        <v>0</v>
      </c>
      <c r="BG355" t="s">
        <v>102</v>
      </c>
      <c r="BH355">
        <v>0</v>
      </c>
      <c r="BI355">
        <v>624</v>
      </c>
      <c r="BJ355">
        <v>624</v>
      </c>
      <c r="BK355" t="s">
        <v>103</v>
      </c>
      <c r="BL355">
        <f t="shared" si="198"/>
        <v>6</v>
      </c>
      <c r="BM355" t="s">
        <v>97</v>
      </c>
      <c r="BN355" t="s">
        <v>105</v>
      </c>
      <c r="BO355" t="s">
        <v>106</v>
      </c>
      <c r="BP355">
        <f t="shared" si="199"/>
        <v>6</v>
      </c>
      <c r="BQ355">
        <v>720</v>
      </c>
      <c r="BR355">
        <v>0</v>
      </c>
      <c r="BS355">
        <v>0</v>
      </c>
      <c r="BT355">
        <v>720</v>
      </c>
      <c r="BU355">
        <v>0</v>
      </c>
      <c r="BV355">
        <v>0</v>
      </c>
      <c r="BW355">
        <v>1</v>
      </c>
      <c r="BX355">
        <v>0</v>
      </c>
      <c r="BY355">
        <v>2</v>
      </c>
      <c r="BZ355">
        <v>1</v>
      </c>
      <c r="CA355" t="s">
        <v>98</v>
      </c>
      <c r="CB355">
        <f t="shared" si="200"/>
        <v>4</v>
      </c>
      <c r="CC355">
        <v>5</v>
      </c>
      <c r="CD355" t="s">
        <v>107</v>
      </c>
      <c r="CE355">
        <v>0</v>
      </c>
      <c r="CF355" t="s">
        <v>83</v>
      </c>
      <c r="CG355" t="s">
        <v>127</v>
      </c>
      <c r="CH355">
        <f t="shared" si="201"/>
        <v>5</v>
      </c>
      <c r="CI355">
        <v>2005</v>
      </c>
      <c r="CJ355" t="s">
        <v>102</v>
      </c>
      <c r="CK355">
        <f t="shared" si="202"/>
        <v>2</v>
      </c>
      <c r="CL355">
        <v>2</v>
      </c>
      <c r="CM355">
        <v>484</v>
      </c>
      <c r="CN355" t="s">
        <v>98</v>
      </c>
      <c r="CO355">
        <f t="shared" si="203"/>
        <v>4</v>
      </c>
      <c r="CP355" t="s">
        <v>98</v>
      </c>
      <c r="CQ355">
        <f t="shared" si="204"/>
        <v>4</v>
      </c>
      <c r="CR355" t="s">
        <v>105</v>
      </c>
      <c r="CS355">
        <f t="shared" si="205"/>
        <v>3</v>
      </c>
      <c r="CT355">
        <v>106</v>
      </c>
      <c r="CU355">
        <v>0</v>
      </c>
      <c r="CV355">
        <v>0</v>
      </c>
      <c r="CW355">
        <v>0</v>
      </c>
      <c r="CX355">
        <v>0</v>
      </c>
      <c r="CY355">
        <v>0</v>
      </c>
      <c r="CZ355" t="s">
        <v>83</v>
      </c>
      <c r="DA355" t="s">
        <v>83</v>
      </c>
      <c r="DB355">
        <f t="shared" si="206"/>
        <v>5</v>
      </c>
      <c r="DC355" t="s">
        <v>83</v>
      </c>
      <c r="DD355">
        <v>0</v>
      </c>
      <c r="DE355">
        <v>5</v>
      </c>
      <c r="DF355">
        <v>2010</v>
      </c>
      <c r="DG355">
        <f t="shared" si="209"/>
        <v>13</v>
      </c>
      <c r="DH355" t="s">
        <v>110</v>
      </c>
      <c r="DI355">
        <f t="shared" si="207"/>
        <v>4</v>
      </c>
      <c r="DJ355" t="s">
        <v>111</v>
      </c>
      <c r="DK355">
        <f t="shared" si="208"/>
        <v>5</v>
      </c>
      <c r="DL355">
        <v>105900</v>
      </c>
    </row>
    <row r="356" spans="1:116" x14ac:dyDescent="0.35">
      <c r="A356">
        <v>355</v>
      </c>
      <c r="B356">
        <v>50</v>
      </c>
      <c r="C356" t="s">
        <v>81</v>
      </c>
      <c r="D356">
        <f t="shared" si="175"/>
        <v>4</v>
      </c>
      <c r="E356">
        <v>60</v>
      </c>
      <c r="F356">
        <v>8400</v>
      </c>
      <c r="G356" t="s">
        <v>82</v>
      </c>
      <c r="H356">
        <f t="shared" si="176"/>
        <v>2</v>
      </c>
      <c r="I356" t="s">
        <v>83</v>
      </c>
      <c r="J356" t="str">
        <f t="shared" si="177"/>
        <v/>
      </c>
      <c r="K356" t="s">
        <v>84</v>
      </c>
      <c r="L356">
        <f t="shared" si="178"/>
        <v>1</v>
      </c>
      <c r="M356" t="s">
        <v>175</v>
      </c>
      <c r="N356">
        <f t="shared" si="179"/>
        <v>1</v>
      </c>
      <c r="O356" t="s">
        <v>86</v>
      </c>
      <c r="P356">
        <f t="shared" si="180"/>
        <v>4</v>
      </c>
      <c r="Q356" t="s">
        <v>87</v>
      </c>
      <c r="R356">
        <f t="shared" si="181"/>
        <v>4</v>
      </c>
      <c r="S356" t="s">
        <v>88</v>
      </c>
      <c r="T356">
        <f t="shared" si="182"/>
        <v>3</v>
      </c>
      <c r="U356" t="s">
        <v>232</v>
      </c>
      <c r="V356">
        <f t="shared" si="183"/>
        <v>13</v>
      </c>
      <c r="W356" t="s">
        <v>90</v>
      </c>
      <c r="X356">
        <f t="shared" si="184"/>
        <v>7</v>
      </c>
      <c r="Y356" t="s">
        <v>90</v>
      </c>
      <c r="Z356">
        <f t="shared" si="185"/>
        <v>7</v>
      </c>
      <c r="AA356" t="s">
        <v>91</v>
      </c>
      <c r="AB356">
        <f t="shared" si="186"/>
        <v>3</v>
      </c>
      <c r="AC356" t="s">
        <v>132</v>
      </c>
      <c r="AD356">
        <f t="shared" si="187"/>
        <v>1</v>
      </c>
      <c r="AE356">
        <v>6</v>
      </c>
      <c r="AF356">
        <v>5</v>
      </c>
      <c r="AG356">
        <v>1940</v>
      </c>
      <c r="AH356">
        <v>2000</v>
      </c>
      <c r="AI356" t="s">
        <v>93</v>
      </c>
      <c r="AJ356">
        <f t="shared" si="188"/>
        <v>5</v>
      </c>
      <c r="AK356" t="s">
        <v>94</v>
      </c>
      <c r="AL356">
        <f t="shared" si="189"/>
        <v>8</v>
      </c>
      <c r="AM356" t="s">
        <v>124</v>
      </c>
      <c r="AN356">
        <f t="shared" si="190"/>
        <v>4</v>
      </c>
      <c r="AO356" t="s">
        <v>116</v>
      </c>
      <c r="AP356" t="s">
        <v>117</v>
      </c>
      <c r="AQ356">
        <f t="shared" si="191"/>
        <v>2</v>
      </c>
      <c r="AR356">
        <v>0</v>
      </c>
      <c r="AS356" t="s">
        <v>98</v>
      </c>
      <c r="AT356">
        <f t="shared" si="192"/>
        <v>3</v>
      </c>
      <c r="AU356" t="s">
        <v>98</v>
      </c>
      <c r="AV356">
        <f t="shared" si="193"/>
        <v>3</v>
      </c>
      <c r="AW356" t="s">
        <v>118</v>
      </c>
      <c r="AX356">
        <f t="shared" si="194"/>
        <v>2</v>
      </c>
      <c r="AY356" t="s">
        <v>98</v>
      </c>
      <c r="AZ356">
        <f t="shared" si="195"/>
        <v>4</v>
      </c>
      <c r="BA356" t="s">
        <v>98</v>
      </c>
      <c r="BB356">
        <f t="shared" si="196"/>
        <v>4</v>
      </c>
      <c r="BC356" t="s">
        <v>100</v>
      </c>
      <c r="BD356" t="s">
        <v>172</v>
      </c>
      <c r="BE356">
        <f t="shared" si="197"/>
        <v>5</v>
      </c>
      <c r="BF356">
        <v>388</v>
      </c>
      <c r="BG356" t="s">
        <v>102</v>
      </c>
      <c r="BH356">
        <v>0</v>
      </c>
      <c r="BI356">
        <v>552</v>
      </c>
      <c r="BJ356">
        <v>940</v>
      </c>
      <c r="BK356" t="s">
        <v>103</v>
      </c>
      <c r="BL356">
        <f t="shared" si="198"/>
        <v>6</v>
      </c>
      <c r="BM356" t="s">
        <v>104</v>
      </c>
      <c r="BN356" t="s">
        <v>105</v>
      </c>
      <c r="BO356" t="s">
        <v>106</v>
      </c>
      <c r="BP356">
        <f t="shared" si="199"/>
        <v>6</v>
      </c>
      <c r="BQ356">
        <v>1192</v>
      </c>
      <c r="BR356">
        <v>403</v>
      </c>
      <c r="BS356">
        <v>0</v>
      </c>
      <c r="BT356">
        <v>1595</v>
      </c>
      <c r="BU356">
        <v>0</v>
      </c>
      <c r="BV356">
        <v>0</v>
      </c>
      <c r="BW356">
        <v>1</v>
      </c>
      <c r="BX356">
        <v>0</v>
      </c>
      <c r="BY356">
        <v>2</v>
      </c>
      <c r="BZ356">
        <v>1</v>
      </c>
      <c r="CA356" t="s">
        <v>98</v>
      </c>
      <c r="CB356">
        <f t="shared" si="200"/>
        <v>4</v>
      </c>
      <c r="CC356">
        <v>6</v>
      </c>
      <c r="CD356" t="s">
        <v>107</v>
      </c>
      <c r="CE356">
        <v>2</v>
      </c>
      <c r="CF356" t="s">
        <v>97</v>
      </c>
      <c r="CG356" t="s">
        <v>108</v>
      </c>
      <c r="CH356">
        <f t="shared" si="201"/>
        <v>6</v>
      </c>
      <c r="CI356">
        <v>1940</v>
      </c>
      <c r="CJ356" t="s">
        <v>102</v>
      </c>
      <c r="CK356">
        <f t="shared" si="202"/>
        <v>2</v>
      </c>
      <c r="CL356">
        <v>1</v>
      </c>
      <c r="CM356">
        <v>240</v>
      </c>
      <c r="CN356" t="s">
        <v>98</v>
      </c>
      <c r="CO356">
        <f t="shared" si="203"/>
        <v>4</v>
      </c>
      <c r="CP356" t="s">
        <v>98</v>
      </c>
      <c r="CQ356">
        <f t="shared" si="204"/>
        <v>4</v>
      </c>
      <c r="CR356" t="s">
        <v>105</v>
      </c>
      <c r="CS356">
        <f t="shared" si="205"/>
        <v>3</v>
      </c>
      <c r="CT356">
        <v>0</v>
      </c>
      <c r="CU356">
        <v>0</v>
      </c>
      <c r="CV356">
        <v>108</v>
      </c>
      <c r="CW356">
        <v>0</v>
      </c>
      <c r="CX356">
        <v>0</v>
      </c>
      <c r="CY356">
        <v>0</v>
      </c>
      <c r="CZ356" t="s">
        <v>83</v>
      </c>
      <c r="DA356" t="s">
        <v>83</v>
      </c>
      <c r="DB356">
        <f t="shared" si="206"/>
        <v>5</v>
      </c>
      <c r="DC356" t="s">
        <v>83</v>
      </c>
      <c r="DD356">
        <v>0</v>
      </c>
      <c r="DE356">
        <v>6</v>
      </c>
      <c r="DF356">
        <v>2006</v>
      </c>
      <c r="DG356">
        <f t="shared" si="209"/>
        <v>17</v>
      </c>
      <c r="DH356" t="s">
        <v>110</v>
      </c>
      <c r="DI356">
        <f t="shared" si="207"/>
        <v>4</v>
      </c>
      <c r="DJ356" t="s">
        <v>111</v>
      </c>
      <c r="DK356">
        <f t="shared" si="208"/>
        <v>5</v>
      </c>
      <c r="DL356">
        <v>140000</v>
      </c>
    </row>
    <row r="357" spans="1:116" x14ac:dyDescent="0.35">
      <c r="A357">
        <v>356</v>
      </c>
      <c r="B357">
        <v>20</v>
      </c>
      <c r="C357" t="s">
        <v>81</v>
      </c>
      <c r="D357">
        <f t="shared" si="175"/>
        <v>4</v>
      </c>
      <c r="E357">
        <v>105</v>
      </c>
      <c r="F357">
        <v>11249</v>
      </c>
      <c r="G357" t="s">
        <v>82</v>
      </c>
      <c r="H357">
        <f t="shared" si="176"/>
        <v>2</v>
      </c>
      <c r="I357" t="s">
        <v>83</v>
      </c>
      <c r="J357" t="str">
        <f t="shared" si="177"/>
        <v/>
      </c>
      <c r="K357" t="s">
        <v>160</v>
      </c>
      <c r="L357">
        <f t="shared" si="178"/>
        <v>4</v>
      </c>
      <c r="M357" t="s">
        <v>85</v>
      </c>
      <c r="N357">
        <f t="shared" si="179"/>
        <v>2</v>
      </c>
      <c r="O357" t="s">
        <v>86</v>
      </c>
      <c r="P357">
        <f t="shared" si="180"/>
        <v>4</v>
      </c>
      <c r="Q357" t="s">
        <v>87</v>
      </c>
      <c r="R357">
        <f t="shared" si="181"/>
        <v>4</v>
      </c>
      <c r="S357" t="s">
        <v>88</v>
      </c>
      <c r="T357">
        <f t="shared" si="182"/>
        <v>3</v>
      </c>
      <c r="U357" t="s">
        <v>89</v>
      </c>
      <c r="V357">
        <f t="shared" si="183"/>
        <v>16</v>
      </c>
      <c r="W357" t="s">
        <v>90</v>
      </c>
      <c r="X357">
        <f t="shared" si="184"/>
        <v>7</v>
      </c>
      <c r="Y357" t="s">
        <v>90</v>
      </c>
      <c r="Z357">
        <f t="shared" si="185"/>
        <v>7</v>
      </c>
      <c r="AA357" t="s">
        <v>91</v>
      </c>
      <c r="AB357">
        <f t="shared" si="186"/>
        <v>3</v>
      </c>
      <c r="AC357" t="s">
        <v>115</v>
      </c>
      <c r="AD357">
        <f t="shared" si="187"/>
        <v>4</v>
      </c>
      <c r="AE357">
        <v>6</v>
      </c>
      <c r="AF357">
        <v>5</v>
      </c>
      <c r="AG357">
        <v>1995</v>
      </c>
      <c r="AH357">
        <v>1995</v>
      </c>
      <c r="AI357" t="s">
        <v>93</v>
      </c>
      <c r="AJ357">
        <f t="shared" si="188"/>
        <v>5</v>
      </c>
      <c r="AK357" t="s">
        <v>94</v>
      </c>
      <c r="AL357">
        <f t="shared" si="189"/>
        <v>8</v>
      </c>
      <c r="AM357" t="s">
        <v>95</v>
      </c>
      <c r="AN357">
        <f t="shared" si="190"/>
        <v>14</v>
      </c>
      <c r="AO357" t="s">
        <v>95</v>
      </c>
      <c r="AP357" t="s">
        <v>117</v>
      </c>
      <c r="AQ357">
        <f t="shared" si="191"/>
        <v>2</v>
      </c>
      <c r="AR357">
        <v>0</v>
      </c>
      <c r="AS357" t="s">
        <v>97</v>
      </c>
      <c r="AT357">
        <f t="shared" si="192"/>
        <v>4</v>
      </c>
      <c r="AU357" t="s">
        <v>97</v>
      </c>
      <c r="AV357">
        <f t="shared" si="193"/>
        <v>4</v>
      </c>
      <c r="AW357" t="s">
        <v>99</v>
      </c>
      <c r="AX357">
        <f t="shared" si="194"/>
        <v>6</v>
      </c>
      <c r="AY357" t="s">
        <v>97</v>
      </c>
      <c r="AZ357">
        <f t="shared" si="195"/>
        <v>5</v>
      </c>
      <c r="BA357" t="s">
        <v>97</v>
      </c>
      <c r="BB357">
        <f t="shared" si="196"/>
        <v>5</v>
      </c>
      <c r="BC357" t="s">
        <v>100</v>
      </c>
      <c r="BD357" t="s">
        <v>119</v>
      </c>
      <c r="BE357">
        <f t="shared" si="197"/>
        <v>4</v>
      </c>
      <c r="BF357">
        <v>334</v>
      </c>
      <c r="BG357" t="s">
        <v>141</v>
      </c>
      <c r="BH357">
        <v>544</v>
      </c>
      <c r="BI357">
        <v>322</v>
      </c>
      <c r="BJ357">
        <v>1200</v>
      </c>
      <c r="BK357" t="s">
        <v>103</v>
      </c>
      <c r="BL357">
        <f t="shared" si="198"/>
        <v>6</v>
      </c>
      <c r="BM357" t="s">
        <v>104</v>
      </c>
      <c r="BN357" t="s">
        <v>105</v>
      </c>
      <c r="BO357" t="s">
        <v>106</v>
      </c>
      <c r="BP357">
        <f t="shared" si="199"/>
        <v>6</v>
      </c>
      <c r="BQ357">
        <v>1200</v>
      </c>
      <c r="BR357">
        <v>0</v>
      </c>
      <c r="BS357">
        <v>0</v>
      </c>
      <c r="BT357">
        <v>1200</v>
      </c>
      <c r="BU357">
        <v>1</v>
      </c>
      <c r="BV357">
        <v>0</v>
      </c>
      <c r="BW357">
        <v>2</v>
      </c>
      <c r="BX357">
        <v>0</v>
      </c>
      <c r="BY357">
        <v>3</v>
      </c>
      <c r="BZ357">
        <v>1</v>
      </c>
      <c r="CA357" t="s">
        <v>97</v>
      </c>
      <c r="CB357">
        <f t="shared" si="200"/>
        <v>5</v>
      </c>
      <c r="CC357">
        <v>6</v>
      </c>
      <c r="CD357" t="s">
        <v>107</v>
      </c>
      <c r="CE357">
        <v>0</v>
      </c>
      <c r="CF357" t="s">
        <v>83</v>
      </c>
      <c r="CG357" t="s">
        <v>108</v>
      </c>
      <c r="CH357">
        <f t="shared" si="201"/>
        <v>6</v>
      </c>
      <c r="CI357">
        <v>1995</v>
      </c>
      <c r="CJ357" t="s">
        <v>109</v>
      </c>
      <c r="CK357">
        <f t="shared" si="202"/>
        <v>3</v>
      </c>
      <c r="CL357">
        <v>2</v>
      </c>
      <c r="CM357">
        <v>521</v>
      </c>
      <c r="CN357" t="s">
        <v>98</v>
      </c>
      <c r="CO357">
        <f t="shared" si="203"/>
        <v>4</v>
      </c>
      <c r="CP357" t="s">
        <v>98</v>
      </c>
      <c r="CQ357">
        <f t="shared" si="204"/>
        <v>4</v>
      </c>
      <c r="CR357" t="s">
        <v>105</v>
      </c>
      <c r="CS357">
        <f t="shared" si="205"/>
        <v>3</v>
      </c>
      <c r="CT357">
        <v>0</v>
      </c>
      <c r="CU357">
        <v>26</v>
      </c>
      <c r="CV357">
        <v>0</v>
      </c>
      <c r="CW357">
        <v>0</v>
      </c>
      <c r="CX357">
        <v>0</v>
      </c>
      <c r="CY357">
        <v>0</v>
      </c>
      <c r="CZ357" t="s">
        <v>83</v>
      </c>
      <c r="DA357" t="s">
        <v>83</v>
      </c>
      <c r="DB357">
        <f t="shared" si="206"/>
        <v>5</v>
      </c>
      <c r="DC357" t="s">
        <v>83</v>
      </c>
      <c r="DD357">
        <v>0</v>
      </c>
      <c r="DE357">
        <v>8</v>
      </c>
      <c r="DF357">
        <v>2007</v>
      </c>
      <c r="DG357">
        <f t="shared" si="209"/>
        <v>16</v>
      </c>
      <c r="DH357" t="s">
        <v>110</v>
      </c>
      <c r="DI357">
        <f t="shared" si="207"/>
        <v>4</v>
      </c>
      <c r="DJ357" t="s">
        <v>111</v>
      </c>
      <c r="DK357">
        <f t="shared" si="208"/>
        <v>5</v>
      </c>
      <c r="DL357">
        <v>177500</v>
      </c>
    </row>
    <row r="358" spans="1:116" x14ac:dyDescent="0.35">
      <c r="A358">
        <v>357</v>
      </c>
      <c r="B358">
        <v>20</v>
      </c>
      <c r="C358" t="s">
        <v>81</v>
      </c>
      <c r="D358">
        <f t="shared" si="175"/>
        <v>4</v>
      </c>
      <c r="E358" t="s">
        <v>83</v>
      </c>
      <c r="F358">
        <v>9248</v>
      </c>
      <c r="G358" t="s">
        <v>82</v>
      </c>
      <c r="H358">
        <f t="shared" si="176"/>
        <v>2</v>
      </c>
      <c r="I358" t="s">
        <v>83</v>
      </c>
      <c r="J358" t="str">
        <f t="shared" si="177"/>
        <v/>
      </c>
      <c r="K358" t="s">
        <v>120</v>
      </c>
      <c r="L358">
        <f t="shared" si="178"/>
        <v>2</v>
      </c>
      <c r="M358" t="s">
        <v>85</v>
      </c>
      <c r="N358">
        <f t="shared" si="179"/>
        <v>2</v>
      </c>
      <c r="O358" t="s">
        <v>86</v>
      </c>
      <c r="P358">
        <f t="shared" si="180"/>
        <v>4</v>
      </c>
      <c r="Q358" t="s">
        <v>87</v>
      </c>
      <c r="R358">
        <f t="shared" si="181"/>
        <v>4</v>
      </c>
      <c r="S358" t="s">
        <v>88</v>
      </c>
      <c r="T358">
        <f t="shared" si="182"/>
        <v>3</v>
      </c>
      <c r="U358" t="s">
        <v>193</v>
      </c>
      <c r="V358">
        <f t="shared" si="183"/>
        <v>11</v>
      </c>
      <c r="W358" t="s">
        <v>90</v>
      </c>
      <c r="X358">
        <f t="shared" si="184"/>
        <v>7</v>
      </c>
      <c r="Y358" t="s">
        <v>90</v>
      </c>
      <c r="Z358">
        <f t="shared" si="185"/>
        <v>7</v>
      </c>
      <c r="AA358" t="s">
        <v>91</v>
      </c>
      <c r="AB358">
        <f t="shared" si="186"/>
        <v>3</v>
      </c>
      <c r="AC358" t="s">
        <v>115</v>
      </c>
      <c r="AD358">
        <f t="shared" si="187"/>
        <v>4</v>
      </c>
      <c r="AE358">
        <v>6</v>
      </c>
      <c r="AF358">
        <v>6</v>
      </c>
      <c r="AG358">
        <v>1992</v>
      </c>
      <c r="AH358">
        <v>1992</v>
      </c>
      <c r="AI358" t="s">
        <v>93</v>
      </c>
      <c r="AJ358">
        <f t="shared" si="188"/>
        <v>5</v>
      </c>
      <c r="AK358" t="s">
        <v>94</v>
      </c>
      <c r="AL358">
        <f t="shared" si="189"/>
        <v>8</v>
      </c>
      <c r="AM358" t="s">
        <v>140</v>
      </c>
      <c r="AN358">
        <f t="shared" si="190"/>
        <v>9</v>
      </c>
      <c r="AO358" t="s">
        <v>140</v>
      </c>
      <c r="AP358" t="s">
        <v>96</v>
      </c>
      <c r="AQ358">
        <f t="shared" si="191"/>
        <v>4</v>
      </c>
      <c r="AR358">
        <v>106</v>
      </c>
      <c r="AS358" t="s">
        <v>98</v>
      </c>
      <c r="AT358">
        <f t="shared" si="192"/>
        <v>3</v>
      </c>
      <c r="AU358" t="s">
        <v>98</v>
      </c>
      <c r="AV358">
        <f t="shared" si="193"/>
        <v>3</v>
      </c>
      <c r="AW358" t="s">
        <v>99</v>
      </c>
      <c r="AX358">
        <f t="shared" si="194"/>
        <v>6</v>
      </c>
      <c r="AY358" t="s">
        <v>97</v>
      </c>
      <c r="AZ358">
        <f t="shared" si="195"/>
        <v>5</v>
      </c>
      <c r="BA358" t="s">
        <v>98</v>
      </c>
      <c r="BB358">
        <f t="shared" si="196"/>
        <v>4</v>
      </c>
      <c r="BC358" t="s">
        <v>100</v>
      </c>
      <c r="BD358" t="s">
        <v>101</v>
      </c>
      <c r="BE358">
        <f t="shared" si="197"/>
        <v>7</v>
      </c>
      <c r="BF358">
        <v>560</v>
      </c>
      <c r="BG358" t="s">
        <v>102</v>
      </c>
      <c r="BH358">
        <v>0</v>
      </c>
      <c r="BI358">
        <v>598</v>
      </c>
      <c r="BJ358">
        <v>1158</v>
      </c>
      <c r="BK358" t="s">
        <v>103</v>
      </c>
      <c r="BL358">
        <f t="shared" si="198"/>
        <v>6</v>
      </c>
      <c r="BM358" t="s">
        <v>97</v>
      </c>
      <c r="BN358" t="s">
        <v>105</v>
      </c>
      <c r="BO358" t="s">
        <v>106</v>
      </c>
      <c r="BP358">
        <f t="shared" si="199"/>
        <v>6</v>
      </c>
      <c r="BQ358">
        <v>1167</v>
      </c>
      <c r="BR358">
        <v>0</v>
      </c>
      <c r="BS358">
        <v>0</v>
      </c>
      <c r="BT358">
        <v>1167</v>
      </c>
      <c r="BU358">
        <v>1</v>
      </c>
      <c r="BV358">
        <v>0</v>
      </c>
      <c r="BW358">
        <v>2</v>
      </c>
      <c r="BX358">
        <v>0</v>
      </c>
      <c r="BY358">
        <v>3</v>
      </c>
      <c r="BZ358">
        <v>1</v>
      </c>
      <c r="CA358" t="s">
        <v>97</v>
      </c>
      <c r="CB358">
        <f t="shared" si="200"/>
        <v>5</v>
      </c>
      <c r="CC358">
        <v>6</v>
      </c>
      <c r="CD358" t="s">
        <v>107</v>
      </c>
      <c r="CE358">
        <v>0</v>
      </c>
      <c r="CF358" t="s">
        <v>83</v>
      </c>
      <c r="CG358" t="s">
        <v>108</v>
      </c>
      <c r="CH358">
        <f t="shared" si="201"/>
        <v>6</v>
      </c>
      <c r="CI358">
        <v>1992</v>
      </c>
      <c r="CJ358" t="s">
        <v>109</v>
      </c>
      <c r="CK358">
        <f t="shared" si="202"/>
        <v>3</v>
      </c>
      <c r="CL358">
        <v>2</v>
      </c>
      <c r="CM358">
        <v>400</v>
      </c>
      <c r="CN358" t="s">
        <v>98</v>
      </c>
      <c r="CO358">
        <f t="shared" si="203"/>
        <v>4</v>
      </c>
      <c r="CP358" t="s">
        <v>98</v>
      </c>
      <c r="CQ358">
        <f t="shared" si="204"/>
        <v>4</v>
      </c>
      <c r="CR358" t="s">
        <v>105</v>
      </c>
      <c r="CS358">
        <f t="shared" si="205"/>
        <v>3</v>
      </c>
      <c r="CT358">
        <v>120</v>
      </c>
      <c r="CU358">
        <v>26</v>
      </c>
      <c r="CV358">
        <v>0</v>
      </c>
      <c r="CW358">
        <v>0</v>
      </c>
      <c r="CX358">
        <v>0</v>
      </c>
      <c r="CY358">
        <v>0</v>
      </c>
      <c r="CZ358" t="s">
        <v>83</v>
      </c>
      <c r="DA358" t="s">
        <v>83</v>
      </c>
      <c r="DB358">
        <f t="shared" si="206"/>
        <v>5</v>
      </c>
      <c r="DC358" t="s">
        <v>83</v>
      </c>
      <c r="DD358">
        <v>0</v>
      </c>
      <c r="DE358">
        <v>7</v>
      </c>
      <c r="DF358">
        <v>2009</v>
      </c>
      <c r="DG358">
        <f t="shared" si="209"/>
        <v>14</v>
      </c>
      <c r="DH358" t="s">
        <v>110</v>
      </c>
      <c r="DI358">
        <f t="shared" si="207"/>
        <v>4</v>
      </c>
      <c r="DJ358" t="s">
        <v>111</v>
      </c>
      <c r="DK358">
        <f t="shared" si="208"/>
        <v>5</v>
      </c>
      <c r="DL358">
        <v>173000</v>
      </c>
    </row>
    <row r="359" spans="1:116" x14ac:dyDescent="0.35">
      <c r="A359">
        <v>358</v>
      </c>
      <c r="B359">
        <v>120</v>
      </c>
      <c r="C359" t="s">
        <v>142</v>
      </c>
      <c r="D359">
        <f t="shared" si="175"/>
        <v>2</v>
      </c>
      <c r="E359">
        <v>44</v>
      </c>
      <c r="F359">
        <v>4224</v>
      </c>
      <c r="G359" t="s">
        <v>82</v>
      </c>
      <c r="H359">
        <f t="shared" si="176"/>
        <v>2</v>
      </c>
      <c r="I359" t="s">
        <v>83</v>
      </c>
      <c r="J359" t="str">
        <f t="shared" si="177"/>
        <v/>
      </c>
      <c r="K359" t="s">
        <v>84</v>
      </c>
      <c r="L359">
        <f t="shared" si="178"/>
        <v>1</v>
      </c>
      <c r="M359" t="s">
        <v>85</v>
      </c>
      <c r="N359">
        <f t="shared" si="179"/>
        <v>2</v>
      </c>
      <c r="O359" t="s">
        <v>86</v>
      </c>
      <c r="P359">
        <f t="shared" si="180"/>
        <v>4</v>
      </c>
      <c r="Q359" t="s">
        <v>87</v>
      </c>
      <c r="R359">
        <f t="shared" si="181"/>
        <v>4</v>
      </c>
      <c r="S359" t="s">
        <v>88</v>
      </c>
      <c r="T359">
        <f t="shared" si="182"/>
        <v>3</v>
      </c>
      <c r="U359" t="s">
        <v>178</v>
      </c>
      <c r="V359">
        <f t="shared" si="183"/>
        <v>21</v>
      </c>
      <c r="W359" t="s">
        <v>90</v>
      </c>
      <c r="X359">
        <f t="shared" si="184"/>
        <v>7</v>
      </c>
      <c r="Y359" t="s">
        <v>90</v>
      </c>
      <c r="Z359">
        <f t="shared" si="185"/>
        <v>7</v>
      </c>
      <c r="AA359" t="s">
        <v>179</v>
      </c>
      <c r="AB359">
        <f t="shared" si="186"/>
        <v>4</v>
      </c>
      <c r="AC359" t="s">
        <v>115</v>
      </c>
      <c r="AD359">
        <f t="shared" si="187"/>
        <v>4</v>
      </c>
      <c r="AE359">
        <v>5</v>
      </c>
      <c r="AF359">
        <v>5</v>
      </c>
      <c r="AG359">
        <v>1976</v>
      </c>
      <c r="AH359">
        <v>1976</v>
      </c>
      <c r="AI359" t="s">
        <v>93</v>
      </c>
      <c r="AJ359">
        <f t="shared" si="188"/>
        <v>5</v>
      </c>
      <c r="AK359" t="s">
        <v>94</v>
      </c>
      <c r="AL359">
        <f t="shared" si="189"/>
        <v>8</v>
      </c>
      <c r="AM359" t="s">
        <v>180</v>
      </c>
      <c r="AN359">
        <f t="shared" si="190"/>
        <v>15</v>
      </c>
      <c r="AO359" t="s">
        <v>181</v>
      </c>
      <c r="AP359" t="s">
        <v>117</v>
      </c>
      <c r="AQ359">
        <f t="shared" si="191"/>
        <v>2</v>
      </c>
      <c r="AR359">
        <v>0</v>
      </c>
      <c r="AS359" t="s">
        <v>98</v>
      </c>
      <c r="AT359">
        <f t="shared" si="192"/>
        <v>3</v>
      </c>
      <c r="AU359" t="s">
        <v>98</v>
      </c>
      <c r="AV359">
        <f t="shared" si="193"/>
        <v>3</v>
      </c>
      <c r="AW359" t="s">
        <v>99</v>
      </c>
      <c r="AX359">
        <f t="shared" si="194"/>
        <v>6</v>
      </c>
      <c r="AY359" t="s">
        <v>97</v>
      </c>
      <c r="AZ359">
        <f t="shared" si="195"/>
        <v>5</v>
      </c>
      <c r="BA359" t="s">
        <v>98</v>
      </c>
      <c r="BB359">
        <f t="shared" si="196"/>
        <v>4</v>
      </c>
      <c r="BC359" t="s">
        <v>100</v>
      </c>
      <c r="BD359" t="s">
        <v>119</v>
      </c>
      <c r="BE359">
        <f t="shared" si="197"/>
        <v>4</v>
      </c>
      <c r="BF359">
        <v>874</v>
      </c>
      <c r="BG359" t="s">
        <v>102</v>
      </c>
      <c r="BH359">
        <v>0</v>
      </c>
      <c r="BI359">
        <v>268</v>
      </c>
      <c r="BJ359">
        <v>1142</v>
      </c>
      <c r="BK359" t="s">
        <v>103</v>
      </c>
      <c r="BL359">
        <f t="shared" si="198"/>
        <v>6</v>
      </c>
      <c r="BM359" t="s">
        <v>98</v>
      </c>
      <c r="BN359" t="s">
        <v>105</v>
      </c>
      <c r="BO359" t="s">
        <v>106</v>
      </c>
      <c r="BP359">
        <f t="shared" si="199"/>
        <v>6</v>
      </c>
      <c r="BQ359">
        <v>1142</v>
      </c>
      <c r="BR359">
        <v>0</v>
      </c>
      <c r="BS359">
        <v>0</v>
      </c>
      <c r="BT359">
        <v>1142</v>
      </c>
      <c r="BU359">
        <v>1</v>
      </c>
      <c r="BV359">
        <v>0</v>
      </c>
      <c r="BW359">
        <v>1</v>
      </c>
      <c r="BX359">
        <v>1</v>
      </c>
      <c r="BY359">
        <v>3</v>
      </c>
      <c r="BZ359">
        <v>1</v>
      </c>
      <c r="CA359" t="s">
        <v>98</v>
      </c>
      <c r="CB359">
        <f t="shared" si="200"/>
        <v>4</v>
      </c>
      <c r="CC359">
        <v>6</v>
      </c>
      <c r="CD359" t="s">
        <v>107</v>
      </c>
      <c r="CE359">
        <v>1</v>
      </c>
      <c r="CF359" t="s">
        <v>212</v>
      </c>
      <c r="CG359" t="s">
        <v>108</v>
      </c>
      <c r="CH359">
        <f t="shared" si="201"/>
        <v>6</v>
      </c>
      <c r="CI359">
        <v>1976</v>
      </c>
      <c r="CJ359" t="s">
        <v>157</v>
      </c>
      <c r="CK359">
        <f t="shared" si="202"/>
        <v>4</v>
      </c>
      <c r="CL359">
        <v>2</v>
      </c>
      <c r="CM359">
        <v>528</v>
      </c>
      <c r="CN359" t="s">
        <v>98</v>
      </c>
      <c r="CO359">
        <f t="shared" si="203"/>
        <v>4</v>
      </c>
      <c r="CP359" t="s">
        <v>98</v>
      </c>
      <c r="CQ359">
        <f t="shared" si="204"/>
        <v>4</v>
      </c>
      <c r="CR359" t="s">
        <v>105</v>
      </c>
      <c r="CS359">
        <f t="shared" si="205"/>
        <v>3</v>
      </c>
      <c r="CT359">
        <v>536</v>
      </c>
      <c r="CU359">
        <v>90</v>
      </c>
      <c r="CV359">
        <v>0</v>
      </c>
      <c r="CW359">
        <v>0</v>
      </c>
      <c r="CX359">
        <v>0</v>
      </c>
      <c r="CY359">
        <v>0</v>
      </c>
      <c r="CZ359" t="s">
        <v>83</v>
      </c>
      <c r="DA359" t="s">
        <v>134</v>
      </c>
      <c r="DB359">
        <f t="shared" si="206"/>
        <v>3</v>
      </c>
      <c r="DC359" t="s">
        <v>83</v>
      </c>
      <c r="DD359">
        <v>0</v>
      </c>
      <c r="DE359">
        <v>8</v>
      </c>
      <c r="DF359">
        <v>2007</v>
      </c>
      <c r="DG359">
        <f t="shared" si="209"/>
        <v>16</v>
      </c>
      <c r="DH359" t="s">
        <v>110</v>
      </c>
      <c r="DI359">
        <f t="shared" si="207"/>
        <v>4</v>
      </c>
      <c r="DJ359" t="s">
        <v>111</v>
      </c>
      <c r="DK359">
        <f t="shared" si="208"/>
        <v>5</v>
      </c>
      <c r="DL359">
        <v>134000</v>
      </c>
    </row>
    <row r="360" spans="1:116" x14ac:dyDescent="0.35">
      <c r="A360">
        <v>359</v>
      </c>
      <c r="B360">
        <v>80</v>
      </c>
      <c r="C360" t="s">
        <v>81</v>
      </c>
      <c r="D360">
        <f t="shared" si="175"/>
        <v>4</v>
      </c>
      <c r="E360">
        <v>92</v>
      </c>
      <c r="F360">
        <v>6930</v>
      </c>
      <c r="G360" t="s">
        <v>82</v>
      </c>
      <c r="H360">
        <f t="shared" si="176"/>
        <v>2</v>
      </c>
      <c r="I360" t="s">
        <v>83</v>
      </c>
      <c r="J360" t="str">
        <f t="shared" si="177"/>
        <v/>
      </c>
      <c r="K360" t="s">
        <v>120</v>
      </c>
      <c r="L360">
        <f t="shared" si="178"/>
        <v>2</v>
      </c>
      <c r="M360" t="s">
        <v>85</v>
      </c>
      <c r="N360">
        <f t="shared" si="179"/>
        <v>2</v>
      </c>
      <c r="O360" t="s">
        <v>86</v>
      </c>
      <c r="P360">
        <f t="shared" si="180"/>
        <v>4</v>
      </c>
      <c r="Q360" t="s">
        <v>87</v>
      </c>
      <c r="R360">
        <f t="shared" si="181"/>
        <v>4</v>
      </c>
      <c r="S360" t="s">
        <v>88</v>
      </c>
      <c r="T360">
        <f t="shared" si="182"/>
        <v>3</v>
      </c>
      <c r="U360" t="s">
        <v>205</v>
      </c>
      <c r="V360">
        <f t="shared" si="183"/>
        <v>1</v>
      </c>
      <c r="W360" t="s">
        <v>90</v>
      </c>
      <c r="X360">
        <f t="shared" si="184"/>
        <v>7</v>
      </c>
      <c r="Y360" t="s">
        <v>90</v>
      </c>
      <c r="Z360">
        <f t="shared" si="185"/>
        <v>7</v>
      </c>
      <c r="AA360" t="s">
        <v>91</v>
      </c>
      <c r="AB360">
        <f t="shared" si="186"/>
        <v>3</v>
      </c>
      <c r="AC360" t="s">
        <v>197</v>
      </c>
      <c r="AD360">
        <f t="shared" si="187"/>
        <v>3</v>
      </c>
      <c r="AE360">
        <v>5</v>
      </c>
      <c r="AF360">
        <v>4</v>
      </c>
      <c r="AG360">
        <v>1958</v>
      </c>
      <c r="AH360">
        <v>1958</v>
      </c>
      <c r="AI360" t="s">
        <v>152</v>
      </c>
      <c r="AJ360">
        <f t="shared" si="188"/>
        <v>6</v>
      </c>
      <c r="AK360" t="s">
        <v>94</v>
      </c>
      <c r="AL360">
        <f t="shared" si="189"/>
        <v>8</v>
      </c>
      <c r="AM360" t="s">
        <v>124</v>
      </c>
      <c r="AN360">
        <f t="shared" si="190"/>
        <v>4</v>
      </c>
      <c r="AO360" t="s">
        <v>234</v>
      </c>
      <c r="AP360" t="s">
        <v>96</v>
      </c>
      <c r="AQ360">
        <f t="shared" si="191"/>
        <v>4</v>
      </c>
      <c r="AR360">
        <v>120</v>
      </c>
      <c r="AS360" t="s">
        <v>98</v>
      </c>
      <c r="AT360">
        <f t="shared" si="192"/>
        <v>3</v>
      </c>
      <c r="AU360" t="s">
        <v>98</v>
      </c>
      <c r="AV360">
        <f t="shared" si="193"/>
        <v>3</v>
      </c>
      <c r="AW360" t="s">
        <v>118</v>
      </c>
      <c r="AX360">
        <f t="shared" si="194"/>
        <v>2</v>
      </c>
      <c r="AY360" t="s">
        <v>98</v>
      </c>
      <c r="AZ360">
        <f t="shared" si="195"/>
        <v>4</v>
      </c>
      <c r="BA360" t="s">
        <v>98</v>
      </c>
      <c r="BB360">
        <f t="shared" si="196"/>
        <v>4</v>
      </c>
      <c r="BC360" t="s">
        <v>130</v>
      </c>
      <c r="BD360" t="s">
        <v>141</v>
      </c>
      <c r="BE360">
        <f t="shared" si="197"/>
        <v>3</v>
      </c>
      <c r="BF360">
        <v>300</v>
      </c>
      <c r="BG360" t="s">
        <v>153</v>
      </c>
      <c r="BH360">
        <v>294</v>
      </c>
      <c r="BI360">
        <v>468</v>
      </c>
      <c r="BJ360">
        <v>1062</v>
      </c>
      <c r="BK360" t="s">
        <v>103</v>
      </c>
      <c r="BL360">
        <f t="shared" si="198"/>
        <v>6</v>
      </c>
      <c r="BM360" t="s">
        <v>104</v>
      </c>
      <c r="BN360" t="s">
        <v>105</v>
      </c>
      <c r="BO360" t="s">
        <v>145</v>
      </c>
      <c r="BP360">
        <f t="shared" si="199"/>
        <v>2</v>
      </c>
      <c r="BQ360">
        <v>1352</v>
      </c>
      <c r="BR360">
        <v>0</v>
      </c>
      <c r="BS360">
        <v>0</v>
      </c>
      <c r="BT360">
        <v>1352</v>
      </c>
      <c r="BU360">
        <v>0</v>
      </c>
      <c r="BV360">
        <v>1</v>
      </c>
      <c r="BW360">
        <v>1</v>
      </c>
      <c r="BX360">
        <v>0</v>
      </c>
      <c r="BY360">
        <v>3</v>
      </c>
      <c r="BZ360">
        <v>1</v>
      </c>
      <c r="CA360" t="s">
        <v>97</v>
      </c>
      <c r="CB360">
        <f t="shared" si="200"/>
        <v>5</v>
      </c>
      <c r="CC360">
        <v>6</v>
      </c>
      <c r="CD360" t="s">
        <v>224</v>
      </c>
      <c r="CE360">
        <v>0</v>
      </c>
      <c r="CF360" t="s">
        <v>83</v>
      </c>
      <c r="CG360" t="s">
        <v>156</v>
      </c>
      <c r="CH360">
        <f t="shared" si="201"/>
        <v>7</v>
      </c>
      <c r="CI360">
        <v>1958</v>
      </c>
      <c r="CJ360" t="s">
        <v>102</v>
      </c>
      <c r="CK360">
        <f t="shared" si="202"/>
        <v>2</v>
      </c>
      <c r="CL360">
        <v>1</v>
      </c>
      <c r="CM360">
        <v>288</v>
      </c>
      <c r="CN360" t="s">
        <v>98</v>
      </c>
      <c r="CO360">
        <f t="shared" si="203"/>
        <v>4</v>
      </c>
      <c r="CP360" t="s">
        <v>98</v>
      </c>
      <c r="CQ360">
        <f t="shared" si="204"/>
        <v>4</v>
      </c>
      <c r="CR360" t="s">
        <v>105</v>
      </c>
      <c r="CS360">
        <f t="shared" si="205"/>
        <v>3</v>
      </c>
      <c r="CT360">
        <v>168</v>
      </c>
      <c r="CU360">
        <v>0</v>
      </c>
      <c r="CV360">
        <v>294</v>
      </c>
      <c r="CW360">
        <v>0</v>
      </c>
      <c r="CX360">
        <v>0</v>
      </c>
      <c r="CY360">
        <v>0</v>
      </c>
      <c r="CZ360" t="s">
        <v>83</v>
      </c>
      <c r="DA360" t="s">
        <v>83</v>
      </c>
      <c r="DB360">
        <f t="shared" si="206"/>
        <v>5</v>
      </c>
      <c r="DC360" t="s">
        <v>83</v>
      </c>
      <c r="DD360">
        <v>0</v>
      </c>
      <c r="DE360">
        <v>7</v>
      </c>
      <c r="DF360">
        <v>2006</v>
      </c>
      <c r="DG360">
        <f t="shared" si="209"/>
        <v>17</v>
      </c>
      <c r="DH360" t="s">
        <v>110</v>
      </c>
      <c r="DI360">
        <f t="shared" si="207"/>
        <v>4</v>
      </c>
      <c r="DJ360" t="s">
        <v>128</v>
      </c>
      <c r="DK360">
        <f t="shared" si="208"/>
        <v>3</v>
      </c>
      <c r="DL360">
        <v>130000</v>
      </c>
    </row>
    <row r="361" spans="1:116" x14ac:dyDescent="0.35">
      <c r="A361">
        <v>360</v>
      </c>
      <c r="B361">
        <v>60</v>
      </c>
      <c r="C361" t="s">
        <v>81</v>
      </c>
      <c r="D361">
        <f t="shared" si="175"/>
        <v>4</v>
      </c>
      <c r="E361">
        <v>78</v>
      </c>
      <c r="F361">
        <v>12011</v>
      </c>
      <c r="G361" t="s">
        <v>82</v>
      </c>
      <c r="H361">
        <f t="shared" si="176"/>
        <v>2</v>
      </c>
      <c r="I361" t="s">
        <v>83</v>
      </c>
      <c r="J361" t="str">
        <f t="shared" si="177"/>
        <v/>
      </c>
      <c r="K361" t="s">
        <v>120</v>
      </c>
      <c r="L361">
        <f t="shared" si="178"/>
        <v>2</v>
      </c>
      <c r="M361" t="s">
        <v>85</v>
      </c>
      <c r="N361">
        <f t="shared" si="179"/>
        <v>2</v>
      </c>
      <c r="O361" t="s">
        <v>86</v>
      </c>
      <c r="P361">
        <f t="shared" si="180"/>
        <v>4</v>
      </c>
      <c r="Q361" t="s">
        <v>166</v>
      </c>
      <c r="R361">
        <f t="shared" si="181"/>
        <v>1</v>
      </c>
      <c r="S361" t="s">
        <v>88</v>
      </c>
      <c r="T361">
        <f t="shared" si="182"/>
        <v>3</v>
      </c>
      <c r="U361" t="s">
        <v>129</v>
      </c>
      <c r="V361">
        <f t="shared" si="183"/>
        <v>17</v>
      </c>
      <c r="W361" t="s">
        <v>90</v>
      </c>
      <c r="X361">
        <f t="shared" si="184"/>
        <v>7</v>
      </c>
      <c r="Y361" t="s">
        <v>90</v>
      </c>
      <c r="Z361">
        <f t="shared" si="185"/>
        <v>7</v>
      </c>
      <c r="AA361" t="s">
        <v>91</v>
      </c>
      <c r="AB361">
        <f t="shared" si="186"/>
        <v>3</v>
      </c>
      <c r="AC361" t="s">
        <v>92</v>
      </c>
      <c r="AD361">
        <f t="shared" si="187"/>
        <v>8</v>
      </c>
      <c r="AE361">
        <v>8</v>
      </c>
      <c r="AF361">
        <v>5</v>
      </c>
      <c r="AG361">
        <v>1998</v>
      </c>
      <c r="AH361">
        <v>1998</v>
      </c>
      <c r="AI361" t="s">
        <v>93</v>
      </c>
      <c r="AJ361">
        <f t="shared" si="188"/>
        <v>5</v>
      </c>
      <c r="AK361" t="s">
        <v>94</v>
      </c>
      <c r="AL361">
        <f t="shared" si="189"/>
        <v>8</v>
      </c>
      <c r="AM361" t="s">
        <v>95</v>
      </c>
      <c r="AN361">
        <f t="shared" si="190"/>
        <v>14</v>
      </c>
      <c r="AO361" t="s">
        <v>95</v>
      </c>
      <c r="AP361" t="s">
        <v>96</v>
      </c>
      <c r="AQ361">
        <f t="shared" si="191"/>
        <v>4</v>
      </c>
      <c r="AR361">
        <v>530</v>
      </c>
      <c r="AS361" t="s">
        <v>97</v>
      </c>
      <c r="AT361">
        <f t="shared" si="192"/>
        <v>4</v>
      </c>
      <c r="AU361" t="s">
        <v>98</v>
      </c>
      <c r="AV361">
        <f t="shared" si="193"/>
        <v>3</v>
      </c>
      <c r="AW361" t="s">
        <v>99</v>
      </c>
      <c r="AX361">
        <f t="shared" si="194"/>
        <v>6</v>
      </c>
      <c r="AY361" t="s">
        <v>97</v>
      </c>
      <c r="AZ361">
        <f t="shared" si="195"/>
        <v>5</v>
      </c>
      <c r="BA361" t="s">
        <v>98</v>
      </c>
      <c r="BB361">
        <f t="shared" si="196"/>
        <v>4</v>
      </c>
      <c r="BC361" t="s">
        <v>130</v>
      </c>
      <c r="BD361" t="s">
        <v>101</v>
      </c>
      <c r="BE361">
        <f t="shared" si="197"/>
        <v>7</v>
      </c>
      <c r="BF361">
        <v>956</v>
      </c>
      <c r="BG361" t="s">
        <v>102</v>
      </c>
      <c r="BH361">
        <v>0</v>
      </c>
      <c r="BI361">
        <v>130</v>
      </c>
      <c r="BJ361">
        <v>1086</v>
      </c>
      <c r="BK361" t="s">
        <v>103</v>
      </c>
      <c r="BL361">
        <f t="shared" si="198"/>
        <v>6</v>
      </c>
      <c r="BM361" t="s">
        <v>104</v>
      </c>
      <c r="BN361" t="s">
        <v>105</v>
      </c>
      <c r="BO361" t="s">
        <v>106</v>
      </c>
      <c r="BP361">
        <f t="shared" si="199"/>
        <v>6</v>
      </c>
      <c r="BQ361">
        <v>1086</v>
      </c>
      <c r="BR361">
        <v>838</v>
      </c>
      <c r="BS361">
        <v>0</v>
      </c>
      <c r="BT361">
        <v>1924</v>
      </c>
      <c r="BU361">
        <v>1</v>
      </c>
      <c r="BV361">
        <v>0</v>
      </c>
      <c r="BW361">
        <v>2</v>
      </c>
      <c r="BX361">
        <v>1</v>
      </c>
      <c r="BY361">
        <v>3</v>
      </c>
      <c r="BZ361">
        <v>1</v>
      </c>
      <c r="CA361" t="s">
        <v>97</v>
      </c>
      <c r="CB361">
        <f t="shared" si="200"/>
        <v>5</v>
      </c>
      <c r="CC361">
        <v>7</v>
      </c>
      <c r="CD361" t="s">
        <v>107</v>
      </c>
      <c r="CE361">
        <v>1</v>
      </c>
      <c r="CF361" t="s">
        <v>98</v>
      </c>
      <c r="CG361" t="s">
        <v>108</v>
      </c>
      <c r="CH361">
        <f t="shared" si="201"/>
        <v>6</v>
      </c>
      <c r="CI361">
        <v>1998</v>
      </c>
      <c r="CJ361" t="s">
        <v>109</v>
      </c>
      <c r="CK361">
        <f t="shared" si="202"/>
        <v>3</v>
      </c>
      <c r="CL361">
        <v>2</v>
      </c>
      <c r="CM361">
        <v>592</v>
      </c>
      <c r="CN361" t="s">
        <v>98</v>
      </c>
      <c r="CO361">
        <f t="shared" si="203"/>
        <v>4</v>
      </c>
      <c r="CP361" t="s">
        <v>98</v>
      </c>
      <c r="CQ361">
        <f t="shared" si="204"/>
        <v>4</v>
      </c>
      <c r="CR361" t="s">
        <v>105</v>
      </c>
      <c r="CS361">
        <f t="shared" si="205"/>
        <v>3</v>
      </c>
      <c r="CT361">
        <v>208</v>
      </c>
      <c r="CU361">
        <v>75</v>
      </c>
      <c r="CV361">
        <v>0</v>
      </c>
      <c r="CW361">
        <v>0</v>
      </c>
      <c r="CX361">
        <v>374</v>
      </c>
      <c r="CY361">
        <v>0</v>
      </c>
      <c r="CZ361" t="s">
        <v>83</v>
      </c>
      <c r="DA361" t="s">
        <v>83</v>
      </c>
      <c r="DB361">
        <f t="shared" si="206"/>
        <v>5</v>
      </c>
      <c r="DC361" t="s">
        <v>83</v>
      </c>
      <c r="DD361">
        <v>0</v>
      </c>
      <c r="DE361">
        <v>6</v>
      </c>
      <c r="DF361">
        <v>2006</v>
      </c>
      <c r="DG361">
        <f t="shared" si="209"/>
        <v>17</v>
      </c>
      <c r="DH361" t="s">
        <v>110</v>
      </c>
      <c r="DI361">
        <f t="shared" si="207"/>
        <v>4</v>
      </c>
      <c r="DJ361" t="s">
        <v>111</v>
      </c>
      <c r="DK361">
        <f t="shared" si="208"/>
        <v>5</v>
      </c>
      <c r="DL361">
        <v>280000</v>
      </c>
    </row>
    <row r="362" spans="1:116" x14ac:dyDescent="0.35">
      <c r="A362">
        <v>361</v>
      </c>
      <c r="B362">
        <v>85</v>
      </c>
      <c r="C362" t="s">
        <v>81</v>
      </c>
      <c r="D362">
        <f t="shared" si="175"/>
        <v>4</v>
      </c>
      <c r="E362" t="s">
        <v>83</v>
      </c>
      <c r="F362">
        <v>7540</v>
      </c>
      <c r="G362" t="s">
        <v>82</v>
      </c>
      <c r="H362">
        <f t="shared" si="176"/>
        <v>2</v>
      </c>
      <c r="I362" t="s">
        <v>83</v>
      </c>
      <c r="J362" t="str">
        <f t="shared" si="177"/>
        <v/>
      </c>
      <c r="K362" t="s">
        <v>120</v>
      </c>
      <c r="L362">
        <f t="shared" si="178"/>
        <v>2</v>
      </c>
      <c r="M362" t="s">
        <v>85</v>
      </c>
      <c r="N362">
        <f t="shared" si="179"/>
        <v>2</v>
      </c>
      <c r="O362" t="s">
        <v>86</v>
      </c>
      <c r="P362">
        <f t="shared" si="180"/>
        <v>4</v>
      </c>
      <c r="Q362" t="s">
        <v>166</v>
      </c>
      <c r="R362">
        <f t="shared" si="181"/>
        <v>1</v>
      </c>
      <c r="S362" t="s">
        <v>88</v>
      </c>
      <c r="T362">
        <f t="shared" si="182"/>
        <v>3</v>
      </c>
      <c r="U362" t="s">
        <v>131</v>
      </c>
      <c r="V362">
        <f t="shared" si="183"/>
        <v>6</v>
      </c>
      <c r="W362" t="s">
        <v>90</v>
      </c>
      <c r="X362">
        <f t="shared" si="184"/>
        <v>7</v>
      </c>
      <c r="Y362" t="s">
        <v>90</v>
      </c>
      <c r="Z362">
        <f t="shared" si="185"/>
        <v>7</v>
      </c>
      <c r="AA362" t="s">
        <v>91</v>
      </c>
      <c r="AB362">
        <f t="shared" si="186"/>
        <v>3</v>
      </c>
      <c r="AC362" t="s">
        <v>191</v>
      </c>
      <c r="AD362">
        <f t="shared" si="187"/>
        <v>6</v>
      </c>
      <c r="AE362">
        <v>6</v>
      </c>
      <c r="AF362">
        <v>6</v>
      </c>
      <c r="AG362">
        <v>1978</v>
      </c>
      <c r="AH362">
        <v>1978</v>
      </c>
      <c r="AI362" t="s">
        <v>93</v>
      </c>
      <c r="AJ362">
        <f t="shared" si="188"/>
        <v>5</v>
      </c>
      <c r="AK362" t="s">
        <v>94</v>
      </c>
      <c r="AL362">
        <f t="shared" si="189"/>
        <v>8</v>
      </c>
      <c r="AM362" t="s">
        <v>95</v>
      </c>
      <c r="AN362">
        <f t="shared" si="190"/>
        <v>14</v>
      </c>
      <c r="AO362" t="s">
        <v>95</v>
      </c>
      <c r="AP362" t="s">
        <v>117</v>
      </c>
      <c r="AQ362">
        <f t="shared" si="191"/>
        <v>2</v>
      </c>
      <c r="AR362">
        <v>0</v>
      </c>
      <c r="AS362" t="s">
        <v>98</v>
      </c>
      <c r="AT362">
        <f t="shared" si="192"/>
        <v>3</v>
      </c>
      <c r="AU362" t="s">
        <v>98</v>
      </c>
      <c r="AV362">
        <f t="shared" si="193"/>
        <v>3</v>
      </c>
      <c r="AW362" t="s">
        <v>118</v>
      </c>
      <c r="AX362">
        <f t="shared" si="194"/>
        <v>2</v>
      </c>
      <c r="AY362" t="s">
        <v>97</v>
      </c>
      <c r="AZ362">
        <f t="shared" si="195"/>
        <v>5</v>
      </c>
      <c r="BA362" t="s">
        <v>98</v>
      </c>
      <c r="BB362">
        <f t="shared" si="196"/>
        <v>4</v>
      </c>
      <c r="BC362" t="s">
        <v>130</v>
      </c>
      <c r="BD362" t="s">
        <v>101</v>
      </c>
      <c r="BE362">
        <f t="shared" si="197"/>
        <v>7</v>
      </c>
      <c r="BF362">
        <v>773</v>
      </c>
      <c r="BG362" t="s">
        <v>102</v>
      </c>
      <c r="BH362">
        <v>0</v>
      </c>
      <c r="BI362">
        <v>115</v>
      </c>
      <c r="BJ362">
        <v>888</v>
      </c>
      <c r="BK362" t="s">
        <v>103</v>
      </c>
      <c r="BL362">
        <f t="shared" si="198"/>
        <v>6</v>
      </c>
      <c r="BM362" t="s">
        <v>104</v>
      </c>
      <c r="BN362" t="s">
        <v>105</v>
      </c>
      <c r="BO362" t="s">
        <v>106</v>
      </c>
      <c r="BP362">
        <f t="shared" si="199"/>
        <v>6</v>
      </c>
      <c r="BQ362">
        <v>912</v>
      </c>
      <c r="BR362">
        <v>0</v>
      </c>
      <c r="BS362">
        <v>0</v>
      </c>
      <c r="BT362">
        <v>912</v>
      </c>
      <c r="BU362">
        <v>1</v>
      </c>
      <c r="BV362">
        <v>0</v>
      </c>
      <c r="BW362">
        <v>1</v>
      </c>
      <c r="BX362">
        <v>0</v>
      </c>
      <c r="BY362">
        <v>2</v>
      </c>
      <c r="BZ362">
        <v>1</v>
      </c>
      <c r="CA362" t="s">
        <v>98</v>
      </c>
      <c r="CB362">
        <f t="shared" si="200"/>
        <v>4</v>
      </c>
      <c r="CC362">
        <v>5</v>
      </c>
      <c r="CD362" t="s">
        <v>107</v>
      </c>
      <c r="CE362">
        <v>1</v>
      </c>
      <c r="CF362" t="s">
        <v>98</v>
      </c>
      <c r="CG362" t="s">
        <v>108</v>
      </c>
      <c r="CH362">
        <f t="shared" si="201"/>
        <v>6</v>
      </c>
      <c r="CI362">
        <v>1978</v>
      </c>
      <c r="CJ362" t="s">
        <v>109</v>
      </c>
      <c r="CK362">
        <f t="shared" si="202"/>
        <v>3</v>
      </c>
      <c r="CL362">
        <v>2</v>
      </c>
      <c r="CM362">
        <v>470</v>
      </c>
      <c r="CN362" t="s">
        <v>98</v>
      </c>
      <c r="CO362">
        <f t="shared" si="203"/>
        <v>4</v>
      </c>
      <c r="CP362" t="s">
        <v>98</v>
      </c>
      <c r="CQ362">
        <f t="shared" si="204"/>
        <v>4</v>
      </c>
      <c r="CR362" t="s">
        <v>105</v>
      </c>
      <c r="CS362">
        <f t="shared" si="205"/>
        <v>3</v>
      </c>
      <c r="CT362">
        <v>0</v>
      </c>
      <c r="CU362">
        <v>0</v>
      </c>
      <c r="CV362">
        <v>0</v>
      </c>
      <c r="CW362">
        <v>0</v>
      </c>
      <c r="CX362">
        <v>192</v>
      </c>
      <c r="CY362">
        <v>0</v>
      </c>
      <c r="CZ362" t="s">
        <v>83</v>
      </c>
      <c r="DA362" t="s">
        <v>134</v>
      </c>
      <c r="DB362">
        <f t="shared" si="206"/>
        <v>3</v>
      </c>
      <c r="DC362" t="s">
        <v>83</v>
      </c>
      <c r="DD362">
        <v>0</v>
      </c>
      <c r="DE362">
        <v>6</v>
      </c>
      <c r="DF362">
        <v>2007</v>
      </c>
      <c r="DG362">
        <f t="shared" si="209"/>
        <v>16</v>
      </c>
      <c r="DH362" t="s">
        <v>110</v>
      </c>
      <c r="DI362">
        <f t="shared" si="207"/>
        <v>4</v>
      </c>
      <c r="DJ362" t="s">
        <v>111</v>
      </c>
      <c r="DK362">
        <f t="shared" si="208"/>
        <v>5</v>
      </c>
      <c r="DL362">
        <v>156000</v>
      </c>
    </row>
    <row r="363" spans="1:116" x14ac:dyDescent="0.35">
      <c r="A363">
        <v>362</v>
      </c>
      <c r="B363">
        <v>50</v>
      </c>
      <c r="C363" t="s">
        <v>81</v>
      </c>
      <c r="D363">
        <f t="shared" si="175"/>
        <v>4</v>
      </c>
      <c r="E363" t="s">
        <v>83</v>
      </c>
      <c r="F363">
        <v>9144</v>
      </c>
      <c r="G363" t="s">
        <v>82</v>
      </c>
      <c r="H363">
        <f t="shared" si="176"/>
        <v>2</v>
      </c>
      <c r="I363" t="s">
        <v>82</v>
      </c>
      <c r="J363">
        <f t="shared" si="177"/>
        <v>2</v>
      </c>
      <c r="K363" t="s">
        <v>84</v>
      </c>
      <c r="L363">
        <f t="shared" si="178"/>
        <v>1</v>
      </c>
      <c r="M363" t="s">
        <v>85</v>
      </c>
      <c r="N363">
        <f t="shared" si="179"/>
        <v>2</v>
      </c>
      <c r="O363" t="s">
        <v>86</v>
      </c>
      <c r="P363">
        <f t="shared" si="180"/>
        <v>4</v>
      </c>
      <c r="Q363" t="s">
        <v>87</v>
      </c>
      <c r="R363">
        <f t="shared" si="181"/>
        <v>4</v>
      </c>
      <c r="S363" t="s">
        <v>88</v>
      </c>
      <c r="T363">
        <f t="shared" si="182"/>
        <v>3</v>
      </c>
      <c r="U363" t="s">
        <v>148</v>
      </c>
      <c r="V363">
        <f t="shared" si="183"/>
        <v>12</v>
      </c>
      <c r="W363" t="s">
        <v>90</v>
      </c>
      <c r="X363">
        <f t="shared" si="184"/>
        <v>7</v>
      </c>
      <c r="Y363" t="s">
        <v>90</v>
      </c>
      <c r="Z363">
        <f t="shared" si="185"/>
        <v>7</v>
      </c>
      <c r="AA363" t="s">
        <v>91</v>
      </c>
      <c r="AB363">
        <f t="shared" si="186"/>
        <v>3</v>
      </c>
      <c r="AC363" t="s">
        <v>132</v>
      </c>
      <c r="AD363">
        <f t="shared" si="187"/>
        <v>1</v>
      </c>
      <c r="AE363">
        <v>5</v>
      </c>
      <c r="AF363">
        <v>5</v>
      </c>
      <c r="AG363">
        <v>1940</v>
      </c>
      <c r="AH363">
        <v>1982</v>
      </c>
      <c r="AI363" t="s">
        <v>93</v>
      </c>
      <c r="AJ363">
        <f t="shared" si="188"/>
        <v>5</v>
      </c>
      <c r="AK363" t="s">
        <v>94</v>
      </c>
      <c r="AL363">
        <f t="shared" si="189"/>
        <v>8</v>
      </c>
      <c r="AM363" t="s">
        <v>116</v>
      </c>
      <c r="AN363">
        <f t="shared" si="190"/>
        <v>10</v>
      </c>
      <c r="AO363" t="s">
        <v>116</v>
      </c>
      <c r="AP363" t="s">
        <v>117</v>
      </c>
      <c r="AQ363">
        <f t="shared" si="191"/>
        <v>2</v>
      </c>
      <c r="AR363">
        <v>0</v>
      </c>
      <c r="AS363" t="s">
        <v>98</v>
      </c>
      <c r="AT363">
        <f t="shared" si="192"/>
        <v>3</v>
      </c>
      <c r="AU363" t="s">
        <v>98</v>
      </c>
      <c r="AV363">
        <f t="shared" si="193"/>
        <v>3</v>
      </c>
      <c r="AW363" t="s">
        <v>118</v>
      </c>
      <c r="AX363">
        <f t="shared" si="194"/>
        <v>2</v>
      </c>
      <c r="AY363" t="s">
        <v>98</v>
      </c>
      <c r="AZ363">
        <f t="shared" si="195"/>
        <v>4</v>
      </c>
      <c r="BA363" t="s">
        <v>98</v>
      </c>
      <c r="BB363">
        <f t="shared" si="196"/>
        <v>4</v>
      </c>
      <c r="BC363" t="s">
        <v>100</v>
      </c>
      <c r="BD363" t="s">
        <v>153</v>
      </c>
      <c r="BE363">
        <f t="shared" si="197"/>
        <v>2</v>
      </c>
      <c r="BF363">
        <v>399</v>
      </c>
      <c r="BG363" t="s">
        <v>102</v>
      </c>
      <c r="BH363">
        <v>0</v>
      </c>
      <c r="BI363">
        <v>484</v>
      </c>
      <c r="BJ363">
        <v>883</v>
      </c>
      <c r="BK363" t="s">
        <v>103</v>
      </c>
      <c r="BL363">
        <f t="shared" si="198"/>
        <v>6</v>
      </c>
      <c r="BM363" t="s">
        <v>97</v>
      </c>
      <c r="BN363" t="s">
        <v>105</v>
      </c>
      <c r="BO363" t="s">
        <v>106</v>
      </c>
      <c r="BP363">
        <f t="shared" si="199"/>
        <v>6</v>
      </c>
      <c r="BQ363">
        <v>988</v>
      </c>
      <c r="BR363">
        <v>517</v>
      </c>
      <c r="BS363">
        <v>0</v>
      </c>
      <c r="BT363">
        <v>1505</v>
      </c>
      <c r="BU363">
        <v>1</v>
      </c>
      <c r="BV363">
        <v>0</v>
      </c>
      <c r="BW363">
        <v>1</v>
      </c>
      <c r="BX363">
        <v>0</v>
      </c>
      <c r="BY363">
        <v>3</v>
      </c>
      <c r="BZ363">
        <v>1</v>
      </c>
      <c r="CA363" t="s">
        <v>98</v>
      </c>
      <c r="CB363">
        <f t="shared" si="200"/>
        <v>4</v>
      </c>
      <c r="CC363">
        <v>8</v>
      </c>
      <c r="CD363" t="s">
        <v>107</v>
      </c>
      <c r="CE363">
        <v>0</v>
      </c>
      <c r="CF363" t="s">
        <v>83</v>
      </c>
      <c r="CG363" t="s">
        <v>127</v>
      </c>
      <c r="CH363">
        <f t="shared" si="201"/>
        <v>5</v>
      </c>
      <c r="CI363">
        <v>1940</v>
      </c>
      <c r="CJ363" t="s">
        <v>102</v>
      </c>
      <c r="CK363">
        <f t="shared" si="202"/>
        <v>2</v>
      </c>
      <c r="CL363">
        <v>1</v>
      </c>
      <c r="CM363">
        <v>240</v>
      </c>
      <c r="CN363" t="s">
        <v>98</v>
      </c>
      <c r="CO363">
        <f t="shared" si="203"/>
        <v>4</v>
      </c>
      <c r="CP363" t="s">
        <v>98</v>
      </c>
      <c r="CQ363">
        <f t="shared" si="204"/>
        <v>4</v>
      </c>
      <c r="CR363" t="s">
        <v>177</v>
      </c>
      <c r="CS363">
        <f t="shared" si="205"/>
        <v>2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 t="s">
        <v>83</v>
      </c>
      <c r="DA363" t="s">
        <v>83</v>
      </c>
      <c r="DB363">
        <f t="shared" si="206"/>
        <v>5</v>
      </c>
      <c r="DC363" t="s">
        <v>83</v>
      </c>
      <c r="DD363">
        <v>0</v>
      </c>
      <c r="DE363">
        <v>7</v>
      </c>
      <c r="DF363">
        <v>2008</v>
      </c>
      <c r="DG363">
        <f t="shared" si="209"/>
        <v>15</v>
      </c>
      <c r="DH363" t="s">
        <v>110</v>
      </c>
      <c r="DI363">
        <f t="shared" si="207"/>
        <v>4</v>
      </c>
      <c r="DJ363" t="s">
        <v>111</v>
      </c>
      <c r="DK363">
        <f t="shared" si="208"/>
        <v>5</v>
      </c>
      <c r="DL363">
        <v>145000</v>
      </c>
    </row>
    <row r="364" spans="1:116" x14ac:dyDescent="0.35">
      <c r="A364">
        <v>363</v>
      </c>
      <c r="B364">
        <v>85</v>
      </c>
      <c r="C364" t="s">
        <v>81</v>
      </c>
      <c r="D364">
        <f t="shared" si="175"/>
        <v>4</v>
      </c>
      <c r="E364">
        <v>64</v>
      </c>
      <c r="F364">
        <v>7301</v>
      </c>
      <c r="G364" t="s">
        <v>82</v>
      </c>
      <c r="H364">
        <f t="shared" si="176"/>
        <v>2</v>
      </c>
      <c r="I364" t="s">
        <v>83</v>
      </c>
      <c r="J364" t="str">
        <f t="shared" si="177"/>
        <v/>
      </c>
      <c r="K364" t="s">
        <v>84</v>
      </c>
      <c r="L364">
        <f t="shared" si="178"/>
        <v>1</v>
      </c>
      <c r="M364" t="s">
        <v>85</v>
      </c>
      <c r="N364">
        <f t="shared" si="179"/>
        <v>2</v>
      </c>
      <c r="O364" t="s">
        <v>86</v>
      </c>
      <c r="P364">
        <f t="shared" si="180"/>
        <v>4</v>
      </c>
      <c r="Q364" t="s">
        <v>122</v>
      </c>
      <c r="R364">
        <f t="shared" si="181"/>
        <v>2</v>
      </c>
      <c r="S364" t="s">
        <v>88</v>
      </c>
      <c r="T364">
        <f t="shared" si="182"/>
        <v>3</v>
      </c>
      <c r="U364" t="s">
        <v>185</v>
      </c>
      <c r="V364">
        <f t="shared" si="183"/>
        <v>4</v>
      </c>
      <c r="W364" t="s">
        <v>90</v>
      </c>
      <c r="X364">
        <f t="shared" si="184"/>
        <v>7</v>
      </c>
      <c r="Y364" t="s">
        <v>90</v>
      </c>
      <c r="Z364">
        <f t="shared" si="185"/>
        <v>7</v>
      </c>
      <c r="AA364" t="s">
        <v>91</v>
      </c>
      <c r="AB364">
        <f t="shared" si="186"/>
        <v>3</v>
      </c>
      <c r="AC364" t="s">
        <v>191</v>
      </c>
      <c r="AD364">
        <f t="shared" si="187"/>
        <v>6</v>
      </c>
      <c r="AE364">
        <v>7</v>
      </c>
      <c r="AF364">
        <v>5</v>
      </c>
      <c r="AG364">
        <v>2003</v>
      </c>
      <c r="AH364">
        <v>2003</v>
      </c>
      <c r="AI364" t="s">
        <v>93</v>
      </c>
      <c r="AJ364">
        <f t="shared" si="188"/>
        <v>5</v>
      </c>
      <c r="AK364" t="s">
        <v>94</v>
      </c>
      <c r="AL364">
        <f t="shared" si="189"/>
        <v>8</v>
      </c>
      <c r="AM364" t="s">
        <v>140</v>
      </c>
      <c r="AN364">
        <f t="shared" si="190"/>
        <v>9</v>
      </c>
      <c r="AO364" t="s">
        <v>140</v>
      </c>
      <c r="AP364" t="s">
        <v>96</v>
      </c>
      <c r="AQ364">
        <f t="shared" si="191"/>
        <v>4</v>
      </c>
      <c r="AR364">
        <v>500</v>
      </c>
      <c r="AS364" t="s">
        <v>97</v>
      </c>
      <c r="AT364">
        <f t="shared" si="192"/>
        <v>4</v>
      </c>
      <c r="AU364" t="s">
        <v>98</v>
      </c>
      <c r="AV364">
        <f t="shared" si="193"/>
        <v>3</v>
      </c>
      <c r="AW364" t="s">
        <v>168</v>
      </c>
      <c r="AX364">
        <f t="shared" si="194"/>
        <v>1</v>
      </c>
      <c r="AY364" t="s">
        <v>83</v>
      </c>
      <c r="AZ364">
        <f t="shared" si="195"/>
        <v>1</v>
      </c>
      <c r="BA364" t="s">
        <v>83</v>
      </c>
      <c r="BB364">
        <f t="shared" si="196"/>
        <v>1</v>
      </c>
      <c r="BC364" t="s">
        <v>83</v>
      </c>
      <c r="BD364" t="s">
        <v>83</v>
      </c>
      <c r="BE364">
        <f t="shared" si="197"/>
        <v>1</v>
      </c>
      <c r="BF364">
        <v>0</v>
      </c>
      <c r="BG364" t="s">
        <v>83</v>
      </c>
      <c r="BH364">
        <v>0</v>
      </c>
      <c r="BI364">
        <v>0</v>
      </c>
      <c r="BJ364">
        <v>0</v>
      </c>
      <c r="BK364" t="s">
        <v>103</v>
      </c>
      <c r="BL364">
        <f t="shared" si="198"/>
        <v>6</v>
      </c>
      <c r="BM364" t="s">
        <v>104</v>
      </c>
      <c r="BN364" t="s">
        <v>105</v>
      </c>
      <c r="BO364" t="s">
        <v>106</v>
      </c>
      <c r="BP364">
        <f t="shared" si="199"/>
        <v>6</v>
      </c>
      <c r="BQ364">
        <v>495</v>
      </c>
      <c r="BR364">
        <v>1427</v>
      </c>
      <c r="BS364">
        <v>0</v>
      </c>
      <c r="BT364">
        <v>1922</v>
      </c>
      <c r="BU364">
        <v>0</v>
      </c>
      <c r="BV364">
        <v>0</v>
      </c>
      <c r="BW364">
        <v>3</v>
      </c>
      <c r="BX364">
        <v>0</v>
      </c>
      <c r="BY364">
        <v>4</v>
      </c>
      <c r="BZ364">
        <v>1</v>
      </c>
      <c r="CA364" t="s">
        <v>97</v>
      </c>
      <c r="CB364">
        <f t="shared" si="200"/>
        <v>5</v>
      </c>
      <c r="CC364">
        <v>7</v>
      </c>
      <c r="CD364" t="s">
        <v>107</v>
      </c>
      <c r="CE364">
        <v>1</v>
      </c>
      <c r="CF364" t="s">
        <v>104</v>
      </c>
      <c r="CG364" t="s">
        <v>156</v>
      </c>
      <c r="CH364">
        <f t="shared" si="201"/>
        <v>7</v>
      </c>
      <c r="CI364">
        <v>2003</v>
      </c>
      <c r="CJ364" t="s">
        <v>109</v>
      </c>
      <c r="CK364">
        <f t="shared" si="202"/>
        <v>3</v>
      </c>
      <c r="CL364">
        <v>2</v>
      </c>
      <c r="CM364">
        <v>672</v>
      </c>
      <c r="CN364" t="s">
        <v>98</v>
      </c>
      <c r="CO364">
        <f t="shared" si="203"/>
        <v>4</v>
      </c>
      <c r="CP364" t="s">
        <v>98</v>
      </c>
      <c r="CQ364">
        <f t="shared" si="204"/>
        <v>4</v>
      </c>
      <c r="CR364" t="s">
        <v>105</v>
      </c>
      <c r="CS364">
        <f t="shared" si="205"/>
        <v>3</v>
      </c>
      <c r="CT364">
        <v>0</v>
      </c>
      <c r="CU364">
        <v>0</v>
      </c>
      <c r="CV364">
        <v>177</v>
      </c>
      <c r="CW364">
        <v>0</v>
      </c>
      <c r="CX364">
        <v>0</v>
      </c>
      <c r="CY364">
        <v>0</v>
      </c>
      <c r="CZ364" t="s">
        <v>83</v>
      </c>
      <c r="DA364" t="s">
        <v>83</v>
      </c>
      <c r="DB364">
        <f t="shared" si="206"/>
        <v>5</v>
      </c>
      <c r="DC364" t="s">
        <v>83</v>
      </c>
      <c r="DD364">
        <v>0</v>
      </c>
      <c r="DE364">
        <v>7</v>
      </c>
      <c r="DF364">
        <v>2009</v>
      </c>
      <c r="DG364">
        <f t="shared" si="209"/>
        <v>14</v>
      </c>
      <c r="DH364" t="s">
        <v>208</v>
      </c>
      <c r="DI364">
        <f t="shared" si="207"/>
        <v>2</v>
      </c>
      <c r="DJ364" t="s">
        <v>111</v>
      </c>
      <c r="DK364">
        <f t="shared" si="208"/>
        <v>5</v>
      </c>
      <c r="DL364">
        <v>198500</v>
      </c>
    </row>
    <row r="365" spans="1:116" x14ac:dyDescent="0.35">
      <c r="A365">
        <v>364</v>
      </c>
      <c r="B365">
        <v>160</v>
      </c>
      <c r="C365" t="s">
        <v>142</v>
      </c>
      <c r="D365">
        <f t="shared" si="175"/>
        <v>2</v>
      </c>
      <c r="E365">
        <v>21</v>
      </c>
      <c r="F365">
        <v>1680</v>
      </c>
      <c r="G365" t="s">
        <v>82</v>
      </c>
      <c r="H365">
        <f t="shared" si="176"/>
        <v>2</v>
      </c>
      <c r="I365" t="s">
        <v>83</v>
      </c>
      <c r="J365" t="str">
        <f t="shared" si="177"/>
        <v/>
      </c>
      <c r="K365" t="s">
        <v>84</v>
      </c>
      <c r="L365">
        <f t="shared" si="178"/>
        <v>1</v>
      </c>
      <c r="M365" t="s">
        <v>85</v>
      </c>
      <c r="N365">
        <f t="shared" si="179"/>
        <v>2</v>
      </c>
      <c r="O365" t="s">
        <v>86</v>
      </c>
      <c r="P365">
        <f t="shared" si="180"/>
        <v>4</v>
      </c>
      <c r="Q365" t="s">
        <v>87</v>
      </c>
      <c r="R365">
        <f t="shared" si="181"/>
        <v>4</v>
      </c>
      <c r="S365" t="s">
        <v>88</v>
      </c>
      <c r="T365">
        <f t="shared" si="182"/>
        <v>3</v>
      </c>
      <c r="U365" t="s">
        <v>228</v>
      </c>
      <c r="V365">
        <f t="shared" si="183"/>
        <v>24</v>
      </c>
      <c r="W365" t="s">
        <v>90</v>
      </c>
      <c r="X365">
        <f t="shared" si="184"/>
        <v>7</v>
      </c>
      <c r="Y365" t="s">
        <v>90</v>
      </c>
      <c r="Z365">
        <f t="shared" si="185"/>
        <v>7</v>
      </c>
      <c r="AA365" t="s">
        <v>198</v>
      </c>
      <c r="AB365">
        <f t="shared" si="186"/>
        <v>5</v>
      </c>
      <c r="AC365" t="s">
        <v>92</v>
      </c>
      <c r="AD365">
        <f t="shared" si="187"/>
        <v>8</v>
      </c>
      <c r="AE365">
        <v>6</v>
      </c>
      <c r="AF365">
        <v>8</v>
      </c>
      <c r="AG365">
        <v>1972</v>
      </c>
      <c r="AH365">
        <v>2007</v>
      </c>
      <c r="AI365" t="s">
        <v>93</v>
      </c>
      <c r="AJ365">
        <f t="shared" si="188"/>
        <v>5</v>
      </c>
      <c r="AK365" t="s">
        <v>94</v>
      </c>
      <c r="AL365">
        <f t="shared" si="189"/>
        <v>8</v>
      </c>
      <c r="AM365" t="s">
        <v>140</v>
      </c>
      <c r="AN365">
        <f t="shared" si="190"/>
        <v>9</v>
      </c>
      <c r="AO365" t="s">
        <v>140</v>
      </c>
      <c r="AP365" t="s">
        <v>96</v>
      </c>
      <c r="AQ365">
        <f t="shared" si="191"/>
        <v>4</v>
      </c>
      <c r="AR365">
        <v>510</v>
      </c>
      <c r="AS365" t="s">
        <v>98</v>
      </c>
      <c r="AT365">
        <f t="shared" si="192"/>
        <v>3</v>
      </c>
      <c r="AU365" t="s">
        <v>98</v>
      </c>
      <c r="AV365">
        <f t="shared" si="193"/>
        <v>3</v>
      </c>
      <c r="AW365" t="s">
        <v>118</v>
      </c>
      <c r="AX365">
        <f t="shared" si="194"/>
        <v>2</v>
      </c>
      <c r="AY365" t="s">
        <v>98</v>
      </c>
      <c r="AZ365">
        <f t="shared" si="195"/>
        <v>4</v>
      </c>
      <c r="BA365" t="s">
        <v>98</v>
      </c>
      <c r="BB365">
        <f t="shared" si="196"/>
        <v>4</v>
      </c>
      <c r="BC365" t="s">
        <v>100</v>
      </c>
      <c r="BD365" t="s">
        <v>119</v>
      </c>
      <c r="BE365">
        <f t="shared" si="197"/>
        <v>4</v>
      </c>
      <c r="BF365">
        <v>162</v>
      </c>
      <c r="BG365" t="s">
        <v>102</v>
      </c>
      <c r="BH365">
        <v>0</v>
      </c>
      <c r="BI365">
        <v>321</v>
      </c>
      <c r="BJ365">
        <v>483</v>
      </c>
      <c r="BK365" t="s">
        <v>103</v>
      </c>
      <c r="BL365">
        <f t="shared" si="198"/>
        <v>6</v>
      </c>
      <c r="BM365" t="s">
        <v>97</v>
      </c>
      <c r="BN365" t="s">
        <v>105</v>
      </c>
      <c r="BO365" t="s">
        <v>106</v>
      </c>
      <c r="BP365">
        <f t="shared" si="199"/>
        <v>6</v>
      </c>
      <c r="BQ365">
        <v>483</v>
      </c>
      <c r="BR365">
        <v>504</v>
      </c>
      <c r="BS365">
        <v>0</v>
      </c>
      <c r="BT365">
        <v>987</v>
      </c>
      <c r="BU365">
        <v>0</v>
      </c>
      <c r="BV365">
        <v>0</v>
      </c>
      <c r="BW365">
        <v>1</v>
      </c>
      <c r="BX365">
        <v>1</v>
      </c>
      <c r="BY365">
        <v>2</v>
      </c>
      <c r="BZ365">
        <v>1</v>
      </c>
      <c r="CA365" t="s">
        <v>97</v>
      </c>
      <c r="CB365">
        <f t="shared" si="200"/>
        <v>5</v>
      </c>
      <c r="CC365">
        <v>5</v>
      </c>
      <c r="CD365" t="s">
        <v>107</v>
      </c>
      <c r="CE365">
        <v>0</v>
      </c>
      <c r="CF365" t="s">
        <v>83</v>
      </c>
      <c r="CG365" t="s">
        <v>127</v>
      </c>
      <c r="CH365">
        <f t="shared" si="201"/>
        <v>5</v>
      </c>
      <c r="CI365">
        <v>1972</v>
      </c>
      <c r="CJ365" t="s">
        <v>102</v>
      </c>
      <c r="CK365">
        <f t="shared" si="202"/>
        <v>2</v>
      </c>
      <c r="CL365">
        <v>1</v>
      </c>
      <c r="CM365">
        <v>264</v>
      </c>
      <c r="CN365" t="s">
        <v>98</v>
      </c>
      <c r="CO365">
        <f t="shared" si="203"/>
        <v>4</v>
      </c>
      <c r="CP365" t="s">
        <v>98</v>
      </c>
      <c r="CQ365">
        <f t="shared" si="204"/>
        <v>4</v>
      </c>
      <c r="CR365" t="s">
        <v>105</v>
      </c>
      <c r="CS365">
        <f t="shared" si="205"/>
        <v>3</v>
      </c>
      <c r="CT365">
        <v>250</v>
      </c>
      <c r="CU365">
        <v>0</v>
      </c>
      <c r="CV365">
        <v>0</v>
      </c>
      <c r="CW365">
        <v>0</v>
      </c>
      <c r="CX365">
        <v>0</v>
      </c>
      <c r="CY365">
        <v>0</v>
      </c>
      <c r="CZ365" t="s">
        <v>83</v>
      </c>
      <c r="DA365" t="s">
        <v>83</v>
      </c>
      <c r="DB365">
        <f t="shared" si="206"/>
        <v>5</v>
      </c>
      <c r="DC365" t="s">
        <v>83</v>
      </c>
      <c r="DD365">
        <v>0</v>
      </c>
      <c r="DE365">
        <v>5</v>
      </c>
      <c r="DF365">
        <v>2009</v>
      </c>
      <c r="DG365">
        <f t="shared" si="209"/>
        <v>14</v>
      </c>
      <c r="DH365" t="s">
        <v>110</v>
      </c>
      <c r="DI365">
        <f t="shared" si="207"/>
        <v>4</v>
      </c>
      <c r="DJ365" t="s">
        <v>111</v>
      </c>
      <c r="DK365">
        <f t="shared" si="208"/>
        <v>5</v>
      </c>
      <c r="DL365">
        <v>118000</v>
      </c>
    </row>
    <row r="366" spans="1:116" x14ac:dyDescent="0.35">
      <c r="A366">
        <v>365</v>
      </c>
      <c r="B366">
        <v>60</v>
      </c>
      <c r="C366" t="s">
        <v>81</v>
      </c>
      <c r="D366">
        <f t="shared" si="175"/>
        <v>4</v>
      </c>
      <c r="E366" t="s">
        <v>83</v>
      </c>
      <c r="F366">
        <v>18800</v>
      </c>
      <c r="G366" t="s">
        <v>82</v>
      </c>
      <c r="H366">
        <f t="shared" si="176"/>
        <v>2</v>
      </c>
      <c r="I366" t="s">
        <v>83</v>
      </c>
      <c r="J366" t="str">
        <f t="shared" si="177"/>
        <v/>
      </c>
      <c r="K366" t="s">
        <v>120</v>
      </c>
      <c r="L366">
        <f t="shared" si="178"/>
        <v>2</v>
      </c>
      <c r="M366" t="s">
        <v>85</v>
      </c>
      <c r="N366">
        <f t="shared" si="179"/>
        <v>2</v>
      </c>
      <c r="O366" t="s">
        <v>86</v>
      </c>
      <c r="P366">
        <f t="shared" si="180"/>
        <v>4</v>
      </c>
      <c r="Q366" t="s">
        <v>112</v>
      </c>
      <c r="R366">
        <f t="shared" si="181"/>
        <v>3</v>
      </c>
      <c r="S366" t="s">
        <v>88</v>
      </c>
      <c r="T366">
        <f t="shared" si="182"/>
        <v>3</v>
      </c>
      <c r="U366" t="s">
        <v>138</v>
      </c>
      <c r="V366">
        <f t="shared" si="183"/>
        <v>10</v>
      </c>
      <c r="W366" t="s">
        <v>90</v>
      </c>
      <c r="X366">
        <f t="shared" si="184"/>
        <v>7</v>
      </c>
      <c r="Y366" t="s">
        <v>90</v>
      </c>
      <c r="Z366">
        <f t="shared" si="185"/>
        <v>7</v>
      </c>
      <c r="AA366" t="s">
        <v>91</v>
      </c>
      <c r="AB366">
        <f t="shared" si="186"/>
        <v>3</v>
      </c>
      <c r="AC366" t="s">
        <v>92</v>
      </c>
      <c r="AD366">
        <f t="shared" si="187"/>
        <v>8</v>
      </c>
      <c r="AE366">
        <v>6</v>
      </c>
      <c r="AF366">
        <v>5</v>
      </c>
      <c r="AG366">
        <v>1976</v>
      </c>
      <c r="AH366">
        <v>1976</v>
      </c>
      <c r="AI366" t="s">
        <v>93</v>
      </c>
      <c r="AJ366">
        <f t="shared" si="188"/>
        <v>5</v>
      </c>
      <c r="AK366" t="s">
        <v>94</v>
      </c>
      <c r="AL366">
        <f t="shared" si="189"/>
        <v>8</v>
      </c>
      <c r="AM366" t="s">
        <v>140</v>
      </c>
      <c r="AN366">
        <f t="shared" si="190"/>
        <v>9</v>
      </c>
      <c r="AO366" t="s">
        <v>140</v>
      </c>
      <c r="AP366" t="s">
        <v>96</v>
      </c>
      <c r="AQ366">
        <f t="shared" si="191"/>
        <v>4</v>
      </c>
      <c r="AR366">
        <v>120</v>
      </c>
      <c r="AS366" t="s">
        <v>98</v>
      </c>
      <c r="AT366">
        <f t="shared" si="192"/>
        <v>3</v>
      </c>
      <c r="AU366" t="s">
        <v>98</v>
      </c>
      <c r="AV366">
        <f t="shared" si="193"/>
        <v>3</v>
      </c>
      <c r="AW366" t="s">
        <v>99</v>
      </c>
      <c r="AX366">
        <f t="shared" si="194"/>
        <v>6</v>
      </c>
      <c r="AY366" t="s">
        <v>97</v>
      </c>
      <c r="AZ366">
        <f t="shared" si="195"/>
        <v>5</v>
      </c>
      <c r="BA366" t="s">
        <v>98</v>
      </c>
      <c r="BB366">
        <f t="shared" si="196"/>
        <v>4</v>
      </c>
      <c r="BC366" t="s">
        <v>121</v>
      </c>
      <c r="BD366" t="s">
        <v>101</v>
      </c>
      <c r="BE366">
        <f t="shared" si="197"/>
        <v>7</v>
      </c>
      <c r="BF366">
        <v>712</v>
      </c>
      <c r="BG366" t="s">
        <v>102</v>
      </c>
      <c r="BH366">
        <v>0</v>
      </c>
      <c r="BI366">
        <v>84</v>
      </c>
      <c r="BJ366">
        <v>796</v>
      </c>
      <c r="BK366" t="s">
        <v>103</v>
      </c>
      <c r="BL366">
        <f t="shared" si="198"/>
        <v>6</v>
      </c>
      <c r="BM366" t="s">
        <v>98</v>
      </c>
      <c r="BN366" t="s">
        <v>105</v>
      </c>
      <c r="BO366" t="s">
        <v>106</v>
      </c>
      <c r="BP366">
        <f t="shared" si="199"/>
        <v>6</v>
      </c>
      <c r="BQ366">
        <v>790</v>
      </c>
      <c r="BR366">
        <v>784</v>
      </c>
      <c r="BS366">
        <v>0</v>
      </c>
      <c r="BT366">
        <v>1574</v>
      </c>
      <c r="BU366">
        <v>1</v>
      </c>
      <c r="BV366">
        <v>0</v>
      </c>
      <c r="BW366">
        <v>2</v>
      </c>
      <c r="BX366">
        <v>1</v>
      </c>
      <c r="BY366">
        <v>3</v>
      </c>
      <c r="BZ366">
        <v>1</v>
      </c>
      <c r="CA366" t="s">
        <v>98</v>
      </c>
      <c r="CB366">
        <f t="shared" si="200"/>
        <v>4</v>
      </c>
      <c r="CC366">
        <v>6</v>
      </c>
      <c r="CD366" t="s">
        <v>107</v>
      </c>
      <c r="CE366">
        <v>1</v>
      </c>
      <c r="CF366" t="s">
        <v>98</v>
      </c>
      <c r="CG366" t="s">
        <v>108</v>
      </c>
      <c r="CH366">
        <f t="shared" si="201"/>
        <v>6</v>
      </c>
      <c r="CI366">
        <v>1976</v>
      </c>
      <c r="CJ366" t="s">
        <v>157</v>
      </c>
      <c r="CK366">
        <f t="shared" si="202"/>
        <v>4</v>
      </c>
      <c r="CL366">
        <v>2</v>
      </c>
      <c r="CM366">
        <v>566</v>
      </c>
      <c r="CN366" t="s">
        <v>98</v>
      </c>
      <c r="CO366">
        <f t="shared" si="203"/>
        <v>4</v>
      </c>
      <c r="CP366" t="s">
        <v>98</v>
      </c>
      <c r="CQ366">
        <f t="shared" si="204"/>
        <v>4</v>
      </c>
      <c r="CR366" t="s">
        <v>105</v>
      </c>
      <c r="CS366">
        <f t="shared" si="205"/>
        <v>3</v>
      </c>
      <c r="CT366">
        <v>306</v>
      </c>
      <c r="CU366">
        <v>111</v>
      </c>
      <c r="CV366">
        <v>0</v>
      </c>
      <c r="CW366">
        <v>0</v>
      </c>
      <c r="CX366">
        <v>0</v>
      </c>
      <c r="CY366">
        <v>0</v>
      </c>
      <c r="CZ366" t="s">
        <v>83</v>
      </c>
      <c r="DA366" t="s">
        <v>83</v>
      </c>
      <c r="DB366">
        <f t="shared" si="206"/>
        <v>5</v>
      </c>
      <c r="DC366" t="s">
        <v>83</v>
      </c>
      <c r="DD366">
        <v>0</v>
      </c>
      <c r="DE366">
        <v>7</v>
      </c>
      <c r="DF366">
        <v>2006</v>
      </c>
      <c r="DG366">
        <f t="shared" si="209"/>
        <v>17</v>
      </c>
      <c r="DH366" t="s">
        <v>110</v>
      </c>
      <c r="DI366">
        <f t="shared" si="207"/>
        <v>4</v>
      </c>
      <c r="DJ366" t="s">
        <v>111</v>
      </c>
      <c r="DK366">
        <f t="shared" si="208"/>
        <v>5</v>
      </c>
      <c r="DL366">
        <v>190000</v>
      </c>
    </row>
    <row r="367" spans="1:116" x14ac:dyDescent="0.35">
      <c r="A367">
        <v>366</v>
      </c>
      <c r="B367">
        <v>70</v>
      </c>
      <c r="C367" t="s">
        <v>142</v>
      </c>
      <c r="D367">
        <f t="shared" si="175"/>
        <v>2</v>
      </c>
      <c r="E367">
        <v>59</v>
      </c>
      <c r="F367">
        <v>10690</v>
      </c>
      <c r="G367" t="s">
        <v>82</v>
      </c>
      <c r="H367">
        <f t="shared" si="176"/>
        <v>2</v>
      </c>
      <c r="I367" t="s">
        <v>83</v>
      </c>
      <c r="J367" t="str">
        <f t="shared" si="177"/>
        <v/>
      </c>
      <c r="K367" t="s">
        <v>84</v>
      </c>
      <c r="L367">
        <f t="shared" si="178"/>
        <v>1</v>
      </c>
      <c r="M367" t="s">
        <v>85</v>
      </c>
      <c r="N367">
        <f t="shared" si="179"/>
        <v>2</v>
      </c>
      <c r="O367" t="s">
        <v>86</v>
      </c>
      <c r="P367">
        <f t="shared" si="180"/>
        <v>4</v>
      </c>
      <c r="Q367" t="s">
        <v>87</v>
      </c>
      <c r="R367">
        <f t="shared" si="181"/>
        <v>4</v>
      </c>
      <c r="S367" t="s">
        <v>88</v>
      </c>
      <c r="T367">
        <f t="shared" si="182"/>
        <v>3</v>
      </c>
      <c r="U367" t="s">
        <v>176</v>
      </c>
      <c r="V367">
        <f t="shared" si="183"/>
        <v>3</v>
      </c>
      <c r="W367" t="s">
        <v>90</v>
      </c>
      <c r="X367">
        <f t="shared" si="184"/>
        <v>7</v>
      </c>
      <c r="Y367" t="s">
        <v>90</v>
      </c>
      <c r="Z367">
        <f t="shared" si="185"/>
        <v>7</v>
      </c>
      <c r="AA367" t="s">
        <v>91</v>
      </c>
      <c r="AB367">
        <f t="shared" si="186"/>
        <v>3</v>
      </c>
      <c r="AC367" t="s">
        <v>92</v>
      </c>
      <c r="AD367">
        <f t="shared" si="187"/>
        <v>8</v>
      </c>
      <c r="AE367">
        <v>5</v>
      </c>
      <c r="AF367">
        <v>7</v>
      </c>
      <c r="AG367">
        <v>1920</v>
      </c>
      <c r="AH367">
        <v>1997</v>
      </c>
      <c r="AI367" t="s">
        <v>152</v>
      </c>
      <c r="AJ367">
        <f t="shared" si="188"/>
        <v>6</v>
      </c>
      <c r="AK367" t="s">
        <v>94</v>
      </c>
      <c r="AL367">
        <f t="shared" si="189"/>
        <v>8</v>
      </c>
      <c r="AM367" t="s">
        <v>95</v>
      </c>
      <c r="AN367">
        <f t="shared" si="190"/>
        <v>14</v>
      </c>
      <c r="AO367" t="s">
        <v>95</v>
      </c>
      <c r="AP367" t="s">
        <v>117</v>
      </c>
      <c r="AQ367">
        <f t="shared" si="191"/>
        <v>2</v>
      </c>
      <c r="AR367">
        <v>0</v>
      </c>
      <c r="AS367" t="s">
        <v>98</v>
      </c>
      <c r="AT367">
        <f t="shared" si="192"/>
        <v>3</v>
      </c>
      <c r="AU367" t="s">
        <v>97</v>
      </c>
      <c r="AV367">
        <f t="shared" si="193"/>
        <v>4</v>
      </c>
      <c r="AW367" t="s">
        <v>118</v>
      </c>
      <c r="AX367">
        <f t="shared" si="194"/>
        <v>2</v>
      </c>
      <c r="AY367" t="s">
        <v>98</v>
      </c>
      <c r="AZ367">
        <f t="shared" si="195"/>
        <v>4</v>
      </c>
      <c r="BA367" t="s">
        <v>147</v>
      </c>
      <c r="BB367">
        <f t="shared" si="196"/>
        <v>3</v>
      </c>
      <c r="BC367" t="s">
        <v>100</v>
      </c>
      <c r="BD367" t="s">
        <v>153</v>
      </c>
      <c r="BE367">
        <f t="shared" si="197"/>
        <v>2</v>
      </c>
      <c r="BF367">
        <v>456</v>
      </c>
      <c r="BG367" t="s">
        <v>102</v>
      </c>
      <c r="BH367">
        <v>0</v>
      </c>
      <c r="BI367">
        <v>216</v>
      </c>
      <c r="BJ367">
        <v>672</v>
      </c>
      <c r="BK367" t="s">
        <v>103</v>
      </c>
      <c r="BL367">
        <f t="shared" si="198"/>
        <v>6</v>
      </c>
      <c r="BM367" t="s">
        <v>97</v>
      </c>
      <c r="BN367" t="s">
        <v>105</v>
      </c>
      <c r="BO367" t="s">
        <v>164</v>
      </c>
      <c r="BP367">
        <f t="shared" si="199"/>
        <v>3</v>
      </c>
      <c r="BQ367">
        <v>672</v>
      </c>
      <c r="BR367">
        <v>672</v>
      </c>
      <c r="BS367">
        <v>0</v>
      </c>
      <c r="BT367">
        <v>1344</v>
      </c>
      <c r="BU367">
        <v>0</v>
      </c>
      <c r="BV367">
        <v>0</v>
      </c>
      <c r="BW367">
        <v>1</v>
      </c>
      <c r="BX367">
        <v>0</v>
      </c>
      <c r="BY367">
        <v>3</v>
      </c>
      <c r="BZ367">
        <v>1</v>
      </c>
      <c r="CA367" t="s">
        <v>98</v>
      </c>
      <c r="CB367">
        <f t="shared" si="200"/>
        <v>4</v>
      </c>
      <c r="CC367">
        <v>6</v>
      </c>
      <c r="CD367" t="s">
        <v>107</v>
      </c>
      <c r="CE367">
        <v>0</v>
      </c>
      <c r="CF367" t="s">
        <v>83</v>
      </c>
      <c r="CG367" t="s">
        <v>127</v>
      </c>
      <c r="CH367">
        <f t="shared" si="201"/>
        <v>5</v>
      </c>
      <c r="CI367">
        <v>1964</v>
      </c>
      <c r="CJ367" t="s">
        <v>102</v>
      </c>
      <c r="CK367">
        <f t="shared" si="202"/>
        <v>2</v>
      </c>
      <c r="CL367">
        <v>1</v>
      </c>
      <c r="CM367">
        <v>468</v>
      </c>
      <c r="CN367" t="s">
        <v>98</v>
      </c>
      <c r="CO367">
        <f t="shared" si="203"/>
        <v>4</v>
      </c>
      <c r="CP367" t="s">
        <v>147</v>
      </c>
      <c r="CQ367">
        <f t="shared" si="204"/>
        <v>3</v>
      </c>
      <c r="CR367" t="s">
        <v>105</v>
      </c>
      <c r="CS367">
        <f t="shared" si="205"/>
        <v>3</v>
      </c>
      <c r="CT367">
        <v>0</v>
      </c>
      <c r="CU367">
        <v>128</v>
      </c>
      <c r="CV367">
        <v>218</v>
      </c>
      <c r="CW367">
        <v>0</v>
      </c>
      <c r="CX367">
        <v>0</v>
      </c>
      <c r="CY367">
        <v>0</v>
      </c>
      <c r="CZ367" t="s">
        <v>83</v>
      </c>
      <c r="DA367" t="s">
        <v>83</v>
      </c>
      <c r="DB367">
        <f t="shared" si="206"/>
        <v>5</v>
      </c>
      <c r="DC367" t="s">
        <v>83</v>
      </c>
      <c r="DD367">
        <v>0</v>
      </c>
      <c r="DE367">
        <v>7</v>
      </c>
      <c r="DF367">
        <v>2009</v>
      </c>
      <c r="DG367">
        <f t="shared" si="209"/>
        <v>14</v>
      </c>
      <c r="DH367" t="s">
        <v>110</v>
      </c>
      <c r="DI367">
        <f t="shared" si="207"/>
        <v>4</v>
      </c>
      <c r="DJ367" t="s">
        <v>111</v>
      </c>
      <c r="DK367">
        <f t="shared" si="208"/>
        <v>5</v>
      </c>
      <c r="DL367">
        <v>147000</v>
      </c>
    </row>
    <row r="368" spans="1:116" x14ac:dyDescent="0.35">
      <c r="A368">
        <v>367</v>
      </c>
      <c r="B368">
        <v>20</v>
      </c>
      <c r="C368" t="s">
        <v>81</v>
      </c>
      <c r="D368">
        <f t="shared" si="175"/>
        <v>4</v>
      </c>
      <c r="E368" t="s">
        <v>83</v>
      </c>
      <c r="F368">
        <v>9500</v>
      </c>
      <c r="G368" t="s">
        <v>82</v>
      </c>
      <c r="H368">
        <f t="shared" si="176"/>
        <v>2</v>
      </c>
      <c r="I368" t="s">
        <v>83</v>
      </c>
      <c r="J368" t="str">
        <f t="shared" si="177"/>
        <v/>
      </c>
      <c r="K368" t="s">
        <v>120</v>
      </c>
      <c r="L368">
        <f t="shared" si="178"/>
        <v>2</v>
      </c>
      <c r="M368" t="s">
        <v>85</v>
      </c>
      <c r="N368">
        <f t="shared" si="179"/>
        <v>2</v>
      </c>
      <c r="O368" t="s">
        <v>86</v>
      </c>
      <c r="P368">
        <f t="shared" si="180"/>
        <v>4</v>
      </c>
      <c r="Q368" t="s">
        <v>87</v>
      </c>
      <c r="R368">
        <f t="shared" si="181"/>
        <v>4</v>
      </c>
      <c r="S368" t="s">
        <v>88</v>
      </c>
      <c r="T368">
        <f t="shared" si="182"/>
        <v>3</v>
      </c>
      <c r="U368" t="s">
        <v>162</v>
      </c>
      <c r="V368">
        <f t="shared" si="183"/>
        <v>7</v>
      </c>
      <c r="W368" t="s">
        <v>90</v>
      </c>
      <c r="X368">
        <f t="shared" si="184"/>
        <v>7</v>
      </c>
      <c r="Y368" t="s">
        <v>90</v>
      </c>
      <c r="Z368">
        <f t="shared" si="185"/>
        <v>7</v>
      </c>
      <c r="AA368" t="s">
        <v>91</v>
      </c>
      <c r="AB368">
        <f t="shared" si="186"/>
        <v>3</v>
      </c>
      <c r="AC368" t="s">
        <v>115</v>
      </c>
      <c r="AD368">
        <f t="shared" si="187"/>
        <v>4</v>
      </c>
      <c r="AE368">
        <v>6</v>
      </c>
      <c r="AF368">
        <v>5</v>
      </c>
      <c r="AG368">
        <v>1963</v>
      </c>
      <c r="AH368">
        <v>1963</v>
      </c>
      <c r="AI368" t="s">
        <v>93</v>
      </c>
      <c r="AJ368">
        <f t="shared" si="188"/>
        <v>5</v>
      </c>
      <c r="AK368" t="s">
        <v>94</v>
      </c>
      <c r="AL368">
        <f t="shared" si="189"/>
        <v>8</v>
      </c>
      <c r="AM368" t="s">
        <v>161</v>
      </c>
      <c r="AN368">
        <f t="shared" si="190"/>
        <v>3</v>
      </c>
      <c r="AO368" t="s">
        <v>161</v>
      </c>
      <c r="AP368" t="s">
        <v>96</v>
      </c>
      <c r="AQ368">
        <f t="shared" si="191"/>
        <v>4</v>
      </c>
      <c r="AR368">
        <v>247</v>
      </c>
      <c r="AS368" t="s">
        <v>98</v>
      </c>
      <c r="AT368">
        <f t="shared" si="192"/>
        <v>3</v>
      </c>
      <c r="AU368" t="s">
        <v>98</v>
      </c>
      <c r="AV368">
        <f t="shared" si="193"/>
        <v>3</v>
      </c>
      <c r="AW368" t="s">
        <v>118</v>
      </c>
      <c r="AX368">
        <f t="shared" si="194"/>
        <v>2</v>
      </c>
      <c r="AY368" t="s">
        <v>97</v>
      </c>
      <c r="AZ368">
        <f t="shared" si="195"/>
        <v>5</v>
      </c>
      <c r="BA368" t="s">
        <v>98</v>
      </c>
      <c r="BB368">
        <f t="shared" si="196"/>
        <v>4</v>
      </c>
      <c r="BC368" t="s">
        <v>100</v>
      </c>
      <c r="BD368" t="s">
        <v>141</v>
      </c>
      <c r="BE368">
        <f t="shared" si="197"/>
        <v>3</v>
      </c>
      <c r="BF368">
        <v>609</v>
      </c>
      <c r="BG368" t="s">
        <v>102</v>
      </c>
      <c r="BH368">
        <v>0</v>
      </c>
      <c r="BI368">
        <v>785</v>
      </c>
      <c r="BJ368">
        <v>1394</v>
      </c>
      <c r="BK368" t="s">
        <v>103</v>
      </c>
      <c r="BL368">
        <f t="shared" si="198"/>
        <v>6</v>
      </c>
      <c r="BM368" t="s">
        <v>97</v>
      </c>
      <c r="BN368" t="s">
        <v>105</v>
      </c>
      <c r="BO368" t="s">
        <v>106</v>
      </c>
      <c r="BP368">
        <f t="shared" si="199"/>
        <v>6</v>
      </c>
      <c r="BQ368">
        <v>1394</v>
      </c>
      <c r="BR368">
        <v>0</v>
      </c>
      <c r="BS368">
        <v>0</v>
      </c>
      <c r="BT368">
        <v>1394</v>
      </c>
      <c r="BU368">
        <v>1</v>
      </c>
      <c r="BV368">
        <v>0</v>
      </c>
      <c r="BW368">
        <v>1</v>
      </c>
      <c r="BX368">
        <v>1</v>
      </c>
      <c r="BY368">
        <v>3</v>
      </c>
      <c r="BZ368">
        <v>1</v>
      </c>
      <c r="CA368" t="s">
        <v>98</v>
      </c>
      <c r="CB368">
        <f t="shared" si="200"/>
        <v>4</v>
      </c>
      <c r="CC368">
        <v>6</v>
      </c>
      <c r="CD368" t="s">
        <v>107</v>
      </c>
      <c r="CE368">
        <v>2</v>
      </c>
      <c r="CF368" t="s">
        <v>97</v>
      </c>
      <c r="CG368" t="s">
        <v>108</v>
      </c>
      <c r="CH368">
        <f t="shared" si="201"/>
        <v>6</v>
      </c>
      <c r="CI368">
        <v>1963</v>
      </c>
      <c r="CJ368" t="s">
        <v>109</v>
      </c>
      <c r="CK368">
        <f t="shared" si="202"/>
        <v>3</v>
      </c>
      <c r="CL368">
        <v>2</v>
      </c>
      <c r="CM368">
        <v>514</v>
      </c>
      <c r="CN368" t="s">
        <v>98</v>
      </c>
      <c r="CO368">
        <f t="shared" si="203"/>
        <v>4</v>
      </c>
      <c r="CP368" t="s">
        <v>98</v>
      </c>
      <c r="CQ368">
        <f t="shared" si="204"/>
        <v>4</v>
      </c>
      <c r="CR368" t="s">
        <v>105</v>
      </c>
      <c r="CS368">
        <f t="shared" si="205"/>
        <v>3</v>
      </c>
      <c r="CT368">
        <v>0</v>
      </c>
      <c r="CU368">
        <v>76</v>
      </c>
      <c r="CV368">
        <v>0</v>
      </c>
      <c r="CW368">
        <v>0</v>
      </c>
      <c r="CX368">
        <v>185</v>
      </c>
      <c r="CY368">
        <v>0</v>
      </c>
      <c r="CZ368" t="s">
        <v>83</v>
      </c>
      <c r="DA368" t="s">
        <v>83</v>
      </c>
      <c r="DB368">
        <f t="shared" si="206"/>
        <v>5</v>
      </c>
      <c r="DC368" t="s">
        <v>83</v>
      </c>
      <c r="DD368">
        <v>0</v>
      </c>
      <c r="DE368">
        <v>7</v>
      </c>
      <c r="DF368">
        <v>2009</v>
      </c>
      <c r="DG368">
        <f t="shared" si="209"/>
        <v>14</v>
      </c>
      <c r="DH368" t="s">
        <v>110</v>
      </c>
      <c r="DI368">
        <f t="shared" si="207"/>
        <v>4</v>
      </c>
      <c r="DJ368" t="s">
        <v>111</v>
      </c>
      <c r="DK368">
        <f t="shared" si="208"/>
        <v>5</v>
      </c>
      <c r="DL368">
        <v>159000</v>
      </c>
    </row>
    <row r="369" spans="1:116" x14ac:dyDescent="0.35">
      <c r="A369">
        <v>368</v>
      </c>
      <c r="B369">
        <v>80</v>
      </c>
      <c r="C369" t="s">
        <v>81</v>
      </c>
      <c r="D369">
        <f t="shared" si="175"/>
        <v>4</v>
      </c>
      <c r="E369">
        <v>101</v>
      </c>
      <c r="F369">
        <v>9150</v>
      </c>
      <c r="G369" t="s">
        <v>82</v>
      </c>
      <c r="H369">
        <f t="shared" si="176"/>
        <v>2</v>
      </c>
      <c r="I369" t="s">
        <v>83</v>
      </c>
      <c r="J369" t="str">
        <f t="shared" si="177"/>
        <v/>
      </c>
      <c r="K369" t="s">
        <v>120</v>
      </c>
      <c r="L369">
        <f t="shared" si="178"/>
        <v>2</v>
      </c>
      <c r="M369" t="s">
        <v>85</v>
      </c>
      <c r="N369">
        <f t="shared" si="179"/>
        <v>2</v>
      </c>
      <c r="O369" t="s">
        <v>86</v>
      </c>
      <c r="P369">
        <f t="shared" si="180"/>
        <v>4</v>
      </c>
      <c r="Q369" t="s">
        <v>122</v>
      </c>
      <c r="R369">
        <f t="shared" si="181"/>
        <v>2</v>
      </c>
      <c r="S369" t="s">
        <v>88</v>
      </c>
      <c r="T369">
        <f t="shared" si="182"/>
        <v>3</v>
      </c>
      <c r="U369" t="s">
        <v>162</v>
      </c>
      <c r="V369">
        <f t="shared" si="183"/>
        <v>7</v>
      </c>
      <c r="W369" t="s">
        <v>90</v>
      </c>
      <c r="X369">
        <f t="shared" si="184"/>
        <v>7</v>
      </c>
      <c r="Y369" t="s">
        <v>90</v>
      </c>
      <c r="Z369">
        <f t="shared" si="185"/>
        <v>7</v>
      </c>
      <c r="AA369" t="s">
        <v>91</v>
      </c>
      <c r="AB369">
        <f t="shared" si="186"/>
        <v>3</v>
      </c>
      <c r="AC369" t="s">
        <v>197</v>
      </c>
      <c r="AD369">
        <f t="shared" si="187"/>
        <v>3</v>
      </c>
      <c r="AE369">
        <v>6</v>
      </c>
      <c r="AF369">
        <v>5</v>
      </c>
      <c r="AG369">
        <v>1962</v>
      </c>
      <c r="AH369">
        <v>1962</v>
      </c>
      <c r="AI369" t="s">
        <v>93</v>
      </c>
      <c r="AJ369">
        <f t="shared" si="188"/>
        <v>5</v>
      </c>
      <c r="AK369" t="s">
        <v>242</v>
      </c>
      <c r="AL369">
        <f t="shared" si="189"/>
        <v>4</v>
      </c>
      <c r="AM369" t="s">
        <v>161</v>
      </c>
      <c r="AN369">
        <f t="shared" si="190"/>
        <v>3</v>
      </c>
      <c r="AO369" t="s">
        <v>161</v>
      </c>
      <c r="AP369" t="s">
        <v>96</v>
      </c>
      <c r="AQ369">
        <f t="shared" si="191"/>
        <v>4</v>
      </c>
      <c r="AR369">
        <v>305</v>
      </c>
      <c r="AS369" t="s">
        <v>98</v>
      </c>
      <c r="AT369">
        <f t="shared" si="192"/>
        <v>3</v>
      </c>
      <c r="AU369" t="s">
        <v>98</v>
      </c>
      <c r="AV369">
        <f t="shared" si="193"/>
        <v>3</v>
      </c>
      <c r="AW369" t="s">
        <v>118</v>
      </c>
      <c r="AX369">
        <f t="shared" si="194"/>
        <v>2</v>
      </c>
      <c r="AY369" t="s">
        <v>97</v>
      </c>
      <c r="AZ369">
        <f t="shared" si="195"/>
        <v>5</v>
      </c>
      <c r="BA369" t="s">
        <v>98</v>
      </c>
      <c r="BB369">
        <f t="shared" si="196"/>
        <v>4</v>
      </c>
      <c r="BC369" t="s">
        <v>97</v>
      </c>
      <c r="BD369" t="s">
        <v>101</v>
      </c>
      <c r="BE369">
        <f t="shared" si="197"/>
        <v>7</v>
      </c>
      <c r="BF369">
        <v>371</v>
      </c>
      <c r="BG369" t="s">
        <v>102</v>
      </c>
      <c r="BH369">
        <v>0</v>
      </c>
      <c r="BI369">
        <v>728</v>
      </c>
      <c r="BJ369">
        <v>1099</v>
      </c>
      <c r="BK369" t="s">
        <v>103</v>
      </c>
      <c r="BL369">
        <f t="shared" si="198"/>
        <v>6</v>
      </c>
      <c r="BM369" t="s">
        <v>97</v>
      </c>
      <c r="BN369" t="s">
        <v>105</v>
      </c>
      <c r="BO369" t="s">
        <v>106</v>
      </c>
      <c r="BP369">
        <f t="shared" si="199"/>
        <v>6</v>
      </c>
      <c r="BQ369">
        <v>1431</v>
      </c>
      <c r="BR369">
        <v>0</v>
      </c>
      <c r="BS369">
        <v>0</v>
      </c>
      <c r="BT369">
        <v>1431</v>
      </c>
      <c r="BU369">
        <v>0</v>
      </c>
      <c r="BV369">
        <v>1</v>
      </c>
      <c r="BW369">
        <v>1</v>
      </c>
      <c r="BX369">
        <v>0</v>
      </c>
      <c r="BY369">
        <v>3</v>
      </c>
      <c r="BZ369">
        <v>1</v>
      </c>
      <c r="CA369" t="s">
        <v>98</v>
      </c>
      <c r="CB369">
        <f t="shared" si="200"/>
        <v>4</v>
      </c>
      <c r="CC369">
        <v>6</v>
      </c>
      <c r="CD369" t="s">
        <v>107</v>
      </c>
      <c r="CE369">
        <v>1</v>
      </c>
      <c r="CF369" t="s">
        <v>97</v>
      </c>
      <c r="CG369" t="s">
        <v>209</v>
      </c>
      <c r="CH369">
        <f t="shared" si="201"/>
        <v>4</v>
      </c>
      <c r="CI369">
        <v>1962</v>
      </c>
      <c r="CJ369" t="s">
        <v>109</v>
      </c>
      <c r="CK369">
        <f t="shared" si="202"/>
        <v>3</v>
      </c>
      <c r="CL369">
        <v>1</v>
      </c>
      <c r="CM369">
        <v>296</v>
      </c>
      <c r="CN369" t="s">
        <v>98</v>
      </c>
      <c r="CO369">
        <f t="shared" si="203"/>
        <v>4</v>
      </c>
      <c r="CP369" t="s">
        <v>98</v>
      </c>
      <c r="CQ369">
        <f t="shared" si="204"/>
        <v>4</v>
      </c>
      <c r="CR369" t="s">
        <v>105</v>
      </c>
      <c r="CS369">
        <f t="shared" si="205"/>
        <v>3</v>
      </c>
      <c r="CT369">
        <v>64</v>
      </c>
      <c r="CU369">
        <v>110</v>
      </c>
      <c r="CV369">
        <v>0</v>
      </c>
      <c r="CW369">
        <v>0</v>
      </c>
      <c r="CX369">
        <v>0</v>
      </c>
      <c r="CY369">
        <v>0</v>
      </c>
      <c r="CZ369" t="s">
        <v>83</v>
      </c>
      <c r="DA369" t="s">
        <v>83</v>
      </c>
      <c r="DB369">
        <f t="shared" si="206"/>
        <v>5</v>
      </c>
      <c r="DC369" t="s">
        <v>83</v>
      </c>
      <c r="DD369">
        <v>0</v>
      </c>
      <c r="DE369">
        <v>12</v>
      </c>
      <c r="DF369">
        <v>2008</v>
      </c>
      <c r="DG369">
        <f t="shared" si="209"/>
        <v>15</v>
      </c>
      <c r="DH369" t="s">
        <v>110</v>
      </c>
      <c r="DI369">
        <f t="shared" si="207"/>
        <v>4</v>
      </c>
      <c r="DJ369" t="s">
        <v>111</v>
      </c>
      <c r="DK369">
        <f t="shared" si="208"/>
        <v>5</v>
      </c>
      <c r="DL369">
        <v>165000</v>
      </c>
    </row>
    <row r="370" spans="1:116" x14ac:dyDescent="0.35">
      <c r="A370">
        <v>369</v>
      </c>
      <c r="B370">
        <v>20</v>
      </c>
      <c r="C370" t="s">
        <v>81</v>
      </c>
      <c r="D370">
        <f t="shared" si="175"/>
        <v>4</v>
      </c>
      <c r="E370">
        <v>78</v>
      </c>
      <c r="F370">
        <v>7800</v>
      </c>
      <c r="G370" t="s">
        <v>82</v>
      </c>
      <c r="H370">
        <f t="shared" si="176"/>
        <v>2</v>
      </c>
      <c r="I370" t="s">
        <v>83</v>
      </c>
      <c r="J370" t="str">
        <f t="shared" si="177"/>
        <v/>
      </c>
      <c r="K370" t="s">
        <v>84</v>
      </c>
      <c r="L370">
        <f t="shared" si="178"/>
        <v>1</v>
      </c>
      <c r="M370" t="s">
        <v>85</v>
      </c>
      <c r="N370">
        <f t="shared" si="179"/>
        <v>2</v>
      </c>
      <c r="O370" t="s">
        <v>86</v>
      </c>
      <c r="P370">
        <f t="shared" si="180"/>
        <v>4</v>
      </c>
      <c r="Q370" t="s">
        <v>87</v>
      </c>
      <c r="R370">
        <f t="shared" si="181"/>
        <v>4</v>
      </c>
      <c r="S370" t="s">
        <v>88</v>
      </c>
      <c r="T370">
        <f t="shared" si="182"/>
        <v>3</v>
      </c>
      <c r="U370" t="s">
        <v>162</v>
      </c>
      <c r="V370">
        <f t="shared" si="183"/>
        <v>7</v>
      </c>
      <c r="W370" t="s">
        <v>90</v>
      </c>
      <c r="X370">
        <f t="shared" si="184"/>
        <v>7</v>
      </c>
      <c r="Y370" t="s">
        <v>90</v>
      </c>
      <c r="Z370">
        <f t="shared" si="185"/>
        <v>7</v>
      </c>
      <c r="AA370" t="s">
        <v>91</v>
      </c>
      <c r="AB370">
        <f t="shared" si="186"/>
        <v>3</v>
      </c>
      <c r="AC370" t="s">
        <v>115</v>
      </c>
      <c r="AD370">
        <f t="shared" si="187"/>
        <v>4</v>
      </c>
      <c r="AE370">
        <v>5</v>
      </c>
      <c r="AF370">
        <v>6</v>
      </c>
      <c r="AG370">
        <v>1954</v>
      </c>
      <c r="AH370">
        <v>1954</v>
      </c>
      <c r="AI370" t="s">
        <v>93</v>
      </c>
      <c r="AJ370">
        <f t="shared" si="188"/>
        <v>5</v>
      </c>
      <c r="AK370" t="s">
        <v>94</v>
      </c>
      <c r="AL370">
        <f t="shared" si="189"/>
        <v>8</v>
      </c>
      <c r="AM370" t="s">
        <v>140</v>
      </c>
      <c r="AN370">
        <f t="shared" si="190"/>
        <v>9</v>
      </c>
      <c r="AO370" t="s">
        <v>140</v>
      </c>
      <c r="AP370" t="s">
        <v>96</v>
      </c>
      <c r="AQ370">
        <f t="shared" si="191"/>
        <v>4</v>
      </c>
      <c r="AR370">
        <v>200</v>
      </c>
      <c r="AS370" t="s">
        <v>98</v>
      </c>
      <c r="AT370">
        <f t="shared" si="192"/>
        <v>3</v>
      </c>
      <c r="AU370" t="s">
        <v>98</v>
      </c>
      <c r="AV370">
        <f t="shared" si="193"/>
        <v>3</v>
      </c>
      <c r="AW370" t="s">
        <v>99</v>
      </c>
      <c r="AX370">
        <f t="shared" si="194"/>
        <v>6</v>
      </c>
      <c r="AY370" t="s">
        <v>98</v>
      </c>
      <c r="AZ370">
        <f t="shared" si="195"/>
        <v>4</v>
      </c>
      <c r="BA370" t="s">
        <v>98</v>
      </c>
      <c r="BB370">
        <f t="shared" si="196"/>
        <v>4</v>
      </c>
      <c r="BC370" t="s">
        <v>100</v>
      </c>
      <c r="BD370" t="s">
        <v>172</v>
      </c>
      <c r="BE370">
        <f t="shared" si="197"/>
        <v>5</v>
      </c>
      <c r="BF370">
        <v>540</v>
      </c>
      <c r="BG370" t="s">
        <v>102</v>
      </c>
      <c r="BH370">
        <v>0</v>
      </c>
      <c r="BI370">
        <v>728</v>
      </c>
      <c r="BJ370">
        <v>1268</v>
      </c>
      <c r="BK370" t="s">
        <v>103</v>
      </c>
      <c r="BL370">
        <f t="shared" si="198"/>
        <v>6</v>
      </c>
      <c r="BM370" t="s">
        <v>97</v>
      </c>
      <c r="BN370" t="s">
        <v>105</v>
      </c>
      <c r="BO370" t="s">
        <v>106</v>
      </c>
      <c r="BP370">
        <f t="shared" si="199"/>
        <v>6</v>
      </c>
      <c r="BQ370">
        <v>1268</v>
      </c>
      <c r="BR370">
        <v>0</v>
      </c>
      <c r="BS370">
        <v>0</v>
      </c>
      <c r="BT370">
        <v>1268</v>
      </c>
      <c r="BU370">
        <v>0</v>
      </c>
      <c r="BV370">
        <v>0</v>
      </c>
      <c r="BW370">
        <v>1</v>
      </c>
      <c r="BX370">
        <v>0</v>
      </c>
      <c r="BY370">
        <v>2</v>
      </c>
      <c r="BZ370">
        <v>1</v>
      </c>
      <c r="CA370" t="s">
        <v>98</v>
      </c>
      <c r="CB370">
        <f t="shared" si="200"/>
        <v>4</v>
      </c>
      <c r="CC370">
        <v>7</v>
      </c>
      <c r="CD370" t="s">
        <v>107</v>
      </c>
      <c r="CE370">
        <v>1</v>
      </c>
      <c r="CF370" t="s">
        <v>97</v>
      </c>
      <c r="CG370" t="s">
        <v>108</v>
      </c>
      <c r="CH370">
        <f t="shared" si="201"/>
        <v>6</v>
      </c>
      <c r="CI370">
        <v>1954</v>
      </c>
      <c r="CJ370" t="s">
        <v>157</v>
      </c>
      <c r="CK370">
        <f t="shared" si="202"/>
        <v>4</v>
      </c>
      <c r="CL370">
        <v>1</v>
      </c>
      <c r="CM370">
        <v>244</v>
      </c>
      <c r="CN370" t="s">
        <v>98</v>
      </c>
      <c r="CO370">
        <f t="shared" si="203"/>
        <v>4</v>
      </c>
      <c r="CP370" t="s">
        <v>98</v>
      </c>
      <c r="CQ370">
        <f t="shared" si="204"/>
        <v>4</v>
      </c>
      <c r="CR370" t="s">
        <v>105</v>
      </c>
      <c r="CS370">
        <f t="shared" si="205"/>
        <v>3</v>
      </c>
      <c r="CT370">
        <v>0</v>
      </c>
      <c r="CU370">
        <v>98</v>
      </c>
      <c r="CV370">
        <v>0</v>
      </c>
      <c r="CW370">
        <v>0</v>
      </c>
      <c r="CX370">
        <v>0</v>
      </c>
      <c r="CY370">
        <v>0</v>
      </c>
      <c r="CZ370" t="s">
        <v>83</v>
      </c>
      <c r="DA370" t="s">
        <v>83</v>
      </c>
      <c r="DB370">
        <f t="shared" si="206"/>
        <v>5</v>
      </c>
      <c r="DC370" t="s">
        <v>83</v>
      </c>
      <c r="DD370">
        <v>0</v>
      </c>
      <c r="DE370">
        <v>3</v>
      </c>
      <c r="DF370">
        <v>2010</v>
      </c>
      <c r="DG370">
        <f t="shared" si="209"/>
        <v>13</v>
      </c>
      <c r="DH370" t="s">
        <v>110</v>
      </c>
      <c r="DI370">
        <f t="shared" si="207"/>
        <v>4</v>
      </c>
      <c r="DJ370" t="s">
        <v>111</v>
      </c>
      <c r="DK370">
        <f t="shared" si="208"/>
        <v>5</v>
      </c>
      <c r="DL370">
        <v>132000</v>
      </c>
    </row>
    <row r="371" spans="1:116" x14ac:dyDescent="0.35">
      <c r="A371">
        <v>370</v>
      </c>
      <c r="B371">
        <v>20</v>
      </c>
      <c r="C371" t="s">
        <v>81</v>
      </c>
      <c r="D371">
        <f t="shared" si="175"/>
        <v>4</v>
      </c>
      <c r="E371" t="s">
        <v>83</v>
      </c>
      <c r="F371">
        <v>9830</v>
      </c>
      <c r="G371" t="s">
        <v>82</v>
      </c>
      <c r="H371">
        <f t="shared" si="176"/>
        <v>2</v>
      </c>
      <c r="I371" t="s">
        <v>83</v>
      </c>
      <c r="J371" t="str">
        <f t="shared" si="177"/>
        <v/>
      </c>
      <c r="K371" t="s">
        <v>120</v>
      </c>
      <c r="L371">
        <f t="shared" si="178"/>
        <v>2</v>
      </c>
      <c r="M371" t="s">
        <v>85</v>
      </c>
      <c r="N371">
        <f t="shared" si="179"/>
        <v>2</v>
      </c>
      <c r="O371" t="s">
        <v>86</v>
      </c>
      <c r="P371">
        <f t="shared" si="180"/>
        <v>4</v>
      </c>
      <c r="Q371" t="s">
        <v>122</v>
      </c>
      <c r="R371">
        <f t="shared" si="181"/>
        <v>2</v>
      </c>
      <c r="S371" t="s">
        <v>88</v>
      </c>
      <c r="T371">
        <f t="shared" si="182"/>
        <v>3</v>
      </c>
      <c r="U371" t="s">
        <v>162</v>
      </c>
      <c r="V371">
        <f t="shared" si="183"/>
        <v>7</v>
      </c>
      <c r="W371" t="s">
        <v>90</v>
      </c>
      <c r="X371">
        <f t="shared" si="184"/>
        <v>7</v>
      </c>
      <c r="Y371" t="s">
        <v>90</v>
      </c>
      <c r="Z371">
        <f t="shared" si="185"/>
        <v>7</v>
      </c>
      <c r="AA371" t="s">
        <v>91</v>
      </c>
      <c r="AB371">
        <f t="shared" si="186"/>
        <v>3</v>
      </c>
      <c r="AC371" t="s">
        <v>115</v>
      </c>
      <c r="AD371">
        <f t="shared" si="187"/>
        <v>4</v>
      </c>
      <c r="AE371">
        <v>5</v>
      </c>
      <c r="AF371">
        <v>7</v>
      </c>
      <c r="AG371">
        <v>1959</v>
      </c>
      <c r="AH371">
        <v>2006</v>
      </c>
      <c r="AI371" t="s">
        <v>93</v>
      </c>
      <c r="AJ371">
        <f t="shared" si="188"/>
        <v>5</v>
      </c>
      <c r="AK371" t="s">
        <v>94</v>
      </c>
      <c r="AL371">
        <f t="shared" si="189"/>
        <v>8</v>
      </c>
      <c r="AM371" t="s">
        <v>124</v>
      </c>
      <c r="AN371">
        <f t="shared" si="190"/>
        <v>4</v>
      </c>
      <c r="AO371" t="s">
        <v>124</v>
      </c>
      <c r="AP371" t="s">
        <v>117</v>
      </c>
      <c r="AQ371">
        <f t="shared" si="191"/>
        <v>2</v>
      </c>
      <c r="AR371">
        <v>0</v>
      </c>
      <c r="AS371" t="s">
        <v>98</v>
      </c>
      <c r="AT371">
        <f t="shared" si="192"/>
        <v>3</v>
      </c>
      <c r="AU371" t="s">
        <v>97</v>
      </c>
      <c r="AV371">
        <f t="shared" si="193"/>
        <v>4</v>
      </c>
      <c r="AW371" t="s">
        <v>118</v>
      </c>
      <c r="AX371">
        <f t="shared" si="194"/>
        <v>2</v>
      </c>
      <c r="AY371" t="s">
        <v>98</v>
      </c>
      <c r="AZ371">
        <f t="shared" si="195"/>
        <v>4</v>
      </c>
      <c r="BA371" t="s">
        <v>98</v>
      </c>
      <c r="BB371">
        <f t="shared" si="196"/>
        <v>4</v>
      </c>
      <c r="BC371" t="s">
        <v>100</v>
      </c>
      <c r="BD371" t="s">
        <v>119</v>
      </c>
      <c r="BE371">
        <f t="shared" si="197"/>
        <v>4</v>
      </c>
      <c r="BF371">
        <v>72</v>
      </c>
      <c r="BG371" t="s">
        <v>153</v>
      </c>
      <c r="BH371">
        <v>258</v>
      </c>
      <c r="BI371">
        <v>733</v>
      </c>
      <c r="BJ371">
        <v>1063</v>
      </c>
      <c r="BK371" t="s">
        <v>103</v>
      </c>
      <c r="BL371">
        <f t="shared" si="198"/>
        <v>6</v>
      </c>
      <c r="BM371" t="s">
        <v>104</v>
      </c>
      <c r="BN371" t="s">
        <v>105</v>
      </c>
      <c r="BO371" t="s">
        <v>106</v>
      </c>
      <c r="BP371">
        <f t="shared" si="199"/>
        <v>6</v>
      </c>
      <c r="BQ371">
        <v>1287</v>
      </c>
      <c r="BR371">
        <v>0</v>
      </c>
      <c r="BS371">
        <v>0</v>
      </c>
      <c r="BT371">
        <v>1287</v>
      </c>
      <c r="BU371">
        <v>1</v>
      </c>
      <c r="BV371">
        <v>0</v>
      </c>
      <c r="BW371">
        <v>1</v>
      </c>
      <c r="BX371">
        <v>0</v>
      </c>
      <c r="BY371">
        <v>3</v>
      </c>
      <c r="BZ371">
        <v>1</v>
      </c>
      <c r="CA371" t="s">
        <v>97</v>
      </c>
      <c r="CB371">
        <f t="shared" si="200"/>
        <v>5</v>
      </c>
      <c r="CC371">
        <v>7</v>
      </c>
      <c r="CD371" t="s">
        <v>107</v>
      </c>
      <c r="CE371">
        <v>1</v>
      </c>
      <c r="CF371" t="s">
        <v>97</v>
      </c>
      <c r="CG371" t="s">
        <v>127</v>
      </c>
      <c r="CH371">
        <f t="shared" si="201"/>
        <v>5</v>
      </c>
      <c r="CI371">
        <v>1997</v>
      </c>
      <c r="CJ371" t="s">
        <v>157</v>
      </c>
      <c r="CK371">
        <f t="shared" si="202"/>
        <v>4</v>
      </c>
      <c r="CL371">
        <v>2</v>
      </c>
      <c r="CM371">
        <v>576</v>
      </c>
      <c r="CN371" t="s">
        <v>98</v>
      </c>
      <c r="CO371">
        <f t="shared" si="203"/>
        <v>4</v>
      </c>
      <c r="CP371" t="s">
        <v>98</v>
      </c>
      <c r="CQ371">
        <f t="shared" si="204"/>
        <v>4</v>
      </c>
      <c r="CR371" t="s">
        <v>105</v>
      </c>
      <c r="CS371">
        <f t="shared" si="205"/>
        <v>3</v>
      </c>
      <c r="CT371">
        <v>364</v>
      </c>
      <c r="CU371">
        <v>17</v>
      </c>
      <c r="CV371">
        <v>0</v>
      </c>
      <c r="CW371">
        <v>0</v>
      </c>
      <c r="CX371">
        <v>182</v>
      </c>
      <c r="CY371">
        <v>0</v>
      </c>
      <c r="CZ371" t="s">
        <v>83</v>
      </c>
      <c r="DA371" t="s">
        <v>83</v>
      </c>
      <c r="DB371">
        <f t="shared" si="206"/>
        <v>5</v>
      </c>
      <c r="DC371" t="s">
        <v>83</v>
      </c>
      <c r="DD371">
        <v>0</v>
      </c>
      <c r="DE371">
        <v>3</v>
      </c>
      <c r="DF371">
        <v>2010</v>
      </c>
      <c r="DG371">
        <f t="shared" si="209"/>
        <v>13</v>
      </c>
      <c r="DH371" t="s">
        <v>110</v>
      </c>
      <c r="DI371">
        <f t="shared" si="207"/>
        <v>4</v>
      </c>
      <c r="DJ371" t="s">
        <v>111</v>
      </c>
      <c r="DK371">
        <f t="shared" si="208"/>
        <v>5</v>
      </c>
      <c r="DL371">
        <v>162000</v>
      </c>
    </row>
    <row r="372" spans="1:116" x14ac:dyDescent="0.35">
      <c r="A372">
        <v>371</v>
      </c>
      <c r="B372">
        <v>60</v>
      </c>
      <c r="C372" t="s">
        <v>81</v>
      </c>
      <c r="D372">
        <f t="shared" si="175"/>
        <v>4</v>
      </c>
      <c r="E372" t="s">
        <v>83</v>
      </c>
      <c r="F372">
        <v>8121</v>
      </c>
      <c r="G372" t="s">
        <v>82</v>
      </c>
      <c r="H372">
        <f t="shared" si="176"/>
        <v>2</v>
      </c>
      <c r="I372" t="s">
        <v>83</v>
      </c>
      <c r="J372" t="str">
        <f t="shared" si="177"/>
        <v/>
      </c>
      <c r="K372" t="s">
        <v>120</v>
      </c>
      <c r="L372">
        <f t="shared" si="178"/>
        <v>2</v>
      </c>
      <c r="M372" t="s">
        <v>85</v>
      </c>
      <c r="N372">
        <f t="shared" si="179"/>
        <v>2</v>
      </c>
      <c r="O372" t="s">
        <v>86</v>
      </c>
      <c r="P372">
        <f t="shared" si="180"/>
        <v>4</v>
      </c>
      <c r="Q372" t="s">
        <v>87</v>
      </c>
      <c r="R372">
        <f t="shared" si="181"/>
        <v>4</v>
      </c>
      <c r="S372" t="s">
        <v>88</v>
      </c>
      <c r="T372">
        <f t="shared" si="182"/>
        <v>3</v>
      </c>
      <c r="U372" t="s">
        <v>193</v>
      </c>
      <c r="V372">
        <f t="shared" si="183"/>
        <v>11</v>
      </c>
      <c r="W372" t="s">
        <v>90</v>
      </c>
      <c r="X372">
        <f t="shared" si="184"/>
        <v>7</v>
      </c>
      <c r="Y372" t="s">
        <v>90</v>
      </c>
      <c r="Z372">
        <f t="shared" si="185"/>
        <v>7</v>
      </c>
      <c r="AA372" t="s">
        <v>91</v>
      </c>
      <c r="AB372">
        <f t="shared" si="186"/>
        <v>3</v>
      </c>
      <c r="AC372" t="s">
        <v>92</v>
      </c>
      <c r="AD372">
        <f t="shared" si="187"/>
        <v>8</v>
      </c>
      <c r="AE372">
        <v>6</v>
      </c>
      <c r="AF372">
        <v>5</v>
      </c>
      <c r="AG372">
        <v>2000</v>
      </c>
      <c r="AH372">
        <v>2000</v>
      </c>
      <c r="AI372" t="s">
        <v>93</v>
      </c>
      <c r="AJ372">
        <f t="shared" si="188"/>
        <v>5</v>
      </c>
      <c r="AK372" t="s">
        <v>94</v>
      </c>
      <c r="AL372">
        <f t="shared" si="189"/>
        <v>8</v>
      </c>
      <c r="AM372" t="s">
        <v>95</v>
      </c>
      <c r="AN372">
        <f t="shared" si="190"/>
        <v>14</v>
      </c>
      <c r="AO372" t="s">
        <v>95</v>
      </c>
      <c r="AP372" t="s">
        <v>117</v>
      </c>
      <c r="AQ372">
        <f t="shared" si="191"/>
        <v>2</v>
      </c>
      <c r="AR372">
        <v>0</v>
      </c>
      <c r="AS372" t="s">
        <v>98</v>
      </c>
      <c r="AT372">
        <f t="shared" si="192"/>
        <v>3</v>
      </c>
      <c r="AU372" t="s">
        <v>98</v>
      </c>
      <c r="AV372">
        <f t="shared" si="193"/>
        <v>3</v>
      </c>
      <c r="AW372" t="s">
        <v>99</v>
      </c>
      <c r="AX372">
        <f t="shared" si="194"/>
        <v>6</v>
      </c>
      <c r="AY372" t="s">
        <v>97</v>
      </c>
      <c r="AZ372">
        <f t="shared" si="195"/>
        <v>5</v>
      </c>
      <c r="BA372" t="s">
        <v>98</v>
      </c>
      <c r="BB372">
        <f t="shared" si="196"/>
        <v>4</v>
      </c>
      <c r="BC372" t="s">
        <v>100</v>
      </c>
      <c r="BD372" t="s">
        <v>102</v>
      </c>
      <c r="BE372">
        <f t="shared" si="197"/>
        <v>6</v>
      </c>
      <c r="BF372">
        <v>0</v>
      </c>
      <c r="BG372" t="s">
        <v>102</v>
      </c>
      <c r="BH372">
        <v>0</v>
      </c>
      <c r="BI372">
        <v>953</v>
      </c>
      <c r="BJ372">
        <v>953</v>
      </c>
      <c r="BK372" t="s">
        <v>103</v>
      </c>
      <c r="BL372">
        <f t="shared" si="198"/>
        <v>6</v>
      </c>
      <c r="BM372" t="s">
        <v>104</v>
      </c>
      <c r="BN372" t="s">
        <v>105</v>
      </c>
      <c r="BO372" t="s">
        <v>106</v>
      </c>
      <c r="BP372">
        <f t="shared" si="199"/>
        <v>6</v>
      </c>
      <c r="BQ372">
        <v>953</v>
      </c>
      <c r="BR372">
        <v>711</v>
      </c>
      <c r="BS372">
        <v>0</v>
      </c>
      <c r="BT372">
        <v>1664</v>
      </c>
      <c r="BU372">
        <v>0</v>
      </c>
      <c r="BV372">
        <v>0</v>
      </c>
      <c r="BW372">
        <v>2</v>
      </c>
      <c r="BX372">
        <v>1</v>
      </c>
      <c r="BY372">
        <v>3</v>
      </c>
      <c r="BZ372">
        <v>1</v>
      </c>
      <c r="CA372" t="s">
        <v>98</v>
      </c>
      <c r="CB372">
        <f t="shared" si="200"/>
        <v>4</v>
      </c>
      <c r="CC372">
        <v>7</v>
      </c>
      <c r="CD372" t="s">
        <v>107</v>
      </c>
      <c r="CE372">
        <v>1</v>
      </c>
      <c r="CF372" t="s">
        <v>98</v>
      </c>
      <c r="CG372" t="s">
        <v>108</v>
      </c>
      <c r="CH372">
        <f t="shared" si="201"/>
        <v>6</v>
      </c>
      <c r="CI372">
        <v>2000</v>
      </c>
      <c r="CJ372" t="s">
        <v>109</v>
      </c>
      <c r="CK372">
        <f t="shared" si="202"/>
        <v>3</v>
      </c>
      <c r="CL372">
        <v>2</v>
      </c>
      <c r="CM372">
        <v>460</v>
      </c>
      <c r="CN372" t="s">
        <v>98</v>
      </c>
      <c r="CO372">
        <f t="shared" si="203"/>
        <v>4</v>
      </c>
      <c r="CP372" t="s">
        <v>98</v>
      </c>
      <c r="CQ372">
        <f t="shared" si="204"/>
        <v>4</v>
      </c>
      <c r="CR372" t="s">
        <v>105</v>
      </c>
      <c r="CS372">
        <f t="shared" si="205"/>
        <v>3</v>
      </c>
      <c r="CT372">
        <v>100</v>
      </c>
      <c r="CU372">
        <v>40</v>
      </c>
      <c r="CV372">
        <v>0</v>
      </c>
      <c r="CW372">
        <v>0</v>
      </c>
      <c r="CX372">
        <v>0</v>
      </c>
      <c r="CY372">
        <v>0</v>
      </c>
      <c r="CZ372" t="s">
        <v>83</v>
      </c>
      <c r="DA372" t="s">
        <v>83</v>
      </c>
      <c r="DB372">
        <f t="shared" si="206"/>
        <v>5</v>
      </c>
      <c r="DC372" t="s">
        <v>83</v>
      </c>
      <c r="DD372">
        <v>0</v>
      </c>
      <c r="DE372">
        <v>1</v>
      </c>
      <c r="DF372">
        <v>2006</v>
      </c>
      <c r="DG372">
        <f t="shared" si="209"/>
        <v>17</v>
      </c>
      <c r="DH372" t="s">
        <v>110</v>
      </c>
      <c r="DI372">
        <f t="shared" si="207"/>
        <v>4</v>
      </c>
      <c r="DJ372" t="s">
        <v>111</v>
      </c>
      <c r="DK372">
        <f t="shared" si="208"/>
        <v>5</v>
      </c>
      <c r="DL372">
        <v>172400</v>
      </c>
    </row>
    <row r="373" spans="1:116" x14ac:dyDescent="0.35">
      <c r="A373">
        <v>372</v>
      </c>
      <c r="B373">
        <v>50</v>
      </c>
      <c r="C373" t="s">
        <v>81</v>
      </c>
      <c r="D373">
        <f t="shared" si="175"/>
        <v>4</v>
      </c>
      <c r="E373">
        <v>80</v>
      </c>
      <c r="F373">
        <v>17120</v>
      </c>
      <c r="G373" t="s">
        <v>82</v>
      </c>
      <c r="H373">
        <f t="shared" si="176"/>
        <v>2</v>
      </c>
      <c r="I373" t="s">
        <v>83</v>
      </c>
      <c r="J373" t="str">
        <f t="shared" si="177"/>
        <v/>
      </c>
      <c r="K373" t="s">
        <v>84</v>
      </c>
      <c r="L373">
        <f t="shared" si="178"/>
        <v>1</v>
      </c>
      <c r="M373" t="s">
        <v>85</v>
      </c>
      <c r="N373">
        <f t="shared" si="179"/>
        <v>2</v>
      </c>
      <c r="O373" t="s">
        <v>86</v>
      </c>
      <c r="P373">
        <f t="shared" si="180"/>
        <v>4</v>
      </c>
      <c r="Q373" t="s">
        <v>87</v>
      </c>
      <c r="R373">
        <f t="shared" si="181"/>
        <v>4</v>
      </c>
      <c r="S373" t="s">
        <v>88</v>
      </c>
      <c r="T373">
        <f t="shared" si="182"/>
        <v>3</v>
      </c>
      <c r="U373" t="s">
        <v>205</v>
      </c>
      <c r="V373">
        <f t="shared" si="183"/>
        <v>1</v>
      </c>
      <c r="W373" t="s">
        <v>114</v>
      </c>
      <c r="X373">
        <f t="shared" si="184"/>
        <v>2</v>
      </c>
      <c r="Y373" t="s">
        <v>90</v>
      </c>
      <c r="Z373">
        <f t="shared" si="185"/>
        <v>7</v>
      </c>
      <c r="AA373" t="s">
        <v>91</v>
      </c>
      <c r="AB373">
        <f t="shared" si="186"/>
        <v>3</v>
      </c>
      <c r="AC373" t="s">
        <v>132</v>
      </c>
      <c r="AD373">
        <f t="shared" si="187"/>
        <v>1</v>
      </c>
      <c r="AE373">
        <v>4</v>
      </c>
      <c r="AF373">
        <v>4</v>
      </c>
      <c r="AG373">
        <v>1959</v>
      </c>
      <c r="AH373">
        <v>1959</v>
      </c>
      <c r="AI373" t="s">
        <v>93</v>
      </c>
      <c r="AJ373">
        <f t="shared" si="188"/>
        <v>5</v>
      </c>
      <c r="AK373" t="s">
        <v>94</v>
      </c>
      <c r="AL373">
        <f t="shared" si="189"/>
        <v>8</v>
      </c>
      <c r="AM373" t="s">
        <v>155</v>
      </c>
      <c r="AN373">
        <f t="shared" si="190"/>
        <v>8</v>
      </c>
      <c r="AO373" t="s">
        <v>161</v>
      </c>
      <c r="AP373" t="s">
        <v>117</v>
      </c>
      <c r="AQ373">
        <f t="shared" si="191"/>
        <v>2</v>
      </c>
      <c r="AR373">
        <v>0</v>
      </c>
      <c r="AS373" t="s">
        <v>98</v>
      </c>
      <c r="AT373">
        <f t="shared" si="192"/>
        <v>3</v>
      </c>
      <c r="AU373" t="s">
        <v>98</v>
      </c>
      <c r="AV373">
        <f t="shared" si="193"/>
        <v>3</v>
      </c>
      <c r="AW373" t="s">
        <v>118</v>
      </c>
      <c r="AX373">
        <f t="shared" si="194"/>
        <v>2</v>
      </c>
      <c r="AY373" t="s">
        <v>83</v>
      </c>
      <c r="AZ373">
        <f t="shared" si="195"/>
        <v>1</v>
      </c>
      <c r="BA373" t="s">
        <v>83</v>
      </c>
      <c r="BB373">
        <f t="shared" si="196"/>
        <v>1</v>
      </c>
      <c r="BC373" t="s">
        <v>83</v>
      </c>
      <c r="BD373" t="s">
        <v>83</v>
      </c>
      <c r="BE373">
        <f t="shared" si="197"/>
        <v>1</v>
      </c>
      <c r="BF373">
        <v>0</v>
      </c>
      <c r="BG373" t="s">
        <v>83</v>
      </c>
      <c r="BH373">
        <v>0</v>
      </c>
      <c r="BI373">
        <v>0</v>
      </c>
      <c r="BJ373">
        <v>0</v>
      </c>
      <c r="BK373" t="s">
        <v>103</v>
      </c>
      <c r="BL373">
        <f t="shared" si="198"/>
        <v>6</v>
      </c>
      <c r="BM373" t="s">
        <v>98</v>
      </c>
      <c r="BN373" t="s">
        <v>105</v>
      </c>
      <c r="BO373" t="s">
        <v>106</v>
      </c>
      <c r="BP373">
        <f t="shared" si="199"/>
        <v>6</v>
      </c>
      <c r="BQ373">
        <v>1120</v>
      </c>
      <c r="BR373">
        <v>468</v>
      </c>
      <c r="BS373">
        <v>0</v>
      </c>
      <c r="BT373">
        <v>1588</v>
      </c>
      <c r="BU373">
        <v>0</v>
      </c>
      <c r="BV373">
        <v>0</v>
      </c>
      <c r="BW373">
        <v>2</v>
      </c>
      <c r="BX373">
        <v>0</v>
      </c>
      <c r="BY373">
        <v>4</v>
      </c>
      <c r="BZ373">
        <v>1</v>
      </c>
      <c r="CA373" t="s">
        <v>98</v>
      </c>
      <c r="CB373">
        <f t="shared" si="200"/>
        <v>4</v>
      </c>
      <c r="CC373">
        <v>7</v>
      </c>
      <c r="CD373" t="s">
        <v>224</v>
      </c>
      <c r="CE373">
        <v>1</v>
      </c>
      <c r="CF373" t="s">
        <v>97</v>
      </c>
      <c r="CG373" t="s">
        <v>127</v>
      </c>
      <c r="CH373">
        <f t="shared" si="201"/>
        <v>5</v>
      </c>
      <c r="CI373">
        <v>1991</v>
      </c>
      <c r="CJ373" t="s">
        <v>157</v>
      </c>
      <c r="CK373">
        <f t="shared" si="202"/>
        <v>4</v>
      </c>
      <c r="CL373">
        <v>2</v>
      </c>
      <c r="CM373">
        <v>680</v>
      </c>
      <c r="CN373" t="s">
        <v>98</v>
      </c>
      <c r="CO373">
        <f t="shared" si="203"/>
        <v>4</v>
      </c>
      <c r="CP373" t="s">
        <v>98</v>
      </c>
      <c r="CQ373">
        <f t="shared" si="204"/>
        <v>4</v>
      </c>
      <c r="CR373" t="s">
        <v>177</v>
      </c>
      <c r="CS373">
        <f t="shared" si="205"/>
        <v>2</v>
      </c>
      <c r="CT373">
        <v>0</v>
      </c>
      <c r="CU373">
        <v>59</v>
      </c>
      <c r="CV373">
        <v>0</v>
      </c>
      <c r="CW373">
        <v>0</v>
      </c>
      <c r="CX373">
        <v>0</v>
      </c>
      <c r="CY373">
        <v>0</v>
      </c>
      <c r="CZ373" t="s">
        <v>83</v>
      </c>
      <c r="DA373" t="s">
        <v>83</v>
      </c>
      <c r="DB373">
        <f t="shared" si="206"/>
        <v>5</v>
      </c>
      <c r="DC373" t="s">
        <v>83</v>
      </c>
      <c r="DD373">
        <v>0</v>
      </c>
      <c r="DE373">
        <v>7</v>
      </c>
      <c r="DF373">
        <v>2008</v>
      </c>
      <c r="DG373">
        <f t="shared" si="209"/>
        <v>15</v>
      </c>
      <c r="DH373" t="s">
        <v>110</v>
      </c>
      <c r="DI373">
        <f t="shared" si="207"/>
        <v>4</v>
      </c>
      <c r="DJ373" t="s">
        <v>111</v>
      </c>
      <c r="DK373">
        <f t="shared" si="208"/>
        <v>5</v>
      </c>
      <c r="DL373">
        <v>134432</v>
      </c>
    </row>
    <row r="374" spans="1:116" x14ac:dyDescent="0.35">
      <c r="A374">
        <v>373</v>
      </c>
      <c r="B374">
        <v>120</v>
      </c>
      <c r="C374" t="s">
        <v>81</v>
      </c>
      <c r="D374">
        <f t="shared" si="175"/>
        <v>4</v>
      </c>
      <c r="E374">
        <v>50</v>
      </c>
      <c r="F374">
        <v>7175</v>
      </c>
      <c r="G374" t="s">
        <v>82</v>
      </c>
      <c r="H374">
        <f t="shared" si="176"/>
        <v>2</v>
      </c>
      <c r="I374" t="s">
        <v>83</v>
      </c>
      <c r="J374" t="str">
        <f t="shared" si="177"/>
        <v/>
      </c>
      <c r="K374" t="s">
        <v>84</v>
      </c>
      <c r="L374">
        <f t="shared" si="178"/>
        <v>1</v>
      </c>
      <c r="M374" t="s">
        <v>85</v>
      </c>
      <c r="N374">
        <f t="shared" si="179"/>
        <v>2</v>
      </c>
      <c r="O374" t="s">
        <v>86</v>
      </c>
      <c r="P374">
        <f t="shared" si="180"/>
        <v>4</v>
      </c>
      <c r="Q374" t="s">
        <v>87</v>
      </c>
      <c r="R374">
        <f t="shared" si="181"/>
        <v>4</v>
      </c>
      <c r="S374" t="s">
        <v>88</v>
      </c>
      <c r="T374">
        <f t="shared" si="182"/>
        <v>3</v>
      </c>
      <c r="U374" t="s">
        <v>170</v>
      </c>
      <c r="V374">
        <f t="shared" si="183"/>
        <v>15</v>
      </c>
      <c r="W374" t="s">
        <v>90</v>
      </c>
      <c r="X374">
        <f t="shared" si="184"/>
        <v>7</v>
      </c>
      <c r="Y374" t="s">
        <v>90</v>
      </c>
      <c r="Z374">
        <f t="shared" si="185"/>
        <v>7</v>
      </c>
      <c r="AA374" t="s">
        <v>179</v>
      </c>
      <c r="AB374">
        <f t="shared" si="186"/>
        <v>4</v>
      </c>
      <c r="AC374" t="s">
        <v>115</v>
      </c>
      <c r="AD374">
        <f t="shared" si="187"/>
        <v>4</v>
      </c>
      <c r="AE374">
        <v>6</v>
      </c>
      <c r="AF374">
        <v>5</v>
      </c>
      <c r="AG374">
        <v>1984</v>
      </c>
      <c r="AH374">
        <v>1984</v>
      </c>
      <c r="AI374" t="s">
        <v>93</v>
      </c>
      <c r="AJ374">
        <f t="shared" si="188"/>
        <v>5</v>
      </c>
      <c r="AK374" t="s">
        <v>94</v>
      </c>
      <c r="AL374">
        <f t="shared" si="189"/>
        <v>8</v>
      </c>
      <c r="AM374" t="s">
        <v>161</v>
      </c>
      <c r="AN374">
        <f t="shared" si="190"/>
        <v>3</v>
      </c>
      <c r="AO374" t="s">
        <v>161</v>
      </c>
      <c r="AP374" t="s">
        <v>117</v>
      </c>
      <c r="AQ374">
        <f t="shared" si="191"/>
        <v>2</v>
      </c>
      <c r="AR374">
        <v>0</v>
      </c>
      <c r="AS374" t="s">
        <v>98</v>
      </c>
      <c r="AT374">
        <f t="shared" si="192"/>
        <v>3</v>
      </c>
      <c r="AU374" t="s">
        <v>98</v>
      </c>
      <c r="AV374">
        <f t="shared" si="193"/>
        <v>3</v>
      </c>
      <c r="AW374" t="s">
        <v>118</v>
      </c>
      <c r="AX374">
        <f t="shared" si="194"/>
        <v>2</v>
      </c>
      <c r="AY374" t="s">
        <v>97</v>
      </c>
      <c r="AZ374">
        <f t="shared" si="195"/>
        <v>5</v>
      </c>
      <c r="BA374" t="s">
        <v>98</v>
      </c>
      <c r="BB374">
        <f t="shared" si="196"/>
        <v>4</v>
      </c>
      <c r="BC374" t="s">
        <v>100</v>
      </c>
      <c r="BD374" t="s">
        <v>119</v>
      </c>
      <c r="BE374">
        <f t="shared" si="197"/>
        <v>4</v>
      </c>
      <c r="BF374">
        <v>623</v>
      </c>
      <c r="BG374" t="s">
        <v>172</v>
      </c>
      <c r="BH374">
        <v>121</v>
      </c>
      <c r="BI374">
        <v>0</v>
      </c>
      <c r="BJ374">
        <v>744</v>
      </c>
      <c r="BK374" t="s">
        <v>103</v>
      </c>
      <c r="BL374">
        <f t="shared" si="198"/>
        <v>6</v>
      </c>
      <c r="BM374" t="s">
        <v>98</v>
      </c>
      <c r="BN374" t="s">
        <v>105</v>
      </c>
      <c r="BO374" t="s">
        <v>106</v>
      </c>
      <c r="BP374">
        <f t="shared" si="199"/>
        <v>6</v>
      </c>
      <c r="BQ374">
        <v>752</v>
      </c>
      <c r="BR374">
        <v>0</v>
      </c>
      <c r="BS374">
        <v>0</v>
      </c>
      <c r="BT374">
        <v>752</v>
      </c>
      <c r="BU374">
        <v>1</v>
      </c>
      <c r="BV374">
        <v>0</v>
      </c>
      <c r="BW374">
        <v>1</v>
      </c>
      <c r="BX374">
        <v>0</v>
      </c>
      <c r="BY374">
        <v>2</v>
      </c>
      <c r="BZ374">
        <v>1</v>
      </c>
      <c r="CA374" t="s">
        <v>98</v>
      </c>
      <c r="CB374">
        <f t="shared" si="200"/>
        <v>4</v>
      </c>
      <c r="CC374">
        <v>4</v>
      </c>
      <c r="CD374" t="s">
        <v>107</v>
      </c>
      <c r="CE374">
        <v>0</v>
      </c>
      <c r="CF374" t="s">
        <v>83</v>
      </c>
      <c r="CG374" t="s">
        <v>108</v>
      </c>
      <c r="CH374">
        <f t="shared" si="201"/>
        <v>6</v>
      </c>
      <c r="CI374">
        <v>1984</v>
      </c>
      <c r="CJ374" t="s">
        <v>102</v>
      </c>
      <c r="CK374">
        <f t="shared" si="202"/>
        <v>2</v>
      </c>
      <c r="CL374">
        <v>1</v>
      </c>
      <c r="CM374">
        <v>264</v>
      </c>
      <c r="CN374" t="s">
        <v>98</v>
      </c>
      <c r="CO374">
        <f t="shared" si="203"/>
        <v>4</v>
      </c>
      <c r="CP374" t="s">
        <v>98</v>
      </c>
      <c r="CQ374">
        <f t="shared" si="204"/>
        <v>4</v>
      </c>
      <c r="CR374" t="s">
        <v>105</v>
      </c>
      <c r="CS374">
        <f t="shared" si="205"/>
        <v>3</v>
      </c>
      <c r="CT374">
        <v>353</v>
      </c>
      <c r="CU374">
        <v>0</v>
      </c>
      <c r="CV374">
        <v>0</v>
      </c>
      <c r="CW374">
        <v>0</v>
      </c>
      <c r="CX374">
        <v>90</v>
      </c>
      <c r="CY374">
        <v>0</v>
      </c>
      <c r="CZ374" t="s">
        <v>83</v>
      </c>
      <c r="DA374" t="s">
        <v>134</v>
      </c>
      <c r="DB374">
        <f t="shared" si="206"/>
        <v>3</v>
      </c>
      <c r="DC374" t="s">
        <v>83</v>
      </c>
      <c r="DD374">
        <v>0</v>
      </c>
      <c r="DE374">
        <v>2</v>
      </c>
      <c r="DF374">
        <v>2010</v>
      </c>
      <c r="DG374">
        <f t="shared" si="209"/>
        <v>13</v>
      </c>
      <c r="DH374" t="s">
        <v>110</v>
      </c>
      <c r="DI374">
        <f t="shared" si="207"/>
        <v>4</v>
      </c>
      <c r="DJ374" t="s">
        <v>111</v>
      </c>
      <c r="DK374">
        <f t="shared" si="208"/>
        <v>5</v>
      </c>
      <c r="DL374">
        <v>125000</v>
      </c>
    </row>
    <row r="375" spans="1:116" x14ac:dyDescent="0.35">
      <c r="A375">
        <v>374</v>
      </c>
      <c r="B375">
        <v>20</v>
      </c>
      <c r="C375" t="s">
        <v>81</v>
      </c>
      <c r="D375">
        <f t="shared" si="175"/>
        <v>4</v>
      </c>
      <c r="E375">
        <v>79</v>
      </c>
      <c r="F375">
        <v>10634</v>
      </c>
      <c r="G375" t="s">
        <v>82</v>
      </c>
      <c r="H375">
        <f t="shared" si="176"/>
        <v>2</v>
      </c>
      <c r="I375" t="s">
        <v>83</v>
      </c>
      <c r="J375" t="str">
        <f t="shared" si="177"/>
        <v/>
      </c>
      <c r="K375" t="s">
        <v>84</v>
      </c>
      <c r="L375">
        <f t="shared" si="178"/>
        <v>1</v>
      </c>
      <c r="M375" t="s">
        <v>85</v>
      </c>
      <c r="N375">
        <f t="shared" si="179"/>
        <v>2</v>
      </c>
      <c r="O375" t="s">
        <v>86</v>
      </c>
      <c r="P375">
        <f t="shared" si="180"/>
        <v>4</v>
      </c>
      <c r="Q375" t="s">
        <v>87</v>
      </c>
      <c r="R375">
        <f t="shared" si="181"/>
        <v>4</v>
      </c>
      <c r="S375" t="s">
        <v>88</v>
      </c>
      <c r="T375">
        <f t="shared" si="182"/>
        <v>3</v>
      </c>
      <c r="U375" t="s">
        <v>162</v>
      </c>
      <c r="V375">
        <f t="shared" si="183"/>
        <v>7</v>
      </c>
      <c r="W375" t="s">
        <v>90</v>
      </c>
      <c r="X375">
        <f t="shared" si="184"/>
        <v>7</v>
      </c>
      <c r="Y375" t="s">
        <v>90</v>
      </c>
      <c r="Z375">
        <f t="shared" si="185"/>
        <v>7</v>
      </c>
      <c r="AA375" t="s">
        <v>91</v>
      </c>
      <c r="AB375">
        <f t="shared" si="186"/>
        <v>3</v>
      </c>
      <c r="AC375" t="s">
        <v>115</v>
      </c>
      <c r="AD375">
        <f t="shared" si="187"/>
        <v>4</v>
      </c>
      <c r="AE375">
        <v>5</v>
      </c>
      <c r="AF375">
        <v>6</v>
      </c>
      <c r="AG375">
        <v>1953</v>
      </c>
      <c r="AH375">
        <v>1953</v>
      </c>
      <c r="AI375" t="s">
        <v>93</v>
      </c>
      <c r="AJ375">
        <f t="shared" si="188"/>
        <v>5</v>
      </c>
      <c r="AK375" t="s">
        <v>94</v>
      </c>
      <c r="AL375">
        <f t="shared" si="189"/>
        <v>8</v>
      </c>
      <c r="AM375" t="s">
        <v>116</v>
      </c>
      <c r="AN375">
        <f t="shared" si="190"/>
        <v>10</v>
      </c>
      <c r="AO375" t="s">
        <v>116</v>
      </c>
      <c r="AP375" t="s">
        <v>117</v>
      </c>
      <c r="AQ375">
        <f t="shared" si="191"/>
        <v>2</v>
      </c>
      <c r="AR375">
        <v>0</v>
      </c>
      <c r="AS375" t="s">
        <v>98</v>
      </c>
      <c r="AT375">
        <f t="shared" si="192"/>
        <v>3</v>
      </c>
      <c r="AU375" t="s">
        <v>98</v>
      </c>
      <c r="AV375">
        <f t="shared" si="193"/>
        <v>3</v>
      </c>
      <c r="AW375" t="s">
        <v>99</v>
      </c>
      <c r="AX375">
        <f t="shared" si="194"/>
        <v>6</v>
      </c>
      <c r="AY375" t="s">
        <v>98</v>
      </c>
      <c r="AZ375">
        <f t="shared" si="195"/>
        <v>4</v>
      </c>
      <c r="BA375" t="s">
        <v>98</v>
      </c>
      <c r="BB375">
        <f t="shared" si="196"/>
        <v>4</v>
      </c>
      <c r="BC375" t="s">
        <v>100</v>
      </c>
      <c r="BD375" t="s">
        <v>141</v>
      </c>
      <c r="BE375">
        <f t="shared" si="197"/>
        <v>3</v>
      </c>
      <c r="BF375">
        <v>428</v>
      </c>
      <c r="BG375" t="s">
        <v>172</v>
      </c>
      <c r="BH375">
        <v>180</v>
      </c>
      <c r="BI375">
        <v>0</v>
      </c>
      <c r="BJ375">
        <v>608</v>
      </c>
      <c r="BK375" t="s">
        <v>103</v>
      </c>
      <c r="BL375">
        <f t="shared" si="198"/>
        <v>6</v>
      </c>
      <c r="BM375" t="s">
        <v>98</v>
      </c>
      <c r="BN375" t="s">
        <v>105</v>
      </c>
      <c r="BO375" t="s">
        <v>106</v>
      </c>
      <c r="BP375">
        <f t="shared" si="199"/>
        <v>6</v>
      </c>
      <c r="BQ375">
        <v>1319</v>
      </c>
      <c r="BR375">
        <v>0</v>
      </c>
      <c r="BS375">
        <v>0</v>
      </c>
      <c r="BT375">
        <v>1319</v>
      </c>
      <c r="BU375">
        <v>1</v>
      </c>
      <c r="BV375">
        <v>0</v>
      </c>
      <c r="BW375">
        <v>1</v>
      </c>
      <c r="BX375">
        <v>0</v>
      </c>
      <c r="BY375">
        <v>3</v>
      </c>
      <c r="BZ375">
        <v>1</v>
      </c>
      <c r="CA375" t="s">
        <v>98</v>
      </c>
      <c r="CB375">
        <f t="shared" si="200"/>
        <v>4</v>
      </c>
      <c r="CC375">
        <v>5</v>
      </c>
      <c r="CD375" t="s">
        <v>224</v>
      </c>
      <c r="CE375">
        <v>0</v>
      </c>
      <c r="CF375" t="s">
        <v>83</v>
      </c>
      <c r="CG375" t="s">
        <v>108</v>
      </c>
      <c r="CH375">
        <f t="shared" si="201"/>
        <v>6</v>
      </c>
      <c r="CI375">
        <v>1953</v>
      </c>
      <c r="CJ375" t="s">
        <v>102</v>
      </c>
      <c r="CK375">
        <f t="shared" si="202"/>
        <v>2</v>
      </c>
      <c r="CL375">
        <v>1</v>
      </c>
      <c r="CM375">
        <v>270</v>
      </c>
      <c r="CN375" t="s">
        <v>98</v>
      </c>
      <c r="CO375">
        <f t="shared" si="203"/>
        <v>4</v>
      </c>
      <c r="CP375" t="s">
        <v>98</v>
      </c>
      <c r="CQ375">
        <f t="shared" si="204"/>
        <v>4</v>
      </c>
      <c r="CR375" t="s">
        <v>105</v>
      </c>
      <c r="CS375">
        <f t="shared" si="205"/>
        <v>3</v>
      </c>
      <c r="CT375">
        <v>66</v>
      </c>
      <c r="CU375">
        <v>0</v>
      </c>
      <c r="CV375">
        <v>0</v>
      </c>
      <c r="CW375">
        <v>0</v>
      </c>
      <c r="CX375">
        <v>0</v>
      </c>
      <c r="CY375">
        <v>0</v>
      </c>
      <c r="CZ375" t="s">
        <v>83</v>
      </c>
      <c r="DA375" t="s">
        <v>163</v>
      </c>
      <c r="DB375">
        <f t="shared" si="206"/>
        <v>2</v>
      </c>
      <c r="DC375" t="s">
        <v>83</v>
      </c>
      <c r="DD375">
        <v>0</v>
      </c>
      <c r="DE375">
        <v>11</v>
      </c>
      <c r="DF375">
        <v>2009</v>
      </c>
      <c r="DG375">
        <f t="shared" si="209"/>
        <v>14</v>
      </c>
      <c r="DH375" t="s">
        <v>110</v>
      </c>
      <c r="DI375">
        <f t="shared" si="207"/>
        <v>4</v>
      </c>
      <c r="DJ375" t="s">
        <v>111</v>
      </c>
      <c r="DK375">
        <f t="shared" si="208"/>
        <v>5</v>
      </c>
      <c r="DL375">
        <v>123000</v>
      </c>
    </row>
    <row r="376" spans="1:116" x14ac:dyDescent="0.35">
      <c r="A376">
        <v>375</v>
      </c>
      <c r="B376">
        <v>60</v>
      </c>
      <c r="C376" t="s">
        <v>81</v>
      </c>
      <c r="D376">
        <f t="shared" si="175"/>
        <v>4</v>
      </c>
      <c r="E376">
        <v>65</v>
      </c>
      <c r="F376">
        <v>8200</v>
      </c>
      <c r="G376" t="s">
        <v>82</v>
      </c>
      <c r="H376">
        <f t="shared" si="176"/>
        <v>2</v>
      </c>
      <c r="I376" t="s">
        <v>83</v>
      </c>
      <c r="J376" t="str">
        <f t="shared" si="177"/>
        <v/>
      </c>
      <c r="K376" t="s">
        <v>84</v>
      </c>
      <c r="L376">
        <f t="shared" si="178"/>
        <v>1</v>
      </c>
      <c r="M376" t="s">
        <v>85</v>
      </c>
      <c r="N376">
        <f t="shared" si="179"/>
        <v>2</v>
      </c>
      <c r="O376" t="s">
        <v>86</v>
      </c>
      <c r="P376">
        <f t="shared" si="180"/>
        <v>4</v>
      </c>
      <c r="Q376" t="s">
        <v>87</v>
      </c>
      <c r="R376">
        <f t="shared" si="181"/>
        <v>4</v>
      </c>
      <c r="S376" t="s">
        <v>88</v>
      </c>
      <c r="T376">
        <f t="shared" si="182"/>
        <v>3</v>
      </c>
      <c r="U376" t="s">
        <v>89</v>
      </c>
      <c r="V376">
        <f t="shared" si="183"/>
        <v>16</v>
      </c>
      <c r="W376" t="s">
        <v>90</v>
      </c>
      <c r="X376">
        <f t="shared" si="184"/>
        <v>7</v>
      </c>
      <c r="Y376" t="s">
        <v>90</v>
      </c>
      <c r="Z376">
        <f t="shared" si="185"/>
        <v>7</v>
      </c>
      <c r="AA376" t="s">
        <v>91</v>
      </c>
      <c r="AB376">
        <f t="shared" si="186"/>
        <v>3</v>
      </c>
      <c r="AC376" t="s">
        <v>92</v>
      </c>
      <c r="AD376">
        <f t="shared" si="187"/>
        <v>8</v>
      </c>
      <c r="AE376">
        <v>7</v>
      </c>
      <c r="AF376">
        <v>5</v>
      </c>
      <c r="AG376">
        <v>2003</v>
      </c>
      <c r="AH376">
        <v>2004</v>
      </c>
      <c r="AI376" t="s">
        <v>93</v>
      </c>
      <c r="AJ376">
        <f t="shared" si="188"/>
        <v>5</v>
      </c>
      <c r="AK376" t="s">
        <v>94</v>
      </c>
      <c r="AL376">
        <f t="shared" si="189"/>
        <v>8</v>
      </c>
      <c r="AM376" t="s">
        <v>95</v>
      </c>
      <c r="AN376">
        <f t="shared" si="190"/>
        <v>14</v>
      </c>
      <c r="AO376" t="s">
        <v>95</v>
      </c>
      <c r="AP376" t="s">
        <v>117</v>
      </c>
      <c r="AQ376">
        <f t="shared" si="191"/>
        <v>2</v>
      </c>
      <c r="AR376">
        <v>0</v>
      </c>
      <c r="AS376" t="s">
        <v>97</v>
      </c>
      <c r="AT376">
        <f t="shared" si="192"/>
        <v>4</v>
      </c>
      <c r="AU376" t="s">
        <v>98</v>
      </c>
      <c r="AV376">
        <f t="shared" si="193"/>
        <v>3</v>
      </c>
      <c r="AW376" t="s">
        <v>99</v>
      </c>
      <c r="AX376">
        <f t="shared" si="194"/>
        <v>6</v>
      </c>
      <c r="AY376" t="s">
        <v>97</v>
      </c>
      <c r="AZ376">
        <f t="shared" si="195"/>
        <v>5</v>
      </c>
      <c r="BA376" t="s">
        <v>98</v>
      </c>
      <c r="BB376">
        <f t="shared" si="196"/>
        <v>4</v>
      </c>
      <c r="BC376" t="s">
        <v>100</v>
      </c>
      <c r="BD376" t="s">
        <v>102</v>
      </c>
      <c r="BE376">
        <f t="shared" si="197"/>
        <v>6</v>
      </c>
      <c r="BF376">
        <v>0</v>
      </c>
      <c r="BG376" t="s">
        <v>102</v>
      </c>
      <c r="BH376">
        <v>0</v>
      </c>
      <c r="BI376">
        <v>847</v>
      </c>
      <c r="BJ376">
        <v>847</v>
      </c>
      <c r="BK376" t="s">
        <v>103</v>
      </c>
      <c r="BL376">
        <f t="shared" si="198"/>
        <v>6</v>
      </c>
      <c r="BM376" t="s">
        <v>104</v>
      </c>
      <c r="BN376" t="s">
        <v>105</v>
      </c>
      <c r="BO376" t="s">
        <v>106</v>
      </c>
      <c r="BP376">
        <f t="shared" si="199"/>
        <v>6</v>
      </c>
      <c r="BQ376">
        <v>847</v>
      </c>
      <c r="BR376">
        <v>1081</v>
      </c>
      <c r="BS376">
        <v>0</v>
      </c>
      <c r="BT376">
        <v>1928</v>
      </c>
      <c r="BU376">
        <v>0</v>
      </c>
      <c r="BV376">
        <v>0</v>
      </c>
      <c r="BW376">
        <v>2</v>
      </c>
      <c r="BX376">
        <v>1</v>
      </c>
      <c r="BY376">
        <v>4</v>
      </c>
      <c r="BZ376">
        <v>1</v>
      </c>
      <c r="CA376" t="s">
        <v>97</v>
      </c>
      <c r="CB376">
        <f t="shared" si="200"/>
        <v>5</v>
      </c>
      <c r="CC376">
        <v>8</v>
      </c>
      <c r="CD376" t="s">
        <v>107</v>
      </c>
      <c r="CE376">
        <v>1</v>
      </c>
      <c r="CF376" t="s">
        <v>97</v>
      </c>
      <c r="CG376" t="s">
        <v>156</v>
      </c>
      <c r="CH376">
        <f t="shared" si="201"/>
        <v>7</v>
      </c>
      <c r="CI376">
        <v>2003</v>
      </c>
      <c r="CJ376" t="s">
        <v>157</v>
      </c>
      <c r="CK376">
        <f t="shared" si="202"/>
        <v>4</v>
      </c>
      <c r="CL376">
        <v>2</v>
      </c>
      <c r="CM376">
        <v>434</v>
      </c>
      <c r="CN376" t="s">
        <v>98</v>
      </c>
      <c r="CO376">
        <f t="shared" si="203"/>
        <v>4</v>
      </c>
      <c r="CP376" t="s">
        <v>98</v>
      </c>
      <c r="CQ376">
        <f t="shared" si="204"/>
        <v>4</v>
      </c>
      <c r="CR376" t="s">
        <v>105</v>
      </c>
      <c r="CS376">
        <f t="shared" si="205"/>
        <v>3</v>
      </c>
      <c r="CT376">
        <v>100</v>
      </c>
      <c r="CU376">
        <v>48</v>
      </c>
      <c r="CV376">
        <v>0</v>
      </c>
      <c r="CW376">
        <v>0</v>
      </c>
      <c r="CX376">
        <v>0</v>
      </c>
      <c r="CY376">
        <v>0</v>
      </c>
      <c r="CZ376" t="s">
        <v>83</v>
      </c>
      <c r="DA376" t="s">
        <v>83</v>
      </c>
      <c r="DB376">
        <f t="shared" si="206"/>
        <v>5</v>
      </c>
      <c r="DC376" t="s">
        <v>83</v>
      </c>
      <c r="DD376">
        <v>0</v>
      </c>
      <c r="DE376">
        <v>7</v>
      </c>
      <c r="DF376">
        <v>2007</v>
      </c>
      <c r="DG376">
        <f t="shared" si="209"/>
        <v>16</v>
      </c>
      <c r="DH376" t="s">
        <v>110</v>
      </c>
      <c r="DI376">
        <f t="shared" si="207"/>
        <v>4</v>
      </c>
      <c r="DJ376" t="s">
        <v>111</v>
      </c>
      <c r="DK376">
        <f t="shared" si="208"/>
        <v>5</v>
      </c>
      <c r="DL376">
        <v>219500</v>
      </c>
    </row>
    <row r="377" spans="1:116" x14ac:dyDescent="0.35">
      <c r="A377">
        <v>376</v>
      </c>
      <c r="B377">
        <v>30</v>
      </c>
      <c r="C377" t="s">
        <v>81</v>
      </c>
      <c r="D377">
        <f t="shared" si="175"/>
        <v>4</v>
      </c>
      <c r="E377" t="s">
        <v>83</v>
      </c>
      <c r="F377">
        <v>10020</v>
      </c>
      <c r="G377" t="s">
        <v>82</v>
      </c>
      <c r="H377">
        <f t="shared" si="176"/>
        <v>2</v>
      </c>
      <c r="I377" t="s">
        <v>83</v>
      </c>
      <c r="J377" t="str">
        <f t="shared" si="177"/>
        <v/>
      </c>
      <c r="K377" t="s">
        <v>120</v>
      </c>
      <c r="L377">
        <f t="shared" si="178"/>
        <v>2</v>
      </c>
      <c r="M377" t="s">
        <v>195</v>
      </c>
      <c r="N377">
        <f t="shared" si="179"/>
        <v>3</v>
      </c>
      <c r="O377" t="s">
        <v>86</v>
      </c>
      <c r="P377">
        <f t="shared" si="180"/>
        <v>4</v>
      </c>
      <c r="Q377" t="s">
        <v>87</v>
      </c>
      <c r="R377">
        <f t="shared" si="181"/>
        <v>4</v>
      </c>
      <c r="S377" t="s">
        <v>213</v>
      </c>
      <c r="T377">
        <f t="shared" si="182"/>
        <v>1</v>
      </c>
      <c r="U377" t="s">
        <v>185</v>
      </c>
      <c r="V377">
        <f t="shared" si="183"/>
        <v>4</v>
      </c>
      <c r="W377" t="s">
        <v>90</v>
      </c>
      <c r="X377">
        <f t="shared" si="184"/>
        <v>7</v>
      </c>
      <c r="Y377" t="s">
        <v>90</v>
      </c>
      <c r="Z377">
        <f t="shared" si="185"/>
        <v>7</v>
      </c>
      <c r="AA377" t="s">
        <v>91</v>
      </c>
      <c r="AB377">
        <f t="shared" si="186"/>
        <v>3</v>
      </c>
      <c r="AC377" t="s">
        <v>115</v>
      </c>
      <c r="AD377">
        <f t="shared" si="187"/>
        <v>4</v>
      </c>
      <c r="AE377">
        <v>1</v>
      </c>
      <c r="AF377">
        <v>1</v>
      </c>
      <c r="AG377">
        <v>1922</v>
      </c>
      <c r="AH377">
        <v>1950</v>
      </c>
      <c r="AI377" t="s">
        <v>93</v>
      </c>
      <c r="AJ377">
        <f t="shared" si="188"/>
        <v>5</v>
      </c>
      <c r="AK377" t="s">
        <v>94</v>
      </c>
      <c r="AL377">
        <f t="shared" si="189"/>
        <v>8</v>
      </c>
      <c r="AM377" t="s">
        <v>124</v>
      </c>
      <c r="AN377">
        <f t="shared" si="190"/>
        <v>4</v>
      </c>
      <c r="AO377" t="s">
        <v>124</v>
      </c>
      <c r="AP377" t="s">
        <v>117</v>
      </c>
      <c r="AQ377">
        <f t="shared" si="191"/>
        <v>2</v>
      </c>
      <c r="AR377">
        <v>0</v>
      </c>
      <c r="AS377" t="s">
        <v>147</v>
      </c>
      <c r="AT377">
        <f t="shared" si="192"/>
        <v>2</v>
      </c>
      <c r="AU377" t="s">
        <v>147</v>
      </c>
      <c r="AV377">
        <f t="shared" si="193"/>
        <v>2</v>
      </c>
      <c r="AW377" t="s">
        <v>126</v>
      </c>
      <c r="AX377">
        <f t="shared" si="194"/>
        <v>3</v>
      </c>
      <c r="AY377" t="s">
        <v>147</v>
      </c>
      <c r="AZ377">
        <f t="shared" si="195"/>
        <v>3</v>
      </c>
      <c r="BA377" t="s">
        <v>212</v>
      </c>
      <c r="BB377">
        <f t="shared" si="196"/>
        <v>2</v>
      </c>
      <c r="BC377" t="s">
        <v>97</v>
      </c>
      <c r="BD377" t="s">
        <v>141</v>
      </c>
      <c r="BE377">
        <f t="shared" si="197"/>
        <v>3</v>
      </c>
      <c r="BF377">
        <v>350</v>
      </c>
      <c r="BG377" t="s">
        <v>102</v>
      </c>
      <c r="BH377">
        <v>0</v>
      </c>
      <c r="BI377">
        <v>333</v>
      </c>
      <c r="BJ377">
        <v>683</v>
      </c>
      <c r="BK377" t="s">
        <v>103</v>
      </c>
      <c r="BL377">
        <f t="shared" si="198"/>
        <v>6</v>
      </c>
      <c r="BM377" t="s">
        <v>97</v>
      </c>
      <c r="BN377" t="s">
        <v>177</v>
      </c>
      <c r="BO377" t="s">
        <v>164</v>
      </c>
      <c r="BP377">
        <f t="shared" si="199"/>
        <v>3</v>
      </c>
      <c r="BQ377">
        <v>904</v>
      </c>
      <c r="BR377">
        <v>0</v>
      </c>
      <c r="BS377">
        <v>0</v>
      </c>
      <c r="BT377">
        <v>904</v>
      </c>
      <c r="BU377">
        <v>1</v>
      </c>
      <c r="BV377">
        <v>0</v>
      </c>
      <c r="BW377">
        <v>0</v>
      </c>
      <c r="BX377">
        <v>1</v>
      </c>
      <c r="BY377">
        <v>1</v>
      </c>
      <c r="BZ377">
        <v>1</v>
      </c>
      <c r="CA377" t="s">
        <v>147</v>
      </c>
      <c r="CB377">
        <f t="shared" si="200"/>
        <v>3</v>
      </c>
      <c r="CC377">
        <v>4</v>
      </c>
      <c r="CD377" t="s">
        <v>221</v>
      </c>
      <c r="CE377">
        <v>0</v>
      </c>
      <c r="CF377" t="s">
        <v>83</v>
      </c>
      <c r="CG377" t="s">
        <v>83</v>
      </c>
      <c r="CH377">
        <f t="shared" si="201"/>
        <v>3</v>
      </c>
      <c r="CI377" t="s">
        <v>83</v>
      </c>
      <c r="CJ377" t="s">
        <v>83</v>
      </c>
      <c r="CK377">
        <f t="shared" si="202"/>
        <v>1</v>
      </c>
      <c r="CL377">
        <v>0</v>
      </c>
      <c r="CM377">
        <v>0</v>
      </c>
      <c r="CN377" t="s">
        <v>83</v>
      </c>
      <c r="CO377">
        <f t="shared" si="203"/>
        <v>1</v>
      </c>
      <c r="CP377" t="s">
        <v>83</v>
      </c>
      <c r="CQ377">
        <f t="shared" si="204"/>
        <v>1</v>
      </c>
      <c r="CR377" t="s">
        <v>105</v>
      </c>
      <c r="CS377">
        <f t="shared" si="205"/>
        <v>3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 t="s">
        <v>83</v>
      </c>
      <c r="DA377" t="s">
        <v>83</v>
      </c>
      <c r="DB377">
        <f t="shared" si="206"/>
        <v>5</v>
      </c>
      <c r="DC377" t="s">
        <v>83</v>
      </c>
      <c r="DD377">
        <v>0</v>
      </c>
      <c r="DE377">
        <v>3</v>
      </c>
      <c r="DF377">
        <v>2009</v>
      </c>
      <c r="DG377">
        <f t="shared" si="209"/>
        <v>14</v>
      </c>
      <c r="DH377" t="s">
        <v>110</v>
      </c>
      <c r="DI377">
        <f t="shared" si="207"/>
        <v>4</v>
      </c>
      <c r="DJ377" t="s">
        <v>111</v>
      </c>
      <c r="DK377">
        <f t="shared" si="208"/>
        <v>5</v>
      </c>
      <c r="DL377">
        <v>61000</v>
      </c>
    </row>
    <row r="378" spans="1:116" x14ac:dyDescent="0.35">
      <c r="A378">
        <v>377</v>
      </c>
      <c r="B378">
        <v>85</v>
      </c>
      <c r="C378" t="s">
        <v>81</v>
      </c>
      <c r="D378">
        <f t="shared" si="175"/>
        <v>4</v>
      </c>
      <c r="E378">
        <v>57</v>
      </c>
      <c r="F378">
        <v>8846</v>
      </c>
      <c r="G378" t="s">
        <v>82</v>
      </c>
      <c r="H378">
        <f t="shared" si="176"/>
        <v>2</v>
      </c>
      <c r="I378" t="s">
        <v>83</v>
      </c>
      <c r="J378" t="str">
        <f t="shared" si="177"/>
        <v/>
      </c>
      <c r="K378" t="s">
        <v>120</v>
      </c>
      <c r="L378">
        <f t="shared" si="178"/>
        <v>2</v>
      </c>
      <c r="M378" t="s">
        <v>85</v>
      </c>
      <c r="N378">
        <f t="shared" si="179"/>
        <v>2</v>
      </c>
      <c r="O378" t="s">
        <v>86</v>
      </c>
      <c r="P378">
        <f t="shared" si="180"/>
        <v>4</v>
      </c>
      <c r="Q378" t="s">
        <v>166</v>
      </c>
      <c r="R378">
        <f t="shared" si="181"/>
        <v>1</v>
      </c>
      <c r="S378" t="s">
        <v>88</v>
      </c>
      <c r="T378">
        <f t="shared" si="182"/>
        <v>3</v>
      </c>
      <c r="U378" t="s">
        <v>89</v>
      </c>
      <c r="V378">
        <f t="shared" si="183"/>
        <v>16</v>
      </c>
      <c r="W378" t="s">
        <v>90</v>
      </c>
      <c r="X378">
        <f t="shared" si="184"/>
        <v>7</v>
      </c>
      <c r="Y378" t="s">
        <v>90</v>
      </c>
      <c r="Z378">
        <f t="shared" si="185"/>
        <v>7</v>
      </c>
      <c r="AA378" t="s">
        <v>91</v>
      </c>
      <c r="AB378">
        <f t="shared" si="186"/>
        <v>3</v>
      </c>
      <c r="AC378" t="s">
        <v>191</v>
      </c>
      <c r="AD378">
        <f t="shared" si="187"/>
        <v>6</v>
      </c>
      <c r="AE378">
        <v>5</v>
      </c>
      <c r="AF378">
        <v>5</v>
      </c>
      <c r="AG378">
        <v>1996</v>
      </c>
      <c r="AH378">
        <v>1996</v>
      </c>
      <c r="AI378" t="s">
        <v>93</v>
      </c>
      <c r="AJ378">
        <f t="shared" si="188"/>
        <v>5</v>
      </c>
      <c r="AK378" t="s">
        <v>94</v>
      </c>
      <c r="AL378">
        <f t="shared" si="189"/>
        <v>8</v>
      </c>
      <c r="AM378" t="s">
        <v>95</v>
      </c>
      <c r="AN378">
        <f t="shared" si="190"/>
        <v>14</v>
      </c>
      <c r="AO378" t="s">
        <v>95</v>
      </c>
      <c r="AP378" t="s">
        <v>117</v>
      </c>
      <c r="AQ378">
        <f t="shared" si="191"/>
        <v>2</v>
      </c>
      <c r="AR378">
        <v>0</v>
      </c>
      <c r="AS378" t="s">
        <v>97</v>
      </c>
      <c r="AT378">
        <f t="shared" si="192"/>
        <v>4</v>
      </c>
      <c r="AU378" t="s">
        <v>98</v>
      </c>
      <c r="AV378">
        <f t="shared" si="193"/>
        <v>3</v>
      </c>
      <c r="AW378" t="s">
        <v>99</v>
      </c>
      <c r="AX378">
        <f t="shared" si="194"/>
        <v>6</v>
      </c>
      <c r="AY378" t="s">
        <v>97</v>
      </c>
      <c r="AZ378">
        <f t="shared" si="195"/>
        <v>5</v>
      </c>
      <c r="BA378" t="s">
        <v>98</v>
      </c>
      <c r="BB378">
        <f t="shared" si="196"/>
        <v>4</v>
      </c>
      <c r="BC378" t="s">
        <v>130</v>
      </c>
      <c r="BD378" t="s">
        <v>101</v>
      </c>
      <c r="BE378">
        <f t="shared" si="197"/>
        <v>7</v>
      </c>
      <c r="BF378">
        <v>298</v>
      </c>
      <c r="BG378" t="s">
        <v>102</v>
      </c>
      <c r="BH378">
        <v>0</v>
      </c>
      <c r="BI378">
        <v>572</v>
      </c>
      <c r="BJ378">
        <v>870</v>
      </c>
      <c r="BK378" t="s">
        <v>103</v>
      </c>
      <c r="BL378">
        <f t="shared" si="198"/>
        <v>6</v>
      </c>
      <c r="BM378" t="s">
        <v>104</v>
      </c>
      <c r="BN378" t="s">
        <v>105</v>
      </c>
      <c r="BO378" t="s">
        <v>106</v>
      </c>
      <c r="BP378">
        <f t="shared" si="199"/>
        <v>6</v>
      </c>
      <c r="BQ378">
        <v>914</v>
      </c>
      <c r="BR378">
        <v>0</v>
      </c>
      <c r="BS378">
        <v>0</v>
      </c>
      <c r="BT378">
        <v>914</v>
      </c>
      <c r="BU378">
        <v>0</v>
      </c>
      <c r="BV378">
        <v>0</v>
      </c>
      <c r="BW378">
        <v>1</v>
      </c>
      <c r="BX378">
        <v>0</v>
      </c>
      <c r="BY378">
        <v>2</v>
      </c>
      <c r="BZ378">
        <v>1</v>
      </c>
      <c r="CA378" t="s">
        <v>98</v>
      </c>
      <c r="CB378">
        <f t="shared" si="200"/>
        <v>4</v>
      </c>
      <c r="CC378">
        <v>5</v>
      </c>
      <c r="CD378" t="s">
        <v>107</v>
      </c>
      <c r="CE378">
        <v>0</v>
      </c>
      <c r="CF378" t="s">
        <v>83</v>
      </c>
      <c r="CG378" t="s">
        <v>127</v>
      </c>
      <c r="CH378">
        <f t="shared" si="201"/>
        <v>5</v>
      </c>
      <c r="CI378">
        <v>1998</v>
      </c>
      <c r="CJ378" t="s">
        <v>102</v>
      </c>
      <c r="CK378">
        <f t="shared" si="202"/>
        <v>2</v>
      </c>
      <c r="CL378">
        <v>2</v>
      </c>
      <c r="CM378">
        <v>576</v>
      </c>
      <c r="CN378" t="s">
        <v>98</v>
      </c>
      <c r="CO378">
        <f t="shared" si="203"/>
        <v>4</v>
      </c>
      <c r="CP378" t="s">
        <v>98</v>
      </c>
      <c r="CQ378">
        <f t="shared" si="204"/>
        <v>4</v>
      </c>
      <c r="CR378" t="s">
        <v>105</v>
      </c>
      <c r="CS378">
        <f t="shared" si="205"/>
        <v>3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 t="s">
        <v>83</v>
      </c>
      <c r="DA378" t="s">
        <v>83</v>
      </c>
      <c r="DB378">
        <f t="shared" si="206"/>
        <v>5</v>
      </c>
      <c r="DC378" t="s">
        <v>83</v>
      </c>
      <c r="DD378">
        <v>0</v>
      </c>
      <c r="DE378">
        <v>7</v>
      </c>
      <c r="DF378">
        <v>2006</v>
      </c>
      <c r="DG378">
        <f t="shared" si="209"/>
        <v>17</v>
      </c>
      <c r="DH378" t="s">
        <v>110</v>
      </c>
      <c r="DI378">
        <f t="shared" si="207"/>
        <v>4</v>
      </c>
      <c r="DJ378" t="s">
        <v>111</v>
      </c>
      <c r="DK378">
        <f t="shared" si="208"/>
        <v>5</v>
      </c>
      <c r="DL378">
        <v>148000</v>
      </c>
    </row>
    <row r="379" spans="1:116" x14ac:dyDescent="0.35">
      <c r="A379">
        <v>378</v>
      </c>
      <c r="B379">
        <v>60</v>
      </c>
      <c r="C379" t="s">
        <v>192</v>
      </c>
      <c r="D379">
        <f t="shared" si="175"/>
        <v>5</v>
      </c>
      <c r="E379">
        <v>102</v>
      </c>
      <c r="F379">
        <v>11143</v>
      </c>
      <c r="G379" t="s">
        <v>82</v>
      </c>
      <c r="H379">
        <f t="shared" si="176"/>
        <v>2</v>
      </c>
      <c r="I379" t="s">
        <v>83</v>
      </c>
      <c r="J379" t="str">
        <f t="shared" si="177"/>
        <v/>
      </c>
      <c r="K379" t="s">
        <v>120</v>
      </c>
      <c r="L379">
        <f t="shared" si="178"/>
        <v>2</v>
      </c>
      <c r="M379" t="s">
        <v>85</v>
      </c>
      <c r="N379">
        <f t="shared" si="179"/>
        <v>2</v>
      </c>
      <c r="O379" t="s">
        <v>86</v>
      </c>
      <c r="P379">
        <f t="shared" si="180"/>
        <v>4</v>
      </c>
      <c r="Q379" t="s">
        <v>122</v>
      </c>
      <c r="R379">
        <f t="shared" si="181"/>
        <v>2</v>
      </c>
      <c r="S379" t="s">
        <v>88</v>
      </c>
      <c r="T379">
        <f t="shared" si="182"/>
        <v>3</v>
      </c>
      <c r="U379" t="s">
        <v>136</v>
      </c>
      <c r="V379">
        <f t="shared" si="183"/>
        <v>18</v>
      </c>
      <c r="W379" t="s">
        <v>90</v>
      </c>
      <c r="X379">
        <f t="shared" si="184"/>
        <v>7</v>
      </c>
      <c r="Y379" t="s">
        <v>90</v>
      </c>
      <c r="Z379">
        <f t="shared" si="185"/>
        <v>7</v>
      </c>
      <c r="AA379" t="s">
        <v>91</v>
      </c>
      <c r="AB379">
        <f t="shared" si="186"/>
        <v>3</v>
      </c>
      <c r="AC379" t="s">
        <v>92</v>
      </c>
      <c r="AD379">
        <f t="shared" si="187"/>
        <v>8</v>
      </c>
      <c r="AE379">
        <v>8</v>
      </c>
      <c r="AF379">
        <v>5</v>
      </c>
      <c r="AG379">
        <v>2004</v>
      </c>
      <c r="AH379">
        <v>2005</v>
      </c>
      <c r="AI379" t="s">
        <v>93</v>
      </c>
      <c r="AJ379">
        <f t="shared" si="188"/>
        <v>5</v>
      </c>
      <c r="AK379" t="s">
        <v>94</v>
      </c>
      <c r="AL379">
        <f t="shared" si="189"/>
        <v>8</v>
      </c>
      <c r="AM379" t="s">
        <v>180</v>
      </c>
      <c r="AN379">
        <f t="shared" si="190"/>
        <v>15</v>
      </c>
      <c r="AO379" t="s">
        <v>181</v>
      </c>
      <c r="AP379" t="s">
        <v>117</v>
      </c>
      <c r="AQ379">
        <f t="shared" si="191"/>
        <v>2</v>
      </c>
      <c r="AR379">
        <v>0</v>
      </c>
      <c r="AS379" t="s">
        <v>97</v>
      </c>
      <c r="AT379">
        <f t="shared" si="192"/>
        <v>4</v>
      </c>
      <c r="AU379" t="s">
        <v>98</v>
      </c>
      <c r="AV379">
        <f t="shared" si="193"/>
        <v>3</v>
      </c>
      <c r="AW379" t="s">
        <v>99</v>
      </c>
      <c r="AX379">
        <f t="shared" si="194"/>
        <v>6</v>
      </c>
      <c r="AY379" t="s">
        <v>97</v>
      </c>
      <c r="AZ379">
        <f t="shared" si="195"/>
        <v>5</v>
      </c>
      <c r="BA379" t="s">
        <v>98</v>
      </c>
      <c r="BB379">
        <f t="shared" si="196"/>
        <v>4</v>
      </c>
      <c r="BC379" t="s">
        <v>100</v>
      </c>
      <c r="BD379" t="s">
        <v>102</v>
      </c>
      <c r="BE379">
        <f t="shared" si="197"/>
        <v>6</v>
      </c>
      <c r="BF379">
        <v>0</v>
      </c>
      <c r="BG379" t="s">
        <v>102</v>
      </c>
      <c r="BH379">
        <v>0</v>
      </c>
      <c r="BI379">
        <v>1580</v>
      </c>
      <c r="BJ379">
        <v>1580</v>
      </c>
      <c r="BK379" t="s">
        <v>103</v>
      </c>
      <c r="BL379">
        <f t="shared" si="198"/>
        <v>6</v>
      </c>
      <c r="BM379" t="s">
        <v>104</v>
      </c>
      <c r="BN379" t="s">
        <v>105</v>
      </c>
      <c r="BO379" t="s">
        <v>106</v>
      </c>
      <c r="BP379">
        <f t="shared" si="199"/>
        <v>6</v>
      </c>
      <c r="BQ379">
        <v>1580</v>
      </c>
      <c r="BR379">
        <v>886</v>
      </c>
      <c r="BS379">
        <v>0</v>
      </c>
      <c r="BT379">
        <v>2466</v>
      </c>
      <c r="BU379">
        <v>0</v>
      </c>
      <c r="BV379">
        <v>0</v>
      </c>
      <c r="BW379">
        <v>3</v>
      </c>
      <c r="BX379">
        <v>0</v>
      </c>
      <c r="BY379">
        <v>4</v>
      </c>
      <c r="BZ379">
        <v>1</v>
      </c>
      <c r="CA379" t="s">
        <v>97</v>
      </c>
      <c r="CB379">
        <f t="shared" si="200"/>
        <v>5</v>
      </c>
      <c r="CC379">
        <v>8</v>
      </c>
      <c r="CD379" t="s">
        <v>107</v>
      </c>
      <c r="CE379">
        <v>1</v>
      </c>
      <c r="CF379" t="s">
        <v>97</v>
      </c>
      <c r="CG379" t="s">
        <v>108</v>
      </c>
      <c r="CH379">
        <f t="shared" si="201"/>
        <v>6</v>
      </c>
      <c r="CI379">
        <v>2004</v>
      </c>
      <c r="CJ379" t="s">
        <v>109</v>
      </c>
      <c r="CK379">
        <f t="shared" si="202"/>
        <v>3</v>
      </c>
      <c r="CL379">
        <v>2</v>
      </c>
      <c r="CM379">
        <v>610</v>
      </c>
      <c r="CN379" t="s">
        <v>98</v>
      </c>
      <c r="CO379">
        <f t="shared" si="203"/>
        <v>4</v>
      </c>
      <c r="CP379" t="s">
        <v>98</v>
      </c>
      <c r="CQ379">
        <f t="shared" si="204"/>
        <v>4</v>
      </c>
      <c r="CR379" t="s">
        <v>105</v>
      </c>
      <c r="CS379">
        <f t="shared" si="205"/>
        <v>3</v>
      </c>
      <c r="CT379">
        <v>159</v>
      </c>
      <c r="CU379">
        <v>214</v>
      </c>
      <c r="CV379">
        <v>0</v>
      </c>
      <c r="CW379">
        <v>0</v>
      </c>
      <c r="CX379">
        <v>0</v>
      </c>
      <c r="CY379">
        <v>0</v>
      </c>
      <c r="CZ379" t="s">
        <v>83</v>
      </c>
      <c r="DA379" t="s">
        <v>83</v>
      </c>
      <c r="DB379">
        <f t="shared" si="206"/>
        <v>5</v>
      </c>
      <c r="DC379" t="s">
        <v>83</v>
      </c>
      <c r="DD379">
        <v>0</v>
      </c>
      <c r="DE379">
        <v>12</v>
      </c>
      <c r="DF379">
        <v>2007</v>
      </c>
      <c r="DG379">
        <f t="shared" si="209"/>
        <v>16</v>
      </c>
      <c r="DH379" t="s">
        <v>110</v>
      </c>
      <c r="DI379">
        <f t="shared" si="207"/>
        <v>4</v>
      </c>
      <c r="DJ379" t="s">
        <v>111</v>
      </c>
      <c r="DK379">
        <f t="shared" si="208"/>
        <v>5</v>
      </c>
      <c r="DL379">
        <v>340000</v>
      </c>
    </row>
    <row r="380" spans="1:116" x14ac:dyDescent="0.35">
      <c r="A380">
        <v>379</v>
      </c>
      <c r="B380">
        <v>20</v>
      </c>
      <c r="C380" t="s">
        <v>81</v>
      </c>
      <c r="D380">
        <f t="shared" si="175"/>
        <v>4</v>
      </c>
      <c r="E380">
        <v>88</v>
      </c>
      <c r="F380">
        <v>11394</v>
      </c>
      <c r="G380" t="s">
        <v>82</v>
      </c>
      <c r="H380">
        <f t="shared" si="176"/>
        <v>2</v>
      </c>
      <c r="I380" t="s">
        <v>83</v>
      </c>
      <c r="J380" t="str">
        <f t="shared" si="177"/>
        <v/>
      </c>
      <c r="K380" t="s">
        <v>84</v>
      </c>
      <c r="L380">
        <f t="shared" si="178"/>
        <v>1</v>
      </c>
      <c r="M380" t="s">
        <v>85</v>
      </c>
      <c r="N380">
        <f t="shared" si="179"/>
        <v>2</v>
      </c>
      <c r="O380" t="s">
        <v>86</v>
      </c>
      <c r="P380">
        <f t="shared" si="180"/>
        <v>4</v>
      </c>
      <c r="Q380" t="s">
        <v>122</v>
      </c>
      <c r="R380">
        <f t="shared" si="181"/>
        <v>2</v>
      </c>
      <c r="S380" t="s">
        <v>88</v>
      </c>
      <c r="T380">
        <f t="shared" si="182"/>
        <v>3</v>
      </c>
      <c r="U380" t="s">
        <v>200</v>
      </c>
      <c r="V380">
        <f t="shared" si="183"/>
        <v>20</v>
      </c>
      <c r="W380" t="s">
        <v>90</v>
      </c>
      <c r="X380">
        <f t="shared" si="184"/>
        <v>7</v>
      </c>
      <c r="Y380" t="s">
        <v>90</v>
      </c>
      <c r="Z380">
        <f t="shared" si="185"/>
        <v>7</v>
      </c>
      <c r="AA380" t="s">
        <v>91</v>
      </c>
      <c r="AB380">
        <f t="shared" si="186"/>
        <v>3</v>
      </c>
      <c r="AC380" t="s">
        <v>115</v>
      </c>
      <c r="AD380">
        <f t="shared" si="187"/>
        <v>4</v>
      </c>
      <c r="AE380">
        <v>9</v>
      </c>
      <c r="AF380">
        <v>2</v>
      </c>
      <c r="AG380">
        <v>2010</v>
      </c>
      <c r="AH380">
        <v>2010</v>
      </c>
      <c r="AI380" t="s">
        <v>152</v>
      </c>
      <c r="AJ380">
        <f t="shared" si="188"/>
        <v>6</v>
      </c>
      <c r="AK380" t="s">
        <v>94</v>
      </c>
      <c r="AL380">
        <f t="shared" si="189"/>
        <v>8</v>
      </c>
      <c r="AM380" t="s">
        <v>95</v>
      </c>
      <c r="AN380">
        <f t="shared" si="190"/>
        <v>14</v>
      </c>
      <c r="AO380" t="s">
        <v>95</v>
      </c>
      <c r="AP380" t="s">
        <v>137</v>
      </c>
      <c r="AQ380">
        <f t="shared" si="191"/>
        <v>5</v>
      </c>
      <c r="AR380">
        <v>350</v>
      </c>
      <c r="AS380" t="s">
        <v>97</v>
      </c>
      <c r="AT380">
        <f t="shared" si="192"/>
        <v>4</v>
      </c>
      <c r="AU380" t="s">
        <v>98</v>
      </c>
      <c r="AV380">
        <f t="shared" si="193"/>
        <v>3</v>
      </c>
      <c r="AW380" t="s">
        <v>99</v>
      </c>
      <c r="AX380">
        <f t="shared" si="194"/>
        <v>6</v>
      </c>
      <c r="AY380" t="s">
        <v>104</v>
      </c>
      <c r="AZ380">
        <f t="shared" si="195"/>
        <v>6</v>
      </c>
      <c r="BA380" t="s">
        <v>98</v>
      </c>
      <c r="BB380">
        <f t="shared" si="196"/>
        <v>4</v>
      </c>
      <c r="BC380" t="s">
        <v>130</v>
      </c>
      <c r="BD380" t="s">
        <v>101</v>
      </c>
      <c r="BE380">
        <f t="shared" si="197"/>
        <v>7</v>
      </c>
      <c r="BF380">
        <v>1445</v>
      </c>
      <c r="BG380" t="s">
        <v>102</v>
      </c>
      <c r="BH380">
        <v>0</v>
      </c>
      <c r="BI380">
        <v>411</v>
      </c>
      <c r="BJ380">
        <v>1856</v>
      </c>
      <c r="BK380" t="s">
        <v>103</v>
      </c>
      <c r="BL380">
        <f t="shared" si="198"/>
        <v>6</v>
      </c>
      <c r="BM380" t="s">
        <v>104</v>
      </c>
      <c r="BN380" t="s">
        <v>105</v>
      </c>
      <c r="BO380" t="s">
        <v>106</v>
      </c>
      <c r="BP380">
        <f t="shared" si="199"/>
        <v>6</v>
      </c>
      <c r="BQ380">
        <v>1856</v>
      </c>
      <c r="BR380">
        <v>0</v>
      </c>
      <c r="BS380">
        <v>0</v>
      </c>
      <c r="BT380">
        <v>1856</v>
      </c>
      <c r="BU380">
        <v>1</v>
      </c>
      <c r="BV380">
        <v>0</v>
      </c>
      <c r="BW380">
        <v>1</v>
      </c>
      <c r="BX380">
        <v>1</v>
      </c>
      <c r="BY380">
        <v>1</v>
      </c>
      <c r="BZ380">
        <v>1</v>
      </c>
      <c r="CA380" t="s">
        <v>104</v>
      </c>
      <c r="CB380">
        <f t="shared" si="200"/>
        <v>6</v>
      </c>
      <c r="CC380">
        <v>8</v>
      </c>
      <c r="CD380" t="s">
        <v>107</v>
      </c>
      <c r="CE380">
        <v>1</v>
      </c>
      <c r="CF380" t="s">
        <v>104</v>
      </c>
      <c r="CG380" t="s">
        <v>108</v>
      </c>
      <c r="CH380">
        <f t="shared" si="201"/>
        <v>6</v>
      </c>
      <c r="CI380">
        <v>2010</v>
      </c>
      <c r="CJ380" t="s">
        <v>157</v>
      </c>
      <c r="CK380">
        <f t="shared" si="202"/>
        <v>4</v>
      </c>
      <c r="CL380">
        <v>3</v>
      </c>
      <c r="CM380">
        <v>834</v>
      </c>
      <c r="CN380" t="s">
        <v>98</v>
      </c>
      <c r="CO380">
        <f t="shared" si="203"/>
        <v>4</v>
      </c>
      <c r="CP380" t="s">
        <v>98</v>
      </c>
      <c r="CQ380">
        <f t="shared" si="204"/>
        <v>4</v>
      </c>
      <c r="CR380" t="s">
        <v>105</v>
      </c>
      <c r="CS380">
        <f t="shared" si="205"/>
        <v>3</v>
      </c>
      <c r="CT380">
        <v>113</v>
      </c>
      <c r="CU380">
        <v>0</v>
      </c>
      <c r="CV380">
        <v>0</v>
      </c>
      <c r="CW380">
        <v>0</v>
      </c>
      <c r="CX380">
        <v>0</v>
      </c>
      <c r="CY380">
        <v>0</v>
      </c>
      <c r="CZ380" t="s">
        <v>83</v>
      </c>
      <c r="DA380" t="s">
        <v>83</v>
      </c>
      <c r="DB380">
        <f t="shared" si="206"/>
        <v>5</v>
      </c>
      <c r="DC380" t="s">
        <v>83</v>
      </c>
      <c r="DD380">
        <v>0</v>
      </c>
      <c r="DE380">
        <v>6</v>
      </c>
      <c r="DF380">
        <v>2010</v>
      </c>
      <c r="DG380">
        <f t="shared" si="209"/>
        <v>13</v>
      </c>
      <c r="DH380" t="s">
        <v>158</v>
      </c>
      <c r="DI380">
        <f t="shared" si="207"/>
        <v>8</v>
      </c>
      <c r="DJ380" t="s">
        <v>159</v>
      </c>
      <c r="DK380">
        <f t="shared" si="208"/>
        <v>6</v>
      </c>
      <c r="DL380">
        <v>394432</v>
      </c>
    </row>
    <row r="381" spans="1:116" x14ac:dyDescent="0.35">
      <c r="A381">
        <v>380</v>
      </c>
      <c r="B381">
        <v>60</v>
      </c>
      <c r="C381" t="s">
        <v>81</v>
      </c>
      <c r="D381">
        <f t="shared" si="175"/>
        <v>4</v>
      </c>
      <c r="E381">
        <v>60</v>
      </c>
      <c r="F381">
        <v>8123</v>
      </c>
      <c r="G381" t="s">
        <v>82</v>
      </c>
      <c r="H381">
        <f t="shared" si="176"/>
        <v>2</v>
      </c>
      <c r="I381" t="s">
        <v>83</v>
      </c>
      <c r="J381" t="str">
        <f t="shared" si="177"/>
        <v/>
      </c>
      <c r="K381" t="s">
        <v>120</v>
      </c>
      <c r="L381">
        <f t="shared" si="178"/>
        <v>2</v>
      </c>
      <c r="M381" t="s">
        <v>85</v>
      </c>
      <c r="N381">
        <f t="shared" si="179"/>
        <v>2</v>
      </c>
      <c r="O381" t="s">
        <v>86</v>
      </c>
      <c r="P381">
        <f t="shared" si="180"/>
        <v>4</v>
      </c>
      <c r="Q381" t="s">
        <v>87</v>
      </c>
      <c r="R381">
        <f t="shared" si="181"/>
        <v>4</v>
      </c>
      <c r="S381" t="s">
        <v>88</v>
      </c>
      <c r="T381">
        <f t="shared" si="182"/>
        <v>3</v>
      </c>
      <c r="U381" t="s">
        <v>193</v>
      </c>
      <c r="V381">
        <f t="shared" si="183"/>
        <v>11</v>
      </c>
      <c r="W381" t="s">
        <v>202</v>
      </c>
      <c r="X381">
        <f t="shared" si="184"/>
        <v>5</v>
      </c>
      <c r="Y381" t="s">
        <v>90</v>
      </c>
      <c r="Z381">
        <f t="shared" si="185"/>
        <v>7</v>
      </c>
      <c r="AA381" t="s">
        <v>91</v>
      </c>
      <c r="AB381">
        <f t="shared" si="186"/>
        <v>3</v>
      </c>
      <c r="AC381" t="s">
        <v>92</v>
      </c>
      <c r="AD381">
        <f t="shared" si="187"/>
        <v>8</v>
      </c>
      <c r="AE381">
        <v>6</v>
      </c>
      <c r="AF381">
        <v>5</v>
      </c>
      <c r="AG381">
        <v>2000</v>
      </c>
      <c r="AH381">
        <v>2000</v>
      </c>
      <c r="AI381" t="s">
        <v>93</v>
      </c>
      <c r="AJ381">
        <f t="shared" si="188"/>
        <v>5</v>
      </c>
      <c r="AK381" t="s">
        <v>94</v>
      </c>
      <c r="AL381">
        <f t="shared" si="189"/>
        <v>8</v>
      </c>
      <c r="AM381" t="s">
        <v>95</v>
      </c>
      <c r="AN381">
        <f t="shared" si="190"/>
        <v>14</v>
      </c>
      <c r="AO381" t="s">
        <v>95</v>
      </c>
      <c r="AP381" t="s">
        <v>96</v>
      </c>
      <c r="AQ381">
        <f t="shared" si="191"/>
        <v>4</v>
      </c>
      <c r="AR381">
        <v>16</v>
      </c>
      <c r="AS381" t="s">
        <v>98</v>
      </c>
      <c r="AT381">
        <f t="shared" si="192"/>
        <v>3</v>
      </c>
      <c r="AU381" t="s">
        <v>98</v>
      </c>
      <c r="AV381">
        <f t="shared" si="193"/>
        <v>3</v>
      </c>
      <c r="AW381" t="s">
        <v>99</v>
      </c>
      <c r="AX381">
        <f t="shared" si="194"/>
        <v>6</v>
      </c>
      <c r="AY381" t="s">
        <v>97</v>
      </c>
      <c r="AZ381">
        <f t="shared" si="195"/>
        <v>5</v>
      </c>
      <c r="BA381" t="s">
        <v>98</v>
      </c>
      <c r="BB381">
        <f t="shared" si="196"/>
        <v>4</v>
      </c>
      <c r="BC381" t="s">
        <v>100</v>
      </c>
      <c r="BD381" t="s">
        <v>102</v>
      </c>
      <c r="BE381">
        <f t="shared" si="197"/>
        <v>6</v>
      </c>
      <c r="BF381">
        <v>0</v>
      </c>
      <c r="BG381" t="s">
        <v>102</v>
      </c>
      <c r="BH381">
        <v>0</v>
      </c>
      <c r="BI381">
        <v>982</v>
      </c>
      <c r="BJ381">
        <v>982</v>
      </c>
      <c r="BK381" t="s">
        <v>103</v>
      </c>
      <c r="BL381">
        <f t="shared" si="198"/>
        <v>6</v>
      </c>
      <c r="BM381" t="s">
        <v>104</v>
      </c>
      <c r="BN381" t="s">
        <v>105</v>
      </c>
      <c r="BO381" t="s">
        <v>106</v>
      </c>
      <c r="BP381">
        <f t="shared" si="199"/>
        <v>6</v>
      </c>
      <c r="BQ381">
        <v>1007</v>
      </c>
      <c r="BR381">
        <v>793</v>
      </c>
      <c r="BS381">
        <v>0</v>
      </c>
      <c r="BT381">
        <v>1800</v>
      </c>
      <c r="BU381">
        <v>0</v>
      </c>
      <c r="BV381">
        <v>0</v>
      </c>
      <c r="BW381">
        <v>2</v>
      </c>
      <c r="BX381">
        <v>1</v>
      </c>
      <c r="BY381">
        <v>3</v>
      </c>
      <c r="BZ381">
        <v>1</v>
      </c>
      <c r="CA381" t="s">
        <v>98</v>
      </c>
      <c r="CB381">
        <f t="shared" si="200"/>
        <v>4</v>
      </c>
      <c r="CC381">
        <v>7</v>
      </c>
      <c r="CD381" t="s">
        <v>107</v>
      </c>
      <c r="CE381">
        <v>1</v>
      </c>
      <c r="CF381" t="s">
        <v>98</v>
      </c>
      <c r="CG381" t="s">
        <v>108</v>
      </c>
      <c r="CH381">
        <f t="shared" si="201"/>
        <v>6</v>
      </c>
      <c r="CI381">
        <v>2000</v>
      </c>
      <c r="CJ381" t="s">
        <v>157</v>
      </c>
      <c r="CK381">
        <f t="shared" si="202"/>
        <v>4</v>
      </c>
      <c r="CL381">
        <v>2</v>
      </c>
      <c r="CM381">
        <v>463</v>
      </c>
      <c r="CN381" t="s">
        <v>98</v>
      </c>
      <c r="CO381">
        <f t="shared" si="203"/>
        <v>4</v>
      </c>
      <c r="CP381" t="s">
        <v>98</v>
      </c>
      <c r="CQ381">
        <f t="shared" si="204"/>
        <v>4</v>
      </c>
      <c r="CR381" t="s">
        <v>105</v>
      </c>
      <c r="CS381">
        <f t="shared" si="205"/>
        <v>3</v>
      </c>
      <c r="CT381">
        <v>100</v>
      </c>
      <c r="CU381">
        <v>63</v>
      </c>
      <c r="CV381">
        <v>0</v>
      </c>
      <c r="CW381">
        <v>0</v>
      </c>
      <c r="CX381">
        <v>0</v>
      </c>
      <c r="CY381">
        <v>0</v>
      </c>
      <c r="CZ381" t="s">
        <v>83</v>
      </c>
      <c r="DA381" t="s">
        <v>83</v>
      </c>
      <c r="DB381">
        <f t="shared" si="206"/>
        <v>5</v>
      </c>
      <c r="DC381" t="s">
        <v>83</v>
      </c>
      <c r="DD381">
        <v>0</v>
      </c>
      <c r="DE381">
        <v>6</v>
      </c>
      <c r="DF381">
        <v>2009</v>
      </c>
      <c r="DG381">
        <f t="shared" si="209"/>
        <v>14</v>
      </c>
      <c r="DH381" t="s">
        <v>110</v>
      </c>
      <c r="DI381">
        <f t="shared" si="207"/>
        <v>4</v>
      </c>
      <c r="DJ381" t="s">
        <v>111</v>
      </c>
      <c r="DK381">
        <f t="shared" si="208"/>
        <v>5</v>
      </c>
      <c r="DL381">
        <v>179000</v>
      </c>
    </row>
    <row r="382" spans="1:116" x14ac:dyDescent="0.35">
      <c r="A382">
        <v>381</v>
      </c>
      <c r="B382">
        <v>50</v>
      </c>
      <c r="C382" t="s">
        <v>81</v>
      </c>
      <c r="D382">
        <f t="shared" si="175"/>
        <v>4</v>
      </c>
      <c r="E382">
        <v>50</v>
      </c>
      <c r="F382">
        <v>5000</v>
      </c>
      <c r="G382" t="s">
        <v>82</v>
      </c>
      <c r="H382">
        <f t="shared" si="176"/>
        <v>2</v>
      </c>
      <c r="I382" t="s">
        <v>82</v>
      </c>
      <c r="J382">
        <f t="shared" si="177"/>
        <v>2</v>
      </c>
      <c r="K382" t="s">
        <v>84</v>
      </c>
      <c r="L382">
        <f t="shared" si="178"/>
        <v>1</v>
      </c>
      <c r="M382" t="s">
        <v>85</v>
      </c>
      <c r="N382">
        <f t="shared" si="179"/>
        <v>2</v>
      </c>
      <c r="O382" t="s">
        <v>86</v>
      </c>
      <c r="P382">
        <f t="shared" si="180"/>
        <v>4</v>
      </c>
      <c r="Q382" t="s">
        <v>87</v>
      </c>
      <c r="R382">
        <f t="shared" si="181"/>
        <v>4</v>
      </c>
      <c r="S382" t="s">
        <v>88</v>
      </c>
      <c r="T382">
        <f t="shared" si="182"/>
        <v>3</v>
      </c>
      <c r="U382" t="s">
        <v>232</v>
      </c>
      <c r="V382">
        <f t="shared" si="183"/>
        <v>13</v>
      </c>
      <c r="W382" t="s">
        <v>90</v>
      </c>
      <c r="X382">
        <f t="shared" si="184"/>
        <v>7</v>
      </c>
      <c r="Y382" t="s">
        <v>90</v>
      </c>
      <c r="Z382">
        <f t="shared" si="185"/>
        <v>7</v>
      </c>
      <c r="AA382" t="s">
        <v>91</v>
      </c>
      <c r="AB382">
        <f t="shared" si="186"/>
        <v>3</v>
      </c>
      <c r="AC382" t="s">
        <v>132</v>
      </c>
      <c r="AD382">
        <f t="shared" si="187"/>
        <v>1</v>
      </c>
      <c r="AE382">
        <v>5</v>
      </c>
      <c r="AF382">
        <v>6</v>
      </c>
      <c r="AG382">
        <v>1924</v>
      </c>
      <c r="AH382">
        <v>1950</v>
      </c>
      <c r="AI382" t="s">
        <v>93</v>
      </c>
      <c r="AJ382">
        <f t="shared" si="188"/>
        <v>5</v>
      </c>
      <c r="AK382" t="s">
        <v>94</v>
      </c>
      <c r="AL382">
        <f t="shared" si="189"/>
        <v>8</v>
      </c>
      <c r="AM382" t="s">
        <v>96</v>
      </c>
      <c r="AN382">
        <f t="shared" si="190"/>
        <v>5</v>
      </c>
      <c r="AO382" t="s">
        <v>124</v>
      </c>
      <c r="AP382" t="s">
        <v>117</v>
      </c>
      <c r="AQ382">
        <f t="shared" si="191"/>
        <v>2</v>
      </c>
      <c r="AR382">
        <v>0</v>
      </c>
      <c r="AS382" t="s">
        <v>98</v>
      </c>
      <c r="AT382">
        <f t="shared" si="192"/>
        <v>3</v>
      </c>
      <c r="AU382" t="s">
        <v>98</v>
      </c>
      <c r="AV382">
        <f t="shared" si="193"/>
        <v>3</v>
      </c>
      <c r="AW382" t="s">
        <v>126</v>
      </c>
      <c r="AX382">
        <f t="shared" si="194"/>
        <v>3</v>
      </c>
      <c r="AY382" t="s">
        <v>98</v>
      </c>
      <c r="AZ382">
        <f t="shared" si="195"/>
        <v>4</v>
      </c>
      <c r="BA382" t="s">
        <v>98</v>
      </c>
      <c r="BB382">
        <f t="shared" si="196"/>
        <v>4</v>
      </c>
      <c r="BC382" t="s">
        <v>100</v>
      </c>
      <c r="BD382" t="s">
        <v>172</v>
      </c>
      <c r="BE382">
        <f t="shared" si="197"/>
        <v>5</v>
      </c>
      <c r="BF382">
        <v>218</v>
      </c>
      <c r="BG382" t="s">
        <v>102</v>
      </c>
      <c r="BH382">
        <v>0</v>
      </c>
      <c r="BI382">
        <v>808</v>
      </c>
      <c r="BJ382">
        <v>1026</v>
      </c>
      <c r="BK382" t="s">
        <v>103</v>
      </c>
      <c r="BL382">
        <f t="shared" si="198"/>
        <v>6</v>
      </c>
      <c r="BM382" t="s">
        <v>98</v>
      </c>
      <c r="BN382" t="s">
        <v>105</v>
      </c>
      <c r="BO382" t="s">
        <v>106</v>
      </c>
      <c r="BP382">
        <f t="shared" si="199"/>
        <v>6</v>
      </c>
      <c r="BQ382">
        <v>1026</v>
      </c>
      <c r="BR382">
        <v>665</v>
      </c>
      <c r="BS382">
        <v>0</v>
      </c>
      <c r="BT382">
        <v>1691</v>
      </c>
      <c r="BU382">
        <v>0</v>
      </c>
      <c r="BV382">
        <v>0</v>
      </c>
      <c r="BW382">
        <v>2</v>
      </c>
      <c r="BX382">
        <v>0</v>
      </c>
      <c r="BY382">
        <v>3</v>
      </c>
      <c r="BZ382">
        <v>1</v>
      </c>
      <c r="CA382" t="s">
        <v>97</v>
      </c>
      <c r="CB382">
        <f t="shared" si="200"/>
        <v>5</v>
      </c>
      <c r="CC382">
        <v>6</v>
      </c>
      <c r="CD382" t="s">
        <v>107</v>
      </c>
      <c r="CE382">
        <v>1</v>
      </c>
      <c r="CF382" t="s">
        <v>97</v>
      </c>
      <c r="CG382" t="s">
        <v>127</v>
      </c>
      <c r="CH382">
        <f t="shared" si="201"/>
        <v>5</v>
      </c>
      <c r="CI382">
        <v>1924</v>
      </c>
      <c r="CJ382" t="s">
        <v>102</v>
      </c>
      <c r="CK382">
        <f t="shared" si="202"/>
        <v>2</v>
      </c>
      <c r="CL382">
        <v>1</v>
      </c>
      <c r="CM382">
        <v>308</v>
      </c>
      <c r="CN382" t="s">
        <v>98</v>
      </c>
      <c r="CO382">
        <f t="shared" si="203"/>
        <v>4</v>
      </c>
      <c r="CP382" t="s">
        <v>98</v>
      </c>
      <c r="CQ382">
        <f t="shared" si="204"/>
        <v>4</v>
      </c>
      <c r="CR382" t="s">
        <v>105</v>
      </c>
      <c r="CS382">
        <f t="shared" si="205"/>
        <v>3</v>
      </c>
      <c r="CT382">
        <v>0</v>
      </c>
      <c r="CU382">
        <v>0</v>
      </c>
      <c r="CV382">
        <v>242</v>
      </c>
      <c r="CW382">
        <v>0</v>
      </c>
      <c r="CX382">
        <v>0</v>
      </c>
      <c r="CY382">
        <v>0</v>
      </c>
      <c r="CZ382" t="s">
        <v>83</v>
      </c>
      <c r="DA382" t="s">
        <v>83</v>
      </c>
      <c r="DB382">
        <f t="shared" si="206"/>
        <v>5</v>
      </c>
      <c r="DC382" t="s">
        <v>83</v>
      </c>
      <c r="DD382">
        <v>0</v>
      </c>
      <c r="DE382">
        <v>5</v>
      </c>
      <c r="DF382">
        <v>2010</v>
      </c>
      <c r="DG382">
        <f t="shared" si="209"/>
        <v>13</v>
      </c>
      <c r="DH382" t="s">
        <v>110</v>
      </c>
      <c r="DI382">
        <f t="shared" si="207"/>
        <v>4</v>
      </c>
      <c r="DJ382" t="s">
        <v>111</v>
      </c>
      <c r="DK382">
        <f t="shared" si="208"/>
        <v>5</v>
      </c>
      <c r="DL382">
        <v>127000</v>
      </c>
    </row>
    <row r="383" spans="1:116" x14ac:dyDescent="0.35">
      <c r="A383">
        <v>382</v>
      </c>
      <c r="B383">
        <v>20</v>
      </c>
      <c r="C383" t="s">
        <v>192</v>
      </c>
      <c r="D383">
        <f t="shared" si="175"/>
        <v>5</v>
      </c>
      <c r="E383">
        <v>60</v>
      </c>
      <c r="F383">
        <v>7200</v>
      </c>
      <c r="G383" t="s">
        <v>82</v>
      </c>
      <c r="H383">
        <f t="shared" si="176"/>
        <v>2</v>
      </c>
      <c r="I383" t="s">
        <v>82</v>
      </c>
      <c r="J383">
        <f t="shared" si="177"/>
        <v>2</v>
      </c>
      <c r="K383" t="s">
        <v>84</v>
      </c>
      <c r="L383">
        <f t="shared" si="178"/>
        <v>1</v>
      </c>
      <c r="M383" t="s">
        <v>85</v>
      </c>
      <c r="N383">
        <f t="shared" si="179"/>
        <v>2</v>
      </c>
      <c r="O383" t="s">
        <v>86</v>
      </c>
      <c r="P383">
        <f t="shared" si="180"/>
        <v>4</v>
      </c>
      <c r="Q383" t="s">
        <v>87</v>
      </c>
      <c r="R383">
        <f t="shared" si="181"/>
        <v>4</v>
      </c>
      <c r="S383" t="s">
        <v>88</v>
      </c>
      <c r="T383">
        <f t="shared" si="182"/>
        <v>3</v>
      </c>
      <c r="U383" t="s">
        <v>136</v>
      </c>
      <c r="V383">
        <f t="shared" si="183"/>
        <v>18</v>
      </c>
      <c r="W383" t="s">
        <v>90</v>
      </c>
      <c r="X383">
        <f t="shared" si="184"/>
        <v>7</v>
      </c>
      <c r="Y383" t="s">
        <v>90</v>
      </c>
      <c r="Z383">
        <f t="shared" si="185"/>
        <v>7</v>
      </c>
      <c r="AA383" t="s">
        <v>91</v>
      </c>
      <c r="AB383">
        <f t="shared" si="186"/>
        <v>3</v>
      </c>
      <c r="AC383" t="s">
        <v>115</v>
      </c>
      <c r="AD383">
        <f t="shared" si="187"/>
        <v>4</v>
      </c>
      <c r="AE383">
        <v>7</v>
      </c>
      <c r="AF383">
        <v>5</v>
      </c>
      <c r="AG383">
        <v>2006</v>
      </c>
      <c r="AH383">
        <v>2006</v>
      </c>
      <c r="AI383" t="s">
        <v>93</v>
      </c>
      <c r="AJ383">
        <f t="shared" si="188"/>
        <v>5</v>
      </c>
      <c r="AK383" t="s">
        <v>94</v>
      </c>
      <c r="AL383">
        <f t="shared" si="189"/>
        <v>8</v>
      </c>
      <c r="AM383" t="s">
        <v>95</v>
      </c>
      <c r="AN383">
        <f t="shared" si="190"/>
        <v>14</v>
      </c>
      <c r="AO383" t="s">
        <v>95</v>
      </c>
      <c r="AP383" t="s">
        <v>117</v>
      </c>
      <c r="AQ383">
        <f t="shared" si="191"/>
        <v>2</v>
      </c>
      <c r="AR383">
        <v>0</v>
      </c>
      <c r="AS383" t="s">
        <v>97</v>
      </c>
      <c r="AT383">
        <f t="shared" si="192"/>
        <v>4</v>
      </c>
      <c r="AU383" t="s">
        <v>98</v>
      </c>
      <c r="AV383">
        <f t="shared" si="193"/>
        <v>3</v>
      </c>
      <c r="AW383" t="s">
        <v>99</v>
      </c>
      <c r="AX383">
        <f t="shared" si="194"/>
        <v>6</v>
      </c>
      <c r="AY383" t="s">
        <v>97</v>
      </c>
      <c r="AZ383">
        <f t="shared" si="195"/>
        <v>5</v>
      </c>
      <c r="BA383" t="s">
        <v>97</v>
      </c>
      <c r="BB383">
        <f t="shared" si="196"/>
        <v>5</v>
      </c>
      <c r="BC383" t="s">
        <v>100</v>
      </c>
      <c r="BD383" t="s">
        <v>102</v>
      </c>
      <c r="BE383">
        <f t="shared" si="197"/>
        <v>6</v>
      </c>
      <c r="BF383">
        <v>0</v>
      </c>
      <c r="BG383" t="s">
        <v>102</v>
      </c>
      <c r="BH383">
        <v>0</v>
      </c>
      <c r="BI383">
        <v>1293</v>
      </c>
      <c r="BJ383">
        <v>1293</v>
      </c>
      <c r="BK383" t="s">
        <v>103</v>
      </c>
      <c r="BL383">
        <f t="shared" si="198"/>
        <v>6</v>
      </c>
      <c r="BM383" t="s">
        <v>104</v>
      </c>
      <c r="BN383" t="s">
        <v>105</v>
      </c>
      <c r="BO383" t="s">
        <v>106</v>
      </c>
      <c r="BP383">
        <f t="shared" si="199"/>
        <v>6</v>
      </c>
      <c r="BQ383">
        <v>1301</v>
      </c>
      <c r="BR383">
        <v>0</v>
      </c>
      <c r="BS383">
        <v>0</v>
      </c>
      <c r="BT383">
        <v>1301</v>
      </c>
      <c r="BU383">
        <v>1</v>
      </c>
      <c r="BV383">
        <v>0</v>
      </c>
      <c r="BW383">
        <v>2</v>
      </c>
      <c r="BX383">
        <v>0</v>
      </c>
      <c r="BY383">
        <v>2</v>
      </c>
      <c r="BZ383">
        <v>1</v>
      </c>
      <c r="CA383" t="s">
        <v>97</v>
      </c>
      <c r="CB383">
        <f t="shared" si="200"/>
        <v>5</v>
      </c>
      <c r="CC383">
        <v>5</v>
      </c>
      <c r="CD383" t="s">
        <v>107</v>
      </c>
      <c r="CE383">
        <v>1</v>
      </c>
      <c r="CF383" t="s">
        <v>97</v>
      </c>
      <c r="CG383" t="s">
        <v>108</v>
      </c>
      <c r="CH383">
        <f t="shared" si="201"/>
        <v>6</v>
      </c>
      <c r="CI383">
        <v>2006</v>
      </c>
      <c r="CJ383" t="s">
        <v>109</v>
      </c>
      <c r="CK383">
        <f t="shared" si="202"/>
        <v>3</v>
      </c>
      <c r="CL383">
        <v>2</v>
      </c>
      <c r="CM383">
        <v>572</v>
      </c>
      <c r="CN383" t="s">
        <v>98</v>
      </c>
      <c r="CO383">
        <f t="shared" si="203"/>
        <v>4</v>
      </c>
      <c r="CP383" t="s">
        <v>98</v>
      </c>
      <c r="CQ383">
        <f t="shared" si="204"/>
        <v>4</v>
      </c>
      <c r="CR383" t="s">
        <v>105</v>
      </c>
      <c r="CS383">
        <f t="shared" si="205"/>
        <v>3</v>
      </c>
      <c r="CT383">
        <v>216</v>
      </c>
      <c r="CU383">
        <v>121</v>
      </c>
      <c r="CV383">
        <v>0</v>
      </c>
      <c r="CW383">
        <v>0</v>
      </c>
      <c r="CX383">
        <v>0</v>
      </c>
      <c r="CY383">
        <v>0</v>
      </c>
      <c r="CZ383" t="s">
        <v>83</v>
      </c>
      <c r="DA383" t="s">
        <v>83</v>
      </c>
      <c r="DB383">
        <f t="shared" si="206"/>
        <v>5</v>
      </c>
      <c r="DC383" t="s">
        <v>83</v>
      </c>
      <c r="DD383">
        <v>0</v>
      </c>
      <c r="DE383">
        <v>8</v>
      </c>
      <c r="DF383">
        <v>2006</v>
      </c>
      <c r="DG383">
        <f t="shared" si="209"/>
        <v>17</v>
      </c>
      <c r="DH383" t="s">
        <v>158</v>
      </c>
      <c r="DI383">
        <f t="shared" si="207"/>
        <v>8</v>
      </c>
      <c r="DJ383" t="s">
        <v>159</v>
      </c>
      <c r="DK383">
        <f t="shared" si="208"/>
        <v>6</v>
      </c>
      <c r="DL383">
        <v>187750</v>
      </c>
    </row>
    <row r="384" spans="1:116" x14ac:dyDescent="0.35">
      <c r="A384">
        <v>383</v>
      </c>
      <c r="B384">
        <v>60</v>
      </c>
      <c r="C384" t="s">
        <v>81</v>
      </c>
      <c r="D384">
        <f t="shared" si="175"/>
        <v>4</v>
      </c>
      <c r="E384">
        <v>79</v>
      </c>
      <c r="F384">
        <v>9245</v>
      </c>
      <c r="G384" t="s">
        <v>82</v>
      </c>
      <c r="H384">
        <f t="shared" si="176"/>
        <v>2</v>
      </c>
      <c r="I384" t="s">
        <v>83</v>
      </c>
      <c r="J384" t="str">
        <f t="shared" si="177"/>
        <v/>
      </c>
      <c r="K384" t="s">
        <v>120</v>
      </c>
      <c r="L384">
        <f t="shared" si="178"/>
        <v>2</v>
      </c>
      <c r="M384" t="s">
        <v>85</v>
      </c>
      <c r="N384">
        <f t="shared" si="179"/>
        <v>2</v>
      </c>
      <c r="O384" t="s">
        <v>86</v>
      </c>
      <c r="P384">
        <f t="shared" si="180"/>
        <v>4</v>
      </c>
      <c r="Q384" t="s">
        <v>87</v>
      </c>
      <c r="R384">
        <f t="shared" si="181"/>
        <v>4</v>
      </c>
      <c r="S384" t="s">
        <v>88</v>
      </c>
      <c r="T384">
        <f t="shared" si="182"/>
        <v>3</v>
      </c>
      <c r="U384" t="s">
        <v>89</v>
      </c>
      <c r="V384">
        <f t="shared" si="183"/>
        <v>16</v>
      </c>
      <c r="W384" t="s">
        <v>90</v>
      </c>
      <c r="X384">
        <f t="shared" si="184"/>
        <v>7</v>
      </c>
      <c r="Y384" t="s">
        <v>90</v>
      </c>
      <c r="Z384">
        <f t="shared" si="185"/>
        <v>7</v>
      </c>
      <c r="AA384" t="s">
        <v>91</v>
      </c>
      <c r="AB384">
        <f t="shared" si="186"/>
        <v>3</v>
      </c>
      <c r="AC384" t="s">
        <v>92</v>
      </c>
      <c r="AD384">
        <f t="shared" si="187"/>
        <v>8</v>
      </c>
      <c r="AE384">
        <v>7</v>
      </c>
      <c r="AF384">
        <v>5</v>
      </c>
      <c r="AG384">
        <v>2006</v>
      </c>
      <c r="AH384">
        <v>2006</v>
      </c>
      <c r="AI384" t="s">
        <v>93</v>
      </c>
      <c r="AJ384">
        <f t="shared" si="188"/>
        <v>5</v>
      </c>
      <c r="AK384" t="s">
        <v>94</v>
      </c>
      <c r="AL384">
        <f t="shared" si="189"/>
        <v>8</v>
      </c>
      <c r="AM384" t="s">
        <v>95</v>
      </c>
      <c r="AN384">
        <f t="shared" si="190"/>
        <v>14</v>
      </c>
      <c r="AO384" t="s">
        <v>95</v>
      </c>
      <c r="AP384" t="s">
        <v>117</v>
      </c>
      <c r="AQ384">
        <f t="shared" si="191"/>
        <v>2</v>
      </c>
      <c r="AR384">
        <v>0</v>
      </c>
      <c r="AS384" t="s">
        <v>97</v>
      </c>
      <c r="AT384">
        <f t="shared" si="192"/>
        <v>4</v>
      </c>
      <c r="AU384" t="s">
        <v>98</v>
      </c>
      <c r="AV384">
        <f t="shared" si="193"/>
        <v>3</v>
      </c>
      <c r="AW384" t="s">
        <v>99</v>
      </c>
      <c r="AX384">
        <f t="shared" si="194"/>
        <v>6</v>
      </c>
      <c r="AY384" t="s">
        <v>97</v>
      </c>
      <c r="AZ384">
        <f t="shared" si="195"/>
        <v>5</v>
      </c>
      <c r="BA384" t="s">
        <v>98</v>
      </c>
      <c r="BB384">
        <f t="shared" si="196"/>
        <v>4</v>
      </c>
      <c r="BC384" t="s">
        <v>130</v>
      </c>
      <c r="BD384" t="s">
        <v>102</v>
      </c>
      <c r="BE384">
        <f t="shared" si="197"/>
        <v>6</v>
      </c>
      <c r="BF384">
        <v>0</v>
      </c>
      <c r="BG384" t="s">
        <v>102</v>
      </c>
      <c r="BH384">
        <v>0</v>
      </c>
      <c r="BI384">
        <v>939</v>
      </c>
      <c r="BJ384">
        <v>939</v>
      </c>
      <c r="BK384" t="s">
        <v>103</v>
      </c>
      <c r="BL384">
        <f t="shared" si="198"/>
        <v>6</v>
      </c>
      <c r="BM384" t="s">
        <v>104</v>
      </c>
      <c r="BN384" t="s">
        <v>105</v>
      </c>
      <c r="BO384" t="s">
        <v>106</v>
      </c>
      <c r="BP384">
        <f t="shared" si="199"/>
        <v>6</v>
      </c>
      <c r="BQ384">
        <v>939</v>
      </c>
      <c r="BR384">
        <v>858</v>
      </c>
      <c r="BS384">
        <v>0</v>
      </c>
      <c r="BT384">
        <v>1797</v>
      </c>
      <c r="BU384">
        <v>0</v>
      </c>
      <c r="BV384">
        <v>0</v>
      </c>
      <c r="BW384">
        <v>2</v>
      </c>
      <c r="BX384">
        <v>1</v>
      </c>
      <c r="BY384">
        <v>3</v>
      </c>
      <c r="BZ384">
        <v>1</v>
      </c>
      <c r="CA384" t="s">
        <v>97</v>
      </c>
      <c r="CB384">
        <f t="shared" si="200"/>
        <v>5</v>
      </c>
      <c r="CC384">
        <v>8</v>
      </c>
      <c r="CD384" t="s">
        <v>107</v>
      </c>
      <c r="CE384">
        <v>0</v>
      </c>
      <c r="CF384" t="s">
        <v>83</v>
      </c>
      <c r="CG384" t="s">
        <v>108</v>
      </c>
      <c r="CH384">
        <f t="shared" si="201"/>
        <v>6</v>
      </c>
      <c r="CI384">
        <v>2006</v>
      </c>
      <c r="CJ384" t="s">
        <v>109</v>
      </c>
      <c r="CK384">
        <f t="shared" si="202"/>
        <v>3</v>
      </c>
      <c r="CL384">
        <v>2</v>
      </c>
      <c r="CM384">
        <v>639</v>
      </c>
      <c r="CN384" t="s">
        <v>98</v>
      </c>
      <c r="CO384">
        <f t="shared" si="203"/>
        <v>4</v>
      </c>
      <c r="CP384" t="s">
        <v>98</v>
      </c>
      <c r="CQ384">
        <f t="shared" si="204"/>
        <v>4</v>
      </c>
      <c r="CR384" t="s">
        <v>105</v>
      </c>
      <c r="CS384">
        <f t="shared" si="205"/>
        <v>3</v>
      </c>
      <c r="CT384">
        <v>144</v>
      </c>
      <c r="CU384">
        <v>53</v>
      </c>
      <c r="CV384">
        <v>0</v>
      </c>
      <c r="CW384">
        <v>0</v>
      </c>
      <c r="CX384">
        <v>0</v>
      </c>
      <c r="CY384">
        <v>0</v>
      </c>
      <c r="CZ384" t="s">
        <v>83</v>
      </c>
      <c r="DA384" t="s">
        <v>83</v>
      </c>
      <c r="DB384">
        <f t="shared" si="206"/>
        <v>5</v>
      </c>
      <c r="DC384" t="s">
        <v>83</v>
      </c>
      <c r="DD384">
        <v>0</v>
      </c>
      <c r="DE384">
        <v>4</v>
      </c>
      <c r="DF384">
        <v>2007</v>
      </c>
      <c r="DG384">
        <f t="shared" si="209"/>
        <v>16</v>
      </c>
      <c r="DH384" t="s">
        <v>110</v>
      </c>
      <c r="DI384">
        <f t="shared" si="207"/>
        <v>4</v>
      </c>
      <c r="DJ384" t="s">
        <v>111</v>
      </c>
      <c r="DK384">
        <f t="shared" si="208"/>
        <v>5</v>
      </c>
      <c r="DL384">
        <v>213500</v>
      </c>
    </row>
    <row r="385" spans="1:116" x14ac:dyDescent="0.35">
      <c r="A385">
        <v>384</v>
      </c>
      <c r="B385">
        <v>45</v>
      </c>
      <c r="C385" t="s">
        <v>239</v>
      </c>
      <c r="D385">
        <f t="shared" si="175"/>
        <v>3</v>
      </c>
      <c r="E385">
        <v>60</v>
      </c>
      <c r="F385">
        <v>9000</v>
      </c>
      <c r="G385" t="s">
        <v>82</v>
      </c>
      <c r="H385">
        <f t="shared" si="176"/>
        <v>2</v>
      </c>
      <c r="I385" t="s">
        <v>83</v>
      </c>
      <c r="J385" t="str">
        <f t="shared" si="177"/>
        <v/>
      </c>
      <c r="K385" t="s">
        <v>84</v>
      </c>
      <c r="L385">
        <f t="shared" si="178"/>
        <v>1</v>
      </c>
      <c r="M385" t="s">
        <v>85</v>
      </c>
      <c r="N385">
        <f t="shared" si="179"/>
        <v>2</v>
      </c>
      <c r="O385" t="s">
        <v>86</v>
      </c>
      <c r="P385">
        <f t="shared" si="180"/>
        <v>4</v>
      </c>
      <c r="Q385" t="s">
        <v>122</v>
      </c>
      <c r="R385">
        <f t="shared" si="181"/>
        <v>2</v>
      </c>
      <c r="S385" t="s">
        <v>88</v>
      </c>
      <c r="T385">
        <f t="shared" si="182"/>
        <v>3</v>
      </c>
      <c r="U385" t="s">
        <v>170</v>
      </c>
      <c r="V385">
        <f t="shared" si="183"/>
        <v>15</v>
      </c>
      <c r="W385" t="s">
        <v>90</v>
      </c>
      <c r="X385">
        <f t="shared" si="184"/>
        <v>7</v>
      </c>
      <c r="Y385" t="s">
        <v>90</v>
      </c>
      <c r="Z385">
        <f t="shared" si="185"/>
        <v>7</v>
      </c>
      <c r="AA385" t="s">
        <v>91</v>
      </c>
      <c r="AB385">
        <f t="shared" si="186"/>
        <v>3</v>
      </c>
      <c r="AC385" t="s">
        <v>150</v>
      </c>
      <c r="AD385">
        <f t="shared" si="187"/>
        <v>2</v>
      </c>
      <c r="AE385">
        <v>6</v>
      </c>
      <c r="AF385">
        <v>3</v>
      </c>
      <c r="AG385">
        <v>1928</v>
      </c>
      <c r="AH385">
        <v>1950</v>
      </c>
      <c r="AI385" t="s">
        <v>93</v>
      </c>
      <c r="AJ385">
        <f t="shared" si="188"/>
        <v>5</v>
      </c>
      <c r="AK385" t="s">
        <v>94</v>
      </c>
      <c r="AL385">
        <f t="shared" si="189"/>
        <v>8</v>
      </c>
      <c r="AM385" t="s">
        <v>124</v>
      </c>
      <c r="AN385">
        <f t="shared" si="190"/>
        <v>4</v>
      </c>
      <c r="AO385" t="s">
        <v>124</v>
      </c>
      <c r="AP385" t="s">
        <v>117</v>
      </c>
      <c r="AQ385">
        <f t="shared" si="191"/>
        <v>2</v>
      </c>
      <c r="AR385">
        <v>0</v>
      </c>
      <c r="AS385" t="s">
        <v>98</v>
      </c>
      <c r="AT385">
        <f t="shared" si="192"/>
        <v>3</v>
      </c>
      <c r="AU385" t="s">
        <v>98</v>
      </c>
      <c r="AV385">
        <f t="shared" si="193"/>
        <v>3</v>
      </c>
      <c r="AW385" t="s">
        <v>126</v>
      </c>
      <c r="AX385">
        <f t="shared" si="194"/>
        <v>3</v>
      </c>
      <c r="AY385" t="s">
        <v>147</v>
      </c>
      <c r="AZ385">
        <f t="shared" si="195"/>
        <v>3</v>
      </c>
      <c r="BA385" t="s">
        <v>147</v>
      </c>
      <c r="BB385">
        <f t="shared" si="196"/>
        <v>3</v>
      </c>
      <c r="BC385" t="s">
        <v>100</v>
      </c>
      <c r="BD385" t="s">
        <v>102</v>
      </c>
      <c r="BE385">
        <f t="shared" si="197"/>
        <v>6</v>
      </c>
      <c r="BF385">
        <v>0</v>
      </c>
      <c r="BG385" t="s">
        <v>102</v>
      </c>
      <c r="BH385">
        <v>0</v>
      </c>
      <c r="BI385">
        <v>784</v>
      </c>
      <c r="BJ385">
        <v>784</v>
      </c>
      <c r="BK385" t="s">
        <v>103</v>
      </c>
      <c r="BL385">
        <f t="shared" si="198"/>
        <v>6</v>
      </c>
      <c r="BM385" t="s">
        <v>98</v>
      </c>
      <c r="BN385" t="s">
        <v>177</v>
      </c>
      <c r="BO385" t="s">
        <v>164</v>
      </c>
      <c r="BP385">
        <f t="shared" si="199"/>
        <v>3</v>
      </c>
      <c r="BQ385">
        <v>784</v>
      </c>
      <c r="BR385">
        <v>0</v>
      </c>
      <c r="BS385">
        <v>0</v>
      </c>
      <c r="BT385">
        <v>784</v>
      </c>
      <c r="BU385">
        <v>0</v>
      </c>
      <c r="BV385">
        <v>0</v>
      </c>
      <c r="BW385">
        <v>1</v>
      </c>
      <c r="BX385">
        <v>0</v>
      </c>
      <c r="BY385">
        <v>2</v>
      </c>
      <c r="BZ385">
        <v>1</v>
      </c>
      <c r="CA385" t="s">
        <v>98</v>
      </c>
      <c r="CB385">
        <f t="shared" si="200"/>
        <v>4</v>
      </c>
      <c r="CC385">
        <v>5</v>
      </c>
      <c r="CD385" t="s">
        <v>107</v>
      </c>
      <c r="CE385">
        <v>0</v>
      </c>
      <c r="CF385" t="s">
        <v>83</v>
      </c>
      <c r="CG385" t="s">
        <v>127</v>
      </c>
      <c r="CH385">
        <f t="shared" si="201"/>
        <v>5</v>
      </c>
      <c r="CI385">
        <v>1950</v>
      </c>
      <c r="CJ385" t="s">
        <v>102</v>
      </c>
      <c r="CK385">
        <f t="shared" si="202"/>
        <v>2</v>
      </c>
      <c r="CL385">
        <v>2</v>
      </c>
      <c r="CM385">
        <v>360</v>
      </c>
      <c r="CN385" t="s">
        <v>147</v>
      </c>
      <c r="CO385">
        <f t="shared" si="203"/>
        <v>3</v>
      </c>
      <c r="CP385" t="s">
        <v>147</v>
      </c>
      <c r="CQ385">
        <f t="shared" si="204"/>
        <v>3</v>
      </c>
      <c r="CR385" t="s">
        <v>177</v>
      </c>
      <c r="CS385">
        <f t="shared" si="205"/>
        <v>2</v>
      </c>
      <c r="CT385">
        <v>0</v>
      </c>
      <c r="CU385">
        <v>0</v>
      </c>
      <c r="CV385">
        <v>91</v>
      </c>
      <c r="CW385">
        <v>0</v>
      </c>
      <c r="CX385">
        <v>0</v>
      </c>
      <c r="CY385">
        <v>0</v>
      </c>
      <c r="CZ385" t="s">
        <v>83</v>
      </c>
      <c r="DA385" t="s">
        <v>83</v>
      </c>
      <c r="DB385">
        <f t="shared" si="206"/>
        <v>5</v>
      </c>
      <c r="DC385" t="s">
        <v>83</v>
      </c>
      <c r="DD385">
        <v>0</v>
      </c>
      <c r="DE385">
        <v>10</v>
      </c>
      <c r="DF385">
        <v>2009</v>
      </c>
      <c r="DG385">
        <f t="shared" si="209"/>
        <v>14</v>
      </c>
      <c r="DH385" t="s">
        <v>110</v>
      </c>
      <c r="DI385">
        <f t="shared" si="207"/>
        <v>4</v>
      </c>
      <c r="DJ385" t="s">
        <v>111</v>
      </c>
      <c r="DK385">
        <f t="shared" si="208"/>
        <v>5</v>
      </c>
      <c r="DL385">
        <v>76000</v>
      </c>
    </row>
    <row r="386" spans="1:116" x14ac:dyDescent="0.35">
      <c r="A386">
        <v>385</v>
      </c>
      <c r="B386">
        <v>60</v>
      </c>
      <c r="C386" t="s">
        <v>81</v>
      </c>
      <c r="D386">
        <f t="shared" ref="D386:D449" si="210">VLOOKUP($C386,MSZoning,2,0)</f>
        <v>4</v>
      </c>
      <c r="E386" t="s">
        <v>83</v>
      </c>
      <c r="F386">
        <v>53107</v>
      </c>
      <c r="G386" t="s">
        <v>82</v>
      </c>
      <c r="H386">
        <f t="shared" ref="H386:H449" si="211">VLOOKUP(G386,Street,2,0)</f>
        <v>2</v>
      </c>
      <c r="I386" t="s">
        <v>83</v>
      </c>
      <c r="J386" t="str">
        <f t="shared" ref="J386:J449" si="212">IFERROR(VLOOKUP(I386,Alley,2,0),"")</f>
        <v/>
      </c>
      <c r="K386" t="s">
        <v>160</v>
      </c>
      <c r="L386">
        <f t="shared" ref="L386:L449" si="213">VLOOKUP(K386,LotShape,2,0)</f>
        <v>4</v>
      </c>
      <c r="M386" t="s">
        <v>195</v>
      </c>
      <c r="N386">
        <f t="shared" ref="N386:N449" si="214">VLOOKUP(M386,LandContour,2,0)</f>
        <v>3</v>
      </c>
      <c r="O386" t="s">
        <v>86</v>
      </c>
      <c r="P386">
        <f t="shared" ref="P386:P449" si="215">VLOOKUP(O386,Utilities,2,0)</f>
        <v>4</v>
      </c>
      <c r="Q386" t="s">
        <v>122</v>
      </c>
      <c r="R386">
        <f t="shared" ref="R386:R449" si="216">VLOOKUP(Q386,LotConfig,2,0)</f>
        <v>2</v>
      </c>
      <c r="S386" t="s">
        <v>194</v>
      </c>
      <c r="T386">
        <f t="shared" ref="T386:T449" si="217">VLOOKUP(S386,LandSlope,2,0)</f>
        <v>2</v>
      </c>
      <c r="U386" t="s">
        <v>205</v>
      </c>
      <c r="V386">
        <f t="shared" ref="V386:V449" si="218">VLOOKUP(U386,Neighborhood,2,0)</f>
        <v>1</v>
      </c>
      <c r="W386" t="s">
        <v>114</v>
      </c>
      <c r="X386">
        <f t="shared" ref="X386:X449" si="219">VLOOKUP(W386,Condition1,2,0)</f>
        <v>2</v>
      </c>
      <c r="Y386" t="s">
        <v>90</v>
      </c>
      <c r="Z386">
        <f t="shared" ref="Z386:Z449" si="220">VLOOKUP(Y386,Condition2,2,0)</f>
        <v>7</v>
      </c>
      <c r="AA386" t="s">
        <v>91</v>
      </c>
      <c r="AB386">
        <f t="shared" ref="AB386:AB449" si="221">VLOOKUP(AA386,BldgType,2,0)</f>
        <v>3</v>
      </c>
      <c r="AC386" t="s">
        <v>92</v>
      </c>
      <c r="AD386">
        <f t="shared" ref="AD386:AD449" si="222">VLOOKUP(AC386,HouseStyle,2,0)</f>
        <v>8</v>
      </c>
      <c r="AE386">
        <v>6</v>
      </c>
      <c r="AF386">
        <v>5</v>
      </c>
      <c r="AG386">
        <v>1992</v>
      </c>
      <c r="AH386">
        <v>1992</v>
      </c>
      <c r="AI386" t="s">
        <v>93</v>
      </c>
      <c r="AJ386">
        <f t="shared" ref="AJ386:AJ449" si="223">VLOOKUP(AI386,RoofStyle,2,0)</f>
        <v>5</v>
      </c>
      <c r="AK386" t="s">
        <v>94</v>
      </c>
      <c r="AL386">
        <f t="shared" ref="AL386:AL449" si="224">VLOOKUP(AK386,RoofMatl,2,0)</f>
        <v>8</v>
      </c>
      <c r="AM386" t="s">
        <v>140</v>
      </c>
      <c r="AN386">
        <f t="shared" ref="AN386:AN449" si="225">VLOOKUP(AM386,Exterior1st,2,0)</f>
        <v>9</v>
      </c>
      <c r="AO386" t="s">
        <v>140</v>
      </c>
      <c r="AP386" t="s">
        <v>117</v>
      </c>
      <c r="AQ386">
        <f t="shared" ref="AQ386:AQ449" si="226">VLOOKUP(AP386,MasVnrType,2,0)</f>
        <v>2</v>
      </c>
      <c r="AR386">
        <v>0</v>
      </c>
      <c r="AS386" t="s">
        <v>97</v>
      </c>
      <c r="AT386">
        <f t="shared" ref="AT386:AT449" si="227">VLOOKUP(AS386,ExterQual,2,0)</f>
        <v>4</v>
      </c>
      <c r="AU386" t="s">
        <v>98</v>
      </c>
      <c r="AV386">
        <f t="shared" ref="AV386:AV449" si="228">VLOOKUP(AU386,ExterCond,2,0)</f>
        <v>3</v>
      </c>
      <c r="AW386" t="s">
        <v>99</v>
      </c>
      <c r="AX386">
        <f t="shared" ref="AX386:AX449" si="229">VLOOKUP(AW386,Foundation,2,0)</f>
        <v>6</v>
      </c>
      <c r="AY386" t="s">
        <v>97</v>
      </c>
      <c r="AZ386">
        <f t="shared" ref="AZ386:AZ449" si="230">VLOOKUP(AY386,BsmtQual,2,0)</f>
        <v>5</v>
      </c>
      <c r="BA386" t="s">
        <v>98</v>
      </c>
      <c r="BB386">
        <f t="shared" ref="BB386:BB449" si="231">VLOOKUP(BA386,BsmtCond,2,0)</f>
        <v>4</v>
      </c>
      <c r="BC386" t="s">
        <v>130</v>
      </c>
      <c r="BD386" t="s">
        <v>101</v>
      </c>
      <c r="BE386">
        <f t="shared" ref="BE386:BE449" si="232">VLOOKUP(BD386,BsmtFinType1,2,0)</f>
        <v>7</v>
      </c>
      <c r="BF386">
        <v>985</v>
      </c>
      <c r="BG386" t="s">
        <v>102</v>
      </c>
      <c r="BH386">
        <v>0</v>
      </c>
      <c r="BI386">
        <v>595</v>
      </c>
      <c r="BJ386">
        <v>1580</v>
      </c>
      <c r="BK386" t="s">
        <v>103</v>
      </c>
      <c r="BL386">
        <f t="shared" ref="BL386:BL449" si="233">VLOOKUP(BK386,Heating,2,0)</f>
        <v>6</v>
      </c>
      <c r="BM386" t="s">
        <v>104</v>
      </c>
      <c r="BN386" t="s">
        <v>105</v>
      </c>
      <c r="BO386" t="s">
        <v>106</v>
      </c>
      <c r="BP386">
        <f t="shared" ref="BP386:BP449" si="234">VLOOKUP(BO386,Electrical,2,0)</f>
        <v>6</v>
      </c>
      <c r="BQ386">
        <v>1079</v>
      </c>
      <c r="BR386">
        <v>874</v>
      </c>
      <c r="BS386">
        <v>0</v>
      </c>
      <c r="BT386">
        <v>1953</v>
      </c>
      <c r="BU386">
        <v>1</v>
      </c>
      <c r="BV386">
        <v>0</v>
      </c>
      <c r="BW386">
        <v>2</v>
      </c>
      <c r="BX386">
        <v>1</v>
      </c>
      <c r="BY386">
        <v>3</v>
      </c>
      <c r="BZ386">
        <v>1</v>
      </c>
      <c r="CA386" t="s">
        <v>97</v>
      </c>
      <c r="CB386">
        <f t="shared" ref="CB386:CB449" si="235">VLOOKUP(CA386,BsmtQual,2,0)</f>
        <v>5</v>
      </c>
      <c r="CC386">
        <v>9</v>
      </c>
      <c r="CD386" t="s">
        <v>107</v>
      </c>
      <c r="CE386">
        <v>2</v>
      </c>
      <c r="CF386" t="s">
        <v>147</v>
      </c>
      <c r="CG386" t="s">
        <v>108</v>
      </c>
      <c r="CH386">
        <f t="shared" ref="CH386:CH449" si="236">VLOOKUP(CG386,GarageType,2,0)</f>
        <v>6</v>
      </c>
      <c r="CI386">
        <v>1992</v>
      </c>
      <c r="CJ386" t="s">
        <v>157</v>
      </c>
      <c r="CK386">
        <f t="shared" ref="CK386:CK449" si="237">VLOOKUP(CJ386,GarageFinish,2,0)</f>
        <v>4</v>
      </c>
      <c r="CL386">
        <v>2</v>
      </c>
      <c r="CM386">
        <v>501</v>
      </c>
      <c r="CN386" t="s">
        <v>98</v>
      </c>
      <c r="CO386">
        <f t="shared" ref="CO386:CO449" si="238">VLOOKUP(CN386,BsmtQual,2,0)</f>
        <v>4</v>
      </c>
      <c r="CP386" t="s">
        <v>98</v>
      </c>
      <c r="CQ386">
        <f t="shared" ref="CQ386:CQ449" si="239">VLOOKUP(CP386,BsmtQual,2,0)</f>
        <v>4</v>
      </c>
      <c r="CR386" t="s">
        <v>105</v>
      </c>
      <c r="CS386">
        <f t="shared" ref="CS386:CS449" si="240">VLOOKUP(CR386,PavedDrive,2,0)</f>
        <v>3</v>
      </c>
      <c r="CT386">
        <v>216</v>
      </c>
      <c r="CU386">
        <v>231</v>
      </c>
      <c r="CV386">
        <v>0</v>
      </c>
      <c r="CW386">
        <v>0</v>
      </c>
      <c r="CX386">
        <v>0</v>
      </c>
      <c r="CY386">
        <v>0</v>
      </c>
      <c r="CZ386" t="s">
        <v>83</v>
      </c>
      <c r="DA386" t="s">
        <v>83</v>
      </c>
      <c r="DB386">
        <f t="shared" ref="DB386:DB449" si="241">VLOOKUP(DA386,Fence,2,0)</f>
        <v>5</v>
      </c>
      <c r="DC386" t="s">
        <v>83</v>
      </c>
      <c r="DD386">
        <v>0</v>
      </c>
      <c r="DE386">
        <v>6</v>
      </c>
      <c r="DF386">
        <v>2007</v>
      </c>
      <c r="DG386">
        <f t="shared" si="209"/>
        <v>16</v>
      </c>
      <c r="DH386" t="s">
        <v>110</v>
      </c>
      <c r="DI386">
        <f t="shared" ref="DI386:DI449" si="242">VLOOKUP(DH386,SaleType,2,0)</f>
        <v>4</v>
      </c>
      <c r="DJ386" t="s">
        <v>111</v>
      </c>
      <c r="DK386">
        <f t="shared" ref="DK386:DK449" si="243">VLOOKUP(DJ386,SaleCondition,2,0)</f>
        <v>5</v>
      </c>
      <c r="DL386">
        <v>240000</v>
      </c>
    </row>
    <row r="387" spans="1:116" x14ac:dyDescent="0.35">
      <c r="A387">
        <v>386</v>
      </c>
      <c r="B387">
        <v>120</v>
      </c>
      <c r="C387" t="s">
        <v>81</v>
      </c>
      <c r="D387">
        <f t="shared" si="210"/>
        <v>4</v>
      </c>
      <c r="E387">
        <v>43</v>
      </c>
      <c r="F387">
        <v>3182</v>
      </c>
      <c r="G387" t="s">
        <v>82</v>
      </c>
      <c r="H387">
        <f t="shared" si="211"/>
        <v>2</v>
      </c>
      <c r="I387" t="s">
        <v>83</v>
      </c>
      <c r="J387" t="str">
        <f t="shared" si="212"/>
        <v/>
      </c>
      <c r="K387" t="s">
        <v>84</v>
      </c>
      <c r="L387">
        <f t="shared" si="213"/>
        <v>1</v>
      </c>
      <c r="M387" t="s">
        <v>85</v>
      </c>
      <c r="N387">
        <f t="shared" si="214"/>
        <v>2</v>
      </c>
      <c r="O387" t="s">
        <v>86</v>
      </c>
      <c r="P387">
        <f t="shared" si="215"/>
        <v>4</v>
      </c>
      <c r="Q387" t="s">
        <v>87</v>
      </c>
      <c r="R387">
        <f t="shared" si="216"/>
        <v>4</v>
      </c>
      <c r="S387" t="s">
        <v>88</v>
      </c>
      <c r="T387">
        <f t="shared" si="217"/>
        <v>3</v>
      </c>
      <c r="U387" t="s">
        <v>227</v>
      </c>
      <c r="V387">
        <f t="shared" si="218"/>
        <v>23</v>
      </c>
      <c r="W387" t="s">
        <v>90</v>
      </c>
      <c r="X387">
        <f t="shared" si="219"/>
        <v>7</v>
      </c>
      <c r="Y387" t="s">
        <v>90</v>
      </c>
      <c r="Z387">
        <f t="shared" si="220"/>
        <v>7</v>
      </c>
      <c r="AA387" t="s">
        <v>179</v>
      </c>
      <c r="AB387">
        <f t="shared" si="221"/>
        <v>4</v>
      </c>
      <c r="AC387" t="s">
        <v>115</v>
      </c>
      <c r="AD387">
        <f t="shared" si="222"/>
        <v>4</v>
      </c>
      <c r="AE387">
        <v>8</v>
      </c>
      <c r="AF387">
        <v>5</v>
      </c>
      <c r="AG387">
        <v>2004</v>
      </c>
      <c r="AH387">
        <v>2005</v>
      </c>
      <c r="AI387" t="s">
        <v>93</v>
      </c>
      <c r="AJ387">
        <f t="shared" si="223"/>
        <v>5</v>
      </c>
      <c r="AK387" t="s">
        <v>94</v>
      </c>
      <c r="AL387">
        <f t="shared" si="224"/>
        <v>8</v>
      </c>
      <c r="AM387" t="s">
        <v>95</v>
      </c>
      <c r="AN387">
        <f t="shared" si="225"/>
        <v>14</v>
      </c>
      <c r="AO387" t="s">
        <v>95</v>
      </c>
      <c r="AP387" t="s">
        <v>96</v>
      </c>
      <c r="AQ387">
        <f t="shared" si="226"/>
        <v>4</v>
      </c>
      <c r="AR387">
        <v>16</v>
      </c>
      <c r="AS387" t="s">
        <v>97</v>
      </c>
      <c r="AT387">
        <f t="shared" si="227"/>
        <v>4</v>
      </c>
      <c r="AU387" t="s">
        <v>98</v>
      </c>
      <c r="AV387">
        <f t="shared" si="228"/>
        <v>3</v>
      </c>
      <c r="AW387" t="s">
        <v>99</v>
      </c>
      <c r="AX387">
        <f t="shared" si="229"/>
        <v>6</v>
      </c>
      <c r="AY387" t="s">
        <v>97</v>
      </c>
      <c r="AZ387">
        <f t="shared" si="230"/>
        <v>5</v>
      </c>
      <c r="BA387" t="s">
        <v>98</v>
      </c>
      <c r="BB387">
        <f t="shared" si="231"/>
        <v>4</v>
      </c>
      <c r="BC387" t="s">
        <v>100</v>
      </c>
      <c r="BD387" t="s">
        <v>101</v>
      </c>
      <c r="BE387">
        <f t="shared" si="232"/>
        <v>7</v>
      </c>
      <c r="BF387">
        <v>24</v>
      </c>
      <c r="BG387" t="s">
        <v>102</v>
      </c>
      <c r="BH387">
        <v>0</v>
      </c>
      <c r="BI387">
        <v>1232</v>
      </c>
      <c r="BJ387">
        <v>1256</v>
      </c>
      <c r="BK387" t="s">
        <v>103</v>
      </c>
      <c r="BL387">
        <f t="shared" si="233"/>
        <v>6</v>
      </c>
      <c r="BM387" t="s">
        <v>104</v>
      </c>
      <c r="BN387" t="s">
        <v>105</v>
      </c>
      <c r="BO387" t="s">
        <v>106</v>
      </c>
      <c r="BP387">
        <f t="shared" si="234"/>
        <v>6</v>
      </c>
      <c r="BQ387">
        <v>1269</v>
      </c>
      <c r="BR387">
        <v>0</v>
      </c>
      <c r="BS387">
        <v>0</v>
      </c>
      <c r="BT387">
        <v>1269</v>
      </c>
      <c r="BU387">
        <v>0</v>
      </c>
      <c r="BV387">
        <v>0</v>
      </c>
      <c r="BW387">
        <v>2</v>
      </c>
      <c r="BX387">
        <v>0</v>
      </c>
      <c r="BY387">
        <v>2</v>
      </c>
      <c r="BZ387">
        <v>1</v>
      </c>
      <c r="CA387" t="s">
        <v>97</v>
      </c>
      <c r="CB387">
        <f t="shared" si="235"/>
        <v>5</v>
      </c>
      <c r="CC387">
        <v>6</v>
      </c>
      <c r="CD387" t="s">
        <v>107</v>
      </c>
      <c r="CE387">
        <v>1</v>
      </c>
      <c r="CF387" t="s">
        <v>98</v>
      </c>
      <c r="CG387" t="s">
        <v>108</v>
      </c>
      <c r="CH387">
        <f t="shared" si="236"/>
        <v>6</v>
      </c>
      <c r="CI387">
        <v>2004</v>
      </c>
      <c r="CJ387" t="s">
        <v>157</v>
      </c>
      <c r="CK387">
        <f t="shared" si="237"/>
        <v>4</v>
      </c>
      <c r="CL387">
        <v>2</v>
      </c>
      <c r="CM387">
        <v>430</v>
      </c>
      <c r="CN387" t="s">
        <v>98</v>
      </c>
      <c r="CO387">
        <f t="shared" si="238"/>
        <v>4</v>
      </c>
      <c r="CP387" t="s">
        <v>98</v>
      </c>
      <c r="CQ387">
        <f t="shared" si="239"/>
        <v>4</v>
      </c>
      <c r="CR387" t="s">
        <v>105</v>
      </c>
      <c r="CS387">
        <f t="shared" si="240"/>
        <v>3</v>
      </c>
      <c r="CT387">
        <v>146</v>
      </c>
      <c r="CU387">
        <v>20</v>
      </c>
      <c r="CV387">
        <v>0</v>
      </c>
      <c r="CW387">
        <v>0</v>
      </c>
      <c r="CX387">
        <v>144</v>
      </c>
      <c r="CY387">
        <v>0</v>
      </c>
      <c r="CZ387" t="s">
        <v>83</v>
      </c>
      <c r="DA387" t="s">
        <v>83</v>
      </c>
      <c r="DB387">
        <f t="shared" si="241"/>
        <v>5</v>
      </c>
      <c r="DC387" t="s">
        <v>83</v>
      </c>
      <c r="DD387">
        <v>0</v>
      </c>
      <c r="DE387">
        <v>4</v>
      </c>
      <c r="DF387">
        <v>2010</v>
      </c>
      <c r="DG387">
        <f t="shared" ref="DG387:DG450" si="244">2023-DF387</f>
        <v>13</v>
      </c>
      <c r="DH387" t="s">
        <v>110</v>
      </c>
      <c r="DI387">
        <f t="shared" si="242"/>
        <v>4</v>
      </c>
      <c r="DJ387" t="s">
        <v>111</v>
      </c>
      <c r="DK387">
        <f t="shared" si="243"/>
        <v>5</v>
      </c>
      <c r="DL387">
        <v>192000</v>
      </c>
    </row>
    <row r="388" spans="1:116" x14ac:dyDescent="0.35">
      <c r="A388">
        <v>387</v>
      </c>
      <c r="B388">
        <v>50</v>
      </c>
      <c r="C388" t="s">
        <v>81</v>
      </c>
      <c r="D388">
        <f t="shared" si="210"/>
        <v>4</v>
      </c>
      <c r="E388">
        <v>58</v>
      </c>
      <c r="F388">
        <v>8410</v>
      </c>
      <c r="G388" t="s">
        <v>82</v>
      </c>
      <c r="H388">
        <f t="shared" si="211"/>
        <v>2</v>
      </c>
      <c r="I388" t="s">
        <v>83</v>
      </c>
      <c r="J388" t="str">
        <f t="shared" si="212"/>
        <v/>
      </c>
      <c r="K388" t="s">
        <v>84</v>
      </c>
      <c r="L388">
        <f t="shared" si="213"/>
        <v>1</v>
      </c>
      <c r="M388" t="s">
        <v>85</v>
      </c>
      <c r="N388">
        <f t="shared" si="214"/>
        <v>2</v>
      </c>
      <c r="O388" t="s">
        <v>86</v>
      </c>
      <c r="P388">
        <f t="shared" si="215"/>
        <v>4</v>
      </c>
      <c r="Q388" t="s">
        <v>112</v>
      </c>
      <c r="R388">
        <f t="shared" si="216"/>
        <v>3</v>
      </c>
      <c r="S388" t="s">
        <v>88</v>
      </c>
      <c r="T388">
        <f t="shared" si="217"/>
        <v>3</v>
      </c>
      <c r="U388" t="s">
        <v>185</v>
      </c>
      <c r="V388">
        <f t="shared" si="218"/>
        <v>4</v>
      </c>
      <c r="W388" t="s">
        <v>114</v>
      </c>
      <c r="X388">
        <f t="shared" si="219"/>
        <v>2</v>
      </c>
      <c r="Y388" t="s">
        <v>90</v>
      </c>
      <c r="Z388">
        <f t="shared" si="220"/>
        <v>7</v>
      </c>
      <c r="AA388" t="s">
        <v>91</v>
      </c>
      <c r="AB388">
        <f t="shared" si="221"/>
        <v>3</v>
      </c>
      <c r="AC388" t="s">
        <v>132</v>
      </c>
      <c r="AD388">
        <f t="shared" si="222"/>
        <v>1</v>
      </c>
      <c r="AE388">
        <v>5</v>
      </c>
      <c r="AF388">
        <v>3</v>
      </c>
      <c r="AG388">
        <v>1910</v>
      </c>
      <c r="AH388">
        <v>1996</v>
      </c>
      <c r="AI388" t="s">
        <v>184</v>
      </c>
      <c r="AJ388">
        <f t="shared" si="223"/>
        <v>3</v>
      </c>
      <c r="AK388" t="s">
        <v>94</v>
      </c>
      <c r="AL388">
        <f t="shared" si="224"/>
        <v>8</v>
      </c>
      <c r="AM388" t="s">
        <v>124</v>
      </c>
      <c r="AN388">
        <f t="shared" si="225"/>
        <v>4</v>
      </c>
      <c r="AO388" t="s">
        <v>95</v>
      </c>
      <c r="AP388" t="s">
        <v>117</v>
      </c>
      <c r="AQ388">
        <f t="shared" si="226"/>
        <v>2</v>
      </c>
      <c r="AR388">
        <v>0</v>
      </c>
      <c r="AS388" t="s">
        <v>98</v>
      </c>
      <c r="AT388">
        <f t="shared" si="227"/>
        <v>3</v>
      </c>
      <c r="AU388" t="s">
        <v>147</v>
      </c>
      <c r="AV388">
        <f t="shared" si="228"/>
        <v>2</v>
      </c>
      <c r="AW388" t="s">
        <v>99</v>
      </c>
      <c r="AX388">
        <f t="shared" si="229"/>
        <v>6</v>
      </c>
      <c r="AY388" t="s">
        <v>98</v>
      </c>
      <c r="AZ388">
        <f t="shared" si="230"/>
        <v>4</v>
      </c>
      <c r="BA388" t="s">
        <v>98</v>
      </c>
      <c r="BB388">
        <f t="shared" si="231"/>
        <v>4</v>
      </c>
      <c r="BC388" t="s">
        <v>100</v>
      </c>
      <c r="BD388" t="s">
        <v>102</v>
      </c>
      <c r="BE388">
        <f t="shared" si="232"/>
        <v>6</v>
      </c>
      <c r="BF388">
        <v>0</v>
      </c>
      <c r="BG388" t="s">
        <v>102</v>
      </c>
      <c r="BH388">
        <v>0</v>
      </c>
      <c r="BI388">
        <v>658</v>
      </c>
      <c r="BJ388">
        <v>658</v>
      </c>
      <c r="BK388" t="s">
        <v>103</v>
      </c>
      <c r="BL388">
        <f t="shared" si="233"/>
        <v>6</v>
      </c>
      <c r="BM388" t="s">
        <v>98</v>
      </c>
      <c r="BN388" t="s">
        <v>105</v>
      </c>
      <c r="BO388" t="s">
        <v>106</v>
      </c>
      <c r="BP388">
        <f t="shared" si="234"/>
        <v>6</v>
      </c>
      <c r="BQ388">
        <v>658</v>
      </c>
      <c r="BR388">
        <v>526</v>
      </c>
      <c r="BS388">
        <v>0</v>
      </c>
      <c r="BT388">
        <v>1184</v>
      </c>
      <c r="BU388">
        <v>0</v>
      </c>
      <c r="BV388">
        <v>0</v>
      </c>
      <c r="BW388">
        <v>1</v>
      </c>
      <c r="BX388">
        <v>0</v>
      </c>
      <c r="BY388">
        <v>5</v>
      </c>
      <c r="BZ388">
        <v>1</v>
      </c>
      <c r="CA388" t="s">
        <v>98</v>
      </c>
      <c r="CB388">
        <f t="shared" si="235"/>
        <v>4</v>
      </c>
      <c r="CC388">
        <v>8</v>
      </c>
      <c r="CD388" t="s">
        <v>107</v>
      </c>
      <c r="CE388">
        <v>0</v>
      </c>
      <c r="CF388" t="s">
        <v>83</v>
      </c>
      <c r="CG388" t="s">
        <v>83</v>
      </c>
      <c r="CH388">
        <f t="shared" si="236"/>
        <v>3</v>
      </c>
      <c r="CI388" t="s">
        <v>83</v>
      </c>
      <c r="CJ388" t="s">
        <v>83</v>
      </c>
      <c r="CK388">
        <f t="shared" si="237"/>
        <v>1</v>
      </c>
      <c r="CL388">
        <v>0</v>
      </c>
      <c r="CM388">
        <v>0</v>
      </c>
      <c r="CN388" t="s">
        <v>83</v>
      </c>
      <c r="CO388">
        <f t="shared" si="238"/>
        <v>1</v>
      </c>
      <c r="CP388" t="s">
        <v>83</v>
      </c>
      <c r="CQ388">
        <f t="shared" si="239"/>
        <v>1</v>
      </c>
      <c r="CR388" t="s">
        <v>177</v>
      </c>
      <c r="CS388">
        <f t="shared" si="240"/>
        <v>2</v>
      </c>
      <c r="CT388">
        <v>0</v>
      </c>
      <c r="CU388">
        <v>151</v>
      </c>
      <c r="CV388">
        <v>0</v>
      </c>
      <c r="CW388">
        <v>0</v>
      </c>
      <c r="CX388">
        <v>0</v>
      </c>
      <c r="CY388">
        <v>0</v>
      </c>
      <c r="CZ388" t="s">
        <v>83</v>
      </c>
      <c r="DA388" t="s">
        <v>83</v>
      </c>
      <c r="DB388">
        <f t="shared" si="241"/>
        <v>5</v>
      </c>
      <c r="DC388" t="s">
        <v>83</v>
      </c>
      <c r="DD388">
        <v>0</v>
      </c>
      <c r="DE388">
        <v>5</v>
      </c>
      <c r="DF388">
        <v>2006</v>
      </c>
      <c r="DG388">
        <f t="shared" si="244"/>
        <v>17</v>
      </c>
      <c r="DH388" t="s">
        <v>110</v>
      </c>
      <c r="DI388">
        <f t="shared" si="242"/>
        <v>4</v>
      </c>
      <c r="DJ388" t="s">
        <v>188</v>
      </c>
      <c r="DK388">
        <f t="shared" si="243"/>
        <v>1</v>
      </c>
      <c r="DL388">
        <v>81000</v>
      </c>
    </row>
    <row r="389" spans="1:116" x14ac:dyDescent="0.35">
      <c r="A389">
        <v>388</v>
      </c>
      <c r="B389">
        <v>80</v>
      </c>
      <c r="C389" t="s">
        <v>81</v>
      </c>
      <c r="D389">
        <f t="shared" si="210"/>
        <v>4</v>
      </c>
      <c r="E389">
        <v>72</v>
      </c>
      <c r="F389">
        <v>7200</v>
      </c>
      <c r="G389" t="s">
        <v>82</v>
      </c>
      <c r="H389">
        <f t="shared" si="211"/>
        <v>2</v>
      </c>
      <c r="I389" t="s">
        <v>83</v>
      </c>
      <c r="J389" t="str">
        <f t="shared" si="212"/>
        <v/>
      </c>
      <c r="K389" t="s">
        <v>84</v>
      </c>
      <c r="L389">
        <f t="shared" si="213"/>
        <v>1</v>
      </c>
      <c r="M389" t="s">
        <v>85</v>
      </c>
      <c r="N389">
        <f t="shared" si="214"/>
        <v>2</v>
      </c>
      <c r="O389" t="s">
        <v>86</v>
      </c>
      <c r="P389">
        <f t="shared" si="215"/>
        <v>4</v>
      </c>
      <c r="Q389" t="s">
        <v>87</v>
      </c>
      <c r="R389">
        <f t="shared" si="216"/>
        <v>4</v>
      </c>
      <c r="S389" t="s">
        <v>88</v>
      </c>
      <c r="T389">
        <f t="shared" si="217"/>
        <v>3</v>
      </c>
      <c r="U389" t="s">
        <v>185</v>
      </c>
      <c r="V389">
        <f t="shared" si="218"/>
        <v>4</v>
      </c>
      <c r="W389" t="s">
        <v>90</v>
      </c>
      <c r="X389">
        <f t="shared" si="219"/>
        <v>7</v>
      </c>
      <c r="Y389" t="s">
        <v>90</v>
      </c>
      <c r="Z389">
        <f t="shared" si="220"/>
        <v>7</v>
      </c>
      <c r="AA389" t="s">
        <v>91</v>
      </c>
      <c r="AB389">
        <f t="shared" si="221"/>
        <v>3</v>
      </c>
      <c r="AC389" t="s">
        <v>197</v>
      </c>
      <c r="AD389">
        <f t="shared" si="222"/>
        <v>3</v>
      </c>
      <c r="AE389">
        <v>6</v>
      </c>
      <c r="AF389">
        <v>6</v>
      </c>
      <c r="AG389">
        <v>1976</v>
      </c>
      <c r="AH389">
        <v>1976</v>
      </c>
      <c r="AI389" t="s">
        <v>152</v>
      </c>
      <c r="AJ389">
        <f t="shared" si="223"/>
        <v>6</v>
      </c>
      <c r="AK389" t="s">
        <v>94</v>
      </c>
      <c r="AL389">
        <f t="shared" si="224"/>
        <v>8</v>
      </c>
      <c r="AM389" t="s">
        <v>116</v>
      </c>
      <c r="AN389">
        <f t="shared" si="225"/>
        <v>10</v>
      </c>
      <c r="AO389" t="s">
        <v>116</v>
      </c>
      <c r="AP389" t="s">
        <v>96</v>
      </c>
      <c r="AQ389">
        <f t="shared" si="226"/>
        <v>4</v>
      </c>
      <c r="AR389">
        <v>255</v>
      </c>
      <c r="AS389" t="s">
        <v>98</v>
      </c>
      <c r="AT389">
        <f t="shared" si="227"/>
        <v>3</v>
      </c>
      <c r="AU389" t="s">
        <v>98</v>
      </c>
      <c r="AV389">
        <f t="shared" si="228"/>
        <v>3</v>
      </c>
      <c r="AW389" t="s">
        <v>118</v>
      </c>
      <c r="AX389">
        <f t="shared" si="229"/>
        <v>2</v>
      </c>
      <c r="AY389" t="s">
        <v>98</v>
      </c>
      <c r="AZ389">
        <f t="shared" si="230"/>
        <v>4</v>
      </c>
      <c r="BA389" t="s">
        <v>98</v>
      </c>
      <c r="BB389">
        <f t="shared" si="231"/>
        <v>4</v>
      </c>
      <c r="BC389" t="s">
        <v>130</v>
      </c>
      <c r="BD389" t="s">
        <v>119</v>
      </c>
      <c r="BE389">
        <f t="shared" si="232"/>
        <v>4</v>
      </c>
      <c r="BF389">
        <v>631</v>
      </c>
      <c r="BG389" t="s">
        <v>102</v>
      </c>
      <c r="BH389">
        <v>0</v>
      </c>
      <c r="BI389">
        <v>410</v>
      </c>
      <c r="BJ389">
        <v>1041</v>
      </c>
      <c r="BK389" t="s">
        <v>103</v>
      </c>
      <c r="BL389">
        <f t="shared" si="233"/>
        <v>6</v>
      </c>
      <c r="BM389" t="s">
        <v>104</v>
      </c>
      <c r="BN389" t="s">
        <v>105</v>
      </c>
      <c r="BO389" t="s">
        <v>106</v>
      </c>
      <c r="BP389">
        <f t="shared" si="234"/>
        <v>6</v>
      </c>
      <c r="BQ389">
        <v>1125</v>
      </c>
      <c r="BR389">
        <v>0</v>
      </c>
      <c r="BS389">
        <v>0</v>
      </c>
      <c r="BT389">
        <v>1125</v>
      </c>
      <c r="BU389">
        <v>1</v>
      </c>
      <c r="BV389">
        <v>0</v>
      </c>
      <c r="BW389">
        <v>1</v>
      </c>
      <c r="BX389">
        <v>0</v>
      </c>
      <c r="BY389">
        <v>3</v>
      </c>
      <c r="BZ389">
        <v>1</v>
      </c>
      <c r="CA389" t="s">
        <v>98</v>
      </c>
      <c r="CB389">
        <f t="shared" si="235"/>
        <v>4</v>
      </c>
      <c r="CC389">
        <v>6</v>
      </c>
      <c r="CD389" t="s">
        <v>107</v>
      </c>
      <c r="CE389">
        <v>1</v>
      </c>
      <c r="CF389" t="s">
        <v>147</v>
      </c>
      <c r="CG389" t="s">
        <v>127</v>
      </c>
      <c r="CH389">
        <f t="shared" si="236"/>
        <v>5</v>
      </c>
      <c r="CI389">
        <v>1977</v>
      </c>
      <c r="CJ389" t="s">
        <v>102</v>
      </c>
      <c r="CK389">
        <f t="shared" si="237"/>
        <v>2</v>
      </c>
      <c r="CL389">
        <v>1</v>
      </c>
      <c r="CM389">
        <v>352</v>
      </c>
      <c r="CN389" t="s">
        <v>98</v>
      </c>
      <c r="CO389">
        <f t="shared" si="238"/>
        <v>4</v>
      </c>
      <c r="CP389" t="s">
        <v>98</v>
      </c>
      <c r="CQ389">
        <f t="shared" si="239"/>
        <v>4</v>
      </c>
      <c r="CR389" t="s">
        <v>105</v>
      </c>
      <c r="CS389">
        <f t="shared" si="240"/>
        <v>3</v>
      </c>
      <c r="CT389">
        <v>296</v>
      </c>
      <c r="CU389">
        <v>0</v>
      </c>
      <c r="CV389">
        <v>0</v>
      </c>
      <c r="CW389">
        <v>0</v>
      </c>
      <c r="CX389">
        <v>0</v>
      </c>
      <c r="CY389">
        <v>0</v>
      </c>
      <c r="CZ389" t="s">
        <v>83</v>
      </c>
      <c r="DA389" t="s">
        <v>163</v>
      </c>
      <c r="DB389">
        <f t="shared" si="241"/>
        <v>2</v>
      </c>
      <c r="DC389" t="s">
        <v>83</v>
      </c>
      <c r="DD389">
        <v>0</v>
      </c>
      <c r="DE389">
        <v>10</v>
      </c>
      <c r="DF389">
        <v>2009</v>
      </c>
      <c r="DG389">
        <f t="shared" si="244"/>
        <v>14</v>
      </c>
      <c r="DH389" t="s">
        <v>110</v>
      </c>
      <c r="DI389">
        <f t="shared" si="242"/>
        <v>4</v>
      </c>
      <c r="DJ389" t="s">
        <v>128</v>
      </c>
      <c r="DK389">
        <f t="shared" si="243"/>
        <v>3</v>
      </c>
      <c r="DL389">
        <v>125000</v>
      </c>
    </row>
    <row r="390" spans="1:116" x14ac:dyDescent="0.35">
      <c r="A390">
        <v>389</v>
      </c>
      <c r="B390">
        <v>20</v>
      </c>
      <c r="C390" t="s">
        <v>81</v>
      </c>
      <c r="D390">
        <f t="shared" si="210"/>
        <v>4</v>
      </c>
      <c r="E390">
        <v>93</v>
      </c>
      <c r="F390">
        <v>9382</v>
      </c>
      <c r="G390" t="s">
        <v>82</v>
      </c>
      <c r="H390">
        <f t="shared" si="211"/>
        <v>2</v>
      </c>
      <c r="I390" t="s">
        <v>83</v>
      </c>
      <c r="J390" t="str">
        <f t="shared" si="212"/>
        <v/>
      </c>
      <c r="K390" t="s">
        <v>120</v>
      </c>
      <c r="L390">
        <f t="shared" si="213"/>
        <v>2</v>
      </c>
      <c r="M390" t="s">
        <v>85</v>
      </c>
      <c r="N390">
        <f t="shared" si="214"/>
        <v>2</v>
      </c>
      <c r="O390" t="s">
        <v>86</v>
      </c>
      <c r="P390">
        <f t="shared" si="215"/>
        <v>4</v>
      </c>
      <c r="Q390" t="s">
        <v>166</v>
      </c>
      <c r="R390">
        <f t="shared" si="216"/>
        <v>1</v>
      </c>
      <c r="S390" t="s">
        <v>88</v>
      </c>
      <c r="T390">
        <f t="shared" si="217"/>
        <v>3</v>
      </c>
      <c r="U390" t="s">
        <v>89</v>
      </c>
      <c r="V390">
        <f t="shared" si="218"/>
        <v>16</v>
      </c>
      <c r="W390" t="s">
        <v>90</v>
      </c>
      <c r="X390">
        <f t="shared" si="219"/>
        <v>7</v>
      </c>
      <c r="Y390" t="s">
        <v>90</v>
      </c>
      <c r="Z390">
        <f t="shared" si="220"/>
        <v>7</v>
      </c>
      <c r="AA390" t="s">
        <v>91</v>
      </c>
      <c r="AB390">
        <f t="shared" si="221"/>
        <v>3</v>
      </c>
      <c r="AC390" t="s">
        <v>115</v>
      </c>
      <c r="AD390">
        <f t="shared" si="222"/>
        <v>4</v>
      </c>
      <c r="AE390">
        <v>7</v>
      </c>
      <c r="AF390">
        <v>5</v>
      </c>
      <c r="AG390">
        <v>1999</v>
      </c>
      <c r="AH390">
        <v>2000</v>
      </c>
      <c r="AI390" t="s">
        <v>93</v>
      </c>
      <c r="AJ390">
        <f t="shared" si="223"/>
        <v>5</v>
      </c>
      <c r="AK390" t="s">
        <v>94</v>
      </c>
      <c r="AL390">
        <f t="shared" si="224"/>
        <v>8</v>
      </c>
      <c r="AM390" t="s">
        <v>95</v>
      </c>
      <c r="AN390">
        <f t="shared" si="225"/>
        <v>14</v>
      </c>
      <c r="AO390" t="s">
        <v>95</v>
      </c>
      <c r="AP390" t="s">
        <v>96</v>
      </c>
      <c r="AQ390">
        <f t="shared" si="226"/>
        <v>4</v>
      </c>
      <c r="AR390">
        <v>125</v>
      </c>
      <c r="AS390" t="s">
        <v>97</v>
      </c>
      <c r="AT390">
        <f t="shared" si="227"/>
        <v>4</v>
      </c>
      <c r="AU390" t="s">
        <v>98</v>
      </c>
      <c r="AV390">
        <f t="shared" si="228"/>
        <v>3</v>
      </c>
      <c r="AW390" t="s">
        <v>99</v>
      </c>
      <c r="AX390">
        <f t="shared" si="229"/>
        <v>6</v>
      </c>
      <c r="AY390" t="s">
        <v>97</v>
      </c>
      <c r="AZ390">
        <f t="shared" si="230"/>
        <v>5</v>
      </c>
      <c r="BA390" t="s">
        <v>98</v>
      </c>
      <c r="BB390">
        <f t="shared" si="231"/>
        <v>4</v>
      </c>
      <c r="BC390" t="s">
        <v>100</v>
      </c>
      <c r="BD390" t="s">
        <v>102</v>
      </c>
      <c r="BE390">
        <f t="shared" si="232"/>
        <v>6</v>
      </c>
      <c r="BF390">
        <v>0</v>
      </c>
      <c r="BG390" t="s">
        <v>102</v>
      </c>
      <c r="BH390">
        <v>0</v>
      </c>
      <c r="BI390">
        <v>1468</v>
      </c>
      <c r="BJ390">
        <v>1468</v>
      </c>
      <c r="BK390" t="s">
        <v>103</v>
      </c>
      <c r="BL390">
        <f t="shared" si="233"/>
        <v>6</v>
      </c>
      <c r="BM390" t="s">
        <v>104</v>
      </c>
      <c r="BN390" t="s">
        <v>105</v>
      </c>
      <c r="BO390" t="s">
        <v>106</v>
      </c>
      <c r="BP390">
        <f t="shared" si="234"/>
        <v>6</v>
      </c>
      <c r="BQ390">
        <v>1479</v>
      </c>
      <c r="BR390">
        <v>0</v>
      </c>
      <c r="BS390">
        <v>0</v>
      </c>
      <c r="BT390">
        <v>1479</v>
      </c>
      <c r="BU390">
        <v>0</v>
      </c>
      <c r="BV390">
        <v>0</v>
      </c>
      <c r="BW390">
        <v>2</v>
      </c>
      <c r="BX390">
        <v>0</v>
      </c>
      <c r="BY390">
        <v>3</v>
      </c>
      <c r="BZ390">
        <v>1</v>
      </c>
      <c r="CA390" t="s">
        <v>97</v>
      </c>
      <c r="CB390">
        <f t="shared" si="235"/>
        <v>5</v>
      </c>
      <c r="CC390">
        <v>6</v>
      </c>
      <c r="CD390" t="s">
        <v>107</v>
      </c>
      <c r="CE390">
        <v>0</v>
      </c>
      <c r="CF390" t="s">
        <v>83</v>
      </c>
      <c r="CG390" t="s">
        <v>108</v>
      </c>
      <c r="CH390">
        <f t="shared" si="236"/>
        <v>6</v>
      </c>
      <c r="CI390">
        <v>1999</v>
      </c>
      <c r="CJ390" t="s">
        <v>109</v>
      </c>
      <c r="CK390">
        <f t="shared" si="237"/>
        <v>3</v>
      </c>
      <c r="CL390">
        <v>2</v>
      </c>
      <c r="CM390">
        <v>577</v>
      </c>
      <c r="CN390" t="s">
        <v>98</v>
      </c>
      <c r="CO390">
        <f t="shared" si="238"/>
        <v>4</v>
      </c>
      <c r="CP390" t="s">
        <v>98</v>
      </c>
      <c r="CQ390">
        <f t="shared" si="239"/>
        <v>4</v>
      </c>
      <c r="CR390" t="s">
        <v>105</v>
      </c>
      <c r="CS390">
        <f t="shared" si="240"/>
        <v>3</v>
      </c>
      <c r="CT390">
        <v>120</v>
      </c>
      <c r="CU390">
        <v>25</v>
      </c>
      <c r="CV390">
        <v>0</v>
      </c>
      <c r="CW390">
        <v>0</v>
      </c>
      <c r="CX390">
        <v>0</v>
      </c>
      <c r="CY390">
        <v>0</v>
      </c>
      <c r="CZ390" t="s">
        <v>83</v>
      </c>
      <c r="DA390" t="s">
        <v>83</v>
      </c>
      <c r="DB390">
        <f t="shared" si="241"/>
        <v>5</v>
      </c>
      <c r="DC390" t="s">
        <v>83</v>
      </c>
      <c r="DD390">
        <v>0</v>
      </c>
      <c r="DE390">
        <v>7</v>
      </c>
      <c r="DF390">
        <v>2008</v>
      </c>
      <c r="DG390">
        <f t="shared" si="244"/>
        <v>15</v>
      </c>
      <c r="DH390" t="s">
        <v>110</v>
      </c>
      <c r="DI390">
        <f t="shared" si="242"/>
        <v>4</v>
      </c>
      <c r="DJ390" t="s">
        <v>111</v>
      </c>
      <c r="DK390">
        <f t="shared" si="243"/>
        <v>5</v>
      </c>
      <c r="DL390">
        <v>191000</v>
      </c>
    </row>
    <row r="391" spans="1:116" x14ac:dyDescent="0.35">
      <c r="A391">
        <v>390</v>
      </c>
      <c r="B391">
        <v>60</v>
      </c>
      <c r="C391" t="s">
        <v>81</v>
      </c>
      <c r="D391">
        <f t="shared" si="210"/>
        <v>4</v>
      </c>
      <c r="E391">
        <v>96</v>
      </c>
      <c r="F391">
        <v>12474</v>
      </c>
      <c r="G391" t="s">
        <v>82</v>
      </c>
      <c r="H391">
        <f t="shared" si="211"/>
        <v>2</v>
      </c>
      <c r="I391" t="s">
        <v>83</v>
      </c>
      <c r="J391" t="str">
        <f t="shared" si="212"/>
        <v/>
      </c>
      <c r="K391" t="s">
        <v>84</v>
      </c>
      <c r="L391">
        <f t="shared" si="213"/>
        <v>1</v>
      </c>
      <c r="M391" t="s">
        <v>85</v>
      </c>
      <c r="N391">
        <f t="shared" si="214"/>
        <v>2</v>
      </c>
      <c r="O391" t="s">
        <v>86</v>
      </c>
      <c r="P391">
        <f t="shared" si="215"/>
        <v>4</v>
      </c>
      <c r="Q391" t="s">
        <v>87</v>
      </c>
      <c r="R391">
        <f t="shared" si="216"/>
        <v>4</v>
      </c>
      <c r="S391" t="s">
        <v>88</v>
      </c>
      <c r="T391">
        <f t="shared" si="217"/>
        <v>3</v>
      </c>
      <c r="U391" t="s">
        <v>154</v>
      </c>
      <c r="V391">
        <f t="shared" si="218"/>
        <v>19</v>
      </c>
      <c r="W391" t="s">
        <v>90</v>
      </c>
      <c r="X391">
        <f t="shared" si="219"/>
        <v>7</v>
      </c>
      <c r="Y391" t="s">
        <v>90</v>
      </c>
      <c r="Z391">
        <f t="shared" si="220"/>
        <v>7</v>
      </c>
      <c r="AA391" t="s">
        <v>91</v>
      </c>
      <c r="AB391">
        <f t="shared" si="221"/>
        <v>3</v>
      </c>
      <c r="AC391" t="s">
        <v>92</v>
      </c>
      <c r="AD391">
        <f t="shared" si="222"/>
        <v>8</v>
      </c>
      <c r="AE391">
        <v>10</v>
      </c>
      <c r="AF391">
        <v>5</v>
      </c>
      <c r="AG391">
        <v>2007</v>
      </c>
      <c r="AH391">
        <v>2008</v>
      </c>
      <c r="AI391" t="s">
        <v>93</v>
      </c>
      <c r="AJ391">
        <f t="shared" si="223"/>
        <v>5</v>
      </c>
      <c r="AK391" t="s">
        <v>94</v>
      </c>
      <c r="AL391">
        <f t="shared" si="224"/>
        <v>8</v>
      </c>
      <c r="AM391" t="s">
        <v>95</v>
      </c>
      <c r="AN391">
        <f t="shared" si="225"/>
        <v>14</v>
      </c>
      <c r="AO391" t="s">
        <v>95</v>
      </c>
      <c r="AP391" t="s">
        <v>137</v>
      </c>
      <c r="AQ391">
        <f t="shared" si="226"/>
        <v>5</v>
      </c>
      <c r="AR391">
        <v>272</v>
      </c>
      <c r="AS391" t="s">
        <v>104</v>
      </c>
      <c r="AT391">
        <f t="shared" si="227"/>
        <v>5</v>
      </c>
      <c r="AU391" t="s">
        <v>98</v>
      </c>
      <c r="AV391">
        <f t="shared" si="228"/>
        <v>3</v>
      </c>
      <c r="AW391" t="s">
        <v>99</v>
      </c>
      <c r="AX391">
        <f t="shared" si="229"/>
        <v>6</v>
      </c>
      <c r="AY391" t="s">
        <v>104</v>
      </c>
      <c r="AZ391">
        <f t="shared" si="230"/>
        <v>6</v>
      </c>
      <c r="BA391" t="s">
        <v>98</v>
      </c>
      <c r="BB391">
        <f t="shared" si="231"/>
        <v>4</v>
      </c>
      <c r="BC391" t="s">
        <v>130</v>
      </c>
      <c r="BD391" t="s">
        <v>101</v>
      </c>
      <c r="BE391">
        <f t="shared" si="232"/>
        <v>7</v>
      </c>
      <c r="BF391">
        <v>1280</v>
      </c>
      <c r="BG391" t="s">
        <v>102</v>
      </c>
      <c r="BH391">
        <v>0</v>
      </c>
      <c r="BI391">
        <v>402</v>
      </c>
      <c r="BJ391">
        <v>1682</v>
      </c>
      <c r="BK391" t="s">
        <v>103</v>
      </c>
      <c r="BL391">
        <f t="shared" si="233"/>
        <v>6</v>
      </c>
      <c r="BM391" t="s">
        <v>104</v>
      </c>
      <c r="BN391" t="s">
        <v>105</v>
      </c>
      <c r="BO391" t="s">
        <v>106</v>
      </c>
      <c r="BP391">
        <f t="shared" si="234"/>
        <v>6</v>
      </c>
      <c r="BQ391">
        <v>1742</v>
      </c>
      <c r="BR391">
        <v>590</v>
      </c>
      <c r="BS391">
        <v>0</v>
      </c>
      <c r="BT391">
        <v>2332</v>
      </c>
      <c r="BU391">
        <v>1</v>
      </c>
      <c r="BV391">
        <v>0</v>
      </c>
      <c r="BW391">
        <v>2</v>
      </c>
      <c r="BX391">
        <v>1</v>
      </c>
      <c r="BY391">
        <v>3</v>
      </c>
      <c r="BZ391">
        <v>1</v>
      </c>
      <c r="CA391" t="s">
        <v>104</v>
      </c>
      <c r="CB391">
        <f t="shared" si="235"/>
        <v>6</v>
      </c>
      <c r="CC391">
        <v>9</v>
      </c>
      <c r="CD391" t="s">
        <v>107</v>
      </c>
      <c r="CE391">
        <v>1</v>
      </c>
      <c r="CF391" t="s">
        <v>104</v>
      </c>
      <c r="CG391" t="s">
        <v>156</v>
      </c>
      <c r="CH391">
        <f t="shared" si="236"/>
        <v>7</v>
      </c>
      <c r="CI391">
        <v>2008</v>
      </c>
      <c r="CJ391" t="s">
        <v>157</v>
      </c>
      <c r="CK391">
        <f t="shared" si="237"/>
        <v>4</v>
      </c>
      <c r="CL391">
        <v>3</v>
      </c>
      <c r="CM391">
        <v>846</v>
      </c>
      <c r="CN391" t="s">
        <v>98</v>
      </c>
      <c r="CO391">
        <f t="shared" si="238"/>
        <v>4</v>
      </c>
      <c r="CP391" t="s">
        <v>98</v>
      </c>
      <c r="CQ391">
        <f t="shared" si="239"/>
        <v>4</v>
      </c>
      <c r="CR391" t="s">
        <v>105</v>
      </c>
      <c r="CS391">
        <f t="shared" si="240"/>
        <v>3</v>
      </c>
      <c r="CT391">
        <v>196</v>
      </c>
      <c r="CU391">
        <v>134</v>
      </c>
      <c r="CV391">
        <v>0</v>
      </c>
      <c r="CW391">
        <v>0</v>
      </c>
      <c r="CX391">
        <v>0</v>
      </c>
      <c r="CY391">
        <v>0</v>
      </c>
      <c r="CZ391" t="s">
        <v>83</v>
      </c>
      <c r="DA391" t="s">
        <v>83</v>
      </c>
      <c r="DB391">
        <f t="shared" si="241"/>
        <v>5</v>
      </c>
      <c r="DC391" t="s">
        <v>83</v>
      </c>
      <c r="DD391">
        <v>0</v>
      </c>
      <c r="DE391">
        <v>8</v>
      </c>
      <c r="DF391">
        <v>2008</v>
      </c>
      <c r="DG391">
        <f t="shared" si="244"/>
        <v>15</v>
      </c>
      <c r="DH391" t="s">
        <v>158</v>
      </c>
      <c r="DI391">
        <f t="shared" si="242"/>
        <v>8</v>
      </c>
      <c r="DJ391" t="s">
        <v>159</v>
      </c>
      <c r="DK391">
        <f t="shared" si="243"/>
        <v>6</v>
      </c>
      <c r="DL391">
        <v>426000</v>
      </c>
    </row>
    <row r="392" spans="1:116" x14ac:dyDescent="0.35">
      <c r="A392">
        <v>391</v>
      </c>
      <c r="B392">
        <v>50</v>
      </c>
      <c r="C392" t="s">
        <v>81</v>
      </c>
      <c r="D392">
        <f t="shared" si="210"/>
        <v>4</v>
      </c>
      <c r="E392">
        <v>50</v>
      </c>
      <c r="F392">
        <v>8405</v>
      </c>
      <c r="G392" t="s">
        <v>82</v>
      </c>
      <c r="H392">
        <f t="shared" si="211"/>
        <v>2</v>
      </c>
      <c r="I392" t="s">
        <v>174</v>
      </c>
      <c r="J392">
        <f t="shared" si="212"/>
        <v>1</v>
      </c>
      <c r="K392" t="s">
        <v>84</v>
      </c>
      <c r="L392">
        <f t="shared" si="213"/>
        <v>1</v>
      </c>
      <c r="M392" t="s">
        <v>85</v>
      </c>
      <c r="N392">
        <f t="shared" si="214"/>
        <v>2</v>
      </c>
      <c r="O392" t="s">
        <v>86</v>
      </c>
      <c r="P392">
        <f t="shared" si="215"/>
        <v>4</v>
      </c>
      <c r="Q392" t="s">
        <v>87</v>
      </c>
      <c r="R392">
        <f t="shared" si="216"/>
        <v>4</v>
      </c>
      <c r="S392" t="s">
        <v>88</v>
      </c>
      <c r="T392">
        <f t="shared" si="217"/>
        <v>3</v>
      </c>
      <c r="U392" t="s">
        <v>185</v>
      </c>
      <c r="V392">
        <f t="shared" si="218"/>
        <v>4</v>
      </c>
      <c r="W392" t="s">
        <v>90</v>
      </c>
      <c r="X392">
        <f t="shared" si="219"/>
        <v>7</v>
      </c>
      <c r="Y392" t="s">
        <v>90</v>
      </c>
      <c r="Z392">
        <f t="shared" si="220"/>
        <v>7</v>
      </c>
      <c r="AA392" t="s">
        <v>91</v>
      </c>
      <c r="AB392">
        <f t="shared" si="221"/>
        <v>3</v>
      </c>
      <c r="AC392" t="s">
        <v>132</v>
      </c>
      <c r="AD392">
        <f t="shared" si="222"/>
        <v>1</v>
      </c>
      <c r="AE392">
        <v>5</v>
      </c>
      <c r="AF392">
        <v>8</v>
      </c>
      <c r="AG392">
        <v>1900</v>
      </c>
      <c r="AH392">
        <v>1950</v>
      </c>
      <c r="AI392" t="s">
        <v>93</v>
      </c>
      <c r="AJ392">
        <f t="shared" si="223"/>
        <v>5</v>
      </c>
      <c r="AK392" t="s">
        <v>94</v>
      </c>
      <c r="AL392">
        <f t="shared" si="224"/>
        <v>8</v>
      </c>
      <c r="AM392" t="s">
        <v>116</v>
      </c>
      <c r="AN392">
        <f t="shared" si="225"/>
        <v>10</v>
      </c>
      <c r="AO392" t="s">
        <v>116</v>
      </c>
      <c r="AP392" t="s">
        <v>117</v>
      </c>
      <c r="AQ392">
        <f t="shared" si="226"/>
        <v>2</v>
      </c>
      <c r="AR392">
        <v>0</v>
      </c>
      <c r="AS392" t="s">
        <v>98</v>
      </c>
      <c r="AT392">
        <f t="shared" si="227"/>
        <v>3</v>
      </c>
      <c r="AU392" t="s">
        <v>98</v>
      </c>
      <c r="AV392">
        <f t="shared" si="228"/>
        <v>3</v>
      </c>
      <c r="AW392" t="s">
        <v>126</v>
      </c>
      <c r="AX392">
        <f t="shared" si="229"/>
        <v>3</v>
      </c>
      <c r="AY392" t="s">
        <v>98</v>
      </c>
      <c r="AZ392">
        <f t="shared" si="230"/>
        <v>4</v>
      </c>
      <c r="BA392" t="s">
        <v>97</v>
      </c>
      <c r="BB392">
        <f t="shared" si="231"/>
        <v>5</v>
      </c>
      <c r="BC392" t="s">
        <v>100</v>
      </c>
      <c r="BD392" t="s">
        <v>153</v>
      </c>
      <c r="BE392">
        <f t="shared" si="232"/>
        <v>2</v>
      </c>
      <c r="BF392">
        <v>241</v>
      </c>
      <c r="BG392" t="s">
        <v>141</v>
      </c>
      <c r="BH392">
        <v>391</v>
      </c>
      <c r="BI392">
        <v>229</v>
      </c>
      <c r="BJ392">
        <v>861</v>
      </c>
      <c r="BK392" t="s">
        <v>103</v>
      </c>
      <c r="BL392">
        <f t="shared" si="233"/>
        <v>6</v>
      </c>
      <c r="BM392" t="s">
        <v>104</v>
      </c>
      <c r="BN392" t="s">
        <v>105</v>
      </c>
      <c r="BO392" t="s">
        <v>106</v>
      </c>
      <c r="BP392">
        <f t="shared" si="234"/>
        <v>6</v>
      </c>
      <c r="BQ392">
        <v>961</v>
      </c>
      <c r="BR392">
        <v>406</v>
      </c>
      <c r="BS392">
        <v>0</v>
      </c>
      <c r="BT392">
        <v>1367</v>
      </c>
      <c r="BU392">
        <v>1</v>
      </c>
      <c r="BV392">
        <v>0</v>
      </c>
      <c r="BW392">
        <v>1</v>
      </c>
      <c r="BX392">
        <v>0</v>
      </c>
      <c r="BY392">
        <v>4</v>
      </c>
      <c r="BZ392">
        <v>1</v>
      </c>
      <c r="CA392" t="s">
        <v>98</v>
      </c>
      <c r="CB392">
        <f t="shared" si="235"/>
        <v>4</v>
      </c>
      <c r="CC392">
        <v>7</v>
      </c>
      <c r="CD392" t="s">
        <v>107</v>
      </c>
      <c r="CE392">
        <v>0</v>
      </c>
      <c r="CF392" t="s">
        <v>83</v>
      </c>
      <c r="CG392" t="s">
        <v>127</v>
      </c>
      <c r="CH392">
        <f t="shared" si="236"/>
        <v>5</v>
      </c>
      <c r="CI392">
        <v>1978</v>
      </c>
      <c r="CJ392" t="s">
        <v>102</v>
      </c>
      <c r="CK392">
        <f t="shared" si="237"/>
        <v>2</v>
      </c>
      <c r="CL392">
        <v>1</v>
      </c>
      <c r="CM392">
        <v>384</v>
      </c>
      <c r="CN392" t="s">
        <v>98</v>
      </c>
      <c r="CO392">
        <f t="shared" si="238"/>
        <v>4</v>
      </c>
      <c r="CP392" t="s">
        <v>98</v>
      </c>
      <c r="CQ392">
        <f t="shared" si="239"/>
        <v>4</v>
      </c>
      <c r="CR392" t="s">
        <v>105</v>
      </c>
      <c r="CS392">
        <f t="shared" si="240"/>
        <v>3</v>
      </c>
      <c r="CT392">
        <v>0</v>
      </c>
      <c r="CU392">
        <v>130</v>
      </c>
      <c r="CV392">
        <v>112</v>
      </c>
      <c r="CW392">
        <v>0</v>
      </c>
      <c r="CX392">
        <v>0</v>
      </c>
      <c r="CY392">
        <v>0</v>
      </c>
      <c r="CZ392" t="s">
        <v>83</v>
      </c>
      <c r="DA392" t="s">
        <v>134</v>
      </c>
      <c r="DB392">
        <f t="shared" si="241"/>
        <v>3</v>
      </c>
      <c r="DC392" t="s">
        <v>83</v>
      </c>
      <c r="DD392">
        <v>0</v>
      </c>
      <c r="DE392">
        <v>4</v>
      </c>
      <c r="DF392">
        <v>2008</v>
      </c>
      <c r="DG392">
        <f t="shared" si="244"/>
        <v>15</v>
      </c>
      <c r="DH392" t="s">
        <v>110</v>
      </c>
      <c r="DI392">
        <f t="shared" si="242"/>
        <v>4</v>
      </c>
      <c r="DJ392" t="s">
        <v>111</v>
      </c>
      <c r="DK392">
        <f t="shared" si="243"/>
        <v>5</v>
      </c>
      <c r="DL392">
        <v>119000</v>
      </c>
    </row>
    <row r="393" spans="1:116" x14ac:dyDescent="0.35">
      <c r="A393">
        <v>392</v>
      </c>
      <c r="B393">
        <v>60</v>
      </c>
      <c r="C393" t="s">
        <v>81</v>
      </c>
      <c r="D393">
        <f t="shared" si="210"/>
        <v>4</v>
      </c>
      <c r="E393">
        <v>71</v>
      </c>
      <c r="F393">
        <v>12209</v>
      </c>
      <c r="G393" t="s">
        <v>82</v>
      </c>
      <c r="H393">
        <f t="shared" si="211"/>
        <v>2</v>
      </c>
      <c r="I393" t="s">
        <v>83</v>
      </c>
      <c r="J393" t="str">
        <f t="shared" si="212"/>
        <v/>
      </c>
      <c r="K393" t="s">
        <v>120</v>
      </c>
      <c r="L393">
        <f t="shared" si="213"/>
        <v>2</v>
      </c>
      <c r="M393" t="s">
        <v>85</v>
      </c>
      <c r="N393">
        <f t="shared" si="214"/>
        <v>2</v>
      </c>
      <c r="O393" t="s">
        <v>86</v>
      </c>
      <c r="P393">
        <f t="shared" si="215"/>
        <v>4</v>
      </c>
      <c r="Q393" t="s">
        <v>166</v>
      </c>
      <c r="R393">
        <f t="shared" si="216"/>
        <v>1</v>
      </c>
      <c r="S393" t="s">
        <v>88</v>
      </c>
      <c r="T393">
        <f t="shared" si="217"/>
        <v>3</v>
      </c>
      <c r="U393" t="s">
        <v>131</v>
      </c>
      <c r="V393">
        <f t="shared" si="218"/>
        <v>6</v>
      </c>
      <c r="W393" t="s">
        <v>90</v>
      </c>
      <c r="X393">
        <f t="shared" si="219"/>
        <v>7</v>
      </c>
      <c r="Y393" t="s">
        <v>90</v>
      </c>
      <c r="Z393">
        <f t="shared" si="220"/>
        <v>7</v>
      </c>
      <c r="AA393" t="s">
        <v>91</v>
      </c>
      <c r="AB393">
        <f t="shared" si="221"/>
        <v>3</v>
      </c>
      <c r="AC393" t="s">
        <v>92</v>
      </c>
      <c r="AD393">
        <f t="shared" si="222"/>
        <v>8</v>
      </c>
      <c r="AE393">
        <v>6</v>
      </c>
      <c r="AF393">
        <v>5</v>
      </c>
      <c r="AG393">
        <v>2001</v>
      </c>
      <c r="AH393">
        <v>2002</v>
      </c>
      <c r="AI393" t="s">
        <v>93</v>
      </c>
      <c r="AJ393">
        <f t="shared" si="223"/>
        <v>5</v>
      </c>
      <c r="AK393" t="s">
        <v>94</v>
      </c>
      <c r="AL393">
        <f t="shared" si="224"/>
        <v>8</v>
      </c>
      <c r="AM393" t="s">
        <v>95</v>
      </c>
      <c r="AN393">
        <f t="shared" si="225"/>
        <v>14</v>
      </c>
      <c r="AO393" t="s">
        <v>95</v>
      </c>
      <c r="AP393" t="s">
        <v>117</v>
      </c>
      <c r="AQ393">
        <f t="shared" si="226"/>
        <v>2</v>
      </c>
      <c r="AR393">
        <v>0</v>
      </c>
      <c r="AS393" t="s">
        <v>98</v>
      </c>
      <c r="AT393">
        <f t="shared" si="227"/>
        <v>3</v>
      </c>
      <c r="AU393" t="s">
        <v>98</v>
      </c>
      <c r="AV393">
        <f t="shared" si="228"/>
        <v>3</v>
      </c>
      <c r="AW393" t="s">
        <v>99</v>
      </c>
      <c r="AX393">
        <f t="shared" si="229"/>
        <v>6</v>
      </c>
      <c r="AY393" t="s">
        <v>104</v>
      </c>
      <c r="AZ393">
        <f t="shared" si="230"/>
        <v>6</v>
      </c>
      <c r="BA393" t="s">
        <v>98</v>
      </c>
      <c r="BB393">
        <f t="shared" si="231"/>
        <v>4</v>
      </c>
      <c r="BC393" t="s">
        <v>100</v>
      </c>
      <c r="BD393" t="s">
        <v>119</v>
      </c>
      <c r="BE393">
        <f t="shared" si="232"/>
        <v>4</v>
      </c>
      <c r="BF393">
        <v>690</v>
      </c>
      <c r="BG393" t="s">
        <v>102</v>
      </c>
      <c r="BH393">
        <v>0</v>
      </c>
      <c r="BI393">
        <v>114</v>
      </c>
      <c r="BJ393">
        <v>804</v>
      </c>
      <c r="BK393" t="s">
        <v>103</v>
      </c>
      <c r="BL393">
        <f t="shared" si="233"/>
        <v>6</v>
      </c>
      <c r="BM393" t="s">
        <v>104</v>
      </c>
      <c r="BN393" t="s">
        <v>105</v>
      </c>
      <c r="BO393" t="s">
        <v>106</v>
      </c>
      <c r="BP393">
        <f t="shared" si="234"/>
        <v>6</v>
      </c>
      <c r="BQ393">
        <v>804</v>
      </c>
      <c r="BR393">
        <v>1157</v>
      </c>
      <c r="BS393">
        <v>0</v>
      </c>
      <c r="BT393">
        <v>1961</v>
      </c>
      <c r="BU393">
        <v>1</v>
      </c>
      <c r="BV393">
        <v>0</v>
      </c>
      <c r="BW393">
        <v>2</v>
      </c>
      <c r="BX393">
        <v>1</v>
      </c>
      <c r="BY393">
        <v>3</v>
      </c>
      <c r="BZ393">
        <v>1</v>
      </c>
      <c r="CA393" t="s">
        <v>97</v>
      </c>
      <c r="CB393">
        <f t="shared" si="235"/>
        <v>5</v>
      </c>
      <c r="CC393">
        <v>7</v>
      </c>
      <c r="CD393" t="s">
        <v>107</v>
      </c>
      <c r="CE393">
        <v>1</v>
      </c>
      <c r="CF393" t="s">
        <v>98</v>
      </c>
      <c r="CG393" t="s">
        <v>156</v>
      </c>
      <c r="CH393">
        <f t="shared" si="236"/>
        <v>7</v>
      </c>
      <c r="CI393">
        <v>2001</v>
      </c>
      <c r="CJ393" t="s">
        <v>157</v>
      </c>
      <c r="CK393">
        <f t="shared" si="237"/>
        <v>4</v>
      </c>
      <c r="CL393">
        <v>2</v>
      </c>
      <c r="CM393">
        <v>560</v>
      </c>
      <c r="CN393" t="s">
        <v>98</v>
      </c>
      <c r="CO393">
        <f t="shared" si="238"/>
        <v>4</v>
      </c>
      <c r="CP393" t="s">
        <v>98</v>
      </c>
      <c r="CQ393">
        <f t="shared" si="239"/>
        <v>4</v>
      </c>
      <c r="CR393" t="s">
        <v>105</v>
      </c>
      <c r="CS393">
        <f t="shared" si="240"/>
        <v>3</v>
      </c>
      <c r="CT393">
        <v>125</v>
      </c>
      <c r="CU393">
        <v>192</v>
      </c>
      <c r="CV393">
        <v>0</v>
      </c>
      <c r="CW393">
        <v>0</v>
      </c>
      <c r="CX393">
        <v>0</v>
      </c>
      <c r="CY393">
        <v>0</v>
      </c>
      <c r="CZ393" t="s">
        <v>83</v>
      </c>
      <c r="DA393" t="s">
        <v>83</v>
      </c>
      <c r="DB393">
        <f t="shared" si="241"/>
        <v>5</v>
      </c>
      <c r="DC393" t="s">
        <v>83</v>
      </c>
      <c r="DD393">
        <v>0</v>
      </c>
      <c r="DE393">
        <v>6</v>
      </c>
      <c r="DF393">
        <v>2009</v>
      </c>
      <c r="DG393">
        <f t="shared" si="244"/>
        <v>14</v>
      </c>
      <c r="DH393" t="s">
        <v>110</v>
      </c>
      <c r="DI393">
        <f t="shared" si="242"/>
        <v>4</v>
      </c>
      <c r="DJ393" t="s">
        <v>111</v>
      </c>
      <c r="DK393">
        <f t="shared" si="243"/>
        <v>5</v>
      </c>
      <c r="DL393">
        <v>215000</v>
      </c>
    </row>
    <row r="394" spans="1:116" x14ac:dyDescent="0.35">
      <c r="A394">
        <v>393</v>
      </c>
      <c r="B394">
        <v>20</v>
      </c>
      <c r="C394" t="s">
        <v>81</v>
      </c>
      <c r="D394">
        <f t="shared" si="210"/>
        <v>4</v>
      </c>
      <c r="E394" t="s">
        <v>83</v>
      </c>
      <c r="F394">
        <v>8339</v>
      </c>
      <c r="G394" t="s">
        <v>82</v>
      </c>
      <c r="H394">
        <f t="shared" si="211"/>
        <v>2</v>
      </c>
      <c r="I394" t="s">
        <v>83</v>
      </c>
      <c r="J394" t="str">
        <f t="shared" si="212"/>
        <v/>
      </c>
      <c r="K394" t="s">
        <v>120</v>
      </c>
      <c r="L394">
        <f t="shared" si="213"/>
        <v>2</v>
      </c>
      <c r="M394" t="s">
        <v>85</v>
      </c>
      <c r="N394">
        <f t="shared" si="214"/>
        <v>2</v>
      </c>
      <c r="O394" t="s">
        <v>86</v>
      </c>
      <c r="P394">
        <f t="shared" si="215"/>
        <v>4</v>
      </c>
      <c r="Q394" t="s">
        <v>87</v>
      </c>
      <c r="R394">
        <f t="shared" si="216"/>
        <v>4</v>
      </c>
      <c r="S394" t="s">
        <v>88</v>
      </c>
      <c r="T394">
        <f t="shared" si="217"/>
        <v>3</v>
      </c>
      <c r="U394" t="s">
        <v>162</v>
      </c>
      <c r="V394">
        <f t="shared" si="218"/>
        <v>7</v>
      </c>
      <c r="W394" t="s">
        <v>90</v>
      </c>
      <c r="X394">
        <f t="shared" si="219"/>
        <v>7</v>
      </c>
      <c r="Y394" t="s">
        <v>90</v>
      </c>
      <c r="Z394">
        <f t="shared" si="220"/>
        <v>7</v>
      </c>
      <c r="AA394" t="s">
        <v>91</v>
      </c>
      <c r="AB394">
        <f t="shared" si="221"/>
        <v>3</v>
      </c>
      <c r="AC394" t="s">
        <v>115</v>
      </c>
      <c r="AD394">
        <f t="shared" si="222"/>
        <v>4</v>
      </c>
      <c r="AE394">
        <v>5</v>
      </c>
      <c r="AF394">
        <v>7</v>
      </c>
      <c r="AG394">
        <v>1959</v>
      </c>
      <c r="AH394">
        <v>1959</v>
      </c>
      <c r="AI394" t="s">
        <v>93</v>
      </c>
      <c r="AJ394">
        <f t="shared" si="223"/>
        <v>5</v>
      </c>
      <c r="AK394" t="s">
        <v>94</v>
      </c>
      <c r="AL394">
        <f t="shared" si="224"/>
        <v>8</v>
      </c>
      <c r="AM394" t="s">
        <v>116</v>
      </c>
      <c r="AN394">
        <f t="shared" si="225"/>
        <v>10</v>
      </c>
      <c r="AO394" t="s">
        <v>116</v>
      </c>
      <c r="AP394" t="s">
        <v>117</v>
      </c>
      <c r="AQ394">
        <f t="shared" si="226"/>
        <v>2</v>
      </c>
      <c r="AR394">
        <v>0</v>
      </c>
      <c r="AS394" t="s">
        <v>98</v>
      </c>
      <c r="AT394">
        <f t="shared" si="227"/>
        <v>3</v>
      </c>
      <c r="AU394" t="s">
        <v>98</v>
      </c>
      <c r="AV394">
        <f t="shared" si="228"/>
        <v>3</v>
      </c>
      <c r="AW394" t="s">
        <v>168</v>
      </c>
      <c r="AX394">
        <f t="shared" si="229"/>
        <v>1</v>
      </c>
      <c r="AY394" t="s">
        <v>83</v>
      </c>
      <c r="AZ394">
        <f t="shared" si="230"/>
        <v>1</v>
      </c>
      <c r="BA394" t="s">
        <v>83</v>
      </c>
      <c r="BB394">
        <f t="shared" si="231"/>
        <v>1</v>
      </c>
      <c r="BC394" t="s">
        <v>83</v>
      </c>
      <c r="BD394" t="s">
        <v>83</v>
      </c>
      <c r="BE394">
        <f t="shared" si="232"/>
        <v>1</v>
      </c>
      <c r="BF394">
        <v>0</v>
      </c>
      <c r="BG394" t="s">
        <v>83</v>
      </c>
      <c r="BH394">
        <v>0</v>
      </c>
      <c r="BI394">
        <v>0</v>
      </c>
      <c r="BJ394">
        <v>0</v>
      </c>
      <c r="BK394" t="s">
        <v>103</v>
      </c>
      <c r="BL394">
        <f t="shared" si="233"/>
        <v>6</v>
      </c>
      <c r="BM394" t="s">
        <v>98</v>
      </c>
      <c r="BN394" t="s">
        <v>105</v>
      </c>
      <c r="BO394" t="s">
        <v>106</v>
      </c>
      <c r="BP394">
        <f t="shared" si="234"/>
        <v>6</v>
      </c>
      <c r="BQ394">
        <v>882</v>
      </c>
      <c r="BR394">
        <v>0</v>
      </c>
      <c r="BS394">
        <v>0</v>
      </c>
      <c r="BT394">
        <v>882</v>
      </c>
      <c r="BU394">
        <v>0</v>
      </c>
      <c r="BV394">
        <v>0</v>
      </c>
      <c r="BW394">
        <v>1</v>
      </c>
      <c r="BX394">
        <v>0</v>
      </c>
      <c r="BY394">
        <v>3</v>
      </c>
      <c r="BZ394">
        <v>1</v>
      </c>
      <c r="CA394" t="s">
        <v>98</v>
      </c>
      <c r="CB394">
        <f t="shared" si="235"/>
        <v>4</v>
      </c>
      <c r="CC394">
        <v>5</v>
      </c>
      <c r="CD394" t="s">
        <v>107</v>
      </c>
      <c r="CE394">
        <v>0</v>
      </c>
      <c r="CF394" t="s">
        <v>83</v>
      </c>
      <c r="CG394" t="s">
        <v>108</v>
      </c>
      <c r="CH394">
        <f t="shared" si="236"/>
        <v>6</v>
      </c>
      <c r="CI394">
        <v>1959</v>
      </c>
      <c r="CJ394" t="s">
        <v>109</v>
      </c>
      <c r="CK394">
        <f t="shared" si="237"/>
        <v>3</v>
      </c>
      <c r="CL394">
        <v>1</v>
      </c>
      <c r="CM394">
        <v>294</v>
      </c>
      <c r="CN394" t="s">
        <v>98</v>
      </c>
      <c r="CO394">
        <f t="shared" si="238"/>
        <v>4</v>
      </c>
      <c r="CP394" t="s">
        <v>98</v>
      </c>
      <c r="CQ394">
        <f t="shared" si="239"/>
        <v>4</v>
      </c>
      <c r="CR394" t="s">
        <v>105</v>
      </c>
      <c r="CS394">
        <f t="shared" si="240"/>
        <v>3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 t="s">
        <v>83</v>
      </c>
      <c r="DA394" t="s">
        <v>134</v>
      </c>
      <c r="DB394">
        <f t="shared" si="241"/>
        <v>3</v>
      </c>
      <c r="DC394" t="s">
        <v>135</v>
      </c>
      <c r="DD394">
        <v>1200</v>
      </c>
      <c r="DE394">
        <v>7</v>
      </c>
      <c r="DF394">
        <v>2007</v>
      </c>
      <c r="DG394">
        <f t="shared" si="244"/>
        <v>16</v>
      </c>
      <c r="DH394" t="s">
        <v>110</v>
      </c>
      <c r="DI394">
        <f t="shared" si="242"/>
        <v>4</v>
      </c>
      <c r="DJ394" t="s">
        <v>111</v>
      </c>
      <c r="DK394">
        <f t="shared" si="243"/>
        <v>5</v>
      </c>
      <c r="DL394">
        <v>106500</v>
      </c>
    </row>
    <row r="395" spans="1:116" x14ac:dyDescent="0.35">
      <c r="A395">
        <v>394</v>
      </c>
      <c r="B395">
        <v>30</v>
      </c>
      <c r="C395" t="s">
        <v>81</v>
      </c>
      <c r="D395">
        <f t="shared" si="210"/>
        <v>4</v>
      </c>
      <c r="E395" t="s">
        <v>83</v>
      </c>
      <c r="F395">
        <v>7446</v>
      </c>
      <c r="G395" t="s">
        <v>82</v>
      </c>
      <c r="H395">
        <f t="shared" si="211"/>
        <v>2</v>
      </c>
      <c r="I395" t="s">
        <v>83</v>
      </c>
      <c r="J395" t="str">
        <f t="shared" si="212"/>
        <v/>
      </c>
      <c r="K395" t="s">
        <v>84</v>
      </c>
      <c r="L395">
        <f t="shared" si="213"/>
        <v>1</v>
      </c>
      <c r="M395" t="s">
        <v>85</v>
      </c>
      <c r="N395">
        <f t="shared" si="214"/>
        <v>2</v>
      </c>
      <c r="O395" t="s">
        <v>86</v>
      </c>
      <c r="P395">
        <f t="shared" si="215"/>
        <v>4</v>
      </c>
      <c r="Q395" t="s">
        <v>122</v>
      </c>
      <c r="R395">
        <f t="shared" si="216"/>
        <v>2</v>
      </c>
      <c r="S395" t="s">
        <v>88</v>
      </c>
      <c r="T395">
        <f t="shared" si="217"/>
        <v>3</v>
      </c>
      <c r="U395" t="s">
        <v>148</v>
      </c>
      <c r="V395">
        <f t="shared" si="218"/>
        <v>12</v>
      </c>
      <c r="W395" t="s">
        <v>114</v>
      </c>
      <c r="X395">
        <f t="shared" si="219"/>
        <v>2</v>
      </c>
      <c r="Y395" t="s">
        <v>90</v>
      </c>
      <c r="Z395">
        <f t="shared" si="220"/>
        <v>7</v>
      </c>
      <c r="AA395" t="s">
        <v>91</v>
      </c>
      <c r="AB395">
        <f t="shared" si="221"/>
        <v>3</v>
      </c>
      <c r="AC395" t="s">
        <v>115</v>
      </c>
      <c r="AD395">
        <f t="shared" si="222"/>
        <v>4</v>
      </c>
      <c r="AE395">
        <v>4</v>
      </c>
      <c r="AF395">
        <v>5</v>
      </c>
      <c r="AG395">
        <v>1941</v>
      </c>
      <c r="AH395">
        <v>1950</v>
      </c>
      <c r="AI395" t="s">
        <v>93</v>
      </c>
      <c r="AJ395">
        <f t="shared" si="223"/>
        <v>5</v>
      </c>
      <c r="AK395" t="s">
        <v>94</v>
      </c>
      <c r="AL395">
        <f t="shared" si="224"/>
        <v>8</v>
      </c>
      <c r="AM395" t="s">
        <v>155</v>
      </c>
      <c r="AN395">
        <f t="shared" si="225"/>
        <v>8</v>
      </c>
      <c r="AO395" t="s">
        <v>125</v>
      </c>
      <c r="AP395" t="s">
        <v>117</v>
      </c>
      <c r="AQ395">
        <f t="shared" si="226"/>
        <v>2</v>
      </c>
      <c r="AR395">
        <v>0</v>
      </c>
      <c r="AS395" t="s">
        <v>98</v>
      </c>
      <c r="AT395">
        <f t="shared" si="227"/>
        <v>3</v>
      </c>
      <c r="AU395" t="s">
        <v>98</v>
      </c>
      <c r="AV395">
        <f t="shared" si="228"/>
        <v>3</v>
      </c>
      <c r="AW395" t="s">
        <v>118</v>
      </c>
      <c r="AX395">
        <f t="shared" si="229"/>
        <v>2</v>
      </c>
      <c r="AY395" t="s">
        <v>98</v>
      </c>
      <c r="AZ395">
        <f t="shared" si="230"/>
        <v>4</v>
      </c>
      <c r="BA395" t="s">
        <v>98</v>
      </c>
      <c r="BB395">
        <f t="shared" si="231"/>
        <v>4</v>
      </c>
      <c r="BC395" t="s">
        <v>100</v>
      </c>
      <c r="BD395" t="s">
        <v>153</v>
      </c>
      <c r="BE395">
        <f t="shared" si="232"/>
        <v>2</v>
      </c>
      <c r="BF395">
        <v>266</v>
      </c>
      <c r="BG395" t="s">
        <v>102</v>
      </c>
      <c r="BH395">
        <v>0</v>
      </c>
      <c r="BI395">
        <v>522</v>
      </c>
      <c r="BJ395">
        <v>788</v>
      </c>
      <c r="BK395" t="s">
        <v>103</v>
      </c>
      <c r="BL395">
        <f t="shared" si="233"/>
        <v>6</v>
      </c>
      <c r="BM395" t="s">
        <v>98</v>
      </c>
      <c r="BN395" t="s">
        <v>105</v>
      </c>
      <c r="BO395" t="s">
        <v>164</v>
      </c>
      <c r="BP395">
        <f t="shared" si="234"/>
        <v>3</v>
      </c>
      <c r="BQ395">
        <v>788</v>
      </c>
      <c r="BR395">
        <v>0</v>
      </c>
      <c r="BS395">
        <v>0</v>
      </c>
      <c r="BT395">
        <v>788</v>
      </c>
      <c r="BU395">
        <v>0</v>
      </c>
      <c r="BV395">
        <v>0</v>
      </c>
      <c r="BW395">
        <v>1</v>
      </c>
      <c r="BX395">
        <v>0</v>
      </c>
      <c r="BY395">
        <v>2</v>
      </c>
      <c r="BZ395">
        <v>1</v>
      </c>
      <c r="CA395" t="s">
        <v>98</v>
      </c>
      <c r="CB395">
        <f t="shared" si="235"/>
        <v>4</v>
      </c>
      <c r="CC395">
        <v>4</v>
      </c>
      <c r="CD395" t="s">
        <v>107</v>
      </c>
      <c r="CE395">
        <v>2</v>
      </c>
      <c r="CF395" t="s">
        <v>98</v>
      </c>
      <c r="CG395" t="s">
        <v>83</v>
      </c>
      <c r="CH395">
        <f t="shared" si="236"/>
        <v>3</v>
      </c>
      <c r="CI395" t="s">
        <v>83</v>
      </c>
      <c r="CJ395" t="s">
        <v>83</v>
      </c>
      <c r="CK395">
        <f t="shared" si="237"/>
        <v>1</v>
      </c>
      <c r="CL395">
        <v>0</v>
      </c>
      <c r="CM395">
        <v>0</v>
      </c>
      <c r="CN395" t="s">
        <v>83</v>
      </c>
      <c r="CO395">
        <f t="shared" si="238"/>
        <v>1</v>
      </c>
      <c r="CP395" t="s">
        <v>83</v>
      </c>
      <c r="CQ395">
        <f t="shared" si="239"/>
        <v>1</v>
      </c>
      <c r="CR395" t="s">
        <v>105</v>
      </c>
      <c r="CS395">
        <f t="shared" si="240"/>
        <v>3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 t="s">
        <v>83</v>
      </c>
      <c r="DA395" t="s">
        <v>163</v>
      </c>
      <c r="DB395">
        <f t="shared" si="241"/>
        <v>2</v>
      </c>
      <c r="DC395" t="s">
        <v>83</v>
      </c>
      <c r="DD395">
        <v>0</v>
      </c>
      <c r="DE395">
        <v>4</v>
      </c>
      <c r="DF395">
        <v>2006</v>
      </c>
      <c r="DG395">
        <f t="shared" si="244"/>
        <v>17</v>
      </c>
      <c r="DH395" t="s">
        <v>110</v>
      </c>
      <c r="DI395">
        <f t="shared" si="242"/>
        <v>4</v>
      </c>
      <c r="DJ395" t="s">
        <v>128</v>
      </c>
      <c r="DK395">
        <f t="shared" si="243"/>
        <v>3</v>
      </c>
      <c r="DL395">
        <v>100000</v>
      </c>
    </row>
    <row r="396" spans="1:116" x14ac:dyDescent="0.35">
      <c r="A396">
        <v>395</v>
      </c>
      <c r="B396">
        <v>50</v>
      </c>
      <c r="C396" t="s">
        <v>81</v>
      </c>
      <c r="D396">
        <f t="shared" si="210"/>
        <v>4</v>
      </c>
      <c r="E396">
        <v>60</v>
      </c>
      <c r="F396">
        <v>10134</v>
      </c>
      <c r="G396" t="s">
        <v>82</v>
      </c>
      <c r="H396">
        <f t="shared" si="211"/>
        <v>2</v>
      </c>
      <c r="I396" t="s">
        <v>83</v>
      </c>
      <c r="J396" t="str">
        <f t="shared" si="212"/>
        <v/>
      </c>
      <c r="K396" t="s">
        <v>84</v>
      </c>
      <c r="L396">
        <f t="shared" si="213"/>
        <v>1</v>
      </c>
      <c r="M396" t="s">
        <v>85</v>
      </c>
      <c r="N396">
        <f t="shared" si="214"/>
        <v>2</v>
      </c>
      <c r="O396" t="s">
        <v>86</v>
      </c>
      <c r="P396">
        <f t="shared" si="215"/>
        <v>4</v>
      </c>
      <c r="Q396" t="s">
        <v>87</v>
      </c>
      <c r="R396">
        <f t="shared" si="216"/>
        <v>4</v>
      </c>
      <c r="S396" t="s">
        <v>88</v>
      </c>
      <c r="T396">
        <f t="shared" si="217"/>
        <v>3</v>
      </c>
      <c r="U396" t="s">
        <v>143</v>
      </c>
      <c r="V396">
        <f t="shared" si="218"/>
        <v>9</v>
      </c>
      <c r="W396" t="s">
        <v>90</v>
      </c>
      <c r="X396">
        <f t="shared" si="219"/>
        <v>7</v>
      </c>
      <c r="Y396" t="s">
        <v>90</v>
      </c>
      <c r="Z396">
        <f t="shared" si="220"/>
        <v>7</v>
      </c>
      <c r="AA396" t="s">
        <v>91</v>
      </c>
      <c r="AB396">
        <f t="shared" si="221"/>
        <v>3</v>
      </c>
      <c r="AC396" t="s">
        <v>132</v>
      </c>
      <c r="AD396">
        <f t="shared" si="222"/>
        <v>1</v>
      </c>
      <c r="AE396">
        <v>5</v>
      </c>
      <c r="AF396">
        <v>6</v>
      </c>
      <c r="AG396">
        <v>1940</v>
      </c>
      <c r="AH396">
        <v>1950</v>
      </c>
      <c r="AI396" t="s">
        <v>93</v>
      </c>
      <c r="AJ396">
        <f t="shared" si="223"/>
        <v>5</v>
      </c>
      <c r="AK396" t="s">
        <v>94</v>
      </c>
      <c r="AL396">
        <f t="shared" si="224"/>
        <v>8</v>
      </c>
      <c r="AM396" t="s">
        <v>116</v>
      </c>
      <c r="AN396">
        <f t="shared" si="225"/>
        <v>10</v>
      </c>
      <c r="AO396" t="s">
        <v>116</v>
      </c>
      <c r="AP396" t="s">
        <v>117</v>
      </c>
      <c r="AQ396">
        <f t="shared" si="226"/>
        <v>2</v>
      </c>
      <c r="AR396">
        <v>0</v>
      </c>
      <c r="AS396" t="s">
        <v>98</v>
      </c>
      <c r="AT396">
        <f t="shared" si="227"/>
        <v>3</v>
      </c>
      <c r="AU396" t="s">
        <v>98</v>
      </c>
      <c r="AV396">
        <f t="shared" si="228"/>
        <v>3</v>
      </c>
      <c r="AW396" t="s">
        <v>118</v>
      </c>
      <c r="AX396">
        <f t="shared" si="229"/>
        <v>2</v>
      </c>
      <c r="AY396" t="s">
        <v>98</v>
      </c>
      <c r="AZ396">
        <f t="shared" si="230"/>
        <v>4</v>
      </c>
      <c r="BA396" t="s">
        <v>98</v>
      </c>
      <c r="BB396">
        <f t="shared" si="231"/>
        <v>4</v>
      </c>
      <c r="BC396" t="s">
        <v>100</v>
      </c>
      <c r="BD396" t="s">
        <v>102</v>
      </c>
      <c r="BE396">
        <f t="shared" si="232"/>
        <v>6</v>
      </c>
      <c r="BF396">
        <v>0</v>
      </c>
      <c r="BG396" t="s">
        <v>102</v>
      </c>
      <c r="BH396">
        <v>0</v>
      </c>
      <c r="BI396">
        <v>735</v>
      </c>
      <c r="BJ396">
        <v>735</v>
      </c>
      <c r="BK396" t="s">
        <v>103</v>
      </c>
      <c r="BL396">
        <f t="shared" si="233"/>
        <v>6</v>
      </c>
      <c r="BM396" t="s">
        <v>97</v>
      </c>
      <c r="BN396" t="s">
        <v>105</v>
      </c>
      <c r="BO396" t="s">
        <v>164</v>
      </c>
      <c r="BP396">
        <f t="shared" si="234"/>
        <v>3</v>
      </c>
      <c r="BQ396">
        <v>735</v>
      </c>
      <c r="BR396">
        <v>299</v>
      </c>
      <c r="BS396">
        <v>0</v>
      </c>
      <c r="BT396">
        <v>1034</v>
      </c>
      <c r="BU396">
        <v>0</v>
      </c>
      <c r="BV396">
        <v>0</v>
      </c>
      <c r="BW396">
        <v>1</v>
      </c>
      <c r="BX396">
        <v>0</v>
      </c>
      <c r="BY396">
        <v>2</v>
      </c>
      <c r="BZ396">
        <v>1</v>
      </c>
      <c r="CA396" t="s">
        <v>98</v>
      </c>
      <c r="CB396">
        <f t="shared" si="235"/>
        <v>4</v>
      </c>
      <c r="CC396">
        <v>5</v>
      </c>
      <c r="CD396" t="s">
        <v>107</v>
      </c>
      <c r="CE396">
        <v>0</v>
      </c>
      <c r="CF396" t="s">
        <v>83</v>
      </c>
      <c r="CG396" t="s">
        <v>127</v>
      </c>
      <c r="CH396">
        <f t="shared" si="236"/>
        <v>5</v>
      </c>
      <c r="CI396">
        <v>1940</v>
      </c>
      <c r="CJ396" t="s">
        <v>102</v>
      </c>
      <c r="CK396">
        <f t="shared" si="237"/>
        <v>2</v>
      </c>
      <c r="CL396">
        <v>1</v>
      </c>
      <c r="CM396">
        <v>240</v>
      </c>
      <c r="CN396" t="s">
        <v>98</v>
      </c>
      <c r="CO396">
        <f t="shared" si="238"/>
        <v>4</v>
      </c>
      <c r="CP396" t="s">
        <v>98</v>
      </c>
      <c r="CQ396">
        <f t="shared" si="239"/>
        <v>4</v>
      </c>
      <c r="CR396" t="s">
        <v>105</v>
      </c>
      <c r="CS396">
        <f t="shared" si="240"/>
        <v>3</v>
      </c>
      <c r="CT396">
        <v>0</v>
      </c>
      <c r="CU396">
        <v>39</v>
      </c>
      <c r="CV396">
        <v>0</v>
      </c>
      <c r="CW396">
        <v>0</v>
      </c>
      <c r="CX396">
        <v>0</v>
      </c>
      <c r="CY396">
        <v>0</v>
      </c>
      <c r="CZ396" t="s">
        <v>83</v>
      </c>
      <c r="DA396" t="s">
        <v>83</v>
      </c>
      <c r="DB396">
        <f t="shared" si="241"/>
        <v>5</v>
      </c>
      <c r="DC396" t="s">
        <v>83</v>
      </c>
      <c r="DD396">
        <v>0</v>
      </c>
      <c r="DE396">
        <v>7</v>
      </c>
      <c r="DF396">
        <v>2007</v>
      </c>
      <c r="DG396">
        <f t="shared" si="244"/>
        <v>16</v>
      </c>
      <c r="DH396" t="s">
        <v>110</v>
      </c>
      <c r="DI396">
        <f t="shared" si="242"/>
        <v>4</v>
      </c>
      <c r="DJ396" t="s">
        <v>111</v>
      </c>
      <c r="DK396">
        <f t="shared" si="243"/>
        <v>5</v>
      </c>
      <c r="DL396">
        <v>109000</v>
      </c>
    </row>
    <row r="397" spans="1:116" x14ac:dyDescent="0.35">
      <c r="A397">
        <v>396</v>
      </c>
      <c r="B397">
        <v>20</v>
      </c>
      <c r="C397" t="s">
        <v>81</v>
      </c>
      <c r="D397">
        <f t="shared" si="210"/>
        <v>4</v>
      </c>
      <c r="E397">
        <v>68</v>
      </c>
      <c r="F397">
        <v>9571</v>
      </c>
      <c r="G397" t="s">
        <v>82</v>
      </c>
      <c r="H397">
        <f t="shared" si="211"/>
        <v>2</v>
      </c>
      <c r="I397" t="s">
        <v>83</v>
      </c>
      <c r="J397" t="str">
        <f t="shared" si="212"/>
        <v/>
      </c>
      <c r="K397" t="s">
        <v>84</v>
      </c>
      <c r="L397">
        <f t="shared" si="213"/>
        <v>1</v>
      </c>
      <c r="M397" t="s">
        <v>85</v>
      </c>
      <c r="N397">
        <f t="shared" si="214"/>
        <v>2</v>
      </c>
      <c r="O397" t="s">
        <v>86</v>
      </c>
      <c r="P397">
        <f t="shared" si="215"/>
        <v>4</v>
      </c>
      <c r="Q397" t="s">
        <v>87</v>
      </c>
      <c r="R397">
        <f t="shared" si="216"/>
        <v>4</v>
      </c>
      <c r="S397" t="s">
        <v>88</v>
      </c>
      <c r="T397">
        <f t="shared" si="217"/>
        <v>3</v>
      </c>
      <c r="U397" t="s">
        <v>185</v>
      </c>
      <c r="V397">
        <f t="shared" si="218"/>
        <v>4</v>
      </c>
      <c r="W397" t="s">
        <v>90</v>
      </c>
      <c r="X397">
        <f t="shared" si="219"/>
        <v>7</v>
      </c>
      <c r="Y397" t="s">
        <v>90</v>
      </c>
      <c r="Z397">
        <f t="shared" si="220"/>
        <v>7</v>
      </c>
      <c r="AA397" t="s">
        <v>91</v>
      </c>
      <c r="AB397">
        <f t="shared" si="221"/>
        <v>3</v>
      </c>
      <c r="AC397" t="s">
        <v>115</v>
      </c>
      <c r="AD397">
        <f t="shared" si="222"/>
        <v>4</v>
      </c>
      <c r="AE397">
        <v>5</v>
      </c>
      <c r="AF397">
        <v>6</v>
      </c>
      <c r="AG397">
        <v>1956</v>
      </c>
      <c r="AH397">
        <v>1956</v>
      </c>
      <c r="AI397" t="s">
        <v>93</v>
      </c>
      <c r="AJ397">
        <f t="shared" si="223"/>
        <v>5</v>
      </c>
      <c r="AK397" t="s">
        <v>94</v>
      </c>
      <c r="AL397">
        <f t="shared" si="224"/>
        <v>8</v>
      </c>
      <c r="AM397" t="s">
        <v>124</v>
      </c>
      <c r="AN397">
        <f t="shared" si="225"/>
        <v>4</v>
      </c>
      <c r="AO397" t="s">
        <v>124</v>
      </c>
      <c r="AP397" t="s">
        <v>117</v>
      </c>
      <c r="AQ397">
        <f t="shared" si="226"/>
        <v>2</v>
      </c>
      <c r="AR397">
        <v>0</v>
      </c>
      <c r="AS397" t="s">
        <v>98</v>
      </c>
      <c r="AT397">
        <f t="shared" si="227"/>
        <v>3</v>
      </c>
      <c r="AU397" t="s">
        <v>98</v>
      </c>
      <c r="AV397">
        <f t="shared" si="228"/>
        <v>3</v>
      </c>
      <c r="AW397" t="s">
        <v>118</v>
      </c>
      <c r="AX397">
        <f t="shared" si="229"/>
        <v>2</v>
      </c>
      <c r="AY397" t="s">
        <v>98</v>
      </c>
      <c r="AZ397">
        <f t="shared" si="230"/>
        <v>4</v>
      </c>
      <c r="BA397" t="s">
        <v>98</v>
      </c>
      <c r="BB397">
        <f t="shared" si="231"/>
        <v>4</v>
      </c>
      <c r="BC397" t="s">
        <v>130</v>
      </c>
      <c r="BD397" t="s">
        <v>141</v>
      </c>
      <c r="BE397">
        <f t="shared" si="232"/>
        <v>3</v>
      </c>
      <c r="BF397">
        <v>739</v>
      </c>
      <c r="BG397" t="s">
        <v>102</v>
      </c>
      <c r="BH397">
        <v>0</v>
      </c>
      <c r="BI397">
        <v>405</v>
      </c>
      <c r="BJ397">
        <v>1144</v>
      </c>
      <c r="BK397" t="s">
        <v>103</v>
      </c>
      <c r="BL397">
        <f t="shared" si="233"/>
        <v>6</v>
      </c>
      <c r="BM397" t="s">
        <v>98</v>
      </c>
      <c r="BN397" t="s">
        <v>105</v>
      </c>
      <c r="BO397" t="s">
        <v>106</v>
      </c>
      <c r="BP397">
        <f t="shared" si="234"/>
        <v>6</v>
      </c>
      <c r="BQ397">
        <v>1144</v>
      </c>
      <c r="BR397">
        <v>0</v>
      </c>
      <c r="BS397">
        <v>0</v>
      </c>
      <c r="BT397">
        <v>1144</v>
      </c>
      <c r="BU397">
        <v>1</v>
      </c>
      <c r="BV397">
        <v>0</v>
      </c>
      <c r="BW397">
        <v>1</v>
      </c>
      <c r="BX397">
        <v>0</v>
      </c>
      <c r="BY397">
        <v>3</v>
      </c>
      <c r="BZ397">
        <v>1</v>
      </c>
      <c r="CA397" t="s">
        <v>98</v>
      </c>
      <c r="CB397">
        <f t="shared" si="235"/>
        <v>4</v>
      </c>
      <c r="CC397">
        <v>6</v>
      </c>
      <c r="CD397" t="s">
        <v>107</v>
      </c>
      <c r="CE397">
        <v>0</v>
      </c>
      <c r="CF397" t="s">
        <v>83</v>
      </c>
      <c r="CG397" t="s">
        <v>108</v>
      </c>
      <c r="CH397">
        <f t="shared" si="236"/>
        <v>6</v>
      </c>
      <c r="CI397">
        <v>1956</v>
      </c>
      <c r="CJ397" t="s">
        <v>102</v>
      </c>
      <c r="CK397">
        <f t="shared" si="237"/>
        <v>2</v>
      </c>
      <c r="CL397">
        <v>1</v>
      </c>
      <c r="CM397">
        <v>596</v>
      </c>
      <c r="CN397" t="s">
        <v>98</v>
      </c>
      <c r="CO397">
        <f t="shared" si="238"/>
        <v>4</v>
      </c>
      <c r="CP397" t="s">
        <v>98</v>
      </c>
      <c r="CQ397">
        <f t="shared" si="239"/>
        <v>4</v>
      </c>
      <c r="CR397" t="s">
        <v>105</v>
      </c>
      <c r="CS397">
        <f t="shared" si="240"/>
        <v>3</v>
      </c>
      <c r="CT397">
        <v>44</v>
      </c>
      <c r="CU397">
        <v>0</v>
      </c>
      <c r="CV397">
        <v>0</v>
      </c>
      <c r="CW397">
        <v>0</v>
      </c>
      <c r="CX397">
        <v>0</v>
      </c>
      <c r="CY397">
        <v>0</v>
      </c>
      <c r="CZ397" t="s">
        <v>83</v>
      </c>
      <c r="DA397" t="s">
        <v>83</v>
      </c>
      <c r="DB397">
        <f t="shared" si="241"/>
        <v>5</v>
      </c>
      <c r="DC397" t="s">
        <v>83</v>
      </c>
      <c r="DD397">
        <v>0</v>
      </c>
      <c r="DE397">
        <v>6</v>
      </c>
      <c r="DF397">
        <v>2010</v>
      </c>
      <c r="DG397">
        <f t="shared" si="244"/>
        <v>13</v>
      </c>
      <c r="DH397" t="s">
        <v>110</v>
      </c>
      <c r="DI397">
        <f t="shared" si="242"/>
        <v>4</v>
      </c>
      <c r="DJ397" t="s">
        <v>111</v>
      </c>
      <c r="DK397">
        <f t="shared" si="243"/>
        <v>5</v>
      </c>
      <c r="DL397">
        <v>129000</v>
      </c>
    </row>
    <row r="398" spans="1:116" x14ac:dyDescent="0.35">
      <c r="A398">
        <v>397</v>
      </c>
      <c r="B398">
        <v>20</v>
      </c>
      <c r="C398" t="s">
        <v>81</v>
      </c>
      <c r="D398">
        <f t="shared" si="210"/>
        <v>4</v>
      </c>
      <c r="E398">
        <v>60</v>
      </c>
      <c r="F398">
        <v>7200</v>
      </c>
      <c r="G398" t="s">
        <v>82</v>
      </c>
      <c r="H398">
        <f t="shared" si="211"/>
        <v>2</v>
      </c>
      <c r="I398" t="s">
        <v>83</v>
      </c>
      <c r="J398" t="str">
        <f t="shared" si="212"/>
        <v/>
      </c>
      <c r="K398" t="s">
        <v>84</v>
      </c>
      <c r="L398">
        <f t="shared" si="213"/>
        <v>1</v>
      </c>
      <c r="M398" t="s">
        <v>195</v>
      </c>
      <c r="N398">
        <f t="shared" si="214"/>
        <v>3</v>
      </c>
      <c r="O398" t="s">
        <v>86</v>
      </c>
      <c r="P398">
        <f t="shared" si="215"/>
        <v>4</v>
      </c>
      <c r="Q398" t="s">
        <v>87</v>
      </c>
      <c r="R398">
        <f t="shared" si="216"/>
        <v>4</v>
      </c>
      <c r="S398" t="s">
        <v>88</v>
      </c>
      <c r="T398">
        <f t="shared" si="217"/>
        <v>3</v>
      </c>
      <c r="U398" t="s">
        <v>89</v>
      </c>
      <c r="V398">
        <f t="shared" si="218"/>
        <v>16</v>
      </c>
      <c r="W398" t="s">
        <v>90</v>
      </c>
      <c r="X398">
        <f t="shared" si="219"/>
        <v>7</v>
      </c>
      <c r="Y398" t="s">
        <v>90</v>
      </c>
      <c r="Z398">
        <f t="shared" si="220"/>
        <v>7</v>
      </c>
      <c r="AA398" t="s">
        <v>91</v>
      </c>
      <c r="AB398">
        <f t="shared" si="221"/>
        <v>3</v>
      </c>
      <c r="AC398" t="s">
        <v>115</v>
      </c>
      <c r="AD398">
        <f t="shared" si="222"/>
        <v>4</v>
      </c>
      <c r="AE398">
        <v>5</v>
      </c>
      <c r="AF398">
        <v>5</v>
      </c>
      <c r="AG398">
        <v>1972</v>
      </c>
      <c r="AH398">
        <v>1972</v>
      </c>
      <c r="AI398" t="s">
        <v>152</v>
      </c>
      <c r="AJ398">
        <f t="shared" si="223"/>
        <v>6</v>
      </c>
      <c r="AK398" t="s">
        <v>94</v>
      </c>
      <c r="AL398">
        <f t="shared" si="224"/>
        <v>8</v>
      </c>
      <c r="AM398" t="s">
        <v>116</v>
      </c>
      <c r="AN398">
        <f t="shared" si="225"/>
        <v>10</v>
      </c>
      <c r="AO398" t="s">
        <v>116</v>
      </c>
      <c r="AP398" t="s">
        <v>117</v>
      </c>
      <c r="AQ398">
        <f t="shared" si="226"/>
        <v>2</v>
      </c>
      <c r="AR398">
        <v>0</v>
      </c>
      <c r="AS398" t="s">
        <v>98</v>
      </c>
      <c r="AT398">
        <f t="shared" si="227"/>
        <v>3</v>
      </c>
      <c r="AU398" t="s">
        <v>98</v>
      </c>
      <c r="AV398">
        <f t="shared" si="228"/>
        <v>3</v>
      </c>
      <c r="AW398" t="s">
        <v>118</v>
      </c>
      <c r="AX398">
        <f t="shared" si="229"/>
        <v>2</v>
      </c>
      <c r="AY398" t="s">
        <v>98</v>
      </c>
      <c r="AZ398">
        <f t="shared" si="230"/>
        <v>4</v>
      </c>
      <c r="BA398" t="s">
        <v>98</v>
      </c>
      <c r="BB398">
        <f t="shared" si="231"/>
        <v>4</v>
      </c>
      <c r="BC398" t="s">
        <v>130</v>
      </c>
      <c r="BD398" t="s">
        <v>153</v>
      </c>
      <c r="BE398">
        <f t="shared" si="232"/>
        <v>2</v>
      </c>
      <c r="BF398">
        <v>777</v>
      </c>
      <c r="BG398" t="s">
        <v>102</v>
      </c>
      <c r="BH398">
        <v>0</v>
      </c>
      <c r="BI398">
        <v>117</v>
      </c>
      <c r="BJ398">
        <v>894</v>
      </c>
      <c r="BK398" t="s">
        <v>103</v>
      </c>
      <c r="BL398">
        <f t="shared" si="233"/>
        <v>6</v>
      </c>
      <c r="BM398" t="s">
        <v>98</v>
      </c>
      <c r="BN398" t="s">
        <v>105</v>
      </c>
      <c r="BO398" t="s">
        <v>106</v>
      </c>
      <c r="BP398">
        <f t="shared" si="234"/>
        <v>6</v>
      </c>
      <c r="BQ398">
        <v>894</v>
      </c>
      <c r="BR398">
        <v>0</v>
      </c>
      <c r="BS398">
        <v>0</v>
      </c>
      <c r="BT398">
        <v>894</v>
      </c>
      <c r="BU398">
        <v>0</v>
      </c>
      <c r="BV398">
        <v>0</v>
      </c>
      <c r="BW398">
        <v>1</v>
      </c>
      <c r="BX398">
        <v>0</v>
      </c>
      <c r="BY398">
        <v>2</v>
      </c>
      <c r="BZ398">
        <v>1</v>
      </c>
      <c r="CA398" t="s">
        <v>98</v>
      </c>
      <c r="CB398">
        <f t="shared" si="235"/>
        <v>4</v>
      </c>
      <c r="CC398">
        <v>6</v>
      </c>
      <c r="CD398" t="s">
        <v>107</v>
      </c>
      <c r="CE398">
        <v>0</v>
      </c>
      <c r="CF398" t="s">
        <v>83</v>
      </c>
      <c r="CG398" t="s">
        <v>127</v>
      </c>
      <c r="CH398">
        <f t="shared" si="236"/>
        <v>5</v>
      </c>
      <c r="CI398">
        <v>1985</v>
      </c>
      <c r="CJ398" t="s">
        <v>109</v>
      </c>
      <c r="CK398">
        <f t="shared" si="237"/>
        <v>3</v>
      </c>
      <c r="CL398">
        <v>2</v>
      </c>
      <c r="CM398">
        <v>600</v>
      </c>
      <c r="CN398" t="s">
        <v>98</v>
      </c>
      <c r="CO398">
        <f t="shared" si="238"/>
        <v>4</v>
      </c>
      <c r="CP398" t="s">
        <v>98</v>
      </c>
      <c r="CQ398">
        <f t="shared" si="239"/>
        <v>4</v>
      </c>
      <c r="CR398" t="s">
        <v>105</v>
      </c>
      <c r="CS398">
        <f t="shared" si="240"/>
        <v>3</v>
      </c>
      <c r="CT398">
        <v>215</v>
      </c>
      <c r="CU398">
        <v>0</v>
      </c>
      <c r="CV398">
        <v>0</v>
      </c>
      <c r="CW398">
        <v>0</v>
      </c>
      <c r="CX398">
        <v>0</v>
      </c>
      <c r="CY398">
        <v>0</v>
      </c>
      <c r="CZ398" t="s">
        <v>83</v>
      </c>
      <c r="DA398" t="s">
        <v>83</v>
      </c>
      <c r="DB398">
        <f t="shared" si="241"/>
        <v>5</v>
      </c>
      <c r="DC398" t="s">
        <v>83</v>
      </c>
      <c r="DD398">
        <v>0</v>
      </c>
      <c r="DE398">
        <v>9</v>
      </c>
      <c r="DF398">
        <v>2009</v>
      </c>
      <c r="DG398">
        <f t="shared" si="244"/>
        <v>14</v>
      </c>
      <c r="DH398" t="s">
        <v>110</v>
      </c>
      <c r="DI398">
        <f t="shared" si="242"/>
        <v>4</v>
      </c>
      <c r="DJ398" t="s">
        <v>111</v>
      </c>
      <c r="DK398">
        <f t="shared" si="243"/>
        <v>5</v>
      </c>
      <c r="DL398">
        <v>123000</v>
      </c>
    </row>
    <row r="399" spans="1:116" x14ac:dyDescent="0.35">
      <c r="A399">
        <v>398</v>
      </c>
      <c r="B399">
        <v>60</v>
      </c>
      <c r="C399" t="s">
        <v>81</v>
      </c>
      <c r="D399">
        <f t="shared" si="210"/>
        <v>4</v>
      </c>
      <c r="E399">
        <v>69</v>
      </c>
      <c r="F399">
        <v>7590</v>
      </c>
      <c r="G399" t="s">
        <v>82</v>
      </c>
      <c r="H399">
        <f t="shared" si="211"/>
        <v>2</v>
      </c>
      <c r="I399" t="s">
        <v>83</v>
      </c>
      <c r="J399" t="str">
        <f t="shared" si="212"/>
        <v/>
      </c>
      <c r="K399" t="s">
        <v>84</v>
      </c>
      <c r="L399">
        <f t="shared" si="213"/>
        <v>1</v>
      </c>
      <c r="M399" t="s">
        <v>85</v>
      </c>
      <c r="N399">
        <f t="shared" si="214"/>
        <v>2</v>
      </c>
      <c r="O399" t="s">
        <v>86</v>
      </c>
      <c r="P399">
        <f t="shared" si="215"/>
        <v>4</v>
      </c>
      <c r="Q399" t="s">
        <v>87</v>
      </c>
      <c r="R399">
        <f t="shared" si="216"/>
        <v>4</v>
      </c>
      <c r="S399" t="s">
        <v>88</v>
      </c>
      <c r="T399">
        <f t="shared" si="217"/>
        <v>3</v>
      </c>
      <c r="U399" t="s">
        <v>162</v>
      </c>
      <c r="V399">
        <f t="shared" si="218"/>
        <v>7</v>
      </c>
      <c r="W399" t="s">
        <v>139</v>
      </c>
      <c r="X399">
        <f t="shared" si="219"/>
        <v>6</v>
      </c>
      <c r="Y399" t="s">
        <v>90</v>
      </c>
      <c r="Z399">
        <f t="shared" si="220"/>
        <v>7</v>
      </c>
      <c r="AA399" t="s">
        <v>91</v>
      </c>
      <c r="AB399">
        <f t="shared" si="221"/>
        <v>3</v>
      </c>
      <c r="AC399" t="s">
        <v>92</v>
      </c>
      <c r="AD399">
        <f t="shared" si="222"/>
        <v>8</v>
      </c>
      <c r="AE399">
        <v>5</v>
      </c>
      <c r="AF399">
        <v>5</v>
      </c>
      <c r="AG399">
        <v>1962</v>
      </c>
      <c r="AH399">
        <v>1962</v>
      </c>
      <c r="AI399" t="s">
        <v>93</v>
      </c>
      <c r="AJ399">
        <f t="shared" si="223"/>
        <v>5</v>
      </c>
      <c r="AK399" t="s">
        <v>94</v>
      </c>
      <c r="AL399">
        <f t="shared" si="224"/>
        <v>8</v>
      </c>
      <c r="AM399" t="s">
        <v>95</v>
      </c>
      <c r="AN399">
        <f t="shared" si="225"/>
        <v>14</v>
      </c>
      <c r="AO399" t="s">
        <v>95</v>
      </c>
      <c r="AP399" t="s">
        <v>96</v>
      </c>
      <c r="AQ399">
        <f t="shared" si="226"/>
        <v>4</v>
      </c>
      <c r="AR399">
        <v>288</v>
      </c>
      <c r="AS399" t="s">
        <v>98</v>
      </c>
      <c r="AT399">
        <f t="shared" si="227"/>
        <v>3</v>
      </c>
      <c r="AU399" t="s">
        <v>98</v>
      </c>
      <c r="AV399">
        <f t="shared" si="228"/>
        <v>3</v>
      </c>
      <c r="AW399" t="s">
        <v>118</v>
      </c>
      <c r="AX399">
        <f t="shared" si="229"/>
        <v>2</v>
      </c>
      <c r="AY399" t="s">
        <v>98</v>
      </c>
      <c r="AZ399">
        <f t="shared" si="230"/>
        <v>4</v>
      </c>
      <c r="BA399" t="s">
        <v>98</v>
      </c>
      <c r="BB399">
        <f t="shared" si="231"/>
        <v>4</v>
      </c>
      <c r="BC399" t="s">
        <v>100</v>
      </c>
      <c r="BD399" t="s">
        <v>119</v>
      </c>
      <c r="BE399">
        <f t="shared" si="232"/>
        <v>4</v>
      </c>
      <c r="BF399">
        <v>540</v>
      </c>
      <c r="BG399" t="s">
        <v>102</v>
      </c>
      <c r="BH399">
        <v>0</v>
      </c>
      <c r="BI399">
        <v>324</v>
      </c>
      <c r="BJ399">
        <v>864</v>
      </c>
      <c r="BK399" t="s">
        <v>103</v>
      </c>
      <c r="BL399">
        <f t="shared" si="233"/>
        <v>6</v>
      </c>
      <c r="BM399" t="s">
        <v>98</v>
      </c>
      <c r="BN399" t="s">
        <v>105</v>
      </c>
      <c r="BO399" t="s">
        <v>106</v>
      </c>
      <c r="BP399">
        <f t="shared" si="234"/>
        <v>6</v>
      </c>
      <c r="BQ399">
        <v>876</v>
      </c>
      <c r="BR399">
        <v>936</v>
      </c>
      <c r="BS399">
        <v>0</v>
      </c>
      <c r="BT399">
        <v>1812</v>
      </c>
      <c r="BU399">
        <v>0</v>
      </c>
      <c r="BV399">
        <v>0</v>
      </c>
      <c r="BW399">
        <v>2</v>
      </c>
      <c r="BX399">
        <v>0</v>
      </c>
      <c r="BY399">
        <v>4</v>
      </c>
      <c r="BZ399">
        <v>1</v>
      </c>
      <c r="CA399" t="s">
        <v>98</v>
      </c>
      <c r="CB399">
        <f t="shared" si="235"/>
        <v>4</v>
      </c>
      <c r="CC399">
        <v>8</v>
      </c>
      <c r="CD399" t="s">
        <v>107</v>
      </c>
      <c r="CE399">
        <v>1</v>
      </c>
      <c r="CF399" t="s">
        <v>98</v>
      </c>
      <c r="CG399" t="s">
        <v>108</v>
      </c>
      <c r="CH399">
        <f t="shared" si="236"/>
        <v>6</v>
      </c>
      <c r="CI399">
        <v>1962</v>
      </c>
      <c r="CJ399" t="s">
        <v>109</v>
      </c>
      <c r="CK399">
        <f t="shared" si="237"/>
        <v>3</v>
      </c>
      <c r="CL399">
        <v>1</v>
      </c>
      <c r="CM399">
        <v>264</v>
      </c>
      <c r="CN399" t="s">
        <v>98</v>
      </c>
      <c r="CO399">
        <f t="shared" si="238"/>
        <v>4</v>
      </c>
      <c r="CP399" t="s">
        <v>98</v>
      </c>
      <c r="CQ399">
        <f t="shared" si="239"/>
        <v>4</v>
      </c>
      <c r="CR399" t="s">
        <v>105</v>
      </c>
      <c r="CS399">
        <f t="shared" si="240"/>
        <v>3</v>
      </c>
      <c r="CT399">
        <v>0</v>
      </c>
      <c r="CU399">
        <v>168</v>
      </c>
      <c r="CV399">
        <v>0</v>
      </c>
      <c r="CW399">
        <v>0</v>
      </c>
      <c r="CX399">
        <v>0</v>
      </c>
      <c r="CY399">
        <v>0</v>
      </c>
      <c r="CZ399" t="s">
        <v>83</v>
      </c>
      <c r="DA399" t="s">
        <v>83</v>
      </c>
      <c r="DB399">
        <f t="shared" si="241"/>
        <v>5</v>
      </c>
      <c r="DC399" t="s">
        <v>83</v>
      </c>
      <c r="DD399">
        <v>0</v>
      </c>
      <c r="DE399">
        <v>7</v>
      </c>
      <c r="DF399">
        <v>2007</v>
      </c>
      <c r="DG399">
        <f t="shared" si="244"/>
        <v>16</v>
      </c>
      <c r="DH399" t="s">
        <v>110</v>
      </c>
      <c r="DI399">
        <f t="shared" si="242"/>
        <v>4</v>
      </c>
      <c r="DJ399" t="s">
        <v>111</v>
      </c>
      <c r="DK399">
        <f t="shared" si="243"/>
        <v>5</v>
      </c>
      <c r="DL399">
        <v>169500</v>
      </c>
    </row>
    <row r="400" spans="1:116" x14ac:dyDescent="0.35">
      <c r="A400">
        <v>399</v>
      </c>
      <c r="B400">
        <v>30</v>
      </c>
      <c r="C400" t="s">
        <v>142</v>
      </c>
      <c r="D400">
        <f t="shared" si="210"/>
        <v>2</v>
      </c>
      <c r="E400">
        <v>60</v>
      </c>
      <c r="F400">
        <v>8967</v>
      </c>
      <c r="G400" t="s">
        <v>82</v>
      </c>
      <c r="H400">
        <f t="shared" si="211"/>
        <v>2</v>
      </c>
      <c r="I400" t="s">
        <v>83</v>
      </c>
      <c r="J400" t="str">
        <f t="shared" si="212"/>
        <v/>
      </c>
      <c r="K400" t="s">
        <v>84</v>
      </c>
      <c r="L400">
        <f t="shared" si="213"/>
        <v>1</v>
      </c>
      <c r="M400" t="s">
        <v>85</v>
      </c>
      <c r="N400">
        <f t="shared" si="214"/>
        <v>2</v>
      </c>
      <c r="O400" t="s">
        <v>86</v>
      </c>
      <c r="P400">
        <f t="shared" si="215"/>
        <v>4</v>
      </c>
      <c r="Q400" t="s">
        <v>122</v>
      </c>
      <c r="R400">
        <f t="shared" si="216"/>
        <v>2</v>
      </c>
      <c r="S400" t="s">
        <v>88</v>
      </c>
      <c r="T400">
        <f t="shared" si="217"/>
        <v>3</v>
      </c>
      <c r="U400" t="s">
        <v>176</v>
      </c>
      <c r="V400">
        <f t="shared" si="218"/>
        <v>3</v>
      </c>
      <c r="W400" t="s">
        <v>90</v>
      </c>
      <c r="X400">
        <f t="shared" si="219"/>
        <v>7</v>
      </c>
      <c r="Y400" t="s">
        <v>90</v>
      </c>
      <c r="Z400">
        <f t="shared" si="220"/>
        <v>7</v>
      </c>
      <c r="AA400" t="s">
        <v>91</v>
      </c>
      <c r="AB400">
        <f t="shared" si="221"/>
        <v>3</v>
      </c>
      <c r="AC400" t="s">
        <v>115</v>
      </c>
      <c r="AD400">
        <f t="shared" si="222"/>
        <v>4</v>
      </c>
      <c r="AE400">
        <v>5</v>
      </c>
      <c r="AF400">
        <v>2</v>
      </c>
      <c r="AG400">
        <v>1920</v>
      </c>
      <c r="AH400">
        <v>1950</v>
      </c>
      <c r="AI400" t="s">
        <v>93</v>
      </c>
      <c r="AJ400">
        <f t="shared" si="223"/>
        <v>5</v>
      </c>
      <c r="AK400" t="s">
        <v>94</v>
      </c>
      <c r="AL400">
        <f t="shared" si="224"/>
        <v>8</v>
      </c>
      <c r="AM400" t="s">
        <v>116</v>
      </c>
      <c r="AN400">
        <f t="shared" si="225"/>
        <v>10</v>
      </c>
      <c r="AO400" t="s">
        <v>116</v>
      </c>
      <c r="AP400" t="s">
        <v>117</v>
      </c>
      <c r="AQ400">
        <f t="shared" si="226"/>
        <v>2</v>
      </c>
      <c r="AR400">
        <v>0</v>
      </c>
      <c r="AS400" t="s">
        <v>98</v>
      </c>
      <c r="AT400">
        <f t="shared" si="227"/>
        <v>3</v>
      </c>
      <c r="AU400" t="s">
        <v>147</v>
      </c>
      <c r="AV400">
        <f t="shared" si="228"/>
        <v>2</v>
      </c>
      <c r="AW400" t="s">
        <v>126</v>
      </c>
      <c r="AX400">
        <f t="shared" si="229"/>
        <v>3</v>
      </c>
      <c r="AY400" t="s">
        <v>147</v>
      </c>
      <c r="AZ400">
        <f t="shared" si="230"/>
        <v>3</v>
      </c>
      <c r="BA400" t="s">
        <v>212</v>
      </c>
      <c r="BB400">
        <f t="shared" si="231"/>
        <v>2</v>
      </c>
      <c r="BC400" t="s">
        <v>100</v>
      </c>
      <c r="BD400" t="s">
        <v>102</v>
      </c>
      <c r="BE400">
        <f t="shared" si="232"/>
        <v>6</v>
      </c>
      <c r="BF400">
        <v>0</v>
      </c>
      <c r="BG400" t="s">
        <v>102</v>
      </c>
      <c r="BH400">
        <v>0</v>
      </c>
      <c r="BI400">
        <v>961</v>
      </c>
      <c r="BJ400">
        <v>961</v>
      </c>
      <c r="BK400" t="s">
        <v>103</v>
      </c>
      <c r="BL400">
        <f t="shared" si="233"/>
        <v>6</v>
      </c>
      <c r="BM400" t="s">
        <v>97</v>
      </c>
      <c r="BN400" t="s">
        <v>105</v>
      </c>
      <c r="BO400" t="s">
        <v>243</v>
      </c>
      <c r="BP400">
        <f t="shared" si="234"/>
        <v>1</v>
      </c>
      <c r="BQ400">
        <v>1077</v>
      </c>
      <c r="BR400">
        <v>0</v>
      </c>
      <c r="BS400">
        <v>0</v>
      </c>
      <c r="BT400">
        <v>1077</v>
      </c>
      <c r="BU400">
        <v>0</v>
      </c>
      <c r="BV400">
        <v>0</v>
      </c>
      <c r="BW400">
        <v>1</v>
      </c>
      <c r="BX400">
        <v>0</v>
      </c>
      <c r="BY400">
        <v>2</v>
      </c>
      <c r="BZ400">
        <v>1</v>
      </c>
      <c r="CA400" t="s">
        <v>98</v>
      </c>
      <c r="CB400">
        <f t="shared" si="235"/>
        <v>4</v>
      </c>
      <c r="CC400">
        <v>6</v>
      </c>
      <c r="CD400" t="s">
        <v>244</v>
      </c>
      <c r="CE400">
        <v>0</v>
      </c>
      <c r="CF400" t="s">
        <v>83</v>
      </c>
      <c r="CG400" t="s">
        <v>127</v>
      </c>
      <c r="CH400">
        <f t="shared" si="236"/>
        <v>5</v>
      </c>
      <c r="CI400">
        <v>1920</v>
      </c>
      <c r="CJ400" t="s">
        <v>102</v>
      </c>
      <c r="CK400">
        <f t="shared" si="237"/>
        <v>2</v>
      </c>
      <c r="CL400">
        <v>1</v>
      </c>
      <c r="CM400">
        <v>338</v>
      </c>
      <c r="CN400" t="s">
        <v>212</v>
      </c>
      <c r="CO400">
        <f t="shared" si="238"/>
        <v>2</v>
      </c>
      <c r="CP400" t="s">
        <v>212</v>
      </c>
      <c r="CQ400">
        <f t="shared" si="239"/>
        <v>2</v>
      </c>
      <c r="CR400" t="s">
        <v>177</v>
      </c>
      <c r="CS400">
        <f t="shared" si="240"/>
        <v>2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 t="s">
        <v>83</v>
      </c>
      <c r="DA400" t="s">
        <v>83</v>
      </c>
      <c r="DB400">
        <f t="shared" si="241"/>
        <v>5</v>
      </c>
      <c r="DC400" t="s">
        <v>83</v>
      </c>
      <c r="DD400">
        <v>0</v>
      </c>
      <c r="DE400">
        <v>11</v>
      </c>
      <c r="DF400">
        <v>2007</v>
      </c>
      <c r="DG400">
        <f t="shared" si="244"/>
        <v>16</v>
      </c>
      <c r="DH400" t="s">
        <v>110</v>
      </c>
      <c r="DI400">
        <f t="shared" si="242"/>
        <v>4</v>
      </c>
      <c r="DJ400" t="s">
        <v>128</v>
      </c>
      <c r="DK400">
        <f t="shared" si="243"/>
        <v>3</v>
      </c>
      <c r="DL400">
        <v>67000</v>
      </c>
    </row>
    <row r="401" spans="1:116" x14ac:dyDescent="0.35">
      <c r="A401">
        <v>400</v>
      </c>
      <c r="B401">
        <v>60</v>
      </c>
      <c r="C401" t="s">
        <v>192</v>
      </c>
      <c r="D401">
        <f t="shared" si="210"/>
        <v>5</v>
      </c>
      <c r="E401">
        <v>65</v>
      </c>
      <c r="F401">
        <v>8125</v>
      </c>
      <c r="G401" t="s">
        <v>82</v>
      </c>
      <c r="H401">
        <f t="shared" si="211"/>
        <v>2</v>
      </c>
      <c r="I401" t="s">
        <v>83</v>
      </c>
      <c r="J401" t="str">
        <f t="shared" si="212"/>
        <v/>
      </c>
      <c r="K401" t="s">
        <v>84</v>
      </c>
      <c r="L401">
        <f t="shared" si="213"/>
        <v>1</v>
      </c>
      <c r="M401" t="s">
        <v>85</v>
      </c>
      <c r="N401">
        <f t="shared" si="214"/>
        <v>2</v>
      </c>
      <c r="O401" t="s">
        <v>86</v>
      </c>
      <c r="P401">
        <f t="shared" si="215"/>
        <v>4</v>
      </c>
      <c r="Q401" t="s">
        <v>87</v>
      </c>
      <c r="R401">
        <f t="shared" si="216"/>
        <v>4</v>
      </c>
      <c r="S401" t="s">
        <v>88</v>
      </c>
      <c r="T401">
        <f t="shared" si="217"/>
        <v>3</v>
      </c>
      <c r="U401" t="s">
        <v>136</v>
      </c>
      <c r="V401">
        <f t="shared" si="218"/>
        <v>18</v>
      </c>
      <c r="W401" t="s">
        <v>90</v>
      </c>
      <c r="X401">
        <f t="shared" si="219"/>
        <v>7</v>
      </c>
      <c r="Y401" t="s">
        <v>90</v>
      </c>
      <c r="Z401">
        <f t="shared" si="220"/>
        <v>7</v>
      </c>
      <c r="AA401" t="s">
        <v>91</v>
      </c>
      <c r="AB401">
        <f t="shared" si="221"/>
        <v>3</v>
      </c>
      <c r="AC401" t="s">
        <v>92</v>
      </c>
      <c r="AD401">
        <f t="shared" si="222"/>
        <v>8</v>
      </c>
      <c r="AE401">
        <v>7</v>
      </c>
      <c r="AF401">
        <v>5</v>
      </c>
      <c r="AG401">
        <v>2006</v>
      </c>
      <c r="AH401">
        <v>2007</v>
      </c>
      <c r="AI401" t="s">
        <v>93</v>
      </c>
      <c r="AJ401">
        <f t="shared" si="223"/>
        <v>5</v>
      </c>
      <c r="AK401" t="s">
        <v>94</v>
      </c>
      <c r="AL401">
        <f t="shared" si="224"/>
        <v>8</v>
      </c>
      <c r="AM401" t="s">
        <v>180</v>
      </c>
      <c r="AN401">
        <f t="shared" si="225"/>
        <v>15</v>
      </c>
      <c r="AO401" t="s">
        <v>181</v>
      </c>
      <c r="AP401" t="s">
        <v>137</v>
      </c>
      <c r="AQ401">
        <f t="shared" si="226"/>
        <v>5</v>
      </c>
      <c r="AR401">
        <v>100</v>
      </c>
      <c r="AS401" t="s">
        <v>97</v>
      </c>
      <c r="AT401">
        <f t="shared" si="227"/>
        <v>4</v>
      </c>
      <c r="AU401" t="s">
        <v>98</v>
      </c>
      <c r="AV401">
        <f t="shared" si="228"/>
        <v>3</v>
      </c>
      <c r="AW401" t="s">
        <v>99</v>
      </c>
      <c r="AX401">
        <f t="shared" si="229"/>
        <v>6</v>
      </c>
      <c r="AY401" t="s">
        <v>97</v>
      </c>
      <c r="AZ401">
        <f t="shared" si="230"/>
        <v>5</v>
      </c>
      <c r="BA401" t="s">
        <v>98</v>
      </c>
      <c r="BB401">
        <f t="shared" si="231"/>
        <v>4</v>
      </c>
      <c r="BC401" t="s">
        <v>100</v>
      </c>
      <c r="BD401" t="s">
        <v>101</v>
      </c>
      <c r="BE401">
        <f t="shared" si="232"/>
        <v>7</v>
      </c>
      <c r="BF401">
        <v>812</v>
      </c>
      <c r="BG401" t="s">
        <v>102</v>
      </c>
      <c r="BH401">
        <v>0</v>
      </c>
      <c r="BI401">
        <v>280</v>
      </c>
      <c r="BJ401">
        <v>1092</v>
      </c>
      <c r="BK401" t="s">
        <v>103</v>
      </c>
      <c r="BL401">
        <f t="shared" si="233"/>
        <v>6</v>
      </c>
      <c r="BM401" t="s">
        <v>104</v>
      </c>
      <c r="BN401" t="s">
        <v>105</v>
      </c>
      <c r="BO401" t="s">
        <v>106</v>
      </c>
      <c r="BP401">
        <f t="shared" si="234"/>
        <v>6</v>
      </c>
      <c r="BQ401">
        <v>1112</v>
      </c>
      <c r="BR401">
        <v>438</v>
      </c>
      <c r="BS401">
        <v>0</v>
      </c>
      <c r="BT401">
        <v>1550</v>
      </c>
      <c r="BU401">
        <v>1</v>
      </c>
      <c r="BV401">
        <v>0</v>
      </c>
      <c r="BW401">
        <v>2</v>
      </c>
      <c r="BX401">
        <v>0</v>
      </c>
      <c r="BY401">
        <v>2</v>
      </c>
      <c r="BZ401">
        <v>1</v>
      </c>
      <c r="CA401" t="s">
        <v>97</v>
      </c>
      <c r="CB401">
        <f t="shared" si="235"/>
        <v>5</v>
      </c>
      <c r="CC401">
        <v>7</v>
      </c>
      <c r="CD401" t="s">
        <v>107</v>
      </c>
      <c r="CE401">
        <v>0</v>
      </c>
      <c r="CF401" t="s">
        <v>83</v>
      </c>
      <c r="CG401" t="s">
        <v>108</v>
      </c>
      <c r="CH401">
        <f t="shared" si="236"/>
        <v>6</v>
      </c>
      <c r="CI401">
        <v>2007</v>
      </c>
      <c r="CJ401" t="s">
        <v>157</v>
      </c>
      <c r="CK401">
        <f t="shared" si="237"/>
        <v>4</v>
      </c>
      <c r="CL401">
        <v>2</v>
      </c>
      <c r="CM401">
        <v>438</v>
      </c>
      <c r="CN401" t="s">
        <v>98</v>
      </c>
      <c r="CO401">
        <f t="shared" si="238"/>
        <v>4</v>
      </c>
      <c r="CP401" t="s">
        <v>98</v>
      </c>
      <c r="CQ401">
        <f t="shared" si="239"/>
        <v>4</v>
      </c>
      <c r="CR401" t="s">
        <v>105</v>
      </c>
      <c r="CS401">
        <f t="shared" si="240"/>
        <v>3</v>
      </c>
      <c r="CT401">
        <v>0</v>
      </c>
      <c r="CU401">
        <v>168</v>
      </c>
      <c r="CV401">
        <v>0</v>
      </c>
      <c r="CW401">
        <v>0</v>
      </c>
      <c r="CX401">
        <v>0</v>
      </c>
      <c r="CY401">
        <v>0</v>
      </c>
      <c r="CZ401" t="s">
        <v>83</v>
      </c>
      <c r="DA401" t="s">
        <v>83</v>
      </c>
      <c r="DB401">
        <f t="shared" si="241"/>
        <v>5</v>
      </c>
      <c r="DC401" t="s">
        <v>83</v>
      </c>
      <c r="DD401">
        <v>0</v>
      </c>
      <c r="DE401">
        <v>10</v>
      </c>
      <c r="DF401">
        <v>2009</v>
      </c>
      <c r="DG401">
        <f t="shared" si="244"/>
        <v>14</v>
      </c>
      <c r="DH401" t="s">
        <v>110</v>
      </c>
      <c r="DI401">
        <f t="shared" si="242"/>
        <v>4</v>
      </c>
      <c r="DJ401" t="s">
        <v>111</v>
      </c>
      <c r="DK401">
        <f t="shared" si="243"/>
        <v>5</v>
      </c>
      <c r="DL401">
        <v>241000</v>
      </c>
    </row>
    <row r="402" spans="1:116" x14ac:dyDescent="0.35">
      <c r="A402">
        <v>401</v>
      </c>
      <c r="B402">
        <v>120</v>
      </c>
      <c r="C402" t="s">
        <v>81</v>
      </c>
      <c r="D402">
        <f t="shared" si="210"/>
        <v>4</v>
      </c>
      <c r="E402">
        <v>38</v>
      </c>
      <c r="F402">
        <v>14963</v>
      </c>
      <c r="G402" t="s">
        <v>82</v>
      </c>
      <c r="H402">
        <f t="shared" si="211"/>
        <v>2</v>
      </c>
      <c r="I402" t="s">
        <v>83</v>
      </c>
      <c r="J402" t="str">
        <f t="shared" si="212"/>
        <v/>
      </c>
      <c r="K402" t="s">
        <v>160</v>
      </c>
      <c r="L402">
        <f t="shared" si="213"/>
        <v>4</v>
      </c>
      <c r="M402" t="s">
        <v>85</v>
      </c>
      <c r="N402">
        <f t="shared" si="214"/>
        <v>2</v>
      </c>
      <c r="O402" t="s">
        <v>86</v>
      </c>
      <c r="P402">
        <f t="shared" si="215"/>
        <v>4</v>
      </c>
      <c r="Q402" t="s">
        <v>87</v>
      </c>
      <c r="R402">
        <f t="shared" si="216"/>
        <v>4</v>
      </c>
      <c r="S402" t="s">
        <v>88</v>
      </c>
      <c r="T402">
        <f t="shared" si="217"/>
        <v>3</v>
      </c>
      <c r="U402" t="s">
        <v>113</v>
      </c>
      <c r="V402">
        <f t="shared" si="218"/>
        <v>8</v>
      </c>
      <c r="W402" t="s">
        <v>90</v>
      </c>
      <c r="X402">
        <f t="shared" si="219"/>
        <v>7</v>
      </c>
      <c r="Y402" t="s">
        <v>90</v>
      </c>
      <c r="Z402">
        <f t="shared" si="220"/>
        <v>7</v>
      </c>
      <c r="AA402" t="s">
        <v>179</v>
      </c>
      <c r="AB402">
        <f t="shared" si="221"/>
        <v>4</v>
      </c>
      <c r="AC402" t="s">
        <v>115</v>
      </c>
      <c r="AD402">
        <f t="shared" si="222"/>
        <v>4</v>
      </c>
      <c r="AE402">
        <v>8</v>
      </c>
      <c r="AF402">
        <v>5</v>
      </c>
      <c r="AG402">
        <v>1996</v>
      </c>
      <c r="AH402">
        <v>1996</v>
      </c>
      <c r="AI402" t="s">
        <v>93</v>
      </c>
      <c r="AJ402">
        <f t="shared" si="223"/>
        <v>5</v>
      </c>
      <c r="AK402" t="s">
        <v>94</v>
      </c>
      <c r="AL402">
        <f t="shared" si="224"/>
        <v>8</v>
      </c>
      <c r="AM402" t="s">
        <v>96</v>
      </c>
      <c r="AN402">
        <f t="shared" si="225"/>
        <v>5</v>
      </c>
      <c r="AO402" t="s">
        <v>96</v>
      </c>
      <c r="AP402" t="s">
        <v>117</v>
      </c>
      <c r="AQ402">
        <f t="shared" si="226"/>
        <v>2</v>
      </c>
      <c r="AR402">
        <v>0</v>
      </c>
      <c r="AS402" t="s">
        <v>97</v>
      </c>
      <c r="AT402">
        <f t="shared" si="227"/>
        <v>4</v>
      </c>
      <c r="AU402" t="s">
        <v>98</v>
      </c>
      <c r="AV402">
        <f t="shared" si="228"/>
        <v>3</v>
      </c>
      <c r="AW402" t="s">
        <v>99</v>
      </c>
      <c r="AX402">
        <f t="shared" si="229"/>
        <v>6</v>
      </c>
      <c r="AY402" t="s">
        <v>97</v>
      </c>
      <c r="AZ402">
        <f t="shared" si="230"/>
        <v>5</v>
      </c>
      <c r="BA402" t="s">
        <v>98</v>
      </c>
      <c r="BB402">
        <f t="shared" si="231"/>
        <v>4</v>
      </c>
      <c r="BC402" t="s">
        <v>100</v>
      </c>
      <c r="BD402" t="s">
        <v>101</v>
      </c>
      <c r="BE402">
        <f t="shared" si="232"/>
        <v>7</v>
      </c>
      <c r="BF402">
        <v>786</v>
      </c>
      <c r="BG402" t="s">
        <v>102</v>
      </c>
      <c r="BH402">
        <v>0</v>
      </c>
      <c r="BI402">
        <v>474</v>
      </c>
      <c r="BJ402">
        <v>1260</v>
      </c>
      <c r="BK402" t="s">
        <v>103</v>
      </c>
      <c r="BL402">
        <f t="shared" si="233"/>
        <v>6</v>
      </c>
      <c r="BM402" t="s">
        <v>104</v>
      </c>
      <c r="BN402" t="s">
        <v>105</v>
      </c>
      <c r="BO402" t="s">
        <v>106</v>
      </c>
      <c r="BP402">
        <f t="shared" si="234"/>
        <v>6</v>
      </c>
      <c r="BQ402">
        <v>1288</v>
      </c>
      <c r="BR402">
        <v>0</v>
      </c>
      <c r="BS402">
        <v>0</v>
      </c>
      <c r="BT402">
        <v>1288</v>
      </c>
      <c r="BU402">
        <v>1</v>
      </c>
      <c r="BV402">
        <v>0</v>
      </c>
      <c r="BW402">
        <v>1</v>
      </c>
      <c r="BX402">
        <v>1</v>
      </c>
      <c r="BY402">
        <v>1</v>
      </c>
      <c r="BZ402">
        <v>1</v>
      </c>
      <c r="CA402" t="s">
        <v>104</v>
      </c>
      <c r="CB402">
        <f t="shared" si="235"/>
        <v>6</v>
      </c>
      <c r="CC402">
        <v>4</v>
      </c>
      <c r="CD402" t="s">
        <v>107</v>
      </c>
      <c r="CE402">
        <v>2</v>
      </c>
      <c r="CF402" t="s">
        <v>97</v>
      </c>
      <c r="CG402" t="s">
        <v>108</v>
      </c>
      <c r="CH402">
        <f t="shared" si="236"/>
        <v>6</v>
      </c>
      <c r="CI402">
        <v>1996</v>
      </c>
      <c r="CJ402" t="s">
        <v>157</v>
      </c>
      <c r="CK402">
        <f t="shared" si="237"/>
        <v>4</v>
      </c>
      <c r="CL402">
        <v>2</v>
      </c>
      <c r="CM402">
        <v>500</v>
      </c>
      <c r="CN402" t="s">
        <v>98</v>
      </c>
      <c r="CO402">
        <f t="shared" si="238"/>
        <v>4</v>
      </c>
      <c r="CP402" t="s">
        <v>98</v>
      </c>
      <c r="CQ402">
        <f t="shared" si="239"/>
        <v>4</v>
      </c>
      <c r="CR402" t="s">
        <v>105</v>
      </c>
      <c r="CS402">
        <f t="shared" si="240"/>
        <v>3</v>
      </c>
      <c r="CT402">
        <v>120</v>
      </c>
      <c r="CU402">
        <v>30</v>
      </c>
      <c r="CV402">
        <v>0</v>
      </c>
      <c r="CW402">
        <v>0</v>
      </c>
      <c r="CX402">
        <v>224</v>
      </c>
      <c r="CY402">
        <v>0</v>
      </c>
      <c r="CZ402" t="s">
        <v>83</v>
      </c>
      <c r="DA402" t="s">
        <v>83</v>
      </c>
      <c r="DB402">
        <f t="shared" si="241"/>
        <v>5</v>
      </c>
      <c r="DC402" t="s">
        <v>83</v>
      </c>
      <c r="DD402">
        <v>0</v>
      </c>
      <c r="DE402">
        <v>12</v>
      </c>
      <c r="DF402">
        <v>2008</v>
      </c>
      <c r="DG402">
        <f t="shared" si="244"/>
        <v>15</v>
      </c>
      <c r="DH402" t="s">
        <v>110</v>
      </c>
      <c r="DI402">
        <f t="shared" si="242"/>
        <v>4</v>
      </c>
      <c r="DJ402" t="s">
        <v>111</v>
      </c>
      <c r="DK402">
        <f t="shared" si="243"/>
        <v>5</v>
      </c>
      <c r="DL402">
        <v>245500</v>
      </c>
    </row>
    <row r="403" spans="1:116" x14ac:dyDescent="0.35">
      <c r="A403">
        <v>402</v>
      </c>
      <c r="B403">
        <v>20</v>
      </c>
      <c r="C403" t="s">
        <v>81</v>
      </c>
      <c r="D403">
        <f t="shared" si="210"/>
        <v>4</v>
      </c>
      <c r="E403">
        <v>65</v>
      </c>
      <c r="F403">
        <v>8767</v>
      </c>
      <c r="G403" t="s">
        <v>82</v>
      </c>
      <c r="H403">
        <f t="shared" si="211"/>
        <v>2</v>
      </c>
      <c r="I403" t="s">
        <v>83</v>
      </c>
      <c r="J403" t="str">
        <f t="shared" si="212"/>
        <v/>
      </c>
      <c r="K403" t="s">
        <v>120</v>
      </c>
      <c r="L403">
        <f t="shared" si="213"/>
        <v>2</v>
      </c>
      <c r="M403" t="s">
        <v>85</v>
      </c>
      <c r="N403">
        <f t="shared" si="214"/>
        <v>2</v>
      </c>
      <c r="O403" t="s">
        <v>86</v>
      </c>
      <c r="P403">
        <f t="shared" si="215"/>
        <v>4</v>
      </c>
      <c r="Q403" t="s">
        <v>87</v>
      </c>
      <c r="R403">
        <f t="shared" si="216"/>
        <v>4</v>
      </c>
      <c r="S403" t="s">
        <v>88</v>
      </c>
      <c r="T403">
        <f t="shared" si="217"/>
        <v>3</v>
      </c>
      <c r="U403" t="s">
        <v>89</v>
      </c>
      <c r="V403">
        <f t="shared" si="218"/>
        <v>16</v>
      </c>
      <c r="W403" t="s">
        <v>90</v>
      </c>
      <c r="X403">
        <f t="shared" si="219"/>
        <v>7</v>
      </c>
      <c r="Y403" t="s">
        <v>90</v>
      </c>
      <c r="Z403">
        <f t="shared" si="220"/>
        <v>7</v>
      </c>
      <c r="AA403" t="s">
        <v>91</v>
      </c>
      <c r="AB403">
        <f t="shared" si="221"/>
        <v>3</v>
      </c>
      <c r="AC403" t="s">
        <v>115</v>
      </c>
      <c r="AD403">
        <f t="shared" si="222"/>
        <v>4</v>
      </c>
      <c r="AE403">
        <v>7</v>
      </c>
      <c r="AF403">
        <v>5</v>
      </c>
      <c r="AG403">
        <v>2005</v>
      </c>
      <c r="AH403">
        <v>2005</v>
      </c>
      <c r="AI403" t="s">
        <v>93</v>
      </c>
      <c r="AJ403">
        <f t="shared" si="223"/>
        <v>5</v>
      </c>
      <c r="AK403" t="s">
        <v>94</v>
      </c>
      <c r="AL403">
        <f t="shared" si="224"/>
        <v>8</v>
      </c>
      <c r="AM403" t="s">
        <v>95</v>
      </c>
      <c r="AN403">
        <f t="shared" si="225"/>
        <v>14</v>
      </c>
      <c r="AO403" t="s">
        <v>95</v>
      </c>
      <c r="AP403" t="s">
        <v>117</v>
      </c>
      <c r="AQ403">
        <f t="shared" si="226"/>
        <v>2</v>
      </c>
      <c r="AR403">
        <v>0</v>
      </c>
      <c r="AS403" t="s">
        <v>97</v>
      </c>
      <c r="AT403">
        <f t="shared" si="227"/>
        <v>4</v>
      </c>
      <c r="AU403" t="s">
        <v>98</v>
      </c>
      <c r="AV403">
        <f t="shared" si="228"/>
        <v>3</v>
      </c>
      <c r="AW403" t="s">
        <v>99</v>
      </c>
      <c r="AX403">
        <f t="shared" si="229"/>
        <v>6</v>
      </c>
      <c r="AY403" t="s">
        <v>97</v>
      </c>
      <c r="AZ403">
        <f t="shared" si="230"/>
        <v>5</v>
      </c>
      <c r="BA403" t="s">
        <v>98</v>
      </c>
      <c r="BB403">
        <f t="shared" si="231"/>
        <v>4</v>
      </c>
      <c r="BC403" t="s">
        <v>130</v>
      </c>
      <c r="BD403" t="s">
        <v>101</v>
      </c>
      <c r="BE403">
        <f t="shared" si="232"/>
        <v>7</v>
      </c>
      <c r="BF403">
        <v>24</v>
      </c>
      <c r="BG403" t="s">
        <v>102</v>
      </c>
      <c r="BH403">
        <v>0</v>
      </c>
      <c r="BI403">
        <v>1286</v>
      </c>
      <c r="BJ403">
        <v>1310</v>
      </c>
      <c r="BK403" t="s">
        <v>103</v>
      </c>
      <c r="BL403">
        <f t="shared" si="233"/>
        <v>6</v>
      </c>
      <c r="BM403" t="s">
        <v>104</v>
      </c>
      <c r="BN403" t="s">
        <v>105</v>
      </c>
      <c r="BO403" t="s">
        <v>106</v>
      </c>
      <c r="BP403">
        <f t="shared" si="234"/>
        <v>6</v>
      </c>
      <c r="BQ403">
        <v>1310</v>
      </c>
      <c r="BR403">
        <v>0</v>
      </c>
      <c r="BS403">
        <v>0</v>
      </c>
      <c r="BT403">
        <v>1310</v>
      </c>
      <c r="BU403">
        <v>0</v>
      </c>
      <c r="BV403">
        <v>0</v>
      </c>
      <c r="BW403">
        <v>2</v>
      </c>
      <c r="BX403">
        <v>0</v>
      </c>
      <c r="BY403">
        <v>3</v>
      </c>
      <c r="BZ403">
        <v>1</v>
      </c>
      <c r="CA403" t="s">
        <v>97</v>
      </c>
      <c r="CB403">
        <f t="shared" si="235"/>
        <v>5</v>
      </c>
      <c r="CC403">
        <v>6</v>
      </c>
      <c r="CD403" t="s">
        <v>107</v>
      </c>
      <c r="CE403">
        <v>1</v>
      </c>
      <c r="CF403" t="s">
        <v>97</v>
      </c>
      <c r="CG403" t="s">
        <v>108</v>
      </c>
      <c r="CH403">
        <f t="shared" si="236"/>
        <v>6</v>
      </c>
      <c r="CI403">
        <v>2005</v>
      </c>
      <c r="CJ403" t="s">
        <v>157</v>
      </c>
      <c r="CK403">
        <f t="shared" si="237"/>
        <v>4</v>
      </c>
      <c r="CL403">
        <v>2</v>
      </c>
      <c r="CM403">
        <v>400</v>
      </c>
      <c r="CN403" t="s">
        <v>98</v>
      </c>
      <c r="CO403">
        <f t="shared" si="238"/>
        <v>4</v>
      </c>
      <c r="CP403" t="s">
        <v>98</v>
      </c>
      <c r="CQ403">
        <f t="shared" si="239"/>
        <v>4</v>
      </c>
      <c r="CR403" t="s">
        <v>105</v>
      </c>
      <c r="CS403">
        <f t="shared" si="240"/>
        <v>3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 t="s">
        <v>83</v>
      </c>
      <c r="DA403" t="s">
        <v>83</v>
      </c>
      <c r="DB403">
        <f t="shared" si="241"/>
        <v>5</v>
      </c>
      <c r="DC403" t="s">
        <v>83</v>
      </c>
      <c r="DD403">
        <v>0</v>
      </c>
      <c r="DE403">
        <v>7</v>
      </c>
      <c r="DF403">
        <v>2006</v>
      </c>
      <c r="DG403">
        <f t="shared" si="244"/>
        <v>17</v>
      </c>
      <c r="DH403" t="s">
        <v>158</v>
      </c>
      <c r="DI403">
        <f t="shared" si="242"/>
        <v>8</v>
      </c>
      <c r="DJ403" t="s">
        <v>159</v>
      </c>
      <c r="DK403">
        <f t="shared" si="243"/>
        <v>6</v>
      </c>
      <c r="DL403">
        <v>164990</v>
      </c>
    </row>
    <row r="404" spans="1:116" x14ac:dyDescent="0.35">
      <c r="A404">
        <v>403</v>
      </c>
      <c r="B404">
        <v>30</v>
      </c>
      <c r="C404" t="s">
        <v>81</v>
      </c>
      <c r="D404">
        <f t="shared" si="210"/>
        <v>4</v>
      </c>
      <c r="E404">
        <v>60</v>
      </c>
      <c r="F404">
        <v>10200</v>
      </c>
      <c r="G404" t="s">
        <v>82</v>
      </c>
      <c r="H404">
        <f t="shared" si="211"/>
        <v>2</v>
      </c>
      <c r="I404" t="s">
        <v>83</v>
      </c>
      <c r="J404" t="str">
        <f t="shared" si="212"/>
        <v/>
      </c>
      <c r="K404" t="s">
        <v>84</v>
      </c>
      <c r="L404">
        <f t="shared" si="213"/>
        <v>1</v>
      </c>
      <c r="M404" t="s">
        <v>85</v>
      </c>
      <c r="N404">
        <f t="shared" si="214"/>
        <v>2</v>
      </c>
      <c r="O404" t="s">
        <v>86</v>
      </c>
      <c r="P404">
        <f t="shared" si="215"/>
        <v>4</v>
      </c>
      <c r="Q404" t="s">
        <v>87</v>
      </c>
      <c r="R404">
        <f t="shared" si="216"/>
        <v>4</v>
      </c>
      <c r="S404" t="s">
        <v>88</v>
      </c>
      <c r="T404">
        <f t="shared" si="217"/>
        <v>3</v>
      </c>
      <c r="U404" t="s">
        <v>151</v>
      </c>
      <c r="V404">
        <f t="shared" si="218"/>
        <v>5</v>
      </c>
      <c r="W404" t="s">
        <v>90</v>
      </c>
      <c r="X404">
        <f t="shared" si="219"/>
        <v>7</v>
      </c>
      <c r="Y404" t="s">
        <v>90</v>
      </c>
      <c r="Z404">
        <f t="shared" si="220"/>
        <v>7</v>
      </c>
      <c r="AA404" t="s">
        <v>91</v>
      </c>
      <c r="AB404">
        <f t="shared" si="221"/>
        <v>3</v>
      </c>
      <c r="AC404" t="s">
        <v>115</v>
      </c>
      <c r="AD404">
        <f t="shared" si="222"/>
        <v>4</v>
      </c>
      <c r="AE404">
        <v>5</v>
      </c>
      <c r="AF404">
        <v>8</v>
      </c>
      <c r="AG404">
        <v>1940</v>
      </c>
      <c r="AH404">
        <v>1997</v>
      </c>
      <c r="AI404" t="s">
        <v>93</v>
      </c>
      <c r="AJ404">
        <f t="shared" si="223"/>
        <v>5</v>
      </c>
      <c r="AK404" t="s">
        <v>94</v>
      </c>
      <c r="AL404">
        <f t="shared" si="224"/>
        <v>8</v>
      </c>
      <c r="AM404" t="s">
        <v>124</v>
      </c>
      <c r="AN404">
        <f t="shared" si="225"/>
        <v>4</v>
      </c>
      <c r="AO404" t="s">
        <v>124</v>
      </c>
      <c r="AP404" t="s">
        <v>117</v>
      </c>
      <c r="AQ404">
        <f t="shared" si="226"/>
        <v>2</v>
      </c>
      <c r="AR404">
        <v>0</v>
      </c>
      <c r="AS404" t="s">
        <v>98</v>
      </c>
      <c r="AT404">
        <f t="shared" si="227"/>
        <v>3</v>
      </c>
      <c r="AU404" t="s">
        <v>98</v>
      </c>
      <c r="AV404">
        <f t="shared" si="228"/>
        <v>3</v>
      </c>
      <c r="AW404" t="s">
        <v>99</v>
      </c>
      <c r="AX404">
        <f t="shared" si="229"/>
        <v>6</v>
      </c>
      <c r="AY404" t="s">
        <v>98</v>
      </c>
      <c r="AZ404">
        <f t="shared" si="230"/>
        <v>4</v>
      </c>
      <c r="BA404" t="s">
        <v>98</v>
      </c>
      <c r="BB404">
        <f t="shared" si="231"/>
        <v>4</v>
      </c>
      <c r="BC404" t="s">
        <v>100</v>
      </c>
      <c r="BD404" t="s">
        <v>102</v>
      </c>
      <c r="BE404">
        <f t="shared" si="232"/>
        <v>6</v>
      </c>
      <c r="BF404">
        <v>0</v>
      </c>
      <c r="BG404" t="s">
        <v>102</v>
      </c>
      <c r="BH404">
        <v>0</v>
      </c>
      <c r="BI404">
        <v>672</v>
      </c>
      <c r="BJ404">
        <v>672</v>
      </c>
      <c r="BK404" t="s">
        <v>103</v>
      </c>
      <c r="BL404">
        <f t="shared" si="233"/>
        <v>6</v>
      </c>
      <c r="BM404" t="s">
        <v>104</v>
      </c>
      <c r="BN404" t="s">
        <v>105</v>
      </c>
      <c r="BO404" t="s">
        <v>106</v>
      </c>
      <c r="BP404">
        <f t="shared" si="234"/>
        <v>6</v>
      </c>
      <c r="BQ404">
        <v>672</v>
      </c>
      <c r="BR404">
        <v>0</v>
      </c>
      <c r="BS404">
        <v>0</v>
      </c>
      <c r="BT404">
        <v>672</v>
      </c>
      <c r="BU404">
        <v>0</v>
      </c>
      <c r="BV404">
        <v>0</v>
      </c>
      <c r="BW404">
        <v>1</v>
      </c>
      <c r="BX404">
        <v>0</v>
      </c>
      <c r="BY404">
        <v>2</v>
      </c>
      <c r="BZ404">
        <v>1</v>
      </c>
      <c r="CA404" t="s">
        <v>98</v>
      </c>
      <c r="CB404">
        <f t="shared" si="235"/>
        <v>4</v>
      </c>
      <c r="CC404">
        <v>4</v>
      </c>
      <c r="CD404" t="s">
        <v>107</v>
      </c>
      <c r="CE404">
        <v>0</v>
      </c>
      <c r="CF404" t="s">
        <v>83</v>
      </c>
      <c r="CG404" t="s">
        <v>127</v>
      </c>
      <c r="CH404">
        <f t="shared" si="236"/>
        <v>5</v>
      </c>
      <c r="CI404">
        <v>1940</v>
      </c>
      <c r="CJ404" t="s">
        <v>102</v>
      </c>
      <c r="CK404">
        <f t="shared" si="237"/>
        <v>2</v>
      </c>
      <c r="CL404">
        <v>1</v>
      </c>
      <c r="CM404">
        <v>240</v>
      </c>
      <c r="CN404" t="s">
        <v>98</v>
      </c>
      <c r="CO404">
        <f t="shared" si="238"/>
        <v>4</v>
      </c>
      <c r="CP404" t="s">
        <v>98</v>
      </c>
      <c r="CQ404">
        <f t="shared" si="239"/>
        <v>4</v>
      </c>
      <c r="CR404" t="s">
        <v>177</v>
      </c>
      <c r="CS404">
        <f t="shared" si="240"/>
        <v>2</v>
      </c>
      <c r="CT404">
        <v>168</v>
      </c>
      <c r="CU404">
        <v>0</v>
      </c>
      <c r="CV404">
        <v>0</v>
      </c>
      <c r="CW404">
        <v>0</v>
      </c>
      <c r="CX404">
        <v>0</v>
      </c>
      <c r="CY404">
        <v>0</v>
      </c>
      <c r="CZ404" t="s">
        <v>83</v>
      </c>
      <c r="DA404" t="s">
        <v>165</v>
      </c>
      <c r="DB404">
        <f t="shared" si="241"/>
        <v>4</v>
      </c>
      <c r="DC404" t="s">
        <v>83</v>
      </c>
      <c r="DD404">
        <v>0</v>
      </c>
      <c r="DE404">
        <v>8</v>
      </c>
      <c r="DF404">
        <v>2008</v>
      </c>
      <c r="DG404">
        <f t="shared" si="244"/>
        <v>15</v>
      </c>
      <c r="DH404" t="s">
        <v>110</v>
      </c>
      <c r="DI404">
        <f t="shared" si="242"/>
        <v>4</v>
      </c>
      <c r="DJ404" t="s">
        <v>111</v>
      </c>
      <c r="DK404">
        <f t="shared" si="243"/>
        <v>5</v>
      </c>
      <c r="DL404">
        <v>108000</v>
      </c>
    </row>
    <row r="405" spans="1:116" x14ac:dyDescent="0.35">
      <c r="A405">
        <v>404</v>
      </c>
      <c r="B405">
        <v>60</v>
      </c>
      <c r="C405" t="s">
        <v>81</v>
      </c>
      <c r="D405">
        <f t="shared" si="210"/>
        <v>4</v>
      </c>
      <c r="E405">
        <v>93</v>
      </c>
      <c r="F405">
        <v>12090</v>
      </c>
      <c r="G405" t="s">
        <v>82</v>
      </c>
      <c r="H405">
        <f t="shared" si="211"/>
        <v>2</v>
      </c>
      <c r="I405" t="s">
        <v>83</v>
      </c>
      <c r="J405" t="str">
        <f t="shared" si="212"/>
        <v/>
      </c>
      <c r="K405" t="s">
        <v>84</v>
      </c>
      <c r="L405">
        <f t="shared" si="213"/>
        <v>1</v>
      </c>
      <c r="M405" t="s">
        <v>85</v>
      </c>
      <c r="N405">
        <f t="shared" si="214"/>
        <v>2</v>
      </c>
      <c r="O405" t="s">
        <v>86</v>
      </c>
      <c r="P405">
        <f t="shared" si="215"/>
        <v>4</v>
      </c>
      <c r="Q405" t="s">
        <v>122</v>
      </c>
      <c r="R405">
        <f t="shared" si="216"/>
        <v>2</v>
      </c>
      <c r="S405" t="s">
        <v>88</v>
      </c>
      <c r="T405">
        <f t="shared" si="217"/>
        <v>3</v>
      </c>
      <c r="U405" t="s">
        <v>129</v>
      </c>
      <c r="V405">
        <f t="shared" si="218"/>
        <v>17</v>
      </c>
      <c r="W405" t="s">
        <v>90</v>
      </c>
      <c r="X405">
        <f t="shared" si="219"/>
        <v>7</v>
      </c>
      <c r="Y405" t="s">
        <v>90</v>
      </c>
      <c r="Z405">
        <f t="shared" si="220"/>
        <v>7</v>
      </c>
      <c r="AA405" t="s">
        <v>91</v>
      </c>
      <c r="AB405">
        <f t="shared" si="221"/>
        <v>3</v>
      </c>
      <c r="AC405" t="s">
        <v>92</v>
      </c>
      <c r="AD405">
        <f t="shared" si="222"/>
        <v>8</v>
      </c>
      <c r="AE405">
        <v>8</v>
      </c>
      <c r="AF405">
        <v>5</v>
      </c>
      <c r="AG405">
        <v>1998</v>
      </c>
      <c r="AH405">
        <v>1998</v>
      </c>
      <c r="AI405" t="s">
        <v>152</v>
      </c>
      <c r="AJ405">
        <f t="shared" si="223"/>
        <v>6</v>
      </c>
      <c r="AK405" t="s">
        <v>94</v>
      </c>
      <c r="AL405">
        <f t="shared" si="224"/>
        <v>8</v>
      </c>
      <c r="AM405" t="s">
        <v>95</v>
      </c>
      <c r="AN405">
        <f t="shared" si="225"/>
        <v>14</v>
      </c>
      <c r="AO405" t="s">
        <v>95</v>
      </c>
      <c r="AP405" t="s">
        <v>96</v>
      </c>
      <c r="AQ405">
        <f t="shared" si="226"/>
        <v>4</v>
      </c>
      <c r="AR405">
        <v>650</v>
      </c>
      <c r="AS405" t="s">
        <v>97</v>
      </c>
      <c r="AT405">
        <f t="shared" si="227"/>
        <v>4</v>
      </c>
      <c r="AU405" t="s">
        <v>98</v>
      </c>
      <c r="AV405">
        <f t="shared" si="228"/>
        <v>3</v>
      </c>
      <c r="AW405" t="s">
        <v>99</v>
      </c>
      <c r="AX405">
        <f t="shared" si="229"/>
        <v>6</v>
      </c>
      <c r="AY405" t="s">
        <v>97</v>
      </c>
      <c r="AZ405">
        <f t="shared" si="230"/>
        <v>5</v>
      </c>
      <c r="BA405" t="s">
        <v>98</v>
      </c>
      <c r="BB405">
        <f t="shared" si="231"/>
        <v>4</v>
      </c>
      <c r="BC405" t="s">
        <v>100</v>
      </c>
      <c r="BD405" t="s">
        <v>102</v>
      </c>
      <c r="BE405">
        <f t="shared" si="232"/>
        <v>6</v>
      </c>
      <c r="BF405">
        <v>0</v>
      </c>
      <c r="BG405" t="s">
        <v>102</v>
      </c>
      <c r="BH405">
        <v>0</v>
      </c>
      <c r="BI405">
        <v>1141</v>
      </c>
      <c r="BJ405">
        <v>1141</v>
      </c>
      <c r="BK405" t="s">
        <v>103</v>
      </c>
      <c r="BL405">
        <f t="shared" si="233"/>
        <v>6</v>
      </c>
      <c r="BM405" t="s">
        <v>97</v>
      </c>
      <c r="BN405" t="s">
        <v>105</v>
      </c>
      <c r="BO405" t="s">
        <v>106</v>
      </c>
      <c r="BP405">
        <f t="shared" si="234"/>
        <v>6</v>
      </c>
      <c r="BQ405">
        <v>1165</v>
      </c>
      <c r="BR405">
        <v>1098</v>
      </c>
      <c r="BS405">
        <v>0</v>
      </c>
      <c r="BT405">
        <v>2263</v>
      </c>
      <c r="BU405">
        <v>0</v>
      </c>
      <c r="BV405">
        <v>0</v>
      </c>
      <c r="BW405">
        <v>2</v>
      </c>
      <c r="BX405">
        <v>1</v>
      </c>
      <c r="BY405">
        <v>4</v>
      </c>
      <c r="BZ405">
        <v>1</v>
      </c>
      <c r="CA405" t="s">
        <v>97</v>
      </c>
      <c r="CB405">
        <f t="shared" si="235"/>
        <v>5</v>
      </c>
      <c r="CC405">
        <v>10</v>
      </c>
      <c r="CD405" t="s">
        <v>107</v>
      </c>
      <c r="CE405">
        <v>1</v>
      </c>
      <c r="CF405" t="s">
        <v>98</v>
      </c>
      <c r="CG405" t="s">
        <v>156</v>
      </c>
      <c r="CH405">
        <f t="shared" si="236"/>
        <v>7</v>
      </c>
      <c r="CI405">
        <v>1998</v>
      </c>
      <c r="CJ405" t="s">
        <v>157</v>
      </c>
      <c r="CK405">
        <f t="shared" si="237"/>
        <v>4</v>
      </c>
      <c r="CL405">
        <v>2</v>
      </c>
      <c r="CM405">
        <v>420</v>
      </c>
      <c r="CN405" t="s">
        <v>98</v>
      </c>
      <c r="CO405">
        <f t="shared" si="238"/>
        <v>4</v>
      </c>
      <c r="CP405" t="s">
        <v>98</v>
      </c>
      <c r="CQ405">
        <f t="shared" si="239"/>
        <v>4</v>
      </c>
      <c r="CR405" t="s">
        <v>105</v>
      </c>
      <c r="CS405">
        <f t="shared" si="240"/>
        <v>3</v>
      </c>
      <c r="CT405">
        <v>144</v>
      </c>
      <c r="CU405">
        <v>123</v>
      </c>
      <c r="CV405">
        <v>0</v>
      </c>
      <c r="CW405">
        <v>0</v>
      </c>
      <c r="CX405">
        <v>0</v>
      </c>
      <c r="CY405">
        <v>0</v>
      </c>
      <c r="CZ405" t="s">
        <v>83</v>
      </c>
      <c r="DA405" t="s">
        <v>83</v>
      </c>
      <c r="DB405">
        <f t="shared" si="241"/>
        <v>5</v>
      </c>
      <c r="DC405" t="s">
        <v>83</v>
      </c>
      <c r="DD405">
        <v>0</v>
      </c>
      <c r="DE405">
        <v>7</v>
      </c>
      <c r="DF405">
        <v>2006</v>
      </c>
      <c r="DG405">
        <f t="shared" si="244"/>
        <v>17</v>
      </c>
      <c r="DH405" t="s">
        <v>110</v>
      </c>
      <c r="DI405">
        <f t="shared" si="242"/>
        <v>4</v>
      </c>
      <c r="DJ405" t="s">
        <v>128</v>
      </c>
      <c r="DK405">
        <f t="shared" si="243"/>
        <v>3</v>
      </c>
      <c r="DL405">
        <v>258000</v>
      </c>
    </row>
    <row r="406" spans="1:116" x14ac:dyDescent="0.35">
      <c r="A406">
        <v>405</v>
      </c>
      <c r="B406">
        <v>60</v>
      </c>
      <c r="C406" t="s">
        <v>81</v>
      </c>
      <c r="D406">
        <f t="shared" si="210"/>
        <v>4</v>
      </c>
      <c r="E406" t="s">
        <v>83</v>
      </c>
      <c r="F406">
        <v>10364</v>
      </c>
      <c r="G406" t="s">
        <v>82</v>
      </c>
      <c r="H406">
        <f t="shared" si="211"/>
        <v>2</v>
      </c>
      <c r="I406" t="s">
        <v>83</v>
      </c>
      <c r="J406" t="str">
        <f t="shared" si="212"/>
        <v/>
      </c>
      <c r="K406" t="s">
        <v>120</v>
      </c>
      <c r="L406">
        <f t="shared" si="213"/>
        <v>2</v>
      </c>
      <c r="M406" t="s">
        <v>85</v>
      </c>
      <c r="N406">
        <f t="shared" si="214"/>
        <v>2</v>
      </c>
      <c r="O406" t="s">
        <v>86</v>
      </c>
      <c r="P406">
        <f t="shared" si="215"/>
        <v>4</v>
      </c>
      <c r="Q406" t="s">
        <v>87</v>
      </c>
      <c r="R406">
        <f t="shared" si="216"/>
        <v>4</v>
      </c>
      <c r="S406" t="s">
        <v>88</v>
      </c>
      <c r="T406">
        <f t="shared" si="217"/>
        <v>3</v>
      </c>
      <c r="U406" t="s">
        <v>193</v>
      </c>
      <c r="V406">
        <f t="shared" si="218"/>
        <v>11</v>
      </c>
      <c r="W406" t="s">
        <v>90</v>
      </c>
      <c r="X406">
        <f t="shared" si="219"/>
        <v>7</v>
      </c>
      <c r="Y406" t="s">
        <v>90</v>
      </c>
      <c r="Z406">
        <f t="shared" si="220"/>
        <v>7</v>
      </c>
      <c r="AA406" t="s">
        <v>91</v>
      </c>
      <c r="AB406">
        <f t="shared" si="221"/>
        <v>3</v>
      </c>
      <c r="AC406" t="s">
        <v>92</v>
      </c>
      <c r="AD406">
        <f t="shared" si="222"/>
        <v>8</v>
      </c>
      <c r="AE406">
        <v>6</v>
      </c>
      <c r="AF406">
        <v>5</v>
      </c>
      <c r="AG406">
        <v>1995</v>
      </c>
      <c r="AH406">
        <v>1996</v>
      </c>
      <c r="AI406" t="s">
        <v>93</v>
      </c>
      <c r="AJ406">
        <f t="shared" si="223"/>
        <v>5</v>
      </c>
      <c r="AK406" t="s">
        <v>94</v>
      </c>
      <c r="AL406">
        <f t="shared" si="224"/>
        <v>8</v>
      </c>
      <c r="AM406" t="s">
        <v>116</v>
      </c>
      <c r="AN406">
        <f t="shared" si="225"/>
        <v>10</v>
      </c>
      <c r="AO406" t="s">
        <v>116</v>
      </c>
      <c r="AP406" t="s">
        <v>117</v>
      </c>
      <c r="AQ406">
        <f t="shared" si="226"/>
        <v>2</v>
      </c>
      <c r="AR406">
        <v>0</v>
      </c>
      <c r="AS406" t="s">
        <v>98</v>
      </c>
      <c r="AT406">
        <f t="shared" si="227"/>
        <v>3</v>
      </c>
      <c r="AU406" t="s">
        <v>98</v>
      </c>
      <c r="AV406">
        <f t="shared" si="228"/>
        <v>3</v>
      </c>
      <c r="AW406" t="s">
        <v>99</v>
      </c>
      <c r="AX406">
        <f t="shared" si="229"/>
        <v>6</v>
      </c>
      <c r="AY406" t="s">
        <v>97</v>
      </c>
      <c r="AZ406">
        <f t="shared" si="230"/>
        <v>5</v>
      </c>
      <c r="BA406" t="s">
        <v>98</v>
      </c>
      <c r="BB406">
        <f t="shared" si="231"/>
        <v>4</v>
      </c>
      <c r="BC406" t="s">
        <v>100</v>
      </c>
      <c r="BD406" t="s">
        <v>102</v>
      </c>
      <c r="BE406">
        <f t="shared" si="232"/>
        <v>6</v>
      </c>
      <c r="BF406">
        <v>0</v>
      </c>
      <c r="BG406" t="s">
        <v>102</v>
      </c>
      <c r="BH406">
        <v>0</v>
      </c>
      <c r="BI406">
        <v>806</v>
      </c>
      <c r="BJ406">
        <v>806</v>
      </c>
      <c r="BK406" t="s">
        <v>103</v>
      </c>
      <c r="BL406">
        <f t="shared" si="233"/>
        <v>6</v>
      </c>
      <c r="BM406" t="s">
        <v>97</v>
      </c>
      <c r="BN406" t="s">
        <v>105</v>
      </c>
      <c r="BO406" t="s">
        <v>106</v>
      </c>
      <c r="BP406">
        <f t="shared" si="234"/>
        <v>6</v>
      </c>
      <c r="BQ406">
        <v>806</v>
      </c>
      <c r="BR406">
        <v>766</v>
      </c>
      <c r="BS406">
        <v>0</v>
      </c>
      <c r="BT406">
        <v>1572</v>
      </c>
      <c r="BU406">
        <v>0</v>
      </c>
      <c r="BV406">
        <v>0</v>
      </c>
      <c r="BW406">
        <v>2</v>
      </c>
      <c r="BX406">
        <v>1</v>
      </c>
      <c r="BY406">
        <v>3</v>
      </c>
      <c r="BZ406">
        <v>1</v>
      </c>
      <c r="CA406" t="s">
        <v>98</v>
      </c>
      <c r="CB406">
        <f t="shared" si="235"/>
        <v>4</v>
      </c>
      <c r="CC406">
        <v>7</v>
      </c>
      <c r="CD406" t="s">
        <v>107</v>
      </c>
      <c r="CE406">
        <v>1</v>
      </c>
      <c r="CF406" t="s">
        <v>98</v>
      </c>
      <c r="CG406" t="s">
        <v>156</v>
      </c>
      <c r="CH406">
        <f t="shared" si="236"/>
        <v>7</v>
      </c>
      <c r="CI406">
        <v>1995</v>
      </c>
      <c r="CJ406" t="s">
        <v>157</v>
      </c>
      <c r="CK406">
        <f t="shared" si="237"/>
        <v>4</v>
      </c>
      <c r="CL406">
        <v>2</v>
      </c>
      <c r="CM406">
        <v>373</v>
      </c>
      <c r="CN406" t="s">
        <v>98</v>
      </c>
      <c r="CO406">
        <f t="shared" si="238"/>
        <v>4</v>
      </c>
      <c r="CP406" t="s">
        <v>98</v>
      </c>
      <c r="CQ406">
        <f t="shared" si="239"/>
        <v>4</v>
      </c>
      <c r="CR406" t="s">
        <v>105</v>
      </c>
      <c r="CS406">
        <f t="shared" si="240"/>
        <v>3</v>
      </c>
      <c r="CT406">
        <v>0</v>
      </c>
      <c r="CU406">
        <v>40</v>
      </c>
      <c r="CV406">
        <v>0</v>
      </c>
      <c r="CW406">
        <v>0</v>
      </c>
      <c r="CX406">
        <v>0</v>
      </c>
      <c r="CY406">
        <v>0</v>
      </c>
      <c r="CZ406" t="s">
        <v>83</v>
      </c>
      <c r="DA406" t="s">
        <v>83</v>
      </c>
      <c r="DB406">
        <f t="shared" si="241"/>
        <v>5</v>
      </c>
      <c r="DC406" t="s">
        <v>83</v>
      </c>
      <c r="DD406">
        <v>0</v>
      </c>
      <c r="DE406">
        <v>5</v>
      </c>
      <c r="DF406">
        <v>2007</v>
      </c>
      <c r="DG406">
        <f t="shared" si="244"/>
        <v>16</v>
      </c>
      <c r="DH406" t="s">
        <v>110</v>
      </c>
      <c r="DI406">
        <f t="shared" si="242"/>
        <v>4</v>
      </c>
      <c r="DJ406" t="s">
        <v>111</v>
      </c>
      <c r="DK406">
        <f t="shared" si="243"/>
        <v>5</v>
      </c>
      <c r="DL406">
        <v>168000</v>
      </c>
    </row>
    <row r="407" spans="1:116" x14ac:dyDescent="0.35">
      <c r="A407">
        <v>406</v>
      </c>
      <c r="B407">
        <v>20</v>
      </c>
      <c r="C407" t="s">
        <v>81</v>
      </c>
      <c r="D407">
        <f t="shared" si="210"/>
        <v>4</v>
      </c>
      <c r="E407" t="s">
        <v>83</v>
      </c>
      <c r="F407">
        <v>9991</v>
      </c>
      <c r="G407" t="s">
        <v>82</v>
      </c>
      <c r="H407">
        <f t="shared" si="211"/>
        <v>2</v>
      </c>
      <c r="I407" t="s">
        <v>83</v>
      </c>
      <c r="J407" t="str">
        <f t="shared" si="212"/>
        <v/>
      </c>
      <c r="K407" t="s">
        <v>120</v>
      </c>
      <c r="L407">
        <f t="shared" si="213"/>
        <v>2</v>
      </c>
      <c r="M407" t="s">
        <v>85</v>
      </c>
      <c r="N407">
        <f t="shared" si="214"/>
        <v>2</v>
      </c>
      <c r="O407" t="s">
        <v>86</v>
      </c>
      <c r="P407">
        <f t="shared" si="215"/>
        <v>4</v>
      </c>
      <c r="Q407" t="s">
        <v>122</v>
      </c>
      <c r="R407">
        <f t="shared" si="216"/>
        <v>2</v>
      </c>
      <c r="S407" t="s">
        <v>88</v>
      </c>
      <c r="T407">
        <f t="shared" si="217"/>
        <v>3</v>
      </c>
      <c r="U407" t="s">
        <v>151</v>
      </c>
      <c r="V407">
        <f t="shared" si="218"/>
        <v>5</v>
      </c>
      <c r="W407" t="s">
        <v>114</v>
      </c>
      <c r="X407">
        <f t="shared" si="219"/>
        <v>2</v>
      </c>
      <c r="Y407" t="s">
        <v>90</v>
      </c>
      <c r="Z407">
        <f t="shared" si="220"/>
        <v>7</v>
      </c>
      <c r="AA407" t="s">
        <v>91</v>
      </c>
      <c r="AB407">
        <f t="shared" si="221"/>
        <v>3</v>
      </c>
      <c r="AC407" t="s">
        <v>115</v>
      </c>
      <c r="AD407">
        <f t="shared" si="222"/>
        <v>4</v>
      </c>
      <c r="AE407">
        <v>4</v>
      </c>
      <c r="AF407">
        <v>4</v>
      </c>
      <c r="AG407">
        <v>1976</v>
      </c>
      <c r="AH407">
        <v>1993</v>
      </c>
      <c r="AI407" t="s">
        <v>93</v>
      </c>
      <c r="AJ407">
        <f t="shared" si="223"/>
        <v>5</v>
      </c>
      <c r="AK407" t="s">
        <v>94</v>
      </c>
      <c r="AL407">
        <f t="shared" si="224"/>
        <v>8</v>
      </c>
      <c r="AM407" t="s">
        <v>161</v>
      </c>
      <c r="AN407">
        <f t="shared" si="225"/>
        <v>3</v>
      </c>
      <c r="AO407" t="s">
        <v>161</v>
      </c>
      <c r="AP407" t="s">
        <v>117</v>
      </c>
      <c r="AQ407">
        <f t="shared" si="226"/>
        <v>2</v>
      </c>
      <c r="AR407">
        <v>0</v>
      </c>
      <c r="AS407" t="s">
        <v>98</v>
      </c>
      <c r="AT407">
        <f t="shared" si="227"/>
        <v>3</v>
      </c>
      <c r="AU407" t="s">
        <v>98</v>
      </c>
      <c r="AV407">
        <f t="shared" si="228"/>
        <v>3</v>
      </c>
      <c r="AW407" t="s">
        <v>118</v>
      </c>
      <c r="AX407">
        <f t="shared" si="229"/>
        <v>2</v>
      </c>
      <c r="AY407" t="s">
        <v>98</v>
      </c>
      <c r="AZ407">
        <f t="shared" si="230"/>
        <v>4</v>
      </c>
      <c r="BA407" t="s">
        <v>98</v>
      </c>
      <c r="BB407">
        <f t="shared" si="231"/>
        <v>4</v>
      </c>
      <c r="BC407" t="s">
        <v>100</v>
      </c>
      <c r="BD407" t="s">
        <v>141</v>
      </c>
      <c r="BE407">
        <f t="shared" si="232"/>
        <v>3</v>
      </c>
      <c r="BF407">
        <v>1116</v>
      </c>
      <c r="BG407" t="s">
        <v>102</v>
      </c>
      <c r="BH407">
        <v>0</v>
      </c>
      <c r="BI407">
        <v>165</v>
      </c>
      <c r="BJ407">
        <v>1281</v>
      </c>
      <c r="BK407" t="s">
        <v>103</v>
      </c>
      <c r="BL407">
        <f t="shared" si="233"/>
        <v>6</v>
      </c>
      <c r="BM407" t="s">
        <v>104</v>
      </c>
      <c r="BN407" t="s">
        <v>105</v>
      </c>
      <c r="BO407" t="s">
        <v>106</v>
      </c>
      <c r="BP407">
        <f t="shared" si="234"/>
        <v>6</v>
      </c>
      <c r="BQ407">
        <v>1620</v>
      </c>
      <c r="BR407">
        <v>0</v>
      </c>
      <c r="BS407">
        <v>0</v>
      </c>
      <c r="BT407">
        <v>1620</v>
      </c>
      <c r="BU407">
        <v>1</v>
      </c>
      <c r="BV407">
        <v>0</v>
      </c>
      <c r="BW407">
        <v>2</v>
      </c>
      <c r="BX407">
        <v>0</v>
      </c>
      <c r="BY407">
        <v>3</v>
      </c>
      <c r="BZ407">
        <v>1</v>
      </c>
      <c r="CA407" t="s">
        <v>98</v>
      </c>
      <c r="CB407">
        <f t="shared" si="235"/>
        <v>4</v>
      </c>
      <c r="CC407">
        <v>8</v>
      </c>
      <c r="CD407" t="s">
        <v>146</v>
      </c>
      <c r="CE407">
        <v>1</v>
      </c>
      <c r="CF407" t="s">
        <v>98</v>
      </c>
      <c r="CG407" t="s">
        <v>108</v>
      </c>
      <c r="CH407">
        <f t="shared" si="236"/>
        <v>6</v>
      </c>
      <c r="CI407">
        <v>1993</v>
      </c>
      <c r="CJ407" t="s">
        <v>102</v>
      </c>
      <c r="CK407">
        <f t="shared" si="237"/>
        <v>2</v>
      </c>
      <c r="CL407">
        <v>2</v>
      </c>
      <c r="CM407">
        <v>490</v>
      </c>
      <c r="CN407" t="s">
        <v>98</v>
      </c>
      <c r="CO407">
        <f t="shared" si="238"/>
        <v>4</v>
      </c>
      <c r="CP407" t="s">
        <v>98</v>
      </c>
      <c r="CQ407">
        <f t="shared" si="239"/>
        <v>4</v>
      </c>
      <c r="CR407" t="s">
        <v>105</v>
      </c>
      <c r="CS407">
        <f t="shared" si="240"/>
        <v>3</v>
      </c>
      <c r="CT407">
        <v>120</v>
      </c>
      <c r="CU407">
        <v>78</v>
      </c>
      <c r="CV407">
        <v>0</v>
      </c>
      <c r="CW407">
        <v>0</v>
      </c>
      <c r="CX407">
        <v>0</v>
      </c>
      <c r="CY407">
        <v>0</v>
      </c>
      <c r="CZ407" t="s">
        <v>83</v>
      </c>
      <c r="DA407" t="s">
        <v>163</v>
      </c>
      <c r="DB407">
        <f t="shared" si="241"/>
        <v>2</v>
      </c>
      <c r="DC407" t="s">
        <v>83</v>
      </c>
      <c r="DD407">
        <v>0</v>
      </c>
      <c r="DE407">
        <v>6</v>
      </c>
      <c r="DF407">
        <v>2009</v>
      </c>
      <c r="DG407">
        <f t="shared" si="244"/>
        <v>14</v>
      </c>
      <c r="DH407" t="s">
        <v>110</v>
      </c>
      <c r="DI407">
        <f t="shared" si="242"/>
        <v>4</v>
      </c>
      <c r="DJ407" t="s">
        <v>111</v>
      </c>
      <c r="DK407">
        <f t="shared" si="243"/>
        <v>5</v>
      </c>
      <c r="DL407">
        <v>150000</v>
      </c>
    </row>
    <row r="408" spans="1:116" x14ac:dyDescent="0.35">
      <c r="A408">
        <v>407</v>
      </c>
      <c r="B408">
        <v>50</v>
      </c>
      <c r="C408" t="s">
        <v>81</v>
      </c>
      <c r="D408">
        <f t="shared" si="210"/>
        <v>4</v>
      </c>
      <c r="E408">
        <v>51</v>
      </c>
      <c r="F408">
        <v>10480</v>
      </c>
      <c r="G408" t="s">
        <v>82</v>
      </c>
      <c r="H408">
        <f t="shared" si="211"/>
        <v>2</v>
      </c>
      <c r="I408" t="s">
        <v>83</v>
      </c>
      <c r="J408" t="str">
        <f t="shared" si="212"/>
        <v/>
      </c>
      <c r="K408" t="s">
        <v>84</v>
      </c>
      <c r="L408">
        <f t="shared" si="213"/>
        <v>1</v>
      </c>
      <c r="M408" t="s">
        <v>85</v>
      </c>
      <c r="N408">
        <f t="shared" si="214"/>
        <v>2</v>
      </c>
      <c r="O408" t="s">
        <v>86</v>
      </c>
      <c r="P408">
        <f t="shared" si="215"/>
        <v>4</v>
      </c>
      <c r="Q408" t="s">
        <v>87</v>
      </c>
      <c r="R408">
        <f t="shared" si="216"/>
        <v>4</v>
      </c>
      <c r="S408" t="s">
        <v>88</v>
      </c>
      <c r="T408">
        <f t="shared" si="217"/>
        <v>3</v>
      </c>
      <c r="U408" t="s">
        <v>232</v>
      </c>
      <c r="V408">
        <f t="shared" si="218"/>
        <v>13</v>
      </c>
      <c r="W408" t="s">
        <v>90</v>
      </c>
      <c r="X408">
        <f t="shared" si="219"/>
        <v>7</v>
      </c>
      <c r="Y408" t="s">
        <v>90</v>
      </c>
      <c r="Z408">
        <f t="shared" si="220"/>
        <v>7</v>
      </c>
      <c r="AA408" t="s">
        <v>91</v>
      </c>
      <c r="AB408">
        <f t="shared" si="221"/>
        <v>3</v>
      </c>
      <c r="AC408" t="s">
        <v>132</v>
      </c>
      <c r="AD408">
        <f t="shared" si="222"/>
        <v>1</v>
      </c>
      <c r="AE408">
        <v>6</v>
      </c>
      <c r="AF408">
        <v>5</v>
      </c>
      <c r="AG408">
        <v>1936</v>
      </c>
      <c r="AH408">
        <v>1950</v>
      </c>
      <c r="AI408" t="s">
        <v>93</v>
      </c>
      <c r="AJ408">
        <f t="shared" si="223"/>
        <v>5</v>
      </c>
      <c r="AK408" t="s">
        <v>94</v>
      </c>
      <c r="AL408">
        <f t="shared" si="224"/>
        <v>8</v>
      </c>
      <c r="AM408" t="s">
        <v>116</v>
      </c>
      <c r="AN408">
        <f t="shared" si="225"/>
        <v>10</v>
      </c>
      <c r="AO408" t="s">
        <v>116</v>
      </c>
      <c r="AP408" t="s">
        <v>117</v>
      </c>
      <c r="AQ408">
        <f t="shared" si="226"/>
        <v>2</v>
      </c>
      <c r="AR408">
        <v>0</v>
      </c>
      <c r="AS408" t="s">
        <v>98</v>
      </c>
      <c r="AT408">
        <f t="shared" si="227"/>
        <v>3</v>
      </c>
      <c r="AU408" t="s">
        <v>98</v>
      </c>
      <c r="AV408">
        <f t="shared" si="228"/>
        <v>3</v>
      </c>
      <c r="AW408" t="s">
        <v>126</v>
      </c>
      <c r="AX408">
        <f t="shared" si="229"/>
        <v>3</v>
      </c>
      <c r="AY408" t="s">
        <v>98</v>
      </c>
      <c r="AZ408">
        <f t="shared" si="230"/>
        <v>4</v>
      </c>
      <c r="BA408" t="s">
        <v>98</v>
      </c>
      <c r="BB408">
        <f t="shared" si="231"/>
        <v>4</v>
      </c>
      <c r="BC408" t="s">
        <v>100</v>
      </c>
      <c r="BD408" t="s">
        <v>102</v>
      </c>
      <c r="BE408">
        <f t="shared" si="232"/>
        <v>6</v>
      </c>
      <c r="BF408">
        <v>0</v>
      </c>
      <c r="BG408" t="s">
        <v>102</v>
      </c>
      <c r="BH408">
        <v>0</v>
      </c>
      <c r="BI408">
        <v>1064</v>
      </c>
      <c r="BJ408">
        <v>1064</v>
      </c>
      <c r="BK408" t="s">
        <v>103</v>
      </c>
      <c r="BL408">
        <f t="shared" si="233"/>
        <v>6</v>
      </c>
      <c r="BM408" t="s">
        <v>104</v>
      </c>
      <c r="BN408" t="s">
        <v>105</v>
      </c>
      <c r="BO408" t="s">
        <v>164</v>
      </c>
      <c r="BP408">
        <f t="shared" si="234"/>
        <v>3</v>
      </c>
      <c r="BQ408">
        <v>1166</v>
      </c>
      <c r="BR408">
        <v>0</v>
      </c>
      <c r="BS408">
        <v>473</v>
      </c>
      <c r="BT408">
        <v>1639</v>
      </c>
      <c r="BU408">
        <v>0</v>
      </c>
      <c r="BV408">
        <v>0</v>
      </c>
      <c r="BW408">
        <v>1</v>
      </c>
      <c r="BX408">
        <v>0</v>
      </c>
      <c r="BY408">
        <v>3</v>
      </c>
      <c r="BZ408">
        <v>1</v>
      </c>
      <c r="CA408" t="s">
        <v>98</v>
      </c>
      <c r="CB408">
        <f t="shared" si="235"/>
        <v>4</v>
      </c>
      <c r="CC408">
        <v>6</v>
      </c>
      <c r="CD408" t="s">
        <v>244</v>
      </c>
      <c r="CE408">
        <v>0</v>
      </c>
      <c r="CF408" t="s">
        <v>83</v>
      </c>
      <c r="CG408" t="s">
        <v>127</v>
      </c>
      <c r="CH408">
        <f t="shared" si="236"/>
        <v>5</v>
      </c>
      <c r="CI408">
        <v>1936</v>
      </c>
      <c r="CJ408" t="s">
        <v>102</v>
      </c>
      <c r="CK408">
        <f t="shared" si="237"/>
        <v>2</v>
      </c>
      <c r="CL408">
        <v>1</v>
      </c>
      <c r="CM408">
        <v>240</v>
      </c>
      <c r="CN408" t="s">
        <v>98</v>
      </c>
      <c r="CO408">
        <f t="shared" si="238"/>
        <v>4</v>
      </c>
      <c r="CP408" t="s">
        <v>98</v>
      </c>
      <c r="CQ408">
        <f t="shared" si="239"/>
        <v>4</v>
      </c>
      <c r="CR408" t="s">
        <v>105</v>
      </c>
      <c r="CS408">
        <f t="shared" si="240"/>
        <v>3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 t="s">
        <v>83</v>
      </c>
      <c r="DA408" t="s">
        <v>83</v>
      </c>
      <c r="DB408">
        <f t="shared" si="241"/>
        <v>5</v>
      </c>
      <c r="DC408" t="s">
        <v>83</v>
      </c>
      <c r="DD408">
        <v>0</v>
      </c>
      <c r="DE408">
        <v>3</v>
      </c>
      <c r="DF408">
        <v>2008</v>
      </c>
      <c r="DG408">
        <f t="shared" si="244"/>
        <v>15</v>
      </c>
      <c r="DH408" t="s">
        <v>110</v>
      </c>
      <c r="DI408">
        <f t="shared" si="242"/>
        <v>4</v>
      </c>
      <c r="DJ408" t="s">
        <v>111</v>
      </c>
      <c r="DK408">
        <f t="shared" si="243"/>
        <v>5</v>
      </c>
      <c r="DL408">
        <v>115000</v>
      </c>
    </row>
    <row r="409" spans="1:116" x14ac:dyDescent="0.35">
      <c r="A409">
        <v>408</v>
      </c>
      <c r="B409">
        <v>70</v>
      </c>
      <c r="C409" t="s">
        <v>81</v>
      </c>
      <c r="D409">
        <f t="shared" si="210"/>
        <v>4</v>
      </c>
      <c r="E409">
        <v>63</v>
      </c>
      <c r="F409">
        <v>15576</v>
      </c>
      <c r="G409" t="s">
        <v>82</v>
      </c>
      <c r="H409">
        <f t="shared" si="211"/>
        <v>2</v>
      </c>
      <c r="I409" t="s">
        <v>83</v>
      </c>
      <c r="J409" t="str">
        <f t="shared" si="212"/>
        <v/>
      </c>
      <c r="K409" t="s">
        <v>84</v>
      </c>
      <c r="L409">
        <f t="shared" si="213"/>
        <v>1</v>
      </c>
      <c r="M409" t="s">
        <v>85</v>
      </c>
      <c r="N409">
        <f t="shared" si="214"/>
        <v>2</v>
      </c>
      <c r="O409" t="s">
        <v>86</v>
      </c>
      <c r="P409">
        <f t="shared" si="215"/>
        <v>4</v>
      </c>
      <c r="Q409" t="s">
        <v>87</v>
      </c>
      <c r="R409">
        <f t="shared" si="216"/>
        <v>4</v>
      </c>
      <c r="S409" t="s">
        <v>88</v>
      </c>
      <c r="T409">
        <f t="shared" si="217"/>
        <v>3</v>
      </c>
      <c r="U409" t="s">
        <v>123</v>
      </c>
      <c r="V409">
        <f t="shared" si="218"/>
        <v>14</v>
      </c>
      <c r="W409" t="s">
        <v>90</v>
      </c>
      <c r="X409">
        <f t="shared" si="219"/>
        <v>7</v>
      </c>
      <c r="Y409" t="s">
        <v>90</v>
      </c>
      <c r="Z409">
        <f t="shared" si="220"/>
        <v>7</v>
      </c>
      <c r="AA409" t="s">
        <v>91</v>
      </c>
      <c r="AB409">
        <f t="shared" si="221"/>
        <v>3</v>
      </c>
      <c r="AC409" t="s">
        <v>92</v>
      </c>
      <c r="AD409">
        <f t="shared" si="222"/>
        <v>8</v>
      </c>
      <c r="AE409">
        <v>6</v>
      </c>
      <c r="AF409">
        <v>7</v>
      </c>
      <c r="AG409">
        <v>1915</v>
      </c>
      <c r="AH409">
        <v>1976</v>
      </c>
      <c r="AI409" t="s">
        <v>93</v>
      </c>
      <c r="AJ409">
        <f t="shared" si="223"/>
        <v>5</v>
      </c>
      <c r="AK409" t="s">
        <v>94</v>
      </c>
      <c r="AL409">
        <f t="shared" si="224"/>
        <v>8</v>
      </c>
      <c r="AM409" t="s">
        <v>124</v>
      </c>
      <c r="AN409">
        <f t="shared" si="225"/>
        <v>4</v>
      </c>
      <c r="AO409" t="s">
        <v>161</v>
      </c>
      <c r="AP409" t="s">
        <v>117</v>
      </c>
      <c r="AQ409">
        <f t="shared" si="226"/>
        <v>2</v>
      </c>
      <c r="AR409">
        <v>0</v>
      </c>
      <c r="AS409" t="s">
        <v>98</v>
      </c>
      <c r="AT409">
        <f t="shared" si="227"/>
        <v>3</v>
      </c>
      <c r="AU409" t="s">
        <v>98</v>
      </c>
      <c r="AV409">
        <f t="shared" si="228"/>
        <v>3</v>
      </c>
      <c r="AW409" t="s">
        <v>126</v>
      </c>
      <c r="AX409">
        <f t="shared" si="229"/>
        <v>3</v>
      </c>
      <c r="AY409" t="s">
        <v>97</v>
      </c>
      <c r="AZ409">
        <f t="shared" si="230"/>
        <v>5</v>
      </c>
      <c r="BA409" t="s">
        <v>98</v>
      </c>
      <c r="BB409">
        <f t="shared" si="231"/>
        <v>4</v>
      </c>
      <c r="BC409" t="s">
        <v>100</v>
      </c>
      <c r="BD409" t="s">
        <v>102</v>
      </c>
      <c r="BE409">
        <f t="shared" si="232"/>
        <v>6</v>
      </c>
      <c r="BF409">
        <v>0</v>
      </c>
      <c r="BG409" t="s">
        <v>102</v>
      </c>
      <c r="BH409">
        <v>0</v>
      </c>
      <c r="BI409">
        <v>840</v>
      </c>
      <c r="BJ409">
        <v>840</v>
      </c>
      <c r="BK409" t="s">
        <v>103</v>
      </c>
      <c r="BL409">
        <f t="shared" si="233"/>
        <v>6</v>
      </c>
      <c r="BM409" t="s">
        <v>104</v>
      </c>
      <c r="BN409" t="s">
        <v>105</v>
      </c>
      <c r="BO409" t="s">
        <v>106</v>
      </c>
      <c r="BP409">
        <f t="shared" si="234"/>
        <v>6</v>
      </c>
      <c r="BQ409">
        <v>840</v>
      </c>
      <c r="BR409">
        <v>840</v>
      </c>
      <c r="BS409">
        <v>0</v>
      </c>
      <c r="BT409">
        <v>1680</v>
      </c>
      <c r="BU409">
        <v>0</v>
      </c>
      <c r="BV409">
        <v>0</v>
      </c>
      <c r="BW409">
        <v>2</v>
      </c>
      <c r="BX409">
        <v>0</v>
      </c>
      <c r="BY409">
        <v>4</v>
      </c>
      <c r="BZ409">
        <v>1</v>
      </c>
      <c r="CA409" t="s">
        <v>98</v>
      </c>
      <c r="CB409">
        <f t="shared" si="235"/>
        <v>4</v>
      </c>
      <c r="CC409">
        <v>8</v>
      </c>
      <c r="CD409" t="s">
        <v>107</v>
      </c>
      <c r="CE409">
        <v>0</v>
      </c>
      <c r="CF409" t="s">
        <v>83</v>
      </c>
      <c r="CG409" t="s">
        <v>108</v>
      </c>
      <c r="CH409">
        <f t="shared" si="236"/>
        <v>6</v>
      </c>
      <c r="CI409">
        <v>1960</v>
      </c>
      <c r="CJ409" t="s">
        <v>102</v>
      </c>
      <c r="CK409">
        <f t="shared" si="237"/>
        <v>2</v>
      </c>
      <c r="CL409">
        <v>1</v>
      </c>
      <c r="CM409">
        <v>308</v>
      </c>
      <c r="CN409" t="s">
        <v>98</v>
      </c>
      <c r="CO409">
        <f t="shared" si="238"/>
        <v>4</v>
      </c>
      <c r="CP409" t="s">
        <v>98</v>
      </c>
      <c r="CQ409">
        <f t="shared" si="239"/>
        <v>4</v>
      </c>
      <c r="CR409" t="s">
        <v>105</v>
      </c>
      <c r="CS409">
        <f t="shared" si="240"/>
        <v>3</v>
      </c>
      <c r="CT409">
        <v>0</v>
      </c>
      <c r="CU409">
        <v>0</v>
      </c>
      <c r="CV409">
        <v>160</v>
      </c>
      <c r="CW409">
        <v>0</v>
      </c>
      <c r="CX409">
        <v>0</v>
      </c>
      <c r="CY409">
        <v>0</v>
      </c>
      <c r="CZ409" t="s">
        <v>83</v>
      </c>
      <c r="DA409" t="s">
        <v>83</v>
      </c>
      <c r="DB409">
        <f t="shared" si="241"/>
        <v>5</v>
      </c>
      <c r="DC409" t="s">
        <v>83</v>
      </c>
      <c r="DD409">
        <v>0</v>
      </c>
      <c r="DE409">
        <v>3</v>
      </c>
      <c r="DF409">
        <v>2008</v>
      </c>
      <c r="DG409">
        <f t="shared" si="244"/>
        <v>15</v>
      </c>
      <c r="DH409" t="s">
        <v>110</v>
      </c>
      <c r="DI409">
        <f t="shared" si="242"/>
        <v>4</v>
      </c>
      <c r="DJ409" t="s">
        <v>111</v>
      </c>
      <c r="DK409">
        <f t="shared" si="243"/>
        <v>5</v>
      </c>
      <c r="DL409">
        <v>177000</v>
      </c>
    </row>
    <row r="410" spans="1:116" x14ac:dyDescent="0.35">
      <c r="A410">
        <v>409</v>
      </c>
      <c r="B410">
        <v>60</v>
      </c>
      <c r="C410" t="s">
        <v>81</v>
      </c>
      <c r="D410">
        <f t="shared" si="210"/>
        <v>4</v>
      </c>
      <c r="E410">
        <v>109</v>
      </c>
      <c r="F410">
        <v>14154</v>
      </c>
      <c r="G410" t="s">
        <v>82</v>
      </c>
      <c r="H410">
        <f t="shared" si="211"/>
        <v>2</v>
      </c>
      <c r="I410" t="s">
        <v>83</v>
      </c>
      <c r="J410" t="str">
        <f t="shared" si="212"/>
        <v/>
      </c>
      <c r="K410" t="s">
        <v>84</v>
      </c>
      <c r="L410">
        <f t="shared" si="213"/>
        <v>1</v>
      </c>
      <c r="M410" t="s">
        <v>85</v>
      </c>
      <c r="N410">
        <f t="shared" si="214"/>
        <v>2</v>
      </c>
      <c r="O410" t="s">
        <v>86</v>
      </c>
      <c r="P410">
        <f t="shared" si="215"/>
        <v>4</v>
      </c>
      <c r="Q410" t="s">
        <v>122</v>
      </c>
      <c r="R410">
        <f t="shared" si="216"/>
        <v>2</v>
      </c>
      <c r="S410" t="s">
        <v>88</v>
      </c>
      <c r="T410">
        <f t="shared" si="217"/>
        <v>3</v>
      </c>
      <c r="U410" t="s">
        <v>154</v>
      </c>
      <c r="V410">
        <f t="shared" si="218"/>
        <v>19</v>
      </c>
      <c r="W410" t="s">
        <v>90</v>
      </c>
      <c r="X410">
        <f t="shared" si="219"/>
        <v>7</v>
      </c>
      <c r="Y410" t="s">
        <v>90</v>
      </c>
      <c r="Z410">
        <f t="shared" si="220"/>
        <v>7</v>
      </c>
      <c r="AA410" t="s">
        <v>91</v>
      </c>
      <c r="AB410">
        <f t="shared" si="221"/>
        <v>3</v>
      </c>
      <c r="AC410" t="s">
        <v>92</v>
      </c>
      <c r="AD410">
        <f t="shared" si="222"/>
        <v>8</v>
      </c>
      <c r="AE410">
        <v>7</v>
      </c>
      <c r="AF410">
        <v>5</v>
      </c>
      <c r="AG410">
        <v>2006</v>
      </c>
      <c r="AH410">
        <v>2006</v>
      </c>
      <c r="AI410" t="s">
        <v>93</v>
      </c>
      <c r="AJ410">
        <f t="shared" si="223"/>
        <v>5</v>
      </c>
      <c r="AK410" t="s">
        <v>94</v>
      </c>
      <c r="AL410">
        <f t="shared" si="224"/>
        <v>8</v>
      </c>
      <c r="AM410" t="s">
        <v>95</v>
      </c>
      <c r="AN410">
        <f t="shared" si="225"/>
        <v>14</v>
      </c>
      <c r="AO410" t="s">
        <v>95</v>
      </c>
      <c r="AP410" t="s">
        <v>96</v>
      </c>
      <c r="AQ410">
        <f t="shared" si="226"/>
        <v>4</v>
      </c>
      <c r="AR410">
        <v>350</v>
      </c>
      <c r="AS410" t="s">
        <v>97</v>
      </c>
      <c r="AT410">
        <f t="shared" si="227"/>
        <v>4</v>
      </c>
      <c r="AU410" t="s">
        <v>98</v>
      </c>
      <c r="AV410">
        <f t="shared" si="228"/>
        <v>3</v>
      </c>
      <c r="AW410" t="s">
        <v>99</v>
      </c>
      <c r="AX410">
        <f t="shared" si="229"/>
        <v>6</v>
      </c>
      <c r="AY410" t="s">
        <v>104</v>
      </c>
      <c r="AZ410">
        <f t="shared" si="230"/>
        <v>6</v>
      </c>
      <c r="BA410" t="s">
        <v>97</v>
      </c>
      <c r="BB410">
        <f t="shared" si="231"/>
        <v>5</v>
      </c>
      <c r="BC410" t="s">
        <v>100</v>
      </c>
      <c r="BD410" t="s">
        <v>102</v>
      </c>
      <c r="BE410">
        <f t="shared" si="232"/>
        <v>6</v>
      </c>
      <c r="BF410">
        <v>0</v>
      </c>
      <c r="BG410" t="s">
        <v>102</v>
      </c>
      <c r="BH410">
        <v>0</v>
      </c>
      <c r="BI410">
        <v>1063</v>
      </c>
      <c r="BJ410">
        <v>1063</v>
      </c>
      <c r="BK410" t="s">
        <v>103</v>
      </c>
      <c r="BL410">
        <f t="shared" si="233"/>
        <v>6</v>
      </c>
      <c r="BM410" t="s">
        <v>104</v>
      </c>
      <c r="BN410" t="s">
        <v>105</v>
      </c>
      <c r="BO410" t="s">
        <v>106</v>
      </c>
      <c r="BP410">
        <f t="shared" si="234"/>
        <v>6</v>
      </c>
      <c r="BQ410">
        <v>1071</v>
      </c>
      <c r="BR410">
        <v>1101</v>
      </c>
      <c r="BS410">
        <v>0</v>
      </c>
      <c r="BT410">
        <v>2172</v>
      </c>
      <c r="BU410">
        <v>0</v>
      </c>
      <c r="BV410">
        <v>0</v>
      </c>
      <c r="BW410">
        <v>2</v>
      </c>
      <c r="BX410">
        <v>1</v>
      </c>
      <c r="BY410">
        <v>3</v>
      </c>
      <c r="BZ410">
        <v>1</v>
      </c>
      <c r="CA410" t="s">
        <v>97</v>
      </c>
      <c r="CB410">
        <f t="shared" si="235"/>
        <v>5</v>
      </c>
      <c r="CC410">
        <v>9</v>
      </c>
      <c r="CD410" t="s">
        <v>107</v>
      </c>
      <c r="CE410">
        <v>1</v>
      </c>
      <c r="CF410" t="s">
        <v>97</v>
      </c>
      <c r="CG410" t="s">
        <v>108</v>
      </c>
      <c r="CH410">
        <f t="shared" si="236"/>
        <v>6</v>
      </c>
      <c r="CI410">
        <v>2006</v>
      </c>
      <c r="CJ410" t="s">
        <v>109</v>
      </c>
      <c r="CK410">
        <f t="shared" si="237"/>
        <v>3</v>
      </c>
      <c r="CL410">
        <v>3</v>
      </c>
      <c r="CM410">
        <v>947</v>
      </c>
      <c r="CN410" t="s">
        <v>98</v>
      </c>
      <c r="CO410">
        <f t="shared" si="238"/>
        <v>4</v>
      </c>
      <c r="CP410" t="s">
        <v>98</v>
      </c>
      <c r="CQ410">
        <f t="shared" si="239"/>
        <v>4</v>
      </c>
      <c r="CR410" t="s">
        <v>105</v>
      </c>
      <c r="CS410">
        <f t="shared" si="240"/>
        <v>3</v>
      </c>
      <c r="CT410">
        <v>192</v>
      </c>
      <c r="CU410">
        <v>62</v>
      </c>
      <c r="CV410">
        <v>0</v>
      </c>
      <c r="CW410">
        <v>0</v>
      </c>
      <c r="CX410">
        <v>0</v>
      </c>
      <c r="CY410">
        <v>0</v>
      </c>
      <c r="CZ410" t="s">
        <v>83</v>
      </c>
      <c r="DA410" t="s">
        <v>83</v>
      </c>
      <c r="DB410">
        <f t="shared" si="241"/>
        <v>5</v>
      </c>
      <c r="DC410" t="s">
        <v>83</v>
      </c>
      <c r="DD410">
        <v>0</v>
      </c>
      <c r="DE410">
        <v>8</v>
      </c>
      <c r="DF410">
        <v>2007</v>
      </c>
      <c r="DG410">
        <f t="shared" si="244"/>
        <v>16</v>
      </c>
      <c r="DH410" t="s">
        <v>158</v>
      </c>
      <c r="DI410">
        <f t="shared" si="242"/>
        <v>8</v>
      </c>
      <c r="DJ410" t="s">
        <v>159</v>
      </c>
      <c r="DK410">
        <f t="shared" si="243"/>
        <v>6</v>
      </c>
      <c r="DL410">
        <v>280000</v>
      </c>
    </row>
    <row r="411" spans="1:116" x14ac:dyDescent="0.35">
      <c r="A411">
        <v>410</v>
      </c>
      <c r="B411">
        <v>60</v>
      </c>
      <c r="C411" t="s">
        <v>192</v>
      </c>
      <c r="D411">
        <f t="shared" si="210"/>
        <v>5</v>
      </c>
      <c r="E411">
        <v>85</v>
      </c>
      <c r="F411">
        <v>10800</v>
      </c>
      <c r="G411" t="s">
        <v>82</v>
      </c>
      <c r="H411">
        <f t="shared" si="211"/>
        <v>2</v>
      </c>
      <c r="I411" t="s">
        <v>83</v>
      </c>
      <c r="J411" t="str">
        <f t="shared" si="212"/>
        <v/>
      </c>
      <c r="K411" t="s">
        <v>84</v>
      </c>
      <c r="L411">
        <f t="shared" si="213"/>
        <v>1</v>
      </c>
      <c r="M411" t="s">
        <v>85</v>
      </c>
      <c r="N411">
        <f t="shared" si="214"/>
        <v>2</v>
      </c>
      <c r="O411" t="s">
        <v>86</v>
      </c>
      <c r="P411">
        <f t="shared" si="215"/>
        <v>4</v>
      </c>
      <c r="Q411" t="s">
        <v>87</v>
      </c>
      <c r="R411">
        <f t="shared" si="216"/>
        <v>4</v>
      </c>
      <c r="S411" t="s">
        <v>88</v>
      </c>
      <c r="T411">
        <f t="shared" si="217"/>
        <v>3</v>
      </c>
      <c r="U411" t="s">
        <v>136</v>
      </c>
      <c r="V411">
        <f t="shared" si="218"/>
        <v>18</v>
      </c>
      <c r="W411" t="s">
        <v>90</v>
      </c>
      <c r="X411">
        <f t="shared" si="219"/>
        <v>7</v>
      </c>
      <c r="Y411" t="s">
        <v>90</v>
      </c>
      <c r="Z411">
        <f t="shared" si="220"/>
        <v>7</v>
      </c>
      <c r="AA411" t="s">
        <v>91</v>
      </c>
      <c r="AB411">
        <f t="shared" si="221"/>
        <v>3</v>
      </c>
      <c r="AC411" t="s">
        <v>92</v>
      </c>
      <c r="AD411">
        <f t="shared" si="222"/>
        <v>8</v>
      </c>
      <c r="AE411">
        <v>8</v>
      </c>
      <c r="AF411">
        <v>5</v>
      </c>
      <c r="AG411">
        <v>2007</v>
      </c>
      <c r="AH411">
        <v>2008</v>
      </c>
      <c r="AI411" t="s">
        <v>93</v>
      </c>
      <c r="AJ411">
        <f t="shared" si="223"/>
        <v>5</v>
      </c>
      <c r="AK411" t="s">
        <v>94</v>
      </c>
      <c r="AL411">
        <f t="shared" si="224"/>
        <v>8</v>
      </c>
      <c r="AM411" t="s">
        <v>95</v>
      </c>
      <c r="AN411">
        <f t="shared" si="225"/>
        <v>14</v>
      </c>
      <c r="AO411" t="s">
        <v>95</v>
      </c>
      <c r="AP411" t="s">
        <v>137</v>
      </c>
      <c r="AQ411">
        <f t="shared" si="226"/>
        <v>5</v>
      </c>
      <c r="AR411">
        <v>100</v>
      </c>
      <c r="AS411" t="s">
        <v>97</v>
      </c>
      <c r="AT411">
        <f t="shared" si="227"/>
        <v>4</v>
      </c>
      <c r="AU411" t="s">
        <v>98</v>
      </c>
      <c r="AV411">
        <f t="shared" si="228"/>
        <v>3</v>
      </c>
      <c r="AW411" t="s">
        <v>99</v>
      </c>
      <c r="AX411">
        <f t="shared" si="229"/>
        <v>6</v>
      </c>
      <c r="AY411" t="s">
        <v>104</v>
      </c>
      <c r="AZ411">
        <f t="shared" si="230"/>
        <v>6</v>
      </c>
      <c r="BA411" t="s">
        <v>98</v>
      </c>
      <c r="BB411">
        <f t="shared" si="231"/>
        <v>4</v>
      </c>
      <c r="BC411" t="s">
        <v>100</v>
      </c>
      <c r="BD411" t="s">
        <v>101</v>
      </c>
      <c r="BE411">
        <f t="shared" si="232"/>
        <v>7</v>
      </c>
      <c r="BF411">
        <v>789</v>
      </c>
      <c r="BG411" t="s">
        <v>102</v>
      </c>
      <c r="BH411">
        <v>0</v>
      </c>
      <c r="BI411">
        <v>245</v>
      </c>
      <c r="BJ411">
        <v>1034</v>
      </c>
      <c r="BK411" t="s">
        <v>103</v>
      </c>
      <c r="BL411">
        <f t="shared" si="233"/>
        <v>6</v>
      </c>
      <c r="BM411" t="s">
        <v>104</v>
      </c>
      <c r="BN411" t="s">
        <v>105</v>
      </c>
      <c r="BO411" t="s">
        <v>106</v>
      </c>
      <c r="BP411">
        <f t="shared" si="234"/>
        <v>6</v>
      </c>
      <c r="BQ411">
        <v>1050</v>
      </c>
      <c r="BR411">
        <v>1028</v>
      </c>
      <c r="BS411">
        <v>0</v>
      </c>
      <c r="BT411">
        <v>2078</v>
      </c>
      <c r="BU411">
        <v>1</v>
      </c>
      <c r="BV411">
        <v>0</v>
      </c>
      <c r="BW411">
        <v>2</v>
      </c>
      <c r="BX411">
        <v>1</v>
      </c>
      <c r="BY411">
        <v>3</v>
      </c>
      <c r="BZ411">
        <v>1</v>
      </c>
      <c r="CA411" t="s">
        <v>104</v>
      </c>
      <c r="CB411">
        <f t="shared" si="235"/>
        <v>6</v>
      </c>
      <c r="CC411">
        <v>8</v>
      </c>
      <c r="CD411" t="s">
        <v>107</v>
      </c>
      <c r="CE411">
        <v>1</v>
      </c>
      <c r="CF411" t="s">
        <v>97</v>
      </c>
      <c r="CG411" t="s">
        <v>108</v>
      </c>
      <c r="CH411">
        <f t="shared" si="236"/>
        <v>6</v>
      </c>
      <c r="CI411">
        <v>2008</v>
      </c>
      <c r="CJ411" t="s">
        <v>157</v>
      </c>
      <c r="CK411">
        <f t="shared" si="237"/>
        <v>4</v>
      </c>
      <c r="CL411">
        <v>3</v>
      </c>
      <c r="CM411">
        <v>836</v>
      </c>
      <c r="CN411" t="s">
        <v>98</v>
      </c>
      <c r="CO411">
        <f t="shared" si="238"/>
        <v>4</v>
      </c>
      <c r="CP411" t="s">
        <v>98</v>
      </c>
      <c r="CQ411">
        <f t="shared" si="239"/>
        <v>4</v>
      </c>
      <c r="CR411" t="s">
        <v>105</v>
      </c>
      <c r="CS411">
        <f t="shared" si="240"/>
        <v>3</v>
      </c>
      <c r="CT411">
        <v>0</v>
      </c>
      <c r="CU411">
        <v>102</v>
      </c>
      <c r="CV411">
        <v>0</v>
      </c>
      <c r="CW411">
        <v>0</v>
      </c>
      <c r="CX411">
        <v>0</v>
      </c>
      <c r="CY411">
        <v>0</v>
      </c>
      <c r="CZ411" t="s">
        <v>83</v>
      </c>
      <c r="DA411" t="s">
        <v>83</v>
      </c>
      <c r="DB411">
        <f t="shared" si="241"/>
        <v>5</v>
      </c>
      <c r="DC411" t="s">
        <v>83</v>
      </c>
      <c r="DD411">
        <v>0</v>
      </c>
      <c r="DE411">
        <v>4</v>
      </c>
      <c r="DF411">
        <v>2008</v>
      </c>
      <c r="DG411">
        <f t="shared" si="244"/>
        <v>15</v>
      </c>
      <c r="DH411" t="s">
        <v>158</v>
      </c>
      <c r="DI411">
        <f t="shared" si="242"/>
        <v>8</v>
      </c>
      <c r="DJ411" t="s">
        <v>159</v>
      </c>
      <c r="DK411">
        <f t="shared" si="243"/>
        <v>6</v>
      </c>
      <c r="DL411">
        <v>339750</v>
      </c>
    </row>
    <row r="412" spans="1:116" x14ac:dyDescent="0.35">
      <c r="A412">
        <v>411</v>
      </c>
      <c r="B412">
        <v>20</v>
      </c>
      <c r="C412" t="s">
        <v>81</v>
      </c>
      <c r="D412">
        <f t="shared" si="210"/>
        <v>4</v>
      </c>
      <c r="E412">
        <v>68</v>
      </c>
      <c r="F412">
        <v>9571</v>
      </c>
      <c r="G412" t="s">
        <v>82</v>
      </c>
      <c r="H412">
        <f t="shared" si="211"/>
        <v>2</v>
      </c>
      <c r="I412" t="s">
        <v>83</v>
      </c>
      <c r="J412" t="str">
        <f t="shared" si="212"/>
        <v/>
      </c>
      <c r="K412" t="s">
        <v>84</v>
      </c>
      <c r="L412">
        <f t="shared" si="213"/>
        <v>1</v>
      </c>
      <c r="M412" t="s">
        <v>85</v>
      </c>
      <c r="N412">
        <f t="shared" si="214"/>
        <v>2</v>
      </c>
      <c r="O412" t="s">
        <v>86</v>
      </c>
      <c r="P412">
        <f t="shared" si="215"/>
        <v>4</v>
      </c>
      <c r="Q412" t="s">
        <v>87</v>
      </c>
      <c r="R412">
        <f t="shared" si="216"/>
        <v>4</v>
      </c>
      <c r="S412" t="s">
        <v>88</v>
      </c>
      <c r="T412">
        <f t="shared" si="217"/>
        <v>3</v>
      </c>
      <c r="U412" t="s">
        <v>185</v>
      </c>
      <c r="V412">
        <f t="shared" si="218"/>
        <v>4</v>
      </c>
      <c r="W412" t="s">
        <v>90</v>
      </c>
      <c r="X412">
        <f t="shared" si="219"/>
        <v>7</v>
      </c>
      <c r="Y412" t="s">
        <v>90</v>
      </c>
      <c r="Z412">
        <f t="shared" si="220"/>
        <v>7</v>
      </c>
      <c r="AA412" t="s">
        <v>91</v>
      </c>
      <c r="AB412">
        <f t="shared" si="221"/>
        <v>3</v>
      </c>
      <c r="AC412" t="s">
        <v>115</v>
      </c>
      <c r="AD412">
        <f t="shared" si="222"/>
        <v>4</v>
      </c>
      <c r="AE412">
        <v>5</v>
      </c>
      <c r="AF412">
        <v>3</v>
      </c>
      <c r="AG412">
        <v>1958</v>
      </c>
      <c r="AH412">
        <v>1958</v>
      </c>
      <c r="AI412" t="s">
        <v>93</v>
      </c>
      <c r="AJ412">
        <f t="shared" si="223"/>
        <v>5</v>
      </c>
      <c r="AK412" t="s">
        <v>94</v>
      </c>
      <c r="AL412">
        <f t="shared" si="224"/>
        <v>8</v>
      </c>
      <c r="AM412" t="s">
        <v>245</v>
      </c>
      <c r="AN412">
        <f t="shared" si="225"/>
        <v>1</v>
      </c>
      <c r="AO412" t="s">
        <v>226</v>
      </c>
      <c r="AP412" t="s">
        <v>117</v>
      </c>
      <c r="AQ412">
        <f t="shared" si="226"/>
        <v>2</v>
      </c>
      <c r="AR412">
        <v>0</v>
      </c>
      <c r="AS412" t="s">
        <v>98</v>
      </c>
      <c r="AT412">
        <f t="shared" si="227"/>
        <v>3</v>
      </c>
      <c r="AU412" t="s">
        <v>147</v>
      </c>
      <c r="AV412">
        <f t="shared" si="228"/>
        <v>2</v>
      </c>
      <c r="AW412" t="s">
        <v>118</v>
      </c>
      <c r="AX412">
        <f t="shared" si="229"/>
        <v>2</v>
      </c>
      <c r="AY412" t="s">
        <v>98</v>
      </c>
      <c r="AZ412">
        <f t="shared" si="230"/>
        <v>4</v>
      </c>
      <c r="BA412" t="s">
        <v>147</v>
      </c>
      <c r="BB412">
        <f t="shared" si="231"/>
        <v>3</v>
      </c>
      <c r="BC412" t="s">
        <v>100</v>
      </c>
      <c r="BD412" t="s">
        <v>102</v>
      </c>
      <c r="BE412">
        <f t="shared" si="232"/>
        <v>6</v>
      </c>
      <c r="BF412">
        <v>0</v>
      </c>
      <c r="BG412" t="s">
        <v>102</v>
      </c>
      <c r="BH412">
        <v>0</v>
      </c>
      <c r="BI412">
        <v>1276</v>
      </c>
      <c r="BJ412">
        <v>1276</v>
      </c>
      <c r="BK412" t="s">
        <v>103</v>
      </c>
      <c r="BL412">
        <f t="shared" si="233"/>
        <v>6</v>
      </c>
      <c r="BM412" t="s">
        <v>98</v>
      </c>
      <c r="BN412" t="s">
        <v>105</v>
      </c>
      <c r="BO412" t="s">
        <v>164</v>
      </c>
      <c r="BP412">
        <f t="shared" si="234"/>
        <v>3</v>
      </c>
      <c r="BQ412">
        <v>1276</v>
      </c>
      <c r="BR412">
        <v>0</v>
      </c>
      <c r="BS412">
        <v>0</v>
      </c>
      <c r="BT412">
        <v>1276</v>
      </c>
      <c r="BU412">
        <v>0</v>
      </c>
      <c r="BV412">
        <v>0</v>
      </c>
      <c r="BW412">
        <v>1</v>
      </c>
      <c r="BX412">
        <v>0</v>
      </c>
      <c r="BY412">
        <v>3</v>
      </c>
      <c r="BZ412">
        <v>1</v>
      </c>
      <c r="CA412" t="s">
        <v>98</v>
      </c>
      <c r="CB412">
        <f t="shared" si="235"/>
        <v>4</v>
      </c>
      <c r="CC412">
        <v>5</v>
      </c>
      <c r="CD412" t="s">
        <v>194</v>
      </c>
      <c r="CE412">
        <v>0</v>
      </c>
      <c r="CF412" t="s">
        <v>83</v>
      </c>
      <c r="CG412" t="s">
        <v>108</v>
      </c>
      <c r="CH412">
        <f t="shared" si="236"/>
        <v>6</v>
      </c>
      <c r="CI412">
        <v>1958</v>
      </c>
      <c r="CJ412" t="s">
        <v>102</v>
      </c>
      <c r="CK412">
        <f t="shared" si="237"/>
        <v>2</v>
      </c>
      <c r="CL412">
        <v>1</v>
      </c>
      <c r="CM412">
        <v>350</v>
      </c>
      <c r="CN412" t="s">
        <v>98</v>
      </c>
      <c r="CO412">
        <f t="shared" si="238"/>
        <v>4</v>
      </c>
      <c r="CP412" t="s">
        <v>98</v>
      </c>
      <c r="CQ412">
        <f t="shared" si="239"/>
        <v>4</v>
      </c>
      <c r="CR412" t="s">
        <v>105</v>
      </c>
      <c r="CS412">
        <f t="shared" si="240"/>
        <v>3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 t="s">
        <v>83</v>
      </c>
      <c r="DA412" t="s">
        <v>83</v>
      </c>
      <c r="DB412">
        <f t="shared" si="241"/>
        <v>5</v>
      </c>
      <c r="DC412" t="s">
        <v>83</v>
      </c>
      <c r="DD412">
        <v>0</v>
      </c>
      <c r="DE412">
        <v>6</v>
      </c>
      <c r="DF412">
        <v>2009</v>
      </c>
      <c r="DG412">
        <f t="shared" si="244"/>
        <v>14</v>
      </c>
      <c r="DH412" t="s">
        <v>173</v>
      </c>
      <c r="DI412">
        <f t="shared" si="242"/>
        <v>3</v>
      </c>
      <c r="DJ412" t="s">
        <v>128</v>
      </c>
      <c r="DK412">
        <f t="shared" si="243"/>
        <v>3</v>
      </c>
      <c r="DL412">
        <v>60000</v>
      </c>
    </row>
    <row r="413" spans="1:116" x14ac:dyDescent="0.35">
      <c r="A413">
        <v>412</v>
      </c>
      <c r="B413">
        <v>190</v>
      </c>
      <c r="C413" t="s">
        <v>81</v>
      </c>
      <c r="D413">
        <f t="shared" si="210"/>
        <v>4</v>
      </c>
      <c r="E413">
        <v>100</v>
      </c>
      <c r="F413">
        <v>34650</v>
      </c>
      <c r="G413" t="s">
        <v>82</v>
      </c>
      <c r="H413">
        <f t="shared" si="211"/>
        <v>2</v>
      </c>
      <c r="I413" t="s">
        <v>83</v>
      </c>
      <c r="J413" t="str">
        <f t="shared" si="212"/>
        <v/>
      </c>
      <c r="K413" t="s">
        <v>84</v>
      </c>
      <c r="L413">
        <f t="shared" si="213"/>
        <v>1</v>
      </c>
      <c r="M413" t="s">
        <v>175</v>
      </c>
      <c r="N413">
        <f t="shared" si="214"/>
        <v>1</v>
      </c>
      <c r="O413" t="s">
        <v>86</v>
      </c>
      <c r="P413">
        <f t="shared" si="215"/>
        <v>4</v>
      </c>
      <c r="Q413" t="s">
        <v>87</v>
      </c>
      <c r="R413">
        <f t="shared" si="216"/>
        <v>4</v>
      </c>
      <c r="S413" t="s">
        <v>88</v>
      </c>
      <c r="T413">
        <f t="shared" si="217"/>
        <v>3</v>
      </c>
      <c r="U413" t="s">
        <v>193</v>
      </c>
      <c r="V413">
        <f t="shared" si="218"/>
        <v>11</v>
      </c>
      <c r="W413" t="s">
        <v>90</v>
      </c>
      <c r="X413">
        <f t="shared" si="219"/>
        <v>7</v>
      </c>
      <c r="Y413" t="s">
        <v>90</v>
      </c>
      <c r="Z413">
        <f t="shared" si="220"/>
        <v>7</v>
      </c>
      <c r="AA413" t="s">
        <v>149</v>
      </c>
      <c r="AB413">
        <f t="shared" si="221"/>
        <v>1</v>
      </c>
      <c r="AC413" t="s">
        <v>115</v>
      </c>
      <c r="AD413">
        <f t="shared" si="222"/>
        <v>4</v>
      </c>
      <c r="AE413">
        <v>5</v>
      </c>
      <c r="AF413">
        <v>5</v>
      </c>
      <c r="AG413">
        <v>1955</v>
      </c>
      <c r="AH413">
        <v>1955</v>
      </c>
      <c r="AI413" t="s">
        <v>152</v>
      </c>
      <c r="AJ413">
        <f t="shared" si="223"/>
        <v>6</v>
      </c>
      <c r="AK413" t="s">
        <v>94</v>
      </c>
      <c r="AL413">
        <f t="shared" si="224"/>
        <v>8</v>
      </c>
      <c r="AM413" t="s">
        <v>124</v>
      </c>
      <c r="AN413">
        <f t="shared" si="225"/>
        <v>4</v>
      </c>
      <c r="AO413" t="s">
        <v>124</v>
      </c>
      <c r="AP413" t="s">
        <v>117</v>
      </c>
      <c r="AQ413">
        <f t="shared" si="226"/>
        <v>2</v>
      </c>
      <c r="AR413">
        <v>0</v>
      </c>
      <c r="AS413" t="s">
        <v>98</v>
      </c>
      <c r="AT413">
        <f t="shared" si="227"/>
        <v>3</v>
      </c>
      <c r="AU413" t="s">
        <v>98</v>
      </c>
      <c r="AV413">
        <f t="shared" si="228"/>
        <v>3</v>
      </c>
      <c r="AW413" t="s">
        <v>118</v>
      </c>
      <c r="AX413">
        <f t="shared" si="229"/>
        <v>2</v>
      </c>
      <c r="AY413" t="s">
        <v>98</v>
      </c>
      <c r="AZ413">
        <f t="shared" si="230"/>
        <v>4</v>
      </c>
      <c r="BA413" t="s">
        <v>98</v>
      </c>
      <c r="BB413">
        <f t="shared" si="231"/>
        <v>4</v>
      </c>
      <c r="BC413" t="s">
        <v>121</v>
      </c>
      <c r="BD413" t="s">
        <v>153</v>
      </c>
      <c r="BE413">
        <f t="shared" si="232"/>
        <v>2</v>
      </c>
      <c r="BF413">
        <v>1056</v>
      </c>
      <c r="BG413" t="s">
        <v>102</v>
      </c>
      <c r="BH413">
        <v>0</v>
      </c>
      <c r="BI413">
        <v>0</v>
      </c>
      <c r="BJ413">
        <v>1056</v>
      </c>
      <c r="BK413" t="s">
        <v>103</v>
      </c>
      <c r="BL413">
        <f t="shared" si="233"/>
        <v>6</v>
      </c>
      <c r="BM413" t="s">
        <v>98</v>
      </c>
      <c r="BN413" t="s">
        <v>177</v>
      </c>
      <c r="BO413" t="s">
        <v>106</v>
      </c>
      <c r="BP413">
        <f t="shared" si="234"/>
        <v>6</v>
      </c>
      <c r="BQ413">
        <v>1056</v>
      </c>
      <c r="BR413">
        <v>0</v>
      </c>
      <c r="BS413">
        <v>0</v>
      </c>
      <c r="BT413">
        <v>1056</v>
      </c>
      <c r="BU413">
        <v>1</v>
      </c>
      <c r="BV413">
        <v>0</v>
      </c>
      <c r="BW413">
        <v>1</v>
      </c>
      <c r="BX413">
        <v>0</v>
      </c>
      <c r="BY413">
        <v>3</v>
      </c>
      <c r="BZ413">
        <v>1</v>
      </c>
      <c r="CA413" t="s">
        <v>98</v>
      </c>
      <c r="CB413">
        <f t="shared" si="235"/>
        <v>4</v>
      </c>
      <c r="CC413">
        <v>5</v>
      </c>
      <c r="CD413" t="s">
        <v>107</v>
      </c>
      <c r="CE413">
        <v>0</v>
      </c>
      <c r="CF413" t="s">
        <v>83</v>
      </c>
      <c r="CG413" t="s">
        <v>108</v>
      </c>
      <c r="CH413">
        <f t="shared" si="236"/>
        <v>6</v>
      </c>
      <c r="CI413">
        <v>1955</v>
      </c>
      <c r="CJ413" t="s">
        <v>157</v>
      </c>
      <c r="CK413">
        <f t="shared" si="237"/>
        <v>4</v>
      </c>
      <c r="CL413">
        <v>2</v>
      </c>
      <c r="CM413">
        <v>572</v>
      </c>
      <c r="CN413" t="s">
        <v>98</v>
      </c>
      <c r="CO413">
        <f t="shared" si="238"/>
        <v>4</v>
      </c>
      <c r="CP413" t="s">
        <v>98</v>
      </c>
      <c r="CQ413">
        <f t="shared" si="239"/>
        <v>4</v>
      </c>
      <c r="CR413" t="s">
        <v>105</v>
      </c>
      <c r="CS413">
        <f t="shared" si="240"/>
        <v>3</v>
      </c>
      <c r="CT413">
        <v>264</v>
      </c>
      <c r="CU413">
        <v>0</v>
      </c>
      <c r="CV413">
        <v>0</v>
      </c>
      <c r="CW413">
        <v>0</v>
      </c>
      <c r="CX413">
        <v>0</v>
      </c>
      <c r="CY413">
        <v>0</v>
      </c>
      <c r="CZ413" t="s">
        <v>83</v>
      </c>
      <c r="DA413" t="s">
        <v>83</v>
      </c>
      <c r="DB413">
        <f t="shared" si="241"/>
        <v>5</v>
      </c>
      <c r="DC413" t="s">
        <v>83</v>
      </c>
      <c r="DD413">
        <v>0</v>
      </c>
      <c r="DE413">
        <v>1</v>
      </c>
      <c r="DF413">
        <v>2006</v>
      </c>
      <c r="DG413">
        <f t="shared" si="244"/>
        <v>17</v>
      </c>
      <c r="DH413" t="s">
        <v>110</v>
      </c>
      <c r="DI413">
        <f t="shared" si="242"/>
        <v>4</v>
      </c>
      <c r="DJ413" t="s">
        <v>111</v>
      </c>
      <c r="DK413">
        <f t="shared" si="243"/>
        <v>5</v>
      </c>
      <c r="DL413">
        <v>145000</v>
      </c>
    </row>
    <row r="414" spans="1:116" x14ac:dyDescent="0.35">
      <c r="A414">
        <v>413</v>
      </c>
      <c r="B414">
        <v>20</v>
      </c>
      <c r="C414" t="s">
        <v>192</v>
      </c>
      <c r="D414">
        <f t="shared" si="210"/>
        <v>5</v>
      </c>
      <c r="E414" t="s">
        <v>83</v>
      </c>
      <c r="F414">
        <v>4403</v>
      </c>
      <c r="G414" t="s">
        <v>82</v>
      </c>
      <c r="H414">
        <f t="shared" si="211"/>
        <v>2</v>
      </c>
      <c r="I414" t="s">
        <v>83</v>
      </c>
      <c r="J414" t="str">
        <f t="shared" si="212"/>
        <v/>
      </c>
      <c r="K414" t="s">
        <v>160</v>
      </c>
      <c r="L414">
        <f t="shared" si="213"/>
        <v>4</v>
      </c>
      <c r="M414" t="s">
        <v>85</v>
      </c>
      <c r="N414">
        <f t="shared" si="214"/>
        <v>2</v>
      </c>
      <c r="O414" t="s">
        <v>86</v>
      </c>
      <c r="P414">
        <f t="shared" si="215"/>
        <v>4</v>
      </c>
      <c r="Q414" t="s">
        <v>87</v>
      </c>
      <c r="R414">
        <f t="shared" si="216"/>
        <v>4</v>
      </c>
      <c r="S414" t="s">
        <v>88</v>
      </c>
      <c r="T414">
        <f t="shared" si="217"/>
        <v>3</v>
      </c>
      <c r="U414" t="s">
        <v>136</v>
      </c>
      <c r="V414">
        <f t="shared" si="218"/>
        <v>18</v>
      </c>
      <c r="W414" t="s">
        <v>90</v>
      </c>
      <c r="X414">
        <f t="shared" si="219"/>
        <v>7</v>
      </c>
      <c r="Y414" t="s">
        <v>90</v>
      </c>
      <c r="Z414">
        <f t="shared" si="220"/>
        <v>7</v>
      </c>
      <c r="AA414" t="s">
        <v>91</v>
      </c>
      <c r="AB414">
        <f t="shared" si="221"/>
        <v>3</v>
      </c>
      <c r="AC414" t="s">
        <v>115</v>
      </c>
      <c r="AD414">
        <f t="shared" si="222"/>
        <v>4</v>
      </c>
      <c r="AE414">
        <v>7</v>
      </c>
      <c r="AF414">
        <v>5</v>
      </c>
      <c r="AG414">
        <v>2009</v>
      </c>
      <c r="AH414">
        <v>2009</v>
      </c>
      <c r="AI414" t="s">
        <v>93</v>
      </c>
      <c r="AJ414">
        <f t="shared" si="223"/>
        <v>5</v>
      </c>
      <c r="AK414" t="s">
        <v>94</v>
      </c>
      <c r="AL414">
        <f t="shared" si="224"/>
        <v>8</v>
      </c>
      <c r="AM414" t="s">
        <v>116</v>
      </c>
      <c r="AN414">
        <f t="shared" si="225"/>
        <v>10</v>
      </c>
      <c r="AO414" t="s">
        <v>116</v>
      </c>
      <c r="AP414" t="s">
        <v>137</v>
      </c>
      <c r="AQ414">
        <f t="shared" si="226"/>
        <v>5</v>
      </c>
      <c r="AR414">
        <v>432</v>
      </c>
      <c r="AS414" t="s">
        <v>104</v>
      </c>
      <c r="AT414">
        <f t="shared" si="227"/>
        <v>5</v>
      </c>
      <c r="AU414" t="s">
        <v>98</v>
      </c>
      <c r="AV414">
        <f t="shared" si="228"/>
        <v>3</v>
      </c>
      <c r="AW414" t="s">
        <v>99</v>
      </c>
      <c r="AX414">
        <f t="shared" si="229"/>
        <v>6</v>
      </c>
      <c r="AY414" t="s">
        <v>104</v>
      </c>
      <c r="AZ414">
        <f t="shared" si="230"/>
        <v>6</v>
      </c>
      <c r="BA414" t="s">
        <v>98</v>
      </c>
      <c r="BB414">
        <f t="shared" si="231"/>
        <v>4</v>
      </c>
      <c r="BC414" t="s">
        <v>130</v>
      </c>
      <c r="BD414" t="s">
        <v>101</v>
      </c>
      <c r="BE414">
        <f t="shared" si="232"/>
        <v>7</v>
      </c>
      <c r="BF414">
        <v>578</v>
      </c>
      <c r="BG414" t="s">
        <v>102</v>
      </c>
      <c r="BH414">
        <v>0</v>
      </c>
      <c r="BI414">
        <v>892</v>
      </c>
      <c r="BJ414">
        <v>1470</v>
      </c>
      <c r="BK414" t="s">
        <v>103</v>
      </c>
      <c r="BL414">
        <f t="shared" si="233"/>
        <v>6</v>
      </c>
      <c r="BM414" t="s">
        <v>104</v>
      </c>
      <c r="BN414" t="s">
        <v>105</v>
      </c>
      <c r="BO414" t="s">
        <v>106</v>
      </c>
      <c r="BP414">
        <f t="shared" si="234"/>
        <v>6</v>
      </c>
      <c r="BQ414">
        <v>1478</v>
      </c>
      <c r="BR414">
        <v>0</v>
      </c>
      <c r="BS414">
        <v>0</v>
      </c>
      <c r="BT414">
        <v>1478</v>
      </c>
      <c r="BU414">
        <v>1</v>
      </c>
      <c r="BV414">
        <v>0</v>
      </c>
      <c r="BW414">
        <v>2</v>
      </c>
      <c r="BX414">
        <v>1</v>
      </c>
      <c r="BY414">
        <v>2</v>
      </c>
      <c r="BZ414">
        <v>1</v>
      </c>
      <c r="CA414" t="s">
        <v>97</v>
      </c>
      <c r="CB414">
        <f t="shared" si="235"/>
        <v>5</v>
      </c>
      <c r="CC414">
        <v>7</v>
      </c>
      <c r="CD414" t="s">
        <v>107</v>
      </c>
      <c r="CE414">
        <v>1</v>
      </c>
      <c r="CF414" t="s">
        <v>97</v>
      </c>
      <c r="CG414" t="s">
        <v>108</v>
      </c>
      <c r="CH414">
        <f t="shared" si="236"/>
        <v>6</v>
      </c>
      <c r="CI414">
        <v>2009</v>
      </c>
      <c r="CJ414" t="s">
        <v>157</v>
      </c>
      <c r="CK414">
        <f t="shared" si="237"/>
        <v>4</v>
      </c>
      <c r="CL414">
        <v>2</v>
      </c>
      <c r="CM414">
        <v>484</v>
      </c>
      <c r="CN414" t="s">
        <v>98</v>
      </c>
      <c r="CO414">
        <f t="shared" si="238"/>
        <v>4</v>
      </c>
      <c r="CP414" t="s">
        <v>98</v>
      </c>
      <c r="CQ414">
        <f t="shared" si="239"/>
        <v>4</v>
      </c>
      <c r="CR414" t="s">
        <v>105</v>
      </c>
      <c r="CS414">
        <f t="shared" si="240"/>
        <v>3</v>
      </c>
      <c r="CT414">
        <v>0</v>
      </c>
      <c r="CU414">
        <v>144</v>
      </c>
      <c r="CV414">
        <v>0</v>
      </c>
      <c r="CW414">
        <v>0</v>
      </c>
      <c r="CX414">
        <v>0</v>
      </c>
      <c r="CY414">
        <v>0</v>
      </c>
      <c r="CZ414" t="s">
        <v>83</v>
      </c>
      <c r="DA414" t="s">
        <v>83</v>
      </c>
      <c r="DB414">
        <f t="shared" si="241"/>
        <v>5</v>
      </c>
      <c r="DC414" t="s">
        <v>83</v>
      </c>
      <c r="DD414">
        <v>0</v>
      </c>
      <c r="DE414">
        <v>6</v>
      </c>
      <c r="DF414">
        <v>2010</v>
      </c>
      <c r="DG414">
        <f t="shared" si="244"/>
        <v>13</v>
      </c>
      <c r="DH414" t="s">
        <v>158</v>
      </c>
      <c r="DI414">
        <f t="shared" si="242"/>
        <v>8</v>
      </c>
      <c r="DJ414" t="s">
        <v>159</v>
      </c>
      <c r="DK414">
        <f t="shared" si="243"/>
        <v>6</v>
      </c>
      <c r="DL414">
        <v>222000</v>
      </c>
    </row>
    <row r="415" spans="1:116" x14ac:dyDescent="0.35">
      <c r="A415">
        <v>414</v>
      </c>
      <c r="B415">
        <v>30</v>
      </c>
      <c r="C415" t="s">
        <v>142</v>
      </c>
      <c r="D415">
        <f t="shared" si="210"/>
        <v>2</v>
      </c>
      <c r="E415">
        <v>56</v>
      </c>
      <c r="F415">
        <v>8960</v>
      </c>
      <c r="G415" t="s">
        <v>82</v>
      </c>
      <c r="H415">
        <f t="shared" si="211"/>
        <v>2</v>
      </c>
      <c r="I415" t="s">
        <v>174</v>
      </c>
      <c r="J415">
        <f t="shared" si="212"/>
        <v>1</v>
      </c>
      <c r="K415" t="s">
        <v>84</v>
      </c>
      <c r="L415">
        <f t="shared" si="213"/>
        <v>1</v>
      </c>
      <c r="M415" t="s">
        <v>85</v>
      </c>
      <c r="N415">
        <f t="shared" si="214"/>
        <v>2</v>
      </c>
      <c r="O415" t="s">
        <v>86</v>
      </c>
      <c r="P415">
        <f t="shared" si="215"/>
        <v>4</v>
      </c>
      <c r="Q415" t="s">
        <v>87</v>
      </c>
      <c r="R415">
        <f t="shared" si="216"/>
        <v>4</v>
      </c>
      <c r="S415" t="s">
        <v>88</v>
      </c>
      <c r="T415">
        <f t="shared" si="217"/>
        <v>3</v>
      </c>
      <c r="U415" t="s">
        <v>143</v>
      </c>
      <c r="V415">
        <f t="shared" si="218"/>
        <v>9</v>
      </c>
      <c r="W415" t="s">
        <v>144</v>
      </c>
      <c r="X415">
        <f t="shared" si="219"/>
        <v>3</v>
      </c>
      <c r="Y415" t="s">
        <v>90</v>
      </c>
      <c r="Z415">
        <f t="shared" si="220"/>
        <v>7</v>
      </c>
      <c r="AA415" t="s">
        <v>91</v>
      </c>
      <c r="AB415">
        <f t="shared" si="221"/>
        <v>3</v>
      </c>
      <c r="AC415" t="s">
        <v>115</v>
      </c>
      <c r="AD415">
        <f t="shared" si="222"/>
        <v>4</v>
      </c>
      <c r="AE415">
        <v>5</v>
      </c>
      <c r="AF415">
        <v>6</v>
      </c>
      <c r="AG415">
        <v>1927</v>
      </c>
      <c r="AH415">
        <v>1950</v>
      </c>
      <c r="AI415" t="s">
        <v>93</v>
      </c>
      <c r="AJ415">
        <f t="shared" si="223"/>
        <v>5</v>
      </c>
      <c r="AK415" t="s">
        <v>94</v>
      </c>
      <c r="AL415">
        <f t="shared" si="224"/>
        <v>8</v>
      </c>
      <c r="AM415" t="s">
        <v>155</v>
      </c>
      <c r="AN415">
        <f t="shared" si="225"/>
        <v>8</v>
      </c>
      <c r="AO415" t="s">
        <v>125</v>
      </c>
      <c r="AP415" t="s">
        <v>117</v>
      </c>
      <c r="AQ415">
        <f t="shared" si="226"/>
        <v>2</v>
      </c>
      <c r="AR415">
        <v>0</v>
      </c>
      <c r="AS415" t="s">
        <v>98</v>
      </c>
      <c r="AT415">
        <f t="shared" si="227"/>
        <v>3</v>
      </c>
      <c r="AU415" t="s">
        <v>98</v>
      </c>
      <c r="AV415">
        <f t="shared" si="228"/>
        <v>3</v>
      </c>
      <c r="AW415" t="s">
        <v>118</v>
      </c>
      <c r="AX415">
        <f t="shared" si="229"/>
        <v>2</v>
      </c>
      <c r="AY415" t="s">
        <v>98</v>
      </c>
      <c r="AZ415">
        <f t="shared" si="230"/>
        <v>4</v>
      </c>
      <c r="BA415" t="s">
        <v>98</v>
      </c>
      <c r="BB415">
        <f t="shared" si="231"/>
        <v>4</v>
      </c>
      <c r="BC415" t="s">
        <v>100</v>
      </c>
      <c r="BD415" t="s">
        <v>102</v>
      </c>
      <c r="BE415">
        <f t="shared" si="232"/>
        <v>6</v>
      </c>
      <c r="BF415">
        <v>0</v>
      </c>
      <c r="BG415" t="s">
        <v>102</v>
      </c>
      <c r="BH415">
        <v>0</v>
      </c>
      <c r="BI415">
        <v>1008</v>
      </c>
      <c r="BJ415">
        <v>1008</v>
      </c>
      <c r="BK415" t="s">
        <v>103</v>
      </c>
      <c r="BL415">
        <f t="shared" si="233"/>
        <v>6</v>
      </c>
      <c r="BM415" t="s">
        <v>97</v>
      </c>
      <c r="BN415" t="s">
        <v>105</v>
      </c>
      <c r="BO415" t="s">
        <v>164</v>
      </c>
      <c r="BP415">
        <f t="shared" si="234"/>
        <v>3</v>
      </c>
      <c r="BQ415">
        <v>1028</v>
      </c>
      <c r="BR415">
        <v>0</v>
      </c>
      <c r="BS415">
        <v>0</v>
      </c>
      <c r="BT415">
        <v>1028</v>
      </c>
      <c r="BU415">
        <v>0</v>
      </c>
      <c r="BV415">
        <v>0</v>
      </c>
      <c r="BW415">
        <v>1</v>
      </c>
      <c r="BX415">
        <v>0</v>
      </c>
      <c r="BY415">
        <v>2</v>
      </c>
      <c r="BZ415">
        <v>1</v>
      </c>
      <c r="CA415" t="s">
        <v>98</v>
      </c>
      <c r="CB415">
        <f t="shared" si="235"/>
        <v>4</v>
      </c>
      <c r="CC415">
        <v>5</v>
      </c>
      <c r="CD415" t="s">
        <v>107</v>
      </c>
      <c r="CE415">
        <v>1</v>
      </c>
      <c r="CF415" t="s">
        <v>97</v>
      </c>
      <c r="CG415" t="s">
        <v>127</v>
      </c>
      <c r="CH415">
        <f t="shared" si="236"/>
        <v>5</v>
      </c>
      <c r="CI415">
        <v>1927</v>
      </c>
      <c r="CJ415" t="s">
        <v>102</v>
      </c>
      <c r="CK415">
        <f t="shared" si="237"/>
        <v>2</v>
      </c>
      <c r="CL415">
        <v>2</v>
      </c>
      <c r="CM415">
        <v>360</v>
      </c>
      <c r="CN415" t="s">
        <v>98</v>
      </c>
      <c r="CO415">
        <f t="shared" si="238"/>
        <v>4</v>
      </c>
      <c r="CP415" t="s">
        <v>98</v>
      </c>
      <c r="CQ415">
        <f t="shared" si="239"/>
        <v>4</v>
      </c>
      <c r="CR415" t="s">
        <v>105</v>
      </c>
      <c r="CS415">
        <f t="shared" si="240"/>
        <v>3</v>
      </c>
      <c r="CT415">
        <v>0</v>
      </c>
      <c r="CU415">
        <v>0</v>
      </c>
      <c r="CV415">
        <v>130</v>
      </c>
      <c r="CW415">
        <v>0</v>
      </c>
      <c r="CX415">
        <v>0</v>
      </c>
      <c r="CY415">
        <v>0</v>
      </c>
      <c r="CZ415" t="s">
        <v>83</v>
      </c>
      <c r="DA415" t="s">
        <v>83</v>
      </c>
      <c r="DB415">
        <f t="shared" si="241"/>
        <v>5</v>
      </c>
      <c r="DC415" t="s">
        <v>83</v>
      </c>
      <c r="DD415">
        <v>0</v>
      </c>
      <c r="DE415">
        <v>3</v>
      </c>
      <c r="DF415">
        <v>2010</v>
      </c>
      <c r="DG415">
        <f t="shared" si="244"/>
        <v>13</v>
      </c>
      <c r="DH415" t="s">
        <v>110</v>
      </c>
      <c r="DI415">
        <f t="shared" si="242"/>
        <v>4</v>
      </c>
      <c r="DJ415" t="s">
        <v>111</v>
      </c>
      <c r="DK415">
        <f t="shared" si="243"/>
        <v>5</v>
      </c>
      <c r="DL415">
        <v>115000</v>
      </c>
    </row>
    <row r="416" spans="1:116" x14ac:dyDescent="0.35">
      <c r="A416">
        <v>415</v>
      </c>
      <c r="B416">
        <v>60</v>
      </c>
      <c r="C416" t="s">
        <v>81</v>
      </c>
      <c r="D416">
        <f t="shared" si="210"/>
        <v>4</v>
      </c>
      <c r="E416">
        <v>59</v>
      </c>
      <c r="F416">
        <v>11228</v>
      </c>
      <c r="G416" t="s">
        <v>82</v>
      </c>
      <c r="H416">
        <f t="shared" si="211"/>
        <v>2</v>
      </c>
      <c r="I416" t="s">
        <v>83</v>
      </c>
      <c r="J416" t="str">
        <f t="shared" si="212"/>
        <v/>
      </c>
      <c r="K416" t="s">
        <v>160</v>
      </c>
      <c r="L416">
        <f t="shared" si="213"/>
        <v>4</v>
      </c>
      <c r="M416" t="s">
        <v>85</v>
      </c>
      <c r="N416">
        <f t="shared" si="214"/>
        <v>2</v>
      </c>
      <c r="O416" t="s">
        <v>86</v>
      </c>
      <c r="P416">
        <f t="shared" si="215"/>
        <v>4</v>
      </c>
      <c r="Q416" t="s">
        <v>166</v>
      </c>
      <c r="R416">
        <f t="shared" si="216"/>
        <v>1</v>
      </c>
      <c r="S416" t="s">
        <v>88</v>
      </c>
      <c r="T416">
        <f t="shared" si="217"/>
        <v>3</v>
      </c>
      <c r="U416" t="s">
        <v>170</v>
      </c>
      <c r="V416">
        <f t="shared" si="218"/>
        <v>15</v>
      </c>
      <c r="W416" t="s">
        <v>90</v>
      </c>
      <c r="X416">
        <f t="shared" si="219"/>
        <v>7</v>
      </c>
      <c r="Y416" t="s">
        <v>90</v>
      </c>
      <c r="Z416">
        <f t="shared" si="220"/>
        <v>7</v>
      </c>
      <c r="AA416" t="s">
        <v>91</v>
      </c>
      <c r="AB416">
        <f t="shared" si="221"/>
        <v>3</v>
      </c>
      <c r="AC416" t="s">
        <v>92</v>
      </c>
      <c r="AD416">
        <f t="shared" si="222"/>
        <v>8</v>
      </c>
      <c r="AE416">
        <v>7</v>
      </c>
      <c r="AF416">
        <v>5</v>
      </c>
      <c r="AG416">
        <v>1993</v>
      </c>
      <c r="AH416">
        <v>1993</v>
      </c>
      <c r="AI416" t="s">
        <v>93</v>
      </c>
      <c r="AJ416">
        <f t="shared" si="223"/>
        <v>5</v>
      </c>
      <c r="AK416" t="s">
        <v>94</v>
      </c>
      <c r="AL416">
        <f t="shared" si="224"/>
        <v>8</v>
      </c>
      <c r="AM416" t="s">
        <v>95</v>
      </c>
      <c r="AN416">
        <f t="shared" si="225"/>
        <v>14</v>
      </c>
      <c r="AO416" t="s">
        <v>95</v>
      </c>
      <c r="AP416" t="s">
        <v>117</v>
      </c>
      <c r="AQ416">
        <f t="shared" si="226"/>
        <v>2</v>
      </c>
      <c r="AR416">
        <v>0</v>
      </c>
      <c r="AS416" t="s">
        <v>97</v>
      </c>
      <c r="AT416">
        <f t="shared" si="227"/>
        <v>4</v>
      </c>
      <c r="AU416" t="s">
        <v>98</v>
      </c>
      <c r="AV416">
        <f t="shared" si="228"/>
        <v>3</v>
      </c>
      <c r="AW416" t="s">
        <v>99</v>
      </c>
      <c r="AX416">
        <f t="shared" si="229"/>
        <v>6</v>
      </c>
      <c r="AY416" t="s">
        <v>97</v>
      </c>
      <c r="AZ416">
        <f t="shared" si="230"/>
        <v>5</v>
      </c>
      <c r="BA416" t="s">
        <v>98</v>
      </c>
      <c r="BB416">
        <f t="shared" si="231"/>
        <v>4</v>
      </c>
      <c r="BC416" t="s">
        <v>100</v>
      </c>
      <c r="BD416" t="s">
        <v>141</v>
      </c>
      <c r="BE416">
        <f t="shared" si="232"/>
        <v>3</v>
      </c>
      <c r="BF416">
        <v>50</v>
      </c>
      <c r="BG416" t="s">
        <v>101</v>
      </c>
      <c r="BH416">
        <v>531</v>
      </c>
      <c r="BI416">
        <v>499</v>
      </c>
      <c r="BJ416">
        <v>1080</v>
      </c>
      <c r="BK416" t="s">
        <v>103</v>
      </c>
      <c r="BL416">
        <f t="shared" si="233"/>
        <v>6</v>
      </c>
      <c r="BM416" t="s">
        <v>104</v>
      </c>
      <c r="BN416" t="s">
        <v>105</v>
      </c>
      <c r="BO416" t="s">
        <v>106</v>
      </c>
      <c r="BP416">
        <f t="shared" si="234"/>
        <v>6</v>
      </c>
      <c r="BQ416">
        <v>1080</v>
      </c>
      <c r="BR416">
        <v>1017</v>
      </c>
      <c r="BS416">
        <v>0</v>
      </c>
      <c r="BT416">
        <v>2097</v>
      </c>
      <c r="BU416">
        <v>0</v>
      </c>
      <c r="BV416">
        <v>1</v>
      </c>
      <c r="BW416">
        <v>2</v>
      </c>
      <c r="BX416">
        <v>1</v>
      </c>
      <c r="BY416">
        <v>3</v>
      </c>
      <c r="BZ416">
        <v>1</v>
      </c>
      <c r="CA416" t="s">
        <v>97</v>
      </c>
      <c r="CB416">
        <f t="shared" si="235"/>
        <v>5</v>
      </c>
      <c r="CC416">
        <v>9</v>
      </c>
      <c r="CD416" t="s">
        <v>107</v>
      </c>
      <c r="CE416">
        <v>1</v>
      </c>
      <c r="CF416" t="s">
        <v>98</v>
      </c>
      <c r="CG416" t="s">
        <v>108</v>
      </c>
      <c r="CH416">
        <f t="shared" si="236"/>
        <v>6</v>
      </c>
      <c r="CI416">
        <v>1993</v>
      </c>
      <c r="CJ416" t="s">
        <v>102</v>
      </c>
      <c r="CK416">
        <f t="shared" si="237"/>
        <v>2</v>
      </c>
      <c r="CL416">
        <v>3</v>
      </c>
      <c r="CM416">
        <v>678</v>
      </c>
      <c r="CN416" t="s">
        <v>98</v>
      </c>
      <c r="CO416">
        <f t="shared" si="238"/>
        <v>4</v>
      </c>
      <c r="CP416" t="s">
        <v>98</v>
      </c>
      <c r="CQ416">
        <f t="shared" si="239"/>
        <v>4</v>
      </c>
      <c r="CR416" t="s">
        <v>105</v>
      </c>
      <c r="CS416">
        <f t="shared" si="240"/>
        <v>3</v>
      </c>
      <c r="CT416">
        <v>196</v>
      </c>
      <c r="CU416">
        <v>187</v>
      </c>
      <c r="CV416">
        <v>0</v>
      </c>
      <c r="CW416">
        <v>0</v>
      </c>
      <c r="CX416">
        <v>0</v>
      </c>
      <c r="CY416">
        <v>0</v>
      </c>
      <c r="CZ416" t="s">
        <v>83</v>
      </c>
      <c r="DA416" t="s">
        <v>83</v>
      </c>
      <c r="DB416">
        <f t="shared" si="241"/>
        <v>5</v>
      </c>
      <c r="DC416" t="s">
        <v>83</v>
      </c>
      <c r="DD416">
        <v>0</v>
      </c>
      <c r="DE416">
        <v>12</v>
      </c>
      <c r="DF416">
        <v>2008</v>
      </c>
      <c r="DG416">
        <f t="shared" si="244"/>
        <v>15</v>
      </c>
      <c r="DH416" t="s">
        <v>110</v>
      </c>
      <c r="DI416">
        <f t="shared" si="242"/>
        <v>4</v>
      </c>
      <c r="DJ416" t="s">
        <v>111</v>
      </c>
      <c r="DK416">
        <f t="shared" si="243"/>
        <v>5</v>
      </c>
      <c r="DL416">
        <v>228000</v>
      </c>
    </row>
    <row r="417" spans="1:116" x14ac:dyDescent="0.35">
      <c r="A417">
        <v>416</v>
      </c>
      <c r="B417">
        <v>20</v>
      </c>
      <c r="C417" t="s">
        <v>81</v>
      </c>
      <c r="D417">
        <f t="shared" si="210"/>
        <v>4</v>
      </c>
      <c r="E417">
        <v>73</v>
      </c>
      <c r="F417">
        <v>8899</v>
      </c>
      <c r="G417" t="s">
        <v>82</v>
      </c>
      <c r="H417">
        <f t="shared" si="211"/>
        <v>2</v>
      </c>
      <c r="I417" t="s">
        <v>83</v>
      </c>
      <c r="J417" t="str">
        <f t="shared" si="212"/>
        <v/>
      </c>
      <c r="K417" t="s">
        <v>120</v>
      </c>
      <c r="L417">
        <f t="shared" si="213"/>
        <v>2</v>
      </c>
      <c r="M417" t="s">
        <v>85</v>
      </c>
      <c r="N417">
        <f t="shared" si="214"/>
        <v>2</v>
      </c>
      <c r="O417" t="s">
        <v>86</v>
      </c>
      <c r="P417">
        <f t="shared" si="215"/>
        <v>4</v>
      </c>
      <c r="Q417" t="s">
        <v>87</v>
      </c>
      <c r="R417">
        <f t="shared" si="216"/>
        <v>4</v>
      </c>
      <c r="S417" t="s">
        <v>88</v>
      </c>
      <c r="T417">
        <f t="shared" si="217"/>
        <v>3</v>
      </c>
      <c r="U417" t="s">
        <v>193</v>
      </c>
      <c r="V417">
        <f t="shared" si="218"/>
        <v>11</v>
      </c>
      <c r="W417" t="s">
        <v>90</v>
      </c>
      <c r="X417">
        <f t="shared" si="219"/>
        <v>7</v>
      </c>
      <c r="Y417" t="s">
        <v>90</v>
      </c>
      <c r="Z417">
        <f t="shared" si="220"/>
        <v>7</v>
      </c>
      <c r="AA417" t="s">
        <v>91</v>
      </c>
      <c r="AB417">
        <f t="shared" si="221"/>
        <v>3</v>
      </c>
      <c r="AC417" t="s">
        <v>115</v>
      </c>
      <c r="AD417">
        <f t="shared" si="222"/>
        <v>4</v>
      </c>
      <c r="AE417">
        <v>7</v>
      </c>
      <c r="AF417">
        <v>5</v>
      </c>
      <c r="AG417">
        <v>2007</v>
      </c>
      <c r="AH417">
        <v>2007</v>
      </c>
      <c r="AI417" t="s">
        <v>93</v>
      </c>
      <c r="AJ417">
        <f t="shared" si="223"/>
        <v>5</v>
      </c>
      <c r="AK417" t="s">
        <v>94</v>
      </c>
      <c r="AL417">
        <f t="shared" si="224"/>
        <v>8</v>
      </c>
      <c r="AM417" t="s">
        <v>95</v>
      </c>
      <c r="AN417">
        <f t="shared" si="225"/>
        <v>14</v>
      </c>
      <c r="AO417" t="s">
        <v>95</v>
      </c>
      <c r="AP417" t="s">
        <v>117</v>
      </c>
      <c r="AQ417">
        <f t="shared" si="226"/>
        <v>2</v>
      </c>
      <c r="AR417">
        <v>0</v>
      </c>
      <c r="AS417" t="s">
        <v>97</v>
      </c>
      <c r="AT417">
        <f t="shared" si="227"/>
        <v>4</v>
      </c>
      <c r="AU417" t="s">
        <v>98</v>
      </c>
      <c r="AV417">
        <f t="shared" si="228"/>
        <v>3</v>
      </c>
      <c r="AW417" t="s">
        <v>99</v>
      </c>
      <c r="AX417">
        <f t="shared" si="229"/>
        <v>6</v>
      </c>
      <c r="AY417" t="s">
        <v>97</v>
      </c>
      <c r="AZ417">
        <f t="shared" si="230"/>
        <v>5</v>
      </c>
      <c r="BA417" t="s">
        <v>98</v>
      </c>
      <c r="BB417">
        <f t="shared" si="231"/>
        <v>4</v>
      </c>
      <c r="BC417" t="s">
        <v>130</v>
      </c>
      <c r="BD417" t="s">
        <v>101</v>
      </c>
      <c r="BE417">
        <f t="shared" si="232"/>
        <v>7</v>
      </c>
      <c r="BF417">
        <v>24</v>
      </c>
      <c r="BG417" t="s">
        <v>102</v>
      </c>
      <c r="BH417">
        <v>0</v>
      </c>
      <c r="BI417">
        <v>1316</v>
      </c>
      <c r="BJ417">
        <v>1340</v>
      </c>
      <c r="BK417" t="s">
        <v>103</v>
      </c>
      <c r="BL417">
        <f t="shared" si="233"/>
        <v>6</v>
      </c>
      <c r="BM417" t="s">
        <v>104</v>
      </c>
      <c r="BN417" t="s">
        <v>105</v>
      </c>
      <c r="BO417" t="s">
        <v>106</v>
      </c>
      <c r="BP417">
        <f t="shared" si="234"/>
        <v>6</v>
      </c>
      <c r="BQ417">
        <v>1340</v>
      </c>
      <c r="BR417">
        <v>0</v>
      </c>
      <c r="BS417">
        <v>0</v>
      </c>
      <c r="BT417">
        <v>1340</v>
      </c>
      <c r="BU417">
        <v>0</v>
      </c>
      <c r="BV417">
        <v>0</v>
      </c>
      <c r="BW417">
        <v>2</v>
      </c>
      <c r="BX417">
        <v>0</v>
      </c>
      <c r="BY417">
        <v>3</v>
      </c>
      <c r="BZ417">
        <v>1</v>
      </c>
      <c r="CA417" t="s">
        <v>97</v>
      </c>
      <c r="CB417">
        <f t="shared" si="235"/>
        <v>5</v>
      </c>
      <c r="CC417">
        <v>6</v>
      </c>
      <c r="CD417" t="s">
        <v>107</v>
      </c>
      <c r="CE417">
        <v>0</v>
      </c>
      <c r="CF417" t="s">
        <v>83</v>
      </c>
      <c r="CG417" t="s">
        <v>108</v>
      </c>
      <c r="CH417">
        <f t="shared" si="236"/>
        <v>6</v>
      </c>
      <c r="CI417">
        <v>2007</v>
      </c>
      <c r="CJ417" t="s">
        <v>157</v>
      </c>
      <c r="CK417">
        <f t="shared" si="237"/>
        <v>4</v>
      </c>
      <c r="CL417">
        <v>2</v>
      </c>
      <c r="CM417">
        <v>396</v>
      </c>
      <c r="CN417" t="s">
        <v>98</v>
      </c>
      <c r="CO417">
        <f t="shared" si="238"/>
        <v>4</v>
      </c>
      <c r="CP417" t="s">
        <v>98</v>
      </c>
      <c r="CQ417">
        <f t="shared" si="239"/>
        <v>4</v>
      </c>
      <c r="CR417" t="s">
        <v>105</v>
      </c>
      <c r="CS417">
        <f t="shared" si="240"/>
        <v>3</v>
      </c>
      <c r="CT417">
        <v>100</v>
      </c>
      <c r="CU417">
        <v>30</v>
      </c>
      <c r="CV417">
        <v>0</v>
      </c>
      <c r="CW417">
        <v>0</v>
      </c>
      <c r="CX417">
        <v>0</v>
      </c>
      <c r="CY417">
        <v>0</v>
      </c>
      <c r="CZ417" t="s">
        <v>83</v>
      </c>
      <c r="DA417" t="s">
        <v>83</v>
      </c>
      <c r="DB417">
        <f t="shared" si="241"/>
        <v>5</v>
      </c>
      <c r="DC417" t="s">
        <v>83</v>
      </c>
      <c r="DD417">
        <v>0</v>
      </c>
      <c r="DE417">
        <v>8</v>
      </c>
      <c r="DF417">
        <v>2007</v>
      </c>
      <c r="DG417">
        <f t="shared" si="244"/>
        <v>16</v>
      </c>
      <c r="DH417" t="s">
        <v>158</v>
      </c>
      <c r="DI417">
        <f t="shared" si="242"/>
        <v>8</v>
      </c>
      <c r="DJ417" t="s">
        <v>159</v>
      </c>
      <c r="DK417">
        <f t="shared" si="243"/>
        <v>6</v>
      </c>
      <c r="DL417">
        <v>181134</v>
      </c>
    </row>
    <row r="418" spans="1:116" x14ac:dyDescent="0.35">
      <c r="A418">
        <v>417</v>
      </c>
      <c r="B418">
        <v>60</v>
      </c>
      <c r="C418" t="s">
        <v>81</v>
      </c>
      <c r="D418">
        <f t="shared" si="210"/>
        <v>4</v>
      </c>
      <c r="E418">
        <v>74</v>
      </c>
      <c r="F418">
        <v>7844</v>
      </c>
      <c r="G418" t="s">
        <v>82</v>
      </c>
      <c r="H418">
        <f t="shared" si="211"/>
        <v>2</v>
      </c>
      <c r="I418" t="s">
        <v>83</v>
      </c>
      <c r="J418" t="str">
        <f t="shared" si="212"/>
        <v/>
      </c>
      <c r="K418" t="s">
        <v>84</v>
      </c>
      <c r="L418">
        <f t="shared" si="213"/>
        <v>1</v>
      </c>
      <c r="M418" t="s">
        <v>85</v>
      </c>
      <c r="N418">
        <f t="shared" si="214"/>
        <v>2</v>
      </c>
      <c r="O418" t="s">
        <v>86</v>
      </c>
      <c r="P418">
        <f t="shared" si="215"/>
        <v>4</v>
      </c>
      <c r="Q418" t="s">
        <v>87</v>
      </c>
      <c r="R418">
        <f t="shared" si="216"/>
        <v>4</v>
      </c>
      <c r="S418" t="s">
        <v>88</v>
      </c>
      <c r="T418">
        <f t="shared" si="217"/>
        <v>3</v>
      </c>
      <c r="U418" t="s">
        <v>151</v>
      </c>
      <c r="V418">
        <f t="shared" si="218"/>
        <v>5</v>
      </c>
      <c r="W418" t="s">
        <v>90</v>
      </c>
      <c r="X418">
        <f t="shared" si="219"/>
        <v>7</v>
      </c>
      <c r="Y418" t="s">
        <v>90</v>
      </c>
      <c r="Z418">
        <f t="shared" si="220"/>
        <v>7</v>
      </c>
      <c r="AA418" t="s">
        <v>91</v>
      </c>
      <c r="AB418">
        <f t="shared" si="221"/>
        <v>3</v>
      </c>
      <c r="AC418" t="s">
        <v>92</v>
      </c>
      <c r="AD418">
        <f t="shared" si="222"/>
        <v>8</v>
      </c>
      <c r="AE418">
        <v>6</v>
      </c>
      <c r="AF418">
        <v>7</v>
      </c>
      <c r="AG418">
        <v>1978</v>
      </c>
      <c r="AH418">
        <v>1978</v>
      </c>
      <c r="AI418" t="s">
        <v>152</v>
      </c>
      <c r="AJ418">
        <f t="shared" si="223"/>
        <v>6</v>
      </c>
      <c r="AK418" t="s">
        <v>94</v>
      </c>
      <c r="AL418">
        <f t="shared" si="224"/>
        <v>8</v>
      </c>
      <c r="AM418" t="s">
        <v>140</v>
      </c>
      <c r="AN418">
        <f t="shared" si="225"/>
        <v>9</v>
      </c>
      <c r="AO418" t="s">
        <v>140</v>
      </c>
      <c r="AP418" t="s">
        <v>96</v>
      </c>
      <c r="AQ418">
        <f t="shared" si="226"/>
        <v>4</v>
      </c>
      <c r="AR418">
        <v>203</v>
      </c>
      <c r="AS418" t="s">
        <v>98</v>
      </c>
      <c r="AT418">
        <f t="shared" si="227"/>
        <v>3</v>
      </c>
      <c r="AU418" t="s">
        <v>98</v>
      </c>
      <c r="AV418">
        <f t="shared" si="228"/>
        <v>3</v>
      </c>
      <c r="AW418" t="s">
        <v>118</v>
      </c>
      <c r="AX418">
        <f t="shared" si="229"/>
        <v>2</v>
      </c>
      <c r="AY418" t="s">
        <v>98</v>
      </c>
      <c r="AZ418">
        <f t="shared" si="230"/>
        <v>4</v>
      </c>
      <c r="BA418" t="s">
        <v>98</v>
      </c>
      <c r="BB418">
        <f t="shared" si="231"/>
        <v>4</v>
      </c>
      <c r="BC418" t="s">
        <v>100</v>
      </c>
      <c r="BD418" t="s">
        <v>119</v>
      </c>
      <c r="BE418">
        <f t="shared" si="232"/>
        <v>4</v>
      </c>
      <c r="BF418">
        <v>209</v>
      </c>
      <c r="BG418" t="s">
        <v>102</v>
      </c>
      <c r="BH418">
        <v>0</v>
      </c>
      <c r="BI418">
        <v>463</v>
      </c>
      <c r="BJ418">
        <v>672</v>
      </c>
      <c r="BK418" t="s">
        <v>103</v>
      </c>
      <c r="BL418">
        <f t="shared" si="233"/>
        <v>6</v>
      </c>
      <c r="BM418" t="s">
        <v>98</v>
      </c>
      <c r="BN418" t="s">
        <v>105</v>
      </c>
      <c r="BO418" t="s">
        <v>106</v>
      </c>
      <c r="BP418">
        <f t="shared" si="234"/>
        <v>6</v>
      </c>
      <c r="BQ418">
        <v>672</v>
      </c>
      <c r="BR418">
        <v>728</v>
      </c>
      <c r="BS418">
        <v>0</v>
      </c>
      <c r="BT418">
        <v>1400</v>
      </c>
      <c r="BU418">
        <v>0</v>
      </c>
      <c r="BV418">
        <v>0</v>
      </c>
      <c r="BW418">
        <v>1</v>
      </c>
      <c r="BX418">
        <v>1</v>
      </c>
      <c r="BY418">
        <v>3</v>
      </c>
      <c r="BZ418">
        <v>1</v>
      </c>
      <c r="CA418" t="s">
        <v>98</v>
      </c>
      <c r="CB418">
        <f t="shared" si="235"/>
        <v>4</v>
      </c>
      <c r="CC418">
        <v>6</v>
      </c>
      <c r="CD418" t="s">
        <v>107</v>
      </c>
      <c r="CE418">
        <v>1</v>
      </c>
      <c r="CF418" t="s">
        <v>98</v>
      </c>
      <c r="CG418" t="s">
        <v>108</v>
      </c>
      <c r="CH418">
        <f t="shared" si="236"/>
        <v>6</v>
      </c>
      <c r="CI418">
        <v>1978</v>
      </c>
      <c r="CJ418" t="s">
        <v>157</v>
      </c>
      <c r="CK418">
        <f t="shared" si="237"/>
        <v>4</v>
      </c>
      <c r="CL418">
        <v>2</v>
      </c>
      <c r="CM418">
        <v>440</v>
      </c>
      <c r="CN418" t="s">
        <v>98</v>
      </c>
      <c r="CO418">
        <f t="shared" si="238"/>
        <v>4</v>
      </c>
      <c r="CP418" t="s">
        <v>98</v>
      </c>
      <c r="CQ418">
        <f t="shared" si="239"/>
        <v>4</v>
      </c>
      <c r="CR418" t="s">
        <v>105</v>
      </c>
      <c r="CS418">
        <f t="shared" si="240"/>
        <v>3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 t="s">
        <v>83</v>
      </c>
      <c r="DA418" t="s">
        <v>83</v>
      </c>
      <c r="DB418">
        <f t="shared" si="241"/>
        <v>5</v>
      </c>
      <c r="DC418" t="s">
        <v>83</v>
      </c>
      <c r="DD418">
        <v>0</v>
      </c>
      <c r="DE418">
        <v>3</v>
      </c>
      <c r="DF418">
        <v>2006</v>
      </c>
      <c r="DG418">
        <f t="shared" si="244"/>
        <v>17</v>
      </c>
      <c r="DH418" t="s">
        <v>110</v>
      </c>
      <c r="DI418">
        <f t="shared" si="242"/>
        <v>4</v>
      </c>
      <c r="DJ418" t="s">
        <v>111</v>
      </c>
      <c r="DK418">
        <f t="shared" si="243"/>
        <v>5</v>
      </c>
      <c r="DL418">
        <v>149500</v>
      </c>
    </row>
    <row r="419" spans="1:116" x14ac:dyDescent="0.35">
      <c r="A419">
        <v>418</v>
      </c>
      <c r="B419">
        <v>70</v>
      </c>
      <c r="C419" t="s">
        <v>81</v>
      </c>
      <c r="D419">
        <f t="shared" si="210"/>
        <v>4</v>
      </c>
      <c r="E419">
        <v>86</v>
      </c>
      <c r="F419">
        <v>22420</v>
      </c>
      <c r="G419" t="s">
        <v>82</v>
      </c>
      <c r="H419">
        <f t="shared" si="211"/>
        <v>2</v>
      </c>
      <c r="I419" t="s">
        <v>83</v>
      </c>
      <c r="J419" t="str">
        <f t="shared" si="212"/>
        <v/>
      </c>
      <c r="K419" t="s">
        <v>120</v>
      </c>
      <c r="L419">
        <f t="shared" si="213"/>
        <v>2</v>
      </c>
      <c r="M419" t="s">
        <v>85</v>
      </c>
      <c r="N419">
        <f t="shared" si="214"/>
        <v>2</v>
      </c>
      <c r="O419" t="s">
        <v>86</v>
      </c>
      <c r="P419">
        <f t="shared" si="215"/>
        <v>4</v>
      </c>
      <c r="Q419" t="s">
        <v>87</v>
      </c>
      <c r="R419">
        <f t="shared" si="216"/>
        <v>4</v>
      </c>
      <c r="S419" t="s">
        <v>88</v>
      </c>
      <c r="T419">
        <f t="shared" si="217"/>
        <v>3</v>
      </c>
      <c r="U419" t="s">
        <v>123</v>
      </c>
      <c r="V419">
        <f t="shared" si="218"/>
        <v>14</v>
      </c>
      <c r="W419" t="s">
        <v>114</v>
      </c>
      <c r="X419">
        <f t="shared" si="219"/>
        <v>2</v>
      </c>
      <c r="Y419" t="s">
        <v>90</v>
      </c>
      <c r="Z419">
        <f t="shared" si="220"/>
        <v>7</v>
      </c>
      <c r="AA419" t="s">
        <v>91</v>
      </c>
      <c r="AB419">
        <f t="shared" si="221"/>
        <v>3</v>
      </c>
      <c r="AC419" t="s">
        <v>92</v>
      </c>
      <c r="AD419">
        <f t="shared" si="222"/>
        <v>8</v>
      </c>
      <c r="AE419">
        <v>6</v>
      </c>
      <c r="AF419">
        <v>6</v>
      </c>
      <c r="AG419">
        <v>1918</v>
      </c>
      <c r="AH419">
        <v>1950</v>
      </c>
      <c r="AI419" t="s">
        <v>152</v>
      </c>
      <c r="AJ419">
        <f t="shared" si="223"/>
        <v>6</v>
      </c>
      <c r="AK419" t="s">
        <v>94</v>
      </c>
      <c r="AL419">
        <f t="shared" si="224"/>
        <v>8</v>
      </c>
      <c r="AM419" t="s">
        <v>124</v>
      </c>
      <c r="AN419">
        <f t="shared" si="225"/>
        <v>4</v>
      </c>
      <c r="AO419" t="s">
        <v>203</v>
      </c>
      <c r="AP419" t="s">
        <v>117</v>
      </c>
      <c r="AQ419">
        <f t="shared" si="226"/>
        <v>2</v>
      </c>
      <c r="AR419">
        <v>0</v>
      </c>
      <c r="AS419" t="s">
        <v>98</v>
      </c>
      <c r="AT419">
        <f t="shared" si="227"/>
        <v>3</v>
      </c>
      <c r="AU419" t="s">
        <v>98</v>
      </c>
      <c r="AV419">
        <f t="shared" si="228"/>
        <v>3</v>
      </c>
      <c r="AW419" t="s">
        <v>126</v>
      </c>
      <c r="AX419">
        <f t="shared" si="229"/>
        <v>3</v>
      </c>
      <c r="AY419" t="s">
        <v>97</v>
      </c>
      <c r="AZ419">
        <f t="shared" si="230"/>
        <v>5</v>
      </c>
      <c r="BA419" t="s">
        <v>98</v>
      </c>
      <c r="BB419">
        <f t="shared" si="231"/>
        <v>4</v>
      </c>
      <c r="BC419" t="s">
        <v>100</v>
      </c>
      <c r="BD419" t="s">
        <v>141</v>
      </c>
      <c r="BE419">
        <f t="shared" si="232"/>
        <v>3</v>
      </c>
      <c r="BF419">
        <v>1128</v>
      </c>
      <c r="BG419" t="s">
        <v>102</v>
      </c>
      <c r="BH419">
        <v>0</v>
      </c>
      <c r="BI419">
        <v>242</v>
      </c>
      <c r="BJ419">
        <v>1370</v>
      </c>
      <c r="BK419" t="s">
        <v>206</v>
      </c>
      <c r="BL419">
        <f t="shared" si="233"/>
        <v>1</v>
      </c>
      <c r="BM419" t="s">
        <v>98</v>
      </c>
      <c r="BN419" t="s">
        <v>177</v>
      </c>
      <c r="BO419" t="s">
        <v>164</v>
      </c>
      <c r="BP419">
        <f t="shared" si="234"/>
        <v>3</v>
      </c>
      <c r="BQ419">
        <v>1370</v>
      </c>
      <c r="BR419">
        <v>1254</v>
      </c>
      <c r="BS419">
        <v>0</v>
      </c>
      <c r="BT419">
        <v>2624</v>
      </c>
      <c r="BU419">
        <v>1</v>
      </c>
      <c r="BV419">
        <v>0</v>
      </c>
      <c r="BW419">
        <v>2</v>
      </c>
      <c r="BX419">
        <v>1</v>
      </c>
      <c r="BY419">
        <v>4</v>
      </c>
      <c r="BZ419">
        <v>1</v>
      </c>
      <c r="CA419" t="s">
        <v>98</v>
      </c>
      <c r="CB419">
        <f t="shared" si="235"/>
        <v>4</v>
      </c>
      <c r="CC419">
        <v>10</v>
      </c>
      <c r="CD419" t="s">
        <v>107</v>
      </c>
      <c r="CE419">
        <v>1</v>
      </c>
      <c r="CF419" t="s">
        <v>97</v>
      </c>
      <c r="CG419" t="s">
        <v>127</v>
      </c>
      <c r="CH419">
        <f t="shared" si="236"/>
        <v>5</v>
      </c>
      <c r="CI419">
        <v>1918</v>
      </c>
      <c r="CJ419" t="s">
        <v>102</v>
      </c>
      <c r="CK419">
        <f t="shared" si="237"/>
        <v>2</v>
      </c>
      <c r="CL419">
        <v>3</v>
      </c>
      <c r="CM419">
        <v>864</v>
      </c>
      <c r="CN419" t="s">
        <v>98</v>
      </c>
      <c r="CO419">
        <f t="shared" si="238"/>
        <v>4</v>
      </c>
      <c r="CP419" t="s">
        <v>98</v>
      </c>
      <c r="CQ419">
        <f t="shared" si="239"/>
        <v>4</v>
      </c>
      <c r="CR419" t="s">
        <v>177</v>
      </c>
      <c r="CS419">
        <f t="shared" si="240"/>
        <v>2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 t="s">
        <v>83</v>
      </c>
      <c r="DA419" t="s">
        <v>83</v>
      </c>
      <c r="DB419">
        <f t="shared" si="241"/>
        <v>5</v>
      </c>
      <c r="DC419" t="s">
        <v>83</v>
      </c>
      <c r="DD419">
        <v>0</v>
      </c>
      <c r="DE419">
        <v>11</v>
      </c>
      <c r="DF419">
        <v>2007</v>
      </c>
      <c r="DG419">
        <f t="shared" si="244"/>
        <v>16</v>
      </c>
      <c r="DH419" t="s">
        <v>110</v>
      </c>
      <c r="DI419">
        <f t="shared" si="242"/>
        <v>4</v>
      </c>
      <c r="DJ419" t="s">
        <v>111</v>
      </c>
      <c r="DK419">
        <f t="shared" si="243"/>
        <v>5</v>
      </c>
      <c r="DL419">
        <v>239000</v>
      </c>
    </row>
    <row r="420" spans="1:116" x14ac:dyDescent="0.35">
      <c r="A420">
        <v>419</v>
      </c>
      <c r="B420">
        <v>50</v>
      </c>
      <c r="C420" t="s">
        <v>81</v>
      </c>
      <c r="D420">
        <f t="shared" si="210"/>
        <v>4</v>
      </c>
      <c r="E420">
        <v>60</v>
      </c>
      <c r="F420">
        <v>8160</v>
      </c>
      <c r="G420" t="s">
        <v>82</v>
      </c>
      <c r="H420">
        <f t="shared" si="211"/>
        <v>2</v>
      </c>
      <c r="I420" t="s">
        <v>83</v>
      </c>
      <c r="J420" t="str">
        <f t="shared" si="212"/>
        <v/>
      </c>
      <c r="K420" t="s">
        <v>84</v>
      </c>
      <c r="L420">
        <f t="shared" si="213"/>
        <v>1</v>
      </c>
      <c r="M420" t="s">
        <v>85</v>
      </c>
      <c r="N420">
        <f t="shared" si="214"/>
        <v>2</v>
      </c>
      <c r="O420" t="s">
        <v>86</v>
      </c>
      <c r="P420">
        <f t="shared" si="215"/>
        <v>4</v>
      </c>
      <c r="Q420" t="s">
        <v>87</v>
      </c>
      <c r="R420">
        <f t="shared" si="216"/>
        <v>4</v>
      </c>
      <c r="S420" t="s">
        <v>88</v>
      </c>
      <c r="T420">
        <f t="shared" si="217"/>
        <v>3</v>
      </c>
      <c r="U420" t="s">
        <v>185</v>
      </c>
      <c r="V420">
        <f t="shared" si="218"/>
        <v>4</v>
      </c>
      <c r="W420" t="s">
        <v>90</v>
      </c>
      <c r="X420">
        <f t="shared" si="219"/>
        <v>7</v>
      </c>
      <c r="Y420" t="s">
        <v>90</v>
      </c>
      <c r="Z420">
        <f t="shared" si="220"/>
        <v>7</v>
      </c>
      <c r="AA420" t="s">
        <v>91</v>
      </c>
      <c r="AB420">
        <f t="shared" si="221"/>
        <v>3</v>
      </c>
      <c r="AC420" t="s">
        <v>132</v>
      </c>
      <c r="AD420">
        <f t="shared" si="222"/>
        <v>1</v>
      </c>
      <c r="AE420">
        <v>5</v>
      </c>
      <c r="AF420">
        <v>6</v>
      </c>
      <c r="AG420">
        <v>1940</v>
      </c>
      <c r="AH420">
        <v>1950</v>
      </c>
      <c r="AI420" t="s">
        <v>93</v>
      </c>
      <c r="AJ420">
        <f t="shared" si="223"/>
        <v>5</v>
      </c>
      <c r="AK420" t="s">
        <v>94</v>
      </c>
      <c r="AL420">
        <f t="shared" si="224"/>
        <v>8</v>
      </c>
      <c r="AM420" t="s">
        <v>116</v>
      </c>
      <c r="AN420">
        <f t="shared" si="225"/>
        <v>10</v>
      </c>
      <c r="AO420" t="s">
        <v>116</v>
      </c>
      <c r="AP420" t="s">
        <v>117</v>
      </c>
      <c r="AQ420">
        <f t="shared" si="226"/>
        <v>2</v>
      </c>
      <c r="AR420">
        <v>0</v>
      </c>
      <c r="AS420" t="s">
        <v>98</v>
      </c>
      <c r="AT420">
        <f t="shared" si="227"/>
        <v>3</v>
      </c>
      <c r="AU420" t="s">
        <v>98</v>
      </c>
      <c r="AV420">
        <f t="shared" si="228"/>
        <v>3</v>
      </c>
      <c r="AW420" t="s">
        <v>126</v>
      </c>
      <c r="AX420">
        <f t="shared" si="229"/>
        <v>3</v>
      </c>
      <c r="AY420" t="s">
        <v>98</v>
      </c>
      <c r="AZ420">
        <f t="shared" si="230"/>
        <v>4</v>
      </c>
      <c r="BA420" t="s">
        <v>98</v>
      </c>
      <c r="BB420">
        <f t="shared" si="231"/>
        <v>4</v>
      </c>
      <c r="BC420" t="s">
        <v>100</v>
      </c>
      <c r="BD420" t="s">
        <v>119</v>
      </c>
      <c r="BE420">
        <f t="shared" si="232"/>
        <v>4</v>
      </c>
      <c r="BF420">
        <v>312</v>
      </c>
      <c r="BG420" t="s">
        <v>102</v>
      </c>
      <c r="BH420">
        <v>0</v>
      </c>
      <c r="BI420">
        <v>444</v>
      </c>
      <c r="BJ420">
        <v>756</v>
      </c>
      <c r="BK420" t="s">
        <v>103</v>
      </c>
      <c r="BL420">
        <f t="shared" si="233"/>
        <v>6</v>
      </c>
      <c r="BM420" t="s">
        <v>147</v>
      </c>
      <c r="BN420" t="s">
        <v>177</v>
      </c>
      <c r="BO420" t="s">
        <v>145</v>
      </c>
      <c r="BP420">
        <f t="shared" si="234"/>
        <v>2</v>
      </c>
      <c r="BQ420">
        <v>756</v>
      </c>
      <c r="BR420">
        <v>378</v>
      </c>
      <c r="BS420">
        <v>0</v>
      </c>
      <c r="BT420">
        <v>1134</v>
      </c>
      <c r="BU420">
        <v>1</v>
      </c>
      <c r="BV420">
        <v>0</v>
      </c>
      <c r="BW420">
        <v>1</v>
      </c>
      <c r="BX420">
        <v>1</v>
      </c>
      <c r="BY420">
        <v>3</v>
      </c>
      <c r="BZ420">
        <v>1</v>
      </c>
      <c r="CA420" t="s">
        <v>98</v>
      </c>
      <c r="CB420">
        <f t="shared" si="235"/>
        <v>4</v>
      </c>
      <c r="CC420">
        <v>7</v>
      </c>
      <c r="CD420" t="s">
        <v>107</v>
      </c>
      <c r="CE420">
        <v>0</v>
      </c>
      <c r="CF420" t="s">
        <v>83</v>
      </c>
      <c r="CG420" t="s">
        <v>127</v>
      </c>
      <c r="CH420">
        <f t="shared" si="236"/>
        <v>5</v>
      </c>
      <c r="CI420">
        <v>1940</v>
      </c>
      <c r="CJ420" t="s">
        <v>102</v>
      </c>
      <c r="CK420">
        <f t="shared" si="237"/>
        <v>2</v>
      </c>
      <c r="CL420">
        <v>1</v>
      </c>
      <c r="CM420">
        <v>240</v>
      </c>
      <c r="CN420" t="s">
        <v>98</v>
      </c>
      <c r="CO420">
        <f t="shared" si="238"/>
        <v>4</v>
      </c>
      <c r="CP420" t="s">
        <v>98</v>
      </c>
      <c r="CQ420">
        <f t="shared" si="239"/>
        <v>4</v>
      </c>
      <c r="CR420" t="s">
        <v>190</v>
      </c>
      <c r="CS420">
        <f t="shared" si="240"/>
        <v>1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 t="s">
        <v>83</v>
      </c>
      <c r="DA420" t="s">
        <v>83</v>
      </c>
      <c r="DB420">
        <f t="shared" si="241"/>
        <v>5</v>
      </c>
      <c r="DC420" t="s">
        <v>83</v>
      </c>
      <c r="DD420">
        <v>0</v>
      </c>
      <c r="DE420">
        <v>4</v>
      </c>
      <c r="DF420">
        <v>2007</v>
      </c>
      <c r="DG420">
        <f t="shared" si="244"/>
        <v>16</v>
      </c>
      <c r="DH420" t="s">
        <v>110</v>
      </c>
      <c r="DI420">
        <f t="shared" si="242"/>
        <v>4</v>
      </c>
      <c r="DJ420" t="s">
        <v>188</v>
      </c>
      <c r="DK420">
        <f t="shared" si="243"/>
        <v>1</v>
      </c>
      <c r="DL420">
        <v>126000</v>
      </c>
    </row>
    <row r="421" spans="1:116" x14ac:dyDescent="0.35">
      <c r="A421">
        <v>420</v>
      </c>
      <c r="B421">
        <v>20</v>
      </c>
      <c r="C421" t="s">
        <v>81</v>
      </c>
      <c r="D421">
        <f t="shared" si="210"/>
        <v>4</v>
      </c>
      <c r="E421">
        <v>65</v>
      </c>
      <c r="F421">
        <v>8450</v>
      </c>
      <c r="G421" t="s">
        <v>82</v>
      </c>
      <c r="H421">
        <f t="shared" si="211"/>
        <v>2</v>
      </c>
      <c r="I421" t="s">
        <v>83</v>
      </c>
      <c r="J421" t="str">
        <f t="shared" si="212"/>
        <v/>
      </c>
      <c r="K421" t="s">
        <v>84</v>
      </c>
      <c r="L421">
        <f t="shared" si="213"/>
        <v>1</v>
      </c>
      <c r="M421" t="s">
        <v>85</v>
      </c>
      <c r="N421">
        <f t="shared" si="214"/>
        <v>2</v>
      </c>
      <c r="O421" t="s">
        <v>86</v>
      </c>
      <c r="P421">
        <f t="shared" si="215"/>
        <v>4</v>
      </c>
      <c r="Q421" t="s">
        <v>87</v>
      </c>
      <c r="R421">
        <f t="shared" si="216"/>
        <v>4</v>
      </c>
      <c r="S421" t="s">
        <v>88</v>
      </c>
      <c r="T421">
        <f t="shared" si="217"/>
        <v>3</v>
      </c>
      <c r="U421" t="s">
        <v>162</v>
      </c>
      <c r="V421">
        <f t="shared" si="218"/>
        <v>7</v>
      </c>
      <c r="W421" t="s">
        <v>90</v>
      </c>
      <c r="X421">
        <f t="shared" si="219"/>
        <v>7</v>
      </c>
      <c r="Y421" t="s">
        <v>90</v>
      </c>
      <c r="Z421">
        <f t="shared" si="220"/>
        <v>7</v>
      </c>
      <c r="AA421" t="s">
        <v>91</v>
      </c>
      <c r="AB421">
        <f t="shared" si="221"/>
        <v>3</v>
      </c>
      <c r="AC421" t="s">
        <v>115</v>
      </c>
      <c r="AD421">
        <f t="shared" si="222"/>
        <v>4</v>
      </c>
      <c r="AE421">
        <v>5</v>
      </c>
      <c r="AF421">
        <v>6</v>
      </c>
      <c r="AG421">
        <v>1968</v>
      </c>
      <c r="AH421">
        <v>1968</v>
      </c>
      <c r="AI421" t="s">
        <v>93</v>
      </c>
      <c r="AJ421">
        <f t="shared" si="223"/>
        <v>5</v>
      </c>
      <c r="AK421" t="s">
        <v>94</v>
      </c>
      <c r="AL421">
        <f t="shared" si="224"/>
        <v>8</v>
      </c>
      <c r="AM421" t="s">
        <v>95</v>
      </c>
      <c r="AN421">
        <f t="shared" si="225"/>
        <v>14</v>
      </c>
      <c r="AO421" t="s">
        <v>95</v>
      </c>
      <c r="AP421" t="s">
        <v>117</v>
      </c>
      <c r="AQ421">
        <f t="shared" si="226"/>
        <v>2</v>
      </c>
      <c r="AR421">
        <v>0</v>
      </c>
      <c r="AS421" t="s">
        <v>98</v>
      </c>
      <c r="AT421">
        <f t="shared" si="227"/>
        <v>3</v>
      </c>
      <c r="AU421" t="s">
        <v>98</v>
      </c>
      <c r="AV421">
        <f t="shared" si="228"/>
        <v>3</v>
      </c>
      <c r="AW421" t="s">
        <v>118</v>
      </c>
      <c r="AX421">
        <f t="shared" si="229"/>
        <v>2</v>
      </c>
      <c r="AY421" t="s">
        <v>98</v>
      </c>
      <c r="AZ421">
        <f t="shared" si="230"/>
        <v>4</v>
      </c>
      <c r="BA421" t="s">
        <v>98</v>
      </c>
      <c r="BB421">
        <f t="shared" si="231"/>
        <v>4</v>
      </c>
      <c r="BC421" t="s">
        <v>100</v>
      </c>
      <c r="BD421" t="s">
        <v>141</v>
      </c>
      <c r="BE421">
        <f t="shared" si="232"/>
        <v>3</v>
      </c>
      <c r="BF421">
        <v>775</v>
      </c>
      <c r="BG421" t="s">
        <v>102</v>
      </c>
      <c r="BH421">
        <v>0</v>
      </c>
      <c r="BI421">
        <v>281</v>
      </c>
      <c r="BJ421">
        <v>1056</v>
      </c>
      <c r="BK421" t="s">
        <v>103</v>
      </c>
      <c r="BL421">
        <f t="shared" si="233"/>
        <v>6</v>
      </c>
      <c r="BM421" t="s">
        <v>104</v>
      </c>
      <c r="BN421" t="s">
        <v>105</v>
      </c>
      <c r="BO421" t="s">
        <v>106</v>
      </c>
      <c r="BP421">
        <f t="shared" si="234"/>
        <v>6</v>
      </c>
      <c r="BQ421">
        <v>1056</v>
      </c>
      <c r="BR421">
        <v>0</v>
      </c>
      <c r="BS421">
        <v>0</v>
      </c>
      <c r="BT421">
        <v>1056</v>
      </c>
      <c r="BU421">
        <v>1</v>
      </c>
      <c r="BV421">
        <v>0</v>
      </c>
      <c r="BW421">
        <v>1</v>
      </c>
      <c r="BX421">
        <v>0</v>
      </c>
      <c r="BY421">
        <v>3</v>
      </c>
      <c r="BZ421">
        <v>1</v>
      </c>
      <c r="CA421" t="s">
        <v>98</v>
      </c>
      <c r="CB421">
        <f t="shared" si="235"/>
        <v>4</v>
      </c>
      <c r="CC421">
        <v>6</v>
      </c>
      <c r="CD421" t="s">
        <v>107</v>
      </c>
      <c r="CE421">
        <v>1</v>
      </c>
      <c r="CF421" t="s">
        <v>147</v>
      </c>
      <c r="CG421" t="s">
        <v>108</v>
      </c>
      <c r="CH421">
        <f t="shared" si="236"/>
        <v>6</v>
      </c>
      <c r="CI421">
        <v>1968</v>
      </c>
      <c r="CJ421" t="s">
        <v>102</v>
      </c>
      <c r="CK421">
        <f t="shared" si="237"/>
        <v>2</v>
      </c>
      <c r="CL421">
        <v>1</v>
      </c>
      <c r="CM421">
        <v>304</v>
      </c>
      <c r="CN421" t="s">
        <v>98</v>
      </c>
      <c r="CO421">
        <f t="shared" si="238"/>
        <v>4</v>
      </c>
      <c r="CP421" t="s">
        <v>98</v>
      </c>
      <c r="CQ421">
        <f t="shared" si="239"/>
        <v>4</v>
      </c>
      <c r="CR421" t="s">
        <v>105</v>
      </c>
      <c r="CS421">
        <f t="shared" si="240"/>
        <v>3</v>
      </c>
      <c r="CT421">
        <v>0</v>
      </c>
      <c r="CU421">
        <v>85</v>
      </c>
      <c r="CV421">
        <v>184</v>
      </c>
      <c r="CW421">
        <v>0</v>
      </c>
      <c r="CX421">
        <v>0</v>
      </c>
      <c r="CY421">
        <v>0</v>
      </c>
      <c r="CZ421" t="s">
        <v>83</v>
      </c>
      <c r="DA421" t="s">
        <v>83</v>
      </c>
      <c r="DB421">
        <f t="shared" si="241"/>
        <v>5</v>
      </c>
      <c r="DC421" t="s">
        <v>83</v>
      </c>
      <c r="DD421">
        <v>0</v>
      </c>
      <c r="DE421">
        <v>7</v>
      </c>
      <c r="DF421">
        <v>2010</v>
      </c>
      <c r="DG421">
        <f t="shared" si="244"/>
        <v>13</v>
      </c>
      <c r="DH421" t="s">
        <v>110</v>
      </c>
      <c r="DI421">
        <f t="shared" si="242"/>
        <v>4</v>
      </c>
      <c r="DJ421" t="s">
        <v>111</v>
      </c>
      <c r="DK421">
        <f t="shared" si="243"/>
        <v>5</v>
      </c>
      <c r="DL421">
        <v>142000</v>
      </c>
    </row>
    <row r="422" spans="1:116" x14ac:dyDescent="0.35">
      <c r="A422">
        <v>421</v>
      </c>
      <c r="B422">
        <v>90</v>
      </c>
      <c r="C422" t="s">
        <v>142</v>
      </c>
      <c r="D422">
        <f t="shared" si="210"/>
        <v>2</v>
      </c>
      <c r="E422">
        <v>78</v>
      </c>
      <c r="F422">
        <v>7060</v>
      </c>
      <c r="G422" t="s">
        <v>82</v>
      </c>
      <c r="H422">
        <f t="shared" si="211"/>
        <v>2</v>
      </c>
      <c r="I422" t="s">
        <v>83</v>
      </c>
      <c r="J422" t="str">
        <f t="shared" si="212"/>
        <v/>
      </c>
      <c r="K422" t="s">
        <v>84</v>
      </c>
      <c r="L422">
        <f t="shared" si="213"/>
        <v>1</v>
      </c>
      <c r="M422" t="s">
        <v>85</v>
      </c>
      <c r="N422">
        <f t="shared" si="214"/>
        <v>2</v>
      </c>
      <c r="O422" t="s">
        <v>86</v>
      </c>
      <c r="P422">
        <f t="shared" si="215"/>
        <v>4</v>
      </c>
      <c r="Q422" t="s">
        <v>87</v>
      </c>
      <c r="R422">
        <f t="shared" si="216"/>
        <v>4</v>
      </c>
      <c r="S422" t="s">
        <v>88</v>
      </c>
      <c r="T422">
        <f t="shared" si="217"/>
        <v>3</v>
      </c>
      <c r="U422" t="s">
        <v>131</v>
      </c>
      <c r="V422">
        <f t="shared" si="218"/>
        <v>6</v>
      </c>
      <c r="W422" t="s">
        <v>90</v>
      </c>
      <c r="X422">
        <f t="shared" si="219"/>
        <v>7</v>
      </c>
      <c r="Y422" t="s">
        <v>90</v>
      </c>
      <c r="Z422">
        <f t="shared" si="220"/>
        <v>7</v>
      </c>
      <c r="AA422" t="s">
        <v>167</v>
      </c>
      <c r="AB422">
        <f t="shared" si="221"/>
        <v>2</v>
      </c>
      <c r="AC422" t="s">
        <v>191</v>
      </c>
      <c r="AD422">
        <f t="shared" si="222"/>
        <v>6</v>
      </c>
      <c r="AE422">
        <v>7</v>
      </c>
      <c r="AF422">
        <v>5</v>
      </c>
      <c r="AG422">
        <v>1997</v>
      </c>
      <c r="AH422">
        <v>1998</v>
      </c>
      <c r="AI422" t="s">
        <v>93</v>
      </c>
      <c r="AJ422">
        <f t="shared" si="223"/>
        <v>5</v>
      </c>
      <c r="AK422" t="s">
        <v>94</v>
      </c>
      <c r="AL422">
        <f t="shared" si="224"/>
        <v>8</v>
      </c>
      <c r="AM422" t="s">
        <v>95</v>
      </c>
      <c r="AN422">
        <f t="shared" si="225"/>
        <v>14</v>
      </c>
      <c r="AO422" t="s">
        <v>95</v>
      </c>
      <c r="AP422" t="s">
        <v>96</v>
      </c>
      <c r="AQ422">
        <f t="shared" si="226"/>
        <v>4</v>
      </c>
      <c r="AR422">
        <v>200</v>
      </c>
      <c r="AS422" t="s">
        <v>98</v>
      </c>
      <c r="AT422">
        <f t="shared" si="227"/>
        <v>3</v>
      </c>
      <c r="AU422" t="s">
        <v>97</v>
      </c>
      <c r="AV422">
        <f t="shared" si="228"/>
        <v>4</v>
      </c>
      <c r="AW422" t="s">
        <v>99</v>
      </c>
      <c r="AX422">
        <f t="shared" si="229"/>
        <v>6</v>
      </c>
      <c r="AY422" t="s">
        <v>97</v>
      </c>
      <c r="AZ422">
        <f t="shared" si="230"/>
        <v>5</v>
      </c>
      <c r="BA422" t="s">
        <v>97</v>
      </c>
      <c r="BB422">
        <f t="shared" si="231"/>
        <v>5</v>
      </c>
      <c r="BC422" t="s">
        <v>97</v>
      </c>
      <c r="BD422" t="s">
        <v>101</v>
      </c>
      <c r="BE422">
        <f t="shared" si="232"/>
        <v>7</v>
      </c>
      <c r="BF422">
        <v>1309</v>
      </c>
      <c r="BG422" t="s">
        <v>102</v>
      </c>
      <c r="BH422">
        <v>0</v>
      </c>
      <c r="BI422">
        <v>35</v>
      </c>
      <c r="BJ422">
        <v>1344</v>
      </c>
      <c r="BK422" t="s">
        <v>103</v>
      </c>
      <c r="BL422">
        <f t="shared" si="233"/>
        <v>6</v>
      </c>
      <c r="BM422" t="s">
        <v>104</v>
      </c>
      <c r="BN422" t="s">
        <v>105</v>
      </c>
      <c r="BO422" t="s">
        <v>106</v>
      </c>
      <c r="BP422">
        <f t="shared" si="234"/>
        <v>6</v>
      </c>
      <c r="BQ422">
        <v>1344</v>
      </c>
      <c r="BR422">
        <v>0</v>
      </c>
      <c r="BS422">
        <v>0</v>
      </c>
      <c r="BT422">
        <v>1344</v>
      </c>
      <c r="BU422">
        <v>2</v>
      </c>
      <c r="BV422">
        <v>0</v>
      </c>
      <c r="BW422">
        <v>2</v>
      </c>
      <c r="BX422">
        <v>0</v>
      </c>
      <c r="BY422">
        <v>2</v>
      </c>
      <c r="BZ422">
        <v>2</v>
      </c>
      <c r="CA422" t="s">
        <v>98</v>
      </c>
      <c r="CB422">
        <f t="shared" si="235"/>
        <v>4</v>
      </c>
      <c r="CC422">
        <v>8</v>
      </c>
      <c r="CD422" t="s">
        <v>107</v>
      </c>
      <c r="CE422">
        <v>0</v>
      </c>
      <c r="CF422" t="s">
        <v>83</v>
      </c>
      <c r="CG422" t="s">
        <v>108</v>
      </c>
      <c r="CH422">
        <f t="shared" si="236"/>
        <v>6</v>
      </c>
      <c r="CI422">
        <v>1997</v>
      </c>
      <c r="CJ422" t="s">
        <v>157</v>
      </c>
      <c r="CK422">
        <f t="shared" si="237"/>
        <v>4</v>
      </c>
      <c r="CL422">
        <v>4</v>
      </c>
      <c r="CM422">
        <v>784</v>
      </c>
      <c r="CN422" t="s">
        <v>98</v>
      </c>
      <c r="CO422">
        <f t="shared" si="238"/>
        <v>4</v>
      </c>
      <c r="CP422" t="s">
        <v>98</v>
      </c>
      <c r="CQ422">
        <f t="shared" si="239"/>
        <v>4</v>
      </c>
      <c r="CR422" t="s">
        <v>105</v>
      </c>
      <c r="CS422">
        <f t="shared" si="240"/>
        <v>3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 t="s">
        <v>83</v>
      </c>
      <c r="DA422" t="s">
        <v>83</v>
      </c>
      <c r="DB422">
        <f t="shared" si="241"/>
        <v>5</v>
      </c>
      <c r="DC422" t="s">
        <v>83</v>
      </c>
      <c r="DD422">
        <v>0</v>
      </c>
      <c r="DE422">
        <v>11</v>
      </c>
      <c r="DF422">
        <v>2008</v>
      </c>
      <c r="DG422">
        <f t="shared" si="244"/>
        <v>15</v>
      </c>
      <c r="DH422" t="s">
        <v>110</v>
      </c>
      <c r="DI422">
        <f t="shared" si="242"/>
        <v>4</v>
      </c>
      <c r="DJ422" t="s">
        <v>210</v>
      </c>
      <c r="DK422">
        <f t="shared" si="243"/>
        <v>2</v>
      </c>
      <c r="DL422">
        <v>206300</v>
      </c>
    </row>
    <row r="423" spans="1:116" x14ac:dyDescent="0.35">
      <c r="A423">
        <v>422</v>
      </c>
      <c r="B423">
        <v>20</v>
      </c>
      <c r="C423" t="s">
        <v>81</v>
      </c>
      <c r="D423">
        <f t="shared" si="210"/>
        <v>4</v>
      </c>
      <c r="E423" t="s">
        <v>83</v>
      </c>
      <c r="F423">
        <v>16635</v>
      </c>
      <c r="G423" t="s">
        <v>82</v>
      </c>
      <c r="H423">
        <f t="shared" si="211"/>
        <v>2</v>
      </c>
      <c r="I423" t="s">
        <v>83</v>
      </c>
      <c r="J423" t="str">
        <f t="shared" si="212"/>
        <v/>
      </c>
      <c r="K423" t="s">
        <v>120</v>
      </c>
      <c r="L423">
        <f t="shared" si="213"/>
        <v>2</v>
      </c>
      <c r="M423" t="s">
        <v>85</v>
      </c>
      <c r="N423">
        <f t="shared" si="214"/>
        <v>2</v>
      </c>
      <c r="O423" t="s">
        <v>86</v>
      </c>
      <c r="P423">
        <f t="shared" si="215"/>
        <v>4</v>
      </c>
      <c r="Q423" t="s">
        <v>112</v>
      </c>
      <c r="R423">
        <f t="shared" si="216"/>
        <v>3</v>
      </c>
      <c r="S423" t="s">
        <v>88</v>
      </c>
      <c r="T423">
        <f t="shared" si="217"/>
        <v>3</v>
      </c>
      <c r="U423" t="s">
        <v>138</v>
      </c>
      <c r="V423">
        <f t="shared" si="218"/>
        <v>10</v>
      </c>
      <c r="W423" t="s">
        <v>90</v>
      </c>
      <c r="X423">
        <f t="shared" si="219"/>
        <v>7</v>
      </c>
      <c r="Y423" t="s">
        <v>90</v>
      </c>
      <c r="Z423">
        <f t="shared" si="220"/>
        <v>7</v>
      </c>
      <c r="AA423" t="s">
        <v>91</v>
      </c>
      <c r="AB423">
        <f t="shared" si="221"/>
        <v>3</v>
      </c>
      <c r="AC423" t="s">
        <v>115</v>
      </c>
      <c r="AD423">
        <f t="shared" si="222"/>
        <v>4</v>
      </c>
      <c r="AE423">
        <v>6</v>
      </c>
      <c r="AF423">
        <v>7</v>
      </c>
      <c r="AG423">
        <v>1977</v>
      </c>
      <c r="AH423">
        <v>2000</v>
      </c>
      <c r="AI423" t="s">
        <v>93</v>
      </c>
      <c r="AJ423">
        <f t="shared" si="223"/>
        <v>5</v>
      </c>
      <c r="AK423" t="s">
        <v>94</v>
      </c>
      <c r="AL423">
        <f t="shared" si="224"/>
        <v>8</v>
      </c>
      <c r="AM423" t="s">
        <v>180</v>
      </c>
      <c r="AN423">
        <f t="shared" si="225"/>
        <v>15</v>
      </c>
      <c r="AO423" t="s">
        <v>181</v>
      </c>
      <c r="AP423" t="s">
        <v>137</v>
      </c>
      <c r="AQ423">
        <f t="shared" si="226"/>
        <v>5</v>
      </c>
      <c r="AR423">
        <v>126</v>
      </c>
      <c r="AS423" t="s">
        <v>97</v>
      </c>
      <c r="AT423">
        <f t="shared" si="227"/>
        <v>4</v>
      </c>
      <c r="AU423" t="s">
        <v>98</v>
      </c>
      <c r="AV423">
        <f t="shared" si="228"/>
        <v>3</v>
      </c>
      <c r="AW423" t="s">
        <v>118</v>
      </c>
      <c r="AX423">
        <f t="shared" si="229"/>
        <v>2</v>
      </c>
      <c r="AY423" t="s">
        <v>97</v>
      </c>
      <c r="AZ423">
        <f t="shared" si="230"/>
        <v>5</v>
      </c>
      <c r="BA423" t="s">
        <v>98</v>
      </c>
      <c r="BB423">
        <f t="shared" si="231"/>
        <v>4</v>
      </c>
      <c r="BC423" t="s">
        <v>100</v>
      </c>
      <c r="BD423" t="s">
        <v>119</v>
      </c>
      <c r="BE423">
        <f t="shared" si="232"/>
        <v>4</v>
      </c>
      <c r="BF423">
        <v>1246</v>
      </c>
      <c r="BG423" t="s">
        <v>102</v>
      </c>
      <c r="BH423">
        <v>0</v>
      </c>
      <c r="BI423">
        <v>356</v>
      </c>
      <c r="BJ423">
        <v>1602</v>
      </c>
      <c r="BK423" t="s">
        <v>103</v>
      </c>
      <c r="BL423">
        <f t="shared" si="233"/>
        <v>6</v>
      </c>
      <c r="BM423" t="s">
        <v>97</v>
      </c>
      <c r="BN423" t="s">
        <v>105</v>
      </c>
      <c r="BO423" t="s">
        <v>106</v>
      </c>
      <c r="BP423">
        <f t="shared" si="234"/>
        <v>6</v>
      </c>
      <c r="BQ423">
        <v>1602</v>
      </c>
      <c r="BR423">
        <v>0</v>
      </c>
      <c r="BS423">
        <v>0</v>
      </c>
      <c r="BT423">
        <v>1602</v>
      </c>
      <c r="BU423">
        <v>0</v>
      </c>
      <c r="BV423">
        <v>1</v>
      </c>
      <c r="BW423">
        <v>2</v>
      </c>
      <c r="BX423">
        <v>0</v>
      </c>
      <c r="BY423">
        <v>3</v>
      </c>
      <c r="BZ423">
        <v>1</v>
      </c>
      <c r="CA423" t="s">
        <v>97</v>
      </c>
      <c r="CB423">
        <f t="shared" si="235"/>
        <v>5</v>
      </c>
      <c r="CC423">
        <v>8</v>
      </c>
      <c r="CD423" t="s">
        <v>107</v>
      </c>
      <c r="CE423">
        <v>1</v>
      </c>
      <c r="CF423" t="s">
        <v>98</v>
      </c>
      <c r="CG423" t="s">
        <v>108</v>
      </c>
      <c r="CH423">
        <f t="shared" si="236"/>
        <v>6</v>
      </c>
      <c r="CI423">
        <v>1977</v>
      </c>
      <c r="CJ423" t="s">
        <v>157</v>
      </c>
      <c r="CK423">
        <f t="shared" si="237"/>
        <v>4</v>
      </c>
      <c r="CL423">
        <v>2</v>
      </c>
      <c r="CM423">
        <v>529</v>
      </c>
      <c r="CN423" t="s">
        <v>98</v>
      </c>
      <c r="CO423">
        <f t="shared" si="238"/>
        <v>4</v>
      </c>
      <c r="CP423" t="s">
        <v>98</v>
      </c>
      <c r="CQ423">
        <f t="shared" si="239"/>
        <v>4</v>
      </c>
      <c r="CR423" t="s">
        <v>105</v>
      </c>
      <c r="CS423">
        <f t="shared" si="240"/>
        <v>3</v>
      </c>
      <c r="CT423">
        <v>240</v>
      </c>
      <c r="CU423">
        <v>0</v>
      </c>
      <c r="CV423">
        <v>0</v>
      </c>
      <c r="CW423">
        <v>0</v>
      </c>
      <c r="CX423">
        <v>0</v>
      </c>
      <c r="CY423">
        <v>0</v>
      </c>
      <c r="CZ423" t="s">
        <v>83</v>
      </c>
      <c r="DA423" t="s">
        <v>83</v>
      </c>
      <c r="DB423">
        <f t="shared" si="241"/>
        <v>5</v>
      </c>
      <c r="DC423" t="s">
        <v>83</v>
      </c>
      <c r="DD423">
        <v>0</v>
      </c>
      <c r="DE423">
        <v>6</v>
      </c>
      <c r="DF423">
        <v>2009</v>
      </c>
      <c r="DG423">
        <f t="shared" si="244"/>
        <v>14</v>
      </c>
      <c r="DH423" t="s">
        <v>110</v>
      </c>
      <c r="DI423">
        <f t="shared" si="242"/>
        <v>4</v>
      </c>
      <c r="DJ423" t="s">
        <v>111</v>
      </c>
      <c r="DK423">
        <f t="shared" si="243"/>
        <v>5</v>
      </c>
      <c r="DL423">
        <v>215000</v>
      </c>
    </row>
    <row r="424" spans="1:116" x14ac:dyDescent="0.35">
      <c r="A424">
        <v>423</v>
      </c>
      <c r="B424">
        <v>20</v>
      </c>
      <c r="C424" t="s">
        <v>81</v>
      </c>
      <c r="D424">
        <f t="shared" si="210"/>
        <v>4</v>
      </c>
      <c r="E424">
        <v>100</v>
      </c>
      <c r="F424">
        <v>21750</v>
      </c>
      <c r="G424" t="s">
        <v>82</v>
      </c>
      <c r="H424">
        <f t="shared" si="211"/>
        <v>2</v>
      </c>
      <c r="I424" t="s">
        <v>83</v>
      </c>
      <c r="J424" t="str">
        <f t="shared" si="212"/>
        <v/>
      </c>
      <c r="K424" t="s">
        <v>84</v>
      </c>
      <c r="L424">
        <f t="shared" si="213"/>
        <v>1</v>
      </c>
      <c r="M424" t="s">
        <v>199</v>
      </c>
      <c r="N424">
        <f t="shared" si="214"/>
        <v>4</v>
      </c>
      <c r="O424" t="s">
        <v>86</v>
      </c>
      <c r="P424">
        <f t="shared" si="215"/>
        <v>4</v>
      </c>
      <c r="Q424" t="s">
        <v>87</v>
      </c>
      <c r="R424">
        <f t="shared" si="216"/>
        <v>4</v>
      </c>
      <c r="S424" t="s">
        <v>194</v>
      </c>
      <c r="T424">
        <f t="shared" si="217"/>
        <v>2</v>
      </c>
      <c r="U424" t="s">
        <v>131</v>
      </c>
      <c r="V424">
        <f t="shared" si="218"/>
        <v>6</v>
      </c>
      <c r="W424" t="s">
        <v>144</v>
      </c>
      <c r="X424">
        <f t="shared" si="219"/>
        <v>3</v>
      </c>
      <c r="Y424" t="s">
        <v>90</v>
      </c>
      <c r="Z424">
        <f t="shared" si="220"/>
        <v>7</v>
      </c>
      <c r="AA424" t="s">
        <v>91</v>
      </c>
      <c r="AB424">
        <f t="shared" si="221"/>
        <v>3</v>
      </c>
      <c r="AC424" t="s">
        <v>115</v>
      </c>
      <c r="AD424">
        <f t="shared" si="222"/>
        <v>4</v>
      </c>
      <c r="AE424">
        <v>5</v>
      </c>
      <c r="AF424">
        <v>5</v>
      </c>
      <c r="AG424">
        <v>1954</v>
      </c>
      <c r="AH424">
        <v>1954</v>
      </c>
      <c r="AI424" t="s">
        <v>152</v>
      </c>
      <c r="AJ424">
        <f t="shared" si="223"/>
        <v>6</v>
      </c>
      <c r="AK424" t="s">
        <v>94</v>
      </c>
      <c r="AL424">
        <f t="shared" si="224"/>
        <v>8</v>
      </c>
      <c r="AM424" t="s">
        <v>140</v>
      </c>
      <c r="AN424">
        <f t="shared" si="225"/>
        <v>9</v>
      </c>
      <c r="AO424" t="s">
        <v>140</v>
      </c>
      <c r="AP424" t="s">
        <v>117</v>
      </c>
      <c r="AQ424">
        <f t="shared" si="226"/>
        <v>2</v>
      </c>
      <c r="AR424">
        <v>0</v>
      </c>
      <c r="AS424" t="s">
        <v>98</v>
      </c>
      <c r="AT424">
        <f t="shared" si="227"/>
        <v>3</v>
      </c>
      <c r="AU424" t="s">
        <v>98</v>
      </c>
      <c r="AV424">
        <f t="shared" si="228"/>
        <v>3</v>
      </c>
      <c r="AW424" t="s">
        <v>118</v>
      </c>
      <c r="AX424">
        <f t="shared" si="229"/>
        <v>2</v>
      </c>
      <c r="AY424" t="s">
        <v>98</v>
      </c>
      <c r="AZ424">
        <f t="shared" si="230"/>
        <v>4</v>
      </c>
      <c r="BA424" t="s">
        <v>98</v>
      </c>
      <c r="BB424">
        <f t="shared" si="231"/>
        <v>4</v>
      </c>
      <c r="BC424" t="s">
        <v>100</v>
      </c>
      <c r="BD424" t="s">
        <v>102</v>
      </c>
      <c r="BE424">
        <f t="shared" si="232"/>
        <v>6</v>
      </c>
      <c r="BF424">
        <v>0</v>
      </c>
      <c r="BG424" t="s">
        <v>102</v>
      </c>
      <c r="BH424">
        <v>0</v>
      </c>
      <c r="BI424">
        <v>988</v>
      </c>
      <c r="BJ424">
        <v>988</v>
      </c>
      <c r="BK424" t="s">
        <v>103</v>
      </c>
      <c r="BL424">
        <f t="shared" si="233"/>
        <v>6</v>
      </c>
      <c r="BM424" t="s">
        <v>104</v>
      </c>
      <c r="BN424" t="s">
        <v>105</v>
      </c>
      <c r="BO424" t="s">
        <v>164</v>
      </c>
      <c r="BP424">
        <f t="shared" si="234"/>
        <v>3</v>
      </c>
      <c r="BQ424">
        <v>988</v>
      </c>
      <c r="BR424">
        <v>0</v>
      </c>
      <c r="BS424">
        <v>0</v>
      </c>
      <c r="BT424">
        <v>988</v>
      </c>
      <c r="BU424">
        <v>0</v>
      </c>
      <c r="BV424">
        <v>0</v>
      </c>
      <c r="BW424">
        <v>1</v>
      </c>
      <c r="BX424">
        <v>0</v>
      </c>
      <c r="BY424">
        <v>2</v>
      </c>
      <c r="BZ424">
        <v>1</v>
      </c>
      <c r="CA424" t="s">
        <v>98</v>
      </c>
      <c r="CB424">
        <f t="shared" si="235"/>
        <v>4</v>
      </c>
      <c r="CC424">
        <v>4</v>
      </c>
      <c r="CD424" t="s">
        <v>107</v>
      </c>
      <c r="CE424">
        <v>0</v>
      </c>
      <c r="CF424" t="s">
        <v>83</v>
      </c>
      <c r="CG424" t="s">
        <v>108</v>
      </c>
      <c r="CH424">
        <f t="shared" si="236"/>
        <v>6</v>
      </c>
      <c r="CI424">
        <v>1954</v>
      </c>
      <c r="CJ424" t="s">
        <v>109</v>
      </c>
      <c r="CK424">
        <f t="shared" si="237"/>
        <v>3</v>
      </c>
      <c r="CL424">
        <v>2</v>
      </c>
      <c r="CM424">
        <v>520</v>
      </c>
      <c r="CN424" t="s">
        <v>98</v>
      </c>
      <c r="CO424">
        <f t="shared" si="238"/>
        <v>4</v>
      </c>
      <c r="CP424" t="s">
        <v>98</v>
      </c>
      <c r="CQ424">
        <f t="shared" si="239"/>
        <v>4</v>
      </c>
      <c r="CR424" t="s">
        <v>177</v>
      </c>
      <c r="CS424">
        <f t="shared" si="240"/>
        <v>2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 t="s">
        <v>83</v>
      </c>
      <c r="DA424" t="s">
        <v>83</v>
      </c>
      <c r="DB424">
        <f t="shared" si="241"/>
        <v>5</v>
      </c>
      <c r="DC424" t="s">
        <v>83</v>
      </c>
      <c r="DD424">
        <v>0</v>
      </c>
      <c r="DE424">
        <v>2</v>
      </c>
      <c r="DF424">
        <v>2008</v>
      </c>
      <c r="DG424">
        <f t="shared" si="244"/>
        <v>15</v>
      </c>
      <c r="DH424" t="s">
        <v>110</v>
      </c>
      <c r="DI424">
        <f t="shared" si="242"/>
        <v>4</v>
      </c>
      <c r="DJ424" t="s">
        <v>111</v>
      </c>
      <c r="DK424">
        <f t="shared" si="243"/>
        <v>5</v>
      </c>
      <c r="DL424">
        <v>113000</v>
      </c>
    </row>
    <row r="425" spans="1:116" x14ac:dyDescent="0.35">
      <c r="A425">
        <v>424</v>
      </c>
      <c r="B425">
        <v>60</v>
      </c>
      <c r="C425" t="s">
        <v>81</v>
      </c>
      <c r="D425">
        <f t="shared" si="210"/>
        <v>4</v>
      </c>
      <c r="E425">
        <v>80</v>
      </c>
      <c r="F425">
        <v>9200</v>
      </c>
      <c r="G425" t="s">
        <v>82</v>
      </c>
      <c r="H425">
        <f t="shared" si="211"/>
        <v>2</v>
      </c>
      <c r="I425" t="s">
        <v>83</v>
      </c>
      <c r="J425" t="str">
        <f t="shared" si="212"/>
        <v/>
      </c>
      <c r="K425" t="s">
        <v>84</v>
      </c>
      <c r="L425">
        <f t="shared" si="213"/>
        <v>1</v>
      </c>
      <c r="M425" t="s">
        <v>85</v>
      </c>
      <c r="N425">
        <f t="shared" si="214"/>
        <v>2</v>
      </c>
      <c r="O425" t="s">
        <v>86</v>
      </c>
      <c r="P425">
        <f t="shared" si="215"/>
        <v>4</v>
      </c>
      <c r="Q425" t="s">
        <v>87</v>
      </c>
      <c r="R425">
        <f t="shared" si="216"/>
        <v>4</v>
      </c>
      <c r="S425" t="s">
        <v>88</v>
      </c>
      <c r="T425">
        <f t="shared" si="217"/>
        <v>3</v>
      </c>
      <c r="U425" t="s">
        <v>129</v>
      </c>
      <c r="V425">
        <f t="shared" si="218"/>
        <v>17</v>
      </c>
      <c r="W425" t="s">
        <v>90</v>
      </c>
      <c r="X425">
        <f t="shared" si="219"/>
        <v>7</v>
      </c>
      <c r="Y425" t="s">
        <v>90</v>
      </c>
      <c r="Z425">
        <f t="shared" si="220"/>
        <v>7</v>
      </c>
      <c r="AA425" t="s">
        <v>91</v>
      </c>
      <c r="AB425">
        <f t="shared" si="221"/>
        <v>3</v>
      </c>
      <c r="AC425" t="s">
        <v>92</v>
      </c>
      <c r="AD425">
        <f t="shared" si="222"/>
        <v>8</v>
      </c>
      <c r="AE425">
        <v>8</v>
      </c>
      <c r="AF425">
        <v>5</v>
      </c>
      <c r="AG425">
        <v>1998</v>
      </c>
      <c r="AH425">
        <v>1998</v>
      </c>
      <c r="AI425" t="s">
        <v>93</v>
      </c>
      <c r="AJ425">
        <f t="shared" si="223"/>
        <v>5</v>
      </c>
      <c r="AK425" t="s">
        <v>94</v>
      </c>
      <c r="AL425">
        <f t="shared" si="224"/>
        <v>8</v>
      </c>
      <c r="AM425" t="s">
        <v>95</v>
      </c>
      <c r="AN425">
        <f t="shared" si="225"/>
        <v>14</v>
      </c>
      <c r="AO425" t="s">
        <v>95</v>
      </c>
      <c r="AP425" t="s">
        <v>96</v>
      </c>
      <c r="AQ425">
        <f t="shared" si="226"/>
        <v>4</v>
      </c>
      <c r="AR425">
        <v>473</v>
      </c>
      <c r="AS425" t="s">
        <v>97</v>
      </c>
      <c r="AT425">
        <f t="shared" si="227"/>
        <v>4</v>
      </c>
      <c r="AU425" t="s">
        <v>98</v>
      </c>
      <c r="AV425">
        <f t="shared" si="228"/>
        <v>3</v>
      </c>
      <c r="AW425" t="s">
        <v>99</v>
      </c>
      <c r="AX425">
        <f t="shared" si="229"/>
        <v>6</v>
      </c>
      <c r="AY425" t="s">
        <v>97</v>
      </c>
      <c r="AZ425">
        <f t="shared" si="230"/>
        <v>5</v>
      </c>
      <c r="BA425" t="s">
        <v>98</v>
      </c>
      <c r="BB425">
        <f t="shared" si="231"/>
        <v>4</v>
      </c>
      <c r="BC425" t="s">
        <v>100</v>
      </c>
      <c r="BD425" t="s">
        <v>101</v>
      </c>
      <c r="BE425">
        <f t="shared" si="232"/>
        <v>7</v>
      </c>
      <c r="BF425">
        <v>986</v>
      </c>
      <c r="BG425" t="s">
        <v>102</v>
      </c>
      <c r="BH425">
        <v>0</v>
      </c>
      <c r="BI425">
        <v>484</v>
      </c>
      <c r="BJ425">
        <v>1470</v>
      </c>
      <c r="BK425" t="s">
        <v>103</v>
      </c>
      <c r="BL425">
        <f t="shared" si="233"/>
        <v>6</v>
      </c>
      <c r="BM425" t="s">
        <v>97</v>
      </c>
      <c r="BN425" t="s">
        <v>105</v>
      </c>
      <c r="BO425" t="s">
        <v>106</v>
      </c>
      <c r="BP425">
        <f t="shared" si="234"/>
        <v>6</v>
      </c>
      <c r="BQ425">
        <v>1470</v>
      </c>
      <c r="BR425">
        <v>1160</v>
      </c>
      <c r="BS425">
        <v>0</v>
      </c>
      <c r="BT425">
        <v>2630</v>
      </c>
      <c r="BU425">
        <v>1</v>
      </c>
      <c r="BV425">
        <v>0</v>
      </c>
      <c r="BW425">
        <v>2</v>
      </c>
      <c r="BX425">
        <v>1</v>
      </c>
      <c r="BY425">
        <v>4</v>
      </c>
      <c r="BZ425">
        <v>1</v>
      </c>
      <c r="CA425" t="s">
        <v>97</v>
      </c>
      <c r="CB425">
        <f t="shared" si="235"/>
        <v>5</v>
      </c>
      <c r="CC425">
        <v>8</v>
      </c>
      <c r="CD425" t="s">
        <v>107</v>
      </c>
      <c r="CE425">
        <v>1</v>
      </c>
      <c r="CF425" t="s">
        <v>98</v>
      </c>
      <c r="CG425" t="s">
        <v>108</v>
      </c>
      <c r="CH425">
        <f t="shared" si="236"/>
        <v>6</v>
      </c>
      <c r="CI425">
        <v>1998</v>
      </c>
      <c r="CJ425" t="s">
        <v>157</v>
      </c>
      <c r="CK425">
        <f t="shared" si="237"/>
        <v>4</v>
      </c>
      <c r="CL425">
        <v>3</v>
      </c>
      <c r="CM425">
        <v>696</v>
      </c>
      <c r="CN425" t="s">
        <v>98</v>
      </c>
      <c r="CO425">
        <f t="shared" si="238"/>
        <v>4</v>
      </c>
      <c r="CP425" t="s">
        <v>98</v>
      </c>
      <c r="CQ425">
        <f t="shared" si="239"/>
        <v>4</v>
      </c>
      <c r="CR425" t="s">
        <v>105</v>
      </c>
      <c r="CS425">
        <f t="shared" si="240"/>
        <v>3</v>
      </c>
      <c r="CT425">
        <v>0</v>
      </c>
      <c r="CU425">
        <v>66</v>
      </c>
      <c r="CV425">
        <v>0</v>
      </c>
      <c r="CW425">
        <v>0</v>
      </c>
      <c r="CX425">
        <v>0</v>
      </c>
      <c r="CY425">
        <v>0</v>
      </c>
      <c r="CZ425" t="s">
        <v>83</v>
      </c>
      <c r="DA425" t="s">
        <v>83</v>
      </c>
      <c r="DB425">
        <f t="shared" si="241"/>
        <v>5</v>
      </c>
      <c r="DC425" t="s">
        <v>83</v>
      </c>
      <c r="DD425">
        <v>0</v>
      </c>
      <c r="DE425">
        <v>6</v>
      </c>
      <c r="DF425">
        <v>2008</v>
      </c>
      <c r="DG425">
        <f t="shared" si="244"/>
        <v>15</v>
      </c>
      <c r="DH425" t="s">
        <v>110</v>
      </c>
      <c r="DI425">
        <f t="shared" si="242"/>
        <v>4</v>
      </c>
      <c r="DJ425" t="s">
        <v>111</v>
      </c>
      <c r="DK425">
        <f t="shared" si="243"/>
        <v>5</v>
      </c>
      <c r="DL425">
        <v>315000</v>
      </c>
    </row>
    <row r="426" spans="1:116" x14ac:dyDescent="0.35">
      <c r="A426">
        <v>425</v>
      </c>
      <c r="B426">
        <v>20</v>
      </c>
      <c r="C426" t="s">
        <v>81</v>
      </c>
      <c r="D426">
        <f t="shared" si="210"/>
        <v>4</v>
      </c>
      <c r="E426">
        <v>72</v>
      </c>
      <c r="F426">
        <v>9000</v>
      </c>
      <c r="G426" t="s">
        <v>82</v>
      </c>
      <c r="H426">
        <f t="shared" si="211"/>
        <v>2</v>
      </c>
      <c r="I426" t="s">
        <v>83</v>
      </c>
      <c r="J426" t="str">
        <f t="shared" si="212"/>
        <v/>
      </c>
      <c r="K426" t="s">
        <v>84</v>
      </c>
      <c r="L426">
        <f t="shared" si="213"/>
        <v>1</v>
      </c>
      <c r="M426" t="s">
        <v>85</v>
      </c>
      <c r="N426">
        <f t="shared" si="214"/>
        <v>2</v>
      </c>
      <c r="O426" t="s">
        <v>86</v>
      </c>
      <c r="P426">
        <f t="shared" si="215"/>
        <v>4</v>
      </c>
      <c r="Q426" t="s">
        <v>87</v>
      </c>
      <c r="R426">
        <f t="shared" si="216"/>
        <v>4</v>
      </c>
      <c r="S426" t="s">
        <v>88</v>
      </c>
      <c r="T426">
        <f t="shared" si="217"/>
        <v>3</v>
      </c>
      <c r="U426" t="s">
        <v>162</v>
      </c>
      <c r="V426">
        <f t="shared" si="218"/>
        <v>7</v>
      </c>
      <c r="W426" t="s">
        <v>90</v>
      </c>
      <c r="X426">
        <f t="shared" si="219"/>
        <v>7</v>
      </c>
      <c r="Y426" t="s">
        <v>90</v>
      </c>
      <c r="Z426">
        <f t="shared" si="220"/>
        <v>7</v>
      </c>
      <c r="AA426" t="s">
        <v>91</v>
      </c>
      <c r="AB426">
        <f t="shared" si="221"/>
        <v>3</v>
      </c>
      <c r="AC426" t="s">
        <v>115</v>
      </c>
      <c r="AD426">
        <f t="shared" si="222"/>
        <v>4</v>
      </c>
      <c r="AE426">
        <v>6</v>
      </c>
      <c r="AF426">
        <v>5</v>
      </c>
      <c r="AG426">
        <v>1956</v>
      </c>
      <c r="AH426">
        <v>1956</v>
      </c>
      <c r="AI426" t="s">
        <v>93</v>
      </c>
      <c r="AJ426">
        <f t="shared" si="223"/>
        <v>5</v>
      </c>
      <c r="AK426" t="s">
        <v>94</v>
      </c>
      <c r="AL426">
        <f t="shared" si="224"/>
        <v>8</v>
      </c>
      <c r="AM426" t="s">
        <v>124</v>
      </c>
      <c r="AN426">
        <f t="shared" si="225"/>
        <v>4</v>
      </c>
      <c r="AO426" t="s">
        <v>124</v>
      </c>
      <c r="AP426" t="s">
        <v>96</v>
      </c>
      <c r="AQ426">
        <f t="shared" si="226"/>
        <v>4</v>
      </c>
      <c r="AR426">
        <v>74</v>
      </c>
      <c r="AS426" t="s">
        <v>98</v>
      </c>
      <c r="AT426">
        <f t="shared" si="227"/>
        <v>3</v>
      </c>
      <c r="AU426" t="s">
        <v>98</v>
      </c>
      <c r="AV426">
        <f t="shared" si="228"/>
        <v>3</v>
      </c>
      <c r="AW426" t="s">
        <v>118</v>
      </c>
      <c r="AX426">
        <f t="shared" si="229"/>
        <v>2</v>
      </c>
      <c r="AY426" t="s">
        <v>97</v>
      </c>
      <c r="AZ426">
        <f t="shared" si="230"/>
        <v>5</v>
      </c>
      <c r="BA426" t="s">
        <v>98</v>
      </c>
      <c r="BB426">
        <f t="shared" si="231"/>
        <v>4</v>
      </c>
      <c r="BC426" t="s">
        <v>100</v>
      </c>
      <c r="BD426" t="s">
        <v>172</v>
      </c>
      <c r="BE426">
        <f t="shared" si="232"/>
        <v>5</v>
      </c>
      <c r="BF426">
        <v>616</v>
      </c>
      <c r="BG426" t="s">
        <v>102</v>
      </c>
      <c r="BH426">
        <v>0</v>
      </c>
      <c r="BI426">
        <v>580</v>
      </c>
      <c r="BJ426">
        <v>1196</v>
      </c>
      <c r="BK426" t="s">
        <v>103</v>
      </c>
      <c r="BL426">
        <f t="shared" si="233"/>
        <v>6</v>
      </c>
      <c r="BM426" t="s">
        <v>97</v>
      </c>
      <c r="BN426" t="s">
        <v>105</v>
      </c>
      <c r="BO426" t="s">
        <v>164</v>
      </c>
      <c r="BP426">
        <f t="shared" si="234"/>
        <v>3</v>
      </c>
      <c r="BQ426">
        <v>1196</v>
      </c>
      <c r="BR426">
        <v>0</v>
      </c>
      <c r="BS426">
        <v>0</v>
      </c>
      <c r="BT426">
        <v>1196</v>
      </c>
      <c r="BU426">
        <v>1</v>
      </c>
      <c r="BV426">
        <v>0</v>
      </c>
      <c r="BW426">
        <v>1</v>
      </c>
      <c r="BX426">
        <v>0</v>
      </c>
      <c r="BY426">
        <v>2</v>
      </c>
      <c r="BZ426">
        <v>1</v>
      </c>
      <c r="CA426" t="s">
        <v>98</v>
      </c>
      <c r="CB426">
        <f t="shared" si="235"/>
        <v>4</v>
      </c>
      <c r="CC426">
        <v>6</v>
      </c>
      <c r="CD426" t="s">
        <v>107</v>
      </c>
      <c r="CE426">
        <v>1</v>
      </c>
      <c r="CF426" t="s">
        <v>97</v>
      </c>
      <c r="CG426" t="s">
        <v>108</v>
      </c>
      <c r="CH426">
        <f t="shared" si="236"/>
        <v>6</v>
      </c>
      <c r="CI426">
        <v>1956</v>
      </c>
      <c r="CJ426" t="s">
        <v>109</v>
      </c>
      <c r="CK426">
        <f t="shared" si="237"/>
        <v>3</v>
      </c>
      <c r="CL426">
        <v>1</v>
      </c>
      <c r="CM426">
        <v>297</v>
      </c>
      <c r="CN426" t="s">
        <v>98</v>
      </c>
      <c r="CO426">
        <f t="shared" si="238"/>
        <v>4</v>
      </c>
      <c r="CP426" t="s">
        <v>98</v>
      </c>
      <c r="CQ426">
        <f t="shared" si="239"/>
        <v>4</v>
      </c>
      <c r="CR426" t="s">
        <v>105</v>
      </c>
      <c r="CS426">
        <f t="shared" si="240"/>
        <v>3</v>
      </c>
      <c r="CT426">
        <v>0</v>
      </c>
      <c r="CU426">
        <v>44</v>
      </c>
      <c r="CV426">
        <v>0</v>
      </c>
      <c r="CW426">
        <v>0</v>
      </c>
      <c r="CX426">
        <v>0</v>
      </c>
      <c r="CY426">
        <v>0</v>
      </c>
      <c r="CZ426" t="s">
        <v>83</v>
      </c>
      <c r="DA426" t="s">
        <v>83</v>
      </c>
      <c r="DB426">
        <f t="shared" si="241"/>
        <v>5</v>
      </c>
      <c r="DC426" t="s">
        <v>83</v>
      </c>
      <c r="DD426">
        <v>0</v>
      </c>
      <c r="DE426">
        <v>5</v>
      </c>
      <c r="DF426">
        <v>2008</v>
      </c>
      <c r="DG426">
        <f t="shared" si="244"/>
        <v>15</v>
      </c>
      <c r="DH426" t="s">
        <v>110</v>
      </c>
      <c r="DI426">
        <f t="shared" si="242"/>
        <v>4</v>
      </c>
      <c r="DJ426" t="s">
        <v>111</v>
      </c>
      <c r="DK426">
        <f t="shared" si="243"/>
        <v>5</v>
      </c>
      <c r="DL426">
        <v>139000</v>
      </c>
    </row>
    <row r="427" spans="1:116" x14ac:dyDescent="0.35">
      <c r="A427">
        <v>426</v>
      </c>
      <c r="B427">
        <v>60</v>
      </c>
      <c r="C427" t="s">
        <v>142</v>
      </c>
      <c r="D427">
        <f t="shared" si="210"/>
        <v>2</v>
      </c>
      <c r="E427">
        <v>60</v>
      </c>
      <c r="F427">
        <v>3378</v>
      </c>
      <c r="G427" t="s">
        <v>82</v>
      </c>
      <c r="H427">
        <f t="shared" si="211"/>
        <v>2</v>
      </c>
      <c r="I427" t="s">
        <v>174</v>
      </c>
      <c r="J427">
        <f t="shared" si="212"/>
        <v>1</v>
      </c>
      <c r="K427" t="s">
        <v>84</v>
      </c>
      <c r="L427">
        <f t="shared" si="213"/>
        <v>1</v>
      </c>
      <c r="M427" t="s">
        <v>199</v>
      </c>
      <c r="N427">
        <f t="shared" si="214"/>
        <v>4</v>
      </c>
      <c r="O427" t="s">
        <v>86</v>
      </c>
      <c r="P427">
        <f t="shared" si="215"/>
        <v>4</v>
      </c>
      <c r="Q427" t="s">
        <v>87</v>
      </c>
      <c r="R427">
        <f t="shared" si="216"/>
        <v>4</v>
      </c>
      <c r="S427" t="s">
        <v>88</v>
      </c>
      <c r="T427">
        <f t="shared" si="217"/>
        <v>3</v>
      </c>
      <c r="U427" t="s">
        <v>143</v>
      </c>
      <c r="V427">
        <f t="shared" si="218"/>
        <v>9</v>
      </c>
      <c r="W427" t="s">
        <v>90</v>
      </c>
      <c r="X427">
        <f t="shared" si="219"/>
        <v>7</v>
      </c>
      <c r="Y427" t="s">
        <v>90</v>
      </c>
      <c r="Z427">
        <f t="shared" si="220"/>
        <v>7</v>
      </c>
      <c r="AA427" t="s">
        <v>91</v>
      </c>
      <c r="AB427">
        <f t="shared" si="221"/>
        <v>3</v>
      </c>
      <c r="AC427" t="s">
        <v>92</v>
      </c>
      <c r="AD427">
        <f t="shared" si="222"/>
        <v>8</v>
      </c>
      <c r="AE427">
        <v>7</v>
      </c>
      <c r="AF427">
        <v>8</v>
      </c>
      <c r="AG427">
        <v>1946</v>
      </c>
      <c r="AH427">
        <v>1992</v>
      </c>
      <c r="AI427" t="s">
        <v>93</v>
      </c>
      <c r="AJ427">
        <f t="shared" si="223"/>
        <v>5</v>
      </c>
      <c r="AK427" t="s">
        <v>94</v>
      </c>
      <c r="AL427">
        <f t="shared" si="224"/>
        <v>8</v>
      </c>
      <c r="AM427" t="s">
        <v>140</v>
      </c>
      <c r="AN427">
        <f t="shared" si="225"/>
        <v>9</v>
      </c>
      <c r="AO427" t="s">
        <v>140</v>
      </c>
      <c r="AP427" t="s">
        <v>117</v>
      </c>
      <c r="AQ427">
        <f t="shared" si="226"/>
        <v>2</v>
      </c>
      <c r="AR427">
        <v>0</v>
      </c>
      <c r="AS427" t="s">
        <v>98</v>
      </c>
      <c r="AT427">
        <f t="shared" si="227"/>
        <v>3</v>
      </c>
      <c r="AU427" t="s">
        <v>97</v>
      </c>
      <c r="AV427">
        <f t="shared" si="228"/>
        <v>4</v>
      </c>
      <c r="AW427" t="s">
        <v>118</v>
      </c>
      <c r="AX427">
        <f t="shared" si="229"/>
        <v>2</v>
      </c>
      <c r="AY427" t="s">
        <v>98</v>
      </c>
      <c r="AZ427">
        <f t="shared" si="230"/>
        <v>4</v>
      </c>
      <c r="BA427" t="s">
        <v>98</v>
      </c>
      <c r="BB427">
        <f t="shared" si="231"/>
        <v>4</v>
      </c>
      <c r="BC427" t="s">
        <v>100</v>
      </c>
      <c r="BD427" t="s">
        <v>102</v>
      </c>
      <c r="BE427">
        <f t="shared" si="232"/>
        <v>6</v>
      </c>
      <c r="BF427">
        <v>0</v>
      </c>
      <c r="BG427" t="s">
        <v>102</v>
      </c>
      <c r="BH427">
        <v>0</v>
      </c>
      <c r="BI427">
        <v>651</v>
      </c>
      <c r="BJ427">
        <v>651</v>
      </c>
      <c r="BK427" t="s">
        <v>103</v>
      </c>
      <c r="BL427">
        <f t="shared" si="233"/>
        <v>6</v>
      </c>
      <c r="BM427" t="s">
        <v>97</v>
      </c>
      <c r="BN427" t="s">
        <v>105</v>
      </c>
      <c r="BO427" t="s">
        <v>106</v>
      </c>
      <c r="BP427">
        <f t="shared" si="234"/>
        <v>6</v>
      </c>
      <c r="BQ427">
        <v>707</v>
      </c>
      <c r="BR427">
        <v>682</v>
      </c>
      <c r="BS427">
        <v>0</v>
      </c>
      <c r="BT427">
        <v>1389</v>
      </c>
      <c r="BU427">
        <v>0</v>
      </c>
      <c r="BV427">
        <v>0</v>
      </c>
      <c r="BW427">
        <v>1</v>
      </c>
      <c r="BX427">
        <v>1</v>
      </c>
      <c r="BY427">
        <v>3</v>
      </c>
      <c r="BZ427">
        <v>1</v>
      </c>
      <c r="CA427" t="s">
        <v>98</v>
      </c>
      <c r="CB427">
        <f t="shared" si="235"/>
        <v>4</v>
      </c>
      <c r="CC427">
        <v>6</v>
      </c>
      <c r="CD427" t="s">
        <v>107</v>
      </c>
      <c r="CE427">
        <v>2</v>
      </c>
      <c r="CF427" t="s">
        <v>97</v>
      </c>
      <c r="CG427" t="s">
        <v>127</v>
      </c>
      <c r="CH427">
        <f t="shared" si="236"/>
        <v>5</v>
      </c>
      <c r="CI427">
        <v>1947</v>
      </c>
      <c r="CJ427" t="s">
        <v>102</v>
      </c>
      <c r="CK427">
        <f t="shared" si="237"/>
        <v>2</v>
      </c>
      <c r="CL427">
        <v>1</v>
      </c>
      <c r="CM427">
        <v>240</v>
      </c>
      <c r="CN427" t="s">
        <v>98</v>
      </c>
      <c r="CO427">
        <f t="shared" si="238"/>
        <v>4</v>
      </c>
      <c r="CP427" t="s">
        <v>98</v>
      </c>
      <c r="CQ427">
        <f t="shared" si="239"/>
        <v>4</v>
      </c>
      <c r="CR427" t="s">
        <v>190</v>
      </c>
      <c r="CS427">
        <f t="shared" si="240"/>
        <v>1</v>
      </c>
      <c r="CT427">
        <v>0</v>
      </c>
      <c r="CU427">
        <v>0</v>
      </c>
      <c r="CV427">
        <v>126</v>
      </c>
      <c r="CW427">
        <v>0</v>
      </c>
      <c r="CX427">
        <v>0</v>
      </c>
      <c r="CY427">
        <v>0</v>
      </c>
      <c r="CZ427" t="s">
        <v>83</v>
      </c>
      <c r="DA427" t="s">
        <v>83</v>
      </c>
      <c r="DB427">
        <f t="shared" si="241"/>
        <v>5</v>
      </c>
      <c r="DC427" t="s">
        <v>83</v>
      </c>
      <c r="DD427">
        <v>0</v>
      </c>
      <c r="DE427">
        <v>9</v>
      </c>
      <c r="DF427">
        <v>2009</v>
      </c>
      <c r="DG427">
        <f t="shared" si="244"/>
        <v>14</v>
      </c>
      <c r="DH427" t="s">
        <v>110</v>
      </c>
      <c r="DI427">
        <f t="shared" si="242"/>
        <v>4</v>
      </c>
      <c r="DJ427" t="s">
        <v>111</v>
      </c>
      <c r="DK427">
        <f t="shared" si="243"/>
        <v>5</v>
      </c>
      <c r="DL427">
        <v>135000</v>
      </c>
    </row>
    <row r="428" spans="1:116" x14ac:dyDescent="0.35">
      <c r="A428">
        <v>427</v>
      </c>
      <c r="B428">
        <v>80</v>
      </c>
      <c r="C428" t="s">
        <v>81</v>
      </c>
      <c r="D428">
        <f t="shared" si="210"/>
        <v>4</v>
      </c>
      <c r="E428" t="s">
        <v>83</v>
      </c>
      <c r="F428">
        <v>12800</v>
      </c>
      <c r="G428" t="s">
        <v>82</v>
      </c>
      <c r="H428">
        <f t="shared" si="211"/>
        <v>2</v>
      </c>
      <c r="I428" t="s">
        <v>83</v>
      </c>
      <c r="J428" t="str">
        <f t="shared" si="212"/>
        <v/>
      </c>
      <c r="K428" t="s">
        <v>84</v>
      </c>
      <c r="L428">
        <f t="shared" si="213"/>
        <v>1</v>
      </c>
      <c r="M428" t="s">
        <v>195</v>
      </c>
      <c r="N428">
        <f t="shared" si="214"/>
        <v>3</v>
      </c>
      <c r="O428" t="s">
        <v>86</v>
      </c>
      <c r="P428">
        <f t="shared" si="215"/>
        <v>4</v>
      </c>
      <c r="Q428" t="s">
        <v>87</v>
      </c>
      <c r="R428">
        <f t="shared" si="216"/>
        <v>4</v>
      </c>
      <c r="S428" t="s">
        <v>194</v>
      </c>
      <c r="T428">
        <f t="shared" si="217"/>
        <v>2</v>
      </c>
      <c r="U428" t="s">
        <v>170</v>
      </c>
      <c r="V428">
        <f t="shared" si="218"/>
        <v>15</v>
      </c>
      <c r="W428" t="s">
        <v>90</v>
      </c>
      <c r="X428">
        <f t="shared" si="219"/>
        <v>7</v>
      </c>
      <c r="Y428" t="s">
        <v>90</v>
      </c>
      <c r="Z428">
        <f t="shared" si="220"/>
        <v>7</v>
      </c>
      <c r="AA428" t="s">
        <v>91</v>
      </c>
      <c r="AB428">
        <f t="shared" si="221"/>
        <v>3</v>
      </c>
      <c r="AC428" t="s">
        <v>197</v>
      </c>
      <c r="AD428">
        <f t="shared" si="222"/>
        <v>3</v>
      </c>
      <c r="AE428">
        <v>7</v>
      </c>
      <c r="AF428">
        <v>5</v>
      </c>
      <c r="AG428">
        <v>1989</v>
      </c>
      <c r="AH428">
        <v>1989</v>
      </c>
      <c r="AI428" t="s">
        <v>93</v>
      </c>
      <c r="AJ428">
        <f t="shared" si="223"/>
        <v>5</v>
      </c>
      <c r="AK428" t="s">
        <v>94</v>
      </c>
      <c r="AL428">
        <f t="shared" si="224"/>
        <v>8</v>
      </c>
      <c r="AM428" t="s">
        <v>124</v>
      </c>
      <c r="AN428">
        <f t="shared" si="225"/>
        <v>4</v>
      </c>
      <c r="AO428" t="s">
        <v>124</v>
      </c>
      <c r="AP428" t="s">
        <v>96</v>
      </c>
      <c r="AQ428">
        <f t="shared" si="226"/>
        <v>4</v>
      </c>
      <c r="AR428">
        <v>145</v>
      </c>
      <c r="AS428" t="s">
        <v>97</v>
      </c>
      <c r="AT428">
        <f t="shared" si="227"/>
        <v>4</v>
      </c>
      <c r="AU428" t="s">
        <v>98</v>
      </c>
      <c r="AV428">
        <f t="shared" si="228"/>
        <v>3</v>
      </c>
      <c r="AW428" t="s">
        <v>99</v>
      </c>
      <c r="AX428">
        <f t="shared" si="229"/>
        <v>6</v>
      </c>
      <c r="AY428" t="s">
        <v>97</v>
      </c>
      <c r="AZ428">
        <f t="shared" si="230"/>
        <v>5</v>
      </c>
      <c r="BA428" t="s">
        <v>98</v>
      </c>
      <c r="BB428">
        <f t="shared" si="231"/>
        <v>4</v>
      </c>
      <c r="BC428" t="s">
        <v>97</v>
      </c>
      <c r="BD428" t="s">
        <v>101</v>
      </c>
      <c r="BE428">
        <f t="shared" si="232"/>
        <v>7</v>
      </c>
      <c r="BF428">
        <v>1518</v>
      </c>
      <c r="BG428" t="s">
        <v>102</v>
      </c>
      <c r="BH428">
        <v>0</v>
      </c>
      <c r="BI428">
        <v>0</v>
      </c>
      <c r="BJ428">
        <v>1518</v>
      </c>
      <c r="BK428" t="s">
        <v>103</v>
      </c>
      <c r="BL428">
        <f t="shared" si="233"/>
        <v>6</v>
      </c>
      <c r="BM428" t="s">
        <v>97</v>
      </c>
      <c r="BN428" t="s">
        <v>105</v>
      </c>
      <c r="BO428" t="s">
        <v>106</v>
      </c>
      <c r="BP428">
        <f t="shared" si="234"/>
        <v>6</v>
      </c>
      <c r="BQ428">
        <v>1644</v>
      </c>
      <c r="BR428">
        <v>0</v>
      </c>
      <c r="BS428">
        <v>0</v>
      </c>
      <c r="BT428">
        <v>1644</v>
      </c>
      <c r="BU428">
        <v>1</v>
      </c>
      <c r="BV428">
        <v>1</v>
      </c>
      <c r="BW428">
        <v>2</v>
      </c>
      <c r="BX428">
        <v>0</v>
      </c>
      <c r="BY428">
        <v>2</v>
      </c>
      <c r="BZ428">
        <v>1</v>
      </c>
      <c r="CA428" t="s">
        <v>97</v>
      </c>
      <c r="CB428">
        <f t="shared" si="235"/>
        <v>5</v>
      </c>
      <c r="CC428">
        <v>5</v>
      </c>
      <c r="CD428" t="s">
        <v>107</v>
      </c>
      <c r="CE428">
        <v>1</v>
      </c>
      <c r="CF428" t="s">
        <v>98</v>
      </c>
      <c r="CG428" t="s">
        <v>108</v>
      </c>
      <c r="CH428">
        <f t="shared" si="236"/>
        <v>6</v>
      </c>
      <c r="CI428">
        <v>1989</v>
      </c>
      <c r="CJ428" t="s">
        <v>157</v>
      </c>
      <c r="CK428">
        <f t="shared" si="237"/>
        <v>4</v>
      </c>
      <c r="CL428">
        <v>2</v>
      </c>
      <c r="CM428">
        <v>569</v>
      </c>
      <c r="CN428" t="s">
        <v>98</v>
      </c>
      <c r="CO428">
        <f t="shared" si="238"/>
        <v>4</v>
      </c>
      <c r="CP428" t="s">
        <v>98</v>
      </c>
      <c r="CQ428">
        <f t="shared" si="239"/>
        <v>4</v>
      </c>
      <c r="CR428" t="s">
        <v>105</v>
      </c>
      <c r="CS428">
        <f t="shared" si="240"/>
        <v>3</v>
      </c>
      <c r="CT428">
        <v>80</v>
      </c>
      <c r="CU428">
        <v>0</v>
      </c>
      <c r="CV428">
        <v>0</v>
      </c>
      <c r="CW428">
        <v>0</v>
      </c>
      <c r="CX428">
        <v>396</v>
      </c>
      <c r="CY428">
        <v>0</v>
      </c>
      <c r="CZ428" t="s">
        <v>83</v>
      </c>
      <c r="DA428" t="s">
        <v>83</v>
      </c>
      <c r="DB428">
        <f t="shared" si="241"/>
        <v>5</v>
      </c>
      <c r="DC428" t="s">
        <v>83</v>
      </c>
      <c r="DD428">
        <v>0</v>
      </c>
      <c r="DE428">
        <v>8</v>
      </c>
      <c r="DF428">
        <v>2009</v>
      </c>
      <c r="DG428">
        <f t="shared" si="244"/>
        <v>14</v>
      </c>
      <c r="DH428" t="s">
        <v>110</v>
      </c>
      <c r="DI428">
        <f t="shared" si="242"/>
        <v>4</v>
      </c>
      <c r="DJ428" t="s">
        <v>111</v>
      </c>
      <c r="DK428">
        <f t="shared" si="243"/>
        <v>5</v>
      </c>
      <c r="DL428">
        <v>275000</v>
      </c>
    </row>
    <row r="429" spans="1:116" x14ac:dyDescent="0.35">
      <c r="A429">
        <v>428</v>
      </c>
      <c r="B429">
        <v>20</v>
      </c>
      <c r="C429" t="s">
        <v>81</v>
      </c>
      <c r="D429">
        <f t="shared" si="210"/>
        <v>4</v>
      </c>
      <c r="E429">
        <v>77</v>
      </c>
      <c r="F429">
        <v>8593</v>
      </c>
      <c r="G429" t="s">
        <v>82</v>
      </c>
      <c r="H429">
        <f t="shared" si="211"/>
        <v>2</v>
      </c>
      <c r="I429" t="s">
        <v>83</v>
      </c>
      <c r="J429" t="str">
        <f t="shared" si="212"/>
        <v/>
      </c>
      <c r="K429" t="s">
        <v>120</v>
      </c>
      <c r="L429">
        <f t="shared" si="213"/>
        <v>2</v>
      </c>
      <c r="M429" t="s">
        <v>85</v>
      </c>
      <c r="N429">
        <f t="shared" si="214"/>
        <v>2</v>
      </c>
      <c r="O429" t="s">
        <v>86</v>
      </c>
      <c r="P429">
        <f t="shared" si="215"/>
        <v>4</v>
      </c>
      <c r="Q429" t="s">
        <v>87</v>
      </c>
      <c r="R429">
        <f t="shared" si="216"/>
        <v>4</v>
      </c>
      <c r="S429" t="s">
        <v>88</v>
      </c>
      <c r="T429">
        <f t="shared" si="217"/>
        <v>3</v>
      </c>
      <c r="U429" t="s">
        <v>162</v>
      </c>
      <c r="V429">
        <f t="shared" si="218"/>
        <v>7</v>
      </c>
      <c r="W429" t="s">
        <v>90</v>
      </c>
      <c r="X429">
        <f t="shared" si="219"/>
        <v>7</v>
      </c>
      <c r="Y429" t="s">
        <v>90</v>
      </c>
      <c r="Z429">
        <f t="shared" si="220"/>
        <v>7</v>
      </c>
      <c r="AA429" t="s">
        <v>91</v>
      </c>
      <c r="AB429">
        <f t="shared" si="221"/>
        <v>3</v>
      </c>
      <c r="AC429" t="s">
        <v>115</v>
      </c>
      <c r="AD429">
        <f t="shared" si="222"/>
        <v>4</v>
      </c>
      <c r="AE429">
        <v>4</v>
      </c>
      <c r="AF429">
        <v>6</v>
      </c>
      <c r="AG429">
        <v>1957</v>
      </c>
      <c r="AH429">
        <v>1957</v>
      </c>
      <c r="AI429" t="s">
        <v>152</v>
      </c>
      <c r="AJ429">
        <f t="shared" si="223"/>
        <v>6</v>
      </c>
      <c r="AK429" t="s">
        <v>94</v>
      </c>
      <c r="AL429">
        <f t="shared" si="224"/>
        <v>8</v>
      </c>
      <c r="AM429" t="s">
        <v>116</v>
      </c>
      <c r="AN429">
        <f t="shared" si="225"/>
        <v>10</v>
      </c>
      <c r="AO429" t="s">
        <v>116</v>
      </c>
      <c r="AP429" t="s">
        <v>117</v>
      </c>
      <c r="AQ429">
        <f t="shared" si="226"/>
        <v>2</v>
      </c>
      <c r="AR429">
        <v>0</v>
      </c>
      <c r="AS429" t="s">
        <v>98</v>
      </c>
      <c r="AT429">
        <f t="shared" si="227"/>
        <v>3</v>
      </c>
      <c r="AU429" t="s">
        <v>98</v>
      </c>
      <c r="AV429">
        <f t="shared" si="228"/>
        <v>3</v>
      </c>
      <c r="AW429" t="s">
        <v>118</v>
      </c>
      <c r="AX429">
        <f t="shared" si="229"/>
        <v>2</v>
      </c>
      <c r="AY429" t="s">
        <v>98</v>
      </c>
      <c r="AZ429">
        <f t="shared" si="230"/>
        <v>4</v>
      </c>
      <c r="BA429" t="s">
        <v>98</v>
      </c>
      <c r="BB429">
        <f t="shared" si="231"/>
        <v>4</v>
      </c>
      <c r="BC429" t="s">
        <v>100</v>
      </c>
      <c r="BD429" t="s">
        <v>153</v>
      </c>
      <c r="BE429">
        <f t="shared" si="232"/>
        <v>2</v>
      </c>
      <c r="BF429">
        <v>288</v>
      </c>
      <c r="BG429" t="s">
        <v>102</v>
      </c>
      <c r="BH429">
        <v>0</v>
      </c>
      <c r="BI429">
        <v>619</v>
      </c>
      <c r="BJ429">
        <v>907</v>
      </c>
      <c r="BK429" t="s">
        <v>103</v>
      </c>
      <c r="BL429">
        <f t="shared" si="233"/>
        <v>6</v>
      </c>
      <c r="BM429" t="s">
        <v>104</v>
      </c>
      <c r="BN429" t="s">
        <v>105</v>
      </c>
      <c r="BO429" t="s">
        <v>106</v>
      </c>
      <c r="BP429">
        <f t="shared" si="234"/>
        <v>6</v>
      </c>
      <c r="BQ429">
        <v>907</v>
      </c>
      <c r="BR429">
        <v>0</v>
      </c>
      <c r="BS429">
        <v>0</v>
      </c>
      <c r="BT429">
        <v>907</v>
      </c>
      <c r="BU429">
        <v>0</v>
      </c>
      <c r="BV429">
        <v>0</v>
      </c>
      <c r="BW429">
        <v>1</v>
      </c>
      <c r="BX429">
        <v>0</v>
      </c>
      <c r="BY429">
        <v>3</v>
      </c>
      <c r="BZ429">
        <v>1</v>
      </c>
      <c r="CA429" t="s">
        <v>98</v>
      </c>
      <c r="CB429">
        <f t="shared" si="235"/>
        <v>4</v>
      </c>
      <c r="CC429">
        <v>5</v>
      </c>
      <c r="CD429" t="s">
        <v>107</v>
      </c>
      <c r="CE429">
        <v>0</v>
      </c>
      <c r="CF429" t="s">
        <v>83</v>
      </c>
      <c r="CG429" t="s">
        <v>127</v>
      </c>
      <c r="CH429">
        <f t="shared" si="236"/>
        <v>5</v>
      </c>
      <c r="CI429">
        <v>1964</v>
      </c>
      <c r="CJ429" t="s">
        <v>102</v>
      </c>
      <c r="CK429">
        <f t="shared" si="237"/>
        <v>2</v>
      </c>
      <c r="CL429">
        <v>1</v>
      </c>
      <c r="CM429">
        <v>352</v>
      </c>
      <c r="CN429" t="s">
        <v>98</v>
      </c>
      <c r="CO429">
        <f t="shared" si="238"/>
        <v>4</v>
      </c>
      <c r="CP429" t="s">
        <v>98</v>
      </c>
      <c r="CQ429">
        <f t="shared" si="239"/>
        <v>4</v>
      </c>
      <c r="CR429" t="s">
        <v>105</v>
      </c>
      <c r="CS429">
        <f t="shared" si="240"/>
        <v>3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 t="s">
        <v>83</v>
      </c>
      <c r="DA429" t="s">
        <v>83</v>
      </c>
      <c r="DB429">
        <f t="shared" si="241"/>
        <v>5</v>
      </c>
      <c r="DC429" t="s">
        <v>83</v>
      </c>
      <c r="DD429">
        <v>0</v>
      </c>
      <c r="DE429">
        <v>7</v>
      </c>
      <c r="DF429">
        <v>2008</v>
      </c>
      <c r="DG429">
        <f t="shared" si="244"/>
        <v>15</v>
      </c>
      <c r="DH429" t="s">
        <v>110</v>
      </c>
      <c r="DI429">
        <f t="shared" si="242"/>
        <v>4</v>
      </c>
      <c r="DJ429" t="s">
        <v>111</v>
      </c>
      <c r="DK429">
        <f t="shared" si="243"/>
        <v>5</v>
      </c>
      <c r="DL429">
        <v>109008</v>
      </c>
    </row>
    <row r="430" spans="1:116" x14ac:dyDescent="0.35">
      <c r="A430">
        <v>429</v>
      </c>
      <c r="B430">
        <v>20</v>
      </c>
      <c r="C430" t="s">
        <v>81</v>
      </c>
      <c r="D430">
        <f t="shared" si="210"/>
        <v>4</v>
      </c>
      <c r="E430">
        <v>64</v>
      </c>
      <c r="F430">
        <v>6762</v>
      </c>
      <c r="G430" t="s">
        <v>82</v>
      </c>
      <c r="H430">
        <f t="shared" si="211"/>
        <v>2</v>
      </c>
      <c r="I430" t="s">
        <v>83</v>
      </c>
      <c r="J430" t="str">
        <f t="shared" si="212"/>
        <v/>
      </c>
      <c r="K430" t="s">
        <v>84</v>
      </c>
      <c r="L430">
        <f t="shared" si="213"/>
        <v>1</v>
      </c>
      <c r="M430" t="s">
        <v>85</v>
      </c>
      <c r="N430">
        <f t="shared" si="214"/>
        <v>2</v>
      </c>
      <c r="O430" t="s">
        <v>86</v>
      </c>
      <c r="P430">
        <f t="shared" si="215"/>
        <v>4</v>
      </c>
      <c r="Q430" t="s">
        <v>87</v>
      </c>
      <c r="R430">
        <f t="shared" si="216"/>
        <v>4</v>
      </c>
      <c r="S430" t="s">
        <v>88</v>
      </c>
      <c r="T430">
        <f t="shared" si="217"/>
        <v>3</v>
      </c>
      <c r="U430" t="s">
        <v>89</v>
      </c>
      <c r="V430">
        <f t="shared" si="218"/>
        <v>16</v>
      </c>
      <c r="W430" t="s">
        <v>90</v>
      </c>
      <c r="X430">
        <f t="shared" si="219"/>
        <v>7</v>
      </c>
      <c r="Y430" t="s">
        <v>90</v>
      </c>
      <c r="Z430">
        <f t="shared" si="220"/>
        <v>7</v>
      </c>
      <c r="AA430" t="s">
        <v>91</v>
      </c>
      <c r="AB430">
        <f t="shared" si="221"/>
        <v>3</v>
      </c>
      <c r="AC430" t="s">
        <v>115</v>
      </c>
      <c r="AD430">
        <f t="shared" si="222"/>
        <v>4</v>
      </c>
      <c r="AE430">
        <v>7</v>
      </c>
      <c r="AF430">
        <v>5</v>
      </c>
      <c r="AG430">
        <v>2007</v>
      </c>
      <c r="AH430">
        <v>2007</v>
      </c>
      <c r="AI430" t="s">
        <v>93</v>
      </c>
      <c r="AJ430">
        <f t="shared" si="223"/>
        <v>5</v>
      </c>
      <c r="AK430" t="s">
        <v>94</v>
      </c>
      <c r="AL430">
        <f t="shared" si="224"/>
        <v>8</v>
      </c>
      <c r="AM430" t="s">
        <v>95</v>
      </c>
      <c r="AN430">
        <f t="shared" si="225"/>
        <v>14</v>
      </c>
      <c r="AO430" t="s">
        <v>95</v>
      </c>
      <c r="AP430" t="s">
        <v>96</v>
      </c>
      <c r="AQ430">
        <f t="shared" si="226"/>
        <v>4</v>
      </c>
      <c r="AR430">
        <v>108</v>
      </c>
      <c r="AS430" t="s">
        <v>97</v>
      </c>
      <c r="AT430">
        <f t="shared" si="227"/>
        <v>4</v>
      </c>
      <c r="AU430" t="s">
        <v>98</v>
      </c>
      <c r="AV430">
        <f t="shared" si="228"/>
        <v>3</v>
      </c>
      <c r="AW430" t="s">
        <v>99</v>
      </c>
      <c r="AX430">
        <f t="shared" si="229"/>
        <v>6</v>
      </c>
      <c r="AY430" t="s">
        <v>97</v>
      </c>
      <c r="AZ430">
        <f t="shared" si="230"/>
        <v>5</v>
      </c>
      <c r="BA430" t="s">
        <v>98</v>
      </c>
      <c r="BB430">
        <f t="shared" si="231"/>
        <v>4</v>
      </c>
      <c r="BC430" t="s">
        <v>100</v>
      </c>
      <c r="BD430" t="s">
        <v>101</v>
      </c>
      <c r="BE430">
        <f t="shared" si="232"/>
        <v>7</v>
      </c>
      <c r="BF430">
        <v>664</v>
      </c>
      <c r="BG430" t="s">
        <v>102</v>
      </c>
      <c r="BH430">
        <v>0</v>
      </c>
      <c r="BI430">
        <v>544</v>
      </c>
      <c r="BJ430">
        <v>1208</v>
      </c>
      <c r="BK430" t="s">
        <v>103</v>
      </c>
      <c r="BL430">
        <f t="shared" si="233"/>
        <v>6</v>
      </c>
      <c r="BM430" t="s">
        <v>104</v>
      </c>
      <c r="BN430" t="s">
        <v>105</v>
      </c>
      <c r="BO430" t="s">
        <v>106</v>
      </c>
      <c r="BP430">
        <f t="shared" si="234"/>
        <v>6</v>
      </c>
      <c r="BQ430">
        <v>1208</v>
      </c>
      <c r="BR430">
        <v>0</v>
      </c>
      <c r="BS430">
        <v>0</v>
      </c>
      <c r="BT430">
        <v>1208</v>
      </c>
      <c r="BU430">
        <v>1</v>
      </c>
      <c r="BV430">
        <v>0</v>
      </c>
      <c r="BW430">
        <v>2</v>
      </c>
      <c r="BX430">
        <v>0</v>
      </c>
      <c r="BY430">
        <v>2</v>
      </c>
      <c r="BZ430">
        <v>1</v>
      </c>
      <c r="CA430" t="s">
        <v>97</v>
      </c>
      <c r="CB430">
        <f t="shared" si="235"/>
        <v>5</v>
      </c>
      <c r="CC430">
        <v>6</v>
      </c>
      <c r="CD430" t="s">
        <v>107</v>
      </c>
      <c r="CE430">
        <v>0</v>
      </c>
      <c r="CF430" t="s">
        <v>83</v>
      </c>
      <c r="CG430" t="s">
        <v>108</v>
      </c>
      <c r="CH430">
        <f t="shared" si="236"/>
        <v>6</v>
      </c>
      <c r="CI430">
        <v>2007</v>
      </c>
      <c r="CJ430" t="s">
        <v>109</v>
      </c>
      <c r="CK430">
        <f t="shared" si="237"/>
        <v>3</v>
      </c>
      <c r="CL430">
        <v>2</v>
      </c>
      <c r="CM430">
        <v>628</v>
      </c>
      <c r="CN430" t="s">
        <v>98</v>
      </c>
      <c r="CO430">
        <f t="shared" si="238"/>
        <v>4</v>
      </c>
      <c r="CP430" t="s">
        <v>98</v>
      </c>
      <c r="CQ430">
        <f t="shared" si="239"/>
        <v>4</v>
      </c>
      <c r="CR430" t="s">
        <v>105</v>
      </c>
      <c r="CS430">
        <f t="shared" si="240"/>
        <v>3</v>
      </c>
      <c r="CT430">
        <v>105</v>
      </c>
      <c r="CU430">
        <v>54</v>
      </c>
      <c r="CV430">
        <v>0</v>
      </c>
      <c r="CW430">
        <v>0</v>
      </c>
      <c r="CX430">
        <v>0</v>
      </c>
      <c r="CY430">
        <v>0</v>
      </c>
      <c r="CZ430" t="s">
        <v>83</v>
      </c>
      <c r="DA430" t="s">
        <v>83</v>
      </c>
      <c r="DB430">
        <f t="shared" si="241"/>
        <v>5</v>
      </c>
      <c r="DC430" t="s">
        <v>83</v>
      </c>
      <c r="DD430">
        <v>0</v>
      </c>
      <c r="DE430">
        <v>9</v>
      </c>
      <c r="DF430">
        <v>2007</v>
      </c>
      <c r="DG430">
        <f t="shared" si="244"/>
        <v>16</v>
      </c>
      <c r="DH430" t="s">
        <v>158</v>
      </c>
      <c r="DI430">
        <f t="shared" si="242"/>
        <v>8</v>
      </c>
      <c r="DJ430" t="s">
        <v>159</v>
      </c>
      <c r="DK430">
        <f t="shared" si="243"/>
        <v>6</v>
      </c>
      <c r="DL430">
        <v>195400</v>
      </c>
    </row>
    <row r="431" spans="1:116" x14ac:dyDescent="0.35">
      <c r="A431">
        <v>430</v>
      </c>
      <c r="B431">
        <v>20</v>
      </c>
      <c r="C431" t="s">
        <v>81</v>
      </c>
      <c r="D431">
        <f t="shared" si="210"/>
        <v>4</v>
      </c>
      <c r="E431">
        <v>130</v>
      </c>
      <c r="F431">
        <v>11457</v>
      </c>
      <c r="G431" t="s">
        <v>82</v>
      </c>
      <c r="H431">
        <f t="shared" si="211"/>
        <v>2</v>
      </c>
      <c r="I431" t="s">
        <v>83</v>
      </c>
      <c r="J431" t="str">
        <f t="shared" si="212"/>
        <v/>
      </c>
      <c r="K431" t="s">
        <v>120</v>
      </c>
      <c r="L431">
        <f t="shared" si="213"/>
        <v>2</v>
      </c>
      <c r="M431" t="s">
        <v>85</v>
      </c>
      <c r="N431">
        <f t="shared" si="214"/>
        <v>2</v>
      </c>
      <c r="O431" t="s">
        <v>86</v>
      </c>
      <c r="P431">
        <f t="shared" si="215"/>
        <v>4</v>
      </c>
      <c r="Q431" t="s">
        <v>122</v>
      </c>
      <c r="R431">
        <f t="shared" si="216"/>
        <v>2</v>
      </c>
      <c r="S431" t="s">
        <v>88</v>
      </c>
      <c r="T431">
        <f t="shared" si="217"/>
        <v>3</v>
      </c>
      <c r="U431" t="s">
        <v>189</v>
      </c>
      <c r="V431">
        <f t="shared" si="218"/>
        <v>2</v>
      </c>
      <c r="W431" t="s">
        <v>90</v>
      </c>
      <c r="X431">
        <f t="shared" si="219"/>
        <v>7</v>
      </c>
      <c r="Y431" t="s">
        <v>90</v>
      </c>
      <c r="Z431">
        <f t="shared" si="220"/>
        <v>7</v>
      </c>
      <c r="AA431" t="s">
        <v>91</v>
      </c>
      <c r="AB431">
        <f t="shared" si="221"/>
        <v>3</v>
      </c>
      <c r="AC431" t="s">
        <v>115</v>
      </c>
      <c r="AD431">
        <f t="shared" si="222"/>
        <v>4</v>
      </c>
      <c r="AE431">
        <v>6</v>
      </c>
      <c r="AF431">
        <v>5</v>
      </c>
      <c r="AG431">
        <v>1988</v>
      </c>
      <c r="AH431">
        <v>1988</v>
      </c>
      <c r="AI431" t="s">
        <v>93</v>
      </c>
      <c r="AJ431">
        <f t="shared" si="223"/>
        <v>5</v>
      </c>
      <c r="AK431" t="s">
        <v>94</v>
      </c>
      <c r="AL431">
        <f t="shared" si="224"/>
        <v>8</v>
      </c>
      <c r="AM431" t="s">
        <v>140</v>
      </c>
      <c r="AN431">
        <f t="shared" si="225"/>
        <v>9</v>
      </c>
      <c r="AO431" t="s">
        <v>140</v>
      </c>
      <c r="AP431" t="s">
        <v>117</v>
      </c>
      <c r="AQ431">
        <f t="shared" si="226"/>
        <v>2</v>
      </c>
      <c r="AR431">
        <v>0</v>
      </c>
      <c r="AS431" t="s">
        <v>98</v>
      </c>
      <c r="AT431">
        <f t="shared" si="227"/>
        <v>3</v>
      </c>
      <c r="AU431" t="s">
        <v>98</v>
      </c>
      <c r="AV431">
        <f t="shared" si="228"/>
        <v>3</v>
      </c>
      <c r="AW431" t="s">
        <v>118</v>
      </c>
      <c r="AX431">
        <f t="shared" si="229"/>
        <v>2</v>
      </c>
      <c r="AY431" t="s">
        <v>97</v>
      </c>
      <c r="AZ431">
        <f t="shared" si="230"/>
        <v>5</v>
      </c>
      <c r="BA431" t="s">
        <v>98</v>
      </c>
      <c r="BB431">
        <f t="shared" si="231"/>
        <v>4</v>
      </c>
      <c r="BC431" t="s">
        <v>121</v>
      </c>
      <c r="BD431" t="s">
        <v>101</v>
      </c>
      <c r="BE431">
        <f t="shared" si="232"/>
        <v>7</v>
      </c>
      <c r="BF431">
        <v>1005</v>
      </c>
      <c r="BG431" t="s">
        <v>102</v>
      </c>
      <c r="BH431">
        <v>0</v>
      </c>
      <c r="BI431">
        <v>387</v>
      </c>
      <c r="BJ431">
        <v>1392</v>
      </c>
      <c r="BK431" t="s">
        <v>103</v>
      </c>
      <c r="BL431">
        <f t="shared" si="233"/>
        <v>6</v>
      </c>
      <c r="BM431" t="s">
        <v>98</v>
      </c>
      <c r="BN431" t="s">
        <v>105</v>
      </c>
      <c r="BO431" t="s">
        <v>106</v>
      </c>
      <c r="BP431">
        <f t="shared" si="234"/>
        <v>6</v>
      </c>
      <c r="BQ431">
        <v>1412</v>
      </c>
      <c r="BR431">
        <v>0</v>
      </c>
      <c r="BS431">
        <v>0</v>
      </c>
      <c r="BT431">
        <v>1412</v>
      </c>
      <c r="BU431">
        <v>1</v>
      </c>
      <c r="BV431">
        <v>0</v>
      </c>
      <c r="BW431">
        <v>2</v>
      </c>
      <c r="BX431">
        <v>0</v>
      </c>
      <c r="BY431">
        <v>3</v>
      </c>
      <c r="BZ431">
        <v>1</v>
      </c>
      <c r="CA431" t="s">
        <v>97</v>
      </c>
      <c r="CB431">
        <f t="shared" si="235"/>
        <v>5</v>
      </c>
      <c r="CC431">
        <v>6</v>
      </c>
      <c r="CD431" t="s">
        <v>107</v>
      </c>
      <c r="CE431">
        <v>1</v>
      </c>
      <c r="CF431" t="s">
        <v>98</v>
      </c>
      <c r="CG431" t="s">
        <v>108</v>
      </c>
      <c r="CH431">
        <f t="shared" si="236"/>
        <v>6</v>
      </c>
      <c r="CI431">
        <v>1988</v>
      </c>
      <c r="CJ431" t="s">
        <v>102</v>
      </c>
      <c r="CK431">
        <f t="shared" si="237"/>
        <v>2</v>
      </c>
      <c r="CL431">
        <v>2</v>
      </c>
      <c r="CM431">
        <v>576</v>
      </c>
      <c r="CN431" t="s">
        <v>98</v>
      </c>
      <c r="CO431">
        <f t="shared" si="238"/>
        <v>4</v>
      </c>
      <c r="CP431" t="s">
        <v>98</v>
      </c>
      <c r="CQ431">
        <f t="shared" si="239"/>
        <v>4</v>
      </c>
      <c r="CR431" t="s">
        <v>105</v>
      </c>
      <c r="CS431">
        <f t="shared" si="240"/>
        <v>3</v>
      </c>
      <c r="CT431">
        <v>0</v>
      </c>
      <c r="CU431">
        <v>0</v>
      </c>
      <c r="CV431">
        <v>169</v>
      </c>
      <c r="CW431">
        <v>0</v>
      </c>
      <c r="CX431">
        <v>0</v>
      </c>
      <c r="CY431">
        <v>0</v>
      </c>
      <c r="CZ431" t="s">
        <v>83</v>
      </c>
      <c r="DA431" t="s">
        <v>83</v>
      </c>
      <c r="DB431">
        <f t="shared" si="241"/>
        <v>5</v>
      </c>
      <c r="DC431" t="s">
        <v>83</v>
      </c>
      <c r="DD431">
        <v>0</v>
      </c>
      <c r="DE431">
        <v>3</v>
      </c>
      <c r="DF431">
        <v>2009</v>
      </c>
      <c r="DG431">
        <f t="shared" si="244"/>
        <v>14</v>
      </c>
      <c r="DH431" t="s">
        <v>110</v>
      </c>
      <c r="DI431">
        <f t="shared" si="242"/>
        <v>4</v>
      </c>
      <c r="DJ431" t="s">
        <v>111</v>
      </c>
      <c r="DK431">
        <f t="shared" si="243"/>
        <v>5</v>
      </c>
      <c r="DL431">
        <v>175000</v>
      </c>
    </row>
    <row r="432" spans="1:116" x14ac:dyDescent="0.35">
      <c r="A432">
        <v>431</v>
      </c>
      <c r="B432">
        <v>160</v>
      </c>
      <c r="C432" t="s">
        <v>142</v>
      </c>
      <c r="D432">
        <f t="shared" si="210"/>
        <v>2</v>
      </c>
      <c r="E432">
        <v>21</v>
      </c>
      <c r="F432">
        <v>1680</v>
      </c>
      <c r="G432" t="s">
        <v>82</v>
      </c>
      <c r="H432">
        <f t="shared" si="211"/>
        <v>2</v>
      </c>
      <c r="I432" t="s">
        <v>83</v>
      </c>
      <c r="J432" t="str">
        <f t="shared" si="212"/>
        <v/>
      </c>
      <c r="K432" t="s">
        <v>84</v>
      </c>
      <c r="L432">
        <f t="shared" si="213"/>
        <v>1</v>
      </c>
      <c r="M432" t="s">
        <v>85</v>
      </c>
      <c r="N432">
        <f t="shared" si="214"/>
        <v>2</v>
      </c>
      <c r="O432" t="s">
        <v>86</v>
      </c>
      <c r="P432">
        <f t="shared" si="215"/>
        <v>4</v>
      </c>
      <c r="Q432" t="s">
        <v>87</v>
      </c>
      <c r="R432">
        <f t="shared" si="216"/>
        <v>4</v>
      </c>
      <c r="S432" t="s">
        <v>88</v>
      </c>
      <c r="T432">
        <f t="shared" si="217"/>
        <v>3</v>
      </c>
      <c r="U432" t="s">
        <v>228</v>
      </c>
      <c r="V432">
        <f t="shared" si="218"/>
        <v>24</v>
      </c>
      <c r="W432" t="s">
        <v>90</v>
      </c>
      <c r="X432">
        <f t="shared" si="219"/>
        <v>7</v>
      </c>
      <c r="Y432" t="s">
        <v>90</v>
      </c>
      <c r="Z432">
        <f t="shared" si="220"/>
        <v>7</v>
      </c>
      <c r="AA432" t="s">
        <v>198</v>
      </c>
      <c r="AB432">
        <f t="shared" si="221"/>
        <v>5</v>
      </c>
      <c r="AC432" t="s">
        <v>92</v>
      </c>
      <c r="AD432">
        <f t="shared" si="222"/>
        <v>8</v>
      </c>
      <c r="AE432">
        <v>6</v>
      </c>
      <c r="AF432">
        <v>5</v>
      </c>
      <c r="AG432">
        <v>1971</v>
      </c>
      <c r="AH432">
        <v>1971</v>
      </c>
      <c r="AI432" t="s">
        <v>93</v>
      </c>
      <c r="AJ432">
        <f t="shared" si="223"/>
        <v>5</v>
      </c>
      <c r="AK432" t="s">
        <v>94</v>
      </c>
      <c r="AL432">
        <f t="shared" si="224"/>
        <v>8</v>
      </c>
      <c r="AM432" t="s">
        <v>140</v>
      </c>
      <c r="AN432">
        <f t="shared" si="225"/>
        <v>9</v>
      </c>
      <c r="AO432" t="s">
        <v>140</v>
      </c>
      <c r="AP432" t="s">
        <v>96</v>
      </c>
      <c r="AQ432">
        <f t="shared" si="226"/>
        <v>4</v>
      </c>
      <c r="AR432">
        <v>232</v>
      </c>
      <c r="AS432" t="s">
        <v>98</v>
      </c>
      <c r="AT432">
        <f t="shared" si="227"/>
        <v>3</v>
      </c>
      <c r="AU432" t="s">
        <v>98</v>
      </c>
      <c r="AV432">
        <f t="shared" si="228"/>
        <v>3</v>
      </c>
      <c r="AW432" t="s">
        <v>118</v>
      </c>
      <c r="AX432">
        <f t="shared" si="229"/>
        <v>2</v>
      </c>
      <c r="AY432" t="s">
        <v>98</v>
      </c>
      <c r="AZ432">
        <f t="shared" si="230"/>
        <v>4</v>
      </c>
      <c r="BA432" t="s">
        <v>98</v>
      </c>
      <c r="BB432">
        <f t="shared" si="231"/>
        <v>4</v>
      </c>
      <c r="BC432" t="s">
        <v>100</v>
      </c>
      <c r="BD432" t="s">
        <v>119</v>
      </c>
      <c r="BE432">
        <f t="shared" si="232"/>
        <v>4</v>
      </c>
      <c r="BF432">
        <v>387</v>
      </c>
      <c r="BG432" t="s">
        <v>102</v>
      </c>
      <c r="BH432">
        <v>0</v>
      </c>
      <c r="BI432">
        <v>96</v>
      </c>
      <c r="BJ432">
        <v>483</v>
      </c>
      <c r="BK432" t="s">
        <v>103</v>
      </c>
      <c r="BL432">
        <f t="shared" si="233"/>
        <v>6</v>
      </c>
      <c r="BM432" t="s">
        <v>98</v>
      </c>
      <c r="BN432" t="s">
        <v>105</v>
      </c>
      <c r="BO432" t="s">
        <v>106</v>
      </c>
      <c r="BP432">
        <f t="shared" si="234"/>
        <v>6</v>
      </c>
      <c r="BQ432">
        <v>483</v>
      </c>
      <c r="BR432">
        <v>504</v>
      </c>
      <c r="BS432">
        <v>0</v>
      </c>
      <c r="BT432">
        <v>987</v>
      </c>
      <c r="BU432">
        <v>0</v>
      </c>
      <c r="BV432">
        <v>0</v>
      </c>
      <c r="BW432">
        <v>1</v>
      </c>
      <c r="BX432">
        <v>1</v>
      </c>
      <c r="BY432">
        <v>2</v>
      </c>
      <c r="BZ432">
        <v>1</v>
      </c>
      <c r="CA432" t="s">
        <v>98</v>
      </c>
      <c r="CB432">
        <f t="shared" si="235"/>
        <v>4</v>
      </c>
      <c r="CC432">
        <v>4</v>
      </c>
      <c r="CD432" t="s">
        <v>107</v>
      </c>
      <c r="CE432">
        <v>0</v>
      </c>
      <c r="CF432" t="s">
        <v>83</v>
      </c>
      <c r="CG432" t="s">
        <v>127</v>
      </c>
      <c r="CH432">
        <f t="shared" si="236"/>
        <v>5</v>
      </c>
      <c r="CI432">
        <v>1971</v>
      </c>
      <c r="CJ432" t="s">
        <v>102</v>
      </c>
      <c r="CK432">
        <f t="shared" si="237"/>
        <v>2</v>
      </c>
      <c r="CL432">
        <v>1</v>
      </c>
      <c r="CM432">
        <v>264</v>
      </c>
      <c r="CN432" t="s">
        <v>98</v>
      </c>
      <c r="CO432">
        <f t="shared" si="238"/>
        <v>4</v>
      </c>
      <c r="CP432" t="s">
        <v>98</v>
      </c>
      <c r="CQ432">
        <f t="shared" si="239"/>
        <v>4</v>
      </c>
      <c r="CR432" t="s">
        <v>105</v>
      </c>
      <c r="CS432">
        <f t="shared" si="240"/>
        <v>3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 t="s">
        <v>83</v>
      </c>
      <c r="DA432" t="s">
        <v>83</v>
      </c>
      <c r="DB432">
        <f t="shared" si="241"/>
        <v>5</v>
      </c>
      <c r="DC432" t="s">
        <v>83</v>
      </c>
      <c r="DD432">
        <v>0</v>
      </c>
      <c r="DE432">
        <v>7</v>
      </c>
      <c r="DF432">
        <v>2008</v>
      </c>
      <c r="DG432">
        <f t="shared" si="244"/>
        <v>15</v>
      </c>
      <c r="DH432" t="s">
        <v>173</v>
      </c>
      <c r="DI432">
        <f t="shared" si="242"/>
        <v>3</v>
      </c>
      <c r="DJ432" t="s">
        <v>128</v>
      </c>
      <c r="DK432">
        <f t="shared" si="243"/>
        <v>3</v>
      </c>
      <c r="DL432">
        <v>85400</v>
      </c>
    </row>
    <row r="433" spans="1:116" x14ac:dyDescent="0.35">
      <c r="A433">
        <v>432</v>
      </c>
      <c r="B433">
        <v>50</v>
      </c>
      <c r="C433" t="s">
        <v>142</v>
      </c>
      <c r="D433">
        <f t="shared" si="210"/>
        <v>2</v>
      </c>
      <c r="E433">
        <v>60</v>
      </c>
      <c r="F433">
        <v>5586</v>
      </c>
      <c r="G433" t="s">
        <v>82</v>
      </c>
      <c r="H433">
        <f t="shared" si="211"/>
        <v>2</v>
      </c>
      <c r="I433" t="s">
        <v>83</v>
      </c>
      <c r="J433" t="str">
        <f t="shared" si="212"/>
        <v/>
      </c>
      <c r="K433" t="s">
        <v>120</v>
      </c>
      <c r="L433">
        <f t="shared" si="213"/>
        <v>2</v>
      </c>
      <c r="M433" t="s">
        <v>175</v>
      </c>
      <c r="N433">
        <f t="shared" si="214"/>
        <v>1</v>
      </c>
      <c r="O433" t="s">
        <v>86</v>
      </c>
      <c r="P433">
        <f t="shared" si="215"/>
        <v>4</v>
      </c>
      <c r="Q433" t="s">
        <v>87</v>
      </c>
      <c r="R433">
        <f t="shared" si="216"/>
        <v>4</v>
      </c>
      <c r="S433" t="s">
        <v>88</v>
      </c>
      <c r="T433">
        <f t="shared" si="217"/>
        <v>3</v>
      </c>
      <c r="U433" t="s">
        <v>143</v>
      </c>
      <c r="V433">
        <f t="shared" si="218"/>
        <v>9</v>
      </c>
      <c r="W433" t="s">
        <v>114</v>
      </c>
      <c r="X433">
        <f t="shared" si="219"/>
        <v>2</v>
      </c>
      <c r="Y433" t="s">
        <v>90</v>
      </c>
      <c r="Z433">
        <f t="shared" si="220"/>
        <v>7</v>
      </c>
      <c r="AA433" t="s">
        <v>91</v>
      </c>
      <c r="AB433">
        <f t="shared" si="221"/>
        <v>3</v>
      </c>
      <c r="AC433" t="s">
        <v>132</v>
      </c>
      <c r="AD433">
        <f t="shared" si="222"/>
        <v>1</v>
      </c>
      <c r="AE433">
        <v>6</v>
      </c>
      <c r="AF433">
        <v>7</v>
      </c>
      <c r="AG433">
        <v>1920</v>
      </c>
      <c r="AH433">
        <v>1998</v>
      </c>
      <c r="AI433" t="s">
        <v>93</v>
      </c>
      <c r="AJ433">
        <f t="shared" si="223"/>
        <v>5</v>
      </c>
      <c r="AK433" t="s">
        <v>94</v>
      </c>
      <c r="AL433">
        <f t="shared" si="224"/>
        <v>8</v>
      </c>
      <c r="AM433" t="s">
        <v>116</v>
      </c>
      <c r="AN433">
        <f t="shared" si="225"/>
        <v>10</v>
      </c>
      <c r="AO433" t="s">
        <v>116</v>
      </c>
      <c r="AP433" t="s">
        <v>117</v>
      </c>
      <c r="AQ433">
        <f t="shared" si="226"/>
        <v>2</v>
      </c>
      <c r="AR433">
        <v>0</v>
      </c>
      <c r="AS433" t="s">
        <v>98</v>
      </c>
      <c r="AT433">
        <f t="shared" si="227"/>
        <v>3</v>
      </c>
      <c r="AU433" t="s">
        <v>98</v>
      </c>
      <c r="AV433">
        <f t="shared" si="228"/>
        <v>3</v>
      </c>
      <c r="AW433" t="s">
        <v>126</v>
      </c>
      <c r="AX433">
        <f t="shared" si="229"/>
        <v>3</v>
      </c>
      <c r="AY433" t="s">
        <v>98</v>
      </c>
      <c r="AZ433">
        <f t="shared" si="230"/>
        <v>4</v>
      </c>
      <c r="BA433" t="s">
        <v>98</v>
      </c>
      <c r="BB433">
        <f t="shared" si="231"/>
        <v>4</v>
      </c>
      <c r="BC433" t="s">
        <v>100</v>
      </c>
      <c r="BD433" t="s">
        <v>102</v>
      </c>
      <c r="BE433">
        <f t="shared" si="232"/>
        <v>6</v>
      </c>
      <c r="BF433">
        <v>0</v>
      </c>
      <c r="BG433" t="s">
        <v>102</v>
      </c>
      <c r="BH433">
        <v>0</v>
      </c>
      <c r="BI433">
        <v>901</v>
      </c>
      <c r="BJ433">
        <v>901</v>
      </c>
      <c r="BK433" t="s">
        <v>103</v>
      </c>
      <c r="BL433">
        <f t="shared" si="233"/>
        <v>6</v>
      </c>
      <c r="BM433" t="s">
        <v>97</v>
      </c>
      <c r="BN433" t="s">
        <v>105</v>
      </c>
      <c r="BO433" t="s">
        <v>106</v>
      </c>
      <c r="BP433">
        <f t="shared" si="234"/>
        <v>6</v>
      </c>
      <c r="BQ433">
        <v>1088</v>
      </c>
      <c r="BR433">
        <v>110</v>
      </c>
      <c r="BS433">
        <v>0</v>
      </c>
      <c r="BT433">
        <v>1198</v>
      </c>
      <c r="BU433">
        <v>0</v>
      </c>
      <c r="BV433">
        <v>0</v>
      </c>
      <c r="BW433">
        <v>1</v>
      </c>
      <c r="BX433">
        <v>0</v>
      </c>
      <c r="BY433">
        <v>4</v>
      </c>
      <c r="BZ433">
        <v>1</v>
      </c>
      <c r="CA433" t="s">
        <v>98</v>
      </c>
      <c r="CB433">
        <f t="shared" si="235"/>
        <v>4</v>
      </c>
      <c r="CC433">
        <v>7</v>
      </c>
      <c r="CD433" t="s">
        <v>107</v>
      </c>
      <c r="CE433">
        <v>0</v>
      </c>
      <c r="CF433" t="s">
        <v>83</v>
      </c>
      <c r="CG433" t="s">
        <v>83</v>
      </c>
      <c r="CH433">
        <f t="shared" si="236"/>
        <v>3</v>
      </c>
      <c r="CI433" t="s">
        <v>83</v>
      </c>
      <c r="CJ433" t="s">
        <v>83</v>
      </c>
      <c r="CK433">
        <f t="shared" si="237"/>
        <v>1</v>
      </c>
      <c r="CL433">
        <v>0</v>
      </c>
      <c r="CM433">
        <v>0</v>
      </c>
      <c r="CN433" t="s">
        <v>83</v>
      </c>
      <c r="CO433">
        <f t="shared" si="238"/>
        <v>1</v>
      </c>
      <c r="CP433" t="s">
        <v>83</v>
      </c>
      <c r="CQ433">
        <f t="shared" si="239"/>
        <v>1</v>
      </c>
      <c r="CR433" t="s">
        <v>177</v>
      </c>
      <c r="CS433">
        <f t="shared" si="240"/>
        <v>2</v>
      </c>
      <c r="CT433">
        <v>0</v>
      </c>
      <c r="CU433">
        <v>98</v>
      </c>
      <c r="CV433">
        <v>0</v>
      </c>
      <c r="CW433">
        <v>0</v>
      </c>
      <c r="CX433">
        <v>0</v>
      </c>
      <c r="CY433">
        <v>0</v>
      </c>
      <c r="CZ433" t="s">
        <v>83</v>
      </c>
      <c r="DA433" t="s">
        <v>134</v>
      </c>
      <c r="DB433">
        <f t="shared" si="241"/>
        <v>3</v>
      </c>
      <c r="DC433" t="s">
        <v>83</v>
      </c>
      <c r="DD433">
        <v>0</v>
      </c>
      <c r="DE433">
        <v>9</v>
      </c>
      <c r="DF433">
        <v>2008</v>
      </c>
      <c r="DG433">
        <f t="shared" si="244"/>
        <v>15</v>
      </c>
      <c r="DH433" t="s">
        <v>208</v>
      </c>
      <c r="DI433">
        <f t="shared" si="242"/>
        <v>2</v>
      </c>
      <c r="DJ433" t="s">
        <v>128</v>
      </c>
      <c r="DK433">
        <f t="shared" si="243"/>
        <v>3</v>
      </c>
      <c r="DL433">
        <v>79900</v>
      </c>
    </row>
    <row r="434" spans="1:116" x14ac:dyDescent="0.35">
      <c r="A434">
        <v>433</v>
      </c>
      <c r="B434">
        <v>160</v>
      </c>
      <c r="C434" t="s">
        <v>142</v>
      </c>
      <c r="D434">
        <f t="shared" si="210"/>
        <v>2</v>
      </c>
      <c r="E434">
        <v>24</v>
      </c>
      <c r="F434">
        <v>1920</v>
      </c>
      <c r="G434" t="s">
        <v>82</v>
      </c>
      <c r="H434">
        <f t="shared" si="211"/>
        <v>2</v>
      </c>
      <c r="I434" t="s">
        <v>83</v>
      </c>
      <c r="J434" t="str">
        <f t="shared" si="212"/>
        <v/>
      </c>
      <c r="K434" t="s">
        <v>84</v>
      </c>
      <c r="L434">
        <f t="shared" si="213"/>
        <v>1</v>
      </c>
      <c r="M434" t="s">
        <v>85</v>
      </c>
      <c r="N434">
        <f t="shared" si="214"/>
        <v>2</v>
      </c>
      <c r="O434" t="s">
        <v>86</v>
      </c>
      <c r="P434">
        <f t="shared" si="215"/>
        <v>4</v>
      </c>
      <c r="Q434" t="s">
        <v>87</v>
      </c>
      <c r="R434">
        <f t="shared" si="216"/>
        <v>4</v>
      </c>
      <c r="S434" t="s">
        <v>88</v>
      </c>
      <c r="T434">
        <f t="shared" si="217"/>
        <v>3</v>
      </c>
      <c r="U434" t="s">
        <v>228</v>
      </c>
      <c r="V434">
        <f t="shared" si="218"/>
        <v>24</v>
      </c>
      <c r="W434" t="s">
        <v>90</v>
      </c>
      <c r="X434">
        <f t="shared" si="219"/>
        <v>7</v>
      </c>
      <c r="Y434" t="s">
        <v>90</v>
      </c>
      <c r="Z434">
        <f t="shared" si="220"/>
        <v>7</v>
      </c>
      <c r="AA434" t="s">
        <v>179</v>
      </c>
      <c r="AB434">
        <f t="shared" si="221"/>
        <v>4</v>
      </c>
      <c r="AC434" t="s">
        <v>92</v>
      </c>
      <c r="AD434">
        <f t="shared" si="222"/>
        <v>8</v>
      </c>
      <c r="AE434">
        <v>5</v>
      </c>
      <c r="AF434">
        <v>5</v>
      </c>
      <c r="AG434">
        <v>1971</v>
      </c>
      <c r="AH434">
        <v>1971</v>
      </c>
      <c r="AI434" t="s">
        <v>93</v>
      </c>
      <c r="AJ434">
        <f t="shared" si="223"/>
        <v>5</v>
      </c>
      <c r="AK434" t="s">
        <v>94</v>
      </c>
      <c r="AL434">
        <f t="shared" si="224"/>
        <v>8</v>
      </c>
      <c r="AM434" t="s">
        <v>140</v>
      </c>
      <c r="AN434">
        <f t="shared" si="225"/>
        <v>9</v>
      </c>
      <c r="AO434" t="s">
        <v>140</v>
      </c>
      <c r="AP434" t="s">
        <v>96</v>
      </c>
      <c r="AQ434">
        <f t="shared" si="226"/>
        <v>4</v>
      </c>
      <c r="AR434">
        <v>376</v>
      </c>
      <c r="AS434" t="s">
        <v>98</v>
      </c>
      <c r="AT434">
        <f t="shared" si="227"/>
        <v>3</v>
      </c>
      <c r="AU434" t="s">
        <v>98</v>
      </c>
      <c r="AV434">
        <f t="shared" si="228"/>
        <v>3</v>
      </c>
      <c r="AW434" t="s">
        <v>118</v>
      </c>
      <c r="AX434">
        <f t="shared" si="229"/>
        <v>2</v>
      </c>
      <c r="AY434" t="s">
        <v>98</v>
      </c>
      <c r="AZ434">
        <f t="shared" si="230"/>
        <v>4</v>
      </c>
      <c r="BA434" t="s">
        <v>98</v>
      </c>
      <c r="BB434">
        <f t="shared" si="231"/>
        <v>4</v>
      </c>
      <c r="BC434" t="s">
        <v>100</v>
      </c>
      <c r="BD434" t="s">
        <v>119</v>
      </c>
      <c r="BE434">
        <f t="shared" si="232"/>
        <v>4</v>
      </c>
      <c r="BF434">
        <v>471</v>
      </c>
      <c r="BG434" t="s">
        <v>102</v>
      </c>
      <c r="BH434">
        <v>0</v>
      </c>
      <c r="BI434">
        <v>294</v>
      </c>
      <c r="BJ434">
        <v>765</v>
      </c>
      <c r="BK434" t="s">
        <v>103</v>
      </c>
      <c r="BL434">
        <f t="shared" si="233"/>
        <v>6</v>
      </c>
      <c r="BM434" t="s">
        <v>104</v>
      </c>
      <c r="BN434" t="s">
        <v>105</v>
      </c>
      <c r="BO434" t="s">
        <v>106</v>
      </c>
      <c r="BP434">
        <f t="shared" si="234"/>
        <v>6</v>
      </c>
      <c r="BQ434">
        <v>765</v>
      </c>
      <c r="BR434">
        <v>600</v>
      </c>
      <c r="BS434">
        <v>0</v>
      </c>
      <c r="BT434">
        <v>1365</v>
      </c>
      <c r="BU434">
        <v>1</v>
      </c>
      <c r="BV434">
        <v>0</v>
      </c>
      <c r="BW434">
        <v>1</v>
      </c>
      <c r="BX434">
        <v>1</v>
      </c>
      <c r="BY434">
        <v>2</v>
      </c>
      <c r="BZ434">
        <v>1</v>
      </c>
      <c r="CA434" t="s">
        <v>98</v>
      </c>
      <c r="CB434">
        <f t="shared" si="235"/>
        <v>4</v>
      </c>
      <c r="CC434">
        <v>6</v>
      </c>
      <c r="CD434" t="s">
        <v>146</v>
      </c>
      <c r="CE434">
        <v>0</v>
      </c>
      <c r="CF434" t="s">
        <v>83</v>
      </c>
      <c r="CG434" t="s">
        <v>127</v>
      </c>
      <c r="CH434">
        <f t="shared" si="236"/>
        <v>5</v>
      </c>
      <c r="CI434">
        <v>1971</v>
      </c>
      <c r="CJ434" t="s">
        <v>102</v>
      </c>
      <c r="CK434">
        <f t="shared" si="237"/>
        <v>2</v>
      </c>
      <c r="CL434">
        <v>2</v>
      </c>
      <c r="CM434">
        <v>440</v>
      </c>
      <c r="CN434" t="s">
        <v>98</v>
      </c>
      <c r="CO434">
        <f t="shared" si="238"/>
        <v>4</v>
      </c>
      <c r="CP434" t="s">
        <v>98</v>
      </c>
      <c r="CQ434">
        <f t="shared" si="239"/>
        <v>4</v>
      </c>
      <c r="CR434" t="s">
        <v>105</v>
      </c>
      <c r="CS434">
        <f t="shared" si="240"/>
        <v>3</v>
      </c>
      <c r="CT434">
        <v>240</v>
      </c>
      <c r="CU434">
        <v>36</v>
      </c>
      <c r="CV434">
        <v>0</v>
      </c>
      <c r="CW434">
        <v>0</v>
      </c>
      <c r="CX434">
        <v>0</v>
      </c>
      <c r="CY434">
        <v>0</v>
      </c>
      <c r="CZ434" t="s">
        <v>83</v>
      </c>
      <c r="DA434" t="s">
        <v>83</v>
      </c>
      <c r="DB434">
        <f t="shared" si="241"/>
        <v>5</v>
      </c>
      <c r="DC434" t="s">
        <v>83</v>
      </c>
      <c r="DD434">
        <v>0</v>
      </c>
      <c r="DE434">
        <v>8</v>
      </c>
      <c r="DF434">
        <v>2007</v>
      </c>
      <c r="DG434">
        <f t="shared" si="244"/>
        <v>16</v>
      </c>
      <c r="DH434" t="s">
        <v>110</v>
      </c>
      <c r="DI434">
        <f t="shared" si="242"/>
        <v>4</v>
      </c>
      <c r="DJ434" t="s">
        <v>111</v>
      </c>
      <c r="DK434">
        <f t="shared" si="243"/>
        <v>5</v>
      </c>
      <c r="DL434">
        <v>122500</v>
      </c>
    </row>
    <row r="435" spans="1:116" x14ac:dyDescent="0.35">
      <c r="A435">
        <v>434</v>
      </c>
      <c r="B435">
        <v>60</v>
      </c>
      <c r="C435" t="s">
        <v>81</v>
      </c>
      <c r="D435">
        <f t="shared" si="210"/>
        <v>4</v>
      </c>
      <c r="E435">
        <v>100</v>
      </c>
      <c r="F435">
        <v>10839</v>
      </c>
      <c r="G435" t="s">
        <v>82</v>
      </c>
      <c r="H435">
        <f t="shared" si="211"/>
        <v>2</v>
      </c>
      <c r="I435" t="s">
        <v>83</v>
      </c>
      <c r="J435" t="str">
        <f t="shared" si="212"/>
        <v/>
      </c>
      <c r="K435" t="s">
        <v>120</v>
      </c>
      <c r="L435">
        <f t="shared" si="213"/>
        <v>2</v>
      </c>
      <c r="M435" t="s">
        <v>85</v>
      </c>
      <c r="N435">
        <f t="shared" si="214"/>
        <v>2</v>
      </c>
      <c r="O435" t="s">
        <v>86</v>
      </c>
      <c r="P435">
        <f t="shared" si="215"/>
        <v>4</v>
      </c>
      <c r="Q435" t="s">
        <v>122</v>
      </c>
      <c r="R435">
        <f t="shared" si="216"/>
        <v>2</v>
      </c>
      <c r="S435" t="s">
        <v>88</v>
      </c>
      <c r="T435">
        <f t="shared" si="217"/>
        <v>3</v>
      </c>
      <c r="U435" t="s">
        <v>193</v>
      </c>
      <c r="V435">
        <f t="shared" si="218"/>
        <v>11</v>
      </c>
      <c r="W435" t="s">
        <v>90</v>
      </c>
      <c r="X435">
        <f t="shared" si="219"/>
        <v>7</v>
      </c>
      <c r="Y435" t="s">
        <v>90</v>
      </c>
      <c r="Z435">
        <f t="shared" si="220"/>
        <v>7</v>
      </c>
      <c r="AA435" t="s">
        <v>91</v>
      </c>
      <c r="AB435">
        <f t="shared" si="221"/>
        <v>3</v>
      </c>
      <c r="AC435" t="s">
        <v>92</v>
      </c>
      <c r="AD435">
        <f t="shared" si="222"/>
        <v>8</v>
      </c>
      <c r="AE435">
        <v>6</v>
      </c>
      <c r="AF435">
        <v>5</v>
      </c>
      <c r="AG435">
        <v>1997</v>
      </c>
      <c r="AH435">
        <v>1998</v>
      </c>
      <c r="AI435" t="s">
        <v>93</v>
      </c>
      <c r="AJ435">
        <f t="shared" si="223"/>
        <v>5</v>
      </c>
      <c r="AK435" t="s">
        <v>94</v>
      </c>
      <c r="AL435">
        <f t="shared" si="224"/>
        <v>8</v>
      </c>
      <c r="AM435" t="s">
        <v>95</v>
      </c>
      <c r="AN435">
        <f t="shared" si="225"/>
        <v>14</v>
      </c>
      <c r="AO435" t="s">
        <v>95</v>
      </c>
      <c r="AP435" t="s">
        <v>117</v>
      </c>
      <c r="AQ435">
        <f t="shared" si="226"/>
        <v>2</v>
      </c>
      <c r="AR435">
        <v>0</v>
      </c>
      <c r="AS435" t="s">
        <v>98</v>
      </c>
      <c r="AT435">
        <f t="shared" si="227"/>
        <v>3</v>
      </c>
      <c r="AU435" t="s">
        <v>98</v>
      </c>
      <c r="AV435">
        <f t="shared" si="228"/>
        <v>3</v>
      </c>
      <c r="AW435" t="s">
        <v>99</v>
      </c>
      <c r="AX435">
        <f t="shared" si="229"/>
        <v>6</v>
      </c>
      <c r="AY435" t="s">
        <v>97</v>
      </c>
      <c r="AZ435">
        <f t="shared" si="230"/>
        <v>5</v>
      </c>
      <c r="BA435" t="s">
        <v>98</v>
      </c>
      <c r="BB435">
        <f t="shared" si="231"/>
        <v>4</v>
      </c>
      <c r="BC435" t="s">
        <v>100</v>
      </c>
      <c r="BD435" t="s">
        <v>102</v>
      </c>
      <c r="BE435">
        <f t="shared" si="232"/>
        <v>6</v>
      </c>
      <c r="BF435">
        <v>0</v>
      </c>
      <c r="BG435" t="s">
        <v>102</v>
      </c>
      <c r="BH435">
        <v>0</v>
      </c>
      <c r="BI435">
        <v>926</v>
      </c>
      <c r="BJ435">
        <v>926</v>
      </c>
      <c r="BK435" t="s">
        <v>103</v>
      </c>
      <c r="BL435">
        <f t="shared" si="233"/>
        <v>6</v>
      </c>
      <c r="BM435" t="s">
        <v>104</v>
      </c>
      <c r="BN435" t="s">
        <v>105</v>
      </c>
      <c r="BO435" t="s">
        <v>106</v>
      </c>
      <c r="BP435">
        <f t="shared" si="234"/>
        <v>6</v>
      </c>
      <c r="BQ435">
        <v>926</v>
      </c>
      <c r="BR435">
        <v>678</v>
      </c>
      <c r="BS435">
        <v>0</v>
      </c>
      <c r="BT435">
        <v>1604</v>
      </c>
      <c r="BU435">
        <v>0</v>
      </c>
      <c r="BV435">
        <v>0</v>
      </c>
      <c r="BW435">
        <v>2</v>
      </c>
      <c r="BX435">
        <v>1</v>
      </c>
      <c r="BY435">
        <v>3</v>
      </c>
      <c r="BZ435">
        <v>1</v>
      </c>
      <c r="CA435" t="s">
        <v>98</v>
      </c>
      <c r="CB435">
        <f t="shared" si="235"/>
        <v>4</v>
      </c>
      <c r="CC435">
        <v>7</v>
      </c>
      <c r="CD435" t="s">
        <v>107</v>
      </c>
      <c r="CE435">
        <v>1</v>
      </c>
      <c r="CF435" t="s">
        <v>98</v>
      </c>
      <c r="CG435" t="s">
        <v>108</v>
      </c>
      <c r="CH435">
        <f t="shared" si="236"/>
        <v>6</v>
      </c>
      <c r="CI435">
        <v>1997</v>
      </c>
      <c r="CJ435" t="s">
        <v>157</v>
      </c>
      <c r="CK435">
        <f t="shared" si="237"/>
        <v>4</v>
      </c>
      <c r="CL435">
        <v>2</v>
      </c>
      <c r="CM435">
        <v>470</v>
      </c>
      <c r="CN435" t="s">
        <v>98</v>
      </c>
      <c r="CO435">
        <f t="shared" si="238"/>
        <v>4</v>
      </c>
      <c r="CP435" t="s">
        <v>98</v>
      </c>
      <c r="CQ435">
        <f t="shared" si="239"/>
        <v>4</v>
      </c>
      <c r="CR435" t="s">
        <v>105</v>
      </c>
      <c r="CS435">
        <f t="shared" si="240"/>
        <v>3</v>
      </c>
      <c r="CT435">
        <v>0</v>
      </c>
      <c r="CU435">
        <v>36</v>
      </c>
      <c r="CV435">
        <v>0</v>
      </c>
      <c r="CW435">
        <v>0</v>
      </c>
      <c r="CX435">
        <v>0</v>
      </c>
      <c r="CY435">
        <v>0</v>
      </c>
      <c r="CZ435" t="s">
        <v>83</v>
      </c>
      <c r="DA435" t="s">
        <v>83</v>
      </c>
      <c r="DB435">
        <f t="shared" si="241"/>
        <v>5</v>
      </c>
      <c r="DC435" t="s">
        <v>83</v>
      </c>
      <c r="DD435">
        <v>0</v>
      </c>
      <c r="DE435">
        <v>7</v>
      </c>
      <c r="DF435">
        <v>2008</v>
      </c>
      <c r="DG435">
        <f t="shared" si="244"/>
        <v>15</v>
      </c>
      <c r="DH435" t="s">
        <v>110</v>
      </c>
      <c r="DI435">
        <f t="shared" si="242"/>
        <v>4</v>
      </c>
      <c r="DJ435" t="s">
        <v>111</v>
      </c>
      <c r="DK435">
        <f t="shared" si="243"/>
        <v>5</v>
      </c>
      <c r="DL435">
        <v>181000</v>
      </c>
    </row>
    <row r="436" spans="1:116" x14ac:dyDescent="0.35">
      <c r="A436">
        <v>435</v>
      </c>
      <c r="B436">
        <v>180</v>
      </c>
      <c r="C436" t="s">
        <v>142</v>
      </c>
      <c r="D436">
        <f t="shared" si="210"/>
        <v>2</v>
      </c>
      <c r="E436">
        <v>21</v>
      </c>
      <c r="F436">
        <v>1890</v>
      </c>
      <c r="G436" t="s">
        <v>82</v>
      </c>
      <c r="H436">
        <f t="shared" si="211"/>
        <v>2</v>
      </c>
      <c r="I436" t="s">
        <v>83</v>
      </c>
      <c r="J436" t="str">
        <f t="shared" si="212"/>
        <v/>
      </c>
      <c r="K436" t="s">
        <v>84</v>
      </c>
      <c r="L436">
        <f t="shared" si="213"/>
        <v>1</v>
      </c>
      <c r="M436" t="s">
        <v>85</v>
      </c>
      <c r="N436">
        <f t="shared" si="214"/>
        <v>2</v>
      </c>
      <c r="O436" t="s">
        <v>86</v>
      </c>
      <c r="P436">
        <f t="shared" si="215"/>
        <v>4</v>
      </c>
      <c r="Q436" t="s">
        <v>87</v>
      </c>
      <c r="R436">
        <f t="shared" si="216"/>
        <v>4</v>
      </c>
      <c r="S436" t="s">
        <v>88</v>
      </c>
      <c r="T436">
        <f t="shared" si="217"/>
        <v>3</v>
      </c>
      <c r="U436" t="s">
        <v>178</v>
      </c>
      <c r="V436">
        <f t="shared" si="218"/>
        <v>21</v>
      </c>
      <c r="W436" t="s">
        <v>90</v>
      </c>
      <c r="X436">
        <f t="shared" si="219"/>
        <v>7</v>
      </c>
      <c r="Y436" t="s">
        <v>90</v>
      </c>
      <c r="Z436">
        <f t="shared" si="220"/>
        <v>7</v>
      </c>
      <c r="AA436" t="s">
        <v>198</v>
      </c>
      <c r="AB436">
        <f t="shared" si="221"/>
        <v>5</v>
      </c>
      <c r="AC436" t="s">
        <v>191</v>
      </c>
      <c r="AD436">
        <f t="shared" si="222"/>
        <v>6</v>
      </c>
      <c r="AE436">
        <v>4</v>
      </c>
      <c r="AF436">
        <v>7</v>
      </c>
      <c r="AG436">
        <v>1972</v>
      </c>
      <c r="AH436">
        <v>1972</v>
      </c>
      <c r="AI436" t="s">
        <v>93</v>
      </c>
      <c r="AJ436">
        <f t="shared" si="223"/>
        <v>5</v>
      </c>
      <c r="AK436" t="s">
        <v>94</v>
      </c>
      <c r="AL436">
        <f t="shared" si="224"/>
        <v>8</v>
      </c>
      <c r="AM436" t="s">
        <v>180</v>
      </c>
      <c r="AN436">
        <f t="shared" si="225"/>
        <v>15</v>
      </c>
      <c r="AO436" t="s">
        <v>181</v>
      </c>
      <c r="AP436" t="s">
        <v>117</v>
      </c>
      <c r="AQ436">
        <f t="shared" si="226"/>
        <v>2</v>
      </c>
      <c r="AR436">
        <v>0</v>
      </c>
      <c r="AS436" t="s">
        <v>98</v>
      </c>
      <c r="AT436">
        <f t="shared" si="227"/>
        <v>3</v>
      </c>
      <c r="AU436" t="s">
        <v>97</v>
      </c>
      <c r="AV436">
        <f t="shared" si="228"/>
        <v>4</v>
      </c>
      <c r="AW436" t="s">
        <v>118</v>
      </c>
      <c r="AX436">
        <f t="shared" si="229"/>
        <v>2</v>
      </c>
      <c r="AY436" t="s">
        <v>97</v>
      </c>
      <c r="AZ436">
        <f t="shared" si="230"/>
        <v>5</v>
      </c>
      <c r="BA436" t="s">
        <v>98</v>
      </c>
      <c r="BB436">
        <f t="shared" si="231"/>
        <v>4</v>
      </c>
      <c r="BC436" t="s">
        <v>130</v>
      </c>
      <c r="BD436" t="s">
        <v>119</v>
      </c>
      <c r="BE436">
        <f t="shared" si="232"/>
        <v>4</v>
      </c>
      <c r="BF436">
        <v>495</v>
      </c>
      <c r="BG436" t="s">
        <v>102</v>
      </c>
      <c r="BH436">
        <v>0</v>
      </c>
      <c r="BI436">
        <v>135</v>
      </c>
      <c r="BJ436">
        <v>630</v>
      </c>
      <c r="BK436" t="s">
        <v>103</v>
      </c>
      <c r="BL436">
        <f t="shared" si="233"/>
        <v>6</v>
      </c>
      <c r="BM436" t="s">
        <v>97</v>
      </c>
      <c r="BN436" t="s">
        <v>105</v>
      </c>
      <c r="BO436" t="s">
        <v>106</v>
      </c>
      <c r="BP436">
        <f t="shared" si="234"/>
        <v>6</v>
      </c>
      <c r="BQ436">
        <v>630</v>
      </c>
      <c r="BR436">
        <v>0</v>
      </c>
      <c r="BS436">
        <v>0</v>
      </c>
      <c r="BT436">
        <v>630</v>
      </c>
      <c r="BU436">
        <v>1</v>
      </c>
      <c r="BV436">
        <v>0</v>
      </c>
      <c r="BW436">
        <v>1</v>
      </c>
      <c r="BX436">
        <v>0</v>
      </c>
      <c r="BY436">
        <v>1</v>
      </c>
      <c r="BZ436">
        <v>1</v>
      </c>
      <c r="CA436" t="s">
        <v>98</v>
      </c>
      <c r="CB436">
        <f t="shared" si="235"/>
        <v>4</v>
      </c>
      <c r="CC436">
        <v>3</v>
      </c>
      <c r="CD436" t="s">
        <v>107</v>
      </c>
      <c r="CE436">
        <v>0</v>
      </c>
      <c r="CF436" t="s">
        <v>83</v>
      </c>
      <c r="CG436" t="s">
        <v>83</v>
      </c>
      <c r="CH436">
        <f t="shared" si="236"/>
        <v>3</v>
      </c>
      <c r="CI436" t="s">
        <v>83</v>
      </c>
      <c r="CJ436" t="s">
        <v>83</v>
      </c>
      <c r="CK436">
        <f t="shared" si="237"/>
        <v>1</v>
      </c>
      <c r="CL436">
        <v>0</v>
      </c>
      <c r="CM436">
        <v>0</v>
      </c>
      <c r="CN436" t="s">
        <v>83</v>
      </c>
      <c r="CO436">
        <f t="shared" si="238"/>
        <v>1</v>
      </c>
      <c r="CP436" t="s">
        <v>83</v>
      </c>
      <c r="CQ436">
        <f t="shared" si="239"/>
        <v>1</v>
      </c>
      <c r="CR436" t="s">
        <v>105</v>
      </c>
      <c r="CS436">
        <f t="shared" si="240"/>
        <v>3</v>
      </c>
      <c r="CT436">
        <v>88</v>
      </c>
      <c r="CU436">
        <v>0</v>
      </c>
      <c r="CV436">
        <v>0</v>
      </c>
      <c r="CW436">
        <v>0</v>
      </c>
      <c r="CX436">
        <v>0</v>
      </c>
      <c r="CY436">
        <v>0</v>
      </c>
      <c r="CZ436" t="s">
        <v>83</v>
      </c>
      <c r="DA436" t="s">
        <v>83</v>
      </c>
      <c r="DB436">
        <f t="shared" si="241"/>
        <v>5</v>
      </c>
      <c r="DC436" t="s">
        <v>83</v>
      </c>
      <c r="DD436">
        <v>0</v>
      </c>
      <c r="DE436">
        <v>6</v>
      </c>
      <c r="DF436">
        <v>2008</v>
      </c>
      <c r="DG436">
        <f t="shared" si="244"/>
        <v>15</v>
      </c>
      <c r="DH436" t="s">
        <v>110</v>
      </c>
      <c r="DI436">
        <f t="shared" si="242"/>
        <v>4</v>
      </c>
      <c r="DJ436" t="s">
        <v>111</v>
      </c>
      <c r="DK436">
        <f t="shared" si="243"/>
        <v>5</v>
      </c>
      <c r="DL436">
        <v>81000</v>
      </c>
    </row>
    <row r="437" spans="1:116" x14ac:dyDescent="0.35">
      <c r="A437">
        <v>436</v>
      </c>
      <c r="B437">
        <v>60</v>
      </c>
      <c r="C437" t="s">
        <v>81</v>
      </c>
      <c r="D437">
        <f t="shared" si="210"/>
        <v>4</v>
      </c>
      <c r="E437">
        <v>43</v>
      </c>
      <c r="F437">
        <v>10667</v>
      </c>
      <c r="G437" t="s">
        <v>82</v>
      </c>
      <c r="H437">
        <f t="shared" si="211"/>
        <v>2</v>
      </c>
      <c r="I437" t="s">
        <v>83</v>
      </c>
      <c r="J437" t="str">
        <f t="shared" si="212"/>
        <v/>
      </c>
      <c r="K437" t="s">
        <v>160</v>
      </c>
      <c r="L437">
        <f t="shared" si="213"/>
        <v>4</v>
      </c>
      <c r="M437" t="s">
        <v>85</v>
      </c>
      <c r="N437">
        <f t="shared" si="214"/>
        <v>2</v>
      </c>
      <c r="O437" t="s">
        <v>86</v>
      </c>
      <c r="P437">
        <f t="shared" si="215"/>
        <v>4</v>
      </c>
      <c r="Q437" t="s">
        <v>166</v>
      </c>
      <c r="R437">
        <f t="shared" si="216"/>
        <v>1</v>
      </c>
      <c r="S437" t="s">
        <v>88</v>
      </c>
      <c r="T437">
        <f t="shared" si="217"/>
        <v>3</v>
      </c>
      <c r="U437" t="s">
        <v>89</v>
      </c>
      <c r="V437">
        <f t="shared" si="218"/>
        <v>16</v>
      </c>
      <c r="W437" t="s">
        <v>139</v>
      </c>
      <c r="X437">
        <f t="shared" si="219"/>
        <v>6</v>
      </c>
      <c r="Y437" t="s">
        <v>90</v>
      </c>
      <c r="Z437">
        <f t="shared" si="220"/>
        <v>7</v>
      </c>
      <c r="AA437" t="s">
        <v>91</v>
      </c>
      <c r="AB437">
        <f t="shared" si="221"/>
        <v>3</v>
      </c>
      <c r="AC437" t="s">
        <v>92</v>
      </c>
      <c r="AD437">
        <f t="shared" si="222"/>
        <v>8</v>
      </c>
      <c r="AE437">
        <v>7</v>
      </c>
      <c r="AF437">
        <v>6</v>
      </c>
      <c r="AG437">
        <v>1996</v>
      </c>
      <c r="AH437">
        <v>1996</v>
      </c>
      <c r="AI437" t="s">
        <v>93</v>
      </c>
      <c r="AJ437">
        <f t="shared" si="223"/>
        <v>5</v>
      </c>
      <c r="AK437" t="s">
        <v>94</v>
      </c>
      <c r="AL437">
        <f t="shared" si="224"/>
        <v>8</v>
      </c>
      <c r="AM437" t="s">
        <v>95</v>
      </c>
      <c r="AN437">
        <f t="shared" si="225"/>
        <v>14</v>
      </c>
      <c r="AO437" t="s">
        <v>95</v>
      </c>
      <c r="AP437" t="s">
        <v>117</v>
      </c>
      <c r="AQ437">
        <f t="shared" si="226"/>
        <v>2</v>
      </c>
      <c r="AR437">
        <v>0</v>
      </c>
      <c r="AS437" t="s">
        <v>97</v>
      </c>
      <c r="AT437">
        <f t="shared" si="227"/>
        <v>4</v>
      </c>
      <c r="AU437" t="s">
        <v>98</v>
      </c>
      <c r="AV437">
        <f t="shared" si="228"/>
        <v>3</v>
      </c>
      <c r="AW437" t="s">
        <v>99</v>
      </c>
      <c r="AX437">
        <f t="shared" si="229"/>
        <v>6</v>
      </c>
      <c r="AY437" t="s">
        <v>97</v>
      </c>
      <c r="AZ437">
        <f t="shared" si="230"/>
        <v>5</v>
      </c>
      <c r="BA437" t="s">
        <v>98</v>
      </c>
      <c r="BB437">
        <f t="shared" si="231"/>
        <v>4</v>
      </c>
      <c r="BC437" t="s">
        <v>130</v>
      </c>
      <c r="BD437" t="s">
        <v>101</v>
      </c>
      <c r="BE437">
        <f t="shared" si="232"/>
        <v>7</v>
      </c>
      <c r="BF437">
        <v>385</v>
      </c>
      <c r="BG437" t="s">
        <v>119</v>
      </c>
      <c r="BH437">
        <v>344</v>
      </c>
      <c r="BI437">
        <v>70</v>
      </c>
      <c r="BJ437">
        <v>799</v>
      </c>
      <c r="BK437" t="s">
        <v>103</v>
      </c>
      <c r="BL437">
        <f t="shared" si="233"/>
        <v>6</v>
      </c>
      <c r="BM437" t="s">
        <v>104</v>
      </c>
      <c r="BN437" t="s">
        <v>105</v>
      </c>
      <c r="BO437" t="s">
        <v>106</v>
      </c>
      <c r="BP437">
        <f t="shared" si="234"/>
        <v>6</v>
      </c>
      <c r="BQ437">
        <v>827</v>
      </c>
      <c r="BR437">
        <v>834</v>
      </c>
      <c r="BS437">
        <v>0</v>
      </c>
      <c r="BT437">
        <v>1661</v>
      </c>
      <c r="BU437">
        <v>1</v>
      </c>
      <c r="BV437">
        <v>0</v>
      </c>
      <c r="BW437">
        <v>2</v>
      </c>
      <c r="BX437">
        <v>1</v>
      </c>
      <c r="BY437">
        <v>3</v>
      </c>
      <c r="BZ437">
        <v>1</v>
      </c>
      <c r="CA437" t="s">
        <v>97</v>
      </c>
      <c r="CB437">
        <f t="shared" si="235"/>
        <v>5</v>
      </c>
      <c r="CC437">
        <v>6</v>
      </c>
      <c r="CD437" t="s">
        <v>107</v>
      </c>
      <c r="CE437">
        <v>1</v>
      </c>
      <c r="CF437" t="s">
        <v>98</v>
      </c>
      <c r="CG437" t="s">
        <v>108</v>
      </c>
      <c r="CH437">
        <f t="shared" si="236"/>
        <v>6</v>
      </c>
      <c r="CI437">
        <v>1996</v>
      </c>
      <c r="CJ437" t="s">
        <v>109</v>
      </c>
      <c r="CK437">
        <f t="shared" si="237"/>
        <v>3</v>
      </c>
      <c r="CL437">
        <v>2</v>
      </c>
      <c r="CM437">
        <v>550</v>
      </c>
      <c r="CN437" t="s">
        <v>98</v>
      </c>
      <c r="CO437">
        <f t="shared" si="238"/>
        <v>4</v>
      </c>
      <c r="CP437" t="s">
        <v>98</v>
      </c>
      <c r="CQ437">
        <f t="shared" si="239"/>
        <v>4</v>
      </c>
      <c r="CR437" t="s">
        <v>105</v>
      </c>
      <c r="CS437">
        <f t="shared" si="240"/>
        <v>3</v>
      </c>
      <c r="CT437">
        <v>158</v>
      </c>
      <c r="CU437">
        <v>61</v>
      </c>
      <c r="CV437">
        <v>0</v>
      </c>
      <c r="CW437">
        <v>0</v>
      </c>
      <c r="CX437">
        <v>0</v>
      </c>
      <c r="CY437">
        <v>0</v>
      </c>
      <c r="CZ437" t="s">
        <v>83</v>
      </c>
      <c r="DA437" t="s">
        <v>83</v>
      </c>
      <c r="DB437">
        <f t="shared" si="241"/>
        <v>5</v>
      </c>
      <c r="DC437" t="s">
        <v>83</v>
      </c>
      <c r="DD437">
        <v>0</v>
      </c>
      <c r="DE437">
        <v>4</v>
      </c>
      <c r="DF437">
        <v>2009</v>
      </c>
      <c r="DG437">
        <f t="shared" si="244"/>
        <v>14</v>
      </c>
      <c r="DH437" t="s">
        <v>235</v>
      </c>
      <c r="DI437">
        <f t="shared" si="242"/>
        <v>5</v>
      </c>
      <c r="DJ437" t="s">
        <v>111</v>
      </c>
      <c r="DK437">
        <f t="shared" si="243"/>
        <v>5</v>
      </c>
      <c r="DL437">
        <v>212000</v>
      </c>
    </row>
    <row r="438" spans="1:116" x14ac:dyDescent="0.35">
      <c r="A438">
        <v>437</v>
      </c>
      <c r="B438">
        <v>50</v>
      </c>
      <c r="C438" t="s">
        <v>142</v>
      </c>
      <c r="D438">
        <f t="shared" si="210"/>
        <v>2</v>
      </c>
      <c r="E438">
        <v>40</v>
      </c>
      <c r="F438">
        <v>4400</v>
      </c>
      <c r="G438" t="s">
        <v>82</v>
      </c>
      <c r="H438">
        <f t="shared" si="211"/>
        <v>2</v>
      </c>
      <c r="I438" t="s">
        <v>83</v>
      </c>
      <c r="J438" t="str">
        <f t="shared" si="212"/>
        <v/>
      </c>
      <c r="K438" t="s">
        <v>84</v>
      </c>
      <c r="L438">
        <f t="shared" si="213"/>
        <v>1</v>
      </c>
      <c r="M438" t="s">
        <v>85</v>
      </c>
      <c r="N438">
        <f t="shared" si="214"/>
        <v>2</v>
      </c>
      <c r="O438" t="s">
        <v>86</v>
      </c>
      <c r="P438">
        <f t="shared" si="215"/>
        <v>4</v>
      </c>
      <c r="Q438" t="s">
        <v>87</v>
      </c>
      <c r="R438">
        <f t="shared" si="216"/>
        <v>4</v>
      </c>
      <c r="S438" t="s">
        <v>88</v>
      </c>
      <c r="T438">
        <f t="shared" si="217"/>
        <v>3</v>
      </c>
      <c r="U438" t="s">
        <v>143</v>
      </c>
      <c r="V438">
        <f t="shared" si="218"/>
        <v>9</v>
      </c>
      <c r="W438" t="s">
        <v>90</v>
      </c>
      <c r="X438">
        <f t="shared" si="219"/>
        <v>7</v>
      </c>
      <c r="Y438" t="s">
        <v>90</v>
      </c>
      <c r="Z438">
        <f t="shared" si="220"/>
        <v>7</v>
      </c>
      <c r="AA438" t="s">
        <v>91</v>
      </c>
      <c r="AB438">
        <f t="shared" si="221"/>
        <v>3</v>
      </c>
      <c r="AC438" t="s">
        <v>132</v>
      </c>
      <c r="AD438">
        <f t="shared" si="222"/>
        <v>1</v>
      </c>
      <c r="AE438">
        <v>6</v>
      </c>
      <c r="AF438">
        <v>8</v>
      </c>
      <c r="AG438">
        <v>1920</v>
      </c>
      <c r="AH438">
        <v>1950</v>
      </c>
      <c r="AI438" t="s">
        <v>93</v>
      </c>
      <c r="AJ438">
        <f t="shared" si="223"/>
        <v>5</v>
      </c>
      <c r="AK438" t="s">
        <v>94</v>
      </c>
      <c r="AL438">
        <f t="shared" si="224"/>
        <v>8</v>
      </c>
      <c r="AM438" t="s">
        <v>203</v>
      </c>
      <c r="AN438">
        <f t="shared" si="225"/>
        <v>7</v>
      </c>
      <c r="AO438" t="s">
        <v>203</v>
      </c>
      <c r="AP438" t="s">
        <v>117</v>
      </c>
      <c r="AQ438">
        <f t="shared" si="226"/>
        <v>2</v>
      </c>
      <c r="AR438">
        <v>0</v>
      </c>
      <c r="AS438" t="s">
        <v>98</v>
      </c>
      <c r="AT438">
        <f t="shared" si="227"/>
        <v>3</v>
      </c>
      <c r="AU438" t="s">
        <v>98</v>
      </c>
      <c r="AV438">
        <f t="shared" si="228"/>
        <v>3</v>
      </c>
      <c r="AW438" t="s">
        <v>126</v>
      </c>
      <c r="AX438">
        <f t="shared" si="229"/>
        <v>3</v>
      </c>
      <c r="AY438" t="s">
        <v>147</v>
      </c>
      <c r="AZ438">
        <f t="shared" si="230"/>
        <v>3</v>
      </c>
      <c r="BA438" t="s">
        <v>98</v>
      </c>
      <c r="BB438">
        <f t="shared" si="231"/>
        <v>4</v>
      </c>
      <c r="BC438" t="s">
        <v>100</v>
      </c>
      <c r="BD438" t="s">
        <v>102</v>
      </c>
      <c r="BE438">
        <f t="shared" si="232"/>
        <v>6</v>
      </c>
      <c r="BF438">
        <v>0</v>
      </c>
      <c r="BG438" t="s">
        <v>102</v>
      </c>
      <c r="BH438">
        <v>0</v>
      </c>
      <c r="BI438">
        <v>648</v>
      </c>
      <c r="BJ438">
        <v>648</v>
      </c>
      <c r="BK438" t="s">
        <v>103</v>
      </c>
      <c r="BL438">
        <f t="shared" si="233"/>
        <v>6</v>
      </c>
      <c r="BM438" t="s">
        <v>98</v>
      </c>
      <c r="BN438" t="s">
        <v>105</v>
      </c>
      <c r="BO438" t="s">
        <v>164</v>
      </c>
      <c r="BP438">
        <f t="shared" si="234"/>
        <v>3</v>
      </c>
      <c r="BQ438">
        <v>734</v>
      </c>
      <c r="BR438">
        <v>384</v>
      </c>
      <c r="BS438">
        <v>0</v>
      </c>
      <c r="BT438">
        <v>1118</v>
      </c>
      <c r="BU438">
        <v>0</v>
      </c>
      <c r="BV438">
        <v>0</v>
      </c>
      <c r="BW438">
        <v>1</v>
      </c>
      <c r="BX438">
        <v>0</v>
      </c>
      <c r="BY438">
        <v>2</v>
      </c>
      <c r="BZ438">
        <v>1</v>
      </c>
      <c r="CA438" t="s">
        <v>98</v>
      </c>
      <c r="CB438">
        <f t="shared" si="235"/>
        <v>4</v>
      </c>
      <c r="CC438">
        <v>6</v>
      </c>
      <c r="CD438" t="s">
        <v>107</v>
      </c>
      <c r="CE438">
        <v>0</v>
      </c>
      <c r="CF438" t="s">
        <v>83</v>
      </c>
      <c r="CG438" t="s">
        <v>127</v>
      </c>
      <c r="CH438">
        <f t="shared" si="236"/>
        <v>5</v>
      </c>
      <c r="CI438">
        <v>1990</v>
      </c>
      <c r="CJ438" t="s">
        <v>102</v>
      </c>
      <c r="CK438">
        <f t="shared" si="237"/>
        <v>2</v>
      </c>
      <c r="CL438">
        <v>2</v>
      </c>
      <c r="CM438">
        <v>440</v>
      </c>
      <c r="CN438" t="s">
        <v>98</v>
      </c>
      <c r="CO438">
        <f t="shared" si="238"/>
        <v>4</v>
      </c>
      <c r="CP438" t="s">
        <v>98</v>
      </c>
      <c r="CQ438">
        <f t="shared" si="239"/>
        <v>4</v>
      </c>
      <c r="CR438" t="s">
        <v>105</v>
      </c>
      <c r="CS438">
        <f t="shared" si="240"/>
        <v>3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 t="s">
        <v>83</v>
      </c>
      <c r="DA438" t="s">
        <v>83</v>
      </c>
      <c r="DB438">
        <f t="shared" si="241"/>
        <v>5</v>
      </c>
      <c r="DC438" t="s">
        <v>83</v>
      </c>
      <c r="DD438">
        <v>0</v>
      </c>
      <c r="DE438">
        <v>10</v>
      </c>
      <c r="DF438">
        <v>2006</v>
      </c>
      <c r="DG438">
        <f t="shared" si="244"/>
        <v>17</v>
      </c>
      <c r="DH438" t="s">
        <v>110</v>
      </c>
      <c r="DI438">
        <f t="shared" si="242"/>
        <v>4</v>
      </c>
      <c r="DJ438" t="s">
        <v>111</v>
      </c>
      <c r="DK438">
        <f t="shared" si="243"/>
        <v>5</v>
      </c>
      <c r="DL438">
        <v>116000</v>
      </c>
    </row>
    <row r="439" spans="1:116" x14ac:dyDescent="0.35">
      <c r="A439">
        <v>438</v>
      </c>
      <c r="B439">
        <v>45</v>
      </c>
      <c r="C439" t="s">
        <v>142</v>
      </c>
      <c r="D439">
        <f t="shared" si="210"/>
        <v>2</v>
      </c>
      <c r="E439">
        <v>50</v>
      </c>
      <c r="F439">
        <v>6000</v>
      </c>
      <c r="G439" t="s">
        <v>82</v>
      </c>
      <c r="H439">
        <f t="shared" si="211"/>
        <v>2</v>
      </c>
      <c r="I439" t="s">
        <v>83</v>
      </c>
      <c r="J439" t="str">
        <f t="shared" si="212"/>
        <v/>
      </c>
      <c r="K439" t="s">
        <v>84</v>
      </c>
      <c r="L439">
        <f t="shared" si="213"/>
        <v>1</v>
      </c>
      <c r="M439" t="s">
        <v>85</v>
      </c>
      <c r="N439">
        <f t="shared" si="214"/>
        <v>2</v>
      </c>
      <c r="O439" t="s">
        <v>86</v>
      </c>
      <c r="P439">
        <f t="shared" si="215"/>
        <v>4</v>
      </c>
      <c r="Q439" t="s">
        <v>87</v>
      </c>
      <c r="R439">
        <f t="shared" si="216"/>
        <v>4</v>
      </c>
      <c r="S439" t="s">
        <v>88</v>
      </c>
      <c r="T439">
        <f t="shared" si="217"/>
        <v>3</v>
      </c>
      <c r="U439" t="s">
        <v>148</v>
      </c>
      <c r="V439">
        <f t="shared" si="218"/>
        <v>12</v>
      </c>
      <c r="W439" t="s">
        <v>90</v>
      </c>
      <c r="X439">
        <f t="shared" si="219"/>
        <v>7</v>
      </c>
      <c r="Y439" t="s">
        <v>90</v>
      </c>
      <c r="Z439">
        <f t="shared" si="220"/>
        <v>7</v>
      </c>
      <c r="AA439" t="s">
        <v>91</v>
      </c>
      <c r="AB439">
        <f t="shared" si="221"/>
        <v>3</v>
      </c>
      <c r="AC439" t="s">
        <v>150</v>
      </c>
      <c r="AD439">
        <f t="shared" si="222"/>
        <v>2</v>
      </c>
      <c r="AE439">
        <v>6</v>
      </c>
      <c r="AF439">
        <v>7</v>
      </c>
      <c r="AG439">
        <v>1926</v>
      </c>
      <c r="AH439">
        <v>2004</v>
      </c>
      <c r="AI439" t="s">
        <v>93</v>
      </c>
      <c r="AJ439">
        <f t="shared" si="223"/>
        <v>5</v>
      </c>
      <c r="AK439" t="s">
        <v>94</v>
      </c>
      <c r="AL439">
        <f t="shared" si="224"/>
        <v>8</v>
      </c>
      <c r="AM439" t="s">
        <v>124</v>
      </c>
      <c r="AN439">
        <f t="shared" si="225"/>
        <v>4</v>
      </c>
      <c r="AO439" t="s">
        <v>124</v>
      </c>
      <c r="AP439" t="s">
        <v>117</v>
      </c>
      <c r="AQ439">
        <f t="shared" si="226"/>
        <v>2</v>
      </c>
      <c r="AR439">
        <v>0</v>
      </c>
      <c r="AS439" t="s">
        <v>97</v>
      </c>
      <c r="AT439">
        <f t="shared" si="227"/>
        <v>4</v>
      </c>
      <c r="AU439" t="s">
        <v>98</v>
      </c>
      <c r="AV439">
        <f t="shared" si="228"/>
        <v>3</v>
      </c>
      <c r="AW439" t="s">
        <v>99</v>
      </c>
      <c r="AX439">
        <f t="shared" si="229"/>
        <v>6</v>
      </c>
      <c r="AY439" t="s">
        <v>98</v>
      </c>
      <c r="AZ439">
        <f t="shared" si="230"/>
        <v>4</v>
      </c>
      <c r="BA439" t="s">
        <v>98</v>
      </c>
      <c r="BB439">
        <f t="shared" si="231"/>
        <v>4</v>
      </c>
      <c r="BC439" t="s">
        <v>100</v>
      </c>
      <c r="BD439" t="s">
        <v>102</v>
      </c>
      <c r="BE439">
        <f t="shared" si="232"/>
        <v>6</v>
      </c>
      <c r="BF439">
        <v>0</v>
      </c>
      <c r="BG439" t="s">
        <v>102</v>
      </c>
      <c r="BH439">
        <v>0</v>
      </c>
      <c r="BI439">
        <v>884</v>
      </c>
      <c r="BJ439">
        <v>884</v>
      </c>
      <c r="BK439" t="s">
        <v>103</v>
      </c>
      <c r="BL439">
        <f t="shared" si="233"/>
        <v>6</v>
      </c>
      <c r="BM439" t="s">
        <v>97</v>
      </c>
      <c r="BN439" t="s">
        <v>105</v>
      </c>
      <c r="BO439" t="s">
        <v>106</v>
      </c>
      <c r="BP439">
        <f t="shared" si="234"/>
        <v>6</v>
      </c>
      <c r="BQ439">
        <v>904</v>
      </c>
      <c r="BR439">
        <v>0</v>
      </c>
      <c r="BS439">
        <v>0</v>
      </c>
      <c r="BT439">
        <v>904</v>
      </c>
      <c r="BU439">
        <v>0</v>
      </c>
      <c r="BV439">
        <v>0</v>
      </c>
      <c r="BW439">
        <v>1</v>
      </c>
      <c r="BX439">
        <v>0</v>
      </c>
      <c r="BY439">
        <v>2</v>
      </c>
      <c r="BZ439">
        <v>1</v>
      </c>
      <c r="CA439" t="s">
        <v>98</v>
      </c>
      <c r="CB439">
        <f t="shared" si="235"/>
        <v>4</v>
      </c>
      <c r="CC439">
        <v>4</v>
      </c>
      <c r="CD439" t="s">
        <v>107</v>
      </c>
      <c r="CE439">
        <v>0</v>
      </c>
      <c r="CF439" t="s">
        <v>83</v>
      </c>
      <c r="CG439" t="s">
        <v>127</v>
      </c>
      <c r="CH439">
        <f t="shared" si="236"/>
        <v>5</v>
      </c>
      <c r="CI439">
        <v>1926</v>
      </c>
      <c r="CJ439" t="s">
        <v>102</v>
      </c>
      <c r="CK439">
        <f t="shared" si="237"/>
        <v>2</v>
      </c>
      <c r="CL439">
        <v>1</v>
      </c>
      <c r="CM439">
        <v>180</v>
      </c>
      <c r="CN439" t="s">
        <v>98</v>
      </c>
      <c r="CO439">
        <f t="shared" si="238"/>
        <v>4</v>
      </c>
      <c r="CP439" t="s">
        <v>98</v>
      </c>
      <c r="CQ439">
        <f t="shared" si="239"/>
        <v>4</v>
      </c>
      <c r="CR439" t="s">
        <v>105</v>
      </c>
      <c r="CS439">
        <f t="shared" si="240"/>
        <v>3</v>
      </c>
      <c r="CT439">
        <v>0</v>
      </c>
      <c r="CU439">
        <v>0</v>
      </c>
      <c r="CV439">
        <v>105</v>
      </c>
      <c r="CW439">
        <v>0</v>
      </c>
      <c r="CX439">
        <v>0</v>
      </c>
      <c r="CY439">
        <v>0</v>
      </c>
      <c r="CZ439" t="s">
        <v>83</v>
      </c>
      <c r="DA439" t="s">
        <v>83</v>
      </c>
      <c r="DB439">
        <f t="shared" si="241"/>
        <v>5</v>
      </c>
      <c r="DC439" t="s">
        <v>83</v>
      </c>
      <c r="DD439">
        <v>0</v>
      </c>
      <c r="DE439">
        <v>1</v>
      </c>
      <c r="DF439">
        <v>2009</v>
      </c>
      <c r="DG439">
        <f t="shared" si="244"/>
        <v>14</v>
      </c>
      <c r="DH439" t="s">
        <v>110</v>
      </c>
      <c r="DI439">
        <f t="shared" si="242"/>
        <v>4</v>
      </c>
      <c r="DJ439" t="s">
        <v>111</v>
      </c>
      <c r="DK439">
        <f t="shared" si="243"/>
        <v>5</v>
      </c>
      <c r="DL439">
        <v>119000</v>
      </c>
    </row>
    <row r="440" spans="1:116" x14ac:dyDescent="0.35">
      <c r="A440">
        <v>439</v>
      </c>
      <c r="B440">
        <v>30</v>
      </c>
      <c r="C440" t="s">
        <v>81</v>
      </c>
      <c r="D440">
        <f t="shared" si="210"/>
        <v>4</v>
      </c>
      <c r="E440">
        <v>40</v>
      </c>
      <c r="F440">
        <v>4280</v>
      </c>
      <c r="G440" t="s">
        <v>82</v>
      </c>
      <c r="H440">
        <f t="shared" si="211"/>
        <v>2</v>
      </c>
      <c r="I440" t="s">
        <v>83</v>
      </c>
      <c r="J440" t="str">
        <f t="shared" si="212"/>
        <v/>
      </c>
      <c r="K440" t="s">
        <v>84</v>
      </c>
      <c r="L440">
        <f t="shared" si="213"/>
        <v>1</v>
      </c>
      <c r="M440" t="s">
        <v>85</v>
      </c>
      <c r="N440">
        <f t="shared" si="214"/>
        <v>2</v>
      </c>
      <c r="O440" t="s">
        <v>86</v>
      </c>
      <c r="P440">
        <f t="shared" si="215"/>
        <v>4</v>
      </c>
      <c r="Q440" t="s">
        <v>87</v>
      </c>
      <c r="R440">
        <f t="shared" si="216"/>
        <v>4</v>
      </c>
      <c r="S440" t="s">
        <v>88</v>
      </c>
      <c r="T440">
        <f t="shared" si="217"/>
        <v>3</v>
      </c>
      <c r="U440" t="s">
        <v>123</v>
      </c>
      <c r="V440">
        <f t="shared" si="218"/>
        <v>14</v>
      </c>
      <c r="W440" t="s">
        <v>90</v>
      </c>
      <c r="X440">
        <f t="shared" si="219"/>
        <v>7</v>
      </c>
      <c r="Y440" t="s">
        <v>90</v>
      </c>
      <c r="Z440">
        <f t="shared" si="220"/>
        <v>7</v>
      </c>
      <c r="AA440" t="s">
        <v>91</v>
      </c>
      <c r="AB440">
        <f t="shared" si="221"/>
        <v>3</v>
      </c>
      <c r="AC440" t="s">
        <v>115</v>
      </c>
      <c r="AD440">
        <f t="shared" si="222"/>
        <v>4</v>
      </c>
      <c r="AE440">
        <v>5</v>
      </c>
      <c r="AF440">
        <v>6</v>
      </c>
      <c r="AG440">
        <v>1913</v>
      </c>
      <c r="AH440">
        <v>2002</v>
      </c>
      <c r="AI440" t="s">
        <v>93</v>
      </c>
      <c r="AJ440">
        <f t="shared" si="223"/>
        <v>5</v>
      </c>
      <c r="AK440" t="s">
        <v>94</v>
      </c>
      <c r="AL440">
        <f t="shared" si="224"/>
        <v>8</v>
      </c>
      <c r="AM440" t="s">
        <v>155</v>
      </c>
      <c r="AN440">
        <f t="shared" si="225"/>
        <v>8</v>
      </c>
      <c r="AO440" t="s">
        <v>203</v>
      </c>
      <c r="AP440" t="s">
        <v>117</v>
      </c>
      <c r="AQ440">
        <f t="shared" si="226"/>
        <v>2</v>
      </c>
      <c r="AR440">
        <v>0</v>
      </c>
      <c r="AS440" t="s">
        <v>98</v>
      </c>
      <c r="AT440">
        <f t="shared" si="227"/>
        <v>3</v>
      </c>
      <c r="AU440" t="s">
        <v>98</v>
      </c>
      <c r="AV440">
        <f t="shared" si="228"/>
        <v>3</v>
      </c>
      <c r="AW440" t="s">
        <v>99</v>
      </c>
      <c r="AX440">
        <f t="shared" si="229"/>
        <v>6</v>
      </c>
      <c r="AY440" t="s">
        <v>98</v>
      </c>
      <c r="AZ440">
        <f t="shared" si="230"/>
        <v>4</v>
      </c>
      <c r="BA440" t="s">
        <v>98</v>
      </c>
      <c r="BB440">
        <f t="shared" si="231"/>
        <v>4</v>
      </c>
      <c r="BC440" t="s">
        <v>100</v>
      </c>
      <c r="BD440" t="s">
        <v>172</v>
      </c>
      <c r="BE440">
        <f t="shared" si="232"/>
        <v>5</v>
      </c>
      <c r="BF440">
        <v>365</v>
      </c>
      <c r="BG440" t="s">
        <v>102</v>
      </c>
      <c r="BH440">
        <v>0</v>
      </c>
      <c r="BI440">
        <v>75</v>
      </c>
      <c r="BJ440">
        <v>440</v>
      </c>
      <c r="BK440" t="s">
        <v>103</v>
      </c>
      <c r="BL440">
        <f t="shared" si="233"/>
        <v>6</v>
      </c>
      <c r="BM440" t="s">
        <v>98</v>
      </c>
      <c r="BN440" t="s">
        <v>177</v>
      </c>
      <c r="BO440" t="s">
        <v>106</v>
      </c>
      <c r="BP440">
        <f t="shared" si="234"/>
        <v>6</v>
      </c>
      <c r="BQ440">
        <v>694</v>
      </c>
      <c r="BR440">
        <v>0</v>
      </c>
      <c r="BS440">
        <v>0</v>
      </c>
      <c r="BT440">
        <v>694</v>
      </c>
      <c r="BU440">
        <v>0</v>
      </c>
      <c r="BV440">
        <v>0</v>
      </c>
      <c r="BW440">
        <v>1</v>
      </c>
      <c r="BX440">
        <v>0</v>
      </c>
      <c r="BY440">
        <v>2</v>
      </c>
      <c r="BZ440">
        <v>1</v>
      </c>
      <c r="CA440" t="s">
        <v>97</v>
      </c>
      <c r="CB440">
        <f t="shared" si="235"/>
        <v>5</v>
      </c>
      <c r="CC440">
        <v>4</v>
      </c>
      <c r="CD440" t="s">
        <v>107</v>
      </c>
      <c r="CE440">
        <v>1</v>
      </c>
      <c r="CF440" t="s">
        <v>97</v>
      </c>
      <c r="CG440" t="s">
        <v>127</v>
      </c>
      <c r="CH440">
        <f t="shared" si="236"/>
        <v>5</v>
      </c>
      <c r="CI440">
        <v>1990</v>
      </c>
      <c r="CJ440" t="s">
        <v>102</v>
      </c>
      <c r="CK440">
        <f t="shared" si="237"/>
        <v>2</v>
      </c>
      <c r="CL440">
        <v>1</v>
      </c>
      <c r="CM440">
        <v>352</v>
      </c>
      <c r="CN440" t="s">
        <v>97</v>
      </c>
      <c r="CO440">
        <f t="shared" si="238"/>
        <v>5</v>
      </c>
      <c r="CP440" t="s">
        <v>98</v>
      </c>
      <c r="CQ440">
        <f t="shared" si="239"/>
        <v>4</v>
      </c>
      <c r="CR440" t="s">
        <v>190</v>
      </c>
      <c r="CS440">
        <f t="shared" si="240"/>
        <v>1</v>
      </c>
      <c r="CT440">
        <v>0</v>
      </c>
      <c r="CU440">
        <v>0</v>
      </c>
      <c r="CV440">
        <v>34</v>
      </c>
      <c r="CW440">
        <v>0</v>
      </c>
      <c r="CX440">
        <v>0</v>
      </c>
      <c r="CY440">
        <v>0</v>
      </c>
      <c r="CZ440" t="s">
        <v>83</v>
      </c>
      <c r="DA440" t="s">
        <v>134</v>
      </c>
      <c r="DB440">
        <f t="shared" si="241"/>
        <v>3</v>
      </c>
      <c r="DC440" t="s">
        <v>83</v>
      </c>
      <c r="DD440">
        <v>0</v>
      </c>
      <c r="DE440">
        <v>3</v>
      </c>
      <c r="DF440">
        <v>2007</v>
      </c>
      <c r="DG440">
        <f t="shared" si="244"/>
        <v>16</v>
      </c>
      <c r="DH440" t="s">
        <v>110</v>
      </c>
      <c r="DI440">
        <f t="shared" si="242"/>
        <v>4</v>
      </c>
      <c r="DJ440" t="s">
        <v>111</v>
      </c>
      <c r="DK440">
        <f t="shared" si="243"/>
        <v>5</v>
      </c>
      <c r="DL440">
        <v>90350</v>
      </c>
    </row>
    <row r="441" spans="1:116" x14ac:dyDescent="0.35">
      <c r="A441">
        <v>440</v>
      </c>
      <c r="B441">
        <v>50</v>
      </c>
      <c r="C441" t="s">
        <v>81</v>
      </c>
      <c r="D441">
        <f t="shared" si="210"/>
        <v>4</v>
      </c>
      <c r="E441">
        <v>67</v>
      </c>
      <c r="F441">
        <v>12354</v>
      </c>
      <c r="G441" t="s">
        <v>82</v>
      </c>
      <c r="H441">
        <f t="shared" si="211"/>
        <v>2</v>
      </c>
      <c r="I441" t="s">
        <v>174</v>
      </c>
      <c r="J441">
        <f t="shared" si="212"/>
        <v>1</v>
      </c>
      <c r="K441" t="s">
        <v>84</v>
      </c>
      <c r="L441">
        <f t="shared" si="213"/>
        <v>1</v>
      </c>
      <c r="M441" t="s">
        <v>85</v>
      </c>
      <c r="N441">
        <f t="shared" si="214"/>
        <v>2</v>
      </c>
      <c r="O441" t="s">
        <v>86</v>
      </c>
      <c r="P441">
        <f t="shared" si="215"/>
        <v>4</v>
      </c>
      <c r="Q441" t="s">
        <v>122</v>
      </c>
      <c r="R441">
        <f t="shared" si="216"/>
        <v>2</v>
      </c>
      <c r="S441" t="s">
        <v>88</v>
      </c>
      <c r="T441">
        <f t="shared" si="217"/>
        <v>3</v>
      </c>
      <c r="U441" t="s">
        <v>185</v>
      </c>
      <c r="V441">
        <f t="shared" si="218"/>
        <v>4</v>
      </c>
      <c r="W441" t="s">
        <v>90</v>
      </c>
      <c r="X441">
        <f t="shared" si="219"/>
        <v>7</v>
      </c>
      <c r="Y441" t="s">
        <v>90</v>
      </c>
      <c r="Z441">
        <f t="shared" si="220"/>
        <v>7</v>
      </c>
      <c r="AA441" t="s">
        <v>91</v>
      </c>
      <c r="AB441">
        <f t="shared" si="221"/>
        <v>3</v>
      </c>
      <c r="AC441" t="s">
        <v>132</v>
      </c>
      <c r="AD441">
        <f t="shared" si="222"/>
        <v>1</v>
      </c>
      <c r="AE441">
        <v>6</v>
      </c>
      <c r="AF441">
        <v>8</v>
      </c>
      <c r="AG441">
        <v>1920</v>
      </c>
      <c r="AH441">
        <v>2000</v>
      </c>
      <c r="AI441" t="s">
        <v>93</v>
      </c>
      <c r="AJ441">
        <f t="shared" si="223"/>
        <v>5</v>
      </c>
      <c r="AK441" t="s">
        <v>94</v>
      </c>
      <c r="AL441">
        <f t="shared" si="224"/>
        <v>8</v>
      </c>
      <c r="AM441" t="s">
        <v>124</v>
      </c>
      <c r="AN441">
        <f t="shared" si="225"/>
        <v>4</v>
      </c>
      <c r="AO441" t="s">
        <v>124</v>
      </c>
      <c r="AP441" t="s">
        <v>117</v>
      </c>
      <c r="AQ441">
        <f t="shared" si="226"/>
        <v>2</v>
      </c>
      <c r="AR441">
        <v>0</v>
      </c>
      <c r="AS441" t="s">
        <v>98</v>
      </c>
      <c r="AT441">
        <f t="shared" si="227"/>
        <v>3</v>
      </c>
      <c r="AU441" t="s">
        <v>98</v>
      </c>
      <c r="AV441">
        <f t="shared" si="228"/>
        <v>3</v>
      </c>
      <c r="AW441" t="s">
        <v>126</v>
      </c>
      <c r="AX441">
        <f t="shared" si="229"/>
        <v>3</v>
      </c>
      <c r="AY441" t="s">
        <v>98</v>
      </c>
      <c r="AZ441">
        <f t="shared" si="230"/>
        <v>4</v>
      </c>
      <c r="BA441" t="s">
        <v>147</v>
      </c>
      <c r="BB441">
        <f t="shared" si="231"/>
        <v>3</v>
      </c>
      <c r="BC441" t="s">
        <v>121</v>
      </c>
      <c r="BD441" t="s">
        <v>102</v>
      </c>
      <c r="BE441">
        <f t="shared" si="232"/>
        <v>6</v>
      </c>
      <c r="BF441">
        <v>0</v>
      </c>
      <c r="BG441" t="s">
        <v>102</v>
      </c>
      <c r="BH441">
        <v>0</v>
      </c>
      <c r="BI441">
        <v>684</v>
      </c>
      <c r="BJ441">
        <v>684</v>
      </c>
      <c r="BK441" t="s">
        <v>103</v>
      </c>
      <c r="BL441">
        <f t="shared" si="233"/>
        <v>6</v>
      </c>
      <c r="BM441" t="s">
        <v>97</v>
      </c>
      <c r="BN441" t="s">
        <v>105</v>
      </c>
      <c r="BO441" t="s">
        <v>106</v>
      </c>
      <c r="BP441">
        <f t="shared" si="234"/>
        <v>6</v>
      </c>
      <c r="BQ441">
        <v>684</v>
      </c>
      <c r="BR441">
        <v>512</v>
      </c>
      <c r="BS441">
        <v>0</v>
      </c>
      <c r="BT441">
        <v>1196</v>
      </c>
      <c r="BU441">
        <v>0</v>
      </c>
      <c r="BV441">
        <v>0</v>
      </c>
      <c r="BW441">
        <v>1</v>
      </c>
      <c r="BX441">
        <v>0</v>
      </c>
      <c r="BY441">
        <v>3</v>
      </c>
      <c r="BZ441">
        <v>1</v>
      </c>
      <c r="CA441" t="s">
        <v>97</v>
      </c>
      <c r="CB441">
        <f t="shared" si="235"/>
        <v>5</v>
      </c>
      <c r="CC441">
        <v>7</v>
      </c>
      <c r="CD441" t="s">
        <v>107</v>
      </c>
      <c r="CE441">
        <v>0</v>
      </c>
      <c r="CF441" t="s">
        <v>83</v>
      </c>
      <c r="CG441" t="s">
        <v>127</v>
      </c>
      <c r="CH441">
        <f t="shared" si="236"/>
        <v>5</v>
      </c>
      <c r="CI441">
        <v>2005</v>
      </c>
      <c r="CJ441" t="s">
        <v>102</v>
      </c>
      <c r="CK441">
        <f t="shared" si="237"/>
        <v>2</v>
      </c>
      <c r="CL441">
        <v>2</v>
      </c>
      <c r="CM441">
        <v>528</v>
      </c>
      <c r="CN441" t="s">
        <v>98</v>
      </c>
      <c r="CO441">
        <f t="shared" si="238"/>
        <v>4</v>
      </c>
      <c r="CP441" t="s">
        <v>98</v>
      </c>
      <c r="CQ441">
        <f t="shared" si="239"/>
        <v>4</v>
      </c>
      <c r="CR441" t="s">
        <v>105</v>
      </c>
      <c r="CS441">
        <f t="shared" si="240"/>
        <v>3</v>
      </c>
      <c r="CT441">
        <v>0</v>
      </c>
      <c r="CU441">
        <v>46</v>
      </c>
      <c r="CV441">
        <v>0</v>
      </c>
      <c r="CW441">
        <v>0</v>
      </c>
      <c r="CX441">
        <v>0</v>
      </c>
      <c r="CY441">
        <v>0</v>
      </c>
      <c r="CZ441" t="s">
        <v>83</v>
      </c>
      <c r="DA441" t="s">
        <v>165</v>
      </c>
      <c r="DB441">
        <f t="shared" si="241"/>
        <v>4</v>
      </c>
      <c r="DC441" t="s">
        <v>135</v>
      </c>
      <c r="DD441">
        <v>800</v>
      </c>
      <c r="DE441">
        <v>8</v>
      </c>
      <c r="DF441">
        <v>2009</v>
      </c>
      <c r="DG441">
        <f t="shared" si="244"/>
        <v>14</v>
      </c>
      <c r="DH441" t="s">
        <v>220</v>
      </c>
      <c r="DI441">
        <f t="shared" si="242"/>
        <v>6</v>
      </c>
      <c r="DJ441" t="s">
        <v>111</v>
      </c>
      <c r="DK441">
        <f t="shared" si="243"/>
        <v>5</v>
      </c>
      <c r="DL441">
        <v>110000</v>
      </c>
    </row>
    <row r="442" spans="1:116" x14ac:dyDescent="0.35">
      <c r="A442">
        <v>441</v>
      </c>
      <c r="B442">
        <v>20</v>
      </c>
      <c r="C442" t="s">
        <v>81</v>
      </c>
      <c r="D442">
        <f t="shared" si="210"/>
        <v>4</v>
      </c>
      <c r="E442">
        <v>105</v>
      </c>
      <c r="F442">
        <v>15431</v>
      </c>
      <c r="G442" t="s">
        <v>82</v>
      </c>
      <c r="H442">
        <f t="shared" si="211"/>
        <v>2</v>
      </c>
      <c r="I442" t="s">
        <v>83</v>
      </c>
      <c r="J442" t="str">
        <f t="shared" si="212"/>
        <v/>
      </c>
      <c r="K442" t="s">
        <v>84</v>
      </c>
      <c r="L442">
        <f t="shared" si="213"/>
        <v>1</v>
      </c>
      <c r="M442" t="s">
        <v>85</v>
      </c>
      <c r="N442">
        <f t="shared" si="214"/>
        <v>2</v>
      </c>
      <c r="O442" t="s">
        <v>86</v>
      </c>
      <c r="P442">
        <f t="shared" si="215"/>
        <v>4</v>
      </c>
      <c r="Q442" t="s">
        <v>87</v>
      </c>
      <c r="R442">
        <f t="shared" si="216"/>
        <v>4</v>
      </c>
      <c r="S442" t="s">
        <v>88</v>
      </c>
      <c r="T442">
        <f t="shared" si="217"/>
        <v>3</v>
      </c>
      <c r="U442" t="s">
        <v>154</v>
      </c>
      <c r="V442">
        <f t="shared" si="218"/>
        <v>19</v>
      </c>
      <c r="W442" t="s">
        <v>90</v>
      </c>
      <c r="X442">
        <f t="shared" si="219"/>
        <v>7</v>
      </c>
      <c r="Y442" t="s">
        <v>90</v>
      </c>
      <c r="Z442">
        <f t="shared" si="220"/>
        <v>7</v>
      </c>
      <c r="AA442" t="s">
        <v>91</v>
      </c>
      <c r="AB442">
        <f t="shared" si="221"/>
        <v>3</v>
      </c>
      <c r="AC442" t="s">
        <v>115</v>
      </c>
      <c r="AD442">
        <f t="shared" si="222"/>
        <v>4</v>
      </c>
      <c r="AE442">
        <v>10</v>
      </c>
      <c r="AF442">
        <v>5</v>
      </c>
      <c r="AG442">
        <v>2008</v>
      </c>
      <c r="AH442">
        <v>2008</v>
      </c>
      <c r="AI442" t="s">
        <v>152</v>
      </c>
      <c r="AJ442">
        <f t="shared" si="223"/>
        <v>6</v>
      </c>
      <c r="AK442" t="s">
        <v>94</v>
      </c>
      <c r="AL442">
        <f t="shared" si="224"/>
        <v>8</v>
      </c>
      <c r="AM442" t="s">
        <v>95</v>
      </c>
      <c r="AN442">
        <f t="shared" si="225"/>
        <v>14</v>
      </c>
      <c r="AO442" t="s">
        <v>95</v>
      </c>
      <c r="AP442" t="s">
        <v>137</v>
      </c>
      <c r="AQ442">
        <f t="shared" si="226"/>
        <v>5</v>
      </c>
      <c r="AR442">
        <v>200</v>
      </c>
      <c r="AS442" t="s">
        <v>104</v>
      </c>
      <c r="AT442">
        <f t="shared" si="227"/>
        <v>5</v>
      </c>
      <c r="AU442" t="s">
        <v>98</v>
      </c>
      <c r="AV442">
        <f t="shared" si="228"/>
        <v>3</v>
      </c>
      <c r="AW442" t="s">
        <v>99</v>
      </c>
      <c r="AX442">
        <f t="shared" si="229"/>
        <v>6</v>
      </c>
      <c r="AY442" t="s">
        <v>104</v>
      </c>
      <c r="AZ442">
        <f t="shared" si="230"/>
        <v>6</v>
      </c>
      <c r="BA442" t="s">
        <v>98</v>
      </c>
      <c r="BB442">
        <f t="shared" si="231"/>
        <v>4</v>
      </c>
      <c r="BC442" t="s">
        <v>97</v>
      </c>
      <c r="BD442" t="s">
        <v>101</v>
      </c>
      <c r="BE442">
        <f t="shared" si="232"/>
        <v>7</v>
      </c>
      <c r="BF442">
        <v>1767</v>
      </c>
      <c r="BG442" t="s">
        <v>119</v>
      </c>
      <c r="BH442">
        <v>539</v>
      </c>
      <c r="BI442">
        <v>788</v>
      </c>
      <c r="BJ442">
        <v>3094</v>
      </c>
      <c r="BK442" t="s">
        <v>103</v>
      </c>
      <c r="BL442">
        <f t="shared" si="233"/>
        <v>6</v>
      </c>
      <c r="BM442" t="s">
        <v>104</v>
      </c>
      <c r="BN442" t="s">
        <v>105</v>
      </c>
      <c r="BO442" t="s">
        <v>106</v>
      </c>
      <c r="BP442">
        <f t="shared" si="234"/>
        <v>6</v>
      </c>
      <c r="BQ442">
        <v>2402</v>
      </c>
      <c r="BR442">
        <v>0</v>
      </c>
      <c r="BS442">
        <v>0</v>
      </c>
      <c r="BT442">
        <v>2402</v>
      </c>
      <c r="BU442">
        <v>1</v>
      </c>
      <c r="BV442">
        <v>0</v>
      </c>
      <c r="BW442">
        <v>2</v>
      </c>
      <c r="BX442">
        <v>0</v>
      </c>
      <c r="BY442">
        <v>2</v>
      </c>
      <c r="BZ442">
        <v>1</v>
      </c>
      <c r="CA442" t="s">
        <v>104</v>
      </c>
      <c r="CB442">
        <f t="shared" si="235"/>
        <v>6</v>
      </c>
      <c r="CC442">
        <v>10</v>
      </c>
      <c r="CD442" t="s">
        <v>107</v>
      </c>
      <c r="CE442">
        <v>2</v>
      </c>
      <c r="CF442" t="s">
        <v>97</v>
      </c>
      <c r="CG442" t="s">
        <v>108</v>
      </c>
      <c r="CH442">
        <f t="shared" si="236"/>
        <v>6</v>
      </c>
      <c r="CI442">
        <v>2008</v>
      </c>
      <c r="CJ442" t="s">
        <v>157</v>
      </c>
      <c r="CK442">
        <f t="shared" si="237"/>
        <v>4</v>
      </c>
      <c r="CL442">
        <v>3</v>
      </c>
      <c r="CM442">
        <v>672</v>
      </c>
      <c r="CN442" t="s">
        <v>98</v>
      </c>
      <c r="CO442">
        <f t="shared" si="238"/>
        <v>4</v>
      </c>
      <c r="CP442" t="s">
        <v>98</v>
      </c>
      <c r="CQ442">
        <f t="shared" si="239"/>
        <v>4</v>
      </c>
      <c r="CR442" t="s">
        <v>105</v>
      </c>
      <c r="CS442">
        <f t="shared" si="240"/>
        <v>3</v>
      </c>
      <c r="CT442">
        <v>0</v>
      </c>
      <c r="CU442">
        <v>72</v>
      </c>
      <c r="CV442">
        <v>0</v>
      </c>
      <c r="CW442">
        <v>0</v>
      </c>
      <c r="CX442">
        <v>170</v>
      </c>
      <c r="CY442">
        <v>0</v>
      </c>
      <c r="CZ442" t="s">
        <v>83</v>
      </c>
      <c r="DA442" t="s">
        <v>83</v>
      </c>
      <c r="DB442">
        <f t="shared" si="241"/>
        <v>5</v>
      </c>
      <c r="DC442" t="s">
        <v>83</v>
      </c>
      <c r="DD442">
        <v>0</v>
      </c>
      <c r="DE442">
        <v>4</v>
      </c>
      <c r="DF442">
        <v>2009</v>
      </c>
      <c r="DG442">
        <f t="shared" si="244"/>
        <v>14</v>
      </c>
      <c r="DH442" t="s">
        <v>110</v>
      </c>
      <c r="DI442">
        <f t="shared" si="242"/>
        <v>4</v>
      </c>
      <c r="DJ442" t="s">
        <v>111</v>
      </c>
      <c r="DK442">
        <f t="shared" si="243"/>
        <v>5</v>
      </c>
      <c r="DL442">
        <v>555000</v>
      </c>
    </row>
    <row r="443" spans="1:116" x14ac:dyDescent="0.35">
      <c r="A443">
        <v>442</v>
      </c>
      <c r="B443">
        <v>90</v>
      </c>
      <c r="C443" t="s">
        <v>81</v>
      </c>
      <c r="D443">
        <f t="shared" si="210"/>
        <v>4</v>
      </c>
      <c r="E443">
        <v>92</v>
      </c>
      <c r="F443">
        <v>12108</v>
      </c>
      <c r="G443" t="s">
        <v>82</v>
      </c>
      <c r="H443">
        <f t="shared" si="211"/>
        <v>2</v>
      </c>
      <c r="I443" t="s">
        <v>83</v>
      </c>
      <c r="J443" t="str">
        <f t="shared" si="212"/>
        <v/>
      </c>
      <c r="K443" t="s">
        <v>84</v>
      </c>
      <c r="L443">
        <f t="shared" si="213"/>
        <v>1</v>
      </c>
      <c r="M443" t="s">
        <v>85</v>
      </c>
      <c r="N443">
        <f t="shared" si="214"/>
        <v>2</v>
      </c>
      <c r="O443" t="s">
        <v>86</v>
      </c>
      <c r="P443">
        <f t="shared" si="215"/>
        <v>4</v>
      </c>
      <c r="Q443" t="s">
        <v>87</v>
      </c>
      <c r="R443">
        <f t="shared" si="216"/>
        <v>4</v>
      </c>
      <c r="S443" t="s">
        <v>88</v>
      </c>
      <c r="T443">
        <f t="shared" si="217"/>
        <v>3</v>
      </c>
      <c r="U443" t="s">
        <v>185</v>
      </c>
      <c r="V443">
        <f t="shared" si="218"/>
        <v>4</v>
      </c>
      <c r="W443" t="s">
        <v>90</v>
      </c>
      <c r="X443">
        <f t="shared" si="219"/>
        <v>7</v>
      </c>
      <c r="Y443" t="s">
        <v>90</v>
      </c>
      <c r="Z443">
        <f t="shared" si="220"/>
        <v>7</v>
      </c>
      <c r="AA443" t="s">
        <v>167</v>
      </c>
      <c r="AB443">
        <f t="shared" si="221"/>
        <v>2</v>
      </c>
      <c r="AC443" t="s">
        <v>115</v>
      </c>
      <c r="AD443">
        <f t="shared" si="222"/>
        <v>4</v>
      </c>
      <c r="AE443">
        <v>4</v>
      </c>
      <c r="AF443">
        <v>4</v>
      </c>
      <c r="AG443">
        <v>1955</v>
      </c>
      <c r="AH443">
        <v>1955</v>
      </c>
      <c r="AI443" t="s">
        <v>93</v>
      </c>
      <c r="AJ443">
        <f t="shared" si="223"/>
        <v>5</v>
      </c>
      <c r="AK443" t="s">
        <v>94</v>
      </c>
      <c r="AL443">
        <f t="shared" si="224"/>
        <v>8</v>
      </c>
      <c r="AM443" t="s">
        <v>95</v>
      </c>
      <c r="AN443">
        <f t="shared" si="225"/>
        <v>14</v>
      </c>
      <c r="AO443" t="s">
        <v>95</v>
      </c>
      <c r="AP443" t="s">
        <v>96</v>
      </c>
      <c r="AQ443">
        <f t="shared" si="226"/>
        <v>4</v>
      </c>
      <c r="AR443">
        <v>270</v>
      </c>
      <c r="AS443" t="s">
        <v>98</v>
      </c>
      <c r="AT443">
        <f t="shared" si="227"/>
        <v>3</v>
      </c>
      <c r="AU443" t="s">
        <v>98</v>
      </c>
      <c r="AV443">
        <f t="shared" si="228"/>
        <v>3</v>
      </c>
      <c r="AW443" t="s">
        <v>118</v>
      </c>
      <c r="AX443">
        <f t="shared" si="229"/>
        <v>2</v>
      </c>
      <c r="AY443" t="s">
        <v>98</v>
      </c>
      <c r="AZ443">
        <f t="shared" si="230"/>
        <v>4</v>
      </c>
      <c r="BA443" t="s">
        <v>98</v>
      </c>
      <c r="BB443">
        <f t="shared" si="231"/>
        <v>4</v>
      </c>
      <c r="BC443" t="s">
        <v>100</v>
      </c>
      <c r="BD443" t="s">
        <v>119</v>
      </c>
      <c r="BE443">
        <f t="shared" si="232"/>
        <v>4</v>
      </c>
      <c r="BF443">
        <v>133</v>
      </c>
      <c r="BG443" t="s">
        <v>102</v>
      </c>
      <c r="BH443">
        <v>0</v>
      </c>
      <c r="BI443">
        <v>1307</v>
      </c>
      <c r="BJ443">
        <v>1440</v>
      </c>
      <c r="BK443" t="s">
        <v>103</v>
      </c>
      <c r="BL443">
        <f t="shared" si="233"/>
        <v>6</v>
      </c>
      <c r="BM443" t="s">
        <v>98</v>
      </c>
      <c r="BN443" t="s">
        <v>177</v>
      </c>
      <c r="BO443" t="s">
        <v>145</v>
      </c>
      <c r="BP443">
        <f t="shared" si="234"/>
        <v>2</v>
      </c>
      <c r="BQ443">
        <v>1440</v>
      </c>
      <c r="BR443">
        <v>0</v>
      </c>
      <c r="BS443">
        <v>0</v>
      </c>
      <c r="BT443">
        <v>1440</v>
      </c>
      <c r="BU443">
        <v>0</v>
      </c>
      <c r="BV443">
        <v>0</v>
      </c>
      <c r="BW443">
        <v>2</v>
      </c>
      <c r="BX443">
        <v>0</v>
      </c>
      <c r="BY443">
        <v>4</v>
      </c>
      <c r="BZ443">
        <v>2</v>
      </c>
      <c r="CA443" t="s">
        <v>147</v>
      </c>
      <c r="CB443">
        <f t="shared" si="235"/>
        <v>3</v>
      </c>
      <c r="CC443">
        <v>8</v>
      </c>
      <c r="CD443" t="s">
        <v>107</v>
      </c>
      <c r="CE443">
        <v>0</v>
      </c>
      <c r="CF443" t="s">
        <v>83</v>
      </c>
      <c r="CG443" t="s">
        <v>83</v>
      </c>
      <c r="CH443">
        <f t="shared" si="236"/>
        <v>3</v>
      </c>
      <c r="CI443" t="s">
        <v>83</v>
      </c>
      <c r="CJ443" t="s">
        <v>83</v>
      </c>
      <c r="CK443">
        <f t="shared" si="237"/>
        <v>1</v>
      </c>
      <c r="CL443">
        <v>0</v>
      </c>
      <c r="CM443">
        <v>0</v>
      </c>
      <c r="CN443" t="s">
        <v>83</v>
      </c>
      <c r="CO443">
        <f t="shared" si="238"/>
        <v>1</v>
      </c>
      <c r="CP443" t="s">
        <v>83</v>
      </c>
      <c r="CQ443">
        <f t="shared" si="239"/>
        <v>1</v>
      </c>
      <c r="CR443" t="s">
        <v>105</v>
      </c>
      <c r="CS443">
        <f t="shared" si="240"/>
        <v>3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 t="s">
        <v>83</v>
      </c>
      <c r="DA443" t="s">
        <v>83</v>
      </c>
      <c r="DB443">
        <f t="shared" si="241"/>
        <v>5</v>
      </c>
      <c r="DC443" t="s">
        <v>83</v>
      </c>
      <c r="DD443">
        <v>0</v>
      </c>
      <c r="DE443">
        <v>9</v>
      </c>
      <c r="DF443">
        <v>2008</v>
      </c>
      <c r="DG443">
        <f t="shared" si="244"/>
        <v>15</v>
      </c>
      <c r="DH443" t="s">
        <v>110</v>
      </c>
      <c r="DI443">
        <f t="shared" si="242"/>
        <v>4</v>
      </c>
      <c r="DJ443" t="s">
        <v>111</v>
      </c>
      <c r="DK443">
        <f t="shared" si="243"/>
        <v>5</v>
      </c>
      <c r="DL443">
        <v>118000</v>
      </c>
    </row>
    <row r="444" spans="1:116" x14ac:dyDescent="0.35">
      <c r="A444">
        <v>443</v>
      </c>
      <c r="B444">
        <v>50</v>
      </c>
      <c r="C444" t="s">
        <v>142</v>
      </c>
      <c r="D444">
        <f t="shared" si="210"/>
        <v>2</v>
      </c>
      <c r="E444">
        <v>52</v>
      </c>
      <c r="F444">
        <v>6240</v>
      </c>
      <c r="G444" t="s">
        <v>82</v>
      </c>
      <c r="H444">
        <f t="shared" si="211"/>
        <v>2</v>
      </c>
      <c r="I444" t="s">
        <v>83</v>
      </c>
      <c r="J444" t="str">
        <f t="shared" si="212"/>
        <v/>
      </c>
      <c r="K444" t="s">
        <v>84</v>
      </c>
      <c r="L444">
        <f t="shared" si="213"/>
        <v>1</v>
      </c>
      <c r="M444" t="s">
        <v>85</v>
      </c>
      <c r="N444">
        <f t="shared" si="214"/>
        <v>2</v>
      </c>
      <c r="O444" t="s">
        <v>86</v>
      </c>
      <c r="P444">
        <f t="shared" si="215"/>
        <v>4</v>
      </c>
      <c r="Q444" t="s">
        <v>87</v>
      </c>
      <c r="R444">
        <f t="shared" si="216"/>
        <v>4</v>
      </c>
      <c r="S444" t="s">
        <v>88</v>
      </c>
      <c r="T444">
        <f t="shared" si="217"/>
        <v>3</v>
      </c>
      <c r="U444" t="s">
        <v>148</v>
      </c>
      <c r="V444">
        <f t="shared" si="218"/>
        <v>12</v>
      </c>
      <c r="W444" t="s">
        <v>90</v>
      </c>
      <c r="X444">
        <f t="shared" si="219"/>
        <v>7</v>
      </c>
      <c r="Y444" t="s">
        <v>90</v>
      </c>
      <c r="Z444">
        <f t="shared" si="220"/>
        <v>7</v>
      </c>
      <c r="AA444" t="s">
        <v>91</v>
      </c>
      <c r="AB444">
        <f t="shared" si="221"/>
        <v>3</v>
      </c>
      <c r="AC444" t="s">
        <v>132</v>
      </c>
      <c r="AD444">
        <f t="shared" si="222"/>
        <v>1</v>
      </c>
      <c r="AE444">
        <v>5</v>
      </c>
      <c r="AF444">
        <v>7</v>
      </c>
      <c r="AG444">
        <v>1930</v>
      </c>
      <c r="AH444">
        <v>1992</v>
      </c>
      <c r="AI444" t="s">
        <v>93</v>
      </c>
      <c r="AJ444">
        <f t="shared" si="223"/>
        <v>5</v>
      </c>
      <c r="AK444" t="s">
        <v>94</v>
      </c>
      <c r="AL444">
        <f t="shared" si="224"/>
        <v>8</v>
      </c>
      <c r="AM444" t="s">
        <v>116</v>
      </c>
      <c r="AN444">
        <f t="shared" si="225"/>
        <v>10</v>
      </c>
      <c r="AO444" t="s">
        <v>116</v>
      </c>
      <c r="AP444" t="s">
        <v>117</v>
      </c>
      <c r="AQ444">
        <f t="shared" si="226"/>
        <v>2</v>
      </c>
      <c r="AR444">
        <v>0</v>
      </c>
      <c r="AS444" t="s">
        <v>98</v>
      </c>
      <c r="AT444">
        <f t="shared" si="227"/>
        <v>3</v>
      </c>
      <c r="AU444" t="s">
        <v>98</v>
      </c>
      <c r="AV444">
        <f t="shared" si="228"/>
        <v>3</v>
      </c>
      <c r="AW444" t="s">
        <v>99</v>
      </c>
      <c r="AX444">
        <f t="shared" si="229"/>
        <v>6</v>
      </c>
      <c r="AY444" t="s">
        <v>98</v>
      </c>
      <c r="AZ444">
        <f t="shared" si="230"/>
        <v>4</v>
      </c>
      <c r="BA444" t="s">
        <v>98</v>
      </c>
      <c r="BB444">
        <f t="shared" si="231"/>
        <v>4</v>
      </c>
      <c r="BC444" t="s">
        <v>100</v>
      </c>
      <c r="BD444" t="s">
        <v>102</v>
      </c>
      <c r="BE444">
        <f t="shared" si="232"/>
        <v>6</v>
      </c>
      <c r="BF444">
        <v>0</v>
      </c>
      <c r="BG444" t="s">
        <v>102</v>
      </c>
      <c r="BH444">
        <v>0</v>
      </c>
      <c r="BI444">
        <v>1078</v>
      </c>
      <c r="BJ444">
        <v>1078</v>
      </c>
      <c r="BK444" t="s">
        <v>103</v>
      </c>
      <c r="BL444">
        <f t="shared" si="233"/>
        <v>6</v>
      </c>
      <c r="BM444" t="s">
        <v>98</v>
      </c>
      <c r="BN444" t="s">
        <v>105</v>
      </c>
      <c r="BO444" t="s">
        <v>106</v>
      </c>
      <c r="BP444">
        <f t="shared" si="234"/>
        <v>6</v>
      </c>
      <c r="BQ444">
        <v>1128</v>
      </c>
      <c r="BR444">
        <v>445</v>
      </c>
      <c r="BS444">
        <v>0</v>
      </c>
      <c r="BT444">
        <v>1573</v>
      </c>
      <c r="BU444">
        <v>0</v>
      </c>
      <c r="BV444">
        <v>0</v>
      </c>
      <c r="BW444">
        <v>2</v>
      </c>
      <c r="BX444">
        <v>0</v>
      </c>
      <c r="BY444">
        <v>3</v>
      </c>
      <c r="BZ444">
        <v>1</v>
      </c>
      <c r="CA444" t="s">
        <v>98</v>
      </c>
      <c r="CB444">
        <f t="shared" si="235"/>
        <v>4</v>
      </c>
      <c r="CC444">
        <v>8</v>
      </c>
      <c r="CD444" t="s">
        <v>107</v>
      </c>
      <c r="CE444">
        <v>1</v>
      </c>
      <c r="CF444" t="s">
        <v>97</v>
      </c>
      <c r="CG444" t="s">
        <v>127</v>
      </c>
      <c r="CH444">
        <f t="shared" si="236"/>
        <v>5</v>
      </c>
      <c r="CI444">
        <v>1930</v>
      </c>
      <c r="CJ444" t="s">
        <v>102</v>
      </c>
      <c r="CK444">
        <f t="shared" si="237"/>
        <v>2</v>
      </c>
      <c r="CL444">
        <v>2</v>
      </c>
      <c r="CM444">
        <v>360</v>
      </c>
      <c r="CN444" t="s">
        <v>98</v>
      </c>
      <c r="CO444">
        <f t="shared" si="238"/>
        <v>4</v>
      </c>
      <c r="CP444" t="s">
        <v>98</v>
      </c>
      <c r="CQ444">
        <f t="shared" si="239"/>
        <v>4</v>
      </c>
      <c r="CR444" t="s">
        <v>190</v>
      </c>
      <c r="CS444">
        <f t="shared" si="240"/>
        <v>1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 t="s">
        <v>83</v>
      </c>
      <c r="DA444" t="s">
        <v>83</v>
      </c>
      <c r="DB444">
        <f t="shared" si="241"/>
        <v>5</v>
      </c>
      <c r="DC444" t="s">
        <v>83</v>
      </c>
      <c r="DD444">
        <v>0</v>
      </c>
      <c r="DE444">
        <v>6</v>
      </c>
      <c r="DF444">
        <v>2008</v>
      </c>
      <c r="DG444">
        <f t="shared" si="244"/>
        <v>15</v>
      </c>
      <c r="DH444" t="s">
        <v>110</v>
      </c>
      <c r="DI444">
        <f t="shared" si="242"/>
        <v>4</v>
      </c>
      <c r="DJ444" t="s">
        <v>111</v>
      </c>
      <c r="DK444">
        <f t="shared" si="243"/>
        <v>5</v>
      </c>
      <c r="DL444">
        <v>162900</v>
      </c>
    </row>
    <row r="445" spans="1:116" x14ac:dyDescent="0.35">
      <c r="A445">
        <v>444</v>
      </c>
      <c r="B445">
        <v>120</v>
      </c>
      <c r="C445" t="s">
        <v>81</v>
      </c>
      <c r="D445">
        <f t="shared" si="210"/>
        <v>4</v>
      </c>
      <c r="E445">
        <v>53</v>
      </c>
      <c r="F445">
        <v>3922</v>
      </c>
      <c r="G445" t="s">
        <v>82</v>
      </c>
      <c r="H445">
        <f t="shared" si="211"/>
        <v>2</v>
      </c>
      <c r="I445" t="s">
        <v>83</v>
      </c>
      <c r="J445" t="str">
        <f t="shared" si="212"/>
        <v/>
      </c>
      <c r="K445" t="s">
        <v>84</v>
      </c>
      <c r="L445">
        <f t="shared" si="213"/>
        <v>1</v>
      </c>
      <c r="M445" t="s">
        <v>85</v>
      </c>
      <c r="N445">
        <f t="shared" si="214"/>
        <v>2</v>
      </c>
      <c r="O445" t="s">
        <v>86</v>
      </c>
      <c r="P445">
        <f t="shared" si="215"/>
        <v>4</v>
      </c>
      <c r="Q445" t="s">
        <v>87</v>
      </c>
      <c r="R445">
        <f t="shared" si="216"/>
        <v>4</v>
      </c>
      <c r="S445" t="s">
        <v>88</v>
      </c>
      <c r="T445">
        <f t="shared" si="217"/>
        <v>3</v>
      </c>
      <c r="U445" t="s">
        <v>227</v>
      </c>
      <c r="V445">
        <f t="shared" si="218"/>
        <v>23</v>
      </c>
      <c r="W445" t="s">
        <v>90</v>
      </c>
      <c r="X445">
        <f t="shared" si="219"/>
        <v>7</v>
      </c>
      <c r="Y445" t="s">
        <v>90</v>
      </c>
      <c r="Z445">
        <f t="shared" si="220"/>
        <v>7</v>
      </c>
      <c r="AA445" t="s">
        <v>179</v>
      </c>
      <c r="AB445">
        <f t="shared" si="221"/>
        <v>4</v>
      </c>
      <c r="AC445" t="s">
        <v>115</v>
      </c>
      <c r="AD445">
        <f t="shared" si="222"/>
        <v>4</v>
      </c>
      <c r="AE445">
        <v>7</v>
      </c>
      <c r="AF445">
        <v>5</v>
      </c>
      <c r="AG445">
        <v>2006</v>
      </c>
      <c r="AH445">
        <v>2007</v>
      </c>
      <c r="AI445" t="s">
        <v>93</v>
      </c>
      <c r="AJ445">
        <f t="shared" si="223"/>
        <v>5</v>
      </c>
      <c r="AK445" t="s">
        <v>94</v>
      </c>
      <c r="AL445">
        <f t="shared" si="224"/>
        <v>8</v>
      </c>
      <c r="AM445" t="s">
        <v>155</v>
      </c>
      <c r="AN445">
        <f t="shared" si="225"/>
        <v>8</v>
      </c>
      <c r="AO445" t="s">
        <v>125</v>
      </c>
      <c r="AP445" t="s">
        <v>96</v>
      </c>
      <c r="AQ445">
        <f t="shared" si="226"/>
        <v>4</v>
      </c>
      <c r="AR445">
        <v>72</v>
      </c>
      <c r="AS445" t="s">
        <v>97</v>
      </c>
      <c r="AT445">
        <f t="shared" si="227"/>
        <v>4</v>
      </c>
      <c r="AU445" t="s">
        <v>98</v>
      </c>
      <c r="AV445">
        <f t="shared" si="228"/>
        <v>3</v>
      </c>
      <c r="AW445" t="s">
        <v>99</v>
      </c>
      <c r="AX445">
        <f t="shared" si="229"/>
        <v>6</v>
      </c>
      <c r="AY445" t="s">
        <v>104</v>
      </c>
      <c r="AZ445">
        <f t="shared" si="230"/>
        <v>6</v>
      </c>
      <c r="BA445" t="s">
        <v>98</v>
      </c>
      <c r="BB445">
        <f t="shared" si="231"/>
        <v>4</v>
      </c>
      <c r="BC445" t="s">
        <v>130</v>
      </c>
      <c r="BD445" t="s">
        <v>102</v>
      </c>
      <c r="BE445">
        <f t="shared" si="232"/>
        <v>6</v>
      </c>
      <c r="BF445">
        <v>0</v>
      </c>
      <c r="BG445" t="s">
        <v>102</v>
      </c>
      <c r="BH445">
        <v>0</v>
      </c>
      <c r="BI445">
        <v>1258</v>
      </c>
      <c r="BJ445">
        <v>1258</v>
      </c>
      <c r="BK445" t="s">
        <v>103</v>
      </c>
      <c r="BL445">
        <f t="shared" si="233"/>
        <v>6</v>
      </c>
      <c r="BM445" t="s">
        <v>104</v>
      </c>
      <c r="BN445" t="s">
        <v>105</v>
      </c>
      <c r="BO445" t="s">
        <v>106</v>
      </c>
      <c r="BP445">
        <f t="shared" si="234"/>
        <v>6</v>
      </c>
      <c r="BQ445">
        <v>1258</v>
      </c>
      <c r="BR445">
        <v>0</v>
      </c>
      <c r="BS445">
        <v>0</v>
      </c>
      <c r="BT445">
        <v>1258</v>
      </c>
      <c r="BU445">
        <v>0</v>
      </c>
      <c r="BV445">
        <v>0</v>
      </c>
      <c r="BW445">
        <v>2</v>
      </c>
      <c r="BX445">
        <v>0</v>
      </c>
      <c r="BY445">
        <v>2</v>
      </c>
      <c r="BZ445">
        <v>1</v>
      </c>
      <c r="CA445" t="s">
        <v>97</v>
      </c>
      <c r="CB445">
        <f t="shared" si="235"/>
        <v>5</v>
      </c>
      <c r="CC445">
        <v>6</v>
      </c>
      <c r="CD445" t="s">
        <v>107</v>
      </c>
      <c r="CE445">
        <v>1</v>
      </c>
      <c r="CF445" t="s">
        <v>97</v>
      </c>
      <c r="CG445" t="s">
        <v>108</v>
      </c>
      <c r="CH445">
        <f t="shared" si="236"/>
        <v>6</v>
      </c>
      <c r="CI445">
        <v>2007</v>
      </c>
      <c r="CJ445" t="s">
        <v>157</v>
      </c>
      <c r="CK445">
        <f t="shared" si="237"/>
        <v>4</v>
      </c>
      <c r="CL445">
        <v>3</v>
      </c>
      <c r="CM445">
        <v>648</v>
      </c>
      <c r="CN445" t="s">
        <v>98</v>
      </c>
      <c r="CO445">
        <f t="shared" si="238"/>
        <v>4</v>
      </c>
      <c r="CP445" t="s">
        <v>98</v>
      </c>
      <c r="CQ445">
        <f t="shared" si="239"/>
        <v>4</v>
      </c>
      <c r="CR445" t="s">
        <v>105</v>
      </c>
      <c r="CS445">
        <f t="shared" si="240"/>
        <v>3</v>
      </c>
      <c r="CT445">
        <v>144</v>
      </c>
      <c r="CU445">
        <v>16</v>
      </c>
      <c r="CV445">
        <v>0</v>
      </c>
      <c r="CW445">
        <v>0</v>
      </c>
      <c r="CX445">
        <v>0</v>
      </c>
      <c r="CY445">
        <v>0</v>
      </c>
      <c r="CZ445" t="s">
        <v>83</v>
      </c>
      <c r="DA445" t="s">
        <v>83</v>
      </c>
      <c r="DB445">
        <f t="shared" si="241"/>
        <v>5</v>
      </c>
      <c r="DC445" t="s">
        <v>83</v>
      </c>
      <c r="DD445">
        <v>0</v>
      </c>
      <c r="DE445">
        <v>6</v>
      </c>
      <c r="DF445">
        <v>2007</v>
      </c>
      <c r="DG445">
        <f t="shared" si="244"/>
        <v>16</v>
      </c>
      <c r="DH445" t="s">
        <v>158</v>
      </c>
      <c r="DI445">
        <f t="shared" si="242"/>
        <v>8</v>
      </c>
      <c r="DJ445" t="s">
        <v>159</v>
      </c>
      <c r="DK445">
        <f t="shared" si="243"/>
        <v>6</v>
      </c>
      <c r="DL445">
        <v>172500</v>
      </c>
    </row>
    <row r="446" spans="1:116" x14ac:dyDescent="0.35">
      <c r="A446">
        <v>445</v>
      </c>
      <c r="B446">
        <v>60</v>
      </c>
      <c r="C446" t="s">
        <v>81</v>
      </c>
      <c r="D446">
        <f t="shared" si="210"/>
        <v>4</v>
      </c>
      <c r="E446">
        <v>70</v>
      </c>
      <c r="F446">
        <v>8750</v>
      </c>
      <c r="G446" t="s">
        <v>82</v>
      </c>
      <c r="H446">
        <f t="shared" si="211"/>
        <v>2</v>
      </c>
      <c r="I446" t="s">
        <v>83</v>
      </c>
      <c r="J446" t="str">
        <f t="shared" si="212"/>
        <v/>
      </c>
      <c r="K446" t="s">
        <v>84</v>
      </c>
      <c r="L446">
        <f t="shared" si="213"/>
        <v>1</v>
      </c>
      <c r="M446" t="s">
        <v>85</v>
      </c>
      <c r="N446">
        <f t="shared" si="214"/>
        <v>2</v>
      </c>
      <c r="O446" t="s">
        <v>86</v>
      </c>
      <c r="P446">
        <f t="shared" si="215"/>
        <v>4</v>
      </c>
      <c r="Q446" t="s">
        <v>87</v>
      </c>
      <c r="R446">
        <f t="shared" si="216"/>
        <v>4</v>
      </c>
      <c r="S446" t="s">
        <v>88</v>
      </c>
      <c r="T446">
        <f t="shared" si="217"/>
        <v>3</v>
      </c>
      <c r="U446" t="s">
        <v>89</v>
      </c>
      <c r="V446">
        <f t="shared" si="218"/>
        <v>16</v>
      </c>
      <c r="W446" t="s">
        <v>90</v>
      </c>
      <c r="X446">
        <f t="shared" si="219"/>
        <v>7</v>
      </c>
      <c r="Y446" t="s">
        <v>90</v>
      </c>
      <c r="Z446">
        <f t="shared" si="220"/>
        <v>7</v>
      </c>
      <c r="AA446" t="s">
        <v>91</v>
      </c>
      <c r="AB446">
        <f t="shared" si="221"/>
        <v>3</v>
      </c>
      <c r="AC446" t="s">
        <v>92</v>
      </c>
      <c r="AD446">
        <f t="shared" si="222"/>
        <v>8</v>
      </c>
      <c r="AE446">
        <v>7</v>
      </c>
      <c r="AF446">
        <v>5</v>
      </c>
      <c r="AG446">
        <v>1994</v>
      </c>
      <c r="AH446">
        <v>1995</v>
      </c>
      <c r="AI446" t="s">
        <v>93</v>
      </c>
      <c r="AJ446">
        <f t="shared" si="223"/>
        <v>5</v>
      </c>
      <c r="AK446" t="s">
        <v>94</v>
      </c>
      <c r="AL446">
        <f t="shared" si="224"/>
        <v>8</v>
      </c>
      <c r="AM446" t="s">
        <v>95</v>
      </c>
      <c r="AN446">
        <f t="shared" si="225"/>
        <v>14</v>
      </c>
      <c r="AO446" t="s">
        <v>95</v>
      </c>
      <c r="AP446" t="s">
        <v>117</v>
      </c>
      <c r="AQ446">
        <f t="shared" si="226"/>
        <v>2</v>
      </c>
      <c r="AR446">
        <v>0</v>
      </c>
      <c r="AS446" t="s">
        <v>97</v>
      </c>
      <c r="AT446">
        <f t="shared" si="227"/>
        <v>4</v>
      </c>
      <c r="AU446" t="s">
        <v>97</v>
      </c>
      <c r="AV446">
        <f t="shared" si="228"/>
        <v>4</v>
      </c>
      <c r="AW446" t="s">
        <v>99</v>
      </c>
      <c r="AX446">
        <f t="shared" si="229"/>
        <v>6</v>
      </c>
      <c r="AY446" t="s">
        <v>97</v>
      </c>
      <c r="AZ446">
        <f t="shared" si="230"/>
        <v>5</v>
      </c>
      <c r="BA446" t="s">
        <v>98</v>
      </c>
      <c r="BB446">
        <f t="shared" si="231"/>
        <v>4</v>
      </c>
      <c r="BC446" t="s">
        <v>100</v>
      </c>
      <c r="BD446" t="s">
        <v>101</v>
      </c>
      <c r="BE446">
        <f t="shared" si="232"/>
        <v>7</v>
      </c>
      <c r="BF446">
        <v>642</v>
      </c>
      <c r="BG446" t="s">
        <v>102</v>
      </c>
      <c r="BH446">
        <v>0</v>
      </c>
      <c r="BI446">
        <v>273</v>
      </c>
      <c r="BJ446">
        <v>915</v>
      </c>
      <c r="BK446" t="s">
        <v>103</v>
      </c>
      <c r="BL446">
        <f t="shared" si="233"/>
        <v>6</v>
      </c>
      <c r="BM446" t="s">
        <v>104</v>
      </c>
      <c r="BN446" t="s">
        <v>105</v>
      </c>
      <c r="BO446" t="s">
        <v>106</v>
      </c>
      <c r="BP446">
        <f t="shared" si="234"/>
        <v>6</v>
      </c>
      <c r="BQ446">
        <v>933</v>
      </c>
      <c r="BR446">
        <v>975</v>
      </c>
      <c r="BS446">
        <v>0</v>
      </c>
      <c r="BT446">
        <v>1908</v>
      </c>
      <c r="BU446">
        <v>1</v>
      </c>
      <c r="BV446">
        <v>0</v>
      </c>
      <c r="BW446">
        <v>2</v>
      </c>
      <c r="BX446">
        <v>1</v>
      </c>
      <c r="BY446">
        <v>4</v>
      </c>
      <c r="BZ446">
        <v>1</v>
      </c>
      <c r="CA446" t="s">
        <v>97</v>
      </c>
      <c r="CB446">
        <f t="shared" si="235"/>
        <v>5</v>
      </c>
      <c r="CC446">
        <v>8</v>
      </c>
      <c r="CD446" t="s">
        <v>107</v>
      </c>
      <c r="CE446">
        <v>1</v>
      </c>
      <c r="CF446" t="s">
        <v>98</v>
      </c>
      <c r="CG446" t="s">
        <v>108</v>
      </c>
      <c r="CH446">
        <f t="shared" si="236"/>
        <v>6</v>
      </c>
      <c r="CI446">
        <v>1994</v>
      </c>
      <c r="CJ446" t="s">
        <v>102</v>
      </c>
      <c r="CK446">
        <f t="shared" si="237"/>
        <v>2</v>
      </c>
      <c r="CL446">
        <v>2</v>
      </c>
      <c r="CM446">
        <v>493</v>
      </c>
      <c r="CN446" t="s">
        <v>98</v>
      </c>
      <c r="CO446">
        <f t="shared" si="238"/>
        <v>4</v>
      </c>
      <c r="CP446" t="s">
        <v>98</v>
      </c>
      <c r="CQ446">
        <f t="shared" si="239"/>
        <v>4</v>
      </c>
      <c r="CR446" t="s">
        <v>105</v>
      </c>
      <c r="CS446">
        <f t="shared" si="240"/>
        <v>3</v>
      </c>
      <c r="CT446">
        <v>144</v>
      </c>
      <c r="CU446">
        <v>133</v>
      </c>
      <c r="CV446">
        <v>0</v>
      </c>
      <c r="CW446">
        <v>0</v>
      </c>
      <c r="CX446">
        <v>0</v>
      </c>
      <c r="CY446">
        <v>0</v>
      </c>
      <c r="CZ446" t="s">
        <v>83</v>
      </c>
      <c r="DA446" t="s">
        <v>83</v>
      </c>
      <c r="DB446">
        <f t="shared" si="241"/>
        <v>5</v>
      </c>
      <c r="DC446" t="s">
        <v>83</v>
      </c>
      <c r="DD446">
        <v>0</v>
      </c>
      <c r="DE446">
        <v>7</v>
      </c>
      <c r="DF446">
        <v>2008</v>
      </c>
      <c r="DG446">
        <f t="shared" si="244"/>
        <v>15</v>
      </c>
      <c r="DH446" t="s">
        <v>110</v>
      </c>
      <c r="DI446">
        <f t="shared" si="242"/>
        <v>4</v>
      </c>
      <c r="DJ446" t="s">
        <v>111</v>
      </c>
      <c r="DK446">
        <f t="shared" si="243"/>
        <v>5</v>
      </c>
      <c r="DL446">
        <v>210000</v>
      </c>
    </row>
    <row r="447" spans="1:116" x14ac:dyDescent="0.35">
      <c r="A447">
        <v>446</v>
      </c>
      <c r="B447">
        <v>20</v>
      </c>
      <c r="C447" t="s">
        <v>81</v>
      </c>
      <c r="D447">
        <f t="shared" si="210"/>
        <v>4</v>
      </c>
      <c r="E447">
        <v>73</v>
      </c>
      <c r="F447">
        <v>9855</v>
      </c>
      <c r="G447" t="s">
        <v>82</v>
      </c>
      <c r="H447">
        <f t="shared" si="211"/>
        <v>2</v>
      </c>
      <c r="I447" t="s">
        <v>83</v>
      </c>
      <c r="J447" t="str">
        <f t="shared" si="212"/>
        <v/>
      </c>
      <c r="K447" t="s">
        <v>84</v>
      </c>
      <c r="L447">
        <f t="shared" si="213"/>
        <v>1</v>
      </c>
      <c r="M447" t="s">
        <v>85</v>
      </c>
      <c r="N447">
        <f t="shared" si="214"/>
        <v>2</v>
      </c>
      <c r="O447" t="s">
        <v>86</v>
      </c>
      <c r="P447">
        <f t="shared" si="215"/>
        <v>4</v>
      </c>
      <c r="Q447" t="s">
        <v>122</v>
      </c>
      <c r="R447">
        <f t="shared" si="216"/>
        <v>2</v>
      </c>
      <c r="S447" t="s">
        <v>88</v>
      </c>
      <c r="T447">
        <f t="shared" si="217"/>
        <v>3</v>
      </c>
      <c r="U447" t="s">
        <v>185</v>
      </c>
      <c r="V447">
        <f t="shared" si="218"/>
        <v>4</v>
      </c>
      <c r="W447" t="s">
        <v>90</v>
      </c>
      <c r="X447">
        <f t="shared" si="219"/>
        <v>7</v>
      </c>
      <c r="Y447" t="s">
        <v>90</v>
      </c>
      <c r="Z447">
        <f t="shared" si="220"/>
        <v>7</v>
      </c>
      <c r="AA447" t="s">
        <v>91</v>
      </c>
      <c r="AB447">
        <f t="shared" si="221"/>
        <v>3</v>
      </c>
      <c r="AC447" t="s">
        <v>115</v>
      </c>
      <c r="AD447">
        <f t="shared" si="222"/>
        <v>4</v>
      </c>
      <c r="AE447">
        <v>6</v>
      </c>
      <c r="AF447">
        <v>5</v>
      </c>
      <c r="AG447">
        <v>1956</v>
      </c>
      <c r="AH447">
        <v>1956</v>
      </c>
      <c r="AI447" t="s">
        <v>152</v>
      </c>
      <c r="AJ447">
        <f t="shared" si="223"/>
        <v>6</v>
      </c>
      <c r="AK447" t="s">
        <v>94</v>
      </c>
      <c r="AL447">
        <f t="shared" si="224"/>
        <v>8</v>
      </c>
      <c r="AM447" t="s">
        <v>124</v>
      </c>
      <c r="AN447">
        <f t="shared" si="225"/>
        <v>4</v>
      </c>
      <c r="AO447" t="s">
        <v>124</v>
      </c>
      <c r="AP447" t="s">
        <v>117</v>
      </c>
      <c r="AQ447">
        <f t="shared" si="226"/>
        <v>2</v>
      </c>
      <c r="AR447">
        <v>0</v>
      </c>
      <c r="AS447" t="s">
        <v>98</v>
      </c>
      <c r="AT447">
        <f t="shared" si="227"/>
        <v>3</v>
      </c>
      <c r="AU447" t="s">
        <v>98</v>
      </c>
      <c r="AV447">
        <f t="shared" si="228"/>
        <v>3</v>
      </c>
      <c r="AW447" t="s">
        <v>118</v>
      </c>
      <c r="AX447">
        <f t="shared" si="229"/>
        <v>2</v>
      </c>
      <c r="AY447" t="s">
        <v>98</v>
      </c>
      <c r="AZ447">
        <f t="shared" si="230"/>
        <v>4</v>
      </c>
      <c r="BA447" t="s">
        <v>98</v>
      </c>
      <c r="BB447">
        <f t="shared" si="231"/>
        <v>4</v>
      </c>
      <c r="BC447" t="s">
        <v>100</v>
      </c>
      <c r="BD447" t="s">
        <v>102</v>
      </c>
      <c r="BE447">
        <f t="shared" si="232"/>
        <v>6</v>
      </c>
      <c r="BF447">
        <v>0</v>
      </c>
      <c r="BG447" t="s">
        <v>102</v>
      </c>
      <c r="BH447">
        <v>0</v>
      </c>
      <c r="BI447">
        <v>1436</v>
      </c>
      <c r="BJ447">
        <v>1436</v>
      </c>
      <c r="BK447" t="s">
        <v>103</v>
      </c>
      <c r="BL447">
        <f t="shared" si="233"/>
        <v>6</v>
      </c>
      <c r="BM447" t="s">
        <v>147</v>
      </c>
      <c r="BN447" t="s">
        <v>105</v>
      </c>
      <c r="BO447" t="s">
        <v>106</v>
      </c>
      <c r="BP447">
        <f t="shared" si="234"/>
        <v>6</v>
      </c>
      <c r="BQ447">
        <v>1689</v>
      </c>
      <c r="BR447">
        <v>0</v>
      </c>
      <c r="BS447">
        <v>0</v>
      </c>
      <c r="BT447">
        <v>1689</v>
      </c>
      <c r="BU447">
        <v>0</v>
      </c>
      <c r="BV447">
        <v>0</v>
      </c>
      <c r="BW447">
        <v>1</v>
      </c>
      <c r="BX447">
        <v>0</v>
      </c>
      <c r="BY447">
        <v>3</v>
      </c>
      <c r="BZ447">
        <v>1</v>
      </c>
      <c r="CA447" t="s">
        <v>98</v>
      </c>
      <c r="CB447">
        <f t="shared" si="235"/>
        <v>4</v>
      </c>
      <c r="CC447">
        <v>7</v>
      </c>
      <c r="CD447" t="s">
        <v>107</v>
      </c>
      <c r="CE447">
        <v>1</v>
      </c>
      <c r="CF447" t="s">
        <v>97</v>
      </c>
      <c r="CG447" t="s">
        <v>108</v>
      </c>
      <c r="CH447">
        <f t="shared" si="236"/>
        <v>6</v>
      </c>
      <c r="CI447">
        <v>1956</v>
      </c>
      <c r="CJ447" t="s">
        <v>102</v>
      </c>
      <c r="CK447">
        <f t="shared" si="237"/>
        <v>2</v>
      </c>
      <c r="CL447">
        <v>2</v>
      </c>
      <c r="CM447">
        <v>480</v>
      </c>
      <c r="CN447" t="s">
        <v>98</v>
      </c>
      <c r="CO447">
        <f t="shared" si="238"/>
        <v>4</v>
      </c>
      <c r="CP447" t="s">
        <v>98</v>
      </c>
      <c r="CQ447">
        <f t="shared" si="239"/>
        <v>4</v>
      </c>
      <c r="CR447" t="s">
        <v>105</v>
      </c>
      <c r="CS447">
        <f t="shared" si="240"/>
        <v>3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 t="s">
        <v>83</v>
      </c>
      <c r="DA447" t="s">
        <v>134</v>
      </c>
      <c r="DB447">
        <f t="shared" si="241"/>
        <v>3</v>
      </c>
      <c r="DC447" t="s">
        <v>83</v>
      </c>
      <c r="DD447">
        <v>0</v>
      </c>
      <c r="DE447">
        <v>11</v>
      </c>
      <c r="DF447">
        <v>2009</v>
      </c>
      <c r="DG447">
        <f t="shared" si="244"/>
        <v>14</v>
      </c>
      <c r="DH447" t="s">
        <v>173</v>
      </c>
      <c r="DI447">
        <f t="shared" si="242"/>
        <v>3</v>
      </c>
      <c r="DJ447" t="s">
        <v>111</v>
      </c>
      <c r="DK447">
        <f t="shared" si="243"/>
        <v>5</v>
      </c>
      <c r="DL447">
        <v>127500</v>
      </c>
    </row>
    <row r="448" spans="1:116" x14ac:dyDescent="0.35">
      <c r="A448">
        <v>447</v>
      </c>
      <c r="B448">
        <v>20</v>
      </c>
      <c r="C448" t="s">
        <v>81</v>
      </c>
      <c r="D448">
        <f t="shared" si="210"/>
        <v>4</v>
      </c>
      <c r="E448">
        <v>137</v>
      </c>
      <c r="F448">
        <v>16492</v>
      </c>
      <c r="G448" t="s">
        <v>82</v>
      </c>
      <c r="H448">
        <f t="shared" si="211"/>
        <v>2</v>
      </c>
      <c r="I448" t="s">
        <v>83</v>
      </c>
      <c r="J448" t="str">
        <f t="shared" si="212"/>
        <v/>
      </c>
      <c r="K448" t="s">
        <v>120</v>
      </c>
      <c r="L448">
        <f t="shared" si="213"/>
        <v>2</v>
      </c>
      <c r="M448" t="s">
        <v>85</v>
      </c>
      <c r="N448">
        <f t="shared" si="214"/>
        <v>2</v>
      </c>
      <c r="O448" t="s">
        <v>86</v>
      </c>
      <c r="P448">
        <f t="shared" si="215"/>
        <v>4</v>
      </c>
      <c r="Q448" t="s">
        <v>122</v>
      </c>
      <c r="R448">
        <f t="shared" si="216"/>
        <v>2</v>
      </c>
      <c r="S448" t="s">
        <v>88</v>
      </c>
      <c r="T448">
        <f t="shared" si="217"/>
        <v>3</v>
      </c>
      <c r="U448" t="s">
        <v>162</v>
      </c>
      <c r="V448">
        <f t="shared" si="218"/>
        <v>7</v>
      </c>
      <c r="W448" t="s">
        <v>204</v>
      </c>
      <c r="X448">
        <f t="shared" si="219"/>
        <v>4</v>
      </c>
      <c r="Y448" t="s">
        <v>90</v>
      </c>
      <c r="Z448">
        <f t="shared" si="220"/>
        <v>7</v>
      </c>
      <c r="AA448" t="s">
        <v>91</v>
      </c>
      <c r="AB448">
        <f t="shared" si="221"/>
        <v>3</v>
      </c>
      <c r="AC448" t="s">
        <v>115</v>
      </c>
      <c r="AD448">
        <f t="shared" si="222"/>
        <v>4</v>
      </c>
      <c r="AE448">
        <v>6</v>
      </c>
      <c r="AF448">
        <v>6</v>
      </c>
      <c r="AG448">
        <v>1966</v>
      </c>
      <c r="AH448">
        <v>2002</v>
      </c>
      <c r="AI448" t="s">
        <v>93</v>
      </c>
      <c r="AJ448">
        <f t="shared" si="223"/>
        <v>5</v>
      </c>
      <c r="AK448" t="s">
        <v>94</v>
      </c>
      <c r="AL448">
        <f t="shared" si="224"/>
        <v>8</v>
      </c>
      <c r="AM448" t="s">
        <v>96</v>
      </c>
      <c r="AN448">
        <f t="shared" si="225"/>
        <v>5</v>
      </c>
      <c r="AO448" t="s">
        <v>161</v>
      </c>
      <c r="AP448" t="s">
        <v>117</v>
      </c>
      <c r="AQ448">
        <f t="shared" si="226"/>
        <v>2</v>
      </c>
      <c r="AR448">
        <v>0</v>
      </c>
      <c r="AS448" t="s">
        <v>97</v>
      </c>
      <c r="AT448">
        <f t="shared" si="227"/>
        <v>4</v>
      </c>
      <c r="AU448" t="s">
        <v>98</v>
      </c>
      <c r="AV448">
        <f t="shared" si="228"/>
        <v>3</v>
      </c>
      <c r="AW448" t="s">
        <v>118</v>
      </c>
      <c r="AX448">
        <f t="shared" si="229"/>
        <v>2</v>
      </c>
      <c r="AY448" t="s">
        <v>98</v>
      </c>
      <c r="AZ448">
        <f t="shared" si="230"/>
        <v>4</v>
      </c>
      <c r="BA448" t="s">
        <v>98</v>
      </c>
      <c r="BB448">
        <f t="shared" si="231"/>
        <v>4</v>
      </c>
      <c r="BC448" t="s">
        <v>100</v>
      </c>
      <c r="BD448" t="s">
        <v>119</v>
      </c>
      <c r="BE448">
        <f t="shared" si="232"/>
        <v>4</v>
      </c>
      <c r="BF448">
        <v>247</v>
      </c>
      <c r="BG448" t="s">
        <v>153</v>
      </c>
      <c r="BH448">
        <v>713</v>
      </c>
      <c r="BI448">
        <v>557</v>
      </c>
      <c r="BJ448">
        <v>1517</v>
      </c>
      <c r="BK448" t="s">
        <v>103</v>
      </c>
      <c r="BL448">
        <f t="shared" si="233"/>
        <v>6</v>
      </c>
      <c r="BM448" t="s">
        <v>104</v>
      </c>
      <c r="BN448" t="s">
        <v>105</v>
      </c>
      <c r="BO448" t="s">
        <v>106</v>
      </c>
      <c r="BP448">
        <f t="shared" si="234"/>
        <v>6</v>
      </c>
      <c r="BQ448">
        <v>1888</v>
      </c>
      <c r="BR448">
        <v>0</v>
      </c>
      <c r="BS448">
        <v>0</v>
      </c>
      <c r="BT448">
        <v>1888</v>
      </c>
      <c r="BU448">
        <v>0</v>
      </c>
      <c r="BV448">
        <v>0</v>
      </c>
      <c r="BW448">
        <v>2</v>
      </c>
      <c r="BX448">
        <v>1</v>
      </c>
      <c r="BY448">
        <v>2</v>
      </c>
      <c r="BZ448">
        <v>1</v>
      </c>
      <c r="CA448" t="s">
        <v>97</v>
      </c>
      <c r="CB448">
        <f t="shared" si="235"/>
        <v>5</v>
      </c>
      <c r="CC448">
        <v>6</v>
      </c>
      <c r="CD448" t="s">
        <v>194</v>
      </c>
      <c r="CE448">
        <v>1</v>
      </c>
      <c r="CF448" t="s">
        <v>97</v>
      </c>
      <c r="CG448" t="s">
        <v>108</v>
      </c>
      <c r="CH448">
        <f t="shared" si="236"/>
        <v>6</v>
      </c>
      <c r="CI448">
        <v>1966</v>
      </c>
      <c r="CJ448" t="s">
        <v>157</v>
      </c>
      <c r="CK448">
        <f t="shared" si="237"/>
        <v>4</v>
      </c>
      <c r="CL448">
        <v>2</v>
      </c>
      <c r="CM448">
        <v>578</v>
      </c>
      <c r="CN448" t="s">
        <v>98</v>
      </c>
      <c r="CO448">
        <f t="shared" si="238"/>
        <v>4</v>
      </c>
      <c r="CP448" t="s">
        <v>98</v>
      </c>
      <c r="CQ448">
        <f t="shared" si="239"/>
        <v>4</v>
      </c>
      <c r="CR448" t="s">
        <v>105</v>
      </c>
      <c r="CS448">
        <f t="shared" si="240"/>
        <v>3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 t="s">
        <v>83</v>
      </c>
      <c r="DA448" t="s">
        <v>83</v>
      </c>
      <c r="DB448">
        <f t="shared" si="241"/>
        <v>5</v>
      </c>
      <c r="DC448" t="s">
        <v>83</v>
      </c>
      <c r="DD448">
        <v>0</v>
      </c>
      <c r="DE448">
        <v>6</v>
      </c>
      <c r="DF448">
        <v>2010</v>
      </c>
      <c r="DG448">
        <f t="shared" si="244"/>
        <v>13</v>
      </c>
      <c r="DH448" t="s">
        <v>110</v>
      </c>
      <c r="DI448">
        <f t="shared" si="242"/>
        <v>4</v>
      </c>
      <c r="DJ448" t="s">
        <v>111</v>
      </c>
      <c r="DK448">
        <f t="shared" si="243"/>
        <v>5</v>
      </c>
      <c r="DL448">
        <v>190000</v>
      </c>
    </row>
    <row r="449" spans="1:116" x14ac:dyDescent="0.35">
      <c r="A449">
        <v>448</v>
      </c>
      <c r="B449">
        <v>60</v>
      </c>
      <c r="C449" t="s">
        <v>81</v>
      </c>
      <c r="D449">
        <f t="shared" si="210"/>
        <v>4</v>
      </c>
      <c r="E449" t="s">
        <v>83</v>
      </c>
      <c r="F449">
        <v>11214</v>
      </c>
      <c r="G449" t="s">
        <v>82</v>
      </c>
      <c r="H449">
        <f t="shared" si="211"/>
        <v>2</v>
      </c>
      <c r="I449" t="s">
        <v>83</v>
      </c>
      <c r="J449" t="str">
        <f t="shared" si="212"/>
        <v/>
      </c>
      <c r="K449" t="s">
        <v>120</v>
      </c>
      <c r="L449">
        <f t="shared" si="213"/>
        <v>2</v>
      </c>
      <c r="M449" t="s">
        <v>85</v>
      </c>
      <c r="N449">
        <f t="shared" si="214"/>
        <v>2</v>
      </c>
      <c r="O449" t="s">
        <v>86</v>
      </c>
      <c r="P449">
        <f t="shared" si="215"/>
        <v>4</v>
      </c>
      <c r="Q449" t="s">
        <v>122</v>
      </c>
      <c r="R449">
        <f t="shared" si="216"/>
        <v>2</v>
      </c>
      <c r="S449" t="s">
        <v>88</v>
      </c>
      <c r="T449">
        <f t="shared" si="217"/>
        <v>3</v>
      </c>
      <c r="U449" t="s">
        <v>193</v>
      </c>
      <c r="V449">
        <f t="shared" si="218"/>
        <v>11</v>
      </c>
      <c r="W449" t="s">
        <v>90</v>
      </c>
      <c r="X449">
        <f t="shared" si="219"/>
        <v>7</v>
      </c>
      <c r="Y449" t="s">
        <v>90</v>
      </c>
      <c r="Z449">
        <f t="shared" si="220"/>
        <v>7</v>
      </c>
      <c r="AA449" t="s">
        <v>91</v>
      </c>
      <c r="AB449">
        <f t="shared" si="221"/>
        <v>3</v>
      </c>
      <c r="AC449" t="s">
        <v>92</v>
      </c>
      <c r="AD449">
        <f t="shared" si="222"/>
        <v>8</v>
      </c>
      <c r="AE449">
        <v>7</v>
      </c>
      <c r="AF449">
        <v>5</v>
      </c>
      <c r="AG449">
        <v>1998</v>
      </c>
      <c r="AH449">
        <v>1999</v>
      </c>
      <c r="AI449" t="s">
        <v>93</v>
      </c>
      <c r="AJ449">
        <f t="shared" si="223"/>
        <v>5</v>
      </c>
      <c r="AK449" t="s">
        <v>94</v>
      </c>
      <c r="AL449">
        <f t="shared" si="224"/>
        <v>8</v>
      </c>
      <c r="AM449" t="s">
        <v>95</v>
      </c>
      <c r="AN449">
        <f t="shared" si="225"/>
        <v>14</v>
      </c>
      <c r="AO449" t="s">
        <v>95</v>
      </c>
      <c r="AP449" t="s">
        <v>117</v>
      </c>
      <c r="AQ449">
        <f t="shared" si="226"/>
        <v>2</v>
      </c>
      <c r="AR449">
        <v>0</v>
      </c>
      <c r="AS449" t="s">
        <v>97</v>
      </c>
      <c r="AT449">
        <f t="shared" si="227"/>
        <v>4</v>
      </c>
      <c r="AU449" t="s">
        <v>98</v>
      </c>
      <c r="AV449">
        <f t="shared" si="228"/>
        <v>3</v>
      </c>
      <c r="AW449" t="s">
        <v>99</v>
      </c>
      <c r="AX449">
        <f t="shared" si="229"/>
        <v>6</v>
      </c>
      <c r="AY449" t="s">
        <v>97</v>
      </c>
      <c r="AZ449">
        <f t="shared" si="230"/>
        <v>5</v>
      </c>
      <c r="BA449" t="s">
        <v>98</v>
      </c>
      <c r="BB449">
        <f t="shared" si="231"/>
        <v>4</v>
      </c>
      <c r="BC449" t="s">
        <v>100</v>
      </c>
      <c r="BD449" t="s">
        <v>102</v>
      </c>
      <c r="BE449">
        <f t="shared" si="232"/>
        <v>6</v>
      </c>
      <c r="BF449">
        <v>0</v>
      </c>
      <c r="BG449" t="s">
        <v>102</v>
      </c>
      <c r="BH449">
        <v>0</v>
      </c>
      <c r="BI449">
        <v>930</v>
      </c>
      <c r="BJ449">
        <v>930</v>
      </c>
      <c r="BK449" t="s">
        <v>103</v>
      </c>
      <c r="BL449">
        <f t="shared" si="233"/>
        <v>6</v>
      </c>
      <c r="BM449" t="s">
        <v>97</v>
      </c>
      <c r="BN449" t="s">
        <v>105</v>
      </c>
      <c r="BO449" t="s">
        <v>106</v>
      </c>
      <c r="BP449">
        <f t="shared" si="234"/>
        <v>6</v>
      </c>
      <c r="BQ449">
        <v>956</v>
      </c>
      <c r="BR449">
        <v>930</v>
      </c>
      <c r="BS449">
        <v>0</v>
      </c>
      <c r="BT449">
        <v>1886</v>
      </c>
      <c r="BU449">
        <v>0</v>
      </c>
      <c r="BV449">
        <v>0</v>
      </c>
      <c r="BW449">
        <v>2</v>
      </c>
      <c r="BX449">
        <v>1</v>
      </c>
      <c r="BY449">
        <v>4</v>
      </c>
      <c r="BZ449">
        <v>1</v>
      </c>
      <c r="CA449" t="s">
        <v>97</v>
      </c>
      <c r="CB449">
        <f t="shared" si="235"/>
        <v>5</v>
      </c>
      <c r="CC449">
        <v>10</v>
      </c>
      <c r="CD449" t="s">
        <v>107</v>
      </c>
      <c r="CE449">
        <v>1</v>
      </c>
      <c r="CF449" t="s">
        <v>98</v>
      </c>
      <c r="CG449" t="s">
        <v>108</v>
      </c>
      <c r="CH449">
        <f t="shared" si="236"/>
        <v>6</v>
      </c>
      <c r="CI449">
        <v>1998</v>
      </c>
      <c r="CJ449" t="s">
        <v>157</v>
      </c>
      <c r="CK449">
        <f t="shared" si="237"/>
        <v>4</v>
      </c>
      <c r="CL449">
        <v>2</v>
      </c>
      <c r="CM449">
        <v>431</v>
      </c>
      <c r="CN449" t="s">
        <v>98</v>
      </c>
      <c r="CO449">
        <f t="shared" si="238"/>
        <v>4</v>
      </c>
      <c r="CP449" t="s">
        <v>98</v>
      </c>
      <c r="CQ449">
        <f t="shared" si="239"/>
        <v>4</v>
      </c>
      <c r="CR449" t="s">
        <v>105</v>
      </c>
      <c r="CS449">
        <f t="shared" si="240"/>
        <v>3</v>
      </c>
      <c r="CT449">
        <v>89</v>
      </c>
      <c r="CU449">
        <v>0</v>
      </c>
      <c r="CV449">
        <v>0</v>
      </c>
      <c r="CW449">
        <v>0</v>
      </c>
      <c r="CX449">
        <v>0</v>
      </c>
      <c r="CY449">
        <v>0</v>
      </c>
      <c r="CZ449" t="s">
        <v>83</v>
      </c>
      <c r="DA449" t="s">
        <v>83</v>
      </c>
      <c r="DB449">
        <f t="shared" si="241"/>
        <v>5</v>
      </c>
      <c r="DC449" t="s">
        <v>83</v>
      </c>
      <c r="DD449">
        <v>0</v>
      </c>
      <c r="DE449">
        <v>7</v>
      </c>
      <c r="DF449">
        <v>2006</v>
      </c>
      <c r="DG449">
        <f t="shared" si="244"/>
        <v>17</v>
      </c>
      <c r="DH449" t="s">
        <v>110</v>
      </c>
      <c r="DI449">
        <f t="shared" si="242"/>
        <v>4</v>
      </c>
      <c r="DJ449" t="s">
        <v>111</v>
      </c>
      <c r="DK449">
        <f t="shared" si="243"/>
        <v>5</v>
      </c>
      <c r="DL449">
        <v>199900</v>
      </c>
    </row>
    <row r="450" spans="1:116" x14ac:dyDescent="0.35">
      <c r="A450">
        <v>449</v>
      </c>
      <c r="B450">
        <v>50</v>
      </c>
      <c r="C450" t="s">
        <v>142</v>
      </c>
      <c r="D450">
        <f t="shared" ref="D450:D513" si="245">VLOOKUP($C450,MSZoning,2,0)</f>
        <v>2</v>
      </c>
      <c r="E450">
        <v>50</v>
      </c>
      <c r="F450">
        <v>8600</v>
      </c>
      <c r="G450" t="s">
        <v>82</v>
      </c>
      <c r="H450">
        <f t="shared" ref="H450:H513" si="246">VLOOKUP(G450,Street,2,0)</f>
        <v>2</v>
      </c>
      <c r="I450" t="s">
        <v>83</v>
      </c>
      <c r="J450" t="str">
        <f t="shared" ref="J450:J513" si="247">IFERROR(VLOOKUP(I450,Alley,2,0),"")</f>
        <v/>
      </c>
      <c r="K450" t="s">
        <v>84</v>
      </c>
      <c r="L450">
        <f t="shared" ref="L450:L513" si="248">VLOOKUP(K450,LotShape,2,0)</f>
        <v>1</v>
      </c>
      <c r="M450" t="s">
        <v>175</v>
      </c>
      <c r="N450">
        <f t="shared" ref="N450:N513" si="249">VLOOKUP(M450,LandContour,2,0)</f>
        <v>1</v>
      </c>
      <c r="O450" t="s">
        <v>86</v>
      </c>
      <c r="P450">
        <f t="shared" ref="P450:P513" si="250">VLOOKUP(O450,Utilities,2,0)</f>
        <v>4</v>
      </c>
      <c r="Q450" t="s">
        <v>87</v>
      </c>
      <c r="R450">
        <f t="shared" ref="R450:R513" si="251">VLOOKUP(Q450,LotConfig,2,0)</f>
        <v>4</v>
      </c>
      <c r="S450" t="s">
        <v>88</v>
      </c>
      <c r="T450">
        <f t="shared" ref="T450:T513" si="252">VLOOKUP(S450,LandSlope,2,0)</f>
        <v>3</v>
      </c>
      <c r="U450" t="s">
        <v>176</v>
      </c>
      <c r="V450">
        <f t="shared" ref="V450:V513" si="253">VLOOKUP(U450,Neighborhood,2,0)</f>
        <v>3</v>
      </c>
      <c r="W450" t="s">
        <v>90</v>
      </c>
      <c r="X450">
        <f t="shared" ref="X450:X513" si="254">VLOOKUP(W450,Condition1,2,0)</f>
        <v>7</v>
      </c>
      <c r="Y450" t="s">
        <v>90</v>
      </c>
      <c r="Z450">
        <f t="shared" ref="Z450:Z513" si="255">VLOOKUP(Y450,Condition2,2,0)</f>
        <v>7</v>
      </c>
      <c r="AA450" t="s">
        <v>91</v>
      </c>
      <c r="AB450">
        <f t="shared" ref="AB450:AB513" si="256">VLOOKUP(AA450,BldgType,2,0)</f>
        <v>3</v>
      </c>
      <c r="AC450" t="s">
        <v>132</v>
      </c>
      <c r="AD450">
        <f t="shared" ref="AD450:AD513" si="257">VLOOKUP(AC450,HouseStyle,2,0)</f>
        <v>1</v>
      </c>
      <c r="AE450">
        <v>6</v>
      </c>
      <c r="AF450">
        <v>6</v>
      </c>
      <c r="AG450">
        <v>1937</v>
      </c>
      <c r="AH450">
        <v>1950</v>
      </c>
      <c r="AI450" t="s">
        <v>93</v>
      </c>
      <c r="AJ450">
        <f t="shared" ref="AJ450:AJ513" si="258">VLOOKUP(AI450,RoofStyle,2,0)</f>
        <v>5</v>
      </c>
      <c r="AK450" t="s">
        <v>94</v>
      </c>
      <c r="AL450">
        <f t="shared" ref="AL450:AL513" si="259">VLOOKUP(AK450,RoofMatl,2,0)</f>
        <v>8</v>
      </c>
      <c r="AM450" t="s">
        <v>116</v>
      </c>
      <c r="AN450">
        <f t="shared" ref="AN450:AN513" si="260">VLOOKUP(AM450,Exterior1st,2,0)</f>
        <v>10</v>
      </c>
      <c r="AO450" t="s">
        <v>116</v>
      </c>
      <c r="AP450" t="s">
        <v>117</v>
      </c>
      <c r="AQ450">
        <f t="shared" ref="AQ450:AQ513" si="261">VLOOKUP(AP450,MasVnrType,2,0)</f>
        <v>2</v>
      </c>
      <c r="AR450">
        <v>0</v>
      </c>
      <c r="AS450" t="s">
        <v>98</v>
      </c>
      <c r="AT450">
        <f t="shared" ref="AT450:AT513" si="262">VLOOKUP(AS450,ExterQual,2,0)</f>
        <v>3</v>
      </c>
      <c r="AU450" t="s">
        <v>98</v>
      </c>
      <c r="AV450">
        <f t="shared" ref="AV450:AV513" si="263">VLOOKUP(AU450,ExterCond,2,0)</f>
        <v>3</v>
      </c>
      <c r="AW450" t="s">
        <v>126</v>
      </c>
      <c r="AX450">
        <f t="shared" ref="AX450:AX513" si="264">VLOOKUP(AW450,Foundation,2,0)</f>
        <v>3</v>
      </c>
      <c r="AY450" t="s">
        <v>98</v>
      </c>
      <c r="AZ450">
        <f t="shared" ref="AZ450:AZ513" si="265">VLOOKUP(AY450,BsmtQual,2,0)</f>
        <v>4</v>
      </c>
      <c r="BA450" t="s">
        <v>98</v>
      </c>
      <c r="BB450">
        <f t="shared" ref="BB450:BB513" si="266">VLOOKUP(BA450,BsmtCond,2,0)</f>
        <v>4</v>
      </c>
      <c r="BC450" t="s">
        <v>100</v>
      </c>
      <c r="BD450" t="s">
        <v>102</v>
      </c>
      <c r="BE450">
        <f t="shared" ref="BE450:BE513" si="267">VLOOKUP(BD450,BsmtFinType1,2,0)</f>
        <v>6</v>
      </c>
      <c r="BF450">
        <v>0</v>
      </c>
      <c r="BG450" t="s">
        <v>102</v>
      </c>
      <c r="BH450">
        <v>0</v>
      </c>
      <c r="BI450">
        <v>780</v>
      </c>
      <c r="BJ450">
        <v>780</v>
      </c>
      <c r="BK450" t="s">
        <v>103</v>
      </c>
      <c r="BL450">
        <f t="shared" ref="BL450:BL513" si="268">VLOOKUP(BK450,Heating,2,0)</f>
        <v>6</v>
      </c>
      <c r="BM450" t="s">
        <v>98</v>
      </c>
      <c r="BN450" t="s">
        <v>105</v>
      </c>
      <c r="BO450" t="s">
        <v>106</v>
      </c>
      <c r="BP450">
        <f t="shared" ref="BP450:BP513" si="269">VLOOKUP(BO450,Electrical,2,0)</f>
        <v>6</v>
      </c>
      <c r="BQ450">
        <v>780</v>
      </c>
      <c r="BR450">
        <v>596</v>
      </c>
      <c r="BS450">
        <v>0</v>
      </c>
      <c r="BT450">
        <v>1376</v>
      </c>
      <c r="BU450">
        <v>0</v>
      </c>
      <c r="BV450">
        <v>0</v>
      </c>
      <c r="BW450">
        <v>2</v>
      </c>
      <c r="BX450">
        <v>0</v>
      </c>
      <c r="BY450">
        <v>3</v>
      </c>
      <c r="BZ450">
        <v>1</v>
      </c>
      <c r="CA450" t="s">
        <v>98</v>
      </c>
      <c r="CB450">
        <f t="shared" ref="CB450:CB513" si="270">VLOOKUP(CA450,BsmtQual,2,0)</f>
        <v>4</v>
      </c>
      <c r="CC450">
        <v>7</v>
      </c>
      <c r="CD450" t="s">
        <v>107</v>
      </c>
      <c r="CE450">
        <v>1</v>
      </c>
      <c r="CF450" t="s">
        <v>97</v>
      </c>
      <c r="CG450" t="s">
        <v>127</v>
      </c>
      <c r="CH450">
        <f t="shared" ref="CH450:CH513" si="271">VLOOKUP(CG450,GarageType,2,0)</f>
        <v>5</v>
      </c>
      <c r="CI450">
        <v>1937</v>
      </c>
      <c r="CJ450" t="s">
        <v>102</v>
      </c>
      <c r="CK450">
        <f t="shared" ref="CK450:CK513" si="272">VLOOKUP(CJ450,GarageFinish,2,0)</f>
        <v>2</v>
      </c>
      <c r="CL450">
        <v>1</v>
      </c>
      <c r="CM450">
        <v>198</v>
      </c>
      <c r="CN450" t="s">
        <v>98</v>
      </c>
      <c r="CO450">
        <f t="shared" ref="CO450:CO513" si="273">VLOOKUP(CN450,BsmtQual,2,0)</f>
        <v>4</v>
      </c>
      <c r="CP450" t="s">
        <v>98</v>
      </c>
      <c r="CQ450">
        <f t="shared" ref="CQ450:CQ513" si="274">VLOOKUP(CP450,BsmtQual,2,0)</f>
        <v>4</v>
      </c>
      <c r="CR450" t="s">
        <v>177</v>
      </c>
      <c r="CS450">
        <f t="shared" ref="CS450:CS513" si="275">VLOOKUP(CR450,PavedDrive,2,0)</f>
        <v>2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 t="s">
        <v>83</v>
      </c>
      <c r="DA450" t="s">
        <v>83</v>
      </c>
      <c r="DB450">
        <f t="shared" ref="DB450:DB513" si="276">VLOOKUP(DA450,Fence,2,0)</f>
        <v>5</v>
      </c>
      <c r="DC450" t="s">
        <v>83</v>
      </c>
      <c r="DD450">
        <v>0</v>
      </c>
      <c r="DE450">
        <v>6</v>
      </c>
      <c r="DF450">
        <v>2006</v>
      </c>
      <c r="DG450">
        <f t="shared" si="244"/>
        <v>17</v>
      </c>
      <c r="DH450" t="s">
        <v>110</v>
      </c>
      <c r="DI450">
        <f t="shared" ref="DI450:DI513" si="277">VLOOKUP(DH450,SaleType,2,0)</f>
        <v>4</v>
      </c>
      <c r="DJ450" t="s">
        <v>111</v>
      </c>
      <c r="DK450">
        <f t="shared" ref="DK450:DK513" si="278">VLOOKUP(DJ450,SaleCondition,2,0)</f>
        <v>5</v>
      </c>
      <c r="DL450">
        <v>119500</v>
      </c>
    </row>
    <row r="451" spans="1:116" x14ac:dyDescent="0.35">
      <c r="A451">
        <v>450</v>
      </c>
      <c r="B451">
        <v>50</v>
      </c>
      <c r="C451" t="s">
        <v>142</v>
      </c>
      <c r="D451">
        <f t="shared" si="245"/>
        <v>2</v>
      </c>
      <c r="E451">
        <v>50</v>
      </c>
      <c r="F451">
        <v>6000</v>
      </c>
      <c r="G451" t="s">
        <v>82</v>
      </c>
      <c r="H451">
        <f t="shared" si="246"/>
        <v>2</v>
      </c>
      <c r="I451" t="s">
        <v>83</v>
      </c>
      <c r="J451" t="str">
        <f t="shared" si="247"/>
        <v/>
      </c>
      <c r="K451" t="s">
        <v>84</v>
      </c>
      <c r="L451">
        <f t="shared" si="248"/>
        <v>1</v>
      </c>
      <c r="M451" t="s">
        <v>85</v>
      </c>
      <c r="N451">
        <f t="shared" si="249"/>
        <v>2</v>
      </c>
      <c r="O451" t="s">
        <v>86</v>
      </c>
      <c r="P451">
        <f t="shared" si="250"/>
        <v>4</v>
      </c>
      <c r="Q451" t="s">
        <v>87</v>
      </c>
      <c r="R451">
        <f t="shared" si="251"/>
        <v>4</v>
      </c>
      <c r="S451" t="s">
        <v>88</v>
      </c>
      <c r="T451">
        <f t="shared" si="252"/>
        <v>3</v>
      </c>
      <c r="U451" t="s">
        <v>143</v>
      </c>
      <c r="V451">
        <f t="shared" si="253"/>
        <v>9</v>
      </c>
      <c r="W451" t="s">
        <v>90</v>
      </c>
      <c r="X451">
        <f t="shared" si="254"/>
        <v>7</v>
      </c>
      <c r="Y451" t="s">
        <v>90</v>
      </c>
      <c r="Z451">
        <f t="shared" si="255"/>
        <v>7</v>
      </c>
      <c r="AA451" t="s">
        <v>91</v>
      </c>
      <c r="AB451">
        <f t="shared" si="256"/>
        <v>3</v>
      </c>
      <c r="AC451" t="s">
        <v>132</v>
      </c>
      <c r="AD451">
        <f t="shared" si="257"/>
        <v>1</v>
      </c>
      <c r="AE451">
        <v>3</v>
      </c>
      <c r="AF451">
        <v>7</v>
      </c>
      <c r="AG451">
        <v>1948</v>
      </c>
      <c r="AH451">
        <v>2002</v>
      </c>
      <c r="AI451" t="s">
        <v>93</v>
      </c>
      <c r="AJ451">
        <f t="shared" si="258"/>
        <v>5</v>
      </c>
      <c r="AK451" t="s">
        <v>94</v>
      </c>
      <c r="AL451">
        <f t="shared" si="259"/>
        <v>8</v>
      </c>
      <c r="AM451" t="s">
        <v>116</v>
      </c>
      <c r="AN451">
        <f t="shared" si="260"/>
        <v>10</v>
      </c>
      <c r="AO451" t="s">
        <v>116</v>
      </c>
      <c r="AP451" t="s">
        <v>117</v>
      </c>
      <c r="AQ451">
        <f t="shared" si="261"/>
        <v>2</v>
      </c>
      <c r="AR451">
        <v>0</v>
      </c>
      <c r="AS451" t="s">
        <v>98</v>
      </c>
      <c r="AT451">
        <f t="shared" si="262"/>
        <v>3</v>
      </c>
      <c r="AU451" t="s">
        <v>97</v>
      </c>
      <c r="AV451">
        <f t="shared" si="263"/>
        <v>4</v>
      </c>
      <c r="AW451" t="s">
        <v>118</v>
      </c>
      <c r="AX451">
        <f t="shared" si="264"/>
        <v>2</v>
      </c>
      <c r="AY451" t="s">
        <v>98</v>
      </c>
      <c r="AZ451">
        <f t="shared" si="265"/>
        <v>4</v>
      </c>
      <c r="BA451" t="s">
        <v>98</v>
      </c>
      <c r="BB451">
        <f t="shared" si="266"/>
        <v>4</v>
      </c>
      <c r="BC451" t="s">
        <v>100</v>
      </c>
      <c r="BD451" t="s">
        <v>119</v>
      </c>
      <c r="BE451">
        <f t="shared" si="267"/>
        <v>4</v>
      </c>
      <c r="BF451">
        <v>331</v>
      </c>
      <c r="BG451" t="s">
        <v>102</v>
      </c>
      <c r="BH451">
        <v>0</v>
      </c>
      <c r="BI451">
        <v>318</v>
      </c>
      <c r="BJ451">
        <v>649</v>
      </c>
      <c r="BK451" t="s">
        <v>103</v>
      </c>
      <c r="BL451">
        <f t="shared" si="268"/>
        <v>6</v>
      </c>
      <c r="BM451" t="s">
        <v>104</v>
      </c>
      <c r="BN451" t="s">
        <v>105</v>
      </c>
      <c r="BO451" t="s">
        <v>106</v>
      </c>
      <c r="BP451">
        <f t="shared" si="269"/>
        <v>6</v>
      </c>
      <c r="BQ451">
        <v>679</v>
      </c>
      <c r="BR451">
        <v>504</v>
      </c>
      <c r="BS451">
        <v>0</v>
      </c>
      <c r="BT451">
        <v>1183</v>
      </c>
      <c r="BU451">
        <v>0</v>
      </c>
      <c r="BV451">
        <v>0</v>
      </c>
      <c r="BW451">
        <v>1</v>
      </c>
      <c r="BX451">
        <v>1</v>
      </c>
      <c r="BY451">
        <v>2</v>
      </c>
      <c r="BZ451">
        <v>1</v>
      </c>
      <c r="CA451" t="s">
        <v>98</v>
      </c>
      <c r="CB451">
        <f t="shared" si="270"/>
        <v>4</v>
      </c>
      <c r="CC451">
        <v>6</v>
      </c>
      <c r="CD451" t="s">
        <v>107</v>
      </c>
      <c r="CE451">
        <v>0</v>
      </c>
      <c r="CF451" t="s">
        <v>83</v>
      </c>
      <c r="CG451" t="s">
        <v>127</v>
      </c>
      <c r="CH451">
        <f t="shared" si="271"/>
        <v>5</v>
      </c>
      <c r="CI451">
        <v>1981</v>
      </c>
      <c r="CJ451" t="s">
        <v>102</v>
      </c>
      <c r="CK451">
        <f t="shared" si="272"/>
        <v>2</v>
      </c>
      <c r="CL451">
        <v>1</v>
      </c>
      <c r="CM451">
        <v>308</v>
      </c>
      <c r="CN451" t="s">
        <v>98</v>
      </c>
      <c r="CO451">
        <f t="shared" si="273"/>
        <v>4</v>
      </c>
      <c r="CP451" t="s">
        <v>98</v>
      </c>
      <c r="CQ451">
        <f t="shared" si="274"/>
        <v>4</v>
      </c>
      <c r="CR451" t="s">
        <v>105</v>
      </c>
      <c r="CS451">
        <f t="shared" si="275"/>
        <v>3</v>
      </c>
      <c r="CT451">
        <v>0</v>
      </c>
      <c r="CU451">
        <v>176</v>
      </c>
      <c r="CV451">
        <v>0</v>
      </c>
      <c r="CW451">
        <v>0</v>
      </c>
      <c r="CX451">
        <v>0</v>
      </c>
      <c r="CY451">
        <v>0</v>
      </c>
      <c r="CZ451" t="s">
        <v>83</v>
      </c>
      <c r="DA451" t="s">
        <v>83</v>
      </c>
      <c r="DB451">
        <f t="shared" si="276"/>
        <v>5</v>
      </c>
      <c r="DC451" t="s">
        <v>83</v>
      </c>
      <c r="DD451">
        <v>0</v>
      </c>
      <c r="DE451">
        <v>6</v>
      </c>
      <c r="DF451">
        <v>2007</v>
      </c>
      <c r="DG451">
        <f t="shared" ref="DG451:DG514" si="279">2023-DF451</f>
        <v>16</v>
      </c>
      <c r="DH451" t="s">
        <v>110</v>
      </c>
      <c r="DI451">
        <f t="shared" si="277"/>
        <v>4</v>
      </c>
      <c r="DJ451" t="s">
        <v>111</v>
      </c>
      <c r="DK451">
        <f t="shared" si="278"/>
        <v>5</v>
      </c>
      <c r="DL451">
        <v>120000</v>
      </c>
    </row>
    <row r="452" spans="1:116" x14ac:dyDescent="0.35">
      <c r="A452">
        <v>451</v>
      </c>
      <c r="B452">
        <v>30</v>
      </c>
      <c r="C452" t="s">
        <v>142</v>
      </c>
      <c r="D452">
        <f t="shared" si="245"/>
        <v>2</v>
      </c>
      <c r="E452">
        <v>70</v>
      </c>
      <c r="F452">
        <v>5684</v>
      </c>
      <c r="G452" t="s">
        <v>82</v>
      </c>
      <c r="H452">
        <f t="shared" si="246"/>
        <v>2</v>
      </c>
      <c r="I452" t="s">
        <v>83</v>
      </c>
      <c r="J452" t="str">
        <f t="shared" si="247"/>
        <v/>
      </c>
      <c r="K452" t="s">
        <v>84</v>
      </c>
      <c r="L452">
        <f t="shared" si="248"/>
        <v>1</v>
      </c>
      <c r="M452" t="s">
        <v>85</v>
      </c>
      <c r="N452">
        <f t="shared" si="249"/>
        <v>2</v>
      </c>
      <c r="O452" t="s">
        <v>86</v>
      </c>
      <c r="P452">
        <f t="shared" si="250"/>
        <v>4</v>
      </c>
      <c r="Q452" t="s">
        <v>87</v>
      </c>
      <c r="R452">
        <f t="shared" si="251"/>
        <v>4</v>
      </c>
      <c r="S452" t="s">
        <v>88</v>
      </c>
      <c r="T452">
        <f t="shared" si="252"/>
        <v>3</v>
      </c>
      <c r="U452" t="s">
        <v>143</v>
      </c>
      <c r="V452">
        <f t="shared" si="253"/>
        <v>9</v>
      </c>
      <c r="W452" t="s">
        <v>90</v>
      </c>
      <c r="X452">
        <f t="shared" si="254"/>
        <v>7</v>
      </c>
      <c r="Y452" t="s">
        <v>90</v>
      </c>
      <c r="Z452">
        <f t="shared" si="255"/>
        <v>7</v>
      </c>
      <c r="AA452" t="s">
        <v>91</v>
      </c>
      <c r="AB452">
        <f t="shared" si="256"/>
        <v>3</v>
      </c>
      <c r="AC452" t="s">
        <v>115</v>
      </c>
      <c r="AD452">
        <f t="shared" si="257"/>
        <v>4</v>
      </c>
      <c r="AE452">
        <v>6</v>
      </c>
      <c r="AF452">
        <v>8</v>
      </c>
      <c r="AG452">
        <v>1930</v>
      </c>
      <c r="AH452">
        <v>2005</v>
      </c>
      <c r="AI452" t="s">
        <v>152</v>
      </c>
      <c r="AJ452">
        <f t="shared" si="258"/>
        <v>6</v>
      </c>
      <c r="AK452" t="s">
        <v>94</v>
      </c>
      <c r="AL452">
        <f t="shared" si="259"/>
        <v>8</v>
      </c>
      <c r="AM452" t="s">
        <v>124</v>
      </c>
      <c r="AN452">
        <f t="shared" si="260"/>
        <v>4</v>
      </c>
      <c r="AO452" t="s">
        <v>124</v>
      </c>
      <c r="AP452" t="s">
        <v>117</v>
      </c>
      <c r="AQ452">
        <f t="shared" si="261"/>
        <v>2</v>
      </c>
      <c r="AR452">
        <v>0</v>
      </c>
      <c r="AS452" t="s">
        <v>98</v>
      </c>
      <c r="AT452">
        <f t="shared" si="262"/>
        <v>3</v>
      </c>
      <c r="AU452" t="s">
        <v>98</v>
      </c>
      <c r="AV452">
        <f t="shared" si="263"/>
        <v>3</v>
      </c>
      <c r="AW452" t="s">
        <v>126</v>
      </c>
      <c r="AX452">
        <f t="shared" si="264"/>
        <v>3</v>
      </c>
      <c r="AY452" t="s">
        <v>98</v>
      </c>
      <c r="AZ452">
        <f t="shared" si="265"/>
        <v>4</v>
      </c>
      <c r="BA452" t="s">
        <v>98</v>
      </c>
      <c r="BB452">
        <f t="shared" si="266"/>
        <v>4</v>
      </c>
      <c r="BC452" t="s">
        <v>100</v>
      </c>
      <c r="BD452" t="s">
        <v>102</v>
      </c>
      <c r="BE452">
        <f t="shared" si="267"/>
        <v>6</v>
      </c>
      <c r="BF452">
        <v>0</v>
      </c>
      <c r="BG452" t="s">
        <v>102</v>
      </c>
      <c r="BH452">
        <v>0</v>
      </c>
      <c r="BI452">
        <v>813</v>
      </c>
      <c r="BJ452">
        <v>813</v>
      </c>
      <c r="BK452" t="s">
        <v>103</v>
      </c>
      <c r="BL452">
        <f t="shared" si="268"/>
        <v>6</v>
      </c>
      <c r="BM452" t="s">
        <v>104</v>
      </c>
      <c r="BN452" t="s">
        <v>105</v>
      </c>
      <c r="BO452" t="s">
        <v>164</v>
      </c>
      <c r="BP452">
        <f t="shared" si="269"/>
        <v>3</v>
      </c>
      <c r="BQ452">
        <v>813</v>
      </c>
      <c r="BR452">
        <v>0</v>
      </c>
      <c r="BS452">
        <v>0</v>
      </c>
      <c r="BT452">
        <v>813</v>
      </c>
      <c r="BU452">
        <v>0</v>
      </c>
      <c r="BV452">
        <v>0</v>
      </c>
      <c r="BW452">
        <v>1</v>
      </c>
      <c r="BX452">
        <v>0</v>
      </c>
      <c r="BY452">
        <v>2</v>
      </c>
      <c r="BZ452">
        <v>1</v>
      </c>
      <c r="CA452" t="s">
        <v>97</v>
      </c>
      <c r="CB452">
        <f t="shared" si="270"/>
        <v>5</v>
      </c>
      <c r="CC452">
        <v>5</v>
      </c>
      <c r="CD452" t="s">
        <v>107</v>
      </c>
      <c r="CE452">
        <v>0</v>
      </c>
      <c r="CF452" t="s">
        <v>83</v>
      </c>
      <c r="CG452" t="s">
        <v>127</v>
      </c>
      <c r="CH452">
        <f t="shared" si="271"/>
        <v>5</v>
      </c>
      <c r="CI452">
        <v>1932</v>
      </c>
      <c r="CJ452" t="s">
        <v>102</v>
      </c>
      <c r="CK452">
        <f t="shared" si="272"/>
        <v>2</v>
      </c>
      <c r="CL452">
        <v>1</v>
      </c>
      <c r="CM452">
        <v>270</v>
      </c>
      <c r="CN452" t="s">
        <v>147</v>
      </c>
      <c r="CO452">
        <f t="shared" si="273"/>
        <v>3</v>
      </c>
      <c r="CP452" t="s">
        <v>147</v>
      </c>
      <c r="CQ452">
        <f t="shared" si="274"/>
        <v>3</v>
      </c>
      <c r="CR452" t="s">
        <v>177</v>
      </c>
      <c r="CS452">
        <f t="shared" si="275"/>
        <v>2</v>
      </c>
      <c r="CT452">
        <v>0</v>
      </c>
      <c r="CU452">
        <v>113</v>
      </c>
      <c r="CV452">
        <v>0</v>
      </c>
      <c r="CW452">
        <v>0</v>
      </c>
      <c r="CX452">
        <v>0</v>
      </c>
      <c r="CY452">
        <v>0</v>
      </c>
      <c r="CZ452" t="s">
        <v>83</v>
      </c>
      <c r="DA452" t="s">
        <v>83</v>
      </c>
      <c r="DB452">
        <f t="shared" si="276"/>
        <v>5</v>
      </c>
      <c r="DC452" t="s">
        <v>83</v>
      </c>
      <c r="DD452">
        <v>0</v>
      </c>
      <c r="DE452">
        <v>6</v>
      </c>
      <c r="DF452">
        <v>2006</v>
      </c>
      <c r="DG452">
        <f t="shared" si="279"/>
        <v>17</v>
      </c>
      <c r="DH452" t="s">
        <v>110</v>
      </c>
      <c r="DI452">
        <f t="shared" si="277"/>
        <v>4</v>
      </c>
      <c r="DJ452" t="s">
        <v>111</v>
      </c>
      <c r="DK452">
        <f t="shared" si="278"/>
        <v>5</v>
      </c>
      <c r="DL452">
        <v>110000</v>
      </c>
    </row>
    <row r="453" spans="1:116" x14ac:dyDescent="0.35">
      <c r="A453">
        <v>452</v>
      </c>
      <c r="B453">
        <v>20</v>
      </c>
      <c r="C453" t="s">
        <v>81</v>
      </c>
      <c r="D453">
        <f t="shared" si="245"/>
        <v>4</v>
      </c>
      <c r="E453">
        <v>62</v>
      </c>
      <c r="F453">
        <v>70761</v>
      </c>
      <c r="G453" t="s">
        <v>82</v>
      </c>
      <c r="H453">
        <f t="shared" si="246"/>
        <v>2</v>
      </c>
      <c r="I453" t="s">
        <v>83</v>
      </c>
      <c r="J453" t="str">
        <f t="shared" si="247"/>
        <v/>
      </c>
      <c r="K453" t="s">
        <v>120</v>
      </c>
      <c r="L453">
        <f t="shared" si="248"/>
        <v>2</v>
      </c>
      <c r="M453" t="s">
        <v>195</v>
      </c>
      <c r="N453">
        <f t="shared" si="249"/>
        <v>3</v>
      </c>
      <c r="O453" t="s">
        <v>86</v>
      </c>
      <c r="P453">
        <f t="shared" si="250"/>
        <v>4</v>
      </c>
      <c r="Q453" t="s">
        <v>87</v>
      </c>
      <c r="R453">
        <f t="shared" si="251"/>
        <v>4</v>
      </c>
      <c r="S453" t="s">
        <v>194</v>
      </c>
      <c r="T453">
        <f t="shared" si="252"/>
        <v>2</v>
      </c>
      <c r="U453" t="s">
        <v>205</v>
      </c>
      <c r="V453">
        <f t="shared" si="253"/>
        <v>1</v>
      </c>
      <c r="W453" t="s">
        <v>90</v>
      </c>
      <c r="X453">
        <f t="shared" si="254"/>
        <v>7</v>
      </c>
      <c r="Y453" t="s">
        <v>90</v>
      </c>
      <c r="Z453">
        <f t="shared" si="255"/>
        <v>7</v>
      </c>
      <c r="AA453" t="s">
        <v>91</v>
      </c>
      <c r="AB453">
        <f t="shared" si="256"/>
        <v>3</v>
      </c>
      <c r="AC453" t="s">
        <v>115</v>
      </c>
      <c r="AD453">
        <f t="shared" si="257"/>
        <v>4</v>
      </c>
      <c r="AE453">
        <v>7</v>
      </c>
      <c r="AF453">
        <v>5</v>
      </c>
      <c r="AG453">
        <v>1975</v>
      </c>
      <c r="AH453">
        <v>1975</v>
      </c>
      <c r="AI453" t="s">
        <v>93</v>
      </c>
      <c r="AJ453">
        <f t="shared" si="258"/>
        <v>5</v>
      </c>
      <c r="AK453" t="s">
        <v>196</v>
      </c>
      <c r="AL453">
        <f t="shared" si="259"/>
        <v>6</v>
      </c>
      <c r="AM453" t="s">
        <v>161</v>
      </c>
      <c r="AN453">
        <f t="shared" si="260"/>
        <v>3</v>
      </c>
      <c r="AO453" t="s">
        <v>161</v>
      </c>
      <c r="AP453" t="s">
        <v>117</v>
      </c>
      <c r="AQ453">
        <f t="shared" si="261"/>
        <v>2</v>
      </c>
      <c r="AR453">
        <v>0</v>
      </c>
      <c r="AS453" t="s">
        <v>98</v>
      </c>
      <c r="AT453">
        <f t="shared" si="262"/>
        <v>3</v>
      </c>
      <c r="AU453" t="s">
        <v>98</v>
      </c>
      <c r="AV453">
        <f t="shared" si="263"/>
        <v>3</v>
      </c>
      <c r="AW453" t="s">
        <v>118</v>
      </c>
      <c r="AX453">
        <f t="shared" si="264"/>
        <v>2</v>
      </c>
      <c r="AY453" t="s">
        <v>97</v>
      </c>
      <c r="AZ453">
        <f t="shared" si="265"/>
        <v>5</v>
      </c>
      <c r="BA453" t="s">
        <v>98</v>
      </c>
      <c r="BB453">
        <f t="shared" si="266"/>
        <v>4</v>
      </c>
      <c r="BC453" t="s">
        <v>97</v>
      </c>
      <c r="BD453" t="s">
        <v>119</v>
      </c>
      <c r="BE453">
        <f t="shared" si="267"/>
        <v>4</v>
      </c>
      <c r="BF453">
        <v>655</v>
      </c>
      <c r="BG453" t="s">
        <v>102</v>
      </c>
      <c r="BH453">
        <v>0</v>
      </c>
      <c r="BI453">
        <v>878</v>
      </c>
      <c r="BJ453">
        <v>1533</v>
      </c>
      <c r="BK453" t="s">
        <v>103</v>
      </c>
      <c r="BL453">
        <f t="shared" si="268"/>
        <v>6</v>
      </c>
      <c r="BM453" t="s">
        <v>98</v>
      </c>
      <c r="BN453" t="s">
        <v>105</v>
      </c>
      <c r="BO453" t="s">
        <v>106</v>
      </c>
      <c r="BP453">
        <f t="shared" si="269"/>
        <v>6</v>
      </c>
      <c r="BQ453">
        <v>1533</v>
      </c>
      <c r="BR453">
        <v>0</v>
      </c>
      <c r="BS453">
        <v>0</v>
      </c>
      <c r="BT453">
        <v>1533</v>
      </c>
      <c r="BU453">
        <v>1</v>
      </c>
      <c r="BV453">
        <v>0</v>
      </c>
      <c r="BW453">
        <v>2</v>
      </c>
      <c r="BX453">
        <v>0</v>
      </c>
      <c r="BY453">
        <v>2</v>
      </c>
      <c r="BZ453">
        <v>1</v>
      </c>
      <c r="CA453" t="s">
        <v>97</v>
      </c>
      <c r="CB453">
        <f t="shared" si="270"/>
        <v>5</v>
      </c>
      <c r="CC453">
        <v>5</v>
      </c>
      <c r="CD453" t="s">
        <v>107</v>
      </c>
      <c r="CE453">
        <v>2</v>
      </c>
      <c r="CF453" t="s">
        <v>98</v>
      </c>
      <c r="CG453" t="s">
        <v>108</v>
      </c>
      <c r="CH453">
        <f t="shared" si="271"/>
        <v>6</v>
      </c>
      <c r="CI453">
        <v>1975</v>
      </c>
      <c r="CJ453" t="s">
        <v>102</v>
      </c>
      <c r="CK453">
        <f t="shared" si="272"/>
        <v>2</v>
      </c>
      <c r="CL453">
        <v>2</v>
      </c>
      <c r="CM453">
        <v>576</v>
      </c>
      <c r="CN453" t="s">
        <v>98</v>
      </c>
      <c r="CO453">
        <f t="shared" si="273"/>
        <v>4</v>
      </c>
      <c r="CP453" t="s">
        <v>98</v>
      </c>
      <c r="CQ453">
        <f t="shared" si="274"/>
        <v>4</v>
      </c>
      <c r="CR453" t="s">
        <v>105</v>
      </c>
      <c r="CS453">
        <f t="shared" si="275"/>
        <v>3</v>
      </c>
      <c r="CT453">
        <v>200</v>
      </c>
      <c r="CU453">
        <v>54</v>
      </c>
      <c r="CV453">
        <v>0</v>
      </c>
      <c r="CW453">
        <v>0</v>
      </c>
      <c r="CX453">
        <v>0</v>
      </c>
      <c r="CY453">
        <v>0</v>
      </c>
      <c r="CZ453" t="s">
        <v>83</v>
      </c>
      <c r="DA453" t="s">
        <v>83</v>
      </c>
      <c r="DB453">
        <f t="shared" si="276"/>
        <v>5</v>
      </c>
      <c r="DC453" t="s">
        <v>83</v>
      </c>
      <c r="DD453">
        <v>0</v>
      </c>
      <c r="DE453">
        <v>12</v>
      </c>
      <c r="DF453">
        <v>2006</v>
      </c>
      <c r="DG453">
        <f t="shared" si="279"/>
        <v>17</v>
      </c>
      <c r="DH453" t="s">
        <v>110</v>
      </c>
      <c r="DI453">
        <f t="shared" si="277"/>
        <v>4</v>
      </c>
      <c r="DJ453" t="s">
        <v>111</v>
      </c>
      <c r="DK453">
        <f t="shared" si="278"/>
        <v>5</v>
      </c>
      <c r="DL453">
        <v>280000</v>
      </c>
    </row>
    <row r="454" spans="1:116" x14ac:dyDescent="0.35">
      <c r="A454">
        <v>453</v>
      </c>
      <c r="B454">
        <v>60</v>
      </c>
      <c r="C454" t="s">
        <v>81</v>
      </c>
      <c r="D454">
        <f t="shared" si="245"/>
        <v>4</v>
      </c>
      <c r="E454" t="s">
        <v>83</v>
      </c>
      <c r="F454">
        <v>9303</v>
      </c>
      <c r="G454" t="s">
        <v>82</v>
      </c>
      <c r="H454">
        <f t="shared" si="246"/>
        <v>2</v>
      </c>
      <c r="I454" t="s">
        <v>83</v>
      </c>
      <c r="J454" t="str">
        <f t="shared" si="247"/>
        <v/>
      </c>
      <c r="K454" t="s">
        <v>120</v>
      </c>
      <c r="L454">
        <f t="shared" si="248"/>
        <v>2</v>
      </c>
      <c r="M454" t="s">
        <v>85</v>
      </c>
      <c r="N454">
        <f t="shared" si="249"/>
        <v>2</v>
      </c>
      <c r="O454" t="s">
        <v>86</v>
      </c>
      <c r="P454">
        <f t="shared" si="250"/>
        <v>4</v>
      </c>
      <c r="Q454" t="s">
        <v>122</v>
      </c>
      <c r="R454">
        <f t="shared" si="251"/>
        <v>2</v>
      </c>
      <c r="S454" t="s">
        <v>88</v>
      </c>
      <c r="T454">
        <f t="shared" si="252"/>
        <v>3</v>
      </c>
      <c r="U454" t="s">
        <v>189</v>
      </c>
      <c r="V454">
        <f t="shared" si="253"/>
        <v>2</v>
      </c>
      <c r="W454" t="s">
        <v>90</v>
      </c>
      <c r="X454">
        <f t="shared" si="254"/>
        <v>7</v>
      </c>
      <c r="Y454" t="s">
        <v>90</v>
      </c>
      <c r="Z454">
        <f t="shared" si="255"/>
        <v>7</v>
      </c>
      <c r="AA454" t="s">
        <v>91</v>
      </c>
      <c r="AB454">
        <f t="shared" si="256"/>
        <v>3</v>
      </c>
      <c r="AC454" t="s">
        <v>92</v>
      </c>
      <c r="AD454">
        <f t="shared" si="257"/>
        <v>8</v>
      </c>
      <c r="AE454">
        <v>6</v>
      </c>
      <c r="AF454">
        <v>5</v>
      </c>
      <c r="AG454">
        <v>1996</v>
      </c>
      <c r="AH454">
        <v>1997</v>
      </c>
      <c r="AI454" t="s">
        <v>152</v>
      </c>
      <c r="AJ454">
        <f t="shared" si="258"/>
        <v>6</v>
      </c>
      <c r="AK454" t="s">
        <v>94</v>
      </c>
      <c r="AL454">
        <f t="shared" si="259"/>
        <v>8</v>
      </c>
      <c r="AM454" t="s">
        <v>95</v>
      </c>
      <c r="AN454">
        <f t="shared" si="260"/>
        <v>14</v>
      </c>
      <c r="AO454" t="s">
        <v>95</v>
      </c>
      <c r="AP454" t="s">
        <v>96</v>
      </c>
      <c r="AQ454">
        <f t="shared" si="261"/>
        <v>4</v>
      </c>
      <c r="AR454">
        <v>42</v>
      </c>
      <c r="AS454" t="s">
        <v>97</v>
      </c>
      <c r="AT454">
        <f t="shared" si="262"/>
        <v>4</v>
      </c>
      <c r="AU454" t="s">
        <v>98</v>
      </c>
      <c r="AV454">
        <f t="shared" si="263"/>
        <v>3</v>
      </c>
      <c r="AW454" t="s">
        <v>99</v>
      </c>
      <c r="AX454">
        <f t="shared" si="264"/>
        <v>6</v>
      </c>
      <c r="AY454" t="s">
        <v>104</v>
      </c>
      <c r="AZ454">
        <f t="shared" si="265"/>
        <v>6</v>
      </c>
      <c r="BA454" t="s">
        <v>98</v>
      </c>
      <c r="BB454">
        <f t="shared" si="266"/>
        <v>4</v>
      </c>
      <c r="BC454" t="s">
        <v>100</v>
      </c>
      <c r="BD454" t="s">
        <v>119</v>
      </c>
      <c r="BE454">
        <f t="shared" si="267"/>
        <v>4</v>
      </c>
      <c r="BF454">
        <v>742</v>
      </c>
      <c r="BG454" t="s">
        <v>102</v>
      </c>
      <c r="BH454">
        <v>0</v>
      </c>
      <c r="BI454">
        <v>130</v>
      </c>
      <c r="BJ454">
        <v>872</v>
      </c>
      <c r="BK454" t="s">
        <v>103</v>
      </c>
      <c r="BL454">
        <f t="shared" si="268"/>
        <v>6</v>
      </c>
      <c r="BM454" t="s">
        <v>104</v>
      </c>
      <c r="BN454" t="s">
        <v>105</v>
      </c>
      <c r="BO454" t="s">
        <v>106</v>
      </c>
      <c r="BP454">
        <f t="shared" si="269"/>
        <v>6</v>
      </c>
      <c r="BQ454">
        <v>888</v>
      </c>
      <c r="BR454">
        <v>868</v>
      </c>
      <c r="BS454">
        <v>0</v>
      </c>
      <c r="BT454">
        <v>1756</v>
      </c>
      <c r="BU454">
        <v>1</v>
      </c>
      <c r="BV454">
        <v>0</v>
      </c>
      <c r="BW454">
        <v>2</v>
      </c>
      <c r="BX454">
        <v>1</v>
      </c>
      <c r="BY454">
        <v>3</v>
      </c>
      <c r="BZ454">
        <v>1</v>
      </c>
      <c r="CA454" t="s">
        <v>98</v>
      </c>
      <c r="CB454">
        <f t="shared" si="270"/>
        <v>4</v>
      </c>
      <c r="CC454">
        <v>7</v>
      </c>
      <c r="CD454" t="s">
        <v>107</v>
      </c>
      <c r="CE454">
        <v>0</v>
      </c>
      <c r="CF454" t="s">
        <v>83</v>
      </c>
      <c r="CG454" t="s">
        <v>108</v>
      </c>
      <c r="CH454">
        <f t="shared" si="271"/>
        <v>6</v>
      </c>
      <c r="CI454">
        <v>1996</v>
      </c>
      <c r="CJ454" t="s">
        <v>157</v>
      </c>
      <c r="CK454">
        <f t="shared" si="272"/>
        <v>4</v>
      </c>
      <c r="CL454">
        <v>2</v>
      </c>
      <c r="CM454">
        <v>422</v>
      </c>
      <c r="CN454" t="s">
        <v>98</v>
      </c>
      <c r="CO454">
        <f t="shared" si="273"/>
        <v>4</v>
      </c>
      <c r="CP454" t="s">
        <v>98</v>
      </c>
      <c r="CQ454">
        <f t="shared" si="274"/>
        <v>4</v>
      </c>
      <c r="CR454" t="s">
        <v>105</v>
      </c>
      <c r="CS454">
        <f t="shared" si="275"/>
        <v>3</v>
      </c>
      <c r="CT454">
        <v>144</v>
      </c>
      <c r="CU454">
        <v>122</v>
      </c>
      <c r="CV454">
        <v>0</v>
      </c>
      <c r="CW454">
        <v>0</v>
      </c>
      <c r="CX454">
        <v>0</v>
      </c>
      <c r="CY454">
        <v>0</v>
      </c>
      <c r="CZ454" t="s">
        <v>83</v>
      </c>
      <c r="DA454" t="s">
        <v>83</v>
      </c>
      <c r="DB454">
        <f t="shared" si="276"/>
        <v>5</v>
      </c>
      <c r="DC454" t="s">
        <v>83</v>
      </c>
      <c r="DD454">
        <v>0</v>
      </c>
      <c r="DE454">
        <v>7</v>
      </c>
      <c r="DF454">
        <v>2007</v>
      </c>
      <c r="DG454">
        <f t="shared" si="279"/>
        <v>16</v>
      </c>
      <c r="DH454" t="s">
        <v>110</v>
      </c>
      <c r="DI454">
        <f t="shared" si="277"/>
        <v>4</v>
      </c>
      <c r="DJ454" t="s">
        <v>111</v>
      </c>
      <c r="DK454">
        <f t="shared" si="278"/>
        <v>5</v>
      </c>
      <c r="DL454">
        <v>204000</v>
      </c>
    </row>
    <row r="455" spans="1:116" x14ac:dyDescent="0.35">
      <c r="A455">
        <v>454</v>
      </c>
      <c r="B455">
        <v>60</v>
      </c>
      <c r="C455" t="s">
        <v>192</v>
      </c>
      <c r="D455">
        <f t="shared" si="245"/>
        <v>5</v>
      </c>
      <c r="E455">
        <v>75</v>
      </c>
      <c r="F455">
        <v>9000</v>
      </c>
      <c r="G455" t="s">
        <v>82</v>
      </c>
      <c r="H455">
        <f t="shared" si="246"/>
        <v>2</v>
      </c>
      <c r="I455" t="s">
        <v>83</v>
      </c>
      <c r="J455" t="str">
        <f t="shared" si="247"/>
        <v/>
      </c>
      <c r="K455" t="s">
        <v>84</v>
      </c>
      <c r="L455">
        <f t="shared" si="248"/>
        <v>1</v>
      </c>
      <c r="M455" t="s">
        <v>85</v>
      </c>
      <c r="N455">
        <f t="shared" si="249"/>
        <v>2</v>
      </c>
      <c r="O455" t="s">
        <v>86</v>
      </c>
      <c r="P455">
        <f t="shared" si="250"/>
        <v>4</v>
      </c>
      <c r="Q455" t="s">
        <v>87</v>
      </c>
      <c r="R455">
        <f t="shared" si="251"/>
        <v>4</v>
      </c>
      <c r="S455" t="s">
        <v>88</v>
      </c>
      <c r="T455">
        <f t="shared" si="252"/>
        <v>3</v>
      </c>
      <c r="U455" t="s">
        <v>136</v>
      </c>
      <c r="V455">
        <f t="shared" si="253"/>
        <v>18</v>
      </c>
      <c r="W455" t="s">
        <v>90</v>
      </c>
      <c r="X455">
        <f t="shared" si="254"/>
        <v>7</v>
      </c>
      <c r="Y455" t="s">
        <v>90</v>
      </c>
      <c r="Z455">
        <f t="shared" si="255"/>
        <v>7</v>
      </c>
      <c r="AA455" t="s">
        <v>91</v>
      </c>
      <c r="AB455">
        <f t="shared" si="256"/>
        <v>3</v>
      </c>
      <c r="AC455" t="s">
        <v>92</v>
      </c>
      <c r="AD455">
        <f t="shared" si="257"/>
        <v>8</v>
      </c>
      <c r="AE455">
        <v>8</v>
      </c>
      <c r="AF455">
        <v>5</v>
      </c>
      <c r="AG455">
        <v>2008</v>
      </c>
      <c r="AH455">
        <v>2008</v>
      </c>
      <c r="AI455" t="s">
        <v>93</v>
      </c>
      <c r="AJ455">
        <f t="shared" si="258"/>
        <v>5</v>
      </c>
      <c r="AK455" t="s">
        <v>94</v>
      </c>
      <c r="AL455">
        <f t="shared" si="259"/>
        <v>8</v>
      </c>
      <c r="AM455" t="s">
        <v>95</v>
      </c>
      <c r="AN455">
        <f t="shared" si="260"/>
        <v>14</v>
      </c>
      <c r="AO455" t="s">
        <v>95</v>
      </c>
      <c r="AP455" t="s">
        <v>117</v>
      </c>
      <c r="AQ455">
        <f t="shared" si="261"/>
        <v>2</v>
      </c>
      <c r="AR455">
        <v>0</v>
      </c>
      <c r="AS455" t="s">
        <v>97</v>
      </c>
      <c r="AT455">
        <f t="shared" si="262"/>
        <v>4</v>
      </c>
      <c r="AU455" t="s">
        <v>98</v>
      </c>
      <c r="AV455">
        <f t="shared" si="263"/>
        <v>3</v>
      </c>
      <c r="AW455" t="s">
        <v>99</v>
      </c>
      <c r="AX455">
        <f t="shared" si="264"/>
        <v>6</v>
      </c>
      <c r="AY455" t="s">
        <v>97</v>
      </c>
      <c r="AZ455">
        <f t="shared" si="265"/>
        <v>5</v>
      </c>
      <c r="BA455" t="s">
        <v>98</v>
      </c>
      <c r="BB455">
        <f t="shared" si="266"/>
        <v>4</v>
      </c>
      <c r="BC455" t="s">
        <v>100</v>
      </c>
      <c r="BD455" t="s">
        <v>102</v>
      </c>
      <c r="BE455">
        <f t="shared" si="267"/>
        <v>6</v>
      </c>
      <c r="BF455">
        <v>0</v>
      </c>
      <c r="BG455" t="s">
        <v>102</v>
      </c>
      <c r="BH455">
        <v>0</v>
      </c>
      <c r="BI455">
        <v>768</v>
      </c>
      <c r="BJ455">
        <v>768</v>
      </c>
      <c r="BK455" t="s">
        <v>103</v>
      </c>
      <c r="BL455">
        <f t="shared" si="268"/>
        <v>6</v>
      </c>
      <c r="BM455" t="s">
        <v>104</v>
      </c>
      <c r="BN455" t="s">
        <v>105</v>
      </c>
      <c r="BO455" t="s">
        <v>106</v>
      </c>
      <c r="BP455">
        <f t="shared" si="269"/>
        <v>6</v>
      </c>
      <c r="BQ455">
        <v>786</v>
      </c>
      <c r="BR455">
        <v>804</v>
      </c>
      <c r="BS455">
        <v>0</v>
      </c>
      <c r="BT455">
        <v>1590</v>
      </c>
      <c r="BU455">
        <v>0</v>
      </c>
      <c r="BV455">
        <v>0</v>
      </c>
      <c r="BW455">
        <v>2</v>
      </c>
      <c r="BX455">
        <v>1</v>
      </c>
      <c r="BY455">
        <v>3</v>
      </c>
      <c r="BZ455">
        <v>1</v>
      </c>
      <c r="CA455" t="s">
        <v>97</v>
      </c>
      <c r="CB455">
        <f t="shared" si="270"/>
        <v>5</v>
      </c>
      <c r="CC455">
        <v>6</v>
      </c>
      <c r="CD455" t="s">
        <v>107</v>
      </c>
      <c r="CE455">
        <v>0</v>
      </c>
      <c r="CF455" t="s">
        <v>83</v>
      </c>
      <c r="CG455" t="s">
        <v>108</v>
      </c>
      <c r="CH455">
        <f t="shared" si="271"/>
        <v>6</v>
      </c>
      <c r="CI455">
        <v>2008</v>
      </c>
      <c r="CJ455" t="s">
        <v>109</v>
      </c>
      <c r="CK455">
        <f t="shared" si="272"/>
        <v>3</v>
      </c>
      <c r="CL455">
        <v>2</v>
      </c>
      <c r="CM455">
        <v>676</v>
      </c>
      <c r="CN455" t="s">
        <v>98</v>
      </c>
      <c r="CO455">
        <f t="shared" si="273"/>
        <v>4</v>
      </c>
      <c r="CP455" t="s">
        <v>98</v>
      </c>
      <c r="CQ455">
        <f t="shared" si="274"/>
        <v>4</v>
      </c>
      <c r="CR455" t="s">
        <v>105</v>
      </c>
      <c r="CS455">
        <f t="shared" si="275"/>
        <v>3</v>
      </c>
      <c r="CT455">
        <v>0</v>
      </c>
      <c r="CU455">
        <v>30</v>
      </c>
      <c r="CV455">
        <v>0</v>
      </c>
      <c r="CW455">
        <v>0</v>
      </c>
      <c r="CX455">
        <v>0</v>
      </c>
      <c r="CY455">
        <v>0</v>
      </c>
      <c r="CZ455" t="s">
        <v>83</v>
      </c>
      <c r="DA455" t="s">
        <v>83</v>
      </c>
      <c r="DB455">
        <f t="shared" si="276"/>
        <v>5</v>
      </c>
      <c r="DC455" t="s">
        <v>83</v>
      </c>
      <c r="DD455">
        <v>0</v>
      </c>
      <c r="DE455">
        <v>6</v>
      </c>
      <c r="DF455">
        <v>2009</v>
      </c>
      <c r="DG455">
        <f t="shared" si="279"/>
        <v>14</v>
      </c>
      <c r="DH455" t="s">
        <v>110</v>
      </c>
      <c r="DI455">
        <f t="shared" si="277"/>
        <v>4</v>
      </c>
      <c r="DJ455" t="s">
        <v>111</v>
      </c>
      <c r="DK455">
        <f t="shared" si="278"/>
        <v>5</v>
      </c>
      <c r="DL455">
        <v>210000</v>
      </c>
    </row>
    <row r="456" spans="1:116" x14ac:dyDescent="0.35">
      <c r="A456">
        <v>455</v>
      </c>
      <c r="B456">
        <v>90</v>
      </c>
      <c r="C456" t="s">
        <v>81</v>
      </c>
      <c r="D456">
        <f t="shared" si="245"/>
        <v>4</v>
      </c>
      <c r="E456">
        <v>63</v>
      </c>
      <c r="F456">
        <v>9297</v>
      </c>
      <c r="G456" t="s">
        <v>82</v>
      </c>
      <c r="H456">
        <f t="shared" si="246"/>
        <v>2</v>
      </c>
      <c r="I456" t="s">
        <v>83</v>
      </c>
      <c r="J456" t="str">
        <f t="shared" si="247"/>
        <v/>
      </c>
      <c r="K456" t="s">
        <v>84</v>
      </c>
      <c r="L456">
        <f t="shared" si="248"/>
        <v>1</v>
      </c>
      <c r="M456" t="s">
        <v>85</v>
      </c>
      <c r="N456">
        <f t="shared" si="249"/>
        <v>2</v>
      </c>
      <c r="O456" t="s">
        <v>86</v>
      </c>
      <c r="P456">
        <f t="shared" si="250"/>
        <v>4</v>
      </c>
      <c r="Q456" t="s">
        <v>87</v>
      </c>
      <c r="R456">
        <f t="shared" si="251"/>
        <v>4</v>
      </c>
      <c r="S456" t="s">
        <v>88</v>
      </c>
      <c r="T456">
        <f t="shared" si="252"/>
        <v>3</v>
      </c>
      <c r="U456" t="s">
        <v>131</v>
      </c>
      <c r="V456">
        <f t="shared" si="253"/>
        <v>6</v>
      </c>
      <c r="W456" t="s">
        <v>90</v>
      </c>
      <c r="X456">
        <f t="shared" si="254"/>
        <v>7</v>
      </c>
      <c r="Y456" t="s">
        <v>90</v>
      </c>
      <c r="Z456">
        <f t="shared" si="255"/>
        <v>7</v>
      </c>
      <c r="AA456" t="s">
        <v>167</v>
      </c>
      <c r="AB456">
        <f t="shared" si="256"/>
        <v>2</v>
      </c>
      <c r="AC456" t="s">
        <v>115</v>
      </c>
      <c r="AD456">
        <f t="shared" si="257"/>
        <v>4</v>
      </c>
      <c r="AE456">
        <v>5</v>
      </c>
      <c r="AF456">
        <v>5</v>
      </c>
      <c r="AG456">
        <v>1976</v>
      </c>
      <c r="AH456">
        <v>1976</v>
      </c>
      <c r="AI456" t="s">
        <v>93</v>
      </c>
      <c r="AJ456">
        <f t="shared" si="258"/>
        <v>5</v>
      </c>
      <c r="AK456" t="s">
        <v>94</v>
      </c>
      <c r="AL456">
        <f t="shared" si="259"/>
        <v>8</v>
      </c>
      <c r="AM456" t="s">
        <v>161</v>
      </c>
      <c r="AN456">
        <f t="shared" si="260"/>
        <v>3</v>
      </c>
      <c r="AO456" t="s">
        <v>161</v>
      </c>
      <c r="AP456" t="s">
        <v>117</v>
      </c>
      <c r="AQ456">
        <f t="shared" si="261"/>
        <v>2</v>
      </c>
      <c r="AR456">
        <v>0</v>
      </c>
      <c r="AS456" t="s">
        <v>98</v>
      </c>
      <c r="AT456">
        <f t="shared" si="262"/>
        <v>3</v>
      </c>
      <c r="AU456" t="s">
        <v>98</v>
      </c>
      <c r="AV456">
        <f t="shared" si="263"/>
        <v>3</v>
      </c>
      <c r="AW456" t="s">
        <v>118</v>
      </c>
      <c r="AX456">
        <f t="shared" si="264"/>
        <v>2</v>
      </c>
      <c r="AY456" t="s">
        <v>98</v>
      </c>
      <c r="AZ456">
        <f t="shared" si="265"/>
        <v>4</v>
      </c>
      <c r="BA456" t="s">
        <v>98</v>
      </c>
      <c r="BB456">
        <f t="shared" si="266"/>
        <v>4</v>
      </c>
      <c r="BC456" t="s">
        <v>100</v>
      </c>
      <c r="BD456" t="s">
        <v>119</v>
      </c>
      <c r="BE456">
        <f t="shared" si="267"/>
        <v>4</v>
      </c>
      <c r="BF456">
        <v>1606</v>
      </c>
      <c r="BG456" t="s">
        <v>102</v>
      </c>
      <c r="BH456">
        <v>0</v>
      </c>
      <c r="BI456">
        <v>122</v>
      </c>
      <c r="BJ456">
        <v>1728</v>
      </c>
      <c r="BK456" t="s">
        <v>103</v>
      </c>
      <c r="BL456">
        <f t="shared" si="268"/>
        <v>6</v>
      </c>
      <c r="BM456" t="s">
        <v>98</v>
      </c>
      <c r="BN456" t="s">
        <v>105</v>
      </c>
      <c r="BO456" t="s">
        <v>106</v>
      </c>
      <c r="BP456">
        <f t="shared" si="269"/>
        <v>6</v>
      </c>
      <c r="BQ456">
        <v>1728</v>
      </c>
      <c r="BR456">
        <v>0</v>
      </c>
      <c r="BS456">
        <v>0</v>
      </c>
      <c r="BT456">
        <v>1728</v>
      </c>
      <c r="BU456">
        <v>2</v>
      </c>
      <c r="BV456">
        <v>0</v>
      </c>
      <c r="BW456">
        <v>2</v>
      </c>
      <c r="BX456">
        <v>0</v>
      </c>
      <c r="BY456">
        <v>4</v>
      </c>
      <c r="BZ456">
        <v>2</v>
      </c>
      <c r="CA456" t="s">
        <v>98</v>
      </c>
      <c r="CB456">
        <f t="shared" si="270"/>
        <v>4</v>
      </c>
      <c r="CC456">
        <v>8</v>
      </c>
      <c r="CD456" t="s">
        <v>107</v>
      </c>
      <c r="CE456">
        <v>0</v>
      </c>
      <c r="CF456" t="s">
        <v>83</v>
      </c>
      <c r="CG456" t="s">
        <v>127</v>
      </c>
      <c r="CH456">
        <f t="shared" si="271"/>
        <v>5</v>
      </c>
      <c r="CI456">
        <v>1976</v>
      </c>
      <c r="CJ456" t="s">
        <v>102</v>
      </c>
      <c r="CK456">
        <f t="shared" si="272"/>
        <v>2</v>
      </c>
      <c r="CL456">
        <v>2</v>
      </c>
      <c r="CM456">
        <v>560</v>
      </c>
      <c r="CN456" t="s">
        <v>98</v>
      </c>
      <c r="CO456">
        <f t="shared" si="273"/>
        <v>4</v>
      </c>
      <c r="CP456" t="s">
        <v>98</v>
      </c>
      <c r="CQ456">
        <f t="shared" si="274"/>
        <v>4</v>
      </c>
      <c r="CR456" t="s">
        <v>105</v>
      </c>
      <c r="CS456">
        <f t="shared" si="275"/>
        <v>3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 t="s">
        <v>83</v>
      </c>
      <c r="DA456" t="s">
        <v>83</v>
      </c>
      <c r="DB456">
        <f t="shared" si="276"/>
        <v>5</v>
      </c>
      <c r="DC456" t="s">
        <v>83</v>
      </c>
      <c r="DD456">
        <v>0</v>
      </c>
      <c r="DE456">
        <v>7</v>
      </c>
      <c r="DF456">
        <v>2006</v>
      </c>
      <c r="DG456">
        <f t="shared" si="279"/>
        <v>17</v>
      </c>
      <c r="DH456" t="s">
        <v>110</v>
      </c>
      <c r="DI456">
        <f t="shared" si="277"/>
        <v>4</v>
      </c>
      <c r="DJ456" t="s">
        <v>219</v>
      </c>
      <c r="DK456">
        <f t="shared" si="278"/>
        <v>4</v>
      </c>
      <c r="DL456">
        <v>188000</v>
      </c>
    </row>
    <row r="457" spans="1:116" x14ac:dyDescent="0.35">
      <c r="A457">
        <v>456</v>
      </c>
      <c r="B457">
        <v>20</v>
      </c>
      <c r="C457" t="s">
        <v>81</v>
      </c>
      <c r="D457">
        <f t="shared" si="245"/>
        <v>4</v>
      </c>
      <c r="E457">
        <v>80</v>
      </c>
      <c r="F457">
        <v>9600</v>
      </c>
      <c r="G457" t="s">
        <v>82</v>
      </c>
      <c r="H457">
        <f t="shared" si="246"/>
        <v>2</v>
      </c>
      <c r="I457" t="s">
        <v>83</v>
      </c>
      <c r="J457" t="str">
        <f t="shared" si="247"/>
        <v/>
      </c>
      <c r="K457" t="s">
        <v>84</v>
      </c>
      <c r="L457">
        <f t="shared" si="248"/>
        <v>1</v>
      </c>
      <c r="M457" t="s">
        <v>85</v>
      </c>
      <c r="N457">
        <f t="shared" si="249"/>
        <v>2</v>
      </c>
      <c r="O457" t="s">
        <v>86</v>
      </c>
      <c r="P457">
        <f t="shared" si="250"/>
        <v>4</v>
      </c>
      <c r="Q457" t="s">
        <v>87</v>
      </c>
      <c r="R457">
        <f t="shared" si="251"/>
        <v>4</v>
      </c>
      <c r="S457" t="s">
        <v>88</v>
      </c>
      <c r="T457">
        <f t="shared" si="252"/>
        <v>3</v>
      </c>
      <c r="U457" t="s">
        <v>138</v>
      </c>
      <c r="V457">
        <f t="shared" si="253"/>
        <v>10</v>
      </c>
      <c r="W457" t="s">
        <v>90</v>
      </c>
      <c r="X457">
        <f t="shared" si="254"/>
        <v>7</v>
      </c>
      <c r="Y457" t="s">
        <v>90</v>
      </c>
      <c r="Z457">
        <f t="shared" si="255"/>
        <v>7</v>
      </c>
      <c r="AA457" t="s">
        <v>91</v>
      </c>
      <c r="AB457">
        <f t="shared" si="256"/>
        <v>3</v>
      </c>
      <c r="AC457" t="s">
        <v>115</v>
      </c>
      <c r="AD457">
        <f t="shared" si="257"/>
        <v>4</v>
      </c>
      <c r="AE457">
        <v>7</v>
      </c>
      <c r="AF457">
        <v>6</v>
      </c>
      <c r="AG457">
        <v>1973</v>
      </c>
      <c r="AH457">
        <v>1973</v>
      </c>
      <c r="AI457" t="s">
        <v>152</v>
      </c>
      <c r="AJ457">
        <f t="shared" si="258"/>
        <v>6</v>
      </c>
      <c r="AK457" t="s">
        <v>94</v>
      </c>
      <c r="AL457">
        <f t="shared" si="259"/>
        <v>8</v>
      </c>
      <c r="AM457" t="s">
        <v>140</v>
      </c>
      <c r="AN457">
        <f t="shared" si="260"/>
        <v>9</v>
      </c>
      <c r="AO457" t="s">
        <v>140</v>
      </c>
      <c r="AP457" t="s">
        <v>96</v>
      </c>
      <c r="AQ457">
        <f t="shared" si="261"/>
        <v>4</v>
      </c>
      <c r="AR457">
        <v>320</v>
      </c>
      <c r="AS457" t="s">
        <v>98</v>
      </c>
      <c r="AT457">
        <f t="shared" si="262"/>
        <v>3</v>
      </c>
      <c r="AU457" t="s">
        <v>98</v>
      </c>
      <c r="AV457">
        <f t="shared" si="263"/>
        <v>3</v>
      </c>
      <c r="AW457" t="s">
        <v>118</v>
      </c>
      <c r="AX457">
        <f t="shared" si="264"/>
        <v>2</v>
      </c>
      <c r="AY457" t="s">
        <v>98</v>
      </c>
      <c r="AZ457">
        <f t="shared" si="265"/>
        <v>4</v>
      </c>
      <c r="BA457" t="s">
        <v>98</v>
      </c>
      <c r="BB457">
        <f t="shared" si="266"/>
        <v>4</v>
      </c>
      <c r="BC457" t="s">
        <v>100</v>
      </c>
      <c r="BD457" t="s">
        <v>119</v>
      </c>
      <c r="BE457">
        <f t="shared" si="267"/>
        <v>4</v>
      </c>
      <c r="BF457">
        <v>916</v>
      </c>
      <c r="BG457" t="s">
        <v>102</v>
      </c>
      <c r="BH457">
        <v>0</v>
      </c>
      <c r="BI457">
        <v>326</v>
      </c>
      <c r="BJ457">
        <v>1242</v>
      </c>
      <c r="BK457" t="s">
        <v>103</v>
      </c>
      <c r="BL457">
        <f t="shared" si="268"/>
        <v>6</v>
      </c>
      <c r="BM457" t="s">
        <v>147</v>
      </c>
      <c r="BN457" t="s">
        <v>105</v>
      </c>
      <c r="BO457" t="s">
        <v>106</v>
      </c>
      <c r="BP457">
        <f t="shared" si="269"/>
        <v>6</v>
      </c>
      <c r="BQ457">
        <v>1242</v>
      </c>
      <c r="BR457">
        <v>0</v>
      </c>
      <c r="BS457">
        <v>0</v>
      </c>
      <c r="BT457">
        <v>1242</v>
      </c>
      <c r="BU457">
        <v>0</v>
      </c>
      <c r="BV457">
        <v>0</v>
      </c>
      <c r="BW457">
        <v>1</v>
      </c>
      <c r="BX457">
        <v>1</v>
      </c>
      <c r="BY457">
        <v>3</v>
      </c>
      <c r="BZ457">
        <v>1</v>
      </c>
      <c r="CA457" t="s">
        <v>98</v>
      </c>
      <c r="CB457">
        <f t="shared" si="270"/>
        <v>4</v>
      </c>
      <c r="CC457">
        <v>6</v>
      </c>
      <c r="CD457" t="s">
        <v>107</v>
      </c>
      <c r="CE457">
        <v>1</v>
      </c>
      <c r="CF457" t="s">
        <v>98</v>
      </c>
      <c r="CG457" t="s">
        <v>108</v>
      </c>
      <c r="CH457">
        <f t="shared" si="271"/>
        <v>6</v>
      </c>
      <c r="CI457">
        <v>1973</v>
      </c>
      <c r="CJ457" t="s">
        <v>102</v>
      </c>
      <c r="CK457">
        <f t="shared" si="272"/>
        <v>2</v>
      </c>
      <c r="CL457">
        <v>2</v>
      </c>
      <c r="CM457">
        <v>528</v>
      </c>
      <c r="CN457" t="s">
        <v>98</v>
      </c>
      <c r="CO457">
        <f t="shared" si="273"/>
        <v>4</v>
      </c>
      <c r="CP457" t="s">
        <v>98</v>
      </c>
      <c r="CQ457">
        <f t="shared" si="274"/>
        <v>4</v>
      </c>
      <c r="CR457" t="s">
        <v>105</v>
      </c>
      <c r="CS457">
        <f t="shared" si="275"/>
        <v>3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 t="s">
        <v>83</v>
      </c>
      <c r="DA457" t="s">
        <v>83</v>
      </c>
      <c r="DB457">
        <f t="shared" si="276"/>
        <v>5</v>
      </c>
      <c r="DC457" t="s">
        <v>83</v>
      </c>
      <c r="DD457">
        <v>0</v>
      </c>
      <c r="DE457">
        <v>9</v>
      </c>
      <c r="DF457">
        <v>2007</v>
      </c>
      <c r="DG457">
        <f t="shared" si="279"/>
        <v>16</v>
      </c>
      <c r="DH457" t="s">
        <v>110</v>
      </c>
      <c r="DI457">
        <f t="shared" si="277"/>
        <v>4</v>
      </c>
      <c r="DJ457" t="s">
        <v>111</v>
      </c>
      <c r="DK457">
        <f t="shared" si="278"/>
        <v>5</v>
      </c>
      <c r="DL457">
        <v>175500</v>
      </c>
    </row>
    <row r="458" spans="1:116" x14ac:dyDescent="0.35">
      <c r="A458">
        <v>457</v>
      </c>
      <c r="B458">
        <v>70</v>
      </c>
      <c r="C458" t="s">
        <v>142</v>
      </c>
      <c r="D458">
        <f t="shared" si="245"/>
        <v>2</v>
      </c>
      <c r="E458">
        <v>34</v>
      </c>
      <c r="F458">
        <v>4571</v>
      </c>
      <c r="G458" t="s">
        <v>82</v>
      </c>
      <c r="H458">
        <f t="shared" si="246"/>
        <v>2</v>
      </c>
      <c r="I458" t="s">
        <v>174</v>
      </c>
      <c r="J458">
        <f t="shared" si="247"/>
        <v>1</v>
      </c>
      <c r="K458" t="s">
        <v>84</v>
      </c>
      <c r="L458">
        <f t="shared" si="248"/>
        <v>1</v>
      </c>
      <c r="M458" t="s">
        <v>85</v>
      </c>
      <c r="N458">
        <f t="shared" si="249"/>
        <v>2</v>
      </c>
      <c r="O458" t="s">
        <v>86</v>
      </c>
      <c r="P458">
        <f t="shared" si="250"/>
        <v>4</v>
      </c>
      <c r="Q458" t="s">
        <v>87</v>
      </c>
      <c r="R458">
        <f t="shared" si="251"/>
        <v>4</v>
      </c>
      <c r="S458" t="s">
        <v>88</v>
      </c>
      <c r="T458">
        <f t="shared" si="252"/>
        <v>3</v>
      </c>
      <c r="U458" t="s">
        <v>143</v>
      </c>
      <c r="V458">
        <f t="shared" si="253"/>
        <v>9</v>
      </c>
      <c r="W458" t="s">
        <v>90</v>
      </c>
      <c r="X458">
        <f t="shared" si="254"/>
        <v>7</v>
      </c>
      <c r="Y458" t="s">
        <v>90</v>
      </c>
      <c r="Z458">
        <f t="shared" si="255"/>
        <v>7</v>
      </c>
      <c r="AA458" t="s">
        <v>91</v>
      </c>
      <c r="AB458">
        <f t="shared" si="256"/>
        <v>3</v>
      </c>
      <c r="AC458" t="s">
        <v>92</v>
      </c>
      <c r="AD458">
        <f t="shared" si="257"/>
        <v>8</v>
      </c>
      <c r="AE458">
        <v>5</v>
      </c>
      <c r="AF458">
        <v>5</v>
      </c>
      <c r="AG458">
        <v>1916</v>
      </c>
      <c r="AH458">
        <v>1950</v>
      </c>
      <c r="AI458" t="s">
        <v>93</v>
      </c>
      <c r="AJ458">
        <f t="shared" si="258"/>
        <v>5</v>
      </c>
      <c r="AK458" t="s">
        <v>94</v>
      </c>
      <c r="AL458">
        <f t="shared" si="259"/>
        <v>8</v>
      </c>
      <c r="AM458" t="s">
        <v>186</v>
      </c>
      <c r="AN458">
        <f t="shared" si="260"/>
        <v>6</v>
      </c>
      <c r="AO458" t="s">
        <v>186</v>
      </c>
      <c r="AP458" t="s">
        <v>117</v>
      </c>
      <c r="AQ458">
        <f t="shared" si="261"/>
        <v>2</v>
      </c>
      <c r="AR458">
        <v>0</v>
      </c>
      <c r="AS458" t="s">
        <v>98</v>
      </c>
      <c r="AT458">
        <f t="shared" si="262"/>
        <v>3</v>
      </c>
      <c r="AU458" t="s">
        <v>98</v>
      </c>
      <c r="AV458">
        <f t="shared" si="263"/>
        <v>3</v>
      </c>
      <c r="AW458" t="s">
        <v>126</v>
      </c>
      <c r="AX458">
        <f t="shared" si="264"/>
        <v>3</v>
      </c>
      <c r="AY458" t="s">
        <v>98</v>
      </c>
      <c r="AZ458">
        <f t="shared" si="265"/>
        <v>4</v>
      </c>
      <c r="BA458" t="s">
        <v>98</v>
      </c>
      <c r="BB458">
        <f t="shared" si="266"/>
        <v>4</v>
      </c>
      <c r="BC458" t="s">
        <v>100</v>
      </c>
      <c r="BD458" t="s">
        <v>102</v>
      </c>
      <c r="BE458">
        <f t="shared" si="267"/>
        <v>6</v>
      </c>
      <c r="BF458">
        <v>0</v>
      </c>
      <c r="BG458" t="s">
        <v>102</v>
      </c>
      <c r="BH458">
        <v>0</v>
      </c>
      <c r="BI458">
        <v>624</v>
      </c>
      <c r="BJ458">
        <v>624</v>
      </c>
      <c r="BK458" t="s">
        <v>103</v>
      </c>
      <c r="BL458">
        <f t="shared" si="268"/>
        <v>6</v>
      </c>
      <c r="BM458" t="s">
        <v>147</v>
      </c>
      <c r="BN458" t="s">
        <v>177</v>
      </c>
      <c r="BO458" t="s">
        <v>106</v>
      </c>
      <c r="BP458">
        <f t="shared" si="269"/>
        <v>6</v>
      </c>
      <c r="BQ458">
        <v>624</v>
      </c>
      <c r="BR458">
        <v>720</v>
      </c>
      <c r="BS458">
        <v>0</v>
      </c>
      <c r="BT458">
        <v>1344</v>
      </c>
      <c r="BU458">
        <v>0</v>
      </c>
      <c r="BV458">
        <v>0</v>
      </c>
      <c r="BW458">
        <v>1</v>
      </c>
      <c r="BX458">
        <v>0</v>
      </c>
      <c r="BY458">
        <v>4</v>
      </c>
      <c r="BZ458">
        <v>1</v>
      </c>
      <c r="CA458" t="s">
        <v>98</v>
      </c>
      <c r="CB458">
        <f t="shared" si="270"/>
        <v>4</v>
      </c>
      <c r="CC458">
        <v>7</v>
      </c>
      <c r="CD458" t="s">
        <v>107</v>
      </c>
      <c r="CE458">
        <v>0</v>
      </c>
      <c r="CF458" t="s">
        <v>83</v>
      </c>
      <c r="CG458" t="s">
        <v>127</v>
      </c>
      <c r="CH458">
        <f t="shared" si="271"/>
        <v>5</v>
      </c>
      <c r="CI458">
        <v>1916</v>
      </c>
      <c r="CJ458" t="s">
        <v>102</v>
      </c>
      <c r="CK458">
        <f t="shared" si="272"/>
        <v>2</v>
      </c>
      <c r="CL458">
        <v>3</v>
      </c>
      <c r="CM458">
        <v>513</v>
      </c>
      <c r="CN458" t="s">
        <v>147</v>
      </c>
      <c r="CO458">
        <f t="shared" si="273"/>
        <v>3</v>
      </c>
      <c r="CP458" t="s">
        <v>147</v>
      </c>
      <c r="CQ458">
        <f t="shared" si="274"/>
        <v>3</v>
      </c>
      <c r="CR458" t="s">
        <v>105</v>
      </c>
      <c r="CS458">
        <f t="shared" si="275"/>
        <v>3</v>
      </c>
      <c r="CT458">
        <v>0</v>
      </c>
      <c r="CU458">
        <v>0</v>
      </c>
      <c r="CV458">
        <v>96</v>
      </c>
      <c r="CW458">
        <v>0</v>
      </c>
      <c r="CX458">
        <v>0</v>
      </c>
      <c r="CY458">
        <v>0</v>
      </c>
      <c r="CZ458" t="s">
        <v>83</v>
      </c>
      <c r="DA458" t="s">
        <v>83</v>
      </c>
      <c r="DB458">
        <f t="shared" si="276"/>
        <v>5</v>
      </c>
      <c r="DC458" t="s">
        <v>83</v>
      </c>
      <c r="DD458">
        <v>0</v>
      </c>
      <c r="DE458">
        <v>5</v>
      </c>
      <c r="DF458">
        <v>2008</v>
      </c>
      <c r="DG458">
        <f t="shared" si="279"/>
        <v>15</v>
      </c>
      <c r="DH458" t="s">
        <v>173</v>
      </c>
      <c r="DI458">
        <f t="shared" si="277"/>
        <v>3</v>
      </c>
      <c r="DJ458" t="s">
        <v>128</v>
      </c>
      <c r="DK458">
        <f t="shared" si="278"/>
        <v>3</v>
      </c>
      <c r="DL458">
        <v>98000</v>
      </c>
    </row>
    <row r="459" spans="1:116" x14ac:dyDescent="0.35">
      <c r="A459">
        <v>458</v>
      </c>
      <c r="B459">
        <v>20</v>
      </c>
      <c r="C459" t="s">
        <v>81</v>
      </c>
      <c r="D459">
        <f t="shared" si="245"/>
        <v>4</v>
      </c>
      <c r="E459" t="s">
        <v>83</v>
      </c>
      <c r="F459">
        <v>53227</v>
      </c>
      <c r="G459" t="s">
        <v>82</v>
      </c>
      <c r="H459">
        <f t="shared" si="246"/>
        <v>2</v>
      </c>
      <c r="I459" t="s">
        <v>83</v>
      </c>
      <c r="J459" t="str">
        <f t="shared" si="247"/>
        <v/>
      </c>
      <c r="K459" t="s">
        <v>120</v>
      </c>
      <c r="L459">
        <f t="shared" si="248"/>
        <v>2</v>
      </c>
      <c r="M459" t="s">
        <v>195</v>
      </c>
      <c r="N459">
        <f t="shared" si="249"/>
        <v>3</v>
      </c>
      <c r="O459" t="s">
        <v>86</v>
      </c>
      <c r="P459">
        <f t="shared" si="250"/>
        <v>4</v>
      </c>
      <c r="Q459" t="s">
        <v>166</v>
      </c>
      <c r="R459">
        <f t="shared" si="251"/>
        <v>1</v>
      </c>
      <c r="S459" t="s">
        <v>194</v>
      </c>
      <c r="T459">
        <f t="shared" si="252"/>
        <v>2</v>
      </c>
      <c r="U459" t="s">
        <v>205</v>
      </c>
      <c r="V459">
        <f t="shared" si="253"/>
        <v>1</v>
      </c>
      <c r="W459" t="s">
        <v>90</v>
      </c>
      <c r="X459">
        <f t="shared" si="254"/>
        <v>7</v>
      </c>
      <c r="Y459" t="s">
        <v>90</v>
      </c>
      <c r="Z459">
        <f t="shared" si="255"/>
        <v>7</v>
      </c>
      <c r="AA459" t="s">
        <v>91</v>
      </c>
      <c r="AB459">
        <f t="shared" si="256"/>
        <v>3</v>
      </c>
      <c r="AC459" t="s">
        <v>115</v>
      </c>
      <c r="AD459">
        <f t="shared" si="257"/>
        <v>4</v>
      </c>
      <c r="AE459">
        <v>4</v>
      </c>
      <c r="AF459">
        <v>6</v>
      </c>
      <c r="AG459">
        <v>1954</v>
      </c>
      <c r="AH459">
        <v>1994</v>
      </c>
      <c r="AI459" t="s">
        <v>214</v>
      </c>
      <c r="AJ459">
        <f t="shared" si="258"/>
        <v>1</v>
      </c>
      <c r="AK459" t="s">
        <v>242</v>
      </c>
      <c r="AL459">
        <f t="shared" si="259"/>
        <v>4</v>
      </c>
      <c r="AM459" t="s">
        <v>161</v>
      </c>
      <c r="AN459">
        <f t="shared" si="260"/>
        <v>3</v>
      </c>
      <c r="AO459" t="s">
        <v>161</v>
      </c>
      <c r="AP459" t="s">
        <v>117</v>
      </c>
      <c r="AQ459">
        <f t="shared" si="261"/>
        <v>2</v>
      </c>
      <c r="AR459">
        <v>0</v>
      </c>
      <c r="AS459" t="s">
        <v>98</v>
      </c>
      <c r="AT459">
        <f t="shared" si="262"/>
        <v>3</v>
      </c>
      <c r="AU459" t="s">
        <v>98</v>
      </c>
      <c r="AV459">
        <f t="shared" si="263"/>
        <v>3</v>
      </c>
      <c r="AW459" t="s">
        <v>118</v>
      </c>
      <c r="AX459">
        <f t="shared" si="264"/>
        <v>2</v>
      </c>
      <c r="AY459" t="s">
        <v>97</v>
      </c>
      <c r="AZ459">
        <f t="shared" si="265"/>
        <v>5</v>
      </c>
      <c r="BA459" t="s">
        <v>98</v>
      </c>
      <c r="BB459">
        <f t="shared" si="266"/>
        <v>4</v>
      </c>
      <c r="BC459" t="s">
        <v>97</v>
      </c>
      <c r="BD459" t="s">
        <v>141</v>
      </c>
      <c r="BE459">
        <f t="shared" si="267"/>
        <v>3</v>
      </c>
      <c r="BF459">
        <v>1116</v>
      </c>
      <c r="BG459" t="s">
        <v>102</v>
      </c>
      <c r="BH459">
        <v>0</v>
      </c>
      <c r="BI459">
        <v>248</v>
      </c>
      <c r="BJ459">
        <v>1364</v>
      </c>
      <c r="BK459" t="s">
        <v>103</v>
      </c>
      <c r="BL459">
        <f t="shared" si="268"/>
        <v>6</v>
      </c>
      <c r="BM459" t="s">
        <v>104</v>
      </c>
      <c r="BN459" t="s">
        <v>105</v>
      </c>
      <c r="BO459" t="s">
        <v>106</v>
      </c>
      <c r="BP459">
        <f t="shared" si="269"/>
        <v>6</v>
      </c>
      <c r="BQ459">
        <v>1663</v>
      </c>
      <c r="BR459">
        <v>0</v>
      </c>
      <c r="BS459">
        <v>0</v>
      </c>
      <c r="BT459">
        <v>1663</v>
      </c>
      <c r="BU459">
        <v>1</v>
      </c>
      <c r="BV459">
        <v>0</v>
      </c>
      <c r="BW459">
        <v>1</v>
      </c>
      <c r="BX459">
        <v>0</v>
      </c>
      <c r="BY459">
        <v>2</v>
      </c>
      <c r="BZ459">
        <v>1</v>
      </c>
      <c r="CA459" t="s">
        <v>97</v>
      </c>
      <c r="CB459">
        <f t="shared" si="270"/>
        <v>5</v>
      </c>
      <c r="CC459">
        <v>6</v>
      </c>
      <c r="CD459" t="s">
        <v>146</v>
      </c>
      <c r="CE459">
        <v>2</v>
      </c>
      <c r="CF459" t="s">
        <v>97</v>
      </c>
      <c r="CG459" t="s">
        <v>108</v>
      </c>
      <c r="CH459">
        <f t="shared" si="271"/>
        <v>6</v>
      </c>
      <c r="CI459">
        <v>1954</v>
      </c>
      <c r="CJ459" t="s">
        <v>157</v>
      </c>
      <c r="CK459">
        <f t="shared" si="272"/>
        <v>4</v>
      </c>
      <c r="CL459">
        <v>2</v>
      </c>
      <c r="CM459">
        <v>529</v>
      </c>
      <c r="CN459" t="s">
        <v>98</v>
      </c>
      <c r="CO459">
        <f t="shared" si="273"/>
        <v>4</v>
      </c>
      <c r="CP459" t="s">
        <v>98</v>
      </c>
      <c r="CQ459">
        <f t="shared" si="274"/>
        <v>4</v>
      </c>
      <c r="CR459" t="s">
        <v>105</v>
      </c>
      <c r="CS459">
        <f t="shared" si="275"/>
        <v>3</v>
      </c>
      <c r="CT459">
        <v>224</v>
      </c>
      <c r="CU459">
        <v>137</v>
      </c>
      <c r="CV459">
        <v>0</v>
      </c>
      <c r="CW459">
        <v>0</v>
      </c>
      <c r="CX459">
        <v>0</v>
      </c>
      <c r="CY459">
        <v>0</v>
      </c>
      <c r="CZ459" t="s">
        <v>83</v>
      </c>
      <c r="DA459" t="s">
        <v>83</v>
      </c>
      <c r="DB459">
        <f t="shared" si="276"/>
        <v>5</v>
      </c>
      <c r="DC459" t="s">
        <v>83</v>
      </c>
      <c r="DD459">
        <v>0</v>
      </c>
      <c r="DE459">
        <v>3</v>
      </c>
      <c r="DF459">
        <v>2008</v>
      </c>
      <c r="DG459">
        <f t="shared" si="279"/>
        <v>15</v>
      </c>
      <c r="DH459" t="s">
        <v>110</v>
      </c>
      <c r="DI459">
        <f t="shared" si="277"/>
        <v>4</v>
      </c>
      <c r="DJ459" t="s">
        <v>111</v>
      </c>
      <c r="DK459">
        <f t="shared" si="278"/>
        <v>5</v>
      </c>
      <c r="DL459">
        <v>256000</v>
      </c>
    </row>
    <row r="460" spans="1:116" x14ac:dyDescent="0.35">
      <c r="A460">
        <v>459</v>
      </c>
      <c r="B460">
        <v>70</v>
      </c>
      <c r="C460" t="s">
        <v>142</v>
      </c>
      <c r="D460">
        <f t="shared" si="245"/>
        <v>2</v>
      </c>
      <c r="E460" t="s">
        <v>83</v>
      </c>
      <c r="F460">
        <v>5100</v>
      </c>
      <c r="G460" t="s">
        <v>82</v>
      </c>
      <c r="H460">
        <f t="shared" si="246"/>
        <v>2</v>
      </c>
      <c r="I460" t="s">
        <v>174</v>
      </c>
      <c r="J460">
        <f t="shared" si="247"/>
        <v>1</v>
      </c>
      <c r="K460" t="s">
        <v>84</v>
      </c>
      <c r="L460">
        <f t="shared" si="248"/>
        <v>1</v>
      </c>
      <c r="M460" t="s">
        <v>85</v>
      </c>
      <c r="N460">
        <f t="shared" si="249"/>
        <v>2</v>
      </c>
      <c r="O460" t="s">
        <v>86</v>
      </c>
      <c r="P460">
        <f t="shared" si="250"/>
        <v>4</v>
      </c>
      <c r="Q460" t="s">
        <v>87</v>
      </c>
      <c r="R460">
        <f t="shared" si="251"/>
        <v>4</v>
      </c>
      <c r="S460" t="s">
        <v>88</v>
      </c>
      <c r="T460">
        <f t="shared" si="252"/>
        <v>3</v>
      </c>
      <c r="U460" t="s">
        <v>143</v>
      </c>
      <c r="V460">
        <f t="shared" si="253"/>
        <v>9</v>
      </c>
      <c r="W460" t="s">
        <v>90</v>
      </c>
      <c r="X460">
        <f t="shared" si="254"/>
        <v>7</v>
      </c>
      <c r="Y460" t="s">
        <v>90</v>
      </c>
      <c r="Z460">
        <f t="shared" si="255"/>
        <v>7</v>
      </c>
      <c r="AA460" t="s">
        <v>91</v>
      </c>
      <c r="AB460">
        <f t="shared" si="256"/>
        <v>3</v>
      </c>
      <c r="AC460" t="s">
        <v>92</v>
      </c>
      <c r="AD460">
        <f t="shared" si="257"/>
        <v>8</v>
      </c>
      <c r="AE460">
        <v>8</v>
      </c>
      <c r="AF460">
        <v>7</v>
      </c>
      <c r="AG460">
        <v>1925</v>
      </c>
      <c r="AH460">
        <v>1996</v>
      </c>
      <c r="AI460" t="s">
        <v>152</v>
      </c>
      <c r="AJ460">
        <f t="shared" si="258"/>
        <v>6</v>
      </c>
      <c r="AK460" t="s">
        <v>94</v>
      </c>
      <c r="AL460">
        <f t="shared" si="259"/>
        <v>8</v>
      </c>
      <c r="AM460" t="s">
        <v>203</v>
      </c>
      <c r="AN460">
        <f t="shared" si="260"/>
        <v>7</v>
      </c>
      <c r="AO460" t="s">
        <v>125</v>
      </c>
      <c r="AP460" t="s">
        <v>117</v>
      </c>
      <c r="AQ460">
        <f t="shared" si="261"/>
        <v>2</v>
      </c>
      <c r="AR460">
        <v>0</v>
      </c>
      <c r="AS460" t="s">
        <v>98</v>
      </c>
      <c r="AT460">
        <f t="shared" si="262"/>
        <v>3</v>
      </c>
      <c r="AU460" t="s">
        <v>97</v>
      </c>
      <c r="AV460">
        <f t="shared" si="263"/>
        <v>4</v>
      </c>
      <c r="AW460" t="s">
        <v>99</v>
      </c>
      <c r="AX460">
        <f t="shared" si="264"/>
        <v>6</v>
      </c>
      <c r="AY460" t="s">
        <v>98</v>
      </c>
      <c r="AZ460">
        <f t="shared" si="265"/>
        <v>4</v>
      </c>
      <c r="BA460" t="s">
        <v>98</v>
      </c>
      <c r="BB460">
        <f t="shared" si="266"/>
        <v>4</v>
      </c>
      <c r="BC460" t="s">
        <v>100</v>
      </c>
      <c r="BD460" t="s">
        <v>102</v>
      </c>
      <c r="BE460">
        <f t="shared" si="267"/>
        <v>6</v>
      </c>
      <c r="BF460">
        <v>0</v>
      </c>
      <c r="BG460" t="s">
        <v>102</v>
      </c>
      <c r="BH460">
        <v>0</v>
      </c>
      <c r="BI460">
        <v>588</v>
      </c>
      <c r="BJ460">
        <v>588</v>
      </c>
      <c r="BK460" t="s">
        <v>103</v>
      </c>
      <c r="BL460">
        <f t="shared" si="268"/>
        <v>6</v>
      </c>
      <c r="BM460" t="s">
        <v>147</v>
      </c>
      <c r="BN460" t="s">
        <v>105</v>
      </c>
      <c r="BO460" t="s">
        <v>106</v>
      </c>
      <c r="BP460">
        <f t="shared" si="269"/>
        <v>6</v>
      </c>
      <c r="BQ460">
        <v>833</v>
      </c>
      <c r="BR460">
        <v>833</v>
      </c>
      <c r="BS460">
        <v>0</v>
      </c>
      <c r="BT460">
        <v>1666</v>
      </c>
      <c r="BU460">
        <v>0</v>
      </c>
      <c r="BV460">
        <v>0</v>
      </c>
      <c r="BW460">
        <v>1</v>
      </c>
      <c r="BX460">
        <v>0</v>
      </c>
      <c r="BY460">
        <v>3</v>
      </c>
      <c r="BZ460">
        <v>1</v>
      </c>
      <c r="CA460" t="s">
        <v>97</v>
      </c>
      <c r="CB460">
        <f t="shared" si="270"/>
        <v>5</v>
      </c>
      <c r="CC460">
        <v>7</v>
      </c>
      <c r="CD460" t="s">
        <v>107</v>
      </c>
      <c r="CE460">
        <v>1</v>
      </c>
      <c r="CF460" t="s">
        <v>97</v>
      </c>
      <c r="CG460" t="s">
        <v>127</v>
      </c>
      <c r="CH460">
        <f t="shared" si="271"/>
        <v>5</v>
      </c>
      <c r="CI460">
        <v>1925</v>
      </c>
      <c r="CJ460" t="s">
        <v>102</v>
      </c>
      <c r="CK460">
        <f t="shared" si="272"/>
        <v>2</v>
      </c>
      <c r="CL460">
        <v>1</v>
      </c>
      <c r="CM460">
        <v>228</v>
      </c>
      <c r="CN460" t="s">
        <v>98</v>
      </c>
      <c r="CO460">
        <f t="shared" si="273"/>
        <v>4</v>
      </c>
      <c r="CP460" t="s">
        <v>98</v>
      </c>
      <c r="CQ460">
        <f t="shared" si="274"/>
        <v>4</v>
      </c>
      <c r="CR460" t="s">
        <v>105</v>
      </c>
      <c r="CS460">
        <f t="shared" si="275"/>
        <v>3</v>
      </c>
      <c r="CT460">
        <v>192</v>
      </c>
      <c r="CU460">
        <v>63</v>
      </c>
      <c r="CV460">
        <v>0</v>
      </c>
      <c r="CW460">
        <v>0</v>
      </c>
      <c r="CX460">
        <v>0</v>
      </c>
      <c r="CY460">
        <v>0</v>
      </c>
      <c r="CZ460" t="s">
        <v>83</v>
      </c>
      <c r="DA460" t="s">
        <v>134</v>
      </c>
      <c r="DB460">
        <f t="shared" si="276"/>
        <v>3</v>
      </c>
      <c r="DC460" t="s">
        <v>83</v>
      </c>
      <c r="DD460">
        <v>0</v>
      </c>
      <c r="DE460">
        <v>6</v>
      </c>
      <c r="DF460">
        <v>2008</v>
      </c>
      <c r="DG460">
        <f t="shared" si="279"/>
        <v>15</v>
      </c>
      <c r="DH460" t="s">
        <v>110</v>
      </c>
      <c r="DI460">
        <f t="shared" si="277"/>
        <v>4</v>
      </c>
      <c r="DJ460" t="s">
        <v>111</v>
      </c>
      <c r="DK460">
        <f t="shared" si="278"/>
        <v>5</v>
      </c>
      <c r="DL460">
        <v>161000</v>
      </c>
    </row>
    <row r="461" spans="1:116" x14ac:dyDescent="0.35">
      <c r="A461">
        <v>460</v>
      </c>
      <c r="B461">
        <v>50</v>
      </c>
      <c r="C461" t="s">
        <v>81</v>
      </c>
      <c r="D461">
        <f t="shared" si="245"/>
        <v>4</v>
      </c>
      <c r="E461" t="s">
        <v>83</v>
      </c>
      <c r="F461">
        <v>7015</v>
      </c>
      <c r="G461" t="s">
        <v>82</v>
      </c>
      <c r="H461">
        <f t="shared" si="246"/>
        <v>2</v>
      </c>
      <c r="I461" t="s">
        <v>83</v>
      </c>
      <c r="J461" t="str">
        <f t="shared" si="247"/>
        <v/>
      </c>
      <c r="K461" t="s">
        <v>120</v>
      </c>
      <c r="L461">
        <f t="shared" si="248"/>
        <v>2</v>
      </c>
      <c r="M461" t="s">
        <v>175</v>
      </c>
      <c r="N461">
        <f t="shared" si="249"/>
        <v>1</v>
      </c>
      <c r="O461" t="s">
        <v>86</v>
      </c>
      <c r="P461">
        <f t="shared" si="250"/>
        <v>4</v>
      </c>
      <c r="Q461" t="s">
        <v>122</v>
      </c>
      <c r="R461">
        <f t="shared" si="251"/>
        <v>2</v>
      </c>
      <c r="S461" t="s">
        <v>88</v>
      </c>
      <c r="T461">
        <f t="shared" si="252"/>
        <v>3</v>
      </c>
      <c r="U461" t="s">
        <v>148</v>
      </c>
      <c r="V461">
        <f t="shared" si="253"/>
        <v>12</v>
      </c>
      <c r="W461" t="s">
        <v>90</v>
      </c>
      <c r="X461">
        <f t="shared" si="254"/>
        <v>7</v>
      </c>
      <c r="Y461" t="s">
        <v>90</v>
      </c>
      <c r="Z461">
        <f t="shared" si="255"/>
        <v>7</v>
      </c>
      <c r="AA461" t="s">
        <v>91</v>
      </c>
      <c r="AB461">
        <f t="shared" si="256"/>
        <v>3</v>
      </c>
      <c r="AC461" t="s">
        <v>132</v>
      </c>
      <c r="AD461">
        <f t="shared" si="257"/>
        <v>1</v>
      </c>
      <c r="AE461">
        <v>5</v>
      </c>
      <c r="AF461">
        <v>4</v>
      </c>
      <c r="AG461">
        <v>1950</v>
      </c>
      <c r="AH461">
        <v>1950</v>
      </c>
      <c r="AI461" t="s">
        <v>93</v>
      </c>
      <c r="AJ461">
        <f t="shared" si="258"/>
        <v>5</v>
      </c>
      <c r="AK461" t="s">
        <v>94</v>
      </c>
      <c r="AL461">
        <f t="shared" si="259"/>
        <v>8</v>
      </c>
      <c r="AM461" t="s">
        <v>116</v>
      </c>
      <c r="AN461">
        <f t="shared" si="260"/>
        <v>10</v>
      </c>
      <c r="AO461" t="s">
        <v>116</v>
      </c>
      <c r="AP461" t="s">
        <v>207</v>
      </c>
      <c r="AQ461">
        <f t="shared" si="261"/>
        <v>1</v>
      </c>
      <c r="AR461">
        <v>161</v>
      </c>
      <c r="AS461" t="s">
        <v>98</v>
      </c>
      <c r="AT461">
        <f t="shared" si="262"/>
        <v>3</v>
      </c>
      <c r="AU461" t="s">
        <v>98</v>
      </c>
      <c r="AV461">
        <f t="shared" si="263"/>
        <v>3</v>
      </c>
      <c r="AW461" t="s">
        <v>118</v>
      </c>
      <c r="AX461">
        <f t="shared" si="264"/>
        <v>2</v>
      </c>
      <c r="AY461" t="s">
        <v>98</v>
      </c>
      <c r="AZ461">
        <f t="shared" si="265"/>
        <v>4</v>
      </c>
      <c r="BA461" t="s">
        <v>98</v>
      </c>
      <c r="BB461">
        <f t="shared" si="266"/>
        <v>4</v>
      </c>
      <c r="BC461" t="s">
        <v>100</v>
      </c>
      <c r="BD461" t="s">
        <v>172</v>
      </c>
      <c r="BE461">
        <f t="shared" si="267"/>
        <v>5</v>
      </c>
      <c r="BF461">
        <v>185</v>
      </c>
      <c r="BG461" t="s">
        <v>102</v>
      </c>
      <c r="BH461">
        <v>0</v>
      </c>
      <c r="BI461">
        <v>524</v>
      </c>
      <c r="BJ461">
        <v>709</v>
      </c>
      <c r="BK461" t="s">
        <v>103</v>
      </c>
      <c r="BL461">
        <f t="shared" si="268"/>
        <v>6</v>
      </c>
      <c r="BM461" t="s">
        <v>98</v>
      </c>
      <c r="BN461" t="s">
        <v>105</v>
      </c>
      <c r="BO461" t="s">
        <v>106</v>
      </c>
      <c r="BP461">
        <f t="shared" si="269"/>
        <v>6</v>
      </c>
      <c r="BQ461">
        <v>979</v>
      </c>
      <c r="BR461">
        <v>224</v>
      </c>
      <c r="BS461">
        <v>0</v>
      </c>
      <c r="BT461">
        <v>1203</v>
      </c>
      <c r="BU461">
        <v>1</v>
      </c>
      <c r="BV461">
        <v>0</v>
      </c>
      <c r="BW461">
        <v>1</v>
      </c>
      <c r="BX461">
        <v>0</v>
      </c>
      <c r="BY461">
        <v>3</v>
      </c>
      <c r="BZ461">
        <v>1</v>
      </c>
      <c r="CA461" t="s">
        <v>97</v>
      </c>
      <c r="CB461">
        <f t="shared" si="270"/>
        <v>5</v>
      </c>
      <c r="CC461">
        <v>5</v>
      </c>
      <c r="CD461" t="s">
        <v>107</v>
      </c>
      <c r="CE461">
        <v>1</v>
      </c>
      <c r="CF461" t="s">
        <v>98</v>
      </c>
      <c r="CG461" t="s">
        <v>127</v>
      </c>
      <c r="CH461">
        <f t="shared" si="271"/>
        <v>5</v>
      </c>
      <c r="CI461">
        <v>1950</v>
      </c>
      <c r="CJ461" t="s">
        <v>102</v>
      </c>
      <c r="CK461">
        <f t="shared" si="272"/>
        <v>2</v>
      </c>
      <c r="CL461">
        <v>1</v>
      </c>
      <c r="CM461">
        <v>352</v>
      </c>
      <c r="CN461" t="s">
        <v>98</v>
      </c>
      <c r="CO461">
        <f t="shared" si="273"/>
        <v>4</v>
      </c>
      <c r="CP461" t="s">
        <v>98</v>
      </c>
      <c r="CQ461">
        <f t="shared" si="274"/>
        <v>4</v>
      </c>
      <c r="CR461" t="s">
        <v>105</v>
      </c>
      <c r="CS461">
        <f t="shared" si="275"/>
        <v>3</v>
      </c>
      <c r="CT461">
        <v>0</v>
      </c>
      <c r="CU461">
        <v>0</v>
      </c>
      <c r="CV461">
        <v>248</v>
      </c>
      <c r="CW461">
        <v>0</v>
      </c>
      <c r="CX461">
        <v>0</v>
      </c>
      <c r="CY461">
        <v>0</v>
      </c>
      <c r="CZ461" t="s">
        <v>83</v>
      </c>
      <c r="DA461" t="s">
        <v>83</v>
      </c>
      <c r="DB461">
        <f t="shared" si="276"/>
        <v>5</v>
      </c>
      <c r="DC461" t="s">
        <v>83</v>
      </c>
      <c r="DD461">
        <v>0</v>
      </c>
      <c r="DE461">
        <v>7</v>
      </c>
      <c r="DF461">
        <v>2009</v>
      </c>
      <c r="DG461">
        <f t="shared" si="279"/>
        <v>14</v>
      </c>
      <c r="DH461" t="s">
        <v>110</v>
      </c>
      <c r="DI461">
        <f t="shared" si="277"/>
        <v>4</v>
      </c>
      <c r="DJ461" t="s">
        <v>111</v>
      </c>
      <c r="DK461">
        <f t="shared" si="278"/>
        <v>5</v>
      </c>
      <c r="DL461">
        <v>110000</v>
      </c>
    </row>
    <row r="462" spans="1:116" x14ac:dyDescent="0.35">
      <c r="A462">
        <v>461</v>
      </c>
      <c r="B462">
        <v>60</v>
      </c>
      <c r="C462" t="s">
        <v>192</v>
      </c>
      <c r="D462">
        <f t="shared" si="245"/>
        <v>5</v>
      </c>
      <c r="E462">
        <v>75</v>
      </c>
      <c r="F462">
        <v>8004</v>
      </c>
      <c r="G462" t="s">
        <v>82</v>
      </c>
      <c r="H462">
        <f t="shared" si="246"/>
        <v>2</v>
      </c>
      <c r="I462" t="s">
        <v>83</v>
      </c>
      <c r="J462" t="str">
        <f t="shared" si="247"/>
        <v/>
      </c>
      <c r="K462" t="s">
        <v>120</v>
      </c>
      <c r="L462">
        <f t="shared" si="248"/>
        <v>2</v>
      </c>
      <c r="M462" t="s">
        <v>85</v>
      </c>
      <c r="N462">
        <f t="shared" si="249"/>
        <v>2</v>
      </c>
      <c r="O462" t="s">
        <v>86</v>
      </c>
      <c r="P462">
        <f t="shared" si="250"/>
        <v>4</v>
      </c>
      <c r="Q462" t="s">
        <v>87</v>
      </c>
      <c r="R462">
        <f t="shared" si="251"/>
        <v>4</v>
      </c>
      <c r="S462" t="s">
        <v>88</v>
      </c>
      <c r="T462">
        <f t="shared" si="252"/>
        <v>3</v>
      </c>
      <c r="U462" t="s">
        <v>136</v>
      </c>
      <c r="V462">
        <f t="shared" si="253"/>
        <v>18</v>
      </c>
      <c r="W462" t="s">
        <v>202</v>
      </c>
      <c r="X462">
        <f t="shared" si="254"/>
        <v>5</v>
      </c>
      <c r="Y462" t="s">
        <v>90</v>
      </c>
      <c r="Z462">
        <f t="shared" si="255"/>
        <v>7</v>
      </c>
      <c r="AA462" t="s">
        <v>91</v>
      </c>
      <c r="AB462">
        <f t="shared" si="256"/>
        <v>3</v>
      </c>
      <c r="AC462" t="s">
        <v>92</v>
      </c>
      <c r="AD462">
        <f t="shared" si="257"/>
        <v>8</v>
      </c>
      <c r="AE462">
        <v>8</v>
      </c>
      <c r="AF462">
        <v>5</v>
      </c>
      <c r="AG462">
        <v>2009</v>
      </c>
      <c r="AH462">
        <v>2009</v>
      </c>
      <c r="AI462" t="s">
        <v>93</v>
      </c>
      <c r="AJ462">
        <f t="shared" si="258"/>
        <v>5</v>
      </c>
      <c r="AK462" t="s">
        <v>94</v>
      </c>
      <c r="AL462">
        <f t="shared" si="259"/>
        <v>8</v>
      </c>
      <c r="AM462" t="s">
        <v>95</v>
      </c>
      <c r="AN462">
        <f t="shared" si="260"/>
        <v>14</v>
      </c>
      <c r="AO462" t="s">
        <v>95</v>
      </c>
      <c r="AP462" t="s">
        <v>137</v>
      </c>
      <c r="AQ462">
        <f t="shared" si="261"/>
        <v>5</v>
      </c>
      <c r="AR462">
        <v>110</v>
      </c>
      <c r="AS462" t="s">
        <v>97</v>
      </c>
      <c r="AT462">
        <f t="shared" si="262"/>
        <v>4</v>
      </c>
      <c r="AU462" t="s">
        <v>98</v>
      </c>
      <c r="AV462">
        <f t="shared" si="263"/>
        <v>3</v>
      </c>
      <c r="AW462" t="s">
        <v>99</v>
      </c>
      <c r="AX462">
        <f t="shared" si="264"/>
        <v>6</v>
      </c>
      <c r="AY462" t="s">
        <v>97</v>
      </c>
      <c r="AZ462">
        <f t="shared" si="265"/>
        <v>5</v>
      </c>
      <c r="BA462" t="s">
        <v>98</v>
      </c>
      <c r="BB462">
        <f t="shared" si="266"/>
        <v>4</v>
      </c>
      <c r="BC462" t="s">
        <v>100</v>
      </c>
      <c r="BD462" t="s">
        <v>101</v>
      </c>
      <c r="BE462">
        <f t="shared" si="267"/>
        <v>7</v>
      </c>
      <c r="BF462">
        <v>544</v>
      </c>
      <c r="BG462" t="s">
        <v>102</v>
      </c>
      <c r="BH462">
        <v>0</v>
      </c>
      <c r="BI462">
        <v>288</v>
      </c>
      <c r="BJ462">
        <v>832</v>
      </c>
      <c r="BK462" t="s">
        <v>103</v>
      </c>
      <c r="BL462">
        <f t="shared" si="268"/>
        <v>6</v>
      </c>
      <c r="BM462" t="s">
        <v>104</v>
      </c>
      <c r="BN462" t="s">
        <v>105</v>
      </c>
      <c r="BO462" t="s">
        <v>106</v>
      </c>
      <c r="BP462">
        <f t="shared" si="269"/>
        <v>6</v>
      </c>
      <c r="BQ462">
        <v>832</v>
      </c>
      <c r="BR462">
        <v>1103</v>
      </c>
      <c r="BS462">
        <v>0</v>
      </c>
      <c r="BT462">
        <v>1935</v>
      </c>
      <c r="BU462">
        <v>1</v>
      </c>
      <c r="BV462">
        <v>0</v>
      </c>
      <c r="BW462">
        <v>2</v>
      </c>
      <c r="BX462">
        <v>1</v>
      </c>
      <c r="BY462">
        <v>3</v>
      </c>
      <c r="BZ462">
        <v>1</v>
      </c>
      <c r="CA462" t="s">
        <v>98</v>
      </c>
      <c r="CB462">
        <f t="shared" si="270"/>
        <v>4</v>
      </c>
      <c r="CC462">
        <v>8</v>
      </c>
      <c r="CD462" t="s">
        <v>107</v>
      </c>
      <c r="CE462">
        <v>0</v>
      </c>
      <c r="CF462" t="s">
        <v>83</v>
      </c>
      <c r="CG462" t="s">
        <v>156</v>
      </c>
      <c r="CH462">
        <f t="shared" si="271"/>
        <v>7</v>
      </c>
      <c r="CI462">
        <v>2009</v>
      </c>
      <c r="CJ462" t="s">
        <v>157</v>
      </c>
      <c r="CK462">
        <f t="shared" si="272"/>
        <v>4</v>
      </c>
      <c r="CL462">
        <v>2</v>
      </c>
      <c r="CM462">
        <v>552</v>
      </c>
      <c r="CN462" t="s">
        <v>98</v>
      </c>
      <c r="CO462">
        <f t="shared" si="273"/>
        <v>4</v>
      </c>
      <c r="CP462" t="s">
        <v>98</v>
      </c>
      <c r="CQ462">
        <f t="shared" si="274"/>
        <v>4</v>
      </c>
      <c r="CR462" t="s">
        <v>105</v>
      </c>
      <c r="CS462">
        <f t="shared" si="275"/>
        <v>3</v>
      </c>
      <c r="CT462">
        <v>0</v>
      </c>
      <c r="CU462">
        <v>150</v>
      </c>
      <c r="CV462">
        <v>0</v>
      </c>
      <c r="CW462">
        <v>0</v>
      </c>
      <c r="CX462">
        <v>0</v>
      </c>
      <c r="CY462">
        <v>0</v>
      </c>
      <c r="CZ462" t="s">
        <v>83</v>
      </c>
      <c r="DA462" t="s">
        <v>83</v>
      </c>
      <c r="DB462">
        <f t="shared" si="276"/>
        <v>5</v>
      </c>
      <c r="DC462" t="s">
        <v>83</v>
      </c>
      <c r="DD462">
        <v>0</v>
      </c>
      <c r="DE462">
        <v>12</v>
      </c>
      <c r="DF462">
        <v>2009</v>
      </c>
      <c r="DG462">
        <f t="shared" si="279"/>
        <v>14</v>
      </c>
      <c r="DH462" t="s">
        <v>158</v>
      </c>
      <c r="DI462">
        <f t="shared" si="277"/>
        <v>8</v>
      </c>
      <c r="DJ462" t="s">
        <v>159</v>
      </c>
      <c r="DK462">
        <f t="shared" si="278"/>
        <v>6</v>
      </c>
      <c r="DL462">
        <v>263435</v>
      </c>
    </row>
    <row r="463" spans="1:116" x14ac:dyDescent="0.35">
      <c r="A463">
        <v>462</v>
      </c>
      <c r="B463">
        <v>70</v>
      </c>
      <c r="C463" t="s">
        <v>81</v>
      </c>
      <c r="D463">
        <f t="shared" si="245"/>
        <v>4</v>
      </c>
      <c r="E463">
        <v>60</v>
      </c>
      <c r="F463">
        <v>7200</v>
      </c>
      <c r="G463" t="s">
        <v>82</v>
      </c>
      <c r="H463">
        <f t="shared" si="246"/>
        <v>2</v>
      </c>
      <c r="I463" t="s">
        <v>83</v>
      </c>
      <c r="J463" t="str">
        <f t="shared" si="247"/>
        <v/>
      </c>
      <c r="K463" t="s">
        <v>84</v>
      </c>
      <c r="L463">
        <f t="shared" si="248"/>
        <v>1</v>
      </c>
      <c r="M463" t="s">
        <v>85</v>
      </c>
      <c r="N463">
        <f t="shared" si="249"/>
        <v>2</v>
      </c>
      <c r="O463" t="s">
        <v>86</v>
      </c>
      <c r="P463">
        <f t="shared" si="250"/>
        <v>4</v>
      </c>
      <c r="Q463" t="s">
        <v>87</v>
      </c>
      <c r="R463">
        <f t="shared" si="251"/>
        <v>4</v>
      </c>
      <c r="S463" t="s">
        <v>88</v>
      </c>
      <c r="T463">
        <f t="shared" si="252"/>
        <v>3</v>
      </c>
      <c r="U463" t="s">
        <v>232</v>
      </c>
      <c r="V463">
        <f t="shared" si="253"/>
        <v>13</v>
      </c>
      <c r="W463" t="s">
        <v>114</v>
      </c>
      <c r="X463">
        <f t="shared" si="254"/>
        <v>2</v>
      </c>
      <c r="Y463" t="s">
        <v>90</v>
      </c>
      <c r="Z463">
        <f t="shared" si="255"/>
        <v>7</v>
      </c>
      <c r="AA463" t="s">
        <v>91</v>
      </c>
      <c r="AB463">
        <f t="shared" si="256"/>
        <v>3</v>
      </c>
      <c r="AC463" t="s">
        <v>92</v>
      </c>
      <c r="AD463">
        <f t="shared" si="257"/>
        <v>8</v>
      </c>
      <c r="AE463">
        <v>7</v>
      </c>
      <c r="AF463">
        <v>9</v>
      </c>
      <c r="AG463">
        <v>1936</v>
      </c>
      <c r="AH463">
        <v>2007</v>
      </c>
      <c r="AI463" t="s">
        <v>93</v>
      </c>
      <c r="AJ463">
        <f t="shared" si="258"/>
        <v>5</v>
      </c>
      <c r="AK463" t="s">
        <v>94</v>
      </c>
      <c r="AL463">
        <f t="shared" si="259"/>
        <v>8</v>
      </c>
      <c r="AM463" t="s">
        <v>124</v>
      </c>
      <c r="AN463">
        <f t="shared" si="260"/>
        <v>4</v>
      </c>
      <c r="AO463" t="s">
        <v>124</v>
      </c>
      <c r="AP463" t="s">
        <v>117</v>
      </c>
      <c r="AQ463">
        <f t="shared" si="261"/>
        <v>2</v>
      </c>
      <c r="AR463">
        <v>0</v>
      </c>
      <c r="AS463" t="s">
        <v>97</v>
      </c>
      <c r="AT463">
        <f t="shared" si="262"/>
        <v>4</v>
      </c>
      <c r="AU463" t="s">
        <v>97</v>
      </c>
      <c r="AV463">
        <f t="shared" si="263"/>
        <v>4</v>
      </c>
      <c r="AW463" t="s">
        <v>99</v>
      </c>
      <c r="AX463">
        <f t="shared" si="264"/>
        <v>6</v>
      </c>
      <c r="AY463" t="s">
        <v>97</v>
      </c>
      <c r="AZ463">
        <f t="shared" si="265"/>
        <v>5</v>
      </c>
      <c r="BA463" t="s">
        <v>97</v>
      </c>
      <c r="BB463">
        <f t="shared" si="266"/>
        <v>5</v>
      </c>
      <c r="BC463" t="s">
        <v>100</v>
      </c>
      <c r="BD463" t="s">
        <v>119</v>
      </c>
      <c r="BE463">
        <f t="shared" si="267"/>
        <v>4</v>
      </c>
      <c r="BF463">
        <v>350</v>
      </c>
      <c r="BG463" t="s">
        <v>141</v>
      </c>
      <c r="BH463">
        <v>210</v>
      </c>
      <c r="BI463">
        <v>0</v>
      </c>
      <c r="BJ463">
        <v>560</v>
      </c>
      <c r="BK463" t="s">
        <v>103</v>
      </c>
      <c r="BL463">
        <f t="shared" si="268"/>
        <v>6</v>
      </c>
      <c r="BM463" t="s">
        <v>104</v>
      </c>
      <c r="BN463" t="s">
        <v>105</v>
      </c>
      <c r="BO463" t="s">
        <v>106</v>
      </c>
      <c r="BP463">
        <f t="shared" si="269"/>
        <v>6</v>
      </c>
      <c r="BQ463">
        <v>575</v>
      </c>
      <c r="BR463">
        <v>560</v>
      </c>
      <c r="BS463">
        <v>0</v>
      </c>
      <c r="BT463">
        <v>1135</v>
      </c>
      <c r="BU463">
        <v>1</v>
      </c>
      <c r="BV463">
        <v>0</v>
      </c>
      <c r="BW463">
        <v>1</v>
      </c>
      <c r="BX463">
        <v>0</v>
      </c>
      <c r="BY463">
        <v>3</v>
      </c>
      <c r="BZ463">
        <v>1</v>
      </c>
      <c r="CA463" t="s">
        <v>97</v>
      </c>
      <c r="CB463">
        <f t="shared" si="270"/>
        <v>5</v>
      </c>
      <c r="CC463">
        <v>6</v>
      </c>
      <c r="CD463" t="s">
        <v>107</v>
      </c>
      <c r="CE463">
        <v>0</v>
      </c>
      <c r="CF463" t="s">
        <v>83</v>
      </c>
      <c r="CG463" t="s">
        <v>127</v>
      </c>
      <c r="CH463">
        <f t="shared" si="271"/>
        <v>5</v>
      </c>
      <c r="CI463">
        <v>1971</v>
      </c>
      <c r="CJ463" t="s">
        <v>109</v>
      </c>
      <c r="CK463">
        <f t="shared" si="272"/>
        <v>3</v>
      </c>
      <c r="CL463">
        <v>2</v>
      </c>
      <c r="CM463">
        <v>576</v>
      </c>
      <c r="CN463" t="s">
        <v>98</v>
      </c>
      <c r="CO463">
        <f t="shared" si="273"/>
        <v>4</v>
      </c>
      <c r="CP463" t="s">
        <v>98</v>
      </c>
      <c r="CQ463">
        <f t="shared" si="274"/>
        <v>4</v>
      </c>
      <c r="CR463" t="s">
        <v>105</v>
      </c>
      <c r="CS463">
        <f t="shared" si="275"/>
        <v>3</v>
      </c>
      <c r="CT463">
        <v>256</v>
      </c>
      <c r="CU463">
        <v>0</v>
      </c>
      <c r="CV463">
        <v>0</v>
      </c>
      <c r="CW463">
        <v>0</v>
      </c>
      <c r="CX463">
        <v>0</v>
      </c>
      <c r="CY463">
        <v>0</v>
      </c>
      <c r="CZ463" t="s">
        <v>83</v>
      </c>
      <c r="DA463" t="s">
        <v>134</v>
      </c>
      <c r="DB463">
        <f t="shared" si="276"/>
        <v>3</v>
      </c>
      <c r="DC463" t="s">
        <v>83</v>
      </c>
      <c r="DD463">
        <v>0</v>
      </c>
      <c r="DE463">
        <v>4</v>
      </c>
      <c r="DF463">
        <v>2009</v>
      </c>
      <c r="DG463">
        <f t="shared" si="279"/>
        <v>14</v>
      </c>
      <c r="DH463" t="s">
        <v>110</v>
      </c>
      <c r="DI463">
        <f t="shared" si="277"/>
        <v>4</v>
      </c>
      <c r="DJ463" t="s">
        <v>111</v>
      </c>
      <c r="DK463">
        <f t="shared" si="278"/>
        <v>5</v>
      </c>
      <c r="DL463">
        <v>155000</v>
      </c>
    </row>
    <row r="464" spans="1:116" x14ac:dyDescent="0.35">
      <c r="A464">
        <v>463</v>
      </c>
      <c r="B464">
        <v>20</v>
      </c>
      <c r="C464" t="s">
        <v>81</v>
      </c>
      <c r="D464">
        <f t="shared" si="245"/>
        <v>4</v>
      </c>
      <c r="E464">
        <v>60</v>
      </c>
      <c r="F464">
        <v>8281</v>
      </c>
      <c r="G464" t="s">
        <v>82</v>
      </c>
      <c r="H464">
        <f t="shared" si="246"/>
        <v>2</v>
      </c>
      <c r="I464" t="s">
        <v>83</v>
      </c>
      <c r="J464" t="str">
        <f t="shared" si="247"/>
        <v/>
      </c>
      <c r="K464" t="s">
        <v>120</v>
      </c>
      <c r="L464">
        <f t="shared" si="248"/>
        <v>2</v>
      </c>
      <c r="M464" t="s">
        <v>85</v>
      </c>
      <c r="N464">
        <f t="shared" si="249"/>
        <v>2</v>
      </c>
      <c r="O464" t="s">
        <v>86</v>
      </c>
      <c r="P464">
        <f t="shared" si="250"/>
        <v>4</v>
      </c>
      <c r="Q464" t="s">
        <v>87</v>
      </c>
      <c r="R464">
        <f t="shared" si="251"/>
        <v>4</v>
      </c>
      <c r="S464" t="s">
        <v>88</v>
      </c>
      <c r="T464">
        <f t="shared" si="252"/>
        <v>3</v>
      </c>
      <c r="U464" t="s">
        <v>151</v>
      </c>
      <c r="V464">
        <f t="shared" si="253"/>
        <v>5</v>
      </c>
      <c r="W464" t="s">
        <v>90</v>
      </c>
      <c r="X464">
        <f t="shared" si="254"/>
        <v>7</v>
      </c>
      <c r="Y464" t="s">
        <v>90</v>
      </c>
      <c r="Z464">
        <f t="shared" si="255"/>
        <v>7</v>
      </c>
      <c r="AA464" t="s">
        <v>91</v>
      </c>
      <c r="AB464">
        <f t="shared" si="256"/>
        <v>3</v>
      </c>
      <c r="AC464" t="s">
        <v>115</v>
      </c>
      <c r="AD464">
        <f t="shared" si="257"/>
        <v>4</v>
      </c>
      <c r="AE464">
        <v>5</v>
      </c>
      <c r="AF464">
        <v>5</v>
      </c>
      <c r="AG464">
        <v>1965</v>
      </c>
      <c r="AH464">
        <v>1965</v>
      </c>
      <c r="AI464" t="s">
        <v>93</v>
      </c>
      <c r="AJ464">
        <f t="shared" si="258"/>
        <v>5</v>
      </c>
      <c r="AK464" t="s">
        <v>94</v>
      </c>
      <c r="AL464">
        <f t="shared" si="259"/>
        <v>8</v>
      </c>
      <c r="AM464" t="s">
        <v>116</v>
      </c>
      <c r="AN464">
        <f t="shared" si="260"/>
        <v>10</v>
      </c>
      <c r="AO464" t="s">
        <v>116</v>
      </c>
      <c r="AP464" t="s">
        <v>117</v>
      </c>
      <c r="AQ464">
        <f t="shared" si="261"/>
        <v>2</v>
      </c>
      <c r="AR464">
        <v>0</v>
      </c>
      <c r="AS464" t="s">
        <v>98</v>
      </c>
      <c r="AT464">
        <f t="shared" si="262"/>
        <v>3</v>
      </c>
      <c r="AU464" t="s">
        <v>98</v>
      </c>
      <c r="AV464">
        <f t="shared" si="263"/>
        <v>3</v>
      </c>
      <c r="AW464" t="s">
        <v>118</v>
      </c>
      <c r="AX464">
        <f t="shared" si="264"/>
        <v>2</v>
      </c>
      <c r="AY464" t="s">
        <v>98</v>
      </c>
      <c r="AZ464">
        <f t="shared" si="265"/>
        <v>4</v>
      </c>
      <c r="BA464" t="s">
        <v>98</v>
      </c>
      <c r="BB464">
        <f t="shared" si="266"/>
        <v>4</v>
      </c>
      <c r="BC464" t="s">
        <v>100</v>
      </c>
      <c r="BD464" t="s">
        <v>153</v>
      </c>
      <c r="BE464">
        <f t="shared" si="267"/>
        <v>2</v>
      </c>
      <c r="BF464">
        <v>553</v>
      </c>
      <c r="BG464" t="s">
        <v>141</v>
      </c>
      <c r="BH464">
        <v>311</v>
      </c>
      <c r="BI464">
        <v>0</v>
      </c>
      <c r="BJ464">
        <v>864</v>
      </c>
      <c r="BK464" t="s">
        <v>103</v>
      </c>
      <c r="BL464">
        <f t="shared" si="268"/>
        <v>6</v>
      </c>
      <c r="BM464" t="s">
        <v>97</v>
      </c>
      <c r="BN464" t="s">
        <v>105</v>
      </c>
      <c r="BO464" t="s">
        <v>106</v>
      </c>
      <c r="BP464">
        <f t="shared" si="269"/>
        <v>6</v>
      </c>
      <c r="BQ464">
        <v>864</v>
      </c>
      <c r="BR464">
        <v>0</v>
      </c>
      <c r="BS464">
        <v>0</v>
      </c>
      <c r="BT464">
        <v>864</v>
      </c>
      <c r="BU464">
        <v>0</v>
      </c>
      <c r="BV464">
        <v>0</v>
      </c>
      <c r="BW464">
        <v>1</v>
      </c>
      <c r="BX464">
        <v>0</v>
      </c>
      <c r="BY464">
        <v>3</v>
      </c>
      <c r="BZ464">
        <v>1</v>
      </c>
      <c r="CA464" t="s">
        <v>98</v>
      </c>
      <c r="CB464">
        <f t="shared" si="270"/>
        <v>4</v>
      </c>
      <c r="CC464">
        <v>5</v>
      </c>
      <c r="CD464" t="s">
        <v>107</v>
      </c>
      <c r="CE464">
        <v>1</v>
      </c>
      <c r="CF464" t="s">
        <v>212</v>
      </c>
      <c r="CG464" t="s">
        <v>127</v>
      </c>
      <c r="CH464">
        <f t="shared" si="271"/>
        <v>5</v>
      </c>
      <c r="CI464">
        <v>1965</v>
      </c>
      <c r="CJ464" t="s">
        <v>102</v>
      </c>
      <c r="CK464">
        <f t="shared" si="272"/>
        <v>2</v>
      </c>
      <c r="CL464">
        <v>1</v>
      </c>
      <c r="CM464">
        <v>360</v>
      </c>
      <c r="CN464" t="s">
        <v>98</v>
      </c>
      <c r="CO464">
        <f t="shared" si="273"/>
        <v>4</v>
      </c>
      <c r="CP464" t="s">
        <v>98</v>
      </c>
      <c r="CQ464">
        <f t="shared" si="274"/>
        <v>4</v>
      </c>
      <c r="CR464" t="s">
        <v>105</v>
      </c>
      <c r="CS464">
        <f t="shared" si="275"/>
        <v>3</v>
      </c>
      <c r="CT464">
        <v>0</v>
      </c>
      <c r="CU464">
        <v>0</v>
      </c>
      <c r="CV464">
        <v>236</v>
      </c>
      <c r="CW464">
        <v>0</v>
      </c>
      <c r="CX464">
        <v>0</v>
      </c>
      <c r="CY464">
        <v>0</v>
      </c>
      <c r="CZ464" t="s">
        <v>83</v>
      </c>
      <c r="DA464" t="s">
        <v>163</v>
      </c>
      <c r="DB464">
        <f t="shared" si="276"/>
        <v>2</v>
      </c>
      <c r="DC464" t="s">
        <v>83</v>
      </c>
      <c r="DD464">
        <v>0</v>
      </c>
      <c r="DE464">
        <v>12</v>
      </c>
      <c r="DF464">
        <v>2009</v>
      </c>
      <c r="DG464">
        <f t="shared" si="279"/>
        <v>14</v>
      </c>
      <c r="DH464" t="s">
        <v>110</v>
      </c>
      <c r="DI464">
        <f t="shared" si="277"/>
        <v>4</v>
      </c>
      <c r="DJ464" t="s">
        <v>111</v>
      </c>
      <c r="DK464">
        <f t="shared" si="278"/>
        <v>5</v>
      </c>
      <c r="DL464">
        <v>62383</v>
      </c>
    </row>
    <row r="465" spans="1:116" x14ac:dyDescent="0.35">
      <c r="A465">
        <v>464</v>
      </c>
      <c r="B465">
        <v>70</v>
      </c>
      <c r="C465" t="s">
        <v>81</v>
      </c>
      <c r="D465">
        <f t="shared" si="245"/>
        <v>4</v>
      </c>
      <c r="E465">
        <v>74</v>
      </c>
      <c r="F465">
        <v>11988</v>
      </c>
      <c r="G465" t="s">
        <v>82</v>
      </c>
      <c r="H465">
        <f t="shared" si="246"/>
        <v>2</v>
      </c>
      <c r="I465" t="s">
        <v>83</v>
      </c>
      <c r="J465" t="str">
        <f t="shared" si="247"/>
        <v/>
      </c>
      <c r="K465" t="s">
        <v>120</v>
      </c>
      <c r="L465">
        <f t="shared" si="248"/>
        <v>2</v>
      </c>
      <c r="M465" t="s">
        <v>199</v>
      </c>
      <c r="N465">
        <f t="shared" si="249"/>
        <v>4</v>
      </c>
      <c r="O465" t="s">
        <v>86</v>
      </c>
      <c r="P465">
        <f t="shared" si="250"/>
        <v>4</v>
      </c>
      <c r="Q465" t="s">
        <v>87</v>
      </c>
      <c r="R465">
        <f t="shared" si="251"/>
        <v>4</v>
      </c>
      <c r="S465" t="s">
        <v>194</v>
      </c>
      <c r="T465">
        <f t="shared" si="252"/>
        <v>2</v>
      </c>
      <c r="U465" t="s">
        <v>123</v>
      </c>
      <c r="V465">
        <f t="shared" si="253"/>
        <v>14</v>
      </c>
      <c r="W465" t="s">
        <v>90</v>
      </c>
      <c r="X465">
        <f t="shared" si="254"/>
        <v>7</v>
      </c>
      <c r="Y465" t="s">
        <v>90</v>
      </c>
      <c r="Z465">
        <f t="shared" si="255"/>
        <v>7</v>
      </c>
      <c r="AA465" t="s">
        <v>91</v>
      </c>
      <c r="AB465">
        <f t="shared" si="256"/>
        <v>3</v>
      </c>
      <c r="AC465" t="s">
        <v>92</v>
      </c>
      <c r="AD465">
        <f t="shared" si="257"/>
        <v>8</v>
      </c>
      <c r="AE465">
        <v>6</v>
      </c>
      <c r="AF465">
        <v>7</v>
      </c>
      <c r="AG465">
        <v>1934</v>
      </c>
      <c r="AH465">
        <v>1995</v>
      </c>
      <c r="AI465" t="s">
        <v>152</v>
      </c>
      <c r="AJ465">
        <f t="shared" si="258"/>
        <v>6</v>
      </c>
      <c r="AK465" t="s">
        <v>94</v>
      </c>
      <c r="AL465">
        <f t="shared" si="259"/>
        <v>8</v>
      </c>
      <c r="AM465" t="s">
        <v>203</v>
      </c>
      <c r="AN465">
        <f t="shared" si="260"/>
        <v>7</v>
      </c>
      <c r="AO465" t="s">
        <v>203</v>
      </c>
      <c r="AP465" t="s">
        <v>117</v>
      </c>
      <c r="AQ465">
        <f t="shared" si="261"/>
        <v>2</v>
      </c>
      <c r="AR465">
        <v>0</v>
      </c>
      <c r="AS465" t="s">
        <v>98</v>
      </c>
      <c r="AT465">
        <f t="shared" si="262"/>
        <v>3</v>
      </c>
      <c r="AU465" t="s">
        <v>98</v>
      </c>
      <c r="AV465">
        <f t="shared" si="263"/>
        <v>3</v>
      </c>
      <c r="AW465" t="s">
        <v>118</v>
      </c>
      <c r="AX465">
        <f t="shared" si="264"/>
        <v>2</v>
      </c>
      <c r="AY465" t="s">
        <v>98</v>
      </c>
      <c r="AZ465">
        <f t="shared" si="265"/>
        <v>4</v>
      </c>
      <c r="BA465" t="s">
        <v>98</v>
      </c>
      <c r="BB465">
        <f t="shared" si="266"/>
        <v>4</v>
      </c>
      <c r="BC465" t="s">
        <v>100</v>
      </c>
      <c r="BD465" t="s">
        <v>172</v>
      </c>
      <c r="BE465">
        <f t="shared" si="267"/>
        <v>5</v>
      </c>
      <c r="BF465">
        <v>326</v>
      </c>
      <c r="BG465" t="s">
        <v>102</v>
      </c>
      <c r="BH465">
        <v>0</v>
      </c>
      <c r="BI465">
        <v>389</v>
      </c>
      <c r="BJ465">
        <v>715</v>
      </c>
      <c r="BK465" t="s">
        <v>103</v>
      </c>
      <c r="BL465">
        <f t="shared" si="268"/>
        <v>6</v>
      </c>
      <c r="BM465" t="s">
        <v>147</v>
      </c>
      <c r="BN465" t="s">
        <v>105</v>
      </c>
      <c r="BO465" t="s">
        <v>164</v>
      </c>
      <c r="BP465">
        <f t="shared" si="269"/>
        <v>3</v>
      </c>
      <c r="BQ465">
        <v>849</v>
      </c>
      <c r="BR465">
        <v>811</v>
      </c>
      <c r="BS465">
        <v>0</v>
      </c>
      <c r="BT465">
        <v>1660</v>
      </c>
      <c r="BU465">
        <v>0</v>
      </c>
      <c r="BV465">
        <v>0</v>
      </c>
      <c r="BW465">
        <v>1</v>
      </c>
      <c r="BX465">
        <v>1</v>
      </c>
      <c r="BY465">
        <v>3</v>
      </c>
      <c r="BZ465">
        <v>1</v>
      </c>
      <c r="CA465" t="s">
        <v>98</v>
      </c>
      <c r="CB465">
        <f t="shared" si="270"/>
        <v>4</v>
      </c>
      <c r="CC465">
        <v>6</v>
      </c>
      <c r="CD465" t="s">
        <v>107</v>
      </c>
      <c r="CE465">
        <v>1</v>
      </c>
      <c r="CF465" t="s">
        <v>97</v>
      </c>
      <c r="CG465" t="s">
        <v>127</v>
      </c>
      <c r="CH465">
        <f t="shared" si="271"/>
        <v>5</v>
      </c>
      <c r="CI465">
        <v>1939</v>
      </c>
      <c r="CJ465" t="s">
        <v>102</v>
      </c>
      <c r="CK465">
        <f t="shared" si="272"/>
        <v>2</v>
      </c>
      <c r="CL465">
        <v>1</v>
      </c>
      <c r="CM465">
        <v>240</v>
      </c>
      <c r="CN465" t="s">
        <v>98</v>
      </c>
      <c r="CO465">
        <f t="shared" si="273"/>
        <v>4</v>
      </c>
      <c r="CP465" t="s">
        <v>98</v>
      </c>
      <c r="CQ465">
        <f t="shared" si="274"/>
        <v>4</v>
      </c>
      <c r="CR465" t="s">
        <v>105</v>
      </c>
      <c r="CS465">
        <f t="shared" si="275"/>
        <v>3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 t="s">
        <v>83</v>
      </c>
      <c r="DA465" t="s">
        <v>83</v>
      </c>
      <c r="DB465">
        <f t="shared" si="276"/>
        <v>5</v>
      </c>
      <c r="DC465" t="s">
        <v>83</v>
      </c>
      <c r="DD465">
        <v>0</v>
      </c>
      <c r="DE465">
        <v>8</v>
      </c>
      <c r="DF465">
        <v>2008</v>
      </c>
      <c r="DG465">
        <f t="shared" si="279"/>
        <v>15</v>
      </c>
      <c r="DH465" t="s">
        <v>110</v>
      </c>
      <c r="DI465">
        <f t="shared" si="277"/>
        <v>4</v>
      </c>
      <c r="DJ465" t="s">
        <v>111</v>
      </c>
      <c r="DK465">
        <f t="shared" si="278"/>
        <v>5</v>
      </c>
      <c r="DL465">
        <v>188700</v>
      </c>
    </row>
    <row r="466" spans="1:116" x14ac:dyDescent="0.35">
      <c r="A466">
        <v>465</v>
      </c>
      <c r="B466">
        <v>20</v>
      </c>
      <c r="C466" t="s">
        <v>81</v>
      </c>
      <c r="D466">
        <f t="shared" si="245"/>
        <v>4</v>
      </c>
      <c r="E466">
        <v>60</v>
      </c>
      <c r="F466">
        <v>8430</v>
      </c>
      <c r="G466" t="s">
        <v>82</v>
      </c>
      <c r="H466">
        <f t="shared" si="246"/>
        <v>2</v>
      </c>
      <c r="I466" t="s">
        <v>83</v>
      </c>
      <c r="J466" t="str">
        <f t="shared" si="247"/>
        <v/>
      </c>
      <c r="K466" t="s">
        <v>84</v>
      </c>
      <c r="L466">
        <f t="shared" si="248"/>
        <v>1</v>
      </c>
      <c r="M466" t="s">
        <v>199</v>
      </c>
      <c r="N466">
        <f t="shared" si="249"/>
        <v>4</v>
      </c>
      <c r="O466" t="s">
        <v>86</v>
      </c>
      <c r="P466">
        <f t="shared" si="250"/>
        <v>4</v>
      </c>
      <c r="Q466" t="s">
        <v>87</v>
      </c>
      <c r="R466">
        <f t="shared" si="251"/>
        <v>4</v>
      </c>
      <c r="S466" t="s">
        <v>194</v>
      </c>
      <c r="T466">
        <f t="shared" si="252"/>
        <v>2</v>
      </c>
      <c r="U466" t="s">
        <v>89</v>
      </c>
      <c r="V466">
        <f t="shared" si="253"/>
        <v>16</v>
      </c>
      <c r="W466" t="s">
        <v>90</v>
      </c>
      <c r="X466">
        <f t="shared" si="254"/>
        <v>7</v>
      </c>
      <c r="Y466" t="s">
        <v>90</v>
      </c>
      <c r="Z466">
        <f t="shared" si="255"/>
        <v>7</v>
      </c>
      <c r="AA466" t="s">
        <v>91</v>
      </c>
      <c r="AB466">
        <f t="shared" si="256"/>
        <v>3</v>
      </c>
      <c r="AC466" t="s">
        <v>115</v>
      </c>
      <c r="AD466">
        <f t="shared" si="257"/>
        <v>4</v>
      </c>
      <c r="AE466">
        <v>5</v>
      </c>
      <c r="AF466">
        <v>5</v>
      </c>
      <c r="AG466">
        <v>1978</v>
      </c>
      <c r="AH466">
        <v>1978</v>
      </c>
      <c r="AI466" t="s">
        <v>93</v>
      </c>
      <c r="AJ466">
        <f t="shared" si="258"/>
        <v>5</v>
      </c>
      <c r="AK466" t="s">
        <v>94</v>
      </c>
      <c r="AL466">
        <f t="shared" si="259"/>
        <v>8</v>
      </c>
      <c r="AM466" t="s">
        <v>140</v>
      </c>
      <c r="AN466">
        <f t="shared" si="260"/>
        <v>9</v>
      </c>
      <c r="AO466" t="s">
        <v>140</v>
      </c>
      <c r="AP466" t="s">
        <v>96</v>
      </c>
      <c r="AQ466">
        <f t="shared" si="261"/>
        <v>4</v>
      </c>
      <c r="AR466">
        <v>136</v>
      </c>
      <c r="AS466" t="s">
        <v>98</v>
      </c>
      <c r="AT466">
        <f t="shared" si="262"/>
        <v>3</v>
      </c>
      <c r="AU466" t="s">
        <v>98</v>
      </c>
      <c r="AV466">
        <f t="shared" si="263"/>
        <v>3</v>
      </c>
      <c r="AW466" t="s">
        <v>118</v>
      </c>
      <c r="AX466">
        <f t="shared" si="264"/>
        <v>2</v>
      </c>
      <c r="AY466" t="s">
        <v>97</v>
      </c>
      <c r="AZ466">
        <f t="shared" si="265"/>
        <v>5</v>
      </c>
      <c r="BA466" t="s">
        <v>98</v>
      </c>
      <c r="BB466">
        <f t="shared" si="266"/>
        <v>4</v>
      </c>
      <c r="BC466" t="s">
        <v>100</v>
      </c>
      <c r="BD466" t="s">
        <v>153</v>
      </c>
      <c r="BE466">
        <f t="shared" si="267"/>
        <v>2</v>
      </c>
      <c r="BF466">
        <v>616</v>
      </c>
      <c r="BG466" t="s">
        <v>102</v>
      </c>
      <c r="BH466">
        <v>0</v>
      </c>
      <c r="BI466">
        <v>424</v>
      </c>
      <c r="BJ466">
        <v>1040</v>
      </c>
      <c r="BK466" t="s">
        <v>103</v>
      </c>
      <c r="BL466">
        <f t="shared" si="268"/>
        <v>6</v>
      </c>
      <c r="BM466" t="s">
        <v>98</v>
      </c>
      <c r="BN466" t="s">
        <v>105</v>
      </c>
      <c r="BO466" t="s">
        <v>106</v>
      </c>
      <c r="BP466">
        <f t="shared" si="269"/>
        <v>6</v>
      </c>
      <c r="BQ466">
        <v>1040</v>
      </c>
      <c r="BR466">
        <v>0</v>
      </c>
      <c r="BS466">
        <v>0</v>
      </c>
      <c r="BT466">
        <v>1040</v>
      </c>
      <c r="BU466">
        <v>0</v>
      </c>
      <c r="BV466">
        <v>0</v>
      </c>
      <c r="BW466">
        <v>2</v>
      </c>
      <c r="BX466">
        <v>0</v>
      </c>
      <c r="BY466">
        <v>3</v>
      </c>
      <c r="BZ466">
        <v>1</v>
      </c>
      <c r="CA466" t="s">
        <v>98</v>
      </c>
      <c r="CB466">
        <f t="shared" si="270"/>
        <v>4</v>
      </c>
      <c r="CC466">
        <v>5</v>
      </c>
      <c r="CD466" t="s">
        <v>107</v>
      </c>
      <c r="CE466">
        <v>0</v>
      </c>
      <c r="CF466" t="s">
        <v>83</v>
      </c>
      <c r="CG466" t="s">
        <v>83</v>
      </c>
      <c r="CH466">
        <f t="shared" si="271"/>
        <v>3</v>
      </c>
      <c r="CI466" t="s">
        <v>83</v>
      </c>
      <c r="CJ466" t="s">
        <v>83</v>
      </c>
      <c r="CK466">
        <f t="shared" si="272"/>
        <v>1</v>
      </c>
      <c r="CL466">
        <v>0</v>
      </c>
      <c r="CM466">
        <v>0</v>
      </c>
      <c r="CN466" t="s">
        <v>83</v>
      </c>
      <c r="CO466">
        <f t="shared" si="273"/>
        <v>1</v>
      </c>
      <c r="CP466" t="s">
        <v>83</v>
      </c>
      <c r="CQ466">
        <f t="shared" si="274"/>
        <v>1</v>
      </c>
      <c r="CR466" t="s">
        <v>105</v>
      </c>
      <c r="CS466">
        <f t="shared" si="275"/>
        <v>3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 t="s">
        <v>83</v>
      </c>
      <c r="DA466" t="s">
        <v>83</v>
      </c>
      <c r="DB466">
        <f t="shared" si="276"/>
        <v>5</v>
      </c>
      <c r="DC466" t="s">
        <v>83</v>
      </c>
      <c r="DD466">
        <v>0</v>
      </c>
      <c r="DE466">
        <v>8</v>
      </c>
      <c r="DF466">
        <v>2009</v>
      </c>
      <c r="DG466">
        <f t="shared" si="279"/>
        <v>14</v>
      </c>
      <c r="DH466" t="s">
        <v>110</v>
      </c>
      <c r="DI466">
        <f t="shared" si="277"/>
        <v>4</v>
      </c>
      <c r="DJ466" t="s">
        <v>111</v>
      </c>
      <c r="DK466">
        <f t="shared" si="278"/>
        <v>5</v>
      </c>
      <c r="DL466">
        <v>124000</v>
      </c>
    </row>
    <row r="467" spans="1:116" x14ac:dyDescent="0.35">
      <c r="A467">
        <v>466</v>
      </c>
      <c r="B467">
        <v>120</v>
      </c>
      <c r="C467" t="s">
        <v>142</v>
      </c>
      <c r="D467">
        <f t="shared" si="245"/>
        <v>2</v>
      </c>
      <c r="E467" t="s">
        <v>83</v>
      </c>
      <c r="F467">
        <v>3072</v>
      </c>
      <c r="G467" t="s">
        <v>82</v>
      </c>
      <c r="H467">
        <f t="shared" si="246"/>
        <v>2</v>
      </c>
      <c r="I467" t="s">
        <v>83</v>
      </c>
      <c r="J467" t="str">
        <f t="shared" si="247"/>
        <v/>
      </c>
      <c r="K467" t="s">
        <v>84</v>
      </c>
      <c r="L467">
        <f t="shared" si="248"/>
        <v>1</v>
      </c>
      <c r="M467" t="s">
        <v>85</v>
      </c>
      <c r="N467">
        <f t="shared" si="249"/>
        <v>2</v>
      </c>
      <c r="O467" t="s">
        <v>86</v>
      </c>
      <c r="P467">
        <f t="shared" si="250"/>
        <v>4</v>
      </c>
      <c r="Q467" t="s">
        <v>87</v>
      </c>
      <c r="R467">
        <f t="shared" si="251"/>
        <v>4</v>
      </c>
      <c r="S467" t="s">
        <v>88</v>
      </c>
      <c r="T467">
        <f t="shared" si="252"/>
        <v>3</v>
      </c>
      <c r="U467" t="s">
        <v>227</v>
      </c>
      <c r="V467">
        <f t="shared" si="253"/>
        <v>23</v>
      </c>
      <c r="W467" t="s">
        <v>90</v>
      </c>
      <c r="X467">
        <f t="shared" si="254"/>
        <v>7</v>
      </c>
      <c r="Y467" t="s">
        <v>90</v>
      </c>
      <c r="Z467">
        <f t="shared" si="255"/>
        <v>7</v>
      </c>
      <c r="AA467" t="s">
        <v>179</v>
      </c>
      <c r="AB467">
        <f t="shared" si="256"/>
        <v>4</v>
      </c>
      <c r="AC467" t="s">
        <v>115</v>
      </c>
      <c r="AD467">
        <f t="shared" si="257"/>
        <v>4</v>
      </c>
      <c r="AE467">
        <v>7</v>
      </c>
      <c r="AF467">
        <v>5</v>
      </c>
      <c r="AG467">
        <v>2004</v>
      </c>
      <c r="AH467">
        <v>2004</v>
      </c>
      <c r="AI467" t="s">
        <v>152</v>
      </c>
      <c r="AJ467">
        <f t="shared" si="258"/>
        <v>6</v>
      </c>
      <c r="AK467" t="s">
        <v>94</v>
      </c>
      <c r="AL467">
        <f t="shared" si="259"/>
        <v>8</v>
      </c>
      <c r="AM467" t="s">
        <v>95</v>
      </c>
      <c r="AN467">
        <f t="shared" si="260"/>
        <v>14</v>
      </c>
      <c r="AO467" t="s">
        <v>95</v>
      </c>
      <c r="AP467" t="s">
        <v>96</v>
      </c>
      <c r="AQ467">
        <f t="shared" si="261"/>
        <v>4</v>
      </c>
      <c r="AR467">
        <v>18</v>
      </c>
      <c r="AS467" t="s">
        <v>97</v>
      </c>
      <c r="AT467">
        <f t="shared" si="262"/>
        <v>4</v>
      </c>
      <c r="AU467" t="s">
        <v>98</v>
      </c>
      <c r="AV467">
        <f t="shared" si="263"/>
        <v>3</v>
      </c>
      <c r="AW467" t="s">
        <v>99</v>
      </c>
      <c r="AX467">
        <f t="shared" si="264"/>
        <v>6</v>
      </c>
      <c r="AY467" t="s">
        <v>97</v>
      </c>
      <c r="AZ467">
        <f t="shared" si="265"/>
        <v>5</v>
      </c>
      <c r="BA467" t="s">
        <v>98</v>
      </c>
      <c r="BB467">
        <f t="shared" si="266"/>
        <v>4</v>
      </c>
      <c r="BC467" t="s">
        <v>100</v>
      </c>
      <c r="BD467" t="s">
        <v>102</v>
      </c>
      <c r="BE467">
        <f t="shared" si="267"/>
        <v>6</v>
      </c>
      <c r="BF467">
        <v>0</v>
      </c>
      <c r="BG467" t="s">
        <v>102</v>
      </c>
      <c r="BH467">
        <v>0</v>
      </c>
      <c r="BI467">
        <v>1375</v>
      </c>
      <c r="BJ467">
        <v>1375</v>
      </c>
      <c r="BK467" t="s">
        <v>103</v>
      </c>
      <c r="BL467">
        <f t="shared" si="268"/>
        <v>6</v>
      </c>
      <c r="BM467" t="s">
        <v>104</v>
      </c>
      <c r="BN467" t="s">
        <v>105</v>
      </c>
      <c r="BO467" t="s">
        <v>106</v>
      </c>
      <c r="BP467">
        <f t="shared" si="269"/>
        <v>6</v>
      </c>
      <c r="BQ467">
        <v>1414</v>
      </c>
      <c r="BR467">
        <v>0</v>
      </c>
      <c r="BS467">
        <v>0</v>
      </c>
      <c r="BT467">
        <v>1414</v>
      </c>
      <c r="BU467">
        <v>0</v>
      </c>
      <c r="BV467">
        <v>0</v>
      </c>
      <c r="BW467">
        <v>2</v>
      </c>
      <c r="BX467">
        <v>0</v>
      </c>
      <c r="BY467">
        <v>2</v>
      </c>
      <c r="BZ467">
        <v>1</v>
      </c>
      <c r="CA467" t="s">
        <v>97</v>
      </c>
      <c r="CB467">
        <f t="shared" si="270"/>
        <v>5</v>
      </c>
      <c r="CC467">
        <v>6</v>
      </c>
      <c r="CD467" t="s">
        <v>107</v>
      </c>
      <c r="CE467">
        <v>1</v>
      </c>
      <c r="CF467" t="s">
        <v>98</v>
      </c>
      <c r="CG467" t="s">
        <v>108</v>
      </c>
      <c r="CH467">
        <f t="shared" si="271"/>
        <v>6</v>
      </c>
      <c r="CI467">
        <v>2004</v>
      </c>
      <c r="CJ467" t="s">
        <v>157</v>
      </c>
      <c r="CK467">
        <f t="shared" si="272"/>
        <v>4</v>
      </c>
      <c r="CL467">
        <v>2</v>
      </c>
      <c r="CM467">
        <v>398</v>
      </c>
      <c r="CN467" t="s">
        <v>98</v>
      </c>
      <c r="CO467">
        <f t="shared" si="273"/>
        <v>4</v>
      </c>
      <c r="CP467" t="s">
        <v>98</v>
      </c>
      <c r="CQ467">
        <f t="shared" si="274"/>
        <v>4</v>
      </c>
      <c r="CR467" t="s">
        <v>105</v>
      </c>
      <c r="CS467">
        <f t="shared" si="275"/>
        <v>3</v>
      </c>
      <c r="CT467">
        <v>144</v>
      </c>
      <c r="CU467">
        <v>20</v>
      </c>
      <c r="CV467">
        <v>0</v>
      </c>
      <c r="CW467">
        <v>0</v>
      </c>
      <c r="CX467">
        <v>0</v>
      </c>
      <c r="CY467">
        <v>0</v>
      </c>
      <c r="CZ467" t="s">
        <v>83</v>
      </c>
      <c r="DA467" t="s">
        <v>83</v>
      </c>
      <c r="DB467">
        <f t="shared" si="276"/>
        <v>5</v>
      </c>
      <c r="DC467" t="s">
        <v>83</v>
      </c>
      <c r="DD467">
        <v>0</v>
      </c>
      <c r="DE467">
        <v>5</v>
      </c>
      <c r="DF467">
        <v>2006</v>
      </c>
      <c r="DG467">
        <f t="shared" si="279"/>
        <v>17</v>
      </c>
      <c r="DH467" t="s">
        <v>110</v>
      </c>
      <c r="DI467">
        <f t="shared" si="277"/>
        <v>4</v>
      </c>
      <c r="DJ467" t="s">
        <v>111</v>
      </c>
      <c r="DK467">
        <f t="shared" si="278"/>
        <v>5</v>
      </c>
      <c r="DL467">
        <v>178740</v>
      </c>
    </row>
    <row r="468" spans="1:116" x14ac:dyDescent="0.35">
      <c r="A468">
        <v>467</v>
      </c>
      <c r="B468">
        <v>20</v>
      </c>
      <c r="C468" t="s">
        <v>81</v>
      </c>
      <c r="D468">
        <f t="shared" si="245"/>
        <v>4</v>
      </c>
      <c r="E468">
        <v>85</v>
      </c>
      <c r="F468">
        <v>10628</v>
      </c>
      <c r="G468" t="s">
        <v>82</v>
      </c>
      <c r="H468">
        <f t="shared" si="246"/>
        <v>2</v>
      </c>
      <c r="I468" t="s">
        <v>83</v>
      </c>
      <c r="J468" t="str">
        <f t="shared" si="247"/>
        <v/>
      </c>
      <c r="K468" t="s">
        <v>84</v>
      </c>
      <c r="L468">
        <f t="shared" si="248"/>
        <v>1</v>
      </c>
      <c r="M468" t="s">
        <v>85</v>
      </c>
      <c r="N468">
        <f t="shared" si="249"/>
        <v>2</v>
      </c>
      <c r="O468" t="s">
        <v>86</v>
      </c>
      <c r="P468">
        <f t="shared" si="250"/>
        <v>4</v>
      </c>
      <c r="Q468" t="s">
        <v>87</v>
      </c>
      <c r="R468">
        <f t="shared" si="251"/>
        <v>4</v>
      </c>
      <c r="S468" t="s">
        <v>88</v>
      </c>
      <c r="T468">
        <f t="shared" si="252"/>
        <v>3</v>
      </c>
      <c r="U468" t="s">
        <v>162</v>
      </c>
      <c r="V468">
        <f t="shared" si="253"/>
        <v>7</v>
      </c>
      <c r="W468" t="s">
        <v>90</v>
      </c>
      <c r="X468">
        <f t="shared" si="254"/>
        <v>7</v>
      </c>
      <c r="Y468" t="s">
        <v>90</v>
      </c>
      <c r="Z468">
        <f t="shared" si="255"/>
        <v>7</v>
      </c>
      <c r="AA468" t="s">
        <v>91</v>
      </c>
      <c r="AB468">
        <f t="shared" si="256"/>
        <v>3</v>
      </c>
      <c r="AC468" t="s">
        <v>115</v>
      </c>
      <c r="AD468">
        <f t="shared" si="257"/>
        <v>4</v>
      </c>
      <c r="AE468">
        <v>7</v>
      </c>
      <c r="AF468">
        <v>5</v>
      </c>
      <c r="AG468">
        <v>1970</v>
      </c>
      <c r="AH468">
        <v>1970</v>
      </c>
      <c r="AI468" t="s">
        <v>214</v>
      </c>
      <c r="AJ468">
        <f t="shared" si="258"/>
        <v>1</v>
      </c>
      <c r="AK468" t="s">
        <v>242</v>
      </c>
      <c r="AL468">
        <f t="shared" si="259"/>
        <v>4</v>
      </c>
      <c r="AM468" t="s">
        <v>161</v>
      </c>
      <c r="AN468">
        <f t="shared" si="260"/>
        <v>3</v>
      </c>
      <c r="AO468" t="s">
        <v>161</v>
      </c>
      <c r="AP468" t="s">
        <v>117</v>
      </c>
      <c r="AQ468">
        <f t="shared" si="261"/>
        <v>2</v>
      </c>
      <c r="AR468">
        <v>0</v>
      </c>
      <c r="AS468" t="s">
        <v>98</v>
      </c>
      <c r="AT468">
        <f t="shared" si="262"/>
        <v>3</v>
      </c>
      <c r="AU468" t="s">
        <v>97</v>
      </c>
      <c r="AV468">
        <f t="shared" si="263"/>
        <v>4</v>
      </c>
      <c r="AW468" t="s">
        <v>118</v>
      </c>
      <c r="AX468">
        <f t="shared" si="264"/>
        <v>2</v>
      </c>
      <c r="AY468" t="s">
        <v>98</v>
      </c>
      <c r="AZ468">
        <f t="shared" si="265"/>
        <v>4</v>
      </c>
      <c r="BA468" t="s">
        <v>97</v>
      </c>
      <c r="BB468">
        <f t="shared" si="266"/>
        <v>5</v>
      </c>
      <c r="BC468" t="s">
        <v>97</v>
      </c>
      <c r="BD468" t="s">
        <v>101</v>
      </c>
      <c r="BE468">
        <f t="shared" si="267"/>
        <v>7</v>
      </c>
      <c r="BF468">
        <v>778</v>
      </c>
      <c r="BG468" t="s">
        <v>102</v>
      </c>
      <c r="BH468">
        <v>0</v>
      </c>
      <c r="BI468">
        <v>499</v>
      </c>
      <c r="BJ468">
        <v>1277</v>
      </c>
      <c r="BK468" t="s">
        <v>103</v>
      </c>
      <c r="BL468">
        <f t="shared" si="268"/>
        <v>6</v>
      </c>
      <c r="BM468" t="s">
        <v>98</v>
      </c>
      <c r="BN468" t="s">
        <v>105</v>
      </c>
      <c r="BO468" t="s">
        <v>106</v>
      </c>
      <c r="BP468">
        <f t="shared" si="269"/>
        <v>6</v>
      </c>
      <c r="BQ468">
        <v>1277</v>
      </c>
      <c r="BR468">
        <v>0</v>
      </c>
      <c r="BS468">
        <v>0</v>
      </c>
      <c r="BT468">
        <v>1277</v>
      </c>
      <c r="BU468">
        <v>1</v>
      </c>
      <c r="BV468">
        <v>0</v>
      </c>
      <c r="BW468">
        <v>1</v>
      </c>
      <c r="BX468">
        <v>0</v>
      </c>
      <c r="BY468">
        <v>2</v>
      </c>
      <c r="BZ468">
        <v>1</v>
      </c>
      <c r="CA468" t="s">
        <v>98</v>
      </c>
      <c r="CB468">
        <f t="shared" si="270"/>
        <v>4</v>
      </c>
      <c r="CC468">
        <v>5</v>
      </c>
      <c r="CD468" t="s">
        <v>107</v>
      </c>
      <c r="CE468">
        <v>1</v>
      </c>
      <c r="CF468" t="s">
        <v>212</v>
      </c>
      <c r="CG468" t="s">
        <v>108</v>
      </c>
      <c r="CH468">
        <f t="shared" si="271"/>
        <v>6</v>
      </c>
      <c r="CI468">
        <v>1970</v>
      </c>
      <c r="CJ468" t="s">
        <v>102</v>
      </c>
      <c r="CK468">
        <f t="shared" si="272"/>
        <v>2</v>
      </c>
      <c r="CL468">
        <v>2</v>
      </c>
      <c r="CM468">
        <v>526</v>
      </c>
      <c r="CN468" t="s">
        <v>98</v>
      </c>
      <c r="CO468">
        <f t="shared" si="273"/>
        <v>4</v>
      </c>
      <c r="CP468" t="s">
        <v>98</v>
      </c>
      <c r="CQ468">
        <f t="shared" si="274"/>
        <v>4</v>
      </c>
      <c r="CR468" t="s">
        <v>105</v>
      </c>
      <c r="CS468">
        <f t="shared" si="275"/>
        <v>3</v>
      </c>
      <c r="CT468">
        <v>0</v>
      </c>
      <c r="CU468">
        <v>0</v>
      </c>
      <c r="CV468">
        <v>0</v>
      </c>
      <c r="CW468">
        <v>0</v>
      </c>
      <c r="CX468">
        <v>176</v>
      </c>
      <c r="CY468">
        <v>0</v>
      </c>
      <c r="CZ468" t="s">
        <v>83</v>
      </c>
      <c r="DA468" t="s">
        <v>163</v>
      </c>
      <c r="DB468">
        <f t="shared" si="276"/>
        <v>2</v>
      </c>
      <c r="DC468" t="s">
        <v>83</v>
      </c>
      <c r="DD468">
        <v>0</v>
      </c>
      <c r="DE468">
        <v>4</v>
      </c>
      <c r="DF468">
        <v>2007</v>
      </c>
      <c r="DG468">
        <f t="shared" si="279"/>
        <v>16</v>
      </c>
      <c r="DH468" t="s">
        <v>110</v>
      </c>
      <c r="DI468">
        <f t="shared" si="277"/>
        <v>4</v>
      </c>
      <c r="DJ468" t="s">
        <v>111</v>
      </c>
      <c r="DK468">
        <f t="shared" si="278"/>
        <v>5</v>
      </c>
      <c r="DL468">
        <v>167000</v>
      </c>
    </row>
    <row r="469" spans="1:116" x14ac:dyDescent="0.35">
      <c r="A469">
        <v>468</v>
      </c>
      <c r="B469">
        <v>70</v>
      </c>
      <c r="C469" t="s">
        <v>81</v>
      </c>
      <c r="D469">
        <f t="shared" si="245"/>
        <v>4</v>
      </c>
      <c r="E469">
        <v>79</v>
      </c>
      <c r="F469">
        <v>9480</v>
      </c>
      <c r="G469" t="s">
        <v>82</v>
      </c>
      <c r="H469">
        <f t="shared" si="246"/>
        <v>2</v>
      </c>
      <c r="I469" t="s">
        <v>83</v>
      </c>
      <c r="J469" t="str">
        <f t="shared" si="247"/>
        <v/>
      </c>
      <c r="K469" t="s">
        <v>84</v>
      </c>
      <c r="L469">
        <f t="shared" si="248"/>
        <v>1</v>
      </c>
      <c r="M469" t="s">
        <v>85</v>
      </c>
      <c r="N469">
        <f t="shared" si="249"/>
        <v>2</v>
      </c>
      <c r="O469" t="s">
        <v>86</v>
      </c>
      <c r="P469">
        <f t="shared" si="250"/>
        <v>4</v>
      </c>
      <c r="Q469" t="s">
        <v>87</v>
      </c>
      <c r="R469">
        <f t="shared" si="251"/>
        <v>4</v>
      </c>
      <c r="S469" t="s">
        <v>88</v>
      </c>
      <c r="T469">
        <f t="shared" si="252"/>
        <v>3</v>
      </c>
      <c r="U469" t="s">
        <v>162</v>
      </c>
      <c r="V469">
        <f t="shared" si="253"/>
        <v>7</v>
      </c>
      <c r="W469" t="s">
        <v>144</v>
      </c>
      <c r="X469">
        <f t="shared" si="254"/>
        <v>3</v>
      </c>
      <c r="Y469" t="s">
        <v>90</v>
      </c>
      <c r="Z469">
        <f t="shared" si="255"/>
        <v>7</v>
      </c>
      <c r="AA469" t="s">
        <v>91</v>
      </c>
      <c r="AB469">
        <f t="shared" si="256"/>
        <v>3</v>
      </c>
      <c r="AC469" t="s">
        <v>92</v>
      </c>
      <c r="AD469">
        <f t="shared" si="257"/>
        <v>8</v>
      </c>
      <c r="AE469">
        <v>5</v>
      </c>
      <c r="AF469">
        <v>7</v>
      </c>
      <c r="AG469">
        <v>1942</v>
      </c>
      <c r="AH469">
        <v>1995</v>
      </c>
      <c r="AI469" t="s">
        <v>93</v>
      </c>
      <c r="AJ469">
        <f t="shared" si="258"/>
        <v>5</v>
      </c>
      <c r="AK469" t="s">
        <v>94</v>
      </c>
      <c r="AL469">
        <f t="shared" si="259"/>
        <v>8</v>
      </c>
      <c r="AM469" t="s">
        <v>116</v>
      </c>
      <c r="AN469">
        <f t="shared" si="260"/>
        <v>10</v>
      </c>
      <c r="AO469" t="s">
        <v>116</v>
      </c>
      <c r="AP469" t="s">
        <v>137</v>
      </c>
      <c r="AQ469">
        <f t="shared" si="261"/>
        <v>5</v>
      </c>
      <c r="AR469">
        <v>224</v>
      </c>
      <c r="AS469" t="s">
        <v>98</v>
      </c>
      <c r="AT469">
        <f t="shared" si="262"/>
        <v>3</v>
      </c>
      <c r="AU469" t="s">
        <v>98</v>
      </c>
      <c r="AV469">
        <f t="shared" si="263"/>
        <v>3</v>
      </c>
      <c r="AW469" t="s">
        <v>118</v>
      </c>
      <c r="AX469">
        <f t="shared" si="264"/>
        <v>2</v>
      </c>
      <c r="AY469" t="s">
        <v>98</v>
      </c>
      <c r="AZ469">
        <f t="shared" si="265"/>
        <v>4</v>
      </c>
      <c r="BA469" t="s">
        <v>98</v>
      </c>
      <c r="BB469">
        <f t="shared" si="266"/>
        <v>4</v>
      </c>
      <c r="BC469" t="s">
        <v>100</v>
      </c>
      <c r="BD469" t="s">
        <v>172</v>
      </c>
      <c r="BE469">
        <f t="shared" si="267"/>
        <v>5</v>
      </c>
      <c r="BF469">
        <v>386</v>
      </c>
      <c r="BG469" t="s">
        <v>102</v>
      </c>
      <c r="BH469">
        <v>0</v>
      </c>
      <c r="BI469">
        <v>342</v>
      </c>
      <c r="BJ469">
        <v>728</v>
      </c>
      <c r="BK469" t="s">
        <v>103</v>
      </c>
      <c r="BL469">
        <f t="shared" si="268"/>
        <v>6</v>
      </c>
      <c r="BM469" t="s">
        <v>104</v>
      </c>
      <c r="BN469" t="s">
        <v>105</v>
      </c>
      <c r="BO469" t="s">
        <v>106</v>
      </c>
      <c r="BP469">
        <f t="shared" si="269"/>
        <v>6</v>
      </c>
      <c r="BQ469">
        <v>888</v>
      </c>
      <c r="BR469">
        <v>756</v>
      </c>
      <c r="BS469">
        <v>0</v>
      </c>
      <c r="BT469">
        <v>1644</v>
      </c>
      <c r="BU469">
        <v>0</v>
      </c>
      <c r="BV469">
        <v>0</v>
      </c>
      <c r="BW469">
        <v>1</v>
      </c>
      <c r="BX469">
        <v>1</v>
      </c>
      <c r="BY469">
        <v>3</v>
      </c>
      <c r="BZ469">
        <v>1</v>
      </c>
      <c r="CA469" t="s">
        <v>97</v>
      </c>
      <c r="CB469">
        <f t="shared" si="270"/>
        <v>5</v>
      </c>
      <c r="CC469">
        <v>7</v>
      </c>
      <c r="CD469" t="s">
        <v>107</v>
      </c>
      <c r="CE469">
        <v>2</v>
      </c>
      <c r="CF469" t="s">
        <v>97</v>
      </c>
      <c r="CG469" t="s">
        <v>108</v>
      </c>
      <c r="CH469">
        <f t="shared" si="271"/>
        <v>6</v>
      </c>
      <c r="CI469">
        <v>1942</v>
      </c>
      <c r="CJ469" t="s">
        <v>102</v>
      </c>
      <c r="CK469">
        <f t="shared" si="272"/>
        <v>2</v>
      </c>
      <c r="CL469">
        <v>1</v>
      </c>
      <c r="CM469">
        <v>312</v>
      </c>
      <c r="CN469" t="s">
        <v>98</v>
      </c>
      <c r="CO469">
        <f t="shared" si="273"/>
        <v>4</v>
      </c>
      <c r="CP469" t="s">
        <v>98</v>
      </c>
      <c r="CQ469">
        <f t="shared" si="274"/>
        <v>4</v>
      </c>
      <c r="CR469" t="s">
        <v>105</v>
      </c>
      <c r="CS469">
        <f t="shared" si="275"/>
        <v>3</v>
      </c>
      <c r="CT469">
        <v>168</v>
      </c>
      <c r="CU469">
        <v>0</v>
      </c>
      <c r="CV469">
        <v>0</v>
      </c>
      <c r="CW469">
        <v>0</v>
      </c>
      <c r="CX469">
        <v>0</v>
      </c>
      <c r="CY469">
        <v>0</v>
      </c>
      <c r="CZ469" t="s">
        <v>83</v>
      </c>
      <c r="DA469" t="s">
        <v>83</v>
      </c>
      <c r="DB469">
        <f t="shared" si="276"/>
        <v>5</v>
      </c>
      <c r="DC469" t="s">
        <v>83</v>
      </c>
      <c r="DD469">
        <v>0</v>
      </c>
      <c r="DE469">
        <v>6</v>
      </c>
      <c r="DF469">
        <v>2007</v>
      </c>
      <c r="DG469">
        <f t="shared" si="279"/>
        <v>16</v>
      </c>
      <c r="DH469" t="s">
        <v>110</v>
      </c>
      <c r="DI469">
        <f t="shared" si="277"/>
        <v>4</v>
      </c>
      <c r="DJ469" t="s">
        <v>111</v>
      </c>
      <c r="DK469">
        <f t="shared" si="278"/>
        <v>5</v>
      </c>
      <c r="DL469">
        <v>146500</v>
      </c>
    </row>
    <row r="470" spans="1:116" x14ac:dyDescent="0.35">
      <c r="A470">
        <v>469</v>
      </c>
      <c r="B470">
        <v>20</v>
      </c>
      <c r="C470" t="s">
        <v>81</v>
      </c>
      <c r="D470">
        <f t="shared" si="245"/>
        <v>4</v>
      </c>
      <c r="E470">
        <v>98</v>
      </c>
      <c r="F470">
        <v>11428</v>
      </c>
      <c r="G470" t="s">
        <v>82</v>
      </c>
      <c r="H470">
        <f t="shared" si="246"/>
        <v>2</v>
      </c>
      <c r="I470" t="s">
        <v>83</v>
      </c>
      <c r="J470" t="str">
        <f t="shared" si="247"/>
        <v/>
      </c>
      <c r="K470" t="s">
        <v>120</v>
      </c>
      <c r="L470">
        <f t="shared" si="248"/>
        <v>2</v>
      </c>
      <c r="M470" t="s">
        <v>85</v>
      </c>
      <c r="N470">
        <f t="shared" si="249"/>
        <v>2</v>
      </c>
      <c r="O470" t="s">
        <v>86</v>
      </c>
      <c r="P470">
        <f t="shared" si="250"/>
        <v>4</v>
      </c>
      <c r="Q470" t="s">
        <v>87</v>
      </c>
      <c r="R470">
        <f t="shared" si="251"/>
        <v>4</v>
      </c>
      <c r="S470" t="s">
        <v>88</v>
      </c>
      <c r="T470">
        <f t="shared" si="252"/>
        <v>3</v>
      </c>
      <c r="U470" t="s">
        <v>154</v>
      </c>
      <c r="V470">
        <f t="shared" si="253"/>
        <v>19</v>
      </c>
      <c r="W470" t="s">
        <v>90</v>
      </c>
      <c r="X470">
        <f t="shared" si="254"/>
        <v>7</v>
      </c>
      <c r="Y470" t="s">
        <v>90</v>
      </c>
      <c r="Z470">
        <f t="shared" si="255"/>
        <v>7</v>
      </c>
      <c r="AA470" t="s">
        <v>91</v>
      </c>
      <c r="AB470">
        <f t="shared" si="256"/>
        <v>3</v>
      </c>
      <c r="AC470" t="s">
        <v>115</v>
      </c>
      <c r="AD470">
        <f t="shared" si="257"/>
        <v>4</v>
      </c>
      <c r="AE470">
        <v>8</v>
      </c>
      <c r="AF470">
        <v>5</v>
      </c>
      <c r="AG470">
        <v>2006</v>
      </c>
      <c r="AH470">
        <v>2006</v>
      </c>
      <c r="AI470" t="s">
        <v>93</v>
      </c>
      <c r="AJ470">
        <f t="shared" si="258"/>
        <v>5</v>
      </c>
      <c r="AK470" t="s">
        <v>94</v>
      </c>
      <c r="AL470">
        <f t="shared" si="259"/>
        <v>8</v>
      </c>
      <c r="AM470" t="s">
        <v>95</v>
      </c>
      <c r="AN470">
        <f t="shared" si="260"/>
        <v>14</v>
      </c>
      <c r="AO470" t="s">
        <v>95</v>
      </c>
      <c r="AP470" t="s">
        <v>137</v>
      </c>
      <c r="AQ470">
        <f t="shared" si="261"/>
        <v>5</v>
      </c>
      <c r="AR470">
        <v>248</v>
      </c>
      <c r="AS470" t="s">
        <v>97</v>
      </c>
      <c r="AT470">
        <f t="shared" si="262"/>
        <v>4</v>
      </c>
      <c r="AU470" t="s">
        <v>98</v>
      </c>
      <c r="AV470">
        <f t="shared" si="263"/>
        <v>3</v>
      </c>
      <c r="AW470" t="s">
        <v>99</v>
      </c>
      <c r="AX470">
        <f t="shared" si="264"/>
        <v>6</v>
      </c>
      <c r="AY470" t="s">
        <v>97</v>
      </c>
      <c r="AZ470">
        <f t="shared" si="265"/>
        <v>5</v>
      </c>
      <c r="BA470" t="s">
        <v>98</v>
      </c>
      <c r="BB470">
        <f t="shared" si="266"/>
        <v>4</v>
      </c>
      <c r="BC470" t="s">
        <v>100</v>
      </c>
      <c r="BD470" t="s">
        <v>102</v>
      </c>
      <c r="BE470">
        <f t="shared" si="267"/>
        <v>6</v>
      </c>
      <c r="BF470">
        <v>0</v>
      </c>
      <c r="BG470" t="s">
        <v>102</v>
      </c>
      <c r="BH470">
        <v>0</v>
      </c>
      <c r="BI470">
        <v>1626</v>
      </c>
      <c r="BJ470">
        <v>1626</v>
      </c>
      <c r="BK470" t="s">
        <v>103</v>
      </c>
      <c r="BL470">
        <f t="shared" si="268"/>
        <v>6</v>
      </c>
      <c r="BM470" t="s">
        <v>104</v>
      </c>
      <c r="BN470" t="s">
        <v>105</v>
      </c>
      <c r="BO470" t="s">
        <v>106</v>
      </c>
      <c r="BP470">
        <f t="shared" si="269"/>
        <v>6</v>
      </c>
      <c r="BQ470">
        <v>1634</v>
      </c>
      <c r="BR470">
        <v>0</v>
      </c>
      <c r="BS470">
        <v>0</v>
      </c>
      <c r="BT470">
        <v>1634</v>
      </c>
      <c r="BU470">
        <v>0</v>
      </c>
      <c r="BV470">
        <v>0</v>
      </c>
      <c r="BW470">
        <v>2</v>
      </c>
      <c r="BX470">
        <v>0</v>
      </c>
      <c r="BY470">
        <v>3</v>
      </c>
      <c r="BZ470">
        <v>1</v>
      </c>
      <c r="CA470" t="s">
        <v>97</v>
      </c>
      <c r="CB470">
        <f t="shared" si="270"/>
        <v>5</v>
      </c>
      <c r="CC470">
        <v>7</v>
      </c>
      <c r="CD470" t="s">
        <v>107</v>
      </c>
      <c r="CE470">
        <v>1</v>
      </c>
      <c r="CF470" t="s">
        <v>97</v>
      </c>
      <c r="CG470" t="s">
        <v>108</v>
      </c>
      <c r="CH470">
        <f t="shared" si="271"/>
        <v>6</v>
      </c>
      <c r="CI470">
        <v>2006</v>
      </c>
      <c r="CJ470" t="s">
        <v>109</v>
      </c>
      <c r="CK470">
        <f t="shared" si="272"/>
        <v>3</v>
      </c>
      <c r="CL470">
        <v>3</v>
      </c>
      <c r="CM470">
        <v>866</v>
      </c>
      <c r="CN470" t="s">
        <v>98</v>
      </c>
      <c r="CO470">
        <f t="shared" si="273"/>
        <v>4</v>
      </c>
      <c r="CP470" t="s">
        <v>98</v>
      </c>
      <c r="CQ470">
        <f t="shared" si="274"/>
        <v>4</v>
      </c>
      <c r="CR470" t="s">
        <v>105</v>
      </c>
      <c r="CS470">
        <f t="shared" si="275"/>
        <v>3</v>
      </c>
      <c r="CT470">
        <v>0</v>
      </c>
      <c r="CU470">
        <v>44</v>
      </c>
      <c r="CV470">
        <v>0</v>
      </c>
      <c r="CW470">
        <v>0</v>
      </c>
      <c r="CX470">
        <v>0</v>
      </c>
      <c r="CY470">
        <v>0</v>
      </c>
      <c r="CZ470" t="s">
        <v>83</v>
      </c>
      <c r="DA470" t="s">
        <v>83</v>
      </c>
      <c r="DB470">
        <f t="shared" si="276"/>
        <v>5</v>
      </c>
      <c r="DC470" t="s">
        <v>83</v>
      </c>
      <c r="DD470">
        <v>0</v>
      </c>
      <c r="DE470">
        <v>5</v>
      </c>
      <c r="DF470">
        <v>2007</v>
      </c>
      <c r="DG470">
        <f t="shared" si="279"/>
        <v>16</v>
      </c>
      <c r="DH470" t="s">
        <v>110</v>
      </c>
      <c r="DI470">
        <f t="shared" si="277"/>
        <v>4</v>
      </c>
      <c r="DJ470" t="s">
        <v>111</v>
      </c>
      <c r="DK470">
        <f t="shared" si="278"/>
        <v>5</v>
      </c>
      <c r="DL470">
        <v>250000</v>
      </c>
    </row>
    <row r="471" spans="1:116" x14ac:dyDescent="0.35">
      <c r="A471">
        <v>470</v>
      </c>
      <c r="B471">
        <v>60</v>
      </c>
      <c r="C471" t="s">
        <v>81</v>
      </c>
      <c r="D471">
        <f t="shared" si="245"/>
        <v>4</v>
      </c>
      <c r="E471">
        <v>76</v>
      </c>
      <c r="F471">
        <v>9291</v>
      </c>
      <c r="G471" t="s">
        <v>82</v>
      </c>
      <c r="H471">
        <f t="shared" si="246"/>
        <v>2</v>
      </c>
      <c r="I471" t="s">
        <v>83</v>
      </c>
      <c r="J471" t="str">
        <f t="shared" si="247"/>
        <v/>
      </c>
      <c r="K471" t="s">
        <v>120</v>
      </c>
      <c r="L471">
        <f t="shared" si="248"/>
        <v>2</v>
      </c>
      <c r="M471" t="s">
        <v>85</v>
      </c>
      <c r="N471">
        <f t="shared" si="249"/>
        <v>2</v>
      </c>
      <c r="O471" t="s">
        <v>86</v>
      </c>
      <c r="P471">
        <f t="shared" si="250"/>
        <v>4</v>
      </c>
      <c r="Q471" t="s">
        <v>122</v>
      </c>
      <c r="R471">
        <f t="shared" si="251"/>
        <v>2</v>
      </c>
      <c r="S471" t="s">
        <v>88</v>
      </c>
      <c r="T471">
        <f t="shared" si="252"/>
        <v>3</v>
      </c>
      <c r="U471" t="s">
        <v>170</v>
      </c>
      <c r="V471">
        <f t="shared" si="253"/>
        <v>15</v>
      </c>
      <c r="W471" t="s">
        <v>229</v>
      </c>
      <c r="X471">
        <f t="shared" si="254"/>
        <v>8</v>
      </c>
      <c r="Y471" t="s">
        <v>90</v>
      </c>
      <c r="Z471">
        <f t="shared" si="255"/>
        <v>7</v>
      </c>
      <c r="AA471" t="s">
        <v>91</v>
      </c>
      <c r="AB471">
        <f t="shared" si="256"/>
        <v>3</v>
      </c>
      <c r="AC471" t="s">
        <v>92</v>
      </c>
      <c r="AD471">
        <f t="shared" si="257"/>
        <v>8</v>
      </c>
      <c r="AE471">
        <v>6</v>
      </c>
      <c r="AF471">
        <v>5</v>
      </c>
      <c r="AG471">
        <v>1993</v>
      </c>
      <c r="AH471">
        <v>1993</v>
      </c>
      <c r="AI471" t="s">
        <v>93</v>
      </c>
      <c r="AJ471">
        <f t="shared" si="258"/>
        <v>5</v>
      </c>
      <c r="AK471" t="s">
        <v>94</v>
      </c>
      <c r="AL471">
        <f t="shared" si="259"/>
        <v>8</v>
      </c>
      <c r="AM471" t="s">
        <v>140</v>
      </c>
      <c r="AN471">
        <f t="shared" si="260"/>
        <v>9</v>
      </c>
      <c r="AO471" t="s">
        <v>140</v>
      </c>
      <c r="AP471" t="s">
        <v>96</v>
      </c>
      <c r="AQ471">
        <f t="shared" si="261"/>
        <v>4</v>
      </c>
      <c r="AR471">
        <v>120</v>
      </c>
      <c r="AS471" t="s">
        <v>97</v>
      </c>
      <c r="AT471">
        <f t="shared" si="262"/>
        <v>4</v>
      </c>
      <c r="AU471" t="s">
        <v>98</v>
      </c>
      <c r="AV471">
        <f t="shared" si="263"/>
        <v>3</v>
      </c>
      <c r="AW471" t="s">
        <v>99</v>
      </c>
      <c r="AX471">
        <f t="shared" si="264"/>
        <v>6</v>
      </c>
      <c r="AY471" t="s">
        <v>97</v>
      </c>
      <c r="AZ471">
        <f t="shared" si="265"/>
        <v>5</v>
      </c>
      <c r="BA471" t="s">
        <v>98</v>
      </c>
      <c r="BB471">
        <f t="shared" si="266"/>
        <v>4</v>
      </c>
      <c r="BC471" t="s">
        <v>100</v>
      </c>
      <c r="BD471" t="s">
        <v>101</v>
      </c>
      <c r="BE471">
        <f t="shared" si="267"/>
        <v>7</v>
      </c>
      <c r="BF471">
        <v>426</v>
      </c>
      <c r="BG471" t="s">
        <v>102</v>
      </c>
      <c r="BH471">
        <v>0</v>
      </c>
      <c r="BI471">
        <v>406</v>
      </c>
      <c r="BJ471">
        <v>832</v>
      </c>
      <c r="BK471" t="s">
        <v>103</v>
      </c>
      <c r="BL471">
        <f t="shared" si="268"/>
        <v>6</v>
      </c>
      <c r="BM471" t="s">
        <v>104</v>
      </c>
      <c r="BN471" t="s">
        <v>105</v>
      </c>
      <c r="BO471" t="s">
        <v>106</v>
      </c>
      <c r="BP471">
        <f t="shared" si="269"/>
        <v>6</v>
      </c>
      <c r="BQ471">
        <v>832</v>
      </c>
      <c r="BR471">
        <v>878</v>
      </c>
      <c r="BS471">
        <v>0</v>
      </c>
      <c r="BT471">
        <v>1710</v>
      </c>
      <c r="BU471">
        <v>0</v>
      </c>
      <c r="BV471">
        <v>0</v>
      </c>
      <c r="BW471">
        <v>2</v>
      </c>
      <c r="BX471">
        <v>1</v>
      </c>
      <c r="BY471">
        <v>3</v>
      </c>
      <c r="BZ471">
        <v>1</v>
      </c>
      <c r="CA471" t="s">
        <v>97</v>
      </c>
      <c r="CB471">
        <f t="shared" si="270"/>
        <v>5</v>
      </c>
      <c r="CC471">
        <v>7</v>
      </c>
      <c r="CD471" t="s">
        <v>107</v>
      </c>
      <c r="CE471">
        <v>0</v>
      </c>
      <c r="CF471" t="s">
        <v>83</v>
      </c>
      <c r="CG471" t="s">
        <v>108</v>
      </c>
      <c r="CH471">
        <f t="shared" si="271"/>
        <v>6</v>
      </c>
      <c r="CI471">
        <v>1993</v>
      </c>
      <c r="CJ471" t="s">
        <v>109</v>
      </c>
      <c r="CK471">
        <f t="shared" si="272"/>
        <v>3</v>
      </c>
      <c r="CL471">
        <v>2</v>
      </c>
      <c r="CM471">
        <v>506</v>
      </c>
      <c r="CN471" t="s">
        <v>98</v>
      </c>
      <c r="CO471">
        <f t="shared" si="273"/>
        <v>4</v>
      </c>
      <c r="CP471" t="s">
        <v>98</v>
      </c>
      <c r="CQ471">
        <f t="shared" si="274"/>
        <v>4</v>
      </c>
      <c r="CR471" t="s">
        <v>105</v>
      </c>
      <c r="CS471">
        <f t="shared" si="275"/>
        <v>3</v>
      </c>
      <c r="CT471">
        <v>144</v>
      </c>
      <c r="CU471">
        <v>70</v>
      </c>
      <c r="CV471">
        <v>0</v>
      </c>
      <c r="CW471">
        <v>0</v>
      </c>
      <c r="CX471">
        <v>0</v>
      </c>
      <c r="CY471">
        <v>0</v>
      </c>
      <c r="CZ471" t="s">
        <v>83</v>
      </c>
      <c r="DA471" t="s">
        <v>83</v>
      </c>
      <c r="DB471">
        <f t="shared" si="276"/>
        <v>5</v>
      </c>
      <c r="DC471" t="s">
        <v>83</v>
      </c>
      <c r="DD471">
        <v>0</v>
      </c>
      <c r="DE471">
        <v>6</v>
      </c>
      <c r="DF471">
        <v>2008</v>
      </c>
      <c r="DG471">
        <f t="shared" si="279"/>
        <v>15</v>
      </c>
      <c r="DH471" t="s">
        <v>110</v>
      </c>
      <c r="DI471">
        <f t="shared" si="277"/>
        <v>4</v>
      </c>
      <c r="DJ471" t="s">
        <v>111</v>
      </c>
      <c r="DK471">
        <f t="shared" si="278"/>
        <v>5</v>
      </c>
      <c r="DL471">
        <v>187000</v>
      </c>
    </row>
    <row r="472" spans="1:116" x14ac:dyDescent="0.35">
      <c r="A472">
        <v>471</v>
      </c>
      <c r="B472">
        <v>120</v>
      </c>
      <c r="C472" t="s">
        <v>81</v>
      </c>
      <c r="D472">
        <f t="shared" si="245"/>
        <v>4</v>
      </c>
      <c r="E472" t="s">
        <v>83</v>
      </c>
      <c r="F472">
        <v>6820</v>
      </c>
      <c r="G472" t="s">
        <v>82</v>
      </c>
      <c r="H472">
        <f t="shared" si="246"/>
        <v>2</v>
      </c>
      <c r="I472" t="s">
        <v>83</v>
      </c>
      <c r="J472" t="str">
        <f t="shared" si="247"/>
        <v/>
      </c>
      <c r="K472" t="s">
        <v>120</v>
      </c>
      <c r="L472">
        <f t="shared" si="248"/>
        <v>2</v>
      </c>
      <c r="M472" t="s">
        <v>85</v>
      </c>
      <c r="N472">
        <f t="shared" si="249"/>
        <v>2</v>
      </c>
      <c r="O472" t="s">
        <v>86</v>
      </c>
      <c r="P472">
        <f t="shared" si="250"/>
        <v>4</v>
      </c>
      <c r="Q472" t="s">
        <v>122</v>
      </c>
      <c r="R472">
        <f t="shared" si="251"/>
        <v>2</v>
      </c>
      <c r="S472" t="s">
        <v>88</v>
      </c>
      <c r="T472">
        <f t="shared" si="252"/>
        <v>3</v>
      </c>
      <c r="U472" t="s">
        <v>200</v>
      </c>
      <c r="V472">
        <f t="shared" si="253"/>
        <v>20</v>
      </c>
      <c r="W472" t="s">
        <v>90</v>
      </c>
      <c r="X472">
        <f t="shared" si="254"/>
        <v>7</v>
      </c>
      <c r="Y472" t="s">
        <v>90</v>
      </c>
      <c r="Z472">
        <f t="shared" si="255"/>
        <v>7</v>
      </c>
      <c r="AA472" t="s">
        <v>179</v>
      </c>
      <c r="AB472">
        <f t="shared" si="256"/>
        <v>4</v>
      </c>
      <c r="AC472" t="s">
        <v>115</v>
      </c>
      <c r="AD472">
        <f t="shared" si="257"/>
        <v>4</v>
      </c>
      <c r="AE472">
        <v>8</v>
      </c>
      <c r="AF472">
        <v>5</v>
      </c>
      <c r="AG472">
        <v>1985</v>
      </c>
      <c r="AH472">
        <v>1985</v>
      </c>
      <c r="AI472" t="s">
        <v>93</v>
      </c>
      <c r="AJ472">
        <f t="shared" si="258"/>
        <v>5</v>
      </c>
      <c r="AK472" t="s">
        <v>94</v>
      </c>
      <c r="AL472">
        <f t="shared" si="259"/>
        <v>8</v>
      </c>
      <c r="AM472" t="s">
        <v>140</v>
      </c>
      <c r="AN472">
        <f t="shared" si="260"/>
        <v>9</v>
      </c>
      <c r="AO472" t="s">
        <v>140</v>
      </c>
      <c r="AP472" t="s">
        <v>117</v>
      </c>
      <c r="AQ472">
        <f t="shared" si="261"/>
        <v>2</v>
      </c>
      <c r="AR472">
        <v>0</v>
      </c>
      <c r="AS472" t="s">
        <v>97</v>
      </c>
      <c r="AT472">
        <f t="shared" si="262"/>
        <v>4</v>
      </c>
      <c r="AU472" t="s">
        <v>98</v>
      </c>
      <c r="AV472">
        <f t="shared" si="263"/>
        <v>3</v>
      </c>
      <c r="AW472" t="s">
        <v>99</v>
      </c>
      <c r="AX472">
        <f t="shared" si="264"/>
        <v>6</v>
      </c>
      <c r="AY472" t="s">
        <v>97</v>
      </c>
      <c r="AZ472">
        <f t="shared" si="265"/>
        <v>5</v>
      </c>
      <c r="BA472" t="s">
        <v>98</v>
      </c>
      <c r="BB472">
        <f t="shared" si="266"/>
        <v>4</v>
      </c>
      <c r="BC472" t="s">
        <v>130</v>
      </c>
      <c r="BD472" t="s">
        <v>101</v>
      </c>
      <c r="BE472">
        <f t="shared" si="267"/>
        <v>7</v>
      </c>
      <c r="BF472">
        <v>368</v>
      </c>
      <c r="BG472" t="s">
        <v>141</v>
      </c>
      <c r="BH472">
        <v>1120</v>
      </c>
      <c r="BI472">
        <v>0</v>
      </c>
      <c r="BJ472">
        <v>1488</v>
      </c>
      <c r="BK472" t="s">
        <v>103</v>
      </c>
      <c r="BL472">
        <f t="shared" si="268"/>
        <v>6</v>
      </c>
      <c r="BM472" t="s">
        <v>98</v>
      </c>
      <c r="BN472" t="s">
        <v>105</v>
      </c>
      <c r="BO472" t="s">
        <v>106</v>
      </c>
      <c r="BP472">
        <f t="shared" si="269"/>
        <v>6</v>
      </c>
      <c r="BQ472">
        <v>1502</v>
      </c>
      <c r="BR472">
        <v>0</v>
      </c>
      <c r="BS472">
        <v>0</v>
      </c>
      <c r="BT472">
        <v>1502</v>
      </c>
      <c r="BU472">
        <v>1</v>
      </c>
      <c r="BV472">
        <v>0</v>
      </c>
      <c r="BW472">
        <v>1</v>
      </c>
      <c r="BX472">
        <v>1</v>
      </c>
      <c r="BY472">
        <v>1</v>
      </c>
      <c r="BZ472">
        <v>1</v>
      </c>
      <c r="CA472" t="s">
        <v>97</v>
      </c>
      <c r="CB472">
        <f t="shared" si="270"/>
        <v>5</v>
      </c>
      <c r="CC472">
        <v>4</v>
      </c>
      <c r="CD472" t="s">
        <v>107</v>
      </c>
      <c r="CE472">
        <v>0</v>
      </c>
      <c r="CF472" t="s">
        <v>83</v>
      </c>
      <c r="CG472" t="s">
        <v>108</v>
      </c>
      <c r="CH472">
        <f t="shared" si="271"/>
        <v>6</v>
      </c>
      <c r="CI472">
        <v>1985</v>
      </c>
      <c r="CJ472" t="s">
        <v>109</v>
      </c>
      <c r="CK472">
        <f t="shared" si="272"/>
        <v>3</v>
      </c>
      <c r="CL472">
        <v>2</v>
      </c>
      <c r="CM472">
        <v>528</v>
      </c>
      <c r="CN472" t="s">
        <v>98</v>
      </c>
      <c r="CO472">
        <f t="shared" si="273"/>
        <v>4</v>
      </c>
      <c r="CP472" t="s">
        <v>98</v>
      </c>
      <c r="CQ472">
        <f t="shared" si="274"/>
        <v>4</v>
      </c>
      <c r="CR472" t="s">
        <v>105</v>
      </c>
      <c r="CS472">
        <f t="shared" si="275"/>
        <v>3</v>
      </c>
      <c r="CT472">
        <v>0</v>
      </c>
      <c r="CU472">
        <v>54</v>
      </c>
      <c r="CV472">
        <v>0</v>
      </c>
      <c r="CW472">
        <v>0</v>
      </c>
      <c r="CX472">
        <v>140</v>
      </c>
      <c r="CY472">
        <v>0</v>
      </c>
      <c r="CZ472" t="s">
        <v>83</v>
      </c>
      <c r="DA472" t="s">
        <v>83</v>
      </c>
      <c r="DB472">
        <f t="shared" si="276"/>
        <v>5</v>
      </c>
      <c r="DC472" t="s">
        <v>83</v>
      </c>
      <c r="DD472">
        <v>0</v>
      </c>
      <c r="DE472">
        <v>6</v>
      </c>
      <c r="DF472">
        <v>2010</v>
      </c>
      <c r="DG472">
        <f t="shared" si="279"/>
        <v>13</v>
      </c>
      <c r="DH472" t="s">
        <v>110</v>
      </c>
      <c r="DI472">
        <f t="shared" si="277"/>
        <v>4</v>
      </c>
      <c r="DJ472" t="s">
        <v>111</v>
      </c>
      <c r="DK472">
        <f t="shared" si="278"/>
        <v>5</v>
      </c>
      <c r="DL472">
        <v>212000</v>
      </c>
    </row>
    <row r="473" spans="1:116" x14ac:dyDescent="0.35">
      <c r="A473">
        <v>472</v>
      </c>
      <c r="B473">
        <v>60</v>
      </c>
      <c r="C473" t="s">
        <v>81</v>
      </c>
      <c r="D473">
        <f t="shared" si="245"/>
        <v>4</v>
      </c>
      <c r="E473">
        <v>92</v>
      </c>
      <c r="F473">
        <v>11952</v>
      </c>
      <c r="G473" t="s">
        <v>82</v>
      </c>
      <c r="H473">
        <f t="shared" si="246"/>
        <v>2</v>
      </c>
      <c r="I473" t="s">
        <v>83</v>
      </c>
      <c r="J473" t="str">
        <f t="shared" si="247"/>
        <v/>
      </c>
      <c r="K473" t="s">
        <v>84</v>
      </c>
      <c r="L473">
        <f t="shared" si="248"/>
        <v>1</v>
      </c>
      <c r="M473" t="s">
        <v>85</v>
      </c>
      <c r="N473">
        <f t="shared" si="249"/>
        <v>2</v>
      </c>
      <c r="O473" t="s">
        <v>86</v>
      </c>
      <c r="P473">
        <f t="shared" si="250"/>
        <v>4</v>
      </c>
      <c r="Q473" t="s">
        <v>87</v>
      </c>
      <c r="R473">
        <f t="shared" si="251"/>
        <v>4</v>
      </c>
      <c r="S473" t="s">
        <v>88</v>
      </c>
      <c r="T473">
        <f t="shared" si="252"/>
        <v>3</v>
      </c>
      <c r="U473" t="s">
        <v>138</v>
      </c>
      <c r="V473">
        <f t="shared" si="253"/>
        <v>10</v>
      </c>
      <c r="W473" t="s">
        <v>204</v>
      </c>
      <c r="X473">
        <f t="shared" si="254"/>
        <v>4</v>
      </c>
      <c r="Y473" t="s">
        <v>90</v>
      </c>
      <c r="Z473">
        <f t="shared" si="255"/>
        <v>7</v>
      </c>
      <c r="AA473" t="s">
        <v>91</v>
      </c>
      <c r="AB473">
        <f t="shared" si="256"/>
        <v>3</v>
      </c>
      <c r="AC473" t="s">
        <v>92</v>
      </c>
      <c r="AD473">
        <f t="shared" si="257"/>
        <v>8</v>
      </c>
      <c r="AE473">
        <v>7</v>
      </c>
      <c r="AF473">
        <v>6</v>
      </c>
      <c r="AG473">
        <v>1977</v>
      </c>
      <c r="AH473">
        <v>1977</v>
      </c>
      <c r="AI473" t="s">
        <v>211</v>
      </c>
      <c r="AJ473">
        <f t="shared" si="258"/>
        <v>4</v>
      </c>
      <c r="AK473" t="s">
        <v>223</v>
      </c>
      <c r="AL473">
        <f t="shared" si="259"/>
        <v>7</v>
      </c>
      <c r="AM473" t="s">
        <v>155</v>
      </c>
      <c r="AN473">
        <f t="shared" si="260"/>
        <v>8</v>
      </c>
      <c r="AO473" t="s">
        <v>161</v>
      </c>
      <c r="AP473" t="s">
        <v>117</v>
      </c>
      <c r="AQ473">
        <f t="shared" si="261"/>
        <v>2</v>
      </c>
      <c r="AR473">
        <v>0</v>
      </c>
      <c r="AS473" t="s">
        <v>98</v>
      </c>
      <c r="AT473">
        <f t="shared" si="262"/>
        <v>3</v>
      </c>
      <c r="AU473" t="s">
        <v>98</v>
      </c>
      <c r="AV473">
        <f t="shared" si="263"/>
        <v>3</v>
      </c>
      <c r="AW473" t="s">
        <v>118</v>
      </c>
      <c r="AX473">
        <f t="shared" si="264"/>
        <v>2</v>
      </c>
      <c r="AY473" t="s">
        <v>97</v>
      </c>
      <c r="AZ473">
        <f t="shared" si="265"/>
        <v>5</v>
      </c>
      <c r="BA473" t="s">
        <v>98</v>
      </c>
      <c r="BB473">
        <f t="shared" si="266"/>
        <v>4</v>
      </c>
      <c r="BC473" t="s">
        <v>100</v>
      </c>
      <c r="BD473" t="s">
        <v>102</v>
      </c>
      <c r="BE473">
        <f t="shared" si="267"/>
        <v>6</v>
      </c>
      <c r="BF473">
        <v>0</v>
      </c>
      <c r="BG473" t="s">
        <v>102</v>
      </c>
      <c r="BH473">
        <v>0</v>
      </c>
      <c r="BI473">
        <v>808</v>
      </c>
      <c r="BJ473">
        <v>808</v>
      </c>
      <c r="BK473" t="s">
        <v>103</v>
      </c>
      <c r="BL473">
        <f t="shared" si="268"/>
        <v>6</v>
      </c>
      <c r="BM473" t="s">
        <v>98</v>
      </c>
      <c r="BN473" t="s">
        <v>105</v>
      </c>
      <c r="BO473" t="s">
        <v>106</v>
      </c>
      <c r="BP473">
        <f t="shared" si="269"/>
        <v>6</v>
      </c>
      <c r="BQ473">
        <v>1161</v>
      </c>
      <c r="BR473">
        <v>808</v>
      </c>
      <c r="BS473">
        <v>0</v>
      </c>
      <c r="BT473">
        <v>1969</v>
      </c>
      <c r="BU473">
        <v>0</v>
      </c>
      <c r="BV473">
        <v>0</v>
      </c>
      <c r="BW473">
        <v>2</v>
      </c>
      <c r="BX473">
        <v>1</v>
      </c>
      <c r="BY473">
        <v>3</v>
      </c>
      <c r="BZ473">
        <v>1</v>
      </c>
      <c r="CA473" t="s">
        <v>98</v>
      </c>
      <c r="CB473">
        <f t="shared" si="270"/>
        <v>4</v>
      </c>
      <c r="CC473">
        <v>8</v>
      </c>
      <c r="CD473" t="s">
        <v>107</v>
      </c>
      <c r="CE473">
        <v>1</v>
      </c>
      <c r="CF473" t="s">
        <v>97</v>
      </c>
      <c r="CG473" t="s">
        <v>108</v>
      </c>
      <c r="CH473">
        <f t="shared" si="271"/>
        <v>6</v>
      </c>
      <c r="CI473">
        <v>1977</v>
      </c>
      <c r="CJ473" t="s">
        <v>109</v>
      </c>
      <c r="CK473">
        <f t="shared" si="272"/>
        <v>3</v>
      </c>
      <c r="CL473">
        <v>2</v>
      </c>
      <c r="CM473">
        <v>534</v>
      </c>
      <c r="CN473" t="s">
        <v>98</v>
      </c>
      <c r="CO473">
        <f t="shared" si="273"/>
        <v>4</v>
      </c>
      <c r="CP473" t="s">
        <v>98</v>
      </c>
      <c r="CQ473">
        <f t="shared" si="274"/>
        <v>4</v>
      </c>
      <c r="CR473" t="s">
        <v>105</v>
      </c>
      <c r="CS473">
        <f t="shared" si="275"/>
        <v>3</v>
      </c>
      <c r="CT473">
        <v>0</v>
      </c>
      <c r="CU473">
        <v>0</v>
      </c>
      <c r="CV473">
        <v>0</v>
      </c>
      <c r="CW473">
        <v>0</v>
      </c>
      <c r="CX473">
        <v>276</v>
      </c>
      <c r="CY473">
        <v>0</v>
      </c>
      <c r="CZ473" t="s">
        <v>83</v>
      </c>
      <c r="DA473" t="s">
        <v>83</v>
      </c>
      <c r="DB473">
        <f t="shared" si="276"/>
        <v>5</v>
      </c>
      <c r="DC473" t="s">
        <v>83</v>
      </c>
      <c r="DD473">
        <v>0</v>
      </c>
      <c r="DE473">
        <v>11</v>
      </c>
      <c r="DF473">
        <v>2007</v>
      </c>
      <c r="DG473">
        <f t="shared" si="279"/>
        <v>16</v>
      </c>
      <c r="DH473" t="s">
        <v>110</v>
      </c>
      <c r="DI473">
        <f t="shared" si="277"/>
        <v>4</v>
      </c>
      <c r="DJ473" t="s">
        <v>111</v>
      </c>
      <c r="DK473">
        <f t="shared" si="278"/>
        <v>5</v>
      </c>
      <c r="DL473">
        <v>190000</v>
      </c>
    </row>
    <row r="474" spans="1:116" x14ac:dyDescent="0.35">
      <c r="A474">
        <v>473</v>
      </c>
      <c r="B474">
        <v>180</v>
      </c>
      <c r="C474" t="s">
        <v>142</v>
      </c>
      <c r="D474">
        <f t="shared" si="245"/>
        <v>2</v>
      </c>
      <c r="E474">
        <v>35</v>
      </c>
      <c r="F474">
        <v>3675</v>
      </c>
      <c r="G474" t="s">
        <v>82</v>
      </c>
      <c r="H474">
        <f t="shared" si="246"/>
        <v>2</v>
      </c>
      <c r="I474" t="s">
        <v>83</v>
      </c>
      <c r="J474" t="str">
        <f t="shared" si="247"/>
        <v/>
      </c>
      <c r="K474" t="s">
        <v>84</v>
      </c>
      <c r="L474">
        <f t="shared" si="248"/>
        <v>1</v>
      </c>
      <c r="M474" t="s">
        <v>85</v>
      </c>
      <c r="N474">
        <f t="shared" si="249"/>
        <v>2</v>
      </c>
      <c r="O474" t="s">
        <v>86</v>
      </c>
      <c r="P474">
        <f t="shared" si="250"/>
        <v>4</v>
      </c>
      <c r="Q474" t="s">
        <v>87</v>
      </c>
      <c r="R474">
        <f t="shared" si="251"/>
        <v>4</v>
      </c>
      <c r="S474" t="s">
        <v>88</v>
      </c>
      <c r="T474">
        <f t="shared" si="252"/>
        <v>3</v>
      </c>
      <c r="U474" t="s">
        <v>185</v>
      </c>
      <c r="V474">
        <f t="shared" si="253"/>
        <v>4</v>
      </c>
      <c r="W474" t="s">
        <v>90</v>
      </c>
      <c r="X474">
        <f t="shared" si="254"/>
        <v>7</v>
      </c>
      <c r="Y474" t="s">
        <v>90</v>
      </c>
      <c r="Z474">
        <f t="shared" si="255"/>
        <v>7</v>
      </c>
      <c r="AA474" t="s">
        <v>179</v>
      </c>
      <c r="AB474">
        <f t="shared" si="256"/>
        <v>4</v>
      </c>
      <c r="AC474" t="s">
        <v>197</v>
      </c>
      <c r="AD474">
        <f t="shared" si="257"/>
        <v>3</v>
      </c>
      <c r="AE474">
        <v>6</v>
      </c>
      <c r="AF474">
        <v>5</v>
      </c>
      <c r="AG474">
        <v>2005</v>
      </c>
      <c r="AH474">
        <v>2005</v>
      </c>
      <c r="AI474" t="s">
        <v>93</v>
      </c>
      <c r="AJ474">
        <f t="shared" si="258"/>
        <v>5</v>
      </c>
      <c r="AK474" t="s">
        <v>94</v>
      </c>
      <c r="AL474">
        <f t="shared" si="259"/>
        <v>8</v>
      </c>
      <c r="AM474" t="s">
        <v>95</v>
      </c>
      <c r="AN474">
        <f t="shared" si="260"/>
        <v>14</v>
      </c>
      <c r="AO474" t="s">
        <v>95</v>
      </c>
      <c r="AP474" t="s">
        <v>96</v>
      </c>
      <c r="AQ474">
        <f t="shared" si="261"/>
        <v>4</v>
      </c>
      <c r="AR474">
        <v>80</v>
      </c>
      <c r="AS474" t="s">
        <v>98</v>
      </c>
      <c r="AT474">
        <f t="shared" si="262"/>
        <v>3</v>
      </c>
      <c r="AU474" t="s">
        <v>98</v>
      </c>
      <c r="AV474">
        <f t="shared" si="263"/>
        <v>3</v>
      </c>
      <c r="AW474" t="s">
        <v>99</v>
      </c>
      <c r="AX474">
        <f t="shared" si="264"/>
        <v>6</v>
      </c>
      <c r="AY474" t="s">
        <v>97</v>
      </c>
      <c r="AZ474">
        <f t="shared" si="265"/>
        <v>5</v>
      </c>
      <c r="BA474" t="s">
        <v>98</v>
      </c>
      <c r="BB474">
        <f t="shared" si="266"/>
        <v>4</v>
      </c>
      <c r="BC474" t="s">
        <v>97</v>
      </c>
      <c r="BD474" t="s">
        <v>101</v>
      </c>
      <c r="BE474">
        <f t="shared" si="267"/>
        <v>7</v>
      </c>
      <c r="BF474">
        <v>459</v>
      </c>
      <c r="BG474" t="s">
        <v>102</v>
      </c>
      <c r="BH474">
        <v>0</v>
      </c>
      <c r="BI474">
        <v>88</v>
      </c>
      <c r="BJ474">
        <v>547</v>
      </c>
      <c r="BK474" t="s">
        <v>103</v>
      </c>
      <c r="BL474">
        <f t="shared" si="268"/>
        <v>6</v>
      </c>
      <c r="BM474" t="s">
        <v>104</v>
      </c>
      <c r="BN474" t="s">
        <v>105</v>
      </c>
      <c r="BO474" t="s">
        <v>106</v>
      </c>
      <c r="BP474">
        <f t="shared" si="269"/>
        <v>6</v>
      </c>
      <c r="BQ474">
        <v>1072</v>
      </c>
      <c r="BR474">
        <v>0</v>
      </c>
      <c r="BS474">
        <v>0</v>
      </c>
      <c r="BT474">
        <v>1072</v>
      </c>
      <c r="BU474">
        <v>1</v>
      </c>
      <c r="BV474">
        <v>0</v>
      </c>
      <c r="BW474">
        <v>1</v>
      </c>
      <c r="BX474">
        <v>0</v>
      </c>
      <c r="BY474">
        <v>2</v>
      </c>
      <c r="BZ474">
        <v>1</v>
      </c>
      <c r="CA474" t="s">
        <v>98</v>
      </c>
      <c r="CB474">
        <f t="shared" si="270"/>
        <v>4</v>
      </c>
      <c r="CC474">
        <v>5</v>
      </c>
      <c r="CD474" t="s">
        <v>107</v>
      </c>
      <c r="CE474">
        <v>0</v>
      </c>
      <c r="CF474" t="s">
        <v>83</v>
      </c>
      <c r="CG474" t="s">
        <v>209</v>
      </c>
      <c r="CH474">
        <f t="shared" si="271"/>
        <v>4</v>
      </c>
      <c r="CI474">
        <v>2005</v>
      </c>
      <c r="CJ474" t="s">
        <v>109</v>
      </c>
      <c r="CK474">
        <f t="shared" si="272"/>
        <v>3</v>
      </c>
      <c r="CL474">
        <v>2</v>
      </c>
      <c r="CM474">
        <v>525</v>
      </c>
      <c r="CN474" t="s">
        <v>98</v>
      </c>
      <c r="CO474">
        <f t="shared" si="273"/>
        <v>4</v>
      </c>
      <c r="CP474" t="s">
        <v>98</v>
      </c>
      <c r="CQ474">
        <f t="shared" si="274"/>
        <v>4</v>
      </c>
      <c r="CR474" t="s">
        <v>105</v>
      </c>
      <c r="CS474">
        <f t="shared" si="275"/>
        <v>3</v>
      </c>
      <c r="CT474">
        <v>0</v>
      </c>
      <c r="CU474">
        <v>28</v>
      </c>
      <c r="CV474">
        <v>0</v>
      </c>
      <c r="CW474">
        <v>0</v>
      </c>
      <c r="CX474">
        <v>0</v>
      </c>
      <c r="CY474">
        <v>0</v>
      </c>
      <c r="CZ474" t="s">
        <v>83</v>
      </c>
      <c r="DA474" t="s">
        <v>83</v>
      </c>
      <c r="DB474">
        <f t="shared" si="276"/>
        <v>5</v>
      </c>
      <c r="DC474" t="s">
        <v>83</v>
      </c>
      <c r="DD474">
        <v>0</v>
      </c>
      <c r="DE474">
        <v>6</v>
      </c>
      <c r="DF474">
        <v>2008</v>
      </c>
      <c r="DG474">
        <f t="shared" si="279"/>
        <v>15</v>
      </c>
      <c r="DH474" t="s">
        <v>110</v>
      </c>
      <c r="DI474">
        <f t="shared" si="277"/>
        <v>4</v>
      </c>
      <c r="DJ474" t="s">
        <v>111</v>
      </c>
      <c r="DK474">
        <f t="shared" si="278"/>
        <v>5</v>
      </c>
      <c r="DL474">
        <v>148000</v>
      </c>
    </row>
    <row r="475" spans="1:116" x14ac:dyDescent="0.35">
      <c r="A475">
        <v>474</v>
      </c>
      <c r="B475">
        <v>20</v>
      </c>
      <c r="C475" t="s">
        <v>81</v>
      </c>
      <c r="D475">
        <f t="shared" si="245"/>
        <v>4</v>
      </c>
      <c r="E475">
        <v>110</v>
      </c>
      <c r="F475">
        <v>14977</v>
      </c>
      <c r="G475" t="s">
        <v>82</v>
      </c>
      <c r="H475">
        <f t="shared" si="246"/>
        <v>2</v>
      </c>
      <c r="I475" t="s">
        <v>83</v>
      </c>
      <c r="J475" t="str">
        <f t="shared" si="247"/>
        <v/>
      </c>
      <c r="K475" t="s">
        <v>120</v>
      </c>
      <c r="L475">
        <f t="shared" si="248"/>
        <v>2</v>
      </c>
      <c r="M475" t="s">
        <v>85</v>
      </c>
      <c r="N475">
        <f t="shared" si="249"/>
        <v>2</v>
      </c>
      <c r="O475" t="s">
        <v>86</v>
      </c>
      <c r="P475">
        <f t="shared" si="250"/>
        <v>4</v>
      </c>
      <c r="Q475" t="s">
        <v>87</v>
      </c>
      <c r="R475">
        <f t="shared" si="251"/>
        <v>4</v>
      </c>
      <c r="S475" t="s">
        <v>88</v>
      </c>
      <c r="T475">
        <f t="shared" si="252"/>
        <v>3</v>
      </c>
      <c r="U475" t="s">
        <v>154</v>
      </c>
      <c r="V475">
        <f t="shared" si="253"/>
        <v>19</v>
      </c>
      <c r="W475" t="s">
        <v>90</v>
      </c>
      <c r="X475">
        <f t="shared" si="254"/>
        <v>7</v>
      </c>
      <c r="Y475" t="s">
        <v>90</v>
      </c>
      <c r="Z475">
        <f t="shared" si="255"/>
        <v>7</v>
      </c>
      <c r="AA475" t="s">
        <v>91</v>
      </c>
      <c r="AB475">
        <f t="shared" si="256"/>
        <v>3</v>
      </c>
      <c r="AC475" t="s">
        <v>115</v>
      </c>
      <c r="AD475">
        <f t="shared" si="257"/>
        <v>4</v>
      </c>
      <c r="AE475">
        <v>8</v>
      </c>
      <c r="AF475">
        <v>5</v>
      </c>
      <c r="AG475">
        <v>2006</v>
      </c>
      <c r="AH475">
        <v>2007</v>
      </c>
      <c r="AI475" t="s">
        <v>93</v>
      </c>
      <c r="AJ475">
        <f t="shared" si="258"/>
        <v>5</v>
      </c>
      <c r="AK475" t="s">
        <v>94</v>
      </c>
      <c r="AL475">
        <f t="shared" si="259"/>
        <v>8</v>
      </c>
      <c r="AM475" t="s">
        <v>95</v>
      </c>
      <c r="AN475">
        <f t="shared" si="260"/>
        <v>14</v>
      </c>
      <c r="AO475" t="s">
        <v>95</v>
      </c>
      <c r="AP475" t="s">
        <v>96</v>
      </c>
      <c r="AQ475">
        <f t="shared" si="261"/>
        <v>4</v>
      </c>
      <c r="AR475">
        <v>304</v>
      </c>
      <c r="AS475" t="s">
        <v>97</v>
      </c>
      <c r="AT475">
        <f t="shared" si="262"/>
        <v>4</v>
      </c>
      <c r="AU475" t="s">
        <v>98</v>
      </c>
      <c r="AV475">
        <f t="shared" si="263"/>
        <v>3</v>
      </c>
      <c r="AW475" t="s">
        <v>99</v>
      </c>
      <c r="AX475">
        <f t="shared" si="264"/>
        <v>6</v>
      </c>
      <c r="AY475" t="s">
        <v>104</v>
      </c>
      <c r="AZ475">
        <f t="shared" si="265"/>
        <v>6</v>
      </c>
      <c r="BA475" t="s">
        <v>98</v>
      </c>
      <c r="BB475">
        <f t="shared" si="266"/>
        <v>4</v>
      </c>
      <c r="BC475" t="s">
        <v>97</v>
      </c>
      <c r="BD475" t="s">
        <v>101</v>
      </c>
      <c r="BE475">
        <f t="shared" si="267"/>
        <v>7</v>
      </c>
      <c r="BF475">
        <v>1350</v>
      </c>
      <c r="BG475" t="s">
        <v>102</v>
      </c>
      <c r="BH475">
        <v>0</v>
      </c>
      <c r="BI475">
        <v>626</v>
      </c>
      <c r="BJ475">
        <v>1976</v>
      </c>
      <c r="BK475" t="s">
        <v>103</v>
      </c>
      <c r="BL475">
        <f t="shared" si="268"/>
        <v>6</v>
      </c>
      <c r="BM475" t="s">
        <v>104</v>
      </c>
      <c r="BN475" t="s">
        <v>105</v>
      </c>
      <c r="BO475" t="s">
        <v>106</v>
      </c>
      <c r="BP475">
        <f t="shared" si="269"/>
        <v>6</v>
      </c>
      <c r="BQ475">
        <v>1976</v>
      </c>
      <c r="BR475">
        <v>0</v>
      </c>
      <c r="BS475">
        <v>0</v>
      </c>
      <c r="BT475">
        <v>1976</v>
      </c>
      <c r="BU475">
        <v>1</v>
      </c>
      <c r="BV475">
        <v>0</v>
      </c>
      <c r="BW475">
        <v>2</v>
      </c>
      <c r="BX475">
        <v>0</v>
      </c>
      <c r="BY475">
        <v>2</v>
      </c>
      <c r="BZ475">
        <v>1</v>
      </c>
      <c r="CA475" t="s">
        <v>97</v>
      </c>
      <c r="CB475">
        <f t="shared" si="270"/>
        <v>5</v>
      </c>
      <c r="CC475">
        <v>7</v>
      </c>
      <c r="CD475" t="s">
        <v>107</v>
      </c>
      <c r="CE475">
        <v>1</v>
      </c>
      <c r="CF475" t="s">
        <v>104</v>
      </c>
      <c r="CG475" t="s">
        <v>108</v>
      </c>
      <c r="CH475">
        <f t="shared" si="271"/>
        <v>6</v>
      </c>
      <c r="CI475">
        <v>2006</v>
      </c>
      <c r="CJ475" t="s">
        <v>109</v>
      </c>
      <c r="CK475">
        <f t="shared" si="272"/>
        <v>3</v>
      </c>
      <c r="CL475">
        <v>3</v>
      </c>
      <c r="CM475">
        <v>908</v>
      </c>
      <c r="CN475" t="s">
        <v>98</v>
      </c>
      <c r="CO475">
        <f t="shared" si="273"/>
        <v>4</v>
      </c>
      <c r="CP475" t="s">
        <v>98</v>
      </c>
      <c r="CQ475">
        <f t="shared" si="274"/>
        <v>4</v>
      </c>
      <c r="CR475" t="s">
        <v>105</v>
      </c>
      <c r="CS475">
        <f t="shared" si="275"/>
        <v>3</v>
      </c>
      <c r="CT475">
        <v>250</v>
      </c>
      <c r="CU475">
        <v>63</v>
      </c>
      <c r="CV475">
        <v>0</v>
      </c>
      <c r="CW475">
        <v>0</v>
      </c>
      <c r="CX475">
        <v>0</v>
      </c>
      <c r="CY475">
        <v>0</v>
      </c>
      <c r="CZ475" t="s">
        <v>83</v>
      </c>
      <c r="DA475" t="s">
        <v>83</v>
      </c>
      <c r="DB475">
        <f t="shared" si="276"/>
        <v>5</v>
      </c>
      <c r="DC475" t="s">
        <v>83</v>
      </c>
      <c r="DD475">
        <v>0</v>
      </c>
      <c r="DE475">
        <v>7</v>
      </c>
      <c r="DF475">
        <v>2007</v>
      </c>
      <c r="DG475">
        <f t="shared" si="279"/>
        <v>16</v>
      </c>
      <c r="DH475" t="s">
        <v>158</v>
      </c>
      <c r="DI475">
        <f t="shared" si="277"/>
        <v>8</v>
      </c>
      <c r="DJ475" t="s">
        <v>159</v>
      </c>
      <c r="DK475">
        <f t="shared" si="278"/>
        <v>6</v>
      </c>
      <c r="DL475">
        <v>440000</v>
      </c>
    </row>
    <row r="476" spans="1:116" x14ac:dyDescent="0.35">
      <c r="A476">
        <v>475</v>
      </c>
      <c r="B476">
        <v>120</v>
      </c>
      <c r="C476" t="s">
        <v>81</v>
      </c>
      <c r="D476">
        <f t="shared" si="245"/>
        <v>4</v>
      </c>
      <c r="E476">
        <v>41</v>
      </c>
      <c r="F476">
        <v>5330</v>
      </c>
      <c r="G476" t="s">
        <v>82</v>
      </c>
      <c r="H476">
        <f t="shared" si="246"/>
        <v>2</v>
      </c>
      <c r="I476" t="s">
        <v>83</v>
      </c>
      <c r="J476" t="str">
        <f t="shared" si="247"/>
        <v/>
      </c>
      <c r="K476" t="s">
        <v>84</v>
      </c>
      <c r="L476">
        <f t="shared" si="248"/>
        <v>1</v>
      </c>
      <c r="M476" t="s">
        <v>85</v>
      </c>
      <c r="N476">
        <f t="shared" si="249"/>
        <v>2</v>
      </c>
      <c r="O476" t="s">
        <v>86</v>
      </c>
      <c r="P476">
        <f t="shared" si="250"/>
        <v>4</v>
      </c>
      <c r="Q476" t="s">
        <v>87</v>
      </c>
      <c r="R476">
        <f t="shared" si="251"/>
        <v>4</v>
      </c>
      <c r="S476" t="s">
        <v>88</v>
      </c>
      <c r="T476">
        <f t="shared" si="252"/>
        <v>3</v>
      </c>
      <c r="U476" t="s">
        <v>200</v>
      </c>
      <c r="V476">
        <f t="shared" si="253"/>
        <v>20</v>
      </c>
      <c r="W476" t="s">
        <v>90</v>
      </c>
      <c r="X476">
        <f t="shared" si="254"/>
        <v>7</v>
      </c>
      <c r="Y476" t="s">
        <v>90</v>
      </c>
      <c r="Z476">
        <f t="shared" si="255"/>
        <v>7</v>
      </c>
      <c r="AA476" t="s">
        <v>179</v>
      </c>
      <c r="AB476">
        <f t="shared" si="256"/>
        <v>4</v>
      </c>
      <c r="AC476" t="s">
        <v>115</v>
      </c>
      <c r="AD476">
        <f t="shared" si="257"/>
        <v>4</v>
      </c>
      <c r="AE476">
        <v>8</v>
      </c>
      <c r="AF476">
        <v>5</v>
      </c>
      <c r="AG476">
        <v>2000</v>
      </c>
      <c r="AH476">
        <v>2000</v>
      </c>
      <c r="AI476" t="s">
        <v>93</v>
      </c>
      <c r="AJ476">
        <f t="shared" si="258"/>
        <v>5</v>
      </c>
      <c r="AK476" t="s">
        <v>94</v>
      </c>
      <c r="AL476">
        <f t="shared" si="259"/>
        <v>8</v>
      </c>
      <c r="AM476" t="s">
        <v>180</v>
      </c>
      <c r="AN476">
        <f t="shared" si="260"/>
        <v>15</v>
      </c>
      <c r="AO476" t="s">
        <v>181</v>
      </c>
      <c r="AP476" t="s">
        <v>117</v>
      </c>
      <c r="AQ476">
        <f t="shared" si="261"/>
        <v>2</v>
      </c>
      <c r="AR476">
        <v>0</v>
      </c>
      <c r="AS476" t="s">
        <v>97</v>
      </c>
      <c r="AT476">
        <f t="shared" si="262"/>
        <v>4</v>
      </c>
      <c r="AU476" t="s">
        <v>98</v>
      </c>
      <c r="AV476">
        <f t="shared" si="263"/>
        <v>3</v>
      </c>
      <c r="AW476" t="s">
        <v>99</v>
      </c>
      <c r="AX476">
        <f t="shared" si="264"/>
        <v>6</v>
      </c>
      <c r="AY476" t="s">
        <v>97</v>
      </c>
      <c r="AZ476">
        <f t="shared" si="265"/>
        <v>5</v>
      </c>
      <c r="BA476" t="s">
        <v>98</v>
      </c>
      <c r="BB476">
        <f t="shared" si="266"/>
        <v>4</v>
      </c>
      <c r="BC476" t="s">
        <v>130</v>
      </c>
      <c r="BD476" t="s">
        <v>101</v>
      </c>
      <c r="BE476">
        <f t="shared" si="267"/>
        <v>7</v>
      </c>
      <c r="BF476">
        <v>1196</v>
      </c>
      <c r="BG476" t="s">
        <v>102</v>
      </c>
      <c r="BH476">
        <v>0</v>
      </c>
      <c r="BI476">
        <v>298</v>
      </c>
      <c r="BJ476">
        <v>1494</v>
      </c>
      <c r="BK476" t="s">
        <v>103</v>
      </c>
      <c r="BL476">
        <f t="shared" si="268"/>
        <v>6</v>
      </c>
      <c r="BM476" t="s">
        <v>104</v>
      </c>
      <c r="BN476" t="s">
        <v>105</v>
      </c>
      <c r="BO476" t="s">
        <v>106</v>
      </c>
      <c r="BP476">
        <f t="shared" si="269"/>
        <v>6</v>
      </c>
      <c r="BQ476">
        <v>1652</v>
      </c>
      <c r="BR476">
        <v>0</v>
      </c>
      <c r="BS476">
        <v>0</v>
      </c>
      <c r="BT476">
        <v>1652</v>
      </c>
      <c r="BU476">
        <v>1</v>
      </c>
      <c r="BV476">
        <v>0</v>
      </c>
      <c r="BW476">
        <v>2</v>
      </c>
      <c r="BX476">
        <v>0</v>
      </c>
      <c r="BY476">
        <v>2</v>
      </c>
      <c r="BZ476">
        <v>1</v>
      </c>
      <c r="CA476" t="s">
        <v>104</v>
      </c>
      <c r="CB476">
        <f t="shared" si="270"/>
        <v>6</v>
      </c>
      <c r="CC476">
        <v>6</v>
      </c>
      <c r="CD476" t="s">
        <v>107</v>
      </c>
      <c r="CE476">
        <v>0</v>
      </c>
      <c r="CF476" t="s">
        <v>83</v>
      </c>
      <c r="CG476" t="s">
        <v>108</v>
      </c>
      <c r="CH476">
        <f t="shared" si="271"/>
        <v>6</v>
      </c>
      <c r="CI476">
        <v>2000</v>
      </c>
      <c r="CJ476" t="s">
        <v>109</v>
      </c>
      <c r="CK476">
        <f t="shared" si="272"/>
        <v>3</v>
      </c>
      <c r="CL476">
        <v>2</v>
      </c>
      <c r="CM476">
        <v>499</v>
      </c>
      <c r="CN476" t="s">
        <v>98</v>
      </c>
      <c r="CO476">
        <f t="shared" si="273"/>
        <v>4</v>
      </c>
      <c r="CP476" t="s">
        <v>98</v>
      </c>
      <c r="CQ476">
        <f t="shared" si="274"/>
        <v>4</v>
      </c>
      <c r="CR476" t="s">
        <v>105</v>
      </c>
      <c r="CS476">
        <f t="shared" si="275"/>
        <v>3</v>
      </c>
      <c r="CT476">
        <v>96</v>
      </c>
      <c r="CU476">
        <v>48</v>
      </c>
      <c r="CV476">
        <v>0</v>
      </c>
      <c r="CW476">
        <v>0</v>
      </c>
      <c r="CX476">
        <v>0</v>
      </c>
      <c r="CY476">
        <v>0</v>
      </c>
      <c r="CZ476" t="s">
        <v>83</v>
      </c>
      <c r="DA476" t="s">
        <v>83</v>
      </c>
      <c r="DB476">
        <f t="shared" si="276"/>
        <v>5</v>
      </c>
      <c r="DC476" t="s">
        <v>83</v>
      </c>
      <c r="DD476">
        <v>0</v>
      </c>
      <c r="DE476">
        <v>8</v>
      </c>
      <c r="DF476">
        <v>2007</v>
      </c>
      <c r="DG476">
        <f t="shared" si="279"/>
        <v>16</v>
      </c>
      <c r="DH476" t="s">
        <v>110</v>
      </c>
      <c r="DI476">
        <f t="shared" si="277"/>
        <v>4</v>
      </c>
      <c r="DJ476" t="s">
        <v>111</v>
      </c>
      <c r="DK476">
        <f t="shared" si="278"/>
        <v>5</v>
      </c>
      <c r="DL476">
        <v>251000</v>
      </c>
    </row>
    <row r="477" spans="1:116" x14ac:dyDescent="0.35">
      <c r="A477">
        <v>476</v>
      </c>
      <c r="B477">
        <v>20</v>
      </c>
      <c r="C477" t="s">
        <v>81</v>
      </c>
      <c r="D477">
        <f t="shared" si="245"/>
        <v>4</v>
      </c>
      <c r="E477">
        <v>80</v>
      </c>
      <c r="F477">
        <v>8480</v>
      </c>
      <c r="G477" t="s">
        <v>82</v>
      </c>
      <c r="H477">
        <f t="shared" si="246"/>
        <v>2</v>
      </c>
      <c r="I477" t="s">
        <v>83</v>
      </c>
      <c r="J477" t="str">
        <f t="shared" si="247"/>
        <v/>
      </c>
      <c r="K477" t="s">
        <v>84</v>
      </c>
      <c r="L477">
        <f t="shared" si="248"/>
        <v>1</v>
      </c>
      <c r="M477" t="s">
        <v>85</v>
      </c>
      <c r="N477">
        <f t="shared" si="249"/>
        <v>2</v>
      </c>
      <c r="O477" t="s">
        <v>86</v>
      </c>
      <c r="P477">
        <f t="shared" si="250"/>
        <v>4</v>
      </c>
      <c r="Q477" t="s">
        <v>122</v>
      </c>
      <c r="R477">
        <f t="shared" si="251"/>
        <v>2</v>
      </c>
      <c r="S477" t="s">
        <v>88</v>
      </c>
      <c r="T477">
        <f t="shared" si="252"/>
        <v>3</v>
      </c>
      <c r="U477" t="s">
        <v>151</v>
      </c>
      <c r="V477">
        <f t="shared" si="253"/>
        <v>5</v>
      </c>
      <c r="W477" t="s">
        <v>90</v>
      </c>
      <c r="X477">
        <f t="shared" si="254"/>
        <v>7</v>
      </c>
      <c r="Y477" t="s">
        <v>90</v>
      </c>
      <c r="Z477">
        <f t="shared" si="255"/>
        <v>7</v>
      </c>
      <c r="AA477" t="s">
        <v>91</v>
      </c>
      <c r="AB477">
        <f t="shared" si="256"/>
        <v>3</v>
      </c>
      <c r="AC477" t="s">
        <v>115</v>
      </c>
      <c r="AD477">
        <f t="shared" si="257"/>
        <v>4</v>
      </c>
      <c r="AE477">
        <v>5</v>
      </c>
      <c r="AF477">
        <v>6</v>
      </c>
      <c r="AG477">
        <v>1963</v>
      </c>
      <c r="AH477">
        <v>1963</v>
      </c>
      <c r="AI477" t="s">
        <v>152</v>
      </c>
      <c r="AJ477">
        <f t="shared" si="258"/>
        <v>6</v>
      </c>
      <c r="AK477" t="s">
        <v>94</v>
      </c>
      <c r="AL477">
        <f t="shared" si="259"/>
        <v>8</v>
      </c>
      <c r="AM477" t="s">
        <v>140</v>
      </c>
      <c r="AN477">
        <f t="shared" si="260"/>
        <v>9</v>
      </c>
      <c r="AO477" t="s">
        <v>140</v>
      </c>
      <c r="AP477" t="s">
        <v>117</v>
      </c>
      <c r="AQ477">
        <f t="shared" si="261"/>
        <v>2</v>
      </c>
      <c r="AR477">
        <v>0</v>
      </c>
      <c r="AS477" t="s">
        <v>98</v>
      </c>
      <c r="AT477">
        <f t="shared" si="262"/>
        <v>3</v>
      </c>
      <c r="AU477" t="s">
        <v>98</v>
      </c>
      <c r="AV477">
        <f t="shared" si="263"/>
        <v>3</v>
      </c>
      <c r="AW477" t="s">
        <v>118</v>
      </c>
      <c r="AX477">
        <f t="shared" si="264"/>
        <v>2</v>
      </c>
      <c r="AY477" t="s">
        <v>98</v>
      </c>
      <c r="AZ477">
        <f t="shared" si="265"/>
        <v>4</v>
      </c>
      <c r="BA477" t="s">
        <v>98</v>
      </c>
      <c r="BB477">
        <f t="shared" si="266"/>
        <v>4</v>
      </c>
      <c r="BC477" t="s">
        <v>100</v>
      </c>
      <c r="BD477" t="s">
        <v>101</v>
      </c>
      <c r="BE477">
        <f t="shared" si="267"/>
        <v>7</v>
      </c>
      <c r="BF477">
        <v>630</v>
      </c>
      <c r="BG477" t="s">
        <v>102</v>
      </c>
      <c r="BH477">
        <v>0</v>
      </c>
      <c r="BI477">
        <v>340</v>
      </c>
      <c r="BJ477">
        <v>970</v>
      </c>
      <c r="BK477" t="s">
        <v>103</v>
      </c>
      <c r="BL477">
        <f t="shared" si="268"/>
        <v>6</v>
      </c>
      <c r="BM477" t="s">
        <v>98</v>
      </c>
      <c r="BN477" t="s">
        <v>105</v>
      </c>
      <c r="BO477" t="s">
        <v>106</v>
      </c>
      <c r="BP477">
        <f t="shared" si="269"/>
        <v>6</v>
      </c>
      <c r="BQ477">
        <v>970</v>
      </c>
      <c r="BR477">
        <v>0</v>
      </c>
      <c r="BS477">
        <v>0</v>
      </c>
      <c r="BT477">
        <v>970</v>
      </c>
      <c r="BU477">
        <v>1</v>
      </c>
      <c r="BV477">
        <v>0</v>
      </c>
      <c r="BW477">
        <v>1</v>
      </c>
      <c r="BX477">
        <v>0</v>
      </c>
      <c r="BY477">
        <v>2</v>
      </c>
      <c r="BZ477">
        <v>1</v>
      </c>
      <c r="CA477" t="s">
        <v>98</v>
      </c>
      <c r="CB477">
        <f t="shared" si="270"/>
        <v>4</v>
      </c>
      <c r="CC477">
        <v>5</v>
      </c>
      <c r="CD477" t="s">
        <v>107</v>
      </c>
      <c r="CE477">
        <v>0</v>
      </c>
      <c r="CF477" t="s">
        <v>83</v>
      </c>
      <c r="CG477" t="s">
        <v>127</v>
      </c>
      <c r="CH477">
        <f t="shared" si="271"/>
        <v>5</v>
      </c>
      <c r="CI477">
        <v>1996</v>
      </c>
      <c r="CJ477" t="s">
        <v>102</v>
      </c>
      <c r="CK477">
        <f t="shared" si="272"/>
        <v>2</v>
      </c>
      <c r="CL477">
        <v>2</v>
      </c>
      <c r="CM477">
        <v>624</v>
      </c>
      <c r="CN477" t="s">
        <v>98</v>
      </c>
      <c r="CO477">
        <f t="shared" si="273"/>
        <v>4</v>
      </c>
      <c r="CP477" t="s">
        <v>98</v>
      </c>
      <c r="CQ477">
        <f t="shared" si="274"/>
        <v>4</v>
      </c>
      <c r="CR477" t="s">
        <v>105</v>
      </c>
      <c r="CS477">
        <f t="shared" si="275"/>
        <v>3</v>
      </c>
      <c r="CT477">
        <v>0</v>
      </c>
      <c r="CU477">
        <v>24</v>
      </c>
      <c r="CV477">
        <v>0</v>
      </c>
      <c r="CW477">
        <v>0</v>
      </c>
      <c r="CX477">
        <v>192</v>
      </c>
      <c r="CY477">
        <v>0</v>
      </c>
      <c r="CZ477" t="s">
        <v>83</v>
      </c>
      <c r="DA477" t="s">
        <v>83</v>
      </c>
      <c r="DB477">
        <f t="shared" si="276"/>
        <v>5</v>
      </c>
      <c r="DC477" t="s">
        <v>83</v>
      </c>
      <c r="DD477">
        <v>0</v>
      </c>
      <c r="DE477">
        <v>7</v>
      </c>
      <c r="DF477">
        <v>2007</v>
      </c>
      <c r="DG477">
        <f t="shared" si="279"/>
        <v>16</v>
      </c>
      <c r="DH477" t="s">
        <v>110</v>
      </c>
      <c r="DI477">
        <f t="shared" si="277"/>
        <v>4</v>
      </c>
      <c r="DJ477" t="s">
        <v>111</v>
      </c>
      <c r="DK477">
        <f t="shared" si="278"/>
        <v>5</v>
      </c>
      <c r="DL477">
        <v>132500</v>
      </c>
    </row>
    <row r="478" spans="1:116" x14ac:dyDescent="0.35">
      <c r="A478">
        <v>477</v>
      </c>
      <c r="B478">
        <v>20</v>
      </c>
      <c r="C478" t="s">
        <v>81</v>
      </c>
      <c r="D478">
        <f t="shared" si="245"/>
        <v>4</v>
      </c>
      <c r="E478">
        <v>75</v>
      </c>
      <c r="F478">
        <v>13125</v>
      </c>
      <c r="G478" t="s">
        <v>82</v>
      </c>
      <c r="H478">
        <f t="shared" si="246"/>
        <v>2</v>
      </c>
      <c r="I478" t="s">
        <v>83</v>
      </c>
      <c r="J478" t="str">
        <f t="shared" si="247"/>
        <v/>
      </c>
      <c r="K478" t="s">
        <v>84</v>
      </c>
      <c r="L478">
        <f t="shared" si="248"/>
        <v>1</v>
      </c>
      <c r="M478" t="s">
        <v>85</v>
      </c>
      <c r="N478">
        <f t="shared" si="249"/>
        <v>2</v>
      </c>
      <c r="O478" t="s">
        <v>86</v>
      </c>
      <c r="P478">
        <f t="shared" si="250"/>
        <v>4</v>
      </c>
      <c r="Q478" t="s">
        <v>87</v>
      </c>
      <c r="R478">
        <f t="shared" si="251"/>
        <v>4</v>
      </c>
      <c r="S478" t="s">
        <v>194</v>
      </c>
      <c r="T478">
        <f t="shared" si="252"/>
        <v>2</v>
      </c>
      <c r="U478" t="s">
        <v>89</v>
      </c>
      <c r="V478">
        <f t="shared" si="253"/>
        <v>16</v>
      </c>
      <c r="W478" t="s">
        <v>90</v>
      </c>
      <c r="X478">
        <f t="shared" si="254"/>
        <v>7</v>
      </c>
      <c r="Y478" t="s">
        <v>90</v>
      </c>
      <c r="Z478">
        <f t="shared" si="255"/>
        <v>7</v>
      </c>
      <c r="AA478" t="s">
        <v>91</v>
      </c>
      <c r="AB478">
        <f t="shared" si="256"/>
        <v>3</v>
      </c>
      <c r="AC478" t="s">
        <v>115</v>
      </c>
      <c r="AD478">
        <f t="shared" si="257"/>
        <v>4</v>
      </c>
      <c r="AE478">
        <v>6</v>
      </c>
      <c r="AF478">
        <v>5</v>
      </c>
      <c r="AG478">
        <v>1997</v>
      </c>
      <c r="AH478">
        <v>1998</v>
      </c>
      <c r="AI478" t="s">
        <v>93</v>
      </c>
      <c r="AJ478">
        <f t="shared" si="258"/>
        <v>5</v>
      </c>
      <c r="AK478" t="s">
        <v>94</v>
      </c>
      <c r="AL478">
        <f t="shared" si="259"/>
        <v>8</v>
      </c>
      <c r="AM478" t="s">
        <v>95</v>
      </c>
      <c r="AN478">
        <f t="shared" si="260"/>
        <v>14</v>
      </c>
      <c r="AO478" t="s">
        <v>95</v>
      </c>
      <c r="AP478" t="s">
        <v>96</v>
      </c>
      <c r="AQ478">
        <f t="shared" si="261"/>
        <v>4</v>
      </c>
      <c r="AR478">
        <v>215</v>
      </c>
      <c r="AS478" t="s">
        <v>98</v>
      </c>
      <c r="AT478">
        <f t="shared" si="262"/>
        <v>3</v>
      </c>
      <c r="AU478" t="s">
        <v>98</v>
      </c>
      <c r="AV478">
        <f t="shared" si="263"/>
        <v>3</v>
      </c>
      <c r="AW478" t="s">
        <v>99</v>
      </c>
      <c r="AX478">
        <f t="shared" si="264"/>
        <v>6</v>
      </c>
      <c r="AY478" t="s">
        <v>97</v>
      </c>
      <c r="AZ478">
        <f t="shared" si="265"/>
        <v>5</v>
      </c>
      <c r="BA478" t="s">
        <v>98</v>
      </c>
      <c r="BB478">
        <f t="shared" si="266"/>
        <v>4</v>
      </c>
      <c r="BC478" t="s">
        <v>97</v>
      </c>
      <c r="BD478" t="s">
        <v>101</v>
      </c>
      <c r="BE478">
        <f t="shared" si="267"/>
        <v>7</v>
      </c>
      <c r="BF478">
        <v>994</v>
      </c>
      <c r="BG478" t="s">
        <v>102</v>
      </c>
      <c r="BH478">
        <v>0</v>
      </c>
      <c r="BI478">
        <v>484</v>
      </c>
      <c r="BJ478">
        <v>1478</v>
      </c>
      <c r="BK478" t="s">
        <v>103</v>
      </c>
      <c r="BL478">
        <f t="shared" si="268"/>
        <v>6</v>
      </c>
      <c r="BM478" t="s">
        <v>104</v>
      </c>
      <c r="BN478" t="s">
        <v>105</v>
      </c>
      <c r="BO478" t="s">
        <v>106</v>
      </c>
      <c r="BP478">
        <f t="shared" si="269"/>
        <v>6</v>
      </c>
      <c r="BQ478">
        <v>1493</v>
      </c>
      <c r="BR478">
        <v>0</v>
      </c>
      <c r="BS478">
        <v>0</v>
      </c>
      <c r="BT478">
        <v>1493</v>
      </c>
      <c r="BU478">
        <v>1</v>
      </c>
      <c r="BV478">
        <v>0</v>
      </c>
      <c r="BW478">
        <v>2</v>
      </c>
      <c r="BX478">
        <v>0</v>
      </c>
      <c r="BY478">
        <v>3</v>
      </c>
      <c r="BZ478">
        <v>1</v>
      </c>
      <c r="CA478" t="s">
        <v>97</v>
      </c>
      <c r="CB478">
        <f t="shared" si="270"/>
        <v>5</v>
      </c>
      <c r="CC478">
        <v>7</v>
      </c>
      <c r="CD478" t="s">
        <v>107</v>
      </c>
      <c r="CE478">
        <v>1</v>
      </c>
      <c r="CF478" t="s">
        <v>98</v>
      </c>
      <c r="CG478" t="s">
        <v>108</v>
      </c>
      <c r="CH478">
        <f t="shared" si="271"/>
        <v>6</v>
      </c>
      <c r="CI478">
        <v>1997</v>
      </c>
      <c r="CJ478" t="s">
        <v>157</v>
      </c>
      <c r="CK478">
        <f t="shared" si="272"/>
        <v>4</v>
      </c>
      <c r="CL478">
        <v>2</v>
      </c>
      <c r="CM478">
        <v>508</v>
      </c>
      <c r="CN478" t="s">
        <v>98</v>
      </c>
      <c r="CO478">
        <f t="shared" si="273"/>
        <v>4</v>
      </c>
      <c r="CP478" t="s">
        <v>98</v>
      </c>
      <c r="CQ478">
        <f t="shared" si="274"/>
        <v>4</v>
      </c>
      <c r="CR478" t="s">
        <v>105</v>
      </c>
      <c r="CS478">
        <f t="shared" si="275"/>
        <v>3</v>
      </c>
      <c r="CT478">
        <v>140</v>
      </c>
      <c r="CU478">
        <v>39</v>
      </c>
      <c r="CV478">
        <v>0</v>
      </c>
      <c r="CW478">
        <v>0</v>
      </c>
      <c r="CX478">
        <v>0</v>
      </c>
      <c r="CY478">
        <v>0</v>
      </c>
      <c r="CZ478" t="s">
        <v>83</v>
      </c>
      <c r="DA478" t="s">
        <v>83</v>
      </c>
      <c r="DB478">
        <f t="shared" si="276"/>
        <v>5</v>
      </c>
      <c r="DC478" t="s">
        <v>83</v>
      </c>
      <c r="DD478">
        <v>0</v>
      </c>
      <c r="DE478">
        <v>4</v>
      </c>
      <c r="DF478">
        <v>2008</v>
      </c>
      <c r="DG478">
        <f t="shared" si="279"/>
        <v>15</v>
      </c>
      <c r="DH478" t="s">
        <v>110</v>
      </c>
      <c r="DI478">
        <f t="shared" si="277"/>
        <v>4</v>
      </c>
      <c r="DJ478" t="s">
        <v>111</v>
      </c>
      <c r="DK478">
        <f t="shared" si="278"/>
        <v>5</v>
      </c>
      <c r="DL478">
        <v>208900</v>
      </c>
    </row>
    <row r="479" spans="1:116" x14ac:dyDescent="0.35">
      <c r="A479">
        <v>478</v>
      </c>
      <c r="B479">
        <v>60</v>
      </c>
      <c r="C479" t="s">
        <v>81</v>
      </c>
      <c r="D479">
        <f t="shared" si="245"/>
        <v>4</v>
      </c>
      <c r="E479">
        <v>105</v>
      </c>
      <c r="F479">
        <v>13693</v>
      </c>
      <c r="G479" t="s">
        <v>82</v>
      </c>
      <c r="H479">
        <f t="shared" si="246"/>
        <v>2</v>
      </c>
      <c r="I479" t="s">
        <v>83</v>
      </c>
      <c r="J479" t="str">
        <f t="shared" si="247"/>
        <v/>
      </c>
      <c r="K479" t="s">
        <v>84</v>
      </c>
      <c r="L479">
        <f t="shared" si="248"/>
        <v>1</v>
      </c>
      <c r="M479" t="s">
        <v>85</v>
      </c>
      <c r="N479">
        <f t="shared" si="249"/>
        <v>2</v>
      </c>
      <c r="O479" t="s">
        <v>86</v>
      </c>
      <c r="P479">
        <f t="shared" si="250"/>
        <v>4</v>
      </c>
      <c r="Q479" t="s">
        <v>87</v>
      </c>
      <c r="R479">
        <f t="shared" si="251"/>
        <v>4</v>
      </c>
      <c r="S479" t="s">
        <v>88</v>
      </c>
      <c r="T479">
        <f t="shared" si="252"/>
        <v>3</v>
      </c>
      <c r="U479" t="s">
        <v>154</v>
      </c>
      <c r="V479">
        <f t="shared" si="253"/>
        <v>19</v>
      </c>
      <c r="W479" t="s">
        <v>90</v>
      </c>
      <c r="X479">
        <f t="shared" si="254"/>
        <v>7</v>
      </c>
      <c r="Y479" t="s">
        <v>90</v>
      </c>
      <c r="Z479">
        <f t="shared" si="255"/>
        <v>7</v>
      </c>
      <c r="AA479" t="s">
        <v>91</v>
      </c>
      <c r="AB479">
        <f t="shared" si="256"/>
        <v>3</v>
      </c>
      <c r="AC479" t="s">
        <v>92</v>
      </c>
      <c r="AD479">
        <f t="shared" si="257"/>
        <v>8</v>
      </c>
      <c r="AE479">
        <v>9</v>
      </c>
      <c r="AF479">
        <v>5</v>
      </c>
      <c r="AG479">
        <v>2006</v>
      </c>
      <c r="AH479">
        <v>2006</v>
      </c>
      <c r="AI479" t="s">
        <v>152</v>
      </c>
      <c r="AJ479">
        <f t="shared" si="258"/>
        <v>6</v>
      </c>
      <c r="AK479" t="s">
        <v>94</v>
      </c>
      <c r="AL479">
        <f t="shared" si="259"/>
        <v>8</v>
      </c>
      <c r="AM479" t="s">
        <v>95</v>
      </c>
      <c r="AN479">
        <f t="shared" si="260"/>
        <v>14</v>
      </c>
      <c r="AO479" t="s">
        <v>95</v>
      </c>
      <c r="AP479" t="s">
        <v>96</v>
      </c>
      <c r="AQ479">
        <f t="shared" si="261"/>
        <v>4</v>
      </c>
      <c r="AR479">
        <v>772</v>
      </c>
      <c r="AS479" t="s">
        <v>104</v>
      </c>
      <c r="AT479">
        <f t="shared" si="262"/>
        <v>5</v>
      </c>
      <c r="AU479" t="s">
        <v>98</v>
      </c>
      <c r="AV479">
        <f t="shared" si="263"/>
        <v>3</v>
      </c>
      <c r="AW479" t="s">
        <v>99</v>
      </c>
      <c r="AX479">
        <f t="shared" si="264"/>
        <v>6</v>
      </c>
      <c r="AY479" t="s">
        <v>97</v>
      </c>
      <c r="AZ479">
        <f t="shared" si="265"/>
        <v>5</v>
      </c>
      <c r="BA479" t="s">
        <v>98</v>
      </c>
      <c r="BB479">
        <f t="shared" si="266"/>
        <v>4</v>
      </c>
      <c r="BC479" t="s">
        <v>130</v>
      </c>
      <c r="BD479" t="s">
        <v>102</v>
      </c>
      <c r="BE479">
        <f t="shared" si="267"/>
        <v>6</v>
      </c>
      <c r="BF479">
        <v>0</v>
      </c>
      <c r="BG479" t="s">
        <v>102</v>
      </c>
      <c r="BH479">
        <v>0</v>
      </c>
      <c r="BI479">
        <v>2153</v>
      </c>
      <c r="BJ479">
        <v>2153</v>
      </c>
      <c r="BK479" t="s">
        <v>103</v>
      </c>
      <c r="BL479">
        <f t="shared" si="268"/>
        <v>6</v>
      </c>
      <c r="BM479" t="s">
        <v>104</v>
      </c>
      <c r="BN479" t="s">
        <v>105</v>
      </c>
      <c r="BO479" t="s">
        <v>106</v>
      </c>
      <c r="BP479">
        <f t="shared" si="269"/>
        <v>6</v>
      </c>
      <c r="BQ479">
        <v>2069</v>
      </c>
      <c r="BR479">
        <v>574</v>
      </c>
      <c r="BS479">
        <v>0</v>
      </c>
      <c r="BT479">
        <v>2643</v>
      </c>
      <c r="BU479">
        <v>0</v>
      </c>
      <c r="BV479">
        <v>0</v>
      </c>
      <c r="BW479">
        <v>2</v>
      </c>
      <c r="BX479">
        <v>1</v>
      </c>
      <c r="BY479">
        <v>3</v>
      </c>
      <c r="BZ479">
        <v>1</v>
      </c>
      <c r="CA479" t="s">
        <v>104</v>
      </c>
      <c r="CB479">
        <f t="shared" si="270"/>
        <v>6</v>
      </c>
      <c r="CC479">
        <v>9</v>
      </c>
      <c r="CD479" t="s">
        <v>107</v>
      </c>
      <c r="CE479">
        <v>1</v>
      </c>
      <c r="CF479" t="s">
        <v>97</v>
      </c>
      <c r="CG479" t="s">
        <v>156</v>
      </c>
      <c r="CH479">
        <f t="shared" si="271"/>
        <v>7</v>
      </c>
      <c r="CI479">
        <v>2006</v>
      </c>
      <c r="CJ479" t="s">
        <v>157</v>
      </c>
      <c r="CK479">
        <f t="shared" si="272"/>
        <v>4</v>
      </c>
      <c r="CL479">
        <v>3</v>
      </c>
      <c r="CM479">
        <v>694</v>
      </c>
      <c r="CN479" t="s">
        <v>98</v>
      </c>
      <c r="CO479">
        <f t="shared" si="273"/>
        <v>4</v>
      </c>
      <c r="CP479" t="s">
        <v>98</v>
      </c>
      <c r="CQ479">
        <f t="shared" si="274"/>
        <v>4</v>
      </c>
      <c r="CR479" t="s">
        <v>105</v>
      </c>
      <c r="CS479">
        <f t="shared" si="275"/>
        <v>3</v>
      </c>
      <c r="CT479">
        <v>414</v>
      </c>
      <c r="CU479">
        <v>84</v>
      </c>
      <c r="CV479">
        <v>0</v>
      </c>
      <c r="CW479">
        <v>0</v>
      </c>
      <c r="CX479">
        <v>0</v>
      </c>
      <c r="CY479">
        <v>0</v>
      </c>
      <c r="CZ479" t="s">
        <v>83</v>
      </c>
      <c r="DA479" t="s">
        <v>83</v>
      </c>
      <c r="DB479">
        <f t="shared" si="276"/>
        <v>5</v>
      </c>
      <c r="DC479" t="s">
        <v>83</v>
      </c>
      <c r="DD479">
        <v>0</v>
      </c>
      <c r="DE479">
        <v>3</v>
      </c>
      <c r="DF479">
        <v>2007</v>
      </c>
      <c r="DG479">
        <f t="shared" si="279"/>
        <v>16</v>
      </c>
      <c r="DH479" t="s">
        <v>110</v>
      </c>
      <c r="DI479">
        <f t="shared" si="277"/>
        <v>4</v>
      </c>
      <c r="DJ479" t="s">
        <v>111</v>
      </c>
      <c r="DK479">
        <f t="shared" si="278"/>
        <v>5</v>
      </c>
      <c r="DL479">
        <v>380000</v>
      </c>
    </row>
    <row r="480" spans="1:116" x14ac:dyDescent="0.35">
      <c r="A480">
        <v>479</v>
      </c>
      <c r="B480">
        <v>20</v>
      </c>
      <c r="C480" t="s">
        <v>81</v>
      </c>
      <c r="D480">
        <f t="shared" si="245"/>
        <v>4</v>
      </c>
      <c r="E480">
        <v>79</v>
      </c>
      <c r="F480">
        <v>10637</v>
      </c>
      <c r="G480" t="s">
        <v>82</v>
      </c>
      <c r="H480">
        <f t="shared" si="246"/>
        <v>2</v>
      </c>
      <c r="I480" t="s">
        <v>83</v>
      </c>
      <c r="J480" t="str">
        <f t="shared" si="247"/>
        <v/>
      </c>
      <c r="K480" t="s">
        <v>84</v>
      </c>
      <c r="L480">
        <f t="shared" si="248"/>
        <v>1</v>
      </c>
      <c r="M480" t="s">
        <v>85</v>
      </c>
      <c r="N480">
        <f t="shared" si="249"/>
        <v>2</v>
      </c>
      <c r="O480" t="s">
        <v>86</v>
      </c>
      <c r="P480">
        <f t="shared" si="250"/>
        <v>4</v>
      </c>
      <c r="Q480" t="s">
        <v>87</v>
      </c>
      <c r="R480">
        <f t="shared" si="251"/>
        <v>4</v>
      </c>
      <c r="S480" t="s">
        <v>88</v>
      </c>
      <c r="T480">
        <f t="shared" si="252"/>
        <v>3</v>
      </c>
      <c r="U480" t="s">
        <v>89</v>
      </c>
      <c r="V480">
        <f t="shared" si="253"/>
        <v>16</v>
      </c>
      <c r="W480" t="s">
        <v>90</v>
      </c>
      <c r="X480">
        <f t="shared" si="254"/>
        <v>7</v>
      </c>
      <c r="Y480" t="s">
        <v>90</v>
      </c>
      <c r="Z480">
        <f t="shared" si="255"/>
        <v>7</v>
      </c>
      <c r="AA480" t="s">
        <v>91</v>
      </c>
      <c r="AB480">
        <f t="shared" si="256"/>
        <v>3</v>
      </c>
      <c r="AC480" t="s">
        <v>115</v>
      </c>
      <c r="AD480">
        <f t="shared" si="257"/>
        <v>4</v>
      </c>
      <c r="AE480">
        <v>8</v>
      </c>
      <c r="AF480">
        <v>5</v>
      </c>
      <c r="AG480">
        <v>2007</v>
      </c>
      <c r="AH480">
        <v>2008</v>
      </c>
      <c r="AI480" t="s">
        <v>152</v>
      </c>
      <c r="AJ480">
        <f t="shared" si="258"/>
        <v>6</v>
      </c>
      <c r="AK480" t="s">
        <v>94</v>
      </c>
      <c r="AL480">
        <f t="shared" si="259"/>
        <v>8</v>
      </c>
      <c r="AM480" t="s">
        <v>95</v>
      </c>
      <c r="AN480">
        <f t="shared" si="260"/>
        <v>14</v>
      </c>
      <c r="AO480" t="s">
        <v>95</v>
      </c>
      <c r="AP480" t="s">
        <v>137</v>
      </c>
      <c r="AQ480">
        <f t="shared" si="261"/>
        <v>5</v>
      </c>
      <c r="AR480">
        <v>336</v>
      </c>
      <c r="AS480" t="s">
        <v>97</v>
      </c>
      <c r="AT480">
        <f t="shared" si="262"/>
        <v>4</v>
      </c>
      <c r="AU480" t="s">
        <v>98</v>
      </c>
      <c r="AV480">
        <f t="shared" si="263"/>
        <v>3</v>
      </c>
      <c r="AW480" t="s">
        <v>99</v>
      </c>
      <c r="AX480">
        <f t="shared" si="264"/>
        <v>6</v>
      </c>
      <c r="AY480" t="s">
        <v>104</v>
      </c>
      <c r="AZ480">
        <f t="shared" si="265"/>
        <v>6</v>
      </c>
      <c r="BA480" t="s">
        <v>98</v>
      </c>
      <c r="BB480">
        <f t="shared" si="266"/>
        <v>4</v>
      </c>
      <c r="BC480" t="s">
        <v>97</v>
      </c>
      <c r="BD480" t="s">
        <v>101</v>
      </c>
      <c r="BE480">
        <f t="shared" si="267"/>
        <v>7</v>
      </c>
      <c r="BF480">
        <v>1288</v>
      </c>
      <c r="BG480" t="s">
        <v>102</v>
      </c>
      <c r="BH480">
        <v>0</v>
      </c>
      <c r="BI480">
        <v>417</v>
      </c>
      <c r="BJ480">
        <v>1705</v>
      </c>
      <c r="BK480" t="s">
        <v>103</v>
      </c>
      <c r="BL480">
        <f t="shared" si="268"/>
        <v>6</v>
      </c>
      <c r="BM480" t="s">
        <v>104</v>
      </c>
      <c r="BN480" t="s">
        <v>105</v>
      </c>
      <c r="BO480" t="s">
        <v>106</v>
      </c>
      <c r="BP480">
        <f t="shared" si="269"/>
        <v>6</v>
      </c>
      <c r="BQ480">
        <v>1718</v>
      </c>
      <c r="BR480">
        <v>0</v>
      </c>
      <c r="BS480">
        <v>0</v>
      </c>
      <c r="BT480">
        <v>1718</v>
      </c>
      <c r="BU480">
        <v>1</v>
      </c>
      <c r="BV480">
        <v>0</v>
      </c>
      <c r="BW480">
        <v>2</v>
      </c>
      <c r="BX480">
        <v>0</v>
      </c>
      <c r="BY480">
        <v>3</v>
      </c>
      <c r="BZ480">
        <v>1</v>
      </c>
      <c r="CA480" t="s">
        <v>97</v>
      </c>
      <c r="CB480">
        <f t="shared" si="270"/>
        <v>5</v>
      </c>
      <c r="CC480">
        <v>7</v>
      </c>
      <c r="CD480" t="s">
        <v>107</v>
      </c>
      <c r="CE480">
        <v>1</v>
      </c>
      <c r="CF480" t="s">
        <v>97</v>
      </c>
      <c r="CG480" t="s">
        <v>108</v>
      </c>
      <c r="CH480">
        <f t="shared" si="271"/>
        <v>6</v>
      </c>
      <c r="CI480">
        <v>2007</v>
      </c>
      <c r="CJ480" t="s">
        <v>109</v>
      </c>
      <c r="CK480">
        <f t="shared" si="272"/>
        <v>3</v>
      </c>
      <c r="CL480">
        <v>3</v>
      </c>
      <c r="CM480">
        <v>826</v>
      </c>
      <c r="CN480" t="s">
        <v>98</v>
      </c>
      <c r="CO480">
        <f t="shared" si="273"/>
        <v>4</v>
      </c>
      <c r="CP480" t="s">
        <v>98</v>
      </c>
      <c r="CQ480">
        <f t="shared" si="274"/>
        <v>4</v>
      </c>
      <c r="CR480" t="s">
        <v>105</v>
      </c>
      <c r="CS480">
        <f t="shared" si="275"/>
        <v>3</v>
      </c>
      <c r="CT480">
        <v>208</v>
      </c>
      <c r="CU480">
        <v>44</v>
      </c>
      <c r="CV480">
        <v>0</v>
      </c>
      <c r="CW480">
        <v>0</v>
      </c>
      <c r="CX480">
        <v>0</v>
      </c>
      <c r="CY480">
        <v>0</v>
      </c>
      <c r="CZ480" t="s">
        <v>83</v>
      </c>
      <c r="DA480" t="s">
        <v>83</v>
      </c>
      <c r="DB480">
        <f t="shared" si="276"/>
        <v>5</v>
      </c>
      <c r="DC480" t="s">
        <v>83</v>
      </c>
      <c r="DD480">
        <v>0</v>
      </c>
      <c r="DE480">
        <v>9</v>
      </c>
      <c r="DF480">
        <v>2009</v>
      </c>
      <c r="DG480">
        <f t="shared" si="279"/>
        <v>14</v>
      </c>
      <c r="DH480" t="s">
        <v>110</v>
      </c>
      <c r="DI480">
        <f t="shared" si="277"/>
        <v>4</v>
      </c>
      <c r="DJ480" t="s">
        <v>111</v>
      </c>
      <c r="DK480">
        <f t="shared" si="278"/>
        <v>5</v>
      </c>
      <c r="DL480">
        <v>297000</v>
      </c>
    </row>
    <row r="481" spans="1:116" x14ac:dyDescent="0.35">
      <c r="A481">
        <v>480</v>
      </c>
      <c r="B481">
        <v>30</v>
      </c>
      <c r="C481" t="s">
        <v>142</v>
      </c>
      <c r="D481">
        <f t="shared" si="245"/>
        <v>2</v>
      </c>
      <c r="E481">
        <v>50</v>
      </c>
      <c r="F481">
        <v>5925</v>
      </c>
      <c r="G481" t="s">
        <v>82</v>
      </c>
      <c r="H481">
        <f t="shared" si="246"/>
        <v>2</v>
      </c>
      <c r="I481" t="s">
        <v>83</v>
      </c>
      <c r="J481" t="str">
        <f t="shared" si="247"/>
        <v/>
      </c>
      <c r="K481" t="s">
        <v>84</v>
      </c>
      <c r="L481">
        <f t="shared" si="248"/>
        <v>1</v>
      </c>
      <c r="M481" t="s">
        <v>175</v>
      </c>
      <c r="N481">
        <f t="shared" si="249"/>
        <v>1</v>
      </c>
      <c r="O481" t="s">
        <v>86</v>
      </c>
      <c r="P481">
        <f t="shared" si="250"/>
        <v>4</v>
      </c>
      <c r="Q481" t="s">
        <v>87</v>
      </c>
      <c r="R481">
        <f t="shared" si="251"/>
        <v>4</v>
      </c>
      <c r="S481" t="s">
        <v>88</v>
      </c>
      <c r="T481">
        <f t="shared" si="252"/>
        <v>3</v>
      </c>
      <c r="U481" t="s">
        <v>143</v>
      </c>
      <c r="V481">
        <f t="shared" si="253"/>
        <v>9</v>
      </c>
      <c r="W481" t="s">
        <v>90</v>
      </c>
      <c r="X481">
        <f t="shared" si="254"/>
        <v>7</v>
      </c>
      <c r="Y481" t="s">
        <v>90</v>
      </c>
      <c r="Z481">
        <f t="shared" si="255"/>
        <v>7</v>
      </c>
      <c r="AA481" t="s">
        <v>91</v>
      </c>
      <c r="AB481">
        <f t="shared" si="256"/>
        <v>3</v>
      </c>
      <c r="AC481" t="s">
        <v>115</v>
      </c>
      <c r="AD481">
        <f t="shared" si="257"/>
        <v>4</v>
      </c>
      <c r="AE481">
        <v>4</v>
      </c>
      <c r="AF481">
        <v>7</v>
      </c>
      <c r="AG481">
        <v>1937</v>
      </c>
      <c r="AH481">
        <v>2000</v>
      </c>
      <c r="AI481" t="s">
        <v>152</v>
      </c>
      <c r="AJ481">
        <f t="shared" si="258"/>
        <v>6</v>
      </c>
      <c r="AK481" t="s">
        <v>94</v>
      </c>
      <c r="AL481">
        <f t="shared" si="259"/>
        <v>8</v>
      </c>
      <c r="AM481" t="s">
        <v>203</v>
      </c>
      <c r="AN481">
        <f t="shared" si="260"/>
        <v>7</v>
      </c>
      <c r="AO481" t="s">
        <v>203</v>
      </c>
      <c r="AP481" t="s">
        <v>207</v>
      </c>
      <c r="AQ481">
        <f t="shared" si="261"/>
        <v>1</v>
      </c>
      <c r="AR481">
        <v>435</v>
      </c>
      <c r="AS481" t="s">
        <v>98</v>
      </c>
      <c r="AT481">
        <f t="shared" si="262"/>
        <v>3</v>
      </c>
      <c r="AU481" t="s">
        <v>98</v>
      </c>
      <c r="AV481">
        <f t="shared" si="263"/>
        <v>3</v>
      </c>
      <c r="AW481" t="s">
        <v>126</v>
      </c>
      <c r="AX481">
        <f t="shared" si="264"/>
        <v>3</v>
      </c>
      <c r="AY481" t="s">
        <v>147</v>
      </c>
      <c r="AZ481">
        <f t="shared" si="265"/>
        <v>3</v>
      </c>
      <c r="BA481" t="s">
        <v>98</v>
      </c>
      <c r="BB481">
        <f t="shared" si="266"/>
        <v>4</v>
      </c>
      <c r="BC481" t="s">
        <v>100</v>
      </c>
      <c r="BD481" t="s">
        <v>153</v>
      </c>
      <c r="BE481">
        <f t="shared" si="267"/>
        <v>2</v>
      </c>
      <c r="BF481">
        <v>168</v>
      </c>
      <c r="BG481" t="s">
        <v>102</v>
      </c>
      <c r="BH481">
        <v>0</v>
      </c>
      <c r="BI481">
        <v>739</v>
      </c>
      <c r="BJ481">
        <v>907</v>
      </c>
      <c r="BK481" t="s">
        <v>103</v>
      </c>
      <c r="BL481">
        <f t="shared" si="268"/>
        <v>6</v>
      </c>
      <c r="BM481" t="s">
        <v>98</v>
      </c>
      <c r="BN481" t="s">
        <v>105</v>
      </c>
      <c r="BO481" t="s">
        <v>106</v>
      </c>
      <c r="BP481">
        <f t="shared" si="269"/>
        <v>6</v>
      </c>
      <c r="BQ481">
        <v>1131</v>
      </c>
      <c r="BR481">
        <v>0</v>
      </c>
      <c r="BS481">
        <v>0</v>
      </c>
      <c r="BT481">
        <v>1131</v>
      </c>
      <c r="BU481">
        <v>0</v>
      </c>
      <c r="BV481">
        <v>0</v>
      </c>
      <c r="BW481">
        <v>1</v>
      </c>
      <c r="BX481">
        <v>0</v>
      </c>
      <c r="BY481">
        <v>2</v>
      </c>
      <c r="BZ481">
        <v>1</v>
      </c>
      <c r="CA481" t="s">
        <v>98</v>
      </c>
      <c r="CB481">
        <f t="shared" si="270"/>
        <v>4</v>
      </c>
      <c r="CC481">
        <v>7</v>
      </c>
      <c r="CD481" t="s">
        <v>107</v>
      </c>
      <c r="CE481">
        <v>0</v>
      </c>
      <c r="CF481" t="s">
        <v>83</v>
      </c>
      <c r="CG481" t="s">
        <v>127</v>
      </c>
      <c r="CH481">
        <f t="shared" si="271"/>
        <v>5</v>
      </c>
      <c r="CI481">
        <v>1995</v>
      </c>
      <c r="CJ481" t="s">
        <v>102</v>
      </c>
      <c r="CK481">
        <f t="shared" si="272"/>
        <v>2</v>
      </c>
      <c r="CL481">
        <v>2</v>
      </c>
      <c r="CM481">
        <v>672</v>
      </c>
      <c r="CN481" t="s">
        <v>98</v>
      </c>
      <c r="CO481">
        <f t="shared" si="273"/>
        <v>4</v>
      </c>
      <c r="CP481" t="s">
        <v>98</v>
      </c>
      <c r="CQ481">
        <f t="shared" si="274"/>
        <v>4</v>
      </c>
      <c r="CR481" t="s">
        <v>105</v>
      </c>
      <c r="CS481">
        <f t="shared" si="275"/>
        <v>3</v>
      </c>
      <c r="CT481">
        <v>0</v>
      </c>
      <c r="CU481">
        <v>72</v>
      </c>
      <c r="CV481">
        <v>0</v>
      </c>
      <c r="CW481">
        <v>0</v>
      </c>
      <c r="CX481">
        <v>0</v>
      </c>
      <c r="CY481">
        <v>0</v>
      </c>
      <c r="CZ481" t="s">
        <v>83</v>
      </c>
      <c r="DA481" t="s">
        <v>134</v>
      </c>
      <c r="DB481">
        <f t="shared" si="276"/>
        <v>3</v>
      </c>
      <c r="DC481" t="s">
        <v>83</v>
      </c>
      <c r="DD481">
        <v>0</v>
      </c>
      <c r="DE481">
        <v>3</v>
      </c>
      <c r="DF481">
        <v>2007</v>
      </c>
      <c r="DG481">
        <f t="shared" si="279"/>
        <v>16</v>
      </c>
      <c r="DH481" t="s">
        <v>110</v>
      </c>
      <c r="DI481">
        <f t="shared" si="277"/>
        <v>4</v>
      </c>
      <c r="DJ481" t="s">
        <v>210</v>
      </c>
      <c r="DK481">
        <f t="shared" si="278"/>
        <v>2</v>
      </c>
      <c r="DL481">
        <v>89471</v>
      </c>
    </row>
    <row r="482" spans="1:116" x14ac:dyDescent="0.35">
      <c r="A482">
        <v>481</v>
      </c>
      <c r="B482">
        <v>20</v>
      </c>
      <c r="C482" t="s">
        <v>81</v>
      </c>
      <c r="D482">
        <f t="shared" si="245"/>
        <v>4</v>
      </c>
      <c r="E482">
        <v>98</v>
      </c>
      <c r="F482">
        <v>16033</v>
      </c>
      <c r="G482" t="s">
        <v>82</v>
      </c>
      <c r="H482">
        <f t="shared" si="246"/>
        <v>2</v>
      </c>
      <c r="I482" t="s">
        <v>83</v>
      </c>
      <c r="J482" t="str">
        <f t="shared" si="247"/>
        <v/>
      </c>
      <c r="K482" t="s">
        <v>120</v>
      </c>
      <c r="L482">
        <f t="shared" si="248"/>
        <v>2</v>
      </c>
      <c r="M482" t="s">
        <v>85</v>
      </c>
      <c r="N482">
        <f t="shared" si="249"/>
        <v>2</v>
      </c>
      <c r="O482" t="s">
        <v>86</v>
      </c>
      <c r="P482">
        <f t="shared" si="250"/>
        <v>4</v>
      </c>
      <c r="Q482" t="s">
        <v>112</v>
      </c>
      <c r="R482">
        <f t="shared" si="251"/>
        <v>3</v>
      </c>
      <c r="S482" t="s">
        <v>88</v>
      </c>
      <c r="T482">
        <f t="shared" si="252"/>
        <v>3</v>
      </c>
      <c r="U482" t="s">
        <v>154</v>
      </c>
      <c r="V482">
        <f t="shared" si="253"/>
        <v>19</v>
      </c>
      <c r="W482" t="s">
        <v>90</v>
      </c>
      <c r="X482">
        <f t="shared" si="254"/>
        <v>7</v>
      </c>
      <c r="Y482" t="s">
        <v>90</v>
      </c>
      <c r="Z482">
        <f t="shared" si="255"/>
        <v>7</v>
      </c>
      <c r="AA482" t="s">
        <v>91</v>
      </c>
      <c r="AB482">
        <f t="shared" si="256"/>
        <v>3</v>
      </c>
      <c r="AC482" t="s">
        <v>115</v>
      </c>
      <c r="AD482">
        <f t="shared" si="257"/>
        <v>4</v>
      </c>
      <c r="AE482">
        <v>9</v>
      </c>
      <c r="AF482">
        <v>5</v>
      </c>
      <c r="AG482">
        <v>2004</v>
      </c>
      <c r="AH482">
        <v>2005</v>
      </c>
      <c r="AI482" t="s">
        <v>152</v>
      </c>
      <c r="AJ482">
        <f t="shared" si="258"/>
        <v>6</v>
      </c>
      <c r="AK482" t="s">
        <v>94</v>
      </c>
      <c r="AL482">
        <f t="shared" si="259"/>
        <v>8</v>
      </c>
      <c r="AM482" t="s">
        <v>95</v>
      </c>
      <c r="AN482">
        <f t="shared" si="260"/>
        <v>14</v>
      </c>
      <c r="AO482" t="s">
        <v>95</v>
      </c>
      <c r="AP482" t="s">
        <v>96</v>
      </c>
      <c r="AQ482">
        <f t="shared" si="261"/>
        <v>4</v>
      </c>
      <c r="AR482">
        <v>378</v>
      </c>
      <c r="AS482" t="s">
        <v>97</v>
      </c>
      <c r="AT482">
        <f t="shared" si="262"/>
        <v>4</v>
      </c>
      <c r="AU482" t="s">
        <v>98</v>
      </c>
      <c r="AV482">
        <f t="shared" si="263"/>
        <v>3</v>
      </c>
      <c r="AW482" t="s">
        <v>99</v>
      </c>
      <c r="AX482">
        <f t="shared" si="264"/>
        <v>6</v>
      </c>
      <c r="AY482" t="s">
        <v>104</v>
      </c>
      <c r="AZ482">
        <f t="shared" si="265"/>
        <v>6</v>
      </c>
      <c r="BA482" t="s">
        <v>98</v>
      </c>
      <c r="BB482">
        <f t="shared" si="266"/>
        <v>4</v>
      </c>
      <c r="BC482" t="s">
        <v>97</v>
      </c>
      <c r="BD482" t="s">
        <v>101</v>
      </c>
      <c r="BE482">
        <f t="shared" si="267"/>
        <v>7</v>
      </c>
      <c r="BF482">
        <v>1261</v>
      </c>
      <c r="BG482" t="s">
        <v>102</v>
      </c>
      <c r="BH482">
        <v>0</v>
      </c>
      <c r="BI482">
        <v>572</v>
      </c>
      <c r="BJ482">
        <v>1833</v>
      </c>
      <c r="BK482" t="s">
        <v>103</v>
      </c>
      <c r="BL482">
        <f t="shared" si="268"/>
        <v>6</v>
      </c>
      <c r="BM482" t="s">
        <v>104</v>
      </c>
      <c r="BN482" t="s">
        <v>105</v>
      </c>
      <c r="BO482" t="s">
        <v>106</v>
      </c>
      <c r="BP482">
        <f t="shared" si="269"/>
        <v>6</v>
      </c>
      <c r="BQ482">
        <v>1850</v>
      </c>
      <c r="BR482">
        <v>0</v>
      </c>
      <c r="BS482">
        <v>0</v>
      </c>
      <c r="BT482">
        <v>1850</v>
      </c>
      <c r="BU482">
        <v>1</v>
      </c>
      <c r="BV482">
        <v>0</v>
      </c>
      <c r="BW482">
        <v>2</v>
      </c>
      <c r="BX482">
        <v>0</v>
      </c>
      <c r="BY482">
        <v>3</v>
      </c>
      <c r="BZ482">
        <v>1</v>
      </c>
      <c r="CA482" t="s">
        <v>97</v>
      </c>
      <c r="CB482">
        <f t="shared" si="270"/>
        <v>5</v>
      </c>
      <c r="CC482">
        <v>8</v>
      </c>
      <c r="CD482" t="s">
        <v>107</v>
      </c>
      <c r="CE482">
        <v>1</v>
      </c>
      <c r="CF482" t="s">
        <v>97</v>
      </c>
      <c r="CG482" t="s">
        <v>108</v>
      </c>
      <c r="CH482">
        <f t="shared" si="271"/>
        <v>6</v>
      </c>
      <c r="CI482">
        <v>2004</v>
      </c>
      <c r="CJ482" t="s">
        <v>157</v>
      </c>
      <c r="CK482">
        <f t="shared" si="272"/>
        <v>4</v>
      </c>
      <c r="CL482">
        <v>3</v>
      </c>
      <c r="CM482">
        <v>772</v>
      </c>
      <c r="CN482" t="s">
        <v>98</v>
      </c>
      <c r="CO482">
        <f t="shared" si="273"/>
        <v>4</v>
      </c>
      <c r="CP482" t="s">
        <v>98</v>
      </c>
      <c r="CQ482">
        <f t="shared" si="274"/>
        <v>4</v>
      </c>
      <c r="CR482" t="s">
        <v>105</v>
      </c>
      <c r="CS482">
        <f t="shared" si="275"/>
        <v>3</v>
      </c>
      <c r="CT482">
        <v>519</v>
      </c>
      <c r="CU482">
        <v>112</v>
      </c>
      <c r="CV482">
        <v>0</v>
      </c>
      <c r="CW482">
        <v>0</v>
      </c>
      <c r="CX482">
        <v>0</v>
      </c>
      <c r="CY482">
        <v>0</v>
      </c>
      <c r="CZ482" t="s">
        <v>83</v>
      </c>
      <c r="DA482" t="s">
        <v>83</v>
      </c>
      <c r="DB482">
        <f t="shared" si="276"/>
        <v>5</v>
      </c>
      <c r="DC482" t="s">
        <v>83</v>
      </c>
      <c r="DD482">
        <v>0</v>
      </c>
      <c r="DE482">
        <v>3</v>
      </c>
      <c r="DF482">
        <v>2006</v>
      </c>
      <c r="DG482">
        <f t="shared" si="279"/>
        <v>17</v>
      </c>
      <c r="DH482" t="s">
        <v>110</v>
      </c>
      <c r="DI482">
        <f t="shared" si="277"/>
        <v>4</v>
      </c>
      <c r="DJ482" t="s">
        <v>111</v>
      </c>
      <c r="DK482">
        <f t="shared" si="278"/>
        <v>5</v>
      </c>
      <c r="DL482">
        <v>326000</v>
      </c>
    </row>
    <row r="483" spans="1:116" x14ac:dyDescent="0.35">
      <c r="A483">
        <v>482</v>
      </c>
      <c r="B483">
        <v>20</v>
      </c>
      <c r="C483" t="s">
        <v>81</v>
      </c>
      <c r="D483">
        <f t="shared" si="245"/>
        <v>4</v>
      </c>
      <c r="E483">
        <v>72</v>
      </c>
      <c r="F483">
        <v>11846</v>
      </c>
      <c r="G483" t="s">
        <v>82</v>
      </c>
      <c r="H483">
        <f t="shared" si="246"/>
        <v>2</v>
      </c>
      <c r="I483" t="s">
        <v>83</v>
      </c>
      <c r="J483" t="str">
        <f t="shared" si="247"/>
        <v/>
      </c>
      <c r="K483" t="s">
        <v>120</v>
      </c>
      <c r="L483">
        <f t="shared" si="248"/>
        <v>2</v>
      </c>
      <c r="M483" t="s">
        <v>199</v>
      </c>
      <c r="N483">
        <f t="shared" si="249"/>
        <v>4</v>
      </c>
      <c r="O483" t="s">
        <v>86</v>
      </c>
      <c r="P483">
        <f t="shared" si="250"/>
        <v>4</v>
      </c>
      <c r="Q483" t="s">
        <v>87</v>
      </c>
      <c r="R483">
        <f t="shared" si="251"/>
        <v>4</v>
      </c>
      <c r="S483" t="s">
        <v>88</v>
      </c>
      <c r="T483">
        <f t="shared" si="252"/>
        <v>3</v>
      </c>
      <c r="U483" t="s">
        <v>154</v>
      </c>
      <c r="V483">
        <f t="shared" si="253"/>
        <v>19</v>
      </c>
      <c r="W483" t="s">
        <v>90</v>
      </c>
      <c r="X483">
        <f t="shared" si="254"/>
        <v>7</v>
      </c>
      <c r="Y483" t="s">
        <v>90</v>
      </c>
      <c r="Z483">
        <f t="shared" si="255"/>
        <v>7</v>
      </c>
      <c r="AA483" t="s">
        <v>91</v>
      </c>
      <c r="AB483">
        <f t="shared" si="256"/>
        <v>3</v>
      </c>
      <c r="AC483" t="s">
        <v>115</v>
      </c>
      <c r="AD483">
        <f t="shared" si="257"/>
        <v>4</v>
      </c>
      <c r="AE483">
        <v>9</v>
      </c>
      <c r="AF483">
        <v>5</v>
      </c>
      <c r="AG483">
        <v>2003</v>
      </c>
      <c r="AH483">
        <v>2004</v>
      </c>
      <c r="AI483" t="s">
        <v>152</v>
      </c>
      <c r="AJ483">
        <f t="shared" si="258"/>
        <v>6</v>
      </c>
      <c r="AK483" t="s">
        <v>94</v>
      </c>
      <c r="AL483">
        <f t="shared" si="259"/>
        <v>8</v>
      </c>
      <c r="AM483" t="s">
        <v>95</v>
      </c>
      <c r="AN483">
        <f t="shared" si="260"/>
        <v>14</v>
      </c>
      <c r="AO483" t="s">
        <v>95</v>
      </c>
      <c r="AP483" t="s">
        <v>96</v>
      </c>
      <c r="AQ483">
        <f t="shared" si="261"/>
        <v>4</v>
      </c>
      <c r="AR483">
        <v>562</v>
      </c>
      <c r="AS483" t="s">
        <v>97</v>
      </c>
      <c r="AT483">
        <f t="shared" si="262"/>
        <v>4</v>
      </c>
      <c r="AU483" t="s">
        <v>98</v>
      </c>
      <c r="AV483">
        <f t="shared" si="263"/>
        <v>3</v>
      </c>
      <c r="AW483" t="s">
        <v>99</v>
      </c>
      <c r="AX483">
        <f t="shared" si="264"/>
        <v>6</v>
      </c>
      <c r="AY483" t="s">
        <v>104</v>
      </c>
      <c r="AZ483">
        <f t="shared" si="265"/>
        <v>6</v>
      </c>
      <c r="BA483" t="s">
        <v>98</v>
      </c>
      <c r="BB483">
        <f t="shared" si="266"/>
        <v>4</v>
      </c>
      <c r="BC483" t="s">
        <v>97</v>
      </c>
      <c r="BD483" t="s">
        <v>101</v>
      </c>
      <c r="BE483">
        <f t="shared" si="267"/>
        <v>7</v>
      </c>
      <c r="BF483">
        <v>1567</v>
      </c>
      <c r="BG483" t="s">
        <v>102</v>
      </c>
      <c r="BH483">
        <v>0</v>
      </c>
      <c r="BI483">
        <v>225</v>
      </c>
      <c r="BJ483">
        <v>1792</v>
      </c>
      <c r="BK483" t="s">
        <v>103</v>
      </c>
      <c r="BL483">
        <f t="shared" si="268"/>
        <v>6</v>
      </c>
      <c r="BM483" t="s">
        <v>104</v>
      </c>
      <c r="BN483" t="s">
        <v>105</v>
      </c>
      <c r="BO483" t="s">
        <v>106</v>
      </c>
      <c r="BP483">
        <f t="shared" si="269"/>
        <v>6</v>
      </c>
      <c r="BQ483">
        <v>1792</v>
      </c>
      <c r="BR483">
        <v>0</v>
      </c>
      <c r="BS483">
        <v>0</v>
      </c>
      <c r="BT483">
        <v>1792</v>
      </c>
      <c r="BU483">
        <v>1</v>
      </c>
      <c r="BV483">
        <v>0</v>
      </c>
      <c r="BW483">
        <v>2</v>
      </c>
      <c r="BX483">
        <v>0</v>
      </c>
      <c r="BY483">
        <v>2</v>
      </c>
      <c r="BZ483">
        <v>1</v>
      </c>
      <c r="CA483" t="s">
        <v>104</v>
      </c>
      <c r="CB483">
        <f t="shared" si="270"/>
        <v>6</v>
      </c>
      <c r="CC483">
        <v>6</v>
      </c>
      <c r="CD483" t="s">
        <v>107</v>
      </c>
      <c r="CE483">
        <v>1</v>
      </c>
      <c r="CF483" t="s">
        <v>97</v>
      </c>
      <c r="CG483" t="s">
        <v>108</v>
      </c>
      <c r="CH483">
        <f t="shared" si="271"/>
        <v>6</v>
      </c>
      <c r="CI483">
        <v>2003</v>
      </c>
      <c r="CJ483" t="s">
        <v>157</v>
      </c>
      <c r="CK483">
        <f t="shared" si="272"/>
        <v>4</v>
      </c>
      <c r="CL483">
        <v>3</v>
      </c>
      <c r="CM483">
        <v>874</v>
      </c>
      <c r="CN483" t="s">
        <v>98</v>
      </c>
      <c r="CO483">
        <f t="shared" si="273"/>
        <v>4</v>
      </c>
      <c r="CP483" t="s">
        <v>98</v>
      </c>
      <c r="CQ483">
        <f t="shared" si="274"/>
        <v>4</v>
      </c>
      <c r="CR483" t="s">
        <v>105</v>
      </c>
      <c r="CS483">
        <f t="shared" si="275"/>
        <v>3</v>
      </c>
      <c r="CT483">
        <v>206</v>
      </c>
      <c r="CU483">
        <v>49</v>
      </c>
      <c r="CV483">
        <v>0</v>
      </c>
      <c r="CW483">
        <v>0</v>
      </c>
      <c r="CX483">
        <v>0</v>
      </c>
      <c r="CY483">
        <v>0</v>
      </c>
      <c r="CZ483" t="s">
        <v>83</v>
      </c>
      <c r="DA483" t="s">
        <v>83</v>
      </c>
      <c r="DB483">
        <f t="shared" si="276"/>
        <v>5</v>
      </c>
      <c r="DC483" t="s">
        <v>83</v>
      </c>
      <c r="DD483">
        <v>0</v>
      </c>
      <c r="DE483">
        <v>8</v>
      </c>
      <c r="DF483">
        <v>2006</v>
      </c>
      <c r="DG483">
        <f t="shared" si="279"/>
        <v>17</v>
      </c>
      <c r="DH483" t="s">
        <v>110</v>
      </c>
      <c r="DI483">
        <f t="shared" si="277"/>
        <v>4</v>
      </c>
      <c r="DJ483" t="s">
        <v>111</v>
      </c>
      <c r="DK483">
        <f t="shared" si="278"/>
        <v>5</v>
      </c>
      <c r="DL483">
        <v>374000</v>
      </c>
    </row>
    <row r="484" spans="1:116" x14ac:dyDescent="0.35">
      <c r="A484">
        <v>483</v>
      </c>
      <c r="B484">
        <v>70</v>
      </c>
      <c r="C484" t="s">
        <v>142</v>
      </c>
      <c r="D484">
        <f t="shared" si="245"/>
        <v>2</v>
      </c>
      <c r="E484">
        <v>50</v>
      </c>
      <c r="F484">
        <v>2500</v>
      </c>
      <c r="G484" t="s">
        <v>82</v>
      </c>
      <c r="H484">
        <f t="shared" si="246"/>
        <v>2</v>
      </c>
      <c r="I484" t="s">
        <v>82</v>
      </c>
      <c r="J484">
        <f t="shared" si="247"/>
        <v>2</v>
      </c>
      <c r="K484" t="s">
        <v>84</v>
      </c>
      <c r="L484">
        <f t="shared" si="248"/>
        <v>1</v>
      </c>
      <c r="M484" t="s">
        <v>85</v>
      </c>
      <c r="N484">
        <f t="shared" si="249"/>
        <v>2</v>
      </c>
      <c r="O484" t="s">
        <v>86</v>
      </c>
      <c r="P484">
        <f t="shared" si="250"/>
        <v>4</v>
      </c>
      <c r="Q484" t="s">
        <v>122</v>
      </c>
      <c r="R484">
        <f t="shared" si="251"/>
        <v>2</v>
      </c>
      <c r="S484" t="s">
        <v>88</v>
      </c>
      <c r="T484">
        <f t="shared" si="252"/>
        <v>3</v>
      </c>
      <c r="U484" t="s">
        <v>143</v>
      </c>
      <c r="V484">
        <f t="shared" si="253"/>
        <v>9</v>
      </c>
      <c r="W484" t="s">
        <v>90</v>
      </c>
      <c r="X484">
        <f t="shared" si="254"/>
        <v>7</v>
      </c>
      <c r="Y484" t="s">
        <v>90</v>
      </c>
      <c r="Z484">
        <f t="shared" si="255"/>
        <v>7</v>
      </c>
      <c r="AA484" t="s">
        <v>91</v>
      </c>
      <c r="AB484">
        <f t="shared" si="256"/>
        <v>3</v>
      </c>
      <c r="AC484" t="s">
        <v>92</v>
      </c>
      <c r="AD484">
        <f t="shared" si="257"/>
        <v>8</v>
      </c>
      <c r="AE484">
        <v>7</v>
      </c>
      <c r="AF484">
        <v>8</v>
      </c>
      <c r="AG484">
        <v>1915</v>
      </c>
      <c r="AH484">
        <v>2005</v>
      </c>
      <c r="AI484" t="s">
        <v>93</v>
      </c>
      <c r="AJ484">
        <f t="shared" si="258"/>
        <v>5</v>
      </c>
      <c r="AK484" t="s">
        <v>94</v>
      </c>
      <c r="AL484">
        <f t="shared" si="259"/>
        <v>8</v>
      </c>
      <c r="AM484" t="s">
        <v>203</v>
      </c>
      <c r="AN484">
        <f t="shared" si="260"/>
        <v>7</v>
      </c>
      <c r="AO484" t="s">
        <v>203</v>
      </c>
      <c r="AP484" t="s">
        <v>117</v>
      </c>
      <c r="AQ484">
        <f t="shared" si="261"/>
        <v>2</v>
      </c>
      <c r="AR484">
        <v>0</v>
      </c>
      <c r="AS484" t="s">
        <v>97</v>
      </c>
      <c r="AT484">
        <f t="shared" si="262"/>
        <v>4</v>
      </c>
      <c r="AU484" t="s">
        <v>98</v>
      </c>
      <c r="AV484">
        <f t="shared" si="263"/>
        <v>3</v>
      </c>
      <c r="AW484" t="s">
        <v>99</v>
      </c>
      <c r="AX484">
        <f t="shared" si="264"/>
        <v>6</v>
      </c>
      <c r="AY484" t="s">
        <v>98</v>
      </c>
      <c r="AZ484">
        <f t="shared" si="265"/>
        <v>4</v>
      </c>
      <c r="BA484" t="s">
        <v>98</v>
      </c>
      <c r="BB484">
        <f t="shared" si="266"/>
        <v>4</v>
      </c>
      <c r="BC484" t="s">
        <v>100</v>
      </c>
      <c r="BD484" t="s">
        <v>119</v>
      </c>
      <c r="BE484">
        <f t="shared" si="267"/>
        <v>4</v>
      </c>
      <c r="BF484">
        <v>299</v>
      </c>
      <c r="BG484" t="s">
        <v>102</v>
      </c>
      <c r="BH484">
        <v>0</v>
      </c>
      <c r="BI484">
        <v>611</v>
      </c>
      <c r="BJ484">
        <v>910</v>
      </c>
      <c r="BK484" t="s">
        <v>103</v>
      </c>
      <c r="BL484">
        <f t="shared" si="268"/>
        <v>6</v>
      </c>
      <c r="BM484" t="s">
        <v>104</v>
      </c>
      <c r="BN484" t="s">
        <v>105</v>
      </c>
      <c r="BO484" t="s">
        <v>106</v>
      </c>
      <c r="BP484">
        <f t="shared" si="269"/>
        <v>6</v>
      </c>
      <c r="BQ484">
        <v>916</v>
      </c>
      <c r="BR484">
        <v>910</v>
      </c>
      <c r="BS484">
        <v>0</v>
      </c>
      <c r="BT484">
        <v>1826</v>
      </c>
      <c r="BU484">
        <v>1</v>
      </c>
      <c r="BV484">
        <v>0</v>
      </c>
      <c r="BW484">
        <v>1</v>
      </c>
      <c r="BX484">
        <v>1</v>
      </c>
      <c r="BY484">
        <v>4</v>
      </c>
      <c r="BZ484">
        <v>1</v>
      </c>
      <c r="CA484" t="s">
        <v>104</v>
      </c>
      <c r="CB484">
        <f t="shared" si="270"/>
        <v>6</v>
      </c>
      <c r="CC484">
        <v>7</v>
      </c>
      <c r="CD484" t="s">
        <v>224</v>
      </c>
      <c r="CE484">
        <v>1</v>
      </c>
      <c r="CF484" t="s">
        <v>97</v>
      </c>
      <c r="CG484" t="s">
        <v>108</v>
      </c>
      <c r="CH484">
        <f t="shared" si="271"/>
        <v>6</v>
      </c>
      <c r="CI484">
        <v>1915</v>
      </c>
      <c r="CJ484" t="s">
        <v>102</v>
      </c>
      <c r="CK484">
        <f t="shared" si="272"/>
        <v>2</v>
      </c>
      <c r="CL484">
        <v>1</v>
      </c>
      <c r="CM484">
        <v>164</v>
      </c>
      <c r="CN484" t="s">
        <v>147</v>
      </c>
      <c r="CO484">
        <f t="shared" si="273"/>
        <v>3</v>
      </c>
      <c r="CP484" t="s">
        <v>147</v>
      </c>
      <c r="CQ484">
        <f t="shared" si="274"/>
        <v>3</v>
      </c>
      <c r="CR484" t="s">
        <v>105</v>
      </c>
      <c r="CS484">
        <f t="shared" si="275"/>
        <v>3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 t="s">
        <v>83</v>
      </c>
      <c r="DA484" t="s">
        <v>83</v>
      </c>
      <c r="DB484">
        <f t="shared" si="276"/>
        <v>5</v>
      </c>
      <c r="DC484" t="s">
        <v>83</v>
      </c>
      <c r="DD484">
        <v>0</v>
      </c>
      <c r="DE484">
        <v>6</v>
      </c>
      <c r="DF484">
        <v>2009</v>
      </c>
      <c r="DG484">
        <f t="shared" si="279"/>
        <v>14</v>
      </c>
      <c r="DH484" t="s">
        <v>110</v>
      </c>
      <c r="DI484">
        <f t="shared" si="277"/>
        <v>4</v>
      </c>
      <c r="DJ484" t="s">
        <v>111</v>
      </c>
      <c r="DK484">
        <f t="shared" si="278"/>
        <v>5</v>
      </c>
      <c r="DL484">
        <v>155000</v>
      </c>
    </row>
    <row r="485" spans="1:116" x14ac:dyDescent="0.35">
      <c r="A485">
        <v>484</v>
      </c>
      <c r="B485">
        <v>120</v>
      </c>
      <c r="C485" t="s">
        <v>142</v>
      </c>
      <c r="D485">
        <f t="shared" si="245"/>
        <v>2</v>
      </c>
      <c r="E485">
        <v>32</v>
      </c>
      <c r="F485">
        <v>4500</v>
      </c>
      <c r="G485" t="s">
        <v>82</v>
      </c>
      <c r="H485">
        <f t="shared" si="246"/>
        <v>2</v>
      </c>
      <c r="I485" t="s">
        <v>83</v>
      </c>
      <c r="J485" t="str">
        <f t="shared" si="247"/>
        <v/>
      </c>
      <c r="K485" t="s">
        <v>84</v>
      </c>
      <c r="L485">
        <f t="shared" si="248"/>
        <v>1</v>
      </c>
      <c r="M485" t="s">
        <v>85</v>
      </c>
      <c r="N485">
        <f t="shared" si="249"/>
        <v>2</v>
      </c>
      <c r="O485" t="s">
        <v>86</v>
      </c>
      <c r="P485">
        <f t="shared" si="250"/>
        <v>4</v>
      </c>
      <c r="Q485" t="s">
        <v>112</v>
      </c>
      <c r="R485">
        <f t="shared" si="251"/>
        <v>3</v>
      </c>
      <c r="S485" t="s">
        <v>88</v>
      </c>
      <c r="T485">
        <f t="shared" si="252"/>
        <v>3</v>
      </c>
      <c r="U485" t="s">
        <v>131</v>
      </c>
      <c r="V485">
        <f t="shared" si="253"/>
        <v>6</v>
      </c>
      <c r="W485" t="s">
        <v>90</v>
      </c>
      <c r="X485">
        <f t="shared" si="254"/>
        <v>7</v>
      </c>
      <c r="Y485" t="s">
        <v>90</v>
      </c>
      <c r="Z485">
        <f t="shared" si="255"/>
        <v>7</v>
      </c>
      <c r="AA485" t="s">
        <v>198</v>
      </c>
      <c r="AB485">
        <f t="shared" si="256"/>
        <v>5</v>
      </c>
      <c r="AC485" t="s">
        <v>115</v>
      </c>
      <c r="AD485">
        <f t="shared" si="257"/>
        <v>4</v>
      </c>
      <c r="AE485">
        <v>6</v>
      </c>
      <c r="AF485">
        <v>5</v>
      </c>
      <c r="AG485">
        <v>1998</v>
      </c>
      <c r="AH485">
        <v>1998</v>
      </c>
      <c r="AI485" t="s">
        <v>152</v>
      </c>
      <c r="AJ485">
        <f t="shared" si="258"/>
        <v>6</v>
      </c>
      <c r="AK485" t="s">
        <v>94</v>
      </c>
      <c r="AL485">
        <f t="shared" si="259"/>
        <v>8</v>
      </c>
      <c r="AM485" t="s">
        <v>95</v>
      </c>
      <c r="AN485">
        <f t="shared" si="260"/>
        <v>14</v>
      </c>
      <c r="AO485" t="s">
        <v>95</v>
      </c>
      <c r="AP485" t="s">
        <v>96</v>
      </c>
      <c r="AQ485">
        <f t="shared" si="261"/>
        <v>4</v>
      </c>
      <c r="AR485">
        <v>116</v>
      </c>
      <c r="AS485" t="s">
        <v>98</v>
      </c>
      <c r="AT485">
        <f t="shared" si="262"/>
        <v>3</v>
      </c>
      <c r="AU485" t="s">
        <v>98</v>
      </c>
      <c r="AV485">
        <f t="shared" si="263"/>
        <v>3</v>
      </c>
      <c r="AW485" t="s">
        <v>99</v>
      </c>
      <c r="AX485">
        <f t="shared" si="264"/>
        <v>6</v>
      </c>
      <c r="AY485" t="s">
        <v>104</v>
      </c>
      <c r="AZ485">
        <f t="shared" si="265"/>
        <v>6</v>
      </c>
      <c r="BA485" t="s">
        <v>98</v>
      </c>
      <c r="BB485">
        <f t="shared" si="266"/>
        <v>4</v>
      </c>
      <c r="BC485" t="s">
        <v>100</v>
      </c>
      <c r="BD485" t="s">
        <v>101</v>
      </c>
      <c r="BE485">
        <f t="shared" si="267"/>
        <v>7</v>
      </c>
      <c r="BF485">
        <v>897</v>
      </c>
      <c r="BG485" t="s">
        <v>102</v>
      </c>
      <c r="BH485">
        <v>0</v>
      </c>
      <c r="BI485">
        <v>319</v>
      </c>
      <c r="BJ485">
        <v>1216</v>
      </c>
      <c r="BK485" t="s">
        <v>103</v>
      </c>
      <c r="BL485">
        <f t="shared" si="268"/>
        <v>6</v>
      </c>
      <c r="BM485" t="s">
        <v>104</v>
      </c>
      <c r="BN485" t="s">
        <v>105</v>
      </c>
      <c r="BO485" t="s">
        <v>106</v>
      </c>
      <c r="BP485">
        <f t="shared" si="269"/>
        <v>6</v>
      </c>
      <c r="BQ485">
        <v>1216</v>
      </c>
      <c r="BR485">
        <v>0</v>
      </c>
      <c r="BS485">
        <v>0</v>
      </c>
      <c r="BT485">
        <v>1216</v>
      </c>
      <c r="BU485">
        <v>1</v>
      </c>
      <c r="BV485">
        <v>0</v>
      </c>
      <c r="BW485">
        <v>2</v>
      </c>
      <c r="BX485">
        <v>0</v>
      </c>
      <c r="BY485">
        <v>2</v>
      </c>
      <c r="BZ485">
        <v>1</v>
      </c>
      <c r="CA485" t="s">
        <v>98</v>
      </c>
      <c r="CB485">
        <f t="shared" si="270"/>
        <v>4</v>
      </c>
      <c r="CC485">
        <v>5</v>
      </c>
      <c r="CD485" t="s">
        <v>107</v>
      </c>
      <c r="CE485">
        <v>0</v>
      </c>
      <c r="CF485" t="s">
        <v>83</v>
      </c>
      <c r="CG485" t="s">
        <v>108</v>
      </c>
      <c r="CH485">
        <f t="shared" si="271"/>
        <v>6</v>
      </c>
      <c r="CI485">
        <v>1998</v>
      </c>
      <c r="CJ485" t="s">
        <v>102</v>
      </c>
      <c r="CK485">
        <f t="shared" si="272"/>
        <v>2</v>
      </c>
      <c r="CL485">
        <v>2</v>
      </c>
      <c r="CM485">
        <v>402</v>
      </c>
      <c r="CN485" t="s">
        <v>98</v>
      </c>
      <c r="CO485">
        <f t="shared" si="273"/>
        <v>4</v>
      </c>
      <c r="CP485" t="s">
        <v>98</v>
      </c>
      <c r="CQ485">
        <f t="shared" si="274"/>
        <v>4</v>
      </c>
      <c r="CR485" t="s">
        <v>105</v>
      </c>
      <c r="CS485">
        <f t="shared" si="275"/>
        <v>3</v>
      </c>
      <c r="CT485">
        <v>0</v>
      </c>
      <c r="CU485">
        <v>125</v>
      </c>
      <c r="CV485">
        <v>0</v>
      </c>
      <c r="CW485">
        <v>0</v>
      </c>
      <c r="CX485">
        <v>0</v>
      </c>
      <c r="CY485">
        <v>0</v>
      </c>
      <c r="CZ485" t="s">
        <v>83</v>
      </c>
      <c r="DA485" t="s">
        <v>83</v>
      </c>
      <c r="DB485">
        <f t="shared" si="276"/>
        <v>5</v>
      </c>
      <c r="DC485" t="s">
        <v>83</v>
      </c>
      <c r="DD485">
        <v>0</v>
      </c>
      <c r="DE485">
        <v>5</v>
      </c>
      <c r="DF485">
        <v>2006</v>
      </c>
      <c r="DG485">
        <f t="shared" si="279"/>
        <v>17</v>
      </c>
      <c r="DH485" t="s">
        <v>110</v>
      </c>
      <c r="DI485">
        <f t="shared" si="277"/>
        <v>4</v>
      </c>
      <c r="DJ485" t="s">
        <v>111</v>
      </c>
      <c r="DK485">
        <f t="shared" si="278"/>
        <v>5</v>
      </c>
      <c r="DL485">
        <v>164000</v>
      </c>
    </row>
    <row r="486" spans="1:116" x14ac:dyDescent="0.35">
      <c r="A486">
        <v>485</v>
      </c>
      <c r="B486">
        <v>20</v>
      </c>
      <c r="C486" t="s">
        <v>81</v>
      </c>
      <c r="D486">
        <f t="shared" si="245"/>
        <v>4</v>
      </c>
      <c r="E486" t="s">
        <v>83</v>
      </c>
      <c r="F486">
        <v>7758</v>
      </c>
      <c r="G486" t="s">
        <v>82</v>
      </c>
      <c r="H486">
        <f t="shared" si="246"/>
        <v>2</v>
      </c>
      <c r="I486" t="s">
        <v>83</v>
      </c>
      <c r="J486" t="str">
        <f t="shared" si="247"/>
        <v/>
      </c>
      <c r="K486" t="s">
        <v>120</v>
      </c>
      <c r="L486">
        <f t="shared" si="248"/>
        <v>2</v>
      </c>
      <c r="M486" t="s">
        <v>85</v>
      </c>
      <c r="N486">
        <f t="shared" si="249"/>
        <v>2</v>
      </c>
      <c r="O486" t="s">
        <v>86</v>
      </c>
      <c r="P486">
        <f t="shared" si="250"/>
        <v>4</v>
      </c>
      <c r="Q486" t="s">
        <v>122</v>
      </c>
      <c r="R486">
        <f t="shared" si="251"/>
        <v>2</v>
      </c>
      <c r="S486" t="s">
        <v>88</v>
      </c>
      <c r="T486">
        <f t="shared" si="252"/>
        <v>3</v>
      </c>
      <c r="U486" t="s">
        <v>151</v>
      </c>
      <c r="V486">
        <f t="shared" si="253"/>
        <v>5</v>
      </c>
      <c r="W486" t="s">
        <v>90</v>
      </c>
      <c r="X486">
        <f t="shared" si="254"/>
        <v>7</v>
      </c>
      <c r="Y486" t="s">
        <v>90</v>
      </c>
      <c r="Z486">
        <f t="shared" si="255"/>
        <v>7</v>
      </c>
      <c r="AA486" t="s">
        <v>91</v>
      </c>
      <c r="AB486">
        <f t="shared" si="256"/>
        <v>3</v>
      </c>
      <c r="AC486" t="s">
        <v>115</v>
      </c>
      <c r="AD486">
        <f t="shared" si="257"/>
        <v>4</v>
      </c>
      <c r="AE486">
        <v>5</v>
      </c>
      <c r="AF486">
        <v>7</v>
      </c>
      <c r="AG486">
        <v>1962</v>
      </c>
      <c r="AH486">
        <v>2001</v>
      </c>
      <c r="AI486" t="s">
        <v>93</v>
      </c>
      <c r="AJ486">
        <f t="shared" si="258"/>
        <v>5</v>
      </c>
      <c r="AK486" t="s">
        <v>94</v>
      </c>
      <c r="AL486">
        <f t="shared" si="259"/>
        <v>8</v>
      </c>
      <c r="AM486" t="s">
        <v>140</v>
      </c>
      <c r="AN486">
        <f t="shared" si="260"/>
        <v>9</v>
      </c>
      <c r="AO486" t="s">
        <v>161</v>
      </c>
      <c r="AP486" t="s">
        <v>117</v>
      </c>
      <c r="AQ486">
        <f t="shared" si="261"/>
        <v>2</v>
      </c>
      <c r="AR486">
        <v>0</v>
      </c>
      <c r="AS486" t="s">
        <v>98</v>
      </c>
      <c r="AT486">
        <f t="shared" si="262"/>
        <v>3</v>
      </c>
      <c r="AU486" t="s">
        <v>97</v>
      </c>
      <c r="AV486">
        <f t="shared" si="263"/>
        <v>4</v>
      </c>
      <c r="AW486" t="s">
        <v>118</v>
      </c>
      <c r="AX486">
        <f t="shared" si="264"/>
        <v>2</v>
      </c>
      <c r="AY486" t="s">
        <v>98</v>
      </c>
      <c r="AZ486">
        <f t="shared" si="265"/>
        <v>4</v>
      </c>
      <c r="BA486" t="s">
        <v>98</v>
      </c>
      <c r="BB486">
        <f t="shared" si="266"/>
        <v>4</v>
      </c>
      <c r="BC486" t="s">
        <v>100</v>
      </c>
      <c r="BD486" t="s">
        <v>119</v>
      </c>
      <c r="BE486">
        <f t="shared" si="267"/>
        <v>4</v>
      </c>
      <c r="BF486">
        <v>588</v>
      </c>
      <c r="BG486" t="s">
        <v>102</v>
      </c>
      <c r="BH486">
        <v>0</v>
      </c>
      <c r="BI486">
        <v>411</v>
      </c>
      <c r="BJ486">
        <v>999</v>
      </c>
      <c r="BK486" t="s">
        <v>103</v>
      </c>
      <c r="BL486">
        <f t="shared" si="268"/>
        <v>6</v>
      </c>
      <c r="BM486" t="s">
        <v>97</v>
      </c>
      <c r="BN486" t="s">
        <v>105</v>
      </c>
      <c r="BO486" t="s">
        <v>106</v>
      </c>
      <c r="BP486">
        <f t="shared" si="269"/>
        <v>6</v>
      </c>
      <c r="BQ486">
        <v>999</v>
      </c>
      <c r="BR486">
        <v>0</v>
      </c>
      <c r="BS486">
        <v>0</v>
      </c>
      <c r="BT486">
        <v>999</v>
      </c>
      <c r="BU486">
        <v>1</v>
      </c>
      <c r="BV486">
        <v>0</v>
      </c>
      <c r="BW486">
        <v>1</v>
      </c>
      <c r="BX486">
        <v>0</v>
      </c>
      <c r="BY486">
        <v>3</v>
      </c>
      <c r="BZ486">
        <v>1</v>
      </c>
      <c r="CA486" t="s">
        <v>97</v>
      </c>
      <c r="CB486">
        <f t="shared" si="270"/>
        <v>5</v>
      </c>
      <c r="CC486">
        <v>6</v>
      </c>
      <c r="CD486" t="s">
        <v>107</v>
      </c>
      <c r="CE486">
        <v>0</v>
      </c>
      <c r="CF486" t="s">
        <v>83</v>
      </c>
      <c r="CG486" t="s">
        <v>127</v>
      </c>
      <c r="CH486">
        <f t="shared" si="271"/>
        <v>5</v>
      </c>
      <c r="CI486">
        <v>1963</v>
      </c>
      <c r="CJ486" t="s">
        <v>102</v>
      </c>
      <c r="CK486">
        <f t="shared" si="272"/>
        <v>2</v>
      </c>
      <c r="CL486">
        <v>1</v>
      </c>
      <c r="CM486">
        <v>264</v>
      </c>
      <c r="CN486" t="s">
        <v>98</v>
      </c>
      <c r="CO486">
        <f t="shared" si="273"/>
        <v>4</v>
      </c>
      <c r="CP486" t="s">
        <v>98</v>
      </c>
      <c r="CQ486">
        <f t="shared" si="274"/>
        <v>4</v>
      </c>
      <c r="CR486" t="s">
        <v>105</v>
      </c>
      <c r="CS486">
        <f t="shared" si="275"/>
        <v>3</v>
      </c>
      <c r="CT486">
        <v>0</v>
      </c>
      <c r="CU486">
        <v>132</v>
      </c>
      <c r="CV486">
        <v>0</v>
      </c>
      <c r="CW486">
        <v>0</v>
      </c>
      <c r="CX486">
        <v>0</v>
      </c>
      <c r="CY486">
        <v>0</v>
      </c>
      <c r="CZ486" t="s">
        <v>83</v>
      </c>
      <c r="DA486" t="s">
        <v>83</v>
      </c>
      <c r="DB486">
        <f t="shared" si="276"/>
        <v>5</v>
      </c>
      <c r="DC486" t="s">
        <v>83</v>
      </c>
      <c r="DD486">
        <v>0</v>
      </c>
      <c r="DE486">
        <v>3</v>
      </c>
      <c r="DF486">
        <v>2007</v>
      </c>
      <c r="DG486">
        <f t="shared" si="279"/>
        <v>16</v>
      </c>
      <c r="DH486" t="s">
        <v>110</v>
      </c>
      <c r="DI486">
        <f t="shared" si="277"/>
        <v>4</v>
      </c>
      <c r="DJ486" t="s">
        <v>111</v>
      </c>
      <c r="DK486">
        <f t="shared" si="278"/>
        <v>5</v>
      </c>
      <c r="DL486">
        <v>132500</v>
      </c>
    </row>
    <row r="487" spans="1:116" x14ac:dyDescent="0.35">
      <c r="A487">
        <v>486</v>
      </c>
      <c r="B487">
        <v>20</v>
      </c>
      <c r="C487" t="s">
        <v>81</v>
      </c>
      <c r="D487">
        <f t="shared" si="245"/>
        <v>4</v>
      </c>
      <c r="E487">
        <v>80</v>
      </c>
      <c r="F487">
        <v>9600</v>
      </c>
      <c r="G487" t="s">
        <v>82</v>
      </c>
      <c r="H487">
        <f t="shared" si="246"/>
        <v>2</v>
      </c>
      <c r="I487" t="s">
        <v>83</v>
      </c>
      <c r="J487" t="str">
        <f t="shared" si="247"/>
        <v/>
      </c>
      <c r="K487" t="s">
        <v>84</v>
      </c>
      <c r="L487">
        <f t="shared" si="248"/>
        <v>1</v>
      </c>
      <c r="M487" t="s">
        <v>85</v>
      </c>
      <c r="N487">
        <f t="shared" si="249"/>
        <v>2</v>
      </c>
      <c r="O487" t="s">
        <v>86</v>
      </c>
      <c r="P487">
        <f t="shared" si="250"/>
        <v>4</v>
      </c>
      <c r="Q487" t="s">
        <v>87</v>
      </c>
      <c r="R487">
        <f t="shared" si="251"/>
        <v>4</v>
      </c>
      <c r="S487" t="s">
        <v>88</v>
      </c>
      <c r="T487">
        <f t="shared" si="252"/>
        <v>3</v>
      </c>
      <c r="U487" t="s">
        <v>162</v>
      </c>
      <c r="V487">
        <f t="shared" si="253"/>
        <v>7</v>
      </c>
      <c r="W487" t="s">
        <v>90</v>
      </c>
      <c r="X487">
        <f t="shared" si="254"/>
        <v>7</v>
      </c>
      <c r="Y487" t="s">
        <v>90</v>
      </c>
      <c r="Z487">
        <f t="shared" si="255"/>
        <v>7</v>
      </c>
      <c r="AA487" t="s">
        <v>91</v>
      </c>
      <c r="AB487">
        <f t="shared" si="256"/>
        <v>3</v>
      </c>
      <c r="AC487" t="s">
        <v>115</v>
      </c>
      <c r="AD487">
        <f t="shared" si="257"/>
        <v>4</v>
      </c>
      <c r="AE487">
        <v>5</v>
      </c>
      <c r="AF487">
        <v>7</v>
      </c>
      <c r="AG487">
        <v>1950</v>
      </c>
      <c r="AH487">
        <v>2007</v>
      </c>
      <c r="AI487" t="s">
        <v>93</v>
      </c>
      <c r="AJ487">
        <f t="shared" si="258"/>
        <v>5</v>
      </c>
      <c r="AK487" t="s">
        <v>94</v>
      </c>
      <c r="AL487">
        <f t="shared" si="259"/>
        <v>8</v>
      </c>
      <c r="AM487" t="s">
        <v>116</v>
      </c>
      <c r="AN487">
        <f t="shared" si="260"/>
        <v>10</v>
      </c>
      <c r="AO487" t="s">
        <v>116</v>
      </c>
      <c r="AP487" t="s">
        <v>117</v>
      </c>
      <c r="AQ487">
        <f t="shared" si="261"/>
        <v>2</v>
      </c>
      <c r="AR487">
        <v>0</v>
      </c>
      <c r="AS487" t="s">
        <v>97</v>
      </c>
      <c r="AT487">
        <f t="shared" si="262"/>
        <v>4</v>
      </c>
      <c r="AU487" t="s">
        <v>98</v>
      </c>
      <c r="AV487">
        <f t="shared" si="263"/>
        <v>3</v>
      </c>
      <c r="AW487" t="s">
        <v>118</v>
      </c>
      <c r="AX487">
        <f t="shared" si="264"/>
        <v>2</v>
      </c>
      <c r="AY487" t="s">
        <v>98</v>
      </c>
      <c r="AZ487">
        <f t="shared" si="265"/>
        <v>4</v>
      </c>
      <c r="BA487" t="s">
        <v>98</v>
      </c>
      <c r="BB487">
        <f t="shared" si="266"/>
        <v>4</v>
      </c>
      <c r="BC487" t="s">
        <v>100</v>
      </c>
      <c r="BD487" t="s">
        <v>119</v>
      </c>
      <c r="BE487">
        <f t="shared" si="267"/>
        <v>4</v>
      </c>
      <c r="BF487">
        <v>607</v>
      </c>
      <c r="BG487" t="s">
        <v>102</v>
      </c>
      <c r="BH487">
        <v>0</v>
      </c>
      <c r="BI487">
        <v>506</v>
      </c>
      <c r="BJ487">
        <v>1113</v>
      </c>
      <c r="BK487" t="s">
        <v>103</v>
      </c>
      <c r="BL487">
        <f t="shared" si="268"/>
        <v>6</v>
      </c>
      <c r="BM487" t="s">
        <v>97</v>
      </c>
      <c r="BN487" t="s">
        <v>105</v>
      </c>
      <c r="BO487" t="s">
        <v>106</v>
      </c>
      <c r="BP487">
        <f t="shared" si="269"/>
        <v>6</v>
      </c>
      <c r="BQ487">
        <v>1113</v>
      </c>
      <c r="BR487">
        <v>0</v>
      </c>
      <c r="BS487">
        <v>0</v>
      </c>
      <c r="BT487">
        <v>1113</v>
      </c>
      <c r="BU487">
        <v>0</v>
      </c>
      <c r="BV487">
        <v>0</v>
      </c>
      <c r="BW487">
        <v>1</v>
      </c>
      <c r="BX487">
        <v>0</v>
      </c>
      <c r="BY487">
        <v>3</v>
      </c>
      <c r="BZ487">
        <v>1</v>
      </c>
      <c r="CA487" t="s">
        <v>97</v>
      </c>
      <c r="CB487">
        <f t="shared" si="270"/>
        <v>5</v>
      </c>
      <c r="CC487">
        <v>5</v>
      </c>
      <c r="CD487" t="s">
        <v>107</v>
      </c>
      <c r="CE487">
        <v>1</v>
      </c>
      <c r="CF487" t="s">
        <v>97</v>
      </c>
      <c r="CG487" t="s">
        <v>108</v>
      </c>
      <c r="CH487">
        <f t="shared" si="271"/>
        <v>6</v>
      </c>
      <c r="CI487">
        <v>1950</v>
      </c>
      <c r="CJ487" t="s">
        <v>102</v>
      </c>
      <c r="CK487">
        <f t="shared" si="272"/>
        <v>2</v>
      </c>
      <c r="CL487">
        <v>1</v>
      </c>
      <c r="CM487">
        <v>264</v>
      </c>
      <c r="CN487" t="s">
        <v>98</v>
      </c>
      <c r="CO487">
        <f t="shared" si="273"/>
        <v>4</v>
      </c>
      <c r="CP487" t="s">
        <v>98</v>
      </c>
      <c r="CQ487">
        <f t="shared" si="274"/>
        <v>4</v>
      </c>
      <c r="CR487" t="s">
        <v>105</v>
      </c>
      <c r="CS487">
        <f t="shared" si="275"/>
        <v>3</v>
      </c>
      <c r="CT487">
        <v>0</v>
      </c>
      <c r="CU487">
        <v>80</v>
      </c>
      <c r="CV487">
        <v>120</v>
      </c>
      <c r="CW487">
        <v>0</v>
      </c>
      <c r="CX487">
        <v>0</v>
      </c>
      <c r="CY487">
        <v>0</v>
      </c>
      <c r="CZ487" t="s">
        <v>83</v>
      </c>
      <c r="DA487" t="s">
        <v>83</v>
      </c>
      <c r="DB487">
        <f t="shared" si="276"/>
        <v>5</v>
      </c>
      <c r="DC487" t="s">
        <v>83</v>
      </c>
      <c r="DD487">
        <v>0</v>
      </c>
      <c r="DE487">
        <v>7</v>
      </c>
      <c r="DF487">
        <v>2009</v>
      </c>
      <c r="DG487">
        <f t="shared" si="279"/>
        <v>14</v>
      </c>
      <c r="DH487" t="s">
        <v>110</v>
      </c>
      <c r="DI487">
        <f t="shared" si="277"/>
        <v>4</v>
      </c>
      <c r="DJ487" t="s">
        <v>111</v>
      </c>
      <c r="DK487">
        <f t="shared" si="278"/>
        <v>5</v>
      </c>
      <c r="DL487">
        <v>147000</v>
      </c>
    </row>
    <row r="488" spans="1:116" x14ac:dyDescent="0.35">
      <c r="A488">
        <v>487</v>
      </c>
      <c r="B488">
        <v>20</v>
      </c>
      <c r="C488" t="s">
        <v>81</v>
      </c>
      <c r="D488">
        <f t="shared" si="245"/>
        <v>4</v>
      </c>
      <c r="E488">
        <v>79</v>
      </c>
      <c r="F488">
        <v>10289</v>
      </c>
      <c r="G488" t="s">
        <v>82</v>
      </c>
      <c r="H488">
        <f t="shared" si="246"/>
        <v>2</v>
      </c>
      <c r="I488" t="s">
        <v>83</v>
      </c>
      <c r="J488" t="str">
        <f t="shared" si="247"/>
        <v/>
      </c>
      <c r="K488" t="s">
        <v>84</v>
      </c>
      <c r="L488">
        <f t="shared" si="248"/>
        <v>1</v>
      </c>
      <c r="M488" t="s">
        <v>85</v>
      </c>
      <c r="N488">
        <f t="shared" si="249"/>
        <v>2</v>
      </c>
      <c r="O488" t="s">
        <v>86</v>
      </c>
      <c r="P488">
        <f t="shared" si="250"/>
        <v>4</v>
      </c>
      <c r="Q488" t="s">
        <v>87</v>
      </c>
      <c r="R488">
        <f t="shared" si="251"/>
        <v>4</v>
      </c>
      <c r="S488" t="s">
        <v>88</v>
      </c>
      <c r="T488">
        <f t="shared" si="252"/>
        <v>3</v>
      </c>
      <c r="U488" t="s">
        <v>162</v>
      </c>
      <c r="V488">
        <f t="shared" si="253"/>
        <v>7</v>
      </c>
      <c r="W488" t="s">
        <v>90</v>
      </c>
      <c r="X488">
        <f t="shared" si="254"/>
        <v>7</v>
      </c>
      <c r="Y488" t="s">
        <v>90</v>
      </c>
      <c r="Z488">
        <f t="shared" si="255"/>
        <v>7</v>
      </c>
      <c r="AA488" t="s">
        <v>91</v>
      </c>
      <c r="AB488">
        <f t="shared" si="256"/>
        <v>3</v>
      </c>
      <c r="AC488" t="s">
        <v>115</v>
      </c>
      <c r="AD488">
        <f t="shared" si="257"/>
        <v>4</v>
      </c>
      <c r="AE488">
        <v>5</v>
      </c>
      <c r="AF488">
        <v>7</v>
      </c>
      <c r="AG488">
        <v>1965</v>
      </c>
      <c r="AH488">
        <v>1965</v>
      </c>
      <c r="AI488" t="s">
        <v>152</v>
      </c>
      <c r="AJ488">
        <f t="shared" si="258"/>
        <v>6</v>
      </c>
      <c r="AK488" t="s">
        <v>94</v>
      </c>
      <c r="AL488">
        <f t="shared" si="259"/>
        <v>8</v>
      </c>
      <c r="AM488" t="s">
        <v>116</v>
      </c>
      <c r="AN488">
        <f t="shared" si="260"/>
        <v>10</v>
      </c>
      <c r="AO488" t="s">
        <v>116</v>
      </c>
      <c r="AP488" t="s">
        <v>96</v>
      </c>
      <c r="AQ488">
        <f t="shared" si="261"/>
        <v>4</v>
      </c>
      <c r="AR488">
        <v>168</v>
      </c>
      <c r="AS488" t="s">
        <v>98</v>
      </c>
      <c r="AT488">
        <f t="shared" si="262"/>
        <v>3</v>
      </c>
      <c r="AU488" t="s">
        <v>98</v>
      </c>
      <c r="AV488">
        <f t="shared" si="263"/>
        <v>3</v>
      </c>
      <c r="AW488" t="s">
        <v>118</v>
      </c>
      <c r="AX488">
        <f t="shared" si="264"/>
        <v>2</v>
      </c>
      <c r="AY488" t="s">
        <v>98</v>
      </c>
      <c r="AZ488">
        <f t="shared" si="265"/>
        <v>4</v>
      </c>
      <c r="BA488" t="s">
        <v>98</v>
      </c>
      <c r="BB488">
        <f t="shared" si="266"/>
        <v>4</v>
      </c>
      <c r="BC488" t="s">
        <v>100</v>
      </c>
      <c r="BD488" t="s">
        <v>119</v>
      </c>
      <c r="BE488">
        <f t="shared" si="267"/>
        <v>4</v>
      </c>
      <c r="BF488">
        <v>836</v>
      </c>
      <c r="BG488" t="s">
        <v>102</v>
      </c>
      <c r="BH488">
        <v>0</v>
      </c>
      <c r="BI488">
        <v>237</v>
      </c>
      <c r="BJ488">
        <v>1073</v>
      </c>
      <c r="BK488" t="s">
        <v>103</v>
      </c>
      <c r="BL488">
        <f t="shared" si="268"/>
        <v>6</v>
      </c>
      <c r="BM488" t="s">
        <v>98</v>
      </c>
      <c r="BN488" t="s">
        <v>105</v>
      </c>
      <c r="BO488" t="s">
        <v>106</v>
      </c>
      <c r="BP488">
        <f t="shared" si="269"/>
        <v>6</v>
      </c>
      <c r="BQ488">
        <v>1073</v>
      </c>
      <c r="BR488">
        <v>0</v>
      </c>
      <c r="BS488">
        <v>0</v>
      </c>
      <c r="BT488">
        <v>1073</v>
      </c>
      <c r="BU488">
        <v>1</v>
      </c>
      <c r="BV488">
        <v>0</v>
      </c>
      <c r="BW488">
        <v>1</v>
      </c>
      <c r="BX488">
        <v>1</v>
      </c>
      <c r="BY488">
        <v>3</v>
      </c>
      <c r="BZ488">
        <v>1</v>
      </c>
      <c r="CA488" t="s">
        <v>98</v>
      </c>
      <c r="CB488">
        <f t="shared" si="270"/>
        <v>4</v>
      </c>
      <c r="CC488">
        <v>6</v>
      </c>
      <c r="CD488" t="s">
        <v>107</v>
      </c>
      <c r="CE488">
        <v>0</v>
      </c>
      <c r="CF488" t="s">
        <v>83</v>
      </c>
      <c r="CG488" t="s">
        <v>108</v>
      </c>
      <c r="CH488">
        <f t="shared" si="271"/>
        <v>6</v>
      </c>
      <c r="CI488">
        <v>1965</v>
      </c>
      <c r="CJ488" t="s">
        <v>109</v>
      </c>
      <c r="CK488">
        <f t="shared" si="272"/>
        <v>3</v>
      </c>
      <c r="CL488">
        <v>2</v>
      </c>
      <c r="CM488">
        <v>515</v>
      </c>
      <c r="CN488" t="s">
        <v>98</v>
      </c>
      <c r="CO488">
        <f t="shared" si="273"/>
        <v>4</v>
      </c>
      <c r="CP488" t="s">
        <v>98</v>
      </c>
      <c r="CQ488">
        <f t="shared" si="274"/>
        <v>4</v>
      </c>
      <c r="CR488" t="s">
        <v>105</v>
      </c>
      <c r="CS488">
        <f t="shared" si="275"/>
        <v>3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 t="s">
        <v>83</v>
      </c>
      <c r="DA488" t="s">
        <v>83</v>
      </c>
      <c r="DB488">
        <f t="shared" si="276"/>
        <v>5</v>
      </c>
      <c r="DC488" t="s">
        <v>83</v>
      </c>
      <c r="DD488">
        <v>0</v>
      </c>
      <c r="DE488">
        <v>6</v>
      </c>
      <c r="DF488">
        <v>2007</v>
      </c>
      <c r="DG488">
        <f t="shared" si="279"/>
        <v>16</v>
      </c>
      <c r="DH488" t="s">
        <v>110</v>
      </c>
      <c r="DI488">
        <f t="shared" si="277"/>
        <v>4</v>
      </c>
      <c r="DJ488" t="s">
        <v>111</v>
      </c>
      <c r="DK488">
        <f t="shared" si="278"/>
        <v>5</v>
      </c>
      <c r="DL488">
        <v>156000</v>
      </c>
    </row>
    <row r="489" spans="1:116" x14ac:dyDescent="0.35">
      <c r="A489">
        <v>488</v>
      </c>
      <c r="B489">
        <v>20</v>
      </c>
      <c r="C489" t="s">
        <v>81</v>
      </c>
      <c r="D489">
        <f t="shared" si="245"/>
        <v>4</v>
      </c>
      <c r="E489">
        <v>70</v>
      </c>
      <c r="F489">
        <v>12243</v>
      </c>
      <c r="G489" t="s">
        <v>82</v>
      </c>
      <c r="H489">
        <f t="shared" si="246"/>
        <v>2</v>
      </c>
      <c r="I489" t="s">
        <v>83</v>
      </c>
      <c r="J489" t="str">
        <f t="shared" si="247"/>
        <v/>
      </c>
      <c r="K489" t="s">
        <v>120</v>
      </c>
      <c r="L489">
        <f t="shared" si="248"/>
        <v>2</v>
      </c>
      <c r="M489" t="s">
        <v>85</v>
      </c>
      <c r="N489">
        <f t="shared" si="249"/>
        <v>2</v>
      </c>
      <c r="O489" t="s">
        <v>86</v>
      </c>
      <c r="P489">
        <f t="shared" si="250"/>
        <v>4</v>
      </c>
      <c r="Q489" t="s">
        <v>87</v>
      </c>
      <c r="R489">
        <f t="shared" si="251"/>
        <v>4</v>
      </c>
      <c r="S489" t="s">
        <v>88</v>
      </c>
      <c r="T489">
        <f t="shared" si="252"/>
        <v>3</v>
      </c>
      <c r="U489" t="s">
        <v>138</v>
      </c>
      <c r="V489">
        <f t="shared" si="253"/>
        <v>10</v>
      </c>
      <c r="W489" t="s">
        <v>90</v>
      </c>
      <c r="X489">
        <f t="shared" si="254"/>
        <v>7</v>
      </c>
      <c r="Y489" t="s">
        <v>90</v>
      </c>
      <c r="Z489">
        <f t="shared" si="255"/>
        <v>7</v>
      </c>
      <c r="AA489" t="s">
        <v>91</v>
      </c>
      <c r="AB489">
        <f t="shared" si="256"/>
        <v>3</v>
      </c>
      <c r="AC489" t="s">
        <v>115</v>
      </c>
      <c r="AD489">
        <f t="shared" si="257"/>
        <v>4</v>
      </c>
      <c r="AE489">
        <v>5</v>
      </c>
      <c r="AF489">
        <v>6</v>
      </c>
      <c r="AG489">
        <v>1971</v>
      </c>
      <c r="AH489">
        <v>1971</v>
      </c>
      <c r="AI489" t="s">
        <v>93</v>
      </c>
      <c r="AJ489">
        <f t="shared" si="258"/>
        <v>5</v>
      </c>
      <c r="AK489" t="s">
        <v>94</v>
      </c>
      <c r="AL489">
        <f t="shared" si="259"/>
        <v>8</v>
      </c>
      <c r="AM489" t="s">
        <v>161</v>
      </c>
      <c r="AN489">
        <f t="shared" si="260"/>
        <v>3</v>
      </c>
      <c r="AO489" t="s">
        <v>161</v>
      </c>
      <c r="AP489" t="s">
        <v>117</v>
      </c>
      <c r="AQ489">
        <f t="shared" si="261"/>
        <v>2</v>
      </c>
      <c r="AR489">
        <v>0</v>
      </c>
      <c r="AS489" t="s">
        <v>98</v>
      </c>
      <c r="AT489">
        <f t="shared" si="262"/>
        <v>3</v>
      </c>
      <c r="AU489" t="s">
        <v>98</v>
      </c>
      <c r="AV489">
        <f t="shared" si="263"/>
        <v>3</v>
      </c>
      <c r="AW489" t="s">
        <v>118</v>
      </c>
      <c r="AX489">
        <f t="shared" si="264"/>
        <v>2</v>
      </c>
      <c r="AY489" t="s">
        <v>97</v>
      </c>
      <c r="AZ489">
        <f t="shared" si="265"/>
        <v>5</v>
      </c>
      <c r="BA489" t="s">
        <v>98</v>
      </c>
      <c r="BB489">
        <f t="shared" si="266"/>
        <v>4</v>
      </c>
      <c r="BC489" t="s">
        <v>130</v>
      </c>
      <c r="BD489" t="s">
        <v>119</v>
      </c>
      <c r="BE489">
        <f t="shared" si="267"/>
        <v>4</v>
      </c>
      <c r="BF489">
        <v>998</v>
      </c>
      <c r="BG489" t="s">
        <v>102</v>
      </c>
      <c r="BH489">
        <v>0</v>
      </c>
      <c r="BI489">
        <v>486</v>
      </c>
      <c r="BJ489">
        <v>1484</v>
      </c>
      <c r="BK489" t="s">
        <v>103</v>
      </c>
      <c r="BL489">
        <f t="shared" si="268"/>
        <v>6</v>
      </c>
      <c r="BM489" t="s">
        <v>97</v>
      </c>
      <c r="BN489" t="s">
        <v>105</v>
      </c>
      <c r="BO489" t="s">
        <v>106</v>
      </c>
      <c r="BP489">
        <f t="shared" si="269"/>
        <v>6</v>
      </c>
      <c r="BQ489">
        <v>1484</v>
      </c>
      <c r="BR489">
        <v>0</v>
      </c>
      <c r="BS489">
        <v>0</v>
      </c>
      <c r="BT489">
        <v>1484</v>
      </c>
      <c r="BU489">
        <v>0</v>
      </c>
      <c r="BV489">
        <v>0</v>
      </c>
      <c r="BW489">
        <v>2</v>
      </c>
      <c r="BX489">
        <v>0</v>
      </c>
      <c r="BY489">
        <v>3</v>
      </c>
      <c r="BZ489">
        <v>1</v>
      </c>
      <c r="CA489" t="s">
        <v>98</v>
      </c>
      <c r="CB489">
        <f t="shared" si="270"/>
        <v>4</v>
      </c>
      <c r="CC489">
        <v>7</v>
      </c>
      <c r="CD489" t="s">
        <v>107</v>
      </c>
      <c r="CE489">
        <v>1</v>
      </c>
      <c r="CF489" t="s">
        <v>98</v>
      </c>
      <c r="CG489" t="s">
        <v>108</v>
      </c>
      <c r="CH489">
        <f t="shared" si="271"/>
        <v>6</v>
      </c>
      <c r="CI489">
        <v>1971</v>
      </c>
      <c r="CJ489" t="s">
        <v>102</v>
      </c>
      <c r="CK489">
        <f t="shared" si="272"/>
        <v>2</v>
      </c>
      <c r="CL489">
        <v>2</v>
      </c>
      <c r="CM489">
        <v>487</v>
      </c>
      <c r="CN489" t="s">
        <v>98</v>
      </c>
      <c r="CO489">
        <f t="shared" si="273"/>
        <v>4</v>
      </c>
      <c r="CP489" t="s">
        <v>98</v>
      </c>
      <c r="CQ489">
        <f t="shared" si="274"/>
        <v>4</v>
      </c>
      <c r="CR489" t="s">
        <v>105</v>
      </c>
      <c r="CS489">
        <f t="shared" si="275"/>
        <v>3</v>
      </c>
      <c r="CT489">
        <v>224</v>
      </c>
      <c r="CU489">
        <v>0</v>
      </c>
      <c r="CV489">
        <v>0</v>
      </c>
      <c r="CW489">
        <v>0</v>
      </c>
      <c r="CX489">
        <v>180</v>
      </c>
      <c r="CY489">
        <v>0</v>
      </c>
      <c r="CZ489" t="s">
        <v>83</v>
      </c>
      <c r="DA489" t="s">
        <v>83</v>
      </c>
      <c r="DB489">
        <f t="shared" si="276"/>
        <v>5</v>
      </c>
      <c r="DC489" t="s">
        <v>83</v>
      </c>
      <c r="DD489">
        <v>0</v>
      </c>
      <c r="DE489">
        <v>2</v>
      </c>
      <c r="DF489">
        <v>2007</v>
      </c>
      <c r="DG489">
        <f t="shared" si="279"/>
        <v>16</v>
      </c>
      <c r="DH489" t="s">
        <v>110</v>
      </c>
      <c r="DI489">
        <f t="shared" si="277"/>
        <v>4</v>
      </c>
      <c r="DJ489" t="s">
        <v>111</v>
      </c>
      <c r="DK489">
        <f t="shared" si="278"/>
        <v>5</v>
      </c>
      <c r="DL489">
        <v>175000</v>
      </c>
    </row>
    <row r="490" spans="1:116" x14ac:dyDescent="0.35">
      <c r="A490">
        <v>489</v>
      </c>
      <c r="B490">
        <v>190</v>
      </c>
      <c r="C490" t="s">
        <v>81</v>
      </c>
      <c r="D490">
        <f t="shared" si="245"/>
        <v>4</v>
      </c>
      <c r="E490">
        <v>60</v>
      </c>
      <c r="F490">
        <v>10800</v>
      </c>
      <c r="G490" t="s">
        <v>82</v>
      </c>
      <c r="H490">
        <f t="shared" si="246"/>
        <v>2</v>
      </c>
      <c r="I490" t="s">
        <v>83</v>
      </c>
      <c r="J490" t="str">
        <f t="shared" si="247"/>
        <v/>
      </c>
      <c r="K490" t="s">
        <v>84</v>
      </c>
      <c r="L490">
        <f t="shared" si="248"/>
        <v>1</v>
      </c>
      <c r="M490" t="s">
        <v>85</v>
      </c>
      <c r="N490">
        <f t="shared" si="249"/>
        <v>2</v>
      </c>
      <c r="O490" t="s">
        <v>86</v>
      </c>
      <c r="P490">
        <f t="shared" si="250"/>
        <v>4</v>
      </c>
      <c r="Q490" t="s">
        <v>122</v>
      </c>
      <c r="R490">
        <f t="shared" si="251"/>
        <v>2</v>
      </c>
      <c r="S490" t="s">
        <v>88</v>
      </c>
      <c r="T490">
        <f t="shared" si="252"/>
        <v>3</v>
      </c>
      <c r="U490" t="s">
        <v>143</v>
      </c>
      <c r="V490">
        <f t="shared" si="253"/>
        <v>9</v>
      </c>
      <c r="W490" t="s">
        <v>90</v>
      </c>
      <c r="X490">
        <f t="shared" si="254"/>
        <v>7</v>
      </c>
      <c r="Y490" t="s">
        <v>90</v>
      </c>
      <c r="Z490">
        <f t="shared" si="255"/>
        <v>7</v>
      </c>
      <c r="AA490" t="s">
        <v>149</v>
      </c>
      <c r="AB490">
        <f t="shared" si="256"/>
        <v>1</v>
      </c>
      <c r="AC490" t="s">
        <v>132</v>
      </c>
      <c r="AD490">
        <f t="shared" si="257"/>
        <v>1</v>
      </c>
      <c r="AE490">
        <v>5</v>
      </c>
      <c r="AF490">
        <v>4</v>
      </c>
      <c r="AG490">
        <v>1900</v>
      </c>
      <c r="AH490">
        <v>1970</v>
      </c>
      <c r="AI490" t="s">
        <v>93</v>
      </c>
      <c r="AJ490">
        <f t="shared" si="258"/>
        <v>5</v>
      </c>
      <c r="AK490" t="s">
        <v>94</v>
      </c>
      <c r="AL490">
        <f t="shared" si="259"/>
        <v>8</v>
      </c>
      <c r="AM490" t="s">
        <v>124</v>
      </c>
      <c r="AN490">
        <f t="shared" si="260"/>
        <v>4</v>
      </c>
      <c r="AO490" t="s">
        <v>124</v>
      </c>
      <c r="AP490" t="s">
        <v>117</v>
      </c>
      <c r="AQ490">
        <f t="shared" si="261"/>
        <v>2</v>
      </c>
      <c r="AR490">
        <v>0</v>
      </c>
      <c r="AS490" t="s">
        <v>98</v>
      </c>
      <c r="AT490">
        <f t="shared" si="262"/>
        <v>3</v>
      </c>
      <c r="AU490" t="s">
        <v>147</v>
      </c>
      <c r="AV490">
        <f t="shared" si="263"/>
        <v>2</v>
      </c>
      <c r="AW490" t="s">
        <v>118</v>
      </c>
      <c r="AX490">
        <f t="shared" si="264"/>
        <v>2</v>
      </c>
      <c r="AY490" t="s">
        <v>98</v>
      </c>
      <c r="AZ490">
        <f t="shared" si="265"/>
        <v>4</v>
      </c>
      <c r="BA490" t="s">
        <v>147</v>
      </c>
      <c r="BB490">
        <f t="shared" si="266"/>
        <v>3</v>
      </c>
      <c r="BC490" t="s">
        <v>100</v>
      </c>
      <c r="BD490" t="s">
        <v>141</v>
      </c>
      <c r="BE490">
        <f t="shared" si="267"/>
        <v>3</v>
      </c>
      <c r="BF490">
        <v>664</v>
      </c>
      <c r="BG490" t="s">
        <v>102</v>
      </c>
      <c r="BH490">
        <v>0</v>
      </c>
      <c r="BI490">
        <v>290</v>
      </c>
      <c r="BJ490">
        <v>954</v>
      </c>
      <c r="BK490" t="s">
        <v>103</v>
      </c>
      <c r="BL490">
        <f t="shared" si="268"/>
        <v>6</v>
      </c>
      <c r="BM490" t="s">
        <v>98</v>
      </c>
      <c r="BN490" t="s">
        <v>177</v>
      </c>
      <c r="BO490" t="s">
        <v>164</v>
      </c>
      <c r="BP490">
        <f t="shared" si="269"/>
        <v>3</v>
      </c>
      <c r="BQ490">
        <v>1766</v>
      </c>
      <c r="BR490">
        <v>648</v>
      </c>
      <c r="BS490">
        <v>0</v>
      </c>
      <c r="BT490">
        <v>2414</v>
      </c>
      <c r="BU490">
        <v>0</v>
      </c>
      <c r="BV490">
        <v>0</v>
      </c>
      <c r="BW490">
        <v>2</v>
      </c>
      <c r="BX490">
        <v>0</v>
      </c>
      <c r="BY490">
        <v>3</v>
      </c>
      <c r="BZ490">
        <v>2</v>
      </c>
      <c r="CA490" t="s">
        <v>98</v>
      </c>
      <c r="CB490">
        <f t="shared" si="270"/>
        <v>4</v>
      </c>
      <c r="CC490">
        <v>10</v>
      </c>
      <c r="CD490" t="s">
        <v>194</v>
      </c>
      <c r="CE490">
        <v>1</v>
      </c>
      <c r="CF490" t="s">
        <v>97</v>
      </c>
      <c r="CG490" t="s">
        <v>108</v>
      </c>
      <c r="CH490">
        <f t="shared" si="271"/>
        <v>6</v>
      </c>
      <c r="CI490">
        <v>1970</v>
      </c>
      <c r="CJ490" t="s">
        <v>102</v>
      </c>
      <c r="CK490">
        <f t="shared" si="272"/>
        <v>2</v>
      </c>
      <c r="CL490">
        <v>2</v>
      </c>
      <c r="CM490">
        <v>520</v>
      </c>
      <c r="CN490" t="s">
        <v>98</v>
      </c>
      <c r="CO490">
        <f t="shared" si="273"/>
        <v>4</v>
      </c>
      <c r="CP490" t="s">
        <v>147</v>
      </c>
      <c r="CQ490">
        <f t="shared" si="274"/>
        <v>3</v>
      </c>
      <c r="CR490" t="s">
        <v>177</v>
      </c>
      <c r="CS490">
        <f t="shared" si="275"/>
        <v>2</v>
      </c>
      <c r="CT490">
        <v>142</v>
      </c>
      <c r="CU490">
        <v>0</v>
      </c>
      <c r="CV490">
        <v>0</v>
      </c>
      <c r="CW490">
        <v>0</v>
      </c>
      <c r="CX490">
        <v>0</v>
      </c>
      <c r="CY490">
        <v>0</v>
      </c>
      <c r="CZ490" t="s">
        <v>83</v>
      </c>
      <c r="DA490" t="s">
        <v>83</v>
      </c>
      <c r="DB490">
        <f t="shared" si="276"/>
        <v>5</v>
      </c>
      <c r="DC490" t="s">
        <v>83</v>
      </c>
      <c r="DD490">
        <v>0</v>
      </c>
      <c r="DE490">
        <v>5</v>
      </c>
      <c r="DF490">
        <v>2006</v>
      </c>
      <c r="DG490">
        <f t="shared" si="279"/>
        <v>17</v>
      </c>
      <c r="DH490" t="s">
        <v>208</v>
      </c>
      <c r="DI490">
        <f t="shared" si="277"/>
        <v>2</v>
      </c>
      <c r="DJ490" t="s">
        <v>111</v>
      </c>
      <c r="DK490">
        <f t="shared" si="278"/>
        <v>5</v>
      </c>
      <c r="DL490">
        <v>160000</v>
      </c>
    </row>
    <row r="491" spans="1:116" x14ac:dyDescent="0.35">
      <c r="A491">
        <v>490</v>
      </c>
      <c r="B491">
        <v>180</v>
      </c>
      <c r="C491" t="s">
        <v>142</v>
      </c>
      <c r="D491">
        <f t="shared" si="245"/>
        <v>2</v>
      </c>
      <c r="E491">
        <v>21</v>
      </c>
      <c r="F491">
        <v>1526</v>
      </c>
      <c r="G491" t="s">
        <v>82</v>
      </c>
      <c r="H491">
        <f t="shared" si="246"/>
        <v>2</v>
      </c>
      <c r="I491" t="s">
        <v>83</v>
      </c>
      <c r="J491" t="str">
        <f t="shared" si="247"/>
        <v/>
      </c>
      <c r="K491" t="s">
        <v>84</v>
      </c>
      <c r="L491">
        <f t="shared" si="248"/>
        <v>1</v>
      </c>
      <c r="M491" t="s">
        <v>85</v>
      </c>
      <c r="N491">
        <f t="shared" si="249"/>
        <v>2</v>
      </c>
      <c r="O491" t="s">
        <v>86</v>
      </c>
      <c r="P491">
        <f t="shared" si="250"/>
        <v>4</v>
      </c>
      <c r="Q491" t="s">
        <v>87</v>
      </c>
      <c r="R491">
        <f t="shared" si="251"/>
        <v>4</v>
      </c>
      <c r="S491" t="s">
        <v>88</v>
      </c>
      <c r="T491">
        <f t="shared" si="252"/>
        <v>3</v>
      </c>
      <c r="U491" t="s">
        <v>178</v>
      </c>
      <c r="V491">
        <f t="shared" si="253"/>
        <v>21</v>
      </c>
      <c r="W491" t="s">
        <v>90</v>
      </c>
      <c r="X491">
        <f t="shared" si="254"/>
        <v>7</v>
      </c>
      <c r="Y491" t="s">
        <v>90</v>
      </c>
      <c r="Z491">
        <f t="shared" si="255"/>
        <v>7</v>
      </c>
      <c r="AA491" t="s">
        <v>198</v>
      </c>
      <c r="AB491">
        <f t="shared" si="256"/>
        <v>5</v>
      </c>
      <c r="AC491" t="s">
        <v>191</v>
      </c>
      <c r="AD491">
        <f t="shared" si="257"/>
        <v>6</v>
      </c>
      <c r="AE491">
        <v>4</v>
      </c>
      <c r="AF491">
        <v>8</v>
      </c>
      <c r="AG491">
        <v>1970</v>
      </c>
      <c r="AH491">
        <v>2002</v>
      </c>
      <c r="AI491" t="s">
        <v>93</v>
      </c>
      <c r="AJ491">
        <f t="shared" si="258"/>
        <v>5</v>
      </c>
      <c r="AK491" t="s">
        <v>94</v>
      </c>
      <c r="AL491">
        <f t="shared" si="259"/>
        <v>8</v>
      </c>
      <c r="AM491" t="s">
        <v>180</v>
      </c>
      <c r="AN491">
        <f t="shared" si="260"/>
        <v>15</v>
      </c>
      <c r="AO491" t="s">
        <v>181</v>
      </c>
      <c r="AP491" t="s">
        <v>117</v>
      </c>
      <c r="AQ491">
        <f t="shared" si="261"/>
        <v>2</v>
      </c>
      <c r="AR491">
        <v>0</v>
      </c>
      <c r="AS491" t="s">
        <v>98</v>
      </c>
      <c r="AT491">
        <f t="shared" si="262"/>
        <v>3</v>
      </c>
      <c r="AU491" t="s">
        <v>97</v>
      </c>
      <c r="AV491">
        <f t="shared" si="263"/>
        <v>4</v>
      </c>
      <c r="AW491" t="s">
        <v>118</v>
      </c>
      <c r="AX491">
        <f t="shared" si="264"/>
        <v>2</v>
      </c>
      <c r="AY491" t="s">
        <v>97</v>
      </c>
      <c r="AZ491">
        <f t="shared" si="265"/>
        <v>5</v>
      </c>
      <c r="BA491" t="s">
        <v>98</v>
      </c>
      <c r="BB491">
        <f t="shared" si="266"/>
        <v>4</v>
      </c>
      <c r="BC491" t="s">
        <v>130</v>
      </c>
      <c r="BD491" t="s">
        <v>101</v>
      </c>
      <c r="BE491">
        <f t="shared" si="267"/>
        <v>7</v>
      </c>
      <c r="BF491">
        <v>515</v>
      </c>
      <c r="BG491" t="s">
        <v>102</v>
      </c>
      <c r="BH491">
        <v>0</v>
      </c>
      <c r="BI491">
        <v>115</v>
      </c>
      <c r="BJ491">
        <v>630</v>
      </c>
      <c r="BK491" t="s">
        <v>103</v>
      </c>
      <c r="BL491">
        <f t="shared" si="268"/>
        <v>6</v>
      </c>
      <c r="BM491" t="s">
        <v>98</v>
      </c>
      <c r="BN491" t="s">
        <v>105</v>
      </c>
      <c r="BO491" t="s">
        <v>106</v>
      </c>
      <c r="BP491">
        <f t="shared" si="269"/>
        <v>6</v>
      </c>
      <c r="BQ491">
        <v>630</v>
      </c>
      <c r="BR491">
        <v>0</v>
      </c>
      <c r="BS491">
        <v>0</v>
      </c>
      <c r="BT491">
        <v>630</v>
      </c>
      <c r="BU491">
        <v>1</v>
      </c>
      <c r="BV491">
        <v>0</v>
      </c>
      <c r="BW491">
        <v>1</v>
      </c>
      <c r="BX491">
        <v>0</v>
      </c>
      <c r="BY491">
        <v>1</v>
      </c>
      <c r="BZ491">
        <v>1</v>
      </c>
      <c r="CA491" t="s">
        <v>97</v>
      </c>
      <c r="CB491">
        <f t="shared" si="270"/>
        <v>5</v>
      </c>
      <c r="CC491">
        <v>3</v>
      </c>
      <c r="CD491" t="s">
        <v>107</v>
      </c>
      <c r="CE491">
        <v>0</v>
      </c>
      <c r="CF491" t="s">
        <v>83</v>
      </c>
      <c r="CG491" t="s">
        <v>108</v>
      </c>
      <c r="CH491">
        <f t="shared" si="271"/>
        <v>6</v>
      </c>
      <c r="CI491">
        <v>1970</v>
      </c>
      <c r="CJ491" t="s">
        <v>102</v>
      </c>
      <c r="CK491">
        <f t="shared" si="272"/>
        <v>2</v>
      </c>
      <c r="CL491">
        <v>1</v>
      </c>
      <c r="CM491">
        <v>286</v>
      </c>
      <c r="CN491" t="s">
        <v>98</v>
      </c>
      <c r="CO491">
        <f t="shared" si="273"/>
        <v>4</v>
      </c>
      <c r="CP491" t="s">
        <v>98</v>
      </c>
      <c r="CQ491">
        <f t="shared" si="274"/>
        <v>4</v>
      </c>
      <c r="CR491" t="s">
        <v>105</v>
      </c>
      <c r="CS491">
        <f t="shared" si="275"/>
        <v>3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 t="s">
        <v>83</v>
      </c>
      <c r="DA491" t="s">
        <v>83</v>
      </c>
      <c r="DB491">
        <f t="shared" si="276"/>
        <v>5</v>
      </c>
      <c r="DC491" t="s">
        <v>83</v>
      </c>
      <c r="DD491">
        <v>0</v>
      </c>
      <c r="DE491">
        <v>5</v>
      </c>
      <c r="DF491">
        <v>2009</v>
      </c>
      <c r="DG491">
        <f t="shared" si="279"/>
        <v>14</v>
      </c>
      <c r="DH491" t="s">
        <v>110</v>
      </c>
      <c r="DI491">
        <f t="shared" si="277"/>
        <v>4</v>
      </c>
      <c r="DJ491" t="s">
        <v>111</v>
      </c>
      <c r="DK491">
        <f t="shared" si="278"/>
        <v>5</v>
      </c>
      <c r="DL491">
        <v>86000</v>
      </c>
    </row>
    <row r="492" spans="1:116" x14ac:dyDescent="0.35">
      <c r="A492">
        <v>491</v>
      </c>
      <c r="B492">
        <v>160</v>
      </c>
      <c r="C492" t="s">
        <v>142</v>
      </c>
      <c r="D492">
        <f t="shared" si="245"/>
        <v>2</v>
      </c>
      <c r="E492" t="s">
        <v>83</v>
      </c>
      <c r="F492">
        <v>2665</v>
      </c>
      <c r="G492" t="s">
        <v>82</v>
      </c>
      <c r="H492">
        <f t="shared" si="246"/>
        <v>2</v>
      </c>
      <c r="I492" t="s">
        <v>83</v>
      </c>
      <c r="J492" t="str">
        <f t="shared" si="247"/>
        <v/>
      </c>
      <c r="K492" t="s">
        <v>84</v>
      </c>
      <c r="L492">
        <f t="shared" si="248"/>
        <v>1</v>
      </c>
      <c r="M492" t="s">
        <v>85</v>
      </c>
      <c r="N492">
        <f t="shared" si="249"/>
        <v>2</v>
      </c>
      <c r="O492" t="s">
        <v>86</v>
      </c>
      <c r="P492">
        <f t="shared" si="250"/>
        <v>4</v>
      </c>
      <c r="Q492" t="s">
        <v>87</v>
      </c>
      <c r="R492">
        <f t="shared" si="251"/>
        <v>4</v>
      </c>
      <c r="S492" t="s">
        <v>88</v>
      </c>
      <c r="T492">
        <f t="shared" si="252"/>
        <v>3</v>
      </c>
      <c r="U492" t="s">
        <v>178</v>
      </c>
      <c r="V492">
        <f t="shared" si="253"/>
        <v>21</v>
      </c>
      <c r="W492" t="s">
        <v>90</v>
      </c>
      <c r="X492">
        <f t="shared" si="254"/>
        <v>7</v>
      </c>
      <c r="Y492" t="s">
        <v>90</v>
      </c>
      <c r="Z492">
        <f t="shared" si="255"/>
        <v>7</v>
      </c>
      <c r="AA492" t="s">
        <v>179</v>
      </c>
      <c r="AB492">
        <f t="shared" si="256"/>
        <v>4</v>
      </c>
      <c r="AC492" t="s">
        <v>92</v>
      </c>
      <c r="AD492">
        <f t="shared" si="257"/>
        <v>8</v>
      </c>
      <c r="AE492">
        <v>5</v>
      </c>
      <c r="AF492">
        <v>6</v>
      </c>
      <c r="AG492">
        <v>1976</v>
      </c>
      <c r="AH492">
        <v>1976</v>
      </c>
      <c r="AI492" t="s">
        <v>93</v>
      </c>
      <c r="AJ492">
        <f t="shared" si="258"/>
        <v>5</v>
      </c>
      <c r="AK492" t="s">
        <v>94</v>
      </c>
      <c r="AL492">
        <f t="shared" si="259"/>
        <v>8</v>
      </c>
      <c r="AM492" t="s">
        <v>180</v>
      </c>
      <c r="AN492">
        <f t="shared" si="260"/>
        <v>15</v>
      </c>
      <c r="AO492" t="s">
        <v>181</v>
      </c>
      <c r="AP492" t="s">
        <v>117</v>
      </c>
      <c r="AQ492">
        <f t="shared" si="261"/>
        <v>2</v>
      </c>
      <c r="AR492">
        <v>0</v>
      </c>
      <c r="AS492" t="s">
        <v>98</v>
      </c>
      <c r="AT492">
        <f t="shared" si="262"/>
        <v>3</v>
      </c>
      <c r="AU492" t="s">
        <v>98</v>
      </c>
      <c r="AV492">
        <f t="shared" si="263"/>
        <v>3</v>
      </c>
      <c r="AW492" t="s">
        <v>99</v>
      </c>
      <c r="AX492">
        <f t="shared" si="264"/>
        <v>6</v>
      </c>
      <c r="AY492" t="s">
        <v>97</v>
      </c>
      <c r="AZ492">
        <f t="shared" si="265"/>
        <v>5</v>
      </c>
      <c r="BA492" t="s">
        <v>98</v>
      </c>
      <c r="BB492">
        <f t="shared" si="266"/>
        <v>4</v>
      </c>
      <c r="BC492" t="s">
        <v>121</v>
      </c>
      <c r="BD492" t="s">
        <v>102</v>
      </c>
      <c r="BE492">
        <f t="shared" si="267"/>
        <v>6</v>
      </c>
      <c r="BF492">
        <v>0</v>
      </c>
      <c r="BG492" t="s">
        <v>102</v>
      </c>
      <c r="BH492">
        <v>0</v>
      </c>
      <c r="BI492">
        <v>264</v>
      </c>
      <c r="BJ492">
        <v>264</v>
      </c>
      <c r="BK492" t="s">
        <v>103</v>
      </c>
      <c r="BL492">
        <f t="shared" si="268"/>
        <v>6</v>
      </c>
      <c r="BM492" t="s">
        <v>98</v>
      </c>
      <c r="BN492" t="s">
        <v>105</v>
      </c>
      <c r="BO492" t="s">
        <v>106</v>
      </c>
      <c r="BP492">
        <f t="shared" si="269"/>
        <v>6</v>
      </c>
      <c r="BQ492">
        <v>616</v>
      </c>
      <c r="BR492">
        <v>688</v>
      </c>
      <c r="BS492">
        <v>0</v>
      </c>
      <c r="BT492">
        <v>1304</v>
      </c>
      <c r="BU492">
        <v>0</v>
      </c>
      <c r="BV492">
        <v>0</v>
      </c>
      <c r="BW492">
        <v>1</v>
      </c>
      <c r="BX492">
        <v>1</v>
      </c>
      <c r="BY492">
        <v>3</v>
      </c>
      <c r="BZ492">
        <v>1</v>
      </c>
      <c r="CA492" t="s">
        <v>98</v>
      </c>
      <c r="CB492">
        <f t="shared" si="270"/>
        <v>4</v>
      </c>
      <c r="CC492">
        <v>4</v>
      </c>
      <c r="CD492" t="s">
        <v>107</v>
      </c>
      <c r="CE492">
        <v>1</v>
      </c>
      <c r="CF492" t="s">
        <v>97</v>
      </c>
      <c r="CG492" t="s">
        <v>156</v>
      </c>
      <c r="CH492">
        <f t="shared" si="271"/>
        <v>7</v>
      </c>
      <c r="CI492">
        <v>1976</v>
      </c>
      <c r="CJ492" t="s">
        <v>157</v>
      </c>
      <c r="CK492">
        <f t="shared" si="272"/>
        <v>4</v>
      </c>
      <c r="CL492">
        <v>1</v>
      </c>
      <c r="CM492">
        <v>336</v>
      </c>
      <c r="CN492" t="s">
        <v>98</v>
      </c>
      <c r="CO492">
        <f t="shared" si="273"/>
        <v>4</v>
      </c>
      <c r="CP492" t="s">
        <v>98</v>
      </c>
      <c r="CQ492">
        <f t="shared" si="274"/>
        <v>4</v>
      </c>
      <c r="CR492" t="s">
        <v>105</v>
      </c>
      <c r="CS492">
        <f t="shared" si="275"/>
        <v>3</v>
      </c>
      <c r="CT492">
        <v>141</v>
      </c>
      <c r="CU492">
        <v>24</v>
      </c>
      <c r="CV492">
        <v>0</v>
      </c>
      <c r="CW492">
        <v>0</v>
      </c>
      <c r="CX492">
        <v>0</v>
      </c>
      <c r="CY492">
        <v>0</v>
      </c>
      <c r="CZ492" t="s">
        <v>83</v>
      </c>
      <c r="DA492" t="s">
        <v>83</v>
      </c>
      <c r="DB492">
        <f t="shared" si="276"/>
        <v>5</v>
      </c>
      <c r="DC492" t="s">
        <v>83</v>
      </c>
      <c r="DD492">
        <v>0</v>
      </c>
      <c r="DE492">
        <v>6</v>
      </c>
      <c r="DF492">
        <v>2008</v>
      </c>
      <c r="DG492">
        <f t="shared" si="279"/>
        <v>15</v>
      </c>
      <c r="DH492" t="s">
        <v>110</v>
      </c>
      <c r="DI492">
        <f t="shared" si="277"/>
        <v>4</v>
      </c>
      <c r="DJ492" t="s">
        <v>111</v>
      </c>
      <c r="DK492">
        <f t="shared" si="278"/>
        <v>5</v>
      </c>
      <c r="DL492">
        <v>115000</v>
      </c>
    </row>
    <row r="493" spans="1:116" x14ac:dyDescent="0.35">
      <c r="A493">
        <v>492</v>
      </c>
      <c r="B493">
        <v>50</v>
      </c>
      <c r="C493" t="s">
        <v>81</v>
      </c>
      <c r="D493">
        <f t="shared" si="245"/>
        <v>4</v>
      </c>
      <c r="E493">
        <v>79</v>
      </c>
      <c r="F493">
        <v>9490</v>
      </c>
      <c r="G493" t="s">
        <v>82</v>
      </c>
      <c r="H493">
        <f t="shared" si="246"/>
        <v>2</v>
      </c>
      <c r="I493" t="s">
        <v>83</v>
      </c>
      <c r="J493" t="str">
        <f t="shared" si="247"/>
        <v/>
      </c>
      <c r="K493" t="s">
        <v>84</v>
      </c>
      <c r="L493">
        <f t="shared" si="248"/>
        <v>1</v>
      </c>
      <c r="M493" t="s">
        <v>85</v>
      </c>
      <c r="N493">
        <f t="shared" si="249"/>
        <v>2</v>
      </c>
      <c r="O493" t="s">
        <v>86</v>
      </c>
      <c r="P493">
        <f t="shared" si="250"/>
        <v>4</v>
      </c>
      <c r="Q493" t="s">
        <v>87</v>
      </c>
      <c r="R493">
        <f t="shared" si="251"/>
        <v>4</v>
      </c>
      <c r="S493" t="s">
        <v>88</v>
      </c>
      <c r="T493">
        <f t="shared" si="252"/>
        <v>3</v>
      </c>
      <c r="U493" t="s">
        <v>162</v>
      </c>
      <c r="V493">
        <f t="shared" si="253"/>
        <v>7</v>
      </c>
      <c r="W493" t="s">
        <v>144</v>
      </c>
      <c r="X493">
        <f t="shared" si="254"/>
        <v>3</v>
      </c>
      <c r="Y493" t="s">
        <v>90</v>
      </c>
      <c r="Z493">
        <f t="shared" si="255"/>
        <v>7</v>
      </c>
      <c r="AA493" t="s">
        <v>91</v>
      </c>
      <c r="AB493">
        <f t="shared" si="256"/>
        <v>3</v>
      </c>
      <c r="AC493" t="s">
        <v>132</v>
      </c>
      <c r="AD493">
        <f t="shared" si="257"/>
        <v>1</v>
      </c>
      <c r="AE493">
        <v>6</v>
      </c>
      <c r="AF493">
        <v>7</v>
      </c>
      <c r="AG493">
        <v>1941</v>
      </c>
      <c r="AH493">
        <v>1950</v>
      </c>
      <c r="AI493" t="s">
        <v>93</v>
      </c>
      <c r="AJ493">
        <f t="shared" si="258"/>
        <v>5</v>
      </c>
      <c r="AK493" t="s">
        <v>94</v>
      </c>
      <c r="AL493">
        <f t="shared" si="259"/>
        <v>8</v>
      </c>
      <c r="AM493" t="s">
        <v>124</v>
      </c>
      <c r="AN493">
        <f t="shared" si="260"/>
        <v>4</v>
      </c>
      <c r="AO493" t="s">
        <v>124</v>
      </c>
      <c r="AP493" t="s">
        <v>117</v>
      </c>
      <c r="AQ493">
        <f t="shared" si="261"/>
        <v>2</v>
      </c>
      <c r="AR493">
        <v>0</v>
      </c>
      <c r="AS493" t="s">
        <v>98</v>
      </c>
      <c r="AT493">
        <f t="shared" si="262"/>
        <v>3</v>
      </c>
      <c r="AU493" t="s">
        <v>98</v>
      </c>
      <c r="AV493">
        <f t="shared" si="263"/>
        <v>3</v>
      </c>
      <c r="AW493" t="s">
        <v>118</v>
      </c>
      <c r="AX493">
        <f t="shared" si="264"/>
        <v>2</v>
      </c>
      <c r="AY493" t="s">
        <v>98</v>
      </c>
      <c r="AZ493">
        <f t="shared" si="265"/>
        <v>4</v>
      </c>
      <c r="BA493" t="s">
        <v>98</v>
      </c>
      <c r="BB493">
        <f t="shared" si="266"/>
        <v>4</v>
      </c>
      <c r="BC493" t="s">
        <v>100</v>
      </c>
      <c r="BD493" t="s">
        <v>141</v>
      </c>
      <c r="BE493">
        <f t="shared" si="267"/>
        <v>3</v>
      </c>
      <c r="BF493">
        <v>403</v>
      </c>
      <c r="BG493" t="s">
        <v>153</v>
      </c>
      <c r="BH493">
        <v>165</v>
      </c>
      <c r="BI493">
        <v>238</v>
      </c>
      <c r="BJ493">
        <v>806</v>
      </c>
      <c r="BK493" t="s">
        <v>103</v>
      </c>
      <c r="BL493">
        <f t="shared" si="268"/>
        <v>6</v>
      </c>
      <c r="BM493" t="s">
        <v>98</v>
      </c>
      <c r="BN493" t="s">
        <v>105</v>
      </c>
      <c r="BO493" t="s">
        <v>164</v>
      </c>
      <c r="BP493">
        <f t="shared" si="269"/>
        <v>3</v>
      </c>
      <c r="BQ493">
        <v>958</v>
      </c>
      <c r="BR493">
        <v>620</v>
      </c>
      <c r="BS493">
        <v>0</v>
      </c>
      <c r="BT493">
        <v>1578</v>
      </c>
      <c r="BU493">
        <v>1</v>
      </c>
      <c r="BV493">
        <v>0</v>
      </c>
      <c r="BW493">
        <v>1</v>
      </c>
      <c r="BX493">
        <v>0</v>
      </c>
      <c r="BY493">
        <v>3</v>
      </c>
      <c r="BZ493">
        <v>1</v>
      </c>
      <c r="CA493" t="s">
        <v>147</v>
      </c>
      <c r="CB493">
        <f t="shared" si="270"/>
        <v>3</v>
      </c>
      <c r="CC493">
        <v>5</v>
      </c>
      <c r="CD493" t="s">
        <v>107</v>
      </c>
      <c r="CE493">
        <v>2</v>
      </c>
      <c r="CF493" t="s">
        <v>98</v>
      </c>
      <c r="CG493" t="s">
        <v>108</v>
      </c>
      <c r="CH493">
        <f t="shared" si="271"/>
        <v>6</v>
      </c>
      <c r="CI493">
        <v>1941</v>
      </c>
      <c r="CJ493" t="s">
        <v>102</v>
      </c>
      <c r="CK493">
        <f t="shared" si="272"/>
        <v>2</v>
      </c>
      <c r="CL493">
        <v>1</v>
      </c>
      <c r="CM493">
        <v>240</v>
      </c>
      <c r="CN493" t="s">
        <v>98</v>
      </c>
      <c r="CO493">
        <f t="shared" si="273"/>
        <v>4</v>
      </c>
      <c r="CP493" t="s">
        <v>98</v>
      </c>
      <c r="CQ493">
        <f t="shared" si="274"/>
        <v>4</v>
      </c>
      <c r="CR493" t="s">
        <v>105</v>
      </c>
      <c r="CS493">
        <f t="shared" si="275"/>
        <v>3</v>
      </c>
      <c r="CT493">
        <v>0</v>
      </c>
      <c r="CU493">
        <v>0</v>
      </c>
      <c r="CV493">
        <v>32</v>
      </c>
      <c r="CW493">
        <v>0</v>
      </c>
      <c r="CX493">
        <v>0</v>
      </c>
      <c r="CY493">
        <v>0</v>
      </c>
      <c r="CZ493" t="s">
        <v>83</v>
      </c>
      <c r="DA493" t="s">
        <v>134</v>
      </c>
      <c r="DB493">
        <f t="shared" si="276"/>
        <v>3</v>
      </c>
      <c r="DC493" t="s">
        <v>83</v>
      </c>
      <c r="DD493">
        <v>0</v>
      </c>
      <c r="DE493">
        <v>8</v>
      </c>
      <c r="DF493">
        <v>2006</v>
      </c>
      <c r="DG493">
        <f t="shared" si="279"/>
        <v>17</v>
      </c>
      <c r="DH493" t="s">
        <v>110</v>
      </c>
      <c r="DI493">
        <f t="shared" si="277"/>
        <v>4</v>
      </c>
      <c r="DJ493" t="s">
        <v>111</v>
      </c>
      <c r="DK493">
        <f t="shared" si="278"/>
        <v>5</v>
      </c>
      <c r="DL493">
        <v>133000</v>
      </c>
    </row>
    <row r="494" spans="1:116" x14ac:dyDescent="0.35">
      <c r="A494">
        <v>493</v>
      </c>
      <c r="B494">
        <v>60</v>
      </c>
      <c r="C494" t="s">
        <v>81</v>
      </c>
      <c r="D494">
        <f t="shared" si="245"/>
        <v>4</v>
      </c>
      <c r="E494">
        <v>105</v>
      </c>
      <c r="F494">
        <v>15578</v>
      </c>
      <c r="G494" t="s">
        <v>82</v>
      </c>
      <c r="H494">
        <f t="shared" si="246"/>
        <v>2</v>
      </c>
      <c r="I494" t="s">
        <v>83</v>
      </c>
      <c r="J494" t="str">
        <f t="shared" si="247"/>
        <v/>
      </c>
      <c r="K494" t="s">
        <v>120</v>
      </c>
      <c r="L494">
        <f t="shared" si="248"/>
        <v>2</v>
      </c>
      <c r="M494" t="s">
        <v>85</v>
      </c>
      <c r="N494">
        <f t="shared" si="249"/>
        <v>2</v>
      </c>
      <c r="O494" t="s">
        <v>86</v>
      </c>
      <c r="P494">
        <f t="shared" si="250"/>
        <v>4</v>
      </c>
      <c r="Q494" t="s">
        <v>122</v>
      </c>
      <c r="R494">
        <f t="shared" si="251"/>
        <v>2</v>
      </c>
      <c r="S494" t="s">
        <v>88</v>
      </c>
      <c r="T494">
        <f t="shared" si="252"/>
        <v>3</v>
      </c>
      <c r="U494" t="s">
        <v>193</v>
      </c>
      <c r="V494">
        <f t="shared" si="253"/>
        <v>11</v>
      </c>
      <c r="W494" t="s">
        <v>90</v>
      </c>
      <c r="X494">
        <f t="shared" si="254"/>
        <v>7</v>
      </c>
      <c r="Y494" t="s">
        <v>90</v>
      </c>
      <c r="Z494">
        <f t="shared" si="255"/>
        <v>7</v>
      </c>
      <c r="AA494" t="s">
        <v>91</v>
      </c>
      <c r="AB494">
        <f t="shared" si="256"/>
        <v>3</v>
      </c>
      <c r="AC494" t="s">
        <v>92</v>
      </c>
      <c r="AD494">
        <f t="shared" si="257"/>
        <v>8</v>
      </c>
      <c r="AE494">
        <v>6</v>
      </c>
      <c r="AF494">
        <v>5</v>
      </c>
      <c r="AG494">
        <v>2006</v>
      </c>
      <c r="AH494">
        <v>2006</v>
      </c>
      <c r="AI494" t="s">
        <v>93</v>
      </c>
      <c r="AJ494">
        <f t="shared" si="258"/>
        <v>5</v>
      </c>
      <c r="AK494" t="s">
        <v>94</v>
      </c>
      <c r="AL494">
        <f t="shared" si="259"/>
        <v>8</v>
      </c>
      <c r="AM494" t="s">
        <v>95</v>
      </c>
      <c r="AN494">
        <f t="shared" si="260"/>
        <v>14</v>
      </c>
      <c r="AO494" t="s">
        <v>95</v>
      </c>
      <c r="AP494" t="s">
        <v>117</v>
      </c>
      <c r="AQ494">
        <f t="shared" si="261"/>
        <v>2</v>
      </c>
      <c r="AR494">
        <v>0</v>
      </c>
      <c r="AS494" t="s">
        <v>97</v>
      </c>
      <c r="AT494">
        <f t="shared" si="262"/>
        <v>4</v>
      </c>
      <c r="AU494" t="s">
        <v>98</v>
      </c>
      <c r="AV494">
        <f t="shared" si="263"/>
        <v>3</v>
      </c>
      <c r="AW494" t="s">
        <v>99</v>
      </c>
      <c r="AX494">
        <f t="shared" si="264"/>
        <v>6</v>
      </c>
      <c r="AY494" t="s">
        <v>97</v>
      </c>
      <c r="AZ494">
        <f t="shared" si="265"/>
        <v>5</v>
      </c>
      <c r="BA494" t="s">
        <v>98</v>
      </c>
      <c r="BB494">
        <f t="shared" si="266"/>
        <v>4</v>
      </c>
      <c r="BC494" t="s">
        <v>100</v>
      </c>
      <c r="BD494" t="s">
        <v>102</v>
      </c>
      <c r="BE494">
        <f t="shared" si="267"/>
        <v>6</v>
      </c>
      <c r="BF494">
        <v>0</v>
      </c>
      <c r="BG494" t="s">
        <v>102</v>
      </c>
      <c r="BH494">
        <v>0</v>
      </c>
      <c r="BI494">
        <v>728</v>
      </c>
      <c r="BJ494">
        <v>728</v>
      </c>
      <c r="BK494" t="s">
        <v>103</v>
      </c>
      <c r="BL494">
        <f t="shared" si="268"/>
        <v>6</v>
      </c>
      <c r="BM494" t="s">
        <v>97</v>
      </c>
      <c r="BN494" t="s">
        <v>105</v>
      </c>
      <c r="BO494" t="s">
        <v>106</v>
      </c>
      <c r="BP494">
        <f t="shared" si="269"/>
        <v>6</v>
      </c>
      <c r="BQ494">
        <v>728</v>
      </c>
      <c r="BR494">
        <v>728</v>
      </c>
      <c r="BS494">
        <v>0</v>
      </c>
      <c r="BT494">
        <v>1456</v>
      </c>
      <c r="BU494">
        <v>0</v>
      </c>
      <c r="BV494">
        <v>0</v>
      </c>
      <c r="BW494">
        <v>2</v>
      </c>
      <c r="BX494">
        <v>1</v>
      </c>
      <c r="BY494">
        <v>3</v>
      </c>
      <c r="BZ494">
        <v>1</v>
      </c>
      <c r="CA494" t="s">
        <v>98</v>
      </c>
      <c r="CB494">
        <f t="shared" si="270"/>
        <v>4</v>
      </c>
      <c r="CC494">
        <v>8</v>
      </c>
      <c r="CD494" t="s">
        <v>107</v>
      </c>
      <c r="CE494">
        <v>0</v>
      </c>
      <c r="CF494" t="s">
        <v>83</v>
      </c>
      <c r="CG494" t="s">
        <v>108</v>
      </c>
      <c r="CH494">
        <f t="shared" si="271"/>
        <v>6</v>
      </c>
      <c r="CI494">
        <v>2006</v>
      </c>
      <c r="CJ494" t="s">
        <v>109</v>
      </c>
      <c r="CK494">
        <f t="shared" si="272"/>
        <v>3</v>
      </c>
      <c r="CL494">
        <v>2</v>
      </c>
      <c r="CM494">
        <v>429</v>
      </c>
      <c r="CN494" t="s">
        <v>98</v>
      </c>
      <c r="CO494">
        <f t="shared" si="273"/>
        <v>4</v>
      </c>
      <c r="CP494" t="s">
        <v>98</v>
      </c>
      <c r="CQ494">
        <f t="shared" si="274"/>
        <v>4</v>
      </c>
      <c r="CR494" t="s">
        <v>105</v>
      </c>
      <c r="CS494">
        <f t="shared" si="275"/>
        <v>3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 t="s">
        <v>83</v>
      </c>
      <c r="DA494" t="s">
        <v>83</v>
      </c>
      <c r="DB494">
        <f t="shared" si="276"/>
        <v>5</v>
      </c>
      <c r="DC494" t="s">
        <v>83</v>
      </c>
      <c r="DD494">
        <v>0</v>
      </c>
      <c r="DE494">
        <v>5</v>
      </c>
      <c r="DF494">
        <v>2006</v>
      </c>
      <c r="DG494">
        <f t="shared" si="279"/>
        <v>17</v>
      </c>
      <c r="DH494" t="s">
        <v>158</v>
      </c>
      <c r="DI494">
        <f t="shared" si="277"/>
        <v>8</v>
      </c>
      <c r="DJ494" t="s">
        <v>159</v>
      </c>
      <c r="DK494">
        <f t="shared" si="278"/>
        <v>6</v>
      </c>
      <c r="DL494">
        <v>172785</v>
      </c>
    </row>
    <row r="495" spans="1:116" x14ac:dyDescent="0.35">
      <c r="A495">
        <v>494</v>
      </c>
      <c r="B495">
        <v>20</v>
      </c>
      <c r="C495" t="s">
        <v>81</v>
      </c>
      <c r="D495">
        <f t="shared" si="245"/>
        <v>4</v>
      </c>
      <c r="E495">
        <v>70</v>
      </c>
      <c r="F495">
        <v>7931</v>
      </c>
      <c r="G495" t="s">
        <v>82</v>
      </c>
      <c r="H495">
        <f t="shared" si="246"/>
        <v>2</v>
      </c>
      <c r="I495" t="s">
        <v>83</v>
      </c>
      <c r="J495" t="str">
        <f t="shared" si="247"/>
        <v/>
      </c>
      <c r="K495" t="s">
        <v>84</v>
      </c>
      <c r="L495">
        <f t="shared" si="248"/>
        <v>1</v>
      </c>
      <c r="M495" t="s">
        <v>85</v>
      </c>
      <c r="N495">
        <f t="shared" si="249"/>
        <v>2</v>
      </c>
      <c r="O495" t="s">
        <v>86</v>
      </c>
      <c r="P495">
        <f t="shared" si="250"/>
        <v>4</v>
      </c>
      <c r="Q495" t="s">
        <v>87</v>
      </c>
      <c r="R495">
        <f t="shared" si="251"/>
        <v>4</v>
      </c>
      <c r="S495" t="s">
        <v>88</v>
      </c>
      <c r="T495">
        <f t="shared" si="252"/>
        <v>3</v>
      </c>
      <c r="U495" t="s">
        <v>162</v>
      </c>
      <c r="V495">
        <f t="shared" si="253"/>
        <v>7</v>
      </c>
      <c r="W495" t="s">
        <v>90</v>
      </c>
      <c r="X495">
        <f t="shared" si="254"/>
        <v>7</v>
      </c>
      <c r="Y495" t="s">
        <v>90</v>
      </c>
      <c r="Z495">
        <f t="shared" si="255"/>
        <v>7</v>
      </c>
      <c r="AA495" t="s">
        <v>91</v>
      </c>
      <c r="AB495">
        <f t="shared" si="256"/>
        <v>3</v>
      </c>
      <c r="AC495" t="s">
        <v>115</v>
      </c>
      <c r="AD495">
        <f t="shared" si="257"/>
        <v>4</v>
      </c>
      <c r="AE495">
        <v>5</v>
      </c>
      <c r="AF495">
        <v>6</v>
      </c>
      <c r="AG495">
        <v>1960</v>
      </c>
      <c r="AH495">
        <v>1960</v>
      </c>
      <c r="AI495" t="s">
        <v>93</v>
      </c>
      <c r="AJ495">
        <f t="shared" si="258"/>
        <v>5</v>
      </c>
      <c r="AK495" t="s">
        <v>94</v>
      </c>
      <c r="AL495">
        <f t="shared" si="259"/>
        <v>8</v>
      </c>
      <c r="AM495" t="s">
        <v>96</v>
      </c>
      <c r="AN495">
        <f t="shared" si="260"/>
        <v>5</v>
      </c>
      <c r="AO495" t="s">
        <v>124</v>
      </c>
      <c r="AP495" t="s">
        <v>117</v>
      </c>
      <c r="AQ495">
        <f t="shared" si="261"/>
        <v>2</v>
      </c>
      <c r="AR495">
        <v>0</v>
      </c>
      <c r="AS495" t="s">
        <v>98</v>
      </c>
      <c r="AT495">
        <f t="shared" si="262"/>
        <v>3</v>
      </c>
      <c r="AU495" t="s">
        <v>98</v>
      </c>
      <c r="AV495">
        <f t="shared" si="263"/>
        <v>3</v>
      </c>
      <c r="AW495" t="s">
        <v>118</v>
      </c>
      <c r="AX495">
        <f t="shared" si="264"/>
        <v>2</v>
      </c>
      <c r="AY495" t="s">
        <v>98</v>
      </c>
      <c r="AZ495">
        <f t="shared" si="265"/>
        <v>4</v>
      </c>
      <c r="BA495" t="s">
        <v>98</v>
      </c>
      <c r="BB495">
        <f t="shared" si="266"/>
        <v>4</v>
      </c>
      <c r="BC495" t="s">
        <v>100</v>
      </c>
      <c r="BD495" t="s">
        <v>141</v>
      </c>
      <c r="BE495">
        <f t="shared" si="267"/>
        <v>3</v>
      </c>
      <c r="BF495">
        <v>374</v>
      </c>
      <c r="BG495" t="s">
        <v>172</v>
      </c>
      <c r="BH495">
        <v>532</v>
      </c>
      <c r="BI495">
        <v>363</v>
      </c>
      <c r="BJ495">
        <v>1269</v>
      </c>
      <c r="BK495" t="s">
        <v>103</v>
      </c>
      <c r="BL495">
        <f t="shared" si="268"/>
        <v>6</v>
      </c>
      <c r="BM495" t="s">
        <v>98</v>
      </c>
      <c r="BN495" t="s">
        <v>105</v>
      </c>
      <c r="BO495" t="s">
        <v>164</v>
      </c>
      <c r="BP495">
        <f t="shared" si="269"/>
        <v>3</v>
      </c>
      <c r="BQ495">
        <v>1269</v>
      </c>
      <c r="BR495">
        <v>0</v>
      </c>
      <c r="BS495">
        <v>0</v>
      </c>
      <c r="BT495">
        <v>1269</v>
      </c>
      <c r="BU495">
        <v>0</v>
      </c>
      <c r="BV495">
        <v>0</v>
      </c>
      <c r="BW495">
        <v>1</v>
      </c>
      <c r="BX495">
        <v>1</v>
      </c>
      <c r="BY495">
        <v>3</v>
      </c>
      <c r="BZ495">
        <v>1</v>
      </c>
      <c r="CA495" t="s">
        <v>98</v>
      </c>
      <c r="CB495">
        <f t="shared" si="270"/>
        <v>4</v>
      </c>
      <c r="CC495">
        <v>6</v>
      </c>
      <c r="CD495" t="s">
        <v>107</v>
      </c>
      <c r="CE495">
        <v>1</v>
      </c>
      <c r="CF495" t="s">
        <v>147</v>
      </c>
      <c r="CG495" t="s">
        <v>127</v>
      </c>
      <c r="CH495">
        <f t="shared" si="271"/>
        <v>5</v>
      </c>
      <c r="CI495">
        <v>1964</v>
      </c>
      <c r="CJ495" t="s">
        <v>102</v>
      </c>
      <c r="CK495">
        <f t="shared" si="272"/>
        <v>2</v>
      </c>
      <c r="CL495">
        <v>1</v>
      </c>
      <c r="CM495">
        <v>308</v>
      </c>
      <c r="CN495" t="s">
        <v>98</v>
      </c>
      <c r="CO495">
        <f t="shared" si="273"/>
        <v>4</v>
      </c>
      <c r="CP495" t="s">
        <v>98</v>
      </c>
      <c r="CQ495">
        <f t="shared" si="274"/>
        <v>4</v>
      </c>
      <c r="CR495" t="s">
        <v>105</v>
      </c>
      <c r="CS495">
        <f t="shared" si="275"/>
        <v>3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 t="s">
        <v>83</v>
      </c>
      <c r="DA495" t="s">
        <v>83</v>
      </c>
      <c r="DB495">
        <f t="shared" si="276"/>
        <v>5</v>
      </c>
      <c r="DC495" t="s">
        <v>83</v>
      </c>
      <c r="DD495">
        <v>0</v>
      </c>
      <c r="DE495">
        <v>6</v>
      </c>
      <c r="DF495">
        <v>2008</v>
      </c>
      <c r="DG495">
        <f t="shared" si="279"/>
        <v>15</v>
      </c>
      <c r="DH495" t="s">
        <v>110</v>
      </c>
      <c r="DI495">
        <f t="shared" si="277"/>
        <v>4</v>
      </c>
      <c r="DJ495" t="s">
        <v>111</v>
      </c>
      <c r="DK495">
        <f t="shared" si="278"/>
        <v>5</v>
      </c>
      <c r="DL495">
        <v>155000</v>
      </c>
    </row>
    <row r="496" spans="1:116" x14ac:dyDescent="0.35">
      <c r="A496">
        <v>495</v>
      </c>
      <c r="B496">
        <v>30</v>
      </c>
      <c r="C496" t="s">
        <v>142</v>
      </c>
      <c r="D496">
        <f t="shared" si="245"/>
        <v>2</v>
      </c>
      <c r="E496">
        <v>50</v>
      </c>
      <c r="F496">
        <v>5784</v>
      </c>
      <c r="G496" t="s">
        <v>82</v>
      </c>
      <c r="H496">
        <f t="shared" si="246"/>
        <v>2</v>
      </c>
      <c r="I496" t="s">
        <v>83</v>
      </c>
      <c r="J496" t="str">
        <f t="shared" si="247"/>
        <v/>
      </c>
      <c r="K496" t="s">
        <v>84</v>
      </c>
      <c r="L496">
        <f t="shared" si="248"/>
        <v>1</v>
      </c>
      <c r="M496" t="s">
        <v>85</v>
      </c>
      <c r="N496">
        <f t="shared" si="249"/>
        <v>2</v>
      </c>
      <c r="O496" t="s">
        <v>86</v>
      </c>
      <c r="P496">
        <f t="shared" si="250"/>
        <v>4</v>
      </c>
      <c r="Q496" t="s">
        <v>87</v>
      </c>
      <c r="R496">
        <f t="shared" si="251"/>
        <v>4</v>
      </c>
      <c r="S496" t="s">
        <v>88</v>
      </c>
      <c r="T496">
        <f t="shared" si="252"/>
        <v>3</v>
      </c>
      <c r="U496" t="s">
        <v>143</v>
      </c>
      <c r="V496">
        <f t="shared" si="253"/>
        <v>9</v>
      </c>
      <c r="W496" t="s">
        <v>144</v>
      </c>
      <c r="X496">
        <f t="shared" si="254"/>
        <v>3</v>
      </c>
      <c r="Y496" t="s">
        <v>90</v>
      </c>
      <c r="Z496">
        <f t="shared" si="255"/>
        <v>7</v>
      </c>
      <c r="AA496" t="s">
        <v>91</v>
      </c>
      <c r="AB496">
        <f t="shared" si="256"/>
        <v>3</v>
      </c>
      <c r="AC496" t="s">
        <v>115</v>
      </c>
      <c r="AD496">
        <f t="shared" si="257"/>
        <v>4</v>
      </c>
      <c r="AE496">
        <v>5</v>
      </c>
      <c r="AF496">
        <v>8</v>
      </c>
      <c r="AG496">
        <v>1938</v>
      </c>
      <c r="AH496">
        <v>1996</v>
      </c>
      <c r="AI496" t="s">
        <v>93</v>
      </c>
      <c r="AJ496">
        <f t="shared" si="258"/>
        <v>5</v>
      </c>
      <c r="AK496" t="s">
        <v>94</v>
      </c>
      <c r="AL496">
        <f t="shared" si="259"/>
        <v>8</v>
      </c>
      <c r="AM496" t="s">
        <v>116</v>
      </c>
      <c r="AN496">
        <f t="shared" si="260"/>
        <v>10</v>
      </c>
      <c r="AO496" t="s">
        <v>116</v>
      </c>
      <c r="AP496" t="s">
        <v>117</v>
      </c>
      <c r="AQ496">
        <f t="shared" si="261"/>
        <v>2</v>
      </c>
      <c r="AR496">
        <v>0</v>
      </c>
      <c r="AS496" t="s">
        <v>98</v>
      </c>
      <c r="AT496">
        <f t="shared" si="262"/>
        <v>3</v>
      </c>
      <c r="AU496" t="s">
        <v>98</v>
      </c>
      <c r="AV496">
        <f t="shared" si="263"/>
        <v>3</v>
      </c>
      <c r="AW496" t="s">
        <v>126</v>
      </c>
      <c r="AX496">
        <f t="shared" si="264"/>
        <v>3</v>
      </c>
      <c r="AY496" t="s">
        <v>147</v>
      </c>
      <c r="AZ496">
        <f t="shared" si="265"/>
        <v>3</v>
      </c>
      <c r="BA496" t="s">
        <v>98</v>
      </c>
      <c r="BB496">
        <f t="shared" si="266"/>
        <v>4</v>
      </c>
      <c r="BC496" t="s">
        <v>100</v>
      </c>
      <c r="BD496" t="s">
        <v>102</v>
      </c>
      <c r="BE496">
        <f t="shared" si="267"/>
        <v>6</v>
      </c>
      <c r="BF496">
        <v>0</v>
      </c>
      <c r="BG496" t="s">
        <v>102</v>
      </c>
      <c r="BH496">
        <v>0</v>
      </c>
      <c r="BI496">
        <v>190</v>
      </c>
      <c r="BJ496">
        <v>190</v>
      </c>
      <c r="BK496" t="s">
        <v>103</v>
      </c>
      <c r="BL496">
        <f t="shared" si="268"/>
        <v>6</v>
      </c>
      <c r="BM496" t="s">
        <v>97</v>
      </c>
      <c r="BN496" t="s">
        <v>105</v>
      </c>
      <c r="BO496" t="s">
        <v>164</v>
      </c>
      <c r="BP496">
        <f t="shared" si="269"/>
        <v>3</v>
      </c>
      <c r="BQ496">
        <v>886</v>
      </c>
      <c r="BR496">
        <v>0</v>
      </c>
      <c r="BS496">
        <v>0</v>
      </c>
      <c r="BT496">
        <v>886</v>
      </c>
      <c r="BU496">
        <v>0</v>
      </c>
      <c r="BV496">
        <v>0</v>
      </c>
      <c r="BW496">
        <v>1</v>
      </c>
      <c r="BX496">
        <v>0</v>
      </c>
      <c r="BY496">
        <v>2</v>
      </c>
      <c r="BZ496">
        <v>1</v>
      </c>
      <c r="CA496" t="s">
        <v>98</v>
      </c>
      <c r="CB496">
        <f t="shared" si="270"/>
        <v>4</v>
      </c>
      <c r="CC496">
        <v>4</v>
      </c>
      <c r="CD496" t="s">
        <v>107</v>
      </c>
      <c r="CE496">
        <v>0</v>
      </c>
      <c r="CF496" t="s">
        <v>83</v>
      </c>
      <c r="CG496" t="s">
        <v>108</v>
      </c>
      <c r="CH496">
        <f t="shared" si="271"/>
        <v>6</v>
      </c>
      <c r="CI496">
        <v>1938</v>
      </c>
      <c r="CJ496" t="s">
        <v>102</v>
      </c>
      <c r="CK496">
        <f t="shared" si="272"/>
        <v>2</v>
      </c>
      <c r="CL496">
        <v>1</v>
      </c>
      <c r="CM496">
        <v>273</v>
      </c>
      <c r="CN496" t="s">
        <v>98</v>
      </c>
      <c r="CO496">
        <f t="shared" si="273"/>
        <v>4</v>
      </c>
      <c r="CP496" t="s">
        <v>98</v>
      </c>
      <c r="CQ496">
        <f t="shared" si="274"/>
        <v>4</v>
      </c>
      <c r="CR496" t="s">
        <v>105</v>
      </c>
      <c r="CS496">
        <f t="shared" si="275"/>
        <v>3</v>
      </c>
      <c r="CT496">
        <v>144</v>
      </c>
      <c r="CU496">
        <v>20</v>
      </c>
      <c r="CV496">
        <v>80</v>
      </c>
      <c r="CW496">
        <v>0</v>
      </c>
      <c r="CX496">
        <v>0</v>
      </c>
      <c r="CY496">
        <v>0</v>
      </c>
      <c r="CZ496" t="s">
        <v>83</v>
      </c>
      <c r="DA496" t="s">
        <v>83</v>
      </c>
      <c r="DB496">
        <f t="shared" si="276"/>
        <v>5</v>
      </c>
      <c r="DC496" t="s">
        <v>83</v>
      </c>
      <c r="DD496">
        <v>0</v>
      </c>
      <c r="DE496">
        <v>12</v>
      </c>
      <c r="DF496">
        <v>2009</v>
      </c>
      <c r="DG496">
        <f t="shared" si="279"/>
        <v>14</v>
      </c>
      <c r="DH496" t="s">
        <v>110</v>
      </c>
      <c r="DI496">
        <f t="shared" si="277"/>
        <v>4</v>
      </c>
      <c r="DJ496" t="s">
        <v>111</v>
      </c>
      <c r="DK496">
        <f t="shared" si="278"/>
        <v>5</v>
      </c>
      <c r="DL496">
        <v>91300</v>
      </c>
    </row>
    <row r="497" spans="1:116" x14ac:dyDescent="0.35">
      <c r="A497">
        <v>496</v>
      </c>
      <c r="B497">
        <v>30</v>
      </c>
      <c r="C497" t="s">
        <v>183</v>
      </c>
      <c r="D497">
        <f t="shared" si="245"/>
        <v>1</v>
      </c>
      <c r="E497">
        <v>60</v>
      </c>
      <c r="F497">
        <v>7879</v>
      </c>
      <c r="G497" t="s">
        <v>82</v>
      </c>
      <c r="H497">
        <f t="shared" si="246"/>
        <v>2</v>
      </c>
      <c r="I497" t="s">
        <v>83</v>
      </c>
      <c r="J497" t="str">
        <f t="shared" si="247"/>
        <v/>
      </c>
      <c r="K497" t="s">
        <v>84</v>
      </c>
      <c r="L497">
        <f t="shared" si="248"/>
        <v>1</v>
      </c>
      <c r="M497" t="s">
        <v>85</v>
      </c>
      <c r="N497">
        <f t="shared" si="249"/>
        <v>2</v>
      </c>
      <c r="O497" t="s">
        <v>86</v>
      </c>
      <c r="P497">
        <f t="shared" si="250"/>
        <v>4</v>
      </c>
      <c r="Q497" t="s">
        <v>87</v>
      </c>
      <c r="R497">
        <f t="shared" si="251"/>
        <v>4</v>
      </c>
      <c r="S497" t="s">
        <v>88</v>
      </c>
      <c r="T497">
        <f t="shared" si="252"/>
        <v>3</v>
      </c>
      <c r="U497" t="s">
        <v>176</v>
      </c>
      <c r="V497">
        <f t="shared" si="253"/>
        <v>3</v>
      </c>
      <c r="W497" t="s">
        <v>90</v>
      </c>
      <c r="X497">
        <f t="shared" si="254"/>
        <v>7</v>
      </c>
      <c r="Y497" t="s">
        <v>90</v>
      </c>
      <c r="Z497">
        <f t="shared" si="255"/>
        <v>7</v>
      </c>
      <c r="AA497" t="s">
        <v>91</v>
      </c>
      <c r="AB497">
        <f t="shared" si="256"/>
        <v>3</v>
      </c>
      <c r="AC497" t="s">
        <v>115</v>
      </c>
      <c r="AD497">
        <f t="shared" si="257"/>
        <v>4</v>
      </c>
      <c r="AE497">
        <v>4</v>
      </c>
      <c r="AF497">
        <v>5</v>
      </c>
      <c r="AG497">
        <v>1920</v>
      </c>
      <c r="AH497">
        <v>1950</v>
      </c>
      <c r="AI497" t="s">
        <v>93</v>
      </c>
      <c r="AJ497">
        <f t="shared" si="258"/>
        <v>5</v>
      </c>
      <c r="AK497" t="s">
        <v>94</v>
      </c>
      <c r="AL497">
        <f t="shared" si="259"/>
        <v>8</v>
      </c>
      <c r="AM497" t="s">
        <v>124</v>
      </c>
      <c r="AN497">
        <f t="shared" si="260"/>
        <v>4</v>
      </c>
      <c r="AO497" t="s">
        <v>124</v>
      </c>
      <c r="AP497" t="s">
        <v>117</v>
      </c>
      <c r="AQ497">
        <f t="shared" si="261"/>
        <v>2</v>
      </c>
      <c r="AR497">
        <v>0</v>
      </c>
      <c r="AS497" t="s">
        <v>98</v>
      </c>
      <c r="AT497">
        <f t="shared" si="262"/>
        <v>3</v>
      </c>
      <c r="AU497" t="s">
        <v>98</v>
      </c>
      <c r="AV497">
        <f t="shared" si="263"/>
        <v>3</v>
      </c>
      <c r="AW497" t="s">
        <v>118</v>
      </c>
      <c r="AX497">
        <f t="shared" si="264"/>
        <v>2</v>
      </c>
      <c r="AY497" t="s">
        <v>98</v>
      </c>
      <c r="AZ497">
        <f t="shared" si="265"/>
        <v>4</v>
      </c>
      <c r="BA497" t="s">
        <v>98</v>
      </c>
      <c r="BB497">
        <f t="shared" si="266"/>
        <v>4</v>
      </c>
      <c r="BC497" t="s">
        <v>100</v>
      </c>
      <c r="BD497" t="s">
        <v>153</v>
      </c>
      <c r="BE497">
        <f t="shared" si="267"/>
        <v>2</v>
      </c>
      <c r="BF497">
        <v>495</v>
      </c>
      <c r="BG497" t="s">
        <v>102</v>
      </c>
      <c r="BH497">
        <v>0</v>
      </c>
      <c r="BI497">
        <v>225</v>
      </c>
      <c r="BJ497">
        <v>720</v>
      </c>
      <c r="BK497" t="s">
        <v>103</v>
      </c>
      <c r="BL497">
        <f t="shared" si="268"/>
        <v>6</v>
      </c>
      <c r="BM497" t="s">
        <v>98</v>
      </c>
      <c r="BN497" t="s">
        <v>177</v>
      </c>
      <c r="BO497" t="s">
        <v>164</v>
      </c>
      <c r="BP497">
        <f t="shared" si="269"/>
        <v>3</v>
      </c>
      <c r="BQ497">
        <v>720</v>
      </c>
      <c r="BR497">
        <v>0</v>
      </c>
      <c r="BS497">
        <v>0</v>
      </c>
      <c r="BT497">
        <v>720</v>
      </c>
      <c r="BU497">
        <v>0</v>
      </c>
      <c r="BV497">
        <v>0</v>
      </c>
      <c r="BW497">
        <v>1</v>
      </c>
      <c r="BX497">
        <v>0</v>
      </c>
      <c r="BY497">
        <v>2</v>
      </c>
      <c r="BZ497">
        <v>1</v>
      </c>
      <c r="CA497" t="s">
        <v>98</v>
      </c>
      <c r="CB497">
        <f t="shared" si="270"/>
        <v>4</v>
      </c>
      <c r="CC497">
        <v>4</v>
      </c>
      <c r="CD497" t="s">
        <v>107</v>
      </c>
      <c r="CE497">
        <v>0</v>
      </c>
      <c r="CF497" t="s">
        <v>83</v>
      </c>
      <c r="CG497" t="s">
        <v>83</v>
      </c>
      <c r="CH497">
        <f t="shared" si="271"/>
        <v>3</v>
      </c>
      <c r="CI497" t="s">
        <v>83</v>
      </c>
      <c r="CJ497" t="s">
        <v>83</v>
      </c>
      <c r="CK497">
        <f t="shared" si="272"/>
        <v>1</v>
      </c>
      <c r="CL497">
        <v>0</v>
      </c>
      <c r="CM497">
        <v>0</v>
      </c>
      <c r="CN497" t="s">
        <v>83</v>
      </c>
      <c r="CO497">
        <f t="shared" si="273"/>
        <v>1</v>
      </c>
      <c r="CP497" t="s">
        <v>83</v>
      </c>
      <c r="CQ497">
        <f t="shared" si="274"/>
        <v>1</v>
      </c>
      <c r="CR497" t="s">
        <v>177</v>
      </c>
      <c r="CS497">
        <f t="shared" si="275"/>
        <v>2</v>
      </c>
      <c r="CT497">
        <v>0</v>
      </c>
      <c r="CU497">
        <v>523</v>
      </c>
      <c r="CV497">
        <v>115</v>
      </c>
      <c r="CW497">
        <v>0</v>
      </c>
      <c r="CX497">
        <v>0</v>
      </c>
      <c r="CY497">
        <v>0</v>
      </c>
      <c r="CZ497" t="s">
        <v>83</v>
      </c>
      <c r="DA497" t="s">
        <v>163</v>
      </c>
      <c r="DB497">
        <f t="shared" si="276"/>
        <v>2</v>
      </c>
      <c r="DC497" t="s">
        <v>83</v>
      </c>
      <c r="DD497">
        <v>0</v>
      </c>
      <c r="DE497">
        <v>11</v>
      </c>
      <c r="DF497">
        <v>2009</v>
      </c>
      <c r="DG497">
        <f t="shared" si="279"/>
        <v>14</v>
      </c>
      <c r="DH497" t="s">
        <v>110</v>
      </c>
      <c r="DI497">
        <f t="shared" si="277"/>
        <v>4</v>
      </c>
      <c r="DJ497" t="s">
        <v>128</v>
      </c>
      <c r="DK497">
        <f t="shared" si="278"/>
        <v>3</v>
      </c>
      <c r="DL497">
        <v>34900</v>
      </c>
    </row>
    <row r="498" spans="1:116" x14ac:dyDescent="0.35">
      <c r="A498">
        <v>497</v>
      </c>
      <c r="B498">
        <v>20</v>
      </c>
      <c r="C498" t="s">
        <v>81</v>
      </c>
      <c r="D498">
        <f t="shared" si="245"/>
        <v>4</v>
      </c>
      <c r="E498" t="s">
        <v>83</v>
      </c>
      <c r="F498">
        <v>12692</v>
      </c>
      <c r="G498" t="s">
        <v>82</v>
      </c>
      <c r="H498">
        <f t="shared" si="246"/>
        <v>2</v>
      </c>
      <c r="I498" t="s">
        <v>83</v>
      </c>
      <c r="J498" t="str">
        <f t="shared" si="247"/>
        <v/>
      </c>
      <c r="K498" t="s">
        <v>120</v>
      </c>
      <c r="L498">
        <f t="shared" si="248"/>
        <v>2</v>
      </c>
      <c r="M498" t="s">
        <v>85</v>
      </c>
      <c r="N498">
        <f t="shared" si="249"/>
        <v>2</v>
      </c>
      <c r="O498" t="s">
        <v>86</v>
      </c>
      <c r="P498">
        <f t="shared" si="250"/>
        <v>4</v>
      </c>
      <c r="Q498" t="s">
        <v>87</v>
      </c>
      <c r="R498">
        <f t="shared" si="251"/>
        <v>4</v>
      </c>
      <c r="S498" t="s">
        <v>88</v>
      </c>
      <c r="T498">
        <f t="shared" si="252"/>
        <v>3</v>
      </c>
      <c r="U498" t="s">
        <v>129</v>
      </c>
      <c r="V498">
        <f t="shared" si="253"/>
        <v>17</v>
      </c>
      <c r="W498" t="s">
        <v>90</v>
      </c>
      <c r="X498">
        <f t="shared" si="254"/>
        <v>7</v>
      </c>
      <c r="Y498" t="s">
        <v>90</v>
      </c>
      <c r="Z498">
        <f t="shared" si="255"/>
        <v>7</v>
      </c>
      <c r="AA498" t="s">
        <v>91</v>
      </c>
      <c r="AB498">
        <f t="shared" si="256"/>
        <v>3</v>
      </c>
      <c r="AC498" t="s">
        <v>115</v>
      </c>
      <c r="AD498">
        <f t="shared" si="257"/>
        <v>4</v>
      </c>
      <c r="AE498">
        <v>8</v>
      </c>
      <c r="AF498">
        <v>5</v>
      </c>
      <c r="AG498">
        <v>1992</v>
      </c>
      <c r="AH498">
        <v>1993</v>
      </c>
      <c r="AI498" t="s">
        <v>152</v>
      </c>
      <c r="AJ498">
        <f t="shared" si="258"/>
        <v>6</v>
      </c>
      <c r="AK498" t="s">
        <v>94</v>
      </c>
      <c r="AL498">
        <f t="shared" si="259"/>
        <v>8</v>
      </c>
      <c r="AM498" t="s">
        <v>96</v>
      </c>
      <c r="AN498">
        <f t="shared" si="260"/>
        <v>5</v>
      </c>
      <c r="AO498" t="s">
        <v>96</v>
      </c>
      <c r="AP498" t="s">
        <v>117</v>
      </c>
      <c r="AQ498">
        <f t="shared" si="261"/>
        <v>2</v>
      </c>
      <c r="AR498">
        <v>0</v>
      </c>
      <c r="AS498" t="s">
        <v>97</v>
      </c>
      <c r="AT498">
        <f t="shared" si="262"/>
        <v>4</v>
      </c>
      <c r="AU498" t="s">
        <v>98</v>
      </c>
      <c r="AV498">
        <f t="shared" si="263"/>
        <v>3</v>
      </c>
      <c r="AW498" t="s">
        <v>99</v>
      </c>
      <c r="AX498">
        <f t="shared" si="264"/>
        <v>6</v>
      </c>
      <c r="AY498" t="s">
        <v>97</v>
      </c>
      <c r="AZ498">
        <f t="shared" si="265"/>
        <v>5</v>
      </c>
      <c r="BA498" t="s">
        <v>98</v>
      </c>
      <c r="BB498">
        <f t="shared" si="266"/>
        <v>4</v>
      </c>
      <c r="BC498" t="s">
        <v>100</v>
      </c>
      <c r="BD498" t="s">
        <v>101</v>
      </c>
      <c r="BE498">
        <f t="shared" si="267"/>
        <v>7</v>
      </c>
      <c r="BF498">
        <v>1231</v>
      </c>
      <c r="BG498" t="s">
        <v>102</v>
      </c>
      <c r="BH498">
        <v>0</v>
      </c>
      <c r="BI498">
        <v>1969</v>
      </c>
      <c r="BJ498">
        <v>3200</v>
      </c>
      <c r="BK498" t="s">
        <v>103</v>
      </c>
      <c r="BL498">
        <f t="shared" si="268"/>
        <v>6</v>
      </c>
      <c r="BM498" t="s">
        <v>104</v>
      </c>
      <c r="BN498" t="s">
        <v>105</v>
      </c>
      <c r="BO498" t="s">
        <v>106</v>
      </c>
      <c r="BP498">
        <f t="shared" si="269"/>
        <v>6</v>
      </c>
      <c r="BQ498">
        <v>3228</v>
      </c>
      <c r="BR498">
        <v>0</v>
      </c>
      <c r="BS498">
        <v>0</v>
      </c>
      <c r="BT498">
        <v>3228</v>
      </c>
      <c r="BU498">
        <v>1</v>
      </c>
      <c r="BV498">
        <v>0</v>
      </c>
      <c r="BW498">
        <v>3</v>
      </c>
      <c r="BX498">
        <v>0</v>
      </c>
      <c r="BY498">
        <v>4</v>
      </c>
      <c r="BZ498">
        <v>1</v>
      </c>
      <c r="CA498" t="s">
        <v>97</v>
      </c>
      <c r="CB498">
        <f t="shared" si="270"/>
        <v>5</v>
      </c>
      <c r="CC498">
        <v>10</v>
      </c>
      <c r="CD498" t="s">
        <v>107</v>
      </c>
      <c r="CE498">
        <v>1</v>
      </c>
      <c r="CF498" t="s">
        <v>97</v>
      </c>
      <c r="CG498" t="s">
        <v>108</v>
      </c>
      <c r="CH498">
        <f t="shared" si="271"/>
        <v>6</v>
      </c>
      <c r="CI498">
        <v>1992</v>
      </c>
      <c r="CJ498" t="s">
        <v>109</v>
      </c>
      <c r="CK498">
        <f t="shared" si="272"/>
        <v>3</v>
      </c>
      <c r="CL498">
        <v>2</v>
      </c>
      <c r="CM498">
        <v>546</v>
      </c>
      <c r="CN498" t="s">
        <v>98</v>
      </c>
      <c r="CO498">
        <f t="shared" si="273"/>
        <v>4</v>
      </c>
      <c r="CP498" t="s">
        <v>98</v>
      </c>
      <c r="CQ498">
        <f t="shared" si="274"/>
        <v>4</v>
      </c>
      <c r="CR498" t="s">
        <v>105</v>
      </c>
      <c r="CS498">
        <f t="shared" si="275"/>
        <v>3</v>
      </c>
      <c r="CT498">
        <v>264</v>
      </c>
      <c r="CU498">
        <v>75</v>
      </c>
      <c r="CV498">
        <v>291</v>
      </c>
      <c r="CW498">
        <v>0</v>
      </c>
      <c r="CX498">
        <v>0</v>
      </c>
      <c r="CY498">
        <v>0</v>
      </c>
      <c r="CZ498" t="s">
        <v>83</v>
      </c>
      <c r="DA498" t="s">
        <v>83</v>
      </c>
      <c r="DB498">
        <f t="shared" si="276"/>
        <v>5</v>
      </c>
      <c r="DC498" t="s">
        <v>83</v>
      </c>
      <c r="DD498">
        <v>0</v>
      </c>
      <c r="DE498">
        <v>5</v>
      </c>
      <c r="DF498">
        <v>2007</v>
      </c>
      <c r="DG498">
        <f t="shared" si="279"/>
        <v>16</v>
      </c>
      <c r="DH498" t="s">
        <v>110</v>
      </c>
      <c r="DI498">
        <f t="shared" si="277"/>
        <v>4</v>
      </c>
      <c r="DJ498" t="s">
        <v>111</v>
      </c>
      <c r="DK498">
        <f t="shared" si="278"/>
        <v>5</v>
      </c>
      <c r="DL498">
        <v>430000</v>
      </c>
    </row>
    <row r="499" spans="1:116" x14ac:dyDescent="0.35">
      <c r="A499">
        <v>498</v>
      </c>
      <c r="B499">
        <v>50</v>
      </c>
      <c r="C499" t="s">
        <v>81</v>
      </c>
      <c r="D499">
        <f t="shared" si="245"/>
        <v>4</v>
      </c>
      <c r="E499">
        <v>60</v>
      </c>
      <c r="F499">
        <v>9120</v>
      </c>
      <c r="G499" t="s">
        <v>82</v>
      </c>
      <c r="H499">
        <f t="shared" si="246"/>
        <v>2</v>
      </c>
      <c r="I499" t="s">
        <v>82</v>
      </c>
      <c r="J499">
        <f t="shared" si="247"/>
        <v>2</v>
      </c>
      <c r="K499" t="s">
        <v>84</v>
      </c>
      <c r="L499">
        <f t="shared" si="248"/>
        <v>1</v>
      </c>
      <c r="M499" t="s">
        <v>85</v>
      </c>
      <c r="N499">
        <f t="shared" si="249"/>
        <v>2</v>
      </c>
      <c r="O499" t="s">
        <v>86</v>
      </c>
      <c r="P499">
        <f t="shared" si="250"/>
        <v>4</v>
      </c>
      <c r="Q499" t="s">
        <v>87</v>
      </c>
      <c r="R499">
        <f t="shared" si="251"/>
        <v>4</v>
      </c>
      <c r="S499" t="s">
        <v>88</v>
      </c>
      <c r="T499">
        <f t="shared" si="252"/>
        <v>3</v>
      </c>
      <c r="U499" t="s">
        <v>148</v>
      </c>
      <c r="V499">
        <f t="shared" si="253"/>
        <v>12</v>
      </c>
      <c r="W499" t="s">
        <v>90</v>
      </c>
      <c r="X499">
        <f t="shared" si="254"/>
        <v>7</v>
      </c>
      <c r="Y499" t="s">
        <v>90</v>
      </c>
      <c r="Z499">
        <f t="shared" si="255"/>
        <v>7</v>
      </c>
      <c r="AA499" t="s">
        <v>91</v>
      </c>
      <c r="AB499">
        <f t="shared" si="256"/>
        <v>3</v>
      </c>
      <c r="AC499" t="s">
        <v>132</v>
      </c>
      <c r="AD499">
        <f t="shared" si="257"/>
        <v>1</v>
      </c>
      <c r="AE499">
        <v>7</v>
      </c>
      <c r="AF499">
        <v>6</v>
      </c>
      <c r="AG499">
        <v>1925</v>
      </c>
      <c r="AH499">
        <v>1950</v>
      </c>
      <c r="AI499" t="s">
        <v>93</v>
      </c>
      <c r="AJ499">
        <f t="shared" si="258"/>
        <v>5</v>
      </c>
      <c r="AK499" t="s">
        <v>94</v>
      </c>
      <c r="AL499">
        <f t="shared" si="259"/>
        <v>8</v>
      </c>
      <c r="AM499" t="s">
        <v>124</v>
      </c>
      <c r="AN499">
        <f t="shared" si="260"/>
        <v>4</v>
      </c>
      <c r="AO499" t="s">
        <v>124</v>
      </c>
      <c r="AP499" t="s">
        <v>117</v>
      </c>
      <c r="AQ499">
        <f t="shared" si="261"/>
        <v>2</v>
      </c>
      <c r="AR499">
        <v>0</v>
      </c>
      <c r="AS499" t="s">
        <v>98</v>
      </c>
      <c r="AT499">
        <f t="shared" si="262"/>
        <v>3</v>
      </c>
      <c r="AU499" t="s">
        <v>97</v>
      </c>
      <c r="AV499">
        <f t="shared" si="263"/>
        <v>4</v>
      </c>
      <c r="AW499" t="s">
        <v>99</v>
      </c>
      <c r="AX499">
        <f t="shared" si="264"/>
        <v>6</v>
      </c>
      <c r="AY499" t="s">
        <v>98</v>
      </c>
      <c r="AZ499">
        <f t="shared" si="265"/>
        <v>4</v>
      </c>
      <c r="BA499" t="s">
        <v>98</v>
      </c>
      <c r="BB499">
        <f t="shared" si="266"/>
        <v>4</v>
      </c>
      <c r="BC499" t="s">
        <v>100</v>
      </c>
      <c r="BD499" t="s">
        <v>153</v>
      </c>
      <c r="BE499">
        <f t="shared" si="267"/>
        <v>2</v>
      </c>
      <c r="BF499">
        <v>329</v>
      </c>
      <c r="BG499" t="s">
        <v>102</v>
      </c>
      <c r="BH499">
        <v>0</v>
      </c>
      <c r="BI499">
        <v>697</v>
      </c>
      <c r="BJ499">
        <v>1026</v>
      </c>
      <c r="BK499" t="s">
        <v>103</v>
      </c>
      <c r="BL499">
        <f t="shared" si="268"/>
        <v>6</v>
      </c>
      <c r="BM499" t="s">
        <v>104</v>
      </c>
      <c r="BN499" t="s">
        <v>105</v>
      </c>
      <c r="BO499" t="s">
        <v>106</v>
      </c>
      <c r="BP499">
        <f t="shared" si="269"/>
        <v>6</v>
      </c>
      <c r="BQ499">
        <v>1133</v>
      </c>
      <c r="BR499">
        <v>687</v>
      </c>
      <c r="BS499">
        <v>0</v>
      </c>
      <c r="BT499">
        <v>1820</v>
      </c>
      <c r="BU499">
        <v>1</v>
      </c>
      <c r="BV499">
        <v>0</v>
      </c>
      <c r="BW499">
        <v>2</v>
      </c>
      <c r="BX499">
        <v>0</v>
      </c>
      <c r="BY499">
        <v>4</v>
      </c>
      <c r="BZ499">
        <v>1</v>
      </c>
      <c r="CA499" t="s">
        <v>98</v>
      </c>
      <c r="CB499">
        <f t="shared" si="270"/>
        <v>4</v>
      </c>
      <c r="CC499">
        <v>8</v>
      </c>
      <c r="CD499" t="s">
        <v>107</v>
      </c>
      <c r="CE499">
        <v>0</v>
      </c>
      <c r="CF499" t="s">
        <v>83</v>
      </c>
      <c r="CG499" t="s">
        <v>127</v>
      </c>
      <c r="CH499">
        <f t="shared" si="271"/>
        <v>5</v>
      </c>
      <c r="CI499">
        <v>1925</v>
      </c>
      <c r="CJ499" t="s">
        <v>102</v>
      </c>
      <c r="CK499">
        <f t="shared" si="272"/>
        <v>2</v>
      </c>
      <c r="CL499">
        <v>1</v>
      </c>
      <c r="CM499">
        <v>240</v>
      </c>
      <c r="CN499" t="s">
        <v>98</v>
      </c>
      <c r="CO499">
        <f t="shared" si="273"/>
        <v>4</v>
      </c>
      <c r="CP499" t="s">
        <v>98</v>
      </c>
      <c r="CQ499">
        <f t="shared" si="274"/>
        <v>4</v>
      </c>
      <c r="CR499" t="s">
        <v>177</v>
      </c>
      <c r="CS499">
        <f t="shared" si="275"/>
        <v>2</v>
      </c>
      <c r="CT499">
        <v>0</v>
      </c>
      <c r="CU499">
        <v>100</v>
      </c>
      <c r="CV499">
        <v>0</v>
      </c>
      <c r="CW499">
        <v>0</v>
      </c>
      <c r="CX499">
        <v>0</v>
      </c>
      <c r="CY499">
        <v>0</v>
      </c>
      <c r="CZ499" t="s">
        <v>83</v>
      </c>
      <c r="DA499" t="s">
        <v>165</v>
      </c>
      <c r="DB499">
        <f t="shared" si="276"/>
        <v>4</v>
      </c>
      <c r="DC499" t="s">
        <v>83</v>
      </c>
      <c r="DD499">
        <v>0</v>
      </c>
      <c r="DE499">
        <v>6</v>
      </c>
      <c r="DF499">
        <v>2008</v>
      </c>
      <c r="DG499">
        <f t="shared" si="279"/>
        <v>15</v>
      </c>
      <c r="DH499" t="s">
        <v>110</v>
      </c>
      <c r="DI499">
        <f t="shared" si="277"/>
        <v>4</v>
      </c>
      <c r="DJ499" t="s">
        <v>111</v>
      </c>
      <c r="DK499">
        <f t="shared" si="278"/>
        <v>5</v>
      </c>
      <c r="DL499">
        <v>184000</v>
      </c>
    </row>
    <row r="500" spans="1:116" x14ac:dyDescent="0.35">
      <c r="A500">
        <v>499</v>
      </c>
      <c r="B500">
        <v>20</v>
      </c>
      <c r="C500" t="s">
        <v>81</v>
      </c>
      <c r="D500">
        <f t="shared" si="245"/>
        <v>4</v>
      </c>
      <c r="E500">
        <v>65</v>
      </c>
      <c r="F500">
        <v>7800</v>
      </c>
      <c r="G500" t="s">
        <v>82</v>
      </c>
      <c r="H500">
        <f t="shared" si="246"/>
        <v>2</v>
      </c>
      <c r="I500" t="s">
        <v>83</v>
      </c>
      <c r="J500" t="str">
        <f t="shared" si="247"/>
        <v/>
      </c>
      <c r="K500" t="s">
        <v>84</v>
      </c>
      <c r="L500">
        <f t="shared" si="248"/>
        <v>1</v>
      </c>
      <c r="M500" t="s">
        <v>85</v>
      </c>
      <c r="N500">
        <f t="shared" si="249"/>
        <v>2</v>
      </c>
      <c r="O500" t="s">
        <v>86</v>
      </c>
      <c r="P500">
        <f t="shared" si="250"/>
        <v>4</v>
      </c>
      <c r="Q500" t="s">
        <v>87</v>
      </c>
      <c r="R500">
        <f t="shared" si="251"/>
        <v>4</v>
      </c>
      <c r="S500" t="s">
        <v>88</v>
      </c>
      <c r="T500">
        <f t="shared" si="252"/>
        <v>3</v>
      </c>
      <c r="U500" t="s">
        <v>151</v>
      </c>
      <c r="V500">
        <f t="shared" si="253"/>
        <v>5</v>
      </c>
      <c r="W500" t="s">
        <v>90</v>
      </c>
      <c r="X500">
        <f t="shared" si="254"/>
        <v>7</v>
      </c>
      <c r="Y500" t="s">
        <v>90</v>
      </c>
      <c r="Z500">
        <f t="shared" si="255"/>
        <v>7</v>
      </c>
      <c r="AA500" t="s">
        <v>91</v>
      </c>
      <c r="AB500">
        <f t="shared" si="256"/>
        <v>3</v>
      </c>
      <c r="AC500" t="s">
        <v>115</v>
      </c>
      <c r="AD500">
        <f t="shared" si="257"/>
        <v>4</v>
      </c>
      <c r="AE500">
        <v>5</v>
      </c>
      <c r="AF500">
        <v>7</v>
      </c>
      <c r="AG500">
        <v>1967</v>
      </c>
      <c r="AH500">
        <v>2004</v>
      </c>
      <c r="AI500" t="s">
        <v>152</v>
      </c>
      <c r="AJ500">
        <f t="shared" si="258"/>
        <v>6</v>
      </c>
      <c r="AK500" t="s">
        <v>94</v>
      </c>
      <c r="AL500">
        <f t="shared" si="259"/>
        <v>8</v>
      </c>
      <c r="AM500" t="s">
        <v>140</v>
      </c>
      <c r="AN500">
        <f t="shared" si="260"/>
        <v>9</v>
      </c>
      <c r="AO500" t="s">
        <v>140</v>
      </c>
      <c r="AP500" t="s">
        <v>96</v>
      </c>
      <c r="AQ500">
        <f t="shared" si="261"/>
        <v>4</v>
      </c>
      <c r="AR500">
        <v>89</v>
      </c>
      <c r="AS500" t="s">
        <v>98</v>
      </c>
      <c r="AT500">
        <f t="shared" si="262"/>
        <v>3</v>
      </c>
      <c r="AU500" t="s">
        <v>98</v>
      </c>
      <c r="AV500">
        <f t="shared" si="263"/>
        <v>3</v>
      </c>
      <c r="AW500" t="s">
        <v>99</v>
      </c>
      <c r="AX500">
        <f t="shared" si="264"/>
        <v>6</v>
      </c>
      <c r="AY500" t="s">
        <v>98</v>
      </c>
      <c r="AZ500">
        <f t="shared" si="265"/>
        <v>4</v>
      </c>
      <c r="BA500" t="s">
        <v>98</v>
      </c>
      <c r="BB500">
        <f t="shared" si="266"/>
        <v>4</v>
      </c>
      <c r="BC500" t="s">
        <v>100</v>
      </c>
      <c r="BD500" t="s">
        <v>119</v>
      </c>
      <c r="BE500">
        <f t="shared" si="267"/>
        <v>4</v>
      </c>
      <c r="BF500">
        <v>450</v>
      </c>
      <c r="BG500" t="s">
        <v>102</v>
      </c>
      <c r="BH500">
        <v>0</v>
      </c>
      <c r="BI500">
        <v>414</v>
      </c>
      <c r="BJ500">
        <v>864</v>
      </c>
      <c r="BK500" t="s">
        <v>103</v>
      </c>
      <c r="BL500">
        <f t="shared" si="268"/>
        <v>6</v>
      </c>
      <c r="BM500" t="s">
        <v>104</v>
      </c>
      <c r="BN500" t="s">
        <v>105</v>
      </c>
      <c r="BO500" t="s">
        <v>106</v>
      </c>
      <c r="BP500">
        <f t="shared" si="269"/>
        <v>6</v>
      </c>
      <c r="BQ500">
        <v>899</v>
      </c>
      <c r="BR500">
        <v>0</v>
      </c>
      <c r="BS500">
        <v>0</v>
      </c>
      <c r="BT500">
        <v>899</v>
      </c>
      <c r="BU500">
        <v>0</v>
      </c>
      <c r="BV500">
        <v>0</v>
      </c>
      <c r="BW500">
        <v>1</v>
      </c>
      <c r="BX500">
        <v>0</v>
      </c>
      <c r="BY500">
        <v>3</v>
      </c>
      <c r="BZ500">
        <v>1</v>
      </c>
      <c r="CA500" t="s">
        <v>97</v>
      </c>
      <c r="CB500">
        <f t="shared" si="270"/>
        <v>5</v>
      </c>
      <c r="CC500">
        <v>5</v>
      </c>
      <c r="CD500" t="s">
        <v>107</v>
      </c>
      <c r="CE500">
        <v>0</v>
      </c>
      <c r="CF500" t="s">
        <v>83</v>
      </c>
      <c r="CG500" t="s">
        <v>108</v>
      </c>
      <c r="CH500">
        <f t="shared" si="271"/>
        <v>6</v>
      </c>
      <c r="CI500">
        <v>1967</v>
      </c>
      <c r="CJ500" t="s">
        <v>157</v>
      </c>
      <c r="CK500">
        <f t="shared" si="272"/>
        <v>4</v>
      </c>
      <c r="CL500">
        <v>1</v>
      </c>
      <c r="CM500">
        <v>288</v>
      </c>
      <c r="CN500" t="s">
        <v>98</v>
      </c>
      <c r="CO500">
        <f t="shared" si="273"/>
        <v>4</v>
      </c>
      <c r="CP500" t="s">
        <v>98</v>
      </c>
      <c r="CQ500">
        <f t="shared" si="274"/>
        <v>4</v>
      </c>
      <c r="CR500" t="s">
        <v>105</v>
      </c>
      <c r="CS500">
        <f t="shared" si="275"/>
        <v>3</v>
      </c>
      <c r="CT500">
        <v>64</v>
      </c>
      <c r="CU500">
        <v>0</v>
      </c>
      <c r="CV500">
        <v>0</v>
      </c>
      <c r="CW500">
        <v>0</v>
      </c>
      <c r="CX500">
        <v>0</v>
      </c>
      <c r="CY500">
        <v>0</v>
      </c>
      <c r="CZ500" t="s">
        <v>83</v>
      </c>
      <c r="DA500" t="s">
        <v>134</v>
      </c>
      <c r="DB500">
        <f t="shared" si="276"/>
        <v>3</v>
      </c>
      <c r="DC500" t="s">
        <v>83</v>
      </c>
      <c r="DD500">
        <v>0</v>
      </c>
      <c r="DE500">
        <v>6</v>
      </c>
      <c r="DF500">
        <v>2009</v>
      </c>
      <c r="DG500">
        <f t="shared" si="279"/>
        <v>14</v>
      </c>
      <c r="DH500" t="s">
        <v>110</v>
      </c>
      <c r="DI500">
        <f t="shared" si="277"/>
        <v>4</v>
      </c>
      <c r="DJ500" t="s">
        <v>111</v>
      </c>
      <c r="DK500">
        <f t="shared" si="278"/>
        <v>5</v>
      </c>
      <c r="DL500">
        <v>130000</v>
      </c>
    </row>
    <row r="501" spans="1:116" x14ac:dyDescent="0.35">
      <c r="A501">
        <v>500</v>
      </c>
      <c r="B501">
        <v>20</v>
      </c>
      <c r="C501" t="s">
        <v>81</v>
      </c>
      <c r="D501">
        <f t="shared" si="245"/>
        <v>4</v>
      </c>
      <c r="E501">
        <v>70</v>
      </c>
      <c r="F501">
        <v>7535</v>
      </c>
      <c r="G501" t="s">
        <v>82</v>
      </c>
      <c r="H501">
        <f t="shared" si="246"/>
        <v>2</v>
      </c>
      <c r="I501" t="s">
        <v>83</v>
      </c>
      <c r="J501" t="str">
        <f t="shared" si="247"/>
        <v/>
      </c>
      <c r="K501" t="s">
        <v>120</v>
      </c>
      <c r="L501">
        <f t="shared" si="248"/>
        <v>2</v>
      </c>
      <c r="M501" t="s">
        <v>85</v>
      </c>
      <c r="N501">
        <f t="shared" si="249"/>
        <v>2</v>
      </c>
      <c r="O501" t="s">
        <v>86</v>
      </c>
      <c r="P501">
        <f t="shared" si="250"/>
        <v>4</v>
      </c>
      <c r="Q501" t="s">
        <v>87</v>
      </c>
      <c r="R501">
        <f t="shared" si="251"/>
        <v>4</v>
      </c>
      <c r="S501" t="s">
        <v>88</v>
      </c>
      <c r="T501">
        <f t="shared" si="252"/>
        <v>3</v>
      </c>
      <c r="U501" t="s">
        <v>162</v>
      </c>
      <c r="V501">
        <f t="shared" si="253"/>
        <v>7</v>
      </c>
      <c r="W501" t="s">
        <v>90</v>
      </c>
      <c r="X501">
        <f t="shared" si="254"/>
        <v>7</v>
      </c>
      <c r="Y501" t="s">
        <v>90</v>
      </c>
      <c r="Z501">
        <f t="shared" si="255"/>
        <v>7</v>
      </c>
      <c r="AA501" t="s">
        <v>91</v>
      </c>
      <c r="AB501">
        <f t="shared" si="256"/>
        <v>3</v>
      </c>
      <c r="AC501" t="s">
        <v>115</v>
      </c>
      <c r="AD501">
        <f t="shared" si="257"/>
        <v>4</v>
      </c>
      <c r="AE501">
        <v>5</v>
      </c>
      <c r="AF501">
        <v>7</v>
      </c>
      <c r="AG501">
        <v>1958</v>
      </c>
      <c r="AH501">
        <v>1985</v>
      </c>
      <c r="AI501" t="s">
        <v>93</v>
      </c>
      <c r="AJ501">
        <f t="shared" si="258"/>
        <v>5</v>
      </c>
      <c r="AK501" t="s">
        <v>94</v>
      </c>
      <c r="AL501">
        <f t="shared" si="259"/>
        <v>8</v>
      </c>
      <c r="AM501" t="s">
        <v>116</v>
      </c>
      <c r="AN501">
        <f t="shared" si="260"/>
        <v>10</v>
      </c>
      <c r="AO501" t="s">
        <v>116</v>
      </c>
      <c r="AP501" t="s">
        <v>117</v>
      </c>
      <c r="AQ501">
        <f t="shared" si="261"/>
        <v>2</v>
      </c>
      <c r="AR501">
        <v>0</v>
      </c>
      <c r="AS501" t="s">
        <v>98</v>
      </c>
      <c r="AT501">
        <f t="shared" si="262"/>
        <v>3</v>
      </c>
      <c r="AU501" t="s">
        <v>98</v>
      </c>
      <c r="AV501">
        <f t="shared" si="263"/>
        <v>3</v>
      </c>
      <c r="AW501" t="s">
        <v>118</v>
      </c>
      <c r="AX501">
        <f t="shared" si="264"/>
        <v>2</v>
      </c>
      <c r="AY501" t="s">
        <v>98</v>
      </c>
      <c r="AZ501">
        <f t="shared" si="265"/>
        <v>4</v>
      </c>
      <c r="BA501" t="s">
        <v>98</v>
      </c>
      <c r="BB501">
        <f t="shared" si="266"/>
        <v>4</v>
      </c>
      <c r="BC501" t="s">
        <v>100</v>
      </c>
      <c r="BD501" t="s">
        <v>141</v>
      </c>
      <c r="BE501">
        <f t="shared" si="267"/>
        <v>3</v>
      </c>
      <c r="BF501">
        <v>111</v>
      </c>
      <c r="BG501" t="s">
        <v>172</v>
      </c>
      <c r="BH501">
        <v>279</v>
      </c>
      <c r="BI501">
        <v>522</v>
      </c>
      <c r="BJ501">
        <v>912</v>
      </c>
      <c r="BK501" t="s">
        <v>103</v>
      </c>
      <c r="BL501">
        <f t="shared" si="268"/>
        <v>6</v>
      </c>
      <c r="BM501" t="s">
        <v>147</v>
      </c>
      <c r="BN501" t="s">
        <v>105</v>
      </c>
      <c r="BO501" t="s">
        <v>106</v>
      </c>
      <c r="BP501">
        <f t="shared" si="269"/>
        <v>6</v>
      </c>
      <c r="BQ501">
        <v>912</v>
      </c>
      <c r="BR501">
        <v>0</v>
      </c>
      <c r="BS501">
        <v>0</v>
      </c>
      <c r="BT501">
        <v>912</v>
      </c>
      <c r="BU501">
        <v>0</v>
      </c>
      <c r="BV501">
        <v>1</v>
      </c>
      <c r="BW501">
        <v>1</v>
      </c>
      <c r="BX501">
        <v>0</v>
      </c>
      <c r="BY501">
        <v>2</v>
      </c>
      <c r="BZ501">
        <v>1</v>
      </c>
      <c r="CA501" t="s">
        <v>98</v>
      </c>
      <c r="CB501">
        <f t="shared" si="270"/>
        <v>4</v>
      </c>
      <c r="CC501">
        <v>5</v>
      </c>
      <c r="CD501" t="s">
        <v>107</v>
      </c>
      <c r="CE501">
        <v>0</v>
      </c>
      <c r="CF501" t="s">
        <v>83</v>
      </c>
      <c r="CG501" t="s">
        <v>108</v>
      </c>
      <c r="CH501">
        <f t="shared" si="271"/>
        <v>6</v>
      </c>
      <c r="CI501">
        <v>1958</v>
      </c>
      <c r="CJ501" t="s">
        <v>157</v>
      </c>
      <c r="CK501">
        <f t="shared" si="272"/>
        <v>4</v>
      </c>
      <c r="CL501">
        <v>1</v>
      </c>
      <c r="CM501">
        <v>297</v>
      </c>
      <c r="CN501" t="s">
        <v>98</v>
      </c>
      <c r="CO501">
        <f t="shared" si="273"/>
        <v>4</v>
      </c>
      <c r="CP501" t="s">
        <v>98</v>
      </c>
      <c r="CQ501">
        <f t="shared" si="274"/>
        <v>4</v>
      </c>
      <c r="CR501" t="s">
        <v>105</v>
      </c>
      <c r="CS501">
        <f t="shared" si="275"/>
        <v>3</v>
      </c>
      <c r="CT501">
        <v>12</v>
      </c>
      <c r="CU501">
        <v>285</v>
      </c>
      <c r="CV501">
        <v>0</v>
      </c>
      <c r="CW501">
        <v>0</v>
      </c>
      <c r="CX501">
        <v>0</v>
      </c>
      <c r="CY501">
        <v>0</v>
      </c>
      <c r="CZ501" t="s">
        <v>83</v>
      </c>
      <c r="DA501" t="s">
        <v>218</v>
      </c>
      <c r="DB501">
        <f t="shared" si="276"/>
        <v>1</v>
      </c>
      <c r="DC501" t="s">
        <v>135</v>
      </c>
      <c r="DD501">
        <v>480</v>
      </c>
      <c r="DE501">
        <v>6</v>
      </c>
      <c r="DF501">
        <v>2007</v>
      </c>
      <c r="DG501">
        <f t="shared" si="279"/>
        <v>16</v>
      </c>
      <c r="DH501" t="s">
        <v>110</v>
      </c>
      <c r="DI501">
        <f t="shared" si="277"/>
        <v>4</v>
      </c>
      <c r="DJ501" t="s">
        <v>111</v>
      </c>
      <c r="DK501">
        <f t="shared" si="278"/>
        <v>5</v>
      </c>
      <c r="DL501">
        <v>120000</v>
      </c>
    </row>
    <row r="502" spans="1:116" x14ac:dyDescent="0.35">
      <c r="A502">
        <v>501</v>
      </c>
      <c r="B502">
        <v>160</v>
      </c>
      <c r="C502" t="s">
        <v>142</v>
      </c>
      <c r="D502">
        <f t="shared" si="245"/>
        <v>2</v>
      </c>
      <c r="E502">
        <v>21</v>
      </c>
      <c r="F502">
        <v>1890</v>
      </c>
      <c r="G502" t="s">
        <v>82</v>
      </c>
      <c r="H502">
        <f t="shared" si="246"/>
        <v>2</v>
      </c>
      <c r="I502" t="s">
        <v>83</v>
      </c>
      <c r="J502" t="str">
        <f t="shared" si="247"/>
        <v/>
      </c>
      <c r="K502" t="s">
        <v>84</v>
      </c>
      <c r="L502">
        <f t="shared" si="248"/>
        <v>1</v>
      </c>
      <c r="M502" t="s">
        <v>85</v>
      </c>
      <c r="N502">
        <f t="shared" si="249"/>
        <v>2</v>
      </c>
      <c r="O502" t="s">
        <v>86</v>
      </c>
      <c r="P502">
        <f t="shared" si="250"/>
        <v>4</v>
      </c>
      <c r="Q502" t="s">
        <v>87</v>
      </c>
      <c r="R502">
        <f t="shared" si="251"/>
        <v>4</v>
      </c>
      <c r="S502" t="s">
        <v>88</v>
      </c>
      <c r="T502">
        <f t="shared" si="252"/>
        <v>3</v>
      </c>
      <c r="U502" t="s">
        <v>228</v>
      </c>
      <c r="V502">
        <f t="shared" si="253"/>
        <v>24</v>
      </c>
      <c r="W502" t="s">
        <v>90</v>
      </c>
      <c r="X502">
        <f t="shared" si="254"/>
        <v>7</v>
      </c>
      <c r="Y502" t="s">
        <v>90</v>
      </c>
      <c r="Z502">
        <f t="shared" si="255"/>
        <v>7</v>
      </c>
      <c r="AA502" t="s">
        <v>198</v>
      </c>
      <c r="AB502">
        <f t="shared" si="256"/>
        <v>5</v>
      </c>
      <c r="AC502" t="s">
        <v>92</v>
      </c>
      <c r="AD502">
        <f t="shared" si="257"/>
        <v>8</v>
      </c>
      <c r="AE502">
        <v>6</v>
      </c>
      <c r="AF502">
        <v>5</v>
      </c>
      <c r="AG502">
        <v>1973</v>
      </c>
      <c r="AH502">
        <v>1973</v>
      </c>
      <c r="AI502" t="s">
        <v>93</v>
      </c>
      <c r="AJ502">
        <f t="shared" si="258"/>
        <v>5</v>
      </c>
      <c r="AK502" t="s">
        <v>94</v>
      </c>
      <c r="AL502">
        <f t="shared" si="259"/>
        <v>8</v>
      </c>
      <c r="AM502" t="s">
        <v>140</v>
      </c>
      <c r="AN502">
        <f t="shared" si="260"/>
        <v>9</v>
      </c>
      <c r="AO502" t="s">
        <v>140</v>
      </c>
      <c r="AP502" t="s">
        <v>96</v>
      </c>
      <c r="AQ502">
        <f t="shared" si="261"/>
        <v>4</v>
      </c>
      <c r="AR502">
        <v>285</v>
      </c>
      <c r="AS502" t="s">
        <v>98</v>
      </c>
      <c r="AT502">
        <f t="shared" si="262"/>
        <v>3</v>
      </c>
      <c r="AU502" t="s">
        <v>98</v>
      </c>
      <c r="AV502">
        <f t="shared" si="263"/>
        <v>3</v>
      </c>
      <c r="AW502" t="s">
        <v>118</v>
      </c>
      <c r="AX502">
        <f t="shared" si="264"/>
        <v>2</v>
      </c>
      <c r="AY502" t="s">
        <v>98</v>
      </c>
      <c r="AZ502">
        <f t="shared" si="265"/>
        <v>4</v>
      </c>
      <c r="BA502" t="s">
        <v>98</v>
      </c>
      <c r="BB502">
        <f t="shared" si="266"/>
        <v>4</v>
      </c>
      <c r="BC502" t="s">
        <v>100</v>
      </c>
      <c r="BD502" t="s">
        <v>141</v>
      </c>
      <c r="BE502">
        <f t="shared" si="267"/>
        <v>3</v>
      </c>
      <c r="BF502">
        <v>356</v>
      </c>
      <c r="BG502" t="s">
        <v>102</v>
      </c>
      <c r="BH502">
        <v>0</v>
      </c>
      <c r="BI502">
        <v>316</v>
      </c>
      <c r="BJ502">
        <v>672</v>
      </c>
      <c r="BK502" t="s">
        <v>103</v>
      </c>
      <c r="BL502">
        <f t="shared" si="268"/>
        <v>6</v>
      </c>
      <c r="BM502" t="s">
        <v>98</v>
      </c>
      <c r="BN502" t="s">
        <v>105</v>
      </c>
      <c r="BO502" t="s">
        <v>106</v>
      </c>
      <c r="BP502">
        <f t="shared" si="269"/>
        <v>6</v>
      </c>
      <c r="BQ502">
        <v>672</v>
      </c>
      <c r="BR502">
        <v>546</v>
      </c>
      <c r="BS502">
        <v>0</v>
      </c>
      <c r="BT502">
        <v>1218</v>
      </c>
      <c r="BU502">
        <v>0</v>
      </c>
      <c r="BV502">
        <v>0</v>
      </c>
      <c r="BW502">
        <v>1</v>
      </c>
      <c r="BX502">
        <v>1</v>
      </c>
      <c r="BY502">
        <v>3</v>
      </c>
      <c r="BZ502">
        <v>1</v>
      </c>
      <c r="CA502" t="s">
        <v>98</v>
      </c>
      <c r="CB502">
        <f t="shared" si="270"/>
        <v>4</v>
      </c>
      <c r="CC502">
        <v>7</v>
      </c>
      <c r="CD502" t="s">
        <v>107</v>
      </c>
      <c r="CE502">
        <v>0</v>
      </c>
      <c r="CF502" t="s">
        <v>83</v>
      </c>
      <c r="CG502" t="s">
        <v>127</v>
      </c>
      <c r="CH502">
        <f t="shared" si="271"/>
        <v>5</v>
      </c>
      <c r="CI502">
        <v>1973</v>
      </c>
      <c r="CJ502" t="s">
        <v>102</v>
      </c>
      <c r="CK502">
        <f t="shared" si="272"/>
        <v>2</v>
      </c>
      <c r="CL502">
        <v>1</v>
      </c>
      <c r="CM502">
        <v>264</v>
      </c>
      <c r="CN502" t="s">
        <v>98</v>
      </c>
      <c r="CO502">
        <f t="shared" si="273"/>
        <v>4</v>
      </c>
      <c r="CP502" t="s">
        <v>98</v>
      </c>
      <c r="CQ502">
        <f t="shared" si="274"/>
        <v>4</v>
      </c>
      <c r="CR502" t="s">
        <v>105</v>
      </c>
      <c r="CS502">
        <f t="shared" si="275"/>
        <v>3</v>
      </c>
      <c r="CT502">
        <v>144</v>
      </c>
      <c r="CU502">
        <v>28</v>
      </c>
      <c r="CV502">
        <v>0</v>
      </c>
      <c r="CW502">
        <v>0</v>
      </c>
      <c r="CX502">
        <v>0</v>
      </c>
      <c r="CY502">
        <v>0</v>
      </c>
      <c r="CZ502" t="s">
        <v>83</v>
      </c>
      <c r="DA502" t="s">
        <v>83</v>
      </c>
      <c r="DB502">
        <f t="shared" si="276"/>
        <v>5</v>
      </c>
      <c r="DC502" t="s">
        <v>83</v>
      </c>
      <c r="DD502">
        <v>0</v>
      </c>
      <c r="DE502">
        <v>5</v>
      </c>
      <c r="DF502">
        <v>2007</v>
      </c>
      <c r="DG502">
        <f t="shared" si="279"/>
        <v>16</v>
      </c>
      <c r="DH502" t="s">
        <v>110</v>
      </c>
      <c r="DI502">
        <f t="shared" si="277"/>
        <v>4</v>
      </c>
      <c r="DJ502" t="s">
        <v>111</v>
      </c>
      <c r="DK502">
        <f t="shared" si="278"/>
        <v>5</v>
      </c>
      <c r="DL502">
        <v>113000</v>
      </c>
    </row>
    <row r="503" spans="1:116" x14ac:dyDescent="0.35">
      <c r="A503">
        <v>502</v>
      </c>
      <c r="B503">
        <v>60</v>
      </c>
      <c r="C503" t="s">
        <v>192</v>
      </c>
      <c r="D503">
        <f t="shared" si="245"/>
        <v>5</v>
      </c>
      <c r="E503">
        <v>75</v>
      </c>
      <c r="F503">
        <v>9803</v>
      </c>
      <c r="G503" t="s">
        <v>82</v>
      </c>
      <c r="H503">
        <f t="shared" si="246"/>
        <v>2</v>
      </c>
      <c r="I503" t="s">
        <v>83</v>
      </c>
      <c r="J503" t="str">
        <f t="shared" si="247"/>
        <v/>
      </c>
      <c r="K503" t="s">
        <v>84</v>
      </c>
      <c r="L503">
        <f t="shared" si="248"/>
        <v>1</v>
      </c>
      <c r="M503" t="s">
        <v>85</v>
      </c>
      <c r="N503">
        <f t="shared" si="249"/>
        <v>2</v>
      </c>
      <c r="O503" t="s">
        <v>86</v>
      </c>
      <c r="P503">
        <f t="shared" si="250"/>
        <v>4</v>
      </c>
      <c r="Q503" t="s">
        <v>87</v>
      </c>
      <c r="R503">
        <f t="shared" si="251"/>
        <v>4</v>
      </c>
      <c r="S503" t="s">
        <v>88</v>
      </c>
      <c r="T503">
        <f t="shared" si="252"/>
        <v>3</v>
      </c>
      <c r="U503" t="s">
        <v>136</v>
      </c>
      <c r="V503">
        <f t="shared" si="253"/>
        <v>18</v>
      </c>
      <c r="W503" t="s">
        <v>90</v>
      </c>
      <c r="X503">
        <f t="shared" si="254"/>
        <v>7</v>
      </c>
      <c r="Y503" t="s">
        <v>90</v>
      </c>
      <c r="Z503">
        <f t="shared" si="255"/>
        <v>7</v>
      </c>
      <c r="AA503" t="s">
        <v>91</v>
      </c>
      <c r="AB503">
        <f t="shared" si="256"/>
        <v>3</v>
      </c>
      <c r="AC503" t="s">
        <v>92</v>
      </c>
      <c r="AD503">
        <f t="shared" si="257"/>
        <v>8</v>
      </c>
      <c r="AE503">
        <v>7</v>
      </c>
      <c r="AF503">
        <v>5</v>
      </c>
      <c r="AG503">
        <v>2005</v>
      </c>
      <c r="AH503">
        <v>2005</v>
      </c>
      <c r="AI503" t="s">
        <v>93</v>
      </c>
      <c r="AJ503">
        <f t="shared" si="258"/>
        <v>5</v>
      </c>
      <c r="AK503" t="s">
        <v>94</v>
      </c>
      <c r="AL503">
        <f t="shared" si="259"/>
        <v>8</v>
      </c>
      <c r="AM503" t="s">
        <v>95</v>
      </c>
      <c r="AN503">
        <f t="shared" si="260"/>
        <v>14</v>
      </c>
      <c r="AO503" t="s">
        <v>95</v>
      </c>
      <c r="AP503" t="s">
        <v>117</v>
      </c>
      <c r="AQ503">
        <f t="shared" si="261"/>
        <v>2</v>
      </c>
      <c r="AR503">
        <v>0</v>
      </c>
      <c r="AS503" t="s">
        <v>97</v>
      </c>
      <c r="AT503">
        <f t="shared" si="262"/>
        <v>4</v>
      </c>
      <c r="AU503" t="s">
        <v>98</v>
      </c>
      <c r="AV503">
        <f t="shared" si="263"/>
        <v>3</v>
      </c>
      <c r="AW503" t="s">
        <v>99</v>
      </c>
      <c r="AX503">
        <f t="shared" si="264"/>
        <v>6</v>
      </c>
      <c r="AY503" t="s">
        <v>97</v>
      </c>
      <c r="AZ503">
        <f t="shared" si="265"/>
        <v>5</v>
      </c>
      <c r="BA503" t="s">
        <v>98</v>
      </c>
      <c r="BB503">
        <f t="shared" si="266"/>
        <v>4</v>
      </c>
      <c r="BC503" t="s">
        <v>100</v>
      </c>
      <c r="BD503" t="s">
        <v>101</v>
      </c>
      <c r="BE503">
        <f t="shared" si="267"/>
        <v>7</v>
      </c>
      <c r="BF503">
        <v>400</v>
      </c>
      <c r="BG503" t="s">
        <v>102</v>
      </c>
      <c r="BH503">
        <v>0</v>
      </c>
      <c r="BI503">
        <v>466</v>
      </c>
      <c r="BJ503">
        <v>866</v>
      </c>
      <c r="BK503" t="s">
        <v>103</v>
      </c>
      <c r="BL503">
        <f t="shared" si="268"/>
        <v>6</v>
      </c>
      <c r="BM503" t="s">
        <v>97</v>
      </c>
      <c r="BN503" t="s">
        <v>105</v>
      </c>
      <c r="BO503" t="s">
        <v>106</v>
      </c>
      <c r="BP503">
        <f t="shared" si="269"/>
        <v>6</v>
      </c>
      <c r="BQ503">
        <v>866</v>
      </c>
      <c r="BR503">
        <v>902</v>
      </c>
      <c r="BS503">
        <v>0</v>
      </c>
      <c r="BT503">
        <v>1768</v>
      </c>
      <c r="BU503">
        <v>0</v>
      </c>
      <c r="BV503">
        <v>0</v>
      </c>
      <c r="BW503">
        <v>2</v>
      </c>
      <c r="BX503">
        <v>1</v>
      </c>
      <c r="BY503">
        <v>3</v>
      </c>
      <c r="BZ503">
        <v>1</v>
      </c>
      <c r="CA503" t="s">
        <v>97</v>
      </c>
      <c r="CB503">
        <f t="shared" si="270"/>
        <v>5</v>
      </c>
      <c r="CC503">
        <v>7</v>
      </c>
      <c r="CD503" t="s">
        <v>107</v>
      </c>
      <c r="CE503">
        <v>0</v>
      </c>
      <c r="CF503" t="s">
        <v>83</v>
      </c>
      <c r="CG503" t="s">
        <v>108</v>
      </c>
      <c r="CH503">
        <f t="shared" si="271"/>
        <v>6</v>
      </c>
      <c r="CI503">
        <v>2005</v>
      </c>
      <c r="CJ503" t="s">
        <v>109</v>
      </c>
      <c r="CK503">
        <f t="shared" si="272"/>
        <v>3</v>
      </c>
      <c r="CL503">
        <v>2</v>
      </c>
      <c r="CM503">
        <v>603</v>
      </c>
      <c r="CN503" t="s">
        <v>98</v>
      </c>
      <c r="CO503">
        <f t="shared" si="273"/>
        <v>4</v>
      </c>
      <c r="CP503" t="s">
        <v>98</v>
      </c>
      <c r="CQ503">
        <f t="shared" si="274"/>
        <v>4</v>
      </c>
      <c r="CR503" t="s">
        <v>105</v>
      </c>
      <c r="CS503">
        <f t="shared" si="275"/>
        <v>3</v>
      </c>
      <c r="CT503">
        <v>0</v>
      </c>
      <c r="CU503">
        <v>108</v>
      </c>
      <c r="CV503">
        <v>0</v>
      </c>
      <c r="CW503">
        <v>0</v>
      </c>
      <c r="CX503">
        <v>0</v>
      </c>
      <c r="CY503">
        <v>0</v>
      </c>
      <c r="CZ503" t="s">
        <v>83</v>
      </c>
      <c r="DA503" t="s">
        <v>83</v>
      </c>
      <c r="DB503">
        <f t="shared" si="276"/>
        <v>5</v>
      </c>
      <c r="DC503" t="s">
        <v>83</v>
      </c>
      <c r="DD503">
        <v>0</v>
      </c>
      <c r="DE503">
        <v>2</v>
      </c>
      <c r="DF503">
        <v>2008</v>
      </c>
      <c r="DG503">
        <f t="shared" si="279"/>
        <v>15</v>
      </c>
      <c r="DH503" t="s">
        <v>110</v>
      </c>
      <c r="DI503">
        <f t="shared" si="277"/>
        <v>4</v>
      </c>
      <c r="DJ503" t="s">
        <v>111</v>
      </c>
      <c r="DK503">
        <f t="shared" si="278"/>
        <v>5</v>
      </c>
      <c r="DL503">
        <v>226700</v>
      </c>
    </row>
    <row r="504" spans="1:116" x14ac:dyDescent="0.35">
      <c r="A504">
        <v>503</v>
      </c>
      <c r="B504">
        <v>20</v>
      </c>
      <c r="C504" t="s">
        <v>81</v>
      </c>
      <c r="D504">
        <f t="shared" si="245"/>
        <v>4</v>
      </c>
      <c r="E504">
        <v>70</v>
      </c>
      <c r="F504">
        <v>9170</v>
      </c>
      <c r="G504" t="s">
        <v>82</v>
      </c>
      <c r="H504">
        <f t="shared" si="246"/>
        <v>2</v>
      </c>
      <c r="I504" t="s">
        <v>83</v>
      </c>
      <c r="J504" t="str">
        <f t="shared" si="247"/>
        <v/>
      </c>
      <c r="K504" t="s">
        <v>84</v>
      </c>
      <c r="L504">
        <f t="shared" si="248"/>
        <v>1</v>
      </c>
      <c r="M504" t="s">
        <v>85</v>
      </c>
      <c r="N504">
        <f t="shared" si="249"/>
        <v>2</v>
      </c>
      <c r="O504" t="s">
        <v>86</v>
      </c>
      <c r="P504">
        <f t="shared" si="250"/>
        <v>4</v>
      </c>
      <c r="Q504" t="s">
        <v>122</v>
      </c>
      <c r="R504">
        <f t="shared" si="251"/>
        <v>2</v>
      </c>
      <c r="S504" t="s">
        <v>88</v>
      </c>
      <c r="T504">
        <f t="shared" si="252"/>
        <v>3</v>
      </c>
      <c r="U504" t="s">
        <v>185</v>
      </c>
      <c r="V504">
        <f t="shared" si="253"/>
        <v>4</v>
      </c>
      <c r="W504" t="s">
        <v>114</v>
      </c>
      <c r="X504">
        <f t="shared" si="254"/>
        <v>2</v>
      </c>
      <c r="Y504" t="s">
        <v>90</v>
      </c>
      <c r="Z504">
        <f t="shared" si="255"/>
        <v>7</v>
      </c>
      <c r="AA504" t="s">
        <v>91</v>
      </c>
      <c r="AB504">
        <f t="shared" si="256"/>
        <v>3</v>
      </c>
      <c r="AC504" t="s">
        <v>115</v>
      </c>
      <c r="AD504">
        <f t="shared" si="257"/>
        <v>4</v>
      </c>
      <c r="AE504">
        <v>5</v>
      </c>
      <c r="AF504">
        <v>7</v>
      </c>
      <c r="AG504">
        <v>1965</v>
      </c>
      <c r="AH504">
        <v>1965</v>
      </c>
      <c r="AI504" t="s">
        <v>152</v>
      </c>
      <c r="AJ504">
        <f t="shared" si="258"/>
        <v>6</v>
      </c>
      <c r="AK504" t="s">
        <v>94</v>
      </c>
      <c r="AL504">
        <f t="shared" si="259"/>
        <v>8</v>
      </c>
      <c r="AM504" t="s">
        <v>116</v>
      </c>
      <c r="AN504">
        <f t="shared" si="260"/>
        <v>10</v>
      </c>
      <c r="AO504" t="s">
        <v>116</v>
      </c>
      <c r="AP504" t="s">
        <v>117</v>
      </c>
      <c r="AQ504">
        <f t="shared" si="261"/>
        <v>2</v>
      </c>
      <c r="AR504">
        <v>0</v>
      </c>
      <c r="AS504" t="s">
        <v>98</v>
      </c>
      <c r="AT504">
        <f t="shared" si="262"/>
        <v>3</v>
      </c>
      <c r="AU504" t="s">
        <v>98</v>
      </c>
      <c r="AV504">
        <f t="shared" si="263"/>
        <v>3</v>
      </c>
      <c r="AW504" t="s">
        <v>118</v>
      </c>
      <c r="AX504">
        <f t="shared" si="264"/>
        <v>2</v>
      </c>
      <c r="AY504" t="s">
        <v>98</v>
      </c>
      <c r="AZ504">
        <f t="shared" si="265"/>
        <v>4</v>
      </c>
      <c r="BA504" t="s">
        <v>98</v>
      </c>
      <c r="BB504">
        <f t="shared" si="266"/>
        <v>4</v>
      </c>
      <c r="BC504" t="s">
        <v>100</v>
      </c>
      <c r="BD504" t="s">
        <v>119</v>
      </c>
      <c r="BE504">
        <f t="shared" si="267"/>
        <v>4</v>
      </c>
      <c r="BF504">
        <v>698</v>
      </c>
      <c r="BG504" t="s">
        <v>101</v>
      </c>
      <c r="BH504">
        <v>96</v>
      </c>
      <c r="BI504">
        <v>420</v>
      </c>
      <c r="BJ504">
        <v>1214</v>
      </c>
      <c r="BK504" t="s">
        <v>103</v>
      </c>
      <c r="BL504">
        <f t="shared" si="268"/>
        <v>6</v>
      </c>
      <c r="BM504" t="s">
        <v>104</v>
      </c>
      <c r="BN504" t="s">
        <v>105</v>
      </c>
      <c r="BO504" t="s">
        <v>106</v>
      </c>
      <c r="BP504">
        <f t="shared" si="269"/>
        <v>6</v>
      </c>
      <c r="BQ504">
        <v>1214</v>
      </c>
      <c r="BR504">
        <v>0</v>
      </c>
      <c r="BS504">
        <v>0</v>
      </c>
      <c r="BT504">
        <v>1214</v>
      </c>
      <c r="BU504">
        <v>1</v>
      </c>
      <c r="BV504">
        <v>0</v>
      </c>
      <c r="BW504">
        <v>1</v>
      </c>
      <c r="BX504">
        <v>0</v>
      </c>
      <c r="BY504">
        <v>2</v>
      </c>
      <c r="BZ504">
        <v>1</v>
      </c>
      <c r="CA504" t="s">
        <v>98</v>
      </c>
      <c r="CB504">
        <f t="shared" si="270"/>
        <v>4</v>
      </c>
      <c r="CC504">
        <v>6</v>
      </c>
      <c r="CD504" t="s">
        <v>107</v>
      </c>
      <c r="CE504">
        <v>0</v>
      </c>
      <c r="CF504" t="s">
        <v>83</v>
      </c>
      <c r="CG504" t="s">
        <v>127</v>
      </c>
      <c r="CH504">
        <f t="shared" si="271"/>
        <v>5</v>
      </c>
      <c r="CI504">
        <v>1965</v>
      </c>
      <c r="CJ504" t="s">
        <v>102</v>
      </c>
      <c r="CK504">
        <f t="shared" si="272"/>
        <v>2</v>
      </c>
      <c r="CL504">
        <v>2</v>
      </c>
      <c r="CM504">
        <v>461</v>
      </c>
      <c r="CN504" t="s">
        <v>147</v>
      </c>
      <c r="CO504">
        <f t="shared" si="273"/>
        <v>3</v>
      </c>
      <c r="CP504" t="s">
        <v>147</v>
      </c>
      <c r="CQ504">
        <f t="shared" si="274"/>
        <v>3</v>
      </c>
      <c r="CR504" t="s">
        <v>105</v>
      </c>
      <c r="CS504">
        <f t="shared" si="275"/>
        <v>3</v>
      </c>
      <c r="CT504">
        <v>0</v>
      </c>
      <c r="CU504">
        <v>0</v>
      </c>
      <c r="CV504">
        <v>184</v>
      </c>
      <c r="CW504">
        <v>0</v>
      </c>
      <c r="CX504">
        <v>0</v>
      </c>
      <c r="CY504">
        <v>0</v>
      </c>
      <c r="CZ504" t="s">
        <v>83</v>
      </c>
      <c r="DA504" t="s">
        <v>165</v>
      </c>
      <c r="DB504">
        <f t="shared" si="276"/>
        <v>4</v>
      </c>
      <c r="DC504" t="s">
        <v>135</v>
      </c>
      <c r="DD504">
        <v>400</v>
      </c>
      <c r="DE504">
        <v>4</v>
      </c>
      <c r="DF504">
        <v>2007</v>
      </c>
      <c r="DG504">
        <f t="shared" si="279"/>
        <v>16</v>
      </c>
      <c r="DH504" t="s">
        <v>110</v>
      </c>
      <c r="DI504">
        <f t="shared" si="277"/>
        <v>4</v>
      </c>
      <c r="DJ504" t="s">
        <v>111</v>
      </c>
      <c r="DK504">
        <f t="shared" si="278"/>
        <v>5</v>
      </c>
      <c r="DL504">
        <v>140000</v>
      </c>
    </row>
    <row r="505" spans="1:116" x14ac:dyDescent="0.35">
      <c r="A505">
        <v>504</v>
      </c>
      <c r="B505">
        <v>20</v>
      </c>
      <c r="C505" t="s">
        <v>81</v>
      </c>
      <c r="D505">
        <f t="shared" si="245"/>
        <v>4</v>
      </c>
      <c r="E505">
        <v>100</v>
      </c>
      <c r="F505">
        <v>15602</v>
      </c>
      <c r="G505" t="s">
        <v>82</v>
      </c>
      <c r="H505">
        <f t="shared" si="246"/>
        <v>2</v>
      </c>
      <c r="I505" t="s">
        <v>83</v>
      </c>
      <c r="J505" t="str">
        <f t="shared" si="247"/>
        <v/>
      </c>
      <c r="K505" t="s">
        <v>120</v>
      </c>
      <c r="L505">
        <f t="shared" si="248"/>
        <v>2</v>
      </c>
      <c r="M505" t="s">
        <v>85</v>
      </c>
      <c r="N505">
        <f t="shared" si="249"/>
        <v>2</v>
      </c>
      <c r="O505" t="s">
        <v>86</v>
      </c>
      <c r="P505">
        <f t="shared" si="250"/>
        <v>4</v>
      </c>
      <c r="Q505" t="s">
        <v>87</v>
      </c>
      <c r="R505">
        <f t="shared" si="251"/>
        <v>4</v>
      </c>
      <c r="S505" t="s">
        <v>88</v>
      </c>
      <c r="T505">
        <f t="shared" si="252"/>
        <v>3</v>
      </c>
      <c r="U505" t="s">
        <v>123</v>
      </c>
      <c r="V505">
        <f t="shared" si="253"/>
        <v>14</v>
      </c>
      <c r="W505" t="s">
        <v>90</v>
      </c>
      <c r="X505">
        <f t="shared" si="254"/>
        <v>7</v>
      </c>
      <c r="Y505" t="s">
        <v>90</v>
      </c>
      <c r="Z505">
        <f t="shared" si="255"/>
        <v>7</v>
      </c>
      <c r="AA505" t="s">
        <v>91</v>
      </c>
      <c r="AB505">
        <f t="shared" si="256"/>
        <v>3</v>
      </c>
      <c r="AC505" t="s">
        <v>115</v>
      </c>
      <c r="AD505">
        <f t="shared" si="257"/>
        <v>4</v>
      </c>
      <c r="AE505">
        <v>7</v>
      </c>
      <c r="AF505">
        <v>8</v>
      </c>
      <c r="AG505">
        <v>1959</v>
      </c>
      <c r="AH505">
        <v>1997</v>
      </c>
      <c r="AI505" t="s">
        <v>93</v>
      </c>
      <c r="AJ505">
        <f t="shared" si="258"/>
        <v>5</v>
      </c>
      <c r="AK505" t="s">
        <v>94</v>
      </c>
      <c r="AL505">
        <f t="shared" si="259"/>
        <v>8</v>
      </c>
      <c r="AM505" t="s">
        <v>96</v>
      </c>
      <c r="AN505">
        <f t="shared" si="260"/>
        <v>5</v>
      </c>
      <c r="AO505" t="s">
        <v>124</v>
      </c>
      <c r="AP505" t="s">
        <v>117</v>
      </c>
      <c r="AQ505">
        <f t="shared" si="261"/>
        <v>2</v>
      </c>
      <c r="AR505">
        <v>0</v>
      </c>
      <c r="AS505" t="s">
        <v>98</v>
      </c>
      <c r="AT505">
        <f t="shared" si="262"/>
        <v>3</v>
      </c>
      <c r="AU505" t="s">
        <v>98</v>
      </c>
      <c r="AV505">
        <f t="shared" si="263"/>
        <v>3</v>
      </c>
      <c r="AW505" t="s">
        <v>118</v>
      </c>
      <c r="AX505">
        <f t="shared" si="264"/>
        <v>2</v>
      </c>
      <c r="AY505" t="s">
        <v>98</v>
      </c>
      <c r="AZ505">
        <f t="shared" si="265"/>
        <v>4</v>
      </c>
      <c r="BA505" t="s">
        <v>98</v>
      </c>
      <c r="BB505">
        <f t="shared" si="266"/>
        <v>4</v>
      </c>
      <c r="BC505" t="s">
        <v>100</v>
      </c>
      <c r="BD505" t="s">
        <v>119</v>
      </c>
      <c r="BE505">
        <f t="shared" si="267"/>
        <v>4</v>
      </c>
      <c r="BF505">
        <v>1247</v>
      </c>
      <c r="BG505" t="s">
        <v>102</v>
      </c>
      <c r="BH505">
        <v>0</v>
      </c>
      <c r="BI505">
        <v>254</v>
      </c>
      <c r="BJ505">
        <v>1501</v>
      </c>
      <c r="BK505" t="s">
        <v>103</v>
      </c>
      <c r="BL505">
        <f t="shared" si="268"/>
        <v>6</v>
      </c>
      <c r="BM505" t="s">
        <v>98</v>
      </c>
      <c r="BN505" t="s">
        <v>105</v>
      </c>
      <c r="BO505" t="s">
        <v>106</v>
      </c>
      <c r="BP505">
        <f t="shared" si="269"/>
        <v>6</v>
      </c>
      <c r="BQ505">
        <v>1801</v>
      </c>
      <c r="BR505">
        <v>0</v>
      </c>
      <c r="BS505">
        <v>0</v>
      </c>
      <c r="BT505">
        <v>1801</v>
      </c>
      <c r="BU505">
        <v>1</v>
      </c>
      <c r="BV505">
        <v>0</v>
      </c>
      <c r="BW505">
        <v>2</v>
      </c>
      <c r="BX505">
        <v>0</v>
      </c>
      <c r="BY505">
        <v>1</v>
      </c>
      <c r="BZ505">
        <v>1</v>
      </c>
      <c r="CA505" t="s">
        <v>98</v>
      </c>
      <c r="CB505">
        <f t="shared" si="270"/>
        <v>4</v>
      </c>
      <c r="CC505">
        <v>6</v>
      </c>
      <c r="CD505" t="s">
        <v>107</v>
      </c>
      <c r="CE505">
        <v>2</v>
      </c>
      <c r="CF505" t="s">
        <v>98</v>
      </c>
      <c r="CG505" t="s">
        <v>108</v>
      </c>
      <c r="CH505">
        <f t="shared" si="271"/>
        <v>6</v>
      </c>
      <c r="CI505">
        <v>1959</v>
      </c>
      <c r="CJ505" t="s">
        <v>157</v>
      </c>
      <c r="CK505">
        <f t="shared" si="272"/>
        <v>4</v>
      </c>
      <c r="CL505">
        <v>2</v>
      </c>
      <c r="CM505">
        <v>484</v>
      </c>
      <c r="CN505" t="s">
        <v>98</v>
      </c>
      <c r="CO505">
        <f t="shared" si="273"/>
        <v>4</v>
      </c>
      <c r="CP505" t="s">
        <v>98</v>
      </c>
      <c r="CQ505">
        <f t="shared" si="274"/>
        <v>4</v>
      </c>
      <c r="CR505" t="s">
        <v>105</v>
      </c>
      <c r="CS505">
        <f t="shared" si="275"/>
        <v>3</v>
      </c>
      <c r="CT505">
        <v>0</v>
      </c>
      <c r="CU505">
        <v>54</v>
      </c>
      <c r="CV505">
        <v>0</v>
      </c>
      <c r="CW505">
        <v>0</v>
      </c>
      <c r="CX505">
        <v>161</v>
      </c>
      <c r="CY505">
        <v>0</v>
      </c>
      <c r="CZ505" t="s">
        <v>83</v>
      </c>
      <c r="DA505" t="s">
        <v>163</v>
      </c>
      <c r="DB505">
        <f t="shared" si="276"/>
        <v>2</v>
      </c>
      <c r="DC505" t="s">
        <v>83</v>
      </c>
      <c r="DD505">
        <v>0</v>
      </c>
      <c r="DE505">
        <v>3</v>
      </c>
      <c r="DF505">
        <v>2010</v>
      </c>
      <c r="DG505">
        <f t="shared" si="279"/>
        <v>13</v>
      </c>
      <c r="DH505" t="s">
        <v>110</v>
      </c>
      <c r="DI505">
        <f t="shared" si="277"/>
        <v>4</v>
      </c>
      <c r="DJ505" t="s">
        <v>111</v>
      </c>
      <c r="DK505">
        <f t="shared" si="278"/>
        <v>5</v>
      </c>
      <c r="DL505">
        <v>289000</v>
      </c>
    </row>
    <row r="506" spans="1:116" x14ac:dyDescent="0.35">
      <c r="A506">
        <v>505</v>
      </c>
      <c r="B506">
        <v>160</v>
      </c>
      <c r="C506" t="s">
        <v>81</v>
      </c>
      <c r="D506">
        <f t="shared" si="245"/>
        <v>4</v>
      </c>
      <c r="E506">
        <v>24</v>
      </c>
      <c r="F506">
        <v>2308</v>
      </c>
      <c r="G506" t="s">
        <v>82</v>
      </c>
      <c r="H506">
        <f t="shared" si="246"/>
        <v>2</v>
      </c>
      <c r="I506" t="s">
        <v>83</v>
      </c>
      <c r="J506" t="str">
        <f t="shared" si="247"/>
        <v/>
      </c>
      <c r="K506" t="s">
        <v>84</v>
      </c>
      <c r="L506">
        <f t="shared" si="248"/>
        <v>1</v>
      </c>
      <c r="M506" t="s">
        <v>85</v>
      </c>
      <c r="N506">
        <f t="shared" si="249"/>
        <v>2</v>
      </c>
      <c r="O506" t="s">
        <v>86</v>
      </c>
      <c r="P506">
        <f t="shared" si="250"/>
        <v>4</v>
      </c>
      <c r="Q506" t="s">
        <v>87</v>
      </c>
      <c r="R506">
        <f t="shared" si="251"/>
        <v>4</v>
      </c>
      <c r="S506" t="s">
        <v>88</v>
      </c>
      <c r="T506">
        <f t="shared" si="252"/>
        <v>3</v>
      </c>
      <c r="U506" t="s">
        <v>216</v>
      </c>
      <c r="V506">
        <f t="shared" si="253"/>
        <v>22</v>
      </c>
      <c r="W506" t="s">
        <v>90</v>
      </c>
      <c r="X506">
        <f t="shared" si="254"/>
        <v>7</v>
      </c>
      <c r="Y506" t="s">
        <v>90</v>
      </c>
      <c r="Z506">
        <f t="shared" si="255"/>
        <v>7</v>
      </c>
      <c r="AA506" t="s">
        <v>179</v>
      </c>
      <c r="AB506">
        <f t="shared" si="256"/>
        <v>4</v>
      </c>
      <c r="AC506" t="s">
        <v>92</v>
      </c>
      <c r="AD506">
        <f t="shared" si="257"/>
        <v>8</v>
      </c>
      <c r="AE506">
        <v>6</v>
      </c>
      <c r="AF506">
        <v>5</v>
      </c>
      <c r="AG506">
        <v>1974</v>
      </c>
      <c r="AH506">
        <v>1974</v>
      </c>
      <c r="AI506" t="s">
        <v>93</v>
      </c>
      <c r="AJ506">
        <f t="shared" si="258"/>
        <v>5</v>
      </c>
      <c r="AK506" t="s">
        <v>94</v>
      </c>
      <c r="AL506">
        <f t="shared" si="259"/>
        <v>8</v>
      </c>
      <c r="AM506" t="s">
        <v>161</v>
      </c>
      <c r="AN506">
        <f t="shared" si="260"/>
        <v>3</v>
      </c>
      <c r="AO506" t="s">
        <v>226</v>
      </c>
      <c r="AP506" t="s">
        <v>117</v>
      </c>
      <c r="AQ506">
        <f t="shared" si="261"/>
        <v>2</v>
      </c>
      <c r="AR506">
        <v>0</v>
      </c>
      <c r="AS506" t="s">
        <v>98</v>
      </c>
      <c r="AT506">
        <f t="shared" si="262"/>
        <v>3</v>
      </c>
      <c r="AU506" t="s">
        <v>98</v>
      </c>
      <c r="AV506">
        <f t="shared" si="263"/>
        <v>3</v>
      </c>
      <c r="AW506" t="s">
        <v>118</v>
      </c>
      <c r="AX506">
        <f t="shared" si="264"/>
        <v>2</v>
      </c>
      <c r="AY506" t="s">
        <v>98</v>
      </c>
      <c r="AZ506">
        <f t="shared" si="265"/>
        <v>4</v>
      </c>
      <c r="BA506" t="s">
        <v>98</v>
      </c>
      <c r="BB506">
        <f t="shared" si="266"/>
        <v>4</v>
      </c>
      <c r="BC506" t="s">
        <v>100</v>
      </c>
      <c r="BD506" t="s">
        <v>119</v>
      </c>
      <c r="BE506">
        <f t="shared" si="267"/>
        <v>4</v>
      </c>
      <c r="BF506">
        <v>257</v>
      </c>
      <c r="BG506" t="s">
        <v>153</v>
      </c>
      <c r="BH506">
        <v>495</v>
      </c>
      <c r="BI506">
        <v>103</v>
      </c>
      <c r="BJ506">
        <v>855</v>
      </c>
      <c r="BK506" t="s">
        <v>103</v>
      </c>
      <c r="BL506">
        <f t="shared" si="268"/>
        <v>6</v>
      </c>
      <c r="BM506" t="s">
        <v>98</v>
      </c>
      <c r="BN506" t="s">
        <v>105</v>
      </c>
      <c r="BO506" t="s">
        <v>106</v>
      </c>
      <c r="BP506">
        <f t="shared" si="269"/>
        <v>6</v>
      </c>
      <c r="BQ506">
        <v>855</v>
      </c>
      <c r="BR506">
        <v>467</v>
      </c>
      <c r="BS506">
        <v>0</v>
      </c>
      <c r="BT506">
        <v>1322</v>
      </c>
      <c r="BU506">
        <v>0</v>
      </c>
      <c r="BV506">
        <v>1</v>
      </c>
      <c r="BW506">
        <v>2</v>
      </c>
      <c r="BX506">
        <v>1</v>
      </c>
      <c r="BY506">
        <v>3</v>
      </c>
      <c r="BZ506">
        <v>1</v>
      </c>
      <c r="CA506" t="s">
        <v>98</v>
      </c>
      <c r="CB506">
        <f t="shared" si="270"/>
        <v>4</v>
      </c>
      <c r="CC506">
        <v>6</v>
      </c>
      <c r="CD506" t="s">
        <v>107</v>
      </c>
      <c r="CE506">
        <v>1</v>
      </c>
      <c r="CF506" t="s">
        <v>147</v>
      </c>
      <c r="CG506" t="s">
        <v>108</v>
      </c>
      <c r="CH506">
        <f t="shared" si="271"/>
        <v>6</v>
      </c>
      <c r="CI506">
        <v>1974</v>
      </c>
      <c r="CJ506" t="s">
        <v>102</v>
      </c>
      <c r="CK506">
        <f t="shared" si="272"/>
        <v>2</v>
      </c>
      <c r="CL506">
        <v>2</v>
      </c>
      <c r="CM506">
        <v>440</v>
      </c>
      <c r="CN506" t="s">
        <v>98</v>
      </c>
      <c r="CO506">
        <f t="shared" si="273"/>
        <v>4</v>
      </c>
      <c r="CP506" t="s">
        <v>98</v>
      </c>
      <c r="CQ506">
        <f t="shared" si="274"/>
        <v>4</v>
      </c>
      <c r="CR506" t="s">
        <v>105</v>
      </c>
      <c r="CS506">
        <f t="shared" si="275"/>
        <v>3</v>
      </c>
      <c r="CT506">
        <v>260</v>
      </c>
      <c r="CU506">
        <v>0</v>
      </c>
      <c r="CV506">
        <v>0</v>
      </c>
      <c r="CW506">
        <v>0</v>
      </c>
      <c r="CX506">
        <v>0</v>
      </c>
      <c r="CY506">
        <v>0</v>
      </c>
      <c r="CZ506" t="s">
        <v>83</v>
      </c>
      <c r="DA506" t="s">
        <v>83</v>
      </c>
      <c r="DB506">
        <f t="shared" si="276"/>
        <v>5</v>
      </c>
      <c r="DC506" t="s">
        <v>83</v>
      </c>
      <c r="DD506">
        <v>0</v>
      </c>
      <c r="DE506">
        <v>6</v>
      </c>
      <c r="DF506">
        <v>2009</v>
      </c>
      <c r="DG506">
        <f t="shared" si="279"/>
        <v>14</v>
      </c>
      <c r="DH506" t="s">
        <v>110</v>
      </c>
      <c r="DI506">
        <f t="shared" si="277"/>
        <v>4</v>
      </c>
      <c r="DJ506" t="s">
        <v>111</v>
      </c>
      <c r="DK506">
        <f t="shared" si="278"/>
        <v>5</v>
      </c>
      <c r="DL506">
        <v>147000</v>
      </c>
    </row>
    <row r="507" spans="1:116" x14ac:dyDescent="0.35">
      <c r="A507">
        <v>506</v>
      </c>
      <c r="B507">
        <v>90</v>
      </c>
      <c r="C507" t="s">
        <v>142</v>
      </c>
      <c r="D507">
        <f t="shared" si="245"/>
        <v>2</v>
      </c>
      <c r="E507">
        <v>60</v>
      </c>
      <c r="F507">
        <v>7596</v>
      </c>
      <c r="G507" t="s">
        <v>82</v>
      </c>
      <c r="H507">
        <f t="shared" si="246"/>
        <v>2</v>
      </c>
      <c r="I507" t="s">
        <v>174</v>
      </c>
      <c r="J507">
        <f t="shared" si="247"/>
        <v>1</v>
      </c>
      <c r="K507" t="s">
        <v>84</v>
      </c>
      <c r="L507">
        <f t="shared" si="248"/>
        <v>1</v>
      </c>
      <c r="M507" t="s">
        <v>85</v>
      </c>
      <c r="N507">
        <f t="shared" si="249"/>
        <v>2</v>
      </c>
      <c r="O507" t="s">
        <v>86</v>
      </c>
      <c r="P507">
        <f t="shared" si="250"/>
        <v>4</v>
      </c>
      <c r="Q507" t="s">
        <v>87</v>
      </c>
      <c r="R507">
        <f t="shared" si="251"/>
        <v>4</v>
      </c>
      <c r="S507" t="s">
        <v>88</v>
      </c>
      <c r="T507">
        <f t="shared" si="252"/>
        <v>3</v>
      </c>
      <c r="U507" t="s">
        <v>143</v>
      </c>
      <c r="V507">
        <f t="shared" si="253"/>
        <v>9</v>
      </c>
      <c r="W507" t="s">
        <v>144</v>
      </c>
      <c r="X507">
        <f t="shared" si="254"/>
        <v>3</v>
      </c>
      <c r="Y507" t="s">
        <v>90</v>
      </c>
      <c r="Z507">
        <f t="shared" si="255"/>
        <v>7</v>
      </c>
      <c r="AA507" t="s">
        <v>167</v>
      </c>
      <c r="AB507">
        <f t="shared" si="256"/>
        <v>2</v>
      </c>
      <c r="AC507" t="s">
        <v>92</v>
      </c>
      <c r="AD507">
        <f t="shared" si="257"/>
        <v>8</v>
      </c>
      <c r="AE507">
        <v>5</v>
      </c>
      <c r="AF507">
        <v>5</v>
      </c>
      <c r="AG507">
        <v>1952</v>
      </c>
      <c r="AH507">
        <v>1952</v>
      </c>
      <c r="AI507" t="s">
        <v>152</v>
      </c>
      <c r="AJ507">
        <f t="shared" si="258"/>
        <v>6</v>
      </c>
      <c r="AK507" t="s">
        <v>94</v>
      </c>
      <c r="AL507">
        <f t="shared" si="259"/>
        <v>8</v>
      </c>
      <c r="AM507" t="s">
        <v>124</v>
      </c>
      <c r="AN507">
        <f t="shared" si="260"/>
        <v>4</v>
      </c>
      <c r="AO507" t="s">
        <v>124</v>
      </c>
      <c r="AP507" t="s">
        <v>96</v>
      </c>
      <c r="AQ507">
        <f t="shared" si="261"/>
        <v>4</v>
      </c>
      <c r="AR507">
        <v>360</v>
      </c>
      <c r="AS507" t="s">
        <v>98</v>
      </c>
      <c r="AT507">
        <f t="shared" si="262"/>
        <v>3</v>
      </c>
      <c r="AU507" t="s">
        <v>98</v>
      </c>
      <c r="AV507">
        <f t="shared" si="263"/>
        <v>3</v>
      </c>
      <c r="AW507" t="s">
        <v>118</v>
      </c>
      <c r="AX507">
        <f t="shared" si="264"/>
        <v>2</v>
      </c>
      <c r="AY507" t="s">
        <v>98</v>
      </c>
      <c r="AZ507">
        <f t="shared" si="265"/>
        <v>4</v>
      </c>
      <c r="BA507" t="s">
        <v>98</v>
      </c>
      <c r="BB507">
        <f t="shared" si="266"/>
        <v>4</v>
      </c>
      <c r="BC507" t="s">
        <v>100</v>
      </c>
      <c r="BD507" t="s">
        <v>102</v>
      </c>
      <c r="BE507">
        <f t="shared" si="267"/>
        <v>6</v>
      </c>
      <c r="BF507">
        <v>0</v>
      </c>
      <c r="BG507" t="s">
        <v>102</v>
      </c>
      <c r="BH507">
        <v>0</v>
      </c>
      <c r="BI507">
        <v>960</v>
      </c>
      <c r="BJ507">
        <v>960</v>
      </c>
      <c r="BK507" t="s">
        <v>103</v>
      </c>
      <c r="BL507">
        <f t="shared" si="268"/>
        <v>6</v>
      </c>
      <c r="BM507" t="s">
        <v>97</v>
      </c>
      <c r="BN507" t="s">
        <v>105</v>
      </c>
      <c r="BO507" t="s">
        <v>106</v>
      </c>
      <c r="BP507">
        <f t="shared" si="269"/>
        <v>6</v>
      </c>
      <c r="BQ507">
        <v>960</v>
      </c>
      <c r="BR507">
        <v>1000</v>
      </c>
      <c r="BS507">
        <v>0</v>
      </c>
      <c r="BT507">
        <v>1960</v>
      </c>
      <c r="BU507">
        <v>0</v>
      </c>
      <c r="BV507">
        <v>0</v>
      </c>
      <c r="BW507">
        <v>2</v>
      </c>
      <c r="BX507">
        <v>0</v>
      </c>
      <c r="BY507">
        <v>4</v>
      </c>
      <c r="BZ507">
        <v>2</v>
      </c>
      <c r="CA507" t="s">
        <v>98</v>
      </c>
      <c r="CB507">
        <f t="shared" si="270"/>
        <v>4</v>
      </c>
      <c r="CC507">
        <v>10</v>
      </c>
      <c r="CD507" t="s">
        <v>107</v>
      </c>
      <c r="CE507">
        <v>0</v>
      </c>
      <c r="CF507" t="s">
        <v>83</v>
      </c>
      <c r="CG507" t="s">
        <v>127</v>
      </c>
      <c r="CH507">
        <f t="shared" si="271"/>
        <v>5</v>
      </c>
      <c r="CI507">
        <v>1952</v>
      </c>
      <c r="CJ507" t="s">
        <v>102</v>
      </c>
      <c r="CK507">
        <f t="shared" si="272"/>
        <v>2</v>
      </c>
      <c r="CL507">
        <v>2</v>
      </c>
      <c r="CM507">
        <v>400</v>
      </c>
      <c r="CN507" t="s">
        <v>98</v>
      </c>
      <c r="CO507">
        <f t="shared" si="273"/>
        <v>4</v>
      </c>
      <c r="CP507" t="s">
        <v>98</v>
      </c>
      <c r="CQ507">
        <f t="shared" si="274"/>
        <v>4</v>
      </c>
      <c r="CR507" t="s">
        <v>177</v>
      </c>
      <c r="CS507">
        <f t="shared" si="275"/>
        <v>2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 t="s">
        <v>83</v>
      </c>
      <c r="DA507" t="s">
        <v>83</v>
      </c>
      <c r="DB507">
        <f t="shared" si="276"/>
        <v>5</v>
      </c>
      <c r="DC507" t="s">
        <v>83</v>
      </c>
      <c r="DD507">
        <v>0</v>
      </c>
      <c r="DE507">
        <v>7</v>
      </c>
      <c r="DF507">
        <v>2009</v>
      </c>
      <c r="DG507">
        <f t="shared" si="279"/>
        <v>14</v>
      </c>
      <c r="DH507" t="s">
        <v>173</v>
      </c>
      <c r="DI507">
        <f t="shared" si="277"/>
        <v>3</v>
      </c>
      <c r="DJ507" t="s">
        <v>111</v>
      </c>
      <c r="DK507">
        <f t="shared" si="278"/>
        <v>5</v>
      </c>
      <c r="DL507">
        <v>124500</v>
      </c>
    </row>
    <row r="508" spans="1:116" x14ac:dyDescent="0.35">
      <c r="A508">
        <v>507</v>
      </c>
      <c r="B508">
        <v>60</v>
      </c>
      <c r="C508" t="s">
        <v>81</v>
      </c>
      <c r="D508">
        <f t="shared" si="245"/>
        <v>4</v>
      </c>
      <c r="E508">
        <v>80</v>
      </c>
      <c r="F508">
        <v>9554</v>
      </c>
      <c r="G508" t="s">
        <v>82</v>
      </c>
      <c r="H508">
        <f t="shared" si="246"/>
        <v>2</v>
      </c>
      <c r="I508" t="s">
        <v>83</v>
      </c>
      <c r="J508" t="str">
        <f t="shared" si="247"/>
        <v/>
      </c>
      <c r="K508" t="s">
        <v>120</v>
      </c>
      <c r="L508">
        <f t="shared" si="248"/>
        <v>2</v>
      </c>
      <c r="M508" t="s">
        <v>85</v>
      </c>
      <c r="N508">
        <f t="shared" si="249"/>
        <v>2</v>
      </c>
      <c r="O508" t="s">
        <v>86</v>
      </c>
      <c r="P508">
        <f t="shared" si="250"/>
        <v>4</v>
      </c>
      <c r="Q508" t="s">
        <v>87</v>
      </c>
      <c r="R508">
        <f t="shared" si="251"/>
        <v>4</v>
      </c>
      <c r="S508" t="s">
        <v>88</v>
      </c>
      <c r="T508">
        <f t="shared" si="252"/>
        <v>3</v>
      </c>
      <c r="U508" t="s">
        <v>170</v>
      </c>
      <c r="V508">
        <f t="shared" si="253"/>
        <v>15</v>
      </c>
      <c r="W508" t="s">
        <v>90</v>
      </c>
      <c r="X508">
        <f t="shared" si="254"/>
        <v>7</v>
      </c>
      <c r="Y508" t="s">
        <v>90</v>
      </c>
      <c r="Z508">
        <f t="shared" si="255"/>
        <v>7</v>
      </c>
      <c r="AA508" t="s">
        <v>91</v>
      </c>
      <c r="AB508">
        <f t="shared" si="256"/>
        <v>3</v>
      </c>
      <c r="AC508" t="s">
        <v>92</v>
      </c>
      <c r="AD508">
        <f t="shared" si="257"/>
        <v>8</v>
      </c>
      <c r="AE508">
        <v>8</v>
      </c>
      <c r="AF508">
        <v>5</v>
      </c>
      <c r="AG508">
        <v>1993</v>
      </c>
      <c r="AH508">
        <v>1994</v>
      </c>
      <c r="AI508" t="s">
        <v>93</v>
      </c>
      <c r="AJ508">
        <f t="shared" si="258"/>
        <v>5</v>
      </c>
      <c r="AK508" t="s">
        <v>94</v>
      </c>
      <c r="AL508">
        <f t="shared" si="259"/>
        <v>8</v>
      </c>
      <c r="AM508" t="s">
        <v>95</v>
      </c>
      <c r="AN508">
        <f t="shared" si="260"/>
        <v>14</v>
      </c>
      <c r="AO508" t="s">
        <v>95</v>
      </c>
      <c r="AP508" t="s">
        <v>96</v>
      </c>
      <c r="AQ508">
        <f t="shared" si="261"/>
        <v>4</v>
      </c>
      <c r="AR508">
        <v>125</v>
      </c>
      <c r="AS508" t="s">
        <v>97</v>
      </c>
      <c r="AT508">
        <f t="shared" si="262"/>
        <v>4</v>
      </c>
      <c r="AU508" t="s">
        <v>98</v>
      </c>
      <c r="AV508">
        <f t="shared" si="263"/>
        <v>3</v>
      </c>
      <c r="AW508" t="s">
        <v>99</v>
      </c>
      <c r="AX508">
        <f t="shared" si="264"/>
        <v>6</v>
      </c>
      <c r="AY508" t="s">
        <v>97</v>
      </c>
      <c r="AZ508">
        <f t="shared" si="265"/>
        <v>5</v>
      </c>
      <c r="BA508" t="s">
        <v>98</v>
      </c>
      <c r="BB508">
        <f t="shared" si="266"/>
        <v>4</v>
      </c>
      <c r="BC508" t="s">
        <v>100</v>
      </c>
      <c r="BD508" t="s">
        <v>101</v>
      </c>
      <c r="BE508">
        <f t="shared" si="267"/>
        <v>7</v>
      </c>
      <c r="BF508">
        <v>380</v>
      </c>
      <c r="BG508" t="s">
        <v>102</v>
      </c>
      <c r="BH508">
        <v>0</v>
      </c>
      <c r="BI508">
        <v>397</v>
      </c>
      <c r="BJ508">
        <v>777</v>
      </c>
      <c r="BK508" t="s">
        <v>103</v>
      </c>
      <c r="BL508">
        <f t="shared" si="268"/>
        <v>6</v>
      </c>
      <c r="BM508" t="s">
        <v>104</v>
      </c>
      <c r="BN508" t="s">
        <v>105</v>
      </c>
      <c r="BO508" t="s">
        <v>106</v>
      </c>
      <c r="BP508">
        <f t="shared" si="269"/>
        <v>6</v>
      </c>
      <c r="BQ508">
        <v>1065</v>
      </c>
      <c r="BR508">
        <v>846</v>
      </c>
      <c r="BS508">
        <v>0</v>
      </c>
      <c r="BT508">
        <v>1911</v>
      </c>
      <c r="BU508">
        <v>0</v>
      </c>
      <c r="BV508">
        <v>0</v>
      </c>
      <c r="BW508">
        <v>2</v>
      </c>
      <c r="BX508">
        <v>1</v>
      </c>
      <c r="BY508">
        <v>3</v>
      </c>
      <c r="BZ508">
        <v>1</v>
      </c>
      <c r="CA508" t="s">
        <v>97</v>
      </c>
      <c r="CB508">
        <f t="shared" si="270"/>
        <v>5</v>
      </c>
      <c r="CC508">
        <v>8</v>
      </c>
      <c r="CD508" t="s">
        <v>107</v>
      </c>
      <c r="CE508">
        <v>1</v>
      </c>
      <c r="CF508" t="s">
        <v>98</v>
      </c>
      <c r="CG508" t="s">
        <v>108</v>
      </c>
      <c r="CH508">
        <f t="shared" si="271"/>
        <v>6</v>
      </c>
      <c r="CI508">
        <v>1993</v>
      </c>
      <c r="CJ508" t="s">
        <v>109</v>
      </c>
      <c r="CK508">
        <f t="shared" si="272"/>
        <v>3</v>
      </c>
      <c r="CL508">
        <v>2</v>
      </c>
      <c r="CM508">
        <v>471</v>
      </c>
      <c r="CN508" t="s">
        <v>98</v>
      </c>
      <c r="CO508">
        <f t="shared" si="273"/>
        <v>4</v>
      </c>
      <c r="CP508" t="s">
        <v>98</v>
      </c>
      <c r="CQ508">
        <f t="shared" si="274"/>
        <v>4</v>
      </c>
      <c r="CR508" t="s">
        <v>105</v>
      </c>
      <c r="CS508">
        <f t="shared" si="275"/>
        <v>3</v>
      </c>
      <c r="CT508">
        <v>182</v>
      </c>
      <c r="CU508">
        <v>81</v>
      </c>
      <c r="CV508">
        <v>0</v>
      </c>
      <c r="CW508">
        <v>0</v>
      </c>
      <c r="CX508">
        <v>0</v>
      </c>
      <c r="CY508">
        <v>0</v>
      </c>
      <c r="CZ508" t="s">
        <v>83</v>
      </c>
      <c r="DA508" t="s">
        <v>83</v>
      </c>
      <c r="DB508">
        <f t="shared" si="276"/>
        <v>5</v>
      </c>
      <c r="DC508" t="s">
        <v>83</v>
      </c>
      <c r="DD508">
        <v>0</v>
      </c>
      <c r="DE508">
        <v>9</v>
      </c>
      <c r="DF508">
        <v>2006</v>
      </c>
      <c r="DG508">
        <f t="shared" si="279"/>
        <v>17</v>
      </c>
      <c r="DH508" t="s">
        <v>110</v>
      </c>
      <c r="DI508">
        <f t="shared" si="277"/>
        <v>4</v>
      </c>
      <c r="DJ508" t="s">
        <v>111</v>
      </c>
      <c r="DK508">
        <f t="shared" si="278"/>
        <v>5</v>
      </c>
      <c r="DL508">
        <v>215000</v>
      </c>
    </row>
    <row r="509" spans="1:116" x14ac:dyDescent="0.35">
      <c r="A509">
        <v>508</v>
      </c>
      <c r="B509">
        <v>20</v>
      </c>
      <c r="C509" t="s">
        <v>192</v>
      </c>
      <c r="D509">
        <f t="shared" si="245"/>
        <v>5</v>
      </c>
      <c r="E509">
        <v>75</v>
      </c>
      <c r="F509">
        <v>7862</v>
      </c>
      <c r="G509" t="s">
        <v>82</v>
      </c>
      <c r="H509">
        <f t="shared" si="246"/>
        <v>2</v>
      </c>
      <c r="I509" t="s">
        <v>83</v>
      </c>
      <c r="J509" t="str">
        <f t="shared" si="247"/>
        <v/>
      </c>
      <c r="K509" t="s">
        <v>120</v>
      </c>
      <c r="L509">
        <f t="shared" si="248"/>
        <v>2</v>
      </c>
      <c r="M509" t="s">
        <v>85</v>
      </c>
      <c r="N509">
        <f t="shared" si="249"/>
        <v>2</v>
      </c>
      <c r="O509" t="s">
        <v>86</v>
      </c>
      <c r="P509">
        <f t="shared" si="250"/>
        <v>4</v>
      </c>
      <c r="Q509" t="s">
        <v>87</v>
      </c>
      <c r="R509">
        <f t="shared" si="251"/>
        <v>4</v>
      </c>
      <c r="S509" t="s">
        <v>88</v>
      </c>
      <c r="T509">
        <f t="shared" si="252"/>
        <v>3</v>
      </c>
      <c r="U509" t="s">
        <v>136</v>
      </c>
      <c r="V509">
        <f t="shared" si="253"/>
        <v>18</v>
      </c>
      <c r="W509" t="s">
        <v>90</v>
      </c>
      <c r="X509">
        <f t="shared" si="254"/>
        <v>7</v>
      </c>
      <c r="Y509" t="s">
        <v>90</v>
      </c>
      <c r="Z509">
        <f t="shared" si="255"/>
        <v>7</v>
      </c>
      <c r="AA509" t="s">
        <v>91</v>
      </c>
      <c r="AB509">
        <f t="shared" si="256"/>
        <v>3</v>
      </c>
      <c r="AC509" t="s">
        <v>115</v>
      </c>
      <c r="AD509">
        <f t="shared" si="257"/>
        <v>4</v>
      </c>
      <c r="AE509">
        <v>6</v>
      </c>
      <c r="AF509">
        <v>5</v>
      </c>
      <c r="AG509">
        <v>2009</v>
      </c>
      <c r="AH509">
        <v>2009</v>
      </c>
      <c r="AI509" t="s">
        <v>93</v>
      </c>
      <c r="AJ509">
        <f t="shared" si="258"/>
        <v>5</v>
      </c>
      <c r="AK509" t="s">
        <v>94</v>
      </c>
      <c r="AL509">
        <f t="shared" si="259"/>
        <v>8</v>
      </c>
      <c r="AM509" t="s">
        <v>95</v>
      </c>
      <c r="AN509">
        <f t="shared" si="260"/>
        <v>14</v>
      </c>
      <c r="AO509" t="s">
        <v>95</v>
      </c>
      <c r="AP509" t="s">
        <v>117</v>
      </c>
      <c r="AQ509">
        <f t="shared" si="261"/>
        <v>2</v>
      </c>
      <c r="AR509">
        <v>0</v>
      </c>
      <c r="AS509" t="s">
        <v>97</v>
      </c>
      <c r="AT509">
        <f t="shared" si="262"/>
        <v>4</v>
      </c>
      <c r="AU509" t="s">
        <v>98</v>
      </c>
      <c r="AV509">
        <f t="shared" si="263"/>
        <v>3</v>
      </c>
      <c r="AW509" t="s">
        <v>99</v>
      </c>
      <c r="AX509">
        <f t="shared" si="264"/>
        <v>6</v>
      </c>
      <c r="AY509" t="s">
        <v>97</v>
      </c>
      <c r="AZ509">
        <f t="shared" si="265"/>
        <v>5</v>
      </c>
      <c r="BA509" t="s">
        <v>98</v>
      </c>
      <c r="BB509">
        <f t="shared" si="266"/>
        <v>4</v>
      </c>
      <c r="BC509" t="s">
        <v>100</v>
      </c>
      <c r="BD509" t="s">
        <v>101</v>
      </c>
      <c r="BE509">
        <f t="shared" si="267"/>
        <v>7</v>
      </c>
      <c r="BF509">
        <v>27</v>
      </c>
      <c r="BG509" t="s">
        <v>102</v>
      </c>
      <c r="BH509">
        <v>0</v>
      </c>
      <c r="BI509">
        <v>1191</v>
      </c>
      <c r="BJ509">
        <v>1218</v>
      </c>
      <c r="BK509" t="s">
        <v>103</v>
      </c>
      <c r="BL509">
        <f t="shared" si="268"/>
        <v>6</v>
      </c>
      <c r="BM509" t="s">
        <v>104</v>
      </c>
      <c r="BN509" t="s">
        <v>105</v>
      </c>
      <c r="BO509" t="s">
        <v>106</v>
      </c>
      <c r="BP509">
        <f t="shared" si="269"/>
        <v>6</v>
      </c>
      <c r="BQ509">
        <v>1218</v>
      </c>
      <c r="BR509">
        <v>0</v>
      </c>
      <c r="BS509">
        <v>0</v>
      </c>
      <c r="BT509">
        <v>1218</v>
      </c>
      <c r="BU509">
        <v>0</v>
      </c>
      <c r="BV509">
        <v>0</v>
      </c>
      <c r="BW509">
        <v>2</v>
      </c>
      <c r="BX509">
        <v>0</v>
      </c>
      <c r="BY509">
        <v>2</v>
      </c>
      <c r="BZ509">
        <v>1</v>
      </c>
      <c r="CA509" t="s">
        <v>97</v>
      </c>
      <c r="CB509">
        <f t="shared" si="270"/>
        <v>5</v>
      </c>
      <c r="CC509">
        <v>4</v>
      </c>
      <c r="CD509" t="s">
        <v>107</v>
      </c>
      <c r="CE509">
        <v>0</v>
      </c>
      <c r="CF509" t="s">
        <v>83</v>
      </c>
      <c r="CG509" t="s">
        <v>108</v>
      </c>
      <c r="CH509">
        <f t="shared" si="271"/>
        <v>6</v>
      </c>
      <c r="CI509">
        <v>2009</v>
      </c>
      <c r="CJ509" t="s">
        <v>157</v>
      </c>
      <c r="CK509">
        <f t="shared" si="272"/>
        <v>4</v>
      </c>
      <c r="CL509">
        <v>2</v>
      </c>
      <c r="CM509">
        <v>676</v>
      </c>
      <c r="CN509" t="s">
        <v>98</v>
      </c>
      <c r="CO509">
        <f t="shared" si="273"/>
        <v>4</v>
      </c>
      <c r="CP509" t="s">
        <v>98</v>
      </c>
      <c r="CQ509">
        <f t="shared" si="274"/>
        <v>4</v>
      </c>
      <c r="CR509" t="s">
        <v>105</v>
      </c>
      <c r="CS509">
        <f t="shared" si="275"/>
        <v>3</v>
      </c>
      <c r="CT509">
        <v>0</v>
      </c>
      <c r="CU509">
        <v>102</v>
      </c>
      <c r="CV509">
        <v>0</v>
      </c>
      <c r="CW509">
        <v>0</v>
      </c>
      <c r="CX509">
        <v>0</v>
      </c>
      <c r="CY509">
        <v>0</v>
      </c>
      <c r="CZ509" t="s">
        <v>83</v>
      </c>
      <c r="DA509" t="s">
        <v>83</v>
      </c>
      <c r="DB509">
        <f t="shared" si="276"/>
        <v>5</v>
      </c>
      <c r="DC509" t="s">
        <v>83</v>
      </c>
      <c r="DD509">
        <v>0</v>
      </c>
      <c r="DE509">
        <v>9</v>
      </c>
      <c r="DF509">
        <v>2009</v>
      </c>
      <c r="DG509">
        <f t="shared" si="279"/>
        <v>14</v>
      </c>
      <c r="DH509" t="s">
        <v>158</v>
      </c>
      <c r="DI509">
        <f t="shared" si="277"/>
        <v>8</v>
      </c>
      <c r="DJ509" t="s">
        <v>159</v>
      </c>
      <c r="DK509">
        <f t="shared" si="278"/>
        <v>6</v>
      </c>
      <c r="DL509">
        <v>208300</v>
      </c>
    </row>
    <row r="510" spans="1:116" x14ac:dyDescent="0.35">
      <c r="A510">
        <v>509</v>
      </c>
      <c r="B510">
        <v>70</v>
      </c>
      <c r="C510" t="s">
        <v>142</v>
      </c>
      <c r="D510">
        <f t="shared" si="245"/>
        <v>2</v>
      </c>
      <c r="E510">
        <v>60</v>
      </c>
      <c r="F510">
        <v>9600</v>
      </c>
      <c r="G510" t="s">
        <v>82</v>
      </c>
      <c r="H510">
        <f t="shared" si="246"/>
        <v>2</v>
      </c>
      <c r="I510" t="s">
        <v>83</v>
      </c>
      <c r="J510" t="str">
        <f t="shared" si="247"/>
        <v/>
      </c>
      <c r="K510" t="s">
        <v>84</v>
      </c>
      <c r="L510">
        <f t="shared" si="248"/>
        <v>1</v>
      </c>
      <c r="M510" t="s">
        <v>85</v>
      </c>
      <c r="N510">
        <f t="shared" si="249"/>
        <v>2</v>
      </c>
      <c r="O510" t="s">
        <v>86</v>
      </c>
      <c r="P510">
        <f t="shared" si="250"/>
        <v>4</v>
      </c>
      <c r="Q510" t="s">
        <v>87</v>
      </c>
      <c r="R510">
        <f t="shared" si="251"/>
        <v>4</v>
      </c>
      <c r="S510" t="s">
        <v>88</v>
      </c>
      <c r="T510">
        <f t="shared" si="252"/>
        <v>3</v>
      </c>
      <c r="U510" t="s">
        <v>143</v>
      </c>
      <c r="V510">
        <f t="shared" si="253"/>
        <v>9</v>
      </c>
      <c r="W510" t="s">
        <v>90</v>
      </c>
      <c r="X510">
        <f t="shared" si="254"/>
        <v>7</v>
      </c>
      <c r="Y510" t="s">
        <v>90</v>
      </c>
      <c r="Z510">
        <f t="shared" si="255"/>
        <v>7</v>
      </c>
      <c r="AA510" t="s">
        <v>91</v>
      </c>
      <c r="AB510">
        <f t="shared" si="256"/>
        <v>3</v>
      </c>
      <c r="AC510" t="s">
        <v>92</v>
      </c>
      <c r="AD510">
        <f t="shared" si="257"/>
        <v>8</v>
      </c>
      <c r="AE510">
        <v>7</v>
      </c>
      <c r="AF510">
        <v>9</v>
      </c>
      <c r="AG510">
        <v>1928</v>
      </c>
      <c r="AH510">
        <v>2005</v>
      </c>
      <c r="AI510" t="s">
        <v>184</v>
      </c>
      <c r="AJ510">
        <f t="shared" si="258"/>
        <v>3</v>
      </c>
      <c r="AK510" t="s">
        <v>94</v>
      </c>
      <c r="AL510">
        <f t="shared" si="259"/>
        <v>8</v>
      </c>
      <c r="AM510" t="s">
        <v>116</v>
      </c>
      <c r="AN510">
        <f t="shared" si="260"/>
        <v>10</v>
      </c>
      <c r="AO510" t="s">
        <v>116</v>
      </c>
      <c r="AP510" t="s">
        <v>117</v>
      </c>
      <c r="AQ510">
        <f t="shared" si="261"/>
        <v>2</v>
      </c>
      <c r="AR510">
        <v>0</v>
      </c>
      <c r="AS510" t="s">
        <v>98</v>
      </c>
      <c r="AT510">
        <f t="shared" si="262"/>
        <v>3</v>
      </c>
      <c r="AU510" t="s">
        <v>104</v>
      </c>
      <c r="AV510">
        <f t="shared" si="263"/>
        <v>5</v>
      </c>
      <c r="AW510" t="s">
        <v>126</v>
      </c>
      <c r="AX510">
        <f t="shared" si="264"/>
        <v>3</v>
      </c>
      <c r="AY510" t="s">
        <v>98</v>
      </c>
      <c r="AZ510">
        <f t="shared" si="265"/>
        <v>4</v>
      </c>
      <c r="BA510" t="s">
        <v>98</v>
      </c>
      <c r="BB510">
        <f t="shared" si="266"/>
        <v>4</v>
      </c>
      <c r="BC510" t="s">
        <v>100</v>
      </c>
      <c r="BD510" t="s">
        <v>153</v>
      </c>
      <c r="BE510">
        <f t="shared" si="267"/>
        <v>2</v>
      </c>
      <c r="BF510">
        <v>141</v>
      </c>
      <c r="BG510" t="s">
        <v>102</v>
      </c>
      <c r="BH510">
        <v>0</v>
      </c>
      <c r="BI510">
        <v>548</v>
      </c>
      <c r="BJ510">
        <v>689</v>
      </c>
      <c r="BK510" t="s">
        <v>103</v>
      </c>
      <c r="BL510">
        <f t="shared" si="268"/>
        <v>6</v>
      </c>
      <c r="BM510" t="s">
        <v>104</v>
      </c>
      <c r="BN510" t="s">
        <v>105</v>
      </c>
      <c r="BO510" t="s">
        <v>106</v>
      </c>
      <c r="BP510">
        <f t="shared" si="269"/>
        <v>6</v>
      </c>
      <c r="BQ510">
        <v>689</v>
      </c>
      <c r="BR510">
        <v>689</v>
      </c>
      <c r="BS510">
        <v>0</v>
      </c>
      <c r="BT510">
        <v>1378</v>
      </c>
      <c r="BU510">
        <v>0</v>
      </c>
      <c r="BV510">
        <v>0</v>
      </c>
      <c r="BW510">
        <v>2</v>
      </c>
      <c r="BX510">
        <v>0</v>
      </c>
      <c r="BY510">
        <v>3</v>
      </c>
      <c r="BZ510">
        <v>1</v>
      </c>
      <c r="CA510" t="s">
        <v>97</v>
      </c>
      <c r="CB510">
        <f t="shared" si="270"/>
        <v>5</v>
      </c>
      <c r="CC510">
        <v>7</v>
      </c>
      <c r="CD510" t="s">
        <v>107</v>
      </c>
      <c r="CE510">
        <v>1</v>
      </c>
      <c r="CF510" t="s">
        <v>97</v>
      </c>
      <c r="CG510" t="s">
        <v>127</v>
      </c>
      <c r="CH510">
        <f t="shared" si="271"/>
        <v>5</v>
      </c>
      <c r="CI510">
        <v>1928</v>
      </c>
      <c r="CJ510" t="s">
        <v>102</v>
      </c>
      <c r="CK510">
        <f t="shared" si="272"/>
        <v>2</v>
      </c>
      <c r="CL510">
        <v>2</v>
      </c>
      <c r="CM510">
        <v>360</v>
      </c>
      <c r="CN510" t="s">
        <v>98</v>
      </c>
      <c r="CO510">
        <f t="shared" si="273"/>
        <v>4</v>
      </c>
      <c r="CP510" t="s">
        <v>98</v>
      </c>
      <c r="CQ510">
        <f t="shared" si="274"/>
        <v>4</v>
      </c>
      <c r="CR510" t="s">
        <v>177</v>
      </c>
      <c r="CS510">
        <f t="shared" si="275"/>
        <v>2</v>
      </c>
      <c r="CT510">
        <v>0</v>
      </c>
      <c r="CU510">
        <v>0</v>
      </c>
      <c r="CV510">
        <v>116</v>
      </c>
      <c r="CW510">
        <v>0</v>
      </c>
      <c r="CX510">
        <v>0</v>
      </c>
      <c r="CY510">
        <v>0</v>
      </c>
      <c r="CZ510" t="s">
        <v>83</v>
      </c>
      <c r="DA510" t="s">
        <v>83</v>
      </c>
      <c r="DB510">
        <f t="shared" si="276"/>
        <v>5</v>
      </c>
      <c r="DC510" t="s">
        <v>83</v>
      </c>
      <c r="DD510">
        <v>0</v>
      </c>
      <c r="DE510">
        <v>10</v>
      </c>
      <c r="DF510">
        <v>2008</v>
      </c>
      <c r="DG510">
        <f t="shared" si="279"/>
        <v>15</v>
      </c>
      <c r="DH510" t="s">
        <v>110</v>
      </c>
      <c r="DI510">
        <f t="shared" si="277"/>
        <v>4</v>
      </c>
      <c r="DJ510" t="s">
        <v>111</v>
      </c>
      <c r="DK510">
        <f t="shared" si="278"/>
        <v>5</v>
      </c>
      <c r="DL510">
        <v>161000</v>
      </c>
    </row>
    <row r="511" spans="1:116" x14ac:dyDescent="0.35">
      <c r="A511">
        <v>510</v>
      </c>
      <c r="B511">
        <v>20</v>
      </c>
      <c r="C511" t="s">
        <v>81</v>
      </c>
      <c r="D511">
        <f t="shared" si="245"/>
        <v>4</v>
      </c>
      <c r="E511">
        <v>80</v>
      </c>
      <c r="F511">
        <v>9600</v>
      </c>
      <c r="G511" t="s">
        <v>82</v>
      </c>
      <c r="H511">
        <f t="shared" si="246"/>
        <v>2</v>
      </c>
      <c r="I511" t="s">
        <v>83</v>
      </c>
      <c r="J511" t="str">
        <f t="shared" si="247"/>
        <v/>
      </c>
      <c r="K511" t="s">
        <v>84</v>
      </c>
      <c r="L511">
        <f t="shared" si="248"/>
        <v>1</v>
      </c>
      <c r="M511" t="s">
        <v>85</v>
      </c>
      <c r="N511">
        <f t="shared" si="249"/>
        <v>2</v>
      </c>
      <c r="O511" t="s">
        <v>86</v>
      </c>
      <c r="P511">
        <f t="shared" si="250"/>
        <v>4</v>
      </c>
      <c r="Q511" t="s">
        <v>122</v>
      </c>
      <c r="R511">
        <f t="shared" si="251"/>
        <v>2</v>
      </c>
      <c r="S511" t="s">
        <v>88</v>
      </c>
      <c r="T511">
        <f t="shared" si="252"/>
        <v>3</v>
      </c>
      <c r="U511" t="s">
        <v>162</v>
      </c>
      <c r="V511">
        <f t="shared" si="253"/>
        <v>7</v>
      </c>
      <c r="W511" t="s">
        <v>90</v>
      </c>
      <c r="X511">
        <f t="shared" si="254"/>
        <v>7</v>
      </c>
      <c r="Y511" t="s">
        <v>90</v>
      </c>
      <c r="Z511">
        <f t="shared" si="255"/>
        <v>7</v>
      </c>
      <c r="AA511" t="s">
        <v>91</v>
      </c>
      <c r="AB511">
        <f t="shared" si="256"/>
        <v>3</v>
      </c>
      <c r="AC511" t="s">
        <v>115</v>
      </c>
      <c r="AD511">
        <f t="shared" si="257"/>
        <v>4</v>
      </c>
      <c r="AE511">
        <v>5</v>
      </c>
      <c r="AF511">
        <v>6</v>
      </c>
      <c r="AG511">
        <v>1959</v>
      </c>
      <c r="AH511">
        <v>1959</v>
      </c>
      <c r="AI511" t="s">
        <v>93</v>
      </c>
      <c r="AJ511">
        <f t="shared" si="258"/>
        <v>5</v>
      </c>
      <c r="AK511" t="s">
        <v>94</v>
      </c>
      <c r="AL511">
        <f t="shared" si="259"/>
        <v>8</v>
      </c>
      <c r="AM511" t="s">
        <v>116</v>
      </c>
      <c r="AN511">
        <f t="shared" si="260"/>
        <v>10</v>
      </c>
      <c r="AO511" t="s">
        <v>116</v>
      </c>
      <c r="AP511" t="s">
        <v>96</v>
      </c>
      <c r="AQ511">
        <f t="shared" si="261"/>
        <v>4</v>
      </c>
      <c r="AR511">
        <v>132</v>
      </c>
      <c r="AS511" t="s">
        <v>98</v>
      </c>
      <c r="AT511">
        <f t="shared" si="262"/>
        <v>3</v>
      </c>
      <c r="AU511" t="s">
        <v>98</v>
      </c>
      <c r="AV511">
        <f t="shared" si="263"/>
        <v>3</v>
      </c>
      <c r="AW511" t="s">
        <v>118</v>
      </c>
      <c r="AX511">
        <f t="shared" si="264"/>
        <v>2</v>
      </c>
      <c r="AY511" t="s">
        <v>98</v>
      </c>
      <c r="AZ511">
        <f t="shared" si="265"/>
        <v>4</v>
      </c>
      <c r="BA511" t="s">
        <v>98</v>
      </c>
      <c r="BB511">
        <f t="shared" si="266"/>
        <v>4</v>
      </c>
      <c r="BC511" t="s">
        <v>100</v>
      </c>
      <c r="BD511" t="s">
        <v>119</v>
      </c>
      <c r="BE511">
        <f t="shared" si="267"/>
        <v>4</v>
      </c>
      <c r="BF511">
        <v>991</v>
      </c>
      <c r="BG511" t="s">
        <v>102</v>
      </c>
      <c r="BH511">
        <v>0</v>
      </c>
      <c r="BI511">
        <v>50</v>
      </c>
      <c r="BJ511">
        <v>1041</v>
      </c>
      <c r="BK511" t="s">
        <v>103</v>
      </c>
      <c r="BL511">
        <f t="shared" si="268"/>
        <v>6</v>
      </c>
      <c r="BM511" t="s">
        <v>104</v>
      </c>
      <c r="BN511" t="s">
        <v>105</v>
      </c>
      <c r="BO511" t="s">
        <v>106</v>
      </c>
      <c r="BP511">
        <f t="shared" si="269"/>
        <v>6</v>
      </c>
      <c r="BQ511">
        <v>1041</v>
      </c>
      <c r="BR511">
        <v>0</v>
      </c>
      <c r="BS511">
        <v>0</v>
      </c>
      <c r="BT511">
        <v>1041</v>
      </c>
      <c r="BU511">
        <v>1</v>
      </c>
      <c r="BV511">
        <v>0</v>
      </c>
      <c r="BW511">
        <v>1</v>
      </c>
      <c r="BX511">
        <v>0</v>
      </c>
      <c r="BY511">
        <v>3</v>
      </c>
      <c r="BZ511">
        <v>1</v>
      </c>
      <c r="CA511" t="s">
        <v>98</v>
      </c>
      <c r="CB511">
        <f t="shared" si="270"/>
        <v>4</v>
      </c>
      <c r="CC511">
        <v>6</v>
      </c>
      <c r="CD511" t="s">
        <v>107</v>
      </c>
      <c r="CE511">
        <v>0</v>
      </c>
      <c r="CF511" t="s">
        <v>83</v>
      </c>
      <c r="CG511" t="s">
        <v>108</v>
      </c>
      <c r="CH511">
        <f t="shared" si="271"/>
        <v>6</v>
      </c>
      <c r="CI511">
        <v>1959</v>
      </c>
      <c r="CJ511" t="s">
        <v>109</v>
      </c>
      <c r="CK511">
        <f t="shared" si="272"/>
        <v>3</v>
      </c>
      <c r="CL511">
        <v>1</v>
      </c>
      <c r="CM511">
        <v>270</v>
      </c>
      <c r="CN511" t="s">
        <v>98</v>
      </c>
      <c r="CO511">
        <f t="shared" si="273"/>
        <v>4</v>
      </c>
      <c r="CP511" t="s">
        <v>98</v>
      </c>
      <c r="CQ511">
        <f t="shared" si="274"/>
        <v>4</v>
      </c>
      <c r="CR511" t="s">
        <v>105</v>
      </c>
      <c r="CS511">
        <f t="shared" si="275"/>
        <v>3</v>
      </c>
      <c r="CT511">
        <v>224</v>
      </c>
      <c r="CU511">
        <v>88</v>
      </c>
      <c r="CV511">
        <v>0</v>
      </c>
      <c r="CW511">
        <v>0</v>
      </c>
      <c r="CX511">
        <v>0</v>
      </c>
      <c r="CY511">
        <v>0</v>
      </c>
      <c r="CZ511" t="s">
        <v>83</v>
      </c>
      <c r="DA511" t="s">
        <v>134</v>
      </c>
      <c r="DB511">
        <f t="shared" si="276"/>
        <v>3</v>
      </c>
      <c r="DC511" t="s">
        <v>83</v>
      </c>
      <c r="DD511">
        <v>0</v>
      </c>
      <c r="DE511">
        <v>7</v>
      </c>
      <c r="DF511">
        <v>2009</v>
      </c>
      <c r="DG511">
        <f t="shared" si="279"/>
        <v>14</v>
      </c>
      <c r="DH511" t="s">
        <v>110</v>
      </c>
      <c r="DI511">
        <f t="shared" si="277"/>
        <v>4</v>
      </c>
      <c r="DJ511" t="s">
        <v>111</v>
      </c>
      <c r="DK511">
        <f t="shared" si="278"/>
        <v>5</v>
      </c>
      <c r="DL511">
        <v>124500</v>
      </c>
    </row>
    <row r="512" spans="1:116" x14ac:dyDescent="0.35">
      <c r="A512">
        <v>511</v>
      </c>
      <c r="B512">
        <v>20</v>
      </c>
      <c r="C512" t="s">
        <v>81</v>
      </c>
      <c r="D512">
        <f t="shared" si="245"/>
        <v>4</v>
      </c>
      <c r="E512">
        <v>75</v>
      </c>
      <c r="F512">
        <v>14559</v>
      </c>
      <c r="G512" t="s">
        <v>82</v>
      </c>
      <c r="H512">
        <f t="shared" si="246"/>
        <v>2</v>
      </c>
      <c r="I512" t="s">
        <v>83</v>
      </c>
      <c r="J512" t="str">
        <f t="shared" si="247"/>
        <v/>
      </c>
      <c r="K512" t="s">
        <v>84</v>
      </c>
      <c r="L512">
        <f t="shared" si="248"/>
        <v>1</v>
      </c>
      <c r="M512" t="s">
        <v>85</v>
      </c>
      <c r="N512">
        <f t="shared" si="249"/>
        <v>2</v>
      </c>
      <c r="O512" t="s">
        <v>86</v>
      </c>
      <c r="P512">
        <f t="shared" si="250"/>
        <v>4</v>
      </c>
      <c r="Q512" t="s">
        <v>87</v>
      </c>
      <c r="R512">
        <f t="shared" si="251"/>
        <v>4</v>
      </c>
      <c r="S512" t="s">
        <v>88</v>
      </c>
      <c r="T512">
        <f t="shared" si="252"/>
        <v>3</v>
      </c>
      <c r="U512" t="s">
        <v>162</v>
      </c>
      <c r="V512">
        <f t="shared" si="253"/>
        <v>7</v>
      </c>
      <c r="W512" t="s">
        <v>90</v>
      </c>
      <c r="X512">
        <f t="shared" si="254"/>
        <v>7</v>
      </c>
      <c r="Y512" t="s">
        <v>90</v>
      </c>
      <c r="Z512">
        <f t="shared" si="255"/>
        <v>7</v>
      </c>
      <c r="AA512" t="s">
        <v>91</v>
      </c>
      <c r="AB512">
        <f t="shared" si="256"/>
        <v>3</v>
      </c>
      <c r="AC512" t="s">
        <v>115</v>
      </c>
      <c r="AD512">
        <f t="shared" si="257"/>
        <v>4</v>
      </c>
      <c r="AE512">
        <v>5</v>
      </c>
      <c r="AF512">
        <v>7</v>
      </c>
      <c r="AG512">
        <v>1951</v>
      </c>
      <c r="AH512">
        <v>2000</v>
      </c>
      <c r="AI512" t="s">
        <v>152</v>
      </c>
      <c r="AJ512">
        <f t="shared" si="258"/>
        <v>6</v>
      </c>
      <c r="AK512" t="s">
        <v>94</v>
      </c>
      <c r="AL512">
        <f t="shared" si="259"/>
        <v>8</v>
      </c>
      <c r="AM512" t="s">
        <v>124</v>
      </c>
      <c r="AN512">
        <f t="shared" si="260"/>
        <v>4</v>
      </c>
      <c r="AO512" t="s">
        <v>124</v>
      </c>
      <c r="AP512" t="s">
        <v>207</v>
      </c>
      <c r="AQ512">
        <f t="shared" si="261"/>
        <v>1</v>
      </c>
      <c r="AR512">
        <v>70</v>
      </c>
      <c r="AS512" t="s">
        <v>97</v>
      </c>
      <c r="AT512">
        <f t="shared" si="262"/>
        <v>4</v>
      </c>
      <c r="AU512" t="s">
        <v>98</v>
      </c>
      <c r="AV512">
        <f t="shared" si="263"/>
        <v>3</v>
      </c>
      <c r="AW512" t="s">
        <v>118</v>
      </c>
      <c r="AX512">
        <f t="shared" si="264"/>
        <v>2</v>
      </c>
      <c r="AY512" t="s">
        <v>98</v>
      </c>
      <c r="AZ512">
        <f t="shared" si="265"/>
        <v>4</v>
      </c>
      <c r="BA512" t="s">
        <v>98</v>
      </c>
      <c r="BB512">
        <f t="shared" si="266"/>
        <v>4</v>
      </c>
      <c r="BC512" t="s">
        <v>100</v>
      </c>
      <c r="BD512" t="s">
        <v>141</v>
      </c>
      <c r="BE512">
        <f t="shared" si="267"/>
        <v>3</v>
      </c>
      <c r="BF512">
        <v>650</v>
      </c>
      <c r="BG512" t="s">
        <v>153</v>
      </c>
      <c r="BH512">
        <v>180</v>
      </c>
      <c r="BI512">
        <v>178</v>
      </c>
      <c r="BJ512">
        <v>1008</v>
      </c>
      <c r="BK512" t="s">
        <v>103</v>
      </c>
      <c r="BL512">
        <f t="shared" si="268"/>
        <v>6</v>
      </c>
      <c r="BM512" t="s">
        <v>104</v>
      </c>
      <c r="BN512" t="s">
        <v>105</v>
      </c>
      <c r="BO512" t="s">
        <v>106</v>
      </c>
      <c r="BP512">
        <f t="shared" si="269"/>
        <v>6</v>
      </c>
      <c r="BQ512">
        <v>1363</v>
      </c>
      <c r="BR512">
        <v>0</v>
      </c>
      <c r="BS512">
        <v>0</v>
      </c>
      <c r="BT512">
        <v>1363</v>
      </c>
      <c r="BU512">
        <v>1</v>
      </c>
      <c r="BV512">
        <v>0</v>
      </c>
      <c r="BW512">
        <v>1</v>
      </c>
      <c r="BX512">
        <v>0</v>
      </c>
      <c r="BY512">
        <v>2</v>
      </c>
      <c r="BZ512">
        <v>1</v>
      </c>
      <c r="CA512" t="s">
        <v>98</v>
      </c>
      <c r="CB512">
        <f t="shared" si="270"/>
        <v>4</v>
      </c>
      <c r="CC512">
        <v>6</v>
      </c>
      <c r="CD512" t="s">
        <v>146</v>
      </c>
      <c r="CE512">
        <v>2</v>
      </c>
      <c r="CF512" t="s">
        <v>98</v>
      </c>
      <c r="CG512" t="s">
        <v>169</v>
      </c>
      <c r="CH512">
        <f t="shared" si="271"/>
        <v>2</v>
      </c>
      <c r="CI512">
        <v>1951</v>
      </c>
      <c r="CJ512" t="s">
        <v>102</v>
      </c>
      <c r="CK512">
        <f t="shared" si="272"/>
        <v>2</v>
      </c>
      <c r="CL512">
        <v>1</v>
      </c>
      <c r="CM512">
        <v>288</v>
      </c>
      <c r="CN512" t="s">
        <v>98</v>
      </c>
      <c r="CO512">
        <f t="shared" si="273"/>
        <v>4</v>
      </c>
      <c r="CP512" t="s">
        <v>98</v>
      </c>
      <c r="CQ512">
        <f t="shared" si="274"/>
        <v>4</v>
      </c>
      <c r="CR512" t="s">
        <v>105</v>
      </c>
      <c r="CS512">
        <f t="shared" si="275"/>
        <v>3</v>
      </c>
      <c r="CT512">
        <v>324</v>
      </c>
      <c r="CU512">
        <v>42</v>
      </c>
      <c r="CV512">
        <v>0</v>
      </c>
      <c r="CW512">
        <v>0</v>
      </c>
      <c r="CX512">
        <v>168</v>
      </c>
      <c r="CY512">
        <v>0</v>
      </c>
      <c r="CZ512" t="s">
        <v>83</v>
      </c>
      <c r="DA512" t="s">
        <v>83</v>
      </c>
      <c r="DB512">
        <f t="shared" si="276"/>
        <v>5</v>
      </c>
      <c r="DC512" t="s">
        <v>135</v>
      </c>
      <c r="DD512">
        <v>2000</v>
      </c>
      <c r="DE512">
        <v>6</v>
      </c>
      <c r="DF512">
        <v>2009</v>
      </c>
      <c r="DG512">
        <f t="shared" si="279"/>
        <v>14</v>
      </c>
      <c r="DH512" t="s">
        <v>110</v>
      </c>
      <c r="DI512">
        <f t="shared" si="277"/>
        <v>4</v>
      </c>
      <c r="DJ512" t="s">
        <v>111</v>
      </c>
      <c r="DK512">
        <f t="shared" si="278"/>
        <v>5</v>
      </c>
      <c r="DL512">
        <v>164900</v>
      </c>
    </row>
    <row r="513" spans="1:116" x14ac:dyDescent="0.35">
      <c r="A513">
        <v>512</v>
      </c>
      <c r="B513">
        <v>120</v>
      </c>
      <c r="C513" t="s">
        <v>81</v>
      </c>
      <c r="D513">
        <f t="shared" si="245"/>
        <v>4</v>
      </c>
      <c r="E513">
        <v>40</v>
      </c>
      <c r="F513">
        <v>6792</v>
      </c>
      <c r="G513" t="s">
        <v>82</v>
      </c>
      <c r="H513">
        <f t="shared" si="246"/>
        <v>2</v>
      </c>
      <c r="I513" t="s">
        <v>83</v>
      </c>
      <c r="J513" t="str">
        <f t="shared" si="247"/>
        <v/>
      </c>
      <c r="K513" t="s">
        <v>120</v>
      </c>
      <c r="L513">
        <f t="shared" si="248"/>
        <v>2</v>
      </c>
      <c r="M513" t="s">
        <v>85</v>
      </c>
      <c r="N513">
        <f t="shared" si="249"/>
        <v>2</v>
      </c>
      <c r="O513" t="s">
        <v>86</v>
      </c>
      <c r="P513">
        <f t="shared" si="250"/>
        <v>4</v>
      </c>
      <c r="Q513" t="s">
        <v>87</v>
      </c>
      <c r="R513">
        <f t="shared" si="251"/>
        <v>4</v>
      </c>
      <c r="S513" t="s">
        <v>88</v>
      </c>
      <c r="T513">
        <f t="shared" si="252"/>
        <v>3</v>
      </c>
      <c r="U513" t="s">
        <v>154</v>
      </c>
      <c r="V513">
        <f t="shared" si="253"/>
        <v>19</v>
      </c>
      <c r="W513" t="s">
        <v>90</v>
      </c>
      <c r="X513">
        <f t="shared" si="254"/>
        <v>7</v>
      </c>
      <c r="Y513" t="s">
        <v>90</v>
      </c>
      <c r="Z513">
        <f t="shared" si="255"/>
        <v>7</v>
      </c>
      <c r="AA513" t="s">
        <v>179</v>
      </c>
      <c r="AB513">
        <f t="shared" si="256"/>
        <v>4</v>
      </c>
      <c r="AC513" t="s">
        <v>115</v>
      </c>
      <c r="AD513">
        <f t="shared" si="257"/>
        <v>4</v>
      </c>
      <c r="AE513">
        <v>7</v>
      </c>
      <c r="AF513">
        <v>5</v>
      </c>
      <c r="AG513">
        <v>2005</v>
      </c>
      <c r="AH513">
        <v>2006</v>
      </c>
      <c r="AI513" t="s">
        <v>93</v>
      </c>
      <c r="AJ513">
        <f t="shared" si="258"/>
        <v>5</v>
      </c>
      <c r="AK513" t="s">
        <v>94</v>
      </c>
      <c r="AL513">
        <f t="shared" si="259"/>
        <v>8</v>
      </c>
      <c r="AM513" t="s">
        <v>95</v>
      </c>
      <c r="AN513">
        <f t="shared" si="260"/>
        <v>14</v>
      </c>
      <c r="AO513" t="s">
        <v>95</v>
      </c>
      <c r="AP513" t="s">
        <v>137</v>
      </c>
      <c r="AQ513">
        <f t="shared" si="261"/>
        <v>5</v>
      </c>
      <c r="AR513">
        <v>94</v>
      </c>
      <c r="AS513" t="s">
        <v>97</v>
      </c>
      <c r="AT513">
        <f t="shared" si="262"/>
        <v>4</v>
      </c>
      <c r="AU513" t="s">
        <v>98</v>
      </c>
      <c r="AV513">
        <f t="shared" si="263"/>
        <v>3</v>
      </c>
      <c r="AW513" t="s">
        <v>99</v>
      </c>
      <c r="AX513">
        <f t="shared" si="264"/>
        <v>6</v>
      </c>
      <c r="AY513" t="s">
        <v>97</v>
      </c>
      <c r="AZ513">
        <f t="shared" si="265"/>
        <v>5</v>
      </c>
      <c r="BA513" t="s">
        <v>98</v>
      </c>
      <c r="BB513">
        <f t="shared" si="266"/>
        <v>4</v>
      </c>
      <c r="BC513" t="s">
        <v>100</v>
      </c>
      <c r="BD513" t="s">
        <v>102</v>
      </c>
      <c r="BE513">
        <f t="shared" si="267"/>
        <v>6</v>
      </c>
      <c r="BF513">
        <v>0</v>
      </c>
      <c r="BG513" t="s">
        <v>102</v>
      </c>
      <c r="BH513">
        <v>0</v>
      </c>
      <c r="BI513">
        <v>1368</v>
      </c>
      <c r="BJ513">
        <v>1368</v>
      </c>
      <c r="BK513" t="s">
        <v>103</v>
      </c>
      <c r="BL513">
        <f t="shared" si="268"/>
        <v>6</v>
      </c>
      <c r="BM513" t="s">
        <v>104</v>
      </c>
      <c r="BN513" t="s">
        <v>105</v>
      </c>
      <c r="BO513" t="s">
        <v>106</v>
      </c>
      <c r="BP513">
        <f t="shared" si="269"/>
        <v>6</v>
      </c>
      <c r="BQ513">
        <v>1368</v>
      </c>
      <c r="BR513">
        <v>0</v>
      </c>
      <c r="BS513">
        <v>0</v>
      </c>
      <c r="BT513">
        <v>1368</v>
      </c>
      <c r="BU513">
        <v>0</v>
      </c>
      <c r="BV513">
        <v>0</v>
      </c>
      <c r="BW513">
        <v>2</v>
      </c>
      <c r="BX513">
        <v>0</v>
      </c>
      <c r="BY513">
        <v>2</v>
      </c>
      <c r="BZ513">
        <v>1</v>
      </c>
      <c r="CA513" t="s">
        <v>97</v>
      </c>
      <c r="CB513">
        <f t="shared" si="270"/>
        <v>5</v>
      </c>
      <c r="CC513">
        <v>6</v>
      </c>
      <c r="CD513" t="s">
        <v>107</v>
      </c>
      <c r="CE513">
        <v>1</v>
      </c>
      <c r="CF513" t="s">
        <v>97</v>
      </c>
      <c r="CG513" t="s">
        <v>108</v>
      </c>
      <c r="CH513">
        <f t="shared" si="271"/>
        <v>6</v>
      </c>
      <c r="CI513">
        <v>2005</v>
      </c>
      <c r="CJ513" t="s">
        <v>109</v>
      </c>
      <c r="CK513">
        <f t="shared" si="272"/>
        <v>3</v>
      </c>
      <c r="CL513">
        <v>2</v>
      </c>
      <c r="CM513">
        <v>474</v>
      </c>
      <c r="CN513" t="s">
        <v>98</v>
      </c>
      <c r="CO513">
        <f t="shared" si="273"/>
        <v>4</v>
      </c>
      <c r="CP513" t="s">
        <v>98</v>
      </c>
      <c r="CQ513">
        <f t="shared" si="274"/>
        <v>4</v>
      </c>
      <c r="CR513" t="s">
        <v>105</v>
      </c>
      <c r="CS513">
        <f t="shared" si="275"/>
        <v>3</v>
      </c>
      <c r="CT513">
        <v>132</v>
      </c>
      <c r="CU513">
        <v>35</v>
      </c>
      <c r="CV513">
        <v>0</v>
      </c>
      <c r="CW513">
        <v>0</v>
      </c>
      <c r="CX513">
        <v>0</v>
      </c>
      <c r="CY513">
        <v>0</v>
      </c>
      <c r="CZ513" t="s">
        <v>83</v>
      </c>
      <c r="DA513" t="s">
        <v>83</v>
      </c>
      <c r="DB513">
        <f t="shared" si="276"/>
        <v>5</v>
      </c>
      <c r="DC513" t="s">
        <v>83</v>
      </c>
      <c r="DD513">
        <v>0</v>
      </c>
      <c r="DE513">
        <v>3</v>
      </c>
      <c r="DF513">
        <v>2006</v>
      </c>
      <c r="DG513">
        <f t="shared" si="279"/>
        <v>17</v>
      </c>
      <c r="DH513" t="s">
        <v>158</v>
      </c>
      <c r="DI513">
        <f t="shared" si="277"/>
        <v>8</v>
      </c>
      <c r="DJ513" t="s">
        <v>159</v>
      </c>
      <c r="DK513">
        <f t="shared" si="278"/>
        <v>6</v>
      </c>
      <c r="DL513">
        <v>202665</v>
      </c>
    </row>
    <row r="514" spans="1:116" x14ac:dyDescent="0.35">
      <c r="A514">
        <v>513</v>
      </c>
      <c r="B514">
        <v>20</v>
      </c>
      <c r="C514" t="s">
        <v>81</v>
      </c>
      <c r="D514">
        <f t="shared" ref="D514:D577" si="280">VLOOKUP($C514,MSZoning,2,0)</f>
        <v>4</v>
      </c>
      <c r="E514">
        <v>70</v>
      </c>
      <c r="F514">
        <v>9100</v>
      </c>
      <c r="G514" t="s">
        <v>82</v>
      </c>
      <c r="H514">
        <f t="shared" ref="H514:H577" si="281">VLOOKUP(G514,Street,2,0)</f>
        <v>2</v>
      </c>
      <c r="I514" t="s">
        <v>83</v>
      </c>
      <c r="J514" t="str">
        <f t="shared" ref="J514:J577" si="282">IFERROR(VLOOKUP(I514,Alley,2,0),"")</f>
        <v/>
      </c>
      <c r="K514" t="s">
        <v>84</v>
      </c>
      <c r="L514">
        <f t="shared" ref="L514:L577" si="283">VLOOKUP(K514,LotShape,2,0)</f>
        <v>1</v>
      </c>
      <c r="M514" t="s">
        <v>85</v>
      </c>
      <c r="N514">
        <f t="shared" ref="N514:N577" si="284">VLOOKUP(M514,LandContour,2,0)</f>
        <v>2</v>
      </c>
      <c r="O514" t="s">
        <v>86</v>
      </c>
      <c r="P514">
        <f t="shared" ref="P514:P577" si="285">VLOOKUP(O514,Utilities,2,0)</f>
        <v>4</v>
      </c>
      <c r="Q514" t="s">
        <v>122</v>
      </c>
      <c r="R514">
        <f t="shared" ref="R514:R577" si="286">VLOOKUP(Q514,LotConfig,2,0)</f>
        <v>2</v>
      </c>
      <c r="S514" t="s">
        <v>88</v>
      </c>
      <c r="T514">
        <f t="shared" ref="T514:T577" si="287">VLOOKUP(S514,LandSlope,2,0)</f>
        <v>3</v>
      </c>
      <c r="U514" t="s">
        <v>162</v>
      </c>
      <c r="V514">
        <f t="shared" ref="V514:V577" si="288">VLOOKUP(U514,Neighborhood,2,0)</f>
        <v>7</v>
      </c>
      <c r="W514" t="s">
        <v>114</v>
      </c>
      <c r="X514">
        <f t="shared" ref="X514:X577" si="289">VLOOKUP(W514,Condition1,2,0)</f>
        <v>2</v>
      </c>
      <c r="Y514" t="s">
        <v>90</v>
      </c>
      <c r="Z514">
        <f t="shared" ref="Z514:Z577" si="290">VLOOKUP(Y514,Condition2,2,0)</f>
        <v>7</v>
      </c>
      <c r="AA514" t="s">
        <v>91</v>
      </c>
      <c r="AB514">
        <f t="shared" ref="AB514:AB577" si="291">VLOOKUP(AA514,BldgType,2,0)</f>
        <v>3</v>
      </c>
      <c r="AC514" t="s">
        <v>115</v>
      </c>
      <c r="AD514">
        <f t="shared" ref="AD514:AD577" si="292">VLOOKUP(AC514,HouseStyle,2,0)</f>
        <v>4</v>
      </c>
      <c r="AE514">
        <v>5</v>
      </c>
      <c r="AF514">
        <v>5</v>
      </c>
      <c r="AG514">
        <v>1958</v>
      </c>
      <c r="AH514">
        <v>1958</v>
      </c>
      <c r="AI514" t="s">
        <v>93</v>
      </c>
      <c r="AJ514">
        <f t="shared" ref="AJ514:AJ577" si="293">VLOOKUP(AI514,RoofStyle,2,0)</f>
        <v>5</v>
      </c>
      <c r="AK514" t="s">
        <v>94</v>
      </c>
      <c r="AL514">
        <f t="shared" ref="AL514:AL577" si="294">VLOOKUP(AK514,RoofMatl,2,0)</f>
        <v>8</v>
      </c>
      <c r="AM514" t="s">
        <v>95</v>
      </c>
      <c r="AN514">
        <f t="shared" ref="AN514:AN577" si="295">VLOOKUP(AM514,Exterior1st,2,0)</f>
        <v>14</v>
      </c>
      <c r="AO514" t="s">
        <v>95</v>
      </c>
      <c r="AP514" t="s">
        <v>117</v>
      </c>
      <c r="AQ514">
        <f t="shared" ref="AQ514:AQ577" si="296">VLOOKUP(AP514,MasVnrType,2,0)</f>
        <v>2</v>
      </c>
      <c r="AR514">
        <v>0</v>
      </c>
      <c r="AS514" t="s">
        <v>98</v>
      </c>
      <c r="AT514">
        <f t="shared" ref="AT514:AT577" si="297">VLOOKUP(AS514,ExterQual,2,0)</f>
        <v>3</v>
      </c>
      <c r="AU514" t="s">
        <v>98</v>
      </c>
      <c r="AV514">
        <f t="shared" ref="AV514:AV577" si="298">VLOOKUP(AU514,ExterCond,2,0)</f>
        <v>3</v>
      </c>
      <c r="AW514" t="s">
        <v>118</v>
      </c>
      <c r="AX514">
        <f t="shared" ref="AX514:AX577" si="299">VLOOKUP(AW514,Foundation,2,0)</f>
        <v>2</v>
      </c>
      <c r="AY514" t="s">
        <v>98</v>
      </c>
      <c r="AZ514">
        <f t="shared" ref="AZ514:AZ577" si="300">VLOOKUP(AY514,BsmtQual,2,0)</f>
        <v>4</v>
      </c>
      <c r="BA514" t="s">
        <v>98</v>
      </c>
      <c r="BB514">
        <f t="shared" ref="BB514:BB577" si="301">VLOOKUP(BA514,BsmtCond,2,0)</f>
        <v>4</v>
      </c>
      <c r="BC514" t="s">
        <v>100</v>
      </c>
      <c r="BD514" t="s">
        <v>141</v>
      </c>
      <c r="BE514">
        <f t="shared" ref="BE514:BE577" si="302">VLOOKUP(BD514,BsmtFinType1,2,0)</f>
        <v>3</v>
      </c>
      <c r="BF514">
        <v>521</v>
      </c>
      <c r="BG514" t="s">
        <v>172</v>
      </c>
      <c r="BH514">
        <v>174</v>
      </c>
      <c r="BI514">
        <v>169</v>
      </c>
      <c r="BJ514">
        <v>864</v>
      </c>
      <c r="BK514" t="s">
        <v>103</v>
      </c>
      <c r="BL514">
        <f t="shared" ref="BL514:BL577" si="303">VLOOKUP(BK514,Heating,2,0)</f>
        <v>6</v>
      </c>
      <c r="BM514" t="s">
        <v>98</v>
      </c>
      <c r="BN514" t="s">
        <v>105</v>
      </c>
      <c r="BO514" t="s">
        <v>106</v>
      </c>
      <c r="BP514">
        <f t="shared" ref="BP514:BP577" si="304">VLOOKUP(BO514,Electrical,2,0)</f>
        <v>6</v>
      </c>
      <c r="BQ514">
        <v>864</v>
      </c>
      <c r="BR514">
        <v>0</v>
      </c>
      <c r="BS514">
        <v>0</v>
      </c>
      <c r="BT514">
        <v>864</v>
      </c>
      <c r="BU514">
        <v>1</v>
      </c>
      <c r="BV514">
        <v>0</v>
      </c>
      <c r="BW514">
        <v>1</v>
      </c>
      <c r="BX514">
        <v>0</v>
      </c>
      <c r="BY514">
        <v>3</v>
      </c>
      <c r="BZ514">
        <v>1</v>
      </c>
      <c r="CA514" t="s">
        <v>98</v>
      </c>
      <c r="CB514">
        <f t="shared" ref="CB514:CB577" si="305">VLOOKUP(CA514,BsmtQual,2,0)</f>
        <v>4</v>
      </c>
      <c r="CC514">
        <v>5</v>
      </c>
      <c r="CD514" t="s">
        <v>107</v>
      </c>
      <c r="CE514">
        <v>0</v>
      </c>
      <c r="CF514" t="s">
        <v>83</v>
      </c>
      <c r="CG514" t="s">
        <v>127</v>
      </c>
      <c r="CH514">
        <f t="shared" ref="CH514:CH577" si="306">VLOOKUP(CG514,GarageType,2,0)</f>
        <v>5</v>
      </c>
      <c r="CI514">
        <v>1964</v>
      </c>
      <c r="CJ514" t="s">
        <v>102</v>
      </c>
      <c r="CK514">
        <f t="shared" ref="CK514:CK577" si="307">VLOOKUP(CJ514,GarageFinish,2,0)</f>
        <v>2</v>
      </c>
      <c r="CL514">
        <v>2</v>
      </c>
      <c r="CM514">
        <v>624</v>
      </c>
      <c r="CN514" t="s">
        <v>98</v>
      </c>
      <c r="CO514">
        <f t="shared" ref="CO514:CO577" si="308">VLOOKUP(CN514,BsmtQual,2,0)</f>
        <v>4</v>
      </c>
      <c r="CP514" t="s">
        <v>98</v>
      </c>
      <c r="CQ514">
        <f t="shared" ref="CQ514:CQ577" si="309">VLOOKUP(CP514,BsmtQual,2,0)</f>
        <v>4</v>
      </c>
      <c r="CR514" t="s">
        <v>105</v>
      </c>
      <c r="CS514">
        <f t="shared" ref="CS514:CS577" si="310">VLOOKUP(CR514,PavedDrive,2,0)</f>
        <v>3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 t="s">
        <v>83</v>
      </c>
      <c r="DA514" t="s">
        <v>83</v>
      </c>
      <c r="DB514">
        <f t="shared" ref="DB514:DB577" si="311">VLOOKUP(DA514,Fence,2,0)</f>
        <v>5</v>
      </c>
      <c r="DC514" t="s">
        <v>83</v>
      </c>
      <c r="DD514">
        <v>0</v>
      </c>
      <c r="DE514">
        <v>7</v>
      </c>
      <c r="DF514">
        <v>2006</v>
      </c>
      <c r="DG514">
        <f t="shared" si="279"/>
        <v>17</v>
      </c>
      <c r="DH514" t="s">
        <v>110</v>
      </c>
      <c r="DI514">
        <f t="shared" ref="DI514:DI577" si="312">VLOOKUP(DH514,SaleType,2,0)</f>
        <v>4</v>
      </c>
      <c r="DJ514" t="s">
        <v>111</v>
      </c>
      <c r="DK514">
        <f t="shared" ref="DK514:DK577" si="313">VLOOKUP(DJ514,SaleCondition,2,0)</f>
        <v>5</v>
      </c>
      <c r="DL514">
        <v>129900</v>
      </c>
    </row>
    <row r="515" spans="1:116" x14ac:dyDescent="0.35">
      <c r="A515">
        <v>514</v>
      </c>
      <c r="B515">
        <v>20</v>
      </c>
      <c r="C515" t="s">
        <v>81</v>
      </c>
      <c r="D515">
        <f t="shared" si="280"/>
        <v>4</v>
      </c>
      <c r="E515">
        <v>71</v>
      </c>
      <c r="F515">
        <v>9187</v>
      </c>
      <c r="G515" t="s">
        <v>82</v>
      </c>
      <c r="H515">
        <f t="shared" si="281"/>
        <v>2</v>
      </c>
      <c r="I515" t="s">
        <v>83</v>
      </c>
      <c r="J515" t="str">
        <f t="shared" si="282"/>
        <v/>
      </c>
      <c r="K515" t="s">
        <v>84</v>
      </c>
      <c r="L515">
        <f t="shared" si="283"/>
        <v>1</v>
      </c>
      <c r="M515" t="s">
        <v>175</v>
      </c>
      <c r="N515">
        <f t="shared" si="284"/>
        <v>1</v>
      </c>
      <c r="O515" t="s">
        <v>86</v>
      </c>
      <c r="P515">
        <f t="shared" si="285"/>
        <v>4</v>
      </c>
      <c r="Q515" t="s">
        <v>122</v>
      </c>
      <c r="R515">
        <f t="shared" si="286"/>
        <v>2</v>
      </c>
      <c r="S515" t="s">
        <v>88</v>
      </c>
      <c r="T515">
        <f t="shared" si="287"/>
        <v>3</v>
      </c>
      <c r="U515" t="s">
        <v>131</v>
      </c>
      <c r="V515">
        <f t="shared" si="288"/>
        <v>6</v>
      </c>
      <c r="W515" t="s">
        <v>90</v>
      </c>
      <c r="X515">
        <f t="shared" si="289"/>
        <v>7</v>
      </c>
      <c r="Y515" t="s">
        <v>90</v>
      </c>
      <c r="Z515">
        <f t="shared" si="290"/>
        <v>7</v>
      </c>
      <c r="AA515" t="s">
        <v>91</v>
      </c>
      <c r="AB515">
        <f t="shared" si="291"/>
        <v>3</v>
      </c>
      <c r="AC515" t="s">
        <v>115</v>
      </c>
      <c r="AD515">
        <f t="shared" si="292"/>
        <v>4</v>
      </c>
      <c r="AE515">
        <v>6</v>
      </c>
      <c r="AF515">
        <v>5</v>
      </c>
      <c r="AG515">
        <v>1983</v>
      </c>
      <c r="AH515">
        <v>1983</v>
      </c>
      <c r="AI515" t="s">
        <v>93</v>
      </c>
      <c r="AJ515">
        <f t="shared" si="293"/>
        <v>5</v>
      </c>
      <c r="AK515" t="s">
        <v>94</v>
      </c>
      <c r="AL515">
        <f t="shared" si="294"/>
        <v>8</v>
      </c>
      <c r="AM515" t="s">
        <v>95</v>
      </c>
      <c r="AN515">
        <f t="shared" si="295"/>
        <v>14</v>
      </c>
      <c r="AO515" t="s">
        <v>95</v>
      </c>
      <c r="AP515" t="s">
        <v>117</v>
      </c>
      <c r="AQ515">
        <f t="shared" si="296"/>
        <v>2</v>
      </c>
      <c r="AR515">
        <v>0</v>
      </c>
      <c r="AS515" t="s">
        <v>98</v>
      </c>
      <c r="AT515">
        <f t="shared" si="297"/>
        <v>3</v>
      </c>
      <c r="AU515" t="s">
        <v>97</v>
      </c>
      <c r="AV515">
        <f t="shared" si="298"/>
        <v>4</v>
      </c>
      <c r="AW515" t="s">
        <v>99</v>
      </c>
      <c r="AX515">
        <f t="shared" si="299"/>
        <v>6</v>
      </c>
      <c r="AY515" t="s">
        <v>98</v>
      </c>
      <c r="AZ515">
        <f t="shared" si="300"/>
        <v>4</v>
      </c>
      <c r="BA515" t="s">
        <v>98</v>
      </c>
      <c r="BB515">
        <f t="shared" si="301"/>
        <v>4</v>
      </c>
      <c r="BC515" t="s">
        <v>100</v>
      </c>
      <c r="BD515" t="s">
        <v>119</v>
      </c>
      <c r="BE515">
        <f t="shared" si="302"/>
        <v>4</v>
      </c>
      <c r="BF515">
        <v>336</v>
      </c>
      <c r="BG515" t="s">
        <v>102</v>
      </c>
      <c r="BH515">
        <v>0</v>
      </c>
      <c r="BI515">
        <v>748</v>
      </c>
      <c r="BJ515">
        <v>1084</v>
      </c>
      <c r="BK515" t="s">
        <v>103</v>
      </c>
      <c r="BL515">
        <f t="shared" si="303"/>
        <v>6</v>
      </c>
      <c r="BM515" t="s">
        <v>98</v>
      </c>
      <c r="BN515" t="s">
        <v>105</v>
      </c>
      <c r="BO515" t="s">
        <v>106</v>
      </c>
      <c r="BP515">
        <f t="shared" si="304"/>
        <v>6</v>
      </c>
      <c r="BQ515">
        <v>1080</v>
      </c>
      <c r="BR515">
        <v>0</v>
      </c>
      <c r="BS515">
        <v>0</v>
      </c>
      <c r="BT515">
        <v>1080</v>
      </c>
      <c r="BU515">
        <v>0</v>
      </c>
      <c r="BV515">
        <v>0</v>
      </c>
      <c r="BW515">
        <v>1</v>
      </c>
      <c r="BX515">
        <v>1</v>
      </c>
      <c r="BY515">
        <v>3</v>
      </c>
      <c r="BZ515">
        <v>1</v>
      </c>
      <c r="CA515" t="s">
        <v>98</v>
      </c>
      <c r="CB515">
        <f t="shared" si="305"/>
        <v>4</v>
      </c>
      <c r="CC515">
        <v>5</v>
      </c>
      <c r="CD515" t="s">
        <v>107</v>
      </c>
      <c r="CE515">
        <v>0</v>
      </c>
      <c r="CF515" t="s">
        <v>83</v>
      </c>
      <c r="CG515" t="s">
        <v>108</v>
      </c>
      <c r="CH515">
        <f t="shared" si="306"/>
        <v>6</v>
      </c>
      <c r="CI515">
        <v>1983</v>
      </c>
      <c r="CJ515" t="s">
        <v>102</v>
      </c>
      <c r="CK515">
        <f t="shared" si="307"/>
        <v>2</v>
      </c>
      <c r="CL515">
        <v>2</v>
      </c>
      <c r="CM515">
        <v>484</v>
      </c>
      <c r="CN515" t="s">
        <v>98</v>
      </c>
      <c r="CO515">
        <f t="shared" si="308"/>
        <v>4</v>
      </c>
      <c r="CP515" t="s">
        <v>98</v>
      </c>
      <c r="CQ515">
        <f t="shared" si="309"/>
        <v>4</v>
      </c>
      <c r="CR515" t="s">
        <v>105</v>
      </c>
      <c r="CS515">
        <f t="shared" si="310"/>
        <v>3</v>
      </c>
      <c r="CT515">
        <v>120</v>
      </c>
      <c r="CU515">
        <v>0</v>
      </c>
      <c r="CV515">
        <v>158</v>
      </c>
      <c r="CW515">
        <v>0</v>
      </c>
      <c r="CX515">
        <v>0</v>
      </c>
      <c r="CY515">
        <v>0</v>
      </c>
      <c r="CZ515" t="s">
        <v>83</v>
      </c>
      <c r="DA515" t="s">
        <v>83</v>
      </c>
      <c r="DB515">
        <f t="shared" si="311"/>
        <v>5</v>
      </c>
      <c r="DC515" t="s">
        <v>83</v>
      </c>
      <c r="DD515">
        <v>0</v>
      </c>
      <c r="DE515">
        <v>6</v>
      </c>
      <c r="DF515">
        <v>2007</v>
      </c>
      <c r="DG515">
        <f t="shared" ref="DG515:DG578" si="314">2023-DF515</f>
        <v>16</v>
      </c>
      <c r="DH515" t="s">
        <v>110</v>
      </c>
      <c r="DI515">
        <f t="shared" si="312"/>
        <v>4</v>
      </c>
      <c r="DJ515" t="s">
        <v>111</v>
      </c>
      <c r="DK515">
        <f t="shared" si="313"/>
        <v>5</v>
      </c>
      <c r="DL515">
        <v>134000</v>
      </c>
    </row>
    <row r="516" spans="1:116" x14ac:dyDescent="0.35">
      <c r="A516">
        <v>515</v>
      </c>
      <c r="B516">
        <v>45</v>
      </c>
      <c r="C516" t="s">
        <v>81</v>
      </c>
      <c r="D516">
        <f t="shared" si="280"/>
        <v>4</v>
      </c>
      <c r="E516">
        <v>55</v>
      </c>
      <c r="F516">
        <v>10594</v>
      </c>
      <c r="G516" t="s">
        <v>82</v>
      </c>
      <c r="H516">
        <f t="shared" si="281"/>
        <v>2</v>
      </c>
      <c r="I516" t="s">
        <v>83</v>
      </c>
      <c r="J516" t="str">
        <f t="shared" si="282"/>
        <v/>
      </c>
      <c r="K516" t="s">
        <v>84</v>
      </c>
      <c r="L516">
        <f t="shared" si="283"/>
        <v>1</v>
      </c>
      <c r="M516" t="s">
        <v>85</v>
      </c>
      <c r="N516">
        <f t="shared" si="284"/>
        <v>2</v>
      </c>
      <c r="O516" t="s">
        <v>86</v>
      </c>
      <c r="P516">
        <f t="shared" si="285"/>
        <v>4</v>
      </c>
      <c r="Q516" t="s">
        <v>87</v>
      </c>
      <c r="R516">
        <f t="shared" si="286"/>
        <v>4</v>
      </c>
      <c r="S516" t="s">
        <v>88</v>
      </c>
      <c r="T516">
        <f t="shared" si="287"/>
        <v>3</v>
      </c>
      <c r="U516" t="s">
        <v>123</v>
      </c>
      <c r="V516">
        <f t="shared" si="288"/>
        <v>14</v>
      </c>
      <c r="W516" t="s">
        <v>90</v>
      </c>
      <c r="X516">
        <f t="shared" si="289"/>
        <v>7</v>
      </c>
      <c r="Y516" t="s">
        <v>90</v>
      </c>
      <c r="Z516">
        <f t="shared" si="290"/>
        <v>7</v>
      </c>
      <c r="AA516" t="s">
        <v>91</v>
      </c>
      <c r="AB516">
        <f t="shared" si="291"/>
        <v>3</v>
      </c>
      <c r="AC516" t="s">
        <v>150</v>
      </c>
      <c r="AD516">
        <f t="shared" si="292"/>
        <v>2</v>
      </c>
      <c r="AE516">
        <v>5</v>
      </c>
      <c r="AF516">
        <v>5</v>
      </c>
      <c r="AG516">
        <v>1926</v>
      </c>
      <c r="AH516">
        <v>1950</v>
      </c>
      <c r="AI516" t="s">
        <v>93</v>
      </c>
      <c r="AJ516">
        <f t="shared" si="293"/>
        <v>5</v>
      </c>
      <c r="AK516" t="s">
        <v>94</v>
      </c>
      <c r="AL516">
        <f t="shared" si="294"/>
        <v>8</v>
      </c>
      <c r="AM516" t="s">
        <v>124</v>
      </c>
      <c r="AN516">
        <f t="shared" si="295"/>
        <v>4</v>
      </c>
      <c r="AO516" t="s">
        <v>124</v>
      </c>
      <c r="AP516" t="s">
        <v>117</v>
      </c>
      <c r="AQ516">
        <f t="shared" si="296"/>
        <v>2</v>
      </c>
      <c r="AR516">
        <v>0</v>
      </c>
      <c r="AS516" t="s">
        <v>98</v>
      </c>
      <c r="AT516">
        <f t="shared" si="297"/>
        <v>3</v>
      </c>
      <c r="AU516" t="s">
        <v>98</v>
      </c>
      <c r="AV516">
        <f t="shared" si="298"/>
        <v>3</v>
      </c>
      <c r="AW516" t="s">
        <v>126</v>
      </c>
      <c r="AX516">
        <f t="shared" si="299"/>
        <v>3</v>
      </c>
      <c r="AY516" t="s">
        <v>98</v>
      </c>
      <c r="AZ516">
        <f t="shared" si="300"/>
        <v>4</v>
      </c>
      <c r="BA516" t="s">
        <v>98</v>
      </c>
      <c r="BB516">
        <f t="shared" si="301"/>
        <v>4</v>
      </c>
      <c r="BC516" t="s">
        <v>100</v>
      </c>
      <c r="BD516" t="s">
        <v>102</v>
      </c>
      <c r="BE516">
        <f t="shared" si="302"/>
        <v>6</v>
      </c>
      <c r="BF516">
        <v>0</v>
      </c>
      <c r="BG516" t="s">
        <v>102</v>
      </c>
      <c r="BH516">
        <v>0</v>
      </c>
      <c r="BI516">
        <v>768</v>
      </c>
      <c r="BJ516">
        <v>768</v>
      </c>
      <c r="BK516" t="s">
        <v>222</v>
      </c>
      <c r="BL516">
        <f t="shared" si="303"/>
        <v>2</v>
      </c>
      <c r="BM516" t="s">
        <v>147</v>
      </c>
      <c r="BN516" t="s">
        <v>177</v>
      </c>
      <c r="BO516" t="s">
        <v>106</v>
      </c>
      <c r="BP516">
        <f t="shared" si="304"/>
        <v>6</v>
      </c>
      <c r="BQ516">
        <v>789</v>
      </c>
      <c r="BR516">
        <v>0</v>
      </c>
      <c r="BS516">
        <v>0</v>
      </c>
      <c r="BT516">
        <v>789</v>
      </c>
      <c r="BU516">
        <v>0</v>
      </c>
      <c r="BV516">
        <v>0</v>
      </c>
      <c r="BW516">
        <v>1</v>
      </c>
      <c r="BX516">
        <v>0</v>
      </c>
      <c r="BY516">
        <v>2</v>
      </c>
      <c r="BZ516">
        <v>1</v>
      </c>
      <c r="CA516" t="s">
        <v>98</v>
      </c>
      <c r="CB516">
        <f t="shared" si="305"/>
        <v>4</v>
      </c>
      <c r="CC516">
        <v>5</v>
      </c>
      <c r="CD516" t="s">
        <v>107</v>
      </c>
      <c r="CE516">
        <v>0</v>
      </c>
      <c r="CF516" t="s">
        <v>83</v>
      </c>
      <c r="CG516" t="s">
        <v>127</v>
      </c>
      <c r="CH516">
        <f t="shared" si="306"/>
        <v>5</v>
      </c>
      <c r="CI516">
        <v>1926</v>
      </c>
      <c r="CJ516" t="s">
        <v>102</v>
      </c>
      <c r="CK516">
        <f t="shared" si="307"/>
        <v>2</v>
      </c>
      <c r="CL516">
        <v>1</v>
      </c>
      <c r="CM516">
        <v>200</v>
      </c>
      <c r="CN516" t="s">
        <v>212</v>
      </c>
      <c r="CO516">
        <f t="shared" si="308"/>
        <v>2</v>
      </c>
      <c r="CP516" t="s">
        <v>212</v>
      </c>
      <c r="CQ516">
        <f t="shared" si="309"/>
        <v>2</v>
      </c>
      <c r="CR516" t="s">
        <v>105</v>
      </c>
      <c r="CS516">
        <f t="shared" si="310"/>
        <v>3</v>
      </c>
      <c r="CT516">
        <v>0</v>
      </c>
      <c r="CU516">
        <v>0</v>
      </c>
      <c r="CV516">
        <v>112</v>
      </c>
      <c r="CW516">
        <v>0</v>
      </c>
      <c r="CX516">
        <v>0</v>
      </c>
      <c r="CY516">
        <v>0</v>
      </c>
      <c r="CZ516" t="s">
        <v>83</v>
      </c>
      <c r="DA516" t="s">
        <v>134</v>
      </c>
      <c r="DB516">
        <f t="shared" si="311"/>
        <v>3</v>
      </c>
      <c r="DC516" t="s">
        <v>83</v>
      </c>
      <c r="DD516">
        <v>0</v>
      </c>
      <c r="DE516">
        <v>6</v>
      </c>
      <c r="DF516">
        <v>2007</v>
      </c>
      <c r="DG516">
        <f t="shared" si="314"/>
        <v>16</v>
      </c>
      <c r="DH516" t="s">
        <v>110</v>
      </c>
      <c r="DI516">
        <f t="shared" si="312"/>
        <v>4</v>
      </c>
      <c r="DJ516" t="s">
        <v>111</v>
      </c>
      <c r="DK516">
        <f t="shared" si="313"/>
        <v>5</v>
      </c>
      <c r="DL516">
        <v>96500</v>
      </c>
    </row>
    <row r="517" spans="1:116" x14ac:dyDescent="0.35">
      <c r="A517">
        <v>516</v>
      </c>
      <c r="B517">
        <v>20</v>
      </c>
      <c r="C517" t="s">
        <v>81</v>
      </c>
      <c r="D517">
        <f t="shared" si="280"/>
        <v>4</v>
      </c>
      <c r="E517">
        <v>94</v>
      </c>
      <c r="F517">
        <v>12220</v>
      </c>
      <c r="G517" t="s">
        <v>82</v>
      </c>
      <c r="H517">
        <f t="shared" si="281"/>
        <v>2</v>
      </c>
      <c r="I517" t="s">
        <v>83</v>
      </c>
      <c r="J517" t="str">
        <f t="shared" si="282"/>
        <v/>
      </c>
      <c r="K517" t="s">
        <v>84</v>
      </c>
      <c r="L517">
        <f t="shared" si="283"/>
        <v>1</v>
      </c>
      <c r="M517" t="s">
        <v>85</v>
      </c>
      <c r="N517">
        <f t="shared" si="284"/>
        <v>2</v>
      </c>
      <c r="O517" t="s">
        <v>86</v>
      </c>
      <c r="P517">
        <f t="shared" si="285"/>
        <v>4</v>
      </c>
      <c r="Q517" t="s">
        <v>87</v>
      </c>
      <c r="R517">
        <f t="shared" si="286"/>
        <v>4</v>
      </c>
      <c r="S517" t="s">
        <v>88</v>
      </c>
      <c r="T517">
        <f t="shared" si="287"/>
        <v>3</v>
      </c>
      <c r="U517" t="s">
        <v>154</v>
      </c>
      <c r="V517">
        <f t="shared" si="288"/>
        <v>19</v>
      </c>
      <c r="W517" t="s">
        <v>90</v>
      </c>
      <c r="X517">
        <f t="shared" si="289"/>
        <v>7</v>
      </c>
      <c r="Y517" t="s">
        <v>90</v>
      </c>
      <c r="Z517">
        <f t="shared" si="290"/>
        <v>7</v>
      </c>
      <c r="AA517" t="s">
        <v>91</v>
      </c>
      <c r="AB517">
        <f t="shared" si="291"/>
        <v>3</v>
      </c>
      <c r="AC517" t="s">
        <v>115</v>
      </c>
      <c r="AD517">
        <f t="shared" si="292"/>
        <v>4</v>
      </c>
      <c r="AE517">
        <v>10</v>
      </c>
      <c r="AF517">
        <v>5</v>
      </c>
      <c r="AG517">
        <v>2009</v>
      </c>
      <c r="AH517">
        <v>2009</v>
      </c>
      <c r="AI517" t="s">
        <v>152</v>
      </c>
      <c r="AJ517">
        <f t="shared" si="293"/>
        <v>6</v>
      </c>
      <c r="AK517" t="s">
        <v>94</v>
      </c>
      <c r="AL517">
        <f t="shared" si="294"/>
        <v>8</v>
      </c>
      <c r="AM517" t="s">
        <v>180</v>
      </c>
      <c r="AN517">
        <f t="shared" si="295"/>
        <v>15</v>
      </c>
      <c r="AO517" t="s">
        <v>181</v>
      </c>
      <c r="AP517" t="s">
        <v>96</v>
      </c>
      <c r="AQ517">
        <f t="shared" si="296"/>
        <v>4</v>
      </c>
      <c r="AR517">
        <v>305</v>
      </c>
      <c r="AS517" t="s">
        <v>104</v>
      </c>
      <c r="AT517">
        <f t="shared" si="297"/>
        <v>5</v>
      </c>
      <c r="AU517" t="s">
        <v>98</v>
      </c>
      <c r="AV517">
        <f t="shared" si="298"/>
        <v>3</v>
      </c>
      <c r="AW517" t="s">
        <v>118</v>
      </c>
      <c r="AX517">
        <f t="shared" si="299"/>
        <v>2</v>
      </c>
      <c r="AY517" t="s">
        <v>104</v>
      </c>
      <c r="AZ517">
        <f t="shared" si="300"/>
        <v>6</v>
      </c>
      <c r="BA517" t="s">
        <v>98</v>
      </c>
      <c r="BB517">
        <f t="shared" si="301"/>
        <v>4</v>
      </c>
      <c r="BC517" t="s">
        <v>100</v>
      </c>
      <c r="BD517" t="s">
        <v>101</v>
      </c>
      <c r="BE517">
        <f t="shared" si="302"/>
        <v>7</v>
      </c>
      <c r="BF517">
        <v>1436</v>
      </c>
      <c r="BG517" t="s">
        <v>102</v>
      </c>
      <c r="BH517">
        <v>0</v>
      </c>
      <c r="BI517">
        <v>570</v>
      </c>
      <c r="BJ517">
        <v>2006</v>
      </c>
      <c r="BK517" t="s">
        <v>103</v>
      </c>
      <c r="BL517">
        <f t="shared" si="303"/>
        <v>6</v>
      </c>
      <c r="BM517" t="s">
        <v>104</v>
      </c>
      <c r="BN517" t="s">
        <v>105</v>
      </c>
      <c r="BO517" t="s">
        <v>106</v>
      </c>
      <c r="BP517">
        <f t="shared" si="304"/>
        <v>6</v>
      </c>
      <c r="BQ517">
        <v>2020</v>
      </c>
      <c r="BR517">
        <v>0</v>
      </c>
      <c r="BS517">
        <v>0</v>
      </c>
      <c r="BT517">
        <v>2020</v>
      </c>
      <c r="BU517">
        <v>1</v>
      </c>
      <c r="BV517">
        <v>0</v>
      </c>
      <c r="BW517">
        <v>2</v>
      </c>
      <c r="BX517">
        <v>1</v>
      </c>
      <c r="BY517">
        <v>3</v>
      </c>
      <c r="BZ517">
        <v>1</v>
      </c>
      <c r="CA517" t="s">
        <v>104</v>
      </c>
      <c r="CB517">
        <f t="shared" si="305"/>
        <v>6</v>
      </c>
      <c r="CC517">
        <v>9</v>
      </c>
      <c r="CD517" t="s">
        <v>107</v>
      </c>
      <c r="CE517">
        <v>1</v>
      </c>
      <c r="CF517" t="s">
        <v>97</v>
      </c>
      <c r="CG517" t="s">
        <v>108</v>
      </c>
      <c r="CH517">
        <f t="shared" si="306"/>
        <v>6</v>
      </c>
      <c r="CI517">
        <v>2009</v>
      </c>
      <c r="CJ517" t="s">
        <v>157</v>
      </c>
      <c r="CK517">
        <f t="shared" si="307"/>
        <v>4</v>
      </c>
      <c r="CL517">
        <v>3</v>
      </c>
      <c r="CM517">
        <v>900</v>
      </c>
      <c r="CN517" t="s">
        <v>98</v>
      </c>
      <c r="CO517">
        <f t="shared" si="308"/>
        <v>4</v>
      </c>
      <c r="CP517" t="s">
        <v>98</v>
      </c>
      <c r="CQ517">
        <f t="shared" si="309"/>
        <v>4</v>
      </c>
      <c r="CR517" t="s">
        <v>105</v>
      </c>
      <c r="CS517">
        <f t="shared" si="310"/>
        <v>3</v>
      </c>
      <c r="CT517">
        <v>156</v>
      </c>
      <c r="CU517">
        <v>54</v>
      </c>
      <c r="CV517">
        <v>0</v>
      </c>
      <c r="CW517">
        <v>0</v>
      </c>
      <c r="CX517">
        <v>0</v>
      </c>
      <c r="CY517">
        <v>0</v>
      </c>
      <c r="CZ517" t="s">
        <v>83</v>
      </c>
      <c r="DA517" t="s">
        <v>83</v>
      </c>
      <c r="DB517">
        <f t="shared" si="311"/>
        <v>5</v>
      </c>
      <c r="DC517" t="s">
        <v>83</v>
      </c>
      <c r="DD517">
        <v>0</v>
      </c>
      <c r="DE517">
        <v>9</v>
      </c>
      <c r="DF517">
        <v>2009</v>
      </c>
      <c r="DG517">
        <f t="shared" si="314"/>
        <v>14</v>
      </c>
      <c r="DH517" t="s">
        <v>158</v>
      </c>
      <c r="DI517">
        <f t="shared" si="312"/>
        <v>8</v>
      </c>
      <c r="DJ517" t="s">
        <v>159</v>
      </c>
      <c r="DK517">
        <f t="shared" si="313"/>
        <v>6</v>
      </c>
      <c r="DL517">
        <v>402861</v>
      </c>
    </row>
    <row r="518" spans="1:116" x14ac:dyDescent="0.35">
      <c r="A518">
        <v>517</v>
      </c>
      <c r="B518">
        <v>80</v>
      </c>
      <c r="C518" t="s">
        <v>81</v>
      </c>
      <c r="D518">
        <f t="shared" si="280"/>
        <v>4</v>
      </c>
      <c r="E518" t="s">
        <v>83</v>
      </c>
      <c r="F518">
        <v>10448</v>
      </c>
      <c r="G518" t="s">
        <v>82</v>
      </c>
      <c r="H518">
        <f t="shared" si="281"/>
        <v>2</v>
      </c>
      <c r="I518" t="s">
        <v>83</v>
      </c>
      <c r="J518" t="str">
        <f t="shared" si="282"/>
        <v/>
      </c>
      <c r="K518" t="s">
        <v>120</v>
      </c>
      <c r="L518">
        <f t="shared" si="283"/>
        <v>2</v>
      </c>
      <c r="M518" t="s">
        <v>85</v>
      </c>
      <c r="N518">
        <f t="shared" si="284"/>
        <v>2</v>
      </c>
      <c r="O518" t="s">
        <v>86</v>
      </c>
      <c r="P518">
        <f t="shared" si="285"/>
        <v>4</v>
      </c>
      <c r="Q518" t="s">
        <v>122</v>
      </c>
      <c r="R518">
        <f t="shared" si="286"/>
        <v>2</v>
      </c>
      <c r="S518" t="s">
        <v>88</v>
      </c>
      <c r="T518">
        <f t="shared" si="287"/>
        <v>3</v>
      </c>
      <c r="U518" t="s">
        <v>138</v>
      </c>
      <c r="V518">
        <f t="shared" si="288"/>
        <v>10</v>
      </c>
      <c r="W518" t="s">
        <v>90</v>
      </c>
      <c r="X518">
        <f t="shared" si="289"/>
        <v>7</v>
      </c>
      <c r="Y518" t="s">
        <v>90</v>
      </c>
      <c r="Z518">
        <f t="shared" si="290"/>
        <v>7</v>
      </c>
      <c r="AA518" t="s">
        <v>91</v>
      </c>
      <c r="AB518">
        <f t="shared" si="291"/>
        <v>3</v>
      </c>
      <c r="AC518" t="s">
        <v>197</v>
      </c>
      <c r="AD518">
        <f t="shared" si="292"/>
        <v>3</v>
      </c>
      <c r="AE518">
        <v>6</v>
      </c>
      <c r="AF518">
        <v>6</v>
      </c>
      <c r="AG518">
        <v>1972</v>
      </c>
      <c r="AH518">
        <v>1972</v>
      </c>
      <c r="AI518" t="s">
        <v>93</v>
      </c>
      <c r="AJ518">
        <f t="shared" si="293"/>
        <v>5</v>
      </c>
      <c r="AK518" t="s">
        <v>94</v>
      </c>
      <c r="AL518">
        <f t="shared" si="294"/>
        <v>8</v>
      </c>
      <c r="AM518" t="s">
        <v>140</v>
      </c>
      <c r="AN518">
        <f t="shared" si="295"/>
        <v>9</v>
      </c>
      <c r="AO518" t="s">
        <v>140</v>
      </c>
      <c r="AP518" t="s">
        <v>96</v>
      </c>
      <c r="AQ518">
        <f t="shared" si="296"/>
        <v>4</v>
      </c>
      <c r="AR518">
        <v>333</v>
      </c>
      <c r="AS518" t="s">
        <v>98</v>
      </c>
      <c r="AT518">
        <f t="shared" si="297"/>
        <v>3</v>
      </c>
      <c r="AU518" t="s">
        <v>98</v>
      </c>
      <c r="AV518">
        <f t="shared" si="298"/>
        <v>3</v>
      </c>
      <c r="AW518" t="s">
        <v>118</v>
      </c>
      <c r="AX518">
        <f t="shared" si="299"/>
        <v>2</v>
      </c>
      <c r="AY518" t="s">
        <v>98</v>
      </c>
      <c r="AZ518">
        <f t="shared" si="300"/>
        <v>4</v>
      </c>
      <c r="BA518" t="s">
        <v>98</v>
      </c>
      <c r="BB518">
        <f t="shared" si="301"/>
        <v>4</v>
      </c>
      <c r="BC518" t="s">
        <v>100</v>
      </c>
      <c r="BD518" t="s">
        <v>102</v>
      </c>
      <c r="BE518">
        <f t="shared" si="302"/>
        <v>6</v>
      </c>
      <c r="BF518">
        <v>0</v>
      </c>
      <c r="BG518" t="s">
        <v>102</v>
      </c>
      <c r="BH518">
        <v>0</v>
      </c>
      <c r="BI518">
        <v>689</v>
      </c>
      <c r="BJ518">
        <v>689</v>
      </c>
      <c r="BK518" t="s">
        <v>103</v>
      </c>
      <c r="BL518">
        <f t="shared" si="303"/>
        <v>6</v>
      </c>
      <c r="BM518" t="s">
        <v>98</v>
      </c>
      <c r="BN518" t="s">
        <v>105</v>
      </c>
      <c r="BO518" t="s">
        <v>106</v>
      </c>
      <c r="BP518">
        <f t="shared" si="304"/>
        <v>6</v>
      </c>
      <c r="BQ518">
        <v>1378</v>
      </c>
      <c r="BR518">
        <v>741</v>
      </c>
      <c r="BS518">
        <v>0</v>
      </c>
      <c r="BT518">
        <v>2119</v>
      </c>
      <c r="BU518">
        <v>0</v>
      </c>
      <c r="BV518">
        <v>0</v>
      </c>
      <c r="BW518">
        <v>2</v>
      </c>
      <c r="BX518">
        <v>1</v>
      </c>
      <c r="BY518">
        <v>3</v>
      </c>
      <c r="BZ518">
        <v>1</v>
      </c>
      <c r="CA518" t="s">
        <v>98</v>
      </c>
      <c r="CB518">
        <f t="shared" si="305"/>
        <v>4</v>
      </c>
      <c r="CC518">
        <v>7</v>
      </c>
      <c r="CD518" t="s">
        <v>107</v>
      </c>
      <c r="CE518">
        <v>1</v>
      </c>
      <c r="CF518" t="s">
        <v>98</v>
      </c>
      <c r="CG518" t="s">
        <v>108</v>
      </c>
      <c r="CH518">
        <f t="shared" si="306"/>
        <v>6</v>
      </c>
      <c r="CI518">
        <v>1972</v>
      </c>
      <c r="CJ518" t="s">
        <v>109</v>
      </c>
      <c r="CK518">
        <f t="shared" si="307"/>
        <v>3</v>
      </c>
      <c r="CL518">
        <v>2</v>
      </c>
      <c r="CM518">
        <v>583</v>
      </c>
      <c r="CN518" t="s">
        <v>98</v>
      </c>
      <c r="CO518">
        <f t="shared" si="308"/>
        <v>4</v>
      </c>
      <c r="CP518" t="s">
        <v>98</v>
      </c>
      <c r="CQ518">
        <f t="shared" si="309"/>
        <v>4</v>
      </c>
      <c r="CR518" t="s">
        <v>105</v>
      </c>
      <c r="CS518">
        <f t="shared" si="310"/>
        <v>3</v>
      </c>
      <c r="CT518">
        <v>0</v>
      </c>
      <c r="CU518">
        <v>104</v>
      </c>
      <c r="CV518">
        <v>0</v>
      </c>
      <c r="CW518">
        <v>0</v>
      </c>
      <c r="CX518">
        <v>0</v>
      </c>
      <c r="CY518">
        <v>0</v>
      </c>
      <c r="CZ518" t="s">
        <v>83</v>
      </c>
      <c r="DA518" t="s">
        <v>165</v>
      </c>
      <c r="DB518">
        <f t="shared" si="311"/>
        <v>4</v>
      </c>
      <c r="DC518" t="s">
        <v>83</v>
      </c>
      <c r="DD518">
        <v>0</v>
      </c>
      <c r="DE518">
        <v>8</v>
      </c>
      <c r="DF518">
        <v>2009</v>
      </c>
      <c r="DG518">
        <f t="shared" si="314"/>
        <v>14</v>
      </c>
      <c r="DH518" t="s">
        <v>173</v>
      </c>
      <c r="DI518">
        <f t="shared" si="312"/>
        <v>3</v>
      </c>
      <c r="DJ518" t="s">
        <v>128</v>
      </c>
      <c r="DK518">
        <f t="shared" si="313"/>
        <v>3</v>
      </c>
      <c r="DL518">
        <v>158000</v>
      </c>
    </row>
    <row r="519" spans="1:116" x14ac:dyDescent="0.35">
      <c r="A519">
        <v>518</v>
      </c>
      <c r="B519">
        <v>60</v>
      </c>
      <c r="C519" t="s">
        <v>81</v>
      </c>
      <c r="D519">
        <f t="shared" si="280"/>
        <v>4</v>
      </c>
      <c r="E519">
        <v>79</v>
      </c>
      <c r="F519">
        <v>10208</v>
      </c>
      <c r="G519" t="s">
        <v>82</v>
      </c>
      <c r="H519">
        <f t="shared" si="281"/>
        <v>2</v>
      </c>
      <c r="I519" t="s">
        <v>83</v>
      </c>
      <c r="J519" t="str">
        <f t="shared" si="282"/>
        <v/>
      </c>
      <c r="K519" t="s">
        <v>120</v>
      </c>
      <c r="L519">
        <f t="shared" si="283"/>
        <v>2</v>
      </c>
      <c r="M519" t="s">
        <v>85</v>
      </c>
      <c r="N519">
        <f t="shared" si="284"/>
        <v>2</v>
      </c>
      <c r="O519" t="s">
        <v>86</v>
      </c>
      <c r="P519">
        <f t="shared" si="285"/>
        <v>4</v>
      </c>
      <c r="Q519" t="s">
        <v>87</v>
      </c>
      <c r="R519">
        <f t="shared" si="286"/>
        <v>4</v>
      </c>
      <c r="S519" t="s">
        <v>88</v>
      </c>
      <c r="T519">
        <f t="shared" si="287"/>
        <v>3</v>
      </c>
      <c r="U519" t="s">
        <v>129</v>
      </c>
      <c r="V519">
        <f t="shared" si="288"/>
        <v>17</v>
      </c>
      <c r="W519" t="s">
        <v>90</v>
      </c>
      <c r="X519">
        <f t="shared" si="289"/>
        <v>7</v>
      </c>
      <c r="Y519" t="s">
        <v>90</v>
      </c>
      <c r="Z519">
        <f t="shared" si="290"/>
        <v>7</v>
      </c>
      <c r="AA519" t="s">
        <v>91</v>
      </c>
      <c r="AB519">
        <f t="shared" si="291"/>
        <v>3</v>
      </c>
      <c r="AC519" t="s">
        <v>92</v>
      </c>
      <c r="AD519">
        <f t="shared" si="292"/>
        <v>8</v>
      </c>
      <c r="AE519">
        <v>7</v>
      </c>
      <c r="AF519">
        <v>5</v>
      </c>
      <c r="AG519">
        <v>1996</v>
      </c>
      <c r="AH519">
        <v>1997</v>
      </c>
      <c r="AI519" t="s">
        <v>93</v>
      </c>
      <c r="AJ519">
        <f t="shared" si="293"/>
        <v>5</v>
      </c>
      <c r="AK519" t="s">
        <v>94</v>
      </c>
      <c r="AL519">
        <f t="shared" si="294"/>
        <v>8</v>
      </c>
      <c r="AM519" t="s">
        <v>95</v>
      </c>
      <c r="AN519">
        <f t="shared" si="295"/>
        <v>14</v>
      </c>
      <c r="AO519" t="s">
        <v>95</v>
      </c>
      <c r="AP519" t="s">
        <v>96</v>
      </c>
      <c r="AQ519">
        <f t="shared" si="296"/>
        <v>4</v>
      </c>
      <c r="AR519">
        <v>921</v>
      </c>
      <c r="AS519" t="s">
        <v>97</v>
      </c>
      <c r="AT519">
        <f t="shared" si="297"/>
        <v>4</v>
      </c>
      <c r="AU519" t="s">
        <v>98</v>
      </c>
      <c r="AV519">
        <f t="shared" si="298"/>
        <v>3</v>
      </c>
      <c r="AW519" t="s">
        <v>99</v>
      </c>
      <c r="AX519">
        <f t="shared" si="299"/>
        <v>6</v>
      </c>
      <c r="AY519" t="s">
        <v>97</v>
      </c>
      <c r="AZ519">
        <f t="shared" si="300"/>
        <v>5</v>
      </c>
      <c r="BA519" t="s">
        <v>98</v>
      </c>
      <c r="BB519">
        <f t="shared" si="301"/>
        <v>4</v>
      </c>
      <c r="BC519" t="s">
        <v>100</v>
      </c>
      <c r="BD519" t="s">
        <v>102</v>
      </c>
      <c r="BE519">
        <f t="shared" si="302"/>
        <v>6</v>
      </c>
      <c r="BF519">
        <v>0</v>
      </c>
      <c r="BG519" t="s">
        <v>102</v>
      </c>
      <c r="BH519">
        <v>0</v>
      </c>
      <c r="BI519">
        <v>1264</v>
      </c>
      <c r="BJ519">
        <v>1264</v>
      </c>
      <c r="BK519" t="s">
        <v>103</v>
      </c>
      <c r="BL519">
        <f t="shared" si="303"/>
        <v>6</v>
      </c>
      <c r="BM519" t="s">
        <v>104</v>
      </c>
      <c r="BN519" t="s">
        <v>105</v>
      </c>
      <c r="BO519" t="s">
        <v>106</v>
      </c>
      <c r="BP519">
        <f t="shared" si="304"/>
        <v>6</v>
      </c>
      <c r="BQ519">
        <v>1277</v>
      </c>
      <c r="BR519">
        <v>1067</v>
      </c>
      <c r="BS519">
        <v>0</v>
      </c>
      <c r="BT519">
        <v>2344</v>
      </c>
      <c r="BU519">
        <v>0</v>
      </c>
      <c r="BV519">
        <v>0</v>
      </c>
      <c r="BW519">
        <v>2</v>
      </c>
      <c r="BX519">
        <v>1</v>
      </c>
      <c r="BY519">
        <v>3</v>
      </c>
      <c r="BZ519">
        <v>1</v>
      </c>
      <c r="CA519" t="s">
        <v>97</v>
      </c>
      <c r="CB519">
        <f t="shared" si="305"/>
        <v>5</v>
      </c>
      <c r="CC519">
        <v>7</v>
      </c>
      <c r="CD519" t="s">
        <v>107</v>
      </c>
      <c r="CE519">
        <v>1</v>
      </c>
      <c r="CF519" t="s">
        <v>98</v>
      </c>
      <c r="CG519" t="s">
        <v>108</v>
      </c>
      <c r="CH519">
        <f t="shared" si="306"/>
        <v>6</v>
      </c>
      <c r="CI519">
        <v>1996</v>
      </c>
      <c r="CJ519" t="s">
        <v>109</v>
      </c>
      <c r="CK519">
        <f t="shared" si="307"/>
        <v>3</v>
      </c>
      <c r="CL519">
        <v>3</v>
      </c>
      <c r="CM519">
        <v>889</v>
      </c>
      <c r="CN519" t="s">
        <v>98</v>
      </c>
      <c r="CO519">
        <f t="shared" si="308"/>
        <v>4</v>
      </c>
      <c r="CP519" t="s">
        <v>98</v>
      </c>
      <c r="CQ519">
        <f t="shared" si="309"/>
        <v>4</v>
      </c>
      <c r="CR519" t="s">
        <v>105</v>
      </c>
      <c r="CS519">
        <f t="shared" si="310"/>
        <v>3</v>
      </c>
      <c r="CT519">
        <v>220</v>
      </c>
      <c r="CU519">
        <v>0</v>
      </c>
      <c r="CV519">
        <v>0</v>
      </c>
      <c r="CW519">
        <v>0</v>
      </c>
      <c r="CX519">
        <v>0</v>
      </c>
      <c r="CY519">
        <v>0</v>
      </c>
      <c r="CZ519" t="s">
        <v>83</v>
      </c>
      <c r="DA519" t="s">
        <v>83</v>
      </c>
      <c r="DB519">
        <f t="shared" si="311"/>
        <v>5</v>
      </c>
      <c r="DC519" t="s">
        <v>83</v>
      </c>
      <c r="DD519">
        <v>0</v>
      </c>
      <c r="DE519">
        <v>7</v>
      </c>
      <c r="DF519">
        <v>2009</v>
      </c>
      <c r="DG519">
        <f t="shared" si="314"/>
        <v>14</v>
      </c>
      <c r="DH519" t="s">
        <v>110</v>
      </c>
      <c r="DI519">
        <f t="shared" si="312"/>
        <v>4</v>
      </c>
      <c r="DJ519" t="s">
        <v>111</v>
      </c>
      <c r="DK519">
        <f t="shared" si="313"/>
        <v>5</v>
      </c>
      <c r="DL519">
        <v>265000</v>
      </c>
    </row>
    <row r="520" spans="1:116" x14ac:dyDescent="0.35">
      <c r="A520">
        <v>519</v>
      </c>
      <c r="B520">
        <v>60</v>
      </c>
      <c r="C520" t="s">
        <v>81</v>
      </c>
      <c r="D520">
        <f t="shared" si="280"/>
        <v>4</v>
      </c>
      <c r="E520" t="s">
        <v>83</v>
      </c>
      <c r="F520">
        <v>9531</v>
      </c>
      <c r="G520" t="s">
        <v>82</v>
      </c>
      <c r="H520">
        <f t="shared" si="281"/>
        <v>2</v>
      </c>
      <c r="I520" t="s">
        <v>83</v>
      </c>
      <c r="J520" t="str">
        <f t="shared" si="282"/>
        <v/>
      </c>
      <c r="K520" t="s">
        <v>120</v>
      </c>
      <c r="L520">
        <f t="shared" si="283"/>
        <v>2</v>
      </c>
      <c r="M520" t="s">
        <v>85</v>
      </c>
      <c r="N520">
        <f t="shared" si="284"/>
        <v>2</v>
      </c>
      <c r="O520" t="s">
        <v>86</v>
      </c>
      <c r="P520">
        <f t="shared" si="285"/>
        <v>4</v>
      </c>
      <c r="Q520" t="s">
        <v>166</v>
      </c>
      <c r="R520">
        <f t="shared" si="286"/>
        <v>1</v>
      </c>
      <c r="S520" t="s">
        <v>88</v>
      </c>
      <c r="T520">
        <f t="shared" si="287"/>
        <v>3</v>
      </c>
      <c r="U520" t="s">
        <v>89</v>
      </c>
      <c r="V520">
        <f t="shared" si="288"/>
        <v>16</v>
      </c>
      <c r="W520" t="s">
        <v>90</v>
      </c>
      <c r="X520">
        <f t="shared" si="289"/>
        <v>7</v>
      </c>
      <c r="Y520" t="s">
        <v>90</v>
      </c>
      <c r="Z520">
        <f t="shared" si="290"/>
        <v>7</v>
      </c>
      <c r="AA520" t="s">
        <v>91</v>
      </c>
      <c r="AB520">
        <f t="shared" si="291"/>
        <v>3</v>
      </c>
      <c r="AC520" t="s">
        <v>92</v>
      </c>
      <c r="AD520">
        <f t="shared" si="292"/>
        <v>8</v>
      </c>
      <c r="AE520">
        <v>6</v>
      </c>
      <c r="AF520">
        <v>5</v>
      </c>
      <c r="AG520">
        <v>1998</v>
      </c>
      <c r="AH520">
        <v>1998</v>
      </c>
      <c r="AI520" t="s">
        <v>93</v>
      </c>
      <c r="AJ520">
        <f t="shared" si="293"/>
        <v>5</v>
      </c>
      <c r="AK520" t="s">
        <v>94</v>
      </c>
      <c r="AL520">
        <f t="shared" si="294"/>
        <v>8</v>
      </c>
      <c r="AM520" t="s">
        <v>95</v>
      </c>
      <c r="AN520">
        <f t="shared" si="295"/>
        <v>14</v>
      </c>
      <c r="AO520" t="s">
        <v>95</v>
      </c>
      <c r="AP520" t="s">
        <v>117</v>
      </c>
      <c r="AQ520">
        <f t="shared" si="296"/>
        <v>2</v>
      </c>
      <c r="AR520">
        <v>0</v>
      </c>
      <c r="AS520" t="s">
        <v>98</v>
      </c>
      <c r="AT520">
        <f t="shared" si="297"/>
        <v>3</v>
      </c>
      <c r="AU520" t="s">
        <v>98</v>
      </c>
      <c r="AV520">
        <f t="shared" si="298"/>
        <v>3</v>
      </c>
      <c r="AW520" t="s">
        <v>99</v>
      </c>
      <c r="AX520">
        <f t="shared" si="299"/>
        <v>6</v>
      </c>
      <c r="AY520" t="s">
        <v>97</v>
      </c>
      <c r="AZ520">
        <f t="shared" si="300"/>
        <v>5</v>
      </c>
      <c r="BA520" t="s">
        <v>98</v>
      </c>
      <c r="BB520">
        <f t="shared" si="301"/>
        <v>4</v>
      </c>
      <c r="BC520" t="s">
        <v>121</v>
      </c>
      <c r="BD520" t="s">
        <v>101</v>
      </c>
      <c r="BE520">
        <f t="shared" si="302"/>
        <v>7</v>
      </c>
      <c r="BF520">
        <v>706</v>
      </c>
      <c r="BG520" t="s">
        <v>102</v>
      </c>
      <c r="BH520">
        <v>0</v>
      </c>
      <c r="BI520">
        <v>88</v>
      </c>
      <c r="BJ520">
        <v>794</v>
      </c>
      <c r="BK520" t="s">
        <v>103</v>
      </c>
      <c r="BL520">
        <f t="shared" si="303"/>
        <v>6</v>
      </c>
      <c r="BM520" t="s">
        <v>104</v>
      </c>
      <c r="BN520" t="s">
        <v>105</v>
      </c>
      <c r="BO520" t="s">
        <v>106</v>
      </c>
      <c r="BP520">
        <f t="shared" si="304"/>
        <v>6</v>
      </c>
      <c r="BQ520">
        <v>882</v>
      </c>
      <c r="BR520">
        <v>914</v>
      </c>
      <c r="BS520">
        <v>0</v>
      </c>
      <c r="BT520">
        <v>1796</v>
      </c>
      <c r="BU520">
        <v>1</v>
      </c>
      <c r="BV520">
        <v>0</v>
      </c>
      <c r="BW520">
        <v>2</v>
      </c>
      <c r="BX520">
        <v>1</v>
      </c>
      <c r="BY520">
        <v>3</v>
      </c>
      <c r="BZ520">
        <v>1</v>
      </c>
      <c r="CA520" t="s">
        <v>98</v>
      </c>
      <c r="CB520">
        <f t="shared" si="305"/>
        <v>4</v>
      </c>
      <c r="CC520">
        <v>7</v>
      </c>
      <c r="CD520" t="s">
        <v>107</v>
      </c>
      <c r="CE520">
        <v>0</v>
      </c>
      <c r="CF520" t="s">
        <v>83</v>
      </c>
      <c r="CG520" t="s">
        <v>108</v>
      </c>
      <c r="CH520">
        <f t="shared" si="306"/>
        <v>6</v>
      </c>
      <c r="CI520">
        <v>1998</v>
      </c>
      <c r="CJ520" t="s">
        <v>109</v>
      </c>
      <c r="CK520">
        <f t="shared" si="307"/>
        <v>3</v>
      </c>
      <c r="CL520">
        <v>2</v>
      </c>
      <c r="CM520">
        <v>546</v>
      </c>
      <c r="CN520" t="s">
        <v>98</v>
      </c>
      <c r="CO520">
        <f t="shared" si="308"/>
        <v>4</v>
      </c>
      <c r="CP520" t="s">
        <v>98</v>
      </c>
      <c r="CQ520">
        <f t="shared" si="309"/>
        <v>4</v>
      </c>
      <c r="CR520" t="s">
        <v>105</v>
      </c>
      <c r="CS520">
        <f t="shared" si="310"/>
        <v>3</v>
      </c>
      <c r="CT520">
        <v>0</v>
      </c>
      <c r="CU520">
        <v>36</v>
      </c>
      <c r="CV520">
        <v>0</v>
      </c>
      <c r="CW520">
        <v>0</v>
      </c>
      <c r="CX520">
        <v>0</v>
      </c>
      <c r="CY520">
        <v>0</v>
      </c>
      <c r="CZ520" t="s">
        <v>83</v>
      </c>
      <c r="DA520" t="s">
        <v>134</v>
      </c>
      <c r="DB520">
        <f t="shared" si="311"/>
        <v>3</v>
      </c>
      <c r="DC520" t="s">
        <v>83</v>
      </c>
      <c r="DD520">
        <v>0</v>
      </c>
      <c r="DE520">
        <v>5</v>
      </c>
      <c r="DF520">
        <v>2007</v>
      </c>
      <c r="DG520">
        <f t="shared" si="314"/>
        <v>16</v>
      </c>
      <c r="DH520" t="s">
        <v>110</v>
      </c>
      <c r="DI520">
        <f t="shared" si="312"/>
        <v>4</v>
      </c>
      <c r="DJ520" t="s">
        <v>111</v>
      </c>
      <c r="DK520">
        <f t="shared" si="313"/>
        <v>5</v>
      </c>
      <c r="DL520">
        <v>211000</v>
      </c>
    </row>
    <row r="521" spans="1:116" x14ac:dyDescent="0.35">
      <c r="A521">
        <v>520</v>
      </c>
      <c r="B521">
        <v>70</v>
      </c>
      <c r="C521" t="s">
        <v>81</v>
      </c>
      <c r="D521">
        <f t="shared" si="280"/>
        <v>4</v>
      </c>
      <c r="E521">
        <v>53</v>
      </c>
      <c r="F521">
        <v>10918</v>
      </c>
      <c r="G521" t="s">
        <v>82</v>
      </c>
      <c r="H521">
        <f t="shared" si="281"/>
        <v>2</v>
      </c>
      <c r="I521" t="s">
        <v>83</v>
      </c>
      <c r="J521" t="str">
        <f t="shared" si="282"/>
        <v/>
      </c>
      <c r="K521" t="s">
        <v>84</v>
      </c>
      <c r="L521">
        <f t="shared" si="283"/>
        <v>1</v>
      </c>
      <c r="M521" t="s">
        <v>85</v>
      </c>
      <c r="N521">
        <f t="shared" si="284"/>
        <v>2</v>
      </c>
      <c r="O521" t="s">
        <v>86</v>
      </c>
      <c r="P521">
        <f t="shared" si="285"/>
        <v>4</v>
      </c>
      <c r="Q521" t="s">
        <v>87</v>
      </c>
      <c r="R521">
        <f t="shared" si="286"/>
        <v>4</v>
      </c>
      <c r="S521" t="s">
        <v>88</v>
      </c>
      <c r="T521">
        <f t="shared" si="287"/>
        <v>3</v>
      </c>
      <c r="U521" t="s">
        <v>123</v>
      </c>
      <c r="V521">
        <f t="shared" si="288"/>
        <v>14</v>
      </c>
      <c r="W521" t="s">
        <v>90</v>
      </c>
      <c r="X521">
        <f t="shared" si="289"/>
        <v>7</v>
      </c>
      <c r="Y521" t="s">
        <v>90</v>
      </c>
      <c r="Z521">
        <f t="shared" si="290"/>
        <v>7</v>
      </c>
      <c r="AA521" t="s">
        <v>91</v>
      </c>
      <c r="AB521">
        <f t="shared" si="291"/>
        <v>3</v>
      </c>
      <c r="AC521" t="s">
        <v>92</v>
      </c>
      <c r="AD521">
        <f t="shared" si="292"/>
        <v>8</v>
      </c>
      <c r="AE521">
        <v>7</v>
      </c>
      <c r="AF521">
        <v>9</v>
      </c>
      <c r="AG521">
        <v>1926</v>
      </c>
      <c r="AH521">
        <v>2004</v>
      </c>
      <c r="AI521" t="s">
        <v>184</v>
      </c>
      <c r="AJ521">
        <f t="shared" si="293"/>
        <v>3</v>
      </c>
      <c r="AK521" t="s">
        <v>94</v>
      </c>
      <c r="AL521">
        <f t="shared" si="294"/>
        <v>8</v>
      </c>
      <c r="AM521" t="s">
        <v>116</v>
      </c>
      <c r="AN521">
        <f t="shared" si="295"/>
        <v>10</v>
      </c>
      <c r="AO521" t="s">
        <v>116</v>
      </c>
      <c r="AP521" t="s">
        <v>117</v>
      </c>
      <c r="AQ521">
        <f t="shared" si="296"/>
        <v>2</v>
      </c>
      <c r="AR521">
        <v>0</v>
      </c>
      <c r="AS521" t="s">
        <v>97</v>
      </c>
      <c r="AT521">
        <f t="shared" si="297"/>
        <v>4</v>
      </c>
      <c r="AU521" t="s">
        <v>98</v>
      </c>
      <c r="AV521">
        <f t="shared" si="298"/>
        <v>3</v>
      </c>
      <c r="AW521" t="s">
        <v>126</v>
      </c>
      <c r="AX521">
        <f t="shared" si="299"/>
        <v>3</v>
      </c>
      <c r="AY521" t="s">
        <v>97</v>
      </c>
      <c r="AZ521">
        <f t="shared" si="300"/>
        <v>5</v>
      </c>
      <c r="BA521" t="s">
        <v>98</v>
      </c>
      <c r="BB521">
        <f t="shared" si="301"/>
        <v>4</v>
      </c>
      <c r="BC521" t="s">
        <v>100</v>
      </c>
      <c r="BD521" t="s">
        <v>102</v>
      </c>
      <c r="BE521">
        <f t="shared" si="302"/>
        <v>6</v>
      </c>
      <c r="BF521">
        <v>0</v>
      </c>
      <c r="BG521" t="s">
        <v>102</v>
      </c>
      <c r="BH521">
        <v>0</v>
      </c>
      <c r="BI521">
        <v>1276</v>
      </c>
      <c r="BJ521">
        <v>1276</v>
      </c>
      <c r="BK521" t="s">
        <v>103</v>
      </c>
      <c r="BL521">
        <f t="shared" si="303"/>
        <v>6</v>
      </c>
      <c r="BM521" t="s">
        <v>104</v>
      </c>
      <c r="BN521" t="s">
        <v>105</v>
      </c>
      <c r="BO521" t="s">
        <v>106</v>
      </c>
      <c r="BP521">
        <f t="shared" si="304"/>
        <v>6</v>
      </c>
      <c r="BQ521">
        <v>1276</v>
      </c>
      <c r="BR521">
        <v>804</v>
      </c>
      <c r="BS521">
        <v>0</v>
      </c>
      <c r="BT521">
        <v>2080</v>
      </c>
      <c r="BU521">
        <v>0</v>
      </c>
      <c r="BV521">
        <v>0</v>
      </c>
      <c r="BW521">
        <v>1</v>
      </c>
      <c r="BX521">
        <v>1</v>
      </c>
      <c r="BY521">
        <v>3</v>
      </c>
      <c r="BZ521">
        <v>1</v>
      </c>
      <c r="CA521" t="s">
        <v>97</v>
      </c>
      <c r="CB521">
        <f t="shared" si="305"/>
        <v>5</v>
      </c>
      <c r="CC521">
        <v>9</v>
      </c>
      <c r="CD521" t="s">
        <v>107</v>
      </c>
      <c r="CE521">
        <v>2</v>
      </c>
      <c r="CF521" t="s">
        <v>97</v>
      </c>
      <c r="CG521" t="s">
        <v>127</v>
      </c>
      <c r="CH521">
        <f t="shared" si="306"/>
        <v>5</v>
      </c>
      <c r="CI521">
        <v>1926</v>
      </c>
      <c r="CJ521" t="s">
        <v>102</v>
      </c>
      <c r="CK521">
        <f t="shared" si="307"/>
        <v>2</v>
      </c>
      <c r="CL521">
        <v>1</v>
      </c>
      <c r="CM521">
        <v>282</v>
      </c>
      <c r="CN521" t="s">
        <v>98</v>
      </c>
      <c r="CO521">
        <f t="shared" si="308"/>
        <v>4</v>
      </c>
      <c r="CP521" t="s">
        <v>98</v>
      </c>
      <c r="CQ521">
        <f t="shared" si="309"/>
        <v>4</v>
      </c>
      <c r="CR521" t="s">
        <v>105</v>
      </c>
      <c r="CS521">
        <f t="shared" si="310"/>
        <v>3</v>
      </c>
      <c r="CT521">
        <v>0</v>
      </c>
      <c r="CU521">
        <v>0</v>
      </c>
      <c r="CV521">
        <v>0</v>
      </c>
      <c r="CW521">
        <v>0</v>
      </c>
      <c r="CX521">
        <v>145</v>
      </c>
      <c r="CY521">
        <v>0</v>
      </c>
      <c r="CZ521" t="s">
        <v>83</v>
      </c>
      <c r="DA521" t="s">
        <v>134</v>
      </c>
      <c r="DB521">
        <f t="shared" si="311"/>
        <v>3</v>
      </c>
      <c r="DC521" t="s">
        <v>83</v>
      </c>
      <c r="DD521">
        <v>0</v>
      </c>
      <c r="DE521">
        <v>6</v>
      </c>
      <c r="DF521">
        <v>2009</v>
      </c>
      <c r="DG521">
        <f t="shared" si="314"/>
        <v>14</v>
      </c>
      <c r="DH521" t="s">
        <v>110</v>
      </c>
      <c r="DI521">
        <f t="shared" si="312"/>
        <v>4</v>
      </c>
      <c r="DJ521" t="s">
        <v>111</v>
      </c>
      <c r="DK521">
        <f t="shared" si="313"/>
        <v>5</v>
      </c>
      <c r="DL521">
        <v>234000</v>
      </c>
    </row>
    <row r="522" spans="1:116" x14ac:dyDescent="0.35">
      <c r="A522">
        <v>521</v>
      </c>
      <c r="B522">
        <v>190</v>
      </c>
      <c r="C522" t="s">
        <v>81</v>
      </c>
      <c r="D522">
        <f t="shared" si="280"/>
        <v>4</v>
      </c>
      <c r="E522">
        <v>60</v>
      </c>
      <c r="F522">
        <v>10800</v>
      </c>
      <c r="G522" t="s">
        <v>82</v>
      </c>
      <c r="H522">
        <f t="shared" si="281"/>
        <v>2</v>
      </c>
      <c r="I522" t="s">
        <v>174</v>
      </c>
      <c r="J522">
        <f t="shared" si="282"/>
        <v>1</v>
      </c>
      <c r="K522" t="s">
        <v>84</v>
      </c>
      <c r="L522">
        <f t="shared" si="283"/>
        <v>1</v>
      </c>
      <c r="M522" t="s">
        <v>85</v>
      </c>
      <c r="N522">
        <f t="shared" si="284"/>
        <v>2</v>
      </c>
      <c r="O522" t="s">
        <v>86</v>
      </c>
      <c r="P522">
        <f t="shared" si="285"/>
        <v>4</v>
      </c>
      <c r="Q522" t="s">
        <v>87</v>
      </c>
      <c r="R522">
        <f t="shared" si="286"/>
        <v>4</v>
      </c>
      <c r="S522" t="s">
        <v>88</v>
      </c>
      <c r="T522">
        <f t="shared" si="287"/>
        <v>3</v>
      </c>
      <c r="U522" t="s">
        <v>143</v>
      </c>
      <c r="V522">
        <f t="shared" si="288"/>
        <v>9</v>
      </c>
      <c r="W522" t="s">
        <v>90</v>
      </c>
      <c r="X522">
        <f t="shared" si="289"/>
        <v>7</v>
      </c>
      <c r="Y522" t="s">
        <v>90</v>
      </c>
      <c r="Z522">
        <f t="shared" si="290"/>
        <v>7</v>
      </c>
      <c r="AA522" t="s">
        <v>149</v>
      </c>
      <c r="AB522">
        <f t="shared" si="291"/>
        <v>1</v>
      </c>
      <c r="AC522" t="s">
        <v>92</v>
      </c>
      <c r="AD522">
        <f t="shared" si="292"/>
        <v>8</v>
      </c>
      <c r="AE522">
        <v>4</v>
      </c>
      <c r="AF522">
        <v>7</v>
      </c>
      <c r="AG522">
        <v>1900</v>
      </c>
      <c r="AH522">
        <v>2000</v>
      </c>
      <c r="AI522" t="s">
        <v>93</v>
      </c>
      <c r="AJ522">
        <f t="shared" si="293"/>
        <v>5</v>
      </c>
      <c r="AK522" t="s">
        <v>94</v>
      </c>
      <c r="AL522">
        <f t="shared" si="294"/>
        <v>8</v>
      </c>
      <c r="AM522" t="s">
        <v>116</v>
      </c>
      <c r="AN522">
        <f t="shared" si="295"/>
        <v>10</v>
      </c>
      <c r="AO522" t="s">
        <v>116</v>
      </c>
      <c r="AP522" t="s">
        <v>117</v>
      </c>
      <c r="AQ522">
        <f t="shared" si="296"/>
        <v>2</v>
      </c>
      <c r="AR522">
        <v>0</v>
      </c>
      <c r="AS522" t="s">
        <v>98</v>
      </c>
      <c r="AT522">
        <f t="shared" si="297"/>
        <v>3</v>
      </c>
      <c r="AU522" t="s">
        <v>98</v>
      </c>
      <c r="AV522">
        <f t="shared" si="298"/>
        <v>3</v>
      </c>
      <c r="AW522" t="s">
        <v>126</v>
      </c>
      <c r="AX522">
        <f t="shared" si="299"/>
        <v>3</v>
      </c>
      <c r="AY522" t="s">
        <v>83</v>
      </c>
      <c r="AZ522">
        <f t="shared" si="300"/>
        <v>1</v>
      </c>
      <c r="BA522" t="s">
        <v>83</v>
      </c>
      <c r="BB522">
        <f t="shared" si="301"/>
        <v>1</v>
      </c>
      <c r="BC522" t="s">
        <v>83</v>
      </c>
      <c r="BD522" t="s">
        <v>83</v>
      </c>
      <c r="BE522">
        <f t="shared" si="302"/>
        <v>1</v>
      </c>
      <c r="BF522">
        <v>0</v>
      </c>
      <c r="BG522" t="s">
        <v>83</v>
      </c>
      <c r="BH522">
        <v>0</v>
      </c>
      <c r="BI522">
        <v>0</v>
      </c>
      <c r="BJ522">
        <v>0</v>
      </c>
      <c r="BK522" t="s">
        <v>103</v>
      </c>
      <c r="BL522">
        <f t="shared" si="303"/>
        <v>6</v>
      </c>
      <c r="BM522" t="s">
        <v>98</v>
      </c>
      <c r="BN522" t="s">
        <v>177</v>
      </c>
      <c r="BO522" t="s">
        <v>164</v>
      </c>
      <c r="BP522">
        <f t="shared" si="304"/>
        <v>3</v>
      </c>
      <c r="BQ522">
        <v>694</v>
      </c>
      <c r="BR522">
        <v>600</v>
      </c>
      <c r="BS522">
        <v>0</v>
      </c>
      <c r="BT522">
        <v>1294</v>
      </c>
      <c r="BU522">
        <v>0</v>
      </c>
      <c r="BV522">
        <v>0</v>
      </c>
      <c r="BW522">
        <v>2</v>
      </c>
      <c r="BX522">
        <v>0</v>
      </c>
      <c r="BY522">
        <v>3</v>
      </c>
      <c r="BZ522">
        <v>2</v>
      </c>
      <c r="CA522" t="s">
        <v>98</v>
      </c>
      <c r="CB522">
        <f t="shared" si="305"/>
        <v>4</v>
      </c>
      <c r="CC522">
        <v>7</v>
      </c>
      <c r="CD522" t="s">
        <v>107</v>
      </c>
      <c r="CE522">
        <v>0</v>
      </c>
      <c r="CF522" t="s">
        <v>83</v>
      </c>
      <c r="CG522" t="s">
        <v>83</v>
      </c>
      <c r="CH522">
        <f t="shared" si="306"/>
        <v>3</v>
      </c>
      <c r="CI522" t="s">
        <v>83</v>
      </c>
      <c r="CJ522" t="s">
        <v>83</v>
      </c>
      <c r="CK522">
        <f t="shared" si="307"/>
        <v>1</v>
      </c>
      <c r="CL522">
        <v>0</v>
      </c>
      <c r="CM522">
        <v>0</v>
      </c>
      <c r="CN522" t="s">
        <v>83</v>
      </c>
      <c r="CO522">
        <f t="shared" si="308"/>
        <v>1</v>
      </c>
      <c r="CP522" t="s">
        <v>83</v>
      </c>
      <c r="CQ522">
        <f t="shared" si="309"/>
        <v>1</v>
      </c>
      <c r="CR522" t="s">
        <v>177</v>
      </c>
      <c r="CS522">
        <f t="shared" si="310"/>
        <v>2</v>
      </c>
      <c r="CT522">
        <v>220</v>
      </c>
      <c r="CU522">
        <v>114</v>
      </c>
      <c r="CV522">
        <v>210</v>
      </c>
      <c r="CW522">
        <v>0</v>
      </c>
      <c r="CX522">
        <v>0</v>
      </c>
      <c r="CY522">
        <v>0</v>
      </c>
      <c r="CZ522" t="s">
        <v>83</v>
      </c>
      <c r="DA522" t="s">
        <v>83</v>
      </c>
      <c r="DB522">
        <f t="shared" si="311"/>
        <v>5</v>
      </c>
      <c r="DC522" t="s">
        <v>83</v>
      </c>
      <c r="DD522">
        <v>0</v>
      </c>
      <c r="DE522">
        <v>8</v>
      </c>
      <c r="DF522">
        <v>2008</v>
      </c>
      <c r="DG522">
        <f t="shared" si="314"/>
        <v>15</v>
      </c>
      <c r="DH522" t="s">
        <v>110</v>
      </c>
      <c r="DI522">
        <f t="shared" si="312"/>
        <v>4</v>
      </c>
      <c r="DJ522" t="s">
        <v>111</v>
      </c>
      <c r="DK522">
        <f t="shared" si="313"/>
        <v>5</v>
      </c>
      <c r="DL522">
        <v>106250</v>
      </c>
    </row>
    <row r="523" spans="1:116" x14ac:dyDescent="0.35">
      <c r="A523">
        <v>522</v>
      </c>
      <c r="B523">
        <v>20</v>
      </c>
      <c r="C523" t="s">
        <v>81</v>
      </c>
      <c r="D523">
        <f t="shared" si="280"/>
        <v>4</v>
      </c>
      <c r="E523">
        <v>90</v>
      </c>
      <c r="F523">
        <v>11988</v>
      </c>
      <c r="G523" t="s">
        <v>82</v>
      </c>
      <c r="H523">
        <f t="shared" si="281"/>
        <v>2</v>
      </c>
      <c r="I523" t="s">
        <v>83</v>
      </c>
      <c r="J523" t="str">
        <f t="shared" si="282"/>
        <v/>
      </c>
      <c r="K523" t="s">
        <v>120</v>
      </c>
      <c r="L523">
        <f t="shared" si="283"/>
        <v>2</v>
      </c>
      <c r="M523" t="s">
        <v>85</v>
      </c>
      <c r="N523">
        <f t="shared" si="284"/>
        <v>2</v>
      </c>
      <c r="O523" t="s">
        <v>86</v>
      </c>
      <c r="P523">
        <f t="shared" si="285"/>
        <v>4</v>
      </c>
      <c r="Q523" t="s">
        <v>122</v>
      </c>
      <c r="R523">
        <f t="shared" si="286"/>
        <v>2</v>
      </c>
      <c r="S523" t="s">
        <v>88</v>
      </c>
      <c r="T523">
        <f t="shared" si="287"/>
        <v>3</v>
      </c>
      <c r="U523" t="s">
        <v>162</v>
      </c>
      <c r="V523">
        <f t="shared" si="288"/>
        <v>7</v>
      </c>
      <c r="W523" t="s">
        <v>114</v>
      </c>
      <c r="X523">
        <f t="shared" si="289"/>
        <v>2</v>
      </c>
      <c r="Y523" t="s">
        <v>90</v>
      </c>
      <c r="Z523">
        <f t="shared" si="290"/>
        <v>7</v>
      </c>
      <c r="AA523" t="s">
        <v>91</v>
      </c>
      <c r="AB523">
        <f t="shared" si="291"/>
        <v>3</v>
      </c>
      <c r="AC523" t="s">
        <v>115</v>
      </c>
      <c r="AD523">
        <f t="shared" si="292"/>
        <v>4</v>
      </c>
      <c r="AE523">
        <v>6</v>
      </c>
      <c r="AF523">
        <v>6</v>
      </c>
      <c r="AG523">
        <v>1957</v>
      </c>
      <c r="AH523">
        <v>1957</v>
      </c>
      <c r="AI523" t="s">
        <v>93</v>
      </c>
      <c r="AJ523">
        <f t="shared" si="293"/>
        <v>5</v>
      </c>
      <c r="AK523" t="s">
        <v>94</v>
      </c>
      <c r="AL523">
        <f t="shared" si="294"/>
        <v>8</v>
      </c>
      <c r="AM523" t="s">
        <v>95</v>
      </c>
      <c r="AN523">
        <f t="shared" si="295"/>
        <v>14</v>
      </c>
      <c r="AO523" t="s">
        <v>95</v>
      </c>
      <c r="AP523" t="s">
        <v>117</v>
      </c>
      <c r="AQ523">
        <f t="shared" si="296"/>
        <v>2</v>
      </c>
      <c r="AR523">
        <v>0</v>
      </c>
      <c r="AS523" t="s">
        <v>98</v>
      </c>
      <c r="AT523">
        <f t="shared" si="297"/>
        <v>3</v>
      </c>
      <c r="AU523" t="s">
        <v>98</v>
      </c>
      <c r="AV523">
        <f t="shared" si="298"/>
        <v>3</v>
      </c>
      <c r="AW523" t="s">
        <v>118</v>
      </c>
      <c r="AX523">
        <f t="shared" si="299"/>
        <v>2</v>
      </c>
      <c r="AY523" t="s">
        <v>98</v>
      </c>
      <c r="AZ523">
        <f t="shared" si="300"/>
        <v>4</v>
      </c>
      <c r="BA523" t="s">
        <v>98</v>
      </c>
      <c r="BB523">
        <f t="shared" si="301"/>
        <v>4</v>
      </c>
      <c r="BC523" t="s">
        <v>100</v>
      </c>
      <c r="BD523" t="s">
        <v>153</v>
      </c>
      <c r="BE523">
        <f t="shared" si="302"/>
        <v>2</v>
      </c>
      <c r="BF523">
        <v>777</v>
      </c>
      <c r="BG523" t="s">
        <v>102</v>
      </c>
      <c r="BH523">
        <v>0</v>
      </c>
      <c r="BI523">
        <v>467</v>
      </c>
      <c r="BJ523">
        <v>1244</v>
      </c>
      <c r="BK523" t="s">
        <v>103</v>
      </c>
      <c r="BL523">
        <f t="shared" si="303"/>
        <v>6</v>
      </c>
      <c r="BM523" t="s">
        <v>104</v>
      </c>
      <c r="BN523" t="s">
        <v>105</v>
      </c>
      <c r="BO523" t="s">
        <v>164</v>
      </c>
      <c r="BP523">
        <f t="shared" si="304"/>
        <v>3</v>
      </c>
      <c r="BQ523">
        <v>1244</v>
      </c>
      <c r="BR523">
        <v>0</v>
      </c>
      <c r="BS523">
        <v>0</v>
      </c>
      <c r="BT523">
        <v>1244</v>
      </c>
      <c r="BU523">
        <v>0</v>
      </c>
      <c r="BV523">
        <v>0</v>
      </c>
      <c r="BW523">
        <v>1</v>
      </c>
      <c r="BX523">
        <v>1</v>
      </c>
      <c r="BY523">
        <v>3</v>
      </c>
      <c r="BZ523">
        <v>1</v>
      </c>
      <c r="CA523" t="s">
        <v>98</v>
      </c>
      <c r="CB523">
        <f t="shared" si="305"/>
        <v>4</v>
      </c>
      <c r="CC523">
        <v>6</v>
      </c>
      <c r="CD523" t="s">
        <v>107</v>
      </c>
      <c r="CE523">
        <v>2</v>
      </c>
      <c r="CF523" t="s">
        <v>97</v>
      </c>
      <c r="CG523" t="s">
        <v>108</v>
      </c>
      <c r="CH523">
        <f t="shared" si="306"/>
        <v>6</v>
      </c>
      <c r="CI523">
        <v>1957</v>
      </c>
      <c r="CJ523" t="s">
        <v>102</v>
      </c>
      <c r="CK523">
        <f t="shared" si="307"/>
        <v>2</v>
      </c>
      <c r="CL523">
        <v>1</v>
      </c>
      <c r="CM523">
        <v>336</v>
      </c>
      <c r="CN523" t="s">
        <v>98</v>
      </c>
      <c r="CO523">
        <f t="shared" si="308"/>
        <v>4</v>
      </c>
      <c r="CP523" t="s">
        <v>98</v>
      </c>
      <c r="CQ523">
        <f t="shared" si="309"/>
        <v>4</v>
      </c>
      <c r="CR523" t="s">
        <v>105</v>
      </c>
      <c r="CS523">
        <f t="shared" si="310"/>
        <v>3</v>
      </c>
      <c r="CT523">
        <v>0</v>
      </c>
      <c r="CU523">
        <v>40</v>
      </c>
      <c r="CV523">
        <v>0</v>
      </c>
      <c r="CW523">
        <v>0</v>
      </c>
      <c r="CX523">
        <v>0</v>
      </c>
      <c r="CY523">
        <v>0</v>
      </c>
      <c r="CZ523" t="s">
        <v>83</v>
      </c>
      <c r="DA523" t="s">
        <v>83</v>
      </c>
      <c r="DB523">
        <f t="shared" si="311"/>
        <v>5</v>
      </c>
      <c r="DC523" t="s">
        <v>83</v>
      </c>
      <c r="DD523">
        <v>0</v>
      </c>
      <c r="DE523">
        <v>5</v>
      </c>
      <c r="DF523">
        <v>2007</v>
      </c>
      <c r="DG523">
        <f t="shared" si="314"/>
        <v>16</v>
      </c>
      <c r="DH523" t="s">
        <v>110</v>
      </c>
      <c r="DI523">
        <f t="shared" si="312"/>
        <v>4</v>
      </c>
      <c r="DJ523" t="s">
        <v>111</v>
      </c>
      <c r="DK523">
        <f t="shared" si="313"/>
        <v>5</v>
      </c>
      <c r="DL523">
        <v>150000</v>
      </c>
    </row>
    <row r="524" spans="1:116" x14ac:dyDescent="0.35">
      <c r="A524">
        <v>523</v>
      </c>
      <c r="B524">
        <v>50</v>
      </c>
      <c r="C524" t="s">
        <v>142</v>
      </c>
      <c r="D524">
        <f t="shared" si="280"/>
        <v>2</v>
      </c>
      <c r="E524">
        <v>50</v>
      </c>
      <c r="F524">
        <v>5000</v>
      </c>
      <c r="G524" t="s">
        <v>82</v>
      </c>
      <c r="H524">
        <f t="shared" si="281"/>
        <v>2</v>
      </c>
      <c r="I524" t="s">
        <v>83</v>
      </c>
      <c r="J524" t="str">
        <f t="shared" si="282"/>
        <v/>
      </c>
      <c r="K524" t="s">
        <v>84</v>
      </c>
      <c r="L524">
        <f t="shared" si="283"/>
        <v>1</v>
      </c>
      <c r="M524" t="s">
        <v>85</v>
      </c>
      <c r="N524">
        <f t="shared" si="284"/>
        <v>2</v>
      </c>
      <c r="O524" t="s">
        <v>86</v>
      </c>
      <c r="P524">
        <f t="shared" si="285"/>
        <v>4</v>
      </c>
      <c r="Q524" t="s">
        <v>122</v>
      </c>
      <c r="R524">
        <f t="shared" si="286"/>
        <v>2</v>
      </c>
      <c r="S524" t="s">
        <v>88</v>
      </c>
      <c r="T524">
        <f t="shared" si="287"/>
        <v>3</v>
      </c>
      <c r="U524" t="s">
        <v>148</v>
      </c>
      <c r="V524">
        <f t="shared" si="288"/>
        <v>12</v>
      </c>
      <c r="W524" t="s">
        <v>114</v>
      </c>
      <c r="X524">
        <f t="shared" si="289"/>
        <v>2</v>
      </c>
      <c r="Y524" t="s">
        <v>90</v>
      </c>
      <c r="Z524">
        <f t="shared" si="290"/>
        <v>7</v>
      </c>
      <c r="AA524" t="s">
        <v>91</v>
      </c>
      <c r="AB524">
        <f t="shared" si="291"/>
        <v>3</v>
      </c>
      <c r="AC524" t="s">
        <v>132</v>
      </c>
      <c r="AD524">
        <f t="shared" si="292"/>
        <v>1</v>
      </c>
      <c r="AE524">
        <v>6</v>
      </c>
      <c r="AF524">
        <v>7</v>
      </c>
      <c r="AG524">
        <v>1947</v>
      </c>
      <c r="AH524">
        <v>1950</v>
      </c>
      <c r="AI524" t="s">
        <v>93</v>
      </c>
      <c r="AJ524">
        <f t="shared" si="293"/>
        <v>5</v>
      </c>
      <c r="AK524" t="s">
        <v>94</v>
      </c>
      <c r="AL524">
        <f t="shared" si="294"/>
        <v>8</v>
      </c>
      <c r="AM524" t="s">
        <v>180</v>
      </c>
      <c r="AN524">
        <f t="shared" si="295"/>
        <v>15</v>
      </c>
      <c r="AO524" t="s">
        <v>181</v>
      </c>
      <c r="AP524" t="s">
        <v>117</v>
      </c>
      <c r="AQ524">
        <f t="shared" si="296"/>
        <v>2</v>
      </c>
      <c r="AR524">
        <v>0</v>
      </c>
      <c r="AS524" t="s">
        <v>98</v>
      </c>
      <c r="AT524">
        <f t="shared" si="297"/>
        <v>3</v>
      </c>
      <c r="AU524" t="s">
        <v>97</v>
      </c>
      <c r="AV524">
        <f t="shared" si="298"/>
        <v>4</v>
      </c>
      <c r="AW524" t="s">
        <v>118</v>
      </c>
      <c r="AX524">
        <f t="shared" si="299"/>
        <v>2</v>
      </c>
      <c r="AY524" t="s">
        <v>98</v>
      </c>
      <c r="AZ524">
        <f t="shared" si="300"/>
        <v>4</v>
      </c>
      <c r="BA524" t="s">
        <v>98</v>
      </c>
      <c r="BB524">
        <f t="shared" si="301"/>
        <v>4</v>
      </c>
      <c r="BC524" t="s">
        <v>100</v>
      </c>
      <c r="BD524" t="s">
        <v>119</v>
      </c>
      <c r="BE524">
        <f t="shared" si="302"/>
        <v>4</v>
      </c>
      <c r="BF524">
        <v>399</v>
      </c>
      <c r="BG524" t="s">
        <v>102</v>
      </c>
      <c r="BH524">
        <v>0</v>
      </c>
      <c r="BI524">
        <v>605</v>
      </c>
      <c r="BJ524">
        <v>1004</v>
      </c>
      <c r="BK524" t="s">
        <v>103</v>
      </c>
      <c r="BL524">
        <f t="shared" si="303"/>
        <v>6</v>
      </c>
      <c r="BM524" t="s">
        <v>104</v>
      </c>
      <c r="BN524" t="s">
        <v>105</v>
      </c>
      <c r="BO524" t="s">
        <v>106</v>
      </c>
      <c r="BP524">
        <f t="shared" si="304"/>
        <v>6</v>
      </c>
      <c r="BQ524">
        <v>1004</v>
      </c>
      <c r="BR524">
        <v>660</v>
      </c>
      <c r="BS524">
        <v>0</v>
      </c>
      <c r="BT524">
        <v>1664</v>
      </c>
      <c r="BU524">
        <v>0</v>
      </c>
      <c r="BV524">
        <v>0</v>
      </c>
      <c r="BW524">
        <v>2</v>
      </c>
      <c r="BX524">
        <v>0</v>
      </c>
      <c r="BY524">
        <v>3</v>
      </c>
      <c r="BZ524">
        <v>1</v>
      </c>
      <c r="CA524" t="s">
        <v>98</v>
      </c>
      <c r="CB524">
        <f t="shared" si="305"/>
        <v>4</v>
      </c>
      <c r="CC524">
        <v>7</v>
      </c>
      <c r="CD524" t="s">
        <v>107</v>
      </c>
      <c r="CE524">
        <v>2</v>
      </c>
      <c r="CF524" t="s">
        <v>97</v>
      </c>
      <c r="CG524" t="s">
        <v>127</v>
      </c>
      <c r="CH524">
        <f t="shared" si="306"/>
        <v>5</v>
      </c>
      <c r="CI524">
        <v>1950</v>
      </c>
      <c r="CJ524" t="s">
        <v>102</v>
      </c>
      <c r="CK524">
        <f t="shared" si="307"/>
        <v>2</v>
      </c>
      <c r="CL524">
        <v>2</v>
      </c>
      <c r="CM524">
        <v>420</v>
      </c>
      <c r="CN524" t="s">
        <v>98</v>
      </c>
      <c r="CO524">
        <f t="shared" si="308"/>
        <v>4</v>
      </c>
      <c r="CP524" t="s">
        <v>98</v>
      </c>
      <c r="CQ524">
        <f t="shared" si="309"/>
        <v>4</v>
      </c>
      <c r="CR524" t="s">
        <v>105</v>
      </c>
      <c r="CS524">
        <f t="shared" si="310"/>
        <v>3</v>
      </c>
      <c r="CT524">
        <v>0</v>
      </c>
      <c r="CU524">
        <v>24</v>
      </c>
      <c r="CV524">
        <v>36</v>
      </c>
      <c r="CW524">
        <v>0</v>
      </c>
      <c r="CX524">
        <v>0</v>
      </c>
      <c r="CY524">
        <v>0</v>
      </c>
      <c r="CZ524" t="s">
        <v>83</v>
      </c>
      <c r="DA524" t="s">
        <v>83</v>
      </c>
      <c r="DB524">
        <f t="shared" si="311"/>
        <v>5</v>
      </c>
      <c r="DC524" t="s">
        <v>83</v>
      </c>
      <c r="DD524">
        <v>0</v>
      </c>
      <c r="DE524">
        <v>10</v>
      </c>
      <c r="DF524">
        <v>2006</v>
      </c>
      <c r="DG524">
        <f t="shared" si="314"/>
        <v>17</v>
      </c>
      <c r="DH524" t="s">
        <v>110</v>
      </c>
      <c r="DI524">
        <f t="shared" si="312"/>
        <v>4</v>
      </c>
      <c r="DJ524" t="s">
        <v>111</v>
      </c>
      <c r="DK524">
        <f t="shared" si="313"/>
        <v>5</v>
      </c>
      <c r="DL524">
        <v>159000</v>
      </c>
    </row>
    <row r="525" spans="1:116" x14ac:dyDescent="0.35">
      <c r="A525">
        <v>524</v>
      </c>
      <c r="B525">
        <v>60</v>
      </c>
      <c r="C525" t="s">
        <v>81</v>
      </c>
      <c r="D525">
        <f t="shared" si="280"/>
        <v>4</v>
      </c>
      <c r="E525">
        <v>130</v>
      </c>
      <c r="F525">
        <v>40094</v>
      </c>
      <c r="G525" t="s">
        <v>82</v>
      </c>
      <c r="H525">
        <f t="shared" si="281"/>
        <v>2</v>
      </c>
      <c r="I525" t="s">
        <v>83</v>
      </c>
      <c r="J525" t="str">
        <f t="shared" si="282"/>
        <v/>
      </c>
      <c r="K525" t="s">
        <v>120</v>
      </c>
      <c r="L525">
        <f t="shared" si="283"/>
        <v>2</v>
      </c>
      <c r="M525" t="s">
        <v>175</v>
      </c>
      <c r="N525">
        <f t="shared" si="284"/>
        <v>1</v>
      </c>
      <c r="O525" t="s">
        <v>86</v>
      </c>
      <c r="P525">
        <f t="shared" si="285"/>
        <v>4</v>
      </c>
      <c r="Q525" t="s">
        <v>87</v>
      </c>
      <c r="R525">
        <f t="shared" si="286"/>
        <v>4</v>
      </c>
      <c r="S525" t="s">
        <v>88</v>
      </c>
      <c r="T525">
        <f t="shared" si="287"/>
        <v>3</v>
      </c>
      <c r="U525" t="s">
        <v>185</v>
      </c>
      <c r="V525">
        <f t="shared" si="288"/>
        <v>4</v>
      </c>
      <c r="W525" t="s">
        <v>139</v>
      </c>
      <c r="X525">
        <f t="shared" si="289"/>
        <v>6</v>
      </c>
      <c r="Y525" t="s">
        <v>139</v>
      </c>
      <c r="Z525">
        <f t="shared" si="290"/>
        <v>2</v>
      </c>
      <c r="AA525" t="s">
        <v>91</v>
      </c>
      <c r="AB525">
        <f t="shared" si="291"/>
        <v>3</v>
      </c>
      <c r="AC525" t="s">
        <v>92</v>
      </c>
      <c r="AD525">
        <f t="shared" si="292"/>
        <v>8</v>
      </c>
      <c r="AE525">
        <v>10</v>
      </c>
      <c r="AF525">
        <v>5</v>
      </c>
      <c r="AG525">
        <v>2007</v>
      </c>
      <c r="AH525">
        <v>2008</v>
      </c>
      <c r="AI525" t="s">
        <v>152</v>
      </c>
      <c r="AJ525">
        <f t="shared" si="293"/>
        <v>6</v>
      </c>
      <c r="AK525" t="s">
        <v>94</v>
      </c>
      <c r="AL525">
        <f t="shared" si="294"/>
        <v>8</v>
      </c>
      <c r="AM525" t="s">
        <v>180</v>
      </c>
      <c r="AN525">
        <f t="shared" si="295"/>
        <v>15</v>
      </c>
      <c r="AO525" t="s">
        <v>181</v>
      </c>
      <c r="AP525" t="s">
        <v>137</v>
      </c>
      <c r="AQ525">
        <f t="shared" si="296"/>
        <v>5</v>
      </c>
      <c r="AR525">
        <v>762</v>
      </c>
      <c r="AS525" t="s">
        <v>104</v>
      </c>
      <c r="AT525">
        <f t="shared" si="297"/>
        <v>5</v>
      </c>
      <c r="AU525" t="s">
        <v>98</v>
      </c>
      <c r="AV525">
        <f t="shared" si="298"/>
        <v>3</v>
      </c>
      <c r="AW525" t="s">
        <v>99</v>
      </c>
      <c r="AX525">
        <f t="shared" si="299"/>
        <v>6</v>
      </c>
      <c r="AY525" t="s">
        <v>104</v>
      </c>
      <c r="AZ525">
        <f t="shared" si="300"/>
        <v>6</v>
      </c>
      <c r="BA525" t="s">
        <v>98</v>
      </c>
      <c r="BB525">
        <f t="shared" si="301"/>
        <v>4</v>
      </c>
      <c r="BC525" t="s">
        <v>97</v>
      </c>
      <c r="BD525" t="s">
        <v>101</v>
      </c>
      <c r="BE525">
        <f t="shared" si="302"/>
        <v>7</v>
      </c>
      <c r="BF525">
        <v>2260</v>
      </c>
      <c r="BG525" t="s">
        <v>102</v>
      </c>
      <c r="BH525">
        <v>0</v>
      </c>
      <c r="BI525">
        <v>878</v>
      </c>
      <c r="BJ525">
        <v>3138</v>
      </c>
      <c r="BK525" t="s">
        <v>103</v>
      </c>
      <c r="BL525">
        <f t="shared" si="303"/>
        <v>6</v>
      </c>
      <c r="BM525" t="s">
        <v>104</v>
      </c>
      <c r="BN525" t="s">
        <v>105</v>
      </c>
      <c r="BO525" t="s">
        <v>106</v>
      </c>
      <c r="BP525">
        <f t="shared" si="304"/>
        <v>6</v>
      </c>
      <c r="BQ525">
        <v>3138</v>
      </c>
      <c r="BR525">
        <v>1538</v>
      </c>
      <c r="BS525">
        <v>0</v>
      </c>
      <c r="BT525">
        <v>4676</v>
      </c>
      <c r="BU525">
        <v>1</v>
      </c>
      <c r="BV525">
        <v>0</v>
      </c>
      <c r="BW525">
        <v>3</v>
      </c>
      <c r="BX525">
        <v>1</v>
      </c>
      <c r="BY525">
        <v>3</v>
      </c>
      <c r="BZ525">
        <v>1</v>
      </c>
      <c r="CA525" t="s">
        <v>104</v>
      </c>
      <c r="CB525">
        <f t="shared" si="305"/>
        <v>6</v>
      </c>
      <c r="CC525">
        <v>11</v>
      </c>
      <c r="CD525" t="s">
        <v>107</v>
      </c>
      <c r="CE525">
        <v>1</v>
      </c>
      <c r="CF525" t="s">
        <v>97</v>
      </c>
      <c r="CG525" t="s">
        <v>156</v>
      </c>
      <c r="CH525">
        <f t="shared" si="306"/>
        <v>7</v>
      </c>
      <c r="CI525">
        <v>2007</v>
      </c>
      <c r="CJ525" t="s">
        <v>157</v>
      </c>
      <c r="CK525">
        <f t="shared" si="307"/>
        <v>4</v>
      </c>
      <c r="CL525">
        <v>3</v>
      </c>
      <c r="CM525">
        <v>884</v>
      </c>
      <c r="CN525" t="s">
        <v>98</v>
      </c>
      <c r="CO525">
        <f t="shared" si="308"/>
        <v>4</v>
      </c>
      <c r="CP525" t="s">
        <v>98</v>
      </c>
      <c r="CQ525">
        <f t="shared" si="309"/>
        <v>4</v>
      </c>
      <c r="CR525" t="s">
        <v>105</v>
      </c>
      <c r="CS525">
        <f t="shared" si="310"/>
        <v>3</v>
      </c>
      <c r="CT525">
        <v>208</v>
      </c>
      <c r="CU525">
        <v>406</v>
      </c>
      <c r="CV525">
        <v>0</v>
      </c>
      <c r="CW525">
        <v>0</v>
      </c>
      <c r="CX525">
        <v>0</v>
      </c>
      <c r="CY525">
        <v>0</v>
      </c>
      <c r="CZ525" t="s">
        <v>83</v>
      </c>
      <c r="DA525" t="s">
        <v>83</v>
      </c>
      <c r="DB525">
        <f t="shared" si="311"/>
        <v>5</v>
      </c>
      <c r="DC525" t="s">
        <v>83</v>
      </c>
      <c r="DD525">
        <v>0</v>
      </c>
      <c r="DE525">
        <v>10</v>
      </c>
      <c r="DF525">
        <v>2007</v>
      </c>
      <c r="DG525">
        <f t="shared" si="314"/>
        <v>16</v>
      </c>
      <c r="DH525" t="s">
        <v>158</v>
      </c>
      <c r="DI525">
        <f t="shared" si="312"/>
        <v>8</v>
      </c>
      <c r="DJ525" t="s">
        <v>159</v>
      </c>
      <c r="DK525">
        <f t="shared" si="313"/>
        <v>6</v>
      </c>
      <c r="DL525">
        <v>184750</v>
      </c>
    </row>
    <row r="526" spans="1:116" x14ac:dyDescent="0.35">
      <c r="A526">
        <v>525</v>
      </c>
      <c r="B526">
        <v>60</v>
      </c>
      <c r="C526" t="s">
        <v>81</v>
      </c>
      <c r="D526">
        <f t="shared" si="280"/>
        <v>4</v>
      </c>
      <c r="E526">
        <v>95</v>
      </c>
      <c r="F526">
        <v>11787</v>
      </c>
      <c r="G526" t="s">
        <v>82</v>
      </c>
      <c r="H526">
        <f t="shared" si="281"/>
        <v>2</v>
      </c>
      <c r="I526" t="s">
        <v>83</v>
      </c>
      <c r="J526" t="str">
        <f t="shared" si="282"/>
        <v/>
      </c>
      <c r="K526" t="s">
        <v>120</v>
      </c>
      <c r="L526">
        <f t="shared" si="283"/>
        <v>2</v>
      </c>
      <c r="M526" t="s">
        <v>85</v>
      </c>
      <c r="N526">
        <f t="shared" si="284"/>
        <v>2</v>
      </c>
      <c r="O526" t="s">
        <v>86</v>
      </c>
      <c r="P526">
        <f t="shared" si="285"/>
        <v>4</v>
      </c>
      <c r="Q526" t="s">
        <v>87</v>
      </c>
      <c r="R526">
        <f t="shared" si="286"/>
        <v>4</v>
      </c>
      <c r="S526" t="s">
        <v>88</v>
      </c>
      <c r="T526">
        <f t="shared" si="287"/>
        <v>3</v>
      </c>
      <c r="U526" t="s">
        <v>129</v>
      </c>
      <c r="V526">
        <f t="shared" si="288"/>
        <v>17</v>
      </c>
      <c r="W526" t="s">
        <v>90</v>
      </c>
      <c r="X526">
        <f t="shared" si="289"/>
        <v>7</v>
      </c>
      <c r="Y526" t="s">
        <v>90</v>
      </c>
      <c r="Z526">
        <f t="shared" si="290"/>
        <v>7</v>
      </c>
      <c r="AA526" t="s">
        <v>91</v>
      </c>
      <c r="AB526">
        <f t="shared" si="291"/>
        <v>3</v>
      </c>
      <c r="AC526" t="s">
        <v>92</v>
      </c>
      <c r="AD526">
        <f t="shared" si="292"/>
        <v>8</v>
      </c>
      <c r="AE526">
        <v>7</v>
      </c>
      <c r="AF526">
        <v>5</v>
      </c>
      <c r="AG526">
        <v>1996</v>
      </c>
      <c r="AH526">
        <v>1997</v>
      </c>
      <c r="AI526" t="s">
        <v>93</v>
      </c>
      <c r="AJ526">
        <f t="shared" si="293"/>
        <v>5</v>
      </c>
      <c r="AK526" t="s">
        <v>94</v>
      </c>
      <c r="AL526">
        <f t="shared" si="294"/>
        <v>8</v>
      </c>
      <c r="AM526" t="s">
        <v>95</v>
      </c>
      <c r="AN526">
        <f t="shared" si="295"/>
        <v>14</v>
      </c>
      <c r="AO526" t="s">
        <v>95</v>
      </c>
      <c r="AP526" t="s">
        <v>96</v>
      </c>
      <c r="AQ526">
        <f t="shared" si="296"/>
        <v>4</v>
      </c>
      <c r="AR526">
        <v>594</v>
      </c>
      <c r="AS526" t="s">
        <v>97</v>
      </c>
      <c r="AT526">
        <f t="shared" si="297"/>
        <v>4</v>
      </c>
      <c r="AU526" t="s">
        <v>98</v>
      </c>
      <c r="AV526">
        <f t="shared" si="298"/>
        <v>3</v>
      </c>
      <c r="AW526" t="s">
        <v>99</v>
      </c>
      <c r="AX526">
        <f t="shared" si="299"/>
        <v>6</v>
      </c>
      <c r="AY526" t="s">
        <v>97</v>
      </c>
      <c r="AZ526">
        <f t="shared" si="300"/>
        <v>5</v>
      </c>
      <c r="BA526" t="s">
        <v>98</v>
      </c>
      <c r="BB526">
        <f t="shared" si="301"/>
        <v>4</v>
      </c>
      <c r="BC526" t="s">
        <v>100</v>
      </c>
      <c r="BD526" t="s">
        <v>101</v>
      </c>
      <c r="BE526">
        <f t="shared" si="302"/>
        <v>7</v>
      </c>
      <c r="BF526">
        <v>719</v>
      </c>
      <c r="BG526" t="s">
        <v>102</v>
      </c>
      <c r="BH526">
        <v>0</v>
      </c>
      <c r="BI526">
        <v>660</v>
      </c>
      <c r="BJ526">
        <v>1379</v>
      </c>
      <c r="BK526" t="s">
        <v>103</v>
      </c>
      <c r="BL526">
        <f t="shared" si="303"/>
        <v>6</v>
      </c>
      <c r="BM526" t="s">
        <v>104</v>
      </c>
      <c r="BN526" t="s">
        <v>105</v>
      </c>
      <c r="BO526" t="s">
        <v>106</v>
      </c>
      <c r="BP526">
        <f t="shared" si="304"/>
        <v>6</v>
      </c>
      <c r="BQ526">
        <v>1383</v>
      </c>
      <c r="BR526">
        <v>1015</v>
      </c>
      <c r="BS526">
        <v>0</v>
      </c>
      <c r="BT526">
        <v>2398</v>
      </c>
      <c r="BU526">
        <v>1</v>
      </c>
      <c r="BV526">
        <v>0</v>
      </c>
      <c r="BW526">
        <v>2</v>
      </c>
      <c r="BX526">
        <v>1</v>
      </c>
      <c r="BY526">
        <v>3</v>
      </c>
      <c r="BZ526">
        <v>1</v>
      </c>
      <c r="CA526" t="s">
        <v>97</v>
      </c>
      <c r="CB526">
        <f t="shared" si="305"/>
        <v>5</v>
      </c>
      <c r="CC526">
        <v>8</v>
      </c>
      <c r="CD526" t="s">
        <v>107</v>
      </c>
      <c r="CE526">
        <v>1</v>
      </c>
      <c r="CF526" t="s">
        <v>98</v>
      </c>
      <c r="CG526" t="s">
        <v>108</v>
      </c>
      <c r="CH526">
        <f t="shared" si="306"/>
        <v>6</v>
      </c>
      <c r="CI526">
        <v>1996</v>
      </c>
      <c r="CJ526" t="s">
        <v>157</v>
      </c>
      <c r="CK526">
        <f t="shared" si="307"/>
        <v>4</v>
      </c>
      <c r="CL526">
        <v>3</v>
      </c>
      <c r="CM526">
        <v>834</v>
      </c>
      <c r="CN526" t="s">
        <v>98</v>
      </c>
      <c r="CO526">
        <f t="shared" si="308"/>
        <v>4</v>
      </c>
      <c r="CP526" t="s">
        <v>98</v>
      </c>
      <c r="CQ526">
        <f t="shared" si="309"/>
        <v>4</v>
      </c>
      <c r="CR526" t="s">
        <v>105</v>
      </c>
      <c r="CS526">
        <f t="shared" si="310"/>
        <v>3</v>
      </c>
      <c r="CT526">
        <v>239</v>
      </c>
      <c r="CU526">
        <v>60</v>
      </c>
      <c r="CV526">
        <v>0</v>
      </c>
      <c r="CW526">
        <v>0</v>
      </c>
      <c r="CX526">
        <v>0</v>
      </c>
      <c r="CY526">
        <v>0</v>
      </c>
      <c r="CZ526" t="s">
        <v>83</v>
      </c>
      <c r="DA526" t="s">
        <v>83</v>
      </c>
      <c r="DB526">
        <f t="shared" si="311"/>
        <v>5</v>
      </c>
      <c r="DC526" t="s">
        <v>83</v>
      </c>
      <c r="DD526">
        <v>0</v>
      </c>
      <c r="DE526">
        <v>8</v>
      </c>
      <c r="DF526">
        <v>2007</v>
      </c>
      <c r="DG526">
        <f t="shared" si="314"/>
        <v>16</v>
      </c>
      <c r="DH526" t="s">
        <v>110</v>
      </c>
      <c r="DI526">
        <f t="shared" si="312"/>
        <v>4</v>
      </c>
      <c r="DJ526" t="s">
        <v>111</v>
      </c>
      <c r="DK526">
        <f t="shared" si="313"/>
        <v>5</v>
      </c>
      <c r="DL526">
        <v>315750</v>
      </c>
    </row>
    <row r="527" spans="1:116" x14ac:dyDescent="0.35">
      <c r="A527">
        <v>526</v>
      </c>
      <c r="B527">
        <v>20</v>
      </c>
      <c r="C527" t="s">
        <v>192</v>
      </c>
      <c r="D527">
        <f t="shared" si="280"/>
        <v>5</v>
      </c>
      <c r="E527">
        <v>62</v>
      </c>
      <c r="F527">
        <v>7500</v>
      </c>
      <c r="G527" t="s">
        <v>82</v>
      </c>
      <c r="H527">
        <f t="shared" si="281"/>
        <v>2</v>
      </c>
      <c r="I527" t="s">
        <v>82</v>
      </c>
      <c r="J527">
        <f t="shared" si="282"/>
        <v>2</v>
      </c>
      <c r="K527" t="s">
        <v>84</v>
      </c>
      <c r="L527">
        <f t="shared" si="283"/>
        <v>1</v>
      </c>
      <c r="M527" t="s">
        <v>85</v>
      </c>
      <c r="N527">
        <f t="shared" si="284"/>
        <v>2</v>
      </c>
      <c r="O527" t="s">
        <v>86</v>
      </c>
      <c r="P527">
        <f t="shared" si="285"/>
        <v>4</v>
      </c>
      <c r="Q527" t="s">
        <v>87</v>
      </c>
      <c r="R527">
        <f t="shared" si="286"/>
        <v>4</v>
      </c>
      <c r="S527" t="s">
        <v>88</v>
      </c>
      <c r="T527">
        <f t="shared" si="287"/>
        <v>3</v>
      </c>
      <c r="U527" t="s">
        <v>136</v>
      </c>
      <c r="V527">
        <f t="shared" si="288"/>
        <v>18</v>
      </c>
      <c r="W527" t="s">
        <v>90</v>
      </c>
      <c r="X527">
        <f t="shared" si="289"/>
        <v>7</v>
      </c>
      <c r="Y527" t="s">
        <v>90</v>
      </c>
      <c r="Z527">
        <f t="shared" si="290"/>
        <v>7</v>
      </c>
      <c r="AA527" t="s">
        <v>91</v>
      </c>
      <c r="AB527">
        <f t="shared" si="291"/>
        <v>3</v>
      </c>
      <c r="AC527" t="s">
        <v>115</v>
      </c>
      <c r="AD527">
        <f t="shared" si="292"/>
        <v>4</v>
      </c>
      <c r="AE527">
        <v>7</v>
      </c>
      <c r="AF527">
        <v>5</v>
      </c>
      <c r="AG527">
        <v>2005</v>
      </c>
      <c r="AH527">
        <v>2005</v>
      </c>
      <c r="AI527" t="s">
        <v>93</v>
      </c>
      <c r="AJ527">
        <f t="shared" si="293"/>
        <v>5</v>
      </c>
      <c r="AK527" t="s">
        <v>94</v>
      </c>
      <c r="AL527">
        <f t="shared" si="294"/>
        <v>8</v>
      </c>
      <c r="AM527" t="s">
        <v>95</v>
      </c>
      <c r="AN527">
        <f t="shared" si="295"/>
        <v>14</v>
      </c>
      <c r="AO527" t="s">
        <v>95</v>
      </c>
      <c r="AP527" t="s">
        <v>117</v>
      </c>
      <c r="AQ527">
        <f t="shared" si="296"/>
        <v>2</v>
      </c>
      <c r="AR527">
        <v>0</v>
      </c>
      <c r="AS527" t="s">
        <v>97</v>
      </c>
      <c r="AT527">
        <f t="shared" si="297"/>
        <v>4</v>
      </c>
      <c r="AU527" t="s">
        <v>98</v>
      </c>
      <c r="AV527">
        <f t="shared" si="298"/>
        <v>3</v>
      </c>
      <c r="AW527" t="s">
        <v>99</v>
      </c>
      <c r="AX527">
        <f t="shared" si="299"/>
        <v>6</v>
      </c>
      <c r="AY527" t="s">
        <v>97</v>
      </c>
      <c r="AZ527">
        <f t="shared" si="300"/>
        <v>5</v>
      </c>
      <c r="BA527" t="s">
        <v>98</v>
      </c>
      <c r="BB527">
        <f t="shared" si="301"/>
        <v>4</v>
      </c>
      <c r="BC527" t="s">
        <v>100</v>
      </c>
      <c r="BD527" t="s">
        <v>102</v>
      </c>
      <c r="BE527">
        <f t="shared" si="302"/>
        <v>6</v>
      </c>
      <c r="BF527">
        <v>0</v>
      </c>
      <c r="BG527" t="s">
        <v>102</v>
      </c>
      <c r="BH527">
        <v>0</v>
      </c>
      <c r="BI527">
        <v>1257</v>
      </c>
      <c r="BJ527">
        <v>1257</v>
      </c>
      <c r="BK527" t="s">
        <v>103</v>
      </c>
      <c r="BL527">
        <f t="shared" si="303"/>
        <v>6</v>
      </c>
      <c r="BM527" t="s">
        <v>104</v>
      </c>
      <c r="BN527" t="s">
        <v>105</v>
      </c>
      <c r="BO527" t="s">
        <v>106</v>
      </c>
      <c r="BP527">
        <f t="shared" si="304"/>
        <v>6</v>
      </c>
      <c r="BQ527">
        <v>1266</v>
      </c>
      <c r="BR527">
        <v>0</v>
      </c>
      <c r="BS527">
        <v>0</v>
      </c>
      <c r="BT527">
        <v>1266</v>
      </c>
      <c r="BU527">
        <v>0</v>
      </c>
      <c r="BV527">
        <v>0</v>
      </c>
      <c r="BW527">
        <v>2</v>
      </c>
      <c r="BX527">
        <v>0</v>
      </c>
      <c r="BY527">
        <v>3</v>
      </c>
      <c r="BZ527">
        <v>1</v>
      </c>
      <c r="CA527" t="s">
        <v>97</v>
      </c>
      <c r="CB527">
        <f t="shared" si="305"/>
        <v>5</v>
      </c>
      <c r="CC527">
        <v>6</v>
      </c>
      <c r="CD527" t="s">
        <v>107</v>
      </c>
      <c r="CE527">
        <v>1</v>
      </c>
      <c r="CF527" t="s">
        <v>98</v>
      </c>
      <c r="CG527" t="s">
        <v>108</v>
      </c>
      <c r="CH527">
        <f t="shared" si="306"/>
        <v>6</v>
      </c>
      <c r="CI527">
        <v>2005</v>
      </c>
      <c r="CJ527" t="s">
        <v>102</v>
      </c>
      <c r="CK527">
        <f t="shared" si="307"/>
        <v>2</v>
      </c>
      <c r="CL527">
        <v>2</v>
      </c>
      <c r="CM527">
        <v>453</v>
      </c>
      <c r="CN527" t="s">
        <v>98</v>
      </c>
      <c r="CO527">
        <f t="shared" si="308"/>
        <v>4</v>
      </c>
      <c r="CP527" t="s">
        <v>98</v>
      </c>
      <c r="CQ527">
        <f t="shared" si="309"/>
        <v>4</v>
      </c>
      <c r="CR527" t="s">
        <v>105</v>
      </c>
      <c r="CS527">
        <f t="shared" si="310"/>
        <v>3</v>
      </c>
      <c r="CT527">
        <v>38</v>
      </c>
      <c r="CU527">
        <v>144</v>
      </c>
      <c r="CV527">
        <v>0</v>
      </c>
      <c r="CW527">
        <v>0</v>
      </c>
      <c r="CX527">
        <v>0</v>
      </c>
      <c r="CY527">
        <v>0</v>
      </c>
      <c r="CZ527" t="s">
        <v>83</v>
      </c>
      <c r="DA527" t="s">
        <v>83</v>
      </c>
      <c r="DB527">
        <f t="shared" si="311"/>
        <v>5</v>
      </c>
      <c r="DC527" t="s">
        <v>83</v>
      </c>
      <c r="DD527">
        <v>0</v>
      </c>
      <c r="DE527">
        <v>4</v>
      </c>
      <c r="DF527">
        <v>2006</v>
      </c>
      <c r="DG527">
        <f t="shared" si="314"/>
        <v>17</v>
      </c>
      <c r="DH527" t="s">
        <v>110</v>
      </c>
      <c r="DI527">
        <f t="shared" si="312"/>
        <v>4</v>
      </c>
      <c r="DJ527" t="s">
        <v>111</v>
      </c>
      <c r="DK527">
        <f t="shared" si="313"/>
        <v>5</v>
      </c>
      <c r="DL527">
        <v>176000</v>
      </c>
    </row>
    <row r="528" spans="1:116" x14ac:dyDescent="0.35">
      <c r="A528">
        <v>527</v>
      </c>
      <c r="B528">
        <v>20</v>
      </c>
      <c r="C528" t="s">
        <v>81</v>
      </c>
      <c r="D528">
        <f t="shared" si="280"/>
        <v>4</v>
      </c>
      <c r="E528">
        <v>70</v>
      </c>
      <c r="F528">
        <v>13300</v>
      </c>
      <c r="G528" t="s">
        <v>82</v>
      </c>
      <c r="H528">
        <f t="shared" si="281"/>
        <v>2</v>
      </c>
      <c r="I528" t="s">
        <v>83</v>
      </c>
      <c r="J528" t="str">
        <f t="shared" si="282"/>
        <v/>
      </c>
      <c r="K528" t="s">
        <v>84</v>
      </c>
      <c r="L528">
        <f t="shared" si="283"/>
        <v>1</v>
      </c>
      <c r="M528" t="s">
        <v>85</v>
      </c>
      <c r="N528">
        <f t="shared" si="284"/>
        <v>2</v>
      </c>
      <c r="O528" t="s">
        <v>86</v>
      </c>
      <c r="P528">
        <f t="shared" si="285"/>
        <v>4</v>
      </c>
      <c r="Q528" t="s">
        <v>87</v>
      </c>
      <c r="R528">
        <f t="shared" si="286"/>
        <v>4</v>
      </c>
      <c r="S528" t="s">
        <v>88</v>
      </c>
      <c r="T528">
        <f t="shared" si="287"/>
        <v>3</v>
      </c>
      <c r="U528" t="s">
        <v>162</v>
      </c>
      <c r="V528">
        <f t="shared" si="288"/>
        <v>7</v>
      </c>
      <c r="W528" t="s">
        <v>90</v>
      </c>
      <c r="X528">
        <f t="shared" si="289"/>
        <v>7</v>
      </c>
      <c r="Y528" t="s">
        <v>90</v>
      </c>
      <c r="Z528">
        <f t="shared" si="290"/>
        <v>7</v>
      </c>
      <c r="AA528" t="s">
        <v>91</v>
      </c>
      <c r="AB528">
        <f t="shared" si="291"/>
        <v>3</v>
      </c>
      <c r="AC528" t="s">
        <v>115</v>
      </c>
      <c r="AD528">
        <f t="shared" si="292"/>
        <v>4</v>
      </c>
      <c r="AE528">
        <v>5</v>
      </c>
      <c r="AF528">
        <v>7</v>
      </c>
      <c r="AG528">
        <v>1956</v>
      </c>
      <c r="AH528">
        <v>2000</v>
      </c>
      <c r="AI528" t="s">
        <v>152</v>
      </c>
      <c r="AJ528">
        <f t="shared" si="293"/>
        <v>6</v>
      </c>
      <c r="AK528" t="s">
        <v>94</v>
      </c>
      <c r="AL528">
        <f t="shared" si="294"/>
        <v>8</v>
      </c>
      <c r="AM528" t="s">
        <v>124</v>
      </c>
      <c r="AN528">
        <f t="shared" si="295"/>
        <v>4</v>
      </c>
      <c r="AO528" t="s">
        <v>124</v>
      </c>
      <c r="AP528" t="s">
        <v>117</v>
      </c>
      <c r="AQ528">
        <f t="shared" si="296"/>
        <v>2</v>
      </c>
      <c r="AR528">
        <v>0</v>
      </c>
      <c r="AS528" t="s">
        <v>98</v>
      </c>
      <c r="AT528">
        <f t="shared" si="297"/>
        <v>3</v>
      </c>
      <c r="AU528" t="s">
        <v>98</v>
      </c>
      <c r="AV528">
        <f t="shared" si="298"/>
        <v>3</v>
      </c>
      <c r="AW528" t="s">
        <v>118</v>
      </c>
      <c r="AX528">
        <f t="shared" si="299"/>
        <v>2</v>
      </c>
      <c r="AY528" t="s">
        <v>97</v>
      </c>
      <c r="AZ528">
        <f t="shared" si="300"/>
        <v>5</v>
      </c>
      <c r="BA528" t="s">
        <v>98</v>
      </c>
      <c r="BB528">
        <f t="shared" si="301"/>
        <v>4</v>
      </c>
      <c r="BC528" t="s">
        <v>100</v>
      </c>
      <c r="BD528" t="s">
        <v>153</v>
      </c>
      <c r="BE528">
        <f t="shared" si="302"/>
        <v>2</v>
      </c>
      <c r="BF528">
        <v>377</v>
      </c>
      <c r="BG528" t="s">
        <v>102</v>
      </c>
      <c r="BH528">
        <v>0</v>
      </c>
      <c r="BI528">
        <v>551</v>
      </c>
      <c r="BJ528">
        <v>928</v>
      </c>
      <c r="BK528" t="s">
        <v>103</v>
      </c>
      <c r="BL528">
        <f t="shared" si="303"/>
        <v>6</v>
      </c>
      <c r="BM528" t="s">
        <v>98</v>
      </c>
      <c r="BN528" t="s">
        <v>105</v>
      </c>
      <c r="BO528" t="s">
        <v>106</v>
      </c>
      <c r="BP528">
        <f t="shared" si="304"/>
        <v>6</v>
      </c>
      <c r="BQ528">
        <v>928</v>
      </c>
      <c r="BR528">
        <v>0</v>
      </c>
      <c r="BS528">
        <v>0</v>
      </c>
      <c r="BT528">
        <v>928</v>
      </c>
      <c r="BU528">
        <v>0</v>
      </c>
      <c r="BV528">
        <v>0</v>
      </c>
      <c r="BW528">
        <v>1</v>
      </c>
      <c r="BX528">
        <v>0</v>
      </c>
      <c r="BY528">
        <v>2</v>
      </c>
      <c r="BZ528">
        <v>1</v>
      </c>
      <c r="CA528" t="s">
        <v>98</v>
      </c>
      <c r="CB528">
        <f t="shared" si="305"/>
        <v>4</v>
      </c>
      <c r="CC528">
        <v>4</v>
      </c>
      <c r="CD528" t="s">
        <v>107</v>
      </c>
      <c r="CE528">
        <v>0</v>
      </c>
      <c r="CF528" t="s">
        <v>83</v>
      </c>
      <c r="CG528" t="s">
        <v>108</v>
      </c>
      <c r="CH528">
        <f t="shared" si="306"/>
        <v>6</v>
      </c>
      <c r="CI528">
        <v>1956</v>
      </c>
      <c r="CJ528" t="s">
        <v>102</v>
      </c>
      <c r="CK528">
        <f t="shared" si="307"/>
        <v>2</v>
      </c>
      <c r="CL528">
        <v>1</v>
      </c>
      <c r="CM528">
        <v>252</v>
      </c>
      <c r="CN528" t="s">
        <v>98</v>
      </c>
      <c r="CO528">
        <f t="shared" si="308"/>
        <v>4</v>
      </c>
      <c r="CP528" t="s">
        <v>98</v>
      </c>
      <c r="CQ528">
        <f t="shared" si="309"/>
        <v>4</v>
      </c>
      <c r="CR528" t="s">
        <v>105</v>
      </c>
      <c r="CS528">
        <f t="shared" si="310"/>
        <v>3</v>
      </c>
      <c r="CT528">
        <v>261</v>
      </c>
      <c r="CU528">
        <v>0</v>
      </c>
      <c r="CV528">
        <v>156</v>
      </c>
      <c r="CW528">
        <v>0</v>
      </c>
      <c r="CX528">
        <v>0</v>
      </c>
      <c r="CY528">
        <v>0</v>
      </c>
      <c r="CZ528" t="s">
        <v>83</v>
      </c>
      <c r="DA528" t="s">
        <v>83</v>
      </c>
      <c r="DB528">
        <f t="shared" si="311"/>
        <v>5</v>
      </c>
      <c r="DC528" t="s">
        <v>83</v>
      </c>
      <c r="DD528">
        <v>0</v>
      </c>
      <c r="DE528">
        <v>6</v>
      </c>
      <c r="DF528">
        <v>2007</v>
      </c>
      <c r="DG528">
        <f t="shared" si="314"/>
        <v>16</v>
      </c>
      <c r="DH528" t="s">
        <v>110</v>
      </c>
      <c r="DI528">
        <f t="shared" si="312"/>
        <v>4</v>
      </c>
      <c r="DJ528" t="s">
        <v>111</v>
      </c>
      <c r="DK528">
        <f t="shared" si="313"/>
        <v>5</v>
      </c>
      <c r="DL528">
        <v>132000</v>
      </c>
    </row>
    <row r="529" spans="1:116" x14ac:dyDescent="0.35">
      <c r="A529">
        <v>528</v>
      </c>
      <c r="B529">
        <v>60</v>
      </c>
      <c r="C529" t="s">
        <v>81</v>
      </c>
      <c r="D529">
        <f t="shared" si="280"/>
        <v>4</v>
      </c>
      <c r="E529">
        <v>67</v>
      </c>
      <c r="F529">
        <v>14948</v>
      </c>
      <c r="G529" t="s">
        <v>82</v>
      </c>
      <c r="H529">
        <f t="shared" si="281"/>
        <v>2</v>
      </c>
      <c r="I529" t="s">
        <v>83</v>
      </c>
      <c r="J529" t="str">
        <f t="shared" si="282"/>
        <v/>
      </c>
      <c r="K529" t="s">
        <v>120</v>
      </c>
      <c r="L529">
        <f t="shared" si="283"/>
        <v>2</v>
      </c>
      <c r="M529" t="s">
        <v>85</v>
      </c>
      <c r="N529">
        <f t="shared" si="284"/>
        <v>2</v>
      </c>
      <c r="O529" t="s">
        <v>86</v>
      </c>
      <c r="P529">
        <f t="shared" si="285"/>
        <v>4</v>
      </c>
      <c r="Q529" t="s">
        <v>87</v>
      </c>
      <c r="R529">
        <f t="shared" si="286"/>
        <v>4</v>
      </c>
      <c r="S529" t="s">
        <v>88</v>
      </c>
      <c r="T529">
        <f t="shared" si="287"/>
        <v>3</v>
      </c>
      <c r="U529" t="s">
        <v>154</v>
      </c>
      <c r="V529">
        <f t="shared" si="288"/>
        <v>19</v>
      </c>
      <c r="W529" t="s">
        <v>90</v>
      </c>
      <c r="X529">
        <f t="shared" si="289"/>
        <v>7</v>
      </c>
      <c r="Y529" t="s">
        <v>90</v>
      </c>
      <c r="Z529">
        <f t="shared" si="290"/>
        <v>7</v>
      </c>
      <c r="AA529" t="s">
        <v>91</v>
      </c>
      <c r="AB529">
        <f t="shared" si="291"/>
        <v>3</v>
      </c>
      <c r="AC529" t="s">
        <v>92</v>
      </c>
      <c r="AD529">
        <f t="shared" si="292"/>
        <v>8</v>
      </c>
      <c r="AE529">
        <v>9</v>
      </c>
      <c r="AF529">
        <v>5</v>
      </c>
      <c r="AG529">
        <v>2008</v>
      </c>
      <c r="AH529">
        <v>2008</v>
      </c>
      <c r="AI529" t="s">
        <v>152</v>
      </c>
      <c r="AJ529">
        <f t="shared" si="293"/>
        <v>6</v>
      </c>
      <c r="AK529" t="s">
        <v>94</v>
      </c>
      <c r="AL529">
        <f t="shared" si="294"/>
        <v>8</v>
      </c>
      <c r="AM529" t="s">
        <v>95</v>
      </c>
      <c r="AN529">
        <f t="shared" si="295"/>
        <v>14</v>
      </c>
      <c r="AO529" t="s">
        <v>95</v>
      </c>
      <c r="AP529" t="s">
        <v>137</v>
      </c>
      <c r="AQ529">
        <f t="shared" si="296"/>
        <v>5</v>
      </c>
      <c r="AR529">
        <v>268</v>
      </c>
      <c r="AS529" t="s">
        <v>104</v>
      </c>
      <c r="AT529">
        <f t="shared" si="297"/>
        <v>5</v>
      </c>
      <c r="AU529" t="s">
        <v>98</v>
      </c>
      <c r="AV529">
        <f t="shared" si="298"/>
        <v>3</v>
      </c>
      <c r="AW529" t="s">
        <v>99</v>
      </c>
      <c r="AX529">
        <f t="shared" si="299"/>
        <v>6</v>
      </c>
      <c r="AY529" t="s">
        <v>104</v>
      </c>
      <c r="AZ529">
        <f t="shared" si="300"/>
        <v>6</v>
      </c>
      <c r="BA529" t="s">
        <v>98</v>
      </c>
      <c r="BB529">
        <f t="shared" si="301"/>
        <v>4</v>
      </c>
      <c r="BC529" t="s">
        <v>130</v>
      </c>
      <c r="BD529" t="s">
        <v>101</v>
      </c>
      <c r="BE529">
        <f t="shared" si="302"/>
        <v>7</v>
      </c>
      <c r="BF529">
        <v>1330</v>
      </c>
      <c r="BG529" t="s">
        <v>102</v>
      </c>
      <c r="BH529">
        <v>0</v>
      </c>
      <c r="BI529">
        <v>122</v>
      </c>
      <c r="BJ529">
        <v>1452</v>
      </c>
      <c r="BK529" t="s">
        <v>103</v>
      </c>
      <c r="BL529">
        <f t="shared" si="303"/>
        <v>6</v>
      </c>
      <c r="BM529" t="s">
        <v>104</v>
      </c>
      <c r="BN529" t="s">
        <v>105</v>
      </c>
      <c r="BO529" t="s">
        <v>106</v>
      </c>
      <c r="BP529">
        <f t="shared" si="304"/>
        <v>6</v>
      </c>
      <c r="BQ529">
        <v>1476</v>
      </c>
      <c r="BR529">
        <v>1237</v>
      </c>
      <c r="BS529">
        <v>0</v>
      </c>
      <c r="BT529">
        <v>2713</v>
      </c>
      <c r="BU529">
        <v>1</v>
      </c>
      <c r="BV529">
        <v>0</v>
      </c>
      <c r="BW529">
        <v>2</v>
      </c>
      <c r="BX529">
        <v>1</v>
      </c>
      <c r="BY529">
        <v>3</v>
      </c>
      <c r="BZ529">
        <v>1</v>
      </c>
      <c r="CA529" t="s">
        <v>104</v>
      </c>
      <c r="CB529">
        <f t="shared" si="305"/>
        <v>6</v>
      </c>
      <c r="CC529">
        <v>11</v>
      </c>
      <c r="CD529" t="s">
        <v>107</v>
      </c>
      <c r="CE529">
        <v>1</v>
      </c>
      <c r="CF529" t="s">
        <v>97</v>
      </c>
      <c r="CG529" t="s">
        <v>108</v>
      </c>
      <c r="CH529">
        <f t="shared" si="306"/>
        <v>6</v>
      </c>
      <c r="CI529">
        <v>2008</v>
      </c>
      <c r="CJ529" t="s">
        <v>157</v>
      </c>
      <c r="CK529">
        <f t="shared" si="307"/>
        <v>4</v>
      </c>
      <c r="CL529">
        <v>3</v>
      </c>
      <c r="CM529">
        <v>858</v>
      </c>
      <c r="CN529" t="s">
        <v>98</v>
      </c>
      <c r="CO529">
        <f t="shared" si="308"/>
        <v>4</v>
      </c>
      <c r="CP529" t="s">
        <v>98</v>
      </c>
      <c r="CQ529">
        <f t="shared" si="309"/>
        <v>4</v>
      </c>
      <c r="CR529" t="s">
        <v>105</v>
      </c>
      <c r="CS529">
        <f t="shared" si="310"/>
        <v>3</v>
      </c>
      <c r="CT529">
        <v>126</v>
      </c>
      <c r="CU529">
        <v>66</v>
      </c>
      <c r="CV529">
        <v>0</v>
      </c>
      <c r="CW529">
        <v>0</v>
      </c>
      <c r="CX529">
        <v>0</v>
      </c>
      <c r="CY529">
        <v>0</v>
      </c>
      <c r="CZ529" t="s">
        <v>83</v>
      </c>
      <c r="DA529" t="s">
        <v>83</v>
      </c>
      <c r="DB529">
        <f t="shared" si="311"/>
        <v>5</v>
      </c>
      <c r="DC529" t="s">
        <v>83</v>
      </c>
      <c r="DD529">
        <v>0</v>
      </c>
      <c r="DE529">
        <v>11</v>
      </c>
      <c r="DF529">
        <v>2008</v>
      </c>
      <c r="DG529">
        <f t="shared" si="314"/>
        <v>15</v>
      </c>
      <c r="DH529" t="s">
        <v>158</v>
      </c>
      <c r="DI529">
        <f t="shared" si="312"/>
        <v>8</v>
      </c>
      <c r="DJ529" t="s">
        <v>159</v>
      </c>
      <c r="DK529">
        <f t="shared" si="313"/>
        <v>6</v>
      </c>
      <c r="DL529">
        <v>446261</v>
      </c>
    </row>
    <row r="530" spans="1:116" x14ac:dyDescent="0.35">
      <c r="A530">
        <v>529</v>
      </c>
      <c r="B530">
        <v>30</v>
      </c>
      <c r="C530" t="s">
        <v>81</v>
      </c>
      <c r="D530">
        <f t="shared" si="280"/>
        <v>4</v>
      </c>
      <c r="E530">
        <v>58</v>
      </c>
      <c r="F530">
        <v>9098</v>
      </c>
      <c r="G530" t="s">
        <v>82</v>
      </c>
      <c r="H530">
        <f t="shared" si="281"/>
        <v>2</v>
      </c>
      <c r="I530" t="s">
        <v>83</v>
      </c>
      <c r="J530" t="str">
        <f t="shared" si="282"/>
        <v/>
      </c>
      <c r="K530" t="s">
        <v>120</v>
      </c>
      <c r="L530">
        <f t="shared" si="283"/>
        <v>2</v>
      </c>
      <c r="M530" t="s">
        <v>85</v>
      </c>
      <c r="N530">
        <f t="shared" si="284"/>
        <v>2</v>
      </c>
      <c r="O530" t="s">
        <v>86</v>
      </c>
      <c r="P530">
        <f t="shared" si="285"/>
        <v>4</v>
      </c>
      <c r="Q530" t="s">
        <v>87</v>
      </c>
      <c r="R530">
        <f t="shared" si="286"/>
        <v>4</v>
      </c>
      <c r="S530" t="s">
        <v>88</v>
      </c>
      <c r="T530">
        <f t="shared" si="287"/>
        <v>3</v>
      </c>
      <c r="U530" t="s">
        <v>185</v>
      </c>
      <c r="V530">
        <f t="shared" si="288"/>
        <v>4</v>
      </c>
      <c r="W530" t="s">
        <v>90</v>
      </c>
      <c r="X530">
        <f t="shared" si="289"/>
        <v>7</v>
      </c>
      <c r="Y530" t="s">
        <v>90</v>
      </c>
      <c r="Z530">
        <f t="shared" si="290"/>
        <v>7</v>
      </c>
      <c r="AA530" t="s">
        <v>91</v>
      </c>
      <c r="AB530">
        <f t="shared" si="291"/>
        <v>3</v>
      </c>
      <c r="AC530" t="s">
        <v>115</v>
      </c>
      <c r="AD530">
        <f t="shared" si="292"/>
        <v>4</v>
      </c>
      <c r="AE530">
        <v>4</v>
      </c>
      <c r="AF530">
        <v>7</v>
      </c>
      <c r="AG530">
        <v>1920</v>
      </c>
      <c r="AH530">
        <v>2002</v>
      </c>
      <c r="AI530" t="s">
        <v>93</v>
      </c>
      <c r="AJ530">
        <f t="shared" si="293"/>
        <v>5</v>
      </c>
      <c r="AK530" t="s">
        <v>94</v>
      </c>
      <c r="AL530">
        <f t="shared" si="294"/>
        <v>8</v>
      </c>
      <c r="AM530" t="s">
        <v>124</v>
      </c>
      <c r="AN530">
        <f t="shared" si="295"/>
        <v>4</v>
      </c>
      <c r="AO530" t="s">
        <v>124</v>
      </c>
      <c r="AP530" t="s">
        <v>117</v>
      </c>
      <c r="AQ530">
        <f t="shared" si="296"/>
        <v>2</v>
      </c>
      <c r="AR530">
        <v>0</v>
      </c>
      <c r="AS530" t="s">
        <v>98</v>
      </c>
      <c r="AT530">
        <f t="shared" si="297"/>
        <v>3</v>
      </c>
      <c r="AU530" t="s">
        <v>98</v>
      </c>
      <c r="AV530">
        <f t="shared" si="298"/>
        <v>3</v>
      </c>
      <c r="AW530" t="s">
        <v>126</v>
      </c>
      <c r="AX530">
        <f t="shared" si="299"/>
        <v>3</v>
      </c>
      <c r="AY530" t="s">
        <v>98</v>
      </c>
      <c r="AZ530">
        <f t="shared" si="300"/>
        <v>4</v>
      </c>
      <c r="BA530" t="s">
        <v>98</v>
      </c>
      <c r="BB530">
        <f t="shared" si="301"/>
        <v>4</v>
      </c>
      <c r="BC530" t="s">
        <v>121</v>
      </c>
      <c r="BD530" t="s">
        <v>119</v>
      </c>
      <c r="BE530">
        <f t="shared" si="302"/>
        <v>4</v>
      </c>
      <c r="BF530">
        <v>348</v>
      </c>
      <c r="BG530" t="s">
        <v>102</v>
      </c>
      <c r="BH530">
        <v>0</v>
      </c>
      <c r="BI530">
        <v>180</v>
      </c>
      <c r="BJ530">
        <v>528</v>
      </c>
      <c r="BK530" t="s">
        <v>103</v>
      </c>
      <c r="BL530">
        <f t="shared" si="303"/>
        <v>6</v>
      </c>
      <c r="BM530" t="s">
        <v>104</v>
      </c>
      <c r="BN530" t="s">
        <v>105</v>
      </c>
      <c r="BO530" t="s">
        <v>106</v>
      </c>
      <c r="BP530">
        <f t="shared" si="304"/>
        <v>6</v>
      </c>
      <c r="BQ530">
        <v>605</v>
      </c>
      <c r="BR530">
        <v>0</v>
      </c>
      <c r="BS530">
        <v>0</v>
      </c>
      <c r="BT530">
        <v>605</v>
      </c>
      <c r="BU530">
        <v>1</v>
      </c>
      <c r="BV530">
        <v>0</v>
      </c>
      <c r="BW530">
        <v>1</v>
      </c>
      <c r="BX530">
        <v>0</v>
      </c>
      <c r="BY530">
        <v>2</v>
      </c>
      <c r="BZ530">
        <v>1</v>
      </c>
      <c r="CA530" t="s">
        <v>98</v>
      </c>
      <c r="CB530">
        <f t="shared" si="305"/>
        <v>4</v>
      </c>
      <c r="CC530">
        <v>5</v>
      </c>
      <c r="CD530" t="s">
        <v>107</v>
      </c>
      <c r="CE530">
        <v>0</v>
      </c>
      <c r="CF530" t="s">
        <v>83</v>
      </c>
      <c r="CG530" t="s">
        <v>83</v>
      </c>
      <c r="CH530">
        <f t="shared" si="306"/>
        <v>3</v>
      </c>
      <c r="CI530" t="s">
        <v>83</v>
      </c>
      <c r="CJ530" t="s">
        <v>83</v>
      </c>
      <c r="CK530">
        <f t="shared" si="307"/>
        <v>1</v>
      </c>
      <c r="CL530">
        <v>0</v>
      </c>
      <c r="CM530">
        <v>0</v>
      </c>
      <c r="CN530" t="s">
        <v>83</v>
      </c>
      <c r="CO530">
        <f t="shared" si="308"/>
        <v>1</v>
      </c>
      <c r="CP530" t="s">
        <v>83</v>
      </c>
      <c r="CQ530">
        <f t="shared" si="309"/>
        <v>1</v>
      </c>
      <c r="CR530" t="s">
        <v>177</v>
      </c>
      <c r="CS530">
        <f t="shared" si="310"/>
        <v>2</v>
      </c>
      <c r="CT530">
        <v>0</v>
      </c>
      <c r="CU530">
        <v>0</v>
      </c>
      <c r="CV530">
        <v>144</v>
      </c>
      <c r="CW530">
        <v>0</v>
      </c>
      <c r="CX530">
        <v>0</v>
      </c>
      <c r="CY530">
        <v>0</v>
      </c>
      <c r="CZ530" t="s">
        <v>83</v>
      </c>
      <c r="DA530" t="s">
        <v>83</v>
      </c>
      <c r="DB530">
        <f t="shared" si="311"/>
        <v>5</v>
      </c>
      <c r="DC530" t="s">
        <v>83</v>
      </c>
      <c r="DD530">
        <v>0</v>
      </c>
      <c r="DE530">
        <v>7</v>
      </c>
      <c r="DF530">
        <v>2007</v>
      </c>
      <c r="DG530">
        <f t="shared" si="314"/>
        <v>16</v>
      </c>
      <c r="DH530" t="s">
        <v>110</v>
      </c>
      <c r="DI530">
        <f t="shared" si="312"/>
        <v>4</v>
      </c>
      <c r="DJ530" t="s">
        <v>111</v>
      </c>
      <c r="DK530">
        <f t="shared" si="313"/>
        <v>5</v>
      </c>
      <c r="DL530">
        <v>86000</v>
      </c>
    </row>
    <row r="531" spans="1:116" x14ac:dyDescent="0.35">
      <c r="A531">
        <v>530</v>
      </c>
      <c r="B531">
        <v>20</v>
      </c>
      <c r="C531" t="s">
        <v>81</v>
      </c>
      <c r="D531">
        <f t="shared" si="280"/>
        <v>4</v>
      </c>
      <c r="E531" t="s">
        <v>83</v>
      </c>
      <c r="F531">
        <v>32668</v>
      </c>
      <c r="G531" t="s">
        <v>82</v>
      </c>
      <c r="H531">
        <f t="shared" si="281"/>
        <v>2</v>
      </c>
      <c r="I531" t="s">
        <v>83</v>
      </c>
      <c r="J531" t="str">
        <f t="shared" si="282"/>
        <v/>
      </c>
      <c r="K531" t="s">
        <v>120</v>
      </c>
      <c r="L531">
        <f t="shared" si="283"/>
        <v>2</v>
      </c>
      <c r="M531" t="s">
        <v>85</v>
      </c>
      <c r="N531">
        <f t="shared" si="284"/>
        <v>2</v>
      </c>
      <c r="O531" t="s">
        <v>86</v>
      </c>
      <c r="P531">
        <f t="shared" si="285"/>
        <v>4</v>
      </c>
      <c r="Q531" t="s">
        <v>166</v>
      </c>
      <c r="R531">
        <f t="shared" si="286"/>
        <v>1</v>
      </c>
      <c r="S531" t="s">
        <v>88</v>
      </c>
      <c r="T531">
        <f t="shared" si="287"/>
        <v>3</v>
      </c>
      <c r="U531" t="s">
        <v>123</v>
      </c>
      <c r="V531">
        <f t="shared" si="288"/>
        <v>14</v>
      </c>
      <c r="W531" t="s">
        <v>90</v>
      </c>
      <c r="X531">
        <f t="shared" si="289"/>
        <v>7</v>
      </c>
      <c r="Y531" t="s">
        <v>90</v>
      </c>
      <c r="Z531">
        <f t="shared" si="290"/>
        <v>7</v>
      </c>
      <c r="AA531" t="s">
        <v>91</v>
      </c>
      <c r="AB531">
        <f t="shared" si="291"/>
        <v>3</v>
      </c>
      <c r="AC531" t="s">
        <v>115</v>
      </c>
      <c r="AD531">
        <f t="shared" si="292"/>
        <v>4</v>
      </c>
      <c r="AE531">
        <v>6</v>
      </c>
      <c r="AF531">
        <v>3</v>
      </c>
      <c r="AG531">
        <v>1957</v>
      </c>
      <c r="AH531">
        <v>1975</v>
      </c>
      <c r="AI531" t="s">
        <v>152</v>
      </c>
      <c r="AJ531">
        <f t="shared" si="293"/>
        <v>6</v>
      </c>
      <c r="AK531" t="s">
        <v>94</v>
      </c>
      <c r="AL531">
        <f t="shared" si="294"/>
        <v>8</v>
      </c>
      <c r="AM531" t="s">
        <v>124</v>
      </c>
      <c r="AN531">
        <f t="shared" si="295"/>
        <v>4</v>
      </c>
      <c r="AO531" t="s">
        <v>137</v>
      </c>
      <c r="AP531" t="s">
        <v>83</v>
      </c>
      <c r="AQ531">
        <f t="shared" si="296"/>
        <v>3</v>
      </c>
      <c r="AR531" t="s">
        <v>83</v>
      </c>
      <c r="AS531" t="s">
        <v>97</v>
      </c>
      <c r="AT531">
        <f t="shared" si="297"/>
        <v>4</v>
      </c>
      <c r="AU531" t="s">
        <v>98</v>
      </c>
      <c r="AV531">
        <f t="shared" si="298"/>
        <v>3</v>
      </c>
      <c r="AW531" t="s">
        <v>99</v>
      </c>
      <c r="AX531">
        <f t="shared" si="299"/>
        <v>6</v>
      </c>
      <c r="AY531" t="s">
        <v>98</v>
      </c>
      <c r="AZ531">
        <f t="shared" si="300"/>
        <v>4</v>
      </c>
      <c r="BA531" t="s">
        <v>98</v>
      </c>
      <c r="BB531">
        <f t="shared" si="301"/>
        <v>4</v>
      </c>
      <c r="BC531" t="s">
        <v>100</v>
      </c>
      <c r="BD531" t="s">
        <v>153</v>
      </c>
      <c r="BE531">
        <f t="shared" si="302"/>
        <v>2</v>
      </c>
      <c r="BF531">
        <v>1219</v>
      </c>
      <c r="BG531" t="s">
        <v>102</v>
      </c>
      <c r="BH531">
        <v>0</v>
      </c>
      <c r="BI531">
        <v>816</v>
      </c>
      <c r="BJ531">
        <v>2035</v>
      </c>
      <c r="BK531" t="s">
        <v>103</v>
      </c>
      <c r="BL531">
        <f t="shared" si="303"/>
        <v>6</v>
      </c>
      <c r="BM531" t="s">
        <v>98</v>
      </c>
      <c r="BN531" t="s">
        <v>105</v>
      </c>
      <c r="BO531" t="s">
        <v>106</v>
      </c>
      <c r="BP531">
        <f t="shared" si="304"/>
        <v>6</v>
      </c>
      <c r="BQ531">
        <v>2515</v>
      </c>
      <c r="BR531">
        <v>0</v>
      </c>
      <c r="BS531">
        <v>0</v>
      </c>
      <c r="BT531">
        <v>2515</v>
      </c>
      <c r="BU531">
        <v>1</v>
      </c>
      <c r="BV531">
        <v>0</v>
      </c>
      <c r="BW531">
        <v>3</v>
      </c>
      <c r="BX531">
        <v>0</v>
      </c>
      <c r="BY531">
        <v>4</v>
      </c>
      <c r="BZ531">
        <v>2</v>
      </c>
      <c r="CA531" t="s">
        <v>98</v>
      </c>
      <c r="CB531">
        <f t="shared" si="305"/>
        <v>4</v>
      </c>
      <c r="CC531">
        <v>9</v>
      </c>
      <c r="CD531" t="s">
        <v>221</v>
      </c>
      <c r="CE531">
        <v>2</v>
      </c>
      <c r="CF531" t="s">
        <v>98</v>
      </c>
      <c r="CG531" t="s">
        <v>108</v>
      </c>
      <c r="CH531">
        <f t="shared" si="306"/>
        <v>6</v>
      </c>
      <c r="CI531">
        <v>1975</v>
      </c>
      <c r="CJ531" t="s">
        <v>109</v>
      </c>
      <c r="CK531">
        <f t="shared" si="307"/>
        <v>3</v>
      </c>
      <c r="CL531">
        <v>2</v>
      </c>
      <c r="CM531">
        <v>484</v>
      </c>
      <c r="CN531" t="s">
        <v>98</v>
      </c>
      <c r="CO531">
        <f t="shared" si="308"/>
        <v>4</v>
      </c>
      <c r="CP531" t="s">
        <v>98</v>
      </c>
      <c r="CQ531">
        <f t="shared" si="309"/>
        <v>4</v>
      </c>
      <c r="CR531" t="s">
        <v>105</v>
      </c>
      <c r="CS531">
        <f t="shared" si="310"/>
        <v>3</v>
      </c>
      <c r="CT531">
        <v>0</v>
      </c>
      <c r="CU531">
        <v>0</v>
      </c>
      <c r="CV531">
        <v>200</v>
      </c>
      <c r="CW531">
        <v>0</v>
      </c>
      <c r="CX531">
        <v>0</v>
      </c>
      <c r="CY531">
        <v>0</v>
      </c>
      <c r="CZ531" t="s">
        <v>83</v>
      </c>
      <c r="DA531" t="s">
        <v>83</v>
      </c>
      <c r="DB531">
        <f t="shared" si="311"/>
        <v>5</v>
      </c>
      <c r="DC531" t="s">
        <v>83</v>
      </c>
      <c r="DD531">
        <v>0</v>
      </c>
      <c r="DE531">
        <v>3</v>
      </c>
      <c r="DF531">
        <v>2007</v>
      </c>
      <c r="DG531">
        <f t="shared" si="314"/>
        <v>16</v>
      </c>
      <c r="DH531" t="s">
        <v>110</v>
      </c>
      <c r="DI531">
        <f t="shared" si="312"/>
        <v>4</v>
      </c>
      <c r="DJ531" t="s">
        <v>210</v>
      </c>
      <c r="DK531">
        <f t="shared" si="313"/>
        <v>2</v>
      </c>
      <c r="DL531">
        <v>200624</v>
      </c>
    </row>
    <row r="532" spans="1:116" x14ac:dyDescent="0.35">
      <c r="A532">
        <v>531</v>
      </c>
      <c r="B532">
        <v>80</v>
      </c>
      <c r="C532" t="s">
        <v>81</v>
      </c>
      <c r="D532">
        <f t="shared" si="280"/>
        <v>4</v>
      </c>
      <c r="E532">
        <v>85</v>
      </c>
      <c r="F532">
        <v>10200</v>
      </c>
      <c r="G532" t="s">
        <v>82</v>
      </c>
      <c r="H532">
        <f t="shared" si="281"/>
        <v>2</v>
      </c>
      <c r="I532" t="s">
        <v>83</v>
      </c>
      <c r="J532" t="str">
        <f t="shared" si="282"/>
        <v/>
      </c>
      <c r="K532" t="s">
        <v>84</v>
      </c>
      <c r="L532">
        <f t="shared" si="283"/>
        <v>1</v>
      </c>
      <c r="M532" t="s">
        <v>85</v>
      </c>
      <c r="N532">
        <f t="shared" si="284"/>
        <v>2</v>
      </c>
      <c r="O532" t="s">
        <v>86</v>
      </c>
      <c r="P532">
        <f t="shared" si="285"/>
        <v>4</v>
      </c>
      <c r="Q532" t="s">
        <v>87</v>
      </c>
      <c r="R532">
        <f t="shared" si="286"/>
        <v>4</v>
      </c>
      <c r="S532" t="s">
        <v>88</v>
      </c>
      <c r="T532">
        <f t="shared" si="287"/>
        <v>3</v>
      </c>
      <c r="U532" t="s">
        <v>189</v>
      </c>
      <c r="V532">
        <f t="shared" si="288"/>
        <v>2</v>
      </c>
      <c r="W532" t="s">
        <v>90</v>
      </c>
      <c r="X532">
        <f t="shared" si="289"/>
        <v>7</v>
      </c>
      <c r="Y532" t="s">
        <v>90</v>
      </c>
      <c r="Z532">
        <f t="shared" si="290"/>
        <v>7</v>
      </c>
      <c r="AA532" t="s">
        <v>91</v>
      </c>
      <c r="AB532">
        <f t="shared" si="291"/>
        <v>3</v>
      </c>
      <c r="AC532" t="s">
        <v>197</v>
      </c>
      <c r="AD532">
        <f t="shared" si="292"/>
        <v>3</v>
      </c>
      <c r="AE532">
        <v>6</v>
      </c>
      <c r="AF532">
        <v>5</v>
      </c>
      <c r="AG532">
        <v>1988</v>
      </c>
      <c r="AH532">
        <v>1989</v>
      </c>
      <c r="AI532" t="s">
        <v>93</v>
      </c>
      <c r="AJ532">
        <f t="shared" si="293"/>
        <v>5</v>
      </c>
      <c r="AK532" t="s">
        <v>94</v>
      </c>
      <c r="AL532">
        <f t="shared" si="294"/>
        <v>8</v>
      </c>
      <c r="AM532" t="s">
        <v>140</v>
      </c>
      <c r="AN532">
        <f t="shared" si="295"/>
        <v>9</v>
      </c>
      <c r="AO532" t="s">
        <v>140</v>
      </c>
      <c r="AP532" t="s">
        <v>96</v>
      </c>
      <c r="AQ532">
        <f t="shared" si="296"/>
        <v>4</v>
      </c>
      <c r="AR532">
        <v>219</v>
      </c>
      <c r="AS532" t="s">
        <v>97</v>
      </c>
      <c r="AT532">
        <f t="shared" si="297"/>
        <v>4</v>
      </c>
      <c r="AU532" t="s">
        <v>98</v>
      </c>
      <c r="AV532">
        <f t="shared" si="298"/>
        <v>3</v>
      </c>
      <c r="AW532" t="s">
        <v>118</v>
      </c>
      <c r="AX532">
        <f t="shared" si="299"/>
        <v>2</v>
      </c>
      <c r="AY532" t="s">
        <v>97</v>
      </c>
      <c r="AZ532">
        <f t="shared" si="300"/>
        <v>5</v>
      </c>
      <c r="BA532" t="s">
        <v>98</v>
      </c>
      <c r="BB532">
        <f t="shared" si="301"/>
        <v>4</v>
      </c>
      <c r="BC532" t="s">
        <v>130</v>
      </c>
      <c r="BD532" t="s">
        <v>101</v>
      </c>
      <c r="BE532">
        <f t="shared" si="302"/>
        <v>7</v>
      </c>
      <c r="BF532">
        <v>783</v>
      </c>
      <c r="BG532" t="s">
        <v>102</v>
      </c>
      <c r="BH532">
        <v>0</v>
      </c>
      <c r="BI532">
        <v>678</v>
      </c>
      <c r="BJ532">
        <v>1461</v>
      </c>
      <c r="BK532" t="s">
        <v>103</v>
      </c>
      <c r="BL532">
        <f t="shared" si="303"/>
        <v>6</v>
      </c>
      <c r="BM532" t="s">
        <v>104</v>
      </c>
      <c r="BN532" t="s">
        <v>105</v>
      </c>
      <c r="BO532" t="s">
        <v>106</v>
      </c>
      <c r="BP532">
        <f t="shared" si="304"/>
        <v>6</v>
      </c>
      <c r="BQ532">
        <v>1509</v>
      </c>
      <c r="BR532">
        <v>0</v>
      </c>
      <c r="BS532">
        <v>0</v>
      </c>
      <c r="BT532">
        <v>1509</v>
      </c>
      <c r="BU532">
        <v>1</v>
      </c>
      <c r="BV532">
        <v>0</v>
      </c>
      <c r="BW532">
        <v>2</v>
      </c>
      <c r="BX532">
        <v>0</v>
      </c>
      <c r="BY532">
        <v>3</v>
      </c>
      <c r="BZ532">
        <v>1</v>
      </c>
      <c r="CA532" t="s">
        <v>97</v>
      </c>
      <c r="CB532">
        <f t="shared" si="305"/>
        <v>5</v>
      </c>
      <c r="CC532">
        <v>5</v>
      </c>
      <c r="CD532" t="s">
        <v>107</v>
      </c>
      <c r="CE532">
        <v>1</v>
      </c>
      <c r="CF532" t="s">
        <v>147</v>
      </c>
      <c r="CG532" t="s">
        <v>108</v>
      </c>
      <c r="CH532">
        <f t="shared" si="306"/>
        <v>6</v>
      </c>
      <c r="CI532">
        <v>1988</v>
      </c>
      <c r="CJ532" t="s">
        <v>109</v>
      </c>
      <c r="CK532">
        <f t="shared" si="307"/>
        <v>3</v>
      </c>
      <c r="CL532">
        <v>2</v>
      </c>
      <c r="CM532">
        <v>600</v>
      </c>
      <c r="CN532" t="s">
        <v>98</v>
      </c>
      <c r="CO532">
        <f t="shared" si="308"/>
        <v>4</v>
      </c>
      <c r="CP532" t="s">
        <v>98</v>
      </c>
      <c r="CQ532">
        <f t="shared" si="309"/>
        <v>4</v>
      </c>
      <c r="CR532" t="s">
        <v>105</v>
      </c>
      <c r="CS532">
        <f t="shared" si="310"/>
        <v>3</v>
      </c>
      <c r="CT532">
        <v>224</v>
      </c>
      <c r="CU532">
        <v>0</v>
      </c>
      <c r="CV532">
        <v>0</v>
      </c>
      <c r="CW532">
        <v>0</v>
      </c>
      <c r="CX532">
        <v>0</v>
      </c>
      <c r="CY532">
        <v>0</v>
      </c>
      <c r="CZ532" t="s">
        <v>83</v>
      </c>
      <c r="DA532" t="s">
        <v>83</v>
      </c>
      <c r="DB532">
        <f t="shared" si="311"/>
        <v>5</v>
      </c>
      <c r="DC532" t="s">
        <v>83</v>
      </c>
      <c r="DD532">
        <v>0</v>
      </c>
      <c r="DE532">
        <v>8</v>
      </c>
      <c r="DF532">
        <v>2008</v>
      </c>
      <c r="DG532">
        <f t="shared" si="314"/>
        <v>15</v>
      </c>
      <c r="DH532" t="s">
        <v>110</v>
      </c>
      <c r="DI532">
        <f t="shared" si="312"/>
        <v>4</v>
      </c>
      <c r="DJ532" t="s">
        <v>128</v>
      </c>
      <c r="DK532">
        <f t="shared" si="313"/>
        <v>3</v>
      </c>
      <c r="DL532">
        <v>175000</v>
      </c>
    </row>
    <row r="533" spans="1:116" x14ac:dyDescent="0.35">
      <c r="A533">
        <v>532</v>
      </c>
      <c r="B533">
        <v>70</v>
      </c>
      <c r="C533" t="s">
        <v>142</v>
      </c>
      <c r="D533">
        <f t="shared" si="280"/>
        <v>2</v>
      </c>
      <c r="E533">
        <v>60</v>
      </c>
      <c r="F533">
        <v>6155</v>
      </c>
      <c r="G533" t="s">
        <v>82</v>
      </c>
      <c r="H533">
        <f t="shared" si="281"/>
        <v>2</v>
      </c>
      <c r="I533" t="s">
        <v>83</v>
      </c>
      <c r="J533" t="str">
        <f t="shared" si="282"/>
        <v/>
      </c>
      <c r="K533" t="s">
        <v>120</v>
      </c>
      <c r="L533">
        <f t="shared" si="283"/>
        <v>2</v>
      </c>
      <c r="M533" t="s">
        <v>85</v>
      </c>
      <c r="N533">
        <f t="shared" si="284"/>
        <v>2</v>
      </c>
      <c r="O533" t="s">
        <v>86</v>
      </c>
      <c r="P533">
        <f t="shared" si="285"/>
        <v>4</v>
      </c>
      <c r="Q533" t="s">
        <v>238</v>
      </c>
      <c r="R533">
        <f t="shared" si="286"/>
        <v>5</v>
      </c>
      <c r="S533" t="s">
        <v>88</v>
      </c>
      <c r="T533">
        <f t="shared" si="287"/>
        <v>3</v>
      </c>
      <c r="U533" t="s">
        <v>148</v>
      </c>
      <c r="V533">
        <f t="shared" si="288"/>
        <v>12</v>
      </c>
      <c r="W533" t="s">
        <v>182</v>
      </c>
      <c r="X533">
        <f t="shared" si="289"/>
        <v>9</v>
      </c>
      <c r="Y533" t="s">
        <v>114</v>
      </c>
      <c r="Z533">
        <f t="shared" si="290"/>
        <v>6</v>
      </c>
      <c r="AA533" t="s">
        <v>91</v>
      </c>
      <c r="AB533">
        <f t="shared" si="291"/>
        <v>3</v>
      </c>
      <c r="AC533" t="s">
        <v>92</v>
      </c>
      <c r="AD533">
        <f t="shared" si="292"/>
        <v>8</v>
      </c>
      <c r="AE533">
        <v>6</v>
      </c>
      <c r="AF533">
        <v>8</v>
      </c>
      <c r="AG533">
        <v>1920</v>
      </c>
      <c r="AH533">
        <v>1999</v>
      </c>
      <c r="AI533" t="s">
        <v>93</v>
      </c>
      <c r="AJ533">
        <f t="shared" si="293"/>
        <v>5</v>
      </c>
      <c r="AK533" t="s">
        <v>94</v>
      </c>
      <c r="AL533">
        <f t="shared" si="294"/>
        <v>8</v>
      </c>
      <c r="AM533" t="s">
        <v>124</v>
      </c>
      <c r="AN533">
        <f t="shared" si="295"/>
        <v>4</v>
      </c>
      <c r="AO533" t="s">
        <v>124</v>
      </c>
      <c r="AP533" t="s">
        <v>117</v>
      </c>
      <c r="AQ533">
        <f t="shared" si="296"/>
        <v>2</v>
      </c>
      <c r="AR533">
        <v>0</v>
      </c>
      <c r="AS533" t="s">
        <v>98</v>
      </c>
      <c r="AT533">
        <f t="shared" si="297"/>
        <v>3</v>
      </c>
      <c r="AU533" t="s">
        <v>98</v>
      </c>
      <c r="AV533">
        <f t="shared" si="298"/>
        <v>3</v>
      </c>
      <c r="AW533" t="s">
        <v>126</v>
      </c>
      <c r="AX533">
        <f t="shared" si="299"/>
        <v>3</v>
      </c>
      <c r="AY533" t="s">
        <v>147</v>
      </c>
      <c r="AZ533">
        <f t="shared" si="300"/>
        <v>3</v>
      </c>
      <c r="BA533" t="s">
        <v>147</v>
      </c>
      <c r="BB533">
        <f t="shared" si="301"/>
        <v>3</v>
      </c>
      <c r="BC533" t="s">
        <v>121</v>
      </c>
      <c r="BD533" t="s">
        <v>102</v>
      </c>
      <c r="BE533">
        <f t="shared" si="302"/>
        <v>6</v>
      </c>
      <c r="BF533">
        <v>0</v>
      </c>
      <c r="BG533" t="s">
        <v>102</v>
      </c>
      <c r="BH533">
        <v>0</v>
      </c>
      <c r="BI533">
        <v>611</v>
      </c>
      <c r="BJ533">
        <v>611</v>
      </c>
      <c r="BK533" t="s">
        <v>103</v>
      </c>
      <c r="BL533">
        <f t="shared" si="303"/>
        <v>6</v>
      </c>
      <c r="BM533" t="s">
        <v>104</v>
      </c>
      <c r="BN533" t="s">
        <v>105</v>
      </c>
      <c r="BO533" t="s">
        <v>106</v>
      </c>
      <c r="BP533">
        <f t="shared" si="304"/>
        <v>6</v>
      </c>
      <c r="BQ533">
        <v>751</v>
      </c>
      <c r="BR533">
        <v>611</v>
      </c>
      <c r="BS533">
        <v>0</v>
      </c>
      <c r="BT533">
        <v>1362</v>
      </c>
      <c r="BU533">
        <v>0</v>
      </c>
      <c r="BV533">
        <v>0</v>
      </c>
      <c r="BW533">
        <v>2</v>
      </c>
      <c r="BX533">
        <v>0</v>
      </c>
      <c r="BY533">
        <v>3</v>
      </c>
      <c r="BZ533">
        <v>1</v>
      </c>
      <c r="CA533" t="s">
        <v>98</v>
      </c>
      <c r="CB533">
        <f t="shared" si="305"/>
        <v>4</v>
      </c>
      <c r="CC533">
        <v>6</v>
      </c>
      <c r="CD533" t="s">
        <v>107</v>
      </c>
      <c r="CE533">
        <v>0</v>
      </c>
      <c r="CF533" t="s">
        <v>83</v>
      </c>
      <c r="CG533" t="s">
        <v>127</v>
      </c>
      <c r="CH533">
        <f t="shared" si="306"/>
        <v>5</v>
      </c>
      <c r="CI533">
        <v>1920</v>
      </c>
      <c r="CJ533" t="s">
        <v>157</v>
      </c>
      <c r="CK533">
        <f t="shared" si="307"/>
        <v>4</v>
      </c>
      <c r="CL533">
        <v>2</v>
      </c>
      <c r="CM533">
        <v>502</v>
      </c>
      <c r="CN533" t="s">
        <v>98</v>
      </c>
      <c r="CO533">
        <f t="shared" si="308"/>
        <v>4</v>
      </c>
      <c r="CP533" t="s">
        <v>147</v>
      </c>
      <c r="CQ533">
        <f t="shared" si="309"/>
        <v>3</v>
      </c>
      <c r="CR533" t="s">
        <v>105</v>
      </c>
      <c r="CS533">
        <f t="shared" si="310"/>
        <v>3</v>
      </c>
      <c r="CT533">
        <v>0</v>
      </c>
      <c r="CU533">
        <v>0</v>
      </c>
      <c r="CV533">
        <v>84</v>
      </c>
      <c r="CW533">
        <v>0</v>
      </c>
      <c r="CX533">
        <v>0</v>
      </c>
      <c r="CY533">
        <v>0</v>
      </c>
      <c r="CZ533" t="s">
        <v>83</v>
      </c>
      <c r="DA533" t="s">
        <v>83</v>
      </c>
      <c r="DB533">
        <f t="shared" si="311"/>
        <v>5</v>
      </c>
      <c r="DC533" t="s">
        <v>83</v>
      </c>
      <c r="DD533">
        <v>0</v>
      </c>
      <c r="DE533">
        <v>6</v>
      </c>
      <c r="DF533">
        <v>2008</v>
      </c>
      <c r="DG533">
        <f t="shared" si="314"/>
        <v>15</v>
      </c>
      <c r="DH533" t="s">
        <v>110</v>
      </c>
      <c r="DI533">
        <f t="shared" si="312"/>
        <v>4</v>
      </c>
      <c r="DJ533" t="s">
        <v>111</v>
      </c>
      <c r="DK533">
        <f t="shared" si="313"/>
        <v>5</v>
      </c>
      <c r="DL533">
        <v>128000</v>
      </c>
    </row>
    <row r="534" spans="1:116" x14ac:dyDescent="0.35">
      <c r="A534">
        <v>533</v>
      </c>
      <c r="B534">
        <v>20</v>
      </c>
      <c r="C534" t="s">
        <v>81</v>
      </c>
      <c r="D534">
        <f t="shared" si="280"/>
        <v>4</v>
      </c>
      <c r="E534">
        <v>60</v>
      </c>
      <c r="F534">
        <v>7200</v>
      </c>
      <c r="G534" t="s">
        <v>82</v>
      </c>
      <c r="H534">
        <f t="shared" si="281"/>
        <v>2</v>
      </c>
      <c r="I534" t="s">
        <v>83</v>
      </c>
      <c r="J534" t="str">
        <f t="shared" si="282"/>
        <v/>
      </c>
      <c r="K534" t="s">
        <v>84</v>
      </c>
      <c r="L534">
        <f t="shared" si="283"/>
        <v>1</v>
      </c>
      <c r="M534" t="s">
        <v>85</v>
      </c>
      <c r="N534">
        <f t="shared" si="284"/>
        <v>2</v>
      </c>
      <c r="O534" t="s">
        <v>86</v>
      </c>
      <c r="P534">
        <f t="shared" si="285"/>
        <v>4</v>
      </c>
      <c r="Q534" t="s">
        <v>87</v>
      </c>
      <c r="R534">
        <f t="shared" si="286"/>
        <v>4</v>
      </c>
      <c r="S534" t="s">
        <v>88</v>
      </c>
      <c r="T534">
        <f t="shared" si="287"/>
        <v>3</v>
      </c>
      <c r="U534" t="s">
        <v>162</v>
      </c>
      <c r="V534">
        <f t="shared" si="288"/>
        <v>7</v>
      </c>
      <c r="W534" t="s">
        <v>90</v>
      </c>
      <c r="X534">
        <f t="shared" si="289"/>
        <v>7</v>
      </c>
      <c r="Y534" t="s">
        <v>90</v>
      </c>
      <c r="Z534">
        <f t="shared" si="290"/>
        <v>7</v>
      </c>
      <c r="AA534" t="s">
        <v>91</v>
      </c>
      <c r="AB534">
        <f t="shared" si="291"/>
        <v>3</v>
      </c>
      <c r="AC534" t="s">
        <v>115</v>
      </c>
      <c r="AD534">
        <f t="shared" si="292"/>
        <v>4</v>
      </c>
      <c r="AE534">
        <v>5</v>
      </c>
      <c r="AF534">
        <v>7</v>
      </c>
      <c r="AG534">
        <v>1955</v>
      </c>
      <c r="AH534">
        <v>2007</v>
      </c>
      <c r="AI534" t="s">
        <v>93</v>
      </c>
      <c r="AJ534">
        <f t="shared" si="293"/>
        <v>5</v>
      </c>
      <c r="AK534" t="s">
        <v>94</v>
      </c>
      <c r="AL534">
        <f t="shared" si="294"/>
        <v>8</v>
      </c>
      <c r="AM534" t="s">
        <v>95</v>
      </c>
      <c r="AN534">
        <f t="shared" si="295"/>
        <v>14</v>
      </c>
      <c r="AO534" t="s">
        <v>95</v>
      </c>
      <c r="AP534" t="s">
        <v>117</v>
      </c>
      <c r="AQ534">
        <f t="shared" si="296"/>
        <v>2</v>
      </c>
      <c r="AR534">
        <v>0</v>
      </c>
      <c r="AS534" t="s">
        <v>98</v>
      </c>
      <c r="AT534">
        <f t="shared" si="297"/>
        <v>3</v>
      </c>
      <c r="AU534" t="s">
        <v>98</v>
      </c>
      <c r="AV534">
        <f t="shared" si="298"/>
        <v>3</v>
      </c>
      <c r="AW534" t="s">
        <v>168</v>
      </c>
      <c r="AX534">
        <f t="shared" si="299"/>
        <v>1</v>
      </c>
      <c r="AY534" t="s">
        <v>83</v>
      </c>
      <c r="AZ534">
        <f t="shared" si="300"/>
        <v>1</v>
      </c>
      <c r="BA534" t="s">
        <v>83</v>
      </c>
      <c r="BB534">
        <f t="shared" si="301"/>
        <v>1</v>
      </c>
      <c r="BC534" t="s">
        <v>83</v>
      </c>
      <c r="BD534" t="s">
        <v>83</v>
      </c>
      <c r="BE534">
        <f t="shared" si="302"/>
        <v>1</v>
      </c>
      <c r="BF534">
        <v>0</v>
      </c>
      <c r="BG534" t="s">
        <v>83</v>
      </c>
      <c r="BH534">
        <v>0</v>
      </c>
      <c r="BI534">
        <v>0</v>
      </c>
      <c r="BJ534">
        <v>0</v>
      </c>
      <c r="BK534" t="s">
        <v>103</v>
      </c>
      <c r="BL534">
        <f t="shared" si="303"/>
        <v>6</v>
      </c>
      <c r="BM534" t="s">
        <v>104</v>
      </c>
      <c r="BN534" t="s">
        <v>105</v>
      </c>
      <c r="BO534" t="s">
        <v>106</v>
      </c>
      <c r="BP534">
        <f t="shared" si="304"/>
        <v>6</v>
      </c>
      <c r="BQ534">
        <v>827</v>
      </c>
      <c r="BR534">
        <v>0</v>
      </c>
      <c r="BS534">
        <v>0</v>
      </c>
      <c r="BT534">
        <v>827</v>
      </c>
      <c r="BU534">
        <v>0</v>
      </c>
      <c r="BV534">
        <v>0</v>
      </c>
      <c r="BW534">
        <v>1</v>
      </c>
      <c r="BX534">
        <v>0</v>
      </c>
      <c r="BY534">
        <v>2</v>
      </c>
      <c r="BZ534">
        <v>1</v>
      </c>
      <c r="CA534" t="s">
        <v>98</v>
      </c>
      <c r="CB534">
        <f t="shared" si="305"/>
        <v>4</v>
      </c>
      <c r="CC534">
        <v>5</v>
      </c>
      <c r="CD534" t="s">
        <v>194</v>
      </c>
      <c r="CE534">
        <v>1</v>
      </c>
      <c r="CF534" t="s">
        <v>212</v>
      </c>
      <c r="CG534" t="s">
        <v>127</v>
      </c>
      <c r="CH534">
        <f t="shared" si="306"/>
        <v>5</v>
      </c>
      <c r="CI534">
        <v>1967</v>
      </c>
      <c r="CJ534" t="s">
        <v>102</v>
      </c>
      <c r="CK534">
        <f t="shared" si="307"/>
        <v>2</v>
      </c>
      <c r="CL534">
        <v>1</v>
      </c>
      <c r="CM534">
        <v>392</v>
      </c>
      <c r="CN534" t="s">
        <v>98</v>
      </c>
      <c r="CO534">
        <f t="shared" si="308"/>
        <v>4</v>
      </c>
      <c r="CP534" t="s">
        <v>98</v>
      </c>
      <c r="CQ534">
        <f t="shared" si="309"/>
        <v>4</v>
      </c>
      <c r="CR534" t="s">
        <v>105</v>
      </c>
      <c r="CS534">
        <f t="shared" si="310"/>
        <v>3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 t="s">
        <v>83</v>
      </c>
      <c r="DA534" t="s">
        <v>83</v>
      </c>
      <c r="DB534">
        <f t="shared" si="311"/>
        <v>5</v>
      </c>
      <c r="DC534" t="s">
        <v>83</v>
      </c>
      <c r="DD534">
        <v>0</v>
      </c>
      <c r="DE534">
        <v>4</v>
      </c>
      <c r="DF534">
        <v>2010</v>
      </c>
      <c r="DG534">
        <f t="shared" si="314"/>
        <v>13</v>
      </c>
      <c r="DH534" t="s">
        <v>110</v>
      </c>
      <c r="DI534">
        <f t="shared" si="312"/>
        <v>4</v>
      </c>
      <c r="DJ534" t="s">
        <v>111</v>
      </c>
      <c r="DK534">
        <f t="shared" si="313"/>
        <v>5</v>
      </c>
      <c r="DL534">
        <v>107500</v>
      </c>
    </row>
    <row r="535" spans="1:116" x14ac:dyDescent="0.35">
      <c r="A535">
        <v>534</v>
      </c>
      <c r="B535">
        <v>20</v>
      </c>
      <c r="C535" t="s">
        <v>81</v>
      </c>
      <c r="D535">
        <f t="shared" si="280"/>
        <v>4</v>
      </c>
      <c r="E535">
        <v>50</v>
      </c>
      <c r="F535">
        <v>5000</v>
      </c>
      <c r="G535" t="s">
        <v>82</v>
      </c>
      <c r="H535">
        <f t="shared" si="281"/>
        <v>2</v>
      </c>
      <c r="I535" t="s">
        <v>83</v>
      </c>
      <c r="J535" t="str">
        <f t="shared" si="282"/>
        <v/>
      </c>
      <c r="K535" t="s">
        <v>84</v>
      </c>
      <c r="L535">
        <f t="shared" si="283"/>
        <v>1</v>
      </c>
      <c r="M535" t="s">
        <v>195</v>
      </c>
      <c r="N535">
        <f t="shared" si="284"/>
        <v>3</v>
      </c>
      <c r="O535" t="s">
        <v>86</v>
      </c>
      <c r="P535">
        <f t="shared" si="285"/>
        <v>4</v>
      </c>
      <c r="Q535" t="s">
        <v>87</v>
      </c>
      <c r="R535">
        <f t="shared" si="286"/>
        <v>4</v>
      </c>
      <c r="S535" t="s">
        <v>194</v>
      </c>
      <c r="T535">
        <f t="shared" si="287"/>
        <v>2</v>
      </c>
      <c r="U535" t="s">
        <v>148</v>
      </c>
      <c r="V535">
        <f t="shared" si="288"/>
        <v>12</v>
      </c>
      <c r="W535" t="s">
        <v>90</v>
      </c>
      <c r="X535">
        <f t="shared" si="289"/>
        <v>7</v>
      </c>
      <c r="Y535" t="s">
        <v>90</v>
      </c>
      <c r="Z535">
        <f t="shared" si="290"/>
        <v>7</v>
      </c>
      <c r="AA535" t="s">
        <v>91</v>
      </c>
      <c r="AB535">
        <f t="shared" si="291"/>
        <v>3</v>
      </c>
      <c r="AC535" t="s">
        <v>115</v>
      </c>
      <c r="AD535">
        <f t="shared" si="292"/>
        <v>4</v>
      </c>
      <c r="AE535">
        <v>1</v>
      </c>
      <c r="AF535">
        <v>3</v>
      </c>
      <c r="AG535">
        <v>1946</v>
      </c>
      <c r="AH535">
        <v>1950</v>
      </c>
      <c r="AI535" t="s">
        <v>93</v>
      </c>
      <c r="AJ535">
        <f t="shared" si="293"/>
        <v>5</v>
      </c>
      <c r="AK535" t="s">
        <v>94</v>
      </c>
      <c r="AL535">
        <f t="shared" si="294"/>
        <v>8</v>
      </c>
      <c r="AM535" t="s">
        <v>95</v>
      </c>
      <c r="AN535">
        <f t="shared" si="295"/>
        <v>14</v>
      </c>
      <c r="AO535" t="s">
        <v>95</v>
      </c>
      <c r="AP535" t="s">
        <v>117</v>
      </c>
      <c r="AQ535">
        <f t="shared" si="296"/>
        <v>2</v>
      </c>
      <c r="AR535">
        <v>0</v>
      </c>
      <c r="AS535" t="s">
        <v>147</v>
      </c>
      <c r="AT535">
        <f t="shared" si="297"/>
        <v>2</v>
      </c>
      <c r="AU535" t="s">
        <v>147</v>
      </c>
      <c r="AV535">
        <f t="shared" si="298"/>
        <v>2</v>
      </c>
      <c r="AW535" t="s">
        <v>168</v>
      </c>
      <c r="AX535">
        <f t="shared" si="299"/>
        <v>1</v>
      </c>
      <c r="AY535" t="s">
        <v>83</v>
      </c>
      <c r="AZ535">
        <f t="shared" si="300"/>
        <v>1</v>
      </c>
      <c r="BA535" t="s">
        <v>83</v>
      </c>
      <c r="BB535">
        <f t="shared" si="301"/>
        <v>1</v>
      </c>
      <c r="BC535" t="s">
        <v>83</v>
      </c>
      <c r="BD535" t="s">
        <v>83</v>
      </c>
      <c r="BE535">
        <f t="shared" si="302"/>
        <v>1</v>
      </c>
      <c r="BF535">
        <v>0</v>
      </c>
      <c r="BG535" t="s">
        <v>83</v>
      </c>
      <c r="BH535">
        <v>0</v>
      </c>
      <c r="BI535">
        <v>0</v>
      </c>
      <c r="BJ535">
        <v>0</v>
      </c>
      <c r="BK535" t="s">
        <v>103</v>
      </c>
      <c r="BL535">
        <f t="shared" si="303"/>
        <v>6</v>
      </c>
      <c r="BM535" t="s">
        <v>147</v>
      </c>
      <c r="BN535" t="s">
        <v>177</v>
      </c>
      <c r="BO535" t="s">
        <v>145</v>
      </c>
      <c r="BP535">
        <f t="shared" si="304"/>
        <v>2</v>
      </c>
      <c r="BQ535">
        <v>334</v>
      </c>
      <c r="BR535">
        <v>0</v>
      </c>
      <c r="BS535">
        <v>0</v>
      </c>
      <c r="BT535">
        <v>334</v>
      </c>
      <c r="BU535">
        <v>0</v>
      </c>
      <c r="BV535">
        <v>0</v>
      </c>
      <c r="BW535">
        <v>1</v>
      </c>
      <c r="BX535">
        <v>0</v>
      </c>
      <c r="BY535">
        <v>1</v>
      </c>
      <c r="BZ535">
        <v>1</v>
      </c>
      <c r="CA535" t="s">
        <v>147</v>
      </c>
      <c r="CB535">
        <f t="shared" si="305"/>
        <v>3</v>
      </c>
      <c r="CC535">
        <v>2</v>
      </c>
      <c r="CD535" t="s">
        <v>107</v>
      </c>
      <c r="CE535">
        <v>0</v>
      </c>
      <c r="CF535" t="s">
        <v>83</v>
      </c>
      <c r="CG535" t="s">
        <v>83</v>
      </c>
      <c r="CH535">
        <f t="shared" si="306"/>
        <v>3</v>
      </c>
      <c r="CI535" t="s">
        <v>83</v>
      </c>
      <c r="CJ535" t="s">
        <v>83</v>
      </c>
      <c r="CK535">
        <f t="shared" si="307"/>
        <v>1</v>
      </c>
      <c r="CL535">
        <v>0</v>
      </c>
      <c r="CM535">
        <v>0</v>
      </c>
      <c r="CN535" t="s">
        <v>83</v>
      </c>
      <c r="CO535">
        <f t="shared" si="308"/>
        <v>1</v>
      </c>
      <c r="CP535" t="s">
        <v>83</v>
      </c>
      <c r="CQ535">
        <f t="shared" si="309"/>
        <v>1</v>
      </c>
      <c r="CR535" t="s">
        <v>177</v>
      </c>
      <c r="CS535">
        <f t="shared" si="310"/>
        <v>2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 t="s">
        <v>83</v>
      </c>
      <c r="DA535" t="s">
        <v>83</v>
      </c>
      <c r="DB535">
        <f t="shared" si="311"/>
        <v>5</v>
      </c>
      <c r="DC535" t="s">
        <v>83</v>
      </c>
      <c r="DD535">
        <v>0</v>
      </c>
      <c r="DE535">
        <v>1</v>
      </c>
      <c r="DF535">
        <v>2007</v>
      </c>
      <c r="DG535">
        <f t="shared" si="314"/>
        <v>16</v>
      </c>
      <c r="DH535" t="s">
        <v>110</v>
      </c>
      <c r="DI535">
        <f t="shared" si="312"/>
        <v>4</v>
      </c>
      <c r="DJ535" t="s">
        <v>111</v>
      </c>
      <c r="DK535">
        <f t="shared" si="313"/>
        <v>5</v>
      </c>
      <c r="DL535">
        <v>39300</v>
      </c>
    </row>
    <row r="536" spans="1:116" x14ac:dyDescent="0.35">
      <c r="A536">
        <v>535</v>
      </c>
      <c r="B536">
        <v>60</v>
      </c>
      <c r="C536" t="s">
        <v>81</v>
      </c>
      <c r="D536">
        <f t="shared" si="280"/>
        <v>4</v>
      </c>
      <c r="E536">
        <v>74</v>
      </c>
      <c r="F536">
        <v>9056</v>
      </c>
      <c r="G536" t="s">
        <v>82</v>
      </c>
      <c r="H536">
        <f t="shared" si="281"/>
        <v>2</v>
      </c>
      <c r="I536" t="s">
        <v>83</v>
      </c>
      <c r="J536" t="str">
        <f t="shared" si="282"/>
        <v/>
      </c>
      <c r="K536" t="s">
        <v>120</v>
      </c>
      <c r="L536">
        <f t="shared" si="283"/>
        <v>2</v>
      </c>
      <c r="M536" t="s">
        <v>85</v>
      </c>
      <c r="N536">
        <f t="shared" si="284"/>
        <v>2</v>
      </c>
      <c r="O536" t="s">
        <v>86</v>
      </c>
      <c r="P536">
        <f t="shared" si="285"/>
        <v>4</v>
      </c>
      <c r="Q536" t="s">
        <v>87</v>
      </c>
      <c r="R536">
        <f t="shared" si="286"/>
        <v>4</v>
      </c>
      <c r="S536" t="s">
        <v>88</v>
      </c>
      <c r="T536">
        <f t="shared" si="287"/>
        <v>3</v>
      </c>
      <c r="U536" t="s">
        <v>193</v>
      </c>
      <c r="V536">
        <f t="shared" si="288"/>
        <v>11</v>
      </c>
      <c r="W536" t="s">
        <v>90</v>
      </c>
      <c r="X536">
        <f t="shared" si="289"/>
        <v>7</v>
      </c>
      <c r="Y536" t="s">
        <v>90</v>
      </c>
      <c r="Z536">
        <f t="shared" si="290"/>
        <v>7</v>
      </c>
      <c r="AA536" t="s">
        <v>91</v>
      </c>
      <c r="AB536">
        <f t="shared" si="291"/>
        <v>3</v>
      </c>
      <c r="AC536" t="s">
        <v>92</v>
      </c>
      <c r="AD536">
        <f t="shared" si="292"/>
        <v>8</v>
      </c>
      <c r="AE536">
        <v>8</v>
      </c>
      <c r="AF536">
        <v>5</v>
      </c>
      <c r="AG536">
        <v>2004</v>
      </c>
      <c r="AH536">
        <v>2004</v>
      </c>
      <c r="AI536" t="s">
        <v>93</v>
      </c>
      <c r="AJ536">
        <f t="shared" si="293"/>
        <v>5</v>
      </c>
      <c r="AK536" t="s">
        <v>94</v>
      </c>
      <c r="AL536">
        <f t="shared" si="294"/>
        <v>8</v>
      </c>
      <c r="AM536" t="s">
        <v>95</v>
      </c>
      <c r="AN536">
        <f t="shared" si="295"/>
        <v>14</v>
      </c>
      <c r="AO536" t="s">
        <v>95</v>
      </c>
      <c r="AP536" t="s">
        <v>117</v>
      </c>
      <c r="AQ536">
        <f t="shared" si="296"/>
        <v>2</v>
      </c>
      <c r="AR536">
        <v>0</v>
      </c>
      <c r="AS536" t="s">
        <v>97</v>
      </c>
      <c r="AT536">
        <f t="shared" si="297"/>
        <v>4</v>
      </c>
      <c r="AU536" t="s">
        <v>98</v>
      </c>
      <c r="AV536">
        <f t="shared" si="298"/>
        <v>3</v>
      </c>
      <c r="AW536" t="s">
        <v>99</v>
      </c>
      <c r="AX536">
        <f t="shared" si="299"/>
        <v>6</v>
      </c>
      <c r="AY536" t="s">
        <v>104</v>
      </c>
      <c r="AZ536">
        <f t="shared" si="300"/>
        <v>6</v>
      </c>
      <c r="BA536" t="s">
        <v>97</v>
      </c>
      <c r="BB536">
        <f t="shared" si="301"/>
        <v>5</v>
      </c>
      <c r="BC536" t="s">
        <v>130</v>
      </c>
      <c r="BD536" t="s">
        <v>102</v>
      </c>
      <c r="BE536">
        <f t="shared" si="302"/>
        <v>6</v>
      </c>
      <c r="BF536">
        <v>0</v>
      </c>
      <c r="BG536" t="s">
        <v>102</v>
      </c>
      <c r="BH536">
        <v>0</v>
      </c>
      <c r="BI536">
        <v>707</v>
      </c>
      <c r="BJ536">
        <v>707</v>
      </c>
      <c r="BK536" t="s">
        <v>103</v>
      </c>
      <c r="BL536">
        <f t="shared" si="303"/>
        <v>6</v>
      </c>
      <c r="BM536" t="s">
        <v>104</v>
      </c>
      <c r="BN536" t="s">
        <v>105</v>
      </c>
      <c r="BO536" t="s">
        <v>106</v>
      </c>
      <c r="BP536">
        <f t="shared" si="304"/>
        <v>6</v>
      </c>
      <c r="BQ536">
        <v>707</v>
      </c>
      <c r="BR536">
        <v>707</v>
      </c>
      <c r="BS536">
        <v>0</v>
      </c>
      <c r="BT536">
        <v>1414</v>
      </c>
      <c r="BU536">
        <v>0</v>
      </c>
      <c r="BV536">
        <v>0</v>
      </c>
      <c r="BW536">
        <v>2</v>
      </c>
      <c r="BX536">
        <v>1</v>
      </c>
      <c r="BY536">
        <v>3</v>
      </c>
      <c r="BZ536">
        <v>1</v>
      </c>
      <c r="CA536" t="s">
        <v>97</v>
      </c>
      <c r="CB536">
        <f t="shared" si="305"/>
        <v>5</v>
      </c>
      <c r="CC536">
        <v>6</v>
      </c>
      <c r="CD536" t="s">
        <v>107</v>
      </c>
      <c r="CE536">
        <v>1</v>
      </c>
      <c r="CF536" t="s">
        <v>97</v>
      </c>
      <c r="CG536" t="s">
        <v>108</v>
      </c>
      <c r="CH536">
        <f t="shared" si="306"/>
        <v>6</v>
      </c>
      <c r="CI536">
        <v>2004</v>
      </c>
      <c r="CJ536" t="s">
        <v>157</v>
      </c>
      <c r="CK536">
        <f t="shared" si="307"/>
        <v>4</v>
      </c>
      <c r="CL536">
        <v>2</v>
      </c>
      <c r="CM536">
        <v>403</v>
      </c>
      <c r="CN536" t="s">
        <v>98</v>
      </c>
      <c r="CO536">
        <f t="shared" si="308"/>
        <v>4</v>
      </c>
      <c r="CP536" t="s">
        <v>98</v>
      </c>
      <c r="CQ536">
        <f t="shared" si="309"/>
        <v>4</v>
      </c>
      <c r="CR536" t="s">
        <v>105</v>
      </c>
      <c r="CS536">
        <f t="shared" si="310"/>
        <v>3</v>
      </c>
      <c r="CT536">
        <v>100</v>
      </c>
      <c r="CU536">
        <v>35</v>
      </c>
      <c r="CV536">
        <v>0</v>
      </c>
      <c r="CW536">
        <v>0</v>
      </c>
      <c r="CX536">
        <v>0</v>
      </c>
      <c r="CY536">
        <v>0</v>
      </c>
      <c r="CZ536" t="s">
        <v>83</v>
      </c>
      <c r="DA536" t="s">
        <v>83</v>
      </c>
      <c r="DB536">
        <f t="shared" si="311"/>
        <v>5</v>
      </c>
      <c r="DC536" t="s">
        <v>83</v>
      </c>
      <c r="DD536">
        <v>0</v>
      </c>
      <c r="DE536">
        <v>10</v>
      </c>
      <c r="DF536">
        <v>2006</v>
      </c>
      <c r="DG536">
        <f t="shared" si="314"/>
        <v>17</v>
      </c>
      <c r="DH536" t="s">
        <v>110</v>
      </c>
      <c r="DI536">
        <f t="shared" si="312"/>
        <v>4</v>
      </c>
      <c r="DJ536" t="s">
        <v>111</v>
      </c>
      <c r="DK536">
        <f t="shared" si="313"/>
        <v>5</v>
      </c>
      <c r="DL536">
        <v>178000</v>
      </c>
    </row>
    <row r="537" spans="1:116" x14ac:dyDescent="0.35">
      <c r="A537">
        <v>536</v>
      </c>
      <c r="B537">
        <v>190</v>
      </c>
      <c r="C537" t="s">
        <v>81</v>
      </c>
      <c r="D537">
        <f t="shared" si="280"/>
        <v>4</v>
      </c>
      <c r="E537">
        <v>70</v>
      </c>
      <c r="F537">
        <v>7000</v>
      </c>
      <c r="G537" t="s">
        <v>82</v>
      </c>
      <c r="H537">
        <f t="shared" si="281"/>
        <v>2</v>
      </c>
      <c r="I537" t="s">
        <v>83</v>
      </c>
      <c r="J537" t="str">
        <f t="shared" si="282"/>
        <v/>
      </c>
      <c r="K537" t="s">
        <v>84</v>
      </c>
      <c r="L537">
        <f t="shared" si="283"/>
        <v>1</v>
      </c>
      <c r="M537" t="s">
        <v>85</v>
      </c>
      <c r="N537">
        <f t="shared" si="284"/>
        <v>2</v>
      </c>
      <c r="O537" t="s">
        <v>86</v>
      </c>
      <c r="P537">
        <f t="shared" si="285"/>
        <v>4</v>
      </c>
      <c r="Q537" t="s">
        <v>87</v>
      </c>
      <c r="R537">
        <f t="shared" si="286"/>
        <v>4</v>
      </c>
      <c r="S537" t="s">
        <v>88</v>
      </c>
      <c r="T537">
        <f t="shared" si="287"/>
        <v>3</v>
      </c>
      <c r="U537" t="s">
        <v>185</v>
      </c>
      <c r="V537">
        <f t="shared" si="288"/>
        <v>4</v>
      </c>
      <c r="W537" t="s">
        <v>90</v>
      </c>
      <c r="X537">
        <f t="shared" si="289"/>
        <v>7</v>
      </c>
      <c r="Y537" t="s">
        <v>90</v>
      </c>
      <c r="Z537">
        <f t="shared" si="290"/>
        <v>7</v>
      </c>
      <c r="AA537" t="s">
        <v>149</v>
      </c>
      <c r="AB537">
        <f t="shared" si="291"/>
        <v>1</v>
      </c>
      <c r="AC537" t="s">
        <v>92</v>
      </c>
      <c r="AD537">
        <f t="shared" si="292"/>
        <v>8</v>
      </c>
      <c r="AE537">
        <v>5</v>
      </c>
      <c r="AF537">
        <v>7</v>
      </c>
      <c r="AG537">
        <v>1910</v>
      </c>
      <c r="AH537">
        <v>1991</v>
      </c>
      <c r="AI537" t="s">
        <v>93</v>
      </c>
      <c r="AJ537">
        <f t="shared" si="293"/>
        <v>5</v>
      </c>
      <c r="AK537" t="s">
        <v>94</v>
      </c>
      <c r="AL537">
        <f t="shared" si="294"/>
        <v>8</v>
      </c>
      <c r="AM537" t="s">
        <v>116</v>
      </c>
      <c r="AN537">
        <f t="shared" si="295"/>
        <v>10</v>
      </c>
      <c r="AO537" t="s">
        <v>116</v>
      </c>
      <c r="AP537" t="s">
        <v>117</v>
      </c>
      <c r="AQ537">
        <f t="shared" si="296"/>
        <v>2</v>
      </c>
      <c r="AR537">
        <v>0</v>
      </c>
      <c r="AS537" t="s">
        <v>98</v>
      </c>
      <c r="AT537">
        <f t="shared" si="297"/>
        <v>3</v>
      </c>
      <c r="AU537" t="s">
        <v>98</v>
      </c>
      <c r="AV537">
        <f t="shared" si="298"/>
        <v>3</v>
      </c>
      <c r="AW537" t="s">
        <v>118</v>
      </c>
      <c r="AX537">
        <f t="shared" si="299"/>
        <v>2</v>
      </c>
      <c r="AY537" t="s">
        <v>97</v>
      </c>
      <c r="AZ537">
        <f t="shared" si="300"/>
        <v>5</v>
      </c>
      <c r="BA537" t="s">
        <v>98</v>
      </c>
      <c r="BB537">
        <f t="shared" si="301"/>
        <v>4</v>
      </c>
      <c r="BC537" t="s">
        <v>97</v>
      </c>
      <c r="BD537" t="s">
        <v>101</v>
      </c>
      <c r="BE537">
        <f t="shared" si="302"/>
        <v>7</v>
      </c>
      <c r="BF537">
        <v>969</v>
      </c>
      <c r="BG537" t="s">
        <v>102</v>
      </c>
      <c r="BH537">
        <v>0</v>
      </c>
      <c r="BI537">
        <v>148</v>
      </c>
      <c r="BJ537">
        <v>1117</v>
      </c>
      <c r="BK537" t="s">
        <v>103</v>
      </c>
      <c r="BL537">
        <f t="shared" si="303"/>
        <v>6</v>
      </c>
      <c r="BM537" t="s">
        <v>98</v>
      </c>
      <c r="BN537" t="s">
        <v>105</v>
      </c>
      <c r="BO537" t="s">
        <v>106</v>
      </c>
      <c r="BP537">
        <f t="shared" si="304"/>
        <v>6</v>
      </c>
      <c r="BQ537">
        <v>820</v>
      </c>
      <c r="BR537">
        <v>527</v>
      </c>
      <c r="BS537">
        <v>0</v>
      </c>
      <c r="BT537">
        <v>1347</v>
      </c>
      <c r="BU537">
        <v>1</v>
      </c>
      <c r="BV537">
        <v>0</v>
      </c>
      <c r="BW537">
        <v>1</v>
      </c>
      <c r="BX537">
        <v>0</v>
      </c>
      <c r="BY537">
        <v>3</v>
      </c>
      <c r="BZ537">
        <v>1</v>
      </c>
      <c r="CA537" t="s">
        <v>98</v>
      </c>
      <c r="CB537">
        <f t="shared" si="305"/>
        <v>4</v>
      </c>
      <c r="CC537">
        <v>5</v>
      </c>
      <c r="CD537" t="s">
        <v>107</v>
      </c>
      <c r="CE537">
        <v>0</v>
      </c>
      <c r="CF537" t="s">
        <v>83</v>
      </c>
      <c r="CG537" t="s">
        <v>83</v>
      </c>
      <c r="CH537">
        <f t="shared" si="306"/>
        <v>3</v>
      </c>
      <c r="CI537" t="s">
        <v>83</v>
      </c>
      <c r="CJ537" t="s">
        <v>83</v>
      </c>
      <c r="CK537">
        <f t="shared" si="307"/>
        <v>1</v>
      </c>
      <c r="CL537">
        <v>0</v>
      </c>
      <c r="CM537">
        <v>0</v>
      </c>
      <c r="CN537" t="s">
        <v>83</v>
      </c>
      <c r="CO537">
        <f t="shared" si="308"/>
        <v>1</v>
      </c>
      <c r="CP537" t="s">
        <v>83</v>
      </c>
      <c r="CQ537">
        <f t="shared" si="309"/>
        <v>1</v>
      </c>
      <c r="CR537" t="s">
        <v>177</v>
      </c>
      <c r="CS537">
        <f t="shared" si="310"/>
        <v>2</v>
      </c>
      <c r="CT537">
        <v>85</v>
      </c>
      <c r="CU537">
        <v>0</v>
      </c>
      <c r="CV537">
        <v>148</v>
      </c>
      <c r="CW537">
        <v>0</v>
      </c>
      <c r="CX537">
        <v>0</v>
      </c>
      <c r="CY537">
        <v>0</v>
      </c>
      <c r="CZ537" t="s">
        <v>83</v>
      </c>
      <c r="DA537" t="s">
        <v>83</v>
      </c>
      <c r="DB537">
        <f t="shared" si="311"/>
        <v>5</v>
      </c>
      <c r="DC537" t="s">
        <v>83</v>
      </c>
      <c r="DD537">
        <v>0</v>
      </c>
      <c r="DE537">
        <v>1</v>
      </c>
      <c r="DF537">
        <v>2008</v>
      </c>
      <c r="DG537">
        <f t="shared" si="314"/>
        <v>15</v>
      </c>
      <c r="DH537" t="s">
        <v>110</v>
      </c>
      <c r="DI537">
        <f t="shared" si="312"/>
        <v>4</v>
      </c>
      <c r="DJ537" t="s">
        <v>111</v>
      </c>
      <c r="DK537">
        <f t="shared" si="313"/>
        <v>5</v>
      </c>
      <c r="DL537">
        <v>107500</v>
      </c>
    </row>
    <row r="538" spans="1:116" x14ac:dyDescent="0.35">
      <c r="A538">
        <v>537</v>
      </c>
      <c r="B538">
        <v>60</v>
      </c>
      <c r="C538" t="s">
        <v>81</v>
      </c>
      <c r="D538">
        <f t="shared" si="280"/>
        <v>4</v>
      </c>
      <c r="E538">
        <v>57</v>
      </c>
      <c r="F538">
        <v>8924</v>
      </c>
      <c r="G538" t="s">
        <v>82</v>
      </c>
      <c r="H538">
        <f t="shared" si="281"/>
        <v>2</v>
      </c>
      <c r="I538" t="s">
        <v>83</v>
      </c>
      <c r="J538" t="str">
        <f t="shared" si="282"/>
        <v/>
      </c>
      <c r="K538" t="s">
        <v>120</v>
      </c>
      <c r="L538">
        <f t="shared" si="283"/>
        <v>2</v>
      </c>
      <c r="M538" t="s">
        <v>85</v>
      </c>
      <c r="N538">
        <f t="shared" si="284"/>
        <v>2</v>
      </c>
      <c r="O538" t="s">
        <v>86</v>
      </c>
      <c r="P538">
        <f t="shared" si="285"/>
        <v>4</v>
      </c>
      <c r="Q538" t="s">
        <v>166</v>
      </c>
      <c r="R538">
        <f t="shared" si="286"/>
        <v>1</v>
      </c>
      <c r="S538" t="s">
        <v>88</v>
      </c>
      <c r="T538">
        <f t="shared" si="287"/>
        <v>3</v>
      </c>
      <c r="U538" t="s">
        <v>89</v>
      </c>
      <c r="V538">
        <f t="shared" si="288"/>
        <v>16</v>
      </c>
      <c r="W538" t="s">
        <v>90</v>
      </c>
      <c r="X538">
        <f t="shared" si="289"/>
        <v>7</v>
      </c>
      <c r="Y538" t="s">
        <v>90</v>
      </c>
      <c r="Z538">
        <f t="shared" si="290"/>
        <v>7</v>
      </c>
      <c r="AA538" t="s">
        <v>91</v>
      </c>
      <c r="AB538">
        <f t="shared" si="291"/>
        <v>3</v>
      </c>
      <c r="AC538" t="s">
        <v>92</v>
      </c>
      <c r="AD538">
        <f t="shared" si="292"/>
        <v>8</v>
      </c>
      <c r="AE538">
        <v>7</v>
      </c>
      <c r="AF538">
        <v>5</v>
      </c>
      <c r="AG538">
        <v>1998</v>
      </c>
      <c r="AH538">
        <v>1999</v>
      </c>
      <c r="AI538" t="s">
        <v>93</v>
      </c>
      <c r="AJ538">
        <f t="shared" si="293"/>
        <v>5</v>
      </c>
      <c r="AK538" t="s">
        <v>94</v>
      </c>
      <c r="AL538">
        <f t="shared" si="294"/>
        <v>8</v>
      </c>
      <c r="AM538" t="s">
        <v>95</v>
      </c>
      <c r="AN538">
        <f t="shared" si="295"/>
        <v>14</v>
      </c>
      <c r="AO538" t="s">
        <v>95</v>
      </c>
      <c r="AP538" t="s">
        <v>117</v>
      </c>
      <c r="AQ538">
        <f t="shared" si="296"/>
        <v>2</v>
      </c>
      <c r="AR538">
        <v>0</v>
      </c>
      <c r="AS538" t="s">
        <v>98</v>
      </c>
      <c r="AT538">
        <f t="shared" si="297"/>
        <v>3</v>
      </c>
      <c r="AU538" t="s">
        <v>98</v>
      </c>
      <c r="AV538">
        <f t="shared" si="298"/>
        <v>3</v>
      </c>
      <c r="AW538" t="s">
        <v>99</v>
      </c>
      <c r="AX538">
        <f t="shared" si="299"/>
        <v>6</v>
      </c>
      <c r="AY538" t="s">
        <v>97</v>
      </c>
      <c r="AZ538">
        <f t="shared" si="300"/>
        <v>5</v>
      </c>
      <c r="BA538" t="s">
        <v>98</v>
      </c>
      <c r="BB538">
        <f t="shared" si="301"/>
        <v>4</v>
      </c>
      <c r="BC538" t="s">
        <v>130</v>
      </c>
      <c r="BD538" t="s">
        <v>102</v>
      </c>
      <c r="BE538">
        <f t="shared" si="302"/>
        <v>6</v>
      </c>
      <c r="BF538">
        <v>0</v>
      </c>
      <c r="BG538" t="s">
        <v>102</v>
      </c>
      <c r="BH538">
        <v>0</v>
      </c>
      <c r="BI538">
        <v>880</v>
      </c>
      <c r="BJ538">
        <v>880</v>
      </c>
      <c r="BK538" t="s">
        <v>103</v>
      </c>
      <c r="BL538">
        <f t="shared" si="303"/>
        <v>6</v>
      </c>
      <c r="BM538" t="s">
        <v>104</v>
      </c>
      <c r="BN538" t="s">
        <v>105</v>
      </c>
      <c r="BO538" t="s">
        <v>106</v>
      </c>
      <c r="BP538">
        <f t="shared" si="304"/>
        <v>6</v>
      </c>
      <c r="BQ538">
        <v>880</v>
      </c>
      <c r="BR538">
        <v>844</v>
      </c>
      <c r="BS538">
        <v>0</v>
      </c>
      <c r="BT538">
        <v>1724</v>
      </c>
      <c r="BU538">
        <v>0</v>
      </c>
      <c r="BV538">
        <v>0</v>
      </c>
      <c r="BW538">
        <v>2</v>
      </c>
      <c r="BX538">
        <v>1</v>
      </c>
      <c r="BY538">
        <v>3</v>
      </c>
      <c r="BZ538">
        <v>1</v>
      </c>
      <c r="CA538" t="s">
        <v>97</v>
      </c>
      <c r="CB538">
        <f t="shared" si="305"/>
        <v>5</v>
      </c>
      <c r="CC538">
        <v>8</v>
      </c>
      <c r="CD538" t="s">
        <v>107</v>
      </c>
      <c r="CE538">
        <v>0</v>
      </c>
      <c r="CF538" t="s">
        <v>83</v>
      </c>
      <c r="CG538" t="s">
        <v>108</v>
      </c>
      <c r="CH538">
        <f t="shared" si="306"/>
        <v>6</v>
      </c>
      <c r="CI538">
        <v>1998</v>
      </c>
      <c r="CJ538" t="s">
        <v>157</v>
      </c>
      <c r="CK538">
        <f t="shared" si="307"/>
        <v>4</v>
      </c>
      <c r="CL538">
        <v>2</v>
      </c>
      <c r="CM538">
        <v>527</v>
      </c>
      <c r="CN538" t="s">
        <v>98</v>
      </c>
      <c r="CO538">
        <f t="shared" si="308"/>
        <v>4</v>
      </c>
      <c r="CP538" t="s">
        <v>98</v>
      </c>
      <c r="CQ538">
        <f t="shared" si="309"/>
        <v>4</v>
      </c>
      <c r="CR538" t="s">
        <v>105</v>
      </c>
      <c r="CS538">
        <f t="shared" si="310"/>
        <v>3</v>
      </c>
      <c r="CT538">
        <v>120</v>
      </c>
      <c r="CU538">
        <v>155</v>
      </c>
      <c r="CV538">
        <v>0</v>
      </c>
      <c r="CW538">
        <v>0</v>
      </c>
      <c r="CX538">
        <v>0</v>
      </c>
      <c r="CY538">
        <v>0</v>
      </c>
      <c r="CZ538" t="s">
        <v>83</v>
      </c>
      <c r="DA538" t="s">
        <v>83</v>
      </c>
      <c r="DB538">
        <f t="shared" si="311"/>
        <v>5</v>
      </c>
      <c r="DC538" t="s">
        <v>83</v>
      </c>
      <c r="DD538">
        <v>0</v>
      </c>
      <c r="DE538">
        <v>7</v>
      </c>
      <c r="DF538">
        <v>2008</v>
      </c>
      <c r="DG538">
        <f t="shared" si="314"/>
        <v>15</v>
      </c>
      <c r="DH538" t="s">
        <v>110</v>
      </c>
      <c r="DI538">
        <f t="shared" si="312"/>
        <v>4</v>
      </c>
      <c r="DJ538" t="s">
        <v>111</v>
      </c>
      <c r="DK538">
        <f t="shared" si="313"/>
        <v>5</v>
      </c>
      <c r="DL538">
        <v>188000</v>
      </c>
    </row>
    <row r="539" spans="1:116" x14ac:dyDescent="0.35">
      <c r="A539">
        <v>538</v>
      </c>
      <c r="B539">
        <v>20</v>
      </c>
      <c r="C539" t="s">
        <v>81</v>
      </c>
      <c r="D539">
        <f t="shared" si="280"/>
        <v>4</v>
      </c>
      <c r="E539" t="s">
        <v>83</v>
      </c>
      <c r="F539">
        <v>12735</v>
      </c>
      <c r="G539" t="s">
        <v>82</v>
      </c>
      <c r="H539">
        <f t="shared" si="281"/>
        <v>2</v>
      </c>
      <c r="I539" t="s">
        <v>83</v>
      </c>
      <c r="J539" t="str">
        <f t="shared" si="282"/>
        <v/>
      </c>
      <c r="K539" t="s">
        <v>120</v>
      </c>
      <c r="L539">
        <f t="shared" si="283"/>
        <v>2</v>
      </c>
      <c r="M539" t="s">
        <v>85</v>
      </c>
      <c r="N539">
        <f t="shared" si="284"/>
        <v>2</v>
      </c>
      <c r="O539" t="s">
        <v>86</v>
      </c>
      <c r="P539">
        <f t="shared" si="285"/>
        <v>4</v>
      </c>
      <c r="Q539" t="s">
        <v>112</v>
      </c>
      <c r="R539">
        <f t="shared" si="286"/>
        <v>3</v>
      </c>
      <c r="S539" t="s">
        <v>88</v>
      </c>
      <c r="T539">
        <f t="shared" si="287"/>
        <v>3</v>
      </c>
      <c r="U539" t="s">
        <v>162</v>
      </c>
      <c r="V539">
        <f t="shared" si="288"/>
        <v>7</v>
      </c>
      <c r="W539" t="s">
        <v>90</v>
      </c>
      <c r="X539">
        <f t="shared" si="289"/>
        <v>7</v>
      </c>
      <c r="Y539" t="s">
        <v>90</v>
      </c>
      <c r="Z539">
        <f t="shared" si="290"/>
        <v>7</v>
      </c>
      <c r="AA539" t="s">
        <v>91</v>
      </c>
      <c r="AB539">
        <f t="shared" si="291"/>
        <v>3</v>
      </c>
      <c r="AC539" t="s">
        <v>115</v>
      </c>
      <c r="AD539">
        <f t="shared" si="292"/>
        <v>4</v>
      </c>
      <c r="AE539">
        <v>4</v>
      </c>
      <c r="AF539">
        <v>5</v>
      </c>
      <c r="AG539">
        <v>1972</v>
      </c>
      <c r="AH539">
        <v>1972</v>
      </c>
      <c r="AI539" t="s">
        <v>152</v>
      </c>
      <c r="AJ539">
        <f t="shared" si="293"/>
        <v>6</v>
      </c>
      <c r="AK539" t="s">
        <v>94</v>
      </c>
      <c r="AL539">
        <f t="shared" si="294"/>
        <v>8</v>
      </c>
      <c r="AM539" t="s">
        <v>116</v>
      </c>
      <c r="AN539">
        <f t="shared" si="295"/>
        <v>10</v>
      </c>
      <c r="AO539" t="s">
        <v>116</v>
      </c>
      <c r="AP539" t="s">
        <v>117</v>
      </c>
      <c r="AQ539">
        <f t="shared" si="296"/>
        <v>2</v>
      </c>
      <c r="AR539">
        <v>0</v>
      </c>
      <c r="AS539" t="s">
        <v>98</v>
      </c>
      <c r="AT539">
        <f t="shared" si="297"/>
        <v>3</v>
      </c>
      <c r="AU539" t="s">
        <v>98</v>
      </c>
      <c r="AV539">
        <f t="shared" si="298"/>
        <v>3</v>
      </c>
      <c r="AW539" t="s">
        <v>118</v>
      </c>
      <c r="AX539">
        <f t="shared" si="299"/>
        <v>2</v>
      </c>
      <c r="AY539" t="s">
        <v>98</v>
      </c>
      <c r="AZ539">
        <f t="shared" si="300"/>
        <v>4</v>
      </c>
      <c r="BA539" t="s">
        <v>98</v>
      </c>
      <c r="BB539">
        <f t="shared" si="301"/>
        <v>4</v>
      </c>
      <c r="BC539" t="s">
        <v>100</v>
      </c>
      <c r="BD539" t="s">
        <v>141</v>
      </c>
      <c r="BE539">
        <f t="shared" si="302"/>
        <v>3</v>
      </c>
      <c r="BF539">
        <v>600</v>
      </c>
      <c r="BG539" t="s">
        <v>102</v>
      </c>
      <c r="BH539">
        <v>0</v>
      </c>
      <c r="BI539">
        <v>264</v>
      </c>
      <c r="BJ539">
        <v>864</v>
      </c>
      <c r="BK539" t="s">
        <v>103</v>
      </c>
      <c r="BL539">
        <f t="shared" si="303"/>
        <v>6</v>
      </c>
      <c r="BM539" t="s">
        <v>98</v>
      </c>
      <c r="BN539" t="s">
        <v>105</v>
      </c>
      <c r="BO539" t="s">
        <v>106</v>
      </c>
      <c r="BP539">
        <f t="shared" si="304"/>
        <v>6</v>
      </c>
      <c r="BQ539">
        <v>864</v>
      </c>
      <c r="BR539">
        <v>0</v>
      </c>
      <c r="BS539">
        <v>0</v>
      </c>
      <c r="BT539">
        <v>864</v>
      </c>
      <c r="BU539">
        <v>0</v>
      </c>
      <c r="BV539">
        <v>0</v>
      </c>
      <c r="BW539">
        <v>1</v>
      </c>
      <c r="BX539">
        <v>0</v>
      </c>
      <c r="BY539">
        <v>3</v>
      </c>
      <c r="BZ539">
        <v>1</v>
      </c>
      <c r="CA539" t="s">
        <v>98</v>
      </c>
      <c r="CB539">
        <f t="shared" si="305"/>
        <v>4</v>
      </c>
      <c r="CC539">
        <v>5</v>
      </c>
      <c r="CD539" t="s">
        <v>107</v>
      </c>
      <c r="CE539">
        <v>0</v>
      </c>
      <c r="CF539" t="s">
        <v>83</v>
      </c>
      <c r="CG539" t="s">
        <v>127</v>
      </c>
      <c r="CH539">
        <f t="shared" si="306"/>
        <v>5</v>
      </c>
      <c r="CI539">
        <v>1980</v>
      </c>
      <c r="CJ539" t="s">
        <v>102</v>
      </c>
      <c r="CK539">
        <f t="shared" si="307"/>
        <v>2</v>
      </c>
      <c r="CL539">
        <v>2</v>
      </c>
      <c r="CM539">
        <v>576</v>
      </c>
      <c r="CN539" t="s">
        <v>98</v>
      </c>
      <c r="CO539">
        <f t="shared" si="308"/>
        <v>4</v>
      </c>
      <c r="CP539" t="s">
        <v>98</v>
      </c>
      <c r="CQ539">
        <f t="shared" si="309"/>
        <v>4</v>
      </c>
      <c r="CR539" t="s">
        <v>105</v>
      </c>
      <c r="CS539">
        <f t="shared" si="310"/>
        <v>3</v>
      </c>
      <c r="CT539">
        <v>216</v>
      </c>
      <c r="CU539">
        <v>0</v>
      </c>
      <c r="CV539">
        <v>0</v>
      </c>
      <c r="CW539">
        <v>0</v>
      </c>
      <c r="CX539">
        <v>0</v>
      </c>
      <c r="CY539">
        <v>0</v>
      </c>
      <c r="CZ539" t="s">
        <v>83</v>
      </c>
      <c r="DA539" t="s">
        <v>218</v>
      </c>
      <c r="DB539">
        <f t="shared" si="311"/>
        <v>1</v>
      </c>
      <c r="DC539" t="s">
        <v>83</v>
      </c>
      <c r="DD539">
        <v>0</v>
      </c>
      <c r="DE539">
        <v>4</v>
      </c>
      <c r="DF539">
        <v>2008</v>
      </c>
      <c r="DG539">
        <f t="shared" si="314"/>
        <v>15</v>
      </c>
      <c r="DH539" t="s">
        <v>173</v>
      </c>
      <c r="DI539">
        <f t="shared" si="312"/>
        <v>3</v>
      </c>
      <c r="DJ539" t="s">
        <v>111</v>
      </c>
      <c r="DK539">
        <f t="shared" si="313"/>
        <v>5</v>
      </c>
      <c r="DL539">
        <v>111250</v>
      </c>
    </row>
    <row r="540" spans="1:116" x14ac:dyDescent="0.35">
      <c r="A540">
        <v>539</v>
      </c>
      <c r="B540">
        <v>20</v>
      </c>
      <c r="C540" t="s">
        <v>81</v>
      </c>
      <c r="D540">
        <f t="shared" si="280"/>
        <v>4</v>
      </c>
      <c r="E540" t="s">
        <v>83</v>
      </c>
      <c r="F540">
        <v>11553</v>
      </c>
      <c r="G540" t="s">
        <v>82</v>
      </c>
      <c r="H540">
        <f t="shared" si="281"/>
        <v>2</v>
      </c>
      <c r="I540" t="s">
        <v>83</v>
      </c>
      <c r="J540" t="str">
        <f t="shared" si="282"/>
        <v/>
      </c>
      <c r="K540" t="s">
        <v>120</v>
      </c>
      <c r="L540">
        <f t="shared" si="283"/>
        <v>2</v>
      </c>
      <c r="M540" t="s">
        <v>85</v>
      </c>
      <c r="N540">
        <f t="shared" si="284"/>
        <v>2</v>
      </c>
      <c r="O540" t="s">
        <v>86</v>
      </c>
      <c r="P540">
        <f t="shared" si="285"/>
        <v>4</v>
      </c>
      <c r="Q540" t="s">
        <v>87</v>
      </c>
      <c r="R540">
        <f t="shared" si="286"/>
        <v>4</v>
      </c>
      <c r="S540" t="s">
        <v>88</v>
      </c>
      <c r="T540">
        <f t="shared" si="287"/>
        <v>3</v>
      </c>
      <c r="U540" t="s">
        <v>151</v>
      </c>
      <c r="V540">
        <f t="shared" si="288"/>
        <v>5</v>
      </c>
      <c r="W540" t="s">
        <v>90</v>
      </c>
      <c r="X540">
        <f t="shared" si="289"/>
        <v>7</v>
      </c>
      <c r="Y540" t="s">
        <v>90</v>
      </c>
      <c r="Z540">
        <f t="shared" si="290"/>
        <v>7</v>
      </c>
      <c r="AA540" t="s">
        <v>91</v>
      </c>
      <c r="AB540">
        <f t="shared" si="291"/>
        <v>3</v>
      </c>
      <c r="AC540" t="s">
        <v>115</v>
      </c>
      <c r="AD540">
        <f t="shared" si="292"/>
        <v>4</v>
      </c>
      <c r="AE540">
        <v>5</v>
      </c>
      <c r="AF540">
        <v>5</v>
      </c>
      <c r="AG540">
        <v>1968</v>
      </c>
      <c r="AH540">
        <v>1968</v>
      </c>
      <c r="AI540" t="s">
        <v>152</v>
      </c>
      <c r="AJ540">
        <f t="shared" si="293"/>
        <v>6</v>
      </c>
      <c r="AK540" t="s">
        <v>94</v>
      </c>
      <c r="AL540">
        <f t="shared" si="294"/>
        <v>8</v>
      </c>
      <c r="AM540" t="s">
        <v>161</v>
      </c>
      <c r="AN540">
        <f t="shared" si="295"/>
        <v>3</v>
      </c>
      <c r="AO540" t="s">
        <v>161</v>
      </c>
      <c r="AP540" t="s">
        <v>96</v>
      </c>
      <c r="AQ540">
        <f t="shared" si="296"/>
        <v>4</v>
      </c>
      <c r="AR540">
        <v>188</v>
      </c>
      <c r="AS540" t="s">
        <v>98</v>
      </c>
      <c r="AT540">
        <f t="shared" si="297"/>
        <v>3</v>
      </c>
      <c r="AU540" t="s">
        <v>98</v>
      </c>
      <c r="AV540">
        <f t="shared" si="298"/>
        <v>3</v>
      </c>
      <c r="AW540" t="s">
        <v>118</v>
      </c>
      <c r="AX540">
        <f t="shared" si="299"/>
        <v>2</v>
      </c>
      <c r="AY540" t="s">
        <v>98</v>
      </c>
      <c r="AZ540">
        <f t="shared" si="300"/>
        <v>4</v>
      </c>
      <c r="BA540" t="s">
        <v>98</v>
      </c>
      <c r="BB540">
        <f t="shared" si="301"/>
        <v>4</v>
      </c>
      <c r="BC540" t="s">
        <v>100</v>
      </c>
      <c r="BD540" t="s">
        <v>141</v>
      </c>
      <c r="BE540">
        <f t="shared" si="302"/>
        <v>3</v>
      </c>
      <c r="BF540">
        <v>673</v>
      </c>
      <c r="BG540" t="s">
        <v>102</v>
      </c>
      <c r="BH540">
        <v>0</v>
      </c>
      <c r="BI540">
        <v>378</v>
      </c>
      <c r="BJ540">
        <v>1051</v>
      </c>
      <c r="BK540" t="s">
        <v>103</v>
      </c>
      <c r="BL540">
        <f t="shared" si="303"/>
        <v>6</v>
      </c>
      <c r="BM540" t="s">
        <v>98</v>
      </c>
      <c r="BN540" t="s">
        <v>105</v>
      </c>
      <c r="BO540" t="s">
        <v>106</v>
      </c>
      <c r="BP540">
        <f t="shared" si="304"/>
        <v>6</v>
      </c>
      <c r="BQ540">
        <v>1159</v>
      </c>
      <c r="BR540">
        <v>0</v>
      </c>
      <c r="BS540">
        <v>0</v>
      </c>
      <c r="BT540">
        <v>1159</v>
      </c>
      <c r="BU540">
        <v>0</v>
      </c>
      <c r="BV540">
        <v>0</v>
      </c>
      <c r="BW540">
        <v>1</v>
      </c>
      <c r="BX540">
        <v>1</v>
      </c>
      <c r="BY540">
        <v>3</v>
      </c>
      <c r="BZ540">
        <v>1</v>
      </c>
      <c r="CA540" t="s">
        <v>98</v>
      </c>
      <c r="CB540">
        <f t="shared" si="305"/>
        <v>4</v>
      </c>
      <c r="CC540">
        <v>7</v>
      </c>
      <c r="CD540" t="s">
        <v>107</v>
      </c>
      <c r="CE540">
        <v>1</v>
      </c>
      <c r="CF540" t="s">
        <v>147</v>
      </c>
      <c r="CG540" t="s">
        <v>108</v>
      </c>
      <c r="CH540">
        <f t="shared" si="306"/>
        <v>6</v>
      </c>
      <c r="CI540">
        <v>1968</v>
      </c>
      <c r="CJ540" t="s">
        <v>102</v>
      </c>
      <c r="CK540">
        <f t="shared" si="307"/>
        <v>2</v>
      </c>
      <c r="CL540">
        <v>1</v>
      </c>
      <c r="CM540">
        <v>336</v>
      </c>
      <c r="CN540" t="s">
        <v>98</v>
      </c>
      <c r="CO540">
        <f t="shared" si="308"/>
        <v>4</v>
      </c>
      <c r="CP540" t="s">
        <v>98</v>
      </c>
      <c r="CQ540">
        <f t="shared" si="309"/>
        <v>4</v>
      </c>
      <c r="CR540" t="s">
        <v>105</v>
      </c>
      <c r="CS540">
        <f t="shared" si="310"/>
        <v>3</v>
      </c>
      <c r="CT540">
        <v>466</v>
      </c>
      <c r="CU540">
        <v>0</v>
      </c>
      <c r="CV540">
        <v>0</v>
      </c>
      <c r="CW540">
        <v>0</v>
      </c>
      <c r="CX540">
        <v>0</v>
      </c>
      <c r="CY540">
        <v>0</v>
      </c>
      <c r="CZ540" t="s">
        <v>83</v>
      </c>
      <c r="DA540" t="s">
        <v>83</v>
      </c>
      <c r="DB540">
        <f t="shared" si="311"/>
        <v>5</v>
      </c>
      <c r="DC540" t="s">
        <v>83</v>
      </c>
      <c r="DD540">
        <v>0</v>
      </c>
      <c r="DE540">
        <v>7</v>
      </c>
      <c r="DF540">
        <v>2006</v>
      </c>
      <c r="DG540">
        <f t="shared" si="314"/>
        <v>17</v>
      </c>
      <c r="DH540" t="s">
        <v>110</v>
      </c>
      <c r="DI540">
        <f t="shared" si="312"/>
        <v>4</v>
      </c>
      <c r="DJ540" t="s">
        <v>111</v>
      </c>
      <c r="DK540">
        <f t="shared" si="313"/>
        <v>5</v>
      </c>
      <c r="DL540">
        <v>158000</v>
      </c>
    </row>
    <row r="541" spans="1:116" x14ac:dyDescent="0.35">
      <c r="A541">
        <v>540</v>
      </c>
      <c r="B541">
        <v>20</v>
      </c>
      <c r="C541" t="s">
        <v>81</v>
      </c>
      <c r="D541">
        <f t="shared" si="280"/>
        <v>4</v>
      </c>
      <c r="E541" t="s">
        <v>83</v>
      </c>
      <c r="F541">
        <v>11423</v>
      </c>
      <c r="G541" t="s">
        <v>82</v>
      </c>
      <c r="H541">
        <f t="shared" si="281"/>
        <v>2</v>
      </c>
      <c r="I541" t="s">
        <v>83</v>
      </c>
      <c r="J541" t="str">
        <f t="shared" si="282"/>
        <v/>
      </c>
      <c r="K541" t="s">
        <v>84</v>
      </c>
      <c r="L541">
        <f t="shared" si="283"/>
        <v>1</v>
      </c>
      <c r="M541" t="s">
        <v>85</v>
      </c>
      <c r="N541">
        <f t="shared" si="284"/>
        <v>2</v>
      </c>
      <c r="O541" t="s">
        <v>86</v>
      </c>
      <c r="P541">
        <f t="shared" si="285"/>
        <v>4</v>
      </c>
      <c r="Q541" t="s">
        <v>87</v>
      </c>
      <c r="R541">
        <f t="shared" si="286"/>
        <v>4</v>
      </c>
      <c r="S541" t="s">
        <v>88</v>
      </c>
      <c r="T541">
        <f t="shared" si="287"/>
        <v>3</v>
      </c>
      <c r="U541" t="s">
        <v>89</v>
      </c>
      <c r="V541">
        <f t="shared" si="288"/>
        <v>16</v>
      </c>
      <c r="W541" t="s">
        <v>90</v>
      </c>
      <c r="X541">
        <f t="shared" si="289"/>
        <v>7</v>
      </c>
      <c r="Y541" t="s">
        <v>90</v>
      </c>
      <c r="Z541">
        <f t="shared" si="290"/>
        <v>7</v>
      </c>
      <c r="AA541" t="s">
        <v>91</v>
      </c>
      <c r="AB541">
        <f t="shared" si="291"/>
        <v>3</v>
      </c>
      <c r="AC541" t="s">
        <v>115</v>
      </c>
      <c r="AD541">
        <f t="shared" si="292"/>
        <v>4</v>
      </c>
      <c r="AE541">
        <v>8</v>
      </c>
      <c r="AF541">
        <v>5</v>
      </c>
      <c r="AG541">
        <v>2001</v>
      </c>
      <c r="AH541">
        <v>2002</v>
      </c>
      <c r="AI541" t="s">
        <v>93</v>
      </c>
      <c r="AJ541">
        <f t="shared" si="293"/>
        <v>5</v>
      </c>
      <c r="AK541" t="s">
        <v>94</v>
      </c>
      <c r="AL541">
        <f t="shared" si="294"/>
        <v>8</v>
      </c>
      <c r="AM541" t="s">
        <v>95</v>
      </c>
      <c r="AN541">
        <f t="shared" si="295"/>
        <v>14</v>
      </c>
      <c r="AO541" t="s">
        <v>95</v>
      </c>
      <c r="AP541" t="s">
        <v>96</v>
      </c>
      <c r="AQ541">
        <f t="shared" si="296"/>
        <v>4</v>
      </c>
      <c r="AR541">
        <v>479</v>
      </c>
      <c r="AS541" t="s">
        <v>97</v>
      </c>
      <c r="AT541">
        <f t="shared" si="297"/>
        <v>4</v>
      </c>
      <c r="AU541" t="s">
        <v>98</v>
      </c>
      <c r="AV541">
        <f t="shared" si="298"/>
        <v>3</v>
      </c>
      <c r="AW541" t="s">
        <v>99</v>
      </c>
      <c r="AX541">
        <f t="shared" si="299"/>
        <v>6</v>
      </c>
      <c r="AY541" t="s">
        <v>97</v>
      </c>
      <c r="AZ541">
        <f t="shared" si="300"/>
        <v>5</v>
      </c>
      <c r="BA541" t="s">
        <v>98</v>
      </c>
      <c r="BB541">
        <f t="shared" si="301"/>
        <v>4</v>
      </c>
      <c r="BC541" t="s">
        <v>130</v>
      </c>
      <c r="BD541" t="s">
        <v>101</v>
      </c>
      <c r="BE541">
        <f t="shared" si="302"/>
        <v>7</v>
      </c>
      <c r="BF541">
        <v>1358</v>
      </c>
      <c r="BG541" t="s">
        <v>102</v>
      </c>
      <c r="BH541">
        <v>0</v>
      </c>
      <c r="BI541">
        <v>223</v>
      </c>
      <c r="BJ541">
        <v>1581</v>
      </c>
      <c r="BK541" t="s">
        <v>103</v>
      </c>
      <c r="BL541">
        <f t="shared" si="303"/>
        <v>6</v>
      </c>
      <c r="BM541" t="s">
        <v>104</v>
      </c>
      <c r="BN541" t="s">
        <v>105</v>
      </c>
      <c r="BO541" t="s">
        <v>106</v>
      </c>
      <c r="BP541">
        <f t="shared" si="304"/>
        <v>6</v>
      </c>
      <c r="BQ541">
        <v>1601</v>
      </c>
      <c r="BR541">
        <v>0</v>
      </c>
      <c r="BS541">
        <v>0</v>
      </c>
      <c r="BT541">
        <v>1601</v>
      </c>
      <c r="BU541">
        <v>1</v>
      </c>
      <c r="BV541">
        <v>0</v>
      </c>
      <c r="BW541">
        <v>2</v>
      </c>
      <c r="BX541">
        <v>0</v>
      </c>
      <c r="BY541">
        <v>3</v>
      </c>
      <c r="BZ541">
        <v>1</v>
      </c>
      <c r="CA541" t="s">
        <v>97</v>
      </c>
      <c r="CB541">
        <f t="shared" si="305"/>
        <v>5</v>
      </c>
      <c r="CC541">
        <v>6</v>
      </c>
      <c r="CD541" t="s">
        <v>107</v>
      </c>
      <c r="CE541">
        <v>1</v>
      </c>
      <c r="CF541" t="s">
        <v>98</v>
      </c>
      <c r="CG541" t="s">
        <v>108</v>
      </c>
      <c r="CH541">
        <f t="shared" si="306"/>
        <v>6</v>
      </c>
      <c r="CI541">
        <v>2001</v>
      </c>
      <c r="CJ541" t="s">
        <v>109</v>
      </c>
      <c r="CK541">
        <f t="shared" si="307"/>
        <v>3</v>
      </c>
      <c r="CL541">
        <v>2</v>
      </c>
      <c r="CM541">
        <v>670</v>
      </c>
      <c r="CN541" t="s">
        <v>98</v>
      </c>
      <c r="CO541">
        <f t="shared" si="308"/>
        <v>4</v>
      </c>
      <c r="CP541" t="s">
        <v>98</v>
      </c>
      <c r="CQ541">
        <f t="shared" si="309"/>
        <v>4</v>
      </c>
      <c r="CR541" t="s">
        <v>105</v>
      </c>
      <c r="CS541">
        <f t="shared" si="310"/>
        <v>3</v>
      </c>
      <c r="CT541">
        <v>180</v>
      </c>
      <c r="CU541">
        <v>0</v>
      </c>
      <c r="CV541">
        <v>0</v>
      </c>
      <c r="CW541">
        <v>0</v>
      </c>
      <c r="CX541">
        <v>0</v>
      </c>
      <c r="CY541">
        <v>0</v>
      </c>
      <c r="CZ541" t="s">
        <v>83</v>
      </c>
      <c r="DA541" t="s">
        <v>134</v>
      </c>
      <c r="DB541">
        <f t="shared" si="311"/>
        <v>3</v>
      </c>
      <c r="DC541" t="s">
        <v>135</v>
      </c>
      <c r="DD541">
        <v>2000</v>
      </c>
      <c r="DE541">
        <v>5</v>
      </c>
      <c r="DF541">
        <v>2010</v>
      </c>
      <c r="DG541">
        <f t="shared" si="314"/>
        <v>13</v>
      </c>
      <c r="DH541" t="s">
        <v>110</v>
      </c>
      <c r="DI541">
        <f t="shared" si="312"/>
        <v>4</v>
      </c>
      <c r="DJ541" t="s">
        <v>111</v>
      </c>
      <c r="DK541">
        <f t="shared" si="313"/>
        <v>5</v>
      </c>
      <c r="DL541">
        <v>272000</v>
      </c>
    </row>
    <row r="542" spans="1:116" x14ac:dyDescent="0.35">
      <c r="A542">
        <v>541</v>
      </c>
      <c r="B542">
        <v>20</v>
      </c>
      <c r="C542" t="s">
        <v>81</v>
      </c>
      <c r="D542">
        <f t="shared" si="280"/>
        <v>4</v>
      </c>
      <c r="E542">
        <v>85</v>
      </c>
      <c r="F542">
        <v>14601</v>
      </c>
      <c r="G542" t="s">
        <v>82</v>
      </c>
      <c r="H542">
        <f t="shared" si="281"/>
        <v>2</v>
      </c>
      <c r="I542" t="s">
        <v>83</v>
      </c>
      <c r="J542" t="str">
        <f t="shared" si="282"/>
        <v/>
      </c>
      <c r="K542" t="s">
        <v>84</v>
      </c>
      <c r="L542">
        <f t="shared" si="283"/>
        <v>1</v>
      </c>
      <c r="M542" t="s">
        <v>85</v>
      </c>
      <c r="N542">
        <f t="shared" si="284"/>
        <v>2</v>
      </c>
      <c r="O542" t="s">
        <v>86</v>
      </c>
      <c r="P542">
        <f t="shared" si="285"/>
        <v>4</v>
      </c>
      <c r="Q542" t="s">
        <v>87</v>
      </c>
      <c r="R542">
        <f t="shared" si="286"/>
        <v>4</v>
      </c>
      <c r="S542" t="s">
        <v>88</v>
      </c>
      <c r="T542">
        <f t="shared" si="287"/>
        <v>3</v>
      </c>
      <c r="U542" t="s">
        <v>189</v>
      </c>
      <c r="V542">
        <f t="shared" si="288"/>
        <v>2</v>
      </c>
      <c r="W542" t="s">
        <v>90</v>
      </c>
      <c r="X542">
        <f t="shared" si="289"/>
        <v>7</v>
      </c>
      <c r="Y542" t="s">
        <v>90</v>
      </c>
      <c r="Z542">
        <f t="shared" si="290"/>
        <v>7</v>
      </c>
      <c r="AA542" t="s">
        <v>91</v>
      </c>
      <c r="AB542">
        <f t="shared" si="291"/>
        <v>3</v>
      </c>
      <c r="AC542" t="s">
        <v>115</v>
      </c>
      <c r="AD542">
        <f t="shared" si="292"/>
        <v>4</v>
      </c>
      <c r="AE542">
        <v>9</v>
      </c>
      <c r="AF542">
        <v>5</v>
      </c>
      <c r="AG542">
        <v>2006</v>
      </c>
      <c r="AH542">
        <v>2006</v>
      </c>
      <c r="AI542" t="s">
        <v>152</v>
      </c>
      <c r="AJ542">
        <f t="shared" si="293"/>
        <v>6</v>
      </c>
      <c r="AK542" t="s">
        <v>94</v>
      </c>
      <c r="AL542">
        <f t="shared" si="294"/>
        <v>8</v>
      </c>
      <c r="AM542" t="s">
        <v>95</v>
      </c>
      <c r="AN542">
        <f t="shared" si="295"/>
        <v>14</v>
      </c>
      <c r="AO542" t="s">
        <v>95</v>
      </c>
      <c r="AP542" t="s">
        <v>96</v>
      </c>
      <c r="AQ542">
        <f t="shared" si="296"/>
        <v>4</v>
      </c>
      <c r="AR542">
        <v>584</v>
      </c>
      <c r="AS542" t="s">
        <v>104</v>
      </c>
      <c r="AT542">
        <f t="shared" si="297"/>
        <v>5</v>
      </c>
      <c r="AU542" t="s">
        <v>98</v>
      </c>
      <c r="AV542">
        <f t="shared" si="298"/>
        <v>3</v>
      </c>
      <c r="AW542" t="s">
        <v>99</v>
      </c>
      <c r="AX542">
        <f t="shared" si="299"/>
        <v>6</v>
      </c>
      <c r="AY542" t="s">
        <v>104</v>
      </c>
      <c r="AZ542">
        <f t="shared" si="300"/>
        <v>6</v>
      </c>
      <c r="BA542" t="s">
        <v>98</v>
      </c>
      <c r="BB542">
        <f t="shared" si="301"/>
        <v>4</v>
      </c>
      <c r="BC542" t="s">
        <v>130</v>
      </c>
      <c r="BD542" t="s">
        <v>101</v>
      </c>
      <c r="BE542">
        <f t="shared" si="302"/>
        <v>7</v>
      </c>
      <c r="BF542">
        <v>1260</v>
      </c>
      <c r="BG542" t="s">
        <v>102</v>
      </c>
      <c r="BH542">
        <v>0</v>
      </c>
      <c r="BI542">
        <v>578</v>
      </c>
      <c r="BJ542">
        <v>1838</v>
      </c>
      <c r="BK542" t="s">
        <v>103</v>
      </c>
      <c r="BL542">
        <f t="shared" si="303"/>
        <v>6</v>
      </c>
      <c r="BM542" t="s">
        <v>104</v>
      </c>
      <c r="BN542" t="s">
        <v>105</v>
      </c>
      <c r="BO542" t="s">
        <v>106</v>
      </c>
      <c r="BP542">
        <f t="shared" si="304"/>
        <v>6</v>
      </c>
      <c r="BQ542">
        <v>1838</v>
      </c>
      <c r="BR542">
        <v>0</v>
      </c>
      <c r="BS542">
        <v>0</v>
      </c>
      <c r="BT542">
        <v>1838</v>
      </c>
      <c r="BU542">
        <v>1</v>
      </c>
      <c r="BV542">
        <v>0</v>
      </c>
      <c r="BW542">
        <v>2</v>
      </c>
      <c r="BX542">
        <v>0</v>
      </c>
      <c r="BY542">
        <v>2</v>
      </c>
      <c r="BZ542">
        <v>1</v>
      </c>
      <c r="CA542" t="s">
        <v>104</v>
      </c>
      <c r="CB542">
        <f t="shared" si="305"/>
        <v>6</v>
      </c>
      <c r="CC542">
        <v>8</v>
      </c>
      <c r="CD542" t="s">
        <v>107</v>
      </c>
      <c r="CE542">
        <v>1</v>
      </c>
      <c r="CF542" t="s">
        <v>97</v>
      </c>
      <c r="CG542" t="s">
        <v>108</v>
      </c>
      <c r="CH542">
        <f t="shared" si="306"/>
        <v>6</v>
      </c>
      <c r="CI542">
        <v>2006</v>
      </c>
      <c r="CJ542" t="s">
        <v>157</v>
      </c>
      <c r="CK542">
        <f t="shared" si="307"/>
        <v>4</v>
      </c>
      <c r="CL542">
        <v>3</v>
      </c>
      <c r="CM542">
        <v>765</v>
      </c>
      <c r="CN542" t="s">
        <v>98</v>
      </c>
      <c r="CO542">
        <f t="shared" si="308"/>
        <v>4</v>
      </c>
      <c r="CP542" t="s">
        <v>98</v>
      </c>
      <c r="CQ542">
        <f t="shared" si="309"/>
        <v>4</v>
      </c>
      <c r="CR542" t="s">
        <v>105</v>
      </c>
      <c r="CS542">
        <f t="shared" si="310"/>
        <v>3</v>
      </c>
      <c r="CT542">
        <v>270</v>
      </c>
      <c r="CU542">
        <v>68</v>
      </c>
      <c r="CV542">
        <v>0</v>
      </c>
      <c r="CW542">
        <v>0</v>
      </c>
      <c r="CX542">
        <v>0</v>
      </c>
      <c r="CY542">
        <v>0</v>
      </c>
      <c r="CZ542" t="s">
        <v>83</v>
      </c>
      <c r="DA542" t="s">
        <v>83</v>
      </c>
      <c r="DB542">
        <f t="shared" si="311"/>
        <v>5</v>
      </c>
      <c r="DC542" t="s">
        <v>83</v>
      </c>
      <c r="DD542">
        <v>0</v>
      </c>
      <c r="DE542">
        <v>3</v>
      </c>
      <c r="DF542">
        <v>2009</v>
      </c>
      <c r="DG542">
        <f t="shared" si="314"/>
        <v>14</v>
      </c>
      <c r="DH542" t="s">
        <v>110</v>
      </c>
      <c r="DI542">
        <f t="shared" si="312"/>
        <v>4</v>
      </c>
      <c r="DJ542" t="s">
        <v>111</v>
      </c>
      <c r="DK542">
        <f t="shared" si="313"/>
        <v>5</v>
      </c>
      <c r="DL542">
        <v>315000</v>
      </c>
    </row>
    <row r="543" spans="1:116" x14ac:dyDescent="0.35">
      <c r="A543">
        <v>542</v>
      </c>
      <c r="B543">
        <v>60</v>
      </c>
      <c r="C543" t="s">
        <v>81</v>
      </c>
      <c r="D543">
        <f t="shared" si="280"/>
        <v>4</v>
      </c>
      <c r="E543" t="s">
        <v>83</v>
      </c>
      <c r="F543">
        <v>11000</v>
      </c>
      <c r="G543" t="s">
        <v>82</v>
      </c>
      <c r="H543">
        <f t="shared" si="281"/>
        <v>2</v>
      </c>
      <c r="I543" t="s">
        <v>83</v>
      </c>
      <c r="J543" t="str">
        <f t="shared" si="282"/>
        <v/>
      </c>
      <c r="K543" t="s">
        <v>84</v>
      </c>
      <c r="L543">
        <f t="shared" si="283"/>
        <v>1</v>
      </c>
      <c r="M543" t="s">
        <v>85</v>
      </c>
      <c r="N543">
        <f t="shared" si="284"/>
        <v>2</v>
      </c>
      <c r="O543" t="s">
        <v>86</v>
      </c>
      <c r="P543">
        <f t="shared" si="285"/>
        <v>4</v>
      </c>
      <c r="Q543" t="s">
        <v>112</v>
      </c>
      <c r="R543">
        <f t="shared" si="286"/>
        <v>3</v>
      </c>
      <c r="S543" t="s">
        <v>88</v>
      </c>
      <c r="T543">
        <f t="shared" si="287"/>
        <v>3</v>
      </c>
      <c r="U543" t="s">
        <v>129</v>
      </c>
      <c r="V543">
        <f t="shared" si="288"/>
        <v>17</v>
      </c>
      <c r="W543" t="s">
        <v>90</v>
      </c>
      <c r="X543">
        <f t="shared" si="289"/>
        <v>7</v>
      </c>
      <c r="Y543" t="s">
        <v>90</v>
      </c>
      <c r="Z543">
        <f t="shared" si="290"/>
        <v>7</v>
      </c>
      <c r="AA543" t="s">
        <v>91</v>
      </c>
      <c r="AB543">
        <f t="shared" si="291"/>
        <v>3</v>
      </c>
      <c r="AC543" t="s">
        <v>92</v>
      </c>
      <c r="AD543">
        <f t="shared" si="292"/>
        <v>8</v>
      </c>
      <c r="AE543">
        <v>8</v>
      </c>
      <c r="AF543">
        <v>5</v>
      </c>
      <c r="AG543">
        <v>2000</v>
      </c>
      <c r="AH543">
        <v>2000</v>
      </c>
      <c r="AI543" t="s">
        <v>93</v>
      </c>
      <c r="AJ543">
        <f t="shared" si="293"/>
        <v>5</v>
      </c>
      <c r="AK543" t="s">
        <v>94</v>
      </c>
      <c r="AL543">
        <f t="shared" si="294"/>
        <v>8</v>
      </c>
      <c r="AM543" t="s">
        <v>95</v>
      </c>
      <c r="AN543">
        <f t="shared" si="295"/>
        <v>14</v>
      </c>
      <c r="AO543" t="s">
        <v>95</v>
      </c>
      <c r="AP543" t="s">
        <v>96</v>
      </c>
      <c r="AQ543">
        <f t="shared" si="296"/>
        <v>4</v>
      </c>
      <c r="AR543">
        <v>72</v>
      </c>
      <c r="AS543" t="s">
        <v>97</v>
      </c>
      <c r="AT543">
        <f t="shared" si="297"/>
        <v>4</v>
      </c>
      <c r="AU543" t="s">
        <v>98</v>
      </c>
      <c r="AV543">
        <f t="shared" si="298"/>
        <v>3</v>
      </c>
      <c r="AW543" t="s">
        <v>99</v>
      </c>
      <c r="AX543">
        <f t="shared" si="299"/>
        <v>6</v>
      </c>
      <c r="AY543" t="s">
        <v>97</v>
      </c>
      <c r="AZ543">
        <f t="shared" si="300"/>
        <v>5</v>
      </c>
      <c r="BA543" t="s">
        <v>98</v>
      </c>
      <c r="BB543">
        <f t="shared" si="301"/>
        <v>4</v>
      </c>
      <c r="BC543" t="s">
        <v>100</v>
      </c>
      <c r="BD543" t="s">
        <v>102</v>
      </c>
      <c r="BE543">
        <f t="shared" si="302"/>
        <v>6</v>
      </c>
      <c r="BF543">
        <v>0</v>
      </c>
      <c r="BG543" t="s">
        <v>102</v>
      </c>
      <c r="BH543">
        <v>0</v>
      </c>
      <c r="BI543">
        <v>969</v>
      </c>
      <c r="BJ543">
        <v>969</v>
      </c>
      <c r="BK543" t="s">
        <v>103</v>
      </c>
      <c r="BL543">
        <f t="shared" si="303"/>
        <v>6</v>
      </c>
      <c r="BM543" t="s">
        <v>104</v>
      </c>
      <c r="BN543" t="s">
        <v>105</v>
      </c>
      <c r="BO543" t="s">
        <v>106</v>
      </c>
      <c r="BP543">
        <f t="shared" si="304"/>
        <v>6</v>
      </c>
      <c r="BQ543">
        <v>997</v>
      </c>
      <c r="BR543">
        <v>1288</v>
      </c>
      <c r="BS543">
        <v>0</v>
      </c>
      <c r="BT543">
        <v>2285</v>
      </c>
      <c r="BU543">
        <v>0</v>
      </c>
      <c r="BV543">
        <v>0</v>
      </c>
      <c r="BW543">
        <v>2</v>
      </c>
      <c r="BX543">
        <v>1</v>
      </c>
      <c r="BY543">
        <v>4</v>
      </c>
      <c r="BZ543">
        <v>1</v>
      </c>
      <c r="CA543" t="s">
        <v>97</v>
      </c>
      <c r="CB543">
        <f t="shared" si="305"/>
        <v>5</v>
      </c>
      <c r="CC543">
        <v>8</v>
      </c>
      <c r="CD543" t="s">
        <v>107</v>
      </c>
      <c r="CE543">
        <v>1</v>
      </c>
      <c r="CF543" t="s">
        <v>98</v>
      </c>
      <c r="CG543" t="s">
        <v>156</v>
      </c>
      <c r="CH543">
        <f t="shared" si="306"/>
        <v>7</v>
      </c>
      <c r="CI543">
        <v>2000</v>
      </c>
      <c r="CJ543" t="s">
        <v>157</v>
      </c>
      <c r="CK543">
        <f t="shared" si="307"/>
        <v>4</v>
      </c>
      <c r="CL543">
        <v>3</v>
      </c>
      <c r="CM543">
        <v>648</v>
      </c>
      <c r="CN543" t="s">
        <v>98</v>
      </c>
      <c r="CO543">
        <f t="shared" si="308"/>
        <v>4</v>
      </c>
      <c r="CP543" t="s">
        <v>98</v>
      </c>
      <c r="CQ543">
        <f t="shared" si="309"/>
        <v>4</v>
      </c>
      <c r="CR543" t="s">
        <v>105</v>
      </c>
      <c r="CS543">
        <f t="shared" si="310"/>
        <v>3</v>
      </c>
      <c r="CT543">
        <v>0</v>
      </c>
      <c r="CU543">
        <v>56</v>
      </c>
      <c r="CV543">
        <v>0</v>
      </c>
      <c r="CW543">
        <v>0</v>
      </c>
      <c r="CX543">
        <v>0</v>
      </c>
      <c r="CY543">
        <v>0</v>
      </c>
      <c r="CZ543" t="s">
        <v>83</v>
      </c>
      <c r="DA543" t="s">
        <v>83</v>
      </c>
      <c r="DB543">
        <f t="shared" si="311"/>
        <v>5</v>
      </c>
      <c r="DC543" t="s">
        <v>83</v>
      </c>
      <c r="DD543">
        <v>0</v>
      </c>
      <c r="DE543">
        <v>6</v>
      </c>
      <c r="DF543">
        <v>2007</v>
      </c>
      <c r="DG543">
        <f t="shared" si="314"/>
        <v>16</v>
      </c>
      <c r="DH543" t="s">
        <v>110</v>
      </c>
      <c r="DI543">
        <f t="shared" si="312"/>
        <v>4</v>
      </c>
      <c r="DJ543" t="s">
        <v>111</v>
      </c>
      <c r="DK543">
        <f t="shared" si="313"/>
        <v>5</v>
      </c>
      <c r="DL543">
        <v>248000</v>
      </c>
    </row>
    <row r="544" spans="1:116" x14ac:dyDescent="0.35">
      <c r="A544">
        <v>543</v>
      </c>
      <c r="B544">
        <v>20</v>
      </c>
      <c r="C544" t="s">
        <v>81</v>
      </c>
      <c r="D544">
        <f t="shared" si="280"/>
        <v>4</v>
      </c>
      <c r="E544">
        <v>78</v>
      </c>
      <c r="F544">
        <v>10140</v>
      </c>
      <c r="G544" t="s">
        <v>82</v>
      </c>
      <c r="H544">
        <f t="shared" si="281"/>
        <v>2</v>
      </c>
      <c r="I544" t="s">
        <v>83</v>
      </c>
      <c r="J544" t="str">
        <f t="shared" si="282"/>
        <v/>
      </c>
      <c r="K544" t="s">
        <v>84</v>
      </c>
      <c r="L544">
        <f t="shared" si="283"/>
        <v>1</v>
      </c>
      <c r="M544" t="s">
        <v>85</v>
      </c>
      <c r="N544">
        <f t="shared" si="284"/>
        <v>2</v>
      </c>
      <c r="O544" t="s">
        <v>86</v>
      </c>
      <c r="P544">
        <f t="shared" si="285"/>
        <v>4</v>
      </c>
      <c r="Q544" t="s">
        <v>87</v>
      </c>
      <c r="R544">
        <f t="shared" si="286"/>
        <v>4</v>
      </c>
      <c r="S544" t="s">
        <v>88</v>
      </c>
      <c r="T544">
        <f t="shared" si="287"/>
        <v>3</v>
      </c>
      <c r="U544" t="s">
        <v>138</v>
      </c>
      <c r="V544">
        <f t="shared" si="288"/>
        <v>10</v>
      </c>
      <c r="W544" t="s">
        <v>202</v>
      </c>
      <c r="X544">
        <f t="shared" si="289"/>
        <v>5</v>
      </c>
      <c r="Y544" t="s">
        <v>90</v>
      </c>
      <c r="Z544">
        <f t="shared" si="290"/>
        <v>7</v>
      </c>
      <c r="AA544" t="s">
        <v>91</v>
      </c>
      <c r="AB544">
        <f t="shared" si="291"/>
        <v>3</v>
      </c>
      <c r="AC544" t="s">
        <v>115</v>
      </c>
      <c r="AD544">
        <f t="shared" si="292"/>
        <v>4</v>
      </c>
      <c r="AE544">
        <v>7</v>
      </c>
      <c r="AF544">
        <v>5</v>
      </c>
      <c r="AG544">
        <v>1998</v>
      </c>
      <c r="AH544">
        <v>1999</v>
      </c>
      <c r="AI544" t="s">
        <v>152</v>
      </c>
      <c r="AJ544">
        <f t="shared" si="293"/>
        <v>6</v>
      </c>
      <c r="AK544" t="s">
        <v>94</v>
      </c>
      <c r="AL544">
        <f t="shared" si="294"/>
        <v>8</v>
      </c>
      <c r="AM544" t="s">
        <v>95</v>
      </c>
      <c r="AN544">
        <f t="shared" si="295"/>
        <v>14</v>
      </c>
      <c r="AO544" t="s">
        <v>95</v>
      </c>
      <c r="AP544" t="s">
        <v>117</v>
      </c>
      <c r="AQ544">
        <f t="shared" si="296"/>
        <v>2</v>
      </c>
      <c r="AR544">
        <v>0</v>
      </c>
      <c r="AS544" t="s">
        <v>97</v>
      </c>
      <c r="AT544">
        <f t="shared" si="297"/>
        <v>4</v>
      </c>
      <c r="AU544" t="s">
        <v>98</v>
      </c>
      <c r="AV544">
        <f t="shared" si="298"/>
        <v>3</v>
      </c>
      <c r="AW544" t="s">
        <v>99</v>
      </c>
      <c r="AX544">
        <f t="shared" si="299"/>
        <v>6</v>
      </c>
      <c r="AY544" t="s">
        <v>104</v>
      </c>
      <c r="AZ544">
        <f t="shared" si="300"/>
        <v>6</v>
      </c>
      <c r="BA544" t="s">
        <v>98</v>
      </c>
      <c r="BB544">
        <f t="shared" si="301"/>
        <v>4</v>
      </c>
      <c r="BC544" t="s">
        <v>100</v>
      </c>
      <c r="BD544" t="s">
        <v>172</v>
      </c>
      <c r="BE544">
        <f t="shared" si="302"/>
        <v>5</v>
      </c>
      <c r="BF544">
        <v>144</v>
      </c>
      <c r="BG544" t="s">
        <v>101</v>
      </c>
      <c r="BH544">
        <v>1127</v>
      </c>
      <c r="BI544">
        <v>379</v>
      </c>
      <c r="BJ544">
        <v>1650</v>
      </c>
      <c r="BK544" t="s">
        <v>103</v>
      </c>
      <c r="BL544">
        <f t="shared" si="303"/>
        <v>6</v>
      </c>
      <c r="BM544" t="s">
        <v>104</v>
      </c>
      <c r="BN544" t="s">
        <v>105</v>
      </c>
      <c r="BO544" t="s">
        <v>106</v>
      </c>
      <c r="BP544">
        <f t="shared" si="304"/>
        <v>6</v>
      </c>
      <c r="BQ544">
        <v>1680</v>
      </c>
      <c r="BR544">
        <v>0</v>
      </c>
      <c r="BS544">
        <v>0</v>
      </c>
      <c r="BT544">
        <v>1680</v>
      </c>
      <c r="BU544">
        <v>1</v>
      </c>
      <c r="BV544">
        <v>0</v>
      </c>
      <c r="BW544">
        <v>2</v>
      </c>
      <c r="BX544">
        <v>0</v>
      </c>
      <c r="BY544">
        <v>3</v>
      </c>
      <c r="BZ544">
        <v>1</v>
      </c>
      <c r="CA544" t="s">
        <v>97</v>
      </c>
      <c r="CB544">
        <f t="shared" si="305"/>
        <v>5</v>
      </c>
      <c r="CC544">
        <v>7</v>
      </c>
      <c r="CD544" t="s">
        <v>221</v>
      </c>
      <c r="CE544">
        <v>1</v>
      </c>
      <c r="CF544" t="s">
        <v>98</v>
      </c>
      <c r="CG544" t="s">
        <v>108</v>
      </c>
      <c r="CH544">
        <f t="shared" si="306"/>
        <v>6</v>
      </c>
      <c r="CI544">
        <v>1998</v>
      </c>
      <c r="CJ544" t="s">
        <v>157</v>
      </c>
      <c r="CK544">
        <f t="shared" si="307"/>
        <v>4</v>
      </c>
      <c r="CL544">
        <v>2</v>
      </c>
      <c r="CM544">
        <v>583</v>
      </c>
      <c r="CN544" t="s">
        <v>98</v>
      </c>
      <c r="CO544">
        <f t="shared" si="308"/>
        <v>4</v>
      </c>
      <c r="CP544" t="s">
        <v>98</v>
      </c>
      <c r="CQ544">
        <f t="shared" si="309"/>
        <v>4</v>
      </c>
      <c r="CR544" t="s">
        <v>105</v>
      </c>
      <c r="CS544">
        <f t="shared" si="310"/>
        <v>3</v>
      </c>
      <c r="CT544">
        <v>78</v>
      </c>
      <c r="CU544">
        <v>73</v>
      </c>
      <c r="CV544">
        <v>0</v>
      </c>
      <c r="CW544">
        <v>0</v>
      </c>
      <c r="CX544">
        <v>0</v>
      </c>
      <c r="CY544">
        <v>0</v>
      </c>
      <c r="CZ544" t="s">
        <v>83</v>
      </c>
      <c r="DA544" t="s">
        <v>83</v>
      </c>
      <c r="DB544">
        <f t="shared" si="311"/>
        <v>5</v>
      </c>
      <c r="DC544" t="s">
        <v>83</v>
      </c>
      <c r="DD544">
        <v>0</v>
      </c>
      <c r="DE544">
        <v>6</v>
      </c>
      <c r="DF544">
        <v>2009</v>
      </c>
      <c r="DG544">
        <f t="shared" si="314"/>
        <v>14</v>
      </c>
      <c r="DH544" t="s">
        <v>110</v>
      </c>
      <c r="DI544">
        <f t="shared" si="312"/>
        <v>4</v>
      </c>
      <c r="DJ544" t="s">
        <v>111</v>
      </c>
      <c r="DK544">
        <f t="shared" si="313"/>
        <v>5</v>
      </c>
      <c r="DL544">
        <v>213250</v>
      </c>
    </row>
    <row r="545" spans="1:116" x14ac:dyDescent="0.35">
      <c r="A545">
        <v>544</v>
      </c>
      <c r="B545">
        <v>120</v>
      </c>
      <c r="C545" t="s">
        <v>239</v>
      </c>
      <c r="D545">
        <f t="shared" si="280"/>
        <v>3</v>
      </c>
      <c r="E545">
        <v>34</v>
      </c>
      <c r="F545">
        <v>4058</v>
      </c>
      <c r="G545" t="s">
        <v>82</v>
      </c>
      <c r="H545">
        <f t="shared" si="281"/>
        <v>2</v>
      </c>
      <c r="I545" t="s">
        <v>83</v>
      </c>
      <c r="J545" t="str">
        <f t="shared" si="282"/>
        <v/>
      </c>
      <c r="K545" t="s">
        <v>84</v>
      </c>
      <c r="L545">
        <f t="shared" si="283"/>
        <v>1</v>
      </c>
      <c r="M545" t="s">
        <v>85</v>
      </c>
      <c r="N545">
        <f t="shared" si="284"/>
        <v>2</v>
      </c>
      <c r="O545" t="s">
        <v>86</v>
      </c>
      <c r="P545">
        <f t="shared" si="285"/>
        <v>4</v>
      </c>
      <c r="Q545" t="s">
        <v>87</v>
      </c>
      <c r="R545">
        <f t="shared" si="286"/>
        <v>4</v>
      </c>
      <c r="S545" t="s">
        <v>88</v>
      </c>
      <c r="T545">
        <f t="shared" si="287"/>
        <v>3</v>
      </c>
      <c r="U545" t="s">
        <v>162</v>
      </c>
      <c r="V545">
        <f t="shared" si="288"/>
        <v>7</v>
      </c>
      <c r="W545" t="s">
        <v>90</v>
      </c>
      <c r="X545">
        <f t="shared" si="289"/>
        <v>7</v>
      </c>
      <c r="Y545" t="s">
        <v>90</v>
      </c>
      <c r="Z545">
        <f t="shared" si="290"/>
        <v>7</v>
      </c>
      <c r="AA545" t="s">
        <v>179</v>
      </c>
      <c r="AB545">
        <f t="shared" si="291"/>
        <v>4</v>
      </c>
      <c r="AC545" t="s">
        <v>191</v>
      </c>
      <c r="AD545">
        <f t="shared" si="292"/>
        <v>6</v>
      </c>
      <c r="AE545">
        <v>7</v>
      </c>
      <c r="AF545">
        <v>5</v>
      </c>
      <c r="AG545">
        <v>1998</v>
      </c>
      <c r="AH545">
        <v>1998</v>
      </c>
      <c r="AI545" t="s">
        <v>93</v>
      </c>
      <c r="AJ545">
        <f t="shared" si="293"/>
        <v>5</v>
      </c>
      <c r="AK545" t="s">
        <v>94</v>
      </c>
      <c r="AL545">
        <f t="shared" si="294"/>
        <v>8</v>
      </c>
      <c r="AM545" t="s">
        <v>116</v>
      </c>
      <c r="AN545">
        <f t="shared" si="295"/>
        <v>10</v>
      </c>
      <c r="AO545" t="s">
        <v>116</v>
      </c>
      <c r="AP545" t="s">
        <v>96</v>
      </c>
      <c r="AQ545">
        <f t="shared" si="296"/>
        <v>4</v>
      </c>
      <c r="AR545">
        <v>182</v>
      </c>
      <c r="AS545" t="s">
        <v>98</v>
      </c>
      <c r="AT545">
        <f t="shared" si="297"/>
        <v>3</v>
      </c>
      <c r="AU545" t="s">
        <v>98</v>
      </c>
      <c r="AV545">
        <f t="shared" si="298"/>
        <v>3</v>
      </c>
      <c r="AW545" t="s">
        <v>99</v>
      </c>
      <c r="AX545">
        <f t="shared" si="299"/>
        <v>6</v>
      </c>
      <c r="AY545" t="s">
        <v>97</v>
      </c>
      <c r="AZ545">
        <f t="shared" si="300"/>
        <v>5</v>
      </c>
      <c r="BA545" t="s">
        <v>98</v>
      </c>
      <c r="BB545">
        <f t="shared" si="301"/>
        <v>4</v>
      </c>
      <c r="BC545" t="s">
        <v>130</v>
      </c>
      <c r="BD545" t="s">
        <v>101</v>
      </c>
      <c r="BE545">
        <f t="shared" si="302"/>
        <v>7</v>
      </c>
      <c r="BF545">
        <v>584</v>
      </c>
      <c r="BG545" t="s">
        <v>172</v>
      </c>
      <c r="BH545">
        <v>139</v>
      </c>
      <c r="BI545">
        <v>0</v>
      </c>
      <c r="BJ545">
        <v>723</v>
      </c>
      <c r="BK545" t="s">
        <v>103</v>
      </c>
      <c r="BL545">
        <f t="shared" si="303"/>
        <v>6</v>
      </c>
      <c r="BM545" t="s">
        <v>104</v>
      </c>
      <c r="BN545" t="s">
        <v>105</v>
      </c>
      <c r="BO545" t="s">
        <v>106</v>
      </c>
      <c r="BP545">
        <f t="shared" si="304"/>
        <v>6</v>
      </c>
      <c r="BQ545">
        <v>767</v>
      </c>
      <c r="BR545">
        <v>0</v>
      </c>
      <c r="BS545">
        <v>0</v>
      </c>
      <c r="BT545">
        <v>767</v>
      </c>
      <c r="BU545">
        <v>1</v>
      </c>
      <c r="BV545">
        <v>0</v>
      </c>
      <c r="BW545">
        <v>1</v>
      </c>
      <c r="BX545">
        <v>0</v>
      </c>
      <c r="BY545">
        <v>1</v>
      </c>
      <c r="BZ545">
        <v>1</v>
      </c>
      <c r="CA545" t="s">
        <v>98</v>
      </c>
      <c r="CB545">
        <f t="shared" si="305"/>
        <v>4</v>
      </c>
      <c r="CC545">
        <v>4</v>
      </c>
      <c r="CD545" t="s">
        <v>107</v>
      </c>
      <c r="CE545">
        <v>0</v>
      </c>
      <c r="CF545" t="s">
        <v>83</v>
      </c>
      <c r="CG545" t="s">
        <v>108</v>
      </c>
      <c r="CH545">
        <f t="shared" si="306"/>
        <v>6</v>
      </c>
      <c r="CI545">
        <v>1998</v>
      </c>
      <c r="CJ545" t="s">
        <v>157</v>
      </c>
      <c r="CK545">
        <f t="shared" si="307"/>
        <v>4</v>
      </c>
      <c r="CL545">
        <v>1</v>
      </c>
      <c r="CM545">
        <v>367</v>
      </c>
      <c r="CN545" t="s">
        <v>98</v>
      </c>
      <c r="CO545">
        <f t="shared" si="308"/>
        <v>4</v>
      </c>
      <c r="CP545" t="s">
        <v>98</v>
      </c>
      <c r="CQ545">
        <f t="shared" si="309"/>
        <v>4</v>
      </c>
      <c r="CR545" t="s">
        <v>105</v>
      </c>
      <c r="CS545">
        <f t="shared" si="310"/>
        <v>3</v>
      </c>
      <c r="CT545">
        <v>120</v>
      </c>
      <c r="CU545">
        <v>40</v>
      </c>
      <c r="CV545">
        <v>0</v>
      </c>
      <c r="CW545">
        <v>0</v>
      </c>
      <c r="CX545">
        <v>0</v>
      </c>
      <c r="CY545">
        <v>0</v>
      </c>
      <c r="CZ545" t="s">
        <v>83</v>
      </c>
      <c r="DA545" t="s">
        <v>83</v>
      </c>
      <c r="DB545">
        <f t="shared" si="311"/>
        <v>5</v>
      </c>
      <c r="DC545" t="s">
        <v>83</v>
      </c>
      <c r="DD545">
        <v>0</v>
      </c>
      <c r="DE545">
        <v>6</v>
      </c>
      <c r="DF545">
        <v>2007</v>
      </c>
      <c r="DG545">
        <f t="shared" si="314"/>
        <v>16</v>
      </c>
      <c r="DH545" t="s">
        <v>110</v>
      </c>
      <c r="DI545">
        <f t="shared" si="312"/>
        <v>4</v>
      </c>
      <c r="DJ545" t="s">
        <v>111</v>
      </c>
      <c r="DK545">
        <f t="shared" si="313"/>
        <v>5</v>
      </c>
      <c r="DL545">
        <v>133000</v>
      </c>
    </row>
    <row r="546" spans="1:116" x14ac:dyDescent="0.35">
      <c r="A546">
        <v>545</v>
      </c>
      <c r="B546">
        <v>60</v>
      </c>
      <c r="C546" t="s">
        <v>81</v>
      </c>
      <c r="D546">
        <f t="shared" si="280"/>
        <v>4</v>
      </c>
      <c r="E546">
        <v>58</v>
      </c>
      <c r="F546">
        <v>17104</v>
      </c>
      <c r="G546" t="s">
        <v>82</v>
      </c>
      <c r="H546">
        <f t="shared" si="281"/>
        <v>2</v>
      </c>
      <c r="I546" t="s">
        <v>83</v>
      </c>
      <c r="J546" t="str">
        <f t="shared" si="282"/>
        <v/>
      </c>
      <c r="K546" t="s">
        <v>120</v>
      </c>
      <c r="L546">
        <f t="shared" si="283"/>
        <v>2</v>
      </c>
      <c r="M546" t="s">
        <v>85</v>
      </c>
      <c r="N546">
        <f t="shared" si="284"/>
        <v>2</v>
      </c>
      <c r="O546" t="s">
        <v>86</v>
      </c>
      <c r="P546">
        <f t="shared" si="285"/>
        <v>4</v>
      </c>
      <c r="Q546" t="s">
        <v>87</v>
      </c>
      <c r="R546">
        <f t="shared" si="286"/>
        <v>4</v>
      </c>
      <c r="S546" t="s">
        <v>88</v>
      </c>
      <c r="T546">
        <f t="shared" si="287"/>
        <v>3</v>
      </c>
      <c r="U546" t="s">
        <v>193</v>
      </c>
      <c r="V546">
        <f t="shared" si="288"/>
        <v>11</v>
      </c>
      <c r="W546" t="s">
        <v>90</v>
      </c>
      <c r="X546">
        <f t="shared" si="289"/>
        <v>7</v>
      </c>
      <c r="Y546" t="s">
        <v>90</v>
      </c>
      <c r="Z546">
        <f t="shared" si="290"/>
        <v>7</v>
      </c>
      <c r="AA546" t="s">
        <v>91</v>
      </c>
      <c r="AB546">
        <f t="shared" si="291"/>
        <v>3</v>
      </c>
      <c r="AC546" t="s">
        <v>92</v>
      </c>
      <c r="AD546">
        <f t="shared" si="292"/>
        <v>8</v>
      </c>
      <c r="AE546">
        <v>7</v>
      </c>
      <c r="AF546">
        <v>5</v>
      </c>
      <c r="AG546">
        <v>2006</v>
      </c>
      <c r="AH546">
        <v>2006</v>
      </c>
      <c r="AI546" t="s">
        <v>93</v>
      </c>
      <c r="AJ546">
        <f t="shared" si="293"/>
        <v>5</v>
      </c>
      <c r="AK546" t="s">
        <v>94</v>
      </c>
      <c r="AL546">
        <f t="shared" si="294"/>
        <v>8</v>
      </c>
      <c r="AM546" t="s">
        <v>95</v>
      </c>
      <c r="AN546">
        <f t="shared" si="295"/>
        <v>14</v>
      </c>
      <c r="AO546" t="s">
        <v>95</v>
      </c>
      <c r="AP546" t="s">
        <v>117</v>
      </c>
      <c r="AQ546">
        <f t="shared" si="296"/>
        <v>2</v>
      </c>
      <c r="AR546">
        <v>0</v>
      </c>
      <c r="AS546" t="s">
        <v>97</v>
      </c>
      <c r="AT546">
        <f t="shared" si="297"/>
        <v>4</v>
      </c>
      <c r="AU546" t="s">
        <v>98</v>
      </c>
      <c r="AV546">
        <f t="shared" si="298"/>
        <v>3</v>
      </c>
      <c r="AW546" t="s">
        <v>99</v>
      </c>
      <c r="AX546">
        <f t="shared" si="299"/>
        <v>6</v>
      </c>
      <c r="AY546" t="s">
        <v>97</v>
      </c>
      <c r="AZ546">
        <f t="shared" si="300"/>
        <v>5</v>
      </c>
      <c r="BA546" t="s">
        <v>97</v>
      </c>
      <c r="BB546">
        <f t="shared" si="301"/>
        <v>5</v>
      </c>
      <c r="BC546" t="s">
        <v>130</v>
      </c>
      <c r="BD546" t="s">
        <v>101</v>
      </c>
      <c r="BE546">
        <f t="shared" si="302"/>
        <v>7</v>
      </c>
      <c r="BF546">
        <v>554</v>
      </c>
      <c r="BG546" t="s">
        <v>102</v>
      </c>
      <c r="BH546">
        <v>0</v>
      </c>
      <c r="BI546">
        <v>100</v>
      </c>
      <c r="BJ546">
        <v>654</v>
      </c>
      <c r="BK546" t="s">
        <v>103</v>
      </c>
      <c r="BL546">
        <f t="shared" si="303"/>
        <v>6</v>
      </c>
      <c r="BM546" t="s">
        <v>104</v>
      </c>
      <c r="BN546" t="s">
        <v>105</v>
      </c>
      <c r="BO546" t="s">
        <v>106</v>
      </c>
      <c r="BP546">
        <f t="shared" si="304"/>
        <v>6</v>
      </c>
      <c r="BQ546">
        <v>664</v>
      </c>
      <c r="BR546">
        <v>832</v>
      </c>
      <c r="BS546">
        <v>0</v>
      </c>
      <c r="BT546">
        <v>1496</v>
      </c>
      <c r="BU546">
        <v>1</v>
      </c>
      <c r="BV546">
        <v>0</v>
      </c>
      <c r="BW546">
        <v>2</v>
      </c>
      <c r="BX546">
        <v>1</v>
      </c>
      <c r="BY546">
        <v>3</v>
      </c>
      <c r="BZ546">
        <v>1</v>
      </c>
      <c r="CA546" t="s">
        <v>97</v>
      </c>
      <c r="CB546">
        <f t="shared" si="305"/>
        <v>5</v>
      </c>
      <c r="CC546">
        <v>7</v>
      </c>
      <c r="CD546" t="s">
        <v>107</v>
      </c>
      <c r="CE546">
        <v>1</v>
      </c>
      <c r="CF546" t="s">
        <v>97</v>
      </c>
      <c r="CG546" t="s">
        <v>108</v>
      </c>
      <c r="CH546">
        <f t="shared" si="306"/>
        <v>6</v>
      </c>
      <c r="CI546">
        <v>2006</v>
      </c>
      <c r="CJ546" t="s">
        <v>109</v>
      </c>
      <c r="CK546">
        <f t="shared" si="307"/>
        <v>3</v>
      </c>
      <c r="CL546">
        <v>2</v>
      </c>
      <c r="CM546">
        <v>426</v>
      </c>
      <c r="CN546" t="s">
        <v>98</v>
      </c>
      <c r="CO546">
        <f t="shared" si="308"/>
        <v>4</v>
      </c>
      <c r="CP546" t="s">
        <v>98</v>
      </c>
      <c r="CQ546">
        <f t="shared" si="309"/>
        <v>4</v>
      </c>
      <c r="CR546" t="s">
        <v>105</v>
      </c>
      <c r="CS546">
        <f t="shared" si="310"/>
        <v>3</v>
      </c>
      <c r="CT546">
        <v>100</v>
      </c>
      <c r="CU546">
        <v>24</v>
      </c>
      <c r="CV546">
        <v>0</v>
      </c>
      <c r="CW546">
        <v>0</v>
      </c>
      <c r="CX546">
        <v>0</v>
      </c>
      <c r="CY546">
        <v>0</v>
      </c>
      <c r="CZ546" t="s">
        <v>83</v>
      </c>
      <c r="DA546" t="s">
        <v>83</v>
      </c>
      <c r="DB546">
        <f t="shared" si="311"/>
        <v>5</v>
      </c>
      <c r="DC546" t="s">
        <v>83</v>
      </c>
      <c r="DD546">
        <v>0</v>
      </c>
      <c r="DE546">
        <v>9</v>
      </c>
      <c r="DF546">
        <v>2006</v>
      </c>
      <c r="DG546">
        <f t="shared" si="314"/>
        <v>17</v>
      </c>
      <c r="DH546" t="s">
        <v>158</v>
      </c>
      <c r="DI546">
        <f t="shared" si="312"/>
        <v>8</v>
      </c>
      <c r="DJ546" t="s">
        <v>159</v>
      </c>
      <c r="DK546">
        <f t="shared" si="313"/>
        <v>6</v>
      </c>
      <c r="DL546">
        <v>179665</v>
      </c>
    </row>
    <row r="547" spans="1:116" x14ac:dyDescent="0.35">
      <c r="A547">
        <v>546</v>
      </c>
      <c r="B547">
        <v>50</v>
      </c>
      <c r="C547" t="s">
        <v>81</v>
      </c>
      <c r="D547">
        <f t="shared" si="280"/>
        <v>4</v>
      </c>
      <c r="E547" t="s">
        <v>83</v>
      </c>
      <c r="F547">
        <v>13837</v>
      </c>
      <c r="G547" t="s">
        <v>82</v>
      </c>
      <c r="H547">
        <f t="shared" si="281"/>
        <v>2</v>
      </c>
      <c r="I547" t="s">
        <v>83</v>
      </c>
      <c r="J547" t="str">
        <f t="shared" si="282"/>
        <v/>
      </c>
      <c r="K547" t="s">
        <v>120</v>
      </c>
      <c r="L547">
        <f t="shared" si="283"/>
        <v>2</v>
      </c>
      <c r="M547" t="s">
        <v>85</v>
      </c>
      <c r="N547">
        <f t="shared" si="284"/>
        <v>2</v>
      </c>
      <c r="O547" t="s">
        <v>86</v>
      </c>
      <c r="P547">
        <f t="shared" si="285"/>
        <v>4</v>
      </c>
      <c r="Q547" t="s">
        <v>122</v>
      </c>
      <c r="R547">
        <f t="shared" si="286"/>
        <v>2</v>
      </c>
      <c r="S547" t="s">
        <v>88</v>
      </c>
      <c r="T547">
        <f t="shared" si="287"/>
        <v>3</v>
      </c>
      <c r="U547" t="s">
        <v>138</v>
      </c>
      <c r="V547">
        <f t="shared" si="288"/>
        <v>10</v>
      </c>
      <c r="W547" t="s">
        <v>90</v>
      </c>
      <c r="X547">
        <f t="shared" si="289"/>
        <v>7</v>
      </c>
      <c r="Y547" t="s">
        <v>90</v>
      </c>
      <c r="Z547">
        <f t="shared" si="290"/>
        <v>7</v>
      </c>
      <c r="AA547" t="s">
        <v>91</v>
      </c>
      <c r="AB547">
        <f t="shared" si="291"/>
        <v>3</v>
      </c>
      <c r="AC547" t="s">
        <v>132</v>
      </c>
      <c r="AD547">
        <f t="shared" si="292"/>
        <v>1</v>
      </c>
      <c r="AE547">
        <v>7</v>
      </c>
      <c r="AF547">
        <v>5</v>
      </c>
      <c r="AG547">
        <v>1988</v>
      </c>
      <c r="AH547">
        <v>1988</v>
      </c>
      <c r="AI547" t="s">
        <v>93</v>
      </c>
      <c r="AJ547">
        <f t="shared" si="293"/>
        <v>5</v>
      </c>
      <c r="AK547" t="s">
        <v>94</v>
      </c>
      <c r="AL547">
        <f t="shared" si="294"/>
        <v>8</v>
      </c>
      <c r="AM547" t="s">
        <v>140</v>
      </c>
      <c r="AN547">
        <f t="shared" si="295"/>
        <v>9</v>
      </c>
      <c r="AO547" t="s">
        <v>140</v>
      </c>
      <c r="AP547" t="s">
        <v>96</v>
      </c>
      <c r="AQ547">
        <f t="shared" si="296"/>
        <v>4</v>
      </c>
      <c r="AR547">
        <v>178</v>
      </c>
      <c r="AS547" t="s">
        <v>97</v>
      </c>
      <c r="AT547">
        <f t="shared" si="297"/>
        <v>4</v>
      </c>
      <c r="AU547" t="s">
        <v>97</v>
      </c>
      <c r="AV547">
        <f t="shared" si="298"/>
        <v>4</v>
      </c>
      <c r="AW547" t="s">
        <v>99</v>
      </c>
      <c r="AX547">
        <f t="shared" si="299"/>
        <v>6</v>
      </c>
      <c r="AY547" t="s">
        <v>97</v>
      </c>
      <c r="AZ547">
        <f t="shared" si="300"/>
        <v>5</v>
      </c>
      <c r="BA547" t="s">
        <v>97</v>
      </c>
      <c r="BB547">
        <f t="shared" si="301"/>
        <v>5</v>
      </c>
      <c r="BC547" t="s">
        <v>100</v>
      </c>
      <c r="BD547" t="s">
        <v>101</v>
      </c>
      <c r="BE547">
        <f t="shared" si="302"/>
        <v>7</v>
      </c>
      <c r="BF547">
        <v>1002</v>
      </c>
      <c r="BG547" t="s">
        <v>172</v>
      </c>
      <c r="BH547">
        <v>202</v>
      </c>
      <c r="BI547">
        <v>0</v>
      </c>
      <c r="BJ547">
        <v>1204</v>
      </c>
      <c r="BK547" t="s">
        <v>103</v>
      </c>
      <c r="BL547">
        <f t="shared" si="303"/>
        <v>6</v>
      </c>
      <c r="BM547" t="s">
        <v>97</v>
      </c>
      <c r="BN547" t="s">
        <v>105</v>
      </c>
      <c r="BO547" t="s">
        <v>106</v>
      </c>
      <c r="BP547">
        <f t="shared" si="304"/>
        <v>6</v>
      </c>
      <c r="BQ547">
        <v>1377</v>
      </c>
      <c r="BR547">
        <v>806</v>
      </c>
      <c r="BS547">
        <v>0</v>
      </c>
      <c r="BT547">
        <v>2183</v>
      </c>
      <c r="BU547">
        <v>0</v>
      </c>
      <c r="BV547">
        <v>0</v>
      </c>
      <c r="BW547">
        <v>2</v>
      </c>
      <c r="BX547">
        <v>1</v>
      </c>
      <c r="BY547">
        <v>4</v>
      </c>
      <c r="BZ547">
        <v>1</v>
      </c>
      <c r="CA547" t="s">
        <v>97</v>
      </c>
      <c r="CB547">
        <f t="shared" si="305"/>
        <v>5</v>
      </c>
      <c r="CC547">
        <v>9</v>
      </c>
      <c r="CD547" t="s">
        <v>107</v>
      </c>
      <c r="CE547">
        <v>0</v>
      </c>
      <c r="CF547" t="s">
        <v>83</v>
      </c>
      <c r="CG547" t="s">
        <v>108</v>
      </c>
      <c r="CH547">
        <f t="shared" si="306"/>
        <v>6</v>
      </c>
      <c r="CI547">
        <v>1988</v>
      </c>
      <c r="CJ547" t="s">
        <v>102</v>
      </c>
      <c r="CK547">
        <f t="shared" si="307"/>
        <v>2</v>
      </c>
      <c r="CL547">
        <v>3</v>
      </c>
      <c r="CM547">
        <v>786</v>
      </c>
      <c r="CN547" t="s">
        <v>98</v>
      </c>
      <c r="CO547">
        <f t="shared" si="308"/>
        <v>4</v>
      </c>
      <c r="CP547" t="s">
        <v>98</v>
      </c>
      <c r="CQ547">
        <f t="shared" si="309"/>
        <v>4</v>
      </c>
      <c r="CR547" t="s">
        <v>105</v>
      </c>
      <c r="CS547">
        <f t="shared" si="310"/>
        <v>3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 t="s">
        <v>83</v>
      </c>
      <c r="DA547" t="s">
        <v>83</v>
      </c>
      <c r="DB547">
        <f t="shared" si="311"/>
        <v>5</v>
      </c>
      <c r="DC547" t="s">
        <v>83</v>
      </c>
      <c r="DD547">
        <v>0</v>
      </c>
      <c r="DE547">
        <v>2</v>
      </c>
      <c r="DF547">
        <v>2006</v>
      </c>
      <c r="DG547">
        <f t="shared" si="314"/>
        <v>17</v>
      </c>
      <c r="DH547" t="s">
        <v>110</v>
      </c>
      <c r="DI547">
        <f t="shared" si="312"/>
        <v>4</v>
      </c>
      <c r="DJ547" t="s">
        <v>111</v>
      </c>
      <c r="DK547">
        <f t="shared" si="313"/>
        <v>5</v>
      </c>
      <c r="DL547">
        <v>229000</v>
      </c>
    </row>
    <row r="548" spans="1:116" x14ac:dyDescent="0.35">
      <c r="A548">
        <v>547</v>
      </c>
      <c r="B548">
        <v>50</v>
      </c>
      <c r="C548" t="s">
        <v>81</v>
      </c>
      <c r="D548">
        <f t="shared" si="280"/>
        <v>4</v>
      </c>
      <c r="E548">
        <v>70</v>
      </c>
      <c r="F548">
        <v>8737</v>
      </c>
      <c r="G548" t="s">
        <v>82</v>
      </c>
      <c r="H548">
        <f t="shared" si="281"/>
        <v>2</v>
      </c>
      <c r="I548" t="s">
        <v>83</v>
      </c>
      <c r="J548" t="str">
        <f t="shared" si="282"/>
        <v/>
      </c>
      <c r="K548" t="s">
        <v>120</v>
      </c>
      <c r="L548">
        <f t="shared" si="283"/>
        <v>2</v>
      </c>
      <c r="M548" t="s">
        <v>175</v>
      </c>
      <c r="N548">
        <f t="shared" si="284"/>
        <v>1</v>
      </c>
      <c r="O548" t="s">
        <v>86</v>
      </c>
      <c r="P548">
        <f t="shared" si="285"/>
        <v>4</v>
      </c>
      <c r="Q548" t="s">
        <v>87</v>
      </c>
      <c r="R548">
        <f t="shared" si="286"/>
        <v>4</v>
      </c>
      <c r="S548" t="s">
        <v>88</v>
      </c>
      <c r="T548">
        <f t="shared" si="287"/>
        <v>3</v>
      </c>
      <c r="U548" t="s">
        <v>148</v>
      </c>
      <c r="V548">
        <f t="shared" si="288"/>
        <v>12</v>
      </c>
      <c r="W548" t="s">
        <v>90</v>
      </c>
      <c r="X548">
        <f t="shared" si="289"/>
        <v>7</v>
      </c>
      <c r="Y548" t="s">
        <v>90</v>
      </c>
      <c r="Z548">
        <f t="shared" si="290"/>
        <v>7</v>
      </c>
      <c r="AA548" t="s">
        <v>91</v>
      </c>
      <c r="AB548">
        <f t="shared" si="291"/>
        <v>3</v>
      </c>
      <c r="AC548" t="s">
        <v>132</v>
      </c>
      <c r="AD548">
        <f t="shared" si="292"/>
        <v>1</v>
      </c>
      <c r="AE548">
        <v>6</v>
      </c>
      <c r="AF548">
        <v>7</v>
      </c>
      <c r="AG548">
        <v>1923</v>
      </c>
      <c r="AH548">
        <v>1950</v>
      </c>
      <c r="AI548" t="s">
        <v>93</v>
      </c>
      <c r="AJ548">
        <f t="shared" si="293"/>
        <v>5</v>
      </c>
      <c r="AK548" t="s">
        <v>94</v>
      </c>
      <c r="AL548">
        <f t="shared" si="294"/>
        <v>8</v>
      </c>
      <c r="AM548" t="s">
        <v>96</v>
      </c>
      <c r="AN548">
        <f t="shared" si="295"/>
        <v>5</v>
      </c>
      <c r="AO548" t="s">
        <v>124</v>
      </c>
      <c r="AP548" t="s">
        <v>117</v>
      </c>
      <c r="AQ548">
        <f t="shared" si="296"/>
        <v>2</v>
      </c>
      <c r="AR548">
        <v>0</v>
      </c>
      <c r="AS548" t="s">
        <v>98</v>
      </c>
      <c r="AT548">
        <f t="shared" si="297"/>
        <v>3</v>
      </c>
      <c r="AU548" t="s">
        <v>98</v>
      </c>
      <c r="AV548">
        <f t="shared" si="298"/>
        <v>3</v>
      </c>
      <c r="AW548" t="s">
        <v>126</v>
      </c>
      <c r="AX548">
        <f t="shared" si="299"/>
        <v>3</v>
      </c>
      <c r="AY548" t="s">
        <v>97</v>
      </c>
      <c r="AZ548">
        <f t="shared" si="300"/>
        <v>5</v>
      </c>
      <c r="BA548" t="s">
        <v>98</v>
      </c>
      <c r="BB548">
        <f t="shared" si="301"/>
        <v>4</v>
      </c>
      <c r="BC548" t="s">
        <v>100</v>
      </c>
      <c r="BD548" t="s">
        <v>153</v>
      </c>
      <c r="BE548">
        <f t="shared" si="302"/>
        <v>2</v>
      </c>
      <c r="BF548">
        <v>300</v>
      </c>
      <c r="BG548" t="s">
        <v>102</v>
      </c>
      <c r="BH548">
        <v>0</v>
      </c>
      <c r="BI548">
        <v>765</v>
      </c>
      <c r="BJ548">
        <v>1065</v>
      </c>
      <c r="BK548" t="s">
        <v>103</v>
      </c>
      <c r="BL548">
        <f t="shared" si="303"/>
        <v>6</v>
      </c>
      <c r="BM548" t="s">
        <v>104</v>
      </c>
      <c r="BN548" t="s">
        <v>105</v>
      </c>
      <c r="BO548" t="s">
        <v>164</v>
      </c>
      <c r="BP548">
        <f t="shared" si="304"/>
        <v>3</v>
      </c>
      <c r="BQ548">
        <v>915</v>
      </c>
      <c r="BR548">
        <v>720</v>
      </c>
      <c r="BS548">
        <v>0</v>
      </c>
      <c r="BT548">
        <v>1635</v>
      </c>
      <c r="BU548">
        <v>0</v>
      </c>
      <c r="BV548">
        <v>0</v>
      </c>
      <c r="BW548">
        <v>1</v>
      </c>
      <c r="BX548">
        <v>1</v>
      </c>
      <c r="BY548">
        <v>3</v>
      </c>
      <c r="BZ548">
        <v>1</v>
      </c>
      <c r="CA548" t="s">
        <v>98</v>
      </c>
      <c r="CB548">
        <f t="shared" si="305"/>
        <v>4</v>
      </c>
      <c r="CC548">
        <v>6</v>
      </c>
      <c r="CD548" t="s">
        <v>107</v>
      </c>
      <c r="CE548">
        <v>1</v>
      </c>
      <c r="CF548" t="s">
        <v>97</v>
      </c>
      <c r="CG548" t="s">
        <v>127</v>
      </c>
      <c r="CH548">
        <f t="shared" si="306"/>
        <v>5</v>
      </c>
      <c r="CI548">
        <v>1950</v>
      </c>
      <c r="CJ548" t="s">
        <v>102</v>
      </c>
      <c r="CK548">
        <f t="shared" si="307"/>
        <v>2</v>
      </c>
      <c r="CL548">
        <v>2</v>
      </c>
      <c r="CM548">
        <v>440</v>
      </c>
      <c r="CN548" t="s">
        <v>98</v>
      </c>
      <c r="CO548">
        <f t="shared" si="308"/>
        <v>4</v>
      </c>
      <c r="CP548" t="s">
        <v>98</v>
      </c>
      <c r="CQ548">
        <f t="shared" si="309"/>
        <v>4</v>
      </c>
      <c r="CR548" t="s">
        <v>105</v>
      </c>
      <c r="CS548">
        <f t="shared" si="310"/>
        <v>3</v>
      </c>
      <c r="CT548">
        <v>0</v>
      </c>
      <c r="CU548">
        <v>38</v>
      </c>
      <c r="CV548">
        <v>0</v>
      </c>
      <c r="CW548">
        <v>144</v>
      </c>
      <c r="CX548">
        <v>0</v>
      </c>
      <c r="CY548">
        <v>0</v>
      </c>
      <c r="CZ548" t="s">
        <v>83</v>
      </c>
      <c r="DA548" t="s">
        <v>83</v>
      </c>
      <c r="DB548">
        <f t="shared" si="311"/>
        <v>5</v>
      </c>
      <c r="DC548" t="s">
        <v>83</v>
      </c>
      <c r="DD548">
        <v>0</v>
      </c>
      <c r="DE548">
        <v>5</v>
      </c>
      <c r="DF548">
        <v>2007</v>
      </c>
      <c r="DG548">
        <f t="shared" si="314"/>
        <v>16</v>
      </c>
      <c r="DH548" t="s">
        <v>110</v>
      </c>
      <c r="DI548">
        <f t="shared" si="312"/>
        <v>4</v>
      </c>
      <c r="DJ548" t="s">
        <v>111</v>
      </c>
      <c r="DK548">
        <f t="shared" si="313"/>
        <v>5</v>
      </c>
      <c r="DL548">
        <v>210000</v>
      </c>
    </row>
    <row r="549" spans="1:116" x14ac:dyDescent="0.35">
      <c r="A549">
        <v>548</v>
      </c>
      <c r="B549">
        <v>85</v>
      </c>
      <c r="C549" t="s">
        <v>81</v>
      </c>
      <c r="D549">
        <f t="shared" si="280"/>
        <v>4</v>
      </c>
      <c r="E549">
        <v>54</v>
      </c>
      <c r="F549">
        <v>7244</v>
      </c>
      <c r="G549" t="s">
        <v>82</v>
      </c>
      <c r="H549">
        <f t="shared" si="281"/>
        <v>2</v>
      </c>
      <c r="I549" t="s">
        <v>83</v>
      </c>
      <c r="J549" t="str">
        <f t="shared" si="282"/>
        <v/>
      </c>
      <c r="K549" t="s">
        <v>84</v>
      </c>
      <c r="L549">
        <f t="shared" si="283"/>
        <v>1</v>
      </c>
      <c r="M549" t="s">
        <v>85</v>
      </c>
      <c r="N549">
        <f t="shared" si="284"/>
        <v>2</v>
      </c>
      <c r="O549" t="s">
        <v>86</v>
      </c>
      <c r="P549">
        <f t="shared" si="285"/>
        <v>4</v>
      </c>
      <c r="Q549" t="s">
        <v>87</v>
      </c>
      <c r="R549">
        <f t="shared" si="286"/>
        <v>4</v>
      </c>
      <c r="S549" t="s">
        <v>88</v>
      </c>
      <c r="T549">
        <f t="shared" si="287"/>
        <v>3</v>
      </c>
      <c r="U549" t="s">
        <v>131</v>
      </c>
      <c r="V549">
        <f t="shared" si="288"/>
        <v>6</v>
      </c>
      <c r="W549" t="s">
        <v>90</v>
      </c>
      <c r="X549">
        <f t="shared" si="289"/>
        <v>7</v>
      </c>
      <c r="Y549" t="s">
        <v>90</v>
      </c>
      <c r="Z549">
        <f t="shared" si="290"/>
        <v>7</v>
      </c>
      <c r="AA549" t="s">
        <v>91</v>
      </c>
      <c r="AB549">
        <f t="shared" si="291"/>
        <v>3</v>
      </c>
      <c r="AC549" t="s">
        <v>191</v>
      </c>
      <c r="AD549">
        <f t="shared" si="292"/>
        <v>6</v>
      </c>
      <c r="AE549">
        <v>5</v>
      </c>
      <c r="AF549">
        <v>7</v>
      </c>
      <c r="AG549">
        <v>1970</v>
      </c>
      <c r="AH549">
        <v>1970</v>
      </c>
      <c r="AI549" t="s">
        <v>93</v>
      </c>
      <c r="AJ549">
        <f t="shared" si="293"/>
        <v>5</v>
      </c>
      <c r="AK549" t="s">
        <v>94</v>
      </c>
      <c r="AL549">
        <f t="shared" si="294"/>
        <v>8</v>
      </c>
      <c r="AM549" t="s">
        <v>95</v>
      </c>
      <c r="AN549">
        <f t="shared" si="295"/>
        <v>14</v>
      </c>
      <c r="AO549" t="s">
        <v>95</v>
      </c>
      <c r="AP549" t="s">
        <v>117</v>
      </c>
      <c r="AQ549">
        <f t="shared" si="296"/>
        <v>2</v>
      </c>
      <c r="AR549">
        <v>0</v>
      </c>
      <c r="AS549" t="s">
        <v>98</v>
      </c>
      <c r="AT549">
        <f t="shared" si="297"/>
        <v>3</v>
      </c>
      <c r="AU549" t="s">
        <v>97</v>
      </c>
      <c r="AV549">
        <f t="shared" si="298"/>
        <v>4</v>
      </c>
      <c r="AW549" t="s">
        <v>118</v>
      </c>
      <c r="AX549">
        <f t="shared" si="299"/>
        <v>2</v>
      </c>
      <c r="AY549" t="s">
        <v>97</v>
      </c>
      <c r="AZ549">
        <f t="shared" si="300"/>
        <v>5</v>
      </c>
      <c r="BA549" t="s">
        <v>98</v>
      </c>
      <c r="BB549">
        <f t="shared" si="301"/>
        <v>4</v>
      </c>
      <c r="BC549" t="s">
        <v>130</v>
      </c>
      <c r="BD549" t="s">
        <v>119</v>
      </c>
      <c r="BE549">
        <f t="shared" si="302"/>
        <v>4</v>
      </c>
      <c r="BF549">
        <v>619</v>
      </c>
      <c r="BG549" t="s">
        <v>102</v>
      </c>
      <c r="BH549">
        <v>0</v>
      </c>
      <c r="BI549">
        <v>149</v>
      </c>
      <c r="BJ549">
        <v>768</v>
      </c>
      <c r="BK549" t="s">
        <v>103</v>
      </c>
      <c r="BL549">
        <f t="shared" si="303"/>
        <v>6</v>
      </c>
      <c r="BM549" t="s">
        <v>104</v>
      </c>
      <c r="BN549" t="s">
        <v>105</v>
      </c>
      <c r="BO549" t="s">
        <v>106</v>
      </c>
      <c r="BP549">
        <f t="shared" si="304"/>
        <v>6</v>
      </c>
      <c r="BQ549">
        <v>768</v>
      </c>
      <c r="BR549">
        <v>0</v>
      </c>
      <c r="BS549">
        <v>0</v>
      </c>
      <c r="BT549">
        <v>768</v>
      </c>
      <c r="BU549">
        <v>1</v>
      </c>
      <c r="BV549">
        <v>0</v>
      </c>
      <c r="BW549">
        <v>1</v>
      </c>
      <c r="BX549">
        <v>0</v>
      </c>
      <c r="BY549">
        <v>2</v>
      </c>
      <c r="BZ549">
        <v>1</v>
      </c>
      <c r="CA549" t="s">
        <v>98</v>
      </c>
      <c r="CB549">
        <f t="shared" si="305"/>
        <v>4</v>
      </c>
      <c r="CC549">
        <v>5</v>
      </c>
      <c r="CD549" t="s">
        <v>107</v>
      </c>
      <c r="CE549">
        <v>0</v>
      </c>
      <c r="CF549" t="s">
        <v>83</v>
      </c>
      <c r="CG549" t="s">
        <v>127</v>
      </c>
      <c r="CH549">
        <f t="shared" si="306"/>
        <v>5</v>
      </c>
      <c r="CI549">
        <v>1987</v>
      </c>
      <c r="CJ549" t="s">
        <v>102</v>
      </c>
      <c r="CK549">
        <f t="shared" si="307"/>
        <v>2</v>
      </c>
      <c r="CL549">
        <v>2</v>
      </c>
      <c r="CM549">
        <v>624</v>
      </c>
      <c r="CN549" t="s">
        <v>98</v>
      </c>
      <c r="CO549">
        <f t="shared" si="308"/>
        <v>4</v>
      </c>
      <c r="CP549" t="s">
        <v>98</v>
      </c>
      <c r="CQ549">
        <f t="shared" si="309"/>
        <v>4</v>
      </c>
      <c r="CR549" t="s">
        <v>105</v>
      </c>
      <c r="CS549">
        <f t="shared" si="310"/>
        <v>3</v>
      </c>
      <c r="CT549">
        <v>104</v>
      </c>
      <c r="CU549">
        <v>0</v>
      </c>
      <c r="CV549">
        <v>0</v>
      </c>
      <c r="CW549">
        <v>0</v>
      </c>
      <c r="CX549">
        <v>0</v>
      </c>
      <c r="CY549">
        <v>0</v>
      </c>
      <c r="CZ549" t="s">
        <v>83</v>
      </c>
      <c r="DA549" t="s">
        <v>83</v>
      </c>
      <c r="DB549">
        <f t="shared" si="311"/>
        <v>5</v>
      </c>
      <c r="DC549" t="s">
        <v>83</v>
      </c>
      <c r="DD549">
        <v>0</v>
      </c>
      <c r="DE549">
        <v>4</v>
      </c>
      <c r="DF549">
        <v>2007</v>
      </c>
      <c r="DG549">
        <f t="shared" si="314"/>
        <v>16</v>
      </c>
      <c r="DH549" t="s">
        <v>110</v>
      </c>
      <c r="DI549">
        <f t="shared" si="312"/>
        <v>4</v>
      </c>
      <c r="DJ549" t="s">
        <v>111</v>
      </c>
      <c r="DK549">
        <f t="shared" si="313"/>
        <v>5</v>
      </c>
      <c r="DL549">
        <v>129500</v>
      </c>
    </row>
    <row r="550" spans="1:116" x14ac:dyDescent="0.35">
      <c r="A550">
        <v>549</v>
      </c>
      <c r="B550">
        <v>20</v>
      </c>
      <c r="C550" t="s">
        <v>142</v>
      </c>
      <c r="D550">
        <f t="shared" si="280"/>
        <v>2</v>
      </c>
      <c r="E550">
        <v>49</v>
      </c>
      <c r="F550">
        <v>8235</v>
      </c>
      <c r="G550" t="s">
        <v>82</v>
      </c>
      <c r="H550">
        <f t="shared" si="281"/>
        <v>2</v>
      </c>
      <c r="I550" t="s">
        <v>83</v>
      </c>
      <c r="J550" t="str">
        <f t="shared" si="282"/>
        <v/>
      </c>
      <c r="K550" t="s">
        <v>120</v>
      </c>
      <c r="L550">
        <f t="shared" si="283"/>
        <v>2</v>
      </c>
      <c r="M550" t="s">
        <v>199</v>
      </c>
      <c r="N550">
        <f t="shared" si="284"/>
        <v>4</v>
      </c>
      <c r="O550" t="s">
        <v>86</v>
      </c>
      <c r="P550">
        <f t="shared" si="285"/>
        <v>4</v>
      </c>
      <c r="Q550" t="s">
        <v>87</v>
      </c>
      <c r="R550">
        <f t="shared" si="286"/>
        <v>4</v>
      </c>
      <c r="S550" t="s">
        <v>88</v>
      </c>
      <c r="T550">
        <f t="shared" si="287"/>
        <v>3</v>
      </c>
      <c r="U550" t="s">
        <v>143</v>
      </c>
      <c r="V550">
        <f t="shared" si="288"/>
        <v>9</v>
      </c>
      <c r="W550" t="s">
        <v>114</v>
      </c>
      <c r="X550">
        <f t="shared" si="289"/>
        <v>2</v>
      </c>
      <c r="Y550" t="s">
        <v>182</v>
      </c>
      <c r="Z550">
        <f t="shared" si="290"/>
        <v>5</v>
      </c>
      <c r="AA550" t="s">
        <v>91</v>
      </c>
      <c r="AB550">
        <f t="shared" si="291"/>
        <v>3</v>
      </c>
      <c r="AC550" t="s">
        <v>115</v>
      </c>
      <c r="AD550">
        <f t="shared" si="292"/>
        <v>4</v>
      </c>
      <c r="AE550">
        <v>5</v>
      </c>
      <c r="AF550">
        <v>7</v>
      </c>
      <c r="AG550">
        <v>1955</v>
      </c>
      <c r="AH550">
        <v>1995</v>
      </c>
      <c r="AI550" t="s">
        <v>93</v>
      </c>
      <c r="AJ550">
        <f t="shared" si="293"/>
        <v>5</v>
      </c>
      <c r="AK550" t="s">
        <v>94</v>
      </c>
      <c r="AL550">
        <f t="shared" si="294"/>
        <v>8</v>
      </c>
      <c r="AM550" t="s">
        <v>116</v>
      </c>
      <c r="AN550">
        <f t="shared" si="295"/>
        <v>10</v>
      </c>
      <c r="AO550" t="s">
        <v>116</v>
      </c>
      <c r="AP550" t="s">
        <v>117</v>
      </c>
      <c r="AQ550">
        <f t="shared" si="296"/>
        <v>2</v>
      </c>
      <c r="AR550">
        <v>0</v>
      </c>
      <c r="AS550" t="s">
        <v>98</v>
      </c>
      <c r="AT550">
        <f t="shared" si="297"/>
        <v>3</v>
      </c>
      <c r="AU550" t="s">
        <v>97</v>
      </c>
      <c r="AV550">
        <f t="shared" si="298"/>
        <v>4</v>
      </c>
      <c r="AW550" t="s">
        <v>118</v>
      </c>
      <c r="AX550">
        <f t="shared" si="299"/>
        <v>2</v>
      </c>
      <c r="AY550" t="s">
        <v>98</v>
      </c>
      <c r="AZ550">
        <f t="shared" si="300"/>
        <v>4</v>
      </c>
      <c r="BA550" t="s">
        <v>98</v>
      </c>
      <c r="BB550">
        <f t="shared" si="301"/>
        <v>4</v>
      </c>
      <c r="BC550" t="s">
        <v>100</v>
      </c>
      <c r="BD550" t="s">
        <v>172</v>
      </c>
      <c r="BE550">
        <f t="shared" si="302"/>
        <v>5</v>
      </c>
      <c r="BF550">
        <v>180</v>
      </c>
      <c r="BG550" t="s">
        <v>153</v>
      </c>
      <c r="BH550">
        <v>645</v>
      </c>
      <c r="BI550">
        <v>0</v>
      </c>
      <c r="BJ550">
        <v>825</v>
      </c>
      <c r="BK550" t="s">
        <v>103</v>
      </c>
      <c r="BL550">
        <f t="shared" si="303"/>
        <v>6</v>
      </c>
      <c r="BM550" t="s">
        <v>98</v>
      </c>
      <c r="BN550" t="s">
        <v>105</v>
      </c>
      <c r="BO550" t="s">
        <v>106</v>
      </c>
      <c r="BP550">
        <f t="shared" si="304"/>
        <v>6</v>
      </c>
      <c r="BQ550">
        <v>825</v>
      </c>
      <c r="BR550">
        <v>0</v>
      </c>
      <c r="BS550">
        <v>0</v>
      </c>
      <c r="BT550">
        <v>825</v>
      </c>
      <c r="BU550">
        <v>1</v>
      </c>
      <c r="BV550">
        <v>0</v>
      </c>
      <c r="BW550">
        <v>1</v>
      </c>
      <c r="BX550">
        <v>0</v>
      </c>
      <c r="BY550">
        <v>2</v>
      </c>
      <c r="BZ550">
        <v>1</v>
      </c>
      <c r="CA550" t="s">
        <v>98</v>
      </c>
      <c r="CB550">
        <f t="shared" si="305"/>
        <v>4</v>
      </c>
      <c r="CC550">
        <v>4</v>
      </c>
      <c r="CD550" t="s">
        <v>107</v>
      </c>
      <c r="CE550">
        <v>0</v>
      </c>
      <c r="CF550" t="s">
        <v>83</v>
      </c>
      <c r="CG550" t="s">
        <v>127</v>
      </c>
      <c r="CH550">
        <f t="shared" si="306"/>
        <v>5</v>
      </c>
      <c r="CI550">
        <v>1963</v>
      </c>
      <c r="CJ550" t="s">
        <v>109</v>
      </c>
      <c r="CK550">
        <f t="shared" si="307"/>
        <v>3</v>
      </c>
      <c r="CL550">
        <v>2</v>
      </c>
      <c r="CM550">
        <v>720</v>
      </c>
      <c r="CN550" t="s">
        <v>98</v>
      </c>
      <c r="CO550">
        <f t="shared" si="308"/>
        <v>4</v>
      </c>
      <c r="CP550" t="s">
        <v>98</v>
      </c>
      <c r="CQ550">
        <f t="shared" si="309"/>
        <v>4</v>
      </c>
      <c r="CR550" t="s">
        <v>105</v>
      </c>
      <c r="CS550">
        <f t="shared" si="310"/>
        <v>3</v>
      </c>
      <c r="CT550">
        <v>140</v>
      </c>
      <c r="CU550">
        <v>50</v>
      </c>
      <c r="CV550">
        <v>0</v>
      </c>
      <c r="CW550">
        <v>0</v>
      </c>
      <c r="CX550">
        <v>0</v>
      </c>
      <c r="CY550">
        <v>0</v>
      </c>
      <c r="CZ550" t="s">
        <v>83</v>
      </c>
      <c r="DA550" t="s">
        <v>134</v>
      </c>
      <c r="DB550">
        <f t="shared" si="311"/>
        <v>3</v>
      </c>
      <c r="DC550" t="s">
        <v>83</v>
      </c>
      <c r="DD550">
        <v>0</v>
      </c>
      <c r="DE550">
        <v>6</v>
      </c>
      <c r="DF550">
        <v>2008</v>
      </c>
      <c r="DG550">
        <f t="shared" si="314"/>
        <v>15</v>
      </c>
      <c r="DH550" t="s">
        <v>110</v>
      </c>
      <c r="DI550">
        <f t="shared" si="312"/>
        <v>4</v>
      </c>
      <c r="DJ550" t="s">
        <v>111</v>
      </c>
      <c r="DK550">
        <f t="shared" si="313"/>
        <v>5</v>
      </c>
      <c r="DL550">
        <v>125000</v>
      </c>
    </row>
    <row r="551" spans="1:116" x14ac:dyDescent="0.35">
      <c r="A551">
        <v>550</v>
      </c>
      <c r="B551">
        <v>60</v>
      </c>
      <c r="C551" t="s">
        <v>192</v>
      </c>
      <c r="D551">
        <f t="shared" si="280"/>
        <v>5</v>
      </c>
      <c r="E551">
        <v>75</v>
      </c>
      <c r="F551">
        <v>9375</v>
      </c>
      <c r="G551" t="s">
        <v>82</v>
      </c>
      <c r="H551">
        <f t="shared" si="281"/>
        <v>2</v>
      </c>
      <c r="I551" t="s">
        <v>83</v>
      </c>
      <c r="J551" t="str">
        <f t="shared" si="282"/>
        <v/>
      </c>
      <c r="K551" t="s">
        <v>84</v>
      </c>
      <c r="L551">
        <f t="shared" si="283"/>
        <v>1</v>
      </c>
      <c r="M551" t="s">
        <v>85</v>
      </c>
      <c r="N551">
        <f t="shared" si="284"/>
        <v>2</v>
      </c>
      <c r="O551" t="s">
        <v>86</v>
      </c>
      <c r="P551">
        <f t="shared" si="285"/>
        <v>4</v>
      </c>
      <c r="Q551" t="s">
        <v>87</v>
      </c>
      <c r="R551">
        <f t="shared" si="286"/>
        <v>4</v>
      </c>
      <c r="S551" t="s">
        <v>88</v>
      </c>
      <c r="T551">
        <f t="shared" si="287"/>
        <v>3</v>
      </c>
      <c r="U551" t="s">
        <v>136</v>
      </c>
      <c r="V551">
        <f t="shared" si="288"/>
        <v>18</v>
      </c>
      <c r="W551" t="s">
        <v>90</v>
      </c>
      <c r="X551">
        <f t="shared" si="289"/>
        <v>7</v>
      </c>
      <c r="Y551" t="s">
        <v>90</v>
      </c>
      <c r="Z551">
        <f t="shared" si="290"/>
        <v>7</v>
      </c>
      <c r="AA551" t="s">
        <v>91</v>
      </c>
      <c r="AB551">
        <f t="shared" si="291"/>
        <v>3</v>
      </c>
      <c r="AC551" t="s">
        <v>92</v>
      </c>
      <c r="AD551">
        <f t="shared" si="292"/>
        <v>8</v>
      </c>
      <c r="AE551">
        <v>7</v>
      </c>
      <c r="AF551">
        <v>5</v>
      </c>
      <c r="AG551">
        <v>2003</v>
      </c>
      <c r="AH551">
        <v>2004</v>
      </c>
      <c r="AI551" t="s">
        <v>93</v>
      </c>
      <c r="AJ551">
        <f t="shared" si="293"/>
        <v>5</v>
      </c>
      <c r="AK551" t="s">
        <v>94</v>
      </c>
      <c r="AL551">
        <f t="shared" si="294"/>
        <v>8</v>
      </c>
      <c r="AM551" t="s">
        <v>95</v>
      </c>
      <c r="AN551">
        <f t="shared" si="295"/>
        <v>14</v>
      </c>
      <c r="AO551" t="s">
        <v>95</v>
      </c>
      <c r="AP551" t="s">
        <v>117</v>
      </c>
      <c r="AQ551">
        <f t="shared" si="296"/>
        <v>2</v>
      </c>
      <c r="AR551">
        <v>0</v>
      </c>
      <c r="AS551" t="s">
        <v>97</v>
      </c>
      <c r="AT551">
        <f t="shared" si="297"/>
        <v>4</v>
      </c>
      <c r="AU551" t="s">
        <v>98</v>
      </c>
      <c r="AV551">
        <f t="shared" si="298"/>
        <v>3</v>
      </c>
      <c r="AW551" t="s">
        <v>99</v>
      </c>
      <c r="AX551">
        <f t="shared" si="299"/>
        <v>6</v>
      </c>
      <c r="AY551" t="s">
        <v>97</v>
      </c>
      <c r="AZ551">
        <f t="shared" si="300"/>
        <v>5</v>
      </c>
      <c r="BA551" t="s">
        <v>98</v>
      </c>
      <c r="BB551">
        <f t="shared" si="301"/>
        <v>4</v>
      </c>
      <c r="BC551" t="s">
        <v>100</v>
      </c>
      <c r="BD551" t="s">
        <v>102</v>
      </c>
      <c r="BE551">
        <f t="shared" si="302"/>
        <v>6</v>
      </c>
      <c r="BF551">
        <v>0</v>
      </c>
      <c r="BG551" t="s">
        <v>102</v>
      </c>
      <c r="BH551">
        <v>0</v>
      </c>
      <c r="BI551">
        <v>912</v>
      </c>
      <c r="BJ551">
        <v>912</v>
      </c>
      <c r="BK551" t="s">
        <v>103</v>
      </c>
      <c r="BL551">
        <f t="shared" si="303"/>
        <v>6</v>
      </c>
      <c r="BM551" t="s">
        <v>104</v>
      </c>
      <c r="BN551" t="s">
        <v>105</v>
      </c>
      <c r="BO551" t="s">
        <v>106</v>
      </c>
      <c r="BP551">
        <f t="shared" si="304"/>
        <v>6</v>
      </c>
      <c r="BQ551">
        <v>912</v>
      </c>
      <c r="BR551">
        <v>1182</v>
      </c>
      <c r="BS551">
        <v>0</v>
      </c>
      <c r="BT551">
        <v>2094</v>
      </c>
      <c r="BU551">
        <v>0</v>
      </c>
      <c r="BV551">
        <v>0</v>
      </c>
      <c r="BW551">
        <v>2</v>
      </c>
      <c r="BX551">
        <v>1</v>
      </c>
      <c r="BY551">
        <v>4</v>
      </c>
      <c r="BZ551">
        <v>1</v>
      </c>
      <c r="CA551" t="s">
        <v>97</v>
      </c>
      <c r="CB551">
        <f t="shared" si="305"/>
        <v>5</v>
      </c>
      <c r="CC551">
        <v>8</v>
      </c>
      <c r="CD551" t="s">
        <v>107</v>
      </c>
      <c r="CE551">
        <v>1</v>
      </c>
      <c r="CF551" t="s">
        <v>97</v>
      </c>
      <c r="CG551" t="s">
        <v>156</v>
      </c>
      <c r="CH551">
        <f t="shared" si="306"/>
        <v>7</v>
      </c>
      <c r="CI551">
        <v>2003</v>
      </c>
      <c r="CJ551" t="s">
        <v>157</v>
      </c>
      <c r="CK551">
        <f t="shared" si="307"/>
        <v>4</v>
      </c>
      <c r="CL551">
        <v>2</v>
      </c>
      <c r="CM551">
        <v>615</v>
      </c>
      <c r="CN551" t="s">
        <v>98</v>
      </c>
      <c r="CO551">
        <f t="shared" si="308"/>
        <v>4</v>
      </c>
      <c r="CP551" t="s">
        <v>98</v>
      </c>
      <c r="CQ551">
        <f t="shared" si="309"/>
        <v>4</v>
      </c>
      <c r="CR551" t="s">
        <v>105</v>
      </c>
      <c r="CS551">
        <f t="shared" si="310"/>
        <v>3</v>
      </c>
      <c r="CT551">
        <v>182</v>
      </c>
      <c r="CU551">
        <v>182</v>
      </c>
      <c r="CV551">
        <v>0</v>
      </c>
      <c r="CW551">
        <v>0</v>
      </c>
      <c r="CX551">
        <v>0</v>
      </c>
      <c r="CY551">
        <v>0</v>
      </c>
      <c r="CZ551" t="s">
        <v>83</v>
      </c>
      <c r="DA551" t="s">
        <v>83</v>
      </c>
      <c r="DB551">
        <f t="shared" si="311"/>
        <v>5</v>
      </c>
      <c r="DC551" t="s">
        <v>83</v>
      </c>
      <c r="DD551">
        <v>0</v>
      </c>
      <c r="DE551">
        <v>11</v>
      </c>
      <c r="DF551">
        <v>2009</v>
      </c>
      <c r="DG551">
        <f t="shared" si="314"/>
        <v>14</v>
      </c>
      <c r="DH551" t="s">
        <v>110</v>
      </c>
      <c r="DI551">
        <f t="shared" si="312"/>
        <v>4</v>
      </c>
      <c r="DJ551" t="s">
        <v>111</v>
      </c>
      <c r="DK551">
        <f t="shared" si="313"/>
        <v>5</v>
      </c>
      <c r="DL551">
        <v>263000</v>
      </c>
    </row>
    <row r="552" spans="1:116" x14ac:dyDescent="0.35">
      <c r="A552">
        <v>551</v>
      </c>
      <c r="B552">
        <v>120</v>
      </c>
      <c r="C552" t="s">
        <v>81</v>
      </c>
      <c r="D552">
        <f t="shared" si="280"/>
        <v>4</v>
      </c>
      <c r="E552">
        <v>53</v>
      </c>
      <c r="F552">
        <v>4043</v>
      </c>
      <c r="G552" t="s">
        <v>82</v>
      </c>
      <c r="H552">
        <f t="shared" si="281"/>
        <v>2</v>
      </c>
      <c r="I552" t="s">
        <v>83</v>
      </c>
      <c r="J552" t="str">
        <f t="shared" si="282"/>
        <v/>
      </c>
      <c r="K552" t="s">
        <v>84</v>
      </c>
      <c r="L552">
        <f t="shared" si="283"/>
        <v>1</v>
      </c>
      <c r="M552" t="s">
        <v>85</v>
      </c>
      <c r="N552">
        <f t="shared" si="284"/>
        <v>2</v>
      </c>
      <c r="O552" t="s">
        <v>86</v>
      </c>
      <c r="P552">
        <f t="shared" si="285"/>
        <v>4</v>
      </c>
      <c r="Q552" t="s">
        <v>87</v>
      </c>
      <c r="R552">
        <f t="shared" si="286"/>
        <v>4</v>
      </c>
      <c r="S552" t="s">
        <v>88</v>
      </c>
      <c r="T552">
        <f t="shared" si="287"/>
        <v>3</v>
      </c>
      <c r="U552" t="s">
        <v>216</v>
      </c>
      <c r="V552">
        <f t="shared" si="288"/>
        <v>22</v>
      </c>
      <c r="W552" t="s">
        <v>90</v>
      </c>
      <c r="X552">
        <f t="shared" si="289"/>
        <v>7</v>
      </c>
      <c r="Y552" t="s">
        <v>90</v>
      </c>
      <c r="Z552">
        <f t="shared" si="290"/>
        <v>7</v>
      </c>
      <c r="AA552" t="s">
        <v>179</v>
      </c>
      <c r="AB552">
        <f t="shared" si="291"/>
        <v>4</v>
      </c>
      <c r="AC552" t="s">
        <v>115</v>
      </c>
      <c r="AD552">
        <f t="shared" si="292"/>
        <v>4</v>
      </c>
      <c r="AE552">
        <v>6</v>
      </c>
      <c r="AF552">
        <v>6</v>
      </c>
      <c r="AG552">
        <v>1977</v>
      </c>
      <c r="AH552">
        <v>1977</v>
      </c>
      <c r="AI552" t="s">
        <v>93</v>
      </c>
      <c r="AJ552">
        <f t="shared" si="293"/>
        <v>5</v>
      </c>
      <c r="AK552" t="s">
        <v>94</v>
      </c>
      <c r="AL552">
        <f t="shared" si="294"/>
        <v>8</v>
      </c>
      <c r="AM552" t="s">
        <v>161</v>
      </c>
      <c r="AN552">
        <f t="shared" si="295"/>
        <v>3</v>
      </c>
      <c r="AO552" t="s">
        <v>161</v>
      </c>
      <c r="AP552" t="s">
        <v>117</v>
      </c>
      <c r="AQ552">
        <f t="shared" si="296"/>
        <v>2</v>
      </c>
      <c r="AR552">
        <v>0</v>
      </c>
      <c r="AS552" t="s">
        <v>98</v>
      </c>
      <c r="AT552">
        <f t="shared" si="297"/>
        <v>3</v>
      </c>
      <c r="AU552" t="s">
        <v>98</v>
      </c>
      <c r="AV552">
        <f t="shared" si="298"/>
        <v>3</v>
      </c>
      <c r="AW552" t="s">
        <v>118</v>
      </c>
      <c r="AX552">
        <f t="shared" si="299"/>
        <v>2</v>
      </c>
      <c r="AY552" t="s">
        <v>97</v>
      </c>
      <c r="AZ552">
        <f t="shared" si="300"/>
        <v>5</v>
      </c>
      <c r="BA552" t="s">
        <v>98</v>
      </c>
      <c r="BB552">
        <f t="shared" si="301"/>
        <v>4</v>
      </c>
      <c r="BC552" t="s">
        <v>100</v>
      </c>
      <c r="BD552" t="s">
        <v>119</v>
      </c>
      <c r="BE552">
        <f t="shared" si="302"/>
        <v>4</v>
      </c>
      <c r="BF552">
        <v>559</v>
      </c>
      <c r="BG552" t="s">
        <v>102</v>
      </c>
      <c r="BH552">
        <v>0</v>
      </c>
      <c r="BI552">
        <v>510</v>
      </c>
      <c r="BJ552">
        <v>1069</v>
      </c>
      <c r="BK552" t="s">
        <v>103</v>
      </c>
      <c r="BL552">
        <f t="shared" si="303"/>
        <v>6</v>
      </c>
      <c r="BM552" t="s">
        <v>98</v>
      </c>
      <c r="BN552" t="s">
        <v>105</v>
      </c>
      <c r="BO552" t="s">
        <v>106</v>
      </c>
      <c r="BP552">
        <f t="shared" si="304"/>
        <v>6</v>
      </c>
      <c r="BQ552">
        <v>1069</v>
      </c>
      <c r="BR552">
        <v>0</v>
      </c>
      <c r="BS552">
        <v>0</v>
      </c>
      <c r="BT552">
        <v>1069</v>
      </c>
      <c r="BU552">
        <v>0</v>
      </c>
      <c r="BV552">
        <v>0</v>
      </c>
      <c r="BW552">
        <v>2</v>
      </c>
      <c r="BX552">
        <v>0</v>
      </c>
      <c r="BY552">
        <v>2</v>
      </c>
      <c r="BZ552">
        <v>1</v>
      </c>
      <c r="CA552" t="s">
        <v>98</v>
      </c>
      <c r="CB552">
        <f t="shared" si="305"/>
        <v>4</v>
      </c>
      <c r="CC552">
        <v>4</v>
      </c>
      <c r="CD552" t="s">
        <v>107</v>
      </c>
      <c r="CE552">
        <v>0</v>
      </c>
      <c r="CF552" t="s">
        <v>83</v>
      </c>
      <c r="CG552" t="s">
        <v>108</v>
      </c>
      <c r="CH552">
        <f t="shared" si="306"/>
        <v>6</v>
      </c>
      <c r="CI552">
        <v>1977</v>
      </c>
      <c r="CJ552" t="s">
        <v>109</v>
      </c>
      <c r="CK552">
        <f t="shared" si="307"/>
        <v>3</v>
      </c>
      <c r="CL552">
        <v>2</v>
      </c>
      <c r="CM552">
        <v>440</v>
      </c>
      <c r="CN552" t="s">
        <v>98</v>
      </c>
      <c r="CO552">
        <f t="shared" si="308"/>
        <v>4</v>
      </c>
      <c r="CP552" t="s">
        <v>98</v>
      </c>
      <c r="CQ552">
        <f t="shared" si="309"/>
        <v>4</v>
      </c>
      <c r="CR552" t="s">
        <v>105</v>
      </c>
      <c r="CS552">
        <f t="shared" si="310"/>
        <v>3</v>
      </c>
      <c r="CT552">
        <v>0</v>
      </c>
      <c r="CU552">
        <v>55</v>
      </c>
      <c r="CV552">
        <v>0</v>
      </c>
      <c r="CW552">
        <v>0</v>
      </c>
      <c r="CX552">
        <v>200</v>
      </c>
      <c r="CY552">
        <v>0</v>
      </c>
      <c r="CZ552" t="s">
        <v>83</v>
      </c>
      <c r="DA552" t="s">
        <v>83</v>
      </c>
      <c r="DB552">
        <f t="shared" si="311"/>
        <v>5</v>
      </c>
      <c r="DC552" t="s">
        <v>83</v>
      </c>
      <c r="DD552">
        <v>0</v>
      </c>
      <c r="DE552">
        <v>10</v>
      </c>
      <c r="DF552">
        <v>2008</v>
      </c>
      <c r="DG552">
        <f t="shared" si="314"/>
        <v>15</v>
      </c>
      <c r="DH552" t="s">
        <v>173</v>
      </c>
      <c r="DI552">
        <f t="shared" si="312"/>
        <v>3</v>
      </c>
      <c r="DJ552" t="s">
        <v>128</v>
      </c>
      <c r="DK552">
        <f t="shared" si="313"/>
        <v>3</v>
      </c>
      <c r="DL552">
        <v>140000</v>
      </c>
    </row>
    <row r="553" spans="1:116" x14ac:dyDescent="0.35">
      <c r="A553">
        <v>552</v>
      </c>
      <c r="B553">
        <v>20</v>
      </c>
      <c r="C553" t="s">
        <v>142</v>
      </c>
      <c r="D553">
        <f t="shared" si="280"/>
        <v>2</v>
      </c>
      <c r="E553">
        <v>50</v>
      </c>
      <c r="F553">
        <v>6000</v>
      </c>
      <c r="G553" t="s">
        <v>82</v>
      </c>
      <c r="H553">
        <f t="shared" si="281"/>
        <v>2</v>
      </c>
      <c r="I553" t="s">
        <v>83</v>
      </c>
      <c r="J553" t="str">
        <f t="shared" si="282"/>
        <v/>
      </c>
      <c r="K553" t="s">
        <v>84</v>
      </c>
      <c r="L553">
        <f t="shared" si="283"/>
        <v>1</v>
      </c>
      <c r="M553" t="s">
        <v>85</v>
      </c>
      <c r="N553">
        <f t="shared" si="284"/>
        <v>2</v>
      </c>
      <c r="O553" t="s">
        <v>86</v>
      </c>
      <c r="P553">
        <f t="shared" si="285"/>
        <v>4</v>
      </c>
      <c r="Q553" t="s">
        <v>87</v>
      </c>
      <c r="R553">
        <f t="shared" si="286"/>
        <v>4</v>
      </c>
      <c r="S553" t="s">
        <v>88</v>
      </c>
      <c r="T553">
        <f t="shared" si="287"/>
        <v>3</v>
      </c>
      <c r="U553" t="s">
        <v>143</v>
      </c>
      <c r="V553">
        <f t="shared" si="288"/>
        <v>9</v>
      </c>
      <c r="W553" t="s">
        <v>90</v>
      </c>
      <c r="X553">
        <f t="shared" si="289"/>
        <v>7</v>
      </c>
      <c r="Y553" t="s">
        <v>90</v>
      </c>
      <c r="Z553">
        <f t="shared" si="290"/>
        <v>7</v>
      </c>
      <c r="AA553" t="s">
        <v>91</v>
      </c>
      <c r="AB553">
        <f t="shared" si="291"/>
        <v>3</v>
      </c>
      <c r="AC553" t="s">
        <v>115</v>
      </c>
      <c r="AD553">
        <f t="shared" si="292"/>
        <v>4</v>
      </c>
      <c r="AE553">
        <v>5</v>
      </c>
      <c r="AF553">
        <v>6</v>
      </c>
      <c r="AG553">
        <v>1957</v>
      </c>
      <c r="AH553">
        <v>1957</v>
      </c>
      <c r="AI553" t="s">
        <v>152</v>
      </c>
      <c r="AJ553">
        <f t="shared" si="293"/>
        <v>6</v>
      </c>
      <c r="AK553" t="s">
        <v>94</v>
      </c>
      <c r="AL553">
        <f t="shared" si="294"/>
        <v>8</v>
      </c>
      <c r="AM553" t="s">
        <v>96</v>
      </c>
      <c r="AN553">
        <f t="shared" si="295"/>
        <v>5</v>
      </c>
      <c r="AO553" t="s">
        <v>96</v>
      </c>
      <c r="AP553" t="s">
        <v>117</v>
      </c>
      <c r="AQ553">
        <f t="shared" si="296"/>
        <v>2</v>
      </c>
      <c r="AR553">
        <v>0</v>
      </c>
      <c r="AS553" t="s">
        <v>98</v>
      </c>
      <c r="AT553">
        <f t="shared" si="297"/>
        <v>3</v>
      </c>
      <c r="AU553" t="s">
        <v>98</v>
      </c>
      <c r="AV553">
        <f t="shared" si="298"/>
        <v>3</v>
      </c>
      <c r="AW553" t="s">
        <v>118</v>
      </c>
      <c r="AX553">
        <f t="shared" si="299"/>
        <v>2</v>
      </c>
      <c r="AY553" t="s">
        <v>98</v>
      </c>
      <c r="AZ553">
        <f t="shared" si="300"/>
        <v>4</v>
      </c>
      <c r="BA553" t="s">
        <v>98</v>
      </c>
      <c r="BB553">
        <f t="shared" si="301"/>
        <v>4</v>
      </c>
      <c r="BC553" t="s">
        <v>100</v>
      </c>
      <c r="BD553" t="s">
        <v>153</v>
      </c>
      <c r="BE553">
        <f t="shared" si="302"/>
        <v>2</v>
      </c>
      <c r="BF553">
        <v>308</v>
      </c>
      <c r="BG553" t="s">
        <v>102</v>
      </c>
      <c r="BH553">
        <v>0</v>
      </c>
      <c r="BI553">
        <v>620</v>
      </c>
      <c r="BJ553">
        <v>928</v>
      </c>
      <c r="BK553" t="s">
        <v>103</v>
      </c>
      <c r="BL553">
        <f t="shared" si="303"/>
        <v>6</v>
      </c>
      <c r="BM553" t="s">
        <v>97</v>
      </c>
      <c r="BN553" t="s">
        <v>105</v>
      </c>
      <c r="BO553" t="s">
        <v>164</v>
      </c>
      <c r="BP553">
        <f t="shared" si="304"/>
        <v>3</v>
      </c>
      <c r="BQ553">
        <v>928</v>
      </c>
      <c r="BR553">
        <v>0</v>
      </c>
      <c r="BS553">
        <v>0</v>
      </c>
      <c r="BT553">
        <v>928</v>
      </c>
      <c r="BU553">
        <v>0</v>
      </c>
      <c r="BV553">
        <v>0</v>
      </c>
      <c r="BW553">
        <v>1</v>
      </c>
      <c r="BX553">
        <v>0</v>
      </c>
      <c r="BY553">
        <v>3</v>
      </c>
      <c r="BZ553">
        <v>1</v>
      </c>
      <c r="CA553" t="s">
        <v>98</v>
      </c>
      <c r="CB553">
        <f t="shared" si="305"/>
        <v>4</v>
      </c>
      <c r="CC553">
        <v>5</v>
      </c>
      <c r="CD553" t="s">
        <v>107</v>
      </c>
      <c r="CE553">
        <v>0</v>
      </c>
      <c r="CF553" t="s">
        <v>83</v>
      </c>
      <c r="CG553" t="s">
        <v>108</v>
      </c>
      <c r="CH553">
        <f t="shared" si="306"/>
        <v>6</v>
      </c>
      <c r="CI553">
        <v>1957</v>
      </c>
      <c r="CJ553" t="s">
        <v>157</v>
      </c>
      <c r="CK553">
        <f t="shared" si="307"/>
        <v>4</v>
      </c>
      <c r="CL553">
        <v>1</v>
      </c>
      <c r="CM553">
        <v>288</v>
      </c>
      <c r="CN553" t="s">
        <v>98</v>
      </c>
      <c r="CO553">
        <f t="shared" si="308"/>
        <v>4</v>
      </c>
      <c r="CP553" t="s">
        <v>98</v>
      </c>
      <c r="CQ553">
        <f t="shared" si="309"/>
        <v>4</v>
      </c>
      <c r="CR553" t="s">
        <v>105</v>
      </c>
      <c r="CS553">
        <f t="shared" si="310"/>
        <v>3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 t="s">
        <v>83</v>
      </c>
      <c r="DA553" t="s">
        <v>83</v>
      </c>
      <c r="DB553">
        <f t="shared" si="311"/>
        <v>5</v>
      </c>
      <c r="DC553" t="s">
        <v>83</v>
      </c>
      <c r="DD553">
        <v>0</v>
      </c>
      <c r="DE553">
        <v>6</v>
      </c>
      <c r="DF553">
        <v>2008</v>
      </c>
      <c r="DG553">
        <f t="shared" si="314"/>
        <v>15</v>
      </c>
      <c r="DH553" t="s">
        <v>110</v>
      </c>
      <c r="DI553">
        <f t="shared" si="312"/>
        <v>4</v>
      </c>
      <c r="DJ553" t="s">
        <v>111</v>
      </c>
      <c r="DK553">
        <f t="shared" si="313"/>
        <v>5</v>
      </c>
      <c r="DL553">
        <v>112500</v>
      </c>
    </row>
    <row r="554" spans="1:116" x14ac:dyDescent="0.35">
      <c r="A554">
        <v>553</v>
      </c>
      <c r="B554">
        <v>20</v>
      </c>
      <c r="C554" t="s">
        <v>81</v>
      </c>
      <c r="D554">
        <f t="shared" si="280"/>
        <v>4</v>
      </c>
      <c r="E554">
        <v>87</v>
      </c>
      <c r="F554">
        <v>11146</v>
      </c>
      <c r="G554" t="s">
        <v>82</v>
      </c>
      <c r="H554">
        <f t="shared" si="281"/>
        <v>2</v>
      </c>
      <c r="I554" t="s">
        <v>83</v>
      </c>
      <c r="J554" t="str">
        <f t="shared" si="282"/>
        <v/>
      </c>
      <c r="K554" t="s">
        <v>120</v>
      </c>
      <c r="L554">
        <f t="shared" si="283"/>
        <v>2</v>
      </c>
      <c r="M554" t="s">
        <v>85</v>
      </c>
      <c r="N554">
        <f t="shared" si="284"/>
        <v>2</v>
      </c>
      <c r="O554" t="s">
        <v>86</v>
      </c>
      <c r="P554">
        <f t="shared" si="285"/>
        <v>4</v>
      </c>
      <c r="Q554" t="s">
        <v>87</v>
      </c>
      <c r="R554">
        <f t="shared" si="286"/>
        <v>4</v>
      </c>
      <c r="S554" t="s">
        <v>88</v>
      </c>
      <c r="T554">
        <f t="shared" si="287"/>
        <v>3</v>
      </c>
      <c r="U554" t="s">
        <v>154</v>
      </c>
      <c r="V554">
        <f t="shared" si="288"/>
        <v>19</v>
      </c>
      <c r="W554" t="s">
        <v>90</v>
      </c>
      <c r="X554">
        <f t="shared" si="289"/>
        <v>7</v>
      </c>
      <c r="Y554" t="s">
        <v>90</v>
      </c>
      <c r="Z554">
        <f t="shared" si="290"/>
        <v>7</v>
      </c>
      <c r="AA554" t="s">
        <v>91</v>
      </c>
      <c r="AB554">
        <f t="shared" si="291"/>
        <v>3</v>
      </c>
      <c r="AC554" t="s">
        <v>115</v>
      </c>
      <c r="AD554">
        <f t="shared" si="292"/>
        <v>4</v>
      </c>
      <c r="AE554">
        <v>8</v>
      </c>
      <c r="AF554">
        <v>5</v>
      </c>
      <c r="AG554">
        <v>2006</v>
      </c>
      <c r="AH554">
        <v>2006</v>
      </c>
      <c r="AI554" t="s">
        <v>93</v>
      </c>
      <c r="AJ554">
        <f t="shared" si="293"/>
        <v>5</v>
      </c>
      <c r="AK554" t="s">
        <v>94</v>
      </c>
      <c r="AL554">
        <f t="shared" si="294"/>
        <v>8</v>
      </c>
      <c r="AM554" t="s">
        <v>95</v>
      </c>
      <c r="AN554">
        <f t="shared" si="295"/>
        <v>14</v>
      </c>
      <c r="AO554" t="s">
        <v>95</v>
      </c>
      <c r="AP554" t="s">
        <v>137</v>
      </c>
      <c r="AQ554">
        <f t="shared" si="296"/>
        <v>5</v>
      </c>
      <c r="AR554">
        <v>250</v>
      </c>
      <c r="AS554" t="s">
        <v>97</v>
      </c>
      <c r="AT554">
        <f t="shared" si="297"/>
        <v>4</v>
      </c>
      <c r="AU554" t="s">
        <v>98</v>
      </c>
      <c r="AV554">
        <f t="shared" si="298"/>
        <v>3</v>
      </c>
      <c r="AW554" t="s">
        <v>99</v>
      </c>
      <c r="AX554">
        <f t="shared" si="299"/>
        <v>6</v>
      </c>
      <c r="AY554" t="s">
        <v>104</v>
      </c>
      <c r="AZ554">
        <f t="shared" si="300"/>
        <v>6</v>
      </c>
      <c r="BA554" t="s">
        <v>98</v>
      </c>
      <c r="BB554">
        <f t="shared" si="301"/>
        <v>4</v>
      </c>
      <c r="BC554" t="s">
        <v>130</v>
      </c>
      <c r="BD554" t="s">
        <v>102</v>
      </c>
      <c r="BE554">
        <f t="shared" si="302"/>
        <v>6</v>
      </c>
      <c r="BF554">
        <v>0</v>
      </c>
      <c r="BG554" t="s">
        <v>102</v>
      </c>
      <c r="BH554">
        <v>0</v>
      </c>
      <c r="BI554">
        <v>1709</v>
      </c>
      <c r="BJ554">
        <v>1709</v>
      </c>
      <c r="BK554" t="s">
        <v>103</v>
      </c>
      <c r="BL554">
        <f t="shared" si="303"/>
        <v>6</v>
      </c>
      <c r="BM554" t="s">
        <v>104</v>
      </c>
      <c r="BN554" t="s">
        <v>105</v>
      </c>
      <c r="BO554" t="s">
        <v>106</v>
      </c>
      <c r="BP554">
        <f t="shared" si="304"/>
        <v>6</v>
      </c>
      <c r="BQ554">
        <v>1717</v>
      </c>
      <c r="BR554">
        <v>0</v>
      </c>
      <c r="BS554">
        <v>0</v>
      </c>
      <c r="BT554">
        <v>1717</v>
      </c>
      <c r="BU554">
        <v>0</v>
      </c>
      <c r="BV554">
        <v>0</v>
      </c>
      <c r="BW554">
        <v>2</v>
      </c>
      <c r="BX554">
        <v>0</v>
      </c>
      <c r="BY554">
        <v>3</v>
      </c>
      <c r="BZ554">
        <v>1</v>
      </c>
      <c r="CA554" t="s">
        <v>97</v>
      </c>
      <c r="CB554">
        <f t="shared" si="305"/>
        <v>5</v>
      </c>
      <c r="CC554">
        <v>7</v>
      </c>
      <c r="CD554" t="s">
        <v>107</v>
      </c>
      <c r="CE554">
        <v>1</v>
      </c>
      <c r="CF554" t="s">
        <v>97</v>
      </c>
      <c r="CG554" t="s">
        <v>108</v>
      </c>
      <c r="CH554">
        <f t="shared" si="306"/>
        <v>6</v>
      </c>
      <c r="CI554">
        <v>2006</v>
      </c>
      <c r="CJ554" t="s">
        <v>109</v>
      </c>
      <c r="CK554">
        <f t="shared" si="307"/>
        <v>3</v>
      </c>
      <c r="CL554">
        <v>3</v>
      </c>
      <c r="CM554">
        <v>908</v>
      </c>
      <c r="CN554" t="s">
        <v>98</v>
      </c>
      <c r="CO554">
        <f t="shared" si="308"/>
        <v>4</v>
      </c>
      <c r="CP554" t="s">
        <v>98</v>
      </c>
      <c r="CQ554">
        <f t="shared" si="309"/>
        <v>4</v>
      </c>
      <c r="CR554" t="s">
        <v>105</v>
      </c>
      <c r="CS554">
        <f t="shared" si="310"/>
        <v>3</v>
      </c>
      <c r="CT554">
        <v>169</v>
      </c>
      <c r="CU554">
        <v>39</v>
      </c>
      <c r="CV554">
        <v>0</v>
      </c>
      <c r="CW554">
        <v>0</v>
      </c>
      <c r="CX554">
        <v>0</v>
      </c>
      <c r="CY554">
        <v>0</v>
      </c>
      <c r="CZ554" t="s">
        <v>83</v>
      </c>
      <c r="DA554" t="s">
        <v>83</v>
      </c>
      <c r="DB554">
        <f t="shared" si="311"/>
        <v>5</v>
      </c>
      <c r="DC554" t="s">
        <v>83</v>
      </c>
      <c r="DD554">
        <v>0</v>
      </c>
      <c r="DE554">
        <v>7</v>
      </c>
      <c r="DF554">
        <v>2009</v>
      </c>
      <c r="DG554">
        <f t="shared" si="314"/>
        <v>14</v>
      </c>
      <c r="DH554" t="s">
        <v>110</v>
      </c>
      <c r="DI554">
        <f t="shared" si="312"/>
        <v>4</v>
      </c>
      <c r="DJ554" t="s">
        <v>111</v>
      </c>
      <c r="DK554">
        <f t="shared" si="313"/>
        <v>5</v>
      </c>
      <c r="DL554">
        <v>255500</v>
      </c>
    </row>
    <row r="555" spans="1:116" x14ac:dyDescent="0.35">
      <c r="A555">
        <v>554</v>
      </c>
      <c r="B555">
        <v>20</v>
      </c>
      <c r="C555" t="s">
        <v>81</v>
      </c>
      <c r="D555">
        <f t="shared" si="280"/>
        <v>4</v>
      </c>
      <c r="E555">
        <v>67</v>
      </c>
      <c r="F555">
        <v>8777</v>
      </c>
      <c r="G555" t="s">
        <v>82</v>
      </c>
      <c r="H555">
        <f t="shared" si="281"/>
        <v>2</v>
      </c>
      <c r="I555" t="s">
        <v>83</v>
      </c>
      <c r="J555" t="str">
        <f t="shared" si="282"/>
        <v/>
      </c>
      <c r="K555" t="s">
        <v>84</v>
      </c>
      <c r="L555">
        <f t="shared" si="283"/>
        <v>1</v>
      </c>
      <c r="M555" t="s">
        <v>85</v>
      </c>
      <c r="N555">
        <f t="shared" si="284"/>
        <v>2</v>
      </c>
      <c r="O555" t="s">
        <v>86</v>
      </c>
      <c r="P555">
        <f t="shared" si="285"/>
        <v>4</v>
      </c>
      <c r="Q555" t="s">
        <v>87</v>
      </c>
      <c r="R555">
        <f t="shared" si="286"/>
        <v>4</v>
      </c>
      <c r="S555" t="s">
        <v>88</v>
      </c>
      <c r="T555">
        <f t="shared" si="287"/>
        <v>3</v>
      </c>
      <c r="U555" t="s">
        <v>185</v>
      </c>
      <c r="V555">
        <f t="shared" si="288"/>
        <v>4</v>
      </c>
      <c r="W555" t="s">
        <v>114</v>
      </c>
      <c r="X555">
        <f t="shared" si="289"/>
        <v>2</v>
      </c>
      <c r="Y555" t="s">
        <v>90</v>
      </c>
      <c r="Z555">
        <f t="shared" si="290"/>
        <v>7</v>
      </c>
      <c r="AA555" t="s">
        <v>91</v>
      </c>
      <c r="AB555">
        <f t="shared" si="291"/>
        <v>3</v>
      </c>
      <c r="AC555" t="s">
        <v>115</v>
      </c>
      <c r="AD555">
        <f t="shared" si="292"/>
        <v>4</v>
      </c>
      <c r="AE555">
        <v>4</v>
      </c>
      <c r="AF555">
        <v>5</v>
      </c>
      <c r="AG555">
        <v>1949</v>
      </c>
      <c r="AH555">
        <v>2003</v>
      </c>
      <c r="AI555" t="s">
        <v>93</v>
      </c>
      <c r="AJ555">
        <f t="shared" si="293"/>
        <v>5</v>
      </c>
      <c r="AK555" t="s">
        <v>94</v>
      </c>
      <c r="AL555">
        <f t="shared" si="294"/>
        <v>8</v>
      </c>
      <c r="AM555" t="s">
        <v>95</v>
      </c>
      <c r="AN555">
        <f t="shared" si="295"/>
        <v>14</v>
      </c>
      <c r="AO555" t="s">
        <v>95</v>
      </c>
      <c r="AP555" t="s">
        <v>117</v>
      </c>
      <c r="AQ555">
        <f t="shared" si="296"/>
        <v>2</v>
      </c>
      <c r="AR555">
        <v>0</v>
      </c>
      <c r="AS555" t="s">
        <v>98</v>
      </c>
      <c r="AT555">
        <f t="shared" si="297"/>
        <v>3</v>
      </c>
      <c r="AU555" t="s">
        <v>98</v>
      </c>
      <c r="AV555">
        <f t="shared" si="298"/>
        <v>3</v>
      </c>
      <c r="AW555" t="s">
        <v>118</v>
      </c>
      <c r="AX555">
        <f t="shared" si="299"/>
        <v>2</v>
      </c>
      <c r="AY555" t="s">
        <v>83</v>
      </c>
      <c r="AZ555">
        <f t="shared" si="300"/>
        <v>1</v>
      </c>
      <c r="BA555" t="s">
        <v>83</v>
      </c>
      <c r="BB555">
        <f t="shared" si="301"/>
        <v>1</v>
      </c>
      <c r="BC555" t="s">
        <v>83</v>
      </c>
      <c r="BD555" t="s">
        <v>83</v>
      </c>
      <c r="BE555">
        <f t="shared" si="302"/>
        <v>1</v>
      </c>
      <c r="BF555">
        <v>0</v>
      </c>
      <c r="BG555" t="s">
        <v>83</v>
      </c>
      <c r="BH555">
        <v>0</v>
      </c>
      <c r="BI555">
        <v>0</v>
      </c>
      <c r="BJ555">
        <v>0</v>
      </c>
      <c r="BK555" t="s">
        <v>103</v>
      </c>
      <c r="BL555">
        <f t="shared" si="303"/>
        <v>6</v>
      </c>
      <c r="BM555" t="s">
        <v>104</v>
      </c>
      <c r="BN555" t="s">
        <v>105</v>
      </c>
      <c r="BO555" t="s">
        <v>106</v>
      </c>
      <c r="BP555">
        <f t="shared" si="304"/>
        <v>6</v>
      </c>
      <c r="BQ555">
        <v>1126</v>
      </c>
      <c r="BR555">
        <v>0</v>
      </c>
      <c r="BS555">
        <v>0</v>
      </c>
      <c r="BT555">
        <v>1126</v>
      </c>
      <c r="BU555">
        <v>0</v>
      </c>
      <c r="BV555">
        <v>0</v>
      </c>
      <c r="BW555">
        <v>2</v>
      </c>
      <c r="BX555">
        <v>0</v>
      </c>
      <c r="BY555">
        <v>2</v>
      </c>
      <c r="BZ555">
        <v>1</v>
      </c>
      <c r="CA555" t="s">
        <v>97</v>
      </c>
      <c r="CB555">
        <f t="shared" si="305"/>
        <v>5</v>
      </c>
      <c r="CC555">
        <v>5</v>
      </c>
      <c r="CD555" t="s">
        <v>107</v>
      </c>
      <c r="CE555">
        <v>0</v>
      </c>
      <c r="CF555" t="s">
        <v>83</v>
      </c>
      <c r="CG555" t="s">
        <v>127</v>
      </c>
      <c r="CH555">
        <f t="shared" si="306"/>
        <v>5</v>
      </c>
      <c r="CI555">
        <v>2002</v>
      </c>
      <c r="CJ555" t="s">
        <v>157</v>
      </c>
      <c r="CK555">
        <f t="shared" si="307"/>
        <v>4</v>
      </c>
      <c r="CL555">
        <v>2</v>
      </c>
      <c r="CM555">
        <v>520</v>
      </c>
      <c r="CN555" t="s">
        <v>98</v>
      </c>
      <c r="CO555">
        <f t="shared" si="308"/>
        <v>4</v>
      </c>
      <c r="CP555" t="s">
        <v>98</v>
      </c>
      <c r="CQ555">
        <f t="shared" si="309"/>
        <v>4</v>
      </c>
      <c r="CR555" t="s">
        <v>177</v>
      </c>
      <c r="CS555">
        <f t="shared" si="310"/>
        <v>2</v>
      </c>
      <c r="CT555">
        <v>0</v>
      </c>
      <c r="CU555">
        <v>96</v>
      </c>
      <c r="CV555">
        <v>0</v>
      </c>
      <c r="CW555">
        <v>0</v>
      </c>
      <c r="CX555">
        <v>0</v>
      </c>
      <c r="CY555">
        <v>0</v>
      </c>
      <c r="CZ555" t="s">
        <v>83</v>
      </c>
      <c r="DA555" t="s">
        <v>134</v>
      </c>
      <c r="DB555">
        <f t="shared" si="311"/>
        <v>3</v>
      </c>
      <c r="DC555" t="s">
        <v>83</v>
      </c>
      <c r="DD555">
        <v>0</v>
      </c>
      <c r="DE555">
        <v>5</v>
      </c>
      <c r="DF555">
        <v>2009</v>
      </c>
      <c r="DG555">
        <f t="shared" si="314"/>
        <v>14</v>
      </c>
      <c r="DH555" t="s">
        <v>110</v>
      </c>
      <c r="DI555">
        <f t="shared" si="312"/>
        <v>4</v>
      </c>
      <c r="DJ555" t="s">
        <v>111</v>
      </c>
      <c r="DK555">
        <f t="shared" si="313"/>
        <v>5</v>
      </c>
      <c r="DL555">
        <v>108000</v>
      </c>
    </row>
    <row r="556" spans="1:116" x14ac:dyDescent="0.35">
      <c r="A556">
        <v>555</v>
      </c>
      <c r="B556">
        <v>60</v>
      </c>
      <c r="C556" t="s">
        <v>81</v>
      </c>
      <c r="D556">
        <f t="shared" si="280"/>
        <v>4</v>
      </c>
      <c r="E556">
        <v>85</v>
      </c>
      <c r="F556">
        <v>10625</v>
      </c>
      <c r="G556" t="s">
        <v>82</v>
      </c>
      <c r="H556">
        <f t="shared" si="281"/>
        <v>2</v>
      </c>
      <c r="I556" t="s">
        <v>83</v>
      </c>
      <c r="J556" t="str">
        <f t="shared" si="282"/>
        <v/>
      </c>
      <c r="K556" t="s">
        <v>84</v>
      </c>
      <c r="L556">
        <f t="shared" si="283"/>
        <v>1</v>
      </c>
      <c r="M556" t="s">
        <v>85</v>
      </c>
      <c r="N556">
        <f t="shared" si="284"/>
        <v>2</v>
      </c>
      <c r="O556" t="s">
        <v>86</v>
      </c>
      <c r="P556">
        <f t="shared" si="285"/>
        <v>4</v>
      </c>
      <c r="Q556" t="s">
        <v>87</v>
      </c>
      <c r="R556">
        <f t="shared" si="286"/>
        <v>4</v>
      </c>
      <c r="S556" t="s">
        <v>88</v>
      </c>
      <c r="T556">
        <f t="shared" si="287"/>
        <v>3</v>
      </c>
      <c r="U556" t="s">
        <v>154</v>
      </c>
      <c r="V556">
        <f t="shared" si="288"/>
        <v>19</v>
      </c>
      <c r="W556" t="s">
        <v>90</v>
      </c>
      <c r="X556">
        <f t="shared" si="289"/>
        <v>7</v>
      </c>
      <c r="Y556" t="s">
        <v>90</v>
      </c>
      <c r="Z556">
        <f t="shared" si="290"/>
        <v>7</v>
      </c>
      <c r="AA556" t="s">
        <v>91</v>
      </c>
      <c r="AB556">
        <f t="shared" si="291"/>
        <v>3</v>
      </c>
      <c r="AC556" t="s">
        <v>92</v>
      </c>
      <c r="AD556">
        <f t="shared" si="292"/>
        <v>8</v>
      </c>
      <c r="AE556">
        <v>7</v>
      </c>
      <c r="AF556">
        <v>5</v>
      </c>
      <c r="AG556">
        <v>2003</v>
      </c>
      <c r="AH556">
        <v>2004</v>
      </c>
      <c r="AI556" t="s">
        <v>93</v>
      </c>
      <c r="AJ556">
        <f t="shared" si="293"/>
        <v>5</v>
      </c>
      <c r="AK556" t="s">
        <v>94</v>
      </c>
      <c r="AL556">
        <f t="shared" si="294"/>
        <v>8</v>
      </c>
      <c r="AM556" t="s">
        <v>95</v>
      </c>
      <c r="AN556">
        <f t="shared" si="295"/>
        <v>14</v>
      </c>
      <c r="AO556" t="s">
        <v>95</v>
      </c>
      <c r="AP556" t="s">
        <v>96</v>
      </c>
      <c r="AQ556">
        <f t="shared" si="296"/>
        <v>4</v>
      </c>
      <c r="AR556">
        <v>292</v>
      </c>
      <c r="AS556" t="s">
        <v>97</v>
      </c>
      <c r="AT556">
        <f t="shared" si="297"/>
        <v>4</v>
      </c>
      <c r="AU556" t="s">
        <v>98</v>
      </c>
      <c r="AV556">
        <f t="shared" si="298"/>
        <v>3</v>
      </c>
      <c r="AW556" t="s">
        <v>99</v>
      </c>
      <c r="AX556">
        <f t="shared" si="299"/>
        <v>6</v>
      </c>
      <c r="AY556" t="s">
        <v>97</v>
      </c>
      <c r="AZ556">
        <f t="shared" si="300"/>
        <v>5</v>
      </c>
      <c r="BA556" t="s">
        <v>98</v>
      </c>
      <c r="BB556">
        <f t="shared" si="301"/>
        <v>4</v>
      </c>
      <c r="BC556" t="s">
        <v>100</v>
      </c>
      <c r="BD556" t="s">
        <v>101</v>
      </c>
      <c r="BE556">
        <f t="shared" si="302"/>
        <v>7</v>
      </c>
      <c r="BF556">
        <v>866</v>
      </c>
      <c r="BG556" t="s">
        <v>102</v>
      </c>
      <c r="BH556">
        <v>0</v>
      </c>
      <c r="BI556">
        <v>132</v>
      </c>
      <c r="BJ556">
        <v>998</v>
      </c>
      <c r="BK556" t="s">
        <v>103</v>
      </c>
      <c r="BL556">
        <f t="shared" si="303"/>
        <v>6</v>
      </c>
      <c r="BM556" t="s">
        <v>104</v>
      </c>
      <c r="BN556" t="s">
        <v>105</v>
      </c>
      <c r="BO556" t="s">
        <v>106</v>
      </c>
      <c r="BP556">
        <f t="shared" si="304"/>
        <v>6</v>
      </c>
      <c r="BQ556">
        <v>1006</v>
      </c>
      <c r="BR556">
        <v>1040</v>
      </c>
      <c r="BS556">
        <v>0</v>
      </c>
      <c r="BT556">
        <v>2046</v>
      </c>
      <c r="BU556">
        <v>1</v>
      </c>
      <c r="BV556">
        <v>0</v>
      </c>
      <c r="BW556">
        <v>2</v>
      </c>
      <c r="BX556">
        <v>1</v>
      </c>
      <c r="BY556">
        <v>3</v>
      </c>
      <c r="BZ556">
        <v>1</v>
      </c>
      <c r="CA556" t="s">
        <v>97</v>
      </c>
      <c r="CB556">
        <f t="shared" si="305"/>
        <v>5</v>
      </c>
      <c r="CC556">
        <v>8</v>
      </c>
      <c r="CD556" t="s">
        <v>107</v>
      </c>
      <c r="CE556">
        <v>1</v>
      </c>
      <c r="CF556" t="s">
        <v>97</v>
      </c>
      <c r="CG556" t="s">
        <v>156</v>
      </c>
      <c r="CH556">
        <f t="shared" si="306"/>
        <v>7</v>
      </c>
      <c r="CI556">
        <v>2003</v>
      </c>
      <c r="CJ556" t="s">
        <v>109</v>
      </c>
      <c r="CK556">
        <f t="shared" si="307"/>
        <v>3</v>
      </c>
      <c r="CL556">
        <v>3</v>
      </c>
      <c r="CM556">
        <v>871</v>
      </c>
      <c r="CN556" t="s">
        <v>98</v>
      </c>
      <c r="CO556">
        <f t="shared" si="308"/>
        <v>4</v>
      </c>
      <c r="CP556" t="s">
        <v>98</v>
      </c>
      <c r="CQ556">
        <f t="shared" si="309"/>
        <v>4</v>
      </c>
      <c r="CR556" t="s">
        <v>105</v>
      </c>
      <c r="CS556">
        <f t="shared" si="310"/>
        <v>3</v>
      </c>
      <c r="CT556">
        <v>320</v>
      </c>
      <c r="CU556">
        <v>62</v>
      </c>
      <c r="CV556">
        <v>0</v>
      </c>
      <c r="CW556">
        <v>0</v>
      </c>
      <c r="CX556">
        <v>0</v>
      </c>
      <c r="CY556">
        <v>0</v>
      </c>
      <c r="CZ556" t="s">
        <v>83</v>
      </c>
      <c r="DA556" t="s">
        <v>83</v>
      </c>
      <c r="DB556">
        <f t="shared" si="311"/>
        <v>5</v>
      </c>
      <c r="DC556" t="s">
        <v>83</v>
      </c>
      <c r="DD556">
        <v>0</v>
      </c>
      <c r="DE556">
        <v>8</v>
      </c>
      <c r="DF556">
        <v>2008</v>
      </c>
      <c r="DG556">
        <f t="shared" si="314"/>
        <v>15</v>
      </c>
      <c r="DH556" t="s">
        <v>110</v>
      </c>
      <c r="DI556">
        <f t="shared" si="312"/>
        <v>4</v>
      </c>
      <c r="DJ556" t="s">
        <v>111</v>
      </c>
      <c r="DK556">
        <f t="shared" si="313"/>
        <v>5</v>
      </c>
      <c r="DL556">
        <v>284000</v>
      </c>
    </row>
    <row r="557" spans="1:116" x14ac:dyDescent="0.35">
      <c r="A557">
        <v>556</v>
      </c>
      <c r="B557">
        <v>45</v>
      </c>
      <c r="C557" t="s">
        <v>142</v>
      </c>
      <c r="D557">
        <f t="shared" si="280"/>
        <v>2</v>
      </c>
      <c r="E557">
        <v>58</v>
      </c>
      <c r="F557">
        <v>6380</v>
      </c>
      <c r="G557" t="s">
        <v>82</v>
      </c>
      <c r="H557">
        <f t="shared" si="281"/>
        <v>2</v>
      </c>
      <c r="I557" t="s">
        <v>83</v>
      </c>
      <c r="J557" t="str">
        <f t="shared" si="282"/>
        <v/>
      </c>
      <c r="K557" t="s">
        <v>84</v>
      </c>
      <c r="L557">
        <f t="shared" si="283"/>
        <v>1</v>
      </c>
      <c r="M557" t="s">
        <v>85</v>
      </c>
      <c r="N557">
        <f t="shared" si="284"/>
        <v>2</v>
      </c>
      <c r="O557" t="s">
        <v>86</v>
      </c>
      <c r="P557">
        <f t="shared" si="285"/>
        <v>4</v>
      </c>
      <c r="Q557" t="s">
        <v>87</v>
      </c>
      <c r="R557">
        <f t="shared" si="286"/>
        <v>4</v>
      </c>
      <c r="S557" t="s">
        <v>88</v>
      </c>
      <c r="T557">
        <f t="shared" si="287"/>
        <v>3</v>
      </c>
      <c r="U557" t="s">
        <v>148</v>
      </c>
      <c r="V557">
        <f t="shared" si="288"/>
        <v>12</v>
      </c>
      <c r="W557" t="s">
        <v>90</v>
      </c>
      <c r="X557">
        <f t="shared" si="289"/>
        <v>7</v>
      </c>
      <c r="Y557" t="s">
        <v>90</v>
      </c>
      <c r="Z557">
        <f t="shared" si="290"/>
        <v>7</v>
      </c>
      <c r="AA557" t="s">
        <v>91</v>
      </c>
      <c r="AB557">
        <f t="shared" si="291"/>
        <v>3</v>
      </c>
      <c r="AC557" t="s">
        <v>150</v>
      </c>
      <c r="AD557">
        <f t="shared" si="292"/>
        <v>2</v>
      </c>
      <c r="AE557">
        <v>5</v>
      </c>
      <c r="AF557">
        <v>6</v>
      </c>
      <c r="AG557">
        <v>1922</v>
      </c>
      <c r="AH557">
        <v>1950</v>
      </c>
      <c r="AI557" t="s">
        <v>93</v>
      </c>
      <c r="AJ557">
        <f t="shared" si="293"/>
        <v>5</v>
      </c>
      <c r="AK557" t="s">
        <v>94</v>
      </c>
      <c r="AL557">
        <f t="shared" si="294"/>
        <v>8</v>
      </c>
      <c r="AM557" t="s">
        <v>116</v>
      </c>
      <c r="AN557">
        <f t="shared" si="295"/>
        <v>10</v>
      </c>
      <c r="AO557" t="s">
        <v>116</v>
      </c>
      <c r="AP557" t="s">
        <v>117</v>
      </c>
      <c r="AQ557">
        <f t="shared" si="296"/>
        <v>2</v>
      </c>
      <c r="AR557">
        <v>0</v>
      </c>
      <c r="AS557" t="s">
        <v>98</v>
      </c>
      <c r="AT557">
        <f t="shared" si="297"/>
        <v>3</v>
      </c>
      <c r="AU557" t="s">
        <v>98</v>
      </c>
      <c r="AV557">
        <f t="shared" si="298"/>
        <v>3</v>
      </c>
      <c r="AW557" t="s">
        <v>126</v>
      </c>
      <c r="AX557">
        <f t="shared" si="299"/>
        <v>3</v>
      </c>
      <c r="AY557" t="s">
        <v>98</v>
      </c>
      <c r="AZ557">
        <f t="shared" si="300"/>
        <v>4</v>
      </c>
      <c r="BA557" t="s">
        <v>147</v>
      </c>
      <c r="BB557">
        <f t="shared" si="301"/>
        <v>3</v>
      </c>
      <c r="BC557" t="s">
        <v>100</v>
      </c>
      <c r="BD557" t="s">
        <v>102</v>
      </c>
      <c r="BE557">
        <f t="shared" si="302"/>
        <v>6</v>
      </c>
      <c r="BF557">
        <v>0</v>
      </c>
      <c r="BG557" t="s">
        <v>102</v>
      </c>
      <c r="BH557">
        <v>0</v>
      </c>
      <c r="BI557">
        <v>993</v>
      </c>
      <c r="BJ557">
        <v>993</v>
      </c>
      <c r="BK557" t="s">
        <v>103</v>
      </c>
      <c r="BL557">
        <f t="shared" si="303"/>
        <v>6</v>
      </c>
      <c r="BM557" t="s">
        <v>98</v>
      </c>
      <c r="BN557" t="s">
        <v>105</v>
      </c>
      <c r="BO557" t="s">
        <v>164</v>
      </c>
      <c r="BP557">
        <f t="shared" si="304"/>
        <v>3</v>
      </c>
      <c r="BQ557">
        <v>1048</v>
      </c>
      <c r="BR557">
        <v>0</v>
      </c>
      <c r="BS557">
        <v>0</v>
      </c>
      <c r="BT557">
        <v>1048</v>
      </c>
      <c r="BU557">
        <v>0</v>
      </c>
      <c r="BV557">
        <v>0</v>
      </c>
      <c r="BW557">
        <v>1</v>
      </c>
      <c r="BX557">
        <v>0</v>
      </c>
      <c r="BY557">
        <v>2</v>
      </c>
      <c r="BZ557">
        <v>1</v>
      </c>
      <c r="CA557" t="s">
        <v>98</v>
      </c>
      <c r="CB557">
        <f t="shared" si="305"/>
        <v>4</v>
      </c>
      <c r="CC557">
        <v>5</v>
      </c>
      <c r="CD557" t="s">
        <v>107</v>
      </c>
      <c r="CE557">
        <v>1</v>
      </c>
      <c r="CF557" t="s">
        <v>97</v>
      </c>
      <c r="CG557" t="s">
        <v>127</v>
      </c>
      <c r="CH557">
        <f t="shared" si="306"/>
        <v>5</v>
      </c>
      <c r="CI557">
        <v>1922</v>
      </c>
      <c r="CJ557" t="s">
        <v>102</v>
      </c>
      <c r="CK557">
        <f t="shared" si="307"/>
        <v>2</v>
      </c>
      <c r="CL557">
        <v>1</v>
      </c>
      <c r="CM557">
        <v>280</v>
      </c>
      <c r="CN557" t="s">
        <v>98</v>
      </c>
      <c r="CO557">
        <f t="shared" si="308"/>
        <v>4</v>
      </c>
      <c r="CP557" t="s">
        <v>98</v>
      </c>
      <c r="CQ557">
        <f t="shared" si="309"/>
        <v>4</v>
      </c>
      <c r="CR557" t="s">
        <v>105</v>
      </c>
      <c r="CS557">
        <f t="shared" si="310"/>
        <v>3</v>
      </c>
      <c r="CT557">
        <v>0</v>
      </c>
      <c r="CU557">
        <v>0</v>
      </c>
      <c r="CV557">
        <v>116</v>
      </c>
      <c r="CW557">
        <v>0</v>
      </c>
      <c r="CX557">
        <v>0</v>
      </c>
      <c r="CY557">
        <v>0</v>
      </c>
      <c r="CZ557" t="s">
        <v>83</v>
      </c>
      <c r="DA557" t="s">
        <v>83</v>
      </c>
      <c r="DB557">
        <f t="shared" si="311"/>
        <v>5</v>
      </c>
      <c r="DC557" t="s">
        <v>83</v>
      </c>
      <c r="DD557">
        <v>0</v>
      </c>
      <c r="DE557">
        <v>8</v>
      </c>
      <c r="DF557">
        <v>2006</v>
      </c>
      <c r="DG557">
        <f t="shared" si="314"/>
        <v>17</v>
      </c>
      <c r="DH557" t="s">
        <v>110</v>
      </c>
      <c r="DI557">
        <f t="shared" si="312"/>
        <v>4</v>
      </c>
      <c r="DJ557" t="s">
        <v>111</v>
      </c>
      <c r="DK557">
        <f t="shared" si="313"/>
        <v>5</v>
      </c>
      <c r="DL557">
        <v>113000</v>
      </c>
    </row>
    <row r="558" spans="1:116" x14ac:dyDescent="0.35">
      <c r="A558">
        <v>557</v>
      </c>
      <c r="B558">
        <v>20</v>
      </c>
      <c r="C558" t="s">
        <v>81</v>
      </c>
      <c r="D558">
        <f t="shared" si="280"/>
        <v>4</v>
      </c>
      <c r="E558">
        <v>69</v>
      </c>
      <c r="F558">
        <v>14850</v>
      </c>
      <c r="G558" t="s">
        <v>82</v>
      </c>
      <c r="H558">
        <f t="shared" si="281"/>
        <v>2</v>
      </c>
      <c r="I558" t="s">
        <v>83</v>
      </c>
      <c r="J558" t="str">
        <f t="shared" si="282"/>
        <v/>
      </c>
      <c r="K558" t="s">
        <v>120</v>
      </c>
      <c r="L558">
        <f t="shared" si="283"/>
        <v>2</v>
      </c>
      <c r="M558" t="s">
        <v>85</v>
      </c>
      <c r="N558">
        <f t="shared" si="284"/>
        <v>2</v>
      </c>
      <c r="O558" t="s">
        <v>86</v>
      </c>
      <c r="P558">
        <f t="shared" si="285"/>
        <v>4</v>
      </c>
      <c r="Q558" t="s">
        <v>87</v>
      </c>
      <c r="R558">
        <f t="shared" si="286"/>
        <v>4</v>
      </c>
      <c r="S558" t="s">
        <v>88</v>
      </c>
      <c r="T558">
        <f t="shared" si="287"/>
        <v>3</v>
      </c>
      <c r="U558" t="s">
        <v>162</v>
      </c>
      <c r="V558">
        <f t="shared" si="288"/>
        <v>7</v>
      </c>
      <c r="W558" t="s">
        <v>90</v>
      </c>
      <c r="X558">
        <f t="shared" si="289"/>
        <v>7</v>
      </c>
      <c r="Y558" t="s">
        <v>90</v>
      </c>
      <c r="Z558">
        <f t="shared" si="290"/>
        <v>7</v>
      </c>
      <c r="AA558" t="s">
        <v>91</v>
      </c>
      <c r="AB558">
        <f t="shared" si="291"/>
        <v>3</v>
      </c>
      <c r="AC558" t="s">
        <v>115</v>
      </c>
      <c r="AD558">
        <f t="shared" si="292"/>
        <v>4</v>
      </c>
      <c r="AE558">
        <v>5</v>
      </c>
      <c r="AF558">
        <v>5</v>
      </c>
      <c r="AG558">
        <v>1957</v>
      </c>
      <c r="AH558">
        <v>1957</v>
      </c>
      <c r="AI558" t="s">
        <v>93</v>
      </c>
      <c r="AJ558">
        <f t="shared" si="293"/>
        <v>5</v>
      </c>
      <c r="AK558" t="s">
        <v>94</v>
      </c>
      <c r="AL558">
        <f t="shared" si="294"/>
        <v>8</v>
      </c>
      <c r="AM558" t="s">
        <v>124</v>
      </c>
      <c r="AN558">
        <f t="shared" si="295"/>
        <v>4</v>
      </c>
      <c r="AO558" t="s">
        <v>124</v>
      </c>
      <c r="AP558" t="s">
        <v>117</v>
      </c>
      <c r="AQ558">
        <f t="shared" si="296"/>
        <v>2</v>
      </c>
      <c r="AR558">
        <v>0</v>
      </c>
      <c r="AS558" t="s">
        <v>98</v>
      </c>
      <c r="AT558">
        <f t="shared" si="297"/>
        <v>3</v>
      </c>
      <c r="AU558" t="s">
        <v>98</v>
      </c>
      <c r="AV558">
        <f t="shared" si="298"/>
        <v>3</v>
      </c>
      <c r="AW558" t="s">
        <v>118</v>
      </c>
      <c r="AX558">
        <f t="shared" si="299"/>
        <v>2</v>
      </c>
      <c r="AY558" t="s">
        <v>98</v>
      </c>
      <c r="AZ558">
        <f t="shared" si="300"/>
        <v>4</v>
      </c>
      <c r="BA558" t="s">
        <v>98</v>
      </c>
      <c r="BB558">
        <f t="shared" si="301"/>
        <v>4</v>
      </c>
      <c r="BC558" t="s">
        <v>100</v>
      </c>
      <c r="BD558" t="s">
        <v>153</v>
      </c>
      <c r="BE558">
        <f t="shared" si="302"/>
        <v>2</v>
      </c>
      <c r="BF558">
        <v>895</v>
      </c>
      <c r="BG558" t="s">
        <v>102</v>
      </c>
      <c r="BH558">
        <v>0</v>
      </c>
      <c r="BI558">
        <v>197</v>
      </c>
      <c r="BJ558">
        <v>1092</v>
      </c>
      <c r="BK558" t="s">
        <v>103</v>
      </c>
      <c r="BL558">
        <f t="shared" si="303"/>
        <v>6</v>
      </c>
      <c r="BM558" t="s">
        <v>98</v>
      </c>
      <c r="BN558" t="s">
        <v>105</v>
      </c>
      <c r="BO558" t="s">
        <v>164</v>
      </c>
      <c r="BP558">
        <f t="shared" si="304"/>
        <v>3</v>
      </c>
      <c r="BQ558">
        <v>1092</v>
      </c>
      <c r="BR558">
        <v>0</v>
      </c>
      <c r="BS558">
        <v>0</v>
      </c>
      <c r="BT558">
        <v>1092</v>
      </c>
      <c r="BU558">
        <v>1</v>
      </c>
      <c r="BV558">
        <v>0</v>
      </c>
      <c r="BW558">
        <v>1</v>
      </c>
      <c r="BX558">
        <v>0</v>
      </c>
      <c r="BY558">
        <v>2</v>
      </c>
      <c r="BZ558">
        <v>1</v>
      </c>
      <c r="CA558" t="s">
        <v>98</v>
      </c>
      <c r="CB558">
        <f t="shared" si="305"/>
        <v>4</v>
      </c>
      <c r="CC558">
        <v>6</v>
      </c>
      <c r="CD558" t="s">
        <v>107</v>
      </c>
      <c r="CE558">
        <v>1</v>
      </c>
      <c r="CF558" t="s">
        <v>98</v>
      </c>
      <c r="CG558" t="s">
        <v>108</v>
      </c>
      <c r="CH558">
        <f t="shared" si="306"/>
        <v>6</v>
      </c>
      <c r="CI558">
        <v>1957</v>
      </c>
      <c r="CJ558" t="s">
        <v>157</v>
      </c>
      <c r="CK558">
        <f t="shared" si="307"/>
        <v>4</v>
      </c>
      <c r="CL558">
        <v>1</v>
      </c>
      <c r="CM558">
        <v>299</v>
      </c>
      <c r="CN558" t="s">
        <v>98</v>
      </c>
      <c r="CO558">
        <f t="shared" si="308"/>
        <v>4</v>
      </c>
      <c r="CP558" t="s">
        <v>98</v>
      </c>
      <c r="CQ558">
        <f t="shared" si="309"/>
        <v>4</v>
      </c>
      <c r="CR558" t="s">
        <v>105</v>
      </c>
      <c r="CS558">
        <f t="shared" si="310"/>
        <v>3</v>
      </c>
      <c r="CT558">
        <v>268</v>
      </c>
      <c r="CU558">
        <v>0</v>
      </c>
      <c r="CV558">
        <v>0</v>
      </c>
      <c r="CW558">
        <v>0</v>
      </c>
      <c r="CX558">
        <v>122</v>
      </c>
      <c r="CY558">
        <v>0</v>
      </c>
      <c r="CZ558" t="s">
        <v>83</v>
      </c>
      <c r="DA558" t="s">
        <v>218</v>
      </c>
      <c r="DB558">
        <f t="shared" si="311"/>
        <v>1</v>
      </c>
      <c r="DC558" t="s">
        <v>83</v>
      </c>
      <c r="DD558">
        <v>0</v>
      </c>
      <c r="DE558">
        <v>5</v>
      </c>
      <c r="DF558">
        <v>2006</v>
      </c>
      <c r="DG558">
        <f t="shared" si="314"/>
        <v>17</v>
      </c>
      <c r="DH558" t="s">
        <v>110</v>
      </c>
      <c r="DI558">
        <f t="shared" si="312"/>
        <v>4</v>
      </c>
      <c r="DJ558" t="s">
        <v>111</v>
      </c>
      <c r="DK558">
        <f t="shared" si="313"/>
        <v>5</v>
      </c>
      <c r="DL558">
        <v>141000</v>
      </c>
    </row>
    <row r="559" spans="1:116" x14ac:dyDescent="0.35">
      <c r="A559">
        <v>558</v>
      </c>
      <c r="B559">
        <v>50</v>
      </c>
      <c r="C559" t="s">
        <v>183</v>
      </c>
      <c r="D559">
        <f t="shared" si="280"/>
        <v>1</v>
      </c>
      <c r="E559">
        <v>60</v>
      </c>
      <c r="F559">
        <v>11040</v>
      </c>
      <c r="G559" t="s">
        <v>82</v>
      </c>
      <c r="H559">
        <f t="shared" si="281"/>
        <v>2</v>
      </c>
      <c r="I559" t="s">
        <v>83</v>
      </c>
      <c r="J559" t="str">
        <f t="shared" si="282"/>
        <v/>
      </c>
      <c r="K559" t="s">
        <v>84</v>
      </c>
      <c r="L559">
        <f t="shared" si="283"/>
        <v>1</v>
      </c>
      <c r="M559" t="s">
        <v>195</v>
      </c>
      <c r="N559">
        <f t="shared" si="284"/>
        <v>3</v>
      </c>
      <c r="O559" t="s">
        <v>86</v>
      </c>
      <c r="P559">
        <f t="shared" si="285"/>
        <v>4</v>
      </c>
      <c r="Q559" t="s">
        <v>87</v>
      </c>
      <c r="R559">
        <f t="shared" si="286"/>
        <v>4</v>
      </c>
      <c r="S559" t="s">
        <v>194</v>
      </c>
      <c r="T559">
        <f t="shared" si="287"/>
        <v>2</v>
      </c>
      <c r="U559" t="s">
        <v>176</v>
      </c>
      <c r="V559">
        <f t="shared" si="288"/>
        <v>3</v>
      </c>
      <c r="W559" t="s">
        <v>90</v>
      </c>
      <c r="X559">
        <f t="shared" si="289"/>
        <v>7</v>
      </c>
      <c r="Y559" t="s">
        <v>90</v>
      </c>
      <c r="Z559">
        <f t="shared" si="290"/>
        <v>7</v>
      </c>
      <c r="AA559" t="s">
        <v>91</v>
      </c>
      <c r="AB559">
        <f t="shared" si="291"/>
        <v>3</v>
      </c>
      <c r="AC559" t="s">
        <v>132</v>
      </c>
      <c r="AD559">
        <f t="shared" si="292"/>
        <v>1</v>
      </c>
      <c r="AE559">
        <v>4</v>
      </c>
      <c r="AF559">
        <v>6</v>
      </c>
      <c r="AG559">
        <v>1920</v>
      </c>
      <c r="AH559">
        <v>1950</v>
      </c>
      <c r="AI559" t="s">
        <v>93</v>
      </c>
      <c r="AJ559">
        <f t="shared" si="293"/>
        <v>5</v>
      </c>
      <c r="AK559" t="s">
        <v>94</v>
      </c>
      <c r="AL559">
        <f t="shared" si="294"/>
        <v>8</v>
      </c>
      <c r="AM559" t="s">
        <v>116</v>
      </c>
      <c r="AN559">
        <f t="shared" si="295"/>
        <v>10</v>
      </c>
      <c r="AO559" t="s">
        <v>116</v>
      </c>
      <c r="AP559" t="s">
        <v>117</v>
      </c>
      <c r="AQ559">
        <f t="shared" si="296"/>
        <v>2</v>
      </c>
      <c r="AR559">
        <v>0</v>
      </c>
      <c r="AS559" t="s">
        <v>98</v>
      </c>
      <c r="AT559">
        <f t="shared" si="297"/>
        <v>3</v>
      </c>
      <c r="AU559" t="s">
        <v>98</v>
      </c>
      <c r="AV559">
        <f t="shared" si="298"/>
        <v>3</v>
      </c>
      <c r="AW559" t="s">
        <v>118</v>
      </c>
      <c r="AX559">
        <f t="shared" si="299"/>
        <v>2</v>
      </c>
      <c r="AY559" t="s">
        <v>98</v>
      </c>
      <c r="AZ559">
        <f t="shared" si="300"/>
        <v>4</v>
      </c>
      <c r="BA559" t="s">
        <v>98</v>
      </c>
      <c r="BB559">
        <f t="shared" si="301"/>
        <v>4</v>
      </c>
      <c r="BC559" t="s">
        <v>100</v>
      </c>
      <c r="BD559" t="s">
        <v>153</v>
      </c>
      <c r="BE559">
        <f t="shared" si="302"/>
        <v>2</v>
      </c>
      <c r="BF559">
        <v>637</v>
      </c>
      <c r="BG559" t="s">
        <v>102</v>
      </c>
      <c r="BH559">
        <v>0</v>
      </c>
      <c r="BI559">
        <v>0</v>
      </c>
      <c r="BJ559">
        <v>637</v>
      </c>
      <c r="BK559" t="s">
        <v>103</v>
      </c>
      <c r="BL559">
        <f t="shared" si="303"/>
        <v>6</v>
      </c>
      <c r="BM559" t="s">
        <v>97</v>
      </c>
      <c r="BN559" t="s">
        <v>105</v>
      </c>
      <c r="BO559" t="s">
        <v>106</v>
      </c>
      <c r="BP559">
        <f t="shared" si="304"/>
        <v>6</v>
      </c>
      <c r="BQ559">
        <v>897</v>
      </c>
      <c r="BR559">
        <v>439</v>
      </c>
      <c r="BS559">
        <v>0</v>
      </c>
      <c r="BT559">
        <v>1336</v>
      </c>
      <c r="BU559">
        <v>0</v>
      </c>
      <c r="BV559">
        <v>0</v>
      </c>
      <c r="BW559">
        <v>1</v>
      </c>
      <c r="BX559">
        <v>1</v>
      </c>
      <c r="BY559">
        <v>3</v>
      </c>
      <c r="BZ559">
        <v>1</v>
      </c>
      <c r="CA559" t="s">
        <v>98</v>
      </c>
      <c r="CB559">
        <f t="shared" si="305"/>
        <v>4</v>
      </c>
      <c r="CC559">
        <v>7</v>
      </c>
      <c r="CD559" t="s">
        <v>107</v>
      </c>
      <c r="CE559">
        <v>0</v>
      </c>
      <c r="CF559" t="s">
        <v>83</v>
      </c>
      <c r="CG559" t="s">
        <v>169</v>
      </c>
      <c r="CH559">
        <f t="shared" si="306"/>
        <v>2</v>
      </c>
      <c r="CI559">
        <v>1994</v>
      </c>
      <c r="CJ559" t="s">
        <v>102</v>
      </c>
      <c r="CK559">
        <f t="shared" si="307"/>
        <v>2</v>
      </c>
      <c r="CL559">
        <v>1</v>
      </c>
      <c r="CM559">
        <v>570</v>
      </c>
      <c r="CN559" t="s">
        <v>98</v>
      </c>
      <c r="CO559">
        <f t="shared" si="308"/>
        <v>4</v>
      </c>
      <c r="CP559" t="s">
        <v>98</v>
      </c>
      <c r="CQ559">
        <f t="shared" si="309"/>
        <v>4</v>
      </c>
      <c r="CR559" t="s">
        <v>105</v>
      </c>
      <c r="CS559">
        <f t="shared" si="310"/>
        <v>3</v>
      </c>
      <c r="CT559">
        <v>0</v>
      </c>
      <c r="CU559">
        <v>47</v>
      </c>
      <c r="CV559">
        <v>120</v>
      </c>
      <c r="CW559">
        <v>0</v>
      </c>
      <c r="CX559">
        <v>0</v>
      </c>
      <c r="CY559">
        <v>0</v>
      </c>
      <c r="CZ559" t="s">
        <v>83</v>
      </c>
      <c r="DA559" t="s">
        <v>83</v>
      </c>
      <c r="DB559">
        <f t="shared" si="311"/>
        <v>5</v>
      </c>
      <c r="DC559" t="s">
        <v>83</v>
      </c>
      <c r="DD559">
        <v>0</v>
      </c>
      <c r="DE559">
        <v>9</v>
      </c>
      <c r="DF559">
        <v>2006</v>
      </c>
      <c r="DG559">
        <f t="shared" si="314"/>
        <v>17</v>
      </c>
      <c r="DH559" t="s">
        <v>173</v>
      </c>
      <c r="DI559">
        <f t="shared" si="312"/>
        <v>3</v>
      </c>
      <c r="DJ559" t="s">
        <v>111</v>
      </c>
      <c r="DK559">
        <f t="shared" si="313"/>
        <v>5</v>
      </c>
      <c r="DL559">
        <v>108000</v>
      </c>
    </row>
    <row r="560" spans="1:116" x14ac:dyDescent="0.35">
      <c r="A560">
        <v>559</v>
      </c>
      <c r="B560">
        <v>60</v>
      </c>
      <c r="C560" t="s">
        <v>81</v>
      </c>
      <c r="D560">
        <f t="shared" si="280"/>
        <v>4</v>
      </c>
      <c r="E560">
        <v>57</v>
      </c>
      <c r="F560">
        <v>21872</v>
      </c>
      <c r="G560" t="s">
        <v>82</v>
      </c>
      <c r="H560">
        <f t="shared" si="281"/>
        <v>2</v>
      </c>
      <c r="I560" t="s">
        <v>83</v>
      </c>
      <c r="J560" t="str">
        <f t="shared" si="282"/>
        <v/>
      </c>
      <c r="K560" t="s">
        <v>160</v>
      </c>
      <c r="L560">
        <f t="shared" si="283"/>
        <v>4</v>
      </c>
      <c r="M560" t="s">
        <v>199</v>
      </c>
      <c r="N560">
        <f t="shared" si="284"/>
        <v>4</v>
      </c>
      <c r="O560" t="s">
        <v>86</v>
      </c>
      <c r="P560">
        <f t="shared" si="285"/>
        <v>4</v>
      </c>
      <c r="Q560" t="s">
        <v>112</v>
      </c>
      <c r="R560">
        <f t="shared" si="286"/>
        <v>3</v>
      </c>
      <c r="S560" t="s">
        <v>88</v>
      </c>
      <c r="T560">
        <f t="shared" si="287"/>
        <v>3</v>
      </c>
      <c r="U560" t="s">
        <v>193</v>
      </c>
      <c r="V560">
        <f t="shared" si="288"/>
        <v>11</v>
      </c>
      <c r="W560" t="s">
        <v>90</v>
      </c>
      <c r="X560">
        <f t="shared" si="289"/>
        <v>7</v>
      </c>
      <c r="Y560" t="s">
        <v>90</v>
      </c>
      <c r="Z560">
        <f t="shared" si="290"/>
        <v>7</v>
      </c>
      <c r="AA560" t="s">
        <v>91</v>
      </c>
      <c r="AB560">
        <f t="shared" si="291"/>
        <v>3</v>
      </c>
      <c r="AC560" t="s">
        <v>92</v>
      </c>
      <c r="AD560">
        <f t="shared" si="292"/>
        <v>8</v>
      </c>
      <c r="AE560">
        <v>7</v>
      </c>
      <c r="AF560">
        <v>5</v>
      </c>
      <c r="AG560">
        <v>1996</v>
      </c>
      <c r="AH560">
        <v>1997</v>
      </c>
      <c r="AI560" t="s">
        <v>93</v>
      </c>
      <c r="AJ560">
        <f t="shared" si="293"/>
        <v>5</v>
      </c>
      <c r="AK560" t="s">
        <v>94</v>
      </c>
      <c r="AL560">
        <f t="shared" si="294"/>
        <v>8</v>
      </c>
      <c r="AM560" t="s">
        <v>140</v>
      </c>
      <c r="AN560">
        <f t="shared" si="295"/>
        <v>9</v>
      </c>
      <c r="AO560" t="s">
        <v>140</v>
      </c>
      <c r="AP560" t="s">
        <v>117</v>
      </c>
      <c r="AQ560">
        <f t="shared" si="296"/>
        <v>2</v>
      </c>
      <c r="AR560">
        <v>0</v>
      </c>
      <c r="AS560" t="s">
        <v>98</v>
      </c>
      <c r="AT560">
        <f t="shared" si="297"/>
        <v>3</v>
      </c>
      <c r="AU560" t="s">
        <v>98</v>
      </c>
      <c r="AV560">
        <f t="shared" si="298"/>
        <v>3</v>
      </c>
      <c r="AW560" t="s">
        <v>99</v>
      </c>
      <c r="AX560">
        <f t="shared" si="299"/>
        <v>6</v>
      </c>
      <c r="AY560" t="s">
        <v>97</v>
      </c>
      <c r="AZ560">
        <f t="shared" si="300"/>
        <v>5</v>
      </c>
      <c r="BA560" t="s">
        <v>98</v>
      </c>
      <c r="BB560">
        <f t="shared" si="301"/>
        <v>4</v>
      </c>
      <c r="BC560" t="s">
        <v>97</v>
      </c>
      <c r="BD560" t="s">
        <v>101</v>
      </c>
      <c r="BE560">
        <f t="shared" si="302"/>
        <v>7</v>
      </c>
      <c r="BF560">
        <v>604</v>
      </c>
      <c r="BG560" t="s">
        <v>102</v>
      </c>
      <c r="BH560">
        <v>0</v>
      </c>
      <c r="BI560">
        <v>125</v>
      </c>
      <c r="BJ560">
        <v>729</v>
      </c>
      <c r="BK560" t="s">
        <v>103</v>
      </c>
      <c r="BL560">
        <f t="shared" si="303"/>
        <v>6</v>
      </c>
      <c r="BM560" t="s">
        <v>104</v>
      </c>
      <c r="BN560" t="s">
        <v>105</v>
      </c>
      <c r="BO560" t="s">
        <v>106</v>
      </c>
      <c r="BP560">
        <f t="shared" si="304"/>
        <v>6</v>
      </c>
      <c r="BQ560">
        <v>729</v>
      </c>
      <c r="BR560">
        <v>717</v>
      </c>
      <c r="BS560">
        <v>0</v>
      </c>
      <c r="BT560">
        <v>1446</v>
      </c>
      <c r="BU560">
        <v>0</v>
      </c>
      <c r="BV560">
        <v>1</v>
      </c>
      <c r="BW560">
        <v>2</v>
      </c>
      <c r="BX560">
        <v>1</v>
      </c>
      <c r="BY560">
        <v>3</v>
      </c>
      <c r="BZ560">
        <v>1</v>
      </c>
      <c r="CA560" t="s">
        <v>98</v>
      </c>
      <c r="CB560">
        <f t="shared" si="305"/>
        <v>4</v>
      </c>
      <c r="CC560">
        <v>6</v>
      </c>
      <c r="CD560" t="s">
        <v>107</v>
      </c>
      <c r="CE560">
        <v>1</v>
      </c>
      <c r="CF560" t="s">
        <v>98</v>
      </c>
      <c r="CG560" t="s">
        <v>108</v>
      </c>
      <c r="CH560">
        <f t="shared" si="306"/>
        <v>6</v>
      </c>
      <c r="CI560">
        <v>1996</v>
      </c>
      <c r="CJ560" t="s">
        <v>102</v>
      </c>
      <c r="CK560">
        <f t="shared" si="307"/>
        <v>2</v>
      </c>
      <c r="CL560">
        <v>2</v>
      </c>
      <c r="CM560">
        <v>406</v>
      </c>
      <c r="CN560" t="s">
        <v>98</v>
      </c>
      <c r="CO560">
        <f t="shared" si="308"/>
        <v>4</v>
      </c>
      <c r="CP560" t="s">
        <v>98</v>
      </c>
      <c r="CQ560">
        <f t="shared" si="309"/>
        <v>4</v>
      </c>
      <c r="CR560" t="s">
        <v>105</v>
      </c>
      <c r="CS560">
        <f t="shared" si="310"/>
        <v>3</v>
      </c>
      <c r="CT560">
        <v>264</v>
      </c>
      <c r="CU560">
        <v>22</v>
      </c>
      <c r="CV560">
        <v>0</v>
      </c>
      <c r="CW560">
        <v>0</v>
      </c>
      <c r="CX560">
        <v>0</v>
      </c>
      <c r="CY560">
        <v>0</v>
      </c>
      <c r="CZ560" t="s">
        <v>83</v>
      </c>
      <c r="DA560" t="s">
        <v>83</v>
      </c>
      <c r="DB560">
        <f t="shared" si="311"/>
        <v>5</v>
      </c>
      <c r="DC560" t="s">
        <v>83</v>
      </c>
      <c r="DD560">
        <v>0</v>
      </c>
      <c r="DE560">
        <v>8</v>
      </c>
      <c r="DF560">
        <v>2008</v>
      </c>
      <c r="DG560">
        <f t="shared" si="314"/>
        <v>15</v>
      </c>
      <c r="DH560" t="s">
        <v>110</v>
      </c>
      <c r="DI560">
        <f t="shared" si="312"/>
        <v>4</v>
      </c>
      <c r="DJ560" t="s">
        <v>111</v>
      </c>
      <c r="DK560">
        <f t="shared" si="313"/>
        <v>5</v>
      </c>
      <c r="DL560">
        <v>175000</v>
      </c>
    </row>
    <row r="561" spans="1:116" x14ac:dyDescent="0.35">
      <c r="A561">
        <v>560</v>
      </c>
      <c r="B561">
        <v>120</v>
      </c>
      <c r="C561" t="s">
        <v>81</v>
      </c>
      <c r="D561">
        <f t="shared" si="280"/>
        <v>4</v>
      </c>
      <c r="E561" t="s">
        <v>83</v>
      </c>
      <c r="F561">
        <v>3196</v>
      </c>
      <c r="G561" t="s">
        <v>82</v>
      </c>
      <c r="H561">
        <f t="shared" si="281"/>
        <v>2</v>
      </c>
      <c r="I561" t="s">
        <v>83</v>
      </c>
      <c r="J561" t="str">
        <f t="shared" si="282"/>
        <v/>
      </c>
      <c r="K561" t="s">
        <v>84</v>
      </c>
      <c r="L561">
        <f t="shared" si="283"/>
        <v>1</v>
      </c>
      <c r="M561" t="s">
        <v>85</v>
      </c>
      <c r="N561">
        <f t="shared" si="284"/>
        <v>2</v>
      </c>
      <c r="O561" t="s">
        <v>86</v>
      </c>
      <c r="P561">
        <f t="shared" si="285"/>
        <v>4</v>
      </c>
      <c r="Q561" t="s">
        <v>87</v>
      </c>
      <c r="R561">
        <f t="shared" si="286"/>
        <v>4</v>
      </c>
      <c r="S561" t="s">
        <v>88</v>
      </c>
      <c r="T561">
        <f t="shared" si="287"/>
        <v>3</v>
      </c>
      <c r="U561" t="s">
        <v>227</v>
      </c>
      <c r="V561">
        <f t="shared" si="288"/>
        <v>23</v>
      </c>
      <c r="W561" t="s">
        <v>90</v>
      </c>
      <c r="X561">
        <f t="shared" si="289"/>
        <v>7</v>
      </c>
      <c r="Y561" t="s">
        <v>90</v>
      </c>
      <c r="Z561">
        <f t="shared" si="290"/>
        <v>7</v>
      </c>
      <c r="AA561" t="s">
        <v>179</v>
      </c>
      <c r="AB561">
        <f t="shared" si="291"/>
        <v>4</v>
      </c>
      <c r="AC561" t="s">
        <v>115</v>
      </c>
      <c r="AD561">
        <f t="shared" si="292"/>
        <v>4</v>
      </c>
      <c r="AE561">
        <v>7</v>
      </c>
      <c r="AF561">
        <v>5</v>
      </c>
      <c r="AG561">
        <v>2003</v>
      </c>
      <c r="AH561">
        <v>2004</v>
      </c>
      <c r="AI561" t="s">
        <v>93</v>
      </c>
      <c r="AJ561">
        <f t="shared" si="293"/>
        <v>5</v>
      </c>
      <c r="AK561" t="s">
        <v>94</v>
      </c>
      <c r="AL561">
        <f t="shared" si="294"/>
        <v>8</v>
      </c>
      <c r="AM561" t="s">
        <v>95</v>
      </c>
      <c r="AN561">
        <f t="shared" si="295"/>
        <v>14</v>
      </c>
      <c r="AO561" t="s">
        <v>95</v>
      </c>
      <c r="AP561" t="s">
        <v>96</v>
      </c>
      <c r="AQ561">
        <f t="shared" si="296"/>
        <v>4</v>
      </c>
      <c r="AR561">
        <v>18</v>
      </c>
      <c r="AS561" t="s">
        <v>97</v>
      </c>
      <c r="AT561">
        <f t="shared" si="297"/>
        <v>4</v>
      </c>
      <c r="AU561" t="s">
        <v>98</v>
      </c>
      <c r="AV561">
        <f t="shared" si="298"/>
        <v>3</v>
      </c>
      <c r="AW561" t="s">
        <v>99</v>
      </c>
      <c r="AX561">
        <f t="shared" si="299"/>
        <v>6</v>
      </c>
      <c r="AY561" t="s">
        <v>97</v>
      </c>
      <c r="AZ561">
        <f t="shared" si="300"/>
        <v>5</v>
      </c>
      <c r="BA561" t="s">
        <v>98</v>
      </c>
      <c r="BB561">
        <f t="shared" si="301"/>
        <v>4</v>
      </c>
      <c r="BC561" t="s">
        <v>97</v>
      </c>
      <c r="BD561" t="s">
        <v>102</v>
      </c>
      <c r="BE561">
        <f t="shared" si="302"/>
        <v>6</v>
      </c>
      <c r="BF561">
        <v>0</v>
      </c>
      <c r="BG561" t="s">
        <v>102</v>
      </c>
      <c r="BH561">
        <v>0</v>
      </c>
      <c r="BI561">
        <v>1374</v>
      </c>
      <c r="BJ561">
        <v>1374</v>
      </c>
      <c r="BK561" t="s">
        <v>103</v>
      </c>
      <c r="BL561">
        <f t="shared" si="303"/>
        <v>6</v>
      </c>
      <c r="BM561" t="s">
        <v>104</v>
      </c>
      <c r="BN561" t="s">
        <v>105</v>
      </c>
      <c r="BO561" t="s">
        <v>106</v>
      </c>
      <c r="BP561">
        <f t="shared" si="304"/>
        <v>6</v>
      </c>
      <c r="BQ561">
        <v>1557</v>
      </c>
      <c r="BR561">
        <v>0</v>
      </c>
      <c r="BS561">
        <v>0</v>
      </c>
      <c r="BT561">
        <v>1557</v>
      </c>
      <c r="BU561">
        <v>0</v>
      </c>
      <c r="BV561">
        <v>0</v>
      </c>
      <c r="BW561">
        <v>2</v>
      </c>
      <c r="BX561">
        <v>0</v>
      </c>
      <c r="BY561">
        <v>2</v>
      </c>
      <c r="BZ561">
        <v>1</v>
      </c>
      <c r="CA561" t="s">
        <v>97</v>
      </c>
      <c r="CB561">
        <f t="shared" si="305"/>
        <v>5</v>
      </c>
      <c r="CC561">
        <v>7</v>
      </c>
      <c r="CD561" t="s">
        <v>107</v>
      </c>
      <c r="CE561">
        <v>1</v>
      </c>
      <c r="CF561" t="s">
        <v>98</v>
      </c>
      <c r="CG561" t="s">
        <v>108</v>
      </c>
      <c r="CH561">
        <f t="shared" si="306"/>
        <v>6</v>
      </c>
      <c r="CI561">
        <v>2003</v>
      </c>
      <c r="CJ561" t="s">
        <v>157</v>
      </c>
      <c r="CK561">
        <f t="shared" si="307"/>
        <v>4</v>
      </c>
      <c r="CL561">
        <v>2</v>
      </c>
      <c r="CM561">
        <v>420</v>
      </c>
      <c r="CN561" t="s">
        <v>98</v>
      </c>
      <c r="CO561">
        <f t="shared" si="308"/>
        <v>4</v>
      </c>
      <c r="CP561" t="s">
        <v>98</v>
      </c>
      <c r="CQ561">
        <f t="shared" si="309"/>
        <v>4</v>
      </c>
      <c r="CR561" t="s">
        <v>105</v>
      </c>
      <c r="CS561">
        <f t="shared" si="310"/>
        <v>3</v>
      </c>
      <c r="CT561">
        <v>143</v>
      </c>
      <c r="CU561">
        <v>20</v>
      </c>
      <c r="CV561">
        <v>0</v>
      </c>
      <c r="CW561">
        <v>0</v>
      </c>
      <c r="CX561">
        <v>0</v>
      </c>
      <c r="CY561">
        <v>0</v>
      </c>
      <c r="CZ561" t="s">
        <v>83</v>
      </c>
      <c r="DA561" t="s">
        <v>83</v>
      </c>
      <c r="DB561">
        <f t="shared" si="311"/>
        <v>5</v>
      </c>
      <c r="DC561" t="s">
        <v>83</v>
      </c>
      <c r="DD561">
        <v>0</v>
      </c>
      <c r="DE561">
        <v>10</v>
      </c>
      <c r="DF561">
        <v>2006</v>
      </c>
      <c r="DG561">
        <f t="shared" si="314"/>
        <v>17</v>
      </c>
      <c r="DH561" t="s">
        <v>110</v>
      </c>
      <c r="DI561">
        <f t="shared" si="312"/>
        <v>4</v>
      </c>
      <c r="DJ561" t="s">
        <v>111</v>
      </c>
      <c r="DK561">
        <f t="shared" si="313"/>
        <v>5</v>
      </c>
      <c r="DL561">
        <v>234000</v>
      </c>
    </row>
    <row r="562" spans="1:116" x14ac:dyDescent="0.35">
      <c r="A562">
        <v>561</v>
      </c>
      <c r="B562">
        <v>20</v>
      </c>
      <c r="C562" t="s">
        <v>81</v>
      </c>
      <c r="D562">
        <f t="shared" si="280"/>
        <v>4</v>
      </c>
      <c r="E562" t="s">
        <v>83</v>
      </c>
      <c r="F562">
        <v>11341</v>
      </c>
      <c r="G562" t="s">
        <v>82</v>
      </c>
      <c r="H562">
        <f t="shared" si="281"/>
        <v>2</v>
      </c>
      <c r="I562" t="s">
        <v>83</v>
      </c>
      <c r="J562" t="str">
        <f t="shared" si="282"/>
        <v/>
      </c>
      <c r="K562" t="s">
        <v>120</v>
      </c>
      <c r="L562">
        <f t="shared" si="283"/>
        <v>2</v>
      </c>
      <c r="M562" t="s">
        <v>85</v>
      </c>
      <c r="N562">
        <f t="shared" si="284"/>
        <v>2</v>
      </c>
      <c r="O562" t="s">
        <v>86</v>
      </c>
      <c r="P562">
        <f t="shared" si="285"/>
        <v>4</v>
      </c>
      <c r="Q562" t="s">
        <v>87</v>
      </c>
      <c r="R562">
        <f t="shared" si="286"/>
        <v>4</v>
      </c>
      <c r="S562" t="s">
        <v>88</v>
      </c>
      <c r="T562">
        <f t="shared" si="287"/>
        <v>3</v>
      </c>
      <c r="U562" t="s">
        <v>151</v>
      </c>
      <c r="V562">
        <f t="shared" si="288"/>
        <v>5</v>
      </c>
      <c r="W562" t="s">
        <v>90</v>
      </c>
      <c r="X562">
        <f t="shared" si="289"/>
        <v>7</v>
      </c>
      <c r="Y562" t="s">
        <v>90</v>
      </c>
      <c r="Z562">
        <f t="shared" si="290"/>
        <v>7</v>
      </c>
      <c r="AA562" t="s">
        <v>91</v>
      </c>
      <c r="AB562">
        <f t="shared" si="291"/>
        <v>3</v>
      </c>
      <c r="AC562" t="s">
        <v>115</v>
      </c>
      <c r="AD562">
        <f t="shared" si="292"/>
        <v>4</v>
      </c>
      <c r="AE562">
        <v>5</v>
      </c>
      <c r="AF562">
        <v>6</v>
      </c>
      <c r="AG562">
        <v>1957</v>
      </c>
      <c r="AH562">
        <v>1996</v>
      </c>
      <c r="AI562" t="s">
        <v>152</v>
      </c>
      <c r="AJ562">
        <f t="shared" si="293"/>
        <v>6</v>
      </c>
      <c r="AK562" t="s">
        <v>94</v>
      </c>
      <c r="AL562">
        <f t="shared" si="294"/>
        <v>8</v>
      </c>
      <c r="AM562" t="s">
        <v>124</v>
      </c>
      <c r="AN562">
        <f t="shared" si="295"/>
        <v>4</v>
      </c>
      <c r="AO562" t="s">
        <v>124</v>
      </c>
      <c r="AP562" t="s">
        <v>96</v>
      </c>
      <c r="AQ562">
        <f t="shared" si="296"/>
        <v>4</v>
      </c>
      <c r="AR562">
        <v>180</v>
      </c>
      <c r="AS562" t="s">
        <v>98</v>
      </c>
      <c r="AT562">
        <f t="shared" si="297"/>
        <v>3</v>
      </c>
      <c r="AU562" t="s">
        <v>98</v>
      </c>
      <c r="AV562">
        <f t="shared" si="298"/>
        <v>3</v>
      </c>
      <c r="AW562" t="s">
        <v>118</v>
      </c>
      <c r="AX562">
        <f t="shared" si="299"/>
        <v>2</v>
      </c>
      <c r="AY562" t="s">
        <v>97</v>
      </c>
      <c r="AZ562">
        <f t="shared" si="300"/>
        <v>5</v>
      </c>
      <c r="BA562" t="s">
        <v>98</v>
      </c>
      <c r="BB562">
        <f t="shared" si="301"/>
        <v>4</v>
      </c>
      <c r="BC562" t="s">
        <v>100</v>
      </c>
      <c r="BD562" t="s">
        <v>119</v>
      </c>
      <c r="BE562">
        <f t="shared" si="302"/>
        <v>4</v>
      </c>
      <c r="BF562">
        <v>1302</v>
      </c>
      <c r="BG562" t="s">
        <v>102</v>
      </c>
      <c r="BH562">
        <v>0</v>
      </c>
      <c r="BI562">
        <v>90</v>
      </c>
      <c r="BJ562">
        <v>1392</v>
      </c>
      <c r="BK562" t="s">
        <v>103</v>
      </c>
      <c r="BL562">
        <f t="shared" si="303"/>
        <v>6</v>
      </c>
      <c r="BM562" t="s">
        <v>98</v>
      </c>
      <c r="BN562" t="s">
        <v>105</v>
      </c>
      <c r="BO562" t="s">
        <v>106</v>
      </c>
      <c r="BP562">
        <f t="shared" si="304"/>
        <v>6</v>
      </c>
      <c r="BQ562">
        <v>1392</v>
      </c>
      <c r="BR562">
        <v>0</v>
      </c>
      <c r="BS562">
        <v>0</v>
      </c>
      <c r="BT562">
        <v>1392</v>
      </c>
      <c r="BU562">
        <v>1</v>
      </c>
      <c r="BV562">
        <v>0</v>
      </c>
      <c r="BW562">
        <v>1</v>
      </c>
      <c r="BX562">
        <v>1</v>
      </c>
      <c r="BY562">
        <v>3</v>
      </c>
      <c r="BZ562">
        <v>1</v>
      </c>
      <c r="CA562" t="s">
        <v>98</v>
      </c>
      <c r="CB562">
        <f t="shared" si="305"/>
        <v>4</v>
      </c>
      <c r="CC562">
        <v>5</v>
      </c>
      <c r="CD562" t="s">
        <v>194</v>
      </c>
      <c r="CE562">
        <v>1</v>
      </c>
      <c r="CF562" t="s">
        <v>97</v>
      </c>
      <c r="CG562" t="s">
        <v>127</v>
      </c>
      <c r="CH562">
        <f t="shared" si="306"/>
        <v>5</v>
      </c>
      <c r="CI562">
        <v>1957</v>
      </c>
      <c r="CJ562" t="s">
        <v>102</v>
      </c>
      <c r="CK562">
        <f t="shared" si="307"/>
        <v>2</v>
      </c>
      <c r="CL562">
        <v>2</v>
      </c>
      <c r="CM562">
        <v>528</v>
      </c>
      <c r="CN562" t="s">
        <v>98</v>
      </c>
      <c r="CO562">
        <f t="shared" si="308"/>
        <v>4</v>
      </c>
      <c r="CP562" t="s">
        <v>98</v>
      </c>
      <c r="CQ562">
        <f t="shared" si="309"/>
        <v>4</v>
      </c>
      <c r="CR562" t="s">
        <v>105</v>
      </c>
      <c r="CS562">
        <f t="shared" si="310"/>
        <v>3</v>
      </c>
      <c r="CT562">
        <v>0</v>
      </c>
      <c r="CU562">
        <v>0</v>
      </c>
      <c r="CV562">
        <v>0</v>
      </c>
      <c r="CW562">
        <v>0</v>
      </c>
      <c r="CX562">
        <v>95</v>
      </c>
      <c r="CY562">
        <v>0</v>
      </c>
      <c r="CZ562" t="s">
        <v>83</v>
      </c>
      <c r="DA562" t="s">
        <v>83</v>
      </c>
      <c r="DB562">
        <f t="shared" si="311"/>
        <v>5</v>
      </c>
      <c r="DC562" t="s">
        <v>83</v>
      </c>
      <c r="DD562">
        <v>0</v>
      </c>
      <c r="DE562">
        <v>5</v>
      </c>
      <c r="DF562">
        <v>2010</v>
      </c>
      <c r="DG562">
        <f t="shared" si="314"/>
        <v>13</v>
      </c>
      <c r="DH562" t="s">
        <v>110</v>
      </c>
      <c r="DI562">
        <f t="shared" si="312"/>
        <v>4</v>
      </c>
      <c r="DJ562" t="s">
        <v>111</v>
      </c>
      <c r="DK562">
        <f t="shared" si="313"/>
        <v>5</v>
      </c>
      <c r="DL562">
        <v>121500</v>
      </c>
    </row>
    <row r="563" spans="1:116" x14ac:dyDescent="0.35">
      <c r="A563">
        <v>562</v>
      </c>
      <c r="B563">
        <v>20</v>
      </c>
      <c r="C563" t="s">
        <v>81</v>
      </c>
      <c r="D563">
        <f t="shared" si="280"/>
        <v>4</v>
      </c>
      <c r="E563">
        <v>77</v>
      </c>
      <c r="F563">
        <v>10010</v>
      </c>
      <c r="G563" t="s">
        <v>82</v>
      </c>
      <c r="H563">
        <f t="shared" si="281"/>
        <v>2</v>
      </c>
      <c r="I563" t="s">
        <v>83</v>
      </c>
      <c r="J563" t="str">
        <f t="shared" si="282"/>
        <v/>
      </c>
      <c r="K563" t="s">
        <v>84</v>
      </c>
      <c r="L563">
        <f t="shared" si="283"/>
        <v>1</v>
      </c>
      <c r="M563" t="s">
        <v>85</v>
      </c>
      <c r="N563">
        <f t="shared" si="284"/>
        <v>2</v>
      </c>
      <c r="O563" t="s">
        <v>86</v>
      </c>
      <c r="P563">
        <f t="shared" si="285"/>
        <v>4</v>
      </c>
      <c r="Q563" t="s">
        <v>87</v>
      </c>
      <c r="R563">
        <f t="shared" si="286"/>
        <v>4</v>
      </c>
      <c r="S563" t="s">
        <v>194</v>
      </c>
      <c r="T563">
        <f t="shared" si="287"/>
        <v>2</v>
      </c>
      <c r="U563" t="s">
        <v>131</v>
      </c>
      <c r="V563">
        <f t="shared" si="288"/>
        <v>6</v>
      </c>
      <c r="W563" t="s">
        <v>90</v>
      </c>
      <c r="X563">
        <f t="shared" si="289"/>
        <v>7</v>
      </c>
      <c r="Y563" t="s">
        <v>90</v>
      </c>
      <c r="Z563">
        <f t="shared" si="290"/>
        <v>7</v>
      </c>
      <c r="AA563" t="s">
        <v>91</v>
      </c>
      <c r="AB563">
        <f t="shared" si="291"/>
        <v>3</v>
      </c>
      <c r="AC563" t="s">
        <v>115</v>
      </c>
      <c r="AD563">
        <f t="shared" si="292"/>
        <v>4</v>
      </c>
      <c r="AE563">
        <v>5</v>
      </c>
      <c r="AF563">
        <v>5</v>
      </c>
      <c r="AG563">
        <v>1974</v>
      </c>
      <c r="AH563">
        <v>1975</v>
      </c>
      <c r="AI563" t="s">
        <v>93</v>
      </c>
      <c r="AJ563">
        <f t="shared" si="293"/>
        <v>5</v>
      </c>
      <c r="AK563" t="s">
        <v>94</v>
      </c>
      <c r="AL563">
        <f t="shared" si="294"/>
        <v>8</v>
      </c>
      <c r="AM563" t="s">
        <v>140</v>
      </c>
      <c r="AN563">
        <f t="shared" si="295"/>
        <v>9</v>
      </c>
      <c r="AO563" t="s">
        <v>140</v>
      </c>
      <c r="AP563" t="s">
        <v>117</v>
      </c>
      <c r="AQ563">
        <f t="shared" si="296"/>
        <v>2</v>
      </c>
      <c r="AR563">
        <v>0</v>
      </c>
      <c r="AS563" t="s">
        <v>98</v>
      </c>
      <c r="AT563">
        <f t="shared" si="297"/>
        <v>3</v>
      </c>
      <c r="AU563" t="s">
        <v>98</v>
      </c>
      <c r="AV563">
        <f t="shared" si="298"/>
        <v>3</v>
      </c>
      <c r="AW563" t="s">
        <v>118</v>
      </c>
      <c r="AX563">
        <f t="shared" si="299"/>
        <v>2</v>
      </c>
      <c r="AY563" t="s">
        <v>97</v>
      </c>
      <c r="AZ563">
        <f t="shared" si="300"/>
        <v>5</v>
      </c>
      <c r="BA563" t="s">
        <v>98</v>
      </c>
      <c r="BB563">
        <f t="shared" si="301"/>
        <v>4</v>
      </c>
      <c r="BC563" t="s">
        <v>130</v>
      </c>
      <c r="BD563" t="s">
        <v>119</v>
      </c>
      <c r="BE563">
        <f t="shared" si="302"/>
        <v>4</v>
      </c>
      <c r="BF563">
        <v>1071</v>
      </c>
      <c r="BG563" t="s">
        <v>172</v>
      </c>
      <c r="BH563">
        <v>123</v>
      </c>
      <c r="BI563">
        <v>195</v>
      </c>
      <c r="BJ563">
        <v>1389</v>
      </c>
      <c r="BK563" t="s">
        <v>103</v>
      </c>
      <c r="BL563">
        <f t="shared" si="303"/>
        <v>6</v>
      </c>
      <c r="BM563" t="s">
        <v>97</v>
      </c>
      <c r="BN563" t="s">
        <v>105</v>
      </c>
      <c r="BO563" t="s">
        <v>106</v>
      </c>
      <c r="BP563">
        <f t="shared" si="304"/>
        <v>6</v>
      </c>
      <c r="BQ563">
        <v>1389</v>
      </c>
      <c r="BR563">
        <v>0</v>
      </c>
      <c r="BS563">
        <v>0</v>
      </c>
      <c r="BT563">
        <v>1389</v>
      </c>
      <c r="BU563">
        <v>1</v>
      </c>
      <c r="BV563">
        <v>0</v>
      </c>
      <c r="BW563">
        <v>1</v>
      </c>
      <c r="BX563">
        <v>0</v>
      </c>
      <c r="BY563">
        <v>2</v>
      </c>
      <c r="BZ563">
        <v>1</v>
      </c>
      <c r="CA563" t="s">
        <v>98</v>
      </c>
      <c r="CB563">
        <f t="shared" si="305"/>
        <v>4</v>
      </c>
      <c r="CC563">
        <v>6</v>
      </c>
      <c r="CD563" t="s">
        <v>107</v>
      </c>
      <c r="CE563">
        <v>1</v>
      </c>
      <c r="CF563" t="s">
        <v>98</v>
      </c>
      <c r="CG563" t="s">
        <v>108</v>
      </c>
      <c r="CH563">
        <f t="shared" si="306"/>
        <v>6</v>
      </c>
      <c r="CI563">
        <v>1975</v>
      </c>
      <c r="CJ563" t="s">
        <v>109</v>
      </c>
      <c r="CK563">
        <f t="shared" si="307"/>
        <v>3</v>
      </c>
      <c r="CL563">
        <v>2</v>
      </c>
      <c r="CM563">
        <v>418</v>
      </c>
      <c r="CN563" t="s">
        <v>98</v>
      </c>
      <c r="CO563">
        <f t="shared" si="308"/>
        <v>4</v>
      </c>
      <c r="CP563" t="s">
        <v>98</v>
      </c>
      <c r="CQ563">
        <f t="shared" si="309"/>
        <v>4</v>
      </c>
      <c r="CR563" t="s">
        <v>105</v>
      </c>
      <c r="CS563">
        <f t="shared" si="310"/>
        <v>3</v>
      </c>
      <c r="CT563">
        <v>240</v>
      </c>
      <c r="CU563">
        <v>38</v>
      </c>
      <c r="CV563">
        <v>0</v>
      </c>
      <c r="CW563">
        <v>0</v>
      </c>
      <c r="CX563">
        <v>0</v>
      </c>
      <c r="CY563">
        <v>0</v>
      </c>
      <c r="CZ563" t="s">
        <v>83</v>
      </c>
      <c r="DA563" t="s">
        <v>83</v>
      </c>
      <c r="DB563">
        <f t="shared" si="311"/>
        <v>5</v>
      </c>
      <c r="DC563" t="s">
        <v>83</v>
      </c>
      <c r="DD563">
        <v>0</v>
      </c>
      <c r="DE563">
        <v>4</v>
      </c>
      <c r="DF563">
        <v>2006</v>
      </c>
      <c r="DG563">
        <f t="shared" si="314"/>
        <v>17</v>
      </c>
      <c r="DH563" t="s">
        <v>110</v>
      </c>
      <c r="DI563">
        <f t="shared" si="312"/>
        <v>4</v>
      </c>
      <c r="DJ563" t="s">
        <v>111</v>
      </c>
      <c r="DK563">
        <f t="shared" si="313"/>
        <v>5</v>
      </c>
      <c r="DL563">
        <v>170000</v>
      </c>
    </row>
    <row r="564" spans="1:116" x14ac:dyDescent="0.35">
      <c r="A564">
        <v>563</v>
      </c>
      <c r="B564">
        <v>30</v>
      </c>
      <c r="C564" t="s">
        <v>81</v>
      </c>
      <c r="D564">
        <f t="shared" si="280"/>
        <v>4</v>
      </c>
      <c r="E564">
        <v>63</v>
      </c>
      <c r="F564">
        <v>13907</v>
      </c>
      <c r="G564" t="s">
        <v>82</v>
      </c>
      <c r="H564">
        <f t="shared" si="281"/>
        <v>2</v>
      </c>
      <c r="I564" t="s">
        <v>83</v>
      </c>
      <c r="J564" t="str">
        <f t="shared" si="282"/>
        <v/>
      </c>
      <c r="K564" t="s">
        <v>84</v>
      </c>
      <c r="L564">
        <f t="shared" si="283"/>
        <v>1</v>
      </c>
      <c r="M564" t="s">
        <v>85</v>
      </c>
      <c r="N564">
        <f t="shared" si="284"/>
        <v>2</v>
      </c>
      <c r="O564" t="s">
        <v>86</v>
      </c>
      <c r="P564">
        <f t="shared" si="285"/>
        <v>4</v>
      </c>
      <c r="Q564" t="s">
        <v>87</v>
      </c>
      <c r="R564">
        <f t="shared" si="286"/>
        <v>4</v>
      </c>
      <c r="S564" t="s">
        <v>88</v>
      </c>
      <c r="T564">
        <f t="shared" si="287"/>
        <v>3</v>
      </c>
      <c r="U564" t="s">
        <v>185</v>
      </c>
      <c r="V564">
        <f t="shared" si="288"/>
        <v>4</v>
      </c>
      <c r="W564" t="s">
        <v>90</v>
      </c>
      <c r="X564">
        <f t="shared" si="289"/>
        <v>7</v>
      </c>
      <c r="Y564" t="s">
        <v>90</v>
      </c>
      <c r="Z564">
        <f t="shared" si="290"/>
        <v>7</v>
      </c>
      <c r="AA564" t="s">
        <v>91</v>
      </c>
      <c r="AB564">
        <f t="shared" si="291"/>
        <v>3</v>
      </c>
      <c r="AC564" t="s">
        <v>115</v>
      </c>
      <c r="AD564">
        <f t="shared" si="292"/>
        <v>4</v>
      </c>
      <c r="AE564">
        <v>5</v>
      </c>
      <c r="AF564">
        <v>6</v>
      </c>
      <c r="AG564">
        <v>1940</v>
      </c>
      <c r="AH564">
        <v>1969</v>
      </c>
      <c r="AI564" t="s">
        <v>93</v>
      </c>
      <c r="AJ564">
        <f t="shared" si="293"/>
        <v>5</v>
      </c>
      <c r="AK564" t="s">
        <v>94</v>
      </c>
      <c r="AL564">
        <f t="shared" si="294"/>
        <v>8</v>
      </c>
      <c r="AM564" t="s">
        <v>155</v>
      </c>
      <c r="AN564">
        <f t="shared" si="295"/>
        <v>8</v>
      </c>
      <c r="AO564" t="s">
        <v>125</v>
      </c>
      <c r="AP564" t="s">
        <v>117</v>
      </c>
      <c r="AQ564">
        <f t="shared" si="296"/>
        <v>2</v>
      </c>
      <c r="AR564">
        <v>0</v>
      </c>
      <c r="AS564" t="s">
        <v>98</v>
      </c>
      <c r="AT564">
        <f t="shared" si="297"/>
        <v>3</v>
      </c>
      <c r="AU564" t="s">
        <v>98</v>
      </c>
      <c r="AV564">
        <f t="shared" si="298"/>
        <v>3</v>
      </c>
      <c r="AW564" t="s">
        <v>118</v>
      </c>
      <c r="AX564">
        <f t="shared" si="299"/>
        <v>2</v>
      </c>
      <c r="AY564" t="s">
        <v>98</v>
      </c>
      <c r="AZ564">
        <f t="shared" si="300"/>
        <v>4</v>
      </c>
      <c r="BA564" t="s">
        <v>98</v>
      </c>
      <c r="BB564">
        <f t="shared" si="301"/>
        <v>4</v>
      </c>
      <c r="BC564" t="s">
        <v>100</v>
      </c>
      <c r="BD564" t="s">
        <v>141</v>
      </c>
      <c r="BE564">
        <f t="shared" si="302"/>
        <v>3</v>
      </c>
      <c r="BF564">
        <v>290</v>
      </c>
      <c r="BG564" t="s">
        <v>102</v>
      </c>
      <c r="BH564">
        <v>0</v>
      </c>
      <c r="BI564">
        <v>706</v>
      </c>
      <c r="BJ564">
        <v>996</v>
      </c>
      <c r="BK564" t="s">
        <v>103</v>
      </c>
      <c r="BL564">
        <f t="shared" si="303"/>
        <v>6</v>
      </c>
      <c r="BM564" t="s">
        <v>104</v>
      </c>
      <c r="BN564" t="s">
        <v>105</v>
      </c>
      <c r="BO564" t="s">
        <v>106</v>
      </c>
      <c r="BP564">
        <f t="shared" si="304"/>
        <v>6</v>
      </c>
      <c r="BQ564">
        <v>996</v>
      </c>
      <c r="BR564">
        <v>0</v>
      </c>
      <c r="BS564">
        <v>0</v>
      </c>
      <c r="BT564">
        <v>996</v>
      </c>
      <c r="BU564">
        <v>1</v>
      </c>
      <c r="BV564">
        <v>0</v>
      </c>
      <c r="BW564">
        <v>1</v>
      </c>
      <c r="BX564">
        <v>0</v>
      </c>
      <c r="BY564">
        <v>3</v>
      </c>
      <c r="BZ564">
        <v>1</v>
      </c>
      <c r="CA564" t="s">
        <v>98</v>
      </c>
      <c r="CB564">
        <f t="shared" si="305"/>
        <v>4</v>
      </c>
      <c r="CC564">
        <v>6</v>
      </c>
      <c r="CD564" t="s">
        <v>107</v>
      </c>
      <c r="CE564">
        <v>1</v>
      </c>
      <c r="CF564" t="s">
        <v>97</v>
      </c>
      <c r="CG564" t="s">
        <v>83</v>
      </c>
      <c r="CH564">
        <f t="shared" si="306"/>
        <v>3</v>
      </c>
      <c r="CI564" t="s">
        <v>83</v>
      </c>
      <c r="CJ564" t="s">
        <v>83</v>
      </c>
      <c r="CK564">
        <f t="shared" si="307"/>
        <v>1</v>
      </c>
      <c r="CL564">
        <v>0</v>
      </c>
      <c r="CM564">
        <v>0</v>
      </c>
      <c r="CN564" t="s">
        <v>83</v>
      </c>
      <c r="CO564">
        <f t="shared" si="308"/>
        <v>1</v>
      </c>
      <c r="CP564" t="s">
        <v>83</v>
      </c>
      <c r="CQ564">
        <f t="shared" si="309"/>
        <v>1</v>
      </c>
      <c r="CR564" t="s">
        <v>105</v>
      </c>
      <c r="CS564">
        <f t="shared" si="310"/>
        <v>3</v>
      </c>
      <c r="CT564">
        <v>144</v>
      </c>
      <c r="CU564">
        <v>0</v>
      </c>
      <c r="CV564">
        <v>0</v>
      </c>
      <c r="CW564">
        <v>0</v>
      </c>
      <c r="CX564">
        <v>0</v>
      </c>
      <c r="CY564">
        <v>0</v>
      </c>
      <c r="CZ564" t="s">
        <v>83</v>
      </c>
      <c r="DA564" t="s">
        <v>83</v>
      </c>
      <c r="DB564">
        <f t="shared" si="311"/>
        <v>5</v>
      </c>
      <c r="DC564" t="s">
        <v>83</v>
      </c>
      <c r="DD564">
        <v>0</v>
      </c>
      <c r="DE564">
        <v>7</v>
      </c>
      <c r="DF564">
        <v>2008</v>
      </c>
      <c r="DG564">
        <f t="shared" si="314"/>
        <v>15</v>
      </c>
      <c r="DH564" t="s">
        <v>110</v>
      </c>
      <c r="DI564">
        <f t="shared" si="312"/>
        <v>4</v>
      </c>
      <c r="DJ564" t="s">
        <v>111</v>
      </c>
      <c r="DK564">
        <f t="shared" si="313"/>
        <v>5</v>
      </c>
      <c r="DL564">
        <v>108000</v>
      </c>
    </row>
    <row r="565" spans="1:116" x14ac:dyDescent="0.35">
      <c r="A565">
        <v>564</v>
      </c>
      <c r="B565">
        <v>50</v>
      </c>
      <c r="C565" t="s">
        <v>81</v>
      </c>
      <c r="D565">
        <f t="shared" si="280"/>
        <v>4</v>
      </c>
      <c r="E565">
        <v>66</v>
      </c>
      <c r="F565">
        <v>21780</v>
      </c>
      <c r="G565" t="s">
        <v>82</v>
      </c>
      <c r="H565">
        <f t="shared" si="281"/>
        <v>2</v>
      </c>
      <c r="I565" t="s">
        <v>83</v>
      </c>
      <c r="J565" t="str">
        <f t="shared" si="282"/>
        <v/>
      </c>
      <c r="K565" t="s">
        <v>84</v>
      </c>
      <c r="L565">
        <f t="shared" si="283"/>
        <v>1</v>
      </c>
      <c r="M565" t="s">
        <v>85</v>
      </c>
      <c r="N565">
        <f t="shared" si="284"/>
        <v>2</v>
      </c>
      <c r="O565" t="s">
        <v>86</v>
      </c>
      <c r="P565">
        <f t="shared" si="285"/>
        <v>4</v>
      </c>
      <c r="Q565" t="s">
        <v>87</v>
      </c>
      <c r="R565">
        <f t="shared" si="286"/>
        <v>4</v>
      </c>
      <c r="S565" t="s">
        <v>88</v>
      </c>
      <c r="T565">
        <f t="shared" si="287"/>
        <v>3</v>
      </c>
      <c r="U565" t="s">
        <v>185</v>
      </c>
      <c r="V565">
        <f t="shared" si="288"/>
        <v>4</v>
      </c>
      <c r="W565" t="s">
        <v>90</v>
      </c>
      <c r="X565">
        <f t="shared" si="289"/>
        <v>7</v>
      </c>
      <c r="Y565" t="s">
        <v>90</v>
      </c>
      <c r="Z565">
        <f t="shared" si="290"/>
        <v>7</v>
      </c>
      <c r="AA565" t="s">
        <v>91</v>
      </c>
      <c r="AB565">
        <f t="shared" si="291"/>
        <v>3</v>
      </c>
      <c r="AC565" t="s">
        <v>132</v>
      </c>
      <c r="AD565">
        <f t="shared" si="292"/>
        <v>1</v>
      </c>
      <c r="AE565">
        <v>6</v>
      </c>
      <c r="AF565">
        <v>7</v>
      </c>
      <c r="AG565">
        <v>1918</v>
      </c>
      <c r="AH565">
        <v>1950</v>
      </c>
      <c r="AI565" t="s">
        <v>93</v>
      </c>
      <c r="AJ565">
        <f t="shared" si="293"/>
        <v>5</v>
      </c>
      <c r="AK565" t="s">
        <v>94</v>
      </c>
      <c r="AL565">
        <f t="shared" si="294"/>
        <v>8</v>
      </c>
      <c r="AM565" t="s">
        <v>124</v>
      </c>
      <c r="AN565">
        <f t="shared" si="295"/>
        <v>4</v>
      </c>
      <c r="AO565" t="s">
        <v>124</v>
      </c>
      <c r="AP565" t="s">
        <v>117</v>
      </c>
      <c r="AQ565">
        <f t="shared" si="296"/>
        <v>2</v>
      </c>
      <c r="AR565">
        <v>0</v>
      </c>
      <c r="AS565" t="s">
        <v>98</v>
      </c>
      <c r="AT565">
        <f t="shared" si="297"/>
        <v>3</v>
      </c>
      <c r="AU565" t="s">
        <v>98</v>
      </c>
      <c r="AV565">
        <f t="shared" si="298"/>
        <v>3</v>
      </c>
      <c r="AW565" t="s">
        <v>126</v>
      </c>
      <c r="AX565">
        <f t="shared" si="299"/>
        <v>3</v>
      </c>
      <c r="AY565" t="s">
        <v>97</v>
      </c>
      <c r="AZ565">
        <f t="shared" si="300"/>
        <v>5</v>
      </c>
      <c r="BA565" t="s">
        <v>98</v>
      </c>
      <c r="BB565">
        <f t="shared" si="301"/>
        <v>4</v>
      </c>
      <c r="BC565" t="s">
        <v>121</v>
      </c>
      <c r="BD565" t="s">
        <v>102</v>
      </c>
      <c r="BE565">
        <f t="shared" si="302"/>
        <v>6</v>
      </c>
      <c r="BF565">
        <v>0</v>
      </c>
      <c r="BG565" t="s">
        <v>102</v>
      </c>
      <c r="BH565">
        <v>0</v>
      </c>
      <c r="BI565">
        <v>1163</v>
      </c>
      <c r="BJ565">
        <v>1163</v>
      </c>
      <c r="BK565" t="s">
        <v>103</v>
      </c>
      <c r="BL565">
        <f t="shared" si="303"/>
        <v>6</v>
      </c>
      <c r="BM565" t="s">
        <v>104</v>
      </c>
      <c r="BN565" t="s">
        <v>105</v>
      </c>
      <c r="BO565" t="s">
        <v>106</v>
      </c>
      <c r="BP565">
        <f t="shared" si="304"/>
        <v>6</v>
      </c>
      <c r="BQ565">
        <v>1163</v>
      </c>
      <c r="BR565">
        <v>511</v>
      </c>
      <c r="BS565">
        <v>0</v>
      </c>
      <c r="BT565">
        <v>1674</v>
      </c>
      <c r="BU565">
        <v>0</v>
      </c>
      <c r="BV565">
        <v>0</v>
      </c>
      <c r="BW565">
        <v>2</v>
      </c>
      <c r="BX565">
        <v>0</v>
      </c>
      <c r="BY565">
        <v>4</v>
      </c>
      <c r="BZ565">
        <v>1</v>
      </c>
      <c r="CA565" t="s">
        <v>98</v>
      </c>
      <c r="CB565">
        <f t="shared" si="305"/>
        <v>4</v>
      </c>
      <c r="CC565">
        <v>8</v>
      </c>
      <c r="CD565" t="s">
        <v>107</v>
      </c>
      <c r="CE565">
        <v>1</v>
      </c>
      <c r="CF565" t="s">
        <v>97</v>
      </c>
      <c r="CG565" t="s">
        <v>127</v>
      </c>
      <c r="CH565">
        <f t="shared" si="306"/>
        <v>5</v>
      </c>
      <c r="CI565">
        <v>1955</v>
      </c>
      <c r="CJ565" t="s">
        <v>157</v>
      </c>
      <c r="CK565">
        <f t="shared" si="307"/>
        <v>4</v>
      </c>
      <c r="CL565">
        <v>2</v>
      </c>
      <c r="CM565">
        <v>396</v>
      </c>
      <c r="CN565" t="s">
        <v>98</v>
      </c>
      <c r="CO565">
        <f t="shared" si="308"/>
        <v>4</v>
      </c>
      <c r="CP565" t="s">
        <v>98</v>
      </c>
      <c r="CQ565">
        <f t="shared" si="309"/>
        <v>4</v>
      </c>
      <c r="CR565" t="s">
        <v>177</v>
      </c>
      <c r="CS565">
        <f t="shared" si="310"/>
        <v>2</v>
      </c>
      <c r="CT565">
        <v>72</v>
      </c>
      <c r="CU565">
        <v>36</v>
      </c>
      <c r="CV565">
        <v>0</v>
      </c>
      <c r="CW565">
        <v>0</v>
      </c>
      <c r="CX565">
        <v>144</v>
      </c>
      <c r="CY565">
        <v>0</v>
      </c>
      <c r="CZ565" t="s">
        <v>83</v>
      </c>
      <c r="DA565" t="s">
        <v>83</v>
      </c>
      <c r="DB565">
        <f t="shared" si="311"/>
        <v>5</v>
      </c>
      <c r="DC565" t="s">
        <v>83</v>
      </c>
      <c r="DD565">
        <v>0</v>
      </c>
      <c r="DE565">
        <v>7</v>
      </c>
      <c r="DF565">
        <v>2008</v>
      </c>
      <c r="DG565">
        <f t="shared" si="314"/>
        <v>15</v>
      </c>
      <c r="DH565" t="s">
        <v>110</v>
      </c>
      <c r="DI565">
        <f t="shared" si="312"/>
        <v>4</v>
      </c>
      <c r="DJ565" t="s">
        <v>111</v>
      </c>
      <c r="DK565">
        <f t="shared" si="313"/>
        <v>5</v>
      </c>
      <c r="DL565">
        <v>185000</v>
      </c>
    </row>
    <row r="566" spans="1:116" x14ac:dyDescent="0.35">
      <c r="A566">
        <v>565</v>
      </c>
      <c r="B566">
        <v>60</v>
      </c>
      <c r="C566" t="s">
        <v>81</v>
      </c>
      <c r="D566">
        <f t="shared" si="280"/>
        <v>4</v>
      </c>
      <c r="E566" t="s">
        <v>83</v>
      </c>
      <c r="F566">
        <v>13346</v>
      </c>
      <c r="G566" t="s">
        <v>82</v>
      </c>
      <c r="H566">
        <f t="shared" si="281"/>
        <v>2</v>
      </c>
      <c r="I566" t="s">
        <v>83</v>
      </c>
      <c r="J566" t="str">
        <f t="shared" si="282"/>
        <v/>
      </c>
      <c r="K566" t="s">
        <v>120</v>
      </c>
      <c r="L566">
        <f t="shared" si="283"/>
        <v>2</v>
      </c>
      <c r="M566" t="s">
        <v>85</v>
      </c>
      <c r="N566">
        <f t="shared" si="284"/>
        <v>2</v>
      </c>
      <c r="O566" t="s">
        <v>86</v>
      </c>
      <c r="P566">
        <f t="shared" si="285"/>
        <v>4</v>
      </c>
      <c r="Q566" t="s">
        <v>166</v>
      </c>
      <c r="R566">
        <f t="shared" si="286"/>
        <v>1</v>
      </c>
      <c r="S566" t="s">
        <v>88</v>
      </c>
      <c r="T566">
        <f t="shared" si="287"/>
        <v>3</v>
      </c>
      <c r="U566" t="s">
        <v>129</v>
      </c>
      <c r="V566">
        <f t="shared" si="288"/>
        <v>17</v>
      </c>
      <c r="W566" t="s">
        <v>90</v>
      </c>
      <c r="X566">
        <f t="shared" si="289"/>
        <v>7</v>
      </c>
      <c r="Y566" t="s">
        <v>90</v>
      </c>
      <c r="Z566">
        <f t="shared" si="290"/>
        <v>7</v>
      </c>
      <c r="AA566" t="s">
        <v>91</v>
      </c>
      <c r="AB566">
        <f t="shared" si="291"/>
        <v>3</v>
      </c>
      <c r="AC566" t="s">
        <v>92</v>
      </c>
      <c r="AD566">
        <f t="shared" si="292"/>
        <v>8</v>
      </c>
      <c r="AE566">
        <v>7</v>
      </c>
      <c r="AF566">
        <v>5</v>
      </c>
      <c r="AG566">
        <v>1992</v>
      </c>
      <c r="AH566">
        <v>2000</v>
      </c>
      <c r="AI566" t="s">
        <v>93</v>
      </c>
      <c r="AJ566">
        <f t="shared" si="293"/>
        <v>5</v>
      </c>
      <c r="AK566" t="s">
        <v>94</v>
      </c>
      <c r="AL566">
        <f t="shared" si="294"/>
        <v>8</v>
      </c>
      <c r="AM566" t="s">
        <v>140</v>
      </c>
      <c r="AN566">
        <f t="shared" si="295"/>
        <v>9</v>
      </c>
      <c r="AO566" t="s">
        <v>140</v>
      </c>
      <c r="AP566" t="s">
        <v>117</v>
      </c>
      <c r="AQ566">
        <f t="shared" si="296"/>
        <v>2</v>
      </c>
      <c r="AR566">
        <v>0</v>
      </c>
      <c r="AS566" t="s">
        <v>97</v>
      </c>
      <c r="AT566">
        <f t="shared" si="297"/>
        <v>4</v>
      </c>
      <c r="AU566" t="s">
        <v>98</v>
      </c>
      <c r="AV566">
        <f t="shared" si="298"/>
        <v>3</v>
      </c>
      <c r="AW566" t="s">
        <v>99</v>
      </c>
      <c r="AX566">
        <f t="shared" si="299"/>
        <v>6</v>
      </c>
      <c r="AY566" t="s">
        <v>97</v>
      </c>
      <c r="AZ566">
        <f t="shared" si="300"/>
        <v>5</v>
      </c>
      <c r="BA566" t="s">
        <v>98</v>
      </c>
      <c r="BB566">
        <f t="shared" si="301"/>
        <v>4</v>
      </c>
      <c r="BC566" t="s">
        <v>100</v>
      </c>
      <c r="BD566" t="s">
        <v>101</v>
      </c>
      <c r="BE566">
        <f t="shared" si="302"/>
        <v>7</v>
      </c>
      <c r="BF566">
        <v>728</v>
      </c>
      <c r="BG566" t="s">
        <v>102</v>
      </c>
      <c r="BH566">
        <v>0</v>
      </c>
      <c r="BI566">
        <v>367</v>
      </c>
      <c r="BJ566">
        <v>1095</v>
      </c>
      <c r="BK566" t="s">
        <v>103</v>
      </c>
      <c r="BL566">
        <f t="shared" si="303"/>
        <v>6</v>
      </c>
      <c r="BM566" t="s">
        <v>104</v>
      </c>
      <c r="BN566" t="s">
        <v>105</v>
      </c>
      <c r="BO566" t="s">
        <v>106</v>
      </c>
      <c r="BP566">
        <f t="shared" si="304"/>
        <v>6</v>
      </c>
      <c r="BQ566">
        <v>1166</v>
      </c>
      <c r="BR566">
        <v>1129</v>
      </c>
      <c r="BS566">
        <v>0</v>
      </c>
      <c r="BT566">
        <v>2295</v>
      </c>
      <c r="BU566">
        <v>1</v>
      </c>
      <c r="BV566">
        <v>0</v>
      </c>
      <c r="BW566">
        <v>2</v>
      </c>
      <c r="BX566">
        <v>1</v>
      </c>
      <c r="BY566">
        <v>4</v>
      </c>
      <c r="BZ566">
        <v>1</v>
      </c>
      <c r="CA566" t="s">
        <v>97</v>
      </c>
      <c r="CB566">
        <f t="shared" si="305"/>
        <v>5</v>
      </c>
      <c r="CC566">
        <v>9</v>
      </c>
      <c r="CD566" t="s">
        <v>107</v>
      </c>
      <c r="CE566">
        <v>1</v>
      </c>
      <c r="CF566" t="s">
        <v>98</v>
      </c>
      <c r="CG566" t="s">
        <v>108</v>
      </c>
      <c r="CH566">
        <f t="shared" si="306"/>
        <v>6</v>
      </c>
      <c r="CI566">
        <v>1992</v>
      </c>
      <c r="CJ566" t="s">
        <v>109</v>
      </c>
      <c r="CK566">
        <f t="shared" si="307"/>
        <v>3</v>
      </c>
      <c r="CL566">
        <v>2</v>
      </c>
      <c r="CM566">
        <v>590</v>
      </c>
      <c r="CN566" t="s">
        <v>98</v>
      </c>
      <c r="CO566">
        <f t="shared" si="308"/>
        <v>4</v>
      </c>
      <c r="CP566" t="s">
        <v>98</v>
      </c>
      <c r="CQ566">
        <f t="shared" si="309"/>
        <v>4</v>
      </c>
      <c r="CR566" t="s">
        <v>105</v>
      </c>
      <c r="CS566">
        <f t="shared" si="310"/>
        <v>3</v>
      </c>
      <c r="CT566">
        <v>0</v>
      </c>
      <c r="CU566">
        <v>40</v>
      </c>
      <c r="CV566">
        <v>0</v>
      </c>
      <c r="CW566">
        <v>0</v>
      </c>
      <c r="CX566">
        <v>0</v>
      </c>
      <c r="CY566">
        <v>0</v>
      </c>
      <c r="CZ566" t="s">
        <v>83</v>
      </c>
      <c r="DA566" t="s">
        <v>83</v>
      </c>
      <c r="DB566">
        <f t="shared" si="311"/>
        <v>5</v>
      </c>
      <c r="DC566" t="s">
        <v>83</v>
      </c>
      <c r="DD566">
        <v>0</v>
      </c>
      <c r="DE566">
        <v>7</v>
      </c>
      <c r="DF566">
        <v>2006</v>
      </c>
      <c r="DG566">
        <f t="shared" si="314"/>
        <v>17</v>
      </c>
      <c r="DH566" t="s">
        <v>110</v>
      </c>
      <c r="DI566">
        <f t="shared" si="312"/>
        <v>4</v>
      </c>
      <c r="DJ566" t="s">
        <v>111</v>
      </c>
      <c r="DK566">
        <f t="shared" si="313"/>
        <v>5</v>
      </c>
      <c r="DL566">
        <v>268000</v>
      </c>
    </row>
    <row r="567" spans="1:116" x14ac:dyDescent="0.35">
      <c r="A567">
        <v>566</v>
      </c>
      <c r="B567">
        <v>70</v>
      </c>
      <c r="C567" t="s">
        <v>81</v>
      </c>
      <c r="D567">
        <f t="shared" si="280"/>
        <v>4</v>
      </c>
      <c r="E567">
        <v>66</v>
      </c>
      <c r="F567">
        <v>6858</v>
      </c>
      <c r="G567" t="s">
        <v>82</v>
      </c>
      <c r="H567">
        <f t="shared" si="281"/>
        <v>2</v>
      </c>
      <c r="I567" t="s">
        <v>83</v>
      </c>
      <c r="J567" t="str">
        <f t="shared" si="282"/>
        <v/>
      </c>
      <c r="K567" t="s">
        <v>84</v>
      </c>
      <c r="L567">
        <f t="shared" si="283"/>
        <v>1</v>
      </c>
      <c r="M567" t="s">
        <v>175</v>
      </c>
      <c r="N567">
        <f t="shared" si="284"/>
        <v>1</v>
      </c>
      <c r="O567" t="s">
        <v>86</v>
      </c>
      <c r="P567">
        <f t="shared" si="285"/>
        <v>4</v>
      </c>
      <c r="Q567" t="s">
        <v>122</v>
      </c>
      <c r="R567">
        <f t="shared" si="286"/>
        <v>2</v>
      </c>
      <c r="S567" t="s">
        <v>88</v>
      </c>
      <c r="T567">
        <f t="shared" si="287"/>
        <v>3</v>
      </c>
      <c r="U567" t="s">
        <v>232</v>
      </c>
      <c r="V567">
        <f t="shared" si="288"/>
        <v>13</v>
      </c>
      <c r="W567" t="s">
        <v>90</v>
      </c>
      <c r="X567">
        <f t="shared" si="289"/>
        <v>7</v>
      </c>
      <c r="Y567" t="s">
        <v>90</v>
      </c>
      <c r="Z567">
        <f t="shared" si="290"/>
        <v>7</v>
      </c>
      <c r="AA567" t="s">
        <v>91</v>
      </c>
      <c r="AB567">
        <f t="shared" si="291"/>
        <v>3</v>
      </c>
      <c r="AC567" t="s">
        <v>92</v>
      </c>
      <c r="AD567">
        <f t="shared" si="292"/>
        <v>8</v>
      </c>
      <c r="AE567">
        <v>6</v>
      </c>
      <c r="AF567">
        <v>4</v>
      </c>
      <c r="AG567">
        <v>1915</v>
      </c>
      <c r="AH567">
        <v>1950</v>
      </c>
      <c r="AI567" t="s">
        <v>93</v>
      </c>
      <c r="AJ567">
        <f t="shared" si="293"/>
        <v>5</v>
      </c>
      <c r="AK567" t="s">
        <v>94</v>
      </c>
      <c r="AL567">
        <f t="shared" si="294"/>
        <v>8</v>
      </c>
      <c r="AM567" t="s">
        <v>124</v>
      </c>
      <c r="AN567">
        <f t="shared" si="295"/>
        <v>4</v>
      </c>
      <c r="AO567" t="s">
        <v>124</v>
      </c>
      <c r="AP567" t="s">
        <v>117</v>
      </c>
      <c r="AQ567">
        <f t="shared" si="296"/>
        <v>2</v>
      </c>
      <c r="AR567">
        <v>0</v>
      </c>
      <c r="AS567" t="s">
        <v>98</v>
      </c>
      <c r="AT567">
        <f t="shared" si="297"/>
        <v>3</v>
      </c>
      <c r="AU567" t="s">
        <v>98</v>
      </c>
      <c r="AV567">
        <f t="shared" si="298"/>
        <v>3</v>
      </c>
      <c r="AW567" t="s">
        <v>99</v>
      </c>
      <c r="AX567">
        <f t="shared" si="299"/>
        <v>6</v>
      </c>
      <c r="AY567" t="s">
        <v>97</v>
      </c>
      <c r="AZ567">
        <f t="shared" si="300"/>
        <v>5</v>
      </c>
      <c r="BA567" t="s">
        <v>98</v>
      </c>
      <c r="BB567">
        <f t="shared" si="301"/>
        <v>4</v>
      </c>
      <c r="BC567" t="s">
        <v>100</v>
      </c>
      <c r="BD567" t="s">
        <v>102</v>
      </c>
      <c r="BE567">
        <f t="shared" si="302"/>
        <v>6</v>
      </c>
      <c r="BF567">
        <v>0</v>
      </c>
      <c r="BG567" t="s">
        <v>102</v>
      </c>
      <c r="BH567">
        <v>0</v>
      </c>
      <c r="BI567">
        <v>806</v>
      </c>
      <c r="BJ567">
        <v>806</v>
      </c>
      <c r="BK567" t="s">
        <v>103</v>
      </c>
      <c r="BL567">
        <f t="shared" si="303"/>
        <v>6</v>
      </c>
      <c r="BM567" t="s">
        <v>98</v>
      </c>
      <c r="BN567" t="s">
        <v>177</v>
      </c>
      <c r="BO567" t="s">
        <v>145</v>
      </c>
      <c r="BP567">
        <f t="shared" si="304"/>
        <v>2</v>
      </c>
      <c r="BQ567">
        <v>841</v>
      </c>
      <c r="BR567">
        <v>806</v>
      </c>
      <c r="BS567">
        <v>0</v>
      </c>
      <c r="BT567">
        <v>1647</v>
      </c>
      <c r="BU567">
        <v>1</v>
      </c>
      <c r="BV567">
        <v>0</v>
      </c>
      <c r="BW567">
        <v>1</v>
      </c>
      <c r="BX567">
        <v>1</v>
      </c>
      <c r="BY567">
        <v>4</v>
      </c>
      <c r="BZ567">
        <v>1</v>
      </c>
      <c r="CA567" t="s">
        <v>147</v>
      </c>
      <c r="CB567">
        <f t="shared" si="305"/>
        <v>3</v>
      </c>
      <c r="CC567">
        <v>6</v>
      </c>
      <c r="CD567" t="s">
        <v>107</v>
      </c>
      <c r="CE567">
        <v>0</v>
      </c>
      <c r="CF567" t="s">
        <v>83</v>
      </c>
      <c r="CG567" t="s">
        <v>127</v>
      </c>
      <c r="CH567">
        <f t="shared" si="306"/>
        <v>5</v>
      </c>
      <c r="CI567">
        <v>1920</v>
      </c>
      <c r="CJ567" t="s">
        <v>102</v>
      </c>
      <c r="CK567">
        <f t="shared" si="307"/>
        <v>2</v>
      </c>
      <c r="CL567">
        <v>1</v>
      </c>
      <c r="CM567">
        <v>216</v>
      </c>
      <c r="CN567" t="s">
        <v>98</v>
      </c>
      <c r="CO567">
        <f t="shared" si="308"/>
        <v>4</v>
      </c>
      <c r="CP567" t="s">
        <v>98</v>
      </c>
      <c r="CQ567">
        <f t="shared" si="309"/>
        <v>4</v>
      </c>
      <c r="CR567" t="s">
        <v>105</v>
      </c>
      <c r="CS567">
        <f t="shared" si="310"/>
        <v>3</v>
      </c>
      <c r="CT567">
        <v>0</v>
      </c>
      <c r="CU567">
        <v>66</v>
      </c>
      <c r="CV567">
        <v>136</v>
      </c>
      <c r="CW567">
        <v>0</v>
      </c>
      <c r="CX567">
        <v>0</v>
      </c>
      <c r="CY567">
        <v>0</v>
      </c>
      <c r="CZ567" t="s">
        <v>83</v>
      </c>
      <c r="DA567" t="s">
        <v>83</v>
      </c>
      <c r="DB567">
        <f t="shared" si="311"/>
        <v>5</v>
      </c>
      <c r="DC567" t="s">
        <v>83</v>
      </c>
      <c r="DD567">
        <v>0</v>
      </c>
      <c r="DE567">
        <v>5</v>
      </c>
      <c r="DF567">
        <v>2010</v>
      </c>
      <c r="DG567">
        <f t="shared" si="314"/>
        <v>13</v>
      </c>
      <c r="DH567" t="s">
        <v>110</v>
      </c>
      <c r="DI567">
        <f t="shared" si="312"/>
        <v>4</v>
      </c>
      <c r="DJ567" t="s">
        <v>111</v>
      </c>
      <c r="DK567">
        <f t="shared" si="313"/>
        <v>5</v>
      </c>
      <c r="DL567">
        <v>128000</v>
      </c>
    </row>
    <row r="568" spans="1:116" x14ac:dyDescent="0.35">
      <c r="A568">
        <v>567</v>
      </c>
      <c r="B568">
        <v>60</v>
      </c>
      <c r="C568" t="s">
        <v>81</v>
      </c>
      <c r="D568">
        <f t="shared" si="280"/>
        <v>4</v>
      </c>
      <c r="E568">
        <v>77</v>
      </c>
      <c r="F568">
        <v>11198</v>
      </c>
      <c r="G568" t="s">
        <v>82</v>
      </c>
      <c r="H568">
        <f t="shared" si="281"/>
        <v>2</v>
      </c>
      <c r="I568" t="s">
        <v>83</v>
      </c>
      <c r="J568" t="str">
        <f t="shared" si="282"/>
        <v/>
      </c>
      <c r="K568" t="s">
        <v>120</v>
      </c>
      <c r="L568">
        <f t="shared" si="283"/>
        <v>2</v>
      </c>
      <c r="M568" t="s">
        <v>85</v>
      </c>
      <c r="N568">
        <f t="shared" si="284"/>
        <v>2</v>
      </c>
      <c r="O568" t="s">
        <v>86</v>
      </c>
      <c r="P568">
        <f t="shared" si="285"/>
        <v>4</v>
      </c>
      <c r="Q568" t="s">
        <v>87</v>
      </c>
      <c r="R568">
        <f t="shared" si="286"/>
        <v>4</v>
      </c>
      <c r="S568" t="s">
        <v>88</v>
      </c>
      <c r="T568">
        <f t="shared" si="287"/>
        <v>3</v>
      </c>
      <c r="U568" t="s">
        <v>200</v>
      </c>
      <c r="V568">
        <f t="shared" si="288"/>
        <v>20</v>
      </c>
      <c r="W568" t="s">
        <v>90</v>
      </c>
      <c r="X568">
        <f t="shared" si="289"/>
        <v>7</v>
      </c>
      <c r="Y568" t="s">
        <v>90</v>
      </c>
      <c r="Z568">
        <f t="shared" si="290"/>
        <v>7</v>
      </c>
      <c r="AA568" t="s">
        <v>91</v>
      </c>
      <c r="AB568">
        <f t="shared" si="291"/>
        <v>3</v>
      </c>
      <c r="AC568" t="s">
        <v>92</v>
      </c>
      <c r="AD568">
        <f t="shared" si="292"/>
        <v>8</v>
      </c>
      <c r="AE568">
        <v>9</v>
      </c>
      <c r="AF568">
        <v>5</v>
      </c>
      <c r="AG568">
        <v>2005</v>
      </c>
      <c r="AH568">
        <v>2007</v>
      </c>
      <c r="AI568" t="s">
        <v>152</v>
      </c>
      <c r="AJ568">
        <f t="shared" si="293"/>
        <v>6</v>
      </c>
      <c r="AK568" t="s">
        <v>94</v>
      </c>
      <c r="AL568">
        <f t="shared" si="294"/>
        <v>8</v>
      </c>
      <c r="AM568" t="s">
        <v>95</v>
      </c>
      <c r="AN568">
        <f t="shared" si="295"/>
        <v>14</v>
      </c>
      <c r="AO568" t="s">
        <v>95</v>
      </c>
      <c r="AP568" t="s">
        <v>96</v>
      </c>
      <c r="AQ568">
        <f t="shared" si="296"/>
        <v>4</v>
      </c>
      <c r="AR568">
        <v>245</v>
      </c>
      <c r="AS568" t="s">
        <v>97</v>
      </c>
      <c r="AT568">
        <f t="shared" si="297"/>
        <v>4</v>
      </c>
      <c r="AU568" t="s">
        <v>98</v>
      </c>
      <c r="AV568">
        <f t="shared" si="298"/>
        <v>3</v>
      </c>
      <c r="AW568" t="s">
        <v>99</v>
      </c>
      <c r="AX568">
        <f t="shared" si="299"/>
        <v>6</v>
      </c>
      <c r="AY568" t="s">
        <v>97</v>
      </c>
      <c r="AZ568">
        <f t="shared" si="300"/>
        <v>5</v>
      </c>
      <c r="BA568" t="s">
        <v>97</v>
      </c>
      <c r="BB568">
        <f t="shared" si="301"/>
        <v>5</v>
      </c>
      <c r="BC568" t="s">
        <v>100</v>
      </c>
      <c r="BD568" t="s">
        <v>102</v>
      </c>
      <c r="BE568">
        <f t="shared" si="302"/>
        <v>6</v>
      </c>
      <c r="BF568">
        <v>0</v>
      </c>
      <c r="BG568" t="s">
        <v>102</v>
      </c>
      <c r="BH568">
        <v>0</v>
      </c>
      <c r="BI568">
        <v>1122</v>
      </c>
      <c r="BJ568">
        <v>1122</v>
      </c>
      <c r="BK568" t="s">
        <v>103</v>
      </c>
      <c r="BL568">
        <f t="shared" si="303"/>
        <v>6</v>
      </c>
      <c r="BM568" t="s">
        <v>104</v>
      </c>
      <c r="BN568" t="s">
        <v>105</v>
      </c>
      <c r="BO568" t="s">
        <v>106</v>
      </c>
      <c r="BP568">
        <f t="shared" si="304"/>
        <v>6</v>
      </c>
      <c r="BQ568">
        <v>1134</v>
      </c>
      <c r="BR568">
        <v>1370</v>
      </c>
      <c r="BS568">
        <v>0</v>
      </c>
      <c r="BT568">
        <v>2504</v>
      </c>
      <c r="BU568">
        <v>0</v>
      </c>
      <c r="BV568">
        <v>0</v>
      </c>
      <c r="BW568">
        <v>2</v>
      </c>
      <c r="BX568">
        <v>1</v>
      </c>
      <c r="BY568">
        <v>4</v>
      </c>
      <c r="BZ568">
        <v>1</v>
      </c>
      <c r="CA568" t="s">
        <v>104</v>
      </c>
      <c r="CB568">
        <f t="shared" si="305"/>
        <v>6</v>
      </c>
      <c r="CC568">
        <v>11</v>
      </c>
      <c r="CD568" t="s">
        <v>107</v>
      </c>
      <c r="CE568">
        <v>1</v>
      </c>
      <c r="CF568" t="s">
        <v>97</v>
      </c>
      <c r="CG568" t="s">
        <v>156</v>
      </c>
      <c r="CH568">
        <f t="shared" si="306"/>
        <v>7</v>
      </c>
      <c r="CI568">
        <v>2005</v>
      </c>
      <c r="CJ568" t="s">
        <v>157</v>
      </c>
      <c r="CK568">
        <f t="shared" si="307"/>
        <v>4</v>
      </c>
      <c r="CL568">
        <v>3</v>
      </c>
      <c r="CM568">
        <v>656</v>
      </c>
      <c r="CN568" t="s">
        <v>98</v>
      </c>
      <c r="CO568">
        <f t="shared" si="308"/>
        <v>4</v>
      </c>
      <c r="CP568" t="s">
        <v>98</v>
      </c>
      <c r="CQ568">
        <f t="shared" si="309"/>
        <v>4</v>
      </c>
      <c r="CR568" t="s">
        <v>105</v>
      </c>
      <c r="CS568">
        <f t="shared" si="310"/>
        <v>3</v>
      </c>
      <c r="CT568">
        <v>144</v>
      </c>
      <c r="CU568">
        <v>39</v>
      </c>
      <c r="CV568">
        <v>0</v>
      </c>
      <c r="CW568">
        <v>0</v>
      </c>
      <c r="CX568">
        <v>0</v>
      </c>
      <c r="CY568">
        <v>0</v>
      </c>
      <c r="CZ568" t="s">
        <v>83</v>
      </c>
      <c r="DA568" t="s">
        <v>83</v>
      </c>
      <c r="DB568">
        <f t="shared" si="311"/>
        <v>5</v>
      </c>
      <c r="DC568" t="s">
        <v>83</v>
      </c>
      <c r="DD568">
        <v>0</v>
      </c>
      <c r="DE568">
        <v>6</v>
      </c>
      <c r="DF568">
        <v>2008</v>
      </c>
      <c r="DG568">
        <f t="shared" si="314"/>
        <v>15</v>
      </c>
      <c r="DH568" t="s">
        <v>110</v>
      </c>
      <c r="DI568">
        <f t="shared" si="312"/>
        <v>4</v>
      </c>
      <c r="DJ568" t="s">
        <v>111</v>
      </c>
      <c r="DK568">
        <f t="shared" si="313"/>
        <v>5</v>
      </c>
      <c r="DL568">
        <v>325000</v>
      </c>
    </row>
    <row r="569" spans="1:116" x14ac:dyDescent="0.35">
      <c r="A569">
        <v>568</v>
      </c>
      <c r="B569">
        <v>20</v>
      </c>
      <c r="C569" t="s">
        <v>81</v>
      </c>
      <c r="D569">
        <f t="shared" si="280"/>
        <v>4</v>
      </c>
      <c r="E569">
        <v>70</v>
      </c>
      <c r="F569">
        <v>10171</v>
      </c>
      <c r="G569" t="s">
        <v>82</v>
      </c>
      <c r="H569">
        <f t="shared" si="281"/>
        <v>2</v>
      </c>
      <c r="I569" t="s">
        <v>83</v>
      </c>
      <c r="J569" t="str">
        <f t="shared" si="282"/>
        <v/>
      </c>
      <c r="K569" t="s">
        <v>120</v>
      </c>
      <c r="L569">
        <f t="shared" si="283"/>
        <v>2</v>
      </c>
      <c r="M569" t="s">
        <v>85</v>
      </c>
      <c r="N569">
        <f t="shared" si="284"/>
        <v>2</v>
      </c>
      <c r="O569" t="s">
        <v>86</v>
      </c>
      <c r="P569">
        <f t="shared" si="285"/>
        <v>4</v>
      </c>
      <c r="Q569" t="s">
        <v>87</v>
      </c>
      <c r="R569">
        <f t="shared" si="286"/>
        <v>4</v>
      </c>
      <c r="S569" t="s">
        <v>88</v>
      </c>
      <c r="T569">
        <f t="shared" si="287"/>
        <v>3</v>
      </c>
      <c r="U569" t="s">
        <v>154</v>
      </c>
      <c r="V569">
        <f t="shared" si="288"/>
        <v>19</v>
      </c>
      <c r="W569" t="s">
        <v>90</v>
      </c>
      <c r="X569">
        <f t="shared" si="289"/>
        <v>7</v>
      </c>
      <c r="Y569" t="s">
        <v>90</v>
      </c>
      <c r="Z569">
        <f t="shared" si="290"/>
        <v>7</v>
      </c>
      <c r="AA569" t="s">
        <v>91</v>
      </c>
      <c r="AB569">
        <f t="shared" si="291"/>
        <v>3</v>
      </c>
      <c r="AC569" t="s">
        <v>115</v>
      </c>
      <c r="AD569">
        <f t="shared" si="292"/>
        <v>4</v>
      </c>
      <c r="AE569">
        <v>7</v>
      </c>
      <c r="AF569">
        <v>5</v>
      </c>
      <c r="AG569">
        <v>2004</v>
      </c>
      <c r="AH569">
        <v>2004</v>
      </c>
      <c r="AI569" t="s">
        <v>93</v>
      </c>
      <c r="AJ569">
        <f t="shared" si="293"/>
        <v>5</v>
      </c>
      <c r="AK569" t="s">
        <v>94</v>
      </c>
      <c r="AL569">
        <f t="shared" si="294"/>
        <v>8</v>
      </c>
      <c r="AM569" t="s">
        <v>95</v>
      </c>
      <c r="AN569">
        <f t="shared" si="295"/>
        <v>14</v>
      </c>
      <c r="AO569" t="s">
        <v>95</v>
      </c>
      <c r="AP569" t="s">
        <v>96</v>
      </c>
      <c r="AQ569">
        <f t="shared" si="296"/>
        <v>4</v>
      </c>
      <c r="AR569">
        <v>168</v>
      </c>
      <c r="AS569" t="s">
        <v>97</v>
      </c>
      <c r="AT569">
        <f t="shared" si="297"/>
        <v>4</v>
      </c>
      <c r="AU569" t="s">
        <v>98</v>
      </c>
      <c r="AV569">
        <f t="shared" si="298"/>
        <v>3</v>
      </c>
      <c r="AW569" t="s">
        <v>99</v>
      </c>
      <c r="AX569">
        <f t="shared" si="299"/>
        <v>6</v>
      </c>
      <c r="AY569" t="s">
        <v>97</v>
      </c>
      <c r="AZ569">
        <f t="shared" si="300"/>
        <v>5</v>
      </c>
      <c r="BA569" t="s">
        <v>98</v>
      </c>
      <c r="BB569">
        <f t="shared" si="301"/>
        <v>4</v>
      </c>
      <c r="BC569" t="s">
        <v>100</v>
      </c>
      <c r="BD569" t="s">
        <v>101</v>
      </c>
      <c r="BE569">
        <f t="shared" si="302"/>
        <v>7</v>
      </c>
      <c r="BF569">
        <v>2</v>
      </c>
      <c r="BG569" t="s">
        <v>102</v>
      </c>
      <c r="BH569">
        <v>0</v>
      </c>
      <c r="BI569">
        <v>1515</v>
      </c>
      <c r="BJ569">
        <v>1517</v>
      </c>
      <c r="BK569" t="s">
        <v>103</v>
      </c>
      <c r="BL569">
        <f t="shared" si="303"/>
        <v>6</v>
      </c>
      <c r="BM569" t="s">
        <v>104</v>
      </c>
      <c r="BN569" t="s">
        <v>105</v>
      </c>
      <c r="BO569" t="s">
        <v>106</v>
      </c>
      <c r="BP569">
        <f t="shared" si="304"/>
        <v>6</v>
      </c>
      <c r="BQ569">
        <v>1535</v>
      </c>
      <c r="BR569">
        <v>0</v>
      </c>
      <c r="BS569">
        <v>0</v>
      </c>
      <c r="BT569">
        <v>1535</v>
      </c>
      <c r="BU569">
        <v>0</v>
      </c>
      <c r="BV569">
        <v>0</v>
      </c>
      <c r="BW569">
        <v>2</v>
      </c>
      <c r="BX569">
        <v>0</v>
      </c>
      <c r="BY569">
        <v>3</v>
      </c>
      <c r="BZ569">
        <v>1</v>
      </c>
      <c r="CA569" t="s">
        <v>97</v>
      </c>
      <c r="CB569">
        <f t="shared" si="305"/>
        <v>5</v>
      </c>
      <c r="CC569">
        <v>7</v>
      </c>
      <c r="CD569" t="s">
        <v>107</v>
      </c>
      <c r="CE569">
        <v>0</v>
      </c>
      <c r="CF569" t="s">
        <v>83</v>
      </c>
      <c r="CG569" t="s">
        <v>108</v>
      </c>
      <c r="CH569">
        <f t="shared" si="306"/>
        <v>6</v>
      </c>
      <c r="CI569">
        <v>2004</v>
      </c>
      <c r="CJ569" t="s">
        <v>109</v>
      </c>
      <c r="CK569">
        <f t="shared" si="307"/>
        <v>3</v>
      </c>
      <c r="CL569">
        <v>2</v>
      </c>
      <c r="CM569">
        <v>532</v>
      </c>
      <c r="CN569" t="s">
        <v>98</v>
      </c>
      <c r="CO569">
        <f t="shared" si="308"/>
        <v>4</v>
      </c>
      <c r="CP569" t="s">
        <v>98</v>
      </c>
      <c r="CQ569">
        <f t="shared" si="309"/>
        <v>4</v>
      </c>
      <c r="CR569" t="s">
        <v>105</v>
      </c>
      <c r="CS569">
        <f t="shared" si="310"/>
        <v>3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 t="s">
        <v>83</v>
      </c>
      <c r="DA569" t="s">
        <v>83</v>
      </c>
      <c r="DB569">
        <f t="shared" si="311"/>
        <v>5</v>
      </c>
      <c r="DC569" t="s">
        <v>83</v>
      </c>
      <c r="DD569">
        <v>0</v>
      </c>
      <c r="DE569">
        <v>3</v>
      </c>
      <c r="DF569">
        <v>2010</v>
      </c>
      <c r="DG569">
        <f t="shared" si="314"/>
        <v>13</v>
      </c>
      <c r="DH569" t="s">
        <v>110</v>
      </c>
      <c r="DI569">
        <f t="shared" si="312"/>
        <v>4</v>
      </c>
      <c r="DJ569" t="s">
        <v>111</v>
      </c>
      <c r="DK569">
        <f t="shared" si="313"/>
        <v>5</v>
      </c>
      <c r="DL569">
        <v>214000</v>
      </c>
    </row>
    <row r="570" spans="1:116" x14ac:dyDescent="0.35">
      <c r="A570">
        <v>569</v>
      </c>
      <c r="B570">
        <v>50</v>
      </c>
      <c r="C570" t="s">
        <v>81</v>
      </c>
      <c r="D570">
        <f t="shared" si="280"/>
        <v>4</v>
      </c>
      <c r="E570">
        <v>79</v>
      </c>
      <c r="F570">
        <v>12327</v>
      </c>
      <c r="G570" t="s">
        <v>82</v>
      </c>
      <c r="H570">
        <f t="shared" si="281"/>
        <v>2</v>
      </c>
      <c r="I570" t="s">
        <v>83</v>
      </c>
      <c r="J570" t="str">
        <f t="shared" si="282"/>
        <v/>
      </c>
      <c r="K570" t="s">
        <v>120</v>
      </c>
      <c r="L570">
        <f t="shared" si="283"/>
        <v>2</v>
      </c>
      <c r="M570" t="s">
        <v>195</v>
      </c>
      <c r="N570">
        <f t="shared" si="284"/>
        <v>3</v>
      </c>
      <c r="O570" t="s">
        <v>86</v>
      </c>
      <c r="P570">
        <f t="shared" si="285"/>
        <v>4</v>
      </c>
      <c r="Q570" t="s">
        <v>87</v>
      </c>
      <c r="R570">
        <f t="shared" si="286"/>
        <v>4</v>
      </c>
      <c r="S570" t="s">
        <v>194</v>
      </c>
      <c r="T570">
        <f t="shared" si="287"/>
        <v>2</v>
      </c>
      <c r="U570" t="s">
        <v>170</v>
      </c>
      <c r="V570">
        <f t="shared" si="288"/>
        <v>15</v>
      </c>
      <c r="W570" t="s">
        <v>90</v>
      </c>
      <c r="X570">
        <f t="shared" si="289"/>
        <v>7</v>
      </c>
      <c r="Y570" t="s">
        <v>90</v>
      </c>
      <c r="Z570">
        <f t="shared" si="290"/>
        <v>7</v>
      </c>
      <c r="AA570" t="s">
        <v>91</v>
      </c>
      <c r="AB570">
        <f t="shared" si="291"/>
        <v>3</v>
      </c>
      <c r="AC570" t="s">
        <v>132</v>
      </c>
      <c r="AD570">
        <f t="shared" si="292"/>
        <v>1</v>
      </c>
      <c r="AE570">
        <v>8</v>
      </c>
      <c r="AF570">
        <v>8</v>
      </c>
      <c r="AG570">
        <v>1983</v>
      </c>
      <c r="AH570">
        <v>2009</v>
      </c>
      <c r="AI570" t="s">
        <v>93</v>
      </c>
      <c r="AJ570">
        <f t="shared" si="293"/>
        <v>5</v>
      </c>
      <c r="AK570" t="s">
        <v>94</v>
      </c>
      <c r="AL570">
        <f t="shared" si="294"/>
        <v>8</v>
      </c>
      <c r="AM570" t="s">
        <v>124</v>
      </c>
      <c r="AN570">
        <f t="shared" si="295"/>
        <v>4</v>
      </c>
      <c r="AO570" t="s">
        <v>124</v>
      </c>
      <c r="AP570" t="s">
        <v>117</v>
      </c>
      <c r="AQ570">
        <f t="shared" si="296"/>
        <v>2</v>
      </c>
      <c r="AR570">
        <v>0</v>
      </c>
      <c r="AS570" t="s">
        <v>97</v>
      </c>
      <c r="AT570">
        <f t="shared" si="297"/>
        <v>4</v>
      </c>
      <c r="AU570" t="s">
        <v>98</v>
      </c>
      <c r="AV570">
        <f t="shared" si="298"/>
        <v>3</v>
      </c>
      <c r="AW570" t="s">
        <v>118</v>
      </c>
      <c r="AX570">
        <f t="shared" si="299"/>
        <v>2</v>
      </c>
      <c r="AY570" t="s">
        <v>97</v>
      </c>
      <c r="AZ570">
        <f t="shared" si="300"/>
        <v>5</v>
      </c>
      <c r="BA570" t="s">
        <v>98</v>
      </c>
      <c r="BB570">
        <f t="shared" si="301"/>
        <v>4</v>
      </c>
      <c r="BC570" t="s">
        <v>97</v>
      </c>
      <c r="BD570" t="s">
        <v>101</v>
      </c>
      <c r="BE570">
        <f t="shared" si="302"/>
        <v>7</v>
      </c>
      <c r="BF570">
        <v>1441</v>
      </c>
      <c r="BG570" t="s">
        <v>102</v>
      </c>
      <c r="BH570">
        <v>0</v>
      </c>
      <c r="BI570">
        <v>55</v>
      </c>
      <c r="BJ570">
        <v>1496</v>
      </c>
      <c r="BK570" t="s">
        <v>103</v>
      </c>
      <c r="BL570">
        <f t="shared" si="303"/>
        <v>6</v>
      </c>
      <c r="BM570" t="s">
        <v>104</v>
      </c>
      <c r="BN570" t="s">
        <v>105</v>
      </c>
      <c r="BO570" t="s">
        <v>106</v>
      </c>
      <c r="BP570">
        <f t="shared" si="304"/>
        <v>6</v>
      </c>
      <c r="BQ570">
        <v>1496</v>
      </c>
      <c r="BR570">
        <v>636</v>
      </c>
      <c r="BS570">
        <v>0</v>
      </c>
      <c r="BT570">
        <v>2132</v>
      </c>
      <c r="BU570">
        <v>1</v>
      </c>
      <c r="BV570">
        <v>0</v>
      </c>
      <c r="BW570">
        <v>1</v>
      </c>
      <c r="BX570">
        <v>1</v>
      </c>
      <c r="BY570">
        <v>1</v>
      </c>
      <c r="BZ570">
        <v>1</v>
      </c>
      <c r="CA570" t="s">
        <v>97</v>
      </c>
      <c r="CB570">
        <f t="shared" si="305"/>
        <v>5</v>
      </c>
      <c r="CC570">
        <v>5</v>
      </c>
      <c r="CD570" t="s">
        <v>224</v>
      </c>
      <c r="CE570">
        <v>1</v>
      </c>
      <c r="CF570" t="s">
        <v>97</v>
      </c>
      <c r="CG570" t="s">
        <v>156</v>
      </c>
      <c r="CH570">
        <f t="shared" si="306"/>
        <v>7</v>
      </c>
      <c r="CI570">
        <v>1983</v>
      </c>
      <c r="CJ570" t="s">
        <v>157</v>
      </c>
      <c r="CK570">
        <f t="shared" si="307"/>
        <v>4</v>
      </c>
      <c r="CL570">
        <v>2</v>
      </c>
      <c r="CM570">
        <v>612</v>
      </c>
      <c r="CN570" t="s">
        <v>97</v>
      </c>
      <c r="CO570">
        <f t="shared" si="308"/>
        <v>5</v>
      </c>
      <c r="CP570" t="s">
        <v>98</v>
      </c>
      <c r="CQ570">
        <f t="shared" si="309"/>
        <v>4</v>
      </c>
      <c r="CR570" t="s">
        <v>105</v>
      </c>
      <c r="CS570">
        <f t="shared" si="310"/>
        <v>3</v>
      </c>
      <c r="CT570">
        <v>349</v>
      </c>
      <c r="CU570">
        <v>40</v>
      </c>
      <c r="CV570">
        <v>0</v>
      </c>
      <c r="CW570">
        <v>0</v>
      </c>
      <c r="CX570">
        <v>0</v>
      </c>
      <c r="CY570">
        <v>0</v>
      </c>
      <c r="CZ570" t="s">
        <v>83</v>
      </c>
      <c r="DA570" t="s">
        <v>83</v>
      </c>
      <c r="DB570">
        <f t="shared" si="311"/>
        <v>5</v>
      </c>
      <c r="DC570" t="s">
        <v>83</v>
      </c>
      <c r="DD570">
        <v>0</v>
      </c>
      <c r="DE570">
        <v>9</v>
      </c>
      <c r="DF570">
        <v>2009</v>
      </c>
      <c r="DG570">
        <f t="shared" si="314"/>
        <v>14</v>
      </c>
      <c r="DH570" t="s">
        <v>110</v>
      </c>
      <c r="DI570">
        <f t="shared" si="312"/>
        <v>4</v>
      </c>
      <c r="DJ570" t="s">
        <v>111</v>
      </c>
      <c r="DK570">
        <f t="shared" si="313"/>
        <v>5</v>
      </c>
      <c r="DL570">
        <v>316600</v>
      </c>
    </row>
    <row r="571" spans="1:116" x14ac:dyDescent="0.35">
      <c r="A571">
        <v>570</v>
      </c>
      <c r="B571">
        <v>90</v>
      </c>
      <c r="C571" t="s">
        <v>81</v>
      </c>
      <c r="D571">
        <f t="shared" si="280"/>
        <v>4</v>
      </c>
      <c r="E571" t="s">
        <v>83</v>
      </c>
      <c r="F571">
        <v>7032</v>
      </c>
      <c r="G571" t="s">
        <v>82</v>
      </c>
      <c r="H571">
        <f t="shared" si="281"/>
        <v>2</v>
      </c>
      <c r="I571" t="s">
        <v>83</v>
      </c>
      <c r="J571" t="str">
        <f t="shared" si="282"/>
        <v/>
      </c>
      <c r="K571" t="s">
        <v>120</v>
      </c>
      <c r="L571">
        <f t="shared" si="283"/>
        <v>2</v>
      </c>
      <c r="M571" t="s">
        <v>85</v>
      </c>
      <c r="N571">
        <f t="shared" si="284"/>
        <v>2</v>
      </c>
      <c r="O571" t="s">
        <v>86</v>
      </c>
      <c r="P571">
        <f t="shared" si="285"/>
        <v>4</v>
      </c>
      <c r="Q571" t="s">
        <v>122</v>
      </c>
      <c r="R571">
        <f t="shared" si="286"/>
        <v>2</v>
      </c>
      <c r="S571" t="s">
        <v>88</v>
      </c>
      <c r="T571">
        <f t="shared" si="287"/>
        <v>3</v>
      </c>
      <c r="U571" t="s">
        <v>162</v>
      </c>
      <c r="V571">
        <f t="shared" si="288"/>
        <v>7</v>
      </c>
      <c r="W571" t="s">
        <v>90</v>
      </c>
      <c r="X571">
        <f t="shared" si="289"/>
        <v>7</v>
      </c>
      <c r="Y571" t="s">
        <v>90</v>
      </c>
      <c r="Z571">
        <f t="shared" si="290"/>
        <v>7</v>
      </c>
      <c r="AA571" t="s">
        <v>167</v>
      </c>
      <c r="AB571">
        <f t="shared" si="291"/>
        <v>2</v>
      </c>
      <c r="AC571" t="s">
        <v>191</v>
      </c>
      <c r="AD571">
        <f t="shared" si="292"/>
        <v>6</v>
      </c>
      <c r="AE571">
        <v>5</v>
      </c>
      <c r="AF571">
        <v>5</v>
      </c>
      <c r="AG571">
        <v>1979</v>
      </c>
      <c r="AH571">
        <v>1979</v>
      </c>
      <c r="AI571" t="s">
        <v>93</v>
      </c>
      <c r="AJ571">
        <f t="shared" si="293"/>
        <v>5</v>
      </c>
      <c r="AK571" t="s">
        <v>94</v>
      </c>
      <c r="AL571">
        <f t="shared" si="294"/>
        <v>8</v>
      </c>
      <c r="AM571" t="s">
        <v>116</v>
      </c>
      <c r="AN571">
        <f t="shared" si="295"/>
        <v>10</v>
      </c>
      <c r="AO571" t="s">
        <v>116</v>
      </c>
      <c r="AP571" t="s">
        <v>117</v>
      </c>
      <c r="AQ571">
        <f t="shared" si="296"/>
        <v>2</v>
      </c>
      <c r="AR571">
        <v>0</v>
      </c>
      <c r="AS571" t="s">
        <v>98</v>
      </c>
      <c r="AT571">
        <f t="shared" si="297"/>
        <v>3</v>
      </c>
      <c r="AU571" t="s">
        <v>98</v>
      </c>
      <c r="AV571">
        <f t="shared" si="298"/>
        <v>3</v>
      </c>
      <c r="AW571" t="s">
        <v>118</v>
      </c>
      <c r="AX571">
        <f t="shared" si="299"/>
        <v>2</v>
      </c>
      <c r="AY571" t="s">
        <v>97</v>
      </c>
      <c r="AZ571">
        <f t="shared" si="300"/>
        <v>5</v>
      </c>
      <c r="BA571" t="s">
        <v>98</v>
      </c>
      <c r="BB571">
        <f t="shared" si="301"/>
        <v>4</v>
      </c>
      <c r="BC571" t="s">
        <v>97</v>
      </c>
      <c r="BD571" t="s">
        <v>101</v>
      </c>
      <c r="BE571">
        <f t="shared" si="302"/>
        <v>7</v>
      </c>
      <c r="BF571">
        <v>943</v>
      </c>
      <c r="BG571" t="s">
        <v>102</v>
      </c>
      <c r="BH571">
        <v>0</v>
      </c>
      <c r="BI571">
        <v>0</v>
      </c>
      <c r="BJ571">
        <v>943</v>
      </c>
      <c r="BK571" t="s">
        <v>103</v>
      </c>
      <c r="BL571">
        <f t="shared" si="303"/>
        <v>6</v>
      </c>
      <c r="BM571" t="s">
        <v>98</v>
      </c>
      <c r="BN571" t="s">
        <v>105</v>
      </c>
      <c r="BO571" t="s">
        <v>106</v>
      </c>
      <c r="BP571">
        <f t="shared" si="304"/>
        <v>6</v>
      </c>
      <c r="BQ571">
        <v>943</v>
      </c>
      <c r="BR571">
        <v>0</v>
      </c>
      <c r="BS571">
        <v>0</v>
      </c>
      <c r="BT571">
        <v>943</v>
      </c>
      <c r="BU571">
        <v>1</v>
      </c>
      <c r="BV571">
        <v>0</v>
      </c>
      <c r="BW571">
        <v>1</v>
      </c>
      <c r="BX571">
        <v>0</v>
      </c>
      <c r="BY571">
        <v>2</v>
      </c>
      <c r="BZ571">
        <v>1</v>
      </c>
      <c r="CA571" t="s">
        <v>98</v>
      </c>
      <c r="CB571">
        <f t="shared" si="305"/>
        <v>4</v>
      </c>
      <c r="CC571">
        <v>4</v>
      </c>
      <c r="CD571" t="s">
        <v>107</v>
      </c>
      <c r="CE571">
        <v>2</v>
      </c>
      <c r="CF571" t="s">
        <v>98</v>
      </c>
      <c r="CG571" t="s">
        <v>127</v>
      </c>
      <c r="CH571">
        <f t="shared" si="306"/>
        <v>5</v>
      </c>
      <c r="CI571">
        <v>1979</v>
      </c>
      <c r="CJ571" t="s">
        <v>102</v>
      </c>
      <c r="CK571">
        <f t="shared" si="307"/>
        <v>2</v>
      </c>
      <c r="CL571">
        <v>2</v>
      </c>
      <c r="CM571">
        <v>600</v>
      </c>
      <c r="CN571" t="s">
        <v>98</v>
      </c>
      <c r="CO571">
        <f t="shared" si="308"/>
        <v>4</v>
      </c>
      <c r="CP571" t="s">
        <v>98</v>
      </c>
      <c r="CQ571">
        <f t="shared" si="309"/>
        <v>4</v>
      </c>
      <c r="CR571" t="s">
        <v>105</v>
      </c>
      <c r="CS571">
        <f t="shared" si="310"/>
        <v>3</v>
      </c>
      <c r="CT571">
        <v>42</v>
      </c>
      <c r="CU571">
        <v>0</v>
      </c>
      <c r="CV571">
        <v>0</v>
      </c>
      <c r="CW571">
        <v>0</v>
      </c>
      <c r="CX571">
        <v>0</v>
      </c>
      <c r="CY571">
        <v>0</v>
      </c>
      <c r="CZ571" t="s">
        <v>83</v>
      </c>
      <c r="DA571" t="s">
        <v>83</v>
      </c>
      <c r="DB571">
        <f t="shared" si="311"/>
        <v>5</v>
      </c>
      <c r="DC571" t="s">
        <v>83</v>
      </c>
      <c r="DD571">
        <v>0</v>
      </c>
      <c r="DE571">
        <v>12</v>
      </c>
      <c r="DF571">
        <v>2006</v>
      </c>
      <c r="DG571">
        <f t="shared" si="314"/>
        <v>17</v>
      </c>
      <c r="DH571" t="s">
        <v>110</v>
      </c>
      <c r="DI571">
        <f t="shared" si="312"/>
        <v>4</v>
      </c>
      <c r="DJ571" t="s">
        <v>111</v>
      </c>
      <c r="DK571">
        <f t="shared" si="313"/>
        <v>5</v>
      </c>
      <c r="DL571">
        <v>135960</v>
      </c>
    </row>
    <row r="572" spans="1:116" x14ac:dyDescent="0.35">
      <c r="A572">
        <v>571</v>
      </c>
      <c r="B572">
        <v>90</v>
      </c>
      <c r="C572" t="s">
        <v>81</v>
      </c>
      <c r="D572">
        <f t="shared" si="280"/>
        <v>4</v>
      </c>
      <c r="E572">
        <v>74</v>
      </c>
      <c r="F572">
        <v>13101</v>
      </c>
      <c r="G572" t="s">
        <v>82</v>
      </c>
      <c r="H572">
        <f t="shared" si="281"/>
        <v>2</v>
      </c>
      <c r="I572" t="s">
        <v>83</v>
      </c>
      <c r="J572" t="str">
        <f t="shared" si="282"/>
        <v/>
      </c>
      <c r="K572" t="s">
        <v>120</v>
      </c>
      <c r="L572">
        <f t="shared" si="283"/>
        <v>2</v>
      </c>
      <c r="M572" t="s">
        <v>85</v>
      </c>
      <c r="N572">
        <f t="shared" si="284"/>
        <v>2</v>
      </c>
      <c r="O572" t="s">
        <v>86</v>
      </c>
      <c r="P572">
        <f t="shared" si="285"/>
        <v>4</v>
      </c>
      <c r="Q572" t="s">
        <v>87</v>
      </c>
      <c r="R572">
        <f t="shared" si="286"/>
        <v>4</v>
      </c>
      <c r="S572" t="s">
        <v>88</v>
      </c>
      <c r="T572">
        <f t="shared" si="287"/>
        <v>3</v>
      </c>
      <c r="U572" t="s">
        <v>162</v>
      </c>
      <c r="V572">
        <f t="shared" si="288"/>
        <v>7</v>
      </c>
      <c r="W572" t="s">
        <v>90</v>
      </c>
      <c r="X572">
        <f t="shared" si="289"/>
        <v>7</v>
      </c>
      <c r="Y572" t="s">
        <v>90</v>
      </c>
      <c r="Z572">
        <f t="shared" si="290"/>
        <v>7</v>
      </c>
      <c r="AA572" t="s">
        <v>167</v>
      </c>
      <c r="AB572">
        <f t="shared" si="291"/>
        <v>2</v>
      </c>
      <c r="AC572" t="s">
        <v>115</v>
      </c>
      <c r="AD572">
        <f t="shared" si="292"/>
        <v>4</v>
      </c>
      <c r="AE572">
        <v>5</v>
      </c>
      <c r="AF572">
        <v>5</v>
      </c>
      <c r="AG572">
        <v>1965</v>
      </c>
      <c r="AH572">
        <v>1965</v>
      </c>
      <c r="AI572" t="s">
        <v>93</v>
      </c>
      <c r="AJ572">
        <f t="shared" si="293"/>
        <v>5</v>
      </c>
      <c r="AK572" t="s">
        <v>94</v>
      </c>
      <c r="AL572">
        <f t="shared" si="294"/>
        <v>8</v>
      </c>
      <c r="AM572" t="s">
        <v>140</v>
      </c>
      <c r="AN572">
        <f t="shared" si="295"/>
        <v>9</v>
      </c>
      <c r="AO572" t="s">
        <v>140</v>
      </c>
      <c r="AP572" t="s">
        <v>96</v>
      </c>
      <c r="AQ572">
        <f t="shared" si="296"/>
        <v>4</v>
      </c>
      <c r="AR572">
        <v>108</v>
      </c>
      <c r="AS572" t="s">
        <v>98</v>
      </c>
      <c r="AT572">
        <f t="shared" si="297"/>
        <v>3</v>
      </c>
      <c r="AU572" t="s">
        <v>98</v>
      </c>
      <c r="AV572">
        <f t="shared" si="298"/>
        <v>3</v>
      </c>
      <c r="AW572" t="s">
        <v>118</v>
      </c>
      <c r="AX572">
        <f t="shared" si="299"/>
        <v>2</v>
      </c>
      <c r="AY572" t="s">
        <v>98</v>
      </c>
      <c r="AZ572">
        <f t="shared" si="300"/>
        <v>4</v>
      </c>
      <c r="BA572" t="s">
        <v>98</v>
      </c>
      <c r="BB572">
        <f t="shared" si="301"/>
        <v>4</v>
      </c>
      <c r="BC572" t="s">
        <v>100</v>
      </c>
      <c r="BD572" t="s">
        <v>172</v>
      </c>
      <c r="BE572">
        <f t="shared" si="302"/>
        <v>5</v>
      </c>
      <c r="BF572">
        <v>231</v>
      </c>
      <c r="BG572" t="s">
        <v>102</v>
      </c>
      <c r="BH572">
        <v>0</v>
      </c>
      <c r="BI572">
        <v>1497</v>
      </c>
      <c r="BJ572">
        <v>1728</v>
      </c>
      <c r="BK572" t="s">
        <v>103</v>
      </c>
      <c r="BL572">
        <f t="shared" si="303"/>
        <v>6</v>
      </c>
      <c r="BM572" t="s">
        <v>98</v>
      </c>
      <c r="BN572" t="s">
        <v>105</v>
      </c>
      <c r="BO572" t="s">
        <v>106</v>
      </c>
      <c r="BP572">
        <f t="shared" si="304"/>
        <v>6</v>
      </c>
      <c r="BQ572">
        <v>1728</v>
      </c>
      <c r="BR572">
        <v>0</v>
      </c>
      <c r="BS572">
        <v>0</v>
      </c>
      <c r="BT572">
        <v>1728</v>
      </c>
      <c r="BU572">
        <v>0</v>
      </c>
      <c r="BV572">
        <v>0</v>
      </c>
      <c r="BW572">
        <v>2</v>
      </c>
      <c r="BX572">
        <v>0</v>
      </c>
      <c r="BY572">
        <v>6</v>
      </c>
      <c r="BZ572">
        <v>2</v>
      </c>
      <c r="CA572" t="s">
        <v>98</v>
      </c>
      <c r="CB572">
        <f t="shared" si="305"/>
        <v>4</v>
      </c>
      <c r="CC572">
        <v>10</v>
      </c>
      <c r="CD572" t="s">
        <v>107</v>
      </c>
      <c r="CE572">
        <v>0</v>
      </c>
      <c r="CF572" t="s">
        <v>83</v>
      </c>
      <c r="CG572" t="s">
        <v>127</v>
      </c>
      <c r="CH572">
        <f t="shared" si="306"/>
        <v>5</v>
      </c>
      <c r="CI572">
        <v>1987</v>
      </c>
      <c r="CJ572" t="s">
        <v>102</v>
      </c>
      <c r="CK572">
        <f t="shared" si="307"/>
        <v>2</v>
      </c>
      <c r="CL572">
        <v>2</v>
      </c>
      <c r="CM572">
        <v>576</v>
      </c>
      <c r="CN572" t="s">
        <v>98</v>
      </c>
      <c r="CO572">
        <f t="shared" si="308"/>
        <v>4</v>
      </c>
      <c r="CP572" t="s">
        <v>98</v>
      </c>
      <c r="CQ572">
        <f t="shared" si="309"/>
        <v>4</v>
      </c>
      <c r="CR572" t="s">
        <v>105</v>
      </c>
      <c r="CS572">
        <f t="shared" si="310"/>
        <v>3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 t="s">
        <v>83</v>
      </c>
      <c r="DA572" t="s">
        <v>83</v>
      </c>
      <c r="DB572">
        <f t="shared" si="311"/>
        <v>5</v>
      </c>
      <c r="DC572" t="s">
        <v>83</v>
      </c>
      <c r="DD572">
        <v>0</v>
      </c>
      <c r="DE572">
        <v>11</v>
      </c>
      <c r="DF572">
        <v>2008</v>
      </c>
      <c r="DG572">
        <f t="shared" si="314"/>
        <v>15</v>
      </c>
      <c r="DH572" t="s">
        <v>110</v>
      </c>
      <c r="DI572">
        <f t="shared" si="312"/>
        <v>4</v>
      </c>
      <c r="DJ572" t="s">
        <v>111</v>
      </c>
      <c r="DK572">
        <f t="shared" si="313"/>
        <v>5</v>
      </c>
      <c r="DL572">
        <v>142600</v>
      </c>
    </row>
    <row r="573" spans="1:116" x14ac:dyDescent="0.35">
      <c r="A573">
        <v>572</v>
      </c>
      <c r="B573">
        <v>20</v>
      </c>
      <c r="C573" t="s">
        <v>81</v>
      </c>
      <c r="D573">
        <f t="shared" si="280"/>
        <v>4</v>
      </c>
      <c r="E573">
        <v>60</v>
      </c>
      <c r="F573">
        <v>7332</v>
      </c>
      <c r="G573" t="s">
        <v>82</v>
      </c>
      <c r="H573">
        <f t="shared" si="281"/>
        <v>2</v>
      </c>
      <c r="I573" t="s">
        <v>83</v>
      </c>
      <c r="J573" t="str">
        <f t="shared" si="282"/>
        <v/>
      </c>
      <c r="K573" t="s">
        <v>84</v>
      </c>
      <c r="L573">
        <f t="shared" si="283"/>
        <v>1</v>
      </c>
      <c r="M573" t="s">
        <v>85</v>
      </c>
      <c r="N573">
        <f t="shared" si="284"/>
        <v>2</v>
      </c>
      <c r="O573" t="s">
        <v>86</v>
      </c>
      <c r="P573">
        <f t="shared" si="285"/>
        <v>4</v>
      </c>
      <c r="Q573" t="s">
        <v>87</v>
      </c>
      <c r="R573">
        <f t="shared" si="286"/>
        <v>4</v>
      </c>
      <c r="S573" t="s">
        <v>88</v>
      </c>
      <c r="T573">
        <f t="shared" si="287"/>
        <v>3</v>
      </c>
      <c r="U573" t="s">
        <v>162</v>
      </c>
      <c r="V573">
        <f t="shared" si="288"/>
        <v>7</v>
      </c>
      <c r="W573" t="s">
        <v>90</v>
      </c>
      <c r="X573">
        <f t="shared" si="289"/>
        <v>7</v>
      </c>
      <c r="Y573" t="s">
        <v>90</v>
      </c>
      <c r="Z573">
        <f t="shared" si="290"/>
        <v>7</v>
      </c>
      <c r="AA573" t="s">
        <v>91</v>
      </c>
      <c r="AB573">
        <f t="shared" si="291"/>
        <v>3</v>
      </c>
      <c r="AC573" t="s">
        <v>115</v>
      </c>
      <c r="AD573">
        <f t="shared" si="292"/>
        <v>4</v>
      </c>
      <c r="AE573">
        <v>6</v>
      </c>
      <c r="AF573">
        <v>6</v>
      </c>
      <c r="AG573">
        <v>1959</v>
      </c>
      <c r="AH573">
        <v>1959</v>
      </c>
      <c r="AI573" t="s">
        <v>93</v>
      </c>
      <c r="AJ573">
        <f t="shared" si="293"/>
        <v>5</v>
      </c>
      <c r="AK573" t="s">
        <v>94</v>
      </c>
      <c r="AL573">
        <f t="shared" si="294"/>
        <v>8</v>
      </c>
      <c r="AM573" t="s">
        <v>155</v>
      </c>
      <c r="AN573">
        <f t="shared" si="295"/>
        <v>8</v>
      </c>
      <c r="AO573" t="s">
        <v>125</v>
      </c>
      <c r="AP573" t="s">
        <v>96</v>
      </c>
      <c r="AQ573">
        <f t="shared" si="296"/>
        <v>4</v>
      </c>
      <c r="AR573">
        <v>207</v>
      </c>
      <c r="AS573" t="s">
        <v>98</v>
      </c>
      <c r="AT573">
        <f t="shared" si="297"/>
        <v>3</v>
      </c>
      <c r="AU573" t="s">
        <v>98</v>
      </c>
      <c r="AV573">
        <f t="shared" si="298"/>
        <v>3</v>
      </c>
      <c r="AW573" t="s">
        <v>118</v>
      </c>
      <c r="AX573">
        <f t="shared" si="299"/>
        <v>2</v>
      </c>
      <c r="AY573" t="s">
        <v>98</v>
      </c>
      <c r="AZ573">
        <f t="shared" si="300"/>
        <v>4</v>
      </c>
      <c r="BA573" t="s">
        <v>98</v>
      </c>
      <c r="BB573">
        <f t="shared" si="301"/>
        <v>4</v>
      </c>
      <c r="BC573" t="s">
        <v>100</v>
      </c>
      <c r="BD573" t="s">
        <v>141</v>
      </c>
      <c r="BE573">
        <f t="shared" si="302"/>
        <v>3</v>
      </c>
      <c r="BF573">
        <v>414</v>
      </c>
      <c r="BG573" t="s">
        <v>102</v>
      </c>
      <c r="BH573">
        <v>0</v>
      </c>
      <c r="BI573">
        <v>450</v>
      </c>
      <c r="BJ573">
        <v>864</v>
      </c>
      <c r="BK573" t="s">
        <v>103</v>
      </c>
      <c r="BL573">
        <f t="shared" si="303"/>
        <v>6</v>
      </c>
      <c r="BM573" t="s">
        <v>104</v>
      </c>
      <c r="BN573" t="s">
        <v>105</v>
      </c>
      <c r="BO573" t="s">
        <v>106</v>
      </c>
      <c r="BP573">
        <f t="shared" si="304"/>
        <v>6</v>
      </c>
      <c r="BQ573">
        <v>864</v>
      </c>
      <c r="BR573">
        <v>0</v>
      </c>
      <c r="BS573">
        <v>0</v>
      </c>
      <c r="BT573">
        <v>864</v>
      </c>
      <c r="BU573">
        <v>1</v>
      </c>
      <c r="BV573">
        <v>0</v>
      </c>
      <c r="BW573">
        <v>1</v>
      </c>
      <c r="BX573">
        <v>0</v>
      </c>
      <c r="BY573">
        <v>2</v>
      </c>
      <c r="BZ573">
        <v>1</v>
      </c>
      <c r="CA573" t="s">
        <v>97</v>
      </c>
      <c r="CB573">
        <f t="shared" si="305"/>
        <v>5</v>
      </c>
      <c r="CC573">
        <v>4</v>
      </c>
      <c r="CD573" t="s">
        <v>107</v>
      </c>
      <c r="CE573">
        <v>0</v>
      </c>
      <c r="CF573" t="s">
        <v>83</v>
      </c>
      <c r="CG573" t="s">
        <v>108</v>
      </c>
      <c r="CH573">
        <f t="shared" si="306"/>
        <v>6</v>
      </c>
      <c r="CI573">
        <v>1959</v>
      </c>
      <c r="CJ573" t="s">
        <v>102</v>
      </c>
      <c r="CK573">
        <f t="shared" si="307"/>
        <v>2</v>
      </c>
      <c r="CL573">
        <v>1</v>
      </c>
      <c r="CM573">
        <v>288</v>
      </c>
      <c r="CN573" t="s">
        <v>98</v>
      </c>
      <c r="CO573">
        <f t="shared" si="308"/>
        <v>4</v>
      </c>
      <c r="CP573" t="s">
        <v>98</v>
      </c>
      <c r="CQ573">
        <f t="shared" si="309"/>
        <v>4</v>
      </c>
      <c r="CR573" t="s">
        <v>105</v>
      </c>
      <c r="CS573">
        <f t="shared" si="310"/>
        <v>3</v>
      </c>
      <c r="CT573">
        <v>168</v>
      </c>
      <c r="CU573">
        <v>0</v>
      </c>
      <c r="CV573">
        <v>0</v>
      </c>
      <c r="CW573">
        <v>0</v>
      </c>
      <c r="CX573">
        <v>0</v>
      </c>
      <c r="CY573">
        <v>0</v>
      </c>
      <c r="CZ573" t="s">
        <v>83</v>
      </c>
      <c r="DA573" t="s">
        <v>83</v>
      </c>
      <c r="DB573">
        <f t="shared" si="311"/>
        <v>5</v>
      </c>
      <c r="DC573" t="s">
        <v>83</v>
      </c>
      <c r="DD573">
        <v>0</v>
      </c>
      <c r="DE573">
        <v>10</v>
      </c>
      <c r="DF573">
        <v>2006</v>
      </c>
      <c r="DG573">
        <f t="shared" si="314"/>
        <v>17</v>
      </c>
      <c r="DH573" t="s">
        <v>110</v>
      </c>
      <c r="DI573">
        <f t="shared" si="312"/>
        <v>4</v>
      </c>
      <c r="DJ573" t="s">
        <v>128</v>
      </c>
      <c r="DK573">
        <f t="shared" si="313"/>
        <v>3</v>
      </c>
      <c r="DL573">
        <v>120000</v>
      </c>
    </row>
    <row r="574" spans="1:116" x14ac:dyDescent="0.35">
      <c r="A574">
        <v>573</v>
      </c>
      <c r="B574">
        <v>60</v>
      </c>
      <c r="C574" t="s">
        <v>81</v>
      </c>
      <c r="D574">
        <f t="shared" si="280"/>
        <v>4</v>
      </c>
      <c r="E574">
        <v>83</v>
      </c>
      <c r="F574">
        <v>13159</v>
      </c>
      <c r="G574" t="s">
        <v>82</v>
      </c>
      <c r="H574">
        <f t="shared" si="281"/>
        <v>2</v>
      </c>
      <c r="I574" t="s">
        <v>83</v>
      </c>
      <c r="J574" t="str">
        <f t="shared" si="282"/>
        <v/>
      </c>
      <c r="K574" t="s">
        <v>120</v>
      </c>
      <c r="L574">
        <f t="shared" si="283"/>
        <v>2</v>
      </c>
      <c r="M574" t="s">
        <v>199</v>
      </c>
      <c r="N574">
        <f t="shared" si="284"/>
        <v>4</v>
      </c>
      <c r="O574" t="s">
        <v>86</v>
      </c>
      <c r="P574">
        <f t="shared" si="285"/>
        <v>4</v>
      </c>
      <c r="Q574" t="s">
        <v>122</v>
      </c>
      <c r="R574">
        <f t="shared" si="286"/>
        <v>2</v>
      </c>
      <c r="S574" t="s">
        <v>88</v>
      </c>
      <c r="T574">
        <f t="shared" si="287"/>
        <v>3</v>
      </c>
      <c r="U574" t="s">
        <v>189</v>
      </c>
      <c r="V574">
        <f t="shared" si="288"/>
        <v>2</v>
      </c>
      <c r="W574" t="s">
        <v>90</v>
      </c>
      <c r="X574">
        <f t="shared" si="289"/>
        <v>7</v>
      </c>
      <c r="Y574" t="s">
        <v>90</v>
      </c>
      <c r="Z574">
        <f t="shared" si="290"/>
        <v>7</v>
      </c>
      <c r="AA574" t="s">
        <v>91</v>
      </c>
      <c r="AB574">
        <f t="shared" si="291"/>
        <v>3</v>
      </c>
      <c r="AC574" t="s">
        <v>92</v>
      </c>
      <c r="AD574">
        <f t="shared" si="292"/>
        <v>8</v>
      </c>
      <c r="AE574">
        <v>7</v>
      </c>
      <c r="AF574">
        <v>5</v>
      </c>
      <c r="AG574">
        <v>2009</v>
      </c>
      <c r="AH574">
        <v>2009</v>
      </c>
      <c r="AI574" t="s">
        <v>93</v>
      </c>
      <c r="AJ574">
        <f t="shared" si="293"/>
        <v>5</v>
      </c>
      <c r="AK574" t="s">
        <v>94</v>
      </c>
      <c r="AL574">
        <f t="shared" si="294"/>
        <v>8</v>
      </c>
      <c r="AM574" t="s">
        <v>95</v>
      </c>
      <c r="AN574">
        <f t="shared" si="295"/>
        <v>14</v>
      </c>
      <c r="AO574" t="s">
        <v>95</v>
      </c>
      <c r="AP574" t="s">
        <v>117</v>
      </c>
      <c r="AQ574">
        <f t="shared" si="296"/>
        <v>2</v>
      </c>
      <c r="AR574">
        <v>0</v>
      </c>
      <c r="AS574" t="s">
        <v>98</v>
      </c>
      <c r="AT574">
        <f t="shared" si="297"/>
        <v>3</v>
      </c>
      <c r="AU574" t="s">
        <v>98</v>
      </c>
      <c r="AV574">
        <f t="shared" si="298"/>
        <v>3</v>
      </c>
      <c r="AW574" t="s">
        <v>99</v>
      </c>
      <c r="AX574">
        <f t="shared" si="299"/>
        <v>6</v>
      </c>
      <c r="AY574" t="s">
        <v>104</v>
      </c>
      <c r="AZ574">
        <f t="shared" si="300"/>
        <v>6</v>
      </c>
      <c r="BA574" t="s">
        <v>98</v>
      </c>
      <c r="BB574">
        <f t="shared" si="301"/>
        <v>4</v>
      </c>
      <c r="BC574" t="s">
        <v>130</v>
      </c>
      <c r="BD574" t="s">
        <v>102</v>
      </c>
      <c r="BE574">
        <f t="shared" si="302"/>
        <v>6</v>
      </c>
      <c r="BF574">
        <v>0</v>
      </c>
      <c r="BG574" t="s">
        <v>102</v>
      </c>
      <c r="BH574">
        <v>0</v>
      </c>
      <c r="BI574">
        <v>846</v>
      </c>
      <c r="BJ574">
        <v>846</v>
      </c>
      <c r="BK574" t="s">
        <v>103</v>
      </c>
      <c r="BL574">
        <f t="shared" si="303"/>
        <v>6</v>
      </c>
      <c r="BM574" t="s">
        <v>97</v>
      </c>
      <c r="BN574" t="s">
        <v>105</v>
      </c>
      <c r="BO574" t="s">
        <v>106</v>
      </c>
      <c r="BP574">
        <f t="shared" si="304"/>
        <v>6</v>
      </c>
      <c r="BQ574">
        <v>846</v>
      </c>
      <c r="BR574">
        <v>846</v>
      </c>
      <c r="BS574">
        <v>0</v>
      </c>
      <c r="BT574">
        <v>1692</v>
      </c>
      <c r="BU574">
        <v>0</v>
      </c>
      <c r="BV574">
        <v>0</v>
      </c>
      <c r="BW574">
        <v>2</v>
      </c>
      <c r="BX574">
        <v>1</v>
      </c>
      <c r="BY574">
        <v>3</v>
      </c>
      <c r="BZ574">
        <v>1</v>
      </c>
      <c r="CA574" t="s">
        <v>97</v>
      </c>
      <c r="CB574">
        <f t="shared" si="305"/>
        <v>5</v>
      </c>
      <c r="CC574">
        <v>6</v>
      </c>
      <c r="CD574" t="s">
        <v>107</v>
      </c>
      <c r="CE574">
        <v>0</v>
      </c>
      <c r="CF574" t="s">
        <v>83</v>
      </c>
      <c r="CG574" t="s">
        <v>108</v>
      </c>
      <c r="CH574">
        <f t="shared" si="306"/>
        <v>6</v>
      </c>
      <c r="CI574">
        <v>2009</v>
      </c>
      <c r="CJ574" t="s">
        <v>109</v>
      </c>
      <c r="CK574">
        <f t="shared" si="307"/>
        <v>3</v>
      </c>
      <c r="CL574">
        <v>2</v>
      </c>
      <c r="CM574">
        <v>650</v>
      </c>
      <c r="CN574" t="s">
        <v>98</v>
      </c>
      <c r="CO574">
        <f t="shared" si="308"/>
        <v>4</v>
      </c>
      <c r="CP574" t="s">
        <v>98</v>
      </c>
      <c r="CQ574">
        <f t="shared" si="309"/>
        <v>4</v>
      </c>
      <c r="CR574" t="s">
        <v>105</v>
      </c>
      <c r="CS574">
        <f t="shared" si="310"/>
        <v>3</v>
      </c>
      <c r="CT574">
        <v>208</v>
      </c>
      <c r="CU574">
        <v>114</v>
      </c>
      <c r="CV574">
        <v>0</v>
      </c>
      <c r="CW574">
        <v>0</v>
      </c>
      <c r="CX574">
        <v>0</v>
      </c>
      <c r="CY574">
        <v>0</v>
      </c>
      <c r="CZ574" t="s">
        <v>83</v>
      </c>
      <c r="DA574" t="s">
        <v>83</v>
      </c>
      <c r="DB574">
        <f t="shared" si="311"/>
        <v>5</v>
      </c>
      <c r="DC574" t="s">
        <v>83</v>
      </c>
      <c r="DD574">
        <v>0</v>
      </c>
      <c r="DE574">
        <v>7</v>
      </c>
      <c r="DF574">
        <v>2009</v>
      </c>
      <c r="DG574">
        <f t="shared" si="314"/>
        <v>14</v>
      </c>
      <c r="DH574" t="s">
        <v>158</v>
      </c>
      <c r="DI574">
        <f t="shared" si="312"/>
        <v>8</v>
      </c>
      <c r="DJ574" t="s">
        <v>159</v>
      </c>
      <c r="DK574">
        <f t="shared" si="313"/>
        <v>6</v>
      </c>
      <c r="DL574">
        <v>224500</v>
      </c>
    </row>
    <row r="575" spans="1:116" x14ac:dyDescent="0.35">
      <c r="A575">
        <v>574</v>
      </c>
      <c r="B575">
        <v>80</v>
      </c>
      <c r="C575" t="s">
        <v>81</v>
      </c>
      <c r="D575">
        <f t="shared" si="280"/>
        <v>4</v>
      </c>
      <c r="E575">
        <v>76</v>
      </c>
      <c r="F575">
        <v>9967</v>
      </c>
      <c r="G575" t="s">
        <v>82</v>
      </c>
      <c r="H575">
        <f t="shared" si="281"/>
        <v>2</v>
      </c>
      <c r="I575" t="s">
        <v>83</v>
      </c>
      <c r="J575" t="str">
        <f t="shared" si="282"/>
        <v/>
      </c>
      <c r="K575" t="s">
        <v>120</v>
      </c>
      <c r="L575">
        <f t="shared" si="283"/>
        <v>2</v>
      </c>
      <c r="M575" t="s">
        <v>85</v>
      </c>
      <c r="N575">
        <f t="shared" si="284"/>
        <v>2</v>
      </c>
      <c r="O575" t="s">
        <v>86</v>
      </c>
      <c r="P575">
        <f t="shared" si="285"/>
        <v>4</v>
      </c>
      <c r="Q575" t="s">
        <v>87</v>
      </c>
      <c r="R575">
        <f t="shared" si="286"/>
        <v>4</v>
      </c>
      <c r="S575" t="s">
        <v>88</v>
      </c>
      <c r="T575">
        <f t="shared" si="287"/>
        <v>3</v>
      </c>
      <c r="U575" t="s">
        <v>193</v>
      </c>
      <c r="V575">
        <f t="shared" si="288"/>
        <v>11</v>
      </c>
      <c r="W575" t="s">
        <v>90</v>
      </c>
      <c r="X575">
        <f t="shared" si="289"/>
        <v>7</v>
      </c>
      <c r="Y575" t="s">
        <v>90</v>
      </c>
      <c r="Z575">
        <f t="shared" si="290"/>
        <v>7</v>
      </c>
      <c r="AA575" t="s">
        <v>91</v>
      </c>
      <c r="AB575">
        <f t="shared" si="291"/>
        <v>3</v>
      </c>
      <c r="AC575" t="s">
        <v>197</v>
      </c>
      <c r="AD575">
        <f t="shared" si="292"/>
        <v>3</v>
      </c>
      <c r="AE575">
        <v>7</v>
      </c>
      <c r="AF575">
        <v>5</v>
      </c>
      <c r="AG575">
        <v>2000</v>
      </c>
      <c r="AH575">
        <v>2000</v>
      </c>
      <c r="AI575" t="s">
        <v>93</v>
      </c>
      <c r="AJ575">
        <f t="shared" si="293"/>
        <v>5</v>
      </c>
      <c r="AK575" t="s">
        <v>94</v>
      </c>
      <c r="AL575">
        <f t="shared" si="294"/>
        <v>8</v>
      </c>
      <c r="AM575" t="s">
        <v>95</v>
      </c>
      <c r="AN575">
        <f t="shared" si="295"/>
        <v>14</v>
      </c>
      <c r="AO575" t="s">
        <v>95</v>
      </c>
      <c r="AP575" t="s">
        <v>117</v>
      </c>
      <c r="AQ575">
        <f t="shared" si="296"/>
        <v>2</v>
      </c>
      <c r="AR575">
        <v>0</v>
      </c>
      <c r="AS575" t="s">
        <v>98</v>
      </c>
      <c r="AT575">
        <f t="shared" si="297"/>
        <v>3</v>
      </c>
      <c r="AU575" t="s">
        <v>98</v>
      </c>
      <c r="AV575">
        <f t="shared" si="298"/>
        <v>3</v>
      </c>
      <c r="AW575" t="s">
        <v>99</v>
      </c>
      <c r="AX575">
        <f t="shared" si="299"/>
        <v>6</v>
      </c>
      <c r="AY575" t="s">
        <v>97</v>
      </c>
      <c r="AZ575">
        <f t="shared" si="300"/>
        <v>5</v>
      </c>
      <c r="BA575" t="s">
        <v>98</v>
      </c>
      <c r="BB575">
        <f t="shared" si="301"/>
        <v>4</v>
      </c>
      <c r="BC575" t="s">
        <v>100</v>
      </c>
      <c r="BD575" t="s">
        <v>102</v>
      </c>
      <c r="BE575">
        <f t="shared" si="302"/>
        <v>6</v>
      </c>
      <c r="BF575">
        <v>0</v>
      </c>
      <c r="BG575" t="s">
        <v>102</v>
      </c>
      <c r="BH575">
        <v>0</v>
      </c>
      <c r="BI575">
        <v>384</v>
      </c>
      <c r="BJ575">
        <v>384</v>
      </c>
      <c r="BK575" t="s">
        <v>103</v>
      </c>
      <c r="BL575">
        <f t="shared" si="303"/>
        <v>6</v>
      </c>
      <c r="BM575" t="s">
        <v>104</v>
      </c>
      <c r="BN575" t="s">
        <v>105</v>
      </c>
      <c r="BO575" t="s">
        <v>106</v>
      </c>
      <c r="BP575">
        <f t="shared" si="304"/>
        <v>6</v>
      </c>
      <c r="BQ575">
        <v>774</v>
      </c>
      <c r="BR575">
        <v>656</v>
      </c>
      <c r="BS575">
        <v>0</v>
      </c>
      <c r="BT575">
        <v>1430</v>
      </c>
      <c r="BU575">
        <v>0</v>
      </c>
      <c r="BV575">
        <v>0</v>
      </c>
      <c r="BW575">
        <v>2</v>
      </c>
      <c r="BX575">
        <v>1</v>
      </c>
      <c r="BY575">
        <v>3</v>
      </c>
      <c r="BZ575">
        <v>1</v>
      </c>
      <c r="CA575" t="s">
        <v>98</v>
      </c>
      <c r="CB575">
        <f t="shared" si="305"/>
        <v>4</v>
      </c>
      <c r="CC575">
        <v>8</v>
      </c>
      <c r="CD575" t="s">
        <v>107</v>
      </c>
      <c r="CE575">
        <v>1</v>
      </c>
      <c r="CF575" t="s">
        <v>98</v>
      </c>
      <c r="CG575" t="s">
        <v>156</v>
      </c>
      <c r="CH575">
        <f t="shared" si="306"/>
        <v>7</v>
      </c>
      <c r="CI575">
        <v>2000</v>
      </c>
      <c r="CJ575" t="s">
        <v>109</v>
      </c>
      <c r="CK575">
        <f t="shared" si="307"/>
        <v>3</v>
      </c>
      <c r="CL575">
        <v>2</v>
      </c>
      <c r="CM575">
        <v>400</v>
      </c>
      <c r="CN575" t="s">
        <v>98</v>
      </c>
      <c r="CO575">
        <f t="shared" si="308"/>
        <v>4</v>
      </c>
      <c r="CP575" t="s">
        <v>98</v>
      </c>
      <c r="CQ575">
        <f t="shared" si="309"/>
        <v>4</v>
      </c>
      <c r="CR575" t="s">
        <v>105</v>
      </c>
      <c r="CS575">
        <f t="shared" si="310"/>
        <v>3</v>
      </c>
      <c r="CT575">
        <v>100</v>
      </c>
      <c r="CU575">
        <v>0</v>
      </c>
      <c r="CV575">
        <v>0</v>
      </c>
      <c r="CW575">
        <v>0</v>
      </c>
      <c r="CX575">
        <v>0</v>
      </c>
      <c r="CY575">
        <v>0</v>
      </c>
      <c r="CZ575" t="s">
        <v>83</v>
      </c>
      <c r="DA575" t="s">
        <v>83</v>
      </c>
      <c r="DB575">
        <f t="shared" si="311"/>
        <v>5</v>
      </c>
      <c r="DC575" t="s">
        <v>83</v>
      </c>
      <c r="DD575">
        <v>0</v>
      </c>
      <c r="DE575">
        <v>12</v>
      </c>
      <c r="DF575">
        <v>2007</v>
      </c>
      <c r="DG575">
        <f t="shared" si="314"/>
        <v>16</v>
      </c>
      <c r="DH575" t="s">
        <v>110</v>
      </c>
      <c r="DI575">
        <f t="shared" si="312"/>
        <v>4</v>
      </c>
      <c r="DJ575" t="s">
        <v>111</v>
      </c>
      <c r="DK575">
        <f t="shared" si="313"/>
        <v>5</v>
      </c>
      <c r="DL575">
        <v>170000</v>
      </c>
    </row>
    <row r="576" spans="1:116" x14ac:dyDescent="0.35">
      <c r="A576">
        <v>575</v>
      </c>
      <c r="B576">
        <v>80</v>
      </c>
      <c r="C576" t="s">
        <v>81</v>
      </c>
      <c r="D576">
        <f t="shared" si="280"/>
        <v>4</v>
      </c>
      <c r="E576">
        <v>70</v>
      </c>
      <c r="F576">
        <v>10500</v>
      </c>
      <c r="G576" t="s">
        <v>82</v>
      </c>
      <c r="H576">
        <f t="shared" si="281"/>
        <v>2</v>
      </c>
      <c r="I576" t="s">
        <v>83</v>
      </c>
      <c r="J576" t="str">
        <f t="shared" si="282"/>
        <v/>
      </c>
      <c r="K576" t="s">
        <v>84</v>
      </c>
      <c r="L576">
        <f t="shared" si="283"/>
        <v>1</v>
      </c>
      <c r="M576" t="s">
        <v>85</v>
      </c>
      <c r="N576">
        <f t="shared" si="284"/>
        <v>2</v>
      </c>
      <c r="O576" t="s">
        <v>86</v>
      </c>
      <c r="P576">
        <f t="shared" si="285"/>
        <v>4</v>
      </c>
      <c r="Q576" t="s">
        <v>112</v>
      </c>
      <c r="R576">
        <f t="shared" si="286"/>
        <v>3</v>
      </c>
      <c r="S576" t="s">
        <v>88</v>
      </c>
      <c r="T576">
        <f t="shared" si="287"/>
        <v>3</v>
      </c>
      <c r="U576" t="s">
        <v>162</v>
      </c>
      <c r="V576">
        <f t="shared" si="288"/>
        <v>7</v>
      </c>
      <c r="W576" t="s">
        <v>90</v>
      </c>
      <c r="X576">
        <f t="shared" si="289"/>
        <v>7</v>
      </c>
      <c r="Y576" t="s">
        <v>90</v>
      </c>
      <c r="Z576">
        <f t="shared" si="290"/>
        <v>7</v>
      </c>
      <c r="AA576" t="s">
        <v>91</v>
      </c>
      <c r="AB576">
        <f t="shared" si="291"/>
        <v>3</v>
      </c>
      <c r="AC576" t="s">
        <v>197</v>
      </c>
      <c r="AD576">
        <f t="shared" si="292"/>
        <v>3</v>
      </c>
      <c r="AE576">
        <v>5</v>
      </c>
      <c r="AF576">
        <v>7</v>
      </c>
      <c r="AG576">
        <v>1971</v>
      </c>
      <c r="AH576">
        <v>2005</v>
      </c>
      <c r="AI576" t="s">
        <v>184</v>
      </c>
      <c r="AJ576">
        <f t="shared" si="293"/>
        <v>3</v>
      </c>
      <c r="AK576" t="s">
        <v>94</v>
      </c>
      <c r="AL576">
        <f t="shared" si="294"/>
        <v>8</v>
      </c>
      <c r="AM576" t="s">
        <v>116</v>
      </c>
      <c r="AN576">
        <f t="shared" si="295"/>
        <v>10</v>
      </c>
      <c r="AO576" t="s">
        <v>236</v>
      </c>
      <c r="AP576" t="s">
        <v>96</v>
      </c>
      <c r="AQ576">
        <f t="shared" si="296"/>
        <v>4</v>
      </c>
      <c r="AR576">
        <v>82</v>
      </c>
      <c r="AS576" t="s">
        <v>98</v>
      </c>
      <c r="AT576">
        <f t="shared" si="297"/>
        <v>3</v>
      </c>
      <c r="AU576" t="s">
        <v>98</v>
      </c>
      <c r="AV576">
        <f t="shared" si="298"/>
        <v>3</v>
      </c>
      <c r="AW576" t="s">
        <v>118</v>
      </c>
      <c r="AX576">
        <f t="shared" si="299"/>
        <v>2</v>
      </c>
      <c r="AY576" t="s">
        <v>98</v>
      </c>
      <c r="AZ576">
        <f t="shared" si="300"/>
        <v>4</v>
      </c>
      <c r="BA576" t="s">
        <v>98</v>
      </c>
      <c r="BB576">
        <f t="shared" si="301"/>
        <v>4</v>
      </c>
      <c r="BC576" t="s">
        <v>130</v>
      </c>
      <c r="BD576" t="s">
        <v>119</v>
      </c>
      <c r="BE576">
        <f t="shared" si="302"/>
        <v>4</v>
      </c>
      <c r="BF576">
        <v>349</v>
      </c>
      <c r="BG576" t="s">
        <v>102</v>
      </c>
      <c r="BH576">
        <v>0</v>
      </c>
      <c r="BI576">
        <v>23</v>
      </c>
      <c r="BJ576">
        <v>372</v>
      </c>
      <c r="BK576" t="s">
        <v>103</v>
      </c>
      <c r="BL576">
        <f t="shared" si="303"/>
        <v>6</v>
      </c>
      <c r="BM576" t="s">
        <v>98</v>
      </c>
      <c r="BN576" t="s">
        <v>105</v>
      </c>
      <c r="BO576" t="s">
        <v>106</v>
      </c>
      <c r="BP576">
        <f t="shared" si="304"/>
        <v>6</v>
      </c>
      <c r="BQ576">
        <v>576</v>
      </c>
      <c r="BR576">
        <v>533</v>
      </c>
      <c r="BS576">
        <v>0</v>
      </c>
      <c r="BT576">
        <v>1109</v>
      </c>
      <c r="BU576">
        <v>0</v>
      </c>
      <c r="BV576">
        <v>1</v>
      </c>
      <c r="BW576">
        <v>1</v>
      </c>
      <c r="BX576">
        <v>0</v>
      </c>
      <c r="BY576">
        <v>3</v>
      </c>
      <c r="BZ576">
        <v>1</v>
      </c>
      <c r="CA576" t="s">
        <v>98</v>
      </c>
      <c r="CB576">
        <f t="shared" si="305"/>
        <v>4</v>
      </c>
      <c r="CC576">
        <v>5</v>
      </c>
      <c r="CD576" t="s">
        <v>107</v>
      </c>
      <c r="CE576">
        <v>0</v>
      </c>
      <c r="CF576" t="s">
        <v>83</v>
      </c>
      <c r="CG576" t="s">
        <v>156</v>
      </c>
      <c r="CH576">
        <f t="shared" si="306"/>
        <v>7</v>
      </c>
      <c r="CI576">
        <v>1971</v>
      </c>
      <c r="CJ576" t="s">
        <v>102</v>
      </c>
      <c r="CK576">
        <f t="shared" si="307"/>
        <v>2</v>
      </c>
      <c r="CL576">
        <v>1</v>
      </c>
      <c r="CM576">
        <v>288</v>
      </c>
      <c r="CN576" t="s">
        <v>98</v>
      </c>
      <c r="CO576">
        <f t="shared" si="308"/>
        <v>4</v>
      </c>
      <c r="CP576" t="s">
        <v>98</v>
      </c>
      <c r="CQ576">
        <f t="shared" si="309"/>
        <v>4</v>
      </c>
      <c r="CR576" t="s">
        <v>105</v>
      </c>
      <c r="CS576">
        <f t="shared" si="310"/>
        <v>3</v>
      </c>
      <c r="CT576">
        <v>35</v>
      </c>
      <c r="CU576">
        <v>0</v>
      </c>
      <c r="CV576">
        <v>0</v>
      </c>
      <c r="CW576">
        <v>0</v>
      </c>
      <c r="CX576">
        <v>0</v>
      </c>
      <c r="CY576">
        <v>0</v>
      </c>
      <c r="CZ576" t="s">
        <v>83</v>
      </c>
      <c r="DA576" t="s">
        <v>163</v>
      </c>
      <c r="DB576">
        <f t="shared" si="311"/>
        <v>2</v>
      </c>
      <c r="DC576" t="s">
        <v>83</v>
      </c>
      <c r="DD576">
        <v>0</v>
      </c>
      <c r="DE576">
        <v>12</v>
      </c>
      <c r="DF576">
        <v>2007</v>
      </c>
      <c r="DG576">
        <f t="shared" si="314"/>
        <v>16</v>
      </c>
      <c r="DH576" t="s">
        <v>110</v>
      </c>
      <c r="DI576">
        <f t="shared" si="312"/>
        <v>4</v>
      </c>
      <c r="DJ576" t="s">
        <v>111</v>
      </c>
      <c r="DK576">
        <f t="shared" si="313"/>
        <v>5</v>
      </c>
      <c r="DL576">
        <v>139000</v>
      </c>
    </row>
    <row r="577" spans="1:116" x14ac:dyDescent="0.35">
      <c r="A577">
        <v>576</v>
      </c>
      <c r="B577">
        <v>50</v>
      </c>
      <c r="C577" t="s">
        <v>81</v>
      </c>
      <c r="D577">
        <f t="shared" si="280"/>
        <v>4</v>
      </c>
      <c r="E577">
        <v>80</v>
      </c>
      <c r="F577">
        <v>8480</v>
      </c>
      <c r="G577" t="s">
        <v>82</v>
      </c>
      <c r="H577">
        <f t="shared" si="281"/>
        <v>2</v>
      </c>
      <c r="I577" t="s">
        <v>83</v>
      </c>
      <c r="J577" t="str">
        <f t="shared" si="282"/>
        <v/>
      </c>
      <c r="K577" t="s">
        <v>84</v>
      </c>
      <c r="L577">
        <f t="shared" si="283"/>
        <v>1</v>
      </c>
      <c r="M577" t="s">
        <v>85</v>
      </c>
      <c r="N577">
        <f t="shared" si="284"/>
        <v>2</v>
      </c>
      <c r="O577" t="s">
        <v>86</v>
      </c>
      <c r="P577">
        <f t="shared" si="285"/>
        <v>4</v>
      </c>
      <c r="Q577" t="s">
        <v>87</v>
      </c>
      <c r="R577">
        <f t="shared" si="286"/>
        <v>4</v>
      </c>
      <c r="S577" t="s">
        <v>88</v>
      </c>
      <c r="T577">
        <f t="shared" si="287"/>
        <v>3</v>
      </c>
      <c r="U577" t="s">
        <v>162</v>
      </c>
      <c r="V577">
        <f t="shared" si="288"/>
        <v>7</v>
      </c>
      <c r="W577" t="s">
        <v>90</v>
      </c>
      <c r="X577">
        <f t="shared" si="289"/>
        <v>7</v>
      </c>
      <c r="Y577" t="s">
        <v>90</v>
      </c>
      <c r="Z577">
        <f t="shared" si="290"/>
        <v>7</v>
      </c>
      <c r="AA577" t="s">
        <v>91</v>
      </c>
      <c r="AB577">
        <f t="shared" si="291"/>
        <v>3</v>
      </c>
      <c r="AC577" t="s">
        <v>132</v>
      </c>
      <c r="AD577">
        <f t="shared" si="292"/>
        <v>1</v>
      </c>
      <c r="AE577">
        <v>5</v>
      </c>
      <c r="AF577">
        <v>5</v>
      </c>
      <c r="AG577">
        <v>1947</v>
      </c>
      <c r="AH577">
        <v>1950</v>
      </c>
      <c r="AI577" t="s">
        <v>93</v>
      </c>
      <c r="AJ577">
        <f t="shared" si="293"/>
        <v>5</v>
      </c>
      <c r="AK577" t="s">
        <v>94</v>
      </c>
      <c r="AL577">
        <f t="shared" si="294"/>
        <v>8</v>
      </c>
      <c r="AM577" t="s">
        <v>116</v>
      </c>
      <c r="AN577">
        <f t="shared" si="295"/>
        <v>10</v>
      </c>
      <c r="AO577" t="s">
        <v>116</v>
      </c>
      <c r="AP577" t="s">
        <v>117</v>
      </c>
      <c r="AQ577">
        <f t="shared" si="296"/>
        <v>2</v>
      </c>
      <c r="AR577">
        <v>0</v>
      </c>
      <c r="AS577" t="s">
        <v>98</v>
      </c>
      <c r="AT577">
        <f t="shared" si="297"/>
        <v>3</v>
      </c>
      <c r="AU577" t="s">
        <v>98</v>
      </c>
      <c r="AV577">
        <f t="shared" si="298"/>
        <v>3</v>
      </c>
      <c r="AW577" t="s">
        <v>118</v>
      </c>
      <c r="AX577">
        <f t="shared" si="299"/>
        <v>2</v>
      </c>
      <c r="AY577" t="s">
        <v>98</v>
      </c>
      <c r="AZ577">
        <f t="shared" si="300"/>
        <v>4</v>
      </c>
      <c r="BA577" t="s">
        <v>98</v>
      </c>
      <c r="BB577">
        <f t="shared" si="301"/>
        <v>4</v>
      </c>
      <c r="BC577" t="s">
        <v>100</v>
      </c>
      <c r="BD577" t="s">
        <v>153</v>
      </c>
      <c r="BE577">
        <f t="shared" si="302"/>
        <v>2</v>
      </c>
      <c r="BF577">
        <v>442</v>
      </c>
      <c r="BG577" t="s">
        <v>102</v>
      </c>
      <c r="BH577">
        <v>0</v>
      </c>
      <c r="BI577">
        <v>390</v>
      </c>
      <c r="BJ577">
        <v>832</v>
      </c>
      <c r="BK577" t="s">
        <v>103</v>
      </c>
      <c r="BL577">
        <f t="shared" si="303"/>
        <v>6</v>
      </c>
      <c r="BM577" t="s">
        <v>98</v>
      </c>
      <c r="BN577" t="s">
        <v>105</v>
      </c>
      <c r="BO577" t="s">
        <v>106</v>
      </c>
      <c r="BP577">
        <f t="shared" si="304"/>
        <v>6</v>
      </c>
      <c r="BQ577">
        <v>832</v>
      </c>
      <c r="BR577">
        <v>384</v>
      </c>
      <c r="BS577">
        <v>0</v>
      </c>
      <c r="BT577">
        <v>1216</v>
      </c>
      <c r="BU577">
        <v>0</v>
      </c>
      <c r="BV577">
        <v>0</v>
      </c>
      <c r="BW577">
        <v>1</v>
      </c>
      <c r="BX577">
        <v>0</v>
      </c>
      <c r="BY577">
        <v>2</v>
      </c>
      <c r="BZ577">
        <v>1</v>
      </c>
      <c r="CA577" t="s">
        <v>98</v>
      </c>
      <c r="CB577">
        <f t="shared" si="305"/>
        <v>4</v>
      </c>
      <c r="CC577">
        <v>6</v>
      </c>
      <c r="CD577" t="s">
        <v>107</v>
      </c>
      <c r="CE577">
        <v>0</v>
      </c>
      <c r="CF577" t="s">
        <v>83</v>
      </c>
      <c r="CG577" t="s">
        <v>127</v>
      </c>
      <c r="CH577">
        <f t="shared" si="306"/>
        <v>5</v>
      </c>
      <c r="CI577">
        <v>1947</v>
      </c>
      <c r="CJ577" t="s">
        <v>102</v>
      </c>
      <c r="CK577">
        <f t="shared" si="307"/>
        <v>2</v>
      </c>
      <c r="CL577">
        <v>1</v>
      </c>
      <c r="CM577">
        <v>336</v>
      </c>
      <c r="CN577" t="s">
        <v>98</v>
      </c>
      <c r="CO577">
        <f t="shared" si="308"/>
        <v>4</v>
      </c>
      <c r="CP577" t="s">
        <v>98</v>
      </c>
      <c r="CQ577">
        <f t="shared" si="309"/>
        <v>4</v>
      </c>
      <c r="CR577" t="s">
        <v>105</v>
      </c>
      <c r="CS577">
        <f t="shared" si="310"/>
        <v>3</v>
      </c>
      <c r="CT577">
        <v>158</v>
      </c>
      <c r="CU577">
        <v>0</v>
      </c>
      <c r="CV577">
        <v>102</v>
      </c>
      <c r="CW577">
        <v>0</v>
      </c>
      <c r="CX577">
        <v>0</v>
      </c>
      <c r="CY577">
        <v>0</v>
      </c>
      <c r="CZ577" t="s">
        <v>83</v>
      </c>
      <c r="DA577" t="s">
        <v>83</v>
      </c>
      <c r="DB577">
        <f t="shared" si="311"/>
        <v>5</v>
      </c>
      <c r="DC577" t="s">
        <v>83</v>
      </c>
      <c r="DD577">
        <v>0</v>
      </c>
      <c r="DE577">
        <v>10</v>
      </c>
      <c r="DF577">
        <v>2008</v>
      </c>
      <c r="DG577">
        <f t="shared" si="314"/>
        <v>15</v>
      </c>
      <c r="DH577" t="s">
        <v>173</v>
      </c>
      <c r="DI577">
        <f t="shared" si="312"/>
        <v>3</v>
      </c>
      <c r="DJ577" t="s">
        <v>128</v>
      </c>
      <c r="DK577">
        <f t="shared" si="313"/>
        <v>3</v>
      </c>
      <c r="DL577">
        <v>118500</v>
      </c>
    </row>
    <row r="578" spans="1:116" x14ac:dyDescent="0.35">
      <c r="A578">
        <v>577</v>
      </c>
      <c r="B578">
        <v>50</v>
      </c>
      <c r="C578" t="s">
        <v>81</v>
      </c>
      <c r="D578">
        <f t="shared" ref="D578:D641" si="315">VLOOKUP($C578,MSZoning,2,0)</f>
        <v>4</v>
      </c>
      <c r="E578">
        <v>52</v>
      </c>
      <c r="F578">
        <v>6292</v>
      </c>
      <c r="G578" t="s">
        <v>82</v>
      </c>
      <c r="H578">
        <f t="shared" ref="H578:H641" si="316">VLOOKUP(G578,Street,2,0)</f>
        <v>2</v>
      </c>
      <c r="I578" t="s">
        <v>83</v>
      </c>
      <c r="J578" t="str">
        <f t="shared" ref="J578:J641" si="317">IFERROR(VLOOKUP(I578,Alley,2,0),"")</f>
        <v/>
      </c>
      <c r="K578" t="s">
        <v>84</v>
      </c>
      <c r="L578">
        <f t="shared" ref="L578:L641" si="318">VLOOKUP(K578,LotShape,2,0)</f>
        <v>1</v>
      </c>
      <c r="M578" t="s">
        <v>85</v>
      </c>
      <c r="N578">
        <f t="shared" ref="N578:N641" si="319">VLOOKUP(M578,LandContour,2,0)</f>
        <v>2</v>
      </c>
      <c r="O578" t="s">
        <v>86</v>
      </c>
      <c r="P578">
        <f t="shared" ref="P578:P641" si="320">VLOOKUP(O578,Utilities,2,0)</f>
        <v>4</v>
      </c>
      <c r="Q578" t="s">
        <v>87</v>
      </c>
      <c r="R578">
        <f t="shared" ref="R578:R641" si="321">VLOOKUP(Q578,LotConfig,2,0)</f>
        <v>4</v>
      </c>
      <c r="S578" t="s">
        <v>88</v>
      </c>
      <c r="T578">
        <f t="shared" ref="T578:T641" si="322">VLOOKUP(S578,LandSlope,2,0)</f>
        <v>3</v>
      </c>
      <c r="U578" t="s">
        <v>232</v>
      </c>
      <c r="V578">
        <f t="shared" ref="V578:V641" si="323">VLOOKUP(U578,Neighborhood,2,0)</f>
        <v>13</v>
      </c>
      <c r="W578" t="s">
        <v>90</v>
      </c>
      <c r="X578">
        <f t="shared" ref="X578:X641" si="324">VLOOKUP(W578,Condition1,2,0)</f>
        <v>7</v>
      </c>
      <c r="Y578" t="s">
        <v>90</v>
      </c>
      <c r="Z578">
        <f t="shared" ref="Z578:Z641" si="325">VLOOKUP(Y578,Condition2,2,0)</f>
        <v>7</v>
      </c>
      <c r="AA578" t="s">
        <v>91</v>
      </c>
      <c r="AB578">
        <f t="shared" ref="AB578:AB641" si="326">VLOOKUP(AA578,BldgType,2,0)</f>
        <v>3</v>
      </c>
      <c r="AC578" t="s">
        <v>132</v>
      </c>
      <c r="AD578">
        <f t="shared" ref="AD578:AD641" si="327">VLOOKUP(AC578,HouseStyle,2,0)</f>
        <v>1</v>
      </c>
      <c r="AE578">
        <v>7</v>
      </c>
      <c r="AF578">
        <v>7</v>
      </c>
      <c r="AG578">
        <v>1928</v>
      </c>
      <c r="AH578">
        <v>1950</v>
      </c>
      <c r="AI578" t="s">
        <v>93</v>
      </c>
      <c r="AJ578">
        <f t="shared" ref="AJ578:AJ641" si="328">VLOOKUP(AI578,RoofStyle,2,0)</f>
        <v>5</v>
      </c>
      <c r="AK578" t="s">
        <v>94</v>
      </c>
      <c r="AL578">
        <f t="shared" ref="AL578:AL641" si="329">VLOOKUP(AK578,RoofMatl,2,0)</f>
        <v>8</v>
      </c>
      <c r="AM578" t="s">
        <v>124</v>
      </c>
      <c r="AN578">
        <f t="shared" ref="AN578:AN641" si="330">VLOOKUP(AM578,Exterior1st,2,0)</f>
        <v>4</v>
      </c>
      <c r="AO578" t="s">
        <v>124</v>
      </c>
      <c r="AP578" t="s">
        <v>117</v>
      </c>
      <c r="AQ578">
        <f t="shared" ref="AQ578:AQ641" si="331">VLOOKUP(AP578,MasVnrType,2,0)</f>
        <v>2</v>
      </c>
      <c r="AR578">
        <v>0</v>
      </c>
      <c r="AS578" t="s">
        <v>98</v>
      </c>
      <c r="AT578">
        <f t="shared" ref="AT578:AT641" si="332">VLOOKUP(AS578,ExterQual,2,0)</f>
        <v>3</v>
      </c>
      <c r="AU578" t="s">
        <v>98</v>
      </c>
      <c r="AV578">
        <f t="shared" ref="AV578:AV641" si="333">VLOOKUP(AU578,ExterCond,2,0)</f>
        <v>3</v>
      </c>
      <c r="AW578" t="s">
        <v>126</v>
      </c>
      <c r="AX578">
        <f t="shared" ref="AX578:AX641" si="334">VLOOKUP(AW578,Foundation,2,0)</f>
        <v>3</v>
      </c>
      <c r="AY578" t="s">
        <v>98</v>
      </c>
      <c r="AZ578">
        <f t="shared" ref="AZ578:AZ641" si="335">VLOOKUP(AY578,BsmtQual,2,0)</f>
        <v>4</v>
      </c>
      <c r="BA578" t="s">
        <v>98</v>
      </c>
      <c r="BB578">
        <f t="shared" ref="BB578:BB641" si="336">VLOOKUP(BA578,BsmtCond,2,0)</f>
        <v>4</v>
      </c>
      <c r="BC578" t="s">
        <v>100</v>
      </c>
      <c r="BD578" t="s">
        <v>102</v>
      </c>
      <c r="BE578">
        <f t="shared" ref="BE578:BE641" si="337">VLOOKUP(BD578,BsmtFinType1,2,0)</f>
        <v>6</v>
      </c>
      <c r="BF578">
        <v>0</v>
      </c>
      <c r="BG578" t="s">
        <v>102</v>
      </c>
      <c r="BH578">
        <v>0</v>
      </c>
      <c r="BI578">
        <v>861</v>
      </c>
      <c r="BJ578">
        <v>861</v>
      </c>
      <c r="BK578" t="s">
        <v>103</v>
      </c>
      <c r="BL578">
        <f t="shared" ref="BL578:BL641" si="338">VLOOKUP(BK578,Heating,2,0)</f>
        <v>6</v>
      </c>
      <c r="BM578" t="s">
        <v>97</v>
      </c>
      <c r="BN578" t="s">
        <v>105</v>
      </c>
      <c r="BO578" t="s">
        <v>106</v>
      </c>
      <c r="BP578">
        <f t="shared" ref="BP578:BP641" si="339">VLOOKUP(BO578,Electrical,2,0)</f>
        <v>6</v>
      </c>
      <c r="BQ578">
        <v>877</v>
      </c>
      <c r="BR578">
        <v>600</v>
      </c>
      <c r="BS578">
        <v>0</v>
      </c>
      <c r="BT578">
        <v>1477</v>
      </c>
      <c r="BU578">
        <v>0</v>
      </c>
      <c r="BV578">
        <v>1</v>
      </c>
      <c r="BW578">
        <v>2</v>
      </c>
      <c r="BX578">
        <v>0</v>
      </c>
      <c r="BY578">
        <v>3</v>
      </c>
      <c r="BZ578">
        <v>1</v>
      </c>
      <c r="CA578" t="s">
        <v>98</v>
      </c>
      <c r="CB578">
        <f t="shared" ref="CB578:CB641" si="340">VLOOKUP(CA578,BsmtQual,2,0)</f>
        <v>4</v>
      </c>
      <c r="CC578">
        <v>6</v>
      </c>
      <c r="CD578" t="s">
        <v>107</v>
      </c>
      <c r="CE578">
        <v>1</v>
      </c>
      <c r="CF578" t="s">
        <v>97</v>
      </c>
      <c r="CG578" t="s">
        <v>127</v>
      </c>
      <c r="CH578">
        <f t="shared" ref="CH578:CH641" si="341">VLOOKUP(CG578,GarageType,2,0)</f>
        <v>5</v>
      </c>
      <c r="CI578">
        <v>1928</v>
      </c>
      <c r="CJ578" t="s">
        <v>102</v>
      </c>
      <c r="CK578">
        <f t="shared" ref="CK578:CK641" si="342">VLOOKUP(CJ578,GarageFinish,2,0)</f>
        <v>2</v>
      </c>
      <c r="CL578">
        <v>1</v>
      </c>
      <c r="CM578">
        <v>216</v>
      </c>
      <c r="CN578" t="s">
        <v>98</v>
      </c>
      <c r="CO578">
        <f t="shared" ref="CO578:CO641" si="343">VLOOKUP(CN578,BsmtQual,2,0)</f>
        <v>4</v>
      </c>
      <c r="CP578" t="s">
        <v>98</v>
      </c>
      <c r="CQ578">
        <f t="shared" ref="CQ578:CQ641" si="344">VLOOKUP(CP578,BsmtQual,2,0)</f>
        <v>4</v>
      </c>
      <c r="CR578" t="s">
        <v>105</v>
      </c>
      <c r="CS578">
        <f t="shared" ref="CS578:CS641" si="345">VLOOKUP(CR578,PavedDrive,2,0)</f>
        <v>3</v>
      </c>
      <c r="CT578">
        <v>0</v>
      </c>
      <c r="CU578">
        <v>50</v>
      </c>
      <c r="CV578">
        <v>0</v>
      </c>
      <c r="CW578">
        <v>0</v>
      </c>
      <c r="CX578">
        <v>0</v>
      </c>
      <c r="CY578">
        <v>0</v>
      </c>
      <c r="CZ578" t="s">
        <v>83</v>
      </c>
      <c r="DA578" t="s">
        <v>83</v>
      </c>
      <c r="DB578">
        <f t="shared" ref="DB578:DB641" si="346">VLOOKUP(DA578,Fence,2,0)</f>
        <v>5</v>
      </c>
      <c r="DC578" t="s">
        <v>83</v>
      </c>
      <c r="DD578">
        <v>0</v>
      </c>
      <c r="DE578">
        <v>8</v>
      </c>
      <c r="DF578">
        <v>2009</v>
      </c>
      <c r="DG578">
        <f t="shared" si="314"/>
        <v>14</v>
      </c>
      <c r="DH578" t="s">
        <v>110</v>
      </c>
      <c r="DI578">
        <f t="shared" ref="DI578:DI641" si="347">VLOOKUP(DH578,SaleType,2,0)</f>
        <v>4</v>
      </c>
      <c r="DJ578" t="s">
        <v>111</v>
      </c>
      <c r="DK578">
        <f t="shared" ref="DK578:DK641" si="348">VLOOKUP(DJ578,SaleCondition,2,0)</f>
        <v>5</v>
      </c>
      <c r="DL578">
        <v>145000</v>
      </c>
    </row>
    <row r="579" spans="1:116" x14ac:dyDescent="0.35">
      <c r="A579">
        <v>578</v>
      </c>
      <c r="B579">
        <v>80</v>
      </c>
      <c r="C579" t="s">
        <v>81</v>
      </c>
      <c r="D579">
        <f t="shared" si="315"/>
        <v>4</v>
      </c>
      <c r="E579">
        <v>96</v>
      </c>
      <c r="F579">
        <v>11777</v>
      </c>
      <c r="G579" t="s">
        <v>82</v>
      </c>
      <c r="H579">
        <f t="shared" si="316"/>
        <v>2</v>
      </c>
      <c r="I579" t="s">
        <v>83</v>
      </c>
      <c r="J579" t="str">
        <f t="shared" si="317"/>
        <v/>
      </c>
      <c r="K579" t="s">
        <v>120</v>
      </c>
      <c r="L579">
        <f t="shared" si="318"/>
        <v>2</v>
      </c>
      <c r="M579" t="s">
        <v>85</v>
      </c>
      <c r="N579">
        <f t="shared" si="319"/>
        <v>2</v>
      </c>
      <c r="O579" t="s">
        <v>86</v>
      </c>
      <c r="P579">
        <f t="shared" si="320"/>
        <v>4</v>
      </c>
      <c r="Q579" t="s">
        <v>87</v>
      </c>
      <c r="R579">
        <f t="shared" si="321"/>
        <v>4</v>
      </c>
      <c r="S579" t="s">
        <v>88</v>
      </c>
      <c r="T579">
        <f t="shared" si="322"/>
        <v>3</v>
      </c>
      <c r="U579" t="s">
        <v>151</v>
      </c>
      <c r="V579">
        <f t="shared" si="323"/>
        <v>5</v>
      </c>
      <c r="W579" t="s">
        <v>90</v>
      </c>
      <c r="X579">
        <f t="shared" si="324"/>
        <v>7</v>
      </c>
      <c r="Y579" t="s">
        <v>90</v>
      </c>
      <c r="Z579">
        <f t="shared" si="325"/>
        <v>7</v>
      </c>
      <c r="AA579" t="s">
        <v>91</v>
      </c>
      <c r="AB579">
        <f t="shared" si="326"/>
        <v>3</v>
      </c>
      <c r="AC579" t="s">
        <v>197</v>
      </c>
      <c r="AD579">
        <f t="shared" si="327"/>
        <v>3</v>
      </c>
      <c r="AE579">
        <v>5</v>
      </c>
      <c r="AF579">
        <v>6</v>
      </c>
      <c r="AG579">
        <v>1966</v>
      </c>
      <c r="AH579">
        <v>1966</v>
      </c>
      <c r="AI579" t="s">
        <v>93</v>
      </c>
      <c r="AJ579">
        <f t="shared" si="328"/>
        <v>5</v>
      </c>
      <c r="AK579" t="s">
        <v>94</v>
      </c>
      <c r="AL579">
        <f t="shared" si="329"/>
        <v>8</v>
      </c>
      <c r="AM579" t="s">
        <v>95</v>
      </c>
      <c r="AN579">
        <f t="shared" si="330"/>
        <v>14</v>
      </c>
      <c r="AO579" t="s">
        <v>95</v>
      </c>
      <c r="AP579" t="s">
        <v>96</v>
      </c>
      <c r="AQ579">
        <f t="shared" si="331"/>
        <v>4</v>
      </c>
      <c r="AR579">
        <v>97</v>
      </c>
      <c r="AS579" t="s">
        <v>98</v>
      </c>
      <c r="AT579">
        <f t="shared" si="332"/>
        <v>3</v>
      </c>
      <c r="AU579" t="s">
        <v>98</v>
      </c>
      <c r="AV579">
        <f t="shared" si="333"/>
        <v>3</v>
      </c>
      <c r="AW579" t="s">
        <v>118</v>
      </c>
      <c r="AX579">
        <f t="shared" si="334"/>
        <v>2</v>
      </c>
      <c r="AY579" t="s">
        <v>98</v>
      </c>
      <c r="AZ579">
        <f t="shared" si="335"/>
        <v>4</v>
      </c>
      <c r="BA579" t="s">
        <v>98</v>
      </c>
      <c r="BB579">
        <f t="shared" si="336"/>
        <v>4</v>
      </c>
      <c r="BC579" t="s">
        <v>130</v>
      </c>
      <c r="BD579" t="s">
        <v>172</v>
      </c>
      <c r="BE579">
        <f t="shared" si="337"/>
        <v>5</v>
      </c>
      <c r="BF579">
        <v>328</v>
      </c>
      <c r="BG579" t="s">
        <v>119</v>
      </c>
      <c r="BH579">
        <v>551</v>
      </c>
      <c r="BI579">
        <v>285</v>
      </c>
      <c r="BJ579">
        <v>1164</v>
      </c>
      <c r="BK579" t="s">
        <v>103</v>
      </c>
      <c r="BL579">
        <f t="shared" si="338"/>
        <v>6</v>
      </c>
      <c r="BM579" t="s">
        <v>104</v>
      </c>
      <c r="BN579" t="s">
        <v>105</v>
      </c>
      <c r="BO579" t="s">
        <v>106</v>
      </c>
      <c r="BP579">
        <f t="shared" si="339"/>
        <v>6</v>
      </c>
      <c r="BQ579">
        <v>1320</v>
      </c>
      <c r="BR579">
        <v>0</v>
      </c>
      <c r="BS579">
        <v>0</v>
      </c>
      <c r="BT579">
        <v>1320</v>
      </c>
      <c r="BU579">
        <v>1</v>
      </c>
      <c r="BV579">
        <v>0</v>
      </c>
      <c r="BW579">
        <v>1</v>
      </c>
      <c r="BX579">
        <v>0</v>
      </c>
      <c r="BY579">
        <v>3</v>
      </c>
      <c r="BZ579">
        <v>1</v>
      </c>
      <c r="CA579" t="s">
        <v>98</v>
      </c>
      <c r="CB579">
        <f t="shared" si="340"/>
        <v>4</v>
      </c>
      <c r="CC579">
        <v>6</v>
      </c>
      <c r="CD579" t="s">
        <v>107</v>
      </c>
      <c r="CE579">
        <v>2</v>
      </c>
      <c r="CF579" t="s">
        <v>147</v>
      </c>
      <c r="CG579" t="s">
        <v>108</v>
      </c>
      <c r="CH579">
        <f t="shared" si="341"/>
        <v>6</v>
      </c>
      <c r="CI579">
        <v>1966</v>
      </c>
      <c r="CJ579" t="s">
        <v>109</v>
      </c>
      <c r="CK579">
        <f t="shared" si="342"/>
        <v>3</v>
      </c>
      <c r="CL579">
        <v>2</v>
      </c>
      <c r="CM579">
        <v>564</v>
      </c>
      <c r="CN579" t="s">
        <v>98</v>
      </c>
      <c r="CO579">
        <f t="shared" si="343"/>
        <v>4</v>
      </c>
      <c r="CP579" t="s">
        <v>98</v>
      </c>
      <c r="CQ579">
        <f t="shared" si="344"/>
        <v>4</v>
      </c>
      <c r="CR579" t="s">
        <v>105</v>
      </c>
      <c r="CS579">
        <f t="shared" si="345"/>
        <v>3</v>
      </c>
      <c r="CT579">
        <v>160</v>
      </c>
      <c r="CU579">
        <v>68</v>
      </c>
      <c r="CV579">
        <v>240</v>
      </c>
      <c r="CW579">
        <v>0</v>
      </c>
      <c r="CX579">
        <v>0</v>
      </c>
      <c r="CY579">
        <v>0</v>
      </c>
      <c r="CZ579" t="s">
        <v>83</v>
      </c>
      <c r="DA579" t="s">
        <v>83</v>
      </c>
      <c r="DB579">
        <f t="shared" si="346"/>
        <v>5</v>
      </c>
      <c r="DC579" t="s">
        <v>83</v>
      </c>
      <c r="DD579">
        <v>0</v>
      </c>
      <c r="DE579">
        <v>5</v>
      </c>
      <c r="DF579">
        <v>2006</v>
      </c>
      <c r="DG579">
        <f t="shared" ref="DG579:DG642" si="349">2023-DF579</f>
        <v>17</v>
      </c>
      <c r="DH579" t="s">
        <v>110</v>
      </c>
      <c r="DI579">
        <f t="shared" si="347"/>
        <v>4</v>
      </c>
      <c r="DJ579" t="s">
        <v>128</v>
      </c>
      <c r="DK579">
        <f t="shared" si="348"/>
        <v>3</v>
      </c>
      <c r="DL579">
        <v>164500</v>
      </c>
    </row>
    <row r="580" spans="1:116" x14ac:dyDescent="0.35">
      <c r="A580">
        <v>579</v>
      </c>
      <c r="B580">
        <v>160</v>
      </c>
      <c r="C580" t="s">
        <v>192</v>
      </c>
      <c r="D580">
        <f t="shared" si="315"/>
        <v>5</v>
      </c>
      <c r="E580">
        <v>34</v>
      </c>
      <c r="F580">
        <v>3604</v>
      </c>
      <c r="G580" t="s">
        <v>82</v>
      </c>
      <c r="H580">
        <f t="shared" si="316"/>
        <v>2</v>
      </c>
      <c r="I580" t="s">
        <v>82</v>
      </c>
      <c r="J580">
        <f t="shared" si="317"/>
        <v>2</v>
      </c>
      <c r="K580" t="s">
        <v>84</v>
      </c>
      <c r="L580">
        <f t="shared" si="318"/>
        <v>1</v>
      </c>
      <c r="M580" t="s">
        <v>85</v>
      </c>
      <c r="N580">
        <f t="shared" si="319"/>
        <v>2</v>
      </c>
      <c r="O580" t="s">
        <v>86</v>
      </c>
      <c r="P580">
        <f t="shared" si="320"/>
        <v>4</v>
      </c>
      <c r="Q580" t="s">
        <v>122</v>
      </c>
      <c r="R580">
        <f t="shared" si="321"/>
        <v>2</v>
      </c>
      <c r="S580" t="s">
        <v>88</v>
      </c>
      <c r="T580">
        <f t="shared" si="322"/>
        <v>3</v>
      </c>
      <c r="U580" t="s">
        <v>136</v>
      </c>
      <c r="V580">
        <f t="shared" si="323"/>
        <v>18</v>
      </c>
      <c r="W580" t="s">
        <v>90</v>
      </c>
      <c r="X580">
        <f t="shared" si="324"/>
        <v>7</v>
      </c>
      <c r="Y580" t="s">
        <v>90</v>
      </c>
      <c r="Z580">
        <f t="shared" si="325"/>
        <v>7</v>
      </c>
      <c r="AA580" t="s">
        <v>179</v>
      </c>
      <c r="AB580">
        <f t="shared" si="326"/>
        <v>4</v>
      </c>
      <c r="AC580" t="s">
        <v>92</v>
      </c>
      <c r="AD580">
        <f t="shared" si="327"/>
        <v>8</v>
      </c>
      <c r="AE580">
        <v>7</v>
      </c>
      <c r="AF580">
        <v>5</v>
      </c>
      <c r="AG580">
        <v>2007</v>
      </c>
      <c r="AH580">
        <v>2007</v>
      </c>
      <c r="AI580" t="s">
        <v>93</v>
      </c>
      <c r="AJ580">
        <f t="shared" si="328"/>
        <v>5</v>
      </c>
      <c r="AK580" t="s">
        <v>94</v>
      </c>
      <c r="AL580">
        <f t="shared" si="329"/>
        <v>8</v>
      </c>
      <c r="AM580" t="s">
        <v>95</v>
      </c>
      <c r="AN580">
        <f t="shared" si="330"/>
        <v>14</v>
      </c>
      <c r="AO580" t="s">
        <v>95</v>
      </c>
      <c r="AP580" t="s">
        <v>117</v>
      </c>
      <c r="AQ580">
        <f t="shared" si="331"/>
        <v>2</v>
      </c>
      <c r="AR580">
        <v>0</v>
      </c>
      <c r="AS580" t="s">
        <v>97</v>
      </c>
      <c r="AT580">
        <f t="shared" si="332"/>
        <v>4</v>
      </c>
      <c r="AU580" t="s">
        <v>98</v>
      </c>
      <c r="AV580">
        <f t="shared" si="333"/>
        <v>3</v>
      </c>
      <c r="AW580" t="s">
        <v>99</v>
      </c>
      <c r="AX580">
        <f t="shared" si="334"/>
        <v>6</v>
      </c>
      <c r="AY580" t="s">
        <v>97</v>
      </c>
      <c r="AZ580">
        <f t="shared" si="335"/>
        <v>5</v>
      </c>
      <c r="BA580" t="s">
        <v>98</v>
      </c>
      <c r="BB580">
        <f t="shared" si="336"/>
        <v>4</v>
      </c>
      <c r="BC580" t="s">
        <v>100</v>
      </c>
      <c r="BD580" t="s">
        <v>102</v>
      </c>
      <c r="BE580">
        <f t="shared" si="337"/>
        <v>6</v>
      </c>
      <c r="BF580">
        <v>0</v>
      </c>
      <c r="BG580" t="s">
        <v>102</v>
      </c>
      <c r="BH580">
        <v>0</v>
      </c>
      <c r="BI580">
        <v>689</v>
      </c>
      <c r="BJ580">
        <v>689</v>
      </c>
      <c r="BK580" t="s">
        <v>103</v>
      </c>
      <c r="BL580">
        <f t="shared" si="338"/>
        <v>6</v>
      </c>
      <c r="BM580" t="s">
        <v>104</v>
      </c>
      <c r="BN580" t="s">
        <v>105</v>
      </c>
      <c r="BO580" t="s">
        <v>106</v>
      </c>
      <c r="BP580">
        <f t="shared" si="339"/>
        <v>6</v>
      </c>
      <c r="BQ580">
        <v>703</v>
      </c>
      <c r="BR580">
        <v>689</v>
      </c>
      <c r="BS580">
        <v>0</v>
      </c>
      <c r="BT580">
        <v>1392</v>
      </c>
      <c r="BU580">
        <v>0</v>
      </c>
      <c r="BV580">
        <v>0</v>
      </c>
      <c r="BW580">
        <v>2</v>
      </c>
      <c r="BX580">
        <v>0</v>
      </c>
      <c r="BY580">
        <v>2</v>
      </c>
      <c r="BZ580">
        <v>1</v>
      </c>
      <c r="CA580" t="s">
        <v>97</v>
      </c>
      <c r="CB580">
        <f t="shared" si="340"/>
        <v>5</v>
      </c>
      <c r="CC580">
        <v>5</v>
      </c>
      <c r="CD580" t="s">
        <v>107</v>
      </c>
      <c r="CE580">
        <v>0</v>
      </c>
      <c r="CF580" t="s">
        <v>83</v>
      </c>
      <c r="CG580" t="s">
        <v>127</v>
      </c>
      <c r="CH580">
        <f t="shared" si="341"/>
        <v>5</v>
      </c>
      <c r="CI580">
        <v>2007</v>
      </c>
      <c r="CJ580" t="s">
        <v>102</v>
      </c>
      <c r="CK580">
        <f t="shared" si="342"/>
        <v>2</v>
      </c>
      <c r="CL580">
        <v>2</v>
      </c>
      <c r="CM580">
        <v>540</v>
      </c>
      <c r="CN580" t="s">
        <v>98</v>
      </c>
      <c r="CO580">
        <f t="shared" si="343"/>
        <v>4</v>
      </c>
      <c r="CP580" t="s">
        <v>98</v>
      </c>
      <c r="CQ580">
        <f t="shared" si="344"/>
        <v>4</v>
      </c>
      <c r="CR580" t="s">
        <v>105</v>
      </c>
      <c r="CS580">
        <f t="shared" si="345"/>
        <v>3</v>
      </c>
      <c r="CT580">
        <v>0</v>
      </c>
      <c r="CU580">
        <v>102</v>
      </c>
      <c r="CV580">
        <v>0</v>
      </c>
      <c r="CW580">
        <v>0</v>
      </c>
      <c r="CX580">
        <v>0</v>
      </c>
      <c r="CY580">
        <v>0</v>
      </c>
      <c r="CZ580" t="s">
        <v>83</v>
      </c>
      <c r="DA580" t="s">
        <v>83</v>
      </c>
      <c r="DB580">
        <f t="shared" si="346"/>
        <v>5</v>
      </c>
      <c r="DC580" t="s">
        <v>83</v>
      </c>
      <c r="DD580">
        <v>0</v>
      </c>
      <c r="DE580">
        <v>2</v>
      </c>
      <c r="DF580">
        <v>2008</v>
      </c>
      <c r="DG580">
        <f t="shared" si="349"/>
        <v>15</v>
      </c>
      <c r="DH580" t="s">
        <v>110</v>
      </c>
      <c r="DI580">
        <f t="shared" si="347"/>
        <v>4</v>
      </c>
      <c r="DJ580" t="s">
        <v>128</v>
      </c>
      <c r="DK580">
        <f t="shared" si="348"/>
        <v>3</v>
      </c>
      <c r="DL580">
        <v>146000</v>
      </c>
    </row>
    <row r="581" spans="1:116" x14ac:dyDescent="0.35">
      <c r="A581">
        <v>580</v>
      </c>
      <c r="B581">
        <v>50</v>
      </c>
      <c r="C581" t="s">
        <v>142</v>
      </c>
      <c r="D581">
        <f t="shared" si="315"/>
        <v>2</v>
      </c>
      <c r="E581">
        <v>81</v>
      </c>
      <c r="F581">
        <v>12150</v>
      </c>
      <c r="G581" t="s">
        <v>82</v>
      </c>
      <c r="H581">
        <f t="shared" si="316"/>
        <v>2</v>
      </c>
      <c r="I581" t="s">
        <v>174</v>
      </c>
      <c r="J581">
        <f t="shared" si="317"/>
        <v>1</v>
      </c>
      <c r="K581" t="s">
        <v>84</v>
      </c>
      <c r="L581">
        <f t="shared" si="318"/>
        <v>1</v>
      </c>
      <c r="M581" t="s">
        <v>85</v>
      </c>
      <c r="N581">
        <f t="shared" si="319"/>
        <v>2</v>
      </c>
      <c r="O581" t="s">
        <v>86</v>
      </c>
      <c r="P581">
        <f t="shared" si="320"/>
        <v>4</v>
      </c>
      <c r="Q581" t="s">
        <v>87</v>
      </c>
      <c r="R581">
        <f t="shared" si="321"/>
        <v>4</v>
      </c>
      <c r="S581" t="s">
        <v>88</v>
      </c>
      <c r="T581">
        <f t="shared" si="322"/>
        <v>3</v>
      </c>
      <c r="U581" t="s">
        <v>143</v>
      </c>
      <c r="V581">
        <f t="shared" si="323"/>
        <v>9</v>
      </c>
      <c r="W581" t="s">
        <v>90</v>
      </c>
      <c r="X581">
        <f t="shared" si="324"/>
        <v>7</v>
      </c>
      <c r="Y581" t="s">
        <v>90</v>
      </c>
      <c r="Z581">
        <f t="shared" si="325"/>
        <v>7</v>
      </c>
      <c r="AA581" t="s">
        <v>91</v>
      </c>
      <c r="AB581">
        <f t="shared" si="326"/>
        <v>3</v>
      </c>
      <c r="AC581" t="s">
        <v>132</v>
      </c>
      <c r="AD581">
        <f t="shared" si="327"/>
        <v>1</v>
      </c>
      <c r="AE581">
        <v>5</v>
      </c>
      <c r="AF581">
        <v>5</v>
      </c>
      <c r="AG581">
        <v>1954</v>
      </c>
      <c r="AH581">
        <v>1954</v>
      </c>
      <c r="AI581" t="s">
        <v>93</v>
      </c>
      <c r="AJ581">
        <f t="shared" si="328"/>
        <v>5</v>
      </c>
      <c r="AK581" t="s">
        <v>94</v>
      </c>
      <c r="AL581">
        <f t="shared" si="329"/>
        <v>8</v>
      </c>
      <c r="AM581" t="s">
        <v>116</v>
      </c>
      <c r="AN581">
        <f t="shared" si="330"/>
        <v>10</v>
      </c>
      <c r="AO581" t="s">
        <v>116</v>
      </c>
      <c r="AP581" t="s">
        <v>96</v>
      </c>
      <c r="AQ581">
        <f t="shared" si="331"/>
        <v>4</v>
      </c>
      <c r="AR581">
        <v>335</v>
      </c>
      <c r="AS581" t="s">
        <v>98</v>
      </c>
      <c r="AT581">
        <f t="shared" si="332"/>
        <v>3</v>
      </c>
      <c r="AU581" t="s">
        <v>98</v>
      </c>
      <c r="AV581">
        <f t="shared" si="333"/>
        <v>3</v>
      </c>
      <c r="AW581" t="s">
        <v>126</v>
      </c>
      <c r="AX581">
        <f t="shared" si="334"/>
        <v>3</v>
      </c>
      <c r="AY581" t="s">
        <v>98</v>
      </c>
      <c r="AZ581">
        <f t="shared" si="335"/>
        <v>4</v>
      </c>
      <c r="BA581" t="s">
        <v>98</v>
      </c>
      <c r="BB581">
        <f t="shared" si="336"/>
        <v>4</v>
      </c>
      <c r="BC581" t="s">
        <v>100</v>
      </c>
      <c r="BD581" t="s">
        <v>102</v>
      </c>
      <c r="BE581">
        <f t="shared" si="337"/>
        <v>6</v>
      </c>
      <c r="BF581">
        <v>0</v>
      </c>
      <c r="BG581" t="s">
        <v>102</v>
      </c>
      <c r="BH581">
        <v>0</v>
      </c>
      <c r="BI581">
        <v>1050</v>
      </c>
      <c r="BJ581">
        <v>1050</v>
      </c>
      <c r="BK581" t="s">
        <v>103</v>
      </c>
      <c r="BL581">
        <f t="shared" si="338"/>
        <v>6</v>
      </c>
      <c r="BM581" t="s">
        <v>104</v>
      </c>
      <c r="BN581" t="s">
        <v>177</v>
      </c>
      <c r="BO581" t="s">
        <v>145</v>
      </c>
      <c r="BP581">
        <f t="shared" si="339"/>
        <v>2</v>
      </c>
      <c r="BQ581">
        <v>1050</v>
      </c>
      <c r="BR581">
        <v>745</v>
      </c>
      <c r="BS581">
        <v>0</v>
      </c>
      <c r="BT581">
        <v>1795</v>
      </c>
      <c r="BU581">
        <v>0</v>
      </c>
      <c r="BV581">
        <v>0</v>
      </c>
      <c r="BW581">
        <v>2</v>
      </c>
      <c r="BX581">
        <v>0</v>
      </c>
      <c r="BY581">
        <v>4</v>
      </c>
      <c r="BZ581">
        <v>1</v>
      </c>
      <c r="CA581" t="s">
        <v>98</v>
      </c>
      <c r="CB581">
        <f t="shared" si="340"/>
        <v>4</v>
      </c>
      <c r="CC581">
        <v>7</v>
      </c>
      <c r="CD581" t="s">
        <v>107</v>
      </c>
      <c r="CE581">
        <v>0</v>
      </c>
      <c r="CF581" t="s">
        <v>83</v>
      </c>
      <c r="CG581" t="s">
        <v>108</v>
      </c>
      <c r="CH581">
        <f t="shared" si="341"/>
        <v>6</v>
      </c>
      <c r="CI581">
        <v>1954</v>
      </c>
      <c r="CJ581" t="s">
        <v>102</v>
      </c>
      <c r="CK581">
        <f t="shared" si="342"/>
        <v>2</v>
      </c>
      <c r="CL581">
        <v>1</v>
      </c>
      <c r="CM581">
        <v>352</v>
      </c>
      <c r="CN581" t="s">
        <v>147</v>
      </c>
      <c r="CO581">
        <f t="shared" si="343"/>
        <v>3</v>
      </c>
      <c r="CP581" t="s">
        <v>98</v>
      </c>
      <c r="CQ581">
        <f t="shared" si="344"/>
        <v>4</v>
      </c>
      <c r="CR581" t="s">
        <v>105</v>
      </c>
      <c r="CS581">
        <f t="shared" si="345"/>
        <v>3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 t="s">
        <v>83</v>
      </c>
      <c r="DA581" t="s">
        <v>83</v>
      </c>
      <c r="DB581">
        <f t="shared" si="346"/>
        <v>5</v>
      </c>
      <c r="DC581" t="s">
        <v>83</v>
      </c>
      <c r="DD581">
        <v>0</v>
      </c>
      <c r="DE581">
        <v>11</v>
      </c>
      <c r="DF581">
        <v>2008</v>
      </c>
      <c r="DG581">
        <f t="shared" si="349"/>
        <v>15</v>
      </c>
      <c r="DH581" t="s">
        <v>110</v>
      </c>
      <c r="DI581">
        <f t="shared" si="347"/>
        <v>4</v>
      </c>
      <c r="DJ581" t="s">
        <v>111</v>
      </c>
      <c r="DK581">
        <f t="shared" si="348"/>
        <v>5</v>
      </c>
      <c r="DL581">
        <v>131500</v>
      </c>
    </row>
    <row r="582" spans="1:116" x14ac:dyDescent="0.35">
      <c r="A582">
        <v>581</v>
      </c>
      <c r="B582">
        <v>20</v>
      </c>
      <c r="C582" t="s">
        <v>81</v>
      </c>
      <c r="D582">
        <f t="shared" si="315"/>
        <v>4</v>
      </c>
      <c r="E582" t="s">
        <v>83</v>
      </c>
      <c r="F582">
        <v>14585</v>
      </c>
      <c r="G582" t="s">
        <v>82</v>
      </c>
      <c r="H582">
        <f t="shared" si="316"/>
        <v>2</v>
      </c>
      <c r="I582" t="s">
        <v>83</v>
      </c>
      <c r="J582" t="str">
        <f t="shared" si="317"/>
        <v/>
      </c>
      <c r="K582" t="s">
        <v>120</v>
      </c>
      <c r="L582">
        <f t="shared" si="318"/>
        <v>2</v>
      </c>
      <c r="M582" t="s">
        <v>85</v>
      </c>
      <c r="N582">
        <f t="shared" si="319"/>
        <v>2</v>
      </c>
      <c r="O582" t="s">
        <v>86</v>
      </c>
      <c r="P582">
        <f t="shared" si="320"/>
        <v>4</v>
      </c>
      <c r="Q582" t="s">
        <v>166</v>
      </c>
      <c r="R582">
        <f t="shared" si="321"/>
        <v>1</v>
      </c>
      <c r="S582" t="s">
        <v>88</v>
      </c>
      <c r="T582">
        <f t="shared" si="322"/>
        <v>3</v>
      </c>
      <c r="U582" t="s">
        <v>162</v>
      </c>
      <c r="V582">
        <f t="shared" si="323"/>
        <v>7</v>
      </c>
      <c r="W582" t="s">
        <v>90</v>
      </c>
      <c r="X582">
        <f t="shared" si="324"/>
        <v>7</v>
      </c>
      <c r="Y582" t="s">
        <v>90</v>
      </c>
      <c r="Z582">
        <f t="shared" si="325"/>
        <v>7</v>
      </c>
      <c r="AA582" t="s">
        <v>91</v>
      </c>
      <c r="AB582">
        <f t="shared" si="326"/>
        <v>3</v>
      </c>
      <c r="AC582" t="s">
        <v>115</v>
      </c>
      <c r="AD582">
        <f t="shared" si="327"/>
        <v>4</v>
      </c>
      <c r="AE582">
        <v>6</v>
      </c>
      <c r="AF582">
        <v>6</v>
      </c>
      <c r="AG582">
        <v>1960</v>
      </c>
      <c r="AH582">
        <v>1987</v>
      </c>
      <c r="AI582" t="s">
        <v>93</v>
      </c>
      <c r="AJ582">
        <f t="shared" si="328"/>
        <v>5</v>
      </c>
      <c r="AK582" t="s">
        <v>94</v>
      </c>
      <c r="AL582">
        <f t="shared" si="329"/>
        <v>8</v>
      </c>
      <c r="AM582" t="s">
        <v>124</v>
      </c>
      <c r="AN582">
        <f t="shared" si="330"/>
        <v>4</v>
      </c>
      <c r="AO582" t="s">
        <v>124</v>
      </c>
      <c r="AP582" t="s">
        <v>96</v>
      </c>
      <c r="AQ582">
        <f t="shared" si="331"/>
        <v>4</v>
      </c>
      <c r="AR582">
        <v>85</v>
      </c>
      <c r="AS582" t="s">
        <v>98</v>
      </c>
      <c r="AT582">
        <f t="shared" si="332"/>
        <v>3</v>
      </c>
      <c r="AU582" t="s">
        <v>98</v>
      </c>
      <c r="AV582">
        <f t="shared" si="333"/>
        <v>3</v>
      </c>
      <c r="AW582" t="s">
        <v>118</v>
      </c>
      <c r="AX582">
        <f t="shared" si="334"/>
        <v>2</v>
      </c>
      <c r="AY582" t="s">
        <v>98</v>
      </c>
      <c r="AZ582">
        <f t="shared" si="335"/>
        <v>4</v>
      </c>
      <c r="BA582" t="s">
        <v>98</v>
      </c>
      <c r="BB582">
        <f t="shared" si="336"/>
        <v>4</v>
      </c>
      <c r="BC582" t="s">
        <v>100</v>
      </c>
      <c r="BD582" t="s">
        <v>141</v>
      </c>
      <c r="BE582">
        <f t="shared" si="337"/>
        <v>3</v>
      </c>
      <c r="BF582">
        <v>594</v>
      </c>
      <c r="BG582" t="s">
        <v>153</v>
      </c>
      <c r="BH582">
        <v>219</v>
      </c>
      <c r="BI582">
        <v>331</v>
      </c>
      <c r="BJ582">
        <v>1144</v>
      </c>
      <c r="BK582" t="s">
        <v>103</v>
      </c>
      <c r="BL582">
        <f t="shared" si="338"/>
        <v>6</v>
      </c>
      <c r="BM582" t="s">
        <v>104</v>
      </c>
      <c r="BN582" t="s">
        <v>105</v>
      </c>
      <c r="BO582" t="s">
        <v>106</v>
      </c>
      <c r="BP582">
        <f t="shared" si="339"/>
        <v>6</v>
      </c>
      <c r="BQ582">
        <v>1429</v>
      </c>
      <c r="BR582">
        <v>0</v>
      </c>
      <c r="BS582">
        <v>0</v>
      </c>
      <c r="BT582">
        <v>1429</v>
      </c>
      <c r="BU582">
        <v>0</v>
      </c>
      <c r="BV582">
        <v>1</v>
      </c>
      <c r="BW582">
        <v>1</v>
      </c>
      <c r="BX582">
        <v>0</v>
      </c>
      <c r="BY582">
        <v>3</v>
      </c>
      <c r="BZ582">
        <v>1</v>
      </c>
      <c r="CA582" t="s">
        <v>97</v>
      </c>
      <c r="CB582">
        <f t="shared" si="340"/>
        <v>5</v>
      </c>
      <c r="CC582">
        <v>7</v>
      </c>
      <c r="CD582" t="s">
        <v>107</v>
      </c>
      <c r="CE582">
        <v>2</v>
      </c>
      <c r="CF582" t="s">
        <v>97</v>
      </c>
      <c r="CG582" t="s">
        <v>108</v>
      </c>
      <c r="CH582">
        <f t="shared" si="341"/>
        <v>6</v>
      </c>
      <c r="CI582">
        <v>1960</v>
      </c>
      <c r="CJ582" t="s">
        <v>102</v>
      </c>
      <c r="CK582">
        <f t="shared" si="342"/>
        <v>2</v>
      </c>
      <c r="CL582">
        <v>2</v>
      </c>
      <c r="CM582">
        <v>572</v>
      </c>
      <c r="CN582" t="s">
        <v>98</v>
      </c>
      <c r="CO582">
        <f t="shared" si="343"/>
        <v>4</v>
      </c>
      <c r="CP582" t="s">
        <v>98</v>
      </c>
      <c r="CQ582">
        <f t="shared" si="344"/>
        <v>4</v>
      </c>
      <c r="CR582" t="s">
        <v>105</v>
      </c>
      <c r="CS582">
        <f t="shared" si="345"/>
        <v>3</v>
      </c>
      <c r="CT582">
        <v>216</v>
      </c>
      <c r="CU582">
        <v>110</v>
      </c>
      <c r="CV582">
        <v>0</v>
      </c>
      <c r="CW582">
        <v>0</v>
      </c>
      <c r="CX582">
        <v>0</v>
      </c>
      <c r="CY582">
        <v>0</v>
      </c>
      <c r="CZ582" t="s">
        <v>83</v>
      </c>
      <c r="DA582" t="s">
        <v>83</v>
      </c>
      <c r="DB582">
        <f t="shared" si="346"/>
        <v>5</v>
      </c>
      <c r="DC582" t="s">
        <v>83</v>
      </c>
      <c r="DD582">
        <v>0</v>
      </c>
      <c r="DE582">
        <v>6</v>
      </c>
      <c r="DF582">
        <v>2007</v>
      </c>
      <c r="DG582">
        <f t="shared" si="349"/>
        <v>16</v>
      </c>
      <c r="DH582" t="s">
        <v>110</v>
      </c>
      <c r="DI582">
        <f t="shared" si="347"/>
        <v>4</v>
      </c>
      <c r="DJ582" t="s">
        <v>111</v>
      </c>
      <c r="DK582">
        <f t="shared" si="348"/>
        <v>5</v>
      </c>
      <c r="DL582">
        <v>181900</v>
      </c>
    </row>
    <row r="583" spans="1:116" x14ac:dyDescent="0.35">
      <c r="A583">
        <v>582</v>
      </c>
      <c r="B583">
        <v>20</v>
      </c>
      <c r="C583" t="s">
        <v>81</v>
      </c>
      <c r="D583">
        <f t="shared" si="315"/>
        <v>4</v>
      </c>
      <c r="E583">
        <v>98</v>
      </c>
      <c r="F583">
        <v>12704</v>
      </c>
      <c r="G583" t="s">
        <v>82</v>
      </c>
      <c r="H583">
        <f t="shared" si="316"/>
        <v>2</v>
      </c>
      <c r="I583" t="s">
        <v>83</v>
      </c>
      <c r="J583" t="str">
        <f t="shared" si="317"/>
        <v/>
      </c>
      <c r="K583" t="s">
        <v>84</v>
      </c>
      <c r="L583">
        <f t="shared" si="318"/>
        <v>1</v>
      </c>
      <c r="M583" t="s">
        <v>85</v>
      </c>
      <c r="N583">
        <f t="shared" si="319"/>
        <v>2</v>
      </c>
      <c r="O583" t="s">
        <v>86</v>
      </c>
      <c r="P583">
        <f t="shared" si="320"/>
        <v>4</v>
      </c>
      <c r="Q583" t="s">
        <v>87</v>
      </c>
      <c r="R583">
        <f t="shared" si="321"/>
        <v>4</v>
      </c>
      <c r="S583" t="s">
        <v>88</v>
      </c>
      <c r="T583">
        <f t="shared" si="322"/>
        <v>3</v>
      </c>
      <c r="U583" t="s">
        <v>154</v>
      </c>
      <c r="V583">
        <f t="shared" si="323"/>
        <v>19</v>
      </c>
      <c r="W583" t="s">
        <v>90</v>
      </c>
      <c r="X583">
        <f t="shared" si="324"/>
        <v>7</v>
      </c>
      <c r="Y583" t="s">
        <v>90</v>
      </c>
      <c r="Z583">
        <f t="shared" si="325"/>
        <v>7</v>
      </c>
      <c r="AA583" t="s">
        <v>91</v>
      </c>
      <c r="AB583">
        <f t="shared" si="326"/>
        <v>3</v>
      </c>
      <c r="AC583" t="s">
        <v>115</v>
      </c>
      <c r="AD583">
        <f t="shared" si="327"/>
        <v>4</v>
      </c>
      <c r="AE583">
        <v>8</v>
      </c>
      <c r="AF583">
        <v>5</v>
      </c>
      <c r="AG583">
        <v>2008</v>
      </c>
      <c r="AH583">
        <v>2009</v>
      </c>
      <c r="AI583" t="s">
        <v>152</v>
      </c>
      <c r="AJ583">
        <f t="shared" si="328"/>
        <v>6</v>
      </c>
      <c r="AK583" t="s">
        <v>94</v>
      </c>
      <c r="AL583">
        <f t="shared" si="329"/>
        <v>8</v>
      </c>
      <c r="AM583" t="s">
        <v>95</v>
      </c>
      <c r="AN583">
        <f t="shared" si="330"/>
        <v>14</v>
      </c>
      <c r="AO583" t="s">
        <v>95</v>
      </c>
      <c r="AP583" t="s">
        <v>96</v>
      </c>
      <c r="AQ583">
        <f t="shared" si="331"/>
        <v>4</v>
      </c>
      <c r="AR583">
        <v>306</v>
      </c>
      <c r="AS583" t="s">
        <v>104</v>
      </c>
      <c r="AT583">
        <f t="shared" si="332"/>
        <v>5</v>
      </c>
      <c r="AU583" t="s">
        <v>98</v>
      </c>
      <c r="AV583">
        <f t="shared" si="333"/>
        <v>3</v>
      </c>
      <c r="AW583" t="s">
        <v>99</v>
      </c>
      <c r="AX583">
        <f t="shared" si="334"/>
        <v>6</v>
      </c>
      <c r="AY583" t="s">
        <v>104</v>
      </c>
      <c r="AZ583">
        <f t="shared" si="335"/>
        <v>6</v>
      </c>
      <c r="BA583" t="s">
        <v>98</v>
      </c>
      <c r="BB583">
        <f t="shared" si="336"/>
        <v>4</v>
      </c>
      <c r="BC583" t="s">
        <v>100</v>
      </c>
      <c r="BD583" t="s">
        <v>102</v>
      </c>
      <c r="BE583">
        <f t="shared" si="337"/>
        <v>6</v>
      </c>
      <c r="BF583">
        <v>0</v>
      </c>
      <c r="BG583" t="s">
        <v>102</v>
      </c>
      <c r="BH583">
        <v>0</v>
      </c>
      <c r="BI583">
        <v>2042</v>
      </c>
      <c r="BJ583">
        <v>2042</v>
      </c>
      <c r="BK583" t="s">
        <v>103</v>
      </c>
      <c r="BL583">
        <f t="shared" si="338"/>
        <v>6</v>
      </c>
      <c r="BM583" t="s">
        <v>104</v>
      </c>
      <c r="BN583" t="s">
        <v>105</v>
      </c>
      <c r="BO583" t="s">
        <v>106</v>
      </c>
      <c r="BP583">
        <f t="shared" si="339"/>
        <v>6</v>
      </c>
      <c r="BQ583">
        <v>2042</v>
      </c>
      <c r="BR583">
        <v>0</v>
      </c>
      <c r="BS583">
        <v>0</v>
      </c>
      <c r="BT583">
        <v>2042</v>
      </c>
      <c r="BU583">
        <v>0</v>
      </c>
      <c r="BV583">
        <v>0</v>
      </c>
      <c r="BW583">
        <v>2</v>
      </c>
      <c r="BX583">
        <v>1</v>
      </c>
      <c r="BY583">
        <v>3</v>
      </c>
      <c r="BZ583">
        <v>1</v>
      </c>
      <c r="CA583" t="s">
        <v>104</v>
      </c>
      <c r="CB583">
        <f t="shared" si="340"/>
        <v>6</v>
      </c>
      <c r="CC583">
        <v>8</v>
      </c>
      <c r="CD583" t="s">
        <v>107</v>
      </c>
      <c r="CE583">
        <v>1</v>
      </c>
      <c r="CF583" t="s">
        <v>97</v>
      </c>
      <c r="CG583" t="s">
        <v>108</v>
      </c>
      <c r="CH583">
        <f t="shared" si="341"/>
        <v>6</v>
      </c>
      <c r="CI583">
        <v>2009</v>
      </c>
      <c r="CJ583" t="s">
        <v>109</v>
      </c>
      <c r="CK583">
        <f t="shared" si="342"/>
        <v>3</v>
      </c>
      <c r="CL583">
        <v>3</v>
      </c>
      <c r="CM583">
        <v>1390</v>
      </c>
      <c r="CN583" t="s">
        <v>98</v>
      </c>
      <c r="CO583">
        <f t="shared" si="343"/>
        <v>4</v>
      </c>
      <c r="CP583" t="s">
        <v>98</v>
      </c>
      <c r="CQ583">
        <f t="shared" si="344"/>
        <v>4</v>
      </c>
      <c r="CR583" t="s">
        <v>105</v>
      </c>
      <c r="CS583">
        <f t="shared" si="345"/>
        <v>3</v>
      </c>
      <c r="CT583">
        <v>0</v>
      </c>
      <c r="CU583">
        <v>90</v>
      </c>
      <c r="CV583">
        <v>0</v>
      </c>
      <c r="CW583">
        <v>0</v>
      </c>
      <c r="CX583">
        <v>0</v>
      </c>
      <c r="CY583">
        <v>0</v>
      </c>
      <c r="CZ583" t="s">
        <v>83</v>
      </c>
      <c r="DA583" t="s">
        <v>83</v>
      </c>
      <c r="DB583">
        <f t="shared" si="346"/>
        <v>5</v>
      </c>
      <c r="DC583" t="s">
        <v>83</v>
      </c>
      <c r="DD583">
        <v>0</v>
      </c>
      <c r="DE583">
        <v>8</v>
      </c>
      <c r="DF583">
        <v>2009</v>
      </c>
      <c r="DG583">
        <f t="shared" si="349"/>
        <v>14</v>
      </c>
      <c r="DH583" t="s">
        <v>158</v>
      </c>
      <c r="DI583">
        <f t="shared" si="347"/>
        <v>8</v>
      </c>
      <c r="DJ583" t="s">
        <v>159</v>
      </c>
      <c r="DK583">
        <f t="shared" si="348"/>
        <v>6</v>
      </c>
      <c r="DL583">
        <v>253293</v>
      </c>
    </row>
    <row r="584" spans="1:116" x14ac:dyDescent="0.35">
      <c r="A584">
        <v>583</v>
      </c>
      <c r="B584">
        <v>90</v>
      </c>
      <c r="C584" t="s">
        <v>81</v>
      </c>
      <c r="D584">
        <f t="shared" si="315"/>
        <v>4</v>
      </c>
      <c r="E584">
        <v>81</v>
      </c>
      <c r="F584">
        <v>11841</v>
      </c>
      <c r="G584" t="s">
        <v>174</v>
      </c>
      <c r="H584">
        <f t="shared" si="316"/>
        <v>1</v>
      </c>
      <c r="I584" t="s">
        <v>83</v>
      </c>
      <c r="J584" t="str">
        <f t="shared" si="317"/>
        <v/>
      </c>
      <c r="K584" t="s">
        <v>84</v>
      </c>
      <c r="L584">
        <f t="shared" si="318"/>
        <v>1</v>
      </c>
      <c r="M584" t="s">
        <v>85</v>
      </c>
      <c r="N584">
        <f t="shared" si="319"/>
        <v>2</v>
      </c>
      <c r="O584" t="s">
        <v>86</v>
      </c>
      <c r="P584">
        <f t="shared" si="320"/>
        <v>4</v>
      </c>
      <c r="Q584" t="s">
        <v>87</v>
      </c>
      <c r="R584">
        <f t="shared" si="321"/>
        <v>4</v>
      </c>
      <c r="S584" t="s">
        <v>88</v>
      </c>
      <c r="T584">
        <f t="shared" si="322"/>
        <v>3</v>
      </c>
      <c r="U584" t="s">
        <v>185</v>
      </c>
      <c r="V584">
        <f t="shared" si="323"/>
        <v>4</v>
      </c>
      <c r="W584" t="s">
        <v>90</v>
      </c>
      <c r="X584">
        <f t="shared" si="324"/>
        <v>7</v>
      </c>
      <c r="Y584" t="s">
        <v>90</v>
      </c>
      <c r="Z584">
        <f t="shared" si="325"/>
        <v>7</v>
      </c>
      <c r="AA584" t="s">
        <v>167</v>
      </c>
      <c r="AB584">
        <f t="shared" si="326"/>
        <v>2</v>
      </c>
      <c r="AC584" t="s">
        <v>191</v>
      </c>
      <c r="AD584">
        <f t="shared" si="327"/>
        <v>6</v>
      </c>
      <c r="AE584">
        <v>6</v>
      </c>
      <c r="AF584">
        <v>5</v>
      </c>
      <c r="AG584">
        <v>1990</v>
      </c>
      <c r="AH584">
        <v>1990</v>
      </c>
      <c r="AI584" t="s">
        <v>93</v>
      </c>
      <c r="AJ584">
        <f t="shared" si="328"/>
        <v>5</v>
      </c>
      <c r="AK584" t="s">
        <v>94</v>
      </c>
      <c r="AL584">
        <f t="shared" si="329"/>
        <v>8</v>
      </c>
      <c r="AM584" t="s">
        <v>140</v>
      </c>
      <c r="AN584">
        <f t="shared" si="330"/>
        <v>9</v>
      </c>
      <c r="AO584" t="s">
        <v>140</v>
      </c>
      <c r="AP584" t="s">
        <v>96</v>
      </c>
      <c r="AQ584">
        <f t="shared" si="331"/>
        <v>4</v>
      </c>
      <c r="AR584">
        <v>104</v>
      </c>
      <c r="AS584" t="s">
        <v>98</v>
      </c>
      <c r="AT584">
        <f t="shared" si="332"/>
        <v>3</v>
      </c>
      <c r="AU584" t="s">
        <v>97</v>
      </c>
      <c r="AV584">
        <f t="shared" si="333"/>
        <v>4</v>
      </c>
      <c r="AW584" t="s">
        <v>118</v>
      </c>
      <c r="AX584">
        <f t="shared" si="334"/>
        <v>2</v>
      </c>
      <c r="AY584" t="s">
        <v>97</v>
      </c>
      <c r="AZ584">
        <f t="shared" si="335"/>
        <v>5</v>
      </c>
      <c r="BA584" t="s">
        <v>98</v>
      </c>
      <c r="BB584">
        <f t="shared" si="336"/>
        <v>4</v>
      </c>
      <c r="BC584" t="s">
        <v>130</v>
      </c>
      <c r="BD584" t="s">
        <v>101</v>
      </c>
      <c r="BE584">
        <f t="shared" si="337"/>
        <v>7</v>
      </c>
      <c r="BF584">
        <v>816</v>
      </c>
      <c r="BG584" t="s">
        <v>102</v>
      </c>
      <c r="BH584">
        <v>0</v>
      </c>
      <c r="BI584">
        <v>0</v>
      </c>
      <c r="BJ584">
        <v>816</v>
      </c>
      <c r="BK584" t="s">
        <v>103</v>
      </c>
      <c r="BL584">
        <f t="shared" si="338"/>
        <v>6</v>
      </c>
      <c r="BM584" t="s">
        <v>98</v>
      </c>
      <c r="BN584" t="s">
        <v>105</v>
      </c>
      <c r="BO584" t="s">
        <v>106</v>
      </c>
      <c r="BP584">
        <f t="shared" si="339"/>
        <v>6</v>
      </c>
      <c r="BQ584">
        <v>816</v>
      </c>
      <c r="BR584">
        <v>0</v>
      </c>
      <c r="BS584">
        <v>0</v>
      </c>
      <c r="BT584">
        <v>816</v>
      </c>
      <c r="BU584">
        <v>1</v>
      </c>
      <c r="BV584">
        <v>0</v>
      </c>
      <c r="BW584">
        <v>1</v>
      </c>
      <c r="BX584">
        <v>0</v>
      </c>
      <c r="BY584">
        <v>3</v>
      </c>
      <c r="BZ584">
        <v>1</v>
      </c>
      <c r="CA584" t="s">
        <v>98</v>
      </c>
      <c r="CB584">
        <f t="shared" si="340"/>
        <v>4</v>
      </c>
      <c r="CC584">
        <v>5</v>
      </c>
      <c r="CD584" t="s">
        <v>107</v>
      </c>
      <c r="CE584">
        <v>0</v>
      </c>
      <c r="CF584" t="s">
        <v>83</v>
      </c>
      <c r="CG584" t="s">
        <v>83</v>
      </c>
      <c r="CH584">
        <f t="shared" si="341"/>
        <v>3</v>
      </c>
      <c r="CI584" t="s">
        <v>83</v>
      </c>
      <c r="CJ584" t="s">
        <v>83</v>
      </c>
      <c r="CK584">
        <f t="shared" si="342"/>
        <v>1</v>
      </c>
      <c r="CL584">
        <v>0</v>
      </c>
      <c r="CM584">
        <v>0</v>
      </c>
      <c r="CN584" t="s">
        <v>83</v>
      </c>
      <c r="CO584">
        <f t="shared" si="343"/>
        <v>1</v>
      </c>
      <c r="CP584" t="s">
        <v>83</v>
      </c>
      <c r="CQ584">
        <f t="shared" si="344"/>
        <v>1</v>
      </c>
      <c r="CR584" t="s">
        <v>105</v>
      </c>
      <c r="CS584">
        <f t="shared" si="345"/>
        <v>3</v>
      </c>
      <c r="CT584">
        <v>0</v>
      </c>
      <c r="CU584">
        <v>32</v>
      </c>
      <c r="CV584">
        <v>0</v>
      </c>
      <c r="CW584">
        <v>0</v>
      </c>
      <c r="CX584">
        <v>0</v>
      </c>
      <c r="CY584">
        <v>0</v>
      </c>
      <c r="CZ584" t="s">
        <v>83</v>
      </c>
      <c r="DA584" t="s">
        <v>83</v>
      </c>
      <c r="DB584">
        <f t="shared" si="346"/>
        <v>5</v>
      </c>
      <c r="DC584" t="s">
        <v>83</v>
      </c>
      <c r="DD584">
        <v>0</v>
      </c>
      <c r="DE584">
        <v>5</v>
      </c>
      <c r="DF584">
        <v>2007</v>
      </c>
      <c r="DG584">
        <f t="shared" si="349"/>
        <v>16</v>
      </c>
      <c r="DH584" t="s">
        <v>110</v>
      </c>
      <c r="DI584">
        <f t="shared" si="347"/>
        <v>4</v>
      </c>
      <c r="DJ584" t="s">
        <v>111</v>
      </c>
      <c r="DK584">
        <f t="shared" si="348"/>
        <v>5</v>
      </c>
      <c r="DL584">
        <v>118500</v>
      </c>
    </row>
    <row r="585" spans="1:116" x14ac:dyDescent="0.35">
      <c r="A585">
        <v>584</v>
      </c>
      <c r="B585">
        <v>75</v>
      </c>
      <c r="C585" t="s">
        <v>142</v>
      </c>
      <c r="D585">
        <f t="shared" si="315"/>
        <v>2</v>
      </c>
      <c r="E585">
        <v>75</v>
      </c>
      <c r="F585">
        <v>13500</v>
      </c>
      <c r="G585" t="s">
        <v>82</v>
      </c>
      <c r="H585">
        <f t="shared" si="316"/>
        <v>2</v>
      </c>
      <c r="I585" t="s">
        <v>83</v>
      </c>
      <c r="J585" t="str">
        <f t="shared" si="317"/>
        <v/>
      </c>
      <c r="K585" t="s">
        <v>84</v>
      </c>
      <c r="L585">
        <f t="shared" si="318"/>
        <v>1</v>
      </c>
      <c r="M585" t="s">
        <v>85</v>
      </c>
      <c r="N585">
        <f t="shared" si="319"/>
        <v>2</v>
      </c>
      <c r="O585" t="s">
        <v>86</v>
      </c>
      <c r="P585">
        <f t="shared" si="320"/>
        <v>4</v>
      </c>
      <c r="Q585" t="s">
        <v>87</v>
      </c>
      <c r="R585">
        <f t="shared" si="321"/>
        <v>4</v>
      </c>
      <c r="S585" t="s">
        <v>88</v>
      </c>
      <c r="T585">
        <f t="shared" si="322"/>
        <v>3</v>
      </c>
      <c r="U585" t="s">
        <v>143</v>
      </c>
      <c r="V585">
        <f t="shared" si="323"/>
        <v>9</v>
      </c>
      <c r="W585" t="s">
        <v>144</v>
      </c>
      <c r="X585">
        <f t="shared" si="324"/>
        <v>3</v>
      </c>
      <c r="Y585" t="s">
        <v>204</v>
      </c>
      <c r="Z585">
        <f t="shared" si="325"/>
        <v>8</v>
      </c>
      <c r="AA585" t="s">
        <v>91</v>
      </c>
      <c r="AB585">
        <f t="shared" si="326"/>
        <v>3</v>
      </c>
      <c r="AC585" t="s">
        <v>201</v>
      </c>
      <c r="AD585">
        <f t="shared" si="327"/>
        <v>5</v>
      </c>
      <c r="AE585">
        <v>10</v>
      </c>
      <c r="AF585">
        <v>9</v>
      </c>
      <c r="AG585">
        <v>1893</v>
      </c>
      <c r="AH585">
        <v>2000</v>
      </c>
      <c r="AI585" t="s">
        <v>93</v>
      </c>
      <c r="AJ585">
        <f t="shared" si="328"/>
        <v>5</v>
      </c>
      <c r="AK585" t="s">
        <v>94</v>
      </c>
      <c r="AL585">
        <f t="shared" si="329"/>
        <v>8</v>
      </c>
      <c r="AM585" t="s">
        <v>124</v>
      </c>
      <c r="AN585">
        <f t="shared" si="330"/>
        <v>4</v>
      </c>
      <c r="AO585" t="s">
        <v>124</v>
      </c>
      <c r="AP585" t="s">
        <v>117</v>
      </c>
      <c r="AQ585">
        <f t="shared" si="331"/>
        <v>2</v>
      </c>
      <c r="AR585">
        <v>0</v>
      </c>
      <c r="AS585" t="s">
        <v>104</v>
      </c>
      <c r="AT585">
        <f t="shared" si="332"/>
        <v>5</v>
      </c>
      <c r="AU585" t="s">
        <v>104</v>
      </c>
      <c r="AV585">
        <f t="shared" si="333"/>
        <v>5</v>
      </c>
      <c r="AW585" t="s">
        <v>126</v>
      </c>
      <c r="AX585">
        <f t="shared" si="334"/>
        <v>3</v>
      </c>
      <c r="AY585" t="s">
        <v>98</v>
      </c>
      <c r="AZ585">
        <f t="shared" si="335"/>
        <v>4</v>
      </c>
      <c r="BA585" t="s">
        <v>98</v>
      </c>
      <c r="BB585">
        <f t="shared" si="336"/>
        <v>4</v>
      </c>
      <c r="BC585" t="s">
        <v>100</v>
      </c>
      <c r="BD585" t="s">
        <v>102</v>
      </c>
      <c r="BE585">
        <f t="shared" si="337"/>
        <v>6</v>
      </c>
      <c r="BF585">
        <v>0</v>
      </c>
      <c r="BG585" t="s">
        <v>102</v>
      </c>
      <c r="BH585">
        <v>0</v>
      </c>
      <c r="BI585">
        <v>1237</v>
      </c>
      <c r="BJ585">
        <v>1237</v>
      </c>
      <c r="BK585" t="s">
        <v>103</v>
      </c>
      <c r="BL585">
        <f t="shared" si="338"/>
        <v>6</v>
      </c>
      <c r="BM585" t="s">
        <v>97</v>
      </c>
      <c r="BN585" t="s">
        <v>105</v>
      </c>
      <c r="BO585" t="s">
        <v>106</v>
      </c>
      <c r="BP585">
        <f t="shared" si="339"/>
        <v>6</v>
      </c>
      <c r="BQ585">
        <v>1521</v>
      </c>
      <c r="BR585">
        <v>1254</v>
      </c>
      <c r="BS585">
        <v>0</v>
      </c>
      <c r="BT585">
        <v>2775</v>
      </c>
      <c r="BU585">
        <v>0</v>
      </c>
      <c r="BV585">
        <v>0</v>
      </c>
      <c r="BW585">
        <v>3</v>
      </c>
      <c r="BX585">
        <v>1</v>
      </c>
      <c r="BY585">
        <v>3</v>
      </c>
      <c r="BZ585">
        <v>1</v>
      </c>
      <c r="CA585" t="s">
        <v>97</v>
      </c>
      <c r="CB585">
        <f t="shared" si="340"/>
        <v>5</v>
      </c>
      <c r="CC585">
        <v>9</v>
      </c>
      <c r="CD585" t="s">
        <v>107</v>
      </c>
      <c r="CE585">
        <v>1</v>
      </c>
      <c r="CF585" t="s">
        <v>97</v>
      </c>
      <c r="CG585" t="s">
        <v>127</v>
      </c>
      <c r="CH585">
        <f t="shared" si="341"/>
        <v>5</v>
      </c>
      <c r="CI585">
        <v>1988</v>
      </c>
      <c r="CJ585" t="s">
        <v>102</v>
      </c>
      <c r="CK585">
        <f t="shared" si="342"/>
        <v>2</v>
      </c>
      <c r="CL585">
        <v>2</v>
      </c>
      <c r="CM585">
        <v>880</v>
      </c>
      <c r="CN585" t="s">
        <v>97</v>
      </c>
      <c r="CO585">
        <f t="shared" si="343"/>
        <v>5</v>
      </c>
      <c r="CP585" t="s">
        <v>98</v>
      </c>
      <c r="CQ585">
        <f t="shared" si="344"/>
        <v>4</v>
      </c>
      <c r="CR585" t="s">
        <v>105</v>
      </c>
      <c r="CS585">
        <f t="shared" si="345"/>
        <v>3</v>
      </c>
      <c r="CT585">
        <v>105</v>
      </c>
      <c r="CU585">
        <v>502</v>
      </c>
      <c r="CV585">
        <v>0</v>
      </c>
      <c r="CW585">
        <v>0</v>
      </c>
      <c r="CX585">
        <v>0</v>
      </c>
      <c r="CY585">
        <v>0</v>
      </c>
      <c r="CZ585" t="s">
        <v>83</v>
      </c>
      <c r="DA585" t="s">
        <v>83</v>
      </c>
      <c r="DB585">
        <f t="shared" si="346"/>
        <v>5</v>
      </c>
      <c r="DC585" t="s">
        <v>83</v>
      </c>
      <c r="DD585">
        <v>0</v>
      </c>
      <c r="DE585">
        <v>7</v>
      </c>
      <c r="DF585">
        <v>2008</v>
      </c>
      <c r="DG585">
        <f t="shared" si="349"/>
        <v>15</v>
      </c>
      <c r="DH585" t="s">
        <v>110</v>
      </c>
      <c r="DI585">
        <f t="shared" si="347"/>
        <v>4</v>
      </c>
      <c r="DJ585" t="s">
        <v>111</v>
      </c>
      <c r="DK585">
        <f t="shared" si="348"/>
        <v>5</v>
      </c>
      <c r="DL585">
        <v>325000</v>
      </c>
    </row>
    <row r="586" spans="1:116" x14ac:dyDescent="0.35">
      <c r="A586">
        <v>585</v>
      </c>
      <c r="B586">
        <v>50</v>
      </c>
      <c r="C586" t="s">
        <v>142</v>
      </c>
      <c r="D586">
        <f t="shared" si="315"/>
        <v>2</v>
      </c>
      <c r="E586">
        <v>51</v>
      </c>
      <c r="F586">
        <v>6120</v>
      </c>
      <c r="G586" t="s">
        <v>82</v>
      </c>
      <c r="H586">
        <f t="shared" si="316"/>
        <v>2</v>
      </c>
      <c r="I586" t="s">
        <v>83</v>
      </c>
      <c r="J586" t="str">
        <f t="shared" si="317"/>
        <v/>
      </c>
      <c r="K586" t="s">
        <v>84</v>
      </c>
      <c r="L586">
        <f t="shared" si="318"/>
        <v>1</v>
      </c>
      <c r="M586" t="s">
        <v>85</v>
      </c>
      <c r="N586">
        <f t="shared" si="319"/>
        <v>2</v>
      </c>
      <c r="O586" t="s">
        <v>86</v>
      </c>
      <c r="P586">
        <f t="shared" si="320"/>
        <v>4</v>
      </c>
      <c r="Q586" t="s">
        <v>87</v>
      </c>
      <c r="R586">
        <f t="shared" si="321"/>
        <v>4</v>
      </c>
      <c r="S586" t="s">
        <v>88</v>
      </c>
      <c r="T586">
        <f t="shared" si="322"/>
        <v>3</v>
      </c>
      <c r="U586" t="s">
        <v>148</v>
      </c>
      <c r="V586">
        <f t="shared" si="323"/>
        <v>12</v>
      </c>
      <c r="W586" t="s">
        <v>90</v>
      </c>
      <c r="X586">
        <f t="shared" si="324"/>
        <v>7</v>
      </c>
      <c r="Y586" t="s">
        <v>90</v>
      </c>
      <c r="Z586">
        <f t="shared" si="325"/>
        <v>7</v>
      </c>
      <c r="AA586" t="s">
        <v>91</v>
      </c>
      <c r="AB586">
        <f t="shared" si="326"/>
        <v>3</v>
      </c>
      <c r="AC586" t="s">
        <v>132</v>
      </c>
      <c r="AD586">
        <f t="shared" si="327"/>
        <v>1</v>
      </c>
      <c r="AE586">
        <v>4</v>
      </c>
      <c r="AF586">
        <v>7</v>
      </c>
      <c r="AG586">
        <v>1935</v>
      </c>
      <c r="AH586">
        <v>1995</v>
      </c>
      <c r="AI586" t="s">
        <v>93</v>
      </c>
      <c r="AJ586">
        <f t="shared" si="328"/>
        <v>5</v>
      </c>
      <c r="AK586" t="s">
        <v>94</v>
      </c>
      <c r="AL586">
        <f t="shared" si="329"/>
        <v>8</v>
      </c>
      <c r="AM586" t="s">
        <v>186</v>
      </c>
      <c r="AN586">
        <f t="shared" si="330"/>
        <v>6</v>
      </c>
      <c r="AO586" t="s">
        <v>186</v>
      </c>
      <c r="AP586" t="s">
        <v>117</v>
      </c>
      <c r="AQ586">
        <f t="shared" si="331"/>
        <v>2</v>
      </c>
      <c r="AR586">
        <v>0</v>
      </c>
      <c r="AS586" t="s">
        <v>98</v>
      </c>
      <c r="AT586">
        <f t="shared" si="332"/>
        <v>3</v>
      </c>
      <c r="AU586" t="s">
        <v>98</v>
      </c>
      <c r="AV586">
        <f t="shared" si="333"/>
        <v>3</v>
      </c>
      <c r="AW586" t="s">
        <v>126</v>
      </c>
      <c r="AX586">
        <f t="shared" si="334"/>
        <v>3</v>
      </c>
      <c r="AY586" t="s">
        <v>98</v>
      </c>
      <c r="AZ586">
        <f t="shared" si="335"/>
        <v>4</v>
      </c>
      <c r="BA586" t="s">
        <v>98</v>
      </c>
      <c r="BB586">
        <f t="shared" si="336"/>
        <v>4</v>
      </c>
      <c r="BC586" t="s">
        <v>100</v>
      </c>
      <c r="BD586" t="s">
        <v>102</v>
      </c>
      <c r="BE586">
        <f t="shared" si="337"/>
        <v>6</v>
      </c>
      <c r="BF586">
        <v>0</v>
      </c>
      <c r="BG586" t="s">
        <v>102</v>
      </c>
      <c r="BH586">
        <v>0</v>
      </c>
      <c r="BI586">
        <v>884</v>
      </c>
      <c r="BJ586">
        <v>884</v>
      </c>
      <c r="BK586" t="s">
        <v>103</v>
      </c>
      <c r="BL586">
        <f t="shared" si="338"/>
        <v>6</v>
      </c>
      <c r="BM586" t="s">
        <v>104</v>
      </c>
      <c r="BN586" t="s">
        <v>105</v>
      </c>
      <c r="BO586" t="s">
        <v>106</v>
      </c>
      <c r="BP586">
        <f t="shared" si="339"/>
        <v>6</v>
      </c>
      <c r="BQ586">
        <v>989</v>
      </c>
      <c r="BR586">
        <v>584</v>
      </c>
      <c r="BS586">
        <v>0</v>
      </c>
      <c r="BT586">
        <v>1573</v>
      </c>
      <c r="BU586">
        <v>0</v>
      </c>
      <c r="BV586">
        <v>0</v>
      </c>
      <c r="BW586">
        <v>1</v>
      </c>
      <c r="BX586">
        <v>0</v>
      </c>
      <c r="BY586">
        <v>3</v>
      </c>
      <c r="BZ586">
        <v>1</v>
      </c>
      <c r="CA586" t="s">
        <v>97</v>
      </c>
      <c r="CB586">
        <f t="shared" si="340"/>
        <v>5</v>
      </c>
      <c r="CC586">
        <v>6</v>
      </c>
      <c r="CD586" t="s">
        <v>107</v>
      </c>
      <c r="CE586">
        <v>0</v>
      </c>
      <c r="CF586" t="s">
        <v>83</v>
      </c>
      <c r="CG586" t="s">
        <v>127</v>
      </c>
      <c r="CH586">
        <f t="shared" si="341"/>
        <v>5</v>
      </c>
      <c r="CI586">
        <v>1935</v>
      </c>
      <c r="CJ586" t="s">
        <v>102</v>
      </c>
      <c r="CK586">
        <f t="shared" si="342"/>
        <v>2</v>
      </c>
      <c r="CL586">
        <v>1</v>
      </c>
      <c r="CM586">
        <v>240</v>
      </c>
      <c r="CN586" t="s">
        <v>98</v>
      </c>
      <c r="CO586">
        <f t="shared" si="343"/>
        <v>4</v>
      </c>
      <c r="CP586" t="s">
        <v>98</v>
      </c>
      <c r="CQ586">
        <f t="shared" si="344"/>
        <v>4</v>
      </c>
      <c r="CR586" t="s">
        <v>105</v>
      </c>
      <c r="CS586">
        <f t="shared" si="345"/>
        <v>3</v>
      </c>
      <c r="CT586">
        <v>0</v>
      </c>
      <c r="CU586">
        <v>0</v>
      </c>
      <c r="CV586">
        <v>54</v>
      </c>
      <c r="CW586">
        <v>0</v>
      </c>
      <c r="CX586">
        <v>120</v>
      </c>
      <c r="CY586">
        <v>0</v>
      </c>
      <c r="CZ586" t="s">
        <v>83</v>
      </c>
      <c r="DA586" t="s">
        <v>83</v>
      </c>
      <c r="DB586">
        <f t="shared" si="346"/>
        <v>5</v>
      </c>
      <c r="DC586" t="s">
        <v>83</v>
      </c>
      <c r="DD586">
        <v>0</v>
      </c>
      <c r="DE586">
        <v>7</v>
      </c>
      <c r="DF586">
        <v>2009</v>
      </c>
      <c r="DG586">
        <f t="shared" si="349"/>
        <v>14</v>
      </c>
      <c r="DH586" t="s">
        <v>110</v>
      </c>
      <c r="DI586">
        <f t="shared" si="347"/>
        <v>4</v>
      </c>
      <c r="DJ586" t="s">
        <v>111</v>
      </c>
      <c r="DK586">
        <f t="shared" si="348"/>
        <v>5</v>
      </c>
      <c r="DL586">
        <v>133000</v>
      </c>
    </row>
    <row r="587" spans="1:116" x14ac:dyDescent="0.35">
      <c r="A587">
        <v>586</v>
      </c>
      <c r="B587">
        <v>20</v>
      </c>
      <c r="C587" t="s">
        <v>81</v>
      </c>
      <c r="D587">
        <f t="shared" si="315"/>
        <v>4</v>
      </c>
      <c r="E587">
        <v>88</v>
      </c>
      <c r="F587">
        <v>11443</v>
      </c>
      <c r="G587" t="s">
        <v>82</v>
      </c>
      <c r="H587">
        <f t="shared" si="316"/>
        <v>2</v>
      </c>
      <c r="I587" t="s">
        <v>83</v>
      </c>
      <c r="J587" t="str">
        <f t="shared" si="317"/>
        <v/>
      </c>
      <c r="K587" t="s">
        <v>84</v>
      </c>
      <c r="L587">
        <f t="shared" si="318"/>
        <v>1</v>
      </c>
      <c r="M587" t="s">
        <v>85</v>
      </c>
      <c r="N587">
        <f t="shared" si="319"/>
        <v>2</v>
      </c>
      <c r="O587" t="s">
        <v>86</v>
      </c>
      <c r="P587">
        <f t="shared" si="320"/>
        <v>4</v>
      </c>
      <c r="Q587" t="s">
        <v>87</v>
      </c>
      <c r="R587">
        <f t="shared" si="321"/>
        <v>4</v>
      </c>
      <c r="S587" t="s">
        <v>88</v>
      </c>
      <c r="T587">
        <f t="shared" si="322"/>
        <v>3</v>
      </c>
      <c r="U587" t="s">
        <v>189</v>
      </c>
      <c r="V587">
        <f t="shared" si="323"/>
        <v>2</v>
      </c>
      <c r="W587" t="s">
        <v>90</v>
      </c>
      <c r="X587">
        <f t="shared" si="324"/>
        <v>7</v>
      </c>
      <c r="Y587" t="s">
        <v>90</v>
      </c>
      <c r="Z587">
        <f t="shared" si="325"/>
        <v>7</v>
      </c>
      <c r="AA587" t="s">
        <v>91</v>
      </c>
      <c r="AB587">
        <f t="shared" si="326"/>
        <v>3</v>
      </c>
      <c r="AC587" t="s">
        <v>115</v>
      </c>
      <c r="AD587">
        <f t="shared" si="327"/>
        <v>4</v>
      </c>
      <c r="AE587">
        <v>8</v>
      </c>
      <c r="AF587">
        <v>5</v>
      </c>
      <c r="AG587">
        <v>2005</v>
      </c>
      <c r="AH587">
        <v>2006</v>
      </c>
      <c r="AI587" t="s">
        <v>152</v>
      </c>
      <c r="AJ587">
        <f t="shared" si="328"/>
        <v>6</v>
      </c>
      <c r="AK587" t="s">
        <v>94</v>
      </c>
      <c r="AL587">
        <f t="shared" si="329"/>
        <v>8</v>
      </c>
      <c r="AM587" t="s">
        <v>95</v>
      </c>
      <c r="AN587">
        <f t="shared" si="330"/>
        <v>14</v>
      </c>
      <c r="AO587" t="s">
        <v>95</v>
      </c>
      <c r="AP587" t="s">
        <v>96</v>
      </c>
      <c r="AQ587">
        <f t="shared" si="331"/>
        <v>4</v>
      </c>
      <c r="AR587">
        <v>208</v>
      </c>
      <c r="AS587" t="s">
        <v>97</v>
      </c>
      <c r="AT587">
        <f t="shared" si="332"/>
        <v>4</v>
      </c>
      <c r="AU587" t="s">
        <v>98</v>
      </c>
      <c r="AV587">
        <f t="shared" si="333"/>
        <v>3</v>
      </c>
      <c r="AW587" t="s">
        <v>99</v>
      </c>
      <c r="AX587">
        <f t="shared" si="334"/>
        <v>6</v>
      </c>
      <c r="AY587" t="s">
        <v>104</v>
      </c>
      <c r="AZ587">
        <f t="shared" si="335"/>
        <v>6</v>
      </c>
      <c r="BA587" t="s">
        <v>98</v>
      </c>
      <c r="BB587">
        <f t="shared" si="336"/>
        <v>4</v>
      </c>
      <c r="BC587" t="s">
        <v>97</v>
      </c>
      <c r="BD587" t="s">
        <v>101</v>
      </c>
      <c r="BE587">
        <f t="shared" si="337"/>
        <v>7</v>
      </c>
      <c r="BF587">
        <v>1460</v>
      </c>
      <c r="BG587" t="s">
        <v>102</v>
      </c>
      <c r="BH587">
        <v>0</v>
      </c>
      <c r="BI587">
        <v>408</v>
      </c>
      <c r="BJ587">
        <v>1868</v>
      </c>
      <c r="BK587" t="s">
        <v>103</v>
      </c>
      <c r="BL587">
        <f t="shared" si="338"/>
        <v>6</v>
      </c>
      <c r="BM587" t="s">
        <v>104</v>
      </c>
      <c r="BN587" t="s">
        <v>105</v>
      </c>
      <c r="BO587" t="s">
        <v>106</v>
      </c>
      <c r="BP587">
        <f t="shared" si="339"/>
        <v>6</v>
      </c>
      <c r="BQ587">
        <v>2028</v>
      </c>
      <c r="BR587">
        <v>0</v>
      </c>
      <c r="BS587">
        <v>0</v>
      </c>
      <c r="BT587">
        <v>2028</v>
      </c>
      <c r="BU587">
        <v>1</v>
      </c>
      <c r="BV587">
        <v>0</v>
      </c>
      <c r="BW587">
        <v>2</v>
      </c>
      <c r="BX587">
        <v>0</v>
      </c>
      <c r="BY587">
        <v>2</v>
      </c>
      <c r="BZ587">
        <v>1</v>
      </c>
      <c r="CA587" t="s">
        <v>97</v>
      </c>
      <c r="CB587">
        <f t="shared" si="340"/>
        <v>5</v>
      </c>
      <c r="CC587">
        <v>7</v>
      </c>
      <c r="CD587" t="s">
        <v>107</v>
      </c>
      <c r="CE587">
        <v>2</v>
      </c>
      <c r="CF587" t="s">
        <v>97</v>
      </c>
      <c r="CG587" t="s">
        <v>108</v>
      </c>
      <c r="CH587">
        <f t="shared" si="341"/>
        <v>6</v>
      </c>
      <c r="CI587">
        <v>2005</v>
      </c>
      <c r="CJ587" t="s">
        <v>109</v>
      </c>
      <c r="CK587">
        <f t="shared" si="342"/>
        <v>3</v>
      </c>
      <c r="CL587">
        <v>3</v>
      </c>
      <c r="CM587">
        <v>880</v>
      </c>
      <c r="CN587" t="s">
        <v>98</v>
      </c>
      <c r="CO587">
        <f t="shared" si="343"/>
        <v>4</v>
      </c>
      <c r="CP587" t="s">
        <v>98</v>
      </c>
      <c r="CQ587">
        <f t="shared" si="344"/>
        <v>4</v>
      </c>
      <c r="CR587" t="s">
        <v>105</v>
      </c>
      <c r="CS587">
        <f t="shared" si="345"/>
        <v>3</v>
      </c>
      <c r="CT587">
        <v>326</v>
      </c>
      <c r="CU587">
        <v>66</v>
      </c>
      <c r="CV587">
        <v>0</v>
      </c>
      <c r="CW587">
        <v>0</v>
      </c>
      <c r="CX587">
        <v>0</v>
      </c>
      <c r="CY587">
        <v>0</v>
      </c>
      <c r="CZ587" t="s">
        <v>83</v>
      </c>
      <c r="DA587" t="s">
        <v>83</v>
      </c>
      <c r="DB587">
        <f t="shared" si="346"/>
        <v>5</v>
      </c>
      <c r="DC587" t="s">
        <v>83</v>
      </c>
      <c r="DD587">
        <v>0</v>
      </c>
      <c r="DE587">
        <v>3</v>
      </c>
      <c r="DF587">
        <v>2006</v>
      </c>
      <c r="DG587">
        <f t="shared" si="349"/>
        <v>17</v>
      </c>
      <c r="DH587" t="s">
        <v>158</v>
      </c>
      <c r="DI587">
        <f t="shared" si="347"/>
        <v>8</v>
      </c>
      <c r="DJ587" t="s">
        <v>159</v>
      </c>
      <c r="DK587">
        <f t="shared" si="348"/>
        <v>6</v>
      </c>
      <c r="DL587">
        <v>369900</v>
      </c>
    </row>
    <row r="588" spans="1:116" x14ac:dyDescent="0.35">
      <c r="A588">
        <v>587</v>
      </c>
      <c r="B588">
        <v>30</v>
      </c>
      <c r="C588" t="s">
        <v>81</v>
      </c>
      <c r="D588">
        <f t="shared" si="315"/>
        <v>4</v>
      </c>
      <c r="E588">
        <v>55</v>
      </c>
      <c r="F588">
        <v>10267</v>
      </c>
      <c r="G588" t="s">
        <v>82</v>
      </c>
      <c r="H588">
        <f t="shared" si="316"/>
        <v>2</v>
      </c>
      <c r="I588" t="s">
        <v>83</v>
      </c>
      <c r="J588" t="str">
        <f t="shared" si="317"/>
        <v/>
      </c>
      <c r="K588" t="s">
        <v>84</v>
      </c>
      <c r="L588">
        <f t="shared" si="318"/>
        <v>1</v>
      </c>
      <c r="M588" t="s">
        <v>85</v>
      </c>
      <c r="N588">
        <f t="shared" si="319"/>
        <v>2</v>
      </c>
      <c r="O588" t="s">
        <v>86</v>
      </c>
      <c r="P588">
        <f t="shared" si="320"/>
        <v>4</v>
      </c>
      <c r="Q588" t="s">
        <v>87</v>
      </c>
      <c r="R588">
        <f t="shared" si="321"/>
        <v>4</v>
      </c>
      <c r="S588" t="s">
        <v>88</v>
      </c>
      <c r="T588">
        <f t="shared" si="322"/>
        <v>3</v>
      </c>
      <c r="U588" t="s">
        <v>148</v>
      </c>
      <c r="V588">
        <f t="shared" si="323"/>
        <v>12</v>
      </c>
      <c r="W588" t="s">
        <v>202</v>
      </c>
      <c r="X588">
        <f t="shared" si="324"/>
        <v>5</v>
      </c>
      <c r="Y588" t="s">
        <v>90</v>
      </c>
      <c r="Z588">
        <f t="shared" si="325"/>
        <v>7</v>
      </c>
      <c r="AA588" t="s">
        <v>91</v>
      </c>
      <c r="AB588">
        <f t="shared" si="326"/>
        <v>3</v>
      </c>
      <c r="AC588" t="s">
        <v>115</v>
      </c>
      <c r="AD588">
        <f t="shared" si="327"/>
        <v>4</v>
      </c>
      <c r="AE588">
        <v>6</v>
      </c>
      <c r="AF588">
        <v>7</v>
      </c>
      <c r="AG588">
        <v>1918</v>
      </c>
      <c r="AH588">
        <v>2000</v>
      </c>
      <c r="AI588" t="s">
        <v>93</v>
      </c>
      <c r="AJ588">
        <f t="shared" si="328"/>
        <v>5</v>
      </c>
      <c r="AK588" t="s">
        <v>94</v>
      </c>
      <c r="AL588">
        <f t="shared" si="329"/>
        <v>8</v>
      </c>
      <c r="AM588" t="s">
        <v>203</v>
      </c>
      <c r="AN588">
        <f t="shared" si="330"/>
        <v>7</v>
      </c>
      <c r="AO588" t="s">
        <v>125</v>
      </c>
      <c r="AP588" t="s">
        <v>117</v>
      </c>
      <c r="AQ588">
        <f t="shared" si="331"/>
        <v>2</v>
      </c>
      <c r="AR588">
        <v>0</v>
      </c>
      <c r="AS588" t="s">
        <v>98</v>
      </c>
      <c r="AT588">
        <f t="shared" si="332"/>
        <v>3</v>
      </c>
      <c r="AU588" t="s">
        <v>97</v>
      </c>
      <c r="AV588">
        <f t="shared" si="333"/>
        <v>4</v>
      </c>
      <c r="AW588" t="s">
        <v>126</v>
      </c>
      <c r="AX588">
        <f t="shared" si="334"/>
        <v>3</v>
      </c>
      <c r="AY588" t="s">
        <v>98</v>
      </c>
      <c r="AZ588">
        <f t="shared" si="335"/>
        <v>4</v>
      </c>
      <c r="BA588" t="s">
        <v>97</v>
      </c>
      <c r="BB588">
        <f t="shared" si="336"/>
        <v>5</v>
      </c>
      <c r="BC588" t="s">
        <v>121</v>
      </c>
      <c r="BD588" t="s">
        <v>153</v>
      </c>
      <c r="BE588">
        <f t="shared" si="337"/>
        <v>2</v>
      </c>
      <c r="BF588">
        <v>210</v>
      </c>
      <c r="BG588" t="s">
        <v>119</v>
      </c>
      <c r="BH588">
        <v>606</v>
      </c>
      <c r="BI588">
        <v>0</v>
      </c>
      <c r="BJ588">
        <v>816</v>
      </c>
      <c r="BK588" t="s">
        <v>103</v>
      </c>
      <c r="BL588">
        <f t="shared" si="338"/>
        <v>6</v>
      </c>
      <c r="BM588" t="s">
        <v>104</v>
      </c>
      <c r="BN588" t="s">
        <v>105</v>
      </c>
      <c r="BO588" t="s">
        <v>106</v>
      </c>
      <c r="BP588">
        <f t="shared" si="339"/>
        <v>6</v>
      </c>
      <c r="BQ588">
        <v>838</v>
      </c>
      <c r="BR588">
        <v>0</v>
      </c>
      <c r="BS588">
        <v>0</v>
      </c>
      <c r="BT588">
        <v>838</v>
      </c>
      <c r="BU588">
        <v>1</v>
      </c>
      <c r="BV588">
        <v>0</v>
      </c>
      <c r="BW588">
        <v>1</v>
      </c>
      <c r="BX588">
        <v>0</v>
      </c>
      <c r="BY588">
        <v>2</v>
      </c>
      <c r="BZ588">
        <v>1</v>
      </c>
      <c r="CA588" t="s">
        <v>147</v>
      </c>
      <c r="CB588">
        <f t="shared" si="340"/>
        <v>3</v>
      </c>
      <c r="CC588">
        <v>5</v>
      </c>
      <c r="CD588" t="s">
        <v>107</v>
      </c>
      <c r="CE588">
        <v>0</v>
      </c>
      <c r="CF588" t="s">
        <v>83</v>
      </c>
      <c r="CG588" t="s">
        <v>127</v>
      </c>
      <c r="CH588">
        <f t="shared" si="341"/>
        <v>5</v>
      </c>
      <c r="CI588">
        <v>1961</v>
      </c>
      <c r="CJ588" t="s">
        <v>157</v>
      </c>
      <c r="CK588">
        <f t="shared" si="342"/>
        <v>4</v>
      </c>
      <c r="CL588">
        <v>1</v>
      </c>
      <c r="CM588">
        <v>275</v>
      </c>
      <c r="CN588" t="s">
        <v>98</v>
      </c>
      <c r="CO588">
        <f t="shared" si="343"/>
        <v>4</v>
      </c>
      <c r="CP588" t="s">
        <v>98</v>
      </c>
      <c r="CQ588">
        <f t="shared" si="344"/>
        <v>4</v>
      </c>
      <c r="CR588" t="s">
        <v>177</v>
      </c>
      <c r="CS588">
        <f t="shared" si="345"/>
        <v>2</v>
      </c>
      <c r="CT588">
        <v>0</v>
      </c>
      <c r="CU588">
        <v>0</v>
      </c>
      <c r="CV588">
        <v>112</v>
      </c>
      <c r="CW588">
        <v>0</v>
      </c>
      <c r="CX588">
        <v>0</v>
      </c>
      <c r="CY588">
        <v>0</v>
      </c>
      <c r="CZ588" t="s">
        <v>83</v>
      </c>
      <c r="DA588" t="s">
        <v>218</v>
      </c>
      <c r="DB588">
        <f t="shared" si="346"/>
        <v>1</v>
      </c>
      <c r="DC588" t="s">
        <v>83</v>
      </c>
      <c r="DD588">
        <v>0</v>
      </c>
      <c r="DE588">
        <v>5</v>
      </c>
      <c r="DF588">
        <v>2008</v>
      </c>
      <c r="DG588">
        <f t="shared" si="349"/>
        <v>15</v>
      </c>
      <c r="DH588" t="s">
        <v>110</v>
      </c>
      <c r="DI588">
        <f t="shared" si="347"/>
        <v>4</v>
      </c>
      <c r="DJ588" t="s">
        <v>111</v>
      </c>
      <c r="DK588">
        <f t="shared" si="348"/>
        <v>5</v>
      </c>
      <c r="DL588">
        <v>130000</v>
      </c>
    </row>
    <row r="589" spans="1:116" x14ac:dyDescent="0.35">
      <c r="A589">
        <v>588</v>
      </c>
      <c r="B589">
        <v>85</v>
      </c>
      <c r="C589" t="s">
        <v>81</v>
      </c>
      <c r="D589">
        <f t="shared" si="315"/>
        <v>4</v>
      </c>
      <c r="E589">
        <v>74</v>
      </c>
      <c r="F589">
        <v>8740</v>
      </c>
      <c r="G589" t="s">
        <v>82</v>
      </c>
      <c r="H589">
        <f t="shared" si="316"/>
        <v>2</v>
      </c>
      <c r="I589" t="s">
        <v>83</v>
      </c>
      <c r="J589" t="str">
        <f t="shared" si="317"/>
        <v/>
      </c>
      <c r="K589" t="s">
        <v>120</v>
      </c>
      <c r="L589">
        <f t="shared" si="318"/>
        <v>2</v>
      </c>
      <c r="M589" t="s">
        <v>85</v>
      </c>
      <c r="N589">
        <f t="shared" si="319"/>
        <v>2</v>
      </c>
      <c r="O589" t="s">
        <v>86</v>
      </c>
      <c r="P589">
        <f t="shared" si="320"/>
        <v>4</v>
      </c>
      <c r="Q589" t="s">
        <v>87</v>
      </c>
      <c r="R589">
        <f t="shared" si="321"/>
        <v>4</v>
      </c>
      <c r="S589" t="s">
        <v>88</v>
      </c>
      <c r="T589">
        <f t="shared" si="322"/>
        <v>3</v>
      </c>
      <c r="U589" t="s">
        <v>151</v>
      </c>
      <c r="V589">
        <f t="shared" si="323"/>
        <v>5</v>
      </c>
      <c r="W589" t="s">
        <v>90</v>
      </c>
      <c r="X589">
        <f t="shared" si="324"/>
        <v>7</v>
      </c>
      <c r="Y589" t="s">
        <v>90</v>
      </c>
      <c r="Z589">
        <f t="shared" si="325"/>
        <v>7</v>
      </c>
      <c r="AA589" t="s">
        <v>91</v>
      </c>
      <c r="AB589">
        <f t="shared" si="326"/>
        <v>3</v>
      </c>
      <c r="AC589" t="s">
        <v>191</v>
      </c>
      <c r="AD589">
        <f t="shared" si="327"/>
        <v>6</v>
      </c>
      <c r="AE589">
        <v>5</v>
      </c>
      <c r="AF589">
        <v>6</v>
      </c>
      <c r="AG589">
        <v>1982</v>
      </c>
      <c r="AH589">
        <v>1982</v>
      </c>
      <c r="AI589" t="s">
        <v>152</v>
      </c>
      <c r="AJ589">
        <f t="shared" si="328"/>
        <v>6</v>
      </c>
      <c r="AK589" t="s">
        <v>94</v>
      </c>
      <c r="AL589">
        <f t="shared" si="329"/>
        <v>8</v>
      </c>
      <c r="AM589" t="s">
        <v>140</v>
      </c>
      <c r="AN589">
        <f t="shared" si="330"/>
        <v>9</v>
      </c>
      <c r="AO589" t="s">
        <v>140</v>
      </c>
      <c r="AP589" t="s">
        <v>117</v>
      </c>
      <c r="AQ589">
        <f t="shared" si="331"/>
        <v>2</v>
      </c>
      <c r="AR589">
        <v>0</v>
      </c>
      <c r="AS589" t="s">
        <v>98</v>
      </c>
      <c r="AT589">
        <f t="shared" si="332"/>
        <v>3</v>
      </c>
      <c r="AU589" t="s">
        <v>98</v>
      </c>
      <c r="AV589">
        <f t="shared" si="333"/>
        <v>3</v>
      </c>
      <c r="AW589" t="s">
        <v>118</v>
      </c>
      <c r="AX589">
        <f t="shared" si="334"/>
        <v>2</v>
      </c>
      <c r="AY589" t="s">
        <v>98</v>
      </c>
      <c r="AZ589">
        <f t="shared" si="335"/>
        <v>4</v>
      </c>
      <c r="BA589" t="s">
        <v>98</v>
      </c>
      <c r="BB589">
        <f t="shared" si="336"/>
        <v>4</v>
      </c>
      <c r="BC589" t="s">
        <v>130</v>
      </c>
      <c r="BD589" t="s">
        <v>119</v>
      </c>
      <c r="BE589">
        <f t="shared" si="337"/>
        <v>4</v>
      </c>
      <c r="BF589">
        <v>672</v>
      </c>
      <c r="BG589" t="s">
        <v>102</v>
      </c>
      <c r="BH589">
        <v>0</v>
      </c>
      <c r="BI589">
        <v>168</v>
      </c>
      <c r="BJ589">
        <v>840</v>
      </c>
      <c r="BK589" t="s">
        <v>103</v>
      </c>
      <c r="BL589">
        <f t="shared" si="338"/>
        <v>6</v>
      </c>
      <c r="BM589" t="s">
        <v>98</v>
      </c>
      <c r="BN589" t="s">
        <v>105</v>
      </c>
      <c r="BO589" t="s">
        <v>106</v>
      </c>
      <c r="BP589">
        <f t="shared" si="339"/>
        <v>6</v>
      </c>
      <c r="BQ589">
        <v>860</v>
      </c>
      <c r="BR589">
        <v>0</v>
      </c>
      <c r="BS589">
        <v>0</v>
      </c>
      <c r="BT589">
        <v>860</v>
      </c>
      <c r="BU589">
        <v>1</v>
      </c>
      <c r="BV589">
        <v>0</v>
      </c>
      <c r="BW589">
        <v>1</v>
      </c>
      <c r="BX589">
        <v>0</v>
      </c>
      <c r="BY589">
        <v>2</v>
      </c>
      <c r="BZ589">
        <v>1</v>
      </c>
      <c r="CA589" t="s">
        <v>98</v>
      </c>
      <c r="CB589">
        <f t="shared" si="340"/>
        <v>4</v>
      </c>
      <c r="CC589">
        <v>4</v>
      </c>
      <c r="CD589" t="s">
        <v>107</v>
      </c>
      <c r="CE589">
        <v>0</v>
      </c>
      <c r="CF589" t="s">
        <v>83</v>
      </c>
      <c r="CG589" t="s">
        <v>127</v>
      </c>
      <c r="CH589">
        <f t="shared" si="341"/>
        <v>5</v>
      </c>
      <c r="CI589">
        <v>1996</v>
      </c>
      <c r="CJ589" t="s">
        <v>102</v>
      </c>
      <c r="CK589">
        <f t="shared" si="342"/>
        <v>2</v>
      </c>
      <c r="CL589">
        <v>2</v>
      </c>
      <c r="CM589">
        <v>528</v>
      </c>
      <c r="CN589" t="s">
        <v>98</v>
      </c>
      <c r="CO589">
        <f t="shared" si="343"/>
        <v>4</v>
      </c>
      <c r="CP589" t="s">
        <v>98</v>
      </c>
      <c r="CQ589">
        <f t="shared" si="344"/>
        <v>4</v>
      </c>
      <c r="CR589" t="s">
        <v>105</v>
      </c>
      <c r="CS589">
        <f t="shared" si="345"/>
        <v>3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 t="s">
        <v>83</v>
      </c>
      <c r="DA589" t="s">
        <v>83</v>
      </c>
      <c r="DB589">
        <f t="shared" si="346"/>
        <v>5</v>
      </c>
      <c r="DC589" t="s">
        <v>83</v>
      </c>
      <c r="DD589">
        <v>0</v>
      </c>
      <c r="DE589">
        <v>7</v>
      </c>
      <c r="DF589">
        <v>2009</v>
      </c>
      <c r="DG589">
        <f t="shared" si="349"/>
        <v>14</v>
      </c>
      <c r="DH589" t="s">
        <v>110</v>
      </c>
      <c r="DI589">
        <f t="shared" si="347"/>
        <v>4</v>
      </c>
      <c r="DJ589" t="s">
        <v>111</v>
      </c>
      <c r="DK589">
        <f t="shared" si="348"/>
        <v>5</v>
      </c>
      <c r="DL589">
        <v>137000</v>
      </c>
    </row>
    <row r="590" spans="1:116" x14ac:dyDescent="0.35">
      <c r="A590">
        <v>589</v>
      </c>
      <c r="B590">
        <v>20</v>
      </c>
      <c r="C590" t="s">
        <v>81</v>
      </c>
      <c r="D590">
        <f t="shared" si="315"/>
        <v>4</v>
      </c>
      <c r="E590">
        <v>65</v>
      </c>
      <c r="F590">
        <v>25095</v>
      </c>
      <c r="G590" t="s">
        <v>82</v>
      </c>
      <c r="H590">
        <f t="shared" si="316"/>
        <v>2</v>
      </c>
      <c r="I590" t="s">
        <v>83</v>
      </c>
      <c r="J590" t="str">
        <f t="shared" si="317"/>
        <v/>
      </c>
      <c r="K590" t="s">
        <v>120</v>
      </c>
      <c r="L590">
        <f t="shared" si="318"/>
        <v>2</v>
      </c>
      <c r="M590" t="s">
        <v>195</v>
      </c>
      <c r="N590">
        <f t="shared" si="319"/>
        <v>3</v>
      </c>
      <c r="O590" t="s">
        <v>86</v>
      </c>
      <c r="P590">
        <f t="shared" si="320"/>
        <v>4</v>
      </c>
      <c r="Q590" t="s">
        <v>87</v>
      </c>
      <c r="R590">
        <f t="shared" si="321"/>
        <v>4</v>
      </c>
      <c r="S590" t="s">
        <v>213</v>
      </c>
      <c r="T590">
        <f t="shared" si="322"/>
        <v>1</v>
      </c>
      <c r="U590" t="s">
        <v>205</v>
      </c>
      <c r="V590">
        <f t="shared" si="323"/>
        <v>1</v>
      </c>
      <c r="W590" t="s">
        <v>90</v>
      </c>
      <c r="X590">
        <f t="shared" si="324"/>
        <v>7</v>
      </c>
      <c r="Y590" t="s">
        <v>90</v>
      </c>
      <c r="Z590">
        <f t="shared" si="325"/>
        <v>7</v>
      </c>
      <c r="AA590" t="s">
        <v>91</v>
      </c>
      <c r="AB590">
        <f t="shared" si="326"/>
        <v>3</v>
      </c>
      <c r="AC590" t="s">
        <v>115</v>
      </c>
      <c r="AD590">
        <f t="shared" si="327"/>
        <v>4</v>
      </c>
      <c r="AE590">
        <v>5</v>
      </c>
      <c r="AF590">
        <v>8</v>
      </c>
      <c r="AG590">
        <v>1968</v>
      </c>
      <c r="AH590">
        <v>2003</v>
      </c>
      <c r="AI590" t="s">
        <v>214</v>
      </c>
      <c r="AJ590">
        <f t="shared" si="328"/>
        <v>1</v>
      </c>
      <c r="AK590" t="s">
        <v>242</v>
      </c>
      <c r="AL590">
        <f t="shared" si="329"/>
        <v>4</v>
      </c>
      <c r="AM590" t="s">
        <v>124</v>
      </c>
      <c r="AN590">
        <f t="shared" si="330"/>
        <v>4</v>
      </c>
      <c r="AO590" t="s">
        <v>124</v>
      </c>
      <c r="AP590" t="s">
        <v>117</v>
      </c>
      <c r="AQ590">
        <f t="shared" si="331"/>
        <v>2</v>
      </c>
      <c r="AR590">
        <v>0</v>
      </c>
      <c r="AS590" t="s">
        <v>98</v>
      </c>
      <c r="AT590">
        <f t="shared" si="332"/>
        <v>3</v>
      </c>
      <c r="AU590" t="s">
        <v>98</v>
      </c>
      <c r="AV590">
        <f t="shared" si="333"/>
        <v>3</v>
      </c>
      <c r="AW590" t="s">
        <v>118</v>
      </c>
      <c r="AX590">
        <f t="shared" si="334"/>
        <v>2</v>
      </c>
      <c r="AY590" t="s">
        <v>98</v>
      </c>
      <c r="AZ590">
        <f t="shared" si="335"/>
        <v>4</v>
      </c>
      <c r="BA590" t="s">
        <v>98</v>
      </c>
      <c r="BB590">
        <f t="shared" si="336"/>
        <v>4</v>
      </c>
      <c r="BC590" t="s">
        <v>97</v>
      </c>
      <c r="BD590" t="s">
        <v>101</v>
      </c>
      <c r="BE590">
        <f t="shared" si="337"/>
        <v>7</v>
      </c>
      <c r="BF590">
        <v>1324</v>
      </c>
      <c r="BG590" t="s">
        <v>102</v>
      </c>
      <c r="BH590">
        <v>0</v>
      </c>
      <c r="BI590">
        <v>113</v>
      </c>
      <c r="BJ590">
        <v>1437</v>
      </c>
      <c r="BK590" t="s">
        <v>103</v>
      </c>
      <c r="BL590">
        <f t="shared" si="338"/>
        <v>6</v>
      </c>
      <c r="BM590" t="s">
        <v>104</v>
      </c>
      <c r="BN590" t="s">
        <v>105</v>
      </c>
      <c r="BO590" t="s">
        <v>106</v>
      </c>
      <c r="BP590">
        <f t="shared" si="339"/>
        <v>6</v>
      </c>
      <c r="BQ590">
        <v>1473</v>
      </c>
      <c r="BR590">
        <v>0</v>
      </c>
      <c r="BS590">
        <v>0</v>
      </c>
      <c r="BT590">
        <v>1473</v>
      </c>
      <c r="BU590">
        <v>2</v>
      </c>
      <c r="BV590">
        <v>0</v>
      </c>
      <c r="BW590">
        <v>1</v>
      </c>
      <c r="BX590">
        <v>0</v>
      </c>
      <c r="BY590">
        <v>1</v>
      </c>
      <c r="BZ590">
        <v>1</v>
      </c>
      <c r="CA590" t="s">
        <v>104</v>
      </c>
      <c r="CB590">
        <f t="shared" si="340"/>
        <v>6</v>
      </c>
      <c r="CC590">
        <v>5</v>
      </c>
      <c r="CD590" t="s">
        <v>107</v>
      </c>
      <c r="CE590">
        <v>2</v>
      </c>
      <c r="CF590" t="s">
        <v>97</v>
      </c>
      <c r="CG590" t="s">
        <v>108</v>
      </c>
      <c r="CH590">
        <f t="shared" si="341"/>
        <v>6</v>
      </c>
      <c r="CI590">
        <v>1968</v>
      </c>
      <c r="CJ590" t="s">
        <v>102</v>
      </c>
      <c r="CK590">
        <f t="shared" si="342"/>
        <v>2</v>
      </c>
      <c r="CL590">
        <v>1</v>
      </c>
      <c r="CM590">
        <v>452</v>
      </c>
      <c r="CN590" t="s">
        <v>98</v>
      </c>
      <c r="CO590">
        <f t="shared" si="343"/>
        <v>4</v>
      </c>
      <c r="CP590" t="s">
        <v>98</v>
      </c>
      <c r="CQ590">
        <f t="shared" si="344"/>
        <v>4</v>
      </c>
      <c r="CR590" t="s">
        <v>105</v>
      </c>
      <c r="CS590">
        <f t="shared" si="345"/>
        <v>3</v>
      </c>
      <c r="CT590">
        <v>0</v>
      </c>
      <c r="CU590">
        <v>48</v>
      </c>
      <c r="CV590">
        <v>0</v>
      </c>
      <c r="CW590">
        <v>0</v>
      </c>
      <c r="CX590">
        <v>60</v>
      </c>
      <c r="CY590">
        <v>0</v>
      </c>
      <c r="CZ590" t="s">
        <v>83</v>
      </c>
      <c r="DA590" t="s">
        <v>83</v>
      </c>
      <c r="DB590">
        <f t="shared" si="346"/>
        <v>5</v>
      </c>
      <c r="DC590" t="s">
        <v>83</v>
      </c>
      <c r="DD590">
        <v>0</v>
      </c>
      <c r="DE590">
        <v>6</v>
      </c>
      <c r="DF590">
        <v>2009</v>
      </c>
      <c r="DG590">
        <f t="shared" si="349"/>
        <v>14</v>
      </c>
      <c r="DH590" t="s">
        <v>110</v>
      </c>
      <c r="DI590">
        <f t="shared" si="347"/>
        <v>4</v>
      </c>
      <c r="DJ590" t="s">
        <v>159</v>
      </c>
      <c r="DK590">
        <f t="shared" si="348"/>
        <v>6</v>
      </c>
      <c r="DL590">
        <v>143000</v>
      </c>
    </row>
    <row r="591" spans="1:116" x14ac:dyDescent="0.35">
      <c r="A591">
        <v>590</v>
      </c>
      <c r="B591">
        <v>40</v>
      </c>
      <c r="C591" t="s">
        <v>142</v>
      </c>
      <c r="D591">
        <f t="shared" si="315"/>
        <v>2</v>
      </c>
      <c r="E591">
        <v>50</v>
      </c>
      <c r="F591">
        <v>9100</v>
      </c>
      <c r="G591" t="s">
        <v>82</v>
      </c>
      <c r="H591">
        <f t="shared" si="316"/>
        <v>2</v>
      </c>
      <c r="I591" t="s">
        <v>83</v>
      </c>
      <c r="J591" t="str">
        <f t="shared" si="317"/>
        <v/>
      </c>
      <c r="K591" t="s">
        <v>84</v>
      </c>
      <c r="L591">
        <f t="shared" si="318"/>
        <v>1</v>
      </c>
      <c r="M591" t="s">
        <v>85</v>
      </c>
      <c r="N591">
        <f t="shared" si="319"/>
        <v>2</v>
      </c>
      <c r="O591" t="s">
        <v>86</v>
      </c>
      <c r="P591">
        <f t="shared" si="320"/>
        <v>4</v>
      </c>
      <c r="Q591" t="s">
        <v>87</v>
      </c>
      <c r="R591">
        <f t="shared" si="321"/>
        <v>4</v>
      </c>
      <c r="S591" t="s">
        <v>88</v>
      </c>
      <c r="T591">
        <f t="shared" si="322"/>
        <v>3</v>
      </c>
      <c r="U591" t="s">
        <v>148</v>
      </c>
      <c r="V591">
        <f t="shared" si="323"/>
        <v>12</v>
      </c>
      <c r="W591" t="s">
        <v>202</v>
      </c>
      <c r="X591">
        <f t="shared" si="324"/>
        <v>5</v>
      </c>
      <c r="Y591" t="s">
        <v>114</v>
      </c>
      <c r="Z591">
        <f t="shared" si="325"/>
        <v>6</v>
      </c>
      <c r="AA591" t="s">
        <v>91</v>
      </c>
      <c r="AB591">
        <f t="shared" si="326"/>
        <v>3</v>
      </c>
      <c r="AC591" t="s">
        <v>115</v>
      </c>
      <c r="AD591">
        <f t="shared" si="327"/>
        <v>4</v>
      </c>
      <c r="AE591">
        <v>5</v>
      </c>
      <c r="AF591">
        <v>6</v>
      </c>
      <c r="AG591">
        <v>1930</v>
      </c>
      <c r="AH591">
        <v>1960</v>
      </c>
      <c r="AI591" t="s">
        <v>93</v>
      </c>
      <c r="AJ591">
        <f t="shared" si="328"/>
        <v>5</v>
      </c>
      <c r="AK591" t="s">
        <v>94</v>
      </c>
      <c r="AL591">
        <f t="shared" si="329"/>
        <v>8</v>
      </c>
      <c r="AM591" t="s">
        <v>95</v>
      </c>
      <c r="AN591">
        <f t="shared" si="330"/>
        <v>14</v>
      </c>
      <c r="AO591" t="s">
        <v>95</v>
      </c>
      <c r="AP591" t="s">
        <v>117</v>
      </c>
      <c r="AQ591">
        <f t="shared" si="331"/>
        <v>2</v>
      </c>
      <c r="AR591">
        <v>0</v>
      </c>
      <c r="AS591" t="s">
        <v>98</v>
      </c>
      <c r="AT591">
        <f t="shared" si="332"/>
        <v>3</v>
      </c>
      <c r="AU591" t="s">
        <v>98</v>
      </c>
      <c r="AV591">
        <f t="shared" si="333"/>
        <v>3</v>
      </c>
      <c r="AW591" t="s">
        <v>126</v>
      </c>
      <c r="AX591">
        <f t="shared" si="334"/>
        <v>3</v>
      </c>
      <c r="AY591" t="s">
        <v>98</v>
      </c>
      <c r="AZ591">
        <f t="shared" si="335"/>
        <v>4</v>
      </c>
      <c r="BA591" t="s">
        <v>98</v>
      </c>
      <c r="BB591">
        <f t="shared" si="336"/>
        <v>4</v>
      </c>
      <c r="BC591" t="s">
        <v>100</v>
      </c>
      <c r="BD591" t="s">
        <v>102</v>
      </c>
      <c r="BE591">
        <f t="shared" si="337"/>
        <v>6</v>
      </c>
      <c r="BF591">
        <v>0</v>
      </c>
      <c r="BG591" t="s">
        <v>102</v>
      </c>
      <c r="BH591">
        <v>0</v>
      </c>
      <c r="BI591">
        <v>742</v>
      </c>
      <c r="BJ591">
        <v>742</v>
      </c>
      <c r="BK591" t="s">
        <v>103</v>
      </c>
      <c r="BL591">
        <f t="shared" si="338"/>
        <v>6</v>
      </c>
      <c r="BM591" t="s">
        <v>98</v>
      </c>
      <c r="BN591" t="s">
        <v>105</v>
      </c>
      <c r="BO591" t="s">
        <v>164</v>
      </c>
      <c r="BP591">
        <f t="shared" si="339"/>
        <v>3</v>
      </c>
      <c r="BQ591">
        <v>779</v>
      </c>
      <c r="BR591">
        <v>0</v>
      </c>
      <c r="BS591">
        <v>156</v>
      </c>
      <c r="BT591">
        <v>935</v>
      </c>
      <c r="BU591">
        <v>0</v>
      </c>
      <c r="BV591">
        <v>0</v>
      </c>
      <c r="BW591">
        <v>1</v>
      </c>
      <c r="BX591">
        <v>0</v>
      </c>
      <c r="BY591">
        <v>2</v>
      </c>
      <c r="BZ591">
        <v>1</v>
      </c>
      <c r="CA591" t="s">
        <v>98</v>
      </c>
      <c r="CB591">
        <f t="shared" si="340"/>
        <v>4</v>
      </c>
      <c r="CC591">
        <v>4</v>
      </c>
      <c r="CD591" t="s">
        <v>107</v>
      </c>
      <c r="CE591">
        <v>0</v>
      </c>
      <c r="CF591" t="s">
        <v>83</v>
      </c>
      <c r="CG591" t="s">
        <v>127</v>
      </c>
      <c r="CH591">
        <f t="shared" si="341"/>
        <v>5</v>
      </c>
      <c r="CI591">
        <v>1988</v>
      </c>
      <c r="CJ591" t="s">
        <v>102</v>
      </c>
      <c r="CK591">
        <f t="shared" si="342"/>
        <v>2</v>
      </c>
      <c r="CL591">
        <v>1</v>
      </c>
      <c r="CM591">
        <v>308</v>
      </c>
      <c r="CN591" t="s">
        <v>98</v>
      </c>
      <c r="CO591">
        <f t="shared" si="343"/>
        <v>4</v>
      </c>
      <c r="CP591" t="s">
        <v>98</v>
      </c>
      <c r="CQ591">
        <f t="shared" si="344"/>
        <v>4</v>
      </c>
      <c r="CR591" t="s">
        <v>190</v>
      </c>
      <c r="CS591">
        <f t="shared" si="345"/>
        <v>1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 t="s">
        <v>83</v>
      </c>
      <c r="DA591" t="s">
        <v>83</v>
      </c>
      <c r="DB591">
        <f t="shared" si="346"/>
        <v>5</v>
      </c>
      <c r="DC591" t="s">
        <v>135</v>
      </c>
      <c r="DD591">
        <v>600</v>
      </c>
      <c r="DE591">
        <v>8</v>
      </c>
      <c r="DF591">
        <v>2008</v>
      </c>
      <c r="DG591">
        <f t="shared" si="349"/>
        <v>15</v>
      </c>
      <c r="DH591" t="s">
        <v>110</v>
      </c>
      <c r="DI591">
        <f t="shared" si="347"/>
        <v>4</v>
      </c>
      <c r="DJ591" t="s">
        <v>111</v>
      </c>
      <c r="DK591">
        <f t="shared" si="348"/>
        <v>5</v>
      </c>
      <c r="DL591">
        <v>79500</v>
      </c>
    </row>
    <row r="592" spans="1:116" x14ac:dyDescent="0.35">
      <c r="A592">
        <v>591</v>
      </c>
      <c r="B592">
        <v>60</v>
      </c>
      <c r="C592" t="s">
        <v>81</v>
      </c>
      <c r="D592">
        <f t="shared" si="315"/>
        <v>4</v>
      </c>
      <c r="E592">
        <v>64</v>
      </c>
      <c r="F592">
        <v>8320</v>
      </c>
      <c r="G592" t="s">
        <v>82</v>
      </c>
      <c r="H592">
        <f t="shared" si="316"/>
        <v>2</v>
      </c>
      <c r="I592" t="s">
        <v>83</v>
      </c>
      <c r="J592" t="str">
        <f t="shared" si="317"/>
        <v/>
      </c>
      <c r="K592" t="s">
        <v>84</v>
      </c>
      <c r="L592">
        <f t="shared" si="318"/>
        <v>1</v>
      </c>
      <c r="M592" t="s">
        <v>85</v>
      </c>
      <c r="N592">
        <f t="shared" si="319"/>
        <v>2</v>
      </c>
      <c r="O592" t="s">
        <v>86</v>
      </c>
      <c r="P592">
        <f t="shared" si="320"/>
        <v>4</v>
      </c>
      <c r="Q592" t="s">
        <v>87</v>
      </c>
      <c r="R592">
        <f t="shared" si="321"/>
        <v>4</v>
      </c>
      <c r="S592" t="s">
        <v>88</v>
      </c>
      <c r="T592">
        <f t="shared" si="322"/>
        <v>3</v>
      </c>
      <c r="U592" t="s">
        <v>89</v>
      </c>
      <c r="V592">
        <f t="shared" si="323"/>
        <v>16</v>
      </c>
      <c r="W592" t="s">
        <v>90</v>
      </c>
      <c r="X592">
        <f t="shared" si="324"/>
        <v>7</v>
      </c>
      <c r="Y592" t="s">
        <v>90</v>
      </c>
      <c r="Z592">
        <f t="shared" si="325"/>
        <v>7</v>
      </c>
      <c r="AA592" t="s">
        <v>91</v>
      </c>
      <c r="AB592">
        <f t="shared" si="326"/>
        <v>3</v>
      </c>
      <c r="AC592" t="s">
        <v>92</v>
      </c>
      <c r="AD592">
        <f t="shared" si="327"/>
        <v>8</v>
      </c>
      <c r="AE592">
        <v>7</v>
      </c>
      <c r="AF592">
        <v>5</v>
      </c>
      <c r="AG592">
        <v>2004</v>
      </c>
      <c r="AH592">
        <v>2004</v>
      </c>
      <c r="AI592" t="s">
        <v>93</v>
      </c>
      <c r="AJ592">
        <f t="shared" si="328"/>
        <v>5</v>
      </c>
      <c r="AK592" t="s">
        <v>94</v>
      </c>
      <c r="AL592">
        <f t="shared" si="329"/>
        <v>8</v>
      </c>
      <c r="AM592" t="s">
        <v>95</v>
      </c>
      <c r="AN592">
        <f t="shared" si="330"/>
        <v>14</v>
      </c>
      <c r="AO592" t="s">
        <v>95</v>
      </c>
      <c r="AP592" t="s">
        <v>117</v>
      </c>
      <c r="AQ592">
        <f t="shared" si="331"/>
        <v>2</v>
      </c>
      <c r="AR592">
        <v>0</v>
      </c>
      <c r="AS592" t="s">
        <v>97</v>
      </c>
      <c r="AT592">
        <f t="shared" si="332"/>
        <v>4</v>
      </c>
      <c r="AU592" t="s">
        <v>98</v>
      </c>
      <c r="AV592">
        <f t="shared" si="333"/>
        <v>3</v>
      </c>
      <c r="AW592" t="s">
        <v>99</v>
      </c>
      <c r="AX592">
        <f t="shared" si="334"/>
        <v>6</v>
      </c>
      <c r="AY592" t="s">
        <v>97</v>
      </c>
      <c r="AZ592">
        <f t="shared" si="335"/>
        <v>5</v>
      </c>
      <c r="BA592" t="s">
        <v>98</v>
      </c>
      <c r="BB592">
        <f t="shared" si="336"/>
        <v>4</v>
      </c>
      <c r="BC592" t="s">
        <v>100</v>
      </c>
      <c r="BD592" t="s">
        <v>101</v>
      </c>
      <c r="BE592">
        <f t="shared" si="337"/>
        <v>7</v>
      </c>
      <c r="BF592">
        <v>490</v>
      </c>
      <c r="BG592" t="s">
        <v>102</v>
      </c>
      <c r="BH592">
        <v>0</v>
      </c>
      <c r="BI592">
        <v>280</v>
      </c>
      <c r="BJ592">
        <v>770</v>
      </c>
      <c r="BK592" t="s">
        <v>103</v>
      </c>
      <c r="BL592">
        <f t="shared" si="338"/>
        <v>6</v>
      </c>
      <c r="BM592" t="s">
        <v>104</v>
      </c>
      <c r="BN592" t="s">
        <v>105</v>
      </c>
      <c r="BO592" t="s">
        <v>106</v>
      </c>
      <c r="BP592">
        <f t="shared" si="339"/>
        <v>6</v>
      </c>
      <c r="BQ592">
        <v>770</v>
      </c>
      <c r="BR592">
        <v>812</v>
      </c>
      <c r="BS592">
        <v>0</v>
      </c>
      <c r="BT592">
        <v>1582</v>
      </c>
      <c r="BU592">
        <v>0</v>
      </c>
      <c r="BV592">
        <v>0</v>
      </c>
      <c r="BW592">
        <v>2</v>
      </c>
      <c r="BX592">
        <v>1</v>
      </c>
      <c r="BY592">
        <v>3</v>
      </c>
      <c r="BZ592">
        <v>1</v>
      </c>
      <c r="CA592" t="s">
        <v>97</v>
      </c>
      <c r="CB592">
        <f t="shared" si="340"/>
        <v>5</v>
      </c>
      <c r="CC592">
        <v>6</v>
      </c>
      <c r="CD592" t="s">
        <v>107</v>
      </c>
      <c r="CE592">
        <v>0</v>
      </c>
      <c r="CF592" t="s">
        <v>83</v>
      </c>
      <c r="CG592" t="s">
        <v>108</v>
      </c>
      <c r="CH592">
        <f t="shared" si="341"/>
        <v>6</v>
      </c>
      <c r="CI592">
        <v>2004</v>
      </c>
      <c r="CJ592" t="s">
        <v>109</v>
      </c>
      <c r="CK592">
        <f t="shared" si="342"/>
        <v>3</v>
      </c>
      <c r="CL592">
        <v>2</v>
      </c>
      <c r="CM592">
        <v>520</v>
      </c>
      <c r="CN592" t="s">
        <v>98</v>
      </c>
      <c r="CO592">
        <f t="shared" si="343"/>
        <v>4</v>
      </c>
      <c r="CP592" t="s">
        <v>98</v>
      </c>
      <c r="CQ592">
        <f t="shared" si="344"/>
        <v>4</v>
      </c>
      <c r="CR592" t="s">
        <v>105</v>
      </c>
      <c r="CS592">
        <f t="shared" si="345"/>
        <v>3</v>
      </c>
      <c r="CT592">
        <v>0</v>
      </c>
      <c r="CU592">
        <v>45</v>
      </c>
      <c r="CV592">
        <v>0</v>
      </c>
      <c r="CW592">
        <v>0</v>
      </c>
      <c r="CX592">
        <v>0</v>
      </c>
      <c r="CY592">
        <v>0</v>
      </c>
      <c r="CZ592" t="s">
        <v>83</v>
      </c>
      <c r="DA592" t="s">
        <v>83</v>
      </c>
      <c r="DB592">
        <f t="shared" si="346"/>
        <v>5</v>
      </c>
      <c r="DC592" t="s">
        <v>83</v>
      </c>
      <c r="DD592">
        <v>0</v>
      </c>
      <c r="DE592">
        <v>9</v>
      </c>
      <c r="DF592">
        <v>2008</v>
      </c>
      <c r="DG592">
        <f t="shared" si="349"/>
        <v>15</v>
      </c>
      <c r="DH592" t="s">
        <v>110</v>
      </c>
      <c r="DI592">
        <f t="shared" si="347"/>
        <v>4</v>
      </c>
      <c r="DJ592" t="s">
        <v>111</v>
      </c>
      <c r="DK592">
        <f t="shared" si="348"/>
        <v>5</v>
      </c>
      <c r="DL592">
        <v>185900</v>
      </c>
    </row>
    <row r="593" spans="1:116" x14ac:dyDescent="0.35">
      <c r="A593">
        <v>592</v>
      </c>
      <c r="B593">
        <v>60</v>
      </c>
      <c r="C593" t="s">
        <v>81</v>
      </c>
      <c r="D593">
        <f t="shared" si="315"/>
        <v>4</v>
      </c>
      <c r="E593">
        <v>97</v>
      </c>
      <c r="F593">
        <v>13478</v>
      </c>
      <c r="G593" t="s">
        <v>82</v>
      </c>
      <c r="H593">
        <f t="shared" si="316"/>
        <v>2</v>
      </c>
      <c r="I593" t="s">
        <v>83</v>
      </c>
      <c r="J593" t="str">
        <f t="shared" si="317"/>
        <v/>
      </c>
      <c r="K593" t="s">
        <v>120</v>
      </c>
      <c r="L593">
        <f t="shared" si="318"/>
        <v>2</v>
      </c>
      <c r="M593" t="s">
        <v>85</v>
      </c>
      <c r="N593">
        <f t="shared" si="319"/>
        <v>2</v>
      </c>
      <c r="O593" t="s">
        <v>86</v>
      </c>
      <c r="P593">
        <f t="shared" si="320"/>
        <v>4</v>
      </c>
      <c r="Q593" t="s">
        <v>122</v>
      </c>
      <c r="R593">
        <f t="shared" si="321"/>
        <v>2</v>
      </c>
      <c r="S593" t="s">
        <v>88</v>
      </c>
      <c r="T593">
        <f t="shared" si="322"/>
        <v>3</v>
      </c>
      <c r="U593" t="s">
        <v>154</v>
      </c>
      <c r="V593">
        <f t="shared" si="323"/>
        <v>19</v>
      </c>
      <c r="W593" t="s">
        <v>90</v>
      </c>
      <c r="X593">
        <f t="shared" si="324"/>
        <v>7</v>
      </c>
      <c r="Y593" t="s">
        <v>90</v>
      </c>
      <c r="Z593">
        <f t="shared" si="325"/>
        <v>7</v>
      </c>
      <c r="AA593" t="s">
        <v>91</v>
      </c>
      <c r="AB593">
        <f t="shared" si="326"/>
        <v>3</v>
      </c>
      <c r="AC593" t="s">
        <v>92</v>
      </c>
      <c r="AD593">
        <f t="shared" si="327"/>
        <v>8</v>
      </c>
      <c r="AE593">
        <v>10</v>
      </c>
      <c r="AF593">
        <v>5</v>
      </c>
      <c r="AG593">
        <v>2008</v>
      </c>
      <c r="AH593">
        <v>2008</v>
      </c>
      <c r="AI593" t="s">
        <v>93</v>
      </c>
      <c r="AJ593">
        <f t="shared" si="328"/>
        <v>5</v>
      </c>
      <c r="AK593" t="s">
        <v>94</v>
      </c>
      <c r="AL593">
        <f t="shared" si="329"/>
        <v>8</v>
      </c>
      <c r="AM593" t="s">
        <v>180</v>
      </c>
      <c r="AN593">
        <f t="shared" si="330"/>
        <v>15</v>
      </c>
      <c r="AO593" t="s">
        <v>181</v>
      </c>
      <c r="AP593" t="s">
        <v>137</v>
      </c>
      <c r="AQ593">
        <f t="shared" si="331"/>
        <v>5</v>
      </c>
      <c r="AR593">
        <v>420</v>
      </c>
      <c r="AS593" t="s">
        <v>104</v>
      </c>
      <c r="AT593">
        <f t="shared" si="332"/>
        <v>5</v>
      </c>
      <c r="AU593" t="s">
        <v>98</v>
      </c>
      <c r="AV593">
        <f t="shared" si="333"/>
        <v>3</v>
      </c>
      <c r="AW593" t="s">
        <v>99</v>
      </c>
      <c r="AX593">
        <f t="shared" si="334"/>
        <v>6</v>
      </c>
      <c r="AY593" t="s">
        <v>104</v>
      </c>
      <c r="AZ593">
        <f t="shared" si="335"/>
        <v>6</v>
      </c>
      <c r="BA593" t="s">
        <v>98</v>
      </c>
      <c r="BB593">
        <f t="shared" si="336"/>
        <v>4</v>
      </c>
      <c r="BC593" t="s">
        <v>97</v>
      </c>
      <c r="BD593" t="s">
        <v>101</v>
      </c>
      <c r="BE593">
        <f t="shared" si="337"/>
        <v>7</v>
      </c>
      <c r="BF593">
        <v>1338</v>
      </c>
      <c r="BG593" t="s">
        <v>102</v>
      </c>
      <c r="BH593">
        <v>0</v>
      </c>
      <c r="BI593">
        <v>384</v>
      </c>
      <c r="BJ593">
        <v>1722</v>
      </c>
      <c r="BK593" t="s">
        <v>103</v>
      </c>
      <c r="BL593">
        <f t="shared" si="338"/>
        <v>6</v>
      </c>
      <c r="BM593" t="s">
        <v>104</v>
      </c>
      <c r="BN593" t="s">
        <v>105</v>
      </c>
      <c r="BO593" t="s">
        <v>106</v>
      </c>
      <c r="BP593">
        <f t="shared" si="339"/>
        <v>6</v>
      </c>
      <c r="BQ593">
        <v>1728</v>
      </c>
      <c r="BR593">
        <v>568</v>
      </c>
      <c r="BS593">
        <v>0</v>
      </c>
      <c r="BT593">
        <v>2296</v>
      </c>
      <c r="BU593">
        <v>1</v>
      </c>
      <c r="BV593">
        <v>0</v>
      </c>
      <c r="BW593">
        <v>2</v>
      </c>
      <c r="BX593">
        <v>1</v>
      </c>
      <c r="BY593">
        <v>3</v>
      </c>
      <c r="BZ593">
        <v>1</v>
      </c>
      <c r="CA593" t="s">
        <v>104</v>
      </c>
      <c r="CB593">
        <f t="shared" si="340"/>
        <v>6</v>
      </c>
      <c r="CC593">
        <v>10</v>
      </c>
      <c r="CD593" t="s">
        <v>107</v>
      </c>
      <c r="CE593">
        <v>1</v>
      </c>
      <c r="CF593" t="s">
        <v>97</v>
      </c>
      <c r="CG593" t="s">
        <v>156</v>
      </c>
      <c r="CH593">
        <f t="shared" si="341"/>
        <v>7</v>
      </c>
      <c r="CI593">
        <v>2008</v>
      </c>
      <c r="CJ593" t="s">
        <v>109</v>
      </c>
      <c r="CK593">
        <f t="shared" si="342"/>
        <v>3</v>
      </c>
      <c r="CL593">
        <v>3</v>
      </c>
      <c r="CM593">
        <v>842</v>
      </c>
      <c r="CN593" t="s">
        <v>98</v>
      </c>
      <c r="CO593">
        <f t="shared" si="343"/>
        <v>4</v>
      </c>
      <c r="CP593" t="s">
        <v>98</v>
      </c>
      <c r="CQ593">
        <f t="shared" si="344"/>
        <v>4</v>
      </c>
      <c r="CR593" t="s">
        <v>105</v>
      </c>
      <c r="CS593">
        <f t="shared" si="345"/>
        <v>3</v>
      </c>
      <c r="CT593">
        <v>382</v>
      </c>
      <c r="CU593">
        <v>274</v>
      </c>
      <c r="CV593">
        <v>0</v>
      </c>
      <c r="CW593">
        <v>0</v>
      </c>
      <c r="CX593">
        <v>0</v>
      </c>
      <c r="CY593">
        <v>0</v>
      </c>
      <c r="CZ593" t="s">
        <v>83</v>
      </c>
      <c r="DA593" t="s">
        <v>83</v>
      </c>
      <c r="DB593">
        <f t="shared" si="346"/>
        <v>5</v>
      </c>
      <c r="DC593" t="s">
        <v>83</v>
      </c>
      <c r="DD593">
        <v>0</v>
      </c>
      <c r="DE593">
        <v>6</v>
      </c>
      <c r="DF593">
        <v>2009</v>
      </c>
      <c r="DG593">
        <f t="shared" si="349"/>
        <v>14</v>
      </c>
      <c r="DH593" t="s">
        <v>220</v>
      </c>
      <c r="DI593">
        <f t="shared" si="347"/>
        <v>6</v>
      </c>
      <c r="DJ593" t="s">
        <v>111</v>
      </c>
      <c r="DK593">
        <f t="shared" si="348"/>
        <v>5</v>
      </c>
      <c r="DL593">
        <v>451950</v>
      </c>
    </row>
    <row r="594" spans="1:116" x14ac:dyDescent="0.35">
      <c r="A594">
        <v>593</v>
      </c>
      <c r="B594">
        <v>20</v>
      </c>
      <c r="C594" t="s">
        <v>81</v>
      </c>
      <c r="D594">
        <f t="shared" si="315"/>
        <v>4</v>
      </c>
      <c r="E594">
        <v>60</v>
      </c>
      <c r="F594">
        <v>6600</v>
      </c>
      <c r="G594" t="s">
        <v>82</v>
      </c>
      <c r="H594">
        <f t="shared" si="316"/>
        <v>2</v>
      </c>
      <c r="I594" t="s">
        <v>83</v>
      </c>
      <c r="J594" t="str">
        <f t="shared" si="317"/>
        <v/>
      </c>
      <c r="K594" t="s">
        <v>84</v>
      </c>
      <c r="L594">
        <f t="shared" si="318"/>
        <v>1</v>
      </c>
      <c r="M594" t="s">
        <v>85</v>
      </c>
      <c r="N594">
        <f t="shared" si="319"/>
        <v>2</v>
      </c>
      <c r="O594" t="s">
        <v>86</v>
      </c>
      <c r="P594">
        <f t="shared" si="320"/>
        <v>4</v>
      </c>
      <c r="Q594" t="s">
        <v>87</v>
      </c>
      <c r="R594">
        <f t="shared" si="321"/>
        <v>4</v>
      </c>
      <c r="S594" t="s">
        <v>88</v>
      </c>
      <c r="T594">
        <f t="shared" si="322"/>
        <v>3</v>
      </c>
      <c r="U594" t="s">
        <v>131</v>
      </c>
      <c r="V594">
        <f t="shared" si="323"/>
        <v>6</v>
      </c>
      <c r="W594" t="s">
        <v>90</v>
      </c>
      <c r="X594">
        <f t="shared" si="324"/>
        <v>7</v>
      </c>
      <c r="Y594" t="s">
        <v>90</v>
      </c>
      <c r="Z594">
        <f t="shared" si="325"/>
        <v>7</v>
      </c>
      <c r="AA594" t="s">
        <v>91</v>
      </c>
      <c r="AB594">
        <f t="shared" si="326"/>
        <v>3</v>
      </c>
      <c r="AC594" t="s">
        <v>115</v>
      </c>
      <c r="AD594">
        <f t="shared" si="327"/>
        <v>4</v>
      </c>
      <c r="AE594">
        <v>5</v>
      </c>
      <c r="AF594">
        <v>8</v>
      </c>
      <c r="AG594">
        <v>1982</v>
      </c>
      <c r="AH594">
        <v>2003</v>
      </c>
      <c r="AI594" t="s">
        <v>93</v>
      </c>
      <c r="AJ594">
        <f t="shared" si="328"/>
        <v>5</v>
      </c>
      <c r="AK594" t="s">
        <v>94</v>
      </c>
      <c r="AL594">
        <f t="shared" si="329"/>
        <v>8</v>
      </c>
      <c r="AM594" t="s">
        <v>140</v>
      </c>
      <c r="AN594">
        <f t="shared" si="330"/>
        <v>9</v>
      </c>
      <c r="AO594" t="s">
        <v>140</v>
      </c>
      <c r="AP594" t="s">
        <v>117</v>
      </c>
      <c r="AQ594">
        <f t="shared" si="331"/>
        <v>2</v>
      </c>
      <c r="AR594">
        <v>0</v>
      </c>
      <c r="AS594" t="s">
        <v>98</v>
      </c>
      <c r="AT594">
        <f t="shared" si="332"/>
        <v>3</v>
      </c>
      <c r="AU594" t="s">
        <v>97</v>
      </c>
      <c r="AV594">
        <f t="shared" si="333"/>
        <v>4</v>
      </c>
      <c r="AW594" t="s">
        <v>99</v>
      </c>
      <c r="AX594">
        <f t="shared" si="334"/>
        <v>6</v>
      </c>
      <c r="AY594" t="s">
        <v>98</v>
      </c>
      <c r="AZ594">
        <f t="shared" si="335"/>
        <v>4</v>
      </c>
      <c r="BA594" t="s">
        <v>97</v>
      </c>
      <c r="BB594">
        <f t="shared" si="336"/>
        <v>5</v>
      </c>
      <c r="BC594" t="s">
        <v>100</v>
      </c>
      <c r="BD594" t="s">
        <v>101</v>
      </c>
      <c r="BE594">
        <f t="shared" si="337"/>
        <v>7</v>
      </c>
      <c r="BF594">
        <v>816</v>
      </c>
      <c r="BG594" t="s">
        <v>102</v>
      </c>
      <c r="BH594">
        <v>0</v>
      </c>
      <c r="BI594">
        <v>0</v>
      </c>
      <c r="BJ594">
        <v>816</v>
      </c>
      <c r="BK594" t="s">
        <v>103</v>
      </c>
      <c r="BL594">
        <f t="shared" si="338"/>
        <v>6</v>
      </c>
      <c r="BM594" t="s">
        <v>104</v>
      </c>
      <c r="BN594" t="s">
        <v>105</v>
      </c>
      <c r="BO594" t="s">
        <v>106</v>
      </c>
      <c r="BP594">
        <f t="shared" si="339"/>
        <v>6</v>
      </c>
      <c r="BQ594">
        <v>816</v>
      </c>
      <c r="BR594">
        <v>0</v>
      </c>
      <c r="BS594">
        <v>0</v>
      </c>
      <c r="BT594">
        <v>816</v>
      </c>
      <c r="BU594">
        <v>1</v>
      </c>
      <c r="BV594">
        <v>0</v>
      </c>
      <c r="BW594">
        <v>1</v>
      </c>
      <c r="BX594">
        <v>0</v>
      </c>
      <c r="BY594">
        <v>2</v>
      </c>
      <c r="BZ594">
        <v>1</v>
      </c>
      <c r="CA594" t="s">
        <v>98</v>
      </c>
      <c r="CB594">
        <f t="shared" si="340"/>
        <v>4</v>
      </c>
      <c r="CC594">
        <v>4</v>
      </c>
      <c r="CD594" t="s">
        <v>107</v>
      </c>
      <c r="CE594">
        <v>0</v>
      </c>
      <c r="CF594" t="s">
        <v>83</v>
      </c>
      <c r="CG594" t="s">
        <v>127</v>
      </c>
      <c r="CH594">
        <f t="shared" si="341"/>
        <v>5</v>
      </c>
      <c r="CI594">
        <v>1985</v>
      </c>
      <c r="CJ594" t="s">
        <v>157</v>
      </c>
      <c r="CK594">
        <f t="shared" si="342"/>
        <v>4</v>
      </c>
      <c r="CL594">
        <v>2</v>
      </c>
      <c r="CM594">
        <v>816</v>
      </c>
      <c r="CN594" t="s">
        <v>98</v>
      </c>
      <c r="CO594">
        <f t="shared" si="343"/>
        <v>4</v>
      </c>
      <c r="CP594" t="s">
        <v>98</v>
      </c>
      <c r="CQ594">
        <f t="shared" si="344"/>
        <v>4</v>
      </c>
      <c r="CR594" t="s">
        <v>105</v>
      </c>
      <c r="CS594">
        <f t="shared" si="345"/>
        <v>3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 t="s">
        <v>83</v>
      </c>
      <c r="DA594" t="s">
        <v>83</v>
      </c>
      <c r="DB594">
        <f t="shared" si="346"/>
        <v>5</v>
      </c>
      <c r="DC594" t="s">
        <v>83</v>
      </c>
      <c r="DD594">
        <v>0</v>
      </c>
      <c r="DE594">
        <v>6</v>
      </c>
      <c r="DF594">
        <v>2008</v>
      </c>
      <c r="DG594">
        <f t="shared" si="349"/>
        <v>15</v>
      </c>
      <c r="DH594" t="s">
        <v>110</v>
      </c>
      <c r="DI594">
        <f t="shared" si="347"/>
        <v>4</v>
      </c>
      <c r="DJ594" t="s">
        <v>111</v>
      </c>
      <c r="DK594">
        <f t="shared" si="348"/>
        <v>5</v>
      </c>
      <c r="DL594">
        <v>138000</v>
      </c>
    </row>
    <row r="595" spans="1:116" x14ac:dyDescent="0.35">
      <c r="A595">
        <v>594</v>
      </c>
      <c r="B595">
        <v>120</v>
      </c>
      <c r="C595" t="s">
        <v>142</v>
      </c>
      <c r="D595">
        <f t="shared" si="315"/>
        <v>2</v>
      </c>
      <c r="E595" t="s">
        <v>83</v>
      </c>
      <c r="F595">
        <v>4435</v>
      </c>
      <c r="G595" t="s">
        <v>82</v>
      </c>
      <c r="H595">
        <f t="shared" si="316"/>
        <v>2</v>
      </c>
      <c r="I595" t="s">
        <v>83</v>
      </c>
      <c r="J595" t="str">
        <f t="shared" si="317"/>
        <v/>
      </c>
      <c r="K595" t="s">
        <v>84</v>
      </c>
      <c r="L595">
        <f t="shared" si="318"/>
        <v>1</v>
      </c>
      <c r="M595" t="s">
        <v>85</v>
      </c>
      <c r="N595">
        <f t="shared" si="319"/>
        <v>2</v>
      </c>
      <c r="O595" t="s">
        <v>86</v>
      </c>
      <c r="P595">
        <f t="shared" si="320"/>
        <v>4</v>
      </c>
      <c r="Q595" t="s">
        <v>87</v>
      </c>
      <c r="R595">
        <f t="shared" si="321"/>
        <v>4</v>
      </c>
      <c r="S595" t="s">
        <v>88</v>
      </c>
      <c r="T595">
        <f t="shared" si="322"/>
        <v>3</v>
      </c>
      <c r="U595" t="s">
        <v>89</v>
      </c>
      <c r="V595">
        <f t="shared" si="323"/>
        <v>16</v>
      </c>
      <c r="W595" t="s">
        <v>90</v>
      </c>
      <c r="X595">
        <f t="shared" si="324"/>
        <v>7</v>
      </c>
      <c r="Y595" t="s">
        <v>90</v>
      </c>
      <c r="Z595">
        <f t="shared" si="325"/>
        <v>7</v>
      </c>
      <c r="AA595" t="s">
        <v>179</v>
      </c>
      <c r="AB595">
        <f t="shared" si="326"/>
        <v>4</v>
      </c>
      <c r="AC595" t="s">
        <v>115</v>
      </c>
      <c r="AD595">
        <f t="shared" si="327"/>
        <v>4</v>
      </c>
      <c r="AE595">
        <v>6</v>
      </c>
      <c r="AF595">
        <v>5</v>
      </c>
      <c r="AG595">
        <v>2003</v>
      </c>
      <c r="AH595">
        <v>2003</v>
      </c>
      <c r="AI595" t="s">
        <v>93</v>
      </c>
      <c r="AJ595">
        <f t="shared" si="328"/>
        <v>5</v>
      </c>
      <c r="AK595" t="s">
        <v>94</v>
      </c>
      <c r="AL595">
        <f t="shared" si="329"/>
        <v>8</v>
      </c>
      <c r="AM595" t="s">
        <v>95</v>
      </c>
      <c r="AN595">
        <f t="shared" si="330"/>
        <v>14</v>
      </c>
      <c r="AO595" t="s">
        <v>95</v>
      </c>
      <c r="AP595" t="s">
        <v>96</v>
      </c>
      <c r="AQ595">
        <f t="shared" si="331"/>
        <v>4</v>
      </c>
      <c r="AR595">
        <v>170</v>
      </c>
      <c r="AS595" t="s">
        <v>97</v>
      </c>
      <c r="AT595">
        <f t="shared" si="332"/>
        <v>4</v>
      </c>
      <c r="AU595" t="s">
        <v>98</v>
      </c>
      <c r="AV595">
        <f t="shared" si="333"/>
        <v>3</v>
      </c>
      <c r="AW595" t="s">
        <v>99</v>
      </c>
      <c r="AX595">
        <f t="shared" si="334"/>
        <v>6</v>
      </c>
      <c r="AY595" t="s">
        <v>97</v>
      </c>
      <c r="AZ595">
        <f t="shared" si="335"/>
        <v>5</v>
      </c>
      <c r="BA595" t="s">
        <v>98</v>
      </c>
      <c r="BB595">
        <f t="shared" si="336"/>
        <v>4</v>
      </c>
      <c r="BC595" t="s">
        <v>130</v>
      </c>
      <c r="BD595" t="s">
        <v>101</v>
      </c>
      <c r="BE595">
        <f t="shared" si="337"/>
        <v>7</v>
      </c>
      <c r="BF595">
        <v>685</v>
      </c>
      <c r="BG595" t="s">
        <v>102</v>
      </c>
      <c r="BH595">
        <v>0</v>
      </c>
      <c r="BI595">
        <v>163</v>
      </c>
      <c r="BJ595">
        <v>848</v>
      </c>
      <c r="BK595" t="s">
        <v>103</v>
      </c>
      <c r="BL595">
        <f t="shared" si="338"/>
        <v>6</v>
      </c>
      <c r="BM595" t="s">
        <v>104</v>
      </c>
      <c r="BN595" t="s">
        <v>105</v>
      </c>
      <c r="BO595" t="s">
        <v>106</v>
      </c>
      <c r="BP595">
        <f t="shared" si="339"/>
        <v>6</v>
      </c>
      <c r="BQ595">
        <v>848</v>
      </c>
      <c r="BR595">
        <v>0</v>
      </c>
      <c r="BS595">
        <v>0</v>
      </c>
      <c r="BT595">
        <v>848</v>
      </c>
      <c r="BU595">
        <v>1</v>
      </c>
      <c r="BV595">
        <v>0</v>
      </c>
      <c r="BW595">
        <v>1</v>
      </c>
      <c r="BX595">
        <v>0</v>
      </c>
      <c r="BY595">
        <v>1</v>
      </c>
      <c r="BZ595">
        <v>1</v>
      </c>
      <c r="CA595" t="s">
        <v>97</v>
      </c>
      <c r="CB595">
        <f t="shared" si="340"/>
        <v>5</v>
      </c>
      <c r="CC595">
        <v>4</v>
      </c>
      <c r="CD595" t="s">
        <v>107</v>
      </c>
      <c r="CE595">
        <v>0</v>
      </c>
      <c r="CF595" t="s">
        <v>83</v>
      </c>
      <c r="CG595" t="s">
        <v>108</v>
      </c>
      <c r="CH595">
        <f t="shared" si="341"/>
        <v>6</v>
      </c>
      <c r="CI595">
        <v>2003</v>
      </c>
      <c r="CJ595" t="s">
        <v>157</v>
      </c>
      <c r="CK595">
        <f t="shared" si="342"/>
        <v>4</v>
      </c>
      <c r="CL595">
        <v>2</v>
      </c>
      <c r="CM595">
        <v>420</v>
      </c>
      <c r="CN595" t="s">
        <v>98</v>
      </c>
      <c r="CO595">
        <f t="shared" si="343"/>
        <v>4</v>
      </c>
      <c r="CP595" t="s">
        <v>98</v>
      </c>
      <c r="CQ595">
        <f t="shared" si="344"/>
        <v>4</v>
      </c>
      <c r="CR595" t="s">
        <v>105</v>
      </c>
      <c r="CS595">
        <f t="shared" si="345"/>
        <v>3</v>
      </c>
      <c r="CT595">
        <v>140</v>
      </c>
      <c r="CU595">
        <v>0</v>
      </c>
      <c r="CV595">
        <v>0</v>
      </c>
      <c r="CW595">
        <v>0</v>
      </c>
      <c r="CX595">
        <v>0</v>
      </c>
      <c r="CY595">
        <v>0</v>
      </c>
      <c r="CZ595" t="s">
        <v>83</v>
      </c>
      <c r="DA595" t="s">
        <v>83</v>
      </c>
      <c r="DB595">
        <f t="shared" si="346"/>
        <v>5</v>
      </c>
      <c r="DC595" t="s">
        <v>83</v>
      </c>
      <c r="DD595">
        <v>0</v>
      </c>
      <c r="DE595">
        <v>5</v>
      </c>
      <c r="DF595">
        <v>2009</v>
      </c>
      <c r="DG595">
        <f t="shared" si="349"/>
        <v>14</v>
      </c>
      <c r="DH595" t="s">
        <v>110</v>
      </c>
      <c r="DI595">
        <f t="shared" si="347"/>
        <v>4</v>
      </c>
      <c r="DJ595" t="s">
        <v>111</v>
      </c>
      <c r="DK595">
        <f t="shared" si="348"/>
        <v>5</v>
      </c>
      <c r="DL595">
        <v>140000</v>
      </c>
    </row>
    <row r="596" spans="1:116" x14ac:dyDescent="0.35">
      <c r="A596">
        <v>595</v>
      </c>
      <c r="B596">
        <v>20</v>
      </c>
      <c r="C596" t="s">
        <v>81</v>
      </c>
      <c r="D596">
        <f t="shared" si="315"/>
        <v>4</v>
      </c>
      <c r="E596">
        <v>88</v>
      </c>
      <c r="F596">
        <v>7990</v>
      </c>
      <c r="G596" t="s">
        <v>82</v>
      </c>
      <c r="H596">
        <f t="shared" si="316"/>
        <v>2</v>
      </c>
      <c r="I596" t="s">
        <v>83</v>
      </c>
      <c r="J596" t="str">
        <f t="shared" si="317"/>
        <v/>
      </c>
      <c r="K596" t="s">
        <v>120</v>
      </c>
      <c r="L596">
        <f t="shared" si="318"/>
        <v>2</v>
      </c>
      <c r="M596" t="s">
        <v>85</v>
      </c>
      <c r="N596">
        <f t="shared" si="319"/>
        <v>2</v>
      </c>
      <c r="O596" t="s">
        <v>86</v>
      </c>
      <c r="P596">
        <f t="shared" si="320"/>
        <v>4</v>
      </c>
      <c r="Q596" t="s">
        <v>87</v>
      </c>
      <c r="R596">
        <f t="shared" si="321"/>
        <v>4</v>
      </c>
      <c r="S596" t="s">
        <v>88</v>
      </c>
      <c r="T596">
        <f t="shared" si="322"/>
        <v>3</v>
      </c>
      <c r="U596" t="s">
        <v>89</v>
      </c>
      <c r="V596">
        <f t="shared" si="323"/>
        <v>16</v>
      </c>
      <c r="W596" t="s">
        <v>90</v>
      </c>
      <c r="X596">
        <f t="shared" si="324"/>
        <v>7</v>
      </c>
      <c r="Y596" t="s">
        <v>90</v>
      </c>
      <c r="Z596">
        <f t="shared" si="325"/>
        <v>7</v>
      </c>
      <c r="AA596" t="s">
        <v>91</v>
      </c>
      <c r="AB596">
        <f t="shared" si="326"/>
        <v>3</v>
      </c>
      <c r="AC596" t="s">
        <v>115</v>
      </c>
      <c r="AD596">
        <f t="shared" si="327"/>
        <v>4</v>
      </c>
      <c r="AE596">
        <v>5</v>
      </c>
      <c r="AF596">
        <v>6</v>
      </c>
      <c r="AG596">
        <v>1975</v>
      </c>
      <c r="AH596">
        <v>1975</v>
      </c>
      <c r="AI596" t="s">
        <v>152</v>
      </c>
      <c r="AJ596">
        <f t="shared" si="328"/>
        <v>6</v>
      </c>
      <c r="AK596" t="s">
        <v>94</v>
      </c>
      <c r="AL596">
        <f t="shared" si="329"/>
        <v>8</v>
      </c>
      <c r="AM596" t="s">
        <v>140</v>
      </c>
      <c r="AN596">
        <f t="shared" si="330"/>
        <v>9</v>
      </c>
      <c r="AO596" t="s">
        <v>140</v>
      </c>
      <c r="AP596" t="s">
        <v>117</v>
      </c>
      <c r="AQ596">
        <f t="shared" si="331"/>
        <v>2</v>
      </c>
      <c r="AR596">
        <v>0</v>
      </c>
      <c r="AS596" t="s">
        <v>98</v>
      </c>
      <c r="AT596">
        <f t="shared" si="332"/>
        <v>3</v>
      </c>
      <c r="AU596" t="s">
        <v>98</v>
      </c>
      <c r="AV596">
        <f t="shared" si="333"/>
        <v>3</v>
      </c>
      <c r="AW596" t="s">
        <v>118</v>
      </c>
      <c r="AX596">
        <f t="shared" si="334"/>
        <v>2</v>
      </c>
      <c r="AY596" t="s">
        <v>97</v>
      </c>
      <c r="AZ596">
        <f t="shared" si="335"/>
        <v>5</v>
      </c>
      <c r="BA596" t="s">
        <v>98</v>
      </c>
      <c r="BB596">
        <f t="shared" si="336"/>
        <v>4</v>
      </c>
      <c r="BC596" t="s">
        <v>100</v>
      </c>
      <c r="BD596" t="s">
        <v>102</v>
      </c>
      <c r="BE596">
        <f t="shared" si="337"/>
        <v>6</v>
      </c>
      <c r="BF596">
        <v>0</v>
      </c>
      <c r="BG596" t="s">
        <v>102</v>
      </c>
      <c r="BH596">
        <v>0</v>
      </c>
      <c r="BI596">
        <v>924</v>
      </c>
      <c r="BJ596">
        <v>924</v>
      </c>
      <c r="BK596" t="s">
        <v>103</v>
      </c>
      <c r="BL596">
        <f t="shared" si="338"/>
        <v>6</v>
      </c>
      <c r="BM596" t="s">
        <v>98</v>
      </c>
      <c r="BN596" t="s">
        <v>105</v>
      </c>
      <c r="BO596" t="s">
        <v>106</v>
      </c>
      <c r="BP596">
        <f t="shared" si="339"/>
        <v>6</v>
      </c>
      <c r="BQ596">
        <v>924</v>
      </c>
      <c r="BR596">
        <v>0</v>
      </c>
      <c r="BS596">
        <v>0</v>
      </c>
      <c r="BT596">
        <v>924</v>
      </c>
      <c r="BU596">
        <v>0</v>
      </c>
      <c r="BV596">
        <v>0</v>
      </c>
      <c r="BW596">
        <v>1</v>
      </c>
      <c r="BX596">
        <v>0</v>
      </c>
      <c r="BY596">
        <v>3</v>
      </c>
      <c r="BZ596">
        <v>1</v>
      </c>
      <c r="CA596" t="s">
        <v>98</v>
      </c>
      <c r="CB596">
        <f t="shared" si="340"/>
        <v>4</v>
      </c>
      <c r="CC596">
        <v>5</v>
      </c>
      <c r="CD596" t="s">
        <v>107</v>
      </c>
      <c r="CE596">
        <v>0</v>
      </c>
      <c r="CF596" t="s">
        <v>83</v>
      </c>
      <c r="CG596" t="s">
        <v>127</v>
      </c>
      <c r="CH596">
        <f t="shared" si="341"/>
        <v>5</v>
      </c>
      <c r="CI596">
        <v>1981</v>
      </c>
      <c r="CJ596" t="s">
        <v>102</v>
      </c>
      <c r="CK596">
        <f t="shared" si="342"/>
        <v>2</v>
      </c>
      <c r="CL596">
        <v>1</v>
      </c>
      <c r="CM596">
        <v>280</v>
      </c>
      <c r="CN596" t="s">
        <v>98</v>
      </c>
      <c r="CO596">
        <f t="shared" si="343"/>
        <v>4</v>
      </c>
      <c r="CP596" t="s">
        <v>98</v>
      </c>
      <c r="CQ596">
        <f t="shared" si="344"/>
        <v>4</v>
      </c>
      <c r="CR596" t="s">
        <v>105</v>
      </c>
      <c r="CS596">
        <f t="shared" si="345"/>
        <v>3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 t="s">
        <v>83</v>
      </c>
      <c r="DA596" t="s">
        <v>134</v>
      </c>
      <c r="DB596">
        <f t="shared" si="346"/>
        <v>3</v>
      </c>
      <c r="DC596" t="s">
        <v>83</v>
      </c>
      <c r="DD596">
        <v>0</v>
      </c>
      <c r="DE596">
        <v>4</v>
      </c>
      <c r="DF596">
        <v>2008</v>
      </c>
      <c r="DG596">
        <f t="shared" si="349"/>
        <v>15</v>
      </c>
      <c r="DH596" t="s">
        <v>110</v>
      </c>
      <c r="DI596">
        <f t="shared" si="347"/>
        <v>4</v>
      </c>
      <c r="DJ596" t="s">
        <v>111</v>
      </c>
      <c r="DK596">
        <f t="shared" si="348"/>
        <v>5</v>
      </c>
      <c r="DL596">
        <v>110000</v>
      </c>
    </row>
    <row r="597" spans="1:116" x14ac:dyDescent="0.35">
      <c r="A597">
        <v>596</v>
      </c>
      <c r="B597">
        <v>20</v>
      </c>
      <c r="C597" t="s">
        <v>81</v>
      </c>
      <c r="D597">
        <f t="shared" si="315"/>
        <v>4</v>
      </c>
      <c r="E597">
        <v>69</v>
      </c>
      <c r="F597">
        <v>11302</v>
      </c>
      <c r="G597" t="s">
        <v>82</v>
      </c>
      <c r="H597">
        <f t="shared" si="316"/>
        <v>2</v>
      </c>
      <c r="I597" t="s">
        <v>83</v>
      </c>
      <c r="J597" t="str">
        <f t="shared" si="317"/>
        <v/>
      </c>
      <c r="K597" t="s">
        <v>120</v>
      </c>
      <c r="L597">
        <f t="shared" si="318"/>
        <v>2</v>
      </c>
      <c r="M597" t="s">
        <v>85</v>
      </c>
      <c r="N597">
        <f t="shared" si="319"/>
        <v>2</v>
      </c>
      <c r="O597" t="s">
        <v>86</v>
      </c>
      <c r="P597">
        <f t="shared" si="320"/>
        <v>4</v>
      </c>
      <c r="Q597" t="s">
        <v>87</v>
      </c>
      <c r="R597">
        <f t="shared" si="321"/>
        <v>4</v>
      </c>
      <c r="S597" t="s">
        <v>88</v>
      </c>
      <c r="T597">
        <f t="shared" si="322"/>
        <v>3</v>
      </c>
      <c r="U597" t="s">
        <v>200</v>
      </c>
      <c r="V597">
        <f t="shared" si="323"/>
        <v>20</v>
      </c>
      <c r="W597" t="s">
        <v>90</v>
      </c>
      <c r="X597">
        <f t="shared" si="324"/>
        <v>7</v>
      </c>
      <c r="Y597" t="s">
        <v>90</v>
      </c>
      <c r="Z597">
        <f t="shared" si="325"/>
        <v>7</v>
      </c>
      <c r="AA597" t="s">
        <v>91</v>
      </c>
      <c r="AB597">
        <f t="shared" si="326"/>
        <v>3</v>
      </c>
      <c r="AC597" t="s">
        <v>115</v>
      </c>
      <c r="AD597">
        <f t="shared" si="327"/>
        <v>4</v>
      </c>
      <c r="AE597">
        <v>8</v>
      </c>
      <c r="AF597">
        <v>5</v>
      </c>
      <c r="AG597">
        <v>2005</v>
      </c>
      <c r="AH597">
        <v>2006</v>
      </c>
      <c r="AI597" t="s">
        <v>93</v>
      </c>
      <c r="AJ597">
        <f t="shared" si="328"/>
        <v>5</v>
      </c>
      <c r="AK597" t="s">
        <v>94</v>
      </c>
      <c r="AL597">
        <f t="shared" si="329"/>
        <v>8</v>
      </c>
      <c r="AM597" t="s">
        <v>95</v>
      </c>
      <c r="AN597">
        <f t="shared" si="330"/>
        <v>14</v>
      </c>
      <c r="AO597" t="s">
        <v>246</v>
      </c>
      <c r="AP597" t="s">
        <v>96</v>
      </c>
      <c r="AQ597">
        <f t="shared" si="331"/>
        <v>4</v>
      </c>
      <c r="AR597">
        <v>238</v>
      </c>
      <c r="AS597" t="s">
        <v>97</v>
      </c>
      <c r="AT597">
        <f t="shared" si="332"/>
        <v>4</v>
      </c>
      <c r="AU597" t="s">
        <v>98</v>
      </c>
      <c r="AV597">
        <f t="shared" si="333"/>
        <v>3</v>
      </c>
      <c r="AW597" t="s">
        <v>99</v>
      </c>
      <c r="AX597">
        <f t="shared" si="334"/>
        <v>6</v>
      </c>
      <c r="AY597" t="s">
        <v>97</v>
      </c>
      <c r="AZ597">
        <f t="shared" si="335"/>
        <v>5</v>
      </c>
      <c r="BA597" t="s">
        <v>98</v>
      </c>
      <c r="BB597">
        <f t="shared" si="336"/>
        <v>4</v>
      </c>
      <c r="BC597" t="s">
        <v>97</v>
      </c>
      <c r="BD597" t="s">
        <v>101</v>
      </c>
      <c r="BE597">
        <f t="shared" si="337"/>
        <v>7</v>
      </c>
      <c r="BF597">
        <v>1422</v>
      </c>
      <c r="BG597" t="s">
        <v>102</v>
      </c>
      <c r="BH597">
        <v>0</v>
      </c>
      <c r="BI597">
        <v>392</v>
      </c>
      <c r="BJ597">
        <v>1814</v>
      </c>
      <c r="BK597" t="s">
        <v>103</v>
      </c>
      <c r="BL597">
        <f t="shared" si="338"/>
        <v>6</v>
      </c>
      <c r="BM597" t="s">
        <v>104</v>
      </c>
      <c r="BN597" t="s">
        <v>105</v>
      </c>
      <c r="BO597" t="s">
        <v>106</v>
      </c>
      <c r="BP597">
        <f t="shared" si="339"/>
        <v>6</v>
      </c>
      <c r="BQ597">
        <v>1826</v>
      </c>
      <c r="BR597">
        <v>0</v>
      </c>
      <c r="BS597">
        <v>0</v>
      </c>
      <c r="BT597">
        <v>1826</v>
      </c>
      <c r="BU597">
        <v>1</v>
      </c>
      <c r="BV597">
        <v>0</v>
      </c>
      <c r="BW597">
        <v>2</v>
      </c>
      <c r="BX597">
        <v>0</v>
      </c>
      <c r="BY597">
        <v>3</v>
      </c>
      <c r="BZ597">
        <v>1</v>
      </c>
      <c r="CA597" t="s">
        <v>97</v>
      </c>
      <c r="CB597">
        <f t="shared" si="340"/>
        <v>5</v>
      </c>
      <c r="CC597">
        <v>7</v>
      </c>
      <c r="CD597" t="s">
        <v>107</v>
      </c>
      <c r="CE597">
        <v>1</v>
      </c>
      <c r="CF597" t="s">
        <v>98</v>
      </c>
      <c r="CG597" t="s">
        <v>108</v>
      </c>
      <c r="CH597">
        <f t="shared" si="341"/>
        <v>6</v>
      </c>
      <c r="CI597">
        <v>2005</v>
      </c>
      <c r="CJ597" t="s">
        <v>157</v>
      </c>
      <c r="CK597">
        <f t="shared" si="342"/>
        <v>4</v>
      </c>
      <c r="CL597">
        <v>3</v>
      </c>
      <c r="CM597">
        <v>758</v>
      </c>
      <c r="CN597" t="s">
        <v>98</v>
      </c>
      <c r="CO597">
        <f t="shared" si="343"/>
        <v>4</v>
      </c>
      <c r="CP597" t="s">
        <v>98</v>
      </c>
      <c r="CQ597">
        <f t="shared" si="344"/>
        <v>4</v>
      </c>
      <c r="CR597" t="s">
        <v>105</v>
      </c>
      <c r="CS597">
        <f t="shared" si="345"/>
        <v>3</v>
      </c>
      <c r="CT597">
        <v>180</v>
      </c>
      <c r="CU597">
        <v>75</v>
      </c>
      <c r="CV597">
        <v>0</v>
      </c>
      <c r="CW597">
        <v>0</v>
      </c>
      <c r="CX597">
        <v>120</v>
      </c>
      <c r="CY597">
        <v>0</v>
      </c>
      <c r="CZ597" t="s">
        <v>83</v>
      </c>
      <c r="DA597" t="s">
        <v>83</v>
      </c>
      <c r="DB597">
        <f t="shared" si="346"/>
        <v>5</v>
      </c>
      <c r="DC597" t="s">
        <v>83</v>
      </c>
      <c r="DD597">
        <v>0</v>
      </c>
      <c r="DE597">
        <v>8</v>
      </c>
      <c r="DF597">
        <v>2006</v>
      </c>
      <c r="DG597">
        <f t="shared" si="349"/>
        <v>17</v>
      </c>
      <c r="DH597" t="s">
        <v>158</v>
      </c>
      <c r="DI597">
        <f t="shared" si="347"/>
        <v>8</v>
      </c>
      <c r="DJ597" t="s">
        <v>159</v>
      </c>
      <c r="DK597">
        <f t="shared" si="348"/>
        <v>6</v>
      </c>
      <c r="DL597">
        <v>319000</v>
      </c>
    </row>
    <row r="598" spans="1:116" x14ac:dyDescent="0.35">
      <c r="A598">
        <v>597</v>
      </c>
      <c r="B598">
        <v>70</v>
      </c>
      <c r="C598" t="s">
        <v>142</v>
      </c>
      <c r="D598">
        <f t="shared" si="315"/>
        <v>2</v>
      </c>
      <c r="E598">
        <v>60</v>
      </c>
      <c r="F598">
        <v>3600</v>
      </c>
      <c r="G598" t="s">
        <v>82</v>
      </c>
      <c r="H598">
        <f t="shared" si="316"/>
        <v>2</v>
      </c>
      <c r="I598" t="s">
        <v>174</v>
      </c>
      <c r="J598">
        <f t="shared" si="317"/>
        <v>1</v>
      </c>
      <c r="K598" t="s">
        <v>84</v>
      </c>
      <c r="L598">
        <f t="shared" si="318"/>
        <v>1</v>
      </c>
      <c r="M598" t="s">
        <v>85</v>
      </c>
      <c r="N598">
        <f t="shared" si="319"/>
        <v>2</v>
      </c>
      <c r="O598" t="s">
        <v>86</v>
      </c>
      <c r="P598">
        <f t="shared" si="320"/>
        <v>4</v>
      </c>
      <c r="Q598" t="s">
        <v>87</v>
      </c>
      <c r="R598">
        <f t="shared" si="321"/>
        <v>4</v>
      </c>
      <c r="S598" t="s">
        <v>88</v>
      </c>
      <c r="T598">
        <f t="shared" si="322"/>
        <v>3</v>
      </c>
      <c r="U598" t="s">
        <v>143</v>
      </c>
      <c r="V598">
        <f t="shared" si="323"/>
        <v>9</v>
      </c>
      <c r="W598" t="s">
        <v>90</v>
      </c>
      <c r="X598">
        <f t="shared" si="324"/>
        <v>7</v>
      </c>
      <c r="Y598" t="s">
        <v>90</v>
      </c>
      <c r="Z598">
        <f t="shared" si="325"/>
        <v>7</v>
      </c>
      <c r="AA598" t="s">
        <v>91</v>
      </c>
      <c r="AB598">
        <f t="shared" si="326"/>
        <v>3</v>
      </c>
      <c r="AC598" t="s">
        <v>92</v>
      </c>
      <c r="AD598">
        <f t="shared" si="327"/>
        <v>8</v>
      </c>
      <c r="AE598">
        <v>6</v>
      </c>
      <c r="AF598">
        <v>7</v>
      </c>
      <c r="AG598">
        <v>1910</v>
      </c>
      <c r="AH598">
        <v>1993</v>
      </c>
      <c r="AI598" t="s">
        <v>93</v>
      </c>
      <c r="AJ598">
        <f t="shared" si="328"/>
        <v>5</v>
      </c>
      <c r="AK598" t="s">
        <v>94</v>
      </c>
      <c r="AL598">
        <f t="shared" si="329"/>
        <v>8</v>
      </c>
      <c r="AM598" t="s">
        <v>95</v>
      </c>
      <c r="AN598">
        <f t="shared" si="330"/>
        <v>14</v>
      </c>
      <c r="AO598" t="s">
        <v>95</v>
      </c>
      <c r="AP598" t="s">
        <v>117</v>
      </c>
      <c r="AQ598">
        <f t="shared" si="331"/>
        <v>2</v>
      </c>
      <c r="AR598">
        <v>0</v>
      </c>
      <c r="AS598" t="s">
        <v>98</v>
      </c>
      <c r="AT598">
        <f t="shared" si="332"/>
        <v>3</v>
      </c>
      <c r="AU598" t="s">
        <v>98</v>
      </c>
      <c r="AV598">
        <f t="shared" si="333"/>
        <v>3</v>
      </c>
      <c r="AW598" t="s">
        <v>118</v>
      </c>
      <c r="AX598">
        <f t="shared" si="334"/>
        <v>2</v>
      </c>
      <c r="AY598" t="s">
        <v>98</v>
      </c>
      <c r="AZ598">
        <f t="shared" si="335"/>
        <v>4</v>
      </c>
      <c r="BA598" t="s">
        <v>98</v>
      </c>
      <c r="BB598">
        <f t="shared" si="336"/>
        <v>4</v>
      </c>
      <c r="BC598" t="s">
        <v>100</v>
      </c>
      <c r="BD598" t="s">
        <v>102</v>
      </c>
      <c r="BE598">
        <f t="shared" si="337"/>
        <v>6</v>
      </c>
      <c r="BF598">
        <v>0</v>
      </c>
      <c r="BG598" t="s">
        <v>102</v>
      </c>
      <c r="BH598">
        <v>0</v>
      </c>
      <c r="BI598">
        <v>684</v>
      </c>
      <c r="BJ598">
        <v>684</v>
      </c>
      <c r="BK598" t="s">
        <v>103</v>
      </c>
      <c r="BL598">
        <f t="shared" si="338"/>
        <v>6</v>
      </c>
      <c r="BM598" t="s">
        <v>104</v>
      </c>
      <c r="BN598" t="s">
        <v>177</v>
      </c>
      <c r="BO598" t="s">
        <v>164</v>
      </c>
      <c r="BP598">
        <f t="shared" si="339"/>
        <v>3</v>
      </c>
      <c r="BQ598">
        <v>684</v>
      </c>
      <c r="BR598">
        <v>684</v>
      </c>
      <c r="BS598">
        <v>0</v>
      </c>
      <c r="BT598">
        <v>1368</v>
      </c>
      <c r="BU598">
        <v>0</v>
      </c>
      <c r="BV598">
        <v>0</v>
      </c>
      <c r="BW598">
        <v>1</v>
      </c>
      <c r="BX598">
        <v>0</v>
      </c>
      <c r="BY598">
        <v>3</v>
      </c>
      <c r="BZ598">
        <v>1</v>
      </c>
      <c r="CA598" t="s">
        <v>98</v>
      </c>
      <c r="CB598">
        <f t="shared" si="340"/>
        <v>4</v>
      </c>
      <c r="CC598">
        <v>7</v>
      </c>
      <c r="CD598" t="s">
        <v>107</v>
      </c>
      <c r="CE598">
        <v>0</v>
      </c>
      <c r="CF598" t="s">
        <v>83</v>
      </c>
      <c r="CG598" t="s">
        <v>127</v>
      </c>
      <c r="CH598">
        <f t="shared" si="341"/>
        <v>5</v>
      </c>
      <c r="CI598">
        <v>1930</v>
      </c>
      <c r="CJ598" t="s">
        <v>102</v>
      </c>
      <c r="CK598">
        <f t="shared" si="342"/>
        <v>2</v>
      </c>
      <c r="CL598">
        <v>1</v>
      </c>
      <c r="CM598">
        <v>216</v>
      </c>
      <c r="CN598" t="s">
        <v>98</v>
      </c>
      <c r="CO598">
        <f t="shared" si="343"/>
        <v>4</v>
      </c>
      <c r="CP598" t="s">
        <v>147</v>
      </c>
      <c r="CQ598">
        <f t="shared" si="344"/>
        <v>3</v>
      </c>
      <c r="CR598" t="s">
        <v>177</v>
      </c>
      <c r="CS598">
        <f t="shared" si="345"/>
        <v>2</v>
      </c>
      <c r="CT598">
        <v>0</v>
      </c>
      <c r="CU598">
        <v>158</v>
      </c>
      <c r="CV598">
        <v>0</v>
      </c>
      <c r="CW598">
        <v>0</v>
      </c>
      <c r="CX598">
        <v>0</v>
      </c>
      <c r="CY598">
        <v>0</v>
      </c>
      <c r="CZ598" t="s">
        <v>83</v>
      </c>
      <c r="DA598" t="s">
        <v>83</v>
      </c>
      <c r="DB598">
        <f t="shared" si="346"/>
        <v>5</v>
      </c>
      <c r="DC598" t="s">
        <v>83</v>
      </c>
      <c r="DD598">
        <v>0</v>
      </c>
      <c r="DE598">
        <v>10</v>
      </c>
      <c r="DF598">
        <v>2006</v>
      </c>
      <c r="DG598">
        <f t="shared" si="349"/>
        <v>17</v>
      </c>
      <c r="DH598" t="s">
        <v>110</v>
      </c>
      <c r="DI598">
        <f t="shared" si="347"/>
        <v>4</v>
      </c>
      <c r="DJ598" t="s">
        <v>111</v>
      </c>
      <c r="DK598">
        <f t="shared" si="348"/>
        <v>5</v>
      </c>
      <c r="DL598">
        <v>114504</v>
      </c>
    </row>
    <row r="599" spans="1:116" x14ac:dyDescent="0.35">
      <c r="A599">
        <v>598</v>
      </c>
      <c r="B599">
        <v>120</v>
      </c>
      <c r="C599" t="s">
        <v>81</v>
      </c>
      <c r="D599">
        <f t="shared" si="315"/>
        <v>4</v>
      </c>
      <c r="E599">
        <v>53</v>
      </c>
      <c r="F599">
        <v>3922</v>
      </c>
      <c r="G599" t="s">
        <v>82</v>
      </c>
      <c r="H599">
        <f t="shared" si="316"/>
        <v>2</v>
      </c>
      <c r="I599" t="s">
        <v>83</v>
      </c>
      <c r="J599" t="str">
        <f t="shared" si="317"/>
        <v/>
      </c>
      <c r="K599" t="s">
        <v>84</v>
      </c>
      <c r="L599">
        <f t="shared" si="318"/>
        <v>1</v>
      </c>
      <c r="M599" t="s">
        <v>85</v>
      </c>
      <c r="N599">
        <f t="shared" si="319"/>
        <v>2</v>
      </c>
      <c r="O599" t="s">
        <v>86</v>
      </c>
      <c r="P599">
        <f t="shared" si="320"/>
        <v>4</v>
      </c>
      <c r="Q599" t="s">
        <v>87</v>
      </c>
      <c r="R599">
        <f t="shared" si="321"/>
        <v>4</v>
      </c>
      <c r="S599" t="s">
        <v>88</v>
      </c>
      <c r="T599">
        <f t="shared" si="322"/>
        <v>3</v>
      </c>
      <c r="U599" t="s">
        <v>227</v>
      </c>
      <c r="V599">
        <f t="shared" si="323"/>
        <v>23</v>
      </c>
      <c r="W599" t="s">
        <v>90</v>
      </c>
      <c r="X599">
        <f t="shared" si="324"/>
        <v>7</v>
      </c>
      <c r="Y599" t="s">
        <v>90</v>
      </c>
      <c r="Z599">
        <f t="shared" si="325"/>
        <v>7</v>
      </c>
      <c r="AA599" t="s">
        <v>179</v>
      </c>
      <c r="AB599">
        <f t="shared" si="326"/>
        <v>4</v>
      </c>
      <c r="AC599" t="s">
        <v>115</v>
      </c>
      <c r="AD599">
        <f t="shared" si="327"/>
        <v>4</v>
      </c>
      <c r="AE599">
        <v>7</v>
      </c>
      <c r="AF599">
        <v>5</v>
      </c>
      <c r="AG599">
        <v>2006</v>
      </c>
      <c r="AH599">
        <v>2007</v>
      </c>
      <c r="AI599" t="s">
        <v>93</v>
      </c>
      <c r="AJ599">
        <f t="shared" si="328"/>
        <v>5</v>
      </c>
      <c r="AK599" t="s">
        <v>94</v>
      </c>
      <c r="AL599">
        <f t="shared" si="329"/>
        <v>8</v>
      </c>
      <c r="AM599" t="s">
        <v>95</v>
      </c>
      <c r="AN599">
        <f t="shared" si="330"/>
        <v>14</v>
      </c>
      <c r="AO599" t="s">
        <v>95</v>
      </c>
      <c r="AP599" t="s">
        <v>96</v>
      </c>
      <c r="AQ599">
        <f t="shared" si="331"/>
        <v>4</v>
      </c>
      <c r="AR599">
        <v>72</v>
      </c>
      <c r="AS599" t="s">
        <v>97</v>
      </c>
      <c r="AT599">
        <f t="shared" si="332"/>
        <v>4</v>
      </c>
      <c r="AU599" t="s">
        <v>98</v>
      </c>
      <c r="AV599">
        <f t="shared" si="333"/>
        <v>3</v>
      </c>
      <c r="AW599" t="s">
        <v>99</v>
      </c>
      <c r="AX599">
        <f t="shared" si="334"/>
        <v>6</v>
      </c>
      <c r="AY599" t="s">
        <v>104</v>
      </c>
      <c r="AZ599">
        <f t="shared" si="335"/>
        <v>6</v>
      </c>
      <c r="BA599" t="s">
        <v>98</v>
      </c>
      <c r="BB599">
        <f t="shared" si="336"/>
        <v>4</v>
      </c>
      <c r="BC599" t="s">
        <v>130</v>
      </c>
      <c r="BD599" t="s">
        <v>102</v>
      </c>
      <c r="BE599">
        <f t="shared" si="337"/>
        <v>6</v>
      </c>
      <c r="BF599">
        <v>0</v>
      </c>
      <c r="BG599" t="s">
        <v>102</v>
      </c>
      <c r="BH599">
        <v>0</v>
      </c>
      <c r="BI599">
        <v>1258</v>
      </c>
      <c r="BJ599">
        <v>1258</v>
      </c>
      <c r="BK599" t="s">
        <v>103</v>
      </c>
      <c r="BL599">
        <f t="shared" si="338"/>
        <v>6</v>
      </c>
      <c r="BM599" t="s">
        <v>104</v>
      </c>
      <c r="BN599" t="s">
        <v>105</v>
      </c>
      <c r="BO599" t="s">
        <v>106</v>
      </c>
      <c r="BP599">
        <f t="shared" si="339"/>
        <v>6</v>
      </c>
      <c r="BQ599">
        <v>1402</v>
      </c>
      <c r="BR599">
        <v>0</v>
      </c>
      <c r="BS599">
        <v>0</v>
      </c>
      <c r="BT599">
        <v>1402</v>
      </c>
      <c r="BU599">
        <v>0</v>
      </c>
      <c r="BV599">
        <v>2</v>
      </c>
      <c r="BW599">
        <v>0</v>
      </c>
      <c r="BX599">
        <v>2</v>
      </c>
      <c r="BY599">
        <v>2</v>
      </c>
      <c r="BZ599">
        <v>1</v>
      </c>
      <c r="CA599" t="s">
        <v>97</v>
      </c>
      <c r="CB599">
        <f t="shared" si="340"/>
        <v>5</v>
      </c>
      <c r="CC599">
        <v>7</v>
      </c>
      <c r="CD599" t="s">
        <v>107</v>
      </c>
      <c r="CE599">
        <v>1</v>
      </c>
      <c r="CF599" t="s">
        <v>97</v>
      </c>
      <c r="CG599" t="s">
        <v>108</v>
      </c>
      <c r="CH599">
        <f t="shared" si="341"/>
        <v>6</v>
      </c>
      <c r="CI599">
        <v>2006</v>
      </c>
      <c r="CJ599" t="s">
        <v>157</v>
      </c>
      <c r="CK599">
        <f t="shared" si="342"/>
        <v>4</v>
      </c>
      <c r="CL599">
        <v>3</v>
      </c>
      <c r="CM599">
        <v>648</v>
      </c>
      <c r="CN599" t="s">
        <v>98</v>
      </c>
      <c r="CO599">
        <f t="shared" si="343"/>
        <v>4</v>
      </c>
      <c r="CP599" t="s">
        <v>98</v>
      </c>
      <c r="CQ599">
        <f t="shared" si="344"/>
        <v>4</v>
      </c>
      <c r="CR599" t="s">
        <v>105</v>
      </c>
      <c r="CS599">
        <f t="shared" si="345"/>
        <v>3</v>
      </c>
      <c r="CT599">
        <v>120</v>
      </c>
      <c r="CU599">
        <v>16</v>
      </c>
      <c r="CV599">
        <v>0</v>
      </c>
      <c r="CW599">
        <v>0</v>
      </c>
      <c r="CX599">
        <v>0</v>
      </c>
      <c r="CY599">
        <v>0</v>
      </c>
      <c r="CZ599" t="s">
        <v>83</v>
      </c>
      <c r="DA599" t="s">
        <v>83</v>
      </c>
      <c r="DB599">
        <f t="shared" si="346"/>
        <v>5</v>
      </c>
      <c r="DC599" t="s">
        <v>83</v>
      </c>
      <c r="DD599">
        <v>0</v>
      </c>
      <c r="DE599">
        <v>2</v>
      </c>
      <c r="DF599">
        <v>2007</v>
      </c>
      <c r="DG599">
        <f t="shared" si="349"/>
        <v>16</v>
      </c>
      <c r="DH599" t="s">
        <v>158</v>
      </c>
      <c r="DI599">
        <f t="shared" si="347"/>
        <v>8</v>
      </c>
      <c r="DJ599" t="s">
        <v>159</v>
      </c>
      <c r="DK599">
        <f t="shared" si="348"/>
        <v>6</v>
      </c>
      <c r="DL599">
        <v>194201</v>
      </c>
    </row>
    <row r="600" spans="1:116" x14ac:dyDescent="0.35">
      <c r="A600">
        <v>599</v>
      </c>
      <c r="B600">
        <v>20</v>
      </c>
      <c r="C600" t="s">
        <v>81</v>
      </c>
      <c r="D600">
        <f t="shared" si="315"/>
        <v>4</v>
      </c>
      <c r="E600">
        <v>80</v>
      </c>
      <c r="F600">
        <v>12984</v>
      </c>
      <c r="G600" t="s">
        <v>82</v>
      </c>
      <c r="H600">
        <f t="shared" si="316"/>
        <v>2</v>
      </c>
      <c r="I600" t="s">
        <v>83</v>
      </c>
      <c r="J600" t="str">
        <f t="shared" si="317"/>
        <v/>
      </c>
      <c r="K600" t="s">
        <v>84</v>
      </c>
      <c r="L600">
        <f t="shared" si="318"/>
        <v>1</v>
      </c>
      <c r="M600" t="s">
        <v>175</v>
      </c>
      <c r="N600">
        <f t="shared" si="319"/>
        <v>1</v>
      </c>
      <c r="O600" t="s">
        <v>86</v>
      </c>
      <c r="P600">
        <f t="shared" si="320"/>
        <v>4</v>
      </c>
      <c r="Q600" t="s">
        <v>87</v>
      </c>
      <c r="R600">
        <f t="shared" si="321"/>
        <v>4</v>
      </c>
      <c r="S600" t="s">
        <v>88</v>
      </c>
      <c r="T600">
        <f t="shared" si="322"/>
        <v>3</v>
      </c>
      <c r="U600" t="s">
        <v>123</v>
      </c>
      <c r="V600">
        <f t="shared" si="323"/>
        <v>14</v>
      </c>
      <c r="W600" t="s">
        <v>90</v>
      </c>
      <c r="X600">
        <f t="shared" si="324"/>
        <v>7</v>
      </c>
      <c r="Y600" t="s">
        <v>90</v>
      </c>
      <c r="Z600">
        <f t="shared" si="325"/>
        <v>7</v>
      </c>
      <c r="AA600" t="s">
        <v>91</v>
      </c>
      <c r="AB600">
        <f t="shared" si="326"/>
        <v>3</v>
      </c>
      <c r="AC600" t="s">
        <v>115</v>
      </c>
      <c r="AD600">
        <f t="shared" si="327"/>
        <v>4</v>
      </c>
      <c r="AE600">
        <v>5</v>
      </c>
      <c r="AF600">
        <v>6</v>
      </c>
      <c r="AG600">
        <v>1977</v>
      </c>
      <c r="AH600">
        <v>1977</v>
      </c>
      <c r="AI600" t="s">
        <v>93</v>
      </c>
      <c r="AJ600">
        <f t="shared" si="328"/>
        <v>5</v>
      </c>
      <c r="AK600" t="s">
        <v>94</v>
      </c>
      <c r="AL600">
        <f t="shared" si="329"/>
        <v>8</v>
      </c>
      <c r="AM600" t="s">
        <v>161</v>
      </c>
      <c r="AN600">
        <f t="shared" si="330"/>
        <v>3</v>
      </c>
      <c r="AO600" t="s">
        <v>161</v>
      </c>
      <c r="AP600" t="s">
        <v>96</v>
      </c>
      <c r="AQ600">
        <f t="shared" si="331"/>
        <v>4</v>
      </c>
      <c r="AR600">
        <v>459</v>
      </c>
      <c r="AS600" t="s">
        <v>98</v>
      </c>
      <c r="AT600">
        <f t="shared" si="332"/>
        <v>3</v>
      </c>
      <c r="AU600" t="s">
        <v>98</v>
      </c>
      <c r="AV600">
        <f t="shared" si="333"/>
        <v>3</v>
      </c>
      <c r="AW600" t="s">
        <v>118</v>
      </c>
      <c r="AX600">
        <f t="shared" si="334"/>
        <v>2</v>
      </c>
      <c r="AY600" t="s">
        <v>97</v>
      </c>
      <c r="AZ600">
        <f t="shared" si="335"/>
        <v>5</v>
      </c>
      <c r="BA600" t="s">
        <v>98</v>
      </c>
      <c r="BB600">
        <f t="shared" si="336"/>
        <v>4</v>
      </c>
      <c r="BC600" t="s">
        <v>121</v>
      </c>
      <c r="BD600" t="s">
        <v>119</v>
      </c>
      <c r="BE600">
        <f t="shared" si="337"/>
        <v>4</v>
      </c>
      <c r="BF600">
        <v>1283</v>
      </c>
      <c r="BG600" t="s">
        <v>172</v>
      </c>
      <c r="BH600">
        <v>147</v>
      </c>
      <c r="BI600">
        <v>0</v>
      </c>
      <c r="BJ600">
        <v>1430</v>
      </c>
      <c r="BK600" t="s">
        <v>103</v>
      </c>
      <c r="BL600">
        <f t="shared" si="338"/>
        <v>6</v>
      </c>
      <c r="BM600" t="s">
        <v>104</v>
      </c>
      <c r="BN600" t="s">
        <v>105</v>
      </c>
      <c r="BO600" t="s">
        <v>106</v>
      </c>
      <c r="BP600">
        <f t="shared" si="339"/>
        <v>6</v>
      </c>
      <c r="BQ600">
        <v>1647</v>
      </c>
      <c r="BR600">
        <v>0</v>
      </c>
      <c r="BS600">
        <v>0</v>
      </c>
      <c r="BT600">
        <v>1647</v>
      </c>
      <c r="BU600">
        <v>1</v>
      </c>
      <c r="BV600">
        <v>0</v>
      </c>
      <c r="BW600">
        <v>2</v>
      </c>
      <c r="BX600">
        <v>0</v>
      </c>
      <c r="BY600">
        <v>3</v>
      </c>
      <c r="BZ600">
        <v>1</v>
      </c>
      <c r="CA600" t="s">
        <v>97</v>
      </c>
      <c r="CB600">
        <f t="shared" si="340"/>
        <v>5</v>
      </c>
      <c r="CC600">
        <v>7</v>
      </c>
      <c r="CD600" t="s">
        <v>107</v>
      </c>
      <c r="CE600">
        <v>1</v>
      </c>
      <c r="CF600" t="s">
        <v>98</v>
      </c>
      <c r="CG600" t="s">
        <v>108</v>
      </c>
      <c r="CH600">
        <f t="shared" si="341"/>
        <v>6</v>
      </c>
      <c r="CI600">
        <v>1977</v>
      </c>
      <c r="CJ600" t="s">
        <v>157</v>
      </c>
      <c r="CK600">
        <f t="shared" si="342"/>
        <v>4</v>
      </c>
      <c r="CL600">
        <v>2</v>
      </c>
      <c r="CM600">
        <v>621</v>
      </c>
      <c r="CN600" t="s">
        <v>98</v>
      </c>
      <c r="CO600">
        <f t="shared" si="343"/>
        <v>4</v>
      </c>
      <c r="CP600" t="s">
        <v>98</v>
      </c>
      <c r="CQ600">
        <f t="shared" si="344"/>
        <v>4</v>
      </c>
      <c r="CR600" t="s">
        <v>105</v>
      </c>
      <c r="CS600">
        <f t="shared" si="345"/>
        <v>3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 t="s">
        <v>83</v>
      </c>
      <c r="DA600" t="s">
        <v>83</v>
      </c>
      <c r="DB600">
        <f t="shared" si="346"/>
        <v>5</v>
      </c>
      <c r="DC600" t="s">
        <v>83</v>
      </c>
      <c r="DD600">
        <v>0</v>
      </c>
      <c r="DE600">
        <v>3</v>
      </c>
      <c r="DF600">
        <v>2006</v>
      </c>
      <c r="DG600">
        <f t="shared" si="349"/>
        <v>17</v>
      </c>
      <c r="DH600" t="s">
        <v>110</v>
      </c>
      <c r="DI600">
        <f t="shared" si="347"/>
        <v>4</v>
      </c>
      <c r="DJ600" t="s">
        <v>111</v>
      </c>
      <c r="DK600">
        <f t="shared" si="348"/>
        <v>5</v>
      </c>
      <c r="DL600">
        <v>217500</v>
      </c>
    </row>
    <row r="601" spans="1:116" x14ac:dyDescent="0.35">
      <c r="A601">
        <v>600</v>
      </c>
      <c r="B601">
        <v>160</v>
      </c>
      <c r="C601" t="s">
        <v>142</v>
      </c>
      <c r="D601">
        <f t="shared" si="315"/>
        <v>2</v>
      </c>
      <c r="E601">
        <v>24</v>
      </c>
      <c r="F601">
        <v>1950</v>
      </c>
      <c r="G601" t="s">
        <v>82</v>
      </c>
      <c r="H601">
        <f t="shared" si="316"/>
        <v>2</v>
      </c>
      <c r="I601" t="s">
        <v>83</v>
      </c>
      <c r="J601" t="str">
        <f t="shared" si="317"/>
        <v/>
      </c>
      <c r="K601" t="s">
        <v>84</v>
      </c>
      <c r="L601">
        <f t="shared" si="318"/>
        <v>1</v>
      </c>
      <c r="M601" t="s">
        <v>85</v>
      </c>
      <c r="N601">
        <f t="shared" si="319"/>
        <v>2</v>
      </c>
      <c r="O601" t="s">
        <v>86</v>
      </c>
      <c r="P601">
        <f t="shared" si="320"/>
        <v>4</v>
      </c>
      <c r="Q601" t="s">
        <v>87</v>
      </c>
      <c r="R601">
        <f t="shared" si="321"/>
        <v>4</v>
      </c>
      <c r="S601" t="s">
        <v>88</v>
      </c>
      <c r="T601">
        <f t="shared" si="322"/>
        <v>3</v>
      </c>
      <c r="U601" t="s">
        <v>247</v>
      </c>
      <c r="V601">
        <f t="shared" si="323"/>
        <v>25</v>
      </c>
      <c r="W601" t="s">
        <v>90</v>
      </c>
      <c r="X601">
        <f t="shared" si="324"/>
        <v>7</v>
      </c>
      <c r="Y601" t="s">
        <v>90</v>
      </c>
      <c r="Z601">
        <f t="shared" si="325"/>
        <v>7</v>
      </c>
      <c r="AA601" t="s">
        <v>198</v>
      </c>
      <c r="AB601">
        <f t="shared" si="326"/>
        <v>5</v>
      </c>
      <c r="AC601" t="s">
        <v>92</v>
      </c>
      <c r="AD601">
        <f t="shared" si="327"/>
        <v>8</v>
      </c>
      <c r="AE601">
        <v>6</v>
      </c>
      <c r="AF601">
        <v>6</v>
      </c>
      <c r="AG601">
        <v>1980</v>
      </c>
      <c r="AH601">
        <v>1980</v>
      </c>
      <c r="AI601" t="s">
        <v>93</v>
      </c>
      <c r="AJ601">
        <f t="shared" si="328"/>
        <v>5</v>
      </c>
      <c r="AK601" t="s">
        <v>94</v>
      </c>
      <c r="AL601">
        <f t="shared" si="329"/>
        <v>8</v>
      </c>
      <c r="AM601" t="s">
        <v>116</v>
      </c>
      <c r="AN601">
        <f t="shared" si="330"/>
        <v>10</v>
      </c>
      <c r="AO601" t="s">
        <v>116</v>
      </c>
      <c r="AP601" t="s">
        <v>117</v>
      </c>
      <c r="AQ601">
        <f t="shared" si="331"/>
        <v>2</v>
      </c>
      <c r="AR601">
        <v>0</v>
      </c>
      <c r="AS601" t="s">
        <v>98</v>
      </c>
      <c r="AT601">
        <f t="shared" si="332"/>
        <v>3</v>
      </c>
      <c r="AU601" t="s">
        <v>97</v>
      </c>
      <c r="AV601">
        <f t="shared" si="333"/>
        <v>4</v>
      </c>
      <c r="AW601" t="s">
        <v>118</v>
      </c>
      <c r="AX601">
        <f t="shared" si="334"/>
        <v>2</v>
      </c>
      <c r="AY601" t="s">
        <v>97</v>
      </c>
      <c r="AZ601">
        <f t="shared" si="335"/>
        <v>5</v>
      </c>
      <c r="BA601" t="s">
        <v>98</v>
      </c>
      <c r="BB601">
        <f t="shared" si="336"/>
        <v>4</v>
      </c>
      <c r="BC601" t="s">
        <v>100</v>
      </c>
      <c r="BD601" t="s">
        <v>172</v>
      </c>
      <c r="BE601">
        <f t="shared" si="337"/>
        <v>5</v>
      </c>
      <c r="BF601">
        <v>81</v>
      </c>
      <c r="BG601" t="s">
        <v>101</v>
      </c>
      <c r="BH601">
        <v>612</v>
      </c>
      <c r="BI601">
        <v>23</v>
      </c>
      <c r="BJ601">
        <v>716</v>
      </c>
      <c r="BK601" t="s">
        <v>103</v>
      </c>
      <c r="BL601">
        <f t="shared" si="338"/>
        <v>6</v>
      </c>
      <c r="BM601" t="s">
        <v>98</v>
      </c>
      <c r="BN601" t="s">
        <v>105</v>
      </c>
      <c r="BO601" t="s">
        <v>106</v>
      </c>
      <c r="BP601">
        <f t="shared" si="339"/>
        <v>6</v>
      </c>
      <c r="BQ601">
        <v>716</v>
      </c>
      <c r="BR601">
        <v>840</v>
      </c>
      <c r="BS601">
        <v>0</v>
      </c>
      <c r="BT601">
        <v>1556</v>
      </c>
      <c r="BU601">
        <v>1</v>
      </c>
      <c r="BV601">
        <v>0</v>
      </c>
      <c r="BW601">
        <v>2</v>
      </c>
      <c r="BX601">
        <v>1</v>
      </c>
      <c r="BY601">
        <v>3</v>
      </c>
      <c r="BZ601">
        <v>1</v>
      </c>
      <c r="CA601" t="s">
        <v>98</v>
      </c>
      <c r="CB601">
        <f t="shared" si="340"/>
        <v>4</v>
      </c>
      <c r="CC601">
        <v>6</v>
      </c>
      <c r="CD601" t="s">
        <v>107</v>
      </c>
      <c r="CE601">
        <v>1</v>
      </c>
      <c r="CF601" t="s">
        <v>98</v>
      </c>
      <c r="CG601" t="s">
        <v>108</v>
      </c>
      <c r="CH601">
        <f t="shared" si="341"/>
        <v>6</v>
      </c>
      <c r="CI601">
        <v>1980</v>
      </c>
      <c r="CJ601" t="s">
        <v>157</v>
      </c>
      <c r="CK601">
        <f t="shared" si="342"/>
        <v>4</v>
      </c>
      <c r="CL601">
        <v>2</v>
      </c>
      <c r="CM601">
        <v>452</v>
      </c>
      <c r="CN601" t="s">
        <v>98</v>
      </c>
      <c r="CO601">
        <f t="shared" si="343"/>
        <v>4</v>
      </c>
      <c r="CP601" t="s">
        <v>98</v>
      </c>
      <c r="CQ601">
        <f t="shared" si="344"/>
        <v>4</v>
      </c>
      <c r="CR601" t="s">
        <v>105</v>
      </c>
      <c r="CS601">
        <f t="shared" si="345"/>
        <v>3</v>
      </c>
      <c r="CT601">
        <v>161</v>
      </c>
      <c r="CU601">
        <v>0</v>
      </c>
      <c r="CV601">
        <v>0</v>
      </c>
      <c r="CW601">
        <v>0</v>
      </c>
      <c r="CX601">
        <v>0</v>
      </c>
      <c r="CY601">
        <v>0</v>
      </c>
      <c r="CZ601" t="s">
        <v>83</v>
      </c>
      <c r="DA601" t="s">
        <v>165</v>
      </c>
      <c r="DB601">
        <f t="shared" si="346"/>
        <v>4</v>
      </c>
      <c r="DC601" t="s">
        <v>83</v>
      </c>
      <c r="DD601">
        <v>0</v>
      </c>
      <c r="DE601">
        <v>7</v>
      </c>
      <c r="DF601">
        <v>2008</v>
      </c>
      <c r="DG601">
        <f t="shared" si="349"/>
        <v>15</v>
      </c>
      <c r="DH601" t="s">
        <v>173</v>
      </c>
      <c r="DI601">
        <f t="shared" si="347"/>
        <v>3</v>
      </c>
      <c r="DJ601" t="s">
        <v>111</v>
      </c>
      <c r="DK601">
        <f t="shared" si="348"/>
        <v>5</v>
      </c>
      <c r="DL601">
        <v>151000</v>
      </c>
    </row>
    <row r="602" spans="1:116" x14ac:dyDescent="0.35">
      <c r="A602">
        <v>601</v>
      </c>
      <c r="B602">
        <v>60</v>
      </c>
      <c r="C602" t="s">
        <v>81</v>
      </c>
      <c r="D602">
        <f t="shared" si="315"/>
        <v>4</v>
      </c>
      <c r="E602">
        <v>74</v>
      </c>
      <c r="F602">
        <v>10927</v>
      </c>
      <c r="G602" t="s">
        <v>82</v>
      </c>
      <c r="H602">
        <f t="shared" si="316"/>
        <v>2</v>
      </c>
      <c r="I602" t="s">
        <v>83</v>
      </c>
      <c r="J602" t="str">
        <f t="shared" si="317"/>
        <v/>
      </c>
      <c r="K602" t="s">
        <v>84</v>
      </c>
      <c r="L602">
        <f t="shared" si="318"/>
        <v>1</v>
      </c>
      <c r="M602" t="s">
        <v>85</v>
      </c>
      <c r="N602">
        <f t="shared" si="319"/>
        <v>2</v>
      </c>
      <c r="O602" t="s">
        <v>86</v>
      </c>
      <c r="P602">
        <f t="shared" si="320"/>
        <v>4</v>
      </c>
      <c r="Q602" t="s">
        <v>87</v>
      </c>
      <c r="R602">
        <f t="shared" si="321"/>
        <v>4</v>
      </c>
      <c r="S602" t="s">
        <v>88</v>
      </c>
      <c r="T602">
        <f t="shared" si="322"/>
        <v>3</v>
      </c>
      <c r="U602" t="s">
        <v>154</v>
      </c>
      <c r="V602">
        <f t="shared" si="323"/>
        <v>19</v>
      </c>
      <c r="W602" t="s">
        <v>90</v>
      </c>
      <c r="X602">
        <f t="shared" si="324"/>
        <v>7</v>
      </c>
      <c r="Y602" t="s">
        <v>90</v>
      </c>
      <c r="Z602">
        <f t="shared" si="325"/>
        <v>7</v>
      </c>
      <c r="AA602" t="s">
        <v>91</v>
      </c>
      <c r="AB602">
        <f t="shared" si="326"/>
        <v>3</v>
      </c>
      <c r="AC602" t="s">
        <v>92</v>
      </c>
      <c r="AD602">
        <f t="shared" si="327"/>
        <v>8</v>
      </c>
      <c r="AE602">
        <v>8</v>
      </c>
      <c r="AF602">
        <v>5</v>
      </c>
      <c r="AG602">
        <v>2005</v>
      </c>
      <c r="AH602">
        <v>2005</v>
      </c>
      <c r="AI602" t="s">
        <v>93</v>
      </c>
      <c r="AJ602">
        <f t="shared" si="328"/>
        <v>5</v>
      </c>
      <c r="AK602" t="s">
        <v>94</v>
      </c>
      <c r="AL602">
        <f t="shared" si="329"/>
        <v>8</v>
      </c>
      <c r="AM602" t="s">
        <v>95</v>
      </c>
      <c r="AN602">
        <f t="shared" si="330"/>
        <v>14</v>
      </c>
      <c r="AO602" t="s">
        <v>95</v>
      </c>
      <c r="AP602" t="s">
        <v>96</v>
      </c>
      <c r="AQ602">
        <f t="shared" si="331"/>
        <v>4</v>
      </c>
      <c r="AR602">
        <v>280</v>
      </c>
      <c r="AS602" t="s">
        <v>97</v>
      </c>
      <c r="AT602">
        <f t="shared" si="332"/>
        <v>4</v>
      </c>
      <c r="AU602" t="s">
        <v>98</v>
      </c>
      <c r="AV602">
        <f t="shared" si="333"/>
        <v>3</v>
      </c>
      <c r="AW602" t="s">
        <v>99</v>
      </c>
      <c r="AX602">
        <f t="shared" si="334"/>
        <v>6</v>
      </c>
      <c r="AY602" t="s">
        <v>97</v>
      </c>
      <c r="AZ602">
        <f t="shared" si="335"/>
        <v>5</v>
      </c>
      <c r="BA602" t="s">
        <v>98</v>
      </c>
      <c r="BB602">
        <f t="shared" si="336"/>
        <v>4</v>
      </c>
      <c r="BC602" t="s">
        <v>130</v>
      </c>
      <c r="BD602" t="s">
        <v>101</v>
      </c>
      <c r="BE602">
        <f t="shared" si="337"/>
        <v>7</v>
      </c>
      <c r="BF602">
        <v>546</v>
      </c>
      <c r="BG602" t="s">
        <v>102</v>
      </c>
      <c r="BH602">
        <v>0</v>
      </c>
      <c r="BI602">
        <v>512</v>
      </c>
      <c r="BJ602">
        <v>1058</v>
      </c>
      <c r="BK602" t="s">
        <v>103</v>
      </c>
      <c r="BL602">
        <f t="shared" si="338"/>
        <v>6</v>
      </c>
      <c r="BM602" t="s">
        <v>104</v>
      </c>
      <c r="BN602" t="s">
        <v>105</v>
      </c>
      <c r="BO602" t="s">
        <v>106</v>
      </c>
      <c r="BP602">
        <f t="shared" si="339"/>
        <v>6</v>
      </c>
      <c r="BQ602">
        <v>1058</v>
      </c>
      <c r="BR602">
        <v>846</v>
      </c>
      <c r="BS602">
        <v>0</v>
      </c>
      <c r="BT602">
        <v>1904</v>
      </c>
      <c r="BU602">
        <v>1</v>
      </c>
      <c r="BV602">
        <v>0</v>
      </c>
      <c r="BW602">
        <v>2</v>
      </c>
      <c r="BX602">
        <v>1</v>
      </c>
      <c r="BY602">
        <v>3</v>
      </c>
      <c r="BZ602">
        <v>1</v>
      </c>
      <c r="CA602" t="s">
        <v>104</v>
      </c>
      <c r="CB602">
        <f t="shared" si="340"/>
        <v>6</v>
      </c>
      <c r="CC602">
        <v>8</v>
      </c>
      <c r="CD602" t="s">
        <v>107</v>
      </c>
      <c r="CE602">
        <v>1</v>
      </c>
      <c r="CF602" t="s">
        <v>97</v>
      </c>
      <c r="CG602" t="s">
        <v>156</v>
      </c>
      <c r="CH602">
        <f t="shared" si="341"/>
        <v>7</v>
      </c>
      <c r="CI602">
        <v>2003</v>
      </c>
      <c r="CJ602" t="s">
        <v>157</v>
      </c>
      <c r="CK602">
        <f t="shared" si="342"/>
        <v>4</v>
      </c>
      <c r="CL602">
        <v>2</v>
      </c>
      <c r="CM602">
        <v>736</v>
      </c>
      <c r="CN602" t="s">
        <v>98</v>
      </c>
      <c r="CO602">
        <f t="shared" si="343"/>
        <v>4</v>
      </c>
      <c r="CP602" t="s">
        <v>98</v>
      </c>
      <c r="CQ602">
        <f t="shared" si="344"/>
        <v>4</v>
      </c>
      <c r="CR602" t="s">
        <v>105</v>
      </c>
      <c r="CS602">
        <f t="shared" si="345"/>
        <v>3</v>
      </c>
      <c r="CT602">
        <v>179</v>
      </c>
      <c r="CU602">
        <v>60</v>
      </c>
      <c r="CV602">
        <v>0</v>
      </c>
      <c r="CW602">
        <v>0</v>
      </c>
      <c r="CX602">
        <v>0</v>
      </c>
      <c r="CY602">
        <v>0</v>
      </c>
      <c r="CZ602" t="s">
        <v>83</v>
      </c>
      <c r="DA602" t="s">
        <v>83</v>
      </c>
      <c r="DB602">
        <f t="shared" si="346"/>
        <v>5</v>
      </c>
      <c r="DC602" t="s">
        <v>83</v>
      </c>
      <c r="DD602">
        <v>0</v>
      </c>
      <c r="DE602">
        <v>6</v>
      </c>
      <c r="DF602">
        <v>2006</v>
      </c>
      <c r="DG602">
        <f t="shared" si="349"/>
        <v>17</v>
      </c>
      <c r="DH602" t="s">
        <v>110</v>
      </c>
      <c r="DI602">
        <f t="shared" si="347"/>
        <v>4</v>
      </c>
      <c r="DJ602" t="s">
        <v>111</v>
      </c>
      <c r="DK602">
        <f t="shared" si="348"/>
        <v>5</v>
      </c>
      <c r="DL602">
        <v>275000</v>
      </c>
    </row>
    <row r="603" spans="1:116" x14ac:dyDescent="0.35">
      <c r="A603">
        <v>602</v>
      </c>
      <c r="B603">
        <v>50</v>
      </c>
      <c r="C603" t="s">
        <v>142</v>
      </c>
      <c r="D603">
        <f t="shared" si="315"/>
        <v>2</v>
      </c>
      <c r="E603">
        <v>50</v>
      </c>
      <c r="F603">
        <v>9000</v>
      </c>
      <c r="G603" t="s">
        <v>82</v>
      </c>
      <c r="H603">
        <f t="shared" si="316"/>
        <v>2</v>
      </c>
      <c r="I603" t="s">
        <v>83</v>
      </c>
      <c r="J603" t="str">
        <f t="shared" si="317"/>
        <v/>
      </c>
      <c r="K603" t="s">
        <v>84</v>
      </c>
      <c r="L603">
        <f t="shared" si="318"/>
        <v>1</v>
      </c>
      <c r="M603" t="s">
        <v>175</v>
      </c>
      <c r="N603">
        <f t="shared" si="319"/>
        <v>1</v>
      </c>
      <c r="O603" t="s">
        <v>86</v>
      </c>
      <c r="P603">
        <f t="shared" si="320"/>
        <v>4</v>
      </c>
      <c r="Q603" t="s">
        <v>87</v>
      </c>
      <c r="R603">
        <f t="shared" si="321"/>
        <v>4</v>
      </c>
      <c r="S603" t="s">
        <v>88</v>
      </c>
      <c r="T603">
        <f t="shared" si="322"/>
        <v>3</v>
      </c>
      <c r="U603" t="s">
        <v>176</v>
      </c>
      <c r="V603">
        <f t="shared" si="323"/>
        <v>3</v>
      </c>
      <c r="W603" t="s">
        <v>90</v>
      </c>
      <c r="X603">
        <f t="shared" si="324"/>
        <v>7</v>
      </c>
      <c r="Y603" t="s">
        <v>90</v>
      </c>
      <c r="Z603">
        <f t="shared" si="325"/>
        <v>7</v>
      </c>
      <c r="AA603" t="s">
        <v>91</v>
      </c>
      <c r="AB603">
        <f t="shared" si="326"/>
        <v>3</v>
      </c>
      <c r="AC603" t="s">
        <v>132</v>
      </c>
      <c r="AD603">
        <f t="shared" si="327"/>
        <v>1</v>
      </c>
      <c r="AE603">
        <v>6</v>
      </c>
      <c r="AF603">
        <v>6</v>
      </c>
      <c r="AG603">
        <v>1937</v>
      </c>
      <c r="AH603">
        <v>1950</v>
      </c>
      <c r="AI603" t="s">
        <v>93</v>
      </c>
      <c r="AJ603">
        <f t="shared" si="328"/>
        <v>5</v>
      </c>
      <c r="AK603" t="s">
        <v>94</v>
      </c>
      <c r="AL603">
        <f t="shared" si="329"/>
        <v>8</v>
      </c>
      <c r="AM603" t="s">
        <v>124</v>
      </c>
      <c r="AN603">
        <f t="shared" si="330"/>
        <v>4</v>
      </c>
      <c r="AO603" t="s">
        <v>124</v>
      </c>
      <c r="AP603" t="s">
        <v>117</v>
      </c>
      <c r="AQ603">
        <f t="shared" si="331"/>
        <v>2</v>
      </c>
      <c r="AR603">
        <v>0</v>
      </c>
      <c r="AS603" t="s">
        <v>98</v>
      </c>
      <c r="AT603">
        <f t="shared" si="332"/>
        <v>3</v>
      </c>
      <c r="AU603" t="s">
        <v>97</v>
      </c>
      <c r="AV603">
        <f t="shared" si="333"/>
        <v>4</v>
      </c>
      <c r="AW603" t="s">
        <v>99</v>
      </c>
      <c r="AX603">
        <f t="shared" si="334"/>
        <v>6</v>
      </c>
      <c r="AY603" t="s">
        <v>98</v>
      </c>
      <c r="AZ603">
        <f t="shared" si="335"/>
        <v>4</v>
      </c>
      <c r="BA603" t="s">
        <v>98</v>
      </c>
      <c r="BB603">
        <f t="shared" si="336"/>
        <v>4</v>
      </c>
      <c r="BC603" t="s">
        <v>100</v>
      </c>
      <c r="BD603" t="s">
        <v>102</v>
      </c>
      <c r="BE603">
        <f t="shared" si="337"/>
        <v>6</v>
      </c>
      <c r="BF603">
        <v>0</v>
      </c>
      <c r="BG603" t="s">
        <v>102</v>
      </c>
      <c r="BH603">
        <v>0</v>
      </c>
      <c r="BI603">
        <v>780</v>
      </c>
      <c r="BJ603">
        <v>780</v>
      </c>
      <c r="BK603" t="s">
        <v>103</v>
      </c>
      <c r="BL603">
        <f t="shared" si="338"/>
        <v>6</v>
      </c>
      <c r="BM603" t="s">
        <v>98</v>
      </c>
      <c r="BN603" t="s">
        <v>105</v>
      </c>
      <c r="BO603" t="s">
        <v>106</v>
      </c>
      <c r="BP603">
        <f t="shared" si="339"/>
        <v>6</v>
      </c>
      <c r="BQ603">
        <v>780</v>
      </c>
      <c r="BR603">
        <v>595</v>
      </c>
      <c r="BS603">
        <v>0</v>
      </c>
      <c r="BT603">
        <v>1375</v>
      </c>
      <c r="BU603">
        <v>0</v>
      </c>
      <c r="BV603">
        <v>0</v>
      </c>
      <c r="BW603">
        <v>1</v>
      </c>
      <c r="BX603">
        <v>1</v>
      </c>
      <c r="BY603">
        <v>3</v>
      </c>
      <c r="BZ603">
        <v>1</v>
      </c>
      <c r="CA603" t="s">
        <v>97</v>
      </c>
      <c r="CB603">
        <f t="shared" si="340"/>
        <v>5</v>
      </c>
      <c r="CC603">
        <v>6</v>
      </c>
      <c r="CD603" t="s">
        <v>107</v>
      </c>
      <c r="CE603">
        <v>1</v>
      </c>
      <c r="CF603" t="s">
        <v>97</v>
      </c>
      <c r="CG603" t="s">
        <v>127</v>
      </c>
      <c r="CH603">
        <f t="shared" si="341"/>
        <v>5</v>
      </c>
      <c r="CI603">
        <v>1979</v>
      </c>
      <c r="CJ603" t="s">
        <v>102</v>
      </c>
      <c r="CK603">
        <f t="shared" si="342"/>
        <v>2</v>
      </c>
      <c r="CL603">
        <v>1</v>
      </c>
      <c r="CM603">
        <v>544</v>
      </c>
      <c r="CN603" t="s">
        <v>98</v>
      </c>
      <c r="CO603">
        <f t="shared" si="343"/>
        <v>4</v>
      </c>
      <c r="CP603" t="s">
        <v>98</v>
      </c>
      <c r="CQ603">
        <f t="shared" si="344"/>
        <v>4</v>
      </c>
      <c r="CR603" t="s">
        <v>190</v>
      </c>
      <c r="CS603">
        <f t="shared" si="345"/>
        <v>1</v>
      </c>
      <c r="CT603">
        <v>0</v>
      </c>
      <c r="CU603">
        <v>162</v>
      </c>
      <c r="CV603">
        <v>0</v>
      </c>
      <c r="CW603">
        <v>0</v>
      </c>
      <c r="CX603">
        <v>126</v>
      </c>
      <c r="CY603">
        <v>0</v>
      </c>
      <c r="CZ603" t="s">
        <v>83</v>
      </c>
      <c r="DA603" t="s">
        <v>83</v>
      </c>
      <c r="DB603">
        <f t="shared" si="346"/>
        <v>5</v>
      </c>
      <c r="DC603" t="s">
        <v>83</v>
      </c>
      <c r="DD603">
        <v>0</v>
      </c>
      <c r="DE603">
        <v>12</v>
      </c>
      <c r="DF603">
        <v>2007</v>
      </c>
      <c r="DG603">
        <f t="shared" si="349"/>
        <v>16</v>
      </c>
      <c r="DH603" t="s">
        <v>110</v>
      </c>
      <c r="DI603">
        <f t="shared" si="347"/>
        <v>4</v>
      </c>
      <c r="DJ603" t="s">
        <v>111</v>
      </c>
      <c r="DK603">
        <f t="shared" si="348"/>
        <v>5</v>
      </c>
      <c r="DL603">
        <v>141000</v>
      </c>
    </row>
    <row r="604" spans="1:116" x14ac:dyDescent="0.35">
      <c r="A604">
        <v>603</v>
      </c>
      <c r="B604">
        <v>60</v>
      </c>
      <c r="C604" t="s">
        <v>81</v>
      </c>
      <c r="D604">
        <f t="shared" si="315"/>
        <v>4</v>
      </c>
      <c r="E604">
        <v>80</v>
      </c>
      <c r="F604">
        <v>10041</v>
      </c>
      <c r="G604" t="s">
        <v>82</v>
      </c>
      <c r="H604">
        <f t="shared" si="316"/>
        <v>2</v>
      </c>
      <c r="I604" t="s">
        <v>83</v>
      </c>
      <c r="J604" t="str">
        <f t="shared" si="317"/>
        <v/>
      </c>
      <c r="K604" t="s">
        <v>120</v>
      </c>
      <c r="L604">
        <f t="shared" si="318"/>
        <v>2</v>
      </c>
      <c r="M604" t="s">
        <v>85</v>
      </c>
      <c r="N604">
        <f t="shared" si="319"/>
        <v>2</v>
      </c>
      <c r="O604" t="s">
        <v>86</v>
      </c>
      <c r="P604">
        <f t="shared" si="320"/>
        <v>4</v>
      </c>
      <c r="Q604" t="s">
        <v>87</v>
      </c>
      <c r="R604">
        <f t="shared" si="321"/>
        <v>4</v>
      </c>
      <c r="S604" t="s">
        <v>88</v>
      </c>
      <c r="T604">
        <f t="shared" si="322"/>
        <v>3</v>
      </c>
      <c r="U604" t="s">
        <v>170</v>
      </c>
      <c r="V604">
        <f t="shared" si="323"/>
        <v>15</v>
      </c>
      <c r="W604" t="s">
        <v>90</v>
      </c>
      <c r="X604">
        <f t="shared" si="324"/>
        <v>7</v>
      </c>
      <c r="Y604" t="s">
        <v>90</v>
      </c>
      <c r="Z604">
        <f t="shared" si="325"/>
        <v>7</v>
      </c>
      <c r="AA604" t="s">
        <v>91</v>
      </c>
      <c r="AB604">
        <f t="shared" si="326"/>
        <v>3</v>
      </c>
      <c r="AC604" t="s">
        <v>92</v>
      </c>
      <c r="AD604">
        <f t="shared" si="327"/>
        <v>8</v>
      </c>
      <c r="AE604">
        <v>8</v>
      </c>
      <c r="AF604">
        <v>5</v>
      </c>
      <c r="AG604">
        <v>1992</v>
      </c>
      <c r="AH604">
        <v>1992</v>
      </c>
      <c r="AI604" t="s">
        <v>93</v>
      </c>
      <c r="AJ604">
        <f t="shared" si="328"/>
        <v>5</v>
      </c>
      <c r="AK604" t="s">
        <v>94</v>
      </c>
      <c r="AL604">
        <f t="shared" si="329"/>
        <v>8</v>
      </c>
      <c r="AM604" t="s">
        <v>140</v>
      </c>
      <c r="AN604">
        <f t="shared" si="330"/>
        <v>9</v>
      </c>
      <c r="AO604" t="s">
        <v>140</v>
      </c>
      <c r="AP604" t="s">
        <v>117</v>
      </c>
      <c r="AQ604">
        <f t="shared" si="331"/>
        <v>2</v>
      </c>
      <c r="AR604">
        <v>0</v>
      </c>
      <c r="AS604" t="s">
        <v>97</v>
      </c>
      <c r="AT604">
        <f t="shared" si="332"/>
        <v>4</v>
      </c>
      <c r="AU604" t="s">
        <v>98</v>
      </c>
      <c r="AV604">
        <f t="shared" si="333"/>
        <v>3</v>
      </c>
      <c r="AW604" t="s">
        <v>99</v>
      </c>
      <c r="AX604">
        <f t="shared" si="334"/>
        <v>6</v>
      </c>
      <c r="AY604" t="s">
        <v>97</v>
      </c>
      <c r="AZ604">
        <f t="shared" si="335"/>
        <v>5</v>
      </c>
      <c r="BA604" t="s">
        <v>98</v>
      </c>
      <c r="BB604">
        <f t="shared" si="336"/>
        <v>4</v>
      </c>
      <c r="BC604" t="s">
        <v>121</v>
      </c>
      <c r="BD604" t="s">
        <v>101</v>
      </c>
      <c r="BE604">
        <f t="shared" si="337"/>
        <v>7</v>
      </c>
      <c r="BF604">
        <v>789</v>
      </c>
      <c r="BG604" t="s">
        <v>102</v>
      </c>
      <c r="BH604">
        <v>0</v>
      </c>
      <c r="BI604">
        <v>119</v>
      </c>
      <c r="BJ604">
        <v>908</v>
      </c>
      <c r="BK604" t="s">
        <v>103</v>
      </c>
      <c r="BL604">
        <f t="shared" si="338"/>
        <v>6</v>
      </c>
      <c r="BM604" t="s">
        <v>104</v>
      </c>
      <c r="BN604" t="s">
        <v>105</v>
      </c>
      <c r="BO604" t="s">
        <v>106</v>
      </c>
      <c r="BP604">
        <f t="shared" si="339"/>
        <v>6</v>
      </c>
      <c r="BQ604">
        <v>927</v>
      </c>
      <c r="BR604">
        <v>988</v>
      </c>
      <c r="BS604">
        <v>0</v>
      </c>
      <c r="BT604">
        <v>1915</v>
      </c>
      <c r="BU604">
        <v>1</v>
      </c>
      <c r="BV604">
        <v>0</v>
      </c>
      <c r="BW604">
        <v>2</v>
      </c>
      <c r="BX604">
        <v>1</v>
      </c>
      <c r="BY604">
        <v>3</v>
      </c>
      <c r="BZ604">
        <v>1</v>
      </c>
      <c r="CA604" t="s">
        <v>97</v>
      </c>
      <c r="CB604">
        <f t="shared" si="340"/>
        <v>5</v>
      </c>
      <c r="CC604">
        <v>8</v>
      </c>
      <c r="CD604" t="s">
        <v>107</v>
      </c>
      <c r="CE604">
        <v>1</v>
      </c>
      <c r="CF604" t="s">
        <v>98</v>
      </c>
      <c r="CG604" t="s">
        <v>108</v>
      </c>
      <c r="CH604">
        <f t="shared" si="341"/>
        <v>6</v>
      </c>
      <c r="CI604">
        <v>1992</v>
      </c>
      <c r="CJ604" t="s">
        <v>157</v>
      </c>
      <c r="CK604">
        <f t="shared" si="342"/>
        <v>4</v>
      </c>
      <c r="CL604">
        <v>2</v>
      </c>
      <c r="CM604">
        <v>506</v>
      </c>
      <c r="CN604" t="s">
        <v>98</v>
      </c>
      <c r="CO604">
        <f t="shared" si="343"/>
        <v>4</v>
      </c>
      <c r="CP604" t="s">
        <v>98</v>
      </c>
      <c r="CQ604">
        <f t="shared" si="344"/>
        <v>4</v>
      </c>
      <c r="CR604" t="s">
        <v>105</v>
      </c>
      <c r="CS604">
        <f t="shared" si="345"/>
        <v>3</v>
      </c>
      <c r="CT604">
        <v>120</v>
      </c>
      <c r="CU604">
        <v>150</v>
      </c>
      <c r="CV604">
        <v>0</v>
      </c>
      <c r="CW604">
        <v>0</v>
      </c>
      <c r="CX604">
        <v>0</v>
      </c>
      <c r="CY604">
        <v>0</v>
      </c>
      <c r="CZ604" t="s">
        <v>83</v>
      </c>
      <c r="DA604" t="s">
        <v>83</v>
      </c>
      <c r="DB604">
        <f t="shared" si="346"/>
        <v>5</v>
      </c>
      <c r="DC604" t="s">
        <v>83</v>
      </c>
      <c r="DD604">
        <v>0</v>
      </c>
      <c r="DE604">
        <v>2</v>
      </c>
      <c r="DF604">
        <v>2006</v>
      </c>
      <c r="DG604">
        <f t="shared" si="349"/>
        <v>17</v>
      </c>
      <c r="DH604" t="s">
        <v>110</v>
      </c>
      <c r="DI604">
        <f t="shared" si="347"/>
        <v>4</v>
      </c>
      <c r="DJ604" t="s">
        <v>128</v>
      </c>
      <c r="DK604">
        <f t="shared" si="348"/>
        <v>3</v>
      </c>
      <c r="DL604">
        <v>220000</v>
      </c>
    </row>
    <row r="605" spans="1:116" x14ac:dyDescent="0.35">
      <c r="A605">
        <v>604</v>
      </c>
      <c r="B605">
        <v>160</v>
      </c>
      <c r="C605" t="s">
        <v>192</v>
      </c>
      <c r="D605">
        <f t="shared" si="315"/>
        <v>5</v>
      </c>
      <c r="E605">
        <v>30</v>
      </c>
      <c r="F605">
        <v>3182</v>
      </c>
      <c r="G605" t="s">
        <v>82</v>
      </c>
      <c r="H605">
        <f t="shared" si="316"/>
        <v>2</v>
      </c>
      <c r="I605" t="s">
        <v>82</v>
      </c>
      <c r="J605">
        <f t="shared" si="317"/>
        <v>2</v>
      </c>
      <c r="K605" t="s">
        <v>84</v>
      </c>
      <c r="L605">
        <f t="shared" si="318"/>
        <v>1</v>
      </c>
      <c r="M605" t="s">
        <v>85</v>
      </c>
      <c r="N605">
        <f t="shared" si="319"/>
        <v>2</v>
      </c>
      <c r="O605" t="s">
        <v>86</v>
      </c>
      <c r="P605">
        <f t="shared" si="320"/>
        <v>4</v>
      </c>
      <c r="Q605" t="s">
        <v>87</v>
      </c>
      <c r="R605">
        <f t="shared" si="321"/>
        <v>4</v>
      </c>
      <c r="S605" t="s">
        <v>88</v>
      </c>
      <c r="T605">
        <f t="shared" si="322"/>
        <v>3</v>
      </c>
      <c r="U605" t="s">
        <v>136</v>
      </c>
      <c r="V605">
        <f t="shared" si="323"/>
        <v>18</v>
      </c>
      <c r="W605" t="s">
        <v>90</v>
      </c>
      <c r="X605">
        <f t="shared" si="324"/>
        <v>7</v>
      </c>
      <c r="Y605" t="s">
        <v>90</v>
      </c>
      <c r="Z605">
        <f t="shared" si="325"/>
        <v>7</v>
      </c>
      <c r="AA605" t="s">
        <v>179</v>
      </c>
      <c r="AB605">
        <f t="shared" si="326"/>
        <v>4</v>
      </c>
      <c r="AC605" t="s">
        <v>92</v>
      </c>
      <c r="AD605">
        <f t="shared" si="327"/>
        <v>8</v>
      </c>
      <c r="AE605">
        <v>7</v>
      </c>
      <c r="AF605">
        <v>5</v>
      </c>
      <c r="AG605">
        <v>2004</v>
      </c>
      <c r="AH605">
        <v>2005</v>
      </c>
      <c r="AI605" t="s">
        <v>93</v>
      </c>
      <c r="AJ605">
        <f t="shared" si="328"/>
        <v>5</v>
      </c>
      <c r="AK605" t="s">
        <v>94</v>
      </c>
      <c r="AL605">
        <f t="shared" si="329"/>
        <v>8</v>
      </c>
      <c r="AM605" t="s">
        <v>116</v>
      </c>
      <c r="AN605">
        <f t="shared" si="330"/>
        <v>10</v>
      </c>
      <c r="AO605" t="s">
        <v>116</v>
      </c>
      <c r="AP605" t="s">
        <v>117</v>
      </c>
      <c r="AQ605">
        <f t="shared" si="331"/>
        <v>2</v>
      </c>
      <c r="AR605">
        <v>0</v>
      </c>
      <c r="AS605" t="s">
        <v>97</v>
      </c>
      <c r="AT605">
        <f t="shared" si="332"/>
        <v>4</v>
      </c>
      <c r="AU605" t="s">
        <v>98</v>
      </c>
      <c r="AV605">
        <f t="shared" si="333"/>
        <v>3</v>
      </c>
      <c r="AW605" t="s">
        <v>99</v>
      </c>
      <c r="AX605">
        <f t="shared" si="334"/>
        <v>6</v>
      </c>
      <c r="AY605" t="s">
        <v>97</v>
      </c>
      <c r="AZ605">
        <f t="shared" si="335"/>
        <v>5</v>
      </c>
      <c r="BA605" t="s">
        <v>98</v>
      </c>
      <c r="BB605">
        <f t="shared" si="336"/>
        <v>4</v>
      </c>
      <c r="BC605" t="s">
        <v>100</v>
      </c>
      <c r="BD605" t="s">
        <v>102</v>
      </c>
      <c r="BE605">
        <f t="shared" si="337"/>
        <v>6</v>
      </c>
      <c r="BF605">
        <v>0</v>
      </c>
      <c r="BG605" t="s">
        <v>102</v>
      </c>
      <c r="BH605">
        <v>0</v>
      </c>
      <c r="BI605">
        <v>600</v>
      </c>
      <c r="BJ605">
        <v>600</v>
      </c>
      <c r="BK605" t="s">
        <v>103</v>
      </c>
      <c r="BL605">
        <f t="shared" si="338"/>
        <v>6</v>
      </c>
      <c r="BM605" t="s">
        <v>104</v>
      </c>
      <c r="BN605" t="s">
        <v>105</v>
      </c>
      <c r="BO605" t="s">
        <v>106</v>
      </c>
      <c r="BP605">
        <f t="shared" si="339"/>
        <v>6</v>
      </c>
      <c r="BQ605">
        <v>600</v>
      </c>
      <c r="BR605">
        <v>600</v>
      </c>
      <c r="BS605">
        <v>0</v>
      </c>
      <c r="BT605">
        <v>1200</v>
      </c>
      <c r="BU605">
        <v>0</v>
      </c>
      <c r="BV605">
        <v>0</v>
      </c>
      <c r="BW605">
        <v>2</v>
      </c>
      <c r="BX605">
        <v>1</v>
      </c>
      <c r="BY605">
        <v>2</v>
      </c>
      <c r="BZ605">
        <v>1</v>
      </c>
      <c r="CA605" t="s">
        <v>97</v>
      </c>
      <c r="CB605">
        <f t="shared" si="340"/>
        <v>5</v>
      </c>
      <c r="CC605">
        <v>4</v>
      </c>
      <c r="CD605" t="s">
        <v>107</v>
      </c>
      <c r="CE605">
        <v>0</v>
      </c>
      <c r="CF605" t="s">
        <v>83</v>
      </c>
      <c r="CG605" t="s">
        <v>127</v>
      </c>
      <c r="CH605">
        <f t="shared" si="341"/>
        <v>5</v>
      </c>
      <c r="CI605">
        <v>2004</v>
      </c>
      <c r="CJ605" t="s">
        <v>109</v>
      </c>
      <c r="CK605">
        <f t="shared" si="342"/>
        <v>3</v>
      </c>
      <c r="CL605">
        <v>2</v>
      </c>
      <c r="CM605">
        <v>480</v>
      </c>
      <c r="CN605" t="s">
        <v>98</v>
      </c>
      <c r="CO605">
        <f t="shared" si="343"/>
        <v>4</v>
      </c>
      <c r="CP605" t="s">
        <v>98</v>
      </c>
      <c r="CQ605">
        <f t="shared" si="344"/>
        <v>4</v>
      </c>
      <c r="CR605" t="s">
        <v>105</v>
      </c>
      <c r="CS605">
        <f t="shared" si="345"/>
        <v>3</v>
      </c>
      <c r="CT605">
        <v>0</v>
      </c>
      <c r="CU605">
        <v>172</v>
      </c>
      <c r="CV605">
        <v>0</v>
      </c>
      <c r="CW605">
        <v>0</v>
      </c>
      <c r="CX605">
        <v>0</v>
      </c>
      <c r="CY605">
        <v>0</v>
      </c>
      <c r="CZ605" t="s">
        <v>83</v>
      </c>
      <c r="DA605" t="s">
        <v>83</v>
      </c>
      <c r="DB605">
        <f t="shared" si="346"/>
        <v>5</v>
      </c>
      <c r="DC605" t="s">
        <v>83</v>
      </c>
      <c r="DD605">
        <v>0</v>
      </c>
      <c r="DE605">
        <v>6</v>
      </c>
      <c r="DF605">
        <v>2010</v>
      </c>
      <c r="DG605">
        <f t="shared" si="349"/>
        <v>13</v>
      </c>
      <c r="DH605" t="s">
        <v>110</v>
      </c>
      <c r="DI605">
        <f t="shared" si="347"/>
        <v>4</v>
      </c>
      <c r="DJ605" t="s">
        <v>111</v>
      </c>
      <c r="DK605">
        <f t="shared" si="348"/>
        <v>5</v>
      </c>
      <c r="DL605">
        <v>151000</v>
      </c>
    </row>
    <row r="606" spans="1:116" x14ac:dyDescent="0.35">
      <c r="A606">
        <v>605</v>
      </c>
      <c r="B606">
        <v>20</v>
      </c>
      <c r="C606" t="s">
        <v>81</v>
      </c>
      <c r="D606">
        <f t="shared" si="315"/>
        <v>4</v>
      </c>
      <c r="E606">
        <v>88</v>
      </c>
      <c r="F606">
        <v>12803</v>
      </c>
      <c r="G606" t="s">
        <v>82</v>
      </c>
      <c r="H606">
        <f t="shared" si="316"/>
        <v>2</v>
      </c>
      <c r="I606" t="s">
        <v>83</v>
      </c>
      <c r="J606" t="str">
        <f t="shared" si="317"/>
        <v/>
      </c>
      <c r="K606" t="s">
        <v>120</v>
      </c>
      <c r="L606">
        <f t="shared" si="318"/>
        <v>2</v>
      </c>
      <c r="M606" t="s">
        <v>85</v>
      </c>
      <c r="N606">
        <f t="shared" si="319"/>
        <v>2</v>
      </c>
      <c r="O606" t="s">
        <v>86</v>
      </c>
      <c r="P606">
        <f t="shared" si="320"/>
        <v>4</v>
      </c>
      <c r="Q606" t="s">
        <v>87</v>
      </c>
      <c r="R606">
        <f t="shared" si="321"/>
        <v>4</v>
      </c>
      <c r="S606" t="s">
        <v>88</v>
      </c>
      <c r="T606">
        <f t="shared" si="322"/>
        <v>3</v>
      </c>
      <c r="U606" t="s">
        <v>89</v>
      </c>
      <c r="V606">
        <f t="shared" si="323"/>
        <v>16</v>
      </c>
      <c r="W606" t="s">
        <v>90</v>
      </c>
      <c r="X606">
        <f t="shared" si="324"/>
        <v>7</v>
      </c>
      <c r="Y606" t="s">
        <v>90</v>
      </c>
      <c r="Z606">
        <f t="shared" si="325"/>
        <v>7</v>
      </c>
      <c r="AA606" t="s">
        <v>91</v>
      </c>
      <c r="AB606">
        <f t="shared" si="326"/>
        <v>3</v>
      </c>
      <c r="AC606" t="s">
        <v>115</v>
      </c>
      <c r="AD606">
        <f t="shared" si="327"/>
        <v>4</v>
      </c>
      <c r="AE606">
        <v>7</v>
      </c>
      <c r="AF606">
        <v>5</v>
      </c>
      <c r="AG606">
        <v>2002</v>
      </c>
      <c r="AH606">
        <v>2002</v>
      </c>
      <c r="AI606" t="s">
        <v>93</v>
      </c>
      <c r="AJ606">
        <f t="shared" si="328"/>
        <v>5</v>
      </c>
      <c r="AK606" t="s">
        <v>94</v>
      </c>
      <c r="AL606">
        <f t="shared" si="329"/>
        <v>8</v>
      </c>
      <c r="AM606" t="s">
        <v>95</v>
      </c>
      <c r="AN606">
        <f t="shared" si="330"/>
        <v>14</v>
      </c>
      <c r="AO606" t="s">
        <v>95</v>
      </c>
      <c r="AP606" t="s">
        <v>96</v>
      </c>
      <c r="AQ606">
        <f t="shared" si="331"/>
        <v>4</v>
      </c>
      <c r="AR606">
        <v>99</v>
      </c>
      <c r="AS606" t="s">
        <v>97</v>
      </c>
      <c r="AT606">
        <f t="shared" si="332"/>
        <v>4</v>
      </c>
      <c r="AU606" t="s">
        <v>98</v>
      </c>
      <c r="AV606">
        <f t="shared" si="333"/>
        <v>3</v>
      </c>
      <c r="AW606" t="s">
        <v>99</v>
      </c>
      <c r="AX606">
        <f t="shared" si="334"/>
        <v>6</v>
      </c>
      <c r="AY606" t="s">
        <v>97</v>
      </c>
      <c r="AZ606">
        <f t="shared" si="335"/>
        <v>5</v>
      </c>
      <c r="BA606" t="s">
        <v>98</v>
      </c>
      <c r="BB606">
        <f t="shared" si="336"/>
        <v>4</v>
      </c>
      <c r="BC606" t="s">
        <v>121</v>
      </c>
      <c r="BD606" t="s">
        <v>101</v>
      </c>
      <c r="BE606">
        <f t="shared" si="337"/>
        <v>7</v>
      </c>
      <c r="BF606">
        <v>922</v>
      </c>
      <c r="BG606" t="s">
        <v>102</v>
      </c>
      <c r="BH606">
        <v>0</v>
      </c>
      <c r="BI606">
        <v>572</v>
      </c>
      <c r="BJ606">
        <v>1494</v>
      </c>
      <c r="BK606" t="s">
        <v>103</v>
      </c>
      <c r="BL606">
        <f t="shared" si="338"/>
        <v>6</v>
      </c>
      <c r="BM606" t="s">
        <v>104</v>
      </c>
      <c r="BN606" t="s">
        <v>105</v>
      </c>
      <c r="BO606" t="s">
        <v>106</v>
      </c>
      <c r="BP606">
        <f t="shared" si="339"/>
        <v>6</v>
      </c>
      <c r="BQ606">
        <v>1494</v>
      </c>
      <c r="BR606">
        <v>0</v>
      </c>
      <c r="BS606">
        <v>0</v>
      </c>
      <c r="BT606">
        <v>1494</v>
      </c>
      <c r="BU606">
        <v>1</v>
      </c>
      <c r="BV606">
        <v>0</v>
      </c>
      <c r="BW606">
        <v>2</v>
      </c>
      <c r="BX606">
        <v>0</v>
      </c>
      <c r="BY606">
        <v>3</v>
      </c>
      <c r="BZ606">
        <v>1</v>
      </c>
      <c r="CA606" t="s">
        <v>97</v>
      </c>
      <c r="CB606">
        <f t="shared" si="340"/>
        <v>5</v>
      </c>
      <c r="CC606">
        <v>6</v>
      </c>
      <c r="CD606" t="s">
        <v>107</v>
      </c>
      <c r="CE606">
        <v>1</v>
      </c>
      <c r="CF606" t="s">
        <v>98</v>
      </c>
      <c r="CG606" t="s">
        <v>108</v>
      </c>
      <c r="CH606">
        <f t="shared" si="341"/>
        <v>6</v>
      </c>
      <c r="CI606">
        <v>2002</v>
      </c>
      <c r="CJ606" t="s">
        <v>109</v>
      </c>
      <c r="CK606">
        <f t="shared" si="342"/>
        <v>3</v>
      </c>
      <c r="CL606">
        <v>2</v>
      </c>
      <c r="CM606">
        <v>530</v>
      </c>
      <c r="CN606" t="s">
        <v>98</v>
      </c>
      <c r="CO606">
        <f t="shared" si="343"/>
        <v>4</v>
      </c>
      <c r="CP606" t="s">
        <v>98</v>
      </c>
      <c r="CQ606">
        <f t="shared" si="344"/>
        <v>4</v>
      </c>
      <c r="CR606" t="s">
        <v>105</v>
      </c>
      <c r="CS606">
        <f t="shared" si="345"/>
        <v>3</v>
      </c>
      <c r="CT606">
        <v>192</v>
      </c>
      <c r="CU606">
        <v>36</v>
      </c>
      <c r="CV606">
        <v>0</v>
      </c>
      <c r="CW606">
        <v>0</v>
      </c>
      <c r="CX606">
        <v>0</v>
      </c>
      <c r="CY606">
        <v>0</v>
      </c>
      <c r="CZ606" t="s">
        <v>83</v>
      </c>
      <c r="DA606" t="s">
        <v>83</v>
      </c>
      <c r="DB606">
        <f t="shared" si="346"/>
        <v>5</v>
      </c>
      <c r="DC606" t="s">
        <v>83</v>
      </c>
      <c r="DD606">
        <v>0</v>
      </c>
      <c r="DE606">
        <v>9</v>
      </c>
      <c r="DF606">
        <v>2008</v>
      </c>
      <c r="DG606">
        <f t="shared" si="349"/>
        <v>15</v>
      </c>
      <c r="DH606" t="s">
        <v>110</v>
      </c>
      <c r="DI606">
        <f t="shared" si="347"/>
        <v>4</v>
      </c>
      <c r="DJ606" t="s">
        <v>111</v>
      </c>
      <c r="DK606">
        <f t="shared" si="348"/>
        <v>5</v>
      </c>
      <c r="DL606">
        <v>221000</v>
      </c>
    </row>
    <row r="607" spans="1:116" x14ac:dyDescent="0.35">
      <c r="A607">
        <v>606</v>
      </c>
      <c r="B607">
        <v>60</v>
      </c>
      <c r="C607" t="s">
        <v>81</v>
      </c>
      <c r="D607">
        <f t="shared" si="315"/>
        <v>4</v>
      </c>
      <c r="E607">
        <v>85</v>
      </c>
      <c r="F607">
        <v>13600</v>
      </c>
      <c r="G607" t="s">
        <v>82</v>
      </c>
      <c r="H607">
        <f t="shared" si="316"/>
        <v>2</v>
      </c>
      <c r="I607" t="s">
        <v>83</v>
      </c>
      <c r="J607" t="str">
        <f t="shared" si="317"/>
        <v/>
      </c>
      <c r="K607" t="s">
        <v>84</v>
      </c>
      <c r="L607">
        <f t="shared" si="318"/>
        <v>1</v>
      </c>
      <c r="M607" t="s">
        <v>85</v>
      </c>
      <c r="N607">
        <f t="shared" si="319"/>
        <v>2</v>
      </c>
      <c r="O607" t="s">
        <v>86</v>
      </c>
      <c r="P607">
        <f t="shared" si="320"/>
        <v>4</v>
      </c>
      <c r="Q607" t="s">
        <v>87</v>
      </c>
      <c r="R607">
        <f t="shared" si="321"/>
        <v>4</v>
      </c>
      <c r="S607" t="s">
        <v>88</v>
      </c>
      <c r="T607">
        <f t="shared" si="322"/>
        <v>3</v>
      </c>
      <c r="U607" t="s">
        <v>162</v>
      </c>
      <c r="V607">
        <f t="shared" si="323"/>
        <v>7</v>
      </c>
      <c r="W607" t="s">
        <v>90</v>
      </c>
      <c r="X607">
        <f t="shared" si="324"/>
        <v>7</v>
      </c>
      <c r="Y607" t="s">
        <v>90</v>
      </c>
      <c r="Z607">
        <f t="shared" si="325"/>
        <v>7</v>
      </c>
      <c r="AA607" t="s">
        <v>91</v>
      </c>
      <c r="AB607">
        <f t="shared" si="326"/>
        <v>3</v>
      </c>
      <c r="AC607" t="s">
        <v>92</v>
      </c>
      <c r="AD607">
        <f t="shared" si="327"/>
        <v>8</v>
      </c>
      <c r="AE607">
        <v>7</v>
      </c>
      <c r="AF607">
        <v>6</v>
      </c>
      <c r="AG607">
        <v>1965</v>
      </c>
      <c r="AH607">
        <v>1990</v>
      </c>
      <c r="AI607" t="s">
        <v>93</v>
      </c>
      <c r="AJ607">
        <f t="shared" si="328"/>
        <v>5</v>
      </c>
      <c r="AK607" t="s">
        <v>94</v>
      </c>
      <c r="AL607">
        <f t="shared" si="329"/>
        <v>8</v>
      </c>
      <c r="AM607" t="s">
        <v>140</v>
      </c>
      <c r="AN607">
        <f t="shared" si="330"/>
        <v>9</v>
      </c>
      <c r="AO607" t="s">
        <v>140</v>
      </c>
      <c r="AP607" t="s">
        <v>96</v>
      </c>
      <c r="AQ607">
        <f t="shared" si="331"/>
        <v>4</v>
      </c>
      <c r="AR607">
        <v>176</v>
      </c>
      <c r="AS607" t="s">
        <v>98</v>
      </c>
      <c r="AT607">
        <f t="shared" si="332"/>
        <v>3</v>
      </c>
      <c r="AU607" t="s">
        <v>98</v>
      </c>
      <c r="AV607">
        <f t="shared" si="333"/>
        <v>3</v>
      </c>
      <c r="AW607" t="s">
        <v>118</v>
      </c>
      <c r="AX607">
        <f t="shared" si="334"/>
        <v>2</v>
      </c>
      <c r="AY607" t="s">
        <v>98</v>
      </c>
      <c r="AZ607">
        <f t="shared" si="335"/>
        <v>4</v>
      </c>
      <c r="BA607" t="s">
        <v>98</v>
      </c>
      <c r="BB607">
        <f t="shared" si="336"/>
        <v>4</v>
      </c>
      <c r="BC607" t="s">
        <v>100</v>
      </c>
      <c r="BD607" t="s">
        <v>141</v>
      </c>
      <c r="BE607">
        <f t="shared" si="337"/>
        <v>3</v>
      </c>
      <c r="BF607">
        <v>454</v>
      </c>
      <c r="BG607" t="s">
        <v>102</v>
      </c>
      <c r="BH607">
        <v>0</v>
      </c>
      <c r="BI607">
        <v>314</v>
      </c>
      <c r="BJ607">
        <v>768</v>
      </c>
      <c r="BK607" t="s">
        <v>103</v>
      </c>
      <c r="BL607">
        <f t="shared" si="338"/>
        <v>6</v>
      </c>
      <c r="BM607" t="s">
        <v>98</v>
      </c>
      <c r="BN607" t="s">
        <v>105</v>
      </c>
      <c r="BO607" t="s">
        <v>106</v>
      </c>
      <c r="BP607">
        <f t="shared" si="339"/>
        <v>6</v>
      </c>
      <c r="BQ607">
        <v>1186</v>
      </c>
      <c r="BR607">
        <v>800</v>
      </c>
      <c r="BS607">
        <v>0</v>
      </c>
      <c r="BT607">
        <v>1986</v>
      </c>
      <c r="BU607">
        <v>0</v>
      </c>
      <c r="BV607">
        <v>0</v>
      </c>
      <c r="BW607">
        <v>2</v>
      </c>
      <c r="BX607">
        <v>1</v>
      </c>
      <c r="BY607">
        <v>3</v>
      </c>
      <c r="BZ607">
        <v>1</v>
      </c>
      <c r="CA607" t="s">
        <v>98</v>
      </c>
      <c r="CB607">
        <f t="shared" si="340"/>
        <v>4</v>
      </c>
      <c r="CC607">
        <v>7</v>
      </c>
      <c r="CD607" t="s">
        <v>107</v>
      </c>
      <c r="CE607">
        <v>3</v>
      </c>
      <c r="CF607" t="s">
        <v>147</v>
      </c>
      <c r="CG607" t="s">
        <v>108</v>
      </c>
      <c r="CH607">
        <f t="shared" si="341"/>
        <v>6</v>
      </c>
      <c r="CI607">
        <v>1965</v>
      </c>
      <c r="CJ607" t="s">
        <v>102</v>
      </c>
      <c r="CK607">
        <f t="shared" si="342"/>
        <v>2</v>
      </c>
      <c r="CL607">
        <v>2</v>
      </c>
      <c r="CM607">
        <v>486</v>
      </c>
      <c r="CN607" t="s">
        <v>98</v>
      </c>
      <c r="CO607">
        <f t="shared" si="343"/>
        <v>4</v>
      </c>
      <c r="CP607" t="s">
        <v>98</v>
      </c>
      <c r="CQ607">
        <f t="shared" si="344"/>
        <v>4</v>
      </c>
      <c r="CR607" t="s">
        <v>105</v>
      </c>
      <c r="CS607">
        <f t="shared" si="345"/>
        <v>3</v>
      </c>
      <c r="CT607">
        <v>0</v>
      </c>
      <c r="CU607">
        <v>42</v>
      </c>
      <c r="CV607">
        <v>0</v>
      </c>
      <c r="CW607">
        <v>0</v>
      </c>
      <c r="CX607">
        <v>189</v>
      </c>
      <c r="CY607">
        <v>0</v>
      </c>
      <c r="CZ607" t="s">
        <v>83</v>
      </c>
      <c r="DA607" t="s">
        <v>83</v>
      </c>
      <c r="DB607">
        <f t="shared" si="346"/>
        <v>5</v>
      </c>
      <c r="DC607" t="s">
        <v>83</v>
      </c>
      <c r="DD607">
        <v>0</v>
      </c>
      <c r="DE607">
        <v>10</v>
      </c>
      <c r="DF607">
        <v>2009</v>
      </c>
      <c r="DG607">
        <f t="shared" si="349"/>
        <v>14</v>
      </c>
      <c r="DH607" t="s">
        <v>110</v>
      </c>
      <c r="DI607">
        <f t="shared" si="347"/>
        <v>4</v>
      </c>
      <c r="DJ607" t="s">
        <v>111</v>
      </c>
      <c r="DK607">
        <f t="shared" si="348"/>
        <v>5</v>
      </c>
      <c r="DL607">
        <v>205000</v>
      </c>
    </row>
    <row r="608" spans="1:116" x14ac:dyDescent="0.35">
      <c r="A608">
        <v>607</v>
      </c>
      <c r="B608">
        <v>20</v>
      </c>
      <c r="C608" t="s">
        <v>81</v>
      </c>
      <c r="D608">
        <f t="shared" si="315"/>
        <v>4</v>
      </c>
      <c r="E608">
        <v>82</v>
      </c>
      <c r="F608">
        <v>12464</v>
      </c>
      <c r="G608" t="s">
        <v>82</v>
      </c>
      <c r="H608">
        <f t="shared" si="316"/>
        <v>2</v>
      </c>
      <c r="I608" t="s">
        <v>83</v>
      </c>
      <c r="J608" t="str">
        <f t="shared" si="317"/>
        <v/>
      </c>
      <c r="K608" t="s">
        <v>160</v>
      </c>
      <c r="L608">
        <f t="shared" si="318"/>
        <v>4</v>
      </c>
      <c r="M608" t="s">
        <v>195</v>
      </c>
      <c r="N608">
        <f t="shared" si="319"/>
        <v>3</v>
      </c>
      <c r="O608" t="s">
        <v>86</v>
      </c>
      <c r="P608">
        <f t="shared" si="320"/>
        <v>4</v>
      </c>
      <c r="Q608" t="s">
        <v>122</v>
      </c>
      <c r="R608">
        <f t="shared" si="321"/>
        <v>2</v>
      </c>
      <c r="S608" t="s">
        <v>194</v>
      </c>
      <c r="T608">
        <f t="shared" si="322"/>
        <v>2</v>
      </c>
      <c r="U608" t="s">
        <v>89</v>
      </c>
      <c r="V608">
        <f t="shared" si="323"/>
        <v>16</v>
      </c>
      <c r="W608" t="s">
        <v>90</v>
      </c>
      <c r="X608">
        <f t="shared" si="324"/>
        <v>7</v>
      </c>
      <c r="Y608" t="s">
        <v>90</v>
      </c>
      <c r="Z608">
        <f t="shared" si="325"/>
        <v>7</v>
      </c>
      <c r="AA608" t="s">
        <v>91</v>
      </c>
      <c r="AB608">
        <f t="shared" si="326"/>
        <v>3</v>
      </c>
      <c r="AC608" t="s">
        <v>115</v>
      </c>
      <c r="AD608">
        <f t="shared" si="327"/>
        <v>4</v>
      </c>
      <c r="AE608">
        <v>5</v>
      </c>
      <c r="AF608">
        <v>5</v>
      </c>
      <c r="AG608">
        <v>1996</v>
      </c>
      <c r="AH608">
        <v>1996</v>
      </c>
      <c r="AI608" t="s">
        <v>93</v>
      </c>
      <c r="AJ608">
        <f t="shared" si="328"/>
        <v>5</v>
      </c>
      <c r="AK608" t="s">
        <v>94</v>
      </c>
      <c r="AL608">
        <f t="shared" si="329"/>
        <v>8</v>
      </c>
      <c r="AM608" t="s">
        <v>95</v>
      </c>
      <c r="AN608">
        <f t="shared" si="330"/>
        <v>14</v>
      </c>
      <c r="AO608" t="s">
        <v>95</v>
      </c>
      <c r="AP608" t="s">
        <v>117</v>
      </c>
      <c r="AQ608">
        <f t="shared" si="331"/>
        <v>2</v>
      </c>
      <c r="AR608">
        <v>0</v>
      </c>
      <c r="AS608" t="s">
        <v>98</v>
      </c>
      <c r="AT608">
        <f t="shared" si="332"/>
        <v>3</v>
      </c>
      <c r="AU608" t="s">
        <v>97</v>
      </c>
      <c r="AV608">
        <f t="shared" si="333"/>
        <v>4</v>
      </c>
      <c r="AW608" t="s">
        <v>99</v>
      </c>
      <c r="AX608">
        <f t="shared" si="334"/>
        <v>6</v>
      </c>
      <c r="AY608" t="s">
        <v>97</v>
      </c>
      <c r="AZ608">
        <f t="shared" si="335"/>
        <v>5</v>
      </c>
      <c r="BA608" t="s">
        <v>98</v>
      </c>
      <c r="BB608">
        <f t="shared" si="336"/>
        <v>4</v>
      </c>
      <c r="BC608" t="s">
        <v>100</v>
      </c>
      <c r="BD608" t="s">
        <v>101</v>
      </c>
      <c r="BE608">
        <f t="shared" si="337"/>
        <v>7</v>
      </c>
      <c r="BF608">
        <v>732</v>
      </c>
      <c r="BG608" t="s">
        <v>102</v>
      </c>
      <c r="BH608">
        <v>0</v>
      </c>
      <c r="BI608">
        <v>308</v>
      </c>
      <c r="BJ608">
        <v>1040</v>
      </c>
      <c r="BK608" t="s">
        <v>103</v>
      </c>
      <c r="BL608">
        <f t="shared" si="338"/>
        <v>6</v>
      </c>
      <c r="BM608" t="s">
        <v>97</v>
      </c>
      <c r="BN608" t="s">
        <v>105</v>
      </c>
      <c r="BO608" t="s">
        <v>106</v>
      </c>
      <c r="BP608">
        <f t="shared" si="339"/>
        <v>6</v>
      </c>
      <c r="BQ608">
        <v>1040</v>
      </c>
      <c r="BR608">
        <v>0</v>
      </c>
      <c r="BS608">
        <v>0</v>
      </c>
      <c r="BT608">
        <v>1040</v>
      </c>
      <c r="BU608">
        <v>1</v>
      </c>
      <c r="BV608">
        <v>0</v>
      </c>
      <c r="BW608">
        <v>1</v>
      </c>
      <c r="BX608">
        <v>0</v>
      </c>
      <c r="BY608">
        <v>3</v>
      </c>
      <c r="BZ608">
        <v>1</v>
      </c>
      <c r="CA608" t="s">
        <v>97</v>
      </c>
      <c r="CB608">
        <f t="shared" si="340"/>
        <v>5</v>
      </c>
      <c r="CC608">
        <v>6</v>
      </c>
      <c r="CD608" t="s">
        <v>107</v>
      </c>
      <c r="CE608">
        <v>0</v>
      </c>
      <c r="CF608" t="s">
        <v>83</v>
      </c>
      <c r="CG608" t="s">
        <v>127</v>
      </c>
      <c r="CH608">
        <f t="shared" si="341"/>
        <v>5</v>
      </c>
      <c r="CI608">
        <v>2000</v>
      </c>
      <c r="CJ608" t="s">
        <v>102</v>
      </c>
      <c r="CK608">
        <f t="shared" si="342"/>
        <v>2</v>
      </c>
      <c r="CL608">
        <v>2</v>
      </c>
      <c r="CM608">
        <v>576</v>
      </c>
      <c r="CN608" t="s">
        <v>98</v>
      </c>
      <c r="CO608">
        <f t="shared" si="343"/>
        <v>4</v>
      </c>
      <c r="CP608" t="s">
        <v>98</v>
      </c>
      <c r="CQ608">
        <f t="shared" si="344"/>
        <v>4</v>
      </c>
      <c r="CR608" t="s">
        <v>105</v>
      </c>
      <c r="CS608">
        <f t="shared" si="345"/>
        <v>3</v>
      </c>
      <c r="CT608">
        <v>168</v>
      </c>
      <c r="CU608">
        <v>0</v>
      </c>
      <c r="CV608">
        <v>0</v>
      </c>
      <c r="CW608">
        <v>0</v>
      </c>
      <c r="CX608">
        <v>0</v>
      </c>
      <c r="CY608">
        <v>0</v>
      </c>
      <c r="CZ608" t="s">
        <v>83</v>
      </c>
      <c r="DA608" t="s">
        <v>165</v>
      </c>
      <c r="DB608">
        <f t="shared" si="346"/>
        <v>4</v>
      </c>
      <c r="DC608" t="s">
        <v>83</v>
      </c>
      <c r="DD608">
        <v>0</v>
      </c>
      <c r="DE608">
        <v>11</v>
      </c>
      <c r="DF608">
        <v>2009</v>
      </c>
      <c r="DG608">
        <f t="shared" si="349"/>
        <v>14</v>
      </c>
      <c r="DH608" t="s">
        <v>110</v>
      </c>
      <c r="DI608">
        <f t="shared" si="347"/>
        <v>4</v>
      </c>
      <c r="DJ608" t="s">
        <v>111</v>
      </c>
      <c r="DK608">
        <f t="shared" si="348"/>
        <v>5</v>
      </c>
      <c r="DL608">
        <v>152000</v>
      </c>
    </row>
    <row r="609" spans="1:116" x14ac:dyDescent="0.35">
      <c r="A609">
        <v>608</v>
      </c>
      <c r="B609">
        <v>20</v>
      </c>
      <c r="C609" t="s">
        <v>81</v>
      </c>
      <c r="D609">
        <f t="shared" si="315"/>
        <v>4</v>
      </c>
      <c r="E609">
        <v>78</v>
      </c>
      <c r="F609">
        <v>7800</v>
      </c>
      <c r="G609" t="s">
        <v>82</v>
      </c>
      <c r="H609">
        <f t="shared" si="316"/>
        <v>2</v>
      </c>
      <c r="I609" t="s">
        <v>83</v>
      </c>
      <c r="J609" t="str">
        <f t="shared" si="317"/>
        <v/>
      </c>
      <c r="K609" t="s">
        <v>84</v>
      </c>
      <c r="L609">
        <f t="shared" si="318"/>
        <v>1</v>
      </c>
      <c r="M609" t="s">
        <v>175</v>
      </c>
      <c r="N609">
        <f t="shared" si="319"/>
        <v>1</v>
      </c>
      <c r="O609" t="s">
        <v>86</v>
      </c>
      <c r="P609">
        <f t="shared" si="320"/>
        <v>4</v>
      </c>
      <c r="Q609" t="s">
        <v>87</v>
      </c>
      <c r="R609">
        <f t="shared" si="321"/>
        <v>4</v>
      </c>
      <c r="S609" t="s">
        <v>194</v>
      </c>
      <c r="T609">
        <f t="shared" si="322"/>
        <v>2</v>
      </c>
      <c r="U609" t="s">
        <v>185</v>
      </c>
      <c r="V609">
        <f t="shared" si="323"/>
        <v>4</v>
      </c>
      <c r="W609" t="s">
        <v>90</v>
      </c>
      <c r="X609">
        <f t="shared" si="324"/>
        <v>7</v>
      </c>
      <c r="Y609" t="s">
        <v>90</v>
      </c>
      <c r="Z609">
        <f t="shared" si="325"/>
        <v>7</v>
      </c>
      <c r="AA609" t="s">
        <v>91</v>
      </c>
      <c r="AB609">
        <f t="shared" si="326"/>
        <v>3</v>
      </c>
      <c r="AC609" t="s">
        <v>92</v>
      </c>
      <c r="AD609">
        <f t="shared" si="327"/>
        <v>8</v>
      </c>
      <c r="AE609">
        <v>5</v>
      </c>
      <c r="AF609">
        <v>8</v>
      </c>
      <c r="AG609">
        <v>1948</v>
      </c>
      <c r="AH609">
        <v>2002</v>
      </c>
      <c r="AI609" t="s">
        <v>93</v>
      </c>
      <c r="AJ609">
        <f t="shared" si="328"/>
        <v>5</v>
      </c>
      <c r="AK609" t="s">
        <v>94</v>
      </c>
      <c r="AL609">
        <f t="shared" si="329"/>
        <v>8</v>
      </c>
      <c r="AM609" t="s">
        <v>116</v>
      </c>
      <c r="AN609">
        <f t="shared" si="330"/>
        <v>10</v>
      </c>
      <c r="AO609" t="s">
        <v>116</v>
      </c>
      <c r="AP609" t="s">
        <v>117</v>
      </c>
      <c r="AQ609">
        <f t="shared" si="331"/>
        <v>2</v>
      </c>
      <c r="AR609">
        <v>0</v>
      </c>
      <c r="AS609" t="s">
        <v>98</v>
      </c>
      <c r="AT609">
        <f t="shared" si="332"/>
        <v>3</v>
      </c>
      <c r="AU609" t="s">
        <v>97</v>
      </c>
      <c r="AV609">
        <f t="shared" si="333"/>
        <v>4</v>
      </c>
      <c r="AW609" t="s">
        <v>118</v>
      </c>
      <c r="AX609">
        <f t="shared" si="334"/>
        <v>2</v>
      </c>
      <c r="AY609" t="s">
        <v>98</v>
      </c>
      <c r="AZ609">
        <f t="shared" si="335"/>
        <v>4</v>
      </c>
      <c r="BA609" t="s">
        <v>97</v>
      </c>
      <c r="BB609">
        <f t="shared" si="336"/>
        <v>5</v>
      </c>
      <c r="BC609" t="s">
        <v>100</v>
      </c>
      <c r="BD609" t="s">
        <v>101</v>
      </c>
      <c r="BE609">
        <f t="shared" si="337"/>
        <v>7</v>
      </c>
      <c r="BF609">
        <v>603</v>
      </c>
      <c r="BG609" t="s">
        <v>102</v>
      </c>
      <c r="BH609">
        <v>0</v>
      </c>
      <c r="BI609">
        <v>293</v>
      </c>
      <c r="BJ609">
        <v>896</v>
      </c>
      <c r="BK609" t="s">
        <v>103</v>
      </c>
      <c r="BL609">
        <f t="shared" si="338"/>
        <v>6</v>
      </c>
      <c r="BM609" t="s">
        <v>104</v>
      </c>
      <c r="BN609" t="s">
        <v>105</v>
      </c>
      <c r="BO609" t="s">
        <v>106</v>
      </c>
      <c r="BP609">
        <f t="shared" si="339"/>
        <v>6</v>
      </c>
      <c r="BQ609">
        <v>1112</v>
      </c>
      <c r="BR609">
        <v>896</v>
      </c>
      <c r="BS609">
        <v>0</v>
      </c>
      <c r="BT609">
        <v>2008</v>
      </c>
      <c r="BU609">
        <v>1</v>
      </c>
      <c r="BV609">
        <v>0</v>
      </c>
      <c r="BW609">
        <v>3</v>
      </c>
      <c r="BX609">
        <v>0</v>
      </c>
      <c r="BY609">
        <v>3</v>
      </c>
      <c r="BZ609">
        <v>1</v>
      </c>
      <c r="CA609" t="s">
        <v>104</v>
      </c>
      <c r="CB609">
        <f t="shared" si="340"/>
        <v>6</v>
      </c>
      <c r="CC609">
        <v>8</v>
      </c>
      <c r="CD609" t="s">
        <v>107</v>
      </c>
      <c r="CE609">
        <v>0</v>
      </c>
      <c r="CF609" t="s">
        <v>83</v>
      </c>
      <c r="CG609" t="s">
        <v>108</v>
      </c>
      <c r="CH609">
        <f t="shared" si="341"/>
        <v>6</v>
      </c>
      <c r="CI609">
        <v>1948</v>
      </c>
      <c r="CJ609" t="s">
        <v>102</v>
      </c>
      <c r="CK609">
        <f t="shared" si="342"/>
        <v>2</v>
      </c>
      <c r="CL609">
        <v>1</v>
      </c>
      <c r="CM609">
        <v>230</v>
      </c>
      <c r="CN609" t="s">
        <v>98</v>
      </c>
      <c r="CO609">
        <f t="shared" si="343"/>
        <v>4</v>
      </c>
      <c r="CP609" t="s">
        <v>98</v>
      </c>
      <c r="CQ609">
        <f t="shared" si="344"/>
        <v>4</v>
      </c>
      <c r="CR609" t="s">
        <v>105</v>
      </c>
      <c r="CS609">
        <f t="shared" si="345"/>
        <v>3</v>
      </c>
      <c r="CT609">
        <v>103</v>
      </c>
      <c r="CU609">
        <v>0</v>
      </c>
      <c r="CV609">
        <v>0</v>
      </c>
      <c r="CW609">
        <v>0</v>
      </c>
      <c r="CX609">
        <v>0</v>
      </c>
      <c r="CY609">
        <v>0</v>
      </c>
      <c r="CZ609" t="s">
        <v>83</v>
      </c>
      <c r="DA609" t="s">
        <v>83</v>
      </c>
      <c r="DB609">
        <f t="shared" si="346"/>
        <v>5</v>
      </c>
      <c r="DC609" t="s">
        <v>83</v>
      </c>
      <c r="DD609">
        <v>0</v>
      </c>
      <c r="DE609">
        <v>8</v>
      </c>
      <c r="DF609">
        <v>2006</v>
      </c>
      <c r="DG609">
        <f t="shared" si="349"/>
        <v>17</v>
      </c>
      <c r="DH609" t="s">
        <v>110</v>
      </c>
      <c r="DI609">
        <f t="shared" si="347"/>
        <v>4</v>
      </c>
      <c r="DJ609" t="s">
        <v>111</v>
      </c>
      <c r="DK609">
        <f t="shared" si="348"/>
        <v>5</v>
      </c>
      <c r="DL609">
        <v>225000</v>
      </c>
    </row>
    <row r="610" spans="1:116" x14ac:dyDescent="0.35">
      <c r="A610">
        <v>609</v>
      </c>
      <c r="B610">
        <v>70</v>
      </c>
      <c r="C610" t="s">
        <v>81</v>
      </c>
      <c r="D610">
        <f t="shared" si="315"/>
        <v>4</v>
      </c>
      <c r="E610">
        <v>78</v>
      </c>
      <c r="F610">
        <v>12168</v>
      </c>
      <c r="G610" t="s">
        <v>82</v>
      </c>
      <c r="H610">
        <f t="shared" si="316"/>
        <v>2</v>
      </c>
      <c r="I610" t="s">
        <v>83</v>
      </c>
      <c r="J610" t="str">
        <f t="shared" si="317"/>
        <v/>
      </c>
      <c r="K610" t="s">
        <v>84</v>
      </c>
      <c r="L610">
        <f t="shared" si="318"/>
        <v>1</v>
      </c>
      <c r="M610" t="s">
        <v>199</v>
      </c>
      <c r="N610">
        <f t="shared" si="319"/>
        <v>4</v>
      </c>
      <c r="O610" t="s">
        <v>86</v>
      </c>
      <c r="P610">
        <f t="shared" si="320"/>
        <v>4</v>
      </c>
      <c r="Q610" t="s">
        <v>87</v>
      </c>
      <c r="R610">
        <f t="shared" si="321"/>
        <v>4</v>
      </c>
      <c r="S610" t="s">
        <v>194</v>
      </c>
      <c r="T610">
        <f t="shared" si="322"/>
        <v>2</v>
      </c>
      <c r="U610" t="s">
        <v>123</v>
      </c>
      <c r="V610">
        <f t="shared" si="323"/>
        <v>14</v>
      </c>
      <c r="W610" t="s">
        <v>90</v>
      </c>
      <c r="X610">
        <f t="shared" si="324"/>
        <v>7</v>
      </c>
      <c r="Y610" t="s">
        <v>90</v>
      </c>
      <c r="Z610">
        <f t="shared" si="325"/>
        <v>7</v>
      </c>
      <c r="AA610" t="s">
        <v>91</v>
      </c>
      <c r="AB610">
        <f t="shared" si="326"/>
        <v>3</v>
      </c>
      <c r="AC610" t="s">
        <v>92</v>
      </c>
      <c r="AD610">
        <f t="shared" si="327"/>
        <v>8</v>
      </c>
      <c r="AE610">
        <v>8</v>
      </c>
      <c r="AF610">
        <v>6</v>
      </c>
      <c r="AG610">
        <v>1934</v>
      </c>
      <c r="AH610">
        <v>1998</v>
      </c>
      <c r="AI610" t="s">
        <v>93</v>
      </c>
      <c r="AJ610">
        <f t="shared" si="328"/>
        <v>5</v>
      </c>
      <c r="AK610" t="s">
        <v>94</v>
      </c>
      <c r="AL610">
        <f t="shared" si="329"/>
        <v>8</v>
      </c>
      <c r="AM610" t="s">
        <v>96</v>
      </c>
      <c r="AN610">
        <f t="shared" si="330"/>
        <v>5</v>
      </c>
      <c r="AO610" t="s">
        <v>124</v>
      </c>
      <c r="AP610" t="s">
        <v>117</v>
      </c>
      <c r="AQ610">
        <f t="shared" si="331"/>
        <v>2</v>
      </c>
      <c r="AR610">
        <v>0</v>
      </c>
      <c r="AS610" t="s">
        <v>98</v>
      </c>
      <c r="AT610">
        <f t="shared" si="332"/>
        <v>3</v>
      </c>
      <c r="AU610" t="s">
        <v>98</v>
      </c>
      <c r="AV610">
        <f t="shared" si="333"/>
        <v>3</v>
      </c>
      <c r="AW610" t="s">
        <v>99</v>
      </c>
      <c r="AX610">
        <f t="shared" si="334"/>
        <v>6</v>
      </c>
      <c r="AY610" t="s">
        <v>97</v>
      </c>
      <c r="AZ610">
        <f t="shared" si="335"/>
        <v>5</v>
      </c>
      <c r="BA610" t="s">
        <v>98</v>
      </c>
      <c r="BB610">
        <f t="shared" si="336"/>
        <v>4</v>
      </c>
      <c r="BC610" t="s">
        <v>121</v>
      </c>
      <c r="BD610" t="s">
        <v>141</v>
      </c>
      <c r="BE610">
        <f t="shared" si="337"/>
        <v>3</v>
      </c>
      <c r="BF610">
        <v>428</v>
      </c>
      <c r="BG610" t="s">
        <v>102</v>
      </c>
      <c r="BH610">
        <v>0</v>
      </c>
      <c r="BI610">
        <v>537</v>
      </c>
      <c r="BJ610">
        <v>965</v>
      </c>
      <c r="BK610" t="s">
        <v>103</v>
      </c>
      <c r="BL610">
        <f t="shared" si="338"/>
        <v>6</v>
      </c>
      <c r="BM610" t="s">
        <v>98</v>
      </c>
      <c r="BN610" t="s">
        <v>105</v>
      </c>
      <c r="BO610" t="s">
        <v>106</v>
      </c>
      <c r="BP610">
        <f t="shared" si="339"/>
        <v>6</v>
      </c>
      <c r="BQ610">
        <v>1940</v>
      </c>
      <c r="BR610">
        <v>1254</v>
      </c>
      <c r="BS610">
        <v>0</v>
      </c>
      <c r="BT610">
        <v>3194</v>
      </c>
      <c r="BU610">
        <v>0</v>
      </c>
      <c r="BV610">
        <v>0</v>
      </c>
      <c r="BW610">
        <v>2</v>
      </c>
      <c r="BX610">
        <v>1</v>
      </c>
      <c r="BY610">
        <v>4</v>
      </c>
      <c r="BZ610">
        <v>1</v>
      </c>
      <c r="CA610" t="s">
        <v>98</v>
      </c>
      <c r="CB610">
        <f t="shared" si="340"/>
        <v>4</v>
      </c>
      <c r="CC610">
        <v>10</v>
      </c>
      <c r="CD610" t="s">
        <v>107</v>
      </c>
      <c r="CE610">
        <v>2</v>
      </c>
      <c r="CF610" t="s">
        <v>97</v>
      </c>
      <c r="CG610" t="s">
        <v>209</v>
      </c>
      <c r="CH610">
        <f t="shared" si="341"/>
        <v>4</v>
      </c>
      <c r="CI610">
        <v>1934</v>
      </c>
      <c r="CJ610" t="s">
        <v>102</v>
      </c>
      <c r="CK610">
        <f t="shared" si="342"/>
        <v>2</v>
      </c>
      <c r="CL610">
        <v>2</v>
      </c>
      <c r="CM610">
        <v>380</v>
      </c>
      <c r="CN610" t="s">
        <v>98</v>
      </c>
      <c r="CO610">
        <f t="shared" si="343"/>
        <v>4</v>
      </c>
      <c r="CP610" t="s">
        <v>98</v>
      </c>
      <c r="CQ610">
        <f t="shared" si="344"/>
        <v>4</v>
      </c>
      <c r="CR610" t="s">
        <v>105</v>
      </c>
      <c r="CS610">
        <f t="shared" si="345"/>
        <v>3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 t="s">
        <v>83</v>
      </c>
      <c r="DA610" t="s">
        <v>83</v>
      </c>
      <c r="DB610">
        <f t="shared" si="346"/>
        <v>5</v>
      </c>
      <c r="DC610" t="s">
        <v>83</v>
      </c>
      <c r="DD610">
        <v>0</v>
      </c>
      <c r="DE610">
        <v>9</v>
      </c>
      <c r="DF610">
        <v>2007</v>
      </c>
      <c r="DG610">
        <f t="shared" si="349"/>
        <v>16</v>
      </c>
      <c r="DH610" t="s">
        <v>110</v>
      </c>
      <c r="DI610">
        <f t="shared" si="347"/>
        <v>4</v>
      </c>
      <c r="DJ610" t="s">
        <v>210</v>
      </c>
      <c r="DK610">
        <f t="shared" si="348"/>
        <v>2</v>
      </c>
      <c r="DL610">
        <v>359100</v>
      </c>
    </row>
    <row r="611" spans="1:116" x14ac:dyDescent="0.35">
      <c r="A611">
        <v>610</v>
      </c>
      <c r="B611">
        <v>20</v>
      </c>
      <c r="C611" t="s">
        <v>81</v>
      </c>
      <c r="D611">
        <f t="shared" si="315"/>
        <v>4</v>
      </c>
      <c r="E611">
        <v>61</v>
      </c>
      <c r="F611">
        <v>7943</v>
      </c>
      <c r="G611" t="s">
        <v>82</v>
      </c>
      <c r="H611">
        <f t="shared" si="316"/>
        <v>2</v>
      </c>
      <c r="I611" t="s">
        <v>83</v>
      </c>
      <c r="J611" t="str">
        <f t="shared" si="317"/>
        <v/>
      </c>
      <c r="K611" t="s">
        <v>84</v>
      </c>
      <c r="L611">
        <f t="shared" si="318"/>
        <v>1</v>
      </c>
      <c r="M611" t="s">
        <v>85</v>
      </c>
      <c r="N611">
        <f t="shared" si="319"/>
        <v>2</v>
      </c>
      <c r="O611" t="s">
        <v>86</v>
      </c>
      <c r="P611">
        <f t="shared" si="320"/>
        <v>4</v>
      </c>
      <c r="Q611" t="s">
        <v>87</v>
      </c>
      <c r="R611">
        <f t="shared" si="321"/>
        <v>4</v>
      </c>
      <c r="S611" t="s">
        <v>88</v>
      </c>
      <c r="T611">
        <f t="shared" si="322"/>
        <v>3</v>
      </c>
      <c r="U611" t="s">
        <v>151</v>
      </c>
      <c r="V611">
        <f t="shared" si="323"/>
        <v>5</v>
      </c>
      <c r="W611" t="s">
        <v>114</v>
      </c>
      <c r="X611">
        <f t="shared" si="324"/>
        <v>2</v>
      </c>
      <c r="Y611" t="s">
        <v>90</v>
      </c>
      <c r="Z611">
        <f t="shared" si="325"/>
        <v>7</v>
      </c>
      <c r="AA611" t="s">
        <v>91</v>
      </c>
      <c r="AB611">
        <f t="shared" si="326"/>
        <v>3</v>
      </c>
      <c r="AC611" t="s">
        <v>115</v>
      </c>
      <c r="AD611">
        <f t="shared" si="327"/>
        <v>4</v>
      </c>
      <c r="AE611">
        <v>4</v>
      </c>
      <c r="AF611">
        <v>5</v>
      </c>
      <c r="AG611">
        <v>1961</v>
      </c>
      <c r="AH611">
        <v>1961</v>
      </c>
      <c r="AI611" t="s">
        <v>93</v>
      </c>
      <c r="AJ611">
        <f t="shared" si="328"/>
        <v>5</v>
      </c>
      <c r="AK611" t="s">
        <v>94</v>
      </c>
      <c r="AL611">
        <f t="shared" si="329"/>
        <v>8</v>
      </c>
      <c r="AM611" t="s">
        <v>95</v>
      </c>
      <c r="AN611">
        <f t="shared" si="330"/>
        <v>14</v>
      </c>
      <c r="AO611" t="s">
        <v>95</v>
      </c>
      <c r="AP611" t="s">
        <v>207</v>
      </c>
      <c r="AQ611">
        <f t="shared" si="331"/>
        <v>1</v>
      </c>
      <c r="AR611">
        <v>192</v>
      </c>
      <c r="AS611" t="s">
        <v>98</v>
      </c>
      <c r="AT611">
        <f t="shared" si="332"/>
        <v>3</v>
      </c>
      <c r="AU611" t="s">
        <v>147</v>
      </c>
      <c r="AV611">
        <f t="shared" si="333"/>
        <v>2</v>
      </c>
      <c r="AW611" t="s">
        <v>118</v>
      </c>
      <c r="AX611">
        <f t="shared" si="334"/>
        <v>2</v>
      </c>
      <c r="AY611" t="s">
        <v>98</v>
      </c>
      <c r="AZ611">
        <f t="shared" si="335"/>
        <v>4</v>
      </c>
      <c r="BA611" t="s">
        <v>98</v>
      </c>
      <c r="BB611">
        <f t="shared" si="336"/>
        <v>4</v>
      </c>
      <c r="BC611" t="s">
        <v>121</v>
      </c>
      <c r="BD611" t="s">
        <v>153</v>
      </c>
      <c r="BE611">
        <f t="shared" si="337"/>
        <v>2</v>
      </c>
      <c r="BF611">
        <v>903</v>
      </c>
      <c r="BG611" t="s">
        <v>102</v>
      </c>
      <c r="BH611">
        <v>0</v>
      </c>
      <c r="BI611">
        <v>126</v>
      </c>
      <c r="BJ611">
        <v>1029</v>
      </c>
      <c r="BK611" t="s">
        <v>103</v>
      </c>
      <c r="BL611">
        <f t="shared" si="338"/>
        <v>6</v>
      </c>
      <c r="BM611" t="s">
        <v>97</v>
      </c>
      <c r="BN611" t="s">
        <v>105</v>
      </c>
      <c r="BO611" t="s">
        <v>106</v>
      </c>
      <c r="BP611">
        <f t="shared" si="339"/>
        <v>6</v>
      </c>
      <c r="BQ611">
        <v>1029</v>
      </c>
      <c r="BR611">
        <v>0</v>
      </c>
      <c r="BS611">
        <v>0</v>
      </c>
      <c r="BT611">
        <v>1029</v>
      </c>
      <c r="BU611">
        <v>1</v>
      </c>
      <c r="BV611">
        <v>0</v>
      </c>
      <c r="BW611">
        <v>1</v>
      </c>
      <c r="BX611">
        <v>0</v>
      </c>
      <c r="BY611">
        <v>3</v>
      </c>
      <c r="BZ611">
        <v>1</v>
      </c>
      <c r="CA611" t="s">
        <v>98</v>
      </c>
      <c r="CB611">
        <f t="shared" si="340"/>
        <v>4</v>
      </c>
      <c r="CC611">
        <v>5</v>
      </c>
      <c r="CD611" t="s">
        <v>107</v>
      </c>
      <c r="CE611">
        <v>0</v>
      </c>
      <c r="CF611" t="s">
        <v>83</v>
      </c>
      <c r="CG611" t="s">
        <v>108</v>
      </c>
      <c r="CH611">
        <f t="shared" si="341"/>
        <v>6</v>
      </c>
      <c r="CI611">
        <v>1961</v>
      </c>
      <c r="CJ611" t="s">
        <v>102</v>
      </c>
      <c r="CK611">
        <f t="shared" si="342"/>
        <v>2</v>
      </c>
      <c r="CL611">
        <v>1</v>
      </c>
      <c r="CM611">
        <v>261</v>
      </c>
      <c r="CN611" t="s">
        <v>98</v>
      </c>
      <c r="CO611">
        <f t="shared" si="343"/>
        <v>4</v>
      </c>
      <c r="CP611" t="s">
        <v>98</v>
      </c>
      <c r="CQ611">
        <f t="shared" si="344"/>
        <v>4</v>
      </c>
      <c r="CR611" t="s">
        <v>105</v>
      </c>
      <c r="CS611">
        <f t="shared" si="345"/>
        <v>3</v>
      </c>
      <c r="CT611">
        <v>64</v>
      </c>
      <c r="CU611">
        <v>0</v>
      </c>
      <c r="CV611">
        <v>39</v>
      </c>
      <c r="CW611">
        <v>0</v>
      </c>
      <c r="CX611">
        <v>0</v>
      </c>
      <c r="CY611">
        <v>0</v>
      </c>
      <c r="CZ611" t="s">
        <v>83</v>
      </c>
      <c r="DA611" t="s">
        <v>83</v>
      </c>
      <c r="DB611">
        <f t="shared" si="346"/>
        <v>5</v>
      </c>
      <c r="DC611" t="s">
        <v>83</v>
      </c>
      <c r="DD611">
        <v>0</v>
      </c>
      <c r="DE611">
        <v>4</v>
      </c>
      <c r="DF611">
        <v>2007</v>
      </c>
      <c r="DG611">
        <f t="shared" si="349"/>
        <v>16</v>
      </c>
      <c r="DH611" t="s">
        <v>110</v>
      </c>
      <c r="DI611">
        <f t="shared" si="347"/>
        <v>4</v>
      </c>
      <c r="DJ611" t="s">
        <v>111</v>
      </c>
      <c r="DK611">
        <f t="shared" si="348"/>
        <v>5</v>
      </c>
      <c r="DL611">
        <v>118500</v>
      </c>
    </row>
    <row r="612" spans="1:116" x14ac:dyDescent="0.35">
      <c r="A612">
        <v>611</v>
      </c>
      <c r="B612">
        <v>60</v>
      </c>
      <c r="C612" t="s">
        <v>81</v>
      </c>
      <c r="D612">
        <f t="shared" si="315"/>
        <v>4</v>
      </c>
      <c r="E612" t="s">
        <v>83</v>
      </c>
      <c r="F612">
        <v>11050</v>
      </c>
      <c r="G612" t="s">
        <v>82</v>
      </c>
      <c r="H612">
        <f t="shared" si="316"/>
        <v>2</v>
      </c>
      <c r="I612" t="s">
        <v>83</v>
      </c>
      <c r="J612" t="str">
        <f t="shared" si="317"/>
        <v/>
      </c>
      <c r="K612" t="s">
        <v>84</v>
      </c>
      <c r="L612">
        <f t="shared" si="318"/>
        <v>1</v>
      </c>
      <c r="M612" t="s">
        <v>85</v>
      </c>
      <c r="N612">
        <f t="shared" si="319"/>
        <v>2</v>
      </c>
      <c r="O612" t="s">
        <v>86</v>
      </c>
      <c r="P612">
        <f t="shared" si="320"/>
        <v>4</v>
      </c>
      <c r="Q612" t="s">
        <v>87</v>
      </c>
      <c r="R612">
        <f t="shared" si="321"/>
        <v>4</v>
      </c>
      <c r="S612" t="s">
        <v>88</v>
      </c>
      <c r="T612">
        <f t="shared" si="322"/>
        <v>3</v>
      </c>
      <c r="U612" t="s">
        <v>89</v>
      </c>
      <c r="V612">
        <f t="shared" si="323"/>
        <v>16</v>
      </c>
      <c r="W612" t="s">
        <v>139</v>
      </c>
      <c r="X612">
        <f t="shared" si="324"/>
        <v>6</v>
      </c>
      <c r="Y612" t="s">
        <v>90</v>
      </c>
      <c r="Z612">
        <f t="shared" si="325"/>
        <v>7</v>
      </c>
      <c r="AA612" t="s">
        <v>91</v>
      </c>
      <c r="AB612">
        <f t="shared" si="326"/>
        <v>3</v>
      </c>
      <c r="AC612" t="s">
        <v>92</v>
      </c>
      <c r="AD612">
        <f t="shared" si="327"/>
        <v>8</v>
      </c>
      <c r="AE612">
        <v>9</v>
      </c>
      <c r="AF612">
        <v>5</v>
      </c>
      <c r="AG612">
        <v>2000</v>
      </c>
      <c r="AH612">
        <v>2000</v>
      </c>
      <c r="AI612" t="s">
        <v>152</v>
      </c>
      <c r="AJ612">
        <f t="shared" si="328"/>
        <v>6</v>
      </c>
      <c r="AK612" t="s">
        <v>94</v>
      </c>
      <c r="AL612">
        <f t="shared" si="329"/>
        <v>8</v>
      </c>
      <c r="AM612" t="s">
        <v>95</v>
      </c>
      <c r="AN612">
        <f t="shared" si="330"/>
        <v>14</v>
      </c>
      <c r="AO612" t="s">
        <v>95</v>
      </c>
      <c r="AP612" t="s">
        <v>96</v>
      </c>
      <c r="AQ612">
        <f t="shared" si="331"/>
        <v>4</v>
      </c>
      <c r="AR612">
        <v>204</v>
      </c>
      <c r="AS612" t="s">
        <v>97</v>
      </c>
      <c r="AT612">
        <f t="shared" si="332"/>
        <v>4</v>
      </c>
      <c r="AU612" t="s">
        <v>98</v>
      </c>
      <c r="AV612">
        <f t="shared" si="333"/>
        <v>3</v>
      </c>
      <c r="AW612" t="s">
        <v>99</v>
      </c>
      <c r="AX612">
        <f t="shared" si="334"/>
        <v>6</v>
      </c>
      <c r="AY612" t="s">
        <v>104</v>
      </c>
      <c r="AZ612">
        <f t="shared" si="335"/>
        <v>6</v>
      </c>
      <c r="BA612" t="s">
        <v>98</v>
      </c>
      <c r="BB612">
        <f t="shared" si="336"/>
        <v>4</v>
      </c>
      <c r="BC612" t="s">
        <v>121</v>
      </c>
      <c r="BD612" t="s">
        <v>101</v>
      </c>
      <c r="BE612">
        <f t="shared" si="337"/>
        <v>7</v>
      </c>
      <c r="BF612">
        <v>904</v>
      </c>
      <c r="BG612" t="s">
        <v>102</v>
      </c>
      <c r="BH612">
        <v>0</v>
      </c>
      <c r="BI612">
        <v>536</v>
      </c>
      <c r="BJ612">
        <v>1440</v>
      </c>
      <c r="BK612" t="s">
        <v>103</v>
      </c>
      <c r="BL612">
        <f t="shared" si="338"/>
        <v>6</v>
      </c>
      <c r="BM612" t="s">
        <v>104</v>
      </c>
      <c r="BN612" t="s">
        <v>105</v>
      </c>
      <c r="BO612" t="s">
        <v>106</v>
      </c>
      <c r="BP612">
        <f t="shared" si="339"/>
        <v>6</v>
      </c>
      <c r="BQ612">
        <v>1476</v>
      </c>
      <c r="BR612">
        <v>677</v>
      </c>
      <c r="BS612">
        <v>0</v>
      </c>
      <c r="BT612">
        <v>2153</v>
      </c>
      <c r="BU612">
        <v>1</v>
      </c>
      <c r="BV612">
        <v>0</v>
      </c>
      <c r="BW612">
        <v>2</v>
      </c>
      <c r="BX612">
        <v>1</v>
      </c>
      <c r="BY612">
        <v>3</v>
      </c>
      <c r="BZ612">
        <v>1</v>
      </c>
      <c r="CA612" t="s">
        <v>104</v>
      </c>
      <c r="CB612">
        <f t="shared" si="340"/>
        <v>6</v>
      </c>
      <c r="CC612">
        <v>8</v>
      </c>
      <c r="CD612" t="s">
        <v>107</v>
      </c>
      <c r="CE612">
        <v>2</v>
      </c>
      <c r="CF612" t="s">
        <v>104</v>
      </c>
      <c r="CG612" t="s">
        <v>108</v>
      </c>
      <c r="CH612">
        <f t="shared" si="341"/>
        <v>6</v>
      </c>
      <c r="CI612">
        <v>2000</v>
      </c>
      <c r="CJ612" t="s">
        <v>157</v>
      </c>
      <c r="CK612">
        <f t="shared" si="342"/>
        <v>4</v>
      </c>
      <c r="CL612">
        <v>3</v>
      </c>
      <c r="CM612">
        <v>736</v>
      </c>
      <c r="CN612" t="s">
        <v>98</v>
      </c>
      <c r="CO612">
        <f t="shared" si="343"/>
        <v>4</v>
      </c>
      <c r="CP612" t="s">
        <v>98</v>
      </c>
      <c r="CQ612">
        <f t="shared" si="344"/>
        <v>4</v>
      </c>
      <c r="CR612" t="s">
        <v>105</v>
      </c>
      <c r="CS612">
        <f t="shared" si="345"/>
        <v>3</v>
      </c>
      <c r="CT612">
        <v>253</v>
      </c>
      <c r="CU612">
        <v>142</v>
      </c>
      <c r="CV612">
        <v>0</v>
      </c>
      <c r="CW612">
        <v>0</v>
      </c>
      <c r="CX612">
        <v>0</v>
      </c>
      <c r="CY612">
        <v>0</v>
      </c>
      <c r="CZ612" t="s">
        <v>83</v>
      </c>
      <c r="DA612" t="s">
        <v>83</v>
      </c>
      <c r="DB612">
        <f t="shared" si="346"/>
        <v>5</v>
      </c>
      <c r="DC612" t="s">
        <v>83</v>
      </c>
      <c r="DD612">
        <v>0</v>
      </c>
      <c r="DE612">
        <v>5</v>
      </c>
      <c r="DF612">
        <v>2009</v>
      </c>
      <c r="DG612">
        <f t="shared" si="349"/>
        <v>14</v>
      </c>
      <c r="DH612" t="s">
        <v>110</v>
      </c>
      <c r="DI612">
        <f t="shared" si="347"/>
        <v>4</v>
      </c>
      <c r="DJ612" t="s">
        <v>111</v>
      </c>
      <c r="DK612">
        <f t="shared" si="348"/>
        <v>5</v>
      </c>
      <c r="DL612">
        <v>313000</v>
      </c>
    </row>
    <row r="613" spans="1:116" x14ac:dyDescent="0.35">
      <c r="A613">
        <v>612</v>
      </c>
      <c r="B613">
        <v>80</v>
      </c>
      <c r="C613" t="s">
        <v>81</v>
      </c>
      <c r="D613">
        <f t="shared" si="315"/>
        <v>4</v>
      </c>
      <c r="E613" t="s">
        <v>83</v>
      </c>
      <c r="F613">
        <v>10395</v>
      </c>
      <c r="G613" t="s">
        <v>82</v>
      </c>
      <c r="H613">
        <f t="shared" si="316"/>
        <v>2</v>
      </c>
      <c r="I613" t="s">
        <v>83</v>
      </c>
      <c r="J613" t="str">
        <f t="shared" si="317"/>
        <v/>
      </c>
      <c r="K613" t="s">
        <v>120</v>
      </c>
      <c r="L613">
        <f t="shared" si="318"/>
        <v>2</v>
      </c>
      <c r="M613" t="s">
        <v>85</v>
      </c>
      <c r="N613">
        <f t="shared" si="319"/>
        <v>2</v>
      </c>
      <c r="O613" t="s">
        <v>86</v>
      </c>
      <c r="P613">
        <f t="shared" si="320"/>
        <v>4</v>
      </c>
      <c r="Q613" t="s">
        <v>112</v>
      </c>
      <c r="R613">
        <f t="shared" si="321"/>
        <v>3</v>
      </c>
      <c r="S613" t="s">
        <v>88</v>
      </c>
      <c r="T613">
        <f t="shared" si="322"/>
        <v>3</v>
      </c>
      <c r="U613" t="s">
        <v>138</v>
      </c>
      <c r="V613">
        <f t="shared" si="323"/>
        <v>10</v>
      </c>
      <c r="W613" t="s">
        <v>90</v>
      </c>
      <c r="X613">
        <f t="shared" si="324"/>
        <v>7</v>
      </c>
      <c r="Y613" t="s">
        <v>90</v>
      </c>
      <c r="Z613">
        <f t="shared" si="325"/>
        <v>7</v>
      </c>
      <c r="AA613" t="s">
        <v>91</v>
      </c>
      <c r="AB613">
        <f t="shared" si="326"/>
        <v>3</v>
      </c>
      <c r="AC613" t="s">
        <v>197</v>
      </c>
      <c r="AD613">
        <f t="shared" si="327"/>
        <v>3</v>
      </c>
      <c r="AE613">
        <v>6</v>
      </c>
      <c r="AF613">
        <v>6</v>
      </c>
      <c r="AG613">
        <v>1978</v>
      </c>
      <c r="AH613">
        <v>1978</v>
      </c>
      <c r="AI613" t="s">
        <v>93</v>
      </c>
      <c r="AJ613">
        <f t="shared" si="328"/>
        <v>5</v>
      </c>
      <c r="AK613" t="s">
        <v>94</v>
      </c>
      <c r="AL613">
        <f t="shared" si="329"/>
        <v>8</v>
      </c>
      <c r="AM613" t="s">
        <v>140</v>
      </c>
      <c r="AN613">
        <f t="shared" si="330"/>
        <v>9</v>
      </c>
      <c r="AO613" t="s">
        <v>140</v>
      </c>
      <c r="AP613" t="s">
        <v>96</v>
      </c>
      <c r="AQ613">
        <f t="shared" si="331"/>
        <v>4</v>
      </c>
      <c r="AR613">
        <v>233</v>
      </c>
      <c r="AS613" t="s">
        <v>98</v>
      </c>
      <c r="AT613">
        <f t="shared" si="332"/>
        <v>3</v>
      </c>
      <c r="AU613" t="s">
        <v>98</v>
      </c>
      <c r="AV613">
        <f t="shared" si="333"/>
        <v>3</v>
      </c>
      <c r="AW613" t="s">
        <v>118</v>
      </c>
      <c r="AX613">
        <f t="shared" si="334"/>
        <v>2</v>
      </c>
      <c r="AY613" t="s">
        <v>97</v>
      </c>
      <c r="AZ613">
        <f t="shared" si="335"/>
        <v>5</v>
      </c>
      <c r="BA613" t="s">
        <v>98</v>
      </c>
      <c r="BB613">
        <f t="shared" si="336"/>
        <v>4</v>
      </c>
      <c r="BC613" t="s">
        <v>130</v>
      </c>
      <c r="BD613" t="s">
        <v>119</v>
      </c>
      <c r="BE613">
        <f t="shared" si="337"/>
        <v>4</v>
      </c>
      <c r="BF613">
        <v>605</v>
      </c>
      <c r="BG613" t="s">
        <v>102</v>
      </c>
      <c r="BH613">
        <v>0</v>
      </c>
      <c r="BI613">
        <v>427</v>
      </c>
      <c r="BJ613">
        <v>1032</v>
      </c>
      <c r="BK613" t="s">
        <v>103</v>
      </c>
      <c r="BL613">
        <f t="shared" si="338"/>
        <v>6</v>
      </c>
      <c r="BM613" t="s">
        <v>98</v>
      </c>
      <c r="BN613" t="s">
        <v>105</v>
      </c>
      <c r="BO613" t="s">
        <v>106</v>
      </c>
      <c r="BP613">
        <f t="shared" si="339"/>
        <v>6</v>
      </c>
      <c r="BQ613">
        <v>1032</v>
      </c>
      <c r="BR613">
        <v>0</v>
      </c>
      <c r="BS613">
        <v>0</v>
      </c>
      <c r="BT613">
        <v>1032</v>
      </c>
      <c r="BU613">
        <v>0</v>
      </c>
      <c r="BV613">
        <v>1</v>
      </c>
      <c r="BW613">
        <v>2</v>
      </c>
      <c r="BX613">
        <v>0</v>
      </c>
      <c r="BY613">
        <v>3</v>
      </c>
      <c r="BZ613">
        <v>1</v>
      </c>
      <c r="CA613" t="s">
        <v>98</v>
      </c>
      <c r="CB613">
        <f t="shared" si="340"/>
        <v>4</v>
      </c>
      <c r="CC613">
        <v>6</v>
      </c>
      <c r="CD613" t="s">
        <v>107</v>
      </c>
      <c r="CE613">
        <v>1</v>
      </c>
      <c r="CF613" t="s">
        <v>98</v>
      </c>
      <c r="CG613" t="s">
        <v>108</v>
      </c>
      <c r="CH613">
        <f t="shared" si="341"/>
        <v>6</v>
      </c>
      <c r="CI613">
        <v>1978</v>
      </c>
      <c r="CJ613" t="s">
        <v>102</v>
      </c>
      <c r="CK613">
        <f t="shared" si="342"/>
        <v>2</v>
      </c>
      <c r="CL613">
        <v>2</v>
      </c>
      <c r="CM613">
        <v>564</v>
      </c>
      <c r="CN613" t="s">
        <v>98</v>
      </c>
      <c r="CO613">
        <f t="shared" si="343"/>
        <v>4</v>
      </c>
      <c r="CP613" t="s">
        <v>98</v>
      </c>
      <c r="CQ613">
        <f t="shared" si="344"/>
        <v>4</v>
      </c>
      <c r="CR613" t="s">
        <v>105</v>
      </c>
      <c r="CS613">
        <f t="shared" si="345"/>
        <v>3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 t="s">
        <v>83</v>
      </c>
      <c r="DA613" t="s">
        <v>134</v>
      </c>
      <c r="DB613">
        <f t="shared" si="346"/>
        <v>3</v>
      </c>
      <c r="DC613" t="s">
        <v>135</v>
      </c>
      <c r="DD613">
        <v>500</v>
      </c>
      <c r="DE613">
        <v>7</v>
      </c>
      <c r="DF613">
        <v>2007</v>
      </c>
      <c r="DG613">
        <f t="shared" si="349"/>
        <v>16</v>
      </c>
      <c r="DH613" t="s">
        <v>110</v>
      </c>
      <c r="DI613">
        <f t="shared" si="347"/>
        <v>4</v>
      </c>
      <c r="DJ613" t="s">
        <v>111</v>
      </c>
      <c r="DK613">
        <f t="shared" si="348"/>
        <v>5</v>
      </c>
      <c r="DL613">
        <v>148000</v>
      </c>
    </row>
    <row r="614" spans="1:116" x14ac:dyDescent="0.35">
      <c r="A614">
        <v>613</v>
      </c>
      <c r="B614">
        <v>60</v>
      </c>
      <c r="C614" t="s">
        <v>81</v>
      </c>
      <c r="D614">
        <f t="shared" si="315"/>
        <v>4</v>
      </c>
      <c r="E614" t="s">
        <v>83</v>
      </c>
      <c r="F614">
        <v>11885</v>
      </c>
      <c r="G614" t="s">
        <v>82</v>
      </c>
      <c r="H614">
        <f t="shared" si="316"/>
        <v>2</v>
      </c>
      <c r="I614" t="s">
        <v>83</v>
      </c>
      <c r="J614" t="str">
        <f t="shared" si="317"/>
        <v/>
      </c>
      <c r="K614" t="s">
        <v>84</v>
      </c>
      <c r="L614">
        <f t="shared" si="318"/>
        <v>1</v>
      </c>
      <c r="M614" t="s">
        <v>85</v>
      </c>
      <c r="N614">
        <f t="shared" si="319"/>
        <v>2</v>
      </c>
      <c r="O614" t="s">
        <v>86</v>
      </c>
      <c r="P614">
        <f t="shared" si="320"/>
        <v>4</v>
      </c>
      <c r="Q614" t="s">
        <v>87</v>
      </c>
      <c r="R614">
        <f t="shared" si="321"/>
        <v>4</v>
      </c>
      <c r="S614" t="s">
        <v>88</v>
      </c>
      <c r="T614">
        <f t="shared" si="322"/>
        <v>3</v>
      </c>
      <c r="U614" t="s">
        <v>89</v>
      </c>
      <c r="V614">
        <f t="shared" si="323"/>
        <v>16</v>
      </c>
      <c r="W614" t="s">
        <v>90</v>
      </c>
      <c r="X614">
        <f t="shared" si="324"/>
        <v>7</v>
      </c>
      <c r="Y614" t="s">
        <v>90</v>
      </c>
      <c r="Z614">
        <f t="shared" si="325"/>
        <v>7</v>
      </c>
      <c r="AA614" t="s">
        <v>91</v>
      </c>
      <c r="AB614">
        <f t="shared" si="326"/>
        <v>3</v>
      </c>
      <c r="AC614" t="s">
        <v>92</v>
      </c>
      <c r="AD614">
        <f t="shared" si="327"/>
        <v>8</v>
      </c>
      <c r="AE614">
        <v>8</v>
      </c>
      <c r="AF614">
        <v>5</v>
      </c>
      <c r="AG614">
        <v>2001</v>
      </c>
      <c r="AH614">
        <v>2001</v>
      </c>
      <c r="AI614" t="s">
        <v>93</v>
      </c>
      <c r="AJ614">
        <f t="shared" si="328"/>
        <v>5</v>
      </c>
      <c r="AK614" t="s">
        <v>94</v>
      </c>
      <c r="AL614">
        <f t="shared" si="329"/>
        <v>8</v>
      </c>
      <c r="AM614" t="s">
        <v>95</v>
      </c>
      <c r="AN614">
        <f t="shared" si="330"/>
        <v>14</v>
      </c>
      <c r="AO614" t="s">
        <v>95</v>
      </c>
      <c r="AP614" t="s">
        <v>96</v>
      </c>
      <c r="AQ614">
        <f t="shared" si="331"/>
        <v>4</v>
      </c>
      <c r="AR614">
        <v>108</v>
      </c>
      <c r="AS614" t="s">
        <v>97</v>
      </c>
      <c r="AT614">
        <f t="shared" si="332"/>
        <v>4</v>
      </c>
      <c r="AU614" t="s">
        <v>98</v>
      </c>
      <c r="AV614">
        <f t="shared" si="333"/>
        <v>3</v>
      </c>
      <c r="AW614" t="s">
        <v>99</v>
      </c>
      <c r="AX614">
        <f t="shared" si="334"/>
        <v>6</v>
      </c>
      <c r="AY614" t="s">
        <v>97</v>
      </c>
      <c r="AZ614">
        <f t="shared" si="335"/>
        <v>5</v>
      </c>
      <c r="BA614" t="s">
        <v>98</v>
      </c>
      <c r="BB614">
        <f t="shared" si="336"/>
        <v>4</v>
      </c>
      <c r="BC614" t="s">
        <v>130</v>
      </c>
      <c r="BD614" t="s">
        <v>101</v>
      </c>
      <c r="BE614">
        <f t="shared" si="337"/>
        <v>7</v>
      </c>
      <c r="BF614">
        <v>990</v>
      </c>
      <c r="BG614" t="s">
        <v>102</v>
      </c>
      <c r="BH614">
        <v>0</v>
      </c>
      <c r="BI614">
        <v>309</v>
      </c>
      <c r="BJ614">
        <v>1299</v>
      </c>
      <c r="BK614" t="s">
        <v>103</v>
      </c>
      <c r="BL614">
        <f t="shared" si="338"/>
        <v>6</v>
      </c>
      <c r="BM614" t="s">
        <v>104</v>
      </c>
      <c r="BN614" t="s">
        <v>105</v>
      </c>
      <c r="BO614" t="s">
        <v>106</v>
      </c>
      <c r="BP614">
        <f t="shared" si="339"/>
        <v>6</v>
      </c>
      <c r="BQ614">
        <v>1299</v>
      </c>
      <c r="BR614">
        <v>573</v>
      </c>
      <c r="BS614">
        <v>0</v>
      </c>
      <c r="BT614">
        <v>1872</v>
      </c>
      <c r="BU614">
        <v>1</v>
      </c>
      <c r="BV614">
        <v>0</v>
      </c>
      <c r="BW614">
        <v>2</v>
      </c>
      <c r="BX614">
        <v>1</v>
      </c>
      <c r="BY614">
        <v>3</v>
      </c>
      <c r="BZ614">
        <v>1</v>
      </c>
      <c r="CA614" t="s">
        <v>104</v>
      </c>
      <c r="CB614">
        <f t="shared" si="340"/>
        <v>6</v>
      </c>
      <c r="CC614">
        <v>7</v>
      </c>
      <c r="CD614" t="s">
        <v>107</v>
      </c>
      <c r="CE614">
        <v>1</v>
      </c>
      <c r="CF614" t="s">
        <v>98</v>
      </c>
      <c r="CG614" t="s">
        <v>156</v>
      </c>
      <c r="CH614">
        <f t="shared" si="341"/>
        <v>7</v>
      </c>
      <c r="CI614">
        <v>2001</v>
      </c>
      <c r="CJ614" t="s">
        <v>109</v>
      </c>
      <c r="CK614">
        <f t="shared" si="342"/>
        <v>3</v>
      </c>
      <c r="CL614">
        <v>2</v>
      </c>
      <c r="CM614">
        <v>531</v>
      </c>
      <c r="CN614" t="s">
        <v>98</v>
      </c>
      <c r="CO614">
        <f t="shared" si="343"/>
        <v>4</v>
      </c>
      <c r="CP614" t="s">
        <v>98</v>
      </c>
      <c r="CQ614">
        <f t="shared" si="344"/>
        <v>4</v>
      </c>
      <c r="CR614" t="s">
        <v>105</v>
      </c>
      <c r="CS614">
        <f t="shared" si="345"/>
        <v>3</v>
      </c>
      <c r="CT614">
        <v>160</v>
      </c>
      <c r="CU614">
        <v>122</v>
      </c>
      <c r="CV614">
        <v>0</v>
      </c>
      <c r="CW614">
        <v>0</v>
      </c>
      <c r="CX614">
        <v>0</v>
      </c>
      <c r="CY614">
        <v>0</v>
      </c>
      <c r="CZ614" t="s">
        <v>83</v>
      </c>
      <c r="DA614" t="s">
        <v>83</v>
      </c>
      <c r="DB614">
        <f t="shared" si="346"/>
        <v>5</v>
      </c>
      <c r="DC614" t="s">
        <v>83</v>
      </c>
      <c r="DD614">
        <v>0</v>
      </c>
      <c r="DE614">
        <v>11</v>
      </c>
      <c r="DF614">
        <v>2009</v>
      </c>
      <c r="DG614">
        <f t="shared" si="349"/>
        <v>14</v>
      </c>
      <c r="DH614" t="s">
        <v>110</v>
      </c>
      <c r="DI614">
        <f t="shared" si="347"/>
        <v>4</v>
      </c>
      <c r="DJ614" t="s">
        <v>111</v>
      </c>
      <c r="DK614">
        <f t="shared" si="348"/>
        <v>5</v>
      </c>
      <c r="DL614">
        <v>261500</v>
      </c>
    </row>
    <row r="615" spans="1:116" x14ac:dyDescent="0.35">
      <c r="A615">
        <v>614</v>
      </c>
      <c r="B615">
        <v>20</v>
      </c>
      <c r="C615" t="s">
        <v>81</v>
      </c>
      <c r="D615">
        <f t="shared" si="315"/>
        <v>4</v>
      </c>
      <c r="E615">
        <v>70</v>
      </c>
      <c r="F615">
        <v>8402</v>
      </c>
      <c r="G615" t="s">
        <v>82</v>
      </c>
      <c r="H615">
        <f t="shared" si="316"/>
        <v>2</v>
      </c>
      <c r="I615" t="s">
        <v>83</v>
      </c>
      <c r="J615" t="str">
        <f t="shared" si="317"/>
        <v/>
      </c>
      <c r="K615" t="s">
        <v>84</v>
      </c>
      <c r="L615">
        <f t="shared" si="318"/>
        <v>1</v>
      </c>
      <c r="M615" t="s">
        <v>85</v>
      </c>
      <c r="N615">
        <f t="shared" si="319"/>
        <v>2</v>
      </c>
      <c r="O615" t="s">
        <v>86</v>
      </c>
      <c r="P615">
        <f t="shared" si="320"/>
        <v>4</v>
      </c>
      <c r="Q615" t="s">
        <v>87</v>
      </c>
      <c r="R615">
        <f t="shared" si="321"/>
        <v>4</v>
      </c>
      <c r="S615" t="s">
        <v>88</v>
      </c>
      <c r="T615">
        <f t="shared" si="322"/>
        <v>3</v>
      </c>
      <c r="U615" t="s">
        <v>131</v>
      </c>
      <c r="V615">
        <f t="shared" si="323"/>
        <v>6</v>
      </c>
      <c r="W615" t="s">
        <v>114</v>
      </c>
      <c r="X615">
        <f t="shared" si="324"/>
        <v>2</v>
      </c>
      <c r="Y615" t="s">
        <v>90</v>
      </c>
      <c r="Z615">
        <f t="shared" si="325"/>
        <v>7</v>
      </c>
      <c r="AA615" t="s">
        <v>91</v>
      </c>
      <c r="AB615">
        <f t="shared" si="326"/>
        <v>3</v>
      </c>
      <c r="AC615" t="s">
        <v>115</v>
      </c>
      <c r="AD615">
        <f t="shared" si="327"/>
        <v>4</v>
      </c>
      <c r="AE615">
        <v>5</v>
      </c>
      <c r="AF615">
        <v>5</v>
      </c>
      <c r="AG615">
        <v>2007</v>
      </c>
      <c r="AH615">
        <v>2007</v>
      </c>
      <c r="AI615" t="s">
        <v>93</v>
      </c>
      <c r="AJ615">
        <f t="shared" si="328"/>
        <v>5</v>
      </c>
      <c r="AK615" t="s">
        <v>94</v>
      </c>
      <c r="AL615">
        <f t="shared" si="329"/>
        <v>8</v>
      </c>
      <c r="AM615" t="s">
        <v>95</v>
      </c>
      <c r="AN615">
        <f t="shared" si="330"/>
        <v>14</v>
      </c>
      <c r="AO615" t="s">
        <v>95</v>
      </c>
      <c r="AP615" t="s">
        <v>117</v>
      </c>
      <c r="AQ615">
        <f t="shared" si="331"/>
        <v>2</v>
      </c>
      <c r="AR615">
        <v>0</v>
      </c>
      <c r="AS615" t="s">
        <v>98</v>
      </c>
      <c r="AT615">
        <f t="shared" si="332"/>
        <v>3</v>
      </c>
      <c r="AU615" t="s">
        <v>98</v>
      </c>
      <c r="AV615">
        <f t="shared" si="333"/>
        <v>3</v>
      </c>
      <c r="AW615" t="s">
        <v>99</v>
      </c>
      <c r="AX615">
        <f t="shared" si="334"/>
        <v>6</v>
      </c>
      <c r="AY615" t="s">
        <v>97</v>
      </c>
      <c r="AZ615">
        <f t="shared" si="335"/>
        <v>5</v>
      </c>
      <c r="BA615" t="s">
        <v>98</v>
      </c>
      <c r="BB615">
        <f t="shared" si="336"/>
        <v>4</v>
      </c>
      <c r="BC615" t="s">
        <v>100</v>
      </c>
      <c r="BD615" t="s">
        <v>119</v>
      </c>
      <c r="BE615">
        <f t="shared" si="337"/>
        <v>4</v>
      </c>
      <c r="BF615">
        <v>206</v>
      </c>
      <c r="BG615" t="s">
        <v>102</v>
      </c>
      <c r="BH615">
        <v>0</v>
      </c>
      <c r="BI615">
        <v>914</v>
      </c>
      <c r="BJ615">
        <v>1120</v>
      </c>
      <c r="BK615" t="s">
        <v>103</v>
      </c>
      <c r="BL615">
        <f t="shared" si="338"/>
        <v>6</v>
      </c>
      <c r="BM615" t="s">
        <v>104</v>
      </c>
      <c r="BN615" t="s">
        <v>105</v>
      </c>
      <c r="BO615" t="s">
        <v>106</v>
      </c>
      <c r="BP615">
        <f t="shared" si="339"/>
        <v>6</v>
      </c>
      <c r="BQ615">
        <v>1120</v>
      </c>
      <c r="BR615">
        <v>0</v>
      </c>
      <c r="BS615">
        <v>0</v>
      </c>
      <c r="BT615">
        <v>1120</v>
      </c>
      <c r="BU615">
        <v>0</v>
      </c>
      <c r="BV615">
        <v>0</v>
      </c>
      <c r="BW615">
        <v>1</v>
      </c>
      <c r="BX615">
        <v>0</v>
      </c>
      <c r="BY615">
        <v>3</v>
      </c>
      <c r="BZ615">
        <v>1</v>
      </c>
      <c r="CA615" t="s">
        <v>98</v>
      </c>
      <c r="CB615">
        <f t="shared" si="340"/>
        <v>4</v>
      </c>
      <c r="CC615">
        <v>6</v>
      </c>
      <c r="CD615" t="s">
        <v>107</v>
      </c>
      <c r="CE615">
        <v>0</v>
      </c>
      <c r="CF615" t="s">
        <v>83</v>
      </c>
      <c r="CG615" t="s">
        <v>83</v>
      </c>
      <c r="CH615">
        <f t="shared" si="341"/>
        <v>3</v>
      </c>
      <c r="CI615" t="s">
        <v>83</v>
      </c>
      <c r="CJ615" t="s">
        <v>83</v>
      </c>
      <c r="CK615">
        <f t="shared" si="342"/>
        <v>1</v>
      </c>
      <c r="CL615">
        <v>0</v>
      </c>
      <c r="CM615">
        <v>0</v>
      </c>
      <c r="CN615" t="s">
        <v>83</v>
      </c>
      <c r="CO615">
        <f t="shared" si="343"/>
        <v>1</v>
      </c>
      <c r="CP615" t="s">
        <v>83</v>
      </c>
      <c r="CQ615">
        <f t="shared" si="344"/>
        <v>1</v>
      </c>
      <c r="CR615" t="s">
        <v>105</v>
      </c>
      <c r="CS615">
        <f t="shared" si="345"/>
        <v>3</v>
      </c>
      <c r="CT615">
        <v>0</v>
      </c>
      <c r="CU615">
        <v>30</v>
      </c>
      <c r="CV615">
        <v>0</v>
      </c>
      <c r="CW615">
        <v>0</v>
      </c>
      <c r="CX615">
        <v>0</v>
      </c>
      <c r="CY615">
        <v>0</v>
      </c>
      <c r="CZ615" t="s">
        <v>83</v>
      </c>
      <c r="DA615" t="s">
        <v>83</v>
      </c>
      <c r="DB615">
        <f t="shared" si="346"/>
        <v>5</v>
      </c>
      <c r="DC615" t="s">
        <v>83</v>
      </c>
      <c r="DD615">
        <v>0</v>
      </c>
      <c r="DE615">
        <v>12</v>
      </c>
      <c r="DF615">
        <v>2007</v>
      </c>
      <c r="DG615">
        <f t="shared" si="349"/>
        <v>16</v>
      </c>
      <c r="DH615" t="s">
        <v>158</v>
      </c>
      <c r="DI615">
        <f t="shared" si="347"/>
        <v>8</v>
      </c>
      <c r="DJ615" t="s">
        <v>159</v>
      </c>
      <c r="DK615">
        <f t="shared" si="348"/>
        <v>6</v>
      </c>
      <c r="DL615">
        <v>147000</v>
      </c>
    </row>
    <row r="616" spans="1:116" x14ac:dyDescent="0.35">
      <c r="A616">
        <v>615</v>
      </c>
      <c r="B616">
        <v>180</v>
      </c>
      <c r="C616" t="s">
        <v>142</v>
      </c>
      <c r="D616">
        <f t="shared" si="315"/>
        <v>2</v>
      </c>
      <c r="E616">
        <v>21</v>
      </c>
      <c r="F616">
        <v>1491</v>
      </c>
      <c r="G616" t="s">
        <v>82</v>
      </c>
      <c r="H616">
        <f t="shared" si="316"/>
        <v>2</v>
      </c>
      <c r="I616" t="s">
        <v>83</v>
      </c>
      <c r="J616" t="str">
        <f t="shared" si="317"/>
        <v/>
      </c>
      <c r="K616" t="s">
        <v>84</v>
      </c>
      <c r="L616">
        <f t="shared" si="318"/>
        <v>1</v>
      </c>
      <c r="M616" t="s">
        <v>85</v>
      </c>
      <c r="N616">
        <f t="shared" si="319"/>
        <v>2</v>
      </c>
      <c r="O616" t="s">
        <v>86</v>
      </c>
      <c r="P616">
        <f t="shared" si="320"/>
        <v>4</v>
      </c>
      <c r="Q616" t="s">
        <v>87</v>
      </c>
      <c r="R616">
        <f t="shared" si="321"/>
        <v>4</v>
      </c>
      <c r="S616" t="s">
        <v>88</v>
      </c>
      <c r="T616">
        <f t="shared" si="322"/>
        <v>3</v>
      </c>
      <c r="U616" t="s">
        <v>178</v>
      </c>
      <c r="V616">
        <f t="shared" si="323"/>
        <v>21</v>
      </c>
      <c r="W616" t="s">
        <v>90</v>
      </c>
      <c r="X616">
        <f t="shared" si="324"/>
        <v>7</v>
      </c>
      <c r="Y616" t="s">
        <v>90</v>
      </c>
      <c r="Z616">
        <f t="shared" si="325"/>
        <v>7</v>
      </c>
      <c r="AA616" t="s">
        <v>179</v>
      </c>
      <c r="AB616">
        <f t="shared" si="326"/>
        <v>4</v>
      </c>
      <c r="AC616" t="s">
        <v>191</v>
      </c>
      <c r="AD616">
        <f t="shared" si="327"/>
        <v>6</v>
      </c>
      <c r="AE616">
        <v>4</v>
      </c>
      <c r="AF616">
        <v>6</v>
      </c>
      <c r="AG616">
        <v>1972</v>
      </c>
      <c r="AH616">
        <v>1972</v>
      </c>
      <c r="AI616" t="s">
        <v>93</v>
      </c>
      <c r="AJ616">
        <f t="shared" si="328"/>
        <v>5</v>
      </c>
      <c r="AK616" t="s">
        <v>94</v>
      </c>
      <c r="AL616">
        <f t="shared" si="329"/>
        <v>8</v>
      </c>
      <c r="AM616" t="s">
        <v>180</v>
      </c>
      <c r="AN616">
        <f t="shared" si="330"/>
        <v>15</v>
      </c>
      <c r="AO616" t="s">
        <v>181</v>
      </c>
      <c r="AP616" t="s">
        <v>117</v>
      </c>
      <c r="AQ616">
        <f t="shared" si="331"/>
        <v>2</v>
      </c>
      <c r="AR616">
        <v>0</v>
      </c>
      <c r="AS616" t="s">
        <v>98</v>
      </c>
      <c r="AT616">
        <f t="shared" si="332"/>
        <v>3</v>
      </c>
      <c r="AU616" t="s">
        <v>98</v>
      </c>
      <c r="AV616">
        <f t="shared" si="333"/>
        <v>3</v>
      </c>
      <c r="AW616" t="s">
        <v>118</v>
      </c>
      <c r="AX616">
        <f t="shared" si="334"/>
        <v>2</v>
      </c>
      <c r="AY616" t="s">
        <v>97</v>
      </c>
      <c r="AZ616">
        <f t="shared" si="335"/>
        <v>5</v>
      </c>
      <c r="BA616" t="s">
        <v>98</v>
      </c>
      <c r="BB616">
        <f t="shared" si="336"/>
        <v>4</v>
      </c>
      <c r="BC616" t="s">
        <v>130</v>
      </c>
      <c r="BD616" t="s">
        <v>172</v>
      </c>
      <c r="BE616">
        <f t="shared" si="337"/>
        <v>5</v>
      </c>
      <c r="BF616">
        <v>150</v>
      </c>
      <c r="BG616" t="s">
        <v>101</v>
      </c>
      <c r="BH616">
        <v>480</v>
      </c>
      <c r="BI616">
        <v>0</v>
      </c>
      <c r="BJ616">
        <v>630</v>
      </c>
      <c r="BK616" t="s">
        <v>103</v>
      </c>
      <c r="BL616">
        <f t="shared" si="338"/>
        <v>6</v>
      </c>
      <c r="BM616" t="s">
        <v>104</v>
      </c>
      <c r="BN616" t="s">
        <v>105</v>
      </c>
      <c r="BO616" t="s">
        <v>106</v>
      </c>
      <c r="BP616">
        <f t="shared" si="339"/>
        <v>6</v>
      </c>
      <c r="BQ616">
        <v>630</v>
      </c>
      <c r="BR616">
        <v>0</v>
      </c>
      <c r="BS616">
        <v>0</v>
      </c>
      <c r="BT616">
        <v>630</v>
      </c>
      <c r="BU616">
        <v>1</v>
      </c>
      <c r="BV616">
        <v>0</v>
      </c>
      <c r="BW616">
        <v>1</v>
      </c>
      <c r="BX616">
        <v>0</v>
      </c>
      <c r="BY616">
        <v>1</v>
      </c>
      <c r="BZ616">
        <v>1</v>
      </c>
      <c r="CA616" t="s">
        <v>98</v>
      </c>
      <c r="CB616">
        <f t="shared" si="340"/>
        <v>4</v>
      </c>
      <c r="CC616">
        <v>3</v>
      </c>
      <c r="CD616" t="s">
        <v>107</v>
      </c>
      <c r="CE616">
        <v>0</v>
      </c>
      <c r="CF616" t="s">
        <v>83</v>
      </c>
      <c r="CG616" t="s">
        <v>83</v>
      </c>
      <c r="CH616">
        <f t="shared" si="341"/>
        <v>3</v>
      </c>
      <c r="CI616" t="s">
        <v>83</v>
      </c>
      <c r="CJ616" t="s">
        <v>83</v>
      </c>
      <c r="CK616">
        <f t="shared" si="342"/>
        <v>1</v>
      </c>
      <c r="CL616">
        <v>0</v>
      </c>
      <c r="CM616">
        <v>0</v>
      </c>
      <c r="CN616" t="s">
        <v>83</v>
      </c>
      <c r="CO616">
        <f t="shared" si="343"/>
        <v>1</v>
      </c>
      <c r="CP616" t="s">
        <v>83</v>
      </c>
      <c r="CQ616">
        <f t="shared" si="344"/>
        <v>1</v>
      </c>
      <c r="CR616" t="s">
        <v>105</v>
      </c>
      <c r="CS616">
        <f t="shared" si="345"/>
        <v>3</v>
      </c>
      <c r="CT616">
        <v>96</v>
      </c>
      <c r="CU616">
        <v>24</v>
      </c>
      <c r="CV616">
        <v>0</v>
      </c>
      <c r="CW616">
        <v>0</v>
      </c>
      <c r="CX616">
        <v>0</v>
      </c>
      <c r="CY616">
        <v>0</v>
      </c>
      <c r="CZ616" t="s">
        <v>83</v>
      </c>
      <c r="DA616" t="s">
        <v>83</v>
      </c>
      <c r="DB616">
        <f t="shared" si="346"/>
        <v>5</v>
      </c>
      <c r="DC616" t="s">
        <v>83</v>
      </c>
      <c r="DD616">
        <v>0</v>
      </c>
      <c r="DE616">
        <v>5</v>
      </c>
      <c r="DF616">
        <v>2010</v>
      </c>
      <c r="DG616">
        <f t="shared" si="349"/>
        <v>13</v>
      </c>
      <c r="DH616" t="s">
        <v>110</v>
      </c>
      <c r="DI616">
        <f t="shared" si="347"/>
        <v>4</v>
      </c>
      <c r="DJ616" t="s">
        <v>111</v>
      </c>
      <c r="DK616">
        <f t="shared" si="348"/>
        <v>5</v>
      </c>
      <c r="DL616">
        <v>75500</v>
      </c>
    </row>
    <row r="617" spans="1:116" x14ac:dyDescent="0.35">
      <c r="A617">
        <v>616</v>
      </c>
      <c r="B617">
        <v>85</v>
      </c>
      <c r="C617" t="s">
        <v>81</v>
      </c>
      <c r="D617">
        <f t="shared" si="315"/>
        <v>4</v>
      </c>
      <c r="E617">
        <v>80</v>
      </c>
      <c r="F617">
        <v>8800</v>
      </c>
      <c r="G617" t="s">
        <v>82</v>
      </c>
      <c r="H617">
        <f t="shared" si="316"/>
        <v>2</v>
      </c>
      <c r="I617" t="s">
        <v>83</v>
      </c>
      <c r="J617" t="str">
        <f t="shared" si="317"/>
        <v/>
      </c>
      <c r="K617" t="s">
        <v>84</v>
      </c>
      <c r="L617">
        <f t="shared" si="318"/>
        <v>1</v>
      </c>
      <c r="M617" t="s">
        <v>85</v>
      </c>
      <c r="N617">
        <f t="shared" si="319"/>
        <v>2</v>
      </c>
      <c r="O617" t="s">
        <v>86</v>
      </c>
      <c r="P617">
        <f t="shared" si="320"/>
        <v>4</v>
      </c>
      <c r="Q617" t="s">
        <v>87</v>
      </c>
      <c r="R617">
        <f t="shared" si="321"/>
        <v>4</v>
      </c>
      <c r="S617" t="s">
        <v>88</v>
      </c>
      <c r="T617">
        <f t="shared" si="322"/>
        <v>3</v>
      </c>
      <c r="U617" t="s">
        <v>162</v>
      </c>
      <c r="V617">
        <f t="shared" si="323"/>
        <v>7</v>
      </c>
      <c r="W617" t="s">
        <v>114</v>
      </c>
      <c r="X617">
        <f t="shared" si="324"/>
        <v>2</v>
      </c>
      <c r="Y617" t="s">
        <v>90</v>
      </c>
      <c r="Z617">
        <f t="shared" si="325"/>
        <v>7</v>
      </c>
      <c r="AA617" t="s">
        <v>91</v>
      </c>
      <c r="AB617">
        <f t="shared" si="326"/>
        <v>3</v>
      </c>
      <c r="AC617" t="s">
        <v>191</v>
      </c>
      <c r="AD617">
        <f t="shared" si="327"/>
        <v>6</v>
      </c>
      <c r="AE617">
        <v>6</v>
      </c>
      <c r="AF617">
        <v>7</v>
      </c>
      <c r="AG617">
        <v>1963</v>
      </c>
      <c r="AH617">
        <v>1963</v>
      </c>
      <c r="AI617" t="s">
        <v>93</v>
      </c>
      <c r="AJ617">
        <f t="shared" si="328"/>
        <v>5</v>
      </c>
      <c r="AK617" t="s">
        <v>94</v>
      </c>
      <c r="AL617">
        <f t="shared" si="329"/>
        <v>8</v>
      </c>
      <c r="AM617" t="s">
        <v>116</v>
      </c>
      <c r="AN617">
        <f t="shared" si="330"/>
        <v>10</v>
      </c>
      <c r="AO617" t="s">
        <v>116</v>
      </c>
      <c r="AP617" t="s">
        <v>96</v>
      </c>
      <c r="AQ617">
        <f t="shared" si="331"/>
        <v>4</v>
      </c>
      <c r="AR617">
        <v>156</v>
      </c>
      <c r="AS617" t="s">
        <v>98</v>
      </c>
      <c r="AT617">
        <f t="shared" si="332"/>
        <v>3</v>
      </c>
      <c r="AU617" t="s">
        <v>97</v>
      </c>
      <c r="AV617">
        <f t="shared" si="333"/>
        <v>4</v>
      </c>
      <c r="AW617" t="s">
        <v>99</v>
      </c>
      <c r="AX617">
        <f t="shared" si="334"/>
        <v>6</v>
      </c>
      <c r="AY617" t="s">
        <v>98</v>
      </c>
      <c r="AZ617">
        <f t="shared" si="335"/>
        <v>4</v>
      </c>
      <c r="BA617" t="s">
        <v>98</v>
      </c>
      <c r="BB617">
        <f t="shared" si="336"/>
        <v>4</v>
      </c>
      <c r="BC617" t="s">
        <v>97</v>
      </c>
      <c r="BD617" t="s">
        <v>101</v>
      </c>
      <c r="BE617">
        <f t="shared" si="337"/>
        <v>7</v>
      </c>
      <c r="BF617">
        <v>763</v>
      </c>
      <c r="BG617" t="s">
        <v>102</v>
      </c>
      <c r="BH617">
        <v>0</v>
      </c>
      <c r="BI617">
        <v>173</v>
      </c>
      <c r="BJ617">
        <v>936</v>
      </c>
      <c r="BK617" t="s">
        <v>103</v>
      </c>
      <c r="BL617">
        <f t="shared" si="338"/>
        <v>6</v>
      </c>
      <c r="BM617" t="s">
        <v>104</v>
      </c>
      <c r="BN617" t="s">
        <v>105</v>
      </c>
      <c r="BO617" t="s">
        <v>106</v>
      </c>
      <c r="BP617">
        <f t="shared" si="339"/>
        <v>6</v>
      </c>
      <c r="BQ617">
        <v>1054</v>
      </c>
      <c r="BR617">
        <v>0</v>
      </c>
      <c r="BS617">
        <v>0</v>
      </c>
      <c r="BT617">
        <v>1054</v>
      </c>
      <c r="BU617">
        <v>1</v>
      </c>
      <c r="BV617">
        <v>0</v>
      </c>
      <c r="BW617">
        <v>1</v>
      </c>
      <c r="BX617">
        <v>0</v>
      </c>
      <c r="BY617">
        <v>3</v>
      </c>
      <c r="BZ617">
        <v>1</v>
      </c>
      <c r="CA617" t="s">
        <v>97</v>
      </c>
      <c r="CB617">
        <f t="shared" si="340"/>
        <v>5</v>
      </c>
      <c r="CC617">
        <v>6</v>
      </c>
      <c r="CD617" t="s">
        <v>107</v>
      </c>
      <c r="CE617">
        <v>0</v>
      </c>
      <c r="CF617" t="s">
        <v>83</v>
      </c>
      <c r="CG617" t="s">
        <v>108</v>
      </c>
      <c r="CH617">
        <f t="shared" si="341"/>
        <v>6</v>
      </c>
      <c r="CI617">
        <v>1963</v>
      </c>
      <c r="CJ617" t="s">
        <v>109</v>
      </c>
      <c r="CK617">
        <f t="shared" si="342"/>
        <v>3</v>
      </c>
      <c r="CL617">
        <v>2</v>
      </c>
      <c r="CM617">
        <v>480</v>
      </c>
      <c r="CN617" t="s">
        <v>98</v>
      </c>
      <c r="CO617">
        <f t="shared" si="343"/>
        <v>4</v>
      </c>
      <c r="CP617" t="s">
        <v>98</v>
      </c>
      <c r="CQ617">
        <f t="shared" si="344"/>
        <v>4</v>
      </c>
      <c r="CR617" t="s">
        <v>105</v>
      </c>
      <c r="CS617">
        <f t="shared" si="345"/>
        <v>3</v>
      </c>
      <c r="CT617">
        <v>120</v>
      </c>
      <c r="CU617">
        <v>0</v>
      </c>
      <c r="CV617">
        <v>0</v>
      </c>
      <c r="CW617">
        <v>0</v>
      </c>
      <c r="CX617">
        <v>0</v>
      </c>
      <c r="CY617">
        <v>0</v>
      </c>
      <c r="CZ617" t="s">
        <v>83</v>
      </c>
      <c r="DA617" t="s">
        <v>134</v>
      </c>
      <c r="DB617">
        <f t="shared" si="346"/>
        <v>3</v>
      </c>
      <c r="DC617" t="s">
        <v>83</v>
      </c>
      <c r="DD617">
        <v>0</v>
      </c>
      <c r="DE617">
        <v>5</v>
      </c>
      <c r="DF617">
        <v>2010</v>
      </c>
      <c r="DG617">
        <f t="shared" si="349"/>
        <v>13</v>
      </c>
      <c r="DH617" t="s">
        <v>110</v>
      </c>
      <c r="DI617">
        <f t="shared" si="347"/>
        <v>4</v>
      </c>
      <c r="DJ617" t="s">
        <v>128</v>
      </c>
      <c r="DK617">
        <f t="shared" si="348"/>
        <v>3</v>
      </c>
      <c r="DL617">
        <v>137500</v>
      </c>
    </row>
    <row r="618" spans="1:116" x14ac:dyDescent="0.35">
      <c r="A618">
        <v>617</v>
      </c>
      <c r="B618">
        <v>60</v>
      </c>
      <c r="C618" t="s">
        <v>81</v>
      </c>
      <c r="D618">
        <f t="shared" si="315"/>
        <v>4</v>
      </c>
      <c r="E618" t="s">
        <v>83</v>
      </c>
      <c r="F618">
        <v>7861</v>
      </c>
      <c r="G618" t="s">
        <v>82</v>
      </c>
      <c r="H618">
        <f t="shared" si="316"/>
        <v>2</v>
      </c>
      <c r="I618" t="s">
        <v>83</v>
      </c>
      <c r="J618" t="str">
        <f t="shared" si="317"/>
        <v/>
      </c>
      <c r="K618" t="s">
        <v>120</v>
      </c>
      <c r="L618">
        <f t="shared" si="318"/>
        <v>2</v>
      </c>
      <c r="M618" t="s">
        <v>85</v>
      </c>
      <c r="N618">
        <f t="shared" si="319"/>
        <v>2</v>
      </c>
      <c r="O618" t="s">
        <v>86</v>
      </c>
      <c r="P618">
        <f t="shared" si="320"/>
        <v>4</v>
      </c>
      <c r="Q618" t="s">
        <v>87</v>
      </c>
      <c r="R618">
        <f t="shared" si="321"/>
        <v>4</v>
      </c>
      <c r="S618" t="s">
        <v>88</v>
      </c>
      <c r="T618">
        <f t="shared" si="322"/>
        <v>3</v>
      </c>
      <c r="U618" t="s">
        <v>193</v>
      </c>
      <c r="V618">
        <f t="shared" si="323"/>
        <v>11</v>
      </c>
      <c r="W618" t="s">
        <v>90</v>
      </c>
      <c r="X618">
        <f t="shared" si="324"/>
        <v>7</v>
      </c>
      <c r="Y618" t="s">
        <v>90</v>
      </c>
      <c r="Z618">
        <f t="shared" si="325"/>
        <v>7</v>
      </c>
      <c r="AA618" t="s">
        <v>91</v>
      </c>
      <c r="AB618">
        <f t="shared" si="326"/>
        <v>3</v>
      </c>
      <c r="AC618" t="s">
        <v>92</v>
      </c>
      <c r="AD618">
        <f t="shared" si="327"/>
        <v>8</v>
      </c>
      <c r="AE618">
        <v>6</v>
      </c>
      <c r="AF618">
        <v>5</v>
      </c>
      <c r="AG618">
        <v>2002</v>
      </c>
      <c r="AH618">
        <v>2003</v>
      </c>
      <c r="AI618" t="s">
        <v>93</v>
      </c>
      <c r="AJ618">
        <f t="shared" si="328"/>
        <v>5</v>
      </c>
      <c r="AK618" t="s">
        <v>94</v>
      </c>
      <c r="AL618">
        <f t="shared" si="329"/>
        <v>8</v>
      </c>
      <c r="AM618" t="s">
        <v>95</v>
      </c>
      <c r="AN618">
        <f t="shared" si="330"/>
        <v>14</v>
      </c>
      <c r="AO618" t="s">
        <v>95</v>
      </c>
      <c r="AP618" t="s">
        <v>117</v>
      </c>
      <c r="AQ618">
        <f t="shared" si="331"/>
        <v>2</v>
      </c>
      <c r="AR618">
        <v>0</v>
      </c>
      <c r="AS618" t="s">
        <v>97</v>
      </c>
      <c r="AT618">
        <f t="shared" si="332"/>
        <v>4</v>
      </c>
      <c r="AU618" t="s">
        <v>98</v>
      </c>
      <c r="AV618">
        <f t="shared" si="333"/>
        <v>3</v>
      </c>
      <c r="AW618" t="s">
        <v>99</v>
      </c>
      <c r="AX618">
        <f t="shared" si="334"/>
        <v>6</v>
      </c>
      <c r="AY618" t="s">
        <v>97</v>
      </c>
      <c r="AZ618">
        <f t="shared" si="335"/>
        <v>5</v>
      </c>
      <c r="BA618" t="s">
        <v>98</v>
      </c>
      <c r="BB618">
        <f t="shared" si="336"/>
        <v>4</v>
      </c>
      <c r="BC618" t="s">
        <v>100</v>
      </c>
      <c r="BD618" t="s">
        <v>101</v>
      </c>
      <c r="BE618">
        <f t="shared" si="337"/>
        <v>7</v>
      </c>
      <c r="BF618">
        <v>457</v>
      </c>
      <c r="BG618" t="s">
        <v>102</v>
      </c>
      <c r="BH618">
        <v>0</v>
      </c>
      <c r="BI618">
        <v>326</v>
      </c>
      <c r="BJ618">
        <v>783</v>
      </c>
      <c r="BK618" t="s">
        <v>103</v>
      </c>
      <c r="BL618">
        <f t="shared" si="338"/>
        <v>6</v>
      </c>
      <c r="BM618" t="s">
        <v>104</v>
      </c>
      <c r="BN618" t="s">
        <v>105</v>
      </c>
      <c r="BO618" t="s">
        <v>106</v>
      </c>
      <c r="BP618">
        <f t="shared" si="339"/>
        <v>6</v>
      </c>
      <c r="BQ618">
        <v>807</v>
      </c>
      <c r="BR618">
        <v>702</v>
      </c>
      <c r="BS618">
        <v>0</v>
      </c>
      <c r="BT618">
        <v>1509</v>
      </c>
      <c r="BU618">
        <v>1</v>
      </c>
      <c r="BV618">
        <v>0</v>
      </c>
      <c r="BW618">
        <v>2</v>
      </c>
      <c r="BX618">
        <v>1</v>
      </c>
      <c r="BY618">
        <v>3</v>
      </c>
      <c r="BZ618">
        <v>1</v>
      </c>
      <c r="CA618" t="s">
        <v>97</v>
      </c>
      <c r="CB618">
        <f t="shared" si="340"/>
        <v>5</v>
      </c>
      <c r="CC618">
        <v>7</v>
      </c>
      <c r="CD618" t="s">
        <v>107</v>
      </c>
      <c r="CE618">
        <v>1</v>
      </c>
      <c r="CF618" t="s">
        <v>97</v>
      </c>
      <c r="CG618" t="s">
        <v>108</v>
      </c>
      <c r="CH618">
        <f t="shared" si="341"/>
        <v>6</v>
      </c>
      <c r="CI618">
        <v>2002</v>
      </c>
      <c r="CJ618" t="s">
        <v>157</v>
      </c>
      <c r="CK618">
        <f t="shared" si="342"/>
        <v>4</v>
      </c>
      <c r="CL618">
        <v>2</v>
      </c>
      <c r="CM618">
        <v>393</v>
      </c>
      <c r="CN618" t="s">
        <v>98</v>
      </c>
      <c r="CO618">
        <f t="shared" si="343"/>
        <v>4</v>
      </c>
      <c r="CP618" t="s">
        <v>98</v>
      </c>
      <c r="CQ618">
        <f t="shared" si="344"/>
        <v>4</v>
      </c>
      <c r="CR618" t="s">
        <v>105</v>
      </c>
      <c r="CS618">
        <f t="shared" si="345"/>
        <v>3</v>
      </c>
      <c r="CT618">
        <v>100</v>
      </c>
      <c r="CU618">
        <v>75</v>
      </c>
      <c r="CV618">
        <v>0</v>
      </c>
      <c r="CW618">
        <v>0</v>
      </c>
      <c r="CX618">
        <v>0</v>
      </c>
      <c r="CY618">
        <v>0</v>
      </c>
      <c r="CZ618" t="s">
        <v>83</v>
      </c>
      <c r="DA618" t="s">
        <v>83</v>
      </c>
      <c r="DB618">
        <f t="shared" si="346"/>
        <v>5</v>
      </c>
      <c r="DC618" t="s">
        <v>83</v>
      </c>
      <c r="DD618">
        <v>0</v>
      </c>
      <c r="DE618">
        <v>6</v>
      </c>
      <c r="DF618">
        <v>2006</v>
      </c>
      <c r="DG618">
        <f t="shared" si="349"/>
        <v>17</v>
      </c>
      <c r="DH618" t="s">
        <v>110</v>
      </c>
      <c r="DI618">
        <f t="shared" si="347"/>
        <v>4</v>
      </c>
      <c r="DJ618" t="s">
        <v>111</v>
      </c>
      <c r="DK618">
        <f t="shared" si="348"/>
        <v>5</v>
      </c>
      <c r="DL618">
        <v>183200</v>
      </c>
    </row>
    <row r="619" spans="1:116" x14ac:dyDescent="0.35">
      <c r="A619">
        <v>618</v>
      </c>
      <c r="B619">
        <v>45</v>
      </c>
      <c r="C619" t="s">
        <v>81</v>
      </c>
      <c r="D619">
        <f t="shared" si="315"/>
        <v>4</v>
      </c>
      <c r="E619">
        <v>59</v>
      </c>
      <c r="F619">
        <v>7227</v>
      </c>
      <c r="G619" t="s">
        <v>82</v>
      </c>
      <c r="H619">
        <f t="shared" si="316"/>
        <v>2</v>
      </c>
      <c r="I619" t="s">
        <v>83</v>
      </c>
      <c r="J619" t="str">
        <f t="shared" si="317"/>
        <v/>
      </c>
      <c r="K619" t="s">
        <v>84</v>
      </c>
      <c r="L619">
        <f t="shared" si="318"/>
        <v>1</v>
      </c>
      <c r="M619" t="s">
        <v>199</v>
      </c>
      <c r="N619">
        <f t="shared" si="319"/>
        <v>4</v>
      </c>
      <c r="O619" t="s">
        <v>86</v>
      </c>
      <c r="P619">
        <f t="shared" si="320"/>
        <v>4</v>
      </c>
      <c r="Q619" t="s">
        <v>122</v>
      </c>
      <c r="R619">
        <f t="shared" si="321"/>
        <v>2</v>
      </c>
      <c r="S619" t="s">
        <v>194</v>
      </c>
      <c r="T619">
        <f t="shared" si="322"/>
        <v>2</v>
      </c>
      <c r="U619" t="s">
        <v>162</v>
      </c>
      <c r="V619">
        <f t="shared" si="323"/>
        <v>7</v>
      </c>
      <c r="W619" t="s">
        <v>144</v>
      </c>
      <c r="X619">
        <f t="shared" si="324"/>
        <v>3</v>
      </c>
      <c r="Y619" t="s">
        <v>90</v>
      </c>
      <c r="Z619">
        <f t="shared" si="325"/>
        <v>7</v>
      </c>
      <c r="AA619" t="s">
        <v>91</v>
      </c>
      <c r="AB619">
        <f t="shared" si="326"/>
        <v>3</v>
      </c>
      <c r="AC619" t="s">
        <v>150</v>
      </c>
      <c r="AD619">
        <f t="shared" si="327"/>
        <v>2</v>
      </c>
      <c r="AE619">
        <v>6</v>
      </c>
      <c r="AF619">
        <v>6</v>
      </c>
      <c r="AG619">
        <v>1954</v>
      </c>
      <c r="AH619">
        <v>1954</v>
      </c>
      <c r="AI619" t="s">
        <v>93</v>
      </c>
      <c r="AJ619">
        <f t="shared" si="328"/>
        <v>5</v>
      </c>
      <c r="AK619" t="s">
        <v>94</v>
      </c>
      <c r="AL619">
        <f t="shared" si="329"/>
        <v>8</v>
      </c>
      <c r="AM619" t="s">
        <v>116</v>
      </c>
      <c r="AN619">
        <f t="shared" si="330"/>
        <v>10</v>
      </c>
      <c r="AO619" t="s">
        <v>116</v>
      </c>
      <c r="AP619" t="s">
        <v>117</v>
      </c>
      <c r="AQ619">
        <f t="shared" si="331"/>
        <v>2</v>
      </c>
      <c r="AR619">
        <v>0</v>
      </c>
      <c r="AS619" t="s">
        <v>98</v>
      </c>
      <c r="AT619">
        <f t="shared" si="332"/>
        <v>3</v>
      </c>
      <c r="AU619" t="s">
        <v>98</v>
      </c>
      <c r="AV619">
        <f t="shared" si="333"/>
        <v>3</v>
      </c>
      <c r="AW619" t="s">
        <v>118</v>
      </c>
      <c r="AX619">
        <f t="shared" si="334"/>
        <v>2</v>
      </c>
      <c r="AY619" t="s">
        <v>98</v>
      </c>
      <c r="AZ619">
        <f t="shared" si="335"/>
        <v>4</v>
      </c>
      <c r="BA619" t="s">
        <v>98</v>
      </c>
      <c r="BB619">
        <f t="shared" si="336"/>
        <v>4</v>
      </c>
      <c r="BC619" t="s">
        <v>100</v>
      </c>
      <c r="BD619" t="s">
        <v>102</v>
      </c>
      <c r="BE619">
        <f t="shared" si="337"/>
        <v>6</v>
      </c>
      <c r="BF619">
        <v>0</v>
      </c>
      <c r="BG619" t="s">
        <v>102</v>
      </c>
      <c r="BH619">
        <v>0</v>
      </c>
      <c r="BI619">
        <v>832</v>
      </c>
      <c r="BJ619">
        <v>832</v>
      </c>
      <c r="BK619" t="s">
        <v>103</v>
      </c>
      <c r="BL619">
        <f t="shared" si="338"/>
        <v>6</v>
      </c>
      <c r="BM619" t="s">
        <v>97</v>
      </c>
      <c r="BN619" t="s">
        <v>105</v>
      </c>
      <c r="BO619" t="s">
        <v>106</v>
      </c>
      <c r="BP619">
        <f t="shared" si="339"/>
        <v>6</v>
      </c>
      <c r="BQ619">
        <v>832</v>
      </c>
      <c r="BR619">
        <v>0</v>
      </c>
      <c r="BS619">
        <v>0</v>
      </c>
      <c r="BT619">
        <v>832</v>
      </c>
      <c r="BU619">
        <v>0</v>
      </c>
      <c r="BV619">
        <v>0</v>
      </c>
      <c r="BW619">
        <v>1</v>
      </c>
      <c r="BX619">
        <v>0</v>
      </c>
      <c r="BY619">
        <v>2</v>
      </c>
      <c r="BZ619">
        <v>1</v>
      </c>
      <c r="CA619" t="s">
        <v>97</v>
      </c>
      <c r="CB619">
        <f t="shared" si="340"/>
        <v>5</v>
      </c>
      <c r="CC619">
        <v>4</v>
      </c>
      <c r="CD619" t="s">
        <v>107</v>
      </c>
      <c r="CE619">
        <v>0</v>
      </c>
      <c r="CF619" t="s">
        <v>83</v>
      </c>
      <c r="CG619" t="s">
        <v>127</v>
      </c>
      <c r="CH619">
        <f t="shared" si="341"/>
        <v>5</v>
      </c>
      <c r="CI619">
        <v>1962</v>
      </c>
      <c r="CJ619" t="s">
        <v>102</v>
      </c>
      <c r="CK619">
        <f t="shared" si="342"/>
        <v>2</v>
      </c>
      <c r="CL619">
        <v>2</v>
      </c>
      <c r="CM619">
        <v>528</v>
      </c>
      <c r="CN619" t="s">
        <v>98</v>
      </c>
      <c r="CO619">
        <f t="shared" si="343"/>
        <v>4</v>
      </c>
      <c r="CP619" t="s">
        <v>98</v>
      </c>
      <c r="CQ619">
        <f t="shared" si="344"/>
        <v>4</v>
      </c>
      <c r="CR619" t="s">
        <v>105</v>
      </c>
      <c r="CS619">
        <f t="shared" si="345"/>
        <v>3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 t="s">
        <v>83</v>
      </c>
      <c r="DA619" t="s">
        <v>83</v>
      </c>
      <c r="DB619">
        <f t="shared" si="346"/>
        <v>5</v>
      </c>
      <c r="DC619" t="s">
        <v>83</v>
      </c>
      <c r="DD619">
        <v>0</v>
      </c>
      <c r="DE619">
        <v>6</v>
      </c>
      <c r="DF619">
        <v>2008</v>
      </c>
      <c r="DG619">
        <f t="shared" si="349"/>
        <v>15</v>
      </c>
      <c r="DH619" t="s">
        <v>110</v>
      </c>
      <c r="DI619">
        <f t="shared" si="347"/>
        <v>4</v>
      </c>
      <c r="DJ619" t="s">
        <v>111</v>
      </c>
      <c r="DK619">
        <f t="shared" si="348"/>
        <v>5</v>
      </c>
      <c r="DL619">
        <v>105500</v>
      </c>
    </row>
    <row r="620" spans="1:116" x14ac:dyDescent="0.35">
      <c r="A620">
        <v>619</v>
      </c>
      <c r="B620">
        <v>20</v>
      </c>
      <c r="C620" t="s">
        <v>81</v>
      </c>
      <c r="D620">
        <f t="shared" si="315"/>
        <v>4</v>
      </c>
      <c r="E620">
        <v>90</v>
      </c>
      <c r="F620">
        <v>11694</v>
      </c>
      <c r="G620" t="s">
        <v>82</v>
      </c>
      <c r="H620">
        <f t="shared" si="316"/>
        <v>2</v>
      </c>
      <c r="I620" t="s">
        <v>83</v>
      </c>
      <c r="J620" t="str">
        <f t="shared" si="317"/>
        <v/>
      </c>
      <c r="K620" t="s">
        <v>84</v>
      </c>
      <c r="L620">
        <f t="shared" si="318"/>
        <v>1</v>
      </c>
      <c r="M620" t="s">
        <v>85</v>
      </c>
      <c r="N620">
        <f t="shared" si="319"/>
        <v>2</v>
      </c>
      <c r="O620" t="s">
        <v>86</v>
      </c>
      <c r="P620">
        <f t="shared" si="320"/>
        <v>4</v>
      </c>
      <c r="Q620" t="s">
        <v>87</v>
      </c>
      <c r="R620">
        <f t="shared" si="321"/>
        <v>4</v>
      </c>
      <c r="S620" t="s">
        <v>88</v>
      </c>
      <c r="T620">
        <f t="shared" si="322"/>
        <v>3</v>
      </c>
      <c r="U620" t="s">
        <v>154</v>
      </c>
      <c r="V620">
        <f t="shared" si="323"/>
        <v>19</v>
      </c>
      <c r="W620" t="s">
        <v>90</v>
      </c>
      <c r="X620">
        <f t="shared" si="324"/>
        <v>7</v>
      </c>
      <c r="Y620" t="s">
        <v>90</v>
      </c>
      <c r="Z620">
        <f t="shared" si="325"/>
        <v>7</v>
      </c>
      <c r="AA620" t="s">
        <v>91</v>
      </c>
      <c r="AB620">
        <f t="shared" si="326"/>
        <v>3</v>
      </c>
      <c r="AC620" t="s">
        <v>115</v>
      </c>
      <c r="AD620">
        <f t="shared" si="327"/>
        <v>4</v>
      </c>
      <c r="AE620">
        <v>9</v>
      </c>
      <c r="AF620">
        <v>5</v>
      </c>
      <c r="AG620">
        <v>2007</v>
      </c>
      <c r="AH620">
        <v>2007</v>
      </c>
      <c r="AI620" t="s">
        <v>152</v>
      </c>
      <c r="AJ620">
        <f t="shared" si="328"/>
        <v>6</v>
      </c>
      <c r="AK620" t="s">
        <v>94</v>
      </c>
      <c r="AL620">
        <f t="shared" si="329"/>
        <v>8</v>
      </c>
      <c r="AM620" t="s">
        <v>180</v>
      </c>
      <c r="AN620">
        <f t="shared" si="330"/>
        <v>15</v>
      </c>
      <c r="AO620" t="s">
        <v>181</v>
      </c>
      <c r="AP620" t="s">
        <v>96</v>
      </c>
      <c r="AQ620">
        <f t="shared" si="331"/>
        <v>4</v>
      </c>
      <c r="AR620">
        <v>452</v>
      </c>
      <c r="AS620" t="s">
        <v>104</v>
      </c>
      <c r="AT620">
        <f t="shared" si="332"/>
        <v>5</v>
      </c>
      <c r="AU620" t="s">
        <v>98</v>
      </c>
      <c r="AV620">
        <f t="shared" si="333"/>
        <v>3</v>
      </c>
      <c r="AW620" t="s">
        <v>99</v>
      </c>
      <c r="AX620">
        <f t="shared" si="334"/>
        <v>6</v>
      </c>
      <c r="AY620" t="s">
        <v>104</v>
      </c>
      <c r="AZ620">
        <f t="shared" si="335"/>
        <v>6</v>
      </c>
      <c r="BA620" t="s">
        <v>98</v>
      </c>
      <c r="BB620">
        <f t="shared" si="336"/>
        <v>4</v>
      </c>
      <c r="BC620" t="s">
        <v>130</v>
      </c>
      <c r="BD620" t="s">
        <v>101</v>
      </c>
      <c r="BE620">
        <f t="shared" si="337"/>
        <v>7</v>
      </c>
      <c r="BF620">
        <v>48</v>
      </c>
      <c r="BG620" t="s">
        <v>102</v>
      </c>
      <c r="BH620">
        <v>0</v>
      </c>
      <c r="BI620">
        <v>1774</v>
      </c>
      <c r="BJ620">
        <v>1822</v>
      </c>
      <c r="BK620" t="s">
        <v>103</v>
      </c>
      <c r="BL620">
        <f t="shared" si="338"/>
        <v>6</v>
      </c>
      <c r="BM620" t="s">
        <v>104</v>
      </c>
      <c r="BN620" t="s">
        <v>105</v>
      </c>
      <c r="BO620" t="s">
        <v>106</v>
      </c>
      <c r="BP620">
        <f t="shared" si="339"/>
        <v>6</v>
      </c>
      <c r="BQ620">
        <v>1828</v>
      </c>
      <c r="BR620">
        <v>0</v>
      </c>
      <c r="BS620">
        <v>0</v>
      </c>
      <c r="BT620">
        <v>1828</v>
      </c>
      <c r="BU620">
        <v>0</v>
      </c>
      <c r="BV620">
        <v>0</v>
      </c>
      <c r="BW620">
        <v>2</v>
      </c>
      <c r="BX620">
        <v>0</v>
      </c>
      <c r="BY620">
        <v>3</v>
      </c>
      <c r="BZ620">
        <v>1</v>
      </c>
      <c r="CA620" t="s">
        <v>97</v>
      </c>
      <c r="CB620">
        <f t="shared" si="340"/>
        <v>5</v>
      </c>
      <c r="CC620">
        <v>9</v>
      </c>
      <c r="CD620" t="s">
        <v>107</v>
      </c>
      <c r="CE620">
        <v>1</v>
      </c>
      <c r="CF620" t="s">
        <v>97</v>
      </c>
      <c r="CG620" t="s">
        <v>108</v>
      </c>
      <c r="CH620">
        <f t="shared" si="341"/>
        <v>6</v>
      </c>
      <c r="CI620">
        <v>2007</v>
      </c>
      <c r="CJ620" t="s">
        <v>102</v>
      </c>
      <c r="CK620">
        <f t="shared" si="342"/>
        <v>2</v>
      </c>
      <c r="CL620">
        <v>3</v>
      </c>
      <c r="CM620">
        <v>774</v>
      </c>
      <c r="CN620" t="s">
        <v>98</v>
      </c>
      <c r="CO620">
        <f t="shared" si="343"/>
        <v>4</v>
      </c>
      <c r="CP620" t="s">
        <v>98</v>
      </c>
      <c r="CQ620">
        <f t="shared" si="344"/>
        <v>4</v>
      </c>
      <c r="CR620" t="s">
        <v>105</v>
      </c>
      <c r="CS620">
        <f t="shared" si="345"/>
        <v>3</v>
      </c>
      <c r="CT620">
        <v>0</v>
      </c>
      <c r="CU620">
        <v>108</v>
      </c>
      <c r="CV620">
        <v>0</v>
      </c>
      <c r="CW620">
        <v>0</v>
      </c>
      <c r="CX620">
        <v>260</v>
      </c>
      <c r="CY620">
        <v>0</v>
      </c>
      <c r="CZ620" t="s">
        <v>83</v>
      </c>
      <c r="DA620" t="s">
        <v>83</v>
      </c>
      <c r="DB620">
        <f t="shared" si="346"/>
        <v>5</v>
      </c>
      <c r="DC620" t="s">
        <v>83</v>
      </c>
      <c r="DD620">
        <v>0</v>
      </c>
      <c r="DE620">
        <v>7</v>
      </c>
      <c r="DF620">
        <v>2007</v>
      </c>
      <c r="DG620">
        <f t="shared" si="349"/>
        <v>16</v>
      </c>
      <c r="DH620" t="s">
        <v>158</v>
      </c>
      <c r="DI620">
        <f t="shared" si="347"/>
        <v>8</v>
      </c>
      <c r="DJ620" t="s">
        <v>159</v>
      </c>
      <c r="DK620">
        <f t="shared" si="348"/>
        <v>6</v>
      </c>
      <c r="DL620">
        <v>314813</v>
      </c>
    </row>
    <row r="621" spans="1:116" x14ac:dyDescent="0.35">
      <c r="A621">
        <v>620</v>
      </c>
      <c r="B621">
        <v>60</v>
      </c>
      <c r="C621" t="s">
        <v>81</v>
      </c>
      <c r="D621">
        <f t="shared" si="315"/>
        <v>4</v>
      </c>
      <c r="E621">
        <v>85</v>
      </c>
      <c r="F621">
        <v>12244</v>
      </c>
      <c r="G621" t="s">
        <v>82</v>
      </c>
      <c r="H621">
        <f t="shared" si="316"/>
        <v>2</v>
      </c>
      <c r="I621" t="s">
        <v>83</v>
      </c>
      <c r="J621" t="str">
        <f t="shared" si="317"/>
        <v/>
      </c>
      <c r="K621" t="s">
        <v>84</v>
      </c>
      <c r="L621">
        <f t="shared" si="318"/>
        <v>1</v>
      </c>
      <c r="M621" t="s">
        <v>85</v>
      </c>
      <c r="N621">
        <f t="shared" si="319"/>
        <v>2</v>
      </c>
      <c r="O621" t="s">
        <v>86</v>
      </c>
      <c r="P621">
        <f t="shared" si="320"/>
        <v>4</v>
      </c>
      <c r="Q621" t="s">
        <v>87</v>
      </c>
      <c r="R621">
        <f t="shared" si="321"/>
        <v>4</v>
      </c>
      <c r="S621" t="s">
        <v>88</v>
      </c>
      <c r="T621">
        <f t="shared" si="322"/>
        <v>3</v>
      </c>
      <c r="U621" t="s">
        <v>189</v>
      </c>
      <c r="V621">
        <f t="shared" si="323"/>
        <v>2</v>
      </c>
      <c r="W621" t="s">
        <v>90</v>
      </c>
      <c r="X621">
        <f t="shared" si="324"/>
        <v>7</v>
      </c>
      <c r="Y621" t="s">
        <v>90</v>
      </c>
      <c r="Z621">
        <f t="shared" si="325"/>
        <v>7</v>
      </c>
      <c r="AA621" t="s">
        <v>91</v>
      </c>
      <c r="AB621">
        <f t="shared" si="326"/>
        <v>3</v>
      </c>
      <c r="AC621" t="s">
        <v>92</v>
      </c>
      <c r="AD621">
        <f t="shared" si="327"/>
        <v>8</v>
      </c>
      <c r="AE621">
        <v>8</v>
      </c>
      <c r="AF621">
        <v>5</v>
      </c>
      <c r="AG621">
        <v>2003</v>
      </c>
      <c r="AH621">
        <v>2003</v>
      </c>
      <c r="AI621" t="s">
        <v>152</v>
      </c>
      <c r="AJ621">
        <f t="shared" si="328"/>
        <v>6</v>
      </c>
      <c r="AK621" t="s">
        <v>94</v>
      </c>
      <c r="AL621">
        <f t="shared" si="329"/>
        <v>8</v>
      </c>
      <c r="AM621" t="s">
        <v>95</v>
      </c>
      <c r="AN621">
        <f t="shared" si="330"/>
        <v>14</v>
      </c>
      <c r="AO621" t="s">
        <v>95</v>
      </c>
      <c r="AP621" t="s">
        <v>137</v>
      </c>
      <c r="AQ621">
        <f t="shared" si="331"/>
        <v>5</v>
      </c>
      <c r="AR621">
        <v>226</v>
      </c>
      <c r="AS621" t="s">
        <v>97</v>
      </c>
      <c r="AT621">
        <f t="shared" si="332"/>
        <v>4</v>
      </c>
      <c r="AU621" t="s">
        <v>98</v>
      </c>
      <c r="AV621">
        <f t="shared" si="333"/>
        <v>3</v>
      </c>
      <c r="AW621" t="s">
        <v>99</v>
      </c>
      <c r="AX621">
        <f t="shared" si="334"/>
        <v>6</v>
      </c>
      <c r="AY621" t="s">
        <v>97</v>
      </c>
      <c r="AZ621">
        <f t="shared" si="335"/>
        <v>5</v>
      </c>
      <c r="BA621" t="s">
        <v>98</v>
      </c>
      <c r="BB621">
        <f t="shared" si="336"/>
        <v>4</v>
      </c>
      <c r="BC621" t="s">
        <v>97</v>
      </c>
      <c r="BD621" t="s">
        <v>101</v>
      </c>
      <c r="BE621">
        <f t="shared" si="337"/>
        <v>7</v>
      </c>
      <c r="BF621">
        <v>871</v>
      </c>
      <c r="BG621" t="s">
        <v>102</v>
      </c>
      <c r="BH621">
        <v>0</v>
      </c>
      <c r="BI621">
        <v>611</v>
      </c>
      <c r="BJ621">
        <v>1482</v>
      </c>
      <c r="BK621" t="s">
        <v>103</v>
      </c>
      <c r="BL621">
        <f t="shared" si="338"/>
        <v>6</v>
      </c>
      <c r="BM621" t="s">
        <v>104</v>
      </c>
      <c r="BN621" t="s">
        <v>105</v>
      </c>
      <c r="BO621" t="s">
        <v>106</v>
      </c>
      <c r="BP621">
        <f t="shared" si="339"/>
        <v>6</v>
      </c>
      <c r="BQ621">
        <v>1482</v>
      </c>
      <c r="BR621">
        <v>780</v>
      </c>
      <c r="BS621">
        <v>0</v>
      </c>
      <c r="BT621">
        <v>2262</v>
      </c>
      <c r="BU621">
        <v>1</v>
      </c>
      <c r="BV621">
        <v>0</v>
      </c>
      <c r="BW621">
        <v>2</v>
      </c>
      <c r="BX621">
        <v>1</v>
      </c>
      <c r="BY621">
        <v>4</v>
      </c>
      <c r="BZ621">
        <v>1</v>
      </c>
      <c r="CA621" t="s">
        <v>97</v>
      </c>
      <c r="CB621">
        <f t="shared" si="340"/>
        <v>5</v>
      </c>
      <c r="CC621">
        <v>10</v>
      </c>
      <c r="CD621" t="s">
        <v>107</v>
      </c>
      <c r="CE621">
        <v>2</v>
      </c>
      <c r="CF621" t="s">
        <v>97</v>
      </c>
      <c r="CG621" t="s">
        <v>108</v>
      </c>
      <c r="CH621">
        <f t="shared" si="341"/>
        <v>6</v>
      </c>
      <c r="CI621">
        <v>2003</v>
      </c>
      <c r="CJ621" t="s">
        <v>157</v>
      </c>
      <c r="CK621">
        <f t="shared" si="342"/>
        <v>4</v>
      </c>
      <c r="CL621">
        <v>3</v>
      </c>
      <c r="CM621">
        <v>749</v>
      </c>
      <c r="CN621" t="s">
        <v>98</v>
      </c>
      <c r="CO621">
        <f t="shared" si="343"/>
        <v>4</v>
      </c>
      <c r="CP621" t="s">
        <v>98</v>
      </c>
      <c r="CQ621">
        <f t="shared" si="344"/>
        <v>4</v>
      </c>
      <c r="CR621" t="s">
        <v>105</v>
      </c>
      <c r="CS621">
        <f t="shared" si="345"/>
        <v>3</v>
      </c>
      <c r="CT621">
        <v>168</v>
      </c>
      <c r="CU621">
        <v>0</v>
      </c>
      <c r="CV621">
        <v>0</v>
      </c>
      <c r="CW621">
        <v>0</v>
      </c>
      <c r="CX621">
        <v>0</v>
      </c>
      <c r="CY621">
        <v>0</v>
      </c>
      <c r="CZ621" t="s">
        <v>83</v>
      </c>
      <c r="DA621" t="s">
        <v>83</v>
      </c>
      <c r="DB621">
        <f t="shared" si="346"/>
        <v>5</v>
      </c>
      <c r="DC621" t="s">
        <v>83</v>
      </c>
      <c r="DD621">
        <v>0</v>
      </c>
      <c r="DE621">
        <v>8</v>
      </c>
      <c r="DF621">
        <v>2008</v>
      </c>
      <c r="DG621">
        <f t="shared" si="349"/>
        <v>15</v>
      </c>
      <c r="DH621" t="s">
        <v>110</v>
      </c>
      <c r="DI621">
        <f t="shared" si="347"/>
        <v>4</v>
      </c>
      <c r="DJ621" t="s">
        <v>111</v>
      </c>
      <c r="DK621">
        <f t="shared" si="348"/>
        <v>5</v>
      </c>
      <c r="DL621">
        <v>305000</v>
      </c>
    </row>
    <row r="622" spans="1:116" x14ac:dyDescent="0.35">
      <c r="A622">
        <v>621</v>
      </c>
      <c r="B622">
        <v>30</v>
      </c>
      <c r="C622" t="s">
        <v>81</v>
      </c>
      <c r="D622">
        <f t="shared" si="315"/>
        <v>4</v>
      </c>
      <c r="E622">
        <v>45</v>
      </c>
      <c r="F622">
        <v>8248</v>
      </c>
      <c r="G622" t="s">
        <v>82</v>
      </c>
      <c r="H622">
        <f t="shared" si="316"/>
        <v>2</v>
      </c>
      <c r="I622" t="s">
        <v>174</v>
      </c>
      <c r="J622">
        <f t="shared" si="317"/>
        <v>1</v>
      </c>
      <c r="K622" t="s">
        <v>84</v>
      </c>
      <c r="L622">
        <f t="shared" si="318"/>
        <v>1</v>
      </c>
      <c r="M622" t="s">
        <v>85</v>
      </c>
      <c r="N622">
        <f t="shared" si="319"/>
        <v>2</v>
      </c>
      <c r="O622" t="s">
        <v>86</v>
      </c>
      <c r="P622">
        <f t="shared" si="320"/>
        <v>4</v>
      </c>
      <c r="Q622" t="s">
        <v>87</v>
      </c>
      <c r="R622">
        <f t="shared" si="321"/>
        <v>4</v>
      </c>
      <c r="S622" t="s">
        <v>88</v>
      </c>
      <c r="T622">
        <f t="shared" si="322"/>
        <v>3</v>
      </c>
      <c r="U622" t="s">
        <v>185</v>
      </c>
      <c r="V622">
        <f t="shared" si="323"/>
        <v>4</v>
      </c>
      <c r="W622" t="s">
        <v>90</v>
      </c>
      <c r="X622">
        <f t="shared" si="324"/>
        <v>7</v>
      </c>
      <c r="Y622" t="s">
        <v>90</v>
      </c>
      <c r="Z622">
        <f t="shared" si="325"/>
        <v>7</v>
      </c>
      <c r="AA622" t="s">
        <v>91</v>
      </c>
      <c r="AB622">
        <f t="shared" si="326"/>
        <v>3</v>
      </c>
      <c r="AC622" t="s">
        <v>115</v>
      </c>
      <c r="AD622">
        <f t="shared" si="327"/>
        <v>4</v>
      </c>
      <c r="AE622">
        <v>3</v>
      </c>
      <c r="AF622">
        <v>3</v>
      </c>
      <c r="AG622">
        <v>1914</v>
      </c>
      <c r="AH622">
        <v>1950</v>
      </c>
      <c r="AI622" t="s">
        <v>93</v>
      </c>
      <c r="AJ622">
        <f t="shared" si="328"/>
        <v>5</v>
      </c>
      <c r="AK622" t="s">
        <v>94</v>
      </c>
      <c r="AL622">
        <f t="shared" si="329"/>
        <v>8</v>
      </c>
      <c r="AM622" t="s">
        <v>203</v>
      </c>
      <c r="AN622">
        <f t="shared" si="330"/>
        <v>7</v>
      </c>
      <c r="AO622" t="s">
        <v>203</v>
      </c>
      <c r="AP622" t="s">
        <v>117</v>
      </c>
      <c r="AQ622">
        <f t="shared" si="331"/>
        <v>2</v>
      </c>
      <c r="AR622">
        <v>0</v>
      </c>
      <c r="AS622" t="s">
        <v>98</v>
      </c>
      <c r="AT622">
        <f t="shared" si="332"/>
        <v>3</v>
      </c>
      <c r="AU622" t="s">
        <v>98</v>
      </c>
      <c r="AV622">
        <f t="shared" si="333"/>
        <v>3</v>
      </c>
      <c r="AW622" t="s">
        <v>126</v>
      </c>
      <c r="AX622">
        <f t="shared" si="334"/>
        <v>3</v>
      </c>
      <c r="AY622" t="s">
        <v>98</v>
      </c>
      <c r="AZ622">
        <f t="shared" si="335"/>
        <v>4</v>
      </c>
      <c r="BA622" t="s">
        <v>98</v>
      </c>
      <c r="BB622">
        <f t="shared" si="336"/>
        <v>4</v>
      </c>
      <c r="BC622" t="s">
        <v>100</v>
      </c>
      <c r="BD622" t="s">
        <v>141</v>
      </c>
      <c r="BE622">
        <f t="shared" si="337"/>
        <v>3</v>
      </c>
      <c r="BF622">
        <v>41</v>
      </c>
      <c r="BG622" t="s">
        <v>102</v>
      </c>
      <c r="BH622">
        <v>0</v>
      </c>
      <c r="BI622">
        <v>823</v>
      </c>
      <c r="BJ622">
        <v>864</v>
      </c>
      <c r="BK622" t="s">
        <v>103</v>
      </c>
      <c r="BL622">
        <f t="shared" si="338"/>
        <v>6</v>
      </c>
      <c r="BM622" t="s">
        <v>98</v>
      </c>
      <c r="BN622" t="s">
        <v>177</v>
      </c>
      <c r="BO622" t="s">
        <v>145</v>
      </c>
      <c r="BP622">
        <f t="shared" si="339"/>
        <v>2</v>
      </c>
      <c r="BQ622">
        <v>864</v>
      </c>
      <c r="BR622">
        <v>0</v>
      </c>
      <c r="BS622">
        <v>0</v>
      </c>
      <c r="BT622">
        <v>864</v>
      </c>
      <c r="BU622">
        <v>1</v>
      </c>
      <c r="BV622">
        <v>0</v>
      </c>
      <c r="BW622">
        <v>1</v>
      </c>
      <c r="BX622">
        <v>0</v>
      </c>
      <c r="BY622">
        <v>2</v>
      </c>
      <c r="BZ622">
        <v>1</v>
      </c>
      <c r="CA622" t="s">
        <v>98</v>
      </c>
      <c r="CB622">
        <f t="shared" si="340"/>
        <v>4</v>
      </c>
      <c r="CC622">
        <v>5</v>
      </c>
      <c r="CD622" t="s">
        <v>107</v>
      </c>
      <c r="CE622">
        <v>0</v>
      </c>
      <c r="CF622" t="s">
        <v>83</v>
      </c>
      <c r="CG622" t="s">
        <v>83</v>
      </c>
      <c r="CH622">
        <f t="shared" si="341"/>
        <v>3</v>
      </c>
      <c r="CI622" t="s">
        <v>83</v>
      </c>
      <c r="CJ622" t="s">
        <v>83</v>
      </c>
      <c r="CK622">
        <f t="shared" si="342"/>
        <v>1</v>
      </c>
      <c r="CL622">
        <v>0</v>
      </c>
      <c r="CM622">
        <v>0</v>
      </c>
      <c r="CN622" t="s">
        <v>83</v>
      </c>
      <c r="CO622">
        <f t="shared" si="343"/>
        <v>1</v>
      </c>
      <c r="CP622" t="s">
        <v>83</v>
      </c>
      <c r="CQ622">
        <f t="shared" si="344"/>
        <v>1</v>
      </c>
      <c r="CR622" t="s">
        <v>177</v>
      </c>
      <c r="CS622">
        <f t="shared" si="345"/>
        <v>2</v>
      </c>
      <c r="CT622">
        <v>0</v>
      </c>
      <c r="CU622">
        <v>0</v>
      </c>
      <c r="CV622">
        <v>100</v>
      </c>
      <c r="CW622">
        <v>0</v>
      </c>
      <c r="CX622">
        <v>0</v>
      </c>
      <c r="CY622">
        <v>0</v>
      </c>
      <c r="CZ622" t="s">
        <v>83</v>
      </c>
      <c r="DA622" t="s">
        <v>83</v>
      </c>
      <c r="DB622">
        <f t="shared" si="346"/>
        <v>5</v>
      </c>
      <c r="DC622" t="s">
        <v>83</v>
      </c>
      <c r="DD622">
        <v>0</v>
      </c>
      <c r="DE622">
        <v>9</v>
      </c>
      <c r="DF622">
        <v>2008</v>
      </c>
      <c r="DG622">
        <f t="shared" si="349"/>
        <v>15</v>
      </c>
      <c r="DH622" t="s">
        <v>110</v>
      </c>
      <c r="DI622">
        <f t="shared" si="347"/>
        <v>4</v>
      </c>
      <c r="DJ622" t="s">
        <v>111</v>
      </c>
      <c r="DK622">
        <f t="shared" si="348"/>
        <v>5</v>
      </c>
      <c r="DL622">
        <v>67000</v>
      </c>
    </row>
    <row r="623" spans="1:116" x14ac:dyDescent="0.35">
      <c r="A623">
        <v>622</v>
      </c>
      <c r="B623">
        <v>60</v>
      </c>
      <c r="C623" t="s">
        <v>81</v>
      </c>
      <c r="D623">
        <f t="shared" si="315"/>
        <v>4</v>
      </c>
      <c r="E623">
        <v>90</v>
      </c>
      <c r="F623">
        <v>10800</v>
      </c>
      <c r="G623" t="s">
        <v>82</v>
      </c>
      <c r="H623">
        <f t="shared" si="316"/>
        <v>2</v>
      </c>
      <c r="I623" t="s">
        <v>83</v>
      </c>
      <c r="J623" t="str">
        <f t="shared" si="317"/>
        <v/>
      </c>
      <c r="K623" t="s">
        <v>84</v>
      </c>
      <c r="L623">
        <f t="shared" si="318"/>
        <v>1</v>
      </c>
      <c r="M623" t="s">
        <v>85</v>
      </c>
      <c r="N623">
        <f t="shared" si="319"/>
        <v>2</v>
      </c>
      <c r="O623" t="s">
        <v>86</v>
      </c>
      <c r="P623">
        <f t="shared" si="320"/>
        <v>4</v>
      </c>
      <c r="Q623" t="s">
        <v>87</v>
      </c>
      <c r="R623">
        <f t="shared" si="321"/>
        <v>4</v>
      </c>
      <c r="S623" t="s">
        <v>88</v>
      </c>
      <c r="T623">
        <f t="shared" si="322"/>
        <v>3</v>
      </c>
      <c r="U623" t="s">
        <v>138</v>
      </c>
      <c r="V623">
        <f t="shared" si="323"/>
        <v>10</v>
      </c>
      <c r="W623" t="s">
        <v>90</v>
      </c>
      <c r="X623">
        <f t="shared" si="324"/>
        <v>7</v>
      </c>
      <c r="Y623" t="s">
        <v>90</v>
      </c>
      <c r="Z623">
        <f t="shared" si="325"/>
        <v>7</v>
      </c>
      <c r="AA623" t="s">
        <v>91</v>
      </c>
      <c r="AB623">
        <f t="shared" si="326"/>
        <v>3</v>
      </c>
      <c r="AC623" t="s">
        <v>92</v>
      </c>
      <c r="AD623">
        <f t="shared" si="327"/>
        <v>8</v>
      </c>
      <c r="AE623">
        <v>6</v>
      </c>
      <c r="AF623">
        <v>7</v>
      </c>
      <c r="AG623">
        <v>1974</v>
      </c>
      <c r="AH623">
        <v>1997</v>
      </c>
      <c r="AI623" t="s">
        <v>93</v>
      </c>
      <c r="AJ623">
        <f t="shared" si="328"/>
        <v>5</v>
      </c>
      <c r="AK623" t="s">
        <v>94</v>
      </c>
      <c r="AL623">
        <f t="shared" si="329"/>
        <v>8</v>
      </c>
      <c r="AM623" t="s">
        <v>140</v>
      </c>
      <c r="AN623">
        <f t="shared" si="330"/>
        <v>9</v>
      </c>
      <c r="AO623" t="s">
        <v>140</v>
      </c>
      <c r="AP623" t="s">
        <v>117</v>
      </c>
      <c r="AQ623">
        <f t="shared" si="331"/>
        <v>2</v>
      </c>
      <c r="AR623">
        <v>0</v>
      </c>
      <c r="AS623" t="s">
        <v>98</v>
      </c>
      <c r="AT623">
        <f t="shared" si="332"/>
        <v>3</v>
      </c>
      <c r="AU623" t="s">
        <v>98</v>
      </c>
      <c r="AV623">
        <f t="shared" si="333"/>
        <v>3</v>
      </c>
      <c r="AW623" t="s">
        <v>118</v>
      </c>
      <c r="AX623">
        <f t="shared" si="334"/>
        <v>2</v>
      </c>
      <c r="AY623" t="s">
        <v>98</v>
      </c>
      <c r="AZ623">
        <f t="shared" si="335"/>
        <v>4</v>
      </c>
      <c r="BA623" t="s">
        <v>98</v>
      </c>
      <c r="BB623">
        <f t="shared" si="336"/>
        <v>4</v>
      </c>
      <c r="BC623" t="s">
        <v>100</v>
      </c>
      <c r="BD623" t="s">
        <v>119</v>
      </c>
      <c r="BE623">
        <f t="shared" si="337"/>
        <v>4</v>
      </c>
      <c r="BF623">
        <v>956</v>
      </c>
      <c r="BG623" t="s">
        <v>153</v>
      </c>
      <c r="BH623">
        <v>182</v>
      </c>
      <c r="BI623">
        <v>384</v>
      </c>
      <c r="BJ623">
        <v>1522</v>
      </c>
      <c r="BK623" t="s">
        <v>103</v>
      </c>
      <c r="BL623">
        <f t="shared" si="338"/>
        <v>6</v>
      </c>
      <c r="BM623" t="s">
        <v>98</v>
      </c>
      <c r="BN623" t="s">
        <v>105</v>
      </c>
      <c r="BO623" t="s">
        <v>106</v>
      </c>
      <c r="BP623">
        <f t="shared" si="339"/>
        <v>6</v>
      </c>
      <c r="BQ623">
        <v>1548</v>
      </c>
      <c r="BR623">
        <v>1066</v>
      </c>
      <c r="BS623">
        <v>0</v>
      </c>
      <c r="BT623">
        <v>2614</v>
      </c>
      <c r="BU623">
        <v>0</v>
      </c>
      <c r="BV623">
        <v>0</v>
      </c>
      <c r="BW623">
        <v>2</v>
      </c>
      <c r="BX623">
        <v>1</v>
      </c>
      <c r="BY623">
        <v>4</v>
      </c>
      <c r="BZ623">
        <v>1</v>
      </c>
      <c r="CA623" t="s">
        <v>98</v>
      </c>
      <c r="CB623">
        <f t="shared" si="340"/>
        <v>4</v>
      </c>
      <c r="CC623">
        <v>9</v>
      </c>
      <c r="CD623" t="s">
        <v>107</v>
      </c>
      <c r="CE623">
        <v>1</v>
      </c>
      <c r="CF623" t="s">
        <v>98</v>
      </c>
      <c r="CG623" t="s">
        <v>108</v>
      </c>
      <c r="CH623">
        <f t="shared" si="341"/>
        <v>6</v>
      </c>
      <c r="CI623">
        <v>1974</v>
      </c>
      <c r="CJ623" t="s">
        <v>109</v>
      </c>
      <c r="CK623">
        <f t="shared" si="342"/>
        <v>3</v>
      </c>
      <c r="CL623">
        <v>2</v>
      </c>
      <c r="CM623">
        <v>624</v>
      </c>
      <c r="CN623" t="s">
        <v>98</v>
      </c>
      <c r="CO623">
        <f t="shared" si="343"/>
        <v>4</v>
      </c>
      <c r="CP623" t="s">
        <v>98</v>
      </c>
      <c r="CQ623">
        <f t="shared" si="344"/>
        <v>4</v>
      </c>
      <c r="CR623" t="s">
        <v>105</v>
      </c>
      <c r="CS623">
        <f t="shared" si="345"/>
        <v>3</v>
      </c>
      <c r="CT623">
        <v>38</v>
      </c>
      <c r="CU623">
        <v>243</v>
      </c>
      <c r="CV623">
        <v>0</v>
      </c>
      <c r="CW623">
        <v>0</v>
      </c>
      <c r="CX623">
        <v>0</v>
      </c>
      <c r="CY623">
        <v>0</v>
      </c>
      <c r="CZ623" t="s">
        <v>83</v>
      </c>
      <c r="DA623" t="s">
        <v>83</v>
      </c>
      <c r="DB623">
        <f t="shared" si="346"/>
        <v>5</v>
      </c>
      <c r="DC623" t="s">
        <v>83</v>
      </c>
      <c r="DD623">
        <v>0</v>
      </c>
      <c r="DE623">
        <v>6</v>
      </c>
      <c r="DF623">
        <v>2008</v>
      </c>
      <c r="DG623">
        <f t="shared" si="349"/>
        <v>15</v>
      </c>
      <c r="DH623" t="s">
        <v>110</v>
      </c>
      <c r="DI623">
        <f t="shared" si="347"/>
        <v>4</v>
      </c>
      <c r="DJ623" t="s">
        <v>111</v>
      </c>
      <c r="DK623">
        <f t="shared" si="348"/>
        <v>5</v>
      </c>
      <c r="DL623">
        <v>240000</v>
      </c>
    </row>
    <row r="624" spans="1:116" x14ac:dyDescent="0.35">
      <c r="A624">
        <v>623</v>
      </c>
      <c r="B624">
        <v>20</v>
      </c>
      <c r="C624" t="s">
        <v>81</v>
      </c>
      <c r="D624">
        <f t="shared" si="315"/>
        <v>4</v>
      </c>
      <c r="E624">
        <v>71</v>
      </c>
      <c r="F624">
        <v>7064</v>
      </c>
      <c r="G624" t="s">
        <v>82</v>
      </c>
      <c r="H624">
        <f t="shared" si="316"/>
        <v>2</v>
      </c>
      <c r="I624" t="s">
        <v>83</v>
      </c>
      <c r="J624" t="str">
        <f t="shared" si="317"/>
        <v/>
      </c>
      <c r="K624" t="s">
        <v>84</v>
      </c>
      <c r="L624">
        <f t="shared" si="318"/>
        <v>1</v>
      </c>
      <c r="M624" t="s">
        <v>85</v>
      </c>
      <c r="N624">
        <f t="shared" si="319"/>
        <v>2</v>
      </c>
      <c r="O624" t="s">
        <v>86</v>
      </c>
      <c r="P624">
        <f t="shared" si="320"/>
        <v>4</v>
      </c>
      <c r="Q624" t="s">
        <v>87</v>
      </c>
      <c r="R624">
        <f t="shared" si="321"/>
        <v>4</v>
      </c>
      <c r="S624" t="s">
        <v>88</v>
      </c>
      <c r="T624">
        <f t="shared" si="322"/>
        <v>3</v>
      </c>
      <c r="U624" t="s">
        <v>151</v>
      </c>
      <c r="V624">
        <f t="shared" si="323"/>
        <v>5</v>
      </c>
      <c r="W624" t="s">
        <v>90</v>
      </c>
      <c r="X624">
        <f t="shared" si="324"/>
        <v>7</v>
      </c>
      <c r="Y624" t="s">
        <v>90</v>
      </c>
      <c r="Z624">
        <f t="shared" si="325"/>
        <v>7</v>
      </c>
      <c r="AA624" t="s">
        <v>91</v>
      </c>
      <c r="AB624">
        <f t="shared" si="326"/>
        <v>3</v>
      </c>
      <c r="AC624" t="s">
        <v>115</v>
      </c>
      <c r="AD624">
        <f t="shared" si="327"/>
        <v>4</v>
      </c>
      <c r="AE624">
        <v>5</v>
      </c>
      <c r="AF624">
        <v>6</v>
      </c>
      <c r="AG624">
        <v>1977</v>
      </c>
      <c r="AH624">
        <v>1977</v>
      </c>
      <c r="AI624" t="s">
        <v>93</v>
      </c>
      <c r="AJ624">
        <f t="shared" si="328"/>
        <v>5</v>
      </c>
      <c r="AK624" t="s">
        <v>94</v>
      </c>
      <c r="AL624">
        <f t="shared" si="329"/>
        <v>8</v>
      </c>
      <c r="AM624" t="s">
        <v>161</v>
      </c>
      <c r="AN624">
        <f t="shared" si="330"/>
        <v>3</v>
      </c>
      <c r="AO624" t="s">
        <v>161</v>
      </c>
      <c r="AP624" t="s">
        <v>96</v>
      </c>
      <c r="AQ624">
        <f t="shared" si="331"/>
        <v>4</v>
      </c>
      <c r="AR624">
        <v>153</v>
      </c>
      <c r="AS624" t="s">
        <v>98</v>
      </c>
      <c r="AT624">
        <f t="shared" si="332"/>
        <v>3</v>
      </c>
      <c r="AU624" t="s">
        <v>98</v>
      </c>
      <c r="AV624">
        <f t="shared" si="333"/>
        <v>3</v>
      </c>
      <c r="AW624" t="s">
        <v>118</v>
      </c>
      <c r="AX624">
        <f t="shared" si="334"/>
        <v>2</v>
      </c>
      <c r="AY624" t="s">
        <v>98</v>
      </c>
      <c r="AZ624">
        <f t="shared" si="335"/>
        <v>4</v>
      </c>
      <c r="BA624" t="s">
        <v>98</v>
      </c>
      <c r="BB624">
        <f t="shared" si="336"/>
        <v>4</v>
      </c>
      <c r="BC624" t="s">
        <v>100</v>
      </c>
      <c r="BD624" t="s">
        <v>141</v>
      </c>
      <c r="BE624">
        <f t="shared" si="337"/>
        <v>3</v>
      </c>
      <c r="BF624">
        <v>560</v>
      </c>
      <c r="BG624" t="s">
        <v>102</v>
      </c>
      <c r="BH624">
        <v>0</v>
      </c>
      <c r="BI624">
        <v>420</v>
      </c>
      <c r="BJ624">
        <v>980</v>
      </c>
      <c r="BK624" t="s">
        <v>103</v>
      </c>
      <c r="BL624">
        <f t="shared" si="338"/>
        <v>6</v>
      </c>
      <c r="BM624" t="s">
        <v>98</v>
      </c>
      <c r="BN624" t="s">
        <v>105</v>
      </c>
      <c r="BO624" t="s">
        <v>106</v>
      </c>
      <c r="BP624">
        <f t="shared" si="339"/>
        <v>6</v>
      </c>
      <c r="BQ624">
        <v>980</v>
      </c>
      <c r="BR624">
        <v>0</v>
      </c>
      <c r="BS624">
        <v>0</v>
      </c>
      <c r="BT624">
        <v>980</v>
      </c>
      <c r="BU624">
        <v>0</v>
      </c>
      <c r="BV624">
        <v>0</v>
      </c>
      <c r="BW624">
        <v>1</v>
      </c>
      <c r="BX624">
        <v>0</v>
      </c>
      <c r="BY624">
        <v>3</v>
      </c>
      <c r="BZ624">
        <v>1</v>
      </c>
      <c r="CA624" t="s">
        <v>98</v>
      </c>
      <c r="CB624">
        <f t="shared" si="340"/>
        <v>4</v>
      </c>
      <c r="CC624">
        <v>6</v>
      </c>
      <c r="CD624" t="s">
        <v>107</v>
      </c>
      <c r="CE624">
        <v>0</v>
      </c>
      <c r="CF624" t="s">
        <v>83</v>
      </c>
      <c r="CG624" t="s">
        <v>127</v>
      </c>
      <c r="CH624">
        <f t="shared" si="341"/>
        <v>5</v>
      </c>
      <c r="CI624">
        <v>1986</v>
      </c>
      <c r="CJ624" t="s">
        <v>102</v>
      </c>
      <c r="CK624">
        <f t="shared" si="342"/>
        <v>2</v>
      </c>
      <c r="CL624">
        <v>2</v>
      </c>
      <c r="CM624">
        <v>484</v>
      </c>
      <c r="CN624" t="s">
        <v>98</v>
      </c>
      <c r="CO624">
        <f t="shared" si="343"/>
        <v>4</v>
      </c>
      <c r="CP624" t="s">
        <v>98</v>
      </c>
      <c r="CQ624">
        <f t="shared" si="344"/>
        <v>4</v>
      </c>
      <c r="CR624" t="s">
        <v>105</v>
      </c>
      <c r="CS624">
        <f t="shared" si="345"/>
        <v>3</v>
      </c>
      <c r="CT624">
        <v>192</v>
      </c>
      <c r="CU624">
        <v>0</v>
      </c>
      <c r="CV624">
        <v>0</v>
      </c>
      <c r="CW624">
        <v>0</v>
      </c>
      <c r="CX624">
        <v>0</v>
      </c>
      <c r="CY624">
        <v>0</v>
      </c>
      <c r="CZ624" t="s">
        <v>83</v>
      </c>
      <c r="DA624" t="s">
        <v>83</v>
      </c>
      <c r="DB624">
        <f t="shared" si="346"/>
        <v>5</v>
      </c>
      <c r="DC624" t="s">
        <v>83</v>
      </c>
      <c r="DD624">
        <v>0</v>
      </c>
      <c r="DE624">
        <v>7</v>
      </c>
      <c r="DF624">
        <v>2009</v>
      </c>
      <c r="DG624">
        <f t="shared" si="349"/>
        <v>14</v>
      </c>
      <c r="DH624" t="s">
        <v>110</v>
      </c>
      <c r="DI624">
        <f t="shared" si="347"/>
        <v>4</v>
      </c>
      <c r="DJ624" t="s">
        <v>111</v>
      </c>
      <c r="DK624">
        <f t="shared" si="348"/>
        <v>5</v>
      </c>
      <c r="DL624">
        <v>135000</v>
      </c>
    </row>
    <row r="625" spans="1:116" x14ac:dyDescent="0.35">
      <c r="A625">
        <v>624</v>
      </c>
      <c r="B625">
        <v>160</v>
      </c>
      <c r="C625" t="s">
        <v>192</v>
      </c>
      <c r="D625">
        <f t="shared" si="315"/>
        <v>5</v>
      </c>
      <c r="E625" t="s">
        <v>83</v>
      </c>
      <c r="F625">
        <v>2117</v>
      </c>
      <c r="G625" t="s">
        <v>82</v>
      </c>
      <c r="H625">
        <f t="shared" si="316"/>
        <v>2</v>
      </c>
      <c r="I625" t="s">
        <v>83</v>
      </c>
      <c r="J625" t="str">
        <f t="shared" si="317"/>
        <v/>
      </c>
      <c r="K625" t="s">
        <v>84</v>
      </c>
      <c r="L625">
        <f t="shared" si="318"/>
        <v>1</v>
      </c>
      <c r="M625" t="s">
        <v>85</v>
      </c>
      <c r="N625">
        <f t="shared" si="319"/>
        <v>2</v>
      </c>
      <c r="O625" t="s">
        <v>86</v>
      </c>
      <c r="P625">
        <f t="shared" si="320"/>
        <v>4</v>
      </c>
      <c r="Q625" t="s">
        <v>87</v>
      </c>
      <c r="R625">
        <f t="shared" si="321"/>
        <v>4</v>
      </c>
      <c r="S625" t="s">
        <v>88</v>
      </c>
      <c r="T625">
        <f t="shared" si="322"/>
        <v>3</v>
      </c>
      <c r="U625" t="s">
        <v>136</v>
      </c>
      <c r="V625">
        <f t="shared" si="323"/>
        <v>18</v>
      </c>
      <c r="W625" t="s">
        <v>90</v>
      </c>
      <c r="X625">
        <f t="shared" si="324"/>
        <v>7</v>
      </c>
      <c r="Y625" t="s">
        <v>90</v>
      </c>
      <c r="Z625">
        <f t="shared" si="325"/>
        <v>7</v>
      </c>
      <c r="AA625" t="s">
        <v>179</v>
      </c>
      <c r="AB625">
        <f t="shared" si="326"/>
        <v>4</v>
      </c>
      <c r="AC625" t="s">
        <v>92</v>
      </c>
      <c r="AD625">
        <f t="shared" si="327"/>
        <v>8</v>
      </c>
      <c r="AE625">
        <v>6</v>
      </c>
      <c r="AF625">
        <v>5</v>
      </c>
      <c r="AG625">
        <v>2000</v>
      </c>
      <c r="AH625">
        <v>2000</v>
      </c>
      <c r="AI625" t="s">
        <v>93</v>
      </c>
      <c r="AJ625">
        <f t="shared" si="328"/>
        <v>5</v>
      </c>
      <c r="AK625" t="s">
        <v>94</v>
      </c>
      <c r="AL625">
        <f t="shared" si="329"/>
        <v>8</v>
      </c>
      <c r="AM625" t="s">
        <v>116</v>
      </c>
      <c r="AN625">
        <f t="shared" si="330"/>
        <v>10</v>
      </c>
      <c r="AO625" t="s">
        <v>116</v>
      </c>
      <c r="AP625" t="s">
        <v>96</v>
      </c>
      <c r="AQ625">
        <f t="shared" si="331"/>
        <v>4</v>
      </c>
      <c r="AR625">
        <v>513</v>
      </c>
      <c r="AS625" t="s">
        <v>97</v>
      </c>
      <c r="AT625">
        <f t="shared" si="332"/>
        <v>4</v>
      </c>
      <c r="AU625" t="s">
        <v>98</v>
      </c>
      <c r="AV625">
        <f t="shared" si="333"/>
        <v>3</v>
      </c>
      <c r="AW625" t="s">
        <v>99</v>
      </c>
      <c r="AX625">
        <f t="shared" si="334"/>
        <v>6</v>
      </c>
      <c r="AY625" t="s">
        <v>97</v>
      </c>
      <c r="AZ625">
        <f t="shared" si="335"/>
        <v>5</v>
      </c>
      <c r="BA625" t="s">
        <v>98</v>
      </c>
      <c r="BB625">
        <f t="shared" si="336"/>
        <v>4</v>
      </c>
      <c r="BC625" t="s">
        <v>100</v>
      </c>
      <c r="BD625" t="s">
        <v>101</v>
      </c>
      <c r="BE625">
        <f t="shared" si="337"/>
        <v>7</v>
      </c>
      <c r="BF625">
        <v>420</v>
      </c>
      <c r="BG625" t="s">
        <v>102</v>
      </c>
      <c r="BH625">
        <v>0</v>
      </c>
      <c r="BI625">
        <v>336</v>
      </c>
      <c r="BJ625">
        <v>756</v>
      </c>
      <c r="BK625" t="s">
        <v>103</v>
      </c>
      <c r="BL625">
        <f t="shared" si="338"/>
        <v>6</v>
      </c>
      <c r="BM625" t="s">
        <v>104</v>
      </c>
      <c r="BN625" t="s">
        <v>105</v>
      </c>
      <c r="BO625" t="s">
        <v>106</v>
      </c>
      <c r="BP625">
        <f t="shared" si="339"/>
        <v>6</v>
      </c>
      <c r="BQ625">
        <v>756</v>
      </c>
      <c r="BR625">
        <v>756</v>
      </c>
      <c r="BS625">
        <v>0</v>
      </c>
      <c r="BT625">
        <v>1512</v>
      </c>
      <c r="BU625">
        <v>0</v>
      </c>
      <c r="BV625">
        <v>0</v>
      </c>
      <c r="BW625">
        <v>2</v>
      </c>
      <c r="BX625">
        <v>1</v>
      </c>
      <c r="BY625">
        <v>2</v>
      </c>
      <c r="BZ625">
        <v>1</v>
      </c>
      <c r="CA625" t="s">
        <v>97</v>
      </c>
      <c r="CB625">
        <f t="shared" si="340"/>
        <v>5</v>
      </c>
      <c r="CC625">
        <v>4</v>
      </c>
      <c r="CD625" t="s">
        <v>107</v>
      </c>
      <c r="CE625">
        <v>1</v>
      </c>
      <c r="CF625" t="s">
        <v>98</v>
      </c>
      <c r="CG625" t="s">
        <v>127</v>
      </c>
      <c r="CH625">
        <f t="shared" si="341"/>
        <v>5</v>
      </c>
      <c r="CI625">
        <v>2000</v>
      </c>
      <c r="CJ625" t="s">
        <v>102</v>
      </c>
      <c r="CK625">
        <f t="shared" si="342"/>
        <v>2</v>
      </c>
      <c r="CL625">
        <v>2</v>
      </c>
      <c r="CM625">
        <v>440</v>
      </c>
      <c r="CN625" t="s">
        <v>98</v>
      </c>
      <c r="CO625">
        <f t="shared" si="343"/>
        <v>4</v>
      </c>
      <c r="CP625" t="s">
        <v>98</v>
      </c>
      <c r="CQ625">
        <f t="shared" si="344"/>
        <v>4</v>
      </c>
      <c r="CR625" t="s">
        <v>105</v>
      </c>
      <c r="CS625">
        <f t="shared" si="345"/>
        <v>3</v>
      </c>
      <c r="CT625">
        <v>0</v>
      </c>
      <c r="CU625">
        <v>32</v>
      </c>
      <c r="CV625">
        <v>0</v>
      </c>
      <c r="CW625">
        <v>0</v>
      </c>
      <c r="CX625">
        <v>0</v>
      </c>
      <c r="CY625">
        <v>0</v>
      </c>
      <c r="CZ625" t="s">
        <v>83</v>
      </c>
      <c r="DA625" t="s">
        <v>83</v>
      </c>
      <c r="DB625">
        <f t="shared" si="346"/>
        <v>5</v>
      </c>
      <c r="DC625" t="s">
        <v>83</v>
      </c>
      <c r="DD625">
        <v>0</v>
      </c>
      <c r="DE625">
        <v>6</v>
      </c>
      <c r="DF625">
        <v>2007</v>
      </c>
      <c r="DG625">
        <f t="shared" si="349"/>
        <v>16</v>
      </c>
      <c r="DH625" t="s">
        <v>110</v>
      </c>
      <c r="DI625">
        <f t="shared" si="347"/>
        <v>4</v>
      </c>
      <c r="DJ625" t="s">
        <v>111</v>
      </c>
      <c r="DK625">
        <f t="shared" si="348"/>
        <v>5</v>
      </c>
      <c r="DL625">
        <v>168500</v>
      </c>
    </row>
    <row r="626" spans="1:116" x14ac:dyDescent="0.35">
      <c r="A626">
        <v>625</v>
      </c>
      <c r="B626">
        <v>60</v>
      </c>
      <c r="C626" t="s">
        <v>81</v>
      </c>
      <c r="D626">
        <f t="shared" si="315"/>
        <v>4</v>
      </c>
      <c r="E626">
        <v>80</v>
      </c>
      <c r="F626">
        <v>10400</v>
      </c>
      <c r="G626" t="s">
        <v>82</v>
      </c>
      <c r="H626">
        <f t="shared" si="316"/>
        <v>2</v>
      </c>
      <c r="I626" t="s">
        <v>83</v>
      </c>
      <c r="J626" t="str">
        <f t="shared" si="317"/>
        <v/>
      </c>
      <c r="K626" t="s">
        <v>84</v>
      </c>
      <c r="L626">
        <f t="shared" si="318"/>
        <v>1</v>
      </c>
      <c r="M626" t="s">
        <v>85</v>
      </c>
      <c r="N626">
        <f t="shared" si="319"/>
        <v>2</v>
      </c>
      <c r="O626" t="s">
        <v>86</v>
      </c>
      <c r="P626">
        <f t="shared" si="320"/>
        <v>4</v>
      </c>
      <c r="Q626" t="s">
        <v>87</v>
      </c>
      <c r="R626">
        <f t="shared" si="321"/>
        <v>4</v>
      </c>
      <c r="S626" t="s">
        <v>88</v>
      </c>
      <c r="T626">
        <f t="shared" si="322"/>
        <v>3</v>
      </c>
      <c r="U626" t="s">
        <v>138</v>
      </c>
      <c r="V626">
        <f t="shared" si="323"/>
        <v>10</v>
      </c>
      <c r="W626" t="s">
        <v>90</v>
      </c>
      <c r="X626">
        <f t="shared" si="324"/>
        <v>7</v>
      </c>
      <c r="Y626" t="s">
        <v>90</v>
      </c>
      <c r="Z626">
        <f t="shared" si="325"/>
        <v>7</v>
      </c>
      <c r="AA626" t="s">
        <v>91</v>
      </c>
      <c r="AB626">
        <f t="shared" si="326"/>
        <v>3</v>
      </c>
      <c r="AC626" t="s">
        <v>92</v>
      </c>
      <c r="AD626">
        <f t="shared" si="327"/>
        <v>8</v>
      </c>
      <c r="AE626">
        <v>6</v>
      </c>
      <c r="AF626">
        <v>5</v>
      </c>
      <c r="AG626">
        <v>1972</v>
      </c>
      <c r="AH626">
        <v>1972</v>
      </c>
      <c r="AI626" t="s">
        <v>93</v>
      </c>
      <c r="AJ626">
        <f t="shared" si="328"/>
        <v>5</v>
      </c>
      <c r="AK626" t="s">
        <v>94</v>
      </c>
      <c r="AL626">
        <f t="shared" si="329"/>
        <v>8</v>
      </c>
      <c r="AM626" t="s">
        <v>95</v>
      </c>
      <c r="AN626">
        <f t="shared" si="330"/>
        <v>14</v>
      </c>
      <c r="AO626" t="s">
        <v>95</v>
      </c>
      <c r="AP626" t="s">
        <v>117</v>
      </c>
      <c r="AQ626">
        <f t="shared" si="331"/>
        <v>2</v>
      </c>
      <c r="AR626">
        <v>288</v>
      </c>
      <c r="AS626" t="s">
        <v>98</v>
      </c>
      <c r="AT626">
        <f t="shared" si="332"/>
        <v>3</v>
      </c>
      <c r="AU626" t="s">
        <v>98</v>
      </c>
      <c r="AV626">
        <f t="shared" si="333"/>
        <v>3</v>
      </c>
      <c r="AW626" t="s">
        <v>118</v>
      </c>
      <c r="AX626">
        <f t="shared" si="334"/>
        <v>2</v>
      </c>
      <c r="AY626" t="s">
        <v>98</v>
      </c>
      <c r="AZ626">
        <f t="shared" si="335"/>
        <v>4</v>
      </c>
      <c r="BA626" t="s">
        <v>98</v>
      </c>
      <c r="BB626">
        <f t="shared" si="336"/>
        <v>4</v>
      </c>
      <c r="BC626" t="s">
        <v>100</v>
      </c>
      <c r="BD626" t="s">
        <v>153</v>
      </c>
      <c r="BE626">
        <f t="shared" si="337"/>
        <v>2</v>
      </c>
      <c r="BF626">
        <v>247</v>
      </c>
      <c r="BG626" t="s">
        <v>102</v>
      </c>
      <c r="BH626">
        <v>0</v>
      </c>
      <c r="BI626">
        <v>485</v>
      </c>
      <c r="BJ626">
        <v>732</v>
      </c>
      <c r="BK626" t="s">
        <v>103</v>
      </c>
      <c r="BL626">
        <f t="shared" si="338"/>
        <v>6</v>
      </c>
      <c r="BM626" t="s">
        <v>97</v>
      </c>
      <c r="BN626" t="s">
        <v>105</v>
      </c>
      <c r="BO626" t="s">
        <v>106</v>
      </c>
      <c r="BP626">
        <f t="shared" si="339"/>
        <v>6</v>
      </c>
      <c r="BQ626">
        <v>1012</v>
      </c>
      <c r="BR626">
        <v>778</v>
      </c>
      <c r="BS626">
        <v>0</v>
      </c>
      <c r="BT626">
        <v>1790</v>
      </c>
      <c r="BU626">
        <v>1</v>
      </c>
      <c r="BV626">
        <v>0</v>
      </c>
      <c r="BW626">
        <v>1</v>
      </c>
      <c r="BX626">
        <v>2</v>
      </c>
      <c r="BY626">
        <v>4</v>
      </c>
      <c r="BZ626">
        <v>1</v>
      </c>
      <c r="CA626" t="s">
        <v>98</v>
      </c>
      <c r="CB626">
        <f t="shared" si="340"/>
        <v>4</v>
      </c>
      <c r="CC626">
        <v>8</v>
      </c>
      <c r="CD626" t="s">
        <v>224</v>
      </c>
      <c r="CE626">
        <v>1</v>
      </c>
      <c r="CF626" t="s">
        <v>98</v>
      </c>
      <c r="CG626" t="s">
        <v>108</v>
      </c>
      <c r="CH626">
        <f t="shared" si="341"/>
        <v>6</v>
      </c>
      <c r="CI626">
        <v>1972</v>
      </c>
      <c r="CJ626" t="s">
        <v>109</v>
      </c>
      <c r="CK626">
        <f t="shared" si="342"/>
        <v>3</v>
      </c>
      <c r="CL626">
        <v>2</v>
      </c>
      <c r="CM626">
        <v>484</v>
      </c>
      <c r="CN626" t="s">
        <v>98</v>
      </c>
      <c r="CO626">
        <f t="shared" si="343"/>
        <v>4</v>
      </c>
      <c r="CP626" t="s">
        <v>98</v>
      </c>
      <c r="CQ626">
        <f t="shared" si="344"/>
        <v>4</v>
      </c>
      <c r="CR626" t="s">
        <v>105</v>
      </c>
      <c r="CS626">
        <f t="shared" si="345"/>
        <v>3</v>
      </c>
      <c r="CT626">
        <v>148</v>
      </c>
      <c r="CU626">
        <v>0</v>
      </c>
      <c r="CV626">
        <v>0</v>
      </c>
      <c r="CW626">
        <v>0</v>
      </c>
      <c r="CX626">
        <v>147</v>
      </c>
      <c r="CY626">
        <v>0</v>
      </c>
      <c r="CZ626" t="s">
        <v>83</v>
      </c>
      <c r="DA626" t="s">
        <v>83</v>
      </c>
      <c r="DB626">
        <f t="shared" si="346"/>
        <v>5</v>
      </c>
      <c r="DC626" t="s">
        <v>83</v>
      </c>
      <c r="DD626">
        <v>0</v>
      </c>
      <c r="DE626">
        <v>11</v>
      </c>
      <c r="DF626">
        <v>2006</v>
      </c>
      <c r="DG626">
        <f t="shared" si="349"/>
        <v>17</v>
      </c>
      <c r="DH626" t="s">
        <v>110</v>
      </c>
      <c r="DI626">
        <f t="shared" si="347"/>
        <v>4</v>
      </c>
      <c r="DJ626" t="s">
        <v>111</v>
      </c>
      <c r="DK626">
        <f t="shared" si="348"/>
        <v>5</v>
      </c>
      <c r="DL626">
        <v>165150</v>
      </c>
    </row>
    <row r="627" spans="1:116" x14ac:dyDescent="0.35">
      <c r="A627">
        <v>626</v>
      </c>
      <c r="B627">
        <v>20</v>
      </c>
      <c r="C627" t="s">
        <v>81</v>
      </c>
      <c r="D627">
        <f t="shared" si="315"/>
        <v>4</v>
      </c>
      <c r="E627">
        <v>87</v>
      </c>
      <c r="F627">
        <v>10000</v>
      </c>
      <c r="G627" t="s">
        <v>82</v>
      </c>
      <c r="H627">
        <f t="shared" si="316"/>
        <v>2</v>
      </c>
      <c r="I627" t="s">
        <v>83</v>
      </c>
      <c r="J627" t="str">
        <f t="shared" si="317"/>
        <v/>
      </c>
      <c r="K627" t="s">
        <v>120</v>
      </c>
      <c r="L627">
        <f t="shared" si="318"/>
        <v>2</v>
      </c>
      <c r="M627" t="s">
        <v>85</v>
      </c>
      <c r="N627">
        <f t="shared" si="319"/>
        <v>2</v>
      </c>
      <c r="O627" t="s">
        <v>86</v>
      </c>
      <c r="P627">
        <f t="shared" si="320"/>
        <v>4</v>
      </c>
      <c r="Q627" t="s">
        <v>122</v>
      </c>
      <c r="R627">
        <f t="shared" si="321"/>
        <v>2</v>
      </c>
      <c r="S627" t="s">
        <v>88</v>
      </c>
      <c r="T627">
        <f t="shared" si="322"/>
        <v>3</v>
      </c>
      <c r="U627" t="s">
        <v>162</v>
      </c>
      <c r="V627">
        <f t="shared" si="323"/>
        <v>7</v>
      </c>
      <c r="W627" t="s">
        <v>90</v>
      </c>
      <c r="X627">
        <f t="shared" si="324"/>
        <v>7</v>
      </c>
      <c r="Y627" t="s">
        <v>90</v>
      </c>
      <c r="Z627">
        <f t="shared" si="325"/>
        <v>7</v>
      </c>
      <c r="AA627" t="s">
        <v>91</v>
      </c>
      <c r="AB627">
        <f t="shared" si="326"/>
        <v>3</v>
      </c>
      <c r="AC627" t="s">
        <v>115</v>
      </c>
      <c r="AD627">
        <f t="shared" si="327"/>
        <v>4</v>
      </c>
      <c r="AE627">
        <v>6</v>
      </c>
      <c r="AF627">
        <v>6</v>
      </c>
      <c r="AG627">
        <v>1962</v>
      </c>
      <c r="AH627">
        <v>1962</v>
      </c>
      <c r="AI627" t="s">
        <v>152</v>
      </c>
      <c r="AJ627">
        <f t="shared" si="328"/>
        <v>6</v>
      </c>
      <c r="AK627" t="s">
        <v>94</v>
      </c>
      <c r="AL627">
        <f t="shared" si="329"/>
        <v>8</v>
      </c>
      <c r="AM627" t="s">
        <v>124</v>
      </c>
      <c r="AN627">
        <f t="shared" si="330"/>
        <v>4</v>
      </c>
      <c r="AO627" t="s">
        <v>124</v>
      </c>
      <c r="AP627" t="s">
        <v>96</v>
      </c>
      <c r="AQ627">
        <f t="shared" si="331"/>
        <v>4</v>
      </c>
      <c r="AR627">
        <v>261</v>
      </c>
      <c r="AS627" t="s">
        <v>98</v>
      </c>
      <c r="AT627">
        <f t="shared" si="332"/>
        <v>3</v>
      </c>
      <c r="AU627" t="s">
        <v>98</v>
      </c>
      <c r="AV627">
        <f t="shared" si="333"/>
        <v>3</v>
      </c>
      <c r="AW627" t="s">
        <v>118</v>
      </c>
      <c r="AX627">
        <f t="shared" si="334"/>
        <v>2</v>
      </c>
      <c r="AY627" t="s">
        <v>98</v>
      </c>
      <c r="AZ627">
        <f t="shared" si="335"/>
        <v>4</v>
      </c>
      <c r="BA627" t="s">
        <v>98</v>
      </c>
      <c r="BB627">
        <f t="shared" si="336"/>
        <v>4</v>
      </c>
      <c r="BC627" t="s">
        <v>100</v>
      </c>
      <c r="BD627" t="s">
        <v>102</v>
      </c>
      <c r="BE627">
        <f t="shared" si="337"/>
        <v>6</v>
      </c>
      <c r="BF627">
        <v>0</v>
      </c>
      <c r="BG627" t="s">
        <v>102</v>
      </c>
      <c r="BH627">
        <v>0</v>
      </c>
      <c r="BI627">
        <v>1116</v>
      </c>
      <c r="BJ627">
        <v>1116</v>
      </c>
      <c r="BK627" t="s">
        <v>103</v>
      </c>
      <c r="BL627">
        <f t="shared" si="338"/>
        <v>6</v>
      </c>
      <c r="BM627" t="s">
        <v>98</v>
      </c>
      <c r="BN627" t="s">
        <v>105</v>
      </c>
      <c r="BO627" t="s">
        <v>106</v>
      </c>
      <c r="BP627">
        <f t="shared" si="339"/>
        <v>6</v>
      </c>
      <c r="BQ627">
        <v>1116</v>
      </c>
      <c r="BR627">
        <v>0</v>
      </c>
      <c r="BS627">
        <v>0</v>
      </c>
      <c r="BT627">
        <v>1116</v>
      </c>
      <c r="BU627">
        <v>0</v>
      </c>
      <c r="BV627">
        <v>0</v>
      </c>
      <c r="BW627">
        <v>1</v>
      </c>
      <c r="BX627">
        <v>1</v>
      </c>
      <c r="BY627">
        <v>3</v>
      </c>
      <c r="BZ627">
        <v>1</v>
      </c>
      <c r="CA627" t="s">
        <v>98</v>
      </c>
      <c r="CB627">
        <f t="shared" si="340"/>
        <v>4</v>
      </c>
      <c r="CC627">
        <v>5</v>
      </c>
      <c r="CD627" t="s">
        <v>107</v>
      </c>
      <c r="CE627">
        <v>0</v>
      </c>
      <c r="CF627" t="s">
        <v>83</v>
      </c>
      <c r="CG627" t="s">
        <v>108</v>
      </c>
      <c r="CH627">
        <f t="shared" si="341"/>
        <v>6</v>
      </c>
      <c r="CI627">
        <v>1962</v>
      </c>
      <c r="CJ627" t="s">
        <v>102</v>
      </c>
      <c r="CK627">
        <f t="shared" si="342"/>
        <v>2</v>
      </c>
      <c r="CL627">
        <v>2</v>
      </c>
      <c r="CM627">
        <v>440</v>
      </c>
      <c r="CN627" t="s">
        <v>98</v>
      </c>
      <c r="CO627">
        <f t="shared" si="343"/>
        <v>4</v>
      </c>
      <c r="CP627" t="s">
        <v>98</v>
      </c>
      <c r="CQ627">
        <f t="shared" si="344"/>
        <v>4</v>
      </c>
      <c r="CR627" t="s">
        <v>105</v>
      </c>
      <c r="CS627">
        <f t="shared" si="345"/>
        <v>3</v>
      </c>
      <c r="CT627">
        <v>0</v>
      </c>
      <c r="CU627">
        <v>0</v>
      </c>
      <c r="CV627">
        <v>0</v>
      </c>
      <c r="CW627">
        <v>0</v>
      </c>
      <c r="CX627">
        <v>385</v>
      </c>
      <c r="CY627">
        <v>0</v>
      </c>
      <c r="CZ627" t="s">
        <v>83</v>
      </c>
      <c r="DA627" t="s">
        <v>83</v>
      </c>
      <c r="DB627">
        <f t="shared" si="346"/>
        <v>5</v>
      </c>
      <c r="DC627" t="s">
        <v>83</v>
      </c>
      <c r="DD627">
        <v>0</v>
      </c>
      <c r="DE627">
        <v>2</v>
      </c>
      <c r="DF627">
        <v>2010</v>
      </c>
      <c r="DG627">
        <f t="shared" si="349"/>
        <v>13</v>
      </c>
      <c r="DH627" t="s">
        <v>110</v>
      </c>
      <c r="DI627">
        <f t="shared" si="347"/>
        <v>4</v>
      </c>
      <c r="DJ627" t="s">
        <v>111</v>
      </c>
      <c r="DK627">
        <f t="shared" si="348"/>
        <v>5</v>
      </c>
      <c r="DL627">
        <v>160000</v>
      </c>
    </row>
    <row r="628" spans="1:116" x14ac:dyDescent="0.35">
      <c r="A628">
        <v>627</v>
      </c>
      <c r="B628">
        <v>20</v>
      </c>
      <c r="C628" t="s">
        <v>81</v>
      </c>
      <c r="D628">
        <f t="shared" si="315"/>
        <v>4</v>
      </c>
      <c r="E628" t="s">
        <v>83</v>
      </c>
      <c r="F628">
        <v>12342</v>
      </c>
      <c r="G628" t="s">
        <v>82</v>
      </c>
      <c r="H628">
        <f t="shared" si="316"/>
        <v>2</v>
      </c>
      <c r="I628" t="s">
        <v>83</v>
      </c>
      <c r="J628" t="str">
        <f t="shared" si="317"/>
        <v/>
      </c>
      <c r="K628" t="s">
        <v>120</v>
      </c>
      <c r="L628">
        <f t="shared" si="318"/>
        <v>2</v>
      </c>
      <c r="M628" t="s">
        <v>85</v>
      </c>
      <c r="N628">
        <f t="shared" si="319"/>
        <v>2</v>
      </c>
      <c r="O628" t="s">
        <v>86</v>
      </c>
      <c r="P628">
        <f t="shared" si="320"/>
        <v>4</v>
      </c>
      <c r="Q628" t="s">
        <v>87</v>
      </c>
      <c r="R628">
        <f t="shared" si="321"/>
        <v>4</v>
      </c>
      <c r="S628" t="s">
        <v>88</v>
      </c>
      <c r="T628">
        <f t="shared" si="322"/>
        <v>3</v>
      </c>
      <c r="U628" t="s">
        <v>162</v>
      </c>
      <c r="V628">
        <f t="shared" si="323"/>
        <v>7</v>
      </c>
      <c r="W628" t="s">
        <v>90</v>
      </c>
      <c r="X628">
        <f t="shared" si="324"/>
        <v>7</v>
      </c>
      <c r="Y628" t="s">
        <v>90</v>
      </c>
      <c r="Z628">
        <f t="shared" si="325"/>
        <v>7</v>
      </c>
      <c r="AA628" t="s">
        <v>91</v>
      </c>
      <c r="AB628">
        <f t="shared" si="326"/>
        <v>3</v>
      </c>
      <c r="AC628" t="s">
        <v>115</v>
      </c>
      <c r="AD628">
        <f t="shared" si="327"/>
        <v>4</v>
      </c>
      <c r="AE628">
        <v>5</v>
      </c>
      <c r="AF628">
        <v>5</v>
      </c>
      <c r="AG628">
        <v>1960</v>
      </c>
      <c r="AH628">
        <v>1978</v>
      </c>
      <c r="AI628" t="s">
        <v>152</v>
      </c>
      <c r="AJ628">
        <f t="shared" si="328"/>
        <v>6</v>
      </c>
      <c r="AK628" t="s">
        <v>94</v>
      </c>
      <c r="AL628">
        <f t="shared" si="329"/>
        <v>8</v>
      </c>
      <c r="AM628" t="s">
        <v>124</v>
      </c>
      <c r="AN628">
        <f t="shared" si="330"/>
        <v>4</v>
      </c>
      <c r="AO628" t="s">
        <v>124</v>
      </c>
      <c r="AP628" t="s">
        <v>117</v>
      </c>
      <c r="AQ628">
        <f t="shared" si="331"/>
        <v>2</v>
      </c>
      <c r="AR628">
        <v>0</v>
      </c>
      <c r="AS628" t="s">
        <v>98</v>
      </c>
      <c r="AT628">
        <f t="shared" si="332"/>
        <v>3</v>
      </c>
      <c r="AU628" t="s">
        <v>98</v>
      </c>
      <c r="AV628">
        <f t="shared" si="333"/>
        <v>3</v>
      </c>
      <c r="AW628" t="s">
        <v>118</v>
      </c>
      <c r="AX628">
        <f t="shared" si="334"/>
        <v>2</v>
      </c>
      <c r="AY628" t="s">
        <v>98</v>
      </c>
      <c r="AZ628">
        <f t="shared" si="335"/>
        <v>4</v>
      </c>
      <c r="BA628" t="s">
        <v>98</v>
      </c>
      <c r="BB628">
        <f t="shared" si="336"/>
        <v>4</v>
      </c>
      <c r="BC628" t="s">
        <v>100</v>
      </c>
      <c r="BD628" t="s">
        <v>102</v>
      </c>
      <c r="BE628">
        <f t="shared" si="337"/>
        <v>6</v>
      </c>
      <c r="BF628">
        <v>0</v>
      </c>
      <c r="BG628" t="s">
        <v>102</v>
      </c>
      <c r="BH628">
        <v>0</v>
      </c>
      <c r="BI628">
        <v>978</v>
      </c>
      <c r="BJ628">
        <v>978</v>
      </c>
      <c r="BK628" t="s">
        <v>103</v>
      </c>
      <c r="BL628">
        <f t="shared" si="338"/>
        <v>6</v>
      </c>
      <c r="BM628" t="s">
        <v>98</v>
      </c>
      <c r="BN628" t="s">
        <v>105</v>
      </c>
      <c r="BO628" t="s">
        <v>106</v>
      </c>
      <c r="BP628">
        <f t="shared" si="339"/>
        <v>6</v>
      </c>
      <c r="BQ628">
        <v>1422</v>
      </c>
      <c r="BR628">
        <v>0</v>
      </c>
      <c r="BS628">
        <v>0</v>
      </c>
      <c r="BT628">
        <v>1422</v>
      </c>
      <c r="BU628">
        <v>0</v>
      </c>
      <c r="BV628">
        <v>0</v>
      </c>
      <c r="BW628">
        <v>1</v>
      </c>
      <c r="BX628">
        <v>0</v>
      </c>
      <c r="BY628">
        <v>3</v>
      </c>
      <c r="BZ628">
        <v>1</v>
      </c>
      <c r="CA628" t="s">
        <v>98</v>
      </c>
      <c r="CB628">
        <f t="shared" si="340"/>
        <v>4</v>
      </c>
      <c r="CC628">
        <v>6</v>
      </c>
      <c r="CD628" t="s">
        <v>146</v>
      </c>
      <c r="CE628">
        <v>1</v>
      </c>
      <c r="CF628" t="s">
        <v>98</v>
      </c>
      <c r="CG628" t="s">
        <v>108</v>
      </c>
      <c r="CH628">
        <f t="shared" si="341"/>
        <v>6</v>
      </c>
      <c r="CI628">
        <v>1960</v>
      </c>
      <c r="CJ628" t="s">
        <v>109</v>
      </c>
      <c r="CK628">
        <f t="shared" si="342"/>
        <v>3</v>
      </c>
      <c r="CL628">
        <v>1</v>
      </c>
      <c r="CM628">
        <v>286</v>
      </c>
      <c r="CN628" t="s">
        <v>98</v>
      </c>
      <c r="CO628">
        <f t="shared" si="343"/>
        <v>4</v>
      </c>
      <c r="CP628" t="s">
        <v>98</v>
      </c>
      <c r="CQ628">
        <f t="shared" si="344"/>
        <v>4</v>
      </c>
      <c r="CR628" t="s">
        <v>105</v>
      </c>
      <c r="CS628">
        <f t="shared" si="345"/>
        <v>3</v>
      </c>
      <c r="CT628">
        <v>0</v>
      </c>
      <c r="CU628">
        <v>0</v>
      </c>
      <c r="CV628">
        <v>36</v>
      </c>
      <c r="CW628">
        <v>0</v>
      </c>
      <c r="CX628">
        <v>0</v>
      </c>
      <c r="CY628">
        <v>0</v>
      </c>
      <c r="CZ628" t="s">
        <v>83</v>
      </c>
      <c r="DA628" t="s">
        <v>163</v>
      </c>
      <c r="DB628">
        <f t="shared" si="346"/>
        <v>2</v>
      </c>
      <c r="DC628" t="s">
        <v>135</v>
      </c>
      <c r="DD628">
        <v>600</v>
      </c>
      <c r="DE628">
        <v>8</v>
      </c>
      <c r="DF628">
        <v>2007</v>
      </c>
      <c r="DG628">
        <f t="shared" si="349"/>
        <v>16</v>
      </c>
      <c r="DH628" t="s">
        <v>110</v>
      </c>
      <c r="DI628">
        <f t="shared" si="347"/>
        <v>4</v>
      </c>
      <c r="DJ628" t="s">
        <v>111</v>
      </c>
      <c r="DK628">
        <f t="shared" si="348"/>
        <v>5</v>
      </c>
      <c r="DL628">
        <v>139900</v>
      </c>
    </row>
    <row r="629" spans="1:116" x14ac:dyDescent="0.35">
      <c r="A629">
        <v>628</v>
      </c>
      <c r="B629">
        <v>80</v>
      </c>
      <c r="C629" t="s">
        <v>81</v>
      </c>
      <c r="D629">
        <f t="shared" si="315"/>
        <v>4</v>
      </c>
      <c r="E629">
        <v>80</v>
      </c>
      <c r="F629">
        <v>9600</v>
      </c>
      <c r="G629" t="s">
        <v>82</v>
      </c>
      <c r="H629">
        <f t="shared" si="316"/>
        <v>2</v>
      </c>
      <c r="I629" t="s">
        <v>83</v>
      </c>
      <c r="J629" t="str">
        <f t="shared" si="317"/>
        <v/>
      </c>
      <c r="K629" t="s">
        <v>84</v>
      </c>
      <c r="L629">
        <f t="shared" si="318"/>
        <v>1</v>
      </c>
      <c r="M629" t="s">
        <v>85</v>
      </c>
      <c r="N629">
        <f t="shared" si="319"/>
        <v>2</v>
      </c>
      <c r="O629" t="s">
        <v>86</v>
      </c>
      <c r="P629">
        <f t="shared" si="320"/>
        <v>4</v>
      </c>
      <c r="Q629" t="s">
        <v>87</v>
      </c>
      <c r="R629">
        <f t="shared" si="321"/>
        <v>4</v>
      </c>
      <c r="S629" t="s">
        <v>88</v>
      </c>
      <c r="T629">
        <f t="shared" si="322"/>
        <v>3</v>
      </c>
      <c r="U629" t="s">
        <v>162</v>
      </c>
      <c r="V629">
        <f t="shared" si="323"/>
        <v>7</v>
      </c>
      <c r="W629" t="s">
        <v>90</v>
      </c>
      <c r="X629">
        <f t="shared" si="324"/>
        <v>7</v>
      </c>
      <c r="Y629" t="s">
        <v>90</v>
      </c>
      <c r="Z629">
        <f t="shared" si="325"/>
        <v>7</v>
      </c>
      <c r="AA629" t="s">
        <v>91</v>
      </c>
      <c r="AB629">
        <f t="shared" si="326"/>
        <v>3</v>
      </c>
      <c r="AC629" t="s">
        <v>197</v>
      </c>
      <c r="AD629">
        <f t="shared" si="327"/>
        <v>3</v>
      </c>
      <c r="AE629">
        <v>6</v>
      </c>
      <c r="AF629">
        <v>6</v>
      </c>
      <c r="AG629">
        <v>1955</v>
      </c>
      <c r="AH629">
        <v>1972</v>
      </c>
      <c r="AI629" t="s">
        <v>93</v>
      </c>
      <c r="AJ629">
        <f t="shared" si="328"/>
        <v>5</v>
      </c>
      <c r="AK629" t="s">
        <v>94</v>
      </c>
      <c r="AL629">
        <f t="shared" si="329"/>
        <v>8</v>
      </c>
      <c r="AM629" t="s">
        <v>186</v>
      </c>
      <c r="AN629">
        <f t="shared" si="330"/>
        <v>6</v>
      </c>
      <c r="AO629" t="s">
        <v>186</v>
      </c>
      <c r="AP629" t="s">
        <v>96</v>
      </c>
      <c r="AQ629">
        <f t="shared" si="331"/>
        <v>4</v>
      </c>
      <c r="AR629">
        <v>164</v>
      </c>
      <c r="AS629" t="s">
        <v>98</v>
      </c>
      <c r="AT629">
        <f t="shared" si="332"/>
        <v>3</v>
      </c>
      <c r="AU629" t="s">
        <v>98</v>
      </c>
      <c r="AV629">
        <f t="shared" si="333"/>
        <v>3</v>
      </c>
      <c r="AW629" t="s">
        <v>118</v>
      </c>
      <c r="AX629">
        <f t="shared" si="334"/>
        <v>2</v>
      </c>
      <c r="AY629" t="s">
        <v>98</v>
      </c>
      <c r="AZ629">
        <f t="shared" si="335"/>
        <v>4</v>
      </c>
      <c r="BA629" t="s">
        <v>98</v>
      </c>
      <c r="BB629">
        <f t="shared" si="336"/>
        <v>4</v>
      </c>
      <c r="BC629" t="s">
        <v>130</v>
      </c>
      <c r="BD629" t="s">
        <v>141</v>
      </c>
      <c r="BE629">
        <f t="shared" si="337"/>
        <v>3</v>
      </c>
      <c r="BF629">
        <v>674</v>
      </c>
      <c r="BG629" t="s">
        <v>172</v>
      </c>
      <c r="BH629">
        <v>132</v>
      </c>
      <c r="BI629">
        <v>350</v>
      </c>
      <c r="BJ629">
        <v>1156</v>
      </c>
      <c r="BK629" t="s">
        <v>103</v>
      </c>
      <c r="BL629">
        <f t="shared" si="338"/>
        <v>6</v>
      </c>
      <c r="BM629" t="s">
        <v>104</v>
      </c>
      <c r="BN629" t="s">
        <v>105</v>
      </c>
      <c r="BO629" t="s">
        <v>106</v>
      </c>
      <c r="BP629">
        <f t="shared" si="339"/>
        <v>6</v>
      </c>
      <c r="BQ629">
        <v>1520</v>
      </c>
      <c r="BR629">
        <v>0</v>
      </c>
      <c r="BS629">
        <v>0</v>
      </c>
      <c r="BT629">
        <v>1520</v>
      </c>
      <c r="BU629">
        <v>1</v>
      </c>
      <c r="BV629">
        <v>0</v>
      </c>
      <c r="BW629">
        <v>1</v>
      </c>
      <c r="BX629">
        <v>0</v>
      </c>
      <c r="BY629">
        <v>3</v>
      </c>
      <c r="BZ629">
        <v>1</v>
      </c>
      <c r="CA629" t="s">
        <v>98</v>
      </c>
      <c r="CB629">
        <f t="shared" si="340"/>
        <v>4</v>
      </c>
      <c r="CC629">
        <v>7</v>
      </c>
      <c r="CD629" t="s">
        <v>107</v>
      </c>
      <c r="CE629">
        <v>2</v>
      </c>
      <c r="CF629" t="s">
        <v>97</v>
      </c>
      <c r="CG629" t="s">
        <v>209</v>
      </c>
      <c r="CH629">
        <f t="shared" si="341"/>
        <v>4</v>
      </c>
      <c r="CI629">
        <v>1955</v>
      </c>
      <c r="CJ629" t="s">
        <v>109</v>
      </c>
      <c r="CK629">
        <f t="shared" si="342"/>
        <v>3</v>
      </c>
      <c r="CL629">
        <v>1</v>
      </c>
      <c r="CM629">
        <v>364</v>
      </c>
      <c r="CN629" t="s">
        <v>98</v>
      </c>
      <c r="CO629">
        <f t="shared" si="343"/>
        <v>4</v>
      </c>
      <c r="CP629" t="s">
        <v>98</v>
      </c>
      <c r="CQ629">
        <f t="shared" si="344"/>
        <v>4</v>
      </c>
      <c r="CR629" t="s">
        <v>105</v>
      </c>
      <c r="CS629">
        <f t="shared" si="345"/>
        <v>3</v>
      </c>
      <c r="CT629">
        <v>0</v>
      </c>
      <c r="CU629">
        <v>0</v>
      </c>
      <c r="CV629">
        <v>189</v>
      </c>
      <c r="CW629">
        <v>0</v>
      </c>
      <c r="CX629">
        <v>0</v>
      </c>
      <c r="CY629">
        <v>0</v>
      </c>
      <c r="CZ629" t="s">
        <v>83</v>
      </c>
      <c r="DA629" t="s">
        <v>83</v>
      </c>
      <c r="DB629">
        <f t="shared" si="346"/>
        <v>5</v>
      </c>
      <c r="DC629" t="s">
        <v>83</v>
      </c>
      <c r="DD629">
        <v>0</v>
      </c>
      <c r="DE629">
        <v>3</v>
      </c>
      <c r="DF629">
        <v>2010</v>
      </c>
      <c r="DG629">
        <f t="shared" si="349"/>
        <v>13</v>
      </c>
      <c r="DH629" t="s">
        <v>110</v>
      </c>
      <c r="DI629">
        <f t="shared" si="347"/>
        <v>4</v>
      </c>
      <c r="DJ629" t="s">
        <v>111</v>
      </c>
      <c r="DK629">
        <f t="shared" si="348"/>
        <v>5</v>
      </c>
      <c r="DL629">
        <v>153000</v>
      </c>
    </row>
    <row r="630" spans="1:116" x14ac:dyDescent="0.35">
      <c r="A630">
        <v>629</v>
      </c>
      <c r="B630">
        <v>60</v>
      </c>
      <c r="C630" t="s">
        <v>81</v>
      </c>
      <c r="D630">
        <f t="shared" si="315"/>
        <v>4</v>
      </c>
      <c r="E630">
        <v>70</v>
      </c>
      <c r="F630">
        <v>11606</v>
      </c>
      <c r="G630" t="s">
        <v>82</v>
      </c>
      <c r="H630">
        <f t="shared" si="316"/>
        <v>2</v>
      </c>
      <c r="I630" t="s">
        <v>83</v>
      </c>
      <c r="J630" t="str">
        <f t="shared" si="317"/>
        <v/>
      </c>
      <c r="K630" t="s">
        <v>120</v>
      </c>
      <c r="L630">
        <f t="shared" si="318"/>
        <v>2</v>
      </c>
      <c r="M630" t="s">
        <v>199</v>
      </c>
      <c r="N630">
        <f t="shared" si="319"/>
        <v>4</v>
      </c>
      <c r="O630" t="s">
        <v>86</v>
      </c>
      <c r="P630">
        <f t="shared" si="320"/>
        <v>4</v>
      </c>
      <c r="Q630" t="s">
        <v>87</v>
      </c>
      <c r="R630">
        <f t="shared" si="321"/>
        <v>4</v>
      </c>
      <c r="S630" t="s">
        <v>213</v>
      </c>
      <c r="T630">
        <f t="shared" si="322"/>
        <v>1</v>
      </c>
      <c r="U630" t="s">
        <v>162</v>
      </c>
      <c r="V630">
        <f t="shared" si="323"/>
        <v>7</v>
      </c>
      <c r="W630" t="s">
        <v>90</v>
      </c>
      <c r="X630">
        <f t="shared" si="324"/>
        <v>7</v>
      </c>
      <c r="Y630" t="s">
        <v>90</v>
      </c>
      <c r="Z630">
        <f t="shared" si="325"/>
        <v>7</v>
      </c>
      <c r="AA630" t="s">
        <v>91</v>
      </c>
      <c r="AB630">
        <f t="shared" si="326"/>
        <v>3</v>
      </c>
      <c r="AC630" t="s">
        <v>92</v>
      </c>
      <c r="AD630">
        <f t="shared" si="327"/>
        <v>8</v>
      </c>
      <c r="AE630">
        <v>5</v>
      </c>
      <c r="AF630">
        <v>5</v>
      </c>
      <c r="AG630">
        <v>1969</v>
      </c>
      <c r="AH630">
        <v>1969</v>
      </c>
      <c r="AI630" t="s">
        <v>93</v>
      </c>
      <c r="AJ630">
        <f t="shared" si="328"/>
        <v>5</v>
      </c>
      <c r="AK630" t="s">
        <v>94</v>
      </c>
      <c r="AL630">
        <f t="shared" si="329"/>
        <v>8</v>
      </c>
      <c r="AM630" t="s">
        <v>161</v>
      </c>
      <c r="AN630">
        <f t="shared" si="330"/>
        <v>3</v>
      </c>
      <c r="AO630" t="s">
        <v>161</v>
      </c>
      <c r="AP630" t="s">
        <v>96</v>
      </c>
      <c r="AQ630">
        <f t="shared" si="331"/>
        <v>4</v>
      </c>
      <c r="AR630">
        <v>192</v>
      </c>
      <c r="AS630" t="s">
        <v>98</v>
      </c>
      <c r="AT630">
        <f t="shared" si="332"/>
        <v>3</v>
      </c>
      <c r="AU630" t="s">
        <v>98</v>
      </c>
      <c r="AV630">
        <f t="shared" si="333"/>
        <v>3</v>
      </c>
      <c r="AW630" t="s">
        <v>99</v>
      </c>
      <c r="AX630">
        <f t="shared" si="334"/>
        <v>6</v>
      </c>
      <c r="AY630" t="s">
        <v>97</v>
      </c>
      <c r="AZ630">
        <f t="shared" si="335"/>
        <v>5</v>
      </c>
      <c r="BA630" t="s">
        <v>98</v>
      </c>
      <c r="BB630">
        <f t="shared" si="336"/>
        <v>4</v>
      </c>
      <c r="BC630" t="s">
        <v>130</v>
      </c>
      <c r="BD630" t="s">
        <v>153</v>
      </c>
      <c r="BE630">
        <f t="shared" si="337"/>
        <v>2</v>
      </c>
      <c r="BF630">
        <v>650</v>
      </c>
      <c r="BG630" t="s">
        <v>102</v>
      </c>
      <c r="BH630">
        <v>0</v>
      </c>
      <c r="BI630">
        <v>390</v>
      </c>
      <c r="BJ630">
        <v>1040</v>
      </c>
      <c r="BK630" t="s">
        <v>103</v>
      </c>
      <c r="BL630">
        <f t="shared" si="338"/>
        <v>6</v>
      </c>
      <c r="BM630" t="s">
        <v>98</v>
      </c>
      <c r="BN630" t="s">
        <v>105</v>
      </c>
      <c r="BO630" t="s">
        <v>106</v>
      </c>
      <c r="BP630">
        <f t="shared" si="339"/>
        <v>6</v>
      </c>
      <c r="BQ630">
        <v>1040</v>
      </c>
      <c r="BR630">
        <v>1040</v>
      </c>
      <c r="BS630">
        <v>0</v>
      </c>
      <c r="BT630">
        <v>2080</v>
      </c>
      <c r="BU630">
        <v>0</v>
      </c>
      <c r="BV630">
        <v>1</v>
      </c>
      <c r="BW630">
        <v>1</v>
      </c>
      <c r="BX630">
        <v>2</v>
      </c>
      <c r="BY630">
        <v>5</v>
      </c>
      <c r="BZ630">
        <v>1</v>
      </c>
      <c r="CA630" t="s">
        <v>147</v>
      </c>
      <c r="CB630">
        <f t="shared" si="340"/>
        <v>3</v>
      </c>
      <c r="CC630">
        <v>9</v>
      </c>
      <c r="CD630" t="s">
        <v>107</v>
      </c>
      <c r="CE630">
        <v>2</v>
      </c>
      <c r="CF630" t="s">
        <v>98</v>
      </c>
      <c r="CG630" t="s">
        <v>108</v>
      </c>
      <c r="CH630">
        <f t="shared" si="341"/>
        <v>6</v>
      </c>
      <c r="CI630">
        <v>1969</v>
      </c>
      <c r="CJ630" t="s">
        <v>102</v>
      </c>
      <c r="CK630">
        <f t="shared" si="342"/>
        <v>2</v>
      </c>
      <c r="CL630">
        <v>2</v>
      </c>
      <c r="CM630">
        <v>504</v>
      </c>
      <c r="CN630" t="s">
        <v>98</v>
      </c>
      <c r="CO630">
        <f t="shared" si="343"/>
        <v>4</v>
      </c>
      <c r="CP630" t="s">
        <v>98</v>
      </c>
      <c r="CQ630">
        <f t="shared" si="344"/>
        <v>4</v>
      </c>
      <c r="CR630" t="s">
        <v>105</v>
      </c>
      <c r="CS630">
        <f t="shared" si="345"/>
        <v>3</v>
      </c>
      <c r="CT630">
        <v>335</v>
      </c>
      <c r="CU630">
        <v>0</v>
      </c>
      <c r="CV630">
        <v>0</v>
      </c>
      <c r="CW630">
        <v>0</v>
      </c>
      <c r="CX630">
        <v>0</v>
      </c>
      <c r="CY630">
        <v>0</v>
      </c>
      <c r="CZ630" t="s">
        <v>83</v>
      </c>
      <c r="DA630" t="s">
        <v>83</v>
      </c>
      <c r="DB630">
        <f t="shared" si="346"/>
        <v>5</v>
      </c>
      <c r="DC630" t="s">
        <v>83</v>
      </c>
      <c r="DD630">
        <v>0</v>
      </c>
      <c r="DE630">
        <v>9</v>
      </c>
      <c r="DF630">
        <v>2007</v>
      </c>
      <c r="DG630">
        <f t="shared" si="349"/>
        <v>16</v>
      </c>
      <c r="DH630" t="s">
        <v>110</v>
      </c>
      <c r="DI630">
        <f t="shared" si="347"/>
        <v>4</v>
      </c>
      <c r="DJ630" t="s">
        <v>219</v>
      </c>
      <c r="DK630">
        <f t="shared" si="348"/>
        <v>4</v>
      </c>
      <c r="DL630">
        <v>135000</v>
      </c>
    </row>
    <row r="631" spans="1:116" x14ac:dyDescent="0.35">
      <c r="A631">
        <v>630</v>
      </c>
      <c r="B631">
        <v>80</v>
      </c>
      <c r="C631" t="s">
        <v>81</v>
      </c>
      <c r="D631">
        <f t="shared" si="315"/>
        <v>4</v>
      </c>
      <c r="E631">
        <v>82</v>
      </c>
      <c r="F631">
        <v>9020</v>
      </c>
      <c r="G631" t="s">
        <v>82</v>
      </c>
      <c r="H631">
        <f t="shared" si="316"/>
        <v>2</v>
      </c>
      <c r="I631" t="s">
        <v>83</v>
      </c>
      <c r="J631" t="str">
        <f t="shared" si="317"/>
        <v/>
      </c>
      <c r="K631" t="s">
        <v>84</v>
      </c>
      <c r="L631">
        <f t="shared" si="318"/>
        <v>1</v>
      </c>
      <c r="M631" t="s">
        <v>85</v>
      </c>
      <c r="N631">
        <f t="shared" si="319"/>
        <v>2</v>
      </c>
      <c r="O631" t="s">
        <v>86</v>
      </c>
      <c r="P631">
        <f t="shared" si="320"/>
        <v>4</v>
      </c>
      <c r="Q631" t="s">
        <v>122</v>
      </c>
      <c r="R631">
        <f t="shared" si="321"/>
        <v>2</v>
      </c>
      <c r="S631" t="s">
        <v>88</v>
      </c>
      <c r="T631">
        <f t="shared" si="322"/>
        <v>3</v>
      </c>
      <c r="U631" t="s">
        <v>162</v>
      </c>
      <c r="V631">
        <f t="shared" si="323"/>
        <v>7</v>
      </c>
      <c r="W631" t="s">
        <v>114</v>
      </c>
      <c r="X631">
        <f t="shared" si="324"/>
        <v>2</v>
      </c>
      <c r="Y631" t="s">
        <v>90</v>
      </c>
      <c r="Z631">
        <f t="shared" si="325"/>
        <v>7</v>
      </c>
      <c r="AA631" t="s">
        <v>91</v>
      </c>
      <c r="AB631">
        <f t="shared" si="326"/>
        <v>3</v>
      </c>
      <c r="AC631" t="s">
        <v>197</v>
      </c>
      <c r="AD631">
        <f t="shared" si="327"/>
        <v>3</v>
      </c>
      <c r="AE631">
        <v>6</v>
      </c>
      <c r="AF631">
        <v>5</v>
      </c>
      <c r="AG631">
        <v>1964</v>
      </c>
      <c r="AH631">
        <v>1964</v>
      </c>
      <c r="AI631" t="s">
        <v>93</v>
      </c>
      <c r="AJ631">
        <f t="shared" si="328"/>
        <v>5</v>
      </c>
      <c r="AK631" t="s">
        <v>196</v>
      </c>
      <c r="AL631">
        <f t="shared" si="329"/>
        <v>6</v>
      </c>
      <c r="AM631" t="s">
        <v>161</v>
      </c>
      <c r="AN631">
        <f t="shared" si="330"/>
        <v>3</v>
      </c>
      <c r="AO631" t="s">
        <v>124</v>
      </c>
      <c r="AP631" t="s">
        <v>96</v>
      </c>
      <c r="AQ631">
        <f t="shared" si="331"/>
        <v>4</v>
      </c>
      <c r="AR631">
        <v>259</v>
      </c>
      <c r="AS631" t="s">
        <v>98</v>
      </c>
      <c r="AT631">
        <f t="shared" si="332"/>
        <v>3</v>
      </c>
      <c r="AU631" t="s">
        <v>98</v>
      </c>
      <c r="AV631">
        <f t="shared" si="333"/>
        <v>3</v>
      </c>
      <c r="AW631" t="s">
        <v>118</v>
      </c>
      <c r="AX631">
        <f t="shared" si="334"/>
        <v>2</v>
      </c>
      <c r="AY631" t="s">
        <v>98</v>
      </c>
      <c r="AZ631">
        <f t="shared" si="335"/>
        <v>4</v>
      </c>
      <c r="BA631" t="s">
        <v>98</v>
      </c>
      <c r="BB631">
        <f t="shared" si="336"/>
        <v>4</v>
      </c>
      <c r="BC631" t="s">
        <v>97</v>
      </c>
      <c r="BD631" t="s">
        <v>101</v>
      </c>
      <c r="BE631">
        <f t="shared" si="337"/>
        <v>7</v>
      </c>
      <c r="BF631">
        <v>624</v>
      </c>
      <c r="BG631" t="s">
        <v>153</v>
      </c>
      <c r="BH631">
        <v>336</v>
      </c>
      <c r="BI631">
        <v>288</v>
      </c>
      <c r="BJ631">
        <v>1248</v>
      </c>
      <c r="BK631" t="s">
        <v>103</v>
      </c>
      <c r="BL631">
        <f t="shared" si="338"/>
        <v>6</v>
      </c>
      <c r="BM631" t="s">
        <v>98</v>
      </c>
      <c r="BN631" t="s">
        <v>105</v>
      </c>
      <c r="BO631" t="s">
        <v>106</v>
      </c>
      <c r="BP631">
        <f t="shared" si="339"/>
        <v>6</v>
      </c>
      <c r="BQ631">
        <v>1350</v>
      </c>
      <c r="BR631">
        <v>0</v>
      </c>
      <c r="BS631">
        <v>0</v>
      </c>
      <c r="BT631">
        <v>1350</v>
      </c>
      <c r="BU631">
        <v>1</v>
      </c>
      <c r="BV631">
        <v>0</v>
      </c>
      <c r="BW631">
        <v>1</v>
      </c>
      <c r="BX631">
        <v>1</v>
      </c>
      <c r="BY631">
        <v>3</v>
      </c>
      <c r="BZ631">
        <v>1</v>
      </c>
      <c r="CA631" t="s">
        <v>98</v>
      </c>
      <c r="CB631">
        <f t="shared" si="340"/>
        <v>4</v>
      </c>
      <c r="CC631">
        <v>6</v>
      </c>
      <c r="CD631" t="s">
        <v>107</v>
      </c>
      <c r="CE631">
        <v>0</v>
      </c>
      <c r="CF631" t="s">
        <v>83</v>
      </c>
      <c r="CG631" t="s">
        <v>108</v>
      </c>
      <c r="CH631">
        <f t="shared" si="341"/>
        <v>6</v>
      </c>
      <c r="CI631">
        <v>1964</v>
      </c>
      <c r="CJ631" t="s">
        <v>109</v>
      </c>
      <c r="CK631">
        <f t="shared" si="342"/>
        <v>3</v>
      </c>
      <c r="CL631">
        <v>2</v>
      </c>
      <c r="CM631">
        <v>520</v>
      </c>
      <c r="CN631" t="s">
        <v>98</v>
      </c>
      <c r="CO631">
        <f t="shared" si="343"/>
        <v>4</v>
      </c>
      <c r="CP631" t="s">
        <v>98</v>
      </c>
      <c r="CQ631">
        <f t="shared" si="344"/>
        <v>4</v>
      </c>
      <c r="CR631" t="s">
        <v>105</v>
      </c>
      <c r="CS631">
        <f t="shared" si="345"/>
        <v>3</v>
      </c>
      <c r="CT631">
        <v>176</v>
      </c>
      <c r="CU631">
        <v>0</v>
      </c>
      <c r="CV631">
        <v>0</v>
      </c>
      <c r="CW631">
        <v>0</v>
      </c>
      <c r="CX631">
        <v>0</v>
      </c>
      <c r="CY631">
        <v>0</v>
      </c>
      <c r="CZ631" t="s">
        <v>83</v>
      </c>
      <c r="DA631" t="s">
        <v>165</v>
      </c>
      <c r="DB631">
        <f t="shared" si="346"/>
        <v>4</v>
      </c>
      <c r="DC631" t="s">
        <v>83</v>
      </c>
      <c r="DD631">
        <v>0</v>
      </c>
      <c r="DE631">
        <v>6</v>
      </c>
      <c r="DF631">
        <v>2008</v>
      </c>
      <c r="DG631">
        <f t="shared" si="349"/>
        <v>15</v>
      </c>
      <c r="DH631" t="s">
        <v>110</v>
      </c>
      <c r="DI631">
        <f t="shared" si="347"/>
        <v>4</v>
      </c>
      <c r="DJ631" t="s">
        <v>111</v>
      </c>
      <c r="DK631">
        <f t="shared" si="348"/>
        <v>5</v>
      </c>
      <c r="DL631">
        <v>168500</v>
      </c>
    </row>
    <row r="632" spans="1:116" x14ac:dyDescent="0.35">
      <c r="A632">
        <v>631</v>
      </c>
      <c r="B632">
        <v>70</v>
      </c>
      <c r="C632" t="s">
        <v>142</v>
      </c>
      <c r="D632">
        <f t="shared" si="315"/>
        <v>2</v>
      </c>
      <c r="E632">
        <v>50</v>
      </c>
      <c r="F632">
        <v>9000</v>
      </c>
      <c r="G632" t="s">
        <v>82</v>
      </c>
      <c r="H632">
        <f t="shared" si="316"/>
        <v>2</v>
      </c>
      <c r="I632" t="s">
        <v>174</v>
      </c>
      <c r="J632">
        <f t="shared" si="317"/>
        <v>1</v>
      </c>
      <c r="K632" t="s">
        <v>84</v>
      </c>
      <c r="L632">
        <f t="shared" si="318"/>
        <v>1</v>
      </c>
      <c r="M632" t="s">
        <v>85</v>
      </c>
      <c r="N632">
        <f t="shared" si="319"/>
        <v>2</v>
      </c>
      <c r="O632" t="s">
        <v>86</v>
      </c>
      <c r="P632">
        <f t="shared" si="320"/>
        <v>4</v>
      </c>
      <c r="Q632" t="s">
        <v>122</v>
      </c>
      <c r="R632">
        <f t="shared" si="321"/>
        <v>2</v>
      </c>
      <c r="S632" t="s">
        <v>88</v>
      </c>
      <c r="T632">
        <f t="shared" si="322"/>
        <v>3</v>
      </c>
      <c r="U632" t="s">
        <v>143</v>
      </c>
      <c r="V632">
        <f t="shared" si="323"/>
        <v>9</v>
      </c>
      <c r="W632" t="s">
        <v>144</v>
      </c>
      <c r="X632">
        <f t="shared" si="324"/>
        <v>3</v>
      </c>
      <c r="Y632" t="s">
        <v>90</v>
      </c>
      <c r="Z632">
        <f t="shared" si="325"/>
        <v>7</v>
      </c>
      <c r="AA632" t="s">
        <v>91</v>
      </c>
      <c r="AB632">
        <f t="shared" si="326"/>
        <v>3</v>
      </c>
      <c r="AC632" t="s">
        <v>92</v>
      </c>
      <c r="AD632">
        <f t="shared" si="327"/>
        <v>8</v>
      </c>
      <c r="AE632">
        <v>5</v>
      </c>
      <c r="AF632">
        <v>6</v>
      </c>
      <c r="AG632">
        <v>1880</v>
      </c>
      <c r="AH632">
        <v>1991</v>
      </c>
      <c r="AI632" t="s">
        <v>93</v>
      </c>
      <c r="AJ632">
        <f t="shared" si="328"/>
        <v>5</v>
      </c>
      <c r="AK632" t="s">
        <v>94</v>
      </c>
      <c r="AL632">
        <f t="shared" si="329"/>
        <v>8</v>
      </c>
      <c r="AM632" t="s">
        <v>95</v>
      </c>
      <c r="AN632">
        <f t="shared" si="330"/>
        <v>14</v>
      </c>
      <c r="AO632" t="s">
        <v>95</v>
      </c>
      <c r="AP632" t="s">
        <v>117</v>
      </c>
      <c r="AQ632">
        <f t="shared" si="331"/>
        <v>2</v>
      </c>
      <c r="AR632">
        <v>0</v>
      </c>
      <c r="AS632" t="s">
        <v>98</v>
      </c>
      <c r="AT632">
        <f t="shared" si="332"/>
        <v>3</v>
      </c>
      <c r="AU632" t="s">
        <v>98</v>
      </c>
      <c r="AV632">
        <f t="shared" si="333"/>
        <v>3</v>
      </c>
      <c r="AW632" t="s">
        <v>126</v>
      </c>
      <c r="AX632">
        <f t="shared" si="334"/>
        <v>3</v>
      </c>
      <c r="AY632" t="s">
        <v>147</v>
      </c>
      <c r="AZ632">
        <f t="shared" si="335"/>
        <v>3</v>
      </c>
      <c r="BA632" t="s">
        <v>147</v>
      </c>
      <c r="BB632">
        <f t="shared" si="336"/>
        <v>3</v>
      </c>
      <c r="BC632" t="s">
        <v>100</v>
      </c>
      <c r="BD632" t="s">
        <v>102</v>
      </c>
      <c r="BE632">
        <f t="shared" si="337"/>
        <v>6</v>
      </c>
      <c r="BF632">
        <v>0</v>
      </c>
      <c r="BG632" t="s">
        <v>102</v>
      </c>
      <c r="BH632">
        <v>0</v>
      </c>
      <c r="BI632">
        <v>636</v>
      </c>
      <c r="BJ632">
        <v>636</v>
      </c>
      <c r="BK632" t="s">
        <v>103</v>
      </c>
      <c r="BL632">
        <f t="shared" si="338"/>
        <v>6</v>
      </c>
      <c r="BM632" t="s">
        <v>98</v>
      </c>
      <c r="BN632" t="s">
        <v>105</v>
      </c>
      <c r="BO632" t="s">
        <v>164</v>
      </c>
      <c r="BP632">
        <f t="shared" si="339"/>
        <v>3</v>
      </c>
      <c r="BQ632">
        <v>1089</v>
      </c>
      <c r="BR632">
        <v>661</v>
      </c>
      <c r="BS632">
        <v>0</v>
      </c>
      <c r="BT632">
        <v>1750</v>
      </c>
      <c r="BU632">
        <v>0</v>
      </c>
      <c r="BV632">
        <v>0</v>
      </c>
      <c r="BW632">
        <v>1</v>
      </c>
      <c r="BX632">
        <v>0</v>
      </c>
      <c r="BY632">
        <v>3</v>
      </c>
      <c r="BZ632">
        <v>1</v>
      </c>
      <c r="CA632" t="s">
        <v>104</v>
      </c>
      <c r="CB632">
        <f t="shared" si="340"/>
        <v>6</v>
      </c>
      <c r="CC632">
        <v>8</v>
      </c>
      <c r="CD632" t="s">
        <v>107</v>
      </c>
      <c r="CE632">
        <v>0</v>
      </c>
      <c r="CF632" t="s">
        <v>83</v>
      </c>
      <c r="CG632" t="s">
        <v>127</v>
      </c>
      <c r="CH632">
        <f t="shared" si="341"/>
        <v>5</v>
      </c>
      <c r="CI632">
        <v>1937</v>
      </c>
      <c r="CJ632" t="s">
        <v>102</v>
      </c>
      <c r="CK632">
        <f t="shared" si="342"/>
        <v>2</v>
      </c>
      <c r="CL632">
        <v>1</v>
      </c>
      <c r="CM632">
        <v>240</v>
      </c>
      <c r="CN632" t="s">
        <v>147</v>
      </c>
      <c r="CO632">
        <f t="shared" si="343"/>
        <v>3</v>
      </c>
      <c r="CP632" t="s">
        <v>212</v>
      </c>
      <c r="CQ632">
        <f t="shared" si="344"/>
        <v>2</v>
      </c>
      <c r="CR632" t="s">
        <v>177</v>
      </c>
      <c r="CS632">
        <f t="shared" si="345"/>
        <v>2</v>
      </c>
      <c r="CT632">
        <v>0</v>
      </c>
      <c r="CU632">
        <v>0</v>
      </c>
      <c r="CV632">
        <v>293</v>
      </c>
      <c r="CW632">
        <v>0</v>
      </c>
      <c r="CX632">
        <v>0</v>
      </c>
      <c r="CY632">
        <v>0</v>
      </c>
      <c r="CZ632" t="s">
        <v>83</v>
      </c>
      <c r="DA632" t="s">
        <v>134</v>
      </c>
      <c r="DB632">
        <f t="shared" si="346"/>
        <v>3</v>
      </c>
      <c r="DC632" t="s">
        <v>83</v>
      </c>
      <c r="DD632">
        <v>0</v>
      </c>
      <c r="DE632">
        <v>6</v>
      </c>
      <c r="DF632">
        <v>2006</v>
      </c>
      <c r="DG632">
        <f t="shared" si="349"/>
        <v>17</v>
      </c>
      <c r="DH632" t="s">
        <v>110</v>
      </c>
      <c r="DI632">
        <f t="shared" si="347"/>
        <v>4</v>
      </c>
      <c r="DJ632" t="s">
        <v>128</v>
      </c>
      <c r="DK632">
        <f t="shared" si="348"/>
        <v>3</v>
      </c>
      <c r="DL632">
        <v>124000</v>
      </c>
    </row>
    <row r="633" spans="1:116" x14ac:dyDescent="0.35">
      <c r="A633">
        <v>632</v>
      </c>
      <c r="B633">
        <v>120</v>
      </c>
      <c r="C633" t="s">
        <v>81</v>
      </c>
      <c r="D633">
        <f t="shared" si="315"/>
        <v>4</v>
      </c>
      <c r="E633">
        <v>34</v>
      </c>
      <c r="F633">
        <v>4590</v>
      </c>
      <c r="G633" t="s">
        <v>82</v>
      </c>
      <c r="H633">
        <f t="shared" si="316"/>
        <v>2</v>
      </c>
      <c r="I633" t="s">
        <v>83</v>
      </c>
      <c r="J633" t="str">
        <f t="shared" si="317"/>
        <v/>
      </c>
      <c r="K633" t="s">
        <v>84</v>
      </c>
      <c r="L633">
        <f t="shared" si="318"/>
        <v>1</v>
      </c>
      <c r="M633" t="s">
        <v>85</v>
      </c>
      <c r="N633">
        <f t="shared" si="319"/>
        <v>2</v>
      </c>
      <c r="O633" t="s">
        <v>86</v>
      </c>
      <c r="P633">
        <f t="shared" si="320"/>
        <v>4</v>
      </c>
      <c r="Q633" t="s">
        <v>87</v>
      </c>
      <c r="R633">
        <f t="shared" si="321"/>
        <v>4</v>
      </c>
      <c r="S633" t="s">
        <v>88</v>
      </c>
      <c r="T633">
        <f t="shared" si="322"/>
        <v>3</v>
      </c>
      <c r="U633" t="s">
        <v>154</v>
      </c>
      <c r="V633">
        <f t="shared" si="323"/>
        <v>19</v>
      </c>
      <c r="W633" t="s">
        <v>90</v>
      </c>
      <c r="X633">
        <f t="shared" si="324"/>
        <v>7</v>
      </c>
      <c r="Y633" t="s">
        <v>90</v>
      </c>
      <c r="Z633">
        <f t="shared" si="325"/>
        <v>7</v>
      </c>
      <c r="AA633" t="s">
        <v>198</v>
      </c>
      <c r="AB633">
        <f t="shared" si="326"/>
        <v>5</v>
      </c>
      <c r="AC633" t="s">
        <v>115</v>
      </c>
      <c r="AD633">
        <f t="shared" si="327"/>
        <v>4</v>
      </c>
      <c r="AE633">
        <v>8</v>
      </c>
      <c r="AF633">
        <v>5</v>
      </c>
      <c r="AG633">
        <v>2006</v>
      </c>
      <c r="AH633">
        <v>2006</v>
      </c>
      <c r="AI633" t="s">
        <v>93</v>
      </c>
      <c r="AJ633">
        <f t="shared" si="328"/>
        <v>5</v>
      </c>
      <c r="AK633" t="s">
        <v>94</v>
      </c>
      <c r="AL633">
        <f t="shared" si="329"/>
        <v>8</v>
      </c>
      <c r="AM633" t="s">
        <v>95</v>
      </c>
      <c r="AN633">
        <f t="shared" si="330"/>
        <v>14</v>
      </c>
      <c r="AO633" t="s">
        <v>95</v>
      </c>
      <c r="AP633" t="s">
        <v>137</v>
      </c>
      <c r="AQ633">
        <f t="shared" si="331"/>
        <v>5</v>
      </c>
      <c r="AR633">
        <v>108</v>
      </c>
      <c r="AS633" t="s">
        <v>97</v>
      </c>
      <c r="AT633">
        <f t="shared" si="332"/>
        <v>4</v>
      </c>
      <c r="AU633" t="s">
        <v>98</v>
      </c>
      <c r="AV633">
        <f t="shared" si="333"/>
        <v>3</v>
      </c>
      <c r="AW633" t="s">
        <v>99</v>
      </c>
      <c r="AX633">
        <f t="shared" si="334"/>
        <v>6</v>
      </c>
      <c r="AY633" t="s">
        <v>97</v>
      </c>
      <c r="AZ633">
        <f t="shared" si="335"/>
        <v>5</v>
      </c>
      <c r="BA633" t="s">
        <v>97</v>
      </c>
      <c r="BB633">
        <f t="shared" si="336"/>
        <v>5</v>
      </c>
      <c r="BC633" t="s">
        <v>121</v>
      </c>
      <c r="BD633" t="s">
        <v>101</v>
      </c>
      <c r="BE633">
        <f t="shared" si="337"/>
        <v>7</v>
      </c>
      <c r="BF633">
        <v>24</v>
      </c>
      <c r="BG633" t="s">
        <v>102</v>
      </c>
      <c r="BH633">
        <v>0</v>
      </c>
      <c r="BI633">
        <v>1530</v>
      </c>
      <c r="BJ633">
        <v>1554</v>
      </c>
      <c r="BK633" t="s">
        <v>103</v>
      </c>
      <c r="BL633">
        <f t="shared" si="338"/>
        <v>6</v>
      </c>
      <c r="BM633" t="s">
        <v>104</v>
      </c>
      <c r="BN633" t="s">
        <v>105</v>
      </c>
      <c r="BO633" t="s">
        <v>106</v>
      </c>
      <c r="BP633">
        <f t="shared" si="339"/>
        <v>6</v>
      </c>
      <c r="BQ633">
        <v>1554</v>
      </c>
      <c r="BR633">
        <v>0</v>
      </c>
      <c r="BS633">
        <v>0</v>
      </c>
      <c r="BT633">
        <v>1554</v>
      </c>
      <c r="BU633">
        <v>0</v>
      </c>
      <c r="BV633">
        <v>0</v>
      </c>
      <c r="BW633">
        <v>2</v>
      </c>
      <c r="BX633">
        <v>0</v>
      </c>
      <c r="BY633">
        <v>2</v>
      </c>
      <c r="BZ633">
        <v>1</v>
      </c>
      <c r="CA633" t="s">
        <v>97</v>
      </c>
      <c r="CB633">
        <f t="shared" si="340"/>
        <v>5</v>
      </c>
      <c r="CC633">
        <v>6</v>
      </c>
      <c r="CD633" t="s">
        <v>107</v>
      </c>
      <c r="CE633">
        <v>1</v>
      </c>
      <c r="CF633" t="s">
        <v>97</v>
      </c>
      <c r="CG633" t="s">
        <v>108</v>
      </c>
      <c r="CH633">
        <f t="shared" si="341"/>
        <v>6</v>
      </c>
      <c r="CI633">
        <v>2006</v>
      </c>
      <c r="CJ633" t="s">
        <v>109</v>
      </c>
      <c r="CK633">
        <f t="shared" si="342"/>
        <v>3</v>
      </c>
      <c r="CL633">
        <v>2</v>
      </c>
      <c r="CM633">
        <v>627</v>
      </c>
      <c r="CN633" t="s">
        <v>98</v>
      </c>
      <c r="CO633">
        <f t="shared" si="343"/>
        <v>4</v>
      </c>
      <c r="CP633" t="s">
        <v>98</v>
      </c>
      <c r="CQ633">
        <f t="shared" si="344"/>
        <v>4</v>
      </c>
      <c r="CR633" t="s">
        <v>105</v>
      </c>
      <c r="CS633">
        <f t="shared" si="345"/>
        <v>3</v>
      </c>
      <c r="CT633">
        <v>156</v>
      </c>
      <c r="CU633">
        <v>73</v>
      </c>
      <c r="CV633">
        <v>0</v>
      </c>
      <c r="CW633">
        <v>0</v>
      </c>
      <c r="CX633">
        <v>0</v>
      </c>
      <c r="CY633">
        <v>0</v>
      </c>
      <c r="CZ633" t="s">
        <v>83</v>
      </c>
      <c r="DA633" t="s">
        <v>83</v>
      </c>
      <c r="DB633">
        <f t="shared" si="346"/>
        <v>5</v>
      </c>
      <c r="DC633" t="s">
        <v>83</v>
      </c>
      <c r="DD633">
        <v>0</v>
      </c>
      <c r="DE633">
        <v>8</v>
      </c>
      <c r="DF633">
        <v>2007</v>
      </c>
      <c r="DG633">
        <f t="shared" si="349"/>
        <v>16</v>
      </c>
      <c r="DH633" t="s">
        <v>110</v>
      </c>
      <c r="DI633">
        <f t="shared" si="347"/>
        <v>4</v>
      </c>
      <c r="DJ633" t="s">
        <v>111</v>
      </c>
      <c r="DK633">
        <f t="shared" si="348"/>
        <v>5</v>
      </c>
      <c r="DL633">
        <v>209500</v>
      </c>
    </row>
    <row r="634" spans="1:116" x14ac:dyDescent="0.35">
      <c r="A634">
        <v>633</v>
      </c>
      <c r="B634">
        <v>20</v>
      </c>
      <c r="C634" t="s">
        <v>81</v>
      </c>
      <c r="D634">
        <f t="shared" si="315"/>
        <v>4</v>
      </c>
      <c r="E634">
        <v>85</v>
      </c>
      <c r="F634">
        <v>11900</v>
      </c>
      <c r="G634" t="s">
        <v>82</v>
      </c>
      <c r="H634">
        <f t="shared" si="316"/>
        <v>2</v>
      </c>
      <c r="I634" t="s">
        <v>83</v>
      </c>
      <c r="J634" t="str">
        <f t="shared" si="317"/>
        <v/>
      </c>
      <c r="K634" t="s">
        <v>84</v>
      </c>
      <c r="L634">
        <f t="shared" si="318"/>
        <v>1</v>
      </c>
      <c r="M634" t="s">
        <v>85</v>
      </c>
      <c r="N634">
        <f t="shared" si="319"/>
        <v>2</v>
      </c>
      <c r="O634" t="s">
        <v>86</v>
      </c>
      <c r="P634">
        <f t="shared" si="320"/>
        <v>4</v>
      </c>
      <c r="Q634" t="s">
        <v>87</v>
      </c>
      <c r="R634">
        <f t="shared" si="321"/>
        <v>4</v>
      </c>
      <c r="S634" t="s">
        <v>88</v>
      </c>
      <c r="T634">
        <f t="shared" si="322"/>
        <v>3</v>
      </c>
      <c r="U634" t="s">
        <v>138</v>
      </c>
      <c r="V634">
        <f t="shared" si="323"/>
        <v>10</v>
      </c>
      <c r="W634" t="s">
        <v>90</v>
      </c>
      <c r="X634">
        <f t="shared" si="324"/>
        <v>7</v>
      </c>
      <c r="Y634" t="s">
        <v>90</v>
      </c>
      <c r="Z634">
        <f t="shared" si="325"/>
        <v>7</v>
      </c>
      <c r="AA634" t="s">
        <v>91</v>
      </c>
      <c r="AB634">
        <f t="shared" si="326"/>
        <v>3</v>
      </c>
      <c r="AC634" t="s">
        <v>115</v>
      </c>
      <c r="AD634">
        <f t="shared" si="327"/>
        <v>4</v>
      </c>
      <c r="AE634">
        <v>7</v>
      </c>
      <c r="AF634">
        <v>5</v>
      </c>
      <c r="AG634">
        <v>1977</v>
      </c>
      <c r="AH634">
        <v>1977</v>
      </c>
      <c r="AI634" t="s">
        <v>152</v>
      </c>
      <c r="AJ634">
        <f t="shared" si="328"/>
        <v>6</v>
      </c>
      <c r="AK634" t="s">
        <v>94</v>
      </c>
      <c r="AL634">
        <f t="shared" si="329"/>
        <v>8</v>
      </c>
      <c r="AM634" t="s">
        <v>161</v>
      </c>
      <c r="AN634">
        <f t="shared" si="330"/>
        <v>3</v>
      </c>
      <c r="AO634" t="s">
        <v>161</v>
      </c>
      <c r="AP634" t="s">
        <v>96</v>
      </c>
      <c r="AQ634">
        <f t="shared" si="331"/>
        <v>4</v>
      </c>
      <c r="AR634">
        <v>209</v>
      </c>
      <c r="AS634" t="s">
        <v>98</v>
      </c>
      <c r="AT634">
        <f t="shared" si="332"/>
        <v>3</v>
      </c>
      <c r="AU634" t="s">
        <v>97</v>
      </c>
      <c r="AV634">
        <f t="shared" si="333"/>
        <v>4</v>
      </c>
      <c r="AW634" t="s">
        <v>118</v>
      </c>
      <c r="AX634">
        <f t="shared" si="334"/>
        <v>2</v>
      </c>
      <c r="AY634" t="s">
        <v>98</v>
      </c>
      <c r="AZ634">
        <f t="shared" si="335"/>
        <v>4</v>
      </c>
      <c r="BA634" t="s">
        <v>98</v>
      </c>
      <c r="BB634">
        <f t="shared" si="336"/>
        <v>4</v>
      </c>
      <c r="BC634" t="s">
        <v>100</v>
      </c>
      <c r="BD634" t="s">
        <v>119</v>
      </c>
      <c r="BE634">
        <f t="shared" si="337"/>
        <v>4</v>
      </c>
      <c r="BF634">
        <v>822</v>
      </c>
      <c r="BG634" t="s">
        <v>102</v>
      </c>
      <c r="BH634">
        <v>0</v>
      </c>
      <c r="BI634">
        <v>564</v>
      </c>
      <c r="BJ634">
        <v>1386</v>
      </c>
      <c r="BK634" t="s">
        <v>103</v>
      </c>
      <c r="BL634">
        <f t="shared" si="338"/>
        <v>6</v>
      </c>
      <c r="BM634" t="s">
        <v>98</v>
      </c>
      <c r="BN634" t="s">
        <v>105</v>
      </c>
      <c r="BO634" t="s">
        <v>106</v>
      </c>
      <c r="BP634">
        <f t="shared" si="339"/>
        <v>6</v>
      </c>
      <c r="BQ634">
        <v>1411</v>
      </c>
      <c r="BR634">
        <v>0</v>
      </c>
      <c r="BS634">
        <v>0</v>
      </c>
      <c r="BT634">
        <v>1411</v>
      </c>
      <c r="BU634">
        <v>0</v>
      </c>
      <c r="BV634">
        <v>0</v>
      </c>
      <c r="BW634">
        <v>2</v>
      </c>
      <c r="BX634">
        <v>0</v>
      </c>
      <c r="BY634">
        <v>3</v>
      </c>
      <c r="BZ634">
        <v>1</v>
      </c>
      <c r="CA634" t="s">
        <v>98</v>
      </c>
      <c r="CB634">
        <f t="shared" si="340"/>
        <v>4</v>
      </c>
      <c r="CC634">
        <v>6</v>
      </c>
      <c r="CD634" t="s">
        <v>107</v>
      </c>
      <c r="CE634">
        <v>1</v>
      </c>
      <c r="CF634" t="s">
        <v>98</v>
      </c>
      <c r="CG634" t="s">
        <v>108</v>
      </c>
      <c r="CH634">
        <f t="shared" si="341"/>
        <v>6</v>
      </c>
      <c r="CI634">
        <v>1977</v>
      </c>
      <c r="CJ634" t="s">
        <v>157</v>
      </c>
      <c r="CK634">
        <f t="shared" si="342"/>
        <v>4</v>
      </c>
      <c r="CL634">
        <v>2</v>
      </c>
      <c r="CM634">
        <v>544</v>
      </c>
      <c r="CN634" t="s">
        <v>98</v>
      </c>
      <c r="CO634">
        <f t="shared" si="343"/>
        <v>4</v>
      </c>
      <c r="CP634" t="s">
        <v>98</v>
      </c>
      <c r="CQ634">
        <f t="shared" si="344"/>
        <v>4</v>
      </c>
      <c r="CR634" t="s">
        <v>105</v>
      </c>
      <c r="CS634">
        <f t="shared" si="345"/>
        <v>3</v>
      </c>
      <c r="CT634">
        <v>192</v>
      </c>
      <c r="CU634">
        <v>0</v>
      </c>
      <c r="CV634">
        <v>0</v>
      </c>
      <c r="CW634">
        <v>0</v>
      </c>
      <c r="CX634">
        <v>0</v>
      </c>
      <c r="CY634">
        <v>0</v>
      </c>
      <c r="CZ634" t="s">
        <v>83</v>
      </c>
      <c r="DA634" t="s">
        <v>83</v>
      </c>
      <c r="DB634">
        <f t="shared" si="346"/>
        <v>5</v>
      </c>
      <c r="DC634" t="s">
        <v>83</v>
      </c>
      <c r="DD634">
        <v>0</v>
      </c>
      <c r="DE634">
        <v>4</v>
      </c>
      <c r="DF634">
        <v>2009</v>
      </c>
      <c r="DG634">
        <f t="shared" si="349"/>
        <v>14</v>
      </c>
      <c r="DH634" t="s">
        <v>110</v>
      </c>
      <c r="DI634">
        <f t="shared" si="347"/>
        <v>4</v>
      </c>
      <c r="DJ634" t="s">
        <v>219</v>
      </c>
      <c r="DK634">
        <f t="shared" si="348"/>
        <v>4</v>
      </c>
      <c r="DL634">
        <v>82500</v>
      </c>
    </row>
    <row r="635" spans="1:116" x14ac:dyDescent="0.35">
      <c r="A635">
        <v>634</v>
      </c>
      <c r="B635">
        <v>20</v>
      </c>
      <c r="C635" t="s">
        <v>81</v>
      </c>
      <c r="D635">
        <f t="shared" si="315"/>
        <v>4</v>
      </c>
      <c r="E635">
        <v>80</v>
      </c>
      <c r="F635">
        <v>9250</v>
      </c>
      <c r="G635" t="s">
        <v>82</v>
      </c>
      <c r="H635">
        <f t="shared" si="316"/>
        <v>2</v>
      </c>
      <c r="I635" t="s">
        <v>83</v>
      </c>
      <c r="J635" t="str">
        <f t="shared" si="317"/>
        <v/>
      </c>
      <c r="K635" t="s">
        <v>84</v>
      </c>
      <c r="L635">
        <f t="shared" si="318"/>
        <v>1</v>
      </c>
      <c r="M635" t="s">
        <v>85</v>
      </c>
      <c r="N635">
        <f t="shared" si="319"/>
        <v>2</v>
      </c>
      <c r="O635" t="s">
        <v>86</v>
      </c>
      <c r="P635">
        <f t="shared" si="320"/>
        <v>4</v>
      </c>
      <c r="Q635" t="s">
        <v>122</v>
      </c>
      <c r="R635">
        <f t="shared" si="321"/>
        <v>2</v>
      </c>
      <c r="S635" t="s">
        <v>88</v>
      </c>
      <c r="T635">
        <f t="shared" si="322"/>
        <v>3</v>
      </c>
      <c r="U635" t="s">
        <v>162</v>
      </c>
      <c r="V635">
        <f t="shared" si="323"/>
        <v>7</v>
      </c>
      <c r="W635" t="s">
        <v>90</v>
      </c>
      <c r="X635">
        <f t="shared" si="324"/>
        <v>7</v>
      </c>
      <c r="Y635" t="s">
        <v>90</v>
      </c>
      <c r="Z635">
        <f t="shared" si="325"/>
        <v>7</v>
      </c>
      <c r="AA635" t="s">
        <v>91</v>
      </c>
      <c r="AB635">
        <f t="shared" si="326"/>
        <v>3</v>
      </c>
      <c r="AC635" t="s">
        <v>115</v>
      </c>
      <c r="AD635">
        <f t="shared" si="327"/>
        <v>4</v>
      </c>
      <c r="AE635">
        <v>5</v>
      </c>
      <c r="AF635">
        <v>7</v>
      </c>
      <c r="AG635">
        <v>1954</v>
      </c>
      <c r="AH635">
        <v>2005</v>
      </c>
      <c r="AI635" t="s">
        <v>93</v>
      </c>
      <c r="AJ635">
        <f t="shared" si="328"/>
        <v>5</v>
      </c>
      <c r="AK635" t="s">
        <v>94</v>
      </c>
      <c r="AL635">
        <f t="shared" si="329"/>
        <v>8</v>
      </c>
      <c r="AM635" t="s">
        <v>124</v>
      </c>
      <c r="AN635">
        <f t="shared" si="330"/>
        <v>4</v>
      </c>
      <c r="AO635" t="s">
        <v>124</v>
      </c>
      <c r="AP635" t="s">
        <v>117</v>
      </c>
      <c r="AQ635">
        <f t="shared" si="331"/>
        <v>2</v>
      </c>
      <c r="AR635">
        <v>0</v>
      </c>
      <c r="AS635" t="s">
        <v>98</v>
      </c>
      <c r="AT635">
        <f t="shared" si="332"/>
        <v>3</v>
      </c>
      <c r="AU635" t="s">
        <v>98</v>
      </c>
      <c r="AV635">
        <f t="shared" si="333"/>
        <v>3</v>
      </c>
      <c r="AW635" t="s">
        <v>118</v>
      </c>
      <c r="AX635">
        <f t="shared" si="334"/>
        <v>2</v>
      </c>
      <c r="AY635" t="s">
        <v>98</v>
      </c>
      <c r="AZ635">
        <f t="shared" si="335"/>
        <v>4</v>
      </c>
      <c r="BA635" t="s">
        <v>98</v>
      </c>
      <c r="BB635">
        <f t="shared" si="336"/>
        <v>4</v>
      </c>
      <c r="BC635" t="s">
        <v>100</v>
      </c>
      <c r="BD635" t="s">
        <v>141</v>
      </c>
      <c r="BE635">
        <f t="shared" si="337"/>
        <v>3</v>
      </c>
      <c r="BF635">
        <v>480</v>
      </c>
      <c r="BG635" t="s">
        <v>172</v>
      </c>
      <c r="BH635">
        <v>468</v>
      </c>
      <c r="BI635">
        <v>108</v>
      </c>
      <c r="BJ635">
        <v>1056</v>
      </c>
      <c r="BK635" t="s">
        <v>103</v>
      </c>
      <c r="BL635">
        <f t="shared" si="338"/>
        <v>6</v>
      </c>
      <c r="BM635" t="s">
        <v>98</v>
      </c>
      <c r="BN635" t="s">
        <v>105</v>
      </c>
      <c r="BO635" t="s">
        <v>106</v>
      </c>
      <c r="BP635">
        <f t="shared" si="339"/>
        <v>6</v>
      </c>
      <c r="BQ635">
        <v>1056</v>
      </c>
      <c r="BR635">
        <v>0</v>
      </c>
      <c r="BS635">
        <v>0</v>
      </c>
      <c r="BT635">
        <v>1056</v>
      </c>
      <c r="BU635">
        <v>0</v>
      </c>
      <c r="BV635">
        <v>1</v>
      </c>
      <c r="BW635">
        <v>1</v>
      </c>
      <c r="BX635">
        <v>0</v>
      </c>
      <c r="BY635">
        <v>3</v>
      </c>
      <c r="BZ635">
        <v>1</v>
      </c>
      <c r="CA635" t="s">
        <v>98</v>
      </c>
      <c r="CB635">
        <f t="shared" si="340"/>
        <v>4</v>
      </c>
      <c r="CC635">
        <v>6</v>
      </c>
      <c r="CD635" t="s">
        <v>107</v>
      </c>
      <c r="CE635">
        <v>0</v>
      </c>
      <c r="CF635" t="s">
        <v>83</v>
      </c>
      <c r="CG635" t="s">
        <v>108</v>
      </c>
      <c r="CH635">
        <f t="shared" si="341"/>
        <v>6</v>
      </c>
      <c r="CI635">
        <v>1954</v>
      </c>
      <c r="CJ635" t="s">
        <v>102</v>
      </c>
      <c r="CK635">
        <f t="shared" si="342"/>
        <v>2</v>
      </c>
      <c r="CL635">
        <v>1</v>
      </c>
      <c r="CM635">
        <v>260</v>
      </c>
      <c r="CN635" t="s">
        <v>98</v>
      </c>
      <c r="CO635">
        <f t="shared" si="343"/>
        <v>4</v>
      </c>
      <c r="CP635" t="s">
        <v>98</v>
      </c>
      <c r="CQ635">
        <f t="shared" si="344"/>
        <v>4</v>
      </c>
      <c r="CR635" t="s">
        <v>105</v>
      </c>
      <c r="CS635">
        <f t="shared" si="345"/>
        <v>3</v>
      </c>
      <c r="CT635">
        <v>390</v>
      </c>
      <c r="CU635">
        <v>0</v>
      </c>
      <c r="CV635">
        <v>0</v>
      </c>
      <c r="CW635">
        <v>0</v>
      </c>
      <c r="CX635">
        <v>0</v>
      </c>
      <c r="CY635">
        <v>0</v>
      </c>
      <c r="CZ635" t="s">
        <v>83</v>
      </c>
      <c r="DA635" t="s">
        <v>83</v>
      </c>
      <c r="DB635">
        <f t="shared" si="346"/>
        <v>5</v>
      </c>
      <c r="DC635" t="s">
        <v>83</v>
      </c>
      <c r="DD635">
        <v>0</v>
      </c>
      <c r="DE635">
        <v>7</v>
      </c>
      <c r="DF635">
        <v>2007</v>
      </c>
      <c r="DG635">
        <f t="shared" si="349"/>
        <v>16</v>
      </c>
      <c r="DH635" t="s">
        <v>110</v>
      </c>
      <c r="DI635">
        <f t="shared" si="347"/>
        <v>4</v>
      </c>
      <c r="DJ635" t="s">
        <v>111</v>
      </c>
      <c r="DK635">
        <f t="shared" si="348"/>
        <v>5</v>
      </c>
      <c r="DL635">
        <v>139400</v>
      </c>
    </row>
    <row r="636" spans="1:116" x14ac:dyDescent="0.35">
      <c r="A636">
        <v>635</v>
      </c>
      <c r="B636">
        <v>90</v>
      </c>
      <c r="C636" t="s">
        <v>81</v>
      </c>
      <c r="D636">
        <f t="shared" si="315"/>
        <v>4</v>
      </c>
      <c r="E636">
        <v>64</v>
      </c>
      <c r="F636">
        <v>6979</v>
      </c>
      <c r="G636" t="s">
        <v>82</v>
      </c>
      <c r="H636">
        <f t="shared" si="316"/>
        <v>2</v>
      </c>
      <c r="I636" t="s">
        <v>83</v>
      </c>
      <c r="J636" t="str">
        <f t="shared" si="317"/>
        <v/>
      </c>
      <c r="K636" t="s">
        <v>84</v>
      </c>
      <c r="L636">
        <f t="shared" si="318"/>
        <v>1</v>
      </c>
      <c r="M636" t="s">
        <v>85</v>
      </c>
      <c r="N636">
        <f t="shared" si="319"/>
        <v>2</v>
      </c>
      <c r="O636" t="s">
        <v>86</v>
      </c>
      <c r="P636">
        <f t="shared" si="320"/>
        <v>4</v>
      </c>
      <c r="Q636" t="s">
        <v>87</v>
      </c>
      <c r="R636">
        <f t="shared" si="321"/>
        <v>4</v>
      </c>
      <c r="S636" t="s">
        <v>88</v>
      </c>
      <c r="T636">
        <f t="shared" si="322"/>
        <v>3</v>
      </c>
      <c r="U636" t="s">
        <v>143</v>
      </c>
      <c r="V636">
        <f t="shared" si="323"/>
        <v>9</v>
      </c>
      <c r="W636" t="s">
        <v>90</v>
      </c>
      <c r="X636">
        <f t="shared" si="324"/>
        <v>7</v>
      </c>
      <c r="Y636" t="s">
        <v>90</v>
      </c>
      <c r="Z636">
        <f t="shared" si="325"/>
        <v>7</v>
      </c>
      <c r="AA636" t="s">
        <v>167</v>
      </c>
      <c r="AB636">
        <f t="shared" si="326"/>
        <v>2</v>
      </c>
      <c r="AC636" t="s">
        <v>191</v>
      </c>
      <c r="AD636">
        <f t="shared" si="327"/>
        <v>6</v>
      </c>
      <c r="AE636">
        <v>6</v>
      </c>
      <c r="AF636">
        <v>5</v>
      </c>
      <c r="AG636">
        <v>1980</v>
      </c>
      <c r="AH636">
        <v>1980</v>
      </c>
      <c r="AI636" t="s">
        <v>93</v>
      </c>
      <c r="AJ636">
        <f t="shared" si="328"/>
        <v>5</v>
      </c>
      <c r="AK636" t="s">
        <v>94</v>
      </c>
      <c r="AL636">
        <f t="shared" si="329"/>
        <v>8</v>
      </c>
      <c r="AM636" t="s">
        <v>161</v>
      </c>
      <c r="AN636">
        <f t="shared" si="330"/>
        <v>3</v>
      </c>
      <c r="AO636" t="s">
        <v>161</v>
      </c>
      <c r="AP636" t="s">
        <v>117</v>
      </c>
      <c r="AQ636">
        <f t="shared" si="331"/>
        <v>2</v>
      </c>
      <c r="AR636">
        <v>0</v>
      </c>
      <c r="AS636" t="s">
        <v>98</v>
      </c>
      <c r="AT636">
        <f t="shared" si="332"/>
        <v>3</v>
      </c>
      <c r="AU636" t="s">
        <v>98</v>
      </c>
      <c r="AV636">
        <f t="shared" si="333"/>
        <v>3</v>
      </c>
      <c r="AW636" t="s">
        <v>118</v>
      </c>
      <c r="AX636">
        <f t="shared" si="334"/>
        <v>2</v>
      </c>
      <c r="AY636" t="s">
        <v>98</v>
      </c>
      <c r="AZ636">
        <f t="shared" si="335"/>
        <v>4</v>
      </c>
      <c r="BA636" t="s">
        <v>98</v>
      </c>
      <c r="BB636">
        <f t="shared" si="336"/>
        <v>4</v>
      </c>
      <c r="BC636" t="s">
        <v>100</v>
      </c>
      <c r="BD636" t="s">
        <v>101</v>
      </c>
      <c r="BE636">
        <f t="shared" si="337"/>
        <v>7</v>
      </c>
      <c r="BF636">
        <v>1056</v>
      </c>
      <c r="BG636" t="s">
        <v>102</v>
      </c>
      <c r="BH636">
        <v>0</v>
      </c>
      <c r="BI636">
        <v>0</v>
      </c>
      <c r="BJ636">
        <v>1056</v>
      </c>
      <c r="BK636" t="s">
        <v>103</v>
      </c>
      <c r="BL636">
        <f t="shared" si="338"/>
        <v>6</v>
      </c>
      <c r="BM636" t="s">
        <v>97</v>
      </c>
      <c r="BN636" t="s">
        <v>105</v>
      </c>
      <c r="BO636" t="s">
        <v>106</v>
      </c>
      <c r="BP636">
        <f t="shared" si="339"/>
        <v>6</v>
      </c>
      <c r="BQ636">
        <v>1056</v>
      </c>
      <c r="BR636">
        <v>0</v>
      </c>
      <c r="BS636">
        <v>0</v>
      </c>
      <c r="BT636">
        <v>1056</v>
      </c>
      <c r="BU636">
        <v>2</v>
      </c>
      <c r="BV636">
        <v>0</v>
      </c>
      <c r="BW636">
        <v>0</v>
      </c>
      <c r="BX636">
        <v>0</v>
      </c>
      <c r="BY636">
        <v>0</v>
      </c>
      <c r="BZ636">
        <v>2</v>
      </c>
      <c r="CA636" t="s">
        <v>98</v>
      </c>
      <c r="CB636">
        <f t="shared" si="340"/>
        <v>4</v>
      </c>
      <c r="CC636">
        <v>4</v>
      </c>
      <c r="CD636" t="s">
        <v>107</v>
      </c>
      <c r="CE636">
        <v>0</v>
      </c>
      <c r="CF636" t="s">
        <v>83</v>
      </c>
      <c r="CG636" t="s">
        <v>127</v>
      </c>
      <c r="CH636">
        <f t="shared" si="341"/>
        <v>5</v>
      </c>
      <c r="CI636">
        <v>1980</v>
      </c>
      <c r="CJ636" t="s">
        <v>102</v>
      </c>
      <c r="CK636">
        <f t="shared" si="342"/>
        <v>2</v>
      </c>
      <c r="CL636">
        <v>2</v>
      </c>
      <c r="CM636">
        <v>576</v>
      </c>
      <c r="CN636" t="s">
        <v>98</v>
      </c>
      <c r="CO636">
        <f t="shared" si="343"/>
        <v>4</v>
      </c>
      <c r="CP636" t="s">
        <v>98</v>
      </c>
      <c r="CQ636">
        <f t="shared" si="344"/>
        <v>4</v>
      </c>
      <c r="CR636" t="s">
        <v>105</v>
      </c>
      <c r="CS636">
        <f t="shared" si="345"/>
        <v>3</v>
      </c>
      <c r="CT636">
        <v>264</v>
      </c>
      <c r="CU636">
        <v>56</v>
      </c>
      <c r="CV636">
        <v>0</v>
      </c>
      <c r="CW636">
        <v>0</v>
      </c>
      <c r="CX636">
        <v>0</v>
      </c>
      <c r="CY636">
        <v>0</v>
      </c>
      <c r="CZ636" t="s">
        <v>83</v>
      </c>
      <c r="DA636" t="s">
        <v>165</v>
      </c>
      <c r="DB636">
        <f t="shared" si="346"/>
        <v>4</v>
      </c>
      <c r="DC636" t="s">
        <v>135</v>
      </c>
      <c r="DD636">
        <v>600</v>
      </c>
      <c r="DE636">
        <v>6</v>
      </c>
      <c r="DF636">
        <v>2010</v>
      </c>
      <c r="DG636">
        <f t="shared" si="349"/>
        <v>13</v>
      </c>
      <c r="DH636" t="s">
        <v>110</v>
      </c>
      <c r="DI636">
        <f t="shared" si="347"/>
        <v>4</v>
      </c>
      <c r="DJ636" t="s">
        <v>111</v>
      </c>
      <c r="DK636">
        <f t="shared" si="348"/>
        <v>5</v>
      </c>
      <c r="DL636">
        <v>144000</v>
      </c>
    </row>
    <row r="637" spans="1:116" x14ac:dyDescent="0.35">
      <c r="A637">
        <v>636</v>
      </c>
      <c r="B637">
        <v>190</v>
      </c>
      <c r="C637" t="s">
        <v>239</v>
      </c>
      <c r="D637">
        <f t="shared" si="315"/>
        <v>3</v>
      </c>
      <c r="E637">
        <v>60</v>
      </c>
      <c r="F637">
        <v>10896</v>
      </c>
      <c r="G637" t="s">
        <v>82</v>
      </c>
      <c r="H637">
        <f t="shared" si="316"/>
        <v>2</v>
      </c>
      <c r="I637" t="s">
        <v>82</v>
      </c>
      <c r="J637">
        <f t="shared" si="317"/>
        <v>2</v>
      </c>
      <c r="K637" t="s">
        <v>84</v>
      </c>
      <c r="L637">
        <f t="shared" si="318"/>
        <v>1</v>
      </c>
      <c r="M637" t="s">
        <v>175</v>
      </c>
      <c r="N637">
        <f t="shared" si="319"/>
        <v>1</v>
      </c>
      <c r="O637" t="s">
        <v>86</v>
      </c>
      <c r="P637">
        <f t="shared" si="320"/>
        <v>4</v>
      </c>
      <c r="Q637" t="s">
        <v>87</v>
      </c>
      <c r="R637">
        <f t="shared" si="321"/>
        <v>4</v>
      </c>
      <c r="S637" t="s">
        <v>88</v>
      </c>
      <c r="T637">
        <f t="shared" si="322"/>
        <v>3</v>
      </c>
      <c r="U637" t="s">
        <v>232</v>
      </c>
      <c r="V637">
        <f t="shared" si="323"/>
        <v>13</v>
      </c>
      <c r="W637" t="s">
        <v>114</v>
      </c>
      <c r="X637">
        <f t="shared" si="324"/>
        <v>2</v>
      </c>
      <c r="Y637" t="s">
        <v>90</v>
      </c>
      <c r="Z637">
        <f t="shared" si="325"/>
        <v>7</v>
      </c>
      <c r="AA637" t="s">
        <v>149</v>
      </c>
      <c r="AB637">
        <f t="shared" si="326"/>
        <v>1</v>
      </c>
      <c r="AC637" t="s">
        <v>225</v>
      </c>
      <c r="AD637">
        <f t="shared" si="327"/>
        <v>7</v>
      </c>
      <c r="AE637">
        <v>6</v>
      </c>
      <c r="AF637">
        <v>7</v>
      </c>
      <c r="AG637">
        <v>1914</v>
      </c>
      <c r="AH637">
        <v>1995</v>
      </c>
      <c r="AI637" t="s">
        <v>152</v>
      </c>
      <c r="AJ637">
        <f t="shared" si="328"/>
        <v>6</v>
      </c>
      <c r="AK637" t="s">
        <v>94</v>
      </c>
      <c r="AL637">
        <f t="shared" si="329"/>
        <v>8</v>
      </c>
      <c r="AM637" t="s">
        <v>95</v>
      </c>
      <c r="AN637">
        <f t="shared" si="330"/>
        <v>14</v>
      </c>
      <c r="AO637" t="s">
        <v>95</v>
      </c>
      <c r="AP637" t="s">
        <v>117</v>
      </c>
      <c r="AQ637">
        <f t="shared" si="331"/>
        <v>2</v>
      </c>
      <c r="AR637">
        <v>0</v>
      </c>
      <c r="AS637" t="s">
        <v>147</v>
      </c>
      <c r="AT637">
        <f t="shared" si="332"/>
        <v>2</v>
      </c>
      <c r="AU637" t="s">
        <v>98</v>
      </c>
      <c r="AV637">
        <f t="shared" si="333"/>
        <v>3</v>
      </c>
      <c r="AW637" t="s">
        <v>118</v>
      </c>
      <c r="AX637">
        <f t="shared" si="334"/>
        <v>2</v>
      </c>
      <c r="AY637" t="s">
        <v>98</v>
      </c>
      <c r="AZ637">
        <f t="shared" si="335"/>
        <v>4</v>
      </c>
      <c r="BA637" t="s">
        <v>147</v>
      </c>
      <c r="BB637">
        <f t="shared" si="336"/>
        <v>3</v>
      </c>
      <c r="BC637" t="s">
        <v>100</v>
      </c>
      <c r="BD637" t="s">
        <v>172</v>
      </c>
      <c r="BE637">
        <f t="shared" si="337"/>
        <v>5</v>
      </c>
      <c r="BF637">
        <v>256</v>
      </c>
      <c r="BG637" t="s">
        <v>102</v>
      </c>
      <c r="BH637">
        <v>0</v>
      </c>
      <c r="BI637">
        <v>1184</v>
      </c>
      <c r="BJ637">
        <v>1440</v>
      </c>
      <c r="BK637" t="s">
        <v>103</v>
      </c>
      <c r="BL637">
        <f t="shared" si="338"/>
        <v>6</v>
      </c>
      <c r="BM637" t="s">
        <v>104</v>
      </c>
      <c r="BN637" t="s">
        <v>105</v>
      </c>
      <c r="BO637" t="s">
        <v>164</v>
      </c>
      <c r="BP637">
        <f t="shared" si="339"/>
        <v>3</v>
      </c>
      <c r="BQ637">
        <v>1440</v>
      </c>
      <c r="BR637">
        <v>1440</v>
      </c>
      <c r="BS637">
        <v>515</v>
      </c>
      <c r="BT637">
        <v>3395</v>
      </c>
      <c r="BU637">
        <v>0</v>
      </c>
      <c r="BV637">
        <v>0</v>
      </c>
      <c r="BW637">
        <v>2</v>
      </c>
      <c r="BX637">
        <v>0</v>
      </c>
      <c r="BY637">
        <v>8</v>
      </c>
      <c r="BZ637">
        <v>2</v>
      </c>
      <c r="CA637" t="s">
        <v>147</v>
      </c>
      <c r="CB637">
        <f t="shared" si="340"/>
        <v>3</v>
      </c>
      <c r="CC637">
        <v>14</v>
      </c>
      <c r="CD637" t="s">
        <v>107</v>
      </c>
      <c r="CE637">
        <v>0</v>
      </c>
      <c r="CF637" t="s">
        <v>83</v>
      </c>
      <c r="CG637" t="s">
        <v>83</v>
      </c>
      <c r="CH637">
        <f t="shared" si="341"/>
        <v>3</v>
      </c>
      <c r="CI637" t="s">
        <v>83</v>
      </c>
      <c r="CJ637" t="s">
        <v>83</v>
      </c>
      <c r="CK637">
        <f t="shared" si="342"/>
        <v>1</v>
      </c>
      <c r="CL637">
        <v>0</v>
      </c>
      <c r="CM637">
        <v>0</v>
      </c>
      <c r="CN637" t="s">
        <v>83</v>
      </c>
      <c r="CO637">
        <f t="shared" si="343"/>
        <v>1</v>
      </c>
      <c r="CP637" t="s">
        <v>83</v>
      </c>
      <c r="CQ637">
        <f t="shared" si="344"/>
        <v>1</v>
      </c>
      <c r="CR637" t="s">
        <v>177</v>
      </c>
      <c r="CS637">
        <f t="shared" si="345"/>
        <v>2</v>
      </c>
      <c r="CT637">
        <v>0</v>
      </c>
      <c r="CU637">
        <v>110</v>
      </c>
      <c r="CV637">
        <v>0</v>
      </c>
      <c r="CW637">
        <v>0</v>
      </c>
      <c r="CX637">
        <v>0</v>
      </c>
      <c r="CY637">
        <v>0</v>
      </c>
      <c r="CZ637" t="s">
        <v>83</v>
      </c>
      <c r="DA637" t="s">
        <v>83</v>
      </c>
      <c r="DB637">
        <f t="shared" si="346"/>
        <v>5</v>
      </c>
      <c r="DC637" t="s">
        <v>83</v>
      </c>
      <c r="DD637">
        <v>0</v>
      </c>
      <c r="DE637">
        <v>3</v>
      </c>
      <c r="DF637">
        <v>2007</v>
      </c>
      <c r="DG637">
        <f t="shared" si="349"/>
        <v>16</v>
      </c>
      <c r="DH637" t="s">
        <v>110</v>
      </c>
      <c r="DI637">
        <f t="shared" si="347"/>
        <v>4</v>
      </c>
      <c r="DJ637" t="s">
        <v>128</v>
      </c>
      <c r="DK637">
        <f t="shared" si="348"/>
        <v>3</v>
      </c>
      <c r="DL637">
        <v>200000</v>
      </c>
    </row>
    <row r="638" spans="1:116" x14ac:dyDescent="0.35">
      <c r="A638">
        <v>637</v>
      </c>
      <c r="B638">
        <v>30</v>
      </c>
      <c r="C638" t="s">
        <v>142</v>
      </c>
      <c r="D638">
        <f t="shared" si="315"/>
        <v>2</v>
      </c>
      <c r="E638">
        <v>51</v>
      </c>
      <c r="F638">
        <v>6120</v>
      </c>
      <c r="G638" t="s">
        <v>82</v>
      </c>
      <c r="H638">
        <f t="shared" si="316"/>
        <v>2</v>
      </c>
      <c r="I638" t="s">
        <v>83</v>
      </c>
      <c r="J638" t="str">
        <f t="shared" si="317"/>
        <v/>
      </c>
      <c r="K638" t="s">
        <v>84</v>
      </c>
      <c r="L638">
        <f t="shared" si="318"/>
        <v>1</v>
      </c>
      <c r="M638" t="s">
        <v>85</v>
      </c>
      <c r="N638">
        <f t="shared" si="319"/>
        <v>2</v>
      </c>
      <c r="O638" t="s">
        <v>86</v>
      </c>
      <c r="P638">
        <f t="shared" si="320"/>
        <v>4</v>
      </c>
      <c r="Q638" t="s">
        <v>87</v>
      </c>
      <c r="R638">
        <f t="shared" si="321"/>
        <v>4</v>
      </c>
      <c r="S638" t="s">
        <v>88</v>
      </c>
      <c r="T638">
        <f t="shared" si="322"/>
        <v>3</v>
      </c>
      <c r="U638" t="s">
        <v>148</v>
      </c>
      <c r="V638">
        <f t="shared" si="323"/>
        <v>12</v>
      </c>
      <c r="W638" t="s">
        <v>90</v>
      </c>
      <c r="X638">
        <f t="shared" si="324"/>
        <v>7</v>
      </c>
      <c r="Y638" t="s">
        <v>90</v>
      </c>
      <c r="Z638">
        <f t="shared" si="325"/>
        <v>7</v>
      </c>
      <c r="AA638" t="s">
        <v>91</v>
      </c>
      <c r="AB638">
        <f t="shared" si="326"/>
        <v>3</v>
      </c>
      <c r="AC638" t="s">
        <v>115</v>
      </c>
      <c r="AD638">
        <f t="shared" si="327"/>
        <v>4</v>
      </c>
      <c r="AE638">
        <v>2</v>
      </c>
      <c r="AF638">
        <v>3</v>
      </c>
      <c r="AG638">
        <v>1936</v>
      </c>
      <c r="AH638">
        <v>1950</v>
      </c>
      <c r="AI638" t="s">
        <v>93</v>
      </c>
      <c r="AJ638">
        <f t="shared" si="328"/>
        <v>5</v>
      </c>
      <c r="AK638" t="s">
        <v>94</v>
      </c>
      <c r="AL638">
        <f t="shared" si="329"/>
        <v>8</v>
      </c>
      <c r="AM638" t="s">
        <v>186</v>
      </c>
      <c r="AN638">
        <f t="shared" si="330"/>
        <v>6</v>
      </c>
      <c r="AO638" t="s">
        <v>186</v>
      </c>
      <c r="AP638" t="s">
        <v>117</v>
      </c>
      <c r="AQ638">
        <f t="shared" si="331"/>
        <v>2</v>
      </c>
      <c r="AR638">
        <v>0</v>
      </c>
      <c r="AS638" t="s">
        <v>147</v>
      </c>
      <c r="AT638">
        <f t="shared" si="332"/>
        <v>2</v>
      </c>
      <c r="AU638" t="s">
        <v>147</v>
      </c>
      <c r="AV638">
        <f t="shared" si="333"/>
        <v>2</v>
      </c>
      <c r="AW638" t="s">
        <v>126</v>
      </c>
      <c r="AX638">
        <f t="shared" si="334"/>
        <v>3</v>
      </c>
      <c r="AY638" t="s">
        <v>98</v>
      </c>
      <c r="AZ638">
        <f t="shared" si="335"/>
        <v>4</v>
      </c>
      <c r="BA638" t="s">
        <v>147</v>
      </c>
      <c r="BB638">
        <f t="shared" si="336"/>
        <v>3</v>
      </c>
      <c r="BC638" t="s">
        <v>100</v>
      </c>
      <c r="BD638" t="s">
        <v>102</v>
      </c>
      <c r="BE638">
        <f t="shared" si="337"/>
        <v>6</v>
      </c>
      <c r="BF638">
        <v>0</v>
      </c>
      <c r="BG638" t="s">
        <v>102</v>
      </c>
      <c r="BH638">
        <v>0</v>
      </c>
      <c r="BI638">
        <v>264</v>
      </c>
      <c r="BJ638">
        <v>264</v>
      </c>
      <c r="BK638" t="s">
        <v>222</v>
      </c>
      <c r="BL638">
        <f t="shared" si="338"/>
        <v>2</v>
      </c>
      <c r="BM638" t="s">
        <v>147</v>
      </c>
      <c r="BN638" t="s">
        <v>177</v>
      </c>
      <c r="BO638" t="s">
        <v>164</v>
      </c>
      <c r="BP638">
        <f t="shared" si="339"/>
        <v>3</v>
      </c>
      <c r="BQ638">
        <v>800</v>
      </c>
      <c r="BR638">
        <v>0</v>
      </c>
      <c r="BS638">
        <v>0</v>
      </c>
      <c r="BT638">
        <v>800</v>
      </c>
      <c r="BU638">
        <v>0</v>
      </c>
      <c r="BV638">
        <v>0</v>
      </c>
      <c r="BW638">
        <v>1</v>
      </c>
      <c r="BX638">
        <v>0</v>
      </c>
      <c r="BY638">
        <v>1</v>
      </c>
      <c r="BZ638">
        <v>1</v>
      </c>
      <c r="CA638" t="s">
        <v>147</v>
      </c>
      <c r="CB638">
        <f t="shared" si="340"/>
        <v>3</v>
      </c>
      <c r="CC638">
        <v>4</v>
      </c>
      <c r="CD638" t="s">
        <v>221</v>
      </c>
      <c r="CE638">
        <v>1</v>
      </c>
      <c r="CF638" t="s">
        <v>212</v>
      </c>
      <c r="CG638" t="s">
        <v>83</v>
      </c>
      <c r="CH638">
        <f t="shared" si="341"/>
        <v>3</v>
      </c>
      <c r="CI638" t="s">
        <v>83</v>
      </c>
      <c r="CJ638" t="s">
        <v>83</v>
      </c>
      <c r="CK638">
        <f t="shared" si="342"/>
        <v>1</v>
      </c>
      <c r="CL638">
        <v>0</v>
      </c>
      <c r="CM638">
        <v>0</v>
      </c>
      <c r="CN638" t="s">
        <v>83</v>
      </c>
      <c r="CO638">
        <f t="shared" si="343"/>
        <v>1</v>
      </c>
      <c r="CP638" t="s">
        <v>83</v>
      </c>
      <c r="CQ638">
        <f t="shared" si="344"/>
        <v>1</v>
      </c>
      <c r="CR638" t="s">
        <v>177</v>
      </c>
      <c r="CS638">
        <f t="shared" si="345"/>
        <v>2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 t="s">
        <v>83</v>
      </c>
      <c r="DA638" t="s">
        <v>83</v>
      </c>
      <c r="DB638">
        <f t="shared" si="346"/>
        <v>5</v>
      </c>
      <c r="DC638" t="s">
        <v>83</v>
      </c>
      <c r="DD638">
        <v>0</v>
      </c>
      <c r="DE638">
        <v>1</v>
      </c>
      <c r="DF638">
        <v>2009</v>
      </c>
      <c r="DG638">
        <f t="shared" si="349"/>
        <v>14</v>
      </c>
      <c r="DH638" t="s">
        <v>235</v>
      </c>
      <c r="DI638">
        <f t="shared" si="347"/>
        <v>5</v>
      </c>
      <c r="DJ638" t="s">
        <v>111</v>
      </c>
      <c r="DK638">
        <f t="shared" si="348"/>
        <v>5</v>
      </c>
      <c r="DL638">
        <v>60000</v>
      </c>
    </row>
    <row r="639" spans="1:116" x14ac:dyDescent="0.35">
      <c r="A639">
        <v>638</v>
      </c>
      <c r="B639">
        <v>190</v>
      </c>
      <c r="C639" t="s">
        <v>142</v>
      </c>
      <c r="D639">
        <f t="shared" si="315"/>
        <v>2</v>
      </c>
      <c r="E639">
        <v>50</v>
      </c>
      <c r="F639">
        <v>6000</v>
      </c>
      <c r="G639" t="s">
        <v>82</v>
      </c>
      <c r="H639">
        <f t="shared" si="316"/>
        <v>2</v>
      </c>
      <c r="I639" t="s">
        <v>83</v>
      </c>
      <c r="J639" t="str">
        <f t="shared" si="317"/>
        <v/>
      </c>
      <c r="K639" t="s">
        <v>84</v>
      </c>
      <c r="L639">
        <f t="shared" si="318"/>
        <v>1</v>
      </c>
      <c r="M639" t="s">
        <v>85</v>
      </c>
      <c r="N639">
        <f t="shared" si="319"/>
        <v>2</v>
      </c>
      <c r="O639" t="s">
        <v>86</v>
      </c>
      <c r="P639">
        <f t="shared" si="320"/>
        <v>4</v>
      </c>
      <c r="Q639" t="s">
        <v>87</v>
      </c>
      <c r="R639">
        <f t="shared" si="321"/>
        <v>4</v>
      </c>
      <c r="S639" t="s">
        <v>88</v>
      </c>
      <c r="T639">
        <f t="shared" si="322"/>
        <v>3</v>
      </c>
      <c r="U639" t="s">
        <v>143</v>
      </c>
      <c r="V639">
        <f t="shared" si="323"/>
        <v>9</v>
      </c>
      <c r="W639" t="s">
        <v>90</v>
      </c>
      <c r="X639">
        <f t="shared" si="324"/>
        <v>7</v>
      </c>
      <c r="Y639" t="s">
        <v>90</v>
      </c>
      <c r="Z639">
        <f t="shared" si="325"/>
        <v>7</v>
      </c>
      <c r="AA639" t="s">
        <v>149</v>
      </c>
      <c r="AB639">
        <f t="shared" si="326"/>
        <v>1</v>
      </c>
      <c r="AC639" t="s">
        <v>132</v>
      </c>
      <c r="AD639">
        <f t="shared" si="327"/>
        <v>1</v>
      </c>
      <c r="AE639">
        <v>5</v>
      </c>
      <c r="AF639">
        <v>4</v>
      </c>
      <c r="AG639">
        <v>1954</v>
      </c>
      <c r="AH639">
        <v>1954</v>
      </c>
      <c r="AI639" t="s">
        <v>93</v>
      </c>
      <c r="AJ639">
        <f t="shared" si="328"/>
        <v>5</v>
      </c>
      <c r="AK639" t="s">
        <v>94</v>
      </c>
      <c r="AL639">
        <f t="shared" si="329"/>
        <v>8</v>
      </c>
      <c r="AM639" t="s">
        <v>124</v>
      </c>
      <c r="AN639">
        <f t="shared" si="330"/>
        <v>4</v>
      </c>
      <c r="AO639" t="s">
        <v>124</v>
      </c>
      <c r="AP639" t="s">
        <v>117</v>
      </c>
      <c r="AQ639">
        <f t="shared" si="331"/>
        <v>2</v>
      </c>
      <c r="AR639">
        <v>0</v>
      </c>
      <c r="AS639" t="s">
        <v>98</v>
      </c>
      <c r="AT639">
        <f t="shared" si="332"/>
        <v>3</v>
      </c>
      <c r="AU639" t="s">
        <v>98</v>
      </c>
      <c r="AV639">
        <f t="shared" si="333"/>
        <v>3</v>
      </c>
      <c r="AW639" t="s">
        <v>118</v>
      </c>
      <c r="AX639">
        <f t="shared" si="334"/>
        <v>2</v>
      </c>
      <c r="AY639" t="s">
        <v>98</v>
      </c>
      <c r="AZ639">
        <f t="shared" si="335"/>
        <v>4</v>
      </c>
      <c r="BA639" t="s">
        <v>98</v>
      </c>
      <c r="BB639">
        <f t="shared" si="336"/>
        <v>4</v>
      </c>
      <c r="BC639" t="s">
        <v>100</v>
      </c>
      <c r="BD639" t="s">
        <v>102</v>
      </c>
      <c r="BE639">
        <f t="shared" si="337"/>
        <v>6</v>
      </c>
      <c r="BF639">
        <v>0</v>
      </c>
      <c r="BG639" t="s">
        <v>102</v>
      </c>
      <c r="BH639">
        <v>0</v>
      </c>
      <c r="BI639">
        <v>811</v>
      </c>
      <c r="BJ639">
        <v>811</v>
      </c>
      <c r="BK639" t="s">
        <v>103</v>
      </c>
      <c r="BL639">
        <f t="shared" si="338"/>
        <v>6</v>
      </c>
      <c r="BM639" t="s">
        <v>98</v>
      </c>
      <c r="BN639" t="s">
        <v>105</v>
      </c>
      <c r="BO639" t="s">
        <v>164</v>
      </c>
      <c r="BP639">
        <f t="shared" si="339"/>
        <v>3</v>
      </c>
      <c r="BQ639">
        <v>811</v>
      </c>
      <c r="BR639">
        <v>576</v>
      </c>
      <c r="BS639">
        <v>0</v>
      </c>
      <c r="BT639">
        <v>1387</v>
      </c>
      <c r="BU639">
        <v>0</v>
      </c>
      <c r="BV639">
        <v>0</v>
      </c>
      <c r="BW639">
        <v>2</v>
      </c>
      <c r="BX639">
        <v>0</v>
      </c>
      <c r="BY639">
        <v>3</v>
      </c>
      <c r="BZ639">
        <v>2</v>
      </c>
      <c r="CA639" t="s">
        <v>97</v>
      </c>
      <c r="CB639">
        <f t="shared" si="340"/>
        <v>5</v>
      </c>
      <c r="CC639">
        <v>7</v>
      </c>
      <c r="CD639" t="s">
        <v>107</v>
      </c>
      <c r="CE639">
        <v>0</v>
      </c>
      <c r="CF639" t="s">
        <v>83</v>
      </c>
      <c r="CG639" t="s">
        <v>156</v>
      </c>
      <c r="CH639">
        <f t="shared" si="341"/>
        <v>7</v>
      </c>
      <c r="CI639">
        <v>1954</v>
      </c>
      <c r="CJ639" t="s">
        <v>102</v>
      </c>
      <c r="CK639">
        <f t="shared" si="342"/>
        <v>2</v>
      </c>
      <c r="CL639">
        <v>1</v>
      </c>
      <c r="CM639">
        <v>256</v>
      </c>
      <c r="CN639" t="s">
        <v>98</v>
      </c>
      <c r="CO639">
        <f t="shared" si="343"/>
        <v>4</v>
      </c>
      <c r="CP639" t="s">
        <v>98</v>
      </c>
      <c r="CQ639">
        <f t="shared" si="344"/>
        <v>4</v>
      </c>
      <c r="CR639" t="s">
        <v>105</v>
      </c>
      <c r="CS639">
        <f t="shared" si="345"/>
        <v>3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 t="s">
        <v>83</v>
      </c>
      <c r="DA639" t="s">
        <v>83</v>
      </c>
      <c r="DB639">
        <f t="shared" si="346"/>
        <v>5</v>
      </c>
      <c r="DC639" t="s">
        <v>83</v>
      </c>
      <c r="DD639">
        <v>0</v>
      </c>
      <c r="DE639">
        <v>11</v>
      </c>
      <c r="DF639">
        <v>2009</v>
      </c>
      <c r="DG639">
        <f t="shared" si="349"/>
        <v>14</v>
      </c>
      <c r="DH639" t="s">
        <v>110</v>
      </c>
      <c r="DI639">
        <f t="shared" si="347"/>
        <v>4</v>
      </c>
      <c r="DJ639" t="s">
        <v>111</v>
      </c>
      <c r="DK639">
        <f t="shared" si="348"/>
        <v>5</v>
      </c>
      <c r="DL639">
        <v>93000</v>
      </c>
    </row>
    <row r="640" spans="1:116" x14ac:dyDescent="0.35">
      <c r="A640">
        <v>639</v>
      </c>
      <c r="B640">
        <v>30</v>
      </c>
      <c r="C640" t="s">
        <v>81</v>
      </c>
      <c r="D640">
        <f t="shared" si="315"/>
        <v>4</v>
      </c>
      <c r="E640">
        <v>67</v>
      </c>
      <c r="F640">
        <v>8777</v>
      </c>
      <c r="G640" t="s">
        <v>82</v>
      </c>
      <c r="H640">
        <f t="shared" si="316"/>
        <v>2</v>
      </c>
      <c r="I640" t="s">
        <v>83</v>
      </c>
      <c r="J640" t="str">
        <f t="shared" si="317"/>
        <v/>
      </c>
      <c r="K640" t="s">
        <v>84</v>
      </c>
      <c r="L640">
        <f t="shared" si="318"/>
        <v>1</v>
      </c>
      <c r="M640" t="s">
        <v>85</v>
      </c>
      <c r="N640">
        <f t="shared" si="319"/>
        <v>2</v>
      </c>
      <c r="O640" t="s">
        <v>86</v>
      </c>
      <c r="P640">
        <f t="shared" si="320"/>
        <v>4</v>
      </c>
      <c r="Q640" t="s">
        <v>87</v>
      </c>
      <c r="R640">
        <f t="shared" si="321"/>
        <v>4</v>
      </c>
      <c r="S640" t="s">
        <v>88</v>
      </c>
      <c r="T640">
        <f t="shared" si="322"/>
        <v>3</v>
      </c>
      <c r="U640" t="s">
        <v>185</v>
      </c>
      <c r="V640">
        <f t="shared" si="323"/>
        <v>4</v>
      </c>
      <c r="W640" t="s">
        <v>114</v>
      </c>
      <c r="X640">
        <f t="shared" si="324"/>
        <v>2</v>
      </c>
      <c r="Y640" t="s">
        <v>90</v>
      </c>
      <c r="Z640">
        <f t="shared" si="325"/>
        <v>7</v>
      </c>
      <c r="AA640" t="s">
        <v>91</v>
      </c>
      <c r="AB640">
        <f t="shared" si="326"/>
        <v>3</v>
      </c>
      <c r="AC640" t="s">
        <v>115</v>
      </c>
      <c r="AD640">
        <f t="shared" si="327"/>
        <v>4</v>
      </c>
      <c r="AE640">
        <v>5</v>
      </c>
      <c r="AF640">
        <v>7</v>
      </c>
      <c r="AG640">
        <v>1910</v>
      </c>
      <c r="AH640">
        <v>1950</v>
      </c>
      <c r="AI640" t="s">
        <v>93</v>
      </c>
      <c r="AJ640">
        <f t="shared" si="328"/>
        <v>5</v>
      </c>
      <c r="AK640" t="s">
        <v>94</v>
      </c>
      <c r="AL640">
        <f t="shared" si="329"/>
        <v>8</v>
      </c>
      <c r="AM640" t="s">
        <v>116</v>
      </c>
      <c r="AN640">
        <f t="shared" si="330"/>
        <v>10</v>
      </c>
      <c r="AO640" t="s">
        <v>124</v>
      </c>
      <c r="AP640" t="s">
        <v>117</v>
      </c>
      <c r="AQ640">
        <f t="shared" si="331"/>
        <v>2</v>
      </c>
      <c r="AR640">
        <v>0</v>
      </c>
      <c r="AS640" t="s">
        <v>98</v>
      </c>
      <c r="AT640">
        <f t="shared" si="332"/>
        <v>3</v>
      </c>
      <c r="AU640" t="s">
        <v>98</v>
      </c>
      <c r="AV640">
        <f t="shared" si="333"/>
        <v>3</v>
      </c>
      <c r="AW640" t="s">
        <v>118</v>
      </c>
      <c r="AX640">
        <f t="shared" si="334"/>
        <v>2</v>
      </c>
      <c r="AY640" t="s">
        <v>147</v>
      </c>
      <c r="AZ640">
        <f t="shared" si="335"/>
        <v>3</v>
      </c>
      <c r="BA640" t="s">
        <v>98</v>
      </c>
      <c r="BB640">
        <f t="shared" si="336"/>
        <v>4</v>
      </c>
      <c r="BC640" t="s">
        <v>100</v>
      </c>
      <c r="BD640" t="s">
        <v>102</v>
      </c>
      <c r="BE640">
        <f t="shared" si="337"/>
        <v>6</v>
      </c>
      <c r="BF640">
        <v>0</v>
      </c>
      <c r="BG640" t="s">
        <v>102</v>
      </c>
      <c r="BH640">
        <v>0</v>
      </c>
      <c r="BI640">
        <v>796</v>
      </c>
      <c r="BJ640">
        <v>796</v>
      </c>
      <c r="BK640" t="s">
        <v>103</v>
      </c>
      <c r="BL640">
        <f t="shared" si="338"/>
        <v>6</v>
      </c>
      <c r="BM640" t="s">
        <v>97</v>
      </c>
      <c r="BN640" t="s">
        <v>105</v>
      </c>
      <c r="BO640" t="s">
        <v>164</v>
      </c>
      <c r="BP640">
        <f t="shared" si="339"/>
        <v>3</v>
      </c>
      <c r="BQ640">
        <v>796</v>
      </c>
      <c r="BR640">
        <v>0</v>
      </c>
      <c r="BS640">
        <v>0</v>
      </c>
      <c r="BT640">
        <v>796</v>
      </c>
      <c r="BU640">
        <v>0</v>
      </c>
      <c r="BV640">
        <v>0</v>
      </c>
      <c r="BW640">
        <v>1</v>
      </c>
      <c r="BX640">
        <v>0</v>
      </c>
      <c r="BY640">
        <v>2</v>
      </c>
      <c r="BZ640">
        <v>1</v>
      </c>
      <c r="CA640" t="s">
        <v>98</v>
      </c>
      <c r="CB640">
        <f t="shared" si="340"/>
        <v>4</v>
      </c>
      <c r="CC640">
        <v>4</v>
      </c>
      <c r="CD640" t="s">
        <v>107</v>
      </c>
      <c r="CE640">
        <v>0</v>
      </c>
      <c r="CF640" t="s">
        <v>83</v>
      </c>
      <c r="CG640" t="s">
        <v>83</v>
      </c>
      <c r="CH640">
        <f t="shared" si="341"/>
        <v>3</v>
      </c>
      <c r="CI640" t="s">
        <v>83</v>
      </c>
      <c r="CJ640" t="s">
        <v>83</v>
      </c>
      <c r="CK640">
        <f t="shared" si="342"/>
        <v>1</v>
      </c>
      <c r="CL640">
        <v>0</v>
      </c>
      <c r="CM640">
        <v>0</v>
      </c>
      <c r="CN640" t="s">
        <v>83</v>
      </c>
      <c r="CO640">
        <f t="shared" si="343"/>
        <v>1</v>
      </c>
      <c r="CP640" t="s">
        <v>83</v>
      </c>
      <c r="CQ640">
        <f t="shared" si="344"/>
        <v>1</v>
      </c>
      <c r="CR640" t="s">
        <v>190</v>
      </c>
      <c r="CS640">
        <f t="shared" si="345"/>
        <v>1</v>
      </c>
      <c r="CT640">
        <v>328</v>
      </c>
      <c r="CU640">
        <v>0</v>
      </c>
      <c r="CV640">
        <v>164</v>
      </c>
      <c r="CW640">
        <v>0</v>
      </c>
      <c r="CX640">
        <v>0</v>
      </c>
      <c r="CY640">
        <v>0</v>
      </c>
      <c r="CZ640" t="s">
        <v>83</v>
      </c>
      <c r="DA640" t="s">
        <v>134</v>
      </c>
      <c r="DB640">
        <f t="shared" si="346"/>
        <v>3</v>
      </c>
      <c r="DC640" t="s">
        <v>83</v>
      </c>
      <c r="DD640">
        <v>0</v>
      </c>
      <c r="DE640">
        <v>5</v>
      </c>
      <c r="DF640">
        <v>2008</v>
      </c>
      <c r="DG640">
        <f t="shared" si="349"/>
        <v>15</v>
      </c>
      <c r="DH640" t="s">
        <v>110</v>
      </c>
      <c r="DI640">
        <f t="shared" si="347"/>
        <v>4</v>
      </c>
      <c r="DJ640" t="s">
        <v>111</v>
      </c>
      <c r="DK640">
        <f t="shared" si="348"/>
        <v>5</v>
      </c>
      <c r="DL640">
        <v>85000</v>
      </c>
    </row>
    <row r="641" spans="1:116" x14ac:dyDescent="0.35">
      <c r="A641">
        <v>640</v>
      </c>
      <c r="B641">
        <v>120</v>
      </c>
      <c r="C641" t="s">
        <v>81</v>
      </c>
      <c r="D641">
        <f t="shared" si="315"/>
        <v>4</v>
      </c>
      <c r="E641">
        <v>53</v>
      </c>
      <c r="F641">
        <v>3982</v>
      </c>
      <c r="G641" t="s">
        <v>82</v>
      </c>
      <c r="H641">
        <f t="shared" si="316"/>
        <v>2</v>
      </c>
      <c r="I641" t="s">
        <v>83</v>
      </c>
      <c r="J641" t="str">
        <f t="shared" si="317"/>
        <v/>
      </c>
      <c r="K641" t="s">
        <v>84</v>
      </c>
      <c r="L641">
        <f t="shared" si="318"/>
        <v>1</v>
      </c>
      <c r="M641" t="s">
        <v>85</v>
      </c>
      <c r="N641">
        <f t="shared" si="319"/>
        <v>2</v>
      </c>
      <c r="O641" t="s">
        <v>86</v>
      </c>
      <c r="P641">
        <f t="shared" si="320"/>
        <v>4</v>
      </c>
      <c r="Q641" t="s">
        <v>87</v>
      </c>
      <c r="R641">
        <f t="shared" si="321"/>
        <v>4</v>
      </c>
      <c r="S641" t="s">
        <v>88</v>
      </c>
      <c r="T641">
        <f t="shared" si="322"/>
        <v>3</v>
      </c>
      <c r="U641" t="s">
        <v>227</v>
      </c>
      <c r="V641">
        <f t="shared" si="323"/>
        <v>23</v>
      </c>
      <c r="W641" t="s">
        <v>90</v>
      </c>
      <c r="X641">
        <f t="shared" si="324"/>
        <v>7</v>
      </c>
      <c r="Y641" t="s">
        <v>90</v>
      </c>
      <c r="Z641">
        <f t="shared" si="325"/>
        <v>7</v>
      </c>
      <c r="AA641" t="s">
        <v>179</v>
      </c>
      <c r="AB641">
        <f t="shared" si="326"/>
        <v>4</v>
      </c>
      <c r="AC641" t="s">
        <v>115</v>
      </c>
      <c r="AD641">
        <f t="shared" si="327"/>
        <v>4</v>
      </c>
      <c r="AE641">
        <v>8</v>
      </c>
      <c r="AF641">
        <v>5</v>
      </c>
      <c r="AG641">
        <v>2006</v>
      </c>
      <c r="AH641">
        <v>2006</v>
      </c>
      <c r="AI641" t="s">
        <v>152</v>
      </c>
      <c r="AJ641">
        <f t="shared" si="328"/>
        <v>6</v>
      </c>
      <c r="AK641" t="s">
        <v>94</v>
      </c>
      <c r="AL641">
        <f t="shared" si="329"/>
        <v>8</v>
      </c>
      <c r="AM641" t="s">
        <v>95</v>
      </c>
      <c r="AN641">
        <f t="shared" si="330"/>
        <v>14</v>
      </c>
      <c r="AO641" t="s">
        <v>95</v>
      </c>
      <c r="AP641" t="s">
        <v>117</v>
      </c>
      <c r="AQ641">
        <f t="shared" si="331"/>
        <v>2</v>
      </c>
      <c r="AR641">
        <v>0</v>
      </c>
      <c r="AS641" t="s">
        <v>97</v>
      </c>
      <c r="AT641">
        <f t="shared" si="332"/>
        <v>4</v>
      </c>
      <c r="AU641" t="s">
        <v>98</v>
      </c>
      <c r="AV641">
        <f t="shared" si="333"/>
        <v>3</v>
      </c>
      <c r="AW641" t="s">
        <v>99</v>
      </c>
      <c r="AX641">
        <f t="shared" si="334"/>
        <v>6</v>
      </c>
      <c r="AY641" t="s">
        <v>97</v>
      </c>
      <c r="AZ641">
        <f t="shared" si="335"/>
        <v>5</v>
      </c>
      <c r="BA641" t="s">
        <v>97</v>
      </c>
      <c r="BB641">
        <f t="shared" si="336"/>
        <v>5</v>
      </c>
      <c r="BC641" t="s">
        <v>130</v>
      </c>
      <c r="BD641" t="s">
        <v>101</v>
      </c>
      <c r="BE641">
        <f t="shared" si="337"/>
        <v>7</v>
      </c>
      <c r="BF641">
        <v>1154</v>
      </c>
      <c r="BG641" t="s">
        <v>102</v>
      </c>
      <c r="BH641">
        <v>0</v>
      </c>
      <c r="BI641">
        <v>366</v>
      </c>
      <c r="BJ641">
        <v>1520</v>
      </c>
      <c r="BK641" t="s">
        <v>103</v>
      </c>
      <c r="BL641">
        <f t="shared" si="338"/>
        <v>6</v>
      </c>
      <c r="BM641" t="s">
        <v>104</v>
      </c>
      <c r="BN641" t="s">
        <v>105</v>
      </c>
      <c r="BO641" t="s">
        <v>106</v>
      </c>
      <c r="BP641">
        <f t="shared" si="339"/>
        <v>6</v>
      </c>
      <c r="BQ641">
        <v>1567</v>
      </c>
      <c r="BR641">
        <v>0</v>
      </c>
      <c r="BS641">
        <v>0</v>
      </c>
      <c r="BT641">
        <v>1567</v>
      </c>
      <c r="BU641">
        <v>1</v>
      </c>
      <c r="BV641">
        <v>0</v>
      </c>
      <c r="BW641">
        <v>2</v>
      </c>
      <c r="BX641">
        <v>0</v>
      </c>
      <c r="BY641">
        <v>1</v>
      </c>
      <c r="BZ641">
        <v>1</v>
      </c>
      <c r="CA641" t="s">
        <v>104</v>
      </c>
      <c r="CB641">
        <f t="shared" si="340"/>
        <v>6</v>
      </c>
      <c r="CC641">
        <v>7</v>
      </c>
      <c r="CD641" t="s">
        <v>107</v>
      </c>
      <c r="CE641">
        <v>1</v>
      </c>
      <c r="CF641" t="s">
        <v>97</v>
      </c>
      <c r="CG641" t="s">
        <v>108</v>
      </c>
      <c r="CH641">
        <f t="shared" si="341"/>
        <v>6</v>
      </c>
      <c r="CI641">
        <v>2006</v>
      </c>
      <c r="CJ641" t="s">
        <v>157</v>
      </c>
      <c r="CK641">
        <f t="shared" si="342"/>
        <v>4</v>
      </c>
      <c r="CL641">
        <v>3</v>
      </c>
      <c r="CM641">
        <v>648</v>
      </c>
      <c r="CN641" t="s">
        <v>98</v>
      </c>
      <c r="CO641">
        <f t="shared" si="343"/>
        <v>4</v>
      </c>
      <c r="CP641" t="s">
        <v>98</v>
      </c>
      <c r="CQ641">
        <f t="shared" si="344"/>
        <v>4</v>
      </c>
      <c r="CR641" t="s">
        <v>105</v>
      </c>
      <c r="CS641">
        <f t="shared" si="345"/>
        <v>3</v>
      </c>
      <c r="CT641">
        <v>312</v>
      </c>
      <c r="CU641">
        <v>0</v>
      </c>
      <c r="CV641">
        <v>0</v>
      </c>
      <c r="CW641">
        <v>0</v>
      </c>
      <c r="CX641">
        <v>0</v>
      </c>
      <c r="CY641">
        <v>0</v>
      </c>
      <c r="CZ641" t="s">
        <v>83</v>
      </c>
      <c r="DA641" t="s">
        <v>83</v>
      </c>
      <c r="DB641">
        <f t="shared" si="346"/>
        <v>5</v>
      </c>
      <c r="DC641" t="s">
        <v>83</v>
      </c>
      <c r="DD641">
        <v>0</v>
      </c>
      <c r="DE641">
        <v>10</v>
      </c>
      <c r="DF641">
        <v>2006</v>
      </c>
      <c r="DG641">
        <f t="shared" si="349"/>
        <v>17</v>
      </c>
      <c r="DH641" t="s">
        <v>158</v>
      </c>
      <c r="DI641">
        <f t="shared" si="347"/>
        <v>8</v>
      </c>
      <c r="DJ641" t="s">
        <v>159</v>
      </c>
      <c r="DK641">
        <f t="shared" si="348"/>
        <v>6</v>
      </c>
      <c r="DL641">
        <v>264561</v>
      </c>
    </row>
    <row r="642" spans="1:116" x14ac:dyDescent="0.35">
      <c r="A642">
        <v>641</v>
      </c>
      <c r="B642">
        <v>120</v>
      </c>
      <c r="C642" t="s">
        <v>81</v>
      </c>
      <c r="D642">
        <f t="shared" ref="D642:D705" si="350">VLOOKUP($C642,MSZoning,2,0)</f>
        <v>4</v>
      </c>
      <c r="E642">
        <v>62</v>
      </c>
      <c r="F642">
        <v>12677</v>
      </c>
      <c r="G642" t="s">
        <v>82</v>
      </c>
      <c r="H642">
        <f t="shared" ref="H642:H705" si="351">VLOOKUP(G642,Street,2,0)</f>
        <v>2</v>
      </c>
      <c r="I642" t="s">
        <v>83</v>
      </c>
      <c r="J642" t="str">
        <f t="shared" ref="J642:J705" si="352">IFERROR(VLOOKUP(I642,Alley,2,0),"")</f>
        <v/>
      </c>
      <c r="K642" t="s">
        <v>120</v>
      </c>
      <c r="L642">
        <f t="shared" ref="L642:L705" si="353">VLOOKUP(K642,LotShape,2,0)</f>
        <v>2</v>
      </c>
      <c r="M642" t="s">
        <v>85</v>
      </c>
      <c r="N642">
        <f t="shared" ref="N642:N705" si="354">VLOOKUP(M642,LandContour,2,0)</f>
        <v>2</v>
      </c>
      <c r="O642" t="s">
        <v>86</v>
      </c>
      <c r="P642">
        <f t="shared" ref="P642:P705" si="355">VLOOKUP(O642,Utilities,2,0)</f>
        <v>4</v>
      </c>
      <c r="Q642" t="s">
        <v>87</v>
      </c>
      <c r="R642">
        <f t="shared" ref="R642:R705" si="356">VLOOKUP(Q642,LotConfig,2,0)</f>
        <v>4</v>
      </c>
      <c r="S642" t="s">
        <v>88</v>
      </c>
      <c r="T642">
        <f t="shared" ref="T642:T705" si="357">VLOOKUP(S642,LandSlope,2,0)</f>
        <v>3</v>
      </c>
      <c r="U642" t="s">
        <v>154</v>
      </c>
      <c r="V642">
        <f t="shared" ref="V642:V705" si="358">VLOOKUP(U642,Neighborhood,2,0)</f>
        <v>19</v>
      </c>
      <c r="W642" t="s">
        <v>90</v>
      </c>
      <c r="X642">
        <f t="shared" ref="X642:X705" si="359">VLOOKUP(W642,Condition1,2,0)</f>
        <v>7</v>
      </c>
      <c r="Y642" t="s">
        <v>90</v>
      </c>
      <c r="Z642">
        <f t="shared" ref="Z642:Z705" si="360">VLOOKUP(Y642,Condition2,2,0)</f>
        <v>7</v>
      </c>
      <c r="AA642" t="s">
        <v>179</v>
      </c>
      <c r="AB642">
        <f t="shared" ref="AB642:AB705" si="361">VLOOKUP(AA642,BldgType,2,0)</f>
        <v>4</v>
      </c>
      <c r="AC642" t="s">
        <v>115</v>
      </c>
      <c r="AD642">
        <f t="shared" ref="AD642:AD705" si="362">VLOOKUP(AC642,HouseStyle,2,0)</f>
        <v>4</v>
      </c>
      <c r="AE642">
        <v>8</v>
      </c>
      <c r="AF642">
        <v>5</v>
      </c>
      <c r="AG642">
        <v>2003</v>
      </c>
      <c r="AH642">
        <v>2004</v>
      </c>
      <c r="AI642" t="s">
        <v>152</v>
      </c>
      <c r="AJ642">
        <f t="shared" ref="AJ642:AJ705" si="363">VLOOKUP(AI642,RoofStyle,2,0)</f>
        <v>6</v>
      </c>
      <c r="AK642" t="s">
        <v>94</v>
      </c>
      <c r="AL642">
        <f t="shared" ref="AL642:AL705" si="364">VLOOKUP(AK642,RoofMatl,2,0)</f>
        <v>8</v>
      </c>
      <c r="AM642" t="s">
        <v>116</v>
      </c>
      <c r="AN642">
        <f t="shared" ref="AN642:AN705" si="365">VLOOKUP(AM642,Exterior1st,2,0)</f>
        <v>10</v>
      </c>
      <c r="AO642" t="s">
        <v>116</v>
      </c>
      <c r="AP642" t="s">
        <v>96</v>
      </c>
      <c r="AQ642">
        <f t="shared" ref="AQ642:AQ705" si="366">VLOOKUP(AP642,MasVnrType,2,0)</f>
        <v>4</v>
      </c>
      <c r="AR642">
        <v>472</v>
      </c>
      <c r="AS642" t="s">
        <v>104</v>
      </c>
      <c r="AT642">
        <f t="shared" ref="AT642:AT705" si="367">VLOOKUP(AS642,ExterQual,2,0)</f>
        <v>5</v>
      </c>
      <c r="AU642" t="s">
        <v>98</v>
      </c>
      <c r="AV642">
        <f t="shared" ref="AV642:AV705" si="368">VLOOKUP(AU642,ExterCond,2,0)</f>
        <v>3</v>
      </c>
      <c r="AW642" t="s">
        <v>99</v>
      </c>
      <c r="AX642">
        <f t="shared" ref="AX642:AX705" si="369">VLOOKUP(AW642,Foundation,2,0)</f>
        <v>6</v>
      </c>
      <c r="AY642" t="s">
        <v>104</v>
      </c>
      <c r="AZ642">
        <f t="shared" ref="AZ642:AZ705" si="370">VLOOKUP(AY642,BsmtQual,2,0)</f>
        <v>6</v>
      </c>
      <c r="BA642" t="s">
        <v>98</v>
      </c>
      <c r="BB642">
        <f t="shared" ref="BB642:BB705" si="371">VLOOKUP(BA642,BsmtCond,2,0)</f>
        <v>4</v>
      </c>
      <c r="BC642" t="s">
        <v>97</v>
      </c>
      <c r="BD642" t="s">
        <v>101</v>
      </c>
      <c r="BE642">
        <f t="shared" ref="BE642:BE705" si="372">VLOOKUP(BD642,BsmtFinType1,2,0)</f>
        <v>7</v>
      </c>
      <c r="BF642">
        <v>1218</v>
      </c>
      <c r="BG642" t="s">
        <v>102</v>
      </c>
      <c r="BH642">
        <v>0</v>
      </c>
      <c r="BI642">
        <v>300</v>
      </c>
      <c r="BJ642">
        <v>1518</v>
      </c>
      <c r="BK642" t="s">
        <v>103</v>
      </c>
      <c r="BL642">
        <f t="shared" ref="BL642:BL705" si="373">VLOOKUP(BK642,Heating,2,0)</f>
        <v>6</v>
      </c>
      <c r="BM642" t="s">
        <v>104</v>
      </c>
      <c r="BN642" t="s">
        <v>105</v>
      </c>
      <c r="BO642" t="s">
        <v>106</v>
      </c>
      <c r="BP642">
        <f t="shared" ref="BP642:BP705" si="374">VLOOKUP(BO642,Electrical,2,0)</f>
        <v>6</v>
      </c>
      <c r="BQ642">
        <v>1518</v>
      </c>
      <c r="BR642">
        <v>0</v>
      </c>
      <c r="BS642">
        <v>0</v>
      </c>
      <c r="BT642">
        <v>1518</v>
      </c>
      <c r="BU642">
        <v>0</v>
      </c>
      <c r="BV642">
        <v>0</v>
      </c>
      <c r="BW642">
        <v>1</v>
      </c>
      <c r="BX642">
        <v>1</v>
      </c>
      <c r="BY642">
        <v>1</v>
      </c>
      <c r="BZ642">
        <v>1</v>
      </c>
      <c r="CA642" t="s">
        <v>104</v>
      </c>
      <c r="CB642">
        <f t="shared" ref="CB642:CB705" si="375">VLOOKUP(CA642,BsmtQual,2,0)</f>
        <v>6</v>
      </c>
      <c r="CC642">
        <v>6</v>
      </c>
      <c r="CD642" t="s">
        <v>107</v>
      </c>
      <c r="CE642">
        <v>1</v>
      </c>
      <c r="CF642" t="s">
        <v>97</v>
      </c>
      <c r="CG642" t="s">
        <v>108</v>
      </c>
      <c r="CH642">
        <f t="shared" ref="CH642:CH705" si="376">VLOOKUP(CG642,GarageType,2,0)</f>
        <v>6</v>
      </c>
      <c r="CI642">
        <v>2003</v>
      </c>
      <c r="CJ642" t="s">
        <v>109</v>
      </c>
      <c r="CK642">
        <f t="shared" ref="CK642:CK705" si="377">VLOOKUP(CJ642,GarageFinish,2,0)</f>
        <v>3</v>
      </c>
      <c r="CL642">
        <v>2</v>
      </c>
      <c r="CM642">
        <v>588</v>
      </c>
      <c r="CN642" t="s">
        <v>98</v>
      </c>
      <c r="CO642">
        <f t="shared" ref="CO642:CO705" si="378">VLOOKUP(CN642,BsmtQual,2,0)</f>
        <v>4</v>
      </c>
      <c r="CP642" t="s">
        <v>98</v>
      </c>
      <c r="CQ642">
        <f t="shared" ref="CQ642:CQ705" si="379">VLOOKUP(CP642,BsmtQual,2,0)</f>
        <v>4</v>
      </c>
      <c r="CR642" t="s">
        <v>105</v>
      </c>
      <c r="CS642">
        <f t="shared" ref="CS642:CS705" si="380">VLOOKUP(CR642,PavedDrive,2,0)</f>
        <v>3</v>
      </c>
      <c r="CT642">
        <v>185</v>
      </c>
      <c r="CU642">
        <v>140</v>
      </c>
      <c r="CV642">
        <v>0</v>
      </c>
      <c r="CW642">
        <v>0</v>
      </c>
      <c r="CX642">
        <v>0</v>
      </c>
      <c r="CY642">
        <v>0</v>
      </c>
      <c r="CZ642" t="s">
        <v>83</v>
      </c>
      <c r="DA642" t="s">
        <v>83</v>
      </c>
      <c r="DB642">
        <f t="shared" ref="DB642:DB705" si="381">VLOOKUP(DA642,Fence,2,0)</f>
        <v>5</v>
      </c>
      <c r="DC642" t="s">
        <v>83</v>
      </c>
      <c r="DD642">
        <v>0</v>
      </c>
      <c r="DE642">
        <v>4</v>
      </c>
      <c r="DF642">
        <v>2008</v>
      </c>
      <c r="DG642">
        <f t="shared" si="349"/>
        <v>15</v>
      </c>
      <c r="DH642" t="s">
        <v>110</v>
      </c>
      <c r="DI642">
        <f t="shared" ref="DI642:DI705" si="382">VLOOKUP(DH642,SaleType,2,0)</f>
        <v>4</v>
      </c>
      <c r="DJ642" t="s">
        <v>111</v>
      </c>
      <c r="DK642">
        <f t="shared" ref="DK642:DK705" si="383">VLOOKUP(DJ642,SaleCondition,2,0)</f>
        <v>5</v>
      </c>
      <c r="DL642">
        <v>274000</v>
      </c>
    </row>
    <row r="643" spans="1:116" x14ac:dyDescent="0.35">
      <c r="A643">
        <v>642</v>
      </c>
      <c r="B643">
        <v>60</v>
      </c>
      <c r="C643" t="s">
        <v>192</v>
      </c>
      <c r="D643">
        <f t="shared" si="350"/>
        <v>5</v>
      </c>
      <c r="E643" t="s">
        <v>83</v>
      </c>
      <c r="F643">
        <v>7050</v>
      </c>
      <c r="G643" t="s">
        <v>82</v>
      </c>
      <c r="H643">
        <f t="shared" si="351"/>
        <v>2</v>
      </c>
      <c r="I643" t="s">
        <v>83</v>
      </c>
      <c r="J643" t="str">
        <f t="shared" si="352"/>
        <v/>
      </c>
      <c r="K643" t="s">
        <v>84</v>
      </c>
      <c r="L643">
        <f t="shared" si="353"/>
        <v>1</v>
      </c>
      <c r="M643" t="s">
        <v>85</v>
      </c>
      <c r="N643">
        <f t="shared" si="354"/>
        <v>2</v>
      </c>
      <c r="O643" t="s">
        <v>86</v>
      </c>
      <c r="P643">
        <f t="shared" si="355"/>
        <v>4</v>
      </c>
      <c r="Q643" t="s">
        <v>87</v>
      </c>
      <c r="R643">
        <f t="shared" si="356"/>
        <v>4</v>
      </c>
      <c r="S643" t="s">
        <v>88</v>
      </c>
      <c r="T643">
        <f t="shared" si="357"/>
        <v>3</v>
      </c>
      <c r="U643" t="s">
        <v>136</v>
      </c>
      <c r="V643">
        <f t="shared" si="358"/>
        <v>18</v>
      </c>
      <c r="W643" t="s">
        <v>90</v>
      </c>
      <c r="X643">
        <f t="shared" si="359"/>
        <v>7</v>
      </c>
      <c r="Y643" t="s">
        <v>90</v>
      </c>
      <c r="Z643">
        <f t="shared" si="360"/>
        <v>7</v>
      </c>
      <c r="AA643" t="s">
        <v>91</v>
      </c>
      <c r="AB643">
        <f t="shared" si="361"/>
        <v>3</v>
      </c>
      <c r="AC643" t="s">
        <v>92</v>
      </c>
      <c r="AD643">
        <f t="shared" si="362"/>
        <v>8</v>
      </c>
      <c r="AE643">
        <v>7</v>
      </c>
      <c r="AF643">
        <v>5</v>
      </c>
      <c r="AG643">
        <v>2001</v>
      </c>
      <c r="AH643">
        <v>2001</v>
      </c>
      <c r="AI643" t="s">
        <v>93</v>
      </c>
      <c r="AJ643">
        <f t="shared" si="363"/>
        <v>5</v>
      </c>
      <c r="AK643" t="s">
        <v>94</v>
      </c>
      <c r="AL643">
        <f t="shared" si="364"/>
        <v>8</v>
      </c>
      <c r="AM643" t="s">
        <v>95</v>
      </c>
      <c r="AN643">
        <f t="shared" si="365"/>
        <v>14</v>
      </c>
      <c r="AO643" t="s">
        <v>95</v>
      </c>
      <c r="AP643" t="s">
        <v>117</v>
      </c>
      <c r="AQ643">
        <f t="shared" si="366"/>
        <v>2</v>
      </c>
      <c r="AR643">
        <v>0</v>
      </c>
      <c r="AS643" t="s">
        <v>97</v>
      </c>
      <c r="AT643">
        <f t="shared" si="367"/>
        <v>4</v>
      </c>
      <c r="AU643" t="s">
        <v>98</v>
      </c>
      <c r="AV643">
        <f t="shared" si="368"/>
        <v>3</v>
      </c>
      <c r="AW643" t="s">
        <v>99</v>
      </c>
      <c r="AX643">
        <f t="shared" si="369"/>
        <v>6</v>
      </c>
      <c r="AY643" t="s">
        <v>97</v>
      </c>
      <c r="AZ643">
        <f t="shared" si="370"/>
        <v>5</v>
      </c>
      <c r="BA643" t="s">
        <v>98</v>
      </c>
      <c r="BB643">
        <f t="shared" si="371"/>
        <v>4</v>
      </c>
      <c r="BC643" t="s">
        <v>100</v>
      </c>
      <c r="BD643" t="s">
        <v>101</v>
      </c>
      <c r="BE643">
        <f t="shared" si="372"/>
        <v>7</v>
      </c>
      <c r="BF643">
        <v>738</v>
      </c>
      <c r="BG643" t="s">
        <v>102</v>
      </c>
      <c r="BH643">
        <v>0</v>
      </c>
      <c r="BI643">
        <v>319</v>
      </c>
      <c r="BJ643">
        <v>1057</v>
      </c>
      <c r="BK643" t="s">
        <v>103</v>
      </c>
      <c r="BL643">
        <f t="shared" si="373"/>
        <v>6</v>
      </c>
      <c r="BM643" t="s">
        <v>104</v>
      </c>
      <c r="BN643" t="s">
        <v>105</v>
      </c>
      <c r="BO643" t="s">
        <v>106</v>
      </c>
      <c r="BP643">
        <f t="shared" si="374"/>
        <v>6</v>
      </c>
      <c r="BQ643">
        <v>1057</v>
      </c>
      <c r="BR643">
        <v>872</v>
      </c>
      <c r="BS643">
        <v>0</v>
      </c>
      <c r="BT643">
        <v>1929</v>
      </c>
      <c r="BU643">
        <v>1</v>
      </c>
      <c r="BV643">
        <v>0</v>
      </c>
      <c r="BW643">
        <v>2</v>
      </c>
      <c r="BX643">
        <v>1</v>
      </c>
      <c r="BY643">
        <v>3</v>
      </c>
      <c r="BZ643">
        <v>1</v>
      </c>
      <c r="CA643" t="s">
        <v>97</v>
      </c>
      <c r="CB643">
        <f t="shared" si="375"/>
        <v>5</v>
      </c>
      <c r="CC643">
        <v>7</v>
      </c>
      <c r="CD643" t="s">
        <v>107</v>
      </c>
      <c r="CE643">
        <v>1</v>
      </c>
      <c r="CF643" t="s">
        <v>98</v>
      </c>
      <c r="CG643" t="s">
        <v>108</v>
      </c>
      <c r="CH643">
        <f t="shared" si="376"/>
        <v>6</v>
      </c>
      <c r="CI643">
        <v>2001</v>
      </c>
      <c r="CJ643" t="s">
        <v>157</v>
      </c>
      <c r="CK643">
        <f t="shared" si="377"/>
        <v>4</v>
      </c>
      <c r="CL643">
        <v>2</v>
      </c>
      <c r="CM643">
        <v>650</v>
      </c>
      <c r="CN643" t="s">
        <v>98</v>
      </c>
      <c r="CO643">
        <f t="shared" si="378"/>
        <v>4</v>
      </c>
      <c r="CP643" t="s">
        <v>98</v>
      </c>
      <c r="CQ643">
        <f t="shared" si="379"/>
        <v>4</v>
      </c>
      <c r="CR643" t="s">
        <v>105</v>
      </c>
      <c r="CS643">
        <f t="shared" si="380"/>
        <v>3</v>
      </c>
      <c r="CT643">
        <v>0</v>
      </c>
      <c r="CU643">
        <v>235</v>
      </c>
      <c r="CV643">
        <v>0</v>
      </c>
      <c r="CW643">
        <v>0</v>
      </c>
      <c r="CX643">
        <v>0</v>
      </c>
      <c r="CY643">
        <v>0</v>
      </c>
      <c r="CZ643" t="s">
        <v>83</v>
      </c>
      <c r="DA643" t="s">
        <v>83</v>
      </c>
      <c r="DB643">
        <f t="shared" si="381"/>
        <v>5</v>
      </c>
      <c r="DC643" t="s">
        <v>83</v>
      </c>
      <c r="DD643">
        <v>0</v>
      </c>
      <c r="DE643">
        <v>5</v>
      </c>
      <c r="DF643">
        <v>2007</v>
      </c>
      <c r="DG643">
        <f t="shared" ref="DG643:DG706" si="384">2023-DF643</f>
        <v>16</v>
      </c>
      <c r="DH643" t="s">
        <v>110</v>
      </c>
      <c r="DI643">
        <f t="shared" si="382"/>
        <v>4</v>
      </c>
      <c r="DJ643" t="s">
        <v>111</v>
      </c>
      <c r="DK643">
        <f t="shared" si="383"/>
        <v>5</v>
      </c>
      <c r="DL643">
        <v>226000</v>
      </c>
    </row>
    <row r="644" spans="1:116" x14ac:dyDescent="0.35">
      <c r="A644">
        <v>643</v>
      </c>
      <c r="B644">
        <v>80</v>
      </c>
      <c r="C644" t="s">
        <v>81</v>
      </c>
      <c r="D644">
        <f t="shared" si="350"/>
        <v>4</v>
      </c>
      <c r="E644">
        <v>75</v>
      </c>
      <c r="F644">
        <v>13860</v>
      </c>
      <c r="G644" t="s">
        <v>82</v>
      </c>
      <c r="H644">
        <f t="shared" si="351"/>
        <v>2</v>
      </c>
      <c r="I644" t="s">
        <v>83</v>
      </c>
      <c r="J644" t="str">
        <f t="shared" si="352"/>
        <v/>
      </c>
      <c r="K644" t="s">
        <v>84</v>
      </c>
      <c r="L644">
        <f t="shared" si="353"/>
        <v>1</v>
      </c>
      <c r="M644" t="s">
        <v>85</v>
      </c>
      <c r="N644">
        <f t="shared" si="354"/>
        <v>2</v>
      </c>
      <c r="O644" t="s">
        <v>86</v>
      </c>
      <c r="P644">
        <f t="shared" si="355"/>
        <v>4</v>
      </c>
      <c r="Q644" t="s">
        <v>87</v>
      </c>
      <c r="R644">
        <f t="shared" si="356"/>
        <v>4</v>
      </c>
      <c r="S644" t="s">
        <v>88</v>
      </c>
      <c r="T644">
        <f t="shared" si="357"/>
        <v>3</v>
      </c>
      <c r="U644" t="s">
        <v>162</v>
      </c>
      <c r="V644">
        <f t="shared" si="358"/>
        <v>7</v>
      </c>
      <c r="W644" t="s">
        <v>90</v>
      </c>
      <c r="X644">
        <f t="shared" si="359"/>
        <v>7</v>
      </c>
      <c r="Y644" t="s">
        <v>90</v>
      </c>
      <c r="Z644">
        <f t="shared" si="360"/>
        <v>7</v>
      </c>
      <c r="AA644" t="s">
        <v>91</v>
      </c>
      <c r="AB644">
        <f t="shared" si="361"/>
        <v>3</v>
      </c>
      <c r="AC644" t="s">
        <v>197</v>
      </c>
      <c r="AD644">
        <f t="shared" si="362"/>
        <v>3</v>
      </c>
      <c r="AE644">
        <v>8</v>
      </c>
      <c r="AF644">
        <v>7</v>
      </c>
      <c r="AG644">
        <v>1972</v>
      </c>
      <c r="AH644">
        <v>1995</v>
      </c>
      <c r="AI644" t="s">
        <v>93</v>
      </c>
      <c r="AJ644">
        <f t="shared" si="363"/>
        <v>5</v>
      </c>
      <c r="AK644" t="s">
        <v>94</v>
      </c>
      <c r="AL644">
        <f t="shared" si="364"/>
        <v>8</v>
      </c>
      <c r="AM644" t="s">
        <v>161</v>
      </c>
      <c r="AN644">
        <f t="shared" si="365"/>
        <v>3</v>
      </c>
      <c r="AO644" t="s">
        <v>124</v>
      </c>
      <c r="AP644" t="s">
        <v>117</v>
      </c>
      <c r="AQ644">
        <f t="shared" si="366"/>
        <v>2</v>
      </c>
      <c r="AR644">
        <v>0</v>
      </c>
      <c r="AS644" t="s">
        <v>97</v>
      </c>
      <c r="AT644">
        <f t="shared" si="367"/>
        <v>4</v>
      </c>
      <c r="AU644" t="s">
        <v>98</v>
      </c>
      <c r="AV644">
        <f t="shared" si="368"/>
        <v>3</v>
      </c>
      <c r="AW644" t="s">
        <v>118</v>
      </c>
      <c r="AX644">
        <f t="shared" si="369"/>
        <v>2</v>
      </c>
      <c r="AY644" t="s">
        <v>97</v>
      </c>
      <c r="AZ644">
        <f t="shared" si="370"/>
        <v>5</v>
      </c>
      <c r="BA644" t="s">
        <v>98</v>
      </c>
      <c r="BB644">
        <f t="shared" si="371"/>
        <v>4</v>
      </c>
      <c r="BC644" t="s">
        <v>97</v>
      </c>
      <c r="BD644" t="s">
        <v>101</v>
      </c>
      <c r="BE644">
        <f t="shared" si="372"/>
        <v>7</v>
      </c>
      <c r="BF644">
        <v>1410</v>
      </c>
      <c r="BG644" t="s">
        <v>102</v>
      </c>
      <c r="BH644">
        <v>0</v>
      </c>
      <c r="BI644">
        <v>542</v>
      </c>
      <c r="BJ644">
        <v>1952</v>
      </c>
      <c r="BK644" t="s">
        <v>103</v>
      </c>
      <c r="BL644">
        <f t="shared" si="373"/>
        <v>6</v>
      </c>
      <c r="BM644" t="s">
        <v>97</v>
      </c>
      <c r="BN644" t="s">
        <v>105</v>
      </c>
      <c r="BO644" t="s">
        <v>106</v>
      </c>
      <c r="BP644">
        <f t="shared" si="374"/>
        <v>6</v>
      </c>
      <c r="BQ644">
        <v>2000</v>
      </c>
      <c r="BR644">
        <v>704</v>
      </c>
      <c r="BS644">
        <v>0</v>
      </c>
      <c r="BT644">
        <v>2704</v>
      </c>
      <c r="BU644">
        <v>1</v>
      </c>
      <c r="BV644">
        <v>0</v>
      </c>
      <c r="BW644">
        <v>2</v>
      </c>
      <c r="BX644">
        <v>1</v>
      </c>
      <c r="BY644">
        <v>4</v>
      </c>
      <c r="BZ644">
        <v>1</v>
      </c>
      <c r="CA644" t="s">
        <v>104</v>
      </c>
      <c r="CB644">
        <f t="shared" si="375"/>
        <v>6</v>
      </c>
      <c r="CC644">
        <v>9</v>
      </c>
      <c r="CD644" t="s">
        <v>107</v>
      </c>
      <c r="CE644">
        <v>3</v>
      </c>
      <c r="CF644" t="s">
        <v>98</v>
      </c>
      <c r="CG644" t="s">
        <v>108</v>
      </c>
      <c r="CH644">
        <f t="shared" si="376"/>
        <v>6</v>
      </c>
      <c r="CI644">
        <v>1972</v>
      </c>
      <c r="CJ644" t="s">
        <v>157</v>
      </c>
      <c r="CK644">
        <f t="shared" si="377"/>
        <v>4</v>
      </c>
      <c r="CL644">
        <v>2</v>
      </c>
      <c r="CM644">
        <v>538</v>
      </c>
      <c r="CN644" t="s">
        <v>98</v>
      </c>
      <c r="CO644">
        <f t="shared" si="378"/>
        <v>4</v>
      </c>
      <c r="CP644" t="s">
        <v>98</v>
      </c>
      <c r="CQ644">
        <f t="shared" si="379"/>
        <v>4</v>
      </c>
      <c r="CR644" t="s">
        <v>105</v>
      </c>
      <c r="CS644">
        <f t="shared" si="380"/>
        <v>3</v>
      </c>
      <c r="CT644">
        <v>269</v>
      </c>
      <c r="CU644">
        <v>111</v>
      </c>
      <c r="CV644">
        <v>0</v>
      </c>
      <c r="CW644">
        <v>0</v>
      </c>
      <c r="CX644">
        <v>0</v>
      </c>
      <c r="CY644">
        <v>0</v>
      </c>
      <c r="CZ644" t="s">
        <v>83</v>
      </c>
      <c r="DA644" t="s">
        <v>134</v>
      </c>
      <c r="DB644">
        <f t="shared" si="381"/>
        <v>3</v>
      </c>
      <c r="DC644" t="s">
        <v>83</v>
      </c>
      <c r="DD644">
        <v>0</v>
      </c>
      <c r="DE644">
        <v>7</v>
      </c>
      <c r="DF644">
        <v>2009</v>
      </c>
      <c r="DG644">
        <f t="shared" si="384"/>
        <v>14</v>
      </c>
      <c r="DH644" t="s">
        <v>110</v>
      </c>
      <c r="DI644">
        <f t="shared" si="382"/>
        <v>4</v>
      </c>
      <c r="DJ644" t="s">
        <v>111</v>
      </c>
      <c r="DK644">
        <f t="shared" si="383"/>
        <v>5</v>
      </c>
      <c r="DL644">
        <v>345000</v>
      </c>
    </row>
    <row r="645" spans="1:116" x14ac:dyDescent="0.35">
      <c r="A645">
        <v>644</v>
      </c>
      <c r="B645">
        <v>60</v>
      </c>
      <c r="C645" t="s">
        <v>81</v>
      </c>
      <c r="D645">
        <f t="shared" si="350"/>
        <v>4</v>
      </c>
      <c r="E645">
        <v>80</v>
      </c>
      <c r="F645">
        <v>10793</v>
      </c>
      <c r="G645" t="s">
        <v>82</v>
      </c>
      <c r="H645">
        <f t="shared" si="351"/>
        <v>2</v>
      </c>
      <c r="I645" t="s">
        <v>83</v>
      </c>
      <c r="J645" t="str">
        <f t="shared" si="352"/>
        <v/>
      </c>
      <c r="K645" t="s">
        <v>84</v>
      </c>
      <c r="L645">
        <f t="shared" si="353"/>
        <v>1</v>
      </c>
      <c r="M645" t="s">
        <v>85</v>
      </c>
      <c r="N645">
        <f t="shared" si="354"/>
        <v>2</v>
      </c>
      <c r="O645" t="s">
        <v>86</v>
      </c>
      <c r="P645">
        <f t="shared" si="355"/>
        <v>4</v>
      </c>
      <c r="Q645" t="s">
        <v>87</v>
      </c>
      <c r="R645">
        <f t="shared" si="356"/>
        <v>4</v>
      </c>
      <c r="S645" t="s">
        <v>88</v>
      </c>
      <c r="T645">
        <f t="shared" si="357"/>
        <v>3</v>
      </c>
      <c r="U645" t="s">
        <v>138</v>
      </c>
      <c r="V645">
        <f t="shared" si="358"/>
        <v>10</v>
      </c>
      <c r="W645" t="s">
        <v>202</v>
      </c>
      <c r="X645">
        <f t="shared" si="359"/>
        <v>5</v>
      </c>
      <c r="Y645" t="s">
        <v>90</v>
      </c>
      <c r="Z645">
        <f t="shared" si="360"/>
        <v>7</v>
      </c>
      <c r="AA645" t="s">
        <v>91</v>
      </c>
      <c r="AB645">
        <f t="shared" si="361"/>
        <v>3</v>
      </c>
      <c r="AC645" t="s">
        <v>92</v>
      </c>
      <c r="AD645">
        <f t="shared" si="362"/>
        <v>8</v>
      </c>
      <c r="AE645">
        <v>5</v>
      </c>
      <c r="AF645">
        <v>5</v>
      </c>
      <c r="AG645">
        <v>1969</v>
      </c>
      <c r="AH645">
        <v>1969</v>
      </c>
      <c r="AI645" t="s">
        <v>211</v>
      </c>
      <c r="AJ645">
        <f t="shared" si="363"/>
        <v>4</v>
      </c>
      <c r="AK645" t="s">
        <v>94</v>
      </c>
      <c r="AL645">
        <f t="shared" si="364"/>
        <v>8</v>
      </c>
      <c r="AM645" t="s">
        <v>155</v>
      </c>
      <c r="AN645">
        <f t="shared" si="365"/>
        <v>8</v>
      </c>
      <c r="AO645" t="s">
        <v>140</v>
      </c>
      <c r="AP645" t="s">
        <v>96</v>
      </c>
      <c r="AQ645">
        <f t="shared" si="366"/>
        <v>4</v>
      </c>
      <c r="AR645">
        <v>263</v>
      </c>
      <c r="AS645" t="s">
        <v>98</v>
      </c>
      <c r="AT645">
        <f t="shared" si="367"/>
        <v>3</v>
      </c>
      <c r="AU645" t="s">
        <v>98</v>
      </c>
      <c r="AV645">
        <f t="shared" si="368"/>
        <v>3</v>
      </c>
      <c r="AW645" t="s">
        <v>118</v>
      </c>
      <c r="AX645">
        <f t="shared" si="369"/>
        <v>2</v>
      </c>
      <c r="AY645" t="s">
        <v>98</v>
      </c>
      <c r="AZ645">
        <f t="shared" si="370"/>
        <v>4</v>
      </c>
      <c r="BA645" t="s">
        <v>98</v>
      </c>
      <c r="BB645">
        <f t="shared" si="371"/>
        <v>4</v>
      </c>
      <c r="BC645" t="s">
        <v>100</v>
      </c>
      <c r="BD645" t="s">
        <v>153</v>
      </c>
      <c r="BE645">
        <f t="shared" si="372"/>
        <v>2</v>
      </c>
      <c r="BF645">
        <v>493</v>
      </c>
      <c r="BG645" t="s">
        <v>141</v>
      </c>
      <c r="BH645">
        <v>287</v>
      </c>
      <c r="BI645">
        <v>0</v>
      </c>
      <c r="BJ645">
        <v>780</v>
      </c>
      <c r="BK645" t="s">
        <v>103</v>
      </c>
      <c r="BL645">
        <f t="shared" si="373"/>
        <v>6</v>
      </c>
      <c r="BM645" t="s">
        <v>104</v>
      </c>
      <c r="BN645" t="s">
        <v>105</v>
      </c>
      <c r="BO645" t="s">
        <v>106</v>
      </c>
      <c r="BP645">
        <f t="shared" si="374"/>
        <v>6</v>
      </c>
      <c r="BQ645">
        <v>780</v>
      </c>
      <c r="BR645">
        <v>840</v>
      </c>
      <c r="BS645">
        <v>0</v>
      </c>
      <c r="BT645">
        <v>1620</v>
      </c>
      <c r="BU645">
        <v>0</v>
      </c>
      <c r="BV645">
        <v>0</v>
      </c>
      <c r="BW645">
        <v>2</v>
      </c>
      <c r="BX645">
        <v>1</v>
      </c>
      <c r="BY645">
        <v>4</v>
      </c>
      <c r="BZ645">
        <v>1</v>
      </c>
      <c r="CA645" t="s">
        <v>98</v>
      </c>
      <c r="CB645">
        <f t="shared" si="375"/>
        <v>4</v>
      </c>
      <c r="CC645">
        <v>7</v>
      </c>
      <c r="CD645" t="s">
        <v>146</v>
      </c>
      <c r="CE645">
        <v>0</v>
      </c>
      <c r="CF645" t="s">
        <v>83</v>
      </c>
      <c r="CG645" t="s">
        <v>108</v>
      </c>
      <c r="CH645">
        <f t="shared" si="376"/>
        <v>6</v>
      </c>
      <c r="CI645">
        <v>1969</v>
      </c>
      <c r="CJ645" t="s">
        <v>157</v>
      </c>
      <c r="CK645">
        <f t="shared" si="377"/>
        <v>4</v>
      </c>
      <c r="CL645">
        <v>2</v>
      </c>
      <c r="CM645">
        <v>462</v>
      </c>
      <c r="CN645" t="s">
        <v>98</v>
      </c>
      <c r="CO645">
        <f t="shared" si="378"/>
        <v>4</v>
      </c>
      <c r="CP645" t="s">
        <v>98</v>
      </c>
      <c r="CQ645">
        <f t="shared" si="379"/>
        <v>4</v>
      </c>
      <c r="CR645" t="s">
        <v>105</v>
      </c>
      <c r="CS645">
        <f t="shared" si="380"/>
        <v>3</v>
      </c>
      <c r="CT645">
        <v>208</v>
      </c>
      <c r="CU645">
        <v>0</v>
      </c>
      <c r="CV645">
        <v>0</v>
      </c>
      <c r="CW645">
        <v>0</v>
      </c>
      <c r="CX645">
        <v>0</v>
      </c>
      <c r="CY645">
        <v>0</v>
      </c>
      <c r="CZ645" t="s">
        <v>83</v>
      </c>
      <c r="DA645" t="s">
        <v>163</v>
      </c>
      <c r="DB645">
        <f t="shared" si="381"/>
        <v>2</v>
      </c>
      <c r="DC645" t="s">
        <v>83</v>
      </c>
      <c r="DD645">
        <v>0</v>
      </c>
      <c r="DE645">
        <v>4</v>
      </c>
      <c r="DF645">
        <v>2007</v>
      </c>
      <c r="DG645">
        <f t="shared" si="384"/>
        <v>16</v>
      </c>
      <c r="DH645" t="s">
        <v>110</v>
      </c>
      <c r="DI645">
        <f t="shared" si="382"/>
        <v>4</v>
      </c>
      <c r="DJ645" t="s">
        <v>111</v>
      </c>
      <c r="DK645">
        <f t="shared" si="383"/>
        <v>5</v>
      </c>
      <c r="DL645">
        <v>152000</v>
      </c>
    </row>
    <row r="646" spans="1:116" x14ac:dyDescent="0.35">
      <c r="A646">
        <v>645</v>
      </c>
      <c r="B646">
        <v>20</v>
      </c>
      <c r="C646" t="s">
        <v>192</v>
      </c>
      <c r="D646">
        <f t="shared" si="350"/>
        <v>5</v>
      </c>
      <c r="E646">
        <v>85</v>
      </c>
      <c r="F646">
        <v>9187</v>
      </c>
      <c r="G646" t="s">
        <v>82</v>
      </c>
      <c r="H646">
        <f t="shared" si="351"/>
        <v>2</v>
      </c>
      <c r="I646" t="s">
        <v>83</v>
      </c>
      <c r="J646" t="str">
        <f t="shared" si="352"/>
        <v/>
      </c>
      <c r="K646" t="s">
        <v>84</v>
      </c>
      <c r="L646">
        <f t="shared" si="353"/>
        <v>1</v>
      </c>
      <c r="M646" t="s">
        <v>85</v>
      </c>
      <c r="N646">
        <f t="shared" si="354"/>
        <v>2</v>
      </c>
      <c r="O646" t="s">
        <v>86</v>
      </c>
      <c r="P646">
        <f t="shared" si="355"/>
        <v>4</v>
      </c>
      <c r="Q646" t="s">
        <v>87</v>
      </c>
      <c r="R646">
        <f t="shared" si="356"/>
        <v>4</v>
      </c>
      <c r="S646" t="s">
        <v>88</v>
      </c>
      <c r="T646">
        <f t="shared" si="357"/>
        <v>3</v>
      </c>
      <c r="U646" t="s">
        <v>136</v>
      </c>
      <c r="V646">
        <f t="shared" si="358"/>
        <v>18</v>
      </c>
      <c r="W646" t="s">
        <v>90</v>
      </c>
      <c r="X646">
        <f t="shared" si="359"/>
        <v>7</v>
      </c>
      <c r="Y646" t="s">
        <v>90</v>
      </c>
      <c r="Z646">
        <f t="shared" si="360"/>
        <v>7</v>
      </c>
      <c r="AA646" t="s">
        <v>91</v>
      </c>
      <c r="AB646">
        <f t="shared" si="361"/>
        <v>3</v>
      </c>
      <c r="AC646" t="s">
        <v>115</v>
      </c>
      <c r="AD646">
        <f t="shared" si="362"/>
        <v>4</v>
      </c>
      <c r="AE646">
        <v>9</v>
      </c>
      <c r="AF646">
        <v>5</v>
      </c>
      <c r="AG646">
        <v>2009</v>
      </c>
      <c r="AH646">
        <v>2009</v>
      </c>
      <c r="AI646" t="s">
        <v>93</v>
      </c>
      <c r="AJ646">
        <f t="shared" si="363"/>
        <v>5</v>
      </c>
      <c r="AK646" t="s">
        <v>94</v>
      </c>
      <c r="AL646">
        <f t="shared" si="364"/>
        <v>8</v>
      </c>
      <c r="AM646" t="s">
        <v>180</v>
      </c>
      <c r="AN646">
        <f t="shared" si="365"/>
        <v>15</v>
      </c>
      <c r="AO646" t="s">
        <v>181</v>
      </c>
      <c r="AP646" t="s">
        <v>137</v>
      </c>
      <c r="AQ646">
        <f t="shared" si="366"/>
        <v>5</v>
      </c>
      <c r="AR646">
        <v>162</v>
      </c>
      <c r="AS646" t="s">
        <v>104</v>
      </c>
      <c r="AT646">
        <f t="shared" si="367"/>
        <v>5</v>
      </c>
      <c r="AU646" t="s">
        <v>98</v>
      </c>
      <c r="AV646">
        <f t="shared" si="368"/>
        <v>3</v>
      </c>
      <c r="AW646" t="s">
        <v>99</v>
      </c>
      <c r="AX646">
        <f t="shared" si="369"/>
        <v>6</v>
      </c>
      <c r="AY646" t="s">
        <v>104</v>
      </c>
      <c r="AZ646">
        <f t="shared" si="370"/>
        <v>6</v>
      </c>
      <c r="BA646" t="s">
        <v>98</v>
      </c>
      <c r="BB646">
        <f t="shared" si="371"/>
        <v>4</v>
      </c>
      <c r="BC646" t="s">
        <v>121</v>
      </c>
      <c r="BD646" t="s">
        <v>101</v>
      </c>
      <c r="BE646">
        <f t="shared" si="372"/>
        <v>7</v>
      </c>
      <c r="BF646">
        <v>1121</v>
      </c>
      <c r="BG646" t="s">
        <v>102</v>
      </c>
      <c r="BH646">
        <v>0</v>
      </c>
      <c r="BI646">
        <v>645</v>
      </c>
      <c r="BJ646">
        <v>1766</v>
      </c>
      <c r="BK646" t="s">
        <v>103</v>
      </c>
      <c r="BL646">
        <f t="shared" si="373"/>
        <v>6</v>
      </c>
      <c r="BM646" t="s">
        <v>104</v>
      </c>
      <c r="BN646" t="s">
        <v>105</v>
      </c>
      <c r="BO646" t="s">
        <v>106</v>
      </c>
      <c r="BP646">
        <f t="shared" si="374"/>
        <v>6</v>
      </c>
      <c r="BQ646">
        <v>1766</v>
      </c>
      <c r="BR646">
        <v>0</v>
      </c>
      <c r="BS646">
        <v>0</v>
      </c>
      <c r="BT646">
        <v>1766</v>
      </c>
      <c r="BU646">
        <v>1</v>
      </c>
      <c r="BV646">
        <v>0</v>
      </c>
      <c r="BW646">
        <v>2</v>
      </c>
      <c r="BX646">
        <v>1</v>
      </c>
      <c r="BY646">
        <v>2</v>
      </c>
      <c r="BZ646">
        <v>1</v>
      </c>
      <c r="CA646" t="s">
        <v>104</v>
      </c>
      <c r="CB646">
        <f t="shared" si="375"/>
        <v>6</v>
      </c>
      <c r="CC646">
        <v>7</v>
      </c>
      <c r="CD646" t="s">
        <v>107</v>
      </c>
      <c r="CE646">
        <v>1</v>
      </c>
      <c r="CF646" t="s">
        <v>97</v>
      </c>
      <c r="CG646" t="s">
        <v>108</v>
      </c>
      <c r="CH646">
        <f t="shared" si="376"/>
        <v>6</v>
      </c>
      <c r="CI646">
        <v>2009</v>
      </c>
      <c r="CJ646" t="s">
        <v>157</v>
      </c>
      <c r="CK646">
        <f t="shared" si="377"/>
        <v>4</v>
      </c>
      <c r="CL646">
        <v>3</v>
      </c>
      <c r="CM646">
        <v>478</v>
      </c>
      <c r="CN646" t="s">
        <v>98</v>
      </c>
      <c r="CO646">
        <f t="shared" si="378"/>
        <v>4</v>
      </c>
      <c r="CP646" t="s">
        <v>98</v>
      </c>
      <c r="CQ646">
        <f t="shared" si="379"/>
        <v>4</v>
      </c>
      <c r="CR646" t="s">
        <v>105</v>
      </c>
      <c r="CS646">
        <f t="shared" si="380"/>
        <v>3</v>
      </c>
      <c r="CT646">
        <v>195</v>
      </c>
      <c r="CU646">
        <v>130</v>
      </c>
      <c r="CV646">
        <v>0</v>
      </c>
      <c r="CW646">
        <v>0</v>
      </c>
      <c r="CX646">
        <v>0</v>
      </c>
      <c r="CY646">
        <v>0</v>
      </c>
      <c r="CZ646" t="s">
        <v>83</v>
      </c>
      <c r="DA646" t="s">
        <v>83</v>
      </c>
      <c r="DB646">
        <f t="shared" si="381"/>
        <v>5</v>
      </c>
      <c r="DC646" t="s">
        <v>83</v>
      </c>
      <c r="DD646">
        <v>0</v>
      </c>
      <c r="DE646">
        <v>10</v>
      </c>
      <c r="DF646">
        <v>2009</v>
      </c>
      <c r="DG646">
        <f t="shared" si="384"/>
        <v>14</v>
      </c>
      <c r="DH646" t="s">
        <v>158</v>
      </c>
      <c r="DI646">
        <f t="shared" si="382"/>
        <v>8</v>
      </c>
      <c r="DJ646" t="s">
        <v>159</v>
      </c>
      <c r="DK646">
        <f t="shared" si="383"/>
        <v>6</v>
      </c>
      <c r="DL646">
        <v>370878</v>
      </c>
    </row>
    <row r="647" spans="1:116" x14ac:dyDescent="0.35">
      <c r="A647">
        <v>646</v>
      </c>
      <c r="B647">
        <v>20</v>
      </c>
      <c r="C647" t="s">
        <v>81</v>
      </c>
      <c r="D647">
        <f t="shared" si="350"/>
        <v>4</v>
      </c>
      <c r="E647" t="s">
        <v>83</v>
      </c>
      <c r="F647">
        <v>10530</v>
      </c>
      <c r="G647" t="s">
        <v>82</v>
      </c>
      <c r="H647">
        <f t="shared" si="351"/>
        <v>2</v>
      </c>
      <c r="I647" t="s">
        <v>83</v>
      </c>
      <c r="J647" t="str">
        <f t="shared" si="352"/>
        <v/>
      </c>
      <c r="K647" t="s">
        <v>120</v>
      </c>
      <c r="L647">
        <f t="shared" si="353"/>
        <v>2</v>
      </c>
      <c r="M647" t="s">
        <v>85</v>
      </c>
      <c r="N647">
        <f t="shared" si="354"/>
        <v>2</v>
      </c>
      <c r="O647" t="s">
        <v>86</v>
      </c>
      <c r="P647">
        <f t="shared" si="355"/>
        <v>4</v>
      </c>
      <c r="Q647" t="s">
        <v>122</v>
      </c>
      <c r="R647">
        <f t="shared" si="356"/>
        <v>2</v>
      </c>
      <c r="S647" t="s">
        <v>88</v>
      </c>
      <c r="T647">
        <f t="shared" si="357"/>
        <v>3</v>
      </c>
      <c r="U647" t="s">
        <v>162</v>
      </c>
      <c r="V647">
        <f t="shared" si="358"/>
        <v>7</v>
      </c>
      <c r="W647" t="s">
        <v>90</v>
      </c>
      <c r="X647">
        <f t="shared" si="359"/>
        <v>7</v>
      </c>
      <c r="Y647" t="s">
        <v>90</v>
      </c>
      <c r="Z647">
        <f t="shared" si="360"/>
        <v>7</v>
      </c>
      <c r="AA647" t="s">
        <v>91</v>
      </c>
      <c r="AB647">
        <f t="shared" si="361"/>
        <v>3</v>
      </c>
      <c r="AC647" t="s">
        <v>115</v>
      </c>
      <c r="AD647">
        <f t="shared" si="362"/>
        <v>4</v>
      </c>
      <c r="AE647">
        <v>6</v>
      </c>
      <c r="AF647">
        <v>5</v>
      </c>
      <c r="AG647">
        <v>1971</v>
      </c>
      <c r="AH647">
        <v>1971</v>
      </c>
      <c r="AI647" t="s">
        <v>152</v>
      </c>
      <c r="AJ647">
        <f t="shared" si="363"/>
        <v>6</v>
      </c>
      <c r="AK647" t="s">
        <v>94</v>
      </c>
      <c r="AL647">
        <f t="shared" si="364"/>
        <v>8</v>
      </c>
      <c r="AM647" t="s">
        <v>161</v>
      </c>
      <c r="AN647">
        <f t="shared" si="365"/>
        <v>3</v>
      </c>
      <c r="AO647" t="s">
        <v>161</v>
      </c>
      <c r="AP647" t="s">
        <v>117</v>
      </c>
      <c r="AQ647">
        <f t="shared" si="366"/>
        <v>2</v>
      </c>
      <c r="AR647">
        <v>0</v>
      </c>
      <c r="AS647" t="s">
        <v>98</v>
      </c>
      <c r="AT647">
        <f t="shared" si="367"/>
        <v>3</v>
      </c>
      <c r="AU647" t="s">
        <v>98</v>
      </c>
      <c r="AV647">
        <f t="shared" si="368"/>
        <v>3</v>
      </c>
      <c r="AW647" t="s">
        <v>118</v>
      </c>
      <c r="AX647">
        <f t="shared" si="369"/>
        <v>2</v>
      </c>
      <c r="AY647" t="s">
        <v>98</v>
      </c>
      <c r="AZ647">
        <f t="shared" si="370"/>
        <v>4</v>
      </c>
      <c r="BA647" t="s">
        <v>98</v>
      </c>
      <c r="BB647">
        <f t="shared" si="371"/>
        <v>4</v>
      </c>
      <c r="BC647" t="s">
        <v>100</v>
      </c>
      <c r="BD647" t="s">
        <v>119</v>
      </c>
      <c r="BE647">
        <f t="shared" si="372"/>
        <v>4</v>
      </c>
      <c r="BF647">
        <v>282</v>
      </c>
      <c r="BG647" t="s">
        <v>172</v>
      </c>
      <c r="BH647">
        <v>35</v>
      </c>
      <c r="BI647">
        <v>664</v>
      </c>
      <c r="BJ647">
        <v>981</v>
      </c>
      <c r="BK647" t="s">
        <v>103</v>
      </c>
      <c r="BL647">
        <f t="shared" si="373"/>
        <v>6</v>
      </c>
      <c r="BM647" t="s">
        <v>98</v>
      </c>
      <c r="BN647" t="s">
        <v>105</v>
      </c>
      <c r="BO647" t="s">
        <v>106</v>
      </c>
      <c r="BP647">
        <f t="shared" si="374"/>
        <v>6</v>
      </c>
      <c r="BQ647">
        <v>981</v>
      </c>
      <c r="BR647">
        <v>0</v>
      </c>
      <c r="BS647">
        <v>0</v>
      </c>
      <c r="BT647">
        <v>981</v>
      </c>
      <c r="BU647">
        <v>1</v>
      </c>
      <c r="BV647">
        <v>0</v>
      </c>
      <c r="BW647">
        <v>1</v>
      </c>
      <c r="BX647">
        <v>1</v>
      </c>
      <c r="BY647">
        <v>3</v>
      </c>
      <c r="BZ647">
        <v>1</v>
      </c>
      <c r="CA647" t="s">
        <v>98</v>
      </c>
      <c r="CB647">
        <f t="shared" si="375"/>
        <v>4</v>
      </c>
      <c r="CC647">
        <v>5</v>
      </c>
      <c r="CD647" t="s">
        <v>107</v>
      </c>
      <c r="CE647">
        <v>0</v>
      </c>
      <c r="CF647" t="s">
        <v>83</v>
      </c>
      <c r="CG647" t="s">
        <v>127</v>
      </c>
      <c r="CH647">
        <f t="shared" si="376"/>
        <v>5</v>
      </c>
      <c r="CI647">
        <v>1979</v>
      </c>
      <c r="CJ647" t="s">
        <v>102</v>
      </c>
      <c r="CK647">
        <f t="shared" si="377"/>
        <v>2</v>
      </c>
      <c r="CL647">
        <v>2</v>
      </c>
      <c r="CM647">
        <v>576</v>
      </c>
      <c r="CN647" t="s">
        <v>98</v>
      </c>
      <c r="CO647">
        <f t="shared" si="378"/>
        <v>4</v>
      </c>
      <c r="CP647" t="s">
        <v>98</v>
      </c>
      <c r="CQ647">
        <f t="shared" si="379"/>
        <v>4</v>
      </c>
      <c r="CR647" t="s">
        <v>105</v>
      </c>
      <c r="CS647">
        <f t="shared" si="380"/>
        <v>3</v>
      </c>
      <c r="CT647">
        <v>0</v>
      </c>
      <c r="CU647">
        <v>312</v>
      </c>
      <c r="CV647">
        <v>40</v>
      </c>
      <c r="CW647">
        <v>0</v>
      </c>
      <c r="CX647">
        <v>0</v>
      </c>
      <c r="CY647">
        <v>0</v>
      </c>
      <c r="CZ647" t="s">
        <v>83</v>
      </c>
      <c r="DA647" t="s">
        <v>83</v>
      </c>
      <c r="DB647">
        <f t="shared" si="381"/>
        <v>5</v>
      </c>
      <c r="DC647" t="s">
        <v>83</v>
      </c>
      <c r="DD647">
        <v>0</v>
      </c>
      <c r="DE647">
        <v>3</v>
      </c>
      <c r="DF647">
        <v>2007</v>
      </c>
      <c r="DG647">
        <f t="shared" si="384"/>
        <v>16</v>
      </c>
      <c r="DH647" t="s">
        <v>110</v>
      </c>
      <c r="DI647">
        <f t="shared" si="382"/>
        <v>4</v>
      </c>
      <c r="DJ647" t="s">
        <v>111</v>
      </c>
      <c r="DK647">
        <f t="shared" si="383"/>
        <v>5</v>
      </c>
      <c r="DL647">
        <v>143250</v>
      </c>
    </row>
    <row r="648" spans="1:116" x14ac:dyDescent="0.35">
      <c r="A648">
        <v>647</v>
      </c>
      <c r="B648">
        <v>20</v>
      </c>
      <c r="C648" t="s">
        <v>81</v>
      </c>
      <c r="D648">
        <f t="shared" si="350"/>
        <v>4</v>
      </c>
      <c r="E648">
        <v>60</v>
      </c>
      <c r="F648">
        <v>7200</v>
      </c>
      <c r="G648" t="s">
        <v>82</v>
      </c>
      <c r="H648">
        <f t="shared" si="351"/>
        <v>2</v>
      </c>
      <c r="I648" t="s">
        <v>83</v>
      </c>
      <c r="J648" t="str">
        <f t="shared" si="352"/>
        <v/>
      </c>
      <c r="K648" t="s">
        <v>84</v>
      </c>
      <c r="L648">
        <f t="shared" si="353"/>
        <v>1</v>
      </c>
      <c r="M648" t="s">
        <v>85</v>
      </c>
      <c r="N648">
        <f t="shared" si="354"/>
        <v>2</v>
      </c>
      <c r="O648" t="s">
        <v>86</v>
      </c>
      <c r="P648">
        <f t="shared" si="355"/>
        <v>4</v>
      </c>
      <c r="Q648" t="s">
        <v>87</v>
      </c>
      <c r="R648">
        <f t="shared" si="356"/>
        <v>4</v>
      </c>
      <c r="S648" t="s">
        <v>88</v>
      </c>
      <c r="T648">
        <f t="shared" si="357"/>
        <v>3</v>
      </c>
      <c r="U648" t="s">
        <v>162</v>
      </c>
      <c r="V648">
        <f t="shared" si="358"/>
        <v>7</v>
      </c>
      <c r="W648" t="s">
        <v>90</v>
      </c>
      <c r="X648">
        <f t="shared" si="359"/>
        <v>7</v>
      </c>
      <c r="Y648" t="s">
        <v>90</v>
      </c>
      <c r="Z648">
        <f t="shared" si="360"/>
        <v>7</v>
      </c>
      <c r="AA648" t="s">
        <v>91</v>
      </c>
      <c r="AB648">
        <f t="shared" si="361"/>
        <v>3</v>
      </c>
      <c r="AC648" t="s">
        <v>115</v>
      </c>
      <c r="AD648">
        <f t="shared" si="362"/>
        <v>4</v>
      </c>
      <c r="AE648">
        <v>5</v>
      </c>
      <c r="AF648">
        <v>5</v>
      </c>
      <c r="AG648">
        <v>1950</v>
      </c>
      <c r="AH648">
        <v>1950</v>
      </c>
      <c r="AI648" t="s">
        <v>152</v>
      </c>
      <c r="AJ648">
        <f t="shared" si="363"/>
        <v>6</v>
      </c>
      <c r="AK648" t="s">
        <v>94</v>
      </c>
      <c r="AL648">
        <f t="shared" si="364"/>
        <v>8</v>
      </c>
      <c r="AM648" t="s">
        <v>116</v>
      </c>
      <c r="AN648">
        <f t="shared" si="365"/>
        <v>10</v>
      </c>
      <c r="AO648" t="s">
        <v>116</v>
      </c>
      <c r="AP648" t="s">
        <v>117</v>
      </c>
      <c r="AQ648">
        <f t="shared" si="366"/>
        <v>2</v>
      </c>
      <c r="AR648">
        <v>0</v>
      </c>
      <c r="AS648" t="s">
        <v>98</v>
      </c>
      <c r="AT648">
        <f t="shared" si="367"/>
        <v>3</v>
      </c>
      <c r="AU648" t="s">
        <v>98</v>
      </c>
      <c r="AV648">
        <f t="shared" si="368"/>
        <v>3</v>
      </c>
      <c r="AW648" t="s">
        <v>118</v>
      </c>
      <c r="AX648">
        <f t="shared" si="369"/>
        <v>2</v>
      </c>
      <c r="AY648" t="s">
        <v>83</v>
      </c>
      <c r="AZ648">
        <f t="shared" si="370"/>
        <v>1</v>
      </c>
      <c r="BA648" t="s">
        <v>83</v>
      </c>
      <c r="BB648">
        <f t="shared" si="371"/>
        <v>1</v>
      </c>
      <c r="BC648" t="s">
        <v>83</v>
      </c>
      <c r="BD648" t="s">
        <v>83</v>
      </c>
      <c r="BE648">
        <f t="shared" si="372"/>
        <v>1</v>
      </c>
      <c r="BF648">
        <v>0</v>
      </c>
      <c r="BG648" t="s">
        <v>83</v>
      </c>
      <c r="BH648">
        <v>0</v>
      </c>
      <c r="BI648">
        <v>0</v>
      </c>
      <c r="BJ648">
        <v>0</v>
      </c>
      <c r="BK648" t="s">
        <v>103</v>
      </c>
      <c r="BL648">
        <f t="shared" si="373"/>
        <v>6</v>
      </c>
      <c r="BM648" t="s">
        <v>97</v>
      </c>
      <c r="BN648" t="s">
        <v>105</v>
      </c>
      <c r="BO648" t="s">
        <v>106</v>
      </c>
      <c r="BP648">
        <f t="shared" si="374"/>
        <v>6</v>
      </c>
      <c r="BQ648">
        <v>1048</v>
      </c>
      <c r="BR648">
        <v>0</v>
      </c>
      <c r="BS648">
        <v>0</v>
      </c>
      <c r="BT648">
        <v>1048</v>
      </c>
      <c r="BU648">
        <v>0</v>
      </c>
      <c r="BV648">
        <v>0</v>
      </c>
      <c r="BW648">
        <v>1</v>
      </c>
      <c r="BX648">
        <v>0</v>
      </c>
      <c r="BY648">
        <v>3</v>
      </c>
      <c r="BZ648">
        <v>1</v>
      </c>
      <c r="CA648" t="s">
        <v>98</v>
      </c>
      <c r="CB648">
        <f t="shared" si="375"/>
        <v>4</v>
      </c>
      <c r="CC648">
        <v>7</v>
      </c>
      <c r="CD648" t="s">
        <v>146</v>
      </c>
      <c r="CE648">
        <v>0</v>
      </c>
      <c r="CF648" t="s">
        <v>83</v>
      </c>
      <c r="CG648" t="s">
        <v>127</v>
      </c>
      <c r="CH648">
        <f t="shared" si="376"/>
        <v>5</v>
      </c>
      <c r="CI648">
        <v>1950</v>
      </c>
      <c r="CJ648" t="s">
        <v>102</v>
      </c>
      <c r="CK648">
        <f t="shared" si="377"/>
        <v>2</v>
      </c>
      <c r="CL648">
        <v>2</v>
      </c>
      <c r="CM648">
        <v>420</v>
      </c>
      <c r="CN648" t="s">
        <v>98</v>
      </c>
      <c r="CO648">
        <f t="shared" si="378"/>
        <v>4</v>
      </c>
      <c r="CP648" t="s">
        <v>98</v>
      </c>
      <c r="CQ648">
        <f t="shared" si="379"/>
        <v>4</v>
      </c>
      <c r="CR648" t="s">
        <v>105</v>
      </c>
      <c r="CS648">
        <f t="shared" si="380"/>
        <v>3</v>
      </c>
      <c r="CT648">
        <v>0</v>
      </c>
      <c r="CU648">
        <v>27</v>
      </c>
      <c r="CV648">
        <v>0</v>
      </c>
      <c r="CW648">
        <v>0</v>
      </c>
      <c r="CX648">
        <v>0</v>
      </c>
      <c r="CY648">
        <v>0</v>
      </c>
      <c r="CZ648" t="s">
        <v>83</v>
      </c>
      <c r="DA648" t="s">
        <v>83</v>
      </c>
      <c r="DB648">
        <f t="shared" si="381"/>
        <v>5</v>
      </c>
      <c r="DC648" t="s">
        <v>83</v>
      </c>
      <c r="DD648">
        <v>0</v>
      </c>
      <c r="DE648">
        <v>7</v>
      </c>
      <c r="DF648">
        <v>2008</v>
      </c>
      <c r="DG648">
        <f t="shared" si="384"/>
        <v>15</v>
      </c>
      <c r="DH648" t="s">
        <v>110</v>
      </c>
      <c r="DI648">
        <f t="shared" si="382"/>
        <v>4</v>
      </c>
      <c r="DJ648" t="s">
        <v>111</v>
      </c>
      <c r="DK648">
        <f t="shared" si="383"/>
        <v>5</v>
      </c>
      <c r="DL648">
        <v>98300</v>
      </c>
    </row>
    <row r="649" spans="1:116" x14ac:dyDescent="0.35">
      <c r="A649">
        <v>648</v>
      </c>
      <c r="B649">
        <v>20</v>
      </c>
      <c r="C649" t="s">
        <v>81</v>
      </c>
      <c r="D649">
        <f t="shared" si="350"/>
        <v>4</v>
      </c>
      <c r="E649">
        <v>85</v>
      </c>
      <c r="F649">
        <v>10452</v>
      </c>
      <c r="G649" t="s">
        <v>82</v>
      </c>
      <c r="H649">
        <f t="shared" si="351"/>
        <v>2</v>
      </c>
      <c r="I649" t="s">
        <v>83</v>
      </c>
      <c r="J649" t="str">
        <f t="shared" si="352"/>
        <v/>
      </c>
      <c r="K649" t="s">
        <v>120</v>
      </c>
      <c r="L649">
        <f t="shared" si="353"/>
        <v>2</v>
      </c>
      <c r="M649" t="s">
        <v>85</v>
      </c>
      <c r="N649">
        <f t="shared" si="354"/>
        <v>2</v>
      </c>
      <c r="O649" t="s">
        <v>86</v>
      </c>
      <c r="P649">
        <f t="shared" si="355"/>
        <v>4</v>
      </c>
      <c r="Q649" t="s">
        <v>87</v>
      </c>
      <c r="R649">
        <f t="shared" si="356"/>
        <v>4</v>
      </c>
      <c r="S649" t="s">
        <v>88</v>
      </c>
      <c r="T649">
        <f t="shared" si="357"/>
        <v>3</v>
      </c>
      <c r="U649" t="s">
        <v>185</v>
      </c>
      <c r="V649">
        <f t="shared" si="358"/>
        <v>4</v>
      </c>
      <c r="W649" t="s">
        <v>90</v>
      </c>
      <c r="X649">
        <f t="shared" si="359"/>
        <v>7</v>
      </c>
      <c r="Y649" t="s">
        <v>90</v>
      </c>
      <c r="Z649">
        <f t="shared" si="360"/>
        <v>7</v>
      </c>
      <c r="AA649" t="s">
        <v>91</v>
      </c>
      <c r="AB649">
        <f t="shared" si="361"/>
        <v>3</v>
      </c>
      <c r="AC649" t="s">
        <v>115</v>
      </c>
      <c r="AD649">
        <f t="shared" si="362"/>
        <v>4</v>
      </c>
      <c r="AE649">
        <v>6</v>
      </c>
      <c r="AF649">
        <v>5</v>
      </c>
      <c r="AG649">
        <v>1953</v>
      </c>
      <c r="AH649">
        <v>1953</v>
      </c>
      <c r="AI649" t="s">
        <v>152</v>
      </c>
      <c r="AJ649">
        <f t="shared" si="363"/>
        <v>6</v>
      </c>
      <c r="AK649" t="s">
        <v>94</v>
      </c>
      <c r="AL649">
        <f t="shared" si="364"/>
        <v>8</v>
      </c>
      <c r="AM649" t="s">
        <v>124</v>
      </c>
      <c r="AN649">
        <f t="shared" si="365"/>
        <v>4</v>
      </c>
      <c r="AO649" t="s">
        <v>124</v>
      </c>
      <c r="AP649" t="s">
        <v>137</v>
      </c>
      <c r="AQ649">
        <f t="shared" si="366"/>
        <v>5</v>
      </c>
      <c r="AR649">
        <v>216</v>
      </c>
      <c r="AS649" t="s">
        <v>98</v>
      </c>
      <c r="AT649">
        <f t="shared" si="367"/>
        <v>3</v>
      </c>
      <c r="AU649" t="s">
        <v>98</v>
      </c>
      <c r="AV649">
        <f t="shared" si="368"/>
        <v>3</v>
      </c>
      <c r="AW649" t="s">
        <v>118</v>
      </c>
      <c r="AX649">
        <f t="shared" si="369"/>
        <v>2</v>
      </c>
      <c r="AY649" t="s">
        <v>98</v>
      </c>
      <c r="AZ649">
        <f t="shared" si="370"/>
        <v>4</v>
      </c>
      <c r="BA649" t="s">
        <v>98</v>
      </c>
      <c r="BB649">
        <f t="shared" si="371"/>
        <v>4</v>
      </c>
      <c r="BC649" t="s">
        <v>121</v>
      </c>
      <c r="BD649" t="s">
        <v>153</v>
      </c>
      <c r="BE649">
        <f t="shared" si="372"/>
        <v>2</v>
      </c>
      <c r="BF649">
        <v>500</v>
      </c>
      <c r="BG649" t="s">
        <v>102</v>
      </c>
      <c r="BH649">
        <v>0</v>
      </c>
      <c r="BI649">
        <v>594</v>
      </c>
      <c r="BJ649">
        <v>1094</v>
      </c>
      <c r="BK649" t="s">
        <v>103</v>
      </c>
      <c r="BL649">
        <f t="shared" si="373"/>
        <v>6</v>
      </c>
      <c r="BM649" t="s">
        <v>104</v>
      </c>
      <c r="BN649" t="s">
        <v>105</v>
      </c>
      <c r="BO649" t="s">
        <v>106</v>
      </c>
      <c r="BP649">
        <f t="shared" si="374"/>
        <v>6</v>
      </c>
      <c r="BQ649">
        <v>1094</v>
      </c>
      <c r="BR649">
        <v>0</v>
      </c>
      <c r="BS649">
        <v>0</v>
      </c>
      <c r="BT649">
        <v>1094</v>
      </c>
      <c r="BU649">
        <v>0</v>
      </c>
      <c r="BV649">
        <v>0</v>
      </c>
      <c r="BW649">
        <v>1</v>
      </c>
      <c r="BX649">
        <v>0</v>
      </c>
      <c r="BY649">
        <v>3</v>
      </c>
      <c r="BZ649">
        <v>1</v>
      </c>
      <c r="CA649" t="s">
        <v>98</v>
      </c>
      <c r="CB649">
        <f t="shared" si="375"/>
        <v>4</v>
      </c>
      <c r="CC649">
        <v>5</v>
      </c>
      <c r="CD649" t="s">
        <v>107</v>
      </c>
      <c r="CE649">
        <v>2</v>
      </c>
      <c r="CF649" t="s">
        <v>97</v>
      </c>
      <c r="CG649" t="s">
        <v>108</v>
      </c>
      <c r="CH649">
        <f t="shared" si="376"/>
        <v>6</v>
      </c>
      <c r="CI649">
        <v>1953</v>
      </c>
      <c r="CJ649" t="s">
        <v>109</v>
      </c>
      <c r="CK649">
        <f t="shared" si="377"/>
        <v>3</v>
      </c>
      <c r="CL649">
        <v>2</v>
      </c>
      <c r="CM649">
        <v>495</v>
      </c>
      <c r="CN649" t="s">
        <v>98</v>
      </c>
      <c r="CO649">
        <f t="shared" si="378"/>
        <v>4</v>
      </c>
      <c r="CP649" t="s">
        <v>98</v>
      </c>
      <c r="CQ649">
        <f t="shared" si="379"/>
        <v>4</v>
      </c>
      <c r="CR649" t="s">
        <v>105</v>
      </c>
      <c r="CS649">
        <f t="shared" si="380"/>
        <v>3</v>
      </c>
      <c r="CT649">
        <v>0</v>
      </c>
      <c r="CU649">
        <v>0</v>
      </c>
      <c r="CV649">
        <v>0</v>
      </c>
      <c r="CW649">
        <v>0</v>
      </c>
      <c r="CX649">
        <v>287</v>
      </c>
      <c r="CY649">
        <v>0</v>
      </c>
      <c r="CZ649" t="s">
        <v>83</v>
      </c>
      <c r="DA649" t="s">
        <v>83</v>
      </c>
      <c r="DB649">
        <f t="shared" si="381"/>
        <v>5</v>
      </c>
      <c r="DC649" t="s">
        <v>83</v>
      </c>
      <c r="DD649">
        <v>0</v>
      </c>
      <c r="DE649">
        <v>6</v>
      </c>
      <c r="DF649">
        <v>2008</v>
      </c>
      <c r="DG649">
        <f t="shared" si="384"/>
        <v>15</v>
      </c>
      <c r="DH649" t="s">
        <v>110</v>
      </c>
      <c r="DI649">
        <f t="shared" si="382"/>
        <v>4</v>
      </c>
      <c r="DJ649" t="s">
        <v>111</v>
      </c>
      <c r="DK649">
        <f t="shared" si="383"/>
        <v>5</v>
      </c>
      <c r="DL649">
        <v>155000</v>
      </c>
    </row>
    <row r="650" spans="1:116" x14ac:dyDescent="0.35">
      <c r="A650">
        <v>649</v>
      </c>
      <c r="B650">
        <v>60</v>
      </c>
      <c r="C650" t="s">
        <v>81</v>
      </c>
      <c r="D650">
        <f t="shared" si="350"/>
        <v>4</v>
      </c>
      <c r="E650">
        <v>70</v>
      </c>
      <c r="F650">
        <v>7700</v>
      </c>
      <c r="G650" t="s">
        <v>82</v>
      </c>
      <c r="H650">
        <f t="shared" si="351"/>
        <v>2</v>
      </c>
      <c r="I650" t="s">
        <v>83</v>
      </c>
      <c r="J650" t="str">
        <f t="shared" si="352"/>
        <v/>
      </c>
      <c r="K650" t="s">
        <v>84</v>
      </c>
      <c r="L650">
        <f t="shared" si="353"/>
        <v>1</v>
      </c>
      <c r="M650" t="s">
        <v>85</v>
      </c>
      <c r="N650">
        <f t="shared" si="354"/>
        <v>2</v>
      </c>
      <c r="O650" t="s">
        <v>86</v>
      </c>
      <c r="P650">
        <f t="shared" si="355"/>
        <v>4</v>
      </c>
      <c r="Q650" t="s">
        <v>87</v>
      </c>
      <c r="R650">
        <f t="shared" si="356"/>
        <v>4</v>
      </c>
      <c r="S650" t="s">
        <v>88</v>
      </c>
      <c r="T650">
        <f t="shared" si="357"/>
        <v>3</v>
      </c>
      <c r="U650" t="s">
        <v>162</v>
      </c>
      <c r="V650">
        <f t="shared" si="358"/>
        <v>7</v>
      </c>
      <c r="W650" t="s">
        <v>139</v>
      </c>
      <c r="X650">
        <f t="shared" si="359"/>
        <v>6</v>
      </c>
      <c r="Y650" t="s">
        <v>90</v>
      </c>
      <c r="Z650">
        <f t="shared" si="360"/>
        <v>7</v>
      </c>
      <c r="AA650" t="s">
        <v>91</v>
      </c>
      <c r="AB650">
        <f t="shared" si="361"/>
        <v>3</v>
      </c>
      <c r="AC650" t="s">
        <v>92</v>
      </c>
      <c r="AD650">
        <f t="shared" si="362"/>
        <v>8</v>
      </c>
      <c r="AE650">
        <v>6</v>
      </c>
      <c r="AF650">
        <v>5</v>
      </c>
      <c r="AG650">
        <v>1966</v>
      </c>
      <c r="AH650">
        <v>1966</v>
      </c>
      <c r="AI650" t="s">
        <v>93</v>
      </c>
      <c r="AJ650">
        <f t="shared" si="363"/>
        <v>5</v>
      </c>
      <c r="AK650" t="s">
        <v>94</v>
      </c>
      <c r="AL650">
        <f t="shared" si="364"/>
        <v>8</v>
      </c>
      <c r="AM650" t="s">
        <v>116</v>
      </c>
      <c r="AN650">
        <f t="shared" si="365"/>
        <v>10</v>
      </c>
      <c r="AO650" t="s">
        <v>116</v>
      </c>
      <c r="AP650" t="s">
        <v>96</v>
      </c>
      <c r="AQ650">
        <f t="shared" si="366"/>
        <v>4</v>
      </c>
      <c r="AR650">
        <v>351</v>
      </c>
      <c r="AS650" t="s">
        <v>98</v>
      </c>
      <c r="AT650">
        <f t="shared" si="367"/>
        <v>3</v>
      </c>
      <c r="AU650" t="s">
        <v>98</v>
      </c>
      <c r="AV650">
        <f t="shared" si="368"/>
        <v>3</v>
      </c>
      <c r="AW650" t="s">
        <v>118</v>
      </c>
      <c r="AX650">
        <f t="shared" si="369"/>
        <v>2</v>
      </c>
      <c r="AY650" t="s">
        <v>98</v>
      </c>
      <c r="AZ650">
        <f t="shared" si="370"/>
        <v>4</v>
      </c>
      <c r="BA650" t="s">
        <v>98</v>
      </c>
      <c r="BB650">
        <f t="shared" si="371"/>
        <v>4</v>
      </c>
      <c r="BC650" t="s">
        <v>100</v>
      </c>
      <c r="BD650" t="s">
        <v>102</v>
      </c>
      <c r="BE650">
        <f t="shared" si="372"/>
        <v>6</v>
      </c>
      <c r="BF650">
        <v>0</v>
      </c>
      <c r="BG650" t="s">
        <v>102</v>
      </c>
      <c r="BH650">
        <v>0</v>
      </c>
      <c r="BI650">
        <v>756</v>
      </c>
      <c r="BJ650">
        <v>756</v>
      </c>
      <c r="BK650" t="s">
        <v>103</v>
      </c>
      <c r="BL650">
        <f t="shared" si="373"/>
        <v>6</v>
      </c>
      <c r="BM650" t="s">
        <v>98</v>
      </c>
      <c r="BN650" t="s">
        <v>105</v>
      </c>
      <c r="BO650" t="s">
        <v>106</v>
      </c>
      <c r="BP650">
        <f t="shared" si="374"/>
        <v>6</v>
      </c>
      <c r="BQ650">
        <v>1051</v>
      </c>
      <c r="BR650">
        <v>788</v>
      </c>
      <c r="BS650">
        <v>0</v>
      </c>
      <c r="BT650">
        <v>1839</v>
      </c>
      <c r="BU650">
        <v>0</v>
      </c>
      <c r="BV650">
        <v>0</v>
      </c>
      <c r="BW650">
        <v>1</v>
      </c>
      <c r="BX650">
        <v>1</v>
      </c>
      <c r="BY650">
        <v>4</v>
      </c>
      <c r="BZ650">
        <v>1</v>
      </c>
      <c r="CA650" t="s">
        <v>98</v>
      </c>
      <c r="CB650">
        <f t="shared" si="375"/>
        <v>4</v>
      </c>
      <c r="CC650">
        <v>7</v>
      </c>
      <c r="CD650" t="s">
        <v>107</v>
      </c>
      <c r="CE650">
        <v>1</v>
      </c>
      <c r="CF650" t="s">
        <v>98</v>
      </c>
      <c r="CG650" t="s">
        <v>108</v>
      </c>
      <c r="CH650">
        <f t="shared" si="376"/>
        <v>6</v>
      </c>
      <c r="CI650">
        <v>1966</v>
      </c>
      <c r="CJ650" t="s">
        <v>102</v>
      </c>
      <c r="CK650">
        <f t="shared" si="377"/>
        <v>2</v>
      </c>
      <c r="CL650">
        <v>2</v>
      </c>
      <c r="CM650">
        <v>442</v>
      </c>
      <c r="CN650" t="s">
        <v>98</v>
      </c>
      <c r="CO650">
        <f t="shared" si="378"/>
        <v>4</v>
      </c>
      <c r="CP650" t="s">
        <v>98</v>
      </c>
      <c r="CQ650">
        <f t="shared" si="379"/>
        <v>4</v>
      </c>
      <c r="CR650" t="s">
        <v>105</v>
      </c>
      <c r="CS650">
        <f t="shared" si="380"/>
        <v>3</v>
      </c>
      <c r="CT650">
        <v>0</v>
      </c>
      <c r="CU650">
        <v>124</v>
      </c>
      <c r="CV650">
        <v>216</v>
      </c>
      <c r="CW650">
        <v>0</v>
      </c>
      <c r="CX650">
        <v>0</v>
      </c>
      <c r="CY650">
        <v>0</v>
      </c>
      <c r="CZ650" t="s">
        <v>83</v>
      </c>
      <c r="DA650" t="s">
        <v>83</v>
      </c>
      <c r="DB650">
        <f t="shared" si="381"/>
        <v>5</v>
      </c>
      <c r="DC650" t="s">
        <v>83</v>
      </c>
      <c r="DD650">
        <v>0</v>
      </c>
      <c r="DE650">
        <v>6</v>
      </c>
      <c r="DF650">
        <v>2010</v>
      </c>
      <c r="DG650">
        <f t="shared" si="384"/>
        <v>13</v>
      </c>
      <c r="DH650" t="s">
        <v>110</v>
      </c>
      <c r="DI650">
        <f t="shared" si="382"/>
        <v>4</v>
      </c>
      <c r="DJ650" t="s">
        <v>111</v>
      </c>
      <c r="DK650">
        <f t="shared" si="383"/>
        <v>5</v>
      </c>
      <c r="DL650">
        <v>155000</v>
      </c>
    </row>
    <row r="651" spans="1:116" x14ac:dyDescent="0.35">
      <c r="A651">
        <v>650</v>
      </c>
      <c r="B651">
        <v>180</v>
      </c>
      <c r="C651" t="s">
        <v>142</v>
      </c>
      <c r="D651">
        <f t="shared" si="350"/>
        <v>2</v>
      </c>
      <c r="E651">
        <v>21</v>
      </c>
      <c r="F651">
        <v>1936</v>
      </c>
      <c r="G651" t="s">
        <v>82</v>
      </c>
      <c r="H651">
        <f t="shared" si="351"/>
        <v>2</v>
      </c>
      <c r="I651" t="s">
        <v>83</v>
      </c>
      <c r="J651" t="str">
        <f t="shared" si="352"/>
        <v/>
      </c>
      <c r="K651" t="s">
        <v>84</v>
      </c>
      <c r="L651">
        <f t="shared" si="353"/>
        <v>1</v>
      </c>
      <c r="M651" t="s">
        <v>85</v>
      </c>
      <c r="N651">
        <f t="shared" si="354"/>
        <v>2</v>
      </c>
      <c r="O651" t="s">
        <v>86</v>
      </c>
      <c r="P651">
        <f t="shared" si="355"/>
        <v>4</v>
      </c>
      <c r="Q651" t="s">
        <v>87</v>
      </c>
      <c r="R651">
        <f t="shared" si="356"/>
        <v>4</v>
      </c>
      <c r="S651" t="s">
        <v>88</v>
      </c>
      <c r="T651">
        <f t="shared" si="357"/>
        <v>3</v>
      </c>
      <c r="U651" t="s">
        <v>178</v>
      </c>
      <c r="V651">
        <f t="shared" si="358"/>
        <v>21</v>
      </c>
      <c r="W651" t="s">
        <v>90</v>
      </c>
      <c r="X651">
        <f t="shared" si="359"/>
        <v>7</v>
      </c>
      <c r="Y651" t="s">
        <v>90</v>
      </c>
      <c r="Z651">
        <f t="shared" si="360"/>
        <v>7</v>
      </c>
      <c r="AA651" t="s">
        <v>198</v>
      </c>
      <c r="AB651">
        <f t="shared" si="361"/>
        <v>5</v>
      </c>
      <c r="AC651" t="s">
        <v>191</v>
      </c>
      <c r="AD651">
        <f t="shared" si="362"/>
        <v>6</v>
      </c>
      <c r="AE651">
        <v>4</v>
      </c>
      <c r="AF651">
        <v>6</v>
      </c>
      <c r="AG651">
        <v>1970</v>
      </c>
      <c r="AH651">
        <v>1970</v>
      </c>
      <c r="AI651" t="s">
        <v>93</v>
      </c>
      <c r="AJ651">
        <f t="shared" si="363"/>
        <v>5</v>
      </c>
      <c r="AK651" t="s">
        <v>94</v>
      </c>
      <c r="AL651">
        <f t="shared" si="364"/>
        <v>8</v>
      </c>
      <c r="AM651" t="s">
        <v>180</v>
      </c>
      <c r="AN651">
        <f t="shared" si="365"/>
        <v>15</v>
      </c>
      <c r="AO651" t="s">
        <v>181</v>
      </c>
      <c r="AP651" t="s">
        <v>117</v>
      </c>
      <c r="AQ651">
        <f t="shared" si="366"/>
        <v>2</v>
      </c>
      <c r="AR651">
        <v>0</v>
      </c>
      <c r="AS651" t="s">
        <v>98</v>
      </c>
      <c r="AT651">
        <f t="shared" si="367"/>
        <v>3</v>
      </c>
      <c r="AU651" t="s">
        <v>98</v>
      </c>
      <c r="AV651">
        <f t="shared" si="368"/>
        <v>3</v>
      </c>
      <c r="AW651" t="s">
        <v>118</v>
      </c>
      <c r="AX651">
        <f t="shared" si="369"/>
        <v>2</v>
      </c>
      <c r="AY651" t="s">
        <v>97</v>
      </c>
      <c r="AZ651">
        <f t="shared" si="370"/>
        <v>5</v>
      </c>
      <c r="BA651" t="s">
        <v>98</v>
      </c>
      <c r="BB651">
        <f t="shared" si="371"/>
        <v>4</v>
      </c>
      <c r="BC651" t="s">
        <v>130</v>
      </c>
      <c r="BD651" t="s">
        <v>141</v>
      </c>
      <c r="BE651">
        <f t="shared" si="372"/>
        <v>3</v>
      </c>
      <c r="BF651">
        <v>131</v>
      </c>
      <c r="BG651" t="s">
        <v>101</v>
      </c>
      <c r="BH651">
        <v>499</v>
      </c>
      <c r="BI651">
        <v>0</v>
      </c>
      <c r="BJ651">
        <v>630</v>
      </c>
      <c r="BK651" t="s">
        <v>103</v>
      </c>
      <c r="BL651">
        <f t="shared" si="373"/>
        <v>6</v>
      </c>
      <c r="BM651" t="s">
        <v>97</v>
      </c>
      <c r="BN651" t="s">
        <v>105</v>
      </c>
      <c r="BO651" t="s">
        <v>106</v>
      </c>
      <c r="BP651">
        <f t="shared" si="374"/>
        <v>6</v>
      </c>
      <c r="BQ651">
        <v>630</v>
      </c>
      <c r="BR651">
        <v>0</v>
      </c>
      <c r="BS651">
        <v>0</v>
      </c>
      <c r="BT651">
        <v>630</v>
      </c>
      <c r="BU651">
        <v>1</v>
      </c>
      <c r="BV651">
        <v>0</v>
      </c>
      <c r="BW651">
        <v>1</v>
      </c>
      <c r="BX651">
        <v>0</v>
      </c>
      <c r="BY651">
        <v>1</v>
      </c>
      <c r="BZ651">
        <v>1</v>
      </c>
      <c r="CA651" t="s">
        <v>98</v>
      </c>
      <c r="CB651">
        <f t="shared" si="375"/>
        <v>4</v>
      </c>
      <c r="CC651">
        <v>3</v>
      </c>
      <c r="CD651" t="s">
        <v>107</v>
      </c>
      <c r="CE651">
        <v>0</v>
      </c>
      <c r="CF651" t="s">
        <v>83</v>
      </c>
      <c r="CG651" t="s">
        <v>83</v>
      </c>
      <c r="CH651">
        <f t="shared" si="376"/>
        <v>3</v>
      </c>
      <c r="CI651" t="s">
        <v>83</v>
      </c>
      <c r="CJ651" t="s">
        <v>83</v>
      </c>
      <c r="CK651">
        <f t="shared" si="377"/>
        <v>1</v>
      </c>
      <c r="CL651">
        <v>0</v>
      </c>
      <c r="CM651">
        <v>0</v>
      </c>
      <c r="CN651" t="s">
        <v>83</v>
      </c>
      <c r="CO651">
        <f t="shared" si="378"/>
        <v>1</v>
      </c>
      <c r="CP651" t="s">
        <v>83</v>
      </c>
      <c r="CQ651">
        <f t="shared" si="379"/>
        <v>1</v>
      </c>
      <c r="CR651" t="s">
        <v>105</v>
      </c>
      <c r="CS651">
        <f t="shared" si="380"/>
        <v>3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 t="s">
        <v>83</v>
      </c>
      <c r="DA651" t="s">
        <v>134</v>
      </c>
      <c r="DB651">
        <f t="shared" si="381"/>
        <v>3</v>
      </c>
      <c r="DC651" t="s">
        <v>83</v>
      </c>
      <c r="DD651">
        <v>0</v>
      </c>
      <c r="DE651">
        <v>12</v>
      </c>
      <c r="DF651">
        <v>2007</v>
      </c>
      <c r="DG651">
        <f t="shared" si="384"/>
        <v>16</v>
      </c>
      <c r="DH651" t="s">
        <v>110</v>
      </c>
      <c r="DI651">
        <f t="shared" si="382"/>
        <v>4</v>
      </c>
      <c r="DJ651" t="s">
        <v>111</v>
      </c>
      <c r="DK651">
        <f t="shared" si="383"/>
        <v>5</v>
      </c>
      <c r="DL651">
        <v>84500</v>
      </c>
    </row>
    <row r="652" spans="1:116" x14ac:dyDescent="0.35">
      <c r="A652">
        <v>651</v>
      </c>
      <c r="B652">
        <v>60</v>
      </c>
      <c r="C652" t="s">
        <v>192</v>
      </c>
      <c r="D652">
        <f t="shared" si="350"/>
        <v>5</v>
      </c>
      <c r="E652">
        <v>65</v>
      </c>
      <c r="F652">
        <v>8125</v>
      </c>
      <c r="G652" t="s">
        <v>82</v>
      </c>
      <c r="H652">
        <f t="shared" si="351"/>
        <v>2</v>
      </c>
      <c r="I652" t="s">
        <v>83</v>
      </c>
      <c r="J652" t="str">
        <f t="shared" si="352"/>
        <v/>
      </c>
      <c r="K652" t="s">
        <v>84</v>
      </c>
      <c r="L652">
        <f t="shared" si="353"/>
        <v>1</v>
      </c>
      <c r="M652" t="s">
        <v>85</v>
      </c>
      <c r="N652">
        <f t="shared" si="354"/>
        <v>2</v>
      </c>
      <c r="O652" t="s">
        <v>86</v>
      </c>
      <c r="P652">
        <f t="shared" si="355"/>
        <v>4</v>
      </c>
      <c r="Q652" t="s">
        <v>87</v>
      </c>
      <c r="R652">
        <f t="shared" si="356"/>
        <v>4</v>
      </c>
      <c r="S652" t="s">
        <v>88</v>
      </c>
      <c r="T652">
        <f t="shared" si="357"/>
        <v>3</v>
      </c>
      <c r="U652" t="s">
        <v>136</v>
      </c>
      <c r="V652">
        <f t="shared" si="358"/>
        <v>18</v>
      </c>
      <c r="W652" t="s">
        <v>90</v>
      </c>
      <c r="X652">
        <f t="shared" si="359"/>
        <v>7</v>
      </c>
      <c r="Y652" t="s">
        <v>90</v>
      </c>
      <c r="Z652">
        <f t="shared" si="360"/>
        <v>7</v>
      </c>
      <c r="AA652" t="s">
        <v>91</v>
      </c>
      <c r="AB652">
        <f t="shared" si="361"/>
        <v>3</v>
      </c>
      <c r="AC652" t="s">
        <v>92</v>
      </c>
      <c r="AD652">
        <f t="shared" si="362"/>
        <v>8</v>
      </c>
      <c r="AE652">
        <v>7</v>
      </c>
      <c r="AF652">
        <v>6</v>
      </c>
      <c r="AG652">
        <v>2007</v>
      </c>
      <c r="AH652">
        <v>2007</v>
      </c>
      <c r="AI652" t="s">
        <v>93</v>
      </c>
      <c r="AJ652">
        <f t="shared" si="363"/>
        <v>5</v>
      </c>
      <c r="AK652" t="s">
        <v>94</v>
      </c>
      <c r="AL652">
        <f t="shared" si="364"/>
        <v>8</v>
      </c>
      <c r="AM652" t="s">
        <v>180</v>
      </c>
      <c r="AN652">
        <f t="shared" si="365"/>
        <v>15</v>
      </c>
      <c r="AO652" t="s">
        <v>181</v>
      </c>
      <c r="AP652" t="s">
        <v>83</v>
      </c>
      <c r="AQ652">
        <f t="shared" si="366"/>
        <v>3</v>
      </c>
      <c r="AR652" t="s">
        <v>83</v>
      </c>
      <c r="AS652" t="s">
        <v>97</v>
      </c>
      <c r="AT652">
        <f t="shared" si="367"/>
        <v>4</v>
      </c>
      <c r="AU652" t="s">
        <v>98</v>
      </c>
      <c r="AV652">
        <f t="shared" si="368"/>
        <v>3</v>
      </c>
      <c r="AW652" t="s">
        <v>99</v>
      </c>
      <c r="AX652">
        <f t="shared" si="369"/>
        <v>6</v>
      </c>
      <c r="AY652" t="s">
        <v>97</v>
      </c>
      <c r="AZ652">
        <f t="shared" si="370"/>
        <v>5</v>
      </c>
      <c r="BA652" t="s">
        <v>98</v>
      </c>
      <c r="BB652">
        <f t="shared" si="371"/>
        <v>4</v>
      </c>
      <c r="BC652" t="s">
        <v>100</v>
      </c>
      <c r="BD652" t="s">
        <v>102</v>
      </c>
      <c r="BE652">
        <f t="shared" si="372"/>
        <v>6</v>
      </c>
      <c r="BF652">
        <v>0</v>
      </c>
      <c r="BG652" t="s">
        <v>102</v>
      </c>
      <c r="BH652">
        <v>0</v>
      </c>
      <c r="BI652">
        <v>813</v>
      </c>
      <c r="BJ652">
        <v>813</v>
      </c>
      <c r="BK652" t="s">
        <v>103</v>
      </c>
      <c r="BL652">
        <f t="shared" si="373"/>
        <v>6</v>
      </c>
      <c r="BM652" t="s">
        <v>104</v>
      </c>
      <c r="BN652" t="s">
        <v>105</v>
      </c>
      <c r="BO652" t="s">
        <v>106</v>
      </c>
      <c r="BP652">
        <f t="shared" si="374"/>
        <v>6</v>
      </c>
      <c r="BQ652">
        <v>822</v>
      </c>
      <c r="BR652">
        <v>843</v>
      </c>
      <c r="BS652">
        <v>0</v>
      </c>
      <c r="BT652">
        <v>1665</v>
      </c>
      <c r="BU652">
        <v>0</v>
      </c>
      <c r="BV652">
        <v>0</v>
      </c>
      <c r="BW652">
        <v>2</v>
      </c>
      <c r="BX652">
        <v>1</v>
      </c>
      <c r="BY652">
        <v>3</v>
      </c>
      <c r="BZ652">
        <v>1</v>
      </c>
      <c r="CA652" t="s">
        <v>97</v>
      </c>
      <c r="CB652">
        <f t="shared" si="375"/>
        <v>5</v>
      </c>
      <c r="CC652">
        <v>7</v>
      </c>
      <c r="CD652" t="s">
        <v>107</v>
      </c>
      <c r="CE652">
        <v>0</v>
      </c>
      <c r="CF652" t="s">
        <v>83</v>
      </c>
      <c r="CG652" t="s">
        <v>108</v>
      </c>
      <c r="CH652">
        <f t="shared" si="376"/>
        <v>6</v>
      </c>
      <c r="CI652">
        <v>2007</v>
      </c>
      <c r="CJ652" t="s">
        <v>109</v>
      </c>
      <c r="CK652">
        <f t="shared" si="377"/>
        <v>3</v>
      </c>
      <c r="CL652">
        <v>2</v>
      </c>
      <c r="CM652">
        <v>562</v>
      </c>
      <c r="CN652" t="s">
        <v>98</v>
      </c>
      <c r="CO652">
        <f t="shared" si="378"/>
        <v>4</v>
      </c>
      <c r="CP652" t="s">
        <v>98</v>
      </c>
      <c r="CQ652">
        <f t="shared" si="379"/>
        <v>4</v>
      </c>
      <c r="CR652" t="s">
        <v>105</v>
      </c>
      <c r="CS652">
        <f t="shared" si="380"/>
        <v>3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 t="s">
        <v>83</v>
      </c>
      <c r="DA652" t="s">
        <v>83</v>
      </c>
      <c r="DB652">
        <f t="shared" si="381"/>
        <v>5</v>
      </c>
      <c r="DC652" t="s">
        <v>83</v>
      </c>
      <c r="DD652">
        <v>0</v>
      </c>
      <c r="DE652">
        <v>5</v>
      </c>
      <c r="DF652">
        <v>2008</v>
      </c>
      <c r="DG652">
        <f t="shared" si="384"/>
        <v>15</v>
      </c>
      <c r="DH652" t="s">
        <v>110</v>
      </c>
      <c r="DI652">
        <f t="shared" si="382"/>
        <v>4</v>
      </c>
      <c r="DJ652" t="s">
        <v>111</v>
      </c>
      <c r="DK652">
        <f t="shared" si="383"/>
        <v>5</v>
      </c>
      <c r="DL652">
        <v>205950</v>
      </c>
    </row>
    <row r="653" spans="1:116" x14ac:dyDescent="0.35">
      <c r="A653">
        <v>652</v>
      </c>
      <c r="B653">
        <v>70</v>
      </c>
      <c r="C653" t="s">
        <v>81</v>
      </c>
      <c r="D653">
        <f t="shared" si="350"/>
        <v>4</v>
      </c>
      <c r="E653">
        <v>60</v>
      </c>
      <c r="F653">
        <v>9084</v>
      </c>
      <c r="G653" t="s">
        <v>82</v>
      </c>
      <c r="H653">
        <f t="shared" si="351"/>
        <v>2</v>
      </c>
      <c r="I653" t="s">
        <v>83</v>
      </c>
      <c r="J653" t="str">
        <f t="shared" si="352"/>
        <v/>
      </c>
      <c r="K653" t="s">
        <v>84</v>
      </c>
      <c r="L653">
        <f t="shared" si="353"/>
        <v>1</v>
      </c>
      <c r="M653" t="s">
        <v>85</v>
      </c>
      <c r="N653">
        <f t="shared" si="354"/>
        <v>2</v>
      </c>
      <c r="O653" t="s">
        <v>86</v>
      </c>
      <c r="P653">
        <f t="shared" si="355"/>
        <v>4</v>
      </c>
      <c r="Q653" t="s">
        <v>87</v>
      </c>
      <c r="R653">
        <f t="shared" si="356"/>
        <v>4</v>
      </c>
      <c r="S653" t="s">
        <v>88</v>
      </c>
      <c r="T653">
        <f t="shared" si="357"/>
        <v>3</v>
      </c>
      <c r="U653" t="s">
        <v>185</v>
      </c>
      <c r="V653">
        <f t="shared" si="358"/>
        <v>4</v>
      </c>
      <c r="W653" t="s">
        <v>144</v>
      </c>
      <c r="X653">
        <f t="shared" si="359"/>
        <v>3</v>
      </c>
      <c r="Y653" t="s">
        <v>90</v>
      </c>
      <c r="Z653">
        <f t="shared" si="360"/>
        <v>7</v>
      </c>
      <c r="AA653" t="s">
        <v>91</v>
      </c>
      <c r="AB653">
        <f t="shared" si="361"/>
        <v>3</v>
      </c>
      <c r="AC653" t="s">
        <v>92</v>
      </c>
      <c r="AD653">
        <f t="shared" si="362"/>
        <v>8</v>
      </c>
      <c r="AE653">
        <v>4</v>
      </c>
      <c r="AF653">
        <v>5</v>
      </c>
      <c r="AG653">
        <v>1940</v>
      </c>
      <c r="AH653">
        <v>1950</v>
      </c>
      <c r="AI653" t="s">
        <v>93</v>
      </c>
      <c r="AJ653">
        <f t="shared" si="363"/>
        <v>5</v>
      </c>
      <c r="AK653" t="s">
        <v>94</v>
      </c>
      <c r="AL653">
        <f t="shared" si="364"/>
        <v>8</v>
      </c>
      <c r="AM653" t="s">
        <v>116</v>
      </c>
      <c r="AN653">
        <f t="shared" si="365"/>
        <v>10</v>
      </c>
      <c r="AO653" t="s">
        <v>116</v>
      </c>
      <c r="AP653" t="s">
        <v>117</v>
      </c>
      <c r="AQ653">
        <f t="shared" si="366"/>
        <v>2</v>
      </c>
      <c r="AR653">
        <v>0</v>
      </c>
      <c r="AS653" t="s">
        <v>98</v>
      </c>
      <c r="AT653">
        <f t="shared" si="367"/>
        <v>3</v>
      </c>
      <c r="AU653" t="s">
        <v>98</v>
      </c>
      <c r="AV653">
        <f t="shared" si="368"/>
        <v>3</v>
      </c>
      <c r="AW653" t="s">
        <v>118</v>
      </c>
      <c r="AX653">
        <f t="shared" si="369"/>
        <v>2</v>
      </c>
      <c r="AY653" t="s">
        <v>98</v>
      </c>
      <c r="AZ653">
        <f t="shared" si="370"/>
        <v>4</v>
      </c>
      <c r="BA653" t="s">
        <v>98</v>
      </c>
      <c r="BB653">
        <f t="shared" si="371"/>
        <v>4</v>
      </c>
      <c r="BC653" t="s">
        <v>121</v>
      </c>
      <c r="BD653" t="s">
        <v>102</v>
      </c>
      <c r="BE653">
        <f t="shared" si="372"/>
        <v>6</v>
      </c>
      <c r="BF653">
        <v>0</v>
      </c>
      <c r="BG653" t="s">
        <v>102</v>
      </c>
      <c r="BH653">
        <v>0</v>
      </c>
      <c r="BI653">
        <v>755</v>
      </c>
      <c r="BJ653">
        <v>755</v>
      </c>
      <c r="BK653" t="s">
        <v>103</v>
      </c>
      <c r="BL653">
        <f t="shared" si="373"/>
        <v>6</v>
      </c>
      <c r="BM653" t="s">
        <v>98</v>
      </c>
      <c r="BN653" t="s">
        <v>105</v>
      </c>
      <c r="BO653" t="s">
        <v>106</v>
      </c>
      <c r="BP653">
        <f t="shared" si="374"/>
        <v>6</v>
      </c>
      <c r="BQ653">
        <v>755</v>
      </c>
      <c r="BR653">
        <v>755</v>
      </c>
      <c r="BS653">
        <v>0</v>
      </c>
      <c r="BT653">
        <v>1510</v>
      </c>
      <c r="BU653">
        <v>1</v>
      </c>
      <c r="BV653">
        <v>0</v>
      </c>
      <c r="BW653">
        <v>1</v>
      </c>
      <c r="BX653">
        <v>0</v>
      </c>
      <c r="BY653">
        <v>4</v>
      </c>
      <c r="BZ653">
        <v>1</v>
      </c>
      <c r="CA653" t="s">
        <v>98</v>
      </c>
      <c r="CB653">
        <f t="shared" si="375"/>
        <v>4</v>
      </c>
      <c r="CC653">
        <v>7</v>
      </c>
      <c r="CD653" t="s">
        <v>107</v>
      </c>
      <c r="CE653">
        <v>1</v>
      </c>
      <c r="CF653" t="s">
        <v>97</v>
      </c>
      <c r="CG653" t="s">
        <v>127</v>
      </c>
      <c r="CH653">
        <f t="shared" si="376"/>
        <v>5</v>
      </c>
      <c r="CI653">
        <v>1940</v>
      </c>
      <c r="CJ653" t="s">
        <v>102</v>
      </c>
      <c r="CK653">
        <f t="shared" si="377"/>
        <v>2</v>
      </c>
      <c r="CL653">
        <v>1</v>
      </c>
      <c r="CM653">
        <v>296</v>
      </c>
      <c r="CN653" t="s">
        <v>147</v>
      </c>
      <c r="CO653">
        <f t="shared" si="378"/>
        <v>3</v>
      </c>
      <c r="CP653" t="s">
        <v>212</v>
      </c>
      <c r="CQ653">
        <f t="shared" si="379"/>
        <v>2</v>
      </c>
      <c r="CR653" t="s">
        <v>190</v>
      </c>
      <c r="CS653">
        <f t="shared" si="380"/>
        <v>1</v>
      </c>
      <c r="CT653">
        <v>120</v>
      </c>
      <c r="CU653">
        <v>0</v>
      </c>
      <c r="CV653">
        <v>0</v>
      </c>
      <c r="CW653">
        <v>0</v>
      </c>
      <c r="CX653">
        <v>0</v>
      </c>
      <c r="CY653">
        <v>0</v>
      </c>
      <c r="CZ653" t="s">
        <v>83</v>
      </c>
      <c r="DA653" t="s">
        <v>134</v>
      </c>
      <c r="DB653">
        <f t="shared" si="381"/>
        <v>3</v>
      </c>
      <c r="DC653" t="s">
        <v>83</v>
      </c>
      <c r="DD653">
        <v>0</v>
      </c>
      <c r="DE653">
        <v>10</v>
      </c>
      <c r="DF653">
        <v>2009</v>
      </c>
      <c r="DG653">
        <f t="shared" si="384"/>
        <v>14</v>
      </c>
      <c r="DH653" t="s">
        <v>110</v>
      </c>
      <c r="DI653">
        <f t="shared" si="382"/>
        <v>4</v>
      </c>
      <c r="DJ653" t="s">
        <v>111</v>
      </c>
      <c r="DK653">
        <f t="shared" si="383"/>
        <v>5</v>
      </c>
      <c r="DL653">
        <v>108000</v>
      </c>
    </row>
    <row r="654" spans="1:116" x14ac:dyDescent="0.35">
      <c r="A654">
        <v>653</v>
      </c>
      <c r="B654">
        <v>60</v>
      </c>
      <c r="C654" t="s">
        <v>81</v>
      </c>
      <c r="D654">
        <f t="shared" si="350"/>
        <v>4</v>
      </c>
      <c r="E654">
        <v>70</v>
      </c>
      <c r="F654">
        <v>8750</v>
      </c>
      <c r="G654" t="s">
        <v>82</v>
      </c>
      <c r="H654">
        <f t="shared" si="351"/>
        <v>2</v>
      </c>
      <c r="I654" t="s">
        <v>83</v>
      </c>
      <c r="J654" t="str">
        <f t="shared" si="352"/>
        <v/>
      </c>
      <c r="K654" t="s">
        <v>84</v>
      </c>
      <c r="L654">
        <f t="shared" si="353"/>
        <v>1</v>
      </c>
      <c r="M654" t="s">
        <v>85</v>
      </c>
      <c r="N654">
        <f t="shared" si="354"/>
        <v>2</v>
      </c>
      <c r="O654" t="s">
        <v>86</v>
      </c>
      <c r="P654">
        <f t="shared" si="355"/>
        <v>4</v>
      </c>
      <c r="Q654" t="s">
        <v>87</v>
      </c>
      <c r="R654">
        <f t="shared" si="356"/>
        <v>4</v>
      </c>
      <c r="S654" t="s">
        <v>88</v>
      </c>
      <c r="T654">
        <f t="shared" si="357"/>
        <v>3</v>
      </c>
      <c r="U654" t="s">
        <v>89</v>
      </c>
      <c r="V654">
        <f t="shared" si="358"/>
        <v>16</v>
      </c>
      <c r="W654" t="s">
        <v>90</v>
      </c>
      <c r="X654">
        <f t="shared" si="359"/>
        <v>7</v>
      </c>
      <c r="Y654" t="s">
        <v>90</v>
      </c>
      <c r="Z654">
        <f t="shared" si="360"/>
        <v>7</v>
      </c>
      <c r="AA654" t="s">
        <v>91</v>
      </c>
      <c r="AB654">
        <f t="shared" si="361"/>
        <v>3</v>
      </c>
      <c r="AC654" t="s">
        <v>92</v>
      </c>
      <c r="AD654">
        <f t="shared" si="362"/>
        <v>8</v>
      </c>
      <c r="AE654">
        <v>7</v>
      </c>
      <c r="AF654">
        <v>5</v>
      </c>
      <c r="AG654">
        <v>1996</v>
      </c>
      <c r="AH654">
        <v>1996</v>
      </c>
      <c r="AI654" t="s">
        <v>93</v>
      </c>
      <c r="AJ654">
        <f t="shared" si="363"/>
        <v>5</v>
      </c>
      <c r="AK654" t="s">
        <v>94</v>
      </c>
      <c r="AL654">
        <f t="shared" si="364"/>
        <v>8</v>
      </c>
      <c r="AM654" t="s">
        <v>95</v>
      </c>
      <c r="AN654">
        <f t="shared" si="365"/>
        <v>14</v>
      </c>
      <c r="AO654" t="s">
        <v>95</v>
      </c>
      <c r="AP654" t="s">
        <v>117</v>
      </c>
      <c r="AQ654">
        <f t="shared" si="366"/>
        <v>2</v>
      </c>
      <c r="AR654">
        <v>0</v>
      </c>
      <c r="AS654" t="s">
        <v>97</v>
      </c>
      <c r="AT654">
        <f t="shared" si="367"/>
        <v>4</v>
      </c>
      <c r="AU654" t="s">
        <v>98</v>
      </c>
      <c r="AV654">
        <f t="shared" si="368"/>
        <v>3</v>
      </c>
      <c r="AW654" t="s">
        <v>99</v>
      </c>
      <c r="AX654">
        <f t="shared" si="369"/>
        <v>6</v>
      </c>
      <c r="AY654" t="s">
        <v>97</v>
      </c>
      <c r="AZ654">
        <f t="shared" si="370"/>
        <v>5</v>
      </c>
      <c r="BA654" t="s">
        <v>98</v>
      </c>
      <c r="BB654">
        <f t="shared" si="371"/>
        <v>4</v>
      </c>
      <c r="BC654" t="s">
        <v>100</v>
      </c>
      <c r="BD654" t="s">
        <v>102</v>
      </c>
      <c r="BE654">
        <f t="shared" si="372"/>
        <v>6</v>
      </c>
      <c r="BF654">
        <v>0</v>
      </c>
      <c r="BG654" t="s">
        <v>102</v>
      </c>
      <c r="BH654">
        <v>0</v>
      </c>
      <c r="BI654">
        <v>880</v>
      </c>
      <c r="BJ654">
        <v>880</v>
      </c>
      <c r="BK654" t="s">
        <v>103</v>
      </c>
      <c r="BL654">
        <f t="shared" si="373"/>
        <v>6</v>
      </c>
      <c r="BM654" t="s">
        <v>104</v>
      </c>
      <c r="BN654" t="s">
        <v>105</v>
      </c>
      <c r="BO654" t="s">
        <v>106</v>
      </c>
      <c r="BP654">
        <f t="shared" si="374"/>
        <v>6</v>
      </c>
      <c r="BQ654">
        <v>909</v>
      </c>
      <c r="BR654">
        <v>807</v>
      </c>
      <c r="BS654">
        <v>0</v>
      </c>
      <c r="BT654">
        <v>1716</v>
      </c>
      <c r="BU654">
        <v>0</v>
      </c>
      <c r="BV654">
        <v>0</v>
      </c>
      <c r="BW654">
        <v>2</v>
      </c>
      <c r="BX654">
        <v>1</v>
      </c>
      <c r="BY654">
        <v>2</v>
      </c>
      <c r="BZ654">
        <v>1</v>
      </c>
      <c r="CA654" t="s">
        <v>97</v>
      </c>
      <c r="CB654">
        <f t="shared" si="375"/>
        <v>5</v>
      </c>
      <c r="CC654">
        <v>7</v>
      </c>
      <c r="CD654" t="s">
        <v>107</v>
      </c>
      <c r="CE654">
        <v>1</v>
      </c>
      <c r="CF654" t="s">
        <v>98</v>
      </c>
      <c r="CG654" t="s">
        <v>108</v>
      </c>
      <c r="CH654">
        <f t="shared" si="376"/>
        <v>6</v>
      </c>
      <c r="CI654">
        <v>1996</v>
      </c>
      <c r="CJ654" t="s">
        <v>109</v>
      </c>
      <c r="CK654">
        <f t="shared" si="377"/>
        <v>3</v>
      </c>
      <c r="CL654">
        <v>2</v>
      </c>
      <c r="CM654">
        <v>512</v>
      </c>
      <c r="CN654" t="s">
        <v>98</v>
      </c>
      <c r="CO654">
        <f t="shared" si="378"/>
        <v>4</v>
      </c>
      <c r="CP654" t="s">
        <v>98</v>
      </c>
      <c r="CQ654">
        <f t="shared" si="379"/>
        <v>4</v>
      </c>
      <c r="CR654" t="s">
        <v>105</v>
      </c>
      <c r="CS654">
        <f t="shared" si="380"/>
        <v>3</v>
      </c>
      <c r="CT654">
        <v>0</v>
      </c>
      <c r="CU654">
        <v>120</v>
      </c>
      <c r="CV654">
        <v>0</v>
      </c>
      <c r="CW654">
        <v>0</v>
      </c>
      <c r="CX654">
        <v>0</v>
      </c>
      <c r="CY654">
        <v>0</v>
      </c>
      <c r="CZ654" t="s">
        <v>83</v>
      </c>
      <c r="DA654" t="s">
        <v>83</v>
      </c>
      <c r="DB654">
        <f t="shared" si="381"/>
        <v>5</v>
      </c>
      <c r="DC654" t="s">
        <v>83</v>
      </c>
      <c r="DD654">
        <v>0</v>
      </c>
      <c r="DE654">
        <v>7</v>
      </c>
      <c r="DF654">
        <v>2009</v>
      </c>
      <c r="DG654">
        <f t="shared" si="384"/>
        <v>14</v>
      </c>
      <c r="DH654" t="s">
        <v>110</v>
      </c>
      <c r="DI654">
        <f t="shared" si="382"/>
        <v>4</v>
      </c>
      <c r="DJ654" t="s">
        <v>111</v>
      </c>
      <c r="DK654">
        <f t="shared" si="383"/>
        <v>5</v>
      </c>
      <c r="DL654">
        <v>191000</v>
      </c>
    </row>
    <row r="655" spans="1:116" x14ac:dyDescent="0.35">
      <c r="A655">
        <v>654</v>
      </c>
      <c r="B655">
        <v>50</v>
      </c>
      <c r="C655" t="s">
        <v>142</v>
      </c>
      <c r="D655">
        <f t="shared" si="350"/>
        <v>2</v>
      </c>
      <c r="E655">
        <v>60</v>
      </c>
      <c r="F655">
        <v>10320</v>
      </c>
      <c r="G655" t="s">
        <v>82</v>
      </c>
      <c r="H655">
        <f t="shared" si="351"/>
        <v>2</v>
      </c>
      <c r="I655" t="s">
        <v>174</v>
      </c>
      <c r="J655">
        <f t="shared" si="352"/>
        <v>1</v>
      </c>
      <c r="K655" t="s">
        <v>84</v>
      </c>
      <c r="L655">
        <f t="shared" si="353"/>
        <v>1</v>
      </c>
      <c r="M655" t="s">
        <v>85</v>
      </c>
      <c r="N655">
        <f t="shared" si="354"/>
        <v>2</v>
      </c>
      <c r="O655" t="s">
        <v>86</v>
      </c>
      <c r="P655">
        <f t="shared" si="355"/>
        <v>4</v>
      </c>
      <c r="Q655" t="s">
        <v>87</v>
      </c>
      <c r="R655">
        <f t="shared" si="356"/>
        <v>4</v>
      </c>
      <c r="S655" t="s">
        <v>88</v>
      </c>
      <c r="T655">
        <f t="shared" si="357"/>
        <v>3</v>
      </c>
      <c r="U655" t="s">
        <v>176</v>
      </c>
      <c r="V655">
        <f t="shared" si="358"/>
        <v>3</v>
      </c>
      <c r="W655" t="s">
        <v>90</v>
      </c>
      <c r="X655">
        <f t="shared" si="359"/>
        <v>7</v>
      </c>
      <c r="Y655" t="s">
        <v>90</v>
      </c>
      <c r="Z655">
        <f t="shared" si="360"/>
        <v>7</v>
      </c>
      <c r="AA655" t="s">
        <v>91</v>
      </c>
      <c r="AB655">
        <f t="shared" si="361"/>
        <v>3</v>
      </c>
      <c r="AC655" t="s">
        <v>132</v>
      </c>
      <c r="AD655">
        <f t="shared" si="362"/>
        <v>1</v>
      </c>
      <c r="AE655">
        <v>6</v>
      </c>
      <c r="AF655">
        <v>7</v>
      </c>
      <c r="AG655">
        <v>1906</v>
      </c>
      <c r="AH655">
        <v>1995</v>
      </c>
      <c r="AI655" t="s">
        <v>93</v>
      </c>
      <c r="AJ655">
        <f t="shared" si="363"/>
        <v>5</v>
      </c>
      <c r="AK655" t="s">
        <v>94</v>
      </c>
      <c r="AL655">
        <f t="shared" si="364"/>
        <v>8</v>
      </c>
      <c r="AM655" t="s">
        <v>116</v>
      </c>
      <c r="AN655">
        <f t="shared" si="365"/>
        <v>10</v>
      </c>
      <c r="AO655" t="s">
        <v>116</v>
      </c>
      <c r="AP655" t="s">
        <v>117</v>
      </c>
      <c r="AQ655">
        <f t="shared" si="366"/>
        <v>2</v>
      </c>
      <c r="AR655">
        <v>0</v>
      </c>
      <c r="AS655" t="s">
        <v>98</v>
      </c>
      <c r="AT655">
        <f t="shared" si="367"/>
        <v>3</v>
      </c>
      <c r="AU655" t="s">
        <v>98</v>
      </c>
      <c r="AV655">
        <f t="shared" si="368"/>
        <v>3</v>
      </c>
      <c r="AW655" t="s">
        <v>118</v>
      </c>
      <c r="AX655">
        <f t="shared" si="369"/>
        <v>2</v>
      </c>
      <c r="AY655" t="s">
        <v>98</v>
      </c>
      <c r="AZ655">
        <f t="shared" si="370"/>
        <v>4</v>
      </c>
      <c r="BA655" t="s">
        <v>98</v>
      </c>
      <c r="BB655">
        <f t="shared" si="371"/>
        <v>4</v>
      </c>
      <c r="BC655" t="s">
        <v>100</v>
      </c>
      <c r="BD655" t="s">
        <v>102</v>
      </c>
      <c r="BE655">
        <f t="shared" si="372"/>
        <v>6</v>
      </c>
      <c r="BF655">
        <v>0</v>
      </c>
      <c r="BG655" t="s">
        <v>102</v>
      </c>
      <c r="BH655">
        <v>0</v>
      </c>
      <c r="BI655">
        <v>756</v>
      </c>
      <c r="BJ655">
        <v>756</v>
      </c>
      <c r="BK655" t="s">
        <v>103</v>
      </c>
      <c r="BL655">
        <f t="shared" si="373"/>
        <v>6</v>
      </c>
      <c r="BM655" t="s">
        <v>104</v>
      </c>
      <c r="BN655" t="s">
        <v>105</v>
      </c>
      <c r="BO655" t="s">
        <v>106</v>
      </c>
      <c r="BP655">
        <f t="shared" si="374"/>
        <v>6</v>
      </c>
      <c r="BQ655">
        <v>756</v>
      </c>
      <c r="BR655">
        <v>713</v>
      </c>
      <c r="BS655">
        <v>0</v>
      </c>
      <c r="BT655">
        <v>1469</v>
      </c>
      <c r="BU655">
        <v>0</v>
      </c>
      <c r="BV655">
        <v>0</v>
      </c>
      <c r="BW655">
        <v>1</v>
      </c>
      <c r="BX655">
        <v>0</v>
      </c>
      <c r="BY655">
        <v>3</v>
      </c>
      <c r="BZ655">
        <v>1</v>
      </c>
      <c r="CA655" t="s">
        <v>98</v>
      </c>
      <c r="CB655">
        <f t="shared" si="375"/>
        <v>4</v>
      </c>
      <c r="CC655">
        <v>7</v>
      </c>
      <c r="CD655" t="s">
        <v>107</v>
      </c>
      <c r="CE655">
        <v>0</v>
      </c>
      <c r="CF655" t="s">
        <v>83</v>
      </c>
      <c r="CG655" t="s">
        <v>127</v>
      </c>
      <c r="CH655">
        <f t="shared" si="376"/>
        <v>5</v>
      </c>
      <c r="CI655">
        <v>1906</v>
      </c>
      <c r="CJ655" t="s">
        <v>102</v>
      </c>
      <c r="CK655">
        <f t="shared" si="377"/>
        <v>2</v>
      </c>
      <c r="CL655">
        <v>1</v>
      </c>
      <c r="CM655">
        <v>216</v>
      </c>
      <c r="CN655" t="s">
        <v>98</v>
      </c>
      <c r="CO655">
        <f t="shared" si="378"/>
        <v>4</v>
      </c>
      <c r="CP655" t="s">
        <v>98</v>
      </c>
      <c r="CQ655">
        <f t="shared" si="379"/>
        <v>4</v>
      </c>
      <c r="CR655" t="s">
        <v>105</v>
      </c>
      <c r="CS655">
        <f t="shared" si="380"/>
        <v>3</v>
      </c>
      <c r="CT655">
        <v>57</v>
      </c>
      <c r="CU655">
        <v>0</v>
      </c>
      <c r="CV655">
        <v>239</v>
      </c>
      <c r="CW655">
        <v>0</v>
      </c>
      <c r="CX655">
        <v>0</v>
      </c>
      <c r="CY655">
        <v>0</v>
      </c>
      <c r="CZ655" t="s">
        <v>83</v>
      </c>
      <c r="DA655" t="s">
        <v>134</v>
      </c>
      <c r="DB655">
        <f t="shared" si="381"/>
        <v>3</v>
      </c>
      <c r="DC655" t="s">
        <v>83</v>
      </c>
      <c r="DD655">
        <v>0</v>
      </c>
      <c r="DE655">
        <v>6</v>
      </c>
      <c r="DF655">
        <v>2008</v>
      </c>
      <c r="DG655">
        <f t="shared" si="384"/>
        <v>15</v>
      </c>
      <c r="DH655" t="s">
        <v>110</v>
      </c>
      <c r="DI655">
        <f t="shared" si="382"/>
        <v>4</v>
      </c>
      <c r="DJ655" t="s">
        <v>111</v>
      </c>
      <c r="DK655">
        <f t="shared" si="383"/>
        <v>5</v>
      </c>
      <c r="DL655">
        <v>135000</v>
      </c>
    </row>
    <row r="656" spans="1:116" x14ac:dyDescent="0.35">
      <c r="A656">
        <v>655</v>
      </c>
      <c r="B656">
        <v>20</v>
      </c>
      <c r="C656" t="s">
        <v>81</v>
      </c>
      <c r="D656">
        <f t="shared" si="350"/>
        <v>4</v>
      </c>
      <c r="E656">
        <v>91</v>
      </c>
      <c r="F656">
        <v>10437</v>
      </c>
      <c r="G656" t="s">
        <v>82</v>
      </c>
      <c r="H656">
        <f t="shared" si="351"/>
        <v>2</v>
      </c>
      <c r="I656" t="s">
        <v>83</v>
      </c>
      <c r="J656" t="str">
        <f t="shared" si="352"/>
        <v/>
      </c>
      <c r="K656" t="s">
        <v>120</v>
      </c>
      <c r="L656">
        <f t="shared" si="353"/>
        <v>2</v>
      </c>
      <c r="M656" t="s">
        <v>85</v>
      </c>
      <c r="N656">
        <f t="shared" si="354"/>
        <v>2</v>
      </c>
      <c r="O656" t="s">
        <v>86</v>
      </c>
      <c r="P656">
        <f t="shared" si="355"/>
        <v>4</v>
      </c>
      <c r="Q656" t="s">
        <v>87</v>
      </c>
      <c r="R656">
        <f t="shared" si="356"/>
        <v>4</v>
      </c>
      <c r="S656" t="s">
        <v>88</v>
      </c>
      <c r="T656">
        <f t="shared" si="357"/>
        <v>3</v>
      </c>
      <c r="U656" t="s">
        <v>129</v>
      </c>
      <c r="V656">
        <f t="shared" si="358"/>
        <v>17</v>
      </c>
      <c r="W656" t="s">
        <v>90</v>
      </c>
      <c r="X656">
        <f t="shared" si="359"/>
        <v>7</v>
      </c>
      <c r="Y656" t="s">
        <v>90</v>
      </c>
      <c r="Z656">
        <f t="shared" si="360"/>
        <v>7</v>
      </c>
      <c r="AA656" t="s">
        <v>91</v>
      </c>
      <c r="AB656">
        <f t="shared" si="361"/>
        <v>3</v>
      </c>
      <c r="AC656" t="s">
        <v>115</v>
      </c>
      <c r="AD656">
        <f t="shared" si="362"/>
        <v>4</v>
      </c>
      <c r="AE656">
        <v>8</v>
      </c>
      <c r="AF656">
        <v>6</v>
      </c>
      <c r="AG656">
        <v>1995</v>
      </c>
      <c r="AH656">
        <v>1995</v>
      </c>
      <c r="AI656" t="s">
        <v>152</v>
      </c>
      <c r="AJ656">
        <f t="shared" si="363"/>
        <v>6</v>
      </c>
      <c r="AK656" t="s">
        <v>94</v>
      </c>
      <c r="AL656">
        <f t="shared" si="364"/>
        <v>8</v>
      </c>
      <c r="AM656" t="s">
        <v>116</v>
      </c>
      <c r="AN656">
        <f t="shared" si="365"/>
        <v>10</v>
      </c>
      <c r="AO656" t="s">
        <v>116</v>
      </c>
      <c r="AP656" t="s">
        <v>96</v>
      </c>
      <c r="AQ656">
        <f t="shared" si="366"/>
        <v>4</v>
      </c>
      <c r="AR656">
        <v>660</v>
      </c>
      <c r="AS656" t="s">
        <v>97</v>
      </c>
      <c r="AT656">
        <f t="shared" si="367"/>
        <v>4</v>
      </c>
      <c r="AU656" t="s">
        <v>97</v>
      </c>
      <c r="AV656">
        <f t="shared" si="368"/>
        <v>4</v>
      </c>
      <c r="AW656" t="s">
        <v>99</v>
      </c>
      <c r="AX656">
        <f t="shared" si="369"/>
        <v>6</v>
      </c>
      <c r="AY656" t="s">
        <v>97</v>
      </c>
      <c r="AZ656">
        <f t="shared" si="370"/>
        <v>5</v>
      </c>
      <c r="BA656" t="s">
        <v>98</v>
      </c>
      <c r="BB656">
        <f t="shared" si="371"/>
        <v>4</v>
      </c>
      <c r="BC656" t="s">
        <v>97</v>
      </c>
      <c r="BD656" t="s">
        <v>101</v>
      </c>
      <c r="BE656">
        <f t="shared" si="372"/>
        <v>7</v>
      </c>
      <c r="BF656">
        <v>1696</v>
      </c>
      <c r="BG656" t="s">
        <v>102</v>
      </c>
      <c r="BH656">
        <v>0</v>
      </c>
      <c r="BI656">
        <v>413</v>
      </c>
      <c r="BJ656">
        <v>2109</v>
      </c>
      <c r="BK656" t="s">
        <v>103</v>
      </c>
      <c r="BL656">
        <f t="shared" si="373"/>
        <v>6</v>
      </c>
      <c r="BM656" t="s">
        <v>104</v>
      </c>
      <c r="BN656" t="s">
        <v>105</v>
      </c>
      <c r="BO656" t="s">
        <v>106</v>
      </c>
      <c r="BP656">
        <f t="shared" si="374"/>
        <v>6</v>
      </c>
      <c r="BQ656">
        <v>2113</v>
      </c>
      <c r="BR656">
        <v>0</v>
      </c>
      <c r="BS656">
        <v>0</v>
      </c>
      <c r="BT656">
        <v>2113</v>
      </c>
      <c r="BU656">
        <v>1</v>
      </c>
      <c r="BV656">
        <v>0</v>
      </c>
      <c r="BW656">
        <v>2</v>
      </c>
      <c r="BX656">
        <v>1</v>
      </c>
      <c r="BY656">
        <v>2</v>
      </c>
      <c r="BZ656">
        <v>1</v>
      </c>
      <c r="CA656" t="s">
        <v>97</v>
      </c>
      <c r="CB656">
        <f t="shared" si="375"/>
        <v>5</v>
      </c>
      <c r="CC656">
        <v>7</v>
      </c>
      <c r="CD656" t="s">
        <v>107</v>
      </c>
      <c r="CE656">
        <v>1</v>
      </c>
      <c r="CF656" t="s">
        <v>98</v>
      </c>
      <c r="CG656" t="s">
        <v>108</v>
      </c>
      <c r="CH656">
        <f t="shared" si="376"/>
        <v>6</v>
      </c>
      <c r="CI656">
        <v>1995</v>
      </c>
      <c r="CJ656" t="s">
        <v>157</v>
      </c>
      <c r="CK656">
        <f t="shared" si="377"/>
        <v>4</v>
      </c>
      <c r="CL656">
        <v>3</v>
      </c>
      <c r="CM656">
        <v>839</v>
      </c>
      <c r="CN656" t="s">
        <v>98</v>
      </c>
      <c r="CO656">
        <f t="shared" si="378"/>
        <v>4</v>
      </c>
      <c r="CP656" t="s">
        <v>98</v>
      </c>
      <c r="CQ656">
        <f t="shared" si="379"/>
        <v>4</v>
      </c>
      <c r="CR656" t="s">
        <v>105</v>
      </c>
      <c r="CS656">
        <f t="shared" si="380"/>
        <v>3</v>
      </c>
      <c r="CT656">
        <v>236</v>
      </c>
      <c r="CU656">
        <v>46</v>
      </c>
      <c r="CV656">
        <v>0</v>
      </c>
      <c r="CW656">
        <v>0</v>
      </c>
      <c r="CX656">
        <v>0</v>
      </c>
      <c r="CY656">
        <v>0</v>
      </c>
      <c r="CZ656" t="s">
        <v>83</v>
      </c>
      <c r="DA656" t="s">
        <v>83</v>
      </c>
      <c r="DB656">
        <f t="shared" si="381"/>
        <v>5</v>
      </c>
      <c r="DC656" t="s">
        <v>83</v>
      </c>
      <c r="DD656">
        <v>0</v>
      </c>
      <c r="DE656">
        <v>8</v>
      </c>
      <c r="DF656">
        <v>2008</v>
      </c>
      <c r="DG656">
        <f t="shared" si="384"/>
        <v>15</v>
      </c>
      <c r="DH656" t="s">
        <v>110</v>
      </c>
      <c r="DI656">
        <f t="shared" si="382"/>
        <v>4</v>
      </c>
      <c r="DJ656" t="s">
        <v>111</v>
      </c>
      <c r="DK656">
        <f t="shared" si="383"/>
        <v>5</v>
      </c>
      <c r="DL656">
        <v>350000</v>
      </c>
    </row>
    <row r="657" spans="1:116" x14ac:dyDescent="0.35">
      <c r="A657">
        <v>656</v>
      </c>
      <c r="B657">
        <v>160</v>
      </c>
      <c r="C657" t="s">
        <v>142</v>
      </c>
      <c r="D657">
        <f t="shared" si="350"/>
        <v>2</v>
      </c>
      <c r="E657">
        <v>21</v>
      </c>
      <c r="F657">
        <v>1680</v>
      </c>
      <c r="G657" t="s">
        <v>82</v>
      </c>
      <c r="H657">
        <f t="shared" si="351"/>
        <v>2</v>
      </c>
      <c r="I657" t="s">
        <v>83</v>
      </c>
      <c r="J657" t="str">
        <f t="shared" si="352"/>
        <v/>
      </c>
      <c r="K657" t="s">
        <v>84</v>
      </c>
      <c r="L657">
        <f t="shared" si="353"/>
        <v>1</v>
      </c>
      <c r="M657" t="s">
        <v>85</v>
      </c>
      <c r="N657">
        <f t="shared" si="354"/>
        <v>2</v>
      </c>
      <c r="O657" t="s">
        <v>86</v>
      </c>
      <c r="P657">
        <f t="shared" si="355"/>
        <v>4</v>
      </c>
      <c r="Q657" t="s">
        <v>87</v>
      </c>
      <c r="R657">
        <f t="shared" si="356"/>
        <v>4</v>
      </c>
      <c r="S657" t="s">
        <v>88</v>
      </c>
      <c r="T657">
        <f t="shared" si="357"/>
        <v>3</v>
      </c>
      <c r="U657" t="s">
        <v>228</v>
      </c>
      <c r="V657">
        <f t="shared" si="358"/>
        <v>24</v>
      </c>
      <c r="W657" t="s">
        <v>90</v>
      </c>
      <c r="X657">
        <f t="shared" si="359"/>
        <v>7</v>
      </c>
      <c r="Y657" t="s">
        <v>90</v>
      </c>
      <c r="Z657">
        <f t="shared" si="360"/>
        <v>7</v>
      </c>
      <c r="AA657" t="s">
        <v>198</v>
      </c>
      <c r="AB657">
        <f t="shared" si="361"/>
        <v>5</v>
      </c>
      <c r="AC657" t="s">
        <v>92</v>
      </c>
      <c r="AD657">
        <f t="shared" si="362"/>
        <v>8</v>
      </c>
      <c r="AE657">
        <v>6</v>
      </c>
      <c r="AF657">
        <v>5</v>
      </c>
      <c r="AG657">
        <v>1971</v>
      </c>
      <c r="AH657">
        <v>1971</v>
      </c>
      <c r="AI657" t="s">
        <v>93</v>
      </c>
      <c r="AJ657">
        <f t="shared" si="363"/>
        <v>5</v>
      </c>
      <c r="AK657" t="s">
        <v>94</v>
      </c>
      <c r="AL657">
        <f t="shared" si="364"/>
        <v>8</v>
      </c>
      <c r="AM657" t="s">
        <v>140</v>
      </c>
      <c r="AN657">
        <f t="shared" si="365"/>
        <v>9</v>
      </c>
      <c r="AO657" t="s">
        <v>234</v>
      </c>
      <c r="AP657" t="s">
        <v>96</v>
      </c>
      <c r="AQ657">
        <f t="shared" si="366"/>
        <v>4</v>
      </c>
      <c r="AR657">
        <v>381</v>
      </c>
      <c r="AS657" t="s">
        <v>98</v>
      </c>
      <c r="AT657">
        <f t="shared" si="367"/>
        <v>3</v>
      </c>
      <c r="AU657" t="s">
        <v>98</v>
      </c>
      <c r="AV657">
        <f t="shared" si="368"/>
        <v>3</v>
      </c>
      <c r="AW657" t="s">
        <v>118</v>
      </c>
      <c r="AX657">
        <f t="shared" si="369"/>
        <v>2</v>
      </c>
      <c r="AY657" t="s">
        <v>98</v>
      </c>
      <c r="AZ657">
        <f t="shared" si="370"/>
        <v>4</v>
      </c>
      <c r="BA657" t="s">
        <v>98</v>
      </c>
      <c r="BB657">
        <f t="shared" si="371"/>
        <v>4</v>
      </c>
      <c r="BC657" t="s">
        <v>100</v>
      </c>
      <c r="BD657" t="s">
        <v>102</v>
      </c>
      <c r="BE657">
        <f t="shared" si="372"/>
        <v>6</v>
      </c>
      <c r="BF657">
        <v>0</v>
      </c>
      <c r="BG657" t="s">
        <v>102</v>
      </c>
      <c r="BH657">
        <v>0</v>
      </c>
      <c r="BI657">
        <v>525</v>
      </c>
      <c r="BJ657">
        <v>525</v>
      </c>
      <c r="BK657" t="s">
        <v>103</v>
      </c>
      <c r="BL657">
        <f t="shared" si="373"/>
        <v>6</v>
      </c>
      <c r="BM657" t="s">
        <v>98</v>
      </c>
      <c r="BN657" t="s">
        <v>105</v>
      </c>
      <c r="BO657" t="s">
        <v>106</v>
      </c>
      <c r="BP657">
        <f t="shared" si="374"/>
        <v>6</v>
      </c>
      <c r="BQ657">
        <v>525</v>
      </c>
      <c r="BR657">
        <v>567</v>
      </c>
      <c r="BS657">
        <v>0</v>
      </c>
      <c r="BT657">
        <v>1092</v>
      </c>
      <c r="BU657">
        <v>0</v>
      </c>
      <c r="BV657">
        <v>0</v>
      </c>
      <c r="BW657">
        <v>1</v>
      </c>
      <c r="BX657">
        <v>1</v>
      </c>
      <c r="BY657">
        <v>3</v>
      </c>
      <c r="BZ657">
        <v>1</v>
      </c>
      <c r="CA657" t="s">
        <v>98</v>
      </c>
      <c r="CB657">
        <f t="shared" si="375"/>
        <v>4</v>
      </c>
      <c r="CC657">
        <v>6</v>
      </c>
      <c r="CD657" t="s">
        <v>107</v>
      </c>
      <c r="CE657">
        <v>0</v>
      </c>
      <c r="CF657" t="s">
        <v>83</v>
      </c>
      <c r="CG657" t="s">
        <v>127</v>
      </c>
      <c r="CH657">
        <f t="shared" si="376"/>
        <v>5</v>
      </c>
      <c r="CI657">
        <v>1971</v>
      </c>
      <c r="CJ657" t="s">
        <v>102</v>
      </c>
      <c r="CK657">
        <f t="shared" si="377"/>
        <v>2</v>
      </c>
      <c r="CL657">
        <v>1</v>
      </c>
      <c r="CM657">
        <v>264</v>
      </c>
      <c r="CN657" t="s">
        <v>98</v>
      </c>
      <c r="CO657">
        <f t="shared" si="378"/>
        <v>4</v>
      </c>
      <c r="CP657" t="s">
        <v>98</v>
      </c>
      <c r="CQ657">
        <f t="shared" si="379"/>
        <v>4</v>
      </c>
      <c r="CR657" t="s">
        <v>105</v>
      </c>
      <c r="CS657">
        <f t="shared" si="380"/>
        <v>3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 t="s">
        <v>83</v>
      </c>
      <c r="DA657" t="s">
        <v>83</v>
      </c>
      <c r="DB657">
        <f t="shared" si="381"/>
        <v>5</v>
      </c>
      <c r="DC657" t="s">
        <v>83</v>
      </c>
      <c r="DD657">
        <v>0</v>
      </c>
      <c r="DE657">
        <v>3</v>
      </c>
      <c r="DF657">
        <v>2010</v>
      </c>
      <c r="DG657">
        <f t="shared" si="384"/>
        <v>13</v>
      </c>
      <c r="DH657" t="s">
        <v>110</v>
      </c>
      <c r="DI657">
        <f t="shared" si="382"/>
        <v>4</v>
      </c>
      <c r="DJ657" t="s">
        <v>219</v>
      </c>
      <c r="DK657">
        <f t="shared" si="383"/>
        <v>4</v>
      </c>
      <c r="DL657">
        <v>88000</v>
      </c>
    </row>
    <row r="658" spans="1:116" x14ac:dyDescent="0.35">
      <c r="A658">
        <v>657</v>
      </c>
      <c r="B658">
        <v>20</v>
      </c>
      <c r="C658" t="s">
        <v>81</v>
      </c>
      <c r="D658">
        <f t="shared" si="350"/>
        <v>4</v>
      </c>
      <c r="E658">
        <v>72</v>
      </c>
      <c r="F658">
        <v>10007</v>
      </c>
      <c r="G658" t="s">
        <v>82</v>
      </c>
      <c r="H658">
        <f t="shared" si="351"/>
        <v>2</v>
      </c>
      <c r="I658" t="s">
        <v>83</v>
      </c>
      <c r="J658" t="str">
        <f t="shared" si="352"/>
        <v/>
      </c>
      <c r="K658" t="s">
        <v>120</v>
      </c>
      <c r="L658">
        <f t="shared" si="353"/>
        <v>2</v>
      </c>
      <c r="M658" t="s">
        <v>85</v>
      </c>
      <c r="N658">
        <f t="shared" si="354"/>
        <v>2</v>
      </c>
      <c r="O658" t="s">
        <v>86</v>
      </c>
      <c r="P658">
        <f t="shared" si="355"/>
        <v>4</v>
      </c>
      <c r="Q658" t="s">
        <v>87</v>
      </c>
      <c r="R658">
        <f t="shared" si="356"/>
        <v>4</v>
      </c>
      <c r="S658" t="s">
        <v>88</v>
      </c>
      <c r="T658">
        <f t="shared" si="357"/>
        <v>3</v>
      </c>
      <c r="U658" t="s">
        <v>162</v>
      </c>
      <c r="V658">
        <f t="shared" si="358"/>
        <v>7</v>
      </c>
      <c r="W658" t="s">
        <v>90</v>
      </c>
      <c r="X658">
        <f t="shared" si="359"/>
        <v>7</v>
      </c>
      <c r="Y658" t="s">
        <v>90</v>
      </c>
      <c r="Z658">
        <f t="shared" si="360"/>
        <v>7</v>
      </c>
      <c r="AA658" t="s">
        <v>91</v>
      </c>
      <c r="AB658">
        <f t="shared" si="361"/>
        <v>3</v>
      </c>
      <c r="AC658" t="s">
        <v>115</v>
      </c>
      <c r="AD658">
        <f t="shared" si="362"/>
        <v>4</v>
      </c>
      <c r="AE658">
        <v>5</v>
      </c>
      <c r="AF658">
        <v>7</v>
      </c>
      <c r="AG658">
        <v>1959</v>
      </c>
      <c r="AH658">
        <v>2006</v>
      </c>
      <c r="AI658" t="s">
        <v>93</v>
      </c>
      <c r="AJ658">
        <f t="shared" si="363"/>
        <v>5</v>
      </c>
      <c r="AK658" t="s">
        <v>94</v>
      </c>
      <c r="AL658">
        <f t="shared" si="364"/>
        <v>8</v>
      </c>
      <c r="AM658" t="s">
        <v>140</v>
      </c>
      <c r="AN658">
        <f t="shared" si="365"/>
        <v>9</v>
      </c>
      <c r="AO658" t="s">
        <v>140</v>
      </c>
      <c r="AP658" t="s">
        <v>96</v>
      </c>
      <c r="AQ658">
        <f t="shared" si="366"/>
        <v>4</v>
      </c>
      <c r="AR658">
        <v>54</v>
      </c>
      <c r="AS658" t="s">
        <v>97</v>
      </c>
      <c r="AT658">
        <f t="shared" si="367"/>
        <v>4</v>
      </c>
      <c r="AU658" t="s">
        <v>98</v>
      </c>
      <c r="AV658">
        <f t="shared" si="368"/>
        <v>3</v>
      </c>
      <c r="AW658" t="s">
        <v>118</v>
      </c>
      <c r="AX658">
        <f t="shared" si="369"/>
        <v>2</v>
      </c>
      <c r="AY658" t="s">
        <v>98</v>
      </c>
      <c r="AZ658">
        <f t="shared" si="370"/>
        <v>4</v>
      </c>
      <c r="BA658" t="s">
        <v>98</v>
      </c>
      <c r="BB658">
        <f t="shared" si="371"/>
        <v>4</v>
      </c>
      <c r="BC658" t="s">
        <v>100</v>
      </c>
      <c r="BD658" t="s">
        <v>119</v>
      </c>
      <c r="BE658">
        <f t="shared" si="372"/>
        <v>4</v>
      </c>
      <c r="BF658">
        <v>806</v>
      </c>
      <c r="BG658" t="s">
        <v>102</v>
      </c>
      <c r="BH658">
        <v>0</v>
      </c>
      <c r="BI658">
        <v>247</v>
      </c>
      <c r="BJ658">
        <v>1053</v>
      </c>
      <c r="BK658" t="s">
        <v>103</v>
      </c>
      <c r="BL658">
        <f t="shared" si="373"/>
        <v>6</v>
      </c>
      <c r="BM658" t="s">
        <v>104</v>
      </c>
      <c r="BN658" t="s">
        <v>105</v>
      </c>
      <c r="BO658" t="s">
        <v>106</v>
      </c>
      <c r="BP658">
        <f t="shared" si="374"/>
        <v>6</v>
      </c>
      <c r="BQ658">
        <v>1053</v>
      </c>
      <c r="BR658">
        <v>0</v>
      </c>
      <c r="BS658">
        <v>0</v>
      </c>
      <c r="BT658">
        <v>1053</v>
      </c>
      <c r="BU658">
        <v>1</v>
      </c>
      <c r="BV658">
        <v>0</v>
      </c>
      <c r="BW658">
        <v>1</v>
      </c>
      <c r="BX658">
        <v>1</v>
      </c>
      <c r="BY658">
        <v>3</v>
      </c>
      <c r="BZ658">
        <v>1</v>
      </c>
      <c r="CA658" t="s">
        <v>97</v>
      </c>
      <c r="CB658">
        <f t="shared" si="375"/>
        <v>5</v>
      </c>
      <c r="CC658">
        <v>5</v>
      </c>
      <c r="CD658" t="s">
        <v>107</v>
      </c>
      <c r="CE658">
        <v>0</v>
      </c>
      <c r="CF658" t="s">
        <v>83</v>
      </c>
      <c r="CG658" t="s">
        <v>108</v>
      </c>
      <c r="CH658">
        <f t="shared" si="376"/>
        <v>6</v>
      </c>
      <c r="CI658">
        <v>1959</v>
      </c>
      <c r="CJ658" t="s">
        <v>109</v>
      </c>
      <c r="CK658">
        <f t="shared" si="377"/>
        <v>3</v>
      </c>
      <c r="CL658">
        <v>1</v>
      </c>
      <c r="CM658">
        <v>312</v>
      </c>
      <c r="CN658" t="s">
        <v>98</v>
      </c>
      <c r="CO658">
        <f t="shared" si="378"/>
        <v>4</v>
      </c>
      <c r="CP658" t="s">
        <v>98</v>
      </c>
      <c r="CQ658">
        <f t="shared" si="379"/>
        <v>4</v>
      </c>
      <c r="CR658" t="s">
        <v>105</v>
      </c>
      <c r="CS658">
        <f t="shared" si="380"/>
        <v>3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 t="s">
        <v>83</v>
      </c>
      <c r="DA658" t="s">
        <v>134</v>
      </c>
      <c r="DB658">
        <f t="shared" si="381"/>
        <v>3</v>
      </c>
      <c r="DC658" t="s">
        <v>83</v>
      </c>
      <c r="DD658">
        <v>0</v>
      </c>
      <c r="DE658">
        <v>8</v>
      </c>
      <c r="DF658">
        <v>2008</v>
      </c>
      <c r="DG658">
        <f t="shared" si="384"/>
        <v>15</v>
      </c>
      <c r="DH658" t="s">
        <v>110</v>
      </c>
      <c r="DI658">
        <f t="shared" si="382"/>
        <v>4</v>
      </c>
      <c r="DJ658" t="s">
        <v>111</v>
      </c>
      <c r="DK658">
        <f t="shared" si="383"/>
        <v>5</v>
      </c>
      <c r="DL658">
        <v>145500</v>
      </c>
    </row>
    <row r="659" spans="1:116" x14ac:dyDescent="0.35">
      <c r="A659">
        <v>658</v>
      </c>
      <c r="B659">
        <v>70</v>
      </c>
      <c r="C659" t="s">
        <v>81</v>
      </c>
      <c r="D659">
        <f t="shared" si="350"/>
        <v>4</v>
      </c>
      <c r="E659">
        <v>60</v>
      </c>
      <c r="F659">
        <v>7200</v>
      </c>
      <c r="G659" t="s">
        <v>82</v>
      </c>
      <c r="H659">
        <f t="shared" si="351"/>
        <v>2</v>
      </c>
      <c r="I659" t="s">
        <v>83</v>
      </c>
      <c r="J659" t="str">
        <f t="shared" si="352"/>
        <v/>
      </c>
      <c r="K659" t="s">
        <v>84</v>
      </c>
      <c r="L659">
        <f t="shared" si="353"/>
        <v>1</v>
      </c>
      <c r="M659" t="s">
        <v>199</v>
      </c>
      <c r="N659">
        <f t="shared" si="354"/>
        <v>4</v>
      </c>
      <c r="O659" t="s">
        <v>86</v>
      </c>
      <c r="P659">
        <f t="shared" si="355"/>
        <v>4</v>
      </c>
      <c r="Q659" t="s">
        <v>87</v>
      </c>
      <c r="R659">
        <f t="shared" si="356"/>
        <v>4</v>
      </c>
      <c r="S659" t="s">
        <v>194</v>
      </c>
      <c r="T659">
        <f t="shared" si="357"/>
        <v>2</v>
      </c>
      <c r="U659" t="s">
        <v>123</v>
      </c>
      <c r="V659">
        <f t="shared" si="358"/>
        <v>14</v>
      </c>
      <c r="W659" t="s">
        <v>90</v>
      </c>
      <c r="X659">
        <f t="shared" si="359"/>
        <v>7</v>
      </c>
      <c r="Y659" t="s">
        <v>90</v>
      </c>
      <c r="Z659">
        <f t="shared" si="360"/>
        <v>7</v>
      </c>
      <c r="AA659" t="s">
        <v>91</v>
      </c>
      <c r="AB659">
        <f t="shared" si="361"/>
        <v>3</v>
      </c>
      <c r="AC659" t="s">
        <v>92</v>
      </c>
      <c r="AD659">
        <f t="shared" si="362"/>
        <v>8</v>
      </c>
      <c r="AE659">
        <v>7</v>
      </c>
      <c r="AF659">
        <v>6</v>
      </c>
      <c r="AG659">
        <v>1931</v>
      </c>
      <c r="AH659">
        <v>2000</v>
      </c>
      <c r="AI659" t="s">
        <v>93</v>
      </c>
      <c r="AJ659">
        <f t="shared" si="363"/>
        <v>5</v>
      </c>
      <c r="AK659" t="s">
        <v>94</v>
      </c>
      <c r="AL659">
        <f t="shared" si="364"/>
        <v>8</v>
      </c>
      <c r="AM659" t="s">
        <v>203</v>
      </c>
      <c r="AN659">
        <f t="shared" si="365"/>
        <v>7</v>
      </c>
      <c r="AO659" t="s">
        <v>125</v>
      </c>
      <c r="AP659" t="s">
        <v>117</v>
      </c>
      <c r="AQ659">
        <f t="shared" si="366"/>
        <v>2</v>
      </c>
      <c r="AR659">
        <v>0</v>
      </c>
      <c r="AS659" t="s">
        <v>98</v>
      </c>
      <c r="AT659">
        <f t="shared" si="367"/>
        <v>3</v>
      </c>
      <c r="AU659" t="s">
        <v>147</v>
      </c>
      <c r="AV659">
        <f t="shared" si="368"/>
        <v>2</v>
      </c>
      <c r="AW659" t="s">
        <v>126</v>
      </c>
      <c r="AX659">
        <f t="shared" si="369"/>
        <v>3</v>
      </c>
      <c r="AY659" t="s">
        <v>97</v>
      </c>
      <c r="AZ659">
        <f t="shared" si="370"/>
        <v>5</v>
      </c>
      <c r="BA659" t="s">
        <v>98</v>
      </c>
      <c r="BB659">
        <f t="shared" si="371"/>
        <v>4</v>
      </c>
      <c r="BC659" t="s">
        <v>100</v>
      </c>
      <c r="BD659" t="s">
        <v>102</v>
      </c>
      <c r="BE659">
        <f t="shared" si="372"/>
        <v>6</v>
      </c>
      <c r="BF659">
        <v>0</v>
      </c>
      <c r="BG659" t="s">
        <v>102</v>
      </c>
      <c r="BH659">
        <v>0</v>
      </c>
      <c r="BI659">
        <v>776</v>
      </c>
      <c r="BJ659">
        <v>776</v>
      </c>
      <c r="BK659" t="s">
        <v>103</v>
      </c>
      <c r="BL659">
        <f t="shared" si="373"/>
        <v>6</v>
      </c>
      <c r="BM659" t="s">
        <v>98</v>
      </c>
      <c r="BN659" t="s">
        <v>105</v>
      </c>
      <c r="BO659" t="s">
        <v>106</v>
      </c>
      <c r="BP659">
        <f t="shared" si="374"/>
        <v>6</v>
      </c>
      <c r="BQ659">
        <v>851</v>
      </c>
      <c r="BR659">
        <v>651</v>
      </c>
      <c r="BS659">
        <v>0</v>
      </c>
      <c r="BT659">
        <v>1502</v>
      </c>
      <c r="BU659">
        <v>0</v>
      </c>
      <c r="BV659">
        <v>0</v>
      </c>
      <c r="BW659">
        <v>1</v>
      </c>
      <c r="BX659">
        <v>1</v>
      </c>
      <c r="BY659">
        <v>3</v>
      </c>
      <c r="BZ659">
        <v>1</v>
      </c>
      <c r="CA659" t="s">
        <v>98</v>
      </c>
      <c r="CB659">
        <f t="shared" si="375"/>
        <v>4</v>
      </c>
      <c r="CC659">
        <v>6</v>
      </c>
      <c r="CD659" t="s">
        <v>107</v>
      </c>
      <c r="CE659">
        <v>1</v>
      </c>
      <c r="CF659" t="s">
        <v>97</v>
      </c>
      <c r="CG659" t="s">
        <v>108</v>
      </c>
      <c r="CH659">
        <f t="shared" si="376"/>
        <v>6</v>
      </c>
      <c r="CI659">
        <v>1931</v>
      </c>
      <c r="CJ659" t="s">
        <v>109</v>
      </c>
      <c r="CK659">
        <f t="shared" si="377"/>
        <v>3</v>
      </c>
      <c r="CL659">
        <v>1</v>
      </c>
      <c r="CM659">
        <v>270</v>
      </c>
      <c r="CN659" t="s">
        <v>98</v>
      </c>
      <c r="CO659">
        <f t="shared" si="378"/>
        <v>4</v>
      </c>
      <c r="CP659" t="s">
        <v>98</v>
      </c>
      <c r="CQ659">
        <f t="shared" si="379"/>
        <v>4</v>
      </c>
      <c r="CR659" t="s">
        <v>190</v>
      </c>
      <c r="CS659">
        <f t="shared" si="380"/>
        <v>1</v>
      </c>
      <c r="CT659">
        <v>0</v>
      </c>
      <c r="CU659">
        <v>0</v>
      </c>
      <c r="CV659">
        <v>112</v>
      </c>
      <c r="CW659">
        <v>0</v>
      </c>
      <c r="CX659">
        <v>0</v>
      </c>
      <c r="CY659">
        <v>0</v>
      </c>
      <c r="CZ659" t="s">
        <v>83</v>
      </c>
      <c r="DA659" t="s">
        <v>134</v>
      </c>
      <c r="DB659">
        <f t="shared" si="381"/>
        <v>3</v>
      </c>
      <c r="DC659" t="s">
        <v>83</v>
      </c>
      <c r="DD659">
        <v>0</v>
      </c>
      <c r="DE659">
        <v>2</v>
      </c>
      <c r="DF659">
        <v>2008</v>
      </c>
      <c r="DG659">
        <f t="shared" si="384"/>
        <v>15</v>
      </c>
      <c r="DH659" t="s">
        <v>110</v>
      </c>
      <c r="DI659">
        <f t="shared" si="382"/>
        <v>4</v>
      </c>
      <c r="DJ659" t="s">
        <v>111</v>
      </c>
      <c r="DK659">
        <f t="shared" si="383"/>
        <v>5</v>
      </c>
      <c r="DL659">
        <v>149000</v>
      </c>
    </row>
    <row r="660" spans="1:116" x14ac:dyDescent="0.35">
      <c r="A660">
        <v>659</v>
      </c>
      <c r="B660">
        <v>50</v>
      </c>
      <c r="C660" t="s">
        <v>81</v>
      </c>
      <c r="D660">
        <f t="shared" si="350"/>
        <v>4</v>
      </c>
      <c r="E660">
        <v>78</v>
      </c>
      <c r="F660">
        <v>17503</v>
      </c>
      <c r="G660" t="s">
        <v>82</v>
      </c>
      <c r="H660">
        <f t="shared" si="351"/>
        <v>2</v>
      </c>
      <c r="I660" t="s">
        <v>83</v>
      </c>
      <c r="J660" t="str">
        <f t="shared" si="352"/>
        <v/>
      </c>
      <c r="K660" t="s">
        <v>84</v>
      </c>
      <c r="L660">
        <f t="shared" si="353"/>
        <v>1</v>
      </c>
      <c r="M660" t="s">
        <v>85</v>
      </c>
      <c r="N660">
        <f t="shared" si="354"/>
        <v>2</v>
      </c>
      <c r="O660" t="s">
        <v>86</v>
      </c>
      <c r="P660">
        <f t="shared" si="355"/>
        <v>4</v>
      </c>
      <c r="Q660" t="s">
        <v>87</v>
      </c>
      <c r="R660">
        <f t="shared" si="356"/>
        <v>4</v>
      </c>
      <c r="S660" t="s">
        <v>88</v>
      </c>
      <c r="T660">
        <f t="shared" si="357"/>
        <v>3</v>
      </c>
      <c r="U660" t="s">
        <v>162</v>
      </c>
      <c r="V660">
        <f t="shared" si="358"/>
        <v>7</v>
      </c>
      <c r="W660" t="s">
        <v>144</v>
      </c>
      <c r="X660">
        <f t="shared" si="359"/>
        <v>3</v>
      </c>
      <c r="Y660" t="s">
        <v>90</v>
      </c>
      <c r="Z660">
        <f t="shared" si="360"/>
        <v>7</v>
      </c>
      <c r="AA660" t="s">
        <v>91</v>
      </c>
      <c r="AB660">
        <f t="shared" si="361"/>
        <v>3</v>
      </c>
      <c r="AC660" t="s">
        <v>132</v>
      </c>
      <c r="AD660">
        <f t="shared" si="362"/>
        <v>1</v>
      </c>
      <c r="AE660">
        <v>6</v>
      </c>
      <c r="AF660">
        <v>5</v>
      </c>
      <c r="AG660">
        <v>1948</v>
      </c>
      <c r="AH660">
        <v>1950</v>
      </c>
      <c r="AI660" t="s">
        <v>93</v>
      </c>
      <c r="AJ660">
        <f t="shared" si="363"/>
        <v>5</v>
      </c>
      <c r="AK660" t="s">
        <v>94</v>
      </c>
      <c r="AL660">
        <f t="shared" si="364"/>
        <v>8</v>
      </c>
      <c r="AM660" t="s">
        <v>95</v>
      </c>
      <c r="AN660">
        <f t="shared" si="365"/>
        <v>14</v>
      </c>
      <c r="AO660" t="s">
        <v>95</v>
      </c>
      <c r="AP660" t="s">
        <v>117</v>
      </c>
      <c r="AQ660">
        <f t="shared" si="366"/>
        <v>2</v>
      </c>
      <c r="AR660">
        <v>0</v>
      </c>
      <c r="AS660" t="s">
        <v>98</v>
      </c>
      <c r="AT660">
        <f t="shared" si="367"/>
        <v>3</v>
      </c>
      <c r="AU660" t="s">
        <v>98</v>
      </c>
      <c r="AV660">
        <f t="shared" si="368"/>
        <v>3</v>
      </c>
      <c r="AW660" t="s">
        <v>118</v>
      </c>
      <c r="AX660">
        <f t="shared" si="369"/>
        <v>2</v>
      </c>
      <c r="AY660" t="s">
        <v>98</v>
      </c>
      <c r="AZ660">
        <f t="shared" si="370"/>
        <v>4</v>
      </c>
      <c r="BA660" t="s">
        <v>98</v>
      </c>
      <c r="BB660">
        <f t="shared" si="371"/>
        <v>4</v>
      </c>
      <c r="BC660" t="s">
        <v>100</v>
      </c>
      <c r="BD660" t="s">
        <v>102</v>
      </c>
      <c r="BE660">
        <f t="shared" si="372"/>
        <v>6</v>
      </c>
      <c r="BF660">
        <v>0</v>
      </c>
      <c r="BG660" t="s">
        <v>102</v>
      </c>
      <c r="BH660">
        <v>0</v>
      </c>
      <c r="BI660">
        <v>912</v>
      </c>
      <c r="BJ660">
        <v>912</v>
      </c>
      <c r="BK660" t="s">
        <v>103</v>
      </c>
      <c r="BL660">
        <f t="shared" si="373"/>
        <v>6</v>
      </c>
      <c r="BM660" t="s">
        <v>98</v>
      </c>
      <c r="BN660" t="s">
        <v>105</v>
      </c>
      <c r="BO660" t="s">
        <v>106</v>
      </c>
      <c r="BP660">
        <f t="shared" si="374"/>
        <v>6</v>
      </c>
      <c r="BQ660">
        <v>912</v>
      </c>
      <c r="BR660">
        <v>546</v>
      </c>
      <c r="BS660">
        <v>0</v>
      </c>
      <c r="BT660">
        <v>1458</v>
      </c>
      <c r="BU660">
        <v>0</v>
      </c>
      <c r="BV660">
        <v>1</v>
      </c>
      <c r="BW660">
        <v>1</v>
      </c>
      <c r="BX660">
        <v>0</v>
      </c>
      <c r="BY660">
        <v>3</v>
      </c>
      <c r="BZ660">
        <v>1</v>
      </c>
      <c r="CA660" t="s">
        <v>98</v>
      </c>
      <c r="CB660">
        <f t="shared" si="375"/>
        <v>4</v>
      </c>
      <c r="CC660">
        <v>6</v>
      </c>
      <c r="CD660" t="s">
        <v>107</v>
      </c>
      <c r="CE660">
        <v>1</v>
      </c>
      <c r="CF660" t="s">
        <v>97</v>
      </c>
      <c r="CG660" t="s">
        <v>108</v>
      </c>
      <c r="CH660">
        <f t="shared" si="376"/>
        <v>6</v>
      </c>
      <c r="CI660">
        <v>1948</v>
      </c>
      <c r="CJ660" t="s">
        <v>102</v>
      </c>
      <c r="CK660">
        <f t="shared" si="377"/>
        <v>2</v>
      </c>
      <c r="CL660">
        <v>1</v>
      </c>
      <c r="CM660">
        <v>330</v>
      </c>
      <c r="CN660" t="s">
        <v>98</v>
      </c>
      <c r="CO660">
        <f t="shared" si="378"/>
        <v>4</v>
      </c>
      <c r="CP660" t="s">
        <v>98</v>
      </c>
      <c r="CQ660">
        <f t="shared" si="379"/>
        <v>4</v>
      </c>
      <c r="CR660" t="s">
        <v>105</v>
      </c>
      <c r="CS660">
        <f t="shared" si="380"/>
        <v>3</v>
      </c>
      <c r="CT660">
        <v>192</v>
      </c>
      <c r="CU660">
        <v>0</v>
      </c>
      <c r="CV660">
        <v>0</v>
      </c>
      <c r="CW660">
        <v>0</v>
      </c>
      <c r="CX660">
        <v>0</v>
      </c>
      <c r="CY660">
        <v>0</v>
      </c>
      <c r="CZ660" t="s">
        <v>83</v>
      </c>
      <c r="DA660" t="s">
        <v>83</v>
      </c>
      <c r="DB660">
        <f t="shared" si="381"/>
        <v>5</v>
      </c>
      <c r="DC660" t="s">
        <v>83</v>
      </c>
      <c r="DD660">
        <v>0</v>
      </c>
      <c r="DE660">
        <v>1</v>
      </c>
      <c r="DF660">
        <v>2010</v>
      </c>
      <c r="DG660">
        <f t="shared" si="384"/>
        <v>13</v>
      </c>
      <c r="DH660" t="s">
        <v>110</v>
      </c>
      <c r="DI660">
        <f t="shared" si="382"/>
        <v>4</v>
      </c>
      <c r="DJ660" t="s">
        <v>128</v>
      </c>
      <c r="DK660">
        <f t="shared" si="383"/>
        <v>3</v>
      </c>
      <c r="DL660">
        <v>97500</v>
      </c>
    </row>
    <row r="661" spans="1:116" x14ac:dyDescent="0.35">
      <c r="A661">
        <v>660</v>
      </c>
      <c r="B661">
        <v>20</v>
      </c>
      <c r="C661" t="s">
        <v>81</v>
      </c>
      <c r="D661">
        <f t="shared" si="350"/>
        <v>4</v>
      </c>
      <c r="E661">
        <v>75</v>
      </c>
      <c r="F661">
        <v>9937</v>
      </c>
      <c r="G661" t="s">
        <v>82</v>
      </c>
      <c r="H661">
        <f t="shared" si="351"/>
        <v>2</v>
      </c>
      <c r="I661" t="s">
        <v>83</v>
      </c>
      <c r="J661" t="str">
        <f t="shared" si="352"/>
        <v/>
      </c>
      <c r="K661" t="s">
        <v>84</v>
      </c>
      <c r="L661">
        <f t="shared" si="353"/>
        <v>1</v>
      </c>
      <c r="M661" t="s">
        <v>85</v>
      </c>
      <c r="N661">
        <f t="shared" si="354"/>
        <v>2</v>
      </c>
      <c r="O661" t="s">
        <v>86</v>
      </c>
      <c r="P661">
        <f t="shared" si="355"/>
        <v>4</v>
      </c>
      <c r="Q661" t="s">
        <v>122</v>
      </c>
      <c r="R661">
        <f t="shared" si="356"/>
        <v>2</v>
      </c>
      <c r="S661" t="s">
        <v>88</v>
      </c>
      <c r="T661">
        <f t="shared" si="357"/>
        <v>3</v>
      </c>
      <c r="U661" t="s">
        <v>185</v>
      </c>
      <c r="V661">
        <f t="shared" si="358"/>
        <v>4</v>
      </c>
      <c r="W661" t="s">
        <v>90</v>
      </c>
      <c r="X661">
        <f t="shared" si="359"/>
        <v>7</v>
      </c>
      <c r="Y661" t="s">
        <v>90</v>
      </c>
      <c r="Z661">
        <f t="shared" si="360"/>
        <v>7</v>
      </c>
      <c r="AA661" t="s">
        <v>91</v>
      </c>
      <c r="AB661">
        <f t="shared" si="361"/>
        <v>3</v>
      </c>
      <c r="AC661" t="s">
        <v>115</v>
      </c>
      <c r="AD661">
        <f t="shared" si="362"/>
        <v>4</v>
      </c>
      <c r="AE661">
        <v>5</v>
      </c>
      <c r="AF661">
        <v>7</v>
      </c>
      <c r="AG661">
        <v>1964</v>
      </c>
      <c r="AH661">
        <v>1999</v>
      </c>
      <c r="AI661" t="s">
        <v>152</v>
      </c>
      <c r="AJ661">
        <f t="shared" si="363"/>
        <v>6</v>
      </c>
      <c r="AK661" t="s">
        <v>94</v>
      </c>
      <c r="AL661">
        <f t="shared" si="364"/>
        <v>8</v>
      </c>
      <c r="AM661" t="s">
        <v>116</v>
      </c>
      <c r="AN661">
        <f t="shared" si="365"/>
        <v>10</v>
      </c>
      <c r="AO661" t="s">
        <v>116</v>
      </c>
      <c r="AP661" t="s">
        <v>117</v>
      </c>
      <c r="AQ661">
        <f t="shared" si="366"/>
        <v>2</v>
      </c>
      <c r="AR661">
        <v>0</v>
      </c>
      <c r="AS661" t="s">
        <v>98</v>
      </c>
      <c r="AT661">
        <f t="shared" si="367"/>
        <v>3</v>
      </c>
      <c r="AU661" t="s">
        <v>97</v>
      </c>
      <c r="AV661">
        <f t="shared" si="368"/>
        <v>4</v>
      </c>
      <c r="AW661" t="s">
        <v>99</v>
      </c>
      <c r="AX661">
        <f t="shared" si="369"/>
        <v>6</v>
      </c>
      <c r="AY661" t="s">
        <v>98</v>
      </c>
      <c r="AZ661">
        <f t="shared" si="370"/>
        <v>4</v>
      </c>
      <c r="BA661" t="s">
        <v>98</v>
      </c>
      <c r="BB661">
        <f t="shared" si="371"/>
        <v>4</v>
      </c>
      <c r="BC661" t="s">
        <v>100</v>
      </c>
      <c r="BD661" t="s">
        <v>141</v>
      </c>
      <c r="BE661">
        <f t="shared" si="372"/>
        <v>3</v>
      </c>
      <c r="BF661">
        <v>637</v>
      </c>
      <c r="BG661" t="s">
        <v>102</v>
      </c>
      <c r="BH661">
        <v>0</v>
      </c>
      <c r="BI661">
        <v>849</v>
      </c>
      <c r="BJ661">
        <v>1486</v>
      </c>
      <c r="BK661" t="s">
        <v>103</v>
      </c>
      <c r="BL661">
        <f t="shared" si="373"/>
        <v>6</v>
      </c>
      <c r="BM661" t="s">
        <v>104</v>
      </c>
      <c r="BN661" t="s">
        <v>105</v>
      </c>
      <c r="BO661" t="s">
        <v>106</v>
      </c>
      <c r="BP661">
        <f t="shared" si="374"/>
        <v>6</v>
      </c>
      <c r="BQ661">
        <v>1486</v>
      </c>
      <c r="BR661">
        <v>0</v>
      </c>
      <c r="BS661">
        <v>0</v>
      </c>
      <c r="BT661">
        <v>1486</v>
      </c>
      <c r="BU661">
        <v>1</v>
      </c>
      <c r="BV661">
        <v>0</v>
      </c>
      <c r="BW661">
        <v>1</v>
      </c>
      <c r="BX661">
        <v>0</v>
      </c>
      <c r="BY661">
        <v>3</v>
      </c>
      <c r="BZ661">
        <v>1</v>
      </c>
      <c r="CA661" t="s">
        <v>98</v>
      </c>
      <c r="CB661">
        <f t="shared" si="375"/>
        <v>4</v>
      </c>
      <c r="CC661">
        <v>7</v>
      </c>
      <c r="CD661" t="s">
        <v>107</v>
      </c>
      <c r="CE661">
        <v>0</v>
      </c>
      <c r="CF661" t="s">
        <v>83</v>
      </c>
      <c r="CG661" t="s">
        <v>127</v>
      </c>
      <c r="CH661">
        <f t="shared" si="376"/>
        <v>5</v>
      </c>
      <c r="CI661">
        <v>1968</v>
      </c>
      <c r="CJ661" t="s">
        <v>157</v>
      </c>
      <c r="CK661">
        <f t="shared" si="377"/>
        <v>4</v>
      </c>
      <c r="CL661">
        <v>2</v>
      </c>
      <c r="CM661">
        <v>480</v>
      </c>
      <c r="CN661" t="s">
        <v>98</v>
      </c>
      <c r="CO661">
        <f t="shared" si="378"/>
        <v>4</v>
      </c>
      <c r="CP661" t="s">
        <v>98</v>
      </c>
      <c r="CQ661">
        <f t="shared" si="379"/>
        <v>4</v>
      </c>
      <c r="CR661" t="s">
        <v>105</v>
      </c>
      <c r="CS661">
        <f t="shared" si="380"/>
        <v>3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 t="s">
        <v>83</v>
      </c>
      <c r="DA661" t="s">
        <v>134</v>
      </c>
      <c r="DB661">
        <f t="shared" si="381"/>
        <v>3</v>
      </c>
      <c r="DC661" t="s">
        <v>83</v>
      </c>
      <c r="DD661">
        <v>0</v>
      </c>
      <c r="DE661">
        <v>3</v>
      </c>
      <c r="DF661">
        <v>2009</v>
      </c>
      <c r="DG661">
        <f t="shared" si="384"/>
        <v>14</v>
      </c>
      <c r="DH661" t="s">
        <v>110</v>
      </c>
      <c r="DI661">
        <f t="shared" si="382"/>
        <v>4</v>
      </c>
      <c r="DJ661" t="s">
        <v>111</v>
      </c>
      <c r="DK661">
        <f t="shared" si="383"/>
        <v>5</v>
      </c>
      <c r="DL661">
        <v>167000</v>
      </c>
    </row>
    <row r="662" spans="1:116" x14ac:dyDescent="0.35">
      <c r="A662">
        <v>661</v>
      </c>
      <c r="B662">
        <v>60</v>
      </c>
      <c r="C662" t="s">
        <v>81</v>
      </c>
      <c r="D662">
        <f t="shared" si="350"/>
        <v>4</v>
      </c>
      <c r="E662" t="s">
        <v>83</v>
      </c>
      <c r="F662">
        <v>12384</v>
      </c>
      <c r="G662" t="s">
        <v>82</v>
      </c>
      <c r="H662">
        <f t="shared" si="351"/>
        <v>2</v>
      </c>
      <c r="I662" t="s">
        <v>83</v>
      </c>
      <c r="J662" t="str">
        <f t="shared" si="352"/>
        <v/>
      </c>
      <c r="K662" t="s">
        <v>84</v>
      </c>
      <c r="L662">
        <f t="shared" si="353"/>
        <v>1</v>
      </c>
      <c r="M662" t="s">
        <v>85</v>
      </c>
      <c r="N662">
        <f t="shared" si="354"/>
        <v>2</v>
      </c>
      <c r="O662" t="s">
        <v>86</v>
      </c>
      <c r="P662">
        <f t="shared" si="355"/>
        <v>4</v>
      </c>
      <c r="Q662" t="s">
        <v>166</v>
      </c>
      <c r="R662">
        <f t="shared" si="356"/>
        <v>1</v>
      </c>
      <c r="S662" t="s">
        <v>88</v>
      </c>
      <c r="T662">
        <f t="shared" si="357"/>
        <v>3</v>
      </c>
      <c r="U662" t="s">
        <v>138</v>
      </c>
      <c r="V662">
        <f t="shared" si="358"/>
        <v>10</v>
      </c>
      <c r="W662" t="s">
        <v>90</v>
      </c>
      <c r="X662">
        <f t="shared" si="359"/>
        <v>7</v>
      </c>
      <c r="Y662" t="s">
        <v>90</v>
      </c>
      <c r="Z662">
        <f t="shared" si="360"/>
        <v>7</v>
      </c>
      <c r="AA662" t="s">
        <v>91</v>
      </c>
      <c r="AB662">
        <f t="shared" si="361"/>
        <v>3</v>
      </c>
      <c r="AC662" t="s">
        <v>92</v>
      </c>
      <c r="AD662">
        <f t="shared" si="362"/>
        <v>8</v>
      </c>
      <c r="AE662">
        <v>7</v>
      </c>
      <c r="AF662">
        <v>7</v>
      </c>
      <c r="AG662">
        <v>1976</v>
      </c>
      <c r="AH662">
        <v>1976</v>
      </c>
      <c r="AI662" t="s">
        <v>93</v>
      </c>
      <c r="AJ662">
        <f t="shared" si="363"/>
        <v>5</v>
      </c>
      <c r="AK662" t="s">
        <v>94</v>
      </c>
      <c r="AL662">
        <f t="shared" si="364"/>
        <v>8</v>
      </c>
      <c r="AM662" t="s">
        <v>161</v>
      </c>
      <c r="AN662">
        <f t="shared" si="365"/>
        <v>3</v>
      </c>
      <c r="AO662" t="s">
        <v>161</v>
      </c>
      <c r="AP662" t="s">
        <v>96</v>
      </c>
      <c r="AQ662">
        <f t="shared" si="366"/>
        <v>4</v>
      </c>
      <c r="AR662">
        <v>233</v>
      </c>
      <c r="AS662" t="s">
        <v>98</v>
      </c>
      <c r="AT662">
        <f t="shared" si="367"/>
        <v>3</v>
      </c>
      <c r="AU662" t="s">
        <v>98</v>
      </c>
      <c r="AV662">
        <f t="shared" si="368"/>
        <v>3</v>
      </c>
      <c r="AW662" t="s">
        <v>118</v>
      </c>
      <c r="AX662">
        <f t="shared" si="369"/>
        <v>2</v>
      </c>
      <c r="AY662" t="s">
        <v>97</v>
      </c>
      <c r="AZ662">
        <f t="shared" si="370"/>
        <v>5</v>
      </c>
      <c r="BA662" t="s">
        <v>98</v>
      </c>
      <c r="BB662">
        <f t="shared" si="371"/>
        <v>4</v>
      </c>
      <c r="BC662" t="s">
        <v>100</v>
      </c>
      <c r="BD662" t="s">
        <v>102</v>
      </c>
      <c r="BE662">
        <f t="shared" si="372"/>
        <v>6</v>
      </c>
      <c r="BF662">
        <v>0</v>
      </c>
      <c r="BG662" t="s">
        <v>102</v>
      </c>
      <c r="BH662">
        <v>0</v>
      </c>
      <c r="BI662">
        <v>793</v>
      </c>
      <c r="BJ662">
        <v>793</v>
      </c>
      <c r="BK662" t="s">
        <v>103</v>
      </c>
      <c r="BL662">
        <f t="shared" si="373"/>
        <v>6</v>
      </c>
      <c r="BM662" t="s">
        <v>98</v>
      </c>
      <c r="BN662" t="s">
        <v>105</v>
      </c>
      <c r="BO662" t="s">
        <v>106</v>
      </c>
      <c r="BP662">
        <f t="shared" si="374"/>
        <v>6</v>
      </c>
      <c r="BQ662">
        <v>1142</v>
      </c>
      <c r="BR662">
        <v>793</v>
      </c>
      <c r="BS662">
        <v>0</v>
      </c>
      <c r="BT662">
        <v>1935</v>
      </c>
      <c r="BU662">
        <v>0</v>
      </c>
      <c r="BV662">
        <v>0</v>
      </c>
      <c r="BW662">
        <v>2</v>
      </c>
      <c r="BX662">
        <v>1</v>
      </c>
      <c r="BY662">
        <v>3</v>
      </c>
      <c r="BZ662">
        <v>1</v>
      </c>
      <c r="CA662" t="s">
        <v>98</v>
      </c>
      <c r="CB662">
        <f t="shared" si="375"/>
        <v>4</v>
      </c>
      <c r="CC662">
        <v>7</v>
      </c>
      <c r="CD662" t="s">
        <v>107</v>
      </c>
      <c r="CE662">
        <v>1</v>
      </c>
      <c r="CF662" t="s">
        <v>98</v>
      </c>
      <c r="CG662" t="s">
        <v>108</v>
      </c>
      <c r="CH662">
        <f t="shared" si="376"/>
        <v>6</v>
      </c>
      <c r="CI662">
        <v>1976</v>
      </c>
      <c r="CJ662" t="s">
        <v>109</v>
      </c>
      <c r="CK662">
        <f t="shared" si="377"/>
        <v>3</v>
      </c>
      <c r="CL662">
        <v>2</v>
      </c>
      <c r="CM662">
        <v>550</v>
      </c>
      <c r="CN662" t="s">
        <v>98</v>
      </c>
      <c r="CO662">
        <f t="shared" si="378"/>
        <v>4</v>
      </c>
      <c r="CP662" t="s">
        <v>98</v>
      </c>
      <c r="CQ662">
        <f t="shared" si="379"/>
        <v>4</v>
      </c>
      <c r="CR662" t="s">
        <v>105</v>
      </c>
      <c r="CS662">
        <f t="shared" si="380"/>
        <v>3</v>
      </c>
      <c r="CT662">
        <v>0</v>
      </c>
      <c r="CU662">
        <v>113</v>
      </c>
      <c r="CV662">
        <v>252</v>
      </c>
      <c r="CW662">
        <v>0</v>
      </c>
      <c r="CX662">
        <v>0</v>
      </c>
      <c r="CY662">
        <v>0</v>
      </c>
      <c r="CZ662" t="s">
        <v>83</v>
      </c>
      <c r="DA662" t="s">
        <v>83</v>
      </c>
      <c r="DB662">
        <f t="shared" si="381"/>
        <v>5</v>
      </c>
      <c r="DC662" t="s">
        <v>83</v>
      </c>
      <c r="DD662">
        <v>0</v>
      </c>
      <c r="DE662">
        <v>11</v>
      </c>
      <c r="DF662">
        <v>2007</v>
      </c>
      <c r="DG662">
        <f t="shared" si="384"/>
        <v>16</v>
      </c>
      <c r="DH662" t="s">
        <v>110</v>
      </c>
      <c r="DI662">
        <f t="shared" si="382"/>
        <v>4</v>
      </c>
      <c r="DJ662" t="s">
        <v>111</v>
      </c>
      <c r="DK662">
        <f t="shared" si="383"/>
        <v>5</v>
      </c>
      <c r="DL662">
        <v>197900</v>
      </c>
    </row>
    <row r="663" spans="1:116" x14ac:dyDescent="0.35">
      <c r="A663">
        <v>662</v>
      </c>
      <c r="B663">
        <v>60</v>
      </c>
      <c r="C663" t="s">
        <v>81</v>
      </c>
      <c r="D663">
        <f t="shared" si="350"/>
        <v>4</v>
      </c>
      <c r="E663">
        <v>52</v>
      </c>
      <c r="F663">
        <v>46589</v>
      </c>
      <c r="G663" t="s">
        <v>82</v>
      </c>
      <c r="H663">
        <f t="shared" si="351"/>
        <v>2</v>
      </c>
      <c r="I663" t="s">
        <v>83</v>
      </c>
      <c r="J663" t="str">
        <f t="shared" si="352"/>
        <v/>
      </c>
      <c r="K663" t="s">
        <v>160</v>
      </c>
      <c r="L663">
        <f t="shared" si="353"/>
        <v>4</v>
      </c>
      <c r="M663" t="s">
        <v>85</v>
      </c>
      <c r="N663">
        <f t="shared" si="354"/>
        <v>2</v>
      </c>
      <c r="O663" t="s">
        <v>86</v>
      </c>
      <c r="P663">
        <f t="shared" si="355"/>
        <v>4</v>
      </c>
      <c r="Q663" t="s">
        <v>166</v>
      </c>
      <c r="R663">
        <f t="shared" si="356"/>
        <v>1</v>
      </c>
      <c r="S663" t="s">
        <v>88</v>
      </c>
      <c r="T663">
        <f t="shared" si="357"/>
        <v>3</v>
      </c>
      <c r="U663" t="s">
        <v>129</v>
      </c>
      <c r="V663">
        <f t="shared" si="358"/>
        <v>17</v>
      </c>
      <c r="W663" t="s">
        <v>90</v>
      </c>
      <c r="X663">
        <f t="shared" si="359"/>
        <v>7</v>
      </c>
      <c r="Y663" t="s">
        <v>90</v>
      </c>
      <c r="Z663">
        <f t="shared" si="360"/>
        <v>7</v>
      </c>
      <c r="AA663" t="s">
        <v>91</v>
      </c>
      <c r="AB663">
        <f t="shared" si="361"/>
        <v>3</v>
      </c>
      <c r="AC663" t="s">
        <v>92</v>
      </c>
      <c r="AD663">
        <f t="shared" si="362"/>
        <v>8</v>
      </c>
      <c r="AE663">
        <v>8</v>
      </c>
      <c r="AF663">
        <v>7</v>
      </c>
      <c r="AG663">
        <v>1994</v>
      </c>
      <c r="AH663">
        <v>2005</v>
      </c>
      <c r="AI663" t="s">
        <v>152</v>
      </c>
      <c r="AJ663">
        <f t="shared" si="363"/>
        <v>6</v>
      </c>
      <c r="AK663" t="s">
        <v>94</v>
      </c>
      <c r="AL663">
        <f t="shared" si="364"/>
        <v>8</v>
      </c>
      <c r="AM663" t="s">
        <v>95</v>
      </c>
      <c r="AN663">
        <f t="shared" si="365"/>
        <v>14</v>
      </c>
      <c r="AO663" t="s">
        <v>95</v>
      </c>
      <c r="AP663" t="s">
        <v>96</v>
      </c>
      <c r="AQ663">
        <f t="shared" si="366"/>
        <v>4</v>
      </c>
      <c r="AR663">
        <v>528</v>
      </c>
      <c r="AS663" t="s">
        <v>97</v>
      </c>
      <c r="AT663">
        <f t="shared" si="367"/>
        <v>4</v>
      </c>
      <c r="AU663" t="s">
        <v>98</v>
      </c>
      <c r="AV663">
        <f t="shared" si="368"/>
        <v>3</v>
      </c>
      <c r="AW663" t="s">
        <v>99</v>
      </c>
      <c r="AX663">
        <f t="shared" si="369"/>
        <v>6</v>
      </c>
      <c r="AY663" t="s">
        <v>97</v>
      </c>
      <c r="AZ663">
        <f t="shared" si="370"/>
        <v>5</v>
      </c>
      <c r="BA663" t="s">
        <v>97</v>
      </c>
      <c r="BB663">
        <f t="shared" si="371"/>
        <v>5</v>
      </c>
      <c r="BC663" t="s">
        <v>100</v>
      </c>
      <c r="BD663" t="s">
        <v>101</v>
      </c>
      <c r="BE663">
        <f t="shared" si="372"/>
        <v>7</v>
      </c>
      <c r="BF663">
        <v>1361</v>
      </c>
      <c r="BG663" t="s">
        <v>153</v>
      </c>
      <c r="BH663">
        <v>180</v>
      </c>
      <c r="BI663">
        <v>88</v>
      </c>
      <c r="BJ663">
        <v>1629</v>
      </c>
      <c r="BK663" t="s">
        <v>103</v>
      </c>
      <c r="BL663">
        <f t="shared" si="373"/>
        <v>6</v>
      </c>
      <c r="BM663" t="s">
        <v>104</v>
      </c>
      <c r="BN663" t="s">
        <v>105</v>
      </c>
      <c r="BO663" t="s">
        <v>106</v>
      </c>
      <c r="BP663">
        <f t="shared" si="374"/>
        <v>6</v>
      </c>
      <c r="BQ663">
        <v>1686</v>
      </c>
      <c r="BR663">
        <v>762</v>
      </c>
      <c r="BS663">
        <v>0</v>
      </c>
      <c r="BT663">
        <v>2448</v>
      </c>
      <c r="BU663">
        <v>1</v>
      </c>
      <c r="BV663">
        <v>0</v>
      </c>
      <c r="BW663">
        <v>2</v>
      </c>
      <c r="BX663">
        <v>1</v>
      </c>
      <c r="BY663">
        <v>4</v>
      </c>
      <c r="BZ663">
        <v>1</v>
      </c>
      <c r="CA663" t="s">
        <v>97</v>
      </c>
      <c r="CB663">
        <f t="shared" si="375"/>
        <v>5</v>
      </c>
      <c r="CC663">
        <v>8</v>
      </c>
      <c r="CD663" t="s">
        <v>107</v>
      </c>
      <c r="CE663">
        <v>1</v>
      </c>
      <c r="CF663" t="s">
        <v>98</v>
      </c>
      <c r="CG663" t="s">
        <v>108</v>
      </c>
      <c r="CH663">
        <f t="shared" si="376"/>
        <v>6</v>
      </c>
      <c r="CI663">
        <v>1994</v>
      </c>
      <c r="CJ663" t="s">
        <v>109</v>
      </c>
      <c r="CK663">
        <f t="shared" si="377"/>
        <v>3</v>
      </c>
      <c r="CL663">
        <v>3</v>
      </c>
      <c r="CM663">
        <v>711</v>
      </c>
      <c r="CN663" t="s">
        <v>98</v>
      </c>
      <c r="CO663">
        <f t="shared" si="378"/>
        <v>4</v>
      </c>
      <c r="CP663" t="s">
        <v>98</v>
      </c>
      <c r="CQ663">
        <f t="shared" si="379"/>
        <v>4</v>
      </c>
      <c r="CR663" t="s">
        <v>105</v>
      </c>
      <c r="CS663">
        <f t="shared" si="380"/>
        <v>3</v>
      </c>
      <c r="CT663">
        <v>517</v>
      </c>
      <c r="CU663">
        <v>76</v>
      </c>
      <c r="CV663">
        <v>0</v>
      </c>
      <c r="CW663">
        <v>0</v>
      </c>
      <c r="CX663">
        <v>0</v>
      </c>
      <c r="CY663">
        <v>0</v>
      </c>
      <c r="CZ663" t="s">
        <v>83</v>
      </c>
      <c r="DA663" t="s">
        <v>83</v>
      </c>
      <c r="DB663">
        <f t="shared" si="381"/>
        <v>5</v>
      </c>
      <c r="DC663" t="s">
        <v>83</v>
      </c>
      <c r="DD663">
        <v>0</v>
      </c>
      <c r="DE663">
        <v>7</v>
      </c>
      <c r="DF663">
        <v>2009</v>
      </c>
      <c r="DG663">
        <f t="shared" si="384"/>
        <v>14</v>
      </c>
      <c r="DH663" t="s">
        <v>110</v>
      </c>
      <c r="DI663">
        <f t="shared" si="382"/>
        <v>4</v>
      </c>
      <c r="DJ663" t="s">
        <v>111</v>
      </c>
      <c r="DK663">
        <f t="shared" si="383"/>
        <v>5</v>
      </c>
      <c r="DL663">
        <v>402000</v>
      </c>
    </row>
    <row r="664" spans="1:116" x14ac:dyDescent="0.35">
      <c r="A664">
        <v>663</v>
      </c>
      <c r="B664">
        <v>20</v>
      </c>
      <c r="C664" t="s">
        <v>81</v>
      </c>
      <c r="D664">
        <f t="shared" si="350"/>
        <v>4</v>
      </c>
      <c r="E664">
        <v>120</v>
      </c>
      <c r="F664">
        <v>13560</v>
      </c>
      <c r="G664" t="s">
        <v>82</v>
      </c>
      <c r="H664">
        <f t="shared" si="351"/>
        <v>2</v>
      </c>
      <c r="I664" t="s">
        <v>83</v>
      </c>
      <c r="J664" t="str">
        <f t="shared" si="352"/>
        <v/>
      </c>
      <c r="K664" t="s">
        <v>84</v>
      </c>
      <c r="L664">
        <f t="shared" si="353"/>
        <v>1</v>
      </c>
      <c r="M664" t="s">
        <v>85</v>
      </c>
      <c r="N664">
        <f t="shared" si="354"/>
        <v>2</v>
      </c>
      <c r="O664" t="s">
        <v>86</v>
      </c>
      <c r="P664">
        <f t="shared" si="355"/>
        <v>4</v>
      </c>
      <c r="Q664" t="s">
        <v>122</v>
      </c>
      <c r="R664">
        <f t="shared" si="356"/>
        <v>2</v>
      </c>
      <c r="S664" t="s">
        <v>88</v>
      </c>
      <c r="T664">
        <f t="shared" si="357"/>
        <v>3</v>
      </c>
      <c r="U664" t="s">
        <v>162</v>
      </c>
      <c r="V664">
        <f t="shared" si="358"/>
        <v>7</v>
      </c>
      <c r="W664" t="s">
        <v>90</v>
      </c>
      <c r="X664">
        <f t="shared" si="359"/>
        <v>7</v>
      </c>
      <c r="Y664" t="s">
        <v>90</v>
      </c>
      <c r="Z664">
        <f t="shared" si="360"/>
        <v>7</v>
      </c>
      <c r="AA664" t="s">
        <v>91</v>
      </c>
      <c r="AB664">
        <f t="shared" si="361"/>
        <v>3</v>
      </c>
      <c r="AC664" t="s">
        <v>115</v>
      </c>
      <c r="AD664">
        <f t="shared" si="362"/>
        <v>4</v>
      </c>
      <c r="AE664">
        <v>6</v>
      </c>
      <c r="AF664">
        <v>3</v>
      </c>
      <c r="AG664">
        <v>1968</v>
      </c>
      <c r="AH664">
        <v>1968</v>
      </c>
      <c r="AI664" t="s">
        <v>152</v>
      </c>
      <c r="AJ664">
        <f t="shared" si="363"/>
        <v>6</v>
      </c>
      <c r="AK664" t="s">
        <v>94</v>
      </c>
      <c r="AL664">
        <f t="shared" si="364"/>
        <v>8</v>
      </c>
      <c r="AM664" t="s">
        <v>124</v>
      </c>
      <c r="AN664">
        <f t="shared" si="365"/>
        <v>4</v>
      </c>
      <c r="AO664" t="s">
        <v>124</v>
      </c>
      <c r="AP664" t="s">
        <v>96</v>
      </c>
      <c r="AQ664">
        <f t="shared" si="366"/>
        <v>4</v>
      </c>
      <c r="AR664">
        <v>216</v>
      </c>
      <c r="AS664" t="s">
        <v>98</v>
      </c>
      <c r="AT664">
        <f t="shared" si="367"/>
        <v>3</v>
      </c>
      <c r="AU664" t="s">
        <v>98</v>
      </c>
      <c r="AV664">
        <f t="shared" si="368"/>
        <v>3</v>
      </c>
      <c r="AW664" t="s">
        <v>118</v>
      </c>
      <c r="AX664">
        <f t="shared" si="369"/>
        <v>2</v>
      </c>
      <c r="AY664" t="s">
        <v>147</v>
      </c>
      <c r="AZ664">
        <f t="shared" si="370"/>
        <v>3</v>
      </c>
      <c r="BA664" t="s">
        <v>147</v>
      </c>
      <c r="BB664">
        <f t="shared" si="371"/>
        <v>3</v>
      </c>
      <c r="BC664" t="s">
        <v>100</v>
      </c>
      <c r="BD664" t="s">
        <v>102</v>
      </c>
      <c r="BE664">
        <f t="shared" si="372"/>
        <v>6</v>
      </c>
      <c r="BF664">
        <v>0</v>
      </c>
      <c r="BG664" t="s">
        <v>102</v>
      </c>
      <c r="BH664">
        <v>0</v>
      </c>
      <c r="BI664">
        <v>1392</v>
      </c>
      <c r="BJ664">
        <v>1392</v>
      </c>
      <c r="BK664" t="s">
        <v>103</v>
      </c>
      <c r="BL664">
        <f t="shared" si="373"/>
        <v>6</v>
      </c>
      <c r="BM664" t="s">
        <v>97</v>
      </c>
      <c r="BN664" t="s">
        <v>105</v>
      </c>
      <c r="BO664" t="s">
        <v>106</v>
      </c>
      <c r="BP664">
        <f t="shared" si="374"/>
        <v>6</v>
      </c>
      <c r="BQ664">
        <v>1392</v>
      </c>
      <c r="BR664">
        <v>0</v>
      </c>
      <c r="BS664">
        <v>0</v>
      </c>
      <c r="BT664">
        <v>1392</v>
      </c>
      <c r="BU664">
        <v>1</v>
      </c>
      <c r="BV664">
        <v>0</v>
      </c>
      <c r="BW664">
        <v>1</v>
      </c>
      <c r="BX664">
        <v>0</v>
      </c>
      <c r="BY664">
        <v>2</v>
      </c>
      <c r="BZ664">
        <v>1</v>
      </c>
      <c r="CA664" t="s">
        <v>98</v>
      </c>
      <c r="CB664">
        <f t="shared" si="375"/>
        <v>4</v>
      </c>
      <c r="CC664">
        <v>5</v>
      </c>
      <c r="CD664" t="s">
        <v>244</v>
      </c>
      <c r="CE664">
        <v>2</v>
      </c>
      <c r="CF664" t="s">
        <v>98</v>
      </c>
      <c r="CG664" t="s">
        <v>108</v>
      </c>
      <c r="CH664">
        <f t="shared" si="376"/>
        <v>6</v>
      </c>
      <c r="CI664">
        <v>1968</v>
      </c>
      <c r="CJ664" t="s">
        <v>109</v>
      </c>
      <c r="CK664">
        <f t="shared" si="377"/>
        <v>3</v>
      </c>
      <c r="CL664">
        <v>2</v>
      </c>
      <c r="CM664">
        <v>576</v>
      </c>
      <c r="CN664" t="s">
        <v>98</v>
      </c>
      <c r="CO664">
        <f t="shared" si="378"/>
        <v>4</v>
      </c>
      <c r="CP664" t="s">
        <v>98</v>
      </c>
      <c r="CQ664">
        <f t="shared" si="379"/>
        <v>4</v>
      </c>
      <c r="CR664" t="s">
        <v>105</v>
      </c>
      <c r="CS664">
        <f t="shared" si="380"/>
        <v>3</v>
      </c>
      <c r="CT664">
        <v>0</v>
      </c>
      <c r="CU664">
        <v>0</v>
      </c>
      <c r="CV664">
        <v>240</v>
      </c>
      <c r="CW664">
        <v>0</v>
      </c>
      <c r="CX664">
        <v>0</v>
      </c>
      <c r="CY664">
        <v>0</v>
      </c>
      <c r="CZ664" t="s">
        <v>83</v>
      </c>
      <c r="DA664" t="s">
        <v>83</v>
      </c>
      <c r="DB664">
        <f t="shared" si="381"/>
        <v>5</v>
      </c>
      <c r="DC664" t="s">
        <v>83</v>
      </c>
      <c r="DD664">
        <v>0</v>
      </c>
      <c r="DE664">
        <v>7</v>
      </c>
      <c r="DF664">
        <v>2009</v>
      </c>
      <c r="DG664">
        <f t="shared" si="384"/>
        <v>14</v>
      </c>
      <c r="DH664" t="s">
        <v>110</v>
      </c>
      <c r="DI664">
        <f t="shared" si="382"/>
        <v>4</v>
      </c>
      <c r="DJ664" t="s">
        <v>111</v>
      </c>
      <c r="DK664">
        <f t="shared" si="383"/>
        <v>5</v>
      </c>
      <c r="DL664">
        <v>110000</v>
      </c>
    </row>
    <row r="665" spans="1:116" x14ac:dyDescent="0.35">
      <c r="A665">
        <v>664</v>
      </c>
      <c r="B665">
        <v>85</v>
      </c>
      <c r="C665" t="s">
        <v>81</v>
      </c>
      <c r="D665">
        <f t="shared" si="350"/>
        <v>4</v>
      </c>
      <c r="E665">
        <v>90</v>
      </c>
      <c r="F665">
        <v>10012</v>
      </c>
      <c r="G665" t="s">
        <v>82</v>
      </c>
      <c r="H665">
        <f t="shared" si="351"/>
        <v>2</v>
      </c>
      <c r="I665" t="s">
        <v>83</v>
      </c>
      <c r="J665" t="str">
        <f t="shared" si="352"/>
        <v/>
      </c>
      <c r="K665" t="s">
        <v>84</v>
      </c>
      <c r="L665">
        <f t="shared" si="353"/>
        <v>1</v>
      </c>
      <c r="M665" t="s">
        <v>85</v>
      </c>
      <c r="N665">
        <f t="shared" si="354"/>
        <v>2</v>
      </c>
      <c r="O665" t="s">
        <v>86</v>
      </c>
      <c r="P665">
        <f t="shared" si="355"/>
        <v>4</v>
      </c>
      <c r="Q665" t="s">
        <v>87</v>
      </c>
      <c r="R665">
        <f t="shared" si="356"/>
        <v>4</v>
      </c>
      <c r="S665" t="s">
        <v>88</v>
      </c>
      <c r="T665">
        <f t="shared" si="357"/>
        <v>3</v>
      </c>
      <c r="U665" t="s">
        <v>185</v>
      </c>
      <c r="V665">
        <f t="shared" si="358"/>
        <v>4</v>
      </c>
      <c r="W665" t="s">
        <v>90</v>
      </c>
      <c r="X665">
        <f t="shared" si="359"/>
        <v>7</v>
      </c>
      <c r="Y665" t="s">
        <v>90</v>
      </c>
      <c r="Z665">
        <f t="shared" si="360"/>
        <v>7</v>
      </c>
      <c r="AA665" t="s">
        <v>91</v>
      </c>
      <c r="AB665">
        <f t="shared" si="361"/>
        <v>3</v>
      </c>
      <c r="AC665" t="s">
        <v>191</v>
      </c>
      <c r="AD665">
        <f t="shared" si="362"/>
        <v>6</v>
      </c>
      <c r="AE665">
        <v>4</v>
      </c>
      <c r="AF665">
        <v>5</v>
      </c>
      <c r="AG665">
        <v>1972</v>
      </c>
      <c r="AH665">
        <v>1972</v>
      </c>
      <c r="AI665" t="s">
        <v>93</v>
      </c>
      <c r="AJ665">
        <f t="shared" si="363"/>
        <v>5</v>
      </c>
      <c r="AK665" t="s">
        <v>94</v>
      </c>
      <c r="AL665">
        <f t="shared" si="364"/>
        <v>8</v>
      </c>
      <c r="AM665" t="s">
        <v>161</v>
      </c>
      <c r="AN665">
        <f t="shared" si="365"/>
        <v>3</v>
      </c>
      <c r="AO665" t="s">
        <v>161</v>
      </c>
      <c r="AP665" t="s">
        <v>117</v>
      </c>
      <c r="AQ665">
        <f t="shared" si="366"/>
        <v>2</v>
      </c>
      <c r="AR665">
        <v>0</v>
      </c>
      <c r="AS665" t="s">
        <v>98</v>
      </c>
      <c r="AT665">
        <f t="shared" si="367"/>
        <v>3</v>
      </c>
      <c r="AU665" t="s">
        <v>98</v>
      </c>
      <c r="AV665">
        <f t="shared" si="368"/>
        <v>3</v>
      </c>
      <c r="AW665" t="s">
        <v>118</v>
      </c>
      <c r="AX665">
        <f t="shared" si="369"/>
        <v>2</v>
      </c>
      <c r="AY665" t="s">
        <v>97</v>
      </c>
      <c r="AZ665">
        <f t="shared" si="370"/>
        <v>5</v>
      </c>
      <c r="BA665" t="s">
        <v>98</v>
      </c>
      <c r="BB665">
        <f t="shared" si="371"/>
        <v>4</v>
      </c>
      <c r="BC665" t="s">
        <v>130</v>
      </c>
      <c r="BD665" t="s">
        <v>141</v>
      </c>
      <c r="BE665">
        <f t="shared" si="372"/>
        <v>3</v>
      </c>
      <c r="BF665">
        <v>920</v>
      </c>
      <c r="BG665" t="s">
        <v>153</v>
      </c>
      <c r="BH665">
        <v>180</v>
      </c>
      <c r="BI665">
        <v>38</v>
      </c>
      <c r="BJ665">
        <v>1138</v>
      </c>
      <c r="BK665" t="s">
        <v>103</v>
      </c>
      <c r="BL665">
        <f t="shared" si="373"/>
        <v>6</v>
      </c>
      <c r="BM665" t="s">
        <v>98</v>
      </c>
      <c r="BN665" t="s">
        <v>105</v>
      </c>
      <c r="BO665" t="s">
        <v>106</v>
      </c>
      <c r="BP665">
        <f t="shared" si="374"/>
        <v>6</v>
      </c>
      <c r="BQ665">
        <v>1181</v>
      </c>
      <c r="BR665">
        <v>0</v>
      </c>
      <c r="BS665">
        <v>0</v>
      </c>
      <c r="BT665">
        <v>1181</v>
      </c>
      <c r="BU665">
        <v>1</v>
      </c>
      <c r="BV665">
        <v>0</v>
      </c>
      <c r="BW665">
        <v>2</v>
      </c>
      <c r="BX665">
        <v>0</v>
      </c>
      <c r="BY665">
        <v>3</v>
      </c>
      <c r="BZ665">
        <v>1</v>
      </c>
      <c r="CA665" t="s">
        <v>98</v>
      </c>
      <c r="CB665">
        <f t="shared" si="375"/>
        <v>4</v>
      </c>
      <c r="CC665">
        <v>6</v>
      </c>
      <c r="CD665" t="s">
        <v>107</v>
      </c>
      <c r="CE665">
        <v>0</v>
      </c>
      <c r="CF665" t="s">
        <v>83</v>
      </c>
      <c r="CG665" t="s">
        <v>127</v>
      </c>
      <c r="CH665">
        <f t="shared" si="376"/>
        <v>5</v>
      </c>
      <c r="CI665">
        <v>1974</v>
      </c>
      <c r="CJ665" t="s">
        <v>109</v>
      </c>
      <c r="CK665">
        <f t="shared" si="377"/>
        <v>3</v>
      </c>
      <c r="CL665">
        <v>2</v>
      </c>
      <c r="CM665">
        <v>588</v>
      </c>
      <c r="CN665" t="s">
        <v>98</v>
      </c>
      <c r="CO665">
        <f t="shared" si="378"/>
        <v>4</v>
      </c>
      <c r="CP665" t="s">
        <v>98</v>
      </c>
      <c r="CQ665">
        <f t="shared" si="379"/>
        <v>4</v>
      </c>
      <c r="CR665" t="s">
        <v>105</v>
      </c>
      <c r="CS665">
        <f t="shared" si="380"/>
        <v>3</v>
      </c>
      <c r="CT665">
        <v>0</v>
      </c>
      <c r="CU665">
        <v>0</v>
      </c>
      <c r="CV665">
        <v>180</v>
      </c>
      <c r="CW665">
        <v>0</v>
      </c>
      <c r="CX665">
        <v>0</v>
      </c>
      <c r="CY665">
        <v>0</v>
      </c>
      <c r="CZ665" t="s">
        <v>83</v>
      </c>
      <c r="DA665" t="s">
        <v>134</v>
      </c>
      <c r="DB665">
        <f t="shared" si="381"/>
        <v>3</v>
      </c>
      <c r="DC665" t="s">
        <v>83</v>
      </c>
      <c r="DD665">
        <v>0</v>
      </c>
      <c r="DE665">
        <v>4</v>
      </c>
      <c r="DF665">
        <v>2008</v>
      </c>
      <c r="DG665">
        <f t="shared" si="384"/>
        <v>15</v>
      </c>
      <c r="DH665" t="s">
        <v>110</v>
      </c>
      <c r="DI665">
        <f t="shared" si="382"/>
        <v>4</v>
      </c>
      <c r="DJ665" t="s">
        <v>111</v>
      </c>
      <c r="DK665">
        <f t="shared" si="383"/>
        <v>5</v>
      </c>
      <c r="DL665">
        <v>137500</v>
      </c>
    </row>
    <row r="666" spans="1:116" x14ac:dyDescent="0.35">
      <c r="A666">
        <v>665</v>
      </c>
      <c r="B666">
        <v>20</v>
      </c>
      <c r="C666" t="s">
        <v>81</v>
      </c>
      <c r="D666">
        <f t="shared" si="350"/>
        <v>4</v>
      </c>
      <c r="E666">
        <v>49</v>
      </c>
      <c r="F666">
        <v>20896</v>
      </c>
      <c r="G666" t="s">
        <v>82</v>
      </c>
      <c r="H666">
        <f t="shared" si="351"/>
        <v>2</v>
      </c>
      <c r="I666" t="s">
        <v>83</v>
      </c>
      <c r="J666" t="str">
        <f t="shared" si="352"/>
        <v/>
      </c>
      <c r="K666" t="s">
        <v>160</v>
      </c>
      <c r="L666">
        <f t="shared" si="353"/>
        <v>4</v>
      </c>
      <c r="M666" t="s">
        <v>85</v>
      </c>
      <c r="N666">
        <f t="shared" si="354"/>
        <v>2</v>
      </c>
      <c r="O666" t="s">
        <v>86</v>
      </c>
      <c r="P666">
        <f t="shared" si="355"/>
        <v>4</v>
      </c>
      <c r="Q666" t="s">
        <v>166</v>
      </c>
      <c r="R666">
        <f t="shared" si="356"/>
        <v>1</v>
      </c>
      <c r="S666" t="s">
        <v>88</v>
      </c>
      <c r="T666">
        <f t="shared" si="357"/>
        <v>3</v>
      </c>
      <c r="U666" t="s">
        <v>136</v>
      </c>
      <c r="V666">
        <f t="shared" si="358"/>
        <v>18</v>
      </c>
      <c r="W666" t="s">
        <v>202</v>
      </c>
      <c r="X666">
        <f t="shared" si="359"/>
        <v>5</v>
      </c>
      <c r="Y666" t="s">
        <v>90</v>
      </c>
      <c r="Z666">
        <f t="shared" si="360"/>
        <v>7</v>
      </c>
      <c r="AA666" t="s">
        <v>91</v>
      </c>
      <c r="AB666">
        <f t="shared" si="361"/>
        <v>3</v>
      </c>
      <c r="AC666" t="s">
        <v>115</v>
      </c>
      <c r="AD666">
        <f t="shared" si="362"/>
        <v>4</v>
      </c>
      <c r="AE666">
        <v>8</v>
      </c>
      <c r="AF666">
        <v>5</v>
      </c>
      <c r="AG666">
        <v>2005</v>
      </c>
      <c r="AH666">
        <v>2006</v>
      </c>
      <c r="AI666" t="s">
        <v>93</v>
      </c>
      <c r="AJ666">
        <f t="shared" si="363"/>
        <v>5</v>
      </c>
      <c r="AK666" t="s">
        <v>94</v>
      </c>
      <c r="AL666">
        <f t="shared" si="364"/>
        <v>8</v>
      </c>
      <c r="AM666" t="s">
        <v>95</v>
      </c>
      <c r="AN666">
        <f t="shared" si="365"/>
        <v>14</v>
      </c>
      <c r="AO666" t="s">
        <v>95</v>
      </c>
      <c r="AP666" t="s">
        <v>117</v>
      </c>
      <c r="AQ666">
        <f t="shared" si="366"/>
        <v>2</v>
      </c>
      <c r="AR666">
        <v>0</v>
      </c>
      <c r="AS666" t="s">
        <v>97</v>
      </c>
      <c r="AT666">
        <f t="shared" si="367"/>
        <v>4</v>
      </c>
      <c r="AU666" t="s">
        <v>98</v>
      </c>
      <c r="AV666">
        <f t="shared" si="368"/>
        <v>3</v>
      </c>
      <c r="AW666" t="s">
        <v>99</v>
      </c>
      <c r="AX666">
        <f t="shared" si="369"/>
        <v>6</v>
      </c>
      <c r="AY666" t="s">
        <v>104</v>
      </c>
      <c r="AZ666">
        <f t="shared" si="370"/>
        <v>6</v>
      </c>
      <c r="BA666" t="s">
        <v>98</v>
      </c>
      <c r="BB666">
        <f t="shared" si="371"/>
        <v>4</v>
      </c>
      <c r="BC666" t="s">
        <v>121</v>
      </c>
      <c r="BD666" t="s">
        <v>101</v>
      </c>
      <c r="BE666">
        <f t="shared" si="372"/>
        <v>7</v>
      </c>
      <c r="BF666">
        <v>1721</v>
      </c>
      <c r="BG666" t="s">
        <v>102</v>
      </c>
      <c r="BH666">
        <v>0</v>
      </c>
      <c r="BI666">
        <v>356</v>
      </c>
      <c r="BJ666">
        <v>2077</v>
      </c>
      <c r="BK666" t="s">
        <v>103</v>
      </c>
      <c r="BL666">
        <f t="shared" si="373"/>
        <v>6</v>
      </c>
      <c r="BM666" t="s">
        <v>104</v>
      </c>
      <c r="BN666" t="s">
        <v>105</v>
      </c>
      <c r="BO666" t="s">
        <v>106</v>
      </c>
      <c r="BP666">
        <f t="shared" si="374"/>
        <v>6</v>
      </c>
      <c r="BQ666">
        <v>2097</v>
      </c>
      <c r="BR666">
        <v>0</v>
      </c>
      <c r="BS666">
        <v>0</v>
      </c>
      <c r="BT666">
        <v>2097</v>
      </c>
      <c r="BU666">
        <v>1</v>
      </c>
      <c r="BV666">
        <v>0</v>
      </c>
      <c r="BW666">
        <v>1</v>
      </c>
      <c r="BX666">
        <v>1</v>
      </c>
      <c r="BY666">
        <v>1</v>
      </c>
      <c r="BZ666">
        <v>1</v>
      </c>
      <c r="CA666" t="s">
        <v>104</v>
      </c>
      <c r="CB666">
        <f t="shared" si="375"/>
        <v>6</v>
      </c>
      <c r="CC666">
        <v>8</v>
      </c>
      <c r="CD666" t="s">
        <v>107</v>
      </c>
      <c r="CE666">
        <v>1</v>
      </c>
      <c r="CF666" t="s">
        <v>104</v>
      </c>
      <c r="CG666" t="s">
        <v>108</v>
      </c>
      <c r="CH666">
        <f t="shared" si="376"/>
        <v>6</v>
      </c>
      <c r="CI666">
        <v>2005</v>
      </c>
      <c r="CJ666" t="s">
        <v>157</v>
      </c>
      <c r="CK666">
        <f t="shared" si="377"/>
        <v>4</v>
      </c>
      <c r="CL666">
        <v>3</v>
      </c>
      <c r="CM666">
        <v>1134</v>
      </c>
      <c r="CN666" t="s">
        <v>98</v>
      </c>
      <c r="CO666">
        <f t="shared" si="378"/>
        <v>4</v>
      </c>
      <c r="CP666" t="s">
        <v>98</v>
      </c>
      <c r="CQ666">
        <f t="shared" si="379"/>
        <v>4</v>
      </c>
      <c r="CR666" t="s">
        <v>105</v>
      </c>
      <c r="CS666">
        <f t="shared" si="380"/>
        <v>3</v>
      </c>
      <c r="CT666">
        <v>192</v>
      </c>
      <c r="CU666">
        <v>267</v>
      </c>
      <c r="CV666">
        <v>0</v>
      </c>
      <c r="CW666">
        <v>0</v>
      </c>
      <c r="CX666">
        <v>0</v>
      </c>
      <c r="CY666">
        <v>0</v>
      </c>
      <c r="CZ666" t="s">
        <v>83</v>
      </c>
      <c r="DA666" t="s">
        <v>83</v>
      </c>
      <c r="DB666">
        <f t="shared" si="381"/>
        <v>5</v>
      </c>
      <c r="DC666" t="s">
        <v>83</v>
      </c>
      <c r="DD666">
        <v>0</v>
      </c>
      <c r="DE666">
        <v>1</v>
      </c>
      <c r="DF666">
        <v>2006</v>
      </c>
      <c r="DG666">
        <f t="shared" si="384"/>
        <v>17</v>
      </c>
      <c r="DH666" t="s">
        <v>158</v>
      </c>
      <c r="DI666">
        <f t="shared" si="382"/>
        <v>8</v>
      </c>
      <c r="DJ666" t="s">
        <v>159</v>
      </c>
      <c r="DK666">
        <f t="shared" si="383"/>
        <v>6</v>
      </c>
      <c r="DL666">
        <v>423000</v>
      </c>
    </row>
    <row r="667" spans="1:116" x14ac:dyDescent="0.35">
      <c r="A667">
        <v>666</v>
      </c>
      <c r="B667">
        <v>60</v>
      </c>
      <c r="C667" t="s">
        <v>81</v>
      </c>
      <c r="D667">
        <f t="shared" si="350"/>
        <v>4</v>
      </c>
      <c r="E667">
        <v>106</v>
      </c>
      <c r="F667">
        <v>11194</v>
      </c>
      <c r="G667" t="s">
        <v>82</v>
      </c>
      <c r="H667">
        <f t="shared" si="351"/>
        <v>2</v>
      </c>
      <c r="I667" t="s">
        <v>83</v>
      </c>
      <c r="J667" t="str">
        <f t="shared" si="352"/>
        <v/>
      </c>
      <c r="K667" t="s">
        <v>120</v>
      </c>
      <c r="L667">
        <f t="shared" si="353"/>
        <v>2</v>
      </c>
      <c r="M667" t="s">
        <v>85</v>
      </c>
      <c r="N667">
        <f t="shared" si="354"/>
        <v>2</v>
      </c>
      <c r="O667" t="s">
        <v>86</v>
      </c>
      <c r="P667">
        <f t="shared" si="355"/>
        <v>4</v>
      </c>
      <c r="Q667" t="s">
        <v>122</v>
      </c>
      <c r="R667">
        <f t="shared" si="356"/>
        <v>2</v>
      </c>
      <c r="S667" t="s">
        <v>88</v>
      </c>
      <c r="T667">
        <f t="shared" si="357"/>
        <v>3</v>
      </c>
      <c r="U667" t="s">
        <v>193</v>
      </c>
      <c r="V667">
        <f t="shared" si="358"/>
        <v>11</v>
      </c>
      <c r="W667" t="s">
        <v>90</v>
      </c>
      <c r="X667">
        <f t="shared" si="359"/>
        <v>7</v>
      </c>
      <c r="Y667" t="s">
        <v>90</v>
      </c>
      <c r="Z667">
        <f t="shared" si="360"/>
        <v>7</v>
      </c>
      <c r="AA667" t="s">
        <v>91</v>
      </c>
      <c r="AB667">
        <f t="shared" si="361"/>
        <v>3</v>
      </c>
      <c r="AC667" t="s">
        <v>92</v>
      </c>
      <c r="AD667">
        <f t="shared" si="362"/>
        <v>8</v>
      </c>
      <c r="AE667">
        <v>8</v>
      </c>
      <c r="AF667">
        <v>5</v>
      </c>
      <c r="AG667">
        <v>2000</v>
      </c>
      <c r="AH667">
        <v>2000</v>
      </c>
      <c r="AI667" t="s">
        <v>93</v>
      </c>
      <c r="AJ667">
        <f t="shared" si="363"/>
        <v>5</v>
      </c>
      <c r="AK667" t="s">
        <v>94</v>
      </c>
      <c r="AL667">
        <f t="shared" si="364"/>
        <v>8</v>
      </c>
      <c r="AM667" t="s">
        <v>95</v>
      </c>
      <c r="AN667">
        <f t="shared" si="365"/>
        <v>14</v>
      </c>
      <c r="AO667" t="s">
        <v>95</v>
      </c>
      <c r="AP667" t="s">
        <v>96</v>
      </c>
      <c r="AQ667">
        <f t="shared" si="366"/>
        <v>4</v>
      </c>
      <c r="AR667">
        <v>40</v>
      </c>
      <c r="AS667" t="s">
        <v>97</v>
      </c>
      <c r="AT667">
        <f t="shared" si="367"/>
        <v>4</v>
      </c>
      <c r="AU667" t="s">
        <v>98</v>
      </c>
      <c r="AV667">
        <f t="shared" si="368"/>
        <v>3</v>
      </c>
      <c r="AW667" t="s">
        <v>99</v>
      </c>
      <c r="AX667">
        <f t="shared" si="369"/>
        <v>6</v>
      </c>
      <c r="AY667" t="s">
        <v>97</v>
      </c>
      <c r="AZ667">
        <f t="shared" si="370"/>
        <v>5</v>
      </c>
      <c r="BA667" t="s">
        <v>98</v>
      </c>
      <c r="BB667">
        <f t="shared" si="371"/>
        <v>4</v>
      </c>
      <c r="BC667" t="s">
        <v>100</v>
      </c>
      <c r="BD667" t="s">
        <v>102</v>
      </c>
      <c r="BE667">
        <f t="shared" si="372"/>
        <v>6</v>
      </c>
      <c r="BF667">
        <v>0</v>
      </c>
      <c r="BG667" t="s">
        <v>102</v>
      </c>
      <c r="BH667">
        <v>0</v>
      </c>
      <c r="BI667">
        <v>1406</v>
      </c>
      <c r="BJ667">
        <v>1406</v>
      </c>
      <c r="BK667" t="s">
        <v>103</v>
      </c>
      <c r="BL667">
        <f t="shared" si="373"/>
        <v>6</v>
      </c>
      <c r="BM667" t="s">
        <v>104</v>
      </c>
      <c r="BN667" t="s">
        <v>105</v>
      </c>
      <c r="BO667" t="s">
        <v>106</v>
      </c>
      <c r="BP667">
        <f t="shared" si="374"/>
        <v>6</v>
      </c>
      <c r="BQ667">
        <v>1454</v>
      </c>
      <c r="BR667">
        <v>482</v>
      </c>
      <c r="BS667">
        <v>0</v>
      </c>
      <c r="BT667">
        <v>1936</v>
      </c>
      <c r="BU667">
        <v>0</v>
      </c>
      <c r="BV667">
        <v>0</v>
      </c>
      <c r="BW667">
        <v>2</v>
      </c>
      <c r="BX667">
        <v>1</v>
      </c>
      <c r="BY667">
        <v>3</v>
      </c>
      <c r="BZ667">
        <v>1</v>
      </c>
      <c r="CA667" t="s">
        <v>97</v>
      </c>
      <c r="CB667">
        <f t="shared" si="375"/>
        <v>5</v>
      </c>
      <c r="CC667">
        <v>7</v>
      </c>
      <c r="CD667" t="s">
        <v>107</v>
      </c>
      <c r="CE667">
        <v>1</v>
      </c>
      <c r="CF667" t="s">
        <v>98</v>
      </c>
      <c r="CG667" t="s">
        <v>108</v>
      </c>
      <c r="CH667">
        <f t="shared" si="376"/>
        <v>6</v>
      </c>
      <c r="CI667">
        <v>2000</v>
      </c>
      <c r="CJ667" t="s">
        <v>109</v>
      </c>
      <c r="CK667">
        <f t="shared" si="377"/>
        <v>3</v>
      </c>
      <c r="CL667">
        <v>2</v>
      </c>
      <c r="CM667">
        <v>504</v>
      </c>
      <c r="CN667" t="s">
        <v>98</v>
      </c>
      <c r="CO667">
        <f t="shared" si="378"/>
        <v>4</v>
      </c>
      <c r="CP667" t="s">
        <v>98</v>
      </c>
      <c r="CQ667">
        <f t="shared" si="379"/>
        <v>4</v>
      </c>
      <c r="CR667" t="s">
        <v>105</v>
      </c>
      <c r="CS667">
        <f t="shared" si="380"/>
        <v>3</v>
      </c>
      <c r="CT667">
        <v>188</v>
      </c>
      <c r="CU667">
        <v>124</v>
      </c>
      <c r="CV667">
        <v>0</v>
      </c>
      <c r="CW667">
        <v>0</v>
      </c>
      <c r="CX667">
        <v>0</v>
      </c>
      <c r="CY667">
        <v>0</v>
      </c>
      <c r="CZ667" t="s">
        <v>83</v>
      </c>
      <c r="DA667" t="s">
        <v>83</v>
      </c>
      <c r="DB667">
        <f t="shared" si="381"/>
        <v>5</v>
      </c>
      <c r="DC667" t="s">
        <v>83</v>
      </c>
      <c r="DD667">
        <v>0</v>
      </c>
      <c r="DE667">
        <v>11</v>
      </c>
      <c r="DF667">
        <v>2006</v>
      </c>
      <c r="DG667">
        <f t="shared" si="384"/>
        <v>17</v>
      </c>
      <c r="DH667" t="s">
        <v>110</v>
      </c>
      <c r="DI667">
        <f t="shared" si="382"/>
        <v>4</v>
      </c>
      <c r="DJ667" t="s">
        <v>111</v>
      </c>
      <c r="DK667">
        <f t="shared" si="383"/>
        <v>5</v>
      </c>
      <c r="DL667">
        <v>230500</v>
      </c>
    </row>
    <row r="668" spans="1:116" x14ac:dyDescent="0.35">
      <c r="A668">
        <v>667</v>
      </c>
      <c r="B668">
        <v>60</v>
      </c>
      <c r="C668" t="s">
        <v>81</v>
      </c>
      <c r="D668">
        <f t="shared" si="350"/>
        <v>4</v>
      </c>
      <c r="E668" t="s">
        <v>83</v>
      </c>
      <c r="F668">
        <v>18450</v>
      </c>
      <c r="G668" t="s">
        <v>82</v>
      </c>
      <c r="H668">
        <f t="shared" si="351"/>
        <v>2</v>
      </c>
      <c r="I668" t="s">
        <v>83</v>
      </c>
      <c r="J668" t="str">
        <f t="shared" si="352"/>
        <v/>
      </c>
      <c r="K668" t="s">
        <v>120</v>
      </c>
      <c r="L668">
        <f t="shared" si="353"/>
        <v>2</v>
      </c>
      <c r="M668" t="s">
        <v>85</v>
      </c>
      <c r="N668">
        <f t="shared" si="354"/>
        <v>2</v>
      </c>
      <c r="O668" t="s">
        <v>86</v>
      </c>
      <c r="P668">
        <f t="shared" si="355"/>
        <v>4</v>
      </c>
      <c r="Q668" t="s">
        <v>87</v>
      </c>
      <c r="R668">
        <f t="shared" si="356"/>
        <v>4</v>
      </c>
      <c r="S668" t="s">
        <v>88</v>
      </c>
      <c r="T668">
        <f t="shared" si="357"/>
        <v>3</v>
      </c>
      <c r="U668" t="s">
        <v>162</v>
      </c>
      <c r="V668">
        <f t="shared" si="358"/>
        <v>7</v>
      </c>
      <c r="W668" t="s">
        <v>90</v>
      </c>
      <c r="X668">
        <f t="shared" si="359"/>
        <v>7</v>
      </c>
      <c r="Y668" t="s">
        <v>90</v>
      </c>
      <c r="Z668">
        <f t="shared" si="360"/>
        <v>7</v>
      </c>
      <c r="AA668" t="s">
        <v>91</v>
      </c>
      <c r="AB668">
        <f t="shared" si="361"/>
        <v>3</v>
      </c>
      <c r="AC668" t="s">
        <v>92</v>
      </c>
      <c r="AD668">
        <f t="shared" si="362"/>
        <v>8</v>
      </c>
      <c r="AE668">
        <v>6</v>
      </c>
      <c r="AF668">
        <v>5</v>
      </c>
      <c r="AG668">
        <v>1965</v>
      </c>
      <c r="AH668">
        <v>1979</v>
      </c>
      <c r="AI668" t="s">
        <v>214</v>
      </c>
      <c r="AJ668">
        <f t="shared" si="363"/>
        <v>1</v>
      </c>
      <c r="AK668" t="s">
        <v>242</v>
      </c>
      <c r="AL668">
        <f t="shared" si="364"/>
        <v>4</v>
      </c>
      <c r="AM668" t="s">
        <v>161</v>
      </c>
      <c r="AN668">
        <f t="shared" si="365"/>
        <v>3</v>
      </c>
      <c r="AO668" t="s">
        <v>161</v>
      </c>
      <c r="AP668" t="s">
        <v>207</v>
      </c>
      <c r="AQ668">
        <f t="shared" si="366"/>
        <v>1</v>
      </c>
      <c r="AR668">
        <v>113</v>
      </c>
      <c r="AS668" t="s">
        <v>98</v>
      </c>
      <c r="AT668">
        <f t="shared" si="367"/>
        <v>3</v>
      </c>
      <c r="AU668" t="s">
        <v>97</v>
      </c>
      <c r="AV668">
        <f t="shared" si="368"/>
        <v>4</v>
      </c>
      <c r="AW668" t="s">
        <v>118</v>
      </c>
      <c r="AX668">
        <f t="shared" si="369"/>
        <v>2</v>
      </c>
      <c r="AY668" t="s">
        <v>97</v>
      </c>
      <c r="AZ668">
        <f t="shared" si="370"/>
        <v>5</v>
      </c>
      <c r="BA668" t="s">
        <v>98</v>
      </c>
      <c r="BB668">
        <f t="shared" si="371"/>
        <v>4</v>
      </c>
      <c r="BC668" t="s">
        <v>100</v>
      </c>
      <c r="BD668" t="s">
        <v>172</v>
      </c>
      <c r="BE668">
        <f t="shared" si="372"/>
        <v>5</v>
      </c>
      <c r="BF668">
        <v>187</v>
      </c>
      <c r="BG668" t="s">
        <v>153</v>
      </c>
      <c r="BH668">
        <v>723</v>
      </c>
      <c r="BI668">
        <v>111</v>
      </c>
      <c r="BJ668">
        <v>1021</v>
      </c>
      <c r="BK668" t="s">
        <v>103</v>
      </c>
      <c r="BL668">
        <f t="shared" si="373"/>
        <v>6</v>
      </c>
      <c r="BM668" t="s">
        <v>98</v>
      </c>
      <c r="BN668" t="s">
        <v>105</v>
      </c>
      <c r="BO668" t="s">
        <v>106</v>
      </c>
      <c r="BP668">
        <f t="shared" si="374"/>
        <v>6</v>
      </c>
      <c r="BQ668">
        <v>1465</v>
      </c>
      <c r="BR668">
        <v>915</v>
      </c>
      <c r="BS668">
        <v>0</v>
      </c>
      <c r="BT668">
        <v>2380</v>
      </c>
      <c r="BU668">
        <v>0</v>
      </c>
      <c r="BV668">
        <v>0</v>
      </c>
      <c r="BW668">
        <v>2</v>
      </c>
      <c r="BX668">
        <v>1</v>
      </c>
      <c r="BY668">
        <v>3</v>
      </c>
      <c r="BZ668">
        <v>1</v>
      </c>
      <c r="CA668" t="s">
        <v>98</v>
      </c>
      <c r="CB668">
        <f t="shared" si="375"/>
        <v>4</v>
      </c>
      <c r="CC668">
        <v>7</v>
      </c>
      <c r="CD668" t="s">
        <v>213</v>
      </c>
      <c r="CE668">
        <v>1</v>
      </c>
      <c r="CF668" t="s">
        <v>212</v>
      </c>
      <c r="CG668" t="s">
        <v>169</v>
      </c>
      <c r="CH668">
        <f t="shared" si="376"/>
        <v>2</v>
      </c>
      <c r="CI668">
        <v>1965</v>
      </c>
      <c r="CJ668" t="s">
        <v>102</v>
      </c>
      <c r="CK668">
        <f t="shared" si="377"/>
        <v>2</v>
      </c>
      <c r="CL668">
        <v>2</v>
      </c>
      <c r="CM668">
        <v>596</v>
      </c>
      <c r="CN668" t="s">
        <v>98</v>
      </c>
      <c r="CO668">
        <f t="shared" si="378"/>
        <v>4</v>
      </c>
      <c r="CP668" t="s">
        <v>98</v>
      </c>
      <c r="CQ668">
        <f t="shared" si="379"/>
        <v>4</v>
      </c>
      <c r="CR668" t="s">
        <v>105</v>
      </c>
      <c r="CS668">
        <f t="shared" si="380"/>
        <v>3</v>
      </c>
      <c r="CT668">
        <v>0</v>
      </c>
      <c r="CU668">
        <v>265</v>
      </c>
      <c r="CV668">
        <v>0</v>
      </c>
      <c r="CW668">
        <v>0</v>
      </c>
      <c r="CX668">
        <v>0</v>
      </c>
      <c r="CY668">
        <v>0</v>
      </c>
      <c r="CZ668" t="s">
        <v>83</v>
      </c>
      <c r="DA668" t="s">
        <v>83</v>
      </c>
      <c r="DB668">
        <f t="shared" si="381"/>
        <v>5</v>
      </c>
      <c r="DC668" t="s">
        <v>83</v>
      </c>
      <c r="DD668">
        <v>0</v>
      </c>
      <c r="DE668">
        <v>8</v>
      </c>
      <c r="DF668">
        <v>2007</v>
      </c>
      <c r="DG668">
        <f t="shared" si="384"/>
        <v>16</v>
      </c>
      <c r="DH668" t="s">
        <v>110</v>
      </c>
      <c r="DI668">
        <f t="shared" si="382"/>
        <v>4</v>
      </c>
      <c r="DJ668" t="s">
        <v>128</v>
      </c>
      <c r="DK668">
        <f t="shared" si="383"/>
        <v>3</v>
      </c>
      <c r="DL668">
        <v>129000</v>
      </c>
    </row>
    <row r="669" spans="1:116" x14ac:dyDescent="0.35">
      <c r="A669">
        <v>668</v>
      </c>
      <c r="B669">
        <v>20</v>
      </c>
      <c r="C669" t="s">
        <v>81</v>
      </c>
      <c r="D669">
        <f t="shared" si="350"/>
        <v>4</v>
      </c>
      <c r="E669">
        <v>65</v>
      </c>
      <c r="F669">
        <v>8125</v>
      </c>
      <c r="G669" t="s">
        <v>82</v>
      </c>
      <c r="H669">
        <f t="shared" si="351"/>
        <v>2</v>
      </c>
      <c r="I669" t="s">
        <v>83</v>
      </c>
      <c r="J669" t="str">
        <f t="shared" si="352"/>
        <v/>
      </c>
      <c r="K669" t="s">
        <v>84</v>
      </c>
      <c r="L669">
        <f t="shared" si="353"/>
        <v>1</v>
      </c>
      <c r="M669" t="s">
        <v>85</v>
      </c>
      <c r="N669">
        <f t="shared" si="354"/>
        <v>2</v>
      </c>
      <c r="O669" t="s">
        <v>86</v>
      </c>
      <c r="P669">
        <f t="shared" si="355"/>
        <v>4</v>
      </c>
      <c r="Q669" t="s">
        <v>87</v>
      </c>
      <c r="R669">
        <f t="shared" si="356"/>
        <v>4</v>
      </c>
      <c r="S669" t="s">
        <v>88</v>
      </c>
      <c r="T669">
        <f t="shared" si="357"/>
        <v>3</v>
      </c>
      <c r="U669" t="s">
        <v>170</v>
      </c>
      <c r="V669">
        <f t="shared" si="358"/>
        <v>15</v>
      </c>
      <c r="W669" t="s">
        <v>90</v>
      </c>
      <c r="X669">
        <f t="shared" si="359"/>
        <v>7</v>
      </c>
      <c r="Y669" t="s">
        <v>90</v>
      </c>
      <c r="Z669">
        <f t="shared" si="360"/>
        <v>7</v>
      </c>
      <c r="AA669" t="s">
        <v>91</v>
      </c>
      <c r="AB669">
        <f t="shared" si="361"/>
        <v>3</v>
      </c>
      <c r="AC669" t="s">
        <v>115</v>
      </c>
      <c r="AD669">
        <f t="shared" si="362"/>
        <v>4</v>
      </c>
      <c r="AE669">
        <v>6</v>
      </c>
      <c r="AF669">
        <v>5</v>
      </c>
      <c r="AG669">
        <v>1994</v>
      </c>
      <c r="AH669">
        <v>1998</v>
      </c>
      <c r="AI669" t="s">
        <v>93</v>
      </c>
      <c r="AJ669">
        <f t="shared" si="363"/>
        <v>5</v>
      </c>
      <c r="AK669" t="s">
        <v>94</v>
      </c>
      <c r="AL669">
        <f t="shared" si="364"/>
        <v>8</v>
      </c>
      <c r="AM669" t="s">
        <v>140</v>
      </c>
      <c r="AN669">
        <f t="shared" si="365"/>
        <v>9</v>
      </c>
      <c r="AO669" t="s">
        <v>140</v>
      </c>
      <c r="AP669" t="s">
        <v>96</v>
      </c>
      <c r="AQ669">
        <f t="shared" si="366"/>
        <v>4</v>
      </c>
      <c r="AR669">
        <v>258</v>
      </c>
      <c r="AS669" t="s">
        <v>98</v>
      </c>
      <c r="AT669">
        <f t="shared" si="367"/>
        <v>3</v>
      </c>
      <c r="AU669" t="s">
        <v>98</v>
      </c>
      <c r="AV669">
        <f t="shared" si="368"/>
        <v>3</v>
      </c>
      <c r="AW669" t="s">
        <v>99</v>
      </c>
      <c r="AX669">
        <f t="shared" si="369"/>
        <v>6</v>
      </c>
      <c r="AY669" t="s">
        <v>97</v>
      </c>
      <c r="AZ669">
        <f t="shared" si="370"/>
        <v>5</v>
      </c>
      <c r="BA669" t="s">
        <v>98</v>
      </c>
      <c r="BB669">
        <f t="shared" si="371"/>
        <v>4</v>
      </c>
      <c r="BC669" t="s">
        <v>100</v>
      </c>
      <c r="BD669" t="s">
        <v>101</v>
      </c>
      <c r="BE669">
        <f t="shared" si="372"/>
        <v>7</v>
      </c>
      <c r="BF669">
        <v>1138</v>
      </c>
      <c r="BG669" t="s">
        <v>102</v>
      </c>
      <c r="BH669">
        <v>0</v>
      </c>
      <c r="BI669">
        <v>270</v>
      </c>
      <c r="BJ669">
        <v>1408</v>
      </c>
      <c r="BK669" t="s">
        <v>103</v>
      </c>
      <c r="BL669">
        <f t="shared" si="373"/>
        <v>6</v>
      </c>
      <c r="BM669" t="s">
        <v>104</v>
      </c>
      <c r="BN669" t="s">
        <v>105</v>
      </c>
      <c r="BO669" t="s">
        <v>106</v>
      </c>
      <c r="BP669">
        <f t="shared" si="374"/>
        <v>6</v>
      </c>
      <c r="BQ669">
        <v>1679</v>
      </c>
      <c r="BR669">
        <v>0</v>
      </c>
      <c r="BS669">
        <v>0</v>
      </c>
      <c r="BT669">
        <v>1679</v>
      </c>
      <c r="BU669">
        <v>1</v>
      </c>
      <c r="BV669">
        <v>0</v>
      </c>
      <c r="BW669">
        <v>2</v>
      </c>
      <c r="BX669">
        <v>0</v>
      </c>
      <c r="BY669">
        <v>3</v>
      </c>
      <c r="BZ669">
        <v>1</v>
      </c>
      <c r="CA669" t="s">
        <v>97</v>
      </c>
      <c r="CB669">
        <f t="shared" si="375"/>
        <v>5</v>
      </c>
      <c r="CC669">
        <v>7</v>
      </c>
      <c r="CD669" t="s">
        <v>107</v>
      </c>
      <c r="CE669">
        <v>1</v>
      </c>
      <c r="CF669" t="s">
        <v>147</v>
      </c>
      <c r="CG669" t="s">
        <v>108</v>
      </c>
      <c r="CH669">
        <f t="shared" si="376"/>
        <v>6</v>
      </c>
      <c r="CI669">
        <v>1994</v>
      </c>
      <c r="CJ669" t="s">
        <v>109</v>
      </c>
      <c r="CK669">
        <f t="shared" si="377"/>
        <v>3</v>
      </c>
      <c r="CL669">
        <v>2</v>
      </c>
      <c r="CM669">
        <v>575</v>
      </c>
      <c r="CN669" t="s">
        <v>98</v>
      </c>
      <c r="CO669">
        <f t="shared" si="378"/>
        <v>4</v>
      </c>
      <c r="CP669" t="s">
        <v>98</v>
      </c>
      <c r="CQ669">
        <f t="shared" si="379"/>
        <v>4</v>
      </c>
      <c r="CR669" t="s">
        <v>105</v>
      </c>
      <c r="CS669">
        <f t="shared" si="380"/>
        <v>3</v>
      </c>
      <c r="CT669">
        <v>224</v>
      </c>
      <c r="CU669">
        <v>42</v>
      </c>
      <c r="CV669">
        <v>0</v>
      </c>
      <c r="CW669">
        <v>0</v>
      </c>
      <c r="CX669">
        <v>0</v>
      </c>
      <c r="CY669">
        <v>0</v>
      </c>
      <c r="CZ669" t="s">
        <v>83</v>
      </c>
      <c r="DA669" t="s">
        <v>83</v>
      </c>
      <c r="DB669">
        <f t="shared" si="381"/>
        <v>5</v>
      </c>
      <c r="DC669" t="s">
        <v>83</v>
      </c>
      <c r="DD669">
        <v>0</v>
      </c>
      <c r="DE669">
        <v>10</v>
      </c>
      <c r="DF669">
        <v>2008</v>
      </c>
      <c r="DG669">
        <f t="shared" si="384"/>
        <v>15</v>
      </c>
      <c r="DH669" t="s">
        <v>110</v>
      </c>
      <c r="DI669">
        <f t="shared" si="382"/>
        <v>4</v>
      </c>
      <c r="DJ669" t="s">
        <v>111</v>
      </c>
      <c r="DK669">
        <f t="shared" si="383"/>
        <v>5</v>
      </c>
      <c r="DL669">
        <v>193500</v>
      </c>
    </row>
    <row r="670" spans="1:116" x14ac:dyDescent="0.35">
      <c r="A670">
        <v>669</v>
      </c>
      <c r="B670">
        <v>20</v>
      </c>
      <c r="C670" t="s">
        <v>81</v>
      </c>
      <c r="D670">
        <f t="shared" si="350"/>
        <v>4</v>
      </c>
      <c r="E670" t="s">
        <v>83</v>
      </c>
      <c r="F670">
        <v>14175</v>
      </c>
      <c r="G670" t="s">
        <v>82</v>
      </c>
      <c r="H670">
        <f t="shared" si="351"/>
        <v>2</v>
      </c>
      <c r="I670" t="s">
        <v>83</v>
      </c>
      <c r="J670" t="str">
        <f t="shared" si="352"/>
        <v/>
      </c>
      <c r="K670" t="s">
        <v>84</v>
      </c>
      <c r="L670">
        <f t="shared" si="353"/>
        <v>1</v>
      </c>
      <c r="M670" t="s">
        <v>175</v>
      </c>
      <c r="N670">
        <f t="shared" si="354"/>
        <v>1</v>
      </c>
      <c r="O670" t="s">
        <v>86</v>
      </c>
      <c r="P670">
        <f t="shared" si="355"/>
        <v>4</v>
      </c>
      <c r="Q670" t="s">
        <v>122</v>
      </c>
      <c r="R670">
        <f t="shared" si="356"/>
        <v>2</v>
      </c>
      <c r="S670" t="s">
        <v>194</v>
      </c>
      <c r="T670">
        <f t="shared" si="357"/>
        <v>2</v>
      </c>
      <c r="U670" t="s">
        <v>151</v>
      </c>
      <c r="V670">
        <f t="shared" si="358"/>
        <v>5</v>
      </c>
      <c r="W670" t="s">
        <v>90</v>
      </c>
      <c r="X670">
        <f t="shared" si="359"/>
        <v>7</v>
      </c>
      <c r="Y670" t="s">
        <v>90</v>
      </c>
      <c r="Z670">
        <f t="shared" si="360"/>
        <v>7</v>
      </c>
      <c r="AA670" t="s">
        <v>91</v>
      </c>
      <c r="AB670">
        <f t="shared" si="361"/>
        <v>3</v>
      </c>
      <c r="AC670" t="s">
        <v>115</v>
      </c>
      <c r="AD670">
        <f t="shared" si="362"/>
        <v>4</v>
      </c>
      <c r="AE670">
        <v>5</v>
      </c>
      <c r="AF670">
        <v>6</v>
      </c>
      <c r="AG670">
        <v>1956</v>
      </c>
      <c r="AH670">
        <v>1987</v>
      </c>
      <c r="AI670" t="s">
        <v>93</v>
      </c>
      <c r="AJ670">
        <f t="shared" si="363"/>
        <v>5</v>
      </c>
      <c r="AK670" t="s">
        <v>94</v>
      </c>
      <c r="AL670">
        <f t="shared" si="364"/>
        <v>8</v>
      </c>
      <c r="AM670" t="s">
        <v>180</v>
      </c>
      <c r="AN670">
        <f t="shared" si="365"/>
        <v>15</v>
      </c>
      <c r="AO670" t="s">
        <v>124</v>
      </c>
      <c r="AP670" t="s">
        <v>117</v>
      </c>
      <c r="AQ670">
        <f t="shared" si="366"/>
        <v>2</v>
      </c>
      <c r="AR670">
        <v>0</v>
      </c>
      <c r="AS670" t="s">
        <v>98</v>
      </c>
      <c r="AT670">
        <f t="shared" si="367"/>
        <v>3</v>
      </c>
      <c r="AU670" t="s">
        <v>98</v>
      </c>
      <c r="AV670">
        <f t="shared" si="368"/>
        <v>3</v>
      </c>
      <c r="AW670" t="s">
        <v>118</v>
      </c>
      <c r="AX670">
        <f t="shared" si="369"/>
        <v>2</v>
      </c>
      <c r="AY670" t="s">
        <v>98</v>
      </c>
      <c r="AZ670">
        <f t="shared" si="370"/>
        <v>4</v>
      </c>
      <c r="BA670" t="s">
        <v>98</v>
      </c>
      <c r="BB670">
        <f t="shared" si="371"/>
        <v>4</v>
      </c>
      <c r="BC670" t="s">
        <v>100</v>
      </c>
      <c r="BD670" t="s">
        <v>153</v>
      </c>
      <c r="BE670">
        <f t="shared" si="372"/>
        <v>2</v>
      </c>
      <c r="BF670">
        <v>988</v>
      </c>
      <c r="BG670" t="s">
        <v>102</v>
      </c>
      <c r="BH670">
        <v>0</v>
      </c>
      <c r="BI670">
        <v>200</v>
      </c>
      <c r="BJ670">
        <v>1188</v>
      </c>
      <c r="BK670" t="s">
        <v>103</v>
      </c>
      <c r="BL670">
        <f t="shared" si="373"/>
        <v>6</v>
      </c>
      <c r="BM670" t="s">
        <v>97</v>
      </c>
      <c r="BN670" t="s">
        <v>105</v>
      </c>
      <c r="BO670" t="s">
        <v>106</v>
      </c>
      <c r="BP670">
        <f t="shared" si="374"/>
        <v>6</v>
      </c>
      <c r="BQ670">
        <v>1437</v>
      </c>
      <c r="BR670">
        <v>0</v>
      </c>
      <c r="BS670">
        <v>0</v>
      </c>
      <c r="BT670">
        <v>1437</v>
      </c>
      <c r="BU670">
        <v>1</v>
      </c>
      <c r="BV670">
        <v>0</v>
      </c>
      <c r="BW670">
        <v>1</v>
      </c>
      <c r="BX670">
        <v>1</v>
      </c>
      <c r="BY670">
        <v>3</v>
      </c>
      <c r="BZ670">
        <v>1</v>
      </c>
      <c r="CA670" t="s">
        <v>98</v>
      </c>
      <c r="CB670">
        <f t="shared" si="375"/>
        <v>4</v>
      </c>
      <c r="CC670">
        <v>6</v>
      </c>
      <c r="CD670" t="s">
        <v>224</v>
      </c>
      <c r="CE670">
        <v>1</v>
      </c>
      <c r="CF670" t="s">
        <v>98</v>
      </c>
      <c r="CG670" t="s">
        <v>127</v>
      </c>
      <c r="CH670">
        <f t="shared" si="376"/>
        <v>5</v>
      </c>
      <c r="CI670">
        <v>1999</v>
      </c>
      <c r="CJ670" t="s">
        <v>102</v>
      </c>
      <c r="CK670">
        <f t="shared" si="377"/>
        <v>2</v>
      </c>
      <c r="CL670">
        <v>2</v>
      </c>
      <c r="CM670">
        <v>576</v>
      </c>
      <c r="CN670" t="s">
        <v>98</v>
      </c>
      <c r="CO670">
        <f t="shared" si="378"/>
        <v>4</v>
      </c>
      <c r="CP670" t="s">
        <v>98</v>
      </c>
      <c r="CQ670">
        <f t="shared" si="379"/>
        <v>4</v>
      </c>
      <c r="CR670" t="s">
        <v>105</v>
      </c>
      <c r="CS670">
        <f t="shared" si="380"/>
        <v>3</v>
      </c>
      <c r="CT670">
        <v>304</v>
      </c>
      <c r="CU670">
        <v>0</v>
      </c>
      <c r="CV670">
        <v>0</v>
      </c>
      <c r="CW670">
        <v>0</v>
      </c>
      <c r="CX670">
        <v>0</v>
      </c>
      <c r="CY670">
        <v>0</v>
      </c>
      <c r="CZ670" t="s">
        <v>83</v>
      </c>
      <c r="DA670" t="s">
        <v>83</v>
      </c>
      <c r="DB670">
        <f t="shared" si="381"/>
        <v>5</v>
      </c>
      <c r="DC670" t="s">
        <v>83</v>
      </c>
      <c r="DD670">
        <v>0</v>
      </c>
      <c r="DE670">
        <v>11</v>
      </c>
      <c r="DF670">
        <v>2006</v>
      </c>
      <c r="DG670">
        <f t="shared" si="384"/>
        <v>17</v>
      </c>
      <c r="DH670" t="s">
        <v>110</v>
      </c>
      <c r="DI670">
        <f t="shared" si="382"/>
        <v>4</v>
      </c>
      <c r="DJ670" t="s">
        <v>111</v>
      </c>
      <c r="DK670">
        <f t="shared" si="383"/>
        <v>5</v>
      </c>
      <c r="DL670">
        <v>168000</v>
      </c>
    </row>
    <row r="671" spans="1:116" x14ac:dyDescent="0.35">
      <c r="A671">
        <v>670</v>
      </c>
      <c r="B671">
        <v>30</v>
      </c>
      <c r="C671" t="s">
        <v>81</v>
      </c>
      <c r="D671">
        <f t="shared" si="350"/>
        <v>4</v>
      </c>
      <c r="E671">
        <v>80</v>
      </c>
      <c r="F671">
        <v>11600</v>
      </c>
      <c r="G671" t="s">
        <v>82</v>
      </c>
      <c r="H671">
        <f t="shared" si="351"/>
        <v>2</v>
      </c>
      <c r="I671" t="s">
        <v>83</v>
      </c>
      <c r="J671" t="str">
        <f t="shared" si="352"/>
        <v/>
      </c>
      <c r="K671" t="s">
        <v>84</v>
      </c>
      <c r="L671">
        <f t="shared" si="353"/>
        <v>1</v>
      </c>
      <c r="M671" t="s">
        <v>85</v>
      </c>
      <c r="N671">
        <f t="shared" si="354"/>
        <v>2</v>
      </c>
      <c r="O671" t="s">
        <v>86</v>
      </c>
      <c r="P671">
        <f t="shared" si="355"/>
        <v>4</v>
      </c>
      <c r="Q671" t="s">
        <v>87</v>
      </c>
      <c r="R671">
        <f t="shared" si="356"/>
        <v>4</v>
      </c>
      <c r="S671" t="s">
        <v>88</v>
      </c>
      <c r="T671">
        <f t="shared" si="357"/>
        <v>3</v>
      </c>
      <c r="U671" t="s">
        <v>123</v>
      </c>
      <c r="V671">
        <f t="shared" si="358"/>
        <v>14</v>
      </c>
      <c r="W671" t="s">
        <v>90</v>
      </c>
      <c r="X671">
        <f t="shared" si="359"/>
        <v>7</v>
      </c>
      <c r="Y671" t="s">
        <v>90</v>
      </c>
      <c r="Z671">
        <f t="shared" si="360"/>
        <v>7</v>
      </c>
      <c r="AA671" t="s">
        <v>91</v>
      </c>
      <c r="AB671">
        <f t="shared" si="361"/>
        <v>3</v>
      </c>
      <c r="AC671" t="s">
        <v>115</v>
      </c>
      <c r="AD671">
        <f t="shared" si="362"/>
        <v>4</v>
      </c>
      <c r="AE671">
        <v>4</v>
      </c>
      <c r="AF671">
        <v>5</v>
      </c>
      <c r="AG671">
        <v>1922</v>
      </c>
      <c r="AH671">
        <v>1950</v>
      </c>
      <c r="AI671" t="s">
        <v>93</v>
      </c>
      <c r="AJ671">
        <f t="shared" si="363"/>
        <v>5</v>
      </c>
      <c r="AK671" t="s">
        <v>94</v>
      </c>
      <c r="AL671">
        <f t="shared" si="364"/>
        <v>8</v>
      </c>
      <c r="AM671" t="s">
        <v>116</v>
      </c>
      <c r="AN671">
        <f t="shared" si="365"/>
        <v>10</v>
      </c>
      <c r="AO671" t="s">
        <v>116</v>
      </c>
      <c r="AP671" t="s">
        <v>117</v>
      </c>
      <c r="AQ671">
        <f t="shared" si="366"/>
        <v>2</v>
      </c>
      <c r="AR671">
        <v>0</v>
      </c>
      <c r="AS671" t="s">
        <v>98</v>
      </c>
      <c r="AT671">
        <f t="shared" si="367"/>
        <v>3</v>
      </c>
      <c r="AU671" t="s">
        <v>98</v>
      </c>
      <c r="AV671">
        <f t="shared" si="368"/>
        <v>3</v>
      </c>
      <c r="AW671" t="s">
        <v>126</v>
      </c>
      <c r="AX671">
        <f t="shared" si="369"/>
        <v>3</v>
      </c>
      <c r="AY671" t="s">
        <v>147</v>
      </c>
      <c r="AZ671">
        <f t="shared" si="370"/>
        <v>3</v>
      </c>
      <c r="BA671" t="s">
        <v>98</v>
      </c>
      <c r="BB671">
        <f t="shared" si="371"/>
        <v>4</v>
      </c>
      <c r="BC671" t="s">
        <v>100</v>
      </c>
      <c r="BD671" t="s">
        <v>102</v>
      </c>
      <c r="BE671">
        <f t="shared" si="372"/>
        <v>6</v>
      </c>
      <c r="BF671">
        <v>0</v>
      </c>
      <c r="BG671" t="s">
        <v>102</v>
      </c>
      <c r="BH671">
        <v>0</v>
      </c>
      <c r="BI671">
        <v>700</v>
      </c>
      <c r="BJ671">
        <v>700</v>
      </c>
      <c r="BK671" t="s">
        <v>103</v>
      </c>
      <c r="BL671">
        <f t="shared" si="373"/>
        <v>6</v>
      </c>
      <c r="BM671" t="s">
        <v>104</v>
      </c>
      <c r="BN671" t="s">
        <v>105</v>
      </c>
      <c r="BO671" t="s">
        <v>106</v>
      </c>
      <c r="BP671">
        <f t="shared" si="374"/>
        <v>6</v>
      </c>
      <c r="BQ671">
        <v>1180</v>
      </c>
      <c r="BR671">
        <v>0</v>
      </c>
      <c r="BS671">
        <v>0</v>
      </c>
      <c r="BT671">
        <v>1180</v>
      </c>
      <c r="BU671">
        <v>0</v>
      </c>
      <c r="BV671">
        <v>0</v>
      </c>
      <c r="BW671">
        <v>1</v>
      </c>
      <c r="BX671">
        <v>0</v>
      </c>
      <c r="BY671">
        <v>2</v>
      </c>
      <c r="BZ671">
        <v>1</v>
      </c>
      <c r="CA671" t="s">
        <v>147</v>
      </c>
      <c r="CB671">
        <f t="shared" si="375"/>
        <v>3</v>
      </c>
      <c r="CC671">
        <v>5</v>
      </c>
      <c r="CD671" t="s">
        <v>107</v>
      </c>
      <c r="CE671">
        <v>1</v>
      </c>
      <c r="CF671" t="s">
        <v>97</v>
      </c>
      <c r="CG671" t="s">
        <v>127</v>
      </c>
      <c r="CH671">
        <f t="shared" si="376"/>
        <v>5</v>
      </c>
      <c r="CI671">
        <v>1922</v>
      </c>
      <c r="CJ671" t="s">
        <v>102</v>
      </c>
      <c r="CK671">
        <f t="shared" si="377"/>
        <v>2</v>
      </c>
      <c r="CL671">
        <v>1</v>
      </c>
      <c r="CM671">
        <v>252</v>
      </c>
      <c r="CN671" t="s">
        <v>98</v>
      </c>
      <c r="CO671">
        <f t="shared" si="378"/>
        <v>4</v>
      </c>
      <c r="CP671" t="s">
        <v>147</v>
      </c>
      <c r="CQ671">
        <f t="shared" si="379"/>
        <v>3</v>
      </c>
      <c r="CR671" t="s">
        <v>105</v>
      </c>
      <c r="CS671">
        <f t="shared" si="380"/>
        <v>3</v>
      </c>
      <c r="CT671">
        <v>0</v>
      </c>
      <c r="CU671">
        <v>0</v>
      </c>
      <c r="CV671">
        <v>67</v>
      </c>
      <c r="CW671">
        <v>0</v>
      </c>
      <c r="CX671">
        <v>0</v>
      </c>
      <c r="CY671">
        <v>0</v>
      </c>
      <c r="CZ671" t="s">
        <v>83</v>
      </c>
      <c r="DA671" t="s">
        <v>83</v>
      </c>
      <c r="DB671">
        <f t="shared" si="381"/>
        <v>5</v>
      </c>
      <c r="DC671" t="s">
        <v>83</v>
      </c>
      <c r="DD671">
        <v>0</v>
      </c>
      <c r="DE671">
        <v>7</v>
      </c>
      <c r="DF671">
        <v>2006</v>
      </c>
      <c r="DG671">
        <f t="shared" si="384"/>
        <v>17</v>
      </c>
      <c r="DH671" t="s">
        <v>110</v>
      </c>
      <c r="DI671">
        <f t="shared" si="382"/>
        <v>4</v>
      </c>
      <c r="DJ671" t="s">
        <v>111</v>
      </c>
      <c r="DK671">
        <f t="shared" si="383"/>
        <v>5</v>
      </c>
      <c r="DL671">
        <v>137500</v>
      </c>
    </row>
    <row r="672" spans="1:116" x14ac:dyDescent="0.35">
      <c r="A672">
        <v>671</v>
      </c>
      <c r="B672">
        <v>60</v>
      </c>
      <c r="C672" t="s">
        <v>81</v>
      </c>
      <c r="D672">
        <f t="shared" si="350"/>
        <v>4</v>
      </c>
      <c r="E672">
        <v>64</v>
      </c>
      <c r="F672">
        <v>8633</v>
      </c>
      <c r="G672" t="s">
        <v>82</v>
      </c>
      <c r="H672">
        <f t="shared" si="351"/>
        <v>2</v>
      </c>
      <c r="I672" t="s">
        <v>83</v>
      </c>
      <c r="J672" t="str">
        <f t="shared" si="352"/>
        <v/>
      </c>
      <c r="K672" t="s">
        <v>84</v>
      </c>
      <c r="L672">
        <f t="shared" si="353"/>
        <v>1</v>
      </c>
      <c r="M672" t="s">
        <v>85</v>
      </c>
      <c r="N672">
        <f t="shared" si="354"/>
        <v>2</v>
      </c>
      <c r="O672" t="s">
        <v>86</v>
      </c>
      <c r="P672">
        <f t="shared" si="355"/>
        <v>4</v>
      </c>
      <c r="Q672" t="s">
        <v>112</v>
      </c>
      <c r="R672">
        <f t="shared" si="356"/>
        <v>3</v>
      </c>
      <c r="S672" t="s">
        <v>88</v>
      </c>
      <c r="T672">
        <f t="shared" si="357"/>
        <v>3</v>
      </c>
      <c r="U672" t="s">
        <v>89</v>
      </c>
      <c r="V672">
        <f t="shared" si="358"/>
        <v>16</v>
      </c>
      <c r="W672" t="s">
        <v>90</v>
      </c>
      <c r="X672">
        <f t="shared" si="359"/>
        <v>7</v>
      </c>
      <c r="Y672" t="s">
        <v>90</v>
      </c>
      <c r="Z672">
        <f t="shared" si="360"/>
        <v>7</v>
      </c>
      <c r="AA672" t="s">
        <v>91</v>
      </c>
      <c r="AB672">
        <f t="shared" si="361"/>
        <v>3</v>
      </c>
      <c r="AC672" t="s">
        <v>92</v>
      </c>
      <c r="AD672">
        <f t="shared" si="362"/>
        <v>8</v>
      </c>
      <c r="AE672">
        <v>6</v>
      </c>
      <c r="AF672">
        <v>5</v>
      </c>
      <c r="AG672">
        <v>2005</v>
      </c>
      <c r="AH672">
        <v>2005</v>
      </c>
      <c r="AI672" t="s">
        <v>93</v>
      </c>
      <c r="AJ672">
        <f t="shared" si="363"/>
        <v>5</v>
      </c>
      <c r="AK672" t="s">
        <v>94</v>
      </c>
      <c r="AL672">
        <f t="shared" si="364"/>
        <v>8</v>
      </c>
      <c r="AM672" t="s">
        <v>95</v>
      </c>
      <c r="AN672">
        <f t="shared" si="365"/>
        <v>14</v>
      </c>
      <c r="AO672" t="s">
        <v>95</v>
      </c>
      <c r="AP672" t="s">
        <v>117</v>
      </c>
      <c r="AQ672">
        <f t="shared" si="366"/>
        <v>2</v>
      </c>
      <c r="AR672">
        <v>0</v>
      </c>
      <c r="AS672" t="s">
        <v>97</v>
      </c>
      <c r="AT672">
        <f t="shared" si="367"/>
        <v>4</v>
      </c>
      <c r="AU672" t="s">
        <v>98</v>
      </c>
      <c r="AV672">
        <f t="shared" si="368"/>
        <v>3</v>
      </c>
      <c r="AW672" t="s">
        <v>99</v>
      </c>
      <c r="AX672">
        <f t="shared" si="369"/>
        <v>6</v>
      </c>
      <c r="AY672" t="s">
        <v>97</v>
      </c>
      <c r="AZ672">
        <f t="shared" si="370"/>
        <v>5</v>
      </c>
      <c r="BA672" t="s">
        <v>98</v>
      </c>
      <c r="BB672">
        <f t="shared" si="371"/>
        <v>4</v>
      </c>
      <c r="BC672" t="s">
        <v>100</v>
      </c>
      <c r="BD672" t="s">
        <v>101</v>
      </c>
      <c r="BE672">
        <f t="shared" si="372"/>
        <v>7</v>
      </c>
      <c r="BF672">
        <v>193</v>
      </c>
      <c r="BG672" t="s">
        <v>102</v>
      </c>
      <c r="BH672">
        <v>0</v>
      </c>
      <c r="BI672">
        <v>545</v>
      </c>
      <c r="BJ672">
        <v>738</v>
      </c>
      <c r="BK672" t="s">
        <v>103</v>
      </c>
      <c r="BL672">
        <f t="shared" si="373"/>
        <v>6</v>
      </c>
      <c r="BM672" t="s">
        <v>104</v>
      </c>
      <c r="BN672" t="s">
        <v>105</v>
      </c>
      <c r="BO672" t="s">
        <v>106</v>
      </c>
      <c r="BP672">
        <f t="shared" si="374"/>
        <v>6</v>
      </c>
      <c r="BQ672">
        <v>738</v>
      </c>
      <c r="BR672">
        <v>738</v>
      </c>
      <c r="BS672">
        <v>0</v>
      </c>
      <c r="BT672">
        <v>1476</v>
      </c>
      <c r="BU672">
        <v>1</v>
      </c>
      <c r="BV672">
        <v>0</v>
      </c>
      <c r="BW672">
        <v>2</v>
      </c>
      <c r="BX672">
        <v>1</v>
      </c>
      <c r="BY672">
        <v>3</v>
      </c>
      <c r="BZ672">
        <v>1</v>
      </c>
      <c r="CA672" t="s">
        <v>97</v>
      </c>
      <c r="CB672">
        <f t="shared" si="375"/>
        <v>5</v>
      </c>
      <c r="CC672">
        <v>7</v>
      </c>
      <c r="CD672" t="s">
        <v>107</v>
      </c>
      <c r="CE672">
        <v>0</v>
      </c>
      <c r="CF672" t="s">
        <v>83</v>
      </c>
      <c r="CG672" t="s">
        <v>108</v>
      </c>
      <c r="CH672">
        <f t="shared" si="376"/>
        <v>6</v>
      </c>
      <c r="CI672">
        <v>2005</v>
      </c>
      <c r="CJ672" t="s">
        <v>157</v>
      </c>
      <c r="CK672">
        <f t="shared" si="377"/>
        <v>4</v>
      </c>
      <c r="CL672">
        <v>2</v>
      </c>
      <c r="CM672">
        <v>540</v>
      </c>
      <c r="CN672" t="s">
        <v>98</v>
      </c>
      <c r="CO672">
        <f t="shared" si="378"/>
        <v>4</v>
      </c>
      <c r="CP672" t="s">
        <v>98</v>
      </c>
      <c r="CQ672">
        <f t="shared" si="379"/>
        <v>4</v>
      </c>
      <c r="CR672" t="s">
        <v>105</v>
      </c>
      <c r="CS672">
        <f t="shared" si="380"/>
        <v>3</v>
      </c>
      <c r="CT672">
        <v>100</v>
      </c>
      <c r="CU672">
        <v>35</v>
      </c>
      <c r="CV672">
        <v>0</v>
      </c>
      <c r="CW672">
        <v>0</v>
      </c>
      <c r="CX672">
        <v>0</v>
      </c>
      <c r="CY672">
        <v>0</v>
      </c>
      <c r="CZ672" t="s">
        <v>83</v>
      </c>
      <c r="DA672" t="s">
        <v>83</v>
      </c>
      <c r="DB672">
        <f t="shared" si="381"/>
        <v>5</v>
      </c>
      <c r="DC672" t="s">
        <v>83</v>
      </c>
      <c r="DD672">
        <v>0</v>
      </c>
      <c r="DE672">
        <v>2</v>
      </c>
      <c r="DF672">
        <v>2009</v>
      </c>
      <c r="DG672">
        <f t="shared" si="384"/>
        <v>14</v>
      </c>
      <c r="DH672" t="s">
        <v>110</v>
      </c>
      <c r="DI672">
        <f t="shared" si="382"/>
        <v>4</v>
      </c>
      <c r="DJ672" t="s">
        <v>111</v>
      </c>
      <c r="DK672">
        <f t="shared" si="383"/>
        <v>5</v>
      </c>
      <c r="DL672">
        <v>173500</v>
      </c>
    </row>
    <row r="673" spans="1:116" x14ac:dyDescent="0.35">
      <c r="A673">
        <v>672</v>
      </c>
      <c r="B673">
        <v>70</v>
      </c>
      <c r="C673" t="s">
        <v>239</v>
      </c>
      <c r="D673">
        <f t="shared" si="350"/>
        <v>3</v>
      </c>
      <c r="E673">
        <v>54</v>
      </c>
      <c r="F673">
        <v>6629</v>
      </c>
      <c r="G673" t="s">
        <v>82</v>
      </c>
      <c r="H673">
        <f t="shared" si="351"/>
        <v>2</v>
      </c>
      <c r="I673" t="s">
        <v>83</v>
      </c>
      <c r="J673" t="str">
        <f t="shared" si="352"/>
        <v/>
      </c>
      <c r="K673" t="s">
        <v>84</v>
      </c>
      <c r="L673">
        <f t="shared" si="353"/>
        <v>1</v>
      </c>
      <c r="M673" t="s">
        <v>85</v>
      </c>
      <c r="N673">
        <f t="shared" si="354"/>
        <v>2</v>
      </c>
      <c r="O673" t="s">
        <v>86</v>
      </c>
      <c r="P673">
        <f t="shared" si="355"/>
        <v>4</v>
      </c>
      <c r="Q673" t="s">
        <v>87</v>
      </c>
      <c r="R673">
        <f t="shared" si="356"/>
        <v>4</v>
      </c>
      <c r="S673" t="s">
        <v>88</v>
      </c>
      <c r="T673">
        <f t="shared" si="357"/>
        <v>3</v>
      </c>
      <c r="U673" t="s">
        <v>185</v>
      </c>
      <c r="V673">
        <f t="shared" si="358"/>
        <v>4</v>
      </c>
      <c r="W673" t="s">
        <v>144</v>
      </c>
      <c r="X673">
        <f t="shared" si="359"/>
        <v>3</v>
      </c>
      <c r="Y673" t="s">
        <v>90</v>
      </c>
      <c r="Z673">
        <f t="shared" si="360"/>
        <v>7</v>
      </c>
      <c r="AA673" t="s">
        <v>91</v>
      </c>
      <c r="AB673">
        <f t="shared" si="361"/>
        <v>3</v>
      </c>
      <c r="AC673" t="s">
        <v>92</v>
      </c>
      <c r="AD673">
        <f t="shared" si="362"/>
        <v>8</v>
      </c>
      <c r="AE673">
        <v>6</v>
      </c>
      <c r="AF673">
        <v>6</v>
      </c>
      <c r="AG673">
        <v>1925</v>
      </c>
      <c r="AH673">
        <v>1950</v>
      </c>
      <c r="AI673" t="s">
        <v>184</v>
      </c>
      <c r="AJ673">
        <f t="shared" si="363"/>
        <v>3</v>
      </c>
      <c r="AK673" t="s">
        <v>94</v>
      </c>
      <c r="AL673">
        <f t="shared" si="364"/>
        <v>8</v>
      </c>
      <c r="AM673" t="s">
        <v>124</v>
      </c>
      <c r="AN673">
        <f t="shared" si="365"/>
        <v>4</v>
      </c>
      <c r="AO673" t="s">
        <v>124</v>
      </c>
      <c r="AP673" t="s">
        <v>117</v>
      </c>
      <c r="AQ673">
        <f t="shared" si="366"/>
        <v>2</v>
      </c>
      <c r="AR673">
        <v>0</v>
      </c>
      <c r="AS673" t="s">
        <v>98</v>
      </c>
      <c r="AT673">
        <f t="shared" si="367"/>
        <v>3</v>
      </c>
      <c r="AU673" t="s">
        <v>97</v>
      </c>
      <c r="AV673">
        <f t="shared" si="368"/>
        <v>4</v>
      </c>
      <c r="AW673" t="s">
        <v>126</v>
      </c>
      <c r="AX673">
        <f t="shared" si="369"/>
        <v>3</v>
      </c>
      <c r="AY673" t="s">
        <v>98</v>
      </c>
      <c r="AZ673">
        <f t="shared" si="370"/>
        <v>4</v>
      </c>
      <c r="BA673" t="s">
        <v>98</v>
      </c>
      <c r="BB673">
        <f t="shared" si="371"/>
        <v>4</v>
      </c>
      <c r="BC673" t="s">
        <v>100</v>
      </c>
      <c r="BD673" t="s">
        <v>141</v>
      </c>
      <c r="BE673">
        <f t="shared" si="372"/>
        <v>3</v>
      </c>
      <c r="BF673">
        <v>551</v>
      </c>
      <c r="BG673" t="s">
        <v>102</v>
      </c>
      <c r="BH673">
        <v>0</v>
      </c>
      <c r="BI673">
        <v>121</v>
      </c>
      <c r="BJ673">
        <v>672</v>
      </c>
      <c r="BK673" t="s">
        <v>103</v>
      </c>
      <c r="BL673">
        <f t="shared" si="373"/>
        <v>6</v>
      </c>
      <c r="BM673" t="s">
        <v>98</v>
      </c>
      <c r="BN673" t="s">
        <v>177</v>
      </c>
      <c r="BO673" t="s">
        <v>106</v>
      </c>
      <c r="BP673">
        <f t="shared" si="374"/>
        <v>6</v>
      </c>
      <c r="BQ673">
        <v>697</v>
      </c>
      <c r="BR673">
        <v>672</v>
      </c>
      <c r="BS673">
        <v>0</v>
      </c>
      <c r="BT673">
        <v>1369</v>
      </c>
      <c r="BU673">
        <v>1</v>
      </c>
      <c r="BV673">
        <v>0</v>
      </c>
      <c r="BW673">
        <v>2</v>
      </c>
      <c r="BX673">
        <v>0</v>
      </c>
      <c r="BY673">
        <v>3</v>
      </c>
      <c r="BZ673">
        <v>1</v>
      </c>
      <c r="CA673" t="s">
        <v>98</v>
      </c>
      <c r="CB673">
        <f t="shared" si="375"/>
        <v>4</v>
      </c>
      <c r="CC673">
        <v>6</v>
      </c>
      <c r="CD673" t="s">
        <v>107</v>
      </c>
      <c r="CE673">
        <v>0</v>
      </c>
      <c r="CF673" t="s">
        <v>83</v>
      </c>
      <c r="CG673" t="s">
        <v>127</v>
      </c>
      <c r="CH673">
        <f t="shared" si="376"/>
        <v>5</v>
      </c>
      <c r="CI673">
        <v>1930</v>
      </c>
      <c r="CJ673" t="s">
        <v>102</v>
      </c>
      <c r="CK673">
        <f t="shared" si="377"/>
        <v>2</v>
      </c>
      <c r="CL673">
        <v>1</v>
      </c>
      <c r="CM673">
        <v>300</v>
      </c>
      <c r="CN673" t="s">
        <v>98</v>
      </c>
      <c r="CO673">
        <f t="shared" si="378"/>
        <v>4</v>
      </c>
      <c r="CP673" t="s">
        <v>98</v>
      </c>
      <c r="CQ673">
        <f t="shared" si="379"/>
        <v>4</v>
      </c>
      <c r="CR673" t="s">
        <v>105</v>
      </c>
      <c r="CS673">
        <f t="shared" si="380"/>
        <v>3</v>
      </c>
      <c r="CT673">
        <v>147</v>
      </c>
      <c r="CU673">
        <v>0</v>
      </c>
      <c r="CV673">
        <v>0</v>
      </c>
      <c r="CW673">
        <v>0</v>
      </c>
      <c r="CX673">
        <v>0</v>
      </c>
      <c r="CY673">
        <v>0</v>
      </c>
      <c r="CZ673" t="s">
        <v>83</v>
      </c>
      <c r="DA673" t="s">
        <v>83</v>
      </c>
      <c r="DB673">
        <f t="shared" si="381"/>
        <v>5</v>
      </c>
      <c r="DC673" t="s">
        <v>83</v>
      </c>
      <c r="DD673">
        <v>0</v>
      </c>
      <c r="DE673">
        <v>7</v>
      </c>
      <c r="DF673">
        <v>2009</v>
      </c>
      <c r="DG673">
        <f t="shared" si="384"/>
        <v>14</v>
      </c>
      <c r="DH673" t="s">
        <v>110</v>
      </c>
      <c r="DI673">
        <f t="shared" si="382"/>
        <v>4</v>
      </c>
      <c r="DJ673" t="s">
        <v>111</v>
      </c>
      <c r="DK673">
        <f t="shared" si="383"/>
        <v>5</v>
      </c>
      <c r="DL673">
        <v>103600</v>
      </c>
    </row>
    <row r="674" spans="1:116" x14ac:dyDescent="0.35">
      <c r="A674">
        <v>673</v>
      </c>
      <c r="B674">
        <v>20</v>
      </c>
      <c r="C674" t="s">
        <v>81</v>
      </c>
      <c r="D674">
        <f t="shared" si="350"/>
        <v>4</v>
      </c>
      <c r="E674" t="s">
        <v>83</v>
      </c>
      <c r="F674">
        <v>11250</v>
      </c>
      <c r="G674" t="s">
        <v>82</v>
      </c>
      <c r="H674">
        <f t="shared" si="351"/>
        <v>2</v>
      </c>
      <c r="I674" t="s">
        <v>83</v>
      </c>
      <c r="J674" t="str">
        <f t="shared" si="352"/>
        <v/>
      </c>
      <c r="K674" t="s">
        <v>120</v>
      </c>
      <c r="L674">
        <f t="shared" si="353"/>
        <v>2</v>
      </c>
      <c r="M674" t="s">
        <v>85</v>
      </c>
      <c r="N674">
        <f t="shared" si="354"/>
        <v>2</v>
      </c>
      <c r="O674" t="s">
        <v>86</v>
      </c>
      <c r="P674">
        <f t="shared" si="355"/>
        <v>4</v>
      </c>
      <c r="Q674" t="s">
        <v>87</v>
      </c>
      <c r="R674">
        <f t="shared" si="356"/>
        <v>4</v>
      </c>
      <c r="S674" t="s">
        <v>88</v>
      </c>
      <c r="T674">
        <f t="shared" si="357"/>
        <v>3</v>
      </c>
      <c r="U674" t="s">
        <v>113</v>
      </c>
      <c r="V674">
        <f t="shared" si="358"/>
        <v>8</v>
      </c>
      <c r="W674" t="s">
        <v>90</v>
      </c>
      <c r="X674">
        <f t="shared" si="359"/>
        <v>7</v>
      </c>
      <c r="Y674" t="s">
        <v>90</v>
      </c>
      <c r="Z674">
        <f t="shared" si="360"/>
        <v>7</v>
      </c>
      <c r="AA674" t="s">
        <v>91</v>
      </c>
      <c r="AB674">
        <f t="shared" si="361"/>
        <v>3</v>
      </c>
      <c r="AC674" t="s">
        <v>115</v>
      </c>
      <c r="AD674">
        <f t="shared" si="362"/>
        <v>4</v>
      </c>
      <c r="AE674">
        <v>6</v>
      </c>
      <c r="AF674">
        <v>6</v>
      </c>
      <c r="AG674">
        <v>1977</v>
      </c>
      <c r="AH674">
        <v>1977</v>
      </c>
      <c r="AI674" t="s">
        <v>93</v>
      </c>
      <c r="AJ674">
        <f t="shared" si="363"/>
        <v>5</v>
      </c>
      <c r="AK674" t="s">
        <v>94</v>
      </c>
      <c r="AL674">
        <f t="shared" si="364"/>
        <v>8</v>
      </c>
      <c r="AM674" t="s">
        <v>161</v>
      </c>
      <c r="AN674">
        <f t="shared" si="365"/>
        <v>3</v>
      </c>
      <c r="AO674" t="s">
        <v>161</v>
      </c>
      <c r="AP674" t="s">
        <v>117</v>
      </c>
      <c r="AQ674">
        <f t="shared" si="366"/>
        <v>2</v>
      </c>
      <c r="AR674">
        <v>0</v>
      </c>
      <c r="AS674" t="s">
        <v>97</v>
      </c>
      <c r="AT674">
        <f t="shared" si="367"/>
        <v>4</v>
      </c>
      <c r="AU674" t="s">
        <v>98</v>
      </c>
      <c r="AV674">
        <f t="shared" si="368"/>
        <v>3</v>
      </c>
      <c r="AW674" t="s">
        <v>118</v>
      </c>
      <c r="AX674">
        <f t="shared" si="369"/>
        <v>2</v>
      </c>
      <c r="AY674" t="s">
        <v>97</v>
      </c>
      <c r="AZ674">
        <f t="shared" si="370"/>
        <v>5</v>
      </c>
      <c r="BA674" t="s">
        <v>98</v>
      </c>
      <c r="BB674">
        <f t="shared" si="371"/>
        <v>4</v>
      </c>
      <c r="BC674" t="s">
        <v>100</v>
      </c>
      <c r="BD674" t="s">
        <v>119</v>
      </c>
      <c r="BE674">
        <f t="shared" si="372"/>
        <v>4</v>
      </c>
      <c r="BF674">
        <v>767</v>
      </c>
      <c r="BG674" t="s">
        <v>102</v>
      </c>
      <c r="BH674">
        <v>0</v>
      </c>
      <c r="BI674">
        <v>441</v>
      </c>
      <c r="BJ674">
        <v>1208</v>
      </c>
      <c r="BK674" t="s">
        <v>103</v>
      </c>
      <c r="BL674">
        <f t="shared" si="373"/>
        <v>6</v>
      </c>
      <c r="BM674" t="s">
        <v>98</v>
      </c>
      <c r="BN674" t="s">
        <v>105</v>
      </c>
      <c r="BO674" t="s">
        <v>106</v>
      </c>
      <c r="BP674">
        <f t="shared" si="374"/>
        <v>6</v>
      </c>
      <c r="BQ674">
        <v>1208</v>
      </c>
      <c r="BR674">
        <v>0</v>
      </c>
      <c r="BS674">
        <v>0</v>
      </c>
      <c r="BT674">
        <v>1208</v>
      </c>
      <c r="BU674">
        <v>1</v>
      </c>
      <c r="BV674">
        <v>0</v>
      </c>
      <c r="BW674">
        <v>1</v>
      </c>
      <c r="BX674">
        <v>1</v>
      </c>
      <c r="BY674">
        <v>3</v>
      </c>
      <c r="BZ674">
        <v>1</v>
      </c>
      <c r="CA674" t="s">
        <v>98</v>
      </c>
      <c r="CB674">
        <f t="shared" si="375"/>
        <v>4</v>
      </c>
      <c r="CC674">
        <v>6</v>
      </c>
      <c r="CD674" t="s">
        <v>107</v>
      </c>
      <c r="CE674">
        <v>1</v>
      </c>
      <c r="CF674" t="s">
        <v>98</v>
      </c>
      <c r="CG674" t="s">
        <v>108</v>
      </c>
      <c r="CH674">
        <f t="shared" si="376"/>
        <v>6</v>
      </c>
      <c r="CI674">
        <v>1977</v>
      </c>
      <c r="CJ674" t="s">
        <v>109</v>
      </c>
      <c r="CK674">
        <f t="shared" si="377"/>
        <v>3</v>
      </c>
      <c r="CL674">
        <v>2</v>
      </c>
      <c r="CM674">
        <v>546</v>
      </c>
      <c r="CN674" t="s">
        <v>98</v>
      </c>
      <c r="CO674">
        <f t="shared" si="378"/>
        <v>4</v>
      </c>
      <c r="CP674" t="s">
        <v>98</v>
      </c>
      <c r="CQ674">
        <f t="shared" si="379"/>
        <v>4</v>
      </c>
      <c r="CR674" t="s">
        <v>105</v>
      </c>
      <c r="CS674">
        <f t="shared" si="380"/>
        <v>3</v>
      </c>
      <c r="CT674">
        <v>198</v>
      </c>
      <c r="CU674">
        <v>42</v>
      </c>
      <c r="CV674">
        <v>0</v>
      </c>
      <c r="CW674">
        <v>0</v>
      </c>
      <c r="CX674">
        <v>0</v>
      </c>
      <c r="CY674">
        <v>0</v>
      </c>
      <c r="CZ674" t="s">
        <v>83</v>
      </c>
      <c r="DA674" t="s">
        <v>83</v>
      </c>
      <c r="DB674">
        <f t="shared" si="381"/>
        <v>5</v>
      </c>
      <c r="DC674" t="s">
        <v>83</v>
      </c>
      <c r="DD674">
        <v>0</v>
      </c>
      <c r="DE674">
        <v>6</v>
      </c>
      <c r="DF674">
        <v>2006</v>
      </c>
      <c r="DG674">
        <f t="shared" si="384"/>
        <v>17</v>
      </c>
      <c r="DH674" t="s">
        <v>110</v>
      </c>
      <c r="DI674">
        <f t="shared" si="382"/>
        <v>4</v>
      </c>
      <c r="DJ674" t="s">
        <v>111</v>
      </c>
      <c r="DK674">
        <f t="shared" si="383"/>
        <v>5</v>
      </c>
      <c r="DL674">
        <v>165000</v>
      </c>
    </row>
    <row r="675" spans="1:116" x14ac:dyDescent="0.35">
      <c r="A675">
        <v>674</v>
      </c>
      <c r="B675">
        <v>20</v>
      </c>
      <c r="C675" t="s">
        <v>81</v>
      </c>
      <c r="D675">
        <f t="shared" si="350"/>
        <v>4</v>
      </c>
      <c r="E675">
        <v>110</v>
      </c>
      <c r="F675">
        <v>14442</v>
      </c>
      <c r="G675" t="s">
        <v>82</v>
      </c>
      <c r="H675">
        <f t="shared" si="351"/>
        <v>2</v>
      </c>
      <c r="I675" t="s">
        <v>83</v>
      </c>
      <c r="J675" t="str">
        <f t="shared" si="352"/>
        <v/>
      </c>
      <c r="K675" t="s">
        <v>84</v>
      </c>
      <c r="L675">
        <f t="shared" si="353"/>
        <v>1</v>
      </c>
      <c r="M675" t="s">
        <v>85</v>
      </c>
      <c r="N675">
        <f t="shared" si="354"/>
        <v>2</v>
      </c>
      <c r="O675" t="s">
        <v>86</v>
      </c>
      <c r="P675">
        <f t="shared" si="355"/>
        <v>4</v>
      </c>
      <c r="Q675" t="s">
        <v>87</v>
      </c>
      <c r="R675">
        <f t="shared" si="356"/>
        <v>4</v>
      </c>
      <c r="S675" t="s">
        <v>88</v>
      </c>
      <c r="T675">
        <f t="shared" si="357"/>
        <v>3</v>
      </c>
      <c r="U675" t="s">
        <v>123</v>
      </c>
      <c r="V675">
        <f t="shared" si="358"/>
        <v>14</v>
      </c>
      <c r="W675" t="s">
        <v>90</v>
      </c>
      <c r="X675">
        <f t="shared" si="359"/>
        <v>7</v>
      </c>
      <c r="Y675" t="s">
        <v>90</v>
      </c>
      <c r="Z675">
        <f t="shared" si="360"/>
        <v>7</v>
      </c>
      <c r="AA675" t="s">
        <v>91</v>
      </c>
      <c r="AB675">
        <f t="shared" si="361"/>
        <v>3</v>
      </c>
      <c r="AC675" t="s">
        <v>115</v>
      </c>
      <c r="AD675">
        <f t="shared" si="362"/>
        <v>4</v>
      </c>
      <c r="AE675">
        <v>6</v>
      </c>
      <c r="AF675">
        <v>7</v>
      </c>
      <c r="AG675">
        <v>1957</v>
      </c>
      <c r="AH675">
        <v>2004</v>
      </c>
      <c r="AI675" t="s">
        <v>152</v>
      </c>
      <c r="AJ675">
        <f t="shared" si="363"/>
        <v>6</v>
      </c>
      <c r="AK675" t="s">
        <v>94</v>
      </c>
      <c r="AL675">
        <f t="shared" si="364"/>
        <v>8</v>
      </c>
      <c r="AM675" t="s">
        <v>180</v>
      </c>
      <c r="AN675">
        <f t="shared" si="365"/>
        <v>15</v>
      </c>
      <c r="AO675" t="s">
        <v>181</v>
      </c>
      <c r="AP675" t="s">
        <v>96</v>
      </c>
      <c r="AQ675">
        <f t="shared" si="366"/>
        <v>4</v>
      </c>
      <c r="AR675">
        <v>106</v>
      </c>
      <c r="AS675" t="s">
        <v>98</v>
      </c>
      <c r="AT675">
        <f t="shared" si="367"/>
        <v>3</v>
      </c>
      <c r="AU675" t="s">
        <v>98</v>
      </c>
      <c r="AV675">
        <f t="shared" si="368"/>
        <v>3</v>
      </c>
      <c r="AW675" t="s">
        <v>99</v>
      </c>
      <c r="AX675">
        <f t="shared" si="369"/>
        <v>6</v>
      </c>
      <c r="AY675" t="s">
        <v>98</v>
      </c>
      <c r="AZ675">
        <f t="shared" si="370"/>
        <v>4</v>
      </c>
      <c r="BA675" t="s">
        <v>98</v>
      </c>
      <c r="BB675">
        <f t="shared" si="371"/>
        <v>4</v>
      </c>
      <c r="BC675" t="s">
        <v>100</v>
      </c>
      <c r="BD675" t="s">
        <v>101</v>
      </c>
      <c r="BE675">
        <f t="shared" si="372"/>
        <v>7</v>
      </c>
      <c r="BF675">
        <v>1186</v>
      </c>
      <c r="BG675" t="s">
        <v>102</v>
      </c>
      <c r="BH675">
        <v>0</v>
      </c>
      <c r="BI675">
        <v>291</v>
      </c>
      <c r="BJ675">
        <v>1477</v>
      </c>
      <c r="BK675" t="s">
        <v>103</v>
      </c>
      <c r="BL675">
        <f t="shared" si="373"/>
        <v>6</v>
      </c>
      <c r="BM675" t="s">
        <v>104</v>
      </c>
      <c r="BN675" t="s">
        <v>105</v>
      </c>
      <c r="BO675" t="s">
        <v>106</v>
      </c>
      <c r="BP675">
        <f t="shared" si="374"/>
        <v>6</v>
      </c>
      <c r="BQ675">
        <v>1839</v>
      </c>
      <c r="BR675">
        <v>0</v>
      </c>
      <c r="BS675">
        <v>0</v>
      </c>
      <c r="BT675">
        <v>1839</v>
      </c>
      <c r="BU675">
        <v>1</v>
      </c>
      <c r="BV675">
        <v>0</v>
      </c>
      <c r="BW675">
        <v>2</v>
      </c>
      <c r="BX675">
        <v>0</v>
      </c>
      <c r="BY675">
        <v>3</v>
      </c>
      <c r="BZ675">
        <v>1</v>
      </c>
      <c r="CA675" t="s">
        <v>97</v>
      </c>
      <c r="CB675">
        <f t="shared" si="375"/>
        <v>5</v>
      </c>
      <c r="CC675">
        <v>7</v>
      </c>
      <c r="CD675" t="s">
        <v>107</v>
      </c>
      <c r="CE675">
        <v>2</v>
      </c>
      <c r="CF675" t="s">
        <v>98</v>
      </c>
      <c r="CG675" t="s">
        <v>108</v>
      </c>
      <c r="CH675">
        <f t="shared" si="376"/>
        <v>6</v>
      </c>
      <c r="CI675">
        <v>1957</v>
      </c>
      <c r="CJ675" t="s">
        <v>157</v>
      </c>
      <c r="CK675">
        <f t="shared" si="377"/>
        <v>4</v>
      </c>
      <c r="CL675">
        <v>2</v>
      </c>
      <c r="CM675">
        <v>416</v>
      </c>
      <c r="CN675" t="s">
        <v>98</v>
      </c>
      <c r="CO675">
        <f t="shared" si="378"/>
        <v>4</v>
      </c>
      <c r="CP675" t="s">
        <v>98</v>
      </c>
      <c r="CQ675">
        <f t="shared" si="379"/>
        <v>4</v>
      </c>
      <c r="CR675" t="s">
        <v>105</v>
      </c>
      <c r="CS675">
        <f t="shared" si="380"/>
        <v>3</v>
      </c>
      <c r="CT675">
        <v>0</v>
      </c>
      <c r="CU675">
        <v>87</v>
      </c>
      <c r="CV675">
        <v>0</v>
      </c>
      <c r="CW675">
        <v>0</v>
      </c>
      <c r="CX675">
        <v>200</v>
      </c>
      <c r="CY675">
        <v>0</v>
      </c>
      <c r="CZ675" t="s">
        <v>83</v>
      </c>
      <c r="DA675" t="s">
        <v>83</v>
      </c>
      <c r="DB675">
        <f t="shared" si="381"/>
        <v>5</v>
      </c>
      <c r="DC675" t="s">
        <v>83</v>
      </c>
      <c r="DD675">
        <v>0</v>
      </c>
      <c r="DE675">
        <v>6</v>
      </c>
      <c r="DF675">
        <v>2007</v>
      </c>
      <c r="DG675">
        <f t="shared" si="384"/>
        <v>16</v>
      </c>
      <c r="DH675" t="s">
        <v>110</v>
      </c>
      <c r="DI675">
        <f t="shared" si="382"/>
        <v>4</v>
      </c>
      <c r="DJ675" t="s">
        <v>111</v>
      </c>
      <c r="DK675">
        <f t="shared" si="383"/>
        <v>5</v>
      </c>
      <c r="DL675">
        <v>257500</v>
      </c>
    </row>
    <row r="676" spans="1:116" x14ac:dyDescent="0.35">
      <c r="A676">
        <v>675</v>
      </c>
      <c r="B676">
        <v>20</v>
      </c>
      <c r="C676" t="s">
        <v>81</v>
      </c>
      <c r="D676">
        <f t="shared" si="350"/>
        <v>4</v>
      </c>
      <c r="E676">
        <v>80</v>
      </c>
      <c r="F676">
        <v>9200</v>
      </c>
      <c r="G676" t="s">
        <v>82</v>
      </c>
      <c r="H676">
        <f t="shared" si="351"/>
        <v>2</v>
      </c>
      <c r="I676" t="s">
        <v>83</v>
      </c>
      <c r="J676" t="str">
        <f t="shared" si="352"/>
        <v/>
      </c>
      <c r="K676" t="s">
        <v>84</v>
      </c>
      <c r="L676">
        <f t="shared" si="353"/>
        <v>1</v>
      </c>
      <c r="M676" t="s">
        <v>85</v>
      </c>
      <c r="N676">
        <f t="shared" si="354"/>
        <v>2</v>
      </c>
      <c r="O676" t="s">
        <v>86</v>
      </c>
      <c r="P676">
        <f t="shared" si="355"/>
        <v>4</v>
      </c>
      <c r="Q676" t="s">
        <v>87</v>
      </c>
      <c r="R676">
        <f t="shared" si="356"/>
        <v>4</v>
      </c>
      <c r="S676" t="s">
        <v>88</v>
      </c>
      <c r="T676">
        <f t="shared" si="357"/>
        <v>3</v>
      </c>
      <c r="U676" t="s">
        <v>162</v>
      </c>
      <c r="V676">
        <f t="shared" si="358"/>
        <v>7</v>
      </c>
      <c r="W676" t="s">
        <v>90</v>
      </c>
      <c r="X676">
        <f t="shared" si="359"/>
        <v>7</v>
      </c>
      <c r="Y676" t="s">
        <v>90</v>
      </c>
      <c r="Z676">
        <f t="shared" si="360"/>
        <v>7</v>
      </c>
      <c r="AA676" t="s">
        <v>91</v>
      </c>
      <c r="AB676">
        <f t="shared" si="361"/>
        <v>3</v>
      </c>
      <c r="AC676" t="s">
        <v>115</v>
      </c>
      <c r="AD676">
        <f t="shared" si="362"/>
        <v>4</v>
      </c>
      <c r="AE676">
        <v>6</v>
      </c>
      <c r="AF676">
        <v>6</v>
      </c>
      <c r="AG676">
        <v>1965</v>
      </c>
      <c r="AH676">
        <v>1965</v>
      </c>
      <c r="AI676" t="s">
        <v>93</v>
      </c>
      <c r="AJ676">
        <f t="shared" si="363"/>
        <v>5</v>
      </c>
      <c r="AK676" t="s">
        <v>94</v>
      </c>
      <c r="AL676">
        <f t="shared" si="364"/>
        <v>8</v>
      </c>
      <c r="AM676" t="s">
        <v>140</v>
      </c>
      <c r="AN676">
        <f t="shared" si="365"/>
        <v>9</v>
      </c>
      <c r="AO676" t="s">
        <v>140</v>
      </c>
      <c r="AP676" t="s">
        <v>117</v>
      </c>
      <c r="AQ676">
        <f t="shared" si="366"/>
        <v>2</v>
      </c>
      <c r="AR676">
        <v>0</v>
      </c>
      <c r="AS676" t="s">
        <v>98</v>
      </c>
      <c r="AT676">
        <f t="shared" si="367"/>
        <v>3</v>
      </c>
      <c r="AU676" t="s">
        <v>98</v>
      </c>
      <c r="AV676">
        <f t="shared" si="368"/>
        <v>3</v>
      </c>
      <c r="AW676" t="s">
        <v>118</v>
      </c>
      <c r="AX676">
        <f t="shared" si="369"/>
        <v>2</v>
      </c>
      <c r="AY676" t="s">
        <v>98</v>
      </c>
      <c r="AZ676">
        <f t="shared" si="370"/>
        <v>4</v>
      </c>
      <c r="BA676" t="s">
        <v>98</v>
      </c>
      <c r="BB676">
        <f t="shared" si="371"/>
        <v>4</v>
      </c>
      <c r="BC676" t="s">
        <v>100</v>
      </c>
      <c r="BD676" t="s">
        <v>153</v>
      </c>
      <c r="BE676">
        <f t="shared" si="372"/>
        <v>2</v>
      </c>
      <c r="BF676">
        <v>892</v>
      </c>
      <c r="BG676" t="s">
        <v>102</v>
      </c>
      <c r="BH676">
        <v>0</v>
      </c>
      <c r="BI676">
        <v>244</v>
      </c>
      <c r="BJ676">
        <v>1136</v>
      </c>
      <c r="BK676" t="s">
        <v>103</v>
      </c>
      <c r="BL676">
        <f t="shared" si="373"/>
        <v>6</v>
      </c>
      <c r="BM676" t="s">
        <v>98</v>
      </c>
      <c r="BN676" t="s">
        <v>105</v>
      </c>
      <c r="BO676" t="s">
        <v>106</v>
      </c>
      <c r="BP676">
        <f t="shared" si="374"/>
        <v>6</v>
      </c>
      <c r="BQ676">
        <v>1136</v>
      </c>
      <c r="BR676">
        <v>0</v>
      </c>
      <c r="BS676">
        <v>0</v>
      </c>
      <c r="BT676">
        <v>1136</v>
      </c>
      <c r="BU676">
        <v>1</v>
      </c>
      <c r="BV676">
        <v>0</v>
      </c>
      <c r="BW676">
        <v>1</v>
      </c>
      <c r="BX676">
        <v>0</v>
      </c>
      <c r="BY676">
        <v>3</v>
      </c>
      <c r="BZ676">
        <v>1</v>
      </c>
      <c r="CA676" t="s">
        <v>98</v>
      </c>
      <c r="CB676">
        <f t="shared" si="375"/>
        <v>4</v>
      </c>
      <c r="CC676">
        <v>5</v>
      </c>
      <c r="CD676" t="s">
        <v>107</v>
      </c>
      <c r="CE676">
        <v>1</v>
      </c>
      <c r="CF676" t="s">
        <v>97</v>
      </c>
      <c r="CG676" t="s">
        <v>108</v>
      </c>
      <c r="CH676">
        <f t="shared" si="376"/>
        <v>6</v>
      </c>
      <c r="CI676">
        <v>1965</v>
      </c>
      <c r="CJ676" t="s">
        <v>109</v>
      </c>
      <c r="CK676">
        <f t="shared" si="377"/>
        <v>3</v>
      </c>
      <c r="CL676">
        <v>1</v>
      </c>
      <c r="CM676">
        <v>384</v>
      </c>
      <c r="CN676" t="s">
        <v>98</v>
      </c>
      <c r="CO676">
        <f t="shared" si="378"/>
        <v>4</v>
      </c>
      <c r="CP676" t="s">
        <v>98</v>
      </c>
      <c r="CQ676">
        <f t="shared" si="379"/>
        <v>4</v>
      </c>
      <c r="CR676" t="s">
        <v>105</v>
      </c>
      <c r="CS676">
        <f t="shared" si="380"/>
        <v>3</v>
      </c>
      <c r="CT676">
        <v>426</v>
      </c>
      <c r="CU676">
        <v>0</v>
      </c>
      <c r="CV676">
        <v>0</v>
      </c>
      <c r="CW676">
        <v>0</v>
      </c>
      <c r="CX676">
        <v>0</v>
      </c>
      <c r="CY676">
        <v>0</v>
      </c>
      <c r="CZ676" t="s">
        <v>83</v>
      </c>
      <c r="DA676" t="s">
        <v>83</v>
      </c>
      <c r="DB676">
        <f t="shared" si="381"/>
        <v>5</v>
      </c>
      <c r="DC676" t="s">
        <v>83</v>
      </c>
      <c r="DD676">
        <v>0</v>
      </c>
      <c r="DE676">
        <v>7</v>
      </c>
      <c r="DF676">
        <v>2008</v>
      </c>
      <c r="DG676">
        <f t="shared" si="384"/>
        <v>15</v>
      </c>
      <c r="DH676" t="s">
        <v>110</v>
      </c>
      <c r="DI676">
        <f t="shared" si="382"/>
        <v>4</v>
      </c>
      <c r="DJ676" t="s">
        <v>111</v>
      </c>
      <c r="DK676">
        <f t="shared" si="383"/>
        <v>5</v>
      </c>
      <c r="DL676">
        <v>140000</v>
      </c>
    </row>
    <row r="677" spans="1:116" x14ac:dyDescent="0.35">
      <c r="A677">
        <v>676</v>
      </c>
      <c r="B677">
        <v>160</v>
      </c>
      <c r="C677" t="s">
        <v>81</v>
      </c>
      <c r="D677">
        <f t="shared" si="350"/>
        <v>4</v>
      </c>
      <c r="E677">
        <v>24</v>
      </c>
      <c r="F677">
        <v>2289</v>
      </c>
      <c r="G677" t="s">
        <v>82</v>
      </c>
      <c r="H677">
        <f t="shared" si="351"/>
        <v>2</v>
      </c>
      <c r="I677" t="s">
        <v>83</v>
      </c>
      <c r="J677" t="str">
        <f t="shared" si="352"/>
        <v/>
      </c>
      <c r="K677" t="s">
        <v>84</v>
      </c>
      <c r="L677">
        <f t="shared" si="353"/>
        <v>1</v>
      </c>
      <c r="M677" t="s">
        <v>85</v>
      </c>
      <c r="N677">
        <f t="shared" si="354"/>
        <v>2</v>
      </c>
      <c r="O677" t="s">
        <v>86</v>
      </c>
      <c r="P677">
        <f t="shared" si="355"/>
        <v>4</v>
      </c>
      <c r="Q677" t="s">
        <v>87</v>
      </c>
      <c r="R677">
        <f t="shared" si="356"/>
        <v>4</v>
      </c>
      <c r="S677" t="s">
        <v>88</v>
      </c>
      <c r="T677">
        <f t="shared" si="357"/>
        <v>3</v>
      </c>
      <c r="U677" t="s">
        <v>216</v>
      </c>
      <c r="V677">
        <f t="shared" si="358"/>
        <v>22</v>
      </c>
      <c r="W677" t="s">
        <v>90</v>
      </c>
      <c r="X677">
        <f t="shared" si="359"/>
        <v>7</v>
      </c>
      <c r="Y677" t="s">
        <v>90</v>
      </c>
      <c r="Z677">
        <f t="shared" si="360"/>
        <v>7</v>
      </c>
      <c r="AA677" t="s">
        <v>198</v>
      </c>
      <c r="AB677">
        <f t="shared" si="361"/>
        <v>5</v>
      </c>
      <c r="AC677" t="s">
        <v>92</v>
      </c>
      <c r="AD677">
        <f t="shared" si="362"/>
        <v>8</v>
      </c>
      <c r="AE677">
        <v>6</v>
      </c>
      <c r="AF677">
        <v>6</v>
      </c>
      <c r="AG677">
        <v>1978</v>
      </c>
      <c r="AH677">
        <v>1978</v>
      </c>
      <c r="AI677" t="s">
        <v>93</v>
      </c>
      <c r="AJ677">
        <f t="shared" si="363"/>
        <v>5</v>
      </c>
      <c r="AK677" t="s">
        <v>94</v>
      </c>
      <c r="AL677">
        <f t="shared" si="364"/>
        <v>8</v>
      </c>
      <c r="AM677" t="s">
        <v>161</v>
      </c>
      <c r="AN677">
        <f t="shared" si="365"/>
        <v>3</v>
      </c>
      <c r="AO677" t="s">
        <v>226</v>
      </c>
      <c r="AP677" t="s">
        <v>117</v>
      </c>
      <c r="AQ677">
        <f t="shared" si="366"/>
        <v>2</v>
      </c>
      <c r="AR677">
        <v>0</v>
      </c>
      <c r="AS677" t="s">
        <v>98</v>
      </c>
      <c r="AT677">
        <f t="shared" si="367"/>
        <v>3</v>
      </c>
      <c r="AU677" t="s">
        <v>98</v>
      </c>
      <c r="AV677">
        <f t="shared" si="368"/>
        <v>3</v>
      </c>
      <c r="AW677" t="s">
        <v>118</v>
      </c>
      <c r="AX677">
        <f t="shared" si="369"/>
        <v>2</v>
      </c>
      <c r="AY677" t="s">
        <v>98</v>
      </c>
      <c r="AZ677">
        <f t="shared" si="370"/>
        <v>4</v>
      </c>
      <c r="BA677" t="s">
        <v>98</v>
      </c>
      <c r="BB677">
        <f t="shared" si="371"/>
        <v>4</v>
      </c>
      <c r="BC677" t="s">
        <v>100</v>
      </c>
      <c r="BD677" t="s">
        <v>119</v>
      </c>
      <c r="BE677">
        <f t="shared" si="372"/>
        <v>4</v>
      </c>
      <c r="BF677">
        <v>311</v>
      </c>
      <c r="BG677" t="s">
        <v>102</v>
      </c>
      <c r="BH677">
        <v>0</v>
      </c>
      <c r="BI677">
        <v>544</v>
      </c>
      <c r="BJ677">
        <v>855</v>
      </c>
      <c r="BK677" t="s">
        <v>103</v>
      </c>
      <c r="BL677">
        <f t="shared" si="373"/>
        <v>6</v>
      </c>
      <c r="BM677" t="s">
        <v>98</v>
      </c>
      <c r="BN677" t="s">
        <v>105</v>
      </c>
      <c r="BO677" t="s">
        <v>106</v>
      </c>
      <c r="BP677">
        <f t="shared" si="374"/>
        <v>6</v>
      </c>
      <c r="BQ677">
        <v>855</v>
      </c>
      <c r="BR677">
        <v>586</v>
      </c>
      <c r="BS677">
        <v>0</v>
      </c>
      <c r="BT677">
        <v>1441</v>
      </c>
      <c r="BU677">
        <v>0</v>
      </c>
      <c r="BV677">
        <v>0</v>
      </c>
      <c r="BW677">
        <v>2</v>
      </c>
      <c r="BX677">
        <v>1</v>
      </c>
      <c r="BY677">
        <v>3</v>
      </c>
      <c r="BZ677">
        <v>1</v>
      </c>
      <c r="CA677" t="s">
        <v>98</v>
      </c>
      <c r="CB677">
        <f t="shared" si="375"/>
        <v>4</v>
      </c>
      <c r="CC677">
        <v>7</v>
      </c>
      <c r="CD677" t="s">
        <v>107</v>
      </c>
      <c r="CE677">
        <v>1</v>
      </c>
      <c r="CF677" t="s">
        <v>98</v>
      </c>
      <c r="CG677" t="s">
        <v>108</v>
      </c>
      <c r="CH677">
        <f t="shared" si="376"/>
        <v>6</v>
      </c>
      <c r="CI677">
        <v>1978</v>
      </c>
      <c r="CJ677" t="s">
        <v>102</v>
      </c>
      <c r="CK677">
        <f t="shared" si="377"/>
        <v>2</v>
      </c>
      <c r="CL677">
        <v>2</v>
      </c>
      <c r="CM677">
        <v>440</v>
      </c>
      <c r="CN677" t="s">
        <v>98</v>
      </c>
      <c r="CO677">
        <f t="shared" si="378"/>
        <v>4</v>
      </c>
      <c r="CP677" t="s">
        <v>98</v>
      </c>
      <c r="CQ677">
        <f t="shared" si="379"/>
        <v>4</v>
      </c>
      <c r="CR677" t="s">
        <v>105</v>
      </c>
      <c r="CS677">
        <f t="shared" si="380"/>
        <v>3</v>
      </c>
      <c r="CT677">
        <v>28</v>
      </c>
      <c r="CU677">
        <v>0</v>
      </c>
      <c r="CV677">
        <v>0</v>
      </c>
      <c r="CW677">
        <v>0</v>
      </c>
      <c r="CX677">
        <v>0</v>
      </c>
      <c r="CY677">
        <v>0</v>
      </c>
      <c r="CZ677" t="s">
        <v>83</v>
      </c>
      <c r="DA677" t="s">
        <v>83</v>
      </c>
      <c r="DB677">
        <f t="shared" si="381"/>
        <v>5</v>
      </c>
      <c r="DC677" t="s">
        <v>83</v>
      </c>
      <c r="DD677">
        <v>0</v>
      </c>
      <c r="DE677">
        <v>4</v>
      </c>
      <c r="DF677">
        <v>2009</v>
      </c>
      <c r="DG677">
        <f t="shared" si="384"/>
        <v>14</v>
      </c>
      <c r="DH677" t="s">
        <v>110</v>
      </c>
      <c r="DI677">
        <f t="shared" si="382"/>
        <v>4</v>
      </c>
      <c r="DJ677" t="s">
        <v>111</v>
      </c>
      <c r="DK677">
        <f t="shared" si="383"/>
        <v>5</v>
      </c>
      <c r="DL677">
        <v>148500</v>
      </c>
    </row>
    <row r="678" spans="1:116" x14ac:dyDescent="0.35">
      <c r="A678">
        <v>677</v>
      </c>
      <c r="B678">
        <v>70</v>
      </c>
      <c r="C678" t="s">
        <v>142</v>
      </c>
      <c r="D678">
        <f t="shared" si="350"/>
        <v>2</v>
      </c>
      <c r="E678">
        <v>60</v>
      </c>
      <c r="F678">
        <v>9600</v>
      </c>
      <c r="G678" t="s">
        <v>82</v>
      </c>
      <c r="H678">
        <f t="shared" si="351"/>
        <v>2</v>
      </c>
      <c r="I678" t="s">
        <v>174</v>
      </c>
      <c r="J678">
        <f t="shared" si="352"/>
        <v>1</v>
      </c>
      <c r="K678" t="s">
        <v>84</v>
      </c>
      <c r="L678">
        <f t="shared" si="353"/>
        <v>1</v>
      </c>
      <c r="M678" t="s">
        <v>85</v>
      </c>
      <c r="N678">
        <f t="shared" si="354"/>
        <v>2</v>
      </c>
      <c r="O678" t="s">
        <v>86</v>
      </c>
      <c r="P678">
        <f t="shared" si="355"/>
        <v>4</v>
      </c>
      <c r="Q678" t="s">
        <v>87</v>
      </c>
      <c r="R678">
        <f t="shared" si="356"/>
        <v>4</v>
      </c>
      <c r="S678" t="s">
        <v>88</v>
      </c>
      <c r="T678">
        <f t="shared" si="357"/>
        <v>3</v>
      </c>
      <c r="U678" t="s">
        <v>143</v>
      </c>
      <c r="V678">
        <f t="shared" si="358"/>
        <v>9</v>
      </c>
      <c r="W678" t="s">
        <v>90</v>
      </c>
      <c r="X678">
        <f t="shared" si="359"/>
        <v>7</v>
      </c>
      <c r="Y678" t="s">
        <v>90</v>
      </c>
      <c r="Z678">
        <f t="shared" si="360"/>
        <v>7</v>
      </c>
      <c r="AA678" t="s">
        <v>91</v>
      </c>
      <c r="AB678">
        <f t="shared" si="361"/>
        <v>3</v>
      </c>
      <c r="AC678" t="s">
        <v>92</v>
      </c>
      <c r="AD678">
        <f t="shared" si="362"/>
        <v>8</v>
      </c>
      <c r="AE678">
        <v>4</v>
      </c>
      <c r="AF678">
        <v>2</v>
      </c>
      <c r="AG678">
        <v>1900</v>
      </c>
      <c r="AH678">
        <v>1950</v>
      </c>
      <c r="AI678" t="s">
        <v>93</v>
      </c>
      <c r="AJ678">
        <f t="shared" si="363"/>
        <v>5</v>
      </c>
      <c r="AK678" t="s">
        <v>94</v>
      </c>
      <c r="AL678">
        <f t="shared" si="364"/>
        <v>8</v>
      </c>
      <c r="AM678" t="s">
        <v>186</v>
      </c>
      <c r="AN678">
        <f t="shared" si="365"/>
        <v>6</v>
      </c>
      <c r="AO678" t="s">
        <v>203</v>
      </c>
      <c r="AP678" t="s">
        <v>117</v>
      </c>
      <c r="AQ678">
        <f t="shared" si="366"/>
        <v>2</v>
      </c>
      <c r="AR678">
        <v>0</v>
      </c>
      <c r="AS678" t="s">
        <v>98</v>
      </c>
      <c r="AT678">
        <f t="shared" si="367"/>
        <v>3</v>
      </c>
      <c r="AU678" t="s">
        <v>98</v>
      </c>
      <c r="AV678">
        <f t="shared" si="368"/>
        <v>3</v>
      </c>
      <c r="AW678" t="s">
        <v>126</v>
      </c>
      <c r="AX678">
        <f t="shared" si="369"/>
        <v>3</v>
      </c>
      <c r="AY678" t="s">
        <v>98</v>
      </c>
      <c r="AZ678">
        <f t="shared" si="370"/>
        <v>4</v>
      </c>
      <c r="BA678" t="s">
        <v>147</v>
      </c>
      <c r="BB678">
        <f t="shared" si="371"/>
        <v>3</v>
      </c>
      <c r="BC678" t="s">
        <v>100</v>
      </c>
      <c r="BD678" t="s">
        <v>102</v>
      </c>
      <c r="BE678">
        <f t="shared" si="372"/>
        <v>6</v>
      </c>
      <c r="BF678">
        <v>0</v>
      </c>
      <c r="BG678" t="s">
        <v>102</v>
      </c>
      <c r="BH678">
        <v>0</v>
      </c>
      <c r="BI678">
        <v>1095</v>
      </c>
      <c r="BJ678">
        <v>1095</v>
      </c>
      <c r="BK678" t="s">
        <v>206</v>
      </c>
      <c r="BL678">
        <f t="shared" si="373"/>
        <v>1</v>
      </c>
      <c r="BM678" t="s">
        <v>147</v>
      </c>
      <c r="BN678" t="s">
        <v>177</v>
      </c>
      <c r="BO678" t="s">
        <v>106</v>
      </c>
      <c r="BP678">
        <f t="shared" si="374"/>
        <v>6</v>
      </c>
      <c r="BQ678">
        <v>1095</v>
      </c>
      <c r="BR678">
        <v>679</v>
      </c>
      <c r="BS678">
        <v>0</v>
      </c>
      <c r="BT678">
        <v>1774</v>
      </c>
      <c r="BU678">
        <v>1</v>
      </c>
      <c r="BV678">
        <v>0</v>
      </c>
      <c r="BW678">
        <v>2</v>
      </c>
      <c r="BX678">
        <v>0</v>
      </c>
      <c r="BY678">
        <v>4</v>
      </c>
      <c r="BZ678">
        <v>2</v>
      </c>
      <c r="CA678" t="s">
        <v>98</v>
      </c>
      <c r="CB678">
        <f t="shared" si="375"/>
        <v>4</v>
      </c>
      <c r="CC678">
        <v>8</v>
      </c>
      <c r="CD678" t="s">
        <v>224</v>
      </c>
      <c r="CE678">
        <v>0</v>
      </c>
      <c r="CF678" t="s">
        <v>83</v>
      </c>
      <c r="CG678" t="s">
        <v>217</v>
      </c>
      <c r="CH678">
        <f t="shared" si="376"/>
        <v>1</v>
      </c>
      <c r="CI678">
        <v>1920</v>
      </c>
      <c r="CJ678" t="s">
        <v>102</v>
      </c>
      <c r="CK678">
        <f t="shared" si="377"/>
        <v>2</v>
      </c>
      <c r="CL678">
        <v>3</v>
      </c>
      <c r="CM678">
        <v>779</v>
      </c>
      <c r="CN678" t="s">
        <v>147</v>
      </c>
      <c r="CO678">
        <f t="shared" si="378"/>
        <v>3</v>
      </c>
      <c r="CP678" t="s">
        <v>147</v>
      </c>
      <c r="CQ678">
        <f t="shared" si="379"/>
        <v>3</v>
      </c>
      <c r="CR678" t="s">
        <v>177</v>
      </c>
      <c r="CS678">
        <f t="shared" si="380"/>
        <v>2</v>
      </c>
      <c r="CT678">
        <v>0</v>
      </c>
      <c r="CU678">
        <v>0</v>
      </c>
      <c r="CV678">
        <v>90</v>
      </c>
      <c r="CW678">
        <v>0</v>
      </c>
      <c r="CX678">
        <v>0</v>
      </c>
      <c r="CY678">
        <v>0</v>
      </c>
      <c r="CZ678" t="s">
        <v>83</v>
      </c>
      <c r="DA678" t="s">
        <v>83</v>
      </c>
      <c r="DB678">
        <f t="shared" si="381"/>
        <v>5</v>
      </c>
      <c r="DC678" t="s">
        <v>83</v>
      </c>
      <c r="DD678">
        <v>0</v>
      </c>
      <c r="DE678">
        <v>5</v>
      </c>
      <c r="DF678">
        <v>2006</v>
      </c>
      <c r="DG678">
        <f t="shared" si="384"/>
        <v>17</v>
      </c>
      <c r="DH678" t="s">
        <v>110</v>
      </c>
      <c r="DI678">
        <f t="shared" si="382"/>
        <v>4</v>
      </c>
      <c r="DJ678" t="s">
        <v>111</v>
      </c>
      <c r="DK678">
        <f t="shared" si="383"/>
        <v>5</v>
      </c>
      <c r="DL678">
        <v>87000</v>
      </c>
    </row>
    <row r="679" spans="1:116" x14ac:dyDescent="0.35">
      <c r="A679">
        <v>678</v>
      </c>
      <c r="B679">
        <v>30</v>
      </c>
      <c r="C679" t="s">
        <v>81</v>
      </c>
      <c r="D679">
        <f t="shared" si="350"/>
        <v>4</v>
      </c>
      <c r="E679">
        <v>52</v>
      </c>
      <c r="F679">
        <v>9022</v>
      </c>
      <c r="G679" t="s">
        <v>82</v>
      </c>
      <c r="H679">
        <f t="shared" si="351"/>
        <v>2</v>
      </c>
      <c r="I679" t="s">
        <v>83</v>
      </c>
      <c r="J679" t="str">
        <f t="shared" si="352"/>
        <v/>
      </c>
      <c r="K679" t="s">
        <v>84</v>
      </c>
      <c r="L679">
        <f t="shared" si="353"/>
        <v>1</v>
      </c>
      <c r="M679" t="s">
        <v>85</v>
      </c>
      <c r="N679">
        <f t="shared" si="354"/>
        <v>2</v>
      </c>
      <c r="O679" t="s">
        <v>86</v>
      </c>
      <c r="P679">
        <f t="shared" si="355"/>
        <v>4</v>
      </c>
      <c r="Q679" t="s">
        <v>87</v>
      </c>
      <c r="R679">
        <f t="shared" si="356"/>
        <v>4</v>
      </c>
      <c r="S679" t="s">
        <v>88</v>
      </c>
      <c r="T679">
        <f t="shared" si="357"/>
        <v>3</v>
      </c>
      <c r="U679" t="s">
        <v>143</v>
      </c>
      <c r="V679">
        <f t="shared" si="358"/>
        <v>9</v>
      </c>
      <c r="W679" t="s">
        <v>90</v>
      </c>
      <c r="X679">
        <f t="shared" si="359"/>
        <v>7</v>
      </c>
      <c r="Y679" t="s">
        <v>90</v>
      </c>
      <c r="Z679">
        <f t="shared" si="360"/>
        <v>7</v>
      </c>
      <c r="AA679" t="s">
        <v>91</v>
      </c>
      <c r="AB679">
        <f t="shared" si="361"/>
        <v>3</v>
      </c>
      <c r="AC679" t="s">
        <v>115</v>
      </c>
      <c r="AD679">
        <f t="shared" si="362"/>
        <v>4</v>
      </c>
      <c r="AE679">
        <v>5</v>
      </c>
      <c r="AF679">
        <v>8</v>
      </c>
      <c r="AG679">
        <v>1924</v>
      </c>
      <c r="AH679">
        <v>2006</v>
      </c>
      <c r="AI679" t="s">
        <v>93</v>
      </c>
      <c r="AJ679">
        <f t="shared" si="363"/>
        <v>5</v>
      </c>
      <c r="AK679" t="s">
        <v>94</v>
      </c>
      <c r="AL679">
        <f t="shared" si="364"/>
        <v>8</v>
      </c>
      <c r="AM679" t="s">
        <v>95</v>
      </c>
      <c r="AN679">
        <f t="shared" si="365"/>
        <v>14</v>
      </c>
      <c r="AO679" t="s">
        <v>95</v>
      </c>
      <c r="AP679" t="s">
        <v>117</v>
      </c>
      <c r="AQ679">
        <f t="shared" si="366"/>
        <v>2</v>
      </c>
      <c r="AR679">
        <v>0</v>
      </c>
      <c r="AS679" t="s">
        <v>97</v>
      </c>
      <c r="AT679">
        <f t="shared" si="367"/>
        <v>4</v>
      </c>
      <c r="AU679" t="s">
        <v>98</v>
      </c>
      <c r="AV679">
        <f t="shared" si="368"/>
        <v>3</v>
      </c>
      <c r="AW679" t="s">
        <v>126</v>
      </c>
      <c r="AX679">
        <f t="shared" si="369"/>
        <v>3</v>
      </c>
      <c r="AY679" t="s">
        <v>98</v>
      </c>
      <c r="AZ679">
        <f t="shared" si="370"/>
        <v>4</v>
      </c>
      <c r="BA679" t="s">
        <v>98</v>
      </c>
      <c r="BB679">
        <f t="shared" si="371"/>
        <v>4</v>
      </c>
      <c r="BC679" t="s">
        <v>100</v>
      </c>
      <c r="BD679" t="s">
        <v>102</v>
      </c>
      <c r="BE679">
        <f t="shared" si="372"/>
        <v>6</v>
      </c>
      <c r="BF679">
        <v>0</v>
      </c>
      <c r="BG679" t="s">
        <v>102</v>
      </c>
      <c r="BH679">
        <v>0</v>
      </c>
      <c r="BI679">
        <v>768</v>
      </c>
      <c r="BJ679">
        <v>768</v>
      </c>
      <c r="BK679" t="s">
        <v>103</v>
      </c>
      <c r="BL679">
        <f t="shared" si="373"/>
        <v>6</v>
      </c>
      <c r="BM679" t="s">
        <v>104</v>
      </c>
      <c r="BN679" t="s">
        <v>105</v>
      </c>
      <c r="BO679" t="s">
        <v>106</v>
      </c>
      <c r="BP679">
        <f t="shared" si="374"/>
        <v>6</v>
      </c>
      <c r="BQ679">
        <v>792</v>
      </c>
      <c r="BR679">
        <v>0</v>
      </c>
      <c r="BS679">
        <v>0</v>
      </c>
      <c r="BT679">
        <v>792</v>
      </c>
      <c r="BU679">
        <v>0</v>
      </c>
      <c r="BV679">
        <v>0</v>
      </c>
      <c r="BW679">
        <v>1</v>
      </c>
      <c r="BX679">
        <v>0</v>
      </c>
      <c r="BY679">
        <v>2</v>
      </c>
      <c r="BZ679">
        <v>1</v>
      </c>
      <c r="CA679" t="s">
        <v>97</v>
      </c>
      <c r="CB679">
        <f t="shared" si="375"/>
        <v>5</v>
      </c>
      <c r="CC679">
        <v>5</v>
      </c>
      <c r="CD679" t="s">
        <v>107</v>
      </c>
      <c r="CE679">
        <v>0</v>
      </c>
      <c r="CF679" t="s">
        <v>83</v>
      </c>
      <c r="CG679" t="s">
        <v>127</v>
      </c>
      <c r="CH679">
        <f t="shared" si="376"/>
        <v>5</v>
      </c>
      <c r="CI679">
        <v>1924</v>
      </c>
      <c r="CJ679" t="s">
        <v>102</v>
      </c>
      <c r="CK679">
        <f t="shared" si="377"/>
        <v>2</v>
      </c>
      <c r="CL679">
        <v>1</v>
      </c>
      <c r="CM679">
        <v>240</v>
      </c>
      <c r="CN679" t="s">
        <v>147</v>
      </c>
      <c r="CO679">
        <f t="shared" si="378"/>
        <v>3</v>
      </c>
      <c r="CP679" t="s">
        <v>147</v>
      </c>
      <c r="CQ679">
        <f t="shared" si="379"/>
        <v>3</v>
      </c>
      <c r="CR679" t="s">
        <v>177</v>
      </c>
      <c r="CS679">
        <f t="shared" si="380"/>
        <v>2</v>
      </c>
      <c r="CT679">
        <v>316</v>
      </c>
      <c r="CU679">
        <v>0</v>
      </c>
      <c r="CV679">
        <v>120</v>
      </c>
      <c r="CW679">
        <v>0</v>
      </c>
      <c r="CX679">
        <v>0</v>
      </c>
      <c r="CY679">
        <v>0</v>
      </c>
      <c r="CZ679" t="s">
        <v>83</v>
      </c>
      <c r="DA679" t="s">
        <v>83</v>
      </c>
      <c r="DB679">
        <f t="shared" si="381"/>
        <v>5</v>
      </c>
      <c r="DC679" t="s">
        <v>83</v>
      </c>
      <c r="DD679">
        <v>0</v>
      </c>
      <c r="DE679">
        <v>5</v>
      </c>
      <c r="DF679">
        <v>2009</v>
      </c>
      <c r="DG679">
        <f t="shared" si="384"/>
        <v>14</v>
      </c>
      <c r="DH679" t="s">
        <v>110</v>
      </c>
      <c r="DI679">
        <f t="shared" si="382"/>
        <v>4</v>
      </c>
      <c r="DJ679" t="s">
        <v>111</v>
      </c>
      <c r="DK679">
        <f t="shared" si="383"/>
        <v>5</v>
      </c>
      <c r="DL679">
        <v>109500</v>
      </c>
    </row>
    <row r="680" spans="1:116" x14ac:dyDescent="0.35">
      <c r="A680">
        <v>679</v>
      </c>
      <c r="B680">
        <v>20</v>
      </c>
      <c r="C680" t="s">
        <v>81</v>
      </c>
      <c r="D680">
        <f t="shared" si="350"/>
        <v>4</v>
      </c>
      <c r="E680">
        <v>80</v>
      </c>
      <c r="F680">
        <v>11844</v>
      </c>
      <c r="G680" t="s">
        <v>82</v>
      </c>
      <c r="H680">
        <f t="shared" si="351"/>
        <v>2</v>
      </c>
      <c r="I680" t="s">
        <v>83</v>
      </c>
      <c r="J680" t="str">
        <f t="shared" si="352"/>
        <v/>
      </c>
      <c r="K680" t="s">
        <v>120</v>
      </c>
      <c r="L680">
        <f t="shared" si="353"/>
        <v>2</v>
      </c>
      <c r="M680" t="s">
        <v>85</v>
      </c>
      <c r="N680">
        <f t="shared" si="354"/>
        <v>2</v>
      </c>
      <c r="O680" t="s">
        <v>86</v>
      </c>
      <c r="P680">
        <f t="shared" si="355"/>
        <v>4</v>
      </c>
      <c r="Q680" t="s">
        <v>87</v>
      </c>
      <c r="R680">
        <f t="shared" si="356"/>
        <v>4</v>
      </c>
      <c r="S680" t="s">
        <v>88</v>
      </c>
      <c r="T680">
        <f t="shared" si="357"/>
        <v>3</v>
      </c>
      <c r="U680" t="s">
        <v>200</v>
      </c>
      <c r="V680">
        <f t="shared" si="358"/>
        <v>20</v>
      </c>
      <c r="W680" t="s">
        <v>90</v>
      </c>
      <c r="X680">
        <f t="shared" si="359"/>
        <v>7</v>
      </c>
      <c r="Y680" t="s">
        <v>90</v>
      </c>
      <c r="Z680">
        <f t="shared" si="360"/>
        <v>7</v>
      </c>
      <c r="AA680" t="s">
        <v>91</v>
      </c>
      <c r="AB680">
        <f t="shared" si="361"/>
        <v>3</v>
      </c>
      <c r="AC680" t="s">
        <v>115</v>
      </c>
      <c r="AD680">
        <f t="shared" si="362"/>
        <v>4</v>
      </c>
      <c r="AE680">
        <v>8</v>
      </c>
      <c r="AF680">
        <v>5</v>
      </c>
      <c r="AG680">
        <v>2008</v>
      </c>
      <c r="AH680">
        <v>2008</v>
      </c>
      <c r="AI680" t="s">
        <v>152</v>
      </c>
      <c r="AJ680">
        <f t="shared" si="363"/>
        <v>6</v>
      </c>
      <c r="AK680" t="s">
        <v>94</v>
      </c>
      <c r="AL680">
        <f t="shared" si="364"/>
        <v>8</v>
      </c>
      <c r="AM680" t="s">
        <v>95</v>
      </c>
      <c r="AN680">
        <f t="shared" si="365"/>
        <v>14</v>
      </c>
      <c r="AO680" t="s">
        <v>95</v>
      </c>
      <c r="AP680" t="s">
        <v>137</v>
      </c>
      <c r="AQ680">
        <f t="shared" si="366"/>
        <v>5</v>
      </c>
      <c r="AR680">
        <v>464</v>
      </c>
      <c r="AS680" t="s">
        <v>97</v>
      </c>
      <c r="AT680">
        <f t="shared" si="367"/>
        <v>4</v>
      </c>
      <c r="AU680" t="s">
        <v>98</v>
      </c>
      <c r="AV680">
        <f t="shared" si="368"/>
        <v>3</v>
      </c>
      <c r="AW680" t="s">
        <v>99</v>
      </c>
      <c r="AX680">
        <f t="shared" si="369"/>
        <v>6</v>
      </c>
      <c r="AY680" t="s">
        <v>104</v>
      </c>
      <c r="AZ680">
        <f t="shared" si="370"/>
        <v>6</v>
      </c>
      <c r="BA680" t="s">
        <v>98</v>
      </c>
      <c r="BB680">
        <f t="shared" si="371"/>
        <v>4</v>
      </c>
      <c r="BC680" t="s">
        <v>121</v>
      </c>
      <c r="BD680" t="s">
        <v>102</v>
      </c>
      <c r="BE680">
        <f t="shared" si="372"/>
        <v>6</v>
      </c>
      <c r="BF680">
        <v>0</v>
      </c>
      <c r="BG680" t="s">
        <v>102</v>
      </c>
      <c r="BH680">
        <v>0</v>
      </c>
      <c r="BI680">
        <v>2046</v>
      </c>
      <c r="BJ680">
        <v>2046</v>
      </c>
      <c r="BK680" t="s">
        <v>103</v>
      </c>
      <c r="BL680">
        <f t="shared" si="373"/>
        <v>6</v>
      </c>
      <c r="BM680" t="s">
        <v>104</v>
      </c>
      <c r="BN680" t="s">
        <v>105</v>
      </c>
      <c r="BO680" t="s">
        <v>106</v>
      </c>
      <c r="BP680">
        <f t="shared" si="374"/>
        <v>6</v>
      </c>
      <c r="BQ680">
        <v>2046</v>
      </c>
      <c r="BR680">
        <v>0</v>
      </c>
      <c r="BS680">
        <v>0</v>
      </c>
      <c r="BT680">
        <v>2046</v>
      </c>
      <c r="BU680">
        <v>0</v>
      </c>
      <c r="BV680">
        <v>0</v>
      </c>
      <c r="BW680">
        <v>2</v>
      </c>
      <c r="BX680">
        <v>1</v>
      </c>
      <c r="BY680">
        <v>3</v>
      </c>
      <c r="BZ680">
        <v>1</v>
      </c>
      <c r="CA680" t="s">
        <v>97</v>
      </c>
      <c r="CB680">
        <f t="shared" si="375"/>
        <v>5</v>
      </c>
      <c r="CC680">
        <v>7</v>
      </c>
      <c r="CD680" t="s">
        <v>107</v>
      </c>
      <c r="CE680">
        <v>1</v>
      </c>
      <c r="CF680" t="s">
        <v>97</v>
      </c>
      <c r="CG680" t="s">
        <v>108</v>
      </c>
      <c r="CH680">
        <f t="shared" si="376"/>
        <v>6</v>
      </c>
      <c r="CI680">
        <v>2008</v>
      </c>
      <c r="CJ680" t="s">
        <v>157</v>
      </c>
      <c r="CK680">
        <f t="shared" si="377"/>
        <v>4</v>
      </c>
      <c r="CL680">
        <v>3</v>
      </c>
      <c r="CM680">
        <v>834</v>
      </c>
      <c r="CN680" t="s">
        <v>98</v>
      </c>
      <c r="CO680">
        <f t="shared" si="378"/>
        <v>4</v>
      </c>
      <c r="CP680" t="s">
        <v>98</v>
      </c>
      <c r="CQ680">
        <f t="shared" si="379"/>
        <v>4</v>
      </c>
      <c r="CR680" t="s">
        <v>105</v>
      </c>
      <c r="CS680">
        <f t="shared" si="380"/>
        <v>3</v>
      </c>
      <c r="CT680">
        <v>322</v>
      </c>
      <c r="CU680">
        <v>82</v>
      </c>
      <c r="CV680">
        <v>0</v>
      </c>
      <c r="CW680">
        <v>0</v>
      </c>
      <c r="CX680">
        <v>0</v>
      </c>
      <c r="CY680">
        <v>0</v>
      </c>
      <c r="CZ680" t="s">
        <v>83</v>
      </c>
      <c r="DA680" t="s">
        <v>83</v>
      </c>
      <c r="DB680">
        <f t="shared" si="381"/>
        <v>5</v>
      </c>
      <c r="DC680" t="s">
        <v>83</v>
      </c>
      <c r="DD680">
        <v>0</v>
      </c>
      <c r="DE680">
        <v>7</v>
      </c>
      <c r="DF680">
        <v>2009</v>
      </c>
      <c r="DG680">
        <f t="shared" si="384"/>
        <v>14</v>
      </c>
      <c r="DH680" t="s">
        <v>158</v>
      </c>
      <c r="DI680">
        <f t="shared" si="382"/>
        <v>8</v>
      </c>
      <c r="DJ680" t="s">
        <v>159</v>
      </c>
      <c r="DK680">
        <f t="shared" si="383"/>
        <v>6</v>
      </c>
      <c r="DL680">
        <v>372500</v>
      </c>
    </row>
    <row r="681" spans="1:116" x14ac:dyDescent="0.35">
      <c r="A681">
        <v>680</v>
      </c>
      <c r="B681">
        <v>20</v>
      </c>
      <c r="C681" t="s">
        <v>81</v>
      </c>
      <c r="D681">
        <f t="shared" si="350"/>
        <v>4</v>
      </c>
      <c r="E681" t="s">
        <v>83</v>
      </c>
      <c r="F681">
        <v>9945</v>
      </c>
      <c r="G681" t="s">
        <v>82</v>
      </c>
      <c r="H681">
        <f t="shared" si="351"/>
        <v>2</v>
      </c>
      <c r="I681" t="s">
        <v>83</v>
      </c>
      <c r="J681" t="str">
        <f t="shared" si="352"/>
        <v/>
      </c>
      <c r="K681" t="s">
        <v>120</v>
      </c>
      <c r="L681">
        <f t="shared" si="353"/>
        <v>2</v>
      </c>
      <c r="M681" t="s">
        <v>85</v>
      </c>
      <c r="N681">
        <f t="shared" si="354"/>
        <v>2</v>
      </c>
      <c r="O681" t="s">
        <v>86</v>
      </c>
      <c r="P681">
        <f t="shared" si="355"/>
        <v>4</v>
      </c>
      <c r="Q681" t="s">
        <v>87</v>
      </c>
      <c r="R681">
        <f t="shared" si="356"/>
        <v>4</v>
      </c>
      <c r="S681" t="s">
        <v>88</v>
      </c>
      <c r="T681">
        <f t="shared" si="357"/>
        <v>3</v>
      </c>
      <c r="U681" t="s">
        <v>151</v>
      </c>
      <c r="V681">
        <f t="shared" si="358"/>
        <v>5</v>
      </c>
      <c r="W681" t="s">
        <v>90</v>
      </c>
      <c r="X681">
        <f t="shared" si="359"/>
        <v>7</v>
      </c>
      <c r="Y681" t="s">
        <v>90</v>
      </c>
      <c r="Z681">
        <f t="shared" si="360"/>
        <v>7</v>
      </c>
      <c r="AA681" t="s">
        <v>91</v>
      </c>
      <c r="AB681">
        <f t="shared" si="361"/>
        <v>3</v>
      </c>
      <c r="AC681" t="s">
        <v>115</v>
      </c>
      <c r="AD681">
        <f t="shared" si="362"/>
        <v>4</v>
      </c>
      <c r="AE681">
        <v>5</v>
      </c>
      <c r="AF681">
        <v>5</v>
      </c>
      <c r="AG681">
        <v>1961</v>
      </c>
      <c r="AH681">
        <v>1961</v>
      </c>
      <c r="AI681" t="s">
        <v>152</v>
      </c>
      <c r="AJ681">
        <f t="shared" si="363"/>
        <v>6</v>
      </c>
      <c r="AK681" t="s">
        <v>94</v>
      </c>
      <c r="AL681">
        <f t="shared" si="364"/>
        <v>8</v>
      </c>
      <c r="AM681" t="s">
        <v>124</v>
      </c>
      <c r="AN681">
        <f t="shared" si="365"/>
        <v>4</v>
      </c>
      <c r="AO681" t="s">
        <v>124</v>
      </c>
      <c r="AP681" t="s">
        <v>96</v>
      </c>
      <c r="AQ681">
        <f t="shared" si="366"/>
        <v>4</v>
      </c>
      <c r="AR681">
        <v>57</v>
      </c>
      <c r="AS681" t="s">
        <v>98</v>
      </c>
      <c r="AT681">
        <f t="shared" si="367"/>
        <v>3</v>
      </c>
      <c r="AU681" t="s">
        <v>98</v>
      </c>
      <c r="AV681">
        <f t="shared" si="368"/>
        <v>3</v>
      </c>
      <c r="AW681" t="s">
        <v>118</v>
      </c>
      <c r="AX681">
        <f t="shared" si="369"/>
        <v>2</v>
      </c>
      <c r="AY681" t="s">
        <v>98</v>
      </c>
      <c r="AZ681">
        <f t="shared" si="370"/>
        <v>4</v>
      </c>
      <c r="BA681" t="s">
        <v>98</v>
      </c>
      <c r="BB681">
        <f t="shared" si="371"/>
        <v>4</v>
      </c>
      <c r="BC681" t="s">
        <v>100</v>
      </c>
      <c r="BD681" t="s">
        <v>153</v>
      </c>
      <c r="BE681">
        <f t="shared" si="372"/>
        <v>2</v>
      </c>
      <c r="BF681">
        <v>827</v>
      </c>
      <c r="BG681" t="s">
        <v>102</v>
      </c>
      <c r="BH681">
        <v>0</v>
      </c>
      <c r="BI681">
        <v>161</v>
      </c>
      <c r="BJ681">
        <v>988</v>
      </c>
      <c r="BK681" t="s">
        <v>103</v>
      </c>
      <c r="BL681">
        <f t="shared" si="373"/>
        <v>6</v>
      </c>
      <c r="BM681" t="s">
        <v>98</v>
      </c>
      <c r="BN681" t="s">
        <v>105</v>
      </c>
      <c r="BO681" t="s">
        <v>106</v>
      </c>
      <c r="BP681">
        <f t="shared" si="374"/>
        <v>6</v>
      </c>
      <c r="BQ681">
        <v>988</v>
      </c>
      <c r="BR681">
        <v>0</v>
      </c>
      <c r="BS681">
        <v>0</v>
      </c>
      <c r="BT681">
        <v>988</v>
      </c>
      <c r="BU681">
        <v>1</v>
      </c>
      <c r="BV681">
        <v>0</v>
      </c>
      <c r="BW681">
        <v>1</v>
      </c>
      <c r="BX681">
        <v>0</v>
      </c>
      <c r="BY681">
        <v>3</v>
      </c>
      <c r="BZ681">
        <v>1</v>
      </c>
      <c r="CA681" t="s">
        <v>98</v>
      </c>
      <c r="CB681">
        <f t="shared" si="375"/>
        <v>4</v>
      </c>
      <c r="CC681">
        <v>5</v>
      </c>
      <c r="CD681" t="s">
        <v>107</v>
      </c>
      <c r="CE681">
        <v>0</v>
      </c>
      <c r="CF681" t="s">
        <v>83</v>
      </c>
      <c r="CG681" t="s">
        <v>127</v>
      </c>
      <c r="CH681">
        <f t="shared" si="376"/>
        <v>5</v>
      </c>
      <c r="CI681">
        <v>1963</v>
      </c>
      <c r="CJ681" t="s">
        <v>102</v>
      </c>
      <c r="CK681">
        <f t="shared" si="377"/>
        <v>2</v>
      </c>
      <c r="CL681">
        <v>2</v>
      </c>
      <c r="CM681">
        <v>572</v>
      </c>
      <c r="CN681" t="s">
        <v>98</v>
      </c>
      <c r="CO681">
        <f t="shared" si="378"/>
        <v>4</v>
      </c>
      <c r="CP681" t="s">
        <v>98</v>
      </c>
      <c r="CQ681">
        <f t="shared" si="379"/>
        <v>4</v>
      </c>
      <c r="CR681" t="s">
        <v>105</v>
      </c>
      <c r="CS681">
        <f t="shared" si="380"/>
        <v>3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 t="s">
        <v>83</v>
      </c>
      <c r="DA681" t="s">
        <v>83</v>
      </c>
      <c r="DB681">
        <f t="shared" si="381"/>
        <v>5</v>
      </c>
      <c r="DC681" t="s">
        <v>83</v>
      </c>
      <c r="DD681">
        <v>0</v>
      </c>
      <c r="DE681">
        <v>10</v>
      </c>
      <c r="DF681">
        <v>2007</v>
      </c>
      <c r="DG681">
        <f t="shared" si="384"/>
        <v>16</v>
      </c>
      <c r="DH681" t="s">
        <v>110</v>
      </c>
      <c r="DI681">
        <f t="shared" si="382"/>
        <v>4</v>
      </c>
      <c r="DJ681" t="s">
        <v>111</v>
      </c>
      <c r="DK681">
        <f t="shared" si="383"/>
        <v>5</v>
      </c>
      <c r="DL681">
        <v>128500</v>
      </c>
    </row>
    <row r="682" spans="1:116" x14ac:dyDescent="0.35">
      <c r="A682">
        <v>681</v>
      </c>
      <c r="B682">
        <v>120</v>
      </c>
      <c r="C682" t="s">
        <v>81</v>
      </c>
      <c r="D682">
        <f t="shared" si="350"/>
        <v>4</v>
      </c>
      <c r="E682">
        <v>50</v>
      </c>
      <c r="F682">
        <v>8012</v>
      </c>
      <c r="G682" t="s">
        <v>82</v>
      </c>
      <c r="H682">
        <f t="shared" si="351"/>
        <v>2</v>
      </c>
      <c r="I682" t="s">
        <v>83</v>
      </c>
      <c r="J682" t="str">
        <f t="shared" si="352"/>
        <v/>
      </c>
      <c r="K682" t="s">
        <v>84</v>
      </c>
      <c r="L682">
        <f t="shared" si="353"/>
        <v>1</v>
      </c>
      <c r="M682" t="s">
        <v>85</v>
      </c>
      <c r="N682">
        <f t="shared" si="354"/>
        <v>2</v>
      </c>
      <c r="O682" t="s">
        <v>86</v>
      </c>
      <c r="P682">
        <f t="shared" si="355"/>
        <v>4</v>
      </c>
      <c r="Q682" t="s">
        <v>87</v>
      </c>
      <c r="R682">
        <f t="shared" si="356"/>
        <v>4</v>
      </c>
      <c r="S682" t="s">
        <v>88</v>
      </c>
      <c r="T682">
        <f t="shared" si="357"/>
        <v>3</v>
      </c>
      <c r="U682" t="s">
        <v>170</v>
      </c>
      <c r="V682">
        <f t="shared" si="358"/>
        <v>15</v>
      </c>
      <c r="W682" t="s">
        <v>90</v>
      </c>
      <c r="X682">
        <f t="shared" si="359"/>
        <v>7</v>
      </c>
      <c r="Y682" t="s">
        <v>90</v>
      </c>
      <c r="Z682">
        <f t="shared" si="360"/>
        <v>7</v>
      </c>
      <c r="AA682" t="s">
        <v>179</v>
      </c>
      <c r="AB682">
        <f t="shared" si="361"/>
        <v>4</v>
      </c>
      <c r="AC682" t="s">
        <v>115</v>
      </c>
      <c r="AD682">
        <f t="shared" si="362"/>
        <v>4</v>
      </c>
      <c r="AE682">
        <v>6</v>
      </c>
      <c r="AF682">
        <v>5</v>
      </c>
      <c r="AG682">
        <v>1980</v>
      </c>
      <c r="AH682">
        <v>1980</v>
      </c>
      <c r="AI682" t="s">
        <v>93</v>
      </c>
      <c r="AJ682">
        <f t="shared" si="363"/>
        <v>5</v>
      </c>
      <c r="AK682" t="s">
        <v>94</v>
      </c>
      <c r="AL682">
        <f t="shared" si="364"/>
        <v>8</v>
      </c>
      <c r="AM682" t="s">
        <v>161</v>
      </c>
      <c r="AN682">
        <f t="shared" si="365"/>
        <v>3</v>
      </c>
      <c r="AO682" t="s">
        <v>161</v>
      </c>
      <c r="AP682" t="s">
        <v>117</v>
      </c>
      <c r="AQ682">
        <f t="shared" si="366"/>
        <v>2</v>
      </c>
      <c r="AR682">
        <v>0</v>
      </c>
      <c r="AS682" t="s">
        <v>98</v>
      </c>
      <c r="AT682">
        <f t="shared" si="367"/>
        <v>3</v>
      </c>
      <c r="AU682" t="s">
        <v>98</v>
      </c>
      <c r="AV682">
        <f t="shared" si="368"/>
        <v>3</v>
      </c>
      <c r="AW682" t="s">
        <v>118</v>
      </c>
      <c r="AX682">
        <f t="shared" si="369"/>
        <v>2</v>
      </c>
      <c r="AY682" t="s">
        <v>97</v>
      </c>
      <c r="AZ682">
        <f t="shared" si="370"/>
        <v>5</v>
      </c>
      <c r="BA682" t="s">
        <v>98</v>
      </c>
      <c r="BB682">
        <f t="shared" si="371"/>
        <v>4</v>
      </c>
      <c r="BC682" t="s">
        <v>100</v>
      </c>
      <c r="BD682" t="s">
        <v>141</v>
      </c>
      <c r="BE682">
        <f t="shared" si="372"/>
        <v>3</v>
      </c>
      <c r="BF682">
        <v>543</v>
      </c>
      <c r="BG682" t="s">
        <v>141</v>
      </c>
      <c r="BH682">
        <v>119</v>
      </c>
      <c r="BI682">
        <v>261</v>
      </c>
      <c r="BJ682">
        <v>923</v>
      </c>
      <c r="BK682" t="s">
        <v>103</v>
      </c>
      <c r="BL682">
        <f t="shared" si="373"/>
        <v>6</v>
      </c>
      <c r="BM682" t="s">
        <v>98</v>
      </c>
      <c r="BN682" t="s">
        <v>105</v>
      </c>
      <c r="BO682" t="s">
        <v>106</v>
      </c>
      <c r="BP682">
        <f t="shared" si="374"/>
        <v>6</v>
      </c>
      <c r="BQ682">
        <v>923</v>
      </c>
      <c r="BR682">
        <v>0</v>
      </c>
      <c r="BS682">
        <v>0</v>
      </c>
      <c r="BT682">
        <v>923</v>
      </c>
      <c r="BU682">
        <v>0</v>
      </c>
      <c r="BV682">
        <v>0</v>
      </c>
      <c r="BW682">
        <v>2</v>
      </c>
      <c r="BX682">
        <v>0</v>
      </c>
      <c r="BY682">
        <v>2</v>
      </c>
      <c r="BZ682">
        <v>1</v>
      </c>
      <c r="CA682" t="s">
        <v>98</v>
      </c>
      <c r="CB682">
        <f t="shared" si="375"/>
        <v>4</v>
      </c>
      <c r="CC682">
        <v>5</v>
      </c>
      <c r="CD682" t="s">
        <v>107</v>
      </c>
      <c r="CE682">
        <v>1</v>
      </c>
      <c r="CF682" t="s">
        <v>98</v>
      </c>
      <c r="CG682" t="s">
        <v>108</v>
      </c>
      <c r="CH682">
        <f t="shared" si="376"/>
        <v>6</v>
      </c>
      <c r="CI682">
        <v>1980</v>
      </c>
      <c r="CJ682" t="s">
        <v>109</v>
      </c>
      <c r="CK682">
        <f t="shared" si="377"/>
        <v>3</v>
      </c>
      <c r="CL682">
        <v>1</v>
      </c>
      <c r="CM682">
        <v>264</v>
      </c>
      <c r="CN682" t="s">
        <v>98</v>
      </c>
      <c r="CO682">
        <f t="shared" si="378"/>
        <v>4</v>
      </c>
      <c r="CP682" t="s">
        <v>98</v>
      </c>
      <c r="CQ682">
        <f t="shared" si="379"/>
        <v>4</v>
      </c>
      <c r="CR682" t="s">
        <v>105</v>
      </c>
      <c r="CS682">
        <f t="shared" si="380"/>
        <v>3</v>
      </c>
      <c r="CT682">
        <v>80</v>
      </c>
      <c r="CU682">
        <v>0</v>
      </c>
      <c r="CV682">
        <v>0</v>
      </c>
      <c r="CW682">
        <v>0</v>
      </c>
      <c r="CX682">
        <v>0</v>
      </c>
      <c r="CY682">
        <v>0</v>
      </c>
      <c r="CZ682" t="s">
        <v>83</v>
      </c>
      <c r="DA682" t="s">
        <v>83</v>
      </c>
      <c r="DB682">
        <f t="shared" si="381"/>
        <v>5</v>
      </c>
      <c r="DC682" t="s">
        <v>83</v>
      </c>
      <c r="DD682">
        <v>0</v>
      </c>
      <c r="DE682">
        <v>5</v>
      </c>
      <c r="DF682">
        <v>2010</v>
      </c>
      <c r="DG682">
        <f t="shared" si="384"/>
        <v>13</v>
      </c>
      <c r="DH682" t="s">
        <v>110</v>
      </c>
      <c r="DI682">
        <f t="shared" si="382"/>
        <v>4</v>
      </c>
      <c r="DJ682" t="s">
        <v>111</v>
      </c>
      <c r="DK682">
        <f t="shared" si="383"/>
        <v>5</v>
      </c>
      <c r="DL682">
        <v>143000</v>
      </c>
    </row>
    <row r="683" spans="1:116" x14ac:dyDescent="0.35">
      <c r="A683">
        <v>682</v>
      </c>
      <c r="B683">
        <v>50</v>
      </c>
      <c r="C683" t="s">
        <v>239</v>
      </c>
      <c r="D683">
        <f t="shared" si="350"/>
        <v>3</v>
      </c>
      <c r="E683">
        <v>55</v>
      </c>
      <c r="F683">
        <v>4500</v>
      </c>
      <c r="G683" t="s">
        <v>82</v>
      </c>
      <c r="H683">
        <f t="shared" si="351"/>
        <v>2</v>
      </c>
      <c r="I683" t="s">
        <v>82</v>
      </c>
      <c r="J683">
        <f t="shared" si="352"/>
        <v>2</v>
      </c>
      <c r="K683" t="s">
        <v>160</v>
      </c>
      <c r="L683">
        <f t="shared" si="353"/>
        <v>4</v>
      </c>
      <c r="M683" t="s">
        <v>175</v>
      </c>
      <c r="N683">
        <f t="shared" si="354"/>
        <v>1</v>
      </c>
      <c r="O683" t="s">
        <v>86</v>
      </c>
      <c r="P683">
        <f t="shared" si="355"/>
        <v>4</v>
      </c>
      <c r="Q683" t="s">
        <v>87</v>
      </c>
      <c r="R683">
        <f t="shared" si="356"/>
        <v>4</v>
      </c>
      <c r="S683" t="s">
        <v>88</v>
      </c>
      <c r="T683">
        <f t="shared" si="357"/>
        <v>3</v>
      </c>
      <c r="U683" t="s">
        <v>232</v>
      </c>
      <c r="V683">
        <f t="shared" si="358"/>
        <v>13</v>
      </c>
      <c r="W683" t="s">
        <v>90</v>
      </c>
      <c r="X683">
        <f t="shared" si="359"/>
        <v>7</v>
      </c>
      <c r="Y683" t="s">
        <v>90</v>
      </c>
      <c r="Z683">
        <f t="shared" si="360"/>
        <v>7</v>
      </c>
      <c r="AA683" t="s">
        <v>91</v>
      </c>
      <c r="AB683">
        <f t="shared" si="361"/>
        <v>3</v>
      </c>
      <c r="AC683" t="s">
        <v>132</v>
      </c>
      <c r="AD683">
        <f t="shared" si="362"/>
        <v>1</v>
      </c>
      <c r="AE683">
        <v>5</v>
      </c>
      <c r="AF683">
        <v>5</v>
      </c>
      <c r="AG683">
        <v>1932</v>
      </c>
      <c r="AH683">
        <v>2000</v>
      </c>
      <c r="AI683" t="s">
        <v>93</v>
      </c>
      <c r="AJ683">
        <f t="shared" si="363"/>
        <v>5</v>
      </c>
      <c r="AK683" t="s">
        <v>94</v>
      </c>
      <c r="AL683">
        <f t="shared" si="364"/>
        <v>8</v>
      </c>
      <c r="AM683" t="s">
        <v>95</v>
      </c>
      <c r="AN683">
        <f t="shared" si="365"/>
        <v>14</v>
      </c>
      <c r="AO683" t="s">
        <v>203</v>
      </c>
      <c r="AP683" t="s">
        <v>117</v>
      </c>
      <c r="AQ683">
        <f t="shared" si="366"/>
        <v>2</v>
      </c>
      <c r="AR683">
        <v>0</v>
      </c>
      <c r="AS683" t="s">
        <v>98</v>
      </c>
      <c r="AT683">
        <f t="shared" si="367"/>
        <v>3</v>
      </c>
      <c r="AU683" t="s">
        <v>98</v>
      </c>
      <c r="AV683">
        <f t="shared" si="368"/>
        <v>3</v>
      </c>
      <c r="AW683" t="s">
        <v>126</v>
      </c>
      <c r="AX683">
        <f t="shared" si="369"/>
        <v>3</v>
      </c>
      <c r="AY683" t="s">
        <v>98</v>
      </c>
      <c r="AZ683">
        <f t="shared" si="370"/>
        <v>4</v>
      </c>
      <c r="BA683" t="s">
        <v>98</v>
      </c>
      <c r="BB683">
        <f t="shared" si="371"/>
        <v>4</v>
      </c>
      <c r="BC683" t="s">
        <v>100</v>
      </c>
      <c r="BD683" t="s">
        <v>153</v>
      </c>
      <c r="BE683">
        <f t="shared" si="372"/>
        <v>2</v>
      </c>
      <c r="BF683">
        <v>182</v>
      </c>
      <c r="BG683" t="s">
        <v>102</v>
      </c>
      <c r="BH683">
        <v>0</v>
      </c>
      <c r="BI683">
        <v>611</v>
      </c>
      <c r="BJ683">
        <v>793</v>
      </c>
      <c r="BK683" t="s">
        <v>103</v>
      </c>
      <c r="BL683">
        <f t="shared" si="373"/>
        <v>6</v>
      </c>
      <c r="BM683" t="s">
        <v>104</v>
      </c>
      <c r="BN683" t="s">
        <v>105</v>
      </c>
      <c r="BO683" t="s">
        <v>106</v>
      </c>
      <c r="BP683">
        <f t="shared" si="374"/>
        <v>6</v>
      </c>
      <c r="BQ683">
        <v>848</v>
      </c>
      <c r="BR683">
        <v>672</v>
      </c>
      <c r="BS683">
        <v>0</v>
      </c>
      <c r="BT683">
        <v>1520</v>
      </c>
      <c r="BU683">
        <v>0</v>
      </c>
      <c r="BV683">
        <v>0</v>
      </c>
      <c r="BW683">
        <v>1</v>
      </c>
      <c r="BX683">
        <v>0</v>
      </c>
      <c r="BY683">
        <v>3</v>
      </c>
      <c r="BZ683">
        <v>1</v>
      </c>
      <c r="CA683" t="s">
        <v>98</v>
      </c>
      <c r="CB683">
        <f t="shared" si="375"/>
        <v>4</v>
      </c>
      <c r="CC683">
        <v>6</v>
      </c>
      <c r="CD683" t="s">
        <v>107</v>
      </c>
      <c r="CE683">
        <v>0</v>
      </c>
      <c r="CF683" t="s">
        <v>83</v>
      </c>
      <c r="CG683" t="s">
        <v>127</v>
      </c>
      <c r="CH683">
        <f t="shared" si="376"/>
        <v>5</v>
      </c>
      <c r="CI683">
        <v>1968</v>
      </c>
      <c r="CJ683" t="s">
        <v>102</v>
      </c>
      <c r="CK683">
        <f t="shared" si="377"/>
        <v>2</v>
      </c>
      <c r="CL683">
        <v>1</v>
      </c>
      <c r="CM683">
        <v>281</v>
      </c>
      <c r="CN683" t="s">
        <v>98</v>
      </c>
      <c r="CO683">
        <f t="shared" si="378"/>
        <v>4</v>
      </c>
      <c r="CP683" t="s">
        <v>98</v>
      </c>
      <c r="CQ683">
        <f t="shared" si="379"/>
        <v>4</v>
      </c>
      <c r="CR683" t="s">
        <v>105</v>
      </c>
      <c r="CS683">
        <f t="shared" si="380"/>
        <v>3</v>
      </c>
      <c r="CT683">
        <v>0</v>
      </c>
      <c r="CU683">
        <v>0</v>
      </c>
      <c r="CV683">
        <v>56</v>
      </c>
      <c r="CW683">
        <v>0</v>
      </c>
      <c r="CX683">
        <v>0</v>
      </c>
      <c r="CY683">
        <v>0</v>
      </c>
      <c r="CZ683" t="s">
        <v>83</v>
      </c>
      <c r="DA683" t="s">
        <v>83</v>
      </c>
      <c r="DB683">
        <f t="shared" si="381"/>
        <v>5</v>
      </c>
      <c r="DC683" t="s">
        <v>83</v>
      </c>
      <c r="DD683">
        <v>0</v>
      </c>
      <c r="DE683">
        <v>7</v>
      </c>
      <c r="DF683">
        <v>2009</v>
      </c>
      <c r="DG683">
        <f t="shared" si="384"/>
        <v>14</v>
      </c>
      <c r="DH683" t="s">
        <v>110</v>
      </c>
      <c r="DI683">
        <f t="shared" si="382"/>
        <v>4</v>
      </c>
      <c r="DJ683" t="s">
        <v>128</v>
      </c>
      <c r="DK683">
        <f t="shared" si="383"/>
        <v>3</v>
      </c>
      <c r="DL683">
        <v>159434</v>
      </c>
    </row>
    <row r="684" spans="1:116" x14ac:dyDescent="0.35">
      <c r="A684">
        <v>683</v>
      </c>
      <c r="B684">
        <v>120</v>
      </c>
      <c r="C684" t="s">
        <v>81</v>
      </c>
      <c r="D684">
        <f t="shared" si="350"/>
        <v>4</v>
      </c>
      <c r="E684" t="s">
        <v>83</v>
      </c>
      <c r="F684">
        <v>2887</v>
      </c>
      <c r="G684" t="s">
        <v>82</v>
      </c>
      <c r="H684">
        <f t="shared" si="351"/>
        <v>2</v>
      </c>
      <c r="I684" t="s">
        <v>83</v>
      </c>
      <c r="J684" t="str">
        <f t="shared" si="352"/>
        <v/>
      </c>
      <c r="K684" t="s">
        <v>84</v>
      </c>
      <c r="L684">
        <f t="shared" si="353"/>
        <v>1</v>
      </c>
      <c r="M684" t="s">
        <v>199</v>
      </c>
      <c r="N684">
        <f t="shared" si="354"/>
        <v>4</v>
      </c>
      <c r="O684" t="s">
        <v>86</v>
      </c>
      <c r="P684">
        <f t="shared" si="355"/>
        <v>4</v>
      </c>
      <c r="Q684" t="s">
        <v>87</v>
      </c>
      <c r="R684">
        <f t="shared" si="356"/>
        <v>4</v>
      </c>
      <c r="S684" t="s">
        <v>88</v>
      </c>
      <c r="T684">
        <f t="shared" si="357"/>
        <v>3</v>
      </c>
      <c r="U684" t="s">
        <v>205</v>
      </c>
      <c r="V684">
        <f t="shared" si="358"/>
        <v>1</v>
      </c>
      <c r="W684" t="s">
        <v>90</v>
      </c>
      <c r="X684">
        <f t="shared" si="359"/>
        <v>7</v>
      </c>
      <c r="Y684" t="s">
        <v>90</v>
      </c>
      <c r="Z684">
        <f t="shared" si="360"/>
        <v>7</v>
      </c>
      <c r="AA684" t="s">
        <v>91</v>
      </c>
      <c r="AB684">
        <f t="shared" si="361"/>
        <v>3</v>
      </c>
      <c r="AC684" t="s">
        <v>115</v>
      </c>
      <c r="AD684">
        <f t="shared" si="362"/>
        <v>4</v>
      </c>
      <c r="AE684">
        <v>6</v>
      </c>
      <c r="AF684">
        <v>5</v>
      </c>
      <c r="AG684">
        <v>1996</v>
      </c>
      <c r="AH684">
        <v>1997</v>
      </c>
      <c r="AI684" t="s">
        <v>93</v>
      </c>
      <c r="AJ684">
        <f t="shared" si="363"/>
        <v>5</v>
      </c>
      <c r="AK684" t="s">
        <v>94</v>
      </c>
      <c r="AL684">
        <f t="shared" si="364"/>
        <v>8</v>
      </c>
      <c r="AM684" t="s">
        <v>124</v>
      </c>
      <c r="AN684">
        <f t="shared" si="365"/>
        <v>4</v>
      </c>
      <c r="AO684" t="s">
        <v>124</v>
      </c>
      <c r="AP684" t="s">
        <v>117</v>
      </c>
      <c r="AQ684">
        <f t="shared" si="366"/>
        <v>2</v>
      </c>
      <c r="AR684">
        <v>0</v>
      </c>
      <c r="AS684" t="s">
        <v>98</v>
      </c>
      <c r="AT684">
        <f t="shared" si="367"/>
        <v>3</v>
      </c>
      <c r="AU684" t="s">
        <v>98</v>
      </c>
      <c r="AV684">
        <f t="shared" si="368"/>
        <v>3</v>
      </c>
      <c r="AW684" t="s">
        <v>99</v>
      </c>
      <c r="AX684">
        <f t="shared" si="369"/>
        <v>6</v>
      </c>
      <c r="AY684" t="s">
        <v>97</v>
      </c>
      <c r="AZ684">
        <f t="shared" si="370"/>
        <v>5</v>
      </c>
      <c r="BA684" t="s">
        <v>98</v>
      </c>
      <c r="BB684">
        <f t="shared" si="371"/>
        <v>4</v>
      </c>
      <c r="BC684" t="s">
        <v>121</v>
      </c>
      <c r="BD684" t="s">
        <v>101</v>
      </c>
      <c r="BE684">
        <f t="shared" si="372"/>
        <v>7</v>
      </c>
      <c r="BF684">
        <v>1003</v>
      </c>
      <c r="BG684" t="s">
        <v>102</v>
      </c>
      <c r="BH684">
        <v>0</v>
      </c>
      <c r="BI684">
        <v>288</v>
      </c>
      <c r="BJ684">
        <v>1291</v>
      </c>
      <c r="BK684" t="s">
        <v>103</v>
      </c>
      <c r="BL684">
        <f t="shared" si="373"/>
        <v>6</v>
      </c>
      <c r="BM684" t="s">
        <v>104</v>
      </c>
      <c r="BN684" t="s">
        <v>105</v>
      </c>
      <c r="BO684" t="s">
        <v>106</v>
      </c>
      <c r="BP684">
        <f t="shared" si="374"/>
        <v>6</v>
      </c>
      <c r="BQ684">
        <v>1291</v>
      </c>
      <c r="BR684">
        <v>0</v>
      </c>
      <c r="BS684">
        <v>0</v>
      </c>
      <c r="BT684">
        <v>1291</v>
      </c>
      <c r="BU684">
        <v>1</v>
      </c>
      <c r="BV684">
        <v>0</v>
      </c>
      <c r="BW684">
        <v>1</v>
      </c>
      <c r="BX684">
        <v>0</v>
      </c>
      <c r="BY684">
        <v>2</v>
      </c>
      <c r="BZ684">
        <v>1</v>
      </c>
      <c r="CA684" t="s">
        <v>97</v>
      </c>
      <c r="CB684">
        <f t="shared" si="375"/>
        <v>5</v>
      </c>
      <c r="CC684">
        <v>6</v>
      </c>
      <c r="CD684" t="s">
        <v>107</v>
      </c>
      <c r="CE684">
        <v>1</v>
      </c>
      <c r="CF684" t="s">
        <v>97</v>
      </c>
      <c r="CG684" t="s">
        <v>108</v>
      </c>
      <c r="CH684">
        <f t="shared" si="376"/>
        <v>6</v>
      </c>
      <c r="CI684">
        <v>1996</v>
      </c>
      <c r="CJ684" t="s">
        <v>102</v>
      </c>
      <c r="CK684">
        <f t="shared" si="377"/>
        <v>2</v>
      </c>
      <c r="CL684">
        <v>2</v>
      </c>
      <c r="CM684">
        <v>431</v>
      </c>
      <c r="CN684" t="s">
        <v>98</v>
      </c>
      <c r="CO684">
        <f t="shared" si="378"/>
        <v>4</v>
      </c>
      <c r="CP684" t="s">
        <v>98</v>
      </c>
      <c r="CQ684">
        <f t="shared" si="379"/>
        <v>4</v>
      </c>
      <c r="CR684" t="s">
        <v>105</v>
      </c>
      <c r="CS684">
        <f t="shared" si="380"/>
        <v>3</v>
      </c>
      <c r="CT684">
        <v>307</v>
      </c>
      <c r="CU684">
        <v>0</v>
      </c>
      <c r="CV684">
        <v>0</v>
      </c>
      <c r="CW684">
        <v>0</v>
      </c>
      <c r="CX684">
        <v>0</v>
      </c>
      <c r="CY684">
        <v>0</v>
      </c>
      <c r="CZ684" t="s">
        <v>83</v>
      </c>
      <c r="DA684" t="s">
        <v>83</v>
      </c>
      <c r="DB684">
        <f t="shared" si="381"/>
        <v>5</v>
      </c>
      <c r="DC684" t="s">
        <v>83</v>
      </c>
      <c r="DD684">
        <v>0</v>
      </c>
      <c r="DE684">
        <v>11</v>
      </c>
      <c r="DF684">
        <v>2008</v>
      </c>
      <c r="DG684">
        <f t="shared" si="384"/>
        <v>15</v>
      </c>
      <c r="DH684" t="s">
        <v>110</v>
      </c>
      <c r="DI684">
        <f t="shared" si="382"/>
        <v>4</v>
      </c>
      <c r="DJ684" t="s">
        <v>111</v>
      </c>
      <c r="DK684">
        <f t="shared" si="383"/>
        <v>5</v>
      </c>
      <c r="DL684">
        <v>173000</v>
      </c>
    </row>
    <row r="685" spans="1:116" x14ac:dyDescent="0.35">
      <c r="A685">
        <v>684</v>
      </c>
      <c r="B685">
        <v>20</v>
      </c>
      <c r="C685" t="s">
        <v>81</v>
      </c>
      <c r="D685">
        <f t="shared" si="350"/>
        <v>4</v>
      </c>
      <c r="E685">
        <v>90</v>
      </c>
      <c r="F685">
        <v>11248</v>
      </c>
      <c r="G685" t="s">
        <v>82</v>
      </c>
      <c r="H685">
        <f t="shared" si="351"/>
        <v>2</v>
      </c>
      <c r="I685" t="s">
        <v>83</v>
      </c>
      <c r="J685" t="str">
        <f t="shared" si="352"/>
        <v/>
      </c>
      <c r="K685" t="s">
        <v>120</v>
      </c>
      <c r="L685">
        <f t="shared" si="353"/>
        <v>2</v>
      </c>
      <c r="M685" t="s">
        <v>85</v>
      </c>
      <c r="N685">
        <f t="shared" si="354"/>
        <v>2</v>
      </c>
      <c r="O685" t="s">
        <v>86</v>
      </c>
      <c r="P685">
        <f t="shared" si="355"/>
        <v>4</v>
      </c>
      <c r="Q685" t="s">
        <v>122</v>
      </c>
      <c r="R685">
        <f t="shared" si="356"/>
        <v>2</v>
      </c>
      <c r="S685" t="s">
        <v>88</v>
      </c>
      <c r="T685">
        <f t="shared" si="357"/>
        <v>3</v>
      </c>
      <c r="U685" t="s">
        <v>89</v>
      </c>
      <c r="V685">
        <f t="shared" si="358"/>
        <v>16</v>
      </c>
      <c r="W685" t="s">
        <v>90</v>
      </c>
      <c r="X685">
        <f t="shared" si="359"/>
        <v>7</v>
      </c>
      <c r="Y685" t="s">
        <v>90</v>
      </c>
      <c r="Z685">
        <f t="shared" si="360"/>
        <v>7</v>
      </c>
      <c r="AA685" t="s">
        <v>91</v>
      </c>
      <c r="AB685">
        <f t="shared" si="361"/>
        <v>3</v>
      </c>
      <c r="AC685" t="s">
        <v>115</v>
      </c>
      <c r="AD685">
        <f t="shared" si="362"/>
        <v>4</v>
      </c>
      <c r="AE685">
        <v>9</v>
      </c>
      <c r="AF685">
        <v>5</v>
      </c>
      <c r="AG685">
        <v>2002</v>
      </c>
      <c r="AH685">
        <v>2002</v>
      </c>
      <c r="AI685" t="s">
        <v>152</v>
      </c>
      <c r="AJ685">
        <f t="shared" si="363"/>
        <v>6</v>
      </c>
      <c r="AK685" t="s">
        <v>94</v>
      </c>
      <c r="AL685">
        <f t="shared" si="364"/>
        <v>8</v>
      </c>
      <c r="AM685" t="s">
        <v>95</v>
      </c>
      <c r="AN685">
        <f t="shared" si="365"/>
        <v>14</v>
      </c>
      <c r="AO685" t="s">
        <v>95</v>
      </c>
      <c r="AP685" t="s">
        <v>137</v>
      </c>
      <c r="AQ685">
        <f t="shared" si="366"/>
        <v>5</v>
      </c>
      <c r="AR685">
        <v>215</v>
      </c>
      <c r="AS685" t="s">
        <v>97</v>
      </c>
      <c r="AT685">
        <f t="shared" si="367"/>
        <v>4</v>
      </c>
      <c r="AU685" t="s">
        <v>98</v>
      </c>
      <c r="AV685">
        <f t="shared" si="368"/>
        <v>3</v>
      </c>
      <c r="AW685" t="s">
        <v>99</v>
      </c>
      <c r="AX685">
        <f t="shared" si="369"/>
        <v>6</v>
      </c>
      <c r="AY685" t="s">
        <v>97</v>
      </c>
      <c r="AZ685">
        <f t="shared" si="370"/>
        <v>5</v>
      </c>
      <c r="BA685" t="s">
        <v>98</v>
      </c>
      <c r="BB685">
        <f t="shared" si="371"/>
        <v>4</v>
      </c>
      <c r="BC685" t="s">
        <v>130</v>
      </c>
      <c r="BD685" t="s">
        <v>101</v>
      </c>
      <c r="BE685">
        <f t="shared" si="372"/>
        <v>7</v>
      </c>
      <c r="BF685">
        <v>1059</v>
      </c>
      <c r="BG685" t="s">
        <v>102</v>
      </c>
      <c r="BH685">
        <v>0</v>
      </c>
      <c r="BI685">
        <v>567</v>
      </c>
      <c r="BJ685">
        <v>1626</v>
      </c>
      <c r="BK685" t="s">
        <v>103</v>
      </c>
      <c r="BL685">
        <f t="shared" si="373"/>
        <v>6</v>
      </c>
      <c r="BM685" t="s">
        <v>104</v>
      </c>
      <c r="BN685" t="s">
        <v>105</v>
      </c>
      <c r="BO685" t="s">
        <v>106</v>
      </c>
      <c r="BP685">
        <f t="shared" si="374"/>
        <v>6</v>
      </c>
      <c r="BQ685">
        <v>1668</v>
      </c>
      <c r="BR685">
        <v>0</v>
      </c>
      <c r="BS685">
        <v>0</v>
      </c>
      <c r="BT685">
        <v>1668</v>
      </c>
      <c r="BU685">
        <v>1</v>
      </c>
      <c r="BV685">
        <v>0</v>
      </c>
      <c r="BW685">
        <v>2</v>
      </c>
      <c r="BX685">
        <v>0</v>
      </c>
      <c r="BY685">
        <v>3</v>
      </c>
      <c r="BZ685">
        <v>1</v>
      </c>
      <c r="CA685" t="s">
        <v>97</v>
      </c>
      <c r="CB685">
        <f t="shared" si="375"/>
        <v>5</v>
      </c>
      <c r="CC685">
        <v>7</v>
      </c>
      <c r="CD685" t="s">
        <v>107</v>
      </c>
      <c r="CE685">
        <v>1</v>
      </c>
      <c r="CF685" t="s">
        <v>98</v>
      </c>
      <c r="CG685" t="s">
        <v>108</v>
      </c>
      <c r="CH685">
        <f t="shared" si="376"/>
        <v>6</v>
      </c>
      <c r="CI685">
        <v>2002</v>
      </c>
      <c r="CJ685" t="s">
        <v>157</v>
      </c>
      <c r="CK685">
        <f t="shared" si="377"/>
        <v>4</v>
      </c>
      <c r="CL685">
        <v>3</v>
      </c>
      <c r="CM685">
        <v>702</v>
      </c>
      <c r="CN685" t="s">
        <v>98</v>
      </c>
      <c r="CO685">
        <f t="shared" si="378"/>
        <v>4</v>
      </c>
      <c r="CP685" t="s">
        <v>98</v>
      </c>
      <c r="CQ685">
        <f t="shared" si="379"/>
        <v>4</v>
      </c>
      <c r="CR685" t="s">
        <v>105</v>
      </c>
      <c r="CS685">
        <f t="shared" si="380"/>
        <v>3</v>
      </c>
      <c r="CT685">
        <v>257</v>
      </c>
      <c r="CU685">
        <v>45</v>
      </c>
      <c r="CV685">
        <v>0</v>
      </c>
      <c r="CW685">
        <v>0</v>
      </c>
      <c r="CX685">
        <v>0</v>
      </c>
      <c r="CY685">
        <v>0</v>
      </c>
      <c r="CZ685" t="s">
        <v>83</v>
      </c>
      <c r="DA685" t="s">
        <v>83</v>
      </c>
      <c r="DB685">
        <f t="shared" si="381"/>
        <v>5</v>
      </c>
      <c r="DC685" t="s">
        <v>83</v>
      </c>
      <c r="DD685">
        <v>0</v>
      </c>
      <c r="DE685">
        <v>7</v>
      </c>
      <c r="DF685">
        <v>2007</v>
      </c>
      <c r="DG685">
        <f t="shared" si="384"/>
        <v>16</v>
      </c>
      <c r="DH685" t="s">
        <v>110</v>
      </c>
      <c r="DI685">
        <f t="shared" si="382"/>
        <v>4</v>
      </c>
      <c r="DJ685" t="s">
        <v>111</v>
      </c>
      <c r="DK685">
        <f t="shared" si="383"/>
        <v>5</v>
      </c>
      <c r="DL685">
        <v>285000</v>
      </c>
    </row>
    <row r="686" spans="1:116" x14ac:dyDescent="0.35">
      <c r="A686">
        <v>685</v>
      </c>
      <c r="B686">
        <v>60</v>
      </c>
      <c r="C686" t="s">
        <v>81</v>
      </c>
      <c r="D686">
        <f t="shared" si="350"/>
        <v>4</v>
      </c>
      <c r="E686">
        <v>58</v>
      </c>
      <c r="F686">
        <v>16770</v>
      </c>
      <c r="G686" t="s">
        <v>82</v>
      </c>
      <c r="H686">
        <f t="shared" si="351"/>
        <v>2</v>
      </c>
      <c r="I686" t="s">
        <v>83</v>
      </c>
      <c r="J686" t="str">
        <f t="shared" si="352"/>
        <v/>
      </c>
      <c r="K686" t="s">
        <v>160</v>
      </c>
      <c r="L686">
        <f t="shared" si="353"/>
        <v>4</v>
      </c>
      <c r="M686" t="s">
        <v>85</v>
      </c>
      <c r="N686">
        <f t="shared" si="354"/>
        <v>2</v>
      </c>
      <c r="O686" t="s">
        <v>86</v>
      </c>
      <c r="P686">
        <f t="shared" si="355"/>
        <v>4</v>
      </c>
      <c r="Q686" t="s">
        <v>166</v>
      </c>
      <c r="R686">
        <f t="shared" si="356"/>
        <v>1</v>
      </c>
      <c r="S686" t="s">
        <v>88</v>
      </c>
      <c r="T686">
        <f t="shared" si="357"/>
        <v>3</v>
      </c>
      <c r="U686" t="s">
        <v>129</v>
      </c>
      <c r="V686">
        <f t="shared" si="358"/>
        <v>17</v>
      </c>
      <c r="W686" t="s">
        <v>90</v>
      </c>
      <c r="X686">
        <f t="shared" si="359"/>
        <v>7</v>
      </c>
      <c r="Y686" t="s">
        <v>90</v>
      </c>
      <c r="Z686">
        <f t="shared" si="360"/>
        <v>7</v>
      </c>
      <c r="AA686" t="s">
        <v>91</v>
      </c>
      <c r="AB686">
        <f t="shared" si="361"/>
        <v>3</v>
      </c>
      <c r="AC686" t="s">
        <v>92</v>
      </c>
      <c r="AD686">
        <f t="shared" si="362"/>
        <v>8</v>
      </c>
      <c r="AE686">
        <v>7</v>
      </c>
      <c r="AF686">
        <v>5</v>
      </c>
      <c r="AG686">
        <v>1998</v>
      </c>
      <c r="AH686">
        <v>1998</v>
      </c>
      <c r="AI686" t="s">
        <v>93</v>
      </c>
      <c r="AJ686">
        <f t="shared" si="363"/>
        <v>5</v>
      </c>
      <c r="AK686" t="s">
        <v>94</v>
      </c>
      <c r="AL686">
        <f t="shared" si="364"/>
        <v>8</v>
      </c>
      <c r="AM686" t="s">
        <v>95</v>
      </c>
      <c r="AN686">
        <f t="shared" si="365"/>
        <v>14</v>
      </c>
      <c r="AO686" t="s">
        <v>95</v>
      </c>
      <c r="AP686" t="s">
        <v>96</v>
      </c>
      <c r="AQ686">
        <f t="shared" si="366"/>
        <v>4</v>
      </c>
      <c r="AR686">
        <v>30</v>
      </c>
      <c r="AS686" t="s">
        <v>97</v>
      </c>
      <c r="AT686">
        <f t="shared" si="367"/>
        <v>4</v>
      </c>
      <c r="AU686" t="s">
        <v>98</v>
      </c>
      <c r="AV686">
        <f t="shared" si="368"/>
        <v>3</v>
      </c>
      <c r="AW686" t="s">
        <v>99</v>
      </c>
      <c r="AX686">
        <f t="shared" si="369"/>
        <v>6</v>
      </c>
      <c r="AY686" t="s">
        <v>97</v>
      </c>
      <c r="AZ686">
        <f t="shared" si="370"/>
        <v>5</v>
      </c>
      <c r="BA686" t="s">
        <v>98</v>
      </c>
      <c r="BB686">
        <f t="shared" si="371"/>
        <v>4</v>
      </c>
      <c r="BC686" t="s">
        <v>100</v>
      </c>
      <c r="BD686" t="s">
        <v>102</v>
      </c>
      <c r="BE686">
        <f t="shared" si="372"/>
        <v>6</v>
      </c>
      <c r="BF686">
        <v>0</v>
      </c>
      <c r="BG686" t="s">
        <v>102</v>
      </c>
      <c r="BH686">
        <v>0</v>
      </c>
      <c r="BI686">
        <v>1195</v>
      </c>
      <c r="BJ686">
        <v>1195</v>
      </c>
      <c r="BK686" t="s">
        <v>103</v>
      </c>
      <c r="BL686">
        <f t="shared" si="373"/>
        <v>6</v>
      </c>
      <c r="BM686" t="s">
        <v>97</v>
      </c>
      <c r="BN686" t="s">
        <v>105</v>
      </c>
      <c r="BO686" t="s">
        <v>106</v>
      </c>
      <c r="BP686">
        <f t="shared" si="374"/>
        <v>6</v>
      </c>
      <c r="BQ686">
        <v>1195</v>
      </c>
      <c r="BR686">
        <v>644</v>
      </c>
      <c r="BS686">
        <v>0</v>
      </c>
      <c r="BT686">
        <v>1839</v>
      </c>
      <c r="BU686">
        <v>0</v>
      </c>
      <c r="BV686">
        <v>0</v>
      </c>
      <c r="BW686">
        <v>2</v>
      </c>
      <c r="BX686">
        <v>1</v>
      </c>
      <c r="BY686">
        <v>4</v>
      </c>
      <c r="BZ686">
        <v>1</v>
      </c>
      <c r="CA686" t="s">
        <v>98</v>
      </c>
      <c r="CB686">
        <f t="shared" si="375"/>
        <v>4</v>
      </c>
      <c r="CC686">
        <v>7</v>
      </c>
      <c r="CD686" t="s">
        <v>107</v>
      </c>
      <c r="CE686">
        <v>0</v>
      </c>
      <c r="CF686" t="s">
        <v>83</v>
      </c>
      <c r="CG686" t="s">
        <v>108</v>
      </c>
      <c r="CH686">
        <f t="shared" si="376"/>
        <v>6</v>
      </c>
      <c r="CI686">
        <v>1998</v>
      </c>
      <c r="CJ686" t="s">
        <v>157</v>
      </c>
      <c r="CK686">
        <f t="shared" si="377"/>
        <v>4</v>
      </c>
      <c r="CL686">
        <v>2</v>
      </c>
      <c r="CM686">
        <v>486</v>
      </c>
      <c r="CN686" t="s">
        <v>98</v>
      </c>
      <c r="CO686">
        <f t="shared" si="378"/>
        <v>4</v>
      </c>
      <c r="CP686" t="s">
        <v>98</v>
      </c>
      <c r="CQ686">
        <f t="shared" si="379"/>
        <v>4</v>
      </c>
      <c r="CR686" t="s">
        <v>105</v>
      </c>
      <c r="CS686">
        <f t="shared" si="380"/>
        <v>3</v>
      </c>
      <c r="CT686">
        <v>0</v>
      </c>
      <c r="CU686">
        <v>81</v>
      </c>
      <c r="CV686">
        <v>0</v>
      </c>
      <c r="CW686">
        <v>0</v>
      </c>
      <c r="CX686">
        <v>0</v>
      </c>
      <c r="CY686">
        <v>0</v>
      </c>
      <c r="CZ686" t="s">
        <v>83</v>
      </c>
      <c r="DA686" t="s">
        <v>83</v>
      </c>
      <c r="DB686">
        <f t="shared" si="381"/>
        <v>5</v>
      </c>
      <c r="DC686" t="s">
        <v>83</v>
      </c>
      <c r="DD686">
        <v>0</v>
      </c>
      <c r="DE686">
        <v>6</v>
      </c>
      <c r="DF686">
        <v>2010</v>
      </c>
      <c r="DG686">
        <f t="shared" si="384"/>
        <v>13</v>
      </c>
      <c r="DH686" t="s">
        <v>110</v>
      </c>
      <c r="DI686">
        <f t="shared" si="382"/>
        <v>4</v>
      </c>
      <c r="DJ686" t="s">
        <v>111</v>
      </c>
      <c r="DK686">
        <f t="shared" si="383"/>
        <v>5</v>
      </c>
      <c r="DL686">
        <v>221000</v>
      </c>
    </row>
    <row r="687" spans="1:116" x14ac:dyDescent="0.35">
      <c r="A687">
        <v>686</v>
      </c>
      <c r="B687">
        <v>160</v>
      </c>
      <c r="C687" t="s">
        <v>81</v>
      </c>
      <c r="D687">
        <f t="shared" si="350"/>
        <v>4</v>
      </c>
      <c r="E687" t="s">
        <v>83</v>
      </c>
      <c r="F687">
        <v>5062</v>
      </c>
      <c r="G687" t="s">
        <v>82</v>
      </c>
      <c r="H687">
        <f t="shared" si="351"/>
        <v>2</v>
      </c>
      <c r="I687" t="s">
        <v>83</v>
      </c>
      <c r="J687" t="str">
        <f t="shared" si="352"/>
        <v/>
      </c>
      <c r="K687" t="s">
        <v>120</v>
      </c>
      <c r="L687">
        <f t="shared" si="353"/>
        <v>2</v>
      </c>
      <c r="M687" t="s">
        <v>85</v>
      </c>
      <c r="N687">
        <f t="shared" si="354"/>
        <v>2</v>
      </c>
      <c r="O687" t="s">
        <v>86</v>
      </c>
      <c r="P687">
        <f t="shared" si="355"/>
        <v>4</v>
      </c>
      <c r="Q687" t="s">
        <v>166</v>
      </c>
      <c r="R687">
        <f t="shared" si="356"/>
        <v>1</v>
      </c>
      <c r="S687" t="s">
        <v>88</v>
      </c>
      <c r="T687">
        <f t="shared" si="357"/>
        <v>3</v>
      </c>
      <c r="U687" t="s">
        <v>200</v>
      </c>
      <c r="V687">
        <f t="shared" si="358"/>
        <v>20</v>
      </c>
      <c r="W687" t="s">
        <v>90</v>
      </c>
      <c r="X687">
        <f t="shared" si="359"/>
        <v>7</v>
      </c>
      <c r="Y687" t="s">
        <v>90</v>
      </c>
      <c r="Z687">
        <f t="shared" si="360"/>
        <v>7</v>
      </c>
      <c r="AA687" t="s">
        <v>179</v>
      </c>
      <c r="AB687">
        <f t="shared" si="361"/>
        <v>4</v>
      </c>
      <c r="AC687" t="s">
        <v>92</v>
      </c>
      <c r="AD687">
        <f t="shared" si="362"/>
        <v>8</v>
      </c>
      <c r="AE687">
        <v>7</v>
      </c>
      <c r="AF687">
        <v>5</v>
      </c>
      <c r="AG687">
        <v>1984</v>
      </c>
      <c r="AH687">
        <v>1984</v>
      </c>
      <c r="AI687" t="s">
        <v>93</v>
      </c>
      <c r="AJ687">
        <f t="shared" si="363"/>
        <v>5</v>
      </c>
      <c r="AK687" t="s">
        <v>94</v>
      </c>
      <c r="AL687">
        <f t="shared" si="364"/>
        <v>8</v>
      </c>
      <c r="AM687" t="s">
        <v>140</v>
      </c>
      <c r="AN687">
        <f t="shared" si="365"/>
        <v>9</v>
      </c>
      <c r="AO687" t="s">
        <v>140</v>
      </c>
      <c r="AP687" t="s">
        <v>117</v>
      </c>
      <c r="AQ687">
        <f t="shared" si="366"/>
        <v>2</v>
      </c>
      <c r="AR687">
        <v>0</v>
      </c>
      <c r="AS687" t="s">
        <v>97</v>
      </c>
      <c r="AT687">
        <f t="shared" si="367"/>
        <v>4</v>
      </c>
      <c r="AU687" t="s">
        <v>98</v>
      </c>
      <c r="AV687">
        <f t="shared" si="368"/>
        <v>3</v>
      </c>
      <c r="AW687" t="s">
        <v>118</v>
      </c>
      <c r="AX687">
        <f t="shared" si="369"/>
        <v>2</v>
      </c>
      <c r="AY687" t="s">
        <v>97</v>
      </c>
      <c r="AZ687">
        <f t="shared" si="370"/>
        <v>5</v>
      </c>
      <c r="BA687" t="s">
        <v>98</v>
      </c>
      <c r="BB687">
        <f t="shared" si="371"/>
        <v>4</v>
      </c>
      <c r="BC687" t="s">
        <v>121</v>
      </c>
      <c r="BD687" t="s">
        <v>101</v>
      </c>
      <c r="BE687">
        <f t="shared" si="372"/>
        <v>7</v>
      </c>
      <c r="BF687">
        <v>828</v>
      </c>
      <c r="BG687" t="s">
        <v>172</v>
      </c>
      <c r="BH687">
        <v>182</v>
      </c>
      <c r="BI687">
        <v>180</v>
      </c>
      <c r="BJ687">
        <v>1190</v>
      </c>
      <c r="BK687" t="s">
        <v>103</v>
      </c>
      <c r="BL687">
        <f t="shared" si="373"/>
        <v>6</v>
      </c>
      <c r="BM687" t="s">
        <v>97</v>
      </c>
      <c r="BN687" t="s">
        <v>105</v>
      </c>
      <c r="BO687" t="s">
        <v>106</v>
      </c>
      <c r="BP687">
        <f t="shared" si="374"/>
        <v>6</v>
      </c>
      <c r="BQ687">
        <v>1190</v>
      </c>
      <c r="BR687">
        <v>900</v>
      </c>
      <c r="BS687">
        <v>0</v>
      </c>
      <c r="BT687">
        <v>2090</v>
      </c>
      <c r="BU687">
        <v>1</v>
      </c>
      <c r="BV687">
        <v>0</v>
      </c>
      <c r="BW687">
        <v>2</v>
      </c>
      <c r="BX687">
        <v>0</v>
      </c>
      <c r="BY687">
        <v>3</v>
      </c>
      <c r="BZ687">
        <v>1</v>
      </c>
      <c r="CA687" t="s">
        <v>97</v>
      </c>
      <c r="CB687">
        <f t="shared" si="375"/>
        <v>5</v>
      </c>
      <c r="CC687">
        <v>6</v>
      </c>
      <c r="CD687" t="s">
        <v>146</v>
      </c>
      <c r="CE687">
        <v>1</v>
      </c>
      <c r="CF687" t="s">
        <v>98</v>
      </c>
      <c r="CG687" t="s">
        <v>108</v>
      </c>
      <c r="CH687">
        <f t="shared" si="376"/>
        <v>6</v>
      </c>
      <c r="CI687">
        <v>1984</v>
      </c>
      <c r="CJ687" t="s">
        <v>157</v>
      </c>
      <c r="CK687">
        <f t="shared" si="377"/>
        <v>4</v>
      </c>
      <c r="CL687">
        <v>2</v>
      </c>
      <c r="CM687">
        <v>577</v>
      </c>
      <c r="CN687" t="s">
        <v>98</v>
      </c>
      <c r="CO687">
        <f t="shared" si="378"/>
        <v>4</v>
      </c>
      <c r="CP687" t="s">
        <v>98</v>
      </c>
      <c r="CQ687">
        <f t="shared" si="379"/>
        <v>4</v>
      </c>
      <c r="CR687" t="s">
        <v>105</v>
      </c>
      <c r="CS687">
        <f t="shared" si="380"/>
        <v>3</v>
      </c>
      <c r="CT687">
        <v>219</v>
      </c>
      <c r="CU687">
        <v>0</v>
      </c>
      <c r="CV687">
        <v>0</v>
      </c>
      <c r="CW687">
        <v>0</v>
      </c>
      <c r="CX687">
        <v>0</v>
      </c>
      <c r="CY687">
        <v>0</v>
      </c>
      <c r="CZ687" t="s">
        <v>83</v>
      </c>
      <c r="DA687" t="s">
        <v>83</v>
      </c>
      <c r="DB687">
        <f t="shared" si="381"/>
        <v>5</v>
      </c>
      <c r="DC687" t="s">
        <v>83</v>
      </c>
      <c r="DD687">
        <v>0</v>
      </c>
      <c r="DE687">
        <v>9</v>
      </c>
      <c r="DF687">
        <v>2007</v>
      </c>
      <c r="DG687">
        <f t="shared" si="384"/>
        <v>16</v>
      </c>
      <c r="DH687" t="s">
        <v>110</v>
      </c>
      <c r="DI687">
        <f t="shared" si="382"/>
        <v>4</v>
      </c>
      <c r="DJ687" t="s">
        <v>111</v>
      </c>
      <c r="DK687">
        <f t="shared" si="383"/>
        <v>5</v>
      </c>
      <c r="DL687">
        <v>207500</v>
      </c>
    </row>
    <row r="688" spans="1:116" x14ac:dyDescent="0.35">
      <c r="A688">
        <v>687</v>
      </c>
      <c r="B688">
        <v>60</v>
      </c>
      <c r="C688" t="s">
        <v>192</v>
      </c>
      <c r="D688">
        <f t="shared" si="350"/>
        <v>5</v>
      </c>
      <c r="E688">
        <v>84</v>
      </c>
      <c r="F688">
        <v>10207</v>
      </c>
      <c r="G688" t="s">
        <v>82</v>
      </c>
      <c r="H688">
        <f t="shared" si="351"/>
        <v>2</v>
      </c>
      <c r="I688" t="s">
        <v>83</v>
      </c>
      <c r="J688" t="str">
        <f t="shared" si="352"/>
        <v/>
      </c>
      <c r="K688" t="s">
        <v>84</v>
      </c>
      <c r="L688">
        <f t="shared" si="353"/>
        <v>1</v>
      </c>
      <c r="M688" t="s">
        <v>85</v>
      </c>
      <c r="N688">
        <f t="shared" si="354"/>
        <v>2</v>
      </c>
      <c r="O688" t="s">
        <v>86</v>
      </c>
      <c r="P688">
        <f t="shared" si="355"/>
        <v>4</v>
      </c>
      <c r="Q688" t="s">
        <v>87</v>
      </c>
      <c r="R688">
        <f t="shared" si="356"/>
        <v>4</v>
      </c>
      <c r="S688" t="s">
        <v>88</v>
      </c>
      <c r="T688">
        <f t="shared" si="357"/>
        <v>3</v>
      </c>
      <c r="U688" t="s">
        <v>136</v>
      </c>
      <c r="V688">
        <f t="shared" si="358"/>
        <v>18</v>
      </c>
      <c r="W688" t="s">
        <v>90</v>
      </c>
      <c r="X688">
        <f t="shared" si="359"/>
        <v>7</v>
      </c>
      <c r="Y688" t="s">
        <v>90</v>
      </c>
      <c r="Z688">
        <f t="shared" si="360"/>
        <v>7</v>
      </c>
      <c r="AA688" t="s">
        <v>91</v>
      </c>
      <c r="AB688">
        <f t="shared" si="361"/>
        <v>3</v>
      </c>
      <c r="AC688" t="s">
        <v>92</v>
      </c>
      <c r="AD688">
        <f t="shared" si="362"/>
        <v>8</v>
      </c>
      <c r="AE688">
        <v>7</v>
      </c>
      <c r="AF688">
        <v>6</v>
      </c>
      <c r="AG688">
        <v>2007</v>
      </c>
      <c r="AH688">
        <v>2007</v>
      </c>
      <c r="AI688" t="s">
        <v>93</v>
      </c>
      <c r="AJ688">
        <f t="shared" si="363"/>
        <v>5</v>
      </c>
      <c r="AK688" t="s">
        <v>94</v>
      </c>
      <c r="AL688">
        <f t="shared" si="364"/>
        <v>8</v>
      </c>
      <c r="AM688" t="s">
        <v>95</v>
      </c>
      <c r="AN688">
        <f t="shared" si="365"/>
        <v>14</v>
      </c>
      <c r="AO688" t="s">
        <v>95</v>
      </c>
      <c r="AP688" t="s">
        <v>117</v>
      </c>
      <c r="AQ688">
        <f t="shared" si="366"/>
        <v>2</v>
      </c>
      <c r="AR688">
        <v>0</v>
      </c>
      <c r="AS688" t="s">
        <v>97</v>
      </c>
      <c r="AT688">
        <f t="shared" si="367"/>
        <v>4</v>
      </c>
      <c r="AU688" t="s">
        <v>98</v>
      </c>
      <c r="AV688">
        <f t="shared" si="368"/>
        <v>3</v>
      </c>
      <c r="AW688" t="s">
        <v>99</v>
      </c>
      <c r="AX688">
        <f t="shared" si="369"/>
        <v>6</v>
      </c>
      <c r="AY688" t="s">
        <v>97</v>
      </c>
      <c r="AZ688">
        <f t="shared" si="370"/>
        <v>5</v>
      </c>
      <c r="BA688" t="s">
        <v>98</v>
      </c>
      <c r="BB688">
        <f t="shared" si="371"/>
        <v>4</v>
      </c>
      <c r="BC688" t="s">
        <v>100</v>
      </c>
      <c r="BD688" t="s">
        <v>102</v>
      </c>
      <c r="BE688">
        <f t="shared" si="372"/>
        <v>6</v>
      </c>
      <c r="BF688">
        <v>0</v>
      </c>
      <c r="BG688" t="s">
        <v>102</v>
      </c>
      <c r="BH688">
        <v>0</v>
      </c>
      <c r="BI688">
        <v>874</v>
      </c>
      <c r="BJ688">
        <v>874</v>
      </c>
      <c r="BK688" t="s">
        <v>103</v>
      </c>
      <c r="BL688">
        <f t="shared" si="373"/>
        <v>6</v>
      </c>
      <c r="BM688" t="s">
        <v>104</v>
      </c>
      <c r="BN688" t="s">
        <v>105</v>
      </c>
      <c r="BO688" t="s">
        <v>106</v>
      </c>
      <c r="BP688">
        <f t="shared" si="374"/>
        <v>6</v>
      </c>
      <c r="BQ688">
        <v>874</v>
      </c>
      <c r="BR688">
        <v>887</v>
      </c>
      <c r="BS688">
        <v>0</v>
      </c>
      <c r="BT688">
        <v>1761</v>
      </c>
      <c r="BU688">
        <v>0</v>
      </c>
      <c r="BV688">
        <v>0</v>
      </c>
      <c r="BW688">
        <v>3</v>
      </c>
      <c r="BX688">
        <v>0</v>
      </c>
      <c r="BY688">
        <v>3</v>
      </c>
      <c r="BZ688">
        <v>1</v>
      </c>
      <c r="CA688" t="s">
        <v>97</v>
      </c>
      <c r="CB688">
        <f t="shared" si="375"/>
        <v>5</v>
      </c>
      <c r="CC688">
        <v>7</v>
      </c>
      <c r="CD688" t="s">
        <v>107</v>
      </c>
      <c r="CE688">
        <v>0</v>
      </c>
      <c r="CF688" t="s">
        <v>83</v>
      </c>
      <c r="CG688" t="s">
        <v>108</v>
      </c>
      <c r="CH688">
        <f t="shared" si="376"/>
        <v>6</v>
      </c>
      <c r="CI688">
        <v>2007</v>
      </c>
      <c r="CJ688" t="s">
        <v>157</v>
      </c>
      <c r="CK688">
        <f t="shared" si="377"/>
        <v>4</v>
      </c>
      <c r="CL688">
        <v>2</v>
      </c>
      <c r="CM688">
        <v>578</v>
      </c>
      <c r="CN688" t="s">
        <v>98</v>
      </c>
      <c r="CO688">
        <f t="shared" si="378"/>
        <v>4</v>
      </c>
      <c r="CP688" t="s">
        <v>98</v>
      </c>
      <c r="CQ688">
        <f t="shared" si="379"/>
        <v>4</v>
      </c>
      <c r="CR688" t="s">
        <v>105</v>
      </c>
      <c r="CS688">
        <f t="shared" si="380"/>
        <v>3</v>
      </c>
      <c r="CT688">
        <v>144</v>
      </c>
      <c r="CU688">
        <v>105</v>
      </c>
      <c r="CV688">
        <v>0</v>
      </c>
      <c r="CW688">
        <v>0</v>
      </c>
      <c r="CX688">
        <v>0</v>
      </c>
      <c r="CY688">
        <v>0</v>
      </c>
      <c r="CZ688" t="s">
        <v>83</v>
      </c>
      <c r="DA688" t="s">
        <v>83</v>
      </c>
      <c r="DB688">
        <f t="shared" si="381"/>
        <v>5</v>
      </c>
      <c r="DC688" t="s">
        <v>83</v>
      </c>
      <c r="DD688">
        <v>0</v>
      </c>
      <c r="DE688">
        <v>8</v>
      </c>
      <c r="DF688">
        <v>2007</v>
      </c>
      <c r="DG688">
        <f t="shared" si="384"/>
        <v>16</v>
      </c>
      <c r="DH688" t="s">
        <v>158</v>
      </c>
      <c r="DI688">
        <f t="shared" si="382"/>
        <v>8</v>
      </c>
      <c r="DJ688" t="s">
        <v>159</v>
      </c>
      <c r="DK688">
        <f t="shared" si="383"/>
        <v>6</v>
      </c>
      <c r="DL688">
        <v>227875</v>
      </c>
    </row>
    <row r="689" spans="1:116" x14ac:dyDescent="0.35">
      <c r="A689">
        <v>688</v>
      </c>
      <c r="B689">
        <v>160</v>
      </c>
      <c r="C689" t="s">
        <v>192</v>
      </c>
      <c r="D689">
        <f t="shared" si="350"/>
        <v>5</v>
      </c>
      <c r="E689" t="s">
        <v>83</v>
      </c>
      <c r="F689">
        <v>5105</v>
      </c>
      <c r="G689" t="s">
        <v>82</v>
      </c>
      <c r="H689">
        <f t="shared" si="351"/>
        <v>2</v>
      </c>
      <c r="I689" t="s">
        <v>83</v>
      </c>
      <c r="J689" t="str">
        <f t="shared" si="352"/>
        <v/>
      </c>
      <c r="K689" t="s">
        <v>160</v>
      </c>
      <c r="L689">
        <f t="shared" si="353"/>
        <v>4</v>
      </c>
      <c r="M689" t="s">
        <v>85</v>
      </c>
      <c r="N689">
        <f t="shared" si="354"/>
        <v>2</v>
      </c>
      <c r="O689" t="s">
        <v>86</v>
      </c>
      <c r="P689">
        <f t="shared" si="355"/>
        <v>4</v>
      </c>
      <c r="Q689" t="s">
        <v>112</v>
      </c>
      <c r="R689">
        <f t="shared" si="356"/>
        <v>3</v>
      </c>
      <c r="S689" t="s">
        <v>88</v>
      </c>
      <c r="T689">
        <f t="shared" si="357"/>
        <v>3</v>
      </c>
      <c r="U689" t="s">
        <v>136</v>
      </c>
      <c r="V689">
        <f t="shared" si="358"/>
        <v>18</v>
      </c>
      <c r="W689" t="s">
        <v>90</v>
      </c>
      <c r="X689">
        <f t="shared" si="359"/>
        <v>7</v>
      </c>
      <c r="Y689" t="s">
        <v>90</v>
      </c>
      <c r="Z689">
        <f t="shared" si="360"/>
        <v>7</v>
      </c>
      <c r="AA689" t="s">
        <v>179</v>
      </c>
      <c r="AB689">
        <f t="shared" si="361"/>
        <v>4</v>
      </c>
      <c r="AC689" t="s">
        <v>92</v>
      </c>
      <c r="AD689">
        <f t="shared" si="362"/>
        <v>8</v>
      </c>
      <c r="AE689">
        <v>7</v>
      </c>
      <c r="AF689">
        <v>5</v>
      </c>
      <c r="AG689">
        <v>2004</v>
      </c>
      <c r="AH689">
        <v>2004</v>
      </c>
      <c r="AI689" t="s">
        <v>93</v>
      </c>
      <c r="AJ689">
        <f t="shared" si="363"/>
        <v>5</v>
      </c>
      <c r="AK689" t="s">
        <v>94</v>
      </c>
      <c r="AL689">
        <f t="shared" si="364"/>
        <v>8</v>
      </c>
      <c r="AM689" t="s">
        <v>116</v>
      </c>
      <c r="AN689">
        <f t="shared" si="365"/>
        <v>10</v>
      </c>
      <c r="AO689" t="s">
        <v>116</v>
      </c>
      <c r="AP689" t="s">
        <v>117</v>
      </c>
      <c r="AQ689">
        <f t="shared" si="366"/>
        <v>2</v>
      </c>
      <c r="AR689">
        <v>0</v>
      </c>
      <c r="AS689" t="s">
        <v>97</v>
      </c>
      <c r="AT689">
        <f t="shared" si="367"/>
        <v>4</v>
      </c>
      <c r="AU689" t="s">
        <v>98</v>
      </c>
      <c r="AV689">
        <f t="shared" si="368"/>
        <v>3</v>
      </c>
      <c r="AW689" t="s">
        <v>99</v>
      </c>
      <c r="AX689">
        <f t="shared" si="369"/>
        <v>6</v>
      </c>
      <c r="AY689" t="s">
        <v>97</v>
      </c>
      <c r="AZ689">
        <f t="shared" si="370"/>
        <v>5</v>
      </c>
      <c r="BA689" t="s">
        <v>98</v>
      </c>
      <c r="BB689">
        <f t="shared" si="371"/>
        <v>4</v>
      </c>
      <c r="BC689" t="s">
        <v>100</v>
      </c>
      <c r="BD689" t="s">
        <v>101</v>
      </c>
      <c r="BE689">
        <f t="shared" si="372"/>
        <v>7</v>
      </c>
      <c r="BF689">
        <v>239</v>
      </c>
      <c r="BG689" t="s">
        <v>102</v>
      </c>
      <c r="BH689">
        <v>0</v>
      </c>
      <c r="BI689">
        <v>312</v>
      </c>
      <c r="BJ689">
        <v>551</v>
      </c>
      <c r="BK689" t="s">
        <v>103</v>
      </c>
      <c r="BL689">
        <f t="shared" si="373"/>
        <v>6</v>
      </c>
      <c r="BM689" t="s">
        <v>104</v>
      </c>
      <c r="BN689" t="s">
        <v>105</v>
      </c>
      <c r="BO689" t="s">
        <v>106</v>
      </c>
      <c r="BP689">
        <f t="shared" si="374"/>
        <v>6</v>
      </c>
      <c r="BQ689">
        <v>551</v>
      </c>
      <c r="BR689">
        <v>551</v>
      </c>
      <c r="BS689">
        <v>0</v>
      </c>
      <c r="BT689">
        <v>1102</v>
      </c>
      <c r="BU689">
        <v>0</v>
      </c>
      <c r="BV689">
        <v>0</v>
      </c>
      <c r="BW689">
        <v>2</v>
      </c>
      <c r="BX689">
        <v>1</v>
      </c>
      <c r="BY689">
        <v>2</v>
      </c>
      <c r="BZ689">
        <v>1</v>
      </c>
      <c r="CA689" t="s">
        <v>97</v>
      </c>
      <c r="CB689">
        <f t="shared" si="375"/>
        <v>5</v>
      </c>
      <c r="CC689">
        <v>4</v>
      </c>
      <c r="CD689" t="s">
        <v>107</v>
      </c>
      <c r="CE689">
        <v>0</v>
      </c>
      <c r="CF689" t="s">
        <v>83</v>
      </c>
      <c r="CG689" t="s">
        <v>127</v>
      </c>
      <c r="CH689">
        <f t="shared" si="376"/>
        <v>5</v>
      </c>
      <c r="CI689">
        <v>2004</v>
      </c>
      <c r="CJ689" t="s">
        <v>102</v>
      </c>
      <c r="CK689">
        <f t="shared" si="377"/>
        <v>2</v>
      </c>
      <c r="CL689">
        <v>2</v>
      </c>
      <c r="CM689">
        <v>480</v>
      </c>
      <c r="CN689" t="s">
        <v>98</v>
      </c>
      <c r="CO689">
        <f t="shared" si="378"/>
        <v>4</v>
      </c>
      <c r="CP689" t="s">
        <v>98</v>
      </c>
      <c r="CQ689">
        <f t="shared" si="379"/>
        <v>4</v>
      </c>
      <c r="CR689" t="s">
        <v>105</v>
      </c>
      <c r="CS689">
        <f t="shared" si="380"/>
        <v>3</v>
      </c>
      <c r="CT689">
        <v>0</v>
      </c>
      <c r="CU689">
        <v>60</v>
      </c>
      <c r="CV689">
        <v>0</v>
      </c>
      <c r="CW689">
        <v>0</v>
      </c>
      <c r="CX689">
        <v>0</v>
      </c>
      <c r="CY689">
        <v>0</v>
      </c>
      <c r="CZ689" t="s">
        <v>83</v>
      </c>
      <c r="DA689" t="s">
        <v>83</v>
      </c>
      <c r="DB689">
        <f t="shared" si="381"/>
        <v>5</v>
      </c>
      <c r="DC689" t="s">
        <v>83</v>
      </c>
      <c r="DD689">
        <v>0</v>
      </c>
      <c r="DE689">
        <v>3</v>
      </c>
      <c r="DF689">
        <v>2007</v>
      </c>
      <c r="DG689">
        <f t="shared" si="384"/>
        <v>16</v>
      </c>
      <c r="DH689" t="s">
        <v>110</v>
      </c>
      <c r="DI689">
        <f t="shared" si="382"/>
        <v>4</v>
      </c>
      <c r="DJ689" t="s">
        <v>111</v>
      </c>
      <c r="DK689">
        <f t="shared" si="383"/>
        <v>5</v>
      </c>
      <c r="DL689">
        <v>148800</v>
      </c>
    </row>
    <row r="690" spans="1:116" x14ac:dyDescent="0.35">
      <c r="A690">
        <v>689</v>
      </c>
      <c r="B690">
        <v>20</v>
      </c>
      <c r="C690" t="s">
        <v>81</v>
      </c>
      <c r="D690">
        <f t="shared" si="350"/>
        <v>4</v>
      </c>
      <c r="E690">
        <v>60</v>
      </c>
      <c r="F690">
        <v>8089</v>
      </c>
      <c r="G690" t="s">
        <v>82</v>
      </c>
      <c r="H690">
        <f t="shared" si="351"/>
        <v>2</v>
      </c>
      <c r="I690" t="s">
        <v>83</v>
      </c>
      <c r="J690" t="str">
        <f t="shared" si="352"/>
        <v/>
      </c>
      <c r="K690" t="s">
        <v>84</v>
      </c>
      <c r="L690">
        <f t="shared" si="353"/>
        <v>1</v>
      </c>
      <c r="M690" t="s">
        <v>199</v>
      </c>
      <c r="N690">
        <f t="shared" si="354"/>
        <v>4</v>
      </c>
      <c r="O690" t="s">
        <v>86</v>
      </c>
      <c r="P690">
        <f t="shared" si="355"/>
        <v>4</v>
      </c>
      <c r="Q690" t="s">
        <v>87</v>
      </c>
      <c r="R690">
        <f t="shared" si="356"/>
        <v>4</v>
      </c>
      <c r="S690" t="s">
        <v>88</v>
      </c>
      <c r="T690">
        <f t="shared" si="357"/>
        <v>3</v>
      </c>
      <c r="U690" t="s">
        <v>200</v>
      </c>
      <c r="V690">
        <f t="shared" si="358"/>
        <v>20</v>
      </c>
      <c r="W690" t="s">
        <v>90</v>
      </c>
      <c r="X690">
        <f t="shared" si="359"/>
        <v>7</v>
      </c>
      <c r="Y690" t="s">
        <v>90</v>
      </c>
      <c r="Z690">
        <f t="shared" si="360"/>
        <v>7</v>
      </c>
      <c r="AA690" t="s">
        <v>91</v>
      </c>
      <c r="AB690">
        <f t="shared" si="361"/>
        <v>3</v>
      </c>
      <c r="AC690" t="s">
        <v>115</v>
      </c>
      <c r="AD690">
        <f t="shared" si="362"/>
        <v>4</v>
      </c>
      <c r="AE690">
        <v>8</v>
      </c>
      <c r="AF690">
        <v>6</v>
      </c>
      <c r="AG690">
        <v>2007</v>
      </c>
      <c r="AH690">
        <v>2007</v>
      </c>
      <c r="AI690" t="s">
        <v>93</v>
      </c>
      <c r="AJ690">
        <f t="shared" si="363"/>
        <v>5</v>
      </c>
      <c r="AK690" t="s">
        <v>94</v>
      </c>
      <c r="AL690">
        <f t="shared" si="364"/>
        <v>8</v>
      </c>
      <c r="AM690" t="s">
        <v>116</v>
      </c>
      <c r="AN690">
        <f t="shared" si="365"/>
        <v>10</v>
      </c>
      <c r="AO690" t="s">
        <v>116</v>
      </c>
      <c r="AP690" t="s">
        <v>96</v>
      </c>
      <c r="AQ690">
        <f t="shared" si="366"/>
        <v>4</v>
      </c>
      <c r="AR690">
        <v>0</v>
      </c>
      <c r="AS690" t="s">
        <v>97</v>
      </c>
      <c r="AT690">
        <f t="shared" si="367"/>
        <v>4</v>
      </c>
      <c r="AU690" t="s">
        <v>98</v>
      </c>
      <c r="AV690">
        <f t="shared" si="368"/>
        <v>3</v>
      </c>
      <c r="AW690" t="s">
        <v>99</v>
      </c>
      <c r="AX690">
        <f t="shared" si="369"/>
        <v>6</v>
      </c>
      <c r="AY690" t="s">
        <v>97</v>
      </c>
      <c r="AZ690">
        <f t="shared" si="370"/>
        <v>5</v>
      </c>
      <c r="BA690" t="s">
        <v>98</v>
      </c>
      <c r="BB690">
        <f t="shared" si="371"/>
        <v>4</v>
      </c>
      <c r="BC690" t="s">
        <v>130</v>
      </c>
      <c r="BD690" t="s">
        <v>101</v>
      </c>
      <c r="BE690">
        <f t="shared" si="372"/>
        <v>7</v>
      </c>
      <c r="BF690">
        <v>945</v>
      </c>
      <c r="BG690" t="s">
        <v>102</v>
      </c>
      <c r="BH690">
        <v>0</v>
      </c>
      <c r="BI690">
        <v>474</v>
      </c>
      <c r="BJ690">
        <v>1419</v>
      </c>
      <c r="BK690" t="s">
        <v>103</v>
      </c>
      <c r="BL690">
        <f t="shared" si="373"/>
        <v>6</v>
      </c>
      <c r="BM690" t="s">
        <v>104</v>
      </c>
      <c r="BN690" t="s">
        <v>105</v>
      </c>
      <c r="BO690" t="s">
        <v>106</v>
      </c>
      <c r="BP690">
        <f t="shared" si="374"/>
        <v>6</v>
      </c>
      <c r="BQ690">
        <v>1419</v>
      </c>
      <c r="BR690">
        <v>0</v>
      </c>
      <c r="BS690">
        <v>0</v>
      </c>
      <c r="BT690">
        <v>1419</v>
      </c>
      <c r="BU690">
        <v>1</v>
      </c>
      <c r="BV690">
        <v>0</v>
      </c>
      <c r="BW690">
        <v>2</v>
      </c>
      <c r="BX690">
        <v>0</v>
      </c>
      <c r="BY690">
        <v>2</v>
      </c>
      <c r="BZ690">
        <v>1</v>
      </c>
      <c r="CA690" t="s">
        <v>97</v>
      </c>
      <c r="CB690">
        <f t="shared" si="375"/>
        <v>5</v>
      </c>
      <c r="CC690">
        <v>7</v>
      </c>
      <c r="CD690" t="s">
        <v>107</v>
      </c>
      <c r="CE690">
        <v>1</v>
      </c>
      <c r="CF690" t="s">
        <v>97</v>
      </c>
      <c r="CG690" t="s">
        <v>108</v>
      </c>
      <c r="CH690">
        <f t="shared" si="376"/>
        <v>6</v>
      </c>
      <c r="CI690">
        <v>2007</v>
      </c>
      <c r="CJ690" t="s">
        <v>109</v>
      </c>
      <c r="CK690">
        <f t="shared" si="377"/>
        <v>3</v>
      </c>
      <c r="CL690">
        <v>2</v>
      </c>
      <c r="CM690">
        <v>567</v>
      </c>
      <c r="CN690" t="s">
        <v>98</v>
      </c>
      <c r="CO690">
        <f t="shared" si="378"/>
        <v>4</v>
      </c>
      <c r="CP690" t="s">
        <v>98</v>
      </c>
      <c r="CQ690">
        <f t="shared" si="379"/>
        <v>4</v>
      </c>
      <c r="CR690" t="s">
        <v>105</v>
      </c>
      <c r="CS690">
        <f t="shared" si="380"/>
        <v>3</v>
      </c>
      <c r="CT690">
        <v>140</v>
      </c>
      <c r="CU690">
        <v>0</v>
      </c>
      <c r="CV690">
        <v>0</v>
      </c>
      <c r="CW690">
        <v>0</v>
      </c>
      <c r="CX690">
        <v>0</v>
      </c>
      <c r="CY690">
        <v>0</v>
      </c>
      <c r="CZ690" t="s">
        <v>83</v>
      </c>
      <c r="DA690" t="s">
        <v>83</v>
      </c>
      <c r="DB690">
        <f t="shared" si="381"/>
        <v>5</v>
      </c>
      <c r="DC690" t="s">
        <v>83</v>
      </c>
      <c r="DD690">
        <v>0</v>
      </c>
      <c r="DE690">
        <v>10</v>
      </c>
      <c r="DF690">
        <v>2007</v>
      </c>
      <c r="DG690">
        <f t="shared" si="384"/>
        <v>16</v>
      </c>
      <c r="DH690" t="s">
        <v>158</v>
      </c>
      <c r="DI690">
        <f t="shared" si="382"/>
        <v>8</v>
      </c>
      <c r="DJ690" t="s">
        <v>159</v>
      </c>
      <c r="DK690">
        <f t="shared" si="383"/>
        <v>6</v>
      </c>
      <c r="DL690">
        <v>392000</v>
      </c>
    </row>
    <row r="691" spans="1:116" x14ac:dyDescent="0.35">
      <c r="A691">
        <v>690</v>
      </c>
      <c r="B691">
        <v>120</v>
      </c>
      <c r="C691" t="s">
        <v>81</v>
      </c>
      <c r="D691">
        <f t="shared" si="350"/>
        <v>4</v>
      </c>
      <c r="E691">
        <v>61</v>
      </c>
      <c r="F691">
        <v>7577</v>
      </c>
      <c r="G691" t="s">
        <v>82</v>
      </c>
      <c r="H691">
        <f t="shared" si="351"/>
        <v>2</v>
      </c>
      <c r="I691" t="s">
        <v>83</v>
      </c>
      <c r="J691" t="str">
        <f t="shared" si="352"/>
        <v/>
      </c>
      <c r="K691" t="s">
        <v>120</v>
      </c>
      <c r="L691">
        <f t="shared" si="353"/>
        <v>2</v>
      </c>
      <c r="M691" t="s">
        <v>85</v>
      </c>
      <c r="N691">
        <f t="shared" si="354"/>
        <v>2</v>
      </c>
      <c r="O691" t="s">
        <v>86</v>
      </c>
      <c r="P691">
        <f t="shared" si="355"/>
        <v>4</v>
      </c>
      <c r="Q691" t="s">
        <v>122</v>
      </c>
      <c r="R691">
        <f t="shared" si="356"/>
        <v>2</v>
      </c>
      <c r="S691" t="s">
        <v>88</v>
      </c>
      <c r="T691">
        <f t="shared" si="357"/>
        <v>3</v>
      </c>
      <c r="U691" t="s">
        <v>154</v>
      </c>
      <c r="V691">
        <f t="shared" si="358"/>
        <v>19</v>
      </c>
      <c r="W691" t="s">
        <v>90</v>
      </c>
      <c r="X691">
        <f t="shared" si="359"/>
        <v>7</v>
      </c>
      <c r="Y691" t="s">
        <v>90</v>
      </c>
      <c r="Z691">
        <f t="shared" si="360"/>
        <v>7</v>
      </c>
      <c r="AA691" t="s">
        <v>179</v>
      </c>
      <c r="AB691">
        <f t="shared" si="361"/>
        <v>4</v>
      </c>
      <c r="AC691" t="s">
        <v>115</v>
      </c>
      <c r="AD691">
        <f t="shared" si="362"/>
        <v>4</v>
      </c>
      <c r="AE691">
        <v>6</v>
      </c>
      <c r="AF691">
        <v>5</v>
      </c>
      <c r="AG691">
        <v>2005</v>
      </c>
      <c r="AH691">
        <v>2006</v>
      </c>
      <c r="AI691" t="s">
        <v>93</v>
      </c>
      <c r="AJ691">
        <f t="shared" si="363"/>
        <v>5</v>
      </c>
      <c r="AK691" t="s">
        <v>94</v>
      </c>
      <c r="AL691">
        <f t="shared" si="364"/>
        <v>8</v>
      </c>
      <c r="AM691" t="s">
        <v>95</v>
      </c>
      <c r="AN691">
        <f t="shared" si="365"/>
        <v>14</v>
      </c>
      <c r="AO691" t="s">
        <v>95</v>
      </c>
      <c r="AP691" t="s">
        <v>137</v>
      </c>
      <c r="AQ691">
        <f t="shared" si="366"/>
        <v>5</v>
      </c>
      <c r="AR691">
        <v>256</v>
      </c>
      <c r="AS691" t="s">
        <v>97</v>
      </c>
      <c r="AT691">
        <f t="shared" si="367"/>
        <v>4</v>
      </c>
      <c r="AU691" t="s">
        <v>98</v>
      </c>
      <c r="AV691">
        <f t="shared" si="368"/>
        <v>3</v>
      </c>
      <c r="AW691" t="s">
        <v>99</v>
      </c>
      <c r="AX691">
        <f t="shared" si="369"/>
        <v>6</v>
      </c>
      <c r="AY691" t="s">
        <v>97</v>
      </c>
      <c r="AZ691">
        <f t="shared" si="370"/>
        <v>5</v>
      </c>
      <c r="BA691" t="s">
        <v>98</v>
      </c>
      <c r="BB691">
        <f t="shared" si="371"/>
        <v>4</v>
      </c>
      <c r="BC691" t="s">
        <v>130</v>
      </c>
      <c r="BD691" t="s">
        <v>119</v>
      </c>
      <c r="BE691">
        <f t="shared" si="372"/>
        <v>4</v>
      </c>
      <c r="BF691">
        <v>20</v>
      </c>
      <c r="BG691" t="s">
        <v>102</v>
      </c>
      <c r="BH691">
        <v>0</v>
      </c>
      <c r="BI691">
        <v>1342</v>
      </c>
      <c r="BJ691">
        <v>1362</v>
      </c>
      <c r="BK691" t="s">
        <v>103</v>
      </c>
      <c r="BL691">
        <f t="shared" si="373"/>
        <v>6</v>
      </c>
      <c r="BM691" t="s">
        <v>104</v>
      </c>
      <c r="BN691" t="s">
        <v>105</v>
      </c>
      <c r="BO691" t="s">
        <v>106</v>
      </c>
      <c r="BP691">
        <f t="shared" si="374"/>
        <v>6</v>
      </c>
      <c r="BQ691">
        <v>1362</v>
      </c>
      <c r="BR691">
        <v>0</v>
      </c>
      <c r="BS691">
        <v>0</v>
      </c>
      <c r="BT691">
        <v>1362</v>
      </c>
      <c r="BU691">
        <v>0</v>
      </c>
      <c r="BV691">
        <v>0</v>
      </c>
      <c r="BW691">
        <v>2</v>
      </c>
      <c r="BX691">
        <v>0</v>
      </c>
      <c r="BY691">
        <v>2</v>
      </c>
      <c r="BZ691">
        <v>1</v>
      </c>
      <c r="CA691" t="s">
        <v>97</v>
      </c>
      <c r="CB691">
        <f t="shared" si="375"/>
        <v>5</v>
      </c>
      <c r="CC691">
        <v>6</v>
      </c>
      <c r="CD691" t="s">
        <v>107</v>
      </c>
      <c r="CE691">
        <v>1</v>
      </c>
      <c r="CF691" t="s">
        <v>97</v>
      </c>
      <c r="CG691" t="s">
        <v>108</v>
      </c>
      <c r="CH691">
        <f t="shared" si="376"/>
        <v>6</v>
      </c>
      <c r="CI691">
        <v>2005</v>
      </c>
      <c r="CJ691" t="s">
        <v>109</v>
      </c>
      <c r="CK691">
        <f t="shared" si="377"/>
        <v>3</v>
      </c>
      <c r="CL691">
        <v>2</v>
      </c>
      <c r="CM691">
        <v>460</v>
      </c>
      <c r="CN691" t="s">
        <v>98</v>
      </c>
      <c r="CO691">
        <f t="shared" si="378"/>
        <v>4</v>
      </c>
      <c r="CP691" t="s">
        <v>98</v>
      </c>
      <c r="CQ691">
        <f t="shared" si="379"/>
        <v>4</v>
      </c>
      <c r="CR691" t="s">
        <v>105</v>
      </c>
      <c r="CS691">
        <f t="shared" si="380"/>
        <v>3</v>
      </c>
      <c r="CT691">
        <v>192</v>
      </c>
      <c r="CU691">
        <v>28</v>
      </c>
      <c r="CV691">
        <v>0</v>
      </c>
      <c r="CW691">
        <v>0</v>
      </c>
      <c r="CX691">
        <v>0</v>
      </c>
      <c r="CY691">
        <v>0</v>
      </c>
      <c r="CZ691" t="s">
        <v>83</v>
      </c>
      <c r="DA691" t="s">
        <v>83</v>
      </c>
      <c r="DB691">
        <f t="shared" si="381"/>
        <v>5</v>
      </c>
      <c r="DC691" t="s">
        <v>83</v>
      </c>
      <c r="DD691">
        <v>0</v>
      </c>
      <c r="DE691">
        <v>6</v>
      </c>
      <c r="DF691">
        <v>2007</v>
      </c>
      <c r="DG691">
        <f t="shared" si="384"/>
        <v>16</v>
      </c>
      <c r="DH691" t="s">
        <v>110</v>
      </c>
      <c r="DI691">
        <f t="shared" si="382"/>
        <v>4</v>
      </c>
      <c r="DJ691" t="s">
        <v>111</v>
      </c>
      <c r="DK691">
        <f t="shared" si="383"/>
        <v>5</v>
      </c>
      <c r="DL691">
        <v>194700</v>
      </c>
    </row>
    <row r="692" spans="1:116" x14ac:dyDescent="0.35">
      <c r="A692">
        <v>691</v>
      </c>
      <c r="B692">
        <v>120</v>
      </c>
      <c r="C692" t="s">
        <v>142</v>
      </c>
      <c r="D692">
        <f t="shared" si="350"/>
        <v>2</v>
      </c>
      <c r="E692" t="s">
        <v>83</v>
      </c>
      <c r="F692">
        <v>4426</v>
      </c>
      <c r="G692" t="s">
        <v>82</v>
      </c>
      <c r="H692">
        <f t="shared" si="351"/>
        <v>2</v>
      </c>
      <c r="I692" t="s">
        <v>83</v>
      </c>
      <c r="J692" t="str">
        <f t="shared" si="352"/>
        <v/>
      </c>
      <c r="K692" t="s">
        <v>84</v>
      </c>
      <c r="L692">
        <f t="shared" si="353"/>
        <v>1</v>
      </c>
      <c r="M692" t="s">
        <v>85</v>
      </c>
      <c r="N692">
        <f t="shared" si="354"/>
        <v>2</v>
      </c>
      <c r="O692" t="s">
        <v>86</v>
      </c>
      <c r="P692">
        <f t="shared" si="355"/>
        <v>4</v>
      </c>
      <c r="Q692" t="s">
        <v>87</v>
      </c>
      <c r="R692">
        <f t="shared" si="356"/>
        <v>4</v>
      </c>
      <c r="S692" t="s">
        <v>88</v>
      </c>
      <c r="T692">
        <f t="shared" si="357"/>
        <v>3</v>
      </c>
      <c r="U692" t="s">
        <v>89</v>
      </c>
      <c r="V692">
        <f t="shared" si="358"/>
        <v>16</v>
      </c>
      <c r="W692" t="s">
        <v>90</v>
      </c>
      <c r="X692">
        <f t="shared" si="359"/>
        <v>7</v>
      </c>
      <c r="Y692" t="s">
        <v>90</v>
      </c>
      <c r="Z692">
        <f t="shared" si="360"/>
        <v>7</v>
      </c>
      <c r="AA692" t="s">
        <v>179</v>
      </c>
      <c r="AB692">
        <f t="shared" si="361"/>
        <v>4</v>
      </c>
      <c r="AC692" t="s">
        <v>115</v>
      </c>
      <c r="AD692">
        <f t="shared" si="362"/>
        <v>4</v>
      </c>
      <c r="AE692">
        <v>6</v>
      </c>
      <c r="AF692">
        <v>5</v>
      </c>
      <c r="AG692">
        <v>2004</v>
      </c>
      <c r="AH692">
        <v>2004</v>
      </c>
      <c r="AI692" t="s">
        <v>93</v>
      </c>
      <c r="AJ692">
        <f t="shared" si="363"/>
        <v>5</v>
      </c>
      <c r="AK692" t="s">
        <v>94</v>
      </c>
      <c r="AL692">
        <f t="shared" si="364"/>
        <v>8</v>
      </c>
      <c r="AM692" t="s">
        <v>95</v>
      </c>
      <c r="AN692">
        <f t="shared" si="365"/>
        <v>14</v>
      </c>
      <c r="AO692" t="s">
        <v>95</v>
      </c>
      <c r="AP692" t="s">
        <v>96</v>
      </c>
      <c r="AQ692">
        <f t="shared" si="366"/>
        <v>4</v>
      </c>
      <c r="AR692">
        <v>147</v>
      </c>
      <c r="AS692" t="s">
        <v>97</v>
      </c>
      <c r="AT692">
        <f t="shared" si="367"/>
        <v>4</v>
      </c>
      <c r="AU692" t="s">
        <v>98</v>
      </c>
      <c r="AV692">
        <f t="shared" si="368"/>
        <v>3</v>
      </c>
      <c r="AW692" t="s">
        <v>99</v>
      </c>
      <c r="AX692">
        <f t="shared" si="369"/>
        <v>6</v>
      </c>
      <c r="AY692" t="s">
        <v>97</v>
      </c>
      <c r="AZ692">
        <f t="shared" si="370"/>
        <v>5</v>
      </c>
      <c r="BA692" t="s">
        <v>98</v>
      </c>
      <c r="BB692">
        <f t="shared" si="371"/>
        <v>4</v>
      </c>
      <c r="BC692" t="s">
        <v>97</v>
      </c>
      <c r="BD692" t="s">
        <v>101</v>
      </c>
      <c r="BE692">
        <f t="shared" si="372"/>
        <v>7</v>
      </c>
      <c r="BF692">
        <v>697</v>
      </c>
      <c r="BG692" t="s">
        <v>102</v>
      </c>
      <c r="BH692">
        <v>0</v>
      </c>
      <c r="BI692">
        <v>151</v>
      </c>
      <c r="BJ692">
        <v>848</v>
      </c>
      <c r="BK692" t="s">
        <v>103</v>
      </c>
      <c r="BL692">
        <f t="shared" si="373"/>
        <v>6</v>
      </c>
      <c r="BM692" t="s">
        <v>104</v>
      </c>
      <c r="BN692" t="s">
        <v>105</v>
      </c>
      <c r="BO692" t="s">
        <v>106</v>
      </c>
      <c r="BP692">
        <f t="shared" si="374"/>
        <v>6</v>
      </c>
      <c r="BQ692">
        <v>848</v>
      </c>
      <c r="BR692">
        <v>0</v>
      </c>
      <c r="BS692">
        <v>0</v>
      </c>
      <c r="BT692">
        <v>848</v>
      </c>
      <c r="BU692">
        <v>1</v>
      </c>
      <c r="BV692">
        <v>0</v>
      </c>
      <c r="BW692">
        <v>1</v>
      </c>
      <c r="BX692">
        <v>0</v>
      </c>
      <c r="BY692">
        <v>1</v>
      </c>
      <c r="BZ692">
        <v>1</v>
      </c>
      <c r="CA692" t="s">
        <v>97</v>
      </c>
      <c r="CB692">
        <f t="shared" si="375"/>
        <v>5</v>
      </c>
      <c r="CC692">
        <v>3</v>
      </c>
      <c r="CD692" t="s">
        <v>107</v>
      </c>
      <c r="CE692">
        <v>1</v>
      </c>
      <c r="CF692" t="s">
        <v>98</v>
      </c>
      <c r="CG692" t="s">
        <v>108</v>
      </c>
      <c r="CH692">
        <f t="shared" si="376"/>
        <v>6</v>
      </c>
      <c r="CI692">
        <v>2004</v>
      </c>
      <c r="CJ692" t="s">
        <v>109</v>
      </c>
      <c r="CK692">
        <f t="shared" si="377"/>
        <v>3</v>
      </c>
      <c r="CL692">
        <v>2</v>
      </c>
      <c r="CM692">
        <v>420</v>
      </c>
      <c r="CN692" t="s">
        <v>98</v>
      </c>
      <c r="CO692">
        <f t="shared" si="378"/>
        <v>4</v>
      </c>
      <c r="CP692" t="s">
        <v>98</v>
      </c>
      <c r="CQ692">
        <f t="shared" si="379"/>
        <v>4</v>
      </c>
      <c r="CR692" t="s">
        <v>105</v>
      </c>
      <c r="CS692">
        <f t="shared" si="380"/>
        <v>3</v>
      </c>
      <c r="CT692">
        <v>149</v>
      </c>
      <c r="CU692">
        <v>0</v>
      </c>
      <c r="CV692">
        <v>0</v>
      </c>
      <c r="CW692">
        <v>0</v>
      </c>
      <c r="CX692">
        <v>0</v>
      </c>
      <c r="CY692">
        <v>0</v>
      </c>
      <c r="CZ692" t="s">
        <v>83</v>
      </c>
      <c r="DA692" t="s">
        <v>83</v>
      </c>
      <c r="DB692">
        <f t="shared" si="381"/>
        <v>5</v>
      </c>
      <c r="DC692" t="s">
        <v>83</v>
      </c>
      <c r="DD692">
        <v>0</v>
      </c>
      <c r="DE692">
        <v>5</v>
      </c>
      <c r="DF692">
        <v>2008</v>
      </c>
      <c r="DG692">
        <f t="shared" si="384"/>
        <v>15</v>
      </c>
      <c r="DH692" t="s">
        <v>110</v>
      </c>
      <c r="DI692">
        <f t="shared" si="382"/>
        <v>4</v>
      </c>
      <c r="DJ692" t="s">
        <v>111</v>
      </c>
      <c r="DK692">
        <f t="shared" si="383"/>
        <v>5</v>
      </c>
      <c r="DL692">
        <v>141000</v>
      </c>
    </row>
    <row r="693" spans="1:116" x14ac:dyDescent="0.35">
      <c r="A693">
        <v>692</v>
      </c>
      <c r="B693">
        <v>60</v>
      </c>
      <c r="C693" t="s">
        <v>81</v>
      </c>
      <c r="D693">
        <f t="shared" si="350"/>
        <v>4</v>
      </c>
      <c r="E693">
        <v>104</v>
      </c>
      <c r="F693">
        <v>21535</v>
      </c>
      <c r="G693" t="s">
        <v>82</v>
      </c>
      <c r="H693">
        <f t="shared" si="351"/>
        <v>2</v>
      </c>
      <c r="I693" t="s">
        <v>83</v>
      </c>
      <c r="J693" t="str">
        <f t="shared" si="352"/>
        <v/>
      </c>
      <c r="K693" t="s">
        <v>120</v>
      </c>
      <c r="L693">
        <f t="shared" si="353"/>
        <v>2</v>
      </c>
      <c r="M693" t="s">
        <v>85</v>
      </c>
      <c r="N693">
        <f t="shared" si="354"/>
        <v>2</v>
      </c>
      <c r="O693" t="s">
        <v>86</v>
      </c>
      <c r="P693">
        <f t="shared" si="355"/>
        <v>4</v>
      </c>
      <c r="Q693" t="s">
        <v>122</v>
      </c>
      <c r="R693">
        <f t="shared" si="356"/>
        <v>2</v>
      </c>
      <c r="S693" t="s">
        <v>88</v>
      </c>
      <c r="T693">
        <f t="shared" si="357"/>
        <v>3</v>
      </c>
      <c r="U693" t="s">
        <v>129</v>
      </c>
      <c r="V693">
        <f t="shared" si="358"/>
        <v>17</v>
      </c>
      <c r="W693" t="s">
        <v>90</v>
      </c>
      <c r="X693">
        <f t="shared" si="359"/>
        <v>7</v>
      </c>
      <c r="Y693" t="s">
        <v>90</v>
      </c>
      <c r="Z693">
        <f t="shared" si="360"/>
        <v>7</v>
      </c>
      <c r="AA693" t="s">
        <v>91</v>
      </c>
      <c r="AB693">
        <f t="shared" si="361"/>
        <v>3</v>
      </c>
      <c r="AC693" t="s">
        <v>92</v>
      </c>
      <c r="AD693">
        <f t="shared" si="362"/>
        <v>8</v>
      </c>
      <c r="AE693">
        <v>10</v>
      </c>
      <c r="AF693">
        <v>6</v>
      </c>
      <c r="AG693">
        <v>1994</v>
      </c>
      <c r="AH693">
        <v>1995</v>
      </c>
      <c r="AI693" t="s">
        <v>93</v>
      </c>
      <c r="AJ693">
        <f t="shared" si="363"/>
        <v>5</v>
      </c>
      <c r="AK693" t="s">
        <v>196</v>
      </c>
      <c r="AL693">
        <f t="shared" si="364"/>
        <v>6</v>
      </c>
      <c r="AM693" t="s">
        <v>140</v>
      </c>
      <c r="AN693">
        <f t="shared" si="365"/>
        <v>9</v>
      </c>
      <c r="AO693" t="s">
        <v>140</v>
      </c>
      <c r="AP693" t="s">
        <v>96</v>
      </c>
      <c r="AQ693">
        <f t="shared" si="366"/>
        <v>4</v>
      </c>
      <c r="AR693">
        <v>1170</v>
      </c>
      <c r="AS693" t="s">
        <v>104</v>
      </c>
      <c r="AT693">
        <f t="shared" si="367"/>
        <v>5</v>
      </c>
      <c r="AU693" t="s">
        <v>98</v>
      </c>
      <c r="AV693">
        <f t="shared" si="368"/>
        <v>3</v>
      </c>
      <c r="AW693" t="s">
        <v>99</v>
      </c>
      <c r="AX693">
        <f t="shared" si="369"/>
        <v>6</v>
      </c>
      <c r="AY693" t="s">
        <v>104</v>
      </c>
      <c r="AZ693">
        <f t="shared" si="370"/>
        <v>6</v>
      </c>
      <c r="BA693" t="s">
        <v>98</v>
      </c>
      <c r="BB693">
        <f t="shared" si="371"/>
        <v>4</v>
      </c>
      <c r="BC693" t="s">
        <v>97</v>
      </c>
      <c r="BD693" t="s">
        <v>101</v>
      </c>
      <c r="BE693">
        <f t="shared" si="372"/>
        <v>7</v>
      </c>
      <c r="BF693">
        <v>1455</v>
      </c>
      <c r="BG693" t="s">
        <v>102</v>
      </c>
      <c r="BH693">
        <v>0</v>
      </c>
      <c r="BI693">
        <v>989</v>
      </c>
      <c r="BJ693">
        <v>2444</v>
      </c>
      <c r="BK693" t="s">
        <v>103</v>
      </c>
      <c r="BL693">
        <f t="shared" si="373"/>
        <v>6</v>
      </c>
      <c r="BM693" t="s">
        <v>104</v>
      </c>
      <c r="BN693" t="s">
        <v>105</v>
      </c>
      <c r="BO693" t="s">
        <v>106</v>
      </c>
      <c r="BP693">
        <f t="shared" si="374"/>
        <v>6</v>
      </c>
      <c r="BQ693">
        <v>2444</v>
      </c>
      <c r="BR693">
        <v>1872</v>
      </c>
      <c r="BS693">
        <v>0</v>
      </c>
      <c r="BT693">
        <v>4316</v>
      </c>
      <c r="BU693">
        <v>0</v>
      </c>
      <c r="BV693">
        <v>1</v>
      </c>
      <c r="BW693">
        <v>3</v>
      </c>
      <c r="BX693">
        <v>1</v>
      </c>
      <c r="BY693">
        <v>4</v>
      </c>
      <c r="BZ693">
        <v>1</v>
      </c>
      <c r="CA693" t="s">
        <v>104</v>
      </c>
      <c r="CB693">
        <f t="shared" si="375"/>
        <v>6</v>
      </c>
      <c r="CC693">
        <v>10</v>
      </c>
      <c r="CD693" t="s">
        <v>107</v>
      </c>
      <c r="CE693">
        <v>2</v>
      </c>
      <c r="CF693" t="s">
        <v>104</v>
      </c>
      <c r="CG693" t="s">
        <v>108</v>
      </c>
      <c r="CH693">
        <f t="shared" si="376"/>
        <v>6</v>
      </c>
      <c r="CI693">
        <v>1994</v>
      </c>
      <c r="CJ693" t="s">
        <v>157</v>
      </c>
      <c r="CK693">
        <f t="shared" si="377"/>
        <v>4</v>
      </c>
      <c r="CL693">
        <v>3</v>
      </c>
      <c r="CM693">
        <v>832</v>
      </c>
      <c r="CN693" t="s">
        <v>98</v>
      </c>
      <c r="CO693">
        <f t="shared" si="378"/>
        <v>4</v>
      </c>
      <c r="CP693" t="s">
        <v>98</v>
      </c>
      <c r="CQ693">
        <f t="shared" si="379"/>
        <v>4</v>
      </c>
      <c r="CR693" t="s">
        <v>105</v>
      </c>
      <c r="CS693">
        <f t="shared" si="380"/>
        <v>3</v>
      </c>
      <c r="CT693">
        <v>382</v>
      </c>
      <c r="CU693">
        <v>50</v>
      </c>
      <c r="CV693">
        <v>0</v>
      </c>
      <c r="CW693">
        <v>0</v>
      </c>
      <c r="CX693">
        <v>0</v>
      </c>
      <c r="CY693">
        <v>0</v>
      </c>
      <c r="CZ693" t="s">
        <v>83</v>
      </c>
      <c r="DA693" t="s">
        <v>83</v>
      </c>
      <c r="DB693">
        <f t="shared" si="381"/>
        <v>5</v>
      </c>
      <c r="DC693" t="s">
        <v>83</v>
      </c>
      <c r="DD693">
        <v>0</v>
      </c>
      <c r="DE693">
        <v>1</v>
      </c>
      <c r="DF693">
        <v>2007</v>
      </c>
      <c r="DG693">
        <f t="shared" si="384"/>
        <v>16</v>
      </c>
      <c r="DH693" t="s">
        <v>110</v>
      </c>
      <c r="DI693">
        <f t="shared" si="382"/>
        <v>4</v>
      </c>
      <c r="DJ693" t="s">
        <v>111</v>
      </c>
      <c r="DK693">
        <f t="shared" si="383"/>
        <v>5</v>
      </c>
      <c r="DL693">
        <v>755000</v>
      </c>
    </row>
    <row r="694" spans="1:116" x14ac:dyDescent="0.35">
      <c r="A694">
        <v>693</v>
      </c>
      <c r="B694">
        <v>60</v>
      </c>
      <c r="C694" t="s">
        <v>81</v>
      </c>
      <c r="D694">
        <f t="shared" si="350"/>
        <v>4</v>
      </c>
      <c r="E694">
        <v>42</v>
      </c>
      <c r="F694">
        <v>26178</v>
      </c>
      <c r="G694" t="s">
        <v>82</v>
      </c>
      <c r="H694">
        <f t="shared" si="351"/>
        <v>2</v>
      </c>
      <c r="I694" t="s">
        <v>83</v>
      </c>
      <c r="J694" t="str">
        <f t="shared" si="352"/>
        <v/>
      </c>
      <c r="K694" t="s">
        <v>120</v>
      </c>
      <c r="L694">
        <f t="shared" si="353"/>
        <v>2</v>
      </c>
      <c r="M694" t="s">
        <v>85</v>
      </c>
      <c r="N694">
        <f t="shared" si="354"/>
        <v>2</v>
      </c>
      <c r="O694" t="s">
        <v>86</v>
      </c>
      <c r="P694">
        <f t="shared" si="355"/>
        <v>4</v>
      </c>
      <c r="Q694" t="s">
        <v>87</v>
      </c>
      <c r="R694">
        <f t="shared" si="356"/>
        <v>4</v>
      </c>
      <c r="S694" t="s">
        <v>194</v>
      </c>
      <c r="T694">
        <f t="shared" si="357"/>
        <v>2</v>
      </c>
      <c r="U694" t="s">
        <v>189</v>
      </c>
      <c r="V694">
        <f t="shared" si="358"/>
        <v>2</v>
      </c>
      <c r="W694" t="s">
        <v>90</v>
      </c>
      <c r="X694">
        <f t="shared" si="359"/>
        <v>7</v>
      </c>
      <c r="Y694" t="s">
        <v>90</v>
      </c>
      <c r="Z694">
        <f t="shared" si="360"/>
        <v>7</v>
      </c>
      <c r="AA694" t="s">
        <v>91</v>
      </c>
      <c r="AB694">
        <f t="shared" si="361"/>
        <v>3</v>
      </c>
      <c r="AC694" t="s">
        <v>92</v>
      </c>
      <c r="AD694">
        <f t="shared" si="362"/>
        <v>8</v>
      </c>
      <c r="AE694">
        <v>7</v>
      </c>
      <c r="AF694">
        <v>5</v>
      </c>
      <c r="AG694">
        <v>1989</v>
      </c>
      <c r="AH694">
        <v>1990</v>
      </c>
      <c r="AI694" t="s">
        <v>152</v>
      </c>
      <c r="AJ694">
        <f t="shared" si="363"/>
        <v>6</v>
      </c>
      <c r="AK694" t="s">
        <v>94</v>
      </c>
      <c r="AL694">
        <f t="shared" si="364"/>
        <v>8</v>
      </c>
      <c r="AM694" t="s">
        <v>116</v>
      </c>
      <c r="AN694">
        <f t="shared" si="365"/>
        <v>10</v>
      </c>
      <c r="AO694" t="s">
        <v>116</v>
      </c>
      <c r="AP694" t="s">
        <v>96</v>
      </c>
      <c r="AQ694">
        <f t="shared" si="366"/>
        <v>4</v>
      </c>
      <c r="AR694">
        <v>293</v>
      </c>
      <c r="AS694" t="s">
        <v>97</v>
      </c>
      <c r="AT694">
        <f t="shared" si="367"/>
        <v>4</v>
      </c>
      <c r="AU694" t="s">
        <v>98</v>
      </c>
      <c r="AV694">
        <f t="shared" si="368"/>
        <v>3</v>
      </c>
      <c r="AW694" t="s">
        <v>99</v>
      </c>
      <c r="AX694">
        <f t="shared" si="369"/>
        <v>6</v>
      </c>
      <c r="AY694" t="s">
        <v>97</v>
      </c>
      <c r="AZ694">
        <f t="shared" si="370"/>
        <v>5</v>
      </c>
      <c r="BA694" t="s">
        <v>98</v>
      </c>
      <c r="BB694">
        <f t="shared" si="371"/>
        <v>4</v>
      </c>
      <c r="BC694" t="s">
        <v>97</v>
      </c>
      <c r="BD694" t="s">
        <v>101</v>
      </c>
      <c r="BE694">
        <f t="shared" si="372"/>
        <v>7</v>
      </c>
      <c r="BF694">
        <v>965</v>
      </c>
      <c r="BG694" t="s">
        <v>102</v>
      </c>
      <c r="BH694">
        <v>0</v>
      </c>
      <c r="BI694">
        <v>245</v>
      </c>
      <c r="BJ694">
        <v>1210</v>
      </c>
      <c r="BK694" t="s">
        <v>103</v>
      </c>
      <c r="BL694">
        <f t="shared" si="373"/>
        <v>6</v>
      </c>
      <c r="BM694" t="s">
        <v>104</v>
      </c>
      <c r="BN694" t="s">
        <v>105</v>
      </c>
      <c r="BO694" t="s">
        <v>106</v>
      </c>
      <c r="BP694">
        <f t="shared" si="374"/>
        <v>6</v>
      </c>
      <c r="BQ694">
        <v>1238</v>
      </c>
      <c r="BR694">
        <v>1281</v>
      </c>
      <c r="BS694">
        <v>0</v>
      </c>
      <c r="BT694">
        <v>2519</v>
      </c>
      <c r="BU694">
        <v>1</v>
      </c>
      <c r="BV694">
        <v>0</v>
      </c>
      <c r="BW694">
        <v>2</v>
      </c>
      <c r="BX694">
        <v>1</v>
      </c>
      <c r="BY694">
        <v>4</v>
      </c>
      <c r="BZ694">
        <v>1</v>
      </c>
      <c r="CA694" t="s">
        <v>97</v>
      </c>
      <c r="CB694">
        <f t="shared" si="375"/>
        <v>5</v>
      </c>
      <c r="CC694">
        <v>9</v>
      </c>
      <c r="CD694" t="s">
        <v>107</v>
      </c>
      <c r="CE694">
        <v>2</v>
      </c>
      <c r="CF694" t="s">
        <v>97</v>
      </c>
      <c r="CG694" t="s">
        <v>108</v>
      </c>
      <c r="CH694">
        <f t="shared" si="376"/>
        <v>6</v>
      </c>
      <c r="CI694">
        <v>1989</v>
      </c>
      <c r="CJ694" t="s">
        <v>109</v>
      </c>
      <c r="CK694">
        <f t="shared" si="377"/>
        <v>3</v>
      </c>
      <c r="CL694">
        <v>2</v>
      </c>
      <c r="CM694">
        <v>628</v>
      </c>
      <c r="CN694" t="s">
        <v>98</v>
      </c>
      <c r="CO694">
        <f t="shared" si="378"/>
        <v>4</v>
      </c>
      <c r="CP694" t="s">
        <v>98</v>
      </c>
      <c r="CQ694">
        <f t="shared" si="379"/>
        <v>4</v>
      </c>
      <c r="CR694" t="s">
        <v>105</v>
      </c>
      <c r="CS694">
        <f t="shared" si="380"/>
        <v>3</v>
      </c>
      <c r="CT694">
        <v>320</v>
      </c>
      <c r="CU694">
        <v>27</v>
      </c>
      <c r="CV694">
        <v>0</v>
      </c>
      <c r="CW694">
        <v>0</v>
      </c>
      <c r="CX694">
        <v>0</v>
      </c>
      <c r="CY694">
        <v>0</v>
      </c>
      <c r="CZ694" t="s">
        <v>83</v>
      </c>
      <c r="DA694" t="s">
        <v>83</v>
      </c>
      <c r="DB694">
        <f t="shared" si="381"/>
        <v>5</v>
      </c>
      <c r="DC694" t="s">
        <v>83</v>
      </c>
      <c r="DD694">
        <v>0</v>
      </c>
      <c r="DE694">
        <v>4</v>
      </c>
      <c r="DF694">
        <v>2006</v>
      </c>
      <c r="DG694">
        <f t="shared" si="384"/>
        <v>17</v>
      </c>
      <c r="DH694" t="s">
        <v>110</v>
      </c>
      <c r="DI694">
        <f t="shared" si="382"/>
        <v>4</v>
      </c>
      <c r="DJ694" t="s">
        <v>111</v>
      </c>
      <c r="DK694">
        <f t="shared" si="383"/>
        <v>5</v>
      </c>
      <c r="DL694">
        <v>335000</v>
      </c>
    </row>
    <row r="695" spans="1:116" x14ac:dyDescent="0.35">
      <c r="A695">
        <v>694</v>
      </c>
      <c r="B695">
        <v>30</v>
      </c>
      <c r="C695" t="s">
        <v>81</v>
      </c>
      <c r="D695">
        <f t="shared" si="350"/>
        <v>4</v>
      </c>
      <c r="E695">
        <v>60</v>
      </c>
      <c r="F695">
        <v>5400</v>
      </c>
      <c r="G695" t="s">
        <v>82</v>
      </c>
      <c r="H695">
        <f t="shared" si="351"/>
        <v>2</v>
      </c>
      <c r="I695" t="s">
        <v>83</v>
      </c>
      <c r="J695" t="str">
        <f t="shared" si="352"/>
        <v/>
      </c>
      <c r="K695" t="s">
        <v>84</v>
      </c>
      <c r="L695">
        <f t="shared" si="353"/>
        <v>1</v>
      </c>
      <c r="M695" t="s">
        <v>85</v>
      </c>
      <c r="N695">
        <f t="shared" si="354"/>
        <v>2</v>
      </c>
      <c r="O695" t="s">
        <v>86</v>
      </c>
      <c r="P695">
        <f t="shared" si="355"/>
        <v>4</v>
      </c>
      <c r="Q695" t="s">
        <v>122</v>
      </c>
      <c r="R695">
        <f t="shared" si="356"/>
        <v>2</v>
      </c>
      <c r="S695" t="s">
        <v>213</v>
      </c>
      <c r="T695">
        <f t="shared" si="357"/>
        <v>1</v>
      </c>
      <c r="U695" t="s">
        <v>143</v>
      </c>
      <c r="V695">
        <f t="shared" si="358"/>
        <v>9</v>
      </c>
      <c r="W695" t="s">
        <v>90</v>
      </c>
      <c r="X695">
        <f t="shared" si="359"/>
        <v>7</v>
      </c>
      <c r="Y695" t="s">
        <v>90</v>
      </c>
      <c r="Z695">
        <f t="shared" si="360"/>
        <v>7</v>
      </c>
      <c r="AA695" t="s">
        <v>91</v>
      </c>
      <c r="AB695">
        <f t="shared" si="361"/>
        <v>3</v>
      </c>
      <c r="AC695" t="s">
        <v>115</v>
      </c>
      <c r="AD695">
        <f t="shared" si="362"/>
        <v>4</v>
      </c>
      <c r="AE695">
        <v>5</v>
      </c>
      <c r="AF695">
        <v>6</v>
      </c>
      <c r="AG695">
        <v>1921</v>
      </c>
      <c r="AH695">
        <v>1968</v>
      </c>
      <c r="AI695" t="s">
        <v>93</v>
      </c>
      <c r="AJ695">
        <f t="shared" si="363"/>
        <v>5</v>
      </c>
      <c r="AK695" t="s">
        <v>94</v>
      </c>
      <c r="AL695">
        <f t="shared" si="364"/>
        <v>8</v>
      </c>
      <c r="AM695" t="s">
        <v>116</v>
      </c>
      <c r="AN695">
        <f t="shared" si="365"/>
        <v>10</v>
      </c>
      <c r="AO695" t="s">
        <v>116</v>
      </c>
      <c r="AP695" t="s">
        <v>117</v>
      </c>
      <c r="AQ695">
        <f t="shared" si="366"/>
        <v>2</v>
      </c>
      <c r="AR695">
        <v>0</v>
      </c>
      <c r="AS695" t="s">
        <v>98</v>
      </c>
      <c r="AT695">
        <f t="shared" si="367"/>
        <v>3</v>
      </c>
      <c r="AU695" t="s">
        <v>98</v>
      </c>
      <c r="AV695">
        <f t="shared" si="368"/>
        <v>3</v>
      </c>
      <c r="AW695" t="s">
        <v>126</v>
      </c>
      <c r="AX695">
        <f t="shared" si="369"/>
        <v>3</v>
      </c>
      <c r="AY695" t="s">
        <v>98</v>
      </c>
      <c r="AZ695">
        <f t="shared" si="370"/>
        <v>4</v>
      </c>
      <c r="BA695" t="s">
        <v>98</v>
      </c>
      <c r="BB695">
        <f t="shared" si="371"/>
        <v>4</v>
      </c>
      <c r="BC695" t="s">
        <v>100</v>
      </c>
      <c r="BD695" t="s">
        <v>102</v>
      </c>
      <c r="BE695">
        <f t="shared" si="372"/>
        <v>6</v>
      </c>
      <c r="BF695">
        <v>0</v>
      </c>
      <c r="BG695" t="s">
        <v>102</v>
      </c>
      <c r="BH695">
        <v>0</v>
      </c>
      <c r="BI695">
        <v>1073</v>
      </c>
      <c r="BJ695">
        <v>1073</v>
      </c>
      <c r="BK695" t="s">
        <v>103</v>
      </c>
      <c r="BL695">
        <f t="shared" si="373"/>
        <v>6</v>
      </c>
      <c r="BM695" t="s">
        <v>104</v>
      </c>
      <c r="BN695" t="s">
        <v>105</v>
      </c>
      <c r="BO695" t="s">
        <v>106</v>
      </c>
      <c r="BP695">
        <f t="shared" si="374"/>
        <v>6</v>
      </c>
      <c r="BQ695">
        <v>1073</v>
      </c>
      <c r="BR695">
        <v>0</v>
      </c>
      <c r="BS695">
        <v>0</v>
      </c>
      <c r="BT695">
        <v>1073</v>
      </c>
      <c r="BU695">
        <v>0</v>
      </c>
      <c r="BV695">
        <v>0</v>
      </c>
      <c r="BW695">
        <v>1</v>
      </c>
      <c r="BX695">
        <v>0</v>
      </c>
      <c r="BY695">
        <v>2</v>
      </c>
      <c r="BZ695">
        <v>1</v>
      </c>
      <c r="CA695" t="s">
        <v>98</v>
      </c>
      <c r="CB695">
        <f t="shared" si="375"/>
        <v>4</v>
      </c>
      <c r="CC695">
        <v>4</v>
      </c>
      <c r="CD695" t="s">
        <v>107</v>
      </c>
      <c r="CE695">
        <v>0</v>
      </c>
      <c r="CF695" t="s">
        <v>83</v>
      </c>
      <c r="CG695" t="s">
        <v>127</v>
      </c>
      <c r="CH695">
        <f t="shared" si="376"/>
        <v>5</v>
      </c>
      <c r="CI695">
        <v>1968</v>
      </c>
      <c r="CJ695" t="s">
        <v>102</v>
      </c>
      <c r="CK695">
        <f t="shared" si="377"/>
        <v>2</v>
      </c>
      <c r="CL695">
        <v>1</v>
      </c>
      <c r="CM695">
        <v>326</v>
      </c>
      <c r="CN695" t="s">
        <v>98</v>
      </c>
      <c r="CO695">
        <f t="shared" si="378"/>
        <v>4</v>
      </c>
      <c r="CP695" t="s">
        <v>98</v>
      </c>
      <c r="CQ695">
        <f t="shared" si="379"/>
        <v>4</v>
      </c>
      <c r="CR695" t="s">
        <v>105</v>
      </c>
      <c r="CS695">
        <f t="shared" si="380"/>
        <v>3</v>
      </c>
      <c r="CT695">
        <v>0</v>
      </c>
      <c r="CU695">
        <v>0</v>
      </c>
      <c r="CV695">
        <v>112</v>
      </c>
      <c r="CW695">
        <v>0</v>
      </c>
      <c r="CX695">
        <v>0</v>
      </c>
      <c r="CY695">
        <v>0</v>
      </c>
      <c r="CZ695" t="s">
        <v>83</v>
      </c>
      <c r="DA695" t="s">
        <v>83</v>
      </c>
      <c r="DB695">
        <f t="shared" si="381"/>
        <v>5</v>
      </c>
      <c r="DC695" t="s">
        <v>83</v>
      </c>
      <c r="DD695">
        <v>0</v>
      </c>
      <c r="DE695">
        <v>12</v>
      </c>
      <c r="DF695">
        <v>2006</v>
      </c>
      <c r="DG695">
        <f t="shared" si="384"/>
        <v>17</v>
      </c>
      <c r="DH695" t="s">
        <v>110</v>
      </c>
      <c r="DI695">
        <f t="shared" si="382"/>
        <v>4</v>
      </c>
      <c r="DJ695" t="s">
        <v>128</v>
      </c>
      <c r="DK695">
        <f t="shared" si="383"/>
        <v>3</v>
      </c>
      <c r="DL695">
        <v>108480</v>
      </c>
    </row>
    <row r="696" spans="1:116" x14ac:dyDescent="0.35">
      <c r="A696">
        <v>695</v>
      </c>
      <c r="B696">
        <v>50</v>
      </c>
      <c r="C696" t="s">
        <v>142</v>
      </c>
      <c r="D696">
        <f t="shared" si="350"/>
        <v>2</v>
      </c>
      <c r="E696">
        <v>51</v>
      </c>
      <c r="F696">
        <v>6120</v>
      </c>
      <c r="G696" t="s">
        <v>82</v>
      </c>
      <c r="H696">
        <f t="shared" si="351"/>
        <v>2</v>
      </c>
      <c r="I696" t="s">
        <v>83</v>
      </c>
      <c r="J696" t="str">
        <f t="shared" si="352"/>
        <v/>
      </c>
      <c r="K696" t="s">
        <v>84</v>
      </c>
      <c r="L696">
        <f t="shared" si="353"/>
        <v>1</v>
      </c>
      <c r="M696" t="s">
        <v>85</v>
      </c>
      <c r="N696">
        <f t="shared" si="354"/>
        <v>2</v>
      </c>
      <c r="O696" t="s">
        <v>86</v>
      </c>
      <c r="P696">
        <f t="shared" si="355"/>
        <v>4</v>
      </c>
      <c r="Q696" t="s">
        <v>122</v>
      </c>
      <c r="R696">
        <f t="shared" si="356"/>
        <v>2</v>
      </c>
      <c r="S696" t="s">
        <v>88</v>
      </c>
      <c r="T696">
        <f t="shared" si="357"/>
        <v>3</v>
      </c>
      <c r="U696" t="s">
        <v>148</v>
      </c>
      <c r="V696">
        <f t="shared" si="358"/>
        <v>12</v>
      </c>
      <c r="W696" t="s">
        <v>90</v>
      </c>
      <c r="X696">
        <f t="shared" si="359"/>
        <v>7</v>
      </c>
      <c r="Y696" t="s">
        <v>90</v>
      </c>
      <c r="Z696">
        <f t="shared" si="360"/>
        <v>7</v>
      </c>
      <c r="AA696" t="s">
        <v>91</v>
      </c>
      <c r="AB696">
        <f t="shared" si="361"/>
        <v>3</v>
      </c>
      <c r="AC696" t="s">
        <v>132</v>
      </c>
      <c r="AD696">
        <f t="shared" si="362"/>
        <v>1</v>
      </c>
      <c r="AE696">
        <v>5</v>
      </c>
      <c r="AF696">
        <v>6</v>
      </c>
      <c r="AG696">
        <v>1936</v>
      </c>
      <c r="AH696">
        <v>1950</v>
      </c>
      <c r="AI696" t="s">
        <v>93</v>
      </c>
      <c r="AJ696">
        <f t="shared" si="363"/>
        <v>5</v>
      </c>
      <c r="AK696" t="s">
        <v>94</v>
      </c>
      <c r="AL696">
        <f t="shared" si="364"/>
        <v>8</v>
      </c>
      <c r="AM696" t="s">
        <v>124</v>
      </c>
      <c r="AN696">
        <f t="shared" si="365"/>
        <v>4</v>
      </c>
      <c r="AO696" t="s">
        <v>124</v>
      </c>
      <c r="AP696" t="s">
        <v>117</v>
      </c>
      <c r="AQ696">
        <f t="shared" si="366"/>
        <v>2</v>
      </c>
      <c r="AR696">
        <v>0</v>
      </c>
      <c r="AS696" t="s">
        <v>98</v>
      </c>
      <c r="AT696">
        <f t="shared" si="367"/>
        <v>3</v>
      </c>
      <c r="AU696" t="s">
        <v>147</v>
      </c>
      <c r="AV696">
        <f t="shared" si="368"/>
        <v>2</v>
      </c>
      <c r="AW696" t="s">
        <v>126</v>
      </c>
      <c r="AX696">
        <f t="shared" si="369"/>
        <v>3</v>
      </c>
      <c r="AY696" t="s">
        <v>98</v>
      </c>
      <c r="AZ696">
        <f t="shared" si="370"/>
        <v>4</v>
      </c>
      <c r="BA696" t="s">
        <v>98</v>
      </c>
      <c r="BB696">
        <f t="shared" si="371"/>
        <v>4</v>
      </c>
      <c r="BC696" t="s">
        <v>100</v>
      </c>
      <c r="BD696" t="s">
        <v>102</v>
      </c>
      <c r="BE696">
        <f t="shared" si="372"/>
        <v>6</v>
      </c>
      <c r="BF696">
        <v>0</v>
      </c>
      <c r="BG696" t="s">
        <v>102</v>
      </c>
      <c r="BH696">
        <v>0</v>
      </c>
      <c r="BI696">
        <v>927</v>
      </c>
      <c r="BJ696">
        <v>927</v>
      </c>
      <c r="BK696" t="s">
        <v>103</v>
      </c>
      <c r="BL696">
        <f t="shared" si="373"/>
        <v>6</v>
      </c>
      <c r="BM696" t="s">
        <v>98</v>
      </c>
      <c r="BN696" t="s">
        <v>105</v>
      </c>
      <c r="BO696" t="s">
        <v>106</v>
      </c>
      <c r="BP696">
        <f t="shared" si="374"/>
        <v>6</v>
      </c>
      <c r="BQ696">
        <v>1067</v>
      </c>
      <c r="BR696">
        <v>472</v>
      </c>
      <c r="BS696">
        <v>0</v>
      </c>
      <c r="BT696">
        <v>1539</v>
      </c>
      <c r="BU696">
        <v>0</v>
      </c>
      <c r="BV696">
        <v>0</v>
      </c>
      <c r="BW696">
        <v>1</v>
      </c>
      <c r="BX696">
        <v>1</v>
      </c>
      <c r="BY696">
        <v>3</v>
      </c>
      <c r="BZ696">
        <v>1</v>
      </c>
      <c r="CA696" t="s">
        <v>98</v>
      </c>
      <c r="CB696">
        <f t="shared" si="375"/>
        <v>4</v>
      </c>
      <c r="CC696">
        <v>5</v>
      </c>
      <c r="CD696" t="s">
        <v>107</v>
      </c>
      <c r="CE696">
        <v>0</v>
      </c>
      <c r="CF696" t="s">
        <v>83</v>
      </c>
      <c r="CG696" t="s">
        <v>127</v>
      </c>
      <c r="CH696">
        <f t="shared" si="376"/>
        <v>5</v>
      </c>
      <c r="CI696">
        <v>1995</v>
      </c>
      <c r="CJ696" t="s">
        <v>102</v>
      </c>
      <c r="CK696">
        <f t="shared" si="377"/>
        <v>2</v>
      </c>
      <c r="CL696">
        <v>2</v>
      </c>
      <c r="CM696">
        <v>576</v>
      </c>
      <c r="CN696" t="s">
        <v>98</v>
      </c>
      <c r="CO696">
        <f t="shared" si="378"/>
        <v>4</v>
      </c>
      <c r="CP696" t="s">
        <v>98</v>
      </c>
      <c r="CQ696">
        <f t="shared" si="379"/>
        <v>4</v>
      </c>
      <c r="CR696" t="s">
        <v>105</v>
      </c>
      <c r="CS696">
        <f t="shared" si="380"/>
        <v>3</v>
      </c>
      <c r="CT696">
        <v>112</v>
      </c>
      <c r="CU696">
        <v>0</v>
      </c>
      <c r="CV696">
        <v>0</v>
      </c>
      <c r="CW696">
        <v>0</v>
      </c>
      <c r="CX696">
        <v>0</v>
      </c>
      <c r="CY696">
        <v>0</v>
      </c>
      <c r="CZ696" t="s">
        <v>83</v>
      </c>
      <c r="DA696" t="s">
        <v>134</v>
      </c>
      <c r="DB696">
        <f t="shared" si="381"/>
        <v>3</v>
      </c>
      <c r="DC696" t="s">
        <v>83</v>
      </c>
      <c r="DD696">
        <v>0</v>
      </c>
      <c r="DE696">
        <v>4</v>
      </c>
      <c r="DF696">
        <v>2009</v>
      </c>
      <c r="DG696">
        <f t="shared" si="384"/>
        <v>14</v>
      </c>
      <c r="DH696" t="s">
        <v>110</v>
      </c>
      <c r="DI696">
        <f t="shared" si="382"/>
        <v>4</v>
      </c>
      <c r="DJ696" t="s">
        <v>111</v>
      </c>
      <c r="DK696">
        <f t="shared" si="383"/>
        <v>5</v>
      </c>
      <c r="DL696">
        <v>141500</v>
      </c>
    </row>
    <row r="697" spans="1:116" x14ac:dyDescent="0.35">
      <c r="A697">
        <v>696</v>
      </c>
      <c r="B697">
        <v>20</v>
      </c>
      <c r="C697" t="s">
        <v>81</v>
      </c>
      <c r="D697">
        <f t="shared" si="350"/>
        <v>4</v>
      </c>
      <c r="E697">
        <v>54</v>
      </c>
      <c r="F697">
        <v>13811</v>
      </c>
      <c r="G697" t="s">
        <v>82</v>
      </c>
      <c r="H697">
        <f t="shared" si="351"/>
        <v>2</v>
      </c>
      <c r="I697" t="s">
        <v>83</v>
      </c>
      <c r="J697" t="str">
        <f t="shared" si="352"/>
        <v/>
      </c>
      <c r="K697" t="s">
        <v>120</v>
      </c>
      <c r="L697">
        <f t="shared" si="353"/>
        <v>2</v>
      </c>
      <c r="M697" t="s">
        <v>85</v>
      </c>
      <c r="N697">
        <f t="shared" si="354"/>
        <v>2</v>
      </c>
      <c r="O697" t="s">
        <v>86</v>
      </c>
      <c r="P697">
        <f t="shared" si="355"/>
        <v>4</v>
      </c>
      <c r="Q697" t="s">
        <v>87</v>
      </c>
      <c r="R697">
        <f t="shared" si="356"/>
        <v>4</v>
      </c>
      <c r="S697" t="s">
        <v>88</v>
      </c>
      <c r="T697">
        <f t="shared" si="357"/>
        <v>3</v>
      </c>
      <c r="U697" t="s">
        <v>189</v>
      </c>
      <c r="V697">
        <f t="shared" si="358"/>
        <v>2</v>
      </c>
      <c r="W697" t="s">
        <v>90</v>
      </c>
      <c r="X697">
        <f t="shared" si="359"/>
        <v>7</v>
      </c>
      <c r="Y697" t="s">
        <v>90</v>
      </c>
      <c r="Z697">
        <f t="shared" si="360"/>
        <v>7</v>
      </c>
      <c r="AA697" t="s">
        <v>91</v>
      </c>
      <c r="AB697">
        <f t="shared" si="361"/>
        <v>3</v>
      </c>
      <c r="AC697" t="s">
        <v>115</v>
      </c>
      <c r="AD697">
        <f t="shared" si="362"/>
        <v>4</v>
      </c>
      <c r="AE697">
        <v>6</v>
      </c>
      <c r="AF697">
        <v>6</v>
      </c>
      <c r="AG697">
        <v>1987</v>
      </c>
      <c r="AH697">
        <v>1987</v>
      </c>
      <c r="AI697" t="s">
        <v>93</v>
      </c>
      <c r="AJ697">
        <f t="shared" si="363"/>
        <v>5</v>
      </c>
      <c r="AK697" t="s">
        <v>94</v>
      </c>
      <c r="AL697">
        <f t="shared" si="364"/>
        <v>8</v>
      </c>
      <c r="AM697" t="s">
        <v>140</v>
      </c>
      <c r="AN697">
        <f t="shared" si="365"/>
        <v>9</v>
      </c>
      <c r="AO697" t="s">
        <v>140</v>
      </c>
      <c r="AP697" t="s">
        <v>96</v>
      </c>
      <c r="AQ697">
        <f t="shared" si="366"/>
        <v>4</v>
      </c>
      <c r="AR697">
        <v>72</v>
      </c>
      <c r="AS697" t="s">
        <v>98</v>
      </c>
      <c r="AT697">
        <f t="shared" si="367"/>
        <v>3</v>
      </c>
      <c r="AU697" t="s">
        <v>98</v>
      </c>
      <c r="AV697">
        <f t="shared" si="368"/>
        <v>3</v>
      </c>
      <c r="AW697" t="s">
        <v>118</v>
      </c>
      <c r="AX697">
        <f t="shared" si="369"/>
        <v>2</v>
      </c>
      <c r="AY697" t="s">
        <v>97</v>
      </c>
      <c r="AZ697">
        <f t="shared" si="370"/>
        <v>5</v>
      </c>
      <c r="BA697" t="s">
        <v>97</v>
      </c>
      <c r="BB697">
        <f t="shared" si="371"/>
        <v>5</v>
      </c>
      <c r="BC697" t="s">
        <v>100</v>
      </c>
      <c r="BD697" t="s">
        <v>101</v>
      </c>
      <c r="BE697">
        <f t="shared" si="372"/>
        <v>7</v>
      </c>
      <c r="BF697">
        <v>980</v>
      </c>
      <c r="BG697" t="s">
        <v>172</v>
      </c>
      <c r="BH697">
        <v>40</v>
      </c>
      <c r="BI697">
        <v>92</v>
      </c>
      <c r="BJ697">
        <v>1112</v>
      </c>
      <c r="BK697" t="s">
        <v>103</v>
      </c>
      <c r="BL697">
        <f t="shared" si="373"/>
        <v>6</v>
      </c>
      <c r="BM697" t="s">
        <v>97</v>
      </c>
      <c r="BN697" t="s">
        <v>105</v>
      </c>
      <c r="BO697" t="s">
        <v>106</v>
      </c>
      <c r="BP697">
        <f t="shared" si="374"/>
        <v>6</v>
      </c>
      <c r="BQ697">
        <v>1137</v>
      </c>
      <c r="BR697">
        <v>0</v>
      </c>
      <c r="BS697">
        <v>0</v>
      </c>
      <c r="BT697">
        <v>1137</v>
      </c>
      <c r="BU697">
        <v>1</v>
      </c>
      <c r="BV697">
        <v>0</v>
      </c>
      <c r="BW697">
        <v>2</v>
      </c>
      <c r="BX697">
        <v>0</v>
      </c>
      <c r="BY697">
        <v>2</v>
      </c>
      <c r="BZ697">
        <v>1</v>
      </c>
      <c r="CA697" t="s">
        <v>97</v>
      </c>
      <c r="CB697">
        <f t="shared" si="375"/>
        <v>5</v>
      </c>
      <c r="CC697">
        <v>5</v>
      </c>
      <c r="CD697" t="s">
        <v>107</v>
      </c>
      <c r="CE697">
        <v>1</v>
      </c>
      <c r="CF697" t="s">
        <v>98</v>
      </c>
      <c r="CG697" t="s">
        <v>108</v>
      </c>
      <c r="CH697">
        <f t="shared" si="376"/>
        <v>6</v>
      </c>
      <c r="CI697">
        <v>1987</v>
      </c>
      <c r="CJ697" t="s">
        <v>102</v>
      </c>
      <c r="CK697">
        <f t="shared" si="377"/>
        <v>2</v>
      </c>
      <c r="CL697">
        <v>2</v>
      </c>
      <c r="CM697">
        <v>551</v>
      </c>
      <c r="CN697" t="s">
        <v>98</v>
      </c>
      <c r="CO697">
        <f t="shared" si="378"/>
        <v>4</v>
      </c>
      <c r="CP697" t="s">
        <v>98</v>
      </c>
      <c r="CQ697">
        <f t="shared" si="379"/>
        <v>4</v>
      </c>
      <c r="CR697" t="s">
        <v>105</v>
      </c>
      <c r="CS697">
        <f t="shared" si="380"/>
        <v>3</v>
      </c>
      <c r="CT697">
        <v>125</v>
      </c>
      <c r="CU697">
        <v>0</v>
      </c>
      <c r="CV697">
        <v>0</v>
      </c>
      <c r="CW697">
        <v>0</v>
      </c>
      <c r="CX697">
        <v>0</v>
      </c>
      <c r="CY697">
        <v>0</v>
      </c>
      <c r="CZ697" t="s">
        <v>83</v>
      </c>
      <c r="DA697" t="s">
        <v>83</v>
      </c>
      <c r="DB697">
        <f t="shared" si="381"/>
        <v>5</v>
      </c>
      <c r="DC697" t="s">
        <v>83</v>
      </c>
      <c r="DD697">
        <v>0</v>
      </c>
      <c r="DE697">
        <v>7</v>
      </c>
      <c r="DF697">
        <v>2006</v>
      </c>
      <c r="DG697">
        <f t="shared" si="384"/>
        <v>17</v>
      </c>
      <c r="DH697" t="s">
        <v>110</v>
      </c>
      <c r="DI697">
        <f t="shared" si="382"/>
        <v>4</v>
      </c>
      <c r="DJ697" t="s">
        <v>111</v>
      </c>
      <c r="DK697">
        <f t="shared" si="383"/>
        <v>5</v>
      </c>
      <c r="DL697">
        <v>176000</v>
      </c>
    </row>
    <row r="698" spans="1:116" x14ac:dyDescent="0.35">
      <c r="A698">
        <v>697</v>
      </c>
      <c r="B698">
        <v>30</v>
      </c>
      <c r="C698" t="s">
        <v>142</v>
      </c>
      <c r="D698">
        <f t="shared" si="350"/>
        <v>2</v>
      </c>
      <c r="E698">
        <v>50</v>
      </c>
      <c r="F698">
        <v>6000</v>
      </c>
      <c r="G698" t="s">
        <v>82</v>
      </c>
      <c r="H698">
        <f t="shared" si="351"/>
        <v>2</v>
      </c>
      <c r="I698" t="s">
        <v>83</v>
      </c>
      <c r="J698" t="str">
        <f t="shared" si="352"/>
        <v/>
      </c>
      <c r="K698" t="s">
        <v>84</v>
      </c>
      <c r="L698">
        <f t="shared" si="353"/>
        <v>1</v>
      </c>
      <c r="M698" t="s">
        <v>85</v>
      </c>
      <c r="N698">
        <f t="shared" si="354"/>
        <v>2</v>
      </c>
      <c r="O698" t="s">
        <v>86</v>
      </c>
      <c r="P698">
        <f t="shared" si="355"/>
        <v>4</v>
      </c>
      <c r="Q698" t="s">
        <v>87</v>
      </c>
      <c r="R698">
        <f t="shared" si="356"/>
        <v>4</v>
      </c>
      <c r="S698" t="s">
        <v>88</v>
      </c>
      <c r="T698">
        <f t="shared" si="357"/>
        <v>3</v>
      </c>
      <c r="U698" t="s">
        <v>148</v>
      </c>
      <c r="V698">
        <f t="shared" si="358"/>
        <v>12</v>
      </c>
      <c r="W698" t="s">
        <v>90</v>
      </c>
      <c r="X698">
        <f t="shared" si="359"/>
        <v>7</v>
      </c>
      <c r="Y698" t="s">
        <v>90</v>
      </c>
      <c r="Z698">
        <f t="shared" si="360"/>
        <v>7</v>
      </c>
      <c r="AA698" t="s">
        <v>91</v>
      </c>
      <c r="AB698">
        <f t="shared" si="361"/>
        <v>3</v>
      </c>
      <c r="AC698" t="s">
        <v>115</v>
      </c>
      <c r="AD698">
        <f t="shared" si="362"/>
        <v>4</v>
      </c>
      <c r="AE698">
        <v>5</v>
      </c>
      <c r="AF698">
        <v>7</v>
      </c>
      <c r="AG698">
        <v>1921</v>
      </c>
      <c r="AH698">
        <v>1950</v>
      </c>
      <c r="AI698" t="s">
        <v>93</v>
      </c>
      <c r="AJ698">
        <f t="shared" si="363"/>
        <v>5</v>
      </c>
      <c r="AK698" t="s">
        <v>94</v>
      </c>
      <c r="AL698">
        <f t="shared" si="364"/>
        <v>8</v>
      </c>
      <c r="AM698" t="s">
        <v>124</v>
      </c>
      <c r="AN698">
        <f t="shared" si="365"/>
        <v>4</v>
      </c>
      <c r="AO698" t="s">
        <v>125</v>
      </c>
      <c r="AP698" t="s">
        <v>117</v>
      </c>
      <c r="AQ698">
        <f t="shared" si="366"/>
        <v>2</v>
      </c>
      <c r="AR698">
        <v>0</v>
      </c>
      <c r="AS698" t="s">
        <v>98</v>
      </c>
      <c r="AT698">
        <f t="shared" si="367"/>
        <v>3</v>
      </c>
      <c r="AU698" t="s">
        <v>98</v>
      </c>
      <c r="AV698">
        <f t="shared" si="368"/>
        <v>3</v>
      </c>
      <c r="AW698" t="s">
        <v>118</v>
      </c>
      <c r="AX698">
        <f t="shared" si="369"/>
        <v>2</v>
      </c>
      <c r="AY698" t="s">
        <v>98</v>
      </c>
      <c r="AZ698">
        <f t="shared" si="370"/>
        <v>4</v>
      </c>
      <c r="BA698" t="s">
        <v>98</v>
      </c>
      <c r="BB698">
        <f t="shared" si="371"/>
        <v>4</v>
      </c>
      <c r="BC698" t="s">
        <v>100</v>
      </c>
      <c r="BD698" t="s">
        <v>172</v>
      </c>
      <c r="BE698">
        <f t="shared" si="372"/>
        <v>5</v>
      </c>
      <c r="BF698">
        <v>616</v>
      </c>
      <c r="BG698" t="s">
        <v>102</v>
      </c>
      <c r="BH698">
        <v>0</v>
      </c>
      <c r="BI698">
        <v>0</v>
      </c>
      <c r="BJ698">
        <v>616</v>
      </c>
      <c r="BK698" t="s">
        <v>103</v>
      </c>
      <c r="BL698">
        <f t="shared" si="373"/>
        <v>6</v>
      </c>
      <c r="BM698" t="s">
        <v>97</v>
      </c>
      <c r="BN698" t="s">
        <v>105</v>
      </c>
      <c r="BO698" t="s">
        <v>106</v>
      </c>
      <c r="BP698">
        <f t="shared" si="374"/>
        <v>6</v>
      </c>
      <c r="BQ698">
        <v>616</v>
      </c>
      <c r="BR698">
        <v>0</v>
      </c>
      <c r="BS698">
        <v>0</v>
      </c>
      <c r="BT698">
        <v>616</v>
      </c>
      <c r="BU698">
        <v>0</v>
      </c>
      <c r="BV698">
        <v>0</v>
      </c>
      <c r="BW698">
        <v>1</v>
      </c>
      <c r="BX698">
        <v>0</v>
      </c>
      <c r="BY698">
        <v>2</v>
      </c>
      <c r="BZ698">
        <v>1</v>
      </c>
      <c r="CA698" t="s">
        <v>98</v>
      </c>
      <c r="CB698">
        <f t="shared" si="375"/>
        <v>4</v>
      </c>
      <c r="CC698">
        <v>4</v>
      </c>
      <c r="CD698" t="s">
        <v>107</v>
      </c>
      <c r="CE698">
        <v>0</v>
      </c>
      <c r="CF698" t="s">
        <v>83</v>
      </c>
      <c r="CG698" t="s">
        <v>127</v>
      </c>
      <c r="CH698">
        <f t="shared" si="376"/>
        <v>5</v>
      </c>
      <c r="CI698">
        <v>1921</v>
      </c>
      <c r="CJ698" t="s">
        <v>102</v>
      </c>
      <c r="CK698">
        <f t="shared" si="377"/>
        <v>2</v>
      </c>
      <c r="CL698">
        <v>1</v>
      </c>
      <c r="CM698">
        <v>205</v>
      </c>
      <c r="CN698" t="s">
        <v>98</v>
      </c>
      <c r="CO698">
        <f t="shared" si="378"/>
        <v>4</v>
      </c>
      <c r="CP698" t="s">
        <v>98</v>
      </c>
      <c r="CQ698">
        <f t="shared" si="379"/>
        <v>4</v>
      </c>
      <c r="CR698" t="s">
        <v>105</v>
      </c>
      <c r="CS698">
        <f t="shared" si="380"/>
        <v>3</v>
      </c>
      <c r="CT698">
        <v>0</v>
      </c>
      <c r="CU698">
        <v>0</v>
      </c>
      <c r="CV698">
        <v>129</v>
      </c>
      <c r="CW698">
        <v>0</v>
      </c>
      <c r="CX698">
        <v>0</v>
      </c>
      <c r="CY698">
        <v>0</v>
      </c>
      <c r="CZ698" t="s">
        <v>83</v>
      </c>
      <c r="DA698" t="s">
        <v>83</v>
      </c>
      <c r="DB698">
        <f t="shared" si="381"/>
        <v>5</v>
      </c>
      <c r="DC698" t="s">
        <v>83</v>
      </c>
      <c r="DD698">
        <v>0</v>
      </c>
      <c r="DE698">
        <v>6</v>
      </c>
      <c r="DF698">
        <v>2006</v>
      </c>
      <c r="DG698">
        <f t="shared" si="384"/>
        <v>17</v>
      </c>
      <c r="DH698" t="s">
        <v>110</v>
      </c>
      <c r="DI698">
        <f t="shared" si="382"/>
        <v>4</v>
      </c>
      <c r="DJ698" t="s">
        <v>111</v>
      </c>
      <c r="DK698">
        <f t="shared" si="383"/>
        <v>5</v>
      </c>
      <c r="DL698">
        <v>89000</v>
      </c>
    </row>
    <row r="699" spans="1:116" x14ac:dyDescent="0.35">
      <c r="A699">
        <v>698</v>
      </c>
      <c r="B699">
        <v>20</v>
      </c>
      <c r="C699" t="s">
        <v>81</v>
      </c>
      <c r="D699">
        <f t="shared" si="350"/>
        <v>4</v>
      </c>
      <c r="E699">
        <v>57</v>
      </c>
      <c r="F699">
        <v>6420</v>
      </c>
      <c r="G699" t="s">
        <v>82</v>
      </c>
      <c r="H699">
        <f t="shared" si="351"/>
        <v>2</v>
      </c>
      <c r="I699" t="s">
        <v>83</v>
      </c>
      <c r="J699" t="str">
        <f t="shared" si="352"/>
        <v/>
      </c>
      <c r="K699" t="s">
        <v>120</v>
      </c>
      <c r="L699">
        <f t="shared" si="353"/>
        <v>2</v>
      </c>
      <c r="M699" t="s">
        <v>85</v>
      </c>
      <c r="N699">
        <f t="shared" si="354"/>
        <v>2</v>
      </c>
      <c r="O699" t="s">
        <v>86</v>
      </c>
      <c r="P699">
        <f t="shared" si="355"/>
        <v>4</v>
      </c>
      <c r="Q699" t="s">
        <v>87</v>
      </c>
      <c r="R699">
        <f t="shared" si="356"/>
        <v>4</v>
      </c>
      <c r="S699" t="s">
        <v>88</v>
      </c>
      <c r="T699">
        <f t="shared" si="357"/>
        <v>3</v>
      </c>
      <c r="U699" t="s">
        <v>185</v>
      </c>
      <c r="V699">
        <f t="shared" si="358"/>
        <v>4</v>
      </c>
      <c r="W699" t="s">
        <v>90</v>
      </c>
      <c r="X699">
        <f t="shared" si="359"/>
        <v>7</v>
      </c>
      <c r="Y699" t="s">
        <v>90</v>
      </c>
      <c r="Z699">
        <f t="shared" si="360"/>
        <v>7</v>
      </c>
      <c r="AA699" t="s">
        <v>91</v>
      </c>
      <c r="AB699">
        <f t="shared" si="361"/>
        <v>3</v>
      </c>
      <c r="AC699" t="s">
        <v>115</v>
      </c>
      <c r="AD699">
        <f t="shared" si="362"/>
        <v>4</v>
      </c>
      <c r="AE699">
        <v>5</v>
      </c>
      <c r="AF699">
        <v>7</v>
      </c>
      <c r="AG699">
        <v>1952</v>
      </c>
      <c r="AH699">
        <v>1952</v>
      </c>
      <c r="AI699" t="s">
        <v>93</v>
      </c>
      <c r="AJ699">
        <f t="shared" si="363"/>
        <v>5</v>
      </c>
      <c r="AK699" t="s">
        <v>94</v>
      </c>
      <c r="AL699">
        <f t="shared" si="364"/>
        <v>8</v>
      </c>
      <c r="AM699" t="s">
        <v>124</v>
      </c>
      <c r="AN699">
        <f t="shared" si="365"/>
        <v>4</v>
      </c>
      <c r="AO699" t="s">
        <v>124</v>
      </c>
      <c r="AP699" t="s">
        <v>117</v>
      </c>
      <c r="AQ699">
        <f t="shared" si="366"/>
        <v>2</v>
      </c>
      <c r="AR699">
        <v>0</v>
      </c>
      <c r="AS699" t="s">
        <v>98</v>
      </c>
      <c r="AT699">
        <f t="shared" si="367"/>
        <v>3</v>
      </c>
      <c r="AU699" t="s">
        <v>98</v>
      </c>
      <c r="AV699">
        <f t="shared" si="368"/>
        <v>3</v>
      </c>
      <c r="AW699" t="s">
        <v>99</v>
      </c>
      <c r="AX699">
        <f t="shared" si="369"/>
        <v>6</v>
      </c>
      <c r="AY699" t="s">
        <v>104</v>
      </c>
      <c r="AZ699">
        <f t="shared" si="370"/>
        <v>6</v>
      </c>
      <c r="BA699" t="s">
        <v>97</v>
      </c>
      <c r="BB699">
        <f t="shared" si="371"/>
        <v>5</v>
      </c>
      <c r="BC699" t="s">
        <v>121</v>
      </c>
      <c r="BD699" t="s">
        <v>172</v>
      </c>
      <c r="BE699">
        <f t="shared" si="372"/>
        <v>5</v>
      </c>
      <c r="BF699">
        <v>210</v>
      </c>
      <c r="BG699" t="s">
        <v>119</v>
      </c>
      <c r="BH699">
        <v>551</v>
      </c>
      <c r="BI699">
        <v>219</v>
      </c>
      <c r="BJ699">
        <v>980</v>
      </c>
      <c r="BK699" t="s">
        <v>103</v>
      </c>
      <c r="BL699">
        <f t="shared" si="373"/>
        <v>6</v>
      </c>
      <c r="BM699" t="s">
        <v>147</v>
      </c>
      <c r="BN699" t="s">
        <v>105</v>
      </c>
      <c r="BO699" t="s">
        <v>164</v>
      </c>
      <c r="BP699">
        <f t="shared" si="374"/>
        <v>3</v>
      </c>
      <c r="BQ699">
        <v>1148</v>
      </c>
      <c r="BR699">
        <v>0</v>
      </c>
      <c r="BS699">
        <v>0</v>
      </c>
      <c r="BT699">
        <v>1148</v>
      </c>
      <c r="BU699">
        <v>0</v>
      </c>
      <c r="BV699">
        <v>1</v>
      </c>
      <c r="BW699">
        <v>1</v>
      </c>
      <c r="BX699">
        <v>0</v>
      </c>
      <c r="BY699">
        <v>2</v>
      </c>
      <c r="BZ699">
        <v>1</v>
      </c>
      <c r="CA699" t="s">
        <v>98</v>
      </c>
      <c r="CB699">
        <f t="shared" si="375"/>
        <v>4</v>
      </c>
      <c r="CC699">
        <v>6</v>
      </c>
      <c r="CD699" t="s">
        <v>107</v>
      </c>
      <c r="CE699">
        <v>0</v>
      </c>
      <c r="CF699" t="s">
        <v>83</v>
      </c>
      <c r="CG699" t="s">
        <v>127</v>
      </c>
      <c r="CH699">
        <f t="shared" si="376"/>
        <v>5</v>
      </c>
      <c r="CI699">
        <v>1952</v>
      </c>
      <c r="CJ699" t="s">
        <v>102</v>
      </c>
      <c r="CK699">
        <f t="shared" si="377"/>
        <v>2</v>
      </c>
      <c r="CL699">
        <v>1</v>
      </c>
      <c r="CM699">
        <v>308</v>
      </c>
      <c r="CN699" t="s">
        <v>98</v>
      </c>
      <c r="CO699">
        <f t="shared" si="378"/>
        <v>4</v>
      </c>
      <c r="CP699" t="s">
        <v>98</v>
      </c>
      <c r="CQ699">
        <f t="shared" si="379"/>
        <v>4</v>
      </c>
      <c r="CR699" t="s">
        <v>105</v>
      </c>
      <c r="CS699">
        <f t="shared" si="380"/>
        <v>3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 t="s">
        <v>83</v>
      </c>
      <c r="DA699" t="s">
        <v>83</v>
      </c>
      <c r="DB699">
        <f t="shared" si="381"/>
        <v>5</v>
      </c>
      <c r="DC699" t="s">
        <v>83</v>
      </c>
      <c r="DD699">
        <v>0</v>
      </c>
      <c r="DE699">
        <v>9</v>
      </c>
      <c r="DF699">
        <v>2006</v>
      </c>
      <c r="DG699">
        <f t="shared" si="384"/>
        <v>17</v>
      </c>
      <c r="DH699" t="s">
        <v>110</v>
      </c>
      <c r="DI699">
        <f t="shared" si="382"/>
        <v>4</v>
      </c>
      <c r="DJ699" t="s">
        <v>111</v>
      </c>
      <c r="DK699">
        <f t="shared" si="383"/>
        <v>5</v>
      </c>
      <c r="DL699">
        <v>123500</v>
      </c>
    </row>
    <row r="700" spans="1:116" x14ac:dyDescent="0.35">
      <c r="A700">
        <v>699</v>
      </c>
      <c r="B700">
        <v>20</v>
      </c>
      <c r="C700" t="s">
        <v>81</v>
      </c>
      <c r="D700">
        <f t="shared" si="350"/>
        <v>4</v>
      </c>
      <c r="E700">
        <v>65</v>
      </c>
      <c r="F700">
        <v>8450</v>
      </c>
      <c r="G700" t="s">
        <v>82</v>
      </c>
      <c r="H700">
        <f t="shared" si="351"/>
        <v>2</v>
      </c>
      <c r="I700" t="s">
        <v>83</v>
      </c>
      <c r="J700" t="str">
        <f t="shared" si="352"/>
        <v/>
      </c>
      <c r="K700" t="s">
        <v>84</v>
      </c>
      <c r="L700">
        <f t="shared" si="353"/>
        <v>1</v>
      </c>
      <c r="M700" t="s">
        <v>85</v>
      </c>
      <c r="N700">
        <f t="shared" si="354"/>
        <v>2</v>
      </c>
      <c r="O700" t="s">
        <v>86</v>
      </c>
      <c r="P700">
        <f t="shared" si="355"/>
        <v>4</v>
      </c>
      <c r="Q700" t="s">
        <v>87</v>
      </c>
      <c r="R700">
        <f t="shared" si="356"/>
        <v>4</v>
      </c>
      <c r="S700" t="s">
        <v>88</v>
      </c>
      <c r="T700">
        <f t="shared" si="357"/>
        <v>3</v>
      </c>
      <c r="U700" t="s">
        <v>151</v>
      </c>
      <c r="V700">
        <f t="shared" si="358"/>
        <v>5</v>
      </c>
      <c r="W700" t="s">
        <v>171</v>
      </c>
      <c r="X700">
        <f t="shared" si="359"/>
        <v>1</v>
      </c>
      <c r="Y700" t="s">
        <v>90</v>
      </c>
      <c r="Z700">
        <f t="shared" si="360"/>
        <v>7</v>
      </c>
      <c r="AA700" t="s">
        <v>91</v>
      </c>
      <c r="AB700">
        <f t="shared" si="361"/>
        <v>3</v>
      </c>
      <c r="AC700" t="s">
        <v>115</v>
      </c>
      <c r="AD700">
        <f t="shared" si="362"/>
        <v>4</v>
      </c>
      <c r="AE700">
        <v>5</v>
      </c>
      <c r="AF700">
        <v>8</v>
      </c>
      <c r="AG700">
        <v>1965</v>
      </c>
      <c r="AH700">
        <v>2009</v>
      </c>
      <c r="AI700" t="s">
        <v>93</v>
      </c>
      <c r="AJ700">
        <f t="shared" si="363"/>
        <v>5</v>
      </c>
      <c r="AK700" t="s">
        <v>94</v>
      </c>
      <c r="AL700">
        <f t="shared" si="364"/>
        <v>8</v>
      </c>
      <c r="AM700" t="s">
        <v>116</v>
      </c>
      <c r="AN700">
        <f t="shared" si="365"/>
        <v>10</v>
      </c>
      <c r="AO700" t="s">
        <v>116</v>
      </c>
      <c r="AP700" t="s">
        <v>117</v>
      </c>
      <c r="AQ700">
        <f t="shared" si="366"/>
        <v>2</v>
      </c>
      <c r="AR700">
        <v>0</v>
      </c>
      <c r="AS700" t="s">
        <v>98</v>
      </c>
      <c r="AT700">
        <f t="shared" si="367"/>
        <v>3</v>
      </c>
      <c r="AU700" t="s">
        <v>97</v>
      </c>
      <c r="AV700">
        <f t="shared" si="368"/>
        <v>4</v>
      </c>
      <c r="AW700" t="s">
        <v>118</v>
      </c>
      <c r="AX700">
        <f t="shared" si="369"/>
        <v>2</v>
      </c>
      <c r="AY700" t="s">
        <v>98</v>
      </c>
      <c r="AZ700">
        <f t="shared" si="370"/>
        <v>4</v>
      </c>
      <c r="BA700" t="s">
        <v>98</v>
      </c>
      <c r="BB700">
        <f t="shared" si="371"/>
        <v>4</v>
      </c>
      <c r="BC700" t="s">
        <v>100</v>
      </c>
      <c r="BD700" t="s">
        <v>101</v>
      </c>
      <c r="BE700">
        <f t="shared" si="372"/>
        <v>7</v>
      </c>
      <c r="BF700">
        <v>553</v>
      </c>
      <c r="BG700" t="s">
        <v>141</v>
      </c>
      <c r="BH700">
        <v>117</v>
      </c>
      <c r="BI700">
        <v>224</v>
      </c>
      <c r="BJ700">
        <v>894</v>
      </c>
      <c r="BK700" t="s">
        <v>103</v>
      </c>
      <c r="BL700">
        <f t="shared" si="373"/>
        <v>6</v>
      </c>
      <c r="BM700" t="s">
        <v>104</v>
      </c>
      <c r="BN700" t="s">
        <v>105</v>
      </c>
      <c r="BO700" t="s">
        <v>106</v>
      </c>
      <c r="BP700">
        <f t="shared" si="374"/>
        <v>6</v>
      </c>
      <c r="BQ700">
        <v>894</v>
      </c>
      <c r="BR700">
        <v>0</v>
      </c>
      <c r="BS700">
        <v>0</v>
      </c>
      <c r="BT700">
        <v>894</v>
      </c>
      <c r="BU700">
        <v>1</v>
      </c>
      <c r="BV700">
        <v>0</v>
      </c>
      <c r="BW700">
        <v>1</v>
      </c>
      <c r="BX700">
        <v>0</v>
      </c>
      <c r="BY700">
        <v>3</v>
      </c>
      <c r="BZ700">
        <v>1</v>
      </c>
      <c r="CA700" t="s">
        <v>98</v>
      </c>
      <c r="CB700">
        <f t="shared" si="375"/>
        <v>4</v>
      </c>
      <c r="CC700">
        <v>5</v>
      </c>
      <c r="CD700" t="s">
        <v>107</v>
      </c>
      <c r="CE700">
        <v>1</v>
      </c>
      <c r="CF700" t="s">
        <v>97</v>
      </c>
      <c r="CG700" t="s">
        <v>127</v>
      </c>
      <c r="CH700">
        <f t="shared" si="376"/>
        <v>5</v>
      </c>
      <c r="CI700">
        <v>1973</v>
      </c>
      <c r="CJ700" t="s">
        <v>102</v>
      </c>
      <c r="CK700">
        <f t="shared" si="377"/>
        <v>2</v>
      </c>
      <c r="CL700">
        <v>1</v>
      </c>
      <c r="CM700">
        <v>336</v>
      </c>
      <c r="CN700" t="s">
        <v>98</v>
      </c>
      <c r="CO700">
        <f t="shared" si="378"/>
        <v>4</v>
      </c>
      <c r="CP700" t="s">
        <v>98</v>
      </c>
      <c r="CQ700">
        <f t="shared" si="379"/>
        <v>4</v>
      </c>
      <c r="CR700" t="s">
        <v>105</v>
      </c>
      <c r="CS700">
        <f t="shared" si="380"/>
        <v>3</v>
      </c>
      <c r="CT700">
        <v>416</v>
      </c>
      <c r="CU700">
        <v>144</v>
      </c>
      <c r="CV700">
        <v>0</v>
      </c>
      <c r="CW700">
        <v>0</v>
      </c>
      <c r="CX700">
        <v>0</v>
      </c>
      <c r="CY700">
        <v>0</v>
      </c>
      <c r="CZ700" t="s">
        <v>83</v>
      </c>
      <c r="DA700" t="s">
        <v>134</v>
      </c>
      <c r="DB700">
        <f t="shared" si="381"/>
        <v>3</v>
      </c>
      <c r="DC700" t="s">
        <v>83</v>
      </c>
      <c r="DD700">
        <v>0</v>
      </c>
      <c r="DE700">
        <v>4</v>
      </c>
      <c r="DF700">
        <v>2010</v>
      </c>
      <c r="DG700">
        <f t="shared" si="384"/>
        <v>13</v>
      </c>
      <c r="DH700" t="s">
        <v>110</v>
      </c>
      <c r="DI700">
        <f t="shared" si="382"/>
        <v>4</v>
      </c>
      <c r="DJ700" t="s">
        <v>111</v>
      </c>
      <c r="DK700">
        <f t="shared" si="383"/>
        <v>5</v>
      </c>
      <c r="DL700">
        <v>138500</v>
      </c>
    </row>
    <row r="701" spans="1:116" x14ac:dyDescent="0.35">
      <c r="A701">
        <v>700</v>
      </c>
      <c r="B701">
        <v>120</v>
      </c>
      <c r="C701" t="s">
        <v>192</v>
      </c>
      <c r="D701">
        <f t="shared" si="350"/>
        <v>5</v>
      </c>
      <c r="E701">
        <v>59</v>
      </c>
      <c r="F701">
        <v>4282</v>
      </c>
      <c r="G701" t="s">
        <v>82</v>
      </c>
      <c r="H701">
        <f t="shared" si="351"/>
        <v>2</v>
      </c>
      <c r="I701" t="s">
        <v>82</v>
      </c>
      <c r="J701">
        <f t="shared" si="352"/>
        <v>2</v>
      </c>
      <c r="K701" t="s">
        <v>160</v>
      </c>
      <c r="L701">
        <f t="shared" si="353"/>
        <v>4</v>
      </c>
      <c r="M701" t="s">
        <v>85</v>
      </c>
      <c r="N701">
        <f t="shared" si="354"/>
        <v>2</v>
      </c>
      <c r="O701" t="s">
        <v>86</v>
      </c>
      <c r="P701">
        <f t="shared" si="355"/>
        <v>4</v>
      </c>
      <c r="Q701" t="s">
        <v>87</v>
      </c>
      <c r="R701">
        <f t="shared" si="356"/>
        <v>4</v>
      </c>
      <c r="S701" t="s">
        <v>88</v>
      </c>
      <c r="T701">
        <f t="shared" si="357"/>
        <v>3</v>
      </c>
      <c r="U701" t="s">
        <v>136</v>
      </c>
      <c r="V701">
        <f t="shared" si="358"/>
        <v>18</v>
      </c>
      <c r="W701" t="s">
        <v>90</v>
      </c>
      <c r="X701">
        <f t="shared" si="359"/>
        <v>7</v>
      </c>
      <c r="Y701" t="s">
        <v>90</v>
      </c>
      <c r="Z701">
        <f t="shared" si="360"/>
        <v>7</v>
      </c>
      <c r="AA701" t="s">
        <v>179</v>
      </c>
      <c r="AB701">
        <f t="shared" si="361"/>
        <v>4</v>
      </c>
      <c r="AC701" t="s">
        <v>115</v>
      </c>
      <c r="AD701">
        <f t="shared" si="362"/>
        <v>4</v>
      </c>
      <c r="AE701">
        <v>7</v>
      </c>
      <c r="AF701">
        <v>5</v>
      </c>
      <c r="AG701">
        <v>2004</v>
      </c>
      <c r="AH701">
        <v>2004</v>
      </c>
      <c r="AI701" t="s">
        <v>93</v>
      </c>
      <c r="AJ701">
        <f t="shared" si="363"/>
        <v>5</v>
      </c>
      <c r="AK701" t="s">
        <v>94</v>
      </c>
      <c r="AL701">
        <f t="shared" si="364"/>
        <v>8</v>
      </c>
      <c r="AM701" t="s">
        <v>116</v>
      </c>
      <c r="AN701">
        <f t="shared" si="365"/>
        <v>10</v>
      </c>
      <c r="AO701" t="s">
        <v>116</v>
      </c>
      <c r="AP701" t="s">
        <v>117</v>
      </c>
      <c r="AQ701">
        <f t="shared" si="366"/>
        <v>2</v>
      </c>
      <c r="AR701">
        <v>0</v>
      </c>
      <c r="AS701" t="s">
        <v>97</v>
      </c>
      <c r="AT701">
        <f t="shared" si="367"/>
        <v>4</v>
      </c>
      <c r="AU701" t="s">
        <v>98</v>
      </c>
      <c r="AV701">
        <f t="shared" si="368"/>
        <v>3</v>
      </c>
      <c r="AW701" t="s">
        <v>99</v>
      </c>
      <c r="AX701">
        <f t="shared" si="369"/>
        <v>6</v>
      </c>
      <c r="AY701" t="s">
        <v>97</v>
      </c>
      <c r="AZ701">
        <f t="shared" si="370"/>
        <v>5</v>
      </c>
      <c r="BA701" t="s">
        <v>98</v>
      </c>
      <c r="BB701">
        <f t="shared" si="371"/>
        <v>4</v>
      </c>
      <c r="BC701" t="s">
        <v>121</v>
      </c>
      <c r="BD701" t="s">
        <v>101</v>
      </c>
      <c r="BE701">
        <f t="shared" si="372"/>
        <v>7</v>
      </c>
      <c r="BF701">
        <v>16</v>
      </c>
      <c r="BG701" t="s">
        <v>102</v>
      </c>
      <c r="BH701">
        <v>0</v>
      </c>
      <c r="BI701">
        <v>1375</v>
      </c>
      <c r="BJ701">
        <v>1391</v>
      </c>
      <c r="BK701" t="s">
        <v>103</v>
      </c>
      <c r="BL701">
        <f t="shared" si="373"/>
        <v>6</v>
      </c>
      <c r="BM701" t="s">
        <v>104</v>
      </c>
      <c r="BN701" t="s">
        <v>105</v>
      </c>
      <c r="BO701" t="s">
        <v>106</v>
      </c>
      <c r="BP701">
        <f t="shared" si="374"/>
        <v>6</v>
      </c>
      <c r="BQ701">
        <v>1391</v>
      </c>
      <c r="BR701">
        <v>0</v>
      </c>
      <c r="BS701">
        <v>0</v>
      </c>
      <c r="BT701">
        <v>1391</v>
      </c>
      <c r="BU701">
        <v>0</v>
      </c>
      <c r="BV701">
        <v>0</v>
      </c>
      <c r="BW701">
        <v>2</v>
      </c>
      <c r="BX701">
        <v>0</v>
      </c>
      <c r="BY701">
        <v>2</v>
      </c>
      <c r="BZ701">
        <v>1</v>
      </c>
      <c r="CA701" t="s">
        <v>97</v>
      </c>
      <c r="CB701">
        <f t="shared" si="375"/>
        <v>5</v>
      </c>
      <c r="CC701">
        <v>5</v>
      </c>
      <c r="CD701" t="s">
        <v>107</v>
      </c>
      <c r="CE701">
        <v>0</v>
      </c>
      <c r="CF701" t="s">
        <v>83</v>
      </c>
      <c r="CG701" t="s">
        <v>108</v>
      </c>
      <c r="CH701">
        <f t="shared" si="376"/>
        <v>6</v>
      </c>
      <c r="CI701">
        <v>2004</v>
      </c>
      <c r="CJ701" t="s">
        <v>109</v>
      </c>
      <c r="CK701">
        <f t="shared" si="377"/>
        <v>3</v>
      </c>
      <c r="CL701">
        <v>2</v>
      </c>
      <c r="CM701">
        <v>530</v>
      </c>
      <c r="CN701" t="s">
        <v>98</v>
      </c>
      <c r="CO701">
        <f t="shared" si="378"/>
        <v>4</v>
      </c>
      <c r="CP701" t="s">
        <v>98</v>
      </c>
      <c r="CQ701">
        <f t="shared" si="379"/>
        <v>4</v>
      </c>
      <c r="CR701" t="s">
        <v>105</v>
      </c>
      <c r="CS701">
        <f t="shared" si="380"/>
        <v>3</v>
      </c>
      <c r="CT701">
        <v>156</v>
      </c>
      <c r="CU701">
        <v>158</v>
      </c>
      <c r="CV701">
        <v>0</v>
      </c>
      <c r="CW701">
        <v>0</v>
      </c>
      <c r="CX701">
        <v>0</v>
      </c>
      <c r="CY701">
        <v>0</v>
      </c>
      <c r="CZ701" t="s">
        <v>83</v>
      </c>
      <c r="DA701" t="s">
        <v>83</v>
      </c>
      <c r="DB701">
        <f t="shared" si="381"/>
        <v>5</v>
      </c>
      <c r="DC701" t="s">
        <v>83</v>
      </c>
      <c r="DD701">
        <v>0</v>
      </c>
      <c r="DE701">
        <v>7</v>
      </c>
      <c r="DF701">
        <v>2008</v>
      </c>
      <c r="DG701">
        <f t="shared" si="384"/>
        <v>15</v>
      </c>
      <c r="DH701" t="s">
        <v>110</v>
      </c>
      <c r="DI701">
        <f t="shared" si="382"/>
        <v>4</v>
      </c>
      <c r="DJ701" t="s">
        <v>111</v>
      </c>
      <c r="DK701">
        <f t="shared" si="383"/>
        <v>5</v>
      </c>
      <c r="DL701">
        <v>196000</v>
      </c>
    </row>
    <row r="702" spans="1:116" x14ac:dyDescent="0.35">
      <c r="A702">
        <v>701</v>
      </c>
      <c r="B702">
        <v>20</v>
      </c>
      <c r="C702" t="s">
        <v>81</v>
      </c>
      <c r="D702">
        <f t="shared" si="350"/>
        <v>4</v>
      </c>
      <c r="E702">
        <v>85</v>
      </c>
      <c r="F702">
        <v>14331</v>
      </c>
      <c r="G702" t="s">
        <v>82</v>
      </c>
      <c r="H702">
        <f t="shared" si="351"/>
        <v>2</v>
      </c>
      <c r="I702" t="s">
        <v>83</v>
      </c>
      <c r="J702" t="str">
        <f t="shared" si="352"/>
        <v/>
      </c>
      <c r="K702" t="s">
        <v>84</v>
      </c>
      <c r="L702">
        <f t="shared" si="353"/>
        <v>1</v>
      </c>
      <c r="M702" t="s">
        <v>85</v>
      </c>
      <c r="N702">
        <f t="shared" si="354"/>
        <v>2</v>
      </c>
      <c r="O702" t="s">
        <v>86</v>
      </c>
      <c r="P702">
        <f t="shared" si="355"/>
        <v>4</v>
      </c>
      <c r="Q702" t="s">
        <v>87</v>
      </c>
      <c r="R702">
        <f t="shared" si="356"/>
        <v>4</v>
      </c>
      <c r="S702" t="s">
        <v>88</v>
      </c>
      <c r="T702">
        <f t="shared" si="357"/>
        <v>3</v>
      </c>
      <c r="U702" t="s">
        <v>189</v>
      </c>
      <c r="V702">
        <f t="shared" si="358"/>
        <v>2</v>
      </c>
      <c r="W702" t="s">
        <v>90</v>
      </c>
      <c r="X702">
        <f t="shared" si="359"/>
        <v>7</v>
      </c>
      <c r="Y702" t="s">
        <v>90</v>
      </c>
      <c r="Z702">
        <f t="shared" si="360"/>
        <v>7</v>
      </c>
      <c r="AA702" t="s">
        <v>91</v>
      </c>
      <c r="AB702">
        <f t="shared" si="361"/>
        <v>3</v>
      </c>
      <c r="AC702" t="s">
        <v>115</v>
      </c>
      <c r="AD702">
        <f t="shared" si="362"/>
        <v>4</v>
      </c>
      <c r="AE702">
        <v>8</v>
      </c>
      <c r="AF702">
        <v>5</v>
      </c>
      <c r="AG702">
        <v>2002</v>
      </c>
      <c r="AH702">
        <v>2002</v>
      </c>
      <c r="AI702" t="s">
        <v>152</v>
      </c>
      <c r="AJ702">
        <f t="shared" si="363"/>
        <v>6</v>
      </c>
      <c r="AK702" t="s">
        <v>94</v>
      </c>
      <c r="AL702">
        <f t="shared" si="364"/>
        <v>8</v>
      </c>
      <c r="AM702" t="s">
        <v>95</v>
      </c>
      <c r="AN702">
        <f t="shared" si="365"/>
        <v>14</v>
      </c>
      <c r="AO702" t="s">
        <v>95</v>
      </c>
      <c r="AP702" t="s">
        <v>96</v>
      </c>
      <c r="AQ702">
        <f t="shared" si="366"/>
        <v>4</v>
      </c>
      <c r="AR702">
        <v>630</v>
      </c>
      <c r="AS702" t="s">
        <v>97</v>
      </c>
      <c r="AT702">
        <f t="shared" si="367"/>
        <v>4</v>
      </c>
      <c r="AU702" t="s">
        <v>98</v>
      </c>
      <c r="AV702">
        <f t="shared" si="368"/>
        <v>3</v>
      </c>
      <c r="AW702" t="s">
        <v>99</v>
      </c>
      <c r="AX702">
        <f t="shared" si="369"/>
        <v>6</v>
      </c>
      <c r="AY702" t="s">
        <v>104</v>
      </c>
      <c r="AZ702">
        <f t="shared" si="370"/>
        <v>6</v>
      </c>
      <c r="BA702" t="s">
        <v>98</v>
      </c>
      <c r="BB702">
        <f t="shared" si="371"/>
        <v>4</v>
      </c>
      <c r="BC702" t="s">
        <v>97</v>
      </c>
      <c r="BD702" t="s">
        <v>101</v>
      </c>
      <c r="BE702">
        <f t="shared" si="372"/>
        <v>7</v>
      </c>
      <c r="BF702">
        <v>1274</v>
      </c>
      <c r="BG702" t="s">
        <v>102</v>
      </c>
      <c r="BH702">
        <v>0</v>
      </c>
      <c r="BI702">
        <v>526</v>
      </c>
      <c r="BJ702">
        <v>1800</v>
      </c>
      <c r="BK702" t="s">
        <v>103</v>
      </c>
      <c r="BL702">
        <f t="shared" si="373"/>
        <v>6</v>
      </c>
      <c r="BM702" t="s">
        <v>104</v>
      </c>
      <c r="BN702" t="s">
        <v>105</v>
      </c>
      <c r="BO702" t="s">
        <v>106</v>
      </c>
      <c r="BP702">
        <f t="shared" si="374"/>
        <v>6</v>
      </c>
      <c r="BQ702">
        <v>1800</v>
      </c>
      <c r="BR702">
        <v>0</v>
      </c>
      <c r="BS702">
        <v>0</v>
      </c>
      <c r="BT702">
        <v>1800</v>
      </c>
      <c r="BU702">
        <v>1</v>
      </c>
      <c r="BV702">
        <v>0</v>
      </c>
      <c r="BW702">
        <v>2</v>
      </c>
      <c r="BX702">
        <v>0</v>
      </c>
      <c r="BY702">
        <v>3</v>
      </c>
      <c r="BZ702">
        <v>1</v>
      </c>
      <c r="CA702" t="s">
        <v>97</v>
      </c>
      <c r="CB702">
        <f t="shared" si="375"/>
        <v>5</v>
      </c>
      <c r="CC702">
        <v>7</v>
      </c>
      <c r="CD702" t="s">
        <v>107</v>
      </c>
      <c r="CE702">
        <v>1</v>
      </c>
      <c r="CF702" t="s">
        <v>97</v>
      </c>
      <c r="CG702" t="s">
        <v>108</v>
      </c>
      <c r="CH702">
        <f t="shared" si="376"/>
        <v>6</v>
      </c>
      <c r="CI702">
        <v>2002</v>
      </c>
      <c r="CJ702" t="s">
        <v>157</v>
      </c>
      <c r="CK702">
        <f t="shared" si="377"/>
        <v>4</v>
      </c>
      <c r="CL702">
        <v>3</v>
      </c>
      <c r="CM702">
        <v>765</v>
      </c>
      <c r="CN702" t="s">
        <v>98</v>
      </c>
      <c r="CO702">
        <f t="shared" si="378"/>
        <v>4</v>
      </c>
      <c r="CP702" t="s">
        <v>98</v>
      </c>
      <c r="CQ702">
        <f t="shared" si="379"/>
        <v>4</v>
      </c>
      <c r="CR702" t="s">
        <v>105</v>
      </c>
      <c r="CS702">
        <f t="shared" si="380"/>
        <v>3</v>
      </c>
      <c r="CT702">
        <v>270</v>
      </c>
      <c r="CU702">
        <v>78</v>
      </c>
      <c r="CV702">
        <v>0</v>
      </c>
      <c r="CW702">
        <v>0</v>
      </c>
      <c r="CX702">
        <v>0</v>
      </c>
      <c r="CY702">
        <v>0</v>
      </c>
      <c r="CZ702" t="s">
        <v>83</v>
      </c>
      <c r="DA702" t="s">
        <v>83</v>
      </c>
      <c r="DB702">
        <f t="shared" si="381"/>
        <v>5</v>
      </c>
      <c r="DC702" t="s">
        <v>83</v>
      </c>
      <c r="DD702">
        <v>0</v>
      </c>
      <c r="DE702">
        <v>5</v>
      </c>
      <c r="DF702">
        <v>2006</v>
      </c>
      <c r="DG702">
        <f t="shared" si="384"/>
        <v>17</v>
      </c>
      <c r="DH702" t="s">
        <v>110</v>
      </c>
      <c r="DI702">
        <f t="shared" si="382"/>
        <v>4</v>
      </c>
      <c r="DJ702" t="s">
        <v>111</v>
      </c>
      <c r="DK702">
        <f t="shared" si="383"/>
        <v>5</v>
      </c>
      <c r="DL702">
        <v>312500</v>
      </c>
    </row>
    <row r="703" spans="1:116" x14ac:dyDescent="0.35">
      <c r="A703">
        <v>702</v>
      </c>
      <c r="B703">
        <v>20</v>
      </c>
      <c r="C703" t="s">
        <v>81</v>
      </c>
      <c r="D703">
        <f t="shared" si="350"/>
        <v>4</v>
      </c>
      <c r="E703">
        <v>80</v>
      </c>
      <c r="F703">
        <v>9600</v>
      </c>
      <c r="G703" t="s">
        <v>82</v>
      </c>
      <c r="H703">
        <f t="shared" si="351"/>
        <v>2</v>
      </c>
      <c r="I703" t="s">
        <v>83</v>
      </c>
      <c r="J703" t="str">
        <f t="shared" si="352"/>
        <v/>
      </c>
      <c r="K703" t="s">
        <v>84</v>
      </c>
      <c r="L703">
        <f t="shared" si="353"/>
        <v>1</v>
      </c>
      <c r="M703" t="s">
        <v>85</v>
      </c>
      <c r="N703">
        <f t="shared" si="354"/>
        <v>2</v>
      </c>
      <c r="O703" t="s">
        <v>86</v>
      </c>
      <c r="P703">
        <f t="shared" si="355"/>
        <v>4</v>
      </c>
      <c r="Q703" t="s">
        <v>87</v>
      </c>
      <c r="R703">
        <f t="shared" si="356"/>
        <v>4</v>
      </c>
      <c r="S703" t="s">
        <v>88</v>
      </c>
      <c r="T703">
        <f t="shared" si="357"/>
        <v>3</v>
      </c>
      <c r="U703" t="s">
        <v>138</v>
      </c>
      <c r="V703">
        <f t="shared" si="358"/>
        <v>10</v>
      </c>
      <c r="W703" t="s">
        <v>90</v>
      </c>
      <c r="X703">
        <f t="shared" si="359"/>
        <v>7</v>
      </c>
      <c r="Y703" t="s">
        <v>90</v>
      </c>
      <c r="Z703">
        <f t="shared" si="360"/>
        <v>7</v>
      </c>
      <c r="AA703" t="s">
        <v>91</v>
      </c>
      <c r="AB703">
        <f t="shared" si="361"/>
        <v>3</v>
      </c>
      <c r="AC703" t="s">
        <v>115</v>
      </c>
      <c r="AD703">
        <f t="shared" si="362"/>
        <v>4</v>
      </c>
      <c r="AE703">
        <v>7</v>
      </c>
      <c r="AF703">
        <v>5</v>
      </c>
      <c r="AG703">
        <v>1969</v>
      </c>
      <c r="AH703">
        <v>1969</v>
      </c>
      <c r="AI703" t="s">
        <v>152</v>
      </c>
      <c r="AJ703">
        <f t="shared" si="363"/>
        <v>6</v>
      </c>
      <c r="AK703" t="s">
        <v>94</v>
      </c>
      <c r="AL703">
        <f t="shared" si="364"/>
        <v>8</v>
      </c>
      <c r="AM703" t="s">
        <v>140</v>
      </c>
      <c r="AN703">
        <f t="shared" si="365"/>
        <v>9</v>
      </c>
      <c r="AO703" t="s">
        <v>140</v>
      </c>
      <c r="AP703" t="s">
        <v>96</v>
      </c>
      <c r="AQ703">
        <f t="shared" si="366"/>
        <v>4</v>
      </c>
      <c r="AR703">
        <v>168</v>
      </c>
      <c r="AS703" t="s">
        <v>98</v>
      </c>
      <c r="AT703">
        <f t="shared" si="367"/>
        <v>3</v>
      </c>
      <c r="AU703" t="s">
        <v>98</v>
      </c>
      <c r="AV703">
        <f t="shared" si="368"/>
        <v>3</v>
      </c>
      <c r="AW703" t="s">
        <v>118</v>
      </c>
      <c r="AX703">
        <f t="shared" si="369"/>
        <v>2</v>
      </c>
      <c r="AY703" t="s">
        <v>98</v>
      </c>
      <c r="AZ703">
        <f t="shared" si="370"/>
        <v>4</v>
      </c>
      <c r="BA703" t="s">
        <v>98</v>
      </c>
      <c r="BB703">
        <f t="shared" si="371"/>
        <v>4</v>
      </c>
      <c r="BC703" t="s">
        <v>100</v>
      </c>
      <c r="BD703" t="s">
        <v>102</v>
      </c>
      <c r="BE703">
        <f t="shared" si="372"/>
        <v>6</v>
      </c>
      <c r="BF703">
        <v>0</v>
      </c>
      <c r="BG703" t="s">
        <v>102</v>
      </c>
      <c r="BH703">
        <v>0</v>
      </c>
      <c r="BI703">
        <v>1164</v>
      </c>
      <c r="BJ703">
        <v>1164</v>
      </c>
      <c r="BK703" t="s">
        <v>103</v>
      </c>
      <c r="BL703">
        <f t="shared" si="373"/>
        <v>6</v>
      </c>
      <c r="BM703" t="s">
        <v>98</v>
      </c>
      <c r="BN703" t="s">
        <v>105</v>
      </c>
      <c r="BO703" t="s">
        <v>106</v>
      </c>
      <c r="BP703">
        <f t="shared" si="374"/>
        <v>6</v>
      </c>
      <c r="BQ703">
        <v>1164</v>
      </c>
      <c r="BR703">
        <v>0</v>
      </c>
      <c r="BS703">
        <v>0</v>
      </c>
      <c r="BT703">
        <v>1164</v>
      </c>
      <c r="BU703">
        <v>0</v>
      </c>
      <c r="BV703">
        <v>0</v>
      </c>
      <c r="BW703">
        <v>1</v>
      </c>
      <c r="BX703">
        <v>1</v>
      </c>
      <c r="BY703">
        <v>3</v>
      </c>
      <c r="BZ703">
        <v>1</v>
      </c>
      <c r="CA703" t="s">
        <v>98</v>
      </c>
      <c r="CB703">
        <f t="shared" si="375"/>
        <v>4</v>
      </c>
      <c r="CC703">
        <v>6</v>
      </c>
      <c r="CD703" t="s">
        <v>107</v>
      </c>
      <c r="CE703">
        <v>0</v>
      </c>
      <c r="CF703" t="s">
        <v>83</v>
      </c>
      <c r="CG703" t="s">
        <v>108</v>
      </c>
      <c r="CH703">
        <f t="shared" si="376"/>
        <v>6</v>
      </c>
      <c r="CI703">
        <v>1969</v>
      </c>
      <c r="CJ703" t="s">
        <v>102</v>
      </c>
      <c r="CK703">
        <f t="shared" si="377"/>
        <v>2</v>
      </c>
      <c r="CL703">
        <v>2</v>
      </c>
      <c r="CM703">
        <v>528</v>
      </c>
      <c r="CN703" t="s">
        <v>98</v>
      </c>
      <c r="CO703">
        <f t="shared" si="378"/>
        <v>4</v>
      </c>
      <c r="CP703" t="s">
        <v>98</v>
      </c>
      <c r="CQ703">
        <f t="shared" si="379"/>
        <v>4</v>
      </c>
      <c r="CR703" t="s">
        <v>105</v>
      </c>
      <c r="CS703">
        <f t="shared" si="380"/>
        <v>3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 t="s">
        <v>83</v>
      </c>
      <c r="DA703" t="s">
        <v>83</v>
      </c>
      <c r="DB703">
        <f t="shared" si="381"/>
        <v>5</v>
      </c>
      <c r="DC703" t="s">
        <v>83</v>
      </c>
      <c r="DD703">
        <v>0</v>
      </c>
      <c r="DE703">
        <v>7</v>
      </c>
      <c r="DF703">
        <v>2006</v>
      </c>
      <c r="DG703">
        <f t="shared" si="384"/>
        <v>17</v>
      </c>
      <c r="DH703" t="s">
        <v>173</v>
      </c>
      <c r="DI703">
        <f t="shared" si="382"/>
        <v>3</v>
      </c>
      <c r="DJ703" t="s">
        <v>111</v>
      </c>
      <c r="DK703">
        <f t="shared" si="383"/>
        <v>5</v>
      </c>
      <c r="DL703">
        <v>140000</v>
      </c>
    </row>
    <row r="704" spans="1:116" x14ac:dyDescent="0.35">
      <c r="A704">
        <v>703</v>
      </c>
      <c r="B704">
        <v>60</v>
      </c>
      <c r="C704" t="s">
        <v>81</v>
      </c>
      <c r="D704">
        <f t="shared" si="350"/>
        <v>4</v>
      </c>
      <c r="E704">
        <v>82</v>
      </c>
      <c r="F704">
        <v>12438</v>
      </c>
      <c r="G704" t="s">
        <v>82</v>
      </c>
      <c r="H704">
        <f t="shared" si="351"/>
        <v>2</v>
      </c>
      <c r="I704" t="s">
        <v>83</v>
      </c>
      <c r="J704" t="str">
        <f t="shared" si="352"/>
        <v/>
      </c>
      <c r="K704" t="s">
        <v>120</v>
      </c>
      <c r="L704">
        <f t="shared" si="353"/>
        <v>2</v>
      </c>
      <c r="M704" t="s">
        <v>85</v>
      </c>
      <c r="N704">
        <f t="shared" si="354"/>
        <v>2</v>
      </c>
      <c r="O704" t="s">
        <v>86</v>
      </c>
      <c r="P704">
        <f t="shared" si="355"/>
        <v>4</v>
      </c>
      <c r="Q704" t="s">
        <v>87</v>
      </c>
      <c r="R704">
        <f t="shared" si="356"/>
        <v>4</v>
      </c>
      <c r="S704" t="s">
        <v>88</v>
      </c>
      <c r="T704">
        <f t="shared" si="357"/>
        <v>3</v>
      </c>
      <c r="U704" t="s">
        <v>200</v>
      </c>
      <c r="V704">
        <f t="shared" si="358"/>
        <v>20</v>
      </c>
      <c r="W704" t="s">
        <v>90</v>
      </c>
      <c r="X704">
        <f t="shared" si="359"/>
        <v>7</v>
      </c>
      <c r="Y704" t="s">
        <v>90</v>
      </c>
      <c r="Z704">
        <f t="shared" si="360"/>
        <v>7</v>
      </c>
      <c r="AA704" t="s">
        <v>91</v>
      </c>
      <c r="AB704">
        <f t="shared" si="361"/>
        <v>3</v>
      </c>
      <c r="AC704" t="s">
        <v>92</v>
      </c>
      <c r="AD704">
        <f t="shared" si="362"/>
        <v>8</v>
      </c>
      <c r="AE704">
        <v>8</v>
      </c>
      <c r="AF704">
        <v>5</v>
      </c>
      <c r="AG704">
        <v>2006</v>
      </c>
      <c r="AH704">
        <v>2006</v>
      </c>
      <c r="AI704" t="s">
        <v>152</v>
      </c>
      <c r="AJ704">
        <f t="shared" si="363"/>
        <v>6</v>
      </c>
      <c r="AK704" t="s">
        <v>94</v>
      </c>
      <c r="AL704">
        <f t="shared" si="364"/>
        <v>8</v>
      </c>
      <c r="AM704" t="s">
        <v>95</v>
      </c>
      <c r="AN704">
        <f t="shared" si="365"/>
        <v>14</v>
      </c>
      <c r="AO704" t="s">
        <v>95</v>
      </c>
      <c r="AP704" t="s">
        <v>96</v>
      </c>
      <c r="AQ704">
        <f t="shared" si="366"/>
        <v>4</v>
      </c>
      <c r="AR704">
        <v>466</v>
      </c>
      <c r="AS704" t="s">
        <v>104</v>
      </c>
      <c r="AT704">
        <f t="shared" si="367"/>
        <v>5</v>
      </c>
      <c r="AU704" t="s">
        <v>98</v>
      </c>
      <c r="AV704">
        <f t="shared" si="368"/>
        <v>3</v>
      </c>
      <c r="AW704" t="s">
        <v>99</v>
      </c>
      <c r="AX704">
        <f t="shared" si="369"/>
        <v>6</v>
      </c>
      <c r="AY704" t="s">
        <v>104</v>
      </c>
      <c r="AZ704">
        <f t="shared" si="370"/>
        <v>6</v>
      </c>
      <c r="BA704" t="s">
        <v>97</v>
      </c>
      <c r="BB704">
        <f t="shared" si="371"/>
        <v>5</v>
      </c>
      <c r="BC704" t="s">
        <v>100</v>
      </c>
      <c r="BD704" t="s">
        <v>102</v>
      </c>
      <c r="BE704">
        <f t="shared" si="372"/>
        <v>6</v>
      </c>
      <c r="BF704">
        <v>0</v>
      </c>
      <c r="BG704" t="s">
        <v>102</v>
      </c>
      <c r="BH704">
        <v>0</v>
      </c>
      <c r="BI704">
        <v>1234</v>
      </c>
      <c r="BJ704">
        <v>1234</v>
      </c>
      <c r="BK704" t="s">
        <v>103</v>
      </c>
      <c r="BL704">
        <f t="shared" si="373"/>
        <v>6</v>
      </c>
      <c r="BM704" t="s">
        <v>104</v>
      </c>
      <c r="BN704" t="s">
        <v>105</v>
      </c>
      <c r="BO704" t="s">
        <v>106</v>
      </c>
      <c r="BP704">
        <f t="shared" si="374"/>
        <v>6</v>
      </c>
      <c r="BQ704">
        <v>1264</v>
      </c>
      <c r="BR704">
        <v>1312</v>
      </c>
      <c r="BS704">
        <v>0</v>
      </c>
      <c r="BT704">
        <v>2576</v>
      </c>
      <c r="BU704">
        <v>0</v>
      </c>
      <c r="BV704">
        <v>0</v>
      </c>
      <c r="BW704">
        <v>2</v>
      </c>
      <c r="BX704">
        <v>1</v>
      </c>
      <c r="BY704">
        <v>4</v>
      </c>
      <c r="BZ704">
        <v>1</v>
      </c>
      <c r="CA704" t="s">
        <v>104</v>
      </c>
      <c r="CB704">
        <f t="shared" si="375"/>
        <v>6</v>
      </c>
      <c r="CC704">
        <v>10</v>
      </c>
      <c r="CD704" t="s">
        <v>107</v>
      </c>
      <c r="CE704">
        <v>1</v>
      </c>
      <c r="CF704" t="s">
        <v>97</v>
      </c>
      <c r="CG704" t="s">
        <v>156</v>
      </c>
      <c r="CH704">
        <f t="shared" si="376"/>
        <v>7</v>
      </c>
      <c r="CI704">
        <v>2006</v>
      </c>
      <c r="CJ704" t="s">
        <v>157</v>
      </c>
      <c r="CK704">
        <f t="shared" si="377"/>
        <v>4</v>
      </c>
      <c r="CL704">
        <v>3</v>
      </c>
      <c r="CM704">
        <v>666</v>
      </c>
      <c r="CN704" t="s">
        <v>98</v>
      </c>
      <c r="CO704">
        <f t="shared" si="378"/>
        <v>4</v>
      </c>
      <c r="CP704" t="s">
        <v>98</v>
      </c>
      <c r="CQ704">
        <f t="shared" si="379"/>
        <v>4</v>
      </c>
      <c r="CR704" t="s">
        <v>105</v>
      </c>
      <c r="CS704">
        <f t="shared" si="380"/>
        <v>3</v>
      </c>
      <c r="CT704">
        <v>324</v>
      </c>
      <c r="CU704">
        <v>100</v>
      </c>
      <c r="CV704">
        <v>0</v>
      </c>
      <c r="CW704">
        <v>0</v>
      </c>
      <c r="CX704">
        <v>0</v>
      </c>
      <c r="CY704">
        <v>0</v>
      </c>
      <c r="CZ704" t="s">
        <v>83</v>
      </c>
      <c r="DA704" t="s">
        <v>83</v>
      </c>
      <c r="DB704">
        <f t="shared" si="381"/>
        <v>5</v>
      </c>
      <c r="DC704" t="s">
        <v>83</v>
      </c>
      <c r="DD704">
        <v>0</v>
      </c>
      <c r="DE704">
        <v>7</v>
      </c>
      <c r="DF704">
        <v>2006</v>
      </c>
      <c r="DG704">
        <f t="shared" si="384"/>
        <v>17</v>
      </c>
      <c r="DH704" t="s">
        <v>158</v>
      </c>
      <c r="DI704">
        <f t="shared" si="382"/>
        <v>8</v>
      </c>
      <c r="DJ704" t="s">
        <v>159</v>
      </c>
      <c r="DK704">
        <f t="shared" si="383"/>
        <v>6</v>
      </c>
      <c r="DL704">
        <v>361919</v>
      </c>
    </row>
    <row r="705" spans="1:116" x14ac:dyDescent="0.35">
      <c r="A705">
        <v>704</v>
      </c>
      <c r="B705">
        <v>190</v>
      </c>
      <c r="C705" t="s">
        <v>142</v>
      </c>
      <c r="D705">
        <f t="shared" si="350"/>
        <v>2</v>
      </c>
      <c r="E705">
        <v>76</v>
      </c>
      <c r="F705">
        <v>7630</v>
      </c>
      <c r="G705" t="s">
        <v>82</v>
      </c>
      <c r="H705">
        <f t="shared" si="351"/>
        <v>2</v>
      </c>
      <c r="I705" t="s">
        <v>83</v>
      </c>
      <c r="J705" t="str">
        <f t="shared" si="352"/>
        <v/>
      </c>
      <c r="K705" t="s">
        <v>84</v>
      </c>
      <c r="L705">
        <f t="shared" si="353"/>
        <v>1</v>
      </c>
      <c r="M705" t="s">
        <v>85</v>
      </c>
      <c r="N705">
        <f t="shared" si="354"/>
        <v>2</v>
      </c>
      <c r="O705" t="s">
        <v>86</v>
      </c>
      <c r="P705">
        <f t="shared" si="355"/>
        <v>4</v>
      </c>
      <c r="Q705" t="s">
        <v>87</v>
      </c>
      <c r="R705">
        <f t="shared" si="356"/>
        <v>4</v>
      </c>
      <c r="S705" t="s">
        <v>88</v>
      </c>
      <c r="T705">
        <f t="shared" si="357"/>
        <v>3</v>
      </c>
      <c r="U705" t="s">
        <v>143</v>
      </c>
      <c r="V705">
        <f t="shared" si="358"/>
        <v>9</v>
      </c>
      <c r="W705" t="s">
        <v>114</v>
      </c>
      <c r="X705">
        <f t="shared" si="359"/>
        <v>2</v>
      </c>
      <c r="Y705" t="s">
        <v>90</v>
      </c>
      <c r="Z705">
        <f t="shared" si="360"/>
        <v>7</v>
      </c>
      <c r="AA705" t="s">
        <v>149</v>
      </c>
      <c r="AB705">
        <f t="shared" si="361"/>
        <v>1</v>
      </c>
      <c r="AC705" t="s">
        <v>92</v>
      </c>
      <c r="AD705">
        <f t="shared" si="362"/>
        <v>8</v>
      </c>
      <c r="AE705">
        <v>5</v>
      </c>
      <c r="AF705">
        <v>9</v>
      </c>
      <c r="AG705">
        <v>1900</v>
      </c>
      <c r="AH705">
        <v>1996</v>
      </c>
      <c r="AI705" t="s">
        <v>93</v>
      </c>
      <c r="AJ705">
        <f t="shared" si="363"/>
        <v>5</v>
      </c>
      <c r="AK705" t="s">
        <v>94</v>
      </c>
      <c r="AL705">
        <f t="shared" si="364"/>
        <v>8</v>
      </c>
      <c r="AM705" t="s">
        <v>124</v>
      </c>
      <c r="AN705">
        <f t="shared" si="365"/>
        <v>4</v>
      </c>
      <c r="AO705" t="s">
        <v>124</v>
      </c>
      <c r="AP705" t="s">
        <v>117</v>
      </c>
      <c r="AQ705">
        <f t="shared" si="366"/>
        <v>2</v>
      </c>
      <c r="AR705">
        <v>0</v>
      </c>
      <c r="AS705" t="s">
        <v>98</v>
      </c>
      <c r="AT705">
        <f t="shared" si="367"/>
        <v>3</v>
      </c>
      <c r="AU705" t="s">
        <v>97</v>
      </c>
      <c r="AV705">
        <f t="shared" si="368"/>
        <v>4</v>
      </c>
      <c r="AW705" t="s">
        <v>126</v>
      </c>
      <c r="AX705">
        <f t="shared" si="369"/>
        <v>3</v>
      </c>
      <c r="AY705" t="s">
        <v>97</v>
      </c>
      <c r="AZ705">
        <f t="shared" si="370"/>
        <v>5</v>
      </c>
      <c r="BA705" t="s">
        <v>98</v>
      </c>
      <c r="BB705">
        <f t="shared" si="371"/>
        <v>4</v>
      </c>
      <c r="BC705" t="s">
        <v>100</v>
      </c>
      <c r="BD705" t="s">
        <v>102</v>
      </c>
      <c r="BE705">
        <f t="shared" si="372"/>
        <v>6</v>
      </c>
      <c r="BF705">
        <v>0</v>
      </c>
      <c r="BG705" t="s">
        <v>102</v>
      </c>
      <c r="BH705">
        <v>0</v>
      </c>
      <c r="BI705">
        <v>360</v>
      </c>
      <c r="BJ705">
        <v>360</v>
      </c>
      <c r="BK705" t="s">
        <v>103</v>
      </c>
      <c r="BL705">
        <f t="shared" si="373"/>
        <v>6</v>
      </c>
      <c r="BM705" t="s">
        <v>97</v>
      </c>
      <c r="BN705" t="s">
        <v>105</v>
      </c>
      <c r="BO705" t="s">
        <v>106</v>
      </c>
      <c r="BP705">
        <f t="shared" si="374"/>
        <v>6</v>
      </c>
      <c r="BQ705">
        <v>1032</v>
      </c>
      <c r="BR705">
        <v>780</v>
      </c>
      <c r="BS705">
        <v>0</v>
      </c>
      <c r="BT705">
        <v>1812</v>
      </c>
      <c r="BU705">
        <v>0</v>
      </c>
      <c r="BV705">
        <v>0</v>
      </c>
      <c r="BW705">
        <v>2</v>
      </c>
      <c r="BX705">
        <v>0</v>
      </c>
      <c r="BY705">
        <v>4</v>
      </c>
      <c r="BZ705">
        <v>2</v>
      </c>
      <c r="CA705" t="s">
        <v>97</v>
      </c>
      <c r="CB705">
        <f t="shared" si="375"/>
        <v>5</v>
      </c>
      <c r="CC705">
        <v>8</v>
      </c>
      <c r="CD705" t="s">
        <v>107</v>
      </c>
      <c r="CE705">
        <v>1</v>
      </c>
      <c r="CF705" t="s">
        <v>212</v>
      </c>
      <c r="CG705" t="s">
        <v>127</v>
      </c>
      <c r="CH705">
        <f t="shared" si="376"/>
        <v>5</v>
      </c>
      <c r="CI705">
        <v>1999</v>
      </c>
      <c r="CJ705" t="s">
        <v>102</v>
      </c>
      <c r="CK705">
        <f t="shared" si="377"/>
        <v>2</v>
      </c>
      <c r="CL705">
        <v>2</v>
      </c>
      <c r="CM705">
        <v>672</v>
      </c>
      <c r="CN705" t="s">
        <v>98</v>
      </c>
      <c r="CO705">
        <f t="shared" si="378"/>
        <v>4</v>
      </c>
      <c r="CP705" t="s">
        <v>98</v>
      </c>
      <c r="CQ705">
        <f t="shared" si="379"/>
        <v>4</v>
      </c>
      <c r="CR705" t="s">
        <v>177</v>
      </c>
      <c r="CS705">
        <f t="shared" si="380"/>
        <v>2</v>
      </c>
      <c r="CT705">
        <v>344</v>
      </c>
      <c r="CU705">
        <v>0</v>
      </c>
      <c r="CV705">
        <v>40</v>
      </c>
      <c r="CW705">
        <v>0</v>
      </c>
      <c r="CX705">
        <v>0</v>
      </c>
      <c r="CY705">
        <v>0</v>
      </c>
      <c r="CZ705" t="s">
        <v>83</v>
      </c>
      <c r="DA705" t="s">
        <v>134</v>
      </c>
      <c r="DB705">
        <f t="shared" si="381"/>
        <v>3</v>
      </c>
      <c r="DC705" t="s">
        <v>83</v>
      </c>
      <c r="DD705">
        <v>0</v>
      </c>
      <c r="DE705">
        <v>5</v>
      </c>
      <c r="DF705">
        <v>2010</v>
      </c>
      <c r="DG705">
        <f t="shared" si="384"/>
        <v>13</v>
      </c>
      <c r="DH705" t="s">
        <v>110</v>
      </c>
      <c r="DI705">
        <f t="shared" si="382"/>
        <v>4</v>
      </c>
      <c r="DJ705" t="s">
        <v>111</v>
      </c>
      <c r="DK705">
        <f t="shared" si="383"/>
        <v>5</v>
      </c>
      <c r="DL705">
        <v>140000</v>
      </c>
    </row>
    <row r="706" spans="1:116" x14ac:dyDescent="0.35">
      <c r="A706">
        <v>705</v>
      </c>
      <c r="B706">
        <v>20</v>
      </c>
      <c r="C706" t="s">
        <v>81</v>
      </c>
      <c r="D706">
        <f t="shared" ref="D706:D769" si="385">VLOOKUP($C706,MSZoning,2,0)</f>
        <v>4</v>
      </c>
      <c r="E706">
        <v>70</v>
      </c>
      <c r="F706">
        <v>8400</v>
      </c>
      <c r="G706" t="s">
        <v>82</v>
      </c>
      <c r="H706">
        <f t="shared" ref="H706:H769" si="386">VLOOKUP(G706,Street,2,0)</f>
        <v>2</v>
      </c>
      <c r="I706" t="s">
        <v>83</v>
      </c>
      <c r="J706" t="str">
        <f t="shared" ref="J706:J769" si="387">IFERROR(VLOOKUP(I706,Alley,2,0),"")</f>
        <v/>
      </c>
      <c r="K706" t="s">
        <v>84</v>
      </c>
      <c r="L706">
        <f t="shared" ref="L706:L769" si="388">VLOOKUP(K706,LotShape,2,0)</f>
        <v>1</v>
      </c>
      <c r="M706" t="s">
        <v>85</v>
      </c>
      <c r="N706">
        <f t="shared" ref="N706:N769" si="389">VLOOKUP(M706,LandContour,2,0)</f>
        <v>2</v>
      </c>
      <c r="O706" t="s">
        <v>86</v>
      </c>
      <c r="P706">
        <f t="shared" ref="P706:P769" si="390">VLOOKUP(O706,Utilities,2,0)</f>
        <v>4</v>
      </c>
      <c r="Q706" t="s">
        <v>87</v>
      </c>
      <c r="R706">
        <f t="shared" ref="R706:R769" si="391">VLOOKUP(Q706,LotConfig,2,0)</f>
        <v>4</v>
      </c>
      <c r="S706" t="s">
        <v>88</v>
      </c>
      <c r="T706">
        <f t="shared" ref="T706:T769" si="392">VLOOKUP(S706,LandSlope,2,0)</f>
        <v>3</v>
      </c>
      <c r="U706" t="s">
        <v>89</v>
      </c>
      <c r="V706">
        <f t="shared" ref="V706:V769" si="393">VLOOKUP(U706,Neighborhood,2,0)</f>
        <v>16</v>
      </c>
      <c r="W706" t="s">
        <v>90</v>
      </c>
      <c r="X706">
        <f t="shared" ref="X706:X769" si="394">VLOOKUP(W706,Condition1,2,0)</f>
        <v>7</v>
      </c>
      <c r="Y706" t="s">
        <v>90</v>
      </c>
      <c r="Z706">
        <f t="shared" ref="Z706:Z769" si="395">VLOOKUP(Y706,Condition2,2,0)</f>
        <v>7</v>
      </c>
      <c r="AA706" t="s">
        <v>91</v>
      </c>
      <c r="AB706">
        <f t="shared" ref="AB706:AB769" si="396">VLOOKUP(AA706,BldgType,2,0)</f>
        <v>3</v>
      </c>
      <c r="AC706" t="s">
        <v>115</v>
      </c>
      <c r="AD706">
        <f t="shared" ref="AD706:AD769" si="397">VLOOKUP(AC706,HouseStyle,2,0)</f>
        <v>4</v>
      </c>
      <c r="AE706">
        <v>7</v>
      </c>
      <c r="AF706">
        <v>5</v>
      </c>
      <c r="AG706">
        <v>2004</v>
      </c>
      <c r="AH706">
        <v>2005</v>
      </c>
      <c r="AI706" t="s">
        <v>93</v>
      </c>
      <c r="AJ706">
        <f t="shared" ref="AJ706:AJ769" si="398">VLOOKUP(AI706,RoofStyle,2,0)</f>
        <v>5</v>
      </c>
      <c r="AK706" t="s">
        <v>94</v>
      </c>
      <c r="AL706">
        <f t="shared" ref="AL706:AL769" si="399">VLOOKUP(AK706,RoofMatl,2,0)</f>
        <v>8</v>
      </c>
      <c r="AM706" t="s">
        <v>95</v>
      </c>
      <c r="AN706">
        <f t="shared" ref="AN706:AN769" si="400">VLOOKUP(AM706,Exterior1st,2,0)</f>
        <v>14</v>
      </c>
      <c r="AO706" t="s">
        <v>95</v>
      </c>
      <c r="AP706" t="s">
        <v>96</v>
      </c>
      <c r="AQ706">
        <f t="shared" ref="AQ706:AQ769" si="401">VLOOKUP(AP706,MasVnrType,2,0)</f>
        <v>4</v>
      </c>
      <c r="AR706">
        <v>109</v>
      </c>
      <c r="AS706" t="s">
        <v>97</v>
      </c>
      <c r="AT706">
        <f t="shared" ref="AT706:AT769" si="402">VLOOKUP(AS706,ExterQual,2,0)</f>
        <v>4</v>
      </c>
      <c r="AU706" t="s">
        <v>98</v>
      </c>
      <c r="AV706">
        <f t="shared" ref="AV706:AV769" si="403">VLOOKUP(AU706,ExterCond,2,0)</f>
        <v>3</v>
      </c>
      <c r="AW706" t="s">
        <v>99</v>
      </c>
      <c r="AX706">
        <f t="shared" ref="AX706:AX769" si="404">VLOOKUP(AW706,Foundation,2,0)</f>
        <v>6</v>
      </c>
      <c r="AY706" t="s">
        <v>97</v>
      </c>
      <c r="AZ706">
        <f t="shared" ref="AZ706:AZ769" si="405">VLOOKUP(AY706,BsmtQual,2,0)</f>
        <v>5</v>
      </c>
      <c r="BA706" t="s">
        <v>98</v>
      </c>
      <c r="BB706">
        <f t="shared" ref="BB706:BB769" si="406">VLOOKUP(BA706,BsmtCond,2,0)</f>
        <v>4</v>
      </c>
      <c r="BC706" t="s">
        <v>130</v>
      </c>
      <c r="BD706" t="s">
        <v>101</v>
      </c>
      <c r="BE706">
        <f t="shared" ref="BE706:BE769" si="407">VLOOKUP(BD706,BsmtFinType1,2,0)</f>
        <v>7</v>
      </c>
      <c r="BF706">
        <v>712</v>
      </c>
      <c r="BG706" t="s">
        <v>102</v>
      </c>
      <c r="BH706">
        <v>0</v>
      </c>
      <c r="BI706">
        <v>761</v>
      </c>
      <c r="BJ706">
        <v>1473</v>
      </c>
      <c r="BK706" t="s">
        <v>103</v>
      </c>
      <c r="BL706">
        <f t="shared" ref="BL706:BL769" si="408">VLOOKUP(BK706,Heating,2,0)</f>
        <v>6</v>
      </c>
      <c r="BM706" t="s">
        <v>104</v>
      </c>
      <c r="BN706" t="s">
        <v>105</v>
      </c>
      <c r="BO706" t="s">
        <v>106</v>
      </c>
      <c r="BP706">
        <f t="shared" ref="BP706:BP769" si="409">VLOOKUP(BO706,Electrical,2,0)</f>
        <v>6</v>
      </c>
      <c r="BQ706">
        <v>1484</v>
      </c>
      <c r="BR706">
        <v>0</v>
      </c>
      <c r="BS706">
        <v>0</v>
      </c>
      <c r="BT706">
        <v>1484</v>
      </c>
      <c r="BU706">
        <v>1</v>
      </c>
      <c r="BV706">
        <v>0</v>
      </c>
      <c r="BW706">
        <v>2</v>
      </c>
      <c r="BX706">
        <v>0</v>
      </c>
      <c r="BY706">
        <v>3</v>
      </c>
      <c r="BZ706">
        <v>1</v>
      </c>
      <c r="CA706" t="s">
        <v>97</v>
      </c>
      <c r="CB706">
        <f t="shared" ref="CB706:CB769" si="410">VLOOKUP(CA706,BsmtQual,2,0)</f>
        <v>5</v>
      </c>
      <c r="CC706">
        <v>7</v>
      </c>
      <c r="CD706" t="s">
        <v>107</v>
      </c>
      <c r="CE706">
        <v>0</v>
      </c>
      <c r="CF706" t="s">
        <v>83</v>
      </c>
      <c r="CG706" t="s">
        <v>108</v>
      </c>
      <c r="CH706">
        <f t="shared" ref="CH706:CH769" si="411">VLOOKUP(CG706,GarageType,2,0)</f>
        <v>6</v>
      </c>
      <c r="CI706">
        <v>2004</v>
      </c>
      <c r="CJ706" t="s">
        <v>109</v>
      </c>
      <c r="CK706">
        <f t="shared" ref="CK706:CK769" si="412">VLOOKUP(CJ706,GarageFinish,2,0)</f>
        <v>3</v>
      </c>
      <c r="CL706">
        <v>2</v>
      </c>
      <c r="CM706">
        <v>606</v>
      </c>
      <c r="CN706" t="s">
        <v>98</v>
      </c>
      <c r="CO706">
        <f t="shared" ref="CO706:CO769" si="413">VLOOKUP(CN706,BsmtQual,2,0)</f>
        <v>4</v>
      </c>
      <c r="CP706" t="s">
        <v>98</v>
      </c>
      <c r="CQ706">
        <f t="shared" ref="CQ706:CQ769" si="414">VLOOKUP(CP706,BsmtQual,2,0)</f>
        <v>4</v>
      </c>
      <c r="CR706" t="s">
        <v>105</v>
      </c>
      <c r="CS706">
        <f t="shared" ref="CS706:CS769" si="415">VLOOKUP(CR706,PavedDrive,2,0)</f>
        <v>3</v>
      </c>
      <c r="CT706">
        <v>0</v>
      </c>
      <c r="CU706">
        <v>35</v>
      </c>
      <c r="CV706">
        <v>0</v>
      </c>
      <c r="CW706">
        <v>144</v>
      </c>
      <c r="CX706">
        <v>0</v>
      </c>
      <c r="CY706">
        <v>0</v>
      </c>
      <c r="CZ706" t="s">
        <v>83</v>
      </c>
      <c r="DA706" t="s">
        <v>83</v>
      </c>
      <c r="DB706">
        <f t="shared" ref="DB706:DB769" si="416">VLOOKUP(DA706,Fence,2,0)</f>
        <v>5</v>
      </c>
      <c r="DC706" t="s">
        <v>83</v>
      </c>
      <c r="DD706">
        <v>0</v>
      </c>
      <c r="DE706">
        <v>5</v>
      </c>
      <c r="DF706">
        <v>2010</v>
      </c>
      <c r="DG706">
        <f t="shared" si="384"/>
        <v>13</v>
      </c>
      <c r="DH706" t="s">
        <v>110</v>
      </c>
      <c r="DI706">
        <f t="shared" ref="DI706:DI769" si="417">VLOOKUP(DH706,SaleType,2,0)</f>
        <v>4</v>
      </c>
      <c r="DJ706" t="s">
        <v>111</v>
      </c>
      <c r="DK706">
        <f t="shared" ref="DK706:DK769" si="418">VLOOKUP(DJ706,SaleCondition,2,0)</f>
        <v>5</v>
      </c>
      <c r="DL706">
        <v>213000</v>
      </c>
    </row>
    <row r="707" spans="1:116" x14ac:dyDescent="0.35">
      <c r="A707">
        <v>706</v>
      </c>
      <c r="B707">
        <v>190</v>
      </c>
      <c r="C707" t="s">
        <v>142</v>
      </c>
      <c r="D707">
        <f t="shared" si="385"/>
        <v>2</v>
      </c>
      <c r="E707">
        <v>70</v>
      </c>
      <c r="F707">
        <v>5600</v>
      </c>
      <c r="G707" t="s">
        <v>82</v>
      </c>
      <c r="H707">
        <f t="shared" si="386"/>
        <v>2</v>
      </c>
      <c r="I707" t="s">
        <v>83</v>
      </c>
      <c r="J707" t="str">
        <f t="shared" si="387"/>
        <v/>
      </c>
      <c r="K707" t="s">
        <v>84</v>
      </c>
      <c r="L707">
        <f t="shared" si="388"/>
        <v>1</v>
      </c>
      <c r="M707" t="s">
        <v>85</v>
      </c>
      <c r="N707">
        <f t="shared" si="389"/>
        <v>2</v>
      </c>
      <c r="O707" t="s">
        <v>86</v>
      </c>
      <c r="P707">
        <f t="shared" si="390"/>
        <v>4</v>
      </c>
      <c r="Q707" t="s">
        <v>87</v>
      </c>
      <c r="R707">
        <f t="shared" si="391"/>
        <v>4</v>
      </c>
      <c r="S707" t="s">
        <v>88</v>
      </c>
      <c r="T707">
        <f t="shared" si="392"/>
        <v>3</v>
      </c>
      <c r="U707" t="s">
        <v>176</v>
      </c>
      <c r="V707">
        <f t="shared" si="393"/>
        <v>3</v>
      </c>
      <c r="W707" t="s">
        <v>90</v>
      </c>
      <c r="X707">
        <f t="shared" si="394"/>
        <v>7</v>
      </c>
      <c r="Y707" t="s">
        <v>90</v>
      </c>
      <c r="Z707">
        <f t="shared" si="395"/>
        <v>7</v>
      </c>
      <c r="AA707" t="s">
        <v>149</v>
      </c>
      <c r="AB707">
        <f t="shared" si="396"/>
        <v>1</v>
      </c>
      <c r="AC707" t="s">
        <v>92</v>
      </c>
      <c r="AD707">
        <f t="shared" si="397"/>
        <v>8</v>
      </c>
      <c r="AE707">
        <v>4</v>
      </c>
      <c r="AF707">
        <v>5</v>
      </c>
      <c r="AG707">
        <v>1930</v>
      </c>
      <c r="AH707">
        <v>1950</v>
      </c>
      <c r="AI707" t="s">
        <v>152</v>
      </c>
      <c r="AJ707">
        <f t="shared" si="398"/>
        <v>6</v>
      </c>
      <c r="AK707" t="s">
        <v>94</v>
      </c>
      <c r="AL707">
        <f t="shared" si="399"/>
        <v>8</v>
      </c>
      <c r="AM707" t="s">
        <v>95</v>
      </c>
      <c r="AN707">
        <f t="shared" si="400"/>
        <v>14</v>
      </c>
      <c r="AO707" t="s">
        <v>125</v>
      </c>
      <c r="AP707" t="s">
        <v>117</v>
      </c>
      <c r="AQ707">
        <f t="shared" si="401"/>
        <v>2</v>
      </c>
      <c r="AR707">
        <v>0</v>
      </c>
      <c r="AS707" t="s">
        <v>147</v>
      </c>
      <c r="AT707">
        <f t="shared" si="402"/>
        <v>2</v>
      </c>
      <c r="AU707" t="s">
        <v>147</v>
      </c>
      <c r="AV707">
        <f t="shared" si="403"/>
        <v>2</v>
      </c>
      <c r="AW707" t="s">
        <v>168</v>
      </c>
      <c r="AX707">
        <f t="shared" si="404"/>
        <v>1</v>
      </c>
      <c r="AY707" t="s">
        <v>83</v>
      </c>
      <c r="AZ707">
        <f t="shared" si="405"/>
        <v>1</v>
      </c>
      <c r="BA707" t="s">
        <v>83</v>
      </c>
      <c r="BB707">
        <f t="shared" si="406"/>
        <v>1</v>
      </c>
      <c r="BC707" t="s">
        <v>83</v>
      </c>
      <c r="BD707" t="s">
        <v>83</v>
      </c>
      <c r="BE707">
        <f t="shared" si="407"/>
        <v>1</v>
      </c>
      <c r="BF707">
        <v>0</v>
      </c>
      <c r="BG707" t="s">
        <v>83</v>
      </c>
      <c r="BH707">
        <v>0</v>
      </c>
      <c r="BI707">
        <v>0</v>
      </c>
      <c r="BJ707">
        <v>0</v>
      </c>
      <c r="BK707" t="s">
        <v>103</v>
      </c>
      <c r="BL707">
        <f t="shared" si="408"/>
        <v>6</v>
      </c>
      <c r="BM707" t="s">
        <v>147</v>
      </c>
      <c r="BN707" t="s">
        <v>177</v>
      </c>
      <c r="BO707" t="s">
        <v>106</v>
      </c>
      <c r="BP707">
        <f t="shared" si="409"/>
        <v>6</v>
      </c>
      <c r="BQ707">
        <v>372</v>
      </c>
      <c r="BR707">
        <v>720</v>
      </c>
      <c r="BS707">
        <v>0</v>
      </c>
      <c r="BT707">
        <v>1092</v>
      </c>
      <c r="BU707">
        <v>0</v>
      </c>
      <c r="BV707">
        <v>0</v>
      </c>
      <c r="BW707">
        <v>2</v>
      </c>
      <c r="BX707">
        <v>0</v>
      </c>
      <c r="BY707">
        <v>3</v>
      </c>
      <c r="BZ707">
        <v>2</v>
      </c>
      <c r="CA707" t="s">
        <v>147</v>
      </c>
      <c r="CB707">
        <f t="shared" si="410"/>
        <v>3</v>
      </c>
      <c r="CC707">
        <v>7</v>
      </c>
      <c r="CD707" t="s">
        <v>194</v>
      </c>
      <c r="CE707">
        <v>0</v>
      </c>
      <c r="CF707" t="s">
        <v>83</v>
      </c>
      <c r="CG707" t="s">
        <v>83</v>
      </c>
      <c r="CH707">
        <f t="shared" si="411"/>
        <v>3</v>
      </c>
      <c r="CI707" t="s">
        <v>83</v>
      </c>
      <c r="CJ707" t="s">
        <v>83</v>
      </c>
      <c r="CK707">
        <f t="shared" si="412"/>
        <v>1</v>
      </c>
      <c r="CL707">
        <v>0</v>
      </c>
      <c r="CM707">
        <v>0</v>
      </c>
      <c r="CN707" t="s">
        <v>83</v>
      </c>
      <c r="CO707">
        <f t="shared" si="413"/>
        <v>1</v>
      </c>
      <c r="CP707" t="s">
        <v>83</v>
      </c>
      <c r="CQ707">
        <f t="shared" si="414"/>
        <v>1</v>
      </c>
      <c r="CR707" t="s">
        <v>177</v>
      </c>
      <c r="CS707">
        <f t="shared" si="415"/>
        <v>2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 t="s">
        <v>83</v>
      </c>
      <c r="DA707" t="s">
        <v>83</v>
      </c>
      <c r="DB707">
        <f t="shared" si="416"/>
        <v>5</v>
      </c>
      <c r="DC707" t="s">
        <v>248</v>
      </c>
      <c r="DD707">
        <v>3500</v>
      </c>
      <c r="DE707">
        <v>7</v>
      </c>
      <c r="DF707">
        <v>2010</v>
      </c>
      <c r="DG707">
        <f t="shared" ref="DG707:DG770" si="419">2023-DF707</f>
        <v>13</v>
      </c>
      <c r="DH707" t="s">
        <v>110</v>
      </c>
      <c r="DI707">
        <f t="shared" si="417"/>
        <v>4</v>
      </c>
      <c r="DJ707" t="s">
        <v>111</v>
      </c>
      <c r="DK707">
        <f t="shared" si="418"/>
        <v>5</v>
      </c>
      <c r="DL707">
        <v>55000</v>
      </c>
    </row>
    <row r="708" spans="1:116" x14ac:dyDescent="0.35">
      <c r="A708">
        <v>707</v>
      </c>
      <c r="B708">
        <v>20</v>
      </c>
      <c r="C708" t="s">
        <v>81</v>
      </c>
      <c r="D708">
        <f t="shared" si="385"/>
        <v>4</v>
      </c>
      <c r="E708" t="s">
        <v>83</v>
      </c>
      <c r="F708">
        <v>115149</v>
      </c>
      <c r="G708" t="s">
        <v>82</v>
      </c>
      <c r="H708">
        <f t="shared" si="386"/>
        <v>2</v>
      </c>
      <c r="I708" t="s">
        <v>83</v>
      </c>
      <c r="J708" t="str">
        <f t="shared" si="387"/>
        <v/>
      </c>
      <c r="K708" t="s">
        <v>160</v>
      </c>
      <c r="L708">
        <f t="shared" si="388"/>
        <v>4</v>
      </c>
      <c r="M708" t="s">
        <v>195</v>
      </c>
      <c r="N708">
        <f t="shared" si="389"/>
        <v>3</v>
      </c>
      <c r="O708" t="s">
        <v>86</v>
      </c>
      <c r="P708">
        <f t="shared" si="390"/>
        <v>4</v>
      </c>
      <c r="Q708" t="s">
        <v>166</v>
      </c>
      <c r="R708">
        <f t="shared" si="391"/>
        <v>1</v>
      </c>
      <c r="S708" t="s">
        <v>213</v>
      </c>
      <c r="T708">
        <f t="shared" si="392"/>
        <v>1</v>
      </c>
      <c r="U708" t="s">
        <v>205</v>
      </c>
      <c r="V708">
        <f t="shared" si="393"/>
        <v>1</v>
      </c>
      <c r="W708" t="s">
        <v>90</v>
      </c>
      <c r="X708">
        <f t="shared" si="394"/>
        <v>7</v>
      </c>
      <c r="Y708" t="s">
        <v>90</v>
      </c>
      <c r="Z708">
        <f t="shared" si="395"/>
        <v>7</v>
      </c>
      <c r="AA708" t="s">
        <v>91</v>
      </c>
      <c r="AB708">
        <f t="shared" si="396"/>
        <v>3</v>
      </c>
      <c r="AC708" t="s">
        <v>115</v>
      </c>
      <c r="AD708">
        <f t="shared" si="397"/>
        <v>4</v>
      </c>
      <c r="AE708">
        <v>7</v>
      </c>
      <c r="AF708">
        <v>5</v>
      </c>
      <c r="AG708">
        <v>1971</v>
      </c>
      <c r="AH708">
        <v>2002</v>
      </c>
      <c r="AI708" t="s">
        <v>93</v>
      </c>
      <c r="AJ708">
        <f t="shared" si="398"/>
        <v>5</v>
      </c>
      <c r="AK708" t="s">
        <v>94</v>
      </c>
      <c r="AL708">
        <f t="shared" si="399"/>
        <v>8</v>
      </c>
      <c r="AM708" t="s">
        <v>161</v>
      </c>
      <c r="AN708">
        <f t="shared" si="400"/>
        <v>3</v>
      </c>
      <c r="AO708" t="s">
        <v>161</v>
      </c>
      <c r="AP708" t="s">
        <v>137</v>
      </c>
      <c r="AQ708">
        <f t="shared" si="401"/>
        <v>5</v>
      </c>
      <c r="AR708">
        <v>351</v>
      </c>
      <c r="AS708" t="s">
        <v>98</v>
      </c>
      <c r="AT708">
        <f t="shared" si="402"/>
        <v>3</v>
      </c>
      <c r="AU708" t="s">
        <v>98</v>
      </c>
      <c r="AV708">
        <f t="shared" si="403"/>
        <v>3</v>
      </c>
      <c r="AW708" t="s">
        <v>118</v>
      </c>
      <c r="AX708">
        <f t="shared" si="404"/>
        <v>2</v>
      </c>
      <c r="AY708" t="s">
        <v>97</v>
      </c>
      <c r="AZ708">
        <f t="shared" si="405"/>
        <v>5</v>
      </c>
      <c r="BA708" t="s">
        <v>98</v>
      </c>
      <c r="BB708">
        <f t="shared" si="406"/>
        <v>4</v>
      </c>
      <c r="BC708" t="s">
        <v>97</v>
      </c>
      <c r="BD708" t="s">
        <v>101</v>
      </c>
      <c r="BE708">
        <f t="shared" si="407"/>
        <v>7</v>
      </c>
      <c r="BF708">
        <v>1219</v>
      </c>
      <c r="BG708" t="s">
        <v>102</v>
      </c>
      <c r="BH708">
        <v>0</v>
      </c>
      <c r="BI708">
        <v>424</v>
      </c>
      <c r="BJ708">
        <v>1643</v>
      </c>
      <c r="BK708" t="s">
        <v>103</v>
      </c>
      <c r="BL708">
        <f t="shared" si="408"/>
        <v>6</v>
      </c>
      <c r="BM708" t="s">
        <v>98</v>
      </c>
      <c r="BN708" t="s">
        <v>105</v>
      </c>
      <c r="BO708" t="s">
        <v>106</v>
      </c>
      <c r="BP708">
        <f t="shared" si="409"/>
        <v>6</v>
      </c>
      <c r="BQ708">
        <v>1824</v>
      </c>
      <c r="BR708">
        <v>0</v>
      </c>
      <c r="BS708">
        <v>0</v>
      </c>
      <c r="BT708">
        <v>1824</v>
      </c>
      <c r="BU708">
        <v>1</v>
      </c>
      <c r="BV708">
        <v>0</v>
      </c>
      <c r="BW708">
        <v>2</v>
      </c>
      <c r="BX708">
        <v>0</v>
      </c>
      <c r="BY708">
        <v>2</v>
      </c>
      <c r="BZ708">
        <v>1</v>
      </c>
      <c r="CA708" t="s">
        <v>97</v>
      </c>
      <c r="CB708">
        <f t="shared" si="410"/>
        <v>5</v>
      </c>
      <c r="CC708">
        <v>5</v>
      </c>
      <c r="CD708" t="s">
        <v>107</v>
      </c>
      <c r="CE708">
        <v>2</v>
      </c>
      <c r="CF708" t="s">
        <v>98</v>
      </c>
      <c r="CG708" t="s">
        <v>108</v>
      </c>
      <c r="CH708">
        <f t="shared" si="411"/>
        <v>6</v>
      </c>
      <c r="CI708">
        <v>1971</v>
      </c>
      <c r="CJ708" t="s">
        <v>102</v>
      </c>
      <c r="CK708">
        <f t="shared" si="412"/>
        <v>2</v>
      </c>
      <c r="CL708">
        <v>2</v>
      </c>
      <c r="CM708">
        <v>739</v>
      </c>
      <c r="CN708" t="s">
        <v>98</v>
      </c>
      <c r="CO708">
        <f t="shared" si="413"/>
        <v>4</v>
      </c>
      <c r="CP708" t="s">
        <v>98</v>
      </c>
      <c r="CQ708">
        <f t="shared" si="414"/>
        <v>4</v>
      </c>
      <c r="CR708" t="s">
        <v>105</v>
      </c>
      <c r="CS708">
        <f t="shared" si="415"/>
        <v>3</v>
      </c>
      <c r="CT708">
        <v>380</v>
      </c>
      <c r="CU708">
        <v>48</v>
      </c>
      <c r="CV708">
        <v>0</v>
      </c>
      <c r="CW708">
        <v>0</v>
      </c>
      <c r="CX708">
        <v>0</v>
      </c>
      <c r="CY708">
        <v>0</v>
      </c>
      <c r="CZ708" t="s">
        <v>83</v>
      </c>
      <c r="DA708" t="s">
        <v>83</v>
      </c>
      <c r="DB708">
        <f t="shared" si="416"/>
        <v>5</v>
      </c>
      <c r="DC708" t="s">
        <v>83</v>
      </c>
      <c r="DD708">
        <v>0</v>
      </c>
      <c r="DE708">
        <v>6</v>
      </c>
      <c r="DF708">
        <v>2007</v>
      </c>
      <c r="DG708">
        <f t="shared" si="419"/>
        <v>16</v>
      </c>
      <c r="DH708" t="s">
        <v>110</v>
      </c>
      <c r="DI708">
        <f t="shared" si="417"/>
        <v>4</v>
      </c>
      <c r="DJ708" t="s">
        <v>111</v>
      </c>
      <c r="DK708">
        <f t="shared" si="418"/>
        <v>5</v>
      </c>
      <c r="DL708">
        <v>302000</v>
      </c>
    </row>
    <row r="709" spans="1:116" x14ac:dyDescent="0.35">
      <c r="A709">
        <v>708</v>
      </c>
      <c r="B709">
        <v>120</v>
      </c>
      <c r="C709" t="s">
        <v>81</v>
      </c>
      <c r="D709">
        <f t="shared" si="385"/>
        <v>4</v>
      </c>
      <c r="E709">
        <v>48</v>
      </c>
      <c r="F709">
        <v>6240</v>
      </c>
      <c r="G709" t="s">
        <v>82</v>
      </c>
      <c r="H709">
        <f t="shared" si="386"/>
        <v>2</v>
      </c>
      <c r="I709" t="s">
        <v>83</v>
      </c>
      <c r="J709" t="str">
        <f t="shared" si="387"/>
        <v/>
      </c>
      <c r="K709" t="s">
        <v>84</v>
      </c>
      <c r="L709">
        <f t="shared" si="388"/>
        <v>1</v>
      </c>
      <c r="M709" t="s">
        <v>85</v>
      </c>
      <c r="N709">
        <f t="shared" si="389"/>
        <v>2</v>
      </c>
      <c r="O709" t="s">
        <v>86</v>
      </c>
      <c r="P709">
        <f t="shared" si="390"/>
        <v>4</v>
      </c>
      <c r="Q709" t="s">
        <v>87</v>
      </c>
      <c r="R709">
        <f t="shared" si="391"/>
        <v>4</v>
      </c>
      <c r="S709" t="s">
        <v>88</v>
      </c>
      <c r="T709">
        <f t="shared" si="392"/>
        <v>3</v>
      </c>
      <c r="U709" t="s">
        <v>154</v>
      </c>
      <c r="V709">
        <f t="shared" si="393"/>
        <v>19</v>
      </c>
      <c r="W709" t="s">
        <v>90</v>
      </c>
      <c r="X709">
        <f t="shared" si="394"/>
        <v>7</v>
      </c>
      <c r="Y709" t="s">
        <v>90</v>
      </c>
      <c r="Z709">
        <f t="shared" si="395"/>
        <v>7</v>
      </c>
      <c r="AA709" t="s">
        <v>179</v>
      </c>
      <c r="AB709">
        <f t="shared" si="396"/>
        <v>4</v>
      </c>
      <c r="AC709" t="s">
        <v>115</v>
      </c>
      <c r="AD709">
        <f t="shared" si="397"/>
        <v>4</v>
      </c>
      <c r="AE709">
        <v>8</v>
      </c>
      <c r="AF709">
        <v>5</v>
      </c>
      <c r="AG709">
        <v>2006</v>
      </c>
      <c r="AH709">
        <v>2006</v>
      </c>
      <c r="AI709" t="s">
        <v>152</v>
      </c>
      <c r="AJ709">
        <f t="shared" si="398"/>
        <v>6</v>
      </c>
      <c r="AK709" t="s">
        <v>94</v>
      </c>
      <c r="AL709">
        <f t="shared" si="399"/>
        <v>8</v>
      </c>
      <c r="AM709" t="s">
        <v>116</v>
      </c>
      <c r="AN709">
        <f t="shared" si="400"/>
        <v>10</v>
      </c>
      <c r="AO709" t="s">
        <v>116</v>
      </c>
      <c r="AP709" t="s">
        <v>96</v>
      </c>
      <c r="AQ709">
        <f t="shared" si="401"/>
        <v>4</v>
      </c>
      <c r="AR709">
        <v>176</v>
      </c>
      <c r="AS709" t="s">
        <v>97</v>
      </c>
      <c r="AT709">
        <f t="shared" si="402"/>
        <v>4</v>
      </c>
      <c r="AU709" t="s">
        <v>98</v>
      </c>
      <c r="AV709">
        <f t="shared" si="403"/>
        <v>3</v>
      </c>
      <c r="AW709" t="s">
        <v>99</v>
      </c>
      <c r="AX709">
        <f t="shared" si="404"/>
        <v>6</v>
      </c>
      <c r="AY709" t="s">
        <v>97</v>
      </c>
      <c r="AZ709">
        <f t="shared" si="405"/>
        <v>5</v>
      </c>
      <c r="BA709" t="s">
        <v>98</v>
      </c>
      <c r="BB709">
        <f t="shared" si="406"/>
        <v>4</v>
      </c>
      <c r="BC709" t="s">
        <v>100</v>
      </c>
      <c r="BD709" t="s">
        <v>101</v>
      </c>
      <c r="BE709">
        <f t="shared" si="407"/>
        <v>7</v>
      </c>
      <c r="BF709">
        <v>863</v>
      </c>
      <c r="BG709" t="s">
        <v>102</v>
      </c>
      <c r="BH709">
        <v>0</v>
      </c>
      <c r="BI709">
        <v>461</v>
      </c>
      <c r="BJ709">
        <v>1324</v>
      </c>
      <c r="BK709" t="s">
        <v>103</v>
      </c>
      <c r="BL709">
        <f t="shared" si="408"/>
        <v>6</v>
      </c>
      <c r="BM709" t="s">
        <v>104</v>
      </c>
      <c r="BN709" t="s">
        <v>105</v>
      </c>
      <c r="BO709" t="s">
        <v>106</v>
      </c>
      <c r="BP709">
        <f t="shared" si="409"/>
        <v>6</v>
      </c>
      <c r="BQ709">
        <v>1324</v>
      </c>
      <c r="BR709">
        <v>0</v>
      </c>
      <c r="BS709">
        <v>0</v>
      </c>
      <c r="BT709">
        <v>1324</v>
      </c>
      <c r="BU709">
        <v>1</v>
      </c>
      <c r="BV709">
        <v>0</v>
      </c>
      <c r="BW709">
        <v>2</v>
      </c>
      <c r="BX709">
        <v>0</v>
      </c>
      <c r="BY709">
        <v>2</v>
      </c>
      <c r="BZ709">
        <v>1</v>
      </c>
      <c r="CA709" t="s">
        <v>97</v>
      </c>
      <c r="CB709">
        <f t="shared" si="410"/>
        <v>5</v>
      </c>
      <c r="CC709">
        <v>6</v>
      </c>
      <c r="CD709" t="s">
        <v>107</v>
      </c>
      <c r="CE709">
        <v>1</v>
      </c>
      <c r="CF709" t="s">
        <v>97</v>
      </c>
      <c r="CG709" t="s">
        <v>108</v>
      </c>
      <c r="CH709">
        <f t="shared" si="411"/>
        <v>6</v>
      </c>
      <c r="CI709">
        <v>2006</v>
      </c>
      <c r="CJ709" t="s">
        <v>157</v>
      </c>
      <c r="CK709">
        <f t="shared" si="412"/>
        <v>4</v>
      </c>
      <c r="CL709">
        <v>2</v>
      </c>
      <c r="CM709">
        <v>550</v>
      </c>
      <c r="CN709" t="s">
        <v>98</v>
      </c>
      <c r="CO709">
        <f t="shared" si="413"/>
        <v>4</v>
      </c>
      <c r="CP709" t="s">
        <v>98</v>
      </c>
      <c r="CQ709">
        <f t="shared" si="414"/>
        <v>4</v>
      </c>
      <c r="CR709" t="s">
        <v>105</v>
      </c>
      <c r="CS709">
        <f t="shared" si="415"/>
        <v>3</v>
      </c>
      <c r="CT709">
        <v>192</v>
      </c>
      <c r="CU709">
        <v>38</v>
      </c>
      <c r="CV709">
        <v>0</v>
      </c>
      <c r="CW709">
        <v>0</v>
      </c>
      <c r="CX709">
        <v>0</v>
      </c>
      <c r="CY709">
        <v>0</v>
      </c>
      <c r="CZ709" t="s">
        <v>83</v>
      </c>
      <c r="DA709" t="s">
        <v>83</v>
      </c>
      <c r="DB709">
        <f t="shared" si="416"/>
        <v>5</v>
      </c>
      <c r="DC709" t="s">
        <v>83</v>
      </c>
      <c r="DD709">
        <v>0</v>
      </c>
      <c r="DE709">
        <v>12</v>
      </c>
      <c r="DF709">
        <v>2009</v>
      </c>
      <c r="DG709">
        <f t="shared" si="419"/>
        <v>14</v>
      </c>
      <c r="DH709" t="s">
        <v>110</v>
      </c>
      <c r="DI709">
        <f t="shared" si="417"/>
        <v>4</v>
      </c>
      <c r="DJ709" t="s">
        <v>111</v>
      </c>
      <c r="DK709">
        <f t="shared" si="418"/>
        <v>5</v>
      </c>
      <c r="DL709">
        <v>254000</v>
      </c>
    </row>
    <row r="710" spans="1:116" x14ac:dyDescent="0.35">
      <c r="A710">
        <v>709</v>
      </c>
      <c r="B710">
        <v>60</v>
      </c>
      <c r="C710" t="s">
        <v>81</v>
      </c>
      <c r="D710">
        <f t="shared" si="385"/>
        <v>4</v>
      </c>
      <c r="E710">
        <v>65</v>
      </c>
      <c r="F710">
        <v>9018</v>
      </c>
      <c r="G710" t="s">
        <v>82</v>
      </c>
      <c r="H710">
        <f t="shared" si="386"/>
        <v>2</v>
      </c>
      <c r="I710" t="s">
        <v>83</v>
      </c>
      <c r="J710" t="str">
        <f t="shared" si="387"/>
        <v/>
      </c>
      <c r="K710" t="s">
        <v>120</v>
      </c>
      <c r="L710">
        <f t="shared" si="388"/>
        <v>2</v>
      </c>
      <c r="M710" t="s">
        <v>85</v>
      </c>
      <c r="N710">
        <f t="shared" si="389"/>
        <v>2</v>
      </c>
      <c r="O710" t="s">
        <v>86</v>
      </c>
      <c r="P710">
        <f t="shared" si="390"/>
        <v>4</v>
      </c>
      <c r="Q710" t="s">
        <v>87</v>
      </c>
      <c r="R710">
        <f t="shared" si="391"/>
        <v>4</v>
      </c>
      <c r="S710" t="s">
        <v>88</v>
      </c>
      <c r="T710">
        <f t="shared" si="392"/>
        <v>3</v>
      </c>
      <c r="U710" t="s">
        <v>193</v>
      </c>
      <c r="V710">
        <f t="shared" si="393"/>
        <v>11</v>
      </c>
      <c r="W710" t="s">
        <v>90</v>
      </c>
      <c r="X710">
        <f t="shared" si="394"/>
        <v>7</v>
      </c>
      <c r="Y710" t="s">
        <v>90</v>
      </c>
      <c r="Z710">
        <f t="shared" si="395"/>
        <v>7</v>
      </c>
      <c r="AA710" t="s">
        <v>91</v>
      </c>
      <c r="AB710">
        <f t="shared" si="396"/>
        <v>3</v>
      </c>
      <c r="AC710" t="s">
        <v>92</v>
      </c>
      <c r="AD710">
        <f t="shared" si="397"/>
        <v>8</v>
      </c>
      <c r="AE710">
        <v>7</v>
      </c>
      <c r="AF710">
        <v>5</v>
      </c>
      <c r="AG710">
        <v>2007</v>
      </c>
      <c r="AH710">
        <v>2007</v>
      </c>
      <c r="AI710" t="s">
        <v>152</v>
      </c>
      <c r="AJ710">
        <f t="shared" si="398"/>
        <v>6</v>
      </c>
      <c r="AK710" t="s">
        <v>94</v>
      </c>
      <c r="AL710">
        <f t="shared" si="399"/>
        <v>8</v>
      </c>
      <c r="AM710" t="s">
        <v>95</v>
      </c>
      <c r="AN710">
        <f t="shared" si="400"/>
        <v>14</v>
      </c>
      <c r="AO710" t="s">
        <v>95</v>
      </c>
      <c r="AP710" t="s">
        <v>117</v>
      </c>
      <c r="AQ710">
        <f t="shared" si="401"/>
        <v>2</v>
      </c>
      <c r="AR710">
        <v>0</v>
      </c>
      <c r="AS710" t="s">
        <v>97</v>
      </c>
      <c r="AT710">
        <f t="shared" si="402"/>
        <v>4</v>
      </c>
      <c r="AU710" t="s">
        <v>98</v>
      </c>
      <c r="AV710">
        <f t="shared" si="403"/>
        <v>3</v>
      </c>
      <c r="AW710" t="s">
        <v>99</v>
      </c>
      <c r="AX710">
        <f t="shared" si="404"/>
        <v>6</v>
      </c>
      <c r="AY710" t="s">
        <v>97</v>
      </c>
      <c r="AZ710">
        <f t="shared" si="405"/>
        <v>5</v>
      </c>
      <c r="BA710" t="s">
        <v>98</v>
      </c>
      <c r="BB710">
        <f t="shared" si="406"/>
        <v>4</v>
      </c>
      <c r="BC710" t="s">
        <v>130</v>
      </c>
      <c r="BD710" t="s">
        <v>102</v>
      </c>
      <c r="BE710">
        <f t="shared" si="407"/>
        <v>6</v>
      </c>
      <c r="BF710">
        <v>0</v>
      </c>
      <c r="BG710" t="s">
        <v>102</v>
      </c>
      <c r="BH710">
        <v>0</v>
      </c>
      <c r="BI710">
        <v>728</v>
      </c>
      <c r="BJ710">
        <v>728</v>
      </c>
      <c r="BK710" t="s">
        <v>103</v>
      </c>
      <c r="BL710">
        <f t="shared" si="408"/>
        <v>6</v>
      </c>
      <c r="BM710" t="s">
        <v>104</v>
      </c>
      <c r="BN710" t="s">
        <v>105</v>
      </c>
      <c r="BO710" t="s">
        <v>106</v>
      </c>
      <c r="BP710">
        <f t="shared" si="409"/>
        <v>6</v>
      </c>
      <c r="BQ710">
        <v>728</v>
      </c>
      <c r="BR710">
        <v>728</v>
      </c>
      <c r="BS710">
        <v>0</v>
      </c>
      <c r="BT710">
        <v>1456</v>
      </c>
      <c r="BU710">
        <v>0</v>
      </c>
      <c r="BV710">
        <v>0</v>
      </c>
      <c r="BW710">
        <v>2</v>
      </c>
      <c r="BX710">
        <v>1</v>
      </c>
      <c r="BY710">
        <v>3</v>
      </c>
      <c r="BZ710">
        <v>1</v>
      </c>
      <c r="CA710" t="s">
        <v>97</v>
      </c>
      <c r="CB710">
        <f t="shared" si="410"/>
        <v>5</v>
      </c>
      <c r="CC710">
        <v>8</v>
      </c>
      <c r="CD710" t="s">
        <v>107</v>
      </c>
      <c r="CE710">
        <v>1</v>
      </c>
      <c r="CF710" t="s">
        <v>97</v>
      </c>
      <c r="CG710" t="s">
        <v>108</v>
      </c>
      <c r="CH710">
        <f t="shared" si="411"/>
        <v>6</v>
      </c>
      <c r="CI710">
        <v>2007</v>
      </c>
      <c r="CJ710" t="s">
        <v>157</v>
      </c>
      <c r="CK710">
        <f t="shared" si="412"/>
        <v>4</v>
      </c>
      <c r="CL710">
        <v>2</v>
      </c>
      <c r="CM710">
        <v>400</v>
      </c>
      <c r="CN710" t="s">
        <v>98</v>
      </c>
      <c r="CO710">
        <f t="shared" si="413"/>
        <v>4</v>
      </c>
      <c r="CP710" t="s">
        <v>98</v>
      </c>
      <c r="CQ710">
        <f t="shared" si="414"/>
        <v>4</v>
      </c>
      <c r="CR710" t="s">
        <v>105</v>
      </c>
      <c r="CS710">
        <f t="shared" si="415"/>
        <v>3</v>
      </c>
      <c r="CT710">
        <v>100</v>
      </c>
      <c r="CU710">
        <v>24</v>
      </c>
      <c r="CV710">
        <v>0</v>
      </c>
      <c r="CW710">
        <v>0</v>
      </c>
      <c r="CX710">
        <v>0</v>
      </c>
      <c r="CY710">
        <v>0</v>
      </c>
      <c r="CZ710" t="s">
        <v>83</v>
      </c>
      <c r="DA710" t="s">
        <v>83</v>
      </c>
      <c r="DB710">
        <f t="shared" si="416"/>
        <v>5</v>
      </c>
      <c r="DC710" t="s">
        <v>83</v>
      </c>
      <c r="DD710">
        <v>0</v>
      </c>
      <c r="DE710">
        <v>7</v>
      </c>
      <c r="DF710">
        <v>2007</v>
      </c>
      <c r="DG710">
        <f t="shared" si="419"/>
        <v>16</v>
      </c>
      <c r="DH710" t="s">
        <v>158</v>
      </c>
      <c r="DI710">
        <f t="shared" si="417"/>
        <v>8</v>
      </c>
      <c r="DJ710" t="s">
        <v>159</v>
      </c>
      <c r="DK710">
        <f t="shared" si="418"/>
        <v>6</v>
      </c>
      <c r="DL710">
        <v>179540</v>
      </c>
    </row>
    <row r="711" spans="1:116" x14ac:dyDescent="0.35">
      <c r="A711">
        <v>710</v>
      </c>
      <c r="B711">
        <v>20</v>
      </c>
      <c r="C711" t="s">
        <v>81</v>
      </c>
      <c r="D711">
        <f t="shared" si="385"/>
        <v>4</v>
      </c>
      <c r="E711" t="s">
        <v>83</v>
      </c>
      <c r="F711">
        <v>7162</v>
      </c>
      <c r="G711" t="s">
        <v>82</v>
      </c>
      <c r="H711">
        <f t="shared" si="386"/>
        <v>2</v>
      </c>
      <c r="I711" t="s">
        <v>83</v>
      </c>
      <c r="J711" t="str">
        <f t="shared" si="387"/>
        <v/>
      </c>
      <c r="K711" t="s">
        <v>120</v>
      </c>
      <c r="L711">
        <f t="shared" si="388"/>
        <v>2</v>
      </c>
      <c r="M711" t="s">
        <v>85</v>
      </c>
      <c r="N711">
        <f t="shared" si="389"/>
        <v>2</v>
      </c>
      <c r="O711" t="s">
        <v>86</v>
      </c>
      <c r="P711">
        <f t="shared" si="390"/>
        <v>4</v>
      </c>
      <c r="Q711" t="s">
        <v>87</v>
      </c>
      <c r="R711">
        <f t="shared" si="391"/>
        <v>4</v>
      </c>
      <c r="S711" t="s">
        <v>88</v>
      </c>
      <c r="T711">
        <f t="shared" si="392"/>
        <v>3</v>
      </c>
      <c r="U711" t="s">
        <v>151</v>
      </c>
      <c r="V711">
        <f t="shared" si="393"/>
        <v>5</v>
      </c>
      <c r="W711" t="s">
        <v>90</v>
      </c>
      <c r="X711">
        <f t="shared" si="394"/>
        <v>7</v>
      </c>
      <c r="Y711" t="s">
        <v>90</v>
      </c>
      <c r="Z711">
        <f t="shared" si="395"/>
        <v>7</v>
      </c>
      <c r="AA711" t="s">
        <v>91</v>
      </c>
      <c r="AB711">
        <f t="shared" si="396"/>
        <v>3</v>
      </c>
      <c r="AC711" t="s">
        <v>115</v>
      </c>
      <c r="AD711">
        <f t="shared" si="397"/>
        <v>4</v>
      </c>
      <c r="AE711">
        <v>5</v>
      </c>
      <c r="AF711">
        <v>7</v>
      </c>
      <c r="AG711">
        <v>1966</v>
      </c>
      <c r="AH711">
        <v>1966</v>
      </c>
      <c r="AI711" t="s">
        <v>93</v>
      </c>
      <c r="AJ711">
        <f t="shared" si="398"/>
        <v>5</v>
      </c>
      <c r="AK711" t="s">
        <v>94</v>
      </c>
      <c r="AL711">
        <f t="shared" si="399"/>
        <v>8</v>
      </c>
      <c r="AM711" t="s">
        <v>140</v>
      </c>
      <c r="AN711">
        <f t="shared" si="400"/>
        <v>9</v>
      </c>
      <c r="AO711" t="s">
        <v>140</v>
      </c>
      <c r="AP711" t="s">
        <v>207</v>
      </c>
      <c r="AQ711">
        <f t="shared" si="401"/>
        <v>1</v>
      </c>
      <c r="AR711">
        <v>41</v>
      </c>
      <c r="AS711" t="s">
        <v>98</v>
      </c>
      <c r="AT711">
        <f t="shared" si="402"/>
        <v>3</v>
      </c>
      <c r="AU711" t="s">
        <v>98</v>
      </c>
      <c r="AV711">
        <f t="shared" si="403"/>
        <v>3</v>
      </c>
      <c r="AW711" t="s">
        <v>99</v>
      </c>
      <c r="AX711">
        <f t="shared" si="404"/>
        <v>6</v>
      </c>
      <c r="AY711" t="s">
        <v>98</v>
      </c>
      <c r="AZ711">
        <f t="shared" si="405"/>
        <v>4</v>
      </c>
      <c r="BA711" t="s">
        <v>98</v>
      </c>
      <c r="BB711">
        <f t="shared" si="406"/>
        <v>4</v>
      </c>
      <c r="BC711" t="s">
        <v>100</v>
      </c>
      <c r="BD711" t="s">
        <v>102</v>
      </c>
      <c r="BE711">
        <f t="shared" si="407"/>
        <v>6</v>
      </c>
      <c r="BF711">
        <v>0</v>
      </c>
      <c r="BG711" t="s">
        <v>102</v>
      </c>
      <c r="BH711">
        <v>0</v>
      </c>
      <c r="BI711">
        <v>876</v>
      </c>
      <c r="BJ711">
        <v>876</v>
      </c>
      <c r="BK711" t="s">
        <v>103</v>
      </c>
      <c r="BL711">
        <f t="shared" si="408"/>
        <v>6</v>
      </c>
      <c r="BM711" t="s">
        <v>98</v>
      </c>
      <c r="BN711" t="s">
        <v>105</v>
      </c>
      <c r="BO711" t="s">
        <v>106</v>
      </c>
      <c r="BP711">
        <f t="shared" si="409"/>
        <v>6</v>
      </c>
      <c r="BQ711">
        <v>904</v>
      </c>
      <c r="BR711">
        <v>0</v>
      </c>
      <c r="BS711">
        <v>0</v>
      </c>
      <c r="BT711">
        <v>904</v>
      </c>
      <c r="BU711">
        <v>0</v>
      </c>
      <c r="BV711">
        <v>0</v>
      </c>
      <c r="BW711">
        <v>1</v>
      </c>
      <c r="BX711">
        <v>0</v>
      </c>
      <c r="BY711">
        <v>3</v>
      </c>
      <c r="BZ711">
        <v>1</v>
      </c>
      <c r="CA711" t="s">
        <v>98</v>
      </c>
      <c r="CB711">
        <f t="shared" si="410"/>
        <v>4</v>
      </c>
      <c r="CC711">
        <v>6</v>
      </c>
      <c r="CD711" t="s">
        <v>107</v>
      </c>
      <c r="CE711">
        <v>0</v>
      </c>
      <c r="CF711" t="s">
        <v>83</v>
      </c>
      <c r="CG711" t="s">
        <v>108</v>
      </c>
      <c r="CH711">
        <f t="shared" si="411"/>
        <v>6</v>
      </c>
      <c r="CI711">
        <v>1966</v>
      </c>
      <c r="CJ711" t="s">
        <v>102</v>
      </c>
      <c r="CK711">
        <f t="shared" si="412"/>
        <v>2</v>
      </c>
      <c r="CL711">
        <v>1</v>
      </c>
      <c r="CM711">
        <v>408</v>
      </c>
      <c r="CN711" t="s">
        <v>98</v>
      </c>
      <c r="CO711">
        <f t="shared" si="413"/>
        <v>4</v>
      </c>
      <c r="CP711" t="s">
        <v>98</v>
      </c>
      <c r="CQ711">
        <f t="shared" si="414"/>
        <v>4</v>
      </c>
      <c r="CR711" t="s">
        <v>105</v>
      </c>
      <c r="CS711">
        <f t="shared" si="415"/>
        <v>3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 t="s">
        <v>83</v>
      </c>
      <c r="DA711" t="s">
        <v>134</v>
      </c>
      <c r="DB711">
        <f t="shared" si="416"/>
        <v>3</v>
      </c>
      <c r="DC711" t="s">
        <v>83</v>
      </c>
      <c r="DD711">
        <v>0</v>
      </c>
      <c r="DE711">
        <v>12</v>
      </c>
      <c r="DF711">
        <v>2008</v>
      </c>
      <c r="DG711">
        <f t="shared" si="419"/>
        <v>15</v>
      </c>
      <c r="DH711" t="s">
        <v>110</v>
      </c>
      <c r="DI711">
        <f t="shared" si="417"/>
        <v>4</v>
      </c>
      <c r="DJ711" t="s">
        <v>128</v>
      </c>
      <c r="DK711">
        <f t="shared" si="418"/>
        <v>3</v>
      </c>
      <c r="DL711">
        <v>109900</v>
      </c>
    </row>
    <row r="712" spans="1:116" x14ac:dyDescent="0.35">
      <c r="A712">
        <v>711</v>
      </c>
      <c r="B712">
        <v>30</v>
      </c>
      <c r="C712" t="s">
        <v>81</v>
      </c>
      <c r="D712">
        <f t="shared" si="385"/>
        <v>4</v>
      </c>
      <c r="E712">
        <v>56</v>
      </c>
      <c r="F712">
        <v>4130</v>
      </c>
      <c r="G712" t="s">
        <v>82</v>
      </c>
      <c r="H712">
        <f t="shared" si="386"/>
        <v>2</v>
      </c>
      <c r="I712" t="s">
        <v>83</v>
      </c>
      <c r="J712" t="str">
        <f t="shared" si="387"/>
        <v/>
      </c>
      <c r="K712" t="s">
        <v>120</v>
      </c>
      <c r="L712">
        <f t="shared" si="388"/>
        <v>2</v>
      </c>
      <c r="M712" t="s">
        <v>85</v>
      </c>
      <c r="N712">
        <f t="shared" si="389"/>
        <v>2</v>
      </c>
      <c r="O712" t="s">
        <v>86</v>
      </c>
      <c r="P712">
        <f t="shared" si="390"/>
        <v>4</v>
      </c>
      <c r="Q712" t="s">
        <v>87</v>
      </c>
      <c r="R712">
        <f t="shared" si="391"/>
        <v>4</v>
      </c>
      <c r="S712" t="s">
        <v>88</v>
      </c>
      <c r="T712">
        <f t="shared" si="392"/>
        <v>3</v>
      </c>
      <c r="U712" t="s">
        <v>148</v>
      </c>
      <c r="V712">
        <f t="shared" si="393"/>
        <v>12</v>
      </c>
      <c r="W712" t="s">
        <v>90</v>
      </c>
      <c r="X712">
        <f t="shared" si="394"/>
        <v>7</v>
      </c>
      <c r="Y712" t="s">
        <v>90</v>
      </c>
      <c r="Z712">
        <f t="shared" si="395"/>
        <v>7</v>
      </c>
      <c r="AA712" t="s">
        <v>91</v>
      </c>
      <c r="AB712">
        <f t="shared" si="396"/>
        <v>3</v>
      </c>
      <c r="AC712" t="s">
        <v>115</v>
      </c>
      <c r="AD712">
        <f t="shared" si="397"/>
        <v>4</v>
      </c>
      <c r="AE712">
        <v>3</v>
      </c>
      <c r="AF712">
        <v>6</v>
      </c>
      <c r="AG712">
        <v>1935</v>
      </c>
      <c r="AH712">
        <v>2003</v>
      </c>
      <c r="AI712" t="s">
        <v>93</v>
      </c>
      <c r="AJ712">
        <f t="shared" si="398"/>
        <v>5</v>
      </c>
      <c r="AK712" t="s">
        <v>94</v>
      </c>
      <c r="AL712">
        <f t="shared" si="399"/>
        <v>8</v>
      </c>
      <c r="AM712" t="s">
        <v>95</v>
      </c>
      <c r="AN712">
        <f t="shared" si="400"/>
        <v>14</v>
      </c>
      <c r="AO712" t="s">
        <v>95</v>
      </c>
      <c r="AP712" t="s">
        <v>117</v>
      </c>
      <c r="AQ712">
        <f t="shared" si="401"/>
        <v>2</v>
      </c>
      <c r="AR712">
        <v>0</v>
      </c>
      <c r="AS712" t="s">
        <v>97</v>
      </c>
      <c r="AT712">
        <f t="shared" si="402"/>
        <v>4</v>
      </c>
      <c r="AU712" t="s">
        <v>98</v>
      </c>
      <c r="AV712">
        <f t="shared" si="403"/>
        <v>3</v>
      </c>
      <c r="AW712" t="s">
        <v>118</v>
      </c>
      <c r="AX712">
        <f t="shared" si="404"/>
        <v>2</v>
      </c>
      <c r="AY712" t="s">
        <v>98</v>
      </c>
      <c r="AZ712">
        <f t="shared" si="405"/>
        <v>4</v>
      </c>
      <c r="BA712" t="s">
        <v>98</v>
      </c>
      <c r="BB712">
        <f t="shared" si="406"/>
        <v>4</v>
      </c>
      <c r="BC712" t="s">
        <v>100</v>
      </c>
      <c r="BD712" t="s">
        <v>102</v>
      </c>
      <c r="BE712">
        <f t="shared" si="407"/>
        <v>6</v>
      </c>
      <c r="BF712">
        <v>0</v>
      </c>
      <c r="BG712" t="s">
        <v>102</v>
      </c>
      <c r="BH712">
        <v>0</v>
      </c>
      <c r="BI712">
        <v>270</v>
      </c>
      <c r="BJ712">
        <v>270</v>
      </c>
      <c r="BK712" t="s">
        <v>103</v>
      </c>
      <c r="BL712">
        <f t="shared" si="408"/>
        <v>6</v>
      </c>
      <c r="BM712" t="s">
        <v>97</v>
      </c>
      <c r="BN712" t="s">
        <v>105</v>
      </c>
      <c r="BO712" t="s">
        <v>106</v>
      </c>
      <c r="BP712">
        <f t="shared" si="409"/>
        <v>6</v>
      </c>
      <c r="BQ712">
        <v>729</v>
      </c>
      <c r="BR712">
        <v>0</v>
      </c>
      <c r="BS712">
        <v>0</v>
      </c>
      <c r="BT712">
        <v>729</v>
      </c>
      <c r="BU712">
        <v>0</v>
      </c>
      <c r="BV712">
        <v>0</v>
      </c>
      <c r="BW712">
        <v>1</v>
      </c>
      <c r="BX712">
        <v>0</v>
      </c>
      <c r="BY712">
        <v>2</v>
      </c>
      <c r="BZ712">
        <v>1</v>
      </c>
      <c r="CA712" t="s">
        <v>98</v>
      </c>
      <c r="CB712">
        <f t="shared" si="410"/>
        <v>4</v>
      </c>
      <c r="CC712">
        <v>5</v>
      </c>
      <c r="CD712" t="s">
        <v>244</v>
      </c>
      <c r="CE712">
        <v>0</v>
      </c>
      <c r="CF712" t="s">
        <v>83</v>
      </c>
      <c r="CG712" t="s">
        <v>83</v>
      </c>
      <c r="CH712">
        <f t="shared" si="411"/>
        <v>3</v>
      </c>
      <c r="CI712" t="s">
        <v>83</v>
      </c>
      <c r="CJ712" t="s">
        <v>83</v>
      </c>
      <c r="CK712">
        <f t="shared" si="412"/>
        <v>1</v>
      </c>
      <c r="CL712">
        <v>0</v>
      </c>
      <c r="CM712">
        <v>0</v>
      </c>
      <c r="CN712" t="s">
        <v>83</v>
      </c>
      <c r="CO712">
        <f t="shared" si="413"/>
        <v>1</v>
      </c>
      <c r="CP712" t="s">
        <v>83</v>
      </c>
      <c r="CQ712">
        <f t="shared" si="414"/>
        <v>1</v>
      </c>
      <c r="CR712" t="s">
        <v>177</v>
      </c>
      <c r="CS712">
        <f t="shared" si="415"/>
        <v>2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 t="s">
        <v>83</v>
      </c>
      <c r="DA712" t="s">
        <v>83</v>
      </c>
      <c r="DB712">
        <f t="shared" si="416"/>
        <v>5</v>
      </c>
      <c r="DC712" t="s">
        <v>83</v>
      </c>
      <c r="DD712">
        <v>0</v>
      </c>
      <c r="DE712">
        <v>7</v>
      </c>
      <c r="DF712">
        <v>2008</v>
      </c>
      <c r="DG712">
        <f t="shared" si="419"/>
        <v>15</v>
      </c>
      <c r="DH712" t="s">
        <v>110</v>
      </c>
      <c r="DI712">
        <f t="shared" si="417"/>
        <v>4</v>
      </c>
      <c r="DJ712" t="s">
        <v>111</v>
      </c>
      <c r="DK712">
        <f t="shared" si="418"/>
        <v>5</v>
      </c>
      <c r="DL712">
        <v>52000</v>
      </c>
    </row>
    <row r="713" spans="1:116" x14ac:dyDescent="0.35">
      <c r="A713">
        <v>712</v>
      </c>
      <c r="B713">
        <v>50</v>
      </c>
      <c r="C713" t="s">
        <v>183</v>
      </c>
      <c r="D713">
        <f t="shared" si="385"/>
        <v>1</v>
      </c>
      <c r="E713">
        <v>66</v>
      </c>
      <c r="F713">
        <v>8712</v>
      </c>
      <c r="G713" t="s">
        <v>82</v>
      </c>
      <c r="H713">
        <f t="shared" si="386"/>
        <v>2</v>
      </c>
      <c r="I713" t="s">
        <v>82</v>
      </c>
      <c r="J713">
        <f t="shared" si="387"/>
        <v>2</v>
      </c>
      <c r="K713" t="s">
        <v>84</v>
      </c>
      <c r="L713">
        <f t="shared" si="388"/>
        <v>1</v>
      </c>
      <c r="M713" t="s">
        <v>199</v>
      </c>
      <c r="N713">
        <f t="shared" si="389"/>
        <v>4</v>
      </c>
      <c r="O713" t="s">
        <v>86</v>
      </c>
      <c r="P713">
        <f t="shared" si="390"/>
        <v>4</v>
      </c>
      <c r="Q713" t="s">
        <v>87</v>
      </c>
      <c r="R713">
        <f t="shared" si="391"/>
        <v>4</v>
      </c>
      <c r="S713" t="s">
        <v>194</v>
      </c>
      <c r="T713">
        <f t="shared" si="392"/>
        <v>2</v>
      </c>
      <c r="U713" t="s">
        <v>176</v>
      </c>
      <c r="V713">
        <f t="shared" si="393"/>
        <v>3</v>
      </c>
      <c r="W713" t="s">
        <v>90</v>
      </c>
      <c r="X713">
        <f t="shared" si="394"/>
        <v>7</v>
      </c>
      <c r="Y713" t="s">
        <v>90</v>
      </c>
      <c r="Z713">
        <f t="shared" si="395"/>
        <v>7</v>
      </c>
      <c r="AA713" t="s">
        <v>91</v>
      </c>
      <c r="AB713">
        <f t="shared" si="396"/>
        <v>3</v>
      </c>
      <c r="AC713" t="s">
        <v>132</v>
      </c>
      <c r="AD713">
        <f t="shared" si="397"/>
        <v>1</v>
      </c>
      <c r="AE713">
        <v>4</v>
      </c>
      <c r="AF713">
        <v>7</v>
      </c>
      <c r="AG713">
        <v>1900</v>
      </c>
      <c r="AH713">
        <v>1950</v>
      </c>
      <c r="AI713" t="s">
        <v>93</v>
      </c>
      <c r="AJ713">
        <f t="shared" si="398"/>
        <v>5</v>
      </c>
      <c r="AK713" t="s">
        <v>94</v>
      </c>
      <c r="AL713">
        <f t="shared" si="399"/>
        <v>8</v>
      </c>
      <c r="AM713" t="s">
        <v>116</v>
      </c>
      <c r="AN713">
        <f t="shared" si="400"/>
        <v>10</v>
      </c>
      <c r="AO713" t="s">
        <v>116</v>
      </c>
      <c r="AP713" t="s">
        <v>117</v>
      </c>
      <c r="AQ713">
        <f t="shared" si="401"/>
        <v>2</v>
      </c>
      <c r="AR713">
        <v>0</v>
      </c>
      <c r="AS713" t="s">
        <v>98</v>
      </c>
      <c r="AT713">
        <f t="shared" si="402"/>
        <v>3</v>
      </c>
      <c r="AU713" t="s">
        <v>98</v>
      </c>
      <c r="AV713">
        <f t="shared" si="403"/>
        <v>3</v>
      </c>
      <c r="AW713" t="s">
        <v>137</v>
      </c>
      <c r="AX713">
        <f t="shared" si="404"/>
        <v>5</v>
      </c>
      <c r="AY713" t="s">
        <v>98</v>
      </c>
      <c r="AZ713">
        <f t="shared" si="405"/>
        <v>4</v>
      </c>
      <c r="BA713" t="s">
        <v>98</v>
      </c>
      <c r="BB713">
        <f t="shared" si="406"/>
        <v>4</v>
      </c>
      <c r="BC713" t="s">
        <v>121</v>
      </c>
      <c r="BD713" t="s">
        <v>102</v>
      </c>
      <c r="BE713">
        <f t="shared" si="407"/>
        <v>6</v>
      </c>
      <c r="BF713">
        <v>0</v>
      </c>
      <c r="BG713" t="s">
        <v>102</v>
      </c>
      <c r="BH713">
        <v>0</v>
      </c>
      <c r="BI713">
        <v>859</v>
      </c>
      <c r="BJ713">
        <v>859</v>
      </c>
      <c r="BK713" t="s">
        <v>103</v>
      </c>
      <c r="BL713">
        <f t="shared" si="408"/>
        <v>6</v>
      </c>
      <c r="BM713" t="s">
        <v>97</v>
      </c>
      <c r="BN713" t="s">
        <v>105</v>
      </c>
      <c r="BO713" t="s">
        <v>106</v>
      </c>
      <c r="BP713">
        <f t="shared" si="409"/>
        <v>6</v>
      </c>
      <c r="BQ713">
        <v>859</v>
      </c>
      <c r="BR713">
        <v>319</v>
      </c>
      <c r="BS713">
        <v>0</v>
      </c>
      <c r="BT713">
        <v>1178</v>
      </c>
      <c r="BU713">
        <v>0</v>
      </c>
      <c r="BV713">
        <v>0</v>
      </c>
      <c r="BW713">
        <v>1</v>
      </c>
      <c r="BX713">
        <v>0</v>
      </c>
      <c r="BY713">
        <v>2</v>
      </c>
      <c r="BZ713">
        <v>1</v>
      </c>
      <c r="CA713" t="s">
        <v>98</v>
      </c>
      <c r="CB713">
        <f t="shared" si="410"/>
        <v>4</v>
      </c>
      <c r="CC713">
        <v>7</v>
      </c>
      <c r="CD713" t="s">
        <v>107</v>
      </c>
      <c r="CE713">
        <v>0</v>
      </c>
      <c r="CF713" t="s">
        <v>83</v>
      </c>
      <c r="CG713" t="s">
        <v>127</v>
      </c>
      <c r="CH713">
        <f t="shared" si="411"/>
        <v>5</v>
      </c>
      <c r="CI713">
        <v>1964</v>
      </c>
      <c r="CJ713" t="s">
        <v>109</v>
      </c>
      <c r="CK713">
        <f t="shared" si="412"/>
        <v>3</v>
      </c>
      <c r="CL713">
        <v>1</v>
      </c>
      <c r="CM713">
        <v>384</v>
      </c>
      <c r="CN713" t="s">
        <v>98</v>
      </c>
      <c r="CO713">
        <f t="shared" si="413"/>
        <v>4</v>
      </c>
      <c r="CP713" t="s">
        <v>98</v>
      </c>
      <c r="CQ713">
        <f t="shared" si="414"/>
        <v>4</v>
      </c>
      <c r="CR713" t="s">
        <v>177</v>
      </c>
      <c r="CS713">
        <f t="shared" si="415"/>
        <v>2</v>
      </c>
      <c r="CT713">
        <v>68</v>
      </c>
      <c r="CU713">
        <v>0</v>
      </c>
      <c r="CV713">
        <v>98</v>
      </c>
      <c r="CW713">
        <v>0</v>
      </c>
      <c r="CX713">
        <v>0</v>
      </c>
      <c r="CY713">
        <v>0</v>
      </c>
      <c r="CZ713" t="s">
        <v>83</v>
      </c>
      <c r="DA713" t="s">
        <v>83</v>
      </c>
      <c r="DB713">
        <f t="shared" si="416"/>
        <v>5</v>
      </c>
      <c r="DC713" t="s">
        <v>83</v>
      </c>
      <c r="DD713">
        <v>0</v>
      </c>
      <c r="DE713">
        <v>1</v>
      </c>
      <c r="DF713">
        <v>2010</v>
      </c>
      <c r="DG713">
        <f t="shared" si="419"/>
        <v>13</v>
      </c>
      <c r="DH713" t="s">
        <v>110</v>
      </c>
      <c r="DI713">
        <f t="shared" si="417"/>
        <v>4</v>
      </c>
      <c r="DJ713" t="s">
        <v>128</v>
      </c>
      <c r="DK713">
        <f t="shared" si="418"/>
        <v>3</v>
      </c>
      <c r="DL713">
        <v>102776</v>
      </c>
    </row>
    <row r="714" spans="1:116" x14ac:dyDescent="0.35">
      <c r="A714">
        <v>713</v>
      </c>
      <c r="B714">
        <v>120</v>
      </c>
      <c r="C714" t="s">
        <v>81</v>
      </c>
      <c r="D714">
        <f t="shared" si="385"/>
        <v>4</v>
      </c>
      <c r="E714">
        <v>40</v>
      </c>
      <c r="F714">
        <v>4671</v>
      </c>
      <c r="G714" t="s">
        <v>82</v>
      </c>
      <c r="H714">
        <f t="shared" si="386"/>
        <v>2</v>
      </c>
      <c r="I714" t="s">
        <v>83</v>
      </c>
      <c r="J714" t="str">
        <f t="shared" si="387"/>
        <v/>
      </c>
      <c r="K714" t="s">
        <v>120</v>
      </c>
      <c r="L714">
        <f t="shared" si="388"/>
        <v>2</v>
      </c>
      <c r="M714" t="s">
        <v>199</v>
      </c>
      <c r="N714">
        <f t="shared" si="389"/>
        <v>4</v>
      </c>
      <c r="O714" t="s">
        <v>86</v>
      </c>
      <c r="P714">
        <f t="shared" si="390"/>
        <v>4</v>
      </c>
      <c r="Q714" t="s">
        <v>87</v>
      </c>
      <c r="R714">
        <f t="shared" si="391"/>
        <v>4</v>
      </c>
      <c r="S714" t="s">
        <v>88</v>
      </c>
      <c r="T714">
        <f t="shared" si="392"/>
        <v>3</v>
      </c>
      <c r="U714" t="s">
        <v>200</v>
      </c>
      <c r="V714">
        <f t="shared" si="393"/>
        <v>20</v>
      </c>
      <c r="W714" t="s">
        <v>90</v>
      </c>
      <c r="X714">
        <f t="shared" si="394"/>
        <v>7</v>
      </c>
      <c r="Y714" t="s">
        <v>90</v>
      </c>
      <c r="Z714">
        <f t="shared" si="395"/>
        <v>7</v>
      </c>
      <c r="AA714" t="s">
        <v>179</v>
      </c>
      <c r="AB714">
        <f t="shared" si="396"/>
        <v>4</v>
      </c>
      <c r="AC714" t="s">
        <v>115</v>
      </c>
      <c r="AD714">
        <f t="shared" si="397"/>
        <v>4</v>
      </c>
      <c r="AE714">
        <v>8</v>
      </c>
      <c r="AF714">
        <v>5</v>
      </c>
      <c r="AG714">
        <v>1988</v>
      </c>
      <c r="AH714">
        <v>1989</v>
      </c>
      <c r="AI714" t="s">
        <v>93</v>
      </c>
      <c r="AJ714">
        <f t="shared" si="398"/>
        <v>5</v>
      </c>
      <c r="AK714" t="s">
        <v>94</v>
      </c>
      <c r="AL714">
        <f t="shared" si="399"/>
        <v>8</v>
      </c>
      <c r="AM714" t="s">
        <v>140</v>
      </c>
      <c r="AN714">
        <f t="shared" si="400"/>
        <v>9</v>
      </c>
      <c r="AO714" t="s">
        <v>140</v>
      </c>
      <c r="AP714" t="s">
        <v>117</v>
      </c>
      <c r="AQ714">
        <f t="shared" si="401"/>
        <v>2</v>
      </c>
      <c r="AR714">
        <v>0</v>
      </c>
      <c r="AS714" t="s">
        <v>97</v>
      </c>
      <c r="AT714">
        <f t="shared" si="402"/>
        <v>4</v>
      </c>
      <c r="AU714" t="s">
        <v>98</v>
      </c>
      <c r="AV714">
        <f t="shared" si="403"/>
        <v>3</v>
      </c>
      <c r="AW714" t="s">
        <v>99</v>
      </c>
      <c r="AX714">
        <f t="shared" si="404"/>
        <v>6</v>
      </c>
      <c r="AY714" t="s">
        <v>97</v>
      </c>
      <c r="AZ714">
        <f t="shared" si="405"/>
        <v>5</v>
      </c>
      <c r="BA714" t="s">
        <v>98</v>
      </c>
      <c r="BB714">
        <f t="shared" si="406"/>
        <v>4</v>
      </c>
      <c r="BC714" t="s">
        <v>121</v>
      </c>
      <c r="BD714" t="s">
        <v>101</v>
      </c>
      <c r="BE714">
        <f t="shared" si="407"/>
        <v>7</v>
      </c>
      <c r="BF714">
        <v>767</v>
      </c>
      <c r="BG714" t="s">
        <v>102</v>
      </c>
      <c r="BH714">
        <v>0</v>
      </c>
      <c r="BI714">
        <v>461</v>
      </c>
      <c r="BJ714">
        <v>1228</v>
      </c>
      <c r="BK714" t="s">
        <v>103</v>
      </c>
      <c r="BL714">
        <f t="shared" si="408"/>
        <v>6</v>
      </c>
      <c r="BM714" t="s">
        <v>97</v>
      </c>
      <c r="BN714" t="s">
        <v>105</v>
      </c>
      <c r="BO714" t="s">
        <v>106</v>
      </c>
      <c r="BP714">
        <f t="shared" si="409"/>
        <v>6</v>
      </c>
      <c r="BQ714">
        <v>1228</v>
      </c>
      <c r="BR714">
        <v>0</v>
      </c>
      <c r="BS714">
        <v>0</v>
      </c>
      <c r="BT714">
        <v>1228</v>
      </c>
      <c r="BU714">
        <v>1</v>
      </c>
      <c r="BV714">
        <v>0</v>
      </c>
      <c r="BW714">
        <v>2</v>
      </c>
      <c r="BX714">
        <v>0</v>
      </c>
      <c r="BY714">
        <v>2</v>
      </c>
      <c r="BZ714">
        <v>1</v>
      </c>
      <c r="CA714" t="s">
        <v>97</v>
      </c>
      <c r="CB714">
        <f t="shared" si="410"/>
        <v>5</v>
      </c>
      <c r="CC714">
        <v>5</v>
      </c>
      <c r="CD714" t="s">
        <v>107</v>
      </c>
      <c r="CE714">
        <v>1</v>
      </c>
      <c r="CF714" t="s">
        <v>97</v>
      </c>
      <c r="CG714" t="s">
        <v>108</v>
      </c>
      <c r="CH714">
        <f t="shared" si="411"/>
        <v>6</v>
      </c>
      <c r="CI714">
        <v>1988</v>
      </c>
      <c r="CJ714" t="s">
        <v>157</v>
      </c>
      <c r="CK714">
        <f t="shared" si="412"/>
        <v>4</v>
      </c>
      <c r="CL714">
        <v>2</v>
      </c>
      <c r="CM714">
        <v>472</v>
      </c>
      <c r="CN714" t="s">
        <v>98</v>
      </c>
      <c r="CO714">
        <f t="shared" si="413"/>
        <v>4</v>
      </c>
      <c r="CP714" t="s">
        <v>98</v>
      </c>
      <c r="CQ714">
        <f t="shared" si="414"/>
        <v>4</v>
      </c>
      <c r="CR714" t="s">
        <v>105</v>
      </c>
      <c r="CS714">
        <f t="shared" si="415"/>
        <v>3</v>
      </c>
      <c r="CT714">
        <v>168</v>
      </c>
      <c r="CU714">
        <v>120</v>
      </c>
      <c r="CV714">
        <v>0</v>
      </c>
      <c r="CW714">
        <v>0</v>
      </c>
      <c r="CX714">
        <v>0</v>
      </c>
      <c r="CY714">
        <v>0</v>
      </c>
      <c r="CZ714" t="s">
        <v>83</v>
      </c>
      <c r="DA714" t="s">
        <v>83</v>
      </c>
      <c r="DB714">
        <f t="shared" si="416"/>
        <v>5</v>
      </c>
      <c r="DC714" t="s">
        <v>83</v>
      </c>
      <c r="DD714">
        <v>0</v>
      </c>
      <c r="DE714">
        <v>10</v>
      </c>
      <c r="DF714">
        <v>2008</v>
      </c>
      <c r="DG714">
        <f t="shared" si="419"/>
        <v>15</v>
      </c>
      <c r="DH714" t="s">
        <v>110</v>
      </c>
      <c r="DI714">
        <f t="shared" si="417"/>
        <v>4</v>
      </c>
      <c r="DJ714" t="s">
        <v>111</v>
      </c>
      <c r="DK714">
        <f t="shared" si="418"/>
        <v>5</v>
      </c>
      <c r="DL714">
        <v>189000</v>
      </c>
    </row>
    <row r="715" spans="1:116" x14ac:dyDescent="0.35">
      <c r="A715">
        <v>714</v>
      </c>
      <c r="B715">
        <v>190</v>
      </c>
      <c r="C715" t="s">
        <v>81</v>
      </c>
      <c r="D715">
        <f t="shared" si="385"/>
        <v>4</v>
      </c>
      <c r="E715">
        <v>60</v>
      </c>
      <c r="F715">
        <v>9873</v>
      </c>
      <c r="G715" t="s">
        <v>82</v>
      </c>
      <c r="H715">
        <f t="shared" si="386"/>
        <v>2</v>
      </c>
      <c r="I715" t="s">
        <v>83</v>
      </c>
      <c r="J715" t="str">
        <f t="shared" si="387"/>
        <v/>
      </c>
      <c r="K715" t="s">
        <v>84</v>
      </c>
      <c r="L715">
        <f t="shared" si="388"/>
        <v>1</v>
      </c>
      <c r="M715" t="s">
        <v>85</v>
      </c>
      <c r="N715">
        <f t="shared" si="389"/>
        <v>2</v>
      </c>
      <c r="O715" t="s">
        <v>86</v>
      </c>
      <c r="P715">
        <f t="shared" si="390"/>
        <v>4</v>
      </c>
      <c r="Q715" t="s">
        <v>87</v>
      </c>
      <c r="R715">
        <f t="shared" si="391"/>
        <v>4</v>
      </c>
      <c r="S715" t="s">
        <v>88</v>
      </c>
      <c r="T715">
        <f t="shared" si="392"/>
        <v>3</v>
      </c>
      <c r="U715" t="s">
        <v>148</v>
      </c>
      <c r="V715">
        <f t="shared" si="393"/>
        <v>12</v>
      </c>
      <c r="W715" t="s">
        <v>202</v>
      </c>
      <c r="X715">
        <f t="shared" si="394"/>
        <v>5</v>
      </c>
      <c r="Y715" t="s">
        <v>90</v>
      </c>
      <c r="Z715">
        <f t="shared" si="395"/>
        <v>7</v>
      </c>
      <c r="AA715" t="s">
        <v>149</v>
      </c>
      <c r="AB715">
        <f t="shared" si="396"/>
        <v>1</v>
      </c>
      <c r="AC715" t="s">
        <v>115</v>
      </c>
      <c r="AD715">
        <f t="shared" si="397"/>
        <v>4</v>
      </c>
      <c r="AE715">
        <v>4</v>
      </c>
      <c r="AF715">
        <v>5</v>
      </c>
      <c r="AG715">
        <v>1970</v>
      </c>
      <c r="AH715">
        <v>1970</v>
      </c>
      <c r="AI715" t="s">
        <v>93</v>
      </c>
      <c r="AJ715">
        <f t="shared" si="398"/>
        <v>5</v>
      </c>
      <c r="AK715" t="s">
        <v>94</v>
      </c>
      <c r="AL715">
        <f t="shared" si="399"/>
        <v>8</v>
      </c>
      <c r="AM715" t="s">
        <v>140</v>
      </c>
      <c r="AN715">
        <f t="shared" si="400"/>
        <v>9</v>
      </c>
      <c r="AO715" t="s">
        <v>140</v>
      </c>
      <c r="AP715" t="s">
        <v>96</v>
      </c>
      <c r="AQ715">
        <f t="shared" si="401"/>
        <v>4</v>
      </c>
      <c r="AR715">
        <v>160</v>
      </c>
      <c r="AS715" t="s">
        <v>98</v>
      </c>
      <c r="AT715">
        <f t="shared" si="402"/>
        <v>3</v>
      </c>
      <c r="AU715" t="s">
        <v>98</v>
      </c>
      <c r="AV715">
        <f t="shared" si="403"/>
        <v>3</v>
      </c>
      <c r="AW715" t="s">
        <v>118</v>
      </c>
      <c r="AX715">
        <f t="shared" si="404"/>
        <v>2</v>
      </c>
      <c r="AY715" t="s">
        <v>98</v>
      </c>
      <c r="AZ715">
        <f t="shared" si="405"/>
        <v>4</v>
      </c>
      <c r="BA715" t="s">
        <v>98</v>
      </c>
      <c r="BB715">
        <f t="shared" si="406"/>
        <v>4</v>
      </c>
      <c r="BC715" t="s">
        <v>130</v>
      </c>
      <c r="BD715" t="s">
        <v>119</v>
      </c>
      <c r="BE715">
        <f t="shared" si="407"/>
        <v>4</v>
      </c>
      <c r="BF715">
        <v>789</v>
      </c>
      <c r="BG715" t="s">
        <v>102</v>
      </c>
      <c r="BH715">
        <v>0</v>
      </c>
      <c r="BI715">
        <v>171</v>
      </c>
      <c r="BJ715">
        <v>960</v>
      </c>
      <c r="BK715" t="s">
        <v>206</v>
      </c>
      <c r="BL715">
        <f t="shared" si="408"/>
        <v>1</v>
      </c>
      <c r="BM715" t="s">
        <v>98</v>
      </c>
      <c r="BN715" t="s">
        <v>177</v>
      </c>
      <c r="BO715" t="s">
        <v>106</v>
      </c>
      <c r="BP715">
        <f t="shared" si="409"/>
        <v>6</v>
      </c>
      <c r="BQ715">
        <v>960</v>
      </c>
      <c r="BR715">
        <v>0</v>
      </c>
      <c r="BS715">
        <v>0</v>
      </c>
      <c r="BT715">
        <v>960</v>
      </c>
      <c r="BU715">
        <v>1</v>
      </c>
      <c r="BV715">
        <v>0</v>
      </c>
      <c r="BW715">
        <v>1</v>
      </c>
      <c r="BX715">
        <v>0</v>
      </c>
      <c r="BY715">
        <v>3</v>
      </c>
      <c r="BZ715">
        <v>1</v>
      </c>
      <c r="CA715" t="s">
        <v>98</v>
      </c>
      <c r="CB715">
        <f t="shared" si="410"/>
        <v>4</v>
      </c>
      <c r="CC715">
        <v>6</v>
      </c>
      <c r="CD715" t="s">
        <v>107</v>
      </c>
      <c r="CE715">
        <v>0</v>
      </c>
      <c r="CF715" t="s">
        <v>83</v>
      </c>
      <c r="CG715" t="s">
        <v>127</v>
      </c>
      <c r="CH715">
        <f t="shared" si="411"/>
        <v>5</v>
      </c>
      <c r="CI715">
        <v>1970</v>
      </c>
      <c r="CJ715" t="s">
        <v>102</v>
      </c>
      <c r="CK715">
        <f t="shared" si="412"/>
        <v>2</v>
      </c>
      <c r="CL715">
        <v>2</v>
      </c>
      <c r="CM715">
        <v>576</v>
      </c>
      <c r="CN715" t="s">
        <v>98</v>
      </c>
      <c r="CO715">
        <f t="shared" si="413"/>
        <v>4</v>
      </c>
      <c r="CP715" t="s">
        <v>98</v>
      </c>
      <c r="CQ715">
        <f t="shared" si="414"/>
        <v>4</v>
      </c>
      <c r="CR715" t="s">
        <v>105</v>
      </c>
      <c r="CS715">
        <f t="shared" si="415"/>
        <v>3</v>
      </c>
      <c r="CT715">
        <v>0</v>
      </c>
      <c r="CU715">
        <v>288</v>
      </c>
      <c r="CV715">
        <v>0</v>
      </c>
      <c r="CW715">
        <v>0</v>
      </c>
      <c r="CX715">
        <v>0</v>
      </c>
      <c r="CY715">
        <v>0</v>
      </c>
      <c r="CZ715" t="s">
        <v>83</v>
      </c>
      <c r="DA715" t="s">
        <v>83</v>
      </c>
      <c r="DB715">
        <f t="shared" si="416"/>
        <v>5</v>
      </c>
      <c r="DC715" t="s">
        <v>83</v>
      </c>
      <c r="DD715">
        <v>0</v>
      </c>
      <c r="DE715">
        <v>5</v>
      </c>
      <c r="DF715">
        <v>2006</v>
      </c>
      <c r="DG715">
        <f t="shared" si="419"/>
        <v>17</v>
      </c>
      <c r="DH715" t="s">
        <v>110</v>
      </c>
      <c r="DI715">
        <f t="shared" si="417"/>
        <v>4</v>
      </c>
      <c r="DJ715" t="s">
        <v>111</v>
      </c>
      <c r="DK715">
        <f t="shared" si="418"/>
        <v>5</v>
      </c>
      <c r="DL715">
        <v>129000</v>
      </c>
    </row>
    <row r="716" spans="1:116" x14ac:dyDescent="0.35">
      <c r="A716">
        <v>715</v>
      </c>
      <c r="B716">
        <v>60</v>
      </c>
      <c r="C716" t="s">
        <v>81</v>
      </c>
      <c r="D716">
        <f t="shared" si="385"/>
        <v>4</v>
      </c>
      <c r="E716" t="s">
        <v>83</v>
      </c>
      <c r="F716">
        <v>13517</v>
      </c>
      <c r="G716" t="s">
        <v>82</v>
      </c>
      <c r="H716">
        <f t="shared" si="386"/>
        <v>2</v>
      </c>
      <c r="I716" t="s">
        <v>83</v>
      </c>
      <c r="J716" t="str">
        <f t="shared" si="387"/>
        <v/>
      </c>
      <c r="K716" t="s">
        <v>120</v>
      </c>
      <c r="L716">
        <f t="shared" si="388"/>
        <v>2</v>
      </c>
      <c r="M716" t="s">
        <v>85</v>
      </c>
      <c r="N716">
        <f t="shared" si="389"/>
        <v>2</v>
      </c>
      <c r="O716" t="s">
        <v>86</v>
      </c>
      <c r="P716">
        <f t="shared" si="390"/>
        <v>4</v>
      </c>
      <c r="Q716" t="s">
        <v>166</v>
      </c>
      <c r="R716">
        <f t="shared" si="391"/>
        <v>1</v>
      </c>
      <c r="S716" t="s">
        <v>88</v>
      </c>
      <c r="T716">
        <f t="shared" si="392"/>
        <v>3</v>
      </c>
      <c r="U716" t="s">
        <v>151</v>
      </c>
      <c r="V716">
        <f t="shared" si="393"/>
        <v>5</v>
      </c>
      <c r="W716" t="s">
        <v>171</v>
      </c>
      <c r="X716">
        <f t="shared" si="394"/>
        <v>1</v>
      </c>
      <c r="Y716" t="s">
        <v>90</v>
      </c>
      <c r="Z716">
        <f t="shared" si="395"/>
        <v>7</v>
      </c>
      <c r="AA716" t="s">
        <v>91</v>
      </c>
      <c r="AB716">
        <f t="shared" si="396"/>
        <v>3</v>
      </c>
      <c r="AC716" t="s">
        <v>92</v>
      </c>
      <c r="AD716">
        <f t="shared" si="397"/>
        <v>8</v>
      </c>
      <c r="AE716">
        <v>6</v>
      </c>
      <c r="AF716">
        <v>8</v>
      </c>
      <c r="AG716">
        <v>1976</v>
      </c>
      <c r="AH716">
        <v>2005</v>
      </c>
      <c r="AI716" t="s">
        <v>93</v>
      </c>
      <c r="AJ716">
        <f t="shared" si="398"/>
        <v>5</v>
      </c>
      <c r="AK716" t="s">
        <v>94</v>
      </c>
      <c r="AL716">
        <f t="shared" si="399"/>
        <v>8</v>
      </c>
      <c r="AM716" t="s">
        <v>140</v>
      </c>
      <c r="AN716">
        <f t="shared" si="400"/>
        <v>9</v>
      </c>
      <c r="AO716" t="s">
        <v>161</v>
      </c>
      <c r="AP716" t="s">
        <v>96</v>
      </c>
      <c r="AQ716">
        <f t="shared" si="401"/>
        <v>4</v>
      </c>
      <c r="AR716">
        <v>289</v>
      </c>
      <c r="AS716" t="s">
        <v>97</v>
      </c>
      <c r="AT716">
        <f t="shared" si="402"/>
        <v>4</v>
      </c>
      <c r="AU716" t="s">
        <v>98</v>
      </c>
      <c r="AV716">
        <f t="shared" si="403"/>
        <v>3</v>
      </c>
      <c r="AW716" t="s">
        <v>118</v>
      </c>
      <c r="AX716">
        <f t="shared" si="404"/>
        <v>2</v>
      </c>
      <c r="AY716" t="s">
        <v>98</v>
      </c>
      <c r="AZ716">
        <f t="shared" si="405"/>
        <v>4</v>
      </c>
      <c r="BA716" t="s">
        <v>98</v>
      </c>
      <c r="BB716">
        <f t="shared" si="406"/>
        <v>4</v>
      </c>
      <c r="BC716" t="s">
        <v>100</v>
      </c>
      <c r="BD716" t="s">
        <v>101</v>
      </c>
      <c r="BE716">
        <f t="shared" si="407"/>
        <v>7</v>
      </c>
      <c r="BF716">
        <v>533</v>
      </c>
      <c r="BG716" t="s">
        <v>102</v>
      </c>
      <c r="BH716">
        <v>0</v>
      </c>
      <c r="BI716">
        <v>192</v>
      </c>
      <c r="BJ716">
        <v>725</v>
      </c>
      <c r="BK716" t="s">
        <v>103</v>
      </c>
      <c r="BL716">
        <f t="shared" si="408"/>
        <v>6</v>
      </c>
      <c r="BM716" t="s">
        <v>104</v>
      </c>
      <c r="BN716" t="s">
        <v>105</v>
      </c>
      <c r="BO716" t="s">
        <v>106</v>
      </c>
      <c r="BP716">
        <f t="shared" si="409"/>
        <v>6</v>
      </c>
      <c r="BQ716">
        <v>725</v>
      </c>
      <c r="BR716">
        <v>754</v>
      </c>
      <c r="BS716">
        <v>0</v>
      </c>
      <c r="BT716">
        <v>1479</v>
      </c>
      <c r="BU716">
        <v>0</v>
      </c>
      <c r="BV716">
        <v>0</v>
      </c>
      <c r="BW716">
        <v>2</v>
      </c>
      <c r="BX716">
        <v>1</v>
      </c>
      <c r="BY716">
        <v>3</v>
      </c>
      <c r="BZ716">
        <v>1</v>
      </c>
      <c r="CA716" t="s">
        <v>97</v>
      </c>
      <c r="CB716">
        <f t="shared" si="410"/>
        <v>5</v>
      </c>
      <c r="CC716">
        <v>6</v>
      </c>
      <c r="CD716" t="s">
        <v>107</v>
      </c>
      <c r="CE716">
        <v>0</v>
      </c>
      <c r="CF716" t="s">
        <v>83</v>
      </c>
      <c r="CG716" t="s">
        <v>108</v>
      </c>
      <c r="CH716">
        <f t="shared" si="411"/>
        <v>6</v>
      </c>
      <c r="CI716">
        <v>1976</v>
      </c>
      <c r="CJ716" t="s">
        <v>109</v>
      </c>
      <c r="CK716">
        <f t="shared" si="412"/>
        <v>3</v>
      </c>
      <c r="CL716">
        <v>2</v>
      </c>
      <c r="CM716">
        <v>475</v>
      </c>
      <c r="CN716" t="s">
        <v>98</v>
      </c>
      <c r="CO716">
        <f t="shared" si="413"/>
        <v>4</v>
      </c>
      <c r="CP716" t="s">
        <v>98</v>
      </c>
      <c r="CQ716">
        <f t="shared" si="414"/>
        <v>4</v>
      </c>
      <c r="CR716" t="s">
        <v>105</v>
      </c>
      <c r="CS716">
        <f t="shared" si="415"/>
        <v>3</v>
      </c>
      <c r="CT716">
        <v>0</v>
      </c>
      <c r="CU716">
        <v>44</v>
      </c>
      <c r="CV716">
        <v>0</v>
      </c>
      <c r="CW716">
        <v>0</v>
      </c>
      <c r="CX716">
        <v>0</v>
      </c>
      <c r="CY716">
        <v>0</v>
      </c>
      <c r="CZ716" t="s">
        <v>83</v>
      </c>
      <c r="DA716" t="s">
        <v>83</v>
      </c>
      <c r="DB716">
        <f t="shared" si="416"/>
        <v>5</v>
      </c>
      <c r="DC716" t="s">
        <v>83</v>
      </c>
      <c r="DD716">
        <v>0</v>
      </c>
      <c r="DE716">
        <v>3</v>
      </c>
      <c r="DF716">
        <v>2010</v>
      </c>
      <c r="DG716">
        <f t="shared" si="419"/>
        <v>13</v>
      </c>
      <c r="DH716" t="s">
        <v>110</v>
      </c>
      <c r="DI716">
        <f t="shared" si="417"/>
        <v>4</v>
      </c>
      <c r="DJ716" t="s">
        <v>111</v>
      </c>
      <c r="DK716">
        <f t="shared" si="418"/>
        <v>5</v>
      </c>
      <c r="DL716">
        <v>130500</v>
      </c>
    </row>
    <row r="717" spans="1:116" x14ac:dyDescent="0.35">
      <c r="A717">
        <v>716</v>
      </c>
      <c r="B717">
        <v>20</v>
      </c>
      <c r="C717" t="s">
        <v>81</v>
      </c>
      <c r="D717">
        <f t="shared" si="385"/>
        <v>4</v>
      </c>
      <c r="E717">
        <v>78</v>
      </c>
      <c r="F717">
        <v>10140</v>
      </c>
      <c r="G717" t="s">
        <v>82</v>
      </c>
      <c r="H717">
        <f t="shared" si="386"/>
        <v>2</v>
      </c>
      <c r="I717" t="s">
        <v>83</v>
      </c>
      <c r="J717" t="str">
        <f t="shared" si="387"/>
        <v/>
      </c>
      <c r="K717" t="s">
        <v>84</v>
      </c>
      <c r="L717">
        <f t="shared" si="388"/>
        <v>1</v>
      </c>
      <c r="M717" t="s">
        <v>85</v>
      </c>
      <c r="N717">
        <f t="shared" si="389"/>
        <v>2</v>
      </c>
      <c r="O717" t="s">
        <v>86</v>
      </c>
      <c r="P717">
        <f t="shared" si="390"/>
        <v>4</v>
      </c>
      <c r="Q717" t="s">
        <v>87</v>
      </c>
      <c r="R717">
        <f t="shared" si="391"/>
        <v>4</v>
      </c>
      <c r="S717" t="s">
        <v>88</v>
      </c>
      <c r="T717">
        <f t="shared" si="392"/>
        <v>3</v>
      </c>
      <c r="U717" t="s">
        <v>138</v>
      </c>
      <c r="V717">
        <f t="shared" si="393"/>
        <v>10</v>
      </c>
      <c r="W717" t="s">
        <v>90</v>
      </c>
      <c r="X717">
        <f t="shared" si="394"/>
        <v>7</v>
      </c>
      <c r="Y717" t="s">
        <v>90</v>
      </c>
      <c r="Z717">
        <f t="shared" si="395"/>
        <v>7</v>
      </c>
      <c r="AA717" t="s">
        <v>91</v>
      </c>
      <c r="AB717">
        <f t="shared" si="396"/>
        <v>3</v>
      </c>
      <c r="AC717" t="s">
        <v>115</v>
      </c>
      <c r="AD717">
        <f t="shared" si="397"/>
        <v>4</v>
      </c>
      <c r="AE717">
        <v>6</v>
      </c>
      <c r="AF717">
        <v>5</v>
      </c>
      <c r="AG717">
        <v>1974</v>
      </c>
      <c r="AH717">
        <v>1974</v>
      </c>
      <c r="AI717" t="s">
        <v>152</v>
      </c>
      <c r="AJ717">
        <f t="shared" si="398"/>
        <v>6</v>
      </c>
      <c r="AK717" t="s">
        <v>94</v>
      </c>
      <c r="AL717">
        <f t="shared" si="399"/>
        <v>8</v>
      </c>
      <c r="AM717" t="s">
        <v>140</v>
      </c>
      <c r="AN717">
        <f t="shared" si="400"/>
        <v>9</v>
      </c>
      <c r="AO717" t="s">
        <v>140</v>
      </c>
      <c r="AP717" t="s">
        <v>96</v>
      </c>
      <c r="AQ717">
        <f t="shared" si="401"/>
        <v>4</v>
      </c>
      <c r="AR717">
        <v>174</v>
      </c>
      <c r="AS717" t="s">
        <v>98</v>
      </c>
      <c r="AT717">
        <f t="shared" si="402"/>
        <v>3</v>
      </c>
      <c r="AU717" t="s">
        <v>98</v>
      </c>
      <c r="AV717">
        <f t="shared" si="403"/>
        <v>3</v>
      </c>
      <c r="AW717" t="s">
        <v>118</v>
      </c>
      <c r="AX717">
        <f t="shared" si="404"/>
        <v>2</v>
      </c>
      <c r="AY717" t="s">
        <v>97</v>
      </c>
      <c r="AZ717">
        <f t="shared" si="405"/>
        <v>5</v>
      </c>
      <c r="BA717" t="s">
        <v>98</v>
      </c>
      <c r="BB717">
        <f t="shared" si="406"/>
        <v>4</v>
      </c>
      <c r="BC717" t="s">
        <v>100</v>
      </c>
      <c r="BD717" t="s">
        <v>102</v>
      </c>
      <c r="BE717">
        <f t="shared" si="407"/>
        <v>6</v>
      </c>
      <c r="BF717">
        <v>0</v>
      </c>
      <c r="BG717" t="s">
        <v>102</v>
      </c>
      <c r="BH717">
        <v>0</v>
      </c>
      <c r="BI717">
        <v>1064</v>
      </c>
      <c r="BJ717">
        <v>1064</v>
      </c>
      <c r="BK717" t="s">
        <v>103</v>
      </c>
      <c r="BL717">
        <f t="shared" si="408"/>
        <v>6</v>
      </c>
      <c r="BM717" t="s">
        <v>98</v>
      </c>
      <c r="BN717" t="s">
        <v>105</v>
      </c>
      <c r="BO717" t="s">
        <v>106</v>
      </c>
      <c r="BP717">
        <f t="shared" si="409"/>
        <v>6</v>
      </c>
      <c r="BQ717">
        <v>1350</v>
      </c>
      <c r="BR717">
        <v>0</v>
      </c>
      <c r="BS717">
        <v>0</v>
      </c>
      <c r="BT717">
        <v>1350</v>
      </c>
      <c r="BU717">
        <v>0</v>
      </c>
      <c r="BV717">
        <v>0</v>
      </c>
      <c r="BW717">
        <v>2</v>
      </c>
      <c r="BX717">
        <v>0</v>
      </c>
      <c r="BY717">
        <v>3</v>
      </c>
      <c r="BZ717">
        <v>1</v>
      </c>
      <c r="CA717" t="s">
        <v>98</v>
      </c>
      <c r="CB717">
        <f t="shared" si="410"/>
        <v>4</v>
      </c>
      <c r="CC717">
        <v>7</v>
      </c>
      <c r="CD717" t="s">
        <v>107</v>
      </c>
      <c r="CE717">
        <v>1</v>
      </c>
      <c r="CF717" t="s">
        <v>98</v>
      </c>
      <c r="CG717" t="s">
        <v>108</v>
      </c>
      <c r="CH717">
        <f t="shared" si="411"/>
        <v>6</v>
      </c>
      <c r="CI717">
        <v>1974</v>
      </c>
      <c r="CJ717" t="s">
        <v>109</v>
      </c>
      <c r="CK717">
        <f t="shared" si="412"/>
        <v>3</v>
      </c>
      <c r="CL717">
        <v>2</v>
      </c>
      <c r="CM717">
        <v>478</v>
      </c>
      <c r="CN717" t="s">
        <v>98</v>
      </c>
      <c r="CO717">
        <f t="shared" si="413"/>
        <v>4</v>
      </c>
      <c r="CP717" t="s">
        <v>98</v>
      </c>
      <c r="CQ717">
        <f t="shared" si="414"/>
        <v>4</v>
      </c>
      <c r="CR717" t="s">
        <v>105</v>
      </c>
      <c r="CS717">
        <f t="shared" si="415"/>
        <v>3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 t="s">
        <v>83</v>
      </c>
      <c r="DA717" t="s">
        <v>134</v>
      </c>
      <c r="DB717">
        <f t="shared" si="416"/>
        <v>3</v>
      </c>
      <c r="DC717" t="s">
        <v>83</v>
      </c>
      <c r="DD717">
        <v>0</v>
      </c>
      <c r="DE717">
        <v>8</v>
      </c>
      <c r="DF717">
        <v>2009</v>
      </c>
      <c r="DG717">
        <f t="shared" si="419"/>
        <v>14</v>
      </c>
      <c r="DH717" t="s">
        <v>110</v>
      </c>
      <c r="DI717">
        <f t="shared" si="417"/>
        <v>4</v>
      </c>
      <c r="DJ717" t="s">
        <v>111</v>
      </c>
      <c r="DK717">
        <f t="shared" si="418"/>
        <v>5</v>
      </c>
      <c r="DL717">
        <v>165000</v>
      </c>
    </row>
    <row r="718" spans="1:116" x14ac:dyDescent="0.35">
      <c r="A718">
        <v>717</v>
      </c>
      <c r="B718">
        <v>70</v>
      </c>
      <c r="C718" t="s">
        <v>142</v>
      </c>
      <c r="D718">
        <f t="shared" si="385"/>
        <v>2</v>
      </c>
      <c r="E718">
        <v>60</v>
      </c>
      <c r="F718">
        <v>10800</v>
      </c>
      <c r="G718" t="s">
        <v>82</v>
      </c>
      <c r="H718">
        <f t="shared" si="386"/>
        <v>2</v>
      </c>
      <c r="I718" t="s">
        <v>174</v>
      </c>
      <c r="J718">
        <f t="shared" si="387"/>
        <v>1</v>
      </c>
      <c r="K718" t="s">
        <v>84</v>
      </c>
      <c r="L718">
        <f t="shared" si="388"/>
        <v>1</v>
      </c>
      <c r="M718" t="s">
        <v>175</v>
      </c>
      <c r="N718">
        <f t="shared" si="389"/>
        <v>1</v>
      </c>
      <c r="O718" t="s">
        <v>86</v>
      </c>
      <c r="P718">
        <f t="shared" si="390"/>
        <v>4</v>
      </c>
      <c r="Q718" t="s">
        <v>87</v>
      </c>
      <c r="R718">
        <f t="shared" si="391"/>
        <v>4</v>
      </c>
      <c r="S718" t="s">
        <v>88</v>
      </c>
      <c r="T718">
        <f t="shared" si="392"/>
        <v>3</v>
      </c>
      <c r="U718" t="s">
        <v>143</v>
      </c>
      <c r="V718">
        <f t="shared" si="393"/>
        <v>9</v>
      </c>
      <c r="W718" t="s">
        <v>90</v>
      </c>
      <c r="X718">
        <f t="shared" si="394"/>
        <v>7</v>
      </c>
      <c r="Y718" t="s">
        <v>90</v>
      </c>
      <c r="Z718">
        <f t="shared" si="395"/>
        <v>7</v>
      </c>
      <c r="AA718" t="s">
        <v>91</v>
      </c>
      <c r="AB718">
        <f t="shared" si="396"/>
        <v>3</v>
      </c>
      <c r="AC718" t="s">
        <v>92</v>
      </c>
      <c r="AD718">
        <f t="shared" si="397"/>
        <v>8</v>
      </c>
      <c r="AE718">
        <v>7</v>
      </c>
      <c r="AF718">
        <v>8</v>
      </c>
      <c r="AG718">
        <v>1890</v>
      </c>
      <c r="AH718">
        <v>1998</v>
      </c>
      <c r="AI718" t="s">
        <v>93</v>
      </c>
      <c r="AJ718">
        <f t="shared" si="398"/>
        <v>5</v>
      </c>
      <c r="AK718" t="s">
        <v>94</v>
      </c>
      <c r="AL718">
        <f t="shared" si="399"/>
        <v>8</v>
      </c>
      <c r="AM718" t="s">
        <v>124</v>
      </c>
      <c r="AN718">
        <f t="shared" si="400"/>
        <v>4</v>
      </c>
      <c r="AO718" t="s">
        <v>95</v>
      </c>
      <c r="AP718" t="s">
        <v>117</v>
      </c>
      <c r="AQ718">
        <f t="shared" si="401"/>
        <v>2</v>
      </c>
      <c r="AR718">
        <v>0</v>
      </c>
      <c r="AS718" t="s">
        <v>98</v>
      </c>
      <c r="AT718">
        <f t="shared" si="402"/>
        <v>3</v>
      </c>
      <c r="AU718" t="s">
        <v>97</v>
      </c>
      <c r="AV718">
        <f t="shared" si="403"/>
        <v>4</v>
      </c>
      <c r="AW718" t="s">
        <v>126</v>
      </c>
      <c r="AX718">
        <f t="shared" si="404"/>
        <v>3</v>
      </c>
      <c r="AY718" t="s">
        <v>98</v>
      </c>
      <c r="AZ718">
        <f t="shared" si="405"/>
        <v>4</v>
      </c>
      <c r="BA718" t="s">
        <v>98</v>
      </c>
      <c r="BB718">
        <f t="shared" si="406"/>
        <v>4</v>
      </c>
      <c r="BC718" t="s">
        <v>100</v>
      </c>
      <c r="BD718" t="s">
        <v>102</v>
      </c>
      <c r="BE718">
        <f t="shared" si="407"/>
        <v>6</v>
      </c>
      <c r="BF718">
        <v>0</v>
      </c>
      <c r="BG718" t="s">
        <v>102</v>
      </c>
      <c r="BH718">
        <v>0</v>
      </c>
      <c r="BI718">
        <v>718</v>
      </c>
      <c r="BJ718">
        <v>718</v>
      </c>
      <c r="BK718" t="s">
        <v>103</v>
      </c>
      <c r="BL718">
        <f t="shared" si="408"/>
        <v>6</v>
      </c>
      <c r="BM718" t="s">
        <v>104</v>
      </c>
      <c r="BN718" t="s">
        <v>105</v>
      </c>
      <c r="BO718" t="s">
        <v>106</v>
      </c>
      <c r="BP718">
        <f t="shared" si="409"/>
        <v>6</v>
      </c>
      <c r="BQ718">
        <v>1576</v>
      </c>
      <c r="BR718">
        <v>978</v>
      </c>
      <c r="BS718">
        <v>0</v>
      </c>
      <c r="BT718">
        <v>2554</v>
      </c>
      <c r="BU718">
        <v>0</v>
      </c>
      <c r="BV718">
        <v>0</v>
      </c>
      <c r="BW718">
        <v>1</v>
      </c>
      <c r="BX718">
        <v>1</v>
      </c>
      <c r="BY718">
        <v>3</v>
      </c>
      <c r="BZ718">
        <v>1</v>
      </c>
      <c r="CA718" t="s">
        <v>98</v>
      </c>
      <c r="CB718">
        <f t="shared" si="410"/>
        <v>4</v>
      </c>
      <c r="CC718">
        <v>8</v>
      </c>
      <c r="CD718" t="s">
        <v>107</v>
      </c>
      <c r="CE718">
        <v>0</v>
      </c>
      <c r="CF718" t="s">
        <v>83</v>
      </c>
      <c r="CG718" t="s">
        <v>127</v>
      </c>
      <c r="CH718">
        <f t="shared" si="411"/>
        <v>5</v>
      </c>
      <c r="CI718">
        <v>1996</v>
      </c>
      <c r="CJ718" t="s">
        <v>102</v>
      </c>
      <c r="CK718">
        <f t="shared" si="412"/>
        <v>2</v>
      </c>
      <c r="CL718">
        <v>2</v>
      </c>
      <c r="CM718">
        <v>704</v>
      </c>
      <c r="CN718" t="s">
        <v>98</v>
      </c>
      <c r="CO718">
        <f t="shared" si="413"/>
        <v>4</v>
      </c>
      <c r="CP718" t="s">
        <v>98</v>
      </c>
      <c r="CQ718">
        <f t="shared" si="414"/>
        <v>4</v>
      </c>
      <c r="CR718" t="s">
        <v>190</v>
      </c>
      <c r="CS718">
        <f t="shared" si="415"/>
        <v>1</v>
      </c>
      <c r="CT718">
        <v>0</v>
      </c>
      <c r="CU718">
        <v>48</v>
      </c>
      <c r="CV718">
        <v>143</v>
      </c>
      <c r="CW718">
        <v>0</v>
      </c>
      <c r="CX718">
        <v>0</v>
      </c>
      <c r="CY718">
        <v>0</v>
      </c>
      <c r="CZ718" t="s">
        <v>83</v>
      </c>
      <c r="DA718" t="s">
        <v>83</v>
      </c>
      <c r="DB718">
        <f t="shared" si="416"/>
        <v>5</v>
      </c>
      <c r="DC718" t="s">
        <v>83</v>
      </c>
      <c r="DD718">
        <v>0</v>
      </c>
      <c r="DE718">
        <v>7</v>
      </c>
      <c r="DF718">
        <v>2007</v>
      </c>
      <c r="DG718">
        <f t="shared" si="419"/>
        <v>16</v>
      </c>
      <c r="DH718" t="s">
        <v>110</v>
      </c>
      <c r="DI718">
        <f t="shared" si="417"/>
        <v>4</v>
      </c>
      <c r="DJ718" t="s">
        <v>111</v>
      </c>
      <c r="DK718">
        <f t="shared" si="418"/>
        <v>5</v>
      </c>
      <c r="DL718">
        <v>159500</v>
      </c>
    </row>
    <row r="719" spans="1:116" x14ac:dyDescent="0.35">
      <c r="A719">
        <v>718</v>
      </c>
      <c r="B719">
        <v>20</v>
      </c>
      <c r="C719" t="s">
        <v>81</v>
      </c>
      <c r="D719">
        <f t="shared" si="385"/>
        <v>4</v>
      </c>
      <c r="E719">
        <v>80</v>
      </c>
      <c r="F719">
        <v>10000</v>
      </c>
      <c r="G719" t="s">
        <v>82</v>
      </c>
      <c r="H719">
        <f t="shared" si="386"/>
        <v>2</v>
      </c>
      <c r="I719" t="s">
        <v>83</v>
      </c>
      <c r="J719" t="str">
        <f t="shared" si="387"/>
        <v/>
      </c>
      <c r="K719" t="s">
        <v>84</v>
      </c>
      <c r="L719">
        <f t="shared" si="388"/>
        <v>1</v>
      </c>
      <c r="M719" t="s">
        <v>85</v>
      </c>
      <c r="N719">
        <f t="shared" si="389"/>
        <v>2</v>
      </c>
      <c r="O719" t="s">
        <v>86</v>
      </c>
      <c r="P719">
        <f t="shared" si="390"/>
        <v>4</v>
      </c>
      <c r="Q719" t="s">
        <v>87</v>
      </c>
      <c r="R719">
        <f t="shared" si="391"/>
        <v>4</v>
      </c>
      <c r="S719" t="s">
        <v>88</v>
      </c>
      <c r="T719">
        <f t="shared" si="392"/>
        <v>3</v>
      </c>
      <c r="U719" t="s">
        <v>138</v>
      </c>
      <c r="V719">
        <f t="shared" si="393"/>
        <v>10</v>
      </c>
      <c r="W719" t="s">
        <v>90</v>
      </c>
      <c r="X719">
        <f t="shared" si="394"/>
        <v>7</v>
      </c>
      <c r="Y719" t="s">
        <v>90</v>
      </c>
      <c r="Z719">
        <f t="shared" si="395"/>
        <v>7</v>
      </c>
      <c r="AA719" t="s">
        <v>91</v>
      </c>
      <c r="AB719">
        <f t="shared" si="396"/>
        <v>3</v>
      </c>
      <c r="AC719" t="s">
        <v>115</v>
      </c>
      <c r="AD719">
        <f t="shared" si="397"/>
        <v>4</v>
      </c>
      <c r="AE719">
        <v>5</v>
      </c>
      <c r="AF719">
        <v>6</v>
      </c>
      <c r="AG719">
        <v>1973</v>
      </c>
      <c r="AH719">
        <v>2000</v>
      </c>
      <c r="AI719" t="s">
        <v>93</v>
      </c>
      <c r="AJ719">
        <f t="shared" si="398"/>
        <v>5</v>
      </c>
      <c r="AK719" t="s">
        <v>94</v>
      </c>
      <c r="AL719">
        <f t="shared" si="399"/>
        <v>8</v>
      </c>
      <c r="AM719" t="s">
        <v>140</v>
      </c>
      <c r="AN719">
        <f t="shared" si="400"/>
        <v>9</v>
      </c>
      <c r="AO719" t="s">
        <v>140</v>
      </c>
      <c r="AP719" t="s">
        <v>117</v>
      </c>
      <c r="AQ719">
        <f t="shared" si="401"/>
        <v>2</v>
      </c>
      <c r="AR719">
        <v>0</v>
      </c>
      <c r="AS719" t="s">
        <v>98</v>
      </c>
      <c r="AT719">
        <f t="shared" si="402"/>
        <v>3</v>
      </c>
      <c r="AU719" t="s">
        <v>98</v>
      </c>
      <c r="AV719">
        <f t="shared" si="403"/>
        <v>3</v>
      </c>
      <c r="AW719" t="s">
        <v>118</v>
      </c>
      <c r="AX719">
        <f t="shared" si="404"/>
        <v>2</v>
      </c>
      <c r="AY719" t="s">
        <v>97</v>
      </c>
      <c r="AZ719">
        <f t="shared" si="405"/>
        <v>5</v>
      </c>
      <c r="BA719" t="s">
        <v>98</v>
      </c>
      <c r="BB719">
        <f t="shared" si="406"/>
        <v>4</v>
      </c>
      <c r="BC719" t="s">
        <v>100</v>
      </c>
      <c r="BD719" t="s">
        <v>141</v>
      </c>
      <c r="BE719">
        <f t="shared" si="407"/>
        <v>3</v>
      </c>
      <c r="BF719">
        <v>1084</v>
      </c>
      <c r="BG719" t="s">
        <v>102</v>
      </c>
      <c r="BH719">
        <v>0</v>
      </c>
      <c r="BI719">
        <v>92</v>
      </c>
      <c r="BJ719">
        <v>1176</v>
      </c>
      <c r="BK719" t="s">
        <v>103</v>
      </c>
      <c r="BL719">
        <f t="shared" si="408"/>
        <v>6</v>
      </c>
      <c r="BM719" t="s">
        <v>97</v>
      </c>
      <c r="BN719" t="s">
        <v>105</v>
      </c>
      <c r="BO719" t="s">
        <v>106</v>
      </c>
      <c r="BP719">
        <f t="shared" si="409"/>
        <v>6</v>
      </c>
      <c r="BQ719">
        <v>1178</v>
      </c>
      <c r="BR719">
        <v>0</v>
      </c>
      <c r="BS719">
        <v>0</v>
      </c>
      <c r="BT719">
        <v>1178</v>
      </c>
      <c r="BU719">
        <v>0</v>
      </c>
      <c r="BV719">
        <v>1</v>
      </c>
      <c r="BW719">
        <v>1</v>
      </c>
      <c r="BX719">
        <v>1</v>
      </c>
      <c r="BY719">
        <v>3</v>
      </c>
      <c r="BZ719">
        <v>1</v>
      </c>
      <c r="CA719" t="s">
        <v>97</v>
      </c>
      <c r="CB719">
        <f t="shared" si="410"/>
        <v>5</v>
      </c>
      <c r="CC719">
        <v>5</v>
      </c>
      <c r="CD719" t="s">
        <v>107</v>
      </c>
      <c r="CE719">
        <v>1</v>
      </c>
      <c r="CF719" t="s">
        <v>147</v>
      </c>
      <c r="CG719" t="s">
        <v>108</v>
      </c>
      <c r="CH719">
        <f t="shared" si="411"/>
        <v>6</v>
      </c>
      <c r="CI719">
        <v>1973</v>
      </c>
      <c r="CJ719" t="s">
        <v>102</v>
      </c>
      <c r="CK719">
        <f t="shared" si="412"/>
        <v>2</v>
      </c>
      <c r="CL719">
        <v>2</v>
      </c>
      <c r="CM719">
        <v>439</v>
      </c>
      <c r="CN719" t="s">
        <v>98</v>
      </c>
      <c r="CO719">
        <f t="shared" si="413"/>
        <v>4</v>
      </c>
      <c r="CP719" t="s">
        <v>98</v>
      </c>
      <c r="CQ719">
        <f t="shared" si="414"/>
        <v>4</v>
      </c>
      <c r="CR719" t="s">
        <v>105</v>
      </c>
      <c r="CS719">
        <f t="shared" si="415"/>
        <v>3</v>
      </c>
      <c r="CT719">
        <v>224</v>
      </c>
      <c r="CU719">
        <v>0</v>
      </c>
      <c r="CV719">
        <v>0</v>
      </c>
      <c r="CW719">
        <v>0</v>
      </c>
      <c r="CX719">
        <v>0</v>
      </c>
      <c r="CY719">
        <v>0</v>
      </c>
      <c r="CZ719" t="s">
        <v>83</v>
      </c>
      <c r="DA719" t="s">
        <v>134</v>
      </c>
      <c r="DB719">
        <f t="shared" si="416"/>
        <v>3</v>
      </c>
      <c r="DC719" t="s">
        <v>83</v>
      </c>
      <c r="DD719">
        <v>0</v>
      </c>
      <c r="DE719">
        <v>11</v>
      </c>
      <c r="DF719">
        <v>2008</v>
      </c>
      <c r="DG719">
        <f t="shared" si="419"/>
        <v>15</v>
      </c>
      <c r="DH719" t="s">
        <v>110</v>
      </c>
      <c r="DI719">
        <f t="shared" si="417"/>
        <v>4</v>
      </c>
      <c r="DJ719" t="s">
        <v>111</v>
      </c>
      <c r="DK719">
        <f t="shared" si="418"/>
        <v>5</v>
      </c>
      <c r="DL719">
        <v>157000</v>
      </c>
    </row>
    <row r="720" spans="1:116" x14ac:dyDescent="0.35">
      <c r="A720">
        <v>719</v>
      </c>
      <c r="B720">
        <v>60</v>
      </c>
      <c r="C720" t="s">
        <v>81</v>
      </c>
      <c r="D720">
        <f t="shared" si="385"/>
        <v>4</v>
      </c>
      <c r="E720">
        <v>96</v>
      </c>
      <c r="F720">
        <v>10542</v>
      </c>
      <c r="G720" t="s">
        <v>82</v>
      </c>
      <c r="H720">
        <f t="shared" si="386"/>
        <v>2</v>
      </c>
      <c r="I720" t="s">
        <v>83</v>
      </c>
      <c r="J720" t="str">
        <f t="shared" si="387"/>
        <v/>
      </c>
      <c r="K720" t="s">
        <v>84</v>
      </c>
      <c r="L720">
        <f t="shared" si="388"/>
        <v>1</v>
      </c>
      <c r="M720" t="s">
        <v>85</v>
      </c>
      <c r="N720">
        <f t="shared" si="389"/>
        <v>2</v>
      </c>
      <c r="O720" t="s">
        <v>86</v>
      </c>
      <c r="P720">
        <f t="shared" si="390"/>
        <v>4</v>
      </c>
      <c r="Q720" t="s">
        <v>87</v>
      </c>
      <c r="R720">
        <f t="shared" si="391"/>
        <v>4</v>
      </c>
      <c r="S720" t="s">
        <v>88</v>
      </c>
      <c r="T720">
        <f t="shared" si="392"/>
        <v>3</v>
      </c>
      <c r="U720" t="s">
        <v>129</v>
      </c>
      <c r="V720">
        <f t="shared" si="393"/>
        <v>17</v>
      </c>
      <c r="W720" t="s">
        <v>90</v>
      </c>
      <c r="X720">
        <f t="shared" si="394"/>
        <v>7</v>
      </c>
      <c r="Y720" t="s">
        <v>90</v>
      </c>
      <c r="Z720">
        <f t="shared" si="395"/>
        <v>7</v>
      </c>
      <c r="AA720" t="s">
        <v>91</v>
      </c>
      <c r="AB720">
        <f t="shared" si="396"/>
        <v>3</v>
      </c>
      <c r="AC720" t="s">
        <v>92</v>
      </c>
      <c r="AD720">
        <f t="shared" si="397"/>
        <v>8</v>
      </c>
      <c r="AE720">
        <v>7</v>
      </c>
      <c r="AF720">
        <v>5</v>
      </c>
      <c r="AG720">
        <v>1993</v>
      </c>
      <c r="AH720">
        <v>1994</v>
      </c>
      <c r="AI720" t="s">
        <v>152</v>
      </c>
      <c r="AJ720">
        <f t="shared" si="398"/>
        <v>6</v>
      </c>
      <c r="AK720" t="s">
        <v>94</v>
      </c>
      <c r="AL720">
        <f t="shared" si="399"/>
        <v>8</v>
      </c>
      <c r="AM720" t="s">
        <v>124</v>
      </c>
      <c r="AN720">
        <f t="shared" si="400"/>
        <v>4</v>
      </c>
      <c r="AO720" t="s">
        <v>234</v>
      </c>
      <c r="AP720" t="s">
        <v>96</v>
      </c>
      <c r="AQ720">
        <f t="shared" si="401"/>
        <v>4</v>
      </c>
      <c r="AR720">
        <v>651</v>
      </c>
      <c r="AS720" t="s">
        <v>97</v>
      </c>
      <c r="AT720">
        <f t="shared" si="402"/>
        <v>4</v>
      </c>
      <c r="AU720" t="s">
        <v>98</v>
      </c>
      <c r="AV720">
        <f t="shared" si="403"/>
        <v>3</v>
      </c>
      <c r="AW720" t="s">
        <v>99</v>
      </c>
      <c r="AX720">
        <f t="shared" si="404"/>
        <v>6</v>
      </c>
      <c r="AY720" t="s">
        <v>97</v>
      </c>
      <c r="AZ720">
        <f t="shared" si="405"/>
        <v>5</v>
      </c>
      <c r="BA720" t="s">
        <v>98</v>
      </c>
      <c r="BB720">
        <f t="shared" si="406"/>
        <v>4</v>
      </c>
      <c r="BC720" t="s">
        <v>97</v>
      </c>
      <c r="BD720" t="s">
        <v>101</v>
      </c>
      <c r="BE720">
        <f t="shared" si="407"/>
        <v>7</v>
      </c>
      <c r="BF720">
        <v>1173</v>
      </c>
      <c r="BG720" t="s">
        <v>102</v>
      </c>
      <c r="BH720">
        <v>0</v>
      </c>
      <c r="BI720">
        <v>138</v>
      </c>
      <c r="BJ720">
        <v>1311</v>
      </c>
      <c r="BK720" t="s">
        <v>103</v>
      </c>
      <c r="BL720">
        <f t="shared" si="408"/>
        <v>6</v>
      </c>
      <c r="BM720" t="s">
        <v>104</v>
      </c>
      <c r="BN720" t="s">
        <v>105</v>
      </c>
      <c r="BO720" t="s">
        <v>106</v>
      </c>
      <c r="BP720">
        <f t="shared" si="409"/>
        <v>6</v>
      </c>
      <c r="BQ720">
        <v>1325</v>
      </c>
      <c r="BR720">
        <v>1093</v>
      </c>
      <c r="BS720">
        <v>0</v>
      </c>
      <c r="BT720">
        <v>2418</v>
      </c>
      <c r="BU720">
        <v>1</v>
      </c>
      <c r="BV720">
        <v>0</v>
      </c>
      <c r="BW720">
        <v>2</v>
      </c>
      <c r="BX720">
        <v>1</v>
      </c>
      <c r="BY720">
        <v>3</v>
      </c>
      <c r="BZ720">
        <v>1</v>
      </c>
      <c r="CA720" t="s">
        <v>97</v>
      </c>
      <c r="CB720">
        <f t="shared" si="410"/>
        <v>5</v>
      </c>
      <c r="CC720">
        <v>9</v>
      </c>
      <c r="CD720" t="s">
        <v>107</v>
      </c>
      <c r="CE720">
        <v>1</v>
      </c>
      <c r="CF720" t="s">
        <v>98</v>
      </c>
      <c r="CG720" t="s">
        <v>108</v>
      </c>
      <c r="CH720">
        <f t="shared" si="411"/>
        <v>6</v>
      </c>
      <c r="CI720">
        <v>1993</v>
      </c>
      <c r="CJ720" t="s">
        <v>109</v>
      </c>
      <c r="CK720">
        <f t="shared" si="412"/>
        <v>3</v>
      </c>
      <c r="CL720">
        <v>3</v>
      </c>
      <c r="CM720">
        <v>983</v>
      </c>
      <c r="CN720" t="s">
        <v>98</v>
      </c>
      <c r="CO720">
        <f t="shared" si="413"/>
        <v>4</v>
      </c>
      <c r="CP720" t="s">
        <v>98</v>
      </c>
      <c r="CQ720">
        <f t="shared" si="414"/>
        <v>4</v>
      </c>
      <c r="CR720" t="s">
        <v>105</v>
      </c>
      <c r="CS720">
        <f t="shared" si="415"/>
        <v>3</v>
      </c>
      <c r="CT720">
        <v>250</v>
      </c>
      <c r="CU720">
        <v>154</v>
      </c>
      <c r="CV720">
        <v>216</v>
      </c>
      <c r="CW720">
        <v>0</v>
      </c>
      <c r="CX720">
        <v>0</v>
      </c>
      <c r="CY720">
        <v>0</v>
      </c>
      <c r="CZ720" t="s">
        <v>83</v>
      </c>
      <c r="DA720" t="s">
        <v>83</v>
      </c>
      <c r="DB720">
        <f t="shared" si="416"/>
        <v>5</v>
      </c>
      <c r="DC720" t="s">
        <v>83</v>
      </c>
      <c r="DD720">
        <v>0</v>
      </c>
      <c r="DE720">
        <v>8</v>
      </c>
      <c r="DF720">
        <v>2008</v>
      </c>
      <c r="DG720">
        <f t="shared" si="419"/>
        <v>15</v>
      </c>
      <c r="DH720" t="s">
        <v>110</v>
      </c>
      <c r="DI720">
        <f t="shared" si="417"/>
        <v>4</v>
      </c>
      <c r="DJ720" t="s">
        <v>111</v>
      </c>
      <c r="DK720">
        <f t="shared" si="418"/>
        <v>5</v>
      </c>
      <c r="DL720">
        <v>341000</v>
      </c>
    </row>
    <row r="721" spans="1:116" x14ac:dyDescent="0.35">
      <c r="A721">
        <v>720</v>
      </c>
      <c r="B721">
        <v>20</v>
      </c>
      <c r="C721" t="s">
        <v>81</v>
      </c>
      <c r="D721">
        <f t="shared" si="385"/>
        <v>4</v>
      </c>
      <c r="E721">
        <v>69</v>
      </c>
      <c r="F721">
        <v>9920</v>
      </c>
      <c r="G721" t="s">
        <v>82</v>
      </c>
      <c r="H721">
        <f t="shared" si="386"/>
        <v>2</v>
      </c>
      <c r="I721" t="s">
        <v>83</v>
      </c>
      <c r="J721" t="str">
        <f t="shared" si="387"/>
        <v/>
      </c>
      <c r="K721" t="s">
        <v>120</v>
      </c>
      <c r="L721">
        <f t="shared" si="388"/>
        <v>2</v>
      </c>
      <c r="M721" t="s">
        <v>85</v>
      </c>
      <c r="N721">
        <f t="shared" si="389"/>
        <v>2</v>
      </c>
      <c r="O721" t="s">
        <v>86</v>
      </c>
      <c r="P721">
        <f t="shared" si="390"/>
        <v>4</v>
      </c>
      <c r="Q721" t="s">
        <v>87</v>
      </c>
      <c r="R721">
        <f t="shared" si="391"/>
        <v>4</v>
      </c>
      <c r="S721" t="s">
        <v>88</v>
      </c>
      <c r="T721">
        <f t="shared" si="392"/>
        <v>3</v>
      </c>
      <c r="U721" t="s">
        <v>89</v>
      </c>
      <c r="V721">
        <f t="shared" si="393"/>
        <v>16</v>
      </c>
      <c r="W721" t="s">
        <v>90</v>
      </c>
      <c r="X721">
        <f t="shared" si="394"/>
        <v>7</v>
      </c>
      <c r="Y721" t="s">
        <v>90</v>
      </c>
      <c r="Z721">
        <f t="shared" si="395"/>
        <v>7</v>
      </c>
      <c r="AA721" t="s">
        <v>91</v>
      </c>
      <c r="AB721">
        <f t="shared" si="396"/>
        <v>3</v>
      </c>
      <c r="AC721" t="s">
        <v>115</v>
      </c>
      <c r="AD721">
        <f t="shared" si="397"/>
        <v>4</v>
      </c>
      <c r="AE721">
        <v>5</v>
      </c>
      <c r="AF721">
        <v>6</v>
      </c>
      <c r="AG721">
        <v>1969</v>
      </c>
      <c r="AH721">
        <v>1969</v>
      </c>
      <c r="AI721" t="s">
        <v>93</v>
      </c>
      <c r="AJ721">
        <f t="shared" si="398"/>
        <v>5</v>
      </c>
      <c r="AK721" t="s">
        <v>94</v>
      </c>
      <c r="AL721">
        <f t="shared" si="399"/>
        <v>8</v>
      </c>
      <c r="AM721" t="s">
        <v>140</v>
      </c>
      <c r="AN721">
        <f t="shared" si="400"/>
        <v>9</v>
      </c>
      <c r="AO721" t="s">
        <v>161</v>
      </c>
      <c r="AP721" t="s">
        <v>117</v>
      </c>
      <c r="AQ721">
        <f t="shared" si="401"/>
        <v>2</v>
      </c>
      <c r="AR721">
        <v>0</v>
      </c>
      <c r="AS721" t="s">
        <v>98</v>
      </c>
      <c r="AT721">
        <f t="shared" si="402"/>
        <v>3</v>
      </c>
      <c r="AU721" t="s">
        <v>98</v>
      </c>
      <c r="AV721">
        <f t="shared" si="403"/>
        <v>3</v>
      </c>
      <c r="AW721" t="s">
        <v>118</v>
      </c>
      <c r="AX721">
        <f t="shared" si="404"/>
        <v>2</v>
      </c>
      <c r="AY721" t="s">
        <v>97</v>
      </c>
      <c r="AZ721">
        <f t="shared" si="405"/>
        <v>5</v>
      </c>
      <c r="BA721" t="s">
        <v>98</v>
      </c>
      <c r="BB721">
        <f t="shared" si="406"/>
        <v>4</v>
      </c>
      <c r="BC721" t="s">
        <v>97</v>
      </c>
      <c r="BD721" t="s">
        <v>119</v>
      </c>
      <c r="BE721">
        <f t="shared" si="407"/>
        <v>4</v>
      </c>
      <c r="BF721">
        <v>523</v>
      </c>
      <c r="BG721" t="s">
        <v>102</v>
      </c>
      <c r="BH721">
        <v>0</v>
      </c>
      <c r="BI721">
        <v>448</v>
      </c>
      <c r="BJ721">
        <v>971</v>
      </c>
      <c r="BK721" t="s">
        <v>103</v>
      </c>
      <c r="BL721">
        <f t="shared" si="408"/>
        <v>6</v>
      </c>
      <c r="BM721" t="s">
        <v>98</v>
      </c>
      <c r="BN721" t="s">
        <v>105</v>
      </c>
      <c r="BO721" t="s">
        <v>106</v>
      </c>
      <c r="BP721">
        <f t="shared" si="409"/>
        <v>6</v>
      </c>
      <c r="BQ721">
        <v>971</v>
      </c>
      <c r="BR721">
        <v>0</v>
      </c>
      <c r="BS721">
        <v>0</v>
      </c>
      <c r="BT721">
        <v>971</v>
      </c>
      <c r="BU721">
        <v>0</v>
      </c>
      <c r="BV721">
        <v>0</v>
      </c>
      <c r="BW721">
        <v>1</v>
      </c>
      <c r="BX721">
        <v>1</v>
      </c>
      <c r="BY721">
        <v>3</v>
      </c>
      <c r="BZ721">
        <v>1</v>
      </c>
      <c r="CA721" t="s">
        <v>98</v>
      </c>
      <c r="CB721">
        <f t="shared" si="410"/>
        <v>4</v>
      </c>
      <c r="CC721">
        <v>5</v>
      </c>
      <c r="CD721" t="s">
        <v>107</v>
      </c>
      <c r="CE721">
        <v>1</v>
      </c>
      <c r="CF721" t="s">
        <v>212</v>
      </c>
      <c r="CG721" t="s">
        <v>108</v>
      </c>
      <c r="CH721">
        <f t="shared" si="411"/>
        <v>6</v>
      </c>
      <c r="CI721">
        <v>1969</v>
      </c>
      <c r="CJ721" t="s">
        <v>102</v>
      </c>
      <c r="CK721">
        <f t="shared" si="412"/>
        <v>2</v>
      </c>
      <c r="CL721">
        <v>1</v>
      </c>
      <c r="CM721">
        <v>300</v>
      </c>
      <c r="CN721" t="s">
        <v>98</v>
      </c>
      <c r="CO721">
        <f t="shared" si="413"/>
        <v>4</v>
      </c>
      <c r="CP721" t="s">
        <v>98</v>
      </c>
      <c r="CQ721">
        <f t="shared" si="414"/>
        <v>4</v>
      </c>
      <c r="CR721" t="s">
        <v>105</v>
      </c>
      <c r="CS721">
        <f t="shared" si="415"/>
        <v>3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 t="s">
        <v>83</v>
      </c>
      <c r="DA721" t="s">
        <v>83</v>
      </c>
      <c r="DB721">
        <f t="shared" si="416"/>
        <v>5</v>
      </c>
      <c r="DC721" t="s">
        <v>83</v>
      </c>
      <c r="DD721">
        <v>0</v>
      </c>
      <c r="DE721">
        <v>5</v>
      </c>
      <c r="DF721">
        <v>2006</v>
      </c>
      <c r="DG721">
        <f t="shared" si="419"/>
        <v>17</v>
      </c>
      <c r="DH721" t="s">
        <v>110</v>
      </c>
      <c r="DI721">
        <f t="shared" si="417"/>
        <v>4</v>
      </c>
      <c r="DJ721" t="s">
        <v>111</v>
      </c>
      <c r="DK721">
        <f t="shared" si="418"/>
        <v>5</v>
      </c>
      <c r="DL721">
        <v>128500</v>
      </c>
    </row>
    <row r="722" spans="1:116" x14ac:dyDescent="0.35">
      <c r="A722">
        <v>721</v>
      </c>
      <c r="B722">
        <v>120</v>
      </c>
      <c r="C722" t="s">
        <v>81</v>
      </c>
      <c r="D722">
        <f t="shared" si="385"/>
        <v>4</v>
      </c>
      <c r="E722" t="s">
        <v>83</v>
      </c>
      <c r="F722">
        <v>6563</v>
      </c>
      <c r="G722" t="s">
        <v>82</v>
      </c>
      <c r="H722">
        <f t="shared" si="386"/>
        <v>2</v>
      </c>
      <c r="I722" t="s">
        <v>83</v>
      </c>
      <c r="J722" t="str">
        <f t="shared" si="387"/>
        <v/>
      </c>
      <c r="K722" t="s">
        <v>120</v>
      </c>
      <c r="L722">
        <f t="shared" si="388"/>
        <v>2</v>
      </c>
      <c r="M722" t="s">
        <v>195</v>
      </c>
      <c r="N722">
        <f t="shared" si="389"/>
        <v>3</v>
      </c>
      <c r="O722" t="s">
        <v>86</v>
      </c>
      <c r="P722">
        <f t="shared" si="390"/>
        <v>4</v>
      </c>
      <c r="Q722" t="s">
        <v>166</v>
      </c>
      <c r="R722">
        <f t="shared" si="391"/>
        <v>1</v>
      </c>
      <c r="S722" t="s">
        <v>194</v>
      </c>
      <c r="T722">
        <f t="shared" si="392"/>
        <v>2</v>
      </c>
      <c r="U722" t="s">
        <v>200</v>
      </c>
      <c r="V722">
        <f t="shared" si="393"/>
        <v>20</v>
      </c>
      <c r="W722" t="s">
        <v>90</v>
      </c>
      <c r="X722">
        <f t="shared" si="394"/>
        <v>7</v>
      </c>
      <c r="Y722" t="s">
        <v>90</v>
      </c>
      <c r="Z722">
        <f t="shared" si="395"/>
        <v>7</v>
      </c>
      <c r="AA722" t="s">
        <v>91</v>
      </c>
      <c r="AB722">
        <f t="shared" si="396"/>
        <v>3</v>
      </c>
      <c r="AC722" t="s">
        <v>115</v>
      </c>
      <c r="AD722">
        <f t="shared" si="397"/>
        <v>4</v>
      </c>
      <c r="AE722">
        <v>8</v>
      </c>
      <c r="AF722">
        <v>5</v>
      </c>
      <c r="AG722">
        <v>1985</v>
      </c>
      <c r="AH722">
        <v>1985</v>
      </c>
      <c r="AI722" t="s">
        <v>93</v>
      </c>
      <c r="AJ722">
        <f t="shared" si="398"/>
        <v>5</v>
      </c>
      <c r="AK722" t="s">
        <v>94</v>
      </c>
      <c r="AL722">
        <f t="shared" si="399"/>
        <v>8</v>
      </c>
      <c r="AM722" t="s">
        <v>140</v>
      </c>
      <c r="AN722">
        <f t="shared" si="400"/>
        <v>9</v>
      </c>
      <c r="AO722" t="s">
        <v>140</v>
      </c>
      <c r="AP722" t="s">
        <v>117</v>
      </c>
      <c r="AQ722">
        <f t="shared" si="401"/>
        <v>2</v>
      </c>
      <c r="AR722">
        <v>0</v>
      </c>
      <c r="AS722" t="s">
        <v>97</v>
      </c>
      <c r="AT722">
        <f t="shared" si="402"/>
        <v>4</v>
      </c>
      <c r="AU722" t="s">
        <v>98</v>
      </c>
      <c r="AV722">
        <f t="shared" si="403"/>
        <v>3</v>
      </c>
      <c r="AW722" t="s">
        <v>99</v>
      </c>
      <c r="AX722">
        <f t="shared" si="404"/>
        <v>6</v>
      </c>
      <c r="AY722" t="s">
        <v>97</v>
      </c>
      <c r="AZ722">
        <f t="shared" si="405"/>
        <v>5</v>
      </c>
      <c r="BA722" t="s">
        <v>98</v>
      </c>
      <c r="BB722">
        <f t="shared" si="406"/>
        <v>4</v>
      </c>
      <c r="BC722" t="s">
        <v>97</v>
      </c>
      <c r="BD722" t="s">
        <v>101</v>
      </c>
      <c r="BE722">
        <f t="shared" si="407"/>
        <v>7</v>
      </c>
      <c r="BF722">
        <v>1148</v>
      </c>
      <c r="BG722" t="s">
        <v>102</v>
      </c>
      <c r="BH722">
        <v>0</v>
      </c>
      <c r="BI722">
        <v>594</v>
      </c>
      <c r="BJ722">
        <v>1742</v>
      </c>
      <c r="BK722" t="s">
        <v>103</v>
      </c>
      <c r="BL722">
        <f t="shared" si="408"/>
        <v>6</v>
      </c>
      <c r="BM722" t="s">
        <v>98</v>
      </c>
      <c r="BN722" t="s">
        <v>105</v>
      </c>
      <c r="BO722" t="s">
        <v>106</v>
      </c>
      <c r="BP722">
        <f t="shared" si="409"/>
        <v>6</v>
      </c>
      <c r="BQ722">
        <v>1742</v>
      </c>
      <c r="BR722">
        <v>0</v>
      </c>
      <c r="BS722">
        <v>0</v>
      </c>
      <c r="BT722">
        <v>1742</v>
      </c>
      <c r="BU722">
        <v>1</v>
      </c>
      <c r="BV722">
        <v>0</v>
      </c>
      <c r="BW722">
        <v>2</v>
      </c>
      <c r="BX722">
        <v>0</v>
      </c>
      <c r="BY722">
        <v>2</v>
      </c>
      <c r="BZ722">
        <v>1</v>
      </c>
      <c r="CA722" t="s">
        <v>97</v>
      </c>
      <c r="CB722">
        <f t="shared" si="410"/>
        <v>5</v>
      </c>
      <c r="CC722">
        <v>5</v>
      </c>
      <c r="CD722" t="s">
        <v>107</v>
      </c>
      <c r="CE722">
        <v>1</v>
      </c>
      <c r="CF722" t="s">
        <v>98</v>
      </c>
      <c r="CG722" t="s">
        <v>108</v>
      </c>
      <c r="CH722">
        <f t="shared" si="411"/>
        <v>6</v>
      </c>
      <c r="CI722">
        <v>1985</v>
      </c>
      <c r="CJ722" t="s">
        <v>109</v>
      </c>
      <c r="CK722">
        <f t="shared" si="412"/>
        <v>3</v>
      </c>
      <c r="CL722">
        <v>2</v>
      </c>
      <c r="CM722">
        <v>564</v>
      </c>
      <c r="CN722" t="s">
        <v>98</v>
      </c>
      <c r="CO722">
        <f t="shared" si="413"/>
        <v>4</v>
      </c>
      <c r="CP722" t="s">
        <v>98</v>
      </c>
      <c r="CQ722">
        <f t="shared" si="414"/>
        <v>4</v>
      </c>
      <c r="CR722" t="s">
        <v>105</v>
      </c>
      <c r="CS722">
        <f t="shared" si="415"/>
        <v>3</v>
      </c>
      <c r="CT722">
        <v>114</v>
      </c>
      <c r="CU722">
        <v>28</v>
      </c>
      <c r="CV722">
        <v>234</v>
      </c>
      <c r="CW722">
        <v>0</v>
      </c>
      <c r="CX722">
        <v>0</v>
      </c>
      <c r="CY722">
        <v>0</v>
      </c>
      <c r="CZ722" t="s">
        <v>83</v>
      </c>
      <c r="DA722" t="s">
        <v>83</v>
      </c>
      <c r="DB722">
        <f t="shared" si="416"/>
        <v>5</v>
      </c>
      <c r="DC722" t="s">
        <v>83</v>
      </c>
      <c r="DD722">
        <v>0</v>
      </c>
      <c r="DE722">
        <v>12</v>
      </c>
      <c r="DF722">
        <v>2006</v>
      </c>
      <c r="DG722">
        <f t="shared" si="419"/>
        <v>17</v>
      </c>
      <c r="DH722" t="s">
        <v>110</v>
      </c>
      <c r="DI722">
        <f t="shared" si="417"/>
        <v>4</v>
      </c>
      <c r="DJ722" t="s">
        <v>111</v>
      </c>
      <c r="DK722">
        <f t="shared" si="418"/>
        <v>5</v>
      </c>
      <c r="DL722">
        <v>275000</v>
      </c>
    </row>
    <row r="723" spans="1:116" x14ac:dyDescent="0.35">
      <c r="A723">
        <v>722</v>
      </c>
      <c r="B723">
        <v>120</v>
      </c>
      <c r="C723" t="s">
        <v>142</v>
      </c>
      <c r="D723">
        <f t="shared" si="385"/>
        <v>2</v>
      </c>
      <c r="E723" t="s">
        <v>83</v>
      </c>
      <c r="F723">
        <v>4426</v>
      </c>
      <c r="G723" t="s">
        <v>82</v>
      </c>
      <c r="H723">
        <f t="shared" si="386"/>
        <v>2</v>
      </c>
      <c r="I723" t="s">
        <v>83</v>
      </c>
      <c r="J723" t="str">
        <f t="shared" si="387"/>
        <v/>
      </c>
      <c r="K723" t="s">
        <v>84</v>
      </c>
      <c r="L723">
        <f t="shared" si="388"/>
        <v>1</v>
      </c>
      <c r="M723" t="s">
        <v>85</v>
      </c>
      <c r="N723">
        <f t="shared" si="389"/>
        <v>2</v>
      </c>
      <c r="O723" t="s">
        <v>86</v>
      </c>
      <c r="P723">
        <f t="shared" si="390"/>
        <v>4</v>
      </c>
      <c r="Q723" t="s">
        <v>87</v>
      </c>
      <c r="R723">
        <f t="shared" si="391"/>
        <v>4</v>
      </c>
      <c r="S723" t="s">
        <v>88</v>
      </c>
      <c r="T723">
        <f t="shared" si="392"/>
        <v>3</v>
      </c>
      <c r="U723" t="s">
        <v>89</v>
      </c>
      <c r="V723">
        <f t="shared" si="393"/>
        <v>16</v>
      </c>
      <c r="W723" t="s">
        <v>90</v>
      </c>
      <c r="X723">
        <f t="shared" si="394"/>
        <v>7</v>
      </c>
      <c r="Y723" t="s">
        <v>90</v>
      </c>
      <c r="Z723">
        <f t="shared" si="395"/>
        <v>7</v>
      </c>
      <c r="AA723" t="s">
        <v>179</v>
      </c>
      <c r="AB723">
        <f t="shared" si="396"/>
        <v>4</v>
      </c>
      <c r="AC723" t="s">
        <v>115</v>
      </c>
      <c r="AD723">
        <f t="shared" si="397"/>
        <v>4</v>
      </c>
      <c r="AE723">
        <v>6</v>
      </c>
      <c r="AF723">
        <v>5</v>
      </c>
      <c r="AG723">
        <v>2004</v>
      </c>
      <c r="AH723">
        <v>2004</v>
      </c>
      <c r="AI723" t="s">
        <v>93</v>
      </c>
      <c r="AJ723">
        <f t="shared" si="398"/>
        <v>5</v>
      </c>
      <c r="AK723" t="s">
        <v>94</v>
      </c>
      <c r="AL723">
        <f t="shared" si="399"/>
        <v>8</v>
      </c>
      <c r="AM723" t="s">
        <v>95</v>
      </c>
      <c r="AN723">
        <f t="shared" si="400"/>
        <v>14</v>
      </c>
      <c r="AO723" t="s">
        <v>95</v>
      </c>
      <c r="AP723" t="s">
        <v>96</v>
      </c>
      <c r="AQ723">
        <f t="shared" si="401"/>
        <v>4</v>
      </c>
      <c r="AR723">
        <v>169</v>
      </c>
      <c r="AS723" t="s">
        <v>97</v>
      </c>
      <c r="AT723">
        <f t="shared" si="402"/>
        <v>4</v>
      </c>
      <c r="AU723" t="s">
        <v>98</v>
      </c>
      <c r="AV723">
        <f t="shared" si="403"/>
        <v>3</v>
      </c>
      <c r="AW723" t="s">
        <v>99</v>
      </c>
      <c r="AX723">
        <f t="shared" si="404"/>
        <v>6</v>
      </c>
      <c r="AY723" t="s">
        <v>97</v>
      </c>
      <c r="AZ723">
        <f t="shared" si="405"/>
        <v>5</v>
      </c>
      <c r="BA723" t="s">
        <v>98</v>
      </c>
      <c r="BB723">
        <f t="shared" si="406"/>
        <v>4</v>
      </c>
      <c r="BC723" t="s">
        <v>130</v>
      </c>
      <c r="BD723" t="s">
        <v>101</v>
      </c>
      <c r="BE723">
        <f t="shared" si="407"/>
        <v>7</v>
      </c>
      <c r="BF723">
        <v>662</v>
      </c>
      <c r="BG723" t="s">
        <v>102</v>
      </c>
      <c r="BH723">
        <v>0</v>
      </c>
      <c r="BI723">
        <v>186</v>
      </c>
      <c r="BJ723">
        <v>848</v>
      </c>
      <c r="BK723" t="s">
        <v>103</v>
      </c>
      <c r="BL723">
        <f t="shared" si="408"/>
        <v>6</v>
      </c>
      <c r="BM723" t="s">
        <v>104</v>
      </c>
      <c r="BN723" t="s">
        <v>105</v>
      </c>
      <c r="BO723" t="s">
        <v>106</v>
      </c>
      <c r="BP723">
        <f t="shared" si="409"/>
        <v>6</v>
      </c>
      <c r="BQ723">
        <v>848</v>
      </c>
      <c r="BR723">
        <v>0</v>
      </c>
      <c r="BS723">
        <v>0</v>
      </c>
      <c r="BT723">
        <v>848</v>
      </c>
      <c r="BU723">
        <v>1</v>
      </c>
      <c r="BV723">
        <v>0</v>
      </c>
      <c r="BW723">
        <v>1</v>
      </c>
      <c r="BX723">
        <v>0</v>
      </c>
      <c r="BY723">
        <v>1</v>
      </c>
      <c r="BZ723">
        <v>1</v>
      </c>
      <c r="CA723" t="s">
        <v>97</v>
      </c>
      <c r="CB723">
        <f t="shared" si="410"/>
        <v>5</v>
      </c>
      <c r="CC723">
        <v>3</v>
      </c>
      <c r="CD723" t="s">
        <v>107</v>
      </c>
      <c r="CE723">
        <v>0</v>
      </c>
      <c r="CF723" t="s">
        <v>83</v>
      </c>
      <c r="CG723" t="s">
        <v>108</v>
      </c>
      <c r="CH723">
        <f t="shared" si="411"/>
        <v>6</v>
      </c>
      <c r="CI723">
        <v>2004</v>
      </c>
      <c r="CJ723" t="s">
        <v>109</v>
      </c>
      <c r="CK723">
        <f t="shared" si="412"/>
        <v>3</v>
      </c>
      <c r="CL723">
        <v>2</v>
      </c>
      <c r="CM723">
        <v>420</v>
      </c>
      <c r="CN723" t="s">
        <v>98</v>
      </c>
      <c r="CO723">
        <f t="shared" si="413"/>
        <v>4</v>
      </c>
      <c r="CP723" t="s">
        <v>98</v>
      </c>
      <c r="CQ723">
        <f t="shared" si="414"/>
        <v>4</v>
      </c>
      <c r="CR723" t="s">
        <v>105</v>
      </c>
      <c r="CS723">
        <f t="shared" si="415"/>
        <v>3</v>
      </c>
      <c r="CT723">
        <v>160</v>
      </c>
      <c r="CU723">
        <v>0</v>
      </c>
      <c r="CV723">
        <v>0</v>
      </c>
      <c r="CW723">
        <v>0</v>
      </c>
      <c r="CX723">
        <v>0</v>
      </c>
      <c r="CY723">
        <v>0</v>
      </c>
      <c r="CZ723" t="s">
        <v>83</v>
      </c>
      <c r="DA723" t="s">
        <v>83</v>
      </c>
      <c r="DB723">
        <f t="shared" si="416"/>
        <v>5</v>
      </c>
      <c r="DC723" t="s">
        <v>83</v>
      </c>
      <c r="DD723">
        <v>0</v>
      </c>
      <c r="DE723">
        <v>5</v>
      </c>
      <c r="DF723">
        <v>2010</v>
      </c>
      <c r="DG723">
        <f t="shared" si="419"/>
        <v>13</v>
      </c>
      <c r="DH723" t="s">
        <v>110</v>
      </c>
      <c r="DI723">
        <f t="shared" si="417"/>
        <v>4</v>
      </c>
      <c r="DJ723" t="s">
        <v>111</v>
      </c>
      <c r="DK723">
        <f t="shared" si="418"/>
        <v>5</v>
      </c>
      <c r="DL723">
        <v>143000</v>
      </c>
    </row>
    <row r="724" spans="1:116" x14ac:dyDescent="0.35">
      <c r="A724">
        <v>723</v>
      </c>
      <c r="B724">
        <v>20</v>
      </c>
      <c r="C724" t="s">
        <v>81</v>
      </c>
      <c r="D724">
        <f t="shared" si="385"/>
        <v>4</v>
      </c>
      <c r="E724">
        <v>70</v>
      </c>
      <c r="F724">
        <v>8120</v>
      </c>
      <c r="G724" t="s">
        <v>82</v>
      </c>
      <c r="H724">
        <f t="shared" si="386"/>
        <v>2</v>
      </c>
      <c r="I724" t="s">
        <v>83</v>
      </c>
      <c r="J724" t="str">
        <f t="shared" si="387"/>
        <v/>
      </c>
      <c r="K724" t="s">
        <v>84</v>
      </c>
      <c r="L724">
        <f t="shared" si="388"/>
        <v>1</v>
      </c>
      <c r="M724" t="s">
        <v>85</v>
      </c>
      <c r="N724">
        <f t="shared" si="389"/>
        <v>2</v>
      </c>
      <c r="O724" t="s">
        <v>86</v>
      </c>
      <c r="P724">
        <f t="shared" si="390"/>
        <v>4</v>
      </c>
      <c r="Q724" t="s">
        <v>87</v>
      </c>
      <c r="R724">
        <f t="shared" si="391"/>
        <v>4</v>
      </c>
      <c r="S724" t="s">
        <v>88</v>
      </c>
      <c r="T724">
        <f t="shared" si="392"/>
        <v>3</v>
      </c>
      <c r="U724" t="s">
        <v>162</v>
      </c>
      <c r="V724">
        <f t="shared" si="393"/>
        <v>7</v>
      </c>
      <c r="W724" t="s">
        <v>90</v>
      </c>
      <c r="X724">
        <f t="shared" si="394"/>
        <v>7</v>
      </c>
      <c r="Y724" t="s">
        <v>90</v>
      </c>
      <c r="Z724">
        <f t="shared" si="395"/>
        <v>7</v>
      </c>
      <c r="AA724" t="s">
        <v>91</v>
      </c>
      <c r="AB724">
        <f t="shared" si="396"/>
        <v>3</v>
      </c>
      <c r="AC724" t="s">
        <v>115</v>
      </c>
      <c r="AD724">
        <f t="shared" si="397"/>
        <v>4</v>
      </c>
      <c r="AE724">
        <v>4</v>
      </c>
      <c r="AF724">
        <v>7</v>
      </c>
      <c r="AG724">
        <v>1970</v>
      </c>
      <c r="AH724">
        <v>1970</v>
      </c>
      <c r="AI724" t="s">
        <v>93</v>
      </c>
      <c r="AJ724">
        <f t="shared" si="398"/>
        <v>5</v>
      </c>
      <c r="AK724" t="s">
        <v>94</v>
      </c>
      <c r="AL724">
        <f t="shared" si="399"/>
        <v>8</v>
      </c>
      <c r="AM724" t="s">
        <v>116</v>
      </c>
      <c r="AN724">
        <f t="shared" si="400"/>
        <v>10</v>
      </c>
      <c r="AO724" t="s">
        <v>116</v>
      </c>
      <c r="AP724" t="s">
        <v>117</v>
      </c>
      <c r="AQ724">
        <f t="shared" si="401"/>
        <v>2</v>
      </c>
      <c r="AR724">
        <v>0</v>
      </c>
      <c r="AS724" t="s">
        <v>98</v>
      </c>
      <c r="AT724">
        <f t="shared" si="402"/>
        <v>3</v>
      </c>
      <c r="AU724" t="s">
        <v>97</v>
      </c>
      <c r="AV724">
        <f t="shared" si="403"/>
        <v>4</v>
      </c>
      <c r="AW724" t="s">
        <v>118</v>
      </c>
      <c r="AX724">
        <f t="shared" si="404"/>
        <v>2</v>
      </c>
      <c r="AY724" t="s">
        <v>98</v>
      </c>
      <c r="AZ724">
        <f t="shared" si="405"/>
        <v>4</v>
      </c>
      <c r="BA724" t="s">
        <v>98</v>
      </c>
      <c r="BB724">
        <f t="shared" si="406"/>
        <v>4</v>
      </c>
      <c r="BC724" t="s">
        <v>100</v>
      </c>
      <c r="BD724" t="s">
        <v>119</v>
      </c>
      <c r="BE724">
        <f t="shared" si="407"/>
        <v>4</v>
      </c>
      <c r="BF724">
        <v>191</v>
      </c>
      <c r="BG724" t="s">
        <v>102</v>
      </c>
      <c r="BH724">
        <v>0</v>
      </c>
      <c r="BI724">
        <v>673</v>
      </c>
      <c r="BJ724">
        <v>864</v>
      </c>
      <c r="BK724" t="s">
        <v>103</v>
      </c>
      <c r="BL724">
        <f t="shared" si="408"/>
        <v>6</v>
      </c>
      <c r="BM724" t="s">
        <v>104</v>
      </c>
      <c r="BN724" t="s">
        <v>105</v>
      </c>
      <c r="BO724" t="s">
        <v>106</v>
      </c>
      <c r="BP724">
        <f t="shared" si="409"/>
        <v>6</v>
      </c>
      <c r="BQ724">
        <v>864</v>
      </c>
      <c r="BR724">
        <v>0</v>
      </c>
      <c r="BS724">
        <v>0</v>
      </c>
      <c r="BT724">
        <v>864</v>
      </c>
      <c r="BU724">
        <v>0</v>
      </c>
      <c r="BV724">
        <v>0</v>
      </c>
      <c r="BW724">
        <v>1</v>
      </c>
      <c r="BX724">
        <v>0</v>
      </c>
      <c r="BY724">
        <v>3</v>
      </c>
      <c r="BZ724">
        <v>1</v>
      </c>
      <c r="CA724" t="s">
        <v>98</v>
      </c>
      <c r="CB724">
        <f t="shared" si="410"/>
        <v>4</v>
      </c>
      <c r="CC724">
        <v>5</v>
      </c>
      <c r="CD724" t="s">
        <v>107</v>
      </c>
      <c r="CE724">
        <v>0</v>
      </c>
      <c r="CF724" t="s">
        <v>83</v>
      </c>
      <c r="CG724" t="s">
        <v>127</v>
      </c>
      <c r="CH724">
        <f t="shared" si="411"/>
        <v>5</v>
      </c>
      <c r="CI724">
        <v>1994</v>
      </c>
      <c r="CJ724" t="s">
        <v>102</v>
      </c>
      <c r="CK724">
        <f t="shared" si="412"/>
        <v>2</v>
      </c>
      <c r="CL724">
        <v>2</v>
      </c>
      <c r="CM724">
        <v>463</v>
      </c>
      <c r="CN724" t="s">
        <v>98</v>
      </c>
      <c r="CO724">
        <f t="shared" si="413"/>
        <v>4</v>
      </c>
      <c r="CP724" t="s">
        <v>98</v>
      </c>
      <c r="CQ724">
        <f t="shared" si="414"/>
        <v>4</v>
      </c>
      <c r="CR724" t="s">
        <v>105</v>
      </c>
      <c r="CS724">
        <f t="shared" si="415"/>
        <v>3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 t="s">
        <v>83</v>
      </c>
      <c r="DA724" t="s">
        <v>83</v>
      </c>
      <c r="DB724">
        <f t="shared" si="416"/>
        <v>5</v>
      </c>
      <c r="DC724" t="s">
        <v>83</v>
      </c>
      <c r="DD724">
        <v>0</v>
      </c>
      <c r="DE724">
        <v>7</v>
      </c>
      <c r="DF724">
        <v>2009</v>
      </c>
      <c r="DG724">
        <f t="shared" si="419"/>
        <v>14</v>
      </c>
      <c r="DH724" t="s">
        <v>110</v>
      </c>
      <c r="DI724">
        <f t="shared" si="417"/>
        <v>4</v>
      </c>
      <c r="DJ724" t="s">
        <v>111</v>
      </c>
      <c r="DK724">
        <f t="shared" si="418"/>
        <v>5</v>
      </c>
      <c r="DL724">
        <v>124500</v>
      </c>
    </row>
    <row r="725" spans="1:116" x14ac:dyDescent="0.35">
      <c r="A725">
        <v>724</v>
      </c>
      <c r="B725">
        <v>50</v>
      </c>
      <c r="C725" t="s">
        <v>81</v>
      </c>
      <c r="D725">
        <f t="shared" si="385"/>
        <v>4</v>
      </c>
      <c r="E725">
        <v>60</v>
      </c>
      <c r="F725">
        <v>8172</v>
      </c>
      <c r="G725" t="s">
        <v>82</v>
      </c>
      <c r="H725">
        <f t="shared" si="386"/>
        <v>2</v>
      </c>
      <c r="I725" t="s">
        <v>83</v>
      </c>
      <c r="J725" t="str">
        <f t="shared" si="387"/>
        <v/>
      </c>
      <c r="K725" t="s">
        <v>84</v>
      </c>
      <c r="L725">
        <f t="shared" si="388"/>
        <v>1</v>
      </c>
      <c r="M725" t="s">
        <v>85</v>
      </c>
      <c r="N725">
        <f t="shared" si="389"/>
        <v>2</v>
      </c>
      <c r="O725" t="s">
        <v>86</v>
      </c>
      <c r="P725">
        <f t="shared" si="390"/>
        <v>4</v>
      </c>
      <c r="Q725" t="s">
        <v>87</v>
      </c>
      <c r="R725">
        <f t="shared" si="391"/>
        <v>4</v>
      </c>
      <c r="S725" t="s">
        <v>88</v>
      </c>
      <c r="T725">
        <f t="shared" si="392"/>
        <v>3</v>
      </c>
      <c r="U725" t="s">
        <v>185</v>
      </c>
      <c r="V725">
        <f t="shared" si="393"/>
        <v>4</v>
      </c>
      <c r="W725" t="s">
        <v>90</v>
      </c>
      <c r="X725">
        <f t="shared" si="394"/>
        <v>7</v>
      </c>
      <c r="Y725" t="s">
        <v>90</v>
      </c>
      <c r="Z725">
        <f t="shared" si="395"/>
        <v>7</v>
      </c>
      <c r="AA725" t="s">
        <v>91</v>
      </c>
      <c r="AB725">
        <f t="shared" si="396"/>
        <v>3</v>
      </c>
      <c r="AC725" t="s">
        <v>132</v>
      </c>
      <c r="AD725">
        <f t="shared" si="397"/>
        <v>1</v>
      </c>
      <c r="AE725">
        <v>4</v>
      </c>
      <c r="AF725">
        <v>6</v>
      </c>
      <c r="AG725">
        <v>1954</v>
      </c>
      <c r="AH725">
        <v>1972</v>
      </c>
      <c r="AI725" t="s">
        <v>93</v>
      </c>
      <c r="AJ725">
        <f t="shared" si="398"/>
        <v>5</v>
      </c>
      <c r="AK725" t="s">
        <v>94</v>
      </c>
      <c r="AL725">
        <f t="shared" si="399"/>
        <v>8</v>
      </c>
      <c r="AM725" t="s">
        <v>116</v>
      </c>
      <c r="AN725">
        <f t="shared" si="400"/>
        <v>10</v>
      </c>
      <c r="AO725" t="s">
        <v>116</v>
      </c>
      <c r="AP725" t="s">
        <v>117</v>
      </c>
      <c r="AQ725">
        <f t="shared" si="401"/>
        <v>2</v>
      </c>
      <c r="AR725">
        <v>0</v>
      </c>
      <c r="AS725" t="s">
        <v>98</v>
      </c>
      <c r="AT725">
        <f t="shared" si="402"/>
        <v>3</v>
      </c>
      <c r="AU725" t="s">
        <v>98</v>
      </c>
      <c r="AV725">
        <f t="shared" si="403"/>
        <v>3</v>
      </c>
      <c r="AW725" t="s">
        <v>99</v>
      </c>
      <c r="AX725">
        <f t="shared" si="404"/>
        <v>6</v>
      </c>
      <c r="AY725" t="s">
        <v>98</v>
      </c>
      <c r="AZ725">
        <f t="shared" si="405"/>
        <v>4</v>
      </c>
      <c r="BA725" t="s">
        <v>98</v>
      </c>
      <c r="BB725">
        <f t="shared" si="406"/>
        <v>4</v>
      </c>
      <c r="BC725" t="s">
        <v>100</v>
      </c>
      <c r="BD725" t="s">
        <v>102</v>
      </c>
      <c r="BE725">
        <f t="shared" si="407"/>
        <v>6</v>
      </c>
      <c r="BF725">
        <v>0</v>
      </c>
      <c r="BG725" t="s">
        <v>102</v>
      </c>
      <c r="BH725">
        <v>0</v>
      </c>
      <c r="BI725">
        <v>941</v>
      </c>
      <c r="BJ725">
        <v>941</v>
      </c>
      <c r="BK725" t="s">
        <v>103</v>
      </c>
      <c r="BL725">
        <f t="shared" si="408"/>
        <v>6</v>
      </c>
      <c r="BM725" t="s">
        <v>104</v>
      </c>
      <c r="BN725" t="s">
        <v>105</v>
      </c>
      <c r="BO725" t="s">
        <v>106</v>
      </c>
      <c r="BP725">
        <f t="shared" si="409"/>
        <v>6</v>
      </c>
      <c r="BQ725">
        <v>997</v>
      </c>
      <c r="BR725">
        <v>473</v>
      </c>
      <c r="BS725">
        <v>0</v>
      </c>
      <c r="BT725">
        <v>1470</v>
      </c>
      <c r="BU725">
        <v>0</v>
      </c>
      <c r="BV725">
        <v>0</v>
      </c>
      <c r="BW725">
        <v>2</v>
      </c>
      <c r="BX725">
        <v>0</v>
      </c>
      <c r="BY725">
        <v>4</v>
      </c>
      <c r="BZ725">
        <v>1</v>
      </c>
      <c r="CA725" t="s">
        <v>98</v>
      </c>
      <c r="CB725">
        <f t="shared" si="410"/>
        <v>4</v>
      </c>
      <c r="CC725">
        <v>7</v>
      </c>
      <c r="CD725" t="s">
        <v>107</v>
      </c>
      <c r="CE725">
        <v>0</v>
      </c>
      <c r="CF725" t="s">
        <v>83</v>
      </c>
      <c r="CG725" t="s">
        <v>127</v>
      </c>
      <c r="CH725">
        <f t="shared" si="411"/>
        <v>5</v>
      </c>
      <c r="CI725">
        <v>1958</v>
      </c>
      <c r="CJ725" t="s">
        <v>102</v>
      </c>
      <c r="CK725">
        <f t="shared" si="412"/>
        <v>2</v>
      </c>
      <c r="CL725">
        <v>1</v>
      </c>
      <c r="CM725">
        <v>548</v>
      </c>
      <c r="CN725" t="s">
        <v>98</v>
      </c>
      <c r="CO725">
        <f t="shared" si="413"/>
        <v>4</v>
      </c>
      <c r="CP725" t="s">
        <v>98</v>
      </c>
      <c r="CQ725">
        <f t="shared" si="414"/>
        <v>4</v>
      </c>
      <c r="CR725" t="s">
        <v>105</v>
      </c>
      <c r="CS725">
        <f t="shared" si="415"/>
        <v>3</v>
      </c>
      <c r="CT725">
        <v>0</v>
      </c>
      <c r="CU725">
        <v>0</v>
      </c>
      <c r="CV725">
        <v>0</v>
      </c>
      <c r="CW725">
        <v>0</v>
      </c>
      <c r="CX725">
        <v>156</v>
      </c>
      <c r="CY725">
        <v>0</v>
      </c>
      <c r="CZ725" t="s">
        <v>83</v>
      </c>
      <c r="DA725" t="s">
        <v>83</v>
      </c>
      <c r="DB725">
        <f t="shared" si="416"/>
        <v>5</v>
      </c>
      <c r="DC725" t="s">
        <v>83</v>
      </c>
      <c r="DD725">
        <v>0</v>
      </c>
      <c r="DE725">
        <v>5</v>
      </c>
      <c r="DF725">
        <v>2008</v>
      </c>
      <c r="DG725">
        <f t="shared" si="419"/>
        <v>15</v>
      </c>
      <c r="DH725" t="s">
        <v>110</v>
      </c>
      <c r="DI725">
        <f t="shared" si="417"/>
        <v>4</v>
      </c>
      <c r="DJ725" t="s">
        <v>111</v>
      </c>
      <c r="DK725">
        <f t="shared" si="418"/>
        <v>5</v>
      </c>
      <c r="DL725">
        <v>135000</v>
      </c>
    </row>
    <row r="726" spans="1:116" x14ac:dyDescent="0.35">
      <c r="A726">
        <v>725</v>
      </c>
      <c r="B726">
        <v>20</v>
      </c>
      <c r="C726" t="s">
        <v>81</v>
      </c>
      <c r="D726">
        <f t="shared" si="385"/>
        <v>4</v>
      </c>
      <c r="E726">
        <v>86</v>
      </c>
      <c r="F726">
        <v>13286</v>
      </c>
      <c r="G726" t="s">
        <v>82</v>
      </c>
      <c r="H726">
        <f t="shared" si="386"/>
        <v>2</v>
      </c>
      <c r="I726" t="s">
        <v>83</v>
      </c>
      <c r="J726" t="str">
        <f t="shared" si="387"/>
        <v/>
      </c>
      <c r="K726" t="s">
        <v>120</v>
      </c>
      <c r="L726">
        <f t="shared" si="388"/>
        <v>2</v>
      </c>
      <c r="M726" t="s">
        <v>85</v>
      </c>
      <c r="N726">
        <f t="shared" si="389"/>
        <v>2</v>
      </c>
      <c r="O726" t="s">
        <v>86</v>
      </c>
      <c r="P726">
        <f t="shared" si="390"/>
        <v>4</v>
      </c>
      <c r="Q726" t="s">
        <v>87</v>
      </c>
      <c r="R726">
        <f t="shared" si="391"/>
        <v>4</v>
      </c>
      <c r="S726" t="s">
        <v>88</v>
      </c>
      <c r="T726">
        <f t="shared" si="392"/>
        <v>3</v>
      </c>
      <c r="U726" t="s">
        <v>185</v>
      </c>
      <c r="V726">
        <f t="shared" si="393"/>
        <v>4</v>
      </c>
      <c r="W726" t="s">
        <v>90</v>
      </c>
      <c r="X726">
        <f t="shared" si="394"/>
        <v>7</v>
      </c>
      <c r="Y726" t="s">
        <v>90</v>
      </c>
      <c r="Z726">
        <f t="shared" si="395"/>
        <v>7</v>
      </c>
      <c r="AA726" t="s">
        <v>91</v>
      </c>
      <c r="AB726">
        <f t="shared" si="396"/>
        <v>3</v>
      </c>
      <c r="AC726" t="s">
        <v>115</v>
      </c>
      <c r="AD726">
        <f t="shared" si="397"/>
        <v>4</v>
      </c>
      <c r="AE726">
        <v>9</v>
      </c>
      <c r="AF726">
        <v>5</v>
      </c>
      <c r="AG726">
        <v>2007</v>
      </c>
      <c r="AH726">
        <v>2008</v>
      </c>
      <c r="AI726" t="s">
        <v>152</v>
      </c>
      <c r="AJ726">
        <f t="shared" si="398"/>
        <v>6</v>
      </c>
      <c r="AK726" t="s">
        <v>94</v>
      </c>
      <c r="AL726">
        <f t="shared" si="399"/>
        <v>8</v>
      </c>
      <c r="AM726" t="s">
        <v>180</v>
      </c>
      <c r="AN726">
        <f t="shared" si="400"/>
        <v>15</v>
      </c>
      <c r="AO726" t="s">
        <v>181</v>
      </c>
      <c r="AP726" t="s">
        <v>137</v>
      </c>
      <c r="AQ726">
        <f t="shared" si="401"/>
        <v>5</v>
      </c>
      <c r="AR726">
        <v>340</v>
      </c>
      <c r="AS726" t="s">
        <v>104</v>
      </c>
      <c r="AT726">
        <f t="shared" si="402"/>
        <v>5</v>
      </c>
      <c r="AU726" t="s">
        <v>98</v>
      </c>
      <c r="AV726">
        <f t="shared" si="403"/>
        <v>3</v>
      </c>
      <c r="AW726" t="s">
        <v>99</v>
      </c>
      <c r="AX726">
        <f t="shared" si="404"/>
        <v>6</v>
      </c>
      <c r="AY726" t="s">
        <v>104</v>
      </c>
      <c r="AZ726">
        <f t="shared" si="405"/>
        <v>6</v>
      </c>
      <c r="BA726" t="s">
        <v>98</v>
      </c>
      <c r="BB726">
        <f t="shared" si="406"/>
        <v>4</v>
      </c>
      <c r="BC726" t="s">
        <v>100</v>
      </c>
      <c r="BD726" t="s">
        <v>101</v>
      </c>
      <c r="BE726">
        <f t="shared" si="407"/>
        <v>7</v>
      </c>
      <c r="BF726">
        <v>1234</v>
      </c>
      <c r="BG726" t="s">
        <v>102</v>
      </c>
      <c r="BH726">
        <v>0</v>
      </c>
      <c r="BI726">
        <v>464</v>
      </c>
      <c r="BJ726">
        <v>1698</v>
      </c>
      <c r="BK726" t="s">
        <v>103</v>
      </c>
      <c r="BL726">
        <f t="shared" si="408"/>
        <v>6</v>
      </c>
      <c r="BM726" t="s">
        <v>104</v>
      </c>
      <c r="BN726" t="s">
        <v>105</v>
      </c>
      <c r="BO726" t="s">
        <v>106</v>
      </c>
      <c r="BP726">
        <f t="shared" si="409"/>
        <v>6</v>
      </c>
      <c r="BQ726">
        <v>1698</v>
      </c>
      <c r="BR726">
        <v>0</v>
      </c>
      <c r="BS726">
        <v>0</v>
      </c>
      <c r="BT726">
        <v>1698</v>
      </c>
      <c r="BU726">
        <v>1</v>
      </c>
      <c r="BV726">
        <v>0</v>
      </c>
      <c r="BW726">
        <v>2</v>
      </c>
      <c r="BX726">
        <v>0</v>
      </c>
      <c r="BY726">
        <v>3</v>
      </c>
      <c r="BZ726">
        <v>1</v>
      </c>
      <c r="CA726" t="s">
        <v>104</v>
      </c>
      <c r="CB726">
        <f t="shared" si="410"/>
        <v>6</v>
      </c>
      <c r="CC726">
        <v>8</v>
      </c>
      <c r="CD726" t="s">
        <v>107</v>
      </c>
      <c r="CE726">
        <v>1</v>
      </c>
      <c r="CF726" t="s">
        <v>97</v>
      </c>
      <c r="CG726" t="s">
        <v>108</v>
      </c>
      <c r="CH726">
        <f t="shared" si="411"/>
        <v>6</v>
      </c>
      <c r="CI726">
        <v>2007</v>
      </c>
      <c r="CJ726" t="s">
        <v>157</v>
      </c>
      <c r="CK726">
        <f t="shared" si="412"/>
        <v>4</v>
      </c>
      <c r="CL726">
        <v>3</v>
      </c>
      <c r="CM726">
        <v>768</v>
      </c>
      <c r="CN726" t="s">
        <v>98</v>
      </c>
      <c r="CO726">
        <f t="shared" si="413"/>
        <v>4</v>
      </c>
      <c r="CP726" t="s">
        <v>98</v>
      </c>
      <c r="CQ726">
        <f t="shared" si="414"/>
        <v>4</v>
      </c>
      <c r="CR726" t="s">
        <v>105</v>
      </c>
      <c r="CS726">
        <f t="shared" si="415"/>
        <v>3</v>
      </c>
      <c r="CT726">
        <v>327</v>
      </c>
      <c r="CU726">
        <v>64</v>
      </c>
      <c r="CV726">
        <v>0</v>
      </c>
      <c r="CW726">
        <v>0</v>
      </c>
      <c r="CX726">
        <v>0</v>
      </c>
      <c r="CY726">
        <v>0</v>
      </c>
      <c r="CZ726" t="s">
        <v>83</v>
      </c>
      <c r="DA726" t="s">
        <v>83</v>
      </c>
      <c r="DB726">
        <f t="shared" si="416"/>
        <v>5</v>
      </c>
      <c r="DC726" t="s">
        <v>83</v>
      </c>
      <c r="DD726">
        <v>0</v>
      </c>
      <c r="DE726">
        <v>2</v>
      </c>
      <c r="DF726">
        <v>2009</v>
      </c>
      <c r="DG726">
        <f t="shared" si="419"/>
        <v>14</v>
      </c>
      <c r="DH726" t="s">
        <v>110</v>
      </c>
      <c r="DI726">
        <f t="shared" si="417"/>
        <v>4</v>
      </c>
      <c r="DJ726" t="s">
        <v>111</v>
      </c>
      <c r="DK726">
        <f t="shared" si="418"/>
        <v>5</v>
      </c>
      <c r="DL726">
        <v>320000</v>
      </c>
    </row>
    <row r="727" spans="1:116" x14ac:dyDescent="0.35">
      <c r="A727">
        <v>726</v>
      </c>
      <c r="B727">
        <v>20</v>
      </c>
      <c r="C727" t="s">
        <v>81</v>
      </c>
      <c r="D727">
        <f t="shared" si="385"/>
        <v>4</v>
      </c>
      <c r="E727">
        <v>60</v>
      </c>
      <c r="F727">
        <v>6960</v>
      </c>
      <c r="G727" t="s">
        <v>82</v>
      </c>
      <c r="H727">
        <f t="shared" si="386"/>
        <v>2</v>
      </c>
      <c r="I727" t="s">
        <v>83</v>
      </c>
      <c r="J727" t="str">
        <f t="shared" si="387"/>
        <v/>
      </c>
      <c r="K727" t="s">
        <v>84</v>
      </c>
      <c r="L727">
        <f t="shared" si="388"/>
        <v>1</v>
      </c>
      <c r="M727" t="s">
        <v>85</v>
      </c>
      <c r="N727">
        <f t="shared" si="389"/>
        <v>2</v>
      </c>
      <c r="O727" t="s">
        <v>86</v>
      </c>
      <c r="P727">
        <f t="shared" si="390"/>
        <v>4</v>
      </c>
      <c r="Q727" t="s">
        <v>87</v>
      </c>
      <c r="R727">
        <f t="shared" si="391"/>
        <v>4</v>
      </c>
      <c r="S727" t="s">
        <v>88</v>
      </c>
      <c r="T727">
        <f t="shared" si="392"/>
        <v>3</v>
      </c>
      <c r="U727" t="s">
        <v>162</v>
      </c>
      <c r="V727">
        <f t="shared" si="393"/>
        <v>7</v>
      </c>
      <c r="W727" t="s">
        <v>90</v>
      </c>
      <c r="X727">
        <f t="shared" si="394"/>
        <v>7</v>
      </c>
      <c r="Y727" t="s">
        <v>90</v>
      </c>
      <c r="Z727">
        <f t="shared" si="395"/>
        <v>7</v>
      </c>
      <c r="AA727" t="s">
        <v>91</v>
      </c>
      <c r="AB727">
        <f t="shared" si="396"/>
        <v>3</v>
      </c>
      <c r="AC727" t="s">
        <v>115</v>
      </c>
      <c r="AD727">
        <f t="shared" si="397"/>
        <v>4</v>
      </c>
      <c r="AE727">
        <v>4</v>
      </c>
      <c r="AF727">
        <v>6</v>
      </c>
      <c r="AG727">
        <v>1970</v>
      </c>
      <c r="AH727">
        <v>1970</v>
      </c>
      <c r="AI727" t="s">
        <v>93</v>
      </c>
      <c r="AJ727">
        <f t="shared" si="398"/>
        <v>5</v>
      </c>
      <c r="AK727" t="s">
        <v>94</v>
      </c>
      <c r="AL727">
        <f t="shared" si="399"/>
        <v>8</v>
      </c>
      <c r="AM727" t="s">
        <v>140</v>
      </c>
      <c r="AN727">
        <f t="shared" si="400"/>
        <v>9</v>
      </c>
      <c r="AO727" t="s">
        <v>161</v>
      </c>
      <c r="AP727" t="s">
        <v>117</v>
      </c>
      <c r="AQ727">
        <f t="shared" si="401"/>
        <v>2</v>
      </c>
      <c r="AR727">
        <v>0</v>
      </c>
      <c r="AS727" t="s">
        <v>98</v>
      </c>
      <c r="AT727">
        <f t="shared" si="402"/>
        <v>3</v>
      </c>
      <c r="AU727" t="s">
        <v>98</v>
      </c>
      <c r="AV727">
        <f t="shared" si="403"/>
        <v>3</v>
      </c>
      <c r="AW727" t="s">
        <v>118</v>
      </c>
      <c r="AX727">
        <f t="shared" si="404"/>
        <v>2</v>
      </c>
      <c r="AY727" t="s">
        <v>98</v>
      </c>
      <c r="AZ727">
        <f t="shared" si="405"/>
        <v>4</v>
      </c>
      <c r="BA727" t="s">
        <v>98</v>
      </c>
      <c r="BB727">
        <f t="shared" si="406"/>
        <v>4</v>
      </c>
      <c r="BC727" t="s">
        <v>100</v>
      </c>
      <c r="BD727" t="s">
        <v>119</v>
      </c>
      <c r="BE727">
        <f t="shared" si="407"/>
        <v>4</v>
      </c>
      <c r="BF727">
        <v>375</v>
      </c>
      <c r="BG727" t="s">
        <v>141</v>
      </c>
      <c r="BH727">
        <v>239</v>
      </c>
      <c r="BI727">
        <v>250</v>
      </c>
      <c r="BJ727">
        <v>864</v>
      </c>
      <c r="BK727" t="s">
        <v>103</v>
      </c>
      <c r="BL727">
        <f t="shared" si="408"/>
        <v>6</v>
      </c>
      <c r="BM727" t="s">
        <v>98</v>
      </c>
      <c r="BN727" t="s">
        <v>105</v>
      </c>
      <c r="BO727" t="s">
        <v>106</v>
      </c>
      <c r="BP727">
        <f t="shared" si="409"/>
        <v>6</v>
      </c>
      <c r="BQ727">
        <v>864</v>
      </c>
      <c r="BR727">
        <v>0</v>
      </c>
      <c r="BS727">
        <v>0</v>
      </c>
      <c r="BT727">
        <v>864</v>
      </c>
      <c r="BU727">
        <v>0</v>
      </c>
      <c r="BV727">
        <v>0</v>
      </c>
      <c r="BW727">
        <v>1</v>
      </c>
      <c r="BX727">
        <v>0</v>
      </c>
      <c r="BY727">
        <v>3</v>
      </c>
      <c r="BZ727">
        <v>1</v>
      </c>
      <c r="CA727" t="s">
        <v>97</v>
      </c>
      <c r="CB727">
        <f t="shared" si="410"/>
        <v>5</v>
      </c>
      <c r="CC727">
        <v>5</v>
      </c>
      <c r="CD727" t="s">
        <v>107</v>
      </c>
      <c r="CE727">
        <v>0</v>
      </c>
      <c r="CF727" t="s">
        <v>83</v>
      </c>
      <c r="CG727" t="s">
        <v>127</v>
      </c>
      <c r="CH727">
        <f t="shared" si="411"/>
        <v>5</v>
      </c>
      <c r="CI727">
        <v>1989</v>
      </c>
      <c r="CJ727" t="s">
        <v>102</v>
      </c>
      <c r="CK727">
        <f t="shared" si="412"/>
        <v>2</v>
      </c>
      <c r="CL727">
        <v>2</v>
      </c>
      <c r="CM727">
        <v>660</v>
      </c>
      <c r="CN727" t="s">
        <v>98</v>
      </c>
      <c r="CO727">
        <f t="shared" si="413"/>
        <v>4</v>
      </c>
      <c r="CP727" t="s">
        <v>98</v>
      </c>
      <c r="CQ727">
        <f t="shared" si="414"/>
        <v>4</v>
      </c>
      <c r="CR727" t="s">
        <v>105</v>
      </c>
      <c r="CS727">
        <f t="shared" si="415"/>
        <v>3</v>
      </c>
      <c r="CT727">
        <v>96</v>
      </c>
      <c r="CU727">
        <v>0</v>
      </c>
      <c r="CV727">
        <v>0</v>
      </c>
      <c r="CW727">
        <v>0</v>
      </c>
      <c r="CX727">
        <v>0</v>
      </c>
      <c r="CY727">
        <v>0</v>
      </c>
      <c r="CZ727" t="s">
        <v>83</v>
      </c>
      <c r="DA727" t="s">
        <v>83</v>
      </c>
      <c r="DB727">
        <f t="shared" si="416"/>
        <v>5</v>
      </c>
      <c r="DC727" t="s">
        <v>135</v>
      </c>
      <c r="DD727">
        <v>500</v>
      </c>
      <c r="DE727">
        <v>11</v>
      </c>
      <c r="DF727">
        <v>2009</v>
      </c>
      <c r="DG727">
        <f t="shared" si="419"/>
        <v>14</v>
      </c>
      <c r="DH727" t="s">
        <v>110</v>
      </c>
      <c r="DI727">
        <f t="shared" si="417"/>
        <v>4</v>
      </c>
      <c r="DJ727" t="s">
        <v>111</v>
      </c>
      <c r="DK727">
        <f t="shared" si="418"/>
        <v>5</v>
      </c>
      <c r="DL727">
        <v>120500</v>
      </c>
    </row>
    <row r="728" spans="1:116" x14ac:dyDescent="0.35">
      <c r="A728">
        <v>727</v>
      </c>
      <c r="B728">
        <v>20</v>
      </c>
      <c r="C728" t="s">
        <v>81</v>
      </c>
      <c r="D728">
        <f t="shared" si="385"/>
        <v>4</v>
      </c>
      <c r="E728" t="s">
        <v>83</v>
      </c>
      <c r="F728">
        <v>21695</v>
      </c>
      <c r="G728" t="s">
        <v>82</v>
      </c>
      <c r="H728">
        <f t="shared" si="386"/>
        <v>2</v>
      </c>
      <c r="I728" t="s">
        <v>83</v>
      </c>
      <c r="J728" t="str">
        <f t="shared" si="387"/>
        <v/>
      </c>
      <c r="K728" t="s">
        <v>120</v>
      </c>
      <c r="L728">
        <f t="shared" si="388"/>
        <v>2</v>
      </c>
      <c r="M728" t="s">
        <v>85</v>
      </c>
      <c r="N728">
        <f t="shared" si="389"/>
        <v>2</v>
      </c>
      <c r="O728" t="s">
        <v>86</v>
      </c>
      <c r="P728">
        <f t="shared" si="390"/>
        <v>4</v>
      </c>
      <c r="Q728" t="s">
        <v>122</v>
      </c>
      <c r="R728">
        <f t="shared" si="391"/>
        <v>2</v>
      </c>
      <c r="S728" t="s">
        <v>88</v>
      </c>
      <c r="T728">
        <f t="shared" si="392"/>
        <v>3</v>
      </c>
      <c r="U728" t="s">
        <v>123</v>
      </c>
      <c r="V728">
        <f t="shared" si="393"/>
        <v>14</v>
      </c>
      <c r="W728" t="s">
        <v>90</v>
      </c>
      <c r="X728">
        <f t="shared" si="394"/>
        <v>7</v>
      </c>
      <c r="Y728" t="s">
        <v>90</v>
      </c>
      <c r="Z728">
        <f t="shared" si="395"/>
        <v>7</v>
      </c>
      <c r="AA728" t="s">
        <v>91</v>
      </c>
      <c r="AB728">
        <f t="shared" si="396"/>
        <v>3</v>
      </c>
      <c r="AC728" t="s">
        <v>115</v>
      </c>
      <c r="AD728">
        <f t="shared" si="397"/>
        <v>4</v>
      </c>
      <c r="AE728">
        <v>6</v>
      </c>
      <c r="AF728">
        <v>9</v>
      </c>
      <c r="AG728">
        <v>1988</v>
      </c>
      <c r="AH728">
        <v>2007</v>
      </c>
      <c r="AI728" t="s">
        <v>152</v>
      </c>
      <c r="AJ728">
        <f t="shared" si="398"/>
        <v>6</v>
      </c>
      <c r="AK728" t="s">
        <v>94</v>
      </c>
      <c r="AL728">
        <f t="shared" si="399"/>
        <v>8</v>
      </c>
      <c r="AM728" t="s">
        <v>124</v>
      </c>
      <c r="AN728">
        <f t="shared" si="400"/>
        <v>4</v>
      </c>
      <c r="AO728" t="s">
        <v>161</v>
      </c>
      <c r="AP728" t="s">
        <v>96</v>
      </c>
      <c r="AQ728">
        <f t="shared" si="401"/>
        <v>4</v>
      </c>
      <c r="AR728">
        <v>260</v>
      </c>
      <c r="AS728" t="s">
        <v>97</v>
      </c>
      <c r="AT728">
        <f t="shared" si="402"/>
        <v>4</v>
      </c>
      <c r="AU728" t="s">
        <v>97</v>
      </c>
      <c r="AV728">
        <f t="shared" si="403"/>
        <v>4</v>
      </c>
      <c r="AW728" t="s">
        <v>118</v>
      </c>
      <c r="AX728">
        <f t="shared" si="404"/>
        <v>2</v>
      </c>
      <c r="AY728" t="s">
        <v>97</v>
      </c>
      <c r="AZ728">
        <f t="shared" si="405"/>
        <v>5</v>
      </c>
      <c r="BA728" t="s">
        <v>98</v>
      </c>
      <c r="BB728">
        <f t="shared" si="406"/>
        <v>4</v>
      </c>
      <c r="BC728" t="s">
        <v>100</v>
      </c>
      <c r="BD728" t="s">
        <v>101</v>
      </c>
      <c r="BE728">
        <f t="shared" si="407"/>
        <v>7</v>
      </c>
      <c r="BF728">
        <v>808</v>
      </c>
      <c r="BG728" t="s">
        <v>102</v>
      </c>
      <c r="BH728">
        <v>0</v>
      </c>
      <c r="BI728">
        <v>72</v>
      </c>
      <c r="BJ728">
        <v>880</v>
      </c>
      <c r="BK728" t="s">
        <v>103</v>
      </c>
      <c r="BL728">
        <f t="shared" si="408"/>
        <v>6</v>
      </c>
      <c r="BM728" t="s">
        <v>104</v>
      </c>
      <c r="BN728" t="s">
        <v>105</v>
      </c>
      <c r="BO728" t="s">
        <v>106</v>
      </c>
      <c r="BP728">
        <f t="shared" si="409"/>
        <v>6</v>
      </c>
      <c r="BQ728">
        <v>1680</v>
      </c>
      <c r="BR728">
        <v>0</v>
      </c>
      <c r="BS728">
        <v>0</v>
      </c>
      <c r="BT728">
        <v>1680</v>
      </c>
      <c r="BU728">
        <v>1</v>
      </c>
      <c r="BV728">
        <v>0</v>
      </c>
      <c r="BW728">
        <v>2</v>
      </c>
      <c r="BX728">
        <v>0</v>
      </c>
      <c r="BY728">
        <v>3</v>
      </c>
      <c r="BZ728">
        <v>1</v>
      </c>
      <c r="CA728" t="s">
        <v>97</v>
      </c>
      <c r="CB728">
        <f t="shared" si="410"/>
        <v>5</v>
      </c>
      <c r="CC728">
        <v>5</v>
      </c>
      <c r="CD728" t="s">
        <v>107</v>
      </c>
      <c r="CE728">
        <v>1</v>
      </c>
      <c r="CF728" t="s">
        <v>97</v>
      </c>
      <c r="CG728" t="s">
        <v>108</v>
      </c>
      <c r="CH728">
        <f t="shared" si="411"/>
        <v>6</v>
      </c>
      <c r="CI728">
        <v>1988</v>
      </c>
      <c r="CJ728" t="s">
        <v>157</v>
      </c>
      <c r="CK728">
        <f t="shared" si="412"/>
        <v>4</v>
      </c>
      <c r="CL728">
        <v>2</v>
      </c>
      <c r="CM728">
        <v>540</v>
      </c>
      <c r="CN728" t="s">
        <v>98</v>
      </c>
      <c r="CO728">
        <f t="shared" si="413"/>
        <v>4</v>
      </c>
      <c r="CP728" t="s">
        <v>98</v>
      </c>
      <c r="CQ728">
        <f t="shared" si="414"/>
        <v>4</v>
      </c>
      <c r="CR728" t="s">
        <v>105</v>
      </c>
      <c r="CS728">
        <f t="shared" si="415"/>
        <v>3</v>
      </c>
      <c r="CT728">
        <v>292</v>
      </c>
      <c r="CU728">
        <v>44</v>
      </c>
      <c r="CV728">
        <v>0</v>
      </c>
      <c r="CW728">
        <v>182</v>
      </c>
      <c r="CX728">
        <v>0</v>
      </c>
      <c r="CY728">
        <v>0</v>
      </c>
      <c r="CZ728" t="s">
        <v>83</v>
      </c>
      <c r="DA728" t="s">
        <v>83</v>
      </c>
      <c r="DB728">
        <f t="shared" si="416"/>
        <v>5</v>
      </c>
      <c r="DC728" t="s">
        <v>83</v>
      </c>
      <c r="DD728">
        <v>0</v>
      </c>
      <c r="DE728">
        <v>12</v>
      </c>
      <c r="DF728">
        <v>2009</v>
      </c>
      <c r="DG728">
        <f t="shared" si="419"/>
        <v>14</v>
      </c>
      <c r="DH728" t="s">
        <v>110</v>
      </c>
      <c r="DI728">
        <f t="shared" si="417"/>
        <v>4</v>
      </c>
      <c r="DJ728" t="s">
        <v>111</v>
      </c>
      <c r="DK728">
        <f t="shared" si="418"/>
        <v>5</v>
      </c>
      <c r="DL728">
        <v>222000</v>
      </c>
    </row>
    <row r="729" spans="1:116" x14ac:dyDescent="0.35">
      <c r="A729">
        <v>728</v>
      </c>
      <c r="B729">
        <v>20</v>
      </c>
      <c r="C729" t="s">
        <v>81</v>
      </c>
      <c r="D729">
        <f t="shared" si="385"/>
        <v>4</v>
      </c>
      <c r="E729">
        <v>64</v>
      </c>
      <c r="F729">
        <v>7314</v>
      </c>
      <c r="G729" t="s">
        <v>82</v>
      </c>
      <c r="H729">
        <f t="shared" si="386"/>
        <v>2</v>
      </c>
      <c r="I729" t="s">
        <v>83</v>
      </c>
      <c r="J729" t="str">
        <f t="shared" si="387"/>
        <v/>
      </c>
      <c r="K729" t="s">
        <v>84</v>
      </c>
      <c r="L729">
        <f t="shared" si="388"/>
        <v>1</v>
      </c>
      <c r="M729" t="s">
        <v>85</v>
      </c>
      <c r="N729">
        <f t="shared" si="389"/>
        <v>2</v>
      </c>
      <c r="O729" t="s">
        <v>86</v>
      </c>
      <c r="P729">
        <f t="shared" si="390"/>
        <v>4</v>
      </c>
      <c r="Q729" t="s">
        <v>87</v>
      </c>
      <c r="R729">
        <f t="shared" si="391"/>
        <v>4</v>
      </c>
      <c r="S729" t="s">
        <v>88</v>
      </c>
      <c r="T729">
        <f t="shared" si="392"/>
        <v>3</v>
      </c>
      <c r="U729" t="s">
        <v>89</v>
      </c>
      <c r="V729">
        <f t="shared" si="393"/>
        <v>16</v>
      </c>
      <c r="W729" t="s">
        <v>90</v>
      </c>
      <c r="X729">
        <f t="shared" si="394"/>
        <v>7</v>
      </c>
      <c r="Y729" t="s">
        <v>90</v>
      </c>
      <c r="Z729">
        <f t="shared" si="395"/>
        <v>7</v>
      </c>
      <c r="AA729" t="s">
        <v>91</v>
      </c>
      <c r="AB729">
        <f t="shared" si="396"/>
        <v>3</v>
      </c>
      <c r="AC729" t="s">
        <v>115</v>
      </c>
      <c r="AD729">
        <f t="shared" si="397"/>
        <v>4</v>
      </c>
      <c r="AE729">
        <v>7</v>
      </c>
      <c r="AF729">
        <v>5</v>
      </c>
      <c r="AG729">
        <v>2007</v>
      </c>
      <c r="AH729">
        <v>2007</v>
      </c>
      <c r="AI729" t="s">
        <v>93</v>
      </c>
      <c r="AJ729">
        <f t="shared" si="398"/>
        <v>5</v>
      </c>
      <c r="AK729" t="s">
        <v>94</v>
      </c>
      <c r="AL729">
        <f t="shared" si="399"/>
        <v>8</v>
      </c>
      <c r="AM729" t="s">
        <v>95</v>
      </c>
      <c r="AN729">
        <f t="shared" si="400"/>
        <v>14</v>
      </c>
      <c r="AO729" t="s">
        <v>95</v>
      </c>
      <c r="AP729" t="s">
        <v>137</v>
      </c>
      <c r="AQ729">
        <f t="shared" si="401"/>
        <v>5</v>
      </c>
      <c r="AR729">
        <v>82</v>
      </c>
      <c r="AS729" t="s">
        <v>97</v>
      </c>
      <c r="AT729">
        <f t="shared" si="402"/>
        <v>4</v>
      </c>
      <c r="AU729" t="s">
        <v>98</v>
      </c>
      <c r="AV729">
        <f t="shared" si="403"/>
        <v>3</v>
      </c>
      <c r="AW729" t="s">
        <v>99</v>
      </c>
      <c r="AX729">
        <f t="shared" si="404"/>
        <v>6</v>
      </c>
      <c r="AY729" t="s">
        <v>97</v>
      </c>
      <c r="AZ729">
        <f t="shared" si="405"/>
        <v>5</v>
      </c>
      <c r="BA729" t="s">
        <v>98</v>
      </c>
      <c r="BB729">
        <f t="shared" si="406"/>
        <v>4</v>
      </c>
      <c r="BC729" t="s">
        <v>130</v>
      </c>
      <c r="BD729" t="s">
        <v>101</v>
      </c>
      <c r="BE729">
        <f t="shared" si="407"/>
        <v>7</v>
      </c>
      <c r="BF729">
        <v>724</v>
      </c>
      <c r="BG729" t="s">
        <v>102</v>
      </c>
      <c r="BH729">
        <v>0</v>
      </c>
      <c r="BI729">
        <v>508</v>
      </c>
      <c r="BJ729">
        <v>1232</v>
      </c>
      <c r="BK729" t="s">
        <v>103</v>
      </c>
      <c r="BL729">
        <f t="shared" si="408"/>
        <v>6</v>
      </c>
      <c r="BM729" t="s">
        <v>104</v>
      </c>
      <c r="BN729" t="s">
        <v>105</v>
      </c>
      <c r="BO729" t="s">
        <v>106</v>
      </c>
      <c r="BP729">
        <f t="shared" si="409"/>
        <v>6</v>
      </c>
      <c r="BQ729">
        <v>1232</v>
      </c>
      <c r="BR729">
        <v>0</v>
      </c>
      <c r="BS729">
        <v>0</v>
      </c>
      <c r="BT729">
        <v>1232</v>
      </c>
      <c r="BU729">
        <v>1</v>
      </c>
      <c r="BV729">
        <v>0</v>
      </c>
      <c r="BW729">
        <v>2</v>
      </c>
      <c r="BX729">
        <v>0</v>
      </c>
      <c r="BY729">
        <v>2</v>
      </c>
      <c r="BZ729">
        <v>1</v>
      </c>
      <c r="CA729" t="s">
        <v>97</v>
      </c>
      <c r="CB729">
        <f t="shared" si="410"/>
        <v>5</v>
      </c>
      <c r="CC729">
        <v>6</v>
      </c>
      <c r="CD729" t="s">
        <v>107</v>
      </c>
      <c r="CE729">
        <v>0</v>
      </c>
      <c r="CF729" t="s">
        <v>83</v>
      </c>
      <c r="CG729" t="s">
        <v>108</v>
      </c>
      <c r="CH729">
        <f t="shared" si="411"/>
        <v>6</v>
      </c>
      <c r="CI729">
        <v>2007</v>
      </c>
      <c r="CJ729" t="s">
        <v>109</v>
      </c>
      <c r="CK729">
        <f t="shared" si="412"/>
        <v>3</v>
      </c>
      <c r="CL729">
        <v>2</v>
      </c>
      <c r="CM729">
        <v>632</v>
      </c>
      <c r="CN729" t="s">
        <v>98</v>
      </c>
      <c r="CO729">
        <f t="shared" si="413"/>
        <v>4</v>
      </c>
      <c r="CP729" t="s">
        <v>98</v>
      </c>
      <c r="CQ729">
        <f t="shared" si="414"/>
        <v>4</v>
      </c>
      <c r="CR729" t="s">
        <v>105</v>
      </c>
      <c r="CS729">
        <f t="shared" si="415"/>
        <v>3</v>
      </c>
      <c r="CT729">
        <v>132</v>
      </c>
      <c r="CU729">
        <v>0</v>
      </c>
      <c r="CV729">
        <v>0</v>
      </c>
      <c r="CW729">
        <v>0</v>
      </c>
      <c r="CX729">
        <v>0</v>
      </c>
      <c r="CY729">
        <v>0</v>
      </c>
      <c r="CZ729" t="s">
        <v>83</v>
      </c>
      <c r="DA729" t="s">
        <v>83</v>
      </c>
      <c r="DB729">
        <f t="shared" si="416"/>
        <v>5</v>
      </c>
      <c r="DC729" t="s">
        <v>83</v>
      </c>
      <c r="DD729">
        <v>0</v>
      </c>
      <c r="DE729">
        <v>2</v>
      </c>
      <c r="DF729">
        <v>2009</v>
      </c>
      <c r="DG729">
        <f t="shared" si="419"/>
        <v>14</v>
      </c>
      <c r="DH729" t="s">
        <v>110</v>
      </c>
      <c r="DI729">
        <f t="shared" si="417"/>
        <v>4</v>
      </c>
      <c r="DJ729" t="s">
        <v>111</v>
      </c>
      <c r="DK729">
        <f t="shared" si="418"/>
        <v>5</v>
      </c>
      <c r="DL729">
        <v>194500</v>
      </c>
    </row>
    <row r="730" spans="1:116" x14ac:dyDescent="0.35">
      <c r="A730">
        <v>729</v>
      </c>
      <c r="B730">
        <v>90</v>
      </c>
      <c r="C730" t="s">
        <v>81</v>
      </c>
      <c r="D730">
        <f t="shared" si="385"/>
        <v>4</v>
      </c>
      <c r="E730">
        <v>85</v>
      </c>
      <c r="F730">
        <v>11475</v>
      </c>
      <c r="G730" t="s">
        <v>82</v>
      </c>
      <c r="H730">
        <f t="shared" si="386"/>
        <v>2</v>
      </c>
      <c r="I730" t="s">
        <v>83</v>
      </c>
      <c r="J730" t="str">
        <f t="shared" si="387"/>
        <v/>
      </c>
      <c r="K730" t="s">
        <v>84</v>
      </c>
      <c r="L730">
        <f t="shared" si="388"/>
        <v>1</v>
      </c>
      <c r="M730" t="s">
        <v>85</v>
      </c>
      <c r="N730">
        <f t="shared" si="389"/>
        <v>2</v>
      </c>
      <c r="O730" t="s">
        <v>86</v>
      </c>
      <c r="P730">
        <f t="shared" si="390"/>
        <v>4</v>
      </c>
      <c r="Q730" t="s">
        <v>122</v>
      </c>
      <c r="R730">
        <f t="shared" si="391"/>
        <v>2</v>
      </c>
      <c r="S730" t="s">
        <v>88</v>
      </c>
      <c r="T730">
        <f t="shared" si="392"/>
        <v>3</v>
      </c>
      <c r="U730" t="s">
        <v>162</v>
      </c>
      <c r="V730">
        <f t="shared" si="393"/>
        <v>7</v>
      </c>
      <c r="W730" t="s">
        <v>90</v>
      </c>
      <c r="X730">
        <f t="shared" si="394"/>
        <v>7</v>
      </c>
      <c r="Y730" t="s">
        <v>90</v>
      </c>
      <c r="Z730">
        <f t="shared" si="395"/>
        <v>7</v>
      </c>
      <c r="AA730" t="s">
        <v>167</v>
      </c>
      <c r="AB730">
        <f t="shared" si="396"/>
        <v>2</v>
      </c>
      <c r="AC730" t="s">
        <v>115</v>
      </c>
      <c r="AD730">
        <f t="shared" si="397"/>
        <v>4</v>
      </c>
      <c r="AE730">
        <v>5</v>
      </c>
      <c r="AF730">
        <v>5</v>
      </c>
      <c r="AG730">
        <v>1958</v>
      </c>
      <c r="AH730">
        <v>1958</v>
      </c>
      <c r="AI730" t="s">
        <v>93</v>
      </c>
      <c r="AJ730">
        <f t="shared" si="398"/>
        <v>5</v>
      </c>
      <c r="AK730" t="s">
        <v>94</v>
      </c>
      <c r="AL730">
        <f t="shared" si="399"/>
        <v>8</v>
      </c>
      <c r="AM730" t="s">
        <v>95</v>
      </c>
      <c r="AN730">
        <f t="shared" si="400"/>
        <v>14</v>
      </c>
      <c r="AO730" t="s">
        <v>95</v>
      </c>
      <c r="AP730" t="s">
        <v>96</v>
      </c>
      <c r="AQ730">
        <f t="shared" si="401"/>
        <v>4</v>
      </c>
      <c r="AR730">
        <v>95</v>
      </c>
      <c r="AS730" t="s">
        <v>98</v>
      </c>
      <c r="AT730">
        <f t="shared" si="402"/>
        <v>3</v>
      </c>
      <c r="AU730" t="s">
        <v>98</v>
      </c>
      <c r="AV730">
        <f t="shared" si="403"/>
        <v>3</v>
      </c>
      <c r="AW730" t="s">
        <v>118</v>
      </c>
      <c r="AX730">
        <f t="shared" si="404"/>
        <v>2</v>
      </c>
      <c r="AY730" t="s">
        <v>98</v>
      </c>
      <c r="AZ730">
        <f t="shared" si="405"/>
        <v>4</v>
      </c>
      <c r="BA730" t="s">
        <v>98</v>
      </c>
      <c r="BB730">
        <f t="shared" si="406"/>
        <v>4</v>
      </c>
      <c r="BC730" t="s">
        <v>100</v>
      </c>
      <c r="BD730" t="s">
        <v>102</v>
      </c>
      <c r="BE730">
        <f t="shared" si="407"/>
        <v>6</v>
      </c>
      <c r="BF730">
        <v>0</v>
      </c>
      <c r="BG730" t="s">
        <v>102</v>
      </c>
      <c r="BH730">
        <v>0</v>
      </c>
      <c r="BI730">
        <v>1584</v>
      </c>
      <c r="BJ730">
        <v>1584</v>
      </c>
      <c r="BK730" t="s">
        <v>103</v>
      </c>
      <c r="BL730">
        <f t="shared" si="408"/>
        <v>6</v>
      </c>
      <c r="BM730" t="s">
        <v>98</v>
      </c>
      <c r="BN730" t="s">
        <v>105</v>
      </c>
      <c r="BO730" t="s">
        <v>106</v>
      </c>
      <c r="BP730">
        <f t="shared" si="409"/>
        <v>6</v>
      </c>
      <c r="BQ730">
        <v>1776</v>
      </c>
      <c r="BR730">
        <v>0</v>
      </c>
      <c r="BS730">
        <v>0</v>
      </c>
      <c r="BT730">
        <v>1776</v>
      </c>
      <c r="BU730">
        <v>1</v>
      </c>
      <c r="BV730">
        <v>0</v>
      </c>
      <c r="BW730">
        <v>2</v>
      </c>
      <c r="BX730">
        <v>0</v>
      </c>
      <c r="BY730">
        <v>4</v>
      </c>
      <c r="BZ730">
        <v>2</v>
      </c>
      <c r="CA730" t="s">
        <v>98</v>
      </c>
      <c r="CB730">
        <f t="shared" si="410"/>
        <v>4</v>
      </c>
      <c r="CC730">
        <v>9</v>
      </c>
      <c r="CD730" t="s">
        <v>107</v>
      </c>
      <c r="CE730">
        <v>0</v>
      </c>
      <c r="CF730" t="s">
        <v>83</v>
      </c>
      <c r="CG730" t="s">
        <v>127</v>
      </c>
      <c r="CH730">
        <f t="shared" si="411"/>
        <v>5</v>
      </c>
      <c r="CI730">
        <v>1968</v>
      </c>
      <c r="CJ730" t="s">
        <v>102</v>
      </c>
      <c r="CK730">
        <f t="shared" si="412"/>
        <v>2</v>
      </c>
      <c r="CL730">
        <v>3</v>
      </c>
      <c r="CM730">
        <v>888</v>
      </c>
      <c r="CN730" t="s">
        <v>98</v>
      </c>
      <c r="CO730">
        <f t="shared" si="413"/>
        <v>4</v>
      </c>
      <c r="CP730" t="s">
        <v>98</v>
      </c>
      <c r="CQ730">
        <f t="shared" si="414"/>
        <v>4</v>
      </c>
      <c r="CR730" t="s">
        <v>105</v>
      </c>
      <c r="CS730">
        <f t="shared" si="415"/>
        <v>3</v>
      </c>
      <c r="CT730">
        <v>0</v>
      </c>
      <c r="CU730">
        <v>25</v>
      </c>
      <c r="CV730">
        <v>0</v>
      </c>
      <c r="CW730">
        <v>0</v>
      </c>
      <c r="CX730">
        <v>0</v>
      </c>
      <c r="CY730">
        <v>0</v>
      </c>
      <c r="CZ730" t="s">
        <v>83</v>
      </c>
      <c r="DA730" t="s">
        <v>83</v>
      </c>
      <c r="DB730">
        <f t="shared" si="416"/>
        <v>5</v>
      </c>
      <c r="DC730" t="s">
        <v>83</v>
      </c>
      <c r="DD730">
        <v>0</v>
      </c>
      <c r="DE730">
        <v>7</v>
      </c>
      <c r="DF730">
        <v>2009</v>
      </c>
      <c r="DG730">
        <f t="shared" si="419"/>
        <v>14</v>
      </c>
      <c r="DH730" t="s">
        <v>173</v>
      </c>
      <c r="DI730">
        <f t="shared" si="417"/>
        <v>3</v>
      </c>
      <c r="DJ730" t="s">
        <v>128</v>
      </c>
      <c r="DK730">
        <f t="shared" si="418"/>
        <v>3</v>
      </c>
      <c r="DL730">
        <v>110000</v>
      </c>
    </row>
    <row r="731" spans="1:116" x14ac:dyDescent="0.35">
      <c r="A731">
        <v>730</v>
      </c>
      <c r="B731">
        <v>30</v>
      </c>
      <c r="C731" t="s">
        <v>142</v>
      </c>
      <c r="D731">
        <f t="shared" si="385"/>
        <v>2</v>
      </c>
      <c r="E731">
        <v>52</v>
      </c>
      <c r="F731">
        <v>6240</v>
      </c>
      <c r="G731" t="s">
        <v>82</v>
      </c>
      <c r="H731">
        <f t="shared" si="386"/>
        <v>2</v>
      </c>
      <c r="I731" t="s">
        <v>174</v>
      </c>
      <c r="J731">
        <f t="shared" si="387"/>
        <v>1</v>
      </c>
      <c r="K731" t="s">
        <v>84</v>
      </c>
      <c r="L731">
        <f t="shared" si="388"/>
        <v>1</v>
      </c>
      <c r="M731" t="s">
        <v>85</v>
      </c>
      <c r="N731">
        <f t="shared" si="389"/>
        <v>2</v>
      </c>
      <c r="O731" t="s">
        <v>86</v>
      </c>
      <c r="P731">
        <f t="shared" si="390"/>
        <v>4</v>
      </c>
      <c r="Q731" t="s">
        <v>87</v>
      </c>
      <c r="R731">
        <f t="shared" si="391"/>
        <v>4</v>
      </c>
      <c r="S731" t="s">
        <v>88</v>
      </c>
      <c r="T731">
        <f t="shared" si="392"/>
        <v>3</v>
      </c>
      <c r="U731" t="s">
        <v>176</v>
      </c>
      <c r="V731">
        <f t="shared" si="393"/>
        <v>3</v>
      </c>
      <c r="W731" t="s">
        <v>90</v>
      </c>
      <c r="X731">
        <f t="shared" si="394"/>
        <v>7</v>
      </c>
      <c r="Y731" t="s">
        <v>90</v>
      </c>
      <c r="Z731">
        <f t="shared" si="395"/>
        <v>7</v>
      </c>
      <c r="AA731" t="s">
        <v>91</v>
      </c>
      <c r="AB731">
        <f t="shared" si="396"/>
        <v>3</v>
      </c>
      <c r="AC731" t="s">
        <v>132</v>
      </c>
      <c r="AD731">
        <f t="shared" si="397"/>
        <v>1</v>
      </c>
      <c r="AE731">
        <v>4</v>
      </c>
      <c r="AF731">
        <v>5</v>
      </c>
      <c r="AG731">
        <v>1925</v>
      </c>
      <c r="AH731">
        <v>1950</v>
      </c>
      <c r="AI731" t="s">
        <v>93</v>
      </c>
      <c r="AJ731">
        <f t="shared" si="398"/>
        <v>5</v>
      </c>
      <c r="AK731" t="s">
        <v>94</v>
      </c>
      <c r="AL731">
        <f t="shared" si="399"/>
        <v>8</v>
      </c>
      <c r="AM731" t="s">
        <v>116</v>
      </c>
      <c r="AN731">
        <f t="shared" si="400"/>
        <v>10</v>
      </c>
      <c r="AO731" t="s">
        <v>116</v>
      </c>
      <c r="AP731" t="s">
        <v>117</v>
      </c>
      <c r="AQ731">
        <f t="shared" si="401"/>
        <v>2</v>
      </c>
      <c r="AR731">
        <v>0</v>
      </c>
      <c r="AS731" t="s">
        <v>98</v>
      </c>
      <c r="AT731">
        <f t="shared" si="402"/>
        <v>3</v>
      </c>
      <c r="AU731" t="s">
        <v>98</v>
      </c>
      <c r="AV731">
        <f t="shared" si="403"/>
        <v>3</v>
      </c>
      <c r="AW731" t="s">
        <v>118</v>
      </c>
      <c r="AX731">
        <f t="shared" si="404"/>
        <v>2</v>
      </c>
      <c r="AY731" t="s">
        <v>98</v>
      </c>
      <c r="AZ731">
        <f t="shared" si="405"/>
        <v>4</v>
      </c>
      <c r="BA731" t="s">
        <v>98</v>
      </c>
      <c r="BB731">
        <f t="shared" si="406"/>
        <v>4</v>
      </c>
      <c r="BC731" t="s">
        <v>100</v>
      </c>
      <c r="BD731" t="s">
        <v>141</v>
      </c>
      <c r="BE731">
        <f t="shared" si="407"/>
        <v>3</v>
      </c>
      <c r="BF731">
        <v>152</v>
      </c>
      <c r="BG731" t="s">
        <v>102</v>
      </c>
      <c r="BH731">
        <v>0</v>
      </c>
      <c r="BI731">
        <v>628</v>
      </c>
      <c r="BJ731">
        <v>780</v>
      </c>
      <c r="BK731" t="s">
        <v>103</v>
      </c>
      <c r="BL731">
        <f t="shared" si="408"/>
        <v>6</v>
      </c>
      <c r="BM731" t="s">
        <v>98</v>
      </c>
      <c r="BN731" t="s">
        <v>105</v>
      </c>
      <c r="BO731" t="s">
        <v>164</v>
      </c>
      <c r="BP731">
        <f t="shared" si="409"/>
        <v>3</v>
      </c>
      <c r="BQ731">
        <v>848</v>
      </c>
      <c r="BR731">
        <v>0</v>
      </c>
      <c r="BS731">
        <v>360</v>
      </c>
      <c r="BT731">
        <v>1208</v>
      </c>
      <c r="BU731">
        <v>0</v>
      </c>
      <c r="BV731">
        <v>0</v>
      </c>
      <c r="BW731">
        <v>1</v>
      </c>
      <c r="BX731">
        <v>0</v>
      </c>
      <c r="BY731">
        <v>2</v>
      </c>
      <c r="BZ731">
        <v>1</v>
      </c>
      <c r="CA731" t="s">
        <v>98</v>
      </c>
      <c r="CB731">
        <f t="shared" si="410"/>
        <v>4</v>
      </c>
      <c r="CC731">
        <v>5</v>
      </c>
      <c r="CD731" t="s">
        <v>107</v>
      </c>
      <c r="CE731">
        <v>0</v>
      </c>
      <c r="CF731" t="s">
        <v>83</v>
      </c>
      <c r="CG731" t="s">
        <v>127</v>
      </c>
      <c r="CH731">
        <f t="shared" si="411"/>
        <v>5</v>
      </c>
      <c r="CI731">
        <v>1962</v>
      </c>
      <c r="CJ731" t="s">
        <v>102</v>
      </c>
      <c r="CK731">
        <f t="shared" si="412"/>
        <v>2</v>
      </c>
      <c r="CL731">
        <v>2</v>
      </c>
      <c r="CM731">
        <v>539</v>
      </c>
      <c r="CN731" t="s">
        <v>98</v>
      </c>
      <c r="CO731">
        <f t="shared" si="413"/>
        <v>4</v>
      </c>
      <c r="CP731" t="s">
        <v>98</v>
      </c>
      <c r="CQ731">
        <f t="shared" si="414"/>
        <v>4</v>
      </c>
      <c r="CR731" t="s">
        <v>105</v>
      </c>
      <c r="CS731">
        <f t="shared" si="415"/>
        <v>3</v>
      </c>
      <c r="CT731">
        <v>0</v>
      </c>
      <c r="CU731">
        <v>23</v>
      </c>
      <c r="CV731">
        <v>112</v>
      </c>
      <c r="CW731">
        <v>0</v>
      </c>
      <c r="CX731">
        <v>0</v>
      </c>
      <c r="CY731">
        <v>0</v>
      </c>
      <c r="CZ731" t="s">
        <v>83</v>
      </c>
      <c r="DA731" t="s">
        <v>83</v>
      </c>
      <c r="DB731">
        <f t="shared" si="416"/>
        <v>5</v>
      </c>
      <c r="DC731" t="s">
        <v>83</v>
      </c>
      <c r="DD731">
        <v>0</v>
      </c>
      <c r="DE731">
        <v>1</v>
      </c>
      <c r="DF731">
        <v>2009</v>
      </c>
      <c r="DG731">
        <f t="shared" si="419"/>
        <v>14</v>
      </c>
      <c r="DH731" t="s">
        <v>110</v>
      </c>
      <c r="DI731">
        <f t="shared" si="417"/>
        <v>4</v>
      </c>
      <c r="DJ731" t="s">
        <v>111</v>
      </c>
      <c r="DK731">
        <f t="shared" si="418"/>
        <v>5</v>
      </c>
      <c r="DL731">
        <v>103000</v>
      </c>
    </row>
    <row r="732" spans="1:116" x14ac:dyDescent="0.35">
      <c r="A732">
        <v>731</v>
      </c>
      <c r="B732">
        <v>120</v>
      </c>
      <c r="C732" t="s">
        <v>81</v>
      </c>
      <c r="D732">
        <f t="shared" si="385"/>
        <v>4</v>
      </c>
      <c r="E732">
        <v>39</v>
      </c>
      <c r="F732">
        <v>5389</v>
      </c>
      <c r="G732" t="s">
        <v>82</v>
      </c>
      <c r="H732">
        <f t="shared" si="386"/>
        <v>2</v>
      </c>
      <c r="I732" t="s">
        <v>83</v>
      </c>
      <c r="J732" t="str">
        <f t="shared" si="387"/>
        <v/>
      </c>
      <c r="K732" t="s">
        <v>120</v>
      </c>
      <c r="L732">
        <f t="shared" si="388"/>
        <v>2</v>
      </c>
      <c r="M732" t="s">
        <v>85</v>
      </c>
      <c r="N732">
        <f t="shared" si="389"/>
        <v>2</v>
      </c>
      <c r="O732" t="s">
        <v>86</v>
      </c>
      <c r="P732">
        <f t="shared" si="390"/>
        <v>4</v>
      </c>
      <c r="Q732" t="s">
        <v>87</v>
      </c>
      <c r="R732">
        <f t="shared" si="391"/>
        <v>4</v>
      </c>
      <c r="S732" t="s">
        <v>88</v>
      </c>
      <c r="T732">
        <f t="shared" si="392"/>
        <v>3</v>
      </c>
      <c r="U732" t="s">
        <v>200</v>
      </c>
      <c r="V732">
        <f t="shared" si="393"/>
        <v>20</v>
      </c>
      <c r="W732" t="s">
        <v>90</v>
      </c>
      <c r="X732">
        <f t="shared" si="394"/>
        <v>7</v>
      </c>
      <c r="Y732" t="s">
        <v>90</v>
      </c>
      <c r="Z732">
        <f t="shared" si="395"/>
        <v>7</v>
      </c>
      <c r="AA732" t="s">
        <v>179</v>
      </c>
      <c r="AB732">
        <f t="shared" si="396"/>
        <v>4</v>
      </c>
      <c r="AC732" t="s">
        <v>115</v>
      </c>
      <c r="AD732">
        <f t="shared" si="397"/>
        <v>4</v>
      </c>
      <c r="AE732">
        <v>8</v>
      </c>
      <c r="AF732">
        <v>5</v>
      </c>
      <c r="AG732">
        <v>1995</v>
      </c>
      <c r="AH732">
        <v>1996</v>
      </c>
      <c r="AI732" t="s">
        <v>93</v>
      </c>
      <c r="AJ732">
        <f t="shared" si="398"/>
        <v>5</v>
      </c>
      <c r="AK732" t="s">
        <v>94</v>
      </c>
      <c r="AL732">
        <f t="shared" si="399"/>
        <v>8</v>
      </c>
      <c r="AM732" t="s">
        <v>180</v>
      </c>
      <c r="AN732">
        <f t="shared" si="400"/>
        <v>15</v>
      </c>
      <c r="AO732" t="s">
        <v>181</v>
      </c>
      <c r="AP732" t="s">
        <v>117</v>
      </c>
      <c r="AQ732">
        <f t="shared" si="401"/>
        <v>2</v>
      </c>
      <c r="AR732">
        <v>0</v>
      </c>
      <c r="AS732" t="s">
        <v>97</v>
      </c>
      <c r="AT732">
        <f t="shared" si="402"/>
        <v>4</v>
      </c>
      <c r="AU732" t="s">
        <v>98</v>
      </c>
      <c r="AV732">
        <f t="shared" si="403"/>
        <v>3</v>
      </c>
      <c r="AW732" t="s">
        <v>99</v>
      </c>
      <c r="AX732">
        <f t="shared" si="404"/>
        <v>6</v>
      </c>
      <c r="AY732" t="s">
        <v>97</v>
      </c>
      <c r="AZ732">
        <f t="shared" si="405"/>
        <v>5</v>
      </c>
      <c r="BA732" t="s">
        <v>98</v>
      </c>
      <c r="BB732">
        <f t="shared" si="406"/>
        <v>4</v>
      </c>
      <c r="BC732" t="s">
        <v>100</v>
      </c>
      <c r="BD732" t="s">
        <v>101</v>
      </c>
      <c r="BE732">
        <f t="shared" si="407"/>
        <v>7</v>
      </c>
      <c r="BF732">
        <v>1180</v>
      </c>
      <c r="BG732" t="s">
        <v>102</v>
      </c>
      <c r="BH732">
        <v>0</v>
      </c>
      <c r="BI732">
        <v>415</v>
      </c>
      <c r="BJ732">
        <v>1595</v>
      </c>
      <c r="BK732" t="s">
        <v>103</v>
      </c>
      <c r="BL732">
        <f t="shared" si="408"/>
        <v>6</v>
      </c>
      <c r="BM732" t="s">
        <v>104</v>
      </c>
      <c r="BN732" t="s">
        <v>105</v>
      </c>
      <c r="BO732" t="s">
        <v>106</v>
      </c>
      <c r="BP732">
        <f t="shared" si="409"/>
        <v>6</v>
      </c>
      <c r="BQ732">
        <v>1616</v>
      </c>
      <c r="BR732">
        <v>0</v>
      </c>
      <c r="BS732">
        <v>0</v>
      </c>
      <c r="BT732">
        <v>1616</v>
      </c>
      <c r="BU732">
        <v>1</v>
      </c>
      <c r="BV732">
        <v>0</v>
      </c>
      <c r="BW732">
        <v>2</v>
      </c>
      <c r="BX732">
        <v>0</v>
      </c>
      <c r="BY732">
        <v>2</v>
      </c>
      <c r="BZ732">
        <v>1</v>
      </c>
      <c r="CA732" t="s">
        <v>97</v>
      </c>
      <c r="CB732">
        <f t="shared" si="410"/>
        <v>5</v>
      </c>
      <c r="CC732">
        <v>5</v>
      </c>
      <c r="CD732" t="s">
        <v>107</v>
      </c>
      <c r="CE732">
        <v>1</v>
      </c>
      <c r="CF732" t="s">
        <v>98</v>
      </c>
      <c r="CG732" t="s">
        <v>108</v>
      </c>
      <c r="CH732">
        <f t="shared" si="411"/>
        <v>6</v>
      </c>
      <c r="CI732">
        <v>1995</v>
      </c>
      <c r="CJ732" t="s">
        <v>109</v>
      </c>
      <c r="CK732">
        <f t="shared" si="412"/>
        <v>3</v>
      </c>
      <c r="CL732">
        <v>2</v>
      </c>
      <c r="CM732">
        <v>608</v>
      </c>
      <c r="CN732" t="s">
        <v>98</v>
      </c>
      <c r="CO732">
        <f t="shared" si="413"/>
        <v>4</v>
      </c>
      <c r="CP732" t="s">
        <v>98</v>
      </c>
      <c r="CQ732">
        <f t="shared" si="414"/>
        <v>4</v>
      </c>
      <c r="CR732" t="s">
        <v>105</v>
      </c>
      <c r="CS732">
        <f t="shared" si="415"/>
        <v>3</v>
      </c>
      <c r="CT732">
        <v>237</v>
      </c>
      <c r="CU732">
        <v>152</v>
      </c>
      <c r="CV732">
        <v>0</v>
      </c>
      <c r="CW732">
        <v>0</v>
      </c>
      <c r="CX732">
        <v>0</v>
      </c>
      <c r="CY732">
        <v>0</v>
      </c>
      <c r="CZ732" t="s">
        <v>83</v>
      </c>
      <c r="DA732" t="s">
        <v>83</v>
      </c>
      <c r="DB732">
        <f t="shared" si="416"/>
        <v>5</v>
      </c>
      <c r="DC732" t="s">
        <v>83</v>
      </c>
      <c r="DD732">
        <v>0</v>
      </c>
      <c r="DE732">
        <v>3</v>
      </c>
      <c r="DF732">
        <v>2010</v>
      </c>
      <c r="DG732">
        <f t="shared" si="419"/>
        <v>13</v>
      </c>
      <c r="DH732" t="s">
        <v>110</v>
      </c>
      <c r="DI732">
        <f t="shared" si="417"/>
        <v>4</v>
      </c>
      <c r="DJ732" t="s">
        <v>111</v>
      </c>
      <c r="DK732">
        <f t="shared" si="418"/>
        <v>5</v>
      </c>
      <c r="DL732">
        <v>236500</v>
      </c>
    </row>
    <row r="733" spans="1:116" x14ac:dyDescent="0.35">
      <c r="A733">
        <v>732</v>
      </c>
      <c r="B733">
        <v>80</v>
      </c>
      <c r="C733" t="s">
        <v>81</v>
      </c>
      <c r="D733">
        <f t="shared" si="385"/>
        <v>4</v>
      </c>
      <c r="E733">
        <v>73</v>
      </c>
      <c r="F733">
        <v>9590</v>
      </c>
      <c r="G733" t="s">
        <v>82</v>
      </c>
      <c r="H733">
        <f t="shared" si="386"/>
        <v>2</v>
      </c>
      <c r="I733" t="s">
        <v>83</v>
      </c>
      <c r="J733" t="str">
        <f t="shared" si="387"/>
        <v/>
      </c>
      <c r="K733" t="s">
        <v>120</v>
      </c>
      <c r="L733">
        <f t="shared" si="388"/>
        <v>2</v>
      </c>
      <c r="M733" t="s">
        <v>85</v>
      </c>
      <c r="N733">
        <f t="shared" si="389"/>
        <v>2</v>
      </c>
      <c r="O733" t="s">
        <v>86</v>
      </c>
      <c r="P733">
        <f t="shared" si="390"/>
        <v>4</v>
      </c>
      <c r="Q733" t="s">
        <v>122</v>
      </c>
      <c r="R733">
        <f t="shared" si="391"/>
        <v>2</v>
      </c>
      <c r="S733" t="s">
        <v>88</v>
      </c>
      <c r="T733">
        <f t="shared" si="392"/>
        <v>3</v>
      </c>
      <c r="U733" t="s">
        <v>189</v>
      </c>
      <c r="V733">
        <f t="shared" si="393"/>
        <v>2</v>
      </c>
      <c r="W733" t="s">
        <v>90</v>
      </c>
      <c r="X733">
        <f t="shared" si="394"/>
        <v>7</v>
      </c>
      <c r="Y733" t="s">
        <v>90</v>
      </c>
      <c r="Z733">
        <f t="shared" si="395"/>
        <v>7</v>
      </c>
      <c r="AA733" t="s">
        <v>91</v>
      </c>
      <c r="AB733">
        <f t="shared" si="396"/>
        <v>3</v>
      </c>
      <c r="AC733" t="s">
        <v>197</v>
      </c>
      <c r="AD733">
        <f t="shared" si="397"/>
        <v>3</v>
      </c>
      <c r="AE733">
        <v>7</v>
      </c>
      <c r="AF733">
        <v>5</v>
      </c>
      <c r="AG733">
        <v>2003</v>
      </c>
      <c r="AH733">
        <v>2003</v>
      </c>
      <c r="AI733" t="s">
        <v>93</v>
      </c>
      <c r="AJ733">
        <f t="shared" si="398"/>
        <v>5</v>
      </c>
      <c r="AK733" t="s">
        <v>94</v>
      </c>
      <c r="AL733">
        <f t="shared" si="399"/>
        <v>8</v>
      </c>
      <c r="AM733" t="s">
        <v>95</v>
      </c>
      <c r="AN733">
        <f t="shared" si="400"/>
        <v>14</v>
      </c>
      <c r="AO733" t="s">
        <v>95</v>
      </c>
      <c r="AP733" t="s">
        <v>96</v>
      </c>
      <c r="AQ733">
        <f t="shared" si="401"/>
        <v>4</v>
      </c>
      <c r="AR733">
        <v>442</v>
      </c>
      <c r="AS733" t="s">
        <v>97</v>
      </c>
      <c r="AT733">
        <f t="shared" si="402"/>
        <v>4</v>
      </c>
      <c r="AU733" t="s">
        <v>98</v>
      </c>
      <c r="AV733">
        <f t="shared" si="403"/>
        <v>3</v>
      </c>
      <c r="AW733" t="s">
        <v>99</v>
      </c>
      <c r="AX733">
        <f t="shared" si="404"/>
        <v>6</v>
      </c>
      <c r="AY733" t="s">
        <v>104</v>
      </c>
      <c r="AZ733">
        <f t="shared" si="405"/>
        <v>6</v>
      </c>
      <c r="BA733" t="s">
        <v>98</v>
      </c>
      <c r="BB733">
        <f t="shared" si="406"/>
        <v>4</v>
      </c>
      <c r="BC733" t="s">
        <v>130</v>
      </c>
      <c r="BD733" t="s">
        <v>101</v>
      </c>
      <c r="BE733">
        <f t="shared" si="407"/>
        <v>7</v>
      </c>
      <c r="BF733">
        <v>786</v>
      </c>
      <c r="BG733" t="s">
        <v>102</v>
      </c>
      <c r="BH733">
        <v>0</v>
      </c>
      <c r="BI733">
        <v>82</v>
      </c>
      <c r="BJ733">
        <v>868</v>
      </c>
      <c r="BK733" t="s">
        <v>103</v>
      </c>
      <c r="BL733">
        <f t="shared" si="408"/>
        <v>6</v>
      </c>
      <c r="BM733" t="s">
        <v>104</v>
      </c>
      <c r="BN733" t="s">
        <v>105</v>
      </c>
      <c r="BO733" t="s">
        <v>106</v>
      </c>
      <c r="BP733">
        <f t="shared" si="409"/>
        <v>6</v>
      </c>
      <c r="BQ733">
        <v>1146</v>
      </c>
      <c r="BR733">
        <v>0</v>
      </c>
      <c r="BS733">
        <v>0</v>
      </c>
      <c r="BT733">
        <v>1146</v>
      </c>
      <c r="BU733">
        <v>1</v>
      </c>
      <c r="BV733">
        <v>0</v>
      </c>
      <c r="BW733">
        <v>2</v>
      </c>
      <c r="BX733">
        <v>0</v>
      </c>
      <c r="BY733">
        <v>3</v>
      </c>
      <c r="BZ733">
        <v>1</v>
      </c>
      <c r="CA733" t="s">
        <v>97</v>
      </c>
      <c r="CB733">
        <f t="shared" si="410"/>
        <v>5</v>
      </c>
      <c r="CC733">
        <v>6</v>
      </c>
      <c r="CD733" t="s">
        <v>107</v>
      </c>
      <c r="CE733">
        <v>1</v>
      </c>
      <c r="CF733" t="s">
        <v>97</v>
      </c>
      <c r="CG733" t="s">
        <v>108</v>
      </c>
      <c r="CH733">
        <f t="shared" si="411"/>
        <v>6</v>
      </c>
      <c r="CI733">
        <v>2003</v>
      </c>
      <c r="CJ733" t="s">
        <v>157</v>
      </c>
      <c r="CK733">
        <f t="shared" si="412"/>
        <v>4</v>
      </c>
      <c r="CL733">
        <v>2</v>
      </c>
      <c r="CM733">
        <v>438</v>
      </c>
      <c r="CN733" t="s">
        <v>98</v>
      </c>
      <c r="CO733">
        <f t="shared" si="413"/>
        <v>4</v>
      </c>
      <c r="CP733" t="s">
        <v>98</v>
      </c>
      <c r="CQ733">
        <f t="shared" si="414"/>
        <v>4</v>
      </c>
      <c r="CR733" t="s">
        <v>105</v>
      </c>
      <c r="CS733">
        <f t="shared" si="415"/>
        <v>3</v>
      </c>
      <c r="CT733">
        <v>160</v>
      </c>
      <c r="CU733">
        <v>22</v>
      </c>
      <c r="CV733">
        <v>0</v>
      </c>
      <c r="CW733">
        <v>0</v>
      </c>
      <c r="CX733">
        <v>0</v>
      </c>
      <c r="CY733">
        <v>0</v>
      </c>
      <c r="CZ733" t="s">
        <v>83</v>
      </c>
      <c r="DA733" t="s">
        <v>83</v>
      </c>
      <c r="DB733">
        <f t="shared" si="416"/>
        <v>5</v>
      </c>
      <c r="DC733" t="s">
        <v>83</v>
      </c>
      <c r="DD733">
        <v>0</v>
      </c>
      <c r="DE733">
        <v>5</v>
      </c>
      <c r="DF733">
        <v>2007</v>
      </c>
      <c r="DG733">
        <f t="shared" si="419"/>
        <v>16</v>
      </c>
      <c r="DH733" t="s">
        <v>110</v>
      </c>
      <c r="DI733">
        <f t="shared" si="417"/>
        <v>4</v>
      </c>
      <c r="DJ733" t="s">
        <v>111</v>
      </c>
      <c r="DK733">
        <f t="shared" si="418"/>
        <v>5</v>
      </c>
      <c r="DL733">
        <v>187500</v>
      </c>
    </row>
    <row r="734" spans="1:116" x14ac:dyDescent="0.35">
      <c r="A734">
        <v>733</v>
      </c>
      <c r="B734">
        <v>60</v>
      </c>
      <c r="C734" t="s">
        <v>81</v>
      </c>
      <c r="D734">
        <f t="shared" si="385"/>
        <v>4</v>
      </c>
      <c r="E734">
        <v>75</v>
      </c>
      <c r="F734">
        <v>11404</v>
      </c>
      <c r="G734" t="s">
        <v>82</v>
      </c>
      <c r="H734">
        <f t="shared" si="386"/>
        <v>2</v>
      </c>
      <c r="I734" t="s">
        <v>83</v>
      </c>
      <c r="J734" t="str">
        <f t="shared" si="387"/>
        <v/>
      </c>
      <c r="K734" t="s">
        <v>120</v>
      </c>
      <c r="L734">
        <f t="shared" si="388"/>
        <v>2</v>
      </c>
      <c r="M734" t="s">
        <v>85</v>
      </c>
      <c r="N734">
        <f t="shared" si="389"/>
        <v>2</v>
      </c>
      <c r="O734" t="s">
        <v>86</v>
      </c>
      <c r="P734">
        <f t="shared" si="390"/>
        <v>4</v>
      </c>
      <c r="Q734" t="s">
        <v>87</v>
      </c>
      <c r="R734">
        <f t="shared" si="391"/>
        <v>4</v>
      </c>
      <c r="S734" t="s">
        <v>88</v>
      </c>
      <c r="T734">
        <f t="shared" si="392"/>
        <v>3</v>
      </c>
      <c r="U734" t="s">
        <v>89</v>
      </c>
      <c r="V734">
        <f t="shared" si="393"/>
        <v>16</v>
      </c>
      <c r="W734" t="s">
        <v>90</v>
      </c>
      <c r="X734">
        <f t="shared" si="394"/>
        <v>7</v>
      </c>
      <c r="Y734" t="s">
        <v>90</v>
      </c>
      <c r="Z734">
        <f t="shared" si="395"/>
        <v>7</v>
      </c>
      <c r="AA734" t="s">
        <v>91</v>
      </c>
      <c r="AB734">
        <f t="shared" si="396"/>
        <v>3</v>
      </c>
      <c r="AC734" t="s">
        <v>92</v>
      </c>
      <c r="AD734">
        <f t="shared" si="397"/>
        <v>8</v>
      </c>
      <c r="AE734">
        <v>7</v>
      </c>
      <c r="AF734">
        <v>5</v>
      </c>
      <c r="AG734">
        <v>1998</v>
      </c>
      <c r="AH734">
        <v>1999</v>
      </c>
      <c r="AI734" t="s">
        <v>93</v>
      </c>
      <c r="AJ734">
        <f t="shared" si="398"/>
        <v>5</v>
      </c>
      <c r="AK734" t="s">
        <v>94</v>
      </c>
      <c r="AL734">
        <f t="shared" si="399"/>
        <v>8</v>
      </c>
      <c r="AM734" t="s">
        <v>95</v>
      </c>
      <c r="AN734">
        <f t="shared" si="400"/>
        <v>14</v>
      </c>
      <c r="AO734" t="s">
        <v>95</v>
      </c>
      <c r="AP734" t="s">
        <v>96</v>
      </c>
      <c r="AQ734">
        <f t="shared" si="401"/>
        <v>4</v>
      </c>
      <c r="AR734">
        <v>202</v>
      </c>
      <c r="AS734" t="s">
        <v>97</v>
      </c>
      <c r="AT734">
        <f t="shared" si="402"/>
        <v>4</v>
      </c>
      <c r="AU734" t="s">
        <v>98</v>
      </c>
      <c r="AV734">
        <f t="shared" si="403"/>
        <v>3</v>
      </c>
      <c r="AW734" t="s">
        <v>99</v>
      </c>
      <c r="AX734">
        <f t="shared" si="404"/>
        <v>6</v>
      </c>
      <c r="AY734" t="s">
        <v>97</v>
      </c>
      <c r="AZ734">
        <f t="shared" si="405"/>
        <v>5</v>
      </c>
      <c r="BA734" t="s">
        <v>98</v>
      </c>
      <c r="BB734">
        <f t="shared" si="406"/>
        <v>4</v>
      </c>
      <c r="BC734" t="s">
        <v>130</v>
      </c>
      <c r="BD734" t="s">
        <v>119</v>
      </c>
      <c r="BE734">
        <f t="shared" si="407"/>
        <v>4</v>
      </c>
      <c r="BF734">
        <v>252</v>
      </c>
      <c r="BG734" t="s">
        <v>102</v>
      </c>
      <c r="BH734">
        <v>0</v>
      </c>
      <c r="BI734">
        <v>901</v>
      </c>
      <c r="BJ734">
        <v>1153</v>
      </c>
      <c r="BK734" t="s">
        <v>103</v>
      </c>
      <c r="BL734">
        <f t="shared" si="408"/>
        <v>6</v>
      </c>
      <c r="BM734" t="s">
        <v>104</v>
      </c>
      <c r="BN734" t="s">
        <v>105</v>
      </c>
      <c r="BO734" t="s">
        <v>106</v>
      </c>
      <c r="BP734">
        <f t="shared" si="409"/>
        <v>6</v>
      </c>
      <c r="BQ734">
        <v>1153</v>
      </c>
      <c r="BR734">
        <v>878</v>
      </c>
      <c r="BS734">
        <v>0</v>
      </c>
      <c r="BT734">
        <v>2031</v>
      </c>
      <c r="BU734">
        <v>0</v>
      </c>
      <c r="BV734">
        <v>0</v>
      </c>
      <c r="BW734">
        <v>2</v>
      </c>
      <c r="BX734">
        <v>1</v>
      </c>
      <c r="BY734">
        <v>3</v>
      </c>
      <c r="BZ734">
        <v>1</v>
      </c>
      <c r="CA734" t="s">
        <v>97</v>
      </c>
      <c r="CB734">
        <f t="shared" si="410"/>
        <v>5</v>
      </c>
      <c r="CC734">
        <v>8</v>
      </c>
      <c r="CD734" t="s">
        <v>107</v>
      </c>
      <c r="CE734">
        <v>1</v>
      </c>
      <c r="CF734" t="s">
        <v>98</v>
      </c>
      <c r="CG734" t="s">
        <v>108</v>
      </c>
      <c r="CH734">
        <f t="shared" si="411"/>
        <v>6</v>
      </c>
      <c r="CI734">
        <v>1998</v>
      </c>
      <c r="CJ734" t="s">
        <v>157</v>
      </c>
      <c r="CK734">
        <f t="shared" si="412"/>
        <v>4</v>
      </c>
      <c r="CL734">
        <v>2</v>
      </c>
      <c r="CM734">
        <v>541</v>
      </c>
      <c r="CN734" t="s">
        <v>98</v>
      </c>
      <c r="CO734">
        <f t="shared" si="413"/>
        <v>4</v>
      </c>
      <c r="CP734" t="s">
        <v>98</v>
      </c>
      <c r="CQ734">
        <f t="shared" si="414"/>
        <v>4</v>
      </c>
      <c r="CR734" t="s">
        <v>105</v>
      </c>
      <c r="CS734">
        <f t="shared" si="415"/>
        <v>3</v>
      </c>
      <c r="CT734">
        <v>192</v>
      </c>
      <c r="CU734">
        <v>84</v>
      </c>
      <c r="CV734">
        <v>0</v>
      </c>
      <c r="CW734">
        <v>0</v>
      </c>
      <c r="CX734">
        <v>0</v>
      </c>
      <c r="CY734">
        <v>0</v>
      </c>
      <c r="CZ734" t="s">
        <v>83</v>
      </c>
      <c r="DA734" t="s">
        <v>83</v>
      </c>
      <c r="DB734">
        <f t="shared" si="416"/>
        <v>5</v>
      </c>
      <c r="DC734" t="s">
        <v>83</v>
      </c>
      <c r="DD734">
        <v>0</v>
      </c>
      <c r="DE734">
        <v>7</v>
      </c>
      <c r="DF734">
        <v>2008</v>
      </c>
      <c r="DG734">
        <f t="shared" si="419"/>
        <v>15</v>
      </c>
      <c r="DH734" t="s">
        <v>110</v>
      </c>
      <c r="DI734">
        <f t="shared" si="417"/>
        <v>4</v>
      </c>
      <c r="DJ734" t="s">
        <v>111</v>
      </c>
      <c r="DK734">
        <f t="shared" si="418"/>
        <v>5</v>
      </c>
      <c r="DL734">
        <v>222500</v>
      </c>
    </row>
    <row r="735" spans="1:116" x14ac:dyDescent="0.35">
      <c r="A735">
        <v>734</v>
      </c>
      <c r="B735">
        <v>20</v>
      </c>
      <c r="C735" t="s">
        <v>81</v>
      </c>
      <c r="D735">
        <f t="shared" si="385"/>
        <v>4</v>
      </c>
      <c r="E735">
        <v>80</v>
      </c>
      <c r="F735">
        <v>10000</v>
      </c>
      <c r="G735" t="s">
        <v>82</v>
      </c>
      <c r="H735">
        <f t="shared" si="386"/>
        <v>2</v>
      </c>
      <c r="I735" t="s">
        <v>83</v>
      </c>
      <c r="J735" t="str">
        <f t="shared" si="387"/>
        <v/>
      </c>
      <c r="K735" t="s">
        <v>84</v>
      </c>
      <c r="L735">
        <f t="shared" si="388"/>
        <v>1</v>
      </c>
      <c r="M735" t="s">
        <v>85</v>
      </c>
      <c r="N735">
        <f t="shared" si="389"/>
        <v>2</v>
      </c>
      <c r="O735" t="s">
        <v>86</v>
      </c>
      <c r="P735">
        <f t="shared" si="390"/>
        <v>4</v>
      </c>
      <c r="Q735" t="s">
        <v>122</v>
      </c>
      <c r="R735">
        <f t="shared" si="391"/>
        <v>2</v>
      </c>
      <c r="S735" t="s">
        <v>88</v>
      </c>
      <c r="T735">
        <f t="shared" si="392"/>
        <v>3</v>
      </c>
      <c r="U735" t="s">
        <v>151</v>
      </c>
      <c r="V735">
        <f t="shared" si="393"/>
        <v>5</v>
      </c>
      <c r="W735" t="s">
        <v>114</v>
      </c>
      <c r="X735">
        <f t="shared" si="394"/>
        <v>2</v>
      </c>
      <c r="Y735" t="s">
        <v>90</v>
      </c>
      <c r="Z735">
        <f t="shared" si="395"/>
        <v>7</v>
      </c>
      <c r="AA735" t="s">
        <v>91</v>
      </c>
      <c r="AB735">
        <f t="shared" si="396"/>
        <v>3</v>
      </c>
      <c r="AC735" t="s">
        <v>115</v>
      </c>
      <c r="AD735">
        <f t="shared" si="397"/>
        <v>4</v>
      </c>
      <c r="AE735">
        <v>5</v>
      </c>
      <c r="AF735">
        <v>6</v>
      </c>
      <c r="AG735">
        <v>1961</v>
      </c>
      <c r="AH735">
        <v>1983</v>
      </c>
      <c r="AI735" t="s">
        <v>152</v>
      </c>
      <c r="AJ735">
        <f t="shared" si="398"/>
        <v>6</v>
      </c>
      <c r="AK735" t="s">
        <v>94</v>
      </c>
      <c r="AL735">
        <f t="shared" si="399"/>
        <v>8</v>
      </c>
      <c r="AM735" t="s">
        <v>140</v>
      </c>
      <c r="AN735">
        <f t="shared" si="400"/>
        <v>9</v>
      </c>
      <c r="AO735" t="s">
        <v>140</v>
      </c>
      <c r="AP735" t="s">
        <v>117</v>
      </c>
      <c r="AQ735">
        <f t="shared" si="401"/>
        <v>2</v>
      </c>
      <c r="AR735">
        <v>0</v>
      </c>
      <c r="AS735" t="s">
        <v>98</v>
      </c>
      <c r="AT735">
        <f t="shared" si="402"/>
        <v>3</v>
      </c>
      <c r="AU735" t="s">
        <v>98</v>
      </c>
      <c r="AV735">
        <f t="shared" si="403"/>
        <v>3</v>
      </c>
      <c r="AW735" t="s">
        <v>118</v>
      </c>
      <c r="AX735">
        <f t="shared" si="404"/>
        <v>2</v>
      </c>
      <c r="AY735" t="s">
        <v>98</v>
      </c>
      <c r="AZ735">
        <f t="shared" si="405"/>
        <v>4</v>
      </c>
      <c r="BA735" t="s">
        <v>98</v>
      </c>
      <c r="BB735">
        <f t="shared" si="406"/>
        <v>4</v>
      </c>
      <c r="BC735" t="s">
        <v>100</v>
      </c>
      <c r="BD735" t="s">
        <v>141</v>
      </c>
      <c r="BE735">
        <f t="shared" si="407"/>
        <v>3</v>
      </c>
      <c r="BF735">
        <v>594</v>
      </c>
      <c r="BG735" t="s">
        <v>102</v>
      </c>
      <c r="BH735">
        <v>0</v>
      </c>
      <c r="BI735">
        <v>270</v>
      </c>
      <c r="BJ735">
        <v>864</v>
      </c>
      <c r="BK735" t="s">
        <v>103</v>
      </c>
      <c r="BL735">
        <f t="shared" si="408"/>
        <v>6</v>
      </c>
      <c r="BM735" t="s">
        <v>104</v>
      </c>
      <c r="BN735" t="s">
        <v>105</v>
      </c>
      <c r="BO735" t="s">
        <v>106</v>
      </c>
      <c r="BP735">
        <f t="shared" si="409"/>
        <v>6</v>
      </c>
      <c r="BQ735">
        <v>1144</v>
      </c>
      <c r="BR735">
        <v>0</v>
      </c>
      <c r="BS735">
        <v>0</v>
      </c>
      <c r="BT735">
        <v>1144</v>
      </c>
      <c r="BU735">
        <v>1</v>
      </c>
      <c r="BV735">
        <v>0</v>
      </c>
      <c r="BW735">
        <v>1</v>
      </c>
      <c r="BX735">
        <v>0</v>
      </c>
      <c r="BY735">
        <v>3</v>
      </c>
      <c r="BZ735">
        <v>1</v>
      </c>
      <c r="CA735" t="s">
        <v>98</v>
      </c>
      <c r="CB735">
        <f t="shared" si="410"/>
        <v>4</v>
      </c>
      <c r="CC735">
        <v>6</v>
      </c>
      <c r="CD735" t="s">
        <v>107</v>
      </c>
      <c r="CE735">
        <v>1</v>
      </c>
      <c r="CF735" t="s">
        <v>98</v>
      </c>
      <c r="CG735" t="s">
        <v>108</v>
      </c>
      <c r="CH735">
        <f t="shared" si="411"/>
        <v>6</v>
      </c>
      <c r="CI735">
        <v>1961</v>
      </c>
      <c r="CJ735" t="s">
        <v>109</v>
      </c>
      <c r="CK735">
        <f t="shared" si="412"/>
        <v>3</v>
      </c>
      <c r="CL735">
        <v>1</v>
      </c>
      <c r="CM735">
        <v>264</v>
      </c>
      <c r="CN735" t="s">
        <v>98</v>
      </c>
      <c r="CO735">
        <f t="shared" si="413"/>
        <v>4</v>
      </c>
      <c r="CP735" t="s">
        <v>98</v>
      </c>
      <c r="CQ735">
        <f t="shared" si="414"/>
        <v>4</v>
      </c>
      <c r="CR735" t="s">
        <v>105</v>
      </c>
      <c r="CS735">
        <f t="shared" si="415"/>
        <v>3</v>
      </c>
      <c r="CT735">
        <v>165</v>
      </c>
      <c r="CU735">
        <v>0</v>
      </c>
      <c r="CV735">
        <v>0</v>
      </c>
      <c r="CW735">
        <v>0</v>
      </c>
      <c r="CX735">
        <v>0</v>
      </c>
      <c r="CY735">
        <v>0</v>
      </c>
      <c r="CZ735" t="s">
        <v>83</v>
      </c>
      <c r="DA735" t="s">
        <v>163</v>
      </c>
      <c r="DB735">
        <f t="shared" si="416"/>
        <v>2</v>
      </c>
      <c r="DC735" t="s">
        <v>135</v>
      </c>
      <c r="DD735">
        <v>400</v>
      </c>
      <c r="DE735">
        <v>3</v>
      </c>
      <c r="DF735">
        <v>2009</v>
      </c>
      <c r="DG735">
        <f t="shared" si="419"/>
        <v>14</v>
      </c>
      <c r="DH735" t="s">
        <v>110</v>
      </c>
      <c r="DI735">
        <f t="shared" si="417"/>
        <v>4</v>
      </c>
      <c r="DJ735" t="s">
        <v>111</v>
      </c>
      <c r="DK735">
        <f t="shared" si="418"/>
        <v>5</v>
      </c>
      <c r="DL735">
        <v>131400</v>
      </c>
    </row>
    <row r="736" spans="1:116" x14ac:dyDescent="0.35">
      <c r="A736">
        <v>735</v>
      </c>
      <c r="B736">
        <v>20</v>
      </c>
      <c r="C736" t="s">
        <v>81</v>
      </c>
      <c r="D736">
        <f t="shared" si="385"/>
        <v>4</v>
      </c>
      <c r="E736" t="s">
        <v>83</v>
      </c>
      <c r="F736">
        <v>8978</v>
      </c>
      <c r="G736" t="s">
        <v>82</v>
      </c>
      <c r="H736">
        <f t="shared" si="386"/>
        <v>2</v>
      </c>
      <c r="I736" t="s">
        <v>83</v>
      </c>
      <c r="J736" t="str">
        <f t="shared" si="387"/>
        <v/>
      </c>
      <c r="K736" t="s">
        <v>120</v>
      </c>
      <c r="L736">
        <f t="shared" si="388"/>
        <v>2</v>
      </c>
      <c r="M736" t="s">
        <v>85</v>
      </c>
      <c r="N736">
        <f t="shared" si="389"/>
        <v>2</v>
      </c>
      <c r="O736" t="s">
        <v>86</v>
      </c>
      <c r="P736">
        <f t="shared" si="390"/>
        <v>4</v>
      </c>
      <c r="Q736" t="s">
        <v>122</v>
      </c>
      <c r="R736">
        <f t="shared" si="391"/>
        <v>2</v>
      </c>
      <c r="S736" t="s">
        <v>88</v>
      </c>
      <c r="T736">
        <f t="shared" si="392"/>
        <v>3</v>
      </c>
      <c r="U736" t="s">
        <v>151</v>
      </c>
      <c r="V736">
        <f t="shared" si="393"/>
        <v>5</v>
      </c>
      <c r="W736" t="s">
        <v>90</v>
      </c>
      <c r="X736">
        <f t="shared" si="394"/>
        <v>7</v>
      </c>
      <c r="Y736" t="s">
        <v>90</v>
      </c>
      <c r="Z736">
        <f t="shared" si="395"/>
        <v>7</v>
      </c>
      <c r="AA736" t="s">
        <v>91</v>
      </c>
      <c r="AB736">
        <f t="shared" si="396"/>
        <v>3</v>
      </c>
      <c r="AC736" t="s">
        <v>115</v>
      </c>
      <c r="AD736">
        <f t="shared" si="397"/>
        <v>4</v>
      </c>
      <c r="AE736">
        <v>5</v>
      </c>
      <c r="AF736">
        <v>5</v>
      </c>
      <c r="AG736">
        <v>1968</v>
      </c>
      <c r="AH736">
        <v>1968</v>
      </c>
      <c r="AI736" t="s">
        <v>93</v>
      </c>
      <c r="AJ736">
        <f t="shared" si="398"/>
        <v>5</v>
      </c>
      <c r="AK736" t="s">
        <v>94</v>
      </c>
      <c r="AL736">
        <f t="shared" si="399"/>
        <v>8</v>
      </c>
      <c r="AM736" t="s">
        <v>161</v>
      </c>
      <c r="AN736">
        <f t="shared" si="400"/>
        <v>3</v>
      </c>
      <c r="AO736" t="s">
        <v>161</v>
      </c>
      <c r="AP736" t="s">
        <v>117</v>
      </c>
      <c r="AQ736">
        <f t="shared" si="401"/>
        <v>2</v>
      </c>
      <c r="AR736">
        <v>0</v>
      </c>
      <c r="AS736" t="s">
        <v>98</v>
      </c>
      <c r="AT736">
        <f t="shared" si="402"/>
        <v>3</v>
      </c>
      <c r="AU736" t="s">
        <v>98</v>
      </c>
      <c r="AV736">
        <f t="shared" si="403"/>
        <v>3</v>
      </c>
      <c r="AW736" t="s">
        <v>99</v>
      </c>
      <c r="AX736">
        <f t="shared" si="404"/>
        <v>6</v>
      </c>
      <c r="AY736" t="s">
        <v>98</v>
      </c>
      <c r="AZ736">
        <f t="shared" si="405"/>
        <v>4</v>
      </c>
      <c r="BA736" t="s">
        <v>98</v>
      </c>
      <c r="BB736">
        <f t="shared" si="406"/>
        <v>4</v>
      </c>
      <c r="BC736" t="s">
        <v>100</v>
      </c>
      <c r="BD736" t="s">
        <v>102</v>
      </c>
      <c r="BE736">
        <f t="shared" si="407"/>
        <v>6</v>
      </c>
      <c r="BF736">
        <v>0</v>
      </c>
      <c r="BG736" t="s">
        <v>102</v>
      </c>
      <c r="BH736">
        <v>0</v>
      </c>
      <c r="BI736">
        <v>948</v>
      </c>
      <c r="BJ736">
        <v>948</v>
      </c>
      <c r="BK736" t="s">
        <v>103</v>
      </c>
      <c r="BL736">
        <f t="shared" si="408"/>
        <v>6</v>
      </c>
      <c r="BM736" t="s">
        <v>98</v>
      </c>
      <c r="BN736" t="s">
        <v>105</v>
      </c>
      <c r="BO736" t="s">
        <v>106</v>
      </c>
      <c r="BP736">
        <f t="shared" si="409"/>
        <v>6</v>
      </c>
      <c r="BQ736">
        <v>948</v>
      </c>
      <c r="BR736">
        <v>0</v>
      </c>
      <c r="BS736">
        <v>0</v>
      </c>
      <c r="BT736">
        <v>948</v>
      </c>
      <c r="BU736">
        <v>0</v>
      </c>
      <c r="BV736">
        <v>0</v>
      </c>
      <c r="BW736">
        <v>1</v>
      </c>
      <c r="BX736">
        <v>0</v>
      </c>
      <c r="BY736">
        <v>3</v>
      </c>
      <c r="BZ736">
        <v>1</v>
      </c>
      <c r="CA736" t="s">
        <v>98</v>
      </c>
      <c r="CB736">
        <f t="shared" si="410"/>
        <v>4</v>
      </c>
      <c r="CC736">
        <v>6</v>
      </c>
      <c r="CD736" t="s">
        <v>107</v>
      </c>
      <c r="CE736">
        <v>0</v>
      </c>
      <c r="CF736" t="s">
        <v>83</v>
      </c>
      <c r="CG736" t="s">
        <v>108</v>
      </c>
      <c r="CH736">
        <f t="shared" si="411"/>
        <v>6</v>
      </c>
      <c r="CI736">
        <v>1968</v>
      </c>
      <c r="CJ736" t="s">
        <v>102</v>
      </c>
      <c r="CK736">
        <f t="shared" si="412"/>
        <v>2</v>
      </c>
      <c r="CL736">
        <v>1</v>
      </c>
      <c r="CM736">
        <v>300</v>
      </c>
      <c r="CN736" t="s">
        <v>98</v>
      </c>
      <c r="CO736">
        <f t="shared" si="413"/>
        <v>4</v>
      </c>
      <c r="CP736" t="s">
        <v>98</v>
      </c>
      <c r="CQ736">
        <f t="shared" si="414"/>
        <v>4</v>
      </c>
      <c r="CR736" t="s">
        <v>105</v>
      </c>
      <c r="CS736">
        <f t="shared" si="415"/>
        <v>3</v>
      </c>
      <c r="CT736">
        <v>147</v>
      </c>
      <c r="CU736">
        <v>0</v>
      </c>
      <c r="CV736">
        <v>0</v>
      </c>
      <c r="CW736">
        <v>0</v>
      </c>
      <c r="CX736">
        <v>0</v>
      </c>
      <c r="CY736">
        <v>0</v>
      </c>
      <c r="CZ736" t="s">
        <v>83</v>
      </c>
      <c r="DA736" t="s">
        <v>83</v>
      </c>
      <c r="DB736">
        <f t="shared" si="416"/>
        <v>5</v>
      </c>
      <c r="DC736" t="s">
        <v>83</v>
      </c>
      <c r="DD736">
        <v>0</v>
      </c>
      <c r="DE736">
        <v>5</v>
      </c>
      <c r="DF736">
        <v>2007</v>
      </c>
      <c r="DG736">
        <f t="shared" si="419"/>
        <v>16</v>
      </c>
      <c r="DH736" t="s">
        <v>110</v>
      </c>
      <c r="DI736">
        <f t="shared" si="417"/>
        <v>4</v>
      </c>
      <c r="DJ736" t="s">
        <v>219</v>
      </c>
      <c r="DK736">
        <f t="shared" si="418"/>
        <v>4</v>
      </c>
      <c r="DL736">
        <v>108000</v>
      </c>
    </row>
    <row r="737" spans="1:116" x14ac:dyDescent="0.35">
      <c r="A737">
        <v>736</v>
      </c>
      <c r="B737">
        <v>75</v>
      </c>
      <c r="C737" t="s">
        <v>142</v>
      </c>
      <c r="D737">
        <f t="shared" si="385"/>
        <v>2</v>
      </c>
      <c r="E737">
        <v>60</v>
      </c>
      <c r="F737">
        <v>10800</v>
      </c>
      <c r="G737" t="s">
        <v>82</v>
      </c>
      <c r="H737">
        <f t="shared" si="386"/>
        <v>2</v>
      </c>
      <c r="I737" t="s">
        <v>83</v>
      </c>
      <c r="J737" t="str">
        <f t="shared" si="387"/>
        <v/>
      </c>
      <c r="K737" t="s">
        <v>84</v>
      </c>
      <c r="L737">
        <f t="shared" si="388"/>
        <v>1</v>
      </c>
      <c r="M737" t="s">
        <v>85</v>
      </c>
      <c r="N737">
        <f t="shared" si="389"/>
        <v>2</v>
      </c>
      <c r="O737" t="s">
        <v>86</v>
      </c>
      <c r="P737">
        <f t="shared" si="390"/>
        <v>4</v>
      </c>
      <c r="Q737" t="s">
        <v>87</v>
      </c>
      <c r="R737">
        <f t="shared" si="391"/>
        <v>4</v>
      </c>
      <c r="S737" t="s">
        <v>88</v>
      </c>
      <c r="T737">
        <f t="shared" si="392"/>
        <v>3</v>
      </c>
      <c r="U737" t="s">
        <v>143</v>
      </c>
      <c r="V737">
        <f t="shared" si="393"/>
        <v>9</v>
      </c>
      <c r="W737" t="s">
        <v>90</v>
      </c>
      <c r="X737">
        <f t="shared" si="394"/>
        <v>7</v>
      </c>
      <c r="Y737" t="s">
        <v>90</v>
      </c>
      <c r="Z737">
        <f t="shared" si="395"/>
        <v>7</v>
      </c>
      <c r="AA737" t="s">
        <v>91</v>
      </c>
      <c r="AB737">
        <f t="shared" si="396"/>
        <v>3</v>
      </c>
      <c r="AC737" t="s">
        <v>201</v>
      </c>
      <c r="AD737">
        <f t="shared" si="397"/>
        <v>5</v>
      </c>
      <c r="AE737">
        <v>7</v>
      </c>
      <c r="AF737">
        <v>7</v>
      </c>
      <c r="AG737">
        <v>1914</v>
      </c>
      <c r="AH737">
        <v>1970</v>
      </c>
      <c r="AI737" t="s">
        <v>93</v>
      </c>
      <c r="AJ737">
        <f t="shared" si="398"/>
        <v>5</v>
      </c>
      <c r="AK737" t="s">
        <v>94</v>
      </c>
      <c r="AL737">
        <f t="shared" si="399"/>
        <v>8</v>
      </c>
      <c r="AM737" t="s">
        <v>124</v>
      </c>
      <c r="AN737">
        <f t="shared" si="400"/>
        <v>4</v>
      </c>
      <c r="AO737" t="s">
        <v>124</v>
      </c>
      <c r="AP737" t="s">
        <v>117</v>
      </c>
      <c r="AQ737">
        <f t="shared" si="401"/>
        <v>2</v>
      </c>
      <c r="AR737">
        <v>0</v>
      </c>
      <c r="AS737" t="s">
        <v>98</v>
      </c>
      <c r="AT737">
        <f t="shared" si="402"/>
        <v>3</v>
      </c>
      <c r="AU737" t="s">
        <v>98</v>
      </c>
      <c r="AV737">
        <f t="shared" si="403"/>
        <v>3</v>
      </c>
      <c r="AW737" t="s">
        <v>126</v>
      </c>
      <c r="AX737">
        <f t="shared" si="404"/>
        <v>3</v>
      </c>
      <c r="AY737" t="s">
        <v>97</v>
      </c>
      <c r="AZ737">
        <f t="shared" si="405"/>
        <v>5</v>
      </c>
      <c r="BA737" t="s">
        <v>98</v>
      </c>
      <c r="BB737">
        <f t="shared" si="406"/>
        <v>4</v>
      </c>
      <c r="BC737" t="s">
        <v>121</v>
      </c>
      <c r="BD737" t="s">
        <v>153</v>
      </c>
      <c r="BE737">
        <f t="shared" si="407"/>
        <v>2</v>
      </c>
      <c r="BF737">
        <v>390</v>
      </c>
      <c r="BG737" t="s">
        <v>102</v>
      </c>
      <c r="BH737">
        <v>0</v>
      </c>
      <c r="BI737">
        <v>490</v>
      </c>
      <c r="BJ737">
        <v>880</v>
      </c>
      <c r="BK737" t="s">
        <v>206</v>
      </c>
      <c r="BL737">
        <f t="shared" si="408"/>
        <v>1</v>
      </c>
      <c r="BM737" t="s">
        <v>147</v>
      </c>
      <c r="BN737" t="s">
        <v>177</v>
      </c>
      <c r="BO737" t="s">
        <v>106</v>
      </c>
      <c r="BP737">
        <f t="shared" si="409"/>
        <v>6</v>
      </c>
      <c r="BQ737">
        <v>880</v>
      </c>
      <c r="BR737">
        <v>888</v>
      </c>
      <c r="BS737">
        <v>0</v>
      </c>
      <c r="BT737">
        <v>1768</v>
      </c>
      <c r="BU737">
        <v>0</v>
      </c>
      <c r="BV737">
        <v>0</v>
      </c>
      <c r="BW737">
        <v>1</v>
      </c>
      <c r="BX737">
        <v>1</v>
      </c>
      <c r="BY737">
        <v>2</v>
      </c>
      <c r="BZ737">
        <v>1</v>
      </c>
      <c r="CA737" t="s">
        <v>98</v>
      </c>
      <c r="CB737">
        <f t="shared" si="410"/>
        <v>4</v>
      </c>
      <c r="CC737">
        <v>6</v>
      </c>
      <c r="CD737" t="s">
        <v>107</v>
      </c>
      <c r="CE737">
        <v>2</v>
      </c>
      <c r="CF737" t="s">
        <v>98</v>
      </c>
      <c r="CG737" t="s">
        <v>127</v>
      </c>
      <c r="CH737">
        <f t="shared" si="411"/>
        <v>5</v>
      </c>
      <c r="CI737">
        <v>1914</v>
      </c>
      <c r="CJ737" t="s">
        <v>102</v>
      </c>
      <c r="CK737">
        <f t="shared" si="412"/>
        <v>2</v>
      </c>
      <c r="CL737">
        <v>2</v>
      </c>
      <c r="CM737">
        <v>320</v>
      </c>
      <c r="CN737" t="s">
        <v>98</v>
      </c>
      <c r="CO737">
        <f t="shared" si="413"/>
        <v>4</v>
      </c>
      <c r="CP737" t="s">
        <v>98</v>
      </c>
      <c r="CQ737">
        <f t="shared" si="414"/>
        <v>4</v>
      </c>
      <c r="CR737" t="s">
        <v>177</v>
      </c>
      <c r="CS737">
        <f t="shared" si="415"/>
        <v>2</v>
      </c>
      <c r="CT737">
        <v>0</v>
      </c>
      <c r="CU737">
        <v>341</v>
      </c>
      <c r="CV737">
        <v>0</v>
      </c>
      <c r="CW737">
        <v>0</v>
      </c>
      <c r="CX737">
        <v>0</v>
      </c>
      <c r="CY737">
        <v>0</v>
      </c>
      <c r="CZ737" t="s">
        <v>83</v>
      </c>
      <c r="DA737" t="s">
        <v>83</v>
      </c>
      <c r="DB737">
        <f t="shared" si="416"/>
        <v>5</v>
      </c>
      <c r="DC737" t="s">
        <v>83</v>
      </c>
      <c r="DD737">
        <v>0</v>
      </c>
      <c r="DE737">
        <v>10</v>
      </c>
      <c r="DF737">
        <v>2006</v>
      </c>
      <c r="DG737">
        <f t="shared" si="419"/>
        <v>17</v>
      </c>
      <c r="DH737" t="s">
        <v>110</v>
      </c>
      <c r="DI737">
        <f t="shared" si="417"/>
        <v>4</v>
      </c>
      <c r="DJ737" t="s">
        <v>111</v>
      </c>
      <c r="DK737">
        <f t="shared" si="418"/>
        <v>5</v>
      </c>
      <c r="DL737">
        <v>163000</v>
      </c>
    </row>
    <row r="738" spans="1:116" x14ac:dyDescent="0.35">
      <c r="A738">
        <v>737</v>
      </c>
      <c r="B738">
        <v>90</v>
      </c>
      <c r="C738" t="s">
        <v>81</v>
      </c>
      <c r="D738">
        <f t="shared" si="385"/>
        <v>4</v>
      </c>
      <c r="E738">
        <v>60</v>
      </c>
      <c r="F738">
        <v>8544</v>
      </c>
      <c r="G738" t="s">
        <v>82</v>
      </c>
      <c r="H738">
        <f t="shared" si="386"/>
        <v>2</v>
      </c>
      <c r="I738" t="s">
        <v>83</v>
      </c>
      <c r="J738" t="str">
        <f t="shared" si="387"/>
        <v/>
      </c>
      <c r="K738" t="s">
        <v>84</v>
      </c>
      <c r="L738">
        <f t="shared" si="388"/>
        <v>1</v>
      </c>
      <c r="M738" t="s">
        <v>85</v>
      </c>
      <c r="N738">
        <f t="shared" si="389"/>
        <v>2</v>
      </c>
      <c r="O738" t="s">
        <v>86</v>
      </c>
      <c r="P738">
        <f t="shared" si="390"/>
        <v>4</v>
      </c>
      <c r="Q738" t="s">
        <v>87</v>
      </c>
      <c r="R738">
        <f t="shared" si="391"/>
        <v>4</v>
      </c>
      <c r="S738" t="s">
        <v>88</v>
      </c>
      <c r="T738">
        <f t="shared" si="392"/>
        <v>3</v>
      </c>
      <c r="U738" t="s">
        <v>162</v>
      </c>
      <c r="V738">
        <f t="shared" si="393"/>
        <v>7</v>
      </c>
      <c r="W738" t="s">
        <v>90</v>
      </c>
      <c r="X738">
        <f t="shared" si="394"/>
        <v>7</v>
      </c>
      <c r="Y738" t="s">
        <v>90</v>
      </c>
      <c r="Z738">
        <f t="shared" si="395"/>
        <v>7</v>
      </c>
      <c r="AA738" t="s">
        <v>167</v>
      </c>
      <c r="AB738">
        <f t="shared" si="396"/>
        <v>2</v>
      </c>
      <c r="AC738" t="s">
        <v>115</v>
      </c>
      <c r="AD738">
        <f t="shared" si="397"/>
        <v>4</v>
      </c>
      <c r="AE738">
        <v>3</v>
      </c>
      <c r="AF738">
        <v>4</v>
      </c>
      <c r="AG738">
        <v>1950</v>
      </c>
      <c r="AH738">
        <v>1950</v>
      </c>
      <c r="AI738" t="s">
        <v>93</v>
      </c>
      <c r="AJ738">
        <f t="shared" si="398"/>
        <v>5</v>
      </c>
      <c r="AK738" t="s">
        <v>94</v>
      </c>
      <c r="AL738">
        <f t="shared" si="399"/>
        <v>8</v>
      </c>
      <c r="AM738" t="s">
        <v>203</v>
      </c>
      <c r="AN738">
        <f t="shared" si="400"/>
        <v>7</v>
      </c>
      <c r="AO738" t="s">
        <v>137</v>
      </c>
      <c r="AP738" t="s">
        <v>117</v>
      </c>
      <c r="AQ738">
        <f t="shared" si="401"/>
        <v>2</v>
      </c>
      <c r="AR738">
        <v>0</v>
      </c>
      <c r="AS738" t="s">
        <v>98</v>
      </c>
      <c r="AT738">
        <f t="shared" si="402"/>
        <v>3</v>
      </c>
      <c r="AU738" t="s">
        <v>98</v>
      </c>
      <c r="AV738">
        <f t="shared" si="403"/>
        <v>3</v>
      </c>
      <c r="AW738" t="s">
        <v>118</v>
      </c>
      <c r="AX738">
        <f t="shared" si="404"/>
        <v>2</v>
      </c>
      <c r="AY738" t="s">
        <v>83</v>
      </c>
      <c r="AZ738">
        <f t="shared" si="405"/>
        <v>1</v>
      </c>
      <c r="BA738" t="s">
        <v>83</v>
      </c>
      <c r="BB738">
        <f t="shared" si="406"/>
        <v>1</v>
      </c>
      <c r="BC738" t="s">
        <v>83</v>
      </c>
      <c r="BD738" t="s">
        <v>83</v>
      </c>
      <c r="BE738">
        <f t="shared" si="407"/>
        <v>1</v>
      </c>
      <c r="BF738">
        <v>0</v>
      </c>
      <c r="BG738" t="s">
        <v>83</v>
      </c>
      <c r="BH738">
        <v>0</v>
      </c>
      <c r="BI738">
        <v>0</v>
      </c>
      <c r="BJ738">
        <v>0</v>
      </c>
      <c r="BK738" t="s">
        <v>103</v>
      </c>
      <c r="BL738">
        <f t="shared" si="408"/>
        <v>6</v>
      </c>
      <c r="BM738" t="s">
        <v>97</v>
      </c>
      <c r="BN738" t="s">
        <v>177</v>
      </c>
      <c r="BO738" t="s">
        <v>145</v>
      </c>
      <c r="BP738">
        <f t="shared" si="409"/>
        <v>2</v>
      </c>
      <c r="BQ738">
        <v>1040</v>
      </c>
      <c r="BR738">
        <v>0</v>
      </c>
      <c r="BS738">
        <v>0</v>
      </c>
      <c r="BT738">
        <v>1040</v>
      </c>
      <c r="BU738">
        <v>0</v>
      </c>
      <c r="BV738">
        <v>0</v>
      </c>
      <c r="BW738">
        <v>2</v>
      </c>
      <c r="BX738">
        <v>0</v>
      </c>
      <c r="BY738">
        <v>2</v>
      </c>
      <c r="BZ738">
        <v>2</v>
      </c>
      <c r="CA738" t="s">
        <v>98</v>
      </c>
      <c r="CB738">
        <f t="shared" si="410"/>
        <v>4</v>
      </c>
      <c r="CC738">
        <v>6</v>
      </c>
      <c r="CD738" t="s">
        <v>107</v>
      </c>
      <c r="CE738">
        <v>0</v>
      </c>
      <c r="CF738" t="s">
        <v>83</v>
      </c>
      <c r="CG738" t="s">
        <v>127</v>
      </c>
      <c r="CH738">
        <f t="shared" si="411"/>
        <v>5</v>
      </c>
      <c r="CI738">
        <v>1949</v>
      </c>
      <c r="CJ738" t="s">
        <v>102</v>
      </c>
      <c r="CK738">
        <f t="shared" si="412"/>
        <v>2</v>
      </c>
      <c r="CL738">
        <v>2</v>
      </c>
      <c r="CM738">
        <v>400</v>
      </c>
      <c r="CN738" t="s">
        <v>98</v>
      </c>
      <c r="CO738">
        <f t="shared" si="413"/>
        <v>4</v>
      </c>
      <c r="CP738" t="s">
        <v>98</v>
      </c>
      <c r="CQ738">
        <f t="shared" si="414"/>
        <v>4</v>
      </c>
      <c r="CR738" t="s">
        <v>105</v>
      </c>
      <c r="CS738">
        <f t="shared" si="415"/>
        <v>3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 t="s">
        <v>83</v>
      </c>
      <c r="DA738" t="s">
        <v>83</v>
      </c>
      <c r="DB738">
        <f t="shared" si="416"/>
        <v>5</v>
      </c>
      <c r="DC738" t="s">
        <v>83</v>
      </c>
      <c r="DD738">
        <v>0</v>
      </c>
      <c r="DE738">
        <v>7</v>
      </c>
      <c r="DF738">
        <v>2006</v>
      </c>
      <c r="DG738">
        <f t="shared" si="419"/>
        <v>17</v>
      </c>
      <c r="DH738" t="s">
        <v>110</v>
      </c>
      <c r="DI738">
        <f t="shared" si="417"/>
        <v>4</v>
      </c>
      <c r="DJ738" t="s">
        <v>111</v>
      </c>
      <c r="DK738">
        <f t="shared" si="418"/>
        <v>5</v>
      </c>
      <c r="DL738">
        <v>93500</v>
      </c>
    </row>
    <row r="739" spans="1:116" x14ac:dyDescent="0.35">
      <c r="A739">
        <v>738</v>
      </c>
      <c r="B739">
        <v>60</v>
      </c>
      <c r="C739" t="s">
        <v>81</v>
      </c>
      <c r="D739">
        <f t="shared" si="385"/>
        <v>4</v>
      </c>
      <c r="E739">
        <v>72</v>
      </c>
      <c r="F739">
        <v>10463</v>
      </c>
      <c r="G739" t="s">
        <v>82</v>
      </c>
      <c r="H739">
        <f t="shared" si="386"/>
        <v>2</v>
      </c>
      <c r="I739" t="s">
        <v>83</v>
      </c>
      <c r="J739" t="str">
        <f t="shared" si="387"/>
        <v/>
      </c>
      <c r="K739" t="s">
        <v>120</v>
      </c>
      <c r="L739">
        <f t="shared" si="388"/>
        <v>2</v>
      </c>
      <c r="M739" t="s">
        <v>199</v>
      </c>
      <c r="N739">
        <f t="shared" si="389"/>
        <v>4</v>
      </c>
      <c r="O739" t="s">
        <v>86</v>
      </c>
      <c r="P739">
        <f t="shared" si="390"/>
        <v>4</v>
      </c>
      <c r="Q739" t="s">
        <v>166</v>
      </c>
      <c r="R739">
        <f t="shared" si="391"/>
        <v>1</v>
      </c>
      <c r="S739" t="s">
        <v>88</v>
      </c>
      <c r="T739">
        <f t="shared" si="392"/>
        <v>3</v>
      </c>
      <c r="U739" t="s">
        <v>193</v>
      </c>
      <c r="V739">
        <f t="shared" si="393"/>
        <v>11</v>
      </c>
      <c r="W739" t="s">
        <v>90</v>
      </c>
      <c r="X739">
        <f t="shared" si="394"/>
        <v>7</v>
      </c>
      <c r="Y739" t="s">
        <v>90</v>
      </c>
      <c r="Z739">
        <f t="shared" si="395"/>
        <v>7</v>
      </c>
      <c r="AA739" t="s">
        <v>91</v>
      </c>
      <c r="AB739">
        <f t="shared" si="396"/>
        <v>3</v>
      </c>
      <c r="AC739" t="s">
        <v>92</v>
      </c>
      <c r="AD739">
        <f t="shared" si="397"/>
        <v>8</v>
      </c>
      <c r="AE739">
        <v>8</v>
      </c>
      <c r="AF739">
        <v>5</v>
      </c>
      <c r="AG739">
        <v>2005</v>
      </c>
      <c r="AH739">
        <v>2005</v>
      </c>
      <c r="AI739" t="s">
        <v>93</v>
      </c>
      <c r="AJ739">
        <f t="shared" si="398"/>
        <v>5</v>
      </c>
      <c r="AK739" t="s">
        <v>94</v>
      </c>
      <c r="AL739">
        <f t="shared" si="399"/>
        <v>8</v>
      </c>
      <c r="AM739" t="s">
        <v>95</v>
      </c>
      <c r="AN739">
        <f t="shared" si="400"/>
        <v>14</v>
      </c>
      <c r="AO739" t="s">
        <v>95</v>
      </c>
      <c r="AP739" t="s">
        <v>117</v>
      </c>
      <c r="AQ739">
        <f t="shared" si="401"/>
        <v>2</v>
      </c>
      <c r="AR739">
        <v>0</v>
      </c>
      <c r="AS739" t="s">
        <v>97</v>
      </c>
      <c r="AT739">
        <f t="shared" si="402"/>
        <v>4</v>
      </c>
      <c r="AU739" t="s">
        <v>98</v>
      </c>
      <c r="AV739">
        <f t="shared" si="403"/>
        <v>3</v>
      </c>
      <c r="AW739" t="s">
        <v>99</v>
      </c>
      <c r="AX739">
        <f t="shared" si="404"/>
        <v>6</v>
      </c>
      <c r="AY739" t="s">
        <v>97</v>
      </c>
      <c r="AZ739">
        <f t="shared" si="405"/>
        <v>5</v>
      </c>
      <c r="BA739" t="s">
        <v>98</v>
      </c>
      <c r="BB739">
        <f t="shared" si="406"/>
        <v>4</v>
      </c>
      <c r="BC739" t="s">
        <v>100</v>
      </c>
      <c r="BD739" t="s">
        <v>102</v>
      </c>
      <c r="BE739">
        <f t="shared" si="407"/>
        <v>6</v>
      </c>
      <c r="BF739">
        <v>0</v>
      </c>
      <c r="BG739" t="s">
        <v>102</v>
      </c>
      <c r="BH739">
        <v>0</v>
      </c>
      <c r="BI739">
        <v>893</v>
      </c>
      <c r="BJ739">
        <v>893</v>
      </c>
      <c r="BK739" t="s">
        <v>103</v>
      </c>
      <c r="BL739">
        <f t="shared" si="408"/>
        <v>6</v>
      </c>
      <c r="BM739" t="s">
        <v>104</v>
      </c>
      <c r="BN739" t="s">
        <v>105</v>
      </c>
      <c r="BO739" t="s">
        <v>106</v>
      </c>
      <c r="BP739">
        <f t="shared" si="409"/>
        <v>6</v>
      </c>
      <c r="BQ739">
        <v>901</v>
      </c>
      <c r="BR739">
        <v>900</v>
      </c>
      <c r="BS739">
        <v>0</v>
      </c>
      <c r="BT739">
        <v>1801</v>
      </c>
      <c r="BU739">
        <v>0</v>
      </c>
      <c r="BV739">
        <v>0</v>
      </c>
      <c r="BW739">
        <v>2</v>
      </c>
      <c r="BX739">
        <v>1</v>
      </c>
      <c r="BY739">
        <v>3</v>
      </c>
      <c r="BZ739">
        <v>1</v>
      </c>
      <c r="CA739" t="s">
        <v>97</v>
      </c>
      <c r="CB739">
        <f t="shared" si="410"/>
        <v>5</v>
      </c>
      <c r="CC739">
        <v>8</v>
      </c>
      <c r="CD739" t="s">
        <v>107</v>
      </c>
      <c r="CE739">
        <v>1</v>
      </c>
      <c r="CF739" t="s">
        <v>97</v>
      </c>
      <c r="CG739" t="s">
        <v>108</v>
      </c>
      <c r="CH739">
        <f t="shared" si="411"/>
        <v>6</v>
      </c>
      <c r="CI739">
        <v>2005</v>
      </c>
      <c r="CJ739" t="s">
        <v>157</v>
      </c>
      <c r="CK739">
        <f t="shared" si="412"/>
        <v>4</v>
      </c>
      <c r="CL739">
        <v>3</v>
      </c>
      <c r="CM739">
        <v>800</v>
      </c>
      <c r="CN739" t="s">
        <v>98</v>
      </c>
      <c r="CO739">
        <f t="shared" si="413"/>
        <v>4</v>
      </c>
      <c r="CP739" t="s">
        <v>98</v>
      </c>
      <c r="CQ739">
        <f t="shared" si="414"/>
        <v>4</v>
      </c>
      <c r="CR739" t="s">
        <v>105</v>
      </c>
      <c r="CS739">
        <f t="shared" si="415"/>
        <v>3</v>
      </c>
      <c r="CT739">
        <v>0</v>
      </c>
      <c r="CU739">
        <v>116</v>
      </c>
      <c r="CV739">
        <v>0</v>
      </c>
      <c r="CW739">
        <v>0</v>
      </c>
      <c r="CX739">
        <v>0</v>
      </c>
      <c r="CY739">
        <v>0</v>
      </c>
      <c r="CZ739" t="s">
        <v>83</v>
      </c>
      <c r="DA739" t="s">
        <v>83</v>
      </c>
      <c r="DB739">
        <f t="shared" si="416"/>
        <v>5</v>
      </c>
      <c r="DC739" t="s">
        <v>83</v>
      </c>
      <c r="DD739">
        <v>0</v>
      </c>
      <c r="DE739">
        <v>6</v>
      </c>
      <c r="DF739">
        <v>2006</v>
      </c>
      <c r="DG739">
        <f t="shared" si="419"/>
        <v>17</v>
      </c>
      <c r="DH739" t="s">
        <v>110</v>
      </c>
      <c r="DI739">
        <f t="shared" si="417"/>
        <v>4</v>
      </c>
      <c r="DJ739" t="s">
        <v>111</v>
      </c>
      <c r="DK739">
        <f t="shared" si="418"/>
        <v>5</v>
      </c>
      <c r="DL739">
        <v>239900</v>
      </c>
    </row>
    <row r="740" spans="1:116" x14ac:dyDescent="0.35">
      <c r="A740">
        <v>739</v>
      </c>
      <c r="B740">
        <v>90</v>
      </c>
      <c r="C740" t="s">
        <v>81</v>
      </c>
      <c r="D740">
        <f t="shared" si="385"/>
        <v>4</v>
      </c>
      <c r="E740">
        <v>60</v>
      </c>
      <c r="F740">
        <v>10800</v>
      </c>
      <c r="G740" t="s">
        <v>82</v>
      </c>
      <c r="H740">
        <f t="shared" si="386"/>
        <v>2</v>
      </c>
      <c r="I740" t="s">
        <v>83</v>
      </c>
      <c r="J740" t="str">
        <f t="shared" si="387"/>
        <v/>
      </c>
      <c r="K740" t="s">
        <v>84</v>
      </c>
      <c r="L740">
        <f t="shared" si="388"/>
        <v>1</v>
      </c>
      <c r="M740" t="s">
        <v>85</v>
      </c>
      <c r="N740">
        <f t="shared" si="389"/>
        <v>2</v>
      </c>
      <c r="O740" t="s">
        <v>86</v>
      </c>
      <c r="P740">
        <f t="shared" si="390"/>
        <v>4</v>
      </c>
      <c r="Q740" t="s">
        <v>87</v>
      </c>
      <c r="R740">
        <f t="shared" si="391"/>
        <v>4</v>
      </c>
      <c r="S740" t="s">
        <v>88</v>
      </c>
      <c r="T740">
        <f t="shared" si="392"/>
        <v>3</v>
      </c>
      <c r="U740" t="s">
        <v>185</v>
      </c>
      <c r="V740">
        <f t="shared" si="393"/>
        <v>4</v>
      </c>
      <c r="W740" t="s">
        <v>90</v>
      </c>
      <c r="X740">
        <f t="shared" si="394"/>
        <v>7</v>
      </c>
      <c r="Y740" t="s">
        <v>90</v>
      </c>
      <c r="Z740">
        <f t="shared" si="395"/>
        <v>7</v>
      </c>
      <c r="AA740" t="s">
        <v>167</v>
      </c>
      <c r="AB740">
        <f t="shared" si="396"/>
        <v>2</v>
      </c>
      <c r="AC740" t="s">
        <v>115</v>
      </c>
      <c r="AD740">
        <f t="shared" si="397"/>
        <v>4</v>
      </c>
      <c r="AE740">
        <v>5</v>
      </c>
      <c r="AF740">
        <v>5</v>
      </c>
      <c r="AG740">
        <v>1987</v>
      </c>
      <c r="AH740">
        <v>1988</v>
      </c>
      <c r="AI740" t="s">
        <v>93</v>
      </c>
      <c r="AJ740">
        <f t="shared" si="398"/>
        <v>5</v>
      </c>
      <c r="AK740" t="s">
        <v>94</v>
      </c>
      <c r="AL740">
        <f t="shared" si="399"/>
        <v>8</v>
      </c>
      <c r="AM740" t="s">
        <v>161</v>
      </c>
      <c r="AN740">
        <f t="shared" si="400"/>
        <v>3</v>
      </c>
      <c r="AO740" t="s">
        <v>161</v>
      </c>
      <c r="AP740" t="s">
        <v>117</v>
      </c>
      <c r="AQ740">
        <f t="shared" si="401"/>
        <v>2</v>
      </c>
      <c r="AR740">
        <v>0</v>
      </c>
      <c r="AS740" t="s">
        <v>98</v>
      </c>
      <c r="AT740">
        <f t="shared" si="402"/>
        <v>3</v>
      </c>
      <c r="AU740" t="s">
        <v>98</v>
      </c>
      <c r="AV740">
        <f t="shared" si="403"/>
        <v>3</v>
      </c>
      <c r="AW740" t="s">
        <v>118</v>
      </c>
      <c r="AX740">
        <f t="shared" si="404"/>
        <v>2</v>
      </c>
      <c r="AY740" t="s">
        <v>97</v>
      </c>
      <c r="AZ740">
        <f t="shared" si="405"/>
        <v>5</v>
      </c>
      <c r="BA740" t="s">
        <v>97</v>
      </c>
      <c r="BB740">
        <f t="shared" si="406"/>
        <v>5</v>
      </c>
      <c r="BC740" t="s">
        <v>97</v>
      </c>
      <c r="BD740" t="s">
        <v>101</v>
      </c>
      <c r="BE740">
        <f t="shared" si="407"/>
        <v>7</v>
      </c>
      <c r="BF740">
        <v>1200</v>
      </c>
      <c r="BG740" t="s">
        <v>102</v>
      </c>
      <c r="BH740">
        <v>0</v>
      </c>
      <c r="BI740">
        <v>0</v>
      </c>
      <c r="BJ740">
        <v>1200</v>
      </c>
      <c r="BK740" t="s">
        <v>103</v>
      </c>
      <c r="BL740">
        <f t="shared" si="408"/>
        <v>6</v>
      </c>
      <c r="BM740" t="s">
        <v>98</v>
      </c>
      <c r="BN740" t="s">
        <v>105</v>
      </c>
      <c r="BO740" t="s">
        <v>106</v>
      </c>
      <c r="BP740">
        <f t="shared" si="409"/>
        <v>6</v>
      </c>
      <c r="BQ740">
        <v>1200</v>
      </c>
      <c r="BR740">
        <v>0</v>
      </c>
      <c r="BS740">
        <v>0</v>
      </c>
      <c r="BT740">
        <v>1200</v>
      </c>
      <c r="BU740">
        <v>3</v>
      </c>
      <c r="BV740">
        <v>0</v>
      </c>
      <c r="BW740">
        <v>3</v>
      </c>
      <c r="BX740">
        <v>0</v>
      </c>
      <c r="BY740">
        <v>3</v>
      </c>
      <c r="BZ740">
        <v>1</v>
      </c>
      <c r="CA740" t="s">
        <v>98</v>
      </c>
      <c r="CB740">
        <f t="shared" si="410"/>
        <v>4</v>
      </c>
      <c r="CC740">
        <v>5</v>
      </c>
      <c r="CD740" t="s">
        <v>107</v>
      </c>
      <c r="CE740">
        <v>0</v>
      </c>
      <c r="CF740" t="s">
        <v>83</v>
      </c>
      <c r="CG740" t="s">
        <v>83</v>
      </c>
      <c r="CH740">
        <f t="shared" si="411"/>
        <v>3</v>
      </c>
      <c r="CI740" t="s">
        <v>83</v>
      </c>
      <c r="CJ740" t="s">
        <v>83</v>
      </c>
      <c r="CK740">
        <f t="shared" si="412"/>
        <v>1</v>
      </c>
      <c r="CL740">
        <v>0</v>
      </c>
      <c r="CM740">
        <v>0</v>
      </c>
      <c r="CN740" t="s">
        <v>83</v>
      </c>
      <c r="CO740">
        <f t="shared" si="413"/>
        <v>1</v>
      </c>
      <c r="CP740" t="s">
        <v>83</v>
      </c>
      <c r="CQ740">
        <f t="shared" si="414"/>
        <v>1</v>
      </c>
      <c r="CR740" t="s">
        <v>105</v>
      </c>
      <c r="CS740">
        <f t="shared" si="415"/>
        <v>3</v>
      </c>
      <c r="CT740">
        <v>120</v>
      </c>
      <c r="CU740">
        <v>0</v>
      </c>
      <c r="CV740">
        <v>0</v>
      </c>
      <c r="CW740">
        <v>0</v>
      </c>
      <c r="CX740">
        <v>0</v>
      </c>
      <c r="CY740">
        <v>0</v>
      </c>
      <c r="CZ740" t="s">
        <v>83</v>
      </c>
      <c r="DA740" t="s">
        <v>83</v>
      </c>
      <c r="DB740">
        <f t="shared" si="416"/>
        <v>5</v>
      </c>
      <c r="DC740" t="s">
        <v>83</v>
      </c>
      <c r="DD740">
        <v>0</v>
      </c>
      <c r="DE740">
        <v>3</v>
      </c>
      <c r="DF740">
        <v>2009</v>
      </c>
      <c r="DG740">
        <f t="shared" si="419"/>
        <v>14</v>
      </c>
      <c r="DH740" t="s">
        <v>110</v>
      </c>
      <c r="DI740">
        <f t="shared" si="417"/>
        <v>4</v>
      </c>
      <c r="DJ740" t="s">
        <v>210</v>
      </c>
      <c r="DK740">
        <f t="shared" si="418"/>
        <v>2</v>
      </c>
      <c r="DL740">
        <v>179000</v>
      </c>
    </row>
    <row r="741" spans="1:116" x14ac:dyDescent="0.35">
      <c r="A741">
        <v>740</v>
      </c>
      <c r="B741">
        <v>60</v>
      </c>
      <c r="C741" t="s">
        <v>81</v>
      </c>
      <c r="D741">
        <f t="shared" si="385"/>
        <v>4</v>
      </c>
      <c r="E741">
        <v>65</v>
      </c>
      <c r="F741">
        <v>9313</v>
      </c>
      <c r="G741" t="s">
        <v>82</v>
      </c>
      <c r="H741">
        <f t="shared" si="386"/>
        <v>2</v>
      </c>
      <c r="I741" t="s">
        <v>83</v>
      </c>
      <c r="J741" t="str">
        <f t="shared" si="387"/>
        <v/>
      </c>
      <c r="K741" t="s">
        <v>120</v>
      </c>
      <c r="L741">
        <f t="shared" si="388"/>
        <v>2</v>
      </c>
      <c r="M741" t="s">
        <v>85</v>
      </c>
      <c r="N741">
        <f t="shared" si="389"/>
        <v>2</v>
      </c>
      <c r="O741" t="s">
        <v>86</v>
      </c>
      <c r="P741">
        <f t="shared" si="390"/>
        <v>4</v>
      </c>
      <c r="Q741" t="s">
        <v>87</v>
      </c>
      <c r="R741">
        <f t="shared" si="391"/>
        <v>4</v>
      </c>
      <c r="S741" t="s">
        <v>88</v>
      </c>
      <c r="T741">
        <f t="shared" si="392"/>
        <v>3</v>
      </c>
      <c r="U741" t="s">
        <v>89</v>
      </c>
      <c r="V741">
        <f t="shared" si="393"/>
        <v>16</v>
      </c>
      <c r="W741" t="s">
        <v>90</v>
      </c>
      <c r="X741">
        <f t="shared" si="394"/>
        <v>7</v>
      </c>
      <c r="Y741" t="s">
        <v>90</v>
      </c>
      <c r="Z741">
        <f t="shared" si="395"/>
        <v>7</v>
      </c>
      <c r="AA741" t="s">
        <v>91</v>
      </c>
      <c r="AB741">
        <f t="shared" si="396"/>
        <v>3</v>
      </c>
      <c r="AC741" t="s">
        <v>92</v>
      </c>
      <c r="AD741">
        <f t="shared" si="397"/>
        <v>8</v>
      </c>
      <c r="AE741">
        <v>7</v>
      </c>
      <c r="AF741">
        <v>5</v>
      </c>
      <c r="AG741">
        <v>2004</v>
      </c>
      <c r="AH741">
        <v>2004</v>
      </c>
      <c r="AI741" t="s">
        <v>93</v>
      </c>
      <c r="AJ741">
        <f t="shared" si="398"/>
        <v>5</v>
      </c>
      <c r="AK741" t="s">
        <v>94</v>
      </c>
      <c r="AL741">
        <f t="shared" si="399"/>
        <v>8</v>
      </c>
      <c r="AM741" t="s">
        <v>95</v>
      </c>
      <c r="AN741">
        <f t="shared" si="400"/>
        <v>14</v>
      </c>
      <c r="AO741" t="s">
        <v>95</v>
      </c>
      <c r="AP741" t="s">
        <v>117</v>
      </c>
      <c r="AQ741">
        <f t="shared" si="401"/>
        <v>2</v>
      </c>
      <c r="AR741">
        <v>0</v>
      </c>
      <c r="AS741" t="s">
        <v>97</v>
      </c>
      <c r="AT741">
        <f t="shared" si="402"/>
        <v>4</v>
      </c>
      <c r="AU741" t="s">
        <v>98</v>
      </c>
      <c r="AV741">
        <f t="shared" si="403"/>
        <v>3</v>
      </c>
      <c r="AW741" t="s">
        <v>99</v>
      </c>
      <c r="AX741">
        <f t="shared" si="404"/>
        <v>6</v>
      </c>
      <c r="AY741" t="s">
        <v>97</v>
      </c>
      <c r="AZ741">
        <f t="shared" si="405"/>
        <v>5</v>
      </c>
      <c r="BA741" t="s">
        <v>98</v>
      </c>
      <c r="BB741">
        <f t="shared" si="406"/>
        <v>4</v>
      </c>
      <c r="BC741" t="s">
        <v>100</v>
      </c>
      <c r="BD741" t="s">
        <v>102</v>
      </c>
      <c r="BE741">
        <f t="shared" si="407"/>
        <v>6</v>
      </c>
      <c r="BF741">
        <v>0</v>
      </c>
      <c r="BG741" t="s">
        <v>102</v>
      </c>
      <c r="BH741">
        <v>0</v>
      </c>
      <c r="BI741">
        <v>864</v>
      </c>
      <c r="BJ741">
        <v>864</v>
      </c>
      <c r="BK741" t="s">
        <v>103</v>
      </c>
      <c r="BL741">
        <f t="shared" si="408"/>
        <v>6</v>
      </c>
      <c r="BM741" t="s">
        <v>104</v>
      </c>
      <c r="BN741" t="s">
        <v>105</v>
      </c>
      <c r="BO741" t="s">
        <v>106</v>
      </c>
      <c r="BP741">
        <f t="shared" si="409"/>
        <v>6</v>
      </c>
      <c r="BQ741">
        <v>864</v>
      </c>
      <c r="BR741">
        <v>864</v>
      </c>
      <c r="BS741">
        <v>0</v>
      </c>
      <c r="BT741">
        <v>1728</v>
      </c>
      <c r="BU741">
        <v>0</v>
      </c>
      <c r="BV741">
        <v>0</v>
      </c>
      <c r="BW741">
        <v>2</v>
      </c>
      <c r="BX741">
        <v>1</v>
      </c>
      <c r="BY741">
        <v>3</v>
      </c>
      <c r="BZ741">
        <v>1</v>
      </c>
      <c r="CA741" t="s">
        <v>97</v>
      </c>
      <c r="CB741">
        <f t="shared" si="410"/>
        <v>5</v>
      </c>
      <c r="CC741">
        <v>7</v>
      </c>
      <c r="CD741" t="s">
        <v>107</v>
      </c>
      <c r="CE741">
        <v>0</v>
      </c>
      <c r="CF741" t="s">
        <v>83</v>
      </c>
      <c r="CG741" t="s">
        <v>108</v>
      </c>
      <c r="CH741">
        <f t="shared" si="411"/>
        <v>6</v>
      </c>
      <c r="CI741">
        <v>2004</v>
      </c>
      <c r="CJ741" t="s">
        <v>109</v>
      </c>
      <c r="CK741">
        <f t="shared" si="412"/>
        <v>3</v>
      </c>
      <c r="CL741">
        <v>2</v>
      </c>
      <c r="CM741">
        <v>572</v>
      </c>
      <c r="CN741" t="s">
        <v>98</v>
      </c>
      <c r="CO741">
        <f t="shared" si="413"/>
        <v>4</v>
      </c>
      <c r="CP741" t="s">
        <v>98</v>
      </c>
      <c r="CQ741">
        <f t="shared" si="414"/>
        <v>4</v>
      </c>
      <c r="CR741" t="s">
        <v>105</v>
      </c>
      <c r="CS741">
        <f t="shared" si="415"/>
        <v>3</v>
      </c>
      <c r="CT741">
        <v>187</v>
      </c>
      <c r="CU741">
        <v>56</v>
      </c>
      <c r="CV741">
        <v>0</v>
      </c>
      <c r="CW741">
        <v>0</v>
      </c>
      <c r="CX741">
        <v>0</v>
      </c>
      <c r="CY741">
        <v>0</v>
      </c>
      <c r="CZ741" t="s">
        <v>83</v>
      </c>
      <c r="DA741" t="s">
        <v>83</v>
      </c>
      <c r="DB741">
        <f t="shared" si="416"/>
        <v>5</v>
      </c>
      <c r="DC741" t="s">
        <v>83</v>
      </c>
      <c r="DD741">
        <v>0</v>
      </c>
      <c r="DE741">
        <v>4</v>
      </c>
      <c r="DF741">
        <v>2009</v>
      </c>
      <c r="DG741">
        <f t="shared" si="419"/>
        <v>14</v>
      </c>
      <c r="DH741" t="s">
        <v>110</v>
      </c>
      <c r="DI741">
        <f t="shared" si="417"/>
        <v>4</v>
      </c>
      <c r="DJ741" t="s">
        <v>111</v>
      </c>
      <c r="DK741">
        <f t="shared" si="418"/>
        <v>5</v>
      </c>
      <c r="DL741">
        <v>190000</v>
      </c>
    </row>
    <row r="742" spans="1:116" x14ac:dyDescent="0.35">
      <c r="A742">
        <v>741</v>
      </c>
      <c r="B742">
        <v>70</v>
      </c>
      <c r="C742" t="s">
        <v>142</v>
      </c>
      <c r="D742">
        <f t="shared" si="385"/>
        <v>2</v>
      </c>
      <c r="E742">
        <v>60</v>
      </c>
      <c r="F742">
        <v>9600</v>
      </c>
      <c r="G742" t="s">
        <v>82</v>
      </c>
      <c r="H742">
        <f t="shared" si="386"/>
        <v>2</v>
      </c>
      <c r="I742" t="s">
        <v>174</v>
      </c>
      <c r="J742">
        <f t="shared" si="387"/>
        <v>1</v>
      </c>
      <c r="K742" t="s">
        <v>84</v>
      </c>
      <c r="L742">
        <f t="shared" si="388"/>
        <v>1</v>
      </c>
      <c r="M742" t="s">
        <v>85</v>
      </c>
      <c r="N742">
        <f t="shared" si="389"/>
        <v>2</v>
      </c>
      <c r="O742" t="s">
        <v>86</v>
      </c>
      <c r="P742">
        <f t="shared" si="390"/>
        <v>4</v>
      </c>
      <c r="Q742" t="s">
        <v>87</v>
      </c>
      <c r="R742">
        <f t="shared" si="391"/>
        <v>4</v>
      </c>
      <c r="S742" t="s">
        <v>88</v>
      </c>
      <c r="T742">
        <f t="shared" si="392"/>
        <v>3</v>
      </c>
      <c r="U742" t="s">
        <v>143</v>
      </c>
      <c r="V742">
        <f t="shared" si="393"/>
        <v>9</v>
      </c>
      <c r="W742" t="s">
        <v>90</v>
      </c>
      <c r="X742">
        <f t="shared" si="394"/>
        <v>7</v>
      </c>
      <c r="Y742" t="s">
        <v>90</v>
      </c>
      <c r="Z742">
        <f t="shared" si="395"/>
        <v>7</v>
      </c>
      <c r="AA742" t="s">
        <v>91</v>
      </c>
      <c r="AB742">
        <f t="shared" si="396"/>
        <v>3</v>
      </c>
      <c r="AC742" t="s">
        <v>92</v>
      </c>
      <c r="AD742">
        <f t="shared" si="397"/>
        <v>8</v>
      </c>
      <c r="AE742">
        <v>5</v>
      </c>
      <c r="AF742">
        <v>7</v>
      </c>
      <c r="AG742">
        <v>1910</v>
      </c>
      <c r="AH742">
        <v>2002</v>
      </c>
      <c r="AI742" t="s">
        <v>93</v>
      </c>
      <c r="AJ742">
        <f t="shared" si="398"/>
        <v>5</v>
      </c>
      <c r="AK742" t="s">
        <v>94</v>
      </c>
      <c r="AL742">
        <f t="shared" si="399"/>
        <v>8</v>
      </c>
      <c r="AM742" t="s">
        <v>124</v>
      </c>
      <c r="AN742">
        <f t="shared" si="400"/>
        <v>4</v>
      </c>
      <c r="AO742" t="s">
        <v>125</v>
      </c>
      <c r="AP742" t="s">
        <v>117</v>
      </c>
      <c r="AQ742">
        <f t="shared" si="401"/>
        <v>2</v>
      </c>
      <c r="AR742">
        <v>0</v>
      </c>
      <c r="AS742" t="s">
        <v>98</v>
      </c>
      <c r="AT742">
        <f t="shared" si="402"/>
        <v>3</v>
      </c>
      <c r="AU742" t="s">
        <v>97</v>
      </c>
      <c r="AV742">
        <f t="shared" si="403"/>
        <v>4</v>
      </c>
      <c r="AW742" t="s">
        <v>126</v>
      </c>
      <c r="AX742">
        <f t="shared" si="404"/>
        <v>3</v>
      </c>
      <c r="AY742" t="s">
        <v>147</v>
      </c>
      <c r="AZ742">
        <f t="shared" si="405"/>
        <v>3</v>
      </c>
      <c r="BA742" t="s">
        <v>147</v>
      </c>
      <c r="BB742">
        <f t="shared" si="406"/>
        <v>3</v>
      </c>
      <c r="BC742" t="s">
        <v>100</v>
      </c>
      <c r="BD742" t="s">
        <v>102</v>
      </c>
      <c r="BE742">
        <f t="shared" si="407"/>
        <v>6</v>
      </c>
      <c r="BF742">
        <v>0</v>
      </c>
      <c r="BG742" t="s">
        <v>102</v>
      </c>
      <c r="BH742">
        <v>0</v>
      </c>
      <c r="BI742">
        <v>264</v>
      </c>
      <c r="BJ742">
        <v>264</v>
      </c>
      <c r="BK742" t="s">
        <v>103</v>
      </c>
      <c r="BL742">
        <f t="shared" si="408"/>
        <v>6</v>
      </c>
      <c r="BM742" t="s">
        <v>104</v>
      </c>
      <c r="BN742" t="s">
        <v>105</v>
      </c>
      <c r="BO742" t="s">
        <v>106</v>
      </c>
      <c r="BP742">
        <f t="shared" si="409"/>
        <v>6</v>
      </c>
      <c r="BQ742">
        <v>768</v>
      </c>
      <c r="BR742">
        <v>664</v>
      </c>
      <c r="BS742">
        <v>0</v>
      </c>
      <c r="BT742">
        <v>1432</v>
      </c>
      <c r="BU742">
        <v>0</v>
      </c>
      <c r="BV742">
        <v>0</v>
      </c>
      <c r="BW742">
        <v>2</v>
      </c>
      <c r="BX742">
        <v>0</v>
      </c>
      <c r="BY742">
        <v>2</v>
      </c>
      <c r="BZ742">
        <v>1</v>
      </c>
      <c r="CA742" t="s">
        <v>98</v>
      </c>
      <c r="CB742">
        <f t="shared" si="410"/>
        <v>4</v>
      </c>
      <c r="CC742">
        <v>7</v>
      </c>
      <c r="CD742" t="s">
        <v>107</v>
      </c>
      <c r="CE742">
        <v>0</v>
      </c>
      <c r="CF742" t="s">
        <v>83</v>
      </c>
      <c r="CG742" t="s">
        <v>127</v>
      </c>
      <c r="CH742">
        <f t="shared" si="411"/>
        <v>5</v>
      </c>
      <c r="CI742">
        <v>1910</v>
      </c>
      <c r="CJ742" t="s">
        <v>102</v>
      </c>
      <c r="CK742">
        <f t="shared" si="412"/>
        <v>2</v>
      </c>
      <c r="CL742">
        <v>2</v>
      </c>
      <c r="CM742">
        <v>360</v>
      </c>
      <c r="CN742" t="s">
        <v>98</v>
      </c>
      <c r="CO742">
        <f t="shared" si="413"/>
        <v>4</v>
      </c>
      <c r="CP742" t="s">
        <v>97</v>
      </c>
      <c r="CQ742">
        <f t="shared" si="414"/>
        <v>5</v>
      </c>
      <c r="CR742" t="s">
        <v>105</v>
      </c>
      <c r="CS742">
        <f t="shared" si="415"/>
        <v>3</v>
      </c>
      <c r="CT742">
        <v>270</v>
      </c>
      <c r="CU742">
        <v>0</v>
      </c>
      <c r="CV742">
        <v>112</v>
      </c>
      <c r="CW742">
        <v>0</v>
      </c>
      <c r="CX742">
        <v>0</v>
      </c>
      <c r="CY742">
        <v>0</v>
      </c>
      <c r="CZ742" t="s">
        <v>83</v>
      </c>
      <c r="DA742" t="s">
        <v>165</v>
      </c>
      <c r="DB742">
        <f t="shared" si="416"/>
        <v>4</v>
      </c>
      <c r="DC742" t="s">
        <v>83</v>
      </c>
      <c r="DD742">
        <v>0</v>
      </c>
      <c r="DE742">
        <v>5</v>
      </c>
      <c r="DF742">
        <v>2007</v>
      </c>
      <c r="DG742">
        <f t="shared" si="419"/>
        <v>16</v>
      </c>
      <c r="DH742" t="s">
        <v>110</v>
      </c>
      <c r="DI742">
        <f t="shared" si="417"/>
        <v>4</v>
      </c>
      <c r="DJ742" t="s">
        <v>128</v>
      </c>
      <c r="DK742">
        <f t="shared" si="418"/>
        <v>3</v>
      </c>
      <c r="DL742">
        <v>132000</v>
      </c>
    </row>
    <row r="743" spans="1:116" x14ac:dyDescent="0.35">
      <c r="A743">
        <v>742</v>
      </c>
      <c r="B743">
        <v>20</v>
      </c>
      <c r="C743" t="s">
        <v>81</v>
      </c>
      <c r="D743">
        <f t="shared" si="385"/>
        <v>4</v>
      </c>
      <c r="E743">
        <v>65</v>
      </c>
      <c r="F743">
        <v>6768</v>
      </c>
      <c r="G743" t="s">
        <v>82</v>
      </c>
      <c r="H743">
        <f t="shared" si="386"/>
        <v>2</v>
      </c>
      <c r="I743" t="s">
        <v>83</v>
      </c>
      <c r="J743" t="str">
        <f t="shared" si="387"/>
        <v/>
      </c>
      <c r="K743" t="s">
        <v>120</v>
      </c>
      <c r="L743">
        <f t="shared" si="388"/>
        <v>2</v>
      </c>
      <c r="M743" t="s">
        <v>85</v>
      </c>
      <c r="N743">
        <f t="shared" si="389"/>
        <v>2</v>
      </c>
      <c r="O743" t="s">
        <v>86</v>
      </c>
      <c r="P743">
        <f t="shared" si="390"/>
        <v>4</v>
      </c>
      <c r="Q743" t="s">
        <v>87</v>
      </c>
      <c r="R743">
        <f t="shared" si="391"/>
        <v>4</v>
      </c>
      <c r="S743" t="s">
        <v>88</v>
      </c>
      <c r="T743">
        <f t="shared" si="392"/>
        <v>3</v>
      </c>
      <c r="U743" t="s">
        <v>151</v>
      </c>
      <c r="V743">
        <f t="shared" si="393"/>
        <v>5</v>
      </c>
      <c r="W743" t="s">
        <v>114</v>
      </c>
      <c r="X743">
        <f t="shared" si="394"/>
        <v>2</v>
      </c>
      <c r="Y743" t="s">
        <v>90</v>
      </c>
      <c r="Z743">
        <f t="shared" si="395"/>
        <v>7</v>
      </c>
      <c r="AA743" t="s">
        <v>91</v>
      </c>
      <c r="AB743">
        <f t="shared" si="396"/>
        <v>3</v>
      </c>
      <c r="AC743" t="s">
        <v>115</v>
      </c>
      <c r="AD743">
        <f t="shared" si="397"/>
        <v>4</v>
      </c>
      <c r="AE743">
        <v>6</v>
      </c>
      <c r="AF743">
        <v>8</v>
      </c>
      <c r="AG743">
        <v>1961</v>
      </c>
      <c r="AH743">
        <v>1996</v>
      </c>
      <c r="AI743" t="s">
        <v>152</v>
      </c>
      <c r="AJ743">
        <f t="shared" si="398"/>
        <v>6</v>
      </c>
      <c r="AK743" t="s">
        <v>94</v>
      </c>
      <c r="AL743">
        <f t="shared" si="399"/>
        <v>8</v>
      </c>
      <c r="AM743" t="s">
        <v>140</v>
      </c>
      <c r="AN743">
        <f t="shared" si="400"/>
        <v>9</v>
      </c>
      <c r="AO743" t="s">
        <v>140</v>
      </c>
      <c r="AP743" t="s">
        <v>117</v>
      </c>
      <c r="AQ743">
        <f t="shared" si="401"/>
        <v>2</v>
      </c>
      <c r="AR743">
        <v>0</v>
      </c>
      <c r="AS743" t="s">
        <v>98</v>
      </c>
      <c r="AT743">
        <f t="shared" si="402"/>
        <v>3</v>
      </c>
      <c r="AU743" t="s">
        <v>97</v>
      </c>
      <c r="AV743">
        <f t="shared" si="403"/>
        <v>4</v>
      </c>
      <c r="AW743" t="s">
        <v>118</v>
      </c>
      <c r="AX743">
        <f t="shared" si="404"/>
        <v>2</v>
      </c>
      <c r="AY743" t="s">
        <v>98</v>
      </c>
      <c r="AZ743">
        <f t="shared" si="405"/>
        <v>4</v>
      </c>
      <c r="BA743" t="s">
        <v>98</v>
      </c>
      <c r="BB743">
        <f t="shared" si="406"/>
        <v>4</v>
      </c>
      <c r="BC743" t="s">
        <v>121</v>
      </c>
      <c r="BD743" t="s">
        <v>101</v>
      </c>
      <c r="BE743">
        <f t="shared" si="407"/>
        <v>7</v>
      </c>
      <c r="BF743">
        <v>832</v>
      </c>
      <c r="BG743" t="s">
        <v>102</v>
      </c>
      <c r="BH743">
        <v>0</v>
      </c>
      <c r="BI743">
        <v>80</v>
      </c>
      <c r="BJ743">
        <v>912</v>
      </c>
      <c r="BK743" t="s">
        <v>103</v>
      </c>
      <c r="BL743">
        <f t="shared" si="408"/>
        <v>6</v>
      </c>
      <c r="BM743" t="s">
        <v>97</v>
      </c>
      <c r="BN743" t="s">
        <v>105</v>
      </c>
      <c r="BO743" t="s">
        <v>106</v>
      </c>
      <c r="BP743">
        <f t="shared" si="409"/>
        <v>6</v>
      </c>
      <c r="BQ743">
        <v>912</v>
      </c>
      <c r="BR743">
        <v>0</v>
      </c>
      <c r="BS743">
        <v>0</v>
      </c>
      <c r="BT743">
        <v>912</v>
      </c>
      <c r="BU743">
        <v>1</v>
      </c>
      <c r="BV743">
        <v>1</v>
      </c>
      <c r="BW743">
        <v>1</v>
      </c>
      <c r="BX743">
        <v>0</v>
      </c>
      <c r="BY743">
        <v>3</v>
      </c>
      <c r="BZ743">
        <v>1</v>
      </c>
      <c r="CA743" t="s">
        <v>97</v>
      </c>
      <c r="CB743">
        <f t="shared" si="410"/>
        <v>5</v>
      </c>
      <c r="CC743">
        <v>5</v>
      </c>
      <c r="CD743" t="s">
        <v>107</v>
      </c>
      <c r="CE743">
        <v>0</v>
      </c>
      <c r="CF743" t="s">
        <v>83</v>
      </c>
      <c r="CG743" t="s">
        <v>127</v>
      </c>
      <c r="CH743">
        <f t="shared" si="411"/>
        <v>5</v>
      </c>
      <c r="CI743">
        <v>1962</v>
      </c>
      <c r="CJ743" t="s">
        <v>102</v>
      </c>
      <c r="CK743">
        <f t="shared" si="412"/>
        <v>2</v>
      </c>
      <c r="CL743">
        <v>1</v>
      </c>
      <c r="CM743">
        <v>288</v>
      </c>
      <c r="CN743" t="s">
        <v>98</v>
      </c>
      <c r="CO743">
        <f t="shared" si="413"/>
        <v>4</v>
      </c>
      <c r="CP743" t="s">
        <v>98</v>
      </c>
      <c r="CQ743">
        <f t="shared" si="414"/>
        <v>4</v>
      </c>
      <c r="CR743" t="s">
        <v>105</v>
      </c>
      <c r="CS743">
        <f t="shared" si="415"/>
        <v>3</v>
      </c>
      <c r="CT743">
        <v>168</v>
      </c>
      <c r="CU743">
        <v>0</v>
      </c>
      <c r="CV743">
        <v>0</v>
      </c>
      <c r="CW743">
        <v>0</v>
      </c>
      <c r="CX743">
        <v>0</v>
      </c>
      <c r="CY743">
        <v>0</v>
      </c>
      <c r="CZ743" t="s">
        <v>83</v>
      </c>
      <c r="DA743" t="s">
        <v>165</v>
      </c>
      <c r="DB743">
        <f t="shared" si="416"/>
        <v>4</v>
      </c>
      <c r="DC743" t="s">
        <v>83</v>
      </c>
      <c r="DD743">
        <v>0</v>
      </c>
      <c r="DE743">
        <v>5</v>
      </c>
      <c r="DF743">
        <v>2008</v>
      </c>
      <c r="DG743">
        <f t="shared" si="419"/>
        <v>15</v>
      </c>
      <c r="DH743" t="s">
        <v>110</v>
      </c>
      <c r="DI743">
        <f t="shared" si="417"/>
        <v>4</v>
      </c>
      <c r="DJ743" t="s">
        <v>111</v>
      </c>
      <c r="DK743">
        <f t="shared" si="418"/>
        <v>5</v>
      </c>
      <c r="DL743">
        <v>142000</v>
      </c>
    </row>
    <row r="744" spans="1:116" x14ac:dyDescent="0.35">
      <c r="A744">
        <v>743</v>
      </c>
      <c r="B744">
        <v>20</v>
      </c>
      <c r="C744" t="s">
        <v>81</v>
      </c>
      <c r="D744">
        <f t="shared" si="385"/>
        <v>4</v>
      </c>
      <c r="E744">
        <v>65</v>
      </c>
      <c r="F744">
        <v>8450</v>
      </c>
      <c r="G744" t="s">
        <v>82</v>
      </c>
      <c r="H744">
        <f t="shared" si="386"/>
        <v>2</v>
      </c>
      <c r="I744" t="s">
        <v>83</v>
      </c>
      <c r="J744" t="str">
        <f t="shared" si="387"/>
        <v/>
      </c>
      <c r="K744" t="s">
        <v>84</v>
      </c>
      <c r="L744">
        <f t="shared" si="388"/>
        <v>1</v>
      </c>
      <c r="M744" t="s">
        <v>85</v>
      </c>
      <c r="N744">
        <f t="shared" si="389"/>
        <v>2</v>
      </c>
      <c r="O744" t="s">
        <v>86</v>
      </c>
      <c r="P744">
        <f t="shared" si="390"/>
        <v>4</v>
      </c>
      <c r="Q744" t="s">
        <v>87</v>
      </c>
      <c r="R744">
        <f t="shared" si="391"/>
        <v>4</v>
      </c>
      <c r="S744" t="s">
        <v>88</v>
      </c>
      <c r="T744">
        <f t="shared" si="392"/>
        <v>3</v>
      </c>
      <c r="U744" t="s">
        <v>170</v>
      </c>
      <c r="V744">
        <f t="shared" si="393"/>
        <v>15</v>
      </c>
      <c r="W744" t="s">
        <v>90</v>
      </c>
      <c r="X744">
        <f t="shared" si="394"/>
        <v>7</v>
      </c>
      <c r="Y744" t="s">
        <v>90</v>
      </c>
      <c r="Z744">
        <f t="shared" si="395"/>
        <v>7</v>
      </c>
      <c r="AA744" t="s">
        <v>91</v>
      </c>
      <c r="AB744">
        <f t="shared" si="396"/>
        <v>3</v>
      </c>
      <c r="AC744" t="s">
        <v>115</v>
      </c>
      <c r="AD744">
        <f t="shared" si="397"/>
        <v>4</v>
      </c>
      <c r="AE744">
        <v>7</v>
      </c>
      <c r="AF744">
        <v>5</v>
      </c>
      <c r="AG744">
        <v>2000</v>
      </c>
      <c r="AH744">
        <v>2001</v>
      </c>
      <c r="AI744" t="s">
        <v>93</v>
      </c>
      <c r="AJ744">
        <f t="shared" si="398"/>
        <v>5</v>
      </c>
      <c r="AK744" t="s">
        <v>94</v>
      </c>
      <c r="AL744">
        <f t="shared" si="399"/>
        <v>8</v>
      </c>
      <c r="AM744" t="s">
        <v>95</v>
      </c>
      <c r="AN744">
        <f t="shared" si="400"/>
        <v>14</v>
      </c>
      <c r="AO744" t="s">
        <v>95</v>
      </c>
      <c r="AP744" t="s">
        <v>96</v>
      </c>
      <c r="AQ744">
        <f t="shared" si="401"/>
        <v>4</v>
      </c>
      <c r="AR744">
        <v>108</v>
      </c>
      <c r="AS744" t="s">
        <v>98</v>
      </c>
      <c r="AT744">
        <f t="shared" si="402"/>
        <v>3</v>
      </c>
      <c r="AU744" t="s">
        <v>98</v>
      </c>
      <c r="AV744">
        <f t="shared" si="403"/>
        <v>3</v>
      </c>
      <c r="AW744" t="s">
        <v>99</v>
      </c>
      <c r="AX744">
        <f t="shared" si="404"/>
        <v>6</v>
      </c>
      <c r="AY744" t="s">
        <v>97</v>
      </c>
      <c r="AZ744">
        <f t="shared" si="405"/>
        <v>5</v>
      </c>
      <c r="BA744" t="s">
        <v>98</v>
      </c>
      <c r="BB744">
        <f t="shared" si="406"/>
        <v>4</v>
      </c>
      <c r="BC744" t="s">
        <v>100</v>
      </c>
      <c r="BD744" t="s">
        <v>102</v>
      </c>
      <c r="BE744">
        <f t="shared" si="407"/>
        <v>6</v>
      </c>
      <c r="BF744">
        <v>0</v>
      </c>
      <c r="BG744" t="s">
        <v>102</v>
      </c>
      <c r="BH744">
        <v>0</v>
      </c>
      <c r="BI744">
        <v>1349</v>
      </c>
      <c r="BJ744">
        <v>1349</v>
      </c>
      <c r="BK744" t="s">
        <v>103</v>
      </c>
      <c r="BL744">
        <f t="shared" si="408"/>
        <v>6</v>
      </c>
      <c r="BM744" t="s">
        <v>104</v>
      </c>
      <c r="BN744" t="s">
        <v>105</v>
      </c>
      <c r="BO744" t="s">
        <v>106</v>
      </c>
      <c r="BP744">
        <f t="shared" si="409"/>
        <v>6</v>
      </c>
      <c r="BQ744">
        <v>1349</v>
      </c>
      <c r="BR744">
        <v>0</v>
      </c>
      <c r="BS744">
        <v>0</v>
      </c>
      <c r="BT744">
        <v>1349</v>
      </c>
      <c r="BU744">
        <v>0</v>
      </c>
      <c r="BV744">
        <v>0</v>
      </c>
      <c r="BW744">
        <v>2</v>
      </c>
      <c r="BX744">
        <v>0</v>
      </c>
      <c r="BY744">
        <v>3</v>
      </c>
      <c r="BZ744">
        <v>1</v>
      </c>
      <c r="CA744" t="s">
        <v>98</v>
      </c>
      <c r="CB744">
        <f t="shared" si="410"/>
        <v>4</v>
      </c>
      <c r="CC744">
        <v>6</v>
      </c>
      <c r="CD744" t="s">
        <v>107</v>
      </c>
      <c r="CE744">
        <v>0</v>
      </c>
      <c r="CF744" t="s">
        <v>83</v>
      </c>
      <c r="CG744" t="s">
        <v>108</v>
      </c>
      <c r="CH744">
        <f t="shared" si="411"/>
        <v>6</v>
      </c>
      <c r="CI744">
        <v>2000</v>
      </c>
      <c r="CJ744" t="s">
        <v>102</v>
      </c>
      <c r="CK744">
        <f t="shared" si="412"/>
        <v>2</v>
      </c>
      <c r="CL744">
        <v>2</v>
      </c>
      <c r="CM744">
        <v>539</v>
      </c>
      <c r="CN744" t="s">
        <v>98</v>
      </c>
      <c r="CO744">
        <f t="shared" si="413"/>
        <v>4</v>
      </c>
      <c r="CP744" t="s">
        <v>98</v>
      </c>
      <c r="CQ744">
        <f t="shared" si="414"/>
        <v>4</v>
      </c>
      <c r="CR744" t="s">
        <v>105</v>
      </c>
      <c r="CS744">
        <f t="shared" si="415"/>
        <v>3</v>
      </c>
      <c r="CT744">
        <v>120</v>
      </c>
      <c r="CU744">
        <v>55</v>
      </c>
      <c r="CV744">
        <v>0</v>
      </c>
      <c r="CW744">
        <v>0</v>
      </c>
      <c r="CX744">
        <v>0</v>
      </c>
      <c r="CY744">
        <v>0</v>
      </c>
      <c r="CZ744" t="s">
        <v>83</v>
      </c>
      <c r="DA744" t="s">
        <v>165</v>
      </c>
      <c r="DB744">
        <f t="shared" si="416"/>
        <v>4</v>
      </c>
      <c r="DC744" t="s">
        <v>83</v>
      </c>
      <c r="DD744">
        <v>0</v>
      </c>
      <c r="DE744">
        <v>12</v>
      </c>
      <c r="DF744">
        <v>2007</v>
      </c>
      <c r="DG744">
        <f t="shared" si="419"/>
        <v>16</v>
      </c>
      <c r="DH744" t="s">
        <v>110</v>
      </c>
      <c r="DI744">
        <f t="shared" si="417"/>
        <v>4</v>
      </c>
      <c r="DJ744" t="s">
        <v>111</v>
      </c>
      <c r="DK744">
        <f t="shared" si="418"/>
        <v>5</v>
      </c>
      <c r="DL744">
        <v>179000</v>
      </c>
    </row>
    <row r="745" spans="1:116" x14ac:dyDescent="0.35">
      <c r="A745">
        <v>744</v>
      </c>
      <c r="B745">
        <v>80</v>
      </c>
      <c r="C745" t="s">
        <v>81</v>
      </c>
      <c r="D745">
        <f t="shared" si="385"/>
        <v>4</v>
      </c>
      <c r="E745">
        <v>70</v>
      </c>
      <c r="F745">
        <v>12886</v>
      </c>
      <c r="G745" t="s">
        <v>82</v>
      </c>
      <c r="H745">
        <f t="shared" si="386"/>
        <v>2</v>
      </c>
      <c r="I745" t="s">
        <v>83</v>
      </c>
      <c r="J745" t="str">
        <f t="shared" si="387"/>
        <v/>
      </c>
      <c r="K745" t="s">
        <v>120</v>
      </c>
      <c r="L745">
        <f t="shared" si="388"/>
        <v>2</v>
      </c>
      <c r="M745" t="s">
        <v>85</v>
      </c>
      <c r="N745">
        <f t="shared" si="389"/>
        <v>2</v>
      </c>
      <c r="O745" t="s">
        <v>86</v>
      </c>
      <c r="P745">
        <f t="shared" si="390"/>
        <v>4</v>
      </c>
      <c r="Q745" t="s">
        <v>87</v>
      </c>
      <c r="R745">
        <f t="shared" si="391"/>
        <v>4</v>
      </c>
      <c r="S745" t="s">
        <v>88</v>
      </c>
      <c r="T745">
        <f t="shared" si="392"/>
        <v>3</v>
      </c>
      <c r="U745" t="s">
        <v>151</v>
      </c>
      <c r="V745">
        <f t="shared" si="393"/>
        <v>5</v>
      </c>
      <c r="W745" t="s">
        <v>90</v>
      </c>
      <c r="X745">
        <f t="shared" si="394"/>
        <v>7</v>
      </c>
      <c r="Y745" t="s">
        <v>90</v>
      </c>
      <c r="Z745">
        <f t="shared" si="395"/>
        <v>7</v>
      </c>
      <c r="AA745" t="s">
        <v>91</v>
      </c>
      <c r="AB745">
        <f t="shared" si="396"/>
        <v>3</v>
      </c>
      <c r="AC745" t="s">
        <v>197</v>
      </c>
      <c r="AD745">
        <f t="shared" si="397"/>
        <v>3</v>
      </c>
      <c r="AE745">
        <v>5</v>
      </c>
      <c r="AF745">
        <v>6</v>
      </c>
      <c r="AG745">
        <v>1963</v>
      </c>
      <c r="AH745">
        <v>1999</v>
      </c>
      <c r="AI745" t="s">
        <v>93</v>
      </c>
      <c r="AJ745">
        <f t="shared" si="398"/>
        <v>5</v>
      </c>
      <c r="AK745" t="s">
        <v>94</v>
      </c>
      <c r="AL745">
        <f t="shared" si="399"/>
        <v>8</v>
      </c>
      <c r="AM745" t="s">
        <v>140</v>
      </c>
      <c r="AN745">
        <f t="shared" si="400"/>
        <v>9</v>
      </c>
      <c r="AO745" t="s">
        <v>140</v>
      </c>
      <c r="AP745" t="s">
        <v>117</v>
      </c>
      <c r="AQ745">
        <f t="shared" si="401"/>
        <v>2</v>
      </c>
      <c r="AR745">
        <v>0</v>
      </c>
      <c r="AS745" t="s">
        <v>98</v>
      </c>
      <c r="AT745">
        <f t="shared" si="402"/>
        <v>3</v>
      </c>
      <c r="AU745" t="s">
        <v>98</v>
      </c>
      <c r="AV745">
        <f t="shared" si="403"/>
        <v>3</v>
      </c>
      <c r="AW745" t="s">
        <v>118</v>
      </c>
      <c r="AX745">
        <f t="shared" si="404"/>
        <v>2</v>
      </c>
      <c r="AY745" t="s">
        <v>97</v>
      </c>
      <c r="AZ745">
        <f t="shared" si="405"/>
        <v>5</v>
      </c>
      <c r="BA745" t="s">
        <v>98</v>
      </c>
      <c r="BB745">
        <f t="shared" si="406"/>
        <v>4</v>
      </c>
      <c r="BC745" t="s">
        <v>130</v>
      </c>
      <c r="BD745" t="s">
        <v>119</v>
      </c>
      <c r="BE745">
        <f t="shared" si="407"/>
        <v>4</v>
      </c>
      <c r="BF745">
        <v>444</v>
      </c>
      <c r="BG745" t="s">
        <v>102</v>
      </c>
      <c r="BH745">
        <v>0</v>
      </c>
      <c r="BI745">
        <v>76</v>
      </c>
      <c r="BJ745">
        <v>520</v>
      </c>
      <c r="BK745" t="s">
        <v>103</v>
      </c>
      <c r="BL745">
        <f t="shared" si="408"/>
        <v>6</v>
      </c>
      <c r="BM745" t="s">
        <v>104</v>
      </c>
      <c r="BN745" t="s">
        <v>105</v>
      </c>
      <c r="BO745" t="s">
        <v>106</v>
      </c>
      <c r="BP745">
        <f t="shared" si="409"/>
        <v>6</v>
      </c>
      <c r="BQ745">
        <v>1464</v>
      </c>
      <c r="BR745">
        <v>0</v>
      </c>
      <c r="BS745">
        <v>0</v>
      </c>
      <c r="BT745">
        <v>1464</v>
      </c>
      <c r="BU745">
        <v>0</v>
      </c>
      <c r="BV745">
        <v>1</v>
      </c>
      <c r="BW745">
        <v>2</v>
      </c>
      <c r="BX745">
        <v>0</v>
      </c>
      <c r="BY745">
        <v>3</v>
      </c>
      <c r="BZ745">
        <v>1</v>
      </c>
      <c r="CA745" t="s">
        <v>98</v>
      </c>
      <c r="CB745">
        <f t="shared" si="410"/>
        <v>4</v>
      </c>
      <c r="CC745">
        <v>6</v>
      </c>
      <c r="CD745" t="s">
        <v>224</v>
      </c>
      <c r="CE745">
        <v>1</v>
      </c>
      <c r="CF745" t="s">
        <v>98</v>
      </c>
      <c r="CG745" t="s">
        <v>108</v>
      </c>
      <c r="CH745">
        <f t="shared" si="411"/>
        <v>6</v>
      </c>
      <c r="CI745">
        <v>1997</v>
      </c>
      <c r="CJ745" t="s">
        <v>109</v>
      </c>
      <c r="CK745">
        <f t="shared" si="412"/>
        <v>3</v>
      </c>
      <c r="CL745">
        <v>2</v>
      </c>
      <c r="CM745">
        <v>480</v>
      </c>
      <c r="CN745" t="s">
        <v>98</v>
      </c>
      <c r="CO745">
        <f t="shared" si="413"/>
        <v>4</v>
      </c>
      <c r="CP745" t="s">
        <v>98</v>
      </c>
      <c r="CQ745">
        <f t="shared" si="414"/>
        <v>4</v>
      </c>
      <c r="CR745" t="s">
        <v>105</v>
      </c>
      <c r="CS745">
        <f t="shared" si="415"/>
        <v>3</v>
      </c>
      <c r="CT745">
        <v>302</v>
      </c>
      <c r="CU745">
        <v>0</v>
      </c>
      <c r="CV745">
        <v>0</v>
      </c>
      <c r="CW745">
        <v>0</v>
      </c>
      <c r="CX745">
        <v>100</v>
      </c>
      <c r="CY745">
        <v>0</v>
      </c>
      <c r="CZ745" t="s">
        <v>83</v>
      </c>
      <c r="DA745" t="s">
        <v>83</v>
      </c>
      <c r="DB745">
        <f t="shared" si="416"/>
        <v>5</v>
      </c>
      <c r="DC745" t="s">
        <v>83</v>
      </c>
      <c r="DD745">
        <v>0</v>
      </c>
      <c r="DE745">
        <v>10</v>
      </c>
      <c r="DF745">
        <v>2009</v>
      </c>
      <c r="DG745">
        <f t="shared" si="419"/>
        <v>14</v>
      </c>
      <c r="DH745" t="s">
        <v>110</v>
      </c>
      <c r="DI745">
        <f t="shared" si="417"/>
        <v>4</v>
      </c>
      <c r="DJ745" t="s">
        <v>111</v>
      </c>
      <c r="DK745">
        <f t="shared" si="418"/>
        <v>5</v>
      </c>
      <c r="DL745">
        <v>175000</v>
      </c>
    </row>
    <row r="746" spans="1:116" x14ac:dyDescent="0.35">
      <c r="A746">
        <v>745</v>
      </c>
      <c r="B746">
        <v>120</v>
      </c>
      <c r="C746" t="s">
        <v>81</v>
      </c>
      <c r="D746">
        <f t="shared" si="385"/>
        <v>4</v>
      </c>
      <c r="E746">
        <v>41</v>
      </c>
      <c r="F746">
        <v>5395</v>
      </c>
      <c r="G746" t="s">
        <v>82</v>
      </c>
      <c r="H746">
        <f t="shared" si="386"/>
        <v>2</v>
      </c>
      <c r="I746" t="s">
        <v>83</v>
      </c>
      <c r="J746" t="str">
        <f t="shared" si="387"/>
        <v/>
      </c>
      <c r="K746" t="s">
        <v>120</v>
      </c>
      <c r="L746">
        <f t="shared" si="388"/>
        <v>2</v>
      </c>
      <c r="M746" t="s">
        <v>199</v>
      </c>
      <c r="N746">
        <f t="shared" si="389"/>
        <v>4</v>
      </c>
      <c r="O746" t="s">
        <v>86</v>
      </c>
      <c r="P746">
        <f t="shared" si="390"/>
        <v>4</v>
      </c>
      <c r="Q746" t="s">
        <v>87</v>
      </c>
      <c r="R746">
        <f t="shared" si="391"/>
        <v>4</v>
      </c>
      <c r="S746" t="s">
        <v>88</v>
      </c>
      <c r="T746">
        <f t="shared" si="392"/>
        <v>3</v>
      </c>
      <c r="U746" t="s">
        <v>200</v>
      </c>
      <c r="V746">
        <f t="shared" si="393"/>
        <v>20</v>
      </c>
      <c r="W746" t="s">
        <v>90</v>
      </c>
      <c r="X746">
        <f t="shared" si="394"/>
        <v>7</v>
      </c>
      <c r="Y746" t="s">
        <v>90</v>
      </c>
      <c r="Z746">
        <f t="shared" si="395"/>
        <v>7</v>
      </c>
      <c r="AA746" t="s">
        <v>179</v>
      </c>
      <c r="AB746">
        <f t="shared" si="396"/>
        <v>4</v>
      </c>
      <c r="AC746" t="s">
        <v>115</v>
      </c>
      <c r="AD746">
        <f t="shared" si="397"/>
        <v>4</v>
      </c>
      <c r="AE746">
        <v>8</v>
      </c>
      <c r="AF746">
        <v>5</v>
      </c>
      <c r="AG746">
        <v>1993</v>
      </c>
      <c r="AH746">
        <v>1993</v>
      </c>
      <c r="AI746" t="s">
        <v>93</v>
      </c>
      <c r="AJ746">
        <f t="shared" si="398"/>
        <v>5</v>
      </c>
      <c r="AK746" t="s">
        <v>94</v>
      </c>
      <c r="AL746">
        <f t="shared" si="399"/>
        <v>8</v>
      </c>
      <c r="AM746" t="s">
        <v>140</v>
      </c>
      <c r="AN746">
        <f t="shared" si="400"/>
        <v>9</v>
      </c>
      <c r="AO746" t="s">
        <v>140</v>
      </c>
      <c r="AP746" t="s">
        <v>117</v>
      </c>
      <c r="AQ746">
        <f t="shared" si="401"/>
        <v>2</v>
      </c>
      <c r="AR746">
        <v>0</v>
      </c>
      <c r="AS746" t="s">
        <v>97</v>
      </c>
      <c r="AT746">
        <f t="shared" si="402"/>
        <v>4</v>
      </c>
      <c r="AU746" t="s">
        <v>98</v>
      </c>
      <c r="AV746">
        <f t="shared" si="403"/>
        <v>3</v>
      </c>
      <c r="AW746" t="s">
        <v>99</v>
      </c>
      <c r="AX746">
        <f t="shared" si="404"/>
        <v>6</v>
      </c>
      <c r="AY746" t="s">
        <v>97</v>
      </c>
      <c r="AZ746">
        <f t="shared" si="405"/>
        <v>5</v>
      </c>
      <c r="BA746" t="s">
        <v>98</v>
      </c>
      <c r="BB746">
        <f t="shared" si="406"/>
        <v>4</v>
      </c>
      <c r="BC746" t="s">
        <v>100</v>
      </c>
      <c r="BD746" t="s">
        <v>101</v>
      </c>
      <c r="BE746">
        <f t="shared" si="407"/>
        <v>7</v>
      </c>
      <c r="BF746">
        <v>733</v>
      </c>
      <c r="BG746" t="s">
        <v>102</v>
      </c>
      <c r="BH746">
        <v>0</v>
      </c>
      <c r="BI746">
        <v>604</v>
      </c>
      <c r="BJ746">
        <v>1337</v>
      </c>
      <c r="BK746" t="s">
        <v>103</v>
      </c>
      <c r="BL746">
        <f t="shared" si="408"/>
        <v>6</v>
      </c>
      <c r="BM746" t="s">
        <v>97</v>
      </c>
      <c r="BN746" t="s">
        <v>105</v>
      </c>
      <c r="BO746" t="s">
        <v>106</v>
      </c>
      <c r="BP746">
        <f t="shared" si="409"/>
        <v>6</v>
      </c>
      <c r="BQ746">
        <v>1337</v>
      </c>
      <c r="BR746">
        <v>0</v>
      </c>
      <c r="BS746">
        <v>0</v>
      </c>
      <c r="BT746">
        <v>1337</v>
      </c>
      <c r="BU746">
        <v>1</v>
      </c>
      <c r="BV746">
        <v>0</v>
      </c>
      <c r="BW746">
        <v>2</v>
      </c>
      <c r="BX746">
        <v>0</v>
      </c>
      <c r="BY746">
        <v>2</v>
      </c>
      <c r="BZ746">
        <v>1</v>
      </c>
      <c r="CA746" t="s">
        <v>97</v>
      </c>
      <c r="CB746">
        <f t="shared" si="410"/>
        <v>5</v>
      </c>
      <c r="CC746">
        <v>5</v>
      </c>
      <c r="CD746" t="s">
        <v>107</v>
      </c>
      <c r="CE746">
        <v>1</v>
      </c>
      <c r="CF746" t="s">
        <v>98</v>
      </c>
      <c r="CG746" t="s">
        <v>108</v>
      </c>
      <c r="CH746">
        <f t="shared" si="411"/>
        <v>6</v>
      </c>
      <c r="CI746">
        <v>1993</v>
      </c>
      <c r="CJ746" t="s">
        <v>109</v>
      </c>
      <c r="CK746">
        <f t="shared" si="412"/>
        <v>3</v>
      </c>
      <c r="CL746">
        <v>2</v>
      </c>
      <c r="CM746">
        <v>462</v>
      </c>
      <c r="CN746" t="s">
        <v>98</v>
      </c>
      <c r="CO746">
        <f t="shared" si="413"/>
        <v>4</v>
      </c>
      <c r="CP746" t="s">
        <v>98</v>
      </c>
      <c r="CQ746">
        <f t="shared" si="414"/>
        <v>4</v>
      </c>
      <c r="CR746" t="s">
        <v>105</v>
      </c>
      <c r="CS746">
        <f t="shared" si="415"/>
        <v>3</v>
      </c>
      <c r="CT746">
        <v>96</v>
      </c>
      <c r="CU746">
        <v>0</v>
      </c>
      <c r="CV746">
        <v>70</v>
      </c>
      <c r="CW746">
        <v>168</v>
      </c>
      <c r="CX746">
        <v>0</v>
      </c>
      <c r="CY746">
        <v>0</v>
      </c>
      <c r="CZ746" t="s">
        <v>83</v>
      </c>
      <c r="DA746" t="s">
        <v>83</v>
      </c>
      <c r="DB746">
        <f t="shared" si="416"/>
        <v>5</v>
      </c>
      <c r="DC746" t="s">
        <v>83</v>
      </c>
      <c r="DD746">
        <v>0</v>
      </c>
      <c r="DE746">
        <v>10</v>
      </c>
      <c r="DF746">
        <v>2008</v>
      </c>
      <c r="DG746">
        <f t="shared" si="419"/>
        <v>15</v>
      </c>
      <c r="DH746" t="s">
        <v>110</v>
      </c>
      <c r="DI746">
        <f t="shared" si="417"/>
        <v>4</v>
      </c>
      <c r="DJ746" t="s">
        <v>111</v>
      </c>
      <c r="DK746">
        <f t="shared" si="418"/>
        <v>5</v>
      </c>
      <c r="DL746">
        <v>180000</v>
      </c>
    </row>
    <row r="747" spans="1:116" x14ac:dyDescent="0.35">
      <c r="A747">
        <v>746</v>
      </c>
      <c r="B747">
        <v>60</v>
      </c>
      <c r="C747" t="s">
        <v>81</v>
      </c>
      <c r="D747">
        <f t="shared" si="385"/>
        <v>4</v>
      </c>
      <c r="E747" t="s">
        <v>83</v>
      </c>
      <c r="F747">
        <v>8963</v>
      </c>
      <c r="G747" t="s">
        <v>82</v>
      </c>
      <c r="H747">
        <f t="shared" si="386"/>
        <v>2</v>
      </c>
      <c r="I747" t="s">
        <v>83</v>
      </c>
      <c r="J747" t="str">
        <f t="shared" si="387"/>
        <v/>
      </c>
      <c r="K747" t="s">
        <v>120</v>
      </c>
      <c r="L747">
        <f t="shared" si="388"/>
        <v>2</v>
      </c>
      <c r="M747" t="s">
        <v>85</v>
      </c>
      <c r="N747">
        <f t="shared" si="389"/>
        <v>2</v>
      </c>
      <c r="O747" t="s">
        <v>86</v>
      </c>
      <c r="P747">
        <f t="shared" si="390"/>
        <v>4</v>
      </c>
      <c r="Q747" t="s">
        <v>87</v>
      </c>
      <c r="R747">
        <f t="shared" si="391"/>
        <v>4</v>
      </c>
      <c r="S747" t="s">
        <v>88</v>
      </c>
      <c r="T747">
        <f t="shared" si="392"/>
        <v>3</v>
      </c>
      <c r="U747" t="s">
        <v>138</v>
      </c>
      <c r="V747">
        <f t="shared" si="393"/>
        <v>10</v>
      </c>
      <c r="W747" t="s">
        <v>90</v>
      </c>
      <c r="X747">
        <f t="shared" si="394"/>
        <v>7</v>
      </c>
      <c r="Y747" t="s">
        <v>90</v>
      </c>
      <c r="Z747">
        <f t="shared" si="395"/>
        <v>7</v>
      </c>
      <c r="AA747" t="s">
        <v>91</v>
      </c>
      <c r="AB747">
        <f t="shared" si="396"/>
        <v>3</v>
      </c>
      <c r="AC747" t="s">
        <v>92</v>
      </c>
      <c r="AD747">
        <f t="shared" si="397"/>
        <v>8</v>
      </c>
      <c r="AE747">
        <v>8</v>
      </c>
      <c r="AF747">
        <v>9</v>
      </c>
      <c r="AG747">
        <v>1976</v>
      </c>
      <c r="AH747">
        <v>1996</v>
      </c>
      <c r="AI747" t="s">
        <v>152</v>
      </c>
      <c r="AJ747">
        <f t="shared" si="398"/>
        <v>6</v>
      </c>
      <c r="AK747" t="s">
        <v>94</v>
      </c>
      <c r="AL747">
        <f t="shared" si="399"/>
        <v>8</v>
      </c>
      <c r="AM747" t="s">
        <v>95</v>
      </c>
      <c r="AN747">
        <f t="shared" si="400"/>
        <v>14</v>
      </c>
      <c r="AO747" t="s">
        <v>95</v>
      </c>
      <c r="AP747" t="s">
        <v>96</v>
      </c>
      <c r="AQ747">
        <f t="shared" si="401"/>
        <v>4</v>
      </c>
      <c r="AR747">
        <v>289</v>
      </c>
      <c r="AS747" t="s">
        <v>104</v>
      </c>
      <c r="AT747">
        <f t="shared" si="402"/>
        <v>5</v>
      </c>
      <c r="AU747" t="s">
        <v>97</v>
      </c>
      <c r="AV747">
        <f t="shared" si="403"/>
        <v>4</v>
      </c>
      <c r="AW747" t="s">
        <v>118</v>
      </c>
      <c r="AX747">
        <f t="shared" si="404"/>
        <v>2</v>
      </c>
      <c r="AY747" t="s">
        <v>98</v>
      </c>
      <c r="AZ747">
        <f t="shared" si="405"/>
        <v>4</v>
      </c>
      <c r="BA747" t="s">
        <v>97</v>
      </c>
      <c r="BB747">
        <f t="shared" si="406"/>
        <v>5</v>
      </c>
      <c r="BC747" t="s">
        <v>100</v>
      </c>
      <c r="BD747" t="s">
        <v>101</v>
      </c>
      <c r="BE747">
        <f t="shared" si="407"/>
        <v>7</v>
      </c>
      <c r="BF747">
        <v>575</v>
      </c>
      <c r="BG747" t="s">
        <v>119</v>
      </c>
      <c r="BH747">
        <v>80</v>
      </c>
      <c r="BI747">
        <v>487</v>
      </c>
      <c r="BJ747">
        <v>1142</v>
      </c>
      <c r="BK747" t="s">
        <v>103</v>
      </c>
      <c r="BL747">
        <f t="shared" si="408"/>
        <v>6</v>
      </c>
      <c r="BM747" t="s">
        <v>104</v>
      </c>
      <c r="BN747" t="s">
        <v>105</v>
      </c>
      <c r="BO747" t="s">
        <v>106</v>
      </c>
      <c r="BP747">
        <f t="shared" si="409"/>
        <v>6</v>
      </c>
      <c r="BQ747">
        <v>1175</v>
      </c>
      <c r="BR747">
        <v>1540</v>
      </c>
      <c r="BS747">
        <v>0</v>
      </c>
      <c r="BT747">
        <v>2715</v>
      </c>
      <c r="BU747">
        <v>0</v>
      </c>
      <c r="BV747">
        <v>1</v>
      </c>
      <c r="BW747">
        <v>3</v>
      </c>
      <c r="BX747">
        <v>1</v>
      </c>
      <c r="BY747">
        <v>4</v>
      </c>
      <c r="BZ747">
        <v>1</v>
      </c>
      <c r="CA747" t="s">
        <v>97</v>
      </c>
      <c r="CB747">
        <f t="shared" si="410"/>
        <v>5</v>
      </c>
      <c r="CC747">
        <v>11</v>
      </c>
      <c r="CD747" t="s">
        <v>107</v>
      </c>
      <c r="CE747">
        <v>2</v>
      </c>
      <c r="CF747" t="s">
        <v>98</v>
      </c>
      <c r="CG747" t="s">
        <v>156</v>
      </c>
      <c r="CH747">
        <f t="shared" si="411"/>
        <v>7</v>
      </c>
      <c r="CI747">
        <v>1994</v>
      </c>
      <c r="CJ747" t="s">
        <v>157</v>
      </c>
      <c r="CK747">
        <f t="shared" si="412"/>
        <v>4</v>
      </c>
      <c r="CL747">
        <v>2</v>
      </c>
      <c r="CM747">
        <v>831</v>
      </c>
      <c r="CN747" t="s">
        <v>98</v>
      </c>
      <c r="CO747">
        <f t="shared" si="413"/>
        <v>4</v>
      </c>
      <c r="CP747" t="s">
        <v>98</v>
      </c>
      <c r="CQ747">
        <f t="shared" si="414"/>
        <v>4</v>
      </c>
      <c r="CR747" t="s">
        <v>105</v>
      </c>
      <c r="CS747">
        <f t="shared" si="415"/>
        <v>3</v>
      </c>
      <c r="CT747">
        <v>0</v>
      </c>
      <c r="CU747">
        <v>204</v>
      </c>
      <c r="CV747">
        <v>0</v>
      </c>
      <c r="CW747">
        <v>0</v>
      </c>
      <c r="CX747">
        <v>0</v>
      </c>
      <c r="CY747">
        <v>0</v>
      </c>
      <c r="CZ747" t="s">
        <v>83</v>
      </c>
      <c r="DA747" t="s">
        <v>83</v>
      </c>
      <c r="DB747">
        <f t="shared" si="416"/>
        <v>5</v>
      </c>
      <c r="DC747" t="s">
        <v>83</v>
      </c>
      <c r="DD747">
        <v>0</v>
      </c>
      <c r="DE747">
        <v>7</v>
      </c>
      <c r="DF747">
        <v>2008</v>
      </c>
      <c r="DG747">
        <f t="shared" si="419"/>
        <v>15</v>
      </c>
      <c r="DH747" t="s">
        <v>110</v>
      </c>
      <c r="DI747">
        <f t="shared" si="417"/>
        <v>4</v>
      </c>
      <c r="DJ747" t="s">
        <v>111</v>
      </c>
      <c r="DK747">
        <f t="shared" si="418"/>
        <v>5</v>
      </c>
      <c r="DL747">
        <v>299800</v>
      </c>
    </row>
    <row r="748" spans="1:116" x14ac:dyDescent="0.35">
      <c r="A748">
        <v>747</v>
      </c>
      <c r="B748">
        <v>60</v>
      </c>
      <c r="C748" t="s">
        <v>81</v>
      </c>
      <c r="D748">
        <f t="shared" si="385"/>
        <v>4</v>
      </c>
      <c r="E748" t="s">
        <v>83</v>
      </c>
      <c r="F748">
        <v>8795</v>
      </c>
      <c r="G748" t="s">
        <v>82</v>
      </c>
      <c r="H748">
        <f t="shared" si="386"/>
        <v>2</v>
      </c>
      <c r="I748" t="s">
        <v>83</v>
      </c>
      <c r="J748" t="str">
        <f t="shared" si="387"/>
        <v/>
      </c>
      <c r="K748" t="s">
        <v>120</v>
      </c>
      <c r="L748">
        <f t="shared" si="388"/>
        <v>2</v>
      </c>
      <c r="M748" t="s">
        <v>85</v>
      </c>
      <c r="N748">
        <f t="shared" si="389"/>
        <v>2</v>
      </c>
      <c r="O748" t="s">
        <v>86</v>
      </c>
      <c r="P748">
        <f t="shared" si="390"/>
        <v>4</v>
      </c>
      <c r="Q748" t="s">
        <v>87</v>
      </c>
      <c r="R748">
        <f t="shared" si="391"/>
        <v>4</v>
      </c>
      <c r="S748" t="s">
        <v>88</v>
      </c>
      <c r="T748">
        <f t="shared" si="392"/>
        <v>3</v>
      </c>
      <c r="U748" t="s">
        <v>193</v>
      </c>
      <c r="V748">
        <f t="shared" si="393"/>
        <v>11</v>
      </c>
      <c r="W748" t="s">
        <v>90</v>
      </c>
      <c r="X748">
        <f t="shared" si="394"/>
        <v>7</v>
      </c>
      <c r="Y748" t="s">
        <v>90</v>
      </c>
      <c r="Z748">
        <f t="shared" si="395"/>
        <v>7</v>
      </c>
      <c r="AA748" t="s">
        <v>91</v>
      </c>
      <c r="AB748">
        <f t="shared" si="396"/>
        <v>3</v>
      </c>
      <c r="AC748" t="s">
        <v>92</v>
      </c>
      <c r="AD748">
        <f t="shared" si="397"/>
        <v>8</v>
      </c>
      <c r="AE748">
        <v>7</v>
      </c>
      <c r="AF748">
        <v>5</v>
      </c>
      <c r="AG748">
        <v>2000</v>
      </c>
      <c r="AH748">
        <v>2000</v>
      </c>
      <c r="AI748" t="s">
        <v>93</v>
      </c>
      <c r="AJ748">
        <f t="shared" si="398"/>
        <v>5</v>
      </c>
      <c r="AK748" t="s">
        <v>94</v>
      </c>
      <c r="AL748">
        <f t="shared" si="399"/>
        <v>8</v>
      </c>
      <c r="AM748" t="s">
        <v>95</v>
      </c>
      <c r="AN748">
        <f t="shared" si="400"/>
        <v>14</v>
      </c>
      <c r="AO748" t="s">
        <v>95</v>
      </c>
      <c r="AP748" t="s">
        <v>117</v>
      </c>
      <c r="AQ748">
        <f t="shared" si="401"/>
        <v>2</v>
      </c>
      <c r="AR748">
        <v>0</v>
      </c>
      <c r="AS748" t="s">
        <v>97</v>
      </c>
      <c r="AT748">
        <f t="shared" si="402"/>
        <v>4</v>
      </c>
      <c r="AU748" t="s">
        <v>98</v>
      </c>
      <c r="AV748">
        <f t="shared" si="403"/>
        <v>3</v>
      </c>
      <c r="AW748" t="s">
        <v>99</v>
      </c>
      <c r="AX748">
        <f t="shared" si="404"/>
        <v>6</v>
      </c>
      <c r="AY748" t="s">
        <v>97</v>
      </c>
      <c r="AZ748">
        <f t="shared" si="405"/>
        <v>5</v>
      </c>
      <c r="BA748" t="s">
        <v>98</v>
      </c>
      <c r="BB748">
        <f t="shared" si="406"/>
        <v>4</v>
      </c>
      <c r="BC748" t="s">
        <v>100</v>
      </c>
      <c r="BD748" t="s">
        <v>101</v>
      </c>
      <c r="BE748">
        <f t="shared" si="407"/>
        <v>7</v>
      </c>
      <c r="BF748">
        <v>300</v>
      </c>
      <c r="BG748" t="s">
        <v>102</v>
      </c>
      <c r="BH748">
        <v>0</v>
      </c>
      <c r="BI748">
        <v>652</v>
      </c>
      <c r="BJ748">
        <v>952</v>
      </c>
      <c r="BK748" t="s">
        <v>103</v>
      </c>
      <c r="BL748">
        <f t="shared" si="408"/>
        <v>6</v>
      </c>
      <c r="BM748" t="s">
        <v>104</v>
      </c>
      <c r="BN748" t="s">
        <v>105</v>
      </c>
      <c r="BO748" t="s">
        <v>106</v>
      </c>
      <c r="BP748">
        <f t="shared" si="409"/>
        <v>6</v>
      </c>
      <c r="BQ748">
        <v>980</v>
      </c>
      <c r="BR748">
        <v>1276</v>
      </c>
      <c r="BS748">
        <v>0</v>
      </c>
      <c r="BT748">
        <v>2256</v>
      </c>
      <c r="BU748">
        <v>0</v>
      </c>
      <c r="BV748">
        <v>0</v>
      </c>
      <c r="BW748">
        <v>2</v>
      </c>
      <c r="BX748">
        <v>1</v>
      </c>
      <c r="BY748">
        <v>4</v>
      </c>
      <c r="BZ748">
        <v>1</v>
      </c>
      <c r="CA748" t="s">
        <v>97</v>
      </c>
      <c r="CB748">
        <f t="shared" si="410"/>
        <v>5</v>
      </c>
      <c r="CC748">
        <v>8</v>
      </c>
      <c r="CD748" t="s">
        <v>107</v>
      </c>
      <c r="CE748">
        <v>1</v>
      </c>
      <c r="CF748" t="s">
        <v>98</v>
      </c>
      <c r="CG748" t="s">
        <v>156</v>
      </c>
      <c r="CH748">
        <f t="shared" si="411"/>
        <v>7</v>
      </c>
      <c r="CI748">
        <v>2000</v>
      </c>
      <c r="CJ748" t="s">
        <v>157</v>
      </c>
      <c r="CK748">
        <f t="shared" si="412"/>
        <v>4</v>
      </c>
      <c r="CL748">
        <v>2</v>
      </c>
      <c r="CM748">
        <v>554</v>
      </c>
      <c r="CN748" t="s">
        <v>98</v>
      </c>
      <c r="CO748">
        <f t="shared" si="413"/>
        <v>4</v>
      </c>
      <c r="CP748" t="s">
        <v>98</v>
      </c>
      <c r="CQ748">
        <f t="shared" si="414"/>
        <v>4</v>
      </c>
      <c r="CR748" t="s">
        <v>105</v>
      </c>
      <c r="CS748">
        <f t="shared" si="415"/>
        <v>3</v>
      </c>
      <c r="CT748">
        <v>224</v>
      </c>
      <c r="CU748">
        <v>54</v>
      </c>
      <c r="CV748">
        <v>0</v>
      </c>
      <c r="CW748">
        <v>0</v>
      </c>
      <c r="CX748">
        <v>0</v>
      </c>
      <c r="CY748">
        <v>0</v>
      </c>
      <c r="CZ748" t="s">
        <v>83</v>
      </c>
      <c r="DA748" t="s">
        <v>83</v>
      </c>
      <c r="DB748">
        <f t="shared" si="416"/>
        <v>5</v>
      </c>
      <c r="DC748" t="s">
        <v>83</v>
      </c>
      <c r="DD748">
        <v>0</v>
      </c>
      <c r="DE748">
        <v>4</v>
      </c>
      <c r="DF748">
        <v>2009</v>
      </c>
      <c r="DG748">
        <f t="shared" si="419"/>
        <v>14</v>
      </c>
      <c r="DH748" t="s">
        <v>110</v>
      </c>
      <c r="DI748">
        <f t="shared" si="417"/>
        <v>4</v>
      </c>
      <c r="DJ748" t="s">
        <v>111</v>
      </c>
      <c r="DK748">
        <f t="shared" si="418"/>
        <v>5</v>
      </c>
      <c r="DL748">
        <v>236000</v>
      </c>
    </row>
    <row r="749" spans="1:116" x14ac:dyDescent="0.35">
      <c r="A749">
        <v>748</v>
      </c>
      <c r="B749">
        <v>70</v>
      </c>
      <c r="C749" t="s">
        <v>142</v>
      </c>
      <c r="D749">
        <f t="shared" si="385"/>
        <v>2</v>
      </c>
      <c r="E749">
        <v>65</v>
      </c>
      <c r="F749">
        <v>11700</v>
      </c>
      <c r="G749" t="s">
        <v>82</v>
      </c>
      <c r="H749">
        <f t="shared" si="386"/>
        <v>2</v>
      </c>
      <c r="I749" t="s">
        <v>82</v>
      </c>
      <c r="J749">
        <f t="shared" si="387"/>
        <v>2</v>
      </c>
      <c r="K749" t="s">
        <v>120</v>
      </c>
      <c r="L749">
        <f t="shared" si="388"/>
        <v>2</v>
      </c>
      <c r="M749" t="s">
        <v>85</v>
      </c>
      <c r="N749">
        <f t="shared" si="389"/>
        <v>2</v>
      </c>
      <c r="O749" t="s">
        <v>86</v>
      </c>
      <c r="P749">
        <f t="shared" si="390"/>
        <v>4</v>
      </c>
      <c r="Q749" t="s">
        <v>122</v>
      </c>
      <c r="R749">
        <f t="shared" si="391"/>
        <v>2</v>
      </c>
      <c r="S749" t="s">
        <v>88</v>
      </c>
      <c r="T749">
        <f t="shared" si="392"/>
        <v>3</v>
      </c>
      <c r="U749" t="s">
        <v>143</v>
      </c>
      <c r="V749">
        <f t="shared" si="393"/>
        <v>9</v>
      </c>
      <c r="W749" t="s">
        <v>90</v>
      </c>
      <c r="X749">
        <f t="shared" si="394"/>
        <v>7</v>
      </c>
      <c r="Y749" t="s">
        <v>90</v>
      </c>
      <c r="Z749">
        <f t="shared" si="395"/>
        <v>7</v>
      </c>
      <c r="AA749" t="s">
        <v>91</v>
      </c>
      <c r="AB749">
        <f t="shared" si="396"/>
        <v>3</v>
      </c>
      <c r="AC749" t="s">
        <v>92</v>
      </c>
      <c r="AD749">
        <f t="shared" si="397"/>
        <v>8</v>
      </c>
      <c r="AE749">
        <v>7</v>
      </c>
      <c r="AF749">
        <v>7</v>
      </c>
      <c r="AG749">
        <v>1880</v>
      </c>
      <c r="AH749">
        <v>2003</v>
      </c>
      <c r="AI749" t="s">
        <v>211</v>
      </c>
      <c r="AJ749">
        <f t="shared" si="398"/>
        <v>4</v>
      </c>
      <c r="AK749" t="s">
        <v>94</v>
      </c>
      <c r="AL749">
        <f t="shared" si="399"/>
        <v>8</v>
      </c>
      <c r="AM749" t="s">
        <v>203</v>
      </c>
      <c r="AN749">
        <f t="shared" si="400"/>
        <v>7</v>
      </c>
      <c r="AO749" t="s">
        <v>203</v>
      </c>
      <c r="AP749" t="s">
        <v>117</v>
      </c>
      <c r="AQ749">
        <f t="shared" si="401"/>
        <v>2</v>
      </c>
      <c r="AR749">
        <v>0</v>
      </c>
      <c r="AS749" t="s">
        <v>97</v>
      </c>
      <c r="AT749">
        <f t="shared" si="402"/>
        <v>4</v>
      </c>
      <c r="AU749" t="s">
        <v>98</v>
      </c>
      <c r="AV749">
        <f t="shared" si="403"/>
        <v>3</v>
      </c>
      <c r="AW749" t="s">
        <v>137</v>
      </c>
      <c r="AX749">
        <f t="shared" si="404"/>
        <v>5</v>
      </c>
      <c r="AY749" t="s">
        <v>98</v>
      </c>
      <c r="AZ749">
        <f t="shared" si="405"/>
        <v>4</v>
      </c>
      <c r="BA749" t="s">
        <v>147</v>
      </c>
      <c r="BB749">
        <f t="shared" si="406"/>
        <v>3</v>
      </c>
      <c r="BC749" t="s">
        <v>100</v>
      </c>
      <c r="BD749" t="s">
        <v>102</v>
      </c>
      <c r="BE749">
        <f t="shared" si="407"/>
        <v>6</v>
      </c>
      <c r="BF749">
        <v>0</v>
      </c>
      <c r="BG749" t="s">
        <v>102</v>
      </c>
      <c r="BH749">
        <v>0</v>
      </c>
      <c r="BI749">
        <v>1240</v>
      </c>
      <c r="BJ749">
        <v>1240</v>
      </c>
      <c r="BK749" t="s">
        <v>206</v>
      </c>
      <c r="BL749">
        <f t="shared" si="408"/>
        <v>1</v>
      </c>
      <c r="BM749" t="s">
        <v>98</v>
      </c>
      <c r="BN749" t="s">
        <v>177</v>
      </c>
      <c r="BO749" t="s">
        <v>106</v>
      </c>
      <c r="BP749">
        <f t="shared" si="409"/>
        <v>6</v>
      </c>
      <c r="BQ749">
        <v>1320</v>
      </c>
      <c r="BR749">
        <v>1320</v>
      </c>
      <c r="BS749">
        <v>0</v>
      </c>
      <c r="BT749">
        <v>2640</v>
      </c>
      <c r="BU749">
        <v>0</v>
      </c>
      <c r="BV749">
        <v>0</v>
      </c>
      <c r="BW749">
        <v>1</v>
      </c>
      <c r="BX749">
        <v>1</v>
      </c>
      <c r="BY749">
        <v>4</v>
      </c>
      <c r="BZ749">
        <v>1</v>
      </c>
      <c r="CA749" t="s">
        <v>97</v>
      </c>
      <c r="CB749">
        <f t="shared" si="410"/>
        <v>5</v>
      </c>
      <c r="CC749">
        <v>8</v>
      </c>
      <c r="CD749" t="s">
        <v>107</v>
      </c>
      <c r="CE749">
        <v>1</v>
      </c>
      <c r="CF749" t="s">
        <v>97</v>
      </c>
      <c r="CG749" t="s">
        <v>127</v>
      </c>
      <c r="CH749">
        <f t="shared" si="411"/>
        <v>5</v>
      </c>
      <c r="CI749">
        <v>1950</v>
      </c>
      <c r="CJ749" t="s">
        <v>102</v>
      </c>
      <c r="CK749">
        <f t="shared" si="412"/>
        <v>2</v>
      </c>
      <c r="CL749">
        <v>4</v>
      </c>
      <c r="CM749">
        <v>864</v>
      </c>
      <c r="CN749" t="s">
        <v>98</v>
      </c>
      <c r="CO749">
        <f t="shared" si="413"/>
        <v>4</v>
      </c>
      <c r="CP749" t="s">
        <v>98</v>
      </c>
      <c r="CQ749">
        <f t="shared" si="414"/>
        <v>4</v>
      </c>
      <c r="CR749" t="s">
        <v>177</v>
      </c>
      <c r="CS749">
        <f t="shared" si="415"/>
        <v>2</v>
      </c>
      <c r="CT749">
        <v>181</v>
      </c>
      <c r="CU749">
        <v>0</v>
      </c>
      <c r="CV749">
        <v>386</v>
      </c>
      <c r="CW749">
        <v>0</v>
      </c>
      <c r="CX749">
        <v>0</v>
      </c>
      <c r="CY749">
        <v>0</v>
      </c>
      <c r="CZ749" t="s">
        <v>83</v>
      </c>
      <c r="DA749" t="s">
        <v>83</v>
      </c>
      <c r="DB749">
        <f t="shared" si="416"/>
        <v>5</v>
      </c>
      <c r="DC749" t="s">
        <v>83</v>
      </c>
      <c r="DD749">
        <v>0</v>
      </c>
      <c r="DE749">
        <v>5</v>
      </c>
      <c r="DF749">
        <v>2009</v>
      </c>
      <c r="DG749">
        <f t="shared" si="419"/>
        <v>14</v>
      </c>
      <c r="DH749" t="s">
        <v>110</v>
      </c>
      <c r="DI749">
        <f t="shared" si="417"/>
        <v>4</v>
      </c>
      <c r="DJ749" t="s">
        <v>111</v>
      </c>
      <c r="DK749">
        <f t="shared" si="418"/>
        <v>5</v>
      </c>
      <c r="DL749">
        <v>265979</v>
      </c>
    </row>
    <row r="750" spans="1:116" x14ac:dyDescent="0.35">
      <c r="A750">
        <v>749</v>
      </c>
      <c r="B750">
        <v>20</v>
      </c>
      <c r="C750" t="s">
        <v>81</v>
      </c>
      <c r="D750">
        <f t="shared" si="385"/>
        <v>4</v>
      </c>
      <c r="E750">
        <v>59</v>
      </c>
      <c r="F750">
        <v>10593</v>
      </c>
      <c r="G750" t="s">
        <v>82</v>
      </c>
      <c r="H750">
        <f t="shared" si="386"/>
        <v>2</v>
      </c>
      <c r="I750" t="s">
        <v>83</v>
      </c>
      <c r="J750" t="str">
        <f t="shared" si="387"/>
        <v/>
      </c>
      <c r="K750" t="s">
        <v>120</v>
      </c>
      <c r="L750">
        <f t="shared" si="388"/>
        <v>2</v>
      </c>
      <c r="M750" t="s">
        <v>85</v>
      </c>
      <c r="N750">
        <f t="shared" si="389"/>
        <v>2</v>
      </c>
      <c r="O750" t="s">
        <v>86</v>
      </c>
      <c r="P750">
        <f t="shared" si="390"/>
        <v>4</v>
      </c>
      <c r="Q750" t="s">
        <v>87</v>
      </c>
      <c r="R750">
        <f t="shared" si="391"/>
        <v>4</v>
      </c>
      <c r="S750" t="s">
        <v>88</v>
      </c>
      <c r="T750">
        <f t="shared" si="392"/>
        <v>3</v>
      </c>
      <c r="U750" t="s">
        <v>129</v>
      </c>
      <c r="V750">
        <f t="shared" si="393"/>
        <v>17</v>
      </c>
      <c r="W750" t="s">
        <v>90</v>
      </c>
      <c r="X750">
        <f t="shared" si="394"/>
        <v>7</v>
      </c>
      <c r="Y750" t="s">
        <v>90</v>
      </c>
      <c r="Z750">
        <f t="shared" si="395"/>
        <v>7</v>
      </c>
      <c r="AA750" t="s">
        <v>91</v>
      </c>
      <c r="AB750">
        <f t="shared" si="396"/>
        <v>3</v>
      </c>
      <c r="AC750" t="s">
        <v>115</v>
      </c>
      <c r="AD750">
        <f t="shared" si="397"/>
        <v>4</v>
      </c>
      <c r="AE750">
        <v>7</v>
      </c>
      <c r="AF750">
        <v>5</v>
      </c>
      <c r="AG750">
        <v>1996</v>
      </c>
      <c r="AH750">
        <v>1996</v>
      </c>
      <c r="AI750" t="s">
        <v>152</v>
      </c>
      <c r="AJ750">
        <f t="shared" si="398"/>
        <v>6</v>
      </c>
      <c r="AK750" t="s">
        <v>94</v>
      </c>
      <c r="AL750">
        <f t="shared" si="399"/>
        <v>8</v>
      </c>
      <c r="AM750" t="s">
        <v>95</v>
      </c>
      <c r="AN750">
        <f t="shared" si="400"/>
        <v>14</v>
      </c>
      <c r="AO750" t="s">
        <v>95</v>
      </c>
      <c r="AP750" t="s">
        <v>96</v>
      </c>
      <c r="AQ750">
        <f t="shared" si="401"/>
        <v>4</v>
      </c>
      <c r="AR750">
        <v>338</v>
      </c>
      <c r="AS750" t="s">
        <v>97</v>
      </c>
      <c r="AT750">
        <f t="shared" si="402"/>
        <v>4</v>
      </c>
      <c r="AU750" t="s">
        <v>98</v>
      </c>
      <c r="AV750">
        <f t="shared" si="403"/>
        <v>3</v>
      </c>
      <c r="AW750" t="s">
        <v>99</v>
      </c>
      <c r="AX750">
        <f t="shared" si="404"/>
        <v>6</v>
      </c>
      <c r="AY750" t="s">
        <v>97</v>
      </c>
      <c r="AZ750">
        <f t="shared" si="405"/>
        <v>5</v>
      </c>
      <c r="BA750" t="s">
        <v>98</v>
      </c>
      <c r="BB750">
        <f t="shared" si="406"/>
        <v>4</v>
      </c>
      <c r="BC750" t="s">
        <v>100</v>
      </c>
      <c r="BD750" t="s">
        <v>101</v>
      </c>
      <c r="BE750">
        <f t="shared" si="407"/>
        <v>7</v>
      </c>
      <c r="BF750">
        <v>919</v>
      </c>
      <c r="BG750" t="s">
        <v>102</v>
      </c>
      <c r="BH750">
        <v>0</v>
      </c>
      <c r="BI750">
        <v>801</v>
      </c>
      <c r="BJ750">
        <v>1720</v>
      </c>
      <c r="BK750" t="s">
        <v>103</v>
      </c>
      <c r="BL750">
        <f t="shared" si="408"/>
        <v>6</v>
      </c>
      <c r="BM750" t="s">
        <v>104</v>
      </c>
      <c r="BN750" t="s">
        <v>105</v>
      </c>
      <c r="BO750" t="s">
        <v>106</v>
      </c>
      <c r="BP750">
        <f t="shared" si="409"/>
        <v>6</v>
      </c>
      <c r="BQ750">
        <v>1720</v>
      </c>
      <c r="BR750">
        <v>0</v>
      </c>
      <c r="BS750">
        <v>0</v>
      </c>
      <c r="BT750">
        <v>1720</v>
      </c>
      <c r="BU750">
        <v>1</v>
      </c>
      <c r="BV750">
        <v>0</v>
      </c>
      <c r="BW750">
        <v>2</v>
      </c>
      <c r="BX750">
        <v>0</v>
      </c>
      <c r="BY750">
        <v>3</v>
      </c>
      <c r="BZ750">
        <v>1</v>
      </c>
      <c r="CA750" t="s">
        <v>97</v>
      </c>
      <c r="CB750">
        <f t="shared" si="410"/>
        <v>5</v>
      </c>
      <c r="CC750">
        <v>7</v>
      </c>
      <c r="CD750" t="s">
        <v>107</v>
      </c>
      <c r="CE750">
        <v>1</v>
      </c>
      <c r="CF750" t="s">
        <v>98</v>
      </c>
      <c r="CG750" t="s">
        <v>108</v>
      </c>
      <c r="CH750">
        <f t="shared" si="411"/>
        <v>6</v>
      </c>
      <c r="CI750">
        <v>1996</v>
      </c>
      <c r="CJ750" t="s">
        <v>157</v>
      </c>
      <c r="CK750">
        <f t="shared" si="412"/>
        <v>4</v>
      </c>
      <c r="CL750">
        <v>2</v>
      </c>
      <c r="CM750">
        <v>527</v>
      </c>
      <c r="CN750" t="s">
        <v>98</v>
      </c>
      <c r="CO750">
        <f t="shared" si="413"/>
        <v>4</v>
      </c>
      <c r="CP750" t="s">
        <v>98</v>
      </c>
      <c r="CQ750">
        <f t="shared" si="414"/>
        <v>4</v>
      </c>
      <c r="CR750" t="s">
        <v>105</v>
      </c>
      <c r="CS750">
        <f t="shared" si="415"/>
        <v>3</v>
      </c>
      <c r="CT750">
        <v>240</v>
      </c>
      <c r="CU750">
        <v>56</v>
      </c>
      <c r="CV750">
        <v>154</v>
      </c>
      <c r="CW750">
        <v>0</v>
      </c>
      <c r="CX750">
        <v>0</v>
      </c>
      <c r="CY750">
        <v>0</v>
      </c>
      <c r="CZ750" t="s">
        <v>83</v>
      </c>
      <c r="DA750" t="s">
        <v>83</v>
      </c>
      <c r="DB750">
        <f t="shared" si="416"/>
        <v>5</v>
      </c>
      <c r="DC750" t="s">
        <v>83</v>
      </c>
      <c r="DD750">
        <v>0</v>
      </c>
      <c r="DE750">
        <v>3</v>
      </c>
      <c r="DF750">
        <v>2010</v>
      </c>
      <c r="DG750">
        <f t="shared" si="419"/>
        <v>13</v>
      </c>
      <c r="DH750" t="s">
        <v>110</v>
      </c>
      <c r="DI750">
        <f t="shared" si="417"/>
        <v>4</v>
      </c>
      <c r="DJ750" t="s">
        <v>111</v>
      </c>
      <c r="DK750">
        <f t="shared" si="418"/>
        <v>5</v>
      </c>
      <c r="DL750">
        <v>260400</v>
      </c>
    </row>
    <row r="751" spans="1:116" x14ac:dyDescent="0.35">
      <c r="A751">
        <v>750</v>
      </c>
      <c r="B751">
        <v>50</v>
      </c>
      <c r="C751" t="s">
        <v>81</v>
      </c>
      <c r="D751">
        <f t="shared" si="385"/>
        <v>4</v>
      </c>
      <c r="E751">
        <v>50</v>
      </c>
      <c r="F751">
        <v>8405</v>
      </c>
      <c r="G751" t="s">
        <v>82</v>
      </c>
      <c r="H751">
        <f t="shared" si="386"/>
        <v>2</v>
      </c>
      <c r="I751" t="s">
        <v>83</v>
      </c>
      <c r="J751" t="str">
        <f t="shared" si="387"/>
        <v/>
      </c>
      <c r="K751" t="s">
        <v>84</v>
      </c>
      <c r="L751">
        <f t="shared" si="388"/>
        <v>1</v>
      </c>
      <c r="M751" t="s">
        <v>85</v>
      </c>
      <c r="N751">
        <f t="shared" si="389"/>
        <v>2</v>
      </c>
      <c r="O751" t="s">
        <v>86</v>
      </c>
      <c r="P751">
        <f t="shared" si="390"/>
        <v>4</v>
      </c>
      <c r="Q751" t="s">
        <v>87</v>
      </c>
      <c r="R751">
        <f t="shared" si="391"/>
        <v>4</v>
      </c>
      <c r="S751" t="s">
        <v>88</v>
      </c>
      <c r="T751">
        <f t="shared" si="392"/>
        <v>3</v>
      </c>
      <c r="U751" t="s">
        <v>185</v>
      </c>
      <c r="V751">
        <f t="shared" si="393"/>
        <v>4</v>
      </c>
      <c r="W751" t="s">
        <v>90</v>
      </c>
      <c r="X751">
        <f t="shared" si="394"/>
        <v>7</v>
      </c>
      <c r="Y751" t="s">
        <v>90</v>
      </c>
      <c r="Z751">
        <f t="shared" si="395"/>
        <v>7</v>
      </c>
      <c r="AA751" t="s">
        <v>91</v>
      </c>
      <c r="AB751">
        <f t="shared" si="396"/>
        <v>3</v>
      </c>
      <c r="AC751" t="s">
        <v>132</v>
      </c>
      <c r="AD751">
        <f t="shared" si="397"/>
        <v>1</v>
      </c>
      <c r="AE751">
        <v>4</v>
      </c>
      <c r="AF751">
        <v>3</v>
      </c>
      <c r="AG751">
        <v>1945</v>
      </c>
      <c r="AH751">
        <v>1950</v>
      </c>
      <c r="AI751" t="s">
        <v>93</v>
      </c>
      <c r="AJ751">
        <f t="shared" si="398"/>
        <v>5</v>
      </c>
      <c r="AK751" t="s">
        <v>94</v>
      </c>
      <c r="AL751">
        <f t="shared" si="399"/>
        <v>8</v>
      </c>
      <c r="AM751" t="s">
        <v>155</v>
      </c>
      <c r="AN751">
        <f t="shared" si="400"/>
        <v>8</v>
      </c>
      <c r="AO751" t="s">
        <v>125</v>
      </c>
      <c r="AP751" t="s">
        <v>117</v>
      </c>
      <c r="AQ751">
        <f t="shared" si="401"/>
        <v>2</v>
      </c>
      <c r="AR751">
        <v>0</v>
      </c>
      <c r="AS751" t="s">
        <v>98</v>
      </c>
      <c r="AT751">
        <f t="shared" si="402"/>
        <v>3</v>
      </c>
      <c r="AU751" t="s">
        <v>98</v>
      </c>
      <c r="AV751">
        <f t="shared" si="403"/>
        <v>3</v>
      </c>
      <c r="AW751" t="s">
        <v>168</v>
      </c>
      <c r="AX751">
        <f t="shared" si="404"/>
        <v>1</v>
      </c>
      <c r="AY751" t="s">
        <v>83</v>
      </c>
      <c r="AZ751">
        <f t="shared" si="405"/>
        <v>1</v>
      </c>
      <c r="BA751" t="s">
        <v>83</v>
      </c>
      <c r="BB751">
        <f t="shared" si="406"/>
        <v>1</v>
      </c>
      <c r="BC751" t="s">
        <v>83</v>
      </c>
      <c r="BD751" t="s">
        <v>83</v>
      </c>
      <c r="BE751">
        <f t="shared" si="407"/>
        <v>1</v>
      </c>
      <c r="BF751">
        <v>0</v>
      </c>
      <c r="BG751" t="s">
        <v>83</v>
      </c>
      <c r="BH751">
        <v>0</v>
      </c>
      <c r="BI751">
        <v>0</v>
      </c>
      <c r="BJ751">
        <v>0</v>
      </c>
      <c r="BK751" t="s">
        <v>240</v>
      </c>
      <c r="BL751">
        <f t="shared" si="408"/>
        <v>4</v>
      </c>
      <c r="BM751" t="s">
        <v>98</v>
      </c>
      <c r="BN751" t="s">
        <v>177</v>
      </c>
      <c r="BO751" t="s">
        <v>145</v>
      </c>
      <c r="BP751">
        <f t="shared" si="409"/>
        <v>2</v>
      </c>
      <c r="BQ751">
        <v>1088</v>
      </c>
      <c r="BR751">
        <v>441</v>
      </c>
      <c r="BS751">
        <v>0</v>
      </c>
      <c r="BT751">
        <v>1529</v>
      </c>
      <c r="BU751">
        <v>0</v>
      </c>
      <c r="BV751">
        <v>0</v>
      </c>
      <c r="BW751">
        <v>2</v>
      </c>
      <c r="BX751">
        <v>0</v>
      </c>
      <c r="BY751">
        <v>4</v>
      </c>
      <c r="BZ751">
        <v>1</v>
      </c>
      <c r="CA751" t="s">
        <v>98</v>
      </c>
      <c r="CB751">
        <f t="shared" si="410"/>
        <v>4</v>
      </c>
      <c r="CC751">
        <v>9</v>
      </c>
      <c r="CD751" t="s">
        <v>194</v>
      </c>
      <c r="CE751">
        <v>0</v>
      </c>
      <c r="CF751" t="s">
        <v>83</v>
      </c>
      <c r="CG751" t="s">
        <v>127</v>
      </c>
      <c r="CH751">
        <f t="shared" si="411"/>
        <v>5</v>
      </c>
      <c r="CI751">
        <v>1945</v>
      </c>
      <c r="CJ751" t="s">
        <v>102</v>
      </c>
      <c r="CK751">
        <f t="shared" si="412"/>
        <v>2</v>
      </c>
      <c r="CL751">
        <v>1</v>
      </c>
      <c r="CM751">
        <v>240</v>
      </c>
      <c r="CN751" t="s">
        <v>98</v>
      </c>
      <c r="CO751">
        <f t="shared" si="413"/>
        <v>4</v>
      </c>
      <c r="CP751" t="s">
        <v>98</v>
      </c>
      <c r="CQ751">
        <f t="shared" si="414"/>
        <v>4</v>
      </c>
      <c r="CR751" t="s">
        <v>177</v>
      </c>
      <c r="CS751">
        <f t="shared" si="415"/>
        <v>2</v>
      </c>
      <c r="CT751">
        <v>92</v>
      </c>
      <c r="CU751">
        <v>0</v>
      </c>
      <c r="CV751">
        <v>185</v>
      </c>
      <c r="CW751">
        <v>0</v>
      </c>
      <c r="CX751">
        <v>0</v>
      </c>
      <c r="CY751">
        <v>0</v>
      </c>
      <c r="CZ751" t="s">
        <v>83</v>
      </c>
      <c r="DA751" t="s">
        <v>83</v>
      </c>
      <c r="DB751">
        <f t="shared" si="416"/>
        <v>5</v>
      </c>
      <c r="DC751" t="s">
        <v>83</v>
      </c>
      <c r="DD751">
        <v>0</v>
      </c>
      <c r="DE751">
        <v>4</v>
      </c>
      <c r="DF751">
        <v>2009</v>
      </c>
      <c r="DG751">
        <f t="shared" si="419"/>
        <v>14</v>
      </c>
      <c r="DH751" t="s">
        <v>110</v>
      </c>
      <c r="DI751">
        <f t="shared" si="417"/>
        <v>4</v>
      </c>
      <c r="DJ751" t="s">
        <v>111</v>
      </c>
      <c r="DK751">
        <f t="shared" si="418"/>
        <v>5</v>
      </c>
      <c r="DL751">
        <v>98000</v>
      </c>
    </row>
    <row r="752" spans="1:116" x14ac:dyDescent="0.35">
      <c r="A752">
        <v>751</v>
      </c>
      <c r="B752">
        <v>50</v>
      </c>
      <c r="C752" t="s">
        <v>142</v>
      </c>
      <c r="D752">
        <f t="shared" si="385"/>
        <v>2</v>
      </c>
      <c r="E752">
        <v>55</v>
      </c>
      <c r="F752">
        <v>8800</v>
      </c>
      <c r="G752" t="s">
        <v>82</v>
      </c>
      <c r="H752">
        <f t="shared" si="386"/>
        <v>2</v>
      </c>
      <c r="I752" t="s">
        <v>174</v>
      </c>
      <c r="J752">
        <f t="shared" si="387"/>
        <v>1</v>
      </c>
      <c r="K752" t="s">
        <v>84</v>
      </c>
      <c r="L752">
        <f t="shared" si="388"/>
        <v>1</v>
      </c>
      <c r="M752" t="s">
        <v>85</v>
      </c>
      <c r="N752">
        <f t="shared" si="389"/>
        <v>2</v>
      </c>
      <c r="O752" t="s">
        <v>86</v>
      </c>
      <c r="P752">
        <f t="shared" si="390"/>
        <v>4</v>
      </c>
      <c r="Q752" t="s">
        <v>122</v>
      </c>
      <c r="R752">
        <f t="shared" si="391"/>
        <v>2</v>
      </c>
      <c r="S752" t="s">
        <v>88</v>
      </c>
      <c r="T752">
        <f t="shared" si="392"/>
        <v>3</v>
      </c>
      <c r="U752" t="s">
        <v>143</v>
      </c>
      <c r="V752">
        <f t="shared" si="393"/>
        <v>9</v>
      </c>
      <c r="W752" t="s">
        <v>90</v>
      </c>
      <c r="X752">
        <f t="shared" si="394"/>
        <v>7</v>
      </c>
      <c r="Y752" t="s">
        <v>90</v>
      </c>
      <c r="Z752">
        <f t="shared" si="395"/>
        <v>7</v>
      </c>
      <c r="AA752" t="s">
        <v>91</v>
      </c>
      <c r="AB752">
        <f t="shared" si="396"/>
        <v>3</v>
      </c>
      <c r="AC752" t="s">
        <v>132</v>
      </c>
      <c r="AD752">
        <f t="shared" si="397"/>
        <v>1</v>
      </c>
      <c r="AE752">
        <v>4</v>
      </c>
      <c r="AF752">
        <v>7</v>
      </c>
      <c r="AG752">
        <v>1910</v>
      </c>
      <c r="AH752">
        <v>2004</v>
      </c>
      <c r="AI752" t="s">
        <v>93</v>
      </c>
      <c r="AJ752">
        <f t="shared" si="398"/>
        <v>5</v>
      </c>
      <c r="AK752" t="s">
        <v>94</v>
      </c>
      <c r="AL752">
        <f t="shared" si="399"/>
        <v>8</v>
      </c>
      <c r="AM752" t="s">
        <v>124</v>
      </c>
      <c r="AN752">
        <f t="shared" si="400"/>
        <v>4</v>
      </c>
      <c r="AO752" t="s">
        <v>124</v>
      </c>
      <c r="AP752" t="s">
        <v>117</v>
      </c>
      <c r="AQ752">
        <f t="shared" si="401"/>
        <v>2</v>
      </c>
      <c r="AR752">
        <v>0</v>
      </c>
      <c r="AS752" t="s">
        <v>98</v>
      </c>
      <c r="AT752">
        <f t="shared" si="402"/>
        <v>3</v>
      </c>
      <c r="AU752" t="s">
        <v>98</v>
      </c>
      <c r="AV752">
        <f t="shared" si="403"/>
        <v>3</v>
      </c>
      <c r="AW752" t="s">
        <v>126</v>
      </c>
      <c r="AX752">
        <f t="shared" si="404"/>
        <v>3</v>
      </c>
      <c r="AY752" t="s">
        <v>98</v>
      </c>
      <c r="AZ752">
        <f t="shared" si="405"/>
        <v>4</v>
      </c>
      <c r="BA752" t="s">
        <v>147</v>
      </c>
      <c r="BB752">
        <f t="shared" si="406"/>
        <v>3</v>
      </c>
      <c r="BC752" t="s">
        <v>100</v>
      </c>
      <c r="BD752" t="s">
        <v>102</v>
      </c>
      <c r="BE752">
        <f t="shared" si="407"/>
        <v>6</v>
      </c>
      <c r="BF752">
        <v>0</v>
      </c>
      <c r="BG752" t="s">
        <v>102</v>
      </c>
      <c r="BH752">
        <v>0</v>
      </c>
      <c r="BI752">
        <v>576</v>
      </c>
      <c r="BJ752">
        <v>576</v>
      </c>
      <c r="BK752" t="s">
        <v>103</v>
      </c>
      <c r="BL752">
        <f t="shared" si="408"/>
        <v>6</v>
      </c>
      <c r="BM752" t="s">
        <v>97</v>
      </c>
      <c r="BN752" t="s">
        <v>105</v>
      </c>
      <c r="BO752" t="s">
        <v>106</v>
      </c>
      <c r="BP752">
        <f t="shared" si="409"/>
        <v>6</v>
      </c>
      <c r="BQ752">
        <v>792</v>
      </c>
      <c r="BR752">
        <v>348</v>
      </c>
      <c r="BS752">
        <v>0</v>
      </c>
      <c r="BT752">
        <v>1140</v>
      </c>
      <c r="BU752">
        <v>0</v>
      </c>
      <c r="BV752">
        <v>0</v>
      </c>
      <c r="BW752">
        <v>1</v>
      </c>
      <c r="BX752">
        <v>0</v>
      </c>
      <c r="BY752">
        <v>3</v>
      </c>
      <c r="BZ752">
        <v>1</v>
      </c>
      <c r="CA752" t="s">
        <v>98</v>
      </c>
      <c r="CB752">
        <f t="shared" si="410"/>
        <v>4</v>
      </c>
      <c r="CC752">
        <v>7</v>
      </c>
      <c r="CD752" t="s">
        <v>224</v>
      </c>
      <c r="CE752">
        <v>0</v>
      </c>
      <c r="CF752" t="s">
        <v>83</v>
      </c>
      <c r="CG752" t="s">
        <v>83</v>
      </c>
      <c r="CH752">
        <f t="shared" si="411"/>
        <v>3</v>
      </c>
      <c r="CI752" t="s">
        <v>83</v>
      </c>
      <c r="CJ752" t="s">
        <v>83</v>
      </c>
      <c r="CK752">
        <f t="shared" si="412"/>
        <v>1</v>
      </c>
      <c r="CL752">
        <v>0</v>
      </c>
      <c r="CM752">
        <v>0</v>
      </c>
      <c r="CN752" t="s">
        <v>83</v>
      </c>
      <c r="CO752">
        <f t="shared" si="413"/>
        <v>1</v>
      </c>
      <c r="CP752" t="s">
        <v>83</v>
      </c>
      <c r="CQ752">
        <f t="shared" si="414"/>
        <v>1</v>
      </c>
      <c r="CR752" t="s">
        <v>177</v>
      </c>
      <c r="CS752">
        <f t="shared" si="415"/>
        <v>2</v>
      </c>
      <c r="CT752">
        <v>0</v>
      </c>
      <c r="CU752">
        <v>160</v>
      </c>
      <c r="CV752">
        <v>0</v>
      </c>
      <c r="CW752">
        <v>0</v>
      </c>
      <c r="CX752">
        <v>0</v>
      </c>
      <c r="CY752">
        <v>0</v>
      </c>
      <c r="CZ752" t="s">
        <v>83</v>
      </c>
      <c r="DA752" t="s">
        <v>83</v>
      </c>
      <c r="DB752">
        <f t="shared" si="416"/>
        <v>5</v>
      </c>
      <c r="DC752" t="s">
        <v>83</v>
      </c>
      <c r="DD752">
        <v>0</v>
      </c>
      <c r="DE752">
        <v>6</v>
      </c>
      <c r="DF752">
        <v>2010</v>
      </c>
      <c r="DG752">
        <f t="shared" si="419"/>
        <v>13</v>
      </c>
      <c r="DH752" t="s">
        <v>110</v>
      </c>
      <c r="DI752">
        <f t="shared" si="417"/>
        <v>4</v>
      </c>
      <c r="DJ752" t="s">
        <v>111</v>
      </c>
      <c r="DK752">
        <f t="shared" si="418"/>
        <v>5</v>
      </c>
      <c r="DL752">
        <v>96500</v>
      </c>
    </row>
    <row r="753" spans="1:116" x14ac:dyDescent="0.35">
      <c r="A753">
        <v>752</v>
      </c>
      <c r="B753">
        <v>60</v>
      </c>
      <c r="C753" t="s">
        <v>81</v>
      </c>
      <c r="D753">
        <f t="shared" si="385"/>
        <v>4</v>
      </c>
      <c r="E753" t="s">
        <v>83</v>
      </c>
      <c r="F753">
        <v>7750</v>
      </c>
      <c r="G753" t="s">
        <v>82</v>
      </c>
      <c r="H753">
        <f t="shared" si="386"/>
        <v>2</v>
      </c>
      <c r="I753" t="s">
        <v>83</v>
      </c>
      <c r="J753" t="str">
        <f t="shared" si="387"/>
        <v/>
      </c>
      <c r="K753" t="s">
        <v>84</v>
      </c>
      <c r="L753">
        <f t="shared" si="388"/>
        <v>1</v>
      </c>
      <c r="M753" t="s">
        <v>85</v>
      </c>
      <c r="N753">
        <f t="shared" si="389"/>
        <v>2</v>
      </c>
      <c r="O753" t="s">
        <v>86</v>
      </c>
      <c r="P753">
        <f t="shared" si="390"/>
        <v>4</v>
      </c>
      <c r="Q753" t="s">
        <v>87</v>
      </c>
      <c r="R753">
        <f t="shared" si="391"/>
        <v>4</v>
      </c>
      <c r="S753" t="s">
        <v>88</v>
      </c>
      <c r="T753">
        <f t="shared" si="392"/>
        <v>3</v>
      </c>
      <c r="U753" t="s">
        <v>193</v>
      </c>
      <c r="V753">
        <f t="shared" si="393"/>
        <v>11</v>
      </c>
      <c r="W753" t="s">
        <v>202</v>
      </c>
      <c r="X753">
        <f t="shared" si="394"/>
        <v>5</v>
      </c>
      <c r="Y753" t="s">
        <v>90</v>
      </c>
      <c r="Z753">
        <f t="shared" si="395"/>
        <v>7</v>
      </c>
      <c r="AA753" t="s">
        <v>91</v>
      </c>
      <c r="AB753">
        <f t="shared" si="396"/>
        <v>3</v>
      </c>
      <c r="AC753" t="s">
        <v>92</v>
      </c>
      <c r="AD753">
        <f t="shared" si="397"/>
        <v>8</v>
      </c>
      <c r="AE753">
        <v>7</v>
      </c>
      <c r="AF753">
        <v>5</v>
      </c>
      <c r="AG753">
        <v>2003</v>
      </c>
      <c r="AH753">
        <v>2003</v>
      </c>
      <c r="AI753" t="s">
        <v>93</v>
      </c>
      <c r="AJ753">
        <f t="shared" si="398"/>
        <v>5</v>
      </c>
      <c r="AK753" t="s">
        <v>94</v>
      </c>
      <c r="AL753">
        <f t="shared" si="399"/>
        <v>8</v>
      </c>
      <c r="AM753" t="s">
        <v>95</v>
      </c>
      <c r="AN753">
        <f t="shared" si="400"/>
        <v>14</v>
      </c>
      <c r="AO753" t="s">
        <v>95</v>
      </c>
      <c r="AP753" t="s">
        <v>117</v>
      </c>
      <c r="AQ753">
        <f t="shared" si="401"/>
        <v>2</v>
      </c>
      <c r="AR753">
        <v>0</v>
      </c>
      <c r="AS753" t="s">
        <v>97</v>
      </c>
      <c r="AT753">
        <f t="shared" si="402"/>
        <v>4</v>
      </c>
      <c r="AU753" t="s">
        <v>98</v>
      </c>
      <c r="AV753">
        <f t="shared" si="403"/>
        <v>3</v>
      </c>
      <c r="AW753" t="s">
        <v>99</v>
      </c>
      <c r="AX753">
        <f t="shared" si="404"/>
        <v>6</v>
      </c>
      <c r="AY753" t="s">
        <v>97</v>
      </c>
      <c r="AZ753">
        <f t="shared" si="405"/>
        <v>5</v>
      </c>
      <c r="BA753" t="s">
        <v>98</v>
      </c>
      <c r="BB753">
        <f t="shared" si="406"/>
        <v>4</v>
      </c>
      <c r="BC753" t="s">
        <v>100</v>
      </c>
      <c r="BD753" t="s">
        <v>102</v>
      </c>
      <c r="BE753">
        <f t="shared" si="407"/>
        <v>6</v>
      </c>
      <c r="BF753">
        <v>0</v>
      </c>
      <c r="BG753" t="s">
        <v>102</v>
      </c>
      <c r="BH753">
        <v>0</v>
      </c>
      <c r="BI753">
        <v>660</v>
      </c>
      <c r="BJ753">
        <v>660</v>
      </c>
      <c r="BK753" t="s">
        <v>103</v>
      </c>
      <c r="BL753">
        <f t="shared" si="408"/>
        <v>6</v>
      </c>
      <c r="BM753" t="s">
        <v>104</v>
      </c>
      <c r="BN753" t="s">
        <v>105</v>
      </c>
      <c r="BO753" t="s">
        <v>106</v>
      </c>
      <c r="BP753">
        <f t="shared" si="409"/>
        <v>6</v>
      </c>
      <c r="BQ753">
        <v>660</v>
      </c>
      <c r="BR753">
        <v>660</v>
      </c>
      <c r="BS753">
        <v>0</v>
      </c>
      <c r="BT753">
        <v>1320</v>
      </c>
      <c r="BU753">
        <v>0</v>
      </c>
      <c r="BV753">
        <v>0</v>
      </c>
      <c r="BW753">
        <v>2</v>
      </c>
      <c r="BX753">
        <v>1</v>
      </c>
      <c r="BY753">
        <v>3</v>
      </c>
      <c r="BZ753">
        <v>1</v>
      </c>
      <c r="CA753" t="s">
        <v>97</v>
      </c>
      <c r="CB753">
        <f t="shared" si="410"/>
        <v>5</v>
      </c>
      <c r="CC753">
        <v>6</v>
      </c>
      <c r="CD753" t="s">
        <v>107</v>
      </c>
      <c r="CE753">
        <v>0</v>
      </c>
      <c r="CF753" t="s">
        <v>83</v>
      </c>
      <c r="CG753" t="s">
        <v>108</v>
      </c>
      <c r="CH753">
        <f t="shared" si="411"/>
        <v>6</v>
      </c>
      <c r="CI753">
        <v>2003</v>
      </c>
      <c r="CJ753" t="s">
        <v>157</v>
      </c>
      <c r="CK753">
        <f t="shared" si="412"/>
        <v>4</v>
      </c>
      <c r="CL753">
        <v>2</v>
      </c>
      <c r="CM753">
        <v>400</v>
      </c>
      <c r="CN753" t="s">
        <v>98</v>
      </c>
      <c r="CO753">
        <f t="shared" si="413"/>
        <v>4</v>
      </c>
      <c r="CP753" t="s">
        <v>98</v>
      </c>
      <c r="CQ753">
        <f t="shared" si="414"/>
        <v>4</v>
      </c>
      <c r="CR753" t="s">
        <v>105</v>
      </c>
      <c r="CS753">
        <f t="shared" si="415"/>
        <v>3</v>
      </c>
      <c r="CT753">
        <v>0</v>
      </c>
      <c r="CU753">
        <v>48</v>
      </c>
      <c r="CV753">
        <v>0</v>
      </c>
      <c r="CW753">
        <v>0</v>
      </c>
      <c r="CX753">
        <v>0</v>
      </c>
      <c r="CY753">
        <v>0</v>
      </c>
      <c r="CZ753" t="s">
        <v>83</v>
      </c>
      <c r="DA753" t="s">
        <v>83</v>
      </c>
      <c r="DB753">
        <f t="shared" si="416"/>
        <v>5</v>
      </c>
      <c r="DC753" t="s">
        <v>83</v>
      </c>
      <c r="DD753">
        <v>0</v>
      </c>
      <c r="DE753">
        <v>8</v>
      </c>
      <c r="DF753">
        <v>2007</v>
      </c>
      <c r="DG753">
        <f t="shared" si="419"/>
        <v>16</v>
      </c>
      <c r="DH753" t="s">
        <v>110</v>
      </c>
      <c r="DI753">
        <f t="shared" si="417"/>
        <v>4</v>
      </c>
      <c r="DJ753" t="s">
        <v>111</v>
      </c>
      <c r="DK753">
        <f t="shared" si="418"/>
        <v>5</v>
      </c>
      <c r="DL753">
        <v>162000</v>
      </c>
    </row>
    <row r="754" spans="1:116" x14ac:dyDescent="0.35">
      <c r="A754">
        <v>753</v>
      </c>
      <c r="B754">
        <v>20</v>
      </c>
      <c r="C754" t="s">
        <v>81</v>
      </c>
      <c r="D754">
        <f t="shared" si="385"/>
        <v>4</v>
      </c>
      <c r="E754">
        <v>79</v>
      </c>
      <c r="F754">
        <v>9236</v>
      </c>
      <c r="G754" t="s">
        <v>82</v>
      </c>
      <c r="H754">
        <f t="shared" si="386"/>
        <v>2</v>
      </c>
      <c r="I754" t="s">
        <v>83</v>
      </c>
      <c r="J754" t="str">
        <f t="shared" si="387"/>
        <v/>
      </c>
      <c r="K754" t="s">
        <v>120</v>
      </c>
      <c r="L754">
        <f t="shared" si="388"/>
        <v>2</v>
      </c>
      <c r="M754" t="s">
        <v>85</v>
      </c>
      <c r="N754">
        <f t="shared" si="389"/>
        <v>2</v>
      </c>
      <c r="O754" t="s">
        <v>86</v>
      </c>
      <c r="P754">
        <f t="shared" si="390"/>
        <v>4</v>
      </c>
      <c r="Q754" t="s">
        <v>87</v>
      </c>
      <c r="R754">
        <f t="shared" si="391"/>
        <v>4</v>
      </c>
      <c r="S754" t="s">
        <v>88</v>
      </c>
      <c r="T754">
        <f t="shared" si="392"/>
        <v>3</v>
      </c>
      <c r="U754" t="s">
        <v>89</v>
      </c>
      <c r="V754">
        <f t="shared" si="393"/>
        <v>16</v>
      </c>
      <c r="W754" t="s">
        <v>90</v>
      </c>
      <c r="X754">
        <f t="shared" si="394"/>
        <v>7</v>
      </c>
      <c r="Y754" t="s">
        <v>90</v>
      </c>
      <c r="Z754">
        <f t="shared" si="395"/>
        <v>7</v>
      </c>
      <c r="AA754" t="s">
        <v>91</v>
      </c>
      <c r="AB754">
        <f t="shared" si="396"/>
        <v>3</v>
      </c>
      <c r="AC754" t="s">
        <v>115</v>
      </c>
      <c r="AD754">
        <f t="shared" si="397"/>
        <v>4</v>
      </c>
      <c r="AE754">
        <v>6</v>
      </c>
      <c r="AF754">
        <v>5</v>
      </c>
      <c r="AG754">
        <v>1997</v>
      </c>
      <c r="AH754">
        <v>1997</v>
      </c>
      <c r="AI754" t="s">
        <v>93</v>
      </c>
      <c r="AJ754">
        <f t="shared" si="398"/>
        <v>5</v>
      </c>
      <c r="AK754" t="s">
        <v>94</v>
      </c>
      <c r="AL754">
        <f t="shared" si="399"/>
        <v>8</v>
      </c>
      <c r="AM754" t="s">
        <v>95</v>
      </c>
      <c r="AN754">
        <f t="shared" si="400"/>
        <v>14</v>
      </c>
      <c r="AO754" t="s">
        <v>95</v>
      </c>
      <c r="AP754" t="s">
        <v>117</v>
      </c>
      <c r="AQ754">
        <f t="shared" si="401"/>
        <v>2</v>
      </c>
      <c r="AR754">
        <v>0</v>
      </c>
      <c r="AS754" t="s">
        <v>98</v>
      </c>
      <c r="AT754">
        <f t="shared" si="402"/>
        <v>3</v>
      </c>
      <c r="AU754" t="s">
        <v>97</v>
      </c>
      <c r="AV754">
        <f t="shared" si="403"/>
        <v>4</v>
      </c>
      <c r="AW754" t="s">
        <v>99</v>
      </c>
      <c r="AX754">
        <f t="shared" si="404"/>
        <v>6</v>
      </c>
      <c r="AY754" t="s">
        <v>97</v>
      </c>
      <c r="AZ754">
        <f t="shared" si="405"/>
        <v>5</v>
      </c>
      <c r="BA754" t="s">
        <v>98</v>
      </c>
      <c r="BB754">
        <f t="shared" si="406"/>
        <v>4</v>
      </c>
      <c r="BC754" t="s">
        <v>97</v>
      </c>
      <c r="BD754" t="s">
        <v>101</v>
      </c>
      <c r="BE754">
        <f t="shared" si="407"/>
        <v>7</v>
      </c>
      <c r="BF754">
        <v>1200</v>
      </c>
      <c r="BG754" t="s">
        <v>102</v>
      </c>
      <c r="BH754">
        <v>0</v>
      </c>
      <c r="BI754">
        <v>279</v>
      </c>
      <c r="BJ754">
        <v>1479</v>
      </c>
      <c r="BK754" t="s">
        <v>103</v>
      </c>
      <c r="BL754">
        <f t="shared" si="408"/>
        <v>6</v>
      </c>
      <c r="BM754" t="s">
        <v>104</v>
      </c>
      <c r="BN754" t="s">
        <v>105</v>
      </c>
      <c r="BO754" t="s">
        <v>106</v>
      </c>
      <c r="BP754">
        <f t="shared" si="409"/>
        <v>6</v>
      </c>
      <c r="BQ754">
        <v>1494</v>
      </c>
      <c r="BR754">
        <v>0</v>
      </c>
      <c r="BS754">
        <v>0</v>
      </c>
      <c r="BT754">
        <v>1494</v>
      </c>
      <c r="BU754">
        <v>1</v>
      </c>
      <c r="BV754">
        <v>0</v>
      </c>
      <c r="BW754">
        <v>2</v>
      </c>
      <c r="BX754">
        <v>0</v>
      </c>
      <c r="BY754">
        <v>3</v>
      </c>
      <c r="BZ754">
        <v>1</v>
      </c>
      <c r="CA754" t="s">
        <v>97</v>
      </c>
      <c r="CB754">
        <f t="shared" si="410"/>
        <v>5</v>
      </c>
      <c r="CC754">
        <v>6</v>
      </c>
      <c r="CD754" t="s">
        <v>107</v>
      </c>
      <c r="CE754">
        <v>0</v>
      </c>
      <c r="CF754" t="s">
        <v>83</v>
      </c>
      <c r="CG754" t="s">
        <v>108</v>
      </c>
      <c r="CH754">
        <f t="shared" si="411"/>
        <v>6</v>
      </c>
      <c r="CI754">
        <v>1997</v>
      </c>
      <c r="CJ754" t="s">
        <v>109</v>
      </c>
      <c r="CK754">
        <f t="shared" si="412"/>
        <v>3</v>
      </c>
      <c r="CL754">
        <v>2</v>
      </c>
      <c r="CM754">
        <v>576</v>
      </c>
      <c r="CN754" t="s">
        <v>98</v>
      </c>
      <c r="CO754">
        <f t="shared" si="413"/>
        <v>4</v>
      </c>
      <c r="CP754" t="s">
        <v>98</v>
      </c>
      <c r="CQ754">
        <f t="shared" si="414"/>
        <v>4</v>
      </c>
      <c r="CR754" t="s">
        <v>105</v>
      </c>
      <c r="CS754">
        <f t="shared" si="415"/>
        <v>3</v>
      </c>
      <c r="CT754">
        <v>168</v>
      </c>
      <c r="CU754">
        <v>27</v>
      </c>
      <c r="CV754">
        <v>0</v>
      </c>
      <c r="CW754">
        <v>0</v>
      </c>
      <c r="CX754">
        <v>0</v>
      </c>
      <c r="CY754">
        <v>0</v>
      </c>
      <c r="CZ754" t="s">
        <v>83</v>
      </c>
      <c r="DA754" t="s">
        <v>83</v>
      </c>
      <c r="DB754">
        <f t="shared" si="416"/>
        <v>5</v>
      </c>
      <c r="DC754" t="s">
        <v>83</v>
      </c>
      <c r="DD754">
        <v>0</v>
      </c>
      <c r="DE754">
        <v>7</v>
      </c>
      <c r="DF754">
        <v>2006</v>
      </c>
      <c r="DG754">
        <f t="shared" si="419"/>
        <v>17</v>
      </c>
      <c r="DH754" t="s">
        <v>110</v>
      </c>
      <c r="DI754">
        <f t="shared" si="417"/>
        <v>4</v>
      </c>
      <c r="DJ754" t="s">
        <v>111</v>
      </c>
      <c r="DK754">
        <f t="shared" si="418"/>
        <v>5</v>
      </c>
      <c r="DL754">
        <v>217000</v>
      </c>
    </row>
    <row r="755" spans="1:116" x14ac:dyDescent="0.35">
      <c r="A755">
        <v>754</v>
      </c>
      <c r="B755">
        <v>60</v>
      </c>
      <c r="C755" t="s">
        <v>81</v>
      </c>
      <c r="D755">
        <f t="shared" si="385"/>
        <v>4</v>
      </c>
      <c r="E755">
        <v>80</v>
      </c>
      <c r="F755">
        <v>10240</v>
      </c>
      <c r="G755" t="s">
        <v>82</v>
      </c>
      <c r="H755">
        <f t="shared" si="386"/>
        <v>2</v>
      </c>
      <c r="I755" t="s">
        <v>83</v>
      </c>
      <c r="J755" t="str">
        <f t="shared" si="387"/>
        <v/>
      </c>
      <c r="K755" t="s">
        <v>84</v>
      </c>
      <c r="L755">
        <f t="shared" si="388"/>
        <v>1</v>
      </c>
      <c r="M755" t="s">
        <v>85</v>
      </c>
      <c r="N755">
        <f t="shared" si="389"/>
        <v>2</v>
      </c>
      <c r="O755" t="s">
        <v>86</v>
      </c>
      <c r="P755">
        <f t="shared" si="390"/>
        <v>4</v>
      </c>
      <c r="Q755" t="s">
        <v>87</v>
      </c>
      <c r="R755">
        <f t="shared" si="391"/>
        <v>4</v>
      </c>
      <c r="S755" t="s">
        <v>88</v>
      </c>
      <c r="T755">
        <f t="shared" si="392"/>
        <v>3</v>
      </c>
      <c r="U755" t="s">
        <v>154</v>
      </c>
      <c r="V755">
        <f t="shared" si="393"/>
        <v>19</v>
      </c>
      <c r="W755" t="s">
        <v>90</v>
      </c>
      <c r="X755">
        <f t="shared" si="394"/>
        <v>7</v>
      </c>
      <c r="Y755" t="s">
        <v>90</v>
      </c>
      <c r="Z755">
        <f t="shared" si="395"/>
        <v>7</v>
      </c>
      <c r="AA755" t="s">
        <v>91</v>
      </c>
      <c r="AB755">
        <f t="shared" si="396"/>
        <v>3</v>
      </c>
      <c r="AC755" t="s">
        <v>92</v>
      </c>
      <c r="AD755">
        <f t="shared" si="397"/>
        <v>8</v>
      </c>
      <c r="AE755">
        <v>8</v>
      </c>
      <c r="AF755">
        <v>5</v>
      </c>
      <c r="AG755">
        <v>2005</v>
      </c>
      <c r="AH755">
        <v>2005</v>
      </c>
      <c r="AI755" t="s">
        <v>93</v>
      </c>
      <c r="AJ755">
        <f t="shared" si="398"/>
        <v>5</v>
      </c>
      <c r="AK755" t="s">
        <v>94</v>
      </c>
      <c r="AL755">
        <f t="shared" si="399"/>
        <v>8</v>
      </c>
      <c r="AM755" t="s">
        <v>95</v>
      </c>
      <c r="AN755">
        <f t="shared" si="400"/>
        <v>14</v>
      </c>
      <c r="AO755" t="s">
        <v>95</v>
      </c>
      <c r="AP755" t="s">
        <v>96</v>
      </c>
      <c r="AQ755">
        <f t="shared" si="401"/>
        <v>4</v>
      </c>
      <c r="AR755">
        <v>178</v>
      </c>
      <c r="AS755" t="s">
        <v>97</v>
      </c>
      <c r="AT755">
        <f t="shared" si="402"/>
        <v>4</v>
      </c>
      <c r="AU755" t="s">
        <v>98</v>
      </c>
      <c r="AV755">
        <f t="shared" si="403"/>
        <v>3</v>
      </c>
      <c r="AW755" t="s">
        <v>99</v>
      </c>
      <c r="AX755">
        <f t="shared" si="404"/>
        <v>6</v>
      </c>
      <c r="AY755" t="s">
        <v>97</v>
      </c>
      <c r="AZ755">
        <f t="shared" si="405"/>
        <v>5</v>
      </c>
      <c r="BA755" t="s">
        <v>98</v>
      </c>
      <c r="BB755">
        <f t="shared" si="406"/>
        <v>4</v>
      </c>
      <c r="BC755" t="s">
        <v>121</v>
      </c>
      <c r="BD755" t="s">
        <v>102</v>
      </c>
      <c r="BE755">
        <f t="shared" si="407"/>
        <v>6</v>
      </c>
      <c r="BF755">
        <v>0</v>
      </c>
      <c r="BG755" t="s">
        <v>102</v>
      </c>
      <c r="BH755">
        <v>0</v>
      </c>
      <c r="BI755">
        <v>1030</v>
      </c>
      <c r="BJ755">
        <v>1030</v>
      </c>
      <c r="BK755" t="s">
        <v>103</v>
      </c>
      <c r="BL755">
        <f t="shared" si="408"/>
        <v>6</v>
      </c>
      <c r="BM755" t="s">
        <v>97</v>
      </c>
      <c r="BN755" t="s">
        <v>105</v>
      </c>
      <c r="BO755" t="s">
        <v>106</v>
      </c>
      <c r="BP755">
        <f t="shared" si="409"/>
        <v>6</v>
      </c>
      <c r="BQ755">
        <v>1038</v>
      </c>
      <c r="BR755">
        <v>1060</v>
      </c>
      <c r="BS755">
        <v>0</v>
      </c>
      <c r="BT755">
        <v>2098</v>
      </c>
      <c r="BU755">
        <v>0</v>
      </c>
      <c r="BV755">
        <v>0</v>
      </c>
      <c r="BW755">
        <v>2</v>
      </c>
      <c r="BX755">
        <v>1</v>
      </c>
      <c r="BY755">
        <v>3</v>
      </c>
      <c r="BZ755">
        <v>1</v>
      </c>
      <c r="CA755" t="s">
        <v>104</v>
      </c>
      <c r="CB755">
        <f t="shared" si="410"/>
        <v>6</v>
      </c>
      <c r="CC755">
        <v>8</v>
      </c>
      <c r="CD755" t="s">
        <v>107</v>
      </c>
      <c r="CE755">
        <v>1</v>
      </c>
      <c r="CF755" t="s">
        <v>97</v>
      </c>
      <c r="CG755" t="s">
        <v>108</v>
      </c>
      <c r="CH755">
        <f t="shared" si="411"/>
        <v>6</v>
      </c>
      <c r="CI755">
        <v>2005</v>
      </c>
      <c r="CJ755" t="s">
        <v>109</v>
      </c>
      <c r="CK755">
        <f t="shared" si="412"/>
        <v>3</v>
      </c>
      <c r="CL755">
        <v>3</v>
      </c>
      <c r="CM755">
        <v>878</v>
      </c>
      <c r="CN755" t="s">
        <v>98</v>
      </c>
      <c r="CO755">
        <f t="shared" si="413"/>
        <v>4</v>
      </c>
      <c r="CP755" t="s">
        <v>98</v>
      </c>
      <c r="CQ755">
        <f t="shared" si="414"/>
        <v>4</v>
      </c>
      <c r="CR755" t="s">
        <v>105</v>
      </c>
      <c r="CS755">
        <f t="shared" si="415"/>
        <v>3</v>
      </c>
      <c r="CT755">
        <v>192</v>
      </c>
      <c r="CU755">
        <v>52</v>
      </c>
      <c r="CV755">
        <v>0</v>
      </c>
      <c r="CW755">
        <v>0</v>
      </c>
      <c r="CX755">
        <v>0</v>
      </c>
      <c r="CY755">
        <v>0</v>
      </c>
      <c r="CZ755" t="s">
        <v>83</v>
      </c>
      <c r="DA755" t="s">
        <v>83</v>
      </c>
      <c r="DB755">
        <f t="shared" si="416"/>
        <v>5</v>
      </c>
      <c r="DC755" t="s">
        <v>83</v>
      </c>
      <c r="DD755">
        <v>0</v>
      </c>
      <c r="DE755">
        <v>3</v>
      </c>
      <c r="DF755">
        <v>2006</v>
      </c>
      <c r="DG755">
        <f t="shared" si="419"/>
        <v>17</v>
      </c>
      <c r="DH755" t="s">
        <v>110</v>
      </c>
      <c r="DI755">
        <f t="shared" si="417"/>
        <v>4</v>
      </c>
      <c r="DJ755" t="s">
        <v>111</v>
      </c>
      <c r="DK755">
        <f t="shared" si="418"/>
        <v>5</v>
      </c>
      <c r="DL755">
        <v>275500</v>
      </c>
    </row>
    <row r="756" spans="1:116" x14ac:dyDescent="0.35">
      <c r="A756">
        <v>755</v>
      </c>
      <c r="B756">
        <v>20</v>
      </c>
      <c r="C756" t="s">
        <v>81</v>
      </c>
      <c r="D756">
        <f t="shared" si="385"/>
        <v>4</v>
      </c>
      <c r="E756">
        <v>61</v>
      </c>
      <c r="F756">
        <v>7930</v>
      </c>
      <c r="G756" t="s">
        <v>82</v>
      </c>
      <c r="H756">
        <f t="shared" si="386"/>
        <v>2</v>
      </c>
      <c r="I756" t="s">
        <v>83</v>
      </c>
      <c r="J756" t="str">
        <f t="shared" si="387"/>
        <v/>
      </c>
      <c r="K756" t="s">
        <v>84</v>
      </c>
      <c r="L756">
        <f t="shared" si="388"/>
        <v>1</v>
      </c>
      <c r="M756" t="s">
        <v>85</v>
      </c>
      <c r="N756">
        <f t="shared" si="389"/>
        <v>2</v>
      </c>
      <c r="O756" t="s">
        <v>86</v>
      </c>
      <c r="P756">
        <f t="shared" si="390"/>
        <v>4</v>
      </c>
      <c r="Q756" t="s">
        <v>87</v>
      </c>
      <c r="R756">
        <f t="shared" si="391"/>
        <v>4</v>
      </c>
      <c r="S756" t="s">
        <v>88</v>
      </c>
      <c r="T756">
        <f t="shared" si="392"/>
        <v>3</v>
      </c>
      <c r="U756" t="s">
        <v>162</v>
      </c>
      <c r="V756">
        <f t="shared" si="393"/>
        <v>7</v>
      </c>
      <c r="W756" t="s">
        <v>90</v>
      </c>
      <c r="X756">
        <f t="shared" si="394"/>
        <v>7</v>
      </c>
      <c r="Y756" t="s">
        <v>90</v>
      </c>
      <c r="Z756">
        <f t="shared" si="395"/>
        <v>7</v>
      </c>
      <c r="AA756" t="s">
        <v>91</v>
      </c>
      <c r="AB756">
        <f t="shared" si="396"/>
        <v>3</v>
      </c>
      <c r="AC756" t="s">
        <v>115</v>
      </c>
      <c r="AD756">
        <f t="shared" si="397"/>
        <v>4</v>
      </c>
      <c r="AE756">
        <v>6</v>
      </c>
      <c r="AF756">
        <v>8</v>
      </c>
      <c r="AG756">
        <v>1969</v>
      </c>
      <c r="AH756">
        <v>2005</v>
      </c>
      <c r="AI756" t="s">
        <v>93</v>
      </c>
      <c r="AJ756">
        <f t="shared" si="398"/>
        <v>5</v>
      </c>
      <c r="AK756" t="s">
        <v>94</v>
      </c>
      <c r="AL756">
        <f t="shared" si="399"/>
        <v>8</v>
      </c>
      <c r="AM756" t="s">
        <v>161</v>
      </c>
      <c r="AN756">
        <f t="shared" si="400"/>
        <v>3</v>
      </c>
      <c r="AO756" t="s">
        <v>161</v>
      </c>
      <c r="AP756" t="s">
        <v>117</v>
      </c>
      <c r="AQ756">
        <f t="shared" si="401"/>
        <v>2</v>
      </c>
      <c r="AR756">
        <v>0</v>
      </c>
      <c r="AS756" t="s">
        <v>98</v>
      </c>
      <c r="AT756">
        <f t="shared" si="402"/>
        <v>3</v>
      </c>
      <c r="AU756" t="s">
        <v>98</v>
      </c>
      <c r="AV756">
        <f t="shared" si="403"/>
        <v>3</v>
      </c>
      <c r="AW756" t="s">
        <v>118</v>
      </c>
      <c r="AX756">
        <f t="shared" si="404"/>
        <v>2</v>
      </c>
      <c r="AY756" t="s">
        <v>98</v>
      </c>
      <c r="AZ756">
        <f t="shared" si="405"/>
        <v>4</v>
      </c>
      <c r="BA756" t="s">
        <v>98</v>
      </c>
      <c r="BB756">
        <f t="shared" si="406"/>
        <v>4</v>
      </c>
      <c r="BC756" t="s">
        <v>100</v>
      </c>
      <c r="BD756" t="s">
        <v>101</v>
      </c>
      <c r="BE756">
        <f t="shared" si="407"/>
        <v>7</v>
      </c>
      <c r="BF756">
        <v>439</v>
      </c>
      <c r="BG756" t="s">
        <v>172</v>
      </c>
      <c r="BH756">
        <v>472</v>
      </c>
      <c r="BI756">
        <v>115</v>
      </c>
      <c r="BJ756">
        <v>1026</v>
      </c>
      <c r="BK756" t="s">
        <v>103</v>
      </c>
      <c r="BL756">
        <f t="shared" si="408"/>
        <v>6</v>
      </c>
      <c r="BM756" t="s">
        <v>97</v>
      </c>
      <c r="BN756" t="s">
        <v>105</v>
      </c>
      <c r="BO756" t="s">
        <v>106</v>
      </c>
      <c r="BP756">
        <f t="shared" si="409"/>
        <v>6</v>
      </c>
      <c r="BQ756">
        <v>1026</v>
      </c>
      <c r="BR756">
        <v>0</v>
      </c>
      <c r="BS756">
        <v>0</v>
      </c>
      <c r="BT756">
        <v>1026</v>
      </c>
      <c r="BU756">
        <v>1</v>
      </c>
      <c r="BV756">
        <v>0</v>
      </c>
      <c r="BW756">
        <v>1</v>
      </c>
      <c r="BX756">
        <v>0</v>
      </c>
      <c r="BY756">
        <v>3</v>
      </c>
      <c r="BZ756">
        <v>1</v>
      </c>
      <c r="CA756" t="s">
        <v>97</v>
      </c>
      <c r="CB756">
        <f t="shared" si="410"/>
        <v>5</v>
      </c>
      <c r="CC756">
        <v>5</v>
      </c>
      <c r="CD756" t="s">
        <v>107</v>
      </c>
      <c r="CE756">
        <v>0</v>
      </c>
      <c r="CF756" t="s">
        <v>83</v>
      </c>
      <c r="CG756" t="s">
        <v>127</v>
      </c>
      <c r="CH756">
        <f t="shared" si="411"/>
        <v>5</v>
      </c>
      <c r="CI756">
        <v>1969</v>
      </c>
      <c r="CJ756" t="s">
        <v>109</v>
      </c>
      <c r="CK756">
        <f t="shared" si="412"/>
        <v>3</v>
      </c>
      <c r="CL756">
        <v>2</v>
      </c>
      <c r="CM756">
        <v>440</v>
      </c>
      <c r="CN756" t="s">
        <v>98</v>
      </c>
      <c r="CO756">
        <f t="shared" si="413"/>
        <v>4</v>
      </c>
      <c r="CP756" t="s">
        <v>98</v>
      </c>
      <c r="CQ756">
        <f t="shared" si="414"/>
        <v>4</v>
      </c>
      <c r="CR756" t="s">
        <v>105</v>
      </c>
      <c r="CS756">
        <f t="shared" si="415"/>
        <v>3</v>
      </c>
      <c r="CT756">
        <v>171</v>
      </c>
      <c r="CU756">
        <v>48</v>
      </c>
      <c r="CV756">
        <v>0</v>
      </c>
      <c r="CW756">
        <v>0</v>
      </c>
      <c r="CX756">
        <v>0</v>
      </c>
      <c r="CY756">
        <v>0</v>
      </c>
      <c r="CZ756" t="s">
        <v>83</v>
      </c>
      <c r="DA756" t="s">
        <v>83</v>
      </c>
      <c r="DB756">
        <f t="shared" si="416"/>
        <v>5</v>
      </c>
      <c r="DC756" t="s">
        <v>83</v>
      </c>
      <c r="DD756">
        <v>0</v>
      </c>
      <c r="DE756">
        <v>7</v>
      </c>
      <c r="DF756">
        <v>2009</v>
      </c>
      <c r="DG756">
        <f t="shared" si="419"/>
        <v>14</v>
      </c>
      <c r="DH756" t="s">
        <v>110</v>
      </c>
      <c r="DI756">
        <f t="shared" si="417"/>
        <v>4</v>
      </c>
      <c r="DJ756" t="s">
        <v>111</v>
      </c>
      <c r="DK756">
        <f t="shared" si="418"/>
        <v>5</v>
      </c>
      <c r="DL756">
        <v>156000</v>
      </c>
    </row>
    <row r="757" spans="1:116" x14ac:dyDescent="0.35">
      <c r="A757">
        <v>756</v>
      </c>
      <c r="B757">
        <v>160</v>
      </c>
      <c r="C757" t="s">
        <v>192</v>
      </c>
      <c r="D757">
        <f t="shared" si="385"/>
        <v>5</v>
      </c>
      <c r="E757">
        <v>34</v>
      </c>
      <c r="F757">
        <v>3230</v>
      </c>
      <c r="G757" t="s">
        <v>82</v>
      </c>
      <c r="H757">
        <f t="shared" si="386"/>
        <v>2</v>
      </c>
      <c r="I757" t="s">
        <v>82</v>
      </c>
      <c r="J757">
        <f t="shared" si="387"/>
        <v>2</v>
      </c>
      <c r="K757" t="s">
        <v>84</v>
      </c>
      <c r="L757">
        <f t="shared" si="388"/>
        <v>1</v>
      </c>
      <c r="M757" t="s">
        <v>85</v>
      </c>
      <c r="N757">
        <f t="shared" si="389"/>
        <v>2</v>
      </c>
      <c r="O757" t="s">
        <v>86</v>
      </c>
      <c r="P757">
        <f t="shared" si="390"/>
        <v>4</v>
      </c>
      <c r="Q757" t="s">
        <v>87</v>
      </c>
      <c r="R757">
        <f t="shared" si="391"/>
        <v>4</v>
      </c>
      <c r="S757" t="s">
        <v>88</v>
      </c>
      <c r="T757">
        <f t="shared" si="392"/>
        <v>3</v>
      </c>
      <c r="U757" t="s">
        <v>136</v>
      </c>
      <c r="V757">
        <f t="shared" si="393"/>
        <v>18</v>
      </c>
      <c r="W757" t="s">
        <v>90</v>
      </c>
      <c r="X757">
        <f t="shared" si="394"/>
        <v>7</v>
      </c>
      <c r="Y757" t="s">
        <v>90</v>
      </c>
      <c r="Z757">
        <f t="shared" si="395"/>
        <v>7</v>
      </c>
      <c r="AA757" t="s">
        <v>179</v>
      </c>
      <c r="AB757">
        <f t="shared" si="396"/>
        <v>4</v>
      </c>
      <c r="AC757" t="s">
        <v>92</v>
      </c>
      <c r="AD757">
        <f t="shared" si="397"/>
        <v>8</v>
      </c>
      <c r="AE757">
        <v>6</v>
      </c>
      <c r="AF757">
        <v>5</v>
      </c>
      <c r="AG757">
        <v>1999</v>
      </c>
      <c r="AH757">
        <v>1999</v>
      </c>
      <c r="AI757" t="s">
        <v>93</v>
      </c>
      <c r="AJ757">
        <f t="shared" si="398"/>
        <v>5</v>
      </c>
      <c r="AK757" t="s">
        <v>94</v>
      </c>
      <c r="AL757">
        <f t="shared" si="399"/>
        <v>8</v>
      </c>
      <c r="AM757" t="s">
        <v>116</v>
      </c>
      <c r="AN757">
        <f t="shared" si="400"/>
        <v>10</v>
      </c>
      <c r="AO757" t="s">
        <v>116</v>
      </c>
      <c r="AP757" t="s">
        <v>96</v>
      </c>
      <c r="AQ757">
        <f t="shared" si="401"/>
        <v>4</v>
      </c>
      <c r="AR757">
        <v>894</v>
      </c>
      <c r="AS757" t="s">
        <v>98</v>
      </c>
      <c r="AT757">
        <f t="shared" si="402"/>
        <v>3</v>
      </c>
      <c r="AU757" t="s">
        <v>98</v>
      </c>
      <c r="AV757">
        <f t="shared" si="403"/>
        <v>3</v>
      </c>
      <c r="AW757" t="s">
        <v>99</v>
      </c>
      <c r="AX757">
        <f t="shared" si="404"/>
        <v>6</v>
      </c>
      <c r="AY757" t="s">
        <v>97</v>
      </c>
      <c r="AZ757">
        <f t="shared" si="405"/>
        <v>5</v>
      </c>
      <c r="BA757" t="s">
        <v>98</v>
      </c>
      <c r="BB757">
        <f t="shared" si="406"/>
        <v>4</v>
      </c>
      <c r="BC757" t="s">
        <v>100</v>
      </c>
      <c r="BD757" t="s">
        <v>101</v>
      </c>
      <c r="BE757">
        <f t="shared" si="407"/>
        <v>7</v>
      </c>
      <c r="BF757">
        <v>381</v>
      </c>
      <c r="BG757" t="s">
        <v>102</v>
      </c>
      <c r="BH757">
        <v>0</v>
      </c>
      <c r="BI757">
        <v>348</v>
      </c>
      <c r="BJ757">
        <v>729</v>
      </c>
      <c r="BK757" t="s">
        <v>103</v>
      </c>
      <c r="BL757">
        <f t="shared" si="408"/>
        <v>6</v>
      </c>
      <c r="BM757" t="s">
        <v>97</v>
      </c>
      <c r="BN757" t="s">
        <v>105</v>
      </c>
      <c r="BO757" t="s">
        <v>106</v>
      </c>
      <c r="BP757">
        <f t="shared" si="409"/>
        <v>6</v>
      </c>
      <c r="BQ757">
        <v>742</v>
      </c>
      <c r="BR757">
        <v>729</v>
      </c>
      <c r="BS757">
        <v>0</v>
      </c>
      <c r="BT757">
        <v>1471</v>
      </c>
      <c r="BU757">
        <v>0</v>
      </c>
      <c r="BV757">
        <v>0</v>
      </c>
      <c r="BW757">
        <v>2</v>
      </c>
      <c r="BX757">
        <v>1</v>
      </c>
      <c r="BY757">
        <v>3</v>
      </c>
      <c r="BZ757">
        <v>1</v>
      </c>
      <c r="CA757" t="s">
        <v>98</v>
      </c>
      <c r="CB757">
        <f t="shared" si="410"/>
        <v>4</v>
      </c>
      <c r="CC757">
        <v>6</v>
      </c>
      <c r="CD757" t="s">
        <v>107</v>
      </c>
      <c r="CE757">
        <v>0</v>
      </c>
      <c r="CF757" t="s">
        <v>83</v>
      </c>
      <c r="CG757" t="s">
        <v>127</v>
      </c>
      <c r="CH757">
        <f t="shared" si="411"/>
        <v>5</v>
      </c>
      <c r="CI757">
        <v>1999</v>
      </c>
      <c r="CJ757" t="s">
        <v>102</v>
      </c>
      <c r="CK757">
        <f t="shared" si="412"/>
        <v>2</v>
      </c>
      <c r="CL757">
        <v>2</v>
      </c>
      <c r="CM757">
        <v>440</v>
      </c>
      <c r="CN757" t="s">
        <v>98</v>
      </c>
      <c r="CO757">
        <f t="shared" si="413"/>
        <v>4</v>
      </c>
      <c r="CP757" t="s">
        <v>98</v>
      </c>
      <c r="CQ757">
        <f t="shared" si="414"/>
        <v>4</v>
      </c>
      <c r="CR757" t="s">
        <v>105</v>
      </c>
      <c r="CS757">
        <f t="shared" si="415"/>
        <v>3</v>
      </c>
      <c r="CT757">
        <v>0</v>
      </c>
      <c r="CU757">
        <v>24</v>
      </c>
      <c r="CV757">
        <v>0</v>
      </c>
      <c r="CW757">
        <v>0</v>
      </c>
      <c r="CX757">
        <v>0</v>
      </c>
      <c r="CY757">
        <v>0</v>
      </c>
      <c r="CZ757" t="s">
        <v>83</v>
      </c>
      <c r="DA757" t="s">
        <v>83</v>
      </c>
      <c r="DB757">
        <f t="shared" si="416"/>
        <v>5</v>
      </c>
      <c r="DC757" t="s">
        <v>83</v>
      </c>
      <c r="DD757">
        <v>0</v>
      </c>
      <c r="DE757">
        <v>3</v>
      </c>
      <c r="DF757">
        <v>2009</v>
      </c>
      <c r="DG757">
        <f t="shared" si="419"/>
        <v>14</v>
      </c>
      <c r="DH757" t="s">
        <v>110</v>
      </c>
      <c r="DI757">
        <f t="shared" si="417"/>
        <v>4</v>
      </c>
      <c r="DJ757" t="s">
        <v>111</v>
      </c>
      <c r="DK757">
        <f t="shared" si="418"/>
        <v>5</v>
      </c>
      <c r="DL757">
        <v>172500</v>
      </c>
    </row>
    <row r="758" spans="1:116" x14ac:dyDescent="0.35">
      <c r="A758">
        <v>757</v>
      </c>
      <c r="B758">
        <v>60</v>
      </c>
      <c r="C758" t="s">
        <v>81</v>
      </c>
      <c r="D758">
        <f t="shared" si="385"/>
        <v>4</v>
      </c>
      <c r="E758">
        <v>68</v>
      </c>
      <c r="F758">
        <v>10769</v>
      </c>
      <c r="G758" t="s">
        <v>82</v>
      </c>
      <c r="H758">
        <f t="shared" si="386"/>
        <v>2</v>
      </c>
      <c r="I758" t="s">
        <v>83</v>
      </c>
      <c r="J758" t="str">
        <f t="shared" si="387"/>
        <v/>
      </c>
      <c r="K758" t="s">
        <v>120</v>
      </c>
      <c r="L758">
        <f t="shared" si="388"/>
        <v>2</v>
      </c>
      <c r="M758" t="s">
        <v>85</v>
      </c>
      <c r="N758">
        <f t="shared" si="389"/>
        <v>2</v>
      </c>
      <c r="O758" t="s">
        <v>86</v>
      </c>
      <c r="P758">
        <f t="shared" si="390"/>
        <v>4</v>
      </c>
      <c r="Q758" t="s">
        <v>87</v>
      </c>
      <c r="R758">
        <f t="shared" si="391"/>
        <v>4</v>
      </c>
      <c r="S758" t="s">
        <v>88</v>
      </c>
      <c r="T758">
        <f t="shared" si="392"/>
        <v>3</v>
      </c>
      <c r="U758" t="s">
        <v>89</v>
      </c>
      <c r="V758">
        <f t="shared" si="393"/>
        <v>16</v>
      </c>
      <c r="W758" t="s">
        <v>90</v>
      </c>
      <c r="X758">
        <f t="shared" si="394"/>
        <v>7</v>
      </c>
      <c r="Y758" t="s">
        <v>90</v>
      </c>
      <c r="Z758">
        <f t="shared" si="395"/>
        <v>7</v>
      </c>
      <c r="AA758" t="s">
        <v>91</v>
      </c>
      <c r="AB758">
        <f t="shared" si="396"/>
        <v>3</v>
      </c>
      <c r="AC758" t="s">
        <v>92</v>
      </c>
      <c r="AD758">
        <f t="shared" si="397"/>
        <v>8</v>
      </c>
      <c r="AE758">
        <v>8</v>
      </c>
      <c r="AF758">
        <v>5</v>
      </c>
      <c r="AG758">
        <v>2007</v>
      </c>
      <c r="AH758">
        <v>2007</v>
      </c>
      <c r="AI758" t="s">
        <v>93</v>
      </c>
      <c r="AJ758">
        <f t="shared" si="398"/>
        <v>5</v>
      </c>
      <c r="AK758" t="s">
        <v>94</v>
      </c>
      <c r="AL758">
        <f t="shared" si="399"/>
        <v>8</v>
      </c>
      <c r="AM758" t="s">
        <v>95</v>
      </c>
      <c r="AN758">
        <f t="shared" si="400"/>
        <v>14</v>
      </c>
      <c r="AO758" t="s">
        <v>95</v>
      </c>
      <c r="AP758" t="s">
        <v>117</v>
      </c>
      <c r="AQ758">
        <f t="shared" si="401"/>
        <v>2</v>
      </c>
      <c r="AR758">
        <v>0</v>
      </c>
      <c r="AS758" t="s">
        <v>97</v>
      </c>
      <c r="AT758">
        <f t="shared" si="402"/>
        <v>4</v>
      </c>
      <c r="AU758" t="s">
        <v>98</v>
      </c>
      <c r="AV758">
        <f t="shared" si="403"/>
        <v>3</v>
      </c>
      <c r="AW758" t="s">
        <v>99</v>
      </c>
      <c r="AX758">
        <f t="shared" si="404"/>
        <v>6</v>
      </c>
      <c r="AY758" t="s">
        <v>97</v>
      </c>
      <c r="AZ758">
        <f t="shared" si="405"/>
        <v>5</v>
      </c>
      <c r="BA758" t="s">
        <v>98</v>
      </c>
      <c r="BB758">
        <f t="shared" si="406"/>
        <v>4</v>
      </c>
      <c r="BC758" t="s">
        <v>130</v>
      </c>
      <c r="BD758" t="s">
        <v>101</v>
      </c>
      <c r="BE758">
        <f t="shared" si="407"/>
        <v>7</v>
      </c>
      <c r="BF758">
        <v>20</v>
      </c>
      <c r="BG758" t="s">
        <v>102</v>
      </c>
      <c r="BH758">
        <v>0</v>
      </c>
      <c r="BI758">
        <v>846</v>
      </c>
      <c r="BJ758">
        <v>866</v>
      </c>
      <c r="BK758" t="s">
        <v>103</v>
      </c>
      <c r="BL758">
        <f t="shared" si="408"/>
        <v>6</v>
      </c>
      <c r="BM758" t="s">
        <v>104</v>
      </c>
      <c r="BN758" t="s">
        <v>105</v>
      </c>
      <c r="BO758" t="s">
        <v>106</v>
      </c>
      <c r="BP758">
        <f t="shared" si="409"/>
        <v>6</v>
      </c>
      <c r="BQ758">
        <v>866</v>
      </c>
      <c r="BR758">
        <v>902</v>
      </c>
      <c r="BS758">
        <v>0</v>
      </c>
      <c r="BT758">
        <v>1768</v>
      </c>
      <c r="BU758">
        <v>0</v>
      </c>
      <c r="BV758">
        <v>0</v>
      </c>
      <c r="BW758">
        <v>2</v>
      </c>
      <c r="BX758">
        <v>1</v>
      </c>
      <c r="BY758">
        <v>3</v>
      </c>
      <c r="BZ758">
        <v>1</v>
      </c>
      <c r="CA758" t="s">
        <v>97</v>
      </c>
      <c r="CB758">
        <f t="shared" si="410"/>
        <v>5</v>
      </c>
      <c r="CC758">
        <v>7</v>
      </c>
      <c r="CD758" t="s">
        <v>107</v>
      </c>
      <c r="CE758">
        <v>0</v>
      </c>
      <c r="CF758" t="s">
        <v>83</v>
      </c>
      <c r="CG758" t="s">
        <v>108</v>
      </c>
      <c r="CH758">
        <f t="shared" si="411"/>
        <v>6</v>
      </c>
      <c r="CI758">
        <v>2007</v>
      </c>
      <c r="CJ758" t="s">
        <v>109</v>
      </c>
      <c r="CK758">
        <f t="shared" si="412"/>
        <v>3</v>
      </c>
      <c r="CL758">
        <v>2</v>
      </c>
      <c r="CM758">
        <v>578</v>
      </c>
      <c r="CN758" t="s">
        <v>98</v>
      </c>
      <c r="CO758">
        <f t="shared" si="413"/>
        <v>4</v>
      </c>
      <c r="CP758" t="s">
        <v>98</v>
      </c>
      <c r="CQ758">
        <f t="shared" si="414"/>
        <v>4</v>
      </c>
      <c r="CR758" t="s">
        <v>105</v>
      </c>
      <c r="CS758">
        <f t="shared" si="415"/>
        <v>3</v>
      </c>
      <c r="CT758">
        <v>144</v>
      </c>
      <c r="CU758">
        <v>105</v>
      </c>
      <c r="CV758">
        <v>0</v>
      </c>
      <c r="CW758">
        <v>0</v>
      </c>
      <c r="CX758">
        <v>0</v>
      </c>
      <c r="CY758">
        <v>0</v>
      </c>
      <c r="CZ758" t="s">
        <v>83</v>
      </c>
      <c r="DA758" t="s">
        <v>83</v>
      </c>
      <c r="DB758">
        <f t="shared" si="416"/>
        <v>5</v>
      </c>
      <c r="DC758" t="s">
        <v>83</v>
      </c>
      <c r="DD758">
        <v>0</v>
      </c>
      <c r="DE758">
        <v>4</v>
      </c>
      <c r="DF758">
        <v>2009</v>
      </c>
      <c r="DG758">
        <f t="shared" si="419"/>
        <v>14</v>
      </c>
      <c r="DH758" t="s">
        <v>110</v>
      </c>
      <c r="DI758">
        <f t="shared" si="417"/>
        <v>4</v>
      </c>
      <c r="DJ758" t="s">
        <v>111</v>
      </c>
      <c r="DK758">
        <f t="shared" si="418"/>
        <v>5</v>
      </c>
      <c r="DL758">
        <v>212000</v>
      </c>
    </row>
    <row r="759" spans="1:116" x14ac:dyDescent="0.35">
      <c r="A759">
        <v>758</v>
      </c>
      <c r="B759">
        <v>60</v>
      </c>
      <c r="C759" t="s">
        <v>81</v>
      </c>
      <c r="D759">
        <f t="shared" si="385"/>
        <v>4</v>
      </c>
      <c r="E759" t="s">
        <v>83</v>
      </c>
      <c r="F759">
        <v>11616</v>
      </c>
      <c r="G759" t="s">
        <v>82</v>
      </c>
      <c r="H759">
        <f t="shared" si="386"/>
        <v>2</v>
      </c>
      <c r="I759" t="s">
        <v>83</v>
      </c>
      <c r="J759" t="str">
        <f t="shared" si="387"/>
        <v/>
      </c>
      <c r="K759" t="s">
        <v>120</v>
      </c>
      <c r="L759">
        <f t="shared" si="388"/>
        <v>2</v>
      </c>
      <c r="M759" t="s">
        <v>85</v>
      </c>
      <c r="N759">
        <f t="shared" si="389"/>
        <v>2</v>
      </c>
      <c r="O759" t="s">
        <v>86</v>
      </c>
      <c r="P759">
        <f t="shared" si="390"/>
        <v>4</v>
      </c>
      <c r="Q759" t="s">
        <v>166</v>
      </c>
      <c r="R759">
        <f t="shared" si="391"/>
        <v>1</v>
      </c>
      <c r="S759" t="s">
        <v>88</v>
      </c>
      <c r="T759">
        <f t="shared" si="392"/>
        <v>3</v>
      </c>
      <c r="U759" t="s">
        <v>151</v>
      </c>
      <c r="V759">
        <f t="shared" si="393"/>
        <v>5</v>
      </c>
      <c r="W759" t="s">
        <v>90</v>
      </c>
      <c r="X759">
        <f t="shared" si="394"/>
        <v>7</v>
      </c>
      <c r="Y759" t="s">
        <v>90</v>
      </c>
      <c r="Z759">
        <f t="shared" si="395"/>
        <v>7</v>
      </c>
      <c r="AA759" t="s">
        <v>91</v>
      </c>
      <c r="AB759">
        <f t="shared" si="396"/>
        <v>3</v>
      </c>
      <c r="AC759" t="s">
        <v>92</v>
      </c>
      <c r="AD759">
        <f t="shared" si="397"/>
        <v>8</v>
      </c>
      <c r="AE759">
        <v>6</v>
      </c>
      <c r="AF759">
        <v>5</v>
      </c>
      <c r="AG759">
        <v>1978</v>
      </c>
      <c r="AH759">
        <v>1978</v>
      </c>
      <c r="AI759" t="s">
        <v>152</v>
      </c>
      <c r="AJ759">
        <f t="shared" si="398"/>
        <v>6</v>
      </c>
      <c r="AK759" t="s">
        <v>94</v>
      </c>
      <c r="AL759">
        <f t="shared" si="399"/>
        <v>8</v>
      </c>
      <c r="AM759" t="s">
        <v>140</v>
      </c>
      <c r="AN759">
        <f t="shared" si="400"/>
        <v>9</v>
      </c>
      <c r="AO759" t="s">
        <v>140</v>
      </c>
      <c r="AP759" t="s">
        <v>207</v>
      </c>
      <c r="AQ759">
        <f t="shared" si="401"/>
        <v>1</v>
      </c>
      <c r="AR759">
        <v>328</v>
      </c>
      <c r="AS759" t="s">
        <v>98</v>
      </c>
      <c r="AT759">
        <f t="shared" si="402"/>
        <v>3</v>
      </c>
      <c r="AU759" t="s">
        <v>98</v>
      </c>
      <c r="AV759">
        <f t="shared" si="403"/>
        <v>3</v>
      </c>
      <c r="AW759" t="s">
        <v>118</v>
      </c>
      <c r="AX759">
        <f t="shared" si="404"/>
        <v>2</v>
      </c>
      <c r="AY759" t="s">
        <v>98</v>
      </c>
      <c r="AZ759">
        <f t="shared" si="405"/>
        <v>4</v>
      </c>
      <c r="BA759" t="s">
        <v>98</v>
      </c>
      <c r="BB759">
        <f t="shared" si="406"/>
        <v>4</v>
      </c>
      <c r="BC759" t="s">
        <v>121</v>
      </c>
      <c r="BD759" t="s">
        <v>153</v>
      </c>
      <c r="BE759">
        <f t="shared" si="407"/>
        <v>2</v>
      </c>
      <c r="BF759">
        <v>438</v>
      </c>
      <c r="BG759" t="s">
        <v>102</v>
      </c>
      <c r="BH759">
        <v>0</v>
      </c>
      <c r="BI759">
        <v>234</v>
      </c>
      <c r="BJ759">
        <v>672</v>
      </c>
      <c r="BK759" t="s">
        <v>103</v>
      </c>
      <c r="BL759">
        <f t="shared" si="408"/>
        <v>6</v>
      </c>
      <c r="BM759" t="s">
        <v>98</v>
      </c>
      <c r="BN759" t="s">
        <v>105</v>
      </c>
      <c r="BO759" t="s">
        <v>106</v>
      </c>
      <c r="BP759">
        <f t="shared" si="409"/>
        <v>6</v>
      </c>
      <c r="BQ759">
        <v>672</v>
      </c>
      <c r="BR759">
        <v>714</v>
      </c>
      <c r="BS759">
        <v>0</v>
      </c>
      <c r="BT759">
        <v>1386</v>
      </c>
      <c r="BU759">
        <v>0</v>
      </c>
      <c r="BV759">
        <v>0</v>
      </c>
      <c r="BW759">
        <v>2</v>
      </c>
      <c r="BX759">
        <v>1</v>
      </c>
      <c r="BY759">
        <v>3</v>
      </c>
      <c r="BZ759">
        <v>1</v>
      </c>
      <c r="CA759" t="s">
        <v>98</v>
      </c>
      <c r="CB759">
        <f t="shared" si="410"/>
        <v>4</v>
      </c>
      <c r="CC759">
        <v>6</v>
      </c>
      <c r="CD759" t="s">
        <v>107</v>
      </c>
      <c r="CE759">
        <v>1</v>
      </c>
      <c r="CF759" t="s">
        <v>98</v>
      </c>
      <c r="CG759" t="s">
        <v>108</v>
      </c>
      <c r="CH759">
        <f t="shared" si="411"/>
        <v>6</v>
      </c>
      <c r="CI759">
        <v>1978</v>
      </c>
      <c r="CJ759" t="s">
        <v>157</v>
      </c>
      <c r="CK759">
        <f t="shared" si="412"/>
        <v>4</v>
      </c>
      <c r="CL759">
        <v>2</v>
      </c>
      <c r="CM759">
        <v>440</v>
      </c>
      <c r="CN759" t="s">
        <v>98</v>
      </c>
      <c r="CO759">
        <f t="shared" si="413"/>
        <v>4</v>
      </c>
      <c r="CP759" t="s">
        <v>98</v>
      </c>
      <c r="CQ759">
        <f t="shared" si="414"/>
        <v>4</v>
      </c>
      <c r="CR759" t="s">
        <v>105</v>
      </c>
      <c r="CS759">
        <f t="shared" si="415"/>
        <v>3</v>
      </c>
      <c r="CT759">
        <v>335</v>
      </c>
      <c r="CU759">
        <v>0</v>
      </c>
      <c r="CV759">
        <v>0</v>
      </c>
      <c r="CW759">
        <v>0</v>
      </c>
      <c r="CX759">
        <v>0</v>
      </c>
      <c r="CY759">
        <v>0</v>
      </c>
      <c r="CZ759" t="s">
        <v>83</v>
      </c>
      <c r="DA759" t="s">
        <v>165</v>
      </c>
      <c r="DB759">
        <f t="shared" si="416"/>
        <v>4</v>
      </c>
      <c r="DC759" t="s">
        <v>83</v>
      </c>
      <c r="DD759">
        <v>0</v>
      </c>
      <c r="DE759">
        <v>4</v>
      </c>
      <c r="DF759">
        <v>2010</v>
      </c>
      <c r="DG759">
        <f t="shared" si="419"/>
        <v>13</v>
      </c>
      <c r="DH759" t="s">
        <v>110</v>
      </c>
      <c r="DI759">
        <f t="shared" si="417"/>
        <v>4</v>
      </c>
      <c r="DJ759" t="s">
        <v>128</v>
      </c>
      <c r="DK759">
        <f t="shared" si="418"/>
        <v>3</v>
      </c>
      <c r="DL759">
        <v>158900</v>
      </c>
    </row>
    <row r="760" spans="1:116" x14ac:dyDescent="0.35">
      <c r="A760">
        <v>759</v>
      </c>
      <c r="B760">
        <v>160</v>
      </c>
      <c r="C760" t="s">
        <v>192</v>
      </c>
      <c r="D760">
        <f t="shared" si="385"/>
        <v>5</v>
      </c>
      <c r="E760">
        <v>24</v>
      </c>
      <c r="F760">
        <v>2280</v>
      </c>
      <c r="G760" t="s">
        <v>82</v>
      </c>
      <c r="H760">
        <f t="shared" si="386"/>
        <v>2</v>
      </c>
      <c r="I760" t="s">
        <v>82</v>
      </c>
      <c r="J760">
        <f t="shared" si="387"/>
        <v>2</v>
      </c>
      <c r="K760" t="s">
        <v>84</v>
      </c>
      <c r="L760">
        <f t="shared" si="388"/>
        <v>1</v>
      </c>
      <c r="M760" t="s">
        <v>85</v>
      </c>
      <c r="N760">
        <f t="shared" si="389"/>
        <v>2</v>
      </c>
      <c r="O760" t="s">
        <v>86</v>
      </c>
      <c r="P760">
        <f t="shared" si="390"/>
        <v>4</v>
      </c>
      <c r="Q760" t="s">
        <v>87</v>
      </c>
      <c r="R760">
        <f t="shared" si="391"/>
        <v>4</v>
      </c>
      <c r="S760" t="s">
        <v>88</v>
      </c>
      <c r="T760">
        <f t="shared" si="392"/>
        <v>3</v>
      </c>
      <c r="U760" t="s">
        <v>136</v>
      </c>
      <c r="V760">
        <f t="shared" si="393"/>
        <v>18</v>
      </c>
      <c r="W760" t="s">
        <v>90</v>
      </c>
      <c r="X760">
        <f t="shared" si="394"/>
        <v>7</v>
      </c>
      <c r="Y760" t="s">
        <v>90</v>
      </c>
      <c r="Z760">
        <f t="shared" si="395"/>
        <v>7</v>
      </c>
      <c r="AA760" t="s">
        <v>198</v>
      </c>
      <c r="AB760">
        <f t="shared" si="396"/>
        <v>5</v>
      </c>
      <c r="AC760" t="s">
        <v>92</v>
      </c>
      <c r="AD760">
        <f t="shared" si="397"/>
        <v>8</v>
      </c>
      <c r="AE760">
        <v>7</v>
      </c>
      <c r="AF760">
        <v>5</v>
      </c>
      <c r="AG760">
        <v>1999</v>
      </c>
      <c r="AH760">
        <v>1999</v>
      </c>
      <c r="AI760" t="s">
        <v>93</v>
      </c>
      <c r="AJ760">
        <f t="shared" si="398"/>
        <v>5</v>
      </c>
      <c r="AK760" t="s">
        <v>94</v>
      </c>
      <c r="AL760">
        <f t="shared" si="399"/>
        <v>8</v>
      </c>
      <c r="AM760" t="s">
        <v>116</v>
      </c>
      <c r="AN760">
        <f t="shared" si="400"/>
        <v>10</v>
      </c>
      <c r="AO760" t="s">
        <v>116</v>
      </c>
      <c r="AP760" t="s">
        <v>96</v>
      </c>
      <c r="AQ760">
        <f t="shared" si="401"/>
        <v>4</v>
      </c>
      <c r="AR760">
        <v>360</v>
      </c>
      <c r="AS760" t="s">
        <v>98</v>
      </c>
      <c r="AT760">
        <f t="shared" si="402"/>
        <v>3</v>
      </c>
      <c r="AU760" t="s">
        <v>98</v>
      </c>
      <c r="AV760">
        <f t="shared" si="403"/>
        <v>3</v>
      </c>
      <c r="AW760" t="s">
        <v>99</v>
      </c>
      <c r="AX760">
        <f t="shared" si="404"/>
        <v>6</v>
      </c>
      <c r="AY760" t="s">
        <v>97</v>
      </c>
      <c r="AZ760">
        <f t="shared" si="405"/>
        <v>5</v>
      </c>
      <c r="BA760" t="s">
        <v>98</v>
      </c>
      <c r="BB760">
        <f t="shared" si="406"/>
        <v>4</v>
      </c>
      <c r="BC760" t="s">
        <v>100</v>
      </c>
      <c r="BD760" t="s">
        <v>119</v>
      </c>
      <c r="BE760">
        <f t="shared" si="407"/>
        <v>4</v>
      </c>
      <c r="BF760">
        <v>549</v>
      </c>
      <c r="BG760" t="s">
        <v>102</v>
      </c>
      <c r="BH760">
        <v>0</v>
      </c>
      <c r="BI760">
        <v>195</v>
      </c>
      <c r="BJ760">
        <v>744</v>
      </c>
      <c r="BK760" t="s">
        <v>103</v>
      </c>
      <c r="BL760">
        <f t="shared" si="408"/>
        <v>6</v>
      </c>
      <c r="BM760" t="s">
        <v>97</v>
      </c>
      <c r="BN760" t="s">
        <v>105</v>
      </c>
      <c r="BO760" t="s">
        <v>106</v>
      </c>
      <c r="BP760">
        <f t="shared" si="409"/>
        <v>6</v>
      </c>
      <c r="BQ760">
        <v>757</v>
      </c>
      <c r="BR760">
        <v>744</v>
      </c>
      <c r="BS760">
        <v>0</v>
      </c>
      <c r="BT760">
        <v>1501</v>
      </c>
      <c r="BU760">
        <v>0</v>
      </c>
      <c r="BV760">
        <v>0</v>
      </c>
      <c r="BW760">
        <v>2</v>
      </c>
      <c r="BX760">
        <v>1</v>
      </c>
      <c r="BY760">
        <v>3</v>
      </c>
      <c r="BZ760">
        <v>1</v>
      </c>
      <c r="CA760" t="s">
        <v>98</v>
      </c>
      <c r="CB760">
        <f t="shared" si="410"/>
        <v>4</v>
      </c>
      <c r="CC760">
        <v>6</v>
      </c>
      <c r="CD760" t="s">
        <v>107</v>
      </c>
      <c r="CE760">
        <v>0</v>
      </c>
      <c r="CF760" t="s">
        <v>83</v>
      </c>
      <c r="CG760" t="s">
        <v>127</v>
      </c>
      <c r="CH760">
        <f t="shared" si="411"/>
        <v>5</v>
      </c>
      <c r="CI760">
        <v>1999</v>
      </c>
      <c r="CJ760" t="s">
        <v>102</v>
      </c>
      <c r="CK760">
        <f t="shared" si="412"/>
        <v>2</v>
      </c>
      <c r="CL760">
        <v>2</v>
      </c>
      <c r="CM760">
        <v>440</v>
      </c>
      <c r="CN760" t="s">
        <v>98</v>
      </c>
      <c r="CO760">
        <f t="shared" si="413"/>
        <v>4</v>
      </c>
      <c r="CP760" t="s">
        <v>98</v>
      </c>
      <c r="CQ760">
        <f t="shared" si="414"/>
        <v>4</v>
      </c>
      <c r="CR760" t="s">
        <v>105</v>
      </c>
      <c r="CS760">
        <f t="shared" si="415"/>
        <v>3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 t="s">
        <v>83</v>
      </c>
      <c r="DA760" t="s">
        <v>83</v>
      </c>
      <c r="DB760">
        <f t="shared" si="416"/>
        <v>5</v>
      </c>
      <c r="DC760" t="s">
        <v>83</v>
      </c>
      <c r="DD760">
        <v>0</v>
      </c>
      <c r="DE760">
        <v>8</v>
      </c>
      <c r="DF760">
        <v>2008</v>
      </c>
      <c r="DG760">
        <f t="shared" si="419"/>
        <v>15</v>
      </c>
      <c r="DH760" t="s">
        <v>110</v>
      </c>
      <c r="DI760">
        <f t="shared" si="417"/>
        <v>4</v>
      </c>
      <c r="DJ760" t="s">
        <v>111</v>
      </c>
      <c r="DK760">
        <f t="shared" si="418"/>
        <v>5</v>
      </c>
      <c r="DL760">
        <v>179400</v>
      </c>
    </row>
    <row r="761" spans="1:116" x14ac:dyDescent="0.35">
      <c r="A761">
        <v>760</v>
      </c>
      <c r="B761">
        <v>60</v>
      </c>
      <c r="C761" t="s">
        <v>81</v>
      </c>
      <c r="D761">
        <f t="shared" si="385"/>
        <v>4</v>
      </c>
      <c r="E761">
        <v>65</v>
      </c>
      <c r="F761">
        <v>12257</v>
      </c>
      <c r="G761" t="s">
        <v>82</v>
      </c>
      <c r="H761">
        <f t="shared" si="386"/>
        <v>2</v>
      </c>
      <c r="I761" t="s">
        <v>83</v>
      </c>
      <c r="J761" t="str">
        <f t="shared" si="387"/>
        <v/>
      </c>
      <c r="K761" t="s">
        <v>120</v>
      </c>
      <c r="L761">
        <f t="shared" si="388"/>
        <v>2</v>
      </c>
      <c r="M761" t="s">
        <v>85</v>
      </c>
      <c r="N761">
        <f t="shared" si="389"/>
        <v>2</v>
      </c>
      <c r="O761" t="s">
        <v>86</v>
      </c>
      <c r="P761">
        <f t="shared" si="390"/>
        <v>4</v>
      </c>
      <c r="Q761" t="s">
        <v>87</v>
      </c>
      <c r="R761">
        <f t="shared" si="391"/>
        <v>4</v>
      </c>
      <c r="S761" t="s">
        <v>88</v>
      </c>
      <c r="T761">
        <f t="shared" si="392"/>
        <v>3</v>
      </c>
      <c r="U761" t="s">
        <v>129</v>
      </c>
      <c r="V761">
        <f t="shared" si="393"/>
        <v>17</v>
      </c>
      <c r="W761" t="s">
        <v>90</v>
      </c>
      <c r="X761">
        <f t="shared" si="394"/>
        <v>7</v>
      </c>
      <c r="Y761" t="s">
        <v>90</v>
      </c>
      <c r="Z761">
        <f t="shared" si="395"/>
        <v>7</v>
      </c>
      <c r="AA761" t="s">
        <v>91</v>
      </c>
      <c r="AB761">
        <f t="shared" si="396"/>
        <v>3</v>
      </c>
      <c r="AC761" t="s">
        <v>92</v>
      </c>
      <c r="AD761">
        <f t="shared" si="397"/>
        <v>8</v>
      </c>
      <c r="AE761">
        <v>8</v>
      </c>
      <c r="AF761">
        <v>5</v>
      </c>
      <c r="AG761">
        <v>1995</v>
      </c>
      <c r="AH761">
        <v>1995</v>
      </c>
      <c r="AI761" t="s">
        <v>93</v>
      </c>
      <c r="AJ761">
        <f t="shared" si="398"/>
        <v>5</v>
      </c>
      <c r="AK761" t="s">
        <v>94</v>
      </c>
      <c r="AL761">
        <f t="shared" si="399"/>
        <v>8</v>
      </c>
      <c r="AM761" t="s">
        <v>95</v>
      </c>
      <c r="AN761">
        <f t="shared" si="400"/>
        <v>14</v>
      </c>
      <c r="AO761" t="s">
        <v>95</v>
      </c>
      <c r="AP761" t="s">
        <v>96</v>
      </c>
      <c r="AQ761">
        <f t="shared" si="401"/>
        <v>4</v>
      </c>
      <c r="AR761">
        <v>513</v>
      </c>
      <c r="AS761" t="s">
        <v>97</v>
      </c>
      <c r="AT761">
        <f t="shared" si="402"/>
        <v>4</v>
      </c>
      <c r="AU761" t="s">
        <v>98</v>
      </c>
      <c r="AV761">
        <f t="shared" si="403"/>
        <v>3</v>
      </c>
      <c r="AW761" t="s">
        <v>99</v>
      </c>
      <c r="AX761">
        <f t="shared" si="404"/>
        <v>6</v>
      </c>
      <c r="AY761" t="s">
        <v>97</v>
      </c>
      <c r="AZ761">
        <f t="shared" si="405"/>
        <v>5</v>
      </c>
      <c r="BA761" t="s">
        <v>98</v>
      </c>
      <c r="BB761">
        <f t="shared" si="406"/>
        <v>4</v>
      </c>
      <c r="BC761" t="s">
        <v>130</v>
      </c>
      <c r="BD761" t="s">
        <v>172</v>
      </c>
      <c r="BE761">
        <f t="shared" si="407"/>
        <v>5</v>
      </c>
      <c r="BF761">
        <v>56</v>
      </c>
      <c r="BG761" t="s">
        <v>119</v>
      </c>
      <c r="BH761">
        <v>64</v>
      </c>
      <c r="BI761">
        <v>1198</v>
      </c>
      <c r="BJ761">
        <v>1318</v>
      </c>
      <c r="BK761" t="s">
        <v>103</v>
      </c>
      <c r="BL761">
        <f t="shared" si="408"/>
        <v>6</v>
      </c>
      <c r="BM761" t="s">
        <v>104</v>
      </c>
      <c r="BN761" t="s">
        <v>105</v>
      </c>
      <c r="BO761" t="s">
        <v>106</v>
      </c>
      <c r="BP761">
        <f t="shared" si="409"/>
        <v>6</v>
      </c>
      <c r="BQ761">
        <v>1328</v>
      </c>
      <c r="BR761">
        <v>1203</v>
      </c>
      <c r="BS761">
        <v>0</v>
      </c>
      <c r="BT761">
        <v>2531</v>
      </c>
      <c r="BU761">
        <v>0</v>
      </c>
      <c r="BV761">
        <v>0</v>
      </c>
      <c r="BW761">
        <v>2</v>
      </c>
      <c r="BX761">
        <v>1</v>
      </c>
      <c r="BY761">
        <v>4</v>
      </c>
      <c r="BZ761">
        <v>1</v>
      </c>
      <c r="CA761" t="s">
        <v>97</v>
      </c>
      <c r="CB761">
        <f t="shared" si="410"/>
        <v>5</v>
      </c>
      <c r="CC761">
        <v>9</v>
      </c>
      <c r="CD761" t="s">
        <v>107</v>
      </c>
      <c r="CE761">
        <v>1</v>
      </c>
      <c r="CF761" t="s">
        <v>98</v>
      </c>
      <c r="CG761" t="s">
        <v>108</v>
      </c>
      <c r="CH761">
        <f t="shared" si="411"/>
        <v>6</v>
      </c>
      <c r="CI761">
        <v>1995</v>
      </c>
      <c r="CJ761" t="s">
        <v>109</v>
      </c>
      <c r="CK761">
        <f t="shared" si="412"/>
        <v>3</v>
      </c>
      <c r="CL761">
        <v>3</v>
      </c>
      <c r="CM761">
        <v>752</v>
      </c>
      <c r="CN761" t="s">
        <v>98</v>
      </c>
      <c r="CO761">
        <f t="shared" si="413"/>
        <v>4</v>
      </c>
      <c r="CP761" t="s">
        <v>98</v>
      </c>
      <c r="CQ761">
        <f t="shared" si="414"/>
        <v>4</v>
      </c>
      <c r="CR761" t="s">
        <v>105</v>
      </c>
      <c r="CS761">
        <f t="shared" si="415"/>
        <v>3</v>
      </c>
      <c r="CT761">
        <v>222</v>
      </c>
      <c r="CU761">
        <v>98</v>
      </c>
      <c r="CV761">
        <v>0</v>
      </c>
      <c r="CW761">
        <v>0</v>
      </c>
      <c r="CX761">
        <v>0</v>
      </c>
      <c r="CY761">
        <v>0</v>
      </c>
      <c r="CZ761" t="s">
        <v>83</v>
      </c>
      <c r="DA761" t="s">
        <v>83</v>
      </c>
      <c r="DB761">
        <f t="shared" si="416"/>
        <v>5</v>
      </c>
      <c r="DC761" t="s">
        <v>83</v>
      </c>
      <c r="DD761">
        <v>0</v>
      </c>
      <c r="DE761">
        <v>11</v>
      </c>
      <c r="DF761">
        <v>2007</v>
      </c>
      <c r="DG761">
        <f t="shared" si="419"/>
        <v>16</v>
      </c>
      <c r="DH761" t="s">
        <v>110</v>
      </c>
      <c r="DI761">
        <f t="shared" si="417"/>
        <v>4</v>
      </c>
      <c r="DJ761" t="s">
        <v>111</v>
      </c>
      <c r="DK761">
        <f t="shared" si="418"/>
        <v>5</v>
      </c>
      <c r="DL761">
        <v>290000</v>
      </c>
    </row>
    <row r="762" spans="1:116" x14ac:dyDescent="0.35">
      <c r="A762">
        <v>761</v>
      </c>
      <c r="B762">
        <v>20</v>
      </c>
      <c r="C762" t="s">
        <v>81</v>
      </c>
      <c r="D762">
        <f t="shared" si="385"/>
        <v>4</v>
      </c>
      <c r="E762">
        <v>70</v>
      </c>
      <c r="F762">
        <v>9100</v>
      </c>
      <c r="G762" t="s">
        <v>82</v>
      </c>
      <c r="H762">
        <f t="shared" si="386"/>
        <v>2</v>
      </c>
      <c r="I762" t="s">
        <v>83</v>
      </c>
      <c r="J762" t="str">
        <f t="shared" si="387"/>
        <v/>
      </c>
      <c r="K762" t="s">
        <v>84</v>
      </c>
      <c r="L762">
        <f t="shared" si="388"/>
        <v>1</v>
      </c>
      <c r="M762" t="s">
        <v>85</v>
      </c>
      <c r="N762">
        <f t="shared" si="389"/>
        <v>2</v>
      </c>
      <c r="O762" t="s">
        <v>86</v>
      </c>
      <c r="P762">
        <f t="shared" si="390"/>
        <v>4</v>
      </c>
      <c r="Q762" t="s">
        <v>87</v>
      </c>
      <c r="R762">
        <f t="shared" si="391"/>
        <v>4</v>
      </c>
      <c r="S762" t="s">
        <v>88</v>
      </c>
      <c r="T762">
        <f t="shared" si="392"/>
        <v>3</v>
      </c>
      <c r="U762" t="s">
        <v>162</v>
      </c>
      <c r="V762">
        <f t="shared" si="393"/>
        <v>7</v>
      </c>
      <c r="W762" t="s">
        <v>90</v>
      </c>
      <c r="X762">
        <f t="shared" si="394"/>
        <v>7</v>
      </c>
      <c r="Y762" t="s">
        <v>90</v>
      </c>
      <c r="Z762">
        <f t="shared" si="395"/>
        <v>7</v>
      </c>
      <c r="AA762" t="s">
        <v>91</v>
      </c>
      <c r="AB762">
        <f t="shared" si="396"/>
        <v>3</v>
      </c>
      <c r="AC762" t="s">
        <v>115</v>
      </c>
      <c r="AD762">
        <f t="shared" si="397"/>
        <v>4</v>
      </c>
      <c r="AE762">
        <v>6</v>
      </c>
      <c r="AF762">
        <v>6</v>
      </c>
      <c r="AG762">
        <v>1959</v>
      </c>
      <c r="AH762">
        <v>1959</v>
      </c>
      <c r="AI762" t="s">
        <v>152</v>
      </c>
      <c r="AJ762">
        <f t="shared" si="398"/>
        <v>6</v>
      </c>
      <c r="AK762" t="s">
        <v>94</v>
      </c>
      <c r="AL762">
        <f t="shared" si="399"/>
        <v>8</v>
      </c>
      <c r="AM762" t="s">
        <v>124</v>
      </c>
      <c r="AN762">
        <f t="shared" si="400"/>
        <v>4</v>
      </c>
      <c r="AO762" t="s">
        <v>124</v>
      </c>
      <c r="AP762" t="s">
        <v>117</v>
      </c>
      <c r="AQ762">
        <f t="shared" si="401"/>
        <v>2</v>
      </c>
      <c r="AR762">
        <v>0</v>
      </c>
      <c r="AS762" t="s">
        <v>98</v>
      </c>
      <c r="AT762">
        <f t="shared" si="402"/>
        <v>3</v>
      </c>
      <c r="AU762" t="s">
        <v>98</v>
      </c>
      <c r="AV762">
        <f t="shared" si="403"/>
        <v>3</v>
      </c>
      <c r="AW762" t="s">
        <v>118</v>
      </c>
      <c r="AX762">
        <f t="shared" si="404"/>
        <v>2</v>
      </c>
      <c r="AY762" t="s">
        <v>98</v>
      </c>
      <c r="AZ762">
        <f t="shared" si="405"/>
        <v>4</v>
      </c>
      <c r="BA762" t="s">
        <v>98</v>
      </c>
      <c r="BB762">
        <f t="shared" si="406"/>
        <v>4</v>
      </c>
      <c r="BC762" t="s">
        <v>100</v>
      </c>
      <c r="BD762" t="s">
        <v>153</v>
      </c>
      <c r="BE762">
        <f t="shared" si="407"/>
        <v>2</v>
      </c>
      <c r="BF762">
        <v>612</v>
      </c>
      <c r="BG762" t="s">
        <v>102</v>
      </c>
      <c r="BH762">
        <v>0</v>
      </c>
      <c r="BI762">
        <v>252</v>
      </c>
      <c r="BJ762">
        <v>864</v>
      </c>
      <c r="BK762" t="s">
        <v>103</v>
      </c>
      <c r="BL762">
        <f t="shared" si="408"/>
        <v>6</v>
      </c>
      <c r="BM762" t="s">
        <v>104</v>
      </c>
      <c r="BN762" t="s">
        <v>105</v>
      </c>
      <c r="BO762" t="s">
        <v>106</v>
      </c>
      <c r="BP762">
        <f t="shared" si="409"/>
        <v>6</v>
      </c>
      <c r="BQ762">
        <v>864</v>
      </c>
      <c r="BR762">
        <v>0</v>
      </c>
      <c r="BS762">
        <v>0</v>
      </c>
      <c r="BT762">
        <v>864</v>
      </c>
      <c r="BU762">
        <v>0</v>
      </c>
      <c r="BV762">
        <v>0</v>
      </c>
      <c r="BW762">
        <v>1</v>
      </c>
      <c r="BX762">
        <v>0</v>
      </c>
      <c r="BY762">
        <v>2</v>
      </c>
      <c r="BZ762">
        <v>1</v>
      </c>
      <c r="CA762" t="s">
        <v>98</v>
      </c>
      <c r="CB762">
        <f t="shared" si="410"/>
        <v>4</v>
      </c>
      <c r="CC762">
        <v>5</v>
      </c>
      <c r="CD762" t="s">
        <v>107</v>
      </c>
      <c r="CE762">
        <v>0</v>
      </c>
      <c r="CF762" t="s">
        <v>83</v>
      </c>
      <c r="CG762" t="s">
        <v>127</v>
      </c>
      <c r="CH762">
        <f t="shared" si="411"/>
        <v>5</v>
      </c>
      <c r="CI762">
        <v>2008</v>
      </c>
      <c r="CJ762" t="s">
        <v>102</v>
      </c>
      <c r="CK762">
        <f t="shared" si="412"/>
        <v>2</v>
      </c>
      <c r="CL762">
        <v>1</v>
      </c>
      <c r="CM762">
        <v>300</v>
      </c>
      <c r="CN762" t="s">
        <v>104</v>
      </c>
      <c r="CO762">
        <f t="shared" si="413"/>
        <v>6</v>
      </c>
      <c r="CP762" t="s">
        <v>104</v>
      </c>
      <c r="CQ762">
        <f t="shared" si="414"/>
        <v>6</v>
      </c>
      <c r="CR762" t="s">
        <v>105</v>
      </c>
      <c r="CS762">
        <f t="shared" si="415"/>
        <v>3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 t="s">
        <v>83</v>
      </c>
      <c r="DA762" t="s">
        <v>83</v>
      </c>
      <c r="DB762">
        <f t="shared" si="416"/>
        <v>5</v>
      </c>
      <c r="DC762" t="s">
        <v>135</v>
      </c>
      <c r="DD762">
        <v>450</v>
      </c>
      <c r="DE762">
        <v>10</v>
      </c>
      <c r="DF762">
        <v>2009</v>
      </c>
      <c r="DG762">
        <f t="shared" si="419"/>
        <v>14</v>
      </c>
      <c r="DH762" t="s">
        <v>110</v>
      </c>
      <c r="DI762">
        <f t="shared" si="417"/>
        <v>4</v>
      </c>
      <c r="DJ762" t="s">
        <v>111</v>
      </c>
      <c r="DK762">
        <f t="shared" si="418"/>
        <v>5</v>
      </c>
      <c r="DL762">
        <v>127500</v>
      </c>
    </row>
    <row r="763" spans="1:116" x14ac:dyDescent="0.35">
      <c r="A763">
        <v>762</v>
      </c>
      <c r="B763">
        <v>30</v>
      </c>
      <c r="C763" t="s">
        <v>142</v>
      </c>
      <c r="D763">
        <f t="shared" si="385"/>
        <v>2</v>
      </c>
      <c r="E763">
        <v>60</v>
      </c>
      <c r="F763">
        <v>6911</v>
      </c>
      <c r="G763" t="s">
        <v>82</v>
      </c>
      <c r="H763">
        <f t="shared" si="386"/>
        <v>2</v>
      </c>
      <c r="I763" t="s">
        <v>83</v>
      </c>
      <c r="J763" t="str">
        <f t="shared" si="387"/>
        <v/>
      </c>
      <c r="K763" t="s">
        <v>84</v>
      </c>
      <c r="L763">
        <f t="shared" si="388"/>
        <v>1</v>
      </c>
      <c r="M763" t="s">
        <v>85</v>
      </c>
      <c r="N763">
        <f t="shared" si="389"/>
        <v>2</v>
      </c>
      <c r="O763" t="s">
        <v>86</v>
      </c>
      <c r="P763">
        <f t="shared" si="390"/>
        <v>4</v>
      </c>
      <c r="Q763" t="s">
        <v>112</v>
      </c>
      <c r="R763">
        <f t="shared" si="391"/>
        <v>3</v>
      </c>
      <c r="S763" t="s">
        <v>88</v>
      </c>
      <c r="T763">
        <f t="shared" si="392"/>
        <v>3</v>
      </c>
      <c r="U763" t="s">
        <v>148</v>
      </c>
      <c r="V763">
        <f t="shared" si="393"/>
        <v>12</v>
      </c>
      <c r="W763" t="s">
        <v>114</v>
      </c>
      <c r="X763">
        <f t="shared" si="394"/>
        <v>2</v>
      </c>
      <c r="Y763" t="s">
        <v>90</v>
      </c>
      <c r="Z763">
        <f t="shared" si="395"/>
        <v>7</v>
      </c>
      <c r="AA763" t="s">
        <v>91</v>
      </c>
      <c r="AB763">
        <f t="shared" si="396"/>
        <v>3</v>
      </c>
      <c r="AC763" t="s">
        <v>115</v>
      </c>
      <c r="AD763">
        <f t="shared" si="397"/>
        <v>4</v>
      </c>
      <c r="AE763">
        <v>5</v>
      </c>
      <c r="AF763">
        <v>5</v>
      </c>
      <c r="AG763">
        <v>1924</v>
      </c>
      <c r="AH763">
        <v>1950</v>
      </c>
      <c r="AI763" t="s">
        <v>93</v>
      </c>
      <c r="AJ763">
        <f t="shared" si="398"/>
        <v>5</v>
      </c>
      <c r="AK763" t="s">
        <v>94</v>
      </c>
      <c r="AL763">
        <f t="shared" si="399"/>
        <v>8</v>
      </c>
      <c r="AM763" t="s">
        <v>124</v>
      </c>
      <c r="AN763">
        <f t="shared" si="400"/>
        <v>4</v>
      </c>
      <c r="AO763" t="s">
        <v>124</v>
      </c>
      <c r="AP763" t="s">
        <v>117</v>
      </c>
      <c r="AQ763">
        <f t="shared" si="401"/>
        <v>2</v>
      </c>
      <c r="AR763">
        <v>0</v>
      </c>
      <c r="AS763" t="s">
        <v>98</v>
      </c>
      <c r="AT763">
        <f t="shared" si="402"/>
        <v>3</v>
      </c>
      <c r="AU763" t="s">
        <v>98</v>
      </c>
      <c r="AV763">
        <f t="shared" si="403"/>
        <v>3</v>
      </c>
      <c r="AW763" t="s">
        <v>99</v>
      </c>
      <c r="AX763">
        <f t="shared" si="404"/>
        <v>6</v>
      </c>
      <c r="AY763" t="s">
        <v>98</v>
      </c>
      <c r="AZ763">
        <f t="shared" si="405"/>
        <v>4</v>
      </c>
      <c r="BA763" t="s">
        <v>98</v>
      </c>
      <c r="BB763">
        <f t="shared" si="406"/>
        <v>4</v>
      </c>
      <c r="BC763" t="s">
        <v>121</v>
      </c>
      <c r="BD763" t="s">
        <v>172</v>
      </c>
      <c r="BE763">
        <f t="shared" si="407"/>
        <v>5</v>
      </c>
      <c r="BF763">
        <v>405</v>
      </c>
      <c r="BG763" t="s">
        <v>102</v>
      </c>
      <c r="BH763">
        <v>0</v>
      </c>
      <c r="BI763">
        <v>740</v>
      </c>
      <c r="BJ763">
        <v>1145</v>
      </c>
      <c r="BK763" t="s">
        <v>103</v>
      </c>
      <c r="BL763">
        <f t="shared" si="408"/>
        <v>6</v>
      </c>
      <c r="BM763" t="s">
        <v>98</v>
      </c>
      <c r="BN763" t="s">
        <v>105</v>
      </c>
      <c r="BO763" t="s">
        <v>106</v>
      </c>
      <c r="BP763">
        <f t="shared" si="409"/>
        <v>6</v>
      </c>
      <c r="BQ763">
        <v>1301</v>
      </c>
      <c r="BR763">
        <v>0</v>
      </c>
      <c r="BS763">
        <v>0</v>
      </c>
      <c r="BT763">
        <v>1301</v>
      </c>
      <c r="BU763">
        <v>0</v>
      </c>
      <c r="BV763">
        <v>0</v>
      </c>
      <c r="BW763">
        <v>1</v>
      </c>
      <c r="BX763">
        <v>0</v>
      </c>
      <c r="BY763">
        <v>2</v>
      </c>
      <c r="BZ763">
        <v>1</v>
      </c>
      <c r="CA763" t="s">
        <v>147</v>
      </c>
      <c r="CB763">
        <f t="shared" si="410"/>
        <v>3</v>
      </c>
      <c r="CC763">
        <v>5</v>
      </c>
      <c r="CD763" t="s">
        <v>146</v>
      </c>
      <c r="CE763">
        <v>0</v>
      </c>
      <c r="CF763" t="s">
        <v>83</v>
      </c>
      <c r="CG763" t="s">
        <v>127</v>
      </c>
      <c r="CH763">
        <f t="shared" si="411"/>
        <v>5</v>
      </c>
      <c r="CI763">
        <v>1965</v>
      </c>
      <c r="CJ763" t="s">
        <v>102</v>
      </c>
      <c r="CK763">
        <f t="shared" si="412"/>
        <v>2</v>
      </c>
      <c r="CL763">
        <v>2</v>
      </c>
      <c r="CM763">
        <v>440</v>
      </c>
      <c r="CN763" t="s">
        <v>98</v>
      </c>
      <c r="CO763">
        <f t="shared" si="413"/>
        <v>4</v>
      </c>
      <c r="CP763" t="s">
        <v>98</v>
      </c>
      <c r="CQ763">
        <f t="shared" si="414"/>
        <v>4</v>
      </c>
      <c r="CR763" t="s">
        <v>105</v>
      </c>
      <c r="CS763">
        <f t="shared" si="415"/>
        <v>3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 t="s">
        <v>83</v>
      </c>
      <c r="DA763" t="s">
        <v>83</v>
      </c>
      <c r="DB763">
        <f t="shared" si="416"/>
        <v>5</v>
      </c>
      <c r="DC763" t="s">
        <v>83</v>
      </c>
      <c r="DD763">
        <v>0</v>
      </c>
      <c r="DE763">
        <v>10</v>
      </c>
      <c r="DF763">
        <v>2009</v>
      </c>
      <c r="DG763">
        <f t="shared" si="419"/>
        <v>14</v>
      </c>
      <c r="DH763" t="s">
        <v>110</v>
      </c>
      <c r="DI763">
        <f t="shared" si="417"/>
        <v>4</v>
      </c>
      <c r="DJ763" t="s">
        <v>111</v>
      </c>
      <c r="DK763">
        <f t="shared" si="418"/>
        <v>5</v>
      </c>
      <c r="DL763">
        <v>100000</v>
      </c>
    </row>
    <row r="764" spans="1:116" x14ac:dyDescent="0.35">
      <c r="A764">
        <v>763</v>
      </c>
      <c r="B764">
        <v>60</v>
      </c>
      <c r="C764" t="s">
        <v>192</v>
      </c>
      <c r="D764">
        <f t="shared" si="385"/>
        <v>5</v>
      </c>
      <c r="E764">
        <v>72</v>
      </c>
      <c r="F764">
        <v>8640</v>
      </c>
      <c r="G764" t="s">
        <v>82</v>
      </c>
      <c r="H764">
        <f t="shared" si="386"/>
        <v>2</v>
      </c>
      <c r="I764" t="s">
        <v>83</v>
      </c>
      <c r="J764" t="str">
        <f t="shared" si="387"/>
        <v/>
      </c>
      <c r="K764" t="s">
        <v>84</v>
      </c>
      <c r="L764">
        <f t="shared" si="388"/>
        <v>1</v>
      </c>
      <c r="M764" t="s">
        <v>85</v>
      </c>
      <c r="N764">
        <f t="shared" si="389"/>
        <v>2</v>
      </c>
      <c r="O764" t="s">
        <v>86</v>
      </c>
      <c r="P764">
        <f t="shared" si="390"/>
        <v>4</v>
      </c>
      <c r="Q764" t="s">
        <v>87</v>
      </c>
      <c r="R764">
        <f t="shared" si="391"/>
        <v>4</v>
      </c>
      <c r="S764" t="s">
        <v>88</v>
      </c>
      <c r="T764">
        <f t="shared" si="392"/>
        <v>3</v>
      </c>
      <c r="U764" t="s">
        <v>136</v>
      </c>
      <c r="V764">
        <f t="shared" si="393"/>
        <v>18</v>
      </c>
      <c r="W764" t="s">
        <v>90</v>
      </c>
      <c r="X764">
        <f t="shared" si="394"/>
        <v>7</v>
      </c>
      <c r="Y764" t="s">
        <v>90</v>
      </c>
      <c r="Z764">
        <f t="shared" si="395"/>
        <v>7</v>
      </c>
      <c r="AA764" t="s">
        <v>91</v>
      </c>
      <c r="AB764">
        <f t="shared" si="396"/>
        <v>3</v>
      </c>
      <c r="AC764" t="s">
        <v>92</v>
      </c>
      <c r="AD764">
        <f t="shared" si="397"/>
        <v>8</v>
      </c>
      <c r="AE764">
        <v>7</v>
      </c>
      <c r="AF764">
        <v>5</v>
      </c>
      <c r="AG764">
        <v>2009</v>
      </c>
      <c r="AH764">
        <v>2009</v>
      </c>
      <c r="AI764" t="s">
        <v>93</v>
      </c>
      <c r="AJ764">
        <f t="shared" si="398"/>
        <v>5</v>
      </c>
      <c r="AK764" t="s">
        <v>94</v>
      </c>
      <c r="AL764">
        <f t="shared" si="399"/>
        <v>8</v>
      </c>
      <c r="AM764" t="s">
        <v>95</v>
      </c>
      <c r="AN764">
        <f t="shared" si="400"/>
        <v>14</v>
      </c>
      <c r="AO764" t="s">
        <v>95</v>
      </c>
      <c r="AP764" t="s">
        <v>117</v>
      </c>
      <c r="AQ764">
        <f t="shared" si="401"/>
        <v>2</v>
      </c>
      <c r="AR764">
        <v>0</v>
      </c>
      <c r="AS764" t="s">
        <v>98</v>
      </c>
      <c r="AT764">
        <f t="shared" si="402"/>
        <v>3</v>
      </c>
      <c r="AU764" t="s">
        <v>98</v>
      </c>
      <c r="AV764">
        <f t="shared" si="403"/>
        <v>3</v>
      </c>
      <c r="AW764" t="s">
        <v>99</v>
      </c>
      <c r="AX764">
        <f t="shared" si="404"/>
        <v>6</v>
      </c>
      <c r="AY764" t="s">
        <v>97</v>
      </c>
      <c r="AZ764">
        <f t="shared" si="405"/>
        <v>5</v>
      </c>
      <c r="BA764" t="s">
        <v>98</v>
      </c>
      <c r="BB764">
        <f t="shared" si="406"/>
        <v>4</v>
      </c>
      <c r="BC764" t="s">
        <v>121</v>
      </c>
      <c r="BD764" t="s">
        <v>101</v>
      </c>
      <c r="BE764">
        <f t="shared" si="407"/>
        <v>7</v>
      </c>
      <c r="BF764">
        <v>24</v>
      </c>
      <c r="BG764" t="s">
        <v>102</v>
      </c>
      <c r="BH764">
        <v>0</v>
      </c>
      <c r="BI764">
        <v>732</v>
      </c>
      <c r="BJ764">
        <v>756</v>
      </c>
      <c r="BK764" t="s">
        <v>103</v>
      </c>
      <c r="BL764">
        <f t="shared" si="408"/>
        <v>6</v>
      </c>
      <c r="BM764" t="s">
        <v>104</v>
      </c>
      <c r="BN764" t="s">
        <v>105</v>
      </c>
      <c r="BO764" t="s">
        <v>106</v>
      </c>
      <c r="BP764">
        <f t="shared" si="409"/>
        <v>6</v>
      </c>
      <c r="BQ764">
        <v>764</v>
      </c>
      <c r="BR764">
        <v>783</v>
      </c>
      <c r="BS764">
        <v>0</v>
      </c>
      <c r="BT764">
        <v>1547</v>
      </c>
      <c r="BU764">
        <v>0</v>
      </c>
      <c r="BV764">
        <v>0</v>
      </c>
      <c r="BW764">
        <v>2</v>
      </c>
      <c r="BX764">
        <v>1</v>
      </c>
      <c r="BY764">
        <v>3</v>
      </c>
      <c r="BZ764">
        <v>1</v>
      </c>
      <c r="CA764" t="s">
        <v>97</v>
      </c>
      <c r="CB764">
        <f t="shared" si="410"/>
        <v>5</v>
      </c>
      <c r="CC764">
        <v>7</v>
      </c>
      <c r="CD764" t="s">
        <v>107</v>
      </c>
      <c r="CE764">
        <v>0</v>
      </c>
      <c r="CF764" t="s">
        <v>83</v>
      </c>
      <c r="CG764" t="s">
        <v>108</v>
      </c>
      <c r="CH764">
        <f t="shared" si="411"/>
        <v>6</v>
      </c>
      <c r="CI764">
        <v>2009</v>
      </c>
      <c r="CJ764" t="s">
        <v>102</v>
      </c>
      <c r="CK764">
        <f t="shared" si="412"/>
        <v>2</v>
      </c>
      <c r="CL764">
        <v>2</v>
      </c>
      <c r="CM764">
        <v>614</v>
      </c>
      <c r="CN764" t="s">
        <v>98</v>
      </c>
      <c r="CO764">
        <f t="shared" si="413"/>
        <v>4</v>
      </c>
      <c r="CP764" t="s">
        <v>98</v>
      </c>
      <c r="CQ764">
        <f t="shared" si="414"/>
        <v>4</v>
      </c>
      <c r="CR764" t="s">
        <v>105</v>
      </c>
      <c r="CS764">
        <f t="shared" si="415"/>
        <v>3</v>
      </c>
      <c r="CT764">
        <v>169</v>
      </c>
      <c r="CU764">
        <v>45</v>
      </c>
      <c r="CV764">
        <v>0</v>
      </c>
      <c r="CW764">
        <v>0</v>
      </c>
      <c r="CX764">
        <v>0</v>
      </c>
      <c r="CY764">
        <v>0</v>
      </c>
      <c r="CZ764" t="s">
        <v>83</v>
      </c>
      <c r="DA764" t="s">
        <v>83</v>
      </c>
      <c r="DB764">
        <f t="shared" si="416"/>
        <v>5</v>
      </c>
      <c r="DC764" t="s">
        <v>83</v>
      </c>
      <c r="DD764">
        <v>0</v>
      </c>
      <c r="DE764">
        <v>6</v>
      </c>
      <c r="DF764">
        <v>2010</v>
      </c>
      <c r="DG764">
        <f t="shared" si="419"/>
        <v>13</v>
      </c>
      <c r="DH764" t="s">
        <v>237</v>
      </c>
      <c r="DI764">
        <f t="shared" si="417"/>
        <v>9</v>
      </c>
      <c r="DJ764" t="s">
        <v>111</v>
      </c>
      <c r="DK764">
        <f t="shared" si="418"/>
        <v>5</v>
      </c>
      <c r="DL764">
        <v>215200</v>
      </c>
    </row>
    <row r="765" spans="1:116" x14ac:dyDescent="0.35">
      <c r="A765">
        <v>764</v>
      </c>
      <c r="B765">
        <v>60</v>
      </c>
      <c r="C765" t="s">
        <v>81</v>
      </c>
      <c r="D765">
        <f t="shared" si="385"/>
        <v>4</v>
      </c>
      <c r="E765">
        <v>82</v>
      </c>
      <c r="F765">
        <v>9430</v>
      </c>
      <c r="G765" t="s">
        <v>82</v>
      </c>
      <c r="H765">
        <f t="shared" si="386"/>
        <v>2</v>
      </c>
      <c r="I765" t="s">
        <v>83</v>
      </c>
      <c r="J765" t="str">
        <f t="shared" si="387"/>
        <v/>
      </c>
      <c r="K765" t="s">
        <v>84</v>
      </c>
      <c r="L765">
        <f t="shared" si="388"/>
        <v>1</v>
      </c>
      <c r="M765" t="s">
        <v>85</v>
      </c>
      <c r="N765">
        <f t="shared" si="389"/>
        <v>2</v>
      </c>
      <c r="O765" t="s">
        <v>86</v>
      </c>
      <c r="P765">
        <f t="shared" si="390"/>
        <v>4</v>
      </c>
      <c r="Q765" t="s">
        <v>87</v>
      </c>
      <c r="R765">
        <f t="shared" si="391"/>
        <v>4</v>
      </c>
      <c r="S765" t="s">
        <v>88</v>
      </c>
      <c r="T765">
        <f t="shared" si="392"/>
        <v>3</v>
      </c>
      <c r="U765" t="s">
        <v>129</v>
      </c>
      <c r="V765">
        <f t="shared" si="393"/>
        <v>17</v>
      </c>
      <c r="W765" t="s">
        <v>90</v>
      </c>
      <c r="X765">
        <f t="shared" si="394"/>
        <v>7</v>
      </c>
      <c r="Y765" t="s">
        <v>90</v>
      </c>
      <c r="Z765">
        <f t="shared" si="395"/>
        <v>7</v>
      </c>
      <c r="AA765" t="s">
        <v>91</v>
      </c>
      <c r="AB765">
        <f t="shared" si="396"/>
        <v>3</v>
      </c>
      <c r="AC765" t="s">
        <v>92</v>
      </c>
      <c r="AD765">
        <f t="shared" si="397"/>
        <v>8</v>
      </c>
      <c r="AE765">
        <v>8</v>
      </c>
      <c r="AF765">
        <v>5</v>
      </c>
      <c r="AG765">
        <v>1999</v>
      </c>
      <c r="AH765">
        <v>1999</v>
      </c>
      <c r="AI765" t="s">
        <v>93</v>
      </c>
      <c r="AJ765">
        <f t="shared" si="398"/>
        <v>5</v>
      </c>
      <c r="AK765" t="s">
        <v>94</v>
      </c>
      <c r="AL765">
        <f t="shared" si="399"/>
        <v>8</v>
      </c>
      <c r="AM765" t="s">
        <v>95</v>
      </c>
      <c r="AN765">
        <f t="shared" si="400"/>
        <v>14</v>
      </c>
      <c r="AO765" t="s">
        <v>95</v>
      </c>
      <c r="AP765" t="s">
        <v>96</v>
      </c>
      <c r="AQ765">
        <f t="shared" si="401"/>
        <v>4</v>
      </c>
      <c r="AR765">
        <v>673</v>
      </c>
      <c r="AS765" t="s">
        <v>97</v>
      </c>
      <c r="AT765">
        <f t="shared" si="402"/>
        <v>4</v>
      </c>
      <c r="AU765" t="s">
        <v>98</v>
      </c>
      <c r="AV765">
        <f t="shared" si="403"/>
        <v>3</v>
      </c>
      <c r="AW765" t="s">
        <v>99</v>
      </c>
      <c r="AX765">
        <f t="shared" si="404"/>
        <v>6</v>
      </c>
      <c r="AY765" t="s">
        <v>97</v>
      </c>
      <c r="AZ765">
        <f t="shared" si="405"/>
        <v>5</v>
      </c>
      <c r="BA765" t="s">
        <v>98</v>
      </c>
      <c r="BB765">
        <f t="shared" si="406"/>
        <v>4</v>
      </c>
      <c r="BC765" t="s">
        <v>121</v>
      </c>
      <c r="BD765" t="s">
        <v>101</v>
      </c>
      <c r="BE765">
        <f t="shared" si="407"/>
        <v>7</v>
      </c>
      <c r="BF765">
        <v>1163</v>
      </c>
      <c r="BG765" t="s">
        <v>102</v>
      </c>
      <c r="BH765">
        <v>0</v>
      </c>
      <c r="BI765">
        <v>89</v>
      </c>
      <c r="BJ765">
        <v>1252</v>
      </c>
      <c r="BK765" t="s">
        <v>103</v>
      </c>
      <c r="BL765">
        <f t="shared" si="408"/>
        <v>6</v>
      </c>
      <c r="BM765" t="s">
        <v>104</v>
      </c>
      <c r="BN765" t="s">
        <v>105</v>
      </c>
      <c r="BO765" t="s">
        <v>106</v>
      </c>
      <c r="BP765">
        <f t="shared" si="409"/>
        <v>6</v>
      </c>
      <c r="BQ765">
        <v>1268</v>
      </c>
      <c r="BR765">
        <v>1097</v>
      </c>
      <c r="BS765">
        <v>0</v>
      </c>
      <c r="BT765">
        <v>2365</v>
      </c>
      <c r="BU765">
        <v>1</v>
      </c>
      <c r="BV765">
        <v>0</v>
      </c>
      <c r="BW765">
        <v>2</v>
      </c>
      <c r="BX765">
        <v>1</v>
      </c>
      <c r="BY765">
        <v>3</v>
      </c>
      <c r="BZ765">
        <v>1</v>
      </c>
      <c r="CA765" t="s">
        <v>97</v>
      </c>
      <c r="CB765">
        <f t="shared" si="410"/>
        <v>5</v>
      </c>
      <c r="CC765">
        <v>8</v>
      </c>
      <c r="CD765" t="s">
        <v>107</v>
      </c>
      <c r="CE765">
        <v>1</v>
      </c>
      <c r="CF765" t="s">
        <v>97</v>
      </c>
      <c r="CG765" t="s">
        <v>108</v>
      </c>
      <c r="CH765">
        <f t="shared" si="411"/>
        <v>6</v>
      </c>
      <c r="CI765">
        <v>1999</v>
      </c>
      <c r="CJ765" t="s">
        <v>109</v>
      </c>
      <c r="CK765">
        <f t="shared" si="412"/>
        <v>3</v>
      </c>
      <c r="CL765">
        <v>3</v>
      </c>
      <c r="CM765">
        <v>856</v>
      </c>
      <c r="CN765" t="s">
        <v>98</v>
      </c>
      <c r="CO765">
        <f t="shared" si="413"/>
        <v>4</v>
      </c>
      <c r="CP765" t="s">
        <v>98</v>
      </c>
      <c r="CQ765">
        <f t="shared" si="414"/>
        <v>4</v>
      </c>
      <c r="CR765" t="s">
        <v>105</v>
      </c>
      <c r="CS765">
        <f t="shared" si="415"/>
        <v>3</v>
      </c>
      <c r="CT765">
        <v>0</v>
      </c>
      <c r="CU765">
        <v>128</v>
      </c>
      <c r="CV765">
        <v>0</v>
      </c>
      <c r="CW765">
        <v>0</v>
      </c>
      <c r="CX765">
        <v>180</v>
      </c>
      <c r="CY765">
        <v>0</v>
      </c>
      <c r="CZ765" t="s">
        <v>83</v>
      </c>
      <c r="DA765" t="s">
        <v>83</v>
      </c>
      <c r="DB765">
        <f t="shared" si="416"/>
        <v>5</v>
      </c>
      <c r="DC765" t="s">
        <v>83</v>
      </c>
      <c r="DD765">
        <v>0</v>
      </c>
      <c r="DE765">
        <v>7</v>
      </c>
      <c r="DF765">
        <v>2009</v>
      </c>
      <c r="DG765">
        <f t="shared" si="419"/>
        <v>14</v>
      </c>
      <c r="DH765" t="s">
        <v>110</v>
      </c>
      <c r="DI765">
        <f t="shared" si="417"/>
        <v>4</v>
      </c>
      <c r="DJ765" t="s">
        <v>111</v>
      </c>
      <c r="DK765">
        <f t="shared" si="418"/>
        <v>5</v>
      </c>
      <c r="DL765">
        <v>337000</v>
      </c>
    </row>
    <row r="766" spans="1:116" x14ac:dyDescent="0.35">
      <c r="A766">
        <v>765</v>
      </c>
      <c r="B766">
        <v>120</v>
      </c>
      <c r="C766" t="s">
        <v>81</v>
      </c>
      <c r="D766">
        <f t="shared" si="385"/>
        <v>4</v>
      </c>
      <c r="E766">
        <v>30</v>
      </c>
      <c r="F766">
        <v>9549</v>
      </c>
      <c r="G766" t="s">
        <v>82</v>
      </c>
      <c r="H766">
        <f t="shared" si="386"/>
        <v>2</v>
      </c>
      <c r="I766" t="s">
        <v>83</v>
      </c>
      <c r="J766" t="str">
        <f t="shared" si="387"/>
        <v/>
      </c>
      <c r="K766" t="s">
        <v>120</v>
      </c>
      <c r="L766">
        <f t="shared" si="388"/>
        <v>2</v>
      </c>
      <c r="M766" t="s">
        <v>85</v>
      </c>
      <c r="N766">
        <f t="shared" si="389"/>
        <v>2</v>
      </c>
      <c r="O766" t="s">
        <v>86</v>
      </c>
      <c r="P766">
        <f t="shared" si="390"/>
        <v>4</v>
      </c>
      <c r="Q766" t="s">
        <v>166</v>
      </c>
      <c r="R766">
        <f t="shared" si="391"/>
        <v>1</v>
      </c>
      <c r="S766" t="s">
        <v>88</v>
      </c>
      <c r="T766">
        <f t="shared" si="392"/>
        <v>3</v>
      </c>
      <c r="U766" t="s">
        <v>113</v>
      </c>
      <c r="V766">
        <f t="shared" si="393"/>
        <v>8</v>
      </c>
      <c r="W766" t="s">
        <v>90</v>
      </c>
      <c r="X766">
        <f t="shared" si="394"/>
        <v>7</v>
      </c>
      <c r="Y766" t="s">
        <v>90</v>
      </c>
      <c r="Z766">
        <f t="shared" si="395"/>
        <v>7</v>
      </c>
      <c r="AA766" t="s">
        <v>179</v>
      </c>
      <c r="AB766">
        <f t="shared" si="396"/>
        <v>4</v>
      </c>
      <c r="AC766" t="s">
        <v>115</v>
      </c>
      <c r="AD766">
        <f t="shared" si="397"/>
        <v>4</v>
      </c>
      <c r="AE766">
        <v>8</v>
      </c>
      <c r="AF766">
        <v>5</v>
      </c>
      <c r="AG766">
        <v>1995</v>
      </c>
      <c r="AH766">
        <v>1996</v>
      </c>
      <c r="AI766" t="s">
        <v>152</v>
      </c>
      <c r="AJ766">
        <f t="shared" si="398"/>
        <v>6</v>
      </c>
      <c r="AK766" t="s">
        <v>94</v>
      </c>
      <c r="AL766">
        <f t="shared" si="399"/>
        <v>8</v>
      </c>
      <c r="AM766" t="s">
        <v>96</v>
      </c>
      <c r="AN766">
        <f t="shared" si="400"/>
        <v>5</v>
      </c>
      <c r="AO766" t="s">
        <v>96</v>
      </c>
      <c r="AP766" t="s">
        <v>117</v>
      </c>
      <c r="AQ766">
        <f t="shared" si="401"/>
        <v>2</v>
      </c>
      <c r="AR766">
        <v>0</v>
      </c>
      <c r="AS766" t="s">
        <v>97</v>
      </c>
      <c r="AT766">
        <f t="shared" si="402"/>
        <v>4</v>
      </c>
      <c r="AU766" t="s">
        <v>97</v>
      </c>
      <c r="AV766">
        <f t="shared" si="403"/>
        <v>4</v>
      </c>
      <c r="AW766" t="s">
        <v>99</v>
      </c>
      <c r="AX766">
        <f t="shared" si="404"/>
        <v>6</v>
      </c>
      <c r="AY766" t="s">
        <v>97</v>
      </c>
      <c r="AZ766">
        <f t="shared" si="405"/>
        <v>5</v>
      </c>
      <c r="BA766" t="s">
        <v>97</v>
      </c>
      <c r="BB766">
        <f t="shared" si="406"/>
        <v>5</v>
      </c>
      <c r="BC766" t="s">
        <v>130</v>
      </c>
      <c r="BD766" t="s">
        <v>172</v>
      </c>
      <c r="BE766">
        <f t="shared" si="407"/>
        <v>5</v>
      </c>
      <c r="BF766">
        <v>437</v>
      </c>
      <c r="BG766" t="s">
        <v>101</v>
      </c>
      <c r="BH766">
        <v>1057</v>
      </c>
      <c r="BI766">
        <v>0</v>
      </c>
      <c r="BJ766">
        <v>1494</v>
      </c>
      <c r="BK766" t="s">
        <v>103</v>
      </c>
      <c r="BL766">
        <f t="shared" si="408"/>
        <v>6</v>
      </c>
      <c r="BM766" t="s">
        <v>104</v>
      </c>
      <c r="BN766" t="s">
        <v>105</v>
      </c>
      <c r="BO766" t="s">
        <v>106</v>
      </c>
      <c r="BP766">
        <f t="shared" si="409"/>
        <v>6</v>
      </c>
      <c r="BQ766">
        <v>1494</v>
      </c>
      <c r="BR766">
        <v>0</v>
      </c>
      <c r="BS766">
        <v>0</v>
      </c>
      <c r="BT766">
        <v>1494</v>
      </c>
      <c r="BU766">
        <v>1</v>
      </c>
      <c r="BV766">
        <v>0</v>
      </c>
      <c r="BW766">
        <v>1</v>
      </c>
      <c r="BX766">
        <v>1</v>
      </c>
      <c r="BY766">
        <v>2</v>
      </c>
      <c r="BZ766">
        <v>1</v>
      </c>
      <c r="CA766" t="s">
        <v>104</v>
      </c>
      <c r="CB766">
        <f t="shared" si="410"/>
        <v>6</v>
      </c>
      <c r="CC766">
        <v>6</v>
      </c>
      <c r="CD766" t="s">
        <v>107</v>
      </c>
      <c r="CE766">
        <v>1</v>
      </c>
      <c r="CF766" t="s">
        <v>97</v>
      </c>
      <c r="CG766" t="s">
        <v>108</v>
      </c>
      <c r="CH766">
        <f t="shared" si="411"/>
        <v>6</v>
      </c>
      <c r="CI766">
        <v>1995</v>
      </c>
      <c r="CJ766" t="s">
        <v>157</v>
      </c>
      <c r="CK766">
        <f t="shared" si="412"/>
        <v>4</v>
      </c>
      <c r="CL766">
        <v>2</v>
      </c>
      <c r="CM766">
        <v>481</v>
      </c>
      <c r="CN766" t="s">
        <v>98</v>
      </c>
      <c r="CO766">
        <f t="shared" si="413"/>
        <v>4</v>
      </c>
      <c r="CP766" t="s">
        <v>98</v>
      </c>
      <c r="CQ766">
        <f t="shared" si="414"/>
        <v>4</v>
      </c>
      <c r="CR766" t="s">
        <v>105</v>
      </c>
      <c r="CS766">
        <f t="shared" si="415"/>
        <v>3</v>
      </c>
      <c r="CT766">
        <v>0</v>
      </c>
      <c r="CU766">
        <v>30</v>
      </c>
      <c r="CV766">
        <v>0</v>
      </c>
      <c r="CW766">
        <v>0</v>
      </c>
      <c r="CX766">
        <v>216</v>
      </c>
      <c r="CY766">
        <v>0</v>
      </c>
      <c r="CZ766" t="s">
        <v>83</v>
      </c>
      <c r="DA766" t="s">
        <v>83</v>
      </c>
      <c r="DB766">
        <f t="shared" si="416"/>
        <v>5</v>
      </c>
      <c r="DC766" t="s">
        <v>83</v>
      </c>
      <c r="DD766">
        <v>0</v>
      </c>
      <c r="DE766">
        <v>4</v>
      </c>
      <c r="DF766">
        <v>2006</v>
      </c>
      <c r="DG766">
        <f t="shared" si="419"/>
        <v>17</v>
      </c>
      <c r="DH766" t="s">
        <v>110</v>
      </c>
      <c r="DI766">
        <f t="shared" si="417"/>
        <v>4</v>
      </c>
      <c r="DJ766" t="s">
        <v>111</v>
      </c>
      <c r="DK766">
        <f t="shared" si="418"/>
        <v>5</v>
      </c>
      <c r="DL766">
        <v>270000</v>
      </c>
    </row>
    <row r="767" spans="1:116" x14ac:dyDescent="0.35">
      <c r="A767">
        <v>766</v>
      </c>
      <c r="B767">
        <v>20</v>
      </c>
      <c r="C767" t="s">
        <v>81</v>
      </c>
      <c r="D767">
        <f t="shared" si="385"/>
        <v>4</v>
      </c>
      <c r="E767">
        <v>75</v>
      </c>
      <c r="F767">
        <v>14587</v>
      </c>
      <c r="G767" t="s">
        <v>82</v>
      </c>
      <c r="H767">
        <f t="shared" si="386"/>
        <v>2</v>
      </c>
      <c r="I767" t="s">
        <v>83</v>
      </c>
      <c r="J767" t="str">
        <f t="shared" si="387"/>
        <v/>
      </c>
      <c r="K767" t="s">
        <v>120</v>
      </c>
      <c r="L767">
        <f t="shared" si="388"/>
        <v>2</v>
      </c>
      <c r="M767" t="s">
        <v>85</v>
      </c>
      <c r="N767">
        <f t="shared" si="389"/>
        <v>2</v>
      </c>
      <c r="O767" t="s">
        <v>86</v>
      </c>
      <c r="P767">
        <f t="shared" si="390"/>
        <v>4</v>
      </c>
      <c r="Q767" t="s">
        <v>87</v>
      </c>
      <c r="R767">
        <f t="shared" si="391"/>
        <v>4</v>
      </c>
      <c r="S767" t="s">
        <v>88</v>
      </c>
      <c r="T767">
        <f t="shared" si="392"/>
        <v>3</v>
      </c>
      <c r="U767" t="s">
        <v>136</v>
      </c>
      <c r="V767">
        <f t="shared" si="393"/>
        <v>18</v>
      </c>
      <c r="W767" t="s">
        <v>90</v>
      </c>
      <c r="X767">
        <f t="shared" si="394"/>
        <v>7</v>
      </c>
      <c r="Y767" t="s">
        <v>90</v>
      </c>
      <c r="Z767">
        <f t="shared" si="395"/>
        <v>7</v>
      </c>
      <c r="AA767" t="s">
        <v>91</v>
      </c>
      <c r="AB767">
        <f t="shared" si="396"/>
        <v>3</v>
      </c>
      <c r="AC767" t="s">
        <v>115</v>
      </c>
      <c r="AD767">
        <f t="shared" si="397"/>
        <v>4</v>
      </c>
      <c r="AE767">
        <v>9</v>
      </c>
      <c r="AF767">
        <v>5</v>
      </c>
      <c r="AG767">
        <v>2008</v>
      </c>
      <c r="AH767">
        <v>2008</v>
      </c>
      <c r="AI767" t="s">
        <v>93</v>
      </c>
      <c r="AJ767">
        <f t="shared" si="398"/>
        <v>5</v>
      </c>
      <c r="AK767" t="s">
        <v>94</v>
      </c>
      <c r="AL767">
        <f t="shared" si="399"/>
        <v>8</v>
      </c>
      <c r="AM767" t="s">
        <v>95</v>
      </c>
      <c r="AN767">
        <f t="shared" si="400"/>
        <v>14</v>
      </c>
      <c r="AO767" t="s">
        <v>95</v>
      </c>
      <c r="AP767" t="s">
        <v>137</v>
      </c>
      <c r="AQ767">
        <f t="shared" si="401"/>
        <v>5</v>
      </c>
      <c r="AR767">
        <v>284</v>
      </c>
      <c r="AS767" t="s">
        <v>97</v>
      </c>
      <c r="AT767">
        <f t="shared" si="402"/>
        <v>4</v>
      </c>
      <c r="AU767" t="s">
        <v>98</v>
      </c>
      <c r="AV767">
        <f t="shared" si="403"/>
        <v>3</v>
      </c>
      <c r="AW767" t="s">
        <v>99</v>
      </c>
      <c r="AX767">
        <f t="shared" si="404"/>
        <v>6</v>
      </c>
      <c r="AY767" t="s">
        <v>97</v>
      </c>
      <c r="AZ767">
        <f t="shared" si="405"/>
        <v>5</v>
      </c>
      <c r="BA767" t="s">
        <v>98</v>
      </c>
      <c r="BB767">
        <f t="shared" si="406"/>
        <v>4</v>
      </c>
      <c r="BC767" t="s">
        <v>100</v>
      </c>
      <c r="BD767" t="s">
        <v>102</v>
      </c>
      <c r="BE767">
        <f t="shared" si="407"/>
        <v>6</v>
      </c>
      <c r="BF767">
        <v>0</v>
      </c>
      <c r="BG767" t="s">
        <v>102</v>
      </c>
      <c r="BH767">
        <v>0</v>
      </c>
      <c r="BI767">
        <v>1498</v>
      </c>
      <c r="BJ767">
        <v>1498</v>
      </c>
      <c r="BK767" t="s">
        <v>103</v>
      </c>
      <c r="BL767">
        <f t="shared" si="408"/>
        <v>6</v>
      </c>
      <c r="BM767" t="s">
        <v>104</v>
      </c>
      <c r="BN767" t="s">
        <v>105</v>
      </c>
      <c r="BO767" t="s">
        <v>106</v>
      </c>
      <c r="BP767">
        <f t="shared" si="409"/>
        <v>6</v>
      </c>
      <c r="BQ767">
        <v>1506</v>
      </c>
      <c r="BR767">
        <v>0</v>
      </c>
      <c r="BS767">
        <v>0</v>
      </c>
      <c r="BT767">
        <v>1506</v>
      </c>
      <c r="BU767">
        <v>0</v>
      </c>
      <c r="BV767">
        <v>0</v>
      </c>
      <c r="BW767">
        <v>2</v>
      </c>
      <c r="BX767">
        <v>0</v>
      </c>
      <c r="BY767">
        <v>2</v>
      </c>
      <c r="BZ767">
        <v>1</v>
      </c>
      <c r="CA767" t="s">
        <v>104</v>
      </c>
      <c r="CB767">
        <f t="shared" si="410"/>
        <v>6</v>
      </c>
      <c r="CC767">
        <v>6</v>
      </c>
      <c r="CD767" t="s">
        <v>107</v>
      </c>
      <c r="CE767">
        <v>1</v>
      </c>
      <c r="CF767" t="s">
        <v>97</v>
      </c>
      <c r="CG767" t="s">
        <v>108</v>
      </c>
      <c r="CH767">
        <f t="shared" si="411"/>
        <v>6</v>
      </c>
      <c r="CI767">
        <v>2008</v>
      </c>
      <c r="CJ767" t="s">
        <v>157</v>
      </c>
      <c r="CK767">
        <f t="shared" si="412"/>
        <v>4</v>
      </c>
      <c r="CL767">
        <v>2</v>
      </c>
      <c r="CM767">
        <v>592</v>
      </c>
      <c r="CN767" t="s">
        <v>98</v>
      </c>
      <c r="CO767">
        <f t="shared" si="413"/>
        <v>4</v>
      </c>
      <c r="CP767" t="s">
        <v>98</v>
      </c>
      <c r="CQ767">
        <f t="shared" si="414"/>
        <v>4</v>
      </c>
      <c r="CR767" t="s">
        <v>105</v>
      </c>
      <c r="CS767">
        <f t="shared" si="415"/>
        <v>3</v>
      </c>
      <c r="CT767">
        <v>0</v>
      </c>
      <c r="CU767">
        <v>174</v>
      </c>
      <c r="CV767">
        <v>0</v>
      </c>
      <c r="CW767">
        <v>0</v>
      </c>
      <c r="CX767">
        <v>0</v>
      </c>
      <c r="CY767">
        <v>0</v>
      </c>
      <c r="CZ767" t="s">
        <v>83</v>
      </c>
      <c r="DA767" t="s">
        <v>83</v>
      </c>
      <c r="DB767">
        <f t="shared" si="416"/>
        <v>5</v>
      </c>
      <c r="DC767" t="s">
        <v>83</v>
      </c>
      <c r="DD767">
        <v>0</v>
      </c>
      <c r="DE767">
        <v>8</v>
      </c>
      <c r="DF767">
        <v>2008</v>
      </c>
      <c r="DG767">
        <f t="shared" si="419"/>
        <v>15</v>
      </c>
      <c r="DH767" t="s">
        <v>158</v>
      </c>
      <c r="DI767">
        <f t="shared" si="417"/>
        <v>8</v>
      </c>
      <c r="DJ767" t="s">
        <v>159</v>
      </c>
      <c r="DK767">
        <f t="shared" si="418"/>
        <v>6</v>
      </c>
      <c r="DL767">
        <v>264132</v>
      </c>
    </row>
    <row r="768" spans="1:116" x14ac:dyDescent="0.35">
      <c r="A768">
        <v>767</v>
      </c>
      <c r="B768">
        <v>60</v>
      </c>
      <c r="C768" t="s">
        <v>81</v>
      </c>
      <c r="D768">
        <f t="shared" si="385"/>
        <v>4</v>
      </c>
      <c r="E768">
        <v>80</v>
      </c>
      <c r="F768">
        <v>10421</v>
      </c>
      <c r="G768" t="s">
        <v>82</v>
      </c>
      <c r="H768">
        <f t="shared" si="386"/>
        <v>2</v>
      </c>
      <c r="I768" t="s">
        <v>83</v>
      </c>
      <c r="J768" t="str">
        <f t="shared" si="387"/>
        <v/>
      </c>
      <c r="K768" t="s">
        <v>84</v>
      </c>
      <c r="L768">
        <f t="shared" si="388"/>
        <v>1</v>
      </c>
      <c r="M768" t="s">
        <v>85</v>
      </c>
      <c r="N768">
        <f t="shared" si="389"/>
        <v>2</v>
      </c>
      <c r="O768" t="s">
        <v>86</v>
      </c>
      <c r="P768">
        <f t="shared" si="390"/>
        <v>4</v>
      </c>
      <c r="Q768" t="s">
        <v>87</v>
      </c>
      <c r="R768">
        <f t="shared" si="391"/>
        <v>4</v>
      </c>
      <c r="S768" t="s">
        <v>88</v>
      </c>
      <c r="T768">
        <f t="shared" si="392"/>
        <v>3</v>
      </c>
      <c r="U768" t="s">
        <v>138</v>
      </c>
      <c r="V768">
        <f t="shared" si="393"/>
        <v>10</v>
      </c>
      <c r="W768" t="s">
        <v>90</v>
      </c>
      <c r="X768">
        <f t="shared" si="394"/>
        <v>7</v>
      </c>
      <c r="Y768" t="s">
        <v>90</v>
      </c>
      <c r="Z768">
        <f t="shared" si="395"/>
        <v>7</v>
      </c>
      <c r="AA768" t="s">
        <v>91</v>
      </c>
      <c r="AB768">
        <f t="shared" si="396"/>
        <v>3</v>
      </c>
      <c r="AC768" t="s">
        <v>92</v>
      </c>
      <c r="AD768">
        <f t="shared" si="397"/>
        <v>8</v>
      </c>
      <c r="AE768">
        <v>7</v>
      </c>
      <c r="AF768">
        <v>5</v>
      </c>
      <c r="AG768">
        <v>1988</v>
      </c>
      <c r="AH768">
        <v>1988</v>
      </c>
      <c r="AI768" t="s">
        <v>93</v>
      </c>
      <c r="AJ768">
        <f t="shared" si="398"/>
        <v>5</v>
      </c>
      <c r="AK768" t="s">
        <v>94</v>
      </c>
      <c r="AL768">
        <f t="shared" si="399"/>
        <v>8</v>
      </c>
      <c r="AM768" t="s">
        <v>140</v>
      </c>
      <c r="AN768">
        <f t="shared" si="400"/>
        <v>9</v>
      </c>
      <c r="AO768" t="s">
        <v>140</v>
      </c>
      <c r="AP768" t="s">
        <v>96</v>
      </c>
      <c r="AQ768">
        <f t="shared" si="401"/>
        <v>4</v>
      </c>
      <c r="AR768">
        <v>42</v>
      </c>
      <c r="AS768" t="s">
        <v>98</v>
      </c>
      <c r="AT768">
        <f t="shared" si="402"/>
        <v>3</v>
      </c>
      <c r="AU768" t="s">
        <v>98</v>
      </c>
      <c r="AV768">
        <f t="shared" si="403"/>
        <v>3</v>
      </c>
      <c r="AW768" t="s">
        <v>118</v>
      </c>
      <c r="AX768">
        <f t="shared" si="404"/>
        <v>2</v>
      </c>
      <c r="AY768" t="s">
        <v>97</v>
      </c>
      <c r="AZ768">
        <f t="shared" si="405"/>
        <v>5</v>
      </c>
      <c r="BA768" t="s">
        <v>98</v>
      </c>
      <c r="BB768">
        <f t="shared" si="406"/>
        <v>4</v>
      </c>
      <c r="BC768" t="s">
        <v>100</v>
      </c>
      <c r="BD768" t="s">
        <v>101</v>
      </c>
      <c r="BE768">
        <f t="shared" si="407"/>
        <v>7</v>
      </c>
      <c r="BF768">
        <v>394</v>
      </c>
      <c r="BG768" t="s">
        <v>102</v>
      </c>
      <c r="BH768">
        <v>0</v>
      </c>
      <c r="BI768">
        <v>586</v>
      </c>
      <c r="BJ768">
        <v>980</v>
      </c>
      <c r="BK768" t="s">
        <v>103</v>
      </c>
      <c r="BL768">
        <f t="shared" si="408"/>
        <v>6</v>
      </c>
      <c r="BM768" t="s">
        <v>98</v>
      </c>
      <c r="BN768" t="s">
        <v>105</v>
      </c>
      <c r="BO768" t="s">
        <v>106</v>
      </c>
      <c r="BP768">
        <f t="shared" si="409"/>
        <v>6</v>
      </c>
      <c r="BQ768">
        <v>980</v>
      </c>
      <c r="BR768">
        <v>734</v>
      </c>
      <c r="BS768">
        <v>0</v>
      </c>
      <c r="BT768">
        <v>1714</v>
      </c>
      <c r="BU768">
        <v>0</v>
      </c>
      <c r="BV768">
        <v>0</v>
      </c>
      <c r="BW768">
        <v>2</v>
      </c>
      <c r="BX768">
        <v>1</v>
      </c>
      <c r="BY768">
        <v>3</v>
      </c>
      <c r="BZ768">
        <v>1</v>
      </c>
      <c r="CA768" t="s">
        <v>98</v>
      </c>
      <c r="CB768">
        <f t="shared" si="410"/>
        <v>4</v>
      </c>
      <c r="CC768">
        <v>7</v>
      </c>
      <c r="CD768" t="s">
        <v>107</v>
      </c>
      <c r="CE768">
        <v>1</v>
      </c>
      <c r="CF768" t="s">
        <v>98</v>
      </c>
      <c r="CG768" t="s">
        <v>108</v>
      </c>
      <c r="CH768">
        <f t="shared" si="411"/>
        <v>6</v>
      </c>
      <c r="CI768">
        <v>1988</v>
      </c>
      <c r="CJ768" t="s">
        <v>102</v>
      </c>
      <c r="CK768">
        <f t="shared" si="412"/>
        <v>2</v>
      </c>
      <c r="CL768">
        <v>2</v>
      </c>
      <c r="CM768">
        <v>496</v>
      </c>
      <c r="CN768" t="s">
        <v>98</v>
      </c>
      <c r="CO768">
        <f t="shared" si="413"/>
        <v>4</v>
      </c>
      <c r="CP768" t="s">
        <v>98</v>
      </c>
      <c r="CQ768">
        <f t="shared" si="414"/>
        <v>4</v>
      </c>
      <c r="CR768" t="s">
        <v>105</v>
      </c>
      <c r="CS768">
        <f t="shared" si="415"/>
        <v>3</v>
      </c>
      <c r="CT768">
        <v>228</v>
      </c>
      <c r="CU768">
        <v>66</v>
      </c>
      <c r="CV768">
        <v>156</v>
      </c>
      <c r="CW768">
        <v>0</v>
      </c>
      <c r="CX768">
        <v>0</v>
      </c>
      <c r="CY768">
        <v>0</v>
      </c>
      <c r="CZ768" t="s">
        <v>83</v>
      </c>
      <c r="DA768" t="s">
        <v>134</v>
      </c>
      <c r="DB768">
        <f t="shared" si="416"/>
        <v>3</v>
      </c>
      <c r="DC768" t="s">
        <v>135</v>
      </c>
      <c r="DD768">
        <v>500</v>
      </c>
      <c r="DE768">
        <v>3</v>
      </c>
      <c r="DF768">
        <v>2010</v>
      </c>
      <c r="DG768">
        <f t="shared" si="419"/>
        <v>13</v>
      </c>
      <c r="DH768" t="s">
        <v>110</v>
      </c>
      <c r="DI768">
        <f t="shared" si="417"/>
        <v>4</v>
      </c>
      <c r="DJ768" t="s">
        <v>111</v>
      </c>
      <c r="DK768">
        <f t="shared" si="418"/>
        <v>5</v>
      </c>
      <c r="DL768">
        <v>196500</v>
      </c>
    </row>
    <row r="769" spans="1:116" x14ac:dyDescent="0.35">
      <c r="A769">
        <v>768</v>
      </c>
      <c r="B769">
        <v>50</v>
      </c>
      <c r="C769" t="s">
        <v>81</v>
      </c>
      <c r="D769">
        <f t="shared" si="385"/>
        <v>4</v>
      </c>
      <c r="E769">
        <v>75</v>
      </c>
      <c r="F769">
        <v>12508</v>
      </c>
      <c r="G769" t="s">
        <v>82</v>
      </c>
      <c r="H769">
        <f t="shared" si="386"/>
        <v>2</v>
      </c>
      <c r="I769" t="s">
        <v>83</v>
      </c>
      <c r="J769" t="str">
        <f t="shared" si="387"/>
        <v/>
      </c>
      <c r="K769" t="s">
        <v>120</v>
      </c>
      <c r="L769">
        <f t="shared" si="388"/>
        <v>2</v>
      </c>
      <c r="M769" t="s">
        <v>85</v>
      </c>
      <c r="N769">
        <f t="shared" si="389"/>
        <v>2</v>
      </c>
      <c r="O769" t="s">
        <v>86</v>
      </c>
      <c r="P769">
        <f t="shared" si="390"/>
        <v>4</v>
      </c>
      <c r="Q769" t="s">
        <v>87</v>
      </c>
      <c r="R769">
        <f t="shared" si="391"/>
        <v>4</v>
      </c>
      <c r="S769" t="s">
        <v>88</v>
      </c>
      <c r="T769">
        <f t="shared" si="392"/>
        <v>3</v>
      </c>
      <c r="U769" t="s">
        <v>131</v>
      </c>
      <c r="V769">
        <f t="shared" si="393"/>
        <v>6</v>
      </c>
      <c r="W769" t="s">
        <v>90</v>
      </c>
      <c r="X769">
        <f t="shared" si="394"/>
        <v>7</v>
      </c>
      <c r="Y769" t="s">
        <v>90</v>
      </c>
      <c r="Z769">
        <f t="shared" si="395"/>
        <v>7</v>
      </c>
      <c r="AA769" t="s">
        <v>91</v>
      </c>
      <c r="AB769">
        <f t="shared" si="396"/>
        <v>3</v>
      </c>
      <c r="AC769" t="s">
        <v>132</v>
      </c>
      <c r="AD769">
        <f t="shared" si="397"/>
        <v>1</v>
      </c>
      <c r="AE769">
        <v>6</v>
      </c>
      <c r="AF769">
        <v>7</v>
      </c>
      <c r="AG769">
        <v>1940</v>
      </c>
      <c r="AH769">
        <v>1985</v>
      </c>
      <c r="AI769" t="s">
        <v>93</v>
      </c>
      <c r="AJ769">
        <f t="shared" si="398"/>
        <v>5</v>
      </c>
      <c r="AK769" t="s">
        <v>94</v>
      </c>
      <c r="AL769">
        <f t="shared" si="399"/>
        <v>8</v>
      </c>
      <c r="AM769" t="s">
        <v>95</v>
      </c>
      <c r="AN769">
        <f t="shared" si="400"/>
        <v>14</v>
      </c>
      <c r="AO769" t="s">
        <v>95</v>
      </c>
      <c r="AP769" t="s">
        <v>117</v>
      </c>
      <c r="AQ769">
        <f t="shared" si="401"/>
        <v>2</v>
      </c>
      <c r="AR769">
        <v>0</v>
      </c>
      <c r="AS769" t="s">
        <v>98</v>
      </c>
      <c r="AT769">
        <f t="shared" si="402"/>
        <v>3</v>
      </c>
      <c r="AU769" t="s">
        <v>98</v>
      </c>
      <c r="AV769">
        <f t="shared" si="403"/>
        <v>3</v>
      </c>
      <c r="AW769" t="s">
        <v>118</v>
      </c>
      <c r="AX769">
        <f t="shared" si="404"/>
        <v>2</v>
      </c>
      <c r="AY769" t="s">
        <v>97</v>
      </c>
      <c r="AZ769">
        <f t="shared" si="405"/>
        <v>5</v>
      </c>
      <c r="BA769" t="s">
        <v>98</v>
      </c>
      <c r="BB769">
        <f t="shared" si="406"/>
        <v>4</v>
      </c>
      <c r="BC769" t="s">
        <v>121</v>
      </c>
      <c r="BD769" t="s">
        <v>119</v>
      </c>
      <c r="BE769">
        <f t="shared" si="407"/>
        <v>4</v>
      </c>
      <c r="BF769">
        <v>660</v>
      </c>
      <c r="BG769" t="s">
        <v>102</v>
      </c>
      <c r="BH769">
        <v>0</v>
      </c>
      <c r="BI769">
        <v>323</v>
      </c>
      <c r="BJ769">
        <v>983</v>
      </c>
      <c r="BK769" t="s">
        <v>103</v>
      </c>
      <c r="BL769">
        <f t="shared" si="408"/>
        <v>6</v>
      </c>
      <c r="BM769" t="s">
        <v>104</v>
      </c>
      <c r="BN769" t="s">
        <v>105</v>
      </c>
      <c r="BO769" t="s">
        <v>106</v>
      </c>
      <c r="BP769">
        <f t="shared" si="409"/>
        <v>6</v>
      </c>
      <c r="BQ769">
        <v>983</v>
      </c>
      <c r="BR769">
        <v>767</v>
      </c>
      <c r="BS769">
        <v>0</v>
      </c>
      <c r="BT769">
        <v>1750</v>
      </c>
      <c r="BU769">
        <v>1</v>
      </c>
      <c r="BV769">
        <v>0</v>
      </c>
      <c r="BW769">
        <v>2</v>
      </c>
      <c r="BX769">
        <v>0</v>
      </c>
      <c r="BY769">
        <v>4</v>
      </c>
      <c r="BZ769">
        <v>1</v>
      </c>
      <c r="CA769" t="s">
        <v>98</v>
      </c>
      <c r="CB769">
        <f t="shared" si="410"/>
        <v>4</v>
      </c>
      <c r="CC769">
        <v>7</v>
      </c>
      <c r="CD769" t="s">
        <v>194</v>
      </c>
      <c r="CE769">
        <v>0</v>
      </c>
      <c r="CF769" t="s">
        <v>83</v>
      </c>
      <c r="CG769" t="s">
        <v>108</v>
      </c>
      <c r="CH769">
        <f t="shared" si="411"/>
        <v>6</v>
      </c>
      <c r="CI769">
        <v>1989</v>
      </c>
      <c r="CJ769" t="s">
        <v>102</v>
      </c>
      <c r="CK769">
        <f t="shared" si="412"/>
        <v>2</v>
      </c>
      <c r="CL769">
        <v>1</v>
      </c>
      <c r="CM769">
        <v>423</v>
      </c>
      <c r="CN769" t="s">
        <v>98</v>
      </c>
      <c r="CO769">
        <f t="shared" si="413"/>
        <v>4</v>
      </c>
      <c r="CP769" t="s">
        <v>98</v>
      </c>
      <c r="CQ769">
        <f t="shared" si="414"/>
        <v>4</v>
      </c>
      <c r="CR769" t="s">
        <v>105</v>
      </c>
      <c r="CS769">
        <f t="shared" si="415"/>
        <v>3</v>
      </c>
      <c r="CT769">
        <v>245</v>
      </c>
      <c r="CU769">
        <v>0</v>
      </c>
      <c r="CV769">
        <v>156</v>
      </c>
      <c r="CW769">
        <v>0</v>
      </c>
      <c r="CX769">
        <v>0</v>
      </c>
      <c r="CY769">
        <v>0</v>
      </c>
      <c r="CZ769" t="s">
        <v>83</v>
      </c>
      <c r="DA769" t="s">
        <v>83</v>
      </c>
      <c r="DB769">
        <f t="shared" si="416"/>
        <v>5</v>
      </c>
      <c r="DC769" t="s">
        <v>135</v>
      </c>
      <c r="DD769">
        <v>1300</v>
      </c>
      <c r="DE769">
        <v>7</v>
      </c>
      <c r="DF769">
        <v>2008</v>
      </c>
      <c r="DG769">
        <f t="shared" si="419"/>
        <v>15</v>
      </c>
      <c r="DH769" t="s">
        <v>110</v>
      </c>
      <c r="DI769">
        <f t="shared" si="417"/>
        <v>4</v>
      </c>
      <c r="DJ769" t="s">
        <v>111</v>
      </c>
      <c r="DK769">
        <f t="shared" si="418"/>
        <v>5</v>
      </c>
      <c r="DL769">
        <v>160000</v>
      </c>
    </row>
    <row r="770" spans="1:116" x14ac:dyDescent="0.35">
      <c r="A770">
        <v>769</v>
      </c>
      <c r="B770">
        <v>20</v>
      </c>
      <c r="C770" t="s">
        <v>81</v>
      </c>
      <c r="D770">
        <f t="shared" ref="D770:D833" si="420">VLOOKUP($C770,MSZoning,2,0)</f>
        <v>4</v>
      </c>
      <c r="E770">
        <v>70</v>
      </c>
      <c r="F770">
        <v>9100</v>
      </c>
      <c r="G770" t="s">
        <v>82</v>
      </c>
      <c r="H770">
        <f t="shared" ref="H770:H833" si="421">VLOOKUP(G770,Street,2,0)</f>
        <v>2</v>
      </c>
      <c r="I770" t="s">
        <v>83</v>
      </c>
      <c r="J770" t="str">
        <f t="shared" ref="J770:J833" si="422">IFERROR(VLOOKUP(I770,Alley,2,0),"")</f>
        <v/>
      </c>
      <c r="K770" t="s">
        <v>84</v>
      </c>
      <c r="L770">
        <f t="shared" ref="L770:L833" si="423">VLOOKUP(K770,LotShape,2,0)</f>
        <v>1</v>
      </c>
      <c r="M770" t="s">
        <v>85</v>
      </c>
      <c r="N770">
        <f t="shared" ref="N770:N833" si="424">VLOOKUP(M770,LandContour,2,0)</f>
        <v>2</v>
      </c>
      <c r="O770" t="s">
        <v>86</v>
      </c>
      <c r="P770">
        <f t="shared" ref="P770:P833" si="425">VLOOKUP(O770,Utilities,2,0)</f>
        <v>4</v>
      </c>
      <c r="Q770" t="s">
        <v>87</v>
      </c>
      <c r="R770">
        <f t="shared" ref="R770:R833" si="426">VLOOKUP(Q770,LotConfig,2,0)</f>
        <v>4</v>
      </c>
      <c r="S770" t="s">
        <v>88</v>
      </c>
      <c r="T770">
        <f t="shared" ref="T770:T833" si="427">VLOOKUP(S770,LandSlope,2,0)</f>
        <v>3</v>
      </c>
      <c r="U770" t="s">
        <v>89</v>
      </c>
      <c r="V770">
        <f t="shared" ref="V770:V833" si="428">VLOOKUP(U770,Neighborhood,2,0)</f>
        <v>16</v>
      </c>
      <c r="W770" t="s">
        <v>90</v>
      </c>
      <c r="X770">
        <f t="shared" ref="X770:X833" si="429">VLOOKUP(W770,Condition1,2,0)</f>
        <v>7</v>
      </c>
      <c r="Y770" t="s">
        <v>90</v>
      </c>
      <c r="Z770">
        <f t="shared" ref="Z770:Z833" si="430">VLOOKUP(Y770,Condition2,2,0)</f>
        <v>7</v>
      </c>
      <c r="AA770" t="s">
        <v>91</v>
      </c>
      <c r="AB770">
        <f t="shared" ref="AB770:AB833" si="431">VLOOKUP(AA770,BldgType,2,0)</f>
        <v>3</v>
      </c>
      <c r="AC770" t="s">
        <v>115</v>
      </c>
      <c r="AD770">
        <f t="shared" ref="AD770:AD833" si="432">VLOOKUP(AC770,HouseStyle,2,0)</f>
        <v>4</v>
      </c>
      <c r="AE770">
        <v>7</v>
      </c>
      <c r="AF770">
        <v>5</v>
      </c>
      <c r="AG770">
        <v>2004</v>
      </c>
      <c r="AH770">
        <v>2005</v>
      </c>
      <c r="AI770" t="s">
        <v>152</v>
      </c>
      <c r="AJ770">
        <f t="shared" ref="AJ770:AJ833" si="433">VLOOKUP(AI770,RoofStyle,2,0)</f>
        <v>6</v>
      </c>
      <c r="AK770" t="s">
        <v>94</v>
      </c>
      <c r="AL770">
        <f t="shared" ref="AL770:AL833" si="434">VLOOKUP(AK770,RoofMatl,2,0)</f>
        <v>8</v>
      </c>
      <c r="AM770" t="s">
        <v>95</v>
      </c>
      <c r="AN770">
        <f t="shared" ref="AN770:AN833" si="435">VLOOKUP(AM770,Exterior1st,2,0)</f>
        <v>14</v>
      </c>
      <c r="AO770" t="s">
        <v>95</v>
      </c>
      <c r="AP770" t="s">
        <v>117</v>
      </c>
      <c r="AQ770">
        <f t="shared" ref="AQ770:AQ833" si="436">VLOOKUP(AP770,MasVnrType,2,0)</f>
        <v>2</v>
      </c>
      <c r="AR770">
        <v>0</v>
      </c>
      <c r="AS770" t="s">
        <v>97</v>
      </c>
      <c r="AT770">
        <f t="shared" ref="AT770:AT833" si="437">VLOOKUP(AS770,ExterQual,2,0)</f>
        <v>4</v>
      </c>
      <c r="AU770" t="s">
        <v>98</v>
      </c>
      <c r="AV770">
        <f t="shared" ref="AV770:AV833" si="438">VLOOKUP(AU770,ExterCond,2,0)</f>
        <v>3</v>
      </c>
      <c r="AW770" t="s">
        <v>99</v>
      </c>
      <c r="AX770">
        <f t="shared" ref="AX770:AX833" si="439">VLOOKUP(AW770,Foundation,2,0)</f>
        <v>6</v>
      </c>
      <c r="AY770" t="s">
        <v>97</v>
      </c>
      <c r="AZ770">
        <f t="shared" ref="AZ770:AZ833" si="440">VLOOKUP(AY770,BsmtQual,2,0)</f>
        <v>5</v>
      </c>
      <c r="BA770" t="s">
        <v>98</v>
      </c>
      <c r="BB770">
        <f t="shared" ref="BB770:BB833" si="441">VLOOKUP(BA770,BsmtCond,2,0)</f>
        <v>4</v>
      </c>
      <c r="BC770" t="s">
        <v>100</v>
      </c>
      <c r="BD770" t="s">
        <v>101</v>
      </c>
      <c r="BE770">
        <f t="shared" ref="BE770:BE833" si="442">VLOOKUP(BD770,BsmtFinType1,2,0)</f>
        <v>7</v>
      </c>
      <c r="BF770">
        <v>24</v>
      </c>
      <c r="BG770" t="s">
        <v>102</v>
      </c>
      <c r="BH770">
        <v>0</v>
      </c>
      <c r="BI770">
        <v>1836</v>
      </c>
      <c r="BJ770">
        <v>1860</v>
      </c>
      <c r="BK770" t="s">
        <v>103</v>
      </c>
      <c r="BL770">
        <f t="shared" ref="BL770:BL833" si="443">VLOOKUP(BK770,Heating,2,0)</f>
        <v>6</v>
      </c>
      <c r="BM770" t="s">
        <v>104</v>
      </c>
      <c r="BN770" t="s">
        <v>105</v>
      </c>
      <c r="BO770" t="s">
        <v>106</v>
      </c>
      <c r="BP770">
        <f t="shared" ref="BP770:BP833" si="444">VLOOKUP(BO770,Electrical,2,0)</f>
        <v>6</v>
      </c>
      <c r="BQ770">
        <v>1836</v>
      </c>
      <c r="BR770">
        <v>0</v>
      </c>
      <c r="BS770">
        <v>0</v>
      </c>
      <c r="BT770">
        <v>1836</v>
      </c>
      <c r="BU770">
        <v>0</v>
      </c>
      <c r="BV770">
        <v>0</v>
      </c>
      <c r="BW770">
        <v>2</v>
      </c>
      <c r="BX770">
        <v>0</v>
      </c>
      <c r="BY770">
        <v>3</v>
      </c>
      <c r="BZ770">
        <v>1</v>
      </c>
      <c r="CA770" t="s">
        <v>97</v>
      </c>
      <c r="CB770">
        <f t="shared" ref="CB770:CB833" si="445">VLOOKUP(CA770,BsmtQual,2,0)</f>
        <v>5</v>
      </c>
      <c r="CC770">
        <v>8</v>
      </c>
      <c r="CD770" t="s">
        <v>107</v>
      </c>
      <c r="CE770">
        <v>1</v>
      </c>
      <c r="CF770" t="s">
        <v>97</v>
      </c>
      <c r="CG770" t="s">
        <v>108</v>
      </c>
      <c r="CH770">
        <f t="shared" ref="CH770:CH833" si="446">VLOOKUP(CG770,GarageType,2,0)</f>
        <v>6</v>
      </c>
      <c r="CI770">
        <v>2004</v>
      </c>
      <c r="CJ770" t="s">
        <v>157</v>
      </c>
      <c r="CK770">
        <f t="shared" ref="CK770:CK833" si="447">VLOOKUP(CJ770,GarageFinish,2,0)</f>
        <v>4</v>
      </c>
      <c r="CL770">
        <v>2</v>
      </c>
      <c r="CM770">
        <v>484</v>
      </c>
      <c r="CN770" t="s">
        <v>98</v>
      </c>
      <c r="CO770">
        <f t="shared" ref="CO770:CO833" si="448">VLOOKUP(CN770,BsmtQual,2,0)</f>
        <v>4</v>
      </c>
      <c r="CP770" t="s">
        <v>98</v>
      </c>
      <c r="CQ770">
        <f t="shared" ref="CQ770:CQ833" si="449">VLOOKUP(CP770,BsmtQual,2,0)</f>
        <v>4</v>
      </c>
      <c r="CR770" t="s">
        <v>105</v>
      </c>
      <c r="CS770">
        <f t="shared" ref="CS770:CS833" si="450">VLOOKUP(CR770,PavedDrive,2,0)</f>
        <v>3</v>
      </c>
      <c r="CT770">
        <v>120</v>
      </c>
      <c r="CU770">
        <v>33</v>
      </c>
      <c r="CV770">
        <v>0</v>
      </c>
      <c r="CW770">
        <v>0</v>
      </c>
      <c r="CX770">
        <v>0</v>
      </c>
      <c r="CY770">
        <v>0</v>
      </c>
      <c r="CZ770" t="s">
        <v>83</v>
      </c>
      <c r="DA770" t="s">
        <v>83</v>
      </c>
      <c r="DB770">
        <f t="shared" ref="DB770:DB833" si="451">VLOOKUP(DA770,Fence,2,0)</f>
        <v>5</v>
      </c>
      <c r="DC770" t="s">
        <v>83</v>
      </c>
      <c r="DD770">
        <v>0</v>
      </c>
      <c r="DE770">
        <v>10</v>
      </c>
      <c r="DF770">
        <v>2006</v>
      </c>
      <c r="DG770">
        <f t="shared" si="419"/>
        <v>17</v>
      </c>
      <c r="DH770" t="s">
        <v>110</v>
      </c>
      <c r="DI770">
        <f t="shared" ref="DI770:DI833" si="452">VLOOKUP(DH770,SaleType,2,0)</f>
        <v>4</v>
      </c>
      <c r="DJ770" t="s">
        <v>111</v>
      </c>
      <c r="DK770">
        <f t="shared" ref="DK770:DK833" si="453">VLOOKUP(DJ770,SaleCondition,2,0)</f>
        <v>5</v>
      </c>
      <c r="DL770">
        <v>216837</v>
      </c>
    </row>
    <row r="771" spans="1:116" x14ac:dyDescent="0.35">
      <c r="A771">
        <v>770</v>
      </c>
      <c r="B771">
        <v>60</v>
      </c>
      <c r="C771" t="s">
        <v>81</v>
      </c>
      <c r="D771">
        <f t="shared" si="420"/>
        <v>4</v>
      </c>
      <c r="E771">
        <v>47</v>
      </c>
      <c r="F771">
        <v>53504</v>
      </c>
      <c r="G771" t="s">
        <v>82</v>
      </c>
      <c r="H771">
        <f t="shared" si="421"/>
        <v>2</v>
      </c>
      <c r="I771" t="s">
        <v>83</v>
      </c>
      <c r="J771" t="str">
        <f t="shared" si="422"/>
        <v/>
      </c>
      <c r="K771" t="s">
        <v>160</v>
      </c>
      <c r="L771">
        <f t="shared" si="423"/>
        <v>4</v>
      </c>
      <c r="M771" t="s">
        <v>199</v>
      </c>
      <c r="N771">
        <f t="shared" si="424"/>
        <v>4</v>
      </c>
      <c r="O771" t="s">
        <v>86</v>
      </c>
      <c r="P771">
        <f t="shared" si="425"/>
        <v>4</v>
      </c>
      <c r="Q771" t="s">
        <v>166</v>
      </c>
      <c r="R771">
        <f t="shared" si="426"/>
        <v>1</v>
      </c>
      <c r="S771" t="s">
        <v>194</v>
      </c>
      <c r="T771">
        <f t="shared" si="427"/>
        <v>2</v>
      </c>
      <c r="U771" t="s">
        <v>200</v>
      </c>
      <c r="V771">
        <f t="shared" si="428"/>
        <v>20</v>
      </c>
      <c r="W771" t="s">
        <v>90</v>
      </c>
      <c r="X771">
        <f t="shared" si="429"/>
        <v>7</v>
      </c>
      <c r="Y771" t="s">
        <v>90</v>
      </c>
      <c r="Z771">
        <f t="shared" si="430"/>
        <v>7</v>
      </c>
      <c r="AA771" t="s">
        <v>91</v>
      </c>
      <c r="AB771">
        <f t="shared" si="431"/>
        <v>3</v>
      </c>
      <c r="AC771" t="s">
        <v>92</v>
      </c>
      <c r="AD771">
        <f t="shared" si="432"/>
        <v>8</v>
      </c>
      <c r="AE771">
        <v>8</v>
      </c>
      <c r="AF771">
        <v>5</v>
      </c>
      <c r="AG771">
        <v>2003</v>
      </c>
      <c r="AH771">
        <v>2003</v>
      </c>
      <c r="AI771" t="s">
        <v>152</v>
      </c>
      <c r="AJ771">
        <f t="shared" si="433"/>
        <v>6</v>
      </c>
      <c r="AK771" t="s">
        <v>94</v>
      </c>
      <c r="AL771">
        <f t="shared" si="434"/>
        <v>8</v>
      </c>
      <c r="AM771" t="s">
        <v>180</v>
      </c>
      <c r="AN771">
        <f t="shared" si="435"/>
        <v>15</v>
      </c>
      <c r="AO771" t="s">
        <v>125</v>
      </c>
      <c r="AP771" t="s">
        <v>96</v>
      </c>
      <c r="AQ771">
        <f t="shared" si="436"/>
        <v>4</v>
      </c>
      <c r="AR771">
        <v>603</v>
      </c>
      <c r="AS771" t="s">
        <v>104</v>
      </c>
      <c r="AT771">
        <f t="shared" si="437"/>
        <v>5</v>
      </c>
      <c r="AU771" t="s">
        <v>98</v>
      </c>
      <c r="AV771">
        <f t="shared" si="438"/>
        <v>3</v>
      </c>
      <c r="AW771" t="s">
        <v>99</v>
      </c>
      <c r="AX771">
        <f t="shared" si="439"/>
        <v>6</v>
      </c>
      <c r="AY771" t="s">
        <v>97</v>
      </c>
      <c r="AZ771">
        <f t="shared" si="440"/>
        <v>5</v>
      </c>
      <c r="BA771" t="s">
        <v>98</v>
      </c>
      <c r="BB771">
        <f t="shared" si="441"/>
        <v>4</v>
      </c>
      <c r="BC771" t="s">
        <v>97</v>
      </c>
      <c r="BD771" t="s">
        <v>119</v>
      </c>
      <c r="BE771">
        <f t="shared" si="442"/>
        <v>4</v>
      </c>
      <c r="BF771">
        <v>1416</v>
      </c>
      <c r="BG771" t="s">
        <v>102</v>
      </c>
      <c r="BH771">
        <v>0</v>
      </c>
      <c r="BI771">
        <v>234</v>
      </c>
      <c r="BJ771">
        <v>1650</v>
      </c>
      <c r="BK771" t="s">
        <v>103</v>
      </c>
      <c r="BL771">
        <f t="shared" si="443"/>
        <v>6</v>
      </c>
      <c r="BM771" t="s">
        <v>104</v>
      </c>
      <c r="BN771" t="s">
        <v>105</v>
      </c>
      <c r="BO771" t="s">
        <v>106</v>
      </c>
      <c r="BP771">
        <f t="shared" si="444"/>
        <v>6</v>
      </c>
      <c r="BQ771">
        <v>1690</v>
      </c>
      <c r="BR771">
        <v>1589</v>
      </c>
      <c r="BS771">
        <v>0</v>
      </c>
      <c r="BT771">
        <v>3279</v>
      </c>
      <c r="BU771">
        <v>1</v>
      </c>
      <c r="BV771">
        <v>0</v>
      </c>
      <c r="BW771">
        <v>3</v>
      </c>
      <c r="BX771">
        <v>1</v>
      </c>
      <c r="BY771">
        <v>4</v>
      </c>
      <c r="BZ771">
        <v>1</v>
      </c>
      <c r="CA771" t="s">
        <v>104</v>
      </c>
      <c r="CB771">
        <f t="shared" si="445"/>
        <v>6</v>
      </c>
      <c r="CC771">
        <v>12</v>
      </c>
      <c r="CD771" t="s">
        <v>194</v>
      </c>
      <c r="CE771">
        <v>1</v>
      </c>
      <c r="CF771" t="s">
        <v>97</v>
      </c>
      <c r="CG771" t="s">
        <v>156</v>
      </c>
      <c r="CH771">
        <f t="shared" si="446"/>
        <v>7</v>
      </c>
      <c r="CI771">
        <v>2003</v>
      </c>
      <c r="CJ771" t="s">
        <v>157</v>
      </c>
      <c r="CK771">
        <f t="shared" si="447"/>
        <v>4</v>
      </c>
      <c r="CL771">
        <v>3</v>
      </c>
      <c r="CM771">
        <v>841</v>
      </c>
      <c r="CN771" t="s">
        <v>98</v>
      </c>
      <c r="CO771">
        <f t="shared" si="448"/>
        <v>4</v>
      </c>
      <c r="CP771" t="s">
        <v>98</v>
      </c>
      <c r="CQ771">
        <f t="shared" si="449"/>
        <v>4</v>
      </c>
      <c r="CR771" t="s">
        <v>105</v>
      </c>
      <c r="CS771">
        <f t="shared" si="450"/>
        <v>3</v>
      </c>
      <c r="CT771">
        <v>503</v>
      </c>
      <c r="CU771">
        <v>36</v>
      </c>
      <c r="CV771">
        <v>0</v>
      </c>
      <c r="CW771">
        <v>0</v>
      </c>
      <c r="CX771">
        <v>210</v>
      </c>
      <c r="CY771">
        <v>0</v>
      </c>
      <c r="CZ771" t="s">
        <v>83</v>
      </c>
      <c r="DA771" t="s">
        <v>83</v>
      </c>
      <c r="DB771">
        <f t="shared" si="451"/>
        <v>5</v>
      </c>
      <c r="DC771" t="s">
        <v>83</v>
      </c>
      <c r="DD771">
        <v>0</v>
      </c>
      <c r="DE771">
        <v>6</v>
      </c>
      <c r="DF771">
        <v>2010</v>
      </c>
      <c r="DG771">
        <f t="shared" ref="DG771:DG834" si="454">2023-DF771</f>
        <v>13</v>
      </c>
      <c r="DH771" t="s">
        <v>110</v>
      </c>
      <c r="DI771">
        <f t="shared" si="452"/>
        <v>4</v>
      </c>
      <c r="DJ771" t="s">
        <v>111</v>
      </c>
      <c r="DK771">
        <f t="shared" si="453"/>
        <v>5</v>
      </c>
      <c r="DL771">
        <v>538000</v>
      </c>
    </row>
    <row r="772" spans="1:116" x14ac:dyDescent="0.35">
      <c r="A772">
        <v>771</v>
      </c>
      <c r="B772">
        <v>85</v>
      </c>
      <c r="C772" t="s">
        <v>81</v>
      </c>
      <c r="D772">
        <f t="shared" si="420"/>
        <v>4</v>
      </c>
      <c r="E772" t="s">
        <v>83</v>
      </c>
      <c r="F772">
        <v>7252</v>
      </c>
      <c r="G772" t="s">
        <v>82</v>
      </c>
      <c r="H772">
        <f t="shared" si="421"/>
        <v>2</v>
      </c>
      <c r="I772" t="s">
        <v>83</v>
      </c>
      <c r="J772" t="str">
        <f t="shared" si="422"/>
        <v/>
      </c>
      <c r="K772" t="s">
        <v>120</v>
      </c>
      <c r="L772">
        <f t="shared" si="423"/>
        <v>2</v>
      </c>
      <c r="M772" t="s">
        <v>85</v>
      </c>
      <c r="N772">
        <f t="shared" si="424"/>
        <v>2</v>
      </c>
      <c r="O772" t="s">
        <v>86</v>
      </c>
      <c r="P772">
        <f t="shared" si="425"/>
        <v>4</v>
      </c>
      <c r="Q772" t="s">
        <v>166</v>
      </c>
      <c r="R772">
        <f t="shared" si="426"/>
        <v>1</v>
      </c>
      <c r="S772" t="s">
        <v>88</v>
      </c>
      <c r="T772">
        <f t="shared" si="427"/>
        <v>3</v>
      </c>
      <c r="U772" t="s">
        <v>151</v>
      </c>
      <c r="V772">
        <f t="shared" si="428"/>
        <v>5</v>
      </c>
      <c r="W772" t="s">
        <v>90</v>
      </c>
      <c r="X772">
        <f t="shared" si="429"/>
        <v>7</v>
      </c>
      <c r="Y772" t="s">
        <v>90</v>
      </c>
      <c r="Z772">
        <f t="shared" si="430"/>
        <v>7</v>
      </c>
      <c r="AA772" t="s">
        <v>91</v>
      </c>
      <c r="AB772">
        <f t="shared" si="431"/>
        <v>3</v>
      </c>
      <c r="AC772" t="s">
        <v>191</v>
      </c>
      <c r="AD772">
        <f t="shared" si="432"/>
        <v>6</v>
      </c>
      <c r="AE772">
        <v>5</v>
      </c>
      <c r="AF772">
        <v>5</v>
      </c>
      <c r="AG772">
        <v>1982</v>
      </c>
      <c r="AH772">
        <v>1982</v>
      </c>
      <c r="AI772" t="s">
        <v>152</v>
      </c>
      <c r="AJ772">
        <f t="shared" si="433"/>
        <v>6</v>
      </c>
      <c r="AK772" t="s">
        <v>94</v>
      </c>
      <c r="AL772">
        <f t="shared" si="434"/>
        <v>8</v>
      </c>
      <c r="AM772" t="s">
        <v>124</v>
      </c>
      <c r="AN772">
        <f t="shared" si="435"/>
        <v>4</v>
      </c>
      <c r="AO772" t="s">
        <v>124</v>
      </c>
      <c r="AP772" t="s">
        <v>117</v>
      </c>
      <c r="AQ772">
        <f t="shared" si="436"/>
        <v>2</v>
      </c>
      <c r="AR772">
        <v>0</v>
      </c>
      <c r="AS772" t="s">
        <v>98</v>
      </c>
      <c r="AT772">
        <f t="shared" si="437"/>
        <v>3</v>
      </c>
      <c r="AU772" t="s">
        <v>98</v>
      </c>
      <c r="AV772">
        <f t="shared" si="438"/>
        <v>3</v>
      </c>
      <c r="AW772" t="s">
        <v>118</v>
      </c>
      <c r="AX772">
        <f t="shared" si="439"/>
        <v>2</v>
      </c>
      <c r="AY772" t="s">
        <v>97</v>
      </c>
      <c r="AZ772">
        <f t="shared" si="440"/>
        <v>5</v>
      </c>
      <c r="BA772" t="s">
        <v>98</v>
      </c>
      <c r="BB772">
        <f t="shared" si="441"/>
        <v>4</v>
      </c>
      <c r="BC772" t="s">
        <v>130</v>
      </c>
      <c r="BD772" t="s">
        <v>101</v>
      </c>
      <c r="BE772">
        <f t="shared" si="442"/>
        <v>7</v>
      </c>
      <c r="BF772">
        <v>685</v>
      </c>
      <c r="BG772" t="s">
        <v>102</v>
      </c>
      <c r="BH772">
        <v>0</v>
      </c>
      <c r="BI772">
        <v>173</v>
      </c>
      <c r="BJ772">
        <v>858</v>
      </c>
      <c r="BK772" t="s">
        <v>103</v>
      </c>
      <c r="BL772">
        <f t="shared" si="443"/>
        <v>6</v>
      </c>
      <c r="BM772" t="s">
        <v>98</v>
      </c>
      <c r="BN772" t="s">
        <v>105</v>
      </c>
      <c r="BO772" t="s">
        <v>106</v>
      </c>
      <c r="BP772">
        <f t="shared" si="444"/>
        <v>6</v>
      </c>
      <c r="BQ772">
        <v>858</v>
      </c>
      <c r="BR772">
        <v>0</v>
      </c>
      <c r="BS772">
        <v>0</v>
      </c>
      <c r="BT772">
        <v>858</v>
      </c>
      <c r="BU772">
        <v>1</v>
      </c>
      <c r="BV772">
        <v>0</v>
      </c>
      <c r="BW772">
        <v>1</v>
      </c>
      <c r="BX772">
        <v>0</v>
      </c>
      <c r="BY772">
        <v>2</v>
      </c>
      <c r="BZ772">
        <v>1</v>
      </c>
      <c r="CA772" t="s">
        <v>98</v>
      </c>
      <c r="CB772">
        <f t="shared" si="445"/>
        <v>4</v>
      </c>
      <c r="CC772">
        <v>5</v>
      </c>
      <c r="CD772" t="s">
        <v>107</v>
      </c>
      <c r="CE772">
        <v>0</v>
      </c>
      <c r="CF772" t="s">
        <v>83</v>
      </c>
      <c r="CG772" t="s">
        <v>127</v>
      </c>
      <c r="CH772">
        <f t="shared" si="446"/>
        <v>5</v>
      </c>
      <c r="CI772">
        <v>1983</v>
      </c>
      <c r="CJ772" t="s">
        <v>102</v>
      </c>
      <c r="CK772">
        <f t="shared" si="447"/>
        <v>2</v>
      </c>
      <c r="CL772">
        <v>2</v>
      </c>
      <c r="CM772">
        <v>576</v>
      </c>
      <c r="CN772" t="s">
        <v>98</v>
      </c>
      <c r="CO772">
        <f t="shared" si="448"/>
        <v>4</v>
      </c>
      <c r="CP772" t="s">
        <v>98</v>
      </c>
      <c r="CQ772">
        <f t="shared" si="449"/>
        <v>4</v>
      </c>
      <c r="CR772" t="s">
        <v>105</v>
      </c>
      <c r="CS772">
        <f t="shared" si="450"/>
        <v>3</v>
      </c>
      <c r="CT772">
        <v>120</v>
      </c>
      <c r="CU772">
        <v>0</v>
      </c>
      <c r="CV772">
        <v>0</v>
      </c>
      <c r="CW772">
        <v>0</v>
      </c>
      <c r="CX772">
        <v>0</v>
      </c>
      <c r="CY772">
        <v>0</v>
      </c>
      <c r="CZ772" t="s">
        <v>83</v>
      </c>
      <c r="DA772" t="s">
        <v>83</v>
      </c>
      <c r="DB772">
        <f t="shared" si="451"/>
        <v>5</v>
      </c>
      <c r="DC772" t="s">
        <v>83</v>
      </c>
      <c r="DD772">
        <v>0</v>
      </c>
      <c r="DE772">
        <v>4</v>
      </c>
      <c r="DF772">
        <v>2009</v>
      </c>
      <c r="DG772">
        <f t="shared" si="454"/>
        <v>14</v>
      </c>
      <c r="DH772" t="s">
        <v>110</v>
      </c>
      <c r="DI772">
        <f t="shared" si="452"/>
        <v>4</v>
      </c>
      <c r="DJ772" t="s">
        <v>111</v>
      </c>
      <c r="DK772">
        <f t="shared" si="453"/>
        <v>5</v>
      </c>
      <c r="DL772">
        <v>134900</v>
      </c>
    </row>
    <row r="773" spans="1:116" x14ac:dyDescent="0.35">
      <c r="A773">
        <v>772</v>
      </c>
      <c r="B773">
        <v>20</v>
      </c>
      <c r="C773" t="s">
        <v>81</v>
      </c>
      <c r="D773">
        <f t="shared" si="420"/>
        <v>4</v>
      </c>
      <c r="E773">
        <v>67</v>
      </c>
      <c r="F773">
        <v>8877</v>
      </c>
      <c r="G773" t="s">
        <v>82</v>
      </c>
      <c r="H773">
        <f t="shared" si="421"/>
        <v>2</v>
      </c>
      <c r="I773" t="s">
        <v>83</v>
      </c>
      <c r="J773" t="str">
        <f t="shared" si="422"/>
        <v/>
      </c>
      <c r="K773" t="s">
        <v>84</v>
      </c>
      <c r="L773">
        <f t="shared" si="423"/>
        <v>1</v>
      </c>
      <c r="M773" t="s">
        <v>85</v>
      </c>
      <c r="N773">
        <f t="shared" si="424"/>
        <v>2</v>
      </c>
      <c r="O773" t="s">
        <v>86</v>
      </c>
      <c r="P773">
        <f t="shared" si="425"/>
        <v>4</v>
      </c>
      <c r="Q773" t="s">
        <v>87</v>
      </c>
      <c r="R773">
        <f t="shared" si="426"/>
        <v>4</v>
      </c>
      <c r="S773" t="s">
        <v>88</v>
      </c>
      <c r="T773">
        <f t="shared" si="427"/>
        <v>3</v>
      </c>
      <c r="U773" t="s">
        <v>185</v>
      </c>
      <c r="V773">
        <f t="shared" si="428"/>
        <v>4</v>
      </c>
      <c r="W773" t="s">
        <v>90</v>
      </c>
      <c r="X773">
        <f t="shared" si="429"/>
        <v>7</v>
      </c>
      <c r="Y773" t="s">
        <v>90</v>
      </c>
      <c r="Z773">
        <f t="shared" si="430"/>
        <v>7</v>
      </c>
      <c r="AA773" t="s">
        <v>91</v>
      </c>
      <c r="AB773">
        <f t="shared" si="431"/>
        <v>3</v>
      </c>
      <c r="AC773" t="s">
        <v>115</v>
      </c>
      <c r="AD773">
        <f t="shared" si="432"/>
        <v>4</v>
      </c>
      <c r="AE773">
        <v>4</v>
      </c>
      <c r="AF773">
        <v>5</v>
      </c>
      <c r="AG773">
        <v>1951</v>
      </c>
      <c r="AH773">
        <v>1951</v>
      </c>
      <c r="AI773" t="s">
        <v>93</v>
      </c>
      <c r="AJ773">
        <f t="shared" si="433"/>
        <v>5</v>
      </c>
      <c r="AK773" t="s">
        <v>94</v>
      </c>
      <c r="AL773">
        <f t="shared" si="434"/>
        <v>8</v>
      </c>
      <c r="AM773" t="s">
        <v>124</v>
      </c>
      <c r="AN773">
        <f t="shared" si="435"/>
        <v>4</v>
      </c>
      <c r="AO773" t="s">
        <v>124</v>
      </c>
      <c r="AP773" t="s">
        <v>117</v>
      </c>
      <c r="AQ773">
        <f t="shared" si="436"/>
        <v>2</v>
      </c>
      <c r="AR773">
        <v>0</v>
      </c>
      <c r="AS773" t="s">
        <v>98</v>
      </c>
      <c r="AT773">
        <f t="shared" si="437"/>
        <v>3</v>
      </c>
      <c r="AU773" t="s">
        <v>98</v>
      </c>
      <c r="AV773">
        <f t="shared" si="438"/>
        <v>3</v>
      </c>
      <c r="AW773" t="s">
        <v>118</v>
      </c>
      <c r="AX773">
        <f t="shared" si="439"/>
        <v>2</v>
      </c>
      <c r="AY773" t="s">
        <v>147</v>
      </c>
      <c r="AZ773">
        <f t="shared" si="440"/>
        <v>3</v>
      </c>
      <c r="BA773" t="s">
        <v>147</v>
      </c>
      <c r="BB773">
        <f t="shared" si="441"/>
        <v>3</v>
      </c>
      <c r="BC773" t="s">
        <v>100</v>
      </c>
      <c r="BD773" t="s">
        <v>172</v>
      </c>
      <c r="BE773">
        <f t="shared" si="442"/>
        <v>5</v>
      </c>
      <c r="BF773">
        <v>836</v>
      </c>
      <c r="BG773" t="s">
        <v>102</v>
      </c>
      <c r="BH773">
        <v>0</v>
      </c>
      <c r="BI773">
        <v>0</v>
      </c>
      <c r="BJ773">
        <v>836</v>
      </c>
      <c r="BK773" t="s">
        <v>103</v>
      </c>
      <c r="BL773">
        <f t="shared" si="443"/>
        <v>6</v>
      </c>
      <c r="BM773" t="s">
        <v>98</v>
      </c>
      <c r="BN773" t="s">
        <v>105</v>
      </c>
      <c r="BO773" t="s">
        <v>145</v>
      </c>
      <c r="BP773">
        <f t="shared" si="444"/>
        <v>2</v>
      </c>
      <c r="BQ773">
        <v>1220</v>
      </c>
      <c r="BR773">
        <v>0</v>
      </c>
      <c r="BS773">
        <v>0</v>
      </c>
      <c r="BT773">
        <v>1220</v>
      </c>
      <c r="BU773">
        <v>0</v>
      </c>
      <c r="BV773">
        <v>0</v>
      </c>
      <c r="BW773">
        <v>1</v>
      </c>
      <c r="BX773">
        <v>0</v>
      </c>
      <c r="BY773">
        <v>2</v>
      </c>
      <c r="BZ773">
        <v>1</v>
      </c>
      <c r="CA773" t="s">
        <v>98</v>
      </c>
      <c r="CB773">
        <f t="shared" si="445"/>
        <v>4</v>
      </c>
      <c r="CC773">
        <v>6</v>
      </c>
      <c r="CD773" t="s">
        <v>107</v>
      </c>
      <c r="CE773">
        <v>0</v>
      </c>
      <c r="CF773" t="s">
        <v>83</v>
      </c>
      <c r="CG773" t="s">
        <v>127</v>
      </c>
      <c r="CH773">
        <f t="shared" si="446"/>
        <v>5</v>
      </c>
      <c r="CI773">
        <v>1951</v>
      </c>
      <c r="CJ773" t="s">
        <v>102</v>
      </c>
      <c r="CK773">
        <f t="shared" si="447"/>
        <v>2</v>
      </c>
      <c r="CL773">
        <v>2</v>
      </c>
      <c r="CM773">
        <v>396</v>
      </c>
      <c r="CN773" t="s">
        <v>98</v>
      </c>
      <c r="CO773">
        <f t="shared" si="448"/>
        <v>4</v>
      </c>
      <c r="CP773" t="s">
        <v>98</v>
      </c>
      <c r="CQ773">
        <f t="shared" si="449"/>
        <v>4</v>
      </c>
      <c r="CR773" t="s">
        <v>105</v>
      </c>
      <c r="CS773">
        <f t="shared" si="450"/>
        <v>3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 t="s">
        <v>83</v>
      </c>
      <c r="DA773" t="s">
        <v>83</v>
      </c>
      <c r="DB773">
        <f t="shared" si="451"/>
        <v>5</v>
      </c>
      <c r="DC773" t="s">
        <v>83</v>
      </c>
      <c r="DD773">
        <v>0</v>
      </c>
      <c r="DE773">
        <v>4</v>
      </c>
      <c r="DF773">
        <v>2006</v>
      </c>
      <c r="DG773">
        <f t="shared" si="454"/>
        <v>17</v>
      </c>
      <c r="DH773" t="s">
        <v>173</v>
      </c>
      <c r="DI773">
        <f t="shared" si="452"/>
        <v>3</v>
      </c>
      <c r="DJ773" t="s">
        <v>111</v>
      </c>
      <c r="DK773">
        <f t="shared" si="453"/>
        <v>5</v>
      </c>
      <c r="DL773">
        <v>102000</v>
      </c>
    </row>
    <row r="774" spans="1:116" x14ac:dyDescent="0.35">
      <c r="A774">
        <v>773</v>
      </c>
      <c r="B774">
        <v>80</v>
      </c>
      <c r="C774" t="s">
        <v>81</v>
      </c>
      <c r="D774">
        <f t="shared" si="420"/>
        <v>4</v>
      </c>
      <c r="E774">
        <v>94</v>
      </c>
      <c r="F774">
        <v>7819</v>
      </c>
      <c r="G774" t="s">
        <v>82</v>
      </c>
      <c r="H774">
        <f t="shared" si="421"/>
        <v>2</v>
      </c>
      <c r="I774" t="s">
        <v>83</v>
      </c>
      <c r="J774" t="str">
        <f t="shared" si="422"/>
        <v/>
      </c>
      <c r="K774" t="s">
        <v>84</v>
      </c>
      <c r="L774">
        <f t="shared" si="423"/>
        <v>1</v>
      </c>
      <c r="M774" t="s">
        <v>85</v>
      </c>
      <c r="N774">
        <f t="shared" si="424"/>
        <v>2</v>
      </c>
      <c r="O774" t="s">
        <v>86</v>
      </c>
      <c r="P774">
        <f t="shared" si="425"/>
        <v>4</v>
      </c>
      <c r="Q774" t="s">
        <v>87</v>
      </c>
      <c r="R774">
        <f t="shared" si="426"/>
        <v>4</v>
      </c>
      <c r="S774" t="s">
        <v>88</v>
      </c>
      <c r="T774">
        <f t="shared" si="427"/>
        <v>3</v>
      </c>
      <c r="U774" t="s">
        <v>185</v>
      </c>
      <c r="V774">
        <f t="shared" si="428"/>
        <v>4</v>
      </c>
      <c r="W774" t="s">
        <v>90</v>
      </c>
      <c r="X774">
        <f t="shared" si="429"/>
        <v>7</v>
      </c>
      <c r="Y774" t="s">
        <v>90</v>
      </c>
      <c r="Z774">
        <f t="shared" si="430"/>
        <v>7</v>
      </c>
      <c r="AA774" t="s">
        <v>91</v>
      </c>
      <c r="AB774">
        <f t="shared" si="431"/>
        <v>3</v>
      </c>
      <c r="AC774" t="s">
        <v>197</v>
      </c>
      <c r="AD774">
        <f t="shared" si="432"/>
        <v>3</v>
      </c>
      <c r="AE774">
        <v>6</v>
      </c>
      <c r="AF774">
        <v>5</v>
      </c>
      <c r="AG774">
        <v>1976</v>
      </c>
      <c r="AH774">
        <v>1976</v>
      </c>
      <c r="AI774" t="s">
        <v>93</v>
      </c>
      <c r="AJ774">
        <f t="shared" si="433"/>
        <v>5</v>
      </c>
      <c r="AK774" t="s">
        <v>94</v>
      </c>
      <c r="AL774">
        <f t="shared" si="434"/>
        <v>8</v>
      </c>
      <c r="AM774" t="s">
        <v>161</v>
      </c>
      <c r="AN774">
        <f t="shared" si="435"/>
        <v>3</v>
      </c>
      <c r="AO774" t="s">
        <v>161</v>
      </c>
      <c r="AP774" t="s">
        <v>117</v>
      </c>
      <c r="AQ774">
        <f t="shared" si="436"/>
        <v>2</v>
      </c>
      <c r="AR774">
        <v>0</v>
      </c>
      <c r="AS774" t="s">
        <v>98</v>
      </c>
      <c r="AT774">
        <f t="shared" si="437"/>
        <v>3</v>
      </c>
      <c r="AU774" t="s">
        <v>98</v>
      </c>
      <c r="AV774">
        <f t="shared" si="438"/>
        <v>3</v>
      </c>
      <c r="AW774" t="s">
        <v>118</v>
      </c>
      <c r="AX774">
        <f t="shared" si="439"/>
        <v>2</v>
      </c>
      <c r="AY774" t="s">
        <v>98</v>
      </c>
      <c r="AZ774">
        <f t="shared" si="440"/>
        <v>4</v>
      </c>
      <c r="BA774" t="s">
        <v>98</v>
      </c>
      <c r="BB774">
        <f t="shared" si="441"/>
        <v>4</v>
      </c>
      <c r="BC774" t="s">
        <v>130</v>
      </c>
      <c r="BD774" t="s">
        <v>119</v>
      </c>
      <c r="BE774">
        <f t="shared" si="442"/>
        <v>4</v>
      </c>
      <c r="BF774">
        <v>422</v>
      </c>
      <c r="BG774" t="s">
        <v>141</v>
      </c>
      <c r="BH774">
        <v>127</v>
      </c>
      <c r="BI774">
        <v>480</v>
      </c>
      <c r="BJ774">
        <v>1029</v>
      </c>
      <c r="BK774" t="s">
        <v>103</v>
      </c>
      <c r="BL774">
        <f t="shared" si="443"/>
        <v>6</v>
      </c>
      <c r="BM774" t="s">
        <v>98</v>
      </c>
      <c r="BN774" t="s">
        <v>105</v>
      </c>
      <c r="BO774" t="s">
        <v>106</v>
      </c>
      <c r="BP774">
        <f t="shared" si="444"/>
        <v>6</v>
      </c>
      <c r="BQ774">
        <v>1117</v>
      </c>
      <c r="BR774">
        <v>0</v>
      </c>
      <c r="BS774">
        <v>0</v>
      </c>
      <c r="BT774">
        <v>1117</v>
      </c>
      <c r="BU774">
        <v>1</v>
      </c>
      <c r="BV774">
        <v>0</v>
      </c>
      <c r="BW774">
        <v>1</v>
      </c>
      <c r="BX774">
        <v>0</v>
      </c>
      <c r="BY774">
        <v>3</v>
      </c>
      <c r="BZ774">
        <v>1</v>
      </c>
      <c r="CA774" t="s">
        <v>98</v>
      </c>
      <c r="CB774">
        <f t="shared" si="445"/>
        <v>4</v>
      </c>
      <c r="CC774">
        <v>6</v>
      </c>
      <c r="CD774" t="s">
        <v>107</v>
      </c>
      <c r="CE774">
        <v>1</v>
      </c>
      <c r="CF774" t="s">
        <v>98</v>
      </c>
      <c r="CG774" t="s">
        <v>127</v>
      </c>
      <c r="CH774">
        <f t="shared" si="446"/>
        <v>5</v>
      </c>
      <c r="CI774">
        <v>1976</v>
      </c>
      <c r="CJ774" t="s">
        <v>102</v>
      </c>
      <c r="CK774">
        <f t="shared" si="447"/>
        <v>2</v>
      </c>
      <c r="CL774">
        <v>2</v>
      </c>
      <c r="CM774">
        <v>672</v>
      </c>
      <c r="CN774" t="s">
        <v>98</v>
      </c>
      <c r="CO774">
        <f t="shared" si="448"/>
        <v>4</v>
      </c>
      <c r="CP774" t="s">
        <v>98</v>
      </c>
      <c r="CQ774">
        <f t="shared" si="449"/>
        <v>4</v>
      </c>
      <c r="CR774" t="s">
        <v>105</v>
      </c>
      <c r="CS774">
        <f t="shared" si="450"/>
        <v>3</v>
      </c>
      <c r="CT774">
        <v>144</v>
      </c>
      <c r="CU774">
        <v>0</v>
      </c>
      <c r="CV774">
        <v>0</v>
      </c>
      <c r="CW774">
        <v>0</v>
      </c>
      <c r="CX774">
        <v>0</v>
      </c>
      <c r="CY774">
        <v>0</v>
      </c>
      <c r="CZ774" t="s">
        <v>83</v>
      </c>
      <c r="DA774" t="s">
        <v>134</v>
      </c>
      <c r="DB774">
        <f t="shared" si="451"/>
        <v>3</v>
      </c>
      <c r="DC774" t="s">
        <v>83</v>
      </c>
      <c r="DD774">
        <v>0</v>
      </c>
      <c r="DE774">
        <v>3</v>
      </c>
      <c r="DF774">
        <v>2010</v>
      </c>
      <c r="DG774">
        <f t="shared" si="454"/>
        <v>13</v>
      </c>
      <c r="DH774" t="s">
        <v>110</v>
      </c>
      <c r="DI774">
        <f t="shared" si="452"/>
        <v>4</v>
      </c>
      <c r="DJ774" t="s">
        <v>128</v>
      </c>
      <c r="DK774">
        <f t="shared" si="453"/>
        <v>3</v>
      </c>
      <c r="DL774">
        <v>107000</v>
      </c>
    </row>
    <row r="775" spans="1:116" x14ac:dyDescent="0.35">
      <c r="A775">
        <v>774</v>
      </c>
      <c r="B775">
        <v>20</v>
      </c>
      <c r="C775" t="s">
        <v>81</v>
      </c>
      <c r="D775">
        <f t="shared" si="420"/>
        <v>4</v>
      </c>
      <c r="E775">
        <v>70</v>
      </c>
      <c r="F775">
        <v>10150</v>
      </c>
      <c r="G775" t="s">
        <v>82</v>
      </c>
      <c r="H775">
        <f t="shared" si="421"/>
        <v>2</v>
      </c>
      <c r="I775" t="s">
        <v>83</v>
      </c>
      <c r="J775" t="str">
        <f t="shared" si="422"/>
        <v/>
      </c>
      <c r="K775" t="s">
        <v>84</v>
      </c>
      <c r="L775">
        <f t="shared" si="423"/>
        <v>1</v>
      </c>
      <c r="M775" t="s">
        <v>85</v>
      </c>
      <c r="N775">
        <f t="shared" si="424"/>
        <v>2</v>
      </c>
      <c r="O775" t="s">
        <v>86</v>
      </c>
      <c r="P775">
        <f t="shared" si="425"/>
        <v>4</v>
      </c>
      <c r="Q775" t="s">
        <v>87</v>
      </c>
      <c r="R775">
        <f t="shared" si="426"/>
        <v>4</v>
      </c>
      <c r="S775" t="s">
        <v>88</v>
      </c>
      <c r="T775">
        <f t="shared" si="427"/>
        <v>3</v>
      </c>
      <c r="U775" t="s">
        <v>162</v>
      </c>
      <c r="V775">
        <f t="shared" si="428"/>
        <v>7</v>
      </c>
      <c r="W775" t="s">
        <v>114</v>
      </c>
      <c r="X775">
        <f t="shared" si="429"/>
        <v>2</v>
      </c>
      <c r="Y775" t="s">
        <v>90</v>
      </c>
      <c r="Z775">
        <f t="shared" si="430"/>
        <v>7</v>
      </c>
      <c r="AA775" t="s">
        <v>91</v>
      </c>
      <c r="AB775">
        <f t="shared" si="431"/>
        <v>3</v>
      </c>
      <c r="AC775" t="s">
        <v>115</v>
      </c>
      <c r="AD775">
        <f t="shared" si="432"/>
        <v>4</v>
      </c>
      <c r="AE775">
        <v>5</v>
      </c>
      <c r="AF775">
        <v>5</v>
      </c>
      <c r="AG775">
        <v>1958</v>
      </c>
      <c r="AH775">
        <v>1958</v>
      </c>
      <c r="AI775" t="s">
        <v>93</v>
      </c>
      <c r="AJ775">
        <f t="shared" si="433"/>
        <v>5</v>
      </c>
      <c r="AK775" t="s">
        <v>94</v>
      </c>
      <c r="AL775">
        <f t="shared" si="434"/>
        <v>8</v>
      </c>
      <c r="AM775" t="s">
        <v>124</v>
      </c>
      <c r="AN775">
        <f t="shared" si="435"/>
        <v>4</v>
      </c>
      <c r="AO775" t="s">
        <v>124</v>
      </c>
      <c r="AP775" t="s">
        <v>117</v>
      </c>
      <c r="AQ775">
        <f t="shared" si="436"/>
        <v>2</v>
      </c>
      <c r="AR775">
        <v>1</v>
      </c>
      <c r="AS775" t="s">
        <v>98</v>
      </c>
      <c r="AT775">
        <f t="shared" si="437"/>
        <v>3</v>
      </c>
      <c r="AU775" t="s">
        <v>98</v>
      </c>
      <c r="AV775">
        <f t="shared" si="438"/>
        <v>3</v>
      </c>
      <c r="AW775" t="s">
        <v>118</v>
      </c>
      <c r="AX775">
        <f t="shared" si="439"/>
        <v>2</v>
      </c>
      <c r="AY775" t="s">
        <v>98</v>
      </c>
      <c r="AZ775">
        <f t="shared" si="440"/>
        <v>4</v>
      </c>
      <c r="BA775" t="s">
        <v>98</v>
      </c>
      <c r="BB775">
        <f t="shared" si="441"/>
        <v>4</v>
      </c>
      <c r="BC775" t="s">
        <v>100</v>
      </c>
      <c r="BD775" t="s">
        <v>153</v>
      </c>
      <c r="BE775">
        <f t="shared" si="442"/>
        <v>2</v>
      </c>
      <c r="BF775">
        <v>456</v>
      </c>
      <c r="BG775" t="s">
        <v>102</v>
      </c>
      <c r="BH775">
        <v>0</v>
      </c>
      <c r="BI775">
        <v>456</v>
      </c>
      <c r="BJ775">
        <v>912</v>
      </c>
      <c r="BK775" t="s">
        <v>103</v>
      </c>
      <c r="BL775">
        <f t="shared" si="443"/>
        <v>6</v>
      </c>
      <c r="BM775" t="s">
        <v>104</v>
      </c>
      <c r="BN775" t="s">
        <v>105</v>
      </c>
      <c r="BO775" t="s">
        <v>164</v>
      </c>
      <c r="BP775">
        <f t="shared" si="444"/>
        <v>3</v>
      </c>
      <c r="BQ775">
        <v>912</v>
      </c>
      <c r="BR775">
        <v>0</v>
      </c>
      <c r="BS775">
        <v>0</v>
      </c>
      <c r="BT775">
        <v>912</v>
      </c>
      <c r="BU775">
        <v>0</v>
      </c>
      <c r="BV775">
        <v>0</v>
      </c>
      <c r="BW775">
        <v>1</v>
      </c>
      <c r="BX775">
        <v>0</v>
      </c>
      <c r="BY775">
        <v>2</v>
      </c>
      <c r="BZ775">
        <v>1</v>
      </c>
      <c r="CA775" t="s">
        <v>98</v>
      </c>
      <c r="CB775">
        <f t="shared" si="445"/>
        <v>4</v>
      </c>
      <c r="CC775">
        <v>5</v>
      </c>
      <c r="CD775" t="s">
        <v>107</v>
      </c>
      <c r="CE775">
        <v>0</v>
      </c>
      <c r="CF775" t="s">
        <v>83</v>
      </c>
      <c r="CG775" t="s">
        <v>108</v>
      </c>
      <c r="CH775">
        <f t="shared" si="446"/>
        <v>6</v>
      </c>
      <c r="CI775">
        <v>1958</v>
      </c>
      <c r="CJ775" t="s">
        <v>109</v>
      </c>
      <c r="CK775">
        <f t="shared" si="447"/>
        <v>3</v>
      </c>
      <c r="CL775">
        <v>1</v>
      </c>
      <c r="CM775">
        <v>275</v>
      </c>
      <c r="CN775" t="s">
        <v>98</v>
      </c>
      <c r="CO775">
        <f t="shared" si="448"/>
        <v>4</v>
      </c>
      <c r="CP775" t="s">
        <v>98</v>
      </c>
      <c r="CQ775">
        <f t="shared" si="449"/>
        <v>4</v>
      </c>
      <c r="CR775" t="s">
        <v>105</v>
      </c>
      <c r="CS775">
        <f t="shared" si="450"/>
        <v>3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 t="s">
        <v>83</v>
      </c>
      <c r="DA775" t="s">
        <v>83</v>
      </c>
      <c r="DB775">
        <f t="shared" si="451"/>
        <v>5</v>
      </c>
      <c r="DC775" t="s">
        <v>83</v>
      </c>
      <c r="DD775">
        <v>0</v>
      </c>
      <c r="DE775">
        <v>7</v>
      </c>
      <c r="DF775">
        <v>2007</v>
      </c>
      <c r="DG775">
        <f t="shared" si="454"/>
        <v>16</v>
      </c>
      <c r="DH775" t="s">
        <v>173</v>
      </c>
      <c r="DI775">
        <f t="shared" si="452"/>
        <v>3</v>
      </c>
      <c r="DJ775" t="s">
        <v>111</v>
      </c>
      <c r="DK775">
        <f t="shared" si="453"/>
        <v>5</v>
      </c>
      <c r="DL775">
        <v>114500</v>
      </c>
    </row>
    <row r="776" spans="1:116" x14ac:dyDescent="0.35">
      <c r="A776">
        <v>775</v>
      </c>
      <c r="B776">
        <v>20</v>
      </c>
      <c r="C776" t="s">
        <v>81</v>
      </c>
      <c r="D776">
        <f t="shared" si="420"/>
        <v>4</v>
      </c>
      <c r="E776">
        <v>110</v>
      </c>
      <c r="F776">
        <v>14226</v>
      </c>
      <c r="G776" t="s">
        <v>82</v>
      </c>
      <c r="H776">
        <f t="shared" si="421"/>
        <v>2</v>
      </c>
      <c r="I776" t="s">
        <v>83</v>
      </c>
      <c r="J776" t="str">
        <f t="shared" si="422"/>
        <v/>
      </c>
      <c r="K776" t="s">
        <v>84</v>
      </c>
      <c r="L776">
        <f t="shared" si="423"/>
        <v>1</v>
      </c>
      <c r="M776" t="s">
        <v>85</v>
      </c>
      <c r="N776">
        <f t="shared" si="424"/>
        <v>2</v>
      </c>
      <c r="O776" t="s">
        <v>86</v>
      </c>
      <c r="P776">
        <f t="shared" si="425"/>
        <v>4</v>
      </c>
      <c r="Q776" t="s">
        <v>122</v>
      </c>
      <c r="R776">
        <f t="shared" si="426"/>
        <v>2</v>
      </c>
      <c r="S776" t="s">
        <v>88</v>
      </c>
      <c r="T776">
        <f t="shared" si="427"/>
        <v>3</v>
      </c>
      <c r="U776" t="s">
        <v>154</v>
      </c>
      <c r="V776">
        <f t="shared" si="428"/>
        <v>19</v>
      </c>
      <c r="W776" t="s">
        <v>90</v>
      </c>
      <c r="X776">
        <f t="shared" si="429"/>
        <v>7</v>
      </c>
      <c r="Y776" t="s">
        <v>90</v>
      </c>
      <c r="Z776">
        <f t="shared" si="430"/>
        <v>7</v>
      </c>
      <c r="AA776" t="s">
        <v>91</v>
      </c>
      <c r="AB776">
        <f t="shared" si="431"/>
        <v>3</v>
      </c>
      <c r="AC776" t="s">
        <v>115</v>
      </c>
      <c r="AD776">
        <f t="shared" si="432"/>
        <v>4</v>
      </c>
      <c r="AE776">
        <v>8</v>
      </c>
      <c r="AF776">
        <v>5</v>
      </c>
      <c r="AG776">
        <v>2006</v>
      </c>
      <c r="AH776">
        <v>2006</v>
      </c>
      <c r="AI776" t="s">
        <v>152</v>
      </c>
      <c r="AJ776">
        <f t="shared" si="433"/>
        <v>6</v>
      </c>
      <c r="AK776" t="s">
        <v>94</v>
      </c>
      <c r="AL776">
        <f t="shared" si="434"/>
        <v>8</v>
      </c>
      <c r="AM776" t="s">
        <v>95</v>
      </c>
      <c r="AN776">
        <f t="shared" si="435"/>
        <v>14</v>
      </c>
      <c r="AO776" t="s">
        <v>95</v>
      </c>
      <c r="AP776" t="s">
        <v>96</v>
      </c>
      <c r="AQ776">
        <f t="shared" si="436"/>
        <v>4</v>
      </c>
      <c r="AR776">
        <v>375</v>
      </c>
      <c r="AS776" t="s">
        <v>97</v>
      </c>
      <c r="AT776">
        <f t="shared" si="437"/>
        <v>4</v>
      </c>
      <c r="AU776" t="s">
        <v>98</v>
      </c>
      <c r="AV776">
        <f t="shared" si="438"/>
        <v>3</v>
      </c>
      <c r="AW776" t="s">
        <v>99</v>
      </c>
      <c r="AX776">
        <f t="shared" si="439"/>
        <v>6</v>
      </c>
      <c r="AY776" t="s">
        <v>97</v>
      </c>
      <c r="AZ776">
        <f t="shared" si="440"/>
        <v>5</v>
      </c>
      <c r="BA776" t="s">
        <v>98</v>
      </c>
      <c r="BB776">
        <f t="shared" si="441"/>
        <v>4</v>
      </c>
      <c r="BC776" t="s">
        <v>130</v>
      </c>
      <c r="BD776" t="s">
        <v>102</v>
      </c>
      <c r="BE776">
        <f t="shared" si="442"/>
        <v>6</v>
      </c>
      <c r="BF776">
        <v>0</v>
      </c>
      <c r="BG776" t="s">
        <v>102</v>
      </c>
      <c r="BH776">
        <v>0</v>
      </c>
      <c r="BI776">
        <v>1935</v>
      </c>
      <c r="BJ776">
        <v>1935</v>
      </c>
      <c r="BK776" t="s">
        <v>103</v>
      </c>
      <c r="BL776">
        <f t="shared" si="443"/>
        <v>6</v>
      </c>
      <c r="BM776" t="s">
        <v>97</v>
      </c>
      <c r="BN776" t="s">
        <v>105</v>
      </c>
      <c r="BO776" t="s">
        <v>106</v>
      </c>
      <c r="BP776">
        <f t="shared" si="444"/>
        <v>6</v>
      </c>
      <c r="BQ776">
        <v>1973</v>
      </c>
      <c r="BR776">
        <v>0</v>
      </c>
      <c r="BS776">
        <v>0</v>
      </c>
      <c r="BT776">
        <v>1973</v>
      </c>
      <c r="BU776">
        <v>0</v>
      </c>
      <c r="BV776">
        <v>0</v>
      </c>
      <c r="BW776">
        <v>2</v>
      </c>
      <c r="BX776">
        <v>0</v>
      </c>
      <c r="BY776">
        <v>3</v>
      </c>
      <c r="BZ776">
        <v>1</v>
      </c>
      <c r="CA776" t="s">
        <v>97</v>
      </c>
      <c r="CB776">
        <f t="shared" si="445"/>
        <v>5</v>
      </c>
      <c r="CC776">
        <v>9</v>
      </c>
      <c r="CD776" t="s">
        <v>107</v>
      </c>
      <c r="CE776">
        <v>1</v>
      </c>
      <c r="CF776" t="s">
        <v>97</v>
      </c>
      <c r="CG776" t="s">
        <v>108</v>
      </c>
      <c r="CH776">
        <f t="shared" si="446"/>
        <v>6</v>
      </c>
      <c r="CI776">
        <v>2006</v>
      </c>
      <c r="CJ776" t="s">
        <v>157</v>
      </c>
      <c r="CK776">
        <f t="shared" si="447"/>
        <v>4</v>
      </c>
      <c r="CL776">
        <v>3</v>
      </c>
      <c r="CM776">
        <v>895</v>
      </c>
      <c r="CN776" t="s">
        <v>98</v>
      </c>
      <c r="CO776">
        <f t="shared" si="448"/>
        <v>4</v>
      </c>
      <c r="CP776" t="s">
        <v>98</v>
      </c>
      <c r="CQ776">
        <f t="shared" si="449"/>
        <v>4</v>
      </c>
      <c r="CR776" t="s">
        <v>105</v>
      </c>
      <c r="CS776">
        <f t="shared" si="450"/>
        <v>3</v>
      </c>
      <c r="CT776">
        <v>315</v>
      </c>
      <c r="CU776">
        <v>45</v>
      </c>
      <c r="CV776">
        <v>0</v>
      </c>
      <c r="CW776">
        <v>0</v>
      </c>
      <c r="CX776">
        <v>0</v>
      </c>
      <c r="CY776">
        <v>0</v>
      </c>
      <c r="CZ776" t="s">
        <v>83</v>
      </c>
      <c r="DA776" t="s">
        <v>83</v>
      </c>
      <c r="DB776">
        <f t="shared" si="451"/>
        <v>5</v>
      </c>
      <c r="DC776" t="s">
        <v>83</v>
      </c>
      <c r="DD776">
        <v>0</v>
      </c>
      <c r="DE776">
        <v>7</v>
      </c>
      <c r="DF776">
        <v>2007</v>
      </c>
      <c r="DG776">
        <f t="shared" si="454"/>
        <v>16</v>
      </c>
      <c r="DH776" t="s">
        <v>158</v>
      </c>
      <c r="DI776">
        <f t="shared" si="452"/>
        <v>8</v>
      </c>
      <c r="DJ776" t="s">
        <v>159</v>
      </c>
      <c r="DK776">
        <f t="shared" si="453"/>
        <v>6</v>
      </c>
      <c r="DL776">
        <v>395000</v>
      </c>
    </row>
    <row r="777" spans="1:116" x14ac:dyDescent="0.35">
      <c r="A777">
        <v>776</v>
      </c>
      <c r="B777">
        <v>120</v>
      </c>
      <c r="C777" t="s">
        <v>142</v>
      </c>
      <c r="D777">
        <f t="shared" si="420"/>
        <v>2</v>
      </c>
      <c r="E777">
        <v>32</v>
      </c>
      <c r="F777">
        <v>4500</v>
      </c>
      <c r="G777" t="s">
        <v>82</v>
      </c>
      <c r="H777">
        <f t="shared" si="421"/>
        <v>2</v>
      </c>
      <c r="I777" t="s">
        <v>83</v>
      </c>
      <c r="J777" t="str">
        <f t="shared" si="422"/>
        <v/>
      </c>
      <c r="K777" t="s">
        <v>84</v>
      </c>
      <c r="L777">
        <f t="shared" si="423"/>
        <v>1</v>
      </c>
      <c r="M777" t="s">
        <v>85</v>
      </c>
      <c r="N777">
        <f t="shared" si="424"/>
        <v>2</v>
      </c>
      <c r="O777" t="s">
        <v>86</v>
      </c>
      <c r="P777">
        <f t="shared" si="425"/>
        <v>4</v>
      </c>
      <c r="Q777" t="s">
        <v>112</v>
      </c>
      <c r="R777">
        <f t="shared" si="426"/>
        <v>3</v>
      </c>
      <c r="S777" t="s">
        <v>88</v>
      </c>
      <c r="T777">
        <f t="shared" si="427"/>
        <v>3</v>
      </c>
      <c r="U777" t="s">
        <v>131</v>
      </c>
      <c r="V777">
        <f t="shared" si="428"/>
        <v>6</v>
      </c>
      <c r="W777" t="s">
        <v>90</v>
      </c>
      <c r="X777">
        <f t="shared" si="429"/>
        <v>7</v>
      </c>
      <c r="Y777" t="s">
        <v>90</v>
      </c>
      <c r="Z777">
        <f t="shared" si="430"/>
        <v>7</v>
      </c>
      <c r="AA777" t="s">
        <v>179</v>
      </c>
      <c r="AB777">
        <f t="shared" si="431"/>
        <v>4</v>
      </c>
      <c r="AC777" t="s">
        <v>115</v>
      </c>
      <c r="AD777">
        <f t="shared" si="432"/>
        <v>4</v>
      </c>
      <c r="AE777">
        <v>6</v>
      </c>
      <c r="AF777">
        <v>5</v>
      </c>
      <c r="AG777">
        <v>1998</v>
      </c>
      <c r="AH777">
        <v>1998</v>
      </c>
      <c r="AI777" t="s">
        <v>152</v>
      </c>
      <c r="AJ777">
        <f t="shared" si="433"/>
        <v>6</v>
      </c>
      <c r="AK777" t="s">
        <v>94</v>
      </c>
      <c r="AL777">
        <f t="shared" si="434"/>
        <v>8</v>
      </c>
      <c r="AM777" t="s">
        <v>95</v>
      </c>
      <c r="AN777">
        <f t="shared" si="435"/>
        <v>14</v>
      </c>
      <c r="AO777" t="s">
        <v>95</v>
      </c>
      <c r="AP777" t="s">
        <v>96</v>
      </c>
      <c r="AQ777">
        <f t="shared" si="436"/>
        <v>4</v>
      </c>
      <c r="AR777">
        <v>320</v>
      </c>
      <c r="AS777" t="s">
        <v>98</v>
      </c>
      <c r="AT777">
        <f t="shared" si="437"/>
        <v>3</v>
      </c>
      <c r="AU777" t="s">
        <v>98</v>
      </c>
      <c r="AV777">
        <f t="shared" si="438"/>
        <v>3</v>
      </c>
      <c r="AW777" t="s">
        <v>99</v>
      </c>
      <c r="AX777">
        <f t="shared" si="439"/>
        <v>6</v>
      </c>
      <c r="AY777" t="s">
        <v>104</v>
      </c>
      <c r="AZ777">
        <f t="shared" si="440"/>
        <v>6</v>
      </c>
      <c r="BA777" t="s">
        <v>98</v>
      </c>
      <c r="BB777">
        <f t="shared" si="441"/>
        <v>4</v>
      </c>
      <c r="BC777" t="s">
        <v>100</v>
      </c>
      <c r="BD777" t="s">
        <v>101</v>
      </c>
      <c r="BE777">
        <f t="shared" si="442"/>
        <v>7</v>
      </c>
      <c r="BF777">
        <v>866</v>
      </c>
      <c r="BG777" t="s">
        <v>102</v>
      </c>
      <c r="BH777">
        <v>0</v>
      </c>
      <c r="BI777">
        <v>338</v>
      </c>
      <c r="BJ777">
        <v>1204</v>
      </c>
      <c r="BK777" t="s">
        <v>103</v>
      </c>
      <c r="BL777">
        <f t="shared" si="443"/>
        <v>6</v>
      </c>
      <c r="BM777" t="s">
        <v>104</v>
      </c>
      <c r="BN777" t="s">
        <v>105</v>
      </c>
      <c r="BO777" t="s">
        <v>106</v>
      </c>
      <c r="BP777">
        <f t="shared" si="444"/>
        <v>6</v>
      </c>
      <c r="BQ777">
        <v>1204</v>
      </c>
      <c r="BR777">
        <v>0</v>
      </c>
      <c r="BS777">
        <v>0</v>
      </c>
      <c r="BT777">
        <v>1204</v>
      </c>
      <c r="BU777">
        <v>1</v>
      </c>
      <c r="BV777">
        <v>0</v>
      </c>
      <c r="BW777">
        <v>2</v>
      </c>
      <c r="BX777">
        <v>0</v>
      </c>
      <c r="BY777">
        <v>2</v>
      </c>
      <c r="BZ777">
        <v>1</v>
      </c>
      <c r="CA777" t="s">
        <v>98</v>
      </c>
      <c r="CB777">
        <f t="shared" si="445"/>
        <v>4</v>
      </c>
      <c r="CC777">
        <v>5</v>
      </c>
      <c r="CD777" t="s">
        <v>107</v>
      </c>
      <c r="CE777">
        <v>0</v>
      </c>
      <c r="CF777" t="s">
        <v>83</v>
      </c>
      <c r="CG777" t="s">
        <v>108</v>
      </c>
      <c r="CH777">
        <f t="shared" si="446"/>
        <v>6</v>
      </c>
      <c r="CI777">
        <v>1998</v>
      </c>
      <c r="CJ777" t="s">
        <v>157</v>
      </c>
      <c r="CK777">
        <f t="shared" si="447"/>
        <v>4</v>
      </c>
      <c r="CL777">
        <v>2</v>
      </c>
      <c r="CM777">
        <v>412</v>
      </c>
      <c r="CN777" t="s">
        <v>98</v>
      </c>
      <c r="CO777">
        <f t="shared" si="448"/>
        <v>4</v>
      </c>
      <c r="CP777" t="s">
        <v>98</v>
      </c>
      <c r="CQ777">
        <f t="shared" si="449"/>
        <v>4</v>
      </c>
      <c r="CR777" t="s">
        <v>105</v>
      </c>
      <c r="CS777">
        <f t="shared" si="450"/>
        <v>3</v>
      </c>
      <c r="CT777">
        <v>0</v>
      </c>
      <c r="CU777">
        <v>247</v>
      </c>
      <c r="CV777">
        <v>0</v>
      </c>
      <c r="CW777">
        <v>0</v>
      </c>
      <c r="CX777">
        <v>0</v>
      </c>
      <c r="CY777">
        <v>0</v>
      </c>
      <c r="CZ777" t="s">
        <v>83</v>
      </c>
      <c r="DA777" t="s">
        <v>83</v>
      </c>
      <c r="DB777">
        <f t="shared" si="451"/>
        <v>5</v>
      </c>
      <c r="DC777" t="s">
        <v>83</v>
      </c>
      <c r="DD777">
        <v>0</v>
      </c>
      <c r="DE777">
        <v>6</v>
      </c>
      <c r="DF777">
        <v>2009</v>
      </c>
      <c r="DG777">
        <f t="shared" si="454"/>
        <v>14</v>
      </c>
      <c r="DH777" t="s">
        <v>110</v>
      </c>
      <c r="DI777">
        <f t="shared" si="452"/>
        <v>4</v>
      </c>
      <c r="DJ777" t="s">
        <v>111</v>
      </c>
      <c r="DK777">
        <f t="shared" si="453"/>
        <v>5</v>
      </c>
      <c r="DL777">
        <v>162000</v>
      </c>
    </row>
    <row r="778" spans="1:116" x14ac:dyDescent="0.35">
      <c r="A778">
        <v>777</v>
      </c>
      <c r="B778">
        <v>20</v>
      </c>
      <c r="C778" t="s">
        <v>81</v>
      </c>
      <c r="D778">
        <f t="shared" si="420"/>
        <v>4</v>
      </c>
      <c r="E778">
        <v>86</v>
      </c>
      <c r="F778">
        <v>11210</v>
      </c>
      <c r="G778" t="s">
        <v>82</v>
      </c>
      <c r="H778">
        <f t="shared" si="421"/>
        <v>2</v>
      </c>
      <c r="I778" t="s">
        <v>83</v>
      </c>
      <c r="J778" t="str">
        <f t="shared" si="422"/>
        <v/>
      </c>
      <c r="K778" t="s">
        <v>120</v>
      </c>
      <c r="L778">
        <f t="shared" si="423"/>
        <v>2</v>
      </c>
      <c r="M778" t="s">
        <v>85</v>
      </c>
      <c r="N778">
        <f t="shared" si="424"/>
        <v>2</v>
      </c>
      <c r="O778" t="s">
        <v>86</v>
      </c>
      <c r="P778">
        <f t="shared" si="425"/>
        <v>4</v>
      </c>
      <c r="Q778" t="s">
        <v>87</v>
      </c>
      <c r="R778">
        <f t="shared" si="426"/>
        <v>4</v>
      </c>
      <c r="S778" t="s">
        <v>88</v>
      </c>
      <c r="T778">
        <f t="shared" si="427"/>
        <v>3</v>
      </c>
      <c r="U778" t="s">
        <v>89</v>
      </c>
      <c r="V778">
        <f t="shared" si="428"/>
        <v>16</v>
      </c>
      <c r="W778" t="s">
        <v>90</v>
      </c>
      <c r="X778">
        <f t="shared" si="429"/>
        <v>7</v>
      </c>
      <c r="Y778" t="s">
        <v>90</v>
      </c>
      <c r="Z778">
        <f t="shared" si="430"/>
        <v>7</v>
      </c>
      <c r="AA778" t="s">
        <v>91</v>
      </c>
      <c r="AB778">
        <f t="shared" si="431"/>
        <v>3</v>
      </c>
      <c r="AC778" t="s">
        <v>115</v>
      </c>
      <c r="AD778">
        <f t="shared" si="432"/>
        <v>4</v>
      </c>
      <c r="AE778">
        <v>7</v>
      </c>
      <c r="AF778">
        <v>5</v>
      </c>
      <c r="AG778">
        <v>2005</v>
      </c>
      <c r="AH778">
        <v>2006</v>
      </c>
      <c r="AI778" t="s">
        <v>93</v>
      </c>
      <c r="AJ778">
        <f t="shared" si="433"/>
        <v>5</v>
      </c>
      <c r="AK778" t="s">
        <v>94</v>
      </c>
      <c r="AL778">
        <f t="shared" si="434"/>
        <v>8</v>
      </c>
      <c r="AM778" t="s">
        <v>95</v>
      </c>
      <c r="AN778">
        <f t="shared" si="435"/>
        <v>14</v>
      </c>
      <c r="AO778" t="s">
        <v>95</v>
      </c>
      <c r="AP778" t="s">
        <v>96</v>
      </c>
      <c r="AQ778">
        <f t="shared" si="436"/>
        <v>4</v>
      </c>
      <c r="AR778">
        <v>240</v>
      </c>
      <c r="AS778" t="s">
        <v>97</v>
      </c>
      <c r="AT778">
        <f t="shared" si="437"/>
        <v>4</v>
      </c>
      <c r="AU778" t="s">
        <v>98</v>
      </c>
      <c r="AV778">
        <f t="shared" si="438"/>
        <v>3</v>
      </c>
      <c r="AW778" t="s">
        <v>99</v>
      </c>
      <c r="AX778">
        <f t="shared" si="439"/>
        <v>6</v>
      </c>
      <c r="AY778" t="s">
        <v>97</v>
      </c>
      <c r="AZ778">
        <f t="shared" si="440"/>
        <v>5</v>
      </c>
      <c r="BA778" t="s">
        <v>98</v>
      </c>
      <c r="BB778">
        <f t="shared" si="441"/>
        <v>4</v>
      </c>
      <c r="BC778" t="s">
        <v>130</v>
      </c>
      <c r="BD778" t="s">
        <v>101</v>
      </c>
      <c r="BE778">
        <f t="shared" si="442"/>
        <v>7</v>
      </c>
      <c r="BF778">
        <v>20</v>
      </c>
      <c r="BG778" t="s">
        <v>102</v>
      </c>
      <c r="BH778">
        <v>0</v>
      </c>
      <c r="BI778">
        <v>1594</v>
      </c>
      <c r="BJ778">
        <v>1614</v>
      </c>
      <c r="BK778" t="s">
        <v>103</v>
      </c>
      <c r="BL778">
        <f t="shared" si="443"/>
        <v>6</v>
      </c>
      <c r="BM778" t="s">
        <v>104</v>
      </c>
      <c r="BN778" t="s">
        <v>105</v>
      </c>
      <c r="BO778" t="s">
        <v>106</v>
      </c>
      <c r="BP778">
        <f t="shared" si="444"/>
        <v>6</v>
      </c>
      <c r="BQ778">
        <v>1614</v>
      </c>
      <c r="BR778">
        <v>0</v>
      </c>
      <c r="BS778">
        <v>0</v>
      </c>
      <c r="BT778">
        <v>1614</v>
      </c>
      <c r="BU778">
        <v>0</v>
      </c>
      <c r="BV778">
        <v>0</v>
      </c>
      <c r="BW778">
        <v>2</v>
      </c>
      <c r="BX778">
        <v>0</v>
      </c>
      <c r="BY778">
        <v>3</v>
      </c>
      <c r="BZ778">
        <v>1</v>
      </c>
      <c r="CA778" t="s">
        <v>97</v>
      </c>
      <c r="CB778">
        <f t="shared" si="445"/>
        <v>5</v>
      </c>
      <c r="CC778">
        <v>7</v>
      </c>
      <c r="CD778" t="s">
        <v>107</v>
      </c>
      <c r="CE778">
        <v>0</v>
      </c>
      <c r="CF778" t="s">
        <v>83</v>
      </c>
      <c r="CG778" t="s">
        <v>108</v>
      </c>
      <c r="CH778">
        <f t="shared" si="446"/>
        <v>6</v>
      </c>
      <c r="CI778">
        <v>2005</v>
      </c>
      <c r="CJ778" t="s">
        <v>109</v>
      </c>
      <c r="CK778">
        <f t="shared" si="447"/>
        <v>3</v>
      </c>
      <c r="CL778">
        <v>3</v>
      </c>
      <c r="CM778">
        <v>865</v>
      </c>
      <c r="CN778" t="s">
        <v>98</v>
      </c>
      <c r="CO778">
        <f t="shared" si="448"/>
        <v>4</v>
      </c>
      <c r="CP778" t="s">
        <v>98</v>
      </c>
      <c r="CQ778">
        <f t="shared" si="449"/>
        <v>4</v>
      </c>
      <c r="CR778" t="s">
        <v>105</v>
      </c>
      <c r="CS778">
        <f t="shared" si="450"/>
        <v>3</v>
      </c>
      <c r="CT778">
        <v>144</v>
      </c>
      <c r="CU778">
        <v>59</v>
      </c>
      <c r="CV778">
        <v>0</v>
      </c>
      <c r="CW778">
        <v>0</v>
      </c>
      <c r="CX778">
        <v>0</v>
      </c>
      <c r="CY778">
        <v>0</v>
      </c>
      <c r="CZ778" t="s">
        <v>83</v>
      </c>
      <c r="DA778" t="s">
        <v>83</v>
      </c>
      <c r="DB778">
        <f t="shared" si="451"/>
        <v>5</v>
      </c>
      <c r="DC778" t="s">
        <v>83</v>
      </c>
      <c r="DD778">
        <v>0</v>
      </c>
      <c r="DE778">
        <v>7</v>
      </c>
      <c r="DF778">
        <v>2006</v>
      </c>
      <c r="DG778">
        <f t="shared" si="454"/>
        <v>17</v>
      </c>
      <c r="DH778" t="s">
        <v>158</v>
      </c>
      <c r="DI778">
        <f t="shared" si="452"/>
        <v>8</v>
      </c>
      <c r="DJ778" t="s">
        <v>159</v>
      </c>
      <c r="DK778">
        <f t="shared" si="453"/>
        <v>6</v>
      </c>
      <c r="DL778">
        <v>221500</v>
      </c>
    </row>
    <row r="779" spans="1:116" x14ac:dyDescent="0.35">
      <c r="A779">
        <v>778</v>
      </c>
      <c r="B779">
        <v>20</v>
      </c>
      <c r="C779" t="s">
        <v>81</v>
      </c>
      <c r="D779">
        <f t="shared" si="420"/>
        <v>4</v>
      </c>
      <c r="E779">
        <v>100</v>
      </c>
      <c r="F779">
        <v>13350</v>
      </c>
      <c r="G779" t="s">
        <v>82</v>
      </c>
      <c r="H779">
        <f t="shared" si="421"/>
        <v>2</v>
      </c>
      <c r="I779" t="s">
        <v>83</v>
      </c>
      <c r="J779" t="str">
        <f t="shared" si="422"/>
        <v/>
      </c>
      <c r="K779" t="s">
        <v>120</v>
      </c>
      <c r="L779">
        <f t="shared" si="423"/>
        <v>2</v>
      </c>
      <c r="M779" t="s">
        <v>85</v>
      </c>
      <c r="N779">
        <f t="shared" si="424"/>
        <v>2</v>
      </c>
      <c r="O779" t="s">
        <v>86</v>
      </c>
      <c r="P779">
        <f t="shared" si="425"/>
        <v>4</v>
      </c>
      <c r="Q779" t="s">
        <v>87</v>
      </c>
      <c r="R779">
        <f t="shared" si="426"/>
        <v>4</v>
      </c>
      <c r="S779" t="s">
        <v>88</v>
      </c>
      <c r="T779">
        <f t="shared" si="427"/>
        <v>3</v>
      </c>
      <c r="U779" t="s">
        <v>151</v>
      </c>
      <c r="V779">
        <f t="shared" si="428"/>
        <v>5</v>
      </c>
      <c r="W779" t="s">
        <v>90</v>
      </c>
      <c r="X779">
        <f t="shared" si="429"/>
        <v>7</v>
      </c>
      <c r="Y779" t="s">
        <v>90</v>
      </c>
      <c r="Z779">
        <f t="shared" si="430"/>
        <v>7</v>
      </c>
      <c r="AA779" t="s">
        <v>91</v>
      </c>
      <c r="AB779">
        <f t="shared" si="431"/>
        <v>3</v>
      </c>
      <c r="AC779" t="s">
        <v>115</v>
      </c>
      <c r="AD779">
        <f t="shared" si="432"/>
        <v>4</v>
      </c>
      <c r="AE779">
        <v>5</v>
      </c>
      <c r="AF779">
        <v>5</v>
      </c>
      <c r="AG779">
        <v>1974</v>
      </c>
      <c r="AH779">
        <v>1974</v>
      </c>
      <c r="AI779" t="s">
        <v>152</v>
      </c>
      <c r="AJ779">
        <f t="shared" si="433"/>
        <v>6</v>
      </c>
      <c r="AK779" t="s">
        <v>94</v>
      </c>
      <c r="AL779">
        <f t="shared" si="434"/>
        <v>8</v>
      </c>
      <c r="AM779" t="s">
        <v>140</v>
      </c>
      <c r="AN779">
        <f t="shared" si="435"/>
        <v>9</v>
      </c>
      <c r="AO779" t="s">
        <v>161</v>
      </c>
      <c r="AP779" t="s">
        <v>117</v>
      </c>
      <c r="AQ779">
        <f t="shared" si="436"/>
        <v>2</v>
      </c>
      <c r="AR779">
        <v>0</v>
      </c>
      <c r="AS779" t="s">
        <v>98</v>
      </c>
      <c r="AT779">
        <f t="shared" si="437"/>
        <v>3</v>
      </c>
      <c r="AU779" t="s">
        <v>98</v>
      </c>
      <c r="AV779">
        <f t="shared" si="438"/>
        <v>3</v>
      </c>
      <c r="AW779" t="s">
        <v>118</v>
      </c>
      <c r="AX779">
        <f t="shared" si="439"/>
        <v>2</v>
      </c>
      <c r="AY779" t="s">
        <v>98</v>
      </c>
      <c r="AZ779">
        <f t="shared" si="440"/>
        <v>4</v>
      </c>
      <c r="BA779" t="s">
        <v>98</v>
      </c>
      <c r="BB779">
        <f t="shared" si="441"/>
        <v>4</v>
      </c>
      <c r="BC779" t="s">
        <v>100</v>
      </c>
      <c r="BD779" t="s">
        <v>119</v>
      </c>
      <c r="BE779">
        <f t="shared" si="442"/>
        <v>4</v>
      </c>
      <c r="BF779">
        <v>762</v>
      </c>
      <c r="BG779" t="s">
        <v>102</v>
      </c>
      <c r="BH779">
        <v>0</v>
      </c>
      <c r="BI779">
        <v>102</v>
      </c>
      <c r="BJ779">
        <v>864</v>
      </c>
      <c r="BK779" t="s">
        <v>103</v>
      </c>
      <c r="BL779">
        <f t="shared" si="443"/>
        <v>6</v>
      </c>
      <c r="BM779" t="s">
        <v>98</v>
      </c>
      <c r="BN779" t="s">
        <v>105</v>
      </c>
      <c r="BO779" t="s">
        <v>106</v>
      </c>
      <c r="BP779">
        <f t="shared" si="444"/>
        <v>6</v>
      </c>
      <c r="BQ779">
        <v>894</v>
      </c>
      <c r="BR779">
        <v>0</v>
      </c>
      <c r="BS779">
        <v>0</v>
      </c>
      <c r="BT779">
        <v>894</v>
      </c>
      <c r="BU779">
        <v>1</v>
      </c>
      <c r="BV779">
        <v>0</v>
      </c>
      <c r="BW779">
        <v>1</v>
      </c>
      <c r="BX779">
        <v>0</v>
      </c>
      <c r="BY779">
        <v>3</v>
      </c>
      <c r="BZ779">
        <v>1</v>
      </c>
      <c r="CA779" t="s">
        <v>98</v>
      </c>
      <c r="CB779">
        <f t="shared" si="445"/>
        <v>4</v>
      </c>
      <c r="CC779">
        <v>5</v>
      </c>
      <c r="CD779" t="s">
        <v>107</v>
      </c>
      <c r="CE779">
        <v>1</v>
      </c>
      <c r="CF779" t="s">
        <v>147</v>
      </c>
      <c r="CG779" t="s">
        <v>108</v>
      </c>
      <c r="CH779">
        <f t="shared" si="446"/>
        <v>6</v>
      </c>
      <c r="CI779">
        <v>1974</v>
      </c>
      <c r="CJ779" t="s">
        <v>102</v>
      </c>
      <c r="CK779">
        <f t="shared" si="447"/>
        <v>2</v>
      </c>
      <c r="CL779">
        <v>2</v>
      </c>
      <c r="CM779">
        <v>440</v>
      </c>
      <c r="CN779" t="s">
        <v>98</v>
      </c>
      <c r="CO779">
        <f t="shared" si="448"/>
        <v>4</v>
      </c>
      <c r="CP779" t="s">
        <v>98</v>
      </c>
      <c r="CQ779">
        <f t="shared" si="449"/>
        <v>4</v>
      </c>
      <c r="CR779" t="s">
        <v>105</v>
      </c>
      <c r="CS779">
        <f t="shared" si="450"/>
        <v>3</v>
      </c>
      <c r="CT779">
        <v>241</v>
      </c>
      <c r="CU779">
        <v>0</v>
      </c>
      <c r="CV779">
        <v>0</v>
      </c>
      <c r="CW779">
        <v>0</v>
      </c>
      <c r="CX779">
        <v>0</v>
      </c>
      <c r="CY779">
        <v>0</v>
      </c>
      <c r="CZ779" t="s">
        <v>83</v>
      </c>
      <c r="DA779" t="s">
        <v>134</v>
      </c>
      <c r="DB779">
        <f t="shared" si="451"/>
        <v>3</v>
      </c>
      <c r="DC779" t="s">
        <v>83</v>
      </c>
      <c r="DD779">
        <v>0</v>
      </c>
      <c r="DE779">
        <v>6</v>
      </c>
      <c r="DF779">
        <v>2006</v>
      </c>
      <c r="DG779">
        <f t="shared" si="454"/>
        <v>17</v>
      </c>
      <c r="DH779" t="s">
        <v>110</v>
      </c>
      <c r="DI779">
        <f t="shared" si="452"/>
        <v>4</v>
      </c>
      <c r="DJ779" t="s">
        <v>111</v>
      </c>
      <c r="DK779">
        <f t="shared" si="453"/>
        <v>5</v>
      </c>
      <c r="DL779">
        <v>142500</v>
      </c>
    </row>
    <row r="780" spans="1:116" x14ac:dyDescent="0.35">
      <c r="A780">
        <v>779</v>
      </c>
      <c r="B780">
        <v>90</v>
      </c>
      <c r="C780" t="s">
        <v>239</v>
      </c>
      <c r="D780">
        <f t="shared" si="420"/>
        <v>3</v>
      </c>
      <c r="E780">
        <v>60</v>
      </c>
      <c r="F780">
        <v>8400</v>
      </c>
      <c r="G780" t="s">
        <v>82</v>
      </c>
      <c r="H780">
        <f t="shared" si="421"/>
        <v>2</v>
      </c>
      <c r="I780" t="s">
        <v>83</v>
      </c>
      <c r="J780" t="str">
        <f t="shared" si="422"/>
        <v/>
      </c>
      <c r="K780" t="s">
        <v>84</v>
      </c>
      <c r="L780">
        <f t="shared" si="423"/>
        <v>1</v>
      </c>
      <c r="M780" t="s">
        <v>85</v>
      </c>
      <c r="N780">
        <f t="shared" si="424"/>
        <v>2</v>
      </c>
      <c r="O780" t="s">
        <v>86</v>
      </c>
      <c r="P780">
        <f t="shared" si="425"/>
        <v>4</v>
      </c>
      <c r="Q780" t="s">
        <v>87</v>
      </c>
      <c r="R780">
        <f t="shared" si="426"/>
        <v>4</v>
      </c>
      <c r="S780" t="s">
        <v>88</v>
      </c>
      <c r="T780">
        <f t="shared" si="427"/>
        <v>3</v>
      </c>
      <c r="U780" t="s">
        <v>170</v>
      </c>
      <c r="V780">
        <f t="shared" si="428"/>
        <v>15</v>
      </c>
      <c r="W780" t="s">
        <v>114</v>
      </c>
      <c r="X780">
        <f t="shared" si="429"/>
        <v>2</v>
      </c>
      <c r="Y780" t="s">
        <v>90</v>
      </c>
      <c r="Z780">
        <f t="shared" si="430"/>
        <v>7</v>
      </c>
      <c r="AA780" t="s">
        <v>167</v>
      </c>
      <c r="AB780">
        <f t="shared" si="431"/>
        <v>2</v>
      </c>
      <c r="AC780" t="s">
        <v>115</v>
      </c>
      <c r="AD780">
        <f t="shared" si="432"/>
        <v>4</v>
      </c>
      <c r="AE780">
        <v>5</v>
      </c>
      <c r="AF780">
        <v>5</v>
      </c>
      <c r="AG780">
        <v>1977</v>
      </c>
      <c r="AH780">
        <v>1977</v>
      </c>
      <c r="AI780" t="s">
        <v>93</v>
      </c>
      <c r="AJ780">
        <f t="shared" si="433"/>
        <v>5</v>
      </c>
      <c r="AK780" t="s">
        <v>94</v>
      </c>
      <c r="AL780">
        <f t="shared" si="434"/>
        <v>8</v>
      </c>
      <c r="AM780" t="s">
        <v>161</v>
      </c>
      <c r="AN780">
        <f t="shared" si="435"/>
        <v>3</v>
      </c>
      <c r="AO780" t="s">
        <v>161</v>
      </c>
      <c r="AP780" t="s">
        <v>96</v>
      </c>
      <c r="AQ780">
        <f t="shared" si="436"/>
        <v>4</v>
      </c>
      <c r="AR780">
        <v>320</v>
      </c>
      <c r="AS780" t="s">
        <v>98</v>
      </c>
      <c r="AT780">
        <f t="shared" si="437"/>
        <v>3</v>
      </c>
      <c r="AU780" t="s">
        <v>98</v>
      </c>
      <c r="AV780">
        <f t="shared" si="438"/>
        <v>3</v>
      </c>
      <c r="AW780" t="s">
        <v>168</v>
      </c>
      <c r="AX780">
        <f t="shared" si="439"/>
        <v>1</v>
      </c>
      <c r="AY780" t="s">
        <v>83</v>
      </c>
      <c r="AZ780">
        <f t="shared" si="440"/>
        <v>1</v>
      </c>
      <c r="BA780" t="s">
        <v>83</v>
      </c>
      <c r="BB780">
        <f t="shared" si="441"/>
        <v>1</v>
      </c>
      <c r="BC780" t="s">
        <v>83</v>
      </c>
      <c r="BD780" t="s">
        <v>83</v>
      </c>
      <c r="BE780">
        <f t="shared" si="442"/>
        <v>1</v>
      </c>
      <c r="BF780">
        <v>0</v>
      </c>
      <c r="BG780" t="s">
        <v>83</v>
      </c>
      <c r="BH780">
        <v>0</v>
      </c>
      <c r="BI780">
        <v>0</v>
      </c>
      <c r="BJ780">
        <v>0</v>
      </c>
      <c r="BK780" t="s">
        <v>103</v>
      </c>
      <c r="BL780">
        <f t="shared" si="443"/>
        <v>6</v>
      </c>
      <c r="BM780" t="s">
        <v>98</v>
      </c>
      <c r="BN780" t="s">
        <v>105</v>
      </c>
      <c r="BO780" t="s">
        <v>106</v>
      </c>
      <c r="BP780">
        <f t="shared" si="444"/>
        <v>6</v>
      </c>
      <c r="BQ780">
        <v>2020</v>
      </c>
      <c r="BR780">
        <v>0</v>
      </c>
      <c r="BS780">
        <v>0</v>
      </c>
      <c r="BT780">
        <v>2020</v>
      </c>
      <c r="BU780">
        <v>0</v>
      </c>
      <c r="BV780">
        <v>0</v>
      </c>
      <c r="BW780">
        <v>2</v>
      </c>
      <c r="BX780">
        <v>0</v>
      </c>
      <c r="BY780">
        <v>4</v>
      </c>
      <c r="BZ780">
        <v>2</v>
      </c>
      <c r="CA780" t="s">
        <v>98</v>
      </c>
      <c r="CB780">
        <f t="shared" si="445"/>
        <v>4</v>
      </c>
      <c r="CC780">
        <v>10</v>
      </c>
      <c r="CD780" t="s">
        <v>107</v>
      </c>
      <c r="CE780">
        <v>2</v>
      </c>
      <c r="CF780" t="s">
        <v>98</v>
      </c>
      <c r="CG780" t="s">
        <v>127</v>
      </c>
      <c r="CH780">
        <f t="shared" si="446"/>
        <v>5</v>
      </c>
      <c r="CI780">
        <v>1977</v>
      </c>
      <c r="CJ780" t="s">
        <v>102</v>
      </c>
      <c r="CK780">
        <f t="shared" si="447"/>
        <v>2</v>
      </c>
      <c r="CL780">
        <v>2</v>
      </c>
      <c r="CM780">
        <v>630</v>
      </c>
      <c r="CN780" t="s">
        <v>98</v>
      </c>
      <c r="CO780">
        <f t="shared" si="448"/>
        <v>4</v>
      </c>
      <c r="CP780" t="s">
        <v>98</v>
      </c>
      <c r="CQ780">
        <f t="shared" si="449"/>
        <v>4</v>
      </c>
      <c r="CR780" t="s">
        <v>105</v>
      </c>
      <c r="CS780">
        <f t="shared" si="450"/>
        <v>3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 t="s">
        <v>83</v>
      </c>
      <c r="DA780" t="s">
        <v>83</v>
      </c>
      <c r="DB780">
        <f t="shared" si="451"/>
        <v>5</v>
      </c>
      <c r="DC780" t="s">
        <v>83</v>
      </c>
      <c r="DD780">
        <v>0</v>
      </c>
      <c r="DE780">
        <v>10</v>
      </c>
      <c r="DF780">
        <v>2007</v>
      </c>
      <c r="DG780">
        <f t="shared" si="454"/>
        <v>16</v>
      </c>
      <c r="DH780" t="s">
        <v>110</v>
      </c>
      <c r="DI780">
        <f t="shared" si="452"/>
        <v>4</v>
      </c>
      <c r="DJ780" t="s">
        <v>111</v>
      </c>
      <c r="DK780">
        <f t="shared" si="453"/>
        <v>5</v>
      </c>
      <c r="DL780">
        <v>144000</v>
      </c>
    </row>
    <row r="781" spans="1:116" x14ac:dyDescent="0.35">
      <c r="A781">
        <v>780</v>
      </c>
      <c r="B781">
        <v>90</v>
      </c>
      <c r="C781" t="s">
        <v>81</v>
      </c>
      <c r="D781">
        <f t="shared" si="420"/>
        <v>4</v>
      </c>
      <c r="E781">
        <v>78</v>
      </c>
      <c r="F781">
        <v>10530</v>
      </c>
      <c r="G781" t="s">
        <v>82</v>
      </c>
      <c r="H781">
        <f t="shared" si="421"/>
        <v>2</v>
      </c>
      <c r="I781" t="s">
        <v>83</v>
      </c>
      <c r="J781" t="str">
        <f t="shared" si="422"/>
        <v/>
      </c>
      <c r="K781" t="s">
        <v>84</v>
      </c>
      <c r="L781">
        <f t="shared" si="423"/>
        <v>1</v>
      </c>
      <c r="M781" t="s">
        <v>85</v>
      </c>
      <c r="N781">
        <f t="shared" si="424"/>
        <v>2</v>
      </c>
      <c r="O781" t="s">
        <v>86</v>
      </c>
      <c r="P781">
        <f t="shared" si="425"/>
        <v>4</v>
      </c>
      <c r="Q781" t="s">
        <v>87</v>
      </c>
      <c r="R781">
        <f t="shared" si="426"/>
        <v>4</v>
      </c>
      <c r="S781" t="s">
        <v>88</v>
      </c>
      <c r="T781">
        <f t="shared" si="427"/>
        <v>3</v>
      </c>
      <c r="U781" t="s">
        <v>131</v>
      </c>
      <c r="V781">
        <f t="shared" si="428"/>
        <v>6</v>
      </c>
      <c r="W781" t="s">
        <v>90</v>
      </c>
      <c r="X781">
        <f t="shared" si="429"/>
        <v>7</v>
      </c>
      <c r="Y781" t="s">
        <v>90</v>
      </c>
      <c r="Z781">
        <f t="shared" si="430"/>
        <v>7</v>
      </c>
      <c r="AA781" t="s">
        <v>167</v>
      </c>
      <c r="AB781">
        <f t="shared" si="431"/>
        <v>2</v>
      </c>
      <c r="AC781" t="s">
        <v>191</v>
      </c>
      <c r="AD781">
        <f t="shared" si="432"/>
        <v>6</v>
      </c>
      <c r="AE781">
        <v>6</v>
      </c>
      <c r="AF781">
        <v>5</v>
      </c>
      <c r="AG781">
        <v>1977</v>
      </c>
      <c r="AH781">
        <v>1977</v>
      </c>
      <c r="AI781" t="s">
        <v>93</v>
      </c>
      <c r="AJ781">
        <f t="shared" si="433"/>
        <v>5</v>
      </c>
      <c r="AK781" t="s">
        <v>94</v>
      </c>
      <c r="AL781">
        <f t="shared" si="434"/>
        <v>8</v>
      </c>
      <c r="AM781" t="s">
        <v>161</v>
      </c>
      <c r="AN781">
        <f t="shared" si="435"/>
        <v>3</v>
      </c>
      <c r="AO781" t="s">
        <v>234</v>
      </c>
      <c r="AP781" t="s">
        <v>96</v>
      </c>
      <c r="AQ781">
        <f t="shared" si="436"/>
        <v>4</v>
      </c>
      <c r="AR781">
        <v>90</v>
      </c>
      <c r="AS781" t="s">
        <v>98</v>
      </c>
      <c r="AT781">
        <f t="shared" si="437"/>
        <v>3</v>
      </c>
      <c r="AU781" t="s">
        <v>98</v>
      </c>
      <c r="AV781">
        <f t="shared" si="438"/>
        <v>3</v>
      </c>
      <c r="AW781" t="s">
        <v>118</v>
      </c>
      <c r="AX781">
        <f t="shared" si="439"/>
        <v>2</v>
      </c>
      <c r="AY781" t="s">
        <v>97</v>
      </c>
      <c r="AZ781">
        <f t="shared" si="440"/>
        <v>5</v>
      </c>
      <c r="BA781" t="s">
        <v>98</v>
      </c>
      <c r="BB781">
        <f t="shared" si="441"/>
        <v>4</v>
      </c>
      <c r="BC781" t="s">
        <v>97</v>
      </c>
      <c r="BD781" t="s">
        <v>101</v>
      </c>
      <c r="BE781">
        <f t="shared" si="442"/>
        <v>7</v>
      </c>
      <c r="BF781">
        <v>975</v>
      </c>
      <c r="BG781" t="s">
        <v>102</v>
      </c>
      <c r="BH781">
        <v>0</v>
      </c>
      <c r="BI781">
        <v>0</v>
      </c>
      <c r="BJ781">
        <v>975</v>
      </c>
      <c r="BK781" t="s">
        <v>103</v>
      </c>
      <c r="BL781">
        <f t="shared" si="443"/>
        <v>6</v>
      </c>
      <c r="BM781" t="s">
        <v>98</v>
      </c>
      <c r="BN781" t="s">
        <v>105</v>
      </c>
      <c r="BO781" t="s">
        <v>106</v>
      </c>
      <c r="BP781">
        <f t="shared" si="444"/>
        <v>6</v>
      </c>
      <c r="BQ781">
        <v>1004</v>
      </c>
      <c r="BR781">
        <v>0</v>
      </c>
      <c r="BS781">
        <v>0</v>
      </c>
      <c r="BT781">
        <v>1004</v>
      </c>
      <c r="BU781">
        <v>1</v>
      </c>
      <c r="BV781">
        <v>0</v>
      </c>
      <c r="BW781">
        <v>1</v>
      </c>
      <c r="BX781">
        <v>0</v>
      </c>
      <c r="BY781">
        <v>2</v>
      </c>
      <c r="BZ781">
        <v>1</v>
      </c>
      <c r="CA781" t="s">
        <v>98</v>
      </c>
      <c r="CB781">
        <f t="shared" si="445"/>
        <v>4</v>
      </c>
      <c r="CC781">
        <v>4</v>
      </c>
      <c r="CD781" t="s">
        <v>107</v>
      </c>
      <c r="CE781">
        <v>0</v>
      </c>
      <c r="CF781" t="s">
        <v>83</v>
      </c>
      <c r="CG781" t="s">
        <v>108</v>
      </c>
      <c r="CH781">
        <f t="shared" si="446"/>
        <v>6</v>
      </c>
      <c r="CI781">
        <v>1977</v>
      </c>
      <c r="CJ781" t="s">
        <v>102</v>
      </c>
      <c r="CK781">
        <f t="shared" si="447"/>
        <v>2</v>
      </c>
      <c r="CL781">
        <v>2</v>
      </c>
      <c r="CM781">
        <v>504</v>
      </c>
      <c r="CN781" t="s">
        <v>98</v>
      </c>
      <c r="CO781">
        <f t="shared" si="448"/>
        <v>4</v>
      </c>
      <c r="CP781" t="s">
        <v>98</v>
      </c>
      <c r="CQ781">
        <f t="shared" si="449"/>
        <v>4</v>
      </c>
      <c r="CR781" t="s">
        <v>105</v>
      </c>
      <c r="CS781">
        <f t="shared" si="450"/>
        <v>3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 t="s">
        <v>83</v>
      </c>
      <c r="DA781" t="s">
        <v>83</v>
      </c>
      <c r="DB781">
        <f t="shared" si="451"/>
        <v>5</v>
      </c>
      <c r="DC781" t="s">
        <v>83</v>
      </c>
      <c r="DD781">
        <v>0</v>
      </c>
      <c r="DE781">
        <v>5</v>
      </c>
      <c r="DF781">
        <v>2006</v>
      </c>
      <c r="DG781">
        <f t="shared" si="454"/>
        <v>17</v>
      </c>
      <c r="DH781" t="s">
        <v>110</v>
      </c>
      <c r="DI781">
        <f t="shared" si="452"/>
        <v>4</v>
      </c>
      <c r="DJ781" t="s">
        <v>111</v>
      </c>
      <c r="DK781">
        <f t="shared" si="453"/>
        <v>5</v>
      </c>
      <c r="DL781">
        <v>135000</v>
      </c>
    </row>
    <row r="782" spans="1:116" x14ac:dyDescent="0.35">
      <c r="A782">
        <v>781</v>
      </c>
      <c r="B782">
        <v>20</v>
      </c>
      <c r="C782" t="s">
        <v>81</v>
      </c>
      <c r="D782">
        <f t="shared" si="420"/>
        <v>4</v>
      </c>
      <c r="E782">
        <v>63</v>
      </c>
      <c r="F782">
        <v>7875</v>
      </c>
      <c r="G782" t="s">
        <v>82</v>
      </c>
      <c r="H782">
        <f t="shared" si="421"/>
        <v>2</v>
      </c>
      <c r="I782" t="s">
        <v>83</v>
      </c>
      <c r="J782" t="str">
        <f t="shared" si="422"/>
        <v/>
      </c>
      <c r="K782" t="s">
        <v>84</v>
      </c>
      <c r="L782">
        <f t="shared" si="423"/>
        <v>1</v>
      </c>
      <c r="M782" t="s">
        <v>85</v>
      </c>
      <c r="N782">
        <f t="shared" si="424"/>
        <v>2</v>
      </c>
      <c r="O782" t="s">
        <v>86</v>
      </c>
      <c r="P782">
        <f t="shared" si="425"/>
        <v>4</v>
      </c>
      <c r="Q782" t="s">
        <v>87</v>
      </c>
      <c r="R782">
        <f t="shared" si="426"/>
        <v>4</v>
      </c>
      <c r="S782" t="s">
        <v>88</v>
      </c>
      <c r="T782">
        <f t="shared" si="427"/>
        <v>3</v>
      </c>
      <c r="U782" t="s">
        <v>193</v>
      </c>
      <c r="V782">
        <f t="shared" si="428"/>
        <v>11</v>
      </c>
      <c r="W782" t="s">
        <v>90</v>
      </c>
      <c r="X782">
        <f t="shared" si="429"/>
        <v>7</v>
      </c>
      <c r="Y782" t="s">
        <v>90</v>
      </c>
      <c r="Z782">
        <f t="shared" si="430"/>
        <v>7</v>
      </c>
      <c r="AA782" t="s">
        <v>91</v>
      </c>
      <c r="AB782">
        <f t="shared" si="431"/>
        <v>3</v>
      </c>
      <c r="AC782" t="s">
        <v>115</v>
      </c>
      <c r="AD782">
        <f t="shared" si="432"/>
        <v>4</v>
      </c>
      <c r="AE782">
        <v>7</v>
      </c>
      <c r="AF782">
        <v>5</v>
      </c>
      <c r="AG782">
        <v>1995</v>
      </c>
      <c r="AH782">
        <v>1996</v>
      </c>
      <c r="AI782" t="s">
        <v>93</v>
      </c>
      <c r="AJ782">
        <f t="shared" si="433"/>
        <v>5</v>
      </c>
      <c r="AK782" t="s">
        <v>94</v>
      </c>
      <c r="AL782">
        <f t="shared" si="434"/>
        <v>8</v>
      </c>
      <c r="AM782" t="s">
        <v>140</v>
      </c>
      <c r="AN782">
        <f t="shared" si="435"/>
        <v>9</v>
      </c>
      <c r="AO782" t="s">
        <v>140</v>
      </c>
      <c r="AP782" t="s">
        <v>96</v>
      </c>
      <c r="AQ782">
        <f t="shared" si="436"/>
        <v>4</v>
      </c>
      <c r="AR782">
        <v>38</v>
      </c>
      <c r="AS782" t="s">
        <v>98</v>
      </c>
      <c r="AT782">
        <f t="shared" si="437"/>
        <v>3</v>
      </c>
      <c r="AU782" t="s">
        <v>98</v>
      </c>
      <c r="AV782">
        <f t="shared" si="438"/>
        <v>3</v>
      </c>
      <c r="AW782" t="s">
        <v>99</v>
      </c>
      <c r="AX782">
        <f t="shared" si="439"/>
        <v>6</v>
      </c>
      <c r="AY782" t="s">
        <v>97</v>
      </c>
      <c r="AZ782">
        <f t="shared" si="440"/>
        <v>5</v>
      </c>
      <c r="BA782" t="s">
        <v>97</v>
      </c>
      <c r="BB782">
        <f t="shared" si="441"/>
        <v>5</v>
      </c>
      <c r="BC782" t="s">
        <v>100</v>
      </c>
      <c r="BD782" t="s">
        <v>102</v>
      </c>
      <c r="BE782">
        <f t="shared" si="442"/>
        <v>6</v>
      </c>
      <c r="BF782">
        <v>0</v>
      </c>
      <c r="BG782" t="s">
        <v>102</v>
      </c>
      <c r="BH782">
        <v>0</v>
      </c>
      <c r="BI782">
        <v>1237</v>
      </c>
      <c r="BJ782">
        <v>1237</v>
      </c>
      <c r="BK782" t="s">
        <v>103</v>
      </c>
      <c r="BL782">
        <f t="shared" si="443"/>
        <v>6</v>
      </c>
      <c r="BM782" t="s">
        <v>97</v>
      </c>
      <c r="BN782" t="s">
        <v>105</v>
      </c>
      <c r="BO782" t="s">
        <v>106</v>
      </c>
      <c r="BP782">
        <f t="shared" si="444"/>
        <v>6</v>
      </c>
      <c r="BQ782">
        <v>1253</v>
      </c>
      <c r="BR782">
        <v>0</v>
      </c>
      <c r="BS782">
        <v>0</v>
      </c>
      <c r="BT782">
        <v>1253</v>
      </c>
      <c r="BU782">
        <v>0</v>
      </c>
      <c r="BV782">
        <v>0</v>
      </c>
      <c r="BW782">
        <v>2</v>
      </c>
      <c r="BX782">
        <v>0</v>
      </c>
      <c r="BY782">
        <v>3</v>
      </c>
      <c r="BZ782">
        <v>1</v>
      </c>
      <c r="CA782" t="s">
        <v>98</v>
      </c>
      <c r="CB782">
        <f t="shared" si="445"/>
        <v>4</v>
      </c>
      <c r="CC782">
        <v>6</v>
      </c>
      <c r="CD782" t="s">
        <v>107</v>
      </c>
      <c r="CE782">
        <v>1</v>
      </c>
      <c r="CF782" t="s">
        <v>98</v>
      </c>
      <c r="CG782" t="s">
        <v>108</v>
      </c>
      <c r="CH782">
        <f t="shared" si="446"/>
        <v>6</v>
      </c>
      <c r="CI782">
        <v>1995</v>
      </c>
      <c r="CJ782" t="s">
        <v>157</v>
      </c>
      <c r="CK782">
        <f t="shared" si="447"/>
        <v>4</v>
      </c>
      <c r="CL782">
        <v>2</v>
      </c>
      <c r="CM782">
        <v>402</v>
      </c>
      <c r="CN782" t="s">
        <v>98</v>
      </c>
      <c r="CO782">
        <f t="shared" si="448"/>
        <v>4</v>
      </c>
      <c r="CP782" t="s">
        <v>98</v>
      </c>
      <c r="CQ782">
        <f t="shared" si="449"/>
        <v>4</v>
      </c>
      <c r="CR782" t="s">
        <v>105</v>
      </c>
      <c r="CS782">
        <f t="shared" si="450"/>
        <v>3</v>
      </c>
      <c r="CT782">
        <v>220</v>
      </c>
      <c r="CU782">
        <v>21</v>
      </c>
      <c r="CV782">
        <v>0</v>
      </c>
      <c r="CW782">
        <v>0</v>
      </c>
      <c r="CX782">
        <v>0</v>
      </c>
      <c r="CY782">
        <v>0</v>
      </c>
      <c r="CZ782" t="s">
        <v>83</v>
      </c>
      <c r="DA782" t="s">
        <v>83</v>
      </c>
      <c r="DB782">
        <f t="shared" si="451"/>
        <v>5</v>
      </c>
      <c r="DC782" t="s">
        <v>83</v>
      </c>
      <c r="DD782">
        <v>0</v>
      </c>
      <c r="DE782">
        <v>6</v>
      </c>
      <c r="DF782">
        <v>2007</v>
      </c>
      <c r="DG782">
        <f t="shared" si="454"/>
        <v>16</v>
      </c>
      <c r="DH782" t="s">
        <v>110</v>
      </c>
      <c r="DI782">
        <f t="shared" si="452"/>
        <v>4</v>
      </c>
      <c r="DJ782" t="s">
        <v>111</v>
      </c>
      <c r="DK782">
        <f t="shared" si="453"/>
        <v>5</v>
      </c>
      <c r="DL782">
        <v>176000</v>
      </c>
    </row>
    <row r="783" spans="1:116" x14ac:dyDescent="0.35">
      <c r="A783">
        <v>782</v>
      </c>
      <c r="B783">
        <v>60</v>
      </c>
      <c r="C783" t="s">
        <v>81</v>
      </c>
      <c r="D783">
        <f t="shared" si="420"/>
        <v>4</v>
      </c>
      <c r="E783">
        <v>65</v>
      </c>
      <c r="F783">
        <v>7153</v>
      </c>
      <c r="G783" t="s">
        <v>82</v>
      </c>
      <c r="H783">
        <f t="shared" si="421"/>
        <v>2</v>
      </c>
      <c r="I783" t="s">
        <v>83</v>
      </c>
      <c r="J783" t="str">
        <f t="shared" si="422"/>
        <v/>
      </c>
      <c r="K783" t="s">
        <v>84</v>
      </c>
      <c r="L783">
        <f t="shared" si="423"/>
        <v>1</v>
      </c>
      <c r="M783" t="s">
        <v>85</v>
      </c>
      <c r="N783">
        <f t="shared" si="424"/>
        <v>2</v>
      </c>
      <c r="O783" t="s">
        <v>86</v>
      </c>
      <c r="P783">
        <f t="shared" si="425"/>
        <v>4</v>
      </c>
      <c r="Q783" t="s">
        <v>87</v>
      </c>
      <c r="R783">
        <f t="shared" si="426"/>
        <v>4</v>
      </c>
      <c r="S783" t="s">
        <v>88</v>
      </c>
      <c r="T783">
        <f t="shared" si="427"/>
        <v>3</v>
      </c>
      <c r="U783" t="s">
        <v>170</v>
      </c>
      <c r="V783">
        <f t="shared" si="428"/>
        <v>15</v>
      </c>
      <c r="W783" t="s">
        <v>90</v>
      </c>
      <c r="X783">
        <f t="shared" si="429"/>
        <v>7</v>
      </c>
      <c r="Y783" t="s">
        <v>90</v>
      </c>
      <c r="Z783">
        <f t="shared" si="430"/>
        <v>7</v>
      </c>
      <c r="AA783" t="s">
        <v>91</v>
      </c>
      <c r="AB783">
        <f t="shared" si="431"/>
        <v>3</v>
      </c>
      <c r="AC783" t="s">
        <v>92</v>
      </c>
      <c r="AD783">
        <f t="shared" si="432"/>
        <v>8</v>
      </c>
      <c r="AE783">
        <v>6</v>
      </c>
      <c r="AF783">
        <v>5</v>
      </c>
      <c r="AG783">
        <v>1992</v>
      </c>
      <c r="AH783">
        <v>1992</v>
      </c>
      <c r="AI783" t="s">
        <v>93</v>
      </c>
      <c r="AJ783">
        <f t="shared" si="433"/>
        <v>5</v>
      </c>
      <c r="AK783" t="s">
        <v>94</v>
      </c>
      <c r="AL783">
        <f t="shared" si="434"/>
        <v>8</v>
      </c>
      <c r="AM783" t="s">
        <v>95</v>
      </c>
      <c r="AN783">
        <f t="shared" si="435"/>
        <v>14</v>
      </c>
      <c r="AO783" t="s">
        <v>95</v>
      </c>
      <c r="AP783" t="s">
        <v>117</v>
      </c>
      <c r="AQ783">
        <f t="shared" si="436"/>
        <v>2</v>
      </c>
      <c r="AR783">
        <v>0</v>
      </c>
      <c r="AS783" t="s">
        <v>97</v>
      </c>
      <c r="AT783">
        <f t="shared" si="437"/>
        <v>4</v>
      </c>
      <c r="AU783" t="s">
        <v>97</v>
      </c>
      <c r="AV783">
        <f t="shared" si="438"/>
        <v>4</v>
      </c>
      <c r="AW783" t="s">
        <v>99</v>
      </c>
      <c r="AX783">
        <f t="shared" si="439"/>
        <v>6</v>
      </c>
      <c r="AY783" t="s">
        <v>97</v>
      </c>
      <c r="AZ783">
        <f t="shared" si="440"/>
        <v>5</v>
      </c>
      <c r="BA783" t="s">
        <v>98</v>
      </c>
      <c r="BB783">
        <f t="shared" si="441"/>
        <v>4</v>
      </c>
      <c r="BC783" t="s">
        <v>100</v>
      </c>
      <c r="BD783" t="s">
        <v>119</v>
      </c>
      <c r="BE783">
        <f t="shared" si="442"/>
        <v>4</v>
      </c>
      <c r="BF783">
        <v>387</v>
      </c>
      <c r="BG783" t="s">
        <v>102</v>
      </c>
      <c r="BH783">
        <v>0</v>
      </c>
      <c r="BI783">
        <v>374</v>
      </c>
      <c r="BJ783">
        <v>761</v>
      </c>
      <c r="BK783" t="s">
        <v>103</v>
      </c>
      <c r="BL783">
        <f t="shared" si="443"/>
        <v>6</v>
      </c>
      <c r="BM783" t="s">
        <v>104</v>
      </c>
      <c r="BN783" t="s">
        <v>105</v>
      </c>
      <c r="BO783" t="s">
        <v>106</v>
      </c>
      <c r="BP783">
        <f t="shared" si="444"/>
        <v>6</v>
      </c>
      <c r="BQ783">
        <v>810</v>
      </c>
      <c r="BR783">
        <v>793</v>
      </c>
      <c r="BS783">
        <v>0</v>
      </c>
      <c r="BT783">
        <v>1603</v>
      </c>
      <c r="BU783">
        <v>0</v>
      </c>
      <c r="BV783">
        <v>0</v>
      </c>
      <c r="BW783">
        <v>2</v>
      </c>
      <c r="BX783">
        <v>1</v>
      </c>
      <c r="BY783">
        <v>3</v>
      </c>
      <c r="BZ783">
        <v>1</v>
      </c>
      <c r="CA783" t="s">
        <v>97</v>
      </c>
      <c r="CB783">
        <f t="shared" si="445"/>
        <v>5</v>
      </c>
      <c r="CC783">
        <v>7</v>
      </c>
      <c r="CD783" t="s">
        <v>107</v>
      </c>
      <c r="CE783">
        <v>0</v>
      </c>
      <c r="CF783" t="s">
        <v>83</v>
      </c>
      <c r="CG783" t="s">
        <v>108</v>
      </c>
      <c r="CH783">
        <f t="shared" si="446"/>
        <v>6</v>
      </c>
      <c r="CI783">
        <v>1992</v>
      </c>
      <c r="CJ783" t="s">
        <v>109</v>
      </c>
      <c r="CK783">
        <f t="shared" si="447"/>
        <v>3</v>
      </c>
      <c r="CL783">
        <v>2</v>
      </c>
      <c r="CM783">
        <v>484</v>
      </c>
      <c r="CN783" t="s">
        <v>98</v>
      </c>
      <c r="CO783">
        <f t="shared" si="448"/>
        <v>4</v>
      </c>
      <c r="CP783" t="s">
        <v>98</v>
      </c>
      <c r="CQ783">
        <f t="shared" si="449"/>
        <v>4</v>
      </c>
      <c r="CR783" t="s">
        <v>105</v>
      </c>
      <c r="CS783">
        <f t="shared" si="450"/>
        <v>3</v>
      </c>
      <c r="CT783">
        <v>0</v>
      </c>
      <c r="CU783">
        <v>124</v>
      </c>
      <c r="CV783">
        <v>0</v>
      </c>
      <c r="CW783">
        <v>0</v>
      </c>
      <c r="CX783">
        <v>0</v>
      </c>
      <c r="CY783">
        <v>0</v>
      </c>
      <c r="CZ783" t="s">
        <v>83</v>
      </c>
      <c r="DA783" t="s">
        <v>83</v>
      </c>
      <c r="DB783">
        <f t="shared" si="451"/>
        <v>5</v>
      </c>
      <c r="DC783" t="s">
        <v>83</v>
      </c>
      <c r="DD783">
        <v>0</v>
      </c>
      <c r="DE783">
        <v>7</v>
      </c>
      <c r="DF783">
        <v>2006</v>
      </c>
      <c r="DG783">
        <f t="shared" si="454"/>
        <v>17</v>
      </c>
      <c r="DH783" t="s">
        <v>110</v>
      </c>
      <c r="DI783">
        <f t="shared" si="452"/>
        <v>4</v>
      </c>
      <c r="DJ783" t="s">
        <v>111</v>
      </c>
      <c r="DK783">
        <f t="shared" si="453"/>
        <v>5</v>
      </c>
      <c r="DL783">
        <v>175900</v>
      </c>
    </row>
    <row r="784" spans="1:116" x14ac:dyDescent="0.35">
      <c r="A784">
        <v>783</v>
      </c>
      <c r="B784">
        <v>20</v>
      </c>
      <c r="C784" t="s">
        <v>81</v>
      </c>
      <c r="D784">
        <f t="shared" si="420"/>
        <v>4</v>
      </c>
      <c r="E784">
        <v>67</v>
      </c>
      <c r="F784">
        <v>16285</v>
      </c>
      <c r="G784" t="s">
        <v>82</v>
      </c>
      <c r="H784">
        <f t="shared" si="421"/>
        <v>2</v>
      </c>
      <c r="I784" t="s">
        <v>83</v>
      </c>
      <c r="J784" t="str">
        <f t="shared" si="422"/>
        <v/>
      </c>
      <c r="K784" t="s">
        <v>160</v>
      </c>
      <c r="L784">
        <f t="shared" si="423"/>
        <v>4</v>
      </c>
      <c r="M784" t="s">
        <v>85</v>
      </c>
      <c r="N784">
        <f t="shared" si="424"/>
        <v>2</v>
      </c>
      <c r="O784" t="s">
        <v>86</v>
      </c>
      <c r="P784">
        <f t="shared" si="425"/>
        <v>4</v>
      </c>
      <c r="Q784" t="s">
        <v>87</v>
      </c>
      <c r="R784">
        <f t="shared" si="426"/>
        <v>4</v>
      </c>
      <c r="S784" t="s">
        <v>88</v>
      </c>
      <c r="T784">
        <f t="shared" si="427"/>
        <v>3</v>
      </c>
      <c r="U784" t="s">
        <v>89</v>
      </c>
      <c r="V784">
        <f t="shared" si="428"/>
        <v>16</v>
      </c>
      <c r="W784" t="s">
        <v>90</v>
      </c>
      <c r="X784">
        <f t="shared" si="429"/>
        <v>7</v>
      </c>
      <c r="Y784" t="s">
        <v>90</v>
      </c>
      <c r="Z784">
        <f t="shared" si="430"/>
        <v>7</v>
      </c>
      <c r="AA784" t="s">
        <v>91</v>
      </c>
      <c r="AB784">
        <f t="shared" si="431"/>
        <v>3</v>
      </c>
      <c r="AC784" t="s">
        <v>115</v>
      </c>
      <c r="AD784">
        <f t="shared" si="432"/>
        <v>4</v>
      </c>
      <c r="AE784">
        <v>7</v>
      </c>
      <c r="AF784">
        <v>5</v>
      </c>
      <c r="AG784">
        <v>2001</v>
      </c>
      <c r="AH784">
        <v>2002</v>
      </c>
      <c r="AI784" t="s">
        <v>93</v>
      </c>
      <c r="AJ784">
        <f t="shared" si="433"/>
        <v>5</v>
      </c>
      <c r="AK784" t="s">
        <v>94</v>
      </c>
      <c r="AL784">
        <f t="shared" si="434"/>
        <v>8</v>
      </c>
      <c r="AM784" t="s">
        <v>95</v>
      </c>
      <c r="AN784">
        <f t="shared" si="435"/>
        <v>14</v>
      </c>
      <c r="AO784" t="s">
        <v>95</v>
      </c>
      <c r="AP784" t="s">
        <v>117</v>
      </c>
      <c r="AQ784">
        <f t="shared" si="436"/>
        <v>2</v>
      </c>
      <c r="AR784">
        <v>0</v>
      </c>
      <c r="AS784" t="s">
        <v>97</v>
      </c>
      <c r="AT784">
        <f t="shared" si="437"/>
        <v>4</v>
      </c>
      <c r="AU784" t="s">
        <v>98</v>
      </c>
      <c r="AV784">
        <f t="shared" si="438"/>
        <v>3</v>
      </c>
      <c r="AW784" t="s">
        <v>99</v>
      </c>
      <c r="AX784">
        <f t="shared" si="439"/>
        <v>6</v>
      </c>
      <c r="AY784" t="s">
        <v>97</v>
      </c>
      <c r="AZ784">
        <f t="shared" si="440"/>
        <v>5</v>
      </c>
      <c r="BA784" t="s">
        <v>98</v>
      </c>
      <c r="BB784">
        <f t="shared" si="441"/>
        <v>4</v>
      </c>
      <c r="BC784" t="s">
        <v>100</v>
      </c>
      <c r="BD784" t="s">
        <v>102</v>
      </c>
      <c r="BE784">
        <f t="shared" si="442"/>
        <v>6</v>
      </c>
      <c r="BF784">
        <v>0</v>
      </c>
      <c r="BG784" t="s">
        <v>102</v>
      </c>
      <c r="BH784">
        <v>0</v>
      </c>
      <c r="BI784">
        <v>1413</v>
      </c>
      <c r="BJ784">
        <v>1413</v>
      </c>
      <c r="BK784" t="s">
        <v>103</v>
      </c>
      <c r="BL784">
        <f t="shared" si="443"/>
        <v>6</v>
      </c>
      <c r="BM784" t="s">
        <v>104</v>
      </c>
      <c r="BN784" t="s">
        <v>105</v>
      </c>
      <c r="BO784" t="s">
        <v>106</v>
      </c>
      <c r="BP784">
        <f t="shared" si="444"/>
        <v>6</v>
      </c>
      <c r="BQ784">
        <v>1430</v>
      </c>
      <c r="BR784">
        <v>0</v>
      </c>
      <c r="BS784">
        <v>0</v>
      </c>
      <c r="BT784">
        <v>1430</v>
      </c>
      <c r="BU784">
        <v>0</v>
      </c>
      <c r="BV784">
        <v>0</v>
      </c>
      <c r="BW784">
        <v>2</v>
      </c>
      <c r="BX784">
        <v>0</v>
      </c>
      <c r="BY784">
        <v>3</v>
      </c>
      <c r="BZ784">
        <v>1</v>
      </c>
      <c r="CA784" t="s">
        <v>97</v>
      </c>
      <c r="CB784">
        <f t="shared" si="445"/>
        <v>5</v>
      </c>
      <c r="CC784">
        <v>6</v>
      </c>
      <c r="CD784" t="s">
        <v>107</v>
      </c>
      <c r="CE784">
        <v>0</v>
      </c>
      <c r="CF784" t="s">
        <v>83</v>
      </c>
      <c r="CG784" t="s">
        <v>108</v>
      </c>
      <c r="CH784">
        <f t="shared" si="446"/>
        <v>6</v>
      </c>
      <c r="CI784">
        <v>2001</v>
      </c>
      <c r="CJ784" t="s">
        <v>109</v>
      </c>
      <c r="CK784">
        <f t="shared" si="447"/>
        <v>3</v>
      </c>
      <c r="CL784">
        <v>2</v>
      </c>
      <c r="CM784">
        <v>605</v>
      </c>
      <c r="CN784" t="s">
        <v>98</v>
      </c>
      <c r="CO784">
        <f t="shared" si="448"/>
        <v>4</v>
      </c>
      <c r="CP784" t="s">
        <v>98</v>
      </c>
      <c r="CQ784">
        <f t="shared" si="449"/>
        <v>4</v>
      </c>
      <c r="CR784" t="s">
        <v>105</v>
      </c>
      <c r="CS784">
        <f t="shared" si="450"/>
        <v>3</v>
      </c>
      <c r="CT784">
        <v>0</v>
      </c>
      <c r="CU784">
        <v>33</v>
      </c>
      <c r="CV784">
        <v>0</v>
      </c>
      <c r="CW784">
        <v>0</v>
      </c>
      <c r="CX784">
        <v>0</v>
      </c>
      <c r="CY784">
        <v>0</v>
      </c>
      <c r="CZ784" t="s">
        <v>83</v>
      </c>
      <c r="DA784" t="s">
        <v>83</v>
      </c>
      <c r="DB784">
        <f t="shared" si="451"/>
        <v>5</v>
      </c>
      <c r="DC784" t="s">
        <v>83</v>
      </c>
      <c r="DD784">
        <v>0</v>
      </c>
      <c r="DE784">
        <v>6</v>
      </c>
      <c r="DF784">
        <v>2009</v>
      </c>
      <c r="DG784">
        <f t="shared" si="454"/>
        <v>14</v>
      </c>
      <c r="DH784" t="s">
        <v>110</v>
      </c>
      <c r="DI784">
        <f t="shared" si="452"/>
        <v>4</v>
      </c>
      <c r="DJ784" t="s">
        <v>111</v>
      </c>
      <c r="DK784">
        <f t="shared" si="453"/>
        <v>5</v>
      </c>
      <c r="DL784">
        <v>187100</v>
      </c>
    </row>
    <row r="785" spans="1:116" x14ac:dyDescent="0.35">
      <c r="A785">
        <v>784</v>
      </c>
      <c r="B785">
        <v>85</v>
      </c>
      <c r="C785" t="s">
        <v>81</v>
      </c>
      <c r="D785">
        <f t="shared" si="420"/>
        <v>4</v>
      </c>
      <c r="E785" t="s">
        <v>83</v>
      </c>
      <c r="F785">
        <v>9101</v>
      </c>
      <c r="G785" t="s">
        <v>82</v>
      </c>
      <c r="H785">
        <f t="shared" si="421"/>
        <v>2</v>
      </c>
      <c r="I785" t="s">
        <v>83</v>
      </c>
      <c r="J785" t="str">
        <f t="shared" si="422"/>
        <v/>
      </c>
      <c r="K785" t="s">
        <v>120</v>
      </c>
      <c r="L785">
        <f t="shared" si="423"/>
        <v>2</v>
      </c>
      <c r="M785" t="s">
        <v>85</v>
      </c>
      <c r="N785">
        <f t="shared" si="424"/>
        <v>2</v>
      </c>
      <c r="O785" t="s">
        <v>86</v>
      </c>
      <c r="P785">
        <f t="shared" si="425"/>
        <v>4</v>
      </c>
      <c r="Q785" t="s">
        <v>122</v>
      </c>
      <c r="R785">
        <f t="shared" si="426"/>
        <v>2</v>
      </c>
      <c r="S785" t="s">
        <v>88</v>
      </c>
      <c r="T785">
        <f t="shared" si="427"/>
        <v>3</v>
      </c>
      <c r="U785" t="s">
        <v>131</v>
      </c>
      <c r="V785">
        <f t="shared" si="428"/>
        <v>6</v>
      </c>
      <c r="W785" t="s">
        <v>90</v>
      </c>
      <c r="X785">
        <f t="shared" si="429"/>
        <v>7</v>
      </c>
      <c r="Y785" t="s">
        <v>90</v>
      </c>
      <c r="Z785">
        <f t="shared" si="430"/>
        <v>7</v>
      </c>
      <c r="AA785" t="s">
        <v>91</v>
      </c>
      <c r="AB785">
        <f t="shared" si="431"/>
        <v>3</v>
      </c>
      <c r="AC785" t="s">
        <v>191</v>
      </c>
      <c r="AD785">
        <f t="shared" si="432"/>
        <v>6</v>
      </c>
      <c r="AE785">
        <v>5</v>
      </c>
      <c r="AF785">
        <v>6</v>
      </c>
      <c r="AG785">
        <v>1978</v>
      </c>
      <c r="AH785">
        <v>1978</v>
      </c>
      <c r="AI785" t="s">
        <v>93</v>
      </c>
      <c r="AJ785">
        <f t="shared" si="433"/>
        <v>5</v>
      </c>
      <c r="AK785" t="s">
        <v>94</v>
      </c>
      <c r="AL785">
        <f t="shared" si="434"/>
        <v>8</v>
      </c>
      <c r="AM785" t="s">
        <v>161</v>
      </c>
      <c r="AN785">
        <f t="shared" si="435"/>
        <v>3</v>
      </c>
      <c r="AO785" t="s">
        <v>161</v>
      </c>
      <c r="AP785" t="s">
        <v>96</v>
      </c>
      <c r="AQ785">
        <f t="shared" si="436"/>
        <v>4</v>
      </c>
      <c r="AR785">
        <v>104</v>
      </c>
      <c r="AS785" t="s">
        <v>98</v>
      </c>
      <c r="AT785">
        <f t="shared" si="437"/>
        <v>3</v>
      </c>
      <c r="AU785" t="s">
        <v>97</v>
      </c>
      <c r="AV785">
        <f t="shared" si="438"/>
        <v>4</v>
      </c>
      <c r="AW785" t="s">
        <v>99</v>
      </c>
      <c r="AX785">
        <f t="shared" si="439"/>
        <v>6</v>
      </c>
      <c r="AY785" t="s">
        <v>97</v>
      </c>
      <c r="AZ785">
        <f t="shared" si="440"/>
        <v>5</v>
      </c>
      <c r="BA785" t="s">
        <v>98</v>
      </c>
      <c r="BB785">
        <f t="shared" si="441"/>
        <v>4</v>
      </c>
      <c r="BC785" t="s">
        <v>130</v>
      </c>
      <c r="BD785" t="s">
        <v>101</v>
      </c>
      <c r="BE785">
        <f t="shared" si="442"/>
        <v>7</v>
      </c>
      <c r="BF785">
        <v>1097</v>
      </c>
      <c r="BG785" t="s">
        <v>102</v>
      </c>
      <c r="BH785">
        <v>0</v>
      </c>
      <c r="BI785">
        <v>0</v>
      </c>
      <c r="BJ785">
        <v>1097</v>
      </c>
      <c r="BK785" t="s">
        <v>103</v>
      </c>
      <c r="BL785">
        <f t="shared" si="443"/>
        <v>6</v>
      </c>
      <c r="BM785" t="s">
        <v>104</v>
      </c>
      <c r="BN785" t="s">
        <v>105</v>
      </c>
      <c r="BO785" t="s">
        <v>106</v>
      </c>
      <c r="BP785">
        <f t="shared" si="444"/>
        <v>6</v>
      </c>
      <c r="BQ785">
        <v>1110</v>
      </c>
      <c r="BR785">
        <v>0</v>
      </c>
      <c r="BS785">
        <v>0</v>
      </c>
      <c r="BT785">
        <v>1110</v>
      </c>
      <c r="BU785">
        <v>1</v>
      </c>
      <c r="BV785">
        <v>0</v>
      </c>
      <c r="BW785">
        <v>1</v>
      </c>
      <c r="BX785">
        <v>0</v>
      </c>
      <c r="BY785">
        <v>1</v>
      </c>
      <c r="BZ785">
        <v>1</v>
      </c>
      <c r="CA785" t="s">
        <v>97</v>
      </c>
      <c r="CB785">
        <f t="shared" si="445"/>
        <v>5</v>
      </c>
      <c r="CC785">
        <v>4</v>
      </c>
      <c r="CD785" t="s">
        <v>107</v>
      </c>
      <c r="CE785">
        <v>1</v>
      </c>
      <c r="CF785" t="s">
        <v>98</v>
      </c>
      <c r="CG785" t="s">
        <v>108</v>
      </c>
      <c r="CH785">
        <f t="shared" si="446"/>
        <v>6</v>
      </c>
      <c r="CI785">
        <v>1978</v>
      </c>
      <c r="CJ785" t="s">
        <v>157</v>
      </c>
      <c r="CK785">
        <f t="shared" si="447"/>
        <v>4</v>
      </c>
      <c r="CL785">
        <v>2</v>
      </c>
      <c r="CM785">
        <v>602</v>
      </c>
      <c r="CN785" t="s">
        <v>98</v>
      </c>
      <c r="CO785">
        <f t="shared" si="448"/>
        <v>4</v>
      </c>
      <c r="CP785" t="s">
        <v>98</v>
      </c>
      <c r="CQ785">
        <f t="shared" si="449"/>
        <v>4</v>
      </c>
      <c r="CR785" t="s">
        <v>105</v>
      </c>
      <c r="CS785">
        <f t="shared" si="450"/>
        <v>3</v>
      </c>
      <c r="CT785">
        <v>303</v>
      </c>
      <c r="CU785">
        <v>30</v>
      </c>
      <c r="CV785">
        <v>0</v>
      </c>
      <c r="CW785">
        <v>0</v>
      </c>
      <c r="CX785">
        <v>0</v>
      </c>
      <c r="CY785">
        <v>0</v>
      </c>
      <c r="CZ785" t="s">
        <v>83</v>
      </c>
      <c r="DA785" t="s">
        <v>83</v>
      </c>
      <c r="DB785">
        <f t="shared" si="451"/>
        <v>5</v>
      </c>
      <c r="DC785" t="s">
        <v>83</v>
      </c>
      <c r="DD785">
        <v>0</v>
      </c>
      <c r="DE785">
        <v>7</v>
      </c>
      <c r="DF785">
        <v>2009</v>
      </c>
      <c r="DG785">
        <f t="shared" si="454"/>
        <v>14</v>
      </c>
      <c r="DH785" t="s">
        <v>110</v>
      </c>
      <c r="DI785">
        <f t="shared" si="452"/>
        <v>4</v>
      </c>
      <c r="DJ785" t="s">
        <v>111</v>
      </c>
      <c r="DK785">
        <f t="shared" si="453"/>
        <v>5</v>
      </c>
      <c r="DL785">
        <v>165500</v>
      </c>
    </row>
    <row r="786" spans="1:116" x14ac:dyDescent="0.35">
      <c r="A786">
        <v>785</v>
      </c>
      <c r="B786">
        <v>75</v>
      </c>
      <c r="C786" t="s">
        <v>142</v>
      </c>
      <c r="D786">
        <f t="shared" si="420"/>
        <v>2</v>
      </c>
      <c r="E786">
        <v>35</v>
      </c>
      <c r="F786">
        <v>6300</v>
      </c>
      <c r="G786" t="s">
        <v>82</v>
      </c>
      <c r="H786">
        <f t="shared" si="421"/>
        <v>2</v>
      </c>
      <c r="I786" t="s">
        <v>174</v>
      </c>
      <c r="J786">
        <f t="shared" si="422"/>
        <v>1</v>
      </c>
      <c r="K786" t="s">
        <v>84</v>
      </c>
      <c r="L786">
        <f t="shared" si="423"/>
        <v>1</v>
      </c>
      <c r="M786" t="s">
        <v>85</v>
      </c>
      <c r="N786">
        <f t="shared" si="424"/>
        <v>2</v>
      </c>
      <c r="O786" t="s">
        <v>86</v>
      </c>
      <c r="P786">
        <f t="shared" si="425"/>
        <v>4</v>
      </c>
      <c r="Q786" t="s">
        <v>87</v>
      </c>
      <c r="R786">
        <f t="shared" si="426"/>
        <v>4</v>
      </c>
      <c r="S786" t="s">
        <v>88</v>
      </c>
      <c r="T786">
        <f t="shared" si="427"/>
        <v>3</v>
      </c>
      <c r="U786" t="s">
        <v>143</v>
      </c>
      <c r="V786">
        <f t="shared" si="428"/>
        <v>9</v>
      </c>
      <c r="W786" t="s">
        <v>90</v>
      </c>
      <c r="X786">
        <f t="shared" si="429"/>
        <v>7</v>
      </c>
      <c r="Y786" t="s">
        <v>90</v>
      </c>
      <c r="Z786">
        <f t="shared" si="430"/>
        <v>7</v>
      </c>
      <c r="AA786" t="s">
        <v>91</v>
      </c>
      <c r="AB786">
        <f t="shared" si="431"/>
        <v>3</v>
      </c>
      <c r="AC786" t="s">
        <v>201</v>
      </c>
      <c r="AD786">
        <f t="shared" si="432"/>
        <v>5</v>
      </c>
      <c r="AE786">
        <v>6</v>
      </c>
      <c r="AF786">
        <v>6</v>
      </c>
      <c r="AG786">
        <v>1914</v>
      </c>
      <c r="AH786">
        <v>2001</v>
      </c>
      <c r="AI786" t="s">
        <v>93</v>
      </c>
      <c r="AJ786">
        <f t="shared" si="433"/>
        <v>5</v>
      </c>
      <c r="AK786" t="s">
        <v>94</v>
      </c>
      <c r="AL786">
        <f t="shared" si="434"/>
        <v>8</v>
      </c>
      <c r="AM786" t="s">
        <v>124</v>
      </c>
      <c r="AN786">
        <f t="shared" si="435"/>
        <v>4</v>
      </c>
      <c r="AO786" t="s">
        <v>125</v>
      </c>
      <c r="AP786" t="s">
        <v>117</v>
      </c>
      <c r="AQ786">
        <f t="shared" si="436"/>
        <v>2</v>
      </c>
      <c r="AR786">
        <v>0</v>
      </c>
      <c r="AS786" t="s">
        <v>98</v>
      </c>
      <c r="AT786">
        <f t="shared" si="437"/>
        <v>3</v>
      </c>
      <c r="AU786" t="s">
        <v>98</v>
      </c>
      <c r="AV786">
        <f t="shared" si="438"/>
        <v>3</v>
      </c>
      <c r="AW786" t="s">
        <v>118</v>
      </c>
      <c r="AX786">
        <f t="shared" si="439"/>
        <v>2</v>
      </c>
      <c r="AY786" t="s">
        <v>98</v>
      </c>
      <c r="AZ786">
        <f t="shared" si="440"/>
        <v>4</v>
      </c>
      <c r="BA786" t="s">
        <v>98</v>
      </c>
      <c r="BB786">
        <f t="shared" si="441"/>
        <v>4</v>
      </c>
      <c r="BC786" t="s">
        <v>100</v>
      </c>
      <c r="BD786" t="s">
        <v>102</v>
      </c>
      <c r="BE786">
        <f t="shared" si="442"/>
        <v>6</v>
      </c>
      <c r="BF786">
        <v>0</v>
      </c>
      <c r="BG786" t="s">
        <v>102</v>
      </c>
      <c r="BH786">
        <v>0</v>
      </c>
      <c r="BI786">
        <v>742</v>
      </c>
      <c r="BJ786">
        <v>742</v>
      </c>
      <c r="BK786" t="s">
        <v>103</v>
      </c>
      <c r="BL786">
        <f t="shared" si="443"/>
        <v>6</v>
      </c>
      <c r="BM786" t="s">
        <v>104</v>
      </c>
      <c r="BN786" t="s">
        <v>105</v>
      </c>
      <c r="BO786" t="s">
        <v>106</v>
      </c>
      <c r="BP786">
        <f t="shared" si="444"/>
        <v>6</v>
      </c>
      <c r="BQ786">
        <v>742</v>
      </c>
      <c r="BR786">
        <v>742</v>
      </c>
      <c r="BS786">
        <v>0</v>
      </c>
      <c r="BT786">
        <v>1484</v>
      </c>
      <c r="BU786">
        <v>0</v>
      </c>
      <c r="BV786">
        <v>0</v>
      </c>
      <c r="BW786">
        <v>2</v>
      </c>
      <c r="BX786">
        <v>0</v>
      </c>
      <c r="BY786">
        <v>3</v>
      </c>
      <c r="BZ786">
        <v>1</v>
      </c>
      <c r="CA786" t="s">
        <v>98</v>
      </c>
      <c r="CB786">
        <f t="shared" si="445"/>
        <v>4</v>
      </c>
      <c r="CC786">
        <v>9</v>
      </c>
      <c r="CD786" t="s">
        <v>107</v>
      </c>
      <c r="CE786">
        <v>1</v>
      </c>
      <c r="CF786" t="s">
        <v>97</v>
      </c>
      <c r="CG786" t="s">
        <v>83</v>
      </c>
      <c r="CH786">
        <f t="shared" si="446"/>
        <v>3</v>
      </c>
      <c r="CI786" t="s">
        <v>83</v>
      </c>
      <c r="CJ786" t="s">
        <v>83</v>
      </c>
      <c r="CK786">
        <f t="shared" si="447"/>
        <v>1</v>
      </c>
      <c r="CL786">
        <v>0</v>
      </c>
      <c r="CM786">
        <v>0</v>
      </c>
      <c r="CN786" t="s">
        <v>83</v>
      </c>
      <c r="CO786">
        <f t="shared" si="448"/>
        <v>1</v>
      </c>
      <c r="CP786" t="s">
        <v>83</v>
      </c>
      <c r="CQ786">
        <f t="shared" si="449"/>
        <v>1</v>
      </c>
      <c r="CR786" t="s">
        <v>105</v>
      </c>
      <c r="CS786">
        <f t="shared" si="450"/>
        <v>3</v>
      </c>
      <c r="CT786">
        <v>0</v>
      </c>
      <c r="CU786">
        <v>291</v>
      </c>
      <c r="CV786">
        <v>134</v>
      </c>
      <c r="CW786">
        <v>0</v>
      </c>
      <c r="CX786">
        <v>0</v>
      </c>
      <c r="CY786">
        <v>0</v>
      </c>
      <c r="CZ786" t="s">
        <v>83</v>
      </c>
      <c r="DA786" t="s">
        <v>83</v>
      </c>
      <c r="DB786">
        <f t="shared" si="451"/>
        <v>5</v>
      </c>
      <c r="DC786" t="s">
        <v>83</v>
      </c>
      <c r="DD786">
        <v>0</v>
      </c>
      <c r="DE786">
        <v>6</v>
      </c>
      <c r="DF786">
        <v>2008</v>
      </c>
      <c r="DG786">
        <f t="shared" si="454"/>
        <v>15</v>
      </c>
      <c r="DH786" t="s">
        <v>110</v>
      </c>
      <c r="DI786">
        <f t="shared" si="452"/>
        <v>4</v>
      </c>
      <c r="DJ786" t="s">
        <v>111</v>
      </c>
      <c r="DK786">
        <f t="shared" si="453"/>
        <v>5</v>
      </c>
      <c r="DL786">
        <v>128000</v>
      </c>
    </row>
    <row r="787" spans="1:116" x14ac:dyDescent="0.35">
      <c r="A787">
        <v>786</v>
      </c>
      <c r="B787">
        <v>20</v>
      </c>
      <c r="C787" t="s">
        <v>81</v>
      </c>
      <c r="D787">
        <f t="shared" si="420"/>
        <v>4</v>
      </c>
      <c r="E787" t="s">
        <v>83</v>
      </c>
      <c r="F787">
        <v>9790</v>
      </c>
      <c r="G787" t="s">
        <v>82</v>
      </c>
      <c r="H787">
        <f t="shared" si="421"/>
        <v>2</v>
      </c>
      <c r="I787" t="s">
        <v>83</v>
      </c>
      <c r="J787" t="str">
        <f t="shared" si="422"/>
        <v/>
      </c>
      <c r="K787" t="s">
        <v>84</v>
      </c>
      <c r="L787">
        <f t="shared" si="423"/>
        <v>1</v>
      </c>
      <c r="M787" t="s">
        <v>85</v>
      </c>
      <c r="N787">
        <f t="shared" si="424"/>
        <v>2</v>
      </c>
      <c r="O787" t="s">
        <v>86</v>
      </c>
      <c r="P787">
        <f t="shared" si="425"/>
        <v>4</v>
      </c>
      <c r="Q787" t="s">
        <v>87</v>
      </c>
      <c r="R787">
        <f t="shared" si="426"/>
        <v>4</v>
      </c>
      <c r="S787" t="s">
        <v>88</v>
      </c>
      <c r="T787">
        <f t="shared" si="427"/>
        <v>3</v>
      </c>
      <c r="U787" t="s">
        <v>138</v>
      </c>
      <c r="V787">
        <f t="shared" si="428"/>
        <v>10</v>
      </c>
      <c r="W787" t="s">
        <v>114</v>
      </c>
      <c r="X787">
        <f t="shared" si="429"/>
        <v>2</v>
      </c>
      <c r="Y787" t="s">
        <v>90</v>
      </c>
      <c r="Z787">
        <f t="shared" si="430"/>
        <v>7</v>
      </c>
      <c r="AA787" t="s">
        <v>91</v>
      </c>
      <c r="AB787">
        <f t="shared" si="431"/>
        <v>3</v>
      </c>
      <c r="AC787" t="s">
        <v>115</v>
      </c>
      <c r="AD787">
        <f t="shared" si="432"/>
        <v>4</v>
      </c>
      <c r="AE787">
        <v>6</v>
      </c>
      <c r="AF787">
        <v>5</v>
      </c>
      <c r="AG787">
        <v>1967</v>
      </c>
      <c r="AH787">
        <v>1967</v>
      </c>
      <c r="AI787" t="s">
        <v>93</v>
      </c>
      <c r="AJ787">
        <f t="shared" si="433"/>
        <v>5</v>
      </c>
      <c r="AK787" t="s">
        <v>94</v>
      </c>
      <c r="AL787">
        <f t="shared" si="434"/>
        <v>8</v>
      </c>
      <c r="AM787" t="s">
        <v>96</v>
      </c>
      <c r="AN787">
        <f t="shared" si="435"/>
        <v>5</v>
      </c>
      <c r="AO787" t="s">
        <v>124</v>
      </c>
      <c r="AP787" t="s">
        <v>117</v>
      </c>
      <c r="AQ787">
        <f t="shared" si="436"/>
        <v>2</v>
      </c>
      <c r="AR787">
        <v>0</v>
      </c>
      <c r="AS787" t="s">
        <v>98</v>
      </c>
      <c r="AT787">
        <f t="shared" si="437"/>
        <v>3</v>
      </c>
      <c r="AU787" t="s">
        <v>98</v>
      </c>
      <c r="AV787">
        <f t="shared" si="438"/>
        <v>3</v>
      </c>
      <c r="AW787" t="s">
        <v>118</v>
      </c>
      <c r="AX787">
        <f t="shared" si="439"/>
        <v>2</v>
      </c>
      <c r="AY787" t="s">
        <v>98</v>
      </c>
      <c r="AZ787">
        <f t="shared" si="440"/>
        <v>4</v>
      </c>
      <c r="BA787" t="s">
        <v>98</v>
      </c>
      <c r="BB787">
        <f t="shared" si="441"/>
        <v>4</v>
      </c>
      <c r="BC787" t="s">
        <v>100</v>
      </c>
      <c r="BD787" t="s">
        <v>153</v>
      </c>
      <c r="BE787">
        <f t="shared" si="442"/>
        <v>2</v>
      </c>
      <c r="BF787">
        <v>251</v>
      </c>
      <c r="BG787" t="s">
        <v>172</v>
      </c>
      <c r="BH787">
        <v>630</v>
      </c>
      <c r="BI787">
        <v>491</v>
      </c>
      <c r="BJ787">
        <v>1372</v>
      </c>
      <c r="BK787" t="s">
        <v>103</v>
      </c>
      <c r="BL787">
        <f t="shared" si="443"/>
        <v>6</v>
      </c>
      <c r="BM787" t="s">
        <v>98</v>
      </c>
      <c r="BN787" t="s">
        <v>105</v>
      </c>
      <c r="BO787" t="s">
        <v>106</v>
      </c>
      <c r="BP787">
        <f t="shared" si="444"/>
        <v>6</v>
      </c>
      <c r="BQ787">
        <v>1342</v>
      </c>
      <c r="BR787">
        <v>0</v>
      </c>
      <c r="BS787">
        <v>0</v>
      </c>
      <c r="BT787">
        <v>1342</v>
      </c>
      <c r="BU787">
        <v>0</v>
      </c>
      <c r="BV787">
        <v>0</v>
      </c>
      <c r="BW787">
        <v>2</v>
      </c>
      <c r="BX787">
        <v>0</v>
      </c>
      <c r="BY787">
        <v>3</v>
      </c>
      <c r="BZ787">
        <v>1</v>
      </c>
      <c r="CA787" t="s">
        <v>98</v>
      </c>
      <c r="CB787">
        <f t="shared" si="445"/>
        <v>4</v>
      </c>
      <c r="CC787">
        <v>7</v>
      </c>
      <c r="CD787" t="s">
        <v>107</v>
      </c>
      <c r="CE787">
        <v>1</v>
      </c>
      <c r="CF787" t="s">
        <v>97</v>
      </c>
      <c r="CG787" t="s">
        <v>108</v>
      </c>
      <c r="CH787">
        <f t="shared" si="446"/>
        <v>6</v>
      </c>
      <c r="CI787">
        <v>1967</v>
      </c>
      <c r="CJ787" t="s">
        <v>102</v>
      </c>
      <c r="CK787">
        <f t="shared" si="447"/>
        <v>2</v>
      </c>
      <c r="CL787">
        <v>2</v>
      </c>
      <c r="CM787">
        <v>457</v>
      </c>
      <c r="CN787" t="s">
        <v>98</v>
      </c>
      <c r="CO787">
        <f t="shared" si="448"/>
        <v>4</v>
      </c>
      <c r="CP787" t="s">
        <v>98</v>
      </c>
      <c r="CQ787">
        <f t="shared" si="449"/>
        <v>4</v>
      </c>
      <c r="CR787" t="s">
        <v>105</v>
      </c>
      <c r="CS787">
        <f t="shared" si="450"/>
        <v>3</v>
      </c>
      <c r="CT787">
        <v>0</v>
      </c>
      <c r="CU787">
        <v>0</v>
      </c>
      <c r="CV787">
        <v>0</v>
      </c>
      <c r="CW787">
        <v>0</v>
      </c>
      <c r="CX787">
        <v>197</v>
      </c>
      <c r="CY787">
        <v>0</v>
      </c>
      <c r="CZ787" t="s">
        <v>83</v>
      </c>
      <c r="DA787" t="s">
        <v>83</v>
      </c>
      <c r="DB787">
        <f t="shared" si="451"/>
        <v>5</v>
      </c>
      <c r="DC787" t="s">
        <v>83</v>
      </c>
      <c r="DD787">
        <v>0</v>
      </c>
      <c r="DE787">
        <v>9</v>
      </c>
      <c r="DF787">
        <v>2009</v>
      </c>
      <c r="DG787">
        <f t="shared" si="454"/>
        <v>14</v>
      </c>
      <c r="DH787" t="s">
        <v>110</v>
      </c>
      <c r="DI787">
        <f t="shared" si="452"/>
        <v>4</v>
      </c>
      <c r="DJ787" t="s">
        <v>111</v>
      </c>
      <c r="DK787">
        <f t="shared" si="453"/>
        <v>5</v>
      </c>
      <c r="DL787">
        <v>161500</v>
      </c>
    </row>
    <row r="788" spans="1:116" x14ac:dyDescent="0.35">
      <c r="A788">
        <v>787</v>
      </c>
      <c r="B788">
        <v>50</v>
      </c>
      <c r="C788" t="s">
        <v>142</v>
      </c>
      <c r="D788">
        <f t="shared" si="420"/>
        <v>2</v>
      </c>
      <c r="E788">
        <v>60</v>
      </c>
      <c r="F788">
        <v>10800</v>
      </c>
      <c r="G788" t="s">
        <v>82</v>
      </c>
      <c r="H788">
        <f t="shared" si="421"/>
        <v>2</v>
      </c>
      <c r="I788" t="s">
        <v>83</v>
      </c>
      <c r="J788" t="str">
        <f t="shared" si="422"/>
        <v/>
      </c>
      <c r="K788" t="s">
        <v>84</v>
      </c>
      <c r="L788">
        <f t="shared" si="423"/>
        <v>1</v>
      </c>
      <c r="M788" t="s">
        <v>85</v>
      </c>
      <c r="N788">
        <f t="shared" si="424"/>
        <v>2</v>
      </c>
      <c r="O788" t="s">
        <v>86</v>
      </c>
      <c r="P788">
        <f t="shared" si="425"/>
        <v>4</v>
      </c>
      <c r="Q788" t="s">
        <v>87</v>
      </c>
      <c r="R788">
        <f t="shared" si="426"/>
        <v>4</v>
      </c>
      <c r="S788" t="s">
        <v>88</v>
      </c>
      <c r="T788">
        <f t="shared" si="427"/>
        <v>3</v>
      </c>
      <c r="U788" t="s">
        <v>143</v>
      </c>
      <c r="V788">
        <f t="shared" si="428"/>
        <v>9</v>
      </c>
      <c r="W788" t="s">
        <v>144</v>
      </c>
      <c r="X788">
        <f t="shared" si="429"/>
        <v>3</v>
      </c>
      <c r="Y788" t="s">
        <v>90</v>
      </c>
      <c r="Z788">
        <f t="shared" si="430"/>
        <v>7</v>
      </c>
      <c r="AA788" t="s">
        <v>91</v>
      </c>
      <c r="AB788">
        <f t="shared" si="431"/>
        <v>3</v>
      </c>
      <c r="AC788" t="s">
        <v>132</v>
      </c>
      <c r="AD788">
        <f t="shared" si="432"/>
        <v>1</v>
      </c>
      <c r="AE788">
        <v>5</v>
      </c>
      <c r="AF788">
        <v>6</v>
      </c>
      <c r="AG788">
        <v>1915</v>
      </c>
      <c r="AH788">
        <v>1950</v>
      </c>
      <c r="AI788" t="s">
        <v>93</v>
      </c>
      <c r="AJ788">
        <f t="shared" si="433"/>
        <v>5</v>
      </c>
      <c r="AK788" t="s">
        <v>94</v>
      </c>
      <c r="AL788">
        <f t="shared" si="434"/>
        <v>8</v>
      </c>
      <c r="AM788" t="s">
        <v>116</v>
      </c>
      <c r="AN788">
        <f t="shared" si="435"/>
        <v>10</v>
      </c>
      <c r="AO788" t="s">
        <v>116</v>
      </c>
      <c r="AP788" t="s">
        <v>117</v>
      </c>
      <c r="AQ788">
        <f t="shared" si="436"/>
        <v>2</v>
      </c>
      <c r="AR788">
        <v>0</v>
      </c>
      <c r="AS788" t="s">
        <v>98</v>
      </c>
      <c r="AT788">
        <f t="shared" si="437"/>
        <v>3</v>
      </c>
      <c r="AU788" t="s">
        <v>97</v>
      </c>
      <c r="AV788">
        <f t="shared" si="438"/>
        <v>4</v>
      </c>
      <c r="AW788" t="s">
        <v>99</v>
      </c>
      <c r="AX788">
        <f t="shared" si="439"/>
        <v>6</v>
      </c>
      <c r="AY788" t="s">
        <v>147</v>
      </c>
      <c r="AZ788">
        <f t="shared" si="440"/>
        <v>3</v>
      </c>
      <c r="BA788" t="s">
        <v>98</v>
      </c>
      <c r="BB788">
        <f t="shared" si="441"/>
        <v>4</v>
      </c>
      <c r="BC788" t="s">
        <v>100</v>
      </c>
      <c r="BD788" t="s">
        <v>172</v>
      </c>
      <c r="BE788">
        <f t="shared" si="442"/>
        <v>5</v>
      </c>
      <c r="BF788">
        <v>686</v>
      </c>
      <c r="BG788" t="s">
        <v>102</v>
      </c>
      <c r="BH788">
        <v>0</v>
      </c>
      <c r="BI788">
        <v>0</v>
      </c>
      <c r="BJ788">
        <v>686</v>
      </c>
      <c r="BK788" t="s">
        <v>103</v>
      </c>
      <c r="BL788">
        <f t="shared" si="443"/>
        <v>6</v>
      </c>
      <c r="BM788" t="s">
        <v>98</v>
      </c>
      <c r="BN788" t="s">
        <v>105</v>
      </c>
      <c r="BO788" t="s">
        <v>106</v>
      </c>
      <c r="BP788">
        <f t="shared" si="444"/>
        <v>6</v>
      </c>
      <c r="BQ788">
        <v>966</v>
      </c>
      <c r="BR788">
        <v>686</v>
      </c>
      <c r="BS788">
        <v>0</v>
      </c>
      <c r="BT788">
        <v>1652</v>
      </c>
      <c r="BU788">
        <v>1</v>
      </c>
      <c r="BV788">
        <v>0</v>
      </c>
      <c r="BW788">
        <v>2</v>
      </c>
      <c r="BX788">
        <v>0</v>
      </c>
      <c r="BY788">
        <v>4</v>
      </c>
      <c r="BZ788">
        <v>1</v>
      </c>
      <c r="CA788" t="s">
        <v>98</v>
      </c>
      <c r="CB788">
        <f t="shared" si="445"/>
        <v>4</v>
      </c>
      <c r="CC788">
        <v>7</v>
      </c>
      <c r="CD788" t="s">
        <v>107</v>
      </c>
      <c r="CE788">
        <v>0</v>
      </c>
      <c r="CF788" t="s">
        <v>83</v>
      </c>
      <c r="CG788" t="s">
        <v>127</v>
      </c>
      <c r="CH788">
        <f t="shared" si="446"/>
        <v>5</v>
      </c>
      <c r="CI788">
        <v>1961</v>
      </c>
      <c r="CJ788" t="s">
        <v>102</v>
      </c>
      <c r="CK788">
        <f t="shared" si="447"/>
        <v>2</v>
      </c>
      <c r="CL788">
        <v>1</v>
      </c>
      <c r="CM788">
        <v>416</v>
      </c>
      <c r="CN788" t="s">
        <v>98</v>
      </c>
      <c r="CO788">
        <f t="shared" si="448"/>
        <v>4</v>
      </c>
      <c r="CP788" t="s">
        <v>98</v>
      </c>
      <c r="CQ788">
        <f t="shared" si="449"/>
        <v>4</v>
      </c>
      <c r="CR788" t="s">
        <v>105</v>
      </c>
      <c r="CS788">
        <f t="shared" si="450"/>
        <v>3</v>
      </c>
      <c r="CT788">
        <v>0</v>
      </c>
      <c r="CU788">
        <v>0</v>
      </c>
      <c r="CV788">
        <v>196</v>
      </c>
      <c r="CW788">
        <v>0</v>
      </c>
      <c r="CX788">
        <v>0</v>
      </c>
      <c r="CY788">
        <v>0</v>
      </c>
      <c r="CZ788" t="s">
        <v>83</v>
      </c>
      <c r="DA788" t="s">
        <v>83</v>
      </c>
      <c r="DB788">
        <f t="shared" si="451"/>
        <v>5</v>
      </c>
      <c r="DC788" t="s">
        <v>135</v>
      </c>
      <c r="DD788">
        <v>1200</v>
      </c>
      <c r="DE788">
        <v>6</v>
      </c>
      <c r="DF788">
        <v>2010</v>
      </c>
      <c r="DG788">
        <f t="shared" si="454"/>
        <v>13</v>
      </c>
      <c r="DH788" t="s">
        <v>110</v>
      </c>
      <c r="DI788">
        <f t="shared" si="452"/>
        <v>4</v>
      </c>
      <c r="DJ788" t="s">
        <v>111</v>
      </c>
      <c r="DK788">
        <f t="shared" si="453"/>
        <v>5</v>
      </c>
      <c r="DL788">
        <v>139000</v>
      </c>
    </row>
    <row r="789" spans="1:116" x14ac:dyDescent="0.35">
      <c r="A789">
        <v>788</v>
      </c>
      <c r="B789">
        <v>60</v>
      </c>
      <c r="C789" t="s">
        <v>81</v>
      </c>
      <c r="D789">
        <f t="shared" si="420"/>
        <v>4</v>
      </c>
      <c r="E789">
        <v>76</v>
      </c>
      <c r="F789">
        <v>10142</v>
      </c>
      <c r="G789" t="s">
        <v>82</v>
      </c>
      <c r="H789">
        <f t="shared" si="421"/>
        <v>2</v>
      </c>
      <c r="I789" t="s">
        <v>83</v>
      </c>
      <c r="J789" t="str">
        <f t="shared" si="422"/>
        <v/>
      </c>
      <c r="K789" t="s">
        <v>120</v>
      </c>
      <c r="L789">
        <f t="shared" si="423"/>
        <v>2</v>
      </c>
      <c r="M789" t="s">
        <v>85</v>
      </c>
      <c r="N789">
        <f t="shared" si="424"/>
        <v>2</v>
      </c>
      <c r="O789" t="s">
        <v>86</v>
      </c>
      <c r="P789">
        <f t="shared" si="425"/>
        <v>4</v>
      </c>
      <c r="Q789" t="s">
        <v>87</v>
      </c>
      <c r="R789">
        <f t="shared" si="426"/>
        <v>4</v>
      </c>
      <c r="S789" t="s">
        <v>88</v>
      </c>
      <c r="T789">
        <f t="shared" si="427"/>
        <v>3</v>
      </c>
      <c r="U789" t="s">
        <v>170</v>
      </c>
      <c r="V789">
        <f t="shared" si="428"/>
        <v>15</v>
      </c>
      <c r="W789" t="s">
        <v>90</v>
      </c>
      <c r="X789">
        <f t="shared" si="429"/>
        <v>7</v>
      </c>
      <c r="Y789" t="s">
        <v>90</v>
      </c>
      <c r="Z789">
        <f t="shared" si="430"/>
        <v>7</v>
      </c>
      <c r="AA789" t="s">
        <v>91</v>
      </c>
      <c r="AB789">
        <f t="shared" si="431"/>
        <v>3</v>
      </c>
      <c r="AC789" t="s">
        <v>92</v>
      </c>
      <c r="AD789">
        <f t="shared" si="432"/>
        <v>8</v>
      </c>
      <c r="AE789">
        <v>7</v>
      </c>
      <c r="AF789">
        <v>5</v>
      </c>
      <c r="AG789">
        <v>2004</v>
      </c>
      <c r="AH789">
        <v>2004</v>
      </c>
      <c r="AI789" t="s">
        <v>93</v>
      </c>
      <c r="AJ789">
        <f t="shared" si="433"/>
        <v>5</v>
      </c>
      <c r="AK789" t="s">
        <v>94</v>
      </c>
      <c r="AL789">
        <f t="shared" si="434"/>
        <v>8</v>
      </c>
      <c r="AM789" t="s">
        <v>95</v>
      </c>
      <c r="AN789">
        <f t="shared" si="435"/>
        <v>14</v>
      </c>
      <c r="AO789" t="s">
        <v>95</v>
      </c>
      <c r="AP789" t="s">
        <v>117</v>
      </c>
      <c r="AQ789">
        <f t="shared" si="436"/>
        <v>2</v>
      </c>
      <c r="AR789">
        <v>0</v>
      </c>
      <c r="AS789" t="s">
        <v>97</v>
      </c>
      <c r="AT789">
        <f t="shared" si="437"/>
        <v>4</v>
      </c>
      <c r="AU789" t="s">
        <v>98</v>
      </c>
      <c r="AV789">
        <f t="shared" si="438"/>
        <v>3</v>
      </c>
      <c r="AW789" t="s">
        <v>99</v>
      </c>
      <c r="AX789">
        <f t="shared" si="439"/>
        <v>6</v>
      </c>
      <c r="AY789" t="s">
        <v>97</v>
      </c>
      <c r="AZ789">
        <f t="shared" si="440"/>
        <v>5</v>
      </c>
      <c r="BA789" t="s">
        <v>98</v>
      </c>
      <c r="BB789">
        <f t="shared" si="441"/>
        <v>4</v>
      </c>
      <c r="BC789" t="s">
        <v>100</v>
      </c>
      <c r="BD789" t="s">
        <v>101</v>
      </c>
      <c r="BE789">
        <f t="shared" si="442"/>
        <v>7</v>
      </c>
      <c r="BF789">
        <v>656</v>
      </c>
      <c r="BG789" t="s">
        <v>102</v>
      </c>
      <c r="BH789">
        <v>0</v>
      </c>
      <c r="BI789">
        <v>300</v>
      </c>
      <c r="BJ789">
        <v>956</v>
      </c>
      <c r="BK789" t="s">
        <v>103</v>
      </c>
      <c r="BL789">
        <f t="shared" si="443"/>
        <v>6</v>
      </c>
      <c r="BM789" t="s">
        <v>104</v>
      </c>
      <c r="BN789" t="s">
        <v>105</v>
      </c>
      <c r="BO789" t="s">
        <v>106</v>
      </c>
      <c r="BP789">
        <f t="shared" si="444"/>
        <v>6</v>
      </c>
      <c r="BQ789">
        <v>956</v>
      </c>
      <c r="BR789">
        <v>1128</v>
      </c>
      <c r="BS789">
        <v>0</v>
      </c>
      <c r="BT789">
        <v>2084</v>
      </c>
      <c r="BU789">
        <v>1</v>
      </c>
      <c r="BV789">
        <v>0</v>
      </c>
      <c r="BW789">
        <v>2</v>
      </c>
      <c r="BX789">
        <v>1</v>
      </c>
      <c r="BY789">
        <v>4</v>
      </c>
      <c r="BZ789">
        <v>1</v>
      </c>
      <c r="CA789" t="s">
        <v>97</v>
      </c>
      <c r="CB789">
        <f t="shared" si="445"/>
        <v>5</v>
      </c>
      <c r="CC789">
        <v>8</v>
      </c>
      <c r="CD789" t="s">
        <v>107</v>
      </c>
      <c r="CE789">
        <v>0</v>
      </c>
      <c r="CF789" t="s">
        <v>83</v>
      </c>
      <c r="CG789" t="s">
        <v>156</v>
      </c>
      <c r="CH789">
        <f t="shared" si="446"/>
        <v>7</v>
      </c>
      <c r="CI789">
        <v>2004</v>
      </c>
      <c r="CJ789" t="s">
        <v>109</v>
      </c>
      <c r="CK789">
        <f t="shared" si="447"/>
        <v>3</v>
      </c>
      <c r="CL789">
        <v>2</v>
      </c>
      <c r="CM789">
        <v>618</v>
      </c>
      <c r="CN789" t="s">
        <v>98</v>
      </c>
      <c r="CO789">
        <f t="shared" si="448"/>
        <v>4</v>
      </c>
      <c r="CP789" t="s">
        <v>98</v>
      </c>
      <c r="CQ789">
        <f t="shared" si="449"/>
        <v>4</v>
      </c>
      <c r="CR789" t="s">
        <v>105</v>
      </c>
      <c r="CS789">
        <f t="shared" si="450"/>
        <v>3</v>
      </c>
      <c r="CT789">
        <v>0</v>
      </c>
      <c r="CU789">
        <v>45</v>
      </c>
      <c r="CV789">
        <v>0</v>
      </c>
      <c r="CW789">
        <v>0</v>
      </c>
      <c r="CX789">
        <v>0</v>
      </c>
      <c r="CY789">
        <v>0</v>
      </c>
      <c r="CZ789" t="s">
        <v>83</v>
      </c>
      <c r="DA789" t="s">
        <v>83</v>
      </c>
      <c r="DB789">
        <f t="shared" si="451"/>
        <v>5</v>
      </c>
      <c r="DC789" t="s">
        <v>83</v>
      </c>
      <c r="DD789">
        <v>0</v>
      </c>
      <c r="DE789">
        <v>1</v>
      </c>
      <c r="DF789">
        <v>2010</v>
      </c>
      <c r="DG789">
        <f t="shared" si="454"/>
        <v>13</v>
      </c>
      <c r="DH789" t="s">
        <v>110</v>
      </c>
      <c r="DI789">
        <f t="shared" si="452"/>
        <v>4</v>
      </c>
      <c r="DJ789" t="s">
        <v>111</v>
      </c>
      <c r="DK789">
        <f t="shared" si="453"/>
        <v>5</v>
      </c>
      <c r="DL789">
        <v>233000</v>
      </c>
    </row>
    <row r="790" spans="1:116" x14ac:dyDescent="0.35">
      <c r="A790">
        <v>789</v>
      </c>
      <c r="B790">
        <v>20</v>
      </c>
      <c r="C790" t="s">
        <v>142</v>
      </c>
      <c r="D790">
        <f t="shared" si="420"/>
        <v>2</v>
      </c>
      <c r="E790">
        <v>50</v>
      </c>
      <c r="F790">
        <v>6000</v>
      </c>
      <c r="G790" t="s">
        <v>82</v>
      </c>
      <c r="H790">
        <f t="shared" si="421"/>
        <v>2</v>
      </c>
      <c r="I790" t="s">
        <v>83</v>
      </c>
      <c r="J790" t="str">
        <f t="shared" si="422"/>
        <v/>
      </c>
      <c r="K790" t="s">
        <v>84</v>
      </c>
      <c r="L790">
        <f t="shared" si="423"/>
        <v>1</v>
      </c>
      <c r="M790" t="s">
        <v>85</v>
      </c>
      <c r="N790">
        <f t="shared" si="424"/>
        <v>2</v>
      </c>
      <c r="O790" t="s">
        <v>86</v>
      </c>
      <c r="P790">
        <f t="shared" si="425"/>
        <v>4</v>
      </c>
      <c r="Q790" t="s">
        <v>122</v>
      </c>
      <c r="R790">
        <f t="shared" si="426"/>
        <v>2</v>
      </c>
      <c r="S790" t="s">
        <v>88</v>
      </c>
      <c r="T790">
        <f t="shared" si="427"/>
        <v>3</v>
      </c>
      <c r="U790" t="s">
        <v>143</v>
      </c>
      <c r="V790">
        <f t="shared" si="428"/>
        <v>9</v>
      </c>
      <c r="W790" t="s">
        <v>90</v>
      </c>
      <c r="X790">
        <f t="shared" si="429"/>
        <v>7</v>
      </c>
      <c r="Y790" t="s">
        <v>90</v>
      </c>
      <c r="Z790">
        <f t="shared" si="430"/>
        <v>7</v>
      </c>
      <c r="AA790" t="s">
        <v>91</v>
      </c>
      <c r="AB790">
        <f t="shared" si="431"/>
        <v>3</v>
      </c>
      <c r="AC790" t="s">
        <v>115</v>
      </c>
      <c r="AD790">
        <f t="shared" si="432"/>
        <v>4</v>
      </c>
      <c r="AE790">
        <v>4</v>
      </c>
      <c r="AF790">
        <v>7</v>
      </c>
      <c r="AG790">
        <v>1954</v>
      </c>
      <c r="AH790">
        <v>2000</v>
      </c>
      <c r="AI790" t="s">
        <v>93</v>
      </c>
      <c r="AJ790">
        <f t="shared" si="433"/>
        <v>5</v>
      </c>
      <c r="AK790" t="s">
        <v>94</v>
      </c>
      <c r="AL790">
        <f t="shared" si="434"/>
        <v>8</v>
      </c>
      <c r="AM790" t="s">
        <v>116</v>
      </c>
      <c r="AN790">
        <f t="shared" si="435"/>
        <v>10</v>
      </c>
      <c r="AO790" t="s">
        <v>116</v>
      </c>
      <c r="AP790" t="s">
        <v>117</v>
      </c>
      <c r="AQ790">
        <f t="shared" si="436"/>
        <v>2</v>
      </c>
      <c r="AR790">
        <v>0</v>
      </c>
      <c r="AS790" t="s">
        <v>98</v>
      </c>
      <c r="AT790">
        <f t="shared" si="437"/>
        <v>3</v>
      </c>
      <c r="AU790" t="s">
        <v>98</v>
      </c>
      <c r="AV790">
        <f t="shared" si="438"/>
        <v>3</v>
      </c>
      <c r="AW790" t="s">
        <v>118</v>
      </c>
      <c r="AX790">
        <f t="shared" si="439"/>
        <v>2</v>
      </c>
      <c r="AY790" t="s">
        <v>98</v>
      </c>
      <c r="AZ790">
        <f t="shared" si="440"/>
        <v>4</v>
      </c>
      <c r="BA790" t="s">
        <v>98</v>
      </c>
      <c r="BB790">
        <f t="shared" si="441"/>
        <v>4</v>
      </c>
      <c r="BC790" t="s">
        <v>100</v>
      </c>
      <c r="BD790" t="s">
        <v>102</v>
      </c>
      <c r="BE790">
        <f t="shared" si="442"/>
        <v>6</v>
      </c>
      <c r="BF790">
        <v>0</v>
      </c>
      <c r="BG790" t="s">
        <v>102</v>
      </c>
      <c r="BH790">
        <v>0</v>
      </c>
      <c r="BI790">
        <v>901</v>
      </c>
      <c r="BJ790">
        <v>901</v>
      </c>
      <c r="BK790" t="s">
        <v>103</v>
      </c>
      <c r="BL790">
        <f t="shared" si="443"/>
        <v>6</v>
      </c>
      <c r="BM790" t="s">
        <v>104</v>
      </c>
      <c r="BN790" t="s">
        <v>105</v>
      </c>
      <c r="BO790" t="s">
        <v>106</v>
      </c>
      <c r="BP790">
        <f t="shared" si="444"/>
        <v>6</v>
      </c>
      <c r="BQ790">
        <v>901</v>
      </c>
      <c r="BR790">
        <v>0</v>
      </c>
      <c r="BS790">
        <v>0</v>
      </c>
      <c r="BT790">
        <v>901</v>
      </c>
      <c r="BU790">
        <v>0</v>
      </c>
      <c r="BV790">
        <v>0</v>
      </c>
      <c r="BW790">
        <v>1</v>
      </c>
      <c r="BX790">
        <v>0</v>
      </c>
      <c r="BY790">
        <v>2</v>
      </c>
      <c r="BZ790">
        <v>1</v>
      </c>
      <c r="CA790" t="s">
        <v>98</v>
      </c>
      <c r="CB790">
        <f t="shared" si="445"/>
        <v>4</v>
      </c>
      <c r="CC790">
        <v>4</v>
      </c>
      <c r="CD790" t="s">
        <v>107</v>
      </c>
      <c r="CE790">
        <v>0</v>
      </c>
      <c r="CF790" t="s">
        <v>83</v>
      </c>
      <c r="CG790" t="s">
        <v>127</v>
      </c>
      <c r="CH790">
        <f t="shared" si="446"/>
        <v>5</v>
      </c>
      <c r="CI790">
        <v>1954</v>
      </c>
      <c r="CJ790" t="s">
        <v>102</v>
      </c>
      <c r="CK790">
        <f t="shared" si="447"/>
        <v>2</v>
      </c>
      <c r="CL790">
        <v>1</v>
      </c>
      <c r="CM790">
        <v>281</v>
      </c>
      <c r="CN790" t="s">
        <v>147</v>
      </c>
      <c r="CO790">
        <f t="shared" si="448"/>
        <v>3</v>
      </c>
      <c r="CP790" t="s">
        <v>98</v>
      </c>
      <c r="CQ790">
        <f t="shared" si="449"/>
        <v>4</v>
      </c>
      <c r="CR790" t="s">
        <v>105</v>
      </c>
      <c r="CS790">
        <f t="shared" si="450"/>
        <v>3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 t="s">
        <v>83</v>
      </c>
      <c r="DA790" t="s">
        <v>83</v>
      </c>
      <c r="DB790">
        <f t="shared" si="451"/>
        <v>5</v>
      </c>
      <c r="DC790" t="s">
        <v>83</v>
      </c>
      <c r="DD790">
        <v>0</v>
      </c>
      <c r="DE790">
        <v>8</v>
      </c>
      <c r="DF790">
        <v>2008</v>
      </c>
      <c r="DG790">
        <f t="shared" si="454"/>
        <v>15</v>
      </c>
      <c r="DH790" t="s">
        <v>110</v>
      </c>
      <c r="DI790">
        <f t="shared" si="452"/>
        <v>4</v>
      </c>
      <c r="DJ790" t="s">
        <v>111</v>
      </c>
      <c r="DK790">
        <f t="shared" si="453"/>
        <v>5</v>
      </c>
      <c r="DL790">
        <v>107900</v>
      </c>
    </row>
    <row r="791" spans="1:116" x14ac:dyDescent="0.35">
      <c r="A791">
        <v>790</v>
      </c>
      <c r="B791">
        <v>60</v>
      </c>
      <c r="C791" t="s">
        <v>81</v>
      </c>
      <c r="D791">
        <f t="shared" si="420"/>
        <v>4</v>
      </c>
      <c r="E791" t="s">
        <v>83</v>
      </c>
      <c r="F791">
        <v>12205</v>
      </c>
      <c r="G791" t="s">
        <v>82</v>
      </c>
      <c r="H791">
        <f t="shared" si="421"/>
        <v>2</v>
      </c>
      <c r="I791" t="s">
        <v>83</v>
      </c>
      <c r="J791" t="str">
        <f t="shared" si="422"/>
        <v/>
      </c>
      <c r="K791" t="s">
        <v>120</v>
      </c>
      <c r="L791">
        <f t="shared" si="423"/>
        <v>2</v>
      </c>
      <c r="M791" t="s">
        <v>195</v>
      </c>
      <c r="N791">
        <f t="shared" si="424"/>
        <v>3</v>
      </c>
      <c r="O791" t="s">
        <v>86</v>
      </c>
      <c r="P791">
        <f t="shared" si="425"/>
        <v>4</v>
      </c>
      <c r="Q791" t="s">
        <v>87</v>
      </c>
      <c r="R791">
        <f t="shared" si="426"/>
        <v>4</v>
      </c>
      <c r="S791" t="s">
        <v>88</v>
      </c>
      <c r="T791">
        <f t="shared" si="427"/>
        <v>3</v>
      </c>
      <c r="U791" t="s">
        <v>205</v>
      </c>
      <c r="V791">
        <f t="shared" si="428"/>
        <v>1</v>
      </c>
      <c r="W791" t="s">
        <v>90</v>
      </c>
      <c r="X791">
        <f t="shared" si="429"/>
        <v>7</v>
      </c>
      <c r="Y791" t="s">
        <v>90</v>
      </c>
      <c r="Z791">
        <f t="shared" si="430"/>
        <v>7</v>
      </c>
      <c r="AA791" t="s">
        <v>91</v>
      </c>
      <c r="AB791">
        <f t="shared" si="431"/>
        <v>3</v>
      </c>
      <c r="AC791" t="s">
        <v>92</v>
      </c>
      <c r="AD791">
        <f t="shared" si="432"/>
        <v>8</v>
      </c>
      <c r="AE791">
        <v>6</v>
      </c>
      <c r="AF791">
        <v>8</v>
      </c>
      <c r="AG791">
        <v>1966</v>
      </c>
      <c r="AH791">
        <v>2007</v>
      </c>
      <c r="AI791" t="s">
        <v>93</v>
      </c>
      <c r="AJ791">
        <f t="shared" si="433"/>
        <v>5</v>
      </c>
      <c r="AK791" t="s">
        <v>94</v>
      </c>
      <c r="AL791">
        <f t="shared" si="434"/>
        <v>8</v>
      </c>
      <c r="AM791" t="s">
        <v>140</v>
      </c>
      <c r="AN791">
        <f t="shared" si="435"/>
        <v>9</v>
      </c>
      <c r="AO791" t="s">
        <v>140</v>
      </c>
      <c r="AP791" t="s">
        <v>96</v>
      </c>
      <c r="AQ791">
        <f t="shared" si="436"/>
        <v>4</v>
      </c>
      <c r="AR791">
        <v>157</v>
      </c>
      <c r="AS791" t="s">
        <v>98</v>
      </c>
      <c r="AT791">
        <f t="shared" si="437"/>
        <v>3</v>
      </c>
      <c r="AU791" t="s">
        <v>98</v>
      </c>
      <c r="AV791">
        <f t="shared" si="438"/>
        <v>3</v>
      </c>
      <c r="AW791" t="s">
        <v>118</v>
      </c>
      <c r="AX791">
        <f t="shared" si="439"/>
        <v>2</v>
      </c>
      <c r="AY791" t="s">
        <v>98</v>
      </c>
      <c r="AZ791">
        <f t="shared" si="440"/>
        <v>4</v>
      </c>
      <c r="BA791" t="s">
        <v>147</v>
      </c>
      <c r="BB791">
        <f t="shared" si="441"/>
        <v>3</v>
      </c>
      <c r="BC791" t="s">
        <v>97</v>
      </c>
      <c r="BD791" t="s">
        <v>172</v>
      </c>
      <c r="BE791">
        <f t="shared" si="442"/>
        <v>5</v>
      </c>
      <c r="BF791">
        <v>568</v>
      </c>
      <c r="BG791" t="s">
        <v>102</v>
      </c>
      <c r="BH791">
        <v>0</v>
      </c>
      <c r="BI791">
        <v>264</v>
      </c>
      <c r="BJ791">
        <v>832</v>
      </c>
      <c r="BK791" t="s">
        <v>103</v>
      </c>
      <c r="BL791">
        <f t="shared" si="443"/>
        <v>6</v>
      </c>
      <c r="BM791" t="s">
        <v>97</v>
      </c>
      <c r="BN791" t="s">
        <v>105</v>
      </c>
      <c r="BO791" t="s">
        <v>106</v>
      </c>
      <c r="BP791">
        <f t="shared" si="444"/>
        <v>6</v>
      </c>
      <c r="BQ791">
        <v>976</v>
      </c>
      <c r="BR791">
        <v>1111</v>
      </c>
      <c r="BS791">
        <v>0</v>
      </c>
      <c r="BT791">
        <v>2087</v>
      </c>
      <c r="BU791">
        <v>0</v>
      </c>
      <c r="BV791">
        <v>0</v>
      </c>
      <c r="BW791">
        <v>2</v>
      </c>
      <c r="BX791">
        <v>1</v>
      </c>
      <c r="BY791">
        <v>5</v>
      </c>
      <c r="BZ791">
        <v>1</v>
      </c>
      <c r="CA791" t="s">
        <v>97</v>
      </c>
      <c r="CB791">
        <f t="shared" si="445"/>
        <v>5</v>
      </c>
      <c r="CC791">
        <v>9</v>
      </c>
      <c r="CD791" t="s">
        <v>107</v>
      </c>
      <c r="CE791">
        <v>0</v>
      </c>
      <c r="CF791" t="s">
        <v>83</v>
      </c>
      <c r="CG791" t="s">
        <v>108</v>
      </c>
      <c r="CH791">
        <f t="shared" si="446"/>
        <v>6</v>
      </c>
      <c r="CI791">
        <v>1966</v>
      </c>
      <c r="CJ791" t="s">
        <v>157</v>
      </c>
      <c r="CK791">
        <f t="shared" si="447"/>
        <v>4</v>
      </c>
      <c r="CL791">
        <v>2</v>
      </c>
      <c r="CM791">
        <v>444</v>
      </c>
      <c r="CN791" t="s">
        <v>98</v>
      </c>
      <c r="CO791">
        <f t="shared" si="448"/>
        <v>4</v>
      </c>
      <c r="CP791" t="s">
        <v>98</v>
      </c>
      <c r="CQ791">
        <f t="shared" si="449"/>
        <v>4</v>
      </c>
      <c r="CR791" t="s">
        <v>105</v>
      </c>
      <c r="CS791">
        <f t="shared" si="450"/>
        <v>3</v>
      </c>
      <c r="CT791">
        <v>133</v>
      </c>
      <c r="CU791">
        <v>168</v>
      </c>
      <c r="CV791">
        <v>0</v>
      </c>
      <c r="CW791">
        <v>0</v>
      </c>
      <c r="CX791">
        <v>0</v>
      </c>
      <c r="CY791">
        <v>0</v>
      </c>
      <c r="CZ791" t="s">
        <v>83</v>
      </c>
      <c r="DA791" t="s">
        <v>83</v>
      </c>
      <c r="DB791">
        <f t="shared" si="451"/>
        <v>5</v>
      </c>
      <c r="DC791" t="s">
        <v>83</v>
      </c>
      <c r="DD791">
        <v>0</v>
      </c>
      <c r="DE791">
        <v>7</v>
      </c>
      <c r="DF791">
        <v>2007</v>
      </c>
      <c r="DG791">
        <f t="shared" si="454"/>
        <v>16</v>
      </c>
      <c r="DH791" t="s">
        <v>110</v>
      </c>
      <c r="DI791">
        <f t="shared" si="452"/>
        <v>4</v>
      </c>
      <c r="DJ791" t="s">
        <v>111</v>
      </c>
      <c r="DK791">
        <f t="shared" si="453"/>
        <v>5</v>
      </c>
      <c r="DL791">
        <v>187500</v>
      </c>
    </row>
    <row r="792" spans="1:116" x14ac:dyDescent="0.35">
      <c r="A792">
        <v>791</v>
      </c>
      <c r="B792">
        <v>120</v>
      </c>
      <c r="C792" t="s">
        <v>81</v>
      </c>
      <c r="D792">
        <f t="shared" si="420"/>
        <v>4</v>
      </c>
      <c r="E792">
        <v>43</v>
      </c>
      <c r="F792">
        <v>3182</v>
      </c>
      <c r="G792" t="s">
        <v>82</v>
      </c>
      <c r="H792">
        <f t="shared" si="421"/>
        <v>2</v>
      </c>
      <c r="I792" t="s">
        <v>83</v>
      </c>
      <c r="J792" t="str">
        <f t="shared" si="422"/>
        <v/>
      </c>
      <c r="K792" t="s">
        <v>84</v>
      </c>
      <c r="L792">
        <f t="shared" si="423"/>
        <v>1</v>
      </c>
      <c r="M792" t="s">
        <v>85</v>
      </c>
      <c r="N792">
        <f t="shared" si="424"/>
        <v>2</v>
      </c>
      <c r="O792" t="s">
        <v>86</v>
      </c>
      <c r="P792">
        <f t="shared" si="425"/>
        <v>4</v>
      </c>
      <c r="Q792" t="s">
        <v>87</v>
      </c>
      <c r="R792">
        <f t="shared" si="426"/>
        <v>4</v>
      </c>
      <c r="S792" t="s">
        <v>88</v>
      </c>
      <c r="T792">
        <f t="shared" si="427"/>
        <v>3</v>
      </c>
      <c r="U792" t="s">
        <v>227</v>
      </c>
      <c r="V792">
        <f t="shared" si="428"/>
        <v>23</v>
      </c>
      <c r="W792" t="s">
        <v>90</v>
      </c>
      <c r="X792">
        <f t="shared" si="429"/>
        <v>7</v>
      </c>
      <c r="Y792" t="s">
        <v>90</v>
      </c>
      <c r="Z792">
        <f t="shared" si="430"/>
        <v>7</v>
      </c>
      <c r="AA792" t="s">
        <v>179</v>
      </c>
      <c r="AB792">
        <f t="shared" si="431"/>
        <v>4</v>
      </c>
      <c r="AC792" t="s">
        <v>115</v>
      </c>
      <c r="AD792">
        <f t="shared" si="432"/>
        <v>4</v>
      </c>
      <c r="AE792">
        <v>7</v>
      </c>
      <c r="AF792">
        <v>5</v>
      </c>
      <c r="AG792">
        <v>2005</v>
      </c>
      <c r="AH792">
        <v>2006</v>
      </c>
      <c r="AI792" t="s">
        <v>93</v>
      </c>
      <c r="AJ792">
        <f t="shared" si="433"/>
        <v>5</v>
      </c>
      <c r="AK792" t="s">
        <v>94</v>
      </c>
      <c r="AL792">
        <f t="shared" si="434"/>
        <v>8</v>
      </c>
      <c r="AM792" t="s">
        <v>95</v>
      </c>
      <c r="AN792">
        <f t="shared" si="435"/>
        <v>14</v>
      </c>
      <c r="AO792" t="s">
        <v>95</v>
      </c>
      <c r="AP792" t="s">
        <v>96</v>
      </c>
      <c r="AQ792">
        <f t="shared" si="436"/>
        <v>4</v>
      </c>
      <c r="AR792">
        <v>11</v>
      </c>
      <c r="AS792" t="s">
        <v>97</v>
      </c>
      <c r="AT792">
        <f t="shared" si="437"/>
        <v>4</v>
      </c>
      <c r="AU792" t="s">
        <v>98</v>
      </c>
      <c r="AV792">
        <f t="shared" si="438"/>
        <v>3</v>
      </c>
      <c r="AW792" t="s">
        <v>99</v>
      </c>
      <c r="AX792">
        <f t="shared" si="439"/>
        <v>6</v>
      </c>
      <c r="AY792" t="s">
        <v>97</v>
      </c>
      <c r="AZ792">
        <f t="shared" si="440"/>
        <v>5</v>
      </c>
      <c r="BA792" t="s">
        <v>98</v>
      </c>
      <c r="BB792">
        <f t="shared" si="441"/>
        <v>4</v>
      </c>
      <c r="BC792" t="s">
        <v>100</v>
      </c>
      <c r="BD792" t="s">
        <v>101</v>
      </c>
      <c r="BE792">
        <f t="shared" si="442"/>
        <v>7</v>
      </c>
      <c r="BF792">
        <v>16</v>
      </c>
      <c r="BG792" t="s">
        <v>102</v>
      </c>
      <c r="BH792">
        <v>0</v>
      </c>
      <c r="BI792">
        <v>1129</v>
      </c>
      <c r="BJ792">
        <v>1145</v>
      </c>
      <c r="BK792" t="s">
        <v>103</v>
      </c>
      <c r="BL792">
        <f t="shared" si="443"/>
        <v>6</v>
      </c>
      <c r="BM792" t="s">
        <v>104</v>
      </c>
      <c r="BN792" t="s">
        <v>105</v>
      </c>
      <c r="BO792" t="s">
        <v>106</v>
      </c>
      <c r="BP792">
        <f t="shared" si="444"/>
        <v>6</v>
      </c>
      <c r="BQ792">
        <v>1145</v>
      </c>
      <c r="BR792">
        <v>0</v>
      </c>
      <c r="BS792">
        <v>0</v>
      </c>
      <c r="BT792">
        <v>1145</v>
      </c>
      <c r="BU792">
        <v>0</v>
      </c>
      <c r="BV792">
        <v>0</v>
      </c>
      <c r="BW792">
        <v>2</v>
      </c>
      <c r="BX792">
        <v>0</v>
      </c>
      <c r="BY792">
        <v>2</v>
      </c>
      <c r="BZ792">
        <v>1</v>
      </c>
      <c r="CA792" t="s">
        <v>97</v>
      </c>
      <c r="CB792">
        <f t="shared" si="445"/>
        <v>5</v>
      </c>
      <c r="CC792">
        <v>5</v>
      </c>
      <c r="CD792" t="s">
        <v>107</v>
      </c>
      <c r="CE792">
        <v>1</v>
      </c>
      <c r="CF792" t="s">
        <v>97</v>
      </c>
      <c r="CG792" t="s">
        <v>108</v>
      </c>
      <c r="CH792">
        <f t="shared" si="446"/>
        <v>6</v>
      </c>
      <c r="CI792">
        <v>2005</v>
      </c>
      <c r="CJ792" t="s">
        <v>157</v>
      </c>
      <c r="CK792">
        <f t="shared" si="447"/>
        <v>4</v>
      </c>
      <c r="CL792">
        <v>2</v>
      </c>
      <c r="CM792">
        <v>397</v>
      </c>
      <c r="CN792" t="s">
        <v>98</v>
      </c>
      <c r="CO792">
        <f t="shared" si="448"/>
        <v>4</v>
      </c>
      <c r="CP792" t="s">
        <v>98</v>
      </c>
      <c r="CQ792">
        <f t="shared" si="449"/>
        <v>4</v>
      </c>
      <c r="CR792" t="s">
        <v>105</v>
      </c>
      <c r="CS792">
        <f t="shared" si="450"/>
        <v>3</v>
      </c>
      <c r="CT792">
        <v>100</v>
      </c>
      <c r="CU792">
        <v>16</v>
      </c>
      <c r="CV792">
        <v>0</v>
      </c>
      <c r="CW792">
        <v>0</v>
      </c>
      <c r="CX792">
        <v>0</v>
      </c>
      <c r="CY792">
        <v>0</v>
      </c>
      <c r="CZ792" t="s">
        <v>83</v>
      </c>
      <c r="DA792" t="s">
        <v>83</v>
      </c>
      <c r="DB792">
        <f t="shared" si="451"/>
        <v>5</v>
      </c>
      <c r="DC792" t="s">
        <v>83</v>
      </c>
      <c r="DD792">
        <v>0</v>
      </c>
      <c r="DE792">
        <v>9</v>
      </c>
      <c r="DF792">
        <v>2009</v>
      </c>
      <c r="DG792">
        <f t="shared" si="454"/>
        <v>14</v>
      </c>
      <c r="DH792" t="s">
        <v>110</v>
      </c>
      <c r="DI792">
        <f t="shared" si="452"/>
        <v>4</v>
      </c>
      <c r="DJ792" t="s">
        <v>111</v>
      </c>
      <c r="DK792">
        <f t="shared" si="453"/>
        <v>5</v>
      </c>
      <c r="DL792">
        <v>160200</v>
      </c>
    </row>
    <row r="793" spans="1:116" x14ac:dyDescent="0.35">
      <c r="A793">
        <v>792</v>
      </c>
      <c r="B793">
        <v>80</v>
      </c>
      <c r="C793" t="s">
        <v>81</v>
      </c>
      <c r="D793">
        <f t="shared" si="420"/>
        <v>4</v>
      </c>
      <c r="E793" t="s">
        <v>83</v>
      </c>
      <c r="F793">
        <v>11333</v>
      </c>
      <c r="G793" t="s">
        <v>82</v>
      </c>
      <c r="H793">
        <f t="shared" si="421"/>
        <v>2</v>
      </c>
      <c r="I793" t="s">
        <v>83</v>
      </c>
      <c r="J793" t="str">
        <f t="shared" si="422"/>
        <v/>
      </c>
      <c r="K793" t="s">
        <v>120</v>
      </c>
      <c r="L793">
        <f t="shared" si="423"/>
        <v>2</v>
      </c>
      <c r="M793" t="s">
        <v>85</v>
      </c>
      <c r="N793">
        <f t="shared" si="424"/>
        <v>2</v>
      </c>
      <c r="O793" t="s">
        <v>86</v>
      </c>
      <c r="P793">
        <f t="shared" si="425"/>
        <v>4</v>
      </c>
      <c r="Q793" t="s">
        <v>122</v>
      </c>
      <c r="R793">
        <f t="shared" si="426"/>
        <v>2</v>
      </c>
      <c r="S793" t="s">
        <v>88</v>
      </c>
      <c r="T793">
        <f t="shared" si="427"/>
        <v>3</v>
      </c>
      <c r="U793" t="s">
        <v>131</v>
      </c>
      <c r="V793">
        <f t="shared" si="428"/>
        <v>6</v>
      </c>
      <c r="W793" t="s">
        <v>90</v>
      </c>
      <c r="X793">
        <f t="shared" si="429"/>
        <v>7</v>
      </c>
      <c r="Y793" t="s">
        <v>90</v>
      </c>
      <c r="Z793">
        <f t="shared" si="430"/>
        <v>7</v>
      </c>
      <c r="AA793" t="s">
        <v>91</v>
      </c>
      <c r="AB793">
        <f t="shared" si="431"/>
        <v>3</v>
      </c>
      <c r="AC793" t="s">
        <v>197</v>
      </c>
      <c r="AD793">
        <f t="shared" si="432"/>
        <v>3</v>
      </c>
      <c r="AE793">
        <v>6</v>
      </c>
      <c r="AF793">
        <v>5</v>
      </c>
      <c r="AG793">
        <v>1976</v>
      </c>
      <c r="AH793">
        <v>1976</v>
      </c>
      <c r="AI793" t="s">
        <v>93</v>
      </c>
      <c r="AJ793">
        <f t="shared" si="433"/>
        <v>5</v>
      </c>
      <c r="AK793" t="s">
        <v>94</v>
      </c>
      <c r="AL793">
        <f t="shared" si="434"/>
        <v>8</v>
      </c>
      <c r="AM793" t="s">
        <v>140</v>
      </c>
      <c r="AN793">
        <f t="shared" si="435"/>
        <v>9</v>
      </c>
      <c r="AO793" t="s">
        <v>140</v>
      </c>
      <c r="AP793" t="s">
        <v>117</v>
      </c>
      <c r="AQ793">
        <f t="shared" si="436"/>
        <v>2</v>
      </c>
      <c r="AR793">
        <v>0</v>
      </c>
      <c r="AS793" t="s">
        <v>98</v>
      </c>
      <c r="AT793">
        <f t="shared" si="437"/>
        <v>3</v>
      </c>
      <c r="AU793" t="s">
        <v>98</v>
      </c>
      <c r="AV793">
        <f t="shared" si="438"/>
        <v>3</v>
      </c>
      <c r="AW793" t="s">
        <v>99</v>
      </c>
      <c r="AX793">
        <f t="shared" si="439"/>
        <v>6</v>
      </c>
      <c r="AY793" t="s">
        <v>97</v>
      </c>
      <c r="AZ793">
        <f t="shared" si="440"/>
        <v>5</v>
      </c>
      <c r="BA793" t="s">
        <v>98</v>
      </c>
      <c r="BB793">
        <f t="shared" si="441"/>
        <v>4</v>
      </c>
      <c r="BC793" t="s">
        <v>130</v>
      </c>
      <c r="BD793" t="s">
        <v>119</v>
      </c>
      <c r="BE793">
        <f t="shared" si="442"/>
        <v>4</v>
      </c>
      <c r="BF793">
        <v>539</v>
      </c>
      <c r="BG793" t="s">
        <v>102</v>
      </c>
      <c r="BH793">
        <v>0</v>
      </c>
      <c r="BI793">
        <v>490</v>
      </c>
      <c r="BJ793">
        <v>1029</v>
      </c>
      <c r="BK793" t="s">
        <v>103</v>
      </c>
      <c r="BL793">
        <f t="shared" si="443"/>
        <v>6</v>
      </c>
      <c r="BM793" t="s">
        <v>98</v>
      </c>
      <c r="BN793" t="s">
        <v>105</v>
      </c>
      <c r="BO793" t="s">
        <v>106</v>
      </c>
      <c r="BP793">
        <f t="shared" si="444"/>
        <v>6</v>
      </c>
      <c r="BQ793">
        <v>1062</v>
      </c>
      <c r="BR793">
        <v>0</v>
      </c>
      <c r="BS793">
        <v>0</v>
      </c>
      <c r="BT793">
        <v>1062</v>
      </c>
      <c r="BU793">
        <v>1</v>
      </c>
      <c r="BV793">
        <v>0</v>
      </c>
      <c r="BW793">
        <v>1</v>
      </c>
      <c r="BX793">
        <v>0</v>
      </c>
      <c r="BY793">
        <v>3</v>
      </c>
      <c r="BZ793">
        <v>1</v>
      </c>
      <c r="CA793" t="s">
        <v>98</v>
      </c>
      <c r="CB793">
        <f t="shared" si="445"/>
        <v>4</v>
      </c>
      <c r="CC793">
        <v>5</v>
      </c>
      <c r="CD793" t="s">
        <v>107</v>
      </c>
      <c r="CE793">
        <v>2</v>
      </c>
      <c r="CF793" t="s">
        <v>98</v>
      </c>
      <c r="CG793" t="s">
        <v>108</v>
      </c>
      <c r="CH793">
        <f t="shared" si="446"/>
        <v>6</v>
      </c>
      <c r="CI793">
        <v>1976</v>
      </c>
      <c r="CJ793" t="s">
        <v>109</v>
      </c>
      <c r="CK793">
        <f t="shared" si="447"/>
        <v>3</v>
      </c>
      <c r="CL793">
        <v>2</v>
      </c>
      <c r="CM793">
        <v>539</v>
      </c>
      <c r="CN793" t="s">
        <v>98</v>
      </c>
      <c r="CO793">
        <f t="shared" si="448"/>
        <v>4</v>
      </c>
      <c r="CP793" t="s">
        <v>98</v>
      </c>
      <c r="CQ793">
        <f t="shared" si="449"/>
        <v>4</v>
      </c>
      <c r="CR793" t="s">
        <v>105</v>
      </c>
      <c r="CS793">
        <f t="shared" si="450"/>
        <v>3</v>
      </c>
      <c r="CT793">
        <v>120</v>
      </c>
      <c r="CU793">
        <v>0</v>
      </c>
      <c r="CV793">
        <v>0</v>
      </c>
      <c r="CW793">
        <v>0</v>
      </c>
      <c r="CX793">
        <v>0</v>
      </c>
      <c r="CY793">
        <v>0</v>
      </c>
      <c r="CZ793" t="s">
        <v>83</v>
      </c>
      <c r="DA793" t="s">
        <v>83</v>
      </c>
      <c r="DB793">
        <f t="shared" si="451"/>
        <v>5</v>
      </c>
      <c r="DC793" t="s">
        <v>83</v>
      </c>
      <c r="DD793">
        <v>0</v>
      </c>
      <c r="DE793">
        <v>5</v>
      </c>
      <c r="DF793">
        <v>2007</v>
      </c>
      <c r="DG793">
        <f t="shared" si="454"/>
        <v>16</v>
      </c>
      <c r="DH793" t="s">
        <v>110</v>
      </c>
      <c r="DI793">
        <f t="shared" si="452"/>
        <v>4</v>
      </c>
      <c r="DJ793" t="s">
        <v>111</v>
      </c>
      <c r="DK793">
        <f t="shared" si="453"/>
        <v>5</v>
      </c>
      <c r="DL793">
        <v>146800</v>
      </c>
    </row>
    <row r="794" spans="1:116" x14ac:dyDescent="0.35">
      <c r="A794">
        <v>793</v>
      </c>
      <c r="B794">
        <v>60</v>
      </c>
      <c r="C794" t="s">
        <v>81</v>
      </c>
      <c r="D794">
        <f t="shared" si="420"/>
        <v>4</v>
      </c>
      <c r="E794">
        <v>92</v>
      </c>
      <c r="F794">
        <v>9920</v>
      </c>
      <c r="G794" t="s">
        <v>82</v>
      </c>
      <c r="H794">
        <f t="shared" si="421"/>
        <v>2</v>
      </c>
      <c r="I794" t="s">
        <v>83</v>
      </c>
      <c r="J794" t="str">
        <f t="shared" si="422"/>
        <v/>
      </c>
      <c r="K794" t="s">
        <v>120</v>
      </c>
      <c r="L794">
        <f t="shared" si="423"/>
        <v>2</v>
      </c>
      <c r="M794" t="s">
        <v>85</v>
      </c>
      <c r="N794">
        <f t="shared" si="424"/>
        <v>2</v>
      </c>
      <c r="O794" t="s">
        <v>86</v>
      </c>
      <c r="P794">
        <f t="shared" si="425"/>
        <v>4</v>
      </c>
      <c r="Q794" t="s">
        <v>166</v>
      </c>
      <c r="R794">
        <f t="shared" si="426"/>
        <v>1</v>
      </c>
      <c r="S794" t="s">
        <v>88</v>
      </c>
      <c r="T794">
        <f t="shared" si="427"/>
        <v>3</v>
      </c>
      <c r="U794" t="s">
        <v>129</v>
      </c>
      <c r="V794">
        <f t="shared" si="428"/>
        <v>17</v>
      </c>
      <c r="W794" t="s">
        <v>90</v>
      </c>
      <c r="X794">
        <f t="shared" si="429"/>
        <v>7</v>
      </c>
      <c r="Y794" t="s">
        <v>90</v>
      </c>
      <c r="Z794">
        <f t="shared" si="430"/>
        <v>7</v>
      </c>
      <c r="AA794" t="s">
        <v>91</v>
      </c>
      <c r="AB794">
        <f t="shared" si="431"/>
        <v>3</v>
      </c>
      <c r="AC794" t="s">
        <v>92</v>
      </c>
      <c r="AD794">
        <f t="shared" si="432"/>
        <v>8</v>
      </c>
      <c r="AE794">
        <v>7</v>
      </c>
      <c r="AF794">
        <v>5</v>
      </c>
      <c r="AG794">
        <v>1996</v>
      </c>
      <c r="AH794">
        <v>1997</v>
      </c>
      <c r="AI794" t="s">
        <v>93</v>
      </c>
      <c r="AJ794">
        <f t="shared" si="433"/>
        <v>5</v>
      </c>
      <c r="AK794" t="s">
        <v>94</v>
      </c>
      <c r="AL794">
        <f t="shared" si="434"/>
        <v>8</v>
      </c>
      <c r="AM794" t="s">
        <v>116</v>
      </c>
      <c r="AN794">
        <f t="shared" si="435"/>
        <v>10</v>
      </c>
      <c r="AO794" t="s">
        <v>116</v>
      </c>
      <c r="AP794" t="s">
        <v>117</v>
      </c>
      <c r="AQ794">
        <f t="shared" si="436"/>
        <v>2</v>
      </c>
      <c r="AR794">
        <v>0</v>
      </c>
      <c r="AS794" t="s">
        <v>97</v>
      </c>
      <c r="AT794">
        <f t="shared" si="437"/>
        <v>4</v>
      </c>
      <c r="AU794" t="s">
        <v>98</v>
      </c>
      <c r="AV794">
        <f t="shared" si="438"/>
        <v>3</v>
      </c>
      <c r="AW794" t="s">
        <v>99</v>
      </c>
      <c r="AX794">
        <f t="shared" si="439"/>
        <v>6</v>
      </c>
      <c r="AY794" t="s">
        <v>97</v>
      </c>
      <c r="AZ794">
        <f t="shared" si="440"/>
        <v>5</v>
      </c>
      <c r="BA794" t="s">
        <v>98</v>
      </c>
      <c r="BB794">
        <f t="shared" si="441"/>
        <v>4</v>
      </c>
      <c r="BC794" t="s">
        <v>130</v>
      </c>
      <c r="BD794" t="s">
        <v>101</v>
      </c>
      <c r="BE794">
        <f t="shared" si="442"/>
        <v>7</v>
      </c>
      <c r="BF794">
        <v>862</v>
      </c>
      <c r="BG794" t="s">
        <v>102</v>
      </c>
      <c r="BH794">
        <v>0</v>
      </c>
      <c r="BI794">
        <v>255</v>
      </c>
      <c r="BJ794">
        <v>1117</v>
      </c>
      <c r="BK794" t="s">
        <v>103</v>
      </c>
      <c r="BL794">
        <f t="shared" si="443"/>
        <v>6</v>
      </c>
      <c r="BM794" t="s">
        <v>104</v>
      </c>
      <c r="BN794" t="s">
        <v>105</v>
      </c>
      <c r="BO794" t="s">
        <v>106</v>
      </c>
      <c r="BP794">
        <f t="shared" si="444"/>
        <v>6</v>
      </c>
      <c r="BQ794">
        <v>1127</v>
      </c>
      <c r="BR794">
        <v>886</v>
      </c>
      <c r="BS794">
        <v>0</v>
      </c>
      <c r="BT794">
        <v>2013</v>
      </c>
      <c r="BU794">
        <v>1</v>
      </c>
      <c r="BV794">
        <v>0</v>
      </c>
      <c r="BW794">
        <v>2</v>
      </c>
      <c r="BX794">
        <v>1</v>
      </c>
      <c r="BY794">
        <v>3</v>
      </c>
      <c r="BZ794">
        <v>1</v>
      </c>
      <c r="CA794" t="s">
        <v>98</v>
      </c>
      <c r="CB794">
        <f t="shared" si="445"/>
        <v>4</v>
      </c>
      <c r="CC794">
        <v>8</v>
      </c>
      <c r="CD794" t="s">
        <v>107</v>
      </c>
      <c r="CE794">
        <v>1</v>
      </c>
      <c r="CF794" t="s">
        <v>98</v>
      </c>
      <c r="CG794" t="s">
        <v>108</v>
      </c>
      <c r="CH794">
        <f t="shared" si="446"/>
        <v>6</v>
      </c>
      <c r="CI794">
        <v>1997</v>
      </c>
      <c r="CJ794" t="s">
        <v>102</v>
      </c>
      <c r="CK794">
        <f t="shared" si="447"/>
        <v>2</v>
      </c>
      <c r="CL794">
        <v>2</v>
      </c>
      <c r="CM794">
        <v>455</v>
      </c>
      <c r="CN794" t="s">
        <v>98</v>
      </c>
      <c r="CO794">
        <f t="shared" si="448"/>
        <v>4</v>
      </c>
      <c r="CP794" t="s">
        <v>98</v>
      </c>
      <c r="CQ794">
        <f t="shared" si="449"/>
        <v>4</v>
      </c>
      <c r="CR794" t="s">
        <v>105</v>
      </c>
      <c r="CS794">
        <f t="shared" si="450"/>
        <v>3</v>
      </c>
      <c r="CT794">
        <v>180</v>
      </c>
      <c r="CU794">
        <v>130</v>
      </c>
      <c r="CV794">
        <v>0</v>
      </c>
      <c r="CW794">
        <v>0</v>
      </c>
      <c r="CX794">
        <v>0</v>
      </c>
      <c r="CY794">
        <v>0</v>
      </c>
      <c r="CZ794" t="s">
        <v>83</v>
      </c>
      <c r="DA794" t="s">
        <v>83</v>
      </c>
      <c r="DB794">
        <f t="shared" si="451"/>
        <v>5</v>
      </c>
      <c r="DC794" t="s">
        <v>83</v>
      </c>
      <c r="DD794">
        <v>0</v>
      </c>
      <c r="DE794">
        <v>6</v>
      </c>
      <c r="DF794">
        <v>2007</v>
      </c>
      <c r="DG794">
        <f t="shared" si="454"/>
        <v>16</v>
      </c>
      <c r="DH794" t="s">
        <v>110</v>
      </c>
      <c r="DI794">
        <f t="shared" si="452"/>
        <v>4</v>
      </c>
      <c r="DJ794" t="s">
        <v>111</v>
      </c>
      <c r="DK794">
        <f t="shared" si="453"/>
        <v>5</v>
      </c>
      <c r="DL794">
        <v>269790</v>
      </c>
    </row>
    <row r="795" spans="1:116" x14ac:dyDescent="0.35">
      <c r="A795">
        <v>794</v>
      </c>
      <c r="B795">
        <v>20</v>
      </c>
      <c r="C795" t="s">
        <v>81</v>
      </c>
      <c r="D795">
        <f t="shared" si="420"/>
        <v>4</v>
      </c>
      <c r="E795">
        <v>76</v>
      </c>
      <c r="F795">
        <v>9158</v>
      </c>
      <c r="G795" t="s">
        <v>82</v>
      </c>
      <c r="H795">
        <f t="shared" si="421"/>
        <v>2</v>
      </c>
      <c r="I795" t="s">
        <v>83</v>
      </c>
      <c r="J795" t="str">
        <f t="shared" si="422"/>
        <v/>
      </c>
      <c r="K795" t="s">
        <v>84</v>
      </c>
      <c r="L795">
        <f t="shared" si="423"/>
        <v>1</v>
      </c>
      <c r="M795" t="s">
        <v>85</v>
      </c>
      <c r="N795">
        <f t="shared" si="424"/>
        <v>2</v>
      </c>
      <c r="O795" t="s">
        <v>86</v>
      </c>
      <c r="P795">
        <f t="shared" si="425"/>
        <v>4</v>
      </c>
      <c r="Q795" t="s">
        <v>87</v>
      </c>
      <c r="R795">
        <f t="shared" si="426"/>
        <v>4</v>
      </c>
      <c r="S795" t="s">
        <v>88</v>
      </c>
      <c r="T795">
        <f t="shared" si="427"/>
        <v>3</v>
      </c>
      <c r="U795" t="s">
        <v>136</v>
      </c>
      <c r="V795">
        <f t="shared" si="428"/>
        <v>18</v>
      </c>
      <c r="W795" t="s">
        <v>90</v>
      </c>
      <c r="X795">
        <f t="shared" si="429"/>
        <v>7</v>
      </c>
      <c r="Y795" t="s">
        <v>90</v>
      </c>
      <c r="Z795">
        <f t="shared" si="430"/>
        <v>7</v>
      </c>
      <c r="AA795" t="s">
        <v>91</v>
      </c>
      <c r="AB795">
        <f t="shared" si="431"/>
        <v>3</v>
      </c>
      <c r="AC795" t="s">
        <v>115</v>
      </c>
      <c r="AD795">
        <f t="shared" si="432"/>
        <v>4</v>
      </c>
      <c r="AE795">
        <v>8</v>
      </c>
      <c r="AF795">
        <v>5</v>
      </c>
      <c r="AG795">
        <v>2007</v>
      </c>
      <c r="AH795">
        <v>2007</v>
      </c>
      <c r="AI795" t="s">
        <v>93</v>
      </c>
      <c r="AJ795">
        <f t="shared" si="433"/>
        <v>5</v>
      </c>
      <c r="AK795" t="s">
        <v>94</v>
      </c>
      <c r="AL795">
        <f t="shared" si="434"/>
        <v>8</v>
      </c>
      <c r="AM795" t="s">
        <v>180</v>
      </c>
      <c r="AN795">
        <f t="shared" si="435"/>
        <v>15</v>
      </c>
      <c r="AO795" t="s">
        <v>181</v>
      </c>
      <c r="AP795" t="s">
        <v>137</v>
      </c>
      <c r="AQ795">
        <f t="shared" si="436"/>
        <v>5</v>
      </c>
      <c r="AR795">
        <v>140</v>
      </c>
      <c r="AS795" t="s">
        <v>97</v>
      </c>
      <c r="AT795">
        <f t="shared" si="437"/>
        <v>4</v>
      </c>
      <c r="AU795" t="s">
        <v>98</v>
      </c>
      <c r="AV795">
        <f t="shared" si="438"/>
        <v>3</v>
      </c>
      <c r="AW795" t="s">
        <v>99</v>
      </c>
      <c r="AX795">
        <f t="shared" si="439"/>
        <v>6</v>
      </c>
      <c r="AY795" t="s">
        <v>97</v>
      </c>
      <c r="AZ795">
        <f t="shared" si="440"/>
        <v>5</v>
      </c>
      <c r="BA795" t="s">
        <v>98</v>
      </c>
      <c r="BB795">
        <f t="shared" si="441"/>
        <v>4</v>
      </c>
      <c r="BC795" t="s">
        <v>130</v>
      </c>
      <c r="BD795" t="s">
        <v>102</v>
      </c>
      <c r="BE795">
        <f t="shared" si="442"/>
        <v>6</v>
      </c>
      <c r="BF795">
        <v>0</v>
      </c>
      <c r="BG795" t="s">
        <v>102</v>
      </c>
      <c r="BH795">
        <v>0</v>
      </c>
      <c r="BI795">
        <v>1496</v>
      </c>
      <c r="BJ795">
        <v>1496</v>
      </c>
      <c r="BK795" t="s">
        <v>103</v>
      </c>
      <c r="BL795">
        <f t="shared" si="443"/>
        <v>6</v>
      </c>
      <c r="BM795" t="s">
        <v>104</v>
      </c>
      <c r="BN795" t="s">
        <v>105</v>
      </c>
      <c r="BO795" t="s">
        <v>106</v>
      </c>
      <c r="BP795">
        <f t="shared" si="444"/>
        <v>6</v>
      </c>
      <c r="BQ795">
        <v>1496</v>
      </c>
      <c r="BR795">
        <v>0</v>
      </c>
      <c r="BS795">
        <v>0</v>
      </c>
      <c r="BT795">
        <v>1496</v>
      </c>
      <c r="BU795">
        <v>0</v>
      </c>
      <c r="BV795">
        <v>0</v>
      </c>
      <c r="BW795">
        <v>2</v>
      </c>
      <c r="BX795">
        <v>0</v>
      </c>
      <c r="BY795">
        <v>3</v>
      </c>
      <c r="BZ795">
        <v>1</v>
      </c>
      <c r="CA795" t="s">
        <v>97</v>
      </c>
      <c r="CB795">
        <f t="shared" si="445"/>
        <v>5</v>
      </c>
      <c r="CC795">
        <v>7</v>
      </c>
      <c r="CD795" t="s">
        <v>107</v>
      </c>
      <c r="CE795">
        <v>0</v>
      </c>
      <c r="CF795" t="s">
        <v>83</v>
      </c>
      <c r="CG795" t="s">
        <v>108</v>
      </c>
      <c r="CH795">
        <f t="shared" si="446"/>
        <v>6</v>
      </c>
      <c r="CI795">
        <v>2007</v>
      </c>
      <c r="CJ795" t="s">
        <v>157</v>
      </c>
      <c r="CK795">
        <f t="shared" si="447"/>
        <v>4</v>
      </c>
      <c r="CL795">
        <v>2</v>
      </c>
      <c r="CM795">
        <v>474</v>
      </c>
      <c r="CN795" t="s">
        <v>98</v>
      </c>
      <c r="CO795">
        <f t="shared" si="448"/>
        <v>4</v>
      </c>
      <c r="CP795" t="s">
        <v>98</v>
      </c>
      <c r="CQ795">
        <f t="shared" si="449"/>
        <v>4</v>
      </c>
      <c r="CR795" t="s">
        <v>105</v>
      </c>
      <c r="CS795">
        <f t="shared" si="450"/>
        <v>3</v>
      </c>
      <c r="CT795">
        <v>168</v>
      </c>
      <c r="CU795">
        <v>130</v>
      </c>
      <c r="CV795">
        <v>0</v>
      </c>
      <c r="CW795">
        <v>0</v>
      </c>
      <c r="CX795">
        <v>0</v>
      </c>
      <c r="CY795">
        <v>0</v>
      </c>
      <c r="CZ795" t="s">
        <v>83</v>
      </c>
      <c r="DA795" t="s">
        <v>83</v>
      </c>
      <c r="DB795">
        <f t="shared" si="451"/>
        <v>5</v>
      </c>
      <c r="DC795" t="s">
        <v>83</v>
      </c>
      <c r="DD795">
        <v>0</v>
      </c>
      <c r="DE795">
        <v>6</v>
      </c>
      <c r="DF795">
        <v>2007</v>
      </c>
      <c r="DG795">
        <f t="shared" si="454"/>
        <v>16</v>
      </c>
      <c r="DH795" t="s">
        <v>158</v>
      </c>
      <c r="DI795">
        <f t="shared" si="452"/>
        <v>8</v>
      </c>
      <c r="DJ795" t="s">
        <v>159</v>
      </c>
      <c r="DK795">
        <f t="shared" si="453"/>
        <v>6</v>
      </c>
      <c r="DL795">
        <v>225000</v>
      </c>
    </row>
    <row r="796" spans="1:116" x14ac:dyDescent="0.35">
      <c r="A796">
        <v>795</v>
      </c>
      <c r="B796">
        <v>60</v>
      </c>
      <c r="C796" t="s">
        <v>81</v>
      </c>
      <c r="D796">
        <f t="shared" si="420"/>
        <v>4</v>
      </c>
      <c r="E796" t="s">
        <v>83</v>
      </c>
      <c r="F796">
        <v>10832</v>
      </c>
      <c r="G796" t="s">
        <v>82</v>
      </c>
      <c r="H796">
        <f t="shared" si="421"/>
        <v>2</v>
      </c>
      <c r="I796" t="s">
        <v>83</v>
      </c>
      <c r="J796" t="str">
        <f t="shared" si="422"/>
        <v/>
      </c>
      <c r="K796" t="s">
        <v>120</v>
      </c>
      <c r="L796">
        <f t="shared" si="423"/>
        <v>2</v>
      </c>
      <c r="M796" t="s">
        <v>85</v>
      </c>
      <c r="N796">
        <f t="shared" si="424"/>
        <v>2</v>
      </c>
      <c r="O796" t="s">
        <v>86</v>
      </c>
      <c r="P796">
        <f t="shared" si="425"/>
        <v>4</v>
      </c>
      <c r="Q796" t="s">
        <v>122</v>
      </c>
      <c r="R796">
        <f t="shared" si="426"/>
        <v>2</v>
      </c>
      <c r="S796" t="s">
        <v>88</v>
      </c>
      <c r="T796">
        <f t="shared" si="427"/>
        <v>3</v>
      </c>
      <c r="U796" t="s">
        <v>193</v>
      </c>
      <c r="V796">
        <f t="shared" si="428"/>
        <v>11</v>
      </c>
      <c r="W796" t="s">
        <v>90</v>
      </c>
      <c r="X796">
        <f t="shared" si="429"/>
        <v>7</v>
      </c>
      <c r="Y796" t="s">
        <v>90</v>
      </c>
      <c r="Z796">
        <f t="shared" si="430"/>
        <v>7</v>
      </c>
      <c r="AA796" t="s">
        <v>91</v>
      </c>
      <c r="AB796">
        <f t="shared" si="431"/>
        <v>3</v>
      </c>
      <c r="AC796" t="s">
        <v>92</v>
      </c>
      <c r="AD796">
        <f t="shared" si="432"/>
        <v>8</v>
      </c>
      <c r="AE796">
        <v>7</v>
      </c>
      <c r="AF796">
        <v>5</v>
      </c>
      <c r="AG796">
        <v>1994</v>
      </c>
      <c r="AH796">
        <v>1996</v>
      </c>
      <c r="AI796" t="s">
        <v>93</v>
      </c>
      <c r="AJ796">
        <f t="shared" si="433"/>
        <v>5</v>
      </c>
      <c r="AK796" t="s">
        <v>94</v>
      </c>
      <c r="AL796">
        <f t="shared" si="434"/>
        <v>8</v>
      </c>
      <c r="AM796" t="s">
        <v>116</v>
      </c>
      <c r="AN796">
        <f t="shared" si="435"/>
        <v>10</v>
      </c>
      <c r="AO796" t="s">
        <v>116</v>
      </c>
      <c r="AP796" t="s">
        <v>117</v>
      </c>
      <c r="AQ796">
        <f t="shared" si="436"/>
        <v>2</v>
      </c>
      <c r="AR796">
        <v>0</v>
      </c>
      <c r="AS796" t="s">
        <v>97</v>
      </c>
      <c r="AT796">
        <f t="shared" si="437"/>
        <v>4</v>
      </c>
      <c r="AU796" t="s">
        <v>98</v>
      </c>
      <c r="AV796">
        <f t="shared" si="438"/>
        <v>3</v>
      </c>
      <c r="AW796" t="s">
        <v>99</v>
      </c>
      <c r="AX796">
        <f t="shared" si="439"/>
        <v>6</v>
      </c>
      <c r="AY796" t="s">
        <v>97</v>
      </c>
      <c r="AZ796">
        <f t="shared" si="440"/>
        <v>5</v>
      </c>
      <c r="BA796" t="s">
        <v>98</v>
      </c>
      <c r="BB796">
        <f t="shared" si="441"/>
        <v>4</v>
      </c>
      <c r="BC796" t="s">
        <v>100</v>
      </c>
      <c r="BD796" t="s">
        <v>102</v>
      </c>
      <c r="BE796">
        <f t="shared" si="442"/>
        <v>6</v>
      </c>
      <c r="BF796">
        <v>0</v>
      </c>
      <c r="BG796" t="s">
        <v>102</v>
      </c>
      <c r="BH796">
        <v>0</v>
      </c>
      <c r="BI796">
        <v>712</v>
      </c>
      <c r="BJ796">
        <v>712</v>
      </c>
      <c r="BK796" t="s">
        <v>103</v>
      </c>
      <c r="BL796">
        <f t="shared" si="443"/>
        <v>6</v>
      </c>
      <c r="BM796" t="s">
        <v>104</v>
      </c>
      <c r="BN796" t="s">
        <v>105</v>
      </c>
      <c r="BO796" t="s">
        <v>106</v>
      </c>
      <c r="BP796">
        <f t="shared" si="444"/>
        <v>6</v>
      </c>
      <c r="BQ796">
        <v>1086</v>
      </c>
      <c r="BR796">
        <v>809</v>
      </c>
      <c r="BS796">
        <v>0</v>
      </c>
      <c r="BT796">
        <v>1895</v>
      </c>
      <c r="BU796">
        <v>0</v>
      </c>
      <c r="BV796">
        <v>0</v>
      </c>
      <c r="BW796">
        <v>2</v>
      </c>
      <c r="BX796">
        <v>1</v>
      </c>
      <c r="BY796">
        <v>3</v>
      </c>
      <c r="BZ796">
        <v>1</v>
      </c>
      <c r="CA796" t="s">
        <v>97</v>
      </c>
      <c r="CB796">
        <f t="shared" si="445"/>
        <v>5</v>
      </c>
      <c r="CC796">
        <v>7</v>
      </c>
      <c r="CD796" t="s">
        <v>107</v>
      </c>
      <c r="CE796">
        <v>1</v>
      </c>
      <c r="CF796" t="s">
        <v>98</v>
      </c>
      <c r="CG796" t="s">
        <v>108</v>
      </c>
      <c r="CH796">
        <f t="shared" si="446"/>
        <v>6</v>
      </c>
      <c r="CI796">
        <v>1994</v>
      </c>
      <c r="CJ796" t="s">
        <v>157</v>
      </c>
      <c r="CK796">
        <f t="shared" si="447"/>
        <v>4</v>
      </c>
      <c r="CL796">
        <v>2</v>
      </c>
      <c r="CM796">
        <v>409</v>
      </c>
      <c r="CN796" t="s">
        <v>98</v>
      </c>
      <c r="CO796">
        <f t="shared" si="448"/>
        <v>4</v>
      </c>
      <c r="CP796" t="s">
        <v>98</v>
      </c>
      <c r="CQ796">
        <f t="shared" si="449"/>
        <v>4</v>
      </c>
      <c r="CR796" t="s">
        <v>105</v>
      </c>
      <c r="CS796">
        <f t="shared" si="450"/>
        <v>3</v>
      </c>
      <c r="CT796">
        <v>143</v>
      </c>
      <c r="CU796">
        <v>46</v>
      </c>
      <c r="CV796">
        <v>0</v>
      </c>
      <c r="CW796">
        <v>0</v>
      </c>
      <c r="CX796">
        <v>0</v>
      </c>
      <c r="CY796">
        <v>0</v>
      </c>
      <c r="CZ796" t="s">
        <v>83</v>
      </c>
      <c r="DA796" t="s">
        <v>83</v>
      </c>
      <c r="DB796">
        <f t="shared" si="451"/>
        <v>5</v>
      </c>
      <c r="DC796" t="s">
        <v>135</v>
      </c>
      <c r="DD796">
        <v>500</v>
      </c>
      <c r="DE796">
        <v>10</v>
      </c>
      <c r="DF796">
        <v>2008</v>
      </c>
      <c r="DG796">
        <f t="shared" si="454"/>
        <v>15</v>
      </c>
      <c r="DH796" t="s">
        <v>110</v>
      </c>
      <c r="DI796">
        <f t="shared" si="452"/>
        <v>4</v>
      </c>
      <c r="DJ796" t="s">
        <v>111</v>
      </c>
      <c r="DK796">
        <f t="shared" si="453"/>
        <v>5</v>
      </c>
      <c r="DL796">
        <v>194500</v>
      </c>
    </row>
    <row r="797" spans="1:116" x14ac:dyDescent="0.35">
      <c r="A797">
        <v>796</v>
      </c>
      <c r="B797">
        <v>60</v>
      </c>
      <c r="C797" t="s">
        <v>81</v>
      </c>
      <c r="D797">
        <f t="shared" si="420"/>
        <v>4</v>
      </c>
      <c r="E797">
        <v>70</v>
      </c>
      <c r="F797">
        <v>8400</v>
      </c>
      <c r="G797" t="s">
        <v>82</v>
      </c>
      <c r="H797">
        <f t="shared" si="421"/>
        <v>2</v>
      </c>
      <c r="I797" t="s">
        <v>83</v>
      </c>
      <c r="J797" t="str">
        <f t="shared" si="422"/>
        <v/>
      </c>
      <c r="K797" t="s">
        <v>84</v>
      </c>
      <c r="L797">
        <f t="shared" si="423"/>
        <v>1</v>
      </c>
      <c r="M797" t="s">
        <v>85</v>
      </c>
      <c r="N797">
        <f t="shared" si="424"/>
        <v>2</v>
      </c>
      <c r="O797" t="s">
        <v>86</v>
      </c>
      <c r="P797">
        <f t="shared" si="425"/>
        <v>4</v>
      </c>
      <c r="Q797" t="s">
        <v>87</v>
      </c>
      <c r="R797">
        <f t="shared" si="426"/>
        <v>4</v>
      </c>
      <c r="S797" t="s">
        <v>88</v>
      </c>
      <c r="T797">
        <f t="shared" si="427"/>
        <v>3</v>
      </c>
      <c r="U797" t="s">
        <v>170</v>
      </c>
      <c r="V797">
        <f t="shared" si="428"/>
        <v>15</v>
      </c>
      <c r="W797" t="s">
        <v>90</v>
      </c>
      <c r="X797">
        <f t="shared" si="429"/>
        <v>7</v>
      </c>
      <c r="Y797" t="s">
        <v>90</v>
      </c>
      <c r="Z797">
        <f t="shared" si="430"/>
        <v>7</v>
      </c>
      <c r="AA797" t="s">
        <v>91</v>
      </c>
      <c r="AB797">
        <f t="shared" si="431"/>
        <v>3</v>
      </c>
      <c r="AC797" t="s">
        <v>92</v>
      </c>
      <c r="AD797">
        <f t="shared" si="432"/>
        <v>8</v>
      </c>
      <c r="AE797">
        <v>6</v>
      </c>
      <c r="AF797">
        <v>6</v>
      </c>
      <c r="AG797">
        <v>1980</v>
      </c>
      <c r="AH797">
        <v>1981</v>
      </c>
      <c r="AI797" t="s">
        <v>93</v>
      </c>
      <c r="AJ797">
        <f t="shared" si="433"/>
        <v>5</v>
      </c>
      <c r="AK797" t="s">
        <v>94</v>
      </c>
      <c r="AL797">
        <f t="shared" si="434"/>
        <v>8</v>
      </c>
      <c r="AM797" t="s">
        <v>140</v>
      </c>
      <c r="AN797">
        <f t="shared" si="435"/>
        <v>9</v>
      </c>
      <c r="AO797" t="s">
        <v>140</v>
      </c>
      <c r="AP797" t="s">
        <v>96</v>
      </c>
      <c r="AQ797">
        <f t="shared" si="436"/>
        <v>4</v>
      </c>
      <c r="AR797">
        <v>130</v>
      </c>
      <c r="AS797" t="s">
        <v>98</v>
      </c>
      <c r="AT797">
        <f t="shared" si="437"/>
        <v>3</v>
      </c>
      <c r="AU797" t="s">
        <v>98</v>
      </c>
      <c r="AV797">
        <f t="shared" si="438"/>
        <v>3</v>
      </c>
      <c r="AW797" t="s">
        <v>118</v>
      </c>
      <c r="AX797">
        <f t="shared" si="439"/>
        <v>2</v>
      </c>
      <c r="AY797" t="s">
        <v>97</v>
      </c>
      <c r="AZ797">
        <f t="shared" si="440"/>
        <v>5</v>
      </c>
      <c r="BA797" t="s">
        <v>98</v>
      </c>
      <c r="BB797">
        <f t="shared" si="441"/>
        <v>4</v>
      </c>
      <c r="BC797" t="s">
        <v>100</v>
      </c>
      <c r="BD797" t="s">
        <v>102</v>
      </c>
      <c r="BE797">
        <f t="shared" si="442"/>
        <v>6</v>
      </c>
      <c r="BF797">
        <v>0</v>
      </c>
      <c r="BG797" t="s">
        <v>102</v>
      </c>
      <c r="BH797">
        <v>0</v>
      </c>
      <c r="BI797">
        <v>650</v>
      </c>
      <c r="BJ797">
        <v>650</v>
      </c>
      <c r="BK797" t="s">
        <v>103</v>
      </c>
      <c r="BL797">
        <f t="shared" si="443"/>
        <v>6</v>
      </c>
      <c r="BM797" t="s">
        <v>98</v>
      </c>
      <c r="BN797" t="s">
        <v>105</v>
      </c>
      <c r="BO797" t="s">
        <v>106</v>
      </c>
      <c r="BP797">
        <f t="shared" si="444"/>
        <v>6</v>
      </c>
      <c r="BQ797">
        <v>888</v>
      </c>
      <c r="BR797">
        <v>676</v>
      </c>
      <c r="BS797">
        <v>0</v>
      </c>
      <c r="BT797">
        <v>1564</v>
      </c>
      <c r="BU797">
        <v>0</v>
      </c>
      <c r="BV797">
        <v>0</v>
      </c>
      <c r="BW797">
        <v>2</v>
      </c>
      <c r="BX797">
        <v>1</v>
      </c>
      <c r="BY797">
        <v>3</v>
      </c>
      <c r="BZ797">
        <v>1</v>
      </c>
      <c r="CA797" t="s">
        <v>98</v>
      </c>
      <c r="CB797">
        <f t="shared" si="445"/>
        <v>4</v>
      </c>
      <c r="CC797">
        <v>7</v>
      </c>
      <c r="CD797" t="s">
        <v>107</v>
      </c>
      <c r="CE797">
        <v>1</v>
      </c>
      <c r="CF797" t="s">
        <v>98</v>
      </c>
      <c r="CG797" t="s">
        <v>108</v>
      </c>
      <c r="CH797">
        <f t="shared" si="446"/>
        <v>6</v>
      </c>
      <c r="CI797">
        <v>1980</v>
      </c>
      <c r="CJ797" t="s">
        <v>102</v>
      </c>
      <c r="CK797">
        <f t="shared" si="447"/>
        <v>2</v>
      </c>
      <c r="CL797">
        <v>2</v>
      </c>
      <c r="CM797">
        <v>476</v>
      </c>
      <c r="CN797" t="s">
        <v>98</v>
      </c>
      <c r="CO797">
        <f t="shared" si="448"/>
        <v>4</v>
      </c>
      <c r="CP797" t="s">
        <v>98</v>
      </c>
      <c r="CQ797">
        <f t="shared" si="449"/>
        <v>4</v>
      </c>
      <c r="CR797" t="s">
        <v>105</v>
      </c>
      <c r="CS797">
        <f t="shared" si="450"/>
        <v>3</v>
      </c>
      <c r="CT797">
        <v>0</v>
      </c>
      <c r="CU797">
        <v>50</v>
      </c>
      <c r="CV797">
        <v>0</v>
      </c>
      <c r="CW797">
        <v>0</v>
      </c>
      <c r="CX797">
        <v>204</v>
      </c>
      <c r="CY797">
        <v>0</v>
      </c>
      <c r="CZ797" t="s">
        <v>83</v>
      </c>
      <c r="DA797" t="s">
        <v>134</v>
      </c>
      <c r="DB797">
        <f t="shared" si="451"/>
        <v>3</v>
      </c>
      <c r="DC797" t="s">
        <v>83</v>
      </c>
      <c r="DD797">
        <v>0</v>
      </c>
      <c r="DE797">
        <v>4</v>
      </c>
      <c r="DF797">
        <v>2010</v>
      </c>
      <c r="DG797">
        <f t="shared" si="454"/>
        <v>13</v>
      </c>
      <c r="DH797" t="s">
        <v>110</v>
      </c>
      <c r="DI797">
        <f t="shared" si="452"/>
        <v>4</v>
      </c>
      <c r="DJ797" t="s">
        <v>111</v>
      </c>
      <c r="DK797">
        <f t="shared" si="453"/>
        <v>5</v>
      </c>
      <c r="DL797">
        <v>171000</v>
      </c>
    </row>
    <row r="798" spans="1:116" x14ac:dyDescent="0.35">
      <c r="A798">
        <v>797</v>
      </c>
      <c r="B798">
        <v>20</v>
      </c>
      <c r="C798" t="s">
        <v>81</v>
      </c>
      <c r="D798">
        <f t="shared" si="420"/>
        <v>4</v>
      </c>
      <c r="E798">
        <v>71</v>
      </c>
      <c r="F798">
        <v>8197</v>
      </c>
      <c r="G798" t="s">
        <v>82</v>
      </c>
      <c r="H798">
        <f t="shared" si="421"/>
        <v>2</v>
      </c>
      <c r="I798" t="s">
        <v>83</v>
      </c>
      <c r="J798" t="str">
        <f t="shared" si="422"/>
        <v/>
      </c>
      <c r="K798" t="s">
        <v>84</v>
      </c>
      <c r="L798">
        <f t="shared" si="423"/>
        <v>1</v>
      </c>
      <c r="M798" t="s">
        <v>85</v>
      </c>
      <c r="N798">
        <f t="shared" si="424"/>
        <v>2</v>
      </c>
      <c r="O798" t="s">
        <v>86</v>
      </c>
      <c r="P798">
        <f t="shared" si="425"/>
        <v>4</v>
      </c>
      <c r="Q798" t="s">
        <v>87</v>
      </c>
      <c r="R798">
        <f t="shared" si="426"/>
        <v>4</v>
      </c>
      <c r="S798" t="s">
        <v>88</v>
      </c>
      <c r="T798">
        <f t="shared" si="427"/>
        <v>3</v>
      </c>
      <c r="U798" t="s">
        <v>151</v>
      </c>
      <c r="V798">
        <f t="shared" si="428"/>
        <v>5</v>
      </c>
      <c r="W798" t="s">
        <v>90</v>
      </c>
      <c r="X798">
        <f t="shared" si="429"/>
        <v>7</v>
      </c>
      <c r="Y798" t="s">
        <v>90</v>
      </c>
      <c r="Z798">
        <f t="shared" si="430"/>
        <v>7</v>
      </c>
      <c r="AA798" t="s">
        <v>91</v>
      </c>
      <c r="AB798">
        <f t="shared" si="431"/>
        <v>3</v>
      </c>
      <c r="AC798" t="s">
        <v>115</v>
      </c>
      <c r="AD798">
        <f t="shared" si="432"/>
        <v>4</v>
      </c>
      <c r="AE798">
        <v>6</v>
      </c>
      <c r="AF798">
        <v>5</v>
      </c>
      <c r="AG798">
        <v>1977</v>
      </c>
      <c r="AH798">
        <v>1977</v>
      </c>
      <c r="AI798" t="s">
        <v>93</v>
      </c>
      <c r="AJ798">
        <f t="shared" si="433"/>
        <v>5</v>
      </c>
      <c r="AK798" t="s">
        <v>94</v>
      </c>
      <c r="AL798">
        <f t="shared" si="434"/>
        <v>8</v>
      </c>
      <c r="AM798" t="s">
        <v>161</v>
      </c>
      <c r="AN798">
        <f t="shared" si="435"/>
        <v>3</v>
      </c>
      <c r="AO798" t="s">
        <v>161</v>
      </c>
      <c r="AP798" t="s">
        <v>96</v>
      </c>
      <c r="AQ798">
        <f t="shared" si="436"/>
        <v>4</v>
      </c>
      <c r="AR798">
        <v>148</v>
      </c>
      <c r="AS798" t="s">
        <v>98</v>
      </c>
      <c r="AT798">
        <f t="shared" si="437"/>
        <v>3</v>
      </c>
      <c r="AU798" t="s">
        <v>98</v>
      </c>
      <c r="AV798">
        <f t="shared" si="438"/>
        <v>3</v>
      </c>
      <c r="AW798" t="s">
        <v>118</v>
      </c>
      <c r="AX798">
        <f t="shared" si="439"/>
        <v>2</v>
      </c>
      <c r="AY798" t="s">
        <v>98</v>
      </c>
      <c r="AZ798">
        <f t="shared" si="440"/>
        <v>4</v>
      </c>
      <c r="BA798" t="s">
        <v>98</v>
      </c>
      <c r="BB798">
        <f t="shared" si="441"/>
        <v>4</v>
      </c>
      <c r="BC798" t="s">
        <v>100</v>
      </c>
      <c r="BD798" t="s">
        <v>102</v>
      </c>
      <c r="BE798">
        <f t="shared" si="442"/>
        <v>6</v>
      </c>
      <c r="BF798">
        <v>0</v>
      </c>
      <c r="BG798" t="s">
        <v>102</v>
      </c>
      <c r="BH798">
        <v>0</v>
      </c>
      <c r="BI798">
        <v>660</v>
      </c>
      <c r="BJ798">
        <v>660</v>
      </c>
      <c r="BK798" t="s">
        <v>103</v>
      </c>
      <c r="BL798">
        <f t="shared" si="443"/>
        <v>6</v>
      </c>
      <c r="BM798" t="s">
        <v>104</v>
      </c>
      <c r="BN798" t="s">
        <v>105</v>
      </c>
      <c r="BO798" t="s">
        <v>106</v>
      </c>
      <c r="BP798">
        <f t="shared" si="444"/>
        <v>6</v>
      </c>
      <c r="BQ798">
        <v>1285</v>
      </c>
      <c r="BR798">
        <v>0</v>
      </c>
      <c r="BS798">
        <v>0</v>
      </c>
      <c r="BT798">
        <v>1285</v>
      </c>
      <c r="BU798">
        <v>0</v>
      </c>
      <c r="BV798">
        <v>0</v>
      </c>
      <c r="BW798">
        <v>1</v>
      </c>
      <c r="BX798">
        <v>1</v>
      </c>
      <c r="BY798">
        <v>3</v>
      </c>
      <c r="BZ798">
        <v>1</v>
      </c>
      <c r="CA798" t="s">
        <v>98</v>
      </c>
      <c r="CB798">
        <f t="shared" si="445"/>
        <v>4</v>
      </c>
      <c r="CC798">
        <v>7</v>
      </c>
      <c r="CD798" t="s">
        <v>107</v>
      </c>
      <c r="CE798">
        <v>1</v>
      </c>
      <c r="CF798" t="s">
        <v>98</v>
      </c>
      <c r="CG798" t="s">
        <v>108</v>
      </c>
      <c r="CH798">
        <f t="shared" si="446"/>
        <v>6</v>
      </c>
      <c r="CI798">
        <v>1977</v>
      </c>
      <c r="CJ798" t="s">
        <v>109</v>
      </c>
      <c r="CK798">
        <f t="shared" si="447"/>
        <v>3</v>
      </c>
      <c r="CL798">
        <v>2</v>
      </c>
      <c r="CM798">
        <v>528</v>
      </c>
      <c r="CN798" t="s">
        <v>98</v>
      </c>
      <c r="CO798">
        <f t="shared" si="448"/>
        <v>4</v>
      </c>
      <c r="CP798" t="s">
        <v>98</v>
      </c>
      <c r="CQ798">
        <f t="shared" si="449"/>
        <v>4</v>
      </c>
      <c r="CR798" t="s">
        <v>105</v>
      </c>
      <c r="CS798">
        <f t="shared" si="450"/>
        <v>3</v>
      </c>
      <c r="CT798">
        <v>138</v>
      </c>
      <c r="CU798">
        <v>0</v>
      </c>
      <c r="CV798">
        <v>0</v>
      </c>
      <c r="CW798">
        <v>0</v>
      </c>
      <c r="CX798">
        <v>0</v>
      </c>
      <c r="CY798">
        <v>0</v>
      </c>
      <c r="CZ798" t="s">
        <v>83</v>
      </c>
      <c r="DA798" t="s">
        <v>134</v>
      </c>
      <c r="DB798">
        <f t="shared" si="451"/>
        <v>3</v>
      </c>
      <c r="DC798" t="s">
        <v>83</v>
      </c>
      <c r="DD798">
        <v>0</v>
      </c>
      <c r="DE798">
        <v>4</v>
      </c>
      <c r="DF798">
        <v>2007</v>
      </c>
      <c r="DG798">
        <f t="shared" si="454"/>
        <v>16</v>
      </c>
      <c r="DH798" t="s">
        <v>110</v>
      </c>
      <c r="DI798">
        <f t="shared" si="452"/>
        <v>4</v>
      </c>
      <c r="DJ798" t="s">
        <v>111</v>
      </c>
      <c r="DK798">
        <f t="shared" si="453"/>
        <v>5</v>
      </c>
      <c r="DL798">
        <v>143500</v>
      </c>
    </row>
    <row r="799" spans="1:116" x14ac:dyDescent="0.35">
      <c r="A799">
        <v>798</v>
      </c>
      <c r="B799">
        <v>20</v>
      </c>
      <c r="C799" t="s">
        <v>81</v>
      </c>
      <c r="D799">
        <f t="shared" si="420"/>
        <v>4</v>
      </c>
      <c r="E799">
        <v>57</v>
      </c>
      <c r="F799">
        <v>7677</v>
      </c>
      <c r="G799" t="s">
        <v>82</v>
      </c>
      <c r="H799">
        <f t="shared" si="421"/>
        <v>2</v>
      </c>
      <c r="I799" t="s">
        <v>83</v>
      </c>
      <c r="J799" t="str">
        <f t="shared" si="422"/>
        <v/>
      </c>
      <c r="K799" t="s">
        <v>84</v>
      </c>
      <c r="L799">
        <f t="shared" si="423"/>
        <v>1</v>
      </c>
      <c r="M799" t="s">
        <v>85</v>
      </c>
      <c r="N799">
        <f t="shared" si="424"/>
        <v>2</v>
      </c>
      <c r="O799" t="s">
        <v>86</v>
      </c>
      <c r="P799">
        <f t="shared" si="425"/>
        <v>4</v>
      </c>
      <c r="Q799" t="s">
        <v>87</v>
      </c>
      <c r="R799">
        <f t="shared" si="426"/>
        <v>4</v>
      </c>
      <c r="S799" t="s">
        <v>88</v>
      </c>
      <c r="T799">
        <f t="shared" si="427"/>
        <v>3</v>
      </c>
      <c r="U799" t="s">
        <v>162</v>
      </c>
      <c r="V799">
        <f t="shared" si="428"/>
        <v>7</v>
      </c>
      <c r="W799" t="s">
        <v>90</v>
      </c>
      <c r="X799">
        <f t="shared" si="429"/>
        <v>7</v>
      </c>
      <c r="Y799" t="s">
        <v>90</v>
      </c>
      <c r="Z799">
        <f t="shared" si="430"/>
        <v>7</v>
      </c>
      <c r="AA799" t="s">
        <v>91</v>
      </c>
      <c r="AB799">
        <f t="shared" si="431"/>
        <v>3</v>
      </c>
      <c r="AC799" t="s">
        <v>115</v>
      </c>
      <c r="AD799">
        <f t="shared" si="432"/>
        <v>4</v>
      </c>
      <c r="AE799">
        <v>5</v>
      </c>
      <c r="AF799">
        <v>5</v>
      </c>
      <c r="AG799">
        <v>1953</v>
      </c>
      <c r="AH799">
        <v>1953</v>
      </c>
      <c r="AI799" t="s">
        <v>93</v>
      </c>
      <c r="AJ799">
        <f t="shared" si="433"/>
        <v>5</v>
      </c>
      <c r="AK799" t="s">
        <v>94</v>
      </c>
      <c r="AL799">
        <f t="shared" si="434"/>
        <v>8</v>
      </c>
      <c r="AM799" t="s">
        <v>95</v>
      </c>
      <c r="AN799">
        <f t="shared" si="435"/>
        <v>14</v>
      </c>
      <c r="AO799" t="s">
        <v>95</v>
      </c>
      <c r="AP799" t="s">
        <v>117</v>
      </c>
      <c r="AQ799">
        <f t="shared" si="436"/>
        <v>2</v>
      </c>
      <c r="AR799">
        <v>0</v>
      </c>
      <c r="AS799" t="s">
        <v>98</v>
      </c>
      <c r="AT799">
        <f t="shared" si="437"/>
        <v>3</v>
      </c>
      <c r="AU799" t="s">
        <v>98</v>
      </c>
      <c r="AV799">
        <f t="shared" si="438"/>
        <v>3</v>
      </c>
      <c r="AW799" t="s">
        <v>118</v>
      </c>
      <c r="AX799">
        <f t="shared" si="439"/>
        <v>2</v>
      </c>
      <c r="AY799" t="s">
        <v>98</v>
      </c>
      <c r="AZ799">
        <f t="shared" si="440"/>
        <v>4</v>
      </c>
      <c r="BA799" t="s">
        <v>98</v>
      </c>
      <c r="BB799">
        <f t="shared" si="441"/>
        <v>4</v>
      </c>
      <c r="BC799" t="s">
        <v>100</v>
      </c>
      <c r="BD799" t="s">
        <v>141</v>
      </c>
      <c r="BE799">
        <f t="shared" si="442"/>
        <v>3</v>
      </c>
      <c r="BF799">
        <v>570</v>
      </c>
      <c r="BG799" t="s">
        <v>102</v>
      </c>
      <c r="BH799">
        <v>0</v>
      </c>
      <c r="BI799">
        <v>203</v>
      </c>
      <c r="BJ799">
        <v>773</v>
      </c>
      <c r="BK799" t="s">
        <v>103</v>
      </c>
      <c r="BL799">
        <f t="shared" si="443"/>
        <v>6</v>
      </c>
      <c r="BM799" t="s">
        <v>97</v>
      </c>
      <c r="BN799" t="s">
        <v>105</v>
      </c>
      <c r="BO799" t="s">
        <v>106</v>
      </c>
      <c r="BP799">
        <f t="shared" si="444"/>
        <v>6</v>
      </c>
      <c r="BQ799">
        <v>773</v>
      </c>
      <c r="BR799">
        <v>0</v>
      </c>
      <c r="BS799">
        <v>0</v>
      </c>
      <c r="BT799">
        <v>773</v>
      </c>
      <c r="BU799">
        <v>0</v>
      </c>
      <c r="BV799">
        <v>0</v>
      </c>
      <c r="BW799">
        <v>1</v>
      </c>
      <c r="BX799">
        <v>0</v>
      </c>
      <c r="BY799">
        <v>2</v>
      </c>
      <c r="BZ799">
        <v>1</v>
      </c>
      <c r="CA799" t="s">
        <v>98</v>
      </c>
      <c r="CB799">
        <f t="shared" si="445"/>
        <v>4</v>
      </c>
      <c r="CC799">
        <v>4</v>
      </c>
      <c r="CD799" t="s">
        <v>107</v>
      </c>
      <c r="CE799">
        <v>0</v>
      </c>
      <c r="CF799" t="s">
        <v>83</v>
      </c>
      <c r="CG799" t="s">
        <v>108</v>
      </c>
      <c r="CH799">
        <f t="shared" si="446"/>
        <v>6</v>
      </c>
      <c r="CI799">
        <v>1953</v>
      </c>
      <c r="CJ799" t="s">
        <v>102</v>
      </c>
      <c r="CK799">
        <f t="shared" si="447"/>
        <v>2</v>
      </c>
      <c r="CL799">
        <v>1</v>
      </c>
      <c r="CM799">
        <v>240</v>
      </c>
      <c r="CN799" t="s">
        <v>98</v>
      </c>
      <c r="CO799">
        <f t="shared" si="448"/>
        <v>4</v>
      </c>
      <c r="CP799" t="s">
        <v>98</v>
      </c>
      <c r="CQ799">
        <f t="shared" si="449"/>
        <v>4</v>
      </c>
      <c r="CR799" t="s">
        <v>105</v>
      </c>
      <c r="CS799">
        <f t="shared" si="450"/>
        <v>3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 t="s">
        <v>83</v>
      </c>
      <c r="DA799" t="s">
        <v>83</v>
      </c>
      <c r="DB799">
        <f t="shared" si="451"/>
        <v>5</v>
      </c>
      <c r="DC799" t="s">
        <v>83</v>
      </c>
      <c r="DD799">
        <v>0</v>
      </c>
      <c r="DE799">
        <v>4</v>
      </c>
      <c r="DF799">
        <v>2008</v>
      </c>
      <c r="DG799">
        <f t="shared" si="454"/>
        <v>15</v>
      </c>
      <c r="DH799" t="s">
        <v>110</v>
      </c>
      <c r="DI799">
        <f t="shared" si="452"/>
        <v>4</v>
      </c>
      <c r="DJ799" t="s">
        <v>128</v>
      </c>
      <c r="DK799">
        <f t="shared" si="453"/>
        <v>3</v>
      </c>
      <c r="DL799">
        <v>110000</v>
      </c>
    </row>
    <row r="800" spans="1:116" x14ac:dyDescent="0.35">
      <c r="A800">
        <v>799</v>
      </c>
      <c r="B800">
        <v>60</v>
      </c>
      <c r="C800" t="s">
        <v>81</v>
      </c>
      <c r="D800">
        <f t="shared" si="420"/>
        <v>4</v>
      </c>
      <c r="E800">
        <v>104</v>
      </c>
      <c r="F800">
        <v>13518</v>
      </c>
      <c r="G800" t="s">
        <v>82</v>
      </c>
      <c r="H800">
        <f t="shared" si="421"/>
        <v>2</v>
      </c>
      <c r="I800" t="s">
        <v>83</v>
      </c>
      <c r="J800" t="str">
        <f t="shared" si="422"/>
        <v/>
      </c>
      <c r="K800" t="s">
        <v>84</v>
      </c>
      <c r="L800">
        <f t="shared" si="423"/>
        <v>1</v>
      </c>
      <c r="M800" t="s">
        <v>85</v>
      </c>
      <c r="N800">
        <f t="shared" si="424"/>
        <v>2</v>
      </c>
      <c r="O800" t="s">
        <v>86</v>
      </c>
      <c r="P800">
        <f t="shared" si="425"/>
        <v>4</v>
      </c>
      <c r="Q800" t="s">
        <v>87</v>
      </c>
      <c r="R800">
        <f t="shared" si="426"/>
        <v>4</v>
      </c>
      <c r="S800" t="s">
        <v>88</v>
      </c>
      <c r="T800">
        <f t="shared" si="427"/>
        <v>3</v>
      </c>
      <c r="U800" t="s">
        <v>154</v>
      </c>
      <c r="V800">
        <f t="shared" si="428"/>
        <v>19</v>
      </c>
      <c r="W800" t="s">
        <v>90</v>
      </c>
      <c r="X800">
        <f t="shared" si="429"/>
        <v>7</v>
      </c>
      <c r="Y800" t="s">
        <v>90</v>
      </c>
      <c r="Z800">
        <f t="shared" si="430"/>
        <v>7</v>
      </c>
      <c r="AA800" t="s">
        <v>91</v>
      </c>
      <c r="AB800">
        <f t="shared" si="431"/>
        <v>3</v>
      </c>
      <c r="AC800" t="s">
        <v>92</v>
      </c>
      <c r="AD800">
        <f t="shared" si="432"/>
        <v>8</v>
      </c>
      <c r="AE800">
        <v>9</v>
      </c>
      <c r="AF800">
        <v>5</v>
      </c>
      <c r="AG800">
        <v>2008</v>
      </c>
      <c r="AH800">
        <v>2009</v>
      </c>
      <c r="AI800" t="s">
        <v>152</v>
      </c>
      <c r="AJ800">
        <f t="shared" si="433"/>
        <v>6</v>
      </c>
      <c r="AK800" t="s">
        <v>94</v>
      </c>
      <c r="AL800">
        <f t="shared" si="434"/>
        <v>8</v>
      </c>
      <c r="AM800" t="s">
        <v>95</v>
      </c>
      <c r="AN800">
        <f t="shared" si="435"/>
        <v>14</v>
      </c>
      <c r="AO800" t="s">
        <v>95</v>
      </c>
      <c r="AP800" t="s">
        <v>137</v>
      </c>
      <c r="AQ800">
        <f t="shared" si="436"/>
        <v>5</v>
      </c>
      <c r="AR800">
        <v>860</v>
      </c>
      <c r="AS800" t="s">
        <v>104</v>
      </c>
      <c r="AT800">
        <f t="shared" si="437"/>
        <v>5</v>
      </c>
      <c r="AU800" t="s">
        <v>98</v>
      </c>
      <c r="AV800">
        <f t="shared" si="438"/>
        <v>3</v>
      </c>
      <c r="AW800" t="s">
        <v>99</v>
      </c>
      <c r="AX800">
        <f t="shared" si="439"/>
        <v>6</v>
      </c>
      <c r="AY800" t="s">
        <v>104</v>
      </c>
      <c r="AZ800">
        <f t="shared" si="440"/>
        <v>6</v>
      </c>
      <c r="BA800" t="s">
        <v>98</v>
      </c>
      <c r="BB800">
        <f t="shared" si="441"/>
        <v>4</v>
      </c>
      <c r="BC800" t="s">
        <v>100</v>
      </c>
      <c r="BD800" t="s">
        <v>102</v>
      </c>
      <c r="BE800">
        <f t="shared" si="442"/>
        <v>6</v>
      </c>
      <c r="BF800">
        <v>0</v>
      </c>
      <c r="BG800" t="s">
        <v>102</v>
      </c>
      <c r="BH800">
        <v>0</v>
      </c>
      <c r="BI800">
        <v>1926</v>
      </c>
      <c r="BJ800">
        <v>1926</v>
      </c>
      <c r="BK800" t="s">
        <v>103</v>
      </c>
      <c r="BL800">
        <f t="shared" si="443"/>
        <v>6</v>
      </c>
      <c r="BM800" t="s">
        <v>104</v>
      </c>
      <c r="BN800" t="s">
        <v>105</v>
      </c>
      <c r="BO800" t="s">
        <v>106</v>
      </c>
      <c r="BP800">
        <f t="shared" si="444"/>
        <v>6</v>
      </c>
      <c r="BQ800">
        <v>1966</v>
      </c>
      <c r="BR800">
        <v>1174</v>
      </c>
      <c r="BS800">
        <v>0</v>
      </c>
      <c r="BT800">
        <v>3140</v>
      </c>
      <c r="BU800">
        <v>0</v>
      </c>
      <c r="BV800">
        <v>0</v>
      </c>
      <c r="BW800">
        <v>3</v>
      </c>
      <c r="BX800">
        <v>1</v>
      </c>
      <c r="BY800">
        <v>4</v>
      </c>
      <c r="BZ800">
        <v>1</v>
      </c>
      <c r="CA800" t="s">
        <v>104</v>
      </c>
      <c r="CB800">
        <f t="shared" si="445"/>
        <v>6</v>
      </c>
      <c r="CC800">
        <v>11</v>
      </c>
      <c r="CD800" t="s">
        <v>107</v>
      </c>
      <c r="CE800">
        <v>2</v>
      </c>
      <c r="CF800" t="s">
        <v>97</v>
      </c>
      <c r="CG800" t="s">
        <v>156</v>
      </c>
      <c r="CH800">
        <f t="shared" si="446"/>
        <v>7</v>
      </c>
      <c r="CI800">
        <v>2009</v>
      </c>
      <c r="CJ800" t="s">
        <v>157</v>
      </c>
      <c r="CK800">
        <f t="shared" si="447"/>
        <v>4</v>
      </c>
      <c r="CL800">
        <v>3</v>
      </c>
      <c r="CM800">
        <v>820</v>
      </c>
      <c r="CN800" t="s">
        <v>98</v>
      </c>
      <c r="CO800">
        <f t="shared" si="448"/>
        <v>4</v>
      </c>
      <c r="CP800" t="s">
        <v>98</v>
      </c>
      <c r="CQ800">
        <f t="shared" si="449"/>
        <v>4</v>
      </c>
      <c r="CR800" t="s">
        <v>105</v>
      </c>
      <c r="CS800">
        <f t="shared" si="450"/>
        <v>3</v>
      </c>
      <c r="CT800">
        <v>144</v>
      </c>
      <c r="CU800">
        <v>78</v>
      </c>
      <c r="CV800">
        <v>0</v>
      </c>
      <c r="CW800">
        <v>0</v>
      </c>
      <c r="CX800">
        <v>0</v>
      </c>
      <c r="CY800">
        <v>0</v>
      </c>
      <c r="CZ800" t="s">
        <v>83</v>
      </c>
      <c r="DA800" t="s">
        <v>83</v>
      </c>
      <c r="DB800">
        <f t="shared" si="451"/>
        <v>5</v>
      </c>
      <c r="DC800" t="s">
        <v>83</v>
      </c>
      <c r="DD800">
        <v>0</v>
      </c>
      <c r="DE800">
        <v>7</v>
      </c>
      <c r="DF800">
        <v>2009</v>
      </c>
      <c r="DG800">
        <f t="shared" si="454"/>
        <v>14</v>
      </c>
      <c r="DH800" t="s">
        <v>158</v>
      </c>
      <c r="DI800">
        <f t="shared" si="452"/>
        <v>8</v>
      </c>
      <c r="DJ800" t="s">
        <v>159</v>
      </c>
      <c r="DK800">
        <f t="shared" si="453"/>
        <v>6</v>
      </c>
      <c r="DL800">
        <v>485000</v>
      </c>
    </row>
    <row r="801" spans="1:116" x14ac:dyDescent="0.35">
      <c r="A801">
        <v>800</v>
      </c>
      <c r="B801">
        <v>50</v>
      </c>
      <c r="C801" t="s">
        <v>81</v>
      </c>
      <c r="D801">
        <f t="shared" si="420"/>
        <v>4</v>
      </c>
      <c r="E801">
        <v>60</v>
      </c>
      <c r="F801">
        <v>7200</v>
      </c>
      <c r="G801" t="s">
        <v>82</v>
      </c>
      <c r="H801">
        <f t="shared" si="421"/>
        <v>2</v>
      </c>
      <c r="I801" t="s">
        <v>83</v>
      </c>
      <c r="J801" t="str">
        <f t="shared" si="422"/>
        <v/>
      </c>
      <c r="K801" t="s">
        <v>84</v>
      </c>
      <c r="L801">
        <f t="shared" si="423"/>
        <v>1</v>
      </c>
      <c r="M801" t="s">
        <v>85</v>
      </c>
      <c r="N801">
        <f t="shared" si="424"/>
        <v>2</v>
      </c>
      <c r="O801" t="s">
        <v>86</v>
      </c>
      <c r="P801">
        <f t="shared" si="425"/>
        <v>4</v>
      </c>
      <c r="Q801" t="s">
        <v>122</v>
      </c>
      <c r="R801">
        <f t="shared" si="426"/>
        <v>2</v>
      </c>
      <c r="S801" t="s">
        <v>88</v>
      </c>
      <c r="T801">
        <f t="shared" si="427"/>
        <v>3</v>
      </c>
      <c r="U801" t="s">
        <v>232</v>
      </c>
      <c r="V801">
        <f t="shared" si="428"/>
        <v>13</v>
      </c>
      <c r="W801" t="s">
        <v>114</v>
      </c>
      <c r="X801">
        <f t="shared" si="429"/>
        <v>2</v>
      </c>
      <c r="Y801" t="s">
        <v>90</v>
      </c>
      <c r="Z801">
        <f t="shared" si="430"/>
        <v>7</v>
      </c>
      <c r="AA801" t="s">
        <v>91</v>
      </c>
      <c r="AB801">
        <f t="shared" si="431"/>
        <v>3</v>
      </c>
      <c r="AC801" t="s">
        <v>132</v>
      </c>
      <c r="AD801">
        <f t="shared" si="432"/>
        <v>1</v>
      </c>
      <c r="AE801">
        <v>5</v>
      </c>
      <c r="AF801">
        <v>7</v>
      </c>
      <c r="AG801">
        <v>1937</v>
      </c>
      <c r="AH801">
        <v>1950</v>
      </c>
      <c r="AI801" t="s">
        <v>93</v>
      </c>
      <c r="AJ801">
        <f t="shared" si="433"/>
        <v>5</v>
      </c>
      <c r="AK801" t="s">
        <v>94</v>
      </c>
      <c r="AL801">
        <f t="shared" si="434"/>
        <v>8</v>
      </c>
      <c r="AM801" t="s">
        <v>124</v>
      </c>
      <c r="AN801">
        <f t="shared" si="435"/>
        <v>4</v>
      </c>
      <c r="AO801" t="s">
        <v>124</v>
      </c>
      <c r="AP801" t="s">
        <v>96</v>
      </c>
      <c r="AQ801">
        <f t="shared" si="436"/>
        <v>4</v>
      </c>
      <c r="AR801">
        <v>252</v>
      </c>
      <c r="AS801" t="s">
        <v>98</v>
      </c>
      <c r="AT801">
        <f t="shared" si="437"/>
        <v>3</v>
      </c>
      <c r="AU801" t="s">
        <v>98</v>
      </c>
      <c r="AV801">
        <f t="shared" si="438"/>
        <v>3</v>
      </c>
      <c r="AW801" t="s">
        <v>126</v>
      </c>
      <c r="AX801">
        <f t="shared" si="439"/>
        <v>3</v>
      </c>
      <c r="AY801" t="s">
        <v>97</v>
      </c>
      <c r="AZ801">
        <f t="shared" si="440"/>
        <v>5</v>
      </c>
      <c r="BA801" t="s">
        <v>98</v>
      </c>
      <c r="BB801">
        <f t="shared" si="441"/>
        <v>4</v>
      </c>
      <c r="BC801" t="s">
        <v>100</v>
      </c>
      <c r="BD801" t="s">
        <v>119</v>
      </c>
      <c r="BE801">
        <f t="shared" si="442"/>
        <v>4</v>
      </c>
      <c r="BF801">
        <v>569</v>
      </c>
      <c r="BG801" t="s">
        <v>102</v>
      </c>
      <c r="BH801">
        <v>0</v>
      </c>
      <c r="BI801">
        <v>162</v>
      </c>
      <c r="BJ801">
        <v>731</v>
      </c>
      <c r="BK801" t="s">
        <v>103</v>
      </c>
      <c r="BL801">
        <f t="shared" si="443"/>
        <v>6</v>
      </c>
      <c r="BM801" t="s">
        <v>104</v>
      </c>
      <c r="BN801" t="s">
        <v>105</v>
      </c>
      <c r="BO801" t="s">
        <v>106</v>
      </c>
      <c r="BP801">
        <f t="shared" si="444"/>
        <v>6</v>
      </c>
      <c r="BQ801">
        <v>981</v>
      </c>
      <c r="BR801">
        <v>787</v>
      </c>
      <c r="BS801">
        <v>0</v>
      </c>
      <c r="BT801">
        <v>1768</v>
      </c>
      <c r="BU801">
        <v>1</v>
      </c>
      <c r="BV801">
        <v>0</v>
      </c>
      <c r="BW801">
        <v>1</v>
      </c>
      <c r="BX801">
        <v>1</v>
      </c>
      <c r="BY801">
        <v>3</v>
      </c>
      <c r="BZ801">
        <v>1</v>
      </c>
      <c r="CA801" t="s">
        <v>97</v>
      </c>
      <c r="CB801">
        <f t="shared" si="445"/>
        <v>5</v>
      </c>
      <c r="CC801">
        <v>7</v>
      </c>
      <c r="CD801" t="s">
        <v>107</v>
      </c>
      <c r="CE801">
        <v>2</v>
      </c>
      <c r="CF801" t="s">
        <v>98</v>
      </c>
      <c r="CG801" t="s">
        <v>127</v>
      </c>
      <c r="CH801">
        <f t="shared" si="446"/>
        <v>5</v>
      </c>
      <c r="CI801">
        <v>1939</v>
      </c>
      <c r="CJ801" t="s">
        <v>102</v>
      </c>
      <c r="CK801">
        <f t="shared" si="447"/>
        <v>2</v>
      </c>
      <c r="CL801">
        <v>1</v>
      </c>
      <c r="CM801">
        <v>240</v>
      </c>
      <c r="CN801" t="s">
        <v>98</v>
      </c>
      <c r="CO801">
        <f t="shared" si="448"/>
        <v>4</v>
      </c>
      <c r="CP801" t="s">
        <v>98</v>
      </c>
      <c r="CQ801">
        <f t="shared" si="449"/>
        <v>4</v>
      </c>
      <c r="CR801" t="s">
        <v>105</v>
      </c>
      <c r="CS801">
        <f t="shared" si="450"/>
        <v>3</v>
      </c>
      <c r="CT801">
        <v>0</v>
      </c>
      <c r="CU801">
        <v>0</v>
      </c>
      <c r="CV801">
        <v>264</v>
      </c>
      <c r="CW801">
        <v>0</v>
      </c>
      <c r="CX801">
        <v>0</v>
      </c>
      <c r="CY801">
        <v>0</v>
      </c>
      <c r="CZ801" t="s">
        <v>83</v>
      </c>
      <c r="DA801" t="s">
        <v>134</v>
      </c>
      <c r="DB801">
        <f t="shared" si="451"/>
        <v>3</v>
      </c>
      <c r="DC801" t="s">
        <v>83</v>
      </c>
      <c r="DD801">
        <v>0</v>
      </c>
      <c r="DE801">
        <v>6</v>
      </c>
      <c r="DF801">
        <v>2007</v>
      </c>
      <c r="DG801">
        <f t="shared" si="454"/>
        <v>16</v>
      </c>
      <c r="DH801" t="s">
        <v>110</v>
      </c>
      <c r="DI801">
        <f t="shared" si="452"/>
        <v>4</v>
      </c>
      <c r="DJ801" t="s">
        <v>111</v>
      </c>
      <c r="DK801">
        <f t="shared" si="453"/>
        <v>5</v>
      </c>
      <c r="DL801">
        <v>175000</v>
      </c>
    </row>
    <row r="802" spans="1:116" x14ac:dyDescent="0.35">
      <c r="A802">
        <v>801</v>
      </c>
      <c r="B802">
        <v>60</v>
      </c>
      <c r="C802" t="s">
        <v>81</v>
      </c>
      <c r="D802">
        <f t="shared" si="420"/>
        <v>4</v>
      </c>
      <c r="E802">
        <v>79</v>
      </c>
      <c r="F802">
        <v>12798</v>
      </c>
      <c r="G802" t="s">
        <v>82</v>
      </c>
      <c r="H802">
        <f t="shared" si="421"/>
        <v>2</v>
      </c>
      <c r="I802" t="s">
        <v>83</v>
      </c>
      <c r="J802" t="str">
        <f t="shared" si="422"/>
        <v/>
      </c>
      <c r="K802" t="s">
        <v>120</v>
      </c>
      <c r="L802">
        <f t="shared" si="423"/>
        <v>2</v>
      </c>
      <c r="M802" t="s">
        <v>199</v>
      </c>
      <c r="N802">
        <f t="shared" si="424"/>
        <v>4</v>
      </c>
      <c r="O802" t="s">
        <v>86</v>
      </c>
      <c r="P802">
        <f t="shared" si="425"/>
        <v>4</v>
      </c>
      <c r="Q802" t="s">
        <v>87</v>
      </c>
      <c r="R802">
        <f t="shared" si="426"/>
        <v>4</v>
      </c>
      <c r="S802" t="s">
        <v>194</v>
      </c>
      <c r="T802">
        <f t="shared" si="427"/>
        <v>2</v>
      </c>
      <c r="U802" t="s">
        <v>205</v>
      </c>
      <c r="V802">
        <f t="shared" si="428"/>
        <v>1</v>
      </c>
      <c r="W802" t="s">
        <v>114</v>
      </c>
      <c r="X802">
        <f t="shared" si="429"/>
        <v>2</v>
      </c>
      <c r="Y802" t="s">
        <v>90</v>
      </c>
      <c r="Z802">
        <f t="shared" si="430"/>
        <v>7</v>
      </c>
      <c r="AA802" t="s">
        <v>91</v>
      </c>
      <c r="AB802">
        <f t="shared" si="431"/>
        <v>3</v>
      </c>
      <c r="AC802" t="s">
        <v>92</v>
      </c>
      <c r="AD802">
        <f t="shared" si="432"/>
        <v>8</v>
      </c>
      <c r="AE802">
        <v>6</v>
      </c>
      <c r="AF802">
        <v>5</v>
      </c>
      <c r="AG802">
        <v>1997</v>
      </c>
      <c r="AH802">
        <v>1997</v>
      </c>
      <c r="AI802" t="s">
        <v>93</v>
      </c>
      <c r="AJ802">
        <f t="shared" si="433"/>
        <v>5</v>
      </c>
      <c r="AK802" t="s">
        <v>94</v>
      </c>
      <c r="AL802">
        <f t="shared" si="434"/>
        <v>8</v>
      </c>
      <c r="AM802" t="s">
        <v>95</v>
      </c>
      <c r="AN802">
        <f t="shared" si="435"/>
        <v>14</v>
      </c>
      <c r="AO802" t="s">
        <v>95</v>
      </c>
      <c r="AP802" t="s">
        <v>117</v>
      </c>
      <c r="AQ802">
        <f t="shared" si="436"/>
        <v>2</v>
      </c>
      <c r="AR802">
        <v>0</v>
      </c>
      <c r="AS802" t="s">
        <v>98</v>
      </c>
      <c r="AT802">
        <f t="shared" si="437"/>
        <v>3</v>
      </c>
      <c r="AU802" t="s">
        <v>98</v>
      </c>
      <c r="AV802">
        <f t="shared" si="438"/>
        <v>3</v>
      </c>
      <c r="AW802" t="s">
        <v>99</v>
      </c>
      <c r="AX802">
        <f t="shared" si="439"/>
        <v>6</v>
      </c>
      <c r="AY802" t="s">
        <v>97</v>
      </c>
      <c r="AZ802">
        <f t="shared" si="440"/>
        <v>5</v>
      </c>
      <c r="BA802" t="s">
        <v>98</v>
      </c>
      <c r="BB802">
        <f t="shared" si="441"/>
        <v>4</v>
      </c>
      <c r="BC802" t="s">
        <v>97</v>
      </c>
      <c r="BD802" t="s">
        <v>101</v>
      </c>
      <c r="BE802">
        <f t="shared" si="442"/>
        <v>7</v>
      </c>
      <c r="BF802">
        <v>462</v>
      </c>
      <c r="BG802" t="s">
        <v>102</v>
      </c>
      <c r="BH802">
        <v>0</v>
      </c>
      <c r="BI802">
        <v>154</v>
      </c>
      <c r="BJ802">
        <v>616</v>
      </c>
      <c r="BK802" t="s">
        <v>103</v>
      </c>
      <c r="BL802">
        <f t="shared" si="443"/>
        <v>6</v>
      </c>
      <c r="BM802" t="s">
        <v>97</v>
      </c>
      <c r="BN802" t="s">
        <v>105</v>
      </c>
      <c r="BO802" t="s">
        <v>106</v>
      </c>
      <c r="BP802">
        <f t="shared" si="444"/>
        <v>6</v>
      </c>
      <c r="BQ802">
        <v>616</v>
      </c>
      <c r="BR802">
        <v>1072</v>
      </c>
      <c r="BS802">
        <v>0</v>
      </c>
      <c r="BT802">
        <v>1688</v>
      </c>
      <c r="BU802">
        <v>1</v>
      </c>
      <c r="BV802">
        <v>0</v>
      </c>
      <c r="BW802">
        <v>2</v>
      </c>
      <c r="BX802">
        <v>1</v>
      </c>
      <c r="BY802">
        <v>4</v>
      </c>
      <c r="BZ802">
        <v>1</v>
      </c>
      <c r="CA802" t="s">
        <v>97</v>
      </c>
      <c r="CB802">
        <f t="shared" si="445"/>
        <v>5</v>
      </c>
      <c r="CC802">
        <v>8</v>
      </c>
      <c r="CD802" t="s">
        <v>107</v>
      </c>
      <c r="CE802">
        <v>0</v>
      </c>
      <c r="CF802" t="s">
        <v>83</v>
      </c>
      <c r="CG802" t="s">
        <v>108</v>
      </c>
      <c r="CH802">
        <f t="shared" si="446"/>
        <v>6</v>
      </c>
      <c r="CI802">
        <v>1997</v>
      </c>
      <c r="CJ802" t="s">
        <v>109</v>
      </c>
      <c r="CK802">
        <f t="shared" si="447"/>
        <v>3</v>
      </c>
      <c r="CL802">
        <v>2</v>
      </c>
      <c r="CM802">
        <v>603</v>
      </c>
      <c r="CN802" t="s">
        <v>98</v>
      </c>
      <c r="CO802">
        <f t="shared" si="448"/>
        <v>4</v>
      </c>
      <c r="CP802" t="s">
        <v>98</v>
      </c>
      <c r="CQ802">
        <f t="shared" si="449"/>
        <v>4</v>
      </c>
      <c r="CR802" t="s">
        <v>105</v>
      </c>
      <c r="CS802">
        <f t="shared" si="450"/>
        <v>3</v>
      </c>
      <c r="CT802">
        <v>403</v>
      </c>
      <c r="CU802">
        <v>114</v>
      </c>
      <c r="CV802">
        <v>185</v>
      </c>
      <c r="CW802">
        <v>0</v>
      </c>
      <c r="CX802">
        <v>0</v>
      </c>
      <c r="CY802">
        <v>0</v>
      </c>
      <c r="CZ802" t="s">
        <v>83</v>
      </c>
      <c r="DA802" t="s">
        <v>83</v>
      </c>
      <c r="DB802">
        <f t="shared" si="451"/>
        <v>5</v>
      </c>
      <c r="DC802" t="s">
        <v>135</v>
      </c>
      <c r="DD802">
        <v>400</v>
      </c>
      <c r="DE802">
        <v>5</v>
      </c>
      <c r="DF802">
        <v>2008</v>
      </c>
      <c r="DG802">
        <f t="shared" si="454"/>
        <v>15</v>
      </c>
      <c r="DH802" t="s">
        <v>110</v>
      </c>
      <c r="DI802">
        <f t="shared" si="452"/>
        <v>4</v>
      </c>
      <c r="DJ802" t="s">
        <v>111</v>
      </c>
      <c r="DK802">
        <f t="shared" si="453"/>
        <v>5</v>
      </c>
      <c r="DL802">
        <v>200000</v>
      </c>
    </row>
    <row r="803" spans="1:116" x14ac:dyDescent="0.35">
      <c r="A803">
        <v>802</v>
      </c>
      <c r="B803">
        <v>30</v>
      </c>
      <c r="C803" t="s">
        <v>142</v>
      </c>
      <c r="D803">
        <f t="shared" si="420"/>
        <v>2</v>
      </c>
      <c r="E803">
        <v>40</v>
      </c>
      <c r="F803">
        <v>4800</v>
      </c>
      <c r="G803" t="s">
        <v>82</v>
      </c>
      <c r="H803">
        <f t="shared" si="421"/>
        <v>2</v>
      </c>
      <c r="I803" t="s">
        <v>83</v>
      </c>
      <c r="J803" t="str">
        <f t="shared" si="422"/>
        <v/>
      </c>
      <c r="K803" t="s">
        <v>84</v>
      </c>
      <c r="L803">
        <f t="shared" si="423"/>
        <v>1</v>
      </c>
      <c r="M803" t="s">
        <v>85</v>
      </c>
      <c r="N803">
        <f t="shared" si="424"/>
        <v>2</v>
      </c>
      <c r="O803" t="s">
        <v>86</v>
      </c>
      <c r="P803">
        <f t="shared" si="425"/>
        <v>4</v>
      </c>
      <c r="Q803" t="s">
        <v>87</v>
      </c>
      <c r="R803">
        <f t="shared" si="426"/>
        <v>4</v>
      </c>
      <c r="S803" t="s">
        <v>88</v>
      </c>
      <c r="T803">
        <f t="shared" si="427"/>
        <v>3</v>
      </c>
      <c r="U803" t="s">
        <v>176</v>
      </c>
      <c r="V803">
        <f t="shared" si="428"/>
        <v>3</v>
      </c>
      <c r="W803" t="s">
        <v>90</v>
      </c>
      <c r="X803">
        <f t="shared" si="429"/>
        <v>7</v>
      </c>
      <c r="Y803" t="s">
        <v>90</v>
      </c>
      <c r="Z803">
        <f t="shared" si="430"/>
        <v>7</v>
      </c>
      <c r="AA803" t="s">
        <v>91</v>
      </c>
      <c r="AB803">
        <f t="shared" si="431"/>
        <v>3</v>
      </c>
      <c r="AC803" t="s">
        <v>115</v>
      </c>
      <c r="AD803">
        <f t="shared" si="432"/>
        <v>4</v>
      </c>
      <c r="AE803">
        <v>4</v>
      </c>
      <c r="AF803">
        <v>7</v>
      </c>
      <c r="AG803">
        <v>1916</v>
      </c>
      <c r="AH803">
        <v>1990</v>
      </c>
      <c r="AI803" t="s">
        <v>93</v>
      </c>
      <c r="AJ803">
        <f t="shared" si="433"/>
        <v>5</v>
      </c>
      <c r="AK803" t="s">
        <v>94</v>
      </c>
      <c r="AL803">
        <f t="shared" si="434"/>
        <v>8</v>
      </c>
      <c r="AM803" t="s">
        <v>116</v>
      </c>
      <c r="AN803">
        <f t="shared" si="435"/>
        <v>10</v>
      </c>
      <c r="AO803" t="s">
        <v>116</v>
      </c>
      <c r="AP803" t="s">
        <v>117</v>
      </c>
      <c r="AQ803">
        <f t="shared" si="436"/>
        <v>2</v>
      </c>
      <c r="AR803">
        <v>0</v>
      </c>
      <c r="AS803" t="s">
        <v>98</v>
      </c>
      <c r="AT803">
        <f t="shared" si="437"/>
        <v>3</v>
      </c>
      <c r="AU803" t="s">
        <v>98</v>
      </c>
      <c r="AV803">
        <f t="shared" si="438"/>
        <v>3</v>
      </c>
      <c r="AW803" t="s">
        <v>118</v>
      </c>
      <c r="AX803">
        <f t="shared" si="439"/>
        <v>2</v>
      </c>
      <c r="AY803" t="s">
        <v>98</v>
      </c>
      <c r="AZ803">
        <f t="shared" si="440"/>
        <v>4</v>
      </c>
      <c r="BA803" t="s">
        <v>98</v>
      </c>
      <c r="BB803">
        <f t="shared" si="441"/>
        <v>4</v>
      </c>
      <c r="BC803" t="s">
        <v>100</v>
      </c>
      <c r="BD803" t="s">
        <v>172</v>
      </c>
      <c r="BE803">
        <f t="shared" si="442"/>
        <v>5</v>
      </c>
      <c r="BF803">
        <v>197</v>
      </c>
      <c r="BG803" t="s">
        <v>102</v>
      </c>
      <c r="BH803">
        <v>0</v>
      </c>
      <c r="BI803">
        <v>999</v>
      </c>
      <c r="BJ803">
        <v>1196</v>
      </c>
      <c r="BK803" t="s">
        <v>103</v>
      </c>
      <c r="BL803">
        <f t="shared" si="443"/>
        <v>6</v>
      </c>
      <c r="BM803" t="s">
        <v>104</v>
      </c>
      <c r="BN803" t="s">
        <v>105</v>
      </c>
      <c r="BO803" t="s">
        <v>164</v>
      </c>
      <c r="BP803">
        <f t="shared" si="444"/>
        <v>3</v>
      </c>
      <c r="BQ803">
        <v>1196</v>
      </c>
      <c r="BR803">
        <v>0</v>
      </c>
      <c r="BS803">
        <v>0</v>
      </c>
      <c r="BT803">
        <v>1196</v>
      </c>
      <c r="BU803">
        <v>1</v>
      </c>
      <c r="BV803">
        <v>0</v>
      </c>
      <c r="BW803">
        <v>1</v>
      </c>
      <c r="BX803">
        <v>0</v>
      </c>
      <c r="BY803">
        <v>2</v>
      </c>
      <c r="BZ803">
        <v>1</v>
      </c>
      <c r="CA803" t="s">
        <v>98</v>
      </c>
      <c r="CB803">
        <f t="shared" si="445"/>
        <v>4</v>
      </c>
      <c r="CC803">
        <v>5</v>
      </c>
      <c r="CD803" t="s">
        <v>107</v>
      </c>
      <c r="CE803">
        <v>0</v>
      </c>
      <c r="CF803" t="s">
        <v>83</v>
      </c>
      <c r="CG803" t="s">
        <v>127</v>
      </c>
      <c r="CH803">
        <f t="shared" si="446"/>
        <v>5</v>
      </c>
      <c r="CI803">
        <v>1957</v>
      </c>
      <c r="CJ803" t="s">
        <v>102</v>
      </c>
      <c r="CK803">
        <f t="shared" si="447"/>
        <v>2</v>
      </c>
      <c r="CL803">
        <v>2</v>
      </c>
      <c r="CM803">
        <v>440</v>
      </c>
      <c r="CN803" t="s">
        <v>98</v>
      </c>
      <c r="CO803">
        <f t="shared" si="448"/>
        <v>4</v>
      </c>
      <c r="CP803" t="s">
        <v>98</v>
      </c>
      <c r="CQ803">
        <f t="shared" si="449"/>
        <v>4</v>
      </c>
      <c r="CR803" t="s">
        <v>105</v>
      </c>
      <c r="CS803">
        <f t="shared" si="450"/>
        <v>3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 t="s">
        <v>83</v>
      </c>
      <c r="DA803" t="s">
        <v>83</v>
      </c>
      <c r="DB803">
        <f t="shared" si="451"/>
        <v>5</v>
      </c>
      <c r="DC803" t="s">
        <v>83</v>
      </c>
      <c r="DD803">
        <v>0</v>
      </c>
      <c r="DE803">
        <v>7</v>
      </c>
      <c r="DF803">
        <v>2007</v>
      </c>
      <c r="DG803">
        <f t="shared" si="454"/>
        <v>16</v>
      </c>
      <c r="DH803" t="s">
        <v>110</v>
      </c>
      <c r="DI803">
        <f t="shared" si="452"/>
        <v>4</v>
      </c>
      <c r="DJ803" t="s">
        <v>111</v>
      </c>
      <c r="DK803">
        <f t="shared" si="453"/>
        <v>5</v>
      </c>
      <c r="DL803">
        <v>109900</v>
      </c>
    </row>
    <row r="804" spans="1:116" x14ac:dyDescent="0.35">
      <c r="A804">
        <v>803</v>
      </c>
      <c r="B804">
        <v>60</v>
      </c>
      <c r="C804" t="s">
        <v>81</v>
      </c>
      <c r="D804">
        <f t="shared" si="420"/>
        <v>4</v>
      </c>
      <c r="E804">
        <v>63</v>
      </c>
      <c r="F804">
        <v>8199</v>
      </c>
      <c r="G804" t="s">
        <v>82</v>
      </c>
      <c r="H804">
        <f t="shared" si="421"/>
        <v>2</v>
      </c>
      <c r="I804" t="s">
        <v>83</v>
      </c>
      <c r="J804" t="str">
        <f t="shared" si="422"/>
        <v/>
      </c>
      <c r="K804" t="s">
        <v>84</v>
      </c>
      <c r="L804">
        <f t="shared" si="423"/>
        <v>1</v>
      </c>
      <c r="M804" t="s">
        <v>85</v>
      </c>
      <c r="N804">
        <f t="shared" si="424"/>
        <v>2</v>
      </c>
      <c r="O804" t="s">
        <v>86</v>
      </c>
      <c r="P804">
        <f t="shared" si="425"/>
        <v>4</v>
      </c>
      <c r="Q804" t="s">
        <v>87</v>
      </c>
      <c r="R804">
        <f t="shared" si="426"/>
        <v>4</v>
      </c>
      <c r="S804" t="s">
        <v>88</v>
      </c>
      <c r="T804">
        <f t="shared" si="427"/>
        <v>3</v>
      </c>
      <c r="U804" t="s">
        <v>89</v>
      </c>
      <c r="V804">
        <f t="shared" si="428"/>
        <v>16</v>
      </c>
      <c r="W804" t="s">
        <v>90</v>
      </c>
      <c r="X804">
        <f t="shared" si="429"/>
        <v>7</v>
      </c>
      <c r="Y804" t="s">
        <v>90</v>
      </c>
      <c r="Z804">
        <f t="shared" si="430"/>
        <v>7</v>
      </c>
      <c r="AA804" t="s">
        <v>91</v>
      </c>
      <c r="AB804">
        <f t="shared" si="431"/>
        <v>3</v>
      </c>
      <c r="AC804" t="s">
        <v>92</v>
      </c>
      <c r="AD804">
        <f t="shared" si="432"/>
        <v>8</v>
      </c>
      <c r="AE804">
        <v>7</v>
      </c>
      <c r="AF804">
        <v>5</v>
      </c>
      <c r="AG804">
        <v>2005</v>
      </c>
      <c r="AH804">
        <v>2005</v>
      </c>
      <c r="AI804" t="s">
        <v>93</v>
      </c>
      <c r="AJ804">
        <f t="shared" si="433"/>
        <v>5</v>
      </c>
      <c r="AK804" t="s">
        <v>94</v>
      </c>
      <c r="AL804">
        <f t="shared" si="434"/>
        <v>8</v>
      </c>
      <c r="AM804" t="s">
        <v>155</v>
      </c>
      <c r="AN804">
        <f t="shared" si="435"/>
        <v>8</v>
      </c>
      <c r="AO804" t="s">
        <v>125</v>
      </c>
      <c r="AP804" t="s">
        <v>117</v>
      </c>
      <c r="AQ804">
        <f t="shared" si="436"/>
        <v>2</v>
      </c>
      <c r="AR804">
        <v>0</v>
      </c>
      <c r="AS804" t="s">
        <v>97</v>
      </c>
      <c r="AT804">
        <f t="shared" si="437"/>
        <v>4</v>
      </c>
      <c r="AU804" t="s">
        <v>98</v>
      </c>
      <c r="AV804">
        <f t="shared" si="438"/>
        <v>3</v>
      </c>
      <c r="AW804" t="s">
        <v>99</v>
      </c>
      <c r="AX804">
        <f t="shared" si="439"/>
        <v>6</v>
      </c>
      <c r="AY804" t="s">
        <v>97</v>
      </c>
      <c r="AZ804">
        <f t="shared" si="440"/>
        <v>5</v>
      </c>
      <c r="BA804" t="s">
        <v>98</v>
      </c>
      <c r="BB804">
        <f t="shared" si="441"/>
        <v>4</v>
      </c>
      <c r="BC804" t="s">
        <v>130</v>
      </c>
      <c r="BD804" t="s">
        <v>101</v>
      </c>
      <c r="BE804">
        <f t="shared" si="442"/>
        <v>7</v>
      </c>
      <c r="BF804">
        <v>648</v>
      </c>
      <c r="BG804" t="s">
        <v>102</v>
      </c>
      <c r="BH804">
        <v>0</v>
      </c>
      <c r="BI804">
        <v>80</v>
      </c>
      <c r="BJ804">
        <v>728</v>
      </c>
      <c r="BK804" t="s">
        <v>103</v>
      </c>
      <c r="BL804">
        <f t="shared" si="443"/>
        <v>6</v>
      </c>
      <c r="BM804" t="s">
        <v>104</v>
      </c>
      <c r="BN804" t="s">
        <v>105</v>
      </c>
      <c r="BO804" t="s">
        <v>106</v>
      </c>
      <c r="BP804">
        <f t="shared" si="444"/>
        <v>6</v>
      </c>
      <c r="BQ804">
        <v>728</v>
      </c>
      <c r="BR804">
        <v>728</v>
      </c>
      <c r="BS804">
        <v>0</v>
      </c>
      <c r="BT804">
        <v>1456</v>
      </c>
      <c r="BU804">
        <v>1</v>
      </c>
      <c r="BV804">
        <v>0</v>
      </c>
      <c r="BW804">
        <v>2</v>
      </c>
      <c r="BX804">
        <v>1</v>
      </c>
      <c r="BY804">
        <v>3</v>
      </c>
      <c r="BZ804">
        <v>1</v>
      </c>
      <c r="CA804" t="s">
        <v>97</v>
      </c>
      <c r="CB804">
        <f t="shared" si="445"/>
        <v>5</v>
      </c>
      <c r="CC804">
        <v>7</v>
      </c>
      <c r="CD804" t="s">
        <v>107</v>
      </c>
      <c r="CE804">
        <v>1</v>
      </c>
      <c r="CF804" t="s">
        <v>97</v>
      </c>
      <c r="CG804" t="s">
        <v>108</v>
      </c>
      <c r="CH804">
        <f t="shared" si="446"/>
        <v>6</v>
      </c>
      <c r="CI804">
        <v>2005</v>
      </c>
      <c r="CJ804" t="s">
        <v>157</v>
      </c>
      <c r="CK804">
        <f t="shared" si="447"/>
        <v>4</v>
      </c>
      <c r="CL804">
        <v>2</v>
      </c>
      <c r="CM804">
        <v>410</v>
      </c>
      <c r="CN804" t="s">
        <v>98</v>
      </c>
      <c r="CO804">
        <f t="shared" si="448"/>
        <v>4</v>
      </c>
      <c r="CP804" t="s">
        <v>98</v>
      </c>
      <c r="CQ804">
        <f t="shared" si="449"/>
        <v>4</v>
      </c>
      <c r="CR804" t="s">
        <v>105</v>
      </c>
      <c r="CS804">
        <f t="shared" si="450"/>
        <v>3</v>
      </c>
      <c r="CT804">
        <v>36</v>
      </c>
      <c r="CU804">
        <v>18</v>
      </c>
      <c r="CV804">
        <v>0</v>
      </c>
      <c r="CW804">
        <v>0</v>
      </c>
      <c r="CX804">
        <v>0</v>
      </c>
      <c r="CY804">
        <v>0</v>
      </c>
      <c r="CZ804" t="s">
        <v>83</v>
      </c>
      <c r="DA804" t="s">
        <v>83</v>
      </c>
      <c r="DB804">
        <f t="shared" si="451"/>
        <v>5</v>
      </c>
      <c r="DC804" t="s">
        <v>83</v>
      </c>
      <c r="DD804">
        <v>0</v>
      </c>
      <c r="DE804">
        <v>10</v>
      </c>
      <c r="DF804">
        <v>2008</v>
      </c>
      <c r="DG804">
        <f t="shared" si="454"/>
        <v>15</v>
      </c>
      <c r="DH804" t="s">
        <v>110</v>
      </c>
      <c r="DI804">
        <f t="shared" si="452"/>
        <v>4</v>
      </c>
      <c r="DJ804" t="s">
        <v>111</v>
      </c>
      <c r="DK804">
        <f t="shared" si="453"/>
        <v>5</v>
      </c>
      <c r="DL804">
        <v>189000</v>
      </c>
    </row>
    <row r="805" spans="1:116" x14ac:dyDescent="0.35">
      <c r="A805">
        <v>804</v>
      </c>
      <c r="B805">
        <v>60</v>
      </c>
      <c r="C805" t="s">
        <v>81</v>
      </c>
      <c r="D805">
        <f t="shared" si="420"/>
        <v>4</v>
      </c>
      <c r="E805">
        <v>107</v>
      </c>
      <c r="F805">
        <v>13891</v>
      </c>
      <c r="G805" t="s">
        <v>82</v>
      </c>
      <c r="H805">
        <f t="shared" si="421"/>
        <v>2</v>
      </c>
      <c r="I805" t="s">
        <v>83</v>
      </c>
      <c r="J805" t="str">
        <f t="shared" si="422"/>
        <v/>
      </c>
      <c r="K805" t="s">
        <v>84</v>
      </c>
      <c r="L805">
        <f t="shared" si="423"/>
        <v>1</v>
      </c>
      <c r="M805" t="s">
        <v>85</v>
      </c>
      <c r="N805">
        <f t="shared" si="424"/>
        <v>2</v>
      </c>
      <c r="O805" t="s">
        <v>86</v>
      </c>
      <c r="P805">
        <f t="shared" si="425"/>
        <v>4</v>
      </c>
      <c r="Q805" t="s">
        <v>87</v>
      </c>
      <c r="R805">
        <f t="shared" si="426"/>
        <v>4</v>
      </c>
      <c r="S805" t="s">
        <v>88</v>
      </c>
      <c r="T805">
        <f t="shared" si="427"/>
        <v>3</v>
      </c>
      <c r="U805" t="s">
        <v>154</v>
      </c>
      <c r="V805">
        <f t="shared" si="428"/>
        <v>19</v>
      </c>
      <c r="W805" t="s">
        <v>90</v>
      </c>
      <c r="X805">
        <f t="shared" si="429"/>
        <v>7</v>
      </c>
      <c r="Y805" t="s">
        <v>90</v>
      </c>
      <c r="Z805">
        <f t="shared" si="430"/>
        <v>7</v>
      </c>
      <c r="AA805" t="s">
        <v>91</v>
      </c>
      <c r="AB805">
        <f t="shared" si="431"/>
        <v>3</v>
      </c>
      <c r="AC805" t="s">
        <v>92</v>
      </c>
      <c r="AD805">
        <f t="shared" si="432"/>
        <v>8</v>
      </c>
      <c r="AE805">
        <v>9</v>
      </c>
      <c r="AF805">
        <v>5</v>
      </c>
      <c r="AG805">
        <v>2008</v>
      </c>
      <c r="AH805">
        <v>2009</v>
      </c>
      <c r="AI805" t="s">
        <v>152</v>
      </c>
      <c r="AJ805">
        <f t="shared" si="433"/>
        <v>6</v>
      </c>
      <c r="AK805" t="s">
        <v>94</v>
      </c>
      <c r="AL805">
        <f t="shared" si="434"/>
        <v>8</v>
      </c>
      <c r="AM805" t="s">
        <v>95</v>
      </c>
      <c r="AN805">
        <f t="shared" si="435"/>
        <v>14</v>
      </c>
      <c r="AO805" t="s">
        <v>95</v>
      </c>
      <c r="AP805" t="s">
        <v>137</v>
      </c>
      <c r="AQ805">
        <f t="shared" si="436"/>
        <v>5</v>
      </c>
      <c r="AR805">
        <v>424</v>
      </c>
      <c r="AS805" t="s">
        <v>104</v>
      </c>
      <c r="AT805">
        <f t="shared" si="437"/>
        <v>5</v>
      </c>
      <c r="AU805" t="s">
        <v>98</v>
      </c>
      <c r="AV805">
        <f t="shared" si="438"/>
        <v>3</v>
      </c>
      <c r="AW805" t="s">
        <v>99</v>
      </c>
      <c r="AX805">
        <f t="shared" si="439"/>
        <v>6</v>
      </c>
      <c r="AY805" t="s">
        <v>104</v>
      </c>
      <c r="AZ805">
        <f t="shared" si="440"/>
        <v>6</v>
      </c>
      <c r="BA805" t="s">
        <v>98</v>
      </c>
      <c r="BB805">
        <f t="shared" si="441"/>
        <v>4</v>
      </c>
      <c r="BC805" t="s">
        <v>97</v>
      </c>
      <c r="BD805" t="s">
        <v>102</v>
      </c>
      <c r="BE805">
        <f t="shared" si="442"/>
        <v>6</v>
      </c>
      <c r="BF805">
        <v>0</v>
      </c>
      <c r="BG805" t="s">
        <v>102</v>
      </c>
      <c r="BH805">
        <v>0</v>
      </c>
      <c r="BI805">
        <v>1734</v>
      </c>
      <c r="BJ805">
        <v>1734</v>
      </c>
      <c r="BK805" t="s">
        <v>103</v>
      </c>
      <c r="BL805">
        <f t="shared" si="443"/>
        <v>6</v>
      </c>
      <c r="BM805" t="s">
        <v>104</v>
      </c>
      <c r="BN805" t="s">
        <v>105</v>
      </c>
      <c r="BO805" t="s">
        <v>106</v>
      </c>
      <c r="BP805">
        <f t="shared" si="444"/>
        <v>6</v>
      </c>
      <c r="BQ805">
        <v>1734</v>
      </c>
      <c r="BR805">
        <v>1088</v>
      </c>
      <c r="BS805">
        <v>0</v>
      </c>
      <c r="BT805">
        <v>2822</v>
      </c>
      <c r="BU805">
        <v>0</v>
      </c>
      <c r="BV805">
        <v>0</v>
      </c>
      <c r="BW805">
        <v>3</v>
      </c>
      <c r="BX805">
        <v>1</v>
      </c>
      <c r="BY805">
        <v>4</v>
      </c>
      <c r="BZ805">
        <v>1</v>
      </c>
      <c r="CA805" t="s">
        <v>104</v>
      </c>
      <c r="CB805">
        <f t="shared" si="445"/>
        <v>6</v>
      </c>
      <c r="CC805">
        <v>12</v>
      </c>
      <c r="CD805" t="s">
        <v>107</v>
      </c>
      <c r="CE805">
        <v>1</v>
      </c>
      <c r="CF805" t="s">
        <v>97</v>
      </c>
      <c r="CG805" t="s">
        <v>156</v>
      </c>
      <c r="CH805">
        <f t="shared" si="446"/>
        <v>7</v>
      </c>
      <c r="CI805">
        <v>2009</v>
      </c>
      <c r="CJ805" t="s">
        <v>109</v>
      </c>
      <c r="CK805">
        <f t="shared" si="447"/>
        <v>3</v>
      </c>
      <c r="CL805">
        <v>3</v>
      </c>
      <c r="CM805">
        <v>1020</v>
      </c>
      <c r="CN805" t="s">
        <v>98</v>
      </c>
      <c r="CO805">
        <f t="shared" si="448"/>
        <v>4</v>
      </c>
      <c r="CP805" t="s">
        <v>98</v>
      </c>
      <c r="CQ805">
        <f t="shared" si="449"/>
        <v>4</v>
      </c>
      <c r="CR805" t="s">
        <v>105</v>
      </c>
      <c r="CS805">
        <f t="shared" si="450"/>
        <v>3</v>
      </c>
      <c r="CT805">
        <v>52</v>
      </c>
      <c r="CU805">
        <v>170</v>
      </c>
      <c r="CV805">
        <v>0</v>
      </c>
      <c r="CW805">
        <v>0</v>
      </c>
      <c r="CX805">
        <v>192</v>
      </c>
      <c r="CY805">
        <v>0</v>
      </c>
      <c r="CZ805" t="s">
        <v>83</v>
      </c>
      <c r="DA805" t="s">
        <v>83</v>
      </c>
      <c r="DB805">
        <f t="shared" si="451"/>
        <v>5</v>
      </c>
      <c r="DC805" t="s">
        <v>83</v>
      </c>
      <c r="DD805">
        <v>0</v>
      </c>
      <c r="DE805">
        <v>1</v>
      </c>
      <c r="DF805">
        <v>2009</v>
      </c>
      <c r="DG805">
        <f t="shared" si="454"/>
        <v>14</v>
      </c>
      <c r="DH805" t="s">
        <v>158</v>
      </c>
      <c r="DI805">
        <f t="shared" si="452"/>
        <v>8</v>
      </c>
      <c r="DJ805" t="s">
        <v>159</v>
      </c>
      <c r="DK805">
        <f t="shared" si="453"/>
        <v>6</v>
      </c>
      <c r="DL805">
        <v>582933</v>
      </c>
    </row>
    <row r="806" spans="1:116" x14ac:dyDescent="0.35">
      <c r="A806">
        <v>805</v>
      </c>
      <c r="B806">
        <v>20</v>
      </c>
      <c r="C806" t="s">
        <v>81</v>
      </c>
      <c r="D806">
        <f t="shared" si="420"/>
        <v>4</v>
      </c>
      <c r="E806">
        <v>75</v>
      </c>
      <c r="F806">
        <v>9000</v>
      </c>
      <c r="G806" t="s">
        <v>82</v>
      </c>
      <c r="H806">
        <f t="shared" si="421"/>
        <v>2</v>
      </c>
      <c r="I806" t="s">
        <v>83</v>
      </c>
      <c r="J806" t="str">
        <f t="shared" si="422"/>
        <v/>
      </c>
      <c r="K806" t="s">
        <v>84</v>
      </c>
      <c r="L806">
        <f t="shared" si="423"/>
        <v>1</v>
      </c>
      <c r="M806" t="s">
        <v>85</v>
      </c>
      <c r="N806">
        <f t="shared" si="424"/>
        <v>2</v>
      </c>
      <c r="O806" t="s">
        <v>86</v>
      </c>
      <c r="P806">
        <f t="shared" si="425"/>
        <v>4</v>
      </c>
      <c r="Q806" t="s">
        <v>87</v>
      </c>
      <c r="R806">
        <f t="shared" si="426"/>
        <v>4</v>
      </c>
      <c r="S806" t="s">
        <v>88</v>
      </c>
      <c r="T806">
        <f t="shared" si="427"/>
        <v>3</v>
      </c>
      <c r="U806" t="s">
        <v>162</v>
      </c>
      <c r="V806">
        <f t="shared" si="428"/>
        <v>7</v>
      </c>
      <c r="W806" t="s">
        <v>90</v>
      </c>
      <c r="X806">
        <f t="shared" si="429"/>
        <v>7</v>
      </c>
      <c r="Y806" t="s">
        <v>90</v>
      </c>
      <c r="Z806">
        <f t="shared" si="430"/>
        <v>7</v>
      </c>
      <c r="AA806" t="s">
        <v>91</v>
      </c>
      <c r="AB806">
        <f t="shared" si="431"/>
        <v>3</v>
      </c>
      <c r="AC806" t="s">
        <v>115</v>
      </c>
      <c r="AD806">
        <f t="shared" si="432"/>
        <v>4</v>
      </c>
      <c r="AE806">
        <v>5</v>
      </c>
      <c r="AF806">
        <v>5</v>
      </c>
      <c r="AG806">
        <v>1954</v>
      </c>
      <c r="AH806">
        <v>1954</v>
      </c>
      <c r="AI806" t="s">
        <v>93</v>
      </c>
      <c r="AJ806">
        <f t="shared" si="433"/>
        <v>5</v>
      </c>
      <c r="AK806" t="s">
        <v>94</v>
      </c>
      <c r="AL806">
        <f t="shared" si="434"/>
        <v>8</v>
      </c>
      <c r="AM806" t="s">
        <v>124</v>
      </c>
      <c r="AN806">
        <f t="shared" si="435"/>
        <v>4</v>
      </c>
      <c r="AO806" t="s">
        <v>124</v>
      </c>
      <c r="AP806" t="s">
        <v>117</v>
      </c>
      <c r="AQ806">
        <f t="shared" si="436"/>
        <v>2</v>
      </c>
      <c r="AR806">
        <v>0</v>
      </c>
      <c r="AS806" t="s">
        <v>98</v>
      </c>
      <c r="AT806">
        <f t="shared" si="437"/>
        <v>3</v>
      </c>
      <c r="AU806" t="s">
        <v>98</v>
      </c>
      <c r="AV806">
        <f t="shared" si="438"/>
        <v>3</v>
      </c>
      <c r="AW806" t="s">
        <v>118</v>
      </c>
      <c r="AX806">
        <f t="shared" si="439"/>
        <v>2</v>
      </c>
      <c r="AY806" t="s">
        <v>98</v>
      </c>
      <c r="AZ806">
        <f t="shared" si="440"/>
        <v>4</v>
      </c>
      <c r="BA806" t="s">
        <v>98</v>
      </c>
      <c r="BB806">
        <f t="shared" si="441"/>
        <v>4</v>
      </c>
      <c r="BC806" t="s">
        <v>100</v>
      </c>
      <c r="BD806" t="s">
        <v>172</v>
      </c>
      <c r="BE806">
        <f t="shared" si="442"/>
        <v>5</v>
      </c>
      <c r="BF806">
        <v>812</v>
      </c>
      <c r="BG806" t="s">
        <v>102</v>
      </c>
      <c r="BH806">
        <v>0</v>
      </c>
      <c r="BI806">
        <v>124</v>
      </c>
      <c r="BJ806">
        <v>936</v>
      </c>
      <c r="BK806" t="s">
        <v>103</v>
      </c>
      <c r="BL806">
        <f t="shared" si="443"/>
        <v>6</v>
      </c>
      <c r="BM806" t="s">
        <v>98</v>
      </c>
      <c r="BN806" t="s">
        <v>105</v>
      </c>
      <c r="BO806" t="s">
        <v>106</v>
      </c>
      <c r="BP806">
        <f t="shared" si="444"/>
        <v>6</v>
      </c>
      <c r="BQ806">
        <v>1128</v>
      </c>
      <c r="BR806">
        <v>0</v>
      </c>
      <c r="BS806">
        <v>0</v>
      </c>
      <c r="BT806">
        <v>1128</v>
      </c>
      <c r="BU806">
        <v>0</v>
      </c>
      <c r="BV806">
        <v>0</v>
      </c>
      <c r="BW806">
        <v>1</v>
      </c>
      <c r="BX806">
        <v>0</v>
      </c>
      <c r="BY806">
        <v>2</v>
      </c>
      <c r="BZ806">
        <v>1</v>
      </c>
      <c r="CA806" t="s">
        <v>98</v>
      </c>
      <c r="CB806">
        <f t="shared" si="445"/>
        <v>4</v>
      </c>
      <c r="CC806">
        <v>5</v>
      </c>
      <c r="CD806" t="s">
        <v>146</v>
      </c>
      <c r="CE806">
        <v>0</v>
      </c>
      <c r="CF806" t="s">
        <v>83</v>
      </c>
      <c r="CG806" t="s">
        <v>108</v>
      </c>
      <c r="CH806">
        <f t="shared" si="446"/>
        <v>6</v>
      </c>
      <c r="CI806">
        <v>1954</v>
      </c>
      <c r="CJ806" t="s">
        <v>102</v>
      </c>
      <c r="CK806">
        <f t="shared" si="447"/>
        <v>2</v>
      </c>
      <c r="CL806">
        <v>1</v>
      </c>
      <c r="CM806">
        <v>286</v>
      </c>
      <c r="CN806" t="s">
        <v>98</v>
      </c>
      <c r="CO806">
        <f t="shared" si="448"/>
        <v>4</v>
      </c>
      <c r="CP806" t="s">
        <v>98</v>
      </c>
      <c r="CQ806">
        <f t="shared" si="449"/>
        <v>4</v>
      </c>
      <c r="CR806" t="s">
        <v>105</v>
      </c>
      <c r="CS806">
        <f t="shared" si="450"/>
        <v>3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 t="s">
        <v>83</v>
      </c>
      <c r="DA806" t="s">
        <v>163</v>
      </c>
      <c r="DB806">
        <f t="shared" si="451"/>
        <v>2</v>
      </c>
      <c r="DC806" t="s">
        <v>83</v>
      </c>
      <c r="DD806">
        <v>0</v>
      </c>
      <c r="DE806">
        <v>6</v>
      </c>
      <c r="DF806">
        <v>2006</v>
      </c>
      <c r="DG806">
        <f t="shared" si="454"/>
        <v>17</v>
      </c>
      <c r="DH806" t="s">
        <v>110</v>
      </c>
      <c r="DI806">
        <f t="shared" si="452"/>
        <v>4</v>
      </c>
      <c r="DJ806" t="s">
        <v>219</v>
      </c>
      <c r="DK806">
        <f t="shared" si="453"/>
        <v>4</v>
      </c>
      <c r="DL806">
        <v>118000</v>
      </c>
    </row>
    <row r="807" spans="1:116" x14ac:dyDescent="0.35">
      <c r="A807">
        <v>806</v>
      </c>
      <c r="B807">
        <v>20</v>
      </c>
      <c r="C807" t="s">
        <v>81</v>
      </c>
      <c r="D807">
        <f t="shared" si="420"/>
        <v>4</v>
      </c>
      <c r="E807">
        <v>91</v>
      </c>
      <c r="F807">
        <v>12274</v>
      </c>
      <c r="G807" t="s">
        <v>82</v>
      </c>
      <c r="H807">
        <f t="shared" si="421"/>
        <v>2</v>
      </c>
      <c r="I807" t="s">
        <v>83</v>
      </c>
      <c r="J807" t="str">
        <f t="shared" si="422"/>
        <v/>
      </c>
      <c r="K807" t="s">
        <v>120</v>
      </c>
      <c r="L807">
        <f t="shared" si="423"/>
        <v>2</v>
      </c>
      <c r="M807" t="s">
        <v>85</v>
      </c>
      <c r="N807">
        <f t="shared" si="424"/>
        <v>2</v>
      </c>
      <c r="O807" t="s">
        <v>86</v>
      </c>
      <c r="P807">
        <f t="shared" si="425"/>
        <v>4</v>
      </c>
      <c r="Q807" t="s">
        <v>112</v>
      </c>
      <c r="R807">
        <f t="shared" si="426"/>
        <v>3</v>
      </c>
      <c r="S807" t="s">
        <v>88</v>
      </c>
      <c r="T807">
        <f t="shared" si="427"/>
        <v>3</v>
      </c>
      <c r="U807" t="s">
        <v>136</v>
      </c>
      <c r="V807">
        <f t="shared" si="428"/>
        <v>18</v>
      </c>
      <c r="W807" t="s">
        <v>90</v>
      </c>
      <c r="X807">
        <f t="shared" si="429"/>
        <v>7</v>
      </c>
      <c r="Y807" t="s">
        <v>90</v>
      </c>
      <c r="Z807">
        <f t="shared" si="430"/>
        <v>7</v>
      </c>
      <c r="AA807" t="s">
        <v>91</v>
      </c>
      <c r="AB807">
        <f t="shared" si="431"/>
        <v>3</v>
      </c>
      <c r="AC807" t="s">
        <v>115</v>
      </c>
      <c r="AD807">
        <f t="shared" si="432"/>
        <v>4</v>
      </c>
      <c r="AE807">
        <v>7</v>
      </c>
      <c r="AF807">
        <v>5</v>
      </c>
      <c r="AG807">
        <v>2008</v>
      </c>
      <c r="AH807">
        <v>2008</v>
      </c>
      <c r="AI807" t="s">
        <v>93</v>
      </c>
      <c r="AJ807">
        <f t="shared" si="433"/>
        <v>5</v>
      </c>
      <c r="AK807" t="s">
        <v>94</v>
      </c>
      <c r="AL807">
        <f t="shared" si="434"/>
        <v>8</v>
      </c>
      <c r="AM807" t="s">
        <v>95</v>
      </c>
      <c r="AN807">
        <f t="shared" si="435"/>
        <v>14</v>
      </c>
      <c r="AO807" t="s">
        <v>95</v>
      </c>
      <c r="AP807" t="s">
        <v>137</v>
      </c>
      <c r="AQ807">
        <f t="shared" si="436"/>
        <v>5</v>
      </c>
      <c r="AR807">
        <v>256</v>
      </c>
      <c r="AS807" t="s">
        <v>97</v>
      </c>
      <c r="AT807">
        <f t="shared" si="437"/>
        <v>4</v>
      </c>
      <c r="AU807" t="s">
        <v>98</v>
      </c>
      <c r="AV807">
        <f t="shared" si="438"/>
        <v>3</v>
      </c>
      <c r="AW807" t="s">
        <v>99</v>
      </c>
      <c r="AX807">
        <f t="shared" si="439"/>
        <v>6</v>
      </c>
      <c r="AY807" t="s">
        <v>97</v>
      </c>
      <c r="AZ807">
        <f t="shared" si="440"/>
        <v>5</v>
      </c>
      <c r="BA807" t="s">
        <v>98</v>
      </c>
      <c r="BB807">
        <f t="shared" si="441"/>
        <v>4</v>
      </c>
      <c r="BC807" t="s">
        <v>100</v>
      </c>
      <c r="BD807" t="s">
        <v>102</v>
      </c>
      <c r="BE807">
        <f t="shared" si="442"/>
        <v>6</v>
      </c>
      <c r="BF807">
        <v>0</v>
      </c>
      <c r="BG807" t="s">
        <v>102</v>
      </c>
      <c r="BH807">
        <v>0</v>
      </c>
      <c r="BI807">
        <v>1417</v>
      </c>
      <c r="BJ807">
        <v>1417</v>
      </c>
      <c r="BK807" t="s">
        <v>103</v>
      </c>
      <c r="BL807">
        <f t="shared" si="443"/>
        <v>6</v>
      </c>
      <c r="BM807" t="s">
        <v>104</v>
      </c>
      <c r="BN807" t="s">
        <v>105</v>
      </c>
      <c r="BO807" t="s">
        <v>106</v>
      </c>
      <c r="BP807">
        <f t="shared" si="444"/>
        <v>6</v>
      </c>
      <c r="BQ807">
        <v>1428</v>
      </c>
      <c r="BR807">
        <v>0</v>
      </c>
      <c r="BS807">
        <v>0</v>
      </c>
      <c r="BT807">
        <v>1428</v>
      </c>
      <c r="BU807">
        <v>0</v>
      </c>
      <c r="BV807">
        <v>0</v>
      </c>
      <c r="BW807">
        <v>2</v>
      </c>
      <c r="BX807">
        <v>0</v>
      </c>
      <c r="BY807">
        <v>3</v>
      </c>
      <c r="BZ807">
        <v>1</v>
      </c>
      <c r="CA807" t="s">
        <v>104</v>
      </c>
      <c r="CB807">
        <f t="shared" si="445"/>
        <v>6</v>
      </c>
      <c r="CC807">
        <v>6</v>
      </c>
      <c r="CD807" t="s">
        <v>107</v>
      </c>
      <c r="CE807">
        <v>0</v>
      </c>
      <c r="CF807" t="s">
        <v>83</v>
      </c>
      <c r="CG807" t="s">
        <v>108</v>
      </c>
      <c r="CH807">
        <f t="shared" si="446"/>
        <v>6</v>
      </c>
      <c r="CI807">
        <v>2008</v>
      </c>
      <c r="CJ807" t="s">
        <v>109</v>
      </c>
      <c r="CK807">
        <f t="shared" si="447"/>
        <v>3</v>
      </c>
      <c r="CL807">
        <v>2</v>
      </c>
      <c r="CM807">
        <v>554</v>
      </c>
      <c r="CN807" t="s">
        <v>98</v>
      </c>
      <c r="CO807">
        <f t="shared" si="448"/>
        <v>4</v>
      </c>
      <c r="CP807" t="s">
        <v>98</v>
      </c>
      <c r="CQ807">
        <f t="shared" si="449"/>
        <v>4</v>
      </c>
      <c r="CR807" t="s">
        <v>105</v>
      </c>
      <c r="CS807">
        <f t="shared" si="450"/>
        <v>3</v>
      </c>
      <c r="CT807">
        <v>0</v>
      </c>
      <c r="CU807">
        <v>60</v>
      </c>
      <c r="CV807">
        <v>0</v>
      </c>
      <c r="CW807">
        <v>0</v>
      </c>
      <c r="CX807">
        <v>0</v>
      </c>
      <c r="CY807">
        <v>0</v>
      </c>
      <c r="CZ807" t="s">
        <v>83</v>
      </c>
      <c r="DA807" t="s">
        <v>83</v>
      </c>
      <c r="DB807">
        <f t="shared" si="451"/>
        <v>5</v>
      </c>
      <c r="DC807" t="s">
        <v>83</v>
      </c>
      <c r="DD807">
        <v>0</v>
      </c>
      <c r="DE807">
        <v>7</v>
      </c>
      <c r="DF807">
        <v>2008</v>
      </c>
      <c r="DG807">
        <f t="shared" si="454"/>
        <v>15</v>
      </c>
      <c r="DH807" t="s">
        <v>158</v>
      </c>
      <c r="DI807">
        <f t="shared" si="452"/>
        <v>8</v>
      </c>
      <c r="DJ807" t="s">
        <v>159</v>
      </c>
      <c r="DK807">
        <f t="shared" si="453"/>
        <v>6</v>
      </c>
      <c r="DL807">
        <v>227680</v>
      </c>
    </row>
    <row r="808" spans="1:116" x14ac:dyDescent="0.35">
      <c r="A808">
        <v>807</v>
      </c>
      <c r="B808">
        <v>80</v>
      </c>
      <c r="C808" t="s">
        <v>81</v>
      </c>
      <c r="D808">
        <f t="shared" si="420"/>
        <v>4</v>
      </c>
      <c r="E808">
        <v>75</v>
      </c>
      <c r="F808">
        <v>9750</v>
      </c>
      <c r="G808" t="s">
        <v>82</v>
      </c>
      <c r="H808">
        <f t="shared" si="421"/>
        <v>2</v>
      </c>
      <c r="I808" t="s">
        <v>83</v>
      </c>
      <c r="J808" t="str">
        <f t="shared" si="422"/>
        <v/>
      </c>
      <c r="K808" t="s">
        <v>84</v>
      </c>
      <c r="L808">
        <f t="shared" si="423"/>
        <v>1</v>
      </c>
      <c r="M808" t="s">
        <v>85</v>
      </c>
      <c r="N808">
        <f t="shared" si="424"/>
        <v>2</v>
      </c>
      <c r="O808" t="s">
        <v>86</v>
      </c>
      <c r="P808">
        <f t="shared" si="425"/>
        <v>4</v>
      </c>
      <c r="Q808" t="s">
        <v>87</v>
      </c>
      <c r="R808">
        <f t="shared" si="426"/>
        <v>4</v>
      </c>
      <c r="S808" t="s">
        <v>88</v>
      </c>
      <c r="T808">
        <f t="shared" si="427"/>
        <v>3</v>
      </c>
      <c r="U808" t="s">
        <v>162</v>
      </c>
      <c r="V808">
        <f t="shared" si="428"/>
        <v>7</v>
      </c>
      <c r="W808" t="s">
        <v>90</v>
      </c>
      <c r="X808">
        <f t="shared" si="429"/>
        <v>7</v>
      </c>
      <c r="Y808" t="s">
        <v>90</v>
      </c>
      <c r="Z808">
        <f t="shared" si="430"/>
        <v>7</v>
      </c>
      <c r="AA808" t="s">
        <v>91</v>
      </c>
      <c r="AB808">
        <f t="shared" si="431"/>
        <v>3</v>
      </c>
      <c r="AC808" t="s">
        <v>197</v>
      </c>
      <c r="AD808">
        <f t="shared" si="432"/>
        <v>3</v>
      </c>
      <c r="AE808">
        <v>5</v>
      </c>
      <c r="AF808">
        <v>5</v>
      </c>
      <c r="AG808">
        <v>1967</v>
      </c>
      <c r="AH808">
        <v>1967</v>
      </c>
      <c r="AI808" t="s">
        <v>93</v>
      </c>
      <c r="AJ808">
        <f t="shared" si="433"/>
        <v>5</v>
      </c>
      <c r="AK808" t="s">
        <v>94</v>
      </c>
      <c r="AL808">
        <f t="shared" si="434"/>
        <v>8</v>
      </c>
      <c r="AM808" t="s">
        <v>95</v>
      </c>
      <c r="AN808">
        <f t="shared" si="435"/>
        <v>14</v>
      </c>
      <c r="AO808" t="s">
        <v>95</v>
      </c>
      <c r="AP808" t="s">
        <v>117</v>
      </c>
      <c r="AQ808">
        <f t="shared" si="436"/>
        <v>2</v>
      </c>
      <c r="AR808">
        <v>0</v>
      </c>
      <c r="AS808" t="s">
        <v>98</v>
      </c>
      <c r="AT808">
        <f t="shared" si="437"/>
        <v>3</v>
      </c>
      <c r="AU808" t="s">
        <v>98</v>
      </c>
      <c r="AV808">
        <f t="shared" si="438"/>
        <v>3</v>
      </c>
      <c r="AW808" t="s">
        <v>99</v>
      </c>
      <c r="AX808">
        <f t="shared" si="439"/>
        <v>6</v>
      </c>
      <c r="AY808" t="s">
        <v>98</v>
      </c>
      <c r="AZ808">
        <f t="shared" si="440"/>
        <v>4</v>
      </c>
      <c r="BA808" t="s">
        <v>98</v>
      </c>
      <c r="BB808">
        <f t="shared" si="441"/>
        <v>4</v>
      </c>
      <c r="BC808" t="s">
        <v>130</v>
      </c>
      <c r="BD808" t="s">
        <v>119</v>
      </c>
      <c r="BE808">
        <f t="shared" si="442"/>
        <v>4</v>
      </c>
      <c r="BF808">
        <v>400</v>
      </c>
      <c r="BG808" t="s">
        <v>153</v>
      </c>
      <c r="BH808">
        <v>480</v>
      </c>
      <c r="BI808">
        <v>100</v>
      </c>
      <c r="BJ808">
        <v>980</v>
      </c>
      <c r="BK808" t="s">
        <v>103</v>
      </c>
      <c r="BL808">
        <f t="shared" si="443"/>
        <v>6</v>
      </c>
      <c r="BM808" t="s">
        <v>97</v>
      </c>
      <c r="BN808" t="s">
        <v>105</v>
      </c>
      <c r="BO808" t="s">
        <v>106</v>
      </c>
      <c r="BP808">
        <f t="shared" si="444"/>
        <v>6</v>
      </c>
      <c r="BQ808">
        <v>980</v>
      </c>
      <c r="BR808">
        <v>0</v>
      </c>
      <c r="BS808">
        <v>0</v>
      </c>
      <c r="BT808">
        <v>980</v>
      </c>
      <c r="BU808">
        <v>0</v>
      </c>
      <c r="BV808">
        <v>0</v>
      </c>
      <c r="BW808">
        <v>2</v>
      </c>
      <c r="BX808">
        <v>0</v>
      </c>
      <c r="BY808">
        <v>3</v>
      </c>
      <c r="BZ808">
        <v>1</v>
      </c>
      <c r="CA808" t="s">
        <v>98</v>
      </c>
      <c r="CB808">
        <f t="shared" si="445"/>
        <v>4</v>
      </c>
      <c r="CC808">
        <v>6</v>
      </c>
      <c r="CD808" t="s">
        <v>107</v>
      </c>
      <c r="CE808">
        <v>0</v>
      </c>
      <c r="CF808" t="s">
        <v>83</v>
      </c>
      <c r="CG808" t="s">
        <v>108</v>
      </c>
      <c r="CH808">
        <f t="shared" si="446"/>
        <v>6</v>
      </c>
      <c r="CI808">
        <v>1967</v>
      </c>
      <c r="CJ808" t="s">
        <v>157</v>
      </c>
      <c r="CK808">
        <f t="shared" si="447"/>
        <v>4</v>
      </c>
      <c r="CL808">
        <v>1</v>
      </c>
      <c r="CM808">
        <v>384</v>
      </c>
      <c r="CN808" t="s">
        <v>98</v>
      </c>
      <c r="CO808">
        <f t="shared" si="448"/>
        <v>4</v>
      </c>
      <c r="CP808" t="s">
        <v>98</v>
      </c>
      <c r="CQ808">
        <f t="shared" si="449"/>
        <v>4</v>
      </c>
      <c r="CR808" t="s">
        <v>105</v>
      </c>
      <c r="CS808">
        <f t="shared" si="450"/>
        <v>3</v>
      </c>
      <c r="CT808">
        <v>68</v>
      </c>
      <c r="CU808">
        <v>0</v>
      </c>
      <c r="CV808">
        <v>0</v>
      </c>
      <c r="CW808">
        <v>0</v>
      </c>
      <c r="CX808">
        <v>0</v>
      </c>
      <c r="CY808">
        <v>0</v>
      </c>
      <c r="CZ808" t="s">
        <v>83</v>
      </c>
      <c r="DA808" t="s">
        <v>83</v>
      </c>
      <c r="DB808">
        <f t="shared" si="451"/>
        <v>5</v>
      </c>
      <c r="DC808" t="s">
        <v>83</v>
      </c>
      <c r="DD808">
        <v>0</v>
      </c>
      <c r="DE808">
        <v>10</v>
      </c>
      <c r="DF808">
        <v>2006</v>
      </c>
      <c r="DG808">
        <f t="shared" si="454"/>
        <v>17</v>
      </c>
      <c r="DH808" t="s">
        <v>110</v>
      </c>
      <c r="DI808">
        <f t="shared" si="452"/>
        <v>4</v>
      </c>
      <c r="DJ808" t="s">
        <v>111</v>
      </c>
      <c r="DK808">
        <f t="shared" si="453"/>
        <v>5</v>
      </c>
      <c r="DL808">
        <v>135500</v>
      </c>
    </row>
    <row r="809" spans="1:116" x14ac:dyDescent="0.35">
      <c r="A809">
        <v>808</v>
      </c>
      <c r="B809">
        <v>70</v>
      </c>
      <c r="C809" t="s">
        <v>81</v>
      </c>
      <c r="D809">
        <f t="shared" si="420"/>
        <v>4</v>
      </c>
      <c r="E809">
        <v>144</v>
      </c>
      <c r="F809">
        <v>21384</v>
      </c>
      <c r="G809" t="s">
        <v>82</v>
      </c>
      <c r="H809">
        <f t="shared" si="421"/>
        <v>2</v>
      </c>
      <c r="I809" t="s">
        <v>83</v>
      </c>
      <c r="J809" t="str">
        <f t="shared" si="422"/>
        <v/>
      </c>
      <c r="K809" t="s">
        <v>84</v>
      </c>
      <c r="L809">
        <f t="shared" si="423"/>
        <v>1</v>
      </c>
      <c r="M809" t="s">
        <v>85</v>
      </c>
      <c r="N809">
        <f t="shared" si="424"/>
        <v>2</v>
      </c>
      <c r="O809" t="s">
        <v>86</v>
      </c>
      <c r="P809">
        <f t="shared" si="425"/>
        <v>4</v>
      </c>
      <c r="Q809" t="s">
        <v>87</v>
      </c>
      <c r="R809">
        <f t="shared" si="426"/>
        <v>4</v>
      </c>
      <c r="S809" t="s">
        <v>88</v>
      </c>
      <c r="T809">
        <f t="shared" si="427"/>
        <v>3</v>
      </c>
      <c r="U809" t="s">
        <v>148</v>
      </c>
      <c r="V809">
        <f t="shared" si="428"/>
        <v>12</v>
      </c>
      <c r="W809" t="s">
        <v>90</v>
      </c>
      <c r="X809">
        <f t="shared" si="429"/>
        <v>7</v>
      </c>
      <c r="Y809" t="s">
        <v>90</v>
      </c>
      <c r="Z809">
        <f t="shared" si="430"/>
        <v>7</v>
      </c>
      <c r="AA809" t="s">
        <v>91</v>
      </c>
      <c r="AB809">
        <f t="shared" si="431"/>
        <v>3</v>
      </c>
      <c r="AC809" t="s">
        <v>92</v>
      </c>
      <c r="AD809">
        <f t="shared" si="432"/>
        <v>8</v>
      </c>
      <c r="AE809">
        <v>5</v>
      </c>
      <c r="AF809">
        <v>6</v>
      </c>
      <c r="AG809">
        <v>1923</v>
      </c>
      <c r="AH809">
        <v>2004</v>
      </c>
      <c r="AI809" t="s">
        <v>93</v>
      </c>
      <c r="AJ809">
        <f t="shared" si="433"/>
        <v>5</v>
      </c>
      <c r="AK809" t="s">
        <v>94</v>
      </c>
      <c r="AL809">
        <f t="shared" si="434"/>
        <v>8</v>
      </c>
      <c r="AM809" t="s">
        <v>124</v>
      </c>
      <c r="AN809">
        <f t="shared" si="435"/>
        <v>4</v>
      </c>
      <c r="AO809" t="s">
        <v>124</v>
      </c>
      <c r="AP809" t="s">
        <v>117</v>
      </c>
      <c r="AQ809">
        <f t="shared" si="436"/>
        <v>2</v>
      </c>
      <c r="AR809">
        <v>0</v>
      </c>
      <c r="AS809" t="s">
        <v>98</v>
      </c>
      <c r="AT809">
        <f t="shared" si="437"/>
        <v>3</v>
      </c>
      <c r="AU809" t="s">
        <v>98</v>
      </c>
      <c r="AV809">
        <f t="shared" si="438"/>
        <v>3</v>
      </c>
      <c r="AW809" t="s">
        <v>118</v>
      </c>
      <c r="AX809">
        <f t="shared" si="439"/>
        <v>2</v>
      </c>
      <c r="AY809" t="s">
        <v>98</v>
      </c>
      <c r="AZ809">
        <f t="shared" si="440"/>
        <v>4</v>
      </c>
      <c r="BA809" t="s">
        <v>98</v>
      </c>
      <c r="BB809">
        <f t="shared" si="441"/>
        <v>4</v>
      </c>
      <c r="BC809" t="s">
        <v>97</v>
      </c>
      <c r="BD809" t="s">
        <v>101</v>
      </c>
      <c r="BE809">
        <f t="shared" si="442"/>
        <v>7</v>
      </c>
      <c r="BF809">
        <v>1309</v>
      </c>
      <c r="BG809" t="s">
        <v>102</v>
      </c>
      <c r="BH809">
        <v>0</v>
      </c>
      <c r="BI809">
        <v>15</v>
      </c>
      <c r="BJ809">
        <v>1324</v>
      </c>
      <c r="BK809" t="s">
        <v>103</v>
      </c>
      <c r="BL809">
        <f t="shared" si="443"/>
        <v>6</v>
      </c>
      <c r="BM809" t="s">
        <v>104</v>
      </c>
      <c r="BN809" t="s">
        <v>105</v>
      </c>
      <c r="BO809" t="s">
        <v>106</v>
      </c>
      <c r="BP809">
        <f t="shared" si="444"/>
        <v>6</v>
      </c>
      <c r="BQ809">
        <v>1072</v>
      </c>
      <c r="BR809">
        <v>504</v>
      </c>
      <c r="BS809">
        <v>0</v>
      </c>
      <c r="BT809">
        <v>1576</v>
      </c>
      <c r="BU809">
        <v>2</v>
      </c>
      <c r="BV809">
        <v>0</v>
      </c>
      <c r="BW809">
        <v>1</v>
      </c>
      <c r="BX809">
        <v>1</v>
      </c>
      <c r="BY809">
        <v>3</v>
      </c>
      <c r="BZ809">
        <v>1</v>
      </c>
      <c r="CA809" t="s">
        <v>97</v>
      </c>
      <c r="CB809">
        <f t="shared" si="445"/>
        <v>5</v>
      </c>
      <c r="CC809">
        <v>6</v>
      </c>
      <c r="CD809" t="s">
        <v>107</v>
      </c>
      <c r="CE809">
        <v>1</v>
      </c>
      <c r="CF809" t="s">
        <v>98</v>
      </c>
      <c r="CG809" t="s">
        <v>108</v>
      </c>
      <c r="CH809">
        <f t="shared" si="446"/>
        <v>6</v>
      </c>
      <c r="CI809">
        <v>1923</v>
      </c>
      <c r="CJ809" t="s">
        <v>109</v>
      </c>
      <c r="CK809">
        <f t="shared" si="447"/>
        <v>3</v>
      </c>
      <c r="CL809">
        <v>2</v>
      </c>
      <c r="CM809">
        <v>528</v>
      </c>
      <c r="CN809" t="s">
        <v>98</v>
      </c>
      <c r="CO809">
        <f t="shared" si="448"/>
        <v>4</v>
      </c>
      <c r="CP809" t="s">
        <v>98</v>
      </c>
      <c r="CQ809">
        <f t="shared" si="449"/>
        <v>4</v>
      </c>
      <c r="CR809" t="s">
        <v>105</v>
      </c>
      <c r="CS809">
        <f t="shared" si="450"/>
        <v>3</v>
      </c>
      <c r="CT809">
        <v>0</v>
      </c>
      <c r="CU809">
        <v>312</v>
      </c>
      <c r="CV809">
        <v>0</v>
      </c>
      <c r="CW809">
        <v>0</v>
      </c>
      <c r="CX809">
        <v>0</v>
      </c>
      <c r="CY809">
        <v>0</v>
      </c>
      <c r="CZ809" t="s">
        <v>83</v>
      </c>
      <c r="DA809" t="s">
        <v>83</v>
      </c>
      <c r="DB809">
        <f t="shared" si="451"/>
        <v>5</v>
      </c>
      <c r="DC809" t="s">
        <v>83</v>
      </c>
      <c r="DD809">
        <v>0</v>
      </c>
      <c r="DE809">
        <v>5</v>
      </c>
      <c r="DF809">
        <v>2009</v>
      </c>
      <c r="DG809">
        <f t="shared" si="454"/>
        <v>14</v>
      </c>
      <c r="DH809" t="s">
        <v>110</v>
      </c>
      <c r="DI809">
        <f t="shared" si="452"/>
        <v>4</v>
      </c>
      <c r="DJ809" t="s">
        <v>111</v>
      </c>
      <c r="DK809">
        <f t="shared" si="453"/>
        <v>5</v>
      </c>
      <c r="DL809">
        <v>223500</v>
      </c>
    </row>
    <row r="810" spans="1:116" x14ac:dyDescent="0.35">
      <c r="A810">
        <v>809</v>
      </c>
      <c r="B810">
        <v>80</v>
      </c>
      <c r="C810" t="s">
        <v>81</v>
      </c>
      <c r="D810">
        <f t="shared" si="420"/>
        <v>4</v>
      </c>
      <c r="E810">
        <v>85</v>
      </c>
      <c r="F810">
        <v>13400</v>
      </c>
      <c r="G810" t="s">
        <v>82</v>
      </c>
      <c r="H810">
        <f t="shared" si="421"/>
        <v>2</v>
      </c>
      <c r="I810" t="s">
        <v>83</v>
      </c>
      <c r="J810" t="str">
        <f t="shared" si="422"/>
        <v/>
      </c>
      <c r="K810" t="s">
        <v>84</v>
      </c>
      <c r="L810">
        <f t="shared" si="423"/>
        <v>1</v>
      </c>
      <c r="M810" t="s">
        <v>85</v>
      </c>
      <c r="N810">
        <f t="shared" si="424"/>
        <v>2</v>
      </c>
      <c r="O810" t="s">
        <v>86</v>
      </c>
      <c r="P810">
        <f t="shared" si="425"/>
        <v>4</v>
      </c>
      <c r="Q810" t="s">
        <v>87</v>
      </c>
      <c r="R810">
        <f t="shared" si="426"/>
        <v>4</v>
      </c>
      <c r="S810" t="s">
        <v>88</v>
      </c>
      <c r="T810">
        <f t="shared" si="427"/>
        <v>3</v>
      </c>
      <c r="U810" t="s">
        <v>162</v>
      </c>
      <c r="V810">
        <f t="shared" si="428"/>
        <v>7</v>
      </c>
      <c r="W810" t="s">
        <v>90</v>
      </c>
      <c r="X810">
        <f t="shared" si="429"/>
        <v>7</v>
      </c>
      <c r="Y810" t="s">
        <v>90</v>
      </c>
      <c r="Z810">
        <f t="shared" si="430"/>
        <v>7</v>
      </c>
      <c r="AA810" t="s">
        <v>91</v>
      </c>
      <c r="AB810">
        <f t="shared" si="431"/>
        <v>3</v>
      </c>
      <c r="AC810" t="s">
        <v>197</v>
      </c>
      <c r="AD810">
        <f t="shared" si="432"/>
        <v>3</v>
      </c>
      <c r="AE810">
        <v>5</v>
      </c>
      <c r="AF810">
        <v>5</v>
      </c>
      <c r="AG810">
        <v>1966</v>
      </c>
      <c r="AH810">
        <v>1966</v>
      </c>
      <c r="AI810" t="s">
        <v>93</v>
      </c>
      <c r="AJ810">
        <f t="shared" si="433"/>
        <v>5</v>
      </c>
      <c r="AK810" t="s">
        <v>94</v>
      </c>
      <c r="AL810">
        <f t="shared" si="434"/>
        <v>8</v>
      </c>
      <c r="AM810" t="s">
        <v>95</v>
      </c>
      <c r="AN810">
        <f t="shared" si="435"/>
        <v>14</v>
      </c>
      <c r="AO810" t="s">
        <v>95</v>
      </c>
      <c r="AP810" t="s">
        <v>96</v>
      </c>
      <c r="AQ810">
        <f t="shared" si="436"/>
        <v>4</v>
      </c>
      <c r="AR810">
        <v>1047</v>
      </c>
      <c r="AS810" t="s">
        <v>98</v>
      </c>
      <c r="AT810">
        <f t="shared" si="437"/>
        <v>3</v>
      </c>
      <c r="AU810" t="s">
        <v>98</v>
      </c>
      <c r="AV810">
        <f t="shared" si="438"/>
        <v>3</v>
      </c>
      <c r="AW810" t="s">
        <v>118</v>
      </c>
      <c r="AX810">
        <f t="shared" si="439"/>
        <v>2</v>
      </c>
      <c r="AY810" t="s">
        <v>98</v>
      </c>
      <c r="AZ810">
        <f t="shared" si="440"/>
        <v>4</v>
      </c>
      <c r="BA810" t="s">
        <v>98</v>
      </c>
      <c r="BB810">
        <f t="shared" si="441"/>
        <v>4</v>
      </c>
      <c r="BC810" t="s">
        <v>130</v>
      </c>
      <c r="BD810" t="s">
        <v>119</v>
      </c>
      <c r="BE810">
        <f t="shared" si="442"/>
        <v>4</v>
      </c>
      <c r="BF810">
        <v>516</v>
      </c>
      <c r="BG810" t="s">
        <v>141</v>
      </c>
      <c r="BH810">
        <v>128</v>
      </c>
      <c r="BI810">
        <v>380</v>
      </c>
      <c r="BJ810">
        <v>1024</v>
      </c>
      <c r="BK810" t="s">
        <v>103</v>
      </c>
      <c r="BL810">
        <f t="shared" si="443"/>
        <v>6</v>
      </c>
      <c r="BM810" t="s">
        <v>98</v>
      </c>
      <c r="BN810" t="s">
        <v>105</v>
      </c>
      <c r="BO810" t="s">
        <v>106</v>
      </c>
      <c r="BP810">
        <f t="shared" si="444"/>
        <v>6</v>
      </c>
      <c r="BQ810">
        <v>1086</v>
      </c>
      <c r="BR810">
        <v>0</v>
      </c>
      <c r="BS810">
        <v>0</v>
      </c>
      <c r="BT810">
        <v>1086</v>
      </c>
      <c r="BU810">
        <v>1</v>
      </c>
      <c r="BV810">
        <v>0</v>
      </c>
      <c r="BW810">
        <v>1</v>
      </c>
      <c r="BX810">
        <v>0</v>
      </c>
      <c r="BY810">
        <v>3</v>
      </c>
      <c r="BZ810">
        <v>1</v>
      </c>
      <c r="CA810" t="s">
        <v>98</v>
      </c>
      <c r="CB810">
        <f t="shared" si="445"/>
        <v>4</v>
      </c>
      <c r="CC810">
        <v>6</v>
      </c>
      <c r="CD810" t="s">
        <v>107</v>
      </c>
      <c r="CE810">
        <v>1</v>
      </c>
      <c r="CF810" t="s">
        <v>97</v>
      </c>
      <c r="CG810" t="s">
        <v>108</v>
      </c>
      <c r="CH810">
        <f t="shared" si="446"/>
        <v>6</v>
      </c>
      <c r="CI810">
        <v>1966</v>
      </c>
      <c r="CJ810" t="s">
        <v>109</v>
      </c>
      <c r="CK810">
        <f t="shared" si="447"/>
        <v>3</v>
      </c>
      <c r="CL810">
        <v>2</v>
      </c>
      <c r="CM810">
        <v>484</v>
      </c>
      <c r="CN810" t="s">
        <v>98</v>
      </c>
      <c r="CO810">
        <f t="shared" si="448"/>
        <v>4</v>
      </c>
      <c r="CP810" t="s">
        <v>98</v>
      </c>
      <c r="CQ810">
        <f t="shared" si="449"/>
        <v>4</v>
      </c>
      <c r="CR810" t="s">
        <v>105</v>
      </c>
      <c r="CS810">
        <f t="shared" si="450"/>
        <v>3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 t="s">
        <v>83</v>
      </c>
      <c r="DA810" t="s">
        <v>163</v>
      </c>
      <c r="DB810">
        <f t="shared" si="451"/>
        <v>2</v>
      </c>
      <c r="DC810" t="s">
        <v>83</v>
      </c>
      <c r="DD810">
        <v>0</v>
      </c>
      <c r="DE810">
        <v>6</v>
      </c>
      <c r="DF810">
        <v>2006</v>
      </c>
      <c r="DG810">
        <f t="shared" si="454"/>
        <v>17</v>
      </c>
      <c r="DH810" t="s">
        <v>110</v>
      </c>
      <c r="DI810">
        <f t="shared" si="452"/>
        <v>4</v>
      </c>
      <c r="DJ810" t="s">
        <v>111</v>
      </c>
      <c r="DK810">
        <f t="shared" si="453"/>
        <v>5</v>
      </c>
      <c r="DL810">
        <v>159950</v>
      </c>
    </row>
    <row r="811" spans="1:116" x14ac:dyDescent="0.35">
      <c r="A811">
        <v>810</v>
      </c>
      <c r="B811">
        <v>75</v>
      </c>
      <c r="C811" t="s">
        <v>142</v>
      </c>
      <c r="D811">
        <f t="shared" si="420"/>
        <v>2</v>
      </c>
      <c r="E811">
        <v>90</v>
      </c>
      <c r="F811">
        <v>8100</v>
      </c>
      <c r="G811" t="s">
        <v>82</v>
      </c>
      <c r="H811">
        <f t="shared" si="421"/>
        <v>2</v>
      </c>
      <c r="I811" t="s">
        <v>83</v>
      </c>
      <c r="J811" t="str">
        <f t="shared" si="422"/>
        <v/>
      </c>
      <c r="K811" t="s">
        <v>84</v>
      </c>
      <c r="L811">
        <f t="shared" si="423"/>
        <v>1</v>
      </c>
      <c r="M811" t="s">
        <v>85</v>
      </c>
      <c r="N811">
        <f t="shared" si="424"/>
        <v>2</v>
      </c>
      <c r="O811" t="s">
        <v>86</v>
      </c>
      <c r="P811">
        <f t="shared" si="425"/>
        <v>4</v>
      </c>
      <c r="Q811" t="s">
        <v>122</v>
      </c>
      <c r="R811">
        <f t="shared" si="426"/>
        <v>2</v>
      </c>
      <c r="S811" t="s">
        <v>88</v>
      </c>
      <c r="T811">
        <f t="shared" si="427"/>
        <v>3</v>
      </c>
      <c r="U811" t="s">
        <v>143</v>
      </c>
      <c r="V811">
        <f t="shared" si="428"/>
        <v>9</v>
      </c>
      <c r="W811" t="s">
        <v>90</v>
      </c>
      <c r="X811">
        <f t="shared" si="429"/>
        <v>7</v>
      </c>
      <c r="Y811" t="s">
        <v>90</v>
      </c>
      <c r="Z811">
        <f t="shared" si="430"/>
        <v>7</v>
      </c>
      <c r="AA811" t="s">
        <v>91</v>
      </c>
      <c r="AB811">
        <f t="shared" si="431"/>
        <v>3</v>
      </c>
      <c r="AC811" t="s">
        <v>201</v>
      </c>
      <c r="AD811">
        <f t="shared" si="432"/>
        <v>5</v>
      </c>
      <c r="AE811">
        <v>5</v>
      </c>
      <c r="AF811">
        <v>5</v>
      </c>
      <c r="AG811">
        <v>1898</v>
      </c>
      <c r="AH811">
        <v>1965</v>
      </c>
      <c r="AI811" t="s">
        <v>152</v>
      </c>
      <c r="AJ811">
        <f t="shared" si="433"/>
        <v>6</v>
      </c>
      <c r="AK811" t="s">
        <v>94</v>
      </c>
      <c r="AL811">
        <f t="shared" si="434"/>
        <v>8</v>
      </c>
      <c r="AM811" t="s">
        <v>186</v>
      </c>
      <c r="AN811">
        <f t="shared" si="435"/>
        <v>6</v>
      </c>
      <c r="AO811" t="s">
        <v>186</v>
      </c>
      <c r="AP811" t="s">
        <v>117</v>
      </c>
      <c r="AQ811">
        <f t="shared" si="436"/>
        <v>2</v>
      </c>
      <c r="AR811">
        <v>0</v>
      </c>
      <c r="AS811" t="s">
        <v>98</v>
      </c>
      <c r="AT811">
        <f t="shared" si="437"/>
        <v>3</v>
      </c>
      <c r="AU811" t="s">
        <v>98</v>
      </c>
      <c r="AV811">
        <f t="shared" si="438"/>
        <v>3</v>
      </c>
      <c r="AW811" t="s">
        <v>99</v>
      </c>
      <c r="AX811">
        <f t="shared" si="439"/>
        <v>6</v>
      </c>
      <c r="AY811" t="s">
        <v>98</v>
      </c>
      <c r="AZ811">
        <f t="shared" si="440"/>
        <v>4</v>
      </c>
      <c r="BA811" t="s">
        <v>98</v>
      </c>
      <c r="BB811">
        <f t="shared" si="441"/>
        <v>4</v>
      </c>
      <c r="BC811" t="s">
        <v>100</v>
      </c>
      <c r="BD811" t="s">
        <v>102</v>
      </c>
      <c r="BE811">
        <f t="shared" si="442"/>
        <v>6</v>
      </c>
      <c r="BF811">
        <v>0</v>
      </c>
      <c r="BG811" t="s">
        <v>102</v>
      </c>
      <c r="BH811">
        <v>0</v>
      </c>
      <c r="BI811">
        <v>849</v>
      </c>
      <c r="BJ811">
        <v>849</v>
      </c>
      <c r="BK811" t="s">
        <v>103</v>
      </c>
      <c r="BL811">
        <f t="shared" si="443"/>
        <v>6</v>
      </c>
      <c r="BM811" t="s">
        <v>98</v>
      </c>
      <c r="BN811" t="s">
        <v>177</v>
      </c>
      <c r="BO811" t="s">
        <v>164</v>
      </c>
      <c r="BP811">
        <f t="shared" si="444"/>
        <v>3</v>
      </c>
      <c r="BQ811">
        <v>1075</v>
      </c>
      <c r="BR811">
        <v>1063</v>
      </c>
      <c r="BS811">
        <v>0</v>
      </c>
      <c r="BT811">
        <v>2138</v>
      </c>
      <c r="BU811">
        <v>0</v>
      </c>
      <c r="BV811">
        <v>0</v>
      </c>
      <c r="BW811">
        <v>2</v>
      </c>
      <c r="BX811">
        <v>0</v>
      </c>
      <c r="BY811">
        <v>2</v>
      </c>
      <c r="BZ811">
        <v>3</v>
      </c>
      <c r="CA811" t="s">
        <v>98</v>
      </c>
      <c r="CB811">
        <f t="shared" si="445"/>
        <v>4</v>
      </c>
      <c r="CC811">
        <v>11</v>
      </c>
      <c r="CD811" t="s">
        <v>107</v>
      </c>
      <c r="CE811">
        <v>0</v>
      </c>
      <c r="CF811" t="s">
        <v>83</v>
      </c>
      <c r="CG811" t="s">
        <v>127</v>
      </c>
      <c r="CH811">
        <f t="shared" si="446"/>
        <v>5</v>
      </c>
      <c r="CI811">
        <v>1910</v>
      </c>
      <c r="CJ811" t="s">
        <v>102</v>
      </c>
      <c r="CK811">
        <f t="shared" si="447"/>
        <v>2</v>
      </c>
      <c r="CL811">
        <v>2</v>
      </c>
      <c r="CM811">
        <v>360</v>
      </c>
      <c r="CN811" t="s">
        <v>147</v>
      </c>
      <c r="CO811">
        <f t="shared" si="448"/>
        <v>3</v>
      </c>
      <c r="CP811" t="s">
        <v>212</v>
      </c>
      <c r="CQ811">
        <f t="shared" si="449"/>
        <v>2</v>
      </c>
      <c r="CR811" t="s">
        <v>177</v>
      </c>
      <c r="CS811">
        <f t="shared" si="450"/>
        <v>2</v>
      </c>
      <c r="CT811">
        <v>40</v>
      </c>
      <c r="CU811">
        <v>156</v>
      </c>
      <c r="CV811">
        <v>0</v>
      </c>
      <c r="CW811">
        <v>0</v>
      </c>
      <c r="CX811">
        <v>0</v>
      </c>
      <c r="CY811">
        <v>0</v>
      </c>
      <c r="CZ811" t="s">
        <v>83</v>
      </c>
      <c r="DA811" t="s">
        <v>134</v>
      </c>
      <c r="DB811">
        <f t="shared" si="451"/>
        <v>3</v>
      </c>
      <c r="DC811" t="s">
        <v>83</v>
      </c>
      <c r="DD811">
        <v>0</v>
      </c>
      <c r="DE811">
        <v>11</v>
      </c>
      <c r="DF811">
        <v>2009</v>
      </c>
      <c r="DG811">
        <f t="shared" si="454"/>
        <v>14</v>
      </c>
      <c r="DH811" t="s">
        <v>110</v>
      </c>
      <c r="DI811">
        <f t="shared" si="452"/>
        <v>4</v>
      </c>
      <c r="DJ811" t="s">
        <v>111</v>
      </c>
      <c r="DK811">
        <f t="shared" si="453"/>
        <v>5</v>
      </c>
      <c r="DL811">
        <v>106000</v>
      </c>
    </row>
    <row r="812" spans="1:116" x14ac:dyDescent="0.35">
      <c r="A812">
        <v>811</v>
      </c>
      <c r="B812">
        <v>20</v>
      </c>
      <c r="C812" t="s">
        <v>81</v>
      </c>
      <c r="D812">
        <f t="shared" si="420"/>
        <v>4</v>
      </c>
      <c r="E812">
        <v>78</v>
      </c>
      <c r="F812">
        <v>10140</v>
      </c>
      <c r="G812" t="s">
        <v>82</v>
      </c>
      <c r="H812">
        <f t="shared" si="421"/>
        <v>2</v>
      </c>
      <c r="I812" t="s">
        <v>83</v>
      </c>
      <c r="J812" t="str">
        <f t="shared" si="422"/>
        <v/>
      </c>
      <c r="K812" t="s">
        <v>84</v>
      </c>
      <c r="L812">
        <f t="shared" si="423"/>
        <v>1</v>
      </c>
      <c r="M812" t="s">
        <v>85</v>
      </c>
      <c r="N812">
        <f t="shared" si="424"/>
        <v>2</v>
      </c>
      <c r="O812" t="s">
        <v>86</v>
      </c>
      <c r="P812">
        <f t="shared" si="425"/>
        <v>4</v>
      </c>
      <c r="Q812" t="s">
        <v>87</v>
      </c>
      <c r="R812">
        <f t="shared" si="426"/>
        <v>4</v>
      </c>
      <c r="S812" t="s">
        <v>88</v>
      </c>
      <c r="T812">
        <f t="shared" si="427"/>
        <v>3</v>
      </c>
      <c r="U812" t="s">
        <v>138</v>
      </c>
      <c r="V812">
        <f t="shared" si="428"/>
        <v>10</v>
      </c>
      <c r="W812" t="s">
        <v>90</v>
      </c>
      <c r="X812">
        <f t="shared" si="429"/>
        <v>7</v>
      </c>
      <c r="Y812" t="s">
        <v>90</v>
      </c>
      <c r="Z812">
        <f t="shared" si="430"/>
        <v>7</v>
      </c>
      <c r="AA812" t="s">
        <v>91</v>
      </c>
      <c r="AB812">
        <f t="shared" si="431"/>
        <v>3</v>
      </c>
      <c r="AC812" t="s">
        <v>115</v>
      </c>
      <c r="AD812">
        <f t="shared" si="432"/>
        <v>4</v>
      </c>
      <c r="AE812">
        <v>6</v>
      </c>
      <c r="AF812">
        <v>6</v>
      </c>
      <c r="AG812">
        <v>1974</v>
      </c>
      <c r="AH812">
        <v>1999</v>
      </c>
      <c r="AI812" t="s">
        <v>152</v>
      </c>
      <c r="AJ812">
        <f t="shared" si="433"/>
        <v>6</v>
      </c>
      <c r="AK812" t="s">
        <v>94</v>
      </c>
      <c r="AL812">
        <f t="shared" si="434"/>
        <v>8</v>
      </c>
      <c r="AM812" t="s">
        <v>140</v>
      </c>
      <c r="AN812">
        <f t="shared" si="435"/>
        <v>9</v>
      </c>
      <c r="AO812" t="s">
        <v>140</v>
      </c>
      <c r="AP812" t="s">
        <v>96</v>
      </c>
      <c r="AQ812">
        <f t="shared" si="436"/>
        <v>4</v>
      </c>
      <c r="AR812">
        <v>99</v>
      </c>
      <c r="AS812" t="s">
        <v>98</v>
      </c>
      <c r="AT812">
        <f t="shared" si="437"/>
        <v>3</v>
      </c>
      <c r="AU812" t="s">
        <v>98</v>
      </c>
      <c r="AV812">
        <f t="shared" si="438"/>
        <v>3</v>
      </c>
      <c r="AW812" t="s">
        <v>118</v>
      </c>
      <c r="AX812">
        <f t="shared" si="439"/>
        <v>2</v>
      </c>
      <c r="AY812" t="s">
        <v>98</v>
      </c>
      <c r="AZ812">
        <f t="shared" si="440"/>
        <v>4</v>
      </c>
      <c r="BA812" t="s">
        <v>98</v>
      </c>
      <c r="BB812">
        <f t="shared" si="441"/>
        <v>4</v>
      </c>
      <c r="BC812" t="s">
        <v>100</v>
      </c>
      <c r="BD812" t="s">
        <v>119</v>
      </c>
      <c r="BE812">
        <f t="shared" si="442"/>
        <v>4</v>
      </c>
      <c r="BF812">
        <v>663</v>
      </c>
      <c r="BG812" t="s">
        <v>172</v>
      </c>
      <c r="BH812">
        <v>377</v>
      </c>
      <c r="BI812">
        <v>0</v>
      </c>
      <c r="BJ812">
        <v>1040</v>
      </c>
      <c r="BK812" t="s">
        <v>103</v>
      </c>
      <c r="BL812">
        <f t="shared" si="443"/>
        <v>6</v>
      </c>
      <c r="BM812" t="s">
        <v>147</v>
      </c>
      <c r="BN812" t="s">
        <v>105</v>
      </c>
      <c r="BO812" t="s">
        <v>106</v>
      </c>
      <c r="BP812">
        <f t="shared" si="444"/>
        <v>6</v>
      </c>
      <c r="BQ812">
        <v>1309</v>
      </c>
      <c r="BR812">
        <v>0</v>
      </c>
      <c r="BS812">
        <v>0</v>
      </c>
      <c r="BT812">
        <v>1309</v>
      </c>
      <c r="BU812">
        <v>1</v>
      </c>
      <c r="BV812">
        <v>0</v>
      </c>
      <c r="BW812">
        <v>1</v>
      </c>
      <c r="BX812">
        <v>1</v>
      </c>
      <c r="BY812">
        <v>3</v>
      </c>
      <c r="BZ812">
        <v>1</v>
      </c>
      <c r="CA812" t="s">
        <v>97</v>
      </c>
      <c r="CB812">
        <f t="shared" si="445"/>
        <v>5</v>
      </c>
      <c r="CC812">
        <v>5</v>
      </c>
      <c r="CD812" t="s">
        <v>107</v>
      </c>
      <c r="CE812">
        <v>1</v>
      </c>
      <c r="CF812" t="s">
        <v>147</v>
      </c>
      <c r="CG812" t="s">
        <v>108</v>
      </c>
      <c r="CH812">
        <f t="shared" si="446"/>
        <v>6</v>
      </c>
      <c r="CI812">
        <v>1974</v>
      </c>
      <c r="CJ812" t="s">
        <v>109</v>
      </c>
      <c r="CK812">
        <f t="shared" si="447"/>
        <v>3</v>
      </c>
      <c r="CL812">
        <v>2</v>
      </c>
      <c r="CM812">
        <v>484</v>
      </c>
      <c r="CN812" t="s">
        <v>98</v>
      </c>
      <c r="CO812">
        <f t="shared" si="448"/>
        <v>4</v>
      </c>
      <c r="CP812" t="s">
        <v>98</v>
      </c>
      <c r="CQ812">
        <f t="shared" si="449"/>
        <v>4</v>
      </c>
      <c r="CR812" t="s">
        <v>105</v>
      </c>
      <c r="CS812">
        <f t="shared" si="450"/>
        <v>3</v>
      </c>
      <c r="CT812">
        <v>265</v>
      </c>
      <c r="CU812">
        <v>0</v>
      </c>
      <c r="CV812">
        <v>0</v>
      </c>
      <c r="CW812">
        <v>0</v>
      </c>
      <c r="CX812">
        <v>0</v>
      </c>
      <c r="CY812">
        <v>648</v>
      </c>
      <c r="CZ812" t="s">
        <v>147</v>
      </c>
      <c r="DA812" t="s">
        <v>165</v>
      </c>
      <c r="DB812">
        <f t="shared" si="451"/>
        <v>4</v>
      </c>
      <c r="DC812" t="s">
        <v>83</v>
      </c>
      <c r="DD812">
        <v>0</v>
      </c>
      <c r="DE812">
        <v>1</v>
      </c>
      <c r="DF812">
        <v>2006</v>
      </c>
      <c r="DG812">
        <f t="shared" si="454"/>
        <v>17</v>
      </c>
      <c r="DH812" t="s">
        <v>110</v>
      </c>
      <c r="DI812">
        <f t="shared" si="452"/>
        <v>4</v>
      </c>
      <c r="DJ812" t="s">
        <v>111</v>
      </c>
      <c r="DK812">
        <f t="shared" si="453"/>
        <v>5</v>
      </c>
      <c r="DL812">
        <v>181000</v>
      </c>
    </row>
    <row r="813" spans="1:116" x14ac:dyDescent="0.35">
      <c r="A813">
        <v>812</v>
      </c>
      <c r="B813">
        <v>120</v>
      </c>
      <c r="C813" t="s">
        <v>142</v>
      </c>
      <c r="D813">
        <f t="shared" si="420"/>
        <v>2</v>
      </c>
      <c r="E813" t="s">
        <v>83</v>
      </c>
      <c r="F813">
        <v>4438</v>
      </c>
      <c r="G813" t="s">
        <v>82</v>
      </c>
      <c r="H813">
        <f t="shared" si="421"/>
        <v>2</v>
      </c>
      <c r="I813" t="s">
        <v>83</v>
      </c>
      <c r="J813" t="str">
        <f t="shared" si="422"/>
        <v/>
      </c>
      <c r="K813" t="s">
        <v>84</v>
      </c>
      <c r="L813">
        <f t="shared" si="423"/>
        <v>1</v>
      </c>
      <c r="M813" t="s">
        <v>85</v>
      </c>
      <c r="N813">
        <f t="shared" si="424"/>
        <v>2</v>
      </c>
      <c r="O813" t="s">
        <v>86</v>
      </c>
      <c r="P813">
        <f t="shared" si="425"/>
        <v>4</v>
      </c>
      <c r="Q813" t="s">
        <v>87</v>
      </c>
      <c r="R813">
        <f t="shared" si="426"/>
        <v>4</v>
      </c>
      <c r="S813" t="s">
        <v>88</v>
      </c>
      <c r="T813">
        <f t="shared" si="427"/>
        <v>3</v>
      </c>
      <c r="U813" t="s">
        <v>89</v>
      </c>
      <c r="V813">
        <f t="shared" si="428"/>
        <v>16</v>
      </c>
      <c r="W813" t="s">
        <v>90</v>
      </c>
      <c r="X813">
        <f t="shared" si="429"/>
        <v>7</v>
      </c>
      <c r="Y813" t="s">
        <v>90</v>
      </c>
      <c r="Z813">
        <f t="shared" si="430"/>
        <v>7</v>
      </c>
      <c r="AA813" t="s">
        <v>179</v>
      </c>
      <c r="AB813">
        <f t="shared" si="431"/>
        <v>4</v>
      </c>
      <c r="AC813" t="s">
        <v>115</v>
      </c>
      <c r="AD813">
        <f t="shared" si="432"/>
        <v>4</v>
      </c>
      <c r="AE813">
        <v>6</v>
      </c>
      <c r="AF813">
        <v>5</v>
      </c>
      <c r="AG813">
        <v>2004</v>
      </c>
      <c r="AH813">
        <v>2004</v>
      </c>
      <c r="AI813" t="s">
        <v>93</v>
      </c>
      <c r="AJ813">
        <f t="shared" si="433"/>
        <v>5</v>
      </c>
      <c r="AK813" t="s">
        <v>94</v>
      </c>
      <c r="AL813">
        <f t="shared" si="434"/>
        <v>8</v>
      </c>
      <c r="AM813" t="s">
        <v>95</v>
      </c>
      <c r="AN813">
        <f t="shared" si="435"/>
        <v>14</v>
      </c>
      <c r="AO813" t="s">
        <v>95</v>
      </c>
      <c r="AP813" t="s">
        <v>96</v>
      </c>
      <c r="AQ813">
        <f t="shared" si="436"/>
        <v>4</v>
      </c>
      <c r="AR813">
        <v>169</v>
      </c>
      <c r="AS813" t="s">
        <v>97</v>
      </c>
      <c r="AT813">
        <f t="shared" si="437"/>
        <v>4</v>
      </c>
      <c r="AU813" t="s">
        <v>98</v>
      </c>
      <c r="AV813">
        <f t="shared" si="438"/>
        <v>3</v>
      </c>
      <c r="AW813" t="s">
        <v>99</v>
      </c>
      <c r="AX813">
        <f t="shared" si="439"/>
        <v>6</v>
      </c>
      <c r="AY813" t="s">
        <v>97</v>
      </c>
      <c r="AZ813">
        <f t="shared" si="440"/>
        <v>5</v>
      </c>
      <c r="BA813" t="s">
        <v>98</v>
      </c>
      <c r="BB813">
        <f t="shared" si="441"/>
        <v>4</v>
      </c>
      <c r="BC813" t="s">
        <v>97</v>
      </c>
      <c r="BD813" t="s">
        <v>101</v>
      </c>
      <c r="BE813">
        <f t="shared" si="442"/>
        <v>7</v>
      </c>
      <c r="BF813">
        <v>662</v>
      </c>
      <c r="BG813" t="s">
        <v>102</v>
      </c>
      <c r="BH813">
        <v>0</v>
      </c>
      <c r="BI813">
        <v>186</v>
      </c>
      <c r="BJ813">
        <v>848</v>
      </c>
      <c r="BK813" t="s">
        <v>103</v>
      </c>
      <c r="BL813">
        <f t="shared" si="443"/>
        <v>6</v>
      </c>
      <c r="BM813" t="s">
        <v>104</v>
      </c>
      <c r="BN813" t="s">
        <v>105</v>
      </c>
      <c r="BO813" t="s">
        <v>106</v>
      </c>
      <c r="BP813">
        <f t="shared" si="444"/>
        <v>6</v>
      </c>
      <c r="BQ813">
        <v>848</v>
      </c>
      <c r="BR813">
        <v>0</v>
      </c>
      <c r="BS813">
        <v>0</v>
      </c>
      <c r="BT813">
        <v>848</v>
      </c>
      <c r="BU813">
        <v>1</v>
      </c>
      <c r="BV813">
        <v>0</v>
      </c>
      <c r="BW813">
        <v>1</v>
      </c>
      <c r="BX813">
        <v>0</v>
      </c>
      <c r="BY813">
        <v>1</v>
      </c>
      <c r="BZ813">
        <v>1</v>
      </c>
      <c r="CA813" t="s">
        <v>97</v>
      </c>
      <c r="CB813">
        <f t="shared" si="445"/>
        <v>5</v>
      </c>
      <c r="CC813">
        <v>4</v>
      </c>
      <c r="CD813" t="s">
        <v>107</v>
      </c>
      <c r="CE813">
        <v>1</v>
      </c>
      <c r="CF813" t="s">
        <v>97</v>
      </c>
      <c r="CG813" t="s">
        <v>108</v>
      </c>
      <c r="CH813">
        <f t="shared" si="446"/>
        <v>6</v>
      </c>
      <c r="CI813">
        <v>2004</v>
      </c>
      <c r="CJ813" t="s">
        <v>157</v>
      </c>
      <c r="CK813">
        <f t="shared" si="447"/>
        <v>4</v>
      </c>
      <c r="CL813">
        <v>2</v>
      </c>
      <c r="CM813">
        <v>420</v>
      </c>
      <c r="CN813" t="s">
        <v>98</v>
      </c>
      <c r="CO813">
        <f t="shared" si="448"/>
        <v>4</v>
      </c>
      <c r="CP813" t="s">
        <v>98</v>
      </c>
      <c r="CQ813">
        <f t="shared" si="449"/>
        <v>4</v>
      </c>
      <c r="CR813" t="s">
        <v>105</v>
      </c>
      <c r="CS813">
        <f t="shared" si="450"/>
        <v>3</v>
      </c>
      <c r="CT813">
        <v>140</v>
      </c>
      <c r="CU813">
        <v>0</v>
      </c>
      <c r="CV813">
        <v>0</v>
      </c>
      <c r="CW813">
        <v>0</v>
      </c>
      <c r="CX813">
        <v>0</v>
      </c>
      <c r="CY813">
        <v>0</v>
      </c>
      <c r="CZ813" t="s">
        <v>83</v>
      </c>
      <c r="DA813" t="s">
        <v>83</v>
      </c>
      <c r="DB813">
        <f t="shared" si="451"/>
        <v>5</v>
      </c>
      <c r="DC813" t="s">
        <v>83</v>
      </c>
      <c r="DD813">
        <v>0</v>
      </c>
      <c r="DE813">
        <v>6</v>
      </c>
      <c r="DF813">
        <v>2008</v>
      </c>
      <c r="DG813">
        <f t="shared" si="454"/>
        <v>15</v>
      </c>
      <c r="DH813" t="s">
        <v>208</v>
      </c>
      <c r="DI813">
        <f t="shared" si="452"/>
        <v>2</v>
      </c>
      <c r="DJ813" t="s">
        <v>111</v>
      </c>
      <c r="DK813">
        <f t="shared" si="453"/>
        <v>5</v>
      </c>
      <c r="DL813">
        <v>144500</v>
      </c>
    </row>
    <row r="814" spans="1:116" x14ac:dyDescent="0.35">
      <c r="A814">
        <v>813</v>
      </c>
      <c r="B814">
        <v>20</v>
      </c>
      <c r="C814" t="s">
        <v>183</v>
      </c>
      <c r="D814">
        <f t="shared" si="420"/>
        <v>1</v>
      </c>
      <c r="E814">
        <v>66</v>
      </c>
      <c r="F814">
        <v>8712</v>
      </c>
      <c r="G814" t="s">
        <v>174</v>
      </c>
      <c r="H814">
        <f t="shared" si="421"/>
        <v>1</v>
      </c>
      <c r="I814" t="s">
        <v>83</v>
      </c>
      <c r="J814" t="str">
        <f t="shared" si="422"/>
        <v/>
      </c>
      <c r="K814" t="s">
        <v>84</v>
      </c>
      <c r="L814">
        <f t="shared" si="423"/>
        <v>1</v>
      </c>
      <c r="M814" t="s">
        <v>175</v>
      </c>
      <c r="N814">
        <f t="shared" si="424"/>
        <v>1</v>
      </c>
      <c r="O814" t="s">
        <v>86</v>
      </c>
      <c r="P814">
        <f t="shared" si="425"/>
        <v>4</v>
      </c>
      <c r="Q814" t="s">
        <v>87</v>
      </c>
      <c r="R814">
        <f t="shared" si="426"/>
        <v>4</v>
      </c>
      <c r="S814" t="s">
        <v>194</v>
      </c>
      <c r="T814">
        <f t="shared" si="427"/>
        <v>2</v>
      </c>
      <c r="U814" t="s">
        <v>176</v>
      </c>
      <c r="V814">
        <f t="shared" si="428"/>
        <v>3</v>
      </c>
      <c r="W814" t="s">
        <v>90</v>
      </c>
      <c r="X814">
        <f t="shared" si="429"/>
        <v>7</v>
      </c>
      <c r="Y814" t="s">
        <v>90</v>
      </c>
      <c r="Z814">
        <f t="shared" si="430"/>
        <v>7</v>
      </c>
      <c r="AA814" t="s">
        <v>91</v>
      </c>
      <c r="AB814">
        <f t="shared" si="431"/>
        <v>3</v>
      </c>
      <c r="AC814" t="s">
        <v>115</v>
      </c>
      <c r="AD814">
        <f t="shared" si="432"/>
        <v>4</v>
      </c>
      <c r="AE814">
        <v>5</v>
      </c>
      <c r="AF814">
        <v>5</v>
      </c>
      <c r="AG814">
        <v>1952</v>
      </c>
      <c r="AH814">
        <v>1952</v>
      </c>
      <c r="AI814" t="s">
        <v>152</v>
      </c>
      <c r="AJ814">
        <f t="shared" si="433"/>
        <v>6</v>
      </c>
      <c r="AK814" t="s">
        <v>94</v>
      </c>
      <c r="AL814">
        <f t="shared" si="434"/>
        <v>8</v>
      </c>
      <c r="AM814" t="s">
        <v>124</v>
      </c>
      <c r="AN814">
        <f t="shared" si="435"/>
        <v>4</v>
      </c>
      <c r="AO814" t="s">
        <v>124</v>
      </c>
      <c r="AP814" t="s">
        <v>117</v>
      </c>
      <c r="AQ814">
        <f t="shared" si="436"/>
        <v>2</v>
      </c>
      <c r="AR814">
        <v>0</v>
      </c>
      <c r="AS814" t="s">
        <v>147</v>
      </c>
      <c r="AT814">
        <f t="shared" si="437"/>
        <v>2</v>
      </c>
      <c r="AU814" t="s">
        <v>98</v>
      </c>
      <c r="AV814">
        <f t="shared" si="438"/>
        <v>3</v>
      </c>
      <c r="AW814" t="s">
        <v>118</v>
      </c>
      <c r="AX814">
        <f t="shared" si="439"/>
        <v>2</v>
      </c>
      <c r="AY814" t="s">
        <v>98</v>
      </c>
      <c r="AZ814">
        <f t="shared" si="440"/>
        <v>4</v>
      </c>
      <c r="BA814" t="s">
        <v>98</v>
      </c>
      <c r="BB814">
        <f t="shared" si="441"/>
        <v>4</v>
      </c>
      <c r="BC814" t="s">
        <v>130</v>
      </c>
      <c r="BD814" t="s">
        <v>102</v>
      </c>
      <c r="BE814">
        <f t="shared" si="442"/>
        <v>6</v>
      </c>
      <c r="BF814">
        <v>0</v>
      </c>
      <c r="BG814" t="s">
        <v>102</v>
      </c>
      <c r="BH814">
        <v>0</v>
      </c>
      <c r="BI814">
        <v>540</v>
      </c>
      <c r="BJ814">
        <v>540</v>
      </c>
      <c r="BK814" t="s">
        <v>103</v>
      </c>
      <c r="BL814">
        <f t="shared" si="443"/>
        <v>6</v>
      </c>
      <c r="BM814" t="s">
        <v>98</v>
      </c>
      <c r="BN814" t="s">
        <v>177</v>
      </c>
      <c r="BO814" t="s">
        <v>164</v>
      </c>
      <c r="BP814">
        <f t="shared" si="444"/>
        <v>3</v>
      </c>
      <c r="BQ814">
        <v>1044</v>
      </c>
      <c r="BR814">
        <v>0</v>
      </c>
      <c r="BS814">
        <v>0</v>
      </c>
      <c r="BT814">
        <v>1044</v>
      </c>
      <c r="BU814">
        <v>0</v>
      </c>
      <c r="BV814">
        <v>0</v>
      </c>
      <c r="BW814">
        <v>1</v>
      </c>
      <c r="BX814">
        <v>0</v>
      </c>
      <c r="BY814">
        <v>2</v>
      </c>
      <c r="BZ814">
        <v>1</v>
      </c>
      <c r="CA814" t="s">
        <v>147</v>
      </c>
      <c r="CB814">
        <f t="shared" si="445"/>
        <v>3</v>
      </c>
      <c r="CC814">
        <v>4</v>
      </c>
      <c r="CD814" t="s">
        <v>107</v>
      </c>
      <c r="CE814">
        <v>0</v>
      </c>
      <c r="CF814" t="s">
        <v>83</v>
      </c>
      <c r="CG814" t="s">
        <v>209</v>
      </c>
      <c r="CH814">
        <f t="shared" si="446"/>
        <v>4</v>
      </c>
      <c r="CI814">
        <v>1952</v>
      </c>
      <c r="CJ814" t="s">
        <v>102</v>
      </c>
      <c r="CK814">
        <f t="shared" si="447"/>
        <v>2</v>
      </c>
      <c r="CL814">
        <v>2</v>
      </c>
      <c r="CM814">
        <v>504</v>
      </c>
      <c r="CN814" t="s">
        <v>98</v>
      </c>
      <c r="CO814">
        <f t="shared" si="448"/>
        <v>4</v>
      </c>
      <c r="CP814" t="s">
        <v>98</v>
      </c>
      <c r="CQ814">
        <f t="shared" si="449"/>
        <v>4</v>
      </c>
      <c r="CR814" t="s">
        <v>177</v>
      </c>
      <c r="CS814">
        <f t="shared" si="450"/>
        <v>2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 t="s">
        <v>83</v>
      </c>
      <c r="DA814" t="s">
        <v>83</v>
      </c>
      <c r="DB814">
        <f t="shared" si="451"/>
        <v>5</v>
      </c>
      <c r="DC814" t="s">
        <v>135</v>
      </c>
      <c r="DD814">
        <v>54</v>
      </c>
      <c r="DE814">
        <v>6</v>
      </c>
      <c r="DF814">
        <v>2010</v>
      </c>
      <c r="DG814">
        <f t="shared" si="454"/>
        <v>13</v>
      </c>
      <c r="DH814" t="s">
        <v>110</v>
      </c>
      <c r="DI814">
        <f t="shared" si="452"/>
        <v>4</v>
      </c>
      <c r="DJ814" t="s">
        <v>210</v>
      </c>
      <c r="DK814">
        <f t="shared" si="453"/>
        <v>2</v>
      </c>
      <c r="DL814">
        <v>55993</v>
      </c>
    </row>
    <row r="815" spans="1:116" x14ac:dyDescent="0.35">
      <c r="A815">
        <v>814</v>
      </c>
      <c r="B815">
        <v>20</v>
      </c>
      <c r="C815" t="s">
        <v>81</v>
      </c>
      <c r="D815">
        <f t="shared" si="420"/>
        <v>4</v>
      </c>
      <c r="E815">
        <v>75</v>
      </c>
      <c r="F815">
        <v>9750</v>
      </c>
      <c r="G815" t="s">
        <v>82</v>
      </c>
      <c r="H815">
        <f t="shared" si="421"/>
        <v>2</v>
      </c>
      <c r="I815" t="s">
        <v>83</v>
      </c>
      <c r="J815" t="str">
        <f t="shared" si="422"/>
        <v/>
      </c>
      <c r="K815" t="s">
        <v>84</v>
      </c>
      <c r="L815">
        <f t="shared" si="423"/>
        <v>1</v>
      </c>
      <c r="M815" t="s">
        <v>85</v>
      </c>
      <c r="N815">
        <f t="shared" si="424"/>
        <v>2</v>
      </c>
      <c r="O815" t="s">
        <v>86</v>
      </c>
      <c r="P815">
        <f t="shared" si="425"/>
        <v>4</v>
      </c>
      <c r="Q815" t="s">
        <v>87</v>
      </c>
      <c r="R815">
        <f t="shared" si="426"/>
        <v>4</v>
      </c>
      <c r="S815" t="s">
        <v>88</v>
      </c>
      <c r="T815">
        <f t="shared" si="427"/>
        <v>3</v>
      </c>
      <c r="U815" t="s">
        <v>162</v>
      </c>
      <c r="V815">
        <f t="shared" si="428"/>
        <v>7</v>
      </c>
      <c r="W815" t="s">
        <v>90</v>
      </c>
      <c r="X815">
        <f t="shared" si="429"/>
        <v>7</v>
      </c>
      <c r="Y815" t="s">
        <v>90</v>
      </c>
      <c r="Z815">
        <f t="shared" si="430"/>
        <v>7</v>
      </c>
      <c r="AA815" t="s">
        <v>91</v>
      </c>
      <c r="AB815">
        <f t="shared" si="431"/>
        <v>3</v>
      </c>
      <c r="AC815" t="s">
        <v>115</v>
      </c>
      <c r="AD815">
        <f t="shared" si="432"/>
        <v>4</v>
      </c>
      <c r="AE815">
        <v>6</v>
      </c>
      <c r="AF815">
        <v>6</v>
      </c>
      <c r="AG815">
        <v>1958</v>
      </c>
      <c r="AH815">
        <v>1958</v>
      </c>
      <c r="AI815" t="s">
        <v>93</v>
      </c>
      <c r="AJ815">
        <f t="shared" si="433"/>
        <v>5</v>
      </c>
      <c r="AK815" t="s">
        <v>94</v>
      </c>
      <c r="AL815">
        <f t="shared" si="434"/>
        <v>8</v>
      </c>
      <c r="AM815" t="s">
        <v>116</v>
      </c>
      <c r="AN815">
        <f t="shared" si="435"/>
        <v>10</v>
      </c>
      <c r="AO815" t="s">
        <v>116</v>
      </c>
      <c r="AP815" t="s">
        <v>96</v>
      </c>
      <c r="AQ815">
        <f t="shared" si="436"/>
        <v>4</v>
      </c>
      <c r="AR815">
        <v>243</v>
      </c>
      <c r="AS815" t="s">
        <v>98</v>
      </c>
      <c r="AT815">
        <f t="shared" si="437"/>
        <v>3</v>
      </c>
      <c r="AU815" t="s">
        <v>98</v>
      </c>
      <c r="AV815">
        <f t="shared" si="438"/>
        <v>3</v>
      </c>
      <c r="AW815" t="s">
        <v>118</v>
      </c>
      <c r="AX815">
        <f t="shared" si="439"/>
        <v>2</v>
      </c>
      <c r="AY815" t="s">
        <v>98</v>
      </c>
      <c r="AZ815">
        <f t="shared" si="440"/>
        <v>4</v>
      </c>
      <c r="BA815" t="s">
        <v>98</v>
      </c>
      <c r="BB815">
        <f t="shared" si="441"/>
        <v>4</v>
      </c>
      <c r="BC815" t="s">
        <v>100</v>
      </c>
      <c r="BD815" t="s">
        <v>153</v>
      </c>
      <c r="BE815">
        <f t="shared" si="442"/>
        <v>2</v>
      </c>
      <c r="BF815">
        <v>608</v>
      </c>
      <c r="BG815" t="s">
        <v>102</v>
      </c>
      <c r="BH815">
        <v>0</v>
      </c>
      <c r="BI815">
        <v>834</v>
      </c>
      <c r="BJ815">
        <v>1442</v>
      </c>
      <c r="BK815" t="s">
        <v>103</v>
      </c>
      <c r="BL815">
        <f t="shared" si="443"/>
        <v>6</v>
      </c>
      <c r="BM815" t="s">
        <v>97</v>
      </c>
      <c r="BN815" t="s">
        <v>105</v>
      </c>
      <c r="BO815" t="s">
        <v>106</v>
      </c>
      <c r="BP815">
        <f t="shared" si="444"/>
        <v>6</v>
      </c>
      <c r="BQ815">
        <v>1442</v>
      </c>
      <c r="BR815">
        <v>0</v>
      </c>
      <c r="BS815">
        <v>0</v>
      </c>
      <c r="BT815">
        <v>1442</v>
      </c>
      <c r="BU815">
        <v>0</v>
      </c>
      <c r="BV815">
        <v>0</v>
      </c>
      <c r="BW815">
        <v>1</v>
      </c>
      <c r="BX815">
        <v>1</v>
      </c>
      <c r="BY815">
        <v>4</v>
      </c>
      <c r="BZ815">
        <v>1</v>
      </c>
      <c r="CA815" t="s">
        <v>98</v>
      </c>
      <c r="CB815">
        <f t="shared" si="445"/>
        <v>4</v>
      </c>
      <c r="CC815">
        <v>7</v>
      </c>
      <c r="CD815" t="s">
        <v>107</v>
      </c>
      <c r="CE815">
        <v>0</v>
      </c>
      <c r="CF815" t="s">
        <v>83</v>
      </c>
      <c r="CG815" t="s">
        <v>108</v>
      </c>
      <c r="CH815">
        <f t="shared" si="446"/>
        <v>6</v>
      </c>
      <c r="CI815">
        <v>1958</v>
      </c>
      <c r="CJ815" t="s">
        <v>109</v>
      </c>
      <c r="CK815">
        <f t="shared" si="447"/>
        <v>3</v>
      </c>
      <c r="CL815">
        <v>1</v>
      </c>
      <c r="CM815">
        <v>301</v>
      </c>
      <c r="CN815" t="s">
        <v>98</v>
      </c>
      <c r="CO815">
        <f t="shared" si="448"/>
        <v>4</v>
      </c>
      <c r="CP815" t="s">
        <v>98</v>
      </c>
      <c r="CQ815">
        <f t="shared" si="449"/>
        <v>4</v>
      </c>
      <c r="CR815" t="s">
        <v>105</v>
      </c>
      <c r="CS815">
        <f t="shared" si="450"/>
        <v>3</v>
      </c>
      <c r="CT815">
        <v>0</v>
      </c>
      <c r="CU815">
        <v>0</v>
      </c>
      <c r="CV815">
        <v>275</v>
      </c>
      <c r="CW815">
        <v>0</v>
      </c>
      <c r="CX815">
        <v>0</v>
      </c>
      <c r="CY815">
        <v>0</v>
      </c>
      <c r="CZ815" t="s">
        <v>83</v>
      </c>
      <c r="DA815" t="s">
        <v>83</v>
      </c>
      <c r="DB815">
        <f t="shared" si="451"/>
        <v>5</v>
      </c>
      <c r="DC815" t="s">
        <v>135</v>
      </c>
      <c r="DD815">
        <v>500</v>
      </c>
      <c r="DE815">
        <v>4</v>
      </c>
      <c r="DF815">
        <v>2007</v>
      </c>
      <c r="DG815">
        <f t="shared" si="454"/>
        <v>16</v>
      </c>
      <c r="DH815" t="s">
        <v>173</v>
      </c>
      <c r="DI815">
        <f t="shared" si="452"/>
        <v>3</v>
      </c>
      <c r="DJ815" t="s">
        <v>111</v>
      </c>
      <c r="DK815">
        <f t="shared" si="453"/>
        <v>5</v>
      </c>
      <c r="DL815">
        <v>157900</v>
      </c>
    </row>
    <row r="816" spans="1:116" x14ac:dyDescent="0.35">
      <c r="A816">
        <v>815</v>
      </c>
      <c r="B816">
        <v>50</v>
      </c>
      <c r="C816" t="s">
        <v>81</v>
      </c>
      <c r="D816">
        <f t="shared" si="420"/>
        <v>4</v>
      </c>
      <c r="E816">
        <v>45</v>
      </c>
      <c r="F816">
        <v>8248</v>
      </c>
      <c r="G816" t="s">
        <v>82</v>
      </c>
      <c r="H816">
        <f t="shared" si="421"/>
        <v>2</v>
      </c>
      <c r="I816" t="s">
        <v>174</v>
      </c>
      <c r="J816">
        <f t="shared" si="422"/>
        <v>1</v>
      </c>
      <c r="K816" t="s">
        <v>84</v>
      </c>
      <c r="L816">
        <f t="shared" si="423"/>
        <v>1</v>
      </c>
      <c r="M816" t="s">
        <v>85</v>
      </c>
      <c r="N816">
        <f t="shared" si="424"/>
        <v>2</v>
      </c>
      <c r="O816" t="s">
        <v>86</v>
      </c>
      <c r="P816">
        <f t="shared" si="425"/>
        <v>4</v>
      </c>
      <c r="Q816" t="s">
        <v>87</v>
      </c>
      <c r="R816">
        <f t="shared" si="426"/>
        <v>4</v>
      </c>
      <c r="S816" t="s">
        <v>88</v>
      </c>
      <c r="T816">
        <f t="shared" si="427"/>
        <v>3</v>
      </c>
      <c r="U816" t="s">
        <v>185</v>
      </c>
      <c r="V816">
        <f t="shared" si="428"/>
        <v>4</v>
      </c>
      <c r="W816" t="s">
        <v>90</v>
      </c>
      <c r="X816">
        <f t="shared" si="429"/>
        <v>7</v>
      </c>
      <c r="Y816" t="s">
        <v>90</v>
      </c>
      <c r="Z816">
        <f t="shared" si="430"/>
        <v>7</v>
      </c>
      <c r="AA816" t="s">
        <v>91</v>
      </c>
      <c r="AB816">
        <f t="shared" si="431"/>
        <v>3</v>
      </c>
      <c r="AC816" t="s">
        <v>132</v>
      </c>
      <c r="AD816">
        <f t="shared" si="432"/>
        <v>1</v>
      </c>
      <c r="AE816">
        <v>5</v>
      </c>
      <c r="AF816">
        <v>7</v>
      </c>
      <c r="AG816">
        <v>1918</v>
      </c>
      <c r="AH816">
        <v>1950</v>
      </c>
      <c r="AI816" t="s">
        <v>93</v>
      </c>
      <c r="AJ816">
        <f t="shared" si="433"/>
        <v>5</v>
      </c>
      <c r="AK816" t="s">
        <v>94</v>
      </c>
      <c r="AL816">
        <f t="shared" si="434"/>
        <v>8</v>
      </c>
      <c r="AM816" t="s">
        <v>203</v>
      </c>
      <c r="AN816">
        <f t="shared" si="435"/>
        <v>7</v>
      </c>
      <c r="AO816" t="s">
        <v>203</v>
      </c>
      <c r="AP816" t="s">
        <v>117</v>
      </c>
      <c r="AQ816">
        <f t="shared" si="436"/>
        <v>2</v>
      </c>
      <c r="AR816">
        <v>0</v>
      </c>
      <c r="AS816" t="s">
        <v>98</v>
      </c>
      <c r="AT816">
        <f t="shared" si="437"/>
        <v>3</v>
      </c>
      <c r="AU816" t="s">
        <v>98</v>
      </c>
      <c r="AV816">
        <f t="shared" si="438"/>
        <v>3</v>
      </c>
      <c r="AW816" t="s">
        <v>126</v>
      </c>
      <c r="AX816">
        <f t="shared" si="439"/>
        <v>3</v>
      </c>
      <c r="AY816" t="s">
        <v>98</v>
      </c>
      <c r="AZ816">
        <f t="shared" si="440"/>
        <v>4</v>
      </c>
      <c r="BA816" t="s">
        <v>98</v>
      </c>
      <c r="BB816">
        <f t="shared" si="441"/>
        <v>4</v>
      </c>
      <c r="BC816" t="s">
        <v>100</v>
      </c>
      <c r="BD816" t="s">
        <v>102</v>
      </c>
      <c r="BE816">
        <f t="shared" si="442"/>
        <v>6</v>
      </c>
      <c r="BF816">
        <v>0</v>
      </c>
      <c r="BG816" t="s">
        <v>102</v>
      </c>
      <c r="BH816">
        <v>0</v>
      </c>
      <c r="BI816">
        <v>686</v>
      </c>
      <c r="BJ816">
        <v>686</v>
      </c>
      <c r="BK816" t="s">
        <v>206</v>
      </c>
      <c r="BL816">
        <f t="shared" si="443"/>
        <v>1</v>
      </c>
      <c r="BM816" t="s">
        <v>97</v>
      </c>
      <c r="BN816" t="s">
        <v>105</v>
      </c>
      <c r="BO816" t="s">
        <v>106</v>
      </c>
      <c r="BP816">
        <f t="shared" si="444"/>
        <v>6</v>
      </c>
      <c r="BQ816">
        <v>686</v>
      </c>
      <c r="BR816">
        <v>564</v>
      </c>
      <c r="BS816">
        <v>0</v>
      </c>
      <c r="BT816">
        <v>1250</v>
      </c>
      <c r="BU816">
        <v>0</v>
      </c>
      <c r="BV816">
        <v>1</v>
      </c>
      <c r="BW816">
        <v>1</v>
      </c>
      <c r="BX816">
        <v>1</v>
      </c>
      <c r="BY816">
        <v>3</v>
      </c>
      <c r="BZ816">
        <v>1</v>
      </c>
      <c r="CA816" t="s">
        <v>147</v>
      </c>
      <c r="CB816">
        <f t="shared" si="445"/>
        <v>3</v>
      </c>
      <c r="CC816">
        <v>7</v>
      </c>
      <c r="CD816" t="s">
        <v>107</v>
      </c>
      <c r="CE816">
        <v>0</v>
      </c>
      <c r="CF816" t="s">
        <v>83</v>
      </c>
      <c r="CG816" t="s">
        <v>127</v>
      </c>
      <c r="CH816">
        <f t="shared" si="446"/>
        <v>5</v>
      </c>
      <c r="CI816">
        <v>1955</v>
      </c>
      <c r="CJ816" t="s">
        <v>102</v>
      </c>
      <c r="CK816">
        <f t="shared" si="447"/>
        <v>2</v>
      </c>
      <c r="CL816">
        <v>1</v>
      </c>
      <c r="CM816">
        <v>280</v>
      </c>
      <c r="CN816" t="s">
        <v>98</v>
      </c>
      <c r="CO816">
        <f t="shared" si="448"/>
        <v>4</v>
      </c>
      <c r="CP816" t="s">
        <v>98</v>
      </c>
      <c r="CQ816">
        <f t="shared" si="449"/>
        <v>4</v>
      </c>
      <c r="CR816" t="s">
        <v>190</v>
      </c>
      <c r="CS816">
        <f t="shared" si="450"/>
        <v>1</v>
      </c>
      <c r="CT816">
        <v>207</v>
      </c>
      <c r="CU816">
        <v>0</v>
      </c>
      <c r="CV816">
        <v>96</v>
      </c>
      <c r="CW816">
        <v>0</v>
      </c>
      <c r="CX816">
        <v>0</v>
      </c>
      <c r="CY816">
        <v>0</v>
      </c>
      <c r="CZ816" t="s">
        <v>83</v>
      </c>
      <c r="DA816" t="s">
        <v>83</v>
      </c>
      <c r="DB816">
        <f t="shared" si="451"/>
        <v>5</v>
      </c>
      <c r="DC816" t="s">
        <v>83</v>
      </c>
      <c r="DD816">
        <v>0</v>
      </c>
      <c r="DE816">
        <v>7</v>
      </c>
      <c r="DF816">
        <v>2006</v>
      </c>
      <c r="DG816">
        <f t="shared" si="454"/>
        <v>17</v>
      </c>
      <c r="DH816" t="s">
        <v>110</v>
      </c>
      <c r="DI816">
        <f t="shared" si="452"/>
        <v>4</v>
      </c>
      <c r="DJ816" t="s">
        <v>111</v>
      </c>
      <c r="DK816">
        <f t="shared" si="453"/>
        <v>5</v>
      </c>
      <c r="DL816">
        <v>116000</v>
      </c>
    </row>
    <row r="817" spans="1:116" x14ac:dyDescent="0.35">
      <c r="A817">
        <v>816</v>
      </c>
      <c r="B817">
        <v>20</v>
      </c>
      <c r="C817" t="s">
        <v>81</v>
      </c>
      <c r="D817">
        <f t="shared" si="420"/>
        <v>4</v>
      </c>
      <c r="E817">
        <v>48</v>
      </c>
      <c r="F817">
        <v>12137</v>
      </c>
      <c r="G817" t="s">
        <v>82</v>
      </c>
      <c r="H817">
        <f t="shared" si="421"/>
        <v>2</v>
      </c>
      <c r="I817" t="s">
        <v>83</v>
      </c>
      <c r="J817" t="str">
        <f t="shared" si="422"/>
        <v/>
      </c>
      <c r="K817" t="s">
        <v>160</v>
      </c>
      <c r="L817">
        <f t="shared" si="423"/>
        <v>4</v>
      </c>
      <c r="M817" t="s">
        <v>85</v>
      </c>
      <c r="N817">
        <f t="shared" si="424"/>
        <v>2</v>
      </c>
      <c r="O817" t="s">
        <v>86</v>
      </c>
      <c r="P817">
        <f t="shared" si="425"/>
        <v>4</v>
      </c>
      <c r="Q817" t="s">
        <v>166</v>
      </c>
      <c r="R817">
        <f t="shared" si="426"/>
        <v>1</v>
      </c>
      <c r="S817" t="s">
        <v>88</v>
      </c>
      <c r="T817">
        <f t="shared" si="427"/>
        <v>3</v>
      </c>
      <c r="U817" t="s">
        <v>89</v>
      </c>
      <c r="V817">
        <f t="shared" si="428"/>
        <v>16</v>
      </c>
      <c r="W817" t="s">
        <v>90</v>
      </c>
      <c r="X817">
        <f t="shared" si="429"/>
        <v>7</v>
      </c>
      <c r="Y817" t="s">
        <v>90</v>
      </c>
      <c r="Z817">
        <f t="shared" si="430"/>
        <v>7</v>
      </c>
      <c r="AA817" t="s">
        <v>91</v>
      </c>
      <c r="AB817">
        <f t="shared" si="431"/>
        <v>3</v>
      </c>
      <c r="AC817" t="s">
        <v>115</v>
      </c>
      <c r="AD817">
        <f t="shared" si="432"/>
        <v>4</v>
      </c>
      <c r="AE817">
        <v>7</v>
      </c>
      <c r="AF817">
        <v>5</v>
      </c>
      <c r="AG817">
        <v>1998</v>
      </c>
      <c r="AH817">
        <v>1998</v>
      </c>
      <c r="AI817" t="s">
        <v>93</v>
      </c>
      <c r="AJ817">
        <f t="shared" si="433"/>
        <v>5</v>
      </c>
      <c r="AK817" t="s">
        <v>94</v>
      </c>
      <c r="AL817">
        <f t="shared" si="434"/>
        <v>8</v>
      </c>
      <c r="AM817" t="s">
        <v>95</v>
      </c>
      <c r="AN817">
        <f t="shared" si="435"/>
        <v>14</v>
      </c>
      <c r="AO817" t="s">
        <v>95</v>
      </c>
      <c r="AP817" t="s">
        <v>96</v>
      </c>
      <c r="AQ817">
        <f t="shared" si="436"/>
        <v>4</v>
      </c>
      <c r="AR817">
        <v>442</v>
      </c>
      <c r="AS817" t="s">
        <v>98</v>
      </c>
      <c r="AT817">
        <f t="shared" si="437"/>
        <v>3</v>
      </c>
      <c r="AU817" t="s">
        <v>98</v>
      </c>
      <c r="AV817">
        <f t="shared" si="438"/>
        <v>3</v>
      </c>
      <c r="AW817" t="s">
        <v>99</v>
      </c>
      <c r="AX817">
        <f t="shared" si="439"/>
        <v>6</v>
      </c>
      <c r="AY817" t="s">
        <v>97</v>
      </c>
      <c r="AZ817">
        <f t="shared" si="440"/>
        <v>5</v>
      </c>
      <c r="BA817" t="s">
        <v>98</v>
      </c>
      <c r="BB817">
        <f t="shared" si="441"/>
        <v>4</v>
      </c>
      <c r="BC817" t="s">
        <v>100</v>
      </c>
      <c r="BD817" t="s">
        <v>102</v>
      </c>
      <c r="BE817">
        <f t="shared" si="442"/>
        <v>6</v>
      </c>
      <c r="BF817">
        <v>0</v>
      </c>
      <c r="BG817" t="s">
        <v>102</v>
      </c>
      <c r="BH817">
        <v>0</v>
      </c>
      <c r="BI817">
        <v>1649</v>
      </c>
      <c r="BJ817">
        <v>1649</v>
      </c>
      <c r="BK817" t="s">
        <v>103</v>
      </c>
      <c r="BL817">
        <f t="shared" si="443"/>
        <v>6</v>
      </c>
      <c r="BM817" t="s">
        <v>104</v>
      </c>
      <c r="BN817" t="s">
        <v>105</v>
      </c>
      <c r="BO817" t="s">
        <v>106</v>
      </c>
      <c r="BP817">
        <f t="shared" si="444"/>
        <v>6</v>
      </c>
      <c r="BQ817">
        <v>1661</v>
      </c>
      <c r="BR817">
        <v>0</v>
      </c>
      <c r="BS817">
        <v>0</v>
      </c>
      <c r="BT817">
        <v>1661</v>
      </c>
      <c r="BU817">
        <v>0</v>
      </c>
      <c r="BV817">
        <v>0</v>
      </c>
      <c r="BW817">
        <v>2</v>
      </c>
      <c r="BX817">
        <v>0</v>
      </c>
      <c r="BY817">
        <v>3</v>
      </c>
      <c r="BZ817">
        <v>1</v>
      </c>
      <c r="CA817" t="s">
        <v>97</v>
      </c>
      <c r="CB817">
        <f t="shared" si="445"/>
        <v>5</v>
      </c>
      <c r="CC817">
        <v>6</v>
      </c>
      <c r="CD817" t="s">
        <v>107</v>
      </c>
      <c r="CE817">
        <v>0</v>
      </c>
      <c r="CF817" t="s">
        <v>83</v>
      </c>
      <c r="CG817" t="s">
        <v>108</v>
      </c>
      <c r="CH817">
        <f t="shared" si="446"/>
        <v>6</v>
      </c>
      <c r="CI817">
        <v>1998</v>
      </c>
      <c r="CJ817" t="s">
        <v>109</v>
      </c>
      <c r="CK817">
        <f t="shared" si="447"/>
        <v>3</v>
      </c>
      <c r="CL817">
        <v>2</v>
      </c>
      <c r="CM817">
        <v>598</v>
      </c>
      <c r="CN817" t="s">
        <v>98</v>
      </c>
      <c r="CO817">
        <f t="shared" si="448"/>
        <v>4</v>
      </c>
      <c r="CP817" t="s">
        <v>98</v>
      </c>
      <c r="CQ817">
        <f t="shared" si="449"/>
        <v>4</v>
      </c>
      <c r="CR817" t="s">
        <v>105</v>
      </c>
      <c r="CS817">
        <f t="shared" si="450"/>
        <v>3</v>
      </c>
      <c r="CT817">
        <v>0</v>
      </c>
      <c r="CU817">
        <v>34</v>
      </c>
      <c r="CV817">
        <v>0</v>
      </c>
      <c r="CW817">
        <v>0</v>
      </c>
      <c r="CX817">
        <v>0</v>
      </c>
      <c r="CY817">
        <v>0</v>
      </c>
      <c r="CZ817" t="s">
        <v>83</v>
      </c>
      <c r="DA817" t="s">
        <v>83</v>
      </c>
      <c r="DB817">
        <f t="shared" si="451"/>
        <v>5</v>
      </c>
      <c r="DC817" t="s">
        <v>83</v>
      </c>
      <c r="DD817">
        <v>0</v>
      </c>
      <c r="DE817">
        <v>5</v>
      </c>
      <c r="DF817">
        <v>2010</v>
      </c>
      <c r="DG817">
        <f t="shared" si="454"/>
        <v>13</v>
      </c>
      <c r="DH817" t="s">
        <v>110</v>
      </c>
      <c r="DI817">
        <f t="shared" si="452"/>
        <v>4</v>
      </c>
      <c r="DJ817" t="s">
        <v>111</v>
      </c>
      <c r="DK817">
        <f t="shared" si="453"/>
        <v>5</v>
      </c>
      <c r="DL817">
        <v>224900</v>
      </c>
    </row>
    <row r="818" spans="1:116" x14ac:dyDescent="0.35">
      <c r="A818">
        <v>817</v>
      </c>
      <c r="B818">
        <v>20</v>
      </c>
      <c r="C818" t="s">
        <v>81</v>
      </c>
      <c r="D818">
        <f t="shared" si="420"/>
        <v>4</v>
      </c>
      <c r="E818" t="s">
        <v>83</v>
      </c>
      <c r="F818">
        <v>11425</v>
      </c>
      <c r="G818" t="s">
        <v>82</v>
      </c>
      <c r="H818">
        <f t="shared" si="421"/>
        <v>2</v>
      </c>
      <c r="I818" t="s">
        <v>83</v>
      </c>
      <c r="J818" t="str">
        <f t="shared" si="422"/>
        <v/>
      </c>
      <c r="K818" t="s">
        <v>120</v>
      </c>
      <c r="L818">
        <f t="shared" si="423"/>
        <v>2</v>
      </c>
      <c r="M818" t="s">
        <v>85</v>
      </c>
      <c r="N818">
        <f t="shared" si="424"/>
        <v>2</v>
      </c>
      <c r="O818" t="s">
        <v>86</v>
      </c>
      <c r="P818">
        <f t="shared" si="425"/>
        <v>4</v>
      </c>
      <c r="Q818" t="s">
        <v>122</v>
      </c>
      <c r="R818">
        <f t="shared" si="426"/>
        <v>2</v>
      </c>
      <c r="S818" t="s">
        <v>88</v>
      </c>
      <c r="T818">
        <f t="shared" si="427"/>
        <v>3</v>
      </c>
      <c r="U818" t="s">
        <v>162</v>
      </c>
      <c r="V818">
        <f t="shared" si="428"/>
        <v>7</v>
      </c>
      <c r="W818" t="s">
        <v>90</v>
      </c>
      <c r="X818">
        <f t="shared" si="429"/>
        <v>7</v>
      </c>
      <c r="Y818" t="s">
        <v>90</v>
      </c>
      <c r="Z818">
        <f t="shared" si="430"/>
        <v>7</v>
      </c>
      <c r="AA818" t="s">
        <v>91</v>
      </c>
      <c r="AB818">
        <f t="shared" si="431"/>
        <v>3</v>
      </c>
      <c r="AC818" t="s">
        <v>115</v>
      </c>
      <c r="AD818">
        <f t="shared" si="432"/>
        <v>4</v>
      </c>
      <c r="AE818">
        <v>5</v>
      </c>
      <c r="AF818">
        <v>6</v>
      </c>
      <c r="AG818">
        <v>1954</v>
      </c>
      <c r="AH818">
        <v>1954</v>
      </c>
      <c r="AI818" t="s">
        <v>93</v>
      </c>
      <c r="AJ818">
        <f t="shared" si="433"/>
        <v>5</v>
      </c>
      <c r="AK818" t="s">
        <v>94</v>
      </c>
      <c r="AL818">
        <f t="shared" si="434"/>
        <v>8</v>
      </c>
      <c r="AM818" t="s">
        <v>96</v>
      </c>
      <c r="AN818">
        <f t="shared" si="435"/>
        <v>5</v>
      </c>
      <c r="AO818" t="s">
        <v>96</v>
      </c>
      <c r="AP818" t="s">
        <v>117</v>
      </c>
      <c r="AQ818">
        <f t="shared" si="436"/>
        <v>2</v>
      </c>
      <c r="AR818">
        <v>0</v>
      </c>
      <c r="AS818" t="s">
        <v>98</v>
      </c>
      <c r="AT818">
        <f t="shared" si="437"/>
        <v>3</v>
      </c>
      <c r="AU818" t="s">
        <v>98</v>
      </c>
      <c r="AV818">
        <f t="shared" si="438"/>
        <v>3</v>
      </c>
      <c r="AW818" t="s">
        <v>118</v>
      </c>
      <c r="AX818">
        <f t="shared" si="439"/>
        <v>2</v>
      </c>
      <c r="AY818" t="s">
        <v>98</v>
      </c>
      <c r="AZ818">
        <f t="shared" si="440"/>
        <v>4</v>
      </c>
      <c r="BA818" t="s">
        <v>98</v>
      </c>
      <c r="BB818">
        <f t="shared" si="441"/>
        <v>4</v>
      </c>
      <c r="BC818" t="s">
        <v>100</v>
      </c>
      <c r="BD818" t="s">
        <v>141</v>
      </c>
      <c r="BE818">
        <f t="shared" si="442"/>
        <v>3</v>
      </c>
      <c r="BF818">
        <v>486</v>
      </c>
      <c r="BG818" t="s">
        <v>102</v>
      </c>
      <c r="BH818">
        <v>0</v>
      </c>
      <c r="BI818">
        <v>522</v>
      </c>
      <c r="BJ818">
        <v>1008</v>
      </c>
      <c r="BK818" t="s">
        <v>103</v>
      </c>
      <c r="BL818">
        <f t="shared" si="443"/>
        <v>6</v>
      </c>
      <c r="BM818" t="s">
        <v>97</v>
      </c>
      <c r="BN818" t="s">
        <v>105</v>
      </c>
      <c r="BO818" t="s">
        <v>106</v>
      </c>
      <c r="BP818">
        <f t="shared" si="444"/>
        <v>6</v>
      </c>
      <c r="BQ818">
        <v>1008</v>
      </c>
      <c r="BR818">
        <v>0</v>
      </c>
      <c r="BS818">
        <v>0</v>
      </c>
      <c r="BT818">
        <v>1008</v>
      </c>
      <c r="BU818">
        <v>0</v>
      </c>
      <c r="BV818">
        <v>0</v>
      </c>
      <c r="BW818">
        <v>1</v>
      </c>
      <c r="BX818">
        <v>0</v>
      </c>
      <c r="BY818">
        <v>2</v>
      </c>
      <c r="BZ818">
        <v>1</v>
      </c>
      <c r="CA818" t="s">
        <v>98</v>
      </c>
      <c r="CB818">
        <f t="shared" si="445"/>
        <v>4</v>
      </c>
      <c r="CC818">
        <v>4</v>
      </c>
      <c r="CD818" t="s">
        <v>107</v>
      </c>
      <c r="CE818">
        <v>1</v>
      </c>
      <c r="CF818" t="s">
        <v>97</v>
      </c>
      <c r="CG818" t="s">
        <v>108</v>
      </c>
      <c r="CH818">
        <f t="shared" si="446"/>
        <v>6</v>
      </c>
      <c r="CI818">
        <v>1954</v>
      </c>
      <c r="CJ818" t="s">
        <v>109</v>
      </c>
      <c r="CK818">
        <f t="shared" si="447"/>
        <v>3</v>
      </c>
      <c r="CL818">
        <v>1</v>
      </c>
      <c r="CM818">
        <v>275</v>
      </c>
      <c r="CN818" t="s">
        <v>98</v>
      </c>
      <c r="CO818">
        <f t="shared" si="448"/>
        <v>4</v>
      </c>
      <c r="CP818" t="s">
        <v>98</v>
      </c>
      <c r="CQ818">
        <f t="shared" si="449"/>
        <v>4</v>
      </c>
      <c r="CR818" t="s">
        <v>105</v>
      </c>
      <c r="CS818">
        <f t="shared" si="450"/>
        <v>3</v>
      </c>
      <c r="CT818">
        <v>0</v>
      </c>
      <c r="CU818">
        <v>0</v>
      </c>
      <c r="CV818">
        <v>120</v>
      </c>
      <c r="CW818">
        <v>0</v>
      </c>
      <c r="CX818">
        <v>0</v>
      </c>
      <c r="CY818">
        <v>0</v>
      </c>
      <c r="CZ818" t="s">
        <v>83</v>
      </c>
      <c r="DA818" t="s">
        <v>83</v>
      </c>
      <c r="DB818">
        <f t="shared" si="451"/>
        <v>5</v>
      </c>
      <c r="DC818" t="s">
        <v>83</v>
      </c>
      <c r="DD818">
        <v>0</v>
      </c>
      <c r="DE818">
        <v>7</v>
      </c>
      <c r="DF818">
        <v>2006</v>
      </c>
      <c r="DG818">
        <f t="shared" si="454"/>
        <v>17</v>
      </c>
      <c r="DH818" t="s">
        <v>110</v>
      </c>
      <c r="DI818">
        <f t="shared" si="452"/>
        <v>4</v>
      </c>
      <c r="DJ818" t="s">
        <v>111</v>
      </c>
      <c r="DK818">
        <f t="shared" si="453"/>
        <v>5</v>
      </c>
      <c r="DL818">
        <v>137000</v>
      </c>
    </row>
    <row r="819" spans="1:116" x14ac:dyDescent="0.35">
      <c r="A819">
        <v>818</v>
      </c>
      <c r="B819">
        <v>20</v>
      </c>
      <c r="C819" t="s">
        <v>81</v>
      </c>
      <c r="D819">
        <f t="shared" si="420"/>
        <v>4</v>
      </c>
      <c r="E819" t="s">
        <v>83</v>
      </c>
      <c r="F819">
        <v>13265</v>
      </c>
      <c r="G819" t="s">
        <v>82</v>
      </c>
      <c r="H819">
        <f t="shared" si="421"/>
        <v>2</v>
      </c>
      <c r="I819" t="s">
        <v>83</v>
      </c>
      <c r="J819" t="str">
        <f t="shared" si="422"/>
        <v/>
      </c>
      <c r="K819" t="s">
        <v>120</v>
      </c>
      <c r="L819">
        <f t="shared" si="423"/>
        <v>2</v>
      </c>
      <c r="M819" t="s">
        <v>85</v>
      </c>
      <c r="N819">
        <f t="shared" si="424"/>
        <v>2</v>
      </c>
      <c r="O819" t="s">
        <v>86</v>
      </c>
      <c r="P819">
        <f t="shared" si="425"/>
        <v>4</v>
      </c>
      <c r="Q819" t="s">
        <v>166</v>
      </c>
      <c r="R819">
        <f t="shared" si="426"/>
        <v>1</v>
      </c>
      <c r="S819" t="s">
        <v>88</v>
      </c>
      <c r="T819">
        <f t="shared" si="427"/>
        <v>3</v>
      </c>
      <c r="U819" t="s">
        <v>131</v>
      </c>
      <c r="V819">
        <f t="shared" si="428"/>
        <v>6</v>
      </c>
      <c r="W819" t="s">
        <v>90</v>
      </c>
      <c r="X819">
        <f t="shared" si="429"/>
        <v>7</v>
      </c>
      <c r="Y819" t="s">
        <v>90</v>
      </c>
      <c r="Z819">
        <f t="shared" si="430"/>
        <v>7</v>
      </c>
      <c r="AA819" t="s">
        <v>91</v>
      </c>
      <c r="AB819">
        <f t="shared" si="431"/>
        <v>3</v>
      </c>
      <c r="AC819" t="s">
        <v>115</v>
      </c>
      <c r="AD819">
        <f t="shared" si="432"/>
        <v>4</v>
      </c>
      <c r="AE819">
        <v>8</v>
      </c>
      <c r="AF819">
        <v>5</v>
      </c>
      <c r="AG819">
        <v>2002</v>
      </c>
      <c r="AH819">
        <v>2002</v>
      </c>
      <c r="AI819" t="s">
        <v>152</v>
      </c>
      <c r="AJ819">
        <f t="shared" si="433"/>
        <v>6</v>
      </c>
      <c r="AK819" t="s">
        <v>94</v>
      </c>
      <c r="AL819">
        <f t="shared" si="434"/>
        <v>8</v>
      </c>
      <c r="AM819" t="s">
        <v>180</v>
      </c>
      <c r="AN819">
        <f t="shared" si="435"/>
        <v>15</v>
      </c>
      <c r="AO819" t="s">
        <v>181</v>
      </c>
      <c r="AP819" t="s">
        <v>96</v>
      </c>
      <c r="AQ819">
        <f t="shared" si="436"/>
        <v>4</v>
      </c>
      <c r="AR819">
        <v>148</v>
      </c>
      <c r="AS819" t="s">
        <v>97</v>
      </c>
      <c r="AT819">
        <f t="shared" si="437"/>
        <v>4</v>
      </c>
      <c r="AU819" t="s">
        <v>98</v>
      </c>
      <c r="AV819">
        <f t="shared" si="438"/>
        <v>3</v>
      </c>
      <c r="AW819" t="s">
        <v>99</v>
      </c>
      <c r="AX819">
        <f t="shared" si="439"/>
        <v>6</v>
      </c>
      <c r="AY819" t="s">
        <v>97</v>
      </c>
      <c r="AZ819">
        <f t="shared" si="440"/>
        <v>5</v>
      </c>
      <c r="BA819" t="s">
        <v>98</v>
      </c>
      <c r="BB819">
        <f t="shared" si="441"/>
        <v>4</v>
      </c>
      <c r="BC819" t="s">
        <v>100</v>
      </c>
      <c r="BD819" t="s">
        <v>101</v>
      </c>
      <c r="BE819">
        <f t="shared" si="442"/>
        <v>7</v>
      </c>
      <c r="BF819">
        <v>1218</v>
      </c>
      <c r="BG819" t="s">
        <v>102</v>
      </c>
      <c r="BH819">
        <v>0</v>
      </c>
      <c r="BI819">
        <v>350</v>
      </c>
      <c r="BJ819">
        <v>1568</v>
      </c>
      <c r="BK819" t="s">
        <v>103</v>
      </c>
      <c r="BL819">
        <f t="shared" si="443"/>
        <v>6</v>
      </c>
      <c r="BM819" t="s">
        <v>104</v>
      </c>
      <c r="BN819" t="s">
        <v>105</v>
      </c>
      <c r="BO819" t="s">
        <v>106</v>
      </c>
      <c r="BP819">
        <f t="shared" si="444"/>
        <v>6</v>
      </c>
      <c r="BQ819">
        <v>1689</v>
      </c>
      <c r="BR819">
        <v>0</v>
      </c>
      <c r="BS819">
        <v>0</v>
      </c>
      <c r="BT819">
        <v>1689</v>
      </c>
      <c r="BU819">
        <v>1</v>
      </c>
      <c r="BV819">
        <v>0</v>
      </c>
      <c r="BW819">
        <v>2</v>
      </c>
      <c r="BX819">
        <v>0</v>
      </c>
      <c r="BY819">
        <v>3</v>
      </c>
      <c r="BZ819">
        <v>1</v>
      </c>
      <c r="CA819" t="s">
        <v>97</v>
      </c>
      <c r="CB819">
        <f t="shared" si="445"/>
        <v>5</v>
      </c>
      <c r="CC819">
        <v>7</v>
      </c>
      <c r="CD819" t="s">
        <v>107</v>
      </c>
      <c r="CE819">
        <v>2</v>
      </c>
      <c r="CF819" t="s">
        <v>97</v>
      </c>
      <c r="CG819" t="s">
        <v>108</v>
      </c>
      <c r="CH819">
        <f t="shared" si="446"/>
        <v>6</v>
      </c>
      <c r="CI819">
        <v>2002</v>
      </c>
      <c r="CJ819" t="s">
        <v>109</v>
      </c>
      <c r="CK819">
        <f t="shared" si="447"/>
        <v>3</v>
      </c>
      <c r="CL819">
        <v>3</v>
      </c>
      <c r="CM819">
        <v>857</v>
      </c>
      <c r="CN819" t="s">
        <v>98</v>
      </c>
      <c r="CO819">
        <f t="shared" si="448"/>
        <v>4</v>
      </c>
      <c r="CP819" t="s">
        <v>98</v>
      </c>
      <c r="CQ819">
        <f t="shared" si="449"/>
        <v>4</v>
      </c>
      <c r="CR819" t="s">
        <v>105</v>
      </c>
      <c r="CS819">
        <f t="shared" si="450"/>
        <v>3</v>
      </c>
      <c r="CT819">
        <v>150</v>
      </c>
      <c r="CU819">
        <v>59</v>
      </c>
      <c r="CV819">
        <v>0</v>
      </c>
      <c r="CW819">
        <v>0</v>
      </c>
      <c r="CX819">
        <v>0</v>
      </c>
      <c r="CY819">
        <v>0</v>
      </c>
      <c r="CZ819" t="s">
        <v>83</v>
      </c>
      <c r="DA819" t="s">
        <v>83</v>
      </c>
      <c r="DB819">
        <f t="shared" si="451"/>
        <v>5</v>
      </c>
      <c r="DC819" t="s">
        <v>83</v>
      </c>
      <c r="DD819">
        <v>0</v>
      </c>
      <c r="DE819">
        <v>7</v>
      </c>
      <c r="DF819">
        <v>2008</v>
      </c>
      <c r="DG819">
        <f t="shared" si="454"/>
        <v>15</v>
      </c>
      <c r="DH819" t="s">
        <v>110</v>
      </c>
      <c r="DI819">
        <f t="shared" si="452"/>
        <v>4</v>
      </c>
      <c r="DJ819" t="s">
        <v>111</v>
      </c>
      <c r="DK819">
        <f t="shared" si="453"/>
        <v>5</v>
      </c>
      <c r="DL819">
        <v>271000</v>
      </c>
    </row>
    <row r="820" spans="1:116" x14ac:dyDescent="0.35">
      <c r="A820">
        <v>819</v>
      </c>
      <c r="B820">
        <v>80</v>
      </c>
      <c r="C820" t="s">
        <v>81</v>
      </c>
      <c r="D820">
        <f t="shared" si="420"/>
        <v>4</v>
      </c>
      <c r="E820">
        <v>80</v>
      </c>
      <c r="F820">
        <v>8816</v>
      </c>
      <c r="G820" t="s">
        <v>82</v>
      </c>
      <c r="H820">
        <f t="shared" si="421"/>
        <v>2</v>
      </c>
      <c r="I820" t="s">
        <v>83</v>
      </c>
      <c r="J820" t="str">
        <f t="shared" si="422"/>
        <v/>
      </c>
      <c r="K820" t="s">
        <v>84</v>
      </c>
      <c r="L820">
        <f t="shared" si="423"/>
        <v>1</v>
      </c>
      <c r="M820" t="s">
        <v>85</v>
      </c>
      <c r="N820">
        <f t="shared" si="424"/>
        <v>2</v>
      </c>
      <c r="O820" t="s">
        <v>86</v>
      </c>
      <c r="P820">
        <f t="shared" si="425"/>
        <v>4</v>
      </c>
      <c r="Q820" t="s">
        <v>87</v>
      </c>
      <c r="R820">
        <f t="shared" si="426"/>
        <v>4</v>
      </c>
      <c r="S820" t="s">
        <v>88</v>
      </c>
      <c r="T820">
        <f t="shared" si="427"/>
        <v>3</v>
      </c>
      <c r="U820" t="s">
        <v>205</v>
      </c>
      <c r="V820">
        <f t="shared" si="428"/>
        <v>1</v>
      </c>
      <c r="W820" t="s">
        <v>90</v>
      </c>
      <c r="X820">
        <f t="shared" si="429"/>
        <v>7</v>
      </c>
      <c r="Y820" t="s">
        <v>90</v>
      </c>
      <c r="Z820">
        <f t="shared" si="430"/>
        <v>7</v>
      </c>
      <c r="AA820" t="s">
        <v>91</v>
      </c>
      <c r="AB820">
        <f t="shared" si="431"/>
        <v>3</v>
      </c>
      <c r="AC820" t="s">
        <v>197</v>
      </c>
      <c r="AD820">
        <f t="shared" si="432"/>
        <v>3</v>
      </c>
      <c r="AE820">
        <v>6</v>
      </c>
      <c r="AF820">
        <v>7</v>
      </c>
      <c r="AG820">
        <v>1971</v>
      </c>
      <c r="AH820">
        <v>1971</v>
      </c>
      <c r="AI820" t="s">
        <v>93</v>
      </c>
      <c r="AJ820">
        <f t="shared" si="433"/>
        <v>5</v>
      </c>
      <c r="AK820" t="s">
        <v>94</v>
      </c>
      <c r="AL820">
        <f t="shared" si="434"/>
        <v>8</v>
      </c>
      <c r="AM820" t="s">
        <v>140</v>
      </c>
      <c r="AN820">
        <f t="shared" si="435"/>
        <v>9</v>
      </c>
      <c r="AO820" t="s">
        <v>140</v>
      </c>
      <c r="AP820" t="s">
        <v>96</v>
      </c>
      <c r="AQ820">
        <f t="shared" si="436"/>
        <v>4</v>
      </c>
      <c r="AR820">
        <v>80</v>
      </c>
      <c r="AS820" t="s">
        <v>98</v>
      </c>
      <c r="AT820">
        <f t="shared" si="437"/>
        <v>3</v>
      </c>
      <c r="AU820" t="s">
        <v>98</v>
      </c>
      <c r="AV820">
        <f t="shared" si="438"/>
        <v>3</v>
      </c>
      <c r="AW820" t="s">
        <v>118</v>
      </c>
      <c r="AX820">
        <f t="shared" si="439"/>
        <v>2</v>
      </c>
      <c r="AY820" t="s">
        <v>98</v>
      </c>
      <c r="AZ820">
        <f t="shared" si="440"/>
        <v>4</v>
      </c>
      <c r="BA820" t="s">
        <v>98</v>
      </c>
      <c r="BB820">
        <f t="shared" si="441"/>
        <v>4</v>
      </c>
      <c r="BC820" t="s">
        <v>130</v>
      </c>
      <c r="BD820" t="s">
        <v>101</v>
      </c>
      <c r="BE820">
        <f t="shared" si="442"/>
        <v>7</v>
      </c>
      <c r="BF820">
        <v>504</v>
      </c>
      <c r="BG820" t="s">
        <v>102</v>
      </c>
      <c r="BH820">
        <v>0</v>
      </c>
      <c r="BI820">
        <v>506</v>
      </c>
      <c r="BJ820">
        <v>1010</v>
      </c>
      <c r="BK820" t="s">
        <v>103</v>
      </c>
      <c r="BL820">
        <f t="shared" si="443"/>
        <v>6</v>
      </c>
      <c r="BM820" t="s">
        <v>97</v>
      </c>
      <c r="BN820" t="s">
        <v>105</v>
      </c>
      <c r="BO820" t="s">
        <v>106</v>
      </c>
      <c r="BP820">
        <f t="shared" si="444"/>
        <v>6</v>
      </c>
      <c r="BQ820">
        <v>1052</v>
      </c>
      <c r="BR820">
        <v>0</v>
      </c>
      <c r="BS820">
        <v>0</v>
      </c>
      <c r="BT820">
        <v>1052</v>
      </c>
      <c r="BU820">
        <v>1</v>
      </c>
      <c r="BV820">
        <v>0</v>
      </c>
      <c r="BW820">
        <v>1</v>
      </c>
      <c r="BX820">
        <v>0</v>
      </c>
      <c r="BY820">
        <v>3</v>
      </c>
      <c r="BZ820">
        <v>1</v>
      </c>
      <c r="CA820" t="s">
        <v>98</v>
      </c>
      <c r="CB820">
        <f t="shared" si="445"/>
        <v>4</v>
      </c>
      <c r="CC820">
        <v>6</v>
      </c>
      <c r="CD820" t="s">
        <v>107</v>
      </c>
      <c r="CE820">
        <v>0</v>
      </c>
      <c r="CF820" t="s">
        <v>83</v>
      </c>
      <c r="CG820" t="s">
        <v>108</v>
      </c>
      <c r="CH820">
        <f t="shared" si="446"/>
        <v>6</v>
      </c>
      <c r="CI820">
        <v>1971</v>
      </c>
      <c r="CJ820" t="s">
        <v>102</v>
      </c>
      <c r="CK820">
        <f t="shared" si="447"/>
        <v>2</v>
      </c>
      <c r="CL820">
        <v>2</v>
      </c>
      <c r="CM820">
        <v>440</v>
      </c>
      <c r="CN820" t="s">
        <v>98</v>
      </c>
      <c r="CO820">
        <f t="shared" si="448"/>
        <v>4</v>
      </c>
      <c r="CP820" t="s">
        <v>98</v>
      </c>
      <c r="CQ820">
        <f t="shared" si="449"/>
        <v>4</v>
      </c>
      <c r="CR820" t="s">
        <v>105</v>
      </c>
      <c r="CS820">
        <f t="shared" si="450"/>
        <v>3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 t="s">
        <v>83</v>
      </c>
      <c r="DA820" t="s">
        <v>134</v>
      </c>
      <c r="DB820">
        <f t="shared" si="451"/>
        <v>3</v>
      </c>
      <c r="DC820" t="s">
        <v>83</v>
      </c>
      <c r="DD820">
        <v>0</v>
      </c>
      <c r="DE820">
        <v>6</v>
      </c>
      <c r="DF820">
        <v>2010</v>
      </c>
      <c r="DG820">
        <f t="shared" si="454"/>
        <v>13</v>
      </c>
      <c r="DH820" t="s">
        <v>110</v>
      </c>
      <c r="DI820">
        <f t="shared" si="452"/>
        <v>4</v>
      </c>
      <c r="DJ820" t="s">
        <v>111</v>
      </c>
      <c r="DK820">
        <f t="shared" si="453"/>
        <v>5</v>
      </c>
      <c r="DL820">
        <v>155000</v>
      </c>
    </row>
    <row r="821" spans="1:116" x14ac:dyDescent="0.35">
      <c r="A821">
        <v>820</v>
      </c>
      <c r="B821">
        <v>120</v>
      </c>
      <c r="C821" t="s">
        <v>81</v>
      </c>
      <c r="D821">
        <f t="shared" si="420"/>
        <v>4</v>
      </c>
      <c r="E821">
        <v>44</v>
      </c>
      <c r="F821">
        <v>6371</v>
      </c>
      <c r="G821" t="s">
        <v>82</v>
      </c>
      <c r="H821">
        <f t="shared" si="421"/>
        <v>2</v>
      </c>
      <c r="I821" t="s">
        <v>83</v>
      </c>
      <c r="J821" t="str">
        <f t="shared" si="422"/>
        <v/>
      </c>
      <c r="K821" t="s">
        <v>120</v>
      </c>
      <c r="L821">
        <f t="shared" si="423"/>
        <v>2</v>
      </c>
      <c r="M821" t="s">
        <v>85</v>
      </c>
      <c r="N821">
        <f t="shared" si="424"/>
        <v>2</v>
      </c>
      <c r="O821" t="s">
        <v>86</v>
      </c>
      <c r="P821">
        <f t="shared" si="425"/>
        <v>4</v>
      </c>
      <c r="Q821" t="s">
        <v>87</v>
      </c>
      <c r="R821">
        <f t="shared" si="426"/>
        <v>4</v>
      </c>
      <c r="S821" t="s">
        <v>88</v>
      </c>
      <c r="T821">
        <f t="shared" si="427"/>
        <v>3</v>
      </c>
      <c r="U821" t="s">
        <v>154</v>
      </c>
      <c r="V821">
        <f t="shared" si="428"/>
        <v>19</v>
      </c>
      <c r="W821" t="s">
        <v>90</v>
      </c>
      <c r="X821">
        <f t="shared" si="429"/>
        <v>7</v>
      </c>
      <c r="Y821" t="s">
        <v>90</v>
      </c>
      <c r="Z821">
        <f t="shared" si="430"/>
        <v>7</v>
      </c>
      <c r="AA821" t="s">
        <v>179</v>
      </c>
      <c r="AB821">
        <f t="shared" si="431"/>
        <v>4</v>
      </c>
      <c r="AC821" t="s">
        <v>115</v>
      </c>
      <c r="AD821">
        <f t="shared" si="432"/>
        <v>4</v>
      </c>
      <c r="AE821">
        <v>7</v>
      </c>
      <c r="AF821">
        <v>5</v>
      </c>
      <c r="AG821">
        <v>2009</v>
      </c>
      <c r="AH821">
        <v>2010</v>
      </c>
      <c r="AI821" t="s">
        <v>93</v>
      </c>
      <c r="AJ821">
        <f t="shared" si="433"/>
        <v>5</v>
      </c>
      <c r="AK821" t="s">
        <v>94</v>
      </c>
      <c r="AL821">
        <f t="shared" si="434"/>
        <v>8</v>
      </c>
      <c r="AM821" t="s">
        <v>95</v>
      </c>
      <c r="AN821">
        <f t="shared" si="435"/>
        <v>14</v>
      </c>
      <c r="AO821" t="s">
        <v>95</v>
      </c>
      <c r="AP821" t="s">
        <v>137</v>
      </c>
      <c r="AQ821">
        <f t="shared" si="436"/>
        <v>5</v>
      </c>
      <c r="AR821">
        <v>128</v>
      </c>
      <c r="AS821" t="s">
        <v>97</v>
      </c>
      <c r="AT821">
        <f t="shared" si="437"/>
        <v>4</v>
      </c>
      <c r="AU821" t="s">
        <v>98</v>
      </c>
      <c r="AV821">
        <f t="shared" si="438"/>
        <v>3</v>
      </c>
      <c r="AW821" t="s">
        <v>99</v>
      </c>
      <c r="AX821">
        <f t="shared" si="439"/>
        <v>6</v>
      </c>
      <c r="AY821" t="s">
        <v>97</v>
      </c>
      <c r="AZ821">
        <f t="shared" si="440"/>
        <v>5</v>
      </c>
      <c r="BA821" t="s">
        <v>98</v>
      </c>
      <c r="BB821">
        <f t="shared" si="441"/>
        <v>4</v>
      </c>
      <c r="BC821" t="s">
        <v>121</v>
      </c>
      <c r="BD821" t="s">
        <v>101</v>
      </c>
      <c r="BE821">
        <f t="shared" si="442"/>
        <v>7</v>
      </c>
      <c r="BF821">
        <v>733</v>
      </c>
      <c r="BG821" t="s">
        <v>102</v>
      </c>
      <c r="BH821">
        <v>0</v>
      </c>
      <c r="BI821">
        <v>625</v>
      </c>
      <c r="BJ821">
        <v>1358</v>
      </c>
      <c r="BK821" t="s">
        <v>103</v>
      </c>
      <c r="BL821">
        <f t="shared" si="443"/>
        <v>6</v>
      </c>
      <c r="BM821" t="s">
        <v>104</v>
      </c>
      <c r="BN821" t="s">
        <v>105</v>
      </c>
      <c r="BO821" t="s">
        <v>106</v>
      </c>
      <c r="BP821">
        <f t="shared" si="444"/>
        <v>6</v>
      </c>
      <c r="BQ821">
        <v>1358</v>
      </c>
      <c r="BR821">
        <v>0</v>
      </c>
      <c r="BS821">
        <v>0</v>
      </c>
      <c r="BT821">
        <v>1358</v>
      </c>
      <c r="BU821">
        <v>1</v>
      </c>
      <c r="BV821">
        <v>0</v>
      </c>
      <c r="BW821">
        <v>2</v>
      </c>
      <c r="BX821">
        <v>0</v>
      </c>
      <c r="BY821">
        <v>2</v>
      </c>
      <c r="BZ821">
        <v>1</v>
      </c>
      <c r="CA821" t="s">
        <v>97</v>
      </c>
      <c r="CB821">
        <f t="shared" si="445"/>
        <v>5</v>
      </c>
      <c r="CC821">
        <v>6</v>
      </c>
      <c r="CD821" t="s">
        <v>107</v>
      </c>
      <c r="CE821">
        <v>1</v>
      </c>
      <c r="CF821" t="s">
        <v>97</v>
      </c>
      <c r="CG821" t="s">
        <v>108</v>
      </c>
      <c r="CH821">
        <f t="shared" si="446"/>
        <v>6</v>
      </c>
      <c r="CI821">
        <v>2010</v>
      </c>
      <c r="CJ821" t="s">
        <v>109</v>
      </c>
      <c r="CK821">
        <f t="shared" si="447"/>
        <v>3</v>
      </c>
      <c r="CL821">
        <v>2</v>
      </c>
      <c r="CM821">
        <v>484</v>
      </c>
      <c r="CN821" t="s">
        <v>98</v>
      </c>
      <c r="CO821">
        <f t="shared" si="448"/>
        <v>4</v>
      </c>
      <c r="CP821" t="s">
        <v>98</v>
      </c>
      <c r="CQ821">
        <f t="shared" si="449"/>
        <v>4</v>
      </c>
      <c r="CR821" t="s">
        <v>105</v>
      </c>
      <c r="CS821">
        <f t="shared" si="450"/>
        <v>3</v>
      </c>
      <c r="CT821">
        <v>192</v>
      </c>
      <c r="CU821">
        <v>35</v>
      </c>
      <c r="CV821">
        <v>0</v>
      </c>
      <c r="CW821">
        <v>0</v>
      </c>
      <c r="CX821">
        <v>0</v>
      </c>
      <c r="CY821">
        <v>0</v>
      </c>
      <c r="CZ821" t="s">
        <v>83</v>
      </c>
      <c r="DA821" t="s">
        <v>83</v>
      </c>
      <c r="DB821">
        <f t="shared" si="451"/>
        <v>5</v>
      </c>
      <c r="DC821" t="s">
        <v>83</v>
      </c>
      <c r="DD821">
        <v>0</v>
      </c>
      <c r="DE821">
        <v>6</v>
      </c>
      <c r="DF821">
        <v>2010</v>
      </c>
      <c r="DG821">
        <f t="shared" si="454"/>
        <v>13</v>
      </c>
      <c r="DH821" t="s">
        <v>158</v>
      </c>
      <c r="DI821">
        <f t="shared" si="452"/>
        <v>8</v>
      </c>
      <c r="DJ821" t="s">
        <v>159</v>
      </c>
      <c r="DK821">
        <f t="shared" si="453"/>
        <v>6</v>
      </c>
      <c r="DL821">
        <v>224000</v>
      </c>
    </row>
    <row r="822" spans="1:116" x14ac:dyDescent="0.35">
      <c r="A822">
        <v>821</v>
      </c>
      <c r="B822">
        <v>60</v>
      </c>
      <c r="C822" t="s">
        <v>81</v>
      </c>
      <c r="D822">
        <f t="shared" si="420"/>
        <v>4</v>
      </c>
      <c r="E822">
        <v>72</v>
      </c>
      <c r="F822">
        <v>7226</v>
      </c>
      <c r="G822" t="s">
        <v>82</v>
      </c>
      <c r="H822">
        <f t="shared" si="421"/>
        <v>2</v>
      </c>
      <c r="I822" t="s">
        <v>83</v>
      </c>
      <c r="J822" t="str">
        <f t="shared" si="422"/>
        <v/>
      </c>
      <c r="K822" t="s">
        <v>120</v>
      </c>
      <c r="L822">
        <f t="shared" si="423"/>
        <v>2</v>
      </c>
      <c r="M822" t="s">
        <v>85</v>
      </c>
      <c r="N822">
        <f t="shared" si="424"/>
        <v>2</v>
      </c>
      <c r="O822" t="s">
        <v>86</v>
      </c>
      <c r="P822">
        <f t="shared" si="425"/>
        <v>4</v>
      </c>
      <c r="Q822" t="s">
        <v>166</v>
      </c>
      <c r="R822">
        <f t="shared" si="426"/>
        <v>1</v>
      </c>
      <c r="S822" t="s">
        <v>88</v>
      </c>
      <c r="T822">
        <f t="shared" si="427"/>
        <v>3</v>
      </c>
      <c r="U822" t="s">
        <v>89</v>
      </c>
      <c r="V822">
        <f t="shared" si="428"/>
        <v>16</v>
      </c>
      <c r="W822" t="s">
        <v>90</v>
      </c>
      <c r="X822">
        <f t="shared" si="429"/>
        <v>7</v>
      </c>
      <c r="Y822" t="s">
        <v>90</v>
      </c>
      <c r="Z822">
        <f t="shared" si="430"/>
        <v>7</v>
      </c>
      <c r="AA822" t="s">
        <v>91</v>
      </c>
      <c r="AB822">
        <f t="shared" si="431"/>
        <v>3</v>
      </c>
      <c r="AC822" t="s">
        <v>92</v>
      </c>
      <c r="AD822">
        <f t="shared" si="432"/>
        <v>8</v>
      </c>
      <c r="AE822">
        <v>7</v>
      </c>
      <c r="AF822">
        <v>5</v>
      </c>
      <c r="AG822">
        <v>2003</v>
      </c>
      <c r="AH822">
        <v>2003</v>
      </c>
      <c r="AI822" t="s">
        <v>93</v>
      </c>
      <c r="AJ822">
        <f t="shared" si="433"/>
        <v>5</v>
      </c>
      <c r="AK822" t="s">
        <v>94</v>
      </c>
      <c r="AL822">
        <f t="shared" si="434"/>
        <v>8</v>
      </c>
      <c r="AM822" t="s">
        <v>95</v>
      </c>
      <c r="AN822">
        <f t="shared" si="435"/>
        <v>14</v>
      </c>
      <c r="AO822" t="s">
        <v>95</v>
      </c>
      <c r="AP822" t="s">
        <v>117</v>
      </c>
      <c r="AQ822">
        <f t="shared" si="436"/>
        <v>2</v>
      </c>
      <c r="AR822">
        <v>0</v>
      </c>
      <c r="AS822" t="s">
        <v>97</v>
      </c>
      <c r="AT822">
        <f t="shared" si="437"/>
        <v>4</v>
      </c>
      <c r="AU822" t="s">
        <v>98</v>
      </c>
      <c r="AV822">
        <f t="shared" si="438"/>
        <v>3</v>
      </c>
      <c r="AW822" t="s">
        <v>99</v>
      </c>
      <c r="AX822">
        <f t="shared" si="439"/>
        <v>6</v>
      </c>
      <c r="AY822" t="s">
        <v>97</v>
      </c>
      <c r="AZ822">
        <f t="shared" si="440"/>
        <v>5</v>
      </c>
      <c r="BA822" t="s">
        <v>98</v>
      </c>
      <c r="BB822">
        <f t="shared" si="441"/>
        <v>4</v>
      </c>
      <c r="BC822" t="s">
        <v>100</v>
      </c>
      <c r="BD822" t="s">
        <v>102</v>
      </c>
      <c r="BE822">
        <f t="shared" si="442"/>
        <v>6</v>
      </c>
      <c r="BF822">
        <v>0</v>
      </c>
      <c r="BG822" t="s">
        <v>102</v>
      </c>
      <c r="BH822">
        <v>0</v>
      </c>
      <c r="BI822">
        <v>798</v>
      </c>
      <c r="BJ822">
        <v>798</v>
      </c>
      <c r="BK822" t="s">
        <v>103</v>
      </c>
      <c r="BL822">
        <f t="shared" si="443"/>
        <v>6</v>
      </c>
      <c r="BM822" t="s">
        <v>104</v>
      </c>
      <c r="BN822" t="s">
        <v>105</v>
      </c>
      <c r="BO822" t="s">
        <v>106</v>
      </c>
      <c r="BP822">
        <f t="shared" si="444"/>
        <v>6</v>
      </c>
      <c r="BQ822">
        <v>798</v>
      </c>
      <c r="BR822">
        <v>842</v>
      </c>
      <c r="BS822">
        <v>0</v>
      </c>
      <c r="BT822">
        <v>1640</v>
      </c>
      <c r="BU822">
        <v>0</v>
      </c>
      <c r="BV822">
        <v>0</v>
      </c>
      <c r="BW822">
        <v>2</v>
      </c>
      <c r="BX822">
        <v>1</v>
      </c>
      <c r="BY822">
        <v>3</v>
      </c>
      <c r="BZ822">
        <v>1</v>
      </c>
      <c r="CA822" t="s">
        <v>97</v>
      </c>
      <c r="CB822">
        <f t="shared" si="445"/>
        <v>5</v>
      </c>
      <c r="CC822">
        <v>6</v>
      </c>
      <c r="CD822" t="s">
        <v>107</v>
      </c>
      <c r="CE822">
        <v>0</v>
      </c>
      <c r="CF822" t="s">
        <v>83</v>
      </c>
      <c r="CG822" t="s">
        <v>108</v>
      </c>
      <c r="CH822">
        <f t="shared" si="446"/>
        <v>6</v>
      </c>
      <c r="CI822">
        <v>2003</v>
      </c>
      <c r="CJ822" t="s">
        <v>109</v>
      </c>
      <c r="CK822">
        <f t="shared" si="447"/>
        <v>3</v>
      </c>
      <c r="CL822">
        <v>2</v>
      </c>
      <c r="CM822">
        <v>595</v>
      </c>
      <c r="CN822" t="s">
        <v>98</v>
      </c>
      <c r="CO822">
        <f t="shared" si="448"/>
        <v>4</v>
      </c>
      <c r="CP822" t="s">
        <v>98</v>
      </c>
      <c r="CQ822">
        <f t="shared" si="449"/>
        <v>4</v>
      </c>
      <c r="CR822" t="s">
        <v>105</v>
      </c>
      <c r="CS822">
        <f t="shared" si="450"/>
        <v>3</v>
      </c>
      <c r="CT822">
        <v>0</v>
      </c>
      <c r="CU822">
        <v>45</v>
      </c>
      <c r="CV822">
        <v>0</v>
      </c>
      <c r="CW822">
        <v>0</v>
      </c>
      <c r="CX822">
        <v>0</v>
      </c>
      <c r="CY822">
        <v>0</v>
      </c>
      <c r="CZ822" t="s">
        <v>83</v>
      </c>
      <c r="DA822" t="s">
        <v>83</v>
      </c>
      <c r="DB822">
        <f t="shared" si="451"/>
        <v>5</v>
      </c>
      <c r="DC822" t="s">
        <v>83</v>
      </c>
      <c r="DD822">
        <v>0</v>
      </c>
      <c r="DE822">
        <v>6</v>
      </c>
      <c r="DF822">
        <v>2008</v>
      </c>
      <c r="DG822">
        <f t="shared" si="454"/>
        <v>15</v>
      </c>
      <c r="DH822" t="s">
        <v>110</v>
      </c>
      <c r="DI822">
        <f t="shared" si="452"/>
        <v>4</v>
      </c>
      <c r="DJ822" t="s">
        <v>111</v>
      </c>
      <c r="DK822">
        <f t="shared" si="453"/>
        <v>5</v>
      </c>
      <c r="DL822">
        <v>183000</v>
      </c>
    </row>
    <row r="823" spans="1:116" x14ac:dyDescent="0.35">
      <c r="A823">
        <v>822</v>
      </c>
      <c r="B823">
        <v>20</v>
      </c>
      <c r="C823" t="s">
        <v>142</v>
      </c>
      <c r="D823">
        <f t="shared" si="420"/>
        <v>2</v>
      </c>
      <c r="E823">
        <v>60</v>
      </c>
      <c r="F823">
        <v>6000</v>
      </c>
      <c r="G823" t="s">
        <v>82</v>
      </c>
      <c r="H823">
        <f t="shared" si="421"/>
        <v>2</v>
      </c>
      <c r="I823" t="s">
        <v>82</v>
      </c>
      <c r="J823">
        <f t="shared" si="422"/>
        <v>2</v>
      </c>
      <c r="K823" t="s">
        <v>84</v>
      </c>
      <c r="L823">
        <f t="shared" si="423"/>
        <v>1</v>
      </c>
      <c r="M823" t="s">
        <v>175</v>
      </c>
      <c r="N823">
        <f t="shared" si="424"/>
        <v>1</v>
      </c>
      <c r="O823" t="s">
        <v>86</v>
      </c>
      <c r="P823">
        <f t="shared" si="425"/>
        <v>4</v>
      </c>
      <c r="Q823" t="s">
        <v>87</v>
      </c>
      <c r="R823">
        <f t="shared" si="426"/>
        <v>4</v>
      </c>
      <c r="S823" t="s">
        <v>194</v>
      </c>
      <c r="T823">
        <f t="shared" si="427"/>
        <v>2</v>
      </c>
      <c r="U823" t="s">
        <v>143</v>
      </c>
      <c r="V823">
        <f t="shared" si="428"/>
        <v>9</v>
      </c>
      <c r="W823" t="s">
        <v>90</v>
      </c>
      <c r="X823">
        <f t="shared" si="429"/>
        <v>7</v>
      </c>
      <c r="Y823" t="s">
        <v>90</v>
      </c>
      <c r="Z823">
        <f t="shared" si="430"/>
        <v>7</v>
      </c>
      <c r="AA823" t="s">
        <v>149</v>
      </c>
      <c r="AB823">
        <f t="shared" si="431"/>
        <v>1</v>
      </c>
      <c r="AC823" t="s">
        <v>115</v>
      </c>
      <c r="AD823">
        <f t="shared" si="432"/>
        <v>4</v>
      </c>
      <c r="AE823">
        <v>4</v>
      </c>
      <c r="AF823">
        <v>4</v>
      </c>
      <c r="AG823">
        <v>1953</v>
      </c>
      <c r="AH823">
        <v>1953</v>
      </c>
      <c r="AI823" t="s">
        <v>93</v>
      </c>
      <c r="AJ823">
        <f t="shared" si="433"/>
        <v>5</v>
      </c>
      <c r="AK823" t="s">
        <v>94</v>
      </c>
      <c r="AL823">
        <f t="shared" si="434"/>
        <v>8</v>
      </c>
      <c r="AM823" t="s">
        <v>116</v>
      </c>
      <c r="AN823">
        <f t="shared" si="435"/>
        <v>10</v>
      </c>
      <c r="AO823" t="s">
        <v>116</v>
      </c>
      <c r="AP823" t="s">
        <v>117</v>
      </c>
      <c r="AQ823">
        <f t="shared" si="436"/>
        <v>2</v>
      </c>
      <c r="AR823">
        <v>0</v>
      </c>
      <c r="AS823" t="s">
        <v>147</v>
      </c>
      <c r="AT823">
        <f t="shared" si="437"/>
        <v>2</v>
      </c>
      <c r="AU823" t="s">
        <v>98</v>
      </c>
      <c r="AV823">
        <f t="shared" si="438"/>
        <v>3</v>
      </c>
      <c r="AW823" t="s">
        <v>118</v>
      </c>
      <c r="AX823">
        <f t="shared" si="439"/>
        <v>2</v>
      </c>
      <c r="AY823" t="s">
        <v>147</v>
      </c>
      <c r="AZ823">
        <f t="shared" si="440"/>
        <v>3</v>
      </c>
      <c r="BA823" t="s">
        <v>98</v>
      </c>
      <c r="BB823">
        <f t="shared" si="441"/>
        <v>4</v>
      </c>
      <c r="BC823" t="s">
        <v>100</v>
      </c>
      <c r="BD823" t="s">
        <v>102</v>
      </c>
      <c r="BE823">
        <f t="shared" si="442"/>
        <v>6</v>
      </c>
      <c r="BF823">
        <v>0</v>
      </c>
      <c r="BG823" t="s">
        <v>102</v>
      </c>
      <c r="BH823">
        <v>0</v>
      </c>
      <c r="BI823">
        <v>936</v>
      </c>
      <c r="BJ823">
        <v>936</v>
      </c>
      <c r="BK823" t="s">
        <v>103</v>
      </c>
      <c r="BL823">
        <f t="shared" si="443"/>
        <v>6</v>
      </c>
      <c r="BM823" t="s">
        <v>98</v>
      </c>
      <c r="BN823" t="s">
        <v>177</v>
      </c>
      <c r="BO823" t="s">
        <v>106</v>
      </c>
      <c r="BP823">
        <f t="shared" si="444"/>
        <v>6</v>
      </c>
      <c r="BQ823">
        <v>936</v>
      </c>
      <c r="BR823">
        <v>0</v>
      </c>
      <c r="BS823">
        <v>0</v>
      </c>
      <c r="BT823">
        <v>936</v>
      </c>
      <c r="BU823">
        <v>0</v>
      </c>
      <c r="BV823">
        <v>0</v>
      </c>
      <c r="BW823">
        <v>1</v>
      </c>
      <c r="BX823">
        <v>0</v>
      </c>
      <c r="BY823">
        <v>2</v>
      </c>
      <c r="BZ823">
        <v>1</v>
      </c>
      <c r="CA823" t="s">
        <v>98</v>
      </c>
      <c r="CB823">
        <f t="shared" si="445"/>
        <v>4</v>
      </c>
      <c r="CC823">
        <v>4</v>
      </c>
      <c r="CD823" t="s">
        <v>224</v>
      </c>
      <c r="CE823">
        <v>0</v>
      </c>
      <c r="CF823" t="s">
        <v>83</v>
      </c>
      <c r="CG823" t="s">
        <v>127</v>
      </c>
      <c r="CH823">
        <f t="shared" si="446"/>
        <v>5</v>
      </c>
      <c r="CI823">
        <v>1974</v>
      </c>
      <c r="CJ823" t="s">
        <v>102</v>
      </c>
      <c r="CK823">
        <f t="shared" si="447"/>
        <v>2</v>
      </c>
      <c r="CL823">
        <v>2</v>
      </c>
      <c r="CM823">
        <v>576</v>
      </c>
      <c r="CN823" t="s">
        <v>98</v>
      </c>
      <c r="CO823">
        <f t="shared" si="448"/>
        <v>4</v>
      </c>
      <c r="CP823" t="s">
        <v>98</v>
      </c>
      <c r="CQ823">
        <f t="shared" si="449"/>
        <v>4</v>
      </c>
      <c r="CR823" t="s">
        <v>105</v>
      </c>
      <c r="CS823">
        <f t="shared" si="450"/>
        <v>3</v>
      </c>
      <c r="CT823">
        <v>0</v>
      </c>
      <c r="CU823">
        <v>32</v>
      </c>
      <c r="CV823">
        <v>112</v>
      </c>
      <c r="CW823">
        <v>0</v>
      </c>
      <c r="CX823">
        <v>0</v>
      </c>
      <c r="CY823">
        <v>0</v>
      </c>
      <c r="CZ823" t="s">
        <v>83</v>
      </c>
      <c r="DA823" t="s">
        <v>83</v>
      </c>
      <c r="DB823">
        <f t="shared" si="451"/>
        <v>5</v>
      </c>
      <c r="DC823" t="s">
        <v>83</v>
      </c>
      <c r="DD823">
        <v>0</v>
      </c>
      <c r="DE823">
        <v>2</v>
      </c>
      <c r="DF823">
        <v>2009</v>
      </c>
      <c r="DG823">
        <f t="shared" si="454"/>
        <v>14</v>
      </c>
      <c r="DH823" t="s">
        <v>110</v>
      </c>
      <c r="DI823">
        <f t="shared" si="452"/>
        <v>4</v>
      </c>
      <c r="DJ823" t="s">
        <v>111</v>
      </c>
      <c r="DK823">
        <f t="shared" si="453"/>
        <v>5</v>
      </c>
      <c r="DL823">
        <v>93000</v>
      </c>
    </row>
    <row r="824" spans="1:116" x14ac:dyDescent="0.35">
      <c r="A824">
        <v>823</v>
      </c>
      <c r="B824">
        <v>60</v>
      </c>
      <c r="C824" t="s">
        <v>81</v>
      </c>
      <c r="D824">
        <f t="shared" si="420"/>
        <v>4</v>
      </c>
      <c r="E824" t="s">
        <v>83</v>
      </c>
      <c r="F824">
        <v>12394</v>
      </c>
      <c r="G824" t="s">
        <v>82</v>
      </c>
      <c r="H824">
        <f t="shared" si="421"/>
        <v>2</v>
      </c>
      <c r="I824" t="s">
        <v>83</v>
      </c>
      <c r="J824" t="str">
        <f t="shared" si="422"/>
        <v/>
      </c>
      <c r="K824" t="s">
        <v>120</v>
      </c>
      <c r="L824">
        <f t="shared" si="423"/>
        <v>2</v>
      </c>
      <c r="M824" t="s">
        <v>85</v>
      </c>
      <c r="N824">
        <f t="shared" si="424"/>
        <v>2</v>
      </c>
      <c r="O824" t="s">
        <v>86</v>
      </c>
      <c r="P824">
        <f t="shared" si="425"/>
        <v>4</v>
      </c>
      <c r="Q824" t="s">
        <v>122</v>
      </c>
      <c r="R824">
        <f t="shared" si="426"/>
        <v>2</v>
      </c>
      <c r="S824" t="s">
        <v>88</v>
      </c>
      <c r="T824">
        <f t="shared" si="427"/>
        <v>3</v>
      </c>
      <c r="U824" t="s">
        <v>193</v>
      </c>
      <c r="V824">
        <f t="shared" si="428"/>
        <v>11</v>
      </c>
      <c r="W824" t="s">
        <v>90</v>
      </c>
      <c r="X824">
        <f t="shared" si="429"/>
        <v>7</v>
      </c>
      <c r="Y824" t="s">
        <v>90</v>
      </c>
      <c r="Z824">
        <f t="shared" si="430"/>
        <v>7</v>
      </c>
      <c r="AA824" t="s">
        <v>91</v>
      </c>
      <c r="AB824">
        <f t="shared" si="431"/>
        <v>3</v>
      </c>
      <c r="AC824" t="s">
        <v>92</v>
      </c>
      <c r="AD824">
        <f t="shared" si="432"/>
        <v>8</v>
      </c>
      <c r="AE824">
        <v>7</v>
      </c>
      <c r="AF824">
        <v>5</v>
      </c>
      <c r="AG824">
        <v>2003</v>
      </c>
      <c r="AH824">
        <v>2003</v>
      </c>
      <c r="AI824" t="s">
        <v>93</v>
      </c>
      <c r="AJ824">
        <f t="shared" si="433"/>
        <v>5</v>
      </c>
      <c r="AK824" t="s">
        <v>94</v>
      </c>
      <c r="AL824">
        <f t="shared" si="434"/>
        <v>8</v>
      </c>
      <c r="AM824" t="s">
        <v>95</v>
      </c>
      <c r="AN824">
        <f t="shared" si="435"/>
        <v>14</v>
      </c>
      <c r="AO824" t="s">
        <v>95</v>
      </c>
      <c r="AP824" t="s">
        <v>117</v>
      </c>
      <c r="AQ824">
        <f t="shared" si="436"/>
        <v>2</v>
      </c>
      <c r="AR824">
        <v>0</v>
      </c>
      <c r="AS824" t="s">
        <v>97</v>
      </c>
      <c r="AT824">
        <f t="shared" si="437"/>
        <v>4</v>
      </c>
      <c r="AU824" t="s">
        <v>98</v>
      </c>
      <c r="AV824">
        <f t="shared" si="438"/>
        <v>3</v>
      </c>
      <c r="AW824" t="s">
        <v>99</v>
      </c>
      <c r="AX824">
        <f t="shared" si="439"/>
        <v>6</v>
      </c>
      <c r="AY824" t="s">
        <v>97</v>
      </c>
      <c r="AZ824">
        <f t="shared" si="440"/>
        <v>5</v>
      </c>
      <c r="BA824" t="s">
        <v>98</v>
      </c>
      <c r="BB824">
        <f t="shared" si="441"/>
        <v>4</v>
      </c>
      <c r="BC824" t="s">
        <v>97</v>
      </c>
      <c r="BD824" t="s">
        <v>102</v>
      </c>
      <c r="BE824">
        <f t="shared" si="442"/>
        <v>6</v>
      </c>
      <c r="BF824">
        <v>0</v>
      </c>
      <c r="BG824" t="s">
        <v>102</v>
      </c>
      <c r="BH824">
        <v>0</v>
      </c>
      <c r="BI824">
        <v>847</v>
      </c>
      <c r="BJ824">
        <v>847</v>
      </c>
      <c r="BK824" t="s">
        <v>103</v>
      </c>
      <c r="BL824">
        <f t="shared" si="443"/>
        <v>6</v>
      </c>
      <c r="BM824" t="s">
        <v>104</v>
      </c>
      <c r="BN824" t="s">
        <v>105</v>
      </c>
      <c r="BO824" t="s">
        <v>106</v>
      </c>
      <c r="BP824">
        <f t="shared" si="444"/>
        <v>6</v>
      </c>
      <c r="BQ824">
        <v>847</v>
      </c>
      <c r="BR824">
        <v>886</v>
      </c>
      <c r="BS824">
        <v>0</v>
      </c>
      <c r="BT824">
        <v>1733</v>
      </c>
      <c r="BU824">
        <v>0</v>
      </c>
      <c r="BV824">
        <v>0</v>
      </c>
      <c r="BW824">
        <v>2</v>
      </c>
      <c r="BX824">
        <v>1</v>
      </c>
      <c r="BY824">
        <v>3</v>
      </c>
      <c r="BZ824">
        <v>1</v>
      </c>
      <c r="CA824" t="s">
        <v>97</v>
      </c>
      <c r="CB824">
        <f t="shared" si="445"/>
        <v>5</v>
      </c>
      <c r="CC824">
        <v>7</v>
      </c>
      <c r="CD824" t="s">
        <v>107</v>
      </c>
      <c r="CE824">
        <v>1</v>
      </c>
      <c r="CF824" t="s">
        <v>97</v>
      </c>
      <c r="CG824" t="s">
        <v>156</v>
      </c>
      <c r="CH824">
        <f t="shared" si="446"/>
        <v>7</v>
      </c>
      <c r="CI824">
        <v>2003</v>
      </c>
      <c r="CJ824" t="s">
        <v>157</v>
      </c>
      <c r="CK824">
        <f t="shared" si="447"/>
        <v>4</v>
      </c>
      <c r="CL824">
        <v>2</v>
      </c>
      <c r="CM824">
        <v>433</v>
      </c>
      <c r="CN824" t="s">
        <v>98</v>
      </c>
      <c r="CO824">
        <f t="shared" si="448"/>
        <v>4</v>
      </c>
      <c r="CP824" t="s">
        <v>98</v>
      </c>
      <c r="CQ824">
        <f t="shared" si="449"/>
        <v>4</v>
      </c>
      <c r="CR824" t="s">
        <v>105</v>
      </c>
      <c r="CS824">
        <f t="shared" si="450"/>
        <v>3</v>
      </c>
      <c r="CT824">
        <v>100</v>
      </c>
      <c r="CU824">
        <v>48</v>
      </c>
      <c r="CV824">
        <v>0</v>
      </c>
      <c r="CW824">
        <v>0</v>
      </c>
      <c r="CX824">
        <v>0</v>
      </c>
      <c r="CY824">
        <v>0</v>
      </c>
      <c r="CZ824" t="s">
        <v>83</v>
      </c>
      <c r="DA824" t="s">
        <v>83</v>
      </c>
      <c r="DB824">
        <f t="shared" si="451"/>
        <v>5</v>
      </c>
      <c r="DC824" t="s">
        <v>83</v>
      </c>
      <c r="DD824">
        <v>0</v>
      </c>
      <c r="DE824">
        <v>10</v>
      </c>
      <c r="DF824">
        <v>2007</v>
      </c>
      <c r="DG824">
        <f t="shared" si="454"/>
        <v>16</v>
      </c>
      <c r="DH824" t="s">
        <v>110</v>
      </c>
      <c r="DI824">
        <f t="shared" si="452"/>
        <v>4</v>
      </c>
      <c r="DJ824" t="s">
        <v>219</v>
      </c>
      <c r="DK824">
        <f t="shared" si="453"/>
        <v>4</v>
      </c>
      <c r="DL824">
        <v>225000</v>
      </c>
    </row>
    <row r="825" spans="1:116" x14ac:dyDescent="0.35">
      <c r="A825">
        <v>824</v>
      </c>
      <c r="B825">
        <v>50</v>
      </c>
      <c r="C825" t="s">
        <v>81</v>
      </c>
      <c r="D825">
        <f t="shared" si="420"/>
        <v>4</v>
      </c>
      <c r="E825">
        <v>60</v>
      </c>
      <c r="F825">
        <v>9900</v>
      </c>
      <c r="G825" t="s">
        <v>82</v>
      </c>
      <c r="H825">
        <f t="shared" si="421"/>
        <v>2</v>
      </c>
      <c r="I825" t="s">
        <v>83</v>
      </c>
      <c r="J825" t="str">
        <f t="shared" si="422"/>
        <v/>
      </c>
      <c r="K825" t="s">
        <v>84</v>
      </c>
      <c r="L825">
        <f t="shared" si="423"/>
        <v>1</v>
      </c>
      <c r="M825" t="s">
        <v>85</v>
      </c>
      <c r="N825">
        <f t="shared" si="424"/>
        <v>2</v>
      </c>
      <c r="O825" t="s">
        <v>86</v>
      </c>
      <c r="P825">
        <f t="shared" si="425"/>
        <v>4</v>
      </c>
      <c r="Q825" t="s">
        <v>87</v>
      </c>
      <c r="R825">
        <f t="shared" si="426"/>
        <v>4</v>
      </c>
      <c r="S825" t="s">
        <v>88</v>
      </c>
      <c r="T825">
        <f t="shared" si="427"/>
        <v>3</v>
      </c>
      <c r="U825" t="s">
        <v>232</v>
      </c>
      <c r="V825">
        <f t="shared" si="428"/>
        <v>13</v>
      </c>
      <c r="W825" t="s">
        <v>90</v>
      </c>
      <c r="X825">
        <f t="shared" si="429"/>
        <v>7</v>
      </c>
      <c r="Y825" t="s">
        <v>90</v>
      </c>
      <c r="Z825">
        <f t="shared" si="430"/>
        <v>7</v>
      </c>
      <c r="AA825" t="s">
        <v>91</v>
      </c>
      <c r="AB825">
        <f t="shared" si="431"/>
        <v>3</v>
      </c>
      <c r="AC825" t="s">
        <v>132</v>
      </c>
      <c r="AD825">
        <f t="shared" si="432"/>
        <v>1</v>
      </c>
      <c r="AE825">
        <v>6</v>
      </c>
      <c r="AF825">
        <v>7</v>
      </c>
      <c r="AG825">
        <v>1940</v>
      </c>
      <c r="AH825">
        <v>1950</v>
      </c>
      <c r="AI825" t="s">
        <v>93</v>
      </c>
      <c r="AJ825">
        <f t="shared" si="433"/>
        <v>5</v>
      </c>
      <c r="AK825" t="s">
        <v>94</v>
      </c>
      <c r="AL825">
        <f t="shared" si="434"/>
        <v>8</v>
      </c>
      <c r="AM825" t="s">
        <v>95</v>
      </c>
      <c r="AN825">
        <f t="shared" si="435"/>
        <v>14</v>
      </c>
      <c r="AO825" t="s">
        <v>95</v>
      </c>
      <c r="AP825" t="s">
        <v>117</v>
      </c>
      <c r="AQ825">
        <f t="shared" si="436"/>
        <v>2</v>
      </c>
      <c r="AR825">
        <v>0</v>
      </c>
      <c r="AS825" t="s">
        <v>98</v>
      </c>
      <c r="AT825">
        <f t="shared" si="437"/>
        <v>3</v>
      </c>
      <c r="AU825" t="s">
        <v>98</v>
      </c>
      <c r="AV825">
        <f t="shared" si="438"/>
        <v>3</v>
      </c>
      <c r="AW825" t="s">
        <v>126</v>
      </c>
      <c r="AX825">
        <f t="shared" si="439"/>
        <v>3</v>
      </c>
      <c r="AY825" t="s">
        <v>98</v>
      </c>
      <c r="AZ825">
        <f t="shared" si="440"/>
        <v>4</v>
      </c>
      <c r="BA825" t="s">
        <v>98</v>
      </c>
      <c r="BB825">
        <f t="shared" si="441"/>
        <v>4</v>
      </c>
      <c r="BC825" t="s">
        <v>100</v>
      </c>
      <c r="BD825" t="s">
        <v>102</v>
      </c>
      <c r="BE825">
        <f t="shared" si="442"/>
        <v>6</v>
      </c>
      <c r="BF825">
        <v>0</v>
      </c>
      <c r="BG825" t="s">
        <v>102</v>
      </c>
      <c r="BH825">
        <v>0</v>
      </c>
      <c r="BI825">
        <v>778</v>
      </c>
      <c r="BJ825">
        <v>778</v>
      </c>
      <c r="BK825" t="s">
        <v>103</v>
      </c>
      <c r="BL825">
        <f t="shared" si="443"/>
        <v>6</v>
      </c>
      <c r="BM825" t="s">
        <v>98</v>
      </c>
      <c r="BN825" t="s">
        <v>105</v>
      </c>
      <c r="BO825" t="s">
        <v>106</v>
      </c>
      <c r="BP825">
        <f t="shared" si="444"/>
        <v>6</v>
      </c>
      <c r="BQ825">
        <v>944</v>
      </c>
      <c r="BR825">
        <v>545</v>
      </c>
      <c r="BS825">
        <v>0</v>
      </c>
      <c r="BT825">
        <v>1489</v>
      </c>
      <c r="BU825">
        <v>0</v>
      </c>
      <c r="BV825">
        <v>0</v>
      </c>
      <c r="BW825">
        <v>2</v>
      </c>
      <c r="BX825">
        <v>0</v>
      </c>
      <c r="BY825">
        <v>3</v>
      </c>
      <c r="BZ825">
        <v>1</v>
      </c>
      <c r="CA825" t="s">
        <v>98</v>
      </c>
      <c r="CB825">
        <f t="shared" si="445"/>
        <v>4</v>
      </c>
      <c r="CC825">
        <v>7</v>
      </c>
      <c r="CD825" t="s">
        <v>107</v>
      </c>
      <c r="CE825">
        <v>1</v>
      </c>
      <c r="CF825" t="s">
        <v>97</v>
      </c>
      <c r="CG825" t="s">
        <v>127</v>
      </c>
      <c r="CH825">
        <f t="shared" si="446"/>
        <v>5</v>
      </c>
      <c r="CI825">
        <v>1940</v>
      </c>
      <c r="CJ825" t="s">
        <v>102</v>
      </c>
      <c r="CK825">
        <f t="shared" si="447"/>
        <v>2</v>
      </c>
      <c r="CL825">
        <v>1</v>
      </c>
      <c r="CM825">
        <v>240</v>
      </c>
      <c r="CN825" t="s">
        <v>98</v>
      </c>
      <c r="CO825">
        <f t="shared" si="448"/>
        <v>4</v>
      </c>
      <c r="CP825" t="s">
        <v>98</v>
      </c>
      <c r="CQ825">
        <f t="shared" si="449"/>
        <v>4</v>
      </c>
      <c r="CR825" t="s">
        <v>105</v>
      </c>
      <c r="CS825">
        <f t="shared" si="450"/>
        <v>3</v>
      </c>
      <c r="CT825">
        <v>335</v>
      </c>
      <c r="CU825">
        <v>0</v>
      </c>
      <c r="CV825">
        <v>0</v>
      </c>
      <c r="CW825">
        <v>0</v>
      </c>
      <c r="CX825">
        <v>0</v>
      </c>
      <c r="CY825">
        <v>0</v>
      </c>
      <c r="CZ825" t="s">
        <v>83</v>
      </c>
      <c r="DA825" t="s">
        <v>163</v>
      </c>
      <c r="DB825">
        <f t="shared" si="451"/>
        <v>2</v>
      </c>
      <c r="DC825" t="s">
        <v>83</v>
      </c>
      <c r="DD825">
        <v>0</v>
      </c>
      <c r="DE825">
        <v>7</v>
      </c>
      <c r="DF825">
        <v>2009</v>
      </c>
      <c r="DG825">
        <f t="shared" si="454"/>
        <v>14</v>
      </c>
      <c r="DH825" t="s">
        <v>110</v>
      </c>
      <c r="DI825">
        <f t="shared" si="452"/>
        <v>4</v>
      </c>
      <c r="DJ825" t="s">
        <v>111</v>
      </c>
      <c r="DK825">
        <f t="shared" si="453"/>
        <v>5</v>
      </c>
      <c r="DL825">
        <v>139500</v>
      </c>
    </row>
    <row r="826" spans="1:116" x14ac:dyDescent="0.35">
      <c r="A826">
        <v>825</v>
      </c>
      <c r="B826">
        <v>20</v>
      </c>
      <c r="C826" t="s">
        <v>192</v>
      </c>
      <c r="D826">
        <f t="shared" si="420"/>
        <v>5</v>
      </c>
      <c r="E826">
        <v>81</v>
      </c>
      <c r="F826">
        <v>11216</v>
      </c>
      <c r="G826" t="s">
        <v>82</v>
      </c>
      <c r="H826">
        <f t="shared" si="421"/>
        <v>2</v>
      </c>
      <c r="I826" t="s">
        <v>83</v>
      </c>
      <c r="J826" t="str">
        <f t="shared" si="422"/>
        <v/>
      </c>
      <c r="K826" t="s">
        <v>84</v>
      </c>
      <c r="L826">
        <f t="shared" si="423"/>
        <v>1</v>
      </c>
      <c r="M826" t="s">
        <v>85</v>
      </c>
      <c r="N826">
        <f t="shared" si="424"/>
        <v>2</v>
      </c>
      <c r="O826" t="s">
        <v>86</v>
      </c>
      <c r="P826">
        <f t="shared" si="425"/>
        <v>4</v>
      </c>
      <c r="Q826" t="s">
        <v>87</v>
      </c>
      <c r="R826">
        <f t="shared" si="426"/>
        <v>4</v>
      </c>
      <c r="S826" t="s">
        <v>88</v>
      </c>
      <c r="T826">
        <f t="shared" si="427"/>
        <v>3</v>
      </c>
      <c r="U826" t="s">
        <v>136</v>
      </c>
      <c r="V826">
        <f t="shared" si="428"/>
        <v>18</v>
      </c>
      <c r="W826" t="s">
        <v>90</v>
      </c>
      <c r="X826">
        <f t="shared" si="429"/>
        <v>7</v>
      </c>
      <c r="Y826" t="s">
        <v>90</v>
      </c>
      <c r="Z826">
        <f t="shared" si="430"/>
        <v>7</v>
      </c>
      <c r="AA826" t="s">
        <v>91</v>
      </c>
      <c r="AB826">
        <f t="shared" si="431"/>
        <v>3</v>
      </c>
      <c r="AC826" t="s">
        <v>115</v>
      </c>
      <c r="AD826">
        <f t="shared" si="432"/>
        <v>4</v>
      </c>
      <c r="AE826">
        <v>8</v>
      </c>
      <c r="AF826">
        <v>5</v>
      </c>
      <c r="AG826">
        <v>2006</v>
      </c>
      <c r="AH826">
        <v>2006</v>
      </c>
      <c r="AI826" t="s">
        <v>93</v>
      </c>
      <c r="AJ826">
        <f t="shared" si="433"/>
        <v>5</v>
      </c>
      <c r="AK826" t="s">
        <v>94</v>
      </c>
      <c r="AL826">
        <f t="shared" si="434"/>
        <v>8</v>
      </c>
      <c r="AM826" t="s">
        <v>95</v>
      </c>
      <c r="AN826">
        <f t="shared" si="435"/>
        <v>14</v>
      </c>
      <c r="AO826" t="s">
        <v>95</v>
      </c>
      <c r="AP826" t="s">
        <v>117</v>
      </c>
      <c r="AQ826">
        <f t="shared" si="436"/>
        <v>2</v>
      </c>
      <c r="AR826">
        <v>0</v>
      </c>
      <c r="AS826" t="s">
        <v>97</v>
      </c>
      <c r="AT826">
        <f t="shared" si="437"/>
        <v>4</v>
      </c>
      <c r="AU826" t="s">
        <v>98</v>
      </c>
      <c r="AV826">
        <f t="shared" si="438"/>
        <v>3</v>
      </c>
      <c r="AW826" t="s">
        <v>99</v>
      </c>
      <c r="AX826">
        <f t="shared" si="439"/>
        <v>6</v>
      </c>
      <c r="AY826" t="s">
        <v>97</v>
      </c>
      <c r="AZ826">
        <f t="shared" si="440"/>
        <v>5</v>
      </c>
      <c r="BA826" t="s">
        <v>97</v>
      </c>
      <c r="BB826">
        <f t="shared" si="441"/>
        <v>5</v>
      </c>
      <c r="BC826" t="s">
        <v>100</v>
      </c>
      <c r="BD826" t="s">
        <v>102</v>
      </c>
      <c r="BE826">
        <f t="shared" si="442"/>
        <v>6</v>
      </c>
      <c r="BF826">
        <v>0</v>
      </c>
      <c r="BG826" t="s">
        <v>102</v>
      </c>
      <c r="BH826">
        <v>0</v>
      </c>
      <c r="BI826">
        <v>1489</v>
      </c>
      <c r="BJ826">
        <v>1489</v>
      </c>
      <c r="BK826" t="s">
        <v>103</v>
      </c>
      <c r="BL826">
        <f t="shared" si="443"/>
        <v>6</v>
      </c>
      <c r="BM826" t="s">
        <v>104</v>
      </c>
      <c r="BN826" t="s">
        <v>105</v>
      </c>
      <c r="BO826" t="s">
        <v>106</v>
      </c>
      <c r="BP826">
        <f t="shared" si="444"/>
        <v>6</v>
      </c>
      <c r="BQ826">
        <v>1489</v>
      </c>
      <c r="BR826">
        <v>0</v>
      </c>
      <c r="BS826">
        <v>0</v>
      </c>
      <c r="BT826">
        <v>1489</v>
      </c>
      <c r="BU826">
        <v>0</v>
      </c>
      <c r="BV826">
        <v>0</v>
      </c>
      <c r="BW826">
        <v>2</v>
      </c>
      <c r="BX826">
        <v>0</v>
      </c>
      <c r="BY826">
        <v>3</v>
      </c>
      <c r="BZ826">
        <v>1</v>
      </c>
      <c r="CA826" t="s">
        <v>97</v>
      </c>
      <c r="CB826">
        <f t="shared" si="445"/>
        <v>5</v>
      </c>
      <c r="CC826">
        <v>7</v>
      </c>
      <c r="CD826" t="s">
        <v>107</v>
      </c>
      <c r="CE826">
        <v>1</v>
      </c>
      <c r="CF826" t="s">
        <v>97</v>
      </c>
      <c r="CG826" t="s">
        <v>108</v>
      </c>
      <c r="CH826">
        <f t="shared" si="446"/>
        <v>6</v>
      </c>
      <c r="CI826">
        <v>2006</v>
      </c>
      <c r="CJ826" t="s">
        <v>109</v>
      </c>
      <c r="CK826">
        <f t="shared" si="447"/>
        <v>3</v>
      </c>
      <c r="CL826">
        <v>2</v>
      </c>
      <c r="CM826">
        <v>776</v>
      </c>
      <c r="CN826" t="s">
        <v>98</v>
      </c>
      <c r="CO826">
        <f t="shared" si="448"/>
        <v>4</v>
      </c>
      <c r="CP826" t="s">
        <v>98</v>
      </c>
      <c r="CQ826">
        <f t="shared" si="449"/>
        <v>4</v>
      </c>
      <c r="CR826" t="s">
        <v>105</v>
      </c>
      <c r="CS826">
        <f t="shared" si="450"/>
        <v>3</v>
      </c>
      <c r="CT826">
        <v>0</v>
      </c>
      <c r="CU826">
        <v>140</v>
      </c>
      <c r="CV826">
        <v>0</v>
      </c>
      <c r="CW826">
        <v>0</v>
      </c>
      <c r="CX826">
        <v>0</v>
      </c>
      <c r="CY826">
        <v>0</v>
      </c>
      <c r="CZ826" t="s">
        <v>83</v>
      </c>
      <c r="DA826" t="s">
        <v>83</v>
      </c>
      <c r="DB826">
        <f t="shared" si="451"/>
        <v>5</v>
      </c>
      <c r="DC826" t="s">
        <v>83</v>
      </c>
      <c r="DD826">
        <v>0</v>
      </c>
      <c r="DE826">
        <v>6</v>
      </c>
      <c r="DF826">
        <v>2006</v>
      </c>
      <c r="DG826">
        <f t="shared" si="454"/>
        <v>17</v>
      </c>
      <c r="DH826" t="s">
        <v>158</v>
      </c>
      <c r="DI826">
        <f t="shared" si="452"/>
        <v>8</v>
      </c>
      <c r="DJ826" t="s">
        <v>159</v>
      </c>
      <c r="DK826">
        <f t="shared" si="453"/>
        <v>6</v>
      </c>
      <c r="DL826">
        <v>232600</v>
      </c>
    </row>
    <row r="827" spans="1:116" x14ac:dyDescent="0.35">
      <c r="A827">
        <v>826</v>
      </c>
      <c r="B827">
        <v>20</v>
      </c>
      <c r="C827" t="s">
        <v>81</v>
      </c>
      <c r="D827">
        <f t="shared" si="420"/>
        <v>4</v>
      </c>
      <c r="E827">
        <v>114</v>
      </c>
      <c r="F827">
        <v>14803</v>
      </c>
      <c r="G827" t="s">
        <v>82</v>
      </c>
      <c r="H827">
        <f t="shared" si="421"/>
        <v>2</v>
      </c>
      <c r="I827" t="s">
        <v>83</v>
      </c>
      <c r="J827" t="str">
        <f t="shared" si="422"/>
        <v/>
      </c>
      <c r="K827" t="s">
        <v>84</v>
      </c>
      <c r="L827">
        <f t="shared" si="423"/>
        <v>1</v>
      </c>
      <c r="M827" t="s">
        <v>85</v>
      </c>
      <c r="N827">
        <f t="shared" si="424"/>
        <v>2</v>
      </c>
      <c r="O827" t="s">
        <v>86</v>
      </c>
      <c r="P827">
        <f t="shared" si="425"/>
        <v>4</v>
      </c>
      <c r="Q827" t="s">
        <v>87</v>
      </c>
      <c r="R827">
        <f t="shared" si="426"/>
        <v>4</v>
      </c>
      <c r="S827" t="s">
        <v>88</v>
      </c>
      <c r="T827">
        <f t="shared" si="427"/>
        <v>3</v>
      </c>
      <c r="U827" t="s">
        <v>154</v>
      </c>
      <c r="V827">
        <f t="shared" si="428"/>
        <v>19</v>
      </c>
      <c r="W827" t="s">
        <v>139</v>
      </c>
      <c r="X827">
        <f t="shared" si="429"/>
        <v>6</v>
      </c>
      <c r="Y827" t="s">
        <v>139</v>
      </c>
      <c r="Z827">
        <f t="shared" si="430"/>
        <v>2</v>
      </c>
      <c r="AA827" t="s">
        <v>91</v>
      </c>
      <c r="AB827">
        <f t="shared" si="431"/>
        <v>3</v>
      </c>
      <c r="AC827" t="s">
        <v>115</v>
      </c>
      <c r="AD827">
        <f t="shared" si="432"/>
        <v>4</v>
      </c>
      <c r="AE827">
        <v>10</v>
      </c>
      <c r="AF827">
        <v>5</v>
      </c>
      <c r="AG827">
        <v>2007</v>
      </c>
      <c r="AH827">
        <v>2008</v>
      </c>
      <c r="AI827" t="s">
        <v>152</v>
      </c>
      <c r="AJ827">
        <f t="shared" si="433"/>
        <v>6</v>
      </c>
      <c r="AK827" t="s">
        <v>94</v>
      </c>
      <c r="AL827">
        <f t="shared" si="434"/>
        <v>8</v>
      </c>
      <c r="AM827" t="s">
        <v>180</v>
      </c>
      <c r="AN827">
        <f t="shared" si="435"/>
        <v>15</v>
      </c>
      <c r="AO827" t="s">
        <v>181</v>
      </c>
      <c r="AP827" t="s">
        <v>96</v>
      </c>
      <c r="AQ827">
        <f t="shared" si="436"/>
        <v>4</v>
      </c>
      <c r="AR827">
        <v>816</v>
      </c>
      <c r="AS827" t="s">
        <v>104</v>
      </c>
      <c r="AT827">
        <f t="shared" si="437"/>
        <v>5</v>
      </c>
      <c r="AU827" t="s">
        <v>98</v>
      </c>
      <c r="AV827">
        <f t="shared" si="438"/>
        <v>3</v>
      </c>
      <c r="AW827" t="s">
        <v>99</v>
      </c>
      <c r="AX827">
        <f t="shared" si="439"/>
        <v>6</v>
      </c>
      <c r="AY827" t="s">
        <v>104</v>
      </c>
      <c r="AZ827">
        <f t="shared" si="440"/>
        <v>6</v>
      </c>
      <c r="BA827" t="s">
        <v>98</v>
      </c>
      <c r="BB827">
        <f t="shared" si="441"/>
        <v>4</v>
      </c>
      <c r="BC827" t="s">
        <v>130</v>
      </c>
      <c r="BD827" t="s">
        <v>101</v>
      </c>
      <c r="BE827">
        <f t="shared" si="442"/>
        <v>7</v>
      </c>
      <c r="BF827">
        <v>1636</v>
      </c>
      <c r="BG827" t="s">
        <v>102</v>
      </c>
      <c r="BH827">
        <v>0</v>
      </c>
      <c r="BI827">
        <v>442</v>
      </c>
      <c r="BJ827">
        <v>2078</v>
      </c>
      <c r="BK827" t="s">
        <v>103</v>
      </c>
      <c r="BL827">
        <f t="shared" si="443"/>
        <v>6</v>
      </c>
      <c r="BM827" t="s">
        <v>104</v>
      </c>
      <c r="BN827" t="s">
        <v>105</v>
      </c>
      <c r="BO827" t="s">
        <v>106</v>
      </c>
      <c r="BP827">
        <f t="shared" si="444"/>
        <v>6</v>
      </c>
      <c r="BQ827">
        <v>2084</v>
      </c>
      <c r="BR827">
        <v>0</v>
      </c>
      <c r="BS827">
        <v>0</v>
      </c>
      <c r="BT827">
        <v>2084</v>
      </c>
      <c r="BU827">
        <v>1</v>
      </c>
      <c r="BV827">
        <v>0</v>
      </c>
      <c r="BW827">
        <v>2</v>
      </c>
      <c r="BX827">
        <v>0</v>
      </c>
      <c r="BY827">
        <v>2</v>
      </c>
      <c r="BZ827">
        <v>1</v>
      </c>
      <c r="CA827" t="s">
        <v>104</v>
      </c>
      <c r="CB827">
        <f t="shared" si="445"/>
        <v>6</v>
      </c>
      <c r="CC827">
        <v>7</v>
      </c>
      <c r="CD827" t="s">
        <v>107</v>
      </c>
      <c r="CE827">
        <v>1</v>
      </c>
      <c r="CF827" t="s">
        <v>97</v>
      </c>
      <c r="CG827" t="s">
        <v>108</v>
      </c>
      <c r="CH827">
        <f t="shared" si="446"/>
        <v>6</v>
      </c>
      <c r="CI827">
        <v>2007</v>
      </c>
      <c r="CJ827" t="s">
        <v>157</v>
      </c>
      <c r="CK827">
        <f t="shared" si="447"/>
        <v>4</v>
      </c>
      <c r="CL827">
        <v>3</v>
      </c>
      <c r="CM827">
        <v>1220</v>
      </c>
      <c r="CN827" t="s">
        <v>98</v>
      </c>
      <c r="CO827">
        <f t="shared" si="448"/>
        <v>4</v>
      </c>
      <c r="CP827" t="s">
        <v>98</v>
      </c>
      <c r="CQ827">
        <f t="shared" si="449"/>
        <v>4</v>
      </c>
      <c r="CR827" t="s">
        <v>105</v>
      </c>
      <c r="CS827">
        <f t="shared" si="450"/>
        <v>3</v>
      </c>
      <c r="CT827">
        <v>188</v>
      </c>
      <c r="CU827">
        <v>45</v>
      </c>
      <c r="CV827">
        <v>0</v>
      </c>
      <c r="CW827">
        <v>0</v>
      </c>
      <c r="CX827">
        <v>0</v>
      </c>
      <c r="CY827">
        <v>0</v>
      </c>
      <c r="CZ827" t="s">
        <v>83</v>
      </c>
      <c r="DA827" t="s">
        <v>83</v>
      </c>
      <c r="DB827">
        <f t="shared" si="451"/>
        <v>5</v>
      </c>
      <c r="DC827" t="s">
        <v>83</v>
      </c>
      <c r="DD827">
        <v>0</v>
      </c>
      <c r="DE827">
        <v>6</v>
      </c>
      <c r="DF827">
        <v>2008</v>
      </c>
      <c r="DG827">
        <f t="shared" si="454"/>
        <v>15</v>
      </c>
      <c r="DH827" t="s">
        <v>158</v>
      </c>
      <c r="DI827">
        <f t="shared" si="452"/>
        <v>8</v>
      </c>
      <c r="DJ827" t="s">
        <v>159</v>
      </c>
      <c r="DK827">
        <f t="shared" si="453"/>
        <v>6</v>
      </c>
      <c r="DL827">
        <v>385000</v>
      </c>
    </row>
    <row r="828" spans="1:116" x14ac:dyDescent="0.35">
      <c r="A828">
        <v>827</v>
      </c>
      <c r="B828">
        <v>45</v>
      </c>
      <c r="C828" t="s">
        <v>142</v>
      </c>
      <c r="D828">
        <f t="shared" si="420"/>
        <v>2</v>
      </c>
      <c r="E828">
        <v>50</v>
      </c>
      <c r="F828">
        <v>6130</v>
      </c>
      <c r="G828" t="s">
        <v>82</v>
      </c>
      <c r="H828">
        <f t="shared" si="421"/>
        <v>2</v>
      </c>
      <c r="I828" t="s">
        <v>83</v>
      </c>
      <c r="J828" t="str">
        <f t="shared" si="422"/>
        <v/>
      </c>
      <c r="K828" t="s">
        <v>84</v>
      </c>
      <c r="L828">
        <f t="shared" si="423"/>
        <v>1</v>
      </c>
      <c r="M828" t="s">
        <v>85</v>
      </c>
      <c r="N828">
        <f t="shared" si="424"/>
        <v>2</v>
      </c>
      <c r="O828" t="s">
        <v>86</v>
      </c>
      <c r="P828">
        <f t="shared" si="425"/>
        <v>4</v>
      </c>
      <c r="Q828" t="s">
        <v>87</v>
      </c>
      <c r="R828">
        <f t="shared" si="426"/>
        <v>4</v>
      </c>
      <c r="S828" t="s">
        <v>88</v>
      </c>
      <c r="T828">
        <f t="shared" si="427"/>
        <v>3</v>
      </c>
      <c r="U828" t="s">
        <v>148</v>
      </c>
      <c r="V828">
        <f t="shared" si="428"/>
        <v>12</v>
      </c>
      <c r="W828" t="s">
        <v>90</v>
      </c>
      <c r="X828">
        <f t="shared" si="429"/>
        <v>7</v>
      </c>
      <c r="Y828" t="s">
        <v>90</v>
      </c>
      <c r="Z828">
        <f t="shared" si="430"/>
        <v>7</v>
      </c>
      <c r="AA828" t="s">
        <v>91</v>
      </c>
      <c r="AB828">
        <f t="shared" si="431"/>
        <v>3</v>
      </c>
      <c r="AC828" t="s">
        <v>150</v>
      </c>
      <c r="AD828">
        <f t="shared" si="432"/>
        <v>2</v>
      </c>
      <c r="AE828">
        <v>5</v>
      </c>
      <c r="AF828">
        <v>6</v>
      </c>
      <c r="AG828">
        <v>1924</v>
      </c>
      <c r="AH828">
        <v>1950</v>
      </c>
      <c r="AI828" t="s">
        <v>93</v>
      </c>
      <c r="AJ828">
        <f t="shared" si="433"/>
        <v>5</v>
      </c>
      <c r="AK828" t="s">
        <v>94</v>
      </c>
      <c r="AL828">
        <f t="shared" si="434"/>
        <v>8</v>
      </c>
      <c r="AM828" t="s">
        <v>116</v>
      </c>
      <c r="AN828">
        <f t="shared" si="435"/>
        <v>10</v>
      </c>
      <c r="AO828" t="s">
        <v>116</v>
      </c>
      <c r="AP828" t="s">
        <v>117</v>
      </c>
      <c r="AQ828">
        <f t="shared" si="436"/>
        <v>2</v>
      </c>
      <c r="AR828">
        <v>0</v>
      </c>
      <c r="AS828" t="s">
        <v>98</v>
      </c>
      <c r="AT828">
        <f t="shared" si="437"/>
        <v>3</v>
      </c>
      <c r="AU828" t="s">
        <v>98</v>
      </c>
      <c r="AV828">
        <f t="shared" si="438"/>
        <v>3</v>
      </c>
      <c r="AW828" t="s">
        <v>126</v>
      </c>
      <c r="AX828">
        <f t="shared" si="439"/>
        <v>3</v>
      </c>
      <c r="AY828" t="s">
        <v>98</v>
      </c>
      <c r="AZ828">
        <f t="shared" si="440"/>
        <v>4</v>
      </c>
      <c r="BA828" t="s">
        <v>98</v>
      </c>
      <c r="BB828">
        <f t="shared" si="441"/>
        <v>4</v>
      </c>
      <c r="BC828" t="s">
        <v>100</v>
      </c>
      <c r="BD828" t="s">
        <v>119</v>
      </c>
      <c r="BE828">
        <f t="shared" si="442"/>
        <v>4</v>
      </c>
      <c r="BF828">
        <v>784</v>
      </c>
      <c r="BG828" t="s">
        <v>102</v>
      </c>
      <c r="BH828">
        <v>0</v>
      </c>
      <c r="BI828">
        <v>0</v>
      </c>
      <c r="BJ828">
        <v>784</v>
      </c>
      <c r="BK828" t="s">
        <v>103</v>
      </c>
      <c r="BL828">
        <f t="shared" si="443"/>
        <v>6</v>
      </c>
      <c r="BM828" t="s">
        <v>97</v>
      </c>
      <c r="BN828" t="s">
        <v>105</v>
      </c>
      <c r="BO828" t="s">
        <v>106</v>
      </c>
      <c r="BP828">
        <f t="shared" si="444"/>
        <v>6</v>
      </c>
      <c r="BQ828">
        <v>784</v>
      </c>
      <c r="BR828">
        <v>0</v>
      </c>
      <c r="BS828">
        <v>0</v>
      </c>
      <c r="BT828">
        <v>784</v>
      </c>
      <c r="BU828">
        <v>1</v>
      </c>
      <c r="BV828">
        <v>0</v>
      </c>
      <c r="BW828">
        <v>1</v>
      </c>
      <c r="BX828">
        <v>0</v>
      </c>
      <c r="BY828">
        <v>2</v>
      </c>
      <c r="BZ828">
        <v>1</v>
      </c>
      <c r="CA828" t="s">
        <v>97</v>
      </c>
      <c r="CB828">
        <f t="shared" si="445"/>
        <v>5</v>
      </c>
      <c r="CC828">
        <v>5</v>
      </c>
      <c r="CD828" t="s">
        <v>107</v>
      </c>
      <c r="CE828">
        <v>0</v>
      </c>
      <c r="CF828" t="s">
        <v>83</v>
      </c>
      <c r="CG828" t="s">
        <v>83</v>
      </c>
      <c r="CH828">
        <f t="shared" si="446"/>
        <v>3</v>
      </c>
      <c r="CI828" t="s">
        <v>83</v>
      </c>
      <c r="CJ828" t="s">
        <v>83</v>
      </c>
      <c r="CK828">
        <f t="shared" si="447"/>
        <v>1</v>
      </c>
      <c r="CL828">
        <v>0</v>
      </c>
      <c r="CM828">
        <v>0</v>
      </c>
      <c r="CN828" t="s">
        <v>83</v>
      </c>
      <c r="CO828">
        <f t="shared" si="448"/>
        <v>1</v>
      </c>
      <c r="CP828" t="s">
        <v>83</v>
      </c>
      <c r="CQ828">
        <f t="shared" si="449"/>
        <v>1</v>
      </c>
      <c r="CR828" t="s">
        <v>105</v>
      </c>
      <c r="CS828">
        <f t="shared" si="450"/>
        <v>3</v>
      </c>
      <c r="CT828">
        <v>0</v>
      </c>
      <c r="CU828">
        <v>0</v>
      </c>
      <c r="CV828">
        <v>116</v>
      </c>
      <c r="CW828">
        <v>0</v>
      </c>
      <c r="CX828">
        <v>0</v>
      </c>
      <c r="CY828">
        <v>0</v>
      </c>
      <c r="CZ828" t="s">
        <v>83</v>
      </c>
      <c r="DA828" t="s">
        <v>83</v>
      </c>
      <c r="DB828">
        <f t="shared" si="451"/>
        <v>5</v>
      </c>
      <c r="DC828" t="s">
        <v>83</v>
      </c>
      <c r="DD828">
        <v>0</v>
      </c>
      <c r="DE828">
        <v>5</v>
      </c>
      <c r="DF828">
        <v>2008</v>
      </c>
      <c r="DG828">
        <f t="shared" si="454"/>
        <v>15</v>
      </c>
      <c r="DH828" t="s">
        <v>110</v>
      </c>
      <c r="DI828">
        <f t="shared" si="452"/>
        <v>4</v>
      </c>
      <c r="DJ828" t="s">
        <v>111</v>
      </c>
      <c r="DK828">
        <f t="shared" si="453"/>
        <v>5</v>
      </c>
      <c r="DL828">
        <v>109500</v>
      </c>
    </row>
    <row r="829" spans="1:116" x14ac:dyDescent="0.35">
      <c r="A829">
        <v>828</v>
      </c>
      <c r="B829">
        <v>20</v>
      </c>
      <c r="C829" t="s">
        <v>81</v>
      </c>
      <c r="D829">
        <f t="shared" si="420"/>
        <v>4</v>
      </c>
      <c r="E829">
        <v>65</v>
      </c>
      <c r="F829">
        <v>8529</v>
      </c>
      <c r="G829" t="s">
        <v>82</v>
      </c>
      <c r="H829">
        <f t="shared" si="421"/>
        <v>2</v>
      </c>
      <c r="I829" t="s">
        <v>83</v>
      </c>
      <c r="J829" t="str">
        <f t="shared" si="422"/>
        <v/>
      </c>
      <c r="K829" t="s">
        <v>120</v>
      </c>
      <c r="L829">
        <f t="shared" si="423"/>
        <v>2</v>
      </c>
      <c r="M829" t="s">
        <v>85</v>
      </c>
      <c r="N829">
        <f t="shared" si="424"/>
        <v>2</v>
      </c>
      <c r="O829" t="s">
        <v>86</v>
      </c>
      <c r="P829">
        <f t="shared" si="425"/>
        <v>4</v>
      </c>
      <c r="Q829" t="s">
        <v>87</v>
      </c>
      <c r="R829">
        <f t="shared" si="426"/>
        <v>4</v>
      </c>
      <c r="S829" t="s">
        <v>88</v>
      </c>
      <c r="T829">
        <f t="shared" si="427"/>
        <v>3</v>
      </c>
      <c r="U829" t="s">
        <v>170</v>
      </c>
      <c r="V829">
        <f t="shared" si="428"/>
        <v>15</v>
      </c>
      <c r="W829" t="s">
        <v>90</v>
      </c>
      <c r="X829">
        <f t="shared" si="429"/>
        <v>7</v>
      </c>
      <c r="Y829" t="s">
        <v>90</v>
      </c>
      <c r="Z829">
        <f t="shared" si="430"/>
        <v>7</v>
      </c>
      <c r="AA829" t="s">
        <v>91</v>
      </c>
      <c r="AB829">
        <f t="shared" si="431"/>
        <v>3</v>
      </c>
      <c r="AC829" t="s">
        <v>115</v>
      </c>
      <c r="AD829">
        <f t="shared" si="432"/>
        <v>4</v>
      </c>
      <c r="AE829">
        <v>7</v>
      </c>
      <c r="AF829">
        <v>5</v>
      </c>
      <c r="AG829">
        <v>2001</v>
      </c>
      <c r="AH829">
        <v>2001</v>
      </c>
      <c r="AI829" t="s">
        <v>93</v>
      </c>
      <c r="AJ829">
        <f t="shared" si="433"/>
        <v>5</v>
      </c>
      <c r="AK829" t="s">
        <v>94</v>
      </c>
      <c r="AL829">
        <f t="shared" si="434"/>
        <v>8</v>
      </c>
      <c r="AM829" t="s">
        <v>95</v>
      </c>
      <c r="AN829">
        <f t="shared" si="435"/>
        <v>14</v>
      </c>
      <c r="AO829" t="s">
        <v>95</v>
      </c>
      <c r="AP829" t="s">
        <v>117</v>
      </c>
      <c r="AQ829">
        <f t="shared" si="436"/>
        <v>2</v>
      </c>
      <c r="AR829">
        <v>0</v>
      </c>
      <c r="AS829" t="s">
        <v>97</v>
      </c>
      <c r="AT829">
        <f t="shared" si="437"/>
        <v>4</v>
      </c>
      <c r="AU829" t="s">
        <v>98</v>
      </c>
      <c r="AV829">
        <f t="shared" si="438"/>
        <v>3</v>
      </c>
      <c r="AW829" t="s">
        <v>99</v>
      </c>
      <c r="AX829">
        <f t="shared" si="439"/>
        <v>6</v>
      </c>
      <c r="AY829" t="s">
        <v>97</v>
      </c>
      <c r="AZ829">
        <f t="shared" si="440"/>
        <v>5</v>
      </c>
      <c r="BA829" t="s">
        <v>98</v>
      </c>
      <c r="BB829">
        <f t="shared" si="441"/>
        <v>4</v>
      </c>
      <c r="BC829" t="s">
        <v>100</v>
      </c>
      <c r="BD829" t="s">
        <v>101</v>
      </c>
      <c r="BE829">
        <f t="shared" si="442"/>
        <v>7</v>
      </c>
      <c r="BF829">
        <v>20</v>
      </c>
      <c r="BG829" t="s">
        <v>102</v>
      </c>
      <c r="BH829">
        <v>0</v>
      </c>
      <c r="BI829">
        <v>1434</v>
      </c>
      <c r="BJ829">
        <v>1454</v>
      </c>
      <c r="BK829" t="s">
        <v>103</v>
      </c>
      <c r="BL829">
        <f t="shared" si="443"/>
        <v>6</v>
      </c>
      <c r="BM829" t="s">
        <v>104</v>
      </c>
      <c r="BN829" t="s">
        <v>105</v>
      </c>
      <c r="BO829" t="s">
        <v>106</v>
      </c>
      <c r="BP829">
        <f t="shared" si="444"/>
        <v>6</v>
      </c>
      <c r="BQ829">
        <v>1434</v>
      </c>
      <c r="BR829">
        <v>0</v>
      </c>
      <c r="BS829">
        <v>0</v>
      </c>
      <c r="BT829">
        <v>1434</v>
      </c>
      <c r="BU829">
        <v>0</v>
      </c>
      <c r="BV829">
        <v>0</v>
      </c>
      <c r="BW829">
        <v>2</v>
      </c>
      <c r="BX829">
        <v>0</v>
      </c>
      <c r="BY829">
        <v>3</v>
      </c>
      <c r="BZ829">
        <v>1</v>
      </c>
      <c r="CA829" t="s">
        <v>97</v>
      </c>
      <c r="CB829">
        <f t="shared" si="445"/>
        <v>5</v>
      </c>
      <c r="CC829">
        <v>6</v>
      </c>
      <c r="CD829" t="s">
        <v>107</v>
      </c>
      <c r="CE829">
        <v>1</v>
      </c>
      <c r="CF829" t="s">
        <v>98</v>
      </c>
      <c r="CG829" t="s">
        <v>108</v>
      </c>
      <c r="CH829">
        <f t="shared" si="446"/>
        <v>6</v>
      </c>
      <c r="CI829">
        <v>2001</v>
      </c>
      <c r="CJ829" t="s">
        <v>109</v>
      </c>
      <c r="CK829">
        <f t="shared" si="447"/>
        <v>3</v>
      </c>
      <c r="CL829">
        <v>2</v>
      </c>
      <c r="CM829">
        <v>527</v>
      </c>
      <c r="CN829" t="s">
        <v>98</v>
      </c>
      <c r="CO829">
        <f t="shared" si="448"/>
        <v>4</v>
      </c>
      <c r="CP829" t="s">
        <v>98</v>
      </c>
      <c r="CQ829">
        <f t="shared" si="449"/>
        <v>4</v>
      </c>
      <c r="CR829" t="s">
        <v>105</v>
      </c>
      <c r="CS829">
        <f t="shared" si="450"/>
        <v>3</v>
      </c>
      <c r="CT829">
        <v>290</v>
      </c>
      <c r="CU829">
        <v>39</v>
      </c>
      <c r="CV829">
        <v>0</v>
      </c>
      <c r="CW829">
        <v>0</v>
      </c>
      <c r="CX829">
        <v>0</v>
      </c>
      <c r="CY829">
        <v>0</v>
      </c>
      <c r="CZ829" t="s">
        <v>83</v>
      </c>
      <c r="DA829" t="s">
        <v>83</v>
      </c>
      <c r="DB829">
        <f t="shared" si="451"/>
        <v>5</v>
      </c>
      <c r="DC829" t="s">
        <v>83</v>
      </c>
      <c r="DD829">
        <v>0</v>
      </c>
      <c r="DE829">
        <v>4</v>
      </c>
      <c r="DF829">
        <v>2009</v>
      </c>
      <c r="DG829">
        <f t="shared" si="454"/>
        <v>14</v>
      </c>
      <c r="DH829" t="s">
        <v>110</v>
      </c>
      <c r="DI829">
        <f t="shared" si="452"/>
        <v>4</v>
      </c>
      <c r="DJ829" t="s">
        <v>111</v>
      </c>
      <c r="DK829">
        <f t="shared" si="453"/>
        <v>5</v>
      </c>
      <c r="DL829">
        <v>189000</v>
      </c>
    </row>
    <row r="830" spans="1:116" x14ac:dyDescent="0.35">
      <c r="A830">
        <v>829</v>
      </c>
      <c r="B830">
        <v>60</v>
      </c>
      <c r="C830" t="s">
        <v>81</v>
      </c>
      <c r="D830">
        <f t="shared" si="420"/>
        <v>4</v>
      </c>
      <c r="E830" t="s">
        <v>83</v>
      </c>
      <c r="F830">
        <v>28698</v>
      </c>
      <c r="G830" t="s">
        <v>82</v>
      </c>
      <c r="H830">
        <f t="shared" si="421"/>
        <v>2</v>
      </c>
      <c r="I830" t="s">
        <v>83</v>
      </c>
      <c r="J830" t="str">
        <f t="shared" si="422"/>
        <v/>
      </c>
      <c r="K830" t="s">
        <v>160</v>
      </c>
      <c r="L830">
        <f t="shared" si="423"/>
        <v>4</v>
      </c>
      <c r="M830" t="s">
        <v>195</v>
      </c>
      <c r="N830">
        <f t="shared" si="424"/>
        <v>3</v>
      </c>
      <c r="O830" t="s">
        <v>86</v>
      </c>
      <c r="P830">
        <f t="shared" si="425"/>
        <v>4</v>
      </c>
      <c r="Q830" t="s">
        <v>166</v>
      </c>
      <c r="R830">
        <f t="shared" si="426"/>
        <v>1</v>
      </c>
      <c r="S830" t="s">
        <v>213</v>
      </c>
      <c r="T830">
        <f t="shared" si="427"/>
        <v>1</v>
      </c>
      <c r="U830" t="s">
        <v>205</v>
      </c>
      <c r="V830">
        <f t="shared" si="428"/>
        <v>1</v>
      </c>
      <c r="W830" t="s">
        <v>90</v>
      </c>
      <c r="X830">
        <f t="shared" si="429"/>
        <v>7</v>
      </c>
      <c r="Y830" t="s">
        <v>90</v>
      </c>
      <c r="Z830">
        <f t="shared" si="430"/>
        <v>7</v>
      </c>
      <c r="AA830" t="s">
        <v>91</v>
      </c>
      <c r="AB830">
        <f t="shared" si="431"/>
        <v>3</v>
      </c>
      <c r="AC830" t="s">
        <v>92</v>
      </c>
      <c r="AD830">
        <f t="shared" si="432"/>
        <v>8</v>
      </c>
      <c r="AE830">
        <v>5</v>
      </c>
      <c r="AF830">
        <v>5</v>
      </c>
      <c r="AG830">
        <v>1967</v>
      </c>
      <c r="AH830">
        <v>1967</v>
      </c>
      <c r="AI830" t="s">
        <v>214</v>
      </c>
      <c r="AJ830">
        <f t="shared" si="433"/>
        <v>1</v>
      </c>
      <c r="AK830" t="s">
        <v>242</v>
      </c>
      <c r="AL830">
        <f t="shared" si="434"/>
        <v>4</v>
      </c>
      <c r="AM830" t="s">
        <v>161</v>
      </c>
      <c r="AN830">
        <f t="shared" si="435"/>
        <v>3</v>
      </c>
      <c r="AO830" t="s">
        <v>161</v>
      </c>
      <c r="AP830" t="s">
        <v>117</v>
      </c>
      <c r="AQ830">
        <f t="shared" si="436"/>
        <v>2</v>
      </c>
      <c r="AR830">
        <v>0</v>
      </c>
      <c r="AS830" t="s">
        <v>98</v>
      </c>
      <c r="AT830">
        <f t="shared" si="437"/>
        <v>3</v>
      </c>
      <c r="AU830" t="s">
        <v>98</v>
      </c>
      <c r="AV830">
        <f t="shared" si="438"/>
        <v>3</v>
      </c>
      <c r="AW830" t="s">
        <v>99</v>
      </c>
      <c r="AX830">
        <f t="shared" si="439"/>
        <v>6</v>
      </c>
      <c r="AY830" t="s">
        <v>98</v>
      </c>
      <c r="AZ830">
        <f t="shared" si="440"/>
        <v>4</v>
      </c>
      <c r="BA830" t="s">
        <v>97</v>
      </c>
      <c r="BB830">
        <f t="shared" si="441"/>
        <v>5</v>
      </c>
      <c r="BC830" t="s">
        <v>97</v>
      </c>
      <c r="BD830" t="s">
        <v>172</v>
      </c>
      <c r="BE830">
        <f t="shared" si="442"/>
        <v>5</v>
      </c>
      <c r="BF830">
        <v>249</v>
      </c>
      <c r="BG830" t="s">
        <v>119</v>
      </c>
      <c r="BH830">
        <v>764</v>
      </c>
      <c r="BI830">
        <v>0</v>
      </c>
      <c r="BJ830">
        <v>1013</v>
      </c>
      <c r="BK830" t="s">
        <v>103</v>
      </c>
      <c r="BL830">
        <f t="shared" si="443"/>
        <v>6</v>
      </c>
      <c r="BM830" t="s">
        <v>98</v>
      </c>
      <c r="BN830" t="s">
        <v>105</v>
      </c>
      <c r="BO830" t="s">
        <v>106</v>
      </c>
      <c r="BP830">
        <f t="shared" si="444"/>
        <v>6</v>
      </c>
      <c r="BQ830">
        <v>1160</v>
      </c>
      <c r="BR830">
        <v>966</v>
      </c>
      <c r="BS830">
        <v>0</v>
      </c>
      <c r="BT830">
        <v>2126</v>
      </c>
      <c r="BU830">
        <v>0</v>
      </c>
      <c r="BV830">
        <v>1</v>
      </c>
      <c r="BW830">
        <v>2</v>
      </c>
      <c r="BX830">
        <v>1</v>
      </c>
      <c r="BY830">
        <v>3</v>
      </c>
      <c r="BZ830">
        <v>1</v>
      </c>
      <c r="CA830" t="s">
        <v>98</v>
      </c>
      <c r="CB830">
        <f t="shared" si="445"/>
        <v>4</v>
      </c>
      <c r="CC830">
        <v>7</v>
      </c>
      <c r="CD830" t="s">
        <v>224</v>
      </c>
      <c r="CE830">
        <v>0</v>
      </c>
      <c r="CF830" t="s">
        <v>83</v>
      </c>
      <c r="CG830" t="s">
        <v>108</v>
      </c>
      <c r="CH830">
        <f t="shared" si="446"/>
        <v>6</v>
      </c>
      <c r="CI830">
        <v>1967</v>
      </c>
      <c r="CJ830" t="s">
        <v>157</v>
      </c>
      <c r="CK830">
        <f t="shared" si="447"/>
        <v>4</v>
      </c>
      <c r="CL830">
        <v>2</v>
      </c>
      <c r="CM830">
        <v>538</v>
      </c>
      <c r="CN830" t="s">
        <v>98</v>
      </c>
      <c r="CO830">
        <f t="shared" si="448"/>
        <v>4</v>
      </c>
      <c r="CP830" t="s">
        <v>98</v>
      </c>
      <c r="CQ830">
        <f t="shared" si="449"/>
        <v>4</v>
      </c>
      <c r="CR830" t="s">
        <v>105</v>
      </c>
      <c r="CS830">
        <f t="shared" si="450"/>
        <v>3</v>
      </c>
      <c r="CT830">
        <v>486</v>
      </c>
      <c r="CU830">
        <v>0</v>
      </c>
      <c r="CV830">
        <v>0</v>
      </c>
      <c r="CW830">
        <v>0</v>
      </c>
      <c r="CX830">
        <v>225</v>
      </c>
      <c r="CY830">
        <v>0</v>
      </c>
      <c r="CZ830" t="s">
        <v>83</v>
      </c>
      <c r="DA830" t="s">
        <v>83</v>
      </c>
      <c r="DB830">
        <f t="shared" si="451"/>
        <v>5</v>
      </c>
      <c r="DC830" t="s">
        <v>83</v>
      </c>
      <c r="DD830">
        <v>0</v>
      </c>
      <c r="DE830">
        <v>6</v>
      </c>
      <c r="DF830">
        <v>2009</v>
      </c>
      <c r="DG830">
        <f t="shared" si="454"/>
        <v>14</v>
      </c>
      <c r="DH830" t="s">
        <v>110</v>
      </c>
      <c r="DI830">
        <f t="shared" si="452"/>
        <v>4</v>
      </c>
      <c r="DJ830" t="s">
        <v>128</v>
      </c>
      <c r="DK830">
        <f t="shared" si="453"/>
        <v>3</v>
      </c>
      <c r="DL830">
        <v>185000</v>
      </c>
    </row>
    <row r="831" spans="1:116" x14ac:dyDescent="0.35">
      <c r="A831">
        <v>830</v>
      </c>
      <c r="B831">
        <v>160</v>
      </c>
      <c r="C831" t="s">
        <v>192</v>
      </c>
      <c r="D831">
        <f t="shared" si="420"/>
        <v>5</v>
      </c>
      <c r="E831">
        <v>24</v>
      </c>
      <c r="F831">
        <v>2544</v>
      </c>
      <c r="G831" t="s">
        <v>82</v>
      </c>
      <c r="H831">
        <f t="shared" si="421"/>
        <v>2</v>
      </c>
      <c r="I831" t="s">
        <v>82</v>
      </c>
      <c r="J831">
        <f t="shared" si="422"/>
        <v>2</v>
      </c>
      <c r="K831" t="s">
        <v>84</v>
      </c>
      <c r="L831">
        <f t="shared" si="423"/>
        <v>1</v>
      </c>
      <c r="M831" t="s">
        <v>85</v>
      </c>
      <c r="N831">
        <f t="shared" si="424"/>
        <v>2</v>
      </c>
      <c r="O831" t="s">
        <v>86</v>
      </c>
      <c r="P831">
        <f t="shared" si="425"/>
        <v>4</v>
      </c>
      <c r="Q831" t="s">
        <v>87</v>
      </c>
      <c r="R831">
        <f t="shared" si="426"/>
        <v>4</v>
      </c>
      <c r="S831" t="s">
        <v>88</v>
      </c>
      <c r="T831">
        <f t="shared" si="427"/>
        <v>3</v>
      </c>
      <c r="U831" t="s">
        <v>136</v>
      </c>
      <c r="V831">
        <f t="shared" si="428"/>
        <v>18</v>
      </c>
      <c r="W831" t="s">
        <v>90</v>
      </c>
      <c r="X831">
        <f t="shared" si="429"/>
        <v>7</v>
      </c>
      <c r="Y831" t="s">
        <v>90</v>
      </c>
      <c r="Z831">
        <f t="shared" si="430"/>
        <v>7</v>
      </c>
      <c r="AA831" t="s">
        <v>198</v>
      </c>
      <c r="AB831">
        <f t="shared" si="431"/>
        <v>5</v>
      </c>
      <c r="AC831" t="s">
        <v>92</v>
      </c>
      <c r="AD831">
        <f t="shared" si="432"/>
        <v>8</v>
      </c>
      <c r="AE831">
        <v>7</v>
      </c>
      <c r="AF831">
        <v>5</v>
      </c>
      <c r="AG831">
        <v>2005</v>
      </c>
      <c r="AH831">
        <v>2005</v>
      </c>
      <c r="AI831" t="s">
        <v>93</v>
      </c>
      <c r="AJ831">
        <f t="shared" si="433"/>
        <v>5</v>
      </c>
      <c r="AK831" t="s">
        <v>94</v>
      </c>
      <c r="AL831">
        <f t="shared" si="434"/>
        <v>8</v>
      </c>
      <c r="AM831" t="s">
        <v>116</v>
      </c>
      <c r="AN831">
        <f t="shared" si="435"/>
        <v>10</v>
      </c>
      <c r="AO831" t="s">
        <v>116</v>
      </c>
      <c r="AP831" t="s">
        <v>117</v>
      </c>
      <c r="AQ831">
        <f t="shared" si="436"/>
        <v>2</v>
      </c>
      <c r="AR831">
        <v>0</v>
      </c>
      <c r="AS831" t="s">
        <v>97</v>
      </c>
      <c r="AT831">
        <f t="shared" si="437"/>
        <v>4</v>
      </c>
      <c r="AU831" t="s">
        <v>98</v>
      </c>
      <c r="AV831">
        <f t="shared" si="438"/>
        <v>3</v>
      </c>
      <c r="AW831" t="s">
        <v>99</v>
      </c>
      <c r="AX831">
        <f t="shared" si="439"/>
        <v>6</v>
      </c>
      <c r="AY831" t="s">
        <v>97</v>
      </c>
      <c r="AZ831">
        <f t="shared" si="440"/>
        <v>5</v>
      </c>
      <c r="BA831" t="s">
        <v>98</v>
      </c>
      <c r="BB831">
        <f t="shared" si="441"/>
        <v>4</v>
      </c>
      <c r="BC831" t="s">
        <v>100</v>
      </c>
      <c r="BD831" t="s">
        <v>102</v>
      </c>
      <c r="BE831">
        <f t="shared" si="442"/>
        <v>6</v>
      </c>
      <c r="BF831">
        <v>0</v>
      </c>
      <c r="BG831" t="s">
        <v>102</v>
      </c>
      <c r="BH831">
        <v>0</v>
      </c>
      <c r="BI831">
        <v>600</v>
      </c>
      <c r="BJ831">
        <v>600</v>
      </c>
      <c r="BK831" t="s">
        <v>103</v>
      </c>
      <c r="BL831">
        <f t="shared" si="443"/>
        <v>6</v>
      </c>
      <c r="BM831" t="s">
        <v>104</v>
      </c>
      <c r="BN831" t="s">
        <v>105</v>
      </c>
      <c r="BO831" t="s">
        <v>106</v>
      </c>
      <c r="BP831">
        <f t="shared" si="444"/>
        <v>6</v>
      </c>
      <c r="BQ831">
        <v>520</v>
      </c>
      <c r="BR831">
        <v>623</v>
      </c>
      <c r="BS831">
        <v>80</v>
      </c>
      <c r="BT831">
        <v>1223</v>
      </c>
      <c r="BU831">
        <v>0</v>
      </c>
      <c r="BV831">
        <v>0</v>
      </c>
      <c r="BW831">
        <v>2</v>
      </c>
      <c r="BX831">
        <v>1</v>
      </c>
      <c r="BY831">
        <v>2</v>
      </c>
      <c r="BZ831">
        <v>1</v>
      </c>
      <c r="CA831" t="s">
        <v>97</v>
      </c>
      <c r="CB831">
        <f t="shared" si="445"/>
        <v>5</v>
      </c>
      <c r="CC831">
        <v>4</v>
      </c>
      <c r="CD831" t="s">
        <v>107</v>
      </c>
      <c r="CE831">
        <v>0</v>
      </c>
      <c r="CF831" t="s">
        <v>83</v>
      </c>
      <c r="CG831" t="s">
        <v>127</v>
      </c>
      <c r="CH831">
        <f t="shared" si="446"/>
        <v>5</v>
      </c>
      <c r="CI831">
        <v>2005</v>
      </c>
      <c r="CJ831" t="s">
        <v>109</v>
      </c>
      <c r="CK831">
        <f t="shared" si="447"/>
        <v>3</v>
      </c>
      <c r="CL831">
        <v>2</v>
      </c>
      <c r="CM831">
        <v>480</v>
      </c>
      <c r="CN831" t="s">
        <v>98</v>
      </c>
      <c r="CO831">
        <f t="shared" si="448"/>
        <v>4</v>
      </c>
      <c r="CP831" t="s">
        <v>98</v>
      </c>
      <c r="CQ831">
        <f t="shared" si="449"/>
        <v>4</v>
      </c>
      <c r="CR831" t="s">
        <v>105</v>
      </c>
      <c r="CS831">
        <f t="shared" si="450"/>
        <v>3</v>
      </c>
      <c r="CT831">
        <v>0</v>
      </c>
      <c r="CU831">
        <v>166</v>
      </c>
      <c r="CV831">
        <v>0</v>
      </c>
      <c r="CW831">
        <v>0</v>
      </c>
      <c r="CX831">
        <v>0</v>
      </c>
      <c r="CY831">
        <v>0</v>
      </c>
      <c r="CZ831" t="s">
        <v>83</v>
      </c>
      <c r="DA831" t="s">
        <v>83</v>
      </c>
      <c r="DB831">
        <f t="shared" si="451"/>
        <v>5</v>
      </c>
      <c r="DC831" t="s">
        <v>83</v>
      </c>
      <c r="DD831">
        <v>0</v>
      </c>
      <c r="DE831">
        <v>7</v>
      </c>
      <c r="DF831">
        <v>2006</v>
      </c>
      <c r="DG831">
        <f t="shared" si="454"/>
        <v>17</v>
      </c>
      <c r="DH831" t="s">
        <v>110</v>
      </c>
      <c r="DI831">
        <f t="shared" si="452"/>
        <v>4</v>
      </c>
      <c r="DJ831" t="s">
        <v>111</v>
      </c>
      <c r="DK831">
        <f t="shared" si="453"/>
        <v>5</v>
      </c>
      <c r="DL831">
        <v>147400</v>
      </c>
    </row>
    <row r="832" spans="1:116" x14ac:dyDescent="0.35">
      <c r="A832">
        <v>831</v>
      </c>
      <c r="B832">
        <v>20</v>
      </c>
      <c r="C832" t="s">
        <v>81</v>
      </c>
      <c r="D832">
        <f t="shared" si="420"/>
        <v>4</v>
      </c>
      <c r="E832">
        <v>80</v>
      </c>
      <c r="F832">
        <v>11900</v>
      </c>
      <c r="G832" t="s">
        <v>82</v>
      </c>
      <c r="H832">
        <f t="shared" si="421"/>
        <v>2</v>
      </c>
      <c r="I832" t="s">
        <v>83</v>
      </c>
      <c r="J832" t="str">
        <f t="shared" si="422"/>
        <v/>
      </c>
      <c r="K832" t="s">
        <v>120</v>
      </c>
      <c r="L832">
        <f t="shared" si="423"/>
        <v>2</v>
      </c>
      <c r="M832" t="s">
        <v>85</v>
      </c>
      <c r="N832">
        <f t="shared" si="424"/>
        <v>2</v>
      </c>
      <c r="O832" t="s">
        <v>86</v>
      </c>
      <c r="P832">
        <f t="shared" si="425"/>
        <v>4</v>
      </c>
      <c r="Q832" t="s">
        <v>122</v>
      </c>
      <c r="R832">
        <f t="shared" si="426"/>
        <v>2</v>
      </c>
      <c r="S832" t="s">
        <v>88</v>
      </c>
      <c r="T832">
        <f t="shared" si="427"/>
        <v>3</v>
      </c>
      <c r="U832" t="s">
        <v>162</v>
      </c>
      <c r="V832">
        <f t="shared" si="428"/>
        <v>7</v>
      </c>
      <c r="W832" t="s">
        <v>90</v>
      </c>
      <c r="X832">
        <f t="shared" si="429"/>
        <v>7</v>
      </c>
      <c r="Y832" t="s">
        <v>90</v>
      </c>
      <c r="Z832">
        <f t="shared" si="430"/>
        <v>7</v>
      </c>
      <c r="AA832" t="s">
        <v>91</v>
      </c>
      <c r="AB832">
        <f t="shared" si="431"/>
        <v>3</v>
      </c>
      <c r="AC832" t="s">
        <v>115</v>
      </c>
      <c r="AD832">
        <f t="shared" si="432"/>
        <v>4</v>
      </c>
      <c r="AE832">
        <v>6</v>
      </c>
      <c r="AF832">
        <v>5</v>
      </c>
      <c r="AG832">
        <v>1957</v>
      </c>
      <c r="AH832">
        <v>1957</v>
      </c>
      <c r="AI832" t="s">
        <v>93</v>
      </c>
      <c r="AJ832">
        <f t="shared" si="433"/>
        <v>5</v>
      </c>
      <c r="AK832" t="s">
        <v>94</v>
      </c>
      <c r="AL832">
        <f t="shared" si="434"/>
        <v>8</v>
      </c>
      <c r="AM832" t="s">
        <v>140</v>
      </c>
      <c r="AN832">
        <f t="shared" si="435"/>
        <v>9</v>
      </c>
      <c r="AO832" t="s">
        <v>140</v>
      </c>
      <c r="AP832" t="s">
        <v>96</v>
      </c>
      <c r="AQ832">
        <f t="shared" si="436"/>
        <v>4</v>
      </c>
      <c r="AR832">
        <v>387</v>
      </c>
      <c r="AS832" t="s">
        <v>98</v>
      </c>
      <c r="AT832">
        <f t="shared" si="437"/>
        <v>3</v>
      </c>
      <c r="AU832" t="s">
        <v>98</v>
      </c>
      <c r="AV832">
        <f t="shared" si="438"/>
        <v>3</v>
      </c>
      <c r="AW832" t="s">
        <v>118</v>
      </c>
      <c r="AX832">
        <f t="shared" si="439"/>
        <v>2</v>
      </c>
      <c r="AY832" t="s">
        <v>98</v>
      </c>
      <c r="AZ832">
        <f t="shared" si="440"/>
        <v>4</v>
      </c>
      <c r="BA832" t="s">
        <v>98</v>
      </c>
      <c r="BB832">
        <f t="shared" si="441"/>
        <v>4</v>
      </c>
      <c r="BC832" t="s">
        <v>100</v>
      </c>
      <c r="BD832" t="s">
        <v>153</v>
      </c>
      <c r="BE832">
        <f t="shared" si="442"/>
        <v>2</v>
      </c>
      <c r="BF832">
        <v>1040</v>
      </c>
      <c r="BG832" t="s">
        <v>102</v>
      </c>
      <c r="BH832">
        <v>0</v>
      </c>
      <c r="BI832">
        <v>352</v>
      </c>
      <c r="BJ832">
        <v>1392</v>
      </c>
      <c r="BK832" t="s">
        <v>103</v>
      </c>
      <c r="BL832">
        <f t="shared" si="443"/>
        <v>6</v>
      </c>
      <c r="BM832" t="s">
        <v>98</v>
      </c>
      <c r="BN832" t="s">
        <v>105</v>
      </c>
      <c r="BO832" t="s">
        <v>164</v>
      </c>
      <c r="BP832">
        <f t="shared" si="444"/>
        <v>3</v>
      </c>
      <c r="BQ832">
        <v>1392</v>
      </c>
      <c r="BR832">
        <v>0</v>
      </c>
      <c r="BS832">
        <v>0</v>
      </c>
      <c r="BT832">
        <v>1392</v>
      </c>
      <c r="BU832">
        <v>1</v>
      </c>
      <c r="BV832">
        <v>0</v>
      </c>
      <c r="BW832">
        <v>1</v>
      </c>
      <c r="BX832">
        <v>1</v>
      </c>
      <c r="BY832">
        <v>3</v>
      </c>
      <c r="BZ832">
        <v>1</v>
      </c>
      <c r="CA832" t="s">
        <v>98</v>
      </c>
      <c r="CB832">
        <f t="shared" si="445"/>
        <v>4</v>
      </c>
      <c r="CC832">
        <v>6</v>
      </c>
      <c r="CD832" t="s">
        <v>107</v>
      </c>
      <c r="CE832">
        <v>2</v>
      </c>
      <c r="CF832" t="s">
        <v>97</v>
      </c>
      <c r="CG832" t="s">
        <v>108</v>
      </c>
      <c r="CH832">
        <f t="shared" si="446"/>
        <v>6</v>
      </c>
      <c r="CI832">
        <v>1957</v>
      </c>
      <c r="CJ832" t="s">
        <v>109</v>
      </c>
      <c r="CK832">
        <f t="shared" si="447"/>
        <v>3</v>
      </c>
      <c r="CL832">
        <v>2</v>
      </c>
      <c r="CM832">
        <v>458</v>
      </c>
      <c r="CN832" t="s">
        <v>98</v>
      </c>
      <c r="CO832">
        <f t="shared" si="448"/>
        <v>4</v>
      </c>
      <c r="CP832" t="s">
        <v>98</v>
      </c>
      <c r="CQ832">
        <f t="shared" si="449"/>
        <v>4</v>
      </c>
      <c r="CR832" t="s">
        <v>105</v>
      </c>
      <c r="CS832">
        <f t="shared" si="450"/>
        <v>3</v>
      </c>
      <c r="CT832">
        <v>0</v>
      </c>
      <c r="CU832">
        <v>0</v>
      </c>
      <c r="CV832">
        <v>0</v>
      </c>
      <c r="CW832">
        <v>0</v>
      </c>
      <c r="CX832">
        <v>192</v>
      </c>
      <c r="CY832">
        <v>0</v>
      </c>
      <c r="CZ832" t="s">
        <v>83</v>
      </c>
      <c r="DA832" t="s">
        <v>83</v>
      </c>
      <c r="DB832">
        <f t="shared" si="451"/>
        <v>5</v>
      </c>
      <c r="DC832" t="s">
        <v>83</v>
      </c>
      <c r="DD832">
        <v>0</v>
      </c>
      <c r="DE832">
        <v>6</v>
      </c>
      <c r="DF832">
        <v>2008</v>
      </c>
      <c r="DG832">
        <f t="shared" si="454"/>
        <v>15</v>
      </c>
      <c r="DH832" t="s">
        <v>110</v>
      </c>
      <c r="DI832">
        <f t="shared" si="452"/>
        <v>4</v>
      </c>
      <c r="DJ832" t="s">
        <v>111</v>
      </c>
      <c r="DK832">
        <f t="shared" si="453"/>
        <v>5</v>
      </c>
      <c r="DL832">
        <v>166000</v>
      </c>
    </row>
    <row r="833" spans="1:116" x14ac:dyDescent="0.35">
      <c r="A833">
        <v>832</v>
      </c>
      <c r="B833">
        <v>160</v>
      </c>
      <c r="C833" t="s">
        <v>192</v>
      </c>
      <c r="D833">
        <f t="shared" si="420"/>
        <v>5</v>
      </c>
      <c r="E833">
        <v>30</v>
      </c>
      <c r="F833">
        <v>3180</v>
      </c>
      <c r="G833" t="s">
        <v>82</v>
      </c>
      <c r="H833">
        <f t="shared" si="421"/>
        <v>2</v>
      </c>
      <c r="I833" t="s">
        <v>82</v>
      </c>
      <c r="J833">
        <f t="shared" si="422"/>
        <v>2</v>
      </c>
      <c r="K833" t="s">
        <v>84</v>
      </c>
      <c r="L833">
        <f t="shared" si="423"/>
        <v>1</v>
      </c>
      <c r="M833" t="s">
        <v>85</v>
      </c>
      <c r="N833">
        <f t="shared" si="424"/>
        <v>2</v>
      </c>
      <c r="O833" t="s">
        <v>86</v>
      </c>
      <c r="P833">
        <f t="shared" si="425"/>
        <v>4</v>
      </c>
      <c r="Q833" t="s">
        <v>87</v>
      </c>
      <c r="R833">
        <f t="shared" si="426"/>
        <v>4</v>
      </c>
      <c r="S833" t="s">
        <v>88</v>
      </c>
      <c r="T833">
        <f t="shared" si="427"/>
        <v>3</v>
      </c>
      <c r="U833" t="s">
        <v>136</v>
      </c>
      <c r="V833">
        <f t="shared" si="428"/>
        <v>18</v>
      </c>
      <c r="W833" t="s">
        <v>90</v>
      </c>
      <c r="X833">
        <f t="shared" si="429"/>
        <v>7</v>
      </c>
      <c r="Y833" t="s">
        <v>90</v>
      </c>
      <c r="Z833">
        <f t="shared" si="430"/>
        <v>7</v>
      </c>
      <c r="AA833" t="s">
        <v>179</v>
      </c>
      <c r="AB833">
        <f t="shared" si="431"/>
        <v>4</v>
      </c>
      <c r="AC833" t="s">
        <v>92</v>
      </c>
      <c r="AD833">
        <f t="shared" si="432"/>
        <v>8</v>
      </c>
      <c r="AE833">
        <v>7</v>
      </c>
      <c r="AF833">
        <v>5</v>
      </c>
      <c r="AG833">
        <v>2005</v>
      </c>
      <c r="AH833">
        <v>2005</v>
      </c>
      <c r="AI833" t="s">
        <v>93</v>
      </c>
      <c r="AJ833">
        <f t="shared" si="433"/>
        <v>5</v>
      </c>
      <c r="AK833" t="s">
        <v>94</v>
      </c>
      <c r="AL833">
        <f t="shared" si="434"/>
        <v>8</v>
      </c>
      <c r="AM833" t="s">
        <v>116</v>
      </c>
      <c r="AN833">
        <f t="shared" si="435"/>
        <v>10</v>
      </c>
      <c r="AO833" t="s">
        <v>116</v>
      </c>
      <c r="AP833" t="s">
        <v>117</v>
      </c>
      <c r="AQ833">
        <f t="shared" si="436"/>
        <v>2</v>
      </c>
      <c r="AR833">
        <v>0</v>
      </c>
      <c r="AS833" t="s">
        <v>98</v>
      </c>
      <c r="AT833">
        <f t="shared" si="437"/>
        <v>3</v>
      </c>
      <c r="AU833" t="s">
        <v>98</v>
      </c>
      <c r="AV833">
        <f t="shared" si="438"/>
        <v>3</v>
      </c>
      <c r="AW833" t="s">
        <v>99</v>
      </c>
      <c r="AX833">
        <f t="shared" si="439"/>
        <v>6</v>
      </c>
      <c r="AY833" t="s">
        <v>97</v>
      </c>
      <c r="AZ833">
        <f t="shared" si="440"/>
        <v>5</v>
      </c>
      <c r="BA833" t="s">
        <v>98</v>
      </c>
      <c r="BB833">
        <f t="shared" si="441"/>
        <v>4</v>
      </c>
      <c r="BC833" t="s">
        <v>100</v>
      </c>
      <c r="BD833" t="s">
        <v>102</v>
      </c>
      <c r="BE833">
        <f t="shared" si="442"/>
        <v>6</v>
      </c>
      <c r="BF833">
        <v>0</v>
      </c>
      <c r="BG833" t="s">
        <v>102</v>
      </c>
      <c r="BH833">
        <v>0</v>
      </c>
      <c r="BI833">
        <v>600</v>
      </c>
      <c r="BJ833">
        <v>600</v>
      </c>
      <c r="BK833" t="s">
        <v>103</v>
      </c>
      <c r="BL833">
        <f t="shared" si="443"/>
        <v>6</v>
      </c>
      <c r="BM833" t="s">
        <v>104</v>
      </c>
      <c r="BN833" t="s">
        <v>105</v>
      </c>
      <c r="BO833" t="s">
        <v>106</v>
      </c>
      <c r="BP833">
        <f t="shared" si="444"/>
        <v>6</v>
      </c>
      <c r="BQ833">
        <v>520</v>
      </c>
      <c r="BR833">
        <v>600</v>
      </c>
      <c r="BS833">
        <v>80</v>
      </c>
      <c r="BT833">
        <v>1200</v>
      </c>
      <c r="BU833">
        <v>0</v>
      </c>
      <c r="BV833">
        <v>0</v>
      </c>
      <c r="BW833">
        <v>2</v>
      </c>
      <c r="BX833">
        <v>1</v>
      </c>
      <c r="BY833">
        <v>2</v>
      </c>
      <c r="BZ833">
        <v>1</v>
      </c>
      <c r="CA833" t="s">
        <v>97</v>
      </c>
      <c r="CB833">
        <f t="shared" si="445"/>
        <v>5</v>
      </c>
      <c r="CC833">
        <v>4</v>
      </c>
      <c r="CD833" t="s">
        <v>107</v>
      </c>
      <c r="CE833">
        <v>0</v>
      </c>
      <c r="CF833" t="s">
        <v>83</v>
      </c>
      <c r="CG833" t="s">
        <v>127</v>
      </c>
      <c r="CH833">
        <f t="shared" si="446"/>
        <v>5</v>
      </c>
      <c r="CI833">
        <v>2005</v>
      </c>
      <c r="CJ833" t="s">
        <v>109</v>
      </c>
      <c r="CK833">
        <f t="shared" si="447"/>
        <v>3</v>
      </c>
      <c r="CL833">
        <v>2</v>
      </c>
      <c r="CM833">
        <v>480</v>
      </c>
      <c r="CN833" t="s">
        <v>98</v>
      </c>
      <c r="CO833">
        <f t="shared" si="448"/>
        <v>4</v>
      </c>
      <c r="CP833" t="s">
        <v>98</v>
      </c>
      <c r="CQ833">
        <f t="shared" si="449"/>
        <v>4</v>
      </c>
      <c r="CR833" t="s">
        <v>105</v>
      </c>
      <c r="CS833">
        <f t="shared" si="450"/>
        <v>3</v>
      </c>
      <c r="CT833">
        <v>0</v>
      </c>
      <c r="CU833">
        <v>166</v>
      </c>
      <c r="CV833">
        <v>0</v>
      </c>
      <c r="CW833">
        <v>0</v>
      </c>
      <c r="CX833">
        <v>0</v>
      </c>
      <c r="CY833">
        <v>0</v>
      </c>
      <c r="CZ833" t="s">
        <v>83</v>
      </c>
      <c r="DA833" t="s">
        <v>83</v>
      </c>
      <c r="DB833">
        <f t="shared" si="451"/>
        <v>5</v>
      </c>
      <c r="DC833" t="s">
        <v>83</v>
      </c>
      <c r="DD833">
        <v>0</v>
      </c>
      <c r="DE833">
        <v>6</v>
      </c>
      <c r="DF833">
        <v>2006</v>
      </c>
      <c r="DG833">
        <f t="shared" si="454"/>
        <v>17</v>
      </c>
      <c r="DH833" t="s">
        <v>110</v>
      </c>
      <c r="DI833">
        <f t="shared" si="452"/>
        <v>4</v>
      </c>
      <c r="DJ833" t="s">
        <v>111</v>
      </c>
      <c r="DK833">
        <f t="shared" si="453"/>
        <v>5</v>
      </c>
      <c r="DL833">
        <v>151000</v>
      </c>
    </row>
    <row r="834" spans="1:116" x14ac:dyDescent="0.35">
      <c r="A834">
        <v>833</v>
      </c>
      <c r="B834">
        <v>60</v>
      </c>
      <c r="C834" t="s">
        <v>81</v>
      </c>
      <c r="D834">
        <f t="shared" ref="D834:D897" si="455">VLOOKUP($C834,MSZoning,2,0)</f>
        <v>4</v>
      </c>
      <c r="E834">
        <v>44</v>
      </c>
      <c r="F834">
        <v>9548</v>
      </c>
      <c r="G834" t="s">
        <v>82</v>
      </c>
      <c r="H834">
        <f t="shared" ref="H834:H897" si="456">VLOOKUP(G834,Street,2,0)</f>
        <v>2</v>
      </c>
      <c r="I834" t="s">
        <v>83</v>
      </c>
      <c r="J834" t="str">
        <f t="shared" ref="J834:J897" si="457">IFERROR(VLOOKUP(I834,Alley,2,0),"")</f>
        <v/>
      </c>
      <c r="K834" t="s">
        <v>120</v>
      </c>
      <c r="L834">
        <f t="shared" ref="L834:L897" si="458">VLOOKUP(K834,LotShape,2,0)</f>
        <v>2</v>
      </c>
      <c r="M834" t="s">
        <v>85</v>
      </c>
      <c r="N834">
        <f t="shared" ref="N834:N897" si="459">VLOOKUP(M834,LandContour,2,0)</f>
        <v>2</v>
      </c>
      <c r="O834" t="s">
        <v>86</v>
      </c>
      <c r="P834">
        <f t="shared" ref="P834:P897" si="460">VLOOKUP(O834,Utilities,2,0)</f>
        <v>4</v>
      </c>
      <c r="Q834" t="s">
        <v>166</v>
      </c>
      <c r="R834">
        <f t="shared" ref="R834:R897" si="461">VLOOKUP(Q834,LotConfig,2,0)</f>
        <v>1</v>
      </c>
      <c r="S834" t="s">
        <v>88</v>
      </c>
      <c r="T834">
        <f t="shared" ref="T834:T897" si="462">VLOOKUP(S834,LandSlope,2,0)</f>
        <v>3</v>
      </c>
      <c r="U834" t="s">
        <v>89</v>
      </c>
      <c r="V834">
        <f t="shared" ref="V834:V897" si="463">VLOOKUP(U834,Neighborhood,2,0)</f>
        <v>16</v>
      </c>
      <c r="W834" t="s">
        <v>90</v>
      </c>
      <c r="X834">
        <f t="shared" ref="X834:X897" si="464">VLOOKUP(W834,Condition1,2,0)</f>
        <v>7</v>
      </c>
      <c r="Y834" t="s">
        <v>90</v>
      </c>
      <c r="Z834">
        <f t="shared" ref="Z834:Z897" si="465">VLOOKUP(Y834,Condition2,2,0)</f>
        <v>7</v>
      </c>
      <c r="AA834" t="s">
        <v>91</v>
      </c>
      <c r="AB834">
        <f t="shared" ref="AB834:AB897" si="466">VLOOKUP(AA834,BldgType,2,0)</f>
        <v>3</v>
      </c>
      <c r="AC834" t="s">
        <v>92</v>
      </c>
      <c r="AD834">
        <f t="shared" ref="AD834:AD897" si="467">VLOOKUP(AC834,HouseStyle,2,0)</f>
        <v>8</v>
      </c>
      <c r="AE834">
        <v>7</v>
      </c>
      <c r="AF834">
        <v>6</v>
      </c>
      <c r="AG834">
        <v>2003</v>
      </c>
      <c r="AH834">
        <v>2003</v>
      </c>
      <c r="AI834" t="s">
        <v>93</v>
      </c>
      <c r="AJ834">
        <f t="shared" ref="AJ834:AJ897" si="468">VLOOKUP(AI834,RoofStyle,2,0)</f>
        <v>5</v>
      </c>
      <c r="AK834" t="s">
        <v>94</v>
      </c>
      <c r="AL834">
        <f t="shared" ref="AL834:AL897" si="469">VLOOKUP(AK834,RoofMatl,2,0)</f>
        <v>8</v>
      </c>
      <c r="AM834" t="s">
        <v>95</v>
      </c>
      <c r="AN834">
        <f t="shared" ref="AN834:AN897" si="470">VLOOKUP(AM834,Exterior1st,2,0)</f>
        <v>14</v>
      </c>
      <c r="AO834" t="s">
        <v>95</v>
      </c>
      <c r="AP834" t="s">
        <v>96</v>
      </c>
      <c r="AQ834">
        <f t="shared" ref="AQ834:AQ897" si="471">VLOOKUP(AP834,MasVnrType,2,0)</f>
        <v>4</v>
      </c>
      <c r="AR834">
        <v>223</v>
      </c>
      <c r="AS834" t="s">
        <v>97</v>
      </c>
      <c r="AT834">
        <f t="shared" ref="AT834:AT897" si="472">VLOOKUP(AS834,ExterQual,2,0)</f>
        <v>4</v>
      </c>
      <c r="AU834" t="s">
        <v>98</v>
      </c>
      <c r="AV834">
        <f t="shared" ref="AV834:AV897" si="473">VLOOKUP(AU834,ExterCond,2,0)</f>
        <v>3</v>
      </c>
      <c r="AW834" t="s">
        <v>99</v>
      </c>
      <c r="AX834">
        <f t="shared" ref="AX834:AX897" si="474">VLOOKUP(AW834,Foundation,2,0)</f>
        <v>6</v>
      </c>
      <c r="AY834" t="s">
        <v>97</v>
      </c>
      <c r="AZ834">
        <f t="shared" ref="AZ834:AZ897" si="475">VLOOKUP(AY834,BsmtQual,2,0)</f>
        <v>5</v>
      </c>
      <c r="BA834" t="s">
        <v>98</v>
      </c>
      <c r="BB834">
        <f t="shared" ref="BB834:BB897" si="476">VLOOKUP(BA834,BsmtCond,2,0)</f>
        <v>4</v>
      </c>
      <c r="BC834" t="s">
        <v>100</v>
      </c>
      <c r="BD834" t="s">
        <v>101</v>
      </c>
      <c r="BE834">
        <f t="shared" ref="BE834:BE897" si="477">VLOOKUP(BD834,BsmtFinType1,2,0)</f>
        <v>7</v>
      </c>
      <c r="BF834">
        <v>483</v>
      </c>
      <c r="BG834" t="s">
        <v>102</v>
      </c>
      <c r="BH834">
        <v>0</v>
      </c>
      <c r="BI834">
        <v>458</v>
      </c>
      <c r="BJ834">
        <v>941</v>
      </c>
      <c r="BK834" t="s">
        <v>103</v>
      </c>
      <c r="BL834">
        <f t="shared" ref="BL834:BL897" si="478">VLOOKUP(BK834,Heating,2,0)</f>
        <v>6</v>
      </c>
      <c r="BM834" t="s">
        <v>104</v>
      </c>
      <c r="BN834" t="s">
        <v>105</v>
      </c>
      <c r="BO834" t="s">
        <v>106</v>
      </c>
      <c r="BP834">
        <f t="shared" ref="BP834:BP897" si="479">VLOOKUP(BO834,Electrical,2,0)</f>
        <v>6</v>
      </c>
      <c r="BQ834">
        <v>941</v>
      </c>
      <c r="BR834">
        <v>888</v>
      </c>
      <c r="BS834">
        <v>0</v>
      </c>
      <c r="BT834">
        <v>1829</v>
      </c>
      <c r="BU834">
        <v>1</v>
      </c>
      <c r="BV834">
        <v>0</v>
      </c>
      <c r="BW834">
        <v>2</v>
      </c>
      <c r="BX834">
        <v>1</v>
      </c>
      <c r="BY834">
        <v>3</v>
      </c>
      <c r="BZ834">
        <v>1</v>
      </c>
      <c r="CA834" t="s">
        <v>97</v>
      </c>
      <c r="CB834">
        <f t="shared" ref="CB834:CB897" si="480">VLOOKUP(CA834,BsmtQual,2,0)</f>
        <v>5</v>
      </c>
      <c r="CC834">
        <v>7</v>
      </c>
      <c r="CD834" t="s">
        <v>107</v>
      </c>
      <c r="CE834">
        <v>1</v>
      </c>
      <c r="CF834" t="s">
        <v>98</v>
      </c>
      <c r="CG834" t="s">
        <v>108</v>
      </c>
      <c r="CH834">
        <f t="shared" ref="CH834:CH897" si="481">VLOOKUP(CG834,GarageType,2,0)</f>
        <v>6</v>
      </c>
      <c r="CI834">
        <v>2003</v>
      </c>
      <c r="CJ834" t="s">
        <v>109</v>
      </c>
      <c r="CK834">
        <f t="shared" ref="CK834:CK897" si="482">VLOOKUP(CJ834,GarageFinish,2,0)</f>
        <v>3</v>
      </c>
      <c r="CL834">
        <v>2</v>
      </c>
      <c r="CM834">
        <v>613</v>
      </c>
      <c r="CN834" t="s">
        <v>98</v>
      </c>
      <c r="CO834">
        <f t="shared" ref="CO834:CO897" si="483">VLOOKUP(CN834,BsmtQual,2,0)</f>
        <v>4</v>
      </c>
      <c r="CP834" t="s">
        <v>98</v>
      </c>
      <c r="CQ834">
        <f t="shared" ref="CQ834:CQ897" si="484">VLOOKUP(CP834,BsmtQual,2,0)</f>
        <v>4</v>
      </c>
      <c r="CR834" t="s">
        <v>105</v>
      </c>
      <c r="CS834">
        <f t="shared" ref="CS834:CS897" si="485">VLOOKUP(CR834,PavedDrive,2,0)</f>
        <v>3</v>
      </c>
      <c r="CT834">
        <v>192</v>
      </c>
      <c r="CU834">
        <v>39</v>
      </c>
      <c r="CV834">
        <v>0</v>
      </c>
      <c r="CW834">
        <v>0</v>
      </c>
      <c r="CX834">
        <v>0</v>
      </c>
      <c r="CY834">
        <v>0</v>
      </c>
      <c r="CZ834" t="s">
        <v>83</v>
      </c>
      <c r="DA834" t="s">
        <v>83</v>
      </c>
      <c r="DB834">
        <f t="shared" ref="DB834:DB897" si="486">VLOOKUP(DA834,Fence,2,0)</f>
        <v>5</v>
      </c>
      <c r="DC834" t="s">
        <v>83</v>
      </c>
      <c r="DD834">
        <v>0</v>
      </c>
      <c r="DE834">
        <v>1</v>
      </c>
      <c r="DF834">
        <v>2010</v>
      </c>
      <c r="DG834">
        <f t="shared" si="454"/>
        <v>13</v>
      </c>
      <c r="DH834" t="s">
        <v>110</v>
      </c>
      <c r="DI834">
        <f t="shared" ref="DI834:DI897" si="487">VLOOKUP(DH834,SaleType,2,0)</f>
        <v>4</v>
      </c>
      <c r="DJ834" t="s">
        <v>111</v>
      </c>
      <c r="DK834">
        <f t="shared" ref="DK834:DK897" si="488">VLOOKUP(DJ834,SaleCondition,2,0)</f>
        <v>5</v>
      </c>
      <c r="DL834">
        <v>237000</v>
      </c>
    </row>
    <row r="835" spans="1:116" x14ac:dyDescent="0.35">
      <c r="A835">
        <v>834</v>
      </c>
      <c r="B835">
        <v>20</v>
      </c>
      <c r="C835" t="s">
        <v>81</v>
      </c>
      <c r="D835">
        <f t="shared" si="455"/>
        <v>4</v>
      </c>
      <c r="E835">
        <v>100</v>
      </c>
      <c r="F835">
        <v>10004</v>
      </c>
      <c r="G835" t="s">
        <v>82</v>
      </c>
      <c r="H835">
        <f t="shared" si="456"/>
        <v>2</v>
      </c>
      <c r="I835" t="s">
        <v>83</v>
      </c>
      <c r="J835" t="str">
        <f t="shared" si="457"/>
        <v/>
      </c>
      <c r="K835" t="s">
        <v>84</v>
      </c>
      <c r="L835">
        <f t="shared" si="458"/>
        <v>1</v>
      </c>
      <c r="M835" t="s">
        <v>85</v>
      </c>
      <c r="N835">
        <f t="shared" si="459"/>
        <v>2</v>
      </c>
      <c r="O835" t="s">
        <v>86</v>
      </c>
      <c r="P835">
        <f t="shared" si="460"/>
        <v>4</v>
      </c>
      <c r="Q835" t="s">
        <v>87</v>
      </c>
      <c r="R835">
        <f t="shared" si="461"/>
        <v>4</v>
      </c>
      <c r="S835" t="s">
        <v>88</v>
      </c>
      <c r="T835">
        <f t="shared" si="462"/>
        <v>3</v>
      </c>
      <c r="U835" t="s">
        <v>162</v>
      </c>
      <c r="V835">
        <f t="shared" si="463"/>
        <v>7</v>
      </c>
      <c r="W835" t="s">
        <v>90</v>
      </c>
      <c r="X835">
        <f t="shared" si="464"/>
        <v>7</v>
      </c>
      <c r="Y835" t="s">
        <v>90</v>
      </c>
      <c r="Z835">
        <f t="shared" si="465"/>
        <v>7</v>
      </c>
      <c r="AA835" t="s">
        <v>91</v>
      </c>
      <c r="AB835">
        <f t="shared" si="466"/>
        <v>3</v>
      </c>
      <c r="AC835" t="s">
        <v>115</v>
      </c>
      <c r="AD835">
        <f t="shared" si="467"/>
        <v>4</v>
      </c>
      <c r="AE835">
        <v>6</v>
      </c>
      <c r="AF835">
        <v>6</v>
      </c>
      <c r="AG835">
        <v>1964</v>
      </c>
      <c r="AH835">
        <v>1964</v>
      </c>
      <c r="AI835" t="s">
        <v>93</v>
      </c>
      <c r="AJ835">
        <f t="shared" si="468"/>
        <v>5</v>
      </c>
      <c r="AK835" t="s">
        <v>94</v>
      </c>
      <c r="AL835">
        <f t="shared" si="469"/>
        <v>8</v>
      </c>
      <c r="AM835" t="s">
        <v>140</v>
      </c>
      <c r="AN835">
        <f t="shared" si="470"/>
        <v>9</v>
      </c>
      <c r="AO835" t="s">
        <v>161</v>
      </c>
      <c r="AP835" t="s">
        <v>96</v>
      </c>
      <c r="AQ835">
        <f t="shared" si="471"/>
        <v>4</v>
      </c>
      <c r="AR835">
        <v>180</v>
      </c>
      <c r="AS835" t="s">
        <v>98</v>
      </c>
      <c r="AT835">
        <f t="shared" si="472"/>
        <v>3</v>
      </c>
      <c r="AU835" t="s">
        <v>98</v>
      </c>
      <c r="AV835">
        <f t="shared" si="473"/>
        <v>3</v>
      </c>
      <c r="AW835" t="s">
        <v>118</v>
      </c>
      <c r="AX835">
        <f t="shared" si="474"/>
        <v>2</v>
      </c>
      <c r="AY835" t="s">
        <v>98</v>
      </c>
      <c r="AZ835">
        <f t="shared" si="475"/>
        <v>4</v>
      </c>
      <c r="BA835" t="s">
        <v>98</v>
      </c>
      <c r="BB835">
        <f t="shared" si="476"/>
        <v>4</v>
      </c>
      <c r="BC835" t="s">
        <v>100</v>
      </c>
      <c r="BD835" t="s">
        <v>153</v>
      </c>
      <c r="BE835">
        <f t="shared" si="477"/>
        <v>2</v>
      </c>
      <c r="BF835">
        <v>196</v>
      </c>
      <c r="BG835" t="s">
        <v>141</v>
      </c>
      <c r="BH835">
        <v>345</v>
      </c>
      <c r="BI835">
        <v>975</v>
      </c>
      <c r="BJ835">
        <v>1516</v>
      </c>
      <c r="BK835" t="s">
        <v>103</v>
      </c>
      <c r="BL835">
        <f t="shared" si="478"/>
        <v>6</v>
      </c>
      <c r="BM835" t="s">
        <v>98</v>
      </c>
      <c r="BN835" t="s">
        <v>105</v>
      </c>
      <c r="BO835" t="s">
        <v>106</v>
      </c>
      <c r="BP835">
        <f t="shared" si="479"/>
        <v>6</v>
      </c>
      <c r="BQ835">
        <v>1516</v>
      </c>
      <c r="BR835">
        <v>0</v>
      </c>
      <c r="BS835">
        <v>0</v>
      </c>
      <c r="BT835">
        <v>1516</v>
      </c>
      <c r="BU835">
        <v>0</v>
      </c>
      <c r="BV835">
        <v>0</v>
      </c>
      <c r="BW835">
        <v>1</v>
      </c>
      <c r="BX835">
        <v>1</v>
      </c>
      <c r="BY835">
        <v>3</v>
      </c>
      <c r="BZ835">
        <v>1</v>
      </c>
      <c r="CA835" t="s">
        <v>98</v>
      </c>
      <c r="CB835">
        <f t="shared" si="480"/>
        <v>4</v>
      </c>
      <c r="CC835">
        <v>6</v>
      </c>
      <c r="CD835" t="s">
        <v>107</v>
      </c>
      <c r="CE835">
        <v>0</v>
      </c>
      <c r="CF835" t="s">
        <v>83</v>
      </c>
      <c r="CG835" t="s">
        <v>108</v>
      </c>
      <c r="CH835">
        <f t="shared" si="481"/>
        <v>6</v>
      </c>
      <c r="CI835">
        <v>1964</v>
      </c>
      <c r="CJ835" t="s">
        <v>109</v>
      </c>
      <c r="CK835">
        <f t="shared" si="482"/>
        <v>3</v>
      </c>
      <c r="CL835">
        <v>2</v>
      </c>
      <c r="CM835">
        <v>472</v>
      </c>
      <c r="CN835" t="s">
        <v>98</v>
      </c>
      <c r="CO835">
        <f t="shared" si="483"/>
        <v>4</v>
      </c>
      <c r="CP835" t="s">
        <v>98</v>
      </c>
      <c r="CQ835">
        <f t="shared" si="484"/>
        <v>4</v>
      </c>
      <c r="CR835" t="s">
        <v>105</v>
      </c>
      <c r="CS835">
        <f t="shared" si="485"/>
        <v>3</v>
      </c>
      <c r="CT835">
        <v>0</v>
      </c>
      <c r="CU835">
        <v>0</v>
      </c>
      <c r="CV835">
        <v>0</v>
      </c>
      <c r="CW835">
        <v>0</v>
      </c>
      <c r="CX835">
        <v>152</v>
      </c>
      <c r="CY835">
        <v>0</v>
      </c>
      <c r="CZ835" t="s">
        <v>83</v>
      </c>
      <c r="DA835" t="s">
        <v>83</v>
      </c>
      <c r="DB835">
        <f t="shared" si="486"/>
        <v>5</v>
      </c>
      <c r="DC835" t="s">
        <v>83</v>
      </c>
      <c r="DD835">
        <v>0</v>
      </c>
      <c r="DE835">
        <v>2</v>
      </c>
      <c r="DF835">
        <v>2009</v>
      </c>
      <c r="DG835">
        <f t="shared" ref="DG835:DG898" si="489">2023-DF835</f>
        <v>14</v>
      </c>
      <c r="DH835" t="s">
        <v>110</v>
      </c>
      <c r="DI835">
        <f t="shared" si="487"/>
        <v>4</v>
      </c>
      <c r="DJ835" t="s">
        <v>111</v>
      </c>
      <c r="DK835">
        <f t="shared" si="488"/>
        <v>5</v>
      </c>
      <c r="DL835">
        <v>167000</v>
      </c>
    </row>
    <row r="836" spans="1:116" x14ac:dyDescent="0.35">
      <c r="A836">
        <v>835</v>
      </c>
      <c r="B836">
        <v>20</v>
      </c>
      <c r="C836" t="s">
        <v>81</v>
      </c>
      <c r="D836">
        <f t="shared" si="455"/>
        <v>4</v>
      </c>
      <c r="E836">
        <v>75</v>
      </c>
      <c r="F836">
        <v>7875</v>
      </c>
      <c r="G836" t="s">
        <v>82</v>
      </c>
      <c r="H836">
        <f t="shared" si="456"/>
        <v>2</v>
      </c>
      <c r="I836" t="s">
        <v>83</v>
      </c>
      <c r="J836" t="str">
        <f t="shared" si="457"/>
        <v/>
      </c>
      <c r="K836" t="s">
        <v>84</v>
      </c>
      <c r="L836">
        <f t="shared" si="458"/>
        <v>1</v>
      </c>
      <c r="M836" t="s">
        <v>85</v>
      </c>
      <c r="N836">
        <f t="shared" si="459"/>
        <v>2</v>
      </c>
      <c r="O836" t="s">
        <v>86</v>
      </c>
      <c r="P836">
        <f t="shared" si="460"/>
        <v>4</v>
      </c>
      <c r="Q836" t="s">
        <v>87</v>
      </c>
      <c r="R836">
        <f t="shared" si="461"/>
        <v>4</v>
      </c>
      <c r="S836" t="s">
        <v>88</v>
      </c>
      <c r="T836">
        <f t="shared" si="462"/>
        <v>3</v>
      </c>
      <c r="U836" t="s">
        <v>162</v>
      </c>
      <c r="V836">
        <f t="shared" si="463"/>
        <v>7</v>
      </c>
      <c r="W836" t="s">
        <v>90</v>
      </c>
      <c r="X836">
        <f t="shared" si="464"/>
        <v>7</v>
      </c>
      <c r="Y836" t="s">
        <v>90</v>
      </c>
      <c r="Z836">
        <f t="shared" si="465"/>
        <v>7</v>
      </c>
      <c r="AA836" t="s">
        <v>91</v>
      </c>
      <c r="AB836">
        <f t="shared" si="466"/>
        <v>3</v>
      </c>
      <c r="AC836" t="s">
        <v>115</v>
      </c>
      <c r="AD836">
        <f t="shared" si="467"/>
        <v>4</v>
      </c>
      <c r="AE836">
        <v>5</v>
      </c>
      <c r="AF836">
        <v>6</v>
      </c>
      <c r="AG836">
        <v>1961</v>
      </c>
      <c r="AH836">
        <v>1961</v>
      </c>
      <c r="AI836" t="s">
        <v>93</v>
      </c>
      <c r="AJ836">
        <f t="shared" si="468"/>
        <v>5</v>
      </c>
      <c r="AK836" t="s">
        <v>94</v>
      </c>
      <c r="AL836">
        <f t="shared" si="469"/>
        <v>8</v>
      </c>
      <c r="AM836" t="s">
        <v>95</v>
      </c>
      <c r="AN836">
        <f t="shared" si="470"/>
        <v>14</v>
      </c>
      <c r="AO836" t="s">
        <v>95</v>
      </c>
      <c r="AP836" t="s">
        <v>96</v>
      </c>
      <c r="AQ836">
        <f t="shared" si="471"/>
        <v>4</v>
      </c>
      <c r="AR836">
        <v>136</v>
      </c>
      <c r="AS836" t="s">
        <v>98</v>
      </c>
      <c r="AT836">
        <f t="shared" si="472"/>
        <v>3</v>
      </c>
      <c r="AU836" t="s">
        <v>98</v>
      </c>
      <c r="AV836">
        <f t="shared" si="473"/>
        <v>3</v>
      </c>
      <c r="AW836" t="s">
        <v>118</v>
      </c>
      <c r="AX836">
        <f t="shared" si="474"/>
        <v>2</v>
      </c>
      <c r="AY836" t="s">
        <v>98</v>
      </c>
      <c r="AZ836">
        <f t="shared" si="475"/>
        <v>4</v>
      </c>
      <c r="BA836" t="s">
        <v>98</v>
      </c>
      <c r="BB836">
        <f t="shared" si="476"/>
        <v>4</v>
      </c>
      <c r="BC836" t="s">
        <v>100</v>
      </c>
      <c r="BD836" t="s">
        <v>153</v>
      </c>
      <c r="BE836">
        <f t="shared" si="477"/>
        <v>2</v>
      </c>
      <c r="BF836">
        <v>572</v>
      </c>
      <c r="BG836" t="s">
        <v>102</v>
      </c>
      <c r="BH836">
        <v>0</v>
      </c>
      <c r="BI836">
        <v>572</v>
      </c>
      <c r="BJ836">
        <v>1144</v>
      </c>
      <c r="BK836" t="s">
        <v>103</v>
      </c>
      <c r="BL836">
        <f t="shared" si="478"/>
        <v>6</v>
      </c>
      <c r="BM836" t="s">
        <v>97</v>
      </c>
      <c r="BN836" t="s">
        <v>105</v>
      </c>
      <c r="BO836" t="s">
        <v>106</v>
      </c>
      <c r="BP836">
        <f t="shared" si="479"/>
        <v>6</v>
      </c>
      <c r="BQ836">
        <v>1144</v>
      </c>
      <c r="BR836">
        <v>0</v>
      </c>
      <c r="BS836">
        <v>0</v>
      </c>
      <c r="BT836">
        <v>1144</v>
      </c>
      <c r="BU836">
        <v>1</v>
      </c>
      <c r="BV836">
        <v>0</v>
      </c>
      <c r="BW836">
        <v>1</v>
      </c>
      <c r="BX836">
        <v>0</v>
      </c>
      <c r="BY836">
        <v>3</v>
      </c>
      <c r="BZ836">
        <v>1</v>
      </c>
      <c r="CA836" t="s">
        <v>98</v>
      </c>
      <c r="CB836">
        <f t="shared" si="480"/>
        <v>4</v>
      </c>
      <c r="CC836">
        <v>6</v>
      </c>
      <c r="CD836" t="s">
        <v>107</v>
      </c>
      <c r="CE836">
        <v>0</v>
      </c>
      <c r="CF836" t="s">
        <v>83</v>
      </c>
      <c r="CG836" t="s">
        <v>108</v>
      </c>
      <c r="CH836">
        <f t="shared" si="481"/>
        <v>6</v>
      </c>
      <c r="CI836">
        <v>1961</v>
      </c>
      <c r="CJ836" t="s">
        <v>102</v>
      </c>
      <c r="CK836">
        <f t="shared" si="482"/>
        <v>2</v>
      </c>
      <c r="CL836">
        <v>2</v>
      </c>
      <c r="CM836">
        <v>456</v>
      </c>
      <c r="CN836" t="s">
        <v>98</v>
      </c>
      <c r="CO836">
        <f t="shared" si="483"/>
        <v>4</v>
      </c>
      <c r="CP836" t="s">
        <v>98</v>
      </c>
      <c r="CQ836">
        <f t="shared" si="484"/>
        <v>4</v>
      </c>
      <c r="CR836" t="s">
        <v>105</v>
      </c>
      <c r="CS836">
        <f t="shared" si="485"/>
        <v>3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 t="s">
        <v>83</v>
      </c>
      <c r="DA836" t="s">
        <v>163</v>
      </c>
      <c r="DB836">
        <f t="shared" si="486"/>
        <v>2</v>
      </c>
      <c r="DC836" t="s">
        <v>83</v>
      </c>
      <c r="DD836">
        <v>0</v>
      </c>
      <c r="DE836">
        <v>9</v>
      </c>
      <c r="DF836">
        <v>2008</v>
      </c>
      <c r="DG836">
        <f t="shared" si="489"/>
        <v>15</v>
      </c>
      <c r="DH836" t="s">
        <v>110</v>
      </c>
      <c r="DI836">
        <f t="shared" si="487"/>
        <v>4</v>
      </c>
      <c r="DJ836" t="s">
        <v>111</v>
      </c>
      <c r="DK836">
        <f t="shared" si="488"/>
        <v>5</v>
      </c>
      <c r="DL836">
        <v>139950</v>
      </c>
    </row>
    <row r="837" spans="1:116" x14ac:dyDescent="0.35">
      <c r="A837">
        <v>836</v>
      </c>
      <c r="B837">
        <v>20</v>
      </c>
      <c r="C837" t="s">
        <v>81</v>
      </c>
      <c r="D837">
        <f t="shared" si="455"/>
        <v>4</v>
      </c>
      <c r="E837">
        <v>60</v>
      </c>
      <c r="F837">
        <v>9600</v>
      </c>
      <c r="G837" t="s">
        <v>82</v>
      </c>
      <c r="H837">
        <f t="shared" si="456"/>
        <v>2</v>
      </c>
      <c r="I837" t="s">
        <v>83</v>
      </c>
      <c r="J837" t="str">
        <f t="shared" si="457"/>
        <v/>
      </c>
      <c r="K837" t="s">
        <v>84</v>
      </c>
      <c r="L837">
        <f t="shared" si="458"/>
        <v>1</v>
      </c>
      <c r="M837" t="s">
        <v>85</v>
      </c>
      <c r="N837">
        <f t="shared" si="459"/>
        <v>2</v>
      </c>
      <c r="O837" t="s">
        <v>86</v>
      </c>
      <c r="P837">
        <f t="shared" si="460"/>
        <v>4</v>
      </c>
      <c r="Q837" t="s">
        <v>87</v>
      </c>
      <c r="R837">
        <f t="shared" si="461"/>
        <v>4</v>
      </c>
      <c r="S837" t="s">
        <v>88</v>
      </c>
      <c r="T837">
        <f t="shared" si="462"/>
        <v>3</v>
      </c>
      <c r="U837" t="s">
        <v>151</v>
      </c>
      <c r="V837">
        <f t="shared" si="463"/>
        <v>5</v>
      </c>
      <c r="W837" t="s">
        <v>90</v>
      </c>
      <c r="X837">
        <f t="shared" si="464"/>
        <v>7</v>
      </c>
      <c r="Y837" t="s">
        <v>90</v>
      </c>
      <c r="Z837">
        <f t="shared" si="465"/>
        <v>7</v>
      </c>
      <c r="AA837" t="s">
        <v>91</v>
      </c>
      <c r="AB837">
        <f t="shared" si="466"/>
        <v>3</v>
      </c>
      <c r="AC837" t="s">
        <v>115</v>
      </c>
      <c r="AD837">
        <f t="shared" si="467"/>
        <v>4</v>
      </c>
      <c r="AE837">
        <v>4</v>
      </c>
      <c r="AF837">
        <v>7</v>
      </c>
      <c r="AG837">
        <v>1950</v>
      </c>
      <c r="AH837">
        <v>1995</v>
      </c>
      <c r="AI837" t="s">
        <v>93</v>
      </c>
      <c r="AJ837">
        <f t="shared" si="468"/>
        <v>5</v>
      </c>
      <c r="AK837" t="s">
        <v>94</v>
      </c>
      <c r="AL837">
        <f t="shared" si="469"/>
        <v>8</v>
      </c>
      <c r="AM837" t="s">
        <v>95</v>
      </c>
      <c r="AN837">
        <f t="shared" si="470"/>
        <v>14</v>
      </c>
      <c r="AO837" t="s">
        <v>140</v>
      </c>
      <c r="AP837" t="s">
        <v>117</v>
      </c>
      <c r="AQ837">
        <f t="shared" si="471"/>
        <v>2</v>
      </c>
      <c r="AR837">
        <v>0</v>
      </c>
      <c r="AS837" t="s">
        <v>98</v>
      </c>
      <c r="AT837">
        <f t="shared" si="472"/>
        <v>3</v>
      </c>
      <c r="AU837" t="s">
        <v>98</v>
      </c>
      <c r="AV837">
        <f t="shared" si="473"/>
        <v>3</v>
      </c>
      <c r="AW837" t="s">
        <v>118</v>
      </c>
      <c r="AX837">
        <f t="shared" si="474"/>
        <v>2</v>
      </c>
      <c r="AY837" t="s">
        <v>97</v>
      </c>
      <c r="AZ837">
        <f t="shared" si="475"/>
        <v>5</v>
      </c>
      <c r="BA837" t="s">
        <v>98</v>
      </c>
      <c r="BB837">
        <f t="shared" si="476"/>
        <v>4</v>
      </c>
      <c r="BC837" t="s">
        <v>100</v>
      </c>
      <c r="BD837" t="s">
        <v>141</v>
      </c>
      <c r="BE837">
        <f t="shared" si="477"/>
        <v>3</v>
      </c>
      <c r="BF837">
        <v>442</v>
      </c>
      <c r="BG837" t="s">
        <v>102</v>
      </c>
      <c r="BH837">
        <v>0</v>
      </c>
      <c r="BI837">
        <v>625</v>
      </c>
      <c r="BJ837">
        <v>1067</v>
      </c>
      <c r="BK837" t="s">
        <v>103</v>
      </c>
      <c r="BL837">
        <f t="shared" si="478"/>
        <v>6</v>
      </c>
      <c r="BM837" t="s">
        <v>98</v>
      </c>
      <c r="BN837" t="s">
        <v>105</v>
      </c>
      <c r="BO837" t="s">
        <v>106</v>
      </c>
      <c r="BP837">
        <f t="shared" si="479"/>
        <v>6</v>
      </c>
      <c r="BQ837">
        <v>1067</v>
      </c>
      <c r="BR837">
        <v>0</v>
      </c>
      <c r="BS837">
        <v>0</v>
      </c>
      <c r="BT837">
        <v>1067</v>
      </c>
      <c r="BU837">
        <v>0</v>
      </c>
      <c r="BV837">
        <v>0</v>
      </c>
      <c r="BW837">
        <v>2</v>
      </c>
      <c r="BX837">
        <v>0</v>
      </c>
      <c r="BY837">
        <v>2</v>
      </c>
      <c r="BZ837">
        <v>1</v>
      </c>
      <c r="CA837" t="s">
        <v>97</v>
      </c>
      <c r="CB837">
        <f t="shared" si="480"/>
        <v>5</v>
      </c>
      <c r="CC837">
        <v>4</v>
      </c>
      <c r="CD837" t="s">
        <v>224</v>
      </c>
      <c r="CE837">
        <v>0</v>
      </c>
      <c r="CF837" t="s">
        <v>83</v>
      </c>
      <c r="CG837" t="s">
        <v>108</v>
      </c>
      <c r="CH837">
        <f t="shared" si="481"/>
        <v>6</v>
      </c>
      <c r="CI837">
        <v>1996</v>
      </c>
      <c r="CJ837" t="s">
        <v>102</v>
      </c>
      <c r="CK837">
        <f t="shared" si="482"/>
        <v>2</v>
      </c>
      <c r="CL837">
        <v>2</v>
      </c>
      <c r="CM837">
        <v>436</v>
      </c>
      <c r="CN837" t="s">
        <v>98</v>
      </c>
      <c r="CO837">
        <f t="shared" si="483"/>
        <v>4</v>
      </c>
      <c r="CP837" t="s">
        <v>98</v>
      </c>
      <c r="CQ837">
        <f t="shared" si="484"/>
        <v>4</v>
      </c>
      <c r="CR837" t="s">
        <v>105</v>
      </c>
      <c r="CS837">
        <f t="shared" si="485"/>
        <v>3</v>
      </c>
      <c r="CT837">
        <v>290</v>
      </c>
      <c r="CU837">
        <v>0</v>
      </c>
      <c r="CV837">
        <v>0</v>
      </c>
      <c r="CW837">
        <v>0</v>
      </c>
      <c r="CX837">
        <v>0</v>
      </c>
      <c r="CY837">
        <v>0</v>
      </c>
      <c r="CZ837" t="s">
        <v>83</v>
      </c>
      <c r="DA837" t="s">
        <v>83</v>
      </c>
      <c r="DB837">
        <f t="shared" si="486"/>
        <v>5</v>
      </c>
      <c r="DC837" t="s">
        <v>83</v>
      </c>
      <c r="DD837">
        <v>0</v>
      </c>
      <c r="DE837">
        <v>2</v>
      </c>
      <c r="DF837">
        <v>2010</v>
      </c>
      <c r="DG837">
        <f t="shared" si="489"/>
        <v>13</v>
      </c>
      <c r="DH837" t="s">
        <v>110</v>
      </c>
      <c r="DI837">
        <f t="shared" si="487"/>
        <v>4</v>
      </c>
      <c r="DJ837" t="s">
        <v>111</v>
      </c>
      <c r="DK837">
        <f t="shared" si="488"/>
        <v>5</v>
      </c>
      <c r="DL837">
        <v>128000</v>
      </c>
    </row>
    <row r="838" spans="1:116" x14ac:dyDescent="0.35">
      <c r="A838">
        <v>837</v>
      </c>
      <c r="B838">
        <v>30</v>
      </c>
      <c r="C838" t="s">
        <v>142</v>
      </c>
      <c r="D838">
        <f t="shared" si="455"/>
        <v>2</v>
      </c>
      <c r="E838">
        <v>90</v>
      </c>
      <c r="F838">
        <v>8100</v>
      </c>
      <c r="G838" t="s">
        <v>82</v>
      </c>
      <c r="H838">
        <f t="shared" si="456"/>
        <v>2</v>
      </c>
      <c r="I838" t="s">
        <v>82</v>
      </c>
      <c r="J838">
        <f t="shared" si="457"/>
        <v>2</v>
      </c>
      <c r="K838" t="s">
        <v>84</v>
      </c>
      <c r="L838">
        <f t="shared" si="458"/>
        <v>1</v>
      </c>
      <c r="M838" t="s">
        <v>85</v>
      </c>
      <c r="N838">
        <f t="shared" si="459"/>
        <v>2</v>
      </c>
      <c r="O838" t="s">
        <v>86</v>
      </c>
      <c r="P838">
        <f t="shared" si="460"/>
        <v>4</v>
      </c>
      <c r="Q838" t="s">
        <v>87</v>
      </c>
      <c r="R838">
        <f t="shared" si="461"/>
        <v>4</v>
      </c>
      <c r="S838" t="s">
        <v>88</v>
      </c>
      <c r="T838">
        <f t="shared" si="462"/>
        <v>3</v>
      </c>
      <c r="U838" t="s">
        <v>143</v>
      </c>
      <c r="V838">
        <f t="shared" si="463"/>
        <v>9</v>
      </c>
      <c r="W838" t="s">
        <v>90</v>
      </c>
      <c r="X838">
        <f t="shared" si="464"/>
        <v>7</v>
      </c>
      <c r="Y838" t="s">
        <v>90</v>
      </c>
      <c r="Z838">
        <f t="shared" si="465"/>
        <v>7</v>
      </c>
      <c r="AA838" t="s">
        <v>91</v>
      </c>
      <c r="AB838">
        <f t="shared" si="466"/>
        <v>3</v>
      </c>
      <c r="AC838" t="s">
        <v>115</v>
      </c>
      <c r="AD838">
        <f t="shared" si="467"/>
        <v>4</v>
      </c>
      <c r="AE838">
        <v>5</v>
      </c>
      <c r="AF838">
        <v>6</v>
      </c>
      <c r="AG838">
        <v>1948</v>
      </c>
      <c r="AH838">
        <v>1973</v>
      </c>
      <c r="AI838" t="s">
        <v>93</v>
      </c>
      <c r="AJ838">
        <f t="shared" si="468"/>
        <v>5</v>
      </c>
      <c r="AK838" t="s">
        <v>94</v>
      </c>
      <c r="AL838">
        <f t="shared" si="469"/>
        <v>8</v>
      </c>
      <c r="AM838" t="s">
        <v>95</v>
      </c>
      <c r="AN838">
        <f t="shared" si="470"/>
        <v>14</v>
      </c>
      <c r="AO838" t="s">
        <v>95</v>
      </c>
      <c r="AP838" t="s">
        <v>117</v>
      </c>
      <c r="AQ838">
        <f t="shared" si="471"/>
        <v>2</v>
      </c>
      <c r="AR838">
        <v>0</v>
      </c>
      <c r="AS838" t="s">
        <v>98</v>
      </c>
      <c r="AT838">
        <f t="shared" si="472"/>
        <v>3</v>
      </c>
      <c r="AU838" t="s">
        <v>98</v>
      </c>
      <c r="AV838">
        <f t="shared" si="473"/>
        <v>3</v>
      </c>
      <c r="AW838" t="s">
        <v>126</v>
      </c>
      <c r="AX838">
        <f t="shared" si="474"/>
        <v>3</v>
      </c>
      <c r="AY838" t="s">
        <v>98</v>
      </c>
      <c r="AZ838">
        <f t="shared" si="475"/>
        <v>4</v>
      </c>
      <c r="BA838" t="s">
        <v>98</v>
      </c>
      <c r="BB838">
        <f t="shared" si="476"/>
        <v>4</v>
      </c>
      <c r="BC838" t="s">
        <v>100</v>
      </c>
      <c r="BD838" t="s">
        <v>153</v>
      </c>
      <c r="BE838">
        <f t="shared" si="477"/>
        <v>2</v>
      </c>
      <c r="BF838">
        <v>338</v>
      </c>
      <c r="BG838" t="s">
        <v>102</v>
      </c>
      <c r="BH838">
        <v>0</v>
      </c>
      <c r="BI838">
        <v>1221</v>
      </c>
      <c r="BJ838">
        <v>1559</v>
      </c>
      <c r="BK838" t="s">
        <v>103</v>
      </c>
      <c r="BL838">
        <f t="shared" si="478"/>
        <v>6</v>
      </c>
      <c r="BM838" t="s">
        <v>97</v>
      </c>
      <c r="BN838" t="s">
        <v>105</v>
      </c>
      <c r="BO838" t="s">
        <v>106</v>
      </c>
      <c r="BP838">
        <f t="shared" si="479"/>
        <v>6</v>
      </c>
      <c r="BQ838">
        <v>1559</v>
      </c>
      <c r="BR838">
        <v>0</v>
      </c>
      <c r="BS838">
        <v>0</v>
      </c>
      <c r="BT838">
        <v>1559</v>
      </c>
      <c r="BU838">
        <v>1</v>
      </c>
      <c r="BV838">
        <v>0</v>
      </c>
      <c r="BW838">
        <v>1</v>
      </c>
      <c r="BX838">
        <v>0</v>
      </c>
      <c r="BY838">
        <v>2</v>
      </c>
      <c r="BZ838">
        <v>1</v>
      </c>
      <c r="CA838" t="s">
        <v>98</v>
      </c>
      <c r="CB838">
        <f t="shared" si="480"/>
        <v>4</v>
      </c>
      <c r="CC838">
        <v>5</v>
      </c>
      <c r="CD838" t="s">
        <v>224</v>
      </c>
      <c r="CE838">
        <v>0</v>
      </c>
      <c r="CF838" t="s">
        <v>83</v>
      </c>
      <c r="CG838" t="s">
        <v>127</v>
      </c>
      <c r="CH838">
        <f t="shared" si="481"/>
        <v>5</v>
      </c>
      <c r="CI838">
        <v>1948</v>
      </c>
      <c r="CJ838" t="s">
        <v>102</v>
      </c>
      <c r="CK838">
        <f t="shared" si="482"/>
        <v>2</v>
      </c>
      <c r="CL838">
        <v>2</v>
      </c>
      <c r="CM838">
        <v>812</v>
      </c>
      <c r="CN838" t="s">
        <v>98</v>
      </c>
      <c r="CO838">
        <f t="shared" si="483"/>
        <v>4</v>
      </c>
      <c r="CP838" t="s">
        <v>98</v>
      </c>
      <c r="CQ838">
        <f t="shared" si="484"/>
        <v>4</v>
      </c>
      <c r="CR838" t="s">
        <v>105</v>
      </c>
      <c r="CS838">
        <f t="shared" si="485"/>
        <v>3</v>
      </c>
      <c r="CT838">
        <v>0</v>
      </c>
      <c r="CU838">
        <v>116</v>
      </c>
      <c r="CV838">
        <v>230</v>
      </c>
      <c r="CW838">
        <v>0</v>
      </c>
      <c r="CX838">
        <v>0</v>
      </c>
      <c r="CY838">
        <v>0</v>
      </c>
      <c r="CZ838" t="s">
        <v>83</v>
      </c>
      <c r="DA838" t="s">
        <v>163</v>
      </c>
      <c r="DB838">
        <f t="shared" si="486"/>
        <v>2</v>
      </c>
      <c r="DC838" t="s">
        <v>83</v>
      </c>
      <c r="DD838">
        <v>0</v>
      </c>
      <c r="DE838">
        <v>6</v>
      </c>
      <c r="DF838">
        <v>2007</v>
      </c>
      <c r="DG838">
        <f t="shared" si="489"/>
        <v>16</v>
      </c>
      <c r="DH838" t="s">
        <v>173</v>
      </c>
      <c r="DI838">
        <f t="shared" si="487"/>
        <v>3</v>
      </c>
      <c r="DJ838" t="s">
        <v>111</v>
      </c>
      <c r="DK838">
        <f t="shared" si="488"/>
        <v>5</v>
      </c>
      <c r="DL838">
        <v>153500</v>
      </c>
    </row>
    <row r="839" spans="1:116" x14ac:dyDescent="0.35">
      <c r="A839">
        <v>838</v>
      </c>
      <c r="B839">
        <v>160</v>
      </c>
      <c r="C839" t="s">
        <v>142</v>
      </c>
      <c r="D839">
        <f t="shared" si="455"/>
        <v>2</v>
      </c>
      <c r="E839">
        <v>21</v>
      </c>
      <c r="F839">
        <v>1680</v>
      </c>
      <c r="G839" t="s">
        <v>82</v>
      </c>
      <c r="H839">
        <f t="shared" si="456"/>
        <v>2</v>
      </c>
      <c r="I839" t="s">
        <v>83</v>
      </c>
      <c r="J839" t="str">
        <f t="shared" si="457"/>
        <v/>
      </c>
      <c r="K839" t="s">
        <v>84</v>
      </c>
      <c r="L839">
        <f t="shared" si="458"/>
        <v>1</v>
      </c>
      <c r="M839" t="s">
        <v>85</v>
      </c>
      <c r="N839">
        <f t="shared" si="459"/>
        <v>2</v>
      </c>
      <c r="O839" t="s">
        <v>86</v>
      </c>
      <c r="P839">
        <f t="shared" si="460"/>
        <v>4</v>
      </c>
      <c r="Q839" t="s">
        <v>87</v>
      </c>
      <c r="R839">
        <f t="shared" si="461"/>
        <v>4</v>
      </c>
      <c r="S839" t="s">
        <v>88</v>
      </c>
      <c r="T839">
        <f t="shared" si="462"/>
        <v>3</v>
      </c>
      <c r="U839" t="s">
        <v>228</v>
      </c>
      <c r="V839">
        <f t="shared" si="463"/>
        <v>24</v>
      </c>
      <c r="W839" t="s">
        <v>90</v>
      </c>
      <c r="X839">
        <f t="shared" si="464"/>
        <v>7</v>
      </c>
      <c r="Y839" t="s">
        <v>90</v>
      </c>
      <c r="Z839">
        <f t="shared" si="465"/>
        <v>7</v>
      </c>
      <c r="AA839" t="s">
        <v>198</v>
      </c>
      <c r="AB839">
        <f t="shared" si="466"/>
        <v>5</v>
      </c>
      <c r="AC839" t="s">
        <v>92</v>
      </c>
      <c r="AD839">
        <f t="shared" si="467"/>
        <v>8</v>
      </c>
      <c r="AE839">
        <v>6</v>
      </c>
      <c r="AF839">
        <v>5</v>
      </c>
      <c r="AG839">
        <v>1973</v>
      </c>
      <c r="AH839">
        <v>1973</v>
      </c>
      <c r="AI839" t="s">
        <v>93</v>
      </c>
      <c r="AJ839">
        <f t="shared" si="468"/>
        <v>5</v>
      </c>
      <c r="AK839" t="s">
        <v>94</v>
      </c>
      <c r="AL839">
        <f t="shared" si="469"/>
        <v>8</v>
      </c>
      <c r="AM839" t="s">
        <v>140</v>
      </c>
      <c r="AN839">
        <f t="shared" si="470"/>
        <v>9</v>
      </c>
      <c r="AO839" t="s">
        <v>140</v>
      </c>
      <c r="AP839" t="s">
        <v>96</v>
      </c>
      <c r="AQ839">
        <f t="shared" si="471"/>
        <v>4</v>
      </c>
      <c r="AR839">
        <v>158</v>
      </c>
      <c r="AS839" t="s">
        <v>98</v>
      </c>
      <c r="AT839">
        <f t="shared" si="472"/>
        <v>3</v>
      </c>
      <c r="AU839" t="s">
        <v>98</v>
      </c>
      <c r="AV839">
        <f t="shared" si="473"/>
        <v>3</v>
      </c>
      <c r="AW839" t="s">
        <v>118</v>
      </c>
      <c r="AX839">
        <f t="shared" si="474"/>
        <v>2</v>
      </c>
      <c r="AY839" t="s">
        <v>98</v>
      </c>
      <c r="AZ839">
        <f t="shared" si="475"/>
        <v>4</v>
      </c>
      <c r="BA839" t="s">
        <v>98</v>
      </c>
      <c r="BB839">
        <f t="shared" si="476"/>
        <v>4</v>
      </c>
      <c r="BC839" t="s">
        <v>100</v>
      </c>
      <c r="BD839" t="s">
        <v>141</v>
      </c>
      <c r="BE839">
        <f t="shared" si="477"/>
        <v>3</v>
      </c>
      <c r="BF839">
        <v>330</v>
      </c>
      <c r="BG839" t="s">
        <v>102</v>
      </c>
      <c r="BH839">
        <v>0</v>
      </c>
      <c r="BI839">
        <v>153</v>
      </c>
      <c r="BJ839">
        <v>483</v>
      </c>
      <c r="BK839" t="s">
        <v>103</v>
      </c>
      <c r="BL839">
        <f t="shared" si="478"/>
        <v>6</v>
      </c>
      <c r="BM839" t="s">
        <v>98</v>
      </c>
      <c r="BN839" t="s">
        <v>105</v>
      </c>
      <c r="BO839" t="s">
        <v>106</v>
      </c>
      <c r="BP839">
        <f t="shared" si="479"/>
        <v>6</v>
      </c>
      <c r="BQ839">
        <v>483</v>
      </c>
      <c r="BR839">
        <v>504</v>
      </c>
      <c r="BS839">
        <v>0</v>
      </c>
      <c r="BT839">
        <v>987</v>
      </c>
      <c r="BU839">
        <v>1</v>
      </c>
      <c r="BV839">
        <v>0</v>
      </c>
      <c r="BW839">
        <v>1</v>
      </c>
      <c r="BX839">
        <v>1</v>
      </c>
      <c r="BY839">
        <v>2</v>
      </c>
      <c r="BZ839">
        <v>1</v>
      </c>
      <c r="CA839" t="s">
        <v>98</v>
      </c>
      <c r="CB839">
        <f t="shared" si="480"/>
        <v>4</v>
      </c>
      <c r="CC839">
        <v>5</v>
      </c>
      <c r="CD839" t="s">
        <v>107</v>
      </c>
      <c r="CE839">
        <v>0</v>
      </c>
      <c r="CF839" t="s">
        <v>83</v>
      </c>
      <c r="CG839" t="s">
        <v>127</v>
      </c>
      <c r="CH839">
        <f t="shared" si="481"/>
        <v>5</v>
      </c>
      <c r="CI839">
        <v>1973</v>
      </c>
      <c r="CJ839" t="s">
        <v>102</v>
      </c>
      <c r="CK839">
        <f t="shared" si="482"/>
        <v>2</v>
      </c>
      <c r="CL839">
        <v>1</v>
      </c>
      <c r="CM839">
        <v>264</v>
      </c>
      <c r="CN839" t="s">
        <v>98</v>
      </c>
      <c r="CO839">
        <f t="shared" si="483"/>
        <v>4</v>
      </c>
      <c r="CP839" t="s">
        <v>98</v>
      </c>
      <c r="CQ839">
        <f t="shared" si="484"/>
        <v>4</v>
      </c>
      <c r="CR839" t="s">
        <v>105</v>
      </c>
      <c r="CS839">
        <f t="shared" si="485"/>
        <v>3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 t="s">
        <v>83</v>
      </c>
      <c r="DA839" t="s">
        <v>83</v>
      </c>
      <c r="DB839">
        <f t="shared" si="486"/>
        <v>5</v>
      </c>
      <c r="DC839" t="s">
        <v>83</v>
      </c>
      <c r="DD839">
        <v>0</v>
      </c>
      <c r="DE839">
        <v>11</v>
      </c>
      <c r="DF839">
        <v>2008</v>
      </c>
      <c r="DG839">
        <f t="shared" si="489"/>
        <v>15</v>
      </c>
      <c r="DH839" t="s">
        <v>110</v>
      </c>
      <c r="DI839">
        <f t="shared" si="487"/>
        <v>4</v>
      </c>
      <c r="DJ839" t="s">
        <v>111</v>
      </c>
      <c r="DK839">
        <f t="shared" si="488"/>
        <v>5</v>
      </c>
      <c r="DL839">
        <v>100000</v>
      </c>
    </row>
    <row r="840" spans="1:116" x14ac:dyDescent="0.35">
      <c r="A840">
        <v>839</v>
      </c>
      <c r="B840">
        <v>20</v>
      </c>
      <c r="C840" t="s">
        <v>81</v>
      </c>
      <c r="D840">
        <f t="shared" si="455"/>
        <v>4</v>
      </c>
      <c r="E840">
        <v>75</v>
      </c>
      <c r="F840">
        <v>9525</v>
      </c>
      <c r="G840" t="s">
        <v>82</v>
      </c>
      <c r="H840">
        <f t="shared" si="456"/>
        <v>2</v>
      </c>
      <c r="I840" t="s">
        <v>83</v>
      </c>
      <c r="J840" t="str">
        <f t="shared" si="457"/>
        <v/>
      </c>
      <c r="K840" t="s">
        <v>84</v>
      </c>
      <c r="L840">
        <f t="shared" si="458"/>
        <v>1</v>
      </c>
      <c r="M840" t="s">
        <v>85</v>
      </c>
      <c r="N840">
        <f t="shared" si="459"/>
        <v>2</v>
      </c>
      <c r="O840" t="s">
        <v>86</v>
      </c>
      <c r="P840">
        <f t="shared" si="460"/>
        <v>4</v>
      </c>
      <c r="Q840" t="s">
        <v>87</v>
      </c>
      <c r="R840">
        <f t="shared" si="461"/>
        <v>4</v>
      </c>
      <c r="S840" t="s">
        <v>88</v>
      </c>
      <c r="T840">
        <f t="shared" si="462"/>
        <v>3</v>
      </c>
      <c r="U840" t="s">
        <v>89</v>
      </c>
      <c r="V840">
        <f t="shared" si="463"/>
        <v>16</v>
      </c>
      <c r="W840" t="s">
        <v>90</v>
      </c>
      <c r="X840">
        <f t="shared" si="464"/>
        <v>7</v>
      </c>
      <c r="Y840" t="s">
        <v>90</v>
      </c>
      <c r="Z840">
        <f t="shared" si="465"/>
        <v>7</v>
      </c>
      <c r="AA840" t="s">
        <v>91</v>
      </c>
      <c r="AB840">
        <f t="shared" si="466"/>
        <v>3</v>
      </c>
      <c r="AC840" t="s">
        <v>115</v>
      </c>
      <c r="AD840">
        <f t="shared" si="467"/>
        <v>4</v>
      </c>
      <c r="AE840">
        <v>5</v>
      </c>
      <c r="AF840">
        <v>6</v>
      </c>
      <c r="AG840">
        <v>1995</v>
      </c>
      <c r="AH840">
        <v>2006</v>
      </c>
      <c r="AI840" t="s">
        <v>93</v>
      </c>
      <c r="AJ840">
        <f t="shared" si="468"/>
        <v>5</v>
      </c>
      <c r="AK840" t="s">
        <v>94</v>
      </c>
      <c r="AL840">
        <f t="shared" si="469"/>
        <v>8</v>
      </c>
      <c r="AM840" t="s">
        <v>95</v>
      </c>
      <c r="AN840">
        <f t="shared" si="470"/>
        <v>14</v>
      </c>
      <c r="AO840" t="s">
        <v>95</v>
      </c>
      <c r="AP840" t="s">
        <v>117</v>
      </c>
      <c r="AQ840">
        <f t="shared" si="471"/>
        <v>2</v>
      </c>
      <c r="AR840">
        <v>0</v>
      </c>
      <c r="AS840" t="s">
        <v>98</v>
      </c>
      <c r="AT840">
        <f t="shared" si="472"/>
        <v>3</v>
      </c>
      <c r="AU840" t="s">
        <v>98</v>
      </c>
      <c r="AV840">
        <f t="shared" si="473"/>
        <v>3</v>
      </c>
      <c r="AW840" t="s">
        <v>99</v>
      </c>
      <c r="AX840">
        <f t="shared" si="474"/>
        <v>6</v>
      </c>
      <c r="AY840" t="s">
        <v>97</v>
      </c>
      <c r="AZ840">
        <f t="shared" si="475"/>
        <v>5</v>
      </c>
      <c r="BA840" t="s">
        <v>98</v>
      </c>
      <c r="BB840">
        <f t="shared" si="476"/>
        <v>4</v>
      </c>
      <c r="BC840" t="s">
        <v>100</v>
      </c>
      <c r="BD840" t="s">
        <v>102</v>
      </c>
      <c r="BE840">
        <f t="shared" si="477"/>
        <v>6</v>
      </c>
      <c r="BF840">
        <v>0</v>
      </c>
      <c r="BG840" t="s">
        <v>102</v>
      </c>
      <c r="BH840">
        <v>0</v>
      </c>
      <c r="BI840">
        <v>1099</v>
      </c>
      <c r="BJ840">
        <v>1099</v>
      </c>
      <c r="BK840" t="s">
        <v>103</v>
      </c>
      <c r="BL840">
        <f t="shared" si="478"/>
        <v>6</v>
      </c>
      <c r="BM840" t="s">
        <v>104</v>
      </c>
      <c r="BN840" t="s">
        <v>105</v>
      </c>
      <c r="BO840" t="s">
        <v>106</v>
      </c>
      <c r="BP840">
        <f t="shared" si="479"/>
        <v>6</v>
      </c>
      <c r="BQ840">
        <v>1099</v>
      </c>
      <c r="BR840">
        <v>0</v>
      </c>
      <c r="BS840">
        <v>0</v>
      </c>
      <c r="BT840">
        <v>1099</v>
      </c>
      <c r="BU840">
        <v>0</v>
      </c>
      <c r="BV840">
        <v>0</v>
      </c>
      <c r="BW840">
        <v>1</v>
      </c>
      <c r="BX840">
        <v>1</v>
      </c>
      <c r="BY840">
        <v>3</v>
      </c>
      <c r="BZ840">
        <v>1</v>
      </c>
      <c r="CA840" t="s">
        <v>97</v>
      </c>
      <c r="CB840">
        <f t="shared" si="480"/>
        <v>5</v>
      </c>
      <c r="CC840">
        <v>6</v>
      </c>
      <c r="CD840" t="s">
        <v>107</v>
      </c>
      <c r="CE840">
        <v>0</v>
      </c>
      <c r="CF840" t="s">
        <v>83</v>
      </c>
      <c r="CG840" t="s">
        <v>108</v>
      </c>
      <c r="CH840">
        <f t="shared" si="481"/>
        <v>6</v>
      </c>
      <c r="CI840">
        <v>1999</v>
      </c>
      <c r="CJ840" t="s">
        <v>102</v>
      </c>
      <c r="CK840">
        <f t="shared" si="482"/>
        <v>2</v>
      </c>
      <c r="CL840">
        <v>1</v>
      </c>
      <c r="CM840">
        <v>352</v>
      </c>
      <c r="CN840" t="s">
        <v>98</v>
      </c>
      <c r="CO840">
        <f t="shared" si="483"/>
        <v>4</v>
      </c>
      <c r="CP840" t="s">
        <v>98</v>
      </c>
      <c r="CQ840">
        <f t="shared" si="484"/>
        <v>4</v>
      </c>
      <c r="CR840" t="s">
        <v>105</v>
      </c>
      <c r="CS840">
        <f t="shared" si="485"/>
        <v>3</v>
      </c>
      <c r="CT840">
        <v>278</v>
      </c>
      <c r="CU840">
        <v>0</v>
      </c>
      <c r="CV840">
        <v>0</v>
      </c>
      <c r="CW840">
        <v>0</v>
      </c>
      <c r="CX840">
        <v>0</v>
      </c>
      <c r="CY840">
        <v>0</v>
      </c>
      <c r="CZ840" t="s">
        <v>83</v>
      </c>
      <c r="DA840" t="s">
        <v>83</v>
      </c>
      <c r="DB840">
        <f t="shared" si="486"/>
        <v>5</v>
      </c>
      <c r="DC840" t="s">
        <v>83</v>
      </c>
      <c r="DD840">
        <v>0</v>
      </c>
      <c r="DE840">
        <v>6</v>
      </c>
      <c r="DF840">
        <v>2008</v>
      </c>
      <c r="DG840">
        <f t="shared" si="489"/>
        <v>15</v>
      </c>
      <c r="DH840" t="s">
        <v>110</v>
      </c>
      <c r="DI840">
        <f t="shared" si="487"/>
        <v>4</v>
      </c>
      <c r="DJ840" t="s">
        <v>111</v>
      </c>
      <c r="DK840">
        <f t="shared" si="488"/>
        <v>5</v>
      </c>
      <c r="DL840">
        <v>144000</v>
      </c>
    </row>
    <row r="841" spans="1:116" x14ac:dyDescent="0.35">
      <c r="A841">
        <v>840</v>
      </c>
      <c r="B841">
        <v>50</v>
      </c>
      <c r="C841" t="s">
        <v>81</v>
      </c>
      <c r="D841">
        <f t="shared" si="455"/>
        <v>4</v>
      </c>
      <c r="E841">
        <v>70</v>
      </c>
      <c r="F841">
        <v>11767</v>
      </c>
      <c r="G841" t="s">
        <v>82</v>
      </c>
      <c r="H841">
        <f t="shared" si="456"/>
        <v>2</v>
      </c>
      <c r="I841" t="s">
        <v>83</v>
      </c>
      <c r="J841" t="str">
        <f t="shared" si="457"/>
        <v/>
      </c>
      <c r="K841" t="s">
        <v>84</v>
      </c>
      <c r="L841">
        <f t="shared" si="458"/>
        <v>1</v>
      </c>
      <c r="M841" t="s">
        <v>85</v>
      </c>
      <c r="N841">
        <f t="shared" si="459"/>
        <v>2</v>
      </c>
      <c r="O841" t="s">
        <v>86</v>
      </c>
      <c r="P841">
        <f t="shared" si="460"/>
        <v>4</v>
      </c>
      <c r="Q841" t="s">
        <v>87</v>
      </c>
      <c r="R841">
        <f t="shared" si="461"/>
        <v>4</v>
      </c>
      <c r="S841" t="s">
        <v>88</v>
      </c>
      <c r="T841">
        <f t="shared" si="462"/>
        <v>3</v>
      </c>
      <c r="U841" t="s">
        <v>185</v>
      </c>
      <c r="V841">
        <f t="shared" si="463"/>
        <v>4</v>
      </c>
      <c r="W841" t="s">
        <v>90</v>
      </c>
      <c r="X841">
        <f t="shared" si="464"/>
        <v>7</v>
      </c>
      <c r="Y841" t="s">
        <v>90</v>
      </c>
      <c r="Z841">
        <f t="shared" si="465"/>
        <v>7</v>
      </c>
      <c r="AA841" t="s">
        <v>91</v>
      </c>
      <c r="AB841">
        <f t="shared" si="466"/>
        <v>3</v>
      </c>
      <c r="AC841" t="s">
        <v>132</v>
      </c>
      <c r="AD841">
        <f t="shared" si="467"/>
        <v>1</v>
      </c>
      <c r="AE841">
        <v>5</v>
      </c>
      <c r="AF841">
        <v>6</v>
      </c>
      <c r="AG841">
        <v>1946</v>
      </c>
      <c r="AH841">
        <v>1995</v>
      </c>
      <c r="AI841" t="s">
        <v>93</v>
      </c>
      <c r="AJ841">
        <f t="shared" si="468"/>
        <v>5</v>
      </c>
      <c r="AK841" t="s">
        <v>94</v>
      </c>
      <c r="AL841">
        <f t="shared" si="469"/>
        <v>8</v>
      </c>
      <c r="AM841" t="s">
        <v>116</v>
      </c>
      <c r="AN841">
        <f t="shared" si="470"/>
        <v>10</v>
      </c>
      <c r="AO841" t="s">
        <v>116</v>
      </c>
      <c r="AP841" t="s">
        <v>117</v>
      </c>
      <c r="AQ841">
        <f t="shared" si="471"/>
        <v>2</v>
      </c>
      <c r="AR841">
        <v>0</v>
      </c>
      <c r="AS841" t="s">
        <v>98</v>
      </c>
      <c r="AT841">
        <f t="shared" si="472"/>
        <v>3</v>
      </c>
      <c r="AU841" t="s">
        <v>98</v>
      </c>
      <c r="AV841">
        <f t="shared" si="473"/>
        <v>3</v>
      </c>
      <c r="AW841" t="s">
        <v>118</v>
      </c>
      <c r="AX841">
        <f t="shared" si="474"/>
        <v>2</v>
      </c>
      <c r="AY841" t="s">
        <v>98</v>
      </c>
      <c r="AZ841">
        <f t="shared" si="475"/>
        <v>4</v>
      </c>
      <c r="BA841" t="s">
        <v>98</v>
      </c>
      <c r="BB841">
        <f t="shared" si="476"/>
        <v>4</v>
      </c>
      <c r="BC841" t="s">
        <v>100</v>
      </c>
      <c r="BD841" t="s">
        <v>141</v>
      </c>
      <c r="BE841">
        <f t="shared" si="477"/>
        <v>3</v>
      </c>
      <c r="BF841">
        <v>352</v>
      </c>
      <c r="BG841" t="s">
        <v>102</v>
      </c>
      <c r="BH841">
        <v>0</v>
      </c>
      <c r="BI841">
        <v>416</v>
      </c>
      <c r="BJ841">
        <v>768</v>
      </c>
      <c r="BK841" t="s">
        <v>103</v>
      </c>
      <c r="BL841">
        <f t="shared" si="478"/>
        <v>6</v>
      </c>
      <c r="BM841" t="s">
        <v>104</v>
      </c>
      <c r="BN841" t="s">
        <v>105</v>
      </c>
      <c r="BO841" t="s">
        <v>106</v>
      </c>
      <c r="BP841">
        <f t="shared" si="479"/>
        <v>6</v>
      </c>
      <c r="BQ841">
        <v>768</v>
      </c>
      <c r="BR841">
        <v>432</v>
      </c>
      <c r="BS841">
        <v>0</v>
      </c>
      <c r="BT841">
        <v>1200</v>
      </c>
      <c r="BU841">
        <v>0</v>
      </c>
      <c r="BV841">
        <v>0</v>
      </c>
      <c r="BW841">
        <v>1</v>
      </c>
      <c r="BX841">
        <v>0</v>
      </c>
      <c r="BY841">
        <v>3</v>
      </c>
      <c r="BZ841">
        <v>1</v>
      </c>
      <c r="CA841" t="s">
        <v>98</v>
      </c>
      <c r="CB841">
        <f t="shared" si="480"/>
        <v>4</v>
      </c>
      <c r="CC841">
        <v>6</v>
      </c>
      <c r="CD841" t="s">
        <v>107</v>
      </c>
      <c r="CE841">
        <v>0</v>
      </c>
      <c r="CF841" t="s">
        <v>83</v>
      </c>
      <c r="CG841" t="s">
        <v>127</v>
      </c>
      <c r="CH841">
        <f t="shared" si="481"/>
        <v>5</v>
      </c>
      <c r="CI841">
        <v>1946</v>
      </c>
      <c r="CJ841" t="s">
        <v>102</v>
      </c>
      <c r="CK841">
        <f t="shared" si="482"/>
        <v>2</v>
      </c>
      <c r="CL841">
        <v>1</v>
      </c>
      <c r="CM841">
        <v>240</v>
      </c>
      <c r="CN841" t="s">
        <v>98</v>
      </c>
      <c r="CO841">
        <f t="shared" si="483"/>
        <v>4</v>
      </c>
      <c r="CP841" t="s">
        <v>98</v>
      </c>
      <c r="CQ841">
        <f t="shared" si="484"/>
        <v>4</v>
      </c>
      <c r="CR841" t="s">
        <v>105</v>
      </c>
      <c r="CS841">
        <f t="shared" si="485"/>
        <v>3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 t="s">
        <v>83</v>
      </c>
      <c r="DA841" t="s">
        <v>83</v>
      </c>
      <c r="DB841">
        <f t="shared" si="486"/>
        <v>5</v>
      </c>
      <c r="DC841" t="s">
        <v>83</v>
      </c>
      <c r="DD841">
        <v>0</v>
      </c>
      <c r="DE841">
        <v>5</v>
      </c>
      <c r="DF841">
        <v>2008</v>
      </c>
      <c r="DG841">
        <f t="shared" si="489"/>
        <v>15</v>
      </c>
      <c r="DH841" t="s">
        <v>110</v>
      </c>
      <c r="DI841">
        <f t="shared" si="487"/>
        <v>4</v>
      </c>
      <c r="DJ841" t="s">
        <v>111</v>
      </c>
      <c r="DK841">
        <f t="shared" si="488"/>
        <v>5</v>
      </c>
      <c r="DL841">
        <v>130500</v>
      </c>
    </row>
    <row r="842" spans="1:116" x14ac:dyDescent="0.35">
      <c r="A842">
        <v>841</v>
      </c>
      <c r="B842">
        <v>70</v>
      </c>
      <c r="C842" t="s">
        <v>239</v>
      </c>
      <c r="D842">
        <f t="shared" si="455"/>
        <v>3</v>
      </c>
      <c r="E842" t="s">
        <v>83</v>
      </c>
      <c r="F842">
        <v>12155</v>
      </c>
      <c r="G842" t="s">
        <v>82</v>
      </c>
      <c r="H842">
        <f t="shared" si="456"/>
        <v>2</v>
      </c>
      <c r="I842" t="s">
        <v>83</v>
      </c>
      <c r="J842" t="str">
        <f t="shared" si="457"/>
        <v/>
      </c>
      <c r="K842" t="s">
        <v>120</v>
      </c>
      <c r="L842">
        <f t="shared" si="458"/>
        <v>2</v>
      </c>
      <c r="M842" t="s">
        <v>85</v>
      </c>
      <c r="N842">
        <f t="shared" si="459"/>
        <v>2</v>
      </c>
      <c r="O842" t="s">
        <v>86</v>
      </c>
      <c r="P842">
        <f t="shared" si="460"/>
        <v>4</v>
      </c>
      <c r="Q842" t="s">
        <v>87</v>
      </c>
      <c r="R842">
        <f t="shared" si="461"/>
        <v>4</v>
      </c>
      <c r="S842" t="s">
        <v>88</v>
      </c>
      <c r="T842">
        <f t="shared" si="462"/>
        <v>3</v>
      </c>
      <c r="U842" t="s">
        <v>232</v>
      </c>
      <c r="V842">
        <f t="shared" si="463"/>
        <v>13</v>
      </c>
      <c r="W842" t="s">
        <v>90</v>
      </c>
      <c r="X842">
        <f t="shared" si="464"/>
        <v>7</v>
      </c>
      <c r="Y842" t="s">
        <v>90</v>
      </c>
      <c r="Z842">
        <f t="shared" si="465"/>
        <v>7</v>
      </c>
      <c r="AA842" t="s">
        <v>91</v>
      </c>
      <c r="AB842">
        <f t="shared" si="466"/>
        <v>3</v>
      </c>
      <c r="AC842" t="s">
        <v>92</v>
      </c>
      <c r="AD842">
        <f t="shared" si="467"/>
        <v>8</v>
      </c>
      <c r="AE842">
        <v>6</v>
      </c>
      <c r="AF842">
        <v>8</v>
      </c>
      <c r="AG842">
        <v>1925</v>
      </c>
      <c r="AH842">
        <v>1950</v>
      </c>
      <c r="AI842" t="s">
        <v>93</v>
      </c>
      <c r="AJ842">
        <f t="shared" si="468"/>
        <v>5</v>
      </c>
      <c r="AK842" t="s">
        <v>94</v>
      </c>
      <c r="AL842">
        <f t="shared" si="469"/>
        <v>8</v>
      </c>
      <c r="AM842" t="s">
        <v>124</v>
      </c>
      <c r="AN842">
        <f t="shared" si="470"/>
        <v>4</v>
      </c>
      <c r="AO842" t="s">
        <v>124</v>
      </c>
      <c r="AP842" t="s">
        <v>117</v>
      </c>
      <c r="AQ842">
        <f t="shared" si="471"/>
        <v>2</v>
      </c>
      <c r="AR842">
        <v>0</v>
      </c>
      <c r="AS842" t="s">
        <v>98</v>
      </c>
      <c r="AT842">
        <f t="shared" si="472"/>
        <v>3</v>
      </c>
      <c r="AU842" t="s">
        <v>98</v>
      </c>
      <c r="AV842">
        <f t="shared" si="473"/>
        <v>3</v>
      </c>
      <c r="AW842" t="s">
        <v>126</v>
      </c>
      <c r="AX842">
        <f t="shared" si="474"/>
        <v>3</v>
      </c>
      <c r="AY842" t="s">
        <v>98</v>
      </c>
      <c r="AZ842">
        <f t="shared" si="475"/>
        <v>4</v>
      </c>
      <c r="BA842" t="s">
        <v>98</v>
      </c>
      <c r="BB842">
        <f t="shared" si="476"/>
        <v>4</v>
      </c>
      <c r="BC842" t="s">
        <v>100</v>
      </c>
      <c r="BD842" t="s">
        <v>141</v>
      </c>
      <c r="BE842">
        <f t="shared" si="477"/>
        <v>3</v>
      </c>
      <c r="BF842">
        <v>156</v>
      </c>
      <c r="BG842" t="s">
        <v>102</v>
      </c>
      <c r="BH842">
        <v>0</v>
      </c>
      <c r="BI842">
        <v>516</v>
      </c>
      <c r="BJ842">
        <v>672</v>
      </c>
      <c r="BK842" t="s">
        <v>103</v>
      </c>
      <c r="BL842">
        <f t="shared" si="478"/>
        <v>6</v>
      </c>
      <c r="BM842" t="s">
        <v>98</v>
      </c>
      <c r="BN842" t="s">
        <v>177</v>
      </c>
      <c r="BO842" t="s">
        <v>106</v>
      </c>
      <c r="BP842">
        <f t="shared" si="479"/>
        <v>6</v>
      </c>
      <c r="BQ842">
        <v>810</v>
      </c>
      <c r="BR842">
        <v>672</v>
      </c>
      <c r="BS842">
        <v>0</v>
      </c>
      <c r="BT842">
        <v>1482</v>
      </c>
      <c r="BU842">
        <v>0</v>
      </c>
      <c r="BV842">
        <v>0</v>
      </c>
      <c r="BW842">
        <v>2</v>
      </c>
      <c r="BX842">
        <v>0</v>
      </c>
      <c r="BY842">
        <v>4</v>
      </c>
      <c r="BZ842">
        <v>1</v>
      </c>
      <c r="CA842" t="s">
        <v>147</v>
      </c>
      <c r="CB842">
        <f t="shared" si="480"/>
        <v>3</v>
      </c>
      <c r="CC842">
        <v>7</v>
      </c>
      <c r="CD842" t="s">
        <v>107</v>
      </c>
      <c r="CE842">
        <v>0</v>
      </c>
      <c r="CF842" t="s">
        <v>83</v>
      </c>
      <c r="CG842" t="s">
        <v>127</v>
      </c>
      <c r="CH842">
        <f t="shared" si="481"/>
        <v>5</v>
      </c>
      <c r="CI842">
        <v>1934</v>
      </c>
      <c r="CJ842" t="s">
        <v>102</v>
      </c>
      <c r="CK842">
        <f t="shared" si="482"/>
        <v>2</v>
      </c>
      <c r="CL842">
        <v>1</v>
      </c>
      <c r="CM842">
        <v>400</v>
      </c>
      <c r="CN842" t="s">
        <v>98</v>
      </c>
      <c r="CO842">
        <f t="shared" si="483"/>
        <v>4</v>
      </c>
      <c r="CP842" t="s">
        <v>98</v>
      </c>
      <c r="CQ842">
        <f t="shared" si="484"/>
        <v>4</v>
      </c>
      <c r="CR842" t="s">
        <v>190</v>
      </c>
      <c r="CS842">
        <f t="shared" si="485"/>
        <v>1</v>
      </c>
      <c r="CT842">
        <v>0</v>
      </c>
      <c r="CU842">
        <v>0</v>
      </c>
      <c r="CV842">
        <v>254</v>
      </c>
      <c r="CW842">
        <v>0</v>
      </c>
      <c r="CX842">
        <v>0</v>
      </c>
      <c r="CY842">
        <v>0</v>
      </c>
      <c r="CZ842" t="s">
        <v>83</v>
      </c>
      <c r="DA842" t="s">
        <v>83</v>
      </c>
      <c r="DB842">
        <f t="shared" si="486"/>
        <v>5</v>
      </c>
      <c r="DC842" t="s">
        <v>83</v>
      </c>
      <c r="DD842">
        <v>0</v>
      </c>
      <c r="DE842">
        <v>3</v>
      </c>
      <c r="DF842">
        <v>2008</v>
      </c>
      <c r="DG842">
        <f t="shared" si="489"/>
        <v>15</v>
      </c>
      <c r="DH842" t="s">
        <v>110</v>
      </c>
      <c r="DI842">
        <f t="shared" si="487"/>
        <v>4</v>
      </c>
      <c r="DJ842" t="s">
        <v>111</v>
      </c>
      <c r="DK842">
        <f t="shared" si="488"/>
        <v>5</v>
      </c>
      <c r="DL842">
        <v>140000</v>
      </c>
    </row>
    <row r="843" spans="1:116" x14ac:dyDescent="0.35">
      <c r="A843">
        <v>842</v>
      </c>
      <c r="B843">
        <v>70</v>
      </c>
      <c r="C843" t="s">
        <v>142</v>
      </c>
      <c r="D843">
        <f t="shared" si="455"/>
        <v>2</v>
      </c>
      <c r="E843">
        <v>60</v>
      </c>
      <c r="F843">
        <v>10440</v>
      </c>
      <c r="G843" t="s">
        <v>82</v>
      </c>
      <c r="H843">
        <f t="shared" si="456"/>
        <v>2</v>
      </c>
      <c r="I843" t="s">
        <v>174</v>
      </c>
      <c r="J843">
        <f t="shared" si="457"/>
        <v>1</v>
      </c>
      <c r="K843" t="s">
        <v>84</v>
      </c>
      <c r="L843">
        <f t="shared" si="458"/>
        <v>1</v>
      </c>
      <c r="M843" t="s">
        <v>85</v>
      </c>
      <c r="N843">
        <f t="shared" si="459"/>
        <v>2</v>
      </c>
      <c r="O843" t="s">
        <v>86</v>
      </c>
      <c r="P843">
        <f t="shared" si="460"/>
        <v>4</v>
      </c>
      <c r="Q843" t="s">
        <v>87</v>
      </c>
      <c r="R843">
        <f t="shared" si="461"/>
        <v>4</v>
      </c>
      <c r="S843" t="s">
        <v>88</v>
      </c>
      <c r="T843">
        <f t="shared" si="462"/>
        <v>3</v>
      </c>
      <c r="U843" t="s">
        <v>143</v>
      </c>
      <c r="V843">
        <f t="shared" si="463"/>
        <v>9</v>
      </c>
      <c r="W843" t="s">
        <v>90</v>
      </c>
      <c r="X843">
        <f t="shared" si="464"/>
        <v>7</v>
      </c>
      <c r="Y843" t="s">
        <v>90</v>
      </c>
      <c r="Z843">
        <f t="shared" si="465"/>
        <v>7</v>
      </c>
      <c r="AA843" t="s">
        <v>91</v>
      </c>
      <c r="AB843">
        <f t="shared" si="466"/>
        <v>3</v>
      </c>
      <c r="AC843" t="s">
        <v>92</v>
      </c>
      <c r="AD843">
        <f t="shared" si="467"/>
        <v>8</v>
      </c>
      <c r="AE843">
        <v>5</v>
      </c>
      <c r="AF843">
        <v>8</v>
      </c>
      <c r="AG843">
        <v>1904</v>
      </c>
      <c r="AH843">
        <v>2002</v>
      </c>
      <c r="AI843" t="s">
        <v>93</v>
      </c>
      <c r="AJ843">
        <f t="shared" si="468"/>
        <v>5</v>
      </c>
      <c r="AK843" t="s">
        <v>94</v>
      </c>
      <c r="AL843">
        <f t="shared" si="469"/>
        <v>8</v>
      </c>
      <c r="AM843" t="s">
        <v>116</v>
      </c>
      <c r="AN843">
        <f t="shared" si="470"/>
        <v>10</v>
      </c>
      <c r="AO843" t="s">
        <v>116</v>
      </c>
      <c r="AP843" t="s">
        <v>117</v>
      </c>
      <c r="AQ843">
        <f t="shared" si="471"/>
        <v>2</v>
      </c>
      <c r="AR843">
        <v>0</v>
      </c>
      <c r="AS843" t="s">
        <v>98</v>
      </c>
      <c r="AT843">
        <f t="shared" si="472"/>
        <v>3</v>
      </c>
      <c r="AU843" t="s">
        <v>98</v>
      </c>
      <c r="AV843">
        <f t="shared" si="473"/>
        <v>3</v>
      </c>
      <c r="AW843" t="s">
        <v>99</v>
      </c>
      <c r="AX843">
        <f t="shared" si="474"/>
        <v>6</v>
      </c>
      <c r="AY843" t="s">
        <v>98</v>
      </c>
      <c r="AZ843">
        <f t="shared" si="475"/>
        <v>4</v>
      </c>
      <c r="BA843" t="s">
        <v>98</v>
      </c>
      <c r="BB843">
        <f t="shared" si="476"/>
        <v>4</v>
      </c>
      <c r="BC843" t="s">
        <v>100</v>
      </c>
      <c r="BD843" t="s">
        <v>102</v>
      </c>
      <c r="BE843">
        <f t="shared" si="477"/>
        <v>6</v>
      </c>
      <c r="BF843">
        <v>0</v>
      </c>
      <c r="BG843" t="s">
        <v>102</v>
      </c>
      <c r="BH843">
        <v>0</v>
      </c>
      <c r="BI843">
        <v>650</v>
      </c>
      <c r="BJ843">
        <v>650</v>
      </c>
      <c r="BK843" t="s">
        <v>103</v>
      </c>
      <c r="BL843">
        <f t="shared" si="478"/>
        <v>6</v>
      </c>
      <c r="BM843" t="s">
        <v>97</v>
      </c>
      <c r="BN843" t="s">
        <v>105</v>
      </c>
      <c r="BO843" t="s">
        <v>106</v>
      </c>
      <c r="BP843">
        <f t="shared" si="479"/>
        <v>6</v>
      </c>
      <c r="BQ843">
        <v>958</v>
      </c>
      <c r="BR843">
        <v>581</v>
      </c>
      <c r="BS843">
        <v>0</v>
      </c>
      <c r="BT843">
        <v>1539</v>
      </c>
      <c r="BU843">
        <v>0</v>
      </c>
      <c r="BV843">
        <v>0</v>
      </c>
      <c r="BW843">
        <v>2</v>
      </c>
      <c r="BX843">
        <v>0</v>
      </c>
      <c r="BY843">
        <v>3</v>
      </c>
      <c r="BZ843">
        <v>1</v>
      </c>
      <c r="CA843" t="s">
        <v>97</v>
      </c>
      <c r="CB843">
        <f t="shared" si="480"/>
        <v>5</v>
      </c>
      <c r="CC843">
        <v>8</v>
      </c>
      <c r="CD843" t="s">
        <v>107</v>
      </c>
      <c r="CE843">
        <v>1</v>
      </c>
      <c r="CF843" t="s">
        <v>212</v>
      </c>
      <c r="CG843" t="s">
        <v>127</v>
      </c>
      <c r="CH843">
        <f t="shared" si="481"/>
        <v>5</v>
      </c>
      <c r="CI843">
        <v>1983</v>
      </c>
      <c r="CJ843" t="s">
        <v>102</v>
      </c>
      <c r="CK843">
        <f t="shared" si="482"/>
        <v>2</v>
      </c>
      <c r="CL843">
        <v>2</v>
      </c>
      <c r="CM843">
        <v>686</v>
      </c>
      <c r="CN843" t="s">
        <v>97</v>
      </c>
      <c r="CO843">
        <f t="shared" si="483"/>
        <v>5</v>
      </c>
      <c r="CP843" t="s">
        <v>98</v>
      </c>
      <c r="CQ843">
        <f t="shared" si="484"/>
        <v>4</v>
      </c>
      <c r="CR843" t="s">
        <v>190</v>
      </c>
      <c r="CS843">
        <f t="shared" si="485"/>
        <v>1</v>
      </c>
      <c r="CT843">
        <v>70</v>
      </c>
      <c r="CU843">
        <v>78</v>
      </c>
      <c r="CV843">
        <v>68</v>
      </c>
      <c r="CW843">
        <v>0</v>
      </c>
      <c r="CX843">
        <v>0</v>
      </c>
      <c r="CY843">
        <v>0</v>
      </c>
      <c r="CZ843" t="s">
        <v>83</v>
      </c>
      <c r="DA843" t="s">
        <v>83</v>
      </c>
      <c r="DB843">
        <f t="shared" si="486"/>
        <v>5</v>
      </c>
      <c r="DC843" t="s">
        <v>83</v>
      </c>
      <c r="DD843">
        <v>0</v>
      </c>
      <c r="DE843">
        <v>6</v>
      </c>
      <c r="DF843">
        <v>2008</v>
      </c>
      <c r="DG843">
        <f t="shared" si="489"/>
        <v>15</v>
      </c>
      <c r="DH843" t="s">
        <v>110</v>
      </c>
      <c r="DI843">
        <f t="shared" si="487"/>
        <v>4</v>
      </c>
      <c r="DJ843" t="s">
        <v>111</v>
      </c>
      <c r="DK843">
        <f t="shared" si="488"/>
        <v>5</v>
      </c>
      <c r="DL843">
        <v>157500</v>
      </c>
    </row>
    <row r="844" spans="1:116" x14ac:dyDescent="0.35">
      <c r="A844">
        <v>843</v>
      </c>
      <c r="B844">
        <v>80</v>
      </c>
      <c r="C844" t="s">
        <v>81</v>
      </c>
      <c r="D844">
        <f t="shared" si="455"/>
        <v>4</v>
      </c>
      <c r="E844">
        <v>82</v>
      </c>
      <c r="F844">
        <v>9020</v>
      </c>
      <c r="G844" t="s">
        <v>82</v>
      </c>
      <c r="H844">
        <f t="shared" si="456"/>
        <v>2</v>
      </c>
      <c r="I844" t="s">
        <v>83</v>
      </c>
      <c r="J844" t="str">
        <f t="shared" si="457"/>
        <v/>
      </c>
      <c r="K844" t="s">
        <v>84</v>
      </c>
      <c r="L844">
        <f t="shared" si="458"/>
        <v>1</v>
      </c>
      <c r="M844" t="s">
        <v>85</v>
      </c>
      <c r="N844">
        <f t="shared" si="459"/>
        <v>2</v>
      </c>
      <c r="O844" t="s">
        <v>86</v>
      </c>
      <c r="P844">
        <f t="shared" si="460"/>
        <v>4</v>
      </c>
      <c r="Q844" t="s">
        <v>87</v>
      </c>
      <c r="R844">
        <f t="shared" si="461"/>
        <v>4</v>
      </c>
      <c r="S844" t="s">
        <v>88</v>
      </c>
      <c r="T844">
        <f t="shared" si="462"/>
        <v>3</v>
      </c>
      <c r="U844" t="s">
        <v>162</v>
      </c>
      <c r="V844">
        <f t="shared" si="463"/>
        <v>7</v>
      </c>
      <c r="W844" t="s">
        <v>90</v>
      </c>
      <c r="X844">
        <f t="shared" si="464"/>
        <v>7</v>
      </c>
      <c r="Y844" t="s">
        <v>90</v>
      </c>
      <c r="Z844">
        <f t="shared" si="465"/>
        <v>7</v>
      </c>
      <c r="AA844" t="s">
        <v>91</v>
      </c>
      <c r="AB844">
        <f t="shared" si="466"/>
        <v>3</v>
      </c>
      <c r="AC844" t="s">
        <v>197</v>
      </c>
      <c r="AD844">
        <f t="shared" si="467"/>
        <v>3</v>
      </c>
      <c r="AE844">
        <v>6</v>
      </c>
      <c r="AF844">
        <v>7</v>
      </c>
      <c r="AG844">
        <v>1966</v>
      </c>
      <c r="AH844">
        <v>1966</v>
      </c>
      <c r="AI844" t="s">
        <v>93</v>
      </c>
      <c r="AJ844">
        <f t="shared" si="468"/>
        <v>5</v>
      </c>
      <c r="AK844" t="s">
        <v>94</v>
      </c>
      <c r="AL844">
        <f t="shared" si="469"/>
        <v>8</v>
      </c>
      <c r="AM844" t="s">
        <v>140</v>
      </c>
      <c r="AN844">
        <f t="shared" si="470"/>
        <v>9</v>
      </c>
      <c r="AO844" t="s">
        <v>140</v>
      </c>
      <c r="AP844" t="s">
        <v>96</v>
      </c>
      <c r="AQ844">
        <f t="shared" si="471"/>
        <v>4</v>
      </c>
      <c r="AR844">
        <v>183</v>
      </c>
      <c r="AS844" t="s">
        <v>98</v>
      </c>
      <c r="AT844">
        <f t="shared" si="472"/>
        <v>3</v>
      </c>
      <c r="AU844" t="s">
        <v>98</v>
      </c>
      <c r="AV844">
        <f t="shared" si="473"/>
        <v>3</v>
      </c>
      <c r="AW844" t="s">
        <v>118</v>
      </c>
      <c r="AX844">
        <f t="shared" si="474"/>
        <v>2</v>
      </c>
      <c r="AY844" t="s">
        <v>98</v>
      </c>
      <c r="AZ844">
        <f t="shared" si="475"/>
        <v>4</v>
      </c>
      <c r="BA844" t="s">
        <v>98</v>
      </c>
      <c r="BB844">
        <f t="shared" si="476"/>
        <v>4</v>
      </c>
      <c r="BC844" t="s">
        <v>97</v>
      </c>
      <c r="BD844" t="s">
        <v>153</v>
      </c>
      <c r="BE844">
        <f t="shared" si="477"/>
        <v>2</v>
      </c>
      <c r="BF844">
        <v>312</v>
      </c>
      <c r="BG844" t="s">
        <v>119</v>
      </c>
      <c r="BH844">
        <v>539</v>
      </c>
      <c r="BI844">
        <v>276</v>
      </c>
      <c r="BJ844">
        <v>1127</v>
      </c>
      <c r="BK844" t="s">
        <v>103</v>
      </c>
      <c r="BL844">
        <f t="shared" si="478"/>
        <v>6</v>
      </c>
      <c r="BM844" t="s">
        <v>98</v>
      </c>
      <c r="BN844" t="s">
        <v>105</v>
      </c>
      <c r="BO844" t="s">
        <v>106</v>
      </c>
      <c r="BP844">
        <f t="shared" si="479"/>
        <v>6</v>
      </c>
      <c r="BQ844">
        <v>1165</v>
      </c>
      <c r="BR844">
        <v>0</v>
      </c>
      <c r="BS844">
        <v>0</v>
      </c>
      <c r="BT844">
        <v>1165</v>
      </c>
      <c r="BU844">
        <v>1</v>
      </c>
      <c r="BV844">
        <v>0</v>
      </c>
      <c r="BW844">
        <v>1</v>
      </c>
      <c r="BX844">
        <v>1</v>
      </c>
      <c r="BY844">
        <v>3</v>
      </c>
      <c r="BZ844">
        <v>1</v>
      </c>
      <c r="CA844" t="s">
        <v>98</v>
      </c>
      <c r="CB844">
        <f t="shared" si="480"/>
        <v>4</v>
      </c>
      <c r="CC844">
        <v>6</v>
      </c>
      <c r="CD844" t="s">
        <v>107</v>
      </c>
      <c r="CE844">
        <v>0</v>
      </c>
      <c r="CF844" t="s">
        <v>83</v>
      </c>
      <c r="CG844" t="s">
        <v>108</v>
      </c>
      <c r="CH844">
        <f t="shared" si="481"/>
        <v>6</v>
      </c>
      <c r="CI844">
        <v>1966</v>
      </c>
      <c r="CJ844" t="s">
        <v>109</v>
      </c>
      <c r="CK844">
        <f t="shared" si="482"/>
        <v>3</v>
      </c>
      <c r="CL844">
        <v>2</v>
      </c>
      <c r="CM844">
        <v>490</v>
      </c>
      <c r="CN844" t="s">
        <v>97</v>
      </c>
      <c r="CO844">
        <f t="shared" si="483"/>
        <v>5</v>
      </c>
      <c r="CP844" t="s">
        <v>97</v>
      </c>
      <c r="CQ844">
        <f t="shared" si="484"/>
        <v>5</v>
      </c>
      <c r="CR844" t="s">
        <v>105</v>
      </c>
      <c r="CS844">
        <f t="shared" si="485"/>
        <v>3</v>
      </c>
      <c r="CT844">
        <v>0</v>
      </c>
      <c r="CU844">
        <v>129</v>
      </c>
      <c r="CV844">
        <v>0</v>
      </c>
      <c r="CW844">
        <v>0</v>
      </c>
      <c r="CX844">
        <v>0</v>
      </c>
      <c r="CY844">
        <v>0</v>
      </c>
      <c r="CZ844" t="s">
        <v>83</v>
      </c>
      <c r="DA844" t="s">
        <v>165</v>
      </c>
      <c r="DB844">
        <f t="shared" si="486"/>
        <v>4</v>
      </c>
      <c r="DC844" t="s">
        <v>83</v>
      </c>
      <c r="DD844">
        <v>0</v>
      </c>
      <c r="DE844">
        <v>5</v>
      </c>
      <c r="DF844">
        <v>2008</v>
      </c>
      <c r="DG844">
        <f t="shared" si="489"/>
        <v>15</v>
      </c>
      <c r="DH844" t="s">
        <v>110</v>
      </c>
      <c r="DI844">
        <f t="shared" si="487"/>
        <v>4</v>
      </c>
      <c r="DJ844" t="s">
        <v>111</v>
      </c>
      <c r="DK844">
        <f t="shared" si="488"/>
        <v>5</v>
      </c>
      <c r="DL844">
        <v>174900</v>
      </c>
    </row>
    <row r="845" spans="1:116" x14ac:dyDescent="0.35">
      <c r="A845">
        <v>844</v>
      </c>
      <c r="B845">
        <v>90</v>
      </c>
      <c r="C845" t="s">
        <v>81</v>
      </c>
      <c r="D845">
        <f t="shared" si="455"/>
        <v>4</v>
      </c>
      <c r="E845">
        <v>80</v>
      </c>
      <c r="F845">
        <v>8000</v>
      </c>
      <c r="G845" t="s">
        <v>82</v>
      </c>
      <c r="H845">
        <f t="shared" si="456"/>
        <v>2</v>
      </c>
      <c r="I845" t="s">
        <v>83</v>
      </c>
      <c r="J845" t="str">
        <f t="shared" si="457"/>
        <v/>
      </c>
      <c r="K845" t="s">
        <v>84</v>
      </c>
      <c r="L845">
        <f t="shared" si="458"/>
        <v>1</v>
      </c>
      <c r="M845" t="s">
        <v>85</v>
      </c>
      <c r="N845">
        <f t="shared" si="459"/>
        <v>2</v>
      </c>
      <c r="O845" t="s">
        <v>86</v>
      </c>
      <c r="P845">
        <f t="shared" si="460"/>
        <v>4</v>
      </c>
      <c r="Q845" t="s">
        <v>122</v>
      </c>
      <c r="R845">
        <f t="shared" si="461"/>
        <v>2</v>
      </c>
      <c r="S845" t="s">
        <v>88</v>
      </c>
      <c r="T845">
        <f t="shared" si="462"/>
        <v>3</v>
      </c>
      <c r="U845" t="s">
        <v>162</v>
      </c>
      <c r="V845">
        <f t="shared" si="463"/>
        <v>7</v>
      </c>
      <c r="W845" t="s">
        <v>144</v>
      </c>
      <c r="X845">
        <f t="shared" si="464"/>
        <v>3</v>
      </c>
      <c r="Y845" t="s">
        <v>90</v>
      </c>
      <c r="Z845">
        <f t="shared" si="465"/>
        <v>7</v>
      </c>
      <c r="AA845" t="s">
        <v>167</v>
      </c>
      <c r="AB845">
        <f t="shared" si="466"/>
        <v>2</v>
      </c>
      <c r="AC845" t="s">
        <v>115</v>
      </c>
      <c r="AD845">
        <f t="shared" si="467"/>
        <v>4</v>
      </c>
      <c r="AE845">
        <v>5</v>
      </c>
      <c r="AF845">
        <v>4</v>
      </c>
      <c r="AG845">
        <v>1961</v>
      </c>
      <c r="AH845">
        <v>1961</v>
      </c>
      <c r="AI845" t="s">
        <v>93</v>
      </c>
      <c r="AJ845">
        <f t="shared" si="468"/>
        <v>5</v>
      </c>
      <c r="AK845" t="s">
        <v>94</v>
      </c>
      <c r="AL845">
        <f t="shared" si="469"/>
        <v>8</v>
      </c>
      <c r="AM845" t="s">
        <v>96</v>
      </c>
      <c r="AN845">
        <f t="shared" si="470"/>
        <v>5</v>
      </c>
      <c r="AO845" t="s">
        <v>96</v>
      </c>
      <c r="AP845" t="s">
        <v>117</v>
      </c>
      <c r="AQ845">
        <f t="shared" si="471"/>
        <v>2</v>
      </c>
      <c r="AR845">
        <v>0</v>
      </c>
      <c r="AS845" t="s">
        <v>98</v>
      </c>
      <c r="AT845">
        <f t="shared" si="472"/>
        <v>3</v>
      </c>
      <c r="AU845" t="s">
        <v>98</v>
      </c>
      <c r="AV845">
        <f t="shared" si="473"/>
        <v>3</v>
      </c>
      <c r="AW845" t="s">
        <v>118</v>
      </c>
      <c r="AX845">
        <f t="shared" si="474"/>
        <v>2</v>
      </c>
      <c r="AY845" t="s">
        <v>98</v>
      </c>
      <c r="AZ845">
        <f t="shared" si="475"/>
        <v>4</v>
      </c>
      <c r="BA845" t="s">
        <v>98</v>
      </c>
      <c r="BB845">
        <f t="shared" si="476"/>
        <v>4</v>
      </c>
      <c r="BC845" t="s">
        <v>100</v>
      </c>
      <c r="BD845" t="s">
        <v>102</v>
      </c>
      <c r="BE845">
        <f t="shared" si="477"/>
        <v>6</v>
      </c>
      <c r="BF845">
        <v>0</v>
      </c>
      <c r="BG845" t="s">
        <v>102</v>
      </c>
      <c r="BH845">
        <v>0</v>
      </c>
      <c r="BI845">
        <v>1800</v>
      </c>
      <c r="BJ845">
        <v>1800</v>
      </c>
      <c r="BK845" t="s">
        <v>103</v>
      </c>
      <c r="BL845">
        <f t="shared" si="478"/>
        <v>6</v>
      </c>
      <c r="BM845" t="s">
        <v>104</v>
      </c>
      <c r="BN845" t="s">
        <v>177</v>
      </c>
      <c r="BO845" t="s">
        <v>106</v>
      </c>
      <c r="BP845">
        <f t="shared" si="479"/>
        <v>6</v>
      </c>
      <c r="BQ845">
        <v>1800</v>
      </c>
      <c r="BR845">
        <v>0</v>
      </c>
      <c r="BS845">
        <v>0</v>
      </c>
      <c r="BT845">
        <v>1800</v>
      </c>
      <c r="BU845">
        <v>0</v>
      </c>
      <c r="BV845">
        <v>0</v>
      </c>
      <c r="BW845">
        <v>2</v>
      </c>
      <c r="BX845">
        <v>0</v>
      </c>
      <c r="BY845">
        <v>6</v>
      </c>
      <c r="BZ845">
        <v>2</v>
      </c>
      <c r="CA845" t="s">
        <v>98</v>
      </c>
      <c r="CB845">
        <f t="shared" si="480"/>
        <v>4</v>
      </c>
      <c r="CC845">
        <v>10</v>
      </c>
      <c r="CD845" t="s">
        <v>107</v>
      </c>
      <c r="CE845">
        <v>0</v>
      </c>
      <c r="CF845" t="s">
        <v>83</v>
      </c>
      <c r="CG845" t="s">
        <v>83</v>
      </c>
      <c r="CH845">
        <f t="shared" si="481"/>
        <v>3</v>
      </c>
      <c r="CI845" t="s">
        <v>83</v>
      </c>
      <c r="CJ845" t="s">
        <v>83</v>
      </c>
      <c r="CK845">
        <f t="shared" si="482"/>
        <v>1</v>
      </c>
      <c r="CL845">
        <v>0</v>
      </c>
      <c r="CM845">
        <v>0</v>
      </c>
      <c r="CN845" t="s">
        <v>83</v>
      </c>
      <c r="CO845">
        <f t="shared" si="483"/>
        <v>1</v>
      </c>
      <c r="CP845" t="s">
        <v>83</v>
      </c>
      <c r="CQ845">
        <f t="shared" si="484"/>
        <v>1</v>
      </c>
      <c r="CR845" t="s">
        <v>105</v>
      </c>
      <c r="CS845">
        <f t="shared" si="485"/>
        <v>3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 t="s">
        <v>83</v>
      </c>
      <c r="DA845" t="s">
        <v>83</v>
      </c>
      <c r="DB845">
        <f t="shared" si="486"/>
        <v>5</v>
      </c>
      <c r="DC845" t="s">
        <v>83</v>
      </c>
      <c r="DD845">
        <v>0</v>
      </c>
      <c r="DE845">
        <v>7</v>
      </c>
      <c r="DF845">
        <v>2007</v>
      </c>
      <c r="DG845">
        <f t="shared" si="489"/>
        <v>16</v>
      </c>
      <c r="DH845" t="s">
        <v>110</v>
      </c>
      <c r="DI845">
        <f t="shared" si="487"/>
        <v>4</v>
      </c>
      <c r="DJ845" t="s">
        <v>111</v>
      </c>
      <c r="DK845">
        <f t="shared" si="488"/>
        <v>5</v>
      </c>
      <c r="DL845">
        <v>141000</v>
      </c>
    </row>
    <row r="846" spans="1:116" x14ac:dyDescent="0.35">
      <c r="A846">
        <v>845</v>
      </c>
      <c r="B846">
        <v>50</v>
      </c>
      <c r="C846" t="s">
        <v>142</v>
      </c>
      <c r="D846">
        <f t="shared" si="455"/>
        <v>2</v>
      </c>
      <c r="E846">
        <v>100</v>
      </c>
      <c r="F846">
        <v>12665</v>
      </c>
      <c r="G846" t="s">
        <v>82</v>
      </c>
      <c r="H846">
        <f t="shared" si="456"/>
        <v>2</v>
      </c>
      <c r="I846" t="s">
        <v>174</v>
      </c>
      <c r="J846">
        <f t="shared" si="457"/>
        <v>1</v>
      </c>
      <c r="K846" t="s">
        <v>120</v>
      </c>
      <c r="L846">
        <f t="shared" si="458"/>
        <v>2</v>
      </c>
      <c r="M846" t="s">
        <v>85</v>
      </c>
      <c r="N846">
        <f t="shared" si="459"/>
        <v>2</v>
      </c>
      <c r="O846" t="s">
        <v>86</v>
      </c>
      <c r="P846">
        <f t="shared" si="460"/>
        <v>4</v>
      </c>
      <c r="Q846" t="s">
        <v>87</v>
      </c>
      <c r="R846">
        <f t="shared" si="461"/>
        <v>4</v>
      </c>
      <c r="S846" t="s">
        <v>88</v>
      </c>
      <c r="T846">
        <f t="shared" si="462"/>
        <v>3</v>
      </c>
      <c r="U846" t="s">
        <v>143</v>
      </c>
      <c r="V846">
        <f t="shared" si="463"/>
        <v>9</v>
      </c>
      <c r="W846" t="s">
        <v>144</v>
      </c>
      <c r="X846">
        <f t="shared" si="464"/>
        <v>3</v>
      </c>
      <c r="Y846" t="s">
        <v>90</v>
      </c>
      <c r="Z846">
        <f t="shared" si="465"/>
        <v>7</v>
      </c>
      <c r="AA846" t="s">
        <v>91</v>
      </c>
      <c r="AB846">
        <f t="shared" si="466"/>
        <v>3</v>
      </c>
      <c r="AC846" t="s">
        <v>132</v>
      </c>
      <c r="AD846">
        <f t="shared" si="467"/>
        <v>1</v>
      </c>
      <c r="AE846">
        <v>5</v>
      </c>
      <c r="AF846">
        <v>8</v>
      </c>
      <c r="AG846">
        <v>1915</v>
      </c>
      <c r="AH846">
        <v>1950</v>
      </c>
      <c r="AI846" t="s">
        <v>93</v>
      </c>
      <c r="AJ846">
        <f t="shared" si="468"/>
        <v>5</v>
      </c>
      <c r="AK846" t="s">
        <v>94</v>
      </c>
      <c r="AL846">
        <f t="shared" si="469"/>
        <v>8</v>
      </c>
      <c r="AM846" t="s">
        <v>124</v>
      </c>
      <c r="AN846">
        <f t="shared" si="470"/>
        <v>4</v>
      </c>
      <c r="AO846" t="s">
        <v>124</v>
      </c>
      <c r="AP846" t="s">
        <v>117</v>
      </c>
      <c r="AQ846">
        <f t="shared" si="471"/>
        <v>2</v>
      </c>
      <c r="AR846">
        <v>0</v>
      </c>
      <c r="AS846" t="s">
        <v>98</v>
      </c>
      <c r="AT846">
        <f t="shared" si="472"/>
        <v>3</v>
      </c>
      <c r="AU846" t="s">
        <v>98</v>
      </c>
      <c r="AV846">
        <f t="shared" si="473"/>
        <v>3</v>
      </c>
      <c r="AW846" t="s">
        <v>126</v>
      </c>
      <c r="AX846">
        <f t="shared" si="474"/>
        <v>3</v>
      </c>
      <c r="AY846" t="s">
        <v>98</v>
      </c>
      <c r="AZ846">
        <f t="shared" si="475"/>
        <v>4</v>
      </c>
      <c r="BA846" t="s">
        <v>98</v>
      </c>
      <c r="BB846">
        <f t="shared" si="476"/>
        <v>4</v>
      </c>
      <c r="BC846" t="s">
        <v>121</v>
      </c>
      <c r="BD846" t="s">
        <v>102</v>
      </c>
      <c r="BE846">
        <f t="shared" si="477"/>
        <v>6</v>
      </c>
      <c r="BF846">
        <v>0</v>
      </c>
      <c r="BG846" t="s">
        <v>102</v>
      </c>
      <c r="BH846">
        <v>0</v>
      </c>
      <c r="BI846">
        <v>876</v>
      </c>
      <c r="BJ846">
        <v>876</v>
      </c>
      <c r="BK846" t="s">
        <v>103</v>
      </c>
      <c r="BL846">
        <f t="shared" si="478"/>
        <v>6</v>
      </c>
      <c r="BM846" t="s">
        <v>97</v>
      </c>
      <c r="BN846" t="s">
        <v>105</v>
      </c>
      <c r="BO846" t="s">
        <v>106</v>
      </c>
      <c r="BP846">
        <f t="shared" si="479"/>
        <v>6</v>
      </c>
      <c r="BQ846">
        <v>876</v>
      </c>
      <c r="BR846">
        <v>540</v>
      </c>
      <c r="BS846">
        <v>0</v>
      </c>
      <c r="BT846">
        <v>1416</v>
      </c>
      <c r="BU846">
        <v>0</v>
      </c>
      <c r="BV846">
        <v>0</v>
      </c>
      <c r="BW846">
        <v>1</v>
      </c>
      <c r="BX846">
        <v>1</v>
      </c>
      <c r="BY846">
        <v>4</v>
      </c>
      <c r="BZ846">
        <v>1</v>
      </c>
      <c r="CA846" t="s">
        <v>98</v>
      </c>
      <c r="CB846">
        <f t="shared" si="480"/>
        <v>4</v>
      </c>
      <c r="CC846">
        <v>7</v>
      </c>
      <c r="CD846" t="s">
        <v>107</v>
      </c>
      <c r="CE846">
        <v>1</v>
      </c>
      <c r="CF846" t="s">
        <v>97</v>
      </c>
      <c r="CG846" t="s">
        <v>127</v>
      </c>
      <c r="CH846">
        <f t="shared" si="481"/>
        <v>5</v>
      </c>
      <c r="CI846">
        <v>1949</v>
      </c>
      <c r="CJ846" t="s">
        <v>102</v>
      </c>
      <c r="CK846">
        <f t="shared" si="482"/>
        <v>2</v>
      </c>
      <c r="CL846">
        <v>3</v>
      </c>
      <c r="CM846">
        <v>720</v>
      </c>
      <c r="CN846" t="s">
        <v>98</v>
      </c>
      <c r="CO846">
        <f t="shared" si="483"/>
        <v>4</v>
      </c>
      <c r="CP846" t="s">
        <v>98</v>
      </c>
      <c r="CQ846">
        <f t="shared" si="484"/>
        <v>4</v>
      </c>
      <c r="CR846" t="s">
        <v>105</v>
      </c>
      <c r="CS846">
        <f t="shared" si="485"/>
        <v>3</v>
      </c>
      <c r="CT846">
        <v>418</v>
      </c>
      <c r="CU846">
        <v>0</v>
      </c>
      <c r="CV846">
        <v>194</v>
      </c>
      <c r="CW846">
        <v>0</v>
      </c>
      <c r="CX846">
        <v>0</v>
      </c>
      <c r="CY846">
        <v>0</v>
      </c>
      <c r="CZ846" t="s">
        <v>83</v>
      </c>
      <c r="DA846" t="s">
        <v>83</v>
      </c>
      <c r="DB846">
        <f t="shared" si="486"/>
        <v>5</v>
      </c>
      <c r="DC846" t="s">
        <v>83</v>
      </c>
      <c r="DD846">
        <v>0</v>
      </c>
      <c r="DE846">
        <v>6</v>
      </c>
      <c r="DF846">
        <v>2008</v>
      </c>
      <c r="DG846">
        <f t="shared" si="489"/>
        <v>15</v>
      </c>
      <c r="DH846" t="s">
        <v>110</v>
      </c>
      <c r="DI846">
        <f t="shared" si="487"/>
        <v>4</v>
      </c>
      <c r="DJ846" t="s">
        <v>111</v>
      </c>
      <c r="DK846">
        <f t="shared" si="488"/>
        <v>5</v>
      </c>
      <c r="DL846">
        <v>153900</v>
      </c>
    </row>
    <row r="847" spans="1:116" x14ac:dyDescent="0.35">
      <c r="A847">
        <v>846</v>
      </c>
      <c r="B847">
        <v>85</v>
      </c>
      <c r="C847" t="s">
        <v>81</v>
      </c>
      <c r="D847">
        <f t="shared" si="455"/>
        <v>4</v>
      </c>
      <c r="E847" t="s">
        <v>83</v>
      </c>
      <c r="F847">
        <v>16647</v>
      </c>
      <c r="G847" t="s">
        <v>82</v>
      </c>
      <c r="H847">
        <f t="shared" si="456"/>
        <v>2</v>
      </c>
      <c r="I847" t="s">
        <v>83</v>
      </c>
      <c r="J847" t="str">
        <f t="shared" si="457"/>
        <v/>
      </c>
      <c r="K847" t="s">
        <v>120</v>
      </c>
      <c r="L847">
        <f t="shared" si="458"/>
        <v>2</v>
      </c>
      <c r="M847" t="s">
        <v>85</v>
      </c>
      <c r="N847">
        <f t="shared" si="459"/>
        <v>2</v>
      </c>
      <c r="O847" t="s">
        <v>86</v>
      </c>
      <c r="P847">
        <f t="shared" si="460"/>
        <v>4</v>
      </c>
      <c r="Q847" t="s">
        <v>166</v>
      </c>
      <c r="R847">
        <f t="shared" si="461"/>
        <v>1</v>
      </c>
      <c r="S847" t="s">
        <v>88</v>
      </c>
      <c r="T847">
        <f t="shared" si="462"/>
        <v>3</v>
      </c>
      <c r="U847" t="s">
        <v>151</v>
      </c>
      <c r="V847">
        <f t="shared" si="463"/>
        <v>5</v>
      </c>
      <c r="W847" t="s">
        <v>171</v>
      </c>
      <c r="X847">
        <f t="shared" si="464"/>
        <v>1</v>
      </c>
      <c r="Y847" t="s">
        <v>90</v>
      </c>
      <c r="Z847">
        <f t="shared" si="465"/>
        <v>7</v>
      </c>
      <c r="AA847" t="s">
        <v>91</v>
      </c>
      <c r="AB847">
        <f t="shared" si="466"/>
        <v>3</v>
      </c>
      <c r="AC847" t="s">
        <v>191</v>
      </c>
      <c r="AD847">
        <f t="shared" si="467"/>
        <v>6</v>
      </c>
      <c r="AE847">
        <v>5</v>
      </c>
      <c r="AF847">
        <v>5</v>
      </c>
      <c r="AG847">
        <v>1975</v>
      </c>
      <c r="AH847">
        <v>1981</v>
      </c>
      <c r="AI847" t="s">
        <v>93</v>
      </c>
      <c r="AJ847">
        <f t="shared" si="468"/>
        <v>5</v>
      </c>
      <c r="AK847" t="s">
        <v>94</v>
      </c>
      <c r="AL847">
        <f t="shared" si="469"/>
        <v>8</v>
      </c>
      <c r="AM847" t="s">
        <v>140</v>
      </c>
      <c r="AN847">
        <f t="shared" si="470"/>
        <v>9</v>
      </c>
      <c r="AO847" t="s">
        <v>140</v>
      </c>
      <c r="AP847" t="s">
        <v>117</v>
      </c>
      <c r="AQ847">
        <f t="shared" si="471"/>
        <v>2</v>
      </c>
      <c r="AR847">
        <v>0</v>
      </c>
      <c r="AS847" t="s">
        <v>98</v>
      </c>
      <c r="AT847">
        <f t="shared" si="472"/>
        <v>3</v>
      </c>
      <c r="AU847" t="s">
        <v>98</v>
      </c>
      <c r="AV847">
        <f t="shared" si="473"/>
        <v>3</v>
      </c>
      <c r="AW847" t="s">
        <v>118</v>
      </c>
      <c r="AX847">
        <f t="shared" si="474"/>
        <v>2</v>
      </c>
      <c r="AY847" t="s">
        <v>97</v>
      </c>
      <c r="AZ847">
        <f t="shared" si="475"/>
        <v>5</v>
      </c>
      <c r="BA847" t="s">
        <v>98</v>
      </c>
      <c r="BB847">
        <f t="shared" si="476"/>
        <v>4</v>
      </c>
      <c r="BC847" t="s">
        <v>97</v>
      </c>
      <c r="BD847" t="s">
        <v>119</v>
      </c>
      <c r="BE847">
        <f t="shared" si="477"/>
        <v>4</v>
      </c>
      <c r="BF847">
        <v>1390</v>
      </c>
      <c r="BG847" t="s">
        <v>102</v>
      </c>
      <c r="BH847">
        <v>0</v>
      </c>
      <c r="BI847">
        <v>0</v>
      </c>
      <c r="BJ847">
        <v>1390</v>
      </c>
      <c r="BK847" t="s">
        <v>103</v>
      </c>
      <c r="BL847">
        <f t="shared" si="478"/>
        <v>6</v>
      </c>
      <c r="BM847" t="s">
        <v>98</v>
      </c>
      <c r="BN847" t="s">
        <v>105</v>
      </c>
      <c r="BO847" t="s">
        <v>106</v>
      </c>
      <c r="BP847">
        <f t="shared" si="479"/>
        <v>6</v>
      </c>
      <c r="BQ847">
        <v>1701</v>
      </c>
      <c r="BR847">
        <v>0</v>
      </c>
      <c r="BS847">
        <v>0</v>
      </c>
      <c r="BT847">
        <v>1701</v>
      </c>
      <c r="BU847">
        <v>1</v>
      </c>
      <c r="BV847">
        <v>0</v>
      </c>
      <c r="BW847">
        <v>2</v>
      </c>
      <c r="BX847">
        <v>0</v>
      </c>
      <c r="BY847">
        <v>3</v>
      </c>
      <c r="BZ847">
        <v>1</v>
      </c>
      <c r="CA847" t="s">
        <v>98</v>
      </c>
      <c r="CB847">
        <f t="shared" si="480"/>
        <v>4</v>
      </c>
      <c r="CC847">
        <v>6</v>
      </c>
      <c r="CD847" t="s">
        <v>224</v>
      </c>
      <c r="CE847">
        <v>2</v>
      </c>
      <c r="CF847" t="s">
        <v>98</v>
      </c>
      <c r="CG847" t="s">
        <v>209</v>
      </c>
      <c r="CH847">
        <f t="shared" si="481"/>
        <v>4</v>
      </c>
      <c r="CI847">
        <v>1975</v>
      </c>
      <c r="CJ847" t="s">
        <v>157</v>
      </c>
      <c r="CK847">
        <f t="shared" si="482"/>
        <v>4</v>
      </c>
      <c r="CL847">
        <v>2</v>
      </c>
      <c r="CM847">
        <v>611</v>
      </c>
      <c r="CN847" t="s">
        <v>98</v>
      </c>
      <c r="CO847">
        <f t="shared" si="483"/>
        <v>4</v>
      </c>
      <c r="CP847" t="s">
        <v>98</v>
      </c>
      <c r="CQ847">
        <f t="shared" si="484"/>
        <v>4</v>
      </c>
      <c r="CR847" t="s">
        <v>105</v>
      </c>
      <c r="CS847">
        <f t="shared" si="485"/>
        <v>3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 t="s">
        <v>83</v>
      </c>
      <c r="DA847" t="s">
        <v>83</v>
      </c>
      <c r="DB847">
        <f t="shared" si="486"/>
        <v>5</v>
      </c>
      <c r="DC847" t="s">
        <v>83</v>
      </c>
      <c r="DD847">
        <v>0</v>
      </c>
      <c r="DE847">
        <v>1</v>
      </c>
      <c r="DF847">
        <v>2007</v>
      </c>
      <c r="DG847">
        <f t="shared" si="489"/>
        <v>16</v>
      </c>
      <c r="DH847" t="s">
        <v>110</v>
      </c>
      <c r="DI847">
        <f t="shared" si="487"/>
        <v>4</v>
      </c>
      <c r="DJ847" t="s">
        <v>111</v>
      </c>
      <c r="DK847">
        <f t="shared" si="488"/>
        <v>5</v>
      </c>
      <c r="DL847">
        <v>171000</v>
      </c>
    </row>
    <row r="848" spans="1:116" x14ac:dyDescent="0.35">
      <c r="A848">
        <v>847</v>
      </c>
      <c r="B848">
        <v>60</v>
      </c>
      <c r="C848" t="s">
        <v>81</v>
      </c>
      <c r="D848">
        <f t="shared" si="455"/>
        <v>4</v>
      </c>
      <c r="E848">
        <v>75</v>
      </c>
      <c r="F848">
        <v>9317</v>
      </c>
      <c r="G848" t="s">
        <v>82</v>
      </c>
      <c r="H848">
        <f t="shared" si="456"/>
        <v>2</v>
      </c>
      <c r="I848" t="s">
        <v>83</v>
      </c>
      <c r="J848" t="str">
        <f t="shared" si="457"/>
        <v/>
      </c>
      <c r="K848" t="s">
        <v>84</v>
      </c>
      <c r="L848">
        <f t="shared" si="458"/>
        <v>1</v>
      </c>
      <c r="M848" t="s">
        <v>85</v>
      </c>
      <c r="N848">
        <f t="shared" si="459"/>
        <v>2</v>
      </c>
      <c r="O848" t="s">
        <v>86</v>
      </c>
      <c r="P848">
        <f t="shared" si="460"/>
        <v>4</v>
      </c>
      <c r="Q848" t="s">
        <v>87</v>
      </c>
      <c r="R848">
        <f t="shared" si="461"/>
        <v>4</v>
      </c>
      <c r="S848" t="s">
        <v>88</v>
      </c>
      <c r="T848">
        <f t="shared" si="462"/>
        <v>3</v>
      </c>
      <c r="U848" t="s">
        <v>170</v>
      </c>
      <c r="V848">
        <f t="shared" si="463"/>
        <v>15</v>
      </c>
      <c r="W848" t="s">
        <v>90</v>
      </c>
      <c r="X848">
        <f t="shared" si="464"/>
        <v>7</v>
      </c>
      <c r="Y848" t="s">
        <v>90</v>
      </c>
      <c r="Z848">
        <f t="shared" si="465"/>
        <v>7</v>
      </c>
      <c r="AA848" t="s">
        <v>91</v>
      </c>
      <c r="AB848">
        <f t="shared" si="466"/>
        <v>3</v>
      </c>
      <c r="AC848" t="s">
        <v>92</v>
      </c>
      <c r="AD848">
        <f t="shared" si="467"/>
        <v>8</v>
      </c>
      <c r="AE848">
        <v>7</v>
      </c>
      <c r="AF848">
        <v>5</v>
      </c>
      <c r="AG848">
        <v>1993</v>
      </c>
      <c r="AH848">
        <v>1993</v>
      </c>
      <c r="AI848" t="s">
        <v>93</v>
      </c>
      <c r="AJ848">
        <f t="shared" si="468"/>
        <v>5</v>
      </c>
      <c r="AK848" t="s">
        <v>94</v>
      </c>
      <c r="AL848">
        <f t="shared" si="469"/>
        <v>8</v>
      </c>
      <c r="AM848" t="s">
        <v>140</v>
      </c>
      <c r="AN848">
        <f t="shared" si="470"/>
        <v>9</v>
      </c>
      <c r="AO848" t="s">
        <v>140</v>
      </c>
      <c r="AP848" t="s">
        <v>96</v>
      </c>
      <c r="AQ848">
        <f t="shared" si="471"/>
        <v>4</v>
      </c>
      <c r="AR848">
        <v>137</v>
      </c>
      <c r="AS848" t="s">
        <v>97</v>
      </c>
      <c r="AT848">
        <f t="shared" si="472"/>
        <v>4</v>
      </c>
      <c r="AU848" t="s">
        <v>98</v>
      </c>
      <c r="AV848">
        <f t="shared" si="473"/>
        <v>3</v>
      </c>
      <c r="AW848" t="s">
        <v>99</v>
      </c>
      <c r="AX848">
        <f t="shared" si="474"/>
        <v>6</v>
      </c>
      <c r="AY848" t="s">
        <v>97</v>
      </c>
      <c r="AZ848">
        <f t="shared" si="475"/>
        <v>5</v>
      </c>
      <c r="BA848" t="s">
        <v>98</v>
      </c>
      <c r="BB848">
        <f t="shared" si="476"/>
        <v>4</v>
      </c>
      <c r="BC848" t="s">
        <v>100</v>
      </c>
      <c r="BD848" t="s">
        <v>119</v>
      </c>
      <c r="BE848">
        <f t="shared" si="477"/>
        <v>4</v>
      </c>
      <c r="BF848">
        <v>513</v>
      </c>
      <c r="BG848" t="s">
        <v>102</v>
      </c>
      <c r="BH848">
        <v>0</v>
      </c>
      <c r="BI848">
        <v>227</v>
      </c>
      <c r="BJ848">
        <v>740</v>
      </c>
      <c r="BK848" t="s">
        <v>103</v>
      </c>
      <c r="BL848">
        <f t="shared" si="478"/>
        <v>6</v>
      </c>
      <c r="BM848" t="s">
        <v>104</v>
      </c>
      <c r="BN848" t="s">
        <v>105</v>
      </c>
      <c r="BO848" t="s">
        <v>106</v>
      </c>
      <c r="BP848">
        <f t="shared" si="479"/>
        <v>6</v>
      </c>
      <c r="BQ848">
        <v>1006</v>
      </c>
      <c r="BR848">
        <v>769</v>
      </c>
      <c r="BS848">
        <v>0</v>
      </c>
      <c r="BT848">
        <v>1775</v>
      </c>
      <c r="BU848">
        <v>1</v>
      </c>
      <c r="BV848">
        <v>0</v>
      </c>
      <c r="BW848">
        <v>2</v>
      </c>
      <c r="BX848">
        <v>1</v>
      </c>
      <c r="BY848">
        <v>3</v>
      </c>
      <c r="BZ848">
        <v>1</v>
      </c>
      <c r="CA848" t="s">
        <v>97</v>
      </c>
      <c r="CB848">
        <f t="shared" si="480"/>
        <v>5</v>
      </c>
      <c r="CC848">
        <v>7</v>
      </c>
      <c r="CD848" t="s">
        <v>107</v>
      </c>
      <c r="CE848">
        <v>1</v>
      </c>
      <c r="CF848" t="s">
        <v>98</v>
      </c>
      <c r="CG848" t="s">
        <v>108</v>
      </c>
      <c r="CH848">
        <f t="shared" si="481"/>
        <v>6</v>
      </c>
      <c r="CI848">
        <v>1993</v>
      </c>
      <c r="CJ848" t="s">
        <v>102</v>
      </c>
      <c r="CK848">
        <f t="shared" si="482"/>
        <v>2</v>
      </c>
      <c r="CL848">
        <v>2</v>
      </c>
      <c r="CM848">
        <v>425</v>
      </c>
      <c r="CN848" t="s">
        <v>98</v>
      </c>
      <c r="CO848">
        <f t="shared" si="483"/>
        <v>4</v>
      </c>
      <c r="CP848" t="s">
        <v>98</v>
      </c>
      <c r="CQ848">
        <f t="shared" si="484"/>
        <v>4</v>
      </c>
      <c r="CR848" t="s">
        <v>105</v>
      </c>
      <c r="CS848">
        <f t="shared" si="485"/>
        <v>3</v>
      </c>
      <c r="CT848">
        <v>234</v>
      </c>
      <c r="CU848">
        <v>72</v>
      </c>
      <c r="CV848">
        <v>192</v>
      </c>
      <c r="CW848">
        <v>0</v>
      </c>
      <c r="CX848">
        <v>0</v>
      </c>
      <c r="CY848">
        <v>0</v>
      </c>
      <c r="CZ848" t="s">
        <v>83</v>
      </c>
      <c r="DA848" t="s">
        <v>83</v>
      </c>
      <c r="DB848">
        <f t="shared" si="486"/>
        <v>5</v>
      </c>
      <c r="DC848" t="s">
        <v>83</v>
      </c>
      <c r="DD848">
        <v>0</v>
      </c>
      <c r="DE848">
        <v>7</v>
      </c>
      <c r="DF848">
        <v>2009</v>
      </c>
      <c r="DG848">
        <f t="shared" si="489"/>
        <v>14</v>
      </c>
      <c r="DH848" t="s">
        <v>110</v>
      </c>
      <c r="DI848">
        <f t="shared" si="487"/>
        <v>4</v>
      </c>
      <c r="DJ848" t="s">
        <v>111</v>
      </c>
      <c r="DK848">
        <f t="shared" si="488"/>
        <v>5</v>
      </c>
      <c r="DL848">
        <v>213000</v>
      </c>
    </row>
    <row r="849" spans="1:116" x14ac:dyDescent="0.35">
      <c r="A849">
        <v>848</v>
      </c>
      <c r="B849">
        <v>20</v>
      </c>
      <c r="C849" t="s">
        <v>81</v>
      </c>
      <c r="D849">
        <f t="shared" si="455"/>
        <v>4</v>
      </c>
      <c r="E849">
        <v>36</v>
      </c>
      <c r="F849">
        <v>15523</v>
      </c>
      <c r="G849" t="s">
        <v>82</v>
      </c>
      <c r="H849">
        <f t="shared" si="456"/>
        <v>2</v>
      </c>
      <c r="I849" t="s">
        <v>83</v>
      </c>
      <c r="J849" t="str">
        <f t="shared" si="457"/>
        <v/>
      </c>
      <c r="K849" t="s">
        <v>120</v>
      </c>
      <c r="L849">
        <f t="shared" si="458"/>
        <v>2</v>
      </c>
      <c r="M849" t="s">
        <v>85</v>
      </c>
      <c r="N849">
        <f t="shared" si="459"/>
        <v>2</v>
      </c>
      <c r="O849" t="s">
        <v>86</v>
      </c>
      <c r="P849">
        <f t="shared" si="460"/>
        <v>4</v>
      </c>
      <c r="Q849" t="s">
        <v>166</v>
      </c>
      <c r="R849">
        <f t="shared" si="461"/>
        <v>1</v>
      </c>
      <c r="S849" t="s">
        <v>88</v>
      </c>
      <c r="T849">
        <f t="shared" si="462"/>
        <v>3</v>
      </c>
      <c r="U849" t="s">
        <v>89</v>
      </c>
      <c r="V849">
        <f t="shared" si="463"/>
        <v>16</v>
      </c>
      <c r="W849" t="s">
        <v>90</v>
      </c>
      <c r="X849">
        <f t="shared" si="464"/>
        <v>7</v>
      </c>
      <c r="Y849" t="s">
        <v>90</v>
      </c>
      <c r="Z849">
        <f t="shared" si="465"/>
        <v>7</v>
      </c>
      <c r="AA849" t="s">
        <v>91</v>
      </c>
      <c r="AB849">
        <f t="shared" si="466"/>
        <v>3</v>
      </c>
      <c r="AC849" t="s">
        <v>115</v>
      </c>
      <c r="AD849">
        <f t="shared" si="467"/>
        <v>4</v>
      </c>
      <c r="AE849">
        <v>5</v>
      </c>
      <c r="AF849">
        <v>6</v>
      </c>
      <c r="AG849">
        <v>1972</v>
      </c>
      <c r="AH849">
        <v>1972</v>
      </c>
      <c r="AI849" t="s">
        <v>93</v>
      </c>
      <c r="AJ849">
        <f t="shared" si="468"/>
        <v>5</v>
      </c>
      <c r="AK849" t="s">
        <v>94</v>
      </c>
      <c r="AL849">
        <f t="shared" si="469"/>
        <v>8</v>
      </c>
      <c r="AM849" t="s">
        <v>140</v>
      </c>
      <c r="AN849">
        <f t="shared" si="470"/>
        <v>9</v>
      </c>
      <c r="AO849" t="s">
        <v>161</v>
      </c>
      <c r="AP849" t="s">
        <v>117</v>
      </c>
      <c r="AQ849">
        <f t="shared" si="471"/>
        <v>2</v>
      </c>
      <c r="AR849">
        <v>0</v>
      </c>
      <c r="AS849" t="s">
        <v>98</v>
      </c>
      <c r="AT849">
        <f t="shared" si="472"/>
        <v>3</v>
      </c>
      <c r="AU849" t="s">
        <v>98</v>
      </c>
      <c r="AV849">
        <f t="shared" si="473"/>
        <v>3</v>
      </c>
      <c r="AW849" t="s">
        <v>118</v>
      </c>
      <c r="AX849">
        <f t="shared" si="474"/>
        <v>2</v>
      </c>
      <c r="AY849" t="s">
        <v>98</v>
      </c>
      <c r="AZ849">
        <f t="shared" si="475"/>
        <v>4</v>
      </c>
      <c r="BA849" t="s">
        <v>98</v>
      </c>
      <c r="BB849">
        <f t="shared" si="476"/>
        <v>4</v>
      </c>
      <c r="BC849" t="s">
        <v>130</v>
      </c>
      <c r="BD849" t="s">
        <v>141</v>
      </c>
      <c r="BE849">
        <f t="shared" si="477"/>
        <v>3</v>
      </c>
      <c r="BF849">
        <v>460</v>
      </c>
      <c r="BG849" t="s">
        <v>102</v>
      </c>
      <c r="BH849">
        <v>0</v>
      </c>
      <c r="BI849">
        <v>404</v>
      </c>
      <c r="BJ849">
        <v>864</v>
      </c>
      <c r="BK849" t="s">
        <v>103</v>
      </c>
      <c r="BL849">
        <f t="shared" si="478"/>
        <v>6</v>
      </c>
      <c r="BM849" t="s">
        <v>104</v>
      </c>
      <c r="BN849" t="s">
        <v>105</v>
      </c>
      <c r="BO849" t="s">
        <v>106</v>
      </c>
      <c r="BP849">
        <f t="shared" si="479"/>
        <v>6</v>
      </c>
      <c r="BQ849">
        <v>864</v>
      </c>
      <c r="BR849">
        <v>0</v>
      </c>
      <c r="BS849">
        <v>0</v>
      </c>
      <c r="BT849">
        <v>864</v>
      </c>
      <c r="BU849">
        <v>1</v>
      </c>
      <c r="BV849">
        <v>0</v>
      </c>
      <c r="BW849">
        <v>1</v>
      </c>
      <c r="BX849">
        <v>0</v>
      </c>
      <c r="BY849">
        <v>3</v>
      </c>
      <c r="BZ849">
        <v>1</v>
      </c>
      <c r="CA849" t="s">
        <v>98</v>
      </c>
      <c r="CB849">
        <f t="shared" si="480"/>
        <v>4</v>
      </c>
      <c r="CC849">
        <v>5</v>
      </c>
      <c r="CD849" t="s">
        <v>107</v>
      </c>
      <c r="CE849">
        <v>1</v>
      </c>
      <c r="CF849" t="s">
        <v>147</v>
      </c>
      <c r="CG849" t="s">
        <v>108</v>
      </c>
      <c r="CH849">
        <f t="shared" si="481"/>
        <v>6</v>
      </c>
      <c r="CI849">
        <v>1972</v>
      </c>
      <c r="CJ849" t="s">
        <v>102</v>
      </c>
      <c r="CK849">
        <f t="shared" si="482"/>
        <v>2</v>
      </c>
      <c r="CL849">
        <v>1</v>
      </c>
      <c r="CM849">
        <v>338</v>
      </c>
      <c r="CN849" t="s">
        <v>98</v>
      </c>
      <c r="CO849">
        <f t="shared" si="483"/>
        <v>4</v>
      </c>
      <c r="CP849" t="s">
        <v>98</v>
      </c>
      <c r="CQ849">
        <f t="shared" si="484"/>
        <v>4</v>
      </c>
      <c r="CR849" t="s">
        <v>105</v>
      </c>
      <c r="CS849">
        <f t="shared" si="485"/>
        <v>3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 t="s">
        <v>83</v>
      </c>
      <c r="DA849" t="s">
        <v>83</v>
      </c>
      <c r="DB849">
        <f t="shared" si="486"/>
        <v>5</v>
      </c>
      <c r="DC849" t="s">
        <v>83</v>
      </c>
      <c r="DD849">
        <v>0</v>
      </c>
      <c r="DE849">
        <v>8</v>
      </c>
      <c r="DF849">
        <v>2009</v>
      </c>
      <c r="DG849">
        <f t="shared" si="489"/>
        <v>14</v>
      </c>
      <c r="DH849" t="s">
        <v>110</v>
      </c>
      <c r="DI849">
        <f t="shared" si="487"/>
        <v>4</v>
      </c>
      <c r="DJ849" t="s">
        <v>111</v>
      </c>
      <c r="DK849">
        <f t="shared" si="488"/>
        <v>5</v>
      </c>
      <c r="DL849">
        <v>133500</v>
      </c>
    </row>
    <row r="850" spans="1:116" x14ac:dyDescent="0.35">
      <c r="A850">
        <v>849</v>
      </c>
      <c r="B850">
        <v>50</v>
      </c>
      <c r="C850" t="s">
        <v>81</v>
      </c>
      <c r="D850">
        <f t="shared" si="455"/>
        <v>4</v>
      </c>
      <c r="E850">
        <v>75</v>
      </c>
      <c r="F850">
        <v>45600</v>
      </c>
      <c r="G850" t="s">
        <v>82</v>
      </c>
      <c r="H850">
        <f t="shared" si="456"/>
        <v>2</v>
      </c>
      <c r="I850" t="s">
        <v>83</v>
      </c>
      <c r="J850" t="str">
        <f t="shared" si="457"/>
        <v/>
      </c>
      <c r="K850" t="s">
        <v>160</v>
      </c>
      <c r="L850">
        <f t="shared" si="458"/>
        <v>4</v>
      </c>
      <c r="M850" t="s">
        <v>175</v>
      </c>
      <c r="N850">
        <f t="shared" si="459"/>
        <v>1</v>
      </c>
      <c r="O850" t="s">
        <v>86</v>
      </c>
      <c r="P850">
        <f t="shared" si="460"/>
        <v>4</v>
      </c>
      <c r="Q850" t="s">
        <v>87</v>
      </c>
      <c r="R850">
        <f t="shared" si="461"/>
        <v>4</v>
      </c>
      <c r="S850" t="s">
        <v>88</v>
      </c>
      <c r="T850">
        <f t="shared" si="462"/>
        <v>3</v>
      </c>
      <c r="U850" t="s">
        <v>205</v>
      </c>
      <c r="V850">
        <f t="shared" si="463"/>
        <v>1</v>
      </c>
      <c r="W850" t="s">
        <v>90</v>
      </c>
      <c r="X850">
        <f t="shared" si="464"/>
        <v>7</v>
      </c>
      <c r="Y850" t="s">
        <v>90</v>
      </c>
      <c r="Z850">
        <f t="shared" si="465"/>
        <v>7</v>
      </c>
      <c r="AA850" t="s">
        <v>91</v>
      </c>
      <c r="AB850">
        <f t="shared" si="466"/>
        <v>3</v>
      </c>
      <c r="AC850" t="s">
        <v>132</v>
      </c>
      <c r="AD850">
        <f t="shared" si="467"/>
        <v>1</v>
      </c>
      <c r="AE850">
        <v>6</v>
      </c>
      <c r="AF850">
        <v>8</v>
      </c>
      <c r="AG850">
        <v>1908</v>
      </c>
      <c r="AH850">
        <v>1997</v>
      </c>
      <c r="AI850" t="s">
        <v>93</v>
      </c>
      <c r="AJ850">
        <f t="shared" si="468"/>
        <v>5</v>
      </c>
      <c r="AK850" t="s">
        <v>94</v>
      </c>
      <c r="AL850">
        <f t="shared" si="469"/>
        <v>8</v>
      </c>
      <c r="AM850" t="s">
        <v>124</v>
      </c>
      <c r="AN850">
        <f t="shared" si="470"/>
        <v>4</v>
      </c>
      <c r="AO850" t="s">
        <v>124</v>
      </c>
      <c r="AP850" t="s">
        <v>117</v>
      </c>
      <c r="AQ850">
        <f t="shared" si="471"/>
        <v>2</v>
      </c>
      <c r="AR850">
        <v>0</v>
      </c>
      <c r="AS850" t="s">
        <v>98</v>
      </c>
      <c r="AT850">
        <f t="shared" si="472"/>
        <v>3</v>
      </c>
      <c r="AU850" t="s">
        <v>98</v>
      </c>
      <c r="AV850">
        <f t="shared" si="473"/>
        <v>3</v>
      </c>
      <c r="AW850" t="s">
        <v>126</v>
      </c>
      <c r="AX850">
        <f t="shared" si="474"/>
        <v>3</v>
      </c>
      <c r="AY850" t="s">
        <v>98</v>
      </c>
      <c r="AZ850">
        <f t="shared" si="475"/>
        <v>4</v>
      </c>
      <c r="BA850" t="s">
        <v>98</v>
      </c>
      <c r="BB850">
        <f t="shared" si="476"/>
        <v>4</v>
      </c>
      <c r="BC850" t="s">
        <v>100</v>
      </c>
      <c r="BD850" t="s">
        <v>102</v>
      </c>
      <c r="BE850">
        <f t="shared" si="477"/>
        <v>6</v>
      </c>
      <c r="BF850">
        <v>0</v>
      </c>
      <c r="BG850" t="s">
        <v>102</v>
      </c>
      <c r="BH850">
        <v>0</v>
      </c>
      <c r="BI850">
        <v>907</v>
      </c>
      <c r="BJ850">
        <v>907</v>
      </c>
      <c r="BK850" t="s">
        <v>103</v>
      </c>
      <c r="BL850">
        <f t="shared" si="478"/>
        <v>6</v>
      </c>
      <c r="BM850" t="s">
        <v>98</v>
      </c>
      <c r="BN850" t="s">
        <v>105</v>
      </c>
      <c r="BO850" t="s">
        <v>106</v>
      </c>
      <c r="BP850">
        <f t="shared" si="479"/>
        <v>6</v>
      </c>
      <c r="BQ850">
        <v>1307</v>
      </c>
      <c r="BR850">
        <v>1051</v>
      </c>
      <c r="BS850">
        <v>0</v>
      </c>
      <c r="BT850">
        <v>2358</v>
      </c>
      <c r="BU850">
        <v>0</v>
      </c>
      <c r="BV850">
        <v>0</v>
      </c>
      <c r="BW850">
        <v>3</v>
      </c>
      <c r="BX850">
        <v>0</v>
      </c>
      <c r="BY850">
        <v>5</v>
      </c>
      <c r="BZ850">
        <v>1</v>
      </c>
      <c r="CA850" t="s">
        <v>98</v>
      </c>
      <c r="CB850">
        <f t="shared" si="480"/>
        <v>4</v>
      </c>
      <c r="CC850">
        <v>10</v>
      </c>
      <c r="CD850" t="s">
        <v>107</v>
      </c>
      <c r="CE850">
        <v>1</v>
      </c>
      <c r="CF850" t="s">
        <v>97</v>
      </c>
      <c r="CG850" t="s">
        <v>127</v>
      </c>
      <c r="CH850">
        <f t="shared" si="481"/>
        <v>5</v>
      </c>
      <c r="CI850">
        <v>1908</v>
      </c>
      <c r="CJ850" t="s">
        <v>102</v>
      </c>
      <c r="CK850">
        <f t="shared" si="482"/>
        <v>2</v>
      </c>
      <c r="CL850">
        <v>2</v>
      </c>
      <c r="CM850">
        <v>360</v>
      </c>
      <c r="CN850" t="s">
        <v>147</v>
      </c>
      <c r="CO850">
        <f t="shared" si="483"/>
        <v>3</v>
      </c>
      <c r="CP850" t="s">
        <v>98</v>
      </c>
      <c r="CQ850">
        <f t="shared" si="484"/>
        <v>4</v>
      </c>
      <c r="CR850" t="s">
        <v>105</v>
      </c>
      <c r="CS850">
        <f t="shared" si="485"/>
        <v>3</v>
      </c>
      <c r="CT850">
        <v>486</v>
      </c>
      <c r="CU850">
        <v>40</v>
      </c>
      <c r="CV850">
        <v>0</v>
      </c>
      <c r="CW850">
        <v>0</v>
      </c>
      <c r="CX850">
        <v>175</v>
      </c>
      <c r="CY850">
        <v>0</v>
      </c>
      <c r="CZ850" t="s">
        <v>83</v>
      </c>
      <c r="DA850" t="s">
        <v>83</v>
      </c>
      <c r="DB850">
        <f t="shared" si="486"/>
        <v>5</v>
      </c>
      <c r="DC850" t="s">
        <v>83</v>
      </c>
      <c r="DD850">
        <v>0</v>
      </c>
      <c r="DE850">
        <v>9</v>
      </c>
      <c r="DF850">
        <v>2008</v>
      </c>
      <c r="DG850">
        <f t="shared" si="489"/>
        <v>15</v>
      </c>
      <c r="DH850" t="s">
        <v>110</v>
      </c>
      <c r="DI850">
        <f t="shared" si="487"/>
        <v>4</v>
      </c>
      <c r="DJ850" t="s">
        <v>111</v>
      </c>
      <c r="DK850">
        <f t="shared" si="488"/>
        <v>5</v>
      </c>
      <c r="DL850">
        <v>240000</v>
      </c>
    </row>
    <row r="851" spans="1:116" x14ac:dyDescent="0.35">
      <c r="A851">
        <v>850</v>
      </c>
      <c r="B851">
        <v>80</v>
      </c>
      <c r="C851" t="s">
        <v>81</v>
      </c>
      <c r="D851">
        <f t="shared" si="455"/>
        <v>4</v>
      </c>
      <c r="E851">
        <v>80</v>
      </c>
      <c r="F851">
        <v>9600</v>
      </c>
      <c r="G851" t="s">
        <v>82</v>
      </c>
      <c r="H851">
        <f t="shared" si="456"/>
        <v>2</v>
      </c>
      <c r="I851" t="s">
        <v>83</v>
      </c>
      <c r="J851" t="str">
        <f t="shared" si="457"/>
        <v/>
      </c>
      <c r="K851" t="s">
        <v>84</v>
      </c>
      <c r="L851">
        <f t="shared" si="458"/>
        <v>1</v>
      </c>
      <c r="M851" t="s">
        <v>85</v>
      </c>
      <c r="N851">
        <f t="shared" si="459"/>
        <v>2</v>
      </c>
      <c r="O851" t="s">
        <v>86</v>
      </c>
      <c r="P851">
        <f t="shared" si="460"/>
        <v>4</v>
      </c>
      <c r="Q851" t="s">
        <v>112</v>
      </c>
      <c r="R851">
        <f t="shared" si="461"/>
        <v>3</v>
      </c>
      <c r="S851" t="s">
        <v>88</v>
      </c>
      <c r="T851">
        <f t="shared" si="462"/>
        <v>3</v>
      </c>
      <c r="U851" t="s">
        <v>113</v>
      </c>
      <c r="V851">
        <f t="shared" si="463"/>
        <v>8</v>
      </c>
      <c r="W851" t="s">
        <v>114</v>
      </c>
      <c r="X851">
        <f t="shared" si="464"/>
        <v>2</v>
      </c>
      <c r="Y851" t="s">
        <v>90</v>
      </c>
      <c r="Z851">
        <f t="shared" si="465"/>
        <v>7</v>
      </c>
      <c r="AA851" t="s">
        <v>91</v>
      </c>
      <c r="AB851">
        <f t="shared" si="466"/>
        <v>3</v>
      </c>
      <c r="AC851" t="s">
        <v>197</v>
      </c>
      <c r="AD851">
        <f t="shared" si="467"/>
        <v>3</v>
      </c>
      <c r="AE851">
        <v>6</v>
      </c>
      <c r="AF851">
        <v>7</v>
      </c>
      <c r="AG851">
        <v>1976</v>
      </c>
      <c r="AH851">
        <v>1994</v>
      </c>
      <c r="AI851" t="s">
        <v>152</v>
      </c>
      <c r="AJ851">
        <f t="shared" si="468"/>
        <v>6</v>
      </c>
      <c r="AK851" t="s">
        <v>94</v>
      </c>
      <c r="AL851">
        <f t="shared" si="469"/>
        <v>8</v>
      </c>
      <c r="AM851" t="s">
        <v>161</v>
      </c>
      <c r="AN851">
        <f t="shared" si="470"/>
        <v>3</v>
      </c>
      <c r="AO851" t="s">
        <v>161</v>
      </c>
      <c r="AP851" t="s">
        <v>96</v>
      </c>
      <c r="AQ851">
        <f t="shared" si="471"/>
        <v>4</v>
      </c>
      <c r="AR851">
        <v>360</v>
      </c>
      <c r="AS851" t="s">
        <v>97</v>
      </c>
      <c r="AT851">
        <f t="shared" si="472"/>
        <v>4</v>
      </c>
      <c r="AU851" t="s">
        <v>97</v>
      </c>
      <c r="AV851">
        <f t="shared" si="473"/>
        <v>4</v>
      </c>
      <c r="AW851" t="s">
        <v>118</v>
      </c>
      <c r="AX851">
        <f t="shared" si="474"/>
        <v>2</v>
      </c>
      <c r="AY851" t="s">
        <v>98</v>
      </c>
      <c r="AZ851">
        <f t="shared" si="475"/>
        <v>4</v>
      </c>
      <c r="BA851" t="s">
        <v>98</v>
      </c>
      <c r="BB851">
        <f t="shared" si="476"/>
        <v>4</v>
      </c>
      <c r="BC851" t="s">
        <v>100</v>
      </c>
      <c r="BD851" t="s">
        <v>102</v>
      </c>
      <c r="BE851">
        <f t="shared" si="477"/>
        <v>6</v>
      </c>
      <c r="BF851">
        <v>0</v>
      </c>
      <c r="BG851" t="s">
        <v>102</v>
      </c>
      <c r="BH851">
        <v>0</v>
      </c>
      <c r="BI851">
        <v>528</v>
      </c>
      <c r="BJ851">
        <v>528</v>
      </c>
      <c r="BK851" t="s">
        <v>103</v>
      </c>
      <c r="BL851">
        <f t="shared" si="478"/>
        <v>6</v>
      </c>
      <c r="BM851" t="s">
        <v>104</v>
      </c>
      <c r="BN851" t="s">
        <v>105</v>
      </c>
      <c r="BO851" t="s">
        <v>106</v>
      </c>
      <c r="BP851">
        <f t="shared" si="479"/>
        <v>6</v>
      </c>
      <c r="BQ851">
        <v>1094</v>
      </c>
      <c r="BR851">
        <v>761</v>
      </c>
      <c r="BS851">
        <v>0</v>
      </c>
      <c r="BT851">
        <v>1855</v>
      </c>
      <c r="BU851">
        <v>0</v>
      </c>
      <c r="BV851">
        <v>0</v>
      </c>
      <c r="BW851">
        <v>2</v>
      </c>
      <c r="BX851">
        <v>1</v>
      </c>
      <c r="BY851">
        <v>3</v>
      </c>
      <c r="BZ851">
        <v>1</v>
      </c>
      <c r="CA851" t="s">
        <v>98</v>
      </c>
      <c r="CB851">
        <f t="shared" si="480"/>
        <v>4</v>
      </c>
      <c r="CC851">
        <v>7</v>
      </c>
      <c r="CD851" t="s">
        <v>107</v>
      </c>
      <c r="CE851">
        <v>1</v>
      </c>
      <c r="CF851" t="s">
        <v>98</v>
      </c>
      <c r="CG851" t="s">
        <v>108</v>
      </c>
      <c r="CH851">
        <f t="shared" si="481"/>
        <v>6</v>
      </c>
      <c r="CI851">
        <v>1976</v>
      </c>
      <c r="CJ851" t="s">
        <v>109</v>
      </c>
      <c r="CK851">
        <f t="shared" si="482"/>
        <v>3</v>
      </c>
      <c r="CL851">
        <v>2</v>
      </c>
      <c r="CM851">
        <v>512</v>
      </c>
      <c r="CN851" t="s">
        <v>98</v>
      </c>
      <c r="CO851">
        <f t="shared" si="483"/>
        <v>4</v>
      </c>
      <c r="CP851" t="s">
        <v>98</v>
      </c>
      <c r="CQ851">
        <f t="shared" si="484"/>
        <v>4</v>
      </c>
      <c r="CR851" t="s">
        <v>105</v>
      </c>
      <c r="CS851">
        <f t="shared" si="485"/>
        <v>3</v>
      </c>
      <c r="CT851">
        <v>113</v>
      </c>
      <c r="CU851">
        <v>100</v>
      </c>
      <c r="CV851">
        <v>0</v>
      </c>
      <c r="CW851">
        <v>0</v>
      </c>
      <c r="CX851">
        <v>0</v>
      </c>
      <c r="CY851">
        <v>0</v>
      </c>
      <c r="CZ851" t="s">
        <v>83</v>
      </c>
      <c r="DA851" t="s">
        <v>83</v>
      </c>
      <c r="DB851">
        <f t="shared" si="486"/>
        <v>5</v>
      </c>
      <c r="DC851" t="s">
        <v>83</v>
      </c>
      <c r="DD851">
        <v>0</v>
      </c>
      <c r="DE851">
        <v>8</v>
      </c>
      <c r="DF851">
        <v>2007</v>
      </c>
      <c r="DG851">
        <f t="shared" si="489"/>
        <v>16</v>
      </c>
      <c r="DH851" t="s">
        <v>110</v>
      </c>
      <c r="DI851">
        <f t="shared" si="487"/>
        <v>4</v>
      </c>
      <c r="DJ851" t="s">
        <v>111</v>
      </c>
      <c r="DK851">
        <f t="shared" si="488"/>
        <v>5</v>
      </c>
      <c r="DL851">
        <v>187000</v>
      </c>
    </row>
    <row r="852" spans="1:116" x14ac:dyDescent="0.35">
      <c r="A852">
        <v>851</v>
      </c>
      <c r="B852">
        <v>120</v>
      </c>
      <c r="C852" t="s">
        <v>142</v>
      </c>
      <c r="D852">
        <f t="shared" si="455"/>
        <v>2</v>
      </c>
      <c r="E852">
        <v>36</v>
      </c>
      <c r="F852">
        <v>4435</v>
      </c>
      <c r="G852" t="s">
        <v>82</v>
      </c>
      <c r="H852">
        <f t="shared" si="456"/>
        <v>2</v>
      </c>
      <c r="I852" t="s">
        <v>83</v>
      </c>
      <c r="J852" t="str">
        <f t="shared" si="457"/>
        <v/>
      </c>
      <c r="K852" t="s">
        <v>84</v>
      </c>
      <c r="L852">
        <f t="shared" si="458"/>
        <v>1</v>
      </c>
      <c r="M852" t="s">
        <v>85</v>
      </c>
      <c r="N852">
        <f t="shared" si="459"/>
        <v>2</v>
      </c>
      <c r="O852" t="s">
        <v>86</v>
      </c>
      <c r="P852">
        <f t="shared" si="460"/>
        <v>4</v>
      </c>
      <c r="Q852" t="s">
        <v>87</v>
      </c>
      <c r="R852">
        <f t="shared" si="461"/>
        <v>4</v>
      </c>
      <c r="S852" t="s">
        <v>88</v>
      </c>
      <c r="T852">
        <f t="shared" si="462"/>
        <v>3</v>
      </c>
      <c r="U852" t="s">
        <v>89</v>
      </c>
      <c r="V852">
        <f t="shared" si="463"/>
        <v>16</v>
      </c>
      <c r="W852" t="s">
        <v>90</v>
      </c>
      <c r="X852">
        <f t="shared" si="464"/>
        <v>7</v>
      </c>
      <c r="Y852" t="s">
        <v>90</v>
      </c>
      <c r="Z852">
        <f t="shared" si="465"/>
        <v>7</v>
      </c>
      <c r="AA852" t="s">
        <v>179</v>
      </c>
      <c r="AB852">
        <f t="shared" si="466"/>
        <v>4</v>
      </c>
      <c r="AC852" t="s">
        <v>115</v>
      </c>
      <c r="AD852">
        <f t="shared" si="467"/>
        <v>4</v>
      </c>
      <c r="AE852">
        <v>6</v>
      </c>
      <c r="AF852">
        <v>5</v>
      </c>
      <c r="AG852">
        <v>2003</v>
      </c>
      <c r="AH852">
        <v>2003</v>
      </c>
      <c r="AI852" t="s">
        <v>93</v>
      </c>
      <c r="AJ852">
        <f t="shared" si="468"/>
        <v>5</v>
      </c>
      <c r="AK852" t="s">
        <v>94</v>
      </c>
      <c r="AL852">
        <f t="shared" si="469"/>
        <v>8</v>
      </c>
      <c r="AM852" t="s">
        <v>95</v>
      </c>
      <c r="AN852">
        <f t="shared" si="470"/>
        <v>14</v>
      </c>
      <c r="AO852" t="s">
        <v>95</v>
      </c>
      <c r="AP852" t="s">
        <v>96</v>
      </c>
      <c r="AQ852">
        <f t="shared" si="471"/>
        <v>4</v>
      </c>
      <c r="AR852">
        <v>170</v>
      </c>
      <c r="AS852" t="s">
        <v>97</v>
      </c>
      <c r="AT852">
        <f t="shared" si="472"/>
        <v>4</v>
      </c>
      <c r="AU852" t="s">
        <v>98</v>
      </c>
      <c r="AV852">
        <f t="shared" si="473"/>
        <v>3</v>
      </c>
      <c r="AW852" t="s">
        <v>99</v>
      </c>
      <c r="AX852">
        <f t="shared" si="474"/>
        <v>6</v>
      </c>
      <c r="AY852" t="s">
        <v>97</v>
      </c>
      <c r="AZ852">
        <f t="shared" si="475"/>
        <v>5</v>
      </c>
      <c r="BA852" t="s">
        <v>98</v>
      </c>
      <c r="BB852">
        <f t="shared" si="476"/>
        <v>4</v>
      </c>
      <c r="BC852" t="s">
        <v>130</v>
      </c>
      <c r="BD852" t="s">
        <v>101</v>
      </c>
      <c r="BE852">
        <f t="shared" si="477"/>
        <v>7</v>
      </c>
      <c r="BF852">
        <v>659</v>
      </c>
      <c r="BG852" t="s">
        <v>102</v>
      </c>
      <c r="BH852">
        <v>0</v>
      </c>
      <c r="BI852">
        <v>189</v>
      </c>
      <c r="BJ852">
        <v>848</v>
      </c>
      <c r="BK852" t="s">
        <v>103</v>
      </c>
      <c r="BL852">
        <f t="shared" si="478"/>
        <v>6</v>
      </c>
      <c r="BM852" t="s">
        <v>104</v>
      </c>
      <c r="BN852" t="s">
        <v>105</v>
      </c>
      <c r="BO852" t="s">
        <v>106</v>
      </c>
      <c r="BP852">
        <f t="shared" si="479"/>
        <v>6</v>
      </c>
      <c r="BQ852">
        <v>848</v>
      </c>
      <c r="BR852">
        <v>0</v>
      </c>
      <c r="BS852">
        <v>0</v>
      </c>
      <c r="BT852">
        <v>848</v>
      </c>
      <c r="BU852">
        <v>1</v>
      </c>
      <c r="BV852">
        <v>0</v>
      </c>
      <c r="BW852">
        <v>1</v>
      </c>
      <c r="BX852">
        <v>0</v>
      </c>
      <c r="BY852">
        <v>1</v>
      </c>
      <c r="BZ852">
        <v>1</v>
      </c>
      <c r="CA852" t="s">
        <v>97</v>
      </c>
      <c r="CB852">
        <f t="shared" si="480"/>
        <v>5</v>
      </c>
      <c r="CC852">
        <v>3</v>
      </c>
      <c r="CD852" t="s">
        <v>107</v>
      </c>
      <c r="CE852">
        <v>0</v>
      </c>
      <c r="CF852" t="s">
        <v>83</v>
      </c>
      <c r="CG852" t="s">
        <v>108</v>
      </c>
      <c r="CH852">
        <f t="shared" si="481"/>
        <v>6</v>
      </c>
      <c r="CI852">
        <v>2003</v>
      </c>
      <c r="CJ852" t="s">
        <v>157</v>
      </c>
      <c r="CK852">
        <f t="shared" si="482"/>
        <v>4</v>
      </c>
      <c r="CL852">
        <v>2</v>
      </c>
      <c r="CM852">
        <v>420</v>
      </c>
      <c r="CN852" t="s">
        <v>98</v>
      </c>
      <c r="CO852">
        <f t="shared" si="483"/>
        <v>4</v>
      </c>
      <c r="CP852" t="s">
        <v>98</v>
      </c>
      <c r="CQ852">
        <f t="shared" si="484"/>
        <v>4</v>
      </c>
      <c r="CR852" t="s">
        <v>105</v>
      </c>
      <c r="CS852">
        <f t="shared" si="485"/>
        <v>3</v>
      </c>
      <c r="CT852">
        <v>140</v>
      </c>
      <c r="CU852">
        <v>0</v>
      </c>
      <c r="CV852">
        <v>0</v>
      </c>
      <c r="CW852">
        <v>0</v>
      </c>
      <c r="CX852">
        <v>0</v>
      </c>
      <c r="CY852">
        <v>0</v>
      </c>
      <c r="CZ852" t="s">
        <v>83</v>
      </c>
      <c r="DA852" t="s">
        <v>83</v>
      </c>
      <c r="DB852">
        <f t="shared" si="486"/>
        <v>5</v>
      </c>
      <c r="DC852" t="s">
        <v>83</v>
      </c>
      <c r="DD852">
        <v>0</v>
      </c>
      <c r="DE852">
        <v>11</v>
      </c>
      <c r="DF852">
        <v>2007</v>
      </c>
      <c r="DG852">
        <f t="shared" si="489"/>
        <v>16</v>
      </c>
      <c r="DH852" t="s">
        <v>110</v>
      </c>
      <c r="DI852">
        <f t="shared" si="487"/>
        <v>4</v>
      </c>
      <c r="DJ852" t="s">
        <v>111</v>
      </c>
      <c r="DK852">
        <f t="shared" si="488"/>
        <v>5</v>
      </c>
      <c r="DL852">
        <v>131500</v>
      </c>
    </row>
    <row r="853" spans="1:116" x14ac:dyDescent="0.35">
      <c r="A853">
        <v>852</v>
      </c>
      <c r="B853">
        <v>120</v>
      </c>
      <c r="C853" t="s">
        <v>81</v>
      </c>
      <c r="D853">
        <f t="shared" si="455"/>
        <v>4</v>
      </c>
      <c r="E853" t="s">
        <v>83</v>
      </c>
      <c r="F853">
        <v>3196</v>
      </c>
      <c r="G853" t="s">
        <v>82</v>
      </c>
      <c r="H853">
        <f t="shared" si="456"/>
        <v>2</v>
      </c>
      <c r="I853" t="s">
        <v>83</v>
      </c>
      <c r="J853" t="str">
        <f t="shared" si="457"/>
        <v/>
      </c>
      <c r="K853" t="s">
        <v>84</v>
      </c>
      <c r="L853">
        <f t="shared" si="458"/>
        <v>1</v>
      </c>
      <c r="M853" t="s">
        <v>85</v>
      </c>
      <c r="N853">
        <f t="shared" si="459"/>
        <v>2</v>
      </c>
      <c r="O853" t="s">
        <v>86</v>
      </c>
      <c r="P853">
        <f t="shared" si="460"/>
        <v>4</v>
      </c>
      <c r="Q853" t="s">
        <v>87</v>
      </c>
      <c r="R853">
        <f t="shared" si="461"/>
        <v>4</v>
      </c>
      <c r="S853" t="s">
        <v>88</v>
      </c>
      <c r="T853">
        <f t="shared" si="462"/>
        <v>3</v>
      </c>
      <c r="U853" t="s">
        <v>227</v>
      </c>
      <c r="V853">
        <f t="shared" si="463"/>
        <v>23</v>
      </c>
      <c r="W853" t="s">
        <v>90</v>
      </c>
      <c r="X853">
        <f t="shared" si="464"/>
        <v>7</v>
      </c>
      <c r="Y853" t="s">
        <v>90</v>
      </c>
      <c r="Z853">
        <f t="shared" si="465"/>
        <v>7</v>
      </c>
      <c r="AA853" t="s">
        <v>179</v>
      </c>
      <c r="AB853">
        <f t="shared" si="466"/>
        <v>4</v>
      </c>
      <c r="AC853" t="s">
        <v>115</v>
      </c>
      <c r="AD853">
        <f t="shared" si="467"/>
        <v>4</v>
      </c>
      <c r="AE853">
        <v>8</v>
      </c>
      <c r="AF853">
        <v>5</v>
      </c>
      <c r="AG853">
        <v>2003</v>
      </c>
      <c r="AH853">
        <v>2003</v>
      </c>
      <c r="AI853" t="s">
        <v>93</v>
      </c>
      <c r="AJ853">
        <f t="shared" si="468"/>
        <v>5</v>
      </c>
      <c r="AK853" t="s">
        <v>94</v>
      </c>
      <c r="AL853">
        <f t="shared" si="469"/>
        <v>8</v>
      </c>
      <c r="AM853" t="s">
        <v>95</v>
      </c>
      <c r="AN853">
        <f t="shared" si="470"/>
        <v>14</v>
      </c>
      <c r="AO853" t="s">
        <v>95</v>
      </c>
      <c r="AP853" t="s">
        <v>96</v>
      </c>
      <c r="AQ853">
        <f t="shared" si="471"/>
        <v>4</v>
      </c>
      <c r="AR853">
        <v>40</v>
      </c>
      <c r="AS853" t="s">
        <v>97</v>
      </c>
      <c r="AT853">
        <f t="shared" si="472"/>
        <v>4</v>
      </c>
      <c r="AU853" t="s">
        <v>98</v>
      </c>
      <c r="AV853">
        <f t="shared" si="473"/>
        <v>3</v>
      </c>
      <c r="AW853" t="s">
        <v>99</v>
      </c>
      <c r="AX853">
        <f t="shared" si="474"/>
        <v>6</v>
      </c>
      <c r="AY853" t="s">
        <v>97</v>
      </c>
      <c r="AZ853">
        <f t="shared" si="475"/>
        <v>5</v>
      </c>
      <c r="BA853" t="s">
        <v>98</v>
      </c>
      <c r="BB853">
        <f t="shared" si="476"/>
        <v>4</v>
      </c>
      <c r="BC853" t="s">
        <v>97</v>
      </c>
      <c r="BD853" t="s">
        <v>102</v>
      </c>
      <c r="BE853">
        <f t="shared" si="477"/>
        <v>6</v>
      </c>
      <c r="BF853">
        <v>0</v>
      </c>
      <c r="BG853" t="s">
        <v>102</v>
      </c>
      <c r="BH853">
        <v>0</v>
      </c>
      <c r="BI853">
        <v>1273</v>
      </c>
      <c r="BJ853">
        <v>1273</v>
      </c>
      <c r="BK853" t="s">
        <v>103</v>
      </c>
      <c r="BL853">
        <f t="shared" si="478"/>
        <v>6</v>
      </c>
      <c r="BM853" t="s">
        <v>104</v>
      </c>
      <c r="BN853" t="s">
        <v>105</v>
      </c>
      <c r="BO853" t="s">
        <v>106</v>
      </c>
      <c r="BP853">
        <f t="shared" si="479"/>
        <v>6</v>
      </c>
      <c r="BQ853">
        <v>1456</v>
      </c>
      <c r="BR853">
        <v>0</v>
      </c>
      <c r="BS853">
        <v>0</v>
      </c>
      <c r="BT853">
        <v>1456</v>
      </c>
      <c r="BU853">
        <v>0</v>
      </c>
      <c r="BV853">
        <v>0</v>
      </c>
      <c r="BW853">
        <v>2</v>
      </c>
      <c r="BX853">
        <v>0</v>
      </c>
      <c r="BY853">
        <v>2</v>
      </c>
      <c r="BZ853">
        <v>1</v>
      </c>
      <c r="CA853" t="s">
        <v>97</v>
      </c>
      <c r="CB853">
        <f t="shared" si="480"/>
        <v>5</v>
      </c>
      <c r="CC853">
        <v>7</v>
      </c>
      <c r="CD853" t="s">
        <v>107</v>
      </c>
      <c r="CE853">
        <v>1</v>
      </c>
      <c r="CF853" t="s">
        <v>98</v>
      </c>
      <c r="CG853" t="s">
        <v>108</v>
      </c>
      <c r="CH853">
        <f t="shared" si="481"/>
        <v>6</v>
      </c>
      <c r="CI853">
        <v>2003</v>
      </c>
      <c r="CJ853" t="s">
        <v>157</v>
      </c>
      <c r="CK853">
        <f t="shared" si="482"/>
        <v>4</v>
      </c>
      <c r="CL853">
        <v>2</v>
      </c>
      <c r="CM853">
        <v>400</v>
      </c>
      <c r="CN853" t="s">
        <v>98</v>
      </c>
      <c r="CO853">
        <f t="shared" si="483"/>
        <v>4</v>
      </c>
      <c r="CP853" t="s">
        <v>98</v>
      </c>
      <c r="CQ853">
        <f t="shared" si="484"/>
        <v>4</v>
      </c>
      <c r="CR853" t="s">
        <v>105</v>
      </c>
      <c r="CS853">
        <f t="shared" si="485"/>
        <v>3</v>
      </c>
      <c r="CT853">
        <v>143</v>
      </c>
      <c r="CU853">
        <v>20</v>
      </c>
      <c r="CV853">
        <v>0</v>
      </c>
      <c r="CW853">
        <v>0</v>
      </c>
      <c r="CX853">
        <v>0</v>
      </c>
      <c r="CY853">
        <v>0</v>
      </c>
      <c r="CZ853" t="s">
        <v>83</v>
      </c>
      <c r="DA853" t="s">
        <v>83</v>
      </c>
      <c r="DB853">
        <f t="shared" si="486"/>
        <v>5</v>
      </c>
      <c r="DC853" t="s">
        <v>83</v>
      </c>
      <c r="DD853">
        <v>0</v>
      </c>
      <c r="DE853">
        <v>5</v>
      </c>
      <c r="DF853">
        <v>2006</v>
      </c>
      <c r="DG853">
        <f t="shared" si="489"/>
        <v>17</v>
      </c>
      <c r="DH853" t="s">
        <v>110</v>
      </c>
      <c r="DI853">
        <f t="shared" si="487"/>
        <v>4</v>
      </c>
      <c r="DJ853" t="s">
        <v>111</v>
      </c>
      <c r="DK853">
        <f t="shared" si="488"/>
        <v>5</v>
      </c>
      <c r="DL853">
        <v>215000</v>
      </c>
    </row>
    <row r="854" spans="1:116" x14ac:dyDescent="0.35">
      <c r="A854">
        <v>853</v>
      </c>
      <c r="B854">
        <v>75</v>
      </c>
      <c r="C854" t="s">
        <v>81</v>
      </c>
      <c r="D854">
        <f t="shared" si="455"/>
        <v>4</v>
      </c>
      <c r="E854">
        <v>53</v>
      </c>
      <c r="F854">
        <v>7128</v>
      </c>
      <c r="G854" t="s">
        <v>82</v>
      </c>
      <c r="H854">
        <f t="shared" si="456"/>
        <v>2</v>
      </c>
      <c r="I854" t="s">
        <v>83</v>
      </c>
      <c r="J854" t="str">
        <f t="shared" si="457"/>
        <v/>
      </c>
      <c r="K854" t="s">
        <v>84</v>
      </c>
      <c r="L854">
        <f t="shared" si="458"/>
        <v>1</v>
      </c>
      <c r="M854" t="s">
        <v>85</v>
      </c>
      <c r="N854">
        <f t="shared" si="459"/>
        <v>2</v>
      </c>
      <c r="O854" t="s">
        <v>86</v>
      </c>
      <c r="P854">
        <f t="shared" si="460"/>
        <v>4</v>
      </c>
      <c r="Q854" t="s">
        <v>87</v>
      </c>
      <c r="R854">
        <f t="shared" si="461"/>
        <v>4</v>
      </c>
      <c r="S854" t="s">
        <v>88</v>
      </c>
      <c r="T854">
        <f t="shared" si="462"/>
        <v>3</v>
      </c>
      <c r="U854" t="s">
        <v>123</v>
      </c>
      <c r="V854">
        <f t="shared" si="463"/>
        <v>14</v>
      </c>
      <c r="W854" t="s">
        <v>90</v>
      </c>
      <c r="X854">
        <f t="shared" si="464"/>
        <v>7</v>
      </c>
      <c r="Y854" t="s">
        <v>90</v>
      </c>
      <c r="Z854">
        <f t="shared" si="465"/>
        <v>7</v>
      </c>
      <c r="AA854" t="s">
        <v>91</v>
      </c>
      <c r="AB854">
        <f t="shared" si="466"/>
        <v>3</v>
      </c>
      <c r="AC854" t="s">
        <v>201</v>
      </c>
      <c r="AD854">
        <f t="shared" si="467"/>
        <v>5</v>
      </c>
      <c r="AE854">
        <v>7</v>
      </c>
      <c r="AF854">
        <v>5</v>
      </c>
      <c r="AG854">
        <v>1941</v>
      </c>
      <c r="AH854">
        <v>1950</v>
      </c>
      <c r="AI854" t="s">
        <v>93</v>
      </c>
      <c r="AJ854">
        <f t="shared" si="468"/>
        <v>5</v>
      </c>
      <c r="AK854" t="s">
        <v>94</v>
      </c>
      <c r="AL854">
        <f t="shared" si="469"/>
        <v>8</v>
      </c>
      <c r="AM854" t="s">
        <v>116</v>
      </c>
      <c r="AN854">
        <f t="shared" si="470"/>
        <v>10</v>
      </c>
      <c r="AO854" t="s">
        <v>116</v>
      </c>
      <c r="AP854" t="s">
        <v>117</v>
      </c>
      <c r="AQ854">
        <f t="shared" si="471"/>
        <v>2</v>
      </c>
      <c r="AR854">
        <v>0</v>
      </c>
      <c r="AS854" t="s">
        <v>98</v>
      </c>
      <c r="AT854">
        <f t="shared" si="472"/>
        <v>3</v>
      </c>
      <c r="AU854" t="s">
        <v>97</v>
      </c>
      <c r="AV854">
        <f t="shared" si="473"/>
        <v>4</v>
      </c>
      <c r="AW854" t="s">
        <v>118</v>
      </c>
      <c r="AX854">
        <f t="shared" si="474"/>
        <v>2</v>
      </c>
      <c r="AY854" t="s">
        <v>98</v>
      </c>
      <c r="AZ854">
        <f t="shared" si="475"/>
        <v>4</v>
      </c>
      <c r="BA854" t="s">
        <v>98</v>
      </c>
      <c r="BB854">
        <f t="shared" si="476"/>
        <v>4</v>
      </c>
      <c r="BC854" t="s">
        <v>100</v>
      </c>
      <c r="BD854" t="s">
        <v>153</v>
      </c>
      <c r="BE854">
        <f t="shared" si="477"/>
        <v>2</v>
      </c>
      <c r="BF854">
        <v>364</v>
      </c>
      <c r="BG854" t="s">
        <v>102</v>
      </c>
      <c r="BH854">
        <v>0</v>
      </c>
      <c r="BI854">
        <v>554</v>
      </c>
      <c r="BJ854">
        <v>918</v>
      </c>
      <c r="BK854" t="s">
        <v>103</v>
      </c>
      <c r="BL854">
        <f t="shared" si="478"/>
        <v>6</v>
      </c>
      <c r="BM854" t="s">
        <v>97</v>
      </c>
      <c r="BN854" t="s">
        <v>105</v>
      </c>
      <c r="BO854" t="s">
        <v>106</v>
      </c>
      <c r="BP854">
        <f t="shared" si="479"/>
        <v>6</v>
      </c>
      <c r="BQ854">
        <v>918</v>
      </c>
      <c r="BR854">
        <v>728</v>
      </c>
      <c r="BS854">
        <v>0</v>
      </c>
      <c r="BT854">
        <v>1646</v>
      </c>
      <c r="BU854">
        <v>0</v>
      </c>
      <c r="BV854">
        <v>0</v>
      </c>
      <c r="BW854">
        <v>2</v>
      </c>
      <c r="BX854">
        <v>0</v>
      </c>
      <c r="BY854">
        <v>4</v>
      </c>
      <c r="BZ854">
        <v>1</v>
      </c>
      <c r="CA854" t="s">
        <v>98</v>
      </c>
      <c r="CB854">
        <f t="shared" si="480"/>
        <v>4</v>
      </c>
      <c r="CC854">
        <v>7</v>
      </c>
      <c r="CD854" t="s">
        <v>107</v>
      </c>
      <c r="CE854">
        <v>2</v>
      </c>
      <c r="CF854" t="s">
        <v>97</v>
      </c>
      <c r="CG854" t="s">
        <v>127</v>
      </c>
      <c r="CH854">
        <f t="shared" si="481"/>
        <v>5</v>
      </c>
      <c r="CI854">
        <v>1941</v>
      </c>
      <c r="CJ854" t="s">
        <v>102</v>
      </c>
      <c r="CK854">
        <f t="shared" si="482"/>
        <v>2</v>
      </c>
      <c r="CL854">
        <v>1</v>
      </c>
      <c r="CM854">
        <v>240</v>
      </c>
      <c r="CN854" t="s">
        <v>98</v>
      </c>
      <c r="CO854">
        <f t="shared" si="483"/>
        <v>4</v>
      </c>
      <c r="CP854" t="s">
        <v>98</v>
      </c>
      <c r="CQ854">
        <f t="shared" si="484"/>
        <v>4</v>
      </c>
      <c r="CR854" t="s">
        <v>105</v>
      </c>
      <c r="CS854">
        <f t="shared" si="485"/>
        <v>3</v>
      </c>
      <c r="CT854">
        <v>0</v>
      </c>
      <c r="CU854">
        <v>0</v>
      </c>
      <c r="CV854">
        <v>0</v>
      </c>
      <c r="CW854">
        <v>0</v>
      </c>
      <c r="CX854">
        <v>126</v>
      </c>
      <c r="CY854">
        <v>0</v>
      </c>
      <c r="CZ854" t="s">
        <v>83</v>
      </c>
      <c r="DA854" t="s">
        <v>134</v>
      </c>
      <c r="DB854">
        <f t="shared" si="486"/>
        <v>3</v>
      </c>
      <c r="DC854" t="s">
        <v>83</v>
      </c>
      <c r="DD854">
        <v>0</v>
      </c>
      <c r="DE854">
        <v>8</v>
      </c>
      <c r="DF854">
        <v>2007</v>
      </c>
      <c r="DG854">
        <f t="shared" si="489"/>
        <v>16</v>
      </c>
      <c r="DH854" t="s">
        <v>110</v>
      </c>
      <c r="DI854">
        <f t="shared" si="487"/>
        <v>4</v>
      </c>
      <c r="DJ854" t="s">
        <v>111</v>
      </c>
      <c r="DK854">
        <f t="shared" si="488"/>
        <v>5</v>
      </c>
      <c r="DL854">
        <v>164000</v>
      </c>
    </row>
    <row r="855" spans="1:116" x14ac:dyDescent="0.35">
      <c r="A855">
        <v>854</v>
      </c>
      <c r="B855">
        <v>80</v>
      </c>
      <c r="C855" t="s">
        <v>81</v>
      </c>
      <c r="D855">
        <f t="shared" si="455"/>
        <v>4</v>
      </c>
      <c r="E855" t="s">
        <v>83</v>
      </c>
      <c r="F855">
        <v>12095</v>
      </c>
      <c r="G855" t="s">
        <v>82</v>
      </c>
      <c r="H855">
        <f t="shared" si="456"/>
        <v>2</v>
      </c>
      <c r="I855" t="s">
        <v>83</v>
      </c>
      <c r="J855" t="str">
        <f t="shared" si="457"/>
        <v/>
      </c>
      <c r="K855" t="s">
        <v>120</v>
      </c>
      <c r="L855">
        <f t="shared" si="458"/>
        <v>2</v>
      </c>
      <c r="M855" t="s">
        <v>85</v>
      </c>
      <c r="N855">
        <f t="shared" si="459"/>
        <v>2</v>
      </c>
      <c r="O855" t="s">
        <v>86</v>
      </c>
      <c r="P855">
        <f t="shared" si="460"/>
        <v>4</v>
      </c>
      <c r="Q855" t="s">
        <v>122</v>
      </c>
      <c r="R855">
        <f t="shared" si="461"/>
        <v>2</v>
      </c>
      <c r="S855" t="s">
        <v>88</v>
      </c>
      <c r="T855">
        <f t="shared" si="462"/>
        <v>3</v>
      </c>
      <c r="U855" t="s">
        <v>162</v>
      </c>
      <c r="V855">
        <f t="shared" si="463"/>
        <v>7</v>
      </c>
      <c r="W855" t="s">
        <v>90</v>
      </c>
      <c r="X855">
        <f t="shared" si="464"/>
        <v>7</v>
      </c>
      <c r="Y855" t="s">
        <v>90</v>
      </c>
      <c r="Z855">
        <f t="shared" si="465"/>
        <v>7</v>
      </c>
      <c r="AA855" t="s">
        <v>91</v>
      </c>
      <c r="AB855">
        <f t="shared" si="466"/>
        <v>3</v>
      </c>
      <c r="AC855" t="s">
        <v>197</v>
      </c>
      <c r="AD855">
        <f t="shared" si="467"/>
        <v>3</v>
      </c>
      <c r="AE855">
        <v>6</v>
      </c>
      <c r="AF855">
        <v>6</v>
      </c>
      <c r="AG855">
        <v>1964</v>
      </c>
      <c r="AH855">
        <v>1964</v>
      </c>
      <c r="AI855" t="s">
        <v>93</v>
      </c>
      <c r="AJ855">
        <f t="shared" si="468"/>
        <v>5</v>
      </c>
      <c r="AK855" t="s">
        <v>94</v>
      </c>
      <c r="AL855">
        <f t="shared" si="469"/>
        <v>8</v>
      </c>
      <c r="AM855" t="s">
        <v>116</v>
      </c>
      <c r="AN855">
        <f t="shared" si="470"/>
        <v>10</v>
      </c>
      <c r="AO855" t="s">
        <v>140</v>
      </c>
      <c r="AP855" t="s">
        <v>96</v>
      </c>
      <c r="AQ855">
        <f t="shared" si="471"/>
        <v>4</v>
      </c>
      <c r="AR855">
        <v>115</v>
      </c>
      <c r="AS855" t="s">
        <v>98</v>
      </c>
      <c r="AT855">
        <f t="shared" si="472"/>
        <v>3</v>
      </c>
      <c r="AU855" t="s">
        <v>97</v>
      </c>
      <c r="AV855">
        <f t="shared" si="473"/>
        <v>4</v>
      </c>
      <c r="AW855" t="s">
        <v>118</v>
      </c>
      <c r="AX855">
        <f t="shared" si="474"/>
        <v>2</v>
      </c>
      <c r="AY855" t="s">
        <v>98</v>
      </c>
      <c r="AZ855">
        <f t="shared" si="475"/>
        <v>4</v>
      </c>
      <c r="BA855" t="s">
        <v>98</v>
      </c>
      <c r="BB855">
        <f t="shared" si="476"/>
        <v>4</v>
      </c>
      <c r="BC855" t="s">
        <v>97</v>
      </c>
      <c r="BD855" t="s">
        <v>153</v>
      </c>
      <c r="BE855">
        <f t="shared" si="477"/>
        <v>2</v>
      </c>
      <c r="BF855">
        <v>564</v>
      </c>
      <c r="BG855" t="s">
        <v>102</v>
      </c>
      <c r="BH855">
        <v>0</v>
      </c>
      <c r="BI855">
        <v>563</v>
      </c>
      <c r="BJ855">
        <v>1127</v>
      </c>
      <c r="BK855" t="s">
        <v>103</v>
      </c>
      <c r="BL855">
        <f t="shared" si="478"/>
        <v>6</v>
      </c>
      <c r="BM855" t="s">
        <v>98</v>
      </c>
      <c r="BN855" t="s">
        <v>105</v>
      </c>
      <c r="BO855" t="s">
        <v>106</v>
      </c>
      <c r="BP855">
        <f t="shared" si="479"/>
        <v>6</v>
      </c>
      <c r="BQ855">
        <v>1445</v>
      </c>
      <c r="BR855">
        <v>0</v>
      </c>
      <c r="BS855">
        <v>0</v>
      </c>
      <c r="BT855">
        <v>1445</v>
      </c>
      <c r="BU855">
        <v>0</v>
      </c>
      <c r="BV855">
        <v>0</v>
      </c>
      <c r="BW855">
        <v>1</v>
      </c>
      <c r="BX855">
        <v>1</v>
      </c>
      <c r="BY855">
        <v>3</v>
      </c>
      <c r="BZ855">
        <v>1</v>
      </c>
      <c r="CA855" t="s">
        <v>98</v>
      </c>
      <c r="CB855">
        <f t="shared" si="480"/>
        <v>4</v>
      </c>
      <c r="CC855">
        <v>7</v>
      </c>
      <c r="CD855" t="s">
        <v>107</v>
      </c>
      <c r="CE855">
        <v>1</v>
      </c>
      <c r="CF855" t="s">
        <v>147</v>
      </c>
      <c r="CG855" t="s">
        <v>108</v>
      </c>
      <c r="CH855">
        <f t="shared" si="481"/>
        <v>6</v>
      </c>
      <c r="CI855">
        <v>1964</v>
      </c>
      <c r="CJ855" t="s">
        <v>109</v>
      </c>
      <c r="CK855">
        <f t="shared" si="482"/>
        <v>3</v>
      </c>
      <c r="CL855">
        <v>2</v>
      </c>
      <c r="CM855">
        <v>645</v>
      </c>
      <c r="CN855" t="s">
        <v>98</v>
      </c>
      <c r="CO855">
        <f t="shared" si="483"/>
        <v>4</v>
      </c>
      <c r="CP855" t="s">
        <v>98</v>
      </c>
      <c r="CQ855">
        <f t="shared" si="484"/>
        <v>4</v>
      </c>
      <c r="CR855" t="s">
        <v>105</v>
      </c>
      <c r="CS855">
        <f t="shared" si="485"/>
        <v>3</v>
      </c>
      <c r="CT855">
        <v>180</v>
      </c>
      <c r="CU855">
        <v>0</v>
      </c>
      <c r="CV855">
        <v>0</v>
      </c>
      <c r="CW855">
        <v>0</v>
      </c>
      <c r="CX855">
        <v>0</v>
      </c>
      <c r="CY855">
        <v>0</v>
      </c>
      <c r="CZ855" t="s">
        <v>83</v>
      </c>
      <c r="DA855" t="s">
        <v>134</v>
      </c>
      <c r="DB855">
        <f t="shared" si="486"/>
        <v>3</v>
      </c>
      <c r="DC855" t="s">
        <v>83</v>
      </c>
      <c r="DD855">
        <v>0</v>
      </c>
      <c r="DE855">
        <v>8</v>
      </c>
      <c r="DF855">
        <v>2009</v>
      </c>
      <c r="DG855">
        <f t="shared" si="489"/>
        <v>14</v>
      </c>
      <c r="DH855" t="s">
        <v>110</v>
      </c>
      <c r="DI855">
        <f t="shared" si="487"/>
        <v>4</v>
      </c>
      <c r="DJ855" t="s">
        <v>111</v>
      </c>
      <c r="DK855">
        <f t="shared" si="488"/>
        <v>5</v>
      </c>
      <c r="DL855">
        <v>158000</v>
      </c>
    </row>
    <row r="856" spans="1:116" x14ac:dyDescent="0.35">
      <c r="A856">
        <v>855</v>
      </c>
      <c r="B856">
        <v>20</v>
      </c>
      <c r="C856" t="s">
        <v>81</v>
      </c>
      <c r="D856">
        <f t="shared" si="455"/>
        <v>4</v>
      </c>
      <c r="E856">
        <v>102</v>
      </c>
      <c r="F856">
        <v>17920</v>
      </c>
      <c r="G856" t="s">
        <v>82</v>
      </c>
      <c r="H856">
        <f t="shared" si="456"/>
        <v>2</v>
      </c>
      <c r="I856" t="s">
        <v>83</v>
      </c>
      <c r="J856" t="str">
        <f t="shared" si="457"/>
        <v/>
      </c>
      <c r="K856" t="s">
        <v>84</v>
      </c>
      <c r="L856">
        <f t="shared" si="458"/>
        <v>1</v>
      </c>
      <c r="M856" t="s">
        <v>85</v>
      </c>
      <c r="N856">
        <f t="shared" si="459"/>
        <v>2</v>
      </c>
      <c r="O856" t="s">
        <v>86</v>
      </c>
      <c r="P856">
        <f t="shared" si="460"/>
        <v>4</v>
      </c>
      <c r="Q856" t="s">
        <v>87</v>
      </c>
      <c r="R856">
        <f t="shared" si="461"/>
        <v>4</v>
      </c>
      <c r="S856" t="s">
        <v>88</v>
      </c>
      <c r="T856">
        <f t="shared" si="462"/>
        <v>3</v>
      </c>
      <c r="U856" t="s">
        <v>151</v>
      </c>
      <c r="V856">
        <f t="shared" si="463"/>
        <v>5</v>
      </c>
      <c r="W856" t="s">
        <v>90</v>
      </c>
      <c r="X856">
        <f t="shared" si="464"/>
        <v>7</v>
      </c>
      <c r="Y856" t="s">
        <v>90</v>
      </c>
      <c r="Z856">
        <f t="shared" si="465"/>
        <v>7</v>
      </c>
      <c r="AA856" t="s">
        <v>91</v>
      </c>
      <c r="AB856">
        <f t="shared" si="466"/>
        <v>3</v>
      </c>
      <c r="AC856" t="s">
        <v>115</v>
      </c>
      <c r="AD856">
        <f t="shared" si="467"/>
        <v>4</v>
      </c>
      <c r="AE856">
        <v>5</v>
      </c>
      <c r="AF856">
        <v>4</v>
      </c>
      <c r="AG856">
        <v>1955</v>
      </c>
      <c r="AH856">
        <v>1974</v>
      </c>
      <c r="AI856" t="s">
        <v>152</v>
      </c>
      <c r="AJ856">
        <f t="shared" si="468"/>
        <v>6</v>
      </c>
      <c r="AK856" t="s">
        <v>94</v>
      </c>
      <c r="AL856">
        <f t="shared" si="469"/>
        <v>8</v>
      </c>
      <c r="AM856" t="s">
        <v>124</v>
      </c>
      <c r="AN856">
        <f t="shared" si="470"/>
        <v>4</v>
      </c>
      <c r="AO856" t="s">
        <v>161</v>
      </c>
      <c r="AP856" t="s">
        <v>117</v>
      </c>
      <c r="AQ856">
        <f t="shared" si="471"/>
        <v>2</v>
      </c>
      <c r="AR856">
        <v>0</v>
      </c>
      <c r="AS856" t="s">
        <v>98</v>
      </c>
      <c r="AT856">
        <f t="shared" si="472"/>
        <v>3</v>
      </c>
      <c r="AU856" t="s">
        <v>98</v>
      </c>
      <c r="AV856">
        <f t="shared" si="473"/>
        <v>3</v>
      </c>
      <c r="AW856" t="s">
        <v>118</v>
      </c>
      <c r="AX856">
        <f t="shared" si="474"/>
        <v>2</v>
      </c>
      <c r="AY856" t="s">
        <v>98</v>
      </c>
      <c r="AZ856">
        <f t="shared" si="475"/>
        <v>4</v>
      </c>
      <c r="BA856" t="s">
        <v>98</v>
      </c>
      <c r="BB856">
        <f t="shared" si="476"/>
        <v>4</v>
      </c>
      <c r="BC856" t="s">
        <v>121</v>
      </c>
      <c r="BD856" t="s">
        <v>119</v>
      </c>
      <c r="BE856">
        <f t="shared" si="477"/>
        <v>4</v>
      </c>
      <c r="BF856">
        <v>306</v>
      </c>
      <c r="BG856" t="s">
        <v>153</v>
      </c>
      <c r="BH856">
        <v>1085</v>
      </c>
      <c r="BI856">
        <v>372</v>
      </c>
      <c r="BJ856">
        <v>1763</v>
      </c>
      <c r="BK856" t="s">
        <v>103</v>
      </c>
      <c r="BL856">
        <f t="shared" si="478"/>
        <v>6</v>
      </c>
      <c r="BM856" t="s">
        <v>98</v>
      </c>
      <c r="BN856" t="s">
        <v>105</v>
      </c>
      <c r="BO856" t="s">
        <v>106</v>
      </c>
      <c r="BP856">
        <f t="shared" si="479"/>
        <v>6</v>
      </c>
      <c r="BQ856">
        <v>1779</v>
      </c>
      <c r="BR856">
        <v>0</v>
      </c>
      <c r="BS856">
        <v>0</v>
      </c>
      <c r="BT856">
        <v>1779</v>
      </c>
      <c r="BU856">
        <v>1</v>
      </c>
      <c r="BV856">
        <v>0</v>
      </c>
      <c r="BW856">
        <v>1</v>
      </c>
      <c r="BX856">
        <v>1</v>
      </c>
      <c r="BY856">
        <v>3</v>
      </c>
      <c r="BZ856">
        <v>1</v>
      </c>
      <c r="CA856" t="s">
        <v>98</v>
      </c>
      <c r="CB856">
        <f t="shared" si="480"/>
        <v>4</v>
      </c>
      <c r="CC856">
        <v>6</v>
      </c>
      <c r="CD856" t="s">
        <v>107</v>
      </c>
      <c r="CE856">
        <v>1</v>
      </c>
      <c r="CF856" t="s">
        <v>97</v>
      </c>
      <c r="CG856" t="s">
        <v>108</v>
      </c>
      <c r="CH856">
        <f t="shared" si="481"/>
        <v>6</v>
      </c>
      <c r="CI856">
        <v>1955</v>
      </c>
      <c r="CJ856" t="s">
        <v>102</v>
      </c>
      <c r="CK856">
        <f t="shared" si="482"/>
        <v>2</v>
      </c>
      <c r="CL856">
        <v>2</v>
      </c>
      <c r="CM856">
        <v>454</v>
      </c>
      <c r="CN856" t="s">
        <v>98</v>
      </c>
      <c r="CO856">
        <f t="shared" si="483"/>
        <v>4</v>
      </c>
      <c r="CP856" t="s">
        <v>98</v>
      </c>
      <c r="CQ856">
        <f t="shared" si="484"/>
        <v>4</v>
      </c>
      <c r="CR856" t="s">
        <v>105</v>
      </c>
      <c r="CS856">
        <f t="shared" si="485"/>
        <v>3</v>
      </c>
      <c r="CT856">
        <v>0</v>
      </c>
      <c r="CU856">
        <v>418</v>
      </c>
      <c r="CV856">
        <v>0</v>
      </c>
      <c r="CW856">
        <v>0</v>
      </c>
      <c r="CX856">
        <v>312</v>
      </c>
      <c r="CY856">
        <v>0</v>
      </c>
      <c r="CZ856" t="s">
        <v>83</v>
      </c>
      <c r="DA856" t="s">
        <v>83</v>
      </c>
      <c r="DB856">
        <f t="shared" si="486"/>
        <v>5</v>
      </c>
      <c r="DC856" t="s">
        <v>83</v>
      </c>
      <c r="DD856">
        <v>0</v>
      </c>
      <c r="DE856">
        <v>7</v>
      </c>
      <c r="DF856">
        <v>2006</v>
      </c>
      <c r="DG856">
        <f t="shared" si="489"/>
        <v>17</v>
      </c>
      <c r="DH856" t="s">
        <v>110</v>
      </c>
      <c r="DI856">
        <f t="shared" si="487"/>
        <v>4</v>
      </c>
      <c r="DJ856" t="s">
        <v>128</v>
      </c>
      <c r="DK856">
        <f t="shared" si="488"/>
        <v>3</v>
      </c>
      <c r="DL856">
        <v>170000</v>
      </c>
    </row>
    <row r="857" spans="1:116" x14ac:dyDescent="0.35">
      <c r="A857">
        <v>856</v>
      </c>
      <c r="B857">
        <v>20</v>
      </c>
      <c r="C857" t="s">
        <v>81</v>
      </c>
      <c r="D857">
        <f t="shared" si="455"/>
        <v>4</v>
      </c>
      <c r="E857" t="s">
        <v>83</v>
      </c>
      <c r="F857">
        <v>6897</v>
      </c>
      <c r="G857" t="s">
        <v>82</v>
      </c>
      <c r="H857">
        <f t="shared" si="456"/>
        <v>2</v>
      </c>
      <c r="I857" t="s">
        <v>83</v>
      </c>
      <c r="J857" t="str">
        <f t="shared" si="457"/>
        <v/>
      </c>
      <c r="K857" t="s">
        <v>120</v>
      </c>
      <c r="L857">
        <f t="shared" si="458"/>
        <v>2</v>
      </c>
      <c r="M857" t="s">
        <v>85</v>
      </c>
      <c r="N857">
        <f t="shared" si="459"/>
        <v>2</v>
      </c>
      <c r="O857" t="s">
        <v>86</v>
      </c>
      <c r="P857">
        <f t="shared" si="460"/>
        <v>4</v>
      </c>
      <c r="Q857" t="s">
        <v>122</v>
      </c>
      <c r="R857">
        <f t="shared" si="461"/>
        <v>2</v>
      </c>
      <c r="S857" t="s">
        <v>88</v>
      </c>
      <c r="T857">
        <f t="shared" si="462"/>
        <v>3</v>
      </c>
      <c r="U857" t="s">
        <v>151</v>
      </c>
      <c r="V857">
        <f t="shared" si="463"/>
        <v>5</v>
      </c>
      <c r="W857" t="s">
        <v>90</v>
      </c>
      <c r="X857">
        <f t="shared" si="464"/>
        <v>7</v>
      </c>
      <c r="Y857" t="s">
        <v>90</v>
      </c>
      <c r="Z857">
        <f t="shared" si="465"/>
        <v>7</v>
      </c>
      <c r="AA857" t="s">
        <v>91</v>
      </c>
      <c r="AB857">
        <f t="shared" si="466"/>
        <v>3</v>
      </c>
      <c r="AC857" t="s">
        <v>115</v>
      </c>
      <c r="AD857">
        <f t="shared" si="467"/>
        <v>4</v>
      </c>
      <c r="AE857">
        <v>5</v>
      </c>
      <c r="AF857">
        <v>8</v>
      </c>
      <c r="AG857">
        <v>1962</v>
      </c>
      <c r="AH857">
        <v>2010</v>
      </c>
      <c r="AI857" t="s">
        <v>93</v>
      </c>
      <c r="AJ857">
        <f t="shared" si="468"/>
        <v>5</v>
      </c>
      <c r="AK857" t="s">
        <v>94</v>
      </c>
      <c r="AL857">
        <f t="shared" si="469"/>
        <v>8</v>
      </c>
      <c r="AM857" t="s">
        <v>140</v>
      </c>
      <c r="AN857">
        <f t="shared" si="470"/>
        <v>9</v>
      </c>
      <c r="AO857" t="s">
        <v>140</v>
      </c>
      <c r="AP857" t="s">
        <v>117</v>
      </c>
      <c r="AQ857">
        <f t="shared" si="471"/>
        <v>2</v>
      </c>
      <c r="AR857">
        <v>0</v>
      </c>
      <c r="AS857" t="s">
        <v>98</v>
      </c>
      <c r="AT857">
        <f t="shared" si="472"/>
        <v>3</v>
      </c>
      <c r="AU857" t="s">
        <v>97</v>
      </c>
      <c r="AV857">
        <f t="shared" si="473"/>
        <v>4</v>
      </c>
      <c r="AW857" t="s">
        <v>118</v>
      </c>
      <c r="AX857">
        <f t="shared" si="474"/>
        <v>2</v>
      </c>
      <c r="AY857" t="s">
        <v>98</v>
      </c>
      <c r="AZ857">
        <f t="shared" si="475"/>
        <v>4</v>
      </c>
      <c r="BA857" t="s">
        <v>98</v>
      </c>
      <c r="BB857">
        <f t="shared" si="476"/>
        <v>4</v>
      </c>
      <c r="BC857" t="s">
        <v>100</v>
      </c>
      <c r="BD857" t="s">
        <v>119</v>
      </c>
      <c r="BE857">
        <f t="shared" si="477"/>
        <v>4</v>
      </c>
      <c r="BF857">
        <v>659</v>
      </c>
      <c r="BG857" t="s">
        <v>102</v>
      </c>
      <c r="BH857">
        <v>0</v>
      </c>
      <c r="BI857">
        <v>381</v>
      </c>
      <c r="BJ857">
        <v>1040</v>
      </c>
      <c r="BK857" t="s">
        <v>103</v>
      </c>
      <c r="BL857">
        <f t="shared" si="478"/>
        <v>6</v>
      </c>
      <c r="BM857" t="s">
        <v>104</v>
      </c>
      <c r="BN857" t="s">
        <v>105</v>
      </c>
      <c r="BO857" t="s">
        <v>106</v>
      </c>
      <c r="BP857">
        <f t="shared" si="479"/>
        <v>6</v>
      </c>
      <c r="BQ857">
        <v>1040</v>
      </c>
      <c r="BR857">
        <v>0</v>
      </c>
      <c r="BS857">
        <v>0</v>
      </c>
      <c r="BT857">
        <v>1040</v>
      </c>
      <c r="BU857">
        <v>1</v>
      </c>
      <c r="BV857">
        <v>0</v>
      </c>
      <c r="BW857">
        <v>1</v>
      </c>
      <c r="BX857">
        <v>1</v>
      </c>
      <c r="BY857">
        <v>3</v>
      </c>
      <c r="BZ857">
        <v>1</v>
      </c>
      <c r="CA857" t="s">
        <v>98</v>
      </c>
      <c r="CB857">
        <f t="shared" si="480"/>
        <v>4</v>
      </c>
      <c r="CC857">
        <v>6</v>
      </c>
      <c r="CD857" t="s">
        <v>107</v>
      </c>
      <c r="CE857">
        <v>0</v>
      </c>
      <c r="CF857" t="s">
        <v>83</v>
      </c>
      <c r="CG857" t="s">
        <v>127</v>
      </c>
      <c r="CH857">
        <f t="shared" si="481"/>
        <v>5</v>
      </c>
      <c r="CI857">
        <v>1962</v>
      </c>
      <c r="CJ857" t="s">
        <v>102</v>
      </c>
      <c r="CK857">
        <f t="shared" si="482"/>
        <v>2</v>
      </c>
      <c r="CL857">
        <v>1</v>
      </c>
      <c r="CM857">
        <v>260</v>
      </c>
      <c r="CN857" t="s">
        <v>98</v>
      </c>
      <c r="CO857">
        <f t="shared" si="483"/>
        <v>4</v>
      </c>
      <c r="CP857" t="s">
        <v>98</v>
      </c>
      <c r="CQ857">
        <f t="shared" si="484"/>
        <v>4</v>
      </c>
      <c r="CR857" t="s">
        <v>105</v>
      </c>
      <c r="CS857">
        <f t="shared" si="485"/>
        <v>3</v>
      </c>
      <c r="CT857">
        <v>0</v>
      </c>
      <c r="CU857">
        <v>104</v>
      </c>
      <c r="CV857">
        <v>0</v>
      </c>
      <c r="CW857">
        <v>0</v>
      </c>
      <c r="CX857">
        <v>0</v>
      </c>
      <c r="CY857">
        <v>0</v>
      </c>
      <c r="CZ857" t="s">
        <v>83</v>
      </c>
      <c r="DA857" t="s">
        <v>83</v>
      </c>
      <c r="DB857">
        <f t="shared" si="486"/>
        <v>5</v>
      </c>
      <c r="DC857" t="s">
        <v>83</v>
      </c>
      <c r="DD857">
        <v>0</v>
      </c>
      <c r="DE857">
        <v>4</v>
      </c>
      <c r="DF857">
        <v>2010</v>
      </c>
      <c r="DG857">
        <f t="shared" si="489"/>
        <v>13</v>
      </c>
      <c r="DH857" t="s">
        <v>110</v>
      </c>
      <c r="DI857">
        <f t="shared" si="487"/>
        <v>4</v>
      </c>
      <c r="DJ857" t="s">
        <v>111</v>
      </c>
      <c r="DK857">
        <f t="shared" si="488"/>
        <v>5</v>
      </c>
      <c r="DL857">
        <v>127000</v>
      </c>
    </row>
    <row r="858" spans="1:116" x14ac:dyDescent="0.35">
      <c r="A858">
        <v>857</v>
      </c>
      <c r="B858">
        <v>80</v>
      </c>
      <c r="C858" t="s">
        <v>81</v>
      </c>
      <c r="D858">
        <f t="shared" si="455"/>
        <v>4</v>
      </c>
      <c r="E858" t="s">
        <v>83</v>
      </c>
      <c r="F858">
        <v>10970</v>
      </c>
      <c r="G858" t="s">
        <v>82</v>
      </c>
      <c r="H858">
        <f t="shared" si="456"/>
        <v>2</v>
      </c>
      <c r="I858" t="s">
        <v>83</v>
      </c>
      <c r="J858" t="str">
        <f t="shared" si="457"/>
        <v/>
      </c>
      <c r="K858" t="s">
        <v>120</v>
      </c>
      <c r="L858">
        <f t="shared" si="458"/>
        <v>2</v>
      </c>
      <c r="M858" t="s">
        <v>195</v>
      </c>
      <c r="N858">
        <f t="shared" si="459"/>
        <v>3</v>
      </c>
      <c r="O858" t="s">
        <v>86</v>
      </c>
      <c r="P858">
        <f t="shared" si="460"/>
        <v>4</v>
      </c>
      <c r="Q858" t="s">
        <v>87</v>
      </c>
      <c r="R858">
        <f t="shared" si="461"/>
        <v>4</v>
      </c>
      <c r="S858" t="s">
        <v>194</v>
      </c>
      <c r="T858">
        <f t="shared" si="462"/>
        <v>2</v>
      </c>
      <c r="U858" t="s">
        <v>89</v>
      </c>
      <c r="V858">
        <f t="shared" si="463"/>
        <v>16</v>
      </c>
      <c r="W858" t="s">
        <v>90</v>
      </c>
      <c r="X858">
        <f t="shared" si="464"/>
        <v>7</v>
      </c>
      <c r="Y858" t="s">
        <v>90</v>
      </c>
      <c r="Z858">
        <f t="shared" si="465"/>
        <v>7</v>
      </c>
      <c r="AA858" t="s">
        <v>91</v>
      </c>
      <c r="AB858">
        <f t="shared" si="466"/>
        <v>3</v>
      </c>
      <c r="AC858" t="s">
        <v>197</v>
      </c>
      <c r="AD858">
        <f t="shared" si="467"/>
        <v>3</v>
      </c>
      <c r="AE858">
        <v>6</v>
      </c>
      <c r="AF858">
        <v>6</v>
      </c>
      <c r="AG858">
        <v>1978</v>
      </c>
      <c r="AH858">
        <v>1978</v>
      </c>
      <c r="AI858" t="s">
        <v>93</v>
      </c>
      <c r="AJ858">
        <f t="shared" si="468"/>
        <v>5</v>
      </c>
      <c r="AK858" t="s">
        <v>94</v>
      </c>
      <c r="AL858">
        <f t="shared" si="469"/>
        <v>8</v>
      </c>
      <c r="AM858" t="s">
        <v>161</v>
      </c>
      <c r="AN858">
        <f t="shared" si="470"/>
        <v>3</v>
      </c>
      <c r="AO858" t="s">
        <v>140</v>
      </c>
      <c r="AP858" t="s">
        <v>117</v>
      </c>
      <c r="AQ858">
        <f t="shared" si="471"/>
        <v>2</v>
      </c>
      <c r="AR858">
        <v>0</v>
      </c>
      <c r="AS858" t="s">
        <v>98</v>
      </c>
      <c r="AT858">
        <f t="shared" si="472"/>
        <v>3</v>
      </c>
      <c r="AU858" t="s">
        <v>98</v>
      </c>
      <c r="AV858">
        <f t="shared" si="473"/>
        <v>3</v>
      </c>
      <c r="AW858" t="s">
        <v>118</v>
      </c>
      <c r="AX858">
        <f t="shared" si="474"/>
        <v>2</v>
      </c>
      <c r="AY858" t="s">
        <v>97</v>
      </c>
      <c r="AZ858">
        <f t="shared" si="475"/>
        <v>5</v>
      </c>
      <c r="BA858" t="s">
        <v>97</v>
      </c>
      <c r="BB858">
        <f t="shared" si="476"/>
        <v>5</v>
      </c>
      <c r="BC858" t="s">
        <v>97</v>
      </c>
      <c r="BD858" t="s">
        <v>101</v>
      </c>
      <c r="BE858">
        <f t="shared" si="477"/>
        <v>7</v>
      </c>
      <c r="BF858">
        <v>505</v>
      </c>
      <c r="BG858" t="s">
        <v>172</v>
      </c>
      <c r="BH858">
        <v>435</v>
      </c>
      <c r="BI858">
        <v>0</v>
      </c>
      <c r="BJ858">
        <v>940</v>
      </c>
      <c r="BK858" t="s">
        <v>103</v>
      </c>
      <c r="BL858">
        <f t="shared" si="478"/>
        <v>6</v>
      </c>
      <c r="BM858" t="s">
        <v>98</v>
      </c>
      <c r="BN858" t="s">
        <v>105</v>
      </c>
      <c r="BO858" t="s">
        <v>106</v>
      </c>
      <c r="BP858">
        <f t="shared" si="479"/>
        <v>6</v>
      </c>
      <c r="BQ858">
        <v>1026</v>
      </c>
      <c r="BR858">
        <v>0</v>
      </c>
      <c r="BS858">
        <v>0</v>
      </c>
      <c r="BT858">
        <v>1026</v>
      </c>
      <c r="BU858">
        <v>1</v>
      </c>
      <c r="BV858">
        <v>0</v>
      </c>
      <c r="BW858">
        <v>1</v>
      </c>
      <c r="BX858">
        <v>0</v>
      </c>
      <c r="BY858">
        <v>3</v>
      </c>
      <c r="BZ858">
        <v>1</v>
      </c>
      <c r="CA858" t="s">
        <v>98</v>
      </c>
      <c r="CB858">
        <f t="shared" si="480"/>
        <v>4</v>
      </c>
      <c r="CC858">
        <v>5</v>
      </c>
      <c r="CD858" t="s">
        <v>107</v>
      </c>
      <c r="CE858">
        <v>0</v>
      </c>
      <c r="CF858" t="s">
        <v>83</v>
      </c>
      <c r="CG858" t="s">
        <v>127</v>
      </c>
      <c r="CH858">
        <f t="shared" si="481"/>
        <v>5</v>
      </c>
      <c r="CI858">
        <v>1981</v>
      </c>
      <c r="CJ858" t="s">
        <v>102</v>
      </c>
      <c r="CK858">
        <f t="shared" si="482"/>
        <v>2</v>
      </c>
      <c r="CL858">
        <v>2</v>
      </c>
      <c r="CM858">
        <v>576</v>
      </c>
      <c r="CN858" t="s">
        <v>98</v>
      </c>
      <c r="CO858">
        <f t="shared" si="483"/>
        <v>4</v>
      </c>
      <c r="CP858" t="s">
        <v>147</v>
      </c>
      <c r="CQ858">
        <f t="shared" si="484"/>
        <v>3</v>
      </c>
      <c r="CR858" t="s">
        <v>105</v>
      </c>
      <c r="CS858">
        <f t="shared" si="485"/>
        <v>3</v>
      </c>
      <c r="CT858">
        <v>0</v>
      </c>
      <c r="CU858">
        <v>0</v>
      </c>
      <c r="CV858">
        <v>34</v>
      </c>
      <c r="CW858">
        <v>0</v>
      </c>
      <c r="CX858">
        <v>0</v>
      </c>
      <c r="CY858">
        <v>0</v>
      </c>
      <c r="CZ858" t="s">
        <v>83</v>
      </c>
      <c r="DA858" t="s">
        <v>134</v>
      </c>
      <c r="DB858">
        <f t="shared" si="486"/>
        <v>3</v>
      </c>
      <c r="DC858" t="s">
        <v>83</v>
      </c>
      <c r="DD858">
        <v>0</v>
      </c>
      <c r="DE858">
        <v>10</v>
      </c>
      <c r="DF858">
        <v>2008</v>
      </c>
      <c r="DG858">
        <f t="shared" si="489"/>
        <v>15</v>
      </c>
      <c r="DH858" t="s">
        <v>110</v>
      </c>
      <c r="DI858">
        <f t="shared" si="487"/>
        <v>4</v>
      </c>
      <c r="DJ858" t="s">
        <v>111</v>
      </c>
      <c r="DK858">
        <f t="shared" si="488"/>
        <v>5</v>
      </c>
      <c r="DL858">
        <v>147000</v>
      </c>
    </row>
    <row r="859" spans="1:116" x14ac:dyDescent="0.35">
      <c r="A859">
        <v>858</v>
      </c>
      <c r="B859">
        <v>60</v>
      </c>
      <c r="C859" t="s">
        <v>81</v>
      </c>
      <c r="D859">
        <f t="shared" si="455"/>
        <v>4</v>
      </c>
      <c r="E859">
        <v>65</v>
      </c>
      <c r="F859">
        <v>8125</v>
      </c>
      <c r="G859" t="s">
        <v>82</v>
      </c>
      <c r="H859">
        <f t="shared" si="456"/>
        <v>2</v>
      </c>
      <c r="I859" t="s">
        <v>83</v>
      </c>
      <c r="J859" t="str">
        <f t="shared" si="457"/>
        <v/>
      </c>
      <c r="K859" t="s">
        <v>84</v>
      </c>
      <c r="L859">
        <f t="shared" si="458"/>
        <v>1</v>
      </c>
      <c r="M859" t="s">
        <v>85</v>
      </c>
      <c r="N859">
        <f t="shared" si="459"/>
        <v>2</v>
      </c>
      <c r="O859" t="s">
        <v>86</v>
      </c>
      <c r="P859">
        <f t="shared" si="460"/>
        <v>4</v>
      </c>
      <c r="Q859" t="s">
        <v>87</v>
      </c>
      <c r="R859">
        <f t="shared" si="461"/>
        <v>4</v>
      </c>
      <c r="S859" t="s">
        <v>88</v>
      </c>
      <c r="T859">
        <f t="shared" si="462"/>
        <v>3</v>
      </c>
      <c r="U859" t="s">
        <v>193</v>
      </c>
      <c r="V859">
        <f t="shared" si="463"/>
        <v>11</v>
      </c>
      <c r="W859" t="s">
        <v>90</v>
      </c>
      <c r="X859">
        <f t="shared" si="464"/>
        <v>7</v>
      </c>
      <c r="Y859" t="s">
        <v>90</v>
      </c>
      <c r="Z859">
        <f t="shared" si="465"/>
        <v>7</v>
      </c>
      <c r="AA859" t="s">
        <v>91</v>
      </c>
      <c r="AB859">
        <f t="shared" si="466"/>
        <v>3</v>
      </c>
      <c r="AC859" t="s">
        <v>92</v>
      </c>
      <c r="AD859">
        <f t="shared" si="467"/>
        <v>8</v>
      </c>
      <c r="AE859">
        <v>6</v>
      </c>
      <c r="AF859">
        <v>5</v>
      </c>
      <c r="AG859">
        <v>1994</v>
      </c>
      <c r="AH859">
        <v>1995</v>
      </c>
      <c r="AI859" t="s">
        <v>93</v>
      </c>
      <c r="AJ859">
        <f t="shared" si="468"/>
        <v>5</v>
      </c>
      <c r="AK859" t="s">
        <v>94</v>
      </c>
      <c r="AL859">
        <f t="shared" si="469"/>
        <v>8</v>
      </c>
      <c r="AM859" t="s">
        <v>140</v>
      </c>
      <c r="AN859">
        <f t="shared" si="470"/>
        <v>9</v>
      </c>
      <c r="AO859" t="s">
        <v>140</v>
      </c>
      <c r="AP859" t="s">
        <v>117</v>
      </c>
      <c r="AQ859">
        <f t="shared" si="471"/>
        <v>2</v>
      </c>
      <c r="AR859">
        <v>0</v>
      </c>
      <c r="AS859" t="s">
        <v>98</v>
      </c>
      <c r="AT859">
        <f t="shared" si="472"/>
        <v>3</v>
      </c>
      <c r="AU859" t="s">
        <v>98</v>
      </c>
      <c r="AV859">
        <f t="shared" si="473"/>
        <v>3</v>
      </c>
      <c r="AW859" t="s">
        <v>99</v>
      </c>
      <c r="AX859">
        <f t="shared" si="474"/>
        <v>6</v>
      </c>
      <c r="AY859" t="s">
        <v>97</v>
      </c>
      <c r="AZ859">
        <f t="shared" si="475"/>
        <v>5</v>
      </c>
      <c r="BA859" t="s">
        <v>98</v>
      </c>
      <c r="BB859">
        <f t="shared" si="476"/>
        <v>4</v>
      </c>
      <c r="BC859" t="s">
        <v>100</v>
      </c>
      <c r="BD859" t="s">
        <v>102</v>
      </c>
      <c r="BE859">
        <f t="shared" si="477"/>
        <v>6</v>
      </c>
      <c r="BF859">
        <v>0</v>
      </c>
      <c r="BG859" t="s">
        <v>102</v>
      </c>
      <c r="BH859">
        <v>0</v>
      </c>
      <c r="BI859">
        <v>702</v>
      </c>
      <c r="BJ859">
        <v>702</v>
      </c>
      <c r="BK859" t="s">
        <v>103</v>
      </c>
      <c r="BL859">
        <f t="shared" si="478"/>
        <v>6</v>
      </c>
      <c r="BM859" t="s">
        <v>97</v>
      </c>
      <c r="BN859" t="s">
        <v>105</v>
      </c>
      <c r="BO859" t="s">
        <v>106</v>
      </c>
      <c r="BP859">
        <f t="shared" si="479"/>
        <v>6</v>
      </c>
      <c r="BQ859">
        <v>702</v>
      </c>
      <c r="BR859">
        <v>779</v>
      </c>
      <c r="BS859">
        <v>0</v>
      </c>
      <c r="BT859">
        <v>1481</v>
      </c>
      <c r="BU859">
        <v>0</v>
      </c>
      <c r="BV859">
        <v>0</v>
      </c>
      <c r="BW859">
        <v>2</v>
      </c>
      <c r="BX859">
        <v>1</v>
      </c>
      <c r="BY859">
        <v>3</v>
      </c>
      <c r="BZ859">
        <v>1</v>
      </c>
      <c r="CA859" t="s">
        <v>98</v>
      </c>
      <c r="CB859">
        <f t="shared" si="480"/>
        <v>4</v>
      </c>
      <c r="CC859">
        <v>6</v>
      </c>
      <c r="CD859" t="s">
        <v>107</v>
      </c>
      <c r="CE859">
        <v>1</v>
      </c>
      <c r="CF859" t="s">
        <v>98</v>
      </c>
      <c r="CG859" t="s">
        <v>108</v>
      </c>
      <c r="CH859">
        <f t="shared" si="481"/>
        <v>6</v>
      </c>
      <c r="CI859">
        <v>1994</v>
      </c>
      <c r="CJ859" t="s">
        <v>157</v>
      </c>
      <c r="CK859">
        <f t="shared" si="482"/>
        <v>4</v>
      </c>
      <c r="CL859">
        <v>2</v>
      </c>
      <c r="CM859">
        <v>343</v>
      </c>
      <c r="CN859" t="s">
        <v>98</v>
      </c>
      <c r="CO859">
        <f t="shared" si="483"/>
        <v>4</v>
      </c>
      <c r="CP859" t="s">
        <v>98</v>
      </c>
      <c r="CQ859">
        <f t="shared" si="484"/>
        <v>4</v>
      </c>
      <c r="CR859" t="s">
        <v>105</v>
      </c>
      <c r="CS859">
        <f t="shared" si="485"/>
        <v>3</v>
      </c>
      <c r="CT859">
        <v>0</v>
      </c>
      <c r="CU859">
        <v>36</v>
      </c>
      <c r="CV859">
        <v>0</v>
      </c>
      <c r="CW859">
        <v>0</v>
      </c>
      <c r="CX859">
        <v>0</v>
      </c>
      <c r="CY859">
        <v>0</v>
      </c>
      <c r="CZ859" t="s">
        <v>83</v>
      </c>
      <c r="DA859" t="s">
        <v>83</v>
      </c>
      <c r="DB859">
        <f t="shared" si="486"/>
        <v>5</v>
      </c>
      <c r="DC859" t="s">
        <v>83</v>
      </c>
      <c r="DD859">
        <v>0</v>
      </c>
      <c r="DE859">
        <v>3</v>
      </c>
      <c r="DF859">
        <v>2009</v>
      </c>
      <c r="DG859">
        <f t="shared" si="489"/>
        <v>14</v>
      </c>
      <c r="DH859" t="s">
        <v>110</v>
      </c>
      <c r="DI859">
        <f t="shared" si="487"/>
        <v>4</v>
      </c>
      <c r="DJ859" t="s">
        <v>111</v>
      </c>
      <c r="DK859">
        <f t="shared" si="488"/>
        <v>5</v>
      </c>
      <c r="DL859">
        <v>174000</v>
      </c>
    </row>
    <row r="860" spans="1:116" x14ac:dyDescent="0.35">
      <c r="A860">
        <v>859</v>
      </c>
      <c r="B860">
        <v>20</v>
      </c>
      <c r="C860" t="s">
        <v>81</v>
      </c>
      <c r="D860">
        <f t="shared" si="455"/>
        <v>4</v>
      </c>
      <c r="E860">
        <v>80</v>
      </c>
      <c r="F860">
        <v>10400</v>
      </c>
      <c r="G860" t="s">
        <v>82</v>
      </c>
      <c r="H860">
        <f t="shared" si="456"/>
        <v>2</v>
      </c>
      <c r="I860" t="s">
        <v>83</v>
      </c>
      <c r="J860" t="str">
        <f t="shared" si="457"/>
        <v/>
      </c>
      <c r="K860" t="s">
        <v>84</v>
      </c>
      <c r="L860">
        <f t="shared" si="458"/>
        <v>1</v>
      </c>
      <c r="M860" t="s">
        <v>85</v>
      </c>
      <c r="N860">
        <f t="shared" si="459"/>
        <v>2</v>
      </c>
      <c r="O860" t="s">
        <v>86</v>
      </c>
      <c r="P860">
        <f t="shared" si="460"/>
        <v>4</v>
      </c>
      <c r="Q860" t="s">
        <v>87</v>
      </c>
      <c r="R860">
        <f t="shared" si="461"/>
        <v>4</v>
      </c>
      <c r="S860" t="s">
        <v>88</v>
      </c>
      <c r="T860">
        <f t="shared" si="462"/>
        <v>3</v>
      </c>
      <c r="U860" t="s">
        <v>138</v>
      </c>
      <c r="V860">
        <f t="shared" si="463"/>
        <v>10</v>
      </c>
      <c r="W860" t="s">
        <v>90</v>
      </c>
      <c r="X860">
        <f t="shared" si="464"/>
        <v>7</v>
      </c>
      <c r="Y860" t="s">
        <v>90</v>
      </c>
      <c r="Z860">
        <f t="shared" si="465"/>
        <v>7</v>
      </c>
      <c r="AA860" t="s">
        <v>91</v>
      </c>
      <c r="AB860">
        <f t="shared" si="466"/>
        <v>3</v>
      </c>
      <c r="AC860" t="s">
        <v>115</v>
      </c>
      <c r="AD860">
        <f t="shared" si="467"/>
        <v>4</v>
      </c>
      <c r="AE860">
        <v>7</v>
      </c>
      <c r="AF860">
        <v>5</v>
      </c>
      <c r="AG860">
        <v>1976</v>
      </c>
      <c r="AH860">
        <v>1976</v>
      </c>
      <c r="AI860" t="s">
        <v>93</v>
      </c>
      <c r="AJ860">
        <f t="shared" si="468"/>
        <v>5</v>
      </c>
      <c r="AK860" t="s">
        <v>94</v>
      </c>
      <c r="AL860">
        <f t="shared" si="469"/>
        <v>8</v>
      </c>
      <c r="AM860" t="s">
        <v>140</v>
      </c>
      <c r="AN860">
        <f t="shared" si="470"/>
        <v>9</v>
      </c>
      <c r="AO860" t="s">
        <v>140</v>
      </c>
      <c r="AP860" t="s">
        <v>96</v>
      </c>
      <c r="AQ860">
        <f t="shared" si="471"/>
        <v>4</v>
      </c>
      <c r="AR860">
        <v>189</v>
      </c>
      <c r="AS860" t="s">
        <v>98</v>
      </c>
      <c r="AT860">
        <f t="shared" si="472"/>
        <v>3</v>
      </c>
      <c r="AU860" t="s">
        <v>98</v>
      </c>
      <c r="AV860">
        <f t="shared" si="473"/>
        <v>3</v>
      </c>
      <c r="AW860" t="s">
        <v>118</v>
      </c>
      <c r="AX860">
        <f t="shared" si="474"/>
        <v>2</v>
      </c>
      <c r="AY860" t="s">
        <v>97</v>
      </c>
      <c r="AZ860">
        <f t="shared" si="475"/>
        <v>5</v>
      </c>
      <c r="BA860" t="s">
        <v>98</v>
      </c>
      <c r="BB860">
        <f t="shared" si="476"/>
        <v>4</v>
      </c>
      <c r="BC860" t="s">
        <v>100</v>
      </c>
      <c r="BD860" t="s">
        <v>102</v>
      </c>
      <c r="BE860">
        <f t="shared" si="477"/>
        <v>6</v>
      </c>
      <c r="BF860">
        <v>0</v>
      </c>
      <c r="BG860" t="s">
        <v>102</v>
      </c>
      <c r="BH860">
        <v>0</v>
      </c>
      <c r="BI860">
        <v>1090</v>
      </c>
      <c r="BJ860">
        <v>1090</v>
      </c>
      <c r="BK860" t="s">
        <v>103</v>
      </c>
      <c r="BL860">
        <f t="shared" si="478"/>
        <v>6</v>
      </c>
      <c r="BM860" t="s">
        <v>98</v>
      </c>
      <c r="BN860" t="s">
        <v>105</v>
      </c>
      <c r="BO860" t="s">
        <v>106</v>
      </c>
      <c r="BP860">
        <f t="shared" si="479"/>
        <v>6</v>
      </c>
      <c r="BQ860">
        <v>1370</v>
      </c>
      <c r="BR860">
        <v>0</v>
      </c>
      <c r="BS860">
        <v>0</v>
      </c>
      <c r="BT860">
        <v>1370</v>
      </c>
      <c r="BU860">
        <v>0</v>
      </c>
      <c r="BV860">
        <v>0</v>
      </c>
      <c r="BW860">
        <v>2</v>
      </c>
      <c r="BX860">
        <v>0</v>
      </c>
      <c r="BY860">
        <v>3</v>
      </c>
      <c r="BZ860">
        <v>1</v>
      </c>
      <c r="CA860" t="s">
        <v>98</v>
      </c>
      <c r="CB860">
        <f t="shared" si="480"/>
        <v>4</v>
      </c>
      <c r="CC860">
        <v>6</v>
      </c>
      <c r="CD860" t="s">
        <v>107</v>
      </c>
      <c r="CE860">
        <v>1</v>
      </c>
      <c r="CF860" t="s">
        <v>98</v>
      </c>
      <c r="CG860" t="s">
        <v>108</v>
      </c>
      <c r="CH860">
        <f t="shared" si="481"/>
        <v>6</v>
      </c>
      <c r="CI860">
        <v>1976</v>
      </c>
      <c r="CJ860" t="s">
        <v>109</v>
      </c>
      <c r="CK860">
        <f t="shared" si="482"/>
        <v>3</v>
      </c>
      <c r="CL860">
        <v>2</v>
      </c>
      <c r="CM860">
        <v>479</v>
      </c>
      <c r="CN860" t="s">
        <v>98</v>
      </c>
      <c r="CO860">
        <f t="shared" si="483"/>
        <v>4</v>
      </c>
      <c r="CP860" t="s">
        <v>98</v>
      </c>
      <c r="CQ860">
        <f t="shared" si="484"/>
        <v>4</v>
      </c>
      <c r="CR860" t="s">
        <v>105</v>
      </c>
      <c r="CS860">
        <f t="shared" si="485"/>
        <v>3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 t="s">
        <v>83</v>
      </c>
      <c r="DA860" t="s">
        <v>134</v>
      </c>
      <c r="DB860">
        <f t="shared" si="486"/>
        <v>3</v>
      </c>
      <c r="DC860" t="s">
        <v>83</v>
      </c>
      <c r="DD860">
        <v>0</v>
      </c>
      <c r="DE860">
        <v>6</v>
      </c>
      <c r="DF860">
        <v>2009</v>
      </c>
      <c r="DG860">
        <f t="shared" si="489"/>
        <v>14</v>
      </c>
      <c r="DH860" t="s">
        <v>110</v>
      </c>
      <c r="DI860">
        <f t="shared" si="487"/>
        <v>4</v>
      </c>
      <c r="DJ860" t="s">
        <v>219</v>
      </c>
      <c r="DK860">
        <f t="shared" si="488"/>
        <v>4</v>
      </c>
      <c r="DL860">
        <v>152000</v>
      </c>
    </row>
    <row r="861" spans="1:116" x14ac:dyDescent="0.35">
      <c r="A861">
        <v>860</v>
      </c>
      <c r="B861">
        <v>60</v>
      </c>
      <c r="C861" t="s">
        <v>81</v>
      </c>
      <c r="D861">
        <f t="shared" si="455"/>
        <v>4</v>
      </c>
      <c r="E861" t="s">
        <v>83</v>
      </c>
      <c r="F861">
        <v>11029</v>
      </c>
      <c r="G861" t="s">
        <v>82</v>
      </c>
      <c r="H861">
        <f t="shared" si="456"/>
        <v>2</v>
      </c>
      <c r="I861" t="s">
        <v>83</v>
      </c>
      <c r="J861" t="str">
        <f t="shared" si="457"/>
        <v/>
      </c>
      <c r="K861" t="s">
        <v>120</v>
      </c>
      <c r="L861">
        <f t="shared" si="458"/>
        <v>2</v>
      </c>
      <c r="M861" t="s">
        <v>85</v>
      </c>
      <c r="N861">
        <f t="shared" si="459"/>
        <v>2</v>
      </c>
      <c r="O861" t="s">
        <v>86</v>
      </c>
      <c r="P861">
        <f t="shared" si="460"/>
        <v>4</v>
      </c>
      <c r="Q861" t="s">
        <v>122</v>
      </c>
      <c r="R861">
        <f t="shared" si="461"/>
        <v>2</v>
      </c>
      <c r="S861" t="s">
        <v>88</v>
      </c>
      <c r="T861">
        <f t="shared" si="462"/>
        <v>3</v>
      </c>
      <c r="U861" t="s">
        <v>138</v>
      </c>
      <c r="V861">
        <f t="shared" si="463"/>
        <v>10</v>
      </c>
      <c r="W861" t="s">
        <v>204</v>
      </c>
      <c r="X861">
        <f t="shared" si="464"/>
        <v>4</v>
      </c>
      <c r="Y861" t="s">
        <v>90</v>
      </c>
      <c r="Z861">
        <f t="shared" si="465"/>
        <v>7</v>
      </c>
      <c r="AA861" t="s">
        <v>91</v>
      </c>
      <c r="AB861">
        <f t="shared" si="466"/>
        <v>3</v>
      </c>
      <c r="AC861" t="s">
        <v>92</v>
      </c>
      <c r="AD861">
        <f t="shared" si="467"/>
        <v>8</v>
      </c>
      <c r="AE861">
        <v>6</v>
      </c>
      <c r="AF861">
        <v>7</v>
      </c>
      <c r="AG861">
        <v>1968</v>
      </c>
      <c r="AH861">
        <v>1984</v>
      </c>
      <c r="AI861" t="s">
        <v>93</v>
      </c>
      <c r="AJ861">
        <f t="shared" si="468"/>
        <v>5</v>
      </c>
      <c r="AK861" t="s">
        <v>94</v>
      </c>
      <c r="AL861">
        <f t="shared" si="469"/>
        <v>8</v>
      </c>
      <c r="AM861" t="s">
        <v>140</v>
      </c>
      <c r="AN861">
        <f t="shared" si="470"/>
        <v>9</v>
      </c>
      <c r="AO861" t="s">
        <v>140</v>
      </c>
      <c r="AP861" t="s">
        <v>96</v>
      </c>
      <c r="AQ861">
        <f t="shared" si="471"/>
        <v>4</v>
      </c>
      <c r="AR861">
        <v>220</v>
      </c>
      <c r="AS861" t="s">
        <v>98</v>
      </c>
      <c r="AT861">
        <f t="shared" si="472"/>
        <v>3</v>
      </c>
      <c r="AU861" t="s">
        <v>98</v>
      </c>
      <c r="AV861">
        <f t="shared" si="473"/>
        <v>3</v>
      </c>
      <c r="AW861" t="s">
        <v>118</v>
      </c>
      <c r="AX861">
        <f t="shared" si="474"/>
        <v>2</v>
      </c>
      <c r="AY861" t="s">
        <v>98</v>
      </c>
      <c r="AZ861">
        <f t="shared" si="475"/>
        <v>4</v>
      </c>
      <c r="BA861" t="s">
        <v>98</v>
      </c>
      <c r="BB861">
        <f t="shared" si="476"/>
        <v>4</v>
      </c>
      <c r="BC861" t="s">
        <v>121</v>
      </c>
      <c r="BD861" t="s">
        <v>141</v>
      </c>
      <c r="BE861">
        <f t="shared" si="477"/>
        <v>3</v>
      </c>
      <c r="BF861">
        <v>619</v>
      </c>
      <c r="BG861" t="s">
        <v>102</v>
      </c>
      <c r="BH861">
        <v>0</v>
      </c>
      <c r="BI861">
        <v>435</v>
      </c>
      <c r="BJ861">
        <v>1054</v>
      </c>
      <c r="BK861" t="s">
        <v>103</v>
      </c>
      <c r="BL861">
        <f t="shared" si="478"/>
        <v>6</v>
      </c>
      <c r="BM861" t="s">
        <v>98</v>
      </c>
      <c r="BN861" t="s">
        <v>105</v>
      </c>
      <c r="BO861" t="s">
        <v>106</v>
      </c>
      <c r="BP861">
        <f t="shared" si="479"/>
        <v>6</v>
      </c>
      <c r="BQ861">
        <v>1512</v>
      </c>
      <c r="BR861">
        <v>1142</v>
      </c>
      <c r="BS861">
        <v>0</v>
      </c>
      <c r="BT861">
        <v>2654</v>
      </c>
      <c r="BU861">
        <v>1</v>
      </c>
      <c r="BV861">
        <v>0</v>
      </c>
      <c r="BW861">
        <v>2</v>
      </c>
      <c r="BX861">
        <v>1</v>
      </c>
      <c r="BY861">
        <v>4</v>
      </c>
      <c r="BZ861">
        <v>1</v>
      </c>
      <c r="CA861" t="s">
        <v>97</v>
      </c>
      <c r="CB861">
        <f t="shared" si="480"/>
        <v>5</v>
      </c>
      <c r="CC861">
        <v>9</v>
      </c>
      <c r="CD861" t="s">
        <v>107</v>
      </c>
      <c r="CE861">
        <v>1</v>
      </c>
      <c r="CF861" t="s">
        <v>97</v>
      </c>
      <c r="CG861" t="s">
        <v>108</v>
      </c>
      <c r="CH861">
        <f t="shared" si="481"/>
        <v>6</v>
      </c>
      <c r="CI861">
        <v>1968</v>
      </c>
      <c r="CJ861" t="s">
        <v>102</v>
      </c>
      <c r="CK861">
        <f t="shared" si="482"/>
        <v>2</v>
      </c>
      <c r="CL861">
        <v>2</v>
      </c>
      <c r="CM861">
        <v>619</v>
      </c>
      <c r="CN861" t="s">
        <v>98</v>
      </c>
      <c r="CO861">
        <f t="shared" si="483"/>
        <v>4</v>
      </c>
      <c r="CP861" t="s">
        <v>98</v>
      </c>
      <c r="CQ861">
        <f t="shared" si="484"/>
        <v>4</v>
      </c>
      <c r="CR861" t="s">
        <v>105</v>
      </c>
      <c r="CS861">
        <f t="shared" si="485"/>
        <v>3</v>
      </c>
      <c r="CT861">
        <v>0</v>
      </c>
      <c r="CU861">
        <v>65</v>
      </c>
      <c r="CV861">
        <v>0</v>
      </c>
      <c r="CW861">
        <v>0</v>
      </c>
      <c r="CX861">
        <v>222</v>
      </c>
      <c r="CY861">
        <v>0</v>
      </c>
      <c r="CZ861" t="s">
        <v>83</v>
      </c>
      <c r="DA861" t="s">
        <v>83</v>
      </c>
      <c r="DB861">
        <f t="shared" si="486"/>
        <v>5</v>
      </c>
      <c r="DC861" t="s">
        <v>83</v>
      </c>
      <c r="DD861">
        <v>0</v>
      </c>
      <c r="DE861">
        <v>8</v>
      </c>
      <c r="DF861">
        <v>2006</v>
      </c>
      <c r="DG861">
        <f t="shared" si="489"/>
        <v>17</v>
      </c>
      <c r="DH861" t="s">
        <v>110</v>
      </c>
      <c r="DI861">
        <f t="shared" si="487"/>
        <v>4</v>
      </c>
      <c r="DJ861" t="s">
        <v>111</v>
      </c>
      <c r="DK861">
        <f t="shared" si="488"/>
        <v>5</v>
      </c>
      <c r="DL861">
        <v>250000</v>
      </c>
    </row>
    <row r="862" spans="1:116" x14ac:dyDescent="0.35">
      <c r="A862">
        <v>861</v>
      </c>
      <c r="B862">
        <v>50</v>
      </c>
      <c r="C862" t="s">
        <v>81</v>
      </c>
      <c r="D862">
        <f t="shared" si="455"/>
        <v>4</v>
      </c>
      <c r="E862">
        <v>55</v>
      </c>
      <c r="F862">
        <v>7642</v>
      </c>
      <c r="G862" t="s">
        <v>82</v>
      </c>
      <c r="H862">
        <f t="shared" si="456"/>
        <v>2</v>
      </c>
      <c r="I862" t="s">
        <v>83</v>
      </c>
      <c r="J862" t="str">
        <f t="shared" si="457"/>
        <v/>
      </c>
      <c r="K862" t="s">
        <v>84</v>
      </c>
      <c r="L862">
        <f t="shared" si="458"/>
        <v>1</v>
      </c>
      <c r="M862" t="s">
        <v>85</v>
      </c>
      <c r="N862">
        <f t="shared" si="459"/>
        <v>2</v>
      </c>
      <c r="O862" t="s">
        <v>86</v>
      </c>
      <c r="P862">
        <f t="shared" si="460"/>
        <v>4</v>
      </c>
      <c r="Q862" t="s">
        <v>122</v>
      </c>
      <c r="R862">
        <f t="shared" si="461"/>
        <v>2</v>
      </c>
      <c r="S862" t="s">
        <v>88</v>
      </c>
      <c r="T862">
        <f t="shared" si="462"/>
        <v>3</v>
      </c>
      <c r="U862" t="s">
        <v>123</v>
      </c>
      <c r="V862">
        <f t="shared" si="463"/>
        <v>14</v>
      </c>
      <c r="W862" t="s">
        <v>90</v>
      </c>
      <c r="X862">
        <f t="shared" si="464"/>
        <v>7</v>
      </c>
      <c r="Y862" t="s">
        <v>90</v>
      </c>
      <c r="Z862">
        <f t="shared" si="465"/>
        <v>7</v>
      </c>
      <c r="AA862" t="s">
        <v>91</v>
      </c>
      <c r="AB862">
        <f t="shared" si="466"/>
        <v>3</v>
      </c>
      <c r="AC862" t="s">
        <v>132</v>
      </c>
      <c r="AD862">
        <f t="shared" si="467"/>
        <v>1</v>
      </c>
      <c r="AE862">
        <v>7</v>
      </c>
      <c r="AF862">
        <v>8</v>
      </c>
      <c r="AG862">
        <v>1918</v>
      </c>
      <c r="AH862">
        <v>1998</v>
      </c>
      <c r="AI862" t="s">
        <v>93</v>
      </c>
      <c r="AJ862">
        <f t="shared" si="468"/>
        <v>5</v>
      </c>
      <c r="AK862" t="s">
        <v>94</v>
      </c>
      <c r="AL862">
        <f t="shared" si="469"/>
        <v>8</v>
      </c>
      <c r="AM862" t="s">
        <v>124</v>
      </c>
      <c r="AN862">
        <f t="shared" si="470"/>
        <v>4</v>
      </c>
      <c r="AO862" t="s">
        <v>124</v>
      </c>
      <c r="AP862" t="s">
        <v>117</v>
      </c>
      <c r="AQ862">
        <f t="shared" si="471"/>
        <v>2</v>
      </c>
      <c r="AR862">
        <v>0</v>
      </c>
      <c r="AS862" t="s">
        <v>97</v>
      </c>
      <c r="AT862">
        <f t="shared" si="472"/>
        <v>4</v>
      </c>
      <c r="AU862" t="s">
        <v>98</v>
      </c>
      <c r="AV862">
        <f t="shared" si="473"/>
        <v>3</v>
      </c>
      <c r="AW862" t="s">
        <v>126</v>
      </c>
      <c r="AX862">
        <f t="shared" si="474"/>
        <v>3</v>
      </c>
      <c r="AY862" t="s">
        <v>98</v>
      </c>
      <c r="AZ862">
        <f t="shared" si="475"/>
        <v>4</v>
      </c>
      <c r="BA862" t="s">
        <v>98</v>
      </c>
      <c r="BB862">
        <f t="shared" si="476"/>
        <v>4</v>
      </c>
      <c r="BC862" t="s">
        <v>100</v>
      </c>
      <c r="BD862" t="s">
        <v>102</v>
      </c>
      <c r="BE862">
        <f t="shared" si="477"/>
        <v>6</v>
      </c>
      <c r="BF862">
        <v>0</v>
      </c>
      <c r="BG862" t="s">
        <v>102</v>
      </c>
      <c r="BH862">
        <v>0</v>
      </c>
      <c r="BI862">
        <v>912</v>
      </c>
      <c r="BJ862">
        <v>912</v>
      </c>
      <c r="BK862" t="s">
        <v>103</v>
      </c>
      <c r="BL862">
        <f t="shared" si="478"/>
        <v>6</v>
      </c>
      <c r="BM862" t="s">
        <v>97</v>
      </c>
      <c r="BN862" t="s">
        <v>105</v>
      </c>
      <c r="BO862" t="s">
        <v>106</v>
      </c>
      <c r="BP862">
        <f t="shared" si="479"/>
        <v>6</v>
      </c>
      <c r="BQ862">
        <v>912</v>
      </c>
      <c r="BR862">
        <v>514</v>
      </c>
      <c r="BS862">
        <v>0</v>
      </c>
      <c r="BT862">
        <v>1426</v>
      </c>
      <c r="BU862">
        <v>0</v>
      </c>
      <c r="BV862">
        <v>0</v>
      </c>
      <c r="BW862">
        <v>1</v>
      </c>
      <c r="BX862">
        <v>1</v>
      </c>
      <c r="BY862">
        <v>3</v>
      </c>
      <c r="BZ862">
        <v>1</v>
      </c>
      <c r="CA862" t="s">
        <v>97</v>
      </c>
      <c r="CB862">
        <f t="shared" si="480"/>
        <v>5</v>
      </c>
      <c r="CC862">
        <v>7</v>
      </c>
      <c r="CD862" t="s">
        <v>107</v>
      </c>
      <c r="CE862">
        <v>1</v>
      </c>
      <c r="CF862" t="s">
        <v>97</v>
      </c>
      <c r="CG862" t="s">
        <v>127</v>
      </c>
      <c r="CH862">
        <f t="shared" si="481"/>
        <v>5</v>
      </c>
      <c r="CI862">
        <v>1925</v>
      </c>
      <c r="CJ862" t="s">
        <v>102</v>
      </c>
      <c r="CK862">
        <f t="shared" si="482"/>
        <v>2</v>
      </c>
      <c r="CL862">
        <v>1</v>
      </c>
      <c r="CM862">
        <v>216</v>
      </c>
      <c r="CN862" t="s">
        <v>98</v>
      </c>
      <c r="CO862">
        <f t="shared" si="483"/>
        <v>4</v>
      </c>
      <c r="CP862" t="s">
        <v>98</v>
      </c>
      <c r="CQ862">
        <f t="shared" si="484"/>
        <v>4</v>
      </c>
      <c r="CR862" t="s">
        <v>105</v>
      </c>
      <c r="CS862">
        <f t="shared" si="485"/>
        <v>3</v>
      </c>
      <c r="CT862">
        <v>0</v>
      </c>
      <c r="CU862">
        <v>240</v>
      </c>
      <c r="CV862">
        <v>0</v>
      </c>
      <c r="CW862">
        <v>0</v>
      </c>
      <c r="CX862">
        <v>0</v>
      </c>
      <c r="CY862">
        <v>0</v>
      </c>
      <c r="CZ862" t="s">
        <v>83</v>
      </c>
      <c r="DA862" t="s">
        <v>165</v>
      </c>
      <c r="DB862">
        <f t="shared" si="486"/>
        <v>4</v>
      </c>
      <c r="DC862" t="s">
        <v>83</v>
      </c>
      <c r="DD862">
        <v>0</v>
      </c>
      <c r="DE862">
        <v>6</v>
      </c>
      <c r="DF862">
        <v>2007</v>
      </c>
      <c r="DG862">
        <f t="shared" si="489"/>
        <v>16</v>
      </c>
      <c r="DH862" t="s">
        <v>110</v>
      </c>
      <c r="DI862">
        <f t="shared" si="487"/>
        <v>4</v>
      </c>
      <c r="DJ862" t="s">
        <v>111</v>
      </c>
      <c r="DK862">
        <f t="shared" si="488"/>
        <v>5</v>
      </c>
      <c r="DL862">
        <v>189950</v>
      </c>
    </row>
    <row r="863" spans="1:116" x14ac:dyDescent="0.35">
      <c r="A863">
        <v>862</v>
      </c>
      <c r="B863">
        <v>190</v>
      </c>
      <c r="C863" t="s">
        <v>81</v>
      </c>
      <c r="D863">
        <f t="shared" si="455"/>
        <v>4</v>
      </c>
      <c r="E863">
        <v>75</v>
      </c>
      <c r="F863">
        <v>11625</v>
      </c>
      <c r="G863" t="s">
        <v>82</v>
      </c>
      <c r="H863">
        <f t="shared" si="456"/>
        <v>2</v>
      </c>
      <c r="I863" t="s">
        <v>83</v>
      </c>
      <c r="J863" t="str">
        <f t="shared" si="457"/>
        <v/>
      </c>
      <c r="K863" t="s">
        <v>84</v>
      </c>
      <c r="L863">
        <f t="shared" si="458"/>
        <v>1</v>
      </c>
      <c r="M863" t="s">
        <v>85</v>
      </c>
      <c r="N863">
        <f t="shared" si="459"/>
        <v>2</v>
      </c>
      <c r="O863" t="s">
        <v>86</v>
      </c>
      <c r="P863">
        <f t="shared" si="460"/>
        <v>4</v>
      </c>
      <c r="Q863" t="s">
        <v>87</v>
      </c>
      <c r="R863">
        <f t="shared" si="461"/>
        <v>4</v>
      </c>
      <c r="S863" t="s">
        <v>88</v>
      </c>
      <c r="T863">
        <f t="shared" si="462"/>
        <v>3</v>
      </c>
      <c r="U863" t="s">
        <v>151</v>
      </c>
      <c r="V863">
        <f t="shared" si="463"/>
        <v>5</v>
      </c>
      <c r="W863" t="s">
        <v>90</v>
      </c>
      <c r="X863">
        <f t="shared" si="464"/>
        <v>7</v>
      </c>
      <c r="Y863" t="s">
        <v>90</v>
      </c>
      <c r="Z863">
        <f t="shared" si="465"/>
        <v>7</v>
      </c>
      <c r="AA863" t="s">
        <v>149</v>
      </c>
      <c r="AB863">
        <f t="shared" si="466"/>
        <v>1</v>
      </c>
      <c r="AC863" t="s">
        <v>115</v>
      </c>
      <c r="AD863">
        <f t="shared" si="467"/>
        <v>4</v>
      </c>
      <c r="AE863">
        <v>5</v>
      </c>
      <c r="AF863">
        <v>4</v>
      </c>
      <c r="AG863">
        <v>1965</v>
      </c>
      <c r="AH863">
        <v>1965</v>
      </c>
      <c r="AI863" t="s">
        <v>152</v>
      </c>
      <c r="AJ863">
        <f t="shared" si="468"/>
        <v>6</v>
      </c>
      <c r="AK863" t="s">
        <v>94</v>
      </c>
      <c r="AL863">
        <f t="shared" si="469"/>
        <v>8</v>
      </c>
      <c r="AM863" t="s">
        <v>161</v>
      </c>
      <c r="AN863">
        <f t="shared" si="470"/>
        <v>3</v>
      </c>
      <c r="AO863" t="s">
        <v>140</v>
      </c>
      <c r="AP863" t="s">
        <v>117</v>
      </c>
      <c r="AQ863">
        <f t="shared" si="471"/>
        <v>2</v>
      </c>
      <c r="AR863">
        <v>0</v>
      </c>
      <c r="AS863" t="s">
        <v>98</v>
      </c>
      <c r="AT863">
        <f t="shared" si="472"/>
        <v>3</v>
      </c>
      <c r="AU863" t="s">
        <v>98</v>
      </c>
      <c r="AV863">
        <f t="shared" si="473"/>
        <v>3</v>
      </c>
      <c r="AW863" t="s">
        <v>99</v>
      </c>
      <c r="AX863">
        <f t="shared" si="474"/>
        <v>6</v>
      </c>
      <c r="AY863" t="s">
        <v>98</v>
      </c>
      <c r="AZ863">
        <f t="shared" si="475"/>
        <v>4</v>
      </c>
      <c r="BA863" t="s">
        <v>98</v>
      </c>
      <c r="BB863">
        <f t="shared" si="476"/>
        <v>4</v>
      </c>
      <c r="BC863" t="s">
        <v>121</v>
      </c>
      <c r="BD863" t="s">
        <v>141</v>
      </c>
      <c r="BE863">
        <f t="shared" si="477"/>
        <v>3</v>
      </c>
      <c r="BF863">
        <v>841</v>
      </c>
      <c r="BG863" t="s">
        <v>102</v>
      </c>
      <c r="BH863">
        <v>0</v>
      </c>
      <c r="BI863">
        <v>198</v>
      </c>
      <c r="BJ863">
        <v>1039</v>
      </c>
      <c r="BK863" t="s">
        <v>103</v>
      </c>
      <c r="BL863">
        <f t="shared" si="478"/>
        <v>6</v>
      </c>
      <c r="BM863" t="s">
        <v>104</v>
      </c>
      <c r="BN863" t="s">
        <v>105</v>
      </c>
      <c r="BO863" t="s">
        <v>106</v>
      </c>
      <c r="BP863">
        <f t="shared" si="479"/>
        <v>6</v>
      </c>
      <c r="BQ863">
        <v>1039</v>
      </c>
      <c r="BR863">
        <v>0</v>
      </c>
      <c r="BS863">
        <v>0</v>
      </c>
      <c r="BT863">
        <v>1039</v>
      </c>
      <c r="BU863">
        <v>1</v>
      </c>
      <c r="BV863">
        <v>0</v>
      </c>
      <c r="BW863">
        <v>1</v>
      </c>
      <c r="BX863">
        <v>1</v>
      </c>
      <c r="BY863">
        <v>3</v>
      </c>
      <c r="BZ863">
        <v>1</v>
      </c>
      <c r="CA863" t="s">
        <v>98</v>
      </c>
      <c r="CB863">
        <f t="shared" si="480"/>
        <v>4</v>
      </c>
      <c r="CC863">
        <v>6</v>
      </c>
      <c r="CD863" t="s">
        <v>107</v>
      </c>
      <c r="CE863">
        <v>0</v>
      </c>
      <c r="CF863" t="s">
        <v>83</v>
      </c>
      <c r="CG863" t="s">
        <v>108</v>
      </c>
      <c r="CH863">
        <f t="shared" si="481"/>
        <v>6</v>
      </c>
      <c r="CI863">
        <v>1965</v>
      </c>
      <c r="CJ863" t="s">
        <v>102</v>
      </c>
      <c r="CK863">
        <f t="shared" si="482"/>
        <v>2</v>
      </c>
      <c r="CL863">
        <v>2</v>
      </c>
      <c r="CM863">
        <v>504</v>
      </c>
      <c r="CN863" t="s">
        <v>98</v>
      </c>
      <c r="CO863">
        <f t="shared" si="483"/>
        <v>4</v>
      </c>
      <c r="CP863" t="s">
        <v>98</v>
      </c>
      <c r="CQ863">
        <f t="shared" si="484"/>
        <v>4</v>
      </c>
      <c r="CR863" t="s">
        <v>105</v>
      </c>
      <c r="CS863">
        <f t="shared" si="485"/>
        <v>3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 t="s">
        <v>83</v>
      </c>
      <c r="DA863" t="s">
        <v>83</v>
      </c>
      <c r="DB863">
        <f t="shared" si="486"/>
        <v>5</v>
      </c>
      <c r="DC863" t="s">
        <v>83</v>
      </c>
      <c r="DD863">
        <v>0</v>
      </c>
      <c r="DE863">
        <v>4</v>
      </c>
      <c r="DF863">
        <v>2010</v>
      </c>
      <c r="DG863">
        <f t="shared" si="489"/>
        <v>13</v>
      </c>
      <c r="DH863" t="s">
        <v>110</v>
      </c>
      <c r="DI863">
        <f t="shared" si="487"/>
        <v>4</v>
      </c>
      <c r="DJ863" t="s">
        <v>111</v>
      </c>
      <c r="DK863">
        <f t="shared" si="488"/>
        <v>5</v>
      </c>
      <c r="DL863">
        <v>131500</v>
      </c>
    </row>
    <row r="864" spans="1:116" x14ac:dyDescent="0.35">
      <c r="A864">
        <v>863</v>
      </c>
      <c r="B864">
        <v>20</v>
      </c>
      <c r="C864" t="s">
        <v>81</v>
      </c>
      <c r="D864">
        <f t="shared" si="455"/>
        <v>4</v>
      </c>
      <c r="E864">
        <v>81</v>
      </c>
      <c r="F864">
        <v>9672</v>
      </c>
      <c r="G864" t="s">
        <v>82</v>
      </c>
      <c r="H864">
        <f t="shared" si="456"/>
        <v>2</v>
      </c>
      <c r="I864" t="s">
        <v>83</v>
      </c>
      <c r="J864" t="str">
        <f t="shared" si="457"/>
        <v/>
      </c>
      <c r="K864" t="s">
        <v>84</v>
      </c>
      <c r="L864">
        <f t="shared" si="458"/>
        <v>1</v>
      </c>
      <c r="M864" t="s">
        <v>85</v>
      </c>
      <c r="N864">
        <f t="shared" si="459"/>
        <v>2</v>
      </c>
      <c r="O864" t="s">
        <v>86</v>
      </c>
      <c r="P864">
        <f t="shared" si="460"/>
        <v>4</v>
      </c>
      <c r="Q864" t="s">
        <v>122</v>
      </c>
      <c r="R864">
        <f t="shared" si="461"/>
        <v>2</v>
      </c>
      <c r="S864" t="s">
        <v>88</v>
      </c>
      <c r="T864">
        <f t="shared" si="462"/>
        <v>3</v>
      </c>
      <c r="U864" t="s">
        <v>170</v>
      </c>
      <c r="V864">
        <f t="shared" si="463"/>
        <v>15</v>
      </c>
      <c r="W864" t="s">
        <v>90</v>
      </c>
      <c r="X864">
        <f t="shared" si="464"/>
        <v>7</v>
      </c>
      <c r="Y864" t="s">
        <v>90</v>
      </c>
      <c r="Z864">
        <f t="shared" si="465"/>
        <v>7</v>
      </c>
      <c r="AA864" t="s">
        <v>91</v>
      </c>
      <c r="AB864">
        <f t="shared" si="466"/>
        <v>3</v>
      </c>
      <c r="AC864" t="s">
        <v>115</v>
      </c>
      <c r="AD864">
        <f t="shared" si="467"/>
        <v>4</v>
      </c>
      <c r="AE864">
        <v>6</v>
      </c>
      <c r="AF864">
        <v>5</v>
      </c>
      <c r="AG864">
        <v>1984</v>
      </c>
      <c r="AH864">
        <v>1985</v>
      </c>
      <c r="AI864" t="s">
        <v>152</v>
      </c>
      <c r="AJ864">
        <f t="shared" si="468"/>
        <v>6</v>
      </c>
      <c r="AK864" t="s">
        <v>94</v>
      </c>
      <c r="AL864">
        <f t="shared" si="469"/>
        <v>8</v>
      </c>
      <c r="AM864" t="s">
        <v>140</v>
      </c>
      <c r="AN864">
        <f t="shared" si="470"/>
        <v>9</v>
      </c>
      <c r="AO864" t="s">
        <v>161</v>
      </c>
      <c r="AP864" t="s">
        <v>117</v>
      </c>
      <c r="AQ864">
        <f t="shared" si="471"/>
        <v>2</v>
      </c>
      <c r="AR864">
        <v>0</v>
      </c>
      <c r="AS864" t="s">
        <v>98</v>
      </c>
      <c r="AT864">
        <f t="shared" si="472"/>
        <v>3</v>
      </c>
      <c r="AU864" t="s">
        <v>98</v>
      </c>
      <c r="AV864">
        <f t="shared" si="473"/>
        <v>3</v>
      </c>
      <c r="AW864" t="s">
        <v>99</v>
      </c>
      <c r="AX864">
        <f t="shared" si="474"/>
        <v>6</v>
      </c>
      <c r="AY864" t="s">
        <v>97</v>
      </c>
      <c r="AZ864">
        <f t="shared" si="475"/>
        <v>5</v>
      </c>
      <c r="BA864" t="s">
        <v>98</v>
      </c>
      <c r="BB864">
        <f t="shared" si="476"/>
        <v>4</v>
      </c>
      <c r="BC864" t="s">
        <v>100</v>
      </c>
      <c r="BD864" t="s">
        <v>101</v>
      </c>
      <c r="BE864">
        <f t="shared" si="477"/>
        <v>7</v>
      </c>
      <c r="BF864">
        <v>338</v>
      </c>
      <c r="BG864" t="s">
        <v>102</v>
      </c>
      <c r="BH864">
        <v>0</v>
      </c>
      <c r="BI864">
        <v>702</v>
      </c>
      <c r="BJ864">
        <v>1040</v>
      </c>
      <c r="BK864" t="s">
        <v>103</v>
      </c>
      <c r="BL864">
        <f t="shared" si="478"/>
        <v>6</v>
      </c>
      <c r="BM864" t="s">
        <v>98</v>
      </c>
      <c r="BN864" t="s">
        <v>105</v>
      </c>
      <c r="BO864" t="s">
        <v>106</v>
      </c>
      <c r="BP864">
        <f t="shared" si="479"/>
        <v>6</v>
      </c>
      <c r="BQ864">
        <v>1097</v>
      </c>
      <c r="BR864">
        <v>0</v>
      </c>
      <c r="BS864">
        <v>0</v>
      </c>
      <c r="BT864">
        <v>1097</v>
      </c>
      <c r="BU864">
        <v>0</v>
      </c>
      <c r="BV864">
        <v>0</v>
      </c>
      <c r="BW864">
        <v>2</v>
      </c>
      <c r="BX864">
        <v>0</v>
      </c>
      <c r="BY864">
        <v>3</v>
      </c>
      <c r="BZ864">
        <v>1</v>
      </c>
      <c r="CA864" t="s">
        <v>98</v>
      </c>
      <c r="CB864">
        <f t="shared" si="480"/>
        <v>4</v>
      </c>
      <c r="CC864">
        <v>6</v>
      </c>
      <c r="CD864" t="s">
        <v>107</v>
      </c>
      <c r="CE864">
        <v>0</v>
      </c>
      <c r="CF864" t="s">
        <v>83</v>
      </c>
      <c r="CG864" t="s">
        <v>108</v>
      </c>
      <c r="CH864">
        <f t="shared" si="481"/>
        <v>6</v>
      </c>
      <c r="CI864">
        <v>1986</v>
      </c>
      <c r="CJ864" t="s">
        <v>102</v>
      </c>
      <c r="CK864">
        <f t="shared" si="482"/>
        <v>2</v>
      </c>
      <c r="CL864">
        <v>2</v>
      </c>
      <c r="CM864">
        <v>480</v>
      </c>
      <c r="CN864" t="s">
        <v>98</v>
      </c>
      <c r="CO864">
        <f t="shared" si="483"/>
        <v>4</v>
      </c>
      <c r="CP864" t="s">
        <v>98</v>
      </c>
      <c r="CQ864">
        <f t="shared" si="484"/>
        <v>4</v>
      </c>
      <c r="CR864" t="s">
        <v>105</v>
      </c>
      <c r="CS864">
        <f t="shared" si="485"/>
        <v>3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 t="s">
        <v>83</v>
      </c>
      <c r="DA864" t="s">
        <v>165</v>
      </c>
      <c r="DB864">
        <f t="shared" si="486"/>
        <v>4</v>
      </c>
      <c r="DC864" t="s">
        <v>83</v>
      </c>
      <c r="DD864">
        <v>0</v>
      </c>
      <c r="DE864">
        <v>5</v>
      </c>
      <c r="DF864">
        <v>2010</v>
      </c>
      <c r="DG864">
        <f t="shared" si="489"/>
        <v>13</v>
      </c>
      <c r="DH864" t="s">
        <v>110</v>
      </c>
      <c r="DI864">
        <f t="shared" si="487"/>
        <v>4</v>
      </c>
      <c r="DJ864" t="s">
        <v>111</v>
      </c>
      <c r="DK864">
        <f t="shared" si="488"/>
        <v>5</v>
      </c>
      <c r="DL864">
        <v>152000</v>
      </c>
    </row>
    <row r="865" spans="1:116" x14ac:dyDescent="0.35">
      <c r="A865">
        <v>864</v>
      </c>
      <c r="B865">
        <v>20</v>
      </c>
      <c r="C865" t="s">
        <v>81</v>
      </c>
      <c r="D865">
        <f t="shared" si="455"/>
        <v>4</v>
      </c>
      <c r="E865">
        <v>70</v>
      </c>
      <c r="F865">
        <v>7931</v>
      </c>
      <c r="G865" t="s">
        <v>82</v>
      </c>
      <c r="H865">
        <f t="shared" si="456"/>
        <v>2</v>
      </c>
      <c r="I865" t="s">
        <v>83</v>
      </c>
      <c r="J865" t="str">
        <f t="shared" si="457"/>
        <v/>
      </c>
      <c r="K865" t="s">
        <v>84</v>
      </c>
      <c r="L865">
        <f t="shared" si="458"/>
        <v>1</v>
      </c>
      <c r="M865" t="s">
        <v>85</v>
      </c>
      <c r="N865">
        <f t="shared" si="459"/>
        <v>2</v>
      </c>
      <c r="O865" t="s">
        <v>86</v>
      </c>
      <c r="P865">
        <f t="shared" si="460"/>
        <v>4</v>
      </c>
      <c r="Q865" t="s">
        <v>87</v>
      </c>
      <c r="R865">
        <f t="shared" si="461"/>
        <v>4</v>
      </c>
      <c r="S865" t="s">
        <v>88</v>
      </c>
      <c r="T865">
        <f t="shared" si="462"/>
        <v>3</v>
      </c>
      <c r="U865" t="s">
        <v>162</v>
      </c>
      <c r="V865">
        <f t="shared" si="463"/>
        <v>7</v>
      </c>
      <c r="W865" t="s">
        <v>90</v>
      </c>
      <c r="X865">
        <f t="shared" si="464"/>
        <v>7</v>
      </c>
      <c r="Y865" t="s">
        <v>90</v>
      </c>
      <c r="Z865">
        <f t="shared" si="465"/>
        <v>7</v>
      </c>
      <c r="AA865" t="s">
        <v>91</v>
      </c>
      <c r="AB865">
        <f t="shared" si="466"/>
        <v>3</v>
      </c>
      <c r="AC865" t="s">
        <v>115</v>
      </c>
      <c r="AD865">
        <f t="shared" si="467"/>
        <v>4</v>
      </c>
      <c r="AE865">
        <v>5</v>
      </c>
      <c r="AF865">
        <v>5</v>
      </c>
      <c r="AG865">
        <v>1959</v>
      </c>
      <c r="AH865">
        <v>1959</v>
      </c>
      <c r="AI865" t="s">
        <v>152</v>
      </c>
      <c r="AJ865">
        <f t="shared" si="468"/>
        <v>6</v>
      </c>
      <c r="AK865" t="s">
        <v>94</v>
      </c>
      <c r="AL865">
        <f t="shared" si="469"/>
        <v>8</v>
      </c>
      <c r="AM865" t="s">
        <v>96</v>
      </c>
      <c r="AN865">
        <f t="shared" si="470"/>
        <v>5</v>
      </c>
      <c r="AO865" t="s">
        <v>161</v>
      </c>
      <c r="AP865" t="s">
        <v>117</v>
      </c>
      <c r="AQ865">
        <f t="shared" si="471"/>
        <v>2</v>
      </c>
      <c r="AR865">
        <v>0</v>
      </c>
      <c r="AS865" t="s">
        <v>98</v>
      </c>
      <c r="AT865">
        <f t="shared" si="472"/>
        <v>3</v>
      </c>
      <c r="AU865" t="s">
        <v>98</v>
      </c>
      <c r="AV865">
        <f t="shared" si="473"/>
        <v>3</v>
      </c>
      <c r="AW865" t="s">
        <v>118</v>
      </c>
      <c r="AX865">
        <f t="shared" si="474"/>
        <v>2</v>
      </c>
      <c r="AY865" t="s">
        <v>98</v>
      </c>
      <c r="AZ865">
        <f t="shared" si="475"/>
        <v>4</v>
      </c>
      <c r="BA865" t="s">
        <v>98</v>
      </c>
      <c r="BB865">
        <f t="shared" si="476"/>
        <v>4</v>
      </c>
      <c r="BC865" t="s">
        <v>100</v>
      </c>
      <c r="BD865" t="s">
        <v>141</v>
      </c>
      <c r="BE865">
        <f t="shared" si="477"/>
        <v>3</v>
      </c>
      <c r="BF865">
        <v>1148</v>
      </c>
      <c r="BG865" t="s">
        <v>102</v>
      </c>
      <c r="BH865">
        <v>0</v>
      </c>
      <c r="BI865">
        <v>0</v>
      </c>
      <c r="BJ865">
        <v>1148</v>
      </c>
      <c r="BK865" t="s">
        <v>103</v>
      </c>
      <c r="BL865">
        <f t="shared" si="478"/>
        <v>6</v>
      </c>
      <c r="BM865" t="s">
        <v>98</v>
      </c>
      <c r="BN865" t="s">
        <v>105</v>
      </c>
      <c r="BO865" t="s">
        <v>106</v>
      </c>
      <c r="BP865">
        <f t="shared" si="479"/>
        <v>6</v>
      </c>
      <c r="BQ865">
        <v>1148</v>
      </c>
      <c r="BR865">
        <v>0</v>
      </c>
      <c r="BS865">
        <v>0</v>
      </c>
      <c r="BT865">
        <v>1148</v>
      </c>
      <c r="BU865">
        <v>1</v>
      </c>
      <c r="BV865">
        <v>0</v>
      </c>
      <c r="BW865">
        <v>1</v>
      </c>
      <c r="BX865">
        <v>0</v>
      </c>
      <c r="BY865">
        <v>3</v>
      </c>
      <c r="BZ865">
        <v>1</v>
      </c>
      <c r="CA865" t="s">
        <v>98</v>
      </c>
      <c r="CB865">
        <f t="shared" si="480"/>
        <v>4</v>
      </c>
      <c r="CC865">
        <v>6</v>
      </c>
      <c r="CD865" t="s">
        <v>107</v>
      </c>
      <c r="CE865">
        <v>0</v>
      </c>
      <c r="CF865" t="s">
        <v>83</v>
      </c>
      <c r="CG865" t="s">
        <v>108</v>
      </c>
      <c r="CH865">
        <f t="shared" si="481"/>
        <v>6</v>
      </c>
      <c r="CI865">
        <v>1959</v>
      </c>
      <c r="CJ865" t="s">
        <v>102</v>
      </c>
      <c r="CK865">
        <f t="shared" si="482"/>
        <v>2</v>
      </c>
      <c r="CL865">
        <v>1</v>
      </c>
      <c r="CM865">
        <v>672</v>
      </c>
      <c r="CN865" t="s">
        <v>98</v>
      </c>
      <c r="CO865">
        <f t="shared" si="483"/>
        <v>4</v>
      </c>
      <c r="CP865" t="s">
        <v>98</v>
      </c>
      <c r="CQ865">
        <f t="shared" si="484"/>
        <v>4</v>
      </c>
      <c r="CR865" t="s">
        <v>105</v>
      </c>
      <c r="CS865">
        <f t="shared" si="485"/>
        <v>3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 t="s">
        <v>83</v>
      </c>
      <c r="DA865" t="s">
        <v>165</v>
      </c>
      <c r="DB865">
        <f t="shared" si="486"/>
        <v>4</v>
      </c>
      <c r="DC865" t="s">
        <v>83</v>
      </c>
      <c r="DD865">
        <v>0</v>
      </c>
      <c r="DE865">
        <v>7</v>
      </c>
      <c r="DF865">
        <v>2009</v>
      </c>
      <c r="DG865">
        <f t="shared" si="489"/>
        <v>14</v>
      </c>
      <c r="DH865" t="s">
        <v>110</v>
      </c>
      <c r="DI865">
        <f t="shared" si="487"/>
        <v>4</v>
      </c>
      <c r="DJ865" t="s">
        <v>111</v>
      </c>
      <c r="DK865">
        <f t="shared" si="488"/>
        <v>5</v>
      </c>
      <c r="DL865">
        <v>132500</v>
      </c>
    </row>
    <row r="866" spans="1:116" x14ac:dyDescent="0.35">
      <c r="A866">
        <v>865</v>
      </c>
      <c r="B866">
        <v>20</v>
      </c>
      <c r="C866" t="s">
        <v>192</v>
      </c>
      <c r="D866">
        <f t="shared" si="455"/>
        <v>5</v>
      </c>
      <c r="E866">
        <v>72</v>
      </c>
      <c r="F866">
        <v>8640</v>
      </c>
      <c r="G866" t="s">
        <v>82</v>
      </c>
      <c r="H866">
        <f t="shared" si="456"/>
        <v>2</v>
      </c>
      <c r="I866" t="s">
        <v>83</v>
      </c>
      <c r="J866" t="str">
        <f t="shared" si="457"/>
        <v/>
      </c>
      <c r="K866" t="s">
        <v>84</v>
      </c>
      <c r="L866">
        <f t="shared" si="458"/>
        <v>1</v>
      </c>
      <c r="M866" t="s">
        <v>85</v>
      </c>
      <c r="N866">
        <f t="shared" si="459"/>
        <v>2</v>
      </c>
      <c r="O866" t="s">
        <v>86</v>
      </c>
      <c r="P866">
        <f t="shared" si="460"/>
        <v>4</v>
      </c>
      <c r="Q866" t="s">
        <v>87</v>
      </c>
      <c r="R866">
        <f t="shared" si="461"/>
        <v>4</v>
      </c>
      <c r="S866" t="s">
        <v>88</v>
      </c>
      <c r="T866">
        <f t="shared" si="462"/>
        <v>3</v>
      </c>
      <c r="U866" t="s">
        <v>136</v>
      </c>
      <c r="V866">
        <f t="shared" si="463"/>
        <v>18</v>
      </c>
      <c r="W866" t="s">
        <v>90</v>
      </c>
      <c r="X866">
        <f t="shared" si="464"/>
        <v>7</v>
      </c>
      <c r="Y866" t="s">
        <v>90</v>
      </c>
      <c r="Z866">
        <f t="shared" si="465"/>
        <v>7</v>
      </c>
      <c r="AA866" t="s">
        <v>91</v>
      </c>
      <c r="AB866">
        <f t="shared" si="466"/>
        <v>3</v>
      </c>
      <c r="AC866" t="s">
        <v>115</v>
      </c>
      <c r="AD866">
        <f t="shared" si="467"/>
        <v>4</v>
      </c>
      <c r="AE866">
        <v>7</v>
      </c>
      <c r="AF866">
        <v>5</v>
      </c>
      <c r="AG866">
        <v>2007</v>
      </c>
      <c r="AH866">
        <v>2008</v>
      </c>
      <c r="AI866" t="s">
        <v>93</v>
      </c>
      <c r="AJ866">
        <f t="shared" si="468"/>
        <v>5</v>
      </c>
      <c r="AK866" t="s">
        <v>94</v>
      </c>
      <c r="AL866">
        <f t="shared" si="469"/>
        <v>8</v>
      </c>
      <c r="AM866" t="s">
        <v>95</v>
      </c>
      <c r="AN866">
        <f t="shared" si="470"/>
        <v>14</v>
      </c>
      <c r="AO866" t="s">
        <v>95</v>
      </c>
      <c r="AP866" t="s">
        <v>117</v>
      </c>
      <c r="AQ866">
        <f t="shared" si="471"/>
        <v>2</v>
      </c>
      <c r="AR866">
        <v>0</v>
      </c>
      <c r="AS866" t="s">
        <v>97</v>
      </c>
      <c r="AT866">
        <f t="shared" si="472"/>
        <v>4</v>
      </c>
      <c r="AU866" t="s">
        <v>98</v>
      </c>
      <c r="AV866">
        <f t="shared" si="473"/>
        <v>3</v>
      </c>
      <c r="AW866" t="s">
        <v>99</v>
      </c>
      <c r="AX866">
        <f t="shared" si="474"/>
        <v>6</v>
      </c>
      <c r="AY866" t="s">
        <v>104</v>
      </c>
      <c r="AZ866">
        <f t="shared" si="475"/>
        <v>6</v>
      </c>
      <c r="BA866" t="s">
        <v>98</v>
      </c>
      <c r="BB866">
        <f t="shared" si="476"/>
        <v>4</v>
      </c>
      <c r="BC866" t="s">
        <v>100</v>
      </c>
      <c r="BD866" t="s">
        <v>102</v>
      </c>
      <c r="BE866">
        <f t="shared" si="477"/>
        <v>6</v>
      </c>
      <c r="BF866">
        <v>0</v>
      </c>
      <c r="BG866" t="s">
        <v>102</v>
      </c>
      <c r="BH866">
        <v>0</v>
      </c>
      <c r="BI866">
        <v>1372</v>
      </c>
      <c r="BJ866">
        <v>1372</v>
      </c>
      <c r="BK866" t="s">
        <v>103</v>
      </c>
      <c r="BL866">
        <f t="shared" si="478"/>
        <v>6</v>
      </c>
      <c r="BM866" t="s">
        <v>104</v>
      </c>
      <c r="BN866" t="s">
        <v>105</v>
      </c>
      <c r="BO866" t="s">
        <v>106</v>
      </c>
      <c r="BP866">
        <f t="shared" si="479"/>
        <v>6</v>
      </c>
      <c r="BQ866">
        <v>1372</v>
      </c>
      <c r="BR866">
        <v>0</v>
      </c>
      <c r="BS866">
        <v>0</v>
      </c>
      <c r="BT866">
        <v>1372</v>
      </c>
      <c r="BU866">
        <v>0</v>
      </c>
      <c r="BV866">
        <v>0</v>
      </c>
      <c r="BW866">
        <v>2</v>
      </c>
      <c r="BX866">
        <v>0</v>
      </c>
      <c r="BY866">
        <v>3</v>
      </c>
      <c r="BZ866">
        <v>1</v>
      </c>
      <c r="CA866" t="s">
        <v>97</v>
      </c>
      <c r="CB866">
        <f t="shared" si="480"/>
        <v>5</v>
      </c>
      <c r="CC866">
        <v>6</v>
      </c>
      <c r="CD866" t="s">
        <v>107</v>
      </c>
      <c r="CE866">
        <v>0</v>
      </c>
      <c r="CF866" t="s">
        <v>83</v>
      </c>
      <c r="CG866" t="s">
        <v>108</v>
      </c>
      <c r="CH866">
        <f t="shared" si="481"/>
        <v>6</v>
      </c>
      <c r="CI866">
        <v>2008</v>
      </c>
      <c r="CJ866" t="s">
        <v>157</v>
      </c>
      <c r="CK866">
        <f t="shared" si="482"/>
        <v>4</v>
      </c>
      <c r="CL866">
        <v>2</v>
      </c>
      <c r="CM866">
        <v>529</v>
      </c>
      <c r="CN866" t="s">
        <v>98</v>
      </c>
      <c r="CO866">
        <f t="shared" si="483"/>
        <v>4</v>
      </c>
      <c r="CP866" t="s">
        <v>98</v>
      </c>
      <c r="CQ866">
        <f t="shared" si="484"/>
        <v>4</v>
      </c>
      <c r="CR866" t="s">
        <v>105</v>
      </c>
      <c r="CS866">
        <f t="shared" si="485"/>
        <v>3</v>
      </c>
      <c r="CT866">
        <v>0</v>
      </c>
      <c r="CU866">
        <v>140</v>
      </c>
      <c r="CV866">
        <v>0</v>
      </c>
      <c r="CW866">
        <v>0</v>
      </c>
      <c r="CX866">
        <v>0</v>
      </c>
      <c r="CY866">
        <v>0</v>
      </c>
      <c r="CZ866" t="s">
        <v>83</v>
      </c>
      <c r="DA866" t="s">
        <v>83</v>
      </c>
      <c r="DB866">
        <f t="shared" si="486"/>
        <v>5</v>
      </c>
      <c r="DC866" t="s">
        <v>83</v>
      </c>
      <c r="DD866">
        <v>0</v>
      </c>
      <c r="DE866">
        <v>5</v>
      </c>
      <c r="DF866">
        <v>2008</v>
      </c>
      <c r="DG866">
        <f t="shared" si="489"/>
        <v>15</v>
      </c>
      <c r="DH866" t="s">
        <v>158</v>
      </c>
      <c r="DI866">
        <f t="shared" si="487"/>
        <v>8</v>
      </c>
      <c r="DJ866" t="s">
        <v>159</v>
      </c>
      <c r="DK866">
        <f t="shared" si="488"/>
        <v>6</v>
      </c>
      <c r="DL866">
        <v>250580</v>
      </c>
    </row>
    <row r="867" spans="1:116" x14ac:dyDescent="0.35">
      <c r="A867">
        <v>866</v>
      </c>
      <c r="B867">
        <v>20</v>
      </c>
      <c r="C867" t="s">
        <v>81</v>
      </c>
      <c r="D867">
        <f t="shared" si="455"/>
        <v>4</v>
      </c>
      <c r="E867" t="s">
        <v>83</v>
      </c>
      <c r="F867">
        <v>8750</v>
      </c>
      <c r="G867" t="s">
        <v>82</v>
      </c>
      <c r="H867">
        <f t="shared" si="456"/>
        <v>2</v>
      </c>
      <c r="I867" t="s">
        <v>83</v>
      </c>
      <c r="J867" t="str">
        <f t="shared" si="457"/>
        <v/>
      </c>
      <c r="K867" t="s">
        <v>120</v>
      </c>
      <c r="L867">
        <f t="shared" si="458"/>
        <v>2</v>
      </c>
      <c r="M867" t="s">
        <v>85</v>
      </c>
      <c r="N867">
        <f t="shared" si="459"/>
        <v>2</v>
      </c>
      <c r="O867" t="s">
        <v>86</v>
      </c>
      <c r="P867">
        <f t="shared" si="460"/>
        <v>4</v>
      </c>
      <c r="Q867" t="s">
        <v>87</v>
      </c>
      <c r="R867">
        <f t="shared" si="461"/>
        <v>4</v>
      </c>
      <c r="S867" t="s">
        <v>88</v>
      </c>
      <c r="T867">
        <f t="shared" si="462"/>
        <v>3</v>
      </c>
      <c r="U867" t="s">
        <v>162</v>
      </c>
      <c r="V867">
        <f t="shared" si="463"/>
        <v>7</v>
      </c>
      <c r="W867" t="s">
        <v>90</v>
      </c>
      <c r="X867">
        <f t="shared" si="464"/>
        <v>7</v>
      </c>
      <c r="Y867" t="s">
        <v>90</v>
      </c>
      <c r="Z867">
        <f t="shared" si="465"/>
        <v>7</v>
      </c>
      <c r="AA867" t="s">
        <v>91</v>
      </c>
      <c r="AB867">
        <f t="shared" si="466"/>
        <v>3</v>
      </c>
      <c r="AC867" t="s">
        <v>115</v>
      </c>
      <c r="AD867">
        <f t="shared" si="467"/>
        <v>4</v>
      </c>
      <c r="AE867">
        <v>5</v>
      </c>
      <c r="AF867">
        <v>6</v>
      </c>
      <c r="AG867">
        <v>1970</v>
      </c>
      <c r="AH867">
        <v>1970</v>
      </c>
      <c r="AI867" t="s">
        <v>93</v>
      </c>
      <c r="AJ867">
        <f t="shared" si="468"/>
        <v>5</v>
      </c>
      <c r="AK867" t="s">
        <v>94</v>
      </c>
      <c r="AL867">
        <f t="shared" si="469"/>
        <v>8</v>
      </c>
      <c r="AM867" t="s">
        <v>116</v>
      </c>
      <c r="AN867">
        <f t="shared" si="470"/>
        <v>10</v>
      </c>
      <c r="AO867" t="s">
        <v>116</v>
      </c>
      <c r="AP867" t="s">
        <v>96</v>
      </c>
      <c r="AQ867">
        <f t="shared" si="471"/>
        <v>4</v>
      </c>
      <c r="AR867">
        <v>76</v>
      </c>
      <c r="AS867" t="s">
        <v>98</v>
      </c>
      <c r="AT867">
        <f t="shared" si="472"/>
        <v>3</v>
      </c>
      <c r="AU867" t="s">
        <v>98</v>
      </c>
      <c r="AV867">
        <f t="shared" si="473"/>
        <v>3</v>
      </c>
      <c r="AW867" t="s">
        <v>118</v>
      </c>
      <c r="AX867">
        <f t="shared" si="474"/>
        <v>2</v>
      </c>
      <c r="AY867" t="s">
        <v>98</v>
      </c>
      <c r="AZ867">
        <f t="shared" si="475"/>
        <v>4</v>
      </c>
      <c r="BA867" t="s">
        <v>98</v>
      </c>
      <c r="BB867">
        <f t="shared" si="476"/>
        <v>4</v>
      </c>
      <c r="BC867" t="s">
        <v>100</v>
      </c>
      <c r="BD867" t="s">
        <v>141</v>
      </c>
      <c r="BE867">
        <f t="shared" si="477"/>
        <v>3</v>
      </c>
      <c r="BF867">
        <v>828</v>
      </c>
      <c r="BG867" t="s">
        <v>102</v>
      </c>
      <c r="BH867">
        <v>0</v>
      </c>
      <c r="BI867">
        <v>174</v>
      </c>
      <c r="BJ867">
        <v>1002</v>
      </c>
      <c r="BK867" t="s">
        <v>103</v>
      </c>
      <c r="BL867">
        <f t="shared" si="478"/>
        <v>6</v>
      </c>
      <c r="BM867" t="s">
        <v>98</v>
      </c>
      <c r="BN867" t="s">
        <v>105</v>
      </c>
      <c r="BO867" t="s">
        <v>106</v>
      </c>
      <c r="BP867">
        <f t="shared" si="479"/>
        <v>6</v>
      </c>
      <c r="BQ867">
        <v>1002</v>
      </c>
      <c r="BR867">
        <v>0</v>
      </c>
      <c r="BS867">
        <v>0</v>
      </c>
      <c r="BT867">
        <v>1002</v>
      </c>
      <c r="BU867">
        <v>1</v>
      </c>
      <c r="BV867">
        <v>0</v>
      </c>
      <c r="BW867">
        <v>1</v>
      </c>
      <c r="BX867">
        <v>0</v>
      </c>
      <c r="BY867">
        <v>3</v>
      </c>
      <c r="BZ867">
        <v>1</v>
      </c>
      <c r="CA867" t="s">
        <v>98</v>
      </c>
      <c r="CB867">
        <f t="shared" si="480"/>
        <v>4</v>
      </c>
      <c r="CC867">
        <v>5</v>
      </c>
      <c r="CD867" t="s">
        <v>107</v>
      </c>
      <c r="CE867">
        <v>0</v>
      </c>
      <c r="CF867" t="s">
        <v>83</v>
      </c>
      <c r="CG867" t="s">
        <v>127</v>
      </c>
      <c r="CH867">
        <f t="shared" si="481"/>
        <v>5</v>
      </c>
      <c r="CI867">
        <v>1973</v>
      </c>
      <c r="CJ867" t="s">
        <v>102</v>
      </c>
      <c r="CK867">
        <f t="shared" si="482"/>
        <v>2</v>
      </c>
      <c r="CL867">
        <v>2</v>
      </c>
      <c r="CM867">
        <v>902</v>
      </c>
      <c r="CN867" t="s">
        <v>98</v>
      </c>
      <c r="CO867">
        <f t="shared" si="483"/>
        <v>4</v>
      </c>
      <c r="CP867" t="s">
        <v>98</v>
      </c>
      <c r="CQ867">
        <f t="shared" si="484"/>
        <v>4</v>
      </c>
      <c r="CR867" t="s">
        <v>105</v>
      </c>
      <c r="CS867">
        <f t="shared" si="485"/>
        <v>3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 t="s">
        <v>83</v>
      </c>
      <c r="DA867" t="s">
        <v>134</v>
      </c>
      <c r="DB867">
        <f t="shared" si="486"/>
        <v>3</v>
      </c>
      <c r="DC867" t="s">
        <v>83</v>
      </c>
      <c r="DD867">
        <v>0</v>
      </c>
      <c r="DE867">
        <v>8</v>
      </c>
      <c r="DF867">
        <v>2009</v>
      </c>
      <c r="DG867">
        <f t="shared" si="489"/>
        <v>14</v>
      </c>
      <c r="DH867" t="s">
        <v>110</v>
      </c>
      <c r="DI867">
        <f t="shared" si="487"/>
        <v>4</v>
      </c>
      <c r="DJ867" t="s">
        <v>111</v>
      </c>
      <c r="DK867">
        <f t="shared" si="488"/>
        <v>5</v>
      </c>
      <c r="DL867">
        <v>148500</v>
      </c>
    </row>
    <row r="868" spans="1:116" x14ac:dyDescent="0.35">
      <c r="A868">
        <v>867</v>
      </c>
      <c r="B868">
        <v>20</v>
      </c>
      <c r="C868" t="s">
        <v>81</v>
      </c>
      <c r="D868">
        <f t="shared" si="455"/>
        <v>4</v>
      </c>
      <c r="E868">
        <v>67</v>
      </c>
      <c r="F868">
        <v>10656</v>
      </c>
      <c r="G868" t="s">
        <v>82</v>
      </c>
      <c r="H868">
        <f t="shared" si="456"/>
        <v>2</v>
      </c>
      <c r="I868" t="s">
        <v>83</v>
      </c>
      <c r="J868" t="str">
        <f t="shared" si="457"/>
        <v/>
      </c>
      <c r="K868" t="s">
        <v>120</v>
      </c>
      <c r="L868">
        <f t="shared" si="458"/>
        <v>2</v>
      </c>
      <c r="M868" t="s">
        <v>199</v>
      </c>
      <c r="N868">
        <f t="shared" si="459"/>
        <v>4</v>
      </c>
      <c r="O868" t="s">
        <v>86</v>
      </c>
      <c r="P868">
        <f t="shared" si="460"/>
        <v>4</v>
      </c>
      <c r="Q868" t="s">
        <v>87</v>
      </c>
      <c r="R868">
        <f t="shared" si="461"/>
        <v>4</v>
      </c>
      <c r="S868" t="s">
        <v>88</v>
      </c>
      <c r="T868">
        <f t="shared" si="462"/>
        <v>3</v>
      </c>
      <c r="U868" t="s">
        <v>189</v>
      </c>
      <c r="V868">
        <f t="shared" si="463"/>
        <v>2</v>
      </c>
      <c r="W868" t="s">
        <v>90</v>
      </c>
      <c r="X868">
        <f t="shared" si="464"/>
        <v>7</v>
      </c>
      <c r="Y868" t="s">
        <v>90</v>
      </c>
      <c r="Z868">
        <f t="shared" si="465"/>
        <v>7</v>
      </c>
      <c r="AA868" t="s">
        <v>91</v>
      </c>
      <c r="AB868">
        <f t="shared" si="466"/>
        <v>3</v>
      </c>
      <c r="AC868" t="s">
        <v>115</v>
      </c>
      <c r="AD868">
        <f t="shared" si="467"/>
        <v>4</v>
      </c>
      <c r="AE868">
        <v>8</v>
      </c>
      <c r="AF868">
        <v>5</v>
      </c>
      <c r="AG868">
        <v>2006</v>
      </c>
      <c r="AH868">
        <v>2007</v>
      </c>
      <c r="AI868" t="s">
        <v>93</v>
      </c>
      <c r="AJ868">
        <f t="shared" si="468"/>
        <v>5</v>
      </c>
      <c r="AK868" t="s">
        <v>94</v>
      </c>
      <c r="AL868">
        <f t="shared" si="469"/>
        <v>8</v>
      </c>
      <c r="AM868" t="s">
        <v>95</v>
      </c>
      <c r="AN868">
        <f t="shared" si="470"/>
        <v>14</v>
      </c>
      <c r="AO868" t="s">
        <v>95</v>
      </c>
      <c r="AP868" t="s">
        <v>137</v>
      </c>
      <c r="AQ868">
        <f t="shared" si="471"/>
        <v>5</v>
      </c>
      <c r="AR868">
        <v>274</v>
      </c>
      <c r="AS868" t="s">
        <v>97</v>
      </c>
      <c r="AT868">
        <f t="shared" si="472"/>
        <v>4</v>
      </c>
      <c r="AU868" t="s">
        <v>98</v>
      </c>
      <c r="AV868">
        <f t="shared" si="473"/>
        <v>3</v>
      </c>
      <c r="AW868" t="s">
        <v>99</v>
      </c>
      <c r="AX868">
        <f t="shared" si="474"/>
        <v>6</v>
      </c>
      <c r="AY868" t="s">
        <v>97</v>
      </c>
      <c r="AZ868">
        <f t="shared" si="475"/>
        <v>5</v>
      </c>
      <c r="BA868" t="s">
        <v>98</v>
      </c>
      <c r="BB868">
        <f t="shared" si="476"/>
        <v>4</v>
      </c>
      <c r="BC868" t="s">
        <v>130</v>
      </c>
      <c r="BD868" t="s">
        <v>102</v>
      </c>
      <c r="BE868">
        <f t="shared" si="477"/>
        <v>6</v>
      </c>
      <c r="BF868">
        <v>0</v>
      </c>
      <c r="BG868" t="s">
        <v>102</v>
      </c>
      <c r="BH868">
        <v>0</v>
      </c>
      <c r="BI868">
        <v>1638</v>
      </c>
      <c r="BJ868">
        <v>1638</v>
      </c>
      <c r="BK868" t="s">
        <v>103</v>
      </c>
      <c r="BL868">
        <f t="shared" si="478"/>
        <v>6</v>
      </c>
      <c r="BM868" t="s">
        <v>104</v>
      </c>
      <c r="BN868" t="s">
        <v>105</v>
      </c>
      <c r="BO868" t="s">
        <v>106</v>
      </c>
      <c r="BP868">
        <f t="shared" si="479"/>
        <v>6</v>
      </c>
      <c r="BQ868">
        <v>1646</v>
      </c>
      <c r="BR868">
        <v>0</v>
      </c>
      <c r="BS868">
        <v>0</v>
      </c>
      <c r="BT868">
        <v>1646</v>
      </c>
      <c r="BU868">
        <v>0</v>
      </c>
      <c r="BV868">
        <v>0</v>
      </c>
      <c r="BW868">
        <v>2</v>
      </c>
      <c r="BX868">
        <v>0</v>
      </c>
      <c r="BY868">
        <v>3</v>
      </c>
      <c r="BZ868">
        <v>1</v>
      </c>
      <c r="CA868" t="s">
        <v>97</v>
      </c>
      <c r="CB868">
        <f t="shared" si="480"/>
        <v>5</v>
      </c>
      <c r="CC868">
        <v>6</v>
      </c>
      <c r="CD868" t="s">
        <v>107</v>
      </c>
      <c r="CE868">
        <v>1</v>
      </c>
      <c r="CF868" t="s">
        <v>97</v>
      </c>
      <c r="CG868" t="s">
        <v>108</v>
      </c>
      <c r="CH868">
        <f t="shared" si="481"/>
        <v>6</v>
      </c>
      <c r="CI868">
        <v>2007</v>
      </c>
      <c r="CJ868" t="s">
        <v>109</v>
      </c>
      <c r="CK868">
        <f t="shared" si="482"/>
        <v>3</v>
      </c>
      <c r="CL868">
        <v>3</v>
      </c>
      <c r="CM868">
        <v>870</v>
      </c>
      <c r="CN868" t="s">
        <v>98</v>
      </c>
      <c r="CO868">
        <f t="shared" si="483"/>
        <v>4</v>
      </c>
      <c r="CP868" t="s">
        <v>98</v>
      </c>
      <c r="CQ868">
        <f t="shared" si="484"/>
        <v>4</v>
      </c>
      <c r="CR868" t="s">
        <v>105</v>
      </c>
      <c r="CS868">
        <f t="shared" si="485"/>
        <v>3</v>
      </c>
      <c r="CT868">
        <v>192</v>
      </c>
      <c r="CU868">
        <v>80</v>
      </c>
      <c r="CV868">
        <v>0</v>
      </c>
      <c r="CW868">
        <v>0</v>
      </c>
      <c r="CX868">
        <v>0</v>
      </c>
      <c r="CY868">
        <v>0</v>
      </c>
      <c r="CZ868" t="s">
        <v>83</v>
      </c>
      <c r="DA868" t="s">
        <v>83</v>
      </c>
      <c r="DB868">
        <f t="shared" si="486"/>
        <v>5</v>
      </c>
      <c r="DC868" t="s">
        <v>83</v>
      </c>
      <c r="DD868">
        <v>0</v>
      </c>
      <c r="DE868">
        <v>11</v>
      </c>
      <c r="DF868">
        <v>2007</v>
      </c>
      <c r="DG868">
        <f t="shared" si="489"/>
        <v>16</v>
      </c>
      <c r="DH868" t="s">
        <v>158</v>
      </c>
      <c r="DI868">
        <f t="shared" si="487"/>
        <v>8</v>
      </c>
      <c r="DJ868" t="s">
        <v>159</v>
      </c>
      <c r="DK868">
        <f t="shared" si="488"/>
        <v>6</v>
      </c>
      <c r="DL868">
        <v>248900</v>
      </c>
    </row>
    <row r="869" spans="1:116" x14ac:dyDescent="0.35">
      <c r="A869">
        <v>868</v>
      </c>
      <c r="B869">
        <v>20</v>
      </c>
      <c r="C869" t="s">
        <v>81</v>
      </c>
      <c r="D869">
        <f t="shared" si="455"/>
        <v>4</v>
      </c>
      <c r="E869">
        <v>85</v>
      </c>
      <c r="F869">
        <v>6970</v>
      </c>
      <c r="G869" t="s">
        <v>82</v>
      </c>
      <c r="H869">
        <f t="shared" si="456"/>
        <v>2</v>
      </c>
      <c r="I869" t="s">
        <v>83</v>
      </c>
      <c r="J869" t="str">
        <f t="shared" si="457"/>
        <v/>
      </c>
      <c r="K869" t="s">
        <v>84</v>
      </c>
      <c r="L869">
        <f t="shared" si="458"/>
        <v>1</v>
      </c>
      <c r="M869" t="s">
        <v>85</v>
      </c>
      <c r="N869">
        <f t="shared" si="459"/>
        <v>2</v>
      </c>
      <c r="O869" t="s">
        <v>86</v>
      </c>
      <c r="P869">
        <f t="shared" si="460"/>
        <v>4</v>
      </c>
      <c r="Q869" t="s">
        <v>122</v>
      </c>
      <c r="R869">
        <f t="shared" si="461"/>
        <v>2</v>
      </c>
      <c r="S869" t="s">
        <v>88</v>
      </c>
      <c r="T869">
        <f t="shared" si="462"/>
        <v>3</v>
      </c>
      <c r="U869" t="s">
        <v>151</v>
      </c>
      <c r="V869">
        <f t="shared" si="463"/>
        <v>5</v>
      </c>
      <c r="W869" t="s">
        <v>114</v>
      </c>
      <c r="X869">
        <f t="shared" si="464"/>
        <v>2</v>
      </c>
      <c r="Y869" t="s">
        <v>90</v>
      </c>
      <c r="Z869">
        <f t="shared" si="465"/>
        <v>7</v>
      </c>
      <c r="AA869" t="s">
        <v>91</v>
      </c>
      <c r="AB869">
        <f t="shared" si="466"/>
        <v>3</v>
      </c>
      <c r="AC869" t="s">
        <v>115</v>
      </c>
      <c r="AD869">
        <f t="shared" si="467"/>
        <v>4</v>
      </c>
      <c r="AE869">
        <v>4</v>
      </c>
      <c r="AF869">
        <v>5</v>
      </c>
      <c r="AG869">
        <v>1961</v>
      </c>
      <c r="AH869">
        <v>1961</v>
      </c>
      <c r="AI869" t="s">
        <v>93</v>
      </c>
      <c r="AJ869">
        <f t="shared" si="468"/>
        <v>5</v>
      </c>
      <c r="AK869" t="s">
        <v>94</v>
      </c>
      <c r="AL869">
        <f t="shared" si="469"/>
        <v>8</v>
      </c>
      <c r="AM869" t="s">
        <v>95</v>
      </c>
      <c r="AN869">
        <f t="shared" si="470"/>
        <v>14</v>
      </c>
      <c r="AO869" t="s">
        <v>95</v>
      </c>
      <c r="AP869" t="s">
        <v>117</v>
      </c>
      <c r="AQ869">
        <f t="shared" si="471"/>
        <v>2</v>
      </c>
      <c r="AR869">
        <v>0</v>
      </c>
      <c r="AS869" t="s">
        <v>98</v>
      </c>
      <c r="AT869">
        <f t="shared" si="472"/>
        <v>3</v>
      </c>
      <c r="AU869" t="s">
        <v>98</v>
      </c>
      <c r="AV869">
        <f t="shared" si="473"/>
        <v>3</v>
      </c>
      <c r="AW869" t="s">
        <v>118</v>
      </c>
      <c r="AX869">
        <f t="shared" si="474"/>
        <v>2</v>
      </c>
      <c r="AY869" t="s">
        <v>98</v>
      </c>
      <c r="AZ869">
        <f t="shared" si="475"/>
        <v>4</v>
      </c>
      <c r="BA869" t="s">
        <v>98</v>
      </c>
      <c r="BB869">
        <f t="shared" si="476"/>
        <v>4</v>
      </c>
      <c r="BC869" t="s">
        <v>100</v>
      </c>
      <c r="BD869" t="s">
        <v>119</v>
      </c>
      <c r="BE869">
        <f t="shared" si="477"/>
        <v>4</v>
      </c>
      <c r="BF869">
        <v>932</v>
      </c>
      <c r="BG869" t="s">
        <v>102</v>
      </c>
      <c r="BH869">
        <v>0</v>
      </c>
      <c r="BI869">
        <v>108</v>
      </c>
      <c r="BJ869">
        <v>1040</v>
      </c>
      <c r="BK869" t="s">
        <v>103</v>
      </c>
      <c r="BL869">
        <f t="shared" si="478"/>
        <v>6</v>
      </c>
      <c r="BM869" t="s">
        <v>98</v>
      </c>
      <c r="BN869" t="s">
        <v>105</v>
      </c>
      <c r="BO869" t="s">
        <v>106</v>
      </c>
      <c r="BP869">
        <f t="shared" si="479"/>
        <v>6</v>
      </c>
      <c r="BQ869">
        <v>1120</v>
      </c>
      <c r="BR869">
        <v>0</v>
      </c>
      <c r="BS869">
        <v>0</v>
      </c>
      <c r="BT869">
        <v>1120</v>
      </c>
      <c r="BU869">
        <v>1</v>
      </c>
      <c r="BV869">
        <v>0</v>
      </c>
      <c r="BW869">
        <v>1</v>
      </c>
      <c r="BX869">
        <v>1</v>
      </c>
      <c r="BY869">
        <v>3</v>
      </c>
      <c r="BZ869">
        <v>1</v>
      </c>
      <c r="CA869" t="s">
        <v>147</v>
      </c>
      <c r="CB869">
        <f t="shared" si="480"/>
        <v>3</v>
      </c>
      <c r="CC869">
        <v>5</v>
      </c>
      <c r="CD869" t="s">
        <v>107</v>
      </c>
      <c r="CE869">
        <v>0</v>
      </c>
      <c r="CF869" t="s">
        <v>83</v>
      </c>
      <c r="CG869" t="s">
        <v>108</v>
      </c>
      <c r="CH869">
        <f t="shared" si="481"/>
        <v>6</v>
      </c>
      <c r="CI869">
        <v>1961</v>
      </c>
      <c r="CJ869" t="s">
        <v>109</v>
      </c>
      <c r="CK869">
        <f t="shared" si="482"/>
        <v>3</v>
      </c>
      <c r="CL869">
        <v>2</v>
      </c>
      <c r="CM869">
        <v>544</v>
      </c>
      <c r="CN869" t="s">
        <v>98</v>
      </c>
      <c r="CO869">
        <f t="shared" si="483"/>
        <v>4</v>
      </c>
      <c r="CP869" t="s">
        <v>98</v>
      </c>
      <c r="CQ869">
        <f t="shared" si="484"/>
        <v>4</v>
      </c>
      <c r="CR869" t="s">
        <v>105</v>
      </c>
      <c r="CS869">
        <f t="shared" si="485"/>
        <v>3</v>
      </c>
      <c r="CT869">
        <v>168</v>
      </c>
      <c r="CU869">
        <v>0</v>
      </c>
      <c r="CV869">
        <v>0</v>
      </c>
      <c r="CW869">
        <v>0</v>
      </c>
      <c r="CX869">
        <v>0</v>
      </c>
      <c r="CY869">
        <v>0</v>
      </c>
      <c r="CZ869" t="s">
        <v>83</v>
      </c>
      <c r="DA869" t="s">
        <v>83</v>
      </c>
      <c r="DB869">
        <f t="shared" si="486"/>
        <v>5</v>
      </c>
      <c r="DC869" t="s">
        <v>135</v>
      </c>
      <c r="DD869">
        <v>400</v>
      </c>
      <c r="DE869">
        <v>5</v>
      </c>
      <c r="DF869">
        <v>2007</v>
      </c>
      <c r="DG869">
        <f t="shared" si="489"/>
        <v>16</v>
      </c>
      <c r="DH869" t="s">
        <v>110</v>
      </c>
      <c r="DI869">
        <f t="shared" si="487"/>
        <v>4</v>
      </c>
      <c r="DJ869" t="s">
        <v>111</v>
      </c>
      <c r="DK869">
        <f t="shared" si="488"/>
        <v>5</v>
      </c>
      <c r="DL869">
        <v>129000</v>
      </c>
    </row>
    <row r="870" spans="1:116" x14ac:dyDescent="0.35">
      <c r="A870">
        <v>869</v>
      </c>
      <c r="B870">
        <v>60</v>
      </c>
      <c r="C870" t="s">
        <v>81</v>
      </c>
      <c r="D870">
        <f t="shared" si="455"/>
        <v>4</v>
      </c>
      <c r="E870" t="s">
        <v>83</v>
      </c>
      <c r="F870">
        <v>14762</v>
      </c>
      <c r="G870" t="s">
        <v>82</v>
      </c>
      <c r="H870">
        <f t="shared" si="456"/>
        <v>2</v>
      </c>
      <c r="I870" t="s">
        <v>83</v>
      </c>
      <c r="J870" t="str">
        <f t="shared" si="457"/>
        <v/>
      </c>
      <c r="K870" t="s">
        <v>160</v>
      </c>
      <c r="L870">
        <f t="shared" si="458"/>
        <v>4</v>
      </c>
      <c r="M870" t="s">
        <v>85</v>
      </c>
      <c r="N870">
        <f t="shared" si="459"/>
        <v>2</v>
      </c>
      <c r="O870" t="s">
        <v>86</v>
      </c>
      <c r="P870">
        <f t="shared" si="460"/>
        <v>4</v>
      </c>
      <c r="Q870" t="s">
        <v>122</v>
      </c>
      <c r="R870">
        <f t="shared" si="461"/>
        <v>2</v>
      </c>
      <c r="S870" t="s">
        <v>88</v>
      </c>
      <c r="T870">
        <f t="shared" si="462"/>
        <v>3</v>
      </c>
      <c r="U870" t="s">
        <v>193</v>
      </c>
      <c r="V870">
        <f t="shared" si="463"/>
        <v>11</v>
      </c>
      <c r="W870" t="s">
        <v>114</v>
      </c>
      <c r="X870">
        <f t="shared" si="464"/>
        <v>2</v>
      </c>
      <c r="Y870" t="s">
        <v>90</v>
      </c>
      <c r="Z870">
        <f t="shared" si="465"/>
        <v>7</v>
      </c>
      <c r="AA870" t="s">
        <v>91</v>
      </c>
      <c r="AB870">
        <f t="shared" si="466"/>
        <v>3</v>
      </c>
      <c r="AC870" t="s">
        <v>92</v>
      </c>
      <c r="AD870">
        <f t="shared" si="467"/>
        <v>8</v>
      </c>
      <c r="AE870">
        <v>5</v>
      </c>
      <c r="AF870">
        <v>6</v>
      </c>
      <c r="AG870">
        <v>1948</v>
      </c>
      <c r="AH870">
        <v>1950</v>
      </c>
      <c r="AI870" t="s">
        <v>93</v>
      </c>
      <c r="AJ870">
        <f t="shared" si="468"/>
        <v>5</v>
      </c>
      <c r="AK870" t="s">
        <v>94</v>
      </c>
      <c r="AL870">
        <f t="shared" si="469"/>
        <v>8</v>
      </c>
      <c r="AM870" t="s">
        <v>161</v>
      </c>
      <c r="AN870">
        <f t="shared" si="470"/>
        <v>3</v>
      </c>
      <c r="AO870" t="s">
        <v>161</v>
      </c>
      <c r="AP870" t="s">
        <v>117</v>
      </c>
      <c r="AQ870">
        <f t="shared" si="471"/>
        <v>2</v>
      </c>
      <c r="AR870">
        <v>0</v>
      </c>
      <c r="AS870" t="s">
        <v>98</v>
      </c>
      <c r="AT870">
        <f t="shared" si="472"/>
        <v>3</v>
      </c>
      <c r="AU870" t="s">
        <v>98</v>
      </c>
      <c r="AV870">
        <f t="shared" si="473"/>
        <v>3</v>
      </c>
      <c r="AW870" t="s">
        <v>168</v>
      </c>
      <c r="AX870">
        <f t="shared" si="474"/>
        <v>1</v>
      </c>
      <c r="AY870" t="s">
        <v>83</v>
      </c>
      <c r="AZ870">
        <f t="shared" si="475"/>
        <v>1</v>
      </c>
      <c r="BA870" t="s">
        <v>83</v>
      </c>
      <c r="BB870">
        <f t="shared" si="476"/>
        <v>1</v>
      </c>
      <c r="BC870" t="s">
        <v>83</v>
      </c>
      <c r="BD870" t="s">
        <v>83</v>
      </c>
      <c r="BE870">
        <f t="shared" si="477"/>
        <v>1</v>
      </c>
      <c r="BF870">
        <v>0</v>
      </c>
      <c r="BG870" t="s">
        <v>83</v>
      </c>
      <c r="BH870">
        <v>0</v>
      </c>
      <c r="BI870">
        <v>0</v>
      </c>
      <c r="BJ870">
        <v>0</v>
      </c>
      <c r="BK870" t="s">
        <v>103</v>
      </c>
      <c r="BL870">
        <f t="shared" si="478"/>
        <v>6</v>
      </c>
      <c r="BM870" t="s">
        <v>97</v>
      </c>
      <c r="BN870" t="s">
        <v>105</v>
      </c>
      <c r="BO870" t="s">
        <v>106</v>
      </c>
      <c r="BP870">
        <f t="shared" si="479"/>
        <v>6</v>
      </c>
      <c r="BQ870">
        <v>1547</v>
      </c>
      <c r="BR870">
        <v>720</v>
      </c>
      <c r="BS870">
        <v>53</v>
      </c>
      <c r="BT870">
        <v>2320</v>
      </c>
      <c r="BU870">
        <v>0</v>
      </c>
      <c r="BV870">
        <v>0</v>
      </c>
      <c r="BW870">
        <v>2</v>
      </c>
      <c r="BX870">
        <v>0</v>
      </c>
      <c r="BY870">
        <v>2</v>
      </c>
      <c r="BZ870">
        <v>1</v>
      </c>
      <c r="CA870" t="s">
        <v>98</v>
      </c>
      <c r="CB870">
        <f t="shared" si="480"/>
        <v>4</v>
      </c>
      <c r="CC870">
        <v>7</v>
      </c>
      <c r="CD870" t="s">
        <v>107</v>
      </c>
      <c r="CE870">
        <v>1</v>
      </c>
      <c r="CF870" t="s">
        <v>98</v>
      </c>
      <c r="CG870" t="s">
        <v>108</v>
      </c>
      <c r="CH870">
        <f t="shared" si="481"/>
        <v>6</v>
      </c>
      <c r="CI870">
        <v>1979</v>
      </c>
      <c r="CJ870" t="s">
        <v>102</v>
      </c>
      <c r="CK870">
        <f t="shared" si="482"/>
        <v>2</v>
      </c>
      <c r="CL870">
        <v>2</v>
      </c>
      <c r="CM870">
        <v>672</v>
      </c>
      <c r="CN870" t="s">
        <v>98</v>
      </c>
      <c r="CO870">
        <f t="shared" si="483"/>
        <v>4</v>
      </c>
      <c r="CP870" t="s">
        <v>98</v>
      </c>
      <c r="CQ870">
        <f t="shared" si="484"/>
        <v>4</v>
      </c>
      <c r="CR870" t="s">
        <v>190</v>
      </c>
      <c r="CS870">
        <f t="shared" si="485"/>
        <v>1</v>
      </c>
      <c r="CT870">
        <v>120</v>
      </c>
      <c r="CU870">
        <v>144</v>
      </c>
      <c r="CV870">
        <v>0</v>
      </c>
      <c r="CW870">
        <v>0</v>
      </c>
      <c r="CX870">
        <v>0</v>
      </c>
      <c r="CY870">
        <v>0</v>
      </c>
      <c r="CZ870" t="s">
        <v>83</v>
      </c>
      <c r="DA870" t="s">
        <v>83</v>
      </c>
      <c r="DB870">
        <f t="shared" si="486"/>
        <v>5</v>
      </c>
      <c r="DC870" t="s">
        <v>83</v>
      </c>
      <c r="DD870">
        <v>0</v>
      </c>
      <c r="DE870">
        <v>5</v>
      </c>
      <c r="DF870">
        <v>2006</v>
      </c>
      <c r="DG870">
        <f t="shared" si="489"/>
        <v>17</v>
      </c>
      <c r="DH870" t="s">
        <v>110</v>
      </c>
      <c r="DI870">
        <f t="shared" si="487"/>
        <v>4</v>
      </c>
      <c r="DJ870" t="s">
        <v>111</v>
      </c>
      <c r="DK870">
        <f t="shared" si="488"/>
        <v>5</v>
      </c>
      <c r="DL870">
        <v>169000</v>
      </c>
    </row>
    <row r="871" spans="1:116" x14ac:dyDescent="0.35">
      <c r="A871">
        <v>870</v>
      </c>
      <c r="B871">
        <v>60</v>
      </c>
      <c r="C871" t="s">
        <v>81</v>
      </c>
      <c r="D871">
        <f t="shared" si="455"/>
        <v>4</v>
      </c>
      <c r="E871">
        <v>80</v>
      </c>
      <c r="F871">
        <v>9938</v>
      </c>
      <c r="G871" t="s">
        <v>82</v>
      </c>
      <c r="H871">
        <f t="shared" si="456"/>
        <v>2</v>
      </c>
      <c r="I871" t="s">
        <v>83</v>
      </c>
      <c r="J871" t="str">
        <f t="shared" si="457"/>
        <v/>
      </c>
      <c r="K871" t="s">
        <v>84</v>
      </c>
      <c r="L871">
        <f t="shared" si="458"/>
        <v>1</v>
      </c>
      <c r="M871" t="s">
        <v>85</v>
      </c>
      <c r="N871">
        <f t="shared" si="459"/>
        <v>2</v>
      </c>
      <c r="O871" t="s">
        <v>86</v>
      </c>
      <c r="P871">
        <f t="shared" si="460"/>
        <v>4</v>
      </c>
      <c r="Q871" t="s">
        <v>87</v>
      </c>
      <c r="R871">
        <f t="shared" si="461"/>
        <v>4</v>
      </c>
      <c r="S871" t="s">
        <v>88</v>
      </c>
      <c r="T871">
        <f t="shared" si="462"/>
        <v>3</v>
      </c>
      <c r="U871" t="s">
        <v>170</v>
      </c>
      <c r="V871">
        <f t="shared" si="463"/>
        <v>15</v>
      </c>
      <c r="W871" t="s">
        <v>90</v>
      </c>
      <c r="X871">
        <f t="shared" si="464"/>
        <v>7</v>
      </c>
      <c r="Y871" t="s">
        <v>90</v>
      </c>
      <c r="Z871">
        <f t="shared" si="465"/>
        <v>7</v>
      </c>
      <c r="AA871" t="s">
        <v>91</v>
      </c>
      <c r="AB871">
        <f t="shared" si="466"/>
        <v>3</v>
      </c>
      <c r="AC871" t="s">
        <v>92</v>
      </c>
      <c r="AD871">
        <f t="shared" si="467"/>
        <v>8</v>
      </c>
      <c r="AE871">
        <v>7</v>
      </c>
      <c r="AF871">
        <v>5</v>
      </c>
      <c r="AG871">
        <v>1993</v>
      </c>
      <c r="AH871">
        <v>1994</v>
      </c>
      <c r="AI871" t="s">
        <v>93</v>
      </c>
      <c r="AJ871">
        <f t="shared" si="468"/>
        <v>5</v>
      </c>
      <c r="AK871" t="s">
        <v>94</v>
      </c>
      <c r="AL871">
        <f t="shared" si="469"/>
        <v>8</v>
      </c>
      <c r="AM871" t="s">
        <v>116</v>
      </c>
      <c r="AN871">
        <f t="shared" si="470"/>
        <v>10</v>
      </c>
      <c r="AO871" t="s">
        <v>116</v>
      </c>
      <c r="AP871" t="s">
        <v>96</v>
      </c>
      <c r="AQ871">
        <f t="shared" si="471"/>
        <v>4</v>
      </c>
      <c r="AR871">
        <v>246</v>
      </c>
      <c r="AS871" t="s">
        <v>97</v>
      </c>
      <c r="AT871">
        <f t="shared" si="472"/>
        <v>4</v>
      </c>
      <c r="AU871" t="s">
        <v>98</v>
      </c>
      <c r="AV871">
        <f t="shared" si="473"/>
        <v>3</v>
      </c>
      <c r="AW871" t="s">
        <v>99</v>
      </c>
      <c r="AX871">
        <f t="shared" si="474"/>
        <v>6</v>
      </c>
      <c r="AY871" t="s">
        <v>97</v>
      </c>
      <c r="AZ871">
        <f t="shared" si="475"/>
        <v>5</v>
      </c>
      <c r="BA871" t="s">
        <v>98</v>
      </c>
      <c r="BB871">
        <f t="shared" si="476"/>
        <v>4</v>
      </c>
      <c r="BC871" t="s">
        <v>100</v>
      </c>
      <c r="BD871" t="s">
        <v>101</v>
      </c>
      <c r="BE871">
        <f t="shared" si="477"/>
        <v>7</v>
      </c>
      <c r="BF871">
        <v>750</v>
      </c>
      <c r="BG871" t="s">
        <v>102</v>
      </c>
      <c r="BH871">
        <v>0</v>
      </c>
      <c r="BI871">
        <v>300</v>
      </c>
      <c r="BJ871">
        <v>1050</v>
      </c>
      <c r="BK871" t="s">
        <v>103</v>
      </c>
      <c r="BL871">
        <f t="shared" si="478"/>
        <v>6</v>
      </c>
      <c r="BM871" t="s">
        <v>104</v>
      </c>
      <c r="BN871" t="s">
        <v>105</v>
      </c>
      <c r="BO871" t="s">
        <v>106</v>
      </c>
      <c r="BP871">
        <f t="shared" si="479"/>
        <v>6</v>
      </c>
      <c r="BQ871">
        <v>1062</v>
      </c>
      <c r="BR871">
        <v>887</v>
      </c>
      <c r="BS871">
        <v>0</v>
      </c>
      <c r="BT871">
        <v>1949</v>
      </c>
      <c r="BU871">
        <v>1</v>
      </c>
      <c r="BV871">
        <v>0</v>
      </c>
      <c r="BW871">
        <v>2</v>
      </c>
      <c r="BX871">
        <v>1</v>
      </c>
      <c r="BY871">
        <v>3</v>
      </c>
      <c r="BZ871">
        <v>1</v>
      </c>
      <c r="CA871" t="s">
        <v>97</v>
      </c>
      <c r="CB871">
        <f t="shared" si="480"/>
        <v>5</v>
      </c>
      <c r="CC871">
        <v>8</v>
      </c>
      <c r="CD871" t="s">
        <v>107</v>
      </c>
      <c r="CE871">
        <v>1</v>
      </c>
      <c r="CF871" t="s">
        <v>98</v>
      </c>
      <c r="CG871" t="s">
        <v>108</v>
      </c>
      <c r="CH871">
        <f t="shared" si="481"/>
        <v>6</v>
      </c>
      <c r="CI871">
        <v>1993</v>
      </c>
      <c r="CJ871" t="s">
        <v>157</v>
      </c>
      <c r="CK871">
        <f t="shared" si="482"/>
        <v>4</v>
      </c>
      <c r="CL871">
        <v>2</v>
      </c>
      <c r="CM871">
        <v>574</v>
      </c>
      <c r="CN871" t="s">
        <v>98</v>
      </c>
      <c r="CO871">
        <f t="shared" si="483"/>
        <v>4</v>
      </c>
      <c r="CP871" t="s">
        <v>98</v>
      </c>
      <c r="CQ871">
        <f t="shared" si="484"/>
        <v>4</v>
      </c>
      <c r="CR871" t="s">
        <v>105</v>
      </c>
      <c r="CS871">
        <f t="shared" si="485"/>
        <v>3</v>
      </c>
      <c r="CT871">
        <v>156</v>
      </c>
      <c r="CU871">
        <v>90</v>
      </c>
      <c r="CV871">
        <v>0</v>
      </c>
      <c r="CW871">
        <v>0</v>
      </c>
      <c r="CX871">
        <v>0</v>
      </c>
      <c r="CY871">
        <v>0</v>
      </c>
      <c r="CZ871" t="s">
        <v>83</v>
      </c>
      <c r="DA871" t="s">
        <v>165</v>
      </c>
      <c r="DB871">
        <f t="shared" si="486"/>
        <v>4</v>
      </c>
      <c r="DC871" t="s">
        <v>83</v>
      </c>
      <c r="DD871">
        <v>0</v>
      </c>
      <c r="DE871">
        <v>6</v>
      </c>
      <c r="DF871">
        <v>2010</v>
      </c>
      <c r="DG871">
        <f t="shared" si="489"/>
        <v>13</v>
      </c>
      <c r="DH871" t="s">
        <v>110</v>
      </c>
      <c r="DI871">
        <f t="shared" si="487"/>
        <v>4</v>
      </c>
      <c r="DJ871" t="s">
        <v>111</v>
      </c>
      <c r="DK871">
        <f t="shared" si="488"/>
        <v>5</v>
      </c>
      <c r="DL871">
        <v>236000</v>
      </c>
    </row>
    <row r="872" spans="1:116" x14ac:dyDescent="0.35">
      <c r="A872">
        <v>871</v>
      </c>
      <c r="B872">
        <v>20</v>
      </c>
      <c r="C872" t="s">
        <v>81</v>
      </c>
      <c r="D872">
        <f t="shared" si="455"/>
        <v>4</v>
      </c>
      <c r="E872">
        <v>60</v>
      </c>
      <c r="F872">
        <v>6600</v>
      </c>
      <c r="G872" t="s">
        <v>82</v>
      </c>
      <c r="H872">
        <f t="shared" si="456"/>
        <v>2</v>
      </c>
      <c r="I872" t="s">
        <v>83</v>
      </c>
      <c r="J872" t="str">
        <f t="shared" si="457"/>
        <v/>
      </c>
      <c r="K872" t="s">
        <v>84</v>
      </c>
      <c r="L872">
        <f t="shared" si="458"/>
        <v>1</v>
      </c>
      <c r="M872" t="s">
        <v>85</v>
      </c>
      <c r="N872">
        <f t="shared" si="459"/>
        <v>2</v>
      </c>
      <c r="O872" t="s">
        <v>86</v>
      </c>
      <c r="P872">
        <f t="shared" si="460"/>
        <v>4</v>
      </c>
      <c r="Q872" t="s">
        <v>87</v>
      </c>
      <c r="R872">
        <f t="shared" si="461"/>
        <v>4</v>
      </c>
      <c r="S872" t="s">
        <v>88</v>
      </c>
      <c r="T872">
        <f t="shared" si="462"/>
        <v>3</v>
      </c>
      <c r="U872" t="s">
        <v>162</v>
      </c>
      <c r="V872">
        <f t="shared" si="463"/>
        <v>7</v>
      </c>
      <c r="W872" t="s">
        <v>139</v>
      </c>
      <c r="X872">
        <f t="shared" si="464"/>
        <v>6</v>
      </c>
      <c r="Y872" t="s">
        <v>90</v>
      </c>
      <c r="Z872">
        <f t="shared" si="465"/>
        <v>7</v>
      </c>
      <c r="AA872" t="s">
        <v>91</v>
      </c>
      <c r="AB872">
        <f t="shared" si="466"/>
        <v>3</v>
      </c>
      <c r="AC872" t="s">
        <v>115</v>
      </c>
      <c r="AD872">
        <f t="shared" si="467"/>
        <v>4</v>
      </c>
      <c r="AE872">
        <v>5</v>
      </c>
      <c r="AF872">
        <v>5</v>
      </c>
      <c r="AG872">
        <v>1962</v>
      </c>
      <c r="AH872">
        <v>1962</v>
      </c>
      <c r="AI872" t="s">
        <v>152</v>
      </c>
      <c r="AJ872">
        <f t="shared" si="468"/>
        <v>6</v>
      </c>
      <c r="AK872" t="s">
        <v>94</v>
      </c>
      <c r="AL872">
        <f t="shared" si="469"/>
        <v>8</v>
      </c>
      <c r="AM872" t="s">
        <v>116</v>
      </c>
      <c r="AN872">
        <f t="shared" si="470"/>
        <v>10</v>
      </c>
      <c r="AO872" t="s">
        <v>116</v>
      </c>
      <c r="AP872" t="s">
        <v>117</v>
      </c>
      <c r="AQ872">
        <f t="shared" si="471"/>
        <v>2</v>
      </c>
      <c r="AR872">
        <v>0</v>
      </c>
      <c r="AS872" t="s">
        <v>98</v>
      </c>
      <c r="AT872">
        <f t="shared" si="472"/>
        <v>3</v>
      </c>
      <c r="AU872" t="s">
        <v>98</v>
      </c>
      <c r="AV872">
        <f t="shared" si="473"/>
        <v>3</v>
      </c>
      <c r="AW872" t="s">
        <v>118</v>
      </c>
      <c r="AX872">
        <f t="shared" si="474"/>
        <v>2</v>
      </c>
      <c r="AY872" t="s">
        <v>98</v>
      </c>
      <c r="AZ872">
        <f t="shared" si="475"/>
        <v>4</v>
      </c>
      <c r="BA872" t="s">
        <v>98</v>
      </c>
      <c r="BB872">
        <f t="shared" si="476"/>
        <v>4</v>
      </c>
      <c r="BC872" t="s">
        <v>100</v>
      </c>
      <c r="BD872" t="s">
        <v>102</v>
      </c>
      <c r="BE872">
        <f t="shared" si="477"/>
        <v>6</v>
      </c>
      <c r="BF872">
        <v>0</v>
      </c>
      <c r="BG872" t="s">
        <v>102</v>
      </c>
      <c r="BH872">
        <v>0</v>
      </c>
      <c r="BI872">
        <v>894</v>
      </c>
      <c r="BJ872">
        <v>894</v>
      </c>
      <c r="BK872" t="s">
        <v>103</v>
      </c>
      <c r="BL872">
        <f t="shared" si="478"/>
        <v>6</v>
      </c>
      <c r="BM872" t="s">
        <v>97</v>
      </c>
      <c r="BN872" t="s">
        <v>177</v>
      </c>
      <c r="BO872" t="s">
        <v>106</v>
      </c>
      <c r="BP872">
        <f t="shared" si="479"/>
        <v>6</v>
      </c>
      <c r="BQ872">
        <v>894</v>
      </c>
      <c r="BR872">
        <v>0</v>
      </c>
      <c r="BS872">
        <v>0</v>
      </c>
      <c r="BT872">
        <v>894</v>
      </c>
      <c r="BU872">
        <v>0</v>
      </c>
      <c r="BV872">
        <v>0</v>
      </c>
      <c r="BW872">
        <v>1</v>
      </c>
      <c r="BX872">
        <v>0</v>
      </c>
      <c r="BY872">
        <v>2</v>
      </c>
      <c r="BZ872">
        <v>1</v>
      </c>
      <c r="CA872" t="s">
        <v>98</v>
      </c>
      <c r="CB872">
        <f t="shared" si="480"/>
        <v>4</v>
      </c>
      <c r="CC872">
        <v>5</v>
      </c>
      <c r="CD872" t="s">
        <v>107</v>
      </c>
      <c r="CE872">
        <v>0</v>
      </c>
      <c r="CF872" t="s">
        <v>83</v>
      </c>
      <c r="CG872" t="s">
        <v>127</v>
      </c>
      <c r="CH872">
        <f t="shared" si="481"/>
        <v>5</v>
      </c>
      <c r="CI872">
        <v>1962</v>
      </c>
      <c r="CJ872" t="s">
        <v>102</v>
      </c>
      <c r="CK872">
        <f t="shared" si="482"/>
        <v>2</v>
      </c>
      <c r="CL872">
        <v>1</v>
      </c>
      <c r="CM872">
        <v>308</v>
      </c>
      <c r="CN872" t="s">
        <v>98</v>
      </c>
      <c r="CO872">
        <f t="shared" si="483"/>
        <v>4</v>
      </c>
      <c r="CP872" t="s">
        <v>98</v>
      </c>
      <c r="CQ872">
        <f t="shared" si="484"/>
        <v>4</v>
      </c>
      <c r="CR872" t="s">
        <v>105</v>
      </c>
      <c r="CS872">
        <f t="shared" si="485"/>
        <v>3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 t="s">
        <v>83</v>
      </c>
      <c r="DA872" t="s">
        <v>83</v>
      </c>
      <c r="DB872">
        <f t="shared" si="486"/>
        <v>5</v>
      </c>
      <c r="DC872" t="s">
        <v>83</v>
      </c>
      <c r="DD872">
        <v>0</v>
      </c>
      <c r="DE872">
        <v>8</v>
      </c>
      <c r="DF872">
        <v>2009</v>
      </c>
      <c r="DG872">
        <f t="shared" si="489"/>
        <v>14</v>
      </c>
      <c r="DH872" t="s">
        <v>110</v>
      </c>
      <c r="DI872">
        <f t="shared" si="487"/>
        <v>4</v>
      </c>
      <c r="DJ872" t="s">
        <v>111</v>
      </c>
      <c r="DK872">
        <f t="shared" si="488"/>
        <v>5</v>
      </c>
      <c r="DL872">
        <v>109500</v>
      </c>
    </row>
    <row r="873" spans="1:116" x14ac:dyDescent="0.35">
      <c r="A873">
        <v>872</v>
      </c>
      <c r="B873">
        <v>60</v>
      </c>
      <c r="C873" t="s">
        <v>81</v>
      </c>
      <c r="D873">
        <f t="shared" si="455"/>
        <v>4</v>
      </c>
      <c r="E873">
        <v>70</v>
      </c>
      <c r="F873">
        <v>8750</v>
      </c>
      <c r="G873" t="s">
        <v>82</v>
      </c>
      <c r="H873">
        <f t="shared" si="456"/>
        <v>2</v>
      </c>
      <c r="I873" t="s">
        <v>83</v>
      </c>
      <c r="J873" t="str">
        <f t="shared" si="457"/>
        <v/>
      </c>
      <c r="K873" t="s">
        <v>84</v>
      </c>
      <c r="L873">
        <f t="shared" si="458"/>
        <v>1</v>
      </c>
      <c r="M873" t="s">
        <v>85</v>
      </c>
      <c r="N873">
        <f t="shared" si="459"/>
        <v>2</v>
      </c>
      <c r="O873" t="s">
        <v>86</v>
      </c>
      <c r="P873">
        <f t="shared" si="460"/>
        <v>4</v>
      </c>
      <c r="Q873" t="s">
        <v>87</v>
      </c>
      <c r="R873">
        <f t="shared" si="461"/>
        <v>4</v>
      </c>
      <c r="S873" t="s">
        <v>88</v>
      </c>
      <c r="T873">
        <f t="shared" si="462"/>
        <v>3</v>
      </c>
      <c r="U873" t="s">
        <v>89</v>
      </c>
      <c r="V873">
        <f t="shared" si="463"/>
        <v>16</v>
      </c>
      <c r="W873" t="s">
        <v>90</v>
      </c>
      <c r="X873">
        <f t="shared" si="464"/>
        <v>7</v>
      </c>
      <c r="Y873" t="s">
        <v>90</v>
      </c>
      <c r="Z873">
        <f t="shared" si="465"/>
        <v>7</v>
      </c>
      <c r="AA873" t="s">
        <v>91</v>
      </c>
      <c r="AB873">
        <f t="shared" si="466"/>
        <v>3</v>
      </c>
      <c r="AC873" t="s">
        <v>92</v>
      </c>
      <c r="AD873">
        <f t="shared" si="467"/>
        <v>8</v>
      </c>
      <c r="AE873">
        <v>6</v>
      </c>
      <c r="AF873">
        <v>5</v>
      </c>
      <c r="AG873">
        <v>1998</v>
      </c>
      <c r="AH873">
        <v>1998</v>
      </c>
      <c r="AI873" t="s">
        <v>93</v>
      </c>
      <c r="AJ873">
        <f t="shared" si="468"/>
        <v>5</v>
      </c>
      <c r="AK873" t="s">
        <v>94</v>
      </c>
      <c r="AL873">
        <f t="shared" si="469"/>
        <v>8</v>
      </c>
      <c r="AM873" t="s">
        <v>95</v>
      </c>
      <c r="AN873">
        <f t="shared" si="470"/>
        <v>14</v>
      </c>
      <c r="AO873" t="s">
        <v>95</v>
      </c>
      <c r="AP873" t="s">
        <v>96</v>
      </c>
      <c r="AQ873">
        <f t="shared" si="471"/>
        <v>4</v>
      </c>
      <c r="AR873">
        <v>116</v>
      </c>
      <c r="AS873" t="s">
        <v>98</v>
      </c>
      <c r="AT873">
        <f t="shared" si="472"/>
        <v>3</v>
      </c>
      <c r="AU873" t="s">
        <v>98</v>
      </c>
      <c r="AV873">
        <f t="shared" si="473"/>
        <v>3</v>
      </c>
      <c r="AW873" t="s">
        <v>99</v>
      </c>
      <c r="AX873">
        <f t="shared" si="474"/>
        <v>6</v>
      </c>
      <c r="AY873" t="s">
        <v>97</v>
      </c>
      <c r="AZ873">
        <f t="shared" si="475"/>
        <v>5</v>
      </c>
      <c r="BA873" t="s">
        <v>98</v>
      </c>
      <c r="BB873">
        <f t="shared" si="476"/>
        <v>4</v>
      </c>
      <c r="BC873" t="s">
        <v>100</v>
      </c>
      <c r="BD873" t="s">
        <v>101</v>
      </c>
      <c r="BE873">
        <f t="shared" si="477"/>
        <v>7</v>
      </c>
      <c r="BF873">
        <v>505</v>
      </c>
      <c r="BG873" t="s">
        <v>102</v>
      </c>
      <c r="BH873">
        <v>0</v>
      </c>
      <c r="BI873">
        <v>299</v>
      </c>
      <c r="BJ873">
        <v>804</v>
      </c>
      <c r="BK873" t="s">
        <v>103</v>
      </c>
      <c r="BL873">
        <f t="shared" si="478"/>
        <v>6</v>
      </c>
      <c r="BM873" t="s">
        <v>104</v>
      </c>
      <c r="BN873" t="s">
        <v>105</v>
      </c>
      <c r="BO873" t="s">
        <v>106</v>
      </c>
      <c r="BP873">
        <f t="shared" si="479"/>
        <v>6</v>
      </c>
      <c r="BQ873">
        <v>804</v>
      </c>
      <c r="BR873">
        <v>878</v>
      </c>
      <c r="BS873">
        <v>0</v>
      </c>
      <c r="BT873">
        <v>1682</v>
      </c>
      <c r="BU873">
        <v>0</v>
      </c>
      <c r="BV873">
        <v>0</v>
      </c>
      <c r="BW873">
        <v>2</v>
      </c>
      <c r="BX873">
        <v>1</v>
      </c>
      <c r="BY873">
        <v>3</v>
      </c>
      <c r="BZ873">
        <v>1</v>
      </c>
      <c r="CA873" t="s">
        <v>97</v>
      </c>
      <c r="CB873">
        <f t="shared" si="480"/>
        <v>5</v>
      </c>
      <c r="CC873">
        <v>7</v>
      </c>
      <c r="CD873" t="s">
        <v>107</v>
      </c>
      <c r="CE873">
        <v>0</v>
      </c>
      <c r="CF873" t="s">
        <v>83</v>
      </c>
      <c r="CG873" t="s">
        <v>108</v>
      </c>
      <c r="CH873">
        <f t="shared" si="481"/>
        <v>6</v>
      </c>
      <c r="CI873">
        <v>1998</v>
      </c>
      <c r="CJ873" t="s">
        <v>109</v>
      </c>
      <c r="CK873">
        <f t="shared" si="482"/>
        <v>3</v>
      </c>
      <c r="CL873">
        <v>2</v>
      </c>
      <c r="CM873">
        <v>523</v>
      </c>
      <c r="CN873" t="s">
        <v>98</v>
      </c>
      <c r="CO873">
        <f t="shared" si="483"/>
        <v>4</v>
      </c>
      <c r="CP873" t="s">
        <v>98</v>
      </c>
      <c r="CQ873">
        <f t="shared" si="484"/>
        <v>4</v>
      </c>
      <c r="CR873" t="s">
        <v>105</v>
      </c>
      <c r="CS873">
        <f t="shared" si="485"/>
        <v>3</v>
      </c>
      <c r="CT873">
        <v>0</v>
      </c>
      <c r="CU873">
        <v>77</v>
      </c>
      <c r="CV873">
        <v>0</v>
      </c>
      <c r="CW873">
        <v>0</v>
      </c>
      <c r="CX873">
        <v>0</v>
      </c>
      <c r="CY873">
        <v>0</v>
      </c>
      <c r="CZ873" t="s">
        <v>83</v>
      </c>
      <c r="DA873" t="s">
        <v>83</v>
      </c>
      <c r="DB873">
        <f t="shared" si="486"/>
        <v>5</v>
      </c>
      <c r="DC873" t="s">
        <v>83</v>
      </c>
      <c r="DD873">
        <v>0</v>
      </c>
      <c r="DE873">
        <v>6</v>
      </c>
      <c r="DF873">
        <v>2010</v>
      </c>
      <c r="DG873">
        <f t="shared" si="489"/>
        <v>13</v>
      </c>
      <c r="DH873" t="s">
        <v>110</v>
      </c>
      <c r="DI873">
        <f t="shared" si="487"/>
        <v>4</v>
      </c>
      <c r="DJ873" t="s">
        <v>111</v>
      </c>
      <c r="DK873">
        <f t="shared" si="488"/>
        <v>5</v>
      </c>
      <c r="DL873">
        <v>200500</v>
      </c>
    </row>
    <row r="874" spans="1:116" x14ac:dyDescent="0.35">
      <c r="A874">
        <v>873</v>
      </c>
      <c r="B874">
        <v>20</v>
      </c>
      <c r="C874" t="s">
        <v>81</v>
      </c>
      <c r="D874">
        <f t="shared" si="455"/>
        <v>4</v>
      </c>
      <c r="E874">
        <v>74</v>
      </c>
      <c r="F874">
        <v>8892</v>
      </c>
      <c r="G874" t="s">
        <v>82</v>
      </c>
      <c r="H874">
        <f t="shared" si="456"/>
        <v>2</v>
      </c>
      <c r="I874" t="s">
        <v>83</v>
      </c>
      <c r="J874" t="str">
        <f t="shared" si="457"/>
        <v/>
      </c>
      <c r="K874" t="s">
        <v>84</v>
      </c>
      <c r="L874">
        <f t="shared" si="458"/>
        <v>1</v>
      </c>
      <c r="M874" t="s">
        <v>85</v>
      </c>
      <c r="N874">
        <f t="shared" si="459"/>
        <v>2</v>
      </c>
      <c r="O874" t="s">
        <v>86</v>
      </c>
      <c r="P874">
        <f t="shared" si="460"/>
        <v>4</v>
      </c>
      <c r="Q874" t="s">
        <v>122</v>
      </c>
      <c r="R874">
        <f t="shared" si="461"/>
        <v>2</v>
      </c>
      <c r="S874" t="s">
        <v>88</v>
      </c>
      <c r="T874">
        <f t="shared" si="462"/>
        <v>3</v>
      </c>
      <c r="U874" t="s">
        <v>162</v>
      </c>
      <c r="V874">
        <f t="shared" si="463"/>
        <v>7</v>
      </c>
      <c r="W874" t="s">
        <v>90</v>
      </c>
      <c r="X874">
        <f t="shared" si="464"/>
        <v>7</v>
      </c>
      <c r="Y874" t="s">
        <v>90</v>
      </c>
      <c r="Z874">
        <f t="shared" si="465"/>
        <v>7</v>
      </c>
      <c r="AA874" t="s">
        <v>91</v>
      </c>
      <c r="AB874">
        <f t="shared" si="466"/>
        <v>3</v>
      </c>
      <c r="AC874" t="s">
        <v>115</v>
      </c>
      <c r="AD874">
        <f t="shared" si="467"/>
        <v>4</v>
      </c>
      <c r="AE874">
        <v>5</v>
      </c>
      <c r="AF874">
        <v>7</v>
      </c>
      <c r="AG874">
        <v>1953</v>
      </c>
      <c r="AH874">
        <v>1996</v>
      </c>
      <c r="AI874" t="s">
        <v>93</v>
      </c>
      <c r="AJ874">
        <f t="shared" si="468"/>
        <v>5</v>
      </c>
      <c r="AK874" t="s">
        <v>94</v>
      </c>
      <c r="AL874">
        <f t="shared" si="469"/>
        <v>8</v>
      </c>
      <c r="AM874" t="s">
        <v>155</v>
      </c>
      <c r="AN874">
        <f t="shared" si="470"/>
        <v>8</v>
      </c>
      <c r="AO874" t="s">
        <v>125</v>
      </c>
      <c r="AP874" t="s">
        <v>117</v>
      </c>
      <c r="AQ874">
        <f t="shared" si="471"/>
        <v>2</v>
      </c>
      <c r="AR874">
        <v>0</v>
      </c>
      <c r="AS874" t="s">
        <v>97</v>
      </c>
      <c r="AT874">
        <f t="shared" si="472"/>
        <v>4</v>
      </c>
      <c r="AU874" t="s">
        <v>98</v>
      </c>
      <c r="AV874">
        <f t="shared" si="473"/>
        <v>3</v>
      </c>
      <c r="AW874" t="s">
        <v>137</v>
      </c>
      <c r="AX874">
        <f t="shared" si="474"/>
        <v>5</v>
      </c>
      <c r="AY874" t="s">
        <v>98</v>
      </c>
      <c r="AZ874">
        <f t="shared" si="475"/>
        <v>4</v>
      </c>
      <c r="BA874" t="s">
        <v>98</v>
      </c>
      <c r="BB874">
        <f t="shared" si="476"/>
        <v>4</v>
      </c>
      <c r="BC874" t="s">
        <v>130</v>
      </c>
      <c r="BD874" t="s">
        <v>102</v>
      </c>
      <c r="BE874">
        <f t="shared" si="477"/>
        <v>6</v>
      </c>
      <c r="BF874">
        <v>0</v>
      </c>
      <c r="BG874" t="s">
        <v>102</v>
      </c>
      <c r="BH874">
        <v>0</v>
      </c>
      <c r="BI874">
        <v>105</v>
      </c>
      <c r="BJ874">
        <v>105</v>
      </c>
      <c r="BK874" t="s">
        <v>103</v>
      </c>
      <c r="BL874">
        <f t="shared" si="478"/>
        <v>6</v>
      </c>
      <c r="BM874" t="s">
        <v>97</v>
      </c>
      <c r="BN874" t="s">
        <v>105</v>
      </c>
      <c r="BO874" t="s">
        <v>106</v>
      </c>
      <c r="BP874">
        <f t="shared" si="479"/>
        <v>6</v>
      </c>
      <c r="BQ874">
        <v>910</v>
      </c>
      <c r="BR874">
        <v>0</v>
      </c>
      <c r="BS874">
        <v>0</v>
      </c>
      <c r="BT874">
        <v>910</v>
      </c>
      <c r="BU874">
        <v>0</v>
      </c>
      <c r="BV874">
        <v>0</v>
      </c>
      <c r="BW874">
        <v>1</v>
      </c>
      <c r="BX874">
        <v>0</v>
      </c>
      <c r="BY874">
        <v>3</v>
      </c>
      <c r="BZ874">
        <v>1</v>
      </c>
      <c r="CA874" t="s">
        <v>97</v>
      </c>
      <c r="CB874">
        <f t="shared" si="480"/>
        <v>5</v>
      </c>
      <c r="CC874">
        <v>5</v>
      </c>
      <c r="CD874" t="s">
        <v>107</v>
      </c>
      <c r="CE874">
        <v>0</v>
      </c>
      <c r="CF874" t="s">
        <v>83</v>
      </c>
      <c r="CG874" t="s">
        <v>108</v>
      </c>
      <c r="CH874">
        <f t="shared" si="481"/>
        <v>6</v>
      </c>
      <c r="CI874">
        <v>1953</v>
      </c>
      <c r="CJ874" t="s">
        <v>102</v>
      </c>
      <c r="CK874">
        <f t="shared" si="482"/>
        <v>2</v>
      </c>
      <c r="CL874">
        <v>2</v>
      </c>
      <c r="CM874">
        <v>414</v>
      </c>
      <c r="CN874" t="s">
        <v>98</v>
      </c>
      <c r="CO874">
        <f t="shared" si="483"/>
        <v>4</v>
      </c>
      <c r="CP874" t="s">
        <v>98</v>
      </c>
      <c r="CQ874">
        <f t="shared" si="484"/>
        <v>4</v>
      </c>
      <c r="CR874" t="s">
        <v>105</v>
      </c>
      <c r="CS874">
        <f t="shared" si="485"/>
        <v>3</v>
      </c>
      <c r="CT874">
        <v>196</v>
      </c>
      <c r="CU874">
        <v>0</v>
      </c>
      <c r="CV874">
        <v>150</v>
      </c>
      <c r="CW874">
        <v>0</v>
      </c>
      <c r="CX874">
        <v>0</v>
      </c>
      <c r="CY874">
        <v>0</v>
      </c>
      <c r="CZ874" t="s">
        <v>83</v>
      </c>
      <c r="DA874" t="s">
        <v>163</v>
      </c>
      <c r="DB874">
        <f t="shared" si="486"/>
        <v>2</v>
      </c>
      <c r="DC874" t="s">
        <v>83</v>
      </c>
      <c r="DD874">
        <v>0</v>
      </c>
      <c r="DE874">
        <v>10</v>
      </c>
      <c r="DF874">
        <v>2008</v>
      </c>
      <c r="DG874">
        <f t="shared" si="489"/>
        <v>15</v>
      </c>
      <c r="DH874" t="s">
        <v>110</v>
      </c>
      <c r="DI874">
        <f t="shared" si="487"/>
        <v>4</v>
      </c>
      <c r="DJ874" t="s">
        <v>111</v>
      </c>
      <c r="DK874">
        <f t="shared" si="488"/>
        <v>5</v>
      </c>
      <c r="DL874">
        <v>116000</v>
      </c>
    </row>
    <row r="875" spans="1:116" x14ac:dyDescent="0.35">
      <c r="A875">
        <v>874</v>
      </c>
      <c r="B875">
        <v>40</v>
      </c>
      <c r="C875" t="s">
        <v>81</v>
      </c>
      <c r="D875">
        <f t="shared" si="455"/>
        <v>4</v>
      </c>
      <c r="E875">
        <v>60</v>
      </c>
      <c r="F875">
        <v>12144</v>
      </c>
      <c r="G875" t="s">
        <v>82</v>
      </c>
      <c r="H875">
        <f t="shared" si="456"/>
        <v>2</v>
      </c>
      <c r="I875" t="s">
        <v>83</v>
      </c>
      <c r="J875" t="str">
        <f t="shared" si="457"/>
        <v/>
      </c>
      <c r="K875" t="s">
        <v>84</v>
      </c>
      <c r="L875">
        <f t="shared" si="458"/>
        <v>1</v>
      </c>
      <c r="M875" t="s">
        <v>85</v>
      </c>
      <c r="N875">
        <f t="shared" si="459"/>
        <v>2</v>
      </c>
      <c r="O875" t="s">
        <v>86</v>
      </c>
      <c r="P875">
        <f t="shared" si="460"/>
        <v>4</v>
      </c>
      <c r="Q875" t="s">
        <v>87</v>
      </c>
      <c r="R875">
        <f t="shared" si="461"/>
        <v>4</v>
      </c>
      <c r="S875" t="s">
        <v>88</v>
      </c>
      <c r="T875">
        <f t="shared" si="462"/>
        <v>3</v>
      </c>
      <c r="U875" t="s">
        <v>162</v>
      </c>
      <c r="V875">
        <f t="shared" si="463"/>
        <v>7</v>
      </c>
      <c r="W875" t="s">
        <v>90</v>
      </c>
      <c r="X875">
        <f t="shared" si="464"/>
        <v>7</v>
      </c>
      <c r="Y875" t="s">
        <v>90</v>
      </c>
      <c r="Z875">
        <f t="shared" si="465"/>
        <v>7</v>
      </c>
      <c r="AA875" t="s">
        <v>91</v>
      </c>
      <c r="AB875">
        <f t="shared" si="466"/>
        <v>3</v>
      </c>
      <c r="AC875" t="s">
        <v>115</v>
      </c>
      <c r="AD875">
        <f t="shared" si="467"/>
        <v>4</v>
      </c>
      <c r="AE875">
        <v>5</v>
      </c>
      <c r="AF875">
        <v>7</v>
      </c>
      <c r="AG875">
        <v>1949</v>
      </c>
      <c r="AH875">
        <v>1950</v>
      </c>
      <c r="AI875" t="s">
        <v>93</v>
      </c>
      <c r="AJ875">
        <f t="shared" si="468"/>
        <v>5</v>
      </c>
      <c r="AK875" t="s">
        <v>94</v>
      </c>
      <c r="AL875">
        <f t="shared" si="469"/>
        <v>8</v>
      </c>
      <c r="AM875" t="s">
        <v>140</v>
      </c>
      <c r="AN875">
        <f t="shared" si="470"/>
        <v>9</v>
      </c>
      <c r="AO875" t="s">
        <v>140</v>
      </c>
      <c r="AP875" t="s">
        <v>117</v>
      </c>
      <c r="AQ875">
        <f t="shared" si="471"/>
        <v>2</v>
      </c>
      <c r="AR875">
        <v>0</v>
      </c>
      <c r="AS875" t="s">
        <v>97</v>
      </c>
      <c r="AT875">
        <f t="shared" si="472"/>
        <v>4</v>
      </c>
      <c r="AU875" t="s">
        <v>98</v>
      </c>
      <c r="AV875">
        <f t="shared" si="473"/>
        <v>3</v>
      </c>
      <c r="AW875" t="s">
        <v>118</v>
      </c>
      <c r="AX875">
        <f t="shared" si="474"/>
        <v>2</v>
      </c>
      <c r="AY875" t="s">
        <v>98</v>
      </c>
      <c r="AZ875">
        <f t="shared" si="475"/>
        <v>4</v>
      </c>
      <c r="BA875" t="s">
        <v>98</v>
      </c>
      <c r="BB875">
        <f t="shared" si="476"/>
        <v>4</v>
      </c>
      <c r="BC875" t="s">
        <v>100</v>
      </c>
      <c r="BD875" t="s">
        <v>153</v>
      </c>
      <c r="BE875">
        <f t="shared" si="477"/>
        <v>2</v>
      </c>
      <c r="BF875">
        <v>375</v>
      </c>
      <c r="BG875" t="s">
        <v>102</v>
      </c>
      <c r="BH875">
        <v>0</v>
      </c>
      <c r="BI875">
        <v>457</v>
      </c>
      <c r="BJ875">
        <v>832</v>
      </c>
      <c r="BK875" t="s">
        <v>103</v>
      </c>
      <c r="BL875">
        <f t="shared" si="478"/>
        <v>6</v>
      </c>
      <c r="BM875" t="s">
        <v>97</v>
      </c>
      <c r="BN875" t="s">
        <v>105</v>
      </c>
      <c r="BO875" t="s">
        <v>106</v>
      </c>
      <c r="BP875">
        <f t="shared" si="479"/>
        <v>6</v>
      </c>
      <c r="BQ875">
        <v>1036</v>
      </c>
      <c r="BR875">
        <v>0</v>
      </c>
      <c r="BS875">
        <v>232</v>
      </c>
      <c r="BT875">
        <v>1268</v>
      </c>
      <c r="BU875">
        <v>0</v>
      </c>
      <c r="BV875">
        <v>0</v>
      </c>
      <c r="BW875">
        <v>1</v>
      </c>
      <c r="BX875">
        <v>0</v>
      </c>
      <c r="BY875">
        <v>3</v>
      </c>
      <c r="BZ875">
        <v>1</v>
      </c>
      <c r="CA875" t="s">
        <v>98</v>
      </c>
      <c r="CB875">
        <f t="shared" si="480"/>
        <v>4</v>
      </c>
      <c r="CC875">
        <v>6</v>
      </c>
      <c r="CD875" t="s">
        <v>107</v>
      </c>
      <c r="CE875">
        <v>1</v>
      </c>
      <c r="CF875" t="s">
        <v>97</v>
      </c>
      <c r="CG875" t="s">
        <v>108</v>
      </c>
      <c r="CH875">
        <f t="shared" si="481"/>
        <v>6</v>
      </c>
      <c r="CI875">
        <v>1949</v>
      </c>
      <c r="CJ875" t="s">
        <v>102</v>
      </c>
      <c r="CK875">
        <f t="shared" si="482"/>
        <v>2</v>
      </c>
      <c r="CL875">
        <v>1</v>
      </c>
      <c r="CM875">
        <v>288</v>
      </c>
      <c r="CN875" t="s">
        <v>98</v>
      </c>
      <c r="CO875">
        <f t="shared" si="483"/>
        <v>4</v>
      </c>
      <c r="CP875" t="s">
        <v>98</v>
      </c>
      <c r="CQ875">
        <f t="shared" si="484"/>
        <v>4</v>
      </c>
      <c r="CR875" t="s">
        <v>105</v>
      </c>
      <c r="CS875">
        <f t="shared" si="485"/>
        <v>3</v>
      </c>
      <c r="CT875">
        <v>0</v>
      </c>
      <c r="CU875">
        <v>28</v>
      </c>
      <c r="CV875">
        <v>0</v>
      </c>
      <c r="CW875">
        <v>0</v>
      </c>
      <c r="CX875">
        <v>0</v>
      </c>
      <c r="CY875">
        <v>0</v>
      </c>
      <c r="CZ875" t="s">
        <v>83</v>
      </c>
      <c r="DA875" t="s">
        <v>83</v>
      </c>
      <c r="DB875">
        <f t="shared" si="486"/>
        <v>5</v>
      </c>
      <c r="DC875" t="s">
        <v>248</v>
      </c>
      <c r="DD875">
        <v>0</v>
      </c>
      <c r="DE875">
        <v>9</v>
      </c>
      <c r="DF875">
        <v>2009</v>
      </c>
      <c r="DG875">
        <f t="shared" si="489"/>
        <v>14</v>
      </c>
      <c r="DH875" t="s">
        <v>110</v>
      </c>
      <c r="DI875">
        <f t="shared" si="487"/>
        <v>4</v>
      </c>
      <c r="DJ875" t="s">
        <v>111</v>
      </c>
      <c r="DK875">
        <f t="shared" si="488"/>
        <v>5</v>
      </c>
      <c r="DL875">
        <v>133000</v>
      </c>
    </row>
    <row r="876" spans="1:116" x14ac:dyDescent="0.35">
      <c r="A876">
        <v>875</v>
      </c>
      <c r="B876">
        <v>50</v>
      </c>
      <c r="C876" t="s">
        <v>142</v>
      </c>
      <c r="D876">
        <f t="shared" si="455"/>
        <v>2</v>
      </c>
      <c r="E876">
        <v>52</v>
      </c>
      <c r="F876">
        <v>5720</v>
      </c>
      <c r="G876" t="s">
        <v>82</v>
      </c>
      <c r="H876">
        <f t="shared" si="456"/>
        <v>2</v>
      </c>
      <c r="I876" t="s">
        <v>83</v>
      </c>
      <c r="J876" t="str">
        <f t="shared" si="457"/>
        <v/>
      </c>
      <c r="K876" t="s">
        <v>84</v>
      </c>
      <c r="L876">
        <f t="shared" si="458"/>
        <v>1</v>
      </c>
      <c r="M876" t="s">
        <v>85</v>
      </c>
      <c r="N876">
        <f t="shared" si="459"/>
        <v>2</v>
      </c>
      <c r="O876" t="s">
        <v>86</v>
      </c>
      <c r="P876">
        <f t="shared" si="460"/>
        <v>4</v>
      </c>
      <c r="Q876" t="s">
        <v>87</v>
      </c>
      <c r="R876">
        <f t="shared" si="461"/>
        <v>4</v>
      </c>
      <c r="S876" t="s">
        <v>88</v>
      </c>
      <c r="T876">
        <f t="shared" si="462"/>
        <v>3</v>
      </c>
      <c r="U876" t="s">
        <v>143</v>
      </c>
      <c r="V876">
        <f t="shared" si="463"/>
        <v>9</v>
      </c>
      <c r="W876" t="s">
        <v>144</v>
      </c>
      <c r="X876">
        <f t="shared" si="464"/>
        <v>3</v>
      </c>
      <c r="Y876" t="s">
        <v>90</v>
      </c>
      <c r="Z876">
        <f t="shared" si="465"/>
        <v>7</v>
      </c>
      <c r="AA876" t="s">
        <v>91</v>
      </c>
      <c r="AB876">
        <f t="shared" si="466"/>
        <v>3</v>
      </c>
      <c r="AC876" t="s">
        <v>132</v>
      </c>
      <c r="AD876">
        <f t="shared" si="467"/>
        <v>1</v>
      </c>
      <c r="AE876">
        <v>5</v>
      </c>
      <c r="AF876">
        <v>6</v>
      </c>
      <c r="AG876">
        <v>1941</v>
      </c>
      <c r="AH876">
        <v>1950</v>
      </c>
      <c r="AI876" t="s">
        <v>93</v>
      </c>
      <c r="AJ876">
        <f t="shared" si="468"/>
        <v>5</v>
      </c>
      <c r="AK876" t="s">
        <v>94</v>
      </c>
      <c r="AL876">
        <f t="shared" si="469"/>
        <v>8</v>
      </c>
      <c r="AM876" t="s">
        <v>124</v>
      </c>
      <c r="AN876">
        <f t="shared" si="470"/>
        <v>4</v>
      </c>
      <c r="AO876" t="s">
        <v>124</v>
      </c>
      <c r="AP876" t="s">
        <v>117</v>
      </c>
      <c r="AQ876">
        <f t="shared" si="471"/>
        <v>2</v>
      </c>
      <c r="AR876">
        <v>0</v>
      </c>
      <c r="AS876" t="s">
        <v>98</v>
      </c>
      <c r="AT876">
        <f t="shared" si="472"/>
        <v>3</v>
      </c>
      <c r="AU876" t="s">
        <v>98</v>
      </c>
      <c r="AV876">
        <f t="shared" si="473"/>
        <v>3</v>
      </c>
      <c r="AW876" t="s">
        <v>118</v>
      </c>
      <c r="AX876">
        <f t="shared" si="474"/>
        <v>2</v>
      </c>
      <c r="AY876" t="s">
        <v>98</v>
      </c>
      <c r="AZ876">
        <f t="shared" si="475"/>
        <v>4</v>
      </c>
      <c r="BA876" t="s">
        <v>98</v>
      </c>
      <c r="BB876">
        <f t="shared" si="476"/>
        <v>4</v>
      </c>
      <c r="BC876" t="s">
        <v>100</v>
      </c>
      <c r="BD876" t="s">
        <v>102</v>
      </c>
      <c r="BE876">
        <f t="shared" si="477"/>
        <v>6</v>
      </c>
      <c r="BF876">
        <v>0</v>
      </c>
      <c r="BG876" t="s">
        <v>102</v>
      </c>
      <c r="BH876">
        <v>0</v>
      </c>
      <c r="BI876">
        <v>676</v>
      </c>
      <c r="BJ876">
        <v>676</v>
      </c>
      <c r="BK876" t="s">
        <v>103</v>
      </c>
      <c r="BL876">
        <f t="shared" si="478"/>
        <v>6</v>
      </c>
      <c r="BM876" t="s">
        <v>104</v>
      </c>
      <c r="BN876" t="s">
        <v>105</v>
      </c>
      <c r="BO876" t="s">
        <v>106</v>
      </c>
      <c r="BP876">
        <f t="shared" si="479"/>
        <v>6</v>
      </c>
      <c r="BQ876">
        <v>676</v>
      </c>
      <c r="BR876">
        <v>455</v>
      </c>
      <c r="BS876">
        <v>0</v>
      </c>
      <c r="BT876">
        <v>1131</v>
      </c>
      <c r="BU876">
        <v>0</v>
      </c>
      <c r="BV876">
        <v>0</v>
      </c>
      <c r="BW876">
        <v>1</v>
      </c>
      <c r="BX876">
        <v>1</v>
      </c>
      <c r="BY876">
        <v>3</v>
      </c>
      <c r="BZ876">
        <v>1</v>
      </c>
      <c r="CA876" t="s">
        <v>98</v>
      </c>
      <c r="CB876">
        <f t="shared" si="480"/>
        <v>4</v>
      </c>
      <c r="CC876">
        <v>5</v>
      </c>
      <c r="CD876" t="s">
        <v>107</v>
      </c>
      <c r="CE876">
        <v>0</v>
      </c>
      <c r="CF876" t="s">
        <v>83</v>
      </c>
      <c r="CG876" t="s">
        <v>127</v>
      </c>
      <c r="CH876">
        <f t="shared" si="481"/>
        <v>5</v>
      </c>
      <c r="CI876">
        <v>1941</v>
      </c>
      <c r="CJ876" t="s">
        <v>102</v>
      </c>
      <c r="CK876">
        <f t="shared" si="482"/>
        <v>2</v>
      </c>
      <c r="CL876">
        <v>1</v>
      </c>
      <c r="CM876">
        <v>200</v>
      </c>
      <c r="CN876" t="s">
        <v>98</v>
      </c>
      <c r="CO876">
        <f t="shared" si="483"/>
        <v>4</v>
      </c>
      <c r="CP876" t="s">
        <v>98</v>
      </c>
      <c r="CQ876">
        <f t="shared" si="484"/>
        <v>4</v>
      </c>
      <c r="CR876" t="s">
        <v>105</v>
      </c>
      <c r="CS876">
        <f t="shared" si="485"/>
        <v>3</v>
      </c>
      <c r="CT876">
        <v>26</v>
      </c>
      <c r="CU876">
        <v>0</v>
      </c>
      <c r="CV876">
        <v>0</v>
      </c>
      <c r="CW876">
        <v>0</v>
      </c>
      <c r="CX876">
        <v>0</v>
      </c>
      <c r="CY876">
        <v>0</v>
      </c>
      <c r="CZ876" t="s">
        <v>83</v>
      </c>
      <c r="DA876" t="s">
        <v>83</v>
      </c>
      <c r="DB876">
        <f t="shared" si="486"/>
        <v>5</v>
      </c>
      <c r="DC876" t="s">
        <v>83</v>
      </c>
      <c r="DD876">
        <v>0</v>
      </c>
      <c r="DE876">
        <v>8</v>
      </c>
      <c r="DF876">
        <v>2009</v>
      </c>
      <c r="DG876">
        <f t="shared" si="489"/>
        <v>14</v>
      </c>
      <c r="DH876" t="s">
        <v>110</v>
      </c>
      <c r="DI876">
        <f t="shared" si="487"/>
        <v>4</v>
      </c>
      <c r="DJ876" t="s">
        <v>128</v>
      </c>
      <c r="DK876">
        <f t="shared" si="488"/>
        <v>3</v>
      </c>
      <c r="DL876">
        <v>66500</v>
      </c>
    </row>
    <row r="877" spans="1:116" x14ac:dyDescent="0.35">
      <c r="A877">
        <v>876</v>
      </c>
      <c r="B877">
        <v>60</v>
      </c>
      <c r="C877" t="s">
        <v>192</v>
      </c>
      <c r="D877">
        <f t="shared" si="455"/>
        <v>5</v>
      </c>
      <c r="E877">
        <v>75</v>
      </c>
      <c r="F877">
        <v>9000</v>
      </c>
      <c r="G877" t="s">
        <v>82</v>
      </c>
      <c r="H877">
        <f t="shared" si="456"/>
        <v>2</v>
      </c>
      <c r="I877" t="s">
        <v>83</v>
      </c>
      <c r="J877" t="str">
        <f t="shared" si="457"/>
        <v/>
      </c>
      <c r="K877" t="s">
        <v>84</v>
      </c>
      <c r="L877">
        <f t="shared" si="458"/>
        <v>1</v>
      </c>
      <c r="M877" t="s">
        <v>85</v>
      </c>
      <c r="N877">
        <f t="shared" si="459"/>
        <v>2</v>
      </c>
      <c r="O877" t="s">
        <v>86</v>
      </c>
      <c r="P877">
        <f t="shared" si="460"/>
        <v>4</v>
      </c>
      <c r="Q877" t="s">
        <v>87</v>
      </c>
      <c r="R877">
        <f t="shared" si="461"/>
        <v>4</v>
      </c>
      <c r="S877" t="s">
        <v>88</v>
      </c>
      <c r="T877">
        <f t="shared" si="462"/>
        <v>3</v>
      </c>
      <c r="U877" t="s">
        <v>136</v>
      </c>
      <c r="V877">
        <f t="shared" si="463"/>
        <v>18</v>
      </c>
      <c r="W877" t="s">
        <v>90</v>
      </c>
      <c r="X877">
        <f t="shared" si="464"/>
        <v>7</v>
      </c>
      <c r="Y877" t="s">
        <v>90</v>
      </c>
      <c r="Z877">
        <f t="shared" si="465"/>
        <v>7</v>
      </c>
      <c r="AA877" t="s">
        <v>91</v>
      </c>
      <c r="AB877">
        <f t="shared" si="466"/>
        <v>3</v>
      </c>
      <c r="AC877" t="s">
        <v>92</v>
      </c>
      <c r="AD877">
        <f t="shared" si="467"/>
        <v>8</v>
      </c>
      <c r="AE877">
        <v>8</v>
      </c>
      <c r="AF877">
        <v>5</v>
      </c>
      <c r="AG877">
        <v>2007</v>
      </c>
      <c r="AH877">
        <v>2007</v>
      </c>
      <c r="AI877" t="s">
        <v>93</v>
      </c>
      <c r="AJ877">
        <f t="shared" si="468"/>
        <v>5</v>
      </c>
      <c r="AK877" t="s">
        <v>94</v>
      </c>
      <c r="AL877">
        <f t="shared" si="469"/>
        <v>8</v>
      </c>
      <c r="AM877" t="s">
        <v>180</v>
      </c>
      <c r="AN877">
        <f t="shared" si="470"/>
        <v>15</v>
      </c>
      <c r="AO877" t="s">
        <v>181</v>
      </c>
      <c r="AP877" t="s">
        <v>117</v>
      </c>
      <c r="AQ877">
        <f t="shared" si="471"/>
        <v>2</v>
      </c>
      <c r="AR877">
        <v>0</v>
      </c>
      <c r="AS877" t="s">
        <v>97</v>
      </c>
      <c r="AT877">
        <f t="shared" si="472"/>
        <v>4</v>
      </c>
      <c r="AU877" t="s">
        <v>98</v>
      </c>
      <c r="AV877">
        <f t="shared" si="473"/>
        <v>3</v>
      </c>
      <c r="AW877" t="s">
        <v>99</v>
      </c>
      <c r="AX877">
        <f t="shared" si="474"/>
        <v>6</v>
      </c>
      <c r="AY877" t="s">
        <v>97</v>
      </c>
      <c r="AZ877">
        <f t="shared" si="475"/>
        <v>5</v>
      </c>
      <c r="BA877" t="s">
        <v>98</v>
      </c>
      <c r="BB877">
        <f t="shared" si="476"/>
        <v>4</v>
      </c>
      <c r="BC877" t="s">
        <v>130</v>
      </c>
      <c r="BD877" t="s">
        <v>101</v>
      </c>
      <c r="BE877">
        <f t="shared" si="477"/>
        <v>7</v>
      </c>
      <c r="BF877">
        <v>64</v>
      </c>
      <c r="BG877" t="s">
        <v>102</v>
      </c>
      <c r="BH877">
        <v>0</v>
      </c>
      <c r="BI877">
        <v>1120</v>
      </c>
      <c r="BJ877">
        <v>1184</v>
      </c>
      <c r="BK877" t="s">
        <v>103</v>
      </c>
      <c r="BL877">
        <f t="shared" si="478"/>
        <v>6</v>
      </c>
      <c r="BM877" t="s">
        <v>104</v>
      </c>
      <c r="BN877" t="s">
        <v>105</v>
      </c>
      <c r="BO877" t="s">
        <v>106</v>
      </c>
      <c r="BP877">
        <f t="shared" si="479"/>
        <v>6</v>
      </c>
      <c r="BQ877">
        <v>1184</v>
      </c>
      <c r="BR877">
        <v>1426</v>
      </c>
      <c r="BS877">
        <v>0</v>
      </c>
      <c r="BT877">
        <v>2610</v>
      </c>
      <c r="BU877">
        <v>0</v>
      </c>
      <c r="BV877">
        <v>0</v>
      </c>
      <c r="BW877">
        <v>2</v>
      </c>
      <c r="BX877">
        <v>1</v>
      </c>
      <c r="BY877">
        <v>4</v>
      </c>
      <c r="BZ877">
        <v>1</v>
      </c>
      <c r="CA877" t="s">
        <v>104</v>
      </c>
      <c r="CB877">
        <f t="shared" si="480"/>
        <v>6</v>
      </c>
      <c r="CC877">
        <v>11</v>
      </c>
      <c r="CD877" t="s">
        <v>107</v>
      </c>
      <c r="CE877">
        <v>1</v>
      </c>
      <c r="CF877" t="s">
        <v>97</v>
      </c>
      <c r="CG877" t="s">
        <v>156</v>
      </c>
      <c r="CH877">
        <f t="shared" si="481"/>
        <v>7</v>
      </c>
      <c r="CI877">
        <v>2007</v>
      </c>
      <c r="CJ877" t="s">
        <v>157</v>
      </c>
      <c r="CK877">
        <f t="shared" si="482"/>
        <v>4</v>
      </c>
      <c r="CL877">
        <v>2</v>
      </c>
      <c r="CM877">
        <v>550</v>
      </c>
      <c r="CN877" t="s">
        <v>98</v>
      </c>
      <c r="CO877">
        <f t="shared" si="483"/>
        <v>4</v>
      </c>
      <c r="CP877" t="s">
        <v>98</v>
      </c>
      <c r="CQ877">
        <f t="shared" si="484"/>
        <v>4</v>
      </c>
      <c r="CR877" t="s">
        <v>105</v>
      </c>
      <c r="CS877">
        <f t="shared" si="485"/>
        <v>3</v>
      </c>
      <c r="CT877">
        <v>208</v>
      </c>
      <c r="CU877">
        <v>364</v>
      </c>
      <c r="CV877">
        <v>0</v>
      </c>
      <c r="CW877">
        <v>0</v>
      </c>
      <c r="CX877">
        <v>0</v>
      </c>
      <c r="CY877">
        <v>0</v>
      </c>
      <c r="CZ877" t="s">
        <v>83</v>
      </c>
      <c r="DA877" t="s">
        <v>83</v>
      </c>
      <c r="DB877">
        <f t="shared" si="486"/>
        <v>5</v>
      </c>
      <c r="DC877" t="s">
        <v>83</v>
      </c>
      <c r="DD877">
        <v>0</v>
      </c>
      <c r="DE877">
        <v>8</v>
      </c>
      <c r="DF877">
        <v>2007</v>
      </c>
      <c r="DG877">
        <f t="shared" si="489"/>
        <v>16</v>
      </c>
      <c r="DH877" t="s">
        <v>158</v>
      </c>
      <c r="DI877">
        <f t="shared" si="487"/>
        <v>8</v>
      </c>
      <c r="DJ877" t="s">
        <v>159</v>
      </c>
      <c r="DK877">
        <f t="shared" si="488"/>
        <v>6</v>
      </c>
      <c r="DL877">
        <v>303477</v>
      </c>
    </row>
    <row r="878" spans="1:116" x14ac:dyDescent="0.35">
      <c r="A878">
        <v>877</v>
      </c>
      <c r="B878">
        <v>20</v>
      </c>
      <c r="C878" t="s">
        <v>81</v>
      </c>
      <c r="D878">
        <f t="shared" si="455"/>
        <v>4</v>
      </c>
      <c r="E878">
        <v>94</v>
      </c>
      <c r="F878">
        <v>25286</v>
      </c>
      <c r="G878" t="s">
        <v>82</v>
      </c>
      <c r="H878">
        <f t="shared" si="456"/>
        <v>2</v>
      </c>
      <c r="I878" t="s">
        <v>83</v>
      </c>
      <c r="J878" t="str">
        <f t="shared" si="457"/>
        <v/>
      </c>
      <c r="K878" t="s">
        <v>84</v>
      </c>
      <c r="L878">
        <f t="shared" si="458"/>
        <v>1</v>
      </c>
      <c r="M878" t="s">
        <v>199</v>
      </c>
      <c r="N878">
        <f t="shared" si="459"/>
        <v>4</v>
      </c>
      <c r="O878" t="s">
        <v>86</v>
      </c>
      <c r="P878">
        <f t="shared" si="460"/>
        <v>4</v>
      </c>
      <c r="Q878" t="s">
        <v>87</v>
      </c>
      <c r="R878">
        <f t="shared" si="461"/>
        <v>4</v>
      </c>
      <c r="S878" t="s">
        <v>194</v>
      </c>
      <c r="T878">
        <f t="shared" si="462"/>
        <v>2</v>
      </c>
      <c r="U878" t="s">
        <v>131</v>
      </c>
      <c r="V878">
        <f t="shared" si="463"/>
        <v>6</v>
      </c>
      <c r="W878" t="s">
        <v>90</v>
      </c>
      <c r="X878">
        <f t="shared" si="464"/>
        <v>7</v>
      </c>
      <c r="Y878" t="s">
        <v>90</v>
      </c>
      <c r="Z878">
        <f t="shared" si="465"/>
        <v>7</v>
      </c>
      <c r="AA878" t="s">
        <v>91</v>
      </c>
      <c r="AB878">
        <f t="shared" si="466"/>
        <v>3</v>
      </c>
      <c r="AC878" t="s">
        <v>115</v>
      </c>
      <c r="AD878">
        <f t="shared" si="467"/>
        <v>4</v>
      </c>
      <c r="AE878">
        <v>4</v>
      </c>
      <c r="AF878">
        <v>5</v>
      </c>
      <c r="AG878">
        <v>1963</v>
      </c>
      <c r="AH878">
        <v>1963</v>
      </c>
      <c r="AI878" t="s">
        <v>93</v>
      </c>
      <c r="AJ878">
        <f t="shared" si="468"/>
        <v>5</v>
      </c>
      <c r="AK878" t="s">
        <v>94</v>
      </c>
      <c r="AL878">
        <f t="shared" si="469"/>
        <v>8</v>
      </c>
      <c r="AM878" t="s">
        <v>140</v>
      </c>
      <c r="AN878">
        <f t="shared" si="470"/>
        <v>9</v>
      </c>
      <c r="AO878" t="s">
        <v>161</v>
      </c>
      <c r="AP878" t="s">
        <v>117</v>
      </c>
      <c r="AQ878">
        <f t="shared" si="471"/>
        <v>2</v>
      </c>
      <c r="AR878">
        <v>0</v>
      </c>
      <c r="AS878" t="s">
        <v>98</v>
      </c>
      <c r="AT878">
        <f t="shared" si="472"/>
        <v>3</v>
      </c>
      <c r="AU878" t="s">
        <v>98</v>
      </c>
      <c r="AV878">
        <f t="shared" si="473"/>
        <v>3</v>
      </c>
      <c r="AW878" t="s">
        <v>99</v>
      </c>
      <c r="AX878">
        <f t="shared" si="474"/>
        <v>6</v>
      </c>
      <c r="AY878" t="s">
        <v>98</v>
      </c>
      <c r="AZ878">
        <f t="shared" si="475"/>
        <v>4</v>
      </c>
      <c r="BA878" t="s">
        <v>98</v>
      </c>
      <c r="BB878">
        <f t="shared" si="476"/>
        <v>4</v>
      </c>
      <c r="BC878" t="s">
        <v>97</v>
      </c>
      <c r="BD878" t="s">
        <v>119</v>
      </c>
      <c r="BE878">
        <f t="shared" si="477"/>
        <v>4</v>
      </c>
      <c r="BF878">
        <v>633</v>
      </c>
      <c r="BG878" t="s">
        <v>102</v>
      </c>
      <c r="BH878">
        <v>0</v>
      </c>
      <c r="BI878">
        <v>431</v>
      </c>
      <c r="BJ878">
        <v>1064</v>
      </c>
      <c r="BK878" t="s">
        <v>103</v>
      </c>
      <c r="BL878">
        <f t="shared" si="478"/>
        <v>6</v>
      </c>
      <c r="BM878" t="s">
        <v>97</v>
      </c>
      <c r="BN878" t="s">
        <v>105</v>
      </c>
      <c r="BO878" t="s">
        <v>106</v>
      </c>
      <c r="BP878">
        <f t="shared" si="479"/>
        <v>6</v>
      </c>
      <c r="BQ878">
        <v>1040</v>
      </c>
      <c r="BR878">
        <v>0</v>
      </c>
      <c r="BS878">
        <v>0</v>
      </c>
      <c r="BT878">
        <v>1040</v>
      </c>
      <c r="BU878">
        <v>1</v>
      </c>
      <c r="BV878">
        <v>0</v>
      </c>
      <c r="BW878">
        <v>1</v>
      </c>
      <c r="BX878">
        <v>0</v>
      </c>
      <c r="BY878">
        <v>3</v>
      </c>
      <c r="BZ878">
        <v>1</v>
      </c>
      <c r="CA878" t="s">
        <v>98</v>
      </c>
      <c r="CB878">
        <f t="shared" si="480"/>
        <v>4</v>
      </c>
      <c r="CC878">
        <v>5</v>
      </c>
      <c r="CD878" t="s">
        <v>107</v>
      </c>
      <c r="CE878">
        <v>0</v>
      </c>
      <c r="CF878" t="s">
        <v>83</v>
      </c>
      <c r="CG878" t="s">
        <v>108</v>
      </c>
      <c r="CH878">
        <f t="shared" si="481"/>
        <v>6</v>
      </c>
      <c r="CI878">
        <v>1963</v>
      </c>
      <c r="CJ878" t="s">
        <v>102</v>
      </c>
      <c r="CK878">
        <f t="shared" si="482"/>
        <v>2</v>
      </c>
      <c r="CL878">
        <v>2</v>
      </c>
      <c r="CM878">
        <v>648</v>
      </c>
      <c r="CN878" t="s">
        <v>98</v>
      </c>
      <c r="CO878">
        <f t="shared" si="483"/>
        <v>4</v>
      </c>
      <c r="CP878" t="s">
        <v>98</v>
      </c>
      <c r="CQ878">
        <f t="shared" si="484"/>
        <v>4</v>
      </c>
      <c r="CR878" t="s">
        <v>105</v>
      </c>
      <c r="CS878">
        <f t="shared" si="485"/>
        <v>3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 t="s">
        <v>83</v>
      </c>
      <c r="DA878" t="s">
        <v>83</v>
      </c>
      <c r="DB878">
        <f t="shared" si="486"/>
        <v>5</v>
      </c>
      <c r="DC878" t="s">
        <v>83</v>
      </c>
      <c r="DD878">
        <v>0</v>
      </c>
      <c r="DE878">
        <v>1</v>
      </c>
      <c r="DF878">
        <v>2007</v>
      </c>
      <c r="DG878">
        <f t="shared" si="489"/>
        <v>16</v>
      </c>
      <c r="DH878" t="s">
        <v>110</v>
      </c>
      <c r="DI878">
        <f t="shared" si="487"/>
        <v>4</v>
      </c>
      <c r="DJ878" t="s">
        <v>111</v>
      </c>
      <c r="DK878">
        <f t="shared" si="488"/>
        <v>5</v>
      </c>
      <c r="DL878">
        <v>132250</v>
      </c>
    </row>
    <row r="879" spans="1:116" x14ac:dyDescent="0.35">
      <c r="A879">
        <v>878</v>
      </c>
      <c r="B879">
        <v>60</v>
      </c>
      <c r="C879" t="s">
        <v>81</v>
      </c>
      <c r="D879">
        <f t="shared" si="455"/>
        <v>4</v>
      </c>
      <c r="E879">
        <v>74</v>
      </c>
      <c r="F879">
        <v>8834</v>
      </c>
      <c r="G879" t="s">
        <v>82</v>
      </c>
      <c r="H879">
        <f t="shared" si="456"/>
        <v>2</v>
      </c>
      <c r="I879" t="s">
        <v>83</v>
      </c>
      <c r="J879" t="str">
        <f t="shared" si="457"/>
        <v/>
      </c>
      <c r="K879" t="s">
        <v>84</v>
      </c>
      <c r="L879">
        <f t="shared" si="458"/>
        <v>1</v>
      </c>
      <c r="M879" t="s">
        <v>85</v>
      </c>
      <c r="N879">
        <f t="shared" si="459"/>
        <v>2</v>
      </c>
      <c r="O879" t="s">
        <v>86</v>
      </c>
      <c r="P879">
        <f t="shared" si="460"/>
        <v>4</v>
      </c>
      <c r="Q879" t="s">
        <v>87</v>
      </c>
      <c r="R879">
        <f t="shared" si="461"/>
        <v>4</v>
      </c>
      <c r="S879" t="s">
        <v>88</v>
      </c>
      <c r="T879">
        <f t="shared" si="462"/>
        <v>3</v>
      </c>
      <c r="U879" t="s">
        <v>154</v>
      </c>
      <c r="V879">
        <f t="shared" si="463"/>
        <v>19</v>
      </c>
      <c r="W879" t="s">
        <v>90</v>
      </c>
      <c r="X879">
        <f t="shared" si="464"/>
        <v>7</v>
      </c>
      <c r="Y879" t="s">
        <v>90</v>
      </c>
      <c r="Z879">
        <f t="shared" si="465"/>
        <v>7</v>
      </c>
      <c r="AA879" t="s">
        <v>91</v>
      </c>
      <c r="AB879">
        <f t="shared" si="466"/>
        <v>3</v>
      </c>
      <c r="AC879" t="s">
        <v>92</v>
      </c>
      <c r="AD879">
        <f t="shared" si="467"/>
        <v>8</v>
      </c>
      <c r="AE879">
        <v>9</v>
      </c>
      <c r="AF879">
        <v>5</v>
      </c>
      <c r="AG879">
        <v>2004</v>
      </c>
      <c r="AH879">
        <v>2005</v>
      </c>
      <c r="AI879" t="s">
        <v>152</v>
      </c>
      <c r="AJ879">
        <f t="shared" si="468"/>
        <v>6</v>
      </c>
      <c r="AK879" t="s">
        <v>94</v>
      </c>
      <c r="AL879">
        <f t="shared" si="469"/>
        <v>8</v>
      </c>
      <c r="AM879" t="s">
        <v>95</v>
      </c>
      <c r="AN879">
        <f t="shared" si="470"/>
        <v>14</v>
      </c>
      <c r="AO879" t="s">
        <v>95</v>
      </c>
      <c r="AP879" t="s">
        <v>137</v>
      </c>
      <c r="AQ879">
        <f t="shared" si="471"/>
        <v>5</v>
      </c>
      <c r="AR879">
        <v>216</v>
      </c>
      <c r="AS879" t="s">
        <v>97</v>
      </c>
      <c r="AT879">
        <f t="shared" si="472"/>
        <v>4</v>
      </c>
      <c r="AU879" t="s">
        <v>98</v>
      </c>
      <c r="AV879">
        <f t="shared" si="473"/>
        <v>3</v>
      </c>
      <c r="AW879" t="s">
        <v>99</v>
      </c>
      <c r="AX879">
        <f t="shared" si="474"/>
        <v>6</v>
      </c>
      <c r="AY879" t="s">
        <v>104</v>
      </c>
      <c r="AZ879">
        <f t="shared" si="475"/>
        <v>6</v>
      </c>
      <c r="BA879" t="s">
        <v>98</v>
      </c>
      <c r="BB879">
        <f t="shared" si="476"/>
        <v>4</v>
      </c>
      <c r="BC879" t="s">
        <v>100</v>
      </c>
      <c r="BD879" t="s">
        <v>101</v>
      </c>
      <c r="BE879">
        <f t="shared" si="477"/>
        <v>7</v>
      </c>
      <c r="BF879">
        <v>1170</v>
      </c>
      <c r="BG879" t="s">
        <v>102</v>
      </c>
      <c r="BH879">
        <v>0</v>
      </c>
      <c r="BI879">
        <v>292</v>
      </c>
      <c r="BJ879">
        <v>1462</v>
      </c>
      <c r="BK879" t="s">
        <v>103</v>
      </c>
      <c r="BL879">
        <f t="shared" si="478"/>
        <v>6</v>
      </c>
      <c r="BM879" t="s">
        <v>104</v>
      </c>
      <c r="BN879" t="s">
        <v>105</v>
      </c>
      <c r="BO879" t="s">
        <v>106</v>
      </c>
      <c r="BP879">
        <f t="shared" si="479"/>
        <v>6</v>
      </c>
      <c r="BQ879">
        <v>1462</v>
      </c>
      <c r="BR879">
        <v>762</v>
      </c>
      <c r="BS879">
        <v>0</v>
      </c>
      <c r="BT879">
        <v>2224</v>
      </c>
      <c r="BU879">
        <v>1</v>
      </c>
      <c r="BV879">
        <v>0</v>
      </c>
      <c r="BW879">
        <v>2</v>
      </c>
      <c r="BX879">
        <v>1</v>
      </c>
      <c r="BY879">
        <v>4</v>
      </c>
      <c r="BZ879">
        <v>1</v>
      </c>
      <c r="CA879" t="s">
        <v>104</v>
      </c>
      <c r="CB879">
        <f t="shared" si="480"/>
        <v>6</v>
      </c>
      <c r="CC879">
        <v>10</v>
      </c>
      <c r="CD879" t="s">
        <v>107</v>
      </c>
      <c r="CE879">
        <v>1</v>
      </c>
      <c r="CF879" t="s">
        <v>97</v>
      </c>
      <c r="CG879" t="s">
        <v>108</v>
      </c>
      <c r="CH879">
        <f t="shared" si="481"/>
        <v>6</v>
      </c>
      <c r="CI879">
        <v>2004</v>
      </c>
      <c r="CJ879" t="s">
        <v>157</v>
      </c>
      <c r="CK879">
        <f t="shared" si="482"/>
        <v>4</v>
      </c>
      <c r="CL879">
        <v>3</v>
      </c>
      <c r="CM879">
        <v>738</v>
      </c>
      <c r="CN879" t="s">
        <v>98</v>
      </c>
      <c r="CO879">
        <f t="shared" si="483"/>
        <v>4</v>
      </c>
      <c r="CP879" t="s">
        <v>98</v>
      </c>
      <c r="CQ879">
        <f t="shared" si="484"/>
        <v>4</v>
      </c>
      <c r="CR879" t="s">
        <v>105</v>
      </c>
      <c r="CS879">
        <f t="shared" si="485"/>
        <v>3</v>
      </c>
      <c r="CT879">
        <v>184</v>
      </c>
      <c r="CU879">
        <v>0</v>
      </c>
      <c r="CV879">
        <v>0</v>
      </c>
      <c r="CW879">
        <v>0</v>
      </c>
      <c r="CX879">
        <v>0</v>
      </c>
      <c r="CY879">
        <v>0</v>
      </c>
      <c r="CZ879" t="s">
        <v>83</v>
      </c>
      <c r="DA879" t="s">
        <v>83</v>
      </c>
      <c r="DB879">
        <f t="shared" si="486"/>
        <v>5</v>
      </c>
      <c r="DC879" t="s">
        <v>83</v>
      </c>
      <c r="DD879">
        <v>0</v>
      </c>
      <c r="DE879">
        <v>6</v>
      </c>
      <c r="DF879">
        <v>2009</v>
      </c>
      <c r="DG879">
        <f t="shared" si="489"/>
        <v>14</v>
      </c>
      <c r="DH879" t="s">
        <v>110</v>
      </c>
      <c r="DI879">
        <f t="shared" si="487"/>
        <v>4</v>
      </c>
      <c r="DJ879" t="s">
        <v>111</v>
      </c>
      <c r="DK879">
        <f t="shared" si="488"/>
        <v>5</v>
      </c>
      <c r="DL879">
        <v>350000</v>
      </c>
    </row>
    <row r="880" spans="1:116" x14ac:dyDescent="0.35">
      <c r="A880">
        <v>879</v>
      </c>
      <c r="B880">
        <v>85</v>
      </c>
      <c r="C880" t="s">
        <v>81</v>
      </c>
      <c r="D880">
        <f t="shared" si="455"/>
        <v>4</v>
      </c>
      <c r="E880">
        <v>88</v>
      </c>
      <c r="F880">
        <v>11782</v>
      </c>
      <c r="G880" t="s">
        <v>82</v>
      </c>
      <c r="H880">
        <f t="shared" si="456"/>
        <v>2</v>
      </c>
      <c r="I880" t="s">
        <v>83</v>
      </c>
      <c r="J880" t="str">
        <f t="shared" si="457"/>
        <v/>
      </c>
      <c r="K880" t="s">
        <v>120</v>
      </c>
      <c r="L880">
        <f t="shared" si="458"/>
        <v>2</v>
      </c>
      <c r="M880" t="s">
        <v>85</v>
      </c>
      <c r="N880">
        <f t="shared" si="459"/>
        <v>2</v>
      </c>
      <c r="O880" t="s">
        <v>86</v>
      </c>
      <c r="P880">
        <f t="shared" si="460"/>
        <v>4</v>
      </c>
      <c r="Q880" t="s">
        <v>87</v>
      </c>
      <c r="R880">
        <f t="shared" si="461"/>
        <v>4</v>
      </c>
      <c r="S880" t="s">
        <v>88</v>
      </c>
      <c r="T880">
        <f t="shared" si="462"/>
        <v>3</v>
      </c>
      <c r="U880" t="s">
        <v>151</v>
      </c>
      <c r="V880">
        <f t="shared" si="463"/>
        <v>5</v>
      </c>
      <c r="W880" t="s">
        <v>90</v>
      </c>
      <c r="X880">
        <f t="shared" si="464"/>
        <v>7</v>
      </c>
      <c r="Y880" t="s">
        <v>90</v>
      </c>
      <c r="Z880">
        <f t="shared" si="465"/>
        <v>7</v>
      </c>
      <c r="AA880" t="s">
        <v>91</v>
      </c>
      <c r="AB880">
        <f t="shared" si="466"/>
        <v>3</v>
      </c>
      <c r="AC880" t="s">
        <v>191</v>
      </c>
      <c r="AD880">
        <f t="shared" si="467"/>
        <v>6</v>
      </c>
      <c r="AE880">
        <v>5</v>
      </c>
      <c r="AF880">
        <v>7</v>
      </c>
      <c r="AG880">
        <v>1961</v>
      </c>
      <c r="AH880">
        <v>1995</v>
      </c>
      <c r="AI880" t="s">
        <v>93</v>
      </c>
      <c r="AJ880">
        <f t="shared" si="468"/>
        <v>5</v>
      </c>
      <c r="AK880" t="s">
        <v>94</v>
      </c>
      <c r="AL880">
        <f t="shared" si="469"/>
        <v>8</v>
      </c>
      <c r="AM880" t="s">
        <v>140</v>
      </c>
      <c r="AN880">
        <f t="shared" si="470"/>
        <v>9</v>
      </c>
      <c r="AO880" t="s">
        <v>140</v>
      </c>
      <c r="AP880" t="s">
        <v>117</v>
      </c>
      <c r="AQ880">
        <f t="shared" si="471"/>
        <v>2</v>
      </c>
      <c r="AR880">
        <v>0</v>
      </c>
      <c r="AS880" t="s">
        <v>98</v>
      </c>
      <c r="AT880">
        <f t="shared" si="472"/>
        <v>3</v>
      </c>
      <c r="AU880" t="s">
        <v>98</v>
      </c>
      <c r="AV880">
        <f t="shared" si="473"/>
        <v>3</v>
      </c>
      <c r="AW880" t="s">
        <v>118</v>
      </c>
      <c r="AX880">
        <f t="shared" si="474"/>
        <v>2</v>
      </c>
      <c r="AY880" t="s">
        <v>98</v>
      </c>
      <c r="AZ880">
        <f t="shared" si="475"/>
        <v>4</v>
      </c>
      <c r="BA880" t="s">
        <v>98</v>
      </c>
      <c r="BB880">
        <f t="shared" si="476"/>
        <v>4</v>
      </c>
      <c r="BC880" t="s">
        <v>130</v>
      </c>
      <c r="BD880" t="s">
        <v>119</v>
      </c>
      <c r="BE880">
        <f t="shared" si="477"/>
        <v>4</v>
      </c>
      <c r="BF880">
        <v>899</v>
      </c>
      <c r="BG880" t="s">
        <v>102</v>
      </c>
      <c r="BH880">
        <v>0</v>
      </c>
      <c r="BI880">
        <v>210</v>
      </c>
      <c r="BJ880">
        <v>1109</v>
      </c>
      <c r="BK880" t="s">
        <v>103</v>
      </c>
      <c r="BL880">
        <f t="shared" si="478"/>
        <v>6</v>
      </c>
      <c r="BM880" t="s">
        <v>98</v>
      </c>
      <c r="BN880" t="s">
        <v>105</v>
      </c>
      <c r="BO880" t="s">
        <v>106</v>
      </c>
      <c r="BP880">
        <f t="shared" si="479"/>
        <v>6</v>
      </c>
      <c r="BQ880">
        <v>1155</v>
      </c>
      <c r="BR880">
        <v>0</v>
      </c>
      <c r="BS880">
        <v>0</v>
      </c>
      <c r="BT880">
        <v>1155</v>
      </c>
      <c r="BU880">
        <v>1</v>
      </c>
      <c r="BV880">
        <v>0</v>
      </c>
      <c r="BW880">
        <v>1</v>
      </c>
      <c r="BX880">
        <v>0</v>
      </c>
      <c r="BY880">
        <v>3</v>
      </c>
      <c r="BZ880">
        <v>1</v>
      </c>
      <c r="CA880" t="s">
        <v>97</v>
      </c>
      <c r="CB880">
        <f t="shared" si="480"/>
        <v>5</v>
      </c>
      <c r="CC880">
        <v>6</v>
      </c>
      <c r="CD880" t="s">
        <v>224</v>
      </c>
      <c r="CE880">
        <v>0</v>
      </c>
      <c r="CF880" t="s">
        <v>83</v>
      </c>
      <c r="CG880" t="s">
        <v>127</v>
      </c>
      <c r="CH880">
        <f t="shared" si="481"/>
        <v>5</v>
      </c>
      <c r="CI880">
        <v>1987</v>
      </c>
      <c r="CJ880" t="s">
        <v>102</v>
      </c>
      <c r="CK880">
        <f t="shared" si="482"/>
        <v>2</v>
      </c>
      <c r="CL880">
        <v>2</v>
      </c>
      <c r="CM880">
        <v>576</v>
      </c>
      <c r="CN880" t="s">
        <v>98</v>
      </c>
      <c r="CO880">
        <f t="shared" si="483"/>
        <v>4</v>
      </c>
      <c r="CP880" t="s">
        <v>98</v>
      </c>
      <c r="CQ880">
        <f t="shared" si="484"/>
        <v>4</v>
      </c>
      <c r="CR880" t="s">
        <v>105</v>
      </c>
      <c r="CS880">
        <f t="shared" si="485"/>
        <v>3</v>
      </c>
      <c r="CT880">
        <v>192</v>
      </c>
      <c r="CU880">
        <v>0</v>
      </c>
      <c r="CV880">
        <v>0</v>
      </c>
      <c r="CW880">
        <v>0</v>
      </c>
      <c r="CX880">
        <v>0</v>
      </c>
      <c r="CY880">
        <v>0</v>
      </c>
      <c r="CZ880" t="s">
        <v>83</v>
      </c>
      <c r="DA880" t="s">
        <v>134</v>
      </c>
      <c r="DB880">
        <f t="shared" si="486"/>
        <v>3</v>
      </c>
      <c r="DC880" t="s">
        <v>135</v>
      </c>
      <c r="DD880">
        <v>400</v>
      </c>
      <c r="DE880">
        <v>6</v>
      </c>
      <c r="DF880">
        <v>2010</v>
      </c>
      <c r="DG880">
        <f t="shared" si="489"/>
        <v>13</v>
      </c>
      <c r="DH880" t="s">
        <v>110</v>
      </c>
      <c r="DI880">
        <f t="shared" si="487"/>
        <v>4</v>
      </c>
      <c r="DJ880" t="s">
        <v>111</v>
      </c>
      <c r="DK880">
        <f t="shared" si="488"/>
        <v>5</v>
      </c>
      <c r="DL880">
        <v>148000</v>
      </c>
    </row>
    <row r="881" spans="1:116" x14ac:dyDescent="0.35">
      <c r="A881">
        <v>880</v>
      </c>
      <c r="B881">
        <v>20</v>
      </c>
      <c r="C881" t="s">
        <v>81</v>
      </c>
      <c r="D881">
        <f t="shared" si="455"/>
        <v>4</v>
      </c>
      <c r="E881" t="s">
        <v>83</v>
      </c>
      <c r="F881">
        <v>7000</v>
      </c>
      <c r="G881" t="s">
        <v>82</v>
      </c>
      <c r="H881">
        <f t="shared" si="456"/>
        <v>2</v>
      </c>
      <c r="I881" t="s">
        <v>83</v>
      </c>
      <c r="J881" t="str">
        <f t="shared" si="457"/>
        <v/>
      </c>
      <c r="K881" t="s">
        <v>120</v>
      </c>
      <c r="L881">
        <f t="shared" si="458"/>
        <v>2</v>
      </c>
      <c r="M881" t="s">
        <v>85</v>
      </c>
      <c r="N881">
        <f t="shared" si="459"/>
        <v>2</v>
      </c>
      <c r="O881" t="s">
        <v>86</v>
      </c>
      <c r="P881">
        <f t="shared" si="460"/>
        <v>4</v>
      </c>
      <c r="Q881" t="s">
        <v>166</v>
      </c>
      <c r="R881">
        <f t="shared" si="461"/>
        <v>1</v>
      </c>
      <c r="S881" t="s">
        <v>88</v>
      </c>
      <c r="T881">
        <f t="shared" si="462"/>
        <v>3</v>
      </c>
      <c r="U881" t="s">
        <v>89</v>
      </c>
      <c r="V881">
        <f t="shared" si="463"/>
        <v>16</v>
      </c>
      <c r="W881" t="s">
        <v>90</v>
      </c>
      <c r="X881">
        <f t="shared" si="464"/>
        <v>7</v>
      </c>
      <c r="Y881" t="s">
        <v>90</v>
      </c>
      <c r="Z881">
        <f t="shared" si="465"/>
        <v>7</v>
      </c>
      <c r="AA881" t="s">
        <v>91</v>
      </c>
      <c r="AB881">
        <f t="shared" si="466"/>
        <v>3</v>
      </c>
      <c r="AC881" t="s">
        <v>115</v>
      </c>
      <c r="AD881">
        <f t="shared" si="467"/>
        <v>4</v>
      </c>
      <c r="AE881">
        <v>5</v>
      </c>
      <c r="AF881">
        <v>8</v>
      </c>
      <c r="AG881">
        <v>1978</v>
      </c>
      <c r="AH881">
        <v>2005</v>
      </c>
      <c r="AI881" t="s">
        <v>93</v>
      </c>
      <c r="AJ881">
        <f t="shared" si="468"/>
        <v>5</v>
      </c>
      <c r="AK881" t="s">
        <v>94</v>
      </c>
      <c r="AL881">
        <f t="shared" si="469"/>
        <v>8</v>
      </c>
      <c r="AM881" t="s">
        <v>95</v>
      </c>
      <c r="AN881">
        <f t="shared" si="470"/>
        <v>14</v>
      </c>
      <c r="AO881" t="s">
        <v>95</v>
      </c>
      <c r="AP881" t="s">
        <v>96</v>
      </c>
      <c r="AQ881">
        <f t="shared" si="471"/>
        <v>4</v>
      </c>
      <c r="AR881">
        <v>90</v>
      </c>
      <c r="AS881" t="s">
        <v>97</v>
      </c>
      <c r="AT881">
        <f t="shared" si="472"/>
        <v>4</v>
      </c>
      <c r="AU881" t="s">
        <v>97</v>
      </c>
      <c r="AV881">
        <f t="shared" si="473"/>
        <v>4</v>
      </c>
      <c r="AW881" t="s">
        <v>118</v>
      </c>
      <c r="AX881">
        <f t="shared" si="474"/>
        <v>2</v>
      </c>
      <c r="AY881" t="s">
        <v>98</v>
      </c>
      <c r="AZ881">
        <f t="shared" si="475"/>
        <v>4</v>
      </c>
      <c r="BA881" t="s">
        <v>98</v>
      </c>
      <c r="BB881">
        <f t="shared" si="476"/>
        <v>4</v>
      </c>
      <c r="BC881" t="s">
        <v>100</v>
      </c>
      <c r="BD881" t="s">
        <v>119</v>
      </c>
      <c r="BE881">
        <f t="shared" si="477"/>
        <v>4</v>
      </c>
      <c r="BF881">
        <v>646</v>
      </c>
      <c r="BG881" t="s">
        <v>102</v>
      </c>
      <c r="BH881">
        <v>0</v>
      </c>
      <c r="BI881">
        <v>218</v>
      </c>
      <c r="BJ881">
        <v>864</v>
      </c>
      <c r="BK881" t="s">
        <v>103</v>
      </c>
      <c r="BL881">
        <f t="shared" si="478"/>
        <v>6</v>
      </c>
      <c r="BM881" t="s">
        <v>104</v>
      </c>
      <c r="BN881" t="s">
        <v>105</v>
      </c>
      <c r="BO881" t="s">
        <v>106</v>
      </c>
      <c r="BP881">
        <f t="shared" si="479"/>
        <v>6</v>
      </c>
      <c r="BQ881">
        <v>864</v>
      </c>
      <c r="BR881">
        <v>0</v>
      </c>
      <c r="BS881">
        <v>0</v>
      </c>
      <c r="BT881">
        <v>864</v>
      </c>
      <c r="BU881">
        <v>1</v>
      </c>
      <c r="BV881">
        <v>0</v>
      </c>
      <c r="BW881">
        <v>1</v>
      </c>
      <c r="BX881">
        <v>0</v>
      </c>
      <c r="BY881">
        <v>3</v>
      </c>
      <c r="BZ881">
        <v>1</v>
      </c>
      <c r="CA881" t="s">
        <v>98</v>
      </c>
      <c r="CB881">
        <f t="shared" si="480"/>
        <v>4</v>
      </c>
      <c r="CC881">
        <v>6</v>
      </c>
      <c r="CD881" t="s">
        <v>107</v>
      </c>
      <c r="CE881">
        <v>0</v>
      </c>
      <c r="CF881" t="s">
        <v>83</v>
      </c>
      <c r="CG881" t="s">
        <v>108</v>
      </c>
      <c r="CH881">
        <f t="shared" si="481"/>
        <v>6</v>
      </c>
      <c r="CI881">
        <v>1978</v>
      </c>
      <c r="CJ881" t="s">
        <v>102</v>
      </c>
      <c r="CK881">
        <f t="shared" si="482"/>
        <v>2</v>
      </c>
      <c r="CL881">
        <v>1</v>
      </c>
      <c r="CM881">
        <v>336</v>
      </c>
      <c r="CN881" t="s">
        <v>98</v>
      </c>
      <c r="CO881">
        <f t="shared" si="483"/>
        <v>4</v>
      </c>
      <c r="CP881" t="s">
        <v>98</v>
      </c>
      <c r="CQ881">
        <f t="shared" si="484"/>
        <v>4</v>
      </c>
      <c r="CR881" t="s">
        <v>105</v>
      </c>
      <c r="CS881">
        <f t="shared" si="485"/>
        <v>3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 t="s">
        <v>83</v>
      </c>
      <c r="DA881" t="s">
        <v>163</v>
      </c>
      <c r="DB881">
        <f t="shared" si="486"/>
        <v>2</v>
      </c>
      <c r="DC881" t="s">
        <v>83</v>
      </c>
      <c r="DD881">
        <v>0</v>
      </c>
      <c r="DE881">
        <v>7</v>
      </c>
      <c r="DF881">
        <v>2009</v>
      </c>
      <c r="DG881">
        <f t="shared" si="489"/>
        <v>14</v>
      </c>
      <c r="DH881" t="s">
        <v>110</v>
      </c>
      <c r="DI881">
        <f t="shared" si="487"/>
        <v>4</v>
      </c>
      <c r="DJ881" t="s">
        <v>111</v>
      </c>
      <c r="DK881">
        <f t="shared" si="488"/>
        <v>5</v>
      </c>
      <c r="DL881">
        <v>136500</v>
      </c>
    </row>
    <row r="882" spans="1:116" x14ac:dyDescent="0.35">
      <c r="A882">
        <v>881</v>
      </c>
      <c r="B882">
        <v>20</v>
      </c>
      <c r="C882" t="s">
        <v>81</v>
      </c>
      <c r="D882">
        <f t="shared" si="455"/>
        <v>4</v>
      </c>
      <c r="E882">
        <v>60</v>
      </c>
      <c r="F882">
        <v>7024</v>
      </c>
      <c r="G882" t="s">
        <v>82</v>
      </c>
      <c r="H882">
        <f t="shared" si="456"/>
        <v>2</v>
      </c>
      <c r="I882" t="s">
        <v>83</v>
      </c>
      <c r="J882" t="str">
        <f t="shared" si="457"/>
        <v/>
      </c>
      <c r="K882" t="s">
        <v>84</v>
      </c>
      <c r="L882">
        <f t="shared" si="458"/>
        <v>1</v>
      </c>
      <c r="M882" t="s">
        <v>85</v>
      </c>
      <c r="N882">
        <f t="shared" si="459"/>
        <v>2</v>
      </c>
      <c r="O882" t="s">
        <v>86</v>
      </c>
      <c r="P882">
        <f t="shared" si="460"/>
        <v>4</v>
      </c>
      <c r="Q882" t="s">
        <v>87</v>
      </c>
      <c r="R882">
        <f t="shared" si="461"/>
        <v>4</v>
      </c>
      <c r="S882" t="s">
        <v>88</v>
      </c>
      <c r="T882">
        <f t="shared" si="462"/>
        <v>3</v>
      </c>
      <c r="U882" t="s">
        <v>185</v>
      </c>
      <c r="V882">
        <f t="shared" si="463"/>
        <v>4</v>
      </c>
      <c r="W882" t="s">
        <v>90</v>
      </c>
      <c r="X882">
        <f t="shared" si="464"/>
        <v>7</v>
      </c>
      <c r="Y882" t="s">
        <v>90</v>
      </c>
      <c r="Z882">
        <f t="shared" si="465"/>
        <v>7</v>
      </c>
      <c r="AA882" t="s">
        <v>91</v>
      </c>
      <c r="AB882">
        <f t="shared" si="466"/>
        <v>3</v>
      </c>
      <c r="AC882" t="s">
        <v>115</v>
      </c>
      <c r="AD882">
        <f t="shared" si="467"/>
        <v>4</v>
      </c>
      <c r="AE882">
        <v>5</v>
      </c>
      <c r="AF882">
        <v>5</v>
      </c>
      <c r="AG882">
        <v>2005</v>
      </c>
      <c r="AH882">
        <v>2006</v>
      </c>
      <c r="AI882" t="s">
        <v>93</v>
      </c>
      <c r="AJ882">
        <f t="shared" si="468"/>
        <v>5</v>
      </c>
      <c r="AK882" t="s">
        <v>94</v>
      </c>
      <c r="AL882">
        <f t="shared" si="469"/>
        <v>8</v>
      </c>
      <c r="AM882" t="s">
        <v>95</v>
      </c>
      <c r="AN882">
        <f t="shared" si="470"/>
        <v>14</v>
      </c>
      <c r="AO882" t="s">
        <v>95</v>
      </c>
      <c r="AP882" t="s">
        <v>117</v>
      </c>
      <c r="AQ882">
        <f t="shared" si="471"/>
        <v>2</v>
      </c>
      <c r="AR882">
        <v>0</v>
      </c>
      <c r="AS882" t="s">
        <v>98</v>
      </c>
      <c r="AT882">
        <f t="shared" si="472"/>
        <v>3</v>
      </c>
      <c r="AU882" t="s">
        <v>98</v>
      </c>
      <c r="AV882">
        <f t="shared" si="473"/>
        <v>3</v>
      </c>
      <c r="AW882" t="s">
        <v>99</v>
      </c>
      <c r="AX882">
        <f t="shared" si="474"/>
        <v>6</v>
      </c>
      <c r="AY882" t="s">
        <v>104</v>
      </c>
      <c r="AZ882">
        <f t="shared" si="475"/>
        <v>6</v>
      </c>
      <c r="BA882" t="s">
        <v>97</v>
      </c>
      <c r="BB882">
        <f t="shared" si="476"/>
        <v>5</v>
      </c>
      <c r="BC882" t="s">
        <v>100</v>
      </c>
      <c r="BD882" t="s">
        <v>119</v>
      </c>
      <c r="BE882">
        <f t="shared" si="477"/>
        <v>4</v>
      </c>
      <c r="BF882">
        <v>980</v>
      </c>
      <c r="BG882" t="s">
        <v>102</v>
      </c>
      <c r="BH882">
        <v>0</v>
      </c>
      <c r="BI882">
        <v>110</v>
      </c>
      <c r="BJ882">
        <v>1090</v>
      </c>
      <c r="BK882" t="s">
        <v>103</v>
      </c>
      <c r="BL882">
        <f t="shared" si="478"/>
        <v>6</v>
      </c>
      <c r="BM882" t="s">
        <v>97</v>
      </c>
      <c r="BN882" t="s">
        <v>105</v>
      </c>
      <c r="BO882" t="s">
        <v>106</v>
      </c>
      <c r="BP882">
        <f t="shared" si="479"/>
        <v>6</v>
      </c>
      <c r="BQ882">
        <v>1090</v>
      </c>
      <c r="BR882">
        <v>0</v>
      </c>
      <c r="BS882">
        <v>0</v>
      </c>
      <c r="BT882">
        <v>1090</v>
      </c>
      <c r="BU882">
        <v>1</v>
      </c>
      <c r="BV882">
        <v>0</v>
      </c>
      <c r="BW882">
        <v>1</v>
      </c>
      <c r="BX882">
        <v>1</v>
      </c>
      <c r="BY882">
        <v>2</v>
      </c>
      <c r="BZ882">
        <v>1</v>
      </c>
      <c r="CA882" t="s">
        <v>98</v>
      </c>
      <c r="CB882">
        <f t="shared" si="480"/>
        <v>4</v>
      </c>
      <c r="CC882">
        <v>5</v>
      </c>
      <c r="CD882" t="s">
        <v>107</v>
      </c>
      <c r="CE882">
        <v>0</v>
      </c>
      <c r="CF882" t="s">
        <v>83</v>
      </c>
      <c r="CG882" t="s">
        <v>108</v>
      </c>
      <c r="CH882">
        <f t="shared" si="481"/>
        <v>6</v>
      </c>
      <c r="CI882">
        <v>2005</v>
      </c>
      <c r="CJ882" t="s">
        <v>157</v>
      </c>
      <c r="CK882">
        <f t="shared" si="482"/>
        <v>4</v>
      </c>
      <c r="CL882">
        <v>2</v>
      </c>
      <c r="CM882">
        <v>450</v>
      </c>
      <c r="CN882" t="s">
        <v>98</v>
      </c>
      <c r="CO882">
        <f t="shared" si="483"/>
        <v>4</v>
      </c>
      <c r="CP882" t="s">
        <v>98</v>
      </c>
      <c r="CQ882">
        <f t="shared" si="484"/>
        <v>4</v>
      </c>
      <c r="CR882" t="s">
        <v>105</v>
      </c>
      <c r="CS882">
        <f t="shared" si="485"/>
        <v>3</v>
      </c>
      <c r="CT882">
        <v>0</v>
      </c>
      <c r="CU882">
        <v>49</v>
      </c>
      <c r="CV882">
        <v>0</v>
      </c>
      <c r="CW882">
        <v>0</v>
      </c>
      <c r="CX882">
        <v>0</v>
      </c>
      <c r="CY882">
        <v>0</v>
      </c>
      <c r="CZ882" t="s">
        <v>83</v>
      </c>
      <c r="DA882" t="s">
        <v>83</v>
      </c>
      <c r="DB882">
        <f t="shared" si="486"/>
        <v>5</v>
      </c>
      <c r="DC882" t="s">
        <v>83</v>
      </c>
      <c r="DD882">
        <v>0</v>
      </c>
      <c r="DE882">
        <v>6</v>
      </c>
      <c r="DF882">
        <v>2007</v>
      </c>
      <c r="DG882">
        <f t="shared" si="489"/>
        <v>16</v>
      </c>
      <c r="DH882" t="s">
        <v>110</v>
      </c>
      <c r="DI882">
        <f t="shared" si="487"/>
        <v>4</v>
      </c>
      <c r="DJ882" t="s">
        <v>111</v>
      </c>
      <c r="DK882">
        <f t="shared" si="488"/>
        <v>5</v>
      </c>
      <c r="DL882">
        <v>157000</v>
      </c>
    </row>
    <row r="883" spans="1:116" x14ac:dyDescent="0.35">
      <c r="A883">
        <v>882</v>
      </c>
      <c r="B883">
        <v>50</v>
      </c>
      <c r="C883" t="s">
        <v>81</v>
      </c>
      <c r="D883">
        <f t="shared" si="455"/>
        <v>4</v>
      </c>
      <c r="E883">
        <v>44</v>
      </c>
      <c r="F883">
        <v>13758</v>
      </c>
      <c r="G883" t="s">
        <v>82</v>
      </c>
      <c r="H883">
        <f t="shared" si="456"/>
        <v>2</v>
      </c>
      <c r="I883" t="s">
        <v>83</v>
      </c>
      <c r="J883" t="str">
        <f t="shared" si="457"/>
        <v/>
      </c>
      <c r="K883" t="s">
        <v>120</v>
      </c>
      <c r="L883">
        <f t="shared" si="458"/>
        <v>2</v>
      </c>
      <c r="M883" t="s">
        <v>85</v>
      </c>
      <c r="N883">
        <f t="shared" si="459"/>
        <v>2</v>
      </c>
      <c r="O883" t="s">
        <v>86</v>
      </c>
      <c r="P883">
        <f t="shared" si="460"/>
        <v>4</v>
      </c>
      <c r="Q883" t="s">
        <v>166</v>
      </c>
      <c r="R883">
        <f t="shared" si="461"/>
        <v>1</v>
      </c>
      <c r="S883" t="s">
        <v>88</v>
      </c>
      <c r="T883">
        <f t="shared" si="462"/>
        <v>3</v>
      </c>
      <c r="U883" t="s">
        <v>189</v>
      </c>
      <c r="V883">
        <f t="shared" si="463"/>
        <v>2</v>
      </c>
      <c r="W883" t="s">
        <v>90</v>
      </c>
      <c r="X883">
        <f t="shared" si="464"/>
        <v>7</v>
      </c>
      <c r="Y883" t="s">
        <v>90</v>
      </c>
      <c r="Z883">
        <f t="shared" si="465"/>
        <v>7</v>
      </c>
      <c r="AA883" t="s">
        <v>91</v>
      </c>
      <c r="AB883">
        <f t="shared" si="466"/>
        <v>3</v>
      </c>
      <c r="AC883" t="s">
        <v>132</v>
      </c>
      <c r="AD883">
        <f t="shared" si="467"/>
        <v>1</v>
      </c>
      <c r="AE883">
        <v>7</v>
      </c>
      <c r="AF883">
        <v>5</v>
      </c>
      <c r="AG883">
        <v>1990</v>
      </c>
      <c r="AH883">
        <v>1991</v>
      </c>
      <c r="AI883" t="s">
        <v>93</v>
      </c>
      <c r="AJ883">
        <f t="shared" si="468"/>
        <v>5</v>
      </c>
      <c r="AK883" t="s">
        <v>94</v>
      </c>
      <c r="AL883">
        <f t="shared" si="469"/>
        <v>8</v>
      </c>
      <c r="AM883" t="s">
        <v>140</v>
      </c>
      <c r="AN883">
        <f t="shared" si="470"/>
        <v>9</v>
      </c>
      <c r="AO883" t="s">
        <v>140</v>
      </c>
      <c r="AP883" t="s">
        <v>96</v>
      </c>
      <c r="AQ883">
        <f t="shared" si="471"/>
        <v>4</v>
      </c>
      <c r="AR883">
        <v>117</v>
      </c>
      <c r="AS883" t="s">
        <v>97</v>
      </c>
      <c r="AT883">
        <f t="shared" si="472"/>
        <v>4</v>
      </c>
      <c r="AU883" t="s">
        <v>97</v>
      </c>
      <c r="AV883">
        <f t="shared" si="473"/>
        <v>4</v>
      </c>
      <c r="AW883" t="s">
        <v>118</v>
      </c>
      <c r="AX883">
        <f t="shared" si="474"/>
        <v>2</v>
      </c>
      <c r="AY883" t="s">
        <v>97</v>
      </c>
      <c r="AZ883">
        <f t="shared" si="475"/>
        <v>5</v>
      </c>
      <c r="BA883" t="s">
        <v>98</v>
      </c>
      <c r="BB883">
        <f t="shared" si="476"/>
        <v>4</v>
      </c>
      <c r="BC883" t="s">
        <v>121</v>
      </c>
      <c r="BD883" t="s">
        <v>172</v>
      </c>
      <c r="BE883">
        <f t="shared" si="477"/>
        <v>5</v>
      </c>
      <c r="BF883">
        <v>902</v>
      </c>
      <c r="BG883" t="s">
        <v>102</v>
      </c>
      <c r="BH883">
        <v>0</v>
      </c>
      <c r="BI883">
        <v>254</v>
      </c>
      <c r="BJ883">
        <v>1156</v>
      </c>
      <c r="BK883" t="s">
        <v>103</v>
      </c>
      <c r="BL883">
        <f t="shared" si="478"/>
        <v>6</v>
      </c>
      <c r="BM883" t="s">
        <v>104</v>
      </c>
      <c r="BN883" t="s">
        <v>105</v>
      </c>
      <c r="BO883" t="s">
        <v>106</v>
      </c>
      <c r="BP883">
        <f t="shared" si="479"/>
        <v>6</v>
      </c>
      <c r="BQ883">
        <v>1187</v>
      </c>
      <c r="BR883">
        <v>530</v>
      </c>
      <c r="BS883">
        <v>0</v>
      </c>
      <c r="BT883">
        <v>1717</v>
      </c>
      <c r="BU883">
        <v>0</v>
      </c>
      <c r="BV883">
        <v>0</v>
      </c>
      <c r="BW883">
        <v>2</v>
      </c>
      <c r="BX883">
        <v>1</v>
      </c>
      <c r="BY883">
        <v>3</v>
      </c>
      <c r="BZ883">
        <v>1</v>
      </c>
      <c r="CA883" t="s">
        <v>97</v>
      </c>
      <c r="CB883">
        <f t="shared" si="480"/>
        <v>5</v>
      </c>
      <c r="CC883">
        <v>7</v>
      </c>
      <c r="CD883" t="s">
        <v>107</v>
      </c>
      <c r="CE883">
        <v>1</v>
      </c>
      <c r="CF883" t="s">
        <v>98</v>
      </c>
      <c r="CG883" t="s">
        <v>108</v>
      </c>
      <c r="CH883">
        <f t="shared" si="481"/>
        <v>6</v>
      </c>
      <c r="CI883">
        <v>1990</v>
      </c>
      <c r="CJ883" t="s">
        <v>109</v>
      </c>
      <c r="CK883">
        <f t="shared" si="482"/>
        <v>3</v>
      </c>
      <c r="CL883">
        <v>2</v>
      </c>
      <c r="CM883">
        <v>400</v>
      </c>
      <c r="CN883" t="s">
        <v>98</v>
      </c>
      <c r="CO883">
        <f t="shared" si="483"/>
        <v>4</v>
      </c>
      <c r="CP883" t="s">
        <v>98</v>
      </c>
      <c r="CQ883">
        <f t="shared" si="484"/>
        <v>4</v>
      </c>
      <c r="CR883" t="s">
        <v>105</v>
      </c>
      <c r="CS883">
        <f t="shared" si="485"/>
        <v>3</v>
      </c>
      <c r="CT883">
        <v>168</v>
      </c>
      <c r="CU883">
        <v>36</v>
      </c>
      <c r="CV883">
        <v>0</v>
      </c>
      <c r="CW883">
        <v>0</v>
      </c>
      <c r="CX883">
        <v>0</v>
      </c>
      <c r="CY883">
        <v>0</v>
      </c>
      <c r="CZ883" t="s">
        <v>83</v>
      </c>
      <c r="DA883" t="s">
        <v>83</v>
      </c>
      <c r="DB883">
        <f t="shared" si="486"/>
        <v>5</v>
      </c>
      <c r="DC883" t="s">
        <v>83</v>
      </c>
      <c r="DD883">
        <v>0</v>
      </c>
      <c r="DE883">
        <v>4</v>
      </c>
      <c r="DF883">
        <v>2007</v>
      </c>
      <c r="DG883">
        <f t="shared" si="489"/>
        <v>16</v>
      </c>
      <c r="DH883" t="s">
        <v>110</v>
      </c>
      <c r="DI883">
        <f t="shared" si="487"/>
        <v>4</v>
      </c>
      <c r="DJ883" t="s">
        <v>111</v>
      </c>
      <c r="DK883">
        <f t="shared" si="488"/>
        <v>5</v>
      </c>
      <c r="DL883">
        <v>187500</v>
      </c>
    </row>
    <row r="884" spans="1:116" x14ac:dyDescent="0.35">
      <c r="A884">
        <v>883</v>
      </c>
      <c r="B884">
        <v>60</v>
      </c>
      <c r="C884" t="s">
        <v>81</v>
      </c>
      <c r="D884">
        <f t="shared" si="455"/>
        <v>4</v>
      </c>
      <c r="E884" t="s">
        <v>83</v>
      </c>
      <c r="F884">
        <v>9636</v>
      </c>
      <c r="G884" t="s">
        <v>82</v>
      </c>
      <c r="H884">
        <f t="shared" si="456"/>
        <v>2</v>
      </c>
      <c r="I884" t="s">
        <v>83</v>
      </c>
      <c r="J884" t="str">
        <f t="shared" si="457"/>
        <v/>
      </c>
      <c r="K884" t="s">
        <v>120</v>
      </c>
      <c r="L884">
        <f t="shared" si="458"/>
        <v>2</v>
      </c>
      <c r="M884" t="s">
        <v>85</v>
      </c>
      <c r="N884">
        <f t="shared" si="459"/>
        <v>2</v>
      </c>
      <c r="O884" t="s">
        <v>86</v>
      </c>
      <c r="P884">
        <f t="shared" si="460"/>
        <v>4</v>
      </c>
      <c r="Q884" t="s">
        <v>122</v>
      </c>
      <c r="R884">
        <f t="shared" si="461"/>
        <v>2</v>
      </c>
      <c r="S884" t="s">
        <v>88</v>
      </c>
      <c r="T884">
        <f t="shared" si="462"/>
        <v>3</v>
      </c>
      <c r="U884" t="s">
        <v>193</v>
      </c>
      <c r="V884">
        <f t="shared" si="463"/>
        <v>11</v>
      </c>
      <c r="W884" t="s">
        <v>90</v>
      </c>
      <c r="X884">
        <f t="shared" si="464"/>
        <v>7</v>
      </c>
      <c r="Y884" t="s">
        <v>90</v>
      </c>
      <c r="Z884">
        <f t="shared" si="465"/>
        <v>7</v>
      </c>
      <c r="AA884" t="s">
        <v>91</v>
      </c>
      <c r="AB884">
        <f t="shared" si="466"/>
        <v>3</v>
      </c>
      <c r="AC884" t="s">
        <v>92</v>
      </c>
      <c r="AD884">
        <f t="shared" si="467"/>
        <v>8</v>
      </c>
      <c r="AE884">
        <v>6</v>
      </c>
      <c r="AF884">
        <v>5</v>
      </c>
      <c r="AG884">
        <v>1992</v>
      </c>
      <c r="AH884">
        <v>1993</v>
      </c>
      <c r="AI884" t="s">
        <v>93</v>
      </c>
      <c r="AJ884">
        <f t="shared" si="468"/>
        <v>5</v>
      </c>
      <c r="AK884" t="s">
        <v>94</v>
      </c>
      <c r="AL884">
        <f t="shared" si="469"/>
        <v>8</v>
      </c>
      <c r="AM884" t="s">
        <v>95</v>
      </c>
      <c r="AN884">
        <f t="shared" si="470"/>
        <v>14</v>
      </c>
      <c r="AO884" t="s">
        <v>95</v>
      </c>
      <c r="AP884" t="s">
        <v>117</v>
      </c>
      <c r="AQ884">
        <f t="shared" si="471"/>
        <v>2</v>
      </c>
      <c r="AR884">
        <v>0</v>
      </c>
      <c r="AS884" t="s">
        <v>98</v>
      </c>
      <c r="AT884">
        <f t="shared" si="472"/>
        <v>3</v>
      </c>
      <c r="AU884" t="s">
        <v>98</v>
      </c>
      <c r="AV884">
        <f t="shared" si="473"/>
        <v>3</v>
      </c>
      <c r="AW884" t="s">
        <v>99</v>
      </c>
      <c r="AX884">
        <f t="shared" si="474"/>
        <v>6</v>
      </c>
      <c r="AY884" t="s">
        <v>97</v>
      </c>
      <c r="AZ884">
        <f t="shared" si="475"/>
        <v>5</v>
      </c>
      <c r="BA884" t="s">
        <v>98</v>
      </c>
      <c r="BB884">
        <f t="shared" si="476"/>
        <v>4</v>
      </c>
      <c r="BC884" t="s">
        <v>100</v>
      </c>
      <c r="BD884" t="s">
        <v>102</v>
      </c>
      <c r="BE884">
        <f t="shared" si="477"/>
        <v>6</v>
      </c>
      <c r="BF884">
        <v>0</v>
      </c>
      <c r="BG884" t="s">
        <v>102</v>
      </c>
      <c r="BH884">
        <v>0</v>
      </c>
      <c r="BI884">
        <v>808</v>
      </c>
      <c r="BJ884">
        <v>808</v>
      </c>
      <c r="BK884" t="s">
        <v>103</v>
      </c>
      <c r="BL884">
        <f t="shared" si="478"/>
        <v>6</v>
      </c>
      <c r="BM884" t="s">
        <v>97</v>
      </c>
      <c r="BN884" t="s">
        <v>105</v>
      </c>
      <c r="BO884" t="s">
        <v>106</v>
      </c>
      <c r="BP884">
        <f t="shared" si="479"/>
        <v>6</v>
      </c>
      <c r="BQ884">
        <v>808</v>
      </c>
      <c r="BR884">
        <v>785</v>
      </c>
      <c r="BS884">
        <v>0</v>
      </c>
      <c r="BT884">
        <v>1593</v>
      </c>
      <c r="BU884">
        <v>0</v>
      </c>
      <c r="BV884">
        <v>0</v>
      </c>
      <c r="BW884">
        <v>2</v>
      </c>
      <c r="BX884">
        <v>1</v>
      </c>
      <c r="BY884">
        <v>3</v>
      </c>
      <c r="BZ884">
        <v>1</v>
      </c>
      <c r="CA884" t="s">
        <v>98</v>
      </c>
      <c r="CB884">
        <f t="shared" si="480"/>
        <v>4</v>
      </c>
      <c r="CC884">
        <v>7</v>
      </c>
      <c r="CD884" t="s">
        <v>107</v>
      </c>
      <c r="CE884">
        <v>1</v>
      </c>
      <c r="CF884" t="s">
        <v>98</v>
      </c>
      <c r="CG884" t="s">
        <v>156</v>
      </c>
      <c r="CH884">
        <f t="shared" si="481"/>
        <v>7</v>
      </c>
      <c r="CI884">
        <v>1993</v>
      </c>
      <c r="CJ884" t="s">
        <v>109</v>
      </c>
      <c r="CK884">
        <f t="shared" si="482"/>
        <v>3</v>
      </c>
      <c r="CL884">
        <v>2</v>
      </c>
      <c r="CM884">
        <v>389</v>
      </c>
      <c r="CN884" t="s">
        <v>98</v>
      </c>
      <c r="CO884">
        <f t="shared" si="483"/>
        <v>4</v>
      </c>
      <c r="CP884" t="s">
        <v>98</v>
      </c>
      <c r="CQ884">
        <f t="shared" si="484"/>
        <v>4</v>
      </c>
      <c r="CR884" t="s">
        <v>105</v>
      </c>
      <c r="CS884">
        <f t="shared" si="485"/>
        <v>3</v>
      </c>
      <c r="CT884">
        <v>342</v>
      </c>
      <c r="CU884">
        <v>40</v>
      </c>
      <c r="CV884">
        <v>0</v>
      </c>
      <c r="CW884">
        <v>0</v>
      </c>
      <c r="CX884">
        <v>0</v>
      </c>
      <c r="CY884">
        <v>0</v>
      </c>
      <c r="CZ884" t="s">
        <v>83</v>
      </c>
      <c r="DA884" t="s">
        <v>134</v>
      </c>
      <c r="DB884">
        <f t="shared" si="486"/>
        <v>3</v>
      </c>
      <c r="DC884" t="s">
        <v>83</v>
      </c>
      <c r="DD884">
        <v>0</v>
      </c>
      <c r="DE884">
        <v>12</v>
      </c>
      <c r="DF884">
        <v>2009</v>
      </c>
      <c r="DG884">
        <f t="shared" si="489"/>
        <v>14</v>
      </c>
      <c r="DH884" t="s">
        <v>110</v>
      </c>
      <c r="DI884">
        <f t="shared" si="487"/>
        <v>4</v>
      </c>
      <c r="DJ884" t="s">
        <v>111</v>
      </c>
      <c r="DK884">
        <f t="shared" si="488"/>
        <v>5</v>
      </c>
      <c r="DL884">
        <v>178000</v>
      </c>
    </row>
    <row r="885" spans="1:116" x14ac:dyDescent="0.35">
      <c r="A885">
        <v>884</v>
      </c>
      <c r="B885">
        <v>75</v>
      </c>
      <c r="C885" t="s">
        <v>81</v>
      </c>
      <c r="D885">
        <f t="shared" si="455"/>
        <v>4</v>
      </c>
      <c r="E885">
        <v>60</v>
      </c>
      <c r="F885">
        <v>6204</v>
      </c>
      <c r="G885" t="s">
        <v>82</v>
      </c>
      <c r="H885">
        <f t="shared" si="456"/>
        <v>2</v>
      </c>
      <c r="I885" t="s">
        <v>83</v>
      </c>
      <c r="J885" t="str">
        <f t="shared" si="457"/>
        <v/>
      </c>
      <c r="K885" t="s">
        <v>84</v>
      </c>
      <c r="L885">
        <f t="shared" si="458"/>
        <v>1</v>
      </c>
      <c r="M885" t="s">
        <v>175</v>
      </c>
      <c r="N885">
        <f t="shared" si="459"/>
        <v>1</v>
      </c>
      <c r="O885" t="s">
        <v>86</v>
      </c>
      <c r="P885">
        <f t="shared" si="460"/>
        <v>4</v>
      </c>
      <c r="Q885" t="s">
        <v>87</v>
      </c>
      <c r="R885">
        <f t="shared" si="461"/>
        <v>4</v>
      </c>
      <c r="S885" t="s">
        <v>88</v>
      </c>
      <c r="T885">
        <f t="shared" si="462"/>
        <v>3</v>
      </c>
      <c r="U885" t="s">
        <v>232</v>
      </c>
      <c r="V885">
        <f t="shared" si="463"/>
        <v>13</v>
      </c>
      <c r="W885" t="s">
        <v>90</v>
      </c>
      <c r="X885">
        <f t="shared" si="464"/>
        <v>7</v>
      </c>
      <c r="Y885" t="s">
        <v>90</v>
      </c>
      <c r="Z885">
        <f t="shared" si="465"/>
        <v>7</v>
      </c>
      <c r="AA885" t="s">
        <v>91</v>
      </c>
      <c r="AB885">
        <f t="shared" si="466"/>
        <v>3</v>
      </c>
      <c r="AC885" t="s">
        <v>225</v>
      </c>
      <c r="AD885">
        <f t="shared" si="467"/>
        <v>7</v>
      </c>
      <c r="AE885">
        <v>4</v>
      </c>
      <c r="AF885">
        <v>5</v>
      </c>
      <c r="AG885">
        <v>1912</v>
      </c>
      <c r="AH885">
        <v>1950</v>
      </c>
      <c r="AI885" t="s">
        <v>93</v>
      </c>
      <c r="AJ885">
        <f t="shared" si="468"/>
        <v>5</v>
      </c>
      <c r="AK885" t="s">
        <v>94</v>
      </c>
      <c r="AL885">
        <f t="shared" si="469"/>
        <v>8</v>
      </c>
      <c r="AM885" t="s">
        <v>124</v>
      </c>
      <c r="AN885">
        <f t="shared" si="470"/>
        <v>4</v>
      </c>
      <c r="AO885" t="s">
        <v>124</v>
      </c>
      <c r="AP885" t="s">
        <v>117</v>
      </c>
      <c r="AQ885">
        <f t="shared" si="471"/>
        <v>2</v>
      </c>
      <c r="AR885">
        <v>0</v>
      </c>
      <c r="AS885" t="s">
        <v>97</v>
      </c>
      <c r="AT885">
        <f t="shared" si="472"/>
        <v>4</v>
      </c>
      <c r="AU885" t="s">
        <v>98</v>
      </c>
      <c r="AV885">
        <f t="shared" si="473"/>
        <v>3</v>
      </c>
      <c r="AW885" t="s">
        <v>99</v>
      </c>
      <c r="AX885">
        <f t="shared" si="474"/>
        <v>6</v>
      </c>
      <c r="AY885" t="s">
        <v>98</v>
      </c>
      <c r="AZ885">
        <f t="shared" si="475"/>
        <v>4</v>
      </c>
      <c r="BA885" t="s">
        <v>147</v>
      </c>
      <c r="BB885">
        <f t="shared" si="476"/>
        <v>3</v>
      </c>
      <c r="BC885" t="s">
        <v>100</v>
      </c>
      <c r="BD885" t="s">
        <v>102</v>
      </c>
      <c r="BE885">
        <f t="shared" si="477"/>
        <v>6</v>
      </c>
      <c r="BF885">
        <v>0</v>
      </c>
      <c r="BG885" t="s">
        <v>102</v>
      </c>
      <c r="BH885">
        <v>0</v>
      </c>
      <c r="BI885">
        <v>795</v>
      </c>
      <c r="BJ885">
        <v>795</v>
      </c>
      <c r="BK885" t="s">
        <v>103</v>
      </c>
      <c r="BL885">
        <f t="shared" si="478"/>
        <v>6</v>
      </c>
      <c r="BM885" t="s">
        <v>98</v>
      </c>
      <c r="BN885" t="s">
        <v>177</v>
      </c>
      <c r="BO885" t="s">
        <v>106</v>
      </c>
      <c r="BP885">
        <f t="shared" si="479"/>
        <v>6</v>
      </c>
      <c r="BQ885">
        <v>954</v>
      </c>
      <c r="BR885">
        <v>795</v>
      </c>
      <c r="BS885">
        <v>481</v>
      </c>
      <c r="BT885">
        <v>2230</v>
      </c>
      <c r="BU885">
        <v>1</v>
      </c>
      <c r="BV885">
        <v>0</v>
      </c>
      <c r="BW885">
        <v>1</v>
      </c>
      <c r="BX885">
        <v>0</v>
      </c>
      <c r="BY885">
        <v>5</v>
      </c>
      <c r="BZ885">
        <v>1</v>
      </c>
      <c r="CA885" t="s">
        <v>98</v>
      </c>
      <c r="CB885">
        <f t="shared" si="480"/>
        <v>4</v>
      </c>
      <c r="CC885">
        <v>10</v>
      </c>
      <c r="CD885" t="s">
        <v>107</v>
      </c>
      <c r="CE885">
        <v>0</v>
      </c>
      <c r="CF885" t="s">
        <v>83</v>
      </c>
      <c r="CG885" t="s">
        <v>127</v>
      </c>
      <c r="CH885">
        <f t="shared" si="481"/>
        <v>5</v>
      </c>
      <c r="CI885">
        <v>1997</v>
      </c>
      <c r="CJ885" t="s">
        <v>102</v>
      </c>
      <c r="CK885">
        <f t="shared" si="482"/>
        <v>2</v>
      </c>
      <c r="CL885">
        <v>1</v>
      </c>
      <c r="CM885">
        <v>440</v>
      </c>
      <c r="CN885" t="s">
        <v>98</v>
      </c>
      <c r="CO885">
        <f t="shared" si="483"/>
        <v>4</v>
      </c>
      <c r="CP885" t="s">
        <v>97</v>
      </c>
      <c r="CQ885">
        <f t="shared" si="484"/>
        <v>5</v>
      </c>
      <c r="CR885" t="s">
        <v>105</v>
      </c>
      <c r="CS885">
        <f t="shared" si="485"/>
        <v>3</v>
      </c>
      <c r="CT885">
        <v>0</v>
      </c>
      <c r="CU885">
        <v>188</v>
      </c>
      <c r="CV885">
        <v>0</v>
      </c>
      <c r="CW885">
        <v>0</v>
      </c>
      <c r="CX885">
        <v>0</v>
      </c>
      <c r="CY885">
        <v>0</v>
      </c>
      <c r="CZ885" t="s">
        <v>83</v>
      </c>
      <c r="DA885" t="s">
        <v>83</v>
      </c>
      <c r="DB885">
        <f t="shared" si="486"/>
        <v>5</v>
      </c>
      <c r="DC885" t="s">
        <v>83</v>
      </c>
      <c r="DD885">
        <v>0</v>
      </c>
      <c r="DE885">
        <v>3</v>
      </c>
      <c r="DF885">
        <v>2006</v>
      </c>
      <c r="DG885">
        <f t="shared" si="489"/>
        <v>17</v>
      </c>
      <c r="DH885" t="s">
        <v>110</v>
      </c>
      <c r="DI885">
        <f t="shared" si="487"/>
        <v>4</v>
      </c>
      <c r="DJ885" t="s">
        <v>111</v>
      </c>
      <c r="DK885">
        <f t="shared" si="488"/>
        <v>5</v>
      </c>
      <c r="DL885">
        <v>118500</v>
      </c>
    </row>
    <row r="886" spans="1:116" x14ac:dyDescent="0.35">
      <c r="A886">
        <v>885</v>
      </c>
      <c r="B886">
        <v>20</v>
      </c>
      <c r="C886" t="s">
        <v>81</v>
      </c>
      <c r="D886">
        <f t="shared" si="455"/>
        <v>4</v>
      </c>
      <c r="E886">
        <v>65</v>
      </c>
      <c r="F886">
        <v>7150</v>
      </c>
      <c r="G886" t="s">
        <v>82</v>
      </c>
      <c r="H886">
        <f t="shared" si="456"/>
        <v>2</v>
      </c>
      <c r="I886" t="s">
        <v>83</v>
      </c>
      <c r="J886" t="str">
        <f t="shared" si="457"/>
        <v/>
      </c>
      <c r="K886" t="s">
        <v>84</v>
      </c>
      <c r="L886">
        <f t="shared" si="458"/>
        <v>1</v>
      </c>
      <c r="M886" t="s">
        <v>85</v>
      </c>
      <c r="N886">
        <f t="shared" si="459"/>
        <v>2</v>
      </c>
      <c r="O886" t="s">
        <v>86</v>
      </c>
      <c r="P886">
        <f t="shared" si="460"/>
        <v>4</v>
      </c>
      <c r="Q886" t="s">
        <v>87</v>
      </c>
      <c r="R886">
        <f t="shared" si="461"/>
        <v>4</v>
      </c>
      <c r="S886" t="s">
        <v>88</v>
      </c>
      <c r="T886">
        <f t="shared" si="462"/>
        <v>3</v>
      </c>
      <c r="U886" t="s">
        <v>162</v>
      </c>
      <c r="V886">
        <f t="shared" si="463"/>
        <v>7</v>
      </c>
      <c r="W886" t="s">
        <v>90</v>
      </c>
      <c r="X886">
        <f t="shared" si="464"/>
        <v>7</v>
      </c>
      <c r="Y886" t="s">
        <v>90</v>
      </c>
      <c r="Z886">
        <f t="shared" si="465"/>
        <v>7</v>
      </c>
      <c r="AA886" t="s">
        <v>91</v>
      </c>
      <c r="AB886">
        <f t="shared" si="466"/>
        <v>3</v>
      </c>
      <c r="AC886" t="s">
        <v>115</v>
      </c>
      <c r="AD886">
        <f t="shared" si="467"/>
        <v>4</v>
      </c>
      <c r="AE886">
        <v>5</v>
      </c>
      <c r="AF886">
        <v>5</v>
      </c>
      <c r="AG886">
        <v>1967</v>
      </c>
      <c r="AH886">
        <v>1967</v>
      </c>
      <c r="AI886" t="s">
        <v>93</v>
      </c>
      <c r="AJ886">
        <f t="shared" si="468"/>
        <v>5</v>
      </c>
      <c r="AK886" t="s">
        <v>94</v>
      </c>
      <c r="AL886">
        <f t="shared" si="469"/>
        <v>8</v>
      </c>
      <c r="AM886" t="s">
        <v>140</v>
      </c>
      <c r="AN886">
        <f t="shared" si="470"/>
        <v>9</v>
      </c>
      <c r="AO886" t="s">
        <v>140</v>
      </c>
      <c r="AP886" t="s">
        <v>96</v>
      </c>
      <c r="AQ886">
        <f t="shared" si="471"/>
        <v>4</v>
      </c>
      <c r="AR886">
        <v>60</v>
      </c>
      <c r="AS886" t="s">
        <v>98</v>
      </c>
      <c r="AT886">
        <f t="shared" si="472"/>
        <v>3</v>
      </c>
      <c r="AU886" t="s">
        <v>98</v>
      </c>
      <c r="AV886">
        <f t="shared" si="473"/>
        <v>3</v>
      </c>
      <c r="AW886" t="s">
        <v>118</v>
      </c>
      <c r="AX886">
        <f t="shared" si="474"/>
        <v>2</v>
      </c>
      <c r="AY886" t="s">
        <v>98</v>
      </c>
      <c r="AZ886">
        <f t="shared" si="475"/>
        <v>4</v>
      </c>
      <c r="BA886" t="s">
        <v>98</v>
      </c>
      <c r="BB886">
        <f t="shared" si="476"/>
        <v>4</v>
      </c>
      <c r="BC886" t="s">
        <v>100</v>
      </c>
      <c r="BD886" t="s">
        <v>141</v>
      </c>
      <c r="BE886">
        <f t="shared" si="477"/>
        <v>3</v>
      </c>
      <c r="BF886">
        <v>432</v>
      </c>
      <c r="BG886" t="s">
        <v>102</v>
      </c>
      <c r="BH886">
        <v>0</v>
      </c>
      <c r="BI886">
        <v>460</v>
      </c>
      <c r="BJ886">
        <v>892</v>
      </c>
      <c r="BK886" t="s">
        <v>103</v>
      </c>
      <c r="BL886">
        <f t="shared" si="478"/>
        <v>6</v>
      </c>
      <c r="BM886" t="s">
        <v>98</v>
      </c>
      <c r="BN886" t="s">
        <v>105</v>
      </c>
      <c r="BO886" t="s">
        <v>106</v>
      </c>
      <c r="BP886">
        <f t="shared" si="479"/>
        <v>6</v>
      </c>
      <c r="BQ886">
        <v>892</v>
      </c>
      <c r="BR886">
        <v>0</v>
      </c>
      <c r="BS886">
        <v>0</v>
      </c>
      <c r="BT886">
        <v>892</v>
      </c>
      <c r="BU886">
        <v>0</v>
      </c>
      <c r="BV886">
        <v>0</v>
      </c>
      <c r="BW886">
        <v>1</v>
      </c>
      <c r="BX886">
        <v>0</v>
      </c>
      <c r="BY886">
        <v>3</v>
      </c>
      <c r="BZ886">
        <v>1</v>
      </c>
      <c r="CA886" t="s">
        <v>98</v>
      </c>
      <c r="CB886">
        <f t="shared" si="480"/>
        <v>4</v>
      </c>
      <c r="CC886">
        <v>5</v>
      </c>
      <c r="CD886" t="s">
        <v>107</v>
      </c>
      <c r="CE886">
        <v>0</v>
      </c>
      <c r="CF886" t="s">
        <v>83</v>
      </c>
      <c r="CG886" t="s">
        <v>108</v>
      </c>
      <c r="CH886">
        <f t="shared" si="481"/>
        <v>6</v>
      </c>
      <c r="CI886">
        <v>1967</v>
      </c>
      <c r="CJ886" t="s">
        <v>109</v>
      </c>
      <c r="CK886">
        <f t="shared" si="482"/>
        <v>3</v>
      </c>
      <c r="CL886">
        <v>1</v>
      </c>
      <c r="CM886">
        <v>288</v>
      </c>
      <c r="CN886" t="s">
        <v>98</v>
      </c>
      <c r="CO886">
        <f t="shared" si="483"/>
        <v>4</v>
      </c>
      <c r="CP886" t="s">
        <v>98</v>
      </c>
      <c r="CQ886">
        <f t="shared" si="484"/>
        <v>4</v>
      </c>
      <c r="CR886" t="s">
        <v>105</v>
      </c>
      <c r="CS886">
        <f t="shared" si="485"/>
        <v>3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 t="s">
        <v>83</v>
      </c>
      <c r="DA886" t="s">
        <v>163</v>
      </c>
      <c r="DB886">
        <f t="shared" si="486"/>
        <v>2</v>
      </c>
      <c r="DC886" t="s">
        <v>83</v>
      </c>
      <c r="DD886">
        <v>0</v>
      </c>
      <c r="DE886">
        <v>7</v>
      </c>
      <c r="DF886">
        <v>2009</v>
      </c>
      <c r="DG886">
        <f t="shared" si="489"/>
        <v>14</v>
      </c>
      <c r="DH886" t="s">
        <v>110</v>
      </c>
      <c r="DI886">
        <f t="shared" si="487"/>
        <v>4</v>
      </c>
      <c r="DJ886" t="s">
        <v>111</v>
      </c>
      <c r="DK886">
        <f t="shared" si="488"/>
        <v>5</v>
      </c>
      <c r="DL886">
        <v>100000</v>
      </c>
    </row>
    <row r="887" spans="1:116" x14ac:dyDescent="0.35">
      <c r="A887">
        <v>886</v>
      </c>
      <c r="B887">
        <v>120</v>
      </c>
      <c r="C887" t="s">
        <v>192</v>
      </c>
      <c r="D887">
        <f t="shared" si="455"/>
        <v>5</v>
      </c>
      <c r="E887">
        <v>50</v>
      </c>
      <c r="F887">
        <v>5119</v>
      </c>
      <c r="G887" t="s">
        <v>82</v>
      </c>
      <c r="H887">
        <f t="shared" si="456"/>
        <v>2</v>
      </c>
      <c r="I887" t="s">
        <v>83</v>
      </c>
      <c r="J887" t="str">
        <f t="shared" si="457"/>
        <v/>
      </c>
      <c r="K887" t="s">
        <v>120</v>
      </c>
      <c r="L887">
        <f t="shared" si="458"/>
        <v>2</v>
      </c>
      <c r="M887" t="s">
        <v>85</v>
      </c>
      <c r="N887">
        <f t="shared" si="459"/>
        <v>2</v>
      </c>
      <c r="O887" t="s">
        <v>86</v>
      </c>
      <c r="P887">
        <f t="shared" si="460"/>
        <v>4</v>
      </c>
      <c r="Q887" t="s">
        <v>166</v>
      </c>
      <c r="R887">
        <f t="shared" si="461"/>
        <v>1</v>
      </c>
      <c r="S887" t="s">
        <v>88</v>
      </c>
      <c r="T887">
        <f t="shared" si="462"/>
        <v>3</v>
      </c>
      <c r="U887" t="s">
        <v>136</v>
      </c>
      <c r="V887">
        <f t="shared" si="463"/>
        <v>18</v>
      </c>
      <c r="W887" t="s">
        <v>90</v>
      </c>
      <c r="X887">
        <f t="shared" si="464"/>
        <v>7</v>
      </c>
      <c r="Y887" t="s">
        <v>90</v>
      </c>
      <c r="Z887">
        <f t="shared" si="465"/>
        <v>7</v>
      </c>
      <c r="AA887" t="s">
        <v>179</v>
      </c>
      <c r="AB887">
        <f t="shared" si="466"/>
        <v>4</v>
      </c>
      <c r="AC887" t="s">
        <v>115</v>
      </c>
      <c r="AD887">
        <f t="shared" si="467"/>
        <v>4</v>
      </c>
      <c r="AE887">
        <v>9</v>
      </c>
      <c r="AF887">
        <v>5</v>
      </c>
      <c r="AG887">
        <v>1999</v>
      </c>
      <c r="AH887">
        <v>2000</v>
      </c>
      <c r="AI887" t="s">
        <v>93</v>
      </c>
      <c r="AJ887">
        <f t="shared" si="468"/>
        <v>5</v>
      </c>
      <c r="AK887" t="s">
        <v>94</v>
      </c>
      <c r="AL887">
        <f t="shared" si="469"/>
        <v>8</v>
      </c>
      <c r="AM887" t="s">
        <v>116</v>
      </c>
      <c r="AN887">
        <f t="shared" si="470"/>
        <v>10</v>
      </c>
      <c r="AO887" t="s">
        <v>116</v>
      </c>
      <c r="AP887" t="s">
        <v>96</v>
      </c>
      <c r="AQ887">
        <f t="shared" si="471"/>
        <v>4</v>
      </c>
      <c r="AR887">
        <v>60</v>
      </c>
      <c r="AS887" t="s">
        <v>97</v>
      </c>
      <c r="AT887">
        <f t="shared" si="472"/>
        <v>4</v>
      </c>
      <c r="AU887" t="s">
        <v>98</v>
      </c>
      <c r="AV887">
        <f t="shared" si="473"/>
        <v>3</v>
      </c>
      <c r="AW887" t="s">
        <v>99</v>
      </c>
      <c r="AX887">
        <f t="shared" si="474"/>
        <v>6</v>
      </c>
      <c r="AY887" t="s">
        <v>104</v>
      </c>
      <c r="AZ887">
        <f t="shared" si="475"/>
        <v>6</v>
      </c>
      <c r="BA887" t="s">
        <v>98</v>
      </c>
      <c r="BB887">
        <f t="shared" si="476"/>
        <v>4</v>
      </c>
      <c r="BC887" t="s">
        <v>130</v>
      </c>
      <c r="BD887" t="s">
        <v>101</v>
      </c>
      <c r="BE887">
        <f t="shared" si="477"/>
        <v>7</v>
      </c>
      <c r="BF887">
        <v>1238</v>
      </c>
      <c r="BG887" t="s">
        <v>102</v>
      </c>
      <c r="BH887">
        <v>0</v>
      </c>
      <c r="BI887">
        <v>460</v>
      </c>
      <c r="BJ887">
        <v>1698</v>
      </c>
      <c r="BK887" t="s">
        <v>103</v>
      </c>
      <c r="BL887">
        <f t="shared" si="478"/>
        <v>6</v>
      </c>
      <c r="BM887" t="s">
        <v>104</v>
      </c>
      <c r="BN887" t="s">
        <v>105</v>
      </c>
      <c r="BO887" t="s">
        <v>106</v>
      </c>
      <c r="BP887">
        <f t="shared" si="479"/>
        <v>6</v>
      </c>
      <c r="BQ887">
        <v>1709</v>
      </c>
      <c r="BR887">
        <v>0</v>
      </c>
      <c r="BS887">
        <v>0</v>
      </c>
      <c r="BT887">
        <v>1709</v>
      </c>
      <c r="BU887">
        <v>1</v>
      </c>
      <c r="BV887">
        <v>0</v>
      </c>
      <c r="BW887">
        <v>2</v>
      </c>
      <c r="BX887">
        <v>0</v>
      </c>
      <c r="BY887">
        <v>2</v>
      </c>
      <c r="BZ887">
        <v>1</v>
      </c>
      <c r="CA887" t="s">
        <v>97</v>
      </c>
      <c r="CB887">
        <f t="shared" si="480"/>
        <v>5</v>
      </c>
      <c r="CC887">
        <v>5</v>
      </c>
      <c r="CD887" t="s">
        <v>107</v>
      </c>
      <c r="CE887">
        <v>1</v>
      </c>
      <c r="CF887" t="s">
        <v>98</v>
      </c>
      <c r="CG887" t="s">
        <v>108</v>
      </c>
      <c r="CH887">
        <f t="shared" si="481"/>
        <v>6</v>
      </c>
      <c r="CI887">
        <v>1999</v>
      </c>
      <c r="CJ887" t="s">
        <v>157</v>
      </c>
      <c r="CK887">
        <f t="shared" si="482"/>
        <v>4</v>
      </c>
      <c r="CL887">
        <v>2</v>
      </c>
      <c r="CM887">
        <v>506</v>
      </c>
      <c r="CN887" t="s">
        <v>98</v>
      </c>
      <c r="CO887">
        <f t="shared" si="483"/>
        <v>4</v>
      </c>
      <c r="CP887" t="s">
        <v>98</v>
      </c>
      <c r="CQ887">
        <f t="shared" si="484"/>
        <v>4</v>
      </c>
      <c r="CR887" t="s">
        <v>105</v>
      </c>
      <c r="CS887">
        <f t="shared" si="485"/>
        <v>3</v>
      </c>
      <c r="CT887">
        <v>97</v>
      </c>
      <c r="CU887">
        <v>65</v>
      </c>
      <c r="CV887">
        <v>0</v>
      </c>
      <c r="CW887">
        <v>0</v>
      </c>
      <c r="CX887">
        <v>0</v>
      </c>
      <c r="CY887">
        <v>0</v>
      </c>
      <c r="CZ887" t="s">
        <v>83</v>
      </c>
      <c r="DA887" t="s">
        <v>83</v>
      </c>
      <c r="DB887">
        <f t="shared" si="486"/>
        <v>5</v>
      </c>
      <c r="DC887" t="s">
        <v>83</v>
      </c>
      <c r="DD887">
        <v>0</v>
      </c>
      <c r="DE887">
        <v>1</v>
      </c>
      <c r="DF887">
        <v>2008</v>
      </c>
      <c r="DG887">
        <f t="shared" si="489"/>
        <v>15</v>
      </c>
      <c r="DH887" t="s">
        <v>230</v>
      </c>
      <c r="DI887">
        <f t="shared" si="487"/>
        <v>7</v>
      </c>
      <c r="DJ887" t="s">
        <v>128</v>
      </c>
      <c r="DK887">
        <f t="shared" si="488"/>
        <v>3</v>
      </c>
      <c r="DL887">
        <v>328900</v>
      </c>
    </row>
    <row r="888" spans="1:116" x14ac:dyDescent="0.35">
      <c r="A888">
        <v>887</v>
      </c>
      <c r="B888">
        <v>90</v>
      </c>
      <c r="C888" t="s">
        <v>81</v>
      </c>
      <c r="D888">
        <f t="shared" si="455"/>
        <v>4</v>
      </c>
      <c r="E888">
        <v>70</v>
      </c>
      <c r="F888">
        <v>8393</v>
      </c>
      <c r="G888" t="s">
        <v>82</v>
      </c>
      <c r="H888">
        <f t="shared" si="456"/>
        <v>2</v>
      </c>
      <c r="I888" t="s">
        <v>83</v>
      </c>
      <c r="J888" t="str">
        <f t="shared" si="457"/>
        <v/>
      </c>
      <c r="K888" t="s">
        <v>84</v>
      </c>
      <c r="L888">
        <f t="shared" si="458"/>
        <v>1</v>
      </c>
      <c r="M888" t="s">
        <v>85</v>
      </c>
      <c r="N888">
        <f t="shared" si="459"/>
        <v>2</v>
      </c>
      <c r="O888" t="s">
        <v>86</v>
      </c>
      <c r="P888">
        <f t="shared" si="460"/>
        <v>4</v>
      </c>
      <c r="Q888" t="s">
        <v>122</v>
      </c>
      <c r="R888">
        <f t="shared" si="461"/>
        <v>2</v>
      </c>
      <c r="S888" t="s">
        <v>88</v>
      </c>
      <c r="T888">
        <f t="shared" si="462"/>
        <v>3</v>
      </c>
      <c r="U888" t="s">
        <v>162</v>
      </c>
      <c r="V888">
        <f t="shared" si="463"/>
        <v>7</v>
      </c>
      <c r="W888" t="s">
        <v>90</v>
      </c>
      <c r="X888">
        <f t="shared" si="464"/>
        <v>7</v>
      </c>
      <c r="Y888" t="s">
        <v>90</v>
      </c>
      <c r="Z888">
        <f t="shared" si="465"/>
        <v>7</v>
      </c>
      <c r="AA888" t="s">
        <v>167</v>
      </c>
      <c r="AB888">
        <f t="shared" si="466"/>
        <v>2</v>
      </c>
      <c r="AC888" t="s">
        <v>115</v>
      </c>
      <c r="AD888">
        <f t="shared" si="467"/>
        <v>4</v>
      </c>
      <c r="AE888">
        <v>5</v>
      </c>
      <c r="AF888">
        <v>5</v>
      </c>
      <c r="AG888">
        <v>1959</v>
      </c>
      <c r="AH888">
        <v>2005</v>
      </c>
      <c r="AI888" t="s">
        <v>93</v>
      </c>
      <c r="AJ888">
        <f t="shared" si="468"/>
        <v>5</v>
      </c>
      <c r="AK888" t="s">
        <v>94</v>
      </c>
      <c r="AL888">
        <f t="shared" si="469"/>
        <v>8</v>
      </c>
      <c r="AM888" t="s">
        <v>116</v>
      </c>
      <c r="AN888">
        <f t="shared" si="470"/>
        <v>10</v>
      </c>
      <c r="AO888" t="s">
        <v>116</v>
      </c>
      <c r="AP888" t="s">
        <v>96</v>
      </c>
      <c r="AQ888">
        <f t="shared" si="471"/>
        <v>4</v>
      </c>
      <c r="AR888">
        <v>122</v>
      </c>
      <c r="AS888" t="s">
        <v>98</v>
      </c>
      <c r="AT888">
        <f t="shared" si="472"/>
        <v>3</v>
      </c>
      <c r="AU888" t="s">
        <v>98</v>
      </c>
      <c r="AV888">
        <f t="shared" si="473"/>
        <v>3</v>
      </c>
      <c r="AW888" t="s">
        <v>118</v>
      </c>
      <c r="AX888">
        <f t="shared" si="474"/>
        <v>2</v>
      </c>
      <c r="AY888" t="s">
        <v>98</v>
      </c>
      <c r="AZ888">
        <f t="shared" si="475"/>
        <v>4</v>
      </c>
      <c r="BA888" t="s">
        <v>98</v>
      </c>
      <c r="BB888">
        <f t="shared" si="476"/>
        <v>4</v>
      </c>
      <c r="BC888" t="s">
        <v>100</v>
      </c>
      <c r="BD888" t="s">
        <v>172</v>
      </c>
      <c r="BE888">
        <f t="shared" si="477"/>
        <v>5</v>
      </c>
      <c r="BF888">
        <v>528</v>
      </c>
      <c r="BG888" t="s">
        <v>102</v>
      </c>
      <c r="BH888">
        <v>0</v>
      </c>
      <c r="BI888">
        <v>1098</v>
      </c>
      <c r="BJ888">
        <v>1626</v>
      </c>
      <c r="BK888" t="s">
        <v>103</v>
      </c>
      <c r="BL888">
        <f t="shared" si="478"/>
        <v>6</v>
      </c>
      <c r="BM888" t="s">
        <v>104</v>
      </c>
      <c r="BN888" t="s">
        <v>105</v>
      </c>
      <c r="BO888" t="s">
        <v>106</v>
      </c>
      <c r="BP888">
        <f t="shared" si="479"/>
        <v>6</v>
      </c>
      <c r="BQ888">
        <v>1712</v>
      </c>
      <c r="BR888">
        <v>0</v>
      </c>
      <c r="BS888">
        <v>0</v>
      </c>
      <c r="BT888">
        <v>1712</v>
      </c>
      <c r="BU888">
        <v>0</v>
      </c>
      <c r="BV888">
        <v>0</v>
      </c>
      <c r="BW888">
        <v>2</v>
      </c>
      <c r="BX888">
        <v>0</v>
      </c>
      <c r="BY888">
        <v>4</v>
      </c>
      <c r="BZ888">
        <v>2</v>
      </c>
      <c r="CA888" t="s">
        <v>98</v>
      </c>
      <c r="CB888">
        <f t="shared" si="480"/>
        <v>4</v>
      </c>
      <c r="CC888">
        <v>8</v>
      </c>
      <c r="CD888" t="s">
        <v>107</v>
      </c>
      <c r="CE888">
        <v>0</v>
      </c>
      <c r="CF888" t="s">
        <v>83</v>
      </c>
      <c r="CG888" t="s">
        <v>108</v>
      </c>
      <c r="CH888">
        <f t="shared" si="481"/>
        <v>6</v>
      </c>
      <c r="CI888">
        <v>2005</v>
      </c>
      <c r="CJ888" t="s">
        <v>157</v>
      </c>
      <c r="CK888">
        <f t="shared" si="482"/>
        <v>4</v>
      </c>
      <c r="CL888">
        <v>2</v>
      </c>
      <c r="CM888">
        <v>588</v>
      </c>
      <c r="CN888" t="s">
        <v>98</v>
      </c>
      <c r="CO888">
        <f t="shared" si="483"/>
        <v>4</v>
      </c>
      <c r="CP888" t="s">
        <v>98</v>
      </c>
      <c r="CQ888">
        <f t="shared" si="484"/>
        <v>4</v>
      </c>
      <c r="CR888" t="s">
        <v>105</v>
      </c>
      <c r="CS888">
        <f t="shared" si="485"/>
        <v>3</v>
      </c>
      <c r="CT888">
        <v>272</v>
      </c>
      <c r="CU888">
        <v>54</v>
      </c>
      <c r="CV888">
        <v>0</v>
      </c>
      <c r="CW888">
        <v>0</v>
      </c>
      <c r="CX888">
        <v>0</v>
      </c>
      <c r="CY888">
        <v>0</v>
      </c>
      <c r="CZ888" t="s">
        <v>83</v>
      </c>
      <c r="DA888" t="s">
        <v>83</v>
      </c>
      <c r="DB888">
        <f t="shared" si="486"/>
        <v>5</v>
      </c>
      <c r="DC888" t="s">
        <v>83</v>
      </c>
      <c r="DD888">
        <v>0</v>
      </c>
      <c r="DE888">
        <v>6</v>
      </c>
      <c r="DF888">
        <v>2006</v>
      </c>
      <c r="DG888">
        <f t="shared" si="489"/>
        <v>17</v>
      </c>
      <c r="DH888" t="s">
        <v>110</v>
      </c>
      <c r="DI888">
        <f t="shared" si="487"/>
        <v>4</v>
      </c>
      <c r="DJ888" t="s">
        <v>219</v>
      </c>
      <c r="DK888">
        <f t="shared" si="488"/>
        <v>4</v>
      </c>
      <c r="DL888">
        <v>145000</v>
      </c>
    </row>
    <row r="889" spans="1:116" x14ac:dyDescent="0.35">
      <c r="A889">
        <v>888</v>
      </c>
      <c r="B889">
        <v>50</v>
      </c>
      <c r="C889" t="s">
        <v>81</v>
      </c>
      <c r="D889">
        <f t="shared" si="455"/>
        <v>4</v>
      </c>
      <c r="E889">
        <v>59</v>
      </c>
      <c r="F889">
        <v>16466</v>
      </c>
      <c r="G889" t="s">
        <v>82</v>
      </c>
      <c r="H889">
        <f t="shared" si="456"/>
        <v>2</v>
      </c>
      <c r="I889" t="s">
        <v>83</v>
      </c>
      <c r="J889" t="str">
        <f t="shared" si="457"/>
        <v/>
      </c>
      <c r="K889" t="s">
        <v>120</v>
      </c>
      <c r="L889">
        <f t="shared" si="458"/>
        <v>2</v>
      </c>
      <c r="M889" t="s">
        <v>85</v>
      </c>
      <c r="N889">
        <f t="shared" si="459"/>
        <v>2</v>
      </c>
      <c r="O889" t="s">
        <v>86</v>
      </c>
      <c r="P889">
        <f t="shared" si="460"/>
        <v>4</v>
      </c>
      <c r="Q889" t="s">
        <v>87</v>
      </c>
      <c r="R889">
        <f t="shared" si="461"/>
        <v>4</v>
      </c>
      <c r="S889" t="s">
        <v>88</v>
      </c>
      <c r="T889">
        <f t="shared" si="462"/>
        <v>3</v>
      </c>
      <c r="U889" t="s">
        <v>185</v>
      </c>
      <c r="V889">
        <f t="shared" si="463"/>
        <v>4</v>
      </c>
      <c r="W889" t="s">
        <v>90</v>
      </c>
      <c r="X889">
        <f t="shared" si="464"/>
        <v>7</v>
      </c>
      <c r="Y889" t="s">
        <v>90</v>
      </c>
      <c r="Z889">
        <f t="shared" si="465"/>
        <v>7</v>
      </c>
      <c r="AA889" t="s">
        <v>91</v>
      </c>
      <c r="AB889">
        <f t="shared" si="466"/>
        <v>3</v>
      </c>
      <c r="AC889" t="s">
        <v>132</v>
      </c>
      <c r="AD889">
        <f t="shared" si="467"/>
        <v>1</v>
      </c>
      <c r="AE889">
        <v>5</v>
      </c>
      <c r="AF889">
        <v>7</v>
      </c>
      <c r="AG889">
        <v>1955</v>
      </c>
      <c r="AH889">
        <v>1955</v>
      </c>
      <c r="AI889" t="s">
        <v>93</v>
      </c>
      <c r="AJ889">
        <f t="shared" si="468"/>
        <v>5</v>
      </c>
      <c r="AK889" t="s">
        <v>94</v>
      </c>
      <c r="AL889">
        <f t="shared" si="469"/>
        <v>8</v>
      </c>
      <c r="AM889" t="s">
        <v>116</v>
      </c>
      <c r="AN889">
        <f t="shared" si="470"/>
        <v>10</v>
      </c>
      <c r="AO889" t="s">
        <v>116</v>
      </c>
      <c r="AP889" t="s">
        <v>117</v>
      </c>
      <c r="AQ889">
        <f t="shared" si="471"/>
        <v>2</v>
      </c>
      <c r="AR889">
        <v>0</v>
      </c>
      <c r="AS889" t="s">
        <v>98</v>
      </c>
      <c r="AT889">
        <f t="shared" si="472"/>
        <v>3</v>
      </c>
      <c r="AU889" t="s">
        <v>97</v>
      </c>
      <c r="AV889">
        <f t="shared" si="473"/>
        <v>4</v>
      </c>
      <c r="AW889" t="s">
        <v>99</v>
      </c>
      <c r="AX889">
        <f t="shared" si="474"/>
        <v>6</v>
      </c>
      <c r="AY889" t="s">
        <v>98</v>
      </c>
      <c r="AZ889">
        <f t="shared" si="475"/>
        <v>4</v>
      </c>
      <c r="BA889" t="s">
        <v>98</v>
      </c>
      <c r="BB889">
        <f t="shared" si="476"/>
        <v>4</v>
      </c>
      <c r="BC889" t="s">
        <v>100</v>
      </c>
      <c r="BD889" t="s">
        <v>102</v>
      </c>
      <c r="BE889">
        <f t="shared" si="477"/>
        <v>6</v>
      </c>
      <c r="BF889">
        <v>0</v>
      </c>
      <c r="BG889" t="s">
        <v>102</v>
      </c>
      <c r="BH889">
        <v>0</v>
      </c>
      <c r="BI889">
        <v>816</v>
      </c>
      <c r="BJ889">
        <v>816</v>
      </c>
      <c r="BK889" t="s">
        <v>103</v>
      </c>
      <c r="BL889">
        <f t="shared" si="478"/>
        <v>6</v>
      </c>
      <c r="BM889" t="s">
        <v>98</v>
      </c>
      <c r="BN889" t="s">
        <v>105</v>
      </c>
      <c r="BO889" t="s">
        <v>106</v>
      </c>
      <c r="BP889">
        <f t="shared" si="479"/>
        <v>6</v>
      </c>
      <c r="BQ889">
        <v>872</v>
      </c>
      <c r="BR889">
        <v>521</v>
      </c>
      <c r="BS889">
        <v>0</v>
      </c>
      <c r="BT889">
        <v>1393</v>
      </c>
      <c r="BU889">
        <v>0</v>
      </c>
      <c r="BV889">
        <v>0</v>
      </c>
      <c r="BW889">
        <v>1</v>
      </c>
      <c r="BX889">
        <v>1</v>
      </c>
      <c r="BY889">
        <v>3</v>
      </c>
      <c r="BZ889">
        <v>1</v>
      </c>
      <c r="CA889" t="s">
        <v>98</v>
      </c>
      <c r="CB889">
        <f t="shared" si="480"/>
        <v>4</v>
      </c>
      <c r="CC889">
        <v>8</v>
      </c>
      <c r="CD889" t="s">
        <v>107</v>
      </c>
      <c r="CE889">
        <v>0</v>
      </c>
      <c r="CF889" t="s">
        <v>83</v>
      </c>
      <c r="CG889" t="s">
        <v>108</v>
      </c>
      <c r="CH889">
        <f t="shared" si="481"/>
        <v>6</v>
      </c>
      <c r="CI889">
        <v>1955</v>
      </c>
      <c r="CJ889" t="s">
        <v>102</v>
      </c>
      <c r="CK889">
        <f t="shared" si="482"/>
        <v>2</v>
      </c>
      <c r="CL889">
        <v>1</v>
      </c>
      <c r="CM889">
        <v>300</v>
      </c>
      <c r="CN889" t="s">
        <v>98</v>
      </c>
      <c r="CO889">
        <f t="shared" si="483"/>
        <v>4</v>
      </c>
      <c r="CP889" t="s">
        <v>98</v>
      </c>
      <c r="CQ889">
        <f t="shared" si="484"/>
        <v>4</v>
      </c>
      <c r="CR889" t="s">
        <v>105</v>
      </c>
      <c r="CS889">
        <f t="shared" si="485"/>
        <v>3</v>
      </c>
      <c r="CT889">
        <v>121</v>
      </c>
      <c r="CU889">
        <v>0</v>
      </c>
      <c r="CV889">
        <v>0</v>
      </c>
      <c r="CW889">
        <v>0</v>
      </c>
      <c r="CX889">
        <v>265</v>
      </c>
      <c r="CY889">
        <v>0</v>
      </c>
      <c r="CZ889" t="s">
        <v>83</v>
      </c>
      <c r="DA889" t="s">
        <v>83</v>
      </c>
      <c r="DB889">
        <f t="shared" si="486"/>
        <v>5</v>
      </c>
      <c r="DC889" t="s">
        <v>83</v>
      </c>
      <c r="DD889">
        <v>0</v>
      </c>
      <c r="DE889">
        <v>4</v>
      </c>
      <c r="DF889">
        <v>2008</v>
      </c>
      <c r="DG889">
        <f t="shared" si="489"/>
        <v>15</v>
      </c>
      <c r="DH889" t="s">
        <v>110</v>
      </c>
      <c r="DI889">
        <f t="shared" si="487"/>
        <v>4</v>
      </c>
      <c r="DJ889" t="s">
        <v>111</v>
      </c>
      <c r="DK889">
        <f t="shared" si="488"/>
        <v>5</v>
      </c>
      <c r="DL889">
        <v>135500</v>
      </c>
    </row>
    <row r="890" spans="1:116" x14ac:dyDescent="0.35">
      <c r="A890">
        <v>889</v>
      </c>
      <c r="B890">
        <v>20</v>
      </c>
      <c r="C890" t="s">
        <v>81</v>
      </c>
      <c r="D890">
        <f t="shared" si="455"/>
        <v>4</v>
      </c>
      <c r="E890">
        <v>95</v>
      </c>
      <c r="F890">
        <v>15865</v>
      </c>
      <c r="G890" t="s">
        <v>82</v>
      </c>
      <c r="H890">
        <f t="shared" si="456"/>
        <v>2</v>
      </c>
      <c r="I890" t="s">
        <v>83</v>
      </c>
      <c r="J890" t="str">
        <f t="shared" si="457"/>
        <v/>
      </c>
      <c r="K890" t="s">
        <v>120</v>
      </c>
      <c r="L890">
        <f t="shared" si="458"/>
        <v>2</v>
      </c>
      <c r="M890" t="s">
        <v>85</v>
      </c>
      <c r="N890">
        <f t="shared" si="459"/>
        <v>2</v>
      </c>
      <c r="O890" t="s">
        <v>86</v>
      </c>
      <c r="P890">
        <f t="shared" si="460"/>
        <v>4</v>
      </c>
      <c r="Q890" t="s">
        <v>87</v>
      </c>
      <c r="R890">
        <f t="shared" si="461"/>
        <v>4</v>
      </c>
      <c r="S890" t="s">
        <v>194</v>
      </c>
      <c r="T890">
        <f t="shared" si="462"/>
        <v>2</v>
      </c>
      <c r="U890" t="s">
        <v>162</v>
      </c>
      <c r="V890">
        <f t="shared" si="463"/>
        <v>7</v>
      </c>
      <c r="W890" t="s">
        <v>90</v>
      </c>
      <c r="X890">
        <f t="shared" si="464"/>
        <v>7</v>
      </c>
      <c r="Y890" t="s">
        <v>90</v>
      </c>
      <c r="Z890">
        <f t="shared" si="465"/>
        <v>7</v>
      </c>
      <c r="AA890" t="s">
        <v>91</v>
      </c>
      <c r="AB890">
        <f t="shared" si="466"/>
        <v>3</v>
      </c>
      <c r="AC890" t="s">
        <v>115</v>
      </c>
      <c r="AD890">
        <f t="shared" si="467"/>
        <v>4</v>
      </c>
      <c r="AE890">
        <v>8</v>
      </c>
      <c r="AF890">
        <v>6</v>
      </c>
      <c r="AG890">
        <v>1970</v>
      </c>
      <c r="AH890">
        <v>1970</v>
      </c>
      <c r="AI890" t="s">
        <v>214</v>
      </c>
      <c r="AJ890">
        <f t="shared" si="468"/>
        <v>1</v>
      </c>
      <c r="AK890" t="s">
        <v>242</v>
      </c>
      <c r="AL890">
        <f t="shared" si="469"/>
        <v>4</v>
      </c>
      <c r="AM890" t="s">
        <v>124</v>
      </c>
      <c r="AN890">
        <f t="shared" si="470"/>
        <v>4</v>
      </c>
      <c r="AO890" t="s">
        <v>124</v>
      </c>
      <c r="AP890" t="s">
        <v>117</v>
      </c>
      <c r="AQ890">
        <f t="shared" si="471"/>
        <v>2</v>
      </c>
      <c r="AR890">
        <v>0</v>
      </c>
      <c r="AS890" t="s">
        <v>97</v>
      </c>
      <c r="AT890">
        <f t="shared" si="472"/>
        <v>4</v>
      </c>
      <c r="AU890" t="s">
        <v>97</v>
      </c>
      <c r="AV890">
        <f t="shared" si="473"/>
        <v>4</v>
      </c>
      <c r="AW890" t="s">
        <v>99</v>
      </c>
      <c r="AX890">
        <f t="shared" si="474"/>
        <v>6</v>
      </c>
      <c r="AY890" t="s">
        <v>98</v>
      </c>
      <c r="AZ890">
        <f t="shared" si="475"/>
        <v>4</v>
      </c>
      <c r="BA890" t="s">
        <v>97</v>
      </c>
      <c r="BB890">
        <f t="shared" si="476"/>
        <v>5</v>
      </c>
      <c r="BC890" t="s">
        <v>97</v>
      </c>
      <c r="BD890" t="s">
        <v>119</v>
      </c>
      <c r="BE890">
        <f t="shared" si="477"/>
        <v>4</v>
      </c>
      <c r="BF890">
        <v>351</v>
      </c>
      <c r="BG890" t="s">
        <v>153</v>
      </c>
      <c r="BH890">
        <v>823</v>
      </c>
      <c r="BI890">
        <v>1043</v>
      </c>
      <c r="BJ890">
        <v>2217</v>
      </c>
      <c r="BK890" t="s">
        <v>103</v>
      </c>
      <c r="BL890">
        <f t="shared" si="478"/>
        <v>6</v>
      </c>
      <c r="BM890" t="s">
        <v>104</v>
      </c>
      <c r="BN890" t="s">
        <v>105</v>
      </c>
      <c r="BO890" t="s">
        <v>106</v>
      </c>
      <c r="BP890">
        <f t="shared" si="479"/>
        <v>6</v>
      </c>
      <c r="BQ890">
        <v>2217</v>
      </c>
      <c r="BR890">
        <v>0</v>
      </c>
      <c r="BS890">
        <v>0</v>
      </c>
      <c r="BT890">
        <v>2217</v>
      </c>
      <c r="BU890">
        <v>1</v>
      </c>
      <c r="BV890">
        <v>0</v>
      </c>
      <c r="BW890">
        <v>2</v>
      </c>
      <c r="BX890">
        <v>0</v>
      </c>
      <c r="BY890">
        <v>4</v>
      </c>
      <c r="BZ890">
        <v>1</v>
      </c>
      <c r="CA890" t="s">
        <v>97</v>
      </c>
      <c r="CB890">
        <f t="shared" si="480"/>
        <v>5</v>
      </c>
      <c r="CC890">
        <v>8</v>
      </c>
      <c r="CD890" t="s">
        <v>107</v>
      </c>
      <c r="CE890">
        <v>1</v>
      </c>
      <c r="CF890" t="s">
        <v>98</v>
      </c>
      <c r="CG890" t="s">
        <v>108</v>
      </c>
      <c r="CH890">
        <f t="shared" si="481"/>
        <v>6</v>
      </c>
      <c r="CI890">
        <v>1970</v>
      </c>
      <c r="CJ890" t="s">
        <v>102</v>
      </c>
      <c r="CK890">
        <f t="shared" si="482"/>
        <v>2</v>
      </c>
      <c r="CL890">
        <v>2</v>
      </c>
      <c r="CM890">
        <v>621</v>
      </c>
      <c r="CN890" t="s">
        <v>98</v>
      </c>
      <c r="CO890">
        <f t="shared" si="483"/>
        <v>4</v>
      </c>
      <c r="CP890" t="s">
        <v>98</v>
      </c>
      <c r="CQ890">
        <f t="shared" si="484"/>
        <v>4</v>
      </c>
      <c r="CR890" t="s">
        <v>105</v>
      </c>
      <c r="CS890">
        <f t="shared" si="485"/>
        <v>3</v>
      </c>
      <c r="CT890">
        <v>81</v>
      </c>
      <c r="CU890">
        <v>207</v>
      </c>
      <c r="CV890">
        <v>0</v>
      </c>
      <c r="CW890">
        <v>0</v>
      </c>
      <c r="CX890">
        <v>224</v>
      </c>
      <c r="CY890">
        <v>0</v>
      </c>
      <c r="CZ890" t="s">
        <v>83</v>
      </c>
      <c r="DA890" t="s">
        <v>83</v>
      </c>
      <c r="DB890">
        <f t="shared" si="486"/>
        <v>5</v>
      </c>
      <c r="DC890" t="s">
        <v>83</v>
      </c>
      <c r="DD890">
        <v>0</v>
      </c>
      <c r="DE890">
        <v>10</v>
      </c>
      <c r="DF890">
        <v>2007</v>
      </c>
      <c r="DG890">
        <f t="shared" si="489"/>
        <v>16</v>
      </c>
      <c r="DH890" t="s">
        <v>110</v>
      </c>
      <c r="DI890">
        <f t="shared" si="487"/>
        <v>4</v>
      </c>
      <c r="DJ890" t="s">
        <v>111</v>
      </c>
      <c r="DK890">
        <f t="shared" si="488"/>
        <v>5</v>
      </c>
      <c r="DL890">
        <v>268000</v>
      </c>
    </row>
    <row r="891" spans="1:116" x14ac:dyDescent="0.35">
      <c r="A891">
        <v>890</v>
      </c>
      <c r="B891">
        <v>20</v>
      </c>
      <c r="C891" t="s">
        <v>81</v>
      </c>
      <c r="D891">
        <f t="shared" si="455"/>
        <v>4</v>
      </c>
      <c r="E891">
        <v>128</v>
      </c>
      <c r="F891">
        <v>12160</v>
      </c>
      <c r="G891" t="s">
        <v>82</v>
      </c>
      <c r="H891">
        <f t="shared" si="456"/>
        <v>2</v>
      </c>
      <c r="I891" t="s">
        <v>83</v>
      </c>
      <c r="J891" t="str">
        <f t="shared" si="457"/>
        <v/>
      </c>
      <c r="K891" t="s">
        <v>84</v>
      </c>
      <c r="L891">
        <f t="shared" si="458"/>
        <v>1</v>
      </c>
      <c r="M891" t="s">
        <v>85</v>
      </c>
      <c r="N891">
        <f t="shared" si="459"/>
        <v>2</v>
      </c>
      <c r="O891" t="s">
        <v>86</v>
      </c>
      <c r="P891">
        <f t="shared" si="460"/>
        <v>4</v>
      </c>
      <c r="Q891" t="s">
        <v>87</v>
      </c>
      <c r="R891">
        <f t="shared" si="461"/>
        <v>4</v>
      </c>
      <c r="S891" t="s">
        <v>88</v>
      </c>
      <c r="T891">
        <f t="shared" si="462"/>
        <v>3</v>
      </c>
      <c r="U891" t="s">
        <v>162</v>
      </c>
      <c r="V891">
        <f t="shared" si="463"/>
        <v>7</v>
      </c>
      <c r="W891" t="s">
        <v>114</v>
      </c>
      <c r="X891">
        <f t="shared" si="464"/>
        <v>2</v>
      </c>
      <c r="Y891" t="s">
        <v>90</v>
      </c>
      <c r="Z891">
        <f t="shared" si="465"/>
        <v>7</v>
      </c>
      <c r="AA891" t="s">
        <v>91</v>
      </c>
      <c r="AB891">
        <f t="shared" si="466"/>
        <v>3</v>
      </c>
      <c r="AC891" t="s">
        <v>115</v>
      </c>
      <c r="AD891">
        <f t="shared" si="467"/>
        <v>4</v>
      </c>
      <c r="AE891">
        <v>6</v>
      </c>
      <c r="AF891">
        <v>4</v>
      </c>
      <c r="AG891">
        <v>1953</v>
      </c>
      <c r="AH891">
        <v>1953</v>
      </c>
      <c r="AI891" t="s">
        <v>152</v>
      </c>
      <c r="AJ891">
        <f t="shared" si="468"/>
        <v>6</v>
      </c>
      <c r="AK891" t="s">
        <v>94</v>
      </c>
      <c r="AL891">
        <f t="shared" si="469"/>
        <v>8</v>
      </c>
      <c r="AM891" t="s">
        <v>124</v>
      </c>
      <c r="AN891">
        <f t="shared" si="470"/>
        <v>4</v>
      </c>
      <c r="AO891" t="s">
        <v>124</v>
      </c>
      <c r="AP891" t="s">
        <v>96</v>
      </c>
      <c r="AQ891">
        <f t="shared" si="471"/>
        <v>4</v>
      </c>
      <c r="AR891">
        <v>90</v>
      </c>
      <c r="AS891" t="s">
        <v>98</v>
      </c>
      <c r="AT891">
        <f t="shared" si="472"/>
        <v>3</v>
      </c>
      <c r="AU891" t="s">
        <v>98</v>
      </c>
      <c r="AV891">
        <f t="shared" si="473"/>
        <v>3</v>
      </c>
      <c r="AW891" t="s">
        <v>118</v>
      </c>
      <c r="AX891">
        <f t="shared" si="474"/>
        <v>2</v>
      </c>
      <c r="AY891" t="s">
        <v>98</v>
      </c>
      <c r="AZ891">
        <f t="shared" si="475"/>
        <v>4</v>
      </c>
      <c r="BA891" t="s">
        <v>98</v>
      </c>
      <c r="BB891">
        <f t="shared" si="476"/>
        <v>4</v>
      </c>
      <c r="BC891" t="s">
        <v>100</v>
      </c>
      <c r="BD891" t="s">
        <v>141</v>
      </c>
      <c r="BE891">
        <f t="shared" si="477"/>
        <v>3</v>
      </c>
      <c r="BF891">
        <v>1024</v>
      </c>
      <c r="BG891" t="s">
        <v>102</v>
      </c>
      <c r="BH891">
        <v>0</v>
      </c>
      <c r="BI891">
        <v>481</v>
      </c>
      <c r="BJ891">
        <v>1505</v>
      </c>
      <c r="BK891" t="s">
        <v>103</v>
      </c>
      <c r="BL891">
        <f t="shared" si="478"/>
        <v>6</v>
      </c>
      <c r="BM891" t="s">
        <v>104</v>
      </c>
      <c r="BN891" t="s">
        <v>105</v>
      </c>
      <c r="BO891" t="s">
        <v>106</v>
      </c>
      <c r="BP891">
        <f t="shared" si="479"/>
        <v>6</v>
      </c>
      <c r="BQ891">
        <v>1505</v>
      </c>
      <c r="BR891">
        <v>0</v>
      </c>
      <c r="BS891">
        <v>0</v>
      </c>
      <c r="BT891">
        <v>1505</v>
      </c>
      <c r="BU891">
        <v>1</v>
      </c>
      <c r="BV891">
        <v>0</v>
      </c>
      <c r="BW891">
        <v>1</v>
      </c>
      <c r="BX891">
        <v>0</v>
      </c>
      <c r="BY891">
        <v>2</v>
      </c>
      <c r="BZ891">
        <v>1</v>
      </c>
      <c r="CA891" t="s">
        <v>98</v>
      </c>
      <c r="CB891">
        <f t="shared" si="480"/>
        <v>4</v>
      </c>
      <c r="CC891">
        <v>6</v>
      </c>
      <c r="CD891" t="s">
        <v>107</v>
      </c>
      <c r="CE891">
        <v>1</v>
      </c>
      <c r="CF891" t="s">
        <v>98</v>
      </c>
      <c r="CG891" t="s">
        <v>108</v>
      </c>
      <c r="CH891">
        <f t="shared" si="481"/>
        <v>6</v>
      </c>
      <c r="CI891">
        <v>1953</v>
      </c>
      <c r="CJ891" t="s">
        <v>109</v>
      </c>
      <c r="CK891">
        <f t="shared" si="482"/>
        <v>3</v>
      </c>
      <c r="CL891">
        <v>2</v>
      </c>
      <c r="CM891">
        <v>505</v>
      </c>
      <c r="CN891" t="s">
        <v>98</v>
      </c>
      <c r="CO891">
        <f t="shared" si="483"/>
        <v>4</v>
      </c>
      <c r="CP891" t="s">
        <v>98</v>
      </c>
      <c r="CQ891">
        <f t="shared" si="484"/>
        <v>4</v>
      </c>
      <c r="CR891" t="s">
        <v>105</v>
      </c>
      <c r="CS891">
        <f t="shared" si="485"/>
        <v>3</v>
      </c>
      <c r="CT891">
        <v>0</v>
      </c>
      <c r="CU891">
        <v>0</v>
      </c>
      <c r="CV891">
        <v>0</v>
      </c>
      <c r="CW891">
        <v>162</v>
      </c>
      <c r="CX891">
        <v>0</v>
      </c>
      <c r="CY891">
        <v>0</v>
      </c>
      <c r="CZ891" t="s">
        <v>83</v>
      </c>
      <c r="DA891" t="s">
        <v>83</v>
      </c>
      <c r="DB891">
        <f t="shared" si="486"/>
        <v>5</v>
      </c>
      <c r="DC891" t="s">
        <v>83</v>
      </c>
      <c r="DD891">
        <v>0</v>
      </c>
      <c r="DE891">
        <v>2</v>
      </c>
      <c r="DF891">
        <v>2009</v>
      </c>
      <c r="DG891">
        <f t="shared" si="489"/>
        <v>14</v>
      </c>
      <c r="DH891" t="s">
        <v>110</v>
      </c>
      <c r="DI891">
        <f t="shared" si="487"/>
        <v>4</v>
      </c>
      <c r="DJ891" t="s">
        <v>111</v>
      </c>
      <c r="DK891">
        <f t="shared" si="488"/>
        <v>5</v>
      </c>
      <c r="DL891">
        <v>149500</v>
      </c>
    </row>
    <row r="892" spans="1:116" x14ac:dyDescent="0.35">
      <c r="A892">
        <v>891</v>
      </c>
      <c r="B892">
        <v>50</v>
      </c>
      <c r="C892" t="s">
        <v>81</v>
      </c>
      <c r="D892">
        <f t="shared" si="455"/>
        <v>4</v>
      </c>
      <c r="E892">
        <v>60</v>
      </c>
      <c r="F892">
        <v>8064</v>
      </c>
      <c r="G892" t="s">
        <v>82</v>
      </c>
      <c r="H892">
        <f t="shared" si="456"/>
        <v>2</v>
      </c>
      <c r="I892" t="s">
        <v>83</v>
      </c>
      <c r="J892" t="str">
        <f t="shared" si="457"/>
        <v/>
      </c>
      <c r="K892" t="s">
        <v>84</v>
      </c>
      <c r="L892">
        <f t="shared" si="458"/>
        <v>1</v>
      </c>
      <c r="M892" t="s">
        <v>85</v>
      </c>
      <c r="N892">
        <f t="shared" si="459"/>
        <v>2</v>
      </c>
      <c r="O892" t="s">
        <v>86</v>
      </c>
      <c r="P892">
        <f t="shared" si="460"/>
        <v>4</v>
      </c>
      <c r="Q892" t="s">
        <v>122</v>
      </c>
      <c r="R892">
        <f t="shared" si="461"/>
        <v>2</v>
      </c>
      <c r="S892" t="s">
        <v>88</v>
      </c>
      <c r="T892">
        <f t="shared" si="462"/>
        <v>3</v>
      </c>
      <c r="U892" t="s">
        <v>162</v>
      </c>
      <c r="V892">
        <f t="shared" si="463"/>
        <v>7</v>
      </c>
      <c r="W892" t="s">
        <v>144</v>
      </c>
      <c r="X892">
        <f t="shared" si="464"/>
        <v>3</v>
      </c>
      <c r="Y892" t="s">
        <v>90</v>
      </c>
      <c r="Z892">
        <f t="shared" si="465"/>
        <v>7</v>
      </c>
      <c r="AA892" t="s">
        <v>91</v>
      </c>
      <c r="AB892">
        <f t="shared" si="466"/>
        <v>3</v>
      </c>
      <c r="AC892" t="s">
        <v>132</v>
      </c>
      <c r="AD892">
        <f t="shared" si="467"/>
        <v>1</v>
      </c>
      <c r="AE892">
        <v>5</v>
      </c>
      <c r="AF892">
        <v>7</v>
      </c>
      <c r="AG892">
        <v>1949</v>
      </c>
      <c r="AH892">
        <v>2006</v>
      </c>
      <c r="AI892" t="s">
        <v>93</v>
      </c>
      <c r="AJ892">
        <f t="shared" si="468"/>
        <v>5</v>
      </c>
      <c r="AK892" t="s">
        <v>94</v>
      </c>
      <c r="AL892">
        <f t="shared" si="469"/>
        <v>8</v>
      </c>
      <c r="AM892" t="s">
        <v>116</v>
      </c>
      <c r="AN892">
        <f t="shared" si="470"/>
        <v>10</v>
      </c>
      <c r="AO892" t="s">
        <v>116</v>
      </c>
      <c r="AP892" t="s">
        <v>117</v>
      </c>
      <c r="AQ892">
        <f t="shared" si="471"/>
        <v>2</v>
      </c>
      <c r="AR892">
        <v>0</v>
      </c>
      <c r="AS892" t="s">
        <v>98</v>
      </c>
      <c r="AT892">
        <f t="shared" si="472"/>
        <v>3</v>
      </c>
      <c r="AU892" t="s">
        <v>97</v>
      </c>
      <c r="AV892">
        <f t="shared" si="473"/>
        <v>4</v>
      </c>
      <c r="AW892" t="s">
        <v>118</v>
      </c>
      <c r="AX892">
        <f t="shared" si="474"/>
        <v>2</v>
      </c>
      <c r="AY892" t="s">
        <v>98</v>
      </c>
      <c r="AZ892">
        <f t="shared" si="475"/>
        <v>4</v>
      </c>
      <c r="BA892" t="s">
        <v>98</v>
      </c>
      <c r="BB892">
        <f t="shared" si="476"/>
        <v>4</v>
      </c>
      <c r="BC892" t="s">
        <v>121</v>
      </c>
      <c r="BD892" t="s">
        <v>102</v>
      </c>
      <c r="BE892">
        <f t="shared" si="477"/>
        <v>6</v>
      </c>
      <c r="BF892">
        <v>0</v>
      </c>
      <c r="BG892" t="s">
        <v>102</v>
      </c>
      <c r="BH892">
        <v>0</v>
      </c>
      <c r="BI892">
        <v>672</v>
      </c>
      <c r="BJ892">
        <v>672</v>
      </c>
      <c r="BK892" t="s">
        <v>103</v>
      </c>
      <c r="BL892">
        <f t="shared" si="478"/>
        <v>6</v>
      </c>
      <c r="BM892" t="s">
        <v>104</v>
      </c>
      <c r="BN892" t="s">
        <v>105</v>
      </c>
      <c r="BO892" t="s">
        <v>106</v>
      </c>
      <c r="BP892">
        <f t="shared" si="479"/>
        <v>6</v>
      </c>
      <c r="BQ892">
        <v>672</v>
      </c>
      <c r="BR892">
        <v>252</v>
      </c>
      <c r="BS892">
        <v>0</v>
      </c>
      <c r="BT892">
        <v>924</v>
      </c>
      <c r="BU892">
        <v>0</v>
      </c>
      <c r="BV892">
        <v>0</v>
      </c>
      <c r="BW892">
        <v>1</v>
      </c>
      <c r="BX892">
        <v>0</v>
      </c>
      <c r="BY892">
        <v>3</v>
      </c>
      <c r="BZ892">
        <v>1</v>
      </c>
      <c r="CA892" t="s">
        <v>98</v>
      </c>
      <c r="CB892">
        <f t="shared" si="480"/>
        <v>4</v>
      </c>
      <c r="CC892">
        <v>6</v>
      </c>
      <c r="CD892" t="s">
        <v>107</v>
      </c>
      <c r="CE892">
        <v>1</v>
      </c>
      <c r="CF892" t="s">
        <v>212</v>
      </c>
      <c r="CG892" t="s">
        <v>127</v>
      </c>
      <c r="CH892">
        <f t="shared" si="481"/>
        <v>5</v>
      </c>
      <c r="CI892">
        <v>2003</v>
      </c>
      <c r="CJ892" t="s">
        <v>102</v>
      </c>
      <c r="CK892">
        <f t="shared" si="482"/>
        <v>2</v>
      </c>
      <c r="CL892">
        <v>2</v>
      </c>
      <c r="CM892">
        <v>576</v>
      </c>
      <c r="CN892" t="s">
        <v>98</v>
      </c>
      <c r="CO892">
        <f t="shared" si="483"/>
        <v>4</v>
      </c>
      <c r="CP892" t="s">
        <v>98</v>
      </c>
      <c r="CQ892">
        <f t="shared" si="484"/>
        <v>4</v>
      </c>
      <c r="CR892" t="s">
        <v>105</v>
      </c>
      <c r="CS892">
        <f t="shared" si="485"/>
        <v>3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 t="s">
        <v>83</v>
      </c>
      <c r="DA892" t="s">
        <v>134</v>
      </c>
      <c r="DB892">
        <f t="shared" si="486"/>
        <v>3</v>
      </c>
      <c r="DC892" t="s">
        <v>135</v>
      </c>
      <c r="DD892">
        <v>2000</v>
      </c>
      <c r="DE892">
        <v>7</v>
      </c>
      <c r="DF892">
        <v>2007</v>
      </c>
      <c r="DG892">
        <f t="shared" si="489"/>
        <v>16</v>
      </c>
      <c r="DH892" t="s">
        <v>110</v>
      </c>
      <c r="DI892">
        <f t="shared" si="487"/>
        <v>4</v>
      </c>
      <c r="DJ892" t="s">
        <v>111</v>
      </c>
      <c r="DK892">
        <f t="shared" si="488"/>
        <v>5</v>
      </c>
      <c r="DL892">
        <v>122900</v>
      </c>
    </row>
    <row r="893" spans="1:116" x14ac:dyDescent="0.35">
      <c r="A893">
        <v>892</v>
      </c>
      <c r="B893">
        <v>60</v>
      </c>
      <c r="C893" t="s">
        <v>81</v>
      </c>
      <c r="D893">
        <f t="shared" si="455"/>
        <v>4</v>
      </c>
      <c r="E893">
        <v>70</v>
      </c>
      <c r="F893">
        <v>11184</v>
      </c>
      <c r="G893" t="s">
        <v>82</v>
      </c>
      <c r="H893">
        <f t="shared" si="456"/>
        <v>2</v>
      </c>
      <c r="I893" t="s">
        <v>83</v>
      </c>
      <c r="J893" t="str">
        <f t="shared" si="457"/>
        <v/>
      </c>
      <c r="K893" t="s">
        <v>84</v>
      </c>
      <c r="L893">
        <f t="shared" si="458"/>
        <v>1</v>
      </c>
      <c r="M893" t="s">
        <v>85</v>
      </c>
      <c r="N893">
        <f t="shared" si="459"/>
        <v>2</v>
      </c>
      <c r="O893" t="s">
        <v>86</v>
      </c>
      <c r="P893">
        <f t="shared" si="460"/>
        <v>4</v>
      </c>
      <c r="Q893" t="s">
        <v>87</v>
      </c>
      <c r="R893">
        <f t="shared" si="461"/>
        <v>4</v>
      </c>
      <c r="S893" t="s">
        <v>88</v>
      </c>
      <c r="T893">
        <f t="shared" si="462"/>
        <v>3</v>
      </c>
      <c r="U893" t="s">
        <v>151</v>
      </c>
      <c r="V893">
        <f t="shared" si="463"/>
        <v>5</v>
      </c>
      <c r="W893" t="s">
        <v>90</v>
      </c>
      <c r="X893">
        <f t="shared" si="464"/>
        <v>7</v>
      </c>
      <c r="Y893" t="s">
        <v>90</v>
      </c>
      <c r="Z893">
        <f t="shared" si="465"/>
        <v>7</v>
      </c>
      <c r="AA893" t="s">
        <v>91</v>
      </c>
      <c r="AB893">
        <f t="shared" si="466"/>
        <v>3</v>
      </c>
      <c r="AC893" t="s">
        <v>92</v>
      </c>
      <c r="AD893">
        <f t="shared" si="467"/>
        <v>8</v>
      </c>
      <c r="AE893">
        <v>6</v>
      </c>
      <c r="AF893">
        <v>5</v>
      </c>
      <c r="AG893">
        <v>1978</v>
      </c>
      <c r="AH893">
        <v>1978</v>
      </c>
      <c r="AI893" t="s">
        <v>152</v>
      </c>
      <c r="AJ893">
        <f t="shared" si="468"/>
        <v>6</v>
      </c>
      <c r="AK893" t="s">
        <v>94</v>
      </c>
      <c r="AL893">
        <f t="shared" si="469"/>
        <v>8</v>
      </c>
      <c r="AM893" t="s">
        <v>140</v>
      </c>
      <c r="AN893">
        <f t="shared" si="470"/>
        <v>9</v>
      </c>
      <c r="AO893" t="s">
        <v>140</v>
      </c>
      <c r="AP893" t="s">
        <v>96</v>
      </c>
      <c r="AQ893">
        <f t="shared" si="471"/>
        <v>4</v>
      </c>
      <c r="AR893">
        <v>92</v>
      </c>
      <c r="AS893" t="s">
        <v>98</v>
      </c>
      <c r="AT893">
        <f t="shared" si="472"/>
        <v>3</v>
      </c>
      <c r="AU893" t="s">
        <v>98</v>
      </c>
      <c r="AV893">
        <f t="shared" si="473"/>
        <v>3</v>
      </c>
      <c r="AW893" t="s">
        <v>118</v>
      </c>
      <c r="AX893">
        <f t="shared" si="474"/>
        <v>2</v>
      </c>
      <c r="AY893" t="s">
        <v>98</v>
      </c>
      <c r="AZ893">
        <f t="shared" si="475"/>
        <v>4</v>
      </c>
      <c r="BA893" t="s">
        <v>98</v>
      </c>
      <c r="BB893">
        <f t="shared" si="476"/>
        <v>4</v>
      </c>
      <c r="BC893" t="s">
        <v>100</v>
      </c>
      <c r="BD893" t="s">
        <v>172</v>
      </c>
      <c r="BE893">
        <f t="shared" si="477"/>
        <v>5</v>
      </c>
      <c r="BF893">
        <v>226</v>
      </c>
      <c r="BG893" t="s">
        <v>153</v>
      </c>
      <c r="BH893">
        <v>500</v>
      </c>
      <c r="BI893">
        <v>192</v>
      </c>
      <c r="BJ893">
        <v>918</v>
      </c>
      <c r="BK893" t="s">
        <v>103</v>
      </c>
      <c r="BL893">
        <f t="shared" si="478"/>
        <v>6</v>
      </c>
      <c r="BM893" t="s">
        <v>97</v>
      </c>
      <c r="BN893" t="s">
        <v>105</v>
      </c>
      <c r="BO893" t="s">
        <v>106</v>
      </c>
      <c r="BP893">
        <f t="shared" si="479"/>
        <v>6</v>
      </c>
      <c r="BQ893">
        <v>918</v>
      </c>
      <c r="BR893">
        <v>765</v>
      </c>
      <c r="BS893">
        <v>0</v>
      </c>
      <c r="BT893">
        <v>1683</v>
      </c>
      <c r="BU893">
        <v>0</v>
      </c>
      <c r="BV893">
        <v>0</v>
      </c>
      <c r="BW893">
        <v>2</v>
      </c>
      <c r="BX893">
        <v>1</v>
      </c>
      <c r="BY893">
        <v>3</v>
      </c>
      <c r="BZ893">
        <v>1</v>
      </c>
      <c r="CA893" t="s">
        <v>98</v>
      </c>
      <c r="CB893">
        <f t="shared" si="480"/>
        <v>4</v>
      </c>
      <c r="CC893">
        <v>7</v>
      </c>
      <c r="CD893" t="s">
        <v>107</v>
      </c>
      <c r="CE893">
        <v>1</v>
      </c>
      <c r="CF893" t="s">
        <v>98</v>
      </c>
      <c r="CG893" t="s">
        <v>108</v>
      </c>
      <c r="CH893">
        <f t="shared" si="481"/>
        <v>6</v>
      </c>
      <c r="CI893">
        <v>1978</v>
      </c>
      <c r="CJ893" t="s">
        <v>109</v>
      </c>
      <c r="CK893">
        <f t="shared" si="482"/>
        <v>3</v>
      </c>
      <c r="CL893">
        <v>2</v>
      </c>
      <c r="CM893">
        <v>440</v>
      </c>
      <c r="CN893" t="s">
        <v>98</v>
      </c>
      <c r="CO893">
        <f t="shared" si="483"/>
        <v>4</v>
      </c>
      <c r="CP893" t="s">
        <v>98</v>
      </c>
      <c r="CQ893">
        <f t="shared" si="484"/>
        <v>4</v>
      </c>
      <c r="CR893" t="s">
        <v>105</v>
      </c>
      <c r="CS893">
        <f t="shared" si="485"/>
        <v>3</v>
      </c>
      <c r="CT893">
        <v>243</v>
      </c>
      <c r="CU893">
        <v>0</v>
      </c>
      <c r="CV893">
        <v>0</v>
      </c>
      <c r="CW893">
        <v>0</v>
      </c>
      <c r="CX893">
        <v>0</v>
      </c>
      <c r="CY893">
        <v>0</v>
      </c>
      <c r="CZ893" t="s">
        <v>83</v>
      </c>
      <c r="DA893" t="s">
        <v>83</v>
      </c>
      <c r="DB893">
        <f t="shared" si="486"/>
        <v>5</v>
      </c>
      <c r="DC893" t="s">
        <v>83</v>
      </c>
      <c r="DD893">
        <v>0</v>
      </c>
      <c r="DE893">
        <v>7</v>
      </c>
      <c r="DF893">
        <v>2009</v>
      </c>
      <c r="DG893">
        <f t="shared" si="489"/>
        <v>14</v>
      </c>
      <c r="DH893" t="s">
        <v>110</v>
      </c>
      <c r="DI893">
        <f t="shared" si="487"/>
        <v>4</v>
      </c>
      <c r="DJ893" t="s">
        <v>111</v>
      </c>
      <c r="DK893">
        <f t="shared" si="488"/>
        <v>5</v>
      </c>
      <c r="DL893">
        <v>172500</v>
      </c>
    </row>
    <row r="894" spans="1:116" x14ac:dyDescent="0.35">
      <c r="A894">
        <v>893</v>
      </c>
      <c r="B894">
        <v>20</v>
      </c>
      <c r="C894" t="s">
        <v>81</v>
      </c>
      <c r="D894">
        <f t="shared" si="455"/>
        <v>4</v>
      </c>
      <c r="E894">
        <v>70</v>
      </c>
      <c r="F894">
        <v>8414</v>
      </c>
      <c r="G894" t="s">
        <v>82</v>
      </c>
      <c r="H894">
        <f t="shared" si="456"/>
        <v>2</v>
      </c>
      <c r="I894" t="s">
        <v>83</v>
      </c>
      <c r="J894" t="str">
        <f t="shared" si="457"/>
        <v/>
      </c>
      <c r="K894" t="s">
        <v>84</v>
      </c>
      <c r="L894">
        <f t="shared" si="458"/>
        <v>1</v>
      </c>
      <c r="M894" t="s">
        <v>85</v>
      </c>
      <c r="N894">
        <f t="shared" si="459"/>
        <v>2</v>
      </c>
      <c r="O894" t="s">
        <v>86</v>
      </c>
      <c r="P894">
        <f t="shared" si="460"/>
        <v>4</v>
      </c>
      <c r="Q894" t="s">
        <v>87</v>
      </c>
      <c r="R894">
        <f t="shared" si="461"/>
        <v>4</v>
      </c>
      <c r="S894" t="s">
        <v>88</v>
      </c>
      <c r="T894">
        <f t="shared" si="462"/>
        <v>3</v>
      </c>
      <c r="U894" t="s">
        <v>151</v>
      </c>
      <c r="V894">
        <f t="shared" si="463"/>
        <v>5</v>
      </c>
      <c r="W894" t="s">
        <v>90</v>
      </c>
      <c r="X894">
        <f t="shared" si="464"/>
        <v>7</v>
      </c>
      <c r="Y894" t="s">
        <v>90</v>
      </c>
      <c r="Z894">
        <f t="shared" si="465"/>
        <v>7</v>
      </c>
      <c r="AA894" t="s">
        <v>91</v>
      </c>
      <c r="AB894">
        <f t="shared" si="466"/>
        <v>3</v>
      </c>
      <c r="AC894" t="s">
        <v>115</v>
      </c>
      <c r="AD894">
        <f t="shared" si="467"/>
        <v>4</v>
      </c>
      <c r="AE894">
        <v>6</v>
      </c>
      <c r="AF894">
        <v>8</v>
      </c>
      <c r="AG894">
        <v>1963</v>
      </c>
      <c r="AH894">
        <v>2003</v>
      </c>
      <c r="AI894" t="s">
        <v>152</v>
      </c>
      <c r="AJ894">
        <f t="shared" si="468"/>
        <v>6</v>
      </c>
      <c r="AK894" t="s">
        <v>94</v>
      </c>
      <c r="AL894">
        <f t="shared" si="469"/>
        <v>8</v>
      </c>
      <c r="AM894" t="s">
        <v>140</v>
      </c>
      <c r="AN894">
        <f t="shared" si="470"/>
        <v>9</v>
      </c>
      <c r="AO894" t="s">
        <v>140</v>
      </c>
      <c r="AP894" t="s">
        <v>117</v>
      </c>
      <c r="AQ894">
        <f t="shared" si="471"/>
        <v>2</v>
      </c>
      <c r="AR894">
        <v>0</v>
      </c>
      <c r="AS894" t="s">
        <v>98</v>
      </c>
      <c r="AT894">
        <f t="shared" si="472"/>
        <v>3</v>
      </c>
      <c r="AU894" t="s">
        <v>98</v>
      </c>
      <c r="AV894">
        <f t="shared" si="473"/>
        <v>3</v>
      </c>
      <c r="AW894" t="s">
        <v>118</v>
      </c>
      <c r="AX894">
        <f t="shared" si="474"/>
        <v>2</v>
      </c>
      <c r="AY894" t="s">
        <v>98</v>
      </c>
      <c r="AZ894">
        <f t="shared" si="475"/>
        <v>4</v>
      </c>
      <c r="BA894" t="s">
        <v>98</v>
      </c>
      <c r="BB894">
        <f t="shared" si="476"/>
        <v>4</v>
      </c>
      <c r="BC894" t="s">
        <v>100</v>
      </c>
      <c r="BD894" t="s">
        <v>101</v>
      </c>
      <c r="BE894">
        <f t="shared" si="477"/>
        <v>7</v>
      </c>
      <c r="BF894">
        <v>663</v>
      </c>
      <c r="BG894" t="s">
        <v>102</v>
      </c>
      <c r="BH894">
        <v>0</v>
      </c>
      <c r="BI894">
        <v>396</v>
      </c>
      <c r="BJ894">
        <v>1059</v>
      </c>
      <c r="BK894" t="s">
        <v>103</v>
      </c>
      <c r="BL894">
        <f t="shared" si="478"/>
        <v>6</v>
      </c>
      <c r="BM894" t="s">
        <v>98</v>
      </c>
      <c r="BN894" t="s">
        <v>105</v>
      </c>
      <c r="BO894" t="s">
        <v>106</v>
      </c>
      <c r="BP894">
        <f t="shared" si="479"/>
        <v>6</v>
      </c>
      <c r="BQ894">
        <v>1068</v>
      </c>
      <c r="BR894">
        <v>0</v>
      </c>
      <c r="BS894">
        <v>0</v>
      </c>
      <c r="BT894">
        <v>1068</v>
      </c>
      <c r="BU894">
        <v>0</v>
      </c>
      <c r="BV894">
        <v>1</v>
      </c>
      <c r="BW894">
        <v>1</v>
      </c>
      <c r="BX894">
        <v>0</v>
      </c>
      <c r="BY894">
        <v>3</v>
      </c>
      <c r="BZ894">
        <v>1</v>
      </c>
      <c r="CA894" t="s">
        <v>98</v>
      </c>
      <c r="CB894">
        <f t="shared" si="480"/>
        <v>4</v>
      </c>
      <c r="CC894">
        <v>6</v>
      </c>
      <c r="CD894" t="s">
        <v>107</v>
      </c>
      <c r="CE894">
        <v>0</v>
      </c>
      <c r="CF894" t="s">
        <v>83</v>
      </c>
      <c r="CG894" t="s">
        <v>108</v>
      </c>
      <c r="CH894">
        <f t="shared" si="481"/>
        <v>6</v>
      </c>
      <c r="CI894">
        <v>1963</v>
      </c>
      <c r="CJ894" t="s">
        <v>109</v>
      </c>
      <c r="CK894">
        <f t="shared" si="482"/>
        <v>3</v>
      </c>
      <c r="CL894">
        <v>1</v>
      </c>
      <c r="CM894">
        <v>264</v>
      </c>
      <c r="CN894" t="s">
        <v>98</v>
      </c>
      <c r="CO894">
        <f t="shared" si="483"/>
        <v>4</v>
      </c>
      <c r="CP894" t="s">
        <v>98</v>
      </c>
      <c r="CQ894">
        <f t="shared" si="484"/>
        <v>4</v>
      </c>
      <c r="CR894" t="s">
        <v>105</v>
      </c>
      <c r="CS894">
        <f t="shared" si="485"/>
        <v>3</v>
      </c>
      <c r="CT894">
        <v>192</v>
      </c>
      <c r="CU894">
        <v>0</v>
      </c>
      <c r="CV894">
        <v>0</v>
      </c>
      <c r="CW894">
        <v>0</v>
      </c>
      <c r="CX894">
        <v>0</v>
      </c>
      <c r="CY894">
        <v>0</v>
      </c>
      <c r="CZ894" t="s">
        <v>83</v>
      </c>
      <c r="DA894" t="s">
        <v>134</v>
      </c>
      <c r="DB894">
        <f t="shared" si="486"/>
        <v>3</v>
      </c>
      <c r="DC894" t="s">
        <v>83</v>
      </c>
      <c r="DD894">
        <v>0</v>
      </c>
      <c r="DE894">
        <v>2</v>
      </c>
      <c r="DF894">
        <v>2006</v>
      </c>
      <c r="DG894">
        <f t="shared" si="489"/>
        <v>17</v>
      </c>
      <c r="DH894" t="s">
        <v>110</v>
      </c>
      <c r="DI894">
        <f t="shared" si="487"/>
        <v>4</v>
      </c>
      <c r="DJ894" t="s">
        <v>111</v>
      </c>
      <c r="DK894">
        <f t="shared" si="488"/>
        <v>5</v>
      </c>
      <c r="DL894">
        <v>154500</v>
      </c>
    </row>
    <row r="895" spans="1:116" x14ac:dyDescent="0.35">
      <c r="A895">
        <v>894</v>
      </c>
      <c r="B895">
        <v>20</v>
      </c>
      <c r="C895" t="s">
        <v>81</v>
      </c>
      <c r="D895">
        <f t="shared" si="455"/>
        <v>4</v>
      </c>
      <c r="E895" t="s">
        <v>83</v>
      </c>
      <c r="F895">
        <v>13284</v>
      </c>
      <c r="G895" t="s">
        <v>82</v>
      </c>
      <c r="H895">
        <f t="shared" si="456"/>
        <v>2</v>
      </c>
      <c r="I895" t="s">
        <v>83</v>
      </c>
      <c r="J895" t="str">
        <f t="shared" si="457"/>
        <v/>
      </c>
      <c r="K895" t="s">
        <v>84</v>
      </c>
      <c r="L895">
        <f t="shared" si="458"/>
        <v>1</v>
      </c>
      <c r="M895" t="s">
        <v>85</v>
      </c>
      <c r="N895">
        <f t="shared" si="459"/>
        <v>2</v>
      </c>
      <c r="O895" t="s">
        <v>86</v>
      </c>
      <c r="P895">
        <f t="shared" si="460"/>
        <v>4</v>
      </c>
      <c r="Q895" t="s">
        <v>87</v>
      </c>
      <c r="R895">
        <f t="shared" si="461"/>
        <v>4</v>
      </c>
      <c r="S895" t="s">
        <v>88</v>
      </c>
      <c r="T895">
        <f t="shared" si="462"/>
        <v>3</v>
      </c>
      <c r="U895" t="s">
        <v>151</v>
      </c>
      <c r="V895">
        <f t="shared" si="463"/>
        <v>5</v>
      </c>
      <c r="W895" t="s">
        <v>139</v>
      </c>
      <c r="X895">
        <f t="shared" si="464"/>
        <v>6</v>
      </c>
      <c r="Y895" t="s">
        <v>90</v>
      </c>
      <c r="Z895">
        <f t="shared" si="465"/>
        <v>7</v>
      </c>
      <c r="AA895" t="s">
        <v>91</v>
      </c>
      <c r="AB895">
        <f t="shared" si="466"/>
        <v>3</v>
      </c>
      <c r="AC895" t="s">
        <v>115</v>
      </c>
      <c r="AD895">
        <f t="shared" si="467"/>
        <v>4</v>
      </c>
      <c r="AE895">
        <v>5</v>
      </c>
      <c r="AF895">
        <v>5</v>
      </c>
      <c r="AG895">
        <v>1954</v>
      </c>
      <c r="AH895">
        <v>1954</v>
      </c>
      <c r="AI895" t="s">
        <v>93</v>
      </c>
      <c r="AJ895">
        <f t="shared" si="468"/>
        <v>5</v>
      </c>
      <c r="AK895" t="s">
        <v>94</v>
      </c>
      <c r="AL895">
        <f t="shared" si="469"/>
        <v>8</v>
      </c>
      <c r="AM895" t="s">
        <v>124</v>
      </c>
      <c r="AN895">
        <f t="shared" si="470"/>
        <v>4</v>
      </c>
      <c r="AO895" t="s">
        <v>161</v>
      </c>
      <c r="AP895" t="s">
        <v>117</v>
      </c>
      <c r="AQ895">
        <f t="shared" si="471"/>
        <v>2</v>
      </c>
      <c r="AR895">
        <v>0</v>
      </c>
      <c r="AS895" t="s">
        <v>98</v>
      </c>
      <c r="AT895">
        <f t="shared" si="472"/>
        <v>3</v>
      </c>
      <c r="AU895" t="s">
        <v>98</v>
      </c>
      <c r="AV895">
        <f t="shared" si="473"/>
        <v>3</v>
      </c>
      <c r="AW895" t="s">
        <v>99</v>
      </c>
      <c r="AX895">
        <f t="shared" si="474"/>
        <v>6</v>
      </c>
      <c r="AY895" t="s">
        <v>97</v>
      </c>
      <c r="AZ895">
        <f t="shared" si="475"/>
        <v>5</v>
      </c>
      <c r="BA895" t="s">
        <v>98</v>
      </c>
      <c r="BB895">
        <f t="shared" si="476"/>
        <v>4</v>
      </c>
      <c r="BC895" t="s">
        <v>121</v>
      </c>
      <c r="BD895" t="s">
        <v>141</v>
      </c>
      <c r="BE895">
        <f t="shared" si="477"/>
        <v>3</v>
      </c>
      <c r="BF895">
        <v>1064</v>
      </c>
      <c r="BG895" t="s">
        <v>102</v>
      </c>
      <c r="BH895">
        <v>0</v>
      </c>
      <c r="BI895">
        <v>319</v>
      </c>
      <c r="BJ895">
        <v>1383</v>
      </c>
      <c r="BK895" t="s">
        <v>103</v>
      </c>
      <c r="BL895">
        <f t="shared" si="478"/>
        <v>6</v>
      </c>
      <c r="BM895" t="s">
        <v>98</v>
      </c>
      <c r="BN895" t="s">
        <v>105</v>
      </c>
      <c r="BO895" t="s">
        <v>106</v>
      </c>
      <c r="BP895">
        <f t="shared" si="479"/>
        <v>6</v>
      </c>
      <c r="BQ895">
        <v>1383</v>
      </c>
      <c r="BR895">
        <v>0</v>
      </c>
      <c r="BS895">
        <v>0</v>
      </c>
      <c r="BT895">
        <v>1383</v>
      </c>
      <c r="BU895">
        <v>1</v>
      </c>
      <c r="BV895">
        <v>0</v>
      </c>
      <c r="BW895">
        <v>1</v>
      </c>
      <c r="BX895">
        <v>0</v>
      </c>
      <c r="BY895">
        <v>3</v>
      </c>
      <c r="BZ895">
        <v>1</v>
      </c>
      <c r="CA895" t="s">
        <v>98</v>
      </c>
      <c r="CB895">
        <f t="shared" si="480"/>
        <v>4</v>
      </c>
      <c r="CC895">
        <v>6</v>
      </c>
      <c r="CD895" t="s">
        <v>107</v>
      </c>
      <c r="CE895">
        <v>1</v>
      </c>
      <c r="CF895" t="s">
        <v>97</v>
      </c>
      <c r="CG895" t="s">
        <v>108</v>
      </c>
      <c r="CH895">
        <f t="shared" si="481"/>
        <v>6</v>
      </c>
      <c r="CI895">
        <v>1954</v>
      </c>
      <c r="CJ895" t="s">
        <v>102</v>
      </c>
      <c r="CK895">
        <f t="shared" si="482"/>
        <v>2</v>
      </c>
      <c r="CL895">
        <v>1</v>
      </c>
      <c r="CM895">
        <v>354</v>
      </c>
      <c r="CN895" t="s">
        <v>98</v>
      </c>
      <c r="CO895">
        <f t="shared" si="483"/>
        <v>4</v>
      </c>
      <c r="CP895" t="s">
        <v>98</v>
      </c>
      <c r="CQ895">
        <f t="shared" si="484"/>
        <v>4</v>
      </c>
      <c r="CR895" t="s">
        <v>105</v>
      </c>
      <c r="CS895">
        <f t="shared" si="485"/>
        <v>3</v>
      </c>
      <c r="CT895">
        <v>511</v>
      </c>
      <c r="CU895">
        <v>116</v>
      </c>
      <c r="CV895">
        <v>0</v>
      </c>
      <c r="CW895">
        <v>0</v>
      </c>
      <c r="CX895">
        <v>0</v>
      </c>
      <c r="CY895">
        <v>0</v>
      </c>
      <c r="CZ895" t="s">
        <v>83</v>
      </c>
      <c r="DA895" t="s">
        <v>165</v>
      </c>
      <c r="DB895">
        <f t="shared" si="486"/>
        <v>4</v>
      </c>
      <c r="DC895" t="s">
        <v>83</v>
      </c>
      <c r="DD895">
        <v>0</v>
      </c>
      <c r="DE895">
        <v>6</v>
      </c>
      <c r="DF895">
        <v>2008</v>
      </c>
      <c r="DG895">
        <f t="shared" si="489"/>
        <v>15</v>
      </c>
      <c r="DH895" t="s">
        <v>110</v>
      </c>
      <c r="DI895">
        <f t="shared" si="487"/>
        <v>4</v>
      </c>
      <c r="DJ895" t="s">
        <v>111</v>
      </c>
      <c r="DK895">
        <f t="shared" si="488"/>
        <v>5</v>
      </c>
      <c r="DL895">
        <v>165000</v>
      </c>
    </row>
    <row r="896" spans="1:116" x14ac:dyDescent="0.35">
      <c r="A896">
        <v>895</v>
      </c>
      <c r="B896">
        <v>90</v>
      </c>
      <c r="C896" t="s">
        <v>81</v>
      </c>
      <c r="D896">
        <f t="shared" si="455"/>
        <v>4</v>
      </c>
      <c r="E896">
        <v>64</v>
      </c>
      <c r="F896">
        <v>7018</v>
      </c>
      <c r="G896" t="s">
        <v>82</v>
      </c>
      <c r="H896">
        <f t="shared" si="456"/>
        <v>2</v>
      </c>
      <c r="I896" t="s">
        <v>83</v>
      </c>
      <c r="J896" t="str">
        <f t="shared" si="457"/>
        <v/>
      </c>
      <c r="K896" t="s">
        <v>84</v>
      </c>
      <c r="L896">
        <f t="shared" si="458"/>
        <v>1</v>
      </c>
      <c r="M896" t="s">
        <v>175</v>
      </c>
      <c r="N896">
        <f t="shared" si="459"/>
        <v>1</v>
      </c>
      <c r="O896" t="s">
        <v>86</v>
      </c>
      <c r="P896">
        <f t="shared" si="460"/>
        <v>4</v>
      </c>
      <c r="Q896" t="s">
        <v>87</v>
      </c>
      <c r="R896">
        <f t="shared" si="461"/>
        <v>4</v>
      </c>
      <c r="S896" t="s">
        <v>88</v>
      </c>
      <c r="T896">
        <f t="shared" si="462"/>
        <v>3</v>
      </c>
      <c r="U896" t="s">
        <v>170</v>
      </c>
      <c r="V896">
        <f t="shared" si="463"/>
        <v>15</v>
      </c>
      <c r="W896" t="s">
        <v>90</v>
      </c>
      <c r="X896">
        <f t="shared" si="464"/>
        <v>7</v>
      </c>
      <c r="Y896" t="s">
        <v>90</v>
      </c>
      <c r="Z896">
        <f t="shared" si="465"/>
        <v>7</v>
      </c>
      <c r="AA896" t="s">
        <v>167</v>
      </c>
      <c r="AB896">
        <f t="shared" si="466"/>
        <v>2</v>
      </c>
      <c r="AC896" t="s">
        <v>115</v>
      </c>
      <c r="AD896">
        <f t="shared" si="467"/>
        <v>4</v>
      </c>
      <c r="AE896">
        <v>5</v>
      </c>
      <c r="AF896">
        <v>5</v>
      </c>
      <c r="AG896">
        <v>1979</v>
      </c>
      <c r="AH896">
        <v>1979</v>
      </c>
      <c r="AI896" t="s">
        <v>93</v>
      </c>
      <c r="AJ896">
        <f t="shared" si="468"/>
        <v>5</v>
      </c>
      <c r="AK896" t="s">
        <v>94</v>
      </c>
      <c r="AL896">
        <f t="shared" si="469"/>
        <v>8</v>
      </c>
      <c r="AM896" t="s">
        <v>161</v>
      </c>
      <c r="AN896">
        <f t="shared" si="470"/>
        <v>3</v>
      </c>
      <c r="AO896" t="s">
        <v>161</v>
      </c>
      <c r="AP896" t="s">
        <v>117</v>
      </c>
      <c r="AQ896">
        <f t="shared" si="471"/>
        <v>2</v>
      </c>
      <c r="AR896">
        <v>0</v>
      </c>
      <c r="AS896" t="s">
        <v>98</v>
      </c>
      <c r="AT896">
        <f t="shared" si="472"/>
        <v>3</v>
      </c>
      <c r="AU896" t="s">
        <v>98</v>
      </c>
      <c r="AV896">
        <f t="shared" si="473"/>
        <v>3</v>
      </c>
      <c r="AW896" t="s">
        <v>168</v>
      </c>
      <c r="AX896">
        <f t="shared" si="474"/>
        <v>1</v>
      </c>
      <c r="AY896" t="s">
        <v>83</v>
      </c>
      <c r="AZ896">
        <f t="shared" si="475"/>
        <v>1</v>
      </c>
      <c r="BA896" t="s">
        <v>83</v>
      </c>
      <c r="BB896">
        <f t="shared" si="476"/>
        <v>1</v>
      </c>
      <c r="BC896" t="s">
        <v>83</v>
      </c>
      <c r="BD896" t="s">
        <v>83</v>
      </c>
      <c r="BE896">
        <f t="shared" si="477"/>
        <v>1</v>
      </c>
      <c r="BF896">
        <v>0</v>
      </c>
      <c r="BG896" t="s">
        <v>83</v>
      </c>
      <c r="BH896">
        <v>0</v>
      </c>
      <c r="BI896">
        <v>0</v>
      </c>
      <c r="BJ896">
        <v>0</v>
      </c>
      <c r="BK896" t="s">
        <v>103</v>
      </c>
      <c r="BL896">
        <f t="shared" si="478"/>
        <v>6</v>
      </c>
      <c r="BM896" t="s">
        <v>98</v>
      </c>
      <c r="BN896" t="s">
        <v>105</v>
      </c>
      <c r="BO896" t="s">
        <v>106</v>
      </c>
      <c r="BP896">
        <f t="shared" si="479"/>
        <v>6</v>
      </c>
      <c r="BQ896">
        <v>1535</v>
      </c>
      <c r="BR896">
        <v>0</v>
      </c>
      <c r="BS896">
        <v>0</v>
      </c>
      <c r="BT896">
        <v>1535</v>
      </c>
      <c r="BU896">
        <v>0</v>
      </c>
      <c r="BV896">
        <v>0</v>
      </c>
      <c r="BW896">
        <v>2</v>
      </c>
      <c r="BX896">
        <v>0</v>
      </c>
      <c r="BY896">
        <v>4</v>
      </c>
      <c r="BZ896">
        <v>2</v>
      </c>
      <c r="CA896" t="s">
        <v>98</v>
      </c>
      <c r="CB896">
        <f t="shared" si="480"/>
        <v>4</v>
      </c>
      <c r="CC896">
        <v>8</v>
      </c>
      <c r="CD896" t="s">
        <v>107</v>
      </c>
      <c r="CE896">
        <v>0</v>
      </c>
      <c r="CF896" t="s">
        <v>83</v>
      </c>
      <c r="CG896" t="s">
        <v>108</v>
      </c>
      <c r="CH896">
        <f t="shared" si="481"/>
        <v>6</v>
      </c>
      <c r="CI896">
        <v>1979</v>
      </c>
      <c r="CJ896" t="s">
        <v>102</v>
      </c>
      <c r="CK896">
        <f t="shared" si="482"/>
        <v>2</v>
      </c>
      <c r="CL896">
        <v>2</v>
      </c>
      <c r="CM896">
        <v>400</v>
      </c>
      <c r="CN896" t="s">
        <v>98</v>
      </c>
      <c r="CO896">
        <f t="shared" si="483"/>
        <v>4</v>
      </c>
      <c r="CP896" t="s">
        <v>98</v>
      </c>
      <c r="CQ896">
        <f t="shared" si="484"/>
        <v>4</v>
      </c>
      <c r="CR896" t="s">
        <v>105</v>
      </c>
      <c r="CS896">
        <f t="shared" si="485"/>
        <v>3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 t="s">
        <v>83</v>
      </c>
      <c r="DA896" t="s">
        <v>83</v>
      </c>
      <c r="DB896">
        <f t="shared" si="486"/>
        <v>5</v>
      </c>
      <c r="DC896" t="s">
        <v>83</v>
      </c>
      <c r="DD896">
        <v>0</v>
      </c>
      <c r="DE896">
        <v>6</v>
      </c>
      <c r="DF896">
        <v>2009</v>
      </c>
      <c r="DG896">
        <f t="shared" si="489"/>
        <v>14</v>
      </c>
      <c r="DH896" t="s">
        <v>110</v>
      </c>
      <c r="DI896">
        <f t="shared" si="487"/>
        <v>4</v>
      </c>
      <c r="DJ896" t="s">
        <v>210</v>
      </c>
      <c r="DK896">
        <f t="shared" si="488"/>
        <v>2</v>
      </c>
      <c r="DL896">
        <v>118858</v>
      </c>
    </row>
    <row r="897" spans="1:116" x14ac:dyDescent="0.35">
      <c r="A897">
        <v>896</v>
      </c>
      <c r="B897">
        <v>60</v>
      </c>
      <c r="C897" t="s">
        <v>81</v>
      </c>
      <c r="D897">
        <f t="shared" si="455"/>
        <v>4</v>
      </c>
      <c r="E897">
        <v>71</v>
      </c>
      <c r="F897">
        <v>7056</v>
      </c>
      <c r="G897" t="s">
        <v>82</v>
      </c>
      <c r="H897">
        <f t="shared" si="456"/>
        <v>2</v>
      </c>
      <c r="I897" t="s">
        <v>83</v>
      </c>
      <c r="J897" t="str">
        <f t="shared" si="457"/>
        <v/>
      </c>
      <c r="K897" t="s">
        <v>84</v>
      </c>
      <c r="L897">
        <f t="shared" si="458"/>
        <v>1</v>
      </c>
      <c r="M897" t="s">
        <v>85</v>
      </c>
      <c r="N897">
        <f t="shared" si="459"/>
        <v>2</v>
      </c>
      <c r="O897" t="s">
        <v>86</v>
      </c>
      <c r="P897">
        <f t="shared" si="460"/>
        <v>4</v>
      </c>
      <c r="Q897" t="s">
        <v>87</v>
      </c>
      <c r="R897">
        <f t="shared" si="461"/>
        <v>4</v>
      </c>
      <c r="S897" t="s">
        <v>88</v>
      </c>
      <c r="T897">
        <f t="shared" si="462"/>
        <v>3</v>
      </c>
      <c r="U897" t="s">
        <v>162</v>
      </c>
      <c r="V897">
        <f t="shared" si="463"/>
        <v>7</v>
      </c>
      <c r="W897" t="s">
        <v>90</v>
      </c>
      <c r="X897">
        <f t="shared" si="464"/>
        <v>7</v>
      </c>
      <c r="Y897" t="s">
        <v>90</v>
      </c>
      <c r="Z897">
        <f t="shared" si="465"/>
        <v>7</v>
      </c>
      <c r="AA897" t="s">
        <v>91</v>
      </c>
      <c r="AB897">
        <f t="shared" si="466"/>
        <v>3</v>
      </c>
      <c r="AC897" t="s">
        <v>92</v>
      </c>
      <c r="AD897">
        <f t="shared" si="467"/>
        <v>8</v>
      </c>
      <c r="AE897">
        <v>6</v>
      </c>
      <c r="AF897">
        <v>5</v>
      </c>
      <c r="AG897">
        <v>1963</v>
      </c>
      <c r="AH897">
        <v>1963</v>
      </c>
      <c r="AI897" t="s">
        <v>152</v>
      </c>
      <c r="AJ897">
        <f t="shared" si="468"/>
        <v>6</v>
      </c>
      <c r="AK897" t="s">
        <v>94</v>
      </c>
      <c r="AL897">
        <f t="shared" si="469"/>
        <v>8</v>
      </c>
      <c r="AM897" t="s">
        <v>140</v>
      </c>
      <c r="AN897">
        <f t="shared" si="470"/>
        <v>9</v>
      </c>
      <c r="AO897" t="s">
        <v>140</v>
      </c>
      <c r="AP897" t="s">
        <v>96</v>
      </c>
      <c r="AQ897">
        <f t="shared" si="471"/>
        <v>4</v>
      </c>
      <c r="AR897">
        <v>415</v>
      </c>
      <c r="AS897" t="s">
        <v>98</v>
      </c>
      <c r="AT897">
        <f t="shared" si="472"/>
        <v>3</v>
      </c>
      <c r="AU897" t="s">
        <v>98</v>
      </c>
      <c r="AV897">
        <f t="shared" si="473"/>
        <v>3</v>
      </c>
      <c r="AW897" t="s">
        <v>118</v>
      </c>
      <c r="AX897">
        <f t="shared" si="474"/>
        <v>2</v>
      </c>
      <c r="AY897" t="s">
        <v>98</v>
      </c>
      <c r="AZ897">
        <f t="shared" si="475"/>
        <v>4</v>
      </c>
      <c r="BA897" t="s">
        <v>98</v>
      </c>
      <c r="BB897">
        <f t="shared" si="476"/>
        <v>4</v>
      </c>
      <c r="BC897" t="s">
        <v>100</v>
      </c>
      <c r="BD897" t="s">
        <v>141</v>
      </c>
      <c r="BE897">
        <f t="shared" si="477"/>
        <v>3</v>
      </c>
      <c r="BF897">
        <v>400</v>
      </c>
      <c r="BG897" t="s">
        <v>102</v>
      </c>
      <c r="BH897">
        <v>0</v>
      </c>
      <c r="BI897">
        <v>380</v>
      </c>
      <c r="BJ897">
        <v>780</v>
      </c>
      <c r="BK897" t="s">
        <v>103</v>
      </c>
      <c r="BL897">
        <f t="shared" si="478"/>
        <v>6</v>
      </c>
      <c r="BM897" t="s">
        <v>98</v>
      </c>
      <c r="BN897" t="s">
        <v>105</v>
      </c>
      <c r="BO897" t="s">
        <v>106</v>
      </c>
      <c r="BP897">
        <f t="shared" si="479"/>
        <v>6</v>
      </c>
      <c r="BQ897">
        <v>983</v>
      </c>
      <c r="BR897">
        <v>813</v>
      </c>
      <c r="BS897">
        <v>0</v>
      </c>
      <c r="BT897">
        <v>1796</v>
      </c>
      <c r="BU897">
        <v>1</v>
      </c>
      <c r="BV897">
        <v>0</v>
      </c>
      <c r="BW897">
        <v>1</v>
      </c>
      <c r="BX897">
        <v>1</v>
      </c>
      <c r="BY897">
        <v>4</v>
      </c>
      <c r="BZ897">
        <v>1</v>
      </c>
      <c r="CA897" t="s">
        <v>98</v>
      </c>
      <c r="CB897">
        <f t="shared" si="480"/>
        <v>4</v>
      </c>
      <c r="CC897">
        <v>8</v>
      </c>
      <c r="CD897" t="s">
        <v>107</v>
      </c>
      <c r="CE897">
        <v>1</v>
      </c>
      <c r="CF897" t="s">
        <v>98</v>
      </c>
      <c r="CG897" t="s">
        <v>108</v>
      </c>
      <c r="CH897">
        <f t="shared" si="481"/>
        <v>6</v>
      </c>
      <c r="CI897">
        <v>1963</v>
      </c>
      <c r="CJ897" t="s">
        <v>109</v>
      </c>
      <c r="CK897">
        <f t="shared" si="482"/>
        <v>3</v>
      </c>
      <c r="CL897">
        <v>2</v>
      </c>
      <c r="CM897">
        <v>483</v>
      </c>
      <c r="CN897" t="s">
        <v>98</v>
      </c>
      <c r="CO897">
        <f t="shared" si="483"/>
        <v>4</v>
      </c>
      <c r="CP897" t="s">
        <v>98</v>
      </c>
      <c r="CQ897">
        <f t="shared" si="484"/>
        <v>4</v>
      </c>
      <c r="CR897" t="s">
        <v>105</v>
      </c>
      <c r="CS897">
        <f t="shared" si="485"/>
        <v>3</v>
      </c>
      <c r="CT897">
        <v>0</v>
      </c>
      <c r="CU897">
        <v>50</v>
      </c>
      <c r="CV897">
        <v>0</v>
      </c>
      <c r="CW897">
        <v>0</v>
      </c>
      <c r="CX897">
        <v>0</v>
      </c>
      <c r="CY897">
        <v>0</v>
      </c>
      <c r="CZ897" t="s">
        <v>83</v>
      </c>
      <c r="DA897" t="s">
        <v>83</v>
      </c>
      <c r="DB897">
        <f t="shared" si="486"/>
        <v>5</v>
      </c>
      <c r="DC897" t="s">
        <v>83</v>
      </c>
      <c r="DD897">
        <v>0</v>
      </c>
      <c r="DE897">
        <v>10</v>
      </c>
      <c r="DF897">
        <v>2008</v>
      </c>
      <c r="DG897">
        <f t="shared" si="489"/>
        <v>15</v>
      </c>
      <c r="DH897" t="s">
        <v>110</v>
      </c>
      <c r="DI897">
        <f t="shared" si="487"/>
        <v>4</v>
      </c>
      <c r="DJ897" t="s">
        <v>111</v>
      </c>
      <c r="DK897">
        <f t="shared" si="488"/>
        <v>5</v>
      </c>
      <c r="DL897">
        <v>140000</v>
      </c>
    </row>
    <row r="898" spans="1:116" x14ac:dyDescent="0.35">
      <c r="A898">
        <v>897</v>
      </c>
      <c r="B898">
        <v>30</v>
      </c>
      <c r="C898" t="s">
        <v>142</v>
      </c>
      <c r="D898">
        <f t="shared" ref="D898:D961" si="490">VLOOKUP($C898,MSZoning,2,0)</f>
        <v>2</v>
      </c>
      <c r="E898">
        <v>50</v>
      </c>
      <c r="F898">
        <v>8765</v>
      </c>
      <c r="G898" t="s">
        <v>82</v>
      </c>
      <c r="H898">
        <f t="shared" ref="H898:H961" si="491">VLOOKUP(G898,Street,2,0)</f>
        <v>2</v>
      </c>
      <c r="I898" t="s">
        <v>174</v>
      </c>
      <c r="J898">
        <f t="shared" ref="J898:J961" si="492">IFERROR(VLOOKUP(I898,Alley,2,0),"")</f>
        <v>1</v>
      </c>
      <c r="K898" t="s">
        <v>84</v>
      </c>
      <c r="L898">
        <f t="shared" ref="L898:L961" si="493">VLOOKUP(K898,LotShape,2,0)</f>
        <v>1</v>
      </c>
      <c r="M898" t="s">
        <v>85</v>
      </c>
      <c r="N898">
        <f t="shared" ref="N898:N961" si="494">VLOOKUP(M898,LandContour,2,0)</f>
        <v>2</v>
      </c>
      <c r="O898" t="s">
        <v>86</v>
      </c>
      <c r="P898">
        <f t="shared" ref="P898:P961" si="495">VLOOKUP(O898,Utilities,2,0)</f>
        <v>4</v>
      </c>
      <c r="Q898" t="s">
        <v>87</v>
      </c>
      <c r="R898">
        <f t="shared" ref="R898:R961" si="496">VLOOKUP(Q898,LotConfig,2,0)</f>
        <v>4</v>
      </c>
      <c r="S898" t="s">
        <v>88</v>
      </c>
      <c r="T898">
        <f t="shared" ref="T898:T961" si="497">VLOOKUP(S898,LandSlope,2,0)</f>
        <v>3</v>
      </c>
      <c r="U898" t="s">
        <v>176</v>
      </c>
      <c r="V898">
        <f t="shared" ref="V898:V961" si="498">VLOOKUP(U898,Neighborhood,2,0)</f>
        <v>3</v>
      </c>
      <c r="W898" t="s">
        <v>90</v>
      </c>
      <c r="X898">
        <f t="shared" ref="X898:X961" si="499">VLOOKUP(W898,Condition1,2,0)</f>
        <v>7</v>
      </c>
      <c r="Y898" t="s">
        <v>90</v>
      </c>
      <c r="Z898">
        <f t="shared" ref="Z898:Z961" si="500">VLOOKUP(Y898,Condition2,2,0)</f>
        <v>7</v>
      </c>
      <c r="AA898" t="s">
        <v>91</v>
      </c>
      <c r="AB898">
        <f t="shared" ref="AB898:AB961" si="501">VLOOKUP(AA898,BldgType,2,0)</f>
        <v>3</v>
      </c>
      <c r="AC898" t="s">
        <v>115</v>
      </c>
      <c r="AD898">
        <f t="shared" ref="AD898:AD961" si="502">VLOOKUP(AC898,HouseStyle,2,0)</f>
        <v>4</v>
      </c>
      <c r="AE898">
        <v>4</v>
      </c>
      <c r="AF898">
        <v>6</v>
      </c>
      <c r="AG898">
        <v>1936</v>
      </c>
      <c r="AH898">
        <v>1950</v>
      </c>
      <c r="AI898" t="s">
        <v>93</v>
      </c>
      <c r="AJ898">
        <f t="shared" ref="AJ898:AJ961" si="503">VLOOKUP(AI898,RoofStyle,2,0)</f>
        <v>5</v>
      </c>
      <c r="AK898" t="s">
        <v>94</v>
      </c>
      <c r="AL898">
        <f t="shared" ref="AL898:AL961" si="504">VLOOKUP(AK898,RoofMatl,2,0)</f>
        <v>8</v>
      </c>
      <c r="AM898" t="s">
        <v>124</v>
      </c>
      <c r="AN898">
        <f t="shared" ref="AN898:AN961" si="505">VLOOKUP(AM898,Exterior1st,2,0)</f>
        <v>4</v>
      </c>
      <c r="AO898" t="s">
        <v>124</v>
      </c>
      <c r="AP898" t="s">
        <v>117</v>
      </c>
      <c r="AQ898">
        <f t="shared" ref="AQ898:AQ961" si="506">VLOOKUP(AP898,MasVnrType,2,0)</f>
        <v>2</v>
      </c>
      <c r="AR898">
        <v>0</v>
      </c>
      <c r="AS898" t="s">
        <v>98</v>
      </c>
      <c r="AT898">
        <f t="shared" ref="AT898:AT961" si="507">VLOOKUP(AS898,ExterQual,2,0)</f>
        <v>3</v>
      </c>
      <c r="AU898" t="s">
        <v>98</v>
      </c>
      <c r="AV898">
        <f t="shared" ref="AV898:AV961" si="508">VLOOKUP(AU898,ExterCond,2,0)</f>
        <v>3</v>
      </c>
      <c r="AW898" t="s">
        <v>126</v>
      </c>
      <c r="AX898">
        <f t="shared" ref="AX898:AX961" si="509">VLOOKUP(AW898,Foundation,2,0)</f>
        <v>3</v>
      </c>
      <c r="AY898" t="s">
        <v>98</v>
      </c>
      <c r="AZ898">
        <f t="shared" ref="AZ898:AZ961" si="510">VLOOKUP(AY898,BsmtQual,2,0)</f>
        <v>4</v>
      </c>
      <c r="BA898" t="s">
        <v>98</v>
      </c>
      <c r="BB898">
        <f t="shared" ref="BB898:BB961" si="511">VLOOKUP(BA898,BsmtCond,2,0)</f>
        <v>4</v>
      </c>
      <c r="BC898" t="s">
        <v>100</v>
      </c>
      <c r="BD898" t="s">
        <v>119</v>
      </c>
      <c r="BE898">
        <f t="shared" ref="BE898:BE961" si="512">VLOOKUP(BD898,BsmtFinType1,2,0)</f>
        <v>4</v>
      </c>
      <c r="BF898">
        <v>285</v>
      </c>
      <c r="BG898" t="s">
        <v>102</v>
      </c>
      <c r="BH898">
        <v>0</v>
      </c>
      <c r="BI898">
        <v>666</v>
      </c>
      <c r="BJ898">
        <v>951</v>
      </c>
      <c r="BK898" t="s">
        <v>103</v>
      </c>
      <c r="BL898">
        <f t="shared" ref="BL898:BL961" si="513">VLOOKUP(BK898,Heating,2,0)</f>
        <v>6</v>
      </c>
      <c r="BM898" t="s">
        <v>104</v>
      </c>
      <c r="BN898" t="s">
        <v>177</v>
      </c>
      <c r="BO898" t="s">
        <v>106</v>
      </c>
      <c r="BP898">
        <f t="shared" ref="BP898:BP961" si="514">VLOOKUP(BO898,Electrical,2,0)</f>
        <v>6</v>
      </c>
      <c r="BQ898">
        <v>951</v>
      </c>
      <c r="BR898">
        <v>0</v>
      </c>
      <c r="BS898">
        <v>0</v>
      </c>
      <c r="BT898">
        <v>951</v>
      </c>
      <c r="BU898">
        <v>0</v>
      </c>
      <c r="BV898">
        <v>0</v>
      </c>
      <c r="BW898">
        <v>1</v>
      </c>
      <c r="BX898">
        <v>0</v>
      </c>
      <c r="BY898">
        <v>2</v>
      </c>
      <c r="BZ898">
        <v>1</v>
      </c>
      <c r="CA898" t="s">
        <v>98</v>
      </c>
      <c r="CB898">
        <f t="shared" ref="CB898:CB961" si="515">VLOOKUP(CA898,BsmtQual,2,0)</f>
        <v>4</v>
      </c>
      <c r="CC898">
        <v>6</v>
      </c>
      <c r="CD898" t="s">
        <v>107</v>
      </c>
      <c r="CE898">
        <v>0</v>
      </c>
      <c r="CF898" t="s">
        <v>83</v>
      </c>
      <c r="CG898" t="s">
        <v>127</v>
      </c>
      <c r="CH898">
        <f t="shared" ref="CH898:CH961" si="516">VLOOKUP(CG898,GarageType,2,0)</f>
        <v>5</v>
      </c>
      <c r="CI898">
        <v>1936</v>
      </c>
      <c r="CJ898" t="s">
        <v>102</v>
      </c>
      <c r="CK898">
        <f t="shared" ref="CK898:CK961" si="517">VLOOKUP(CJ898,GarageFinish,2,0)</f>
        <v>2</v>
      </c>
      <c r="CL898">
        <v>1</v>
      </c>
      <c r="CM898">
        <v>327</v>
      </c>
      <c r="CN898" t="s">
        <v>98</v>
      </c>
      <c r="CO898">
        <f t="shared" ref="CO898:CO961" si="518">VLOOKUP(CN898,BsmtQual,2,0)</f>
        <v>4</v>
      </c>
      <c r="CP898" t="s">
        <v>98</v>
      </c>
      <c r="CQ898">
        <f t="shared" ref="CQ898:CQ961" si="519">VLOOKUP(CP898,BsmtQual,2,0)</f>
        <v>4</v>
      </c>
      <c r="CR898" t="s">
        <v>105</v>
      </c>
      <c r="CS898">
        <f t="shared" ref="CS898:CS961" si="520">VLOOKUP(CR898,PavedDrive,2,0)</f>
        <v>3</v>
      </c>
      <c r="CT898">
        <v>0</v>
      </c>
      <c r="CU898">
        <v>28</v>
      </c>
      <c r="CV898">
        <v>0</v>
      </c>
      <c r="CW898">
        <v>0</v>
      </c>
      <c r="CX898">
        <v>0</v>
      </c>
      <c r="CY898">
        <v>0</v>
      </c>
      <c r="CZ898" t="s">
        <v>83</v>
      </c>
      <c r="DA898" t="s">
        <v>83</v>
      </c>
      <c r="DB898">
        <f t="shared" ref="DB898:DB961" si="521">VLOOKUP(DA898,Fence,2,0)</f>
        <v>5</v>
      </c>
      <c r="DC898" t="s">
        <v>83</v>
      </c>
      <c r="DD898">
        <v>0</v>
      </c>
      <c r="DE898">
        <v>4</v>
      </c>
      <c r="DF898">
        <v>2006</v>
      </c>
      <c r="DG898">
        <f t="shared" si="489"/>
        <v>17</v>
      </c>
      <c r="DH898" t="s">
        <v>110</v>
      </c>
      <c r="DI898">
        <f t="shared" ref="DI898:DI961" si="522">VLOOKUP(DH898,SaleType,2,0)</f>
        <v>4</v>
      </c>
      <c r="DJ898" t="s">
        <v>128</v>
      </c>
      <c r="DK898">
        <f t="shared" ref="DK898:DK961" si="523">VLOOKUP(DJ898,SaleCondition,2,0)</f>
        <v>3</v>
      </c>
      <c r="DL898">
        <v>106500</v>
      </c>
    </row>
    <row r="899" spans="1:116" x14ac:dyDescent="0.35">
      <c r="A899">
        <v>898</v>
      </c>
      <c r="B899">
        <v>90</v>
      </c>
      <c r="C899" t="s">
        <v>81</v>
      </c>
      <c r="D899">
        <f t="shared" si="490"/>
        <v>4</v>
      </c>
      <c r="E899">
        <v>64</v>
      </c>
      <c r="F899">
        <v>7018</v>
      </c>
      <c r="G899" t="s">
        <v>82</v>
      </c>
      <c r="H899">
        <f t="shared" si="491"/>
        <v>2</v>
      </c>
      <c r="I899" t="s">
        <v>83</v>
      </c>
      <c r="J899" t="str">
        <f t="shared" si="492"/>
        <v/>
      </c>
      <c r="K899" t="s">
        <v>84</v>
      </c>
      <c r="L899">
        <f t="shared" si="493"/>
        <v>1</v>
      </c>
      <c r="M899" t="s">
        <v>85</v>
      </c>
      <c r="N899">
        <f t="shared" si="494"/>
        <v>2</v>
      </c>
      <c r="O899" t="s">
        <v>86</v>
      </c>
      <c r="P899">
        <f t="shared" si="495"/>
        <v>4</v>
      </c>
      <c r="Q899" t="s">
        <v>87</v>
      </c>
      <c r="R899">
        <f t="shared" si="496"/>
        <v>4</v>
      </c>
      <c r="S899" t="s">
        <v>88</v>
      </c>
      <c r="T899">
        <f t="shared" si="497"/>
        <v>3</v>
      </c>
      <c r="U899" t="s">
        <v>170</v>
      </c>
      <c r="V899">
        <f t="shared" si="498"/>
        <v>15</v>
      </c>
      <c r="W899" t="s">
        <v>114</v>
      </c>
      <c r="X899">
        <f t="shared" si="499"/>
        <v>2</v>
      </c>
      <c r="Y899" t="s">
        <v>90</v>
      </c>
      <c r="Z899">
        <f t="shared" si="500"/>
        <v>7</v>
      </c>
      <c r="AA899" t="s">
        <v>167</v>
      </c>
      <c r="AB899">
        <f t="shared" si="501"/>
        <v>2</v>
      </c>
      <c r="AC899" t="s">
        <v>92</v>
      </c>
      <c r="AD899">
        <f t="shared" si="502"/>
        <v>8</v>
      </c>
      <c r="AE899">
        <v>5</v>
      </c>
      <c r="AF899">
        <v>5</v>
      </c>
      <c r="AG899">
        <v>1979</v>
      </c>
      <c r="AH899">
        <v>1979</v>
      </c>
      <c r="AI899" t="s">
        <v>93</v>
      </c>
      <c r="AJ899">
        <f t="shared" si="503"/>
        <v>5</v>
      </c>
      <c r="AK899" t="s">
        <v>94</v>
      </c>
      <c r="AL899">
        <f t="shared" si="504"/>
        <v>8</v>
      </c>
      <c r="AM899" t="s">
        <v>161</v>
      </c>
      <c r="AN899">
        <f t="shared" si="505"/>
        <v>3</v>
      </c>
      <c r="AO899" t="s">
        <v>161</v>
      </c>
      <c r="AP899" t="s">
        <v>117</v>
      </c>
      <c r="AQ899">
        <f t="shared" si="506"/>
        <v>2</v>
      </c>
      <c r="AR899">
        <v>0</v>
      </c>
      <c r="AS899" t="s">
        <v>98</v>
      </c>
      <c r="AT899">
        <f t="shared" si="507"/>
        <v>3</v>
      </c>
      <c r="AU899" t="s">
        <v>98</v>
      </c>
      <c r="AV899">
        <f t="shared" si="508"/>
        <v>3</v>
      </c>
      <c r="AW899" t="s">
        <v>168</v>
      </c>
      <c r="AX899">
        <f t="shared" si="509"/>
        <v>1</v>
      </c>
      <c r="AY899" t="s">
        <v>83</v>
      </c>
      <c r="AZ899">
        <f t="shared" si="510"/>
        <v>1</v>
      </c>
      <c r="BA899" t="s">
        <v>83</v>
      </c>
      <c r="BB899">
        <f t="shared" si="511"/>
        <v>1</v>
      </c>
      <c r="BC899" t="s">
        <v>83</v>
      </c>
      <c r="BD899" t="s">
        <v>83</v>
      </c>
      <c r="BE899">
        <f t="shared" si="512"/>
        <v>1</v>
      </c>
      <c r="BF899">
        <v>0</v>
      </c>
      <c r="BG899" t="s">
        <v>83</v>
      </c>
      <c r="BH899">
        <v>0</v>
      </c>
      <c r="BI899">
        <v>0</v>
      </c>
      <c r="BJ899">
        <v>0</v>
      </c>
      <c r="BK899" t="s">
        <v>103</v>
      </c>
      <c r="BL899">
        <f t="shared" si="513"/>
        <v>6</v>
      </c>
      <c r="BM899" t="s">
        <v>98</v>
      </c>
      <c r="BN899" t="s">
        <v>105</v>
      </c>
      <c r="BO899" t="s">
        <v>106</v>
      </c>
      <c r="BP899">
        <f t="shared" si="514"/>
        <v>6</v>
      </c>
      <c r="BQ899">
        <v>1120</v>
      </c>
      <c r="BR899">
        <v>1120</v>
      </c>
      <c r="BS899">
        <v>0</v>
      </c>
      <c r="BT899">
        <v>2240</v>
      </c>
      <c r="BU899">
        <v>0</v>
      </c>
      <c r="BV899">
        <v>0</v>
      </c>
      <c r="BW899">
        <v>2</v>
      </c>
      <c r="BX899">
        <v>0</v>
      </c>
      <c r="BY899">
        <v>6</v>
      </c>
      <c r="BZ899">
        <v>2</v>
      </c>
      <c r="CA899" t="s">
        <v>98</v>
      </c>
      <c r="CB899">
        <f t="shared" si="515"/>
        <v>4</v>
      </c>
      <c r="CC899">
        <v>12</v>
      </c>
      <c r="CD899" t="s">
        <v>107</v>
      </c>
      <c r="CE899">
        <v>0</v>
      </c>
      <c r="CF899" t="s">
        <v>83</v>
      </c>
      <c r="CG899" t="s">
        <v>127</v>
      </c>
      <c r="CH899">
        <f t="shared" si="516"/>
        <v>5</v>
      </c>
      <c r="CI899">
        <v>1979</v>
      </c>
      <c r="CJ899" t="s">
        <v>102</v>
      </c>
      <c r="CK899">
        <f t="shared" si="517"/>
        <v>2</v>
      </c>
      <c r="CL899">
        <v>2</v>
      </c>
      <c r="CM899">
        <v>528</v>
      </c>
      <c r="CN899" t="s">
        <v>98</v>
      </c>
      <c r="CO899">
        <f t="shared" si="518"/>
        <v>4</v>
      </c>
      <c r="CP899" t="s">
        <v>98</v>
      </c>
      <c r="CQ899">
        <f t="shared" si="519"/>
        <v>4</v>
      </c>
      <c r="CR899" t="s">
        <v>105</v>
      </c>
      <c r="CS899">
        <f t="shared" si="520"/>
        <v>3</v>
      </c>
      <c r="CT899">
        <v>154</v>
      </c>
      <c r="CU899">
        <v>0</v>
      </c>
      <c r="CV899">
        <v>0</v>
      </c>
      <c r="CW899">
        <v>0</v>
      </c>
      <c r="CX899">
        <v>0</v>
      </c>
      <c r="CY899">
        <v>0</v>
      </c>
      <c r="CZ899" t="s">
        <v>83</v>
      </c>
      <c r="DA899" t="s">
        <v>83</v>
      </c>
      <c r="DB899">
        <f t="shared" si="521"/>
        <v>5</v>
      </c>
      <c r="DC899" t="s">
        <v>83</v>
      </c>
      <c r="DD899">
        <v>0</v>
      </c>
      <c r="DE899">
        <v>6</v>
      </c>
      <c r="DF899">
        <v>2009</v>
      </c>
      <c r="DG899">
        <f t="shared" ref="DG899:DG962" si="524">2023-DF899</f>
        <v>14</v>
      </c>
      <c r="DH899" t="s">
        <v>110</v>
      </c>
      <c r="DI899">
        <f t="shared" si="522"/>
        <v>4</v>
      </c>
      <c r="DJ899" t="s">
        <v>210</v>
      </c>
      <c r="DK899">
        <f t="shared" si="523"/>
        <v>2</v>
      </c>
      <c r="DL899">
        <v>142953</v>
      </c>
    </row>
    <row r="900" spans="1:116" x14ac:dyDescent="0.35">
      <c r="A900">
        <v>899</v>
      </c>
      <c r="B900">
        <v>20</v>
      </c>
      <c r="C900" t="s">
        <v>81</v>
      </c>
      <c r="D900">
        <f t="shared" si="490"/>
        <v>4</v>
      </c>
      <c r="E900">
        <v>100</v>
      </c>
      <c r="F900">
        <v>12919</v>
      </c>
      <c r="G900" t="s">
        <v>82</v>
      </c>
      <c r="H900">
        <f t="shared" si="491"/>
        <v>2</v>
      </c>
      <c r="I900" t="s">
        <v>83</v>
      </c>
      <c r="J900" t="str">
        <f t="shared" si="492"/>
        <v/>
      </c>
      <c r="K900" t="s">
        <v>120</v>
      </c>
      <c r="L900">
        <f t="shared" si="493"/>
        <v>2</v>
      </c>
      <c r="M900" t="s">
        <v>85</v>
      </c>
      <c r="N900">
        <f t="shared" si="494"/>
        <v>2</v>
      </c>
      <c r="O900" t="s">
        <v>86</v>
      </c>
      <c r="P900">
        <f t="shared" si="495"/>
        <v>4</v>
      </c>
      <c r="Q900" t="s">
        <v>87</v>
      </c>
      <c r="R900">
        <f t="shared" si="496"/>
        <v>4</v>
      </c>
      <c r="S900" t="s">
        <v>88</v>
      </c>
      <c r="T900">
        <f t="shared" si="497"/>
        <v>3</v>
      </c>
      <c r="U900" t="s">
        <v>154</v>
      </c>
      <c r="V900">
        <f t="shared" si="498"/>
        <v>19</v>
      </c>
      <c r="W900" t="s">
        <v>90</v>
      </c>
      <c r="X900">
        <f t="shared" si="499"/>
        <v>7</v>
      </c>
      <c r="Y900" t="s">
        <v>90</v>
      </c>
      <c r="Z900">
        <f t="shared" si="500"/>
        <v>7</v>
      </c>
      <c r="AA900" t="s">
        <v>91</v>
      </c>
      <c r="AB900">
        <f t="shared" si="501"/>
        <v>3</v>
      </c>
      <c r="AC900" t="s">
        <v>115</v>
      </c>
      <c r="AD900">
        <f t="shared" si="502"/>
        <v>4</v>
      </c>
      <c r="AE900">
        <v>9</v>
      </c>
      <c r="AF900">
        <v>5</v>
      </c>
      <c r="AG900">
        <v>2009</v>
      </c>
      <c r="AH900">
        <v>2010</v>
      </c>
      <c r="AI900" t="s">
        <v>152</v>
      </c>
      <c r="AJ900">
        <f t="shared" si="503"/>
        <v>6</v>
      </c>
      <c r="AK900" t="s">
        <v>94</v>
      </c>
      <c r="AL900">
        <f t="shared" si="504"/>
        <v>8</v>
      </c>
      <c r="AM900" t="s">
        <v>95</v>
      </c>
      <c r="AN900">
        <f t="shared" si="505"/>
        <v>14</v>
      </c>
      <c r="AO900" t="s">
        <v>95</v>
      </c>
      <c r="AP900" t="s">
        <v>137</v>
      </c>
      <c r="AQ900">
        <f t="shared" si="506"/>
        <v>5</v>
      </c>
      <c r="AR900">
        <v>760</v>
      </c>
      <c r="AS900" t="s">
        <v>104</v>
      </c>
      <c r="AT900">
        <f t="shared" si="507"/>
        <v>5</v>
      </c>
      <c r="AU900" t="s">
        <v>98</v>
      </c>
      <c r="AV900">
        <f t="shared" si="508"/>
        <v>3</v>
      </c>
      <c r="AW900" t="s">
        <v>99</v>
      </c>
      <c r="AX900">
        <f t="shared" si="509"/>
        <v>6</v>
      </c>
      <c r="AY900" t="s">
        <v>104</v>
      </c>
      <c r="AZ900">
        <f t="shared" si="510"/>
        <v>6</v>
      </c>
      <c r="BA900" t="s">
        <v>98</v>
      </c>
      <c r="BB900">
        <f t="shared" si="511"/>
        <v>4</v>
      </c>
      <c r="BC900" t="s">
        <v>97</v>
      </c>
      <c r="BD900" t="s">
        <v>101</v>
      </c>
      <c r="BE900">
        <f t="shared" si="512"/>
        <v>7</v>
      </c>
      <c r="BF900">
        <v>2188</v>
      </c>
      <c r="BG900" t="s">
        <v>102</v>
      </c>
      <c r="BH900">
        <v>0</v>
      </c>
      <c r="BI900">
        <v>142</v>
      </c>
      <c r="BJ900">
        <v>2330</v>
      </c>
      <c r="BK900" t="s">
        <v>103</v>
      </c>
      <c r="BL900">
        <f t="shared" si="513"/>
        <v>6</v>
      </c>
      <c r="BM900" t="s">
        <v>104</v>
      </c>
      <c r="BN900" t="s">
        <v>105</v>
      </c>
      <c r="BO900" t="s">
        <v>106</v>
      </c>
      <c r="BP900">
        <f t="shared" si="514"/>
        <v>6</v>
      </c>
      <c r="BQ900">
        <v>2364</v>
      </c>
      <c r="BR900">
        <v>0</v>
      </c>
      <c r="BS900">
        <v>0</v>
      </c>
      <c r="BT900">
        <v>2364</v>
      </c>
      <c r="BU900">
        <v>1</v>
      </c>
      <c r="BV900">
        <v>0</v>
      </c>
      <c r="BW900">
        <v>2</v>
      </c>
      <c r="BX900">
        <v>1</v>
      </c>
      <c r="BY900">
        <v>2</v>
      </c>
      <c r="BZ900">
        <v>1</v>
      </c>
      <c r="CA900" t="s">
        <v>104</v>
      </c>
      <c r="CB900">
        <f t="shared" si="515"/>
        <v>6</v>
      </c>
      <c r="CC900">
        <v>11</v>
      </c>
      <c r="CD900" t="s">
        <v>107</v>
      </c>
      <c r="CE900">
        <v>2</v>
      </c>
      <c r="CF900" t="s">
        <v>97</v>
      </c>
      <c r="CG900" t="s">
        <v>108</v>
      </c>
      <c r="CH900">
        <f t="shared" si="516"/>
        <v>6</v>
      </c>
      <c r="CI900">
        <v>2009</v>
      </c>
      <c r="CJ900" t="s">
        <v>157</v>
      </c>
      <c r="CK900">
        <f t="shared" si="517"/>
        <v>4</v>
      </c>
      <c r="CL900">
        <v>3</v>
      </c>
      <c r="CM900">
        <v>820</v>
      </c>
      <c r="CN900" t="s">
        <v>98</v>
      </c>
      <c r="CO900">
        <f t="shared" si="518"/>
        <v>4</v>
      </c>
      <c r="CP900" t="s">
        <v>98</v>
      </c>
      <c r="CQ900">
        <f t="shared" si="519"/>
        <v>4</v>
      </c>
      <c r="CR900" t="s">
        <v>105</v>
      </c>
      <c r="CS900">
        <f t="shared" si="520"/>
        <v>3</v>
      </c>
      <c r="CT900">
        <v>0</v>
      </c>
      <c r="CU900">
        <v>67</v>
      </c>
      <c r="CV900">
        <v>0</v>
      </c>
      <c r="CW900">
        <v>0</v>
      </c>
      <c r="CX900">
        <v>0</v>
      </c>
      <c r="CY900">
        <v>0</v>
      </c>
      <c r="CZ900" t="s">
        <v>83</v>
      </c>
      <c r="DA900" t="s">
        <v>83</v>
      </c>
      <c r="DB900">
        <f t="shared" si="521"/>
        <v>5</v>
      </c>
      <c r="DC900" t="s">
        <v>83</v>
      </c>
      <c r="DD900">
        <v>0</v>
      </c>
      <c r="DE900">
        <v>3</v>
      </c>
      <c r="DF900">
        <v>2010</v>
      </c>
      <c r="DG900">
        <f t="shared" si="524"/>
        <v>13</v>
      </c>
      <c r="DH900" t="s">
        <v>158</v>
      </c>
      <c r="DI900">
        <f t="shared" si="522"/>
        <v>8</v>
      </c>
      <c r="DJ900" t="s">
        <v>159</v>
      </c>
      <c r="DK900">
        <f t="shared" si="523"/>
        <v>6</v>
      </c>
      <c r="DL900">
        <v>611657</v>
      </c>
    </row>
    <row r="901" spans="1:116" x14ac:dyDescent="0.35">
      <c r="A901">
        <v>900</v>
      </c>
      <c r="B901">
        <v>20</v>
      </c>
      <c r="C901" t="s">
        <v>81</v>
      </c>
      <c r="D901">
        <f t="shared" si="490"/>
        <v>4</v>
      </c>
      <c r="E901">
        <v>65</v>
      </c>
      <c r="F901">
        <v>6993</v>
      </c>
      <c r="G901" t="s">
        <v>82</v>
      </c>
      <c r="H901">
        <f t="shared" si="491"/>
        <v>2</v>
      </c>
      <c r="I901" t="s">
        <v>83</v>
      </c>
      <c r="J901" t="str">
        <f t="shared" si="492"/>
        <v/>
      </c>
      <c r="K901" t="s">
        <v>84</v>
      </c>
      <c r="L901">
        <f t="shared" si="493"/>
        <v>1</v>
      </c>
      <c r="M901" t="s">
        <v>85</v>
      </c>
      <c r="N901">
        <f t="shared" si="494"/>
        <v>2</v>
      </c>
      <c r="O901" t="s">
        <v>86</v>
      </c>
      <c r="P901">
        <f t="shared" si="495"/>
        <v>4</v>
      </c>
      <c r="Q901" t="s">
        <v>87</v>
      </c>
      <c r="R901">
        <f t="shared" si="496"/>
        <v>4</v>
      </c>
      <c r="S901" t="s">
        <v>88</v>
      </c>
      <c r="T901">
        <f t="shared" si="497"/>
        <v>3</v>
      </c>
      <c r="U901" t="s">
        <v>151</v>
      </c>
      <c r="V901">
        <f t="shared" si="498"/>
        <v>5</v>
      </c>
      <c r="W901" t="s">
        <v>114</v>
      </c>
      <c r="X901">
        <f t="shared" si="499"/>
        <v>2</v>
      </c>
      <c r="Y901" t="s">
        <v>90</v>
      </c>
      <c r="Z901">
        <f t="shared" si="500"/>
        <v>7</v>
      </c>
      <c r="AA901" t="s">
        <v>91</v>
      </c>
      <c r="AB901">
        <f t="shared" si="501"/>
        <v>3</v>
      </c>
      <c r="AC901" t="s">
        <v>115</v>
      </c>
      <c r="AD901">
        <f t="shared" si="502"/>
        <v>4</v>
      </c>
      <c r="AE901">
        <v>5</v>
      </c>
      <c r="AF901">
        <v>7</v>
      </c>
      <c r="AG901">
        <v>1961</v>
      </c>
      <c r="AH901">
        <v>1994</v>
      </c>
      <c r="AI901" t="s">
        <v>93</v>
      </c>
      <c r="AJ901">
        <f t="shared" si="503"/>
        <v>5</v>
      </c>
      <c r="AK901" t="s">
        <v>94</v>
      </c>
      <c r="AL901">
        <f t="shared" si="504"/>
        <v>8</v>
      </c>
      <c r="AM901" t="s">
        <v>140</v>
      </c>
      <c r="AN901">
        <f t="shared" si="505"/>
        <v>9</v>
      </c>
      <c r="AO901" t="s">
        <v>161</v>
      </c>
      <c r="AP901" t="s">
        <v>117</v>
      </c>
      <c r="AQ901">
        <f t="shared" si="506"/>
        <v>2</v>
      </c>
      <c r="AR901">
        <v>0</v>
      </c>
      <c r="AS901" t="s">
        <v>98</v>
      </c>
      <c r="AT901">
        <f t="shared" si="507"/>
        <v>3</v>
      </c>
      <c r="AU901" t="s">
        <v>98</v>
      </c>
      <c r="AV901">
        <f t="shared" si="508"/>
        <v>3</v>
      </c>
      <c r="AW901" t="s">
        <v>118</v>
      </c>
      <c r="AX901">
        <f t="shared" si="509"/>
        <v>2</v>
      </c>
      <c r="AY901" t="s">
        <v>98</v>
      </c>
      <c r="AZ901">
        <f t="shared" si="510"/>
        <v>4</v>
      </c>
      <c r="BA901" t="s">
        <v>98</v>
      </c>
      <c r="BB901">
        <f t="shared" si="511"/>
        <v>4</v>
      </c>
      <c r="BC901" t="s">
        <v>100</v>
      </c>
      <c r="BD901" t="s">
        <v>141</v>
      </c>
      <c r="BE901">
        <f t="shared" si="512"/>
        <v>3</v>
      </c>
      <c r="BF901">
        <v>465</v>
      </c>
      <c r="BG901" t="s">
        <v>102</v>
      </c>
      <c r="BH901">
        <v>0</v>
      </c>
      <c r="BI901">
        <v>447</v>
      </c>
      <c r="BJ901">
        <v>912</v>
      </c>
      <c r="BK901" t="s">
        <v>103</v>
      </c>
      <c r="BL901">
        <f t="shared" si="513"/>
        <v>6</v>
      </c>
      <c r="BM901" t="s">
        <v>98</v>
      </c>
      <c r="BN901" t="s">
        <v>105</v>
      </c>
      <c r="BO901" t="s">
        <v>106</v>
      </c>
      <c r="BP901">
        <f t="shared" si="514"/>
        <v>6</v>
      </c>
      <c r="BQ901">
        <v>1236</v>
      </c>
      <c r="BR901">
        <v>0</v>
      </c>
      <c r="BS901">
        <v>0</v>
      </c>
      <c r="BT901">
        <v>1236</v>
      </c>
      <c r="BU901">
        <v>0</v>
      </c>
      <c r="BV901">
        <v>0</v>
      </c>
      <c r="BW901">
        <v>1</v>
      </c>
      <c r="BX901">
        <v>0</v>
      </c>
      <c r="BY901">
        <v>3</v>
      </c>
      <c r="BZ901">
        <v>1</v>
      </c>
      <c r="CA901" t="s">
        <v>98</v>
      </c>
      <c r="CB901">
        <f t="shared" si="515"/>
        <v>4</v>
      </c>
      <c r="CC901">
        <v>6</v>
      </c>
      <c r="CD901" t="s">
        <v>107</v>
      </c>
      <c r="CE901">
        <v>1</v>
      </c>
      <c r="CF901" t="s">
        <v>98</v>
      </c>
      <c r="CG901" t="s">
        <v>108</v>
      </c>
      <c r="CH901">
        <f t="shared" si="516"/>
        <v>6</v>
      </c>
      <c r="CI901">
        <v>1961</v>
      </c>
      <c r="CJ901" t="s">
        <v>102</v>
      </c>
      <c r="CK901">
        <f t="shared" si="517"/>
        <v>2</v>
      </c>
      <c r="CL901">
        <v>1</v>
      </c>
      <c r="CM901">
        <v>288</v>
      </c>
      <c r="CN901" t="s">
        <v>98</v>
      </c>
      <c r="CO901">
        <f t="shared" si="518"/>
        <v>4</v>
      </c>
      <c r="CP901" t="s">
        <v>98</v>
      </c>
      <c r="CQ901">
        <f t="shared" si="519"/>
        <v>4</v>
      </c>
      <c r="CR901" t="s">
        <v>105</v>
      </c>
      <c r="CS901">
        <f t="shared" si="520"/>
        <v>3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 t="s">
        <v>83</v>
      </c>
      <c r="DA901" t="s">
        <v>83</v>
      </c>
      <c r="DB901">
        <f t="shared" si="521"/>
        <v>5</v>
      </c>
      <c r="DC901" t="s">
        <v>83</v>
      </c>
      <c r="DD901">
        <v>0</v>
      </c>
      <c r="DE901">
        <v>6</v>
      </c>
      <c r="DF901">
        <v>2006</v>
      </c>
      <c r="DG901">
        <f t="shared" si="524"/>
        <v>17</v>
      </c>
      <c r="DH901" t="s">
        <v>110</v>
      </c>
      <c r="DI901">
        <f t="shared" si="522"/>
        <v>4</v>
      </c>
      <c r="DJ901" t="s">
        <v>111</v>
      </c>
      <c r="DK901">
        <f t="shared" si="523"/>
        <v>5</v>
      </c>
      <c r="DL901">
        <v>135000</v>
      </c>
    </row>
    <row r="902" spans="1:116" x14ac:dyDescent="0.35">
      <c r="A902">
        <v>901</v>
      </c>
      <c r="B902">
        <v>20</v>
      </c>
      <c r="C902" t="s">
        <v>81</v>
      </c>
      <c r="D902">
        <f t="shared" si="490"/>
        <v>4</v>
      </c>
      <c r="E902" t="s">
        <v>83</v>
      </c>
      <c r="F902">
        <v>7340</v>
      </c>
      <c r="G902" t="s">
        <v>82</v>
      </c>
      <c r="H902">
        <f t="shared" si="491"/>
        <v>2</v>
      </c>
      <c r="I902" t="s">
        <v>83</v>
      </c>
      <c r="J902" t="str">
        <f t="shared" si="492"/>
        <v/>
      </c>
      <c r="K902" t="s">
        <v>120</v>
      </c>
      <c r="L902">
        <f t="shared" si="493"/>
        <v>2</v>
      </c>
      <c r="M902" t="s">
        <v>85</v>
      </c>
      <c r="N902">
        <f t="shared" si="494"/>
        <v>2</v>
      </c>
      <c r="O902" t="s">
        <v>86</v>
      </c>
      <c r="P902">
        <f t="shared" si="495"/>
        <v>4</v>
      </c>
      <c r="Q902" t="s">
        <v>87</v>
      </c>
      <c r="R902">
        <f t="shared" si="496"/>
        <v>4</v>
      </c>
      <c r="S902" t="s">
        <v>88</v>
      </c>
      <c r="T902">
        <f t="shared" si="497"/>
        <v>3</v>
      </c>
      <c r="U902" t="s">
        <v>162</v>
      </c>
      <c r="V902">
        <f t="shared" si="498"/>
        <v>7</v>
      </c>
      <c r="W902" t="s">
        <v>90</v>
      </c>
      <c r="X902">
        <f t="shared" si="499"/>
        <v>7</v>
      </c>
      <c r="Y902" t="s">
        <v>90</v>
      </c>
      <c r="Z902">
        <f t="shared" si="500"/>
        <v>7</v>
      </c>
      <c r="AA902" t="s">
        <v>91</v>
      </c>
      <c r="AB902">
        <f t="shared" si="501"/>
        <v>3</v>
      </c>
      <c r="AC902" t="s">
        <v>115</v>
      </c>
      <c r="AD902">
        <f t="shared" si="502"/>
        <v>4</v>
      </c>
      <c r="AE902">
        <v>4</v>
      </c>
      <c r="AF902">
        <v>6</v>
      </c>
      <c r="AG902">
        <v>1971</v>
      </c>
      <c r="AH902">
        <v>1971</v>
      </c>
      <c r="AI902" t="s">
        <v>93</v>
      </c>
      <c r="AJ902">
        <f t="shared" si="503"/>
        <v>5</v>
      </c>
      <c r="AK902" t="s">
        <v>94</v>
      </c>
      <c r="AL902">
        <f t="shared" si="504"/>
        <v>8</v>
      </c>
      <c r="AM902" t="s">
        <v>140</v>
      </c>
      <c r="AN902">
        <f t="shared" si="505"/>
        <v>9</v>
      </c>
      <c r="AO902" t="s">
        <v>140</v>
      </c>
      <c r="AP902" t="s">
        <v>117</v>
      </c>
      <c r="AQ902">
        <f t="shared" si="506"/>
        <v>2</v>
      </c>
      <c r="AR902">
        <v>0</v>
      </c>
      <c r="AS902" t="s">
        <v>98</v>
      </c>
      <c r="AT902">
        <f t="shared" si="507"/>
        <v>3</v>
      </c>
      <c r="AU902" t="s">
        <v>98</v>
      </c>
      <c r="AV902">
        <f t="shared" si="508"/>
        <v>3</v>
      </c>
      <c r="AW902" t="s">
        <v>118</v>
      </c>
      <c r="AX902">
        <f t="shared" si="509"/>
        <v>2</v>
      </c>
      <c r="AY902" t="s">
        <v>98</v>
      </c>
      <c r="AZ902">
        <f t="shared" si="510"/>
        <v>4</v>
      </c>
      <c r="BA902" t="s">
        <v>98</v>
      </c>
      <c r="BB902">
        <f t="shared" si="511"/>
        <v>4</v>
      </c>
      <c r="BC902" t="s">
        <v>100</v>
      </c>
      <c r="BD902" t="s">
        <v>119</v>
      </c>
      <c r="BE902">
        <f t="shared" si="512"/>
        <v>4</v>
      </c>
      <c r="BF902">
        <v>322</v>
      </c>
      <c r="BG902" t="s">
        <v>102</v>
      </c>
      <c r="BH902">
        <v>0</v>
      </c>
      <c r="BI902">
        <v>536</v>
      </c>
      <c r="BJ902">
        <v>858</v>
      </c>
      <c r="BK902" t="s">
        <v>103</v>
      </c>
      <c r="BL902">
        <f t="shared" si="513"/>
        <v>6</v>
      </c>
      <c r="BM902" t="s">
        <v>98</v>
      </c>
      <c r="BN902" t="s">
        <v>105</v>
      </c>
      <c r="BO902" t="s">
        <v>106</v>
      </c>
      <c r="BP902">
        <f t="shared" si="514"/>
        <v>6</v>
      </c>
      <c r="BQ902">
        <v>858</v>
      </c>
      <c r="BR902">
        <v>0</v>
      </c>
      <c r="BS902">
        <v>0</v>
      </c>
      <c r="BT902">
        <v>858</v>
      </c>
      <c r="BU902">
        <v>0</v>
      </c>
      <c r="BV902">
        <v>0</v>
      </c>
      <c r="BW902">
        <v>1</v>
      </c>
      <c r="BX902">
        <v>0</v>
      </c>
      <c r="BY902">
        <v>2</v>
      </c>
      <c r="BZ902">
        <v>1</v>
      </c>
      <c r="CA902" t="s">
        <v>98</v>
      </c>
      <c r="CB902">
        <f t="shared" si="515"/>
        <v>4</v>
      </c>
      <c r="CC902">
        <v>4</v>
      </c>
      <c r="CD902" t="s">
        <v>107</v>
      </c>
      <c r="CE902">
        <v>0</v>
      </c>
      <c r="CF902" t="s">
        <v>83</v>
      </c>
      <c r="CG902" t="s">
        <v>127</v>
      </c>
      <c r="CH902">
        <f t="shared" si="516"/>
        <v>5</v>
      </c>
      <c r="CI902">
        <v>1979</v>
      </c>
      <c r="CJ902" t="s">
        <v>102</v>
      </c>
      <c r="CK902">
        <f t="shared" si="517"/>
        <v>2</v>
      </c>
      <c r="CL902">
        <v>1</v>
      </c>
      <c r="CM902">
        <v>684</v>
      </c>
      <c r="CN902" t="s">
        <v>98</v>
      </c>
      <c r="CO902">
        <f t="shared" si="518"/>
        <v>4</v>
      </c>
      <c r="CP902" t="s">
        <v>98</v>
      </c>
      <c r="CQ902">
        <f t="shared" si="519"/>
        <v>4</v>
      </c>
      <c r="CR902" t="s">
        <v>105</v>
      </c>
      <c r="CS902">
        <f t="shared" si="520"/>
        <v>3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 t="s">
        <v>83</v>
      </c>
      <c r="DA902" t="s">
        <v>83</v>
      </c>
      <c r="DB902">
        <f t="shared" si="521"/>
        <v>5</v>
      </c>
      <c r="DC902" t="s">
        <v>83</v>
      </c>
      <c r="DD902">
        <v>0</v>
      </c>
      <c r="DE902">
        <v>6</v>
      </c>
      <c r="DF902">
        <v>2007</v>
      </c>
      <c r="DG902">
        <f t="shared" si="524"/>
        <v>16</v>
      </c>
      <c r="DH902" t="s">
        <v>110</v>
      </c>
      <c r="DI902">
        <f t="shared" si="522"/>
        <v>4</v>
      </c>
      <c r="DJ902" t="s">
        <v>111</v>
      </c>
      <c r="DK902">
        <f t="shared" si="523"/>
        <v>5</v>
      </c>
      <c r="DL902">
        <v>110000</v>
      </c>
    </row>
    <row r="903" spans="1:116" x14ac:dyDescent="0.35">
      <c r="A903">
        <v>902</v>
      </c>
      <c r="B903">
        <v>20</v>
      </c>
      <c r="C903" t="s">
        <v>81</v>
      </c>
      <c r="D903">
        <f t="shared" si="490"/>
        <v>4</v>
      </c>
      <c r="E903">
        <v>64</v>
      </c>
      <c r="F903">
        <v>8712</v>
      </c>
      <c r="G903" t="s">
        <v>82</v>
      </c>
      <c r="H903">
        <f t="shared" si="491"/>
        <v>2</v>
      </c>
      <c r="I903" t="s">
        <v>83</v>
      </c>
      <c r="J903" t="str">
        <f t="shared" si="492"/>
        <v/>
      </c>
      <c r="K903" t="s">
        <v>120</v>
      </c>
      <c r="L903">
        <f t="shared" si="493"/>
        <v>2</v>
      </c>
      <c r="M903" t="s">
        <v>85</v>
      </c>
      <c r="N903">
        <f t="shared" si="494"/>
        <v>2</v>
      </c>
      <c r="O903" t="s">
        <v>86</v>
      </c>
      <c r="P903">
        <f t="shared" si="495"/>
        <v>4</v>
      </c>
      <c r="Q903" t="s">
        <v>87</v>
      </c>
      <c r="R903">
        <f t="shared" si="496"/>
        <v>4</v>
      </c>
      <c r="S903" t="s">
        <v>88</v>
      </c>
      <c r="T903">
        <f t="shared" si="497"/>
        <v>3</v>
      </c>
      <c r="U903" t="s">
        <v>162</v>
      </c>
      <c r="V903">
        <f t="shared" si="498"/>
        <v>7</v>
      </c>
      <c r="W903" t="s">
        <v>90</v>
      </c>
      <c r="X903">
        <f t="shared" si="499"/>
        <v>7</v>
      </c>
      <c r="Y903" t="s">
        <v>90</v>
      </c>
      <c r="Z903">
        <f t="shared" si="500"/>
        <v>7</v>
      </c>
      <c r="AA903" t="s">
        <v>91</v>
      </c>
      <c r="AB903">
        <f t="shared" si="501"/>
        <v>3</v>
      </c>
      <c r="AC903" t="s">
        <v>115</v>
      </c>
      <c r="AD903">
        <f t="shared" si="502"/>
        <v>4</v>
      </c>
      <c r="AE903">
        <v>5</v>
      </c>
      <c r="AF903">
        <v>7</v>
      </c>
      <c r="AG903">
        <v>1957</v>
      </c>
      <c r="AH903">
        <v>2000</v>
      </c>
      <c r="AI903" t="s">
        <v>152</v>
      </c>
      <c r="AJ903">
        <f t="shared" si="503"/>
        <v>6</v>
      </c>
      <c r="AK903" t="s">
        <v>94</v>
      </c>
      <c r="AL903">
        <f t="shared" si="504"/>
        <v>8</v>
      </c>
      <c r="AM903" t="s">
        <v>116</v>
      </c>
      <c r="AN903">
        <f t="shared" si="505"/>
        <v>10</v>
      </c>
      <c r="AO903" t="s">
        <v>116</v>
      </c>
      <c r="AP903" t="s">
        <v>117</v>
      </c>
      <c r="AQ903">
        <f t="shared" si="506"/>
        <v>2</v>
      </c>
      <c r="AR903">
        <v>0</v>
      </c>
      <c r="AS903" t="s">
        <v>98</v>
      </c>
      <c r="AT903">
        <f t="shared" si="507"/>
        <v>3</v>
      </c>
      <c r="AU903" t="s">
        <v>97</v>
      </c>
      <c r="AV903">
        <f t="shared" si="508"/>
        <v>4</v>
      </c>
      <c r="AW903" t="s">
        <v>118</v>
      </c>
      <c r="AX903">
        <f t="shared" si="509"/>
        <v>2</v>
      </c>
      <c r="AY903" t="s">
        <v>98</v>
      </c>
      <c r="AZ903">
        <f t="shared" si="510"/>
        <v>4</v>
      </c>
      <c r="BA903" t="s">
        <v>98</v>
      </c>
      <c r="BB903">
        <f t="shared" si="511"/>
        <v>4</v>
      </c>
      <c r="BC903" t="s">
        <v>121</v>
      </c>
      <c r="BD903" t="s">
        <v>141</v>
      </c>
      <c r="BE903">
        <f t="shared" si="512"/>
        <v>3</v>
      </c>
      <c r="BF903">
        <v>860</v>
      </c>
      <c r="BG903" t="s">
        <v>102</v>
      </c>
      <c r="BH903">
        <v>0</v>
      </c>
      <c r="BI903">
        <v>132</v>
      </c>
      <c r="BJ903">
        <v>992</v>
      </c>
      <c r="BK903" t="s">
        <v>103</v>
      </c>
      <c r="BL903">
        <f t="shared" si="513"/>
        <v>6</v>
      </c>
      <c r="BM903" t="s">
        <v>98</v>
      </c>
      <c r="BN903" t="s">
        <v>105</v>
      </c>
      <c r="BO903" t="s">
        <v>106</v>
      </c>
      <c r="BP903">
        <f t="shared" si="514"/>
        <v>6</v>
      </c>
      <c r="BQ903">
        <v>1306</v>
      </c>
      <c r="BR903">
        <v>0</v>
      </c>
      <c r="BS903">
        <v>0</v>
      </c>
      <c r="BT903">
        <v>1306</v>
      </c>
      <c r="BU903">
        <v>1</v>
      </c>
      <c r="BV903">
        <v>0</v>
      </c>
      <c r="BW903">
        <v>1</v>
      </c>
      <c r="BX903">
        <v>0</v>
      </c>
      <c r="BY903">
        <v>2</v>
      </c>
      <c r="BZ903">
        <v>1</v>
      </c>
      <c r="CA903" t="s">
        <v>98</v>
      </c>
      <c r="CB903">
        <f t="shared" si="515"/>
        <v>4</v>
      </c>
      <c r="CC903">
        <v>5</v>
      </c>
      <c r="CD903" t="s">
        <v>107</v>
      </c>
      <c r="CE903">
        <v>0</v>
      </c>
      <c r="CF903" t="s">
        <v>83</v>
      </c>
      <c r="CG903" t="s">
        <v>127</v>
      </c>
      <c r="CH903">
        <f t="shared" si="516"/>
        <v>5</v>
      </c>
      <c r="CI903">
        <v>1968</v>
      </c>
      <c r="CJ903" t="s">
        <v>102</v>
      </c>
      <c r="CK903">
        <f t="shared" si="517"/>
        <v>2</v>
      </c>
      <c r="CL903">
        <v>1</v>
      </c>
      <c r="CM903">
        <v>756</v>
      </c>
      <c r="CN903" t="s">
        <v>98</v>
      </c>
      <c r="CO903">
        <f t="shared" si="518"/>
        <v>4</v>
      </c>
      <c r="CP903" t="s">
        <v>98</v>
      </c>
      <c r="CQ903">
        <f t="shared" si="519"/>
        <v>4</v>
      </c>
      <c r="CR903" t="s">
        <v>105</v>
      </c>
      <c r="CS903">
        <f t="shared" si="520"/>
        <v>3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 t="s">
        <v>83</v>
      </c>
      <c r="DA903" t="s">
        <v>83</v>
      </c>
      <c r="DB903">
        <f t="shared" si="521"/>
        <v>5</v>
      </c>
      <c r="DC903" t="s">
        <v>83</v>
      </c>
      <c r="DD903">
        <v>0</v>
      </c>
      <c r="DE903">
        <v>5</v>
      </c>
      <c r="DF903">
        <v>2009</v>
      </c>
      <c r="DG903">
        <f t="shared" si="524"/>
        <v>14</v>
      </c>
      <c r="DH903" t="s">
        <v>110</v>
      </c>
      <c r="DI903">
        <f t="shared" si="522"/>
        <v>4</v>
      </c>
      <c r="DJ903" t="s">
        <v>111</v>
      </c>
      <c r="DK903">
        <f t="shared" si="523"/>
        <v>5</v>
      </c>
      <c r="DL903">
        <v>153000</v>
      </c>
    </row>
    <row r="904" spans="1:116" x14ac:dyDescent="0.35">
      <c r="A904">
        <v>903</v>
      </c>
      <c r="B904">
        <v>60</v>
      </c>
      <c r="C904" t="s">
        <v>81</v>
      </c>
      <c r="D904">
        <f t="shared" si="490"/>
        <v>4</v>
      </c>
      <c r="E904">
        <v>63</v>
      </c>
      <c r="F904">
        <v>7875</v>
      </c>
      <c r="G904" t="s">
        <v>82</v>
      </c>
      <c r="H904">
        <f t="shared" si="491"/>
        <v>2</v>
      </c>
      <c r="I904" t="s">
        <v>83</v>
      </c>
      <c r="J904" t="str">
        <f t="shared" si="492"/>
        <v/>
      </c>
      <c r="K904" t="s">
        <v>84</v>
      </c>
      <c r="L904">
        <f t="shared" si="493"/>
        <v>1</v>
      </c>
      <c r="M904" t="s">
        <v>85</v>
      </c>
      <c r="N904">
        <f t="shared" si="494"/>
        <v>2</v>
      </c>
      <c r="O904" t="s">
        <v>86</v>
      </c>
      <c r="P904">
        <f t="shared" si="495"/>
        <v>4</v>
      </c>
      <c r="Q904" t="s">
        <v>87</v>
      </c>
      <c r="R904">
        <f t="shared" si="496"/>
        <v>4</v>
      </c>
      <c r="S904" t="s">
        <v>88</v>
      </c>
      <c r="T904">
        <f t="shared" si="497"/>
        <v>3</v>
      </c>
      <c r="U904" t="s">
        <v>193</v>
      </c>
      <c r="V904">
        <f t="shared" si="498"/>
        <v>11</v>
      </c>
      <c r="W904" t="s">
        <v>90</v>
      </c>
      <c r="X904">
        <f t="shared" si="499"/>
        <v>7</v>
      </c>
      <c r="Y904" t="s">
        <v>90</v>
      </c>
      <c r="Z904">
        <f t="shared" si="500"/>
        <v>7</v>
      </c>
      <c r="AA904" t="s">
        <v>91</v>
      </c>
      <c r="AB904">
        <f t="shared" si="501"/>
        <v>3</v>
      </c>
      <c r="AC904" t="s">
        <v>92</v>
      </c>
      <c r="AD904">
        <f t="shared" si="502"/>
        <v>8</v>
      </c>
      <c r="AE904">
        <v>7</v>
      </c>
      <c r="AF904">
        <v>5</v>
      </c>
      <c r="AG904">
        <v>2003</v>
      </c>
      <c r="AH904">
        <v>2003</v>
      </c>
      <c r="AI904" t="s">
        <v>93</v>
      </c>
      <c r="AJ904">
        <f t="shared" si="503"/>
        <v>5</v>
      </c>
      <c r="AK904" t="s">
        <v>94</v>
      </c>
      <c r="AL904">
        <f t="shared" si="504"/>
        <v>8</v>
      </c>
      <c r="AM904" t="s">
        <v>95</v>
      </c>
      <c r="AN904">
        <f t="shared" si="505"/>
        <v>14</v>
      </c>
      <c r="AO904" t="s">
        <v>95</v>
      </c>
      <c r="AP904" t="s">
        <v>117</v>
      </c>
      <c r="AQ904">
        <f t="shared" si="506"/>
        <v>2</v>
      </c>
      <c r="AR904">
        <v>0</v>
      </c>
      <c r="AS904" t="s">
        <v>97</v>
      </c>
      <c r="AT904">
        <f t="shared" si="507"/>
        <v>4</v>
      </c>
      <c r="AU904" t="s">
        <v>98</v>
      </c>
      <c r="AV904">
        <f t="shared" si="508"/>
        <v>3</v>
      </c>
      <c r="AW904" t="s">
        <v>99</v>
      </c>
      <c r="AX904">
        <f t="shared" si="509"/>
        <v>6</v>
      </c>
      <c r="AY904" t="s">
        <v>97</v>
      </c>
      <c r="AZ904">
        <f t="shared" si="510"/>
        <v>5</v>
      </c>
      <c r="BA904" t="s">
        <v>98</v>
      </c>
      <c r="BB904">
        <f t="shared" si="511"/>
        <v>4</v>
      </c>
      <c r="BC904" t="s">
        <v>100</v>
      </c>
      <c r="BD904" t="s">
        <v>102</v>
      </c>
      <c r="BE904">
        <f t="shared" si="512"/>
        <v>6</v>
      </c>
      <c r="BF904">
        <v>0</v>
      </c>
      <c r="BG904" t="s">
        <v>102</v>
      </c>
      <c r="BH904">
        <v>0</v>
      </c>
      <c r="BI904">
        <v>783</v>
      </c>
      <c r="BJ904">
        <v>783</v>
      </c>
      <c r="BK904" t="s">
        <v>103</v>
      </c>
      <c r="BL904">
        <f t="shared" si="513"/>
        <v>6</v>
      </c>
      <c r="BM904" t="s">
        <v>104</v>
      </c>
      <c r="BN904" t="s">
        <v>105</v>
      </c>
      <c r="BO904" t="s">
        <v>106</v>
      </c>
      <c r="BP904">
        <f t="shared" si="514"/>
        <v>6</v>
      </c>
      <c r="BQ904">
        <v>807</v>
      </c>
      <c r="BR904">
        <v>702</v>
      </c>
      <c r="BS904">
        <v>0</v>
      </c>
      <c r="BT904">
        <v>1509</v>
      </c>
      <c r="BU904">
        <v>0</v>
      </c>
      <c r="BV904">
        <v>0</v>
      </c>
      <c r="BW904">
        <v>2</v>
      </c>
      <c r="BX904">
        <v>1</v>
      </c>
      <c r="BY904">
        <v>3</v>
      </c>
      <c r="BZ904">
        <v>1</v>
      </c>
      <c r="CA904" t="s">
        <v>97</v>
      </c>
      <c r="CB904">
        <f t="shared" si="515"/>
        <v>5</v>
      </c>
      <c r="CC904">
        <v>8</v>
      </c>
      <c r="CD904" t="s">
        <v>107</v>
      </c>
      <c r="CE904">
        <v>1</v>
      </c>
      <c r="CF904" t="s">
        <v>97</v>
      </c>
      <c r="CG904" t="s">
        <v>108</v>
      </c>
      <c r="CH904">
        <f t="shared" si="516"/>
        <v>6</v>
      </c>
      <c r="CI904">
        <v>2003</v>
      </c>
      <c r="CJ904" t="s">
        <v>157</v>
      </c>
      <c r="CK904">
        <f t="shared" si="517"/>
        <v>4</v>
      </c>
      <c r="CL904">
        <v>2</v>
      </c>
      <c r="CM904">
        <v>393</v>
      </c>
      <c r="CN904" t="s">
        <v>98</v>
      </c>
      <c r="CO904">
        <f t="shared" si="518"/>
        <v>4</v>
      </c>
      <c r="CP904" t="s">
        <v>98</v>
      </c>
      <c r="CQ904">
        <f t="shared" si="519"/>
        <v>4</v>
      </c>
      <c r="CR904" t="s">
        <v>105</v>
      </c>
      <c r="CS904">
        <f t="shared" si="520"/>
        <v>3</v>
      </c>
      <c r="CT904">
        <v>0</v>
      </c>
      <c r="CU904">
        <v>75</v>
      </c>
      <c r="CV904">
        <v>0</v>
      </c>
      <c r="CW904">
        <v>0</v>
      </c>
      <c r="CX904">
        <v>0</v>
      </c>
      <c r="CY904">
        <v>0</v>
      </c>
      <c r="CZ904" t="s">
        <v>83</v>
      </c>
      <c r="DA904" t="s">
        <v>83</v>
      </c>
      <c r="DB904">
        <f t="shared" si="521"/>
        <v>5</v>
      </c>
      <c r="DC904" t="s">
        <v>83</v>
      </c>
      <c r="DD904">
        <v>0</v>
      </c>
      <c r="DE904">
        <v>7</v>
      </c>
      <c r="DF904">
        <v>2006</v>
      </c>
      <c r="DG904">
        <f t="shared" si="524"/>
        <v>17</v>
      </c>
      <c r="DH904" t="s">
        <v>110</v>
      </c>
      <c r="DI904">
        <f t="shared" si="522"/>
        <v>4</v>
      </c>
      <c r="DJ904" t="s">
        <v>111</v>
      </c>
      <c r="DK904">
        <f t="shared" si="523"/>
        <v>5</v>
      </c>
      <c r="DL904">
        <v>180000</v>
      </c>
    </row>
    <row r="905" spans="1:116" x14ac:dyDescent="0.35">
      <c r="A905">
        <v>904</v>
      </c>
      <c r="B905">
        <v>20</v>
      </c>
      <c r="C905" t="s">
        <v>81</v>
      </c>
      <c r="D905">
        <f t="shared" si="490"/>
        <v>4</v>
      </c>
      <c r="E905">
        <v>50</v>
      </c>
      <c r="F905">
        <v>14859</v>
      </c>
      <c r="G905" t="s">
        <v>82</v>
      </c>
      <c r="H905">
        <f t="shared" si="491"/>
        <v>2</v>
      </c>
      <c r="I905" t="s">
        <v>83</v>
      </c>
      <c r="J905" t="str">
        <f t="shared" si="492"/>
        <v/>
      </c>
      <c r="K905" t="s">
        <v>120</v>
      </c>
      <c r="L905">
        <f t="shared" si="493"/>
        <v>2</v>
      </c>
      <c r="M905" t="s">
        <v>199</v>
      </c>
      <c r="N905">
        <f t="shared" si="494"/>
        <v>4</v>
      </c>
      <c r="O905" t="s">
        <v>86</v>
      </c>
      <c r="P905">
        <f t="shared" si="495"/>
        <v>4</v>
      </c>
      <c r="Q905" t="s">
        <v>166</v>
      </c>
      <c r="R905">
        <f t="shared" si="496"/>
        <v>1</v>
      </c>
      <c r="S905" t="s">
        <v>88</v>
      </c>
      <c r="T905">
        <f t="shared" si="497"/>
        <v>3</v>
      </c>
      <c r="U905" t="s">
        <v>193</v>
      </c>
      <c r="V905">
        <f t="shared" si="498"/>
        <v>11</v>
      </c>
      <c r="W905" t="s">
        <v>90</v>
      </c>
      <c r="X905">
        <f t="shared" si="499"/>
        <v>7</v>
      </c>
      <c r="Y905" t="s">
        <v>90</v>
      </c>
      <c r="Z905">
        <f t="shared" si="500"/>
        <v>7</v>
      </c>
      <c r="AA905" t="s">
        <v>91</v>
      </c>
      <c r="AB905">
        <f t="shared" si="501"/>
        <v>3</v>
      </c>
      <c r="AC905" t="s">
        <v>115</v>
      </c>
      <c r="AD905">
        <f t="shared" si="502"/>
        <v>4</v>
      </c>
      <c r="AE905">
        <v>7</v>
      </c>
      <c r="AF905">
        <v>5</v>
      </c>
      <c r="AG905">
        <v>2006</v>
      </c>
      <c r="AH905">
        <v>2006</v>
      </c>
      <c r="AI905" t="s">
        <v>152</v>
      </c>
      <c r="AJ905">
        <f t="shared" si="503"/>
        <v>6</v>
      </c>
      <c r="AK905" t="s">
        <v>94</v>
      </c>
      <c r="AL905">
        <f t="shared" si="504"/>
        <v>8</v>
      </c>
      <c r="AM905" t="s">
        <v>95</v>
      </c>
      <c r="AN905">
        <f t="shared" si="505"/>
        <v>14</v>
      </c>
      <c r="AO905" t="s">
        <v>95</v>
      </c>
      <c r="AP905" t="s">
        <v>96</v>
      </c>
      <c r="AQ905">
        <f t="shared" si="506"/>
        <v>4</v>
      </c>
      <c r="AR905">
        <v>27</v>
      </c>
      <c r="AS905" t="s">
        <v>97</v>
      </c>
      <c r="AT905">
        <f t="shared" si="507"/>
        <v>4</v>
      </c>
      <c r="AU905" t="s">
        <v>98</v>
      </c>
      <c r="AV905">
        <f t="shared" si="508"/>
        <v>3</v>
      </c>
      <c r="AW905" t="s">
        <v>99</v>
      </c>
      <c r="AX905">
        <f t="shared" si="509"/>
        <v>6</v>
      </c>
      <c r="AY905" t="s">
        <v>97</v>
      </c>
      <c r="AZ905">
        <f t="shared" si="510"/>
        <v>5</v>
      </c>
      <c r="BA905" t="s">
        <v>98</v>
      </c>
      <c r="BB905">
        <f t="shared" si="511"/>
        <v>4</v>
      </c>
      <c r="BC905" t="s">
        <v>100</v>
      </c>
      <c r="BD905" t="s">
        <v>102</v>
      </c>
      <c r="BE905">
        <f t="shared" si="512"/>
        <v>6</v>
      </c>
      <c r="BF905">
        <v>0</v>
      </c>
      <c r="BG905" t="s">
        <v>102</v>
      </c>
      <c r="BH905">
        <v>0</v>
      </c>
      <c r="BI905">
        <v>1670</v>
      </c>
      <c r="BJ905">
        <v>1670</v>
      </c>
      <c r="BK905" t="s">
        <v>103</v>
      </c>
      <c r="BL905">
        <f t="shared" si="513"/>
        <v>6</v>
      </c>
      <c r="BM905" t="s">
        <v>104</v>
      </c>
      <c r="BN905" t="s">
        <v>105</v>
      </c>
      <c r="BO905" t="s">
        <v>106</v>
      </c>
      <c r="BP905">
        <f t="shared" si="514"/>
        <v>6</v>
      </c>
      <c r="BQ905">
        <v>1670</v>
      </c>
      <c r="BR905">
        <v>0</v>
      </c>
      <c r="BS905">
        <v>0</v>
      </c>
      <c r="BT905">
        <v>1670</v>
      </c>
      <c r="BU905">
        <v>0</v>
      </c>
      <c r="BV905">
        <v>0</v>
      </c>
      <c r="BW905">
        <v>2</v>
      </c>
      <c r="BX905">
        <v>0</v>
      </c>
      <c r="BY905">
        <v>3</v>
      </c>
      <c r="BZ905">
        <v>1</v>
      </c>
      <c r="CA905" t="s">
        <v>97</v>
      </c>
      <c r="CB905">
        <f t="shared" si="515"/>
        <v>5</v>
      </c>
      <c r="CC905">
        <v>7</v>
      </c>
      <c r="CD905" t="s">
        <v>107</v>
      </c>
      <c r="CE905">
        <v>1</v>
      </c>
      <c r="CF905" t="s">
        <v>97</v>
      </c>
      <c r="CG905" t="s">
        <v>108</v>
      </c>
      <c r="CH905">
        <f t="shared" si="516"/>
        <v>6</v>
      </c>
      <c r="CI905">
        <v>2006</v>
      </c>
      <c r="CJ905" t="s">
        <v>109</v>
      </c>
      <c r="CK905">
        <f t="shared" si="517"/>
        <v>3</v>
      </c>
      <c r="CL905">
        <v>3</v>
      </c>
      <c r="CM905">
        <v>690</v>
      </c>
      <c r="CN905" t="s">
        <v>98</v>
      </c>
      <c r="CO905">
        <f t="shared" si="518"/>
        <v>4</v>
      </c>
      <c r="CP905" t="s">
        <v>98</v>
      </c>
      <c r="CQ905">
        <f t="shared" si="519"/>
        <v>4</v>
      </c>
      <c r="CR905" t="s">
        <v>105</v>
      </c>
      <c r="CS905">
        <f t="shared" si="520"/>
        <v>3</v>
      </c>
      <c r="CT905">
        <v>144</v>
      </c>
      <c r="CU905">
        <v>60</v>
      </c>
      <c r="CV905">
        <v>0</v>
      </c>
      <c r="CW905">
        <v>0</v>
      </c>
      <c r="CX905">
        <v>0</v>
      </c>
      <c r="CY905">
        <v>0</v>
      </c>
      <c r="CZ905" t="s">
        <v>83</v>
      </c>
      <c r="DA905" t="s">
        <v>83</v>
      </c>
      <c r="DB905">
        <f t="shared" si="521"/>
        <v>5</v>
      </c>
      <c r="DC905" t="s">
        <v>83</v>
      </c>
      <c r="DD905">
        <v>0</v>
      </c>
      <c r="DE905">
        <v>8</v>
      </c>
      <c r="DF905">
        <v>2006</v>
      </c>
      <c r="DG905">
        <f t="shared" si="524"/>
        <v>17</v>
      </c>
      <c r="DH905" t="s">
        <v>158</v>
      </c>
      <c r="DI905">
        <f t="shared" si="522"/>
        <v>8</v>
      </c>
      <c r="DJ905" t="s">
        <v>159</v>
      </c>
      <c r="DK905">
        <f t="shared" si="523"/>
        <v>6</v>
      </c>
      <c r="DL905">
        <v>240000</v>
      </c>
    </row>
    <row r="906" spans="1:116" x14ac:dyDescent="0.35">
      <c r="A906">
        <v>905</v>
      </c>
      <c r="B906">
        <v>20</v>
      </c>
      <c r="C906" t="s">
        <v>81</v>
      </c>
      <c r="D906">
        <f t="shared" si="490"/>
        <v>4</v>
      </c>
      <c r="E906" t="s">
        <v>83</v>
      </c>
      <c r="F906">
        <v>6173</v>
      </c>
      <c r="G906" t="s">
        <v>82</v>
      </c>
      <c r="H906">
        <f t="shared" si="491"/>
        <v>2</v>
      </c>
      <c r="I906" t="s">
        <v>83</v>
      </c>
      <c r="J906" t="str">
        <f t="shared" si="492"/>
        <v/>
      </c>
      <c r="K906" t="s">
        <v>120</v>
      </c>
      <c r="L906">
        <f t="shared" si="493"/>
        <v>2</v>
      </c>
      <c r="M906" t="s">
        <v>85</v>
      </c>
      <c r="N906">
        <f t="shared" si="494"/>
        <v>2</v>
      </c>
      <c r="O906" t="s">
        <v>86</v>
      </c>
      <c r="P906">
        <f t="shared" si="495"/>
        <v>4</v>
      </c>
      <c r="Q906" t="s">
        <v>87</v>
      </c>
      <c r="R906">
        <f t="shared" si="496"/>
        <v>4</v>
      </c>
      <c r="S906" t="s">
        <v>88</v>
      </c>
      <c r="T906">
        <f t="shared" si="497"/>
        <v>3</v>
      </c>
      <c r="U906" t="s">
        <v>151</v>
      </c>
      <c r="V906">
        <f t="shared" si="498"/>
        <v>5</v>
      </c>
      <c r="W906" t="s">
        <v>90</v>
      </c>
      <c r="X906">
        <f t="shared" si="499"/>
        <v>7</v>
      </c>
      <c r="Y906" t="s">
        <v>90</v>
      </c>
      <c r="Z906">
        <f t="shared" si="500"/>
        <v>7</v>
      </c>
      <c r="AA906" t="s">
        <v>91</v>
      </c>
      <c r="AB906">
        <f t="shared" si="501"/>
        <v>3</v>
      </c>
      <c r="AC906" t="s">
        <v>115</v>
      </c>
      <c r="AD906">
        <f t="shared" si="502"/>
        <v>4</v>
      </c>
      <c r="AE906">
        <v>5</v>
      </c>
      <c r="AF906">
        <v>6</v>
      </c>
      <c r="AG906">
        <v>1967</v>
      </c>
      <c r="AH906">
        <v>1967</v>
      </c>
      <c r="AI906" t="s">
        <v>93</v>
      </c>
      <c r="AJ906">
        <f t="shared" si="503"/>
        <v>5</v>
      </c>
      <c r="AK906" t="s">
        <v>94</v>
      </c>
      <c r="AL906">
        <f t="shared" si="504"/>
        <v>8</v>
      </c>
      <c r="AM906" t="s">
        <v>140</v>
      </c>
      <c r="AN906">
        <f t="shared" si="505"/>
        <v>9</v>
      </c>
      <c r="AO906" t="s">
        <v>124</v>
      </c>
      <c r="AP906" t="s">
        <v>96</v>
      </c>
      <c r="AQ906">
        <f t="shared" si="506"/>
        <v>4</v>
      </c>
      <c r="AR906">
        <v>75</v>
      </c>
      <c r="AS906" t="s">
        <v>98</v>
      </c>
      <c r="AT906">
        <f t="shared" si="507"/>
        <v>3</v>
      </c>
      <c r="AU906" t="s">
        <v>98</v>
      </c>
      <c r="AV906">
        <f t="shared" si="508"/>
        <v>3</v>
      </c>
      <c r="AW906" t="s">
        <v>118</v>
      </c>
      <c r="AX906">
        <f t="shared" si="509"/>
        <v>2</v>
      </c>
      <c r="AY906" t="s">
        <v>98</v>
      </c>
      <c r="AZ906">
        <f t="shared" si="510"/>
        <v>4</v>
      </c>
      <c r="BA906" t="s">
        <v>98</v>
      </c>
      <c r="BB906">
        <f t="shared" si="511"/>
        <v>4</v>
      </c>
      <c r="BC906" t="s">
        <v>100</v>
      </c>
      <c r="BD906" t="s">
        <v>101</v>
      </c>
      <c r="BE906">
        <f t="shared" si="512"/>
        <v>7</v>
      </c>
      <c r="BF906">
        <v>599</v>
      </c>
      <c r="BG906" t="s">
        <v>102</v>
      </c>
      <c r="BH906">
        <v>0</v>
      </c>
      <c r="BI906">
        <v>277</v>
      </c>
      <c r="BJ906">
        <v>876</v>
      </c>
      <c r="BK906" t="s">
        <v>103</v>
      </c>
      <c r="BL906">
        <f t="shared" si="513"/>
        <v>6</v>
      </c>
      <c r="BM906" t="s">
        <v>98</v>
      </c>
      <c r="BN906" t="s">
        <v>105</v>
      </c>
      <c r="BO906" t="s">
        <v>106</v>
      </c>
      <c r="BP906">
        <f t="shared" si="514"/>
        <v>6</v>
      </c>
      <c r="BQ906">
        <v>902</v>
      </c>
      <c r="BR906">
        <v>0</v>
      </c>
      <c r="BS906">
        <v>0</v>
      </c>
      <c r="BT906">
        <v>902</v>
      </c>
      <c r="BU906">
        <v>0</v>
      </c>
      <c r="BV906">
        <v>0</v>
      </c>
      <c r="BW906">
        <v>1</v>
      </c>
      <c r="BX906">
        <v>0</v>
      </c>
      <c r="BY906">
        <v>3</v>
      </c>
      <c r="BZ906">
        <v>1</v>
      </c>
      <c r="CA906" t="s">
        <v>98</v>
      </c>
      <c r="CB906">
        <f t="shared" si="515"/>
        <v>4</v>
      </c>
      <c r="CC906">
        <v>6</v>
      </c>
      <c r="CD906" t="s">
        <v>107</v>
      </c>
      <c r="CE906">
        <v>0</v>
      </c>
      <c r="CF906" t="s">
        <v>83</v>
      </c>
      <c r="CG906" t="s">
        <v>108</v>
      </c>
      <c r="CH906">
        <f t="shared" si="516"/>
        <v>6</v>
      </c>
      <c r="CI906">
        <v>1967</v>
      </c>
      <c r="CJ906" t="s">
        <v>102</v>
      </c>
      <c r="CK906">
        <f t="shared" si="517"/>
        <v>2</v>
      </c>
      <c r="CL906">
        <v>1</v>
      </c>
      <c r="CM906">
        <v>288</v>
      </c>
      <c r="CN906" t="s">
        <v>98</v>
      </c>
      <c r="CO906">
        <f t="shared" si="518"/>
        <v>4</v>
      </c>
      <c r="CP906" t="s">
        <v>98</v>
      </c>
      <c r="CQ906">
        <f t="shared" si="519"/>
        <v>4</v>
      </c>
      <c r="CR906" t="s">
        <v>105</v>
      </c>
      <c r="CS906">
        <f t="shared" si="520"/>
        <v>3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 t="s">
        <v>83</v>
      </c>
      <c r="DA906" t="s">
        <v>134</v>
      </c>
      <c r="DB906">
        <f t="shared" si="521"/>
        <v>3</v>
      </c>
      <c r="DC906" t="s">
        <v>83</v>
      </c>
      <c r="DD906">
        <v>0</v>
      </c>
      <c r="DE906">
        <v>8</v>
      </c>
      <c r="DF906">
        <v>2007</v>
      </c>
      <c r="DG906">
        <f t="shared" si="524"/>
        <v>16</v>
      </c>
      <c r="DH906" t="s">
        <v>110</v>
      </c>
      <c r="DI906">
        <f t="shared" si="522"/>
        <v>4</v>
      </c>
      <c r="DJ906" t="s">
        <v>111</v>
      </c>
      <c r="DK906">
        <f t="shared" si="523"/>
        <v>5</v>
      </c>
      <c r="DL906">
        <v>125500</v>
      </c>
    </row>
    <row r="907" spans="1:116" x14ac:dyDescent="0.35">
      <c r="A907">
        <v>906</v>
      </c>
      <c r="B907">
        <v>20</v>
      </c>
      <c r="C907" t="s">
        <v>81</v>
      </c>
      <c r="D907">
        <f t="shared" si="490"/>
        <v>4</v>
      </c>
      <c r="E907">
        <v>80</v>
      </c>
      <c r="F907">
        <v>9920</v>
      </c>
      <c r="G907" t="s">
        <v>82</v>
      </c>
      <c r="H907">
        <f t="shared" si="491"/>
        <v>2</v>
      </c>
      <c r="I907" t="s">
        <v>83</v>
      </c>
      <c r="J907" t="str">
        <f t="shared" si="492"/>
        <v/>
      </c>
      <c r="K907" t="s">
        <v>84</v>
      </c>
      <c r="L907">
        <f t="shared" si="493"/>
        <v>1</v>
      </c>
      <c r="M907" t="s">
        <v>85</v>
      </c>
      <c r="N907">
        <f t="shared" si="494"/>
        <v>2</v>
      </c>
      <c r="O907" t="s">
        <v>86</v>
      </c>
      <c r="P907">
        <f t="shared" si="495"/>
        <v>4</v>
      </c>
      <c r="Q907" t="s">
        <v>87</v>
      </c>
      <c r="R907">
        <f t="shared" si="496"/>
        <v>4</v>
      </c>
      <c r="S907" t="s">
        <v>88</v>
      </c>
      <c r="T907">
        <f t="shared" si="497"/>
        <v>3</v>
      </c>
      <c r="U907" t="s">
        <v>162</v>
      </c>
      <c r="V907">
        <f t="shared" si="498"/>
        <v>7</v>
      </c>
      <c r="W907" t="s">
        <v>90</v>
      </c>
      <c r="X907">
        <f t="shared" si="499"/>
        <v>7</v>
      </c>
      <c r="Y907" t="s">
        <v>90</v>
      </c>
      <c r="Z907">
        <f t="shared" si="500"/>
        <v>7</v>
      </c>
      <c r="AA907" t="s">
        <v>91</v>
      </c>
      <c r="AB907">
        <f t="shared" si="501"/>
        <v>3</v>
      </c>
      <c r="AC907" t="s">
        <v>115</v>
      </c>
      <c r="AD907">
        <f t="shared" si="502"/>
        <v>4</v>
      </c>
      <c r="AE907">
        <v>5</v>
      </c>
      <c r="AF907">
        <v>5</v>
      </c>
      <c r="AG907">
        <v>1954</v>
      </c>
      <c r="AH907">
        <v>1954</v>
      </c>
      <c r="AI907" t="s">
        <v>93</v>
      </c>
      <c r="AJ907">
        <f t="shared" si="503"/>
        <v>5</v>
      </c>
      <c r="AK907" t="s">
        <v>94</v>
      </c>
      <c r="AL907">
        <f t="shared" si="504"/>
        <v>8</v>
      </c>
      <c r="AM907" t="s">
        <v>140</v>
      </c>
      <c r="AN907">
        <f t="shared" si="505"/>
        <v>9</v>
      </c>
      <c r="AO907" t="s">
        <v>140</v>
      </c>
      <c r="AP907" t="s">
        <v>137</v>
      </c>
      <c r="AQ907">
        <f t="shared" si="506"/>
        <v>5</v>
      </c>
      <c r="AR907">
        <v>110</v>
      </c>
      <c r="AS907" t="s">
        <v>98</v>
      </c>
      <c r="AT907">
        <f t="shared" si="507"/>
        <v>3</v>
      </c>
      <c r="AU907" t="s">
        <v>98</v>
      </c>
      <c r="AV907">
        <f t="shared" si="508"/>
        <v>3</v>
      </c>
      <c r="AW907" t="s">
        <v>118</v>
      </c>
      <c r="AX907">
        <f t="shared" si="509"/>
        <v>2</v>
      </c>
      <c r="AY907" t="s">
        <v>98</v>
      </c>
      <c r="AZ907">
        <f t="shared" si="510"/>
        <v>4</v>
      </c>
      <c r="BA907" t="s">
        <v>98</v>
      </c>
      <c r="BB907">
        <f t="shared" si="511"/>
        <v>4</v>
      </c>
      <c r="BC907" t="s">
        <v>100</v>
      </c>
      <c r="BD907" t="s">
        <v>153</v>
      </c>
      <c r="BE907">
        <f t="shared" si="512"/>
        <v>2</v>
      </c>
      <c r="BF907">
        <v>354</v>
      </c>
      <c r="BG907" t="s">
        <v>172</v>
      </c>
      <c r="BH907">
        <v>290</v>
      </c>
      <c r="BI907">
        <v>412</v>
      </c>
      <c r="BJ907">
        <v>1056</v>
      </c>
      <c r="BK907" t="s">
        <v>103</v>
      </c>
      <c r="BL907">
        <f t="shared" si="513"/>
        <v>6</v>
      </c>
      <c r="BM907" t="s">
        <v>98</v>
      </c>
      <c r="BN907" t="s">
        <v>105</v>
      </c>
      <c r="BO907" t="s">
        <v>106</v>
      </c>
      <c r="BP907">
        <f t="shared" si="514"/>
        <v>6</v>
      </c>
      <c r="BQ907">
        <v>1063</v>
      </c>
      <c r="BR907">
        <v>0</v>
      </c>
      <c r="BS907">
        <v>0</v>
      </c>
      <c r="BT907">
        <v>1063</v>
      </c>
      <c r="BU907">
        <v>1</v>
      </c>
      <c r="BV907">
        <v>0</v>
      </c>
      <c r="BW907">
        <v>1</v>
      </c>
      <c r="BX907">
        <v>0</v>
      </c>
      <c r="BY907">
        <v>3</v>
      </c>
      <c r="BZ907">
        <v>1</v>
      </c>
      <c r="CA907" t="s">
        <v>98</v>
      </c>
      <c r="CB907">
        <f t="shared" si="515"/>
        <v>4</v>
      </c>
      <c r="CC907">
        <v>6</v>
      </c>
      <c r="CD907" t="s">
        <v>107</v>
      </c>
      <c r="CE907">
        <v>0</v>
      </c>
      <c r="CF907" t="s">
        <v>83</v>
      </c>
      <c r="CG907" t="s">
        <v>108</v>
      </c>
      <c r="CH907">
        <f t="shared" si="516"/>
        <v>6</v>
      </c>
      <c r="CI907">
        <v>1954</v>
      </c>
      <c r="CJ907" t="s">
        <v>109</v>
      </c>
      <c r="CK907">
        <f t="shared" si="517"/>
        <v>3</v>
      </c>
      <c r="CL907">
        <v>1</v>
      </c>
      <c r="CM907">
        <v>280</v>
      </c>
      <c r="CN907" t="s">
        <v>98</v>
      </c>
      <c r="CO907">
        <f t="shared" si="518"/>
        <v>4</v>
      </c>
      <c r="CP907" t="s">
        <v>98</v>
      </c>
      <c r="CQ907">
        <f t="shared" si="519"/>
        <v>4</v>
      </c>
      <c r="CR907" t="s">
        <v>105</v>
      </c>
      <c r="CS907">
        <f t="shared" si="520"/>
        <v>3</v>
      </c>
      <c r="CT907">
        <v>0</v>
      </c>
      <c r="CU907">
        <v>0</v>
      </c>
      <c r="CV907">
        <v>164</v>
      </c>
      <c r="CW907">
        <v>0</v>
      </c>
      <c r="CX907">
        <v>0</v>
      </c>
      <c r="CY907">
        <v>0</v>
      </c>
      <c r="CZ907" t="s">
        <v>83</v>
      </c>
      <c r="DA907" t="s">
        <v>134</v>
      </c>
      <c r="DB907">
        <f t="shared" si="521"/>
        <v>3</v>
      </c>
      <c r="DC907" t="s">
        <v>83</v>
      </c>
      <c r="DD907">
        <v>0</v>
      </c>
      <c r="DE907">
        <v>2</v>
      </c>
      <c r="DF907">
        <v>2010</v>
      </c>
      <c r="DG907">
        <f t="shared" si="524"/>
        <v>13</v>
      </c>
      <c r="DH907" t="s">
        <v>110</v>
      </c>
      <c r="DI907">
        <f t="shared" si="522"/>
        <v>4</v>
      </c>
      <c r="DJ907" t="s">
        <v>111</v>
      </c>
      <c r="DK907">
        <f t="shared" si="523"/>
        <v>5</v>
      </c>
      <c r="DL907">
        <v>128000</v>
      </c>
    </row>
    <row r="908" spans="1:116" x14ac:dyDescent="0.35">
      <c r="A908">
        <v>907</v>
      </c>
      <c r="B908">
        <v>20</v>
      </c>
      <c r="C908" t="s">
        <v>81</v>
      </c>
      <c r="D908">
        <f t="shared" si="490"/>
        <v>4</v>
      </c>
      <c r="E908">
        <v>116</v>
      </c>
      <c r="F908">
        <v>13501</v>
      </c>
      <c r="G908" t="s">
        <v>82</v>
      </c>
      <c r="H908">
        <f t="shared" si="491"/>
        <v>2</v>
      </c>
      <c r="I908" t="s">
        <v>83</v>
      </c>
      <c r="J908" t="str">
        <f t="shared" si="492"/>
        <v/>
      </c>
      <c r="K908" t="s">
        <v>120</v>
      </c>
      <c r="L908">
        <f t="shared" si="493"/>
        <v>2</v>
      </c>
      <c r="M908" t="s">
        <v>85</v>
      </c>
      <c r="N908">
        <f t="shared" si="494"/>
        <v>2</v>
      </c>
      <c r="O908" t="s">
        <v>86</v>
      </c>
      <c r="P908">
        <f t="shared" si="495"/>
        <v>4</v>
      </c>
      <c r="Q908" t="s">
        <v>122</v>
      </c>
      <c r="R908">
        <f t="shared" si="496"/>
        <v>2</v>
      </c>
      <c r="S908" t="s">
        <v>88</v>
      </c>
      <c r="T908">
        <f t="shared" si="497"/>
        <v>3</v>
      </c>
      <c r="U908" t="s">
        <v>136</v>
      </c>
      <c r="V908">
        <f t="shared" si="498"/>
        <v>18</v>
      </c>
      <c r="W908" t="s">
        <v>90</v>
      </c>
      <c r="X908">
        <f t="shared" si="499"/>
        <v>7</v>
      </c>
      <c r="Y908" t="s">
        <v>90</v>
      </c>
      <c r="Z908">
        <f t="shared" si="500"/>
        <v>7</v>
      </c>
      <c r="AA908" t="s">
        <v>91</v>
      </c>
      <c r="AB908">
        <f t="shared" si="501"/>
        <v>3</v>
      </c>
      <c r="AC908" t="s">
        <v>115</v>
      </c>
      <c r="AD908">
        <f t="shared" si="502"/>
        <v>4</v>
      </c>
      <c r="AE908">
        <v>8</v>
      </c>
      <c r="AF908">
        <v>5</v>
      </c>
      <c r="AG908">
        <v>2006</v>
      </c>
      <c r="AH908">
        <v>2006</v>
      </c>
      <c r="AI908" t="s">
        <v>93</v>
      </c>
      <c r="AJ908">
        <f t="shared" si="503"/>
        <v>5</v>
      </c>
      <c r="AK908" t="s">
        <v>94</v>
      </c>
      <c r="AL908">
        <f t="shared" si="504"/>
        <v>8</v>
      </c>
      <c r="AM908" t="s">
        <v>95</v>
      </c>
      <c r="AN908">
        <f t="shared" si="505"/>
        <v>14</v>
      </c>
      <c r="AO908" t="s">
        <v>95</v>
      </c>
      <c r="AP908" t="s">
        <v>137</v>
      </c>
      <c r="AQ908">
        <f t="shared" si="506"/>
        <v>5</v>
      </c>
      <c r="AR908">
        <v>208</v>
      </c>
      <c r="AS908" t="s">
        <v>97</v>
      </c>
      <c r="AT908">
        <f t="shared" si="507"/>
        <v>4</v>
      </c>
      <c r="AU908" t="s">
        <v>98</v>
      </c>
      <c r="AV908">
        <f t="shared" si="508"/>
        <v>3</v>
      </c>
      <c r="AW908" t="s">
        <v>99</v>
      </c>
      <c r="AX908">
        <f t="shared" si="509"/>
        <v>6</v>
      </c>
      <c r="AY908" t="s">
        <v>97</v>
      </c>
      <c r="AZ908">
        <f t="shared" si="510"/>
        <v>5</v>
      </c>
      <c r="BA908" t="s">
        <v>98</v>
      </c>
      <c r="BB908">
        <f t="shared" si="511"/>
        <v>4</v>
      </c>
      <c r="BC908" t="s">
        <v>100</v>
      </c>
      <c r="BD908" t="s">
        <v>101</v>
      </c>
      <c r="BE908">
        <f t="shared" si="512"/>
        <v>7</v>
      </c>
      <c r="BF908">
        <v>63</v>
      </c>
      <c r="BG908" t="s">
        <v>102</v>
      </c>
      <c r="BH908">
        <v>0</v>
      </c>
      <c r="BI908">
        <v>1560</v>
      </c>
      <c r="BJ908">
        <v>1623</v>
      </c>
      <c r="BK908" t="s">
        <v>103</v>
      </c>
      <c r="BL908">
        <f t="shared" si="513"/>
        <v>6</v>
      </c>
      <c r="BM908" t="s">
        <v>104</v>
      </c>
      <c r="BN908" t="s">
        <v>105</v>
      </c>
      <c r="BO908" t="s">
        <v>106</v>
      </c>
      <c r="BP908">
        <f t="shared" si="514"/>
        <v>6</v>
      </c>
      <c r="BQ908">
        <v>1636</v>
      </c>
      <c r="BR908">
        <v>0</v>
      </c>
      <c r="BS908">
        <v>0</v>
      </c>
      <c r="BT908">
        <v>1636</v>
      </c>
      <c r="BU908">
        <v>1</v>
      </c>
      <c r="BV908">
        <v>0</v>
      </c>
      <c r="BW908">
        <v>2</v>
      </c>
      <c r="BX908">
        <v>0</v>
      </c>
      <c r="BY908">
        <v>3</v>
      </c>
      <c r="BZ908">
        <v>1</v>
      </c>
      <c r="CA908" t="s">
        <v>97</v>
      </c>
      <c r="CB908">
        <f t="shared" si="515"/>
        <v>5</v>
      </c>
      <c r="CC908">
        <v>8</v>
      </c>
      <c r="CD908" t="s">
        <v>107</v>
      </c>
      <c r="CE908">
        <v>1</v>
      </c>
      <c r="CF908" t="s">
        <v>97</v>
      </c>
      <c r="CG908" t="s">
        <v>108</v>
      </c>
      <c r="CH908">
        <f t="shared" si="516"/>
        <v>6</v>
      </c>
      <c r="CI908">
        <v>2006</v>
      </c>
      <c r="CJ908" t="s">
        <v>109</v>
      </c>
      <c r="CK908">
        <f t="shared" si="517"/>
        <v>3</v>
      </c>
      <c r="CL908">
        <v>3</v>
      </c>
      <c r="CM908">
        <v>865</v>
      </c>
      <c r="CN908" t="s">
        <v>98</v>
      </c>
      <c r="CO908">
        <f t="shared" si="518"/>
        <v>4</v>
      </c>
      <c r="CP908" t="s">
        <v>98</v>
      </c>
      <c r="CQ908">
        <f t="shared" si="519"/>
        <v>4</v>
      </c>
      <c r="CR908" t="s">
        <v>105</v>
      </c>
      <c r="CS908">
        <f t="shared" si="520"/>
        <v>3</v>
      </c>
      <c r="CT908">
        <v>0</v>
      </c>
      <c r="CU908">
        <v>60</v>
      </c>
      <c r="CV908">
        <v>0</v>
      </c>
      <c r="CW908">
        <v>0</v>
      </c>
      <c r="CX908">
        <v>0</v>
      </c>
      <c r="CY908">
        <v>0</v>
      </c>
      <c r="CZ908" t="s">
        <v>83</v>
      </c>
      <c r="DA908" t="s">
        <v>83</v>
      </c>
      <c r="DB908">
        <f t="shared" si="521"/>
        <v>5</v>
      </c>
      <c r="DC908" t="s">
        <v>83</v>
      </c>
      <c r="DD908">
        <v>0</v>
      </c>
      <c r="DE908">
        <v>6</v>
      </c>
      <c r="DF908">
        <v>2007</v>
      </c>
      <c r="DG908">
        <f t="shared" si="524"/>
        <v>16</v>
      </c>
      <c r="DH908" t="s">
        <v>110</v>
      </c>
      <c r="DI908">
        <f t="shared" si="522"/>
        <v>4</v>
      </c>
      <c r="DJ908" t="s">
        <v>111</v>
      </c>
      <c r="DK908">
        <f t="shared" si="523"/>
        <v>5</v>
      </c>
      <c r="DL908">
        <v>255000</v>
      </c>
    </row>
    <row r="909" spans="1:116" x14ac:dyDescent="0.35">
      <c r="A909">
        <v>908</v>
      </c>
      <c r="B909">
        <v>50</v>
      </c>
      <c r="C909" t="s">
        <v>81</v>
      </c>
      <c r="D909">
        <f t="shared" si="490"/>
        <v>4</v>
      </c>
      <c r="E909">
        <v>86</v>
      </c>
      <c r="F909">
        <v>11500</v>
      </c>
      <c r="G909" t="s">
        <v>82</v>
      </c>
      <c r="H909">
        <f t="shared" si="491"/>
        <v>2</v>
      </c>
      <c r="I909" t="s">
        <v>83</v>
      </c>
      <c r="J909" t="str">
        <f t="shared" si="492"/>
        <v/>
      </c>
      <c r="K909" t="s">
        <v>120</v>
      </c>
      <c r="L909">
        <f t="shared" si="493"/>
        <v>2</v>
      </c>
      <c r="M909" t="s">
        <v>85</v>
      </c>
      <c r="N909">
        <f t="shared" si="494"/>
        <v>2</v>
      </c>
      <c r="O909" t="s">
        <v>86</v>
      </c>
      <c r="P909">
        <f t="shared" si="495"/>
        <v>4</v>
      </c>
      <c r="Q909" t="s">
        <v>87</v>
      </c>
      <c r="R909">
        <f t="shared" si="496"/>
        <v>4</v>
      </c>
      <c r="S909" t="s">
        <v>88</v>
      </c>
      <c r="T909">
        <f t="shared" si="497"/>
        <v>3</v>
      </c>
      <c r="U909" t="s">
        <v>123</v>
      </c>
      <c r="V909">
        <f t="shared" si="498"/>
        <v>14</v>
      </c>
      <c r="W909" t="s">
        <v>90</v>
      </c>
      <c r="X909">
        <f t="shared" si="499"/>
        <v>7</v>
      </c>
      <c r="Y909" t="s">
        <v>90</v>
      </c>
      <c r="Z909">
        <f t="shared" si="500"/>
        <v>7</v>
      </c>
      <c r="AA909" t="s">
        <v>91</v>
      </c>
      <c r="AB909">
        <f t="shared" si="501"/>
        <v>3</v>
      </c>
      <c r="AC909" t="s">
        <v>132</v>
      </c>
      <c r="AD909">
        <f t="shared" si="502"/>
        <v>1</v>
      </c>
      <c r="AE909">
        <v>7</v>
      </c>
      <c r="AF909">
        <v>7</v>
      </c>
      <c r="AG909">
        <v>1936</v>
      </c>
      <c r="AH909">
        <v>1987</v>
      </c>
      <c r="AI909" t="s">
        <v>93</v>
      </c>
      <c r="AJ909">
        <f t="shared" si="503"/>
        <v>5</v>
      </c>
      <c r="AK909" t="s">
        <v>94</v>
      </c>
      <c r="AL909">
        <f t="shared" si="504"/>
        <v>8</v>
      </c>
      <c r="AM909" t="s">
        <v>96</v>
      </c>
      <c r="AN909">
        <f t="shared" si="505"/>
        <v>5</v>
      </c>
      <c r="AO909" t="s">
        <v>96</v>
      </c>
      <c r="AP909" t="s">
        <v>117</v>
      </c>
      <c r="AQ909">
        <f t="shared" si="506"/>
        <v>2</v>
      </c>
      <c r="AR909">
        <v>0</v>
      </c>
      <c r="AS909" t="s">
        <v>97</v>
      </c>
      <c r="AT909">
        <f t="shared" si="507"/>
        <v>4</v>
      </c>
      <c r="AU909" t="s">
        <v>98</v>
      </c>
      <c r="AV909">
        <f t="shared" si="508"/>
        <v>3</v>
      </c>
      <c r="AW909" t="s">
        <v>118</v>
      </c>
      <c r="AX909">
        <f t="shared" si="509"/>
        <v>2</v>
      </c>
      <c r="AY909" t="s">
        <v>97</v>
      </c>
      <c r="AZ909">
        <f t="shared" si="510"/>
        <v>5</v>
      </c>
      <c r="BA909" t="s">
        <v>98</v>
      </c>
      <c r="BB909">
        <f t="shared" si="511"/>
        <v>4</v>
      </c>
      <c r="BC909" t="s">
        <v>100</v>
      </c>
      <c r="BD909" t="s">
        <v>153</v>
      </c>
      <c r="BE909">
        <f t="shared" si="512"/>
        <v>2</v>
      </c>
      <c r="BF909">
        <v>223</v>
      </c>
      <c r="BG909" t="s">
        <v>102</v>
      </c>
      <c r="BH909">
        <v>0</v>
      </c>
      <c r="BI909">
        <v>794</v>
      </c>
      <c r="BJ909">
        <v>1017</v>
      </c>
      <c r="BK909" t="s">
        <v>103</v>
      </c>
      <c r="BL909">
        <f t="shared" si="513"/>
        <v>6</v>
      </c>
      <c r="BM909" t="s">
        <v>97</v>
      </c>
      <c r="BN909" t="s">
        <v>105</v>
      </c>
      <c r="BO909" t="s">
        <v>106</v>
      </c>
      <c r="BP909">
        <f t="shared" si="514"/>
        <v>6</v>
      </c>
      <c r="BQ909">
        <v>1020</v>
      </c>
      <c r="BR909">
        <v>1037</v>
      </c>
      <c r="BS909">
        <v>0</v>
      </c>
      <c r="BT909">
        <v>2057</v>
      </c>
      <c r="BU909">
        <v>0</v>
      </c>
      <c r="BV909">
        <v>0</v>
      </c>
      <c r="BW909">
        <v>1</v>
      </c>
      <c r="BX909">
        <v>1</v>
      </c>
      <c r="BY909">
        <v>3</v>
      </c>
      <c r="BZ909">
        <v>1</v>
      </c>
      <c r="CA909" t="s">
        <v>97</v>
      </c>
      <c r="CB909">
        <f t="shared" si="515"/>
        <v>5</v>
      </c>
      <c r="CC909">
        <v>6</v>
      </c>
      <c r="CD909" t="s">
        <v>107</v>
      </c>
      <c r="CE909">
        <v>1</v>
      </c>
      <c r="CF909" t="s">
        <v>97</v>
      </c>
      <c r="CG909" t="s">
        <v>108</v>
      </c>
      <c r="CH909">
        <f t="shared" si="516"/>
        <v>6</v>
      </c>
      <c r="CI909">
        <v>1936</v>
      </c>
      <c r="CJ909" t="s">
        <v>157</v>
      </c>
      <c r="CK909">
        <f t="shared" si="517"/>
        <v>4</v>
      </c>
      <c r="CL909">
        <v>1</v>
      </c>
      <c r="CM909">
        <v>180</v>
      </c>
      <c r="CN909" t="s">
        <v>147</v>
      </c>
      <c r="CO909">
        <f t="shared" si="518"/>
        <v>3</v>
      </c>
      <c r="CP909" t="s">
        <v>98</v>
      </c>
      <c r="CQ909">
        <f t="shared" si="519"/>
        <v>4</v>
      </c>
      <c r="CR909" t="s">
        <v>105</v>
      </c>
      <c r="CS909">
        <f t="shared" si="520"/>
        <v>3</v>
      </c>
      <c r="CT909">
        <v>0</v>
      </c>
      <c r="CU909">
        <v>0</v>
      </c>
      <c r="CV909">
        <v>0</v>
      </c>
      <c r="CW909">
        <v>0</v>
      </c>
      <c r="CX909">
        <v>322</v>
      </c>
      <c r="CY909">
        <v>0</v>
      </c>
      <c r="CZ909" t="s">
        <v>83</v>
      </c>
      <c r="DA909" t="s">
        <v>83</v>
      </c>
      <c r="DB909">
        <f t="shared" si="521"/>
        <v>5</v>
      </c>
      <c r="DC909" t="s">
        <v>83</v>
      </c>
      <c r="DD909">
        <v>0</v>
      </c>
      <c r="DE909">
        <v>6</v>
      </c>
      <c r="DF909">
        <v>2006</v>
      </c>
      <c r="DG909">
        <f t="shared" si="524"/>
        <v>17</v>
      </c>
      <c r="DH909" t="s">
        <v>110</v>
      </c>
      <c r="DI909">
        <f t="shared" si="522"/>
        <v>4</v>
      </c>
      <c r="DJ909" t="s">
        <v>111</v>
      </c>
      <c r="DK909">
        <f t="shared" si="523"/>
        <v>5</v>
      </c>
      <c r="DL909">
        <v>250000</v>
      </c>
    </row>
    <row r="910" spans="1:116" x14ac:dyDescent="0.35">
      <c r="A910">
        <v>909</v>
      </c>
      <c r="B910">
        <v>20</v>
      </c>
      <c r="C910" t="s">
        <v>81</v>
      </c>
      <c r="D910">
        <f t="shared" si="490"/>
        <v>4</v>
      </c>
      <c r="E910" t="s">
        <v>83</v>
      </c>
      <c r="F910">
        <v>8885</v>
      </c>
      <c r="G910" t="s">
        <v>82</v>
      </c>
      <c r="H910">
        <f t="shared" si="491"/>
        <v>2</v>
      </c>
      <c r="I910" t="s">
        <v>83</v>
      </c>
      <c r="J910" t="str">
        <f t="shared" si="492"/>
        <v/>
      </c>
      <c r="K910" t="s">
        <v>120</v>
      </c>
      <c r="L910">
        <f t="shared" si="493"/>
        <v>2</v>
      </c>
      <c r="M910" t="s">
        <v>195</v>
      </c>
      <c r="N910">
        <f t="shared" si="494"/>
        <v>3</v>
      </c>
      <c r="O910" t="s">
        <v>86</v>
      </c>
      <c r="P910">
        <f t="shared" si="495"/>
        <v>4</v>
      </c>
      <c r="Q910" t="s">
        <v>87</v>
      </c>
      <c r="R910">
        <f t="shared" si="496"/>
        <v>4</v>
      </c>
      <c r="S910" t="s">
        <v>194</v>
      </c>
      <c r="T910">
        <f t="shared" si="497"/>
        <v>2</v>
      </c>
      <c r="U910" t="s">
        <v>131</v>
      </c>
      <c r="V910">
        <f t="shared" si="498"/>
        <v>6</v>
      </c>
      <c r="W910" t="s">
        <v>90</v>
      </c>
      <c r="X910">
        <f t="shared" si="499"/>
        <v>7</v>
      </c>
      <c r="Y910" t="s">
        <v>90</v>
      </c>
      <c r="Z910">
        <f t="shared" si="500"/>
        <v>7</v>
      </c>
      <c r="AA910" t="s">
        <v>91</v>
      </c>
      <c r="AB910">
        <f t="shared" si="501"/>
        <v>3</v>
      </c>
      <c r="AC910" t="s">
        <v>115</v>
      </c>
      <c r="AD910">
        <f t="shared" si="502"/>
        <v>4</v>
      </c>
      <c r="AE910">
        <v>5</v>
      </c>
      <c r="AF910">
        <v>5</v>
      </c>
      <c r="AG910">
        <v>1983</v>
      </c>
      <c r="AH910">
        <v>1983</v>
      </c>
      <c r="AI910" t="s">
        <v>93</v>
      </c>
      <c r="AJ910">
        <f t="shared" si="503"/>
        <v>5</v>
      </c>
      <c r="AK910" t="s">
        <v>94</v>
      </c>
      <c r="AL910">
        <f t="shared" si="504"/>
        <v>8</v>
      </c>
      <c r="AM910" t="s">
        <v>140</v>
      </c>
      <c r="AN910">
        <f t="shared" si="505"/>
        <v>9</v>
      </c>
      <c r="AO910" t="s">
        <v>140</v>
      </c>
      <c r="AP910" t="s">
        <v>117</v>
      </c>
      <c r="AQ910">
        <f t="shared" si="506"/>
        <v>2</v>
      </c>
      <c r="AR910">
        <v>0</v>
      </c>
      <c r="AS910" t="s">
        <v>98</v>
      </c>
      <c r="AT910">
        <f t="shared" si="507"/>
        <v>3</v>
      </c>
      <c r="AU910" t="s">
        <v>98</v>
      </c>
      <c r="AV910">
        <f t="shared" si="508"/>
        <v>3</v>
      </c>
      <c r="AW910" t="s">
        <v>118</v>
      </c>
      <c r="AX910">
        <f t="shared" si="509"/>
        <v>2</v>
      </c>
      <c r="AY910" t="s">
        <v>97</v>
      </c>
      <c r="AZ910">
        <f t="shared" si="510"/>
        <v>5</v>
      </c>
      <c r="BA910" t="s">
        <v>98</v>
      </c>
      <c r="BB910">
        <f t="shared" si="511"/>
        <v>4</v>
      </c>
      <c r="BC910" t="s">
        <v>130</v>
      </c>
      <c r="BD910" t="s">
        <v>141</v>
      </c>
      <c r="BE910">
        <f t="shared" si="512"/>
        <v>3</v>
      </c>
      <c r="BF910">
        <v>301</v>
      </c>
      <c r="BG910" t="s">
        <v>119</v>
      </c>
      <c r="BH910">
        <v>324</v>
      </c>
      <c r="BI910">
        <v>239</v>
      </c>
      <c r="BJ910">
        <v>864</v>
      </c>
      <c r="BK910" t="s">
        <v>103</v>
      </c>
      <c r="BL910">
        <f t="shared" si="513"/>
        <v>6</v>
      </c>
      <c r="BM910" t="s">
        <v>98</v>
      </c>
      <c r="BN910" t="s">
        <v>105</v>
      </c>
      <c r="BO910" t="s">
        <v>106</v>
      </c>
      <c r="BP910">
        <f t="shared" si="514"/>
        <v>6</v>
      </c>
      <c r="BQ910">
        <v>902</v>
      </c>
      <c r="BR910">
        <v>0</v>
      </c>
      <c r="BS910">
        <v>0</v>
      </c>
      <c r="BT910">
        <v>902</v>
      </c>
      <c r="BU910">
        <v>1</v>
      </c>
      <c r="BV910">
        <v>0</v>
      </c>
      <c r="BW910">
        <v>1</v>
      </c>
      <c r="BX910">
        <v>0</v>
      </c>
      <c r="BY910">
        <v>2</v>
      </c>
      <c r="BZ910">
        <v>1</v>
      </c>
      <c r="CA910" t="s">
        <v>98</v>
      </c>
      <c r="CB910">
        <f t="shared" si="515"/>
        <v>4</v>
      </c>
      <c r="CC910">
        <v>5</v>
      </c>
      <c r="CD910" t="s">
        <v>107</v>
      </c>
      <c r="CE910">
        <v>0</v>
      </c>
      <c r="CF910" t="s">
        <v>83</v>
      </c>
      <c r="CG910" t="s">
        <v>108</v>
      </c>
      <c r="CH910">
        <f t="shared" si="516"/>
        <v>6</v>
      </c>
      <c r="CI910">
        <v>1983</v>
      </c>
      <c r="CJ910" t="s">
        <v>102</v>
      </c>
      <c r="CK910">
        <f t="shared" si="517"/>
        <v>2</v>
      </c>
      <c r="CL910">
        <v>2</v>
      </c>
      <c r="CM910">
        <v>484</v>
      </c>
      <c r="CN910" t="s">
        <v>98</v>
      </c>
      <c r="CO910">
        <f t="shared" si="518"/>
        <v>4</v>
      </c>
      <c r="CP910" t="s">
        <v>98</v>
      </c>
      <c r="CQ910">
        <f t="shared" si="519"/>
        <v>4</v>
      </c>
      <c r="CR910" t="s">
        <v>105</v>
      </c>
      <c r="CS910">
        <f t="shared" si="520"/>
        <v>3</v>
      </c>
      <c r="CT910">
        <v>164</v>
      </c>
      <c r="CU910">
        <v>0</v>
      </c>
      <c r="CV910">
        <v>0</v>
      </c>
      <c r="CW910">
        <v>0</v>
      </c>
      <c r="CX910">
        <v>0</v>
      </c>
      <c r="CY910">
        <v>0</v>
      </c>
      <c r="CZ910" t="s">
        <v>83</v>
      </c>
      <c r="DA910" t="s">
        <v>134</v>
      </c>
      <c r="DB910">
        <f t="shared" si="521"/>
        <v>3</v>
      </c>
      <c r="DC910" t="s">
        <v>83</v>
      </c>
      <c r="DD910">
        <v>0</v>
      </c>
      <c r="DE910">
        <v>6</v>
      </c>
      <c r="DF910">
        <v>2006</v>
      </c>
      <c r="DG910">
        <f t="shared" si="524"/>
        <v>17</v>
      </c>
      <c r="DH910" t="s">
        <v>110</v>
      </c>
      <c r="DI910">
        <f t="shared" si="522"/>
        <v>4</v>
      </c>
      <c r="DJ910" t="s">
        <v>111</v>
      </c>
      <c r="DK910">
        <f t="shared" si="523"/>
        <v>5</v>
      </c>
      <c r="DL910">
        <v>131000</v>
      </c>
    </row>
    <row r="911" spans="1:116" x14ac:dyDescent="0.35">
      <c r="A911">
        <v>910</v>
      </c>
      <c r="B911">
        <v>60</v>
      </c>
      <c r="C911" t="s">
        <v>81</v>
      </c>
      <c r="D911">
        <f t="shared" si="490"/>
        <v>4</v>
      </c>
      <c r="E911">
        <v>149</v>
      </c>
      <c r="F911">
        <v>12589</v>
      </c>
      <c r="G911" t="s">
        <v>82</v>
      </c>
      <c r="H911">
        <f t="shared" si="491"/>
        <v>2</v>
      </c>
      <c r="I911" t="s">
        <v>83</v>
      </c>
      <c r="J911" t="str">
        <f t="shared" si="492"/>
        <v/>
      </c>
      <c r="K911" t="s">
        <v>160</v>
      </c>
      <c r="L911">
        <f t="shared" si="493"/>
        <v>4</v>
      </c>
      <c r="M911" t="s">
        <v>85</v>
      </c>
      <c r="N911">
        <f t="shared" si="494"/>
        <v>2</v>
      </c>
      <c r="O911" t="s">
        <v>86</v>
      </c>
      <c r="P911">
        <f t="shared" si="495"/>
        <v>4</v>
      </c>
      <c r="Q911" t="s">
        <v>87</v>
      </c>
      <c r="R911">
        <f t="shared" si="496"/>
        <v>4</v>
      </c>
      <c r="S911" t="s">
        <v>88</v>
      </c>
      <c r="T911">
        <f t="shared" si="497"/>
        <v>3</v>
      </c>
      <c r="U911" t="s">
        <v>193</v>
      </c>
      <c r="V911">
        <f t="shared" si="498"/>
        <v>11</v>
      </c>
      <c r="W911" t="s">
        <v>90</v>
      </c>
      <c r="X911">
        <f t="shared" si="499"/>
        <v>7</v>
      </c>
      <c r="Y911" t="s">
        <v>90</v>
      </c>
      <c r="Z911">
        <f t="shared" si="500"/>
        <v>7</v>
      </c>
      <c r="AA911" t="s">
        <v>91</v>
      </c>
      <c r="AB911">
        <f t="shared" si="501"/>
        <v>3</v>
      </c>
      <c r="AC911" t="s">
        <v>92</v>
      </c>
      <c r="AD911">
        <f t="shared" si="502"/>
        <v>8</v>
      </c>
      <c r="AE911">
        <v>6</v>
      </c>
      <c r="AF911">
        <v>5</v>
      </c>
      <c r="AG911">
        <v>2005</v>
      </c>
      <c r="AH911">
        <v>2005</v>
      </c>
      <c r="AI911" t="s">
        <v>93</v>
      </c>
      <c r="AJ911">
        <f t="shared" si="503"/>
        <v>5</v>
      </c>
      <c r="AK911" t="s">
        <v>94</v>
      </c>
      <c r="AL911">
        <f t="shared" si="504"/>
        <v>8</v>
      </c>
      <c r="AM911" t="s">
        <v>95</v>
      </c>
      <c r="AN911">
        <f t="shared" si="505"/>
        <v>14</v>
      </c>
      <c r="AO911" t="s">
        <v>95</v>
      </c>
      <c r="AP911" t="s">
        <v>117</v>
      </c>
      <c r="AQ911">
        <f t="shared" si="506"/>
        <v>2</v>
      </c>
      <c r="AR911">
        <v>0</v>
      </c>
      <c r="AS911" t="s">
        <v>97</v>
      </c>
      <c r="AT911">
        <f t="shared" si="507"/>
        <v>4</v>
      </c>
      <c r="AU911" t="s">
        <v>98</v>
      </c>
      <c r="AV911">
        <f t="shared" si="508"/>
        <v>3</v>
      </c>
      <c r="AW911" t="s">
        <v>99</v>
      </c>
      <c r="AX911">
        <f t="shared" si="509"/>
        <v>6</v>
      </c>
      <c r="AY911" t="s">
        <v>97</v>
      </c>
      <c r="AZ911">
        <f t="shared" si="510"/>
        <v>5</v>
      </c>
      <c r="BA911" t="s">
        <v>98</v>
      </c>
      <c r="BB911">
        <f t="shared" si="511"/>
        <v>4</v>
      </c>
      <c r="BC911" t="s">
        <v>100</v>
      </c>
      <c r="BD911" t="s">
        <v>102</v>
      </c>
      <c r="BE911">
        <f t="shared" si="512"/>
        <v>6</v>
      </c>
      <c r="BF911">
        <v>0</v>
      </c>
      <c r="BG911" t="s">
        <v>102</v>
      </c>
      <c r="BH911">
        <v>0</v>
      </c>
      <c r="BI911">
        <v>742</v>
      </c>
      <c r="BJ911">
        <v>742</v>
      </c>
      <c r="BK911" t="s">
        <v>103</v>
      </c>
      <c r="BL911">
        <f t="shared" si="513"/>
        <v>6</v>
      </c>
      <c r="BM911" t="s">
        <v>104</v>
      </c>
      <c r="BN911" t="s">
        <v>105</v>
      </c>
      <c r="BO911" t="s">
        <v>106</v>
      </c>
      <c r="BP911">
        <f t="shared" si="514"/>
        <v>6</v>
      </c>
      <c r="BQ911">
        <v>742</v>
      </c>
      <c r="BR911">
        <v>742</v>
      </c>
      <c r="BS911">
        <v>0</v>
      </c>
      <c r="BT911">
        <v>1484</v>
      </c>
      <c r="BU911">
        <v>0</v>
      </c>
      <c r="BV911">
        <v>0</v>
      </c>
      <c r="BW911">
        <v>2</v>
      </c>
      <c r="BX911">
        <v>1</v>
      </c>
      <c r="BY911">
        <v>3</v>
      </c>
      <c r="BZ911">
        <v>1</v>
      </c>
      <c r="CA911" t="s">
        <v>97</v>
      </c>
      <c r="CB911">
        <f t="shared" si="515"/>
        <v>5</v>
      </c>
      <c r="CC911">
        <v>8</v>
      </c>
      <c r="CD911" t="s">
        <v>107</v>
      </c>
      <c r="CE911">
        <v>1</v>
      </c>
      <c r="CF911" t="s">
        <v>97</v>
      </c>
      <c r="CG911" t="s">
        <v>108</v>
      </c>
      <c r="CH911">
        <f t="shared" si="516"/>
        <v>6</v>
      </c>
      <c r="CI911">
        <v>2005</v>
      </c>
      <c r="CJ911" t="s">
        <v>157</v>
      </c>
      <c r="CK911">
        <f t="shared" si="517"/>
        <v>4</v>
      </c>
      <c r="CL911">
        <v>2</v>
      </c>
      <c r="CM911">
        <v>390</v>
      </c>
      <c r="CN911" t="s">
        <v>98</v>
      </c>
      <c r="CO911">
        <f t="shared" si="518"/>
        <v>4</v>
      </c>
      <c r="CP911" t="s">
        <v>98</v>
      </c>
      <c r="CQ911">
        <f t="shared" si="519"/>
        <v>4</v>
      </c>
      <c r="CR911" t="s">
        <v>105</v>
      </c>
      <c r="CS911">
        <f t="shared" si="520"/>
        <v>3</v>
      </c>
      <c r="CT911">
        <v>36</v>
      </c>
      <c r="CU911">
        <v>24</v>
      </c>
      <c r="CV911">
        <v>0</v>
      </c>
      <c r="CW911">
        <v>0</v>
      </c>
      <c r="CX911">
        <v>0</v>
      </c>
      <c r="CY911">
        <v>0</v>
      </c>
      <c r="CZ911" t="s">
        <v>83</v>
      </c>
      <c r="DA911" t="s">
        <v>83</v>
      </c>
      <c r="DB911">
        <f t="shared" si="521"/>
        <v>5</v>
      </c>
      <c r="DC911" t="s">
        <v>83</v>
      </c>
      <c r="DD911">
        <v>0</v>
      </c>
      <c r="DE911">
        <v>6</v>
      </c>
      <c r="DF911">
        <v>2009</v>
      </c>
      <c r="DG911">
        <f t="shared" si="524"/>
        <v>14</v>
      </c>
      <c r="DH911" t="s">
        <v>110</v>
      </c>
      <c r="DI911">
        <f t="shared" si="522"/>
        <v>4</v>
      </c>
      <c r="DJ911" t="s">
        <v>111</v>
      </c>
      <c r="DK911">
        <f t="shared" si="523"/>
        <v>5</v>
      </c>
      <c r="DL911">
        <v>174000</v>
      </c>
    </row>
    <row r="912" spans="1:116" x14ac:dyDescent="0.35">
      <c r="A912">
        <v>911</v>
      </c>
      <c r="B912">
        <v>90</v>
      </c>
      <c r="C912" t="s">
        <v>81</v>
      </c>
      <c r="D912">
        <f t="shared" si="490"/>
        <v>4</v>
      </c>
      <c r="E912">
        <v>80</v>
      </c>
      <c r="F912">
        <v>11600</v>
      </c>
      <c r="G912" t="s">
        <v>82</v>
      </c>
      <c r="H912">
        <f t="shared" si="491"/>
        <v>2</v>
      </c>
      <c r="I912" t="s">
        <v>83</v>
      </c>
      <c r="J912" t="str">
        <f t="shared" si="492"/>
        <v/>
      </c>
      <c r="K912" t="s">
        <v>84</v>
      </c>
      <c r="L912">
        <f t="shared" si="493"/>
        <v>1</v>
      </c>
      <c r="M912" t="s">
        <v>85</v>
      </c>
      <c r="N912">
        <f t="shared" si="494"/>
        <v>2</v>
      </c>
      <c r="O912" t="s">
        <v>86</v>
      </c>
      <c r="P912">
        <f t="shared" si="495"/>
        <v>4</v>
      </c>
      <c r="Q912" t="s">
        <v>122</v>
      </c>
      <c r="R912">
        <f t="shared" si="496"/>
        <v>2</v>
      </c>
      <c r="S912" t="s">
        <v>88</v>
      </c>
      <c r="T912">
        <f t="shared" si="497"/>
        <v>3</v>
      </c>
      <c r="U912" t="s">
        <v>162</v>
      </c>
      <c r="V912">
        <f t="shared" si="498"/>
        <v>7</v>
      </c>
      <c r="W912" t="s">
        <v>114</v>
      </c>
      <c r="X912">
        <f t="shared" si="499"/>
        <v>2</v>
      </c>
      <c r="Y912" t="s">
        <v>90</v>
      </c>
      <c r="Z912">
        <f t="shared" si="500"/>
        <v>7</v>
      </c>
      <c r="AA912" t="s">
        <v>167</v>
      </c>
      <c r="AB912">
        <f t="shared" si="501"/>
        <v>2</v>
      </c>
      <c r="AC912" t="s">
        <v>92</v>
      </c>
      <c r="AD912">
        <f t="shared" si="502"/>
        <v>8</v>
      </c>
      <c r="AE912">
        <v>5</v>
      </c>
      <c r="AF912">
        <v>5</v>
      </c>
      <c r="AG912">
        <v>1960</v>
      </c>
      <c r="AH912">
        <v>1960</v>
      </c>
      <c r="AI912" t="s">
        <v>93</v>
      </c>
      <c r="AJ912">
        <f t="shared" si="503"/>
        <v>5</v>
      </c>
      <c r="AK912" t="s">
        <v>94</v>
      </c>
      <c r="AL912">
        <f t="shared" si="504"/>
        <v>8</v>
      </c>
      <c r="AM912" t="s">
        <v>116</v>
      </c>
      <c r="AN912">
        <f t="shared" si="505"/>
        <v>10</v>
      </c>
      <c r="AO912" t="s">
        <v>116</v>
      </c>
      <c r="AP912" t="s">
        <v>96</v>
      </c>
      <c r="AQ912">
        <f t="shared" si="506"/>
        <v>4</v>
      </c>
      <c r="AR912">
        <v>361</v>
      </c>
      <c r="AS912" t="s">
        <v>98</v>
      </c>
      <c r="AT912">
        <f t="shared" si="507"/>
        <v>3</v>
      </c>
      <c r="AU912" t="s">
        <v>98</v>
      </c>
      <c r="AV912">
        <f t="shared" si="508"/>
        <v>3</v>
      </c>
      <c r="AW912" t="s">
        <v>118</v>
      </c>
      <c r="AX912">
        <f t="shared" si="509"/>
        <v>2</v>
      </c>
      <c r="AY912" t="s">
        <v>98</v>
      </c>
      <c r="AZ912">
        <f t="shared" si="510"/>
        <v>4</v>
      </c>
      <c r="BA912" t="s">
        <v>98</v>
      </c>
      <c r="BB912">
        <f t="shared" si="511"/>
        <v>4</v>
      </c>
      <c r="BC912" t="s">
        <v>100</v>
      </c>
      <c r="BD912" t="s">
        <v>153</v>
      </c>
      <c r="BE912">
        <f t="shared" si="512"/>
        <v>2</v>
      </c>
      <c r="BF912">
        <v>443</v>
      </c>
      <c r="BG912" t="s">
        <v>102</v>
      </c>
      <c r="BH912">
        <v>0</v>
      </c>
      <c r="BI912">
        <v>662</v>
      </c>
      <c r="BJ912">
        <v>1105</v>
      </c>
      <c r="BK912" t="s">
        <v>103</v>
      </c>
      <c r="BL912">
        <f t="shared" si="513"/>
        <v>6</v>
      </c>
      <c r="BM912" t="s">
        <v>98</v>
      </c>
      <c r="BN912" t="s">
        <v>105</v>
      </c>
      <c r="BO912" t="s">
        <v>164</v>
      </c>
      <c r="BP912">
        <f t="shared" si="514"/>
        <v>3</v>
      </c>
      <c r="BQ912">
        <v>1105</v>
      </c>
      <c r="BR912">
        <v>1169</v>
      </c>
      <c r="BS912">
        <v>0</v>
      </c>
      <c r="BT912">
        <v>2274</v>
      </c>
      <c r="BU912">
        <v>0</v>
      </c>
      <c r="BV912">
        <v>0</v>
      </c>
      <c r="BW912">
        <v>2</v>
      </c>
      <c r="BX912">
        <v>0</v>
      </c>
      <c r="BY912">
        <v>5</v>
      </c>
      <c r="BZ912">
        <v>2</v>
      </c>
      <c r="CA912" t="s">
        <v>98</v>
      </c>
      <c r="CB912">
        <f t="shared" si="515"/>
        <v>4</v>
      </c>
      <c r="CC912">
        <v>12</v>
      </c>
      <c r="CD912" t="s">
        <v>107</v>
      </c>
      <c r="CE912">
        <v>0</v>
      </c>
      <c r="CF912" t="s">
        <v>83</v>
      </c>
      <c r="CG912" t="s">
        <v>127</v>
      </c>
      <c r="CH912">
        <f t="shared" si="516"/>
        <v>5</v>
      </c>
      <c r="CI912">
        <v>1960</v>
      </c>
      <c r="CJ912" t="s">
        <v>102</v>
      </c>
      <c r="CK912">
        <f t="shared" si="517"/>
        <v>2</v>
      </c>
      <c r="CL912">
        <v>2</v>
      </c>
      <c r="CM912">
        <v>480</v>
      </c>
      <c r="CN912" t="s">
        <v>98</v>
      </c>
      <c r="CO912">
        <f t="shared" si="518"/>
        <v>4</v>
      </c>
      <c r="CP912" t="s">
        <v>98</v>
      </c>
      <c r="CQ912">
        <f t="shared" si="519"/>
        <v>4</v>
      </c>
      <c r="CR912" t="s">
        <v>105</v>
      </c>
      <c r="CS912">
        <f t="shared" si="520"/>
        <v>3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 t="s">
        <v>83</v>
      </c>
      <c r="DA912" t="s">
        <v>83</v>
      </c>
      <c r="DB912">
        <f t="shared" si="521"/>
        <v>5</v>
      </c>
      <c r="DC912" t="s">
        <v>83</v>
      </c>
      <c r="DD912">
        <v>0</v>
      </c>
      <c r="DE912">
        <v>1</v>
      </c>
      <c r="DF912">
        <v>2010</v>
      </c>
      <c r="DG912">
        <f t="shared" si="524"/>
        <v>13</v>
      </c>
      <c r="DH912" t="s">
        <v>110</v>
      </c>
      <c r="DI912">
        <f t="shared" si="522"/>
        <v>4</v>
      </c>
      <c r="DJ912" t="s">
        <v>111</v>
      </c>
      <c r="DK912">
        <f t="shared" si="523"/>
        <v>5</v>
      </c>
      <c r="DL912">
        <v>154300</v>
      </c>
    </row>
    <row r="913" spans="1:116" x14ac:dyDescent="0.35">
      <c r="A913">
        <v>912</v>
      </c>
      <c r="B913">
        <v>20</v>
      </c>
      <c r="C913" t="s">
        <v>81</v>
      </c>
      <c r="D913">
        <f t="shared" si="490"/>
        <v>4</v>
      </c>
      <c r="E913" t="s">
        <v>83</v>
      </c>
      <c r="F913">
        <v>9286</v>
      </c>
      <c r="G913" t="s">
        <v>82</v>
      </c>
      <c r="H913">
        <f t="shared" si="491"/>
        <v>2</v>
      </c>
      <c r="I913" t="s">
        <v>83</v>
      </c>
      <c r="J913" t="str">
        <f t="shared" si="492"/>
        <v/>
      </c>
      <c r="K913" t="s">
        <v>120</v>
      </c>
      <c r="L913">
        <f t="shared" si="493"/>
        <v>2</v>
      </c>
      <c r="M913" t="s">
        <v>85</v>
      </c>
      <c r="N913">
        <f t="shared" si="494"/>
        <v>2</v>
      </c>
      <c r="O913" t="s">
        <v>86</v>
      </c>
      <c r="P913">
        <f t="shared" si="495"/>
        <v>4</v>
      </c>
      <c r="Q913" t="s">
        <v>166</v>
      </c>
      <c r="R913">
        <f t="shared" si="496"/>
        <v>1</v>
      </c>
      <c r="S913" t="s">
        <v>194</v>
      </c>
      <c r="T913">
        <f t="shared" si="497"/>
        <v>2</v>
      </c>
      <c r="U913" t="s">
        <v>89</v>
      </c>
      <c r="V913">
        <f t="shared" si="498"/>
        <v>16</v>
      </c>
      <c r="W913" t="s">
        <v>90</v>
      </c>
      <c r="X913">
        <f t="shared" si="499"/>
        <v>7</v>
      </c>
      <c r="Y913" t="s">
        <v>90</v>
      </c>
      <c r="Z913">
        <f t="shared" si="500"/>
        <v>7</v>
      </c>
      <c r="AA913" t="s">
        <v>91</v>
      </c>
      <c r="AB913">
        <f t="shared" si="501"/>
        <v>3</v>
      </c>
      <c r="AC913" t="s">
        <v>115</v>
      </c>
      <c r="AD913">
        <f t="shared" si="502"/>
        <v>4</v>
      </c>
      <c r="AE913">
        <v>5</v>
      </c>
      <c r="AF913">
        <v>7</v>
      </c>
      <c r="AG913">
        <v>1977</v>
      </c>
      <c r="AH913">
        <v>1989</v>
      </c>
      <c r="AI913" t="s">
        <v>93</v>
      </c>
      <c r="AJ913">
        <f t="shared" si="503"/>
        <v>5</v>
      </c>
      <c r="AK913" t="s">
        <v>94</v>
      </c>
      <c r="AL913">
        <f t="shared" si="504"/>
        <v>8</v>
      </c>
      <c r="AM913" t="s">
        <v>140</v>
      </c>
      <c r="AN913">
        <f t="shared" si="505"/>
        <v>9</v>
      </c>
      <c r="AO913" t="s">
        <v>161</v>
      </c>
      <c r="AP913" t="s">
        <v>117</v>
      </c>
      <c r="AQ913">
        <f t="shared" si="506"/>
        <v>2</v>
      </c>
      <c r="AR913">
        <v>0</v>
      </c>
      <c r="AS913" t="s">
        <v>98</v>
      </c>
      <c r="AT913">
        <f t="shared" si="507"/>
        <v>3</v>
      </c>
      <c r="AU913" t="s">
        <v>98</v>
      </c>
      <c r="AV913">
        <f t="shared" si="508"/>
        <v>3</v>
      </c>
      <c r="AW913" t="s">
        <v>118</v>
      </c>
      <c r="AX913">
        <f t="shared" si="509"/>
        <v>2</v>
      </c>
      <c r="AY913" t="s">
        <v>97</v>
      </c>
      <c r="AZ913">
        <f t="shared" si="510"/>
        <v>5</v>
      </c>
      <c r="BA913" t="s">
        <v>97</v>
      </c>
      <c r="BB913">
        <f t="shared" si="511"/>
        <v>5</v>
      </c>
      <c r="BC913" t="s">
        <v>130</v>
      </c>
      <c r="BD913" t="s">
        <v>119</v>
      </c>
      <c r="BE913">
        <f t="shared" si="512"/>
        <v>4</v>
      </c>
      <c r="BF913">
        <v>196</v>
      </c>
      <c r="BG913" t="s">
        <v>102</v>
      </c>
      <c r="BH913">
        <v>0</v>
      </c>
      <c r="BI913">
        <v>1072</v>
      </c>
      <c r="BJ913">
        <v>1268</v>
      </c>
      <c r="BK913" t="s">
        <v>103</v>
      </c>
      <c r="BL913">
        <f t="shared" si="513"/>
        <v>6</v>
      </c>
      <c r="BM913" t="s">
        <v>98</v>
      </c>
      <c r="BN913" t="s">
        <v>105</v>
      </c>
      <c r="BO913" t="s">
        <v>106</v>
      </c>
      <c r="BP913">
        <f t="shared" si="514"/>
        <v>6</v>
      </c>
      <c r="BQ913">
        <v>1268</v>
      </c>
      <c r="BR913">
        <v>0</v>
      </c>
      <c r="BS913">
        <v>0</v>
      </c>
      <c r="BT913">
        <v>1268</v>
      </c>
      <c r="BU913">
        <v>0</v>
      </c>
      <c r="BV913">
        <v>0</v>
      </c>
      <c r="BW913">
        <v>1</v>
      </c>
      <c r="BX913">
        <v>1</v>
      </c>
      <c r="BY913">
        <v>3</v>
      </c>
      <c r="BZ913">
        <v>1</v>
      </c>
      <c r="CA913" t="s">
        <v>97</v>
      </c>
      <c r="CB913">
        <f t="shared" si="515"/>
        <v>5</v>
      </c>
      <c r="CC913">
        <v>5</v>
      </c>
      <c r="CD913" t="s">
        <v>107</v>
      </c>
      <c r="CE913">
        <v>0</v>
      </c>
      <c r="CF913" t="s">
        <v>83</v>
      </c>
      <c r="CG913" t="s">
        <v>127</v>
      </c>
      <c r="CH913">
        <f t="shared" si="516"/>
        <v>5</v>
      </c>
      <c r="CI913">
        <v>1978</v>
      </c>
      <c r="CJ913" t="s">
        <v>102</v>
      </c>
      <c r="CK913">
        <f t="shared" si="517"/>
        <v>2</v>
      </c>
      <c r="CL913">
        <v>1</v>
      </c>
      <c r="CM913">
        <v>252</v>
      </c>
      <c r="CN913" t="s">
        <v>98</v>
      </c>
      <c r="CO913">
        <f t="shared" si="518"/>
        <v>4</v>
      </c>
      <c r="CP913" t="s">
        <v>98</v>
      </c>
      <c r="CQ913">
        <f t="shared" si="519"/>
        <v>4</v>
      </c>
      <c r="CR913" t="s">
        <v>105</v>
      </c>
      <c r="CS913">
        <f t="shared" si="520"/>
        <v>3</v>
      </c>
      <c r="CT913">
        <v>173</v>
      </c>
      <c r="CU913">
        <v>0</v>
      </c>
      <c r="CV913">
        <v>0</v>
      </c>
      <c r="CW913">
        <v>0</v>
      </c>
      <c r="CX913">
        <v>0</v>
      </c>
      <c r="CY913">
        <v>0</v>
      </c>
      <c r="CZ913" t="s">
        <v>83</v>
      </c>
      <c r="DA913" t="s">
        <v>83</v>
      </c>
      <c r="DB913">
        <f t="shared" si="521"/>
        <v>5</v>
      </c>
      <c r="DC913" t="s">
        <v>83</v>
      </c>
      <c r="DD913">
        <v>0</v>
      </c>
      <c r="DE913">
        <v>10</v>
      </c>
      <c r="DF913">
        <v>2009</v>
      </c>
      <c r="DG913">
        <f t="shared" si="524"/>
        <v>14</v>
      </c>
      <c r="DH913" t="s">
        <v>110</v>
      </c>
      <c r="DI913">
        <f t="shared" si="522"/>
        <v>4</v>
      </c>
      <c r="DJ913" t="s">
        <v>111</v>
      </c>
      <c r="DK913">
        <f t="shared" si="523"/>
        <v>5</v>
      </c>
      <c r="DL913">
        <v>143500</v>
      </c>
    </row>
    <row r="914" spans="1:116" x14ac:dyDescent="0.35">
      <c r="A914">
        <v>913</v>
      </c>
      <c r="B914">
        <v>30</v>
      </c>
      <c r="C914" t="s">
        <v>142</v>
      </c>
      <c r="D914">
        <f t="shared" si="490"/>
        <v>2</v>
      </c>
      <c r="E914">
        <v>51</v>
      </c>
      <c r="F914">
        <v>6120</v>
      </c>
      <c r="G914" t="s">
        <v>82</v>
      </c>
      <c r="H914">
        <f t="shared" si="491"/>
        <v>2</v>
      </c>
      <c r="I914" t="s">
        <v>83</v>
      </c>
      <c r="J914" t="str">
        <f t="shared" si="492"/>
        <v/>
      </c>
      <c r="K914" t="s">
        <v>84</v>
      </c>
      <c r="L914">
        <f t="shared" si="493"/>
        <v>1</v>
      </c>
      <c r="M914" t="s">
        <v>85</v>
      </c>
      <c r="N914">
        <f t="shared" si="494"/>
        <v>2</v>
      </c>
      <c r="O914" t="s">
        <v>86</v>
      </c>
      <c r="P914">
        <f t="shared" si="495"/>
        <v>4</v>
      </c>
      <c r="Q914" t="s">
        <v>87</v>
      </c>
      <c r="R914">
        <f t="shared" si="496"/>
        <v>4</v>
      </c>
      <c r="S914" t="s">
        <v>88</v>
      </c>
      <c r="T914">
        <f t="shared" si="497"/>
        <v>3</v>
      </c>
      <c r="U914" t="s">
        <v>148</v>
      </c>
      <c r="V914">
        <f t="shared" si="498"/>
        <v>12</v>
      </c>
      <c r="W914" t="s">
        <v>90</v>
      </c>
      <c r="X914">
        <f t="shared" si="499"/>
        <v>7</v>
      </c>
      <c r="Y914" t="s">
        <v>90</v>
      </c>
      <c r="Z914">
        <f t="shared" si="500"/>
        <v>7</v>
      </c>
      <c r="AA914" t="s">
        <v>91</v>
      </c>
      <c r="AB914">
        <f t="shared" si="501"/>
        <v>3</v>
      </c>
      <c r="AC914" t="s">
        <v>115</v>
      </c>
      <c r="AD914">
        <f t="shared" si="502"/>
        <v>4</v>
      </c>
      <c r="AE914">
        <v>5</v>
      </c>
      <c r="AF914">
        <v>7</v>
      </c>
      <c r="AG914">
        <v>1925</v>
      </c>
      <c r="AH914">
        <v>1950</v>
      </c>
      <c r="AI914" t="s">
        <v>93</v>
      </c>
      <c r="AJ914">
        <f t="shared" si="503"/>
        <v>5</v>
      </c>
      <c r="AK914" t="s">
        <v>94</v>
      </c>
      <c r="AL914">
        <f t="shared" si="504"/>
        <v>8</v>
      </c>
      <c r="AM914" t="s">
        <v>116</v>
      </c>
      <c r="AN914">
        <f t="shared" si="505"/>
        <v>10</v>
      </c>
      <c r="AO914" t="s">
        <v>116</v>
      </c>
      <c r="AP914" t="s">
        <v>117</v>
      </c>
      <c r="AQ914">
        <f t="shared" si="506"/>
        <v>2</v>
      </c>
      <c r="AR914">
        <v>0</v>
      </c>
      <c r="AS914" t="s">
        <v>98</v>
      </c>
      <c r="AT914">
        <f t="shared" si="507"/>
        <v>3</v>
      </c>
      <c r="AU914" t="s">
        <v>98</v>
      </c>
      <c r="AV914">
        <f t="shared" si="508"/>
        <v>3</v>
      </c>
      <c r="AW914" t="s">
        <v>126</v>
      </c>
      <c r="AX914">
        <f t="shared" si="509"/>
        <v>3</v>
      </c>
      <c r="AY914" t="s">
        <v>98</v>
      </c>
      <c r="AZ914">
        <f t="shared" si="510"/>
        <v>4</v>
      </c>
      <c r="BA914" t="s">
        <v>98</v>
      </c>
      <c r="BB914">
        <f t="shared" si="511"/>
        <v>4</v>
      </c>
      <c r="BC914" t="s">
        <v>100</v>
      </c>
      <c r="BD914" t="s">
        <v>153</v>
      </c>
      <c r="BE914">
        <f t="shared" si="512"/>
        <v>2</v>
      </c>
      <c r="BF914">
        <v>489</v>
      </c>
      <c r="BG914" t="s">
        <v>102</v>
      </c>
      <c r="BH914">
        <v>0</v>
      </c>
      <c r="BI914">
        <v>279</v>
      </c>
      <c r="BJ914">
        <v>768</v>
      </c>
      <c r="BK914" t="s">
        <v>103</v>
      </c>
      <c r="BL914">
        <f t="shared" si="513"/>
        <v>6</v>
      </c>
      <c r="BM914" t="s">
        <v>98</v>
      </c>
      <c r="BN914" t="s">
        <v>177</v>
      </c>
      <c r="BO914" t="s">
        <v>106</v>
      </c>
      <c r="BP914">
        <f t="shared" si="514"/>
        <v>6</v>
      </c>
      <c r="BQ914">
        <v>1015</v>
      </c>
      <c r="BR914">
        <v>0</v>
      </c>
      <c r="BS914">
        <v>0</v>
      </c>
      <c r="BT914">
        <v>1015</v>
      </c>
      <c r="BU914">
        <v>0</v>
      </c>
      <c r="BV914">
        <v>0</v>
      </c>
      <c r="BW914">
        <v>1</v>
      </c>
      <c r="BX914">
        <v>0</v>
      </c>
      <c r="BY914">
        <v>3</v>
      </c>
      <c r="BZ914">
        <v>1</v>
      </c>
      <c r="CA914" t="s">
        <v>98</v>
      </c>
      <c r="CB914">
        <f t="shared" si="515"/>
        <v>4</v>
      </c>
      <c r="CC914">
        <v>6</v>
      </c>
      <c r="CD914" t="s">
        <v>146</v>
      </c>
      <c r="CE914">
        <v>0</v>
      </c>
      <c r="CF914" t="s">
        <v>83</v>
      </c>
      <c r="CG914" t="s">
        <v>127</v>
      </c>
      <c r="CH914">
        <f t="shared" si="516"/>
        <v>5</v>
      </c>
      <c r="CI914">
        <v>1925</v>
      </c>
      <c r="CJ914" t="s">
        <v>102</v>
      </c>
      <c r="CK914">
        <f t="shared" si="517"/>
        <v>2</v>
      </c>
      <c r="CL914">
        <v>1</v>
      </c>
      <c r="CM914">
        <v>450</v>
      </c>
      <c r="CN914" t="s">
        <v>98</v>
      </c>
      <c r="CO914">
        <f t="shared" si="518"/>
        <v>4</v>
      </c>
      <c r="CP914" t="s">
        <v>98</v>
      </c>
      <c r="CQ914">
        <f t="shared" si="519"/>
        <v>4</v>
      </c>
      <c r="CR914" t="s">
        <v>105</v>
      </c>
      <c r="CS914">
        <f t="shared" si="520"/>
        <v>3</v>
      </c>
      <c r="CT914">
        <v>0</v>
      </c>
      <c r="CU914">
        <v>0</v>
      </c>
      <c r="CV914">
        <v>112</v>
      </c>
      <c r="CW914">
        <v>0</v>
      </c>
      <c r="CX914">
        <v>120</v>
      </c>
      <c r="CY914">
        <v>0</v>
      </c>
      <c r="CZ914" t="s">
        <v>83</v>
      </c>
      <c r="DA914" t="s">
        <v>134</v>
      </c>
      <c r="DB914">
        <f t="shared" si="521"/>
        <v>3</v>
      </c>
      <c r="DC914" t="s">
        <v>135</v>
      </c>
      <c r="DD914">
        <v>620</v>
      </c>
      <c r="DE914">
        <v>7</v>
      </c>
      <c r="DF914">
        <v>2006</v>
      </c>
      <c r="DG914">
        <f t="shared" si="524"/>
        <v>17</v>
      </c>
      <c r="DH914" t="s">
        <v>110</v>
      </c>
      <c r="DI914">
        <f t="shared" si="522"/>
        <v>4</v>
      </c>
      <c r="DJ914" t="s">
        <v>128</v>
      </c>
      <c r="DK914">
        <f t="shared" si="523"/>
        <v>3</v>
      </c>
      <c r="DL914">
        <v>88000</v>
      </c>
    </row>
    <row r="915" spans="1:116" x14ac:dyDescent="0.35">
      <c r="A915">
        <v>914</v>
      </c>
      <c r="B915">
        <v>90</v>
      </c>
      <c r="C915" t="s">
        <v>239</v>
      </c>
      <c r="D915">
        <f t="shared" si="490"/>
        <v>3</v>
      </c>
      <c r="E915">
        <v>82</v>
      </c>
      <c r="F915">
        <v>6270</v>
      </c>
      <c r="G915" t="s">
        <v>82</v>
      </c>
      <c r="H915">
        <f t="shared" si="491"/>
        <v>2</v>
      </c>
      <c r="I915" t="s">
        <v>83</v>
      </c>
      <c r="J915" t="str">
        <f t="shared" si="492"/>
        <v/>
      </c>
      <c r="K915" t="s">
        <v>84</v>
      </c>
      <c r="L915">
        <f t="shared" si="493"/>
        <v>1</v>
      </c>
      <c r="M915" t="s">
        <v>199</v>
      </c>
      <c r="N915">
        <f t="shared" si="494"/>
        <v>4</v>
      </c>
      <c r="O915" t="s">
        <v>86</v>
      </c>
      <c r="P915">
        <f t="shared" si="495"/>
        <v>4</v>
      </c>
      <c r="Q915" t="s">
        <v>87</v>
      </c>
      <c r="R915">
        <f t="shared" si="496"/>
        <v>4</v>
      </c>
      <c r="S915" t="s">
        <v>88</v>
      </c>
      <c r="T915">
        <f t="shared" si="497"/>
        <v>3</v>
      </c>
      <c r="U915" t="s">
        <v>123</v>
      </c>
      <c r="V915">
        <f t="shared" si="498"/>
        <v>14</v>
      </c>
      <c r="W915" t="s">
        <v>90</v>
      </c>
      <c r="X915">
        <f t="shared" si="499"/>
        <v>7</v>
      </c>
      <c r="Y915" t="s">
        <v>90</v>
      </c>
      <c r="Z915">
        <f t="shared" si="500"/>
        <v>7</v>
      </c>
      <c r="AA915" t="s">
        <v>167</v>
      </c>
      <c r="AB915">
        <f t="shared" si="501"/>
        <v>2</v>
      </c>
      <c r="AC915" t="s">
        <v>92</v>
      </c>
      <c r="AD915">
        <f t="shared" si="502"/>
        <v>8</v>
      </c>
      <c r="AE915">
        <v>5</v>
      </c>
      <c r="AF915">
        <v>6</v>
      </c>
      <c r="AG915">
        <v>1949</v>
      </c>
      <c r="AH915">
        <v>1950</v>
      </c>
      <c r="AI915" t="s">
        <v>93</v>
      </c>
      <c r="AJ915">
        <f t="shared" si="503"/>
        <v>5</v>
      </c>
      <c r="AK915" t="s">
        <v>94</v>
      </c>
      <c r="AL915">
        <f t="shared" si="504"/>
        <v>8</v>
      </c>
      <c r="AM915" t="s">
        <v>116</v>
      </c>
      <c r="AN915">
        <f t="shared" si="505"/>
        <v>10</v>
      </c>
      <c r="AO915" t="s">
        <v>116</v>
      </c>
      <c r="AP915" t="s">
        <v>117</v>
      </c>
      <c r="AQ915">
        <f t="shared" si="506"/>
        <v>2</v>
      </c>
      <c r="AR915">
        <v>0</v>
      </c>
      <c r="AS915" t="s">
        <v>98</v>
      </c>
      <c r="AT915">
        <f t="shared" si="507"/>
        <v>3</v>
      </c>
      <c r="AU915" t="s">
        <v>98</v>
      </c>
      <c r="AV915">
        <f t="shared" si="508"/>
        <v>3</v>
      </c>
      <c r="AW915" t="s">
        <v>118</v>
      </c>
      <c r="AX915">
        <f t="shared" si="509"/>
        <v>2</v>
      </c>
      <c r="AY915" t="s">
        <v>98</v>
      </c>
      <c r="AZ915">
        <f t="shared" si="510"/>
        <v>4</v>
      </c>
      <c r="BA915" t="s">
        <v>98</v>
      </c>
      <c r="BB915">
        <f t="shared" si="511"/>
        <v>4</v>
      </c>
      <c r="BC915" t="s">
        <v>100</v>
      </c>
      <c r="BD915" t="s">
        <v>141</v>
      </c>
      <c r="BE915">
        <f t="shared" si="512"/>
        <v>3</v>
      </c>
      <c r="BF915">
        <v>284</v>
      </c>
      <c r="BG915" t="s">
        <v>102</v>
      </c>
      <c r="BH915">
        <v>0</v>
      </c>
      <c r="BI915">
        <v>717</v>
      </c>
      <c r="BJ915">
        <v>1001</v>
      </c>
      <c r="BK915" t="s">
        <v>103</v>
      </c>
      <c r="BL915">
        <f t="shared" si="513"/>
        <v>6</v>
      </c>
      <c r="BM915" t="s">
        <v>98</v>
      </c>
      <c r="BN915" t="s">
        <v>177</v>
      </c>
      <c r="BO915" t="s">
        <v>164</v>
      </c>
      <c r="BP915">
        <f t="shared" si="514"/>
        <v>3</v>
      </c>
      <c r="BQ915">
        <v>1001</v>
      </c>
      <c r="BR915">
        <v>1001</v>
      </c>
      <c r="BS915">
        <v>0</v>
      </c>
      <c r="BT915">
        <v>2002</v>
      </c>
      <c r="BU915">
        <v>0</v>
      </c>
      <c r="BV915">
        <v>0</v>
      </c>
      <c r="BW915">
        <v>2</v>
      </c>
      <c r="BX915">
        <v>0</v>
      </c>
      <c r="BY915">
        <v>4</v>
      </c>
      <c r="BZ915">
        <v>2</v>
      </c>
      <c r="CA915" t="s">
        <v>98</v>
      </c>
      <c r="CB915">
        <f t="shared" si="515"/>
        <v>4</v>
      </c>
      <c r="CC915">
        <v>8</v>
      </c>
      <c r="CD915" t="s">
        <v>107</v>
      </c>
      <c r="CE915">
        <v>0</v>
      </c>
      <c r="CF915" t="s">
        <v>83</v>
      </c>
      <c r="CG915" t="s">
        <v>217</v>
      </c>
      <c r="CH915">
        <f t="shared" si="516"/>
        <v>1</v>
      </c>
      <c r="CI915">
        <v>1949</v>
      </c>
      <c r="CJ915" t="s">
        <v>102</v>
      </c>
      <c r="CK915">
        <f t="shared" si="517"/>
        <v>2</v>
      </c>
      <c r="CL915">
        <v>3</v>
      </c>
      <c r="CM915">
        <v>871</v>
      </c>
      <c r="CN915" t="s">
        <v>98</v>
      </c>
      <c r="CO915">
        <f t="shared" si="518"/>
        <v>4</v>
      </c>
      <c r="CP915" t="s">
        <v>98</v>
      </c>
      <c r="CQ915">
        <f t="shared" si="519"/>
        <v>4</v>
      </c>
      <c r="CR915" t="s">
        <v>105</v>
      </c>
      <c r="CS915">
        <f t="shared" si="520"/>
        <v>3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 t="s">
        <v>83</v>
      </c>
      <c r="DA915" t="s">
        <v>83</v>
      </c>
      <c r="DB915">
        <f t="shared" si="521"/>
        <v>5</v>
      </c>
      <c r="DC915" t="s">
        <v>83</v>
      </c>
      <c r="DD915">
        <v>0</v>
      </c>
      <c r="DE915">
        <v>8</v>
      </c>
      <c r="DF915">
        <v>2007</v>
      </c>
      <c r="DG915">
        <f t="shared" si="524"/>
        <v>16</v>
      </c>
      <c r="DH915" t="s">
        <v>110</v>
      </c>
      <c r="DI915">
        <f t="shared" si="522"/>
        <v>4</v>
      </c>
      <c r="DJ915" t="s">
        <v>111</v>
      </c>
      <c r="DK915">
        <f t="shared" si="523"/>
        <v>5</v>
      </c>
      <c r="DL915">
        <v>145000</v>
      </c>
    </row>
    <row r="916" spans="1:116" x14ac:dyDescent="0.35">
      <c r="A916">
        <v>915</v>
      </c>
      <c r="B916">
        <v>160</v>
      </c>
      <c r="C916" t="s">
        <v>192</v>
      </c>
      <c r="D916">
        <f t="shared" si="490"/>
        <v>5</v>
      </c>
      <c r="E916">
        <v>30</v>
      </c>
      <c r="F916">
        <v>3000</v>
      </c>
      <c r="G916" t="s">
        <v>82</v>
      </c>
      <c r="H916">
        <f t="shared" si="491"/>
        <v>2</v>
      </c>
      <c r="I916" t="s">
        <v>82</v>
      </c>
      <c r="J916">
        <f t="shared" si="492"/>
        <v>2</v>
      </c>
      <c r="K916" t="s">
        <v>84</v>
      </c>
      <c r="L916">
        <f t="shared" si="493"/>
        <v>1</v>
      </c>
      <c r="M916" t="s">
        <v>85</v>
      </c>
      <c r="N916">
        <f t="shared" si="494"/>
        <v>2</v>
      </c>
      <c r="O916" t="s">
        <v>86</v>
      </c>
      <c r="P916">
        <f t="shared" si="495"/>
        <v>4</v>
      </c>
      <c r="Q916" t="s">
        <v>87</v>
      </c>
      <c r="R916">
        <f t="shared" si="496"/>
        <v>4</v>
      </c>
      <c r="S916" t="s">
        <v>88</v>
      </c>
      <c r="T916">
        <f t="shared" si="497"/>
        <v>3</v>
      </c>
      <c r="U916" t="s">
        <v>136</v>
      </c>
      <c r="V916">
        <f t="shared" si="498"/>
        <v>18</v>
      </c>
      <c r="W916" t="s">
        <v>90</v>
      </c>
      <c r="X916">
        <f t="shared" si="499"/>
        <v>7</v>
      </c>
      <c r="Y916" t="s">
        <v>90</v>
      </c>
      <c r="Z916">
        <f t="shared" si="500"/>
        <v>7</v>
      </c>
      <c r="AA916" t="s">
        <v>179</v>
      </c>
      <c r="AB916">
        <f t="shared" si="501"/>
        <v>4</v>
      </c>
      <c r="AC916" t="s">
        <v>92</v>
      </c>
      <c r="AD916">
        <f t="shared" si="502"/>
        <v>8</v>
      </c>
      <c r="AE916">
        <v>6</v>
      </c>
      <c r="AF916">
        <v>5</v>
      </c>
      <c r="AG916">
        <v>2009</v>
      </c>
      <c r="AH916">
        <v>2009</v>
      </c>
      <c r="AI916" t="s">
        <v>93</v>
      </c>
      <c r="AJ916">
        <f t="shared" si="503"/>
        <v>5</v>
      </c>
      <c r="AK916" t="s">
        <v>94</v>
      </c>
      <c r="AL916">
        <f t="shared" si="504"/>
        <v>8</v>
      </c>
      <c r="AM916" t="s">
        <v>95</v>
      </c>
      <c r="AN916">
        <f t="shared" si="505"/>
        <v>14</v>
      </c>
      <c r="AO916" t="s">
        <v>95</v>
      </c>
      <c r="AP916" t="s">
        <v>137</v>
      </c>
      <c r="AQ916">
        <f t="shared" si="506"/>
        <v>5</v>
      </c>
      <c r="AR916">
        <v>76</v>
      </c>
      <c r="AS916" t="s">
        <v>97</v>
      </c>
      <c r="AT916">
        <f t="shared" si="507"/>
        <v>4</v>
      </c>
      <c r="AU916" t="s">
        <v>98</v>
      </c>
      <c r="AV916">
        <f t="shared" si="508"/>
        <v>3</v>
      </c>
      <c r="AW916" t="s">
        <v>99</v>
      </c>
      <c r="AX916">
        <f t="shared" si="509"/>
        <v>6</v>
      </c>
      <c r="AY916" t="s">
        <v>97</v>
      </c>
      <c r="AZ916">
        <f t="shared" si="510"/>
        <v>5</v>
      </c>
      <c r="BA916" t="s">
        <v>98</v>
      </c>
      <c r="BB916">
        <f t="shared" si="511"/>
        <v>4</v>
      </c>
      <c r="BC916" t="s">
        <v>130</v>
      </c>
      <c r="BD916" t="s">
        <v>101</v>
      </c>
      <c r="BE916">
        <f t="shared" si="512"/>
        <v>7</v>
      </c>
      <c r="BF916">
        <v>294</v>
      </c>
      <c r="BG916" t="s">
        <v>102</v>
      </c>
      <c r="BH916">
        <v>0</v>
      </c>
      <c r="BI916">
        <v>318</v>
      </c>
      <c r="BJ916">
        <v>612</v>
      </c>
      <c r="BK916" t="s">
        <v>103</v>
      </c>
      <c r="BL916">
        <f t="shared" si="513"/>
        <v>6</v>
      </c>
      <c r="BM916" t="s">
        <v>104</v>
      </c>
      <c r="BN916" t="s">
        <v>105</v>
      </c>
      <c r="BO916" t="s">
        <v>106</v>
      </c>
      <c r="BP916">
        <f t="shared" si="514"/>
        <v>6</v>
      </c>
      <c r="BQ916">
        <v>612</v>
      </c>
      <c r="BR916">
        <v>612</v>
      </c>
      <c r="BS916">
        <v>0</v>
      </c>
      <c r="BT916">
        <v>1224</v>
      </c>
      <c r="BU916">
        <v>0</v>
      </c>
      <c r="BV916">
        <v>0</v>
      </c>
      <c r="BW916">
        <v>2</v>
      </c>
      <c r="BX916">
        <v>1</v>
      </c>
      <c r="BY916">
        <v>2</v>
      </c>
      <c r="BZ916">
        <v>1</v>
      </c>
      <c r="CA916" t="s">
        <v>97</v>
      </c>
      <c r="CB916">
        <f t="shared" si="515"/>
        <v>5</v>
      </c>
      <c r="CC916">
        <v>4</v>
      </c>
      <c r="CD916" t="s">
        <v>107</v>
      </c>
      <c r="CE916">
        <v>0</v>
      </c>
      <c r="CF916" t="s">
        <v>83</v>
      </c>
      <c r="CG916" t="s">
        <v>127</v>
      </c>
      <c r="CH916">
        <f t="shared" si="516"/>
        <v>5</v>
      </c>
      <c r="CI916">
        <v>2009</v>
      </c>
      <c r="CJ916" t="s">
        <v>109</v>
      </c>
      <c r="CK916">
        <f t="shared" si="517"/>
        <v>3</v>
      </c>
      <c r="CL916">
        <v>2</v>
      </c>
      <c r="CM916">
        <v>528</v>
      </c>
      <c r="CN916" t="s">
        <v>98</v>
      </c>
      <c r="CO916">
        <f t="shared" si="518"/>
        <v>4</v>
      </c>
      <c r="CP916" t="s">
        <v>98</v>
      </c>
      <c r="CQ916">
        <f t="shared" si="519"/>
        <v>4</v>
      </c>
      <c r="CR916" t="s">
        <v>105</v>
      </c>
      <c r="CS916">
        <f t="shared" si="520"/>
        <v>3</v>
      </c>
      <c r="CT916">
        <v>0</v>
      </c>
      <c r="CU916">
        <v>234</v>
      </c>
      <c r="CV916">
        <v>0</v>
      </c>
      <c r="CW916">
        <v>0</v>
      </c>
      <c r="CX916">
        <v>0</v>
      </c>
      <c r="CY916">
        <v>0</v>
      </c>
      <c r="CZ916" t="s">
        <v>83</v>
      </c>
      <c r="DA916" t="s">
        <v>83</v>
      </c>
      <c r="DB916">
        <f t="shared" si="521"/>
        <v>5</v>
      </c>
      <c r="DC916" t="s">
        <v>83</v>
      </c>
      <c r="DD916">
        <v>0</v>
      </c>
      <c r="DE916">
        <v>6</v>
      </c>
      <c r="DF916">
        <v>2009</v>
      </c>
      <c r="DG916">
        <f t="shared" si="524"/>
        <v>14</v>
      </c>
      <c r="DH916" t="s">
        <v>158</v>
      </c>
      <c r="DI916">
        <f t="shared" si="522"/>
        <v>8</v>
      </c>
      <c r="DJ916" t="s">
        <v>159</v>
      </c>
      <c r="DK916">
        <f t="shared" si="523"/>
        <v>6</v>
      </c>
      <c r="DL916">
        <v>173733</v>
      </c>
    </row>
    <row r="917" spans="1:116" x14ac:dyDescent="0.35">
      <c r="A917">
        <v>916</v>
      </c>
      <c r="B917">
        <v>160</v>
      </c>
      <c r="C917" t="s">
        <v>142</v>
      </c>
      <c r="D917">
        <f t="shared" si="490"/>
        <v>2</v>
      </c>
      <c r="E917">
        <v>21</v>
      </c>
      <c r="F917">
        <v>2001</v>
      </c>
      <c r="G917" t="s">
        <v>82</v>
      </c>
      <c r="H917">
        <f t="shared" si="491"/>
        <v>2</v>
      </c>
      <c r="I917" t="s">
        <v>83</v>
      </c>
      <c r="J917" t="str">
        <f t="shared" si="492"/>
        <v/>
      </c>
      <c r="K917" t="s">
        <v>84</v>
      </c>
      <c r="L917">
        <f t="shared" si="493"/>
        <v>1</v>
      </c>
      <c r="M917" t="s">
        <v>85</v>
      </c>
      <c r="N917">
        <f t="shared" si="494"/>
        <v>2</v>
      </c>
      <c r="O917" t="s">
        <v>86</v>
      </c>
      <c r="P917">
        <f t="shared" si="495"/>
        <v>4</v>
      </c>
      <c r="Q917" t="s">
        <v>87</v>
      </c>
      <c r="R917">
        <f t="shared" si="496"/>
        <v>4</v>
      </c>
      <c r="S917" t="s">
        <v>88</v>
      </c>
      <c r="T917">
        <f t="shared" si="497"/>
        <v>3</v>
      </c>
      <c r="U917" t="s">
        <v>178</v>
      </c>
      <c r="V917">
        <f t="shared" si="498"/>
        <v>21</v>
      </c>
      <c r="W917" t="s">
        <v>90</v>
      </c>
      <c r="X917">
        <f t="shared" si="499"/>
        <v>7</v>
      </c>
      <c r="Y917" t="s">
        <v>90</v>
      </c>
      <c r="Z917">
        <f t="shared" si="500"/>
        <v>7</v>
      </c>
      <c r="AA917" t="s">
        <v>198</v>
      </c>
      <c r="AB917">
        <f t="shared" si="501"/>
        <v>5</v>
      </c>
      <c r="AC917" t="s">
        <v>92</v>
      </c>
      <c r="AD917">
        <f t="shared" si="502"/>
        <v>8</v>
      </c>
      <c r="AE917">
        <v>4</v>
      </c>
      <c r="AF917">
        <v>5</v>
      </c>
      <c r="AG917">
        <v>1970</v>
      </c>
      <c r="AH917">
        <v>1970</v>
      </c>
      <c r="AI917" t="s">
        <v>93</v>
      </c>
      <c r="AJ917">
        <f t="shared" si="503"/>
        <v>5</v>
      </c>
      <c r="AK917" t="s">
        <v>94</v>
      </c>
      <c r="AL917">
        <f t="shared" si="504"/>
        <v>8</v>
      </c>
      <c r="AM917" t="s">
        <v>180</v>
      </c>
      <c r="AN917">
        <f t="shared" si="505"/>
        <v>15</v>
      </c>
      <c r="AO917" t="s">
        <v>181</v>
      </c>
      <c r="AP917" t="s">
        <v>96</v>
      </c>
      <c r="AQ917">
        <f t="shared" si="506"/>
        <v>4</v>
      </c>
      <c r="AR917">
        <v>80</v>
      </c>
      <c r="AS917" t="s">
        <v>98</v>
      </c>
      <c r="AT917">
        <f t="shared" si="507"/>
        <v>3</v>
      </c>
      <c r="AU917" t="s">
        <v>98</v>
      </c>
      <c r="AV917">
        <f t="shared" si="508"/>
        <v>3</v>
      </c>
      <c r="AW917" t="s">
        <v>118</v>
      </c>
      <c r="AX917">
        <f t="shared" si="509"/>
        <v>2</v>
      </c>
      <c r="AY917" t="s">
        <v>98</v>
      </c>
      <c r="AZ917">
        <f t="shared" si="510"/>
        <v>4</v>
      </c>
      <c r="BA917" t="s">
        <v>98</v>
      </c>
      <c r="BB917">
        <f t="shared" si="511"/>
        <v>4</v>
      </c>
      <c r="BC917" t="s">
        <v>100</v>
      </c>
      <c r="BD917" t="s">
        <v>102</v>
      </c>
      <c r="BE917">
        <f t="shared" si="512"/>
        <v>6</v>
      </c>
      <c r="BF917">
        <v>0</v>
      </c>
      <c r="BG917" t="s">
        <v>102</v>
      </c>
      <c r="BH917">
        <v>0</v>
      </c>
      <c r="BI917">
        <v>546</v>
      </c>
      <c r="BJ917">
        <v>546</v>
      </c>
      <c r="BK917" t="s">
        <v>103</v>
      </c>
      <c r="BL917">
        <f t="shared" si="513"/>
        <v>6</v>
      </c>
      <c r="BM917" t="s">
        <v>147</v>
      </c>
      <c r="BN917" t="s">
        <v>105</v>
      </c>
      <c r="BO917" t="s">
        <v>106</v>
      </c>
      <c r="BP917">
        <f t="shared" si="514"/>
        <v>6</v>
      </c>
      <c r="BQ917">
        <v>546</v>
      </c>
      <c r="BR917">
        <v>546</v>
      </c>
      <c r="BS917">
        <v>0</v>
      </c>
      <c r="BT917">
        <v>1092</v>
      </c>
      <c r="BU917">
        <v>0</v>
      </c>
      <c r="BV917">
        <v>0</v>
      </c>
      <c r="BW917">
        <v>1</v>
      </c>
      <c r="BX917">
        <v>1</v>
      </c>
      <c r="BY917">
        <v>3</v>
      </c>
      <c r="BZ917">
        <v>1</v>
      </c>
      <c r="CA917" t="s">
        <v>98</v>
      </c>
      <c r="CB917">
        <f t="shared" si="515"/>
        <v>4</v>
      </c>
      <c r="CC917">
        <v>6</v>
      </c>
      <c r="CD917" t="s">
        <v>107</v>
      </c>
      <c r="CE917">
        <v>0</v>
      </c>
      <c r="CF917" t="s">
        <v>83</v>
      </c>
      <c r="CG917" t="s">
        <v>108</v>
      </c>
      <c r="CH917">
        <f t="shared" si="516"/>
        <v>6</v>
      </c>
      <c r="CI917">
        <v>1970</v>
      </c>
      <c r="CJ917" t="s">
        <v>102</v>
      </c>
      <c r="CK917">
        <f t="shared" si="517"/>
        <v>2</v>
      </c>
      <c r="CL917">
        <v>1</v>
      </c>
      <c r="CM917">
        <v>286</v>
      </c>
      <c r="CN917" t="s">
        <v>98</v>
      </c>
      <c r="CO917">
        <f t="shared" si="518"/>
        <v>4</v>
      </c>
      <c r="CP917" t="s">
        <v>98</v>
      </c>
      <c r="CQ917">
        <f t="shared" si="519"/>
        <v>4</v>
      </c>
      <c r="CR917" t="s">
        <v>105</v>
      </c>
      <c r="CS917">
        <f t="shared" si="520"/>
        <v>3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 t="s">
        <v>83</v>
      </c>
      <c r="DA917" t="s">
        <v>83</v>
      </c>
      <c r="DB917">
        <f t="shared" si="521"/>
        <v>5</v>
      </c>
      <c r="DC917" t="s">
        <v>83</v>
      </c>
      <c r="DD917">
        <v>0</v>
      </c>
      <c r="DE917">
        <v>1</v>
      </c>
      <c r="DF917">
        <v>2007</v>
      </c>
      <c r="DG917">
        <f t="shared" si="524"/>
        <v>16</v>
      </c>
      <c r="DH917" t="s">
        <v>110</v>
      </c>
      <c r="DI917">
        <f t="shared" si="522"/>
        <v>4</v>
      </c>
      <c r="DJ917" t="s">
        <v>111</v>
      </c>
      <c r="DK917">
        <f t="shared" si="523"/>
        <v>5</v>
      </c>
      <c r="DL917">
        <v>75000</v>
      </c>
    </row>
    <row r="918" spans="1:116" x14ac:dyDescent="0.35">
      <c r="A918">
        <v>917</v>
      </c>
      <c r="B918">
        <v>20</v>
      </c>
      <c r="C918" t="s">
        <v>183</v>
      </c>
      <c r="D918">
        <f t="shared" si="490"/>
        <v>1</v>
      </c>
      <c r="E918">
        <v>50</v>
      </c>
      <c r="F918">
        <v>9000</v>
      </c>
      <c r="G918" t="s">
        <v>82</v>
      </c>
      <c r="H918">
        <f t="shared" si="491"/>
        <v>2</v>
      </c>
      <c r="I918" t="s">
        <v>83</v>
      </c>
      <c r="J918" t="str">
        <f t="shared" si="492"/>
        <v/>
      </c>
      <c r="K918" t="s">
        <v>84</v>
      </c>
      <c r="L918">
        <f t="shared" si="493"/>
        <v>1</v>
      </c>
      <c r="M918" t="s">
        <v>85</v>
      </c>
      <c r="N918">
        <f t="shared" si="494"/>
        <v>2</v>
      </c>
      <c r="O918" t="s">
        <v>86</v>
      </c>
      <c r="P918">
        <f t="shared" si="495"/>
        <v>4</v>
      </c>
      <c r="Q918" t="s">
        <v>87</v>
      </c>
      <c r="R918">
        <f t="shared" si="496"/>
        <v>4</v>
      </c>
      <c r="S918" t="s">
        <v>88</v>
      </c>
      <c r="T918">
        <f t="shared" si="497"/>
        <v>3</v>
      </c>
      <c r="U918" t="s">
        <v>176</v>
      </c>
      <c r="V918">
        <f t="shared" si="498"/>
        <v>3</v>
      </c>
      <c r="W918" t="s">
        <v>90</v>
      </c>
      <c r="X918">
        <f t="shared" si="499"/>
        <v>7</v>
      </c>
      <c r="Y918" t="s">
        <v>90</v>
      </c>
      <c r="Z918">
        <f t="shared" si="500"/>
        <v>7</v>
      </c>
      <c r="AA918" t="s">
        <v>91</v>
      </c>
      <c r="AB918">
        <f t="shared" si="501"/>
        <v>3</v>
      </c>
      <c r="AC918" t="s">
        <v>115</v>
      </c>
      <c r="AD918">
        <f t="shared" si="502"/>
        <v>4</v>
      </c>
      <c r="AE918">
        <v>2</v>
      </c>
      <c r="AF918">
        <v>3</v>
      </c>
      <c r="AG918">
        <v>1949</v>
      </c>
      <c r="AH918">
        <v>1950</v>
      </c>
      <c r="AI918" t="s">
        <v>93</v>
      </c>
      <c r="AJ918">
        <f t="shared" si="503"/>
        <v>5</v>
      </c>
      <c r="AK918" t="s">
        <v>94</v>
      </c>
      <c r="AL918">
        <f t="shared" si="504"/>
        <v>8</v>
      </c>
      <c r="AM918" t="s">
        <v>186</v>
      </c>
      <c r="AN918">
        <f t="shared" si="505"/>
        <v>6</v>
      </c>
      <c r="AO918" t="s">
        <v>186</v>
      </c>
      <c r="AP918" t="s">
        <v>117</v>
      </c>
      <c r="AQ918">
        <f t="shared" si="506"/>
        <v>2</v>
      </c>
      <c r="AR918">
        <v>0</v>
      </c>
      <c r="AS918" t="s">
        <v>98</v>
      </c>
      <c r="AT918">
        <f t="shared" si="507"/>
        <v>3</v>
      </c>
      <c r="AU918" t="s">
        <v>98</v>
      </c>
      <c r="AV918">
        <f t="shared" si="508"/>
        <v>3</v>
      </c>
      <c r="AW918" t="s">
        <v>118</v>
      </c>
      <c r="AX918">
        <f t="shared" si="509"/>
        <v>2</v>
      </c>
      <c r="AY918" t="s">
        <v>98</v>
      </c>
      <c r="AZ918">
        <f t="shared" si="510"/>
        <v>4</v>
      </c>
      <c r="BA918" t="s">
        <v>98</v>
      </c>
      <c r="BB918">
        <f t="shared" si="511"/>
        <v>4</v>
      </c>
      <c r="BC918" t="s">
        <v>130</v>
      </c>
      <c r="BD918" t="s">
        <v>141</v>
      </c>
      <c r="BE918">
        <f t="shared" si="512"/>
        <v>3</v>
      </c>
      <c r="BF918">
        <v>50</v>
      </c>
      <c r="BG918" t="s">
        <v>102</v>
      </c>
      <c r="BH918">
        <v>0</v>
      </c>
      <c r="BI918">
        <v>430</v>
      </c>
      <c r="BJ918">
        <v>480</v>
      </c>
      <c r="BK918" t="s">
        <v>103</v>
      </c>
      <c r="BL918">
        <f t="shared" si="513"/>
        <v>6</v>
      </c>
      <c r="BM918" t="s">
        <v>98</v>
      </c>
      <c r="BN918" t="s">
        <v>177</v>
      </c>
      <c r="BO918" t="s">
        <v>164</v>
      </c>
      <c r="BP918">
        <f t="shared" si="514"/>
        <v>3</v>
      </c>
      <c r="BQ918">
        <v>480</v>
      </c>
      <c r="BR918">
        <v>0</v>
      </c>
      <c r="BS918">
        <v>0</v>
      </c>
      <c r="BT918">
        <v>480</v>
      </c>
      <c r="BU918">
        <v>1</v>
      </c>
      <c r="BV918">
        <v>0</v>
      </c>
      <c r="BW918">
        <v>0</v>
      </c>
      <c r="BX918">
        <v>0</v>
      </c>
      <c r="BY918">
        <v>1</v>
      </c>
      <c r="BZ918">
        <v>1</v>
      </c>
      <c r="CA918" t="s">
        <v>98</v>
      </c>
      <c r="CB918">
        <f t="shared" si="515"/>
        <v>4</v>
      </c>
      <c r="CC918">
        <v>4</v>
      </c>
      <c r="CD918" t="s">
        <v>107</v>
      </c>
      <c r="CE918">
        <v>0</v>
      </c>
      <c r="CF918" t="s">
        <v>83</v>
      </c>
      <c r="CG918" t="s">
        <v>127</v>
      </c>
      <c r="CH918">
        <f t="shared" si="516"/>
        <v>5</v>
      </c>
      <c r="CI918">
        <v>1958</v>
      </c>
      <c r="CJ918" t="s">
        <v>102</v>
      </c>
      <c r="CK918">
        <f t="shared" si="517"/>
        <v>2</v>
      </c>
      <c r="CL918">
        <v>1</v>
      </c>
      <c r="CM918">
        <v>308</v>
      </c>
      <c r="CN918" t="s">
        <v>98</v>
      </c>
      <c r="CO918">
        <f t="shared" si="518"/>
        <v>4</v>
      </c>
      <c r="CP918" t="s">
        <v>98</v>
      </c>
      <c r="CQ918">
        <f t="shared" si="519"/>
        <v>4</v>
      </c>
      <c r="CR918" t="s">
        <v>105</v>
      </c>
      <c r="CS918">
        <f t="shared" si="520"/>
        <v>3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 t="s">
        <v>83</v>
      </c>
      <c r="DA918" t="s">
        <v>83</v>
      </c>
      <c r="DB918">
        <f t="shared" si="521"/>
        <v>5</v>
      </c>
      <c r="DC918" t="s">
        <v>83</v>
      </c>
      <c r="DD918">
        <v>0</v>
      </c>
      <c r="DE918">
        <v>10</v>
      </c>
      <c r="DF918">
        <v>2006</v>
      </c>
      <c r="DG918">
        <f t="shared" si="524"/>
        <v>17</v>
      </c>
      <c r="DH918" t="s">
        <v>110</v>
      </c>
      <c r="DI918">
        <f t="shared" si="522"/>
        <v>4</v>
      </c>
      <c r="DJ918" t="s">
        <v>128</v>
      </c>
      <c r="DK918">
        <f t="shared" si="523"/>
        <v>3</v>
      </c>
      <c r="DL918">
        <v>35311</v>
      </c>
    </row>
    <row r="919" spans="1:116" x14ac:dyDescent="0.35">
      <c r="A919">
        <v>918</v>
      </c>
      <c r="B919">
        <v>20</v>
      </c>
      <c r="C919" t="s">
        <v>81</v>
      </c>
      <c r="D919">
        <f t="shared" si="490"/>
        <v>4</v>
      </c>
      <c r="E919" t="s">
        <v>83</v>
      </c>
      <c r="F919">
        <v>17140</v>
      </c>
      <c r="G919" t="s">
        <v>82</v>
      </c>
      <c r="H919">
        <f t="shared" si="491"/>
        <v>2</v>
      </c>
      <c r="I919" t="s">
        <v>83</v>
      </c>
      <c r="J919" t="str">
        <f t="shared" si="492"/>
        <v/>
      </c>
      <c r="K919" t="s">
        <v>84</v>
      </c>
      <c r="L919">
        <f t="shared" si="493"/>
        <v>1</v>
      </c>
      <c r="M919" t="s">
        <v>85</v>
      </c>
      <c r="N919">
        <f t="shared" si="494"/>
        <v>2</v>
      </c>
      <c r="O919" t="s">
        <v>86</v>
      </c>
      <c r="P919">
        <f t="shared" si="495"/>
        <v>4</v>
      </c>
      <c r="Q919" t="s">
        <v>87</v>
      </c>
      <c r="R919">
        <f t="shared" si="496"/>
        <v>4</v>
      </c>
      <c r="S919" t="s">
        <v>88</v>
      </c>
      <c r="T919">
        <f t="shared" si="497"/>
        <v>3</v>
      </c>
      <c r="U919" t="s">
        <v>185</v>
      </c>
      <c r="V919">
        <f t="shared" si="498"/>
        <v>4</v>
      </c>
      <c r="W919" t="s">
        <v>90</v>
      </c>
      <c r="X919">
        <f t="shared" si="499"/>
        <v>7</v>
      </c>
      <c r="Y919" t="s">
        <v>90</v>
      </c>
      <c r="Z919">
        <f t="shared" si="500"/>
        <v>7</v>
      </c>
      <c r="AA919" t="s">
        <v>91</v>
      </c>
      <c r="AB919">
        <f t="shared" si="501"/>
        <v>3</v>
      </c>
      <c r="AC919" t="s">
        <v>115</v>
      </c>
      <c r="AD919">
        <f t="shared" si="502"/>
        <v>4</v>
      </c>
      <c r="AE919">
        <v>4</v>
      </c>
      <c r="AF919">
        <v>6</v>
      </c>
      <c r="AG919">
        <v>1956</v>
      </c>
      <c r="AH919">
        <v>1956</v>
      </c>
      <c r="AI919" t="s">
        <v>93</v>
      </c>
      <c r="AJ919">
        <f t="shared" si="503"/>
        <v>5</v>
      </c>
      <c r="AK919" t="s">
        <v>94</v>
      </c>
      <c r="AL919">
        <f t="shared" si="504"/>
        <v>8</v>
      </c>
      <c r="AM919" t="s">
        <v>95</v>
      </c>
      <c r="AN919">
        <f t="shared" si="505"/>
        <v>14</v>
      </c>
      <c r="AO919" t="s">
        <v>95</v>
      </c>
      <c r="AP919" t="s">
        <v>117</v>
      </c>
      <c r="AQ919">
        <f t="shared" si="506"/>
        <v>2</v>
      </c>
      <c r="AR919">
        <v>0</v>
      </c>
      <c r="AS919" t="s">
        <v>98</v>
      </c>
      <c r="AT919">
        <f t="shared" si="507"/>
        <v>3</v>
      </c>
      <c r="AU919" t="s">
        <v>98</v>
      </c>
      <c r="AV919">
        <f t="shared" si="508"/>
        <v>3</v>
      </c>
      <c r="AW919" t="s">
        <v>118</v>
      </c>
      <c r="AX919">
        <f t="shared" si="509"/>
        <v>2</v>
      </c>
      <c r="AY919" t="s">
        <v>98</v>
      </c>
      <c r="AZ919">
        <f t="shared" si="510"/>
        <v>4</v>
      </c>
      <c r="BA919" t="s">
        <v>98</v>
      </c>
      <c r="BB919">
        <f t="shared" si="511"/>
        <v>4</v>
      </c>
      <c r="BC919" t="s">
        <v>100</v>
      </c>
      <c r="BD919" t="s">
        <v>119</v>
      </c>
      <c r="BE919">
        <f t="shared" si="512"/>
        <v>4</v>
      </c>
      <c r="BF919">
        <v>1059</v>
      </c>
      <c r="BG919" t="s">
        <v>102</v>
      </c>
      <c r="BH919">
        <v>0</v>
      </c>
      <c r="BI919">
        <v>75</v>
      </c>
      <c r="BJ919">
        <v>1134</v>
      </c>
      <c r="BK919" t="s">
        <v>103</v>
      </c>
      <c r="BL919">
        <f t="shared" si="513"/>
        <v>6</v>
      </c>
      <c r="BM919" t="s">
        <v>104</v>
      </c>
      <c r="BN919" t="s">
        <v>105</v>
      </c>
      <c r="BO919" t="s">
        <v>164</v>
      </c>
      <c r="BP919">
        <f t="shared" si="514"/>
        <v>3</v>
      </c>
      <c r="BQ919">
        <v>1229</v>
      </c>
      <c r="BR919">
        <v>0</v>
      </c>
      <c r="BS919">
        <v>0</v>
      </c>
      <c r="BT919">
        <v>1229</v>
      </c>
      <c r="BU919">
        <v>0</v>
      </c>
      <c r="BV919">
        <v>0</v>
      </c>
      <c r="BW919">
        <v>1</v>
      </c>
      <c r="BX919">
        <v>0</v>
      </c>
      <c r="BY919">
        <v>3</v>
      </c>
      <c r="BZ919">
        <v>1</v>
      </c>
      <c r="CA919" t="s">
        <v>98</v>
      </c>
      <c r="CB919">
        <f t="shared" si="515"/>
        <v>4</v>
      </c>
      <c r="CC919">
        <v>6</v>
      </c>
      <c r="CD919" t="s">
        <v>107</v>
      </c>
      <c r="CE919">
        <v>0</v>
      </c>
      <c r="CF919" t="s">
        <v>83</v>
      </c>
      <c r="CG919" t="s">
        <v>108</v>
      </c>
      <c r="CH919">
        <f t="shared" si="516"/>
        <v>6</v>
      </c>
      <c r="CI919">
        <v>1956</v>
      </c>
      <c r="CJ919" t="s">
        <v>109</v>
      </c>
      <c r="CK919">
        <f t="shared" si="517"/>
        <v>3</v>
      </c>
      <c r="CL919">
        <v>1</v>
      </c>
      <c r="CM919">
        <v>284</v>
      </c>
      <c r="CN919" t="s">
        <v>98</v>
      </c>
      <c r="CO919">
        <f t="shared" si="518"/>
        <v>4</v>
      </c>
      <c r="CP919" t="s">
        <v>98</v>
      </c>
      <c r="CQ919">
        <f t="shared" si="519"/>
        <v>4</v>
      </c>
      <c r="CR919" t="s">
        <v>105</v>
      </c>
      <c r="CS919">
        <f t="shared" si="520"/>
        <v>3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 t="s">
        <v>83</v>
      </c>
      <c r="DA919" t="s">
        <v>83</v>
      </c>
      <c r="DB919">
        <f t="shared" si="521"/>
        <v>5</v>
      </c>
      <c r="DC919" t="s">
        <v>83</v>
      </c>
      <c r="DD919">
        <v>0</v>
      </c>
      <c r="DE919">
        <v>4</v>
      </c>
      <c r="DF919">
        <v>2009</v>
      </c>
      <c r="DG919">
        <f t="shared" si="524"/>
        <v>14</v>
      </c>
      <c r="DH919" t="s">
        <v>110</v>
      </c>
      <c r="DI919">
        <f t="shared" si="522"/>
        <v>4</v>
      </c>
      <c r="DJ919" t="s">
        <v>111</v>
      </c>
      <c r="DK919">
        <f t="shared" si="523"/>
        <v>5</v>
      </c>
      <c r="DL919">
        <v>135000</v>
      </c>
    </row>
    <row r="920" spans="1:116" x14ac:dyDescent="0.35">
      <c r="A920">
        <v>919</v>
      </c>
      <c r="B920">
        <v>60</v>
      </c>
      <c r="C920" t="s">
        <v>81</v>
      </c>
      <c r="D920">
        <f t="shared" si="490"/>
        <v>4</v>
      </c>
      <c r="E920">
        <v>103</v>
      </c>
      <c r="F920">
        <v>13125</v>
      </c>
      <c r="G920" t="s">
        <v>82</v>
      </c>
      <c r="H920">
        <f t="shared" si="491"/>
        <v>2</v>
      </c>
      <c r="I920" t="s">
        <v>83</v>
      </c>
      <c r="J920" t="str">
        <f t="shared" si="492"/>
        <v/>
      </c>
      <c r="K920" t="s">
        <v>120</v>
      </c>
      <c r="L920">
        <f t="shared" si="493"/>
        <v>2</v>
      </c>
      <c r="M920" t="s">
        <v>85</v>
      </c>
      <c r="N920">
        <f t="shared" si="494"/>
        <v>2</v>
      </c>
      <c r="O920" t="s">
        <v>86</v>
      </c>
      <c r="P920">
        <f t="shared" si="495"/>
        <v>4</v>
      </c>
      <c r="Q920" t="s">
        <v>122</v>
      </c>
      <c r="R920">
        <f t="shared" si="496"/>
        <v>2</v>
      </c>
      <c r="S920" t="s">
        <v>88</v>
      </c>
      <c r="T920">
        <f t="shared" si="497"/>
        <v>3</v>
      </c>
      <c r="U920" t="s">
        <v>170</v>
      </c>
      <c r="V920">
        <f t="shared" si="498"/>
        <v>15</v>
      </c>
      <c r="W920" t="s">
        <v>90</v>
      </c>
      <c r="X920">
        <f t="shared" si="499"/>
        <v>7</v>
      </c>
      <c r="Y920" t="s">
        <v>90</v>
      </c>
      <c r="Z920">
        <f t="shared" si="500"/>
        <v>7</v>
      </c>
      <c r="AA920" t="s">
        <v>91</v>
      </c>
      <c r="AB920">
        <f t="shared" si="501"/>
        <v>3</v>
      </c>
      <c r="AC920" t="s">
        <v>92</v>
      </c>
      <c r="AD920">
        <f t="shared" si="502"/>
        <v>8</v>
      </c>
      <c r="AE920">
        <v>7</v>
      </c>
      <c r="AF920">
        <v>5</v>
      </c>
      <c r="AG920">
        <v>1991</v>
      </c>
      <c r="AH920">
        <v>1991</v>
      </c>
      <c r="AI920" t="s">
        <v>93</v>
      </c>
      <c r="AJ920">
        <f t="shared" si="503"/>
        <v>5</v>
      </c>
      <c r="AK920" t="s">
        <v>94</v>
      </c>
      <c r="AL920">
        <f t="shared" si="504"/>
        <v>8</v>
      </c>
      <c r="AM920" t="s">
        <v>140</v>
      </c>
      <c r="AN920">
        <f t="shared" si="505"/>
        <v>9</v>
      </c>
      <c r="AO920" t="s">
        <v>140</v>
      </c>
      <c r="AP920" t="s">
        <v>117</v>
      </c>
      <c r="AQ920">
        <f t="shared" si="506"/>
        <v>2</v>
      </c>
      <c r="AR920">
        <v>0</v>
      </c>
      <c r="AS920" t="s">
        <v>97</v>
      </c>
      <c r="AT920">
        <f t="shared" si="507"/>
        <v>4</v>
      </c>
      <c r="AU920" t="s">
        <v>98</v>
      </c>
      <c r="AV920">
        <f t="shared" si="508"/>
        <v>3</v>
      </c>
      <c r="AW920" t="s">
        <v>99</v>
      </c>
      <c r="AX920">
        <f t="shared" si="509"/>
        <v>6</v>
      </c>
      <c r="AY920" t="s">
        <v>104</v>
      </c>
      <c r="AZ920">
        <f t="shared" si="510"/>
        <v>6</v>
      </c>
      <c r="BA920" t="s">
        <v>98</v>
      </c>
      <c r="BB920">
        <f t="shared" si="511"/>
        <v>4</v>
      </c>
      <c r="BC920" t="s">
        <v>121</v>
      </c>
      <c r="BD920" t="s">
        <v>141</v>
      </c>
      <c r="BE920">
        <f t="shared" si="512"/>
        <v>3</v>
      </c>
      <c r="BF920">
        <v>48</v>
      </c>
      <c r="BG920" t="s">
        <v>101</v>
      </c>
      <c r="BH920">
        <v>634</v>
      </c>
      <c r="BI920">
        <v>422</v>
      </c>
      <c r="BJ920">
        <v>1104</v>
      </c>
      <c r="BK920" t="s">
        <v>103</v>
      </c>
      <c r="BL920">
        <f t="shared" si="513"/>
        <v>6</v>
      </c>
      <c r="BM920" t="s">
        <v>104</v>
      </c>
      <c r="BN920" t="s">
        <v>105</v>
      </c>
      <c r="BO920" t="s">
        <v>106</v>
      </c>
      <c r="BP920">
        <f t="shared" si="514"/>
        <v>6</v>
      </c>
      <c r="BQ920">
        <v>912</v>
      </c>
      <c r="BR920">
        <v>1215</v>
      </c>
      <c r="BS920">
        <v>0</v>
      </c>
      <c r="BT920">
        <v>2127</v>
      </c>
      <c r="BU920">
        <v>1</v>
      </c>
      <c r="BV920">
        <v>0</v>
      </c>
      <c r="BW920">
        <v>2</v>
      </c>
      <c r="BX920">
        <v>1</v>
      </c>
      <c r="BY920">
        <v>4</v>
      </c>
      <c r="BZ920">
        <v>1</v>
      </c>
      <c r="CA920" t="s">
        <v>97</v>
      </c>
      <c r="CB920">
        <f t="shared" si="515"/>
        <v>5</v>
      </c>
      <c r="CC920">
        <v>8</v>
      </c>
      <c r="CD920" t="s">
        <v>107</v>
      </c>
      <c r="CE920">
        <v>1</v>
      </c>
      <c r="CF920" t="s">
        <v>98</v>
      </c>
      <c r="CG920" t="s">
        <v>108</v>
      </c>
      <c r="CH920">
        <f t="shared" si="516"/>
        <v>6</v>
      </c>
      <c r="CI920">
        <v>1991</v>
      </c>
      <c r="CJ920" t="s">
        <v>109</v>
      </c>
      <c r="CK920">
        <f t="shared" si="517"/>
        <v>3</v>
      </c>
      <c r="CL920">
        <v>3</v>
      </c>
      <c r="CM920">
        <v>833</v>
      </c>
      <c r="CN920" t="s">
        <v>98</v>
      </c>
      <c r="CO920">
        <f t="shared" si="518"/>
        <v>4</v>
      </c>
      <c r="CP920" t="s">
        <v>98</v>
      </c>
      <c r="CQ920">
        <f t="shared" si="519"/>
        <v>4</v>
      </c>
      <c r="CR920" t="s">
        <v>105</v>
      </c>
      <c r="CS920">
        <f t="shared" si="520"/>
        <v>3</v>
      </c>
      <c r="CT920">
        <v>72</v>
      </c>
      <c r="CU920">
        <v>192</v>
      </c>
      <c r="CV920">
        <v>224</v>
      </c>
      <c r="CW920">
        <v>0</v>
      </c>
      <c r="CX920">
        <v>0</v>
      </c>
      <c r="CY920">
        <v>0</v>
      </c>
      <c r="CZ920" t="s">
        <v>83</v>
      </c>
      <c r="DA920" t="s">
        <v>165</v>
      </c>
      <c r="DB920">
        <f t="shared" si="521"/>
        <v>4</v>
      </c>
      <c r="DC920" t="s">
        <v>83</v>
      </c>
      <c r="DD920">
        <v>0</v>
      </c>
      <c r="DE920">
        <v>11</v>
      </c>
      <c r="DF920">
        <v>2007</v>
      </c>
      <c r="DG920">
        <f t="shared" si="524"/>
        <v>16</v>
      </c>
      <c r="DH920" t="s">
        <v>110</v>
      </c>
      <c r="DI920">
        <f t="shared" si="522"/>
        <v>4</v>
      </c>
      <c r="DJ920" t="s">
        <v>111</v>
      </c>
      <c r="DK920">
        <f t="shared" si="523"/>
        <v>5</v>
      </c>
      <c r="DL920">
        <v>238000</v>
      </c>
    </row>
    <row r="921" spans="1:116" x14ac:dyDescent="0.35">
      <c r="A921">
        <v>920</v>
      </c>
      <c r="B921">
        <v>20</v>
      </c>
      <c r="C921" t="s">
        <v>81</v>
      </c>
      <c r="D921">
        <f t="shared" si="490"/>
        <v>4</v>
      </c>
      <c r="E921">
        <v>87</v>
      </c>
      <c r="F921">
        <v>11029</v>
      </c>
      <c r="G921" t="s">
        <v>82</v>
      </c>
      <c r="H921">
        <f t="shared" si="491"/>
        <v>2</v>
      </c>
      <c r="I921" t="s">
        <v>83</v>
      </c>
      <c r="J921" t="str">
        <f t="shared" si="492"/>
        <v/>
      </c>
      <c r="K921" t="s">
        <v>120</v>
      </c>
      <c r="L921">
        <f t="shared" si="493"/>
        <v>2</v>
      </c>
      <c r="M921" t="s">
        <v>85</v>
      </c>
      <c r="N921">
        <f t="shared" si="494"/>
        <v>2</v>
      </c>
      <c r="O921" t="s">
        <v>86</v>
      </c>
      <c r="P921">
        <f t="shared" si="495"/>
        <v>4</v>
      </c>
      <c r="Q921" t="s">
        <v>122</v>
      </c>
      <c r="R921">
        <f t="shared" si="496"/>
        <v>2</v>
      </c>
      <c r="S921" t="s">
        <v>88</v>
      </c>
      <c r="T921">
        <f t="shared" si="497"/>
        <v>3</v>
      </c>
      <c r="U921" t="s">
        <v>162</v>
      </c>
      <c r="V921">
        <f t="shared" si="498"/>
        <v>7</v>
      </c>
      <c r="W921" t="s">
        <v>90</v>
      </c>
      <c r="X921">
        <f t="shared" si="499"/>
        <v>7</v>
      </c>
      <c r="Y921" t="s">
        <v>90</v>
      </c>
      <c r="Z921">
        <f t="shared" si="500"/>
        <v>7</v>
      </c>
      <c r="AA921" t="s">
        <v>91</v>
      </c>
      <c r="AB921">
        <f t="shared" si="501"/>
        <v>3</v>
      </c>
      <c r="AC921" t="s">
        <v>115</v>
      </c>
      <c r="AD921">
        <f t="shared" si="502"/>
        <v>4</v>
      </c>
      <c r="AE921">
        <v>6</v>
      </c>
      <c r="AF921">
        <v>8</v>
      </c>
      <c r="AG921">
        <v>1958</v>
      </c>
      <c r="AH921">
        <v>2002</v>
      </c>
      <c r="AI921" t="s">
        <v>152</v>
      </c>
      <c r="AJ921">
        <f t="shared" si="503"/>
        <v>6</v>
      </c>
      <c r="AK921" t="s">
        <v>94</v>
      </c>
      <c r="AL921">
        <f t="shared" si="504"/>
        <v>8</v>
      </c>
      <c r="AM921" t="s">
        <v>116</v>
      </c>
      <c r="AN921">
        <f t="shared" si="505"/>
        <v>10</v>
      </c>
      <c r="AO921" t="s">
        <v>116</v>
      </c>
      <c r="AP921" t="s">
        <v>117</v>
      </c>
      <c r="AQ921">
        <f t="shared" si="506"/>
        <v>2</v>
      </c>
      <c r="AR921">
        <v>0</v>
      </c>
      <c r="AS921" t="s">
        <v>104</v>
      </c>
      <c r="AT921">
        <f t="shared" si="507"/>
        <v>5</v>
      </c>
      <c r="AU921" t="s">
        <v>98</v>
      </c>
      <c r="AV921">
        <f t="shared" si="508"/>
        <v>3</v>
      </c>
      <c r="AW921" t="s">
        <v>118</v>
      </c>
      <c r="AX921">
        <f t="shared" si="509"/>
        <v>2</v>
      </c>
      <c r="AY921" t="s">
        <v>97</v>
      </c>
      <c r="AZ921">
        <f t="shared" si="510"/>
        <v>5</v>
      </c>
      <c r="BA921" t="s">
        <v>98</v>
      </c>
      <c r="BB921">
        <f t="shared" si="511"/>
        <v>4</v>
      </c>
      <c r="BC921" t="s">
        <v>100</v>
      </c>
      <c r="BD921" t="s">
        <v>119</v>
      </c>
      <c r="BE921">
        <f t="shared" si="512"/>
        <v>4</v>
      </c>
      <c r="BF921">
        <v>528</v>
      </c>
      <c r="BG921" t="s">
        <v>141</v>
      </c>
      <c r="BH921">
        <v>411</v>
      </c>
      <c r="BI921">
        <v>245</v>
      </c>
      <c r="BJ921">
        <v>1184</v>
      </c>
      <c r="BK921" t="s">
        <v>103</v>
      </c>
      <c r="BL921">
        <f t="shared" si="513"/>
        <v>6</v>
      </c>
      <c r="BM921" t="s">
        <v>104</v>
      </c>
      <c r="BN921" t="s">
        <v>105</v>
      </c>
      <c r="BO921" t="s">
        <v>106</v>
      </c>
      <c r="BP921">
        <f t="shared" si="514"/>
        <v>6</v>
      </c>
      <c r="BQ921">
        <v>1414</v>
      </c>
      <c r="BR921">
        <v>0</v>
      </c>
      <c r="BS921">
        <v>0</v>
      </c>
      <c r="BT921">
        <v>1414</v>
      </c>
      <c r="BU921">
        <v>1</v>
      </c>
      <c r="BV921">
        <v>0</v>
      </c>
      <c r="BW921">
        <v>1</v>
      </c>
      <c r="BX921">
        <v>0</v>
      </c>
      <c r="BY921">
        <v>3</v>
      </c>
      <c r="BZ921">
        <v>1</v>
      </c>
      <c r="CA921" t="s">
        <v>98</v>
      </c>
      <c r="CB921">
        <f t="shared" si="515"/>
        <v>4</v>
      </c>
      <c r="CC921">
        <v>6</v>
      </c>
      <c r="CD921" t="s">
        <v>146</v>
      </c>
      <c r="CE921">
        <v>1</v>
      </c>
      <c r="CF921" t="s">
        <v>98</v>
      </c>
      <c r="CG921" t="s">
        <v>108</v>
      </c>
      <c r="CH921">
        <f t="shared" si="516"/>
        <v>6</v>
      </c>
      <c r="CI921">
        <v>1990</v>
      </c>
      <c r="CJ921" t="s">
        <v>102</v>
      </c>
      <c r="CK921">
        <f t="shared" si="517"/>
        <v>2</v>
      </c>
      <c r="CL921">
        <v>2</v>
      </c>
      <c r="CM921">
        <v>601</v>
      </c>
      <c r="CN921" t="s">
        <v>98</v>
      </c>
      <c r="CO921">
        <f t="shared" si="518"/>
        <v>4</v>
      </c>
      <c r="CP921" t="s">
        <v>98</v>
      </c>
      <c r="CQ921">
        <f t="shared" si="519"/>
        <v>4</v>
      </c>
      <c r="CR921" t="s">
        <v>105</v>
      </c>
      <c r="CS921">
        <f t="shared" si="520"/>
        <v>3</v>
      </c>
      <c r="CT921">
        <v>0</v>
      </c>
      <c r="CU921">
        <v>51</v>
      </c>
      <c r="CV921">
        <v>0</v>
      </c>
      <c r="CW921">
        <v>0</v>
      </c>
      <c r="CX921">
        <v>190</v>
      </c>
      <c r="CY921">
        <v>0</v>
      </c>
      <c r="CZ921" t="s">
        <v>83</v>
      </c>
      <c r="DA921" t="s">
        <v>83</v>
      </c>
      <c r="DB921">
        <f t="shared" si="521"/>
        <v>5</v>
      </c>
      <c r="DC921" t="s">
        <v>83</v>
      </c>
      <c r="DD921">
        <v>0</v>
      </c>
      <c r="DE921">
        <v>5</v>
      </c>
      <c r="DF921">
        <v>2008</v>
      </c>
      <c r="DG921">
        <f t="shared" si="524"/>
        <v>15</v>
      </c>
      <c r="DH921" t="s">
        <v>110</v>
      </c>
      <c r="DI921">
        <f t="shared" si="522"/>
        <v>4</v>
      </c>
      <c r="DJ921" t="s">
        <v>111</v>
      </c>
      <c r="DK921">
        <f t="shared" si="523"/>
        <v>5</v>
      </c>
      <c r="DL921">
        <v>176500</v>
      </c>
    </row>
    <row r="922" spans="1:116" x14ac:dyDescent="0.35">
      <c r="A922">
        <v>921</v>
      </c>
      <c r="B922">
        <v>60</v>
      </c>
      <c r="C922" t="s">
        <v>81</v>
      </c>
      <c r="D922">
        <f t="shared" si="490"/>
        <v>4</v>
      </c>
      <c r="E922">
        <v>70</v>
      </c>
      <c r="F922">
        <v>8462</v>
      </c>
      <c r="G922" t="s">
        <v>82</v>
      </c>
      <c r="H922">
        <f t="shared" si="491"/>
        <v>2</v>
      </c>
      <c r="I922" t="s">
        <v>83</v>
      </c>
      <c r="J922" t="str">
        <f t="shared" si="492"/>
        <v/>
      </c>
      <c r="K922" t="s">
        <v>120</v>
      </c>
      <c r="L922">
        <f t="shared" si="493"/>
        <v>2</v>
      </c>
      <c r="M922" t="s">
        <v>85</v>
      </c>
      <c r="N922">
        <f t="shared" si="494"/>
        <v>2</v>
      </c>
      <c r="O922" t="s">
        <v>86</v>
      </c>
      <c r="P922">
        <f t="shared" si="495"/>
        <v>4</v>
      </c>
      <c r="Q922" t="s">
        <v>87</v>
      </c>
      <c r="R922">
        <f t="shared" si="496"/>
        <v>4</v>
      </c>
      <c r="S922" t="s">
        <v>88</v>
      </c>
      <c r="T922">
        <f t="shared" si="497"/>
        <v>3</v>
      </c>
      <c r="U922" t="s">
        <v>170</v>
      </c>
      <c r="V922">
        <f t="shared" si="498"/>
        <v>15</v>
      </c>
      <c r="W922" t="s">
        <v>90</v>
      </c>
      <c r="X922">
        <f t="shared" si="499"/>
        <v>7</v>
      </c>
      <c r="Y922" t="s">
        <v>90</v>
      </c>
      <c r="Z922">
        <f t="shared" si="500"/>
        <v>7</v>
      </c>
      <c r="AA922" t="s">
        <v>91</v>
      </c>
      <c r="AB922">
        <f t="shared" si="501"/>
        <v>3</v>
      </c>
      <c r="AC922" t="s">
        <v>92</v>
      </c>
      <c r="AD922">
        <f t="shared" si="502"/>
        <v>8</v>
      </c>
      <c r="AE922">
        <v>6</v>
      </c>
      <c r="AF922">
        <v>5</v>
      </c>
      <c r="AG922">
        <v>1994</v>
      </c>
      <c r="AH922">
        <v>1994</v>
      </c>
      <c r="AI922" t="s">
        <v>93</v>
      </c>
      <c r="AJ922">
        <f t="shared" si="503"/>
        <v>5</v>
      </c>
      <c r="AK922" t="s">
        <v>94</v>
      </c>
      <c r="AL922">
        <f t="shared" si="504"/>
        <v>8</v>
      </c>
      <c r="AM922" t="s">
        <v>140</v>
      </c>
      <c r="AN922">
        <f t="shared" si="505"/>
        <v>9</v>
      </c>
      <c r="AO922" t="s">
        <v>140</v>
      </c>
      <c r="AP922" t="s">
        <v>96</v>
      </c>
      <c r="AQ922">
        <f t="shared" si="506"/>
        <v>4</v>
      </c>
      <c r="AR922">
        <v>105</v>
      </c>
      <c r="AS922" t="s">
        <v>97</v>
      </c>
      <c r="AT922">
        <f t="shared" si="507"/>
        <v>4</v>
      </c>
      <c r="AU922" t="s">
        <v>97</v>
      </c>
      <c r="AV922">
        <f t="shared" si="508"/>
        <v>4</v>
      </c>
      <c r="AW922" t="s">
        <v>99</v>
      </c>
      <c r="AX922">
        <f t="shared" si="509"/>
        <v>6</v>
      </c>
      <c r="AY922" t="s">
        <v>97</v>
      </c>
      <c r="AZ922">
        <f t="shared" si="510"/>
        <v>5</v>
      </c>
      <c r="BA922" t="s">
        <v>97</v>
      </c>
      <c r="BB922">
        <f t="shared" si="511"/>
        <v>5</v>
      </c>
      <c r="BC922" t="s">
        <v>100</v>
      </c>
      <c r="BD922" t="s">
        <v>101</v>
      </c>
      <c r="BE922">
        <f t="shared" si="512"/>
        <v>7</v>
      </c>
      <c r="BF922">
        <v>814</v>
      </c>
      <c r="BG922" t="s">
        <v>102</v>
      </c>
      <c r="BH922">
        <v>0</v>
      </c>
      <c r="BI922">
        <v>114</v>
      </c>
      <c r="BJ922">
        <v>928</v>
      </c>
      <c r="BK922" t="s">
        <v>103</v>
      </c>
      <c r="BL922">
        <f t="shared" si="513"/>
        <v>6</v>
      </c>
      <c r="BM922" t="s">
        <v>104</v>
      </c>
      <c r="BN922" t="s">
        <v>105</v>
      </c>
      <c r="BO922" t="s">
        <v>106</v>
      </c>
      <c r="BP922">
        <f t="shared" si="514"/>
        <v>6</v>
      </c>
      <c r="BQ922">
        <v>936</v>
      </c>
      <c r="BR922">
        <v>785</v>
      </c>
      <c r="BS922">
        <v>0</v>
      </c>
      <c r="BT922">
        <v>1721</v>
      </c>
      <c r="BU922">
        <v>0</v>
      </c>
      <c r="BV922">
        <v>1</v>
      </c>
      <c r="BW922">
        <v>2</v>
      </c>
      <c r="BX922">
        <v>1</v>
      </c>
      <c r="BY922">
        <v>3</v>
      </c>
      <c r="BZ922">
        <v>1</v>
      </c>
      <c r="CA922" t="s">
        <v>97</v>
      </c>
      <c r="CB922">
        <f t="shared" si="515"/>
        <v>5</v>
      </c>
      <c r="CC922">
        <v>7</v>
      </c>
      <c r="CD922" t="s">
        <v>107</v>
      </c>
      <c r="CE922">
        <v>0</v>
      </c>
      <c r="CF922" t="s">
        <v>83</v>
      </c>
      <c r="CG922" t="s">
        <v>108</v>
      </c>
      <c r="CH922">
        <f t="shared" si="516"/>
        <v>6</v>
      </c>
      <c r="CI922">
        <v>1994</v>
      </c>
      <c r="CJ922" t="s">
        <v>109</v>
      </c>
      <c r="CK922">
        <f t="shared" si="517"/>
        <v>3</v>
      </c>
      <c r="CL922">
        <v>2</v>
      </c>
      <c r="CM922">
        <v>471</v>
      </c>
      <c r="CN922" t="s">
        <v>98</v>
      </c>
      <c r="CO922">
        <f t="shared" si="518"/>
        <v>4</v>
      </c>
      <c r="CP922" t="s">
        <v>98</v>
      </c>
      <c r="CQ922">
        <f t="shared" si="519"/>
        <v>4</v>
      </c>
      <c r="CR922" t="s">
        <v>105</v>
      </c>
      <c r="CS922">
        <f t="shared" si="520"/>
        <v>3</v>
      </c>
      <c r="CT922">
        <v>300</v>
      </c>
      <c r="CU922">
        <v>87</v>
      </c>
      <c r="CV922">
        <v>0</v>
      </c>
      <c r="CW922">
        <v>0</v>
      </c>
      <c r="CX922">
        <v>0</v>
      </c>
      <c r="CY922">
        <v>0</v>
      </c>
      <c r="CZ922" t="s">
        <v>83</v>
      </c>
      <c r="DA922" t="s">
        <v>83</v>
      </c>
      <c r="DB922">
        <f t="shared" si="521"/>
        <v>5</v>
      </c>
      <c r="DC922" t="s">
        <v>83</v>
      </c>
      <c r="DD922">
        <v>0</v>
      </c>
      <c r="DE922">
        <v>7</v>
      </c>
      <c r="DF922">
        <v>2007</v>
      </c>
      <c r="DG922">
        <f t="shared" si="524"/>
        <v>16</v>
      </c>
      <c r="DH922" t="s">
        <v>110</v>
      </c>
      <c r="DI922">
        <f t="shared" si="522"/>
        <v>4</v>
      </c>
      <c r="DJ922" t="s">
        <v>111</v>
      </c>
      <c r="DK922">
        <f t="shared" si="523"/>
        <v>5</v>
      </c>
      <c r="DL922">
        <v>201000</v>
      </c>
    </row>
    <row r="923" spans="1:116" x14ac:dyDescent="0.35">
      <c r="A923">
        <v>922</v>
      </c>
      <c r="B923">
        <v>90</v>
      </c>
      <c r="C923" t="s">
        <v>81</v>
      </c>
      <c r="D923">
        <f t="shared" si="490"/>
        <v>4</v>
      </c>
      <c r="E923">
        <v>67</v>
      </c>
      <c r="F923">
        <v>8777</v>
      </c>
      <c r="G923" t="s">
        <v>82</v>
      </c>
      <c r="H923">
        <f t="shared" si="491"/>
        <v>2</v>
      </c>
      <c r="I923" t="s">
        <v>83</v>
      </c>
      <c r="J923" t="str">
        <f t="shared" si="492"/>
        <v/>
      </c>
      <c r="K923" t="s">
        <v>84</v>
      </c>
      <c r="L923">
        <f t="shared" si="493"/>
        <v>1</v>
      </c>
      <c r="M923" t="s">
        <v>85</v>
      </c>
      <c r="N923">
        <f t="shared" si="494"/>
        <v>2</v>
      </c>
      <c r="O923" t="s">
        <v>86</v>
      </c>
      <c r="P923">
        <f t="shared" si="495"/>
        <v>4</v>
      </c>
      <c r="Q923" t="s">
        <v>87</v>
      </c>
      <c r="R923">
        <f t="shared" si="496"/>
        <v>4</v>
      </c>
      <c r="S923" t="s">
        <v>88</v>
      </c>
      <c r="T923">
        <f t="shared" si="497"/>
        <v>3</v>
      </c>
      <c r="U923" t="s">
        <v>185</v>
      </c>
      <c r="V923">
        <f t="shared" si="498"/>
        <v>4</v>
      </c>
      <c r="W923" t="s">
        <v>114</v>
      </c>
      <c r="X923">
        <f t="shared" si="499"/>
        <v>2</v>
      </c>
      <c r="Y923" t="s">
        <v>90</v>
      </c>
      <c r="Z923">
        <f t="shared" si="500"/>
        <v>7</v>
      </c>
      <c r="AA923" t="s">
        <v>167</v>
      </c>
      <c r="AB923">
        <f t="shared" si="501"/>
        <v>2</v>
      </c>
      <c r="AC923" t="s">
        <v>132</v>
      </c>
      <c r="AD923">
        <f t="shared" si="502"/>
        <v>1</v>
      </c>
      <c r="AE923">
        <v>5</v>
      </c>
      <c r="AF923">
        <v>7</v>
      </c>
      <c r="AG923">
        <v>1900</v>
      </c>
      <c r="AH923">
        <v>2003</v>
      </c>
      <c r="AI923" t="s">
        <v>93</v>
      </c>
      <c r="AJ923">
        <f t="shared" si="503"/>
        <v>5</v>
      </c>
      <c r="AK923" t="s">
        <v>94</v>
      </c>
      <c r="AL923">
        <f t="shared" si="504"/>
        <v>8</v>
      </c>
      <c r="AM923" t="s">
        <v>116</v>
      </c>
      <c r="AN923">
        <f t="shared" si="505"/>
        <v>10</v>
      </c>
      <c r="AO923" t="s">
        <v>116</v>
      </c>
      <c r="AP923" t="s">
        <v>117</v>
      </c>
      <c r="AQ923">
        <f t="shared" si="506"/>
        <v>2</v>
      </c>
      <c r="AR923">
        <v>0</v>
      </c>
      <c r="AS923" t="s">
        <v>98</v>
      </c>
      <c r="AT923">
        <f t="shared" si="507"/>
        <v>3</v>
      </c>
      <c r="AU923" t="s">
        <v>98</v>
      </c>
      <c r="AV923">
        <f t="shared" si="508"/>
        <v>3</v>
      </c>
      <c r="AW923" t="s">
        <v>118</v>
      </c>
      <c r="AX923">
        <f t="shared" si="509"/>
        <v>2</v>
      </c>
      <c r="AY923" t="s">
        <v>98</v>
      </c>
      <c r="AZ923">
        <f t="shared" si="510"/>
        <v>4</v>
      </c>
      <c r="BA923" t="s">
        <v>98</v>
      </c>
      <c r="BB923">
        <f t="shared" si="511"/>
        <v>4</v>
      </c>
      <c r="BC923" t="s">
        <v>100</v>
      </c>
      <c r="BD923" t="s">
        <v>119</v>
      </c>
      <c r="BE923">
        <f t="shared" si="512"/>
        <v>4</v>
      </c>
      <c r="BF923">
        <v>1084</v>
      </c>
      <c r="BG923" t="s">
        <v>102</v>
      </c>
      <c r="BH923">
        <v>0</v>
      </c>
      <c r="BI923">
        <v>188</v>
      </c>
      <c r="BJ923">
        <v>1272</v>
      </c>
      <c r="BK923" t="s">
        <v>103</v>
      </c>
      <c r="BL923">
        <f t="shared" si="513"/>
        <v>6</v>
      </c>
      <c r="BM923" t="s">
        <v>97</v>
      </c>
      <c r="BN923" t="s">
        <v>105</v>
      </c>
      <c r="BO923" t="s">
        <v>106</v>
      </c>
      <c r="BP923">
        <f t="shared" si="514"/>
        <v>6</v>
      </c>
      <c r="BQ923">
        <v>1272</v>
      </c>
      <c r="BR923">
        <v>928</v>
      </c>
      <c r="BS923">
        <v>0</v>
      </c>
      <c r="BT923">
        <v>2200</v>
      </c>
      <c r="BU923">
        <v>2</v>
      </c>
      <c r="BV923">
        <v>0</v>
      </c>
      <c r="BW923">
        <v>2</v>
      </c>
      <c r="BX923">
        <v>2</v>
      </c>
      <c r="BY923">
        <v>4</v>
      </c>
      <c r="BZ923">
        <v>2</v>
      </c>
      <c r="CA923" t="s">
        <v>98</v>
      </c>
      <c r="CB923">
        <f t="shared" si="515"/>
        <v>4</v>
      </c>
      <c r="CC923">
        <v>9</v>
      </c>
      <c r="CD923" t="s">
        <v>107</v>
      </c>
      <c r="CE923">
        <v>0</v>
      </c>
      <c r="CF923" t="s">
        <v>83</v>
      </c>
      <c r="CG923" t="s">
        <v>83</v>
      </c>
      <c r="CH923">
        <f t="shared" si="516"/>
        <v>3</v>
      </c>
      <c r="CI923" t="s">
        <v>83</v>
      </c>
      <c r="CJ923" t="s">
        <v>83</v>
      </c>
      <c r="CK923">
        <f t="shared" si="517"/>
        <v>1</v>
      </c>
      <c r="CL923">
        <v>0</v>
      </c>
      <c r="CM923">
        <v>0</v>
      </c>
      <c r="CN923" t="s">
        <v>83</v>
      </c>
      <c r="CO923">
        <f t="shared" si="518"/>
        <v>1</v>
      </c>
      <c r="CP923" t="s">
        <v>83</v>
      </c>
      <c r="CQ923">
        <f t="shared" si="519"/>
        <v>1</v>
      </c>
      <c r="CR923" t="s">
        <v>177</v>
      </c>
      <c r="CS923">
        <f t="shared" si="520"/>
        <v>2</v>
      </c>
      <c r="CT923">
        <v>0</v>
      </c>
      <c r="CU923">
        <v>70</v>
      </c>
      <c r="CV923">
        <v>0</v>
      </c>
      <c r="CW923">
        <v>0</v>
      </c>
      <c r="CX923">
        <v>0</v>
      </c>
      <c r="CY923">
        <v>0</v>
      </c>
      <c r="CZ923" t="s">
        <v>83</v>
      </c>
      <c r="DA923" t="s">
        <v>165</v>
      </c>
      <c r="DB923">
        <f t="shared" si="521"/>
        <v>4</v>
      </c>
      <c r="DC923" t="s">
        <v>83</v>
      </c>
      <c r="DD923">
        <v>0</v>
      </c>
      <c r="DE923">
        <v>9</v>
      </c>
      <c r="DF923">
        <v>2008</v>
      </c>
      <c r="DG923">
        <f t="shared" si="524"/>
        <v>15</v>
      </c>
      <c r="DH923" t="s">
        <v>110</v>
      </c>
      <c r="DI923">
        <f t="shared" si="522"/>
        <v>4</v>
      </c>
      <c r="DJ923" t="s">
        <v>111</v>
      </c>
      <c r="DK923">
        <f t="shared" si="523"/>
        <v>5</v>
      </c>
      <c r="DL923">
        <v>145900</v>
      </c>
    </row>
    <row r="924" spans="1:116" x14ac:dyDescent="0.35">
      <c r="A924">
        <v>923</v>
      </c>
      <c r="B924">
        <v>20</v>
      </c>
      <c r="C924" t="s">
        <v>81</v>
      </c>
      <c r="D924">
        <f t="shared" si="490"/>
        <v>4</v>
      </c>
      <c r="E924">
        <v>65</v>
      </c>
      <c r="F924">
        <v>10237</v>
      </c>
      <c r="G924" t="s">
        <v>82</v>
      </c>
      <c r="H924">
        <f t="shared" si="491"/>
        <v>2</v>
      </c>
      <c r="I924" t="s">
        <v>83</v>
      </c>
      <c r="J924" t="str">
        <f t="shared" si="492"/>
        <v/>
      </c>
      <c r="K924" t="s">
        <v>84</v>
      </c>
      <c r="L924">
        <f t="shared" si="493"/>
        <v>1</v>
      </c>
      <c r="M924" t="s">
        <v>85</v>
      </c>
      <c r="N924">
        <f t="shared" si="494"/>
        <v>2</v>
      </c>
      <c r="O924" t="s">
        <v>86</v>
      </c>
      <c r="P924">
        <f t="shared" si="495"/>
        <v>4</v>
      </c>
      <c r="Q924" t="s">
        <v>87</v>
      </c>
      <c r="R924">
        <f t="shared" si="496"/>
        <v>4</v>
      </c>
      <c r="S924" t="s">
        <v>88</v>
      </c>
      <c r="T924">
        <f t="shared" si="497"/>
        <v>3</v>
      </c>
      <c r="U924" t="s">
        <v>193</v>
      </c>
      <c r="V924">
        <f t="shared" si="498"/>
        <v>11</v>
      </c>
      <c r="W924" t="s">
        <v>202</v>
      </c>
      <c r="X924">
        <f t="shared" si="499"/>
        <v>5</v>
      </c>
      <c r="Y924" t="s">
        <v>90</v>
      </c>
      <c r="Z924">
        <f t="shared" si="500"/>
        <v>7</v>
      </c>
      <c r="AA924" t="s">
        <v>91</v>
      </c>
      <c r="AB924">
        <f t="shared" si="501"/>
        <v>3</v>
      </c>
      <c r="AC924" t="s">
        <v>115</v>
      </c>
      <c r="AD924">
        <f t="shared" si="502"/>
        <v>4</v>
      </c>
      <c r="AE924">
        <v>6</v>
      </c>
      <c r="AF924">
        <v>5</v>
      </c>
      <c r="AG924">
        <v>2005</v>
      </c>
      <c r="AH924">
        <v>2006</v>
      </c>
      <c r="AI924" t="s">
        <v>93</v>
      </c>
      <c r="AJ924">
        <f t="shared" si="503"/>
        <v>5</v>
      </c>
      <c r="AK924" t="s">
        <v>94</v>
      </c>
      <c r="AL924">
        <f t="shared" si="504"/>
        <v>8</v>
      </c>
      <c r="AM924" t="s">
        <v>95</v>
      </c>
      <c r="AN924">
        <f t="shared" si="505"/>
        <v>14</v>
      </c>
      <c r="AO924" t="s">
        <v>95</v>
      </c>
      <c r="AP924" t="s">
        <v>117</v>
      </c>
      <c r="AQ924">
        <f t="shared" si="506"/>
        <v>2</v>
      </c>
      <c r="AR924">
        <v>0</v>
      </c>
      <c r="AS924" t="s">
        <v>97</v>
      </c>
      <c r="AT924">
        <f t="shared" si="507"/>
        <v>4</v>
      </c>
      <c r="AU924" t="s">
        <v>98</v>
      </c>
      <c r="AV924">
        <f t="shared" si="508"/>
        <v>3</v>
      </c>
      <c r="AW924" t="s">
        <v>99</v>
      </c>
      <c r="AX924">
        <f t="shared" si="509"/>
        <v>6</v>
      </c>
      <c r="AY924" t="s">
        <v>97</v>
      </c>
      <c r="AZ924">
        <f t="shared" si="510"/>
        <v>5</v>
      </c>
      <c r="BA924" t="s">
        <v>98</v>
      </c>
      <c r="BB924">
        <f t="shared" si="511"/>
        <v>4</v>
      </c>
      <c r="BC924" t="s">
        <v>100</v>
      </c>
      <c r="BD924" t="s">
        <v>101</v>
      </c>
      <c r="BE924">
        <f t="shared" si="512"/>
        <v>7</v>
      </c>
      <c r="BF924">
        <v>28</v>
      </c>
      <c r="BG924" t="s">
        <v>102</v>
      </c>
      <c r="BH924">
        <v>0</v>
      </c>
      <c r="BI924">
        <v>1288</v>
      </c>
      <c r="BJ924">
        <v>1316</v>
      </c>
      <c r="BK924" t="s">
        <v>103</v>
      </c>
      <c r="BL924">
        <f t="shared" si="513"/>
        <v>6</v>
      </c>
      <c r="BM924" t="s">
        <v>104</v>
      </c>
      <c r="BN924" t="s">
        <v>105</v>
      </c>
      <c r="BO924" t="s">
        <v>106</v>
      </c>
      <c r="BP924">
        <f t="shared" si="514"/>
        <v>6</v>
      </c>
      <c r="BQ924">
        <v>1316</v>
      </c>
      <c r="BR924">
        <v>0</v>
      </c>
      <c r="BS924">
        <v>0</v>
      </c>
      <c r="BT924">
        <v>1316</v>
      </c>
      <c r="BU924">
        <v>0</v>
      </c>
      <c r="BV924">
        <v>0</v>
      </c>
      <c r="BW924">
        <v>2</v>
      </c>
      <c r="BX924">
        <v>0</v>
      </c>
      <c r="BY924">
        <v>3</v>
      </c>
      <c r="BZ924">
        <v>1</v>
      </c>
      <c r="CA924" t="s">
        <v>97</v>
      </c>
      <c r="CB924">
        <f t="shared" si="515"/>
        <v>5</v>
      </c>
      <c r="CC924">
        <v>6</v>
      </c>
      <c r="CD924" t="s">
        <v>107</v>
      </c>
      <c r="CE924">
        <v>1</v>
      </c>
      <c r="CF924" t="s">
        <v>97</v>
      </c>
      <c r="CG924" t="s">
        <v>108</v>
      </c>
      <c r="CH924">
        <f t="shared" si="516"/>
        <v>6</v>
      </c>
      <c r="CI924">
        <v>2005</v>
      </c>
      <c r="CJ924" t="s">
        <v>157</v>
      </c>
      <c r="CK924">
        <f t="shared" si="517"/>
        <v>4</v>
      </c>
      <c r="CL924">
        <v>2</v>
      </c>
      <c r="CM924">
        <v>397</v>
      </c>
      <c r="CN924" t="s">
        <v>98</v>
      </c>
      <c r="CO924">
        <f t="shared" si="518"/>
        <v>4</v>
      </c>
      <c r="CP924" t="s">
        <v>98</v>
      </c>
      <c r="CQ924">
        <f t="shared" si="519"/>
        <v>4</v>
      </c>
      <c r="CR924" t="s">
        <v>105</v>
      </c>
      <c r="CS924">
        <f t="shared" si="520"/>
        <v>3</v>
      </c>
      <c r="CT924">
        <v>100</v>
      </c>
      <c r="CU924">
        <v>0</v>
      </c>
      <c r="CV924">
        <v>0</v>
      </c>
      <c r="CW924">
        <v>23</v>
      </c>
      <c r="CX924">
        <v>0</v>
      </c>
      <c r="CY924">
        <v>0</v>
      </c>
      <c r="CZ924" t="s">
        <v>83</v>
      </c>
      <c r="DA924" t="s">
        <v>83</v>
      </c>
      <c r="DB924">
        <f t="shared" si="521"/>
        <v>5</v>
      </c>
      <c r="DC924" t="s">
        <v>83</v>
      </c>
      <c r="DD924">
        <v>0</v>
      </c>
      <c r="DE924">
        <v>10</v>
      </c>
      <c r="DF924">
        <v>2006</v>
      </c>
      <c r="DG924">
        <f t="shared" si="524"/>
        <v>17</v>
      </c>
      <c r="DH924" t="s">
        <v>158</v>
      </c>
      <c r="DI924">
        <f t="shared" si="522"/>
        <v>8</v>
      </c>
      <c r="DJ924" t="s">
        <v>159</v>
      </c>
      <c r="DK924">
        <f t="shared" si="523"/>
        <v>6</v>
      </c>
      <c r="DL924">
        <v>169990</v>
      </c>
    </row>
    <row r="925" spans="1:116" x14ac:dyDescent="0.35">
      <c r="A925">
        <v>924</v>
      </c>
      <c r="B925">
        <v>120</v>
      </c>
      <c r="C925" t="s">
        <v>81</v>
      </c>
      <c r="D925">
        <f t="shared" si="490"/>
        <v>4</v>
      </c>
      <c r="E925">
        <v>50</v>
      </c>
      <c r="F925">
        <v>8012</v>
      </c>
      <c r="G925" t="s">
        <v>82</v>
      </c>
      <c r="H925">
        <f t="shared" si="491"/>
        <v>2</v>
      </c>
      <c r="I925" t="s">
        <v>83</v>
      </c>
      <c r="J925" t="str">
        <f t="shared" si="492"/>
        <v/>
      </c>
      <c r="K925" t="s">
        <v>84</v>
      </c>
      <c r="L925">
        <f t="shared" si="493"/>
        <v>1</v>
      </c>
      <c r="M925" t="s">
        <v>85</v>
      </c>
      <c r="N925">
        <f t="shared" si="494"/>
        <v>2</v>
      </c>
      <c r="O925" t="s">
        <v>86</v>
      </c>
      <c r="P925">
        <f t="shared" si="495"/>
        <v>4</v>
      </c>
      <c r="Q925" t="s">
        <v>87</v>
      </c>
      <c r="R925">
        <f t="shared" si="496"/>
        <v>4</v>
      </c>
      <c r="S925" t="s">
        <v>88</v>
      </c>
      <c r="T925">
        <f t="shared" si="497"/>
        <v>3</v>
      </c>
      <c r="U925" t="s">
        <v>170</v>
      </c>
      <c r="V925">
        <f t="shared" si="498"/>
        <v>15</v>
      </c>
      <c r="W925" t="s">
        <v>90</v>
      </c>
      <c r="X925">
        <f t="shared" si="499"/>
        <v>7</v>
      </c>
      <c r="Y925" t="s">
        <v>90</v>
      </c>
      <c r="Z925">
        <f t="shared" si="500"/>
        <v>7</v>
      </c>
      <c r="AA925" t="s">
        <v>179</v>
      </c>
      <c r="AB925">
        <f t="shared" si="501"/>
        <v>4</v>
      </c>
      <c r="AC925" t="s">
        <v>115</v>
      </c>
      <c r="AD925">
        <f t="shared" si="502"/>
        <v>4</v>
      </c>
      <c r="AE925">
        <v>6</v>
      </c>
      <c r="AF925">
        <v>5</v>
      </c>
      <c r="AG925">
        <v>1993</v>
      </c>
      <c r="AH925">
        <v>1994</v>
      </c>
      <c r="AI925" t="s">
        <v>93</v>
      </c>
      <c r="AJ925">
        <f t="shared" si="503"/>
        <v>5</v>
      </c>
      <c r="AK925" t="s">
        <v>94</v>
      </c>
      <c r="AL925">
        <f t="shared" si="504"/>
        <v>8</v>
      </c>
      <c r="AM925" t="s">
        <v>161</v>
      </c>
      <c r="AN925">
        <f t="shared" si="505"/>
        <v>3</v>
      </c>
      <c r="AO925" t="s">
        <v>161</v>
      </c>
      <c r="AP925" t="s">
        <v>117</v>
      </c>
      <c r="AQ925">
        <f t="shared" si="506"/>
        <v>2</v>
      </c>
      <c r="AR925">
        <v>0</v>
      </c>
      <c r="AS925" t="s">
        <v>97</v>
      </c>
      <c r="AT925">
        <f t="shared" si="507"/>
        <v>4</v>
      </c>
      <c r="AU925" t="s">
        <v>98</v>
      </c>
      <c r="AV925">
        <f t="shared" si="508"/>
        <v>3</v>
      </c>
      <c r="AW925" t="s">
        <v>99</v>
      </c>
      <c r="AX925">
        <f t="shared" si="509"/>
        <v>6</v>
      </c>
      <c r="AY925" t="s">
        <v>97</v>
      </c>
      <c r="AZ925">
        <f t="shared" si="510"/>
        <v>5</v>
      </c>
      <c r="BA925" t="s">
        <v>98</v>
      </c>
      <c r="BB925">
        <f t="shared" si="511"/>
        <v>4</v>
      </c>
      <c r="BC925" t="s">
        <v>100</v>
      </c>
      <c r="BD925" t="s">
        <v>172</v>
      </c>
      <c r="BE925">
        <f t="shared" si="512"/>
        <v>5</v>
      </c>
      <c r="BF925">
        <v>165</v>
      </c>
      <c r="BG925" t="s">
        <v>101</v>
      </c>
      <c r="BH925">
        <v>841</v>
      </c>
      <c r="BI925">
        <v>598</v>
      </c>
      <c r="BJ925">
        <v>1604</v>
      </c>
      <c r="BK925" t="s">
        <v>103</v>
      </c>
      <c r="BL925">
        <f t="shared" si="513"/>
        <v>6</v>
      </c>
      <c r="BM925" t="s">
        <v>104</v>
      </c>
      <c r="BN925" t="s">
        <v>105</v>
      </c>
      <c r="BO925" t="s">
        <v>106</v>
      </c>
      <c r="BP925">
        <f t="shared" si="514"/>
        <v>6</v>
      </c>
      <c r="BQ925">
        <v>1617</v>
      </c>
      <c r="BR925">
        <v>0</v>
      </c>
      <c r="BS925">
        <v>0</v>
      </c>
      <c r="BT925">
        <v>1617</v>
      </c>
      <c r="BU925">
        <v>1</v>
      </c>
      <c r="BV925">
        <v>0</v>
      </c>
      <c r="BW925">
        <v>2</v>
      </c>
      <c r="BX925">
        <v>0</v>
      </c>
      <c r="BY925">
        <v>2</v>
      </c>
      <c r="BZ925">
        <v>1</v>
      </c>
      <c r="CA925" t="s">
        <v>97</v>
      </c>
      <c r="CB925">
        <f t="shared" si="515"/>
        <v>5</v>
      </c>
      <c r="CC925">
        <v>5</v>
      </c>
      <c r="CD925" t="s">
        <v>107</v>
      </c>
      <c r="CE925">
        <v>1</v>
      </c>
      <c r="CF925" t="s">
        <v>147</v>
      </c>
      <c r="CG925" t="s">
        <v>108</v>
      </c>
      <c r="CH925">
        <f t="shared" si="516"/>
        <v>6</v>
      </c>
      <c r="CI925">
        <v>1993</v>
      </c>
      <c r="CJ925" t="s">
        <v>109</v>
      </c>
      <c r="CK925">
        <f t="shared" si="517"/>
        <v>3</v>
      </c>
      <c r="CL925">
        <v>2</v>
      </c>
      <c r="CM925">
        <v>533</v>
      </c>
      <c r="CN925" t="s">
        <v>98</v>
      </c>
      <c r="CO925">
        <f t="shared" si="518"/>
        <v>4</v>
      </c>
      <c r="CP925" t="s">
        <v>98</v>
      </c>
      <c r="CQ925">
        <f t="shared" si="519"/>
        <v>4</v>
      </c>
      <c r="CR925" t="s">
        <v>105</v>
      </c>
      <c r="CS925">
        <f t="shared" si="520"/>
        <v>3</v>
      </c>
      <c r="CT925">
        <v>0</v>
      </c>
      <c r="CU925">
        <v>69</v>
      </c>
      <c r="CV925">
        <v>0</v>
      </c>
      <c r="CW925">
        <v>0</v>
      </c>
      <c r="CX925">
        <v>0</v>
      </c>
      <c r="CY925">
        <v>0</v>
      </c>
      <c r="CZ925" t="s">
        <v>83</v>
      </c>
      <c r="DA925" t="s">
        <v>83</v>
      </c>
      <c r="DB925">
        <f t="shared" si="521"/>
        <v>5</v>
      </c>
      <c r="DC925" t="s">
        <v>83</v>
      </c>
      <c r="DD925">
        <v>0</v>
      </c>
      <c r="DE925">
        <v>7</v>
      </c>
      <c r="DF925">
        <v>2008</v>
      </c>
      <c r="DG925">
        <f t="shared" si="524"/>
        <v>15</v>
      </c>
      <c r="DH925" t="s">
        <v>110</v>
      </c>
      <c r="DI925">
        <f t="shared" si="522"/>
        <v>4</v>
      </c>
      <c r="DJ925" t="s">
        <v>111</v>
      </c>
      <c r="DK925">
        <f t="shared" si="523"/>
        <v>5</v>
      </c>
      <c r="DL925">
        <v>193000</v>
      </c>
    </row>
    <row r="926" spans="1:116" x14ac:dyDescent="0.35">
      <c r="A926">
        <v>925</v>
      </c>
      <c r="B926">
        <v>20</v>
      </c>
      <c r="C926" t="s">
        <v>81</v>
      </c>
      <c r="D926">
        <f t="shared" si="490"/>
        <v>4</v>
      </c>
      <c r="E926">
        <v>79</v>
      </c>
      <c r="F926">
        <v>10240</v>
      </c>
      <c r="G926" t="s">
        <v>82</v>
      </c>
      <c r="H926">
        <f t="shared" si="491"/>
        <v>2</v>
      </c>
      <c r="I926" t="s">
        <v>83</v>
      </c>
      <c r="J926" t="str">
        <f t="shared" si="492"/>
        <v/>
      </c>
      <c r="K926" t="s">
        <v>84</v>
      </c>
      <c r="L926">
        <f t="shared" si="493"/>
        <v>1</v>
      </c>
      <c r="M926" t="s">
        <v>85</v>
      </c>
      <c r="N926">
        <f t="shared" si="494"/>
        <v>2</v>
      </c>
      <c r="O926" t="s">
        <v>86</v>
      </c>
      <c r="P926">
        <f t="shared" si="495"/>
        <v>4</v>
      </c>
      <c r="Q926" t="s">
        <v>87</v>
      </c>
      <c r="R926">
        <f t="shared" si="496"/>
        <v>4</v>
      </c>
      <c r="S926" t="s">
        <v>88</v>
      </c>
      <c r="T926">
        <f t="shared" si="497"/>
        <v>3</v>
      </c>
      <c r="U926" t="s">
        <v>138</v>
      </c>
      <c r="V926">
        <f t="shared" si="498"/>
        <v>10</v>
      </c>
      <c r="W926" t="s">
        <v>90</v>
      </c>
      <c r="X926">
        <f t="shared" si="499"/>
        <v>7</v>
      </c>
      <c r="Y926" t="s">
        <v>90</v>
      </c>
      <c r="Z926">
        <f t="shared" si="500"/>
        <v>7</v>
      </c>
      <c r="AA926" t="s">
        <v>91</v>
      </c>
      <c r="AB926">
        <f t="shared" si="501"/>
        <v>3</v>
      </c>
      <c r="AC926" t="s">
        <v>115</v>
      </c>
      <c r="AD926">
        <f t="shared" si="502"/>
        <v>4</v>
      </c>
      <c r="AE926">
        <v>6</v>
      </c>
      <c r="AF926">
        <v>6</v>
      </c>
      <c r="AG926">
        <v>1980</v>
      </c>
      <c r="AH926">
        <v>1980</v>
      </c>
      <c r="AI926" t="s">
        <v>93</v>
      </c>
      <c r="AJ926">
        <f t="shared" si="503"/>
        <v>5</v>
      </c>
      <c r="AK926" t="s">
        <v>94</v>
      </c>
      <c r="AL926">
        <f t="shared" si="504"/>
        <v>8</v>
      </c>
      <c r="AM926" t="s">
        <v>161</v>
      </c>
      <c r="AN926">
        <f t="shared" si="505"/>
        <v>3</v>
      </c>
      <c r="AO926" t="s">
        <v>161</v>
      </c>
      <c r="AP926" t="s">
        <v>96</v>
      </c>
      <c r="AQ926">
        <f t="shared" si="506"/>
        <v>4</v>
      </c>
      <c r="AR926">
        <v>157</v>
      </c>
      <c r="AS926" t="s">
        <v>98</v>
      </c>
      <c r="AT926">
        <f t="shared" si="507"/>
        <v>3</v>
      </c>
      <c r="AU926" t="s">
        <v>97</v>
      </c>
      <c r="AV926">
        <f t="shared" si="508"/>
        <v>4</v>
      </c>
      <c r="AW926" t="s">
        <v>118</v>
      </c>
      <c r="AX926">
        <f t="shared" si="509"/>
        <v>2</v>
      </c>
      <c r="AY926" t="s">
        <v>97</v>
      </c>
      <c r="AZ926">
        <f t="shared" si="510"/>
        <v>5</v>
      </c>
      <c r="BA926" t="s">
        <v>98</v>
      </c>
      <c r="BB926">
        <f t="shared" si="511"/>
        <v>4</v>
      </c>
      <c r="BC926" t="s">
        <v>100</v>
      </c>
      <c r="BD926" t="s">
        <v>141</v>
      </c>
      <c r="BE926">
        <f t="shared" si="512"/>
        <v>3</v>
      </c>
      <c r="BF926">
        <v>625</v>
      </c>
      <c r="BG926" t="s">
        <v>172</v>
      </c>
      <c r="BH926">
        <v>1061</v>
      </c>
      <c r="BI926">
        <v>0</v>
      </c>
      <c r="BJ926">
        <v>1686</v>
      </c>
      <c r="BK926" t="s">
        <v>103</v>
      </c>
      <c r="BL926">
        <f t="shared" si="513"/>
        <v>6</v>
      </c>
      <c r="BM926" t="s">
        <v>98</v>
      </c>
      <c r="BN926" t="s">
        <v>105</v>
      </c>
      <c r="BO926" t="s">
        <v>106</v>
      </c>
      <c r="BP926">
        <f t="shared" si="514"/>
        <v>6</v>
      </c>
      <c r="BQ926">
        <v>1686</v>
      </c>
      <c r="BR926">
        <v>0</v>
      </c>
      <c r="BS926">
        <v>0</v>
      </c>
      <c r="BT926">
        <v>1686</v>
      </c>
      <c r="BU926">
        <v>1</v>
      </c>
      <c r="BV926">
        <v>0</v>
      </c>
      <c r="BW926">
        <v>2</v>
      </c>
      <c r="BX926">
        <v>0</v>
      </c>
      <c r="BY926">
        <v>3</v>
      </c>
      <c r="BZ926">
        <v>1</v>
      </c>
      <c r="CA926" t="s">
        <v>98</v>
      </c>
      <c r="CB926">
        <f t="shared" si="515"/>
        <v>4</v>
      </c>
      <c r="CC926">
        <v>7</v>
      </c>
      <c r="CD926" t="s">
        <v>107</v>
      </c>
      <c r="CE926">
        <v>1</v>
      </c>
      <c r="CF926" t="s">
        <v>98</v>
      </c>
      <c r="CG926" t="s">
        <v>108</v>
      </c>
      <c r="CH926">
        <f t="shared" si="516"/>
        <v>6</v>
      </c>
      <c r="CI926">
        <v>1980</v>
      </c>
      <c r="CJ926" t="s">
        <v>102</v>
      </c>
      <c r="CK926">
        <f t="shared" si="517"/>
        <v>2</v>
      </c>
      <c r="CL926">
        <v>2</v>
      </c>
      <c r="CM926">
        <v>612</v>
      </c>
      <c r="CN926" t="s">
        <v>98</v>
      </c>
      <c r="CO926">
        <f t="shared" si="518"/>
        <v>4</v>
      </c>
      <c r="CP926" t="s">
        <v>98</v>
      </c>
      <c r="CQ926">
        <f t="shared" si="519"/>
        <v>4</v>
      </c>
      <c r="CR926" t="s">
        <v>105</v>
      </c>
      <c r="CS926">
        <f t="shared" si="520"/>
        <v>3</v>
      </c>
      <c r="CT926">
        <v>384</v>
      </c>
      <c r="CU926">
        <v>131</v>
      </c>
      <c r="CV926">
        <v>0</v>
      </c>
      <c r="CW926">
        <v>0</v>
      </c>
      <c r="CX926">
        <v>0</v>
      </c>
      <c r="CY926">
        <v>0</v>
      </c>
      <c r="CZ926" t="s">
        <v>83</v>
      </c>
      <c r="DA926" t="s">
        <v>83</v>
      </c>
      <c r="DB926">
        <f t="shared" si="521"/>
        <v>5</v>
      </c>
      <c r="DC926" t="s">
        <v>83</v>
      </c>
      <c r="DD926">
        <v>0</v>
      </c>
      <c r="DE926">
        <v>5</v>
      </c>
      <c r="DF926">
        <v>2006</v>
      </c>
      <c r="DG926">
        <f t="shared" si="524"/>
        <v>17</v>
      </c>
      <c r="DH926" t="s">
        <v>110</v>
      </c>
      <c r="DI926">
        <f t="shared" si="522"/>
        <v>4</v>
      </c>
      <c r="DJ926" t="s">
        <v>111</v>
      </c>
      <c r="DK926">
        <f t="shared" si="523"/>
        <v>5</v>
      </c>
      <c r="DL926">
        <v>207500</v>
      </c>
    </row>
    <row r="927" spans="1:116" x14ac:dyDescent="0.35">
      <c r="A927">
        <v>926</v>
      </c>
      <c r="B927">
        <v>20</v>
      </c>
      <c r="C927" t="s">
        <v>81</v>
      </c>
      <c r="D927">
        <f t="shared" si="490"/>
        <v>4</v>
      </c>
      <c r="E927" t="s">
        <v>83</v>
      </c>
      <c r="F927">
        <v>15611</v>
      </c>
      <c r="G927" t="s">
        <v>82</v>
      </c>
      <c r="H927">
        <f t="shared" si="491"/>
        <v>2</v>
      </c>
      <c r="I927" t="s">
        <v>83</v>
      </c>
      <c r="J927" t="str">
        <f t="shared" si="492"/>
        <v/>
      </c>
      <c r="K927" t="s">
        <v>120</v>
      </c>
      <c r="L927">
        <f t="shared" si="493"/>
        <v>2</v>
      </c>
      <c r="M927" t="s">
        <v>85</v>
      </c>
      <c r="N927">
        <f t="shared" si="494"/>
        <v>2</v>
      </c>
      <c r="O927" t="s">
        <v>86</v>
      </c>
      <c r="P927">
        <f t="shared" si="495"/>
        <v>4</v>
      </c>
      <c r="Q927" t="s">
        <v>122</v>
      </c>
      <c r="R927">
        <f t="shared" si="496"/>
        <v>2</v>
      </c>
      <c r="S927" t="s">
        <v>88</v>
      </c>
      <c r="T927">
        <f t="shared" si="497"/>
        <v>3</v>
      </c>
      <c r="U927" t="s">
        <v>138</v>
      </c>
      <c r="V927">
        <f t="shared" si="498"/>
        <v>10</v>
      </c>
      <c r="W927" t="s">
        <v>90</v>
      </c>
      <c r="X927">
        <f t="shared" si="499"/>
        <v>7</v>
      </c>
      <c r="Y927" t="s">
        <v>90</v>
      </c>
      <c r="Z927">
        <f t="shared" si="500"/>
        <v>7</v>
      </c>
      <c r="AA927" t="s">
        <v>91</v>
      </c>
      <c r="AB927">
        <f t="shared" si="501"/>
        <v>3</v>
      </c>
      <c r="AC927" t="s">
        <v>115</v>
      </c>
      <c r="AD927">
        <f t="shared" si="502"/>
        <v>4</v>
      </c>
      <c r="AE927">
        <v>5</v>
      </c>
      <c r="AF927">
        <v>6</v>
      </c>
      <c r="AG927">
        <v>1977</v>
      </c>
      <c r="AH927">
        <v>1977</v>
      </c>
      <c r="AI927" t="s">
        <v>93</v>
      </c>
      <c r="AJ927">
        <f t="shared" si="503"/>
        <v>5</v>
      </c>
      <c r="AK927" t="s">
        <v>94</v>
      </c>
      <c r="AL927">
        <f t="shared" si="504"/>
        <v>8</v>
      </c>
      <c r="AM927" t="s">
        <v>95</v>
      </c>
      <c r="AN927">
        <f t="shared" si="505"/>
        <v>14</v>
      </c>
      <c r="AO927" t="s">
        <v>95</v>
      </c>
      <c r="AP927" t="s">
        <v>117</v>
      </c>
      <c r="AQ927">
        <f t="shared" si="506"/>
        <v>2</v>
      </c>
      <c r="AR927">
        <v>0</v>
      </c>
      <c r="AS927" t="s">
        <v>98</v>
      </c>
      <c r="AT927">
        <f t="shared" si="507"/>
        <v>3</v>
      </c>
      <c r="AU927" t="s">
        <v>98</v>
      </c>
      <c r="AV927">
        <f t="shared" si="508"/>
        <v>3</v>
      </c>
      <c r="AW927" t="s">
        <v>99</v>
      </c>
      <c r="AX927">
        <f t="shared" si="509"/>
        <v>6</v>
      </c>
      <c r="AY927" t="s">
        <v>97</v>
      </c>
      <c r="AZ927">
        <f t="shared" si="510"/>
        <v>5</v>
      </c>
      <c r="BA927" t="s">
        <v>98</v>
      </c>
      <c r="BB927">
        <f t="shared" si="511"/>
        <v>4</v>
      </c>
      <c r="BC927" t="s">
        <v>130</v>
      </c>
      <c r="BD927" t="s">
        <v>119</v>
      </c>
      <c r="BE927">
        <f t="shared" si="512"/>
        <v>4</v>
      </c>
      <c r="BF927">
        <v>767</v>
      </c>
      <c r="BG927" t="s">
        <v>172</v>
      </c>
      <c r="BH927">
        <v>93</v>
      </c>
      <c r="BI927">
        <v>266</v>
      </c>
      <c r="BJ927">
        <v>1126</v>
      </c>
      <c r="BK927" t="s">
        <v>103</v>
      </c>
      <c r="BL927">
        <f t="shared" si="513"/>
        <v>6</v>
      </c>
      <c r="BM927" t="s">
        <v>98</v>
      </c>
      <c r="BN927" t="s">
        <v>105</v>
      </c>
      <c r="BO927" t="s">
        <v>106</v>
      </c>
      <c r="BP927">
        <f t="shared" si="514"/>
        <v>6</v>
      </c>
      <c r="BQ927">
        <v>1126</v>
      </c>
      <c r="BR927">
        <v>0</v>
      </c>
      <c r="BS927">
        <v>0</v>
      </c>
      <c r="BT927">
        <v>1126</v>
      </c>
      <c r="BU927">
        <v>0</v>
      </c>
      <c r="BV927">
        <v>1</v>
      </c>
      <c r="BW927">
        <v>2</v>
      </c>
      <c r="BX927">
        <v>0</v>
      </c>
      <c r="BY927">
        <v>3</v>
      </c>
      <c r="BZ927">
        <v>1</v>
      </c>
      <c r="CA927" t="s">
        <v>104</v>
      </c>
      <c r="CB927">
        <f t="shared" si="515"/>
        <v>6</v>
      </c>
      <c r="CC927">
        <v>6</v>
      </c>
      <c r="CD927" t="s">
        <v>107</v>
      </c>
      <c r="CE927">
        <v>0</v>
      </c>
      <c r="CF927" t="s">
        <v>83</v>
      </c>
      <c r="CG927" t="s">
        <v>108</v>
      </c>
      <c r="CH927">
        <f t="shared" si="516"/>
        <v>6</v>
      </c>
      <c r="CI927">
        <v>1977</v>
      </c>
      <c r="CJ927" t="s">
        <v>109</v>
      </c>
      <c r="CK927">
        <f t="shared" si="517"/>
        <v>3</v>
      </c>
      <c r="CL927">
        <v>2</v>
      </c>
      <c r="CM927">
        <v>540</v>
      </c>
      <c r="CN927" t="s">
        <v>98</v>
      </c>
      <c r="CO927">
        <f t="shared" si="518"/>
        <v>4</v>
      </c>
      <c r="CP927" t="s">
        <v>98</v>
      </c>
      <c r="CQ927">
        <f t="shared" si="519"/>
        <v>4</v>
      </c>
      <c r="CR927" t="s">
        <v>105</v>
      </c>
      <c r="CS927">
        <f t="shared" si="520"/>
        <v>3</v>
      </c>
      <c r="CT927">
        <v>180</v>
      </c>
      <c r="CU927">
        <v>0</v>
      </c>
      <c r="CV927">
        <v>0</v>
      </c>
      <c r="CW927">
        <v>0</v>
      </c>
      <c r="CX927">
        <v>0</v>
      </c>
      <c r="CY927">
        <v>0</v>
      </c>
      <c r="CZ927" t="s">
        <v>83</v>
      </c>
      <c r="DA927" t="s">
        <v>83</v>
      </c>
      <c r="DB927">
        <f t="shared" si="521"/>
        <v>5</v>
      </c>
      <c r="DC927" t="s">
        <v>83</v>
      </c>
      <c r="DD927">
        <v>0</v>
      </c>
      <c r="DE927">
        <v>3</v>
      </c>
      <c r="DF927">
        <v>2008</v>
      </c>
      <c r="DG927">
        <f t="shared" si="524"/>
        <v>15</v>
      </c>
      <c r="DH927" t="s">
        <v>110</v>
      </c>
      <c r="DI927">
        <f t="shared" si="522"/>
        <v>4</v>
      </c>
      <c r="DJ927" t="s">
        <v>128</v>
      </c>
      <c r="DK927">
        <f t="shared" si="523"/>
        <v>3</v>
      </c>
      <c r="DL927">
        <v>175000</v>
      </c>
    </row>
    <row r="928" spans="1:116" x14ac:dyDescent="0.35">
      <c r="A928">
        <v>927</v>
      </c>
      <c r="B928">
        <v>60</v>
      </c>
      <c r="C928" t="s">
        <v>81</v>
      </c>
      <c r="D928">
        <f t="shared" si="490"/>
        <v>4</v>
      </c>
      <c r="E928">
        <v>93</v>
      </c>
      <c r="F928">
        <v>11999</v>
      </c>
      <c r="G928" t="s">
        <v>82</v>
      </c>
      <c r="H928">
        <f t="shared" si="491"/>
        <v>2</v>
      </c>
      <c r="I928" t="s">
        <v>83</v>
      </c>
      <c r="J928" t="str">
        <f t="shared" si="492"/>
        <v/>
      </c>
      <c r="K928" t="s">
        <v>84</v>
      </c>
      <c r="L928">
        <f t="shared" si="493"/>
        <v>1</v>
      </c>
      <c r="M928" t="s">
        <v>85</v>
      </c>
      <c r="N928">
        <f t="shared" si="494"/>
        <v>2</v>
      </c>
      <c r="O928" t="s">
        <v>86</v>
      </c>
      <c r="P928">
        <f t="shared" si="495"/>
        <v>4</v>
      </c>
      <c r="Q928" t="s">
        <v>87</v>
      </c>
      <c r="R928">
        <f t="shared" si="496"/>
        <v>4</v>
      </c>
      <c r="S928" t="s">
        <v>88</v>
      </c>
      <c r="T928">
        <f t="shared" si="497"/>
        <v>3</v>
      </c>
      <c r="U928" t="s">
        <v>154</v>
      </c>
      <c r="V928">
        <f t="shared" si="498"/>
        <v>19</v>
      </c>
      <c r="W928" t="s">
        <v>90</v>
      </c>
      <c r="X928">
        <f t="shared" si="499"/>
        <v>7</v>
      </c>
      <c r="Y928" t="s">
        <v>90</v>
      </c>
      <c r="Z928">
        <f t="shared" si="500"/>
        <v>7</v>
      </c>
      <c r="AA928" t="s">
        <v>91</v>
      </c>
      <c r="AB928">
        <f t="shared" si="501"/>
        <v>3</v>
      </c>
      <c r="AC928" t="s">
        <v>92</v>
      </c>
      <c r="AD928">
        <f t="shared" si="502"/>
        <v>8</v>
      </c>
      <c r="AE928">
        <v>8</v>
      </c>
      <c r="AF928">
        <v>5</v>
      </c>
      <c r="AG928">
        <v>2003</v>
      </c>
      <c r="AH928">
        <v>2004</v>
      </c>
      <c r="AI928" t="s">
        <v>152</v>
      </c>
      <c r="AJ928">
        <f t="shared" si="503"/>
        <v>6</v>
      </c>
      <c r="AK928" t="s">
        <v>94</v>
      </c>
      <c r="AL928">
        <f t="shared" si="504"/>
        <v>8</v>
      </c>
      <c r="AM928" t="s">
        <v>95</v>
      </c>
      <c r="AN928">
        <f t="shared" si="505"/>
        <v>14</v>
      </c>
      <c r="AO928" t="s">
        <v>95</v>
      </c>
      <c r="AP928" t="s">
        <v>96</v>
      </c>
      <c r="AQ928">
        <f t="shared" si="506"/>
        <v>4</v>
      </c>
      <c r="AR928">
        <v>340</v>
      </c>
      <c r="AS928" t="s">
        <v>97</v>
      </c>
      <c r="AT928">
        <f t="shared" si="507"/>
        <v>4</v>
      </c>
      <c r="AU928" t="s">
        <v>98</v>
      </c>
      <c r="AV928">
        <f t="shared" si="508"/>
        <v>3</v>
      </c>
      <c r="AW928" t="s">
        <v>99</v>
      </c>
      <c r="AX928">
        <f t="shared" si="509"/>
        <v>6</v>
      </c>
      <c r="AY928" t="s">
        <v>97</v>
      </c>
      <c r="AZ928">
        <f t="shared" si="510"/>
        <v>5</v>
      </c>
      <c r="BA928" t="s">
        <v>98</v>
      </c>
      <c r="BB928">
        <f t="shared" si="511"/>
        <v>4</v>
      </c>
      <c r="BC928" t="s">
        <v>100</v>
      </c>
      <c r="BD928" t="s">
        <v>102</v>
      </c>
      <c r="BE928">
        <f t="shared" si="512"/>
        <v>6</v>
      </c>
      <c r="BF928">
        <v>0</v>
      </c>
      <c r="BG928" t="s">
        <v>102</v>
      </c>
      <c r="BH928">
        <v>0</v>
      </c>
      <c r="BI928">
        <v>1181</v>
      </c>
      <c r="BJ928">
        <v>1181</v>
      </c>
      <c r="BK928" t="s">
        <v>103</v>
      </c>
      <c r="BL928">
        <f t="shared" si="513"/>
        <v>6</v>
      </c>
      <c r="BM928" t="s">
        <v>104</v>
      </c>
      <c r="BN928" t="s">
        <v>105</v>
      </c>
      <c r="BO928" t="s">
        <v>106</v>
      </c>
      <c r="BP928">
        <f t="shared" si="514"/>
        <v>6</v>
      </c>
      <c r="BQ928">
        <v>1234</v>
      </c>
      <c r="BR928">
        <v>1140</v>
      </c>
      <c r="BS928">
        <v>0</v>
      </c>
      <c r="BT928">
        <v>2374</v>
      </c>
      <c r="BU928">
        <v>0</v>
      </c>
      <c r="BV928">
        <v>0</v>
      </c>
      <c r="BW928">
        <v>2</v>
      </c>
      <c r="BX928">
        <v>1</v>
      </c>
      <c r="BY928">
        <v>4</v>
      </c>
      <c r="BZ928">
        <v>1</v>
      </c>
      <c r="CA928" t="s">
        <v>104</v>
      </c>
      <c r="CB928">
        <f t="shared" si="515"/>
        <v>6</v>
      </c>
      <c r="CC928">
        <v>10</v>
      </c>
      <c r="CD928" t="s">
        <v>107</v>
      </c>
      <c r="CE928">
        <v>1</v>
      </c>
      <c r="CF928" t="s">
        <v>97</v>
      </c>
      <c r="CG928" t="s">
        <v>156</v>
      </c>
      <c r="CH928">
        <f t="shared" si="516"/>
        <v>7</v>
      </c>
      <c r="CI928">
        <v>2003</v>
      </c>
      <c r="CJ928" t="s">
        <v>157</v>
      </c>
      <c r="CK928">
        <f t="shared" si="517"/>
        <v>4</v>
      </c>
      <c r="CL928">
        <v>3</v>
      </c>
      <c r="CM928">
        <v>656</v>
      </c>
      <c r="CN928" t="s">
        <v>98</v>
      </c>
      <c r="CO928">
        <f t="shared" si="518"/>
        <v>4</v>
      </c>
      <c r="CP928" t="s">
        <v>98</v>
      </c>
      <c r="CQ928">
        <f t="shared" si="519"/>
        <v>4</v>
      </c>
      <c r="CR928" t="s">
        <v>105</v>
      </c>
      <c r="CS928">
        <f t="shared" si="520"/>
        <v>3</v>
      </c>
      <c r="CT928">
        <v>104</v>
      </c>
      <c r="CU928">
        <v>100</v>
      </c>
      <c r="CV928">
        <v>0</v>
      </c>
      <c r="CW928">
        <v>0</v>
      </c>
      <c r="CX928">
        <v>0</v>
      </c>
      <c r="CY928">
        <v>0</v>
      </c>
      <c r="CZ928" t="s">
        <v>83</v>
      </c>
      <c r="DA928" t="s">
        <v>83</v>
      </c>
      <c r="DB928">
        <f t="shared" si="521"/>
        <v>5</v>
      </c>
      <c r="DC928" t="s">
        <v>83</v>
      </c>
      <c r="DD928">
        <v>0</v>
      </c>
      <c r="DE928">
        <v>5</v>
      </c>
      <c r="DF928">
        <v>2007</v>
      </c>
      <c r="DG928">
        <f t="shared" si="524"/>
        <v>16</v>
      </c>
      <c r="DH928" t="s">
        <v>110</v>
      </c>
      <c r="DI928">
        <f t="shared" si="522"/>
        <v>4</v>
      </c>
      <c r="DJ928" t="s">
        <v>111</v>
      </c>
      <c r="DK928">
        <f t="shared" si="523"/>
        <v>5</v>
      </c>
      <c r="DL928">
        <v>285000</v>
      </c>
    </row>
    <row r="929" spans="1:116" x14ac:dyDescent="0.35">
      <c r="A929">
        <v>928</v>
      </c>
      <c r="B929">
        <v>60</v>
      </c>
      <c r="C929" t="s">
        <v>81</v>
      </c>
      <c r="D929">
        <f t="shared" si="490"/>
        <v>4</v>
      </c>
      <c r="E929" t="s">
        <v>83</v>
      </c>
      <c r="F929">
        <v>9900</v>
      </c>
      <c r="G929" t="s">
        <v>82</v>
      </c>
      <c r="H929">
        <f t="shared" si="491"/>
        <v>2</v>
      </c>
      <c r="I929" t="s">
        <v>83</v>
      </c>
      <c r="J929" t="str">
        <f t="shared" si="492"/>
        <v/>
      </c>
      <c r="K929" t="s">
        <v>84</v>
      </c>
      <c r="L929">
        <f t="shared" si="493"/>
        <v>1</v>
      </c>
      <c r="M929" t="s">
        <v>85</v>
      </c>
      <c r="N929">
        <f t="shared" si="494"/>
        <v>2</v>
      </c>
      <c r="O929" t="s">
        <v>86</v>
      </c>
      <c r="P929">
        <f t="shared" si="495"/>
        <v>4</v>
      </c>
      <c r="Q929" t="s">
        <v>87</v>
      </c>
      <c r="R929">
        <f t="shared" si="496"/>
        <v>4</v>
      </c>
      <c r="S929" t="s">
        <v>88</v>
      </c>
      <c r="T929">
        <f t="shared" si="497"/>
        <v>3</v>
      </c>
      <c r="U929" t="s">
        <v>138</v>
      </c>
      <c r="V929">
        <f t="shared" si="498"/>
        <v>10</v>
      </c>
      <c r="W929" t="s">
        <v>114</v>
      </c>
      <c r="X929">
        <f t="shared" si="499"/>
        <v>2</v>
      </c>
      <c r="Y929" t="s">
        <v>90</v>
      </c>
      <c r="Z929">
        <f t="shared" si="500"/>
        <v>7</v>
      </c>
      <c r="AA929" t="s">
        <v>91</v>
      </c>
      <c r="AB929">
        <f t="shared" si="501"/>
        <v>3</v>
      </c>
      <c r="AC929" t="s">
        <v>92</v>
      </c>
      <c r="AD929">
        <f t="shared" si="502"/>
        <v>8</v>
      </c>
      <c r="AE929">
        <v>7</v>
      </c>
      <c r="AF929">
        <v>5</v>
      </c>
      <c r="AG929">
        <v>1968</v>
      </c>
      <c r="AH929">
        <v>1968</v>
      </c>
      <c r="AI929" t="s">
        <v>93</v>
      </c>
      <c r="AJ929">
        <f t="shared" si="503"/>
        <v>5</v>
      </c>
      <c r="AK929" t="s">
        <v>94</v>
      </c>
      <c r="AL929">
        <f t="shared" si="504"/>
        <v>8</v>
      </c>
      <c r="AM929" t="s">
        <v>116</v>
      </c>
      <c r="AN929">
        <f t="shared" si="505"/>
        <v>10</v>
      </c>
      <c r="AO929" t="s">
        <v>116</v>
      </c>
      <c r="AP929" t="s">
        <v>96</v>
      </c>
      <c r="AQ929">
        <f t="shared" si="506"/>
        <v>4</v>
      </c>
      <c r="AR929">
        <v>342</v>
      </c>
      <c r="AS929" t="s">
        <v>98</v>
      </c>
      <c r="AT929">
        <f t="shared" si="507"/>
        <v>3</v>
      </c>
      <c r="AU929" t="s">
        <v>98</v>
      </c>
      <c r="AV929">
        <f t="shared" si="508"/>
        <v>3</v>
      </c>
      <c r="AW929" t="s">
        <v>118</v>
      </c>
      <c r="AX929">
        <f t="shared" si="509"/>
        <v>2</v>
      </c>
      <c r="AY929" t="s">
        <v>98</v>
      </c>
      <c r="AZ929">
        <f t="shared" si="510"/>
        <v>4</v>
      </c>
      <c r="BA929" t="s">
        <v>98</v>
      </c>
      <c r="BB929">
        <f t="shared" si="511"/>
        <v>4</v>
      </c>
      <c r="BC929" t="s">
        <v>100</v>
      </c>
      <c r="BD929" t="s">
        <v>141</v>
      </c>
      <c r="BE929">
        <f t="shared" si="512"/>
        <v>3</v>
      </c>
      <c r="BF929">
        <v>552</v>
      </c>
      <c r="BG929" t="s">
        <v>102</v>
      </c>
      <c r="BH929">
        <v>0</v>
      </c>
      <c r="BI929">
        <v>280</v>
      </c>
      <c r="BJ929">
        <v>832</v>
      </c>
      <c r="BK929" t="s">
        <v>103</v>
      </c>
      <c r="BL929">
        <f t="shared" si="513"/>
        <v>6</v>
      </c>
      <c r="BM929" t="s">
        <v>97</v>
      </c>
      <c r="BN929" t="s">
        <v>105</v>
      </c>
      <c r="BO929" t="s">
        <v>106</v>
      </c>
      <c r="BP929">
        <f t="shared" si="514"/>
        <v>6</v>
      </c>
      <c r="BQ929">
        <v>1098</v>
      </c>
      <c r="BR929">
        <v>880</v>
      </c>
      <c r="BS929">
        <v>0</v>
      </c>
      <c r="BT929">
        <v>1978</v>
      </c>
      <c r="BU929">
        <v>0</v>
      </c>
      <c r="BV929">
        <v>0</v>
      </c>
      <c r="BW929">
        <v>2</v>
      </c>
      <c r="BX929">
        <v>1</v>
      </c>
      <c r="BY929">
        <v>4</v>
      </c>
      <c r="BZ929">
        <v>1</v>
      </c>
      <c r="CA929" t="s">
        <v>98</v>
      </c>
      <c r="CB929">
        <f t="shared" si="515"/>
        <v>4</v>
      </c>
      <c r="CC929">
        <v>9</v>
      </c>
      <c r="CD929" t="s">
        <v>107</v>
      </c>
      <c r="CE929">
        <v>1</v>
      </c>
      <c r="CF929" t="s">
        <v>97</v>
      </c>
      <c r="CG929" t="s">
        <v>108</v>
      </c>
      <c r="CH929">
        <f t="shared" si="516"/>
        <v>6</v>
      </c>
      <c r="CI929">
        <v>1968</v>
      </c>
      <c r="CJ929" t="s">
        <v>109</v>
      </c>
      <c r="CK929">
        <f t="shared" si="517"/>
        <v>3</v>
      </c>
      <c r="CL929">
        <v>2</v>
      </c>
      <c r="CM929">
        <v>486</v>
      </c>
      <c r="CN929" t="s">
        <v>98</v>
      </c>
      <c r="CO929">
        <f t="shared" si="518"/>
        <v>4</v>
      </c>
      <c r="CP929" t="s">
        <v>98</v>
      </c>
      <c r="CQ929">
        <f t="shared" si="519"/>
        <v>4</v>
      </c>
      <c r="CR929" t="s">
        <v>105</v>
      </c>
      <c r="CS929">
        <f t="shared" si="520"/>
        <v>3</v>
      </c>
      <c r="CT929">
        <v>0</v>
      </c>
      <c r="CU929">
        <v>43</v>
      </c>
      <c r="CV929">
        <v>0</v>
      </c>
      <c r="CW929">
        <v>0</v>
      </c>
      <c r="CX929">
        <v>0</v>
      </c>
      <c r="CY929">
        <v>0</v>
      </c>
      <c r="CZ929" t="s">
        <v>83</v>
      </c>
      <c r="DA929" t="s">
        <v>165</v>
      </c>
      <c r="DB929">
        <f t="shared" si="521"/>
        <v>4</v>
      </c>
      <c r="DC929" t="s">
        <v>83</v>
      </c>
      <c r="DD929">
        <v>0</v>
      </c>
      <c r="DE929">
        <v>4</v>
      </c>
      <c r="DF929">
        <v>2008</v>
      </c>
      <c r="DG929">
        <f t="shared" si="524"/>
        <v>15</v>
      </c>
      <c r="DH929" t="s">
        <v>110</v>
      </c>
      <c r="DI929">
        <f t="shared" si="522"/>
        <v>4</v>
      </c>
      <c r="DJ929" t="s">
        <v>111</v>
      </c>
      <c r="DK929">
        <f t="shared" si="523"/>
        <v>5</v>
      </c>
      <c r="DL929">
        <v>176000</v>
      </c>
    </row>
    <row r="930" spans="1:116" x14ac:dyDescent="0.35">
      <c r="A930">
        <v>929</v>
      </c>
      <c r="B930">
        <v>20</v>
      </c>
      <c r="C930" t="s">
        <v>81</v>
      </c>
      <c r="D930">
        <f t="shared" si="490"/>
        <v>4</v>
      </c>
      <c r="E930" t="s">
        <v>83</v>
      </c>
      <c r="F930">
        <v>11838</v>
      </c>
      <c r="G930" t="s">
        <v>82</v>
      </c>
      <c r="H930">
        <f t="shared" si="491"/>
        <v>2</v>
      </c>
      <c r="I930" t="s">
        <v>83</v>
      </c>
      <c r="J930" t="str">
        <f t="shared" si="492"/>
        <v/>
      </c>
      <c r="K930" t="s">
        <v>84</v>
      </c>
      <c r="L930">
        <f t="shared" si="493"/>
        <v>1</v>
      </c>
      <c r="M930" t="s">
        <v>85</v>
      </c>
      <c r="N930">
        <f t="shared" si="494"/>
        <v>2</v>
      </c>
      <c r="O930" t="s">
        <v>86</v>
      </c>
      <c r="P930">
        <f t="shared" si="495"/>
        <v>4</v>
      </c>
      <c r="Q930" t="s">
        <v>87</v>
      </c>
      <c r="R930">
        <f t="shared" si="496"/>
        <v>4</v>
      </c>
      <c r="S930" t="s">
        <v>88</v>
      </c>
      <c r="T930">
        <f t="shared" si="497"/>
        <v>3</v>
      </c>
      <c r="U930" t="s">
        <v>89</v>
      </c>
      <c r="V930">
        <f t="shared" si="498"/>
        <v>16</v>
      </c>
      <c r="W930" t="s">
        <v>90</v>
      </c>
      <c r="X930">
        <f t="shared" si="499"/>
        <v>7</v>
      </c>
      <c r="Y930" t="s">
        <v>90</v>
      </c>
      <c r="Z930">
        <f t="shared" si="500"/>
        <v>7</v>
      </c>
      <c r="AA930" t="s">
        <v>91</v>
      </c>
      <c r="AB930">
        <f t="shared" si="501"/>
        <v>3</v>
      </c>
      <c r="AC930" t="s">
        <v>115</v>
      </c>
      <c r="AD930">
        <f t="shared" si="502"/>
        <v>4</v>
      </c>
      <c r="AE930">
        <v>8</v>
      </c>
      <c r="AF930">
        <v>5</v>
      </c>
      <c r="AG930">
        <v>2001</v>
      </c>
      <c r="AH930">
        <v>2001</v>
      </c>
      <c r="AI930" t="s">
        <v>152</v>
      </c>
      <c r="AJ930">
        <f t="shared" si="503"/>
        <v>6</v>
      </c>
      <c r="AK930" t="s">
        <v>94</v>
      </c>
      <c r="AL930">
        <f t="shared" si="504"/>
        <v>8</v>
      </c>
      <c r="AM930" t="s">
        <v>95</v>
      </c>
      <c r="AN930">
        <f t="shared" si="505"/>
        <v>14</v>
      </c>
      <c r="AO930" t="s">
        <v>95</v>
      </c>
      <c r="AP930" t="s">
        <v>117</v>
      </c>
      <c r="AQ930">
        <f t="shared" si="506"/>
        <v>2</v>
      </c>
      <c r="AR930">
        <v>0</v>
      </c>
      <c r="AS930" t="s">
        <v>97</v>
      </c>
      <c r="AT930">
        <f t="shared" si="507"/>
        <v>4</v>
      </c>
      <c r="AU930" t="s">
        <v>98</v>
      </c>
      <c r="AV930">
        <f t="shared" si="508"/>
        <v>3</v>
      </c>
      <c r="AW930" t="s">
        <v>99</v>
      </c>
      <c r="AX930">
        <f t="shared" si="509"/>
        <v>6</v>
      </c>
      <c r="AY930" t="s">
        <v>97</v>
      </c>
      <c r="AZ930">
        <f t="shared" si="510"/>
        <v>5</v>
      </c>
      <c r="BA930" t="s">
        <v>98</v>
      </c>
      <c r="BB930">
        <f t="shared" si="511"/>
        <v>4</v>
      </c>
      <c r="BC930" t="s">
        <v>130</v>
      </c>
      <c r="BD930" t="s">
        <v>102</v>
      </c>
      <c r="BE930">
        <f t="shared" si="512"/>
        <v>6</v>
      </c>
      <c r="BF930">
        <v>0</v>
      </c>
      <c r="BG930" t="s">
        <v>102</v>
      </c>
      <c r="BH930">
        <v>0</v>
      </c>
      <c r="BI930">
        <v>1753</v>
      </c>
      <c r="BJ930">
        <v>1753</v>
      </c>
      <c r="BK930" t="s">
        <v>103</v>
      </c>
      <c r="BL930">
        <f t="shared" si="513"/>
        <v>6</v>
      </c>
      <c r="BM930" t="s">
        <v>104</v>
      </c>
      <c r="BN930" t="s">
        <v>105</v>
      </c>
      <c r="BO930" t="s">
        <v>106</v>
      </c>
      <c r="BP930">
        <f t="shared" si="514"/>
        <v>6</v>
      </c>
      <c r="BQ930">
        <v>1788</v>
      </c>
      <c r="BR930">
        <v>0</v>
      </c>
      <c r="BS930">
        <v>0</v>
      </c>
      <c r="BT930">
        <v>1788</v>
      </c>
      <c r="BU930">
        <v>0</v>
      </c>
      <c r="BV930">
        <v>0</v>
      </c>
      <c r="BW930">
        <v>2</v>
      </c>
      <c r="BX930">
        <v>0</v>
      </c>
      <c r="BY930">
        <v>3</v>
      </c>
      <c r="BZ930">
        <v>1</v>
      </c>
      <c r="CA930" t="s">
        <v>104</v>
      </c>
      <c r="CB930">
        <f t="shared" si="515"/>
        <v>6</v>
      </c>
      <c r="CC930">
        <v>7</v>
      </c>
      <c r="CD930" t="s">
        <v>107</v>
      </c>
      <c r="CE930">
        <v>1</v>
      </c>
      <c r="CF930" t="s">
        <v>98</v>
      </c>
      <c r="CG930" t="s">
        <v>108</v>
      </c>
      <c r="CH930">
        <f t="shared" si="516"/>
        <v>6</v>
      </c>
      <c r="CI930">
        <v>2001</v>
      </c>
      <c r="CJ930" t="s">
        <v>109</v>
      </c>
      <c r="CK930">
        <f t="shared" si="517"/>
        <v>3</v>
      </c>
      <c r="CL930">
        <v>2</v>
      </c>
      <c r="CM930">
        <v>522</v>
      </c>
      <c r="CN930" t="s">
        <v>98</v>
      </c>
      <c r="CO930">
        <f t="shared" si="518"/>
        <v>4</v>
      </c>
      <c r="CP930" t="s">
        <v>98</v>
      </c>
      <c r="CQ930">
        <f t="shared" si="519"/>
        <v>4</v>
      </c>
      <c r="CR930" t="s">
        <v>105</v>
      </c>
      <c r="CS930">
        <f t="shared" si="520"/>
        <v>3</v>
      </c>
      <c r="CT930">
        <v>202</v>
      </c>
      <c r="CU930">
        <v>151</v>
      </c>
      <c r="CV930">
        <v>0</v>
      </c>
      <c r="CW930">
        <v>0</v>
      </c>
      <c r="CX930">
        <v>0</v>
      </c>
      <c r="CY930">
        <v>0</v>
      </c>
      <c r="CZ930" t="s">
        <v>83</v>
      </c>
      <c r="DA930" t="s">
        <v>83</v>
      </c>
      <c r="DB930">
        <f t="shared" si="521"/>
        <v>5</v>
      </c>
      <c r="DC930" t="s">
        <v>83</v>
      </c>
      <c r="DD930">
        <v>0</v>
      </c>
      <c r="DE930">
        <v>6</v>
      </c>
      <c r="DF930">
        <v>2009</v>
      </c>
      <c r="DG930">
        <f t="shared" si="524"/>
        <v>14</v>
      </c>
      <c r="DH930" t="s">
        <v>110</v>
      </c>
      <c r="DI930">
        <f t="shared" si="522"/>
        <v>4</v>
      </c>
      <c r="DJ930" t="s">
        <v>111</v>
      </c>
      <c r="DK930">
        <f t="shared" si="523"/>
        <v>5</v>
      </c>
      <c r="DL930">
        <v>236500</v>
      </c>
    </row>
    <row r="931" spans="1:116" x14ac:dyDescent="0.35">
      <c r="A931">
        <v>930</v>
      </c>
      <c r="B931">
        <v>60</v>
      </c>
      <c r="C931" t="s">
        <v>81</v>
      </c>
      <c r="D931">
        <f t="shared" si="490"/>
        <v>4</v>
      </c>
      <c r="E931" t="s">
        <v>83</v>
      </c>
      <c r="F931">
        <v>13006</v>
      </c>
      <c r="G931" t="s">
        <v>82</v>
      </c>
      <c r="H931">
        <f t="shared" si="491"/>
        <v>2</v>
      </c>
      <c r="I931" t="s">
        <v>83</v>
      </c>
      <c r="J931" t="str">
        <f t="shared" si="492"/>
        <v/>
      </c>
      <c r="K931" t="s">
        <v>120</v>
      </c>
      <c r="L931">
        <f t="shared" si="493"/>
        <v>2</v>
      </c>
      <c r="M931" t="s">
        <v>85</v>
      </c>
      <c r="N931">
        <f t="shared" si="494"/>
        <v>2</v>
      </c>
      <c r="O931" t="s">
        <v>86</v>
      </c>
      <c r="P931">
        <f t="shared" si="495"/>
        <v>4</v>
      </c>
      <c r="Q931" t="s">
        <v>122</v>
      </c>
      <c r="R931">
        <f t="shared" si="496"/>
        <v>2</v>
      </c>
      <c r="S931" t="s">
        <v>88</v>
      </c>
      <c r="T931">
        <f t="shared" si="497"/>
        <v>3</v>
      </c>
      <c r="U931" t="s">
        <v>193</v>
      </c>
      <c r="V931">
        <f t="shared" si="498"/>
        <v>11</v>
      </c>
      <c r="W931" t="s">
        <v>90</v>
      </c>
      <c r="X931">
        <f t="shared" si="499"/>
        <v>7</v>
      </c>
      <c r="Y931" t="s">
        <v>90</v>
      </c>
      <c r="Z931">
        <f t="shared" si="500"/>
        <v>7</v>
      </c>
      <c r="AA931" t="s">
        <v>91</v>
      </c>
      <c r="AB931">
        <f t="shared" si="501"/>
        <v>3</v>
      </c>
      <c r="AC931" t="s">
        <v>92</v>
      </c>
      <c r="AD931">
        <f t="shared" si="502"/>
        <v>8</v>
      </c>
      <c r="AE931">
        <v>7</v>
      </c>
      <c r="AF931">
        <v>5</v>
      </c>
      <c r="AG931">
        <v>1997</v>
      </c>
      <c r="AH931">
        <v>1997</v>
      </c>
      <c r="AI931" t="s">
        <v>93</v>
      </c>
      <c r="AJ931">
        <f t="shared" si="503"/>
        <v>5</v>
      </c>
      <c r="AK931" t="s">
        <v>94</v>
      </c>
      <c r="AL931">
        <f t="shared" si="504"/>
        <v>8</v>
      </c>
      <c r="AM931" t="s">
        <v>140</v>
      </c>
      <c r="AN931">
        <f t="shared" si="505"/>
        <v>9</v>
      </c>
      <c r="AO931" t="s">
        <v>140</v>
      </c>
      <c r="AP931" t="s">
        <v>96</v>
      </c>
      <c r="AQ931">
        <f t="shared" si="506"/>
        <v>4</v>
      </c>
      <c r="AR931">
        <v>285</v>
      </c>
      <c r="AS931" t="s">
        <v>98</v>
      </c>
      <c r="AT931">
        <f t="shared" si="507"/>
        <v>3</v>
      </c>
      <c r="AU931" t="s">
        <v>98</v>
      </c>
      <c r="AV931">
        <f t="shared" si="508"/>
        <v>3</v>
      </c>
      <c r="AW931" t="s">
        <v>99</v>
      </c>
      <c r="AX931">
        <f t="shared" si="509"/>
        <v>6</v>
      </c>
      <c r="AY931" t="s">
        <v>97</v>
      </c>
      <c r="AZ931">
        <f t="shared" si="510"/>
        <v>5</v>
      </c>
      <c r="BA931" t="s">
        <v>98</v>
      </c>
      <c r="BB931">
        <f t="shared" si="511"/>
        <v>4</v>
      </c>
      <c r="BC931" t="s">
        <v>100</v>
      </c>
      <c r="BD931" t="s">
        <v>102</v>
      </c>
      <c r="BE931">
        <f t="shared" si="512"/>
        <v>6</v>
      </c>
      <c r="BF931">
        <v>0</v>
      </c>
      <c r="BG931" t="s">
        <v>102</v>
      </c>
      <c r="BH931">
        <v>0</v>
      </c>
      <c r="BI931">
        <v>964</v>
      </c>
      <c r="BJ931">
        <v>964</v>
      </c>
      <c r="BK931" t="s">
        <v>103</v>
      </c>
      <c r="BL931">
        <f t="shared" si="513"/>
        <v>6</v>
      </c>
      <c r="BM931" t="s">
        <v>97</v>
      </c>
      <c r="BN931" t="s">
        <v>105</v>
      </c>
      <c r="BO931" t="s">
        <v>106</v>
      </c>
      <c r="BP931">
        <f t="shared" si="514"/>
        <v>6</v>
      </c>
      <c r="BQ931">
        <v>993</v>
      </c>
      <c r="BR931">
        <v>1243</v>
      </c>
      <c r="BS931">
        <v>0</v>
      </c>
      <c r="BT931">
        <v>2236</v>
      </c>
      <c r="BU931">
        <v>0</v>
      </c>
      <c r="BV931">
        <v>0</v>
      </c>
      <c r="BW931">
        <v>2</v>
      </c>
      <c r="BX931">
        <v>1</v>
      </c>
      <c r="BY931">
        <v>4</v>
      </c>
      <c r="BZ931">
        <v>1</v>
      </c>
      <c r="CA931" t="s">
        <v>97</v>
      </c>
      <c r="CB931">
        <f t="shared" si="515"/>
        <v>5</v>
      </c>
      <c r="CC931">
        <v>8</v>
      </c>
      <c r="CD931" t="s">
        <v>107</v>
      </c>
      <c r="CE931">
        <v>1</v>
      </c>
      <c r="CF931" t="s">
        <v>98</v>
      </c>
      <c r="CG931" t="s">
        <v>156</v>
      </c>
      <c r="CH931">
        <f t="shared" si="516"/>
        <v>7</v>
      </c>
      <c r="CI931">
        <v>1997</v>
      </c>
      <c r="CJ931" t="s">
        <v>157</v>
      </c>
      <c r="CK931">
        <f t="shared" si="517"/>
        <v>4</v>
      </c>
      <c r="CL931">
        <v>2</v>
      </c>
      <c r="CM931">
        <v>642</v>
      </c>
      <c r="CN931" t="s">
        <v>98</v>
      </c>
      <c r="CO931">
        <f t="shared" si="518"/>
        <v>4</v>
      </c>
      <c r="CP931" t="s">
        <v>98</v>
      </c>
      <c r="CQ931">
        <f t="shared" si="519"/>
        <v>4</v>
      </c>
      <c r="CR931" t="s">
        <v>105</v>
      </c>
      <c r="CS931">
        <f t="shared" si="520"/>
        <v>3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 t="s">
        <v>83</v>
      </c>
      <c r="DA931" t="s">
        <v>83</v>
      </c>
      <c r="DB931">
        <f t="shared" si="521"/>
        <v>5</v>
      </c>
      <c r="DC931" t="s">
        <v>83</v>
      </c>
      <c r="DD931">
        <v>0</v>
      </c>
      <c r="DE931">
        <v>11</v>
      </c>
      <c r="DF931">
        <v>2006</v>
      </c>
      <c r="DG931">
        <f t="shared" si="524"/>
        <v>17</v>
      </c>
      <c r="DH931" t="s">
        <v>110</v>
      </c>
      <c r="DI931">
        <f t="shared" si="522"/>
        <v>4</v>
      </c>
      <c r="DJ931" t="s">
        <v>111</v>
      </c>
      <c r="DK931">
        <f t="shared" si="523"/>
        <v>5</v>
      </c>
      <c r="DL931">
        <v>222000</v>
      </c>
    </row>
    <row r="932" spans="1:116" x14ac:dyDescent="0.35">
      <c r="A932">
        <v>931</v>
      </c>
      <c r="B932">
        <v>20</v>
      </c>
      <c r="C932" t="s">
        <v>81</v>
      </c>
      <c r="D932">
        <f t="shared" si="490"/>
        <v>4</v>
      </c>
      <c r="E932">
        <v>73</v>
      </c>
      <c r="F932">
        <v>8925</v>
      </c>
      <c r="G932" t="s">
        <v>82</v>
      </c>
      <c r="H932">
        <f t="shared" si="491"/>
        <v>2</v>
      </c>
      <c r="I932" t="s">
        <v>83</v>
      </c>
      <c r="J932" t="str">
        <f t="shared" si="492"/>
        <v/>
      </c>
      <c r="K932" t="s">
        <v>120</v>
      </c>
      <c r="L932">
        <f t="shared" si="493"/>
        <v>2</v>
      </c>
      <c r="M932" t="s">
        <v>199</v>
      </c>
      <c r="N932">
        <f t="shared" si="494"/>
        <v>4</v>
      </c>
      <c r="O932" t="s">
        <v>86</v>
      </c>
      <c r="P932">
        <f t="shared" si="495"/>
        <v>4</v>
      </c>
      <c r="Q932" t="s">
        <v>87</v>
      </c>
      <c r="R932">
        <f t="shared" si="496"/>
        <v>4</v>
      </c>
      <c r="S932" t="s">
        <v>88</v>
      </c>
      <c r="T932">
        <f t="shared" si="497"/>
        <v>3</v>
      </c>
      <c r="U932" t="s">
        <v>189</v>
      </c>
      <c r="V932">
        <f t="shared" si="498"/>
        <v>2</v>
      </c>
      <c r="W932" t="s">
        <v>90</v>
      </c>
      <c r="X932">
        <f t="shared" si="499"/>
        <v>7</v>
      </c>
      <c r="Y932" t="s">
        <v>90</v>
      </c>
      <c r="Z932">
        <f t="shared" si="500"/>
        <v>7</v>
      </c>
      <c r="AA932" t="s">
        <v>91</v>
      </c>
      <c r="AB932">
        <f t="shared" si="501"/>
        <v>3</v>
      </c>
      <c r="AC932" t="s">
        <v>115</v>
      </c>
      <c r="AD932">
        <f t="shared" si="502"/>
        <v>4</v>
      </c>
      <c r="AE932">
        <v>8</v>
      </c>
      <c r="AF932">
        <v>5</v>
      </c>
      <c r="AG932">
        <v>2007</v>
      </c>
      <c r="AH932">
        <v>2007</v>
      </c>
      <c r="AI932" t="s">
        <v>93</v>
      </c>
      <c r="AJ932">
        <f t="shared" si="503"/>
        <v>5</v>
      </c>
      <c r="AK932" t="s">
        <v>94</v>
      </c>
      <c r="AL932">
        <f t="shared" si="504"/>
        <v>8</v>
      </c>
      <c r="AM932" t="s">
        <v>95</v>
      </c>
      <c r="AN932">
        <f t="shared" si="505"/>
        <v>14</v>
      </c>
      <c r="AO932" t="s">
        <v>95</v>
      </c>
      <c r="AP932" t="s">
        <v>117</v>
      </c>
      <c r="AQ932">
        <f t="shared" si="506"/>
        <v>2</v>
      </c>
      <c r="AR932">
        <v>0</v>
      </c>
      <c r="AS932" t="s">
        <v>97</v>
      </c>
      <c r="AT932">
        <f t="shared" si="507"/>
        <v>4</v>
      </c>
      <c r="AU932" t="s">
        <v>98</v>
      </c>
      <c r="AV932">
        <f t="shared" si="508"/>
        <v>3</v>
      </c>
      <c r="AW932" t="s">
        <v>99</v>
      </c>
      <c r="AX932">
        <f t="shared" si="509"/>
        <v>6</v>
      </c>
      <c r="AY932" t="s">
        <v>97</v>
      </c>
      <c r="AZ932">
        <f t="shared" si="510"/>
        <v>5</v>
      </c>
      <c r="BA932" t="s">
        <v>98</v>
      </c>
      <c r="BB932">
        <f t="shared" si="511"/>
        <v>4</v>
      </c>
      <c r="BC932" t="s">
        <v>130</v>
      </c>
      <c r="BD932" t="s">
        <v>101</v>
      </c>
      <c r="BE932">
        <f t="shared" si="512"/>
        <v>7</v>
      </c>
      <c r="BF932">
        <v>16</v>
      </c>
      <c r="BG932" t="s">
        <v>102</v>
      </c>
      <c r="BH932">
        <v>0</v>
      </c>
      <c r="BI932">
        <v>1450</v>
      </c>
      <c r="BJ932">
        <v>1466</v>
      </c>
      <c r="BK932" t="s">
        <v>103</v>
      </c>
      <c r="BL932">
        <f t="shared" si="513"/>
        <v>6</v>
      </c>
      <c r="BM932" t="s">
        <v>104</v>
      </c>
      <c r="BN932" t="s">
        <v>105</v>
      </c>
      <c r="BO932" t="s">
        <v>106</v>
      </c>
      <c r="BP932">
        <f t="shared" si="514"/>
        <v>6</v>
      </c>
      <c r="BQ932">
        <v>1466</v>
      </c>
      <c r="BR932">
        <v>0</v>
      </c>
      <c r="BS932">
        <v>0</v>
      </c>
      <c r="BT932">
        <v>1466</v>
      </c>
      <c r="BU932">
        <v>0</v>
      </c>
      <c r="BV932">
        <v>0</v>
      </c>
      <c r="BW932">
        <v>2</v>
      </c>
      <c r="BX932">
        <v>0</v>
      </c>
      <c r="BY932">
        <v>3</v>
      </c>
      <c r="BZ932">
        <v>1</v>
      </c>
      <c r="CA932" t="s">
        <v>97</v>
      </c>
      <c r="CB932">
        <f t="shared" si="515"/>
        <v>5</v>
      </c>
      <c r="CC932">
        <v>7</v>
      </c>
      <c r="CD932" t="s">
        <v>107</v>
      </c>
      <c r="CE932">
        <v>0</v>
      </c>
      <c r="CF932" t="s">
        <v>83</v>
      </c>
      <c r="CG932" t="s">
        <v>108</v>
      </c>
      <c r="CH932">
        <f t="shared" si="516"/>
        <v>6</v>
      </c>
      <c r="CI932">
        <v>2007</v>
      </c>
      <c r="CJ932" t="s">
        <v>157</v>
      </c>
      <c r="CK932">
        <f t="shared" si="517"/>
        <v>4</v>
      </c>
      <c r="CL932">
        <v>3</v>
      </c>
      <c r="CM932">
        <v>610</v>
      </c>
      <c r="CN932" t="s">
        <v>98</v>
      </c>
      <c r="CO932">
        <f t="shared" si="518"/>
        <v>4</v>
      </c>
      <c r="CP932" t="s">
        <v>98</v>
      </c>
      <c r="CQ932">
        <f t="shared" si="519"/>
        <v>4</v>
      </c>
      <c r="CR932" t="s">
        <v>105</v>
      </c>
      <c r="CS932">
        <f t="shared" si="520"/>
        <v>3</v>
      </c>
      <c r="CT932">
        <v>100</v>
      </c>
      <c r="CU932">
        <v>18</v>
      </c>
      <c r="CV932">
        <v>0</v>
      </c>
      <c r="CW932">
        <v>0</v>
      </c>
      <c r="CX932">
        <v>0</v>
      </c>
      <c r="CY932">
        <v>0</v>
      </c>
      <c r="CZ932" t="s">
        <v>83</v>
      </c>
      <c r="DA932" t="s">
        <v>83</v>
      </c>
      <c r="DB932">
        <f t="shared" si="521"/>
        <v>5</v>
      </c>
      <c r="DC932" t="s">
        <v>83</v>
      </c>
      <c r="DD932">
        <v>0</v>
      </c>
      <c r="DE932">
        <v>7</v>
      </c>
      <c r="DF932">
        <v>2009</v>
      </c>
      <c r="DG932">
        <f t="shared" si="524"/>
        <v>14</v>
      </c>
      <c r="DH932" t="s">
        <v>110</v>
      </c>
      <c r="DI932">
        <f t="shared" si="522"/>
        <v>4</v>
      </c>
      <c r="DJ932" t="s">
        <v>111</v>
      </c>
      <c r="DK932">
        <f t="shared" si="523"/>
        <v>5</v>
      </c>
      <c r="DL932">
        <v>201000</v>
      </c>
    </row>
    <row r="933" spans="1:116" x14ac:dyDescent="0.35">
      <c r="A933">
        <v>932</v>
      </c>
      <c r="B933">
        <v>20</v>
      </c>
      <c r="C933" t="s">
        <v>81</v>
      </c>
      <c r="D933">
        <f t="shared" si="490"/>
        <v>4</v>
      </c>
      <c r="E933">
        <v>70</v>
      </c>
      <c r="F933">
        <v>9100</v>
      </c>
      <c r="G933" t="s">
        <v>82</v>
      </c>
      <c r="H933">
        <f t="shared" si="491"/>
        <v>2</v>
      </c>
      <c r="I933" t="s">
        <v>83</v>
      </c>
      <c r="J933" t="str">
        <f t="shared" si="492"/>
        <v/>
      </c>
      <c r="K933" t="s">
        <v>84</v>
      </c>
      <c r="L933">
        <f t="shared" si="493"/>
        <v>1</v>
      </c>
      <c r="M933" t="s">
        <v>85</v>
      </c>
      <c r="N933">
        <f t="shared" si="494"/>
        <v>2</v>
      </c>
      <c r="O933" t="s">
        <v>86</v>
      </c>
      <c r="P933">
        <f t="shared" si="495"/>
        <v>4</v>
      </c>
      <c r="Q933" t="s">
        <v>87</v>
      </c>
      <c r="R933">
        <f t="shared" si="496"/>
        <v>4</v>
      </c>
      <c r="S933" t="s">
        <v>88</v>
      </c>
      <c r="T933">
        <f t="shared" si="497"/>
        <v>3</v>
      </c>
      <c r="U933" t="s">
        <v>162</v>
      </c>
      <c r="V933">
        <f t="shared" si="498"/>
        <v>7</v>
      </c>
      <c r="W933" t="s">
        <v>90</v>
      </c>
      <c r="X933">
        <f t="shared" si="499"/>
        <v>7</v>
      </c>
      <c r="Y933" t="s">
        <v>90</v>
      </c>
      <c r="Z933">
        <f t="shared" si="500"/>
        <v>7</v>
      </c>
      <c r="AA933" t="s">
        <v>91</v>
      </c>
      <c r="AB933">
        <f t="shared" si="501"/>
        <v>3</v>
      </c>
      <c r="AC933" t="s">
        <v>115</v>
      </c>
      <c r="AD933">
        <f t="shared" si="502"/>
        <v>4</v>
      </c>
      <c r="AE933">
        <v>5</v>
      </c>
      <c r="AF933">
        <v>6</v>
      </c>
      <c r="AG933">
        <v>1965</v>
      </c>
      <c r="AH933">
        <v>1965</v>
      </c>
      <c r="AI933" t="s">
        <v>93</v>
      </c>
      <c r="AJ933">
        <f t="shared" si="503"/>
        <v>5</v>
      </c>
      <c r="AK933" t="s">
        <v>94</v>
      </c>
      <c r="AL933">
        <f t="shared" si="504"/>
        <v>8</v>
      </c>
      <c r="AM933" t="s">
        <v>95</v>
      </c>
      <c r="AN933">
        <f t="shared" si="505"/>
        <v>14</v>
      </c>
      <c r="AO933" t="s">
        <v>95</v>
      </c>
      <c r="AP933" t="s">
        <v>117</v>
      </c>
      <c r="AQ933">
        <f t="shared" si="506"/>
        <v>2</v>
      </c>
      <c r="AR933">
        <v>0</v>
      </c>
      <c r="AS933" t="s">
        <v>98</v>
      </c>
      <c r="AT933">
        <f t="shared" si="507"/>
        <v>3</v>
      </c>
      <c r="AU933" t="s">
        <v>98</v>
      </c>
      <c r="AV933">
        <f t="shared" si="508"/>
        <v>3</v>
      </c>
      <c r="AW933" t="s">
        <v>118</v>
      </c>
      <c r="AX933">
        <f t="shared" si="509"/>
        <v>2</v>
      </c>
      <c r="AY933" t="s">
        <v>98</v>
      </c>
      <c r="AZ933">
        <f t="shared" si="510"/>
        <v>4</v>
      </c>
      <c r="BA933" t="s">
        <v>98</v>
      </c>
      <c r="BB933">
        <f t="shared" si="511"/>
        <v>4</v>
      </c>
      <c r="BC933" t="s">
        <v>100</v>
      </c>
      <c r="BD933" t="s">
        <v>141</v>
      </c>
      <c r="BE933">
        <f t="shared" si="512"/>
        <v>3</v>
      </c>
      <c r="BF933">
        <v>338</v>
      </c>
      <c r="BG933" t="s">
        <v>153</v>
      </c>
      <c r="BH933">
        <v>466</v>
      </c>
      <c r="BI933">
        <v>121</v>
      </c>
      <c r="BJ933">
        <v>925</v>
      </c>
      <c r="BK933" t="s">
        <v>103</v>
      </c>
      <c r="BL933">
        <f t="shared" si="513"/>
        <v>6</v>
      </c>
      <c r="BM933" t="s">
        <v>104</v>
      </c>
      <c r="BN933" t="s">
        <v>105</v>
      </c>
      <c r="BO933" t="s">
        <v>106</v>
      </c>
      <c r="BP933">
        <f t="shared" si="514"/>
        <v>6</v>
      </c>
      <c r="BQ933">
        <v>925</v>
      </c>
      <c r="BR933">
        <v>0</v>
      </c>
      <c r="BS933">
        <v>0</v>
      </c>
      <c r="BT933">
        <v>925</v>
      </c>
      <c r="BU933">
        <v>0</v>
      </c>
      <c r="BV933">
        <v>1</v>
      </c>
      <c r="BW933">
        <v>1</v>
      </c>
      <c r="BX933">
        <v>0</v>
      </c>
      <c r="BY933">
        <v>2</v>
      </c>
      <c r="BZ933">
        <v>1</v>
      </c>
      <c r="CA933" t="s">
        <v>98</v>
      </c>
      <c r="CB933">
        <f t="shared" si="515"/>
        <v>4</v>
      </c>
      <c r="CC933">
        <v>5</v>
      </c>
      <c r="CD933" t="s">
        <v>107</v>
      </c>
      <c r="CE933">
        <v>0</v>
      </c>
      <c r="CF933" t="s">
        <v>83</v>
      </c>
      <c r="CG933" t="s">
        <v>127</v>
      </c>
      <c r="CH933">
        <f t="shared" si="516"/>
        <v>5</v>
      </c>
      <c r="CI933">
        <v>1965</v>
      </c>
      <c r="CJ933" t="s">
        <v>102</v>
      </c>
      <c r="CK933">
        <f t="shared" si="517"/>
        <v>2</v>
      </c>
      <c r="CL933">
        <v>1</v>
      </c>
      <c r="CM933">
        <v>429</v>
      </c>
      <c r="CN933" t="s">
        <v>98</v>
      </c>
      <c r="CO933">
        <f t="shared" si="518"/>
        <v>4</v>
      </c>
      <c r="CP933" t="s">
        <v>98</v>
      </c>
      <c r="CQ933">
        <f t="shared" si="519"/>
        <v>4</v>
      </c>
      <c r="CR933" t="s">
        <v>105</v>
      </c>
      <c r="CS933">
        <f t="shared" si="520"/>
        <v>3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 t="s">
        <v>83</v>
      </c>
      <c r="DA933" t="s">
        <v>163</v>
      </c>
      <c r="DB933">
        <f t="shared" si="521"/>
        <v>2</v>
      </c>
      <c r="DC933" t="s">
        <v>83</v>
      </c>
      <c r="DD933">
        <v>0</v>
      </c>
      <c r="DE933">
        <v>7</v>
      </c>
      <c r="DF933">
        <v>2009</v>
      </c>
      <c r="DG933">
        <f t="shared" si="524"/>
        <v>14</v>
      </c>
      <c r="DH933" t="s">
        <v>110</v>
      </c>
      <c r="DI933">
        <f t="shared" si="522"/>
        <v>4</v>
      </c>
      <c r="DJ933" t="s">
        <v>111</v>
      </c>
      <c r="DK933">
        <f t="shared" si="523"/>
        <v>5</v>
      </c>
      <c r="DL933">
        <v>117500</v>
      </c>
    </row>
    <row r="934" spans="1:116" x14ac:dyDescent="0.35">
      <c r="A934">
        <v>933</v>
      </c>
      <c r="B934">
        <v>20</v>
      </c>
      <c r="C934" t="s">
        <v>81</v>
      </c>
      <c r="D934">
        <f t="shared" si="490"/>
        <v>4</v>
      </c>
      <c r="E934">
        <v>84</v>
      </c>
      <c r="F934">
        <v>11670</v>
      </c>
      <c r="G934" t="s">
        <v>82</v>
      </c>
      <c r="H934">
        <f t="shared" si="491"/>
        <v>2</v>
      </c>
      <c r="I934" t="s">
        <v>83</v>
      </c>
      <c r="J934" t="str">
        <f t="shared" si="492"/>
        <v/>
      </c>
      <c r="K934" t="s">
        <v>120</v>
      </c>
      <c r="L934">
        <f t="shared" si="493"/>
        <v>2</v>
      </c>
      <c r="M934" t="s">
        <v>85</v>
      </c>
      <c r="N934">
        <f t="shared" si="494"/>
        <v>2</v>
      </c>
      <c r="O934" t="s">
        <v>86</v>
      </c>
      <c r="P934">
        <f t="shared" si="495"/>
        <v>4</v>
      </c>
      <c r="Q934" t="s">
        <v>122</v>
      </c>
      <c r="R934">
        <f t="shared" si="496"/>
        <v>2</v>
      </c>
      <c r="S934" t="s">
        <v>88</v>
      </c>
      <c r="T934">
        <f t="shared" si="497"/>
        <v>3</v>
      </c>
      <c r="U934" t="s">
        <v>136</v>
      </c>
      <c r="V934">
        <f t="shared" si="498"/>
        <v>18</v>
      </c>
      <c r="W934" t="s">
        <v>182</v>
      </c>
      <c r="X934">
        <f t="shared" si="499"/>
        <v>9</v>
      </c>
      <c r="Y934" t="s">
        <v>90</v>
      </c>
      <c r="Z934">
        <f t="shared" si="500"/>
        <v>7</v>
      </c>
      <c r="AA934" t="s">
        <v>91</v>
      </c>
      <c r="AB934">
        <f t="shared" si="501"/>
        <v>3</v>
      </c>
      <c r="AC934" t="s">
        <v>115</v>
      </c>
      <c r="AD934">
        <f t="shared" si="502"/>
        <v>4</v>
      </c>
      <c r="AE934">
        <v>9</v>
      </c>
      <c r="AF934">
        <v>5</v>
      </c>
      <c r="AG934">
        <v>2006</v>
      </c>
      <c r="AH934">
        <v>2006</v>
      </c>
      <c r="AI934" t="s">
        <v>152</v>
      </c>
      <c r="AJ934">
        <f t="shared" si="503"/>
        <v>6</v>
      </c>
      <c r="AK934" t="s">
        <v>94</v>
      </c>
      <c r="AL934">
        <f t="shared" si="504"/>
        <v>8</v>
      </c>
      <c r="AM934" t="s">
        <v>95</v>
      </c>
      <c r="AN934">
        <f t="shared" si="505"/>
        <v>14</v>
      </c>
      <c r="AO934" t="s">
        <v>234</v>
      </c>
      <c r="AP934" t="s">
        <v>137</v>
      </c>
      <c r="AQ934">
        <f t="shared" si="506"/>
        <v>5</v>
      </c>
      <c r="AR934">
        <v>302</v>
      </c>
      <c r="AS934" t="s">
        <v>104</v>
      </c>
      <c r="AT934">
        <f t="shared" si="507"/>
        <v>5</v>
      </c>
      <c r="AU934" t="s">
        <v>98</v>
      </c>
      <c r="AV934">
        <f t="shared" si="508"/>
        <v>3</v>
      </c>
      <c r="AW934" t="s">
        <v>99</v>
      </c>
      <c r="AX934">
        <f t="shared" si="509"/>
        <v>6</v>
      </c>
      <c r="AY934" t="s">
        <v>104</v>
      </c>
      <c r="AZ934">
        <f t="shared" si="510"/>
        <v>6</v>
      </c>
      <c r="BA934" t="s">
        <v>97</v>
      </c>
      <c r="BB934">
        <f t="shared" si="511"/>
        <v>5</v>
      </c>
      <c r="BC934" t="s">
        <v>100</v>
      </c>
      <c r="BD934" t="s">
        <v>102</v>
      </c>
      <c r="BE934">
        <f t="shared" si="512"/>
        <v>6</v>
      </c>
      <c r="BF934">
        <v>0</v>
      </c>
      <c r="BG934" t="s">
        <v>102</v>
      </c>
      <c r="BH934">
        <v>0</v>
      </c>
      <c r="BI934">
        <v>1905</v>
      </c>
      <c r="BJ934">
        <v>1905</v>
      </c>
      <c r="BK934" t="s">
        <v>103</v>
      </c>
      <c r="BL934">
        <f t="shared" si="513"/>
        <v>6</v>
      </c>
      <c r="BM934" t="s">
        <v>104</v>
      </c>
      <c r="BN934" t="s">
        <v>105</v>
      </c>
      <c r="BO934" t="s">
        <v>106</v>
      </c>
      <c r="BP934">
        <f t="shared" si="514"/>
        <v>6</v>
      </c>
      <c r="BQ934">
        <v>1905</v>
      </c>
      <c r="BR934">
        <v>0</v>
      </c>
      <c r="BS934">
        <v>0</v>
      </c>
      <c r="BT934">
        <v>1905</v>
      </c>
      <c r="BU934">
        <v>0</v>
      </c>
      <c r="BV934">
        <v>0</v>
      </c>
      <c r="BW934">
        <v>2</v>
      </c>
      <c r="BX934">
        <v>0</v>
      </c>
      <c r="BY934">
        <v>3</v>
      </c>
      <c r="BZ934">
        <v>1</v>
      </c>
      <c r="CA934" t="s">
        <v>104</v>
      </c>
      <c r="CB934">
        <f t="shared" si="515"/>
        <v>6</v>
      </c>
      <c r="CC934">
        <v>8</v>
      </c>
      <c r="CD934" t="s">
        <v>107</v>
      </c>
      <c r="CE934">
        <v>1</v>
      </c>
      <c r="CF934" t="s">
        <v>97</v>
      </c>
      <c r="CG934" t="s">
        <v>108</v>
      </c>
      <c r="CH934">
        <f t="shared" si="516"/>
        <v>6</v>
      </c>
      <c r="CI934">
        <v>2006</v>
      </c>
      <c r="CJ934" t="s">
        <v>157</v>
      </c>
      <c r="CK934">
        <f t="shared" si="517"/>
        <v>4</v>
      </c>
      <c r="CL934">
        <v>3</v>
      </c>
      <c r="CM934">
        <v>788</v>
      </c>
      <c r="CN934" t="s">
        <v>98</v>
      </c>
      <c r="CO934">
        <f t="shared" si="518"/>
        <v>4</v>
      </c>
      <c r="CP934" t="s">
        <v>98</v>
      </c>
      <c r="CQ934">
        <f t="shared" si="519"/>
        <v>4</v>
      </c>
      <c r="CR934" t="s">
        <v>105</v>
      </c>
      <c r="CS934">
        <f t="shared" si="520"/>
        <v>3</v>
      </c>
      <c r="CT934">
        <v>0</v>
      </c>
      <c r="CU934">
        <v>191</v>
      </c>
      <c r="CV934">
        <v>0</v>
      </c>
      <c r="CW934">
        <v>0</v>
      </c>
      <c r="CX934">
        <v>0</v>
      </c>
      <c r="CY934">
        <v>0</v>
      </c>
      <c r="CZ934" t="s">
        <v>83</v>
      </c>
      <c r="DA934" t="s">
        <v>83</v>
      </c>
      <c r="DB934">
        <f t="shared" si="521"/>
        <v>5</v>
      </c>
      <c r="DC934" t="s">
        <v>83</v>
      </c>
      <c r="DD934">
        <v>0</v>
      </c>
      <c r="DE934">
        <v>3</v>
      </c>
      <c r="DF934">
        <v>2007</v>
      </c>
      <c r="DG934">
        <f t="shared" si="524"/>
        <v>16</v>
      </c>
      <c r="DH934" t="s">
        <v>110</v>
      </c>
      <c r="DI934">
        <f t="shared" si="522"/>
        <v>4</v>
      </c>
      <c r="DJ934" t="s">
        <v>111</v>
      </c>
      <c r="DK934">
        <f t="shared" si="523"/>
        <v>5</v>
      </c>
      <c r="DL934">
        <v>320000</v>
      </c>
    </row>
    <row r="935" spans="1:116" x14ac:dyDescent="0.35">
      <c r="A935">
        <v>934</v>
      </c>
      <c r="B935">
        <v>20</v>
      </c>
      <c r="C935" t="s">
        <v>81</v>
      </c>
      <c r="D935">
        <f t="shared" si="490"/>
        <v>4</v>
      </c>
      <c r="E935">
        <v>63</v>
      </c>
      <c r="F935">
        <v>8487</v>
      </c>
      <c r="G935" t="s">
        <v>82</v>
      </c>
      <c r="H935">
        <f t="shared" si="491"/>
        <v>2</v>
      </c>
      <c r="I935" t="s">
        <v>83</v>
      </c>
      <c r="J935" t="str">
        <f t="shared" si="492"/>
        <v/>
      </c>
      <c r="K935" t="s">
        <v>84</v>
      </c>
      <c r="L935">
        <f t="shared" si="493"/>
        <v>1</v>
      </c>
      <c r="M935" t="s">
        <v>85</v>
      </c>
      <c r="N935">
        <f t="shared" si="494"/>
        <v>2</v>
      </c>
      <c r="O935" t="s">
        <v>86</v>
      </c>
      <c r="P935">
        <f t="shared" si="495"/>
        <v>4</v>
      </c>
      <c r="Q935" t="s">
        <v>112</v>
      </c>
      <c r="R935">
        <f t="shared" si="496"/>
        <v>3</v>
      </c>
      <c r="S935" t="s">
        <v>88</v>
      </c>
      <c r="T935">
        <f t="shared" si="497"/>
        <v>3</v>
      </c>
      <c r="U935" t="s">
        <v>89</v>
      </c>
      <c r="V935">
        <f t="shared" si="498"/>
        <v>16</v>
      </c>
      <c r="W935" t="s">
        <v>90</v>
      </c>
      <c r="X935">
        <f t="shared" si="499"/>
        <v>7</v>
      </c>
      <c r="Y935" t="s">
        <v>90</v>
      </c>
      <c r="Z935">
        <f t="shared" si="500"/>
        <v>7</v>
      </c>
      <c r="AA935" t="s">
        <v>91</v>
      </c>
      <c r="AB935">
        <f t="shared" si="501"/>
        <v>3</v>
      </c>
      <c r="AC935" t="s">
        <v>115</v>
      </c>
      <c r="AD935">
        <f t="shared" si="502"/>
        <v>4</v>
      </c>
      <c r="AE935">
        <v>7</v>
      </c>
      <c r="AF935">
        <v>5</v>
      </c>
      <c r="AG935">
        <v>2004</v>
      </c>
      <c r="AH935">
        <v>2004</v>
      </c>
      <c r="AI935" t="s">
        <v>93</v>
      </c>
      <c r="AJ935">
        <f t="shared" si="503"/>
        <v>5</v>
      </c>
      <c r="AK935" t="s">
        <v>94</v>
      </c>
      <c r="AL935">
        <f t="shared" si="504"/>
        <v>8</v>
      </c>
      <c r="AM935" t="s">
        <v>95</v>
      </c>
      <c r="AN935">
        <f t="shared" si="505"/>
        <v>14</v>
      </c>
      <c r="AO935" t="s">
        <v>95</v>
      </c>
      <c r="AP935" t="s">
        <v>96</v>
      </c>
      <c r="AQ935">
        <f t="shared" si="506"/>
        <v>4</v>
      </c>
      <c r="AR935">
        <v>210</v>
      </c>
      <c r="AS935" t="s">
        <v>97</v>
      </c>
      <c r="AT935">
        <f t="shared" si="507"/>
        <v>4</v>
      </c>
      <c r="AU935" t="s">
        <v>98</v>
      </c>
      <c r="AV935">
        <f t="shared" si="508"/>
        <v>3</v>
      </c>
      <c r="AW935" t="s">
        <v>99</v>
      </c>
      <c r="AX935">
        <f t="shared" si="509"/>
        <v>6</v>
      </c>
      <c r="AY935" t="s">
        <v>97</v>
      </c>
      <c r="AZ935">
        <f t="shared" si="510"/>
        <v>5</v>
      </c>
      <c r="BA935" t="s">
        <v>98</v>
      </c>
      <c r="BB935">
        <f t="shared" si="511"/>
        <v>4</v>
      </c>
      <c r="BC935" t="s">
        <v>130</v>
      </c>
      <c r="BD935" t="s">
        <v>101</v>
      </c>
      <c r="BE935">
        <f t="shared" si="512"/>
        <v>7</v>
      </c>
      <c r="BF935">
        <v>20</v>
      </c>
      <c r="BG935" t="s">
        <v>102</v>
      </c>
      <c r="BH935">
        <v>0</v>
      </c>
      <c r="BI935">
        <v>1480</v>
      </c>
      <c r="BJ935">
        <v>1500</v>
      </c>
      <c r="BK935" t="s">
        <v>103</v>
      </c>
      <c r="BL935">
        <f t="shared" si="513"/>
        <v>6</v>
      </c>
      <c r="BM935" t="s">
        <v>104</v>
      </c>
      <c r="BN935" t="s">
        <v>105</v>
      </c>
      <c r="BO935" t="s">
        <v>106</v>
      </c>
      <c r="BP935">
        <f t="shared" si="514"/>
        <v>6</v>
      </c>
      <c r="BQ935">
        <v>1500</v>
      </c>
      <c r="BR935">
        <v>0</v>
      </c>
      <c r="BS935">
        <v>0</v>
      </c>
      <c r="BT935">
        <v>1500</v>
      </c>
      <c r="BU935">
        <v>0</v>
      </c>
      <c r="BV935">
        <v>0</v>
      </c>
      <c r="BW935">
        <v>2</v>
      </c>
      <c r="BX935">
        <v>0</v>
      </c>
      <c r="BY935">
        <v>3</v>
      </c>
      <c r="BZ935">
        <v>1</v>
      </c>
      <c r="CA935" t="s">
        <v>97</v>
      </c>
      <c r="CB935">
        <f t="shared" si="515"/>
        <v>5</v>
      </c>
      <c r="CC935">
        <v>6</v>
      </c>
      <c r="CD935" t="s">
        <v>107</v>
      </c>
      <c r="CE935">
        <v>0</v>
      </c>
      <c r="CF935" t="s">
        <v>83</v>
      </c>
      <c r="CG935" t="s">
        <v>108</v>
      </c>
      <c r="CH935">
        <f t="shared" si="516"/>
        <v>6</v>
      </c>
      <c r="CI935">
        <v>2004</v>
      </c>
      <c r="CJ935" t="s">
        <v>109</v>
      </c>
      <c r="CK935">
        <f t="shared" si="517"/>
        <v>3</v>
      </c>
      <c r="CL935">
        <v>2</v>
      </c>
      <c r="CM935">
        <v>570</v>
      </c>
      <c r="CN935" t="s">
        <v>98</v>
      </c>
      <c r="CO935">
        <f t="shared" si="518"/>
        <v>4</v>
      </c>
      <c r="CP935" t="s">
        <v>98</v>
      </c>
      <c r="CQ935">
        <f t="shared" si="519"/>
        <v>4</v>
      </c>
      <c r="CR935" t="s">
        <v>105</v>
      </c>
      <c r="CS935">
        <f t="shared" si="520"/>
        <v>3</v>
      </c>
      <c r="CT935">
        <v>192</v>
      </c>
      <c r="CU935">
        <v>36</v>
      </c>
      <c r="CV935">
        <v>0</v>
      </c>
      <c r="CW935">
        <v>0</v>
      </c>
      <c r="CX935">
        <v>0</v>
      </c>
      <c r="CY935">
        <v>0</v>
      </c>
      <c r="CZ935" t="s">
        <v>83</v>
      </c>
      <c r="DA935" t="s">
        <v>83</v>
      </c>
      <c r="DB935">
        <f t="shared" si="521"/>
        <v>5</v>
      </c>
      <c r="DC935" t="s">
        <v>83</v>
      </c>
      <c r="DD935">
        <v>0</v>
      </c>
      <c r="DE935">
        <v>8</v>
      </c>
      <c r="DF935">
        <v>2009</v>
      </c>
      <c r="DG935">
        <f t="shared" si="524"/>
        <v>14</v>
      </c>
      <c r="DH935" t="s">
        <v>110</v>
      </c>
      <c r="DI935">
        <f t="shared" si="522"/>
        <v>4</v>
      </c>
      <c r="DJ935" t="s">
        <v>111</v>
      </c>
      <c r="DK935">
        <f t="shared" si="523"/>
        <v>5</v>
      </c>
      <c r="DL935">
        <v>190000</v>
      </c>
    </row>
    <row r="936" spans="1:116" x14ac:dyDescent="0.35">
      <c r="A936">
        <v>935</v>
      </c>
      <c r="B936">
        <v>20</v>
      </c>
      <c r="C936" t="s">
        <v>81</v>
      </c>
      <c r="D936">
        <f t="shared" si="490"/>
        <v>4</v>
      </c>
      <c r="E936">
        <v>313</v>
      </c>
      <c r="F936">
        <v>27650</v>
      </c>
      <c r="G936" t="s">
        <v>82</v>
      </c>
      <c r="H936">
        <f t="shared" si="491"/>
        <v>2</v>
      </c>
      <c r="I936" t="s">
        <v>83</v>
      </c>
      <c r="J936" t="str">
        <f t="shared" si="492"/>
        <v/>
      </c>
      <c r="K936" t="s">
        <v>160</v>
      </c>
      <c r="L936">
        <f t="shared" si="493"/>
        <v>4</v>
      </c>
      <c r="M936" t="s">
        <v>199</v>
      </c>
      <c r="N936">
        <f t="shared" si="494"/>
        <v>4</v>
      </c>
      <c r="O936" t="s">
        <v>86</v>
      </c>
      <c r="P936">
        <f t="shared" si="495"/>
        <v>4</v>
      </c>
      <c r="Q936" t="s">
        <v>87</v>
      </c>
      <c r="R936">
        <f t="shared" si="496"/>
        <v>4</v>
      </c>
      <c r="S936" t="s">
        <v>194</v>
      </c>
      <c r="T936">
        <f t="shared" si="497"/>
        <v>2</v>
      </c>
      <c r="U936" t="s">
        <v>162</v>
      </c>
      <c r="V936">
        <f t="shared" si="498"/>
        <v>7</v>
      </c>
      <c r="W936" t="s">
        <v>204</v>
      </c>
      <c r="X936">
        <f t="shared" si="499"/>
        <v>4</v>
      </c>
      <c r="Y936" t="s">
        <v>90</v>
      </c>
      <c r="Z936">
        <f t="shared" si="500"/>
        <v>7</v>
      </c>
      <c r="AA936" t="s">
        <v>91</v>
      </c>
      <c r="AB936">
        <f t="shared" si="501"/>
        <v>3</v>
      </c>
      <c r="AC936" t="s">
        <v>115</v>
      </c>
      <c r="AD936">
        <f t="shared" si="502"/>
        <v>4</v>
      </c>
      <c r="AE936">
        <v>7</v>
      </c>
      <c r="AF936">
        <v>7</v>
      </c>
      <c r="AG936">
        <v>1960</v>
      </c>
      <c r="AH936">
        <v>2007</v>
      </c>
      <c r="AI936" t="s">
        <v>214</v>
      </c>
      <c r="AJ936">
        <f t="shared" si="503"/>
        <v>1</v>
      </c>
      <c r="AK936" t="s">
        <v>242</v>
      </c>
      <c r="AL936">
        <f t="shared" si="504"/>
        <v>4</v>
      </c>
      <c r="AM936" t="s">
        <v>124</v>
      </c>
      <c r="AN936">
        <f t="shared" si="505"/>
        <v>4</v>
      </c>
      <c r="AO936" t="s">
        <v>124</v>
      </c>
      <c r="AP936" t="s">
        <v>117</v>
      </c>
      <c r="AQ936">
        <f t="shared" si="506"/>
        <v>2</v>
      </c>
      <c r="AR936">
        <v>0</v>
      </c>
      <c r="AS936" t="s">
        <v>98</v>
      </c>
      <c r="AT936">
        <f t="shared" si="507"/>
        <v>3</v>
      </c>
      <c r="AU936" t="s">
        <v>98</v>
      </c>
      <c r="AV936">
        <f t="shared" si="508"/>
        <v>3</v>
      </c>
      <c r="AW936" t="s">
        <v>118</v>
      </c>
      <c r="AX936">
        <f t="shared" si="509"/>
        <v>2</v>
      </c>
      <c r="AY936" t="s">
        <v>97</v>
      </c>
      <c r="AZ936">
        <f t="shared" si="510"/>
        <v>5</v>
      </c>
      <c r="BA936" t="s">
        <v>98</v>
      </c>
      <c r="BB936">
        <f t="shared" si="511"/>
        <v>4</v>
      </c>
      <c r="BC936" t="s">
        <v>97</v>
      </c>
      <c r="BD936" t="s">
        <v>101</v>
      </c>
      <c r="BE936">
        <f t="shared" si="512"/>
        <v>7</v>
      </c>
      <c r="BF936">
        <v>425</v>
      </c>
      <c r="BG936" t="s">
        <v>102</v>
      </c>
      <c r="BH936">
        <v>0</v>
      </c>
      <c r="BI936">
        <v>160</v>
      </c>
      <c r="BJ936">
        <v>585</v>
      </c>
      <c r="BK936" t="s">
        <v>103</v>
      </c>
      <c r="BL936">
        <f t="shared" si="513"/>
        <v>6</v>
      </c>
      <c r="BM936" t="s">
        <v>104</v>
      </c>
      <c r="BN936" t="s">
        <v>105</v>
      </c>
      <c r="BO936" t="s">
        <v>106</v>
      </c>
      <c r="BP936">
        <f t="shared" si="514"/>
        <v>6</v>
      </c>
      <c r="BQ936">
        <v>2069</v>
      </c>
      <c r="BR936">
        <v>0</v>
      </c>
      <c r="BS936">
        <v>0</v>
      </c>
      <c r="BT936">
        <v>2069</v>
      </c>
      <c r="BU936">
        <v>1</v>
      </c>
      <c r="BV936">
        <v>0</v>
      </c>
      <c r="BW936">
        <v>2</v>
      </c>
      <c r="BX936">
        <v>0</v>
      </c>
      <c r="BY936">
        <v>4</v>
      </c>
      <c r="BZ936">
        <v>1</v>
      </c>
      <c r="CA936" t="s">
        <v>97</v>
      </c>
      <c r="CB936">
        <f t="shared" si="515"/>
        <v>5</v>
      </c>
      <c r="CC936">
        <v>9</v>
      </c>
      <c r="CD936" t="s">
        <v>107</v>
      </c>
      <c r="CE936">
        <v>1</v>
      </c>
      <c r="CF936" t="s">
        <v>97</v>
      </c>
      <c r="CG936" t="s">
        <v>108</v>
      </c>
      <c r="CH936">
        <f t="shared" si="516"/>
        <v>6</v>
      </c>
      <c r="CI936">
        <v>1960</v>
      </c>
      <c r="CJ936" t="s">
        <v>109</v>
      </c>
      <c r="CK936">
        <f t="shared" si="517"/>
        <v>3</v>
      </c>
      <c r="CL936">
        <v>2</v>
      </c>
      <c r="CM936">
        <v>505</v>
      </c>
      <c r="CN936" t="s">
        <v>98</v>
      </c>
      <c r="CO936">
        <f t="shared" si="518"/>
        <v>4</v>
      </c>
      <c r="CP936" t="s">
        <v>98</v>
      </c>
      <c r="CQ936">
        <f t="shared" si="519"/>
        <v>4</v>
      </c>
      <c r="CR936" t="s">
        <v>105</v>
      </c>
      <c r="CS936">
        <f t="shared" si="520"/>
        <v>3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 t="s">
        <v>83</v>
      </c>
      <c r="DA936" t="s">
        <v>83</v>
      </c>
      <c r="DB936">
        <f t="shared" si="521"/>
        <v>5</v>
      </c>
      <c r="DC936" t="s">
        <v>83</v>
      </c>
      <c r="DD936">
        <v>0</v>
      </c>
      <c r="DE936">
        <v>11</v>
      </c>
      <c r="DF936">
        <v>2008</v>
      </c>
      <c r="DG936">
        <f t="shared" si="524"/>
        <v>15</v>
      </c>
      <c r="DH936" t="s">
        <v>110</v>
      </c>
      <c r="DI936">
        <f t="shared" si="522"/>
        <v>4</v>
      </c>
      <c r="DJ936" t="s">
        <v>111</v>
      </c>
      <c r="DK936">
        <f t="shared" si="523"/>
        <v>5</v>
      </c>
      <c r="DL936">
        <v>242000</v>
      </c>
    </row>
    <row r="937" spans="1:116" x14ac:dyDescent="0.35">
      <c r="A937">
        <v>936</v>
      </c>
      <c r="B937">
        <v>30</v>
      </c>
      <c r="C937" t="s">
        <v>81</v>
      </c>
      <c r="D937">
        <f t="shared" si="490"/>
        <v>4</v>
      </c>
      <c r="E937">
        <v>52</v>
      </c>
      <c r="F937">
        <v>5825</v>
      </c>
      <c r="G937" t="s">
        <v>82</v>
      </c>
      <c r="H937">
        <f t="shared" si="491"/>
        <v>2</v>
      </c>
      <c r="I937" t="s">
        <v>83</v>
      </c>
      <c r="J937" t="str">
        <f t="shared" si="492"/>
        <v/>
      </c>
      <c r="K937" t="s">
        <v>120</v>
      </c>
      <c r="L937">
        <f t="shared" si="493"/>
        <v>2</v>
      </c>
      <c r="M937" t="s">
        <v>85</v>
      </c>
      <c r="N937">
        <f t="shared" si="494"/>
        <v>2</v>
      </c>
      <c r="O937" t="s">
        <v>86</v>
      </c>
      <c r="P937">
        <f t="shared" si="495"/>
        <v>4</v>
      </c>
      <c r="Q937" t="s">
        <v>87</v>
      </c>
      <c r="R937">
        <f t="shared" si="496"/>
        <v>4</v>
      </c>
      <c r="S937" t="s">
        <v>88</v>
      </c>
      <c r="T937">
        <f t="shared" si="497"/>
        <v>3</v>
      </c>
      <c r="U937" t="s">
        <v>148</v>
      </c>
      <c r="V937">
        <f t="shared" si="498"/>
        <v>12</v>
      </c>
      <c r="W937" t="s">
        <v>90</v>
      </c>
      <c r="X937">
        <f t="shared" si="499"/>
        <v>7</v>
      </c>
      <c r="Y937" t="s">
        <v>90</v>
      </c>
      <c r="Z937">
        <f t="shared" si="500"/>
        <v>7</v>
      </c>
      <c r="AA937" t="s">
        <v>91</v>
      </c>
      <c r="AB937">
        <f t="shared" si="501"/>
        <v>3</v>
      </c>
      <c r="AC937" t="s">
        <v>115</v>
      </c>
      <c r="AD937">
        <f t="shared" si="502"/>
        <v>4</v>
      </c>
      <c r="AE937">
        <v>4</v>
      </c>
      <c r="AF937">
        <v>5</v>
      </c>
      <c r="AG937">
        <v>1926</v>
      </c>
      <c r="AH937">
        <v>1953</v>
      </c>
      <c r="AI937" t="s">
        <v>93</v>
      </c>
      <c r="AJ937">
        <f t="shared" si="503"/>
        <v>5</v>
      </c>
      <c r="AK937" t="s">
        <v>94</v>
      </c>
      <c r="AL937">
        <f t="shared" si="504"/>
        <v>8</v>
      </c>
      <c r="AM937" t="s">
        <v>116</v>
      </c>
      <c r="AN937">
        <f t="shared" si="505"/>
        <v>10</v>
      </c>
      <c r="AO937" t="s">
        <v>116</v>
      </c>
      <c r="AP937" t="s">
        <v>96</v>
      </c>
      <c r="AQ937">
        <f t="shared" si="506"/>
        <v>4</v>
      </c>
      <c r="AR937">
        <v>108</v>
      </c>
      <c r="AS937" t="s">
        <v>98</v>
      </c>
      <c r="AT937">
        <f t="shared" si="507"/>
        <v>3</v>
      </c>
      <c r="AU937" t="s">
        <v>97</v>
      </c>
      <c r="AV937">
        <f t="shared" si="508"/>
        <v>4</v>
      </c>
      <c r="AW937" t="s">
        <v>99</v>
      </c>
      <c r="AX937">
        <f t="shared" si="509"/>
        <v>6</v>
      </c>
      <c r="AY937" t="s">
        <v>147</v>
      </c>
      <c r="AZ937">
        <f t="shared" si="510"/>
        <v>3</v>
      </c>
      <c r="BA937" t="s">
        <v>98</v>
      </c>
      <c r="BB937">
        <f t="shared" si="511"/>
        <v>4</v>
      </c>
      <c r="BC937" t="s">
        <v>121</v>
      </c>
      <c r="BD937" t="s">
        <v>102</v>
      </c>
      <c r="BE937">
        <f t="shared" si="512"/>
        <v>6</v>
      </c>
      <c r="BF937">
        <v>0</v>
      </c>
      <c r="BG937" t="s">
        <v>102</v>
      </c>
      <c r="BH937">
        <v>0</v>
      </c>
      <c r="BI937">
        <v>600</v>
      </c>
      <c r="BJ937">
        <v>600</v>
      </c>
      <c r="BK937" t="s">
        <v>103</v>
      </c>
      <c r="BL937">
        <f t="shared" si="513"/>
        <v>6</v>
      </c>
      <c r="BM937" t="s">
        <v>97</v>
      </c>
      <c r="BN937" t="s">
        <v>105</v>
      </c>
      <c r="BO937" t="s">
        <v>106</v>
      </c>
      <c r="BP937">
        <f t="shared" si="514"/>
        <v>6</v>
      </c>
      <c r="BQ937">
        <v>747</v>
      </c>
      <c r="BR937">
        <v>0</v>
      </c>
      <c r="BS937">
        <v>0</v>
      </c>
      <c r="BT937">
        <v>747</v>
      </c>
      <c r="BU937">
        <v>0</v>
      </c>
      <c r="BV937">
        <v>0</v>
      </c>
      <c r="BW937">
        <v>1</v>
      </c>
      <c r="BX937">
        <v>0</v>
      </c>
      <c r="BY937">
        <v>1</v>
      </c>
      <c r="BZ937">
        <v>1</v>
      </c>
      <c r="CA937" t="s">
        <v>98</v>
      </c>
      <c r="CB937">
        <f t="shared" si="515"/>
        <v>4</v>
      </c>
      <c r="CC937">
        <v>5</v>
      </c>
      <c r="CD937" t="s">
        <v>107</v>
      </c>
      <c r="CE937">
        <v>0</v>
      </c>
      <c r="CF937" t="s">
        <v>83</v>
      </c>
      <c r="CG937" t="s">
        <v>127</v>
      </c>
      <c r="CH937">
        <f t="shared" si="516"/>
        <v>5</v>
      </c>
      <c r="CI937">
        <v>1953</v>
      </c>
      <c r="CJ937" t="s">
        <v>102</v>
      </c>
      <c r="CK937">
        <f t="shared" si="517"/>
        <v>2</v>
      </c>
      <c r="CL937">
        <v>2</v>
      </c>
      <c r="CM937">
        <v>528</v>
      </c>
      <c r="CN937" t="s">
        <v>98</v>
      </c>
      <c r="CO937">
        <f t="shared" si="518"/>
        <v>4</v>
      </c>
      <c r="CP937" t="s">
        <v>98</v>
      </c>
      <c r="CQ937">
        <f t="shared" si="519"/>
        <v>4</v>
      </c>
      <c r="CR937" t="s">
        <v>105</v>
      </c>
      <c r="CS937">
        <f t="shared" si="520"/>
        <v>3</v>
      </c>
      <c r="CT937">
        <v>0</v>
      </c>
      <c r="CU937">
        <v>0</v>
      </c>
      <c r="CV937">
        <v>32</v>
      </c>
      <c r="CW937">
        <v>0</v>
      </c>
      <c r="CX937">
        <v>0</v>
      </c>
      <c r="CY937">
        <v>0</v>
      </c>
      <c r="CZ937" t="s">
        <v>83</v>
      </c>
      <c r="DA937" t="s">
        <v>83</v>
      </c>
      <c r="DB937">
        <f t="shared" si="521"/>
        <v>5</v>
      </c>
      <c r="DC937" t="s">
        <v>83</v>
      </c>
      <c r="DD937">
        <v>0</v>
      </c>
      <c r="DE937">
        <v>6</v>
      </c>
      <c r="DF937">
        <v>2006</v>
      </c>
      <c r="DG937">
        <f t="shared" si="524"/>
        <v>17</v>
      </c>
      <c r="DH937" t="s">
        <v>110</v>
      </c>
      <c r="DI937">
        <f t="shared" si="522"/>
        <v>4</v>
      </c>
      <c r="DJ937" t="s">
        <v>111</v>
      </c>
      <c r="DK937">
        <f t="shared" si="523"/>
        <v>5</v>
      </c>
      <c r="DL937">
        <v>79900</v>
      </c>
    </row>
    <row r="938" spans="1:116" x14ac:dyDescent="0.35">
      <c r="A938">
        <v>937</v>
      </c>
      <c r="B938">
        <v>20</v>
      </c>
      <c r="C938" t="s">
        <v>81</v>
      </c>
      <c r="D938">
        <f t="shared" si="490"/>
        <v>4</v>
      </c>
      <c r="E938">
        <v>67</v>
      </c>
      <c r="F938">
        <v>10083</v>
      </c>
      <c r="G938" t="s">
        <v>82</v>
      </c>
      <c r="H938">
        <f t="shared" si="491"/>
        <v>2</v>
      </c>
      <c r="I938" t="s">
        <v>83</v>
      </c>
      <c r="J938" t="str">
        <f t="shared" si="492"/>
        <v/>
      </c>
      <c r="K938" t="s">
        <v>84</v>
      </c>
      <c r="L938">
        <f t="shared" si="493"/>
        <v>1</v>
      </c>
      <c r="M938" t="s">
        <v>85</v>
      </c>
      <c r="N938">
        <f t="shared" si="494"/>
        <v>2</v>
      </c>
      <c r="O938" t="s">
        <v>86</v>
      </c>
      <c r="P938">
        <f t="shared" si="495"/>
        <v>4</v>
      </c>
      <c r="Q938" t="s">
        <v>87</v>
      </c>
      <c r="R938">
        <f t="shared" si="496"/>
        <v>4</v>
      </c>
      <c r="S938" t="s">
        <v>88</v>
      </c>
      <c r="T938">
        <f t="shared" si="497"/>
        <v>3</v>
      </c>
      <c r="U938" t="s">
        <v>170</v>
      </c>
      <c r="V938">
        <f t="shared" si="498"/>
        <v>15</v>
      </c>
      <c r="W938" t="s">
        <v>90</v>
      </c>
      <c r="X938">
        <f t="shared" si="499"/>
        <v>7</v>
      </c>
      <c r="Y938" t="s">
        <v>90</v>
      </c>
      <c r="Z938">
        <f t="shared" si="500"/>
        <v>7</v>
      </c>
      <c r="AA938" t="s">
        <v>91</v>
      </c>
      <c r="AB938">
        <f t="shared" si="501"/>
        <v>3</v>
      </c>
      <c r="AC938" t="s">
        <v>115</v>
      </c>
      <c r="AD938">
        <f t="shared" si="502"/>
        <v>4</v>
      </c>
      <c r="AE938">
        <v>7</v>
      </c>
      <c r="AF938">
        <v>5</v>
      </c>
      <c r="AG938">
        <v>2003</v>
      </c>
      <c r="AH938">
        <v>2003</v>
      </c>
      <c r="AI938" t="s">
        <v>93</v>
      </c>
      <c r="AJ938">
        <f t="shared" si="503"/>
        <v>5</v>
      </c>
      <c r="AK938" t="s">
        <v>94</v>
      </c>
      <c r="AL938">
        <f t="shared" si="504"/>
        <v>8</v>
      </c>
      <c r="AM938" t="s">
        <v>95</v>
      </c>
      <c r="AN938">
        <f t="shared" si="505"/>
        <v>14</v>
      </c>
      <c r="AO938" t="s">
        <v>95</v>
      </c>
      <c r="AP938" t="s">
        <v>83</v>
      </c>
      <c r="AQ938">
        <f t="shared" si="506"/>
        <v>3</v>
      </c>
      <c r="AR938" t="s">
        <v>83</v>
      </c>
      <c r="AS938" t="s">
        <v>97</v>
      </c>
      <c r="AT938">
        <f t="shared" si="507"/>
        <v>4</v>
      </c>
      <c r="AU938" t="s">
        <v>98</v>
      </c>
      <c r="AV938">
        <f t="shared" si="508"/>
        <v>3</v>
      </c>
      <c r="AW938" t="s">
        <v>99</v>
      </c>
      <c r="AX938">
        <f t="shared" si="509"/>
        <v>6</v>
      </c>
      <c r="AY938" t="s">
        <v>97</v>
      </c>
      <c r="AZ938">
        <f t="shared" si="510"/>
        <v>5</v>
      </c>
      <c r="BA938" t="s">
        <v>98</v>
      </c>
      <c r="BB938">
        <f t="shared" si="511"/>
        <v>4</v>
      </c>
      <c r="BC938" t="s">
        <v>100</v>
      </c>
      <c r="BD938" t="s">
        <v>101</v>
      </c>
      <c r="BE938">
        <f t="shared" si="512"/>
        <v>7</v>
      </c>
      <c r="BF938">
        <v>833</v>
      </c>
      <c r="BG938" t="s">
        <v>102</v>
      </c>
      <c r="BH938">
        <v>0</v>
      </c>
      <c r="BI938">
        <v>343</v>
      </c>
      <c r="BJ938">
        <v>1176</v>
      </c>
      <c r="BK938" t="s">
        <v>103</v>
      </c>
      <c r="BL938">
        <f t="shared" si="513"/>
        <v>6</v>
      </c>
      <c r="BM938" t="s">
        <v>104</v>
      </c>
      <c r="BN938" t="s">
        <v>105</v>
      </c>
      <c r="BO938" t="s">
        <v>106</v>
      </c>
      <c r="BP938">
        <f t="shared" si="514"/>
        <v>6</v>
      </c>
      <c r="BQ938">
        <v>1200</v>
      </c>
      <c r="BR938">
        <v>0</v>
      </c>
      <c r="BS938">
        <v>0</v>
      </c>
      <c r="BT938">
        <v>1200</v>
      </c>
      <c r="BU938">
        <v>1</v>
      </c>
      <c r="BV938">
        <v>0</v>
      </c>
      <c r="BW938">
        <v>2</v>
      </c>
      <c r="BX938">
        <v>0</v>
      </c>
      <c r="BY938">
        <v>2</v>
      </c>
      <c r="BZ938">
        <v>1</v>
      </c>
      <c r="CA938" t="s">
        <v>97</v>
      </c>
      <c r="CB938">
        <f t="shared" si="515"/>
        <v>5</v>
      </c>
      <c r="CC938">
        <v>5</v>
      </c>
      <c r="CD938" t="s">
        <v>107</v>
      </c>
      <c r="CE938">
        <v>0</v>
      </c>
      <c r="CF938" t="s">
        <v>83</v>
      </c>
      <c r="CG938" t="s">
        <v>108</v>
      </c>
      <c r="CH938">
        <f t="shared" si="516"/>
        <v>6</v>
      </c>
      <c r="CI938">
        <v>2003</v>
      </c>
      <c r="CJ938" t="s">
        <v>109</v>
      </c>
      <c r="CK938">
        <f t="shared" si="517"/>
        <v>3</v>
      </c>
      <c r="CL938">
        <v>2</v>
      </c>
      <c r="CM938">
        <v>555</v>
      </c>
      <c r="CN938" t="s">
        <v>98</v>
      </c>
      <c r="CO938">
        <f t="shared" si="518"/>
        <v>4</v>
      </c>
      <c r="CP938" t="s">
        <v>98</v>
      </c>
      <c r="CQ938">
        <f t="shared" si="519"/>
        <v>4</v>
      </c>
      <c r="CR938" t="s">
        <v>105</v>
      </c>
      <c r="CS938">
        <f t="shared" si="520"/>
        <v>3</v>
      </c>
      <c r="CT938">
        <v>0</v>
      </c>
      <c r="CU938">
        <v>41</v>
      </c>
      <c r="CV938">
        <v>0</v>
      </c>
      <c r="CW938">
        <v>0</v>
      </c>
      <c r="CX938">
        <v>0</v>
      </c>
      <c r="CY938">
        <v>0</v>
      </c>
      <c r="CZ938" t="s">
        <v>83</v>
      </c>
      <c r="DA938" t="s">
        <v>83</v>
      </c>
      <c r="DB938">
        <f t="shared" si="521"/>
        <v>5</v>
      </c>
      <c r="DC938" t="s">
        <v>83</v>
      </c>
      <c r="DD938">
        <v>0</v>
      </c>
      <c r="DE938">
        <v>8</v>
      </c>
      <c r="DF938">
        <v>2009</v>
      </c>
      <c r="DG938">
        <f t="shared" si="524"/>
        <v>14</v>
      </c>
      <c r="DH938" t="s">
        <v>110</v>
      </c>
      <c r="DI938">
        <f t="shared" si="522"/>
        <v>4</v>
      </c>
      <c r="DJ938" t="s">
        <v>111</v>
      </c>
      <c r="DK938">
        <f t="shared" si="523"/>
        <v>5</v>
      </c>
      <c r="DL938">
        <v>184900</v>
      </c>
    </row>
    <row r="939" spans="1:116" x14ac:dyDescent="0.35">
      <c r="A939">
        <v>938</v>
      </c>
      <c r="B939">
        <v>60</v>
      </c>
      <c r="C939" t="s">
        <v>81</v>
      </c>
      <c r="D939">
        <f t="shared" si="490"/>
        <v>4</v>
      </c>
      <c r="E939">
        <v>75</v>
      </c>
      <c r="F939">
        <v>9675</v>
      </c>
      <c r="G939" t="s">
        <v>82</v>
      </c>
      <c r="H939">
        <f t="shared" si="491"/>
        <v>2</v>
      </c>
      <c r="I939" t="s">
        <v>83</v>
      </c>
      <c r="J939" t="str">
        <f t="shared" si="492"/>
        <v/>
      </c>
      <c r="K939" t="s">
        <v>84</v>
      </c>
      <c r="L939">
        <f t="shared" si="493"/>
        <v>1</v>
      </c>
      <c r="M939" t="s">
        <v>85</v>
      </c>
      <c r="N939">
        <f t="shared" si="494"/>
        <v>2</v>
      </c>
      <c r="O939" t="s">
        <v>86</v>
      </c>
      <c r="P939">
        <f t="shared" si="495"/>
        <v>4</v>
      </c>
      <c r="Q939" t="s">
        <v>87</v>
      </c>
      <c r="R939">
        <f t="shared" si="496"/>
        <v>4</v>
      </c>
      <c r="S939" t="s">
        <v>88</v>
      </c>
      <c r="T939">
        <f t="shared" si="497"/>
        <v>3</v>
      </c>
      <c r="U939" t="s">
        <v>136</v>
      </c>
      <c r="V939">
        <f t="shared" si="498"/>
        <v>18</v>
      </c>
      <c r="W939" t="s">
        <v>90</v>
      </c>
      <c r="X939">
        <f t="shared" si="499"/>
        <v>7</v>
      </c>
      <c r="Y939" t="s">
        <v>90</v>
      </c>
      <c r="Z939">
        <f t="shared" si="500"/>
        <v>7</v>
      </c>
      <c r="AA939" t="s">
        <v>91</v>
      </c>
      <c r="AB939">
        <f t="shared" si="501"/>
        <v>3</v>
      </c>
      <c r="AC939" t="s">
        <v>92</v>
      </c>
      <c r="AD939">
        <f t="shared" si="502"/>
        <v>8</v>
      </c>
      <c r="AE939">
        <v>7</v>
      </c>
      <c r="AF939">
        <v>5</v>
      </c>
      <c r="AG939">
        <v>2005</v>
      </c>
      <c r="AH939">
        <v>2005</v>
      </c>
      <c r="AI939" t="s">
        <v>93</v>
      </c>
      <c r="AJ939">
        <f t="shared" si="503"/>
        <v>5</v>
      </c>
      <c r="AK939" t="s">
        <v>94</v>
      </c>
      <c r="AL939">
        <f t="shared" si="504"/>
        <v>8</v>
      </c>
      <c r="AM939" t="s">
        <v>95</v>
      </c>
      <c r="AN939">
        <f t="shared" si="505"/>
        <v>14</v>
      </c>
      <c r="AO939" t="s">
        <v>95</v>
      </c>
      <c r="AP939" t="s">
        <v>117</v>
      </c>
      <c r="AQ939">
        <f t="shared" si="506"/>
        <v>2</v>
      </c>
      <c r="AR939">
        <v>0</v>
      </c>
      <c r="AS939" t="s">
        <v>97</v>
      </c>
      <c r="AT939">
        <f t="shared" si="507"/>
        <v>4</v>
      </c>
      <c r="AU939" t="s">
        <v>98</v>
      </c>
      <c r="AV939">
        <f t="shared" si="508"/>
        <v>3</v>
      </c>
      <c r="AW939" t="s">
        <v>99</v>
      </c>
      <c r="AX939">
        <f t="shared" si="509"/>
        <v>6</v>
      </c>
      <c r="AY939" t="s">
        <v>97</v>
      </c>
      <c r="AZ939">
        <f t="shared" si="510"/>
        <v>5</v>
      </c>
      <c r="BA939" t="s">
        <v>98</v>
      </c>
      <c r="BB939">
        <f t="shared" si="511"/>
        <v>4</v>
      </c>
      <c r="BC939" t="s">
        <v>121</v>
      </c>
      <c r="BD939" t="s">
        <v>101</v>
      </c>
      <c r="BE939">
        <f t="shared" si="512"/>
        <v>7</v>
      </c>
      <c r="BF939">
        <v>341</v>
      </c>
      <c r="BG939" t="s">
        <v>102</v>
      </c>
      <c r="BH939">
        <v>0</v>
      </c>
      <c r="BI939">
        <v>772</v>
      </c>
      <c r="BJ939">
        <v>1113</v>
      </c>
      <c r="BK939" t="s">
        <v>103</v>
      </c>
      <c r="BL939">
        <f t="shared" si="513"/>
        <v>6</v>
      </c>
      <c r="BM939" t="s">
        <v>104</v>
      </c>
      <c r="BN939" t="s">
        <v>105</v>
      </c>
      <c r="BO939" t="s">
        <v>106</v>
      </c>
      <c r="BP939">
        <f t="shared" si="514"/>
        <v>6</v>
      </c>
      <c r="BQ939">
        <v>1113</v>
      </c>
      <c r="BR939">
        <v>858</v>
      </c>
      <c r="BS939">
        <v>0</v>
      </c>
      <c r="BT939">
        <v>1971</v>
      </c>
      <c r="BU939">
        <v>0</v>
      </c>
      <c r="BV939">
        <v>0</v>
      </c>
      <c r="BW939">
        <v>2</v>
      </c>
      <c r="BX939">
        <v>1</v>
      </c>
      <c r="BY939">
        <v>3</v>
      </c>
      <c r="BZ939">
        <v>1</v>
      </c>
      <c r="CA939" t="s">
        <v>97</v>
      </c>
      <c r="CB939">
        <f t="shared" si="515"/>
        <v>5</v>
      </c>
      <c r="CC939">
        <v>8</v>
      </c>
      <c r="CD939" t="s">
        <v>107</v>
      </c>
      <c r="CE939">
        <v>1</v>
      </c>
      <c r="CF939" t="s">
        <v>97</v>
      </c>
      <c r="CG939" t="s">
        <v>108</v>
      </c>
      <c r="CH939">
        <f t="shared" si="516"/>
        <v>6</v>
      </c>
      <c r="CI939">
        <v>2005</v>
      </c>
      <c r="CJ939" t="s">
        <v>109</v>
      </c>
      <c r="CK939">
        <f t="shared" si="517"/>
        <v>3</v>
      </c>
      <c r="CL939">
        <v>2</v>
      </c>
      <c r="CM939">
        <v>689</v>
      </c>
      <c r="CN939" t="s">
        <v>98</v>
      </c>
      <c r="CO939">
        <f t="shared" si="518"/>
        <v>4</v>
      </c>
      <c r="CP939" t="s">
        <v>98</v>
      </c>
      <c r="CQ939">
        <f t="shared" si="519"/>
        <v>4</v>
      </c>
      <c r="CR939" t="s">
        <v>105</v>
      </c>
      <c r="CS939">
        <f t="shared" si="520"/>
        <v>3</v>
      </c>
      <c r="CT939">
        <v>0</v>
      </c>
      <c r="CU939">
        <v>48</v>
      </c>
      <c r="CV939">
        <v>0</v>
      </c>
      <c r="CW939">
        <v>0</v>
      </c>
      <c r="CX939">
        <v>0</v>
      </c>
      <c r="CY939">
        <v>0</v>
      </c>
      <c r="CZ939" t="s">
        <v>83</v>
      </c>
      <c r="DA939" t="s">
        <v>83</v>
      </c>
      <c r="DB939">
        <f t="shared" si="521"/>
        <v>5</v>
      </c>
      <c r="DC939" t="s">
        <v>83</v>
      </c>
      <c r="DD939">
        <v>0</v>
      </c>
      <c r="DE939">
        <v>2</v>
      </c>
      <c r="DF939">
        <v>2009</v>
      </c>
      <c r="DG939">
        <f t="shared" si="524"/>
        <v>14</v>
      </c>
      <c r="DH939" t="s">
        <v>110</v>
      </c>
      <c r="DI939">
        <f t="shared" si="522"/>
        <v>4</v>
      </c>
      <c r="DJ939" t="s">
        <v>111</v>
      </c>
      <c r="DK939">
        <f t="shared" si="523"/>
        <v>5</v>
      </c>
      <c r="DL939">
        <v>253000</v>
      </c>
    </row>
    <row r="940" spans="1:116" x14ac:dyDescent="0.35">
      <c r="A940">
        <v>939</v>
      </c>
      <c r="B940">
        <v>60</v>
      </c>
      <c r="C940" t="s">
        <v>81</v>
      </c>
      <c r="D940">
        <f t="shared" si="490"/>
        <v>4</v>
      </c>
      <c r="E940">
        <v>73</v>
      </c>
      <c r="F940">
        <v>8760</v>
      </c>
      <c r="G940" t="s">
        <v>82</v>
      </c>
      <c r="H940">
        <f t="shared" si="491"/>
        <v>2</v>
      </c>
      <c r="I940" t="s">
        <v>83</v>
      </c>
      <c r="J940" t="str">
        <f t="shared" si="492"/>
        <v/>
      </c>
      <c r="K940" t="s">
        <v>84</v>
      </c>
      <c r="L940">
        <f t="shared" si="493"/>
        <v>1</v>
      </c>
      <c r="M940" t="s">
        <v>85</v>
      </c>
      <c r="N940">
        <f t="shared" si="494"/>
        <v>2</v>
      </c>
      <c r="O940" t="s">
        <v>86</v>
      </c>
      <c r="P940">
        <f t="shared" si="495"/>
        <v>4</v>
      </c>
      <c r="Q940" t="s">
        <v>87</v>
      </c>
      <c r="R940">
        <f t="shared" si="496"/>
        <v>4</v>
      </c>
      <c r="S940" t="s">
        <v>88</v>
      </c>
      <c r="T940">
        <f t="shared" si="497"/>
        <v>3</v>
      </c>
      <c r="U940" t="s">
        <v>89</v>
      </c>
      <c r="V940">
        <f t="shared" si="498"/>
        <v>16</v>
      </c>
      <c r="W940" t="s">
        <v>90</v>
      </c>
      <c r="X940">
        <f t="shared" si="499"/>
        <v>7</v>
      </c>
      <c r="Y940" t="s">
        <v>90</v>
      </c>
      <c r="Z940">
        <f t="shared" si="500"/>
        <v>7</v>
      </c>
      <c r="AA940" t="s">
        <v>91</v>
      </c>
      <c r="AB940">
        <f t="shared" si="501"/>
        <v>3</v>
      </c>
      <c r="AC940" t="s">
        <v>92</v>
      </c>
      <c r="AD940">
        <f t="shared" si="502"/>
        <v>8</v>
      </c>
      <c r="AE940">
        <v>7</v>
      </c>
      <c r="AF940">
        <v>5</v>
      </c>
      <c r="AG940">
        <v>2006</v>
      </c>
      <c r="AH940">
        <v>2006</v>
      </c>
      <c r="AI940" t="s">
        <v>93</v>
      </c>
      <c r="AJ940">
        <f t="shared" si="503"/>
        <v>5</v>
      </c>
      <c r="AK940" t="s">
        <v>94</v>
      </c>
      <c r="AL940">
        <f t="shared" si="504"/>
        <v>8</v>
      </c>
      <c r="AM940" t="s">
        <v>95</v>
      </c>
      <c r="AN940">
        <f t="shared" si="505"/>
        <v>14</v>
      </c>
      <c r="AO940" t="s">
        <v>95</v>
      </c>
      <c r="AP940" t="s">
        <v>117</v>
      </c>
      <c r="AQ940">
        <f t="shared" si="506"/>
        <v>2</v>
      </c>
      <c r="AR940">
        <v>0</v>
      </c>
      <c r="AS940" t="s">
        <v>97</v>
      </c>
      <c r="AT940">
        <f t="shared" si="507"/>
        <v>4</v>
      </c>
      <c r="AU940" t="s">
        <v>98</v>
      </c>
      <c r="AV940">
        <f t="shared" si="508"/>
        <v>3</v>
      </c>
      <c r="AW940" t="s">
        <v>99</v>
      </c>
      <c r="AX940">
        <f t="shared" si="509"/>
        <v>6</v>
      </c>
      <c r="AY940" t="s">
        <v>97</v>
      </c>
      <c r="AZ940">
        <f t="shared" si="510"/>
        <v>5</v>
      </c>
      <c r="BA940" t="s">
        <v>97</v>
      </c>
      <c r="BB940">
        <f t="shared" si="511"/>
        <v>5</v>
      </c>
      <c r="BC940" t="s">
        <v>121</v>
      </c>
      <c r="BD940" t="s">
        <v>101</v>
      </c>
      <c r="BE940">
        <f t="shared" si="512"/>
        <v>7</v>
      </c>
      <c r="BF940">
        <v>464</v>
      </c>
      <c r="BG940" t="s">
        <v>102</v>
      </c>
      <c r="BH940">
        <v>0</v>
      </c>
      <c r="BI940">
        <v>927</v>
      </c>
      <c r="BJ940">
        <v>1391</v>
      </c>
      <c r="BK940" t="s">
        <v>103</v>
      </c>
      <c r="BL940">
        <f t="shared" si="513"/>
        <v>6</v>
      </c>
      <c r="BM940" t="s">
        <v>104</v>
      </c>
      <c r="BN940" t="s">
        <v>105</v>
      </c>
      <c r="BO940" t="s">
        <v>106</v>
      </c>
      <c r="BP940">
        <f t="shared" si="514"/>
        <v>6</v>
      </c>
      <c r="BQ940">
        <v>1391</v>
      </c>
      <c r="BR940">
        <v>571</v>
      </c>
      <c r="BS940">
        <v>0</v>
      </c>
      <c r="BT940">
        <v>1962</v>
      </c>
      <c r="BU940">
        <v>0</v>
      </c>
      <c r="BV940">
        <v>0</v>
      </c>
      <c r="BW940">
        <v>2</v>
      </c>
      <c r="BX940">
        <v>1</v>
      </c>
      <c r="BY940">
        <v>3</v>
      </c>
      <c r="BZ940">
        <v>1</v>
      </c>
      <c r="CA940" t="s">
        <v>97</v>
      </c>
      <c r="CB940">
        <f t="shared" si="515"/>
        <v>5</v>
      </c>
      <c r="CC940">
        <v>7</v>
      </c>
      <c r="CD940" t="s">
        <v>107</v>
      </c>
      <c r="CE940">
        <v>0</v>
      </c>
      <c r="CF940" t="s">
        <v>83</v>
      </c>
      <c r="CG940" t="s">
        <v>108</v>
      </c>
      <c r="CH940">
        <f t="shared" si="516"/>
        <v>6</v>
      </c>
      <c r="CI940">
        <v>2006</v>
      </c>
      <c r="CJ940" t="s">
        <v>109</v>
      </c>
      <c r="CK940">
        <f t="shared" si="517"/>
        <v>3</v>
      </c>
      <c r="CL940">
        <v>3</v>
      </c>
      <c r="CM940">
        <v>868</v>
      </c>
      <c r="CN940" t="s">
        <v>98</v>
      </c>
      <c r="CO940">
        <f t="shared" si="518"/>
        <v>4</v>
      </c>
      <c r="CP940" t="s">
        <v>98</v>
      </c>
      <c r="CQ940">
        <f t="shared" si="519"/>
        <v>4</v>
      </c>
      <c r="CR940" t="s">
        <v>105</v>
      </c>
      <c r="CS940">
        <f t="shared" si="520"/>
        <v>3</v>
      </c>
      <c r="CT940">
        <v>0</v>
      </c>
      <c r="CU940">
        <v>90</v>
      </c>
      <c r="CV940">
        <v>0</v>
      </c>
      <c r="CW940">
        <v>0</v>
      </c>
      <c r="CX940">
        <v>0</v>
      </c>
      <c r="CY940">
        <v>0</v>
      </c>
      <c r="CZ940" t="s">
        <v>83</v>
      </c>
      <c r="DA940" t="s">
        <v>83</v>
      </c>
      <c r="DB940">
        <f t="shared" si="521"/>
        <v>5</v>
      </c>
      <c r="DC940" t="s">
        <v>83</v>
      </c>
      <c r="DD940">
        <v>0</v>
      </c>
      <c r="DE940">
        <v>8</v>
      </c>
      <c r="DF940">
        <v>2006</v>
      </c>
      <c r="DG940">
        <f t="shared" si="524"/>
        <v>17</v>
      </c>
      <c r="DH940" t="s">
        <v>158</v>
      </c>
      <c r="DI940">
        <f t="shared" si="522"/>
        <v>8</v>
      </c>
      <c r="DJ940" t="s">
        <v>159</v>
      </c>
      <c r="DK940">
        <f t="shared" si="523"/>
        <v>6</v>
      </c>
      <c r="DL940">
        <v>239799</v>
      </c>
    </row>
    <row r="941" spans="1:116" x14ac:dyDescent="0.35">
      <c r="A941">
        <v>940</v>
      </c>
      <c r="B941">
        <v>70</v>
      </c>
      <c r="C941" t="s">
        <v>81</v>
      </c>
      <c r="D941">
        <f t="shared" si="490"/>
        <v>4</v>
      </c>
      <c r="E941" t="s">
        <v>83</v>
      </c>
      <c r="F941">
        <v>24090</v>
      </c>
      <c r="G941" t="s">
        <v>82</v>
      </c>
      <c r="H941">
        <f t="shared" si="491"/>
        <v>2</v>
      </c>
      <c r="I941" t="s">
        <v>83</v>
      </c>
      <c r="J941" t="str">
        <f t="shared" si="492"/>
        <v/>
      </c>
      <c r="K941" t="s">
        <v>84</v>
      </c>
      <c r="L941">
        <f t="shared" si="493"/>
        <v>1</v>
      </c>
      <c r="M941" t="s">
        <v>85</v>
      </c>
      <c r="N941">
        <f t="shared" si="494"/>
        <v>2</v>
      </c>
      <c r="O941" t="s">
        <v>86</v>
      </c>
      <c r="P941">
        <f t="shared" si="495"/>
        <v>4</v>
      </c>
      <c r="Q941" t="s">
        <v>87</v>
      </c>
      <c r="R941">
        <f t="shared" si="496"/>
        <v>4</v>
      </c>
      <c r="S941" t="s">
        <v>88</v>
      </c>
      <c r="T941">
        <f t="shared" si="497"/>
        <v>3</v>
      </c>
      <c r="U941" t="s">
        <v>205</v>
      </c>
      <c r="V941">
        <f t="shared" si="498"/>
        <v>1</v>
      </c>
      <c r="W941" t="s">
        <v>90</v>
      </c>
      <c r="X941">
        <f t="shared" si="499"/>
        <v>7</v>
      </c>
      <c r="Y941" t="s">
        <v>90</v>
      </c>
      <c r="Z941">
        <f t="shared" si="500"/>
        <v>7</v>
      </c>
      <c r="AA941" t="s">
        <v>91</v>
      </c>
      <c r="AB941">
        <f t="shared" si="501"/>
        <v>3</v>
      </c>
      <c r="AC941" t="s">
        <v>92</v>
      </c>
      <c r="AD941">
        <f t="shared" si="502"/>
        <v>8</v>
      </c>
      <c r="AE941">
        <v>7</v>
      </c>
      <c r="AF941">
        <v>7</v>
      </c>
      <c r="AG941">
        <v>1940</v>
      </c>
      <c r="AH941">
        <v>1950</v>
      </c>
      <c r="AI941" t="s">
        <v>93</v>
      </c>
      <c r="AJ941">
        <f t="shared" si="503"/>
        <v>5</v>
      </c>
      <c r="AK941" t="s">
        <v>94</v>
      </c>
      <c r="AL941">
        <f t="shared" si="504"/>
        <v>8</v>
      </c>
      <c r="AM941" t="s">
        <v>116</v>
      </c>
      <c r="AN941">
        <f t="shared" si="505"/>
        <v>10</v>
      </c>
      <c r="AO941" t="s">
        <v>116</v>
      </c>
      <c r="AP941" t="s">
        <v>117</v>
      </c>
      <c r="AQ941">
        <f t="shared" si="506"/>
        <v>2</v>
      </c>
      <c r="AR941">
        <v>0</v>
      </c>
      <c r="AS941" t="s">
        <v>98</v>
      </c>
      <c r="AT941">
        <f t="shared" si="507"/>
        <v>3</v>
      </c>
      <c r="AU941" t="s">
        <v>97</v>
      </c>
      <c r="AV941">
        <f t="shared" si="508"/>
        <v>4</v>
      </c>
      <c r="AW941" t="s">
        <v>118</v>
      </c>
      <c r="AX941">
        <f t="shared" si="509"/>
        <v>2</v>
      </c>
      <c r="AY941" t="s">
        <v>98</v>
      </c>
      <c r="AZ941">
        <f t="shared" si="510"/>
        <v>4</v>
      </c>
      <c r="BA941" t="s">
        <v>98</v>
      </c>
      <c r="BB941">
        <f t="shared" si="511"/>
        <v>4</v>
      </c>
      <c r="BC941" t="s">
        <v>121</v>
      </c>
      <c r="BD941" t="s">
        <v>102</v>
      </c>
      <c r="BE941">
        <f t="shared" si="512"/>
        <v>6</v>
      </c>
      <c r="BF941">
        <v>0</v>
      </c>
      <c r="BG941" t="s">
        <v>102</v>
      </c>
      <c r="BH941">
        <v>0</v>
      </c>
      <c r="BI941">
        <v>1032</v>
      </c>
      <c r="BJ941">
        <v>1032</v>
      </c>
      <c r="BK941" t="s">
        <v>103</v>
      </c>
      <c r="BL941">
        <f t="shared" si="513"/>
        <v>6</v>
      </c>
      <c r="BM941" t="s">
        <v>104</v>
      </c>
      <c r="BN941" t="s">
        <v>105</v>
      </c>
      <c r="BO941" t="s">
        <v>106</v>
      </c>
      <c r="BP941">
        <f t="shared" si="514"/>
        <v>6</v>
      </c>
      <c r="BQ941">
        <v>1207</v>
      </c>
      <c r="BR941">
        <v>1196</v>
      </c>
      <c r="BS941">
        <v>0</v>
      </c>
      <c r="BT941">
        <v>2403</v>
      </c>
      <c r="BU941">
        <v>0</v>
      </c>
      <c r="BV941">
        <v>0</v>
      </c>
      <c r="BW941">
        <v>2</v>
      </c>
      <c r="BX941">
        <v>0</v>
      </c>
      <c r="BY941">
        <v>4</v>
      </c>
      <c r="BZ941">
        <v>1</v>
      </c>
      <c r="CA941" t="s">
        <v>98</v>
      </c>
      <c r="CB941">
        <f t="shared" si="515"/>
        <v>4</v>
      </c>
      <c r="CC941">
        <v>10</v>
      </c>
      <c r="CD941" t="s">
        <v>107</v>
      </c>
      <c r="CE941">
        <v>2</v>
      </c>
      <c r="CF941" t="s">
        <v>98</v>
      </c>
      <c r="CG941" t="s">
        <v>108</v>
      </c>
      <c r="CH941">
        <f t="shared" si="516"/>
        <v>6</v>
      </c>
      <c r="CI941">
        <v>1940</v>
      </c>
      <c r="CJ941" t="s">
        <v>102</v>
      </c>
      <c r="CK941">
        <f t="shared" si="517"/>
        <v>2</v>
      </c>
      <c r="CL941">
        <v>1</v>
      </c>
      <c r="CM941">
        <v>349</v>
      </c>
      <c r="CN941" t="s">
        <v>98</v>
      </c>
      <c r="CO941">
        <f t="shared" si="518"/>
        <v>4</v>
      </c>
      <c r="CP941" t="s">
        <v>98</v>
      </c>
      <c r="CQ941">
        <f t="shared" si="519"/>
        <v>4</v>
      </c>
      <c r="CR941" t="s">
        <v>105</v>
      </c>
      <c r="CS941">
        <f t="shared" si="520"/>
        <v>3</v>
      </c>
      <c r="CT941">
        <v>56</v>
      </c>
      <c r="CU941">
        <v>0</v>
      </c>
      <c r="CV941">
        <v>318</v>
      </c>
      <c r="CW941">
        <v>0</v>
      </c>
      <c r="CX941">
        <v>0</v>
      </c>
      <c r="CY941">
        <v>0</v>
      </c>
      <c r="CZ941" t="s">
        <v>83</v>
      </c>
      <c r="DA941" t="s">
        <v>83</v>
      </c>
      <c r="DB941">
        <f t="shared" si="521"/>
        <v>5</v>
      </c>
      <c r="DC941" t="s">
        <v>83</v>
      </c>
      <c r="DD941">
        <v>0</v>
      </c>
      <c r="DE941">
        <v>6</v>
      </c>
      <c r="DF941">
        <v>2010</v>
      </c>
      <c r="DG941">
        <f t="shared" si="524"/>
        <v>13</v>
      </c>
      <c r="DH941" t="s">
        <v>173</v>
      </c>
      <c r="DI941">
        <f t="shared" si="522"/>
        <v>3</v>
      </c>
      <c r="DJ941" t="s">
        <v>111</v>
      </c>
      <c r="DK941">
        <f t="shared" si="523"/>
        <v>5</v>
      </c>
      <c r="DL941">
        <v>244400</v>
      </c>
    </row>
    <row r="942" spans="1:116" x14ac:dyDescent="0.35">
      <c r="A942">
        <v>941</v>
      </c>
      <c r="B942">
        <v>90</v>
      </c>
      <c r="C942" t="s">
        <v>81</v>
      </c>
      <c r="D942">
        <f t="shared" si="490"/>
        <v>4</v>
      </c>
      <c r="E942">
        <v>55</v>
      </c>
      <c r="F942">
        <v>12640</v>
      </c>
      <c r="G942" t="s">
        <v>82</v>
      </c>
      <c r="H942">
        <f t="shared" si="491"/>
        <v>2</v>
      </c>
      <c r="I942" t="s">
        <v>83</v>
      </c>
      <c r="J942" t="str">
        <f t="shared" si="492"/>
        <v/>
      </c>
      <c r="K942" t="s">
        <v>120</v>
      </c>
      <c r="L942">
        <f t="shared" si="493"/>
        <v>2</v>
      </c>
      <c r="M942" t="s">
        <v>85</v>
      </c>
      <c r="N942">
        <f t="shared" si="494"/>
        <v>2</v>
      </c>
      <c r="O942" t="s">
        <v>86</v>
      </c>
      <c r="P942">
        <f t="shared" si="495"/>
        <v>4</v>
      </c>
      <c r="Q942" t="s">
        <v>87</v>
      </c>
      <c r="R942">
        <f t="shared" si="496"/>
        <v>4</v>
      </c>
      <c r="S942" t="s">
        <v>88</v>
      </c>
      <c r="T942">
        <f t="shared" si="497"/>
        <v>3</v>
      </c>
      <c r="U942" t="s">
        <v>131</v>
      </c>
      <c r="V942">
        <f t="shared" si="498"/>
        <v>6</v>
      </c>
      <c r="W942" t="s">
        <v>90</v>
      </c>
      <c r="X942">
        <f t="shared" si="499"/>
        <v>7</v>
      </c>
      <c r="Y942" t="s">
        <v>90</v>
      </c>
      <c r="Z942">
        <f t="shared" si="500"/>
        <v>7</v>
      </c>
      <c r="AA942" t="s">
        <v>167</v>
      </c>
      <c r="AB942">
        <f t="shared" si="501"/>
        <v>2</v>
      </c>
      <c r="AC942" t="s">
        <v>115</v>
      </c>
      <c r="AD942">
        <f t="shared" si="502"/>
        <v>4</v>
      </c>
      <c r="AE942">
        <v>6</v>
      </c>
      <c r="AF942">
        <v>5</v>
      </c>
      <c r="AG942">
        <v>1976</v>
      </c>
      <c r="AH942">
        <v>1976</v>
      </c>
      <c r="AI942" t="s">
        <v>93</v>
      </c>
      <c r="AJ942">
        <f t="shared" si="503"/>
        <v>5</v>
      </c>
      <c r="AK942" t="s">
        <v>94</v>
      </c>
      <c r="AL942">
        <f t="shared" si="504"/>
        <v>8</v>
      </c>
      <c r="AM942" t="s">
        <v>161</v>
      </c>
      <c r="AN942">
        <f t="shared" si="505"/>
        <v>3</v>
      </c>
      <c r="AO942" t="s">
        <v>161</v>
      </c>
      <c r="AP942" t="s">
        <v>117</v>
      </c>
      <c r="AQ942">
        <f t="shared" si="506"/>
        <v>2</v>
      </c>
      <c r="AR942">
        <v>0</v>
      </c>
      <c r="AS942" t="s">
        <v>98</v>
      </c>
      <c r="AT942">
        <f t="shared" si="507"/>
        <v>3</v>
      </c>
      <c r="AU942" t="s">
        <v>98</v>
      </c>
      <c r="AV942">
        <f t="shared" si="508"/>
        <v>3</v>
      </c>
      <c r="AW942" t="s">
        <v>118</v>
      </c>
      <c r="AX942">
        <f t="shared" si="509"/>
        <v>2</v>
      </c>
      <c r="AY942" t="s">
        <v>98</v>
      </c>
      <c r="AZ942">
        <f t="shared" si="510"/>
        <v>4</v>
      </c>
      <c r="BA942" t="s">
        <v>98</v>
      </c>
      <c r="BB942">
        <f t="shared" si="511"/>
        <v>4</v>
      </c>
      <c r="BC942" t="s">
        <v>97</v>
      </c>
      <c r="BD942" t="s">
        <v>153</v>
      </c>
      <c r="BE942">
        <f t="shared" si="512"/>
        <v>2</v>
      </c>
      <c r="BF942">
        <v>936</v>
      </c>
      <c r="BG942" t="s">
        <v>172</v>
      </c>
      <c r="BH942">
        <v>396</v>
      </c>
      <c r="BI942">
        <v>396</v>
      </c>
      <c r="BJ942">
        <v>1728</v>
      </c>
      <c r="BK942" t="s">
        <v>103</v>
      </c>
      <c r="BL942">
        <f t="shared" si="513"/>
        <v>6</v>
      </c>
      <c r="BM942" t="s">
        <v>98</v>
      </c>
      <c r="BN942" t="s">
        <v>105</v>
      </c>
      <c r="BO942" t="s">
        <v>106</v>
      </c>
      <c r="BP942">
        <f t="shared" si="514"/>
        <v>6</v>
      </c>
      <c r="BQ942">
        <v>1728</v>
      </c>
      <c r="BR942">
        <v>0</v>
      </c>
      <c r="BS942">
        <v>0</v>
      </c>
      <c r="BT942">
        <v>1728</v>
      </c>
      <c r="BU942">
        <v>0</v>
      </c>
      <c r="BV942">
        <v>0</v>
      </c>
      <c r="BW942">
        <v>2</v>
      </c>
      <c r="BX942">
        <v>0</v>
      </c>
      <c r="BY942">
        <v>4</v>
      </c>
      <c r="BZ942">
        <v>2</v>
      </c>
      <c r="CA942" t="s">
        <v>98</v>
      </c>
      <c r="CB942">
        <f t="shared" si="515"/>
        <v>4</v>
      </c>
      <c r="CC942">
        <v>8</v>
      </c>
      <c r="CD942" t="s">
        <v>107</v>
      </c>
      <c r="CE942">
        <v>0</v>
      </c>
      <c r="CF942" t="s">
        <v>83</v>
      </c>
      <c r="CG942" t="s">
        <v>108</v>
      </c>
      <c r="CH942">
        <f t="shared" si="516"/>
        <v>6</v>
      </c>
      <c r="CI942">
        <v>1976</v>
      </c>
      <c r="CJ942" t="s">
        <v>102</v>
      </c>
      <c r="CK942">
        <f t="shared" si="517"/>
        <v>2</v>
      </c>
      <c r="CL942">
        <v>2</v>
      </c>
      <c r="CM942">
        <v>574</v>
      </c>
      <c r="CN942" t="s">
        <v>98</v>
      </c>
      <c r="CO942">
        <f t="shared" si="518"/>
        <v>4</v>
      </c>
      <c r="CP942" t="s">
        <v>98</v>
      </c>
      <c r="CQ942">
        <f t="shared" si="519"/>
        <v>4</v>
      </c>
      <c r="CR942" t="s">
        <v>105</v>
      </c>
      <c r="CS942">
        <f t="shared" si="520"/>
        <v>3</v>
      </c>
      <c r="CT942">
        <v>40</v>
      </c>
      <c r="CU942">
        <v>0</v>
      </c>
      <c r="CV942">
        <v>0</v>
      </c>
      <c r="CW942">
        <v>0</v>
      </c>
      <c r="CX942">
        <v>0</v>
      </c>
      <c r="CY942">
        <v>0</v>
      </c>
      <c r="CZ942" t="s">
        <v>83</v>
      </c>
      <c r="DA942" t="s">
        <v>83</v>
      </c>
      <c r="DB942">
        <f t="shared" si="521"/>
        <v>5</v>
      </c>
      <c r="DC942" t="s">
        <v>83</v>
      </c>
      <c r="DD942">
        <v>0</v>
      </c>
      <c r="DE942">
        <v>7</v>
      </c>
      <c r="DF942">
        <v>2006</v>
      </c>
      <c r="DG942">
        <f t="shared" si="524"/>
        <v>17</v>
      </c>
      <c r="DH942" t="s">
        <v>110</v>
      </c>
      <c r="DI942">
        <f t="shared" si="522"/>
        <v>4</v>
      </c>
      <c r="DJ942" t="s">
        <v>111</v>
      </c>
      <c r="DK942">
        <f t="shared" si="523"/>
        <v>5</v>
      </c>
      <c r="DL942">
        <v>150900</v>
      </c>
    </row>
    <row r="943" spans="1:116" x14ac:dyDescent="0.35">
      <c r="A943">
        <v>942</v>
      </c>
      <c r="B943">
        <v>60</v>
      </c>
      <c r="C943" t="s">
        <v>81</v>
      </c>
      <c r="D943">
        <f t="shared" si="490"/>
        <v>4</v>
      </c>
      <c r="E943" t="s">
        <v>83</v>
      </c>
      <c r="F943">
        <v>8755</v>
      </c>
      <c r="G943" t="s">
        <v>82</v>
      </c>
      <c r="H943">
        <f t="shared" si="491"/>
        <v>2</v>
      </c>
      <c r="I943" t="s">
        <v>83</v>
      </c>
      <c r="J943" t="str">
        <f t="shared" si="492"/>
        <v/>
      </c>
      <c r="K943" t="s">
        <v>120</v>
      </c>
      <c r="L943">
        <f t="shared" si="493"/>
        <v>2</v>
      </c>
      <c r="M943" t="s">
        <v>85</v>
      </c>
      <c r="N943">
        <f t="shared" si="494"/>
        <v>2</v>
      </c>
      <c r="O943" t="s">
        <v>86</v>
      </c>
      <c r="P943">
        <f t="shared" si="495"/>
        <v>4</v>
      </c>
      <c r="Q943" t="s">
        <v>112</v>
      </c>
      <c r="R943">
        <f t="shared" si="496"/>
        <v>3</v>
      </c>
      <c r="S943" t="s">
        <v>88</v>
      </c>
      <c r="T943">
        <f t="shared" si="497"/>
        <v>3</v>
      </c>
      <c r="U943" t="s">
        <v>193</v>
      </c>
      <c r="V943">
        <f t="shared" si="498"/>
        <v>11</v>
      </c>
      <c r="W943" t="s">
        <v>182</v>
      </c>
      <c r="X943">
        <f t="shared" si="499"/>
        <v>9</v>
      </c>
      <c r="Y943" t="s">
        <v>90</v>
      </c>
      <c r="Z943">
        <f t="shared" si="500"/>
        <v>7</v>
      </c>
      <c r="AA943" t="s">
        <v>91</v>
      </c>
      <c r="AB943">
        <f t="shared" si="501"/>
        <v>3</v>
      </c>
      <c r="AC943" t="s">
        <v>92</v>
      </c>
      <c r="AD943">
        <f t="shared" si="502"/>
        <v>8</v>
      </c>
      <c r="AE943">
        <v>7</v>
      </c>
      <c r="AF943">
        <v>5</v>
      </c>
      <c r="AG943">
        <v>1999</v>
      </c>
      <c r="AH943">
        <v>1999</v>
      </c>
      <c r="AI943" t="s">
        <v>93</v>
      </c>
      <c r="AJ943">
        <f t="shared" si="503"/>
        <v>5</v>
      </c>
      <c r="AK943" t="s">
        <v>94</v>
      </c>
      <c r="AL943">
        <f t="shared" si="504"/>
        <v>8</v>
      </c>
      <c r="AM943" t="s">
        <v>95</v>
      </c>
      <c r="AN943">
        <f t="shared" si="505"/>
        <v>14</v>
      </c>
      <c r="AO943" t="s">
        <v>95</v>
      </c>
      <c r="AP943" t="s">
        <v>96</v>
      </c>
      <c r="AQ943">
        <f t="shared" si="506"/>
        <v>4</v>
      </c>
      <c r="AR943">
        <v>298</v>
      </c>
      <c r="AS943" t="s">
        <v>97</v>
      </c>
      <c r="AT943">
        <f t="shared" si="507"/>
        <v>4</v>
      </c>
      <c r="AU943" t="s">
        <v>98</v>
      </c>
      <c r="AV943">
        <f t="shared" si="508"/>
        <v>3</v>
      </c>
      <c r="AW943" t="s">
        <v>99</v>
      </c>
      <c r="AX943">
        <f t="shared" si="509"/>
        <v>6</v>
      </c>
      <c r="AY943" t="s">
        <v>97</v>
      </c>
      <c r="AZ943">
        <f t="shared" si="510"/>
        <v>5</v>
      </c>
      <c r="BA943" t="s">
        <v>98</v>
      </c>
      <c r="BB943">
        <f t="shared" si="511"/>
        <v>4</v>
      </c>
      <c r="BC943" t="s">
        <v>100</v>
      </c>
      <c r="BD943" t="s">
        <v>119</v>
      </c>
      <c r="BE943">
        <f t="shared" si="512"/>
        <v>4</v>
      </c>
      <c r="BF943">
        <v>772</v>
      </c>
      <c r="BG943" t="s">
        <v>102</v>
      </c>
      <c r="BH943">
        <v>0</v>
      </c>
      <c r="BI943">
        <v>220</v>
      </c>
      <c r="BJ943">
        <v>992</v>
      </c>
      <c r="BK943" t="s">
        <v>103</v>
      </c>
      <c r="BL943">
        <f t="shared" si="513"/>
        <v>6</v>
      </c>
      <c r="BM943" t="s">
        <v>104</v>
      </c>
      <c r="BN943" t="s">
        <v>105</v>
      </c>
      <c r="BO943" t="s">
        <v>106</v>
      </c>
      <c r="BP943">
        <f t="shared" si="514"/>
        <v>6</v>
      </c>
      <c r="BQ943">
        <v>1022</v>
      </c>
      <c r="BR943">
        <v>1038</v>
      </c>
      <c r="BS943">
        <v>0</v>
      </c>
      <c r="BT943">
        <v>2060</v>
      </c>
      <c r="BU943">
        <v>1</v>
      </c>
      <c r="BV943">
        <v>0</v>
      </c>
      <c r="BW943">
        <v>2</v>
      </c>
      <c r="BX943">
        <v>1</v>
      </c>
      <c r="BY943">
        <v>3</v>
      </c>
      <c r="BZ943">
        <v>1</v>
      </c>
      <c r="CA943" t="s">
        <v>97</v>
      </c>
      <c r="CB943">
        <f t="shared" si="515"/>
        <v>5</v>
      </c>
      <c r="CC943">
        <v>8</v>
      </c>
      <c r="CD943" t="s">
        <v>107</v>
      </c>
      <c r="CE943">
        <v>1</v>
      </c>
      <c r="CF943" t="s">
        <v>98</v>
      </c>
      <c r="CG943" t="s">
        <v>156</v>
      </c>
      <c r="CH943">
        <f t="shared" si="516"/>
        <v>7</v>
      </c>
      <c r="CI943">
        <v>1999</v>
      </c>
      <c r="CJ943" t="s">
        <v>109</v>
      </c>
      <c r="CK943">
        <f t="shared" si="517"/>
        <v>3</v>
      </c>
      <c r="CL943">
        <v>2</v>
      </c>
      <c r="CM943">
        <v>390</v>
      </c>
      <c r="CN943" t="s">
        <v>98</v>
      </c>
      <c r="CO943">
        <f t="shared" si="518"/>
        <v>4</v>
      </c>
      <c r="CP943" t="s">
        <v>98</v>
      </c>
      <c r="CQ943">
        <f t="shared" si="519"/>
        <v>4</v>
      </c>
      <c r="CR943" t="s">
        <v>105</v>
      </c>
      <c r="CS943">
        <f t="shared" si="520"/>
        <v>3</v>
      </c>
      <c r="CT943">
        <v>0</v>
      </c>
      <c r="CU943">
        <v>0</v>
      </c>
      <c r="CV943">
        <v>0</v>
      </c>
      <c r="CW943">
        <v>168</v>
      </c>
      <c r="CX943">
        <v>0</v>
      </c>
      <c r="CY943">
        <v>0</v>
      </c>
      <c r="CZ943" t="s">
        <v>83</v>
      </c>
      <c r="DA943" t="s">
        <v>165</v>
      </c>
      <c r="DB943">
        <f t="shared" si="521"/>
        <v>4</v>
      </c>
      <c r="DC943" t="s">
        <v>83</v>
      </c>
      <c r="DD943">
        <v>0</v>
      </c>
      <c r="DE943">
        <v>6</v>
      </c>
      <c r="DF943">
        <v>2009</v>
      </c>
      <c r="DG943">
        <f t="shared" si="524"/>
        <v>14</v>
      </c>
      <c r="DH943" t="s">
        <v>110</v>
      </c>
      <c r="DI943">
        <f t="shared" si="522"/>
        <v>4</v>
      </c>
      <c r="DJ943" t="s">
        <v>111</v>
      </c>
      <c r="DK943">
        <f t="shared" si="523"/>
        <v>5</v>
      </c>
      <c r="DL943">
        <v>214000</v>
      </c>
    </row>
    <row r="944" spans="1:116" x14ac:dyDescent="0.35">
      <c r="A944">
        <v>943</v>
      </c>
      <c r="B944">
        <v>90</v>
      </c>
      <c r="C944" t="s">
        <v>81</v>
      </c>
      <c r="D944">
        <f t="shared" si="490"/>
        <v>4</v>
      </c>
      <c r="E944">
        <v>42</v>
      </c>
      <c r="F944">
        <v>7711</v>
      </c>
      <c r="G944" t="s">
        <v>82</v>
      </c>
      <c r="H944">
        <f t="shared" si="491"/>
        <v>2</v>
      </c>
      <c r="I944" t="s">
        <v>83</v>
      </c>
      <c r="J944" t="str">
        <f t="shared" si="492"/>
        <v/>
      </c>
      <c r="K944" t="s">
        <v>120</v>
      </c>
      <c r="L944">
        <f t="shared" si="493"/>
        <v>2</v>
      </c>
      <c r="M944" t="s">
        <v>85</v>
      </c>
      <c r="N944">
        <f t="shared" si="494"/>
        <v>2</v>
      </c>
      <c r="O944" t="s">
        <v>86</v>
      </c>
      <c r="P944">
        <f t="shared" si="495"/>
        <v>4</v>
      </c>
      <c r="Q944" t="s">
        <v>87</v>
      </c>
      <c r="R944">
        <f t="shared" si="496"/>
        <v>4</v>
      </c>
      <c r="S944" t="s">
        <v>88</v>
      </c>
      <c r="T944">
        <f t="shared" si="497"/>
        <v>3</v>
      </c>
      <c r="U944" t="s">
        <v>185</v>
      </c>
      <c r="V944">
        <f t="shared" si="498"/>
        <v>4</v>
      </c>
      <c r="W944" t="s">
        <v>90</v>
      </c>
      <c r="X944">
        <f t="shared" si="499"/>
        <v>7</v>
      </c>
      <c r="Y944" t="s">
        <v>90</v>
      </c>
      <c r="Z944">
        <f t="shared" si="500"/>
        <v>7</v>
      </c>
      <c r="AA944" t="s">
        <v>167</v>
      </c>
      <c r="AB944">
        <f t="shared" si="501"/>
        <v>2</v>
      </c>
      <c r="AC944" t="s">
        <v>115</v>
      </c>
      <c r="AD944">
        <f t="shared" si="502"/>
        <v>4</v>
      </c>
      <c r="AE944">
        <v>4</v>
      </c>
      <c r="AF944">
        <v>3</v>
      </c>
      <c r="AG944">
        <v>1977</v>
      </c>
      <c r="AH944">
        <v>1977</v>
      </c>
      <c r="AI944" t="s">
        <v>93</v>
      </c>
      <c r="AJ944">
        <f t="shared" si="503"/>
        <v>5</v>
      </c>
      <c r="AK944" t="s">
        <v>94</v>
      </c>
      <c r="AL944">
        <f t="shared" si="504"/>
        <v>8</v>
      </c>
      <c r="AM944" t="s">
        <v>116</v>
      </c>
      <c r="AN944">
        <f t="shared" si="505"/>
        <v>10</v>
      </c>
      <c r="AO944" t="s">
        <v>116</v>
      </c>
      <c r="AP944" t="s">
        <v>117</v>
      </c>
      <c r="AQ944">
        <f t="shared" si="506"/>
        <v>2</v>
      </c>
      <c r="AR944">
        <v>0</v>
      </c>
      <c r="AS944" t="s">
        <v>98</v>
      </c>
      <c r="AT944">
        <f t="shared" si="507"/>
        <v>3</v>
      </c>
      <c r="AU944" t="s">
        <v>98</v>
      </c>
      <c r="AV944">
        <f t="shared" si="508"/>
        <v>3</v>
      </c>
      <c r="AW944" t="s">
        <v>99</v>
      </c>
      <c r="AX944">
        <f t="shared" si="509"/>
        <v>6</v>
      </c>
      <c r="AY944" t="s">
        <v>97</v>
      </c>
      <c r="AZ944">
        <f t="shared" si="510"/>
        <v>5</v>
      </c>
      <c r="BA944" t="s">
        <v>98</v>
      </c>
      <c r="BB944">
        <f t="shared" si="511"/>
        <v>4</v>
      </c>
      <c r="BC944" t="s">
        <v>97</v>
      </c>
      <c r="BD944" t="s">
        <v>101</v>
      </c>
      <c r="BE944">
        <f t="shared" si="512"/>
        <v>7</v>
      </c>
      <c r="BF944">
        <v>1440</v>
      </c>
      <c r="BG944" t="s">
        <v>102</v>
      </c>
      <c r="BH944">
        <v>0</v>
      </c>
      <c r="BI944">
        <v>0</v>
      </c>
      <c r="BJ944">
        <v>1440</v>
      </c>
      <c r="BK944" t="s">
        <v>103</v>
      </c>
      <c r="BL944">
        <f t="shared" si="513"/>
        <v>6</v>
      </c>
      <c r="BM944" t="s">
        <v>98</v>
      </c>
      <c r="BN944" t="s">
        <v>105</v>
      </c>
      <c r="BO944" t="s">
        <v>106</v>
      </c>
      <c r="BP944">
        <f t="shared" si="514"/>
        <v>6</v>
      </c>
      <c r="BQ944">
        <v>1440</v>
      </c>
      <c r="BR944">
        <v>0</v>
      </c>
      <c r="BS944">
        <v>0</v>
      </c>
      <c r="BT944">
        <v>1440</v>
      </c>
      <c r="BU944">
        <v>2</v>
      </c>
      <c r="BV944">
        <v>0</v>
      </c>
      <c r="BW944">
        <v>2</v>
      </c>
      <c r="BX944">
        <v>0</v>
      </c>
      <c r="BY944">
        <v>4</v>
      </c>
      <c r="BZ944">
        <v>2</v>
      </c>
      <c r="CA944" t="s">
        <v>98</v>
      </c>
      <c r="CB944">
        <f t="shared" si="515"/>
        <v>4</v>
      </c>
      <c r="CC944">
        <v>8</v>
      </c>
      <c r="CD944" t="s">
        <v>107</v>
      </c>
      <c r="CE944">
        <v>0</v>
      </c>
      <c r="CF944" t="s">
        <v>83</v>
      </c>
      <c r="CG944" t="s">
        <v>83</v>
      </c>
      <c r="CH944">
        <f t="shared" si="516"/>
        <v>3</v>
      </c>
      <c r="CI944" t="s">
        <v>83</v>
      </c>
      <c r="CJ944" t="s">
        <v>83</v>
      </c>
      <c r="CK944">
        <f t="shared" si="517"/>
        <v>1</v>
      </c>
      <c r="CL944">
        <v>0</v>
      </c>
      <c r="CM944">
        <v>0</v>
      </c>
      <c r="CN944" t="s">
        <v>83</v>
      </c>
      <c r="CO944">
        <f t="shared" si="518"/>
        <v>1</v>
      </c>
      <c r="CP944" t="s">
        <v>83</v>
      </c>
      <c r="CQ944">
        <f t="shared" si="519"/>
        <v>1</v>
      </c>
      <c r="CR944" t="s">
        <v>177</v>
      </c>
      <c r="CS944">
        <f t="shared" si="520"/>
        <v>2</v>
      </c>
      <c r="CT944">
        <v>321</v>
      </c>
      <c r="CU944">
        <v>0</v>
      </c>
      <c r="CV944">
        <v>0</v>
      </c>
      <c r="CW944">
        <v>0</v>
      </c>
      <c r="CX944">
        <v>0</v>
      </c>
      <c r="CY944">
        <v>0</v>
      </c>
      <c r="CZ944" t="s">
        <v>83</v>
      </c>
      <c r="DA944" t="s">
        <v>83</v>
      </c>
      <c r="DB944">
        <f t="shared" si="521"/>
        <v>5</v>
      </c>
      <c r="DC944" t="s">
        <v>83</v>
      </c>
      <c r="DD944">
        <v>0</v>
      </c>
      <c r="DE944">
        <v>8</v>
      </c>
      <c r="DF944">
        <v>2007</v>
      </c>
      <c r="DG944">
        <f t="shared" si="524"/>
        <v>16</v>
      </c>
      <c r="DH944" t="s">
        <v>249</v>
      </c>
      <c r="DI944">
        <f t="shared" si="522"/>
        <v>1</v>
      </c>
      <c r="DJ944" t="s">
        <v>128</v>
      </c>
      <c r="DK944">
        <f t="shared" si="523"/>
        <v>3</v>
      </c>
      <c r="DL944">
        <v>150000</v>
      </c>
    </row>
    <row r="945" spans="1:116" x14ac:dyDescent="0.35">
      <c r="A945">
        <v>944</v>
      </c>
      <c r="B945">
        <v>90</v>
      </c>
      <c r="C945" t="s">
        <v>81</v>
      </c>
      <c r="D945">
        <f t="shared" si="490"/>
        <v>4</v>
      </c>
      <c r="E945">
        <v>100</v>
      </c>
      <c r="F945">
        <v>25000</v>
      </c>
      <c r="G945" t="s">
        <v>82</v>
      </c>
      <c r="H945">
        <f t="shared" si="491"/>
        <v>2</v>
      </c>
      <c r="I945" t="s">
        <v>83</v>
      </c>
      <c r="J945" t="str">
        <f t="shared" si="492"/>
        <v/>
      </c>
      <c r="K945" t="s">
        <v>84</v>
      </c>
      <c r="L945">
        <f t="shared" si="493"/>
        <v>1</v>
      </c>
      <c r="M945" t="s">
        <v>195</v>
      </c>
      <c r="N945">
        <f t="shared" si="494"/>
        <v>3</v>
      </c>
      <c r="O945" t="s">
        <v>86</v>
      </c>
      <c r="P945">
        <f t="shared" si="495"/>
        <v>4</v>
      </c>
      <c r="Q945" t="s">
        <v>87</v>
      </c>
      <c r="R945">
        <f t="shared" si="496"/>
        <v>4</v>
      </c>
      <c r="S945" t="s">
        <v>88</v>
      </c>
      <c r="T945">
        <f t="shared" si="497"/>
        <v>3</v>
      </c>
      <c r="U945" t="s">
        <v>131</v>
      </c>
      <c r="V945">
        <f t="shared" si="498"/>
        <v>6</v>
      </c>
      <c r="W945" t="s">
        <v>90</v>
      </c>
      <c r="X945">
        <f t="shared" si="499"/>
        <v>7</v>
      </c>
      <c r="Y945" t="s">
        <v>90</v>
      </c>
      <c r="Z945">
        <f t="shared" si="500"/>
        <v>7</v>
      </c>
      <c r="AA945" t="s">
        <v>167</v>
      </c>
      <c r="AB945">
        <f t="shared" si="501"/>
        <v>2</v>
      </c>
      <c r="AC945" t="s">
        <v>115</v>
      </c>
      <c r="AD945">
        <f t="shared" si="502"/>
        <v>4</v>
      </c>
      <c r="AE945">
        <v>5</v>
      </c>
      <c r="AF945">
        <v>4</v>
      </c>
      <c r="AG945">
        <v>1967</v>
      </c>
      <c r="AH945">
        <v>1967</v>
      </c>
      <c r="AI945" t="s">
        <v>93</v>
      </c>
      <c r="AJ945">
        <f t="shared" si="503"/>
        <v>5</v>
      </c>
      <c r="AK945" t="s">
        <v>94</v>
      </c>
      <c r="AL945">
        <f t="shared" si="504"/>
        <v>8</v>
      </c>
      <c r="AM945" t="s">
        <v>140</v>
      </c>
      <c r="AN945">
        <f t="shared" si="505"/>
        <v>9</v>
      </c>
      <c r="AO945" t="s">
        <v>161</v>
      </c>
      <c r="AP945" t="s">
        <v>117</v>
      </c>
      <c r="AQ945">
        <f t="shared" si="506"/>
        <v>2</v>
      </c>
      <c r="AR945">
        <v>0</v>
      </c>
      <c r="AS945" t="s">
        <v>98</v>
      </c>
      <c r="AT945">
        <f t="shared" si="507"/>
        <v>3</v>
      </c>
      <c r="AU945" t="s">
        <v>98</v>
      </c>
      <c r="AV945">
        <f t="shared" si="508"/>
        <v>3</v>
      </c>
      <c r="AW945" t="s">
        <v>118</v>
      </c>
      <c r="AX945">
        <f t="shared" si="509"/>
        <v>2</v>
      </c>
      <c r="AY945" t="s">
        <v>98</v>
      </c>
      <c r="AZ945">
        <f t="shared" si="510"/>
        <v>4</v>
      </c>
      <c r="BA945" t="s">
        <v>98</v>
      </c>
      <c r="BB945">
        <f t="shared" si="511"/>
        <v>4</v>
      </c>
      <c r="BC945" t="s">
        <v>130</v>
      </c>
      <c r="BD945" t="s">
        <v>102</v>
      </c>
      <c r="BE945">
        <f t="shared" si="512"/>
        <v>6</v>
      </c>
      <c r="BF945">
        <v>0</v>
      </c>
      <c r="BG945" t="s">
        <v>102</v>
      </c>
      <c r="BH945">
        <v>0</v>
      </c>
      <c r="BI945">
        <v>1632</v>
      </c>
      <c r="BJ945">
        <v>1632</v>
      </c>
      <c r="BK945" t="s">
        <v>103</v>
      </c>
      <c r="BL945">
        <f t="shared" si="513"/>
        <v>6</v>
      </c>
      <c r="BM945" t="s">
        <v>98</v>
      </c>
      <c r="BN945" t="s">
        <v>105</v>
      </c>
      <c r="BO945" t="s">
        <v>106</v>
      </c>
      <c r="BP945">
        <f t="shared" si="514"/>
        <v>6</v>
      </c>
      <c r="BQ945">
        <v>1632</v>
      </c>
      <c r="BR945">
        <v>0</v>
      </c>
      <c r="BS945">
        <v>0</v>
      </c>
      <c r="BT945">
        <v>1632</v>
      </c>
      <c r="BU945">
        <v>0</v>
      </c>
      <c r="BV945">
        <v>0</v>
      </c>
      <c r="BW945">
        <v>2</v>
      </c>
      <c r="BX945">
        <v>0</v>
      </c>
      <c r="BY945">
        <v>4</v>
      </c>
      <c r="BZ945">
        <v>2</v>
      </c>
      <c r="CA945" t="s">
        <v>98</v>
      </c>
      <c r="CB945">
        <f t="shared" si="515"/>
        <v>4</v>
      </c>
      <c r="CC945">
        <v>8</v>
      </c>
      <c r="CD945" t="s">
        <v>107</v>
      </c>
      <c r="CE945">
        <v>0</v>
      </c>
      <c r="CF945" t="s">
        <v>83</v>
      </c>
      <c r="CG945" t="s">
        <v>108</v>
      </c>
      <c r="CH945">
        <f t="shared" si="516"/>
        <v>6</v>
      </c>
      <c r="CI945">
        <v>1967</v>
      </c>
      <c r="CJ945" t="s">
        <v>102</v>
      </c>
      <c r="CK945">
        <f t="shared" si="517"/>
        <v>2</v>
      </c>
      <c r="CL945">
        <v>2</v>
      </c>
      <c r="CM945">
        <v>576</v>
      </c>
      <c r="CN945" t="s">
        <v>98</v>
      </c>
      <c r="CO945">
        <f t="shared" si="518"/>
        <v>4</v>
      </c>
      <c r="CP945" t="s">
        <v>98</v>
      </c>
      <c r="CQ945">
        <f t="shared" si="519"/>
        <v>4</v>
      </c>
      <c r="CR945" t="s">
        <v>190</v>
      </c>
      <c r="CS945">
        <f t="shared" si="520"/>
        <v>1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 t="s">
        <v>83</v>
      </c>
      <c r="DA945" t="s">
        <v>83</v>
      </c>
      <c r="DB945">
        <f t="shared" si="521"/>
        <v>5</v>
      </c>
      <c r="DC945" t="s">
        <v>83</v>
      </c>
      <c r="DD945">
        <v>0</v>
      </c>
      <c r="DE945">
        <v>6</v>
      </c>
      <c r="DF945">
        <v>2007</v>
      </c>
      <c r="DG945">
        <f t="shared" si="524"/>
        <v>16</v>
      </c>
      <c r="DH945" t="s">
        <v>110</v>
      </c>
      <c r="DI945">
        <f t="shared" si="522"/>
        <v>4</v>
      </c>
      <c r="DJ945" t="s">
        <v>111</v>
      </c>
      <c r="DK945">
        <f t="shared" si="523"/>
        <v>5</v>
      </c>
      <c r="DL945">
        <v>143000</v>
      </c>
    </row>
    <row r="946" spans="1:116" x14ac:dyDescent="0.35">
      <c r="A946">
        <v>945</v>
      </c>
      <c r="B946">
        <v>20</v>
      </c>
      <c r="C946" t="s">
        <v>81</v>
      </c>
      <c r="D946">
        <f t="shared" si="490"/>
        <v>4</v>
      </c>
      <c r="E946" t="s">
        <v>83</v>
      </c>
      <c r="F946">
        <v>14375</v>
      </c>
      <c r="G946" t="s">
        <v>82</v>
      </c>
      <c r="H946">
        <f t="shared" si="491"/>
        <v>2</v>
      </c>
      <c r="I946" t="s">
        <v>83</v>
      </c>
      <c r="J946" t="str">
        <f t="shared" si="492"/>
        <v/>
      </c>
      <c r="K946" t="s">
        <v>120</v>
      </c>
      <c r="L946">
        <f t="shared" si="493"/>
        <v>2</v>
      </c>
      <c r="M946" t="s">
        <v>85</v>
      </c>
      <c r="N946">
        <f t="shared" si="494"/>
        <v>2</v>
      </c>
      <c r="O946" t="s">
        <v>250</v>
      </c>
      <c r="P946">
        <f t="shared" si="495"/>
        <v>2</v>
      </c>
      <c r="Q946" t="s">
        <v>166</v>
      </c>
      <c r="R946">
        <f t="shared" si="496"/>
        <v>1</v>
      </c>
      <c r="S946" t="s">
        <v>88</v>
      </c>
      <c r="T946">
        <f t="shared" si="497"/>
        <v>3</v>
      </c>
      <c r="U946" t="s">
        <v>189</v>
      </c>
      <c r="V946">
        <f t="shared" si="498"/>
        <v>2</v>
      </c>
      <c r="W946" t="s">
        <v>90</v>
      </c>
      <c r="X946">
        <f t="shared" si="499"/>
        <v>7</v>
      </c>
      <c r="Y946" t="s">
        <v>90</v>
      </c>
      <c r="Z946">
        <f t="shared" si="500"/>
        <v>7</v>
      </c>
      <c r="AA946" t="s">
        <v>91</v>
      </c>
      <c r="AB946">
        <f t="shared" si="501"/>
        <v>3</v>
      </c>
      <c r="AC946" t="s">
        <v>197</v>
      </c>
      <c r="AD946">
        <f t="shared" si="502"/>
        <v>3</v>
      </c>
      <c r="AE946">
        <v>6</v>
      </c>
      <c r="AF946">
        <v>6</v>
      </c>
      <c r="AG946">
        <v>1958</v>
      </c>
      <c r="AH946">
        <v>1958</v>
      </c>
      <c r="AI946" t="s">
        <v>93</v>
      </c>
      <c r="AJ946">
        <f t="shared" si="503"/>
        <v>5</v>
      </c>
      <c r="AK946" t="s">
        <v>94</v>
      </c>
      <c r="AL946">
        <f t="shared" si="504"/>
        <v>8</v>
      </c>
      <c r="AM946" t="s">
        <v>140</v>
      </c>
      <c r="AN946">
        <f t="shared" si="505"/>
        <v>9</v>
      </c>
      <c r="AO946" t="s">
        <v>140</v>
      </c>
      <c r="AP946" t="s">
        <v>96</v>
      </c>
      <c r="AQ946">
        <f t="shared" si="506"/>
        <v>4</v>
      </c>
      <c r="AR946">
        <v>541</v>
      </c>
      <c r="AS946" t="s">
        <v>98</v>
      </c>
      <c r="AT946">
        <f t="shared" si="507"/>
        <v>3</v>
      </c>
      <c r="AU946" t="s">
        <v>98</v>
      </c>
      <c r="AV946">
        <f t="shared" si="508"/>
        <v>3</v>
      </c>
      <c r="AW946" t="s">
        <v>118</v>
      </c>
      <c r="AX946">
        <f t="shared" si="509"/>
        <v>2</v>
      </c>
      <c r="AY946" t="s">
        <v>98</v>
      </c>
      <c r="AZ946">
        <f t="shared" si="510"/>
        <v>4</v>
      </c>
      <c r="BA946" t="s">
        <v>98</v>
      </c>
      <c r="BB946">
        <f t="shared" si="511"/>
        <v>4</v>
      </c>
      <c r="BC946" t="s">
        <v>100</v>
      </c>
      <c r="BD946" t="s">
        <v>101</v>
      </c>
      <c r="BE946">
        <f t="shared" si="512"/>
        <v>7</v>
      </c>
      <c r="BF946">
        <v>111</v>
      </c>
      <c r="BG946" t="s">
        <v>153</v>
      </c>
      <c r="BH946">
        <v>354</v>
      </c>
      <c r="BI946">
        <v>354</v>
      </c>
      <c r="BJ946">
        <v>819</v>
      </c>
      <c r="BK946" t="s">
        <v>103</v>
      </c>
      <c r="BL946">
        <f t="shared" si="513"/>
        <v>6</v>
      </c>
      <c r="BM946" t="s">
        <v>97</v>
      </c>
      <c r="BN946" t="s">
        <v>105</v>
      </c>
      <c r="BO946" t="s">
        <v>164</v>
      </c>
      <c r="BP946">
        <f t="shared" si="514"/>
        <v>3</v>
      </c>
      <c r="BQ946">
        <v>1344</v>
      </c>
      <c r="BR946">
        <v>0</v>
      </c>
      <c r="BS946">
        <v>0</v>
      </c>
      <c r="BT946">
        <v>1344</v>
      </c>
      <c r="BU946">
        <v>0</v>
      </c>
      <c r="BV946">
        <v>1</v>
      </c>
      <c r="BW946">
        <v>1</v>
      </c>
      <c r="BX946">
        <v>0</v>
      </c>
      <c r="BY946">
        <v>3</v>
      </c>
      <c r="BZ946">
        <v>1</v>
      </c>
      <c r="CA946" t="s">
        <v>97</v>
      </c>
      <c r="CB946">
        <f t="shared" si="515"/>
        <v>5</v>
      </c>
      <c r="CC946">
        <v>7</v>
      </c>
      <c r="CD946" t="s">
        <v>107</v>
      </c>
      <c r="CE946">
        <v>1</v>
      </c>
      <c r="CF946" t="s">
        <v>97</v>
      </c>
      <c r="CG946" t="s">
        <v>209</v>
      </c>
      <c r="CH946">
        <f t="shared" si="516"/>
        <v>4</v>
      </c>
      <c r="CI946">
        <v>1958</v>
      </c>
      <c r="CJ946" t="s">
        <v>109</v>
      </c>
      <c r="CK946">
        <f t="shared" si="517"/>
        <v>3</v>
      </c>
      <c r="CL946">
        <v>2</v>
      </c>
      <c r="CM946">
        <v>525</v>
      </c>
      <c r="CN946" t="s">
        <v>98</v>
      </c>
      <c r="CO946">
        <f t="shared" si="518"/>
        <v>4</v>
      </c>
      <c r="CP946" t="s">
        <v>98</v>
      </c>
      <c r="CQ946">
        <f t="shared" si="519"/>
        <v>4</v>
      </c>
      <c r="CR946" t="s">
        <v>105</v>
      </c>
      <c r="CS946">
        <f t="shared" si="520"/>
        <v>3</v>
      </c>
      <c r="CT946">
        <v>0</v>
      </c>
      <c r="CU946">
        <v>118</v>
      </c>
      <c r="CV946">
        <v>0</v>
      </c>
      <c r="CW946">
        <v>0</v>
      </c>
      <c r="CX946">
        <v>233</v>
      </c>
      <c r="CY946">
        <v>0</v>
      </c>
      <c r="CZ946" t="s">
        <v>83</v>
      </c>
      <c r="DA946" t="s">
        <v>83</v>
      </c>
      <c r="DB946">
        <f t="shared" si="521"/>
        <v>5</v>
      </c>
      <c r="DC946" t="s">
        <v>83</v>
      </c>
      <c r="DD946">
        <v>0</v>
      </c>
      <c r="DE946">
        <v>1</v>
      </c>
      <c r="DF946">
        <v>2009</v>
      </c>
      <c r="DG946">
        <f t="shared" si="524"/>
        <v>14</v>
      </c>
      <c r="DH946" t="s">
        <v>173</v>
      </c>
      <c r="DI946">
        <f t="shared" si="522"/>
        <v>3</v>
      </c>
      <c r="DJ946" t="s">
        <v>128</v>
      </c>
      <c r="DK946">
        <f t="shared" si="523"/>
        <v>3</v>
      </c>
      <c r="DL946">
        <v>137500</v>
      </c>
    </row>
    <row r="947" spans="1:116" x14ac:dyDescent="0.35">
      <c r="A947">
        <v>946</v>
      </c>
      <c r="B947">
        <v>50</v>
      </c>
      <c r="C947" t="s">
        <v>142</v>
      </c>
      <c r="D947">
        <f t="shared" si="490"/>
        <v>2</v>
      </c>
      <c r="E947">
        <v>98</v>
      </c>
      <c r="F947">
        <v>8820</v>
      </c>
      <c r="G947" t="s">
        <v>82</v>
      </c>
      <c r="H947">
        <f t="shared" si="491"/>
        <v>2</v>
      </c>
      <c r="I947" t="s">
        <v>83</v>
      </c>
      <c r="J947" t="str">
        <f t="shared" si="492"/>
        <v/>
      </c>
      <c r="K947" t="s">
        <v>84</v>
      </c>
      <c r="L947">
        <f t="shared" si="493"/>
        <v>1</v>
      </c>
      <c r="M947" t="s">
        <v>85</v>
      </c>
      <c r="N947">
        <f t="shared" si="494"/>
        <v>2</v>
      </c>
      <c r="O947" t="s">
        <v>86</v>
      </c>
      <c r="P947">
        <f t="shared" si="495"/>
        <v>4</v>
      </c>
      <c r="Q947" t="s">
        <v>122</v>
      </c>
      <c r="R947">
        <f t="shared" si="496"/>
        <v>2</v>
      </c>
      <c r="S947" t="s">
        <v>88</v>
      </c>
      <c r="T947">
        <f t="shared" si="497"/>
        <v>3</v>
      </c>
      <c r="U947" t="s">
        <v>143</v>
      </c>
      <c r="V947">
        <f t="shared" si="498"/>
        <v>9</v>
      </c>
      <c r="W947" t="s">
        <v>90</v>
      </c>
      <c r="X947">
        <f t="shared" si="499"/>
        <v>7</v>
      </c>
      <c r="Y947" t="s">
        <v>90</v>
      </c>
      <c r="Z947">
        <f t="shared" si="500"/>
        <v>7</v>
      </c>
      <c r="AA947" t="s">
        <v>91</v>
      </c>
      <c r="AB947">
        <f t="shared" si="501"/>
        <v>3</v>
      </c>
      <c r="AC947" t="s">
        <v>132</v>
      </c>
      <c r="AD947">
        <f t="shared" si="502"/>
        <v>1</v>
      </c>
      <c r="AE947">
        <v>5</v>
      </c>
      <c r="AF947">
        <v>6</v>
      </c>
      <c r="AG947">
        <v>1890</v>
      </c>
      <c r="AH947">
        <v>1996</v>
      </c>
      <c r="AI947" t="s">
        <v>152</v>
      </c>
      <c r="AJ947">
        <f t="shared" si="503"/>
        <v>6</v>
      </c>
      <c r="AK947" t="s">
        <v>94</v>
      </c>
      <c r="AL947">
        <f t="shared" si="504"/>
        <v>8</v>
      </c>
      <c r="AM947" t="s">
        <v>95</v>
      </c>
      <c r="AN947">
        <f t="shared" si="505"/>
        <v>14</v>
      </c>
      <c r="AO947" t="s">
        <v>95</v>
      </c>
      <c r="AP947" t="s">
        <v>117</v>
      </c>
      <c r="AQ947">
        <f t="shared" si="506"/>
        <v>2</v>
      </c>
      <c r="AR947">
        <v>0</v>
      </c>
      <c r="AS947" t="s">
        <v>98</v>
      </c>
      <c r="AT947">
        <f t="shared" si="507"/>
        <v>3</v>
      </c>
      <c r="AU947" t="s">
        <v>98</v>
      </c>
      <c r="AV947">
        <f t="shared" si="508"/>
        <v>3</v>
      </c>
      <c r="AW947" t="s">
        <v>126</v>
      </c>
      <c r="AX947">
        <f t="shared" si="509"/>
        <v>3</v>
      </c>
      <c r="AY947" t="s">
        <v>98</v>
      </c>
      <c r="AZ947">
        <f t="shared" si="510"/>
        <v>4</v>
      </c>
      <c r="BA947" t="s">
        <v>98</v>
      </c>
      <c r="BB947">
        <f t="shared" si="511"/>
        <v>4</v>
      </c>
      <c r="BC947" t="s">
        <v>100</v>
      </c>
      <c r="BD947" t="s">
        <v>172</v>
      </c>
      <c r="BE947">
        <f t="shared" si="512"/>
        <v>5</v>
      </c>
      <c r="BF947">
        <v>1088</v>
      </c>
      <c r="BG947" t="s">
        <v>102</v>
      </c>
      <c r="BH947">
        <v>0</v>
      </c>
      <c r="BI947">
        <v>0</v>
      </c>
      <c r="BJ947">
        <v>1088</v>
      </c>
      <c r="BK947" t="s">
        <v>103</v>
      </c>
      <c r="BL947">
        <f t="shared" si="513"/>
        <v>6</v>
      </c>
      <c r="BM947" t="s">
        <v>98</v>
      </c>
      <c r="BN947" t="s">
        <v>105</v>
      </c>
      <c r="BO947" t="s">
        <v>106</v>
      </c>
      <c r="BP947">
        <f t="shared" si="514"/>
        <v>6</v>
      </c>
      <c r="BQ947">
        <v>1188</v>
      </c>
      <c r="BR947">
        <v>561</v>
      </c>
      <c r="BS947">
        <v>120</v>
      </c>
      <c r="BT947">
        <v>1869</v>
      </c>
      <c r="BU947">
        <v>0</v>
      </c>
      <c r="BV947">
        <v>0</v>
      </c>
      <c r="BW947">
        <v>1</v>
      </c>
      <c r="BX947">
        <v>0</v>
      </c>
      <c r="BY947">
        <v>2</v>
      </c>
      <c r="BZ947">
        <v>1</v>
      </c>
      <c r="CA947" t="s">
        <v>98</v>
      </c>
      <c r="CB947">
        <f t="shared" si="515"/>
        <v>4</v>
      </c>
      <c r="CC947">
        <v>7</v>
      </c>
      <c r="CD947" t="s">
        <v>107</v>
      </c>
      <c r="CE947">
        <v>0</v>
      </c>
      <c r="CF947" t="s">
        <v>83</v>
      </c>
      <c r="CG947" t="s">
        <v>127</v>
      </c>
      <c r="CH947">
        <f t="shared" si="516"/>
        <v>5</v>
      </c>
      <c r="CI947">
        <v>1963</v>
      </c>
      <c r="CJ947" t="s">
        <v>102</v>
      </c>
      <c r="CK947">
        <f t="shared" si="517"/>
        <v>2</v>
      </c>
      <c r="CL947">
        <v>2</v>
      </c>
      <c r="CM947">
        <v>456</v>
      </c>
      <c r="CN947" t="s">
        <v>98</v>
      </c>
      <c r="CO947">
        <f t="shared" si="518"/>
        <v>4</v>
      </c>
      <c r="CP947" t="s">
        <v>98</v>
      </c>
      <c r="CQ947">
        <f t="shared" si="519"/>
        <v>4</v>
      </c>
      <c r="CR947" t="s">
        <v>105</v>
      </c>
      <c r="CS947">
        <f t="shared" si="520"/>
        <v>3</v>
      </c>
      <c r="CT947">
        <v>48</v>
      </c>
      <c r="CU947">
        <v>0</v>
      </c>
      <c r="CV947">
        <v>244</v>
      </c>
      <c r="CW947">
        <v>0</v>
      </c>
      <c r="CX947">
        <v>0</v>
      </c>
      <c r="CY947">
        <v>0</v>
      </c>
      <c r="CZ947" t="s">
        <v>83</v>
      </c>
      <c r="DA947" t="s">
        <v>218</v>
      </c>
      <c r="DB947">
        <f t="shared" si="521"/>
        <v>1</v>
      </c>
      <c r="DC947" t="s">
        <v>83</v>
      </c>
      <c r="DD947">
        <v>0</v>
      </c>
      <c r="DE947">
        <v>9</v>
      </c>
      <c r="DF947">
        <v>2009</v>
      </c>
      <c r="DG947">
        <f t="shared" si="524"/>
        <v>14</v>
      </c>
      <c r="DH947" t="s">
        <v>110</v>
      </c>
      <c r="DI947">
        <f t="shared" si="522"/>
        <v>4</v>
      </c>
      <c r="DJ947" t="s">
        <v>111</v>
      </c>
      <c r="DK947">
        <f t="shared" si="523"/>
        <v>5</v>
      </c>
      <c r="DL947">
        <v>124900</v>
      </c>
    </row>
    <row r="948" spans="1:116" x14ac:dyDescent="0.35">
      <c r="A948">
        <v>947</v>
      </c>
      <c r="B948">
        <v>80</v>
      </c>
      <c r="C948" t="s">
        <v>81</v>
      </c>
      <c r="D948">
        <f t="shared" si="490"/>
        <v>4</v>
      </c>
      <c r="E948">
        <v>70</v>
      </c>
      <c r="F948">
        <v>8163</v>
      </c>
      <c r="G948" t="s">
        <v>82</v>
      </c>
      <c r="H948">
        <f t="shared" si="491"/>
        <v>2</v>
      </c>
      <c r="I948" t="s">
        <v>83</v>
      </c>
      <c r="J948" t="str">
        <f t="shared" si="492"/>
        <v/>
      </c>
      <c r="K948" t="s">
        <v>84</v>
      </c>
      <c r="L948">
        <f t="shared" si="493"/>
        <v>1</v>
      </c>
      <c r="M948" t="s">
        <v>85</v>
      </c>
      <c r="N948">
        <f t="shared" si="494"/>
        <v>2</v>
      </c>
      <c r="O948" t="s">
        <v>86</v>
      </c>
      <c r="P948">
        <f t="shared" si="495"/>
        <v>4</v>
      </c>
      <c r="Q948" t="s">
        <v>87</v>
      </c>
      <c r="R948">
        <f t="shared" si="496"/>
        <v>4</v>
      </c>
      <c r="S948" t="s">
        <v>88</v>
      </c>
      <c r="T948">
        <f t="shared" si="497"/>
        <v>3</v>
      </c>
      <c r="U948" t="s">
        <v>162</v>
      </c>
      <c r="V948">
        <f t="shared" si="498"/>
        <v>7</v>
      </c>
      <c r="W948" t="s">
        <v>90</v>
      </c>
      <c r="X948">
        <f t="shared" si="499"/>
        <v>7</v>
      </c>
      <c r="Y948" t="s">
        <v>90</v>
      </c>
      <c r="Z948">
        <f t="shared" si="500"/>
        <v>7</v>
      </c>
      <c r="AA948" t="s">
        <v>91</v>
      </c>
      <c r="AB948">
        <f t="shared" si="501"/>
        <v>3</v>
      </c>
      <c r="AC948" t="s">
        <v>197</v>
      </c>
      <c r="AD948">
        <f t="shared" si="502"/>
        <v>3</v>
      </c>
      <c r="AE948">
        <v>5</v>
      </c>
      <c r="AF948">
        <v>6</v>
      </c>
      <c r="AG948">
        <v>1959</v>
      </c>
      <c r="AH948">
        <v>1959</v>
      </c>
      <c r="AI948" t="s">
        <v>93</v>
      </c>
      <c r="AJ948">
        <f t="shared" si="503"/>
        <v>5</v>
      </c>
      <c r="AK948" t="s">
        <v>94</v>
      </c>
      <c r="AL948">
        <f t="shared" si="504"/>
        <v>8</v>
      </c>
      <c r="AM948" t="s">
        <v>140</v>
      </c>
      <c r="AN948">
        <f t="shared" si="505"/>
        <v>9</v>
      </c>
      <c r="AO948" t="s">
        <v>140</v>
      </c>
      <c r="AP948" t="s">
        <v>96</v>
      </c>
      <c r="AQ948">
        <f t="shared" si="506"/>
        <v>4</v>
      </c>
      <c r="AR948">
        <v>128</v>
      </c>
      <c r="AS948" t="s">
        <v>98</v>
      </c>
      <c r="AT948">
        <f t="shared" si="507"/>
        <v>3</v>
      </c>
      <c r="AU948" t="s">
        <v>97</v>
      </c>
      <c r="AV948">
        <f t="shared" si="508"/>
        <v>4</v>
      </c>
      <c r="AW948" t="s">
        <v>118</v>
      </c>
      <c r="AX948">
        <f t="shared" si="509"/>
        <v>2</v>
      </c>
      <c r="AY948" t="s">
        <v>98</v>
      </c>
      <c r="AZ948">
        <f t="shared" si="510"/>
        <v>4</v>
      </c>
      <c r="BA948" t="s">
        <v>98</v>
      </c>
      <c r="BB948">
        <f t="shared" si="511"/>
        <v>4</v>
      </c>
      <c r="BC948" t="s">
        <v>130</v>
      </c>
      <c r="BD948" t="s">
        <v>119</v>
      </c>
      <c r="BE948">
        <f t="shared" si="512"/>
        <v>4</v>
      </c>
      <c r="BF948">
        <v>748</v>
      </c>
      <c r="BG948" t="s">
        <v>141</v>
      </c>
      <c r="BH948">
        <v>294</v>
      </c>
      <c r="BI948">
        <v>102</v>
      </c>
      <c r="BJ948">
        <v>1144</v>
      </c>
      <c r="BK948" t="s">
        <v>103</v>
      </c>
      <c r="BL948">
        <f t="shared" si="513"/>
        <v>6</v>
      </c>
      <c r="BM948" t="s">
        <v>98</v>
      </c>
      <c r="BN948" t="s">
        <v>105</v>
      </c>
      <c r="BO948" t="s">
        <v>106</v>
      </c>
      <c r="BP948">
        <f t="shared" si="514"/>
        <v>6</v>
      </c>
      <c r="BQ948">
        <v>1144</v>
      </c>
      <c r="BR948">
        <v>0</v>
      </c>
      <c r="BS948">
        <v>0</v>
      </c>
      <c r="BT948">
        <v>1144</v>
      </c>
      <c r="BU948">
        <v>1</v>
      </c>
      <c r="BV948">
        <v>0</v>
      </c>
      <c r="BW948">
        <v>1</v>
      </c>
      <c r="BX948">
        <v>0</v>
      </c>
      <c r="BY948">
        <v>3</v>
      </c>
      <c r="BZ948">
        <v>1</v>
      </c>
      <c r="CA948" t="s">
        <v>98</v>
      </c>
      <c r="CB948">
        <f t="shared" si="515"/>
        <v>4</v>
      </c>
      <c r="CC948">
        <v>6</v>
      </c>
      <c r="CD948" t="s">
        <v>107</v>
      </c>
      <c r="CE948">
        <v>1</v>
      </c>
      <c r="CF948" t="s">
        <v>98</v>
      </c>
      <c r="CG948" t="s">
        <v>108</v>
      </c>
      <c r="CH948">
        <f t="shared" si="516"/>
        <v>6</v>
      </c>
      <c r="CI948">
        <v>1959</v>
      </c>
      <c r="CJ948" t="s">
        <v>109</v>
      </c>
      <c r="CK948">
        <f t="shared" si="517"/>
        <v>3</v>
      </c>
      <c r="CL948">
        <v>1</v>
      </c>
      <c r="CM948">
        <v>796</v>
      </c>
      <c r="CN948" t="s">
        <v>98</v>
      </c>
      <c r="CO948">
        <f t="shared" si="518"/>
        <v>4</v>
      </c>
      <c r="CP948" t="s">
        <v>98</v>
      </c>
      <c r="CQ948">
        <f t="shared" si="519"/>
        <v>4</v>
      </c>
      <c r="CR948" t="s">
        <v>105</v>
      </c>
      <c r="CS948">
        <f t="shared" si="520"/>
        <v>3</v>
      </c>
      <c r="CT948">
        <v>86</v>
      </c>
      <c r="CU948">
        <v>0</v>
      </c>
      <c r="CV948">
        <v>0</v>
      </c>
      <c r="CW948">
        <v>0</v>
      </c>
      <c r="CX948">
        <v>0</v>
      </c>
      <c r="CY948">
        <v>0</v>
      </c>
      <c r="CZ948" t="s">
        <v>83</v>
      </c>
      <c r="DA948" t="s">
        <v>83</v>
      </c>
      <c r="DB948">
        <f t="shared" si="521"/>
        <v>5</v>
      </c>
      <c r="DC948" t="s">
        <v>83</v>
      </c>
      <c r="DD948">
        <v>0</v>
      </c>
      <c r="DE948">
        <v>3</v>
      </c>
      <c r="DF948">
        <v>2006</v>
      </c>
      <c r="DG948">
        <f t="shared" si="524"/>
        <v>17</v>
      </c>
      <c r="DH948" t="s">
        <v>110</v>
      </c>
      <c r="DI948">
        <f t="shared" si="522"/>
        <v>4</v>
      </c>
      <c r="DJ948" t="s">
        <v>111</v>
      </c>
      <c r="DK948">
        <f t="shared" si="523"/>
        <v>5</v>
      </c>
      <c r="DL948">
        <v>143000</v>
      </c>
    </row>
    <row r="949" spans="1:116" x14ac:dyDescent="0.35">
      <c r="A949">
        <v>948</v>
      </c>
      <c r="B949">
        <v>20</v>
      </c>
      <c r="C949" t="s">
        <v>81</v>
      </c>
      <c r="D949">
        <f t="shared" si="490"/>
        <v>4</v>
      </c>
      <c r="E949">
        <v>85</v>
      </c>
      <c r="F949">
        <v>14536</v>
      </c>
      <c r="G949" t="s">
        <v>82</v>
      </c>
      <c r="H949">
        <f t="shared" si="491"/>
        <v>2</v>
      </c>
      <c r="I949" t="s">
        <v>83</v>
      </c>
      <c r="J949" t="str">
        <f t="shared" si="492"/>
        <v/>
      </c>
      <c r="K949" t="s">
        <v>84</v>
      </c>
      <c r="L949">
        <f t="shared" si="493"/>
        <v>1</v>
      </c>
      <c r="M949" t="s">
        <v>85</v>
      </c>
      <c r="N949">
        <f t="shared" si="494"/>
        <v>2</v>
      </c>
      <c r="O949" t="s">
        <v>86</v>
      </c>
      <c r="P949">
        <f t="shared" si="495"/>
        <v>4</v>
      </c>
      <c r="Q949" t="s">
        <v>87</v>
      </c>
      <c r="R949">
        <f t="shared" si="496"/>
        <v>4</v>
      </c>
      <c r="S949" t="s">
        <v>88</v>
      </c>
      <c r="T949">
        <f t="shared" si="497"/>
        <v>3</v>
      </c>
      <c r="U949" t="s">
        <v>189</v>
      </c>
      <c r="V949">
        <f t="shared" si="498"/>
        <v>2</v>
      </c>
      <c r="W949" t="s">
        <v>90</v>
      </c>
      <c r="X949">
        <f t="shared" si="499"/>
        <v>7</v>
      </c>
      <c r="Y949" t="s">
        <v>90</v>
      </c>
      <c r="Z949">
        <f t="shared" si="500"/>
        <v>7</v>
      </c>
      <c r="AA949" t="s">
        <v>91</v>
      </c>
      <c r="AB949">
        <f t="shared" si="501"/>
        <v>3</v>
      </c>
      <c r="AC949" t="s">
        <v>115</v>
      </c>
      <c r="AD949">
        <f t="shared" si="502"/>
        <v>4</v>
      </c>
      <c r="AE949">
        <v>8</v>
      </c>
      <c r="AF949">
        <v>5</v>
      </c>
      <c r="AG949">
        <v>2002</v>
      </c>
      <c r="AH949">
        <v>2003</v>
      </c>
      <c r="AI949" t="s">
        <v>152</v>
      </c>
      <c r="AJ949">
        <f t="shared" si="503"/>
        <v>6</v>
      </c>
      <c r="AK949" t="s">
        <v>94</v>
      </c>
      <c r="AL949">
        <f t="shared" si="504"/>
        <v>8</v>
      </c>
      <c r="AM949" t="s">
        <v>95</v>
      </c>
      <c r="AN949">
        <f t="shared" si="505"/>
        <v>14</v>
      </c>
      <c r="AO949" t="s">
        <v>95</v>
      </c>
      <c r="AP949" t="s">
        <v>96</v>
      </c>
      <c r="AQ949">
        <f t="shared" si="506"/>
        <v>4</v>
      </c>
      <c r="AR949">
        <v>236</v>
      </c>
      <c r="AS949" t="s">
        <v>97</v>
      </c>
      <c r="AT949">
        <f t="shared" si="507"/>
        <v>4</v>
      </c>
      <c r="AU949" t="s">
        <v>98</v>
      </c>
      <c r="AV949">
        <f t="shared" si="508"/>
        <v>3</v>
      </c>
      <c r="AW949" t="s">
        <v>99</v>
      </c>
      <c r="AX949">
        <f t="shared" si="509"/>
        <v>6</v>
      </c>
      <c r="AY949" t="s">
        <v>97</v>
      </c>
      <c r="AZ949">
        <f t="shared" si="510"/>
        <v>5</v>
      </c>
      <c r="BA949" t="s">
        <v>98</v>
      </c>
      <c r="BB949">
        <f t="shared" si="511"/>
        <v>4</v>
      </c>
      <c r="BC949" t="s">
        <v>130</v>
      </c>
      <c r="BD949" t="s">
        <v>101</v>
      </c>
      <c r="BE949">
        <f t="shared" si="512"/>
        <v>7</v>
      </c>
      <c r="BF949">
        <v>1300</v>
      </c>
      <c r="BG949" t="s">
        <v>102</v>
      </c>
      <c r="BH949">
        <v>0</v>
      </c>
      <c r="BI949">
        <v>316</v>
      </c>
      <c r="BJ949">
        <v>1616</v>
      </c>
      <c r="BK949" t="s">
        <v>103</v>
      </c>
      <c r="BL949">
        <f t="shared" si="513"/>
        <v>6</v>
      </c>
      <c r="BM949" t="s">
        <v>104</v>
      </c>
      <c r="BN949" t="s">
        <v>105</v>
      </c>
      <c r="BO949" t="s">
        <v>106</v>
      </c>
      <c r="BP949">
        <f t="shared" si="514"/>
        <v>6</v>
      </c>
      <c r="BQ949">
        <v>1629</v>
      </c>
      <c r="BR949">
        <v>0</v>
      </c>
      <c r="BS949">
        <v>0</v>
      </c>
      <c r="BT949">
        <v>1629</v>
      </c>
      <c r="BU949">
        <v>1</v>
      </c>
      <c r="BV949">
        <v>0</v>
      </c>
      <c r="BW949">
        <v>2</v>
      </c>
      <c r="BX949">
        <v>0</v>
      </c>
      <c r="BY949">
        <v>3</v>
      </c>
      <c r="BZ949">
        <v>1</v>
      </c>
      <c r="CA949" t="s">
        <v>97</v>
      </c>
      <c r="CB949">
        <f t="shared" si="515"/>
        <v>5</v>
      </c>
      <c r="CC949">
        <v>9</v>
      </c>
      <c r="CD949" t="s">
        <v>107</v>
      </c>
      <c r="CE949">
        <v>1</v>
      </c>
      <c r="CF949" t="s">
        <v>97</v>
      </c>
      <c r="CG949" t="s">
        <v>108</v>
      </c>
      <c r="CH949">
        <f t="shared" si="516"/>
        <v>6</v>
      </c>
      <c r="CI949">
        <v>2002</v>
      </c>
      <c r="CJ949" t="s">
        <v>157</v>
      </c>
      <c r="CK949">
        <f t="shared" si="517"/>
        <v>4</v>
      </c>
      <c r="CL949">
        <v>3</v>
      </c>
      <c r="CM949">
        <v>808</v>
      </c>
      <c r="CN949" t="s">
        <v>98</v>
      </c>
      <c r="CO949">
        <f t="shared" si="518"/>
        <v>4</v>
      </c>
      <c r="CP949" t="s">
        <v>98</v>
      </c>
      <c r="CQ949">
        <f t="shared" si="519"/>
        <v>4</v>
      </c>
      <c r="CR949" t="s">
        <v>105</v>
      </c>
      <c r="CS949">
        <f t="shared" si="520"/>
        <v>3</v>
      </c>
      <c r="CT949">
        <v>0</v>
      </c>
      <c r="CU949">
        <v>252</v>
      </c>
      <c r="CV949">
        <v>0</v>
      </c>
      <c r="CW949">
        <v>0</v>
      </c>
      <c r="CX949">
        <v>0</v>
      </c>
      <c r="CY949">
        <v>0</v>
      </c>
      <c r="CZ949" t="s">
        <v>83</v>
      </c>
      <c r="DA949" t="s">
        <v>83</v>
      </c>
      <c r="DB949">
        <f t="shared" si="521"/>
        <v>5</v>
      </c>
      <c r="DC949" t="s">
        <v>83</v>
      </c>
      <c r="DD949">
        <v>0</v>
      </c>
      <c r="DE949">
        <v>11</v>
      </c>
      <c r="DF949">
        <v>2007</v>
      </c>
      <c r="DG949">
        <f t="shared" si="524"/>
        <v>16</v>
      </c>
      <c r="DH949" t="s">
        <v>110</v>
      </c>
      <c r="DI949">
        <f t="shared" si="522"/>
        <v>4</v>
      </c>
      <c r="DJ949" t="s">
        <v>111</v>
      </c>
      <c r="DK949">
        <f t="shared" si="523"/>
        <v>5</v>
      </c>
      <c r="DL949">
        <v>270000</v>
      </c>
    </row>
    <row r="950" spans="1:116" x14ac:dyDescent="0.35">
      <c r="A950">
        <v>949</v>
      </c>
      <c r="B950">
        <v>60</v>
      </c>
      <c r="C950" t="s">
        <v>81</v>
      </c>
      <c r="D950">
        <f t="shared" si="490"/>
        <v>4</v>
      </c>
      <c r="E950">
        <v>65</v>
      </c>
      <c r="F950">
        <v>14006</v>
      </c>
      <c r="G950" t="s">
        <v>82</v>
      </c>
      <c r="H950">
        <f t="shared" si="491"/>
        <v>2</v>
      </c>
      <c r="I950" t="s">
        <v>83</v>
      </c>
      <c r="J950" t="str">
        <f t="shared" si="492"/>
        <v/>
      </c>
      <c r="K950" t="s">
        <v>120</v>
      </c>
      <c r="L950">
        <f t="shared" si="493"/>
        <v>2</v>
      </c>
      <c r="M950" t="s">
        <v>85</v>
      </c>
      <c r="N950">
        <f t="shared" si="494"/>
        <v>2</v>
      </c>
      <c r="O950" t="s">
        <v>86</v>
      </c>
      <c r="P950">
        <f t="shared" si="495"/>
        <v>4</v>
      </c>
      <c r="Q950" t="s">
        <v>87</v>
      </c>
      <c r="R950">
        <f t="shared" si="496"/>
        <v>4</v>
      </c>
      <c r="S950" t="s">
        <v>88</v>
      </c>
      <c r="T950">
        <f t="shared" si="497"/>
        <v>3</v>
      </c>
      <c r="U950" t="s">
        <v>89</v>
      </c>
      <c r="V950">
        <f t="shared" si="498"/>
        <v>16</v>
      </c>
      <c r="W950" t="s">
        <v>90</v>
      </c>
      <c r="X950">
        <f t="shared" si="499"/>
        <v>7</v>
      </c>
      <c r="Y950" t="s">
        <v>90</v>
      </c>
      <c r="Z950">
        <f t="shared" si="500"/>
        <v>7</v>
      </c>
      <c r="AA950" t="s">
        <v>91</v>
      </c>
      <c r="AB950">
        <f t="shared" si="501"/>
        <v>3</v>
      </c>
      <c r="AC950" t="s">
        <v>92</v>
      </c>
      <c r="AD950">
        <f t="shared" si="502"/>
        <v>8</v>
      </c>
      <c r="AE950">
        <v>7</v>
      </c>
      <c r="AF950">
        <v>5</v>
      </c>
      <c r="AG950">
        <v>2002</v>
      </c>
      <c r="AH950">
        <v>2002</v>
      </c>
      <c r="AI950" t="s">
        <v>93</v>
      </c>
      <c r="AJ950">
        <f t="shared" si="503"/>
        <v>5</v>
      </c>
      <c r="AK950" t="s">
        <v>94</v>
      </c>
      <c r="AL950">
        <f t="shared" si="504"/>
        <v>8</v>
      </c>
      <c r="AM950" t="s">
        <v>95</v>
      </c>
      <c r="AN950">
        <f t="shared" si="505"/>
        <v>14</v>
      </c>
      <c r="AO950" t="s">
        <v>95</v>
      </c>
      <c r="AP950" t="s">
        <v>96</v>
      </c>
      <c r="AQ950">
        <f t="shared" si="506"/>
        <v>4</v>
      </c>
      <c r="AR950">
        <v>144</v>
      </c>
      <c r="AS950" t="s">
        <v>97</v>
      </c>
      <c r="AT950">
        <f t="shared" si="507"/>
        <v>4</v>
      </c>
      <c r="AU950" t="s">
        <v>98</v>
      </c>
      <c r="AV950">
        <f t="shared" si="508"/>
        <v>3</v>
      </c>
      <c r="AW950" t="s">
        <v>99</v>
      </c>
      <c r="AX950">
        <f t="shared" si="509"/>
        <v>6</v>
      </c>
      <c r="AY950" t="s">
        <v>97</v>
      </c>
      <c r="AZ950">
        <f t="shared" si="510"/>
        <v>5</v>
      </c>
      <c r="BA950" t="s">
        <v>98</v>
      </c>
      <c r="BB950">
        <f t="shared" si="511"/>
        <v>4</v>
      </c>
      <c r="BC950" t="s">
        <v>83</v>
      </c>
      <c r="BD950" t="s">
        <v>102</v>
      </c>
      <c r="BE950">
        <f t="shared" si="512"/>
        <v>6</v>
      </c>
      <c r="BF950">
        <v>0</v>
      </c>
      <c r="BG950" t="s">
        <v>102</v>
      </c>
      <c r="BH950">
        <v>0</v>
      </c>
      <c r="BI950">
        <v>936</v>
      </c>
      <c r="BJ950">
        <v>936</v>
      </c>
      <c r="BK950" t="s">
        <v>103</v>
      </c>
      <c r="BL950">
        <f t="shared" si="513"/>
        <v>6</v>
      </c>
      <c r="BM950" t="s">
        <v>104</v>
      </c>
      <c r="BN950" t="s">
        <v>105</v>
      </c>
      <c r="BO950" t="s">
        <v>106</v>
      </c>
      <c r="BP950">
        <f t="shared" si="514"/>
        <v>6</v>
      </c>
      <c r="BQ950">
        <v>936</v>
      </c>
      <c r="BR950">
        <v>840</v>
      </c>
      <c r="BS950">
        <v>0</v>
      </c>
      <c r="BT950">
        <v>1776</v>
      </c>
      <c r="BU950">
        <v>0</v>
      </c>
      <c r="BV950">
        <v>0</v>
      </c>
      <c r="BW950">
        <v>2</v>
      </c>
      <c r="BX950">
        <v>1</v>
      </c>
      <c r="BY950">
        <v>3</v>
      </c>
      <c r="BZ950">
        <v>1</v>
      </c>
      <c r="CA950" t="s">
        <v>97</v>
      </c>
      <c r="CB950">
        <f t="shared" si="515"/>
        <v>5</v>
      </c>
      <c r="CC950">
        <v>7</v>
      </c>
      <c r="CD950" t="s">
        <v>107</v>
      </c>
      <c r="CE950">
        <v>1</v>
      </c>
      <c r="CF950" t="s">
        <v>98</v>
      </c>
      <c r="CG950" t="s">
        <v>108</v>
      </c>
      <c r="CH950">
        <f t="shared" si="516"/>
        <v>6</v>
      </c>
      <c r="CI950">
        <v>2002</v>
      </c>
      <c r="CJ950" t="s">
        <v>109</v>
      </c>
      <c r="CK950">
        <f t="shared" si="517"/>
        <v>3</v>
      </c>
      <c r="CL950">
        <v>2</v>
      </c>
      <c r="CM950">
        <v>474</v>
      </c>
      <c r="CN950" t="s">
        <v>98</v>
      </c>
      <c r="CO950">
        <f t="shared" si="518"/>
        <v>4</v>
      </c>
      <c r="CP950" t="s">
        <v>98</v>
      </c>
      <c r="CQ950">
        <f t="shared" si="519"/>
        <v>4</v>
      </c>
      <c r="CR950" t="s">
        <v>105</v>
      </c>
      <c r="CS950">
        <f t="shared" si="520"/>
        <v>3</v>
      </c>
      <c r="CT950">
        <v>144</v>
      </c>
      <c r="CU950">
        <v>96</v>
      </c>
      <c r="CV950">
        <v>0</v>
      </c>
      <c r="CW950">
        <v>0</v>
      </c>
      <c r="CX950">
        <v>0</v>
      </c>
      <c r="CY950">
        <v>0</v>
      </c>
      <c r="CZ950" t="s">
        <v>83</v>
      </c>
      <c r="DA950" t="s">
        <v>83</v>
      </c>
      <c r="DB950">
        <f t="shared" si="521"/>
        <v>5</v>
      </c>
      <c r="DC950" t="s">
        <v>83</v>
      </c>
      <c r="DD950">
        <v>0</v>
      </c>
      <c r="DE950">
        <v>2</v>
      </c>
      <c r="DF950">
        <v>2006</v>
      </c>
      <c r="DG950">
        <f t="shared" si="524"/>
        <v>17</v>
      </c>
      <c r="DH950" t="s">
        <v>110</v>
      </c>
      <c r="DI950">
        <f t="shared" si="522"/>
        <v>4</v>
      </c>
      <c r="DJ950" t="s">
        <v>111</v>
      </c>
      <c r="DK950">
        <f t="shared" si="523"/>
        <v>5</v>
      </c>
      <c r="DL950">
        <v>192500</v>
      </c>
    </row>
    <row r="951" spans="1:116" x14ac:dyDescent="0.35">
      <c r="A951">
        <v>950</v>
      </c>
      <c r="B951">
        <v>20</v>
      </c>
      <c r="C951" t="s">
        <v>81</v>
      </c>
      <c r="D951">
        <f t="shared" si="490"/>
        <v>4</v>
      </c>
      <c r="E951">
        <v>78</v>
      </c>
      <c r="F951">
        <v>9360</v>
      </c>
      <c r="G951" t="s">
        <v>82</v>
      </c>
      <c r="H951">
        <f t="shared" si="491"/>
        <v>2</v>
      </c>
      <c r="I951" t="s">
        <v>83</v>
      </c>
      <c r="J951" t="str">
        <f t="shared" si="492"/>
        <v/>
      </c>
      <c r="K951" t="s">
        <v>84</v>
      </c>
      <c r="L951">
        <f t="shared" si="493"/>
        <v>1</v>
      </c>
      <c r="M951" t="s">
        <v>85</v>
      </c>
      <c r="N951">
        <f t="shared" si="494"/>
        <v>2</v>
      </c>
      <c r="O951" t="s">
        <v>86</v>
      </c>
      <c r="P951">
        <f t="shared" si="495"/>
        <v>4</v>
      </c>
      <c r="Q951" t="s">
        <v>87</v>
      </c>
      <c r="R951">
        <f t="shared" si="496"/>
        <v>4</v>
      </c>
      <c r="S951" t="s">
        <v>88</v>
      </c>
      <c r="T951">
        <f t="shared" si="497"/>
        <v>3</v>
      </c>
      <c r="U951" t="s">
        <v>138</v>
      </c>
      <c r="V951">
        <f t="shared" si="498"/>
        <v>10</v>
      </c>
      <c r="W951" t="s">
        <v>90</v>
      </c>
      <c r="X951">
        <f t="shared" si="499"/>
        <v>7</v>
      </c>
      <c r="Y951" t="s">
        <v>90</v>
      </c>
      <c r="Z951">
        <f t="shared" si="500"/>
        <v>7</v>
      </c>
      <c r="AA951" t="s">
        <v>91</v>
      </c>
      <c r="AB951">
        <f t="shared" si="501"/>
        <v>3</v>
      </c>
      <c r="AC951" t="s">
        <v>115</v>
      </c>
      <c r="AD951">
        <f t="shared" si="502"/>
        <v>4</v>
      </c>
      <c r="AE951">
        <v>6</v>
      </c>
      <c r="AF951">
        <v>7</v>
      </c>
      <c r="AG951">
        <v>1972</v>
      </c>
      <c r="AH951">
        <v>2006</v>
      </c>
      <c r="AI951" t="s">
        <v>152</v>
      </c>
      <c r="AJ951">
        <f t="shared" si="503"/>
        <v>6</v>
      </c>
      <c r="AK951" t="s">
        <v>94</v>
      </c>
      <c r="AL951">
        <f t="shared" si="504"/>
        <v>8</v>
      </c>
      <c r="AM951" t="s">
        <v>161</v>
      </c>
      <c r="AN951">
        <f t="shared" si="505"/>
        <v>3</v>
      </c>
      <c r="AO951" t="s">
        <v>161</v>
      </c>
      <c r="AP951" t="s">
        <v>117</v>
      </c>
      <c r="AQ951">
        <f t="shared" si="506"/>
        <v>2</v>
      </c>
      <c r="AR951">
        <v>0</v>
      </c>
      <c r="AS951" t="s">
        <v>98</v>
      </c>
      <c r="AT951">
        <f t="shared" si="507"/>
        <v>3</v>
      </c>
      <c r="AU951" t="s">
        <v>98</v>
      </c>
      <c r="AV951">
        <f t="shared" si="508"/>
        <v>3</v>
      </c>
      <c r="AW951" t="s">
        <v>118</v>
      </c>
      <c r="AX951">
        <f t="shared" si="509"/>
        <v>2</v>
      </c>
      <c r="AY951" t="s">
        <v>98</v>
      </c>
      <c r="AZ951">
        <f t="shared" si="510"/>
        <v>4</v>
      </c>
      <c r="BA951" t="s">
        <v>98</v>
      </c>
      <c r="BB951">
        <f t="shared" si="511"/>
        <v>4</v>
      </c>
      <c r="BC951" t="s">
        <v>100</v>
      </c>
      <c r="BD951" t="s">
        <v>119</v>
      </c>
      <c r="BE951">
        <f t="shared" si="512"/>
        <v>4</v>
      </c>
      <c r="BF951">
        <v>982</v>
      </c>
      <c r="BG951" t="s">
        <v>102</v>
      </c>
      <c r="BH951">
        <v>0</v>
      </c>
      <c r="BI951">
        <v>179</v>
      </c>
      <c r="BJ951">
        <v>1161</v>
      </c>
      <c r="BK951" t="s">
        <v>103</v>
      </c>
      <c r="BL951">
        <f t="shared" si="513"/>
        <v>6</v>
      </c>
      <c r="BM951" t="s">
        <v>98</v>
      </c>
      <c r="BN951" t="s">
        <v>105</v>
      </c>
      <c r="BO951" t="s">
        <v>106</v>
      </c>
      <c r="BP951">
        <f t="shared" si="514"/>
        <v>6</v>
      </c>
      <c r="BQ951">
        <v>1381</v>
      </c>
      <c r="BR951">
        <v>0</v>
      </c>
      <c r="BS951">
        <v>0</v>
      </c>
      <c r="BT951">
        <v>1381</v>
      </c>
      <c r="BU951">
        <v>1</v>
      </c>
      <c r="BV951">
        <v>0</v>
      </c>
      <c r="BW951">
        <v>1</v>
      </c>
      <c r="BX951">
        <v>1</v>
      </c>
      <c r="BY951">
        <v>3</v>
      </c>
      <c r="BZ951">
        <v>1</v>
      </c>
      <c r="CA951" t="s">
        <v>97</v>
      </c>
      <c r="CB951">
        <f t="shared" si="515"/>
        <v>5</v>
      </c>
      <c r="CC951">
        <v>5</v>
      </c>
      <c r="CD951" t="s">
        <v>107</v>
      </c>
      <c r="CE951">
        <v>1</v>
      </c>
      <c r="CF951" t="s">
        <v>98</v>
      </c>
      <c r="CG951" t="s">
        <v>108</v>
      </c>
      <c r="CH951">
        <f t="shared" si="516"/>
        <v>6</v>
      </c>
      <c r="CI951">
        <v>1972</v>
      </c>
      <c r="CJ951" t="s">
        <v>109</v>
      </c>
      <c r="CK951">
        <f t="shared" si="517"/>
        <v>3</v>
      </c>
      <c r="CL951">
        <v>2</v>
      </c>
      <c r="CM951">
        <v>676</v>
      </c>
      <c r="CN951" t="s">
        <v>98</v>
      </c>
      <c r="CO951">
        <f t="shared" si="518"/>
        <v>4</v>
      </c>
      <c r="CP951" t="s">
        <v>98</v>
      </c>
      <c r="CQ951">
        <f t="shared" si="519"/>
        <v>4</v>
      </c>
      <c r="CR951" t="s">
        <v>105</v>
      </c>
      <c r="CS951">
        <f t="shared" si="520"/>
        <v>3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 t="s">
        <v>83</v>
      </c>
      <c r="DA951" t="s">
        <v>83</v>
      </c>
      <c r="DB951">
        <f t="shared" si="521"/>
        <v>5</v>
      </c>
      <c r="DC951" t="s">
        <v>83</v>
      </c>
      <c r="DD951">
        <v>0</v>
      </c>
      <c r="DE951">
        <v>3</v>
      </c>
      <c r="DF951">
        <v>2010</v>
      </c>
      <c r="DG951">
        <f t="shared" si="524"/>
        <v>13</v>
      </c>
      <c r="DH951" t="s">
        <v>110</v>
      </c>
      <c r="DI951">
        <f t="shared" si="522"/>
        <v>4</v>
      </c>
      <c r="DJ951" t="s">
        <v>111</v>
      </c>
      <c r="DK951">
        <f t="shared" si="523"/>
        <v>5</v>
      </c>
      <c r="DL951">
        <v>197500</v>
      </c>
    </row>
    <row r="952" spans="1:116" x14ac:dyDescent="0.35">
      <c r="A952">
        <v>951</v>
      </c>
      <c r="B952">
        <v>20</v>
      </c>
      <c r="C952" t="s">
        <v>81</v>
      </c>
      <c r="D952">
        <f t="shared" si="490"/>
        <v>4</v>
      </c>
      <c r="E952">
        <v>60</v>
      </c>
      <c r="F952">
        <v>7200</v>
      </c>
      <c r="G952" t="s">
        <v>82</v>
      </c>
      <c r="H952">
        <f t="shared" si="491"/>
        <v>2</v>
      </c>
      <c r="I952" t="s">
        <v>83</v>
      </c>
      <c r="J952" t="str">
        <f t="shared" si="492"/>
        <v/>
      </c>
      <c r="K952" t="s">
        <v>84</v>
      </c>
      <c r="L952">
        <f t="shared" si="493"/>
        <v>1</v>
      </c>
      <c r="M952" t="s">
        <v>85</v>
      </c>
      <c r="N952">
        <f t="shared" si="494"/>
        <v>2</v>
      </c>
      <c r="O952" t="s">
        <v>86</v>
      </c>
      <c r="P952">
        <f t="shared" si="495"/>
        <v>4</v>
      </c>
      <c r="Q952" t="s">
        <v>87</v>
      </c>
      <c r="R952">
        <f t="shared" si="496"/>
        <v>4</v>
      </c>
      <c r="S952" t="s">
        <v>88</v>
      </c>
      <c r="T952">
        <f t="shared" si="497"/>
        <v>3</v>
      </c>
      <c r="U952" t="s">
        <v>162</v>
      </c>
      <c r="V952">
        <f t="shared" si="498"/>
        <v>7</v>
      </c>
      <c r="W952" t="s">
        <v>90</v>
      </c>
      <c r="X952">
        <f t="shared" si="499"/>
        <v>7</v>
      </c>
      <c r="Y952" t="s">
        <v>90</v>
      </c>
      <c r="Z952">
        <f t="shared" si="500"/>
        <v>7</v>
      </c>
      <c r="AA952" t="s">
        <v>91</v>
      </c>
      <c r="AB952">
        <f t="shared" si="501"/>
        <v>3</v>
      </c>
      <c r="AC952" t="s">
        <v>115</v>
      </c>
      <c r="AD952">
        <f t="shared" si="502"/>
        <v>4</v>
      </c>
      <c r="AE952">
        <v>5</v>
      </c>
      <c r="AF952">
        <v>8</v>
      </c>
      <c r="AG952">
        <v>1950</v>
      </c>
      <c r="AH952">
        <v>2002</v>
      </c>
      <c r="AI952" t="s">
        <v>93</v>
      </c>
      <c r="AJ952">
        <f t="shared" si="503"/>
        <v>5</v>
      </c>
      <c r="AK952" t="s">
        <v>94</v>
      </c>
      <c r="AL952">
        <f t="shared" si="504"/>
        <v>8</v>
      </c>
      <c r="AM952" t="s">
        <v>95</v>
      </c>
      <c r="AN952">
        <f t="shared" si="505"/>
        <v>14</v>
      </c>
      <c r="AO952" t="s">
        <v>95</v>
      </c>
      <c r="AP952" t="s">
        <v>117</v>
      </c>
      <c r="AQ952">
        <f t="shared" si="506"/>
        <v>2</v>
      </c>
      <c r="AR952">
        <v>0</v>
      </c>
      <c r="AS952" t="s">
        <v>98</v>
      </c>
      <c r="AT952">
        <f t="shared" si="507"/>
        <v>3</v>
      </c>
      <c r="AU952" t="s">
        <v>98</v>
      </c>
      <c r="AV952">
        <f t="shared" si="508"/>
        <v>3</v>
      </c>
      <c r="AW952" t="s">
        <v>118</v>
      </c>
      <c r="AX952">
        <f t="shared" si="509"/>
        <v>2</v>
      </c>
      <c r="AY952" t="s">
        <v>98</v>
      </c>
      <c r="AZ952">
        <f t="shared" si="510"/>
        <v>4</v>
      </c>
      <c r="BA952" t="s">
        <v>98</v>
      </c>
      <c r="BB952">
        <f t="shared" si="511"/>
        <v>4</v>
      </c>
      <c r="BC952" t="s">
        <v>100</v>
      </c>
      <c r="BD952" t="s">
        <v>119</v>
      </c>
      <c r="BE952">
        <f t="shared" si="512"/>
        <v>4</v>
      </c>
      <c r="BF952">
        <v>398</v>
      </c>
      <c r="BG952" t="s">
        <v>141</v>
      </c>
      <c r="BH952">
        <v>149</v>
      </c>
      <c r="BI952">
        <v>317</v>
      </c>
      <c r="BJ952">
        <v>864</v>
      </c>
      <c r="BK952" t="s">
        <v>103</v>
      </c>
      <c r="BL952">
        <f t="shared" si="513"/>
        <v>6</v>
      </c>
      <c r="BM952" t="s">
        <v>97</v>
      </c>
      <c r="BN952" t="s">
        <v>105</v>
      </c>
      <c r="BO952" t="s">
        <v>106</v>
      </c>
      <c r="BP952">
        <f t="shared" si="514"/>
        <v>6</v>
      </c>
      <c r="BQ952">
        <v>864</v>
      </c>
      <c r="BR952">
        <v>0</v>
      </c>
      <c r="BS952">
        <v>0</v>
      </c>
      <c r="BT952">
        <v>864</v>
      </c>
      <c r="BU952">
        <v>1</v>
      </c>
      <c r="BV952">
        <v>0</v>
      </c>
      <c r="BW952">
        <v>1</v>
      </c>
      <c r="BX952">
        <v>0</v>
      </c>
      <c r="BY952">
        <v>3</v>
      </c>
      <c r="BZ952">
        <v>1</v>
      </c>
      <c r="CA952" t="s">
        <v>97</v>
      </c>
      <c r="CB952">
        <f t="shared" si="515"/>
        <v>5</v>
      </c>
      <c r="CC952">
        <v>5</v>
      </c>
      <c r="CD952" t="s">
        <v>107</v>
      </c>
      <c r="CE952">
        <v>0</v>
      </c>
      <c r="CF952" t="s">
        <v>83</v>
      </c>
      <c r="CG952" t="s">
        <v>127</v>
      </c>
      <c r="CH952">
        <f t="shared" si="516"/>
        <v>5</v>
      </c>
      <c r="CI952">
        <v>1980</v>
      </c>
      <c r="CJ952" t="s">
        <v>109</v>
      </c>
      <c r="CK952">
        <f t="shared" si="517"/>
        <v>3</v>
      </c>
      <c r="CL952">
        <v>2</v>
      </c>
      <c r="CM952">
        <v>720</v>
      </c>
      <c r="CN952" t="s">
        <v>98</v>
      </c>
      <c r="CO952">
        <f t="shared" si="518"/>
        <v>4</v>
      </c>
      <c r="CP952" t="s">
        <v>98</v>
      </c>
      <c r="CQ952">
        <f t="shared" si="519"/>
        <v>4</v>
      </c>
      <c r="CR952" t="s">
        <v>105</v>
      </c>
      <c r="CS952">
        <f t="shared" si="520"/>
        <v>3</v>
      </c>
      <c r="CT952">
        <v>194</v>
      </c>
      <c r="CU952">
        <v>0</v>
      </c>
      <c r="CV952">
        <v>0</v>
      </c>
      <c r="CW952">
        <v>0</v>
      </c>
      <c r="CX952">
        <v>0</v>
      </c>
      <c r="CY952">
        <v>0</v>
      </c>
      <c r="CZ952" t="s">
        <v>83</v>
      </c>
      <c r="DA952" t="s">
        <v>83</v>
      </c>
      <c r="DB952">
        <f t="shared" si="521"/>
        <v>5</v>
      </c>
      <c r="DC952" t="s">
        <v>83</v>
      </c>
      <c r="DD952">
        <v>0</v>
      </c>
      <c r="DE952">
        <v>7</v>
      </c>
      <c r="DF952">
        <v>2007</v>
      </c>
      <c r="DG952">
        <f t="shared" si="524"/>
        <v>16</v>
      </c>
      <c r="DH952" t="s">
        <v>110</v>
      </c>
      <c r="DI952">
        <f t="shared" si="522"/>
        <v>4</v>
      </c>
      <c r="DJ952" t="s">
        <v>111</v>
      </c>
      <c r="DK952">
        <f t="shared" si="523"/>
        <v>5</v>
      </c>
      <c r="DL952">
        <v>129000</v>
      </c>
    </row>
    <row r="953" spans="1:116" x14ac:dyDescent="0.35">
      <c r="A953">
        <v>952</v>
      </c>
      <c r="B953">
        <v>20</v>
      </c>
      <c r="C953" t="s">
        <v>239</v>
      </c>
      <c r="D953">
        <f t="shared" si="490"/>
        <v>3</v>
      </c>
      <c r="E953">
        <v>60</v>
      </c>
      <c r="F953">
        <v>7800</v>
      </c>
      <c r="G953" t="s">
        <v>82</v>
      </c>
      <c r="H953">
        <f t="shared" si="491"/>
        <v>2</v>
      </c>
      <c r="I953" t="s">
        <v>83</v>
      </c>
      <c r="J953" t="str">
        <f t="shared" si="492"/>
        <v/>
      </c>
      <c r="K953" t="s">
        <v>84</v>
      </c>
      <c r="L953">
        <f t="shared" si="493"/>
        <v>1</v>
      </c>
      <c r="M953" t="s">
        <v>85</v>
      </c>
      <c r="N953">
        <f t="shared" si="494"/>
        <v>2</v>
      </c>
      <c r="O953" t="s">
        <v>86</v>
      </c>
      <c r="P953">
        <f t="shared" si="495"/>
        <v>4</v>
      </c>
      <c r="Q953" t="s">
        <v>122</v>
      </c>
      <c r="R953">
        <f t="shared" si="496"/>
        <v>2</v>
      </c>
      <c r="S953" t="s">
        <v>88</v>
      </c>
      <c r="T953">
        <f t="shared" si="497"/>
        <v>3</v>
      </c>
      <c r="U953" t="s">
        <v>170</v>
      </c>
      <c r="V953">
        <f t="shared" si="498"/>
        <v>15</v>
      </c>
      <c r="W953" t="s">
        <v>90</v>
      </c>
      <c r="X953">
        <f t="shared" si="499"/>
        <v>7</v>
      </c>
      <c r="Y953" t="s">
        <v>90</v>
      </c>
      <c r="Z953">
        <f t="shared" si="500"/>
        <v>7</v>
      </c>
      <c r="AA953" t="s">
        <v>91</v>
      </c>
      <c r="AB953">
        <f t="shared" si="501"/>
        <v>3</v>
      </c>
      <c r="AC953" t="s">
        <v>115</v>
      </c>
      <c r="AD953">
        <f t="shared" si="502"/>
        <v>4</v>
      </c>
      <c r="AE953">
        <v>5</v>
      </c>
      <c r="AF953">
        <v>5</v>
      </c>
      <c r="AG953">
        <v>1965</v>
      </c>
      <c r="AH953">
        <v>1965</v>
      </c>
      <c r="AI953" t="s">
        <v>93</v>
      </c>
      <c r="AJ953">
        <f t="shared" si="503"/>
        <v>5</v>
      </c>
      <c r="AK953" t="s">
        <v>94</v>
      </c>
      <c r="AL953">
        <f t="shared" si="504"/>
        <v>8</v>
      </c>
      <c r="AM953" t="s">
        <v>95</v>
      </c>
      <c r="AN953">
        <f t="shared" si="505"/>
        <v>14</v>
      </c>
      <c r="AO953" t="s">
        <v>95</v>
      </c>
      <c r="AP953" t="s">
        <v>117</v>
      </c>
      <c r="AQ953">
        <f t="shared" si="506"/>
        <v>2</v>
      </c>
      <c r="AR953">
        <v>0</v>
      </c>
      <c r="AS953" t="s">
        <v>98</v>
      </c>
      <c r="AT953">
        <f t="shared" si="507"/>
        <v>3</v>
      </c>
      <c r="AU953" t="s">
        <v>98</v>
      </c>
      <c r="AV953">
        <f t="shared" si="508"/>
        <v>3</v>
      </c>
      <c r="AW953" t="s">
        <v>118</v>
      </c>
      <c r="AX953">
        <f t="shared" si="509"/>
        <v>2</v>
      </c>
      <c r="AY953" t="s">
        <v>98</v>
      </c>
      <c r="AZ953">
        <f t="shared" si="510"/>
        <v>4</v>
      </c>
      <c r="BA953" t="s">
        <v>98</v>
      </c>
      <c r="BB953">
        <f t="shared" si="511"/>
        <v>4</v>
      </c>
      <c r="BC953" t="s">
        <v>100</v>
      </c>
      <c r="BD953" t="s">
        <v>141</v>
      </c>
      <c r="BE953">
        <f t="shared" si="512"/>
        <v>3</v>
      </c>
      <c r="BF953">
        <v>641</v>
      </c>
      <c r="BG953" t="s">
        <v>102</v>
      </c>
      <c r="BH953">
        <v>0</v>
      </c>
      <c r="BI953">
        <v>187</v>
      </c>
      <c r="BJ953">
        <v>828</v>
      </c>
      <c r="BK953" t="s">
        <v>103</v>
      </c>
      <c r="BL953">
        <f t="shared" si="513"/>
        <v>6</v>
      </c>
      <c r="BM953" t="s">
        <v>97</v>
      </c>
      <c r="BN953" t="s">
        <v>105</v>
      </c>
      <c r="BO953" t="s">
        <v>106</v>
      </c>
      <c r="BP953">
        <f t="shared" si="514"/>
        <v>6</v>
      </c>
      <c r="BQ953">
        <v>965</v>
      </c>
      <c r="BR953">
        <v>0</v>
      </c>
      <c r="BS953">
        <v>0</v>
      </c>
      <c r="BT953">
        <v>965</v>
      </c>
      <c r="BU953">
        <v>1</v>
      </c>
      <c r="BV953">
        <v>0</v>
      </c>
      <c r="BW953">
        <v>1</v>
      </c>
      <c r="BX953">
        <v>0</v>
      </c>
      <c r="BY953">
        <v>3</v>
      </c>
      <c r="BZ953">
        <v>1</v>
      </c>
      <c r="CA953" t="s">
        <v>98</v>
      </c>
      <c r="CB953">
        <f t="shared" si="515"/>
        <v>4</v>
      </c>
      <c r="CC953">
        <v>6</v>
      </c>
      <c r="CD953" t="s">
        <v>107</v>
      </c>
      <c r="CE953">
        <v>0</v>
      </c>
      <c r="CF953" t="s">
        <v>83</v>
      </c>
      <c r="CG953" t="s">
        <v>127</v>
      </c>
      <c r="CH953">
        <f t="shared" si="516"/>
        <v>5</v>
      </c>
      <c r="CI953">
        <v>1979</v>
      </c>
      <c r="CJ953" t="s">
        <v>102</v>
      </c>
      <c r="CK953">
        <f t="shared" si="517"/>
        <v>2</v>
      </c>
      <c r="CL953">
        <v>1</v>
      </c>
      <c r="CM953">
        <v>300</v>
      </c>
      <c r="CN953" t="s">
        <v>98</v>
      </c>
      <c r="CO953">
        <f t="shared" si="518"/>
        <v>4</v>
      </c>
      <c r="CP953" t="s">
        <v>98</v>
      </c>
      <c r="CQ953">
        <f t="shared" si="519"/>
        <v>4</v>
      </c>
      <c r="CR953" t="s">
        <v>105</v>
      </c>
      <c r="CS953">
        <f t="shared" si="520"/>
        <v>3</v>
      </c>
      <c r="CT953">
        <v>421</v>
      </c>
      <c r="CU953">
        <v>0</v>
      </c>
      <c r="CV953">
        <v>0</v>
      </c>
      <c r="CW953">
        <v>0</v>
      </c>
      <c r="CX953">
        <v>0</v>
      </c>
      <c r="CY953">
        <v>0</v>
      </c>
      <c r="CZ953" t="s">
        <v>83</v>
      </c>
      <c r="DA953" t="s">
        <v>134</v>
      </c>
      <c r="DB953">
        <f t="shared" si="521"/>
        <v>3</v>
      </c>
      <c r="DC953" t="s">
        <v>83</v>
      </c>
      <c r="DD953">
        <v>0</v>
      </c>
      <c r="DE953">
        <v>7</v>
      </c>
      <c r="DF953">
        <v>2006</v>
      </c>
      <c r="DG953">
        <f t="shared" si="524"/>
        <v>17</v>
      </c>
      <c r="DH953" t="s">
        <v>110</v>
      </c>
      <c r="DI953">
        <f t="shared" si="522"/>
        <v>4</v>
      </c>
      <c r="DJ953" t="s">
        <v>128</v>
      </c>
      <c r="DK953">
        <f t="shared" si="523"/>
        <v>3</v>
      </c>
      <c r="DL953">
        <v>119900</v>
      </c>
    </row>
    <row r="954" spans="1:116" x14ac:dyDescent="0.35">
      <c r="A954">
        <v>953</v>
      </c>
      <c r="B954">
        <v>85</v>
      </c>
      <c r="C954" t="s">
        <v>81</v>
      </c>
      <c r="D954">
        <f t="shared" si="490"/>
        <v>4</v>
      </c>
      <c r="E954">
        <v>60</v>
      </c>
      <c r="F954">
        <v>7200</v>
      </c>
      <c r="G954" t="s">
        <v>82</v>
      </c>
      <c r="H954">
        <f t="shared" si="491"/>
        <v>2</v>
      </c>
      <c r="I954" t="s">
        <v>83</v>
      </c>
      <c r="J954" t="str">
        <f t="shared" si="492"/>
        <v/>
      </c>
      <c r="K954" t="s">
        <v>84</v>
      </c>
      <c r="L954">
        <f t="shared" si="493"/>
        <v>1</v>
      </c>
      <c r="M954" t="s">
        <v>85</v>
      </c>
      <c r="N954">
        <f t="shared" si="494"/>
        <v>2</v>
      </c>
      <c r="O954" t="s">
        <v>86</v>
      </c>
      <c r="P954">
        <f t="shared" si="495"/>
        <v>4</v>
      </c>
      <c r="Q954" t="s">
        <v>87</v>
      </c>
      <c r="R954">
        <f t="shared" si="496"/>
        <v>4</v>
      </c>
      <c r="S954" t="s">
        <v>88</v>
      </c>
      <c r="T954">
        <f t="shared" si="497"/>
        <v>3</v>
      </c>
      <c r="U954" t="s">
        <v>89</v>
      </c>
      <c r="V954">
        <f t="shared" si="498"/>
        <v>16</v>
      </c>
      <c r="W954" t="s">
        <v>90</v>
      </c>
      <c r="X954">
        <f t="shared" si="499"/>
        <v>7</v>
      </c>
      <c r="Y954" t="s">
        <v>90</v>
      </c>
      <c r="Z954">
        <f t="shared" si="500"/>
        <v>7</v>
      </c>
      <c r="AA954" t="s">
        <v>91</v>
      </c>
      <c r="AB954">
        <f t="shared" si="501"/>
        <v>3</v>
      </c>
      <c r="AC954" t="s">
        <v>191</v>
      </c>
      <c r="AD954">
        <f t="shared" si="502"/>
        <v>6</v>
      </c>
      <c r="AE954">
        <v>5</v>
      </c>
      <c r="AF954">
        <v>8</v>
      </c>
      <c r="AG954">
        <v>1972</v>
      </c>
      <c r="AH954">
        <v>2003</v>
      </c>
      <c r="AI954" t="s">
        <v>93</v>
      </c>
      <c r="AJ954">
        <f t="shared" si="503"/>
        <v>5</v>
      </c>
      <c r="AK954" t="s">
        <v>94</v>
      </c>
      <c r="AL954">
        <f t="shared" si="504"/>
        <v>8</v>
      </c>
      <c r="AM954" t="s">
        <v>155</v>
      </c>
      <c r="AN954">
        <f t="shared" si="505"/>
        <v>8</v>
      </c>
      <c r="AO954" t="s">
        <v>140</v>
      </c>
      <c r="AP954" t="s">
        <v>117</v>
      </c>
      <c r="AQ954">
        <f t="shared" si="506"/>
        <v>2</v>
      </c>
      <c r="AR954">
        <v>0</v>
      </c>
      <c r="AS954" t="s">
        <v>98</v>
      </c>
      <c r="AT954">
        <f t="shared" si="507"/>
        <v>3</v>
      </c>
      <c r="AU954" t="s">
        <v>97</v>
      </c>
      <c r="AV954">
        <f t="shared" si="508"/>
        <v>4</v>
      </c>
      <c r="AW954" t="s">
        <v>118</v>
      </c>
      <c r="AX954">
        <f t="shared" si="509"/>
        <v>2</v>
      </c>
      <c r="AY954" t="s">
        <v>97</v>
      </c>
      <c r="AZ954">
        <f t="shared" si="510"/>
        <v>5</v>
      </c>
      <c r="BA954" t="s">
        <v>98</v>
      </c>
      <c r="BB954">
        <f t="shared" si="511"/>
        <v>4</v>
      </c>
      <c r="BC954" t="s">
        <v>130</v>
      </c>
      <c r="BD954" t="s">
        <v>101</v>
      </c>
      <c r="BE954">
        <f t="shared" si="512"/>
        <v>7</v>
      </c>
      <c r="BF954">
        <v>660</v>
      </c>
      <c r="BG954" t="s">
        <v>102</v>
      </c>
      <c r="BH954">
        <v>0</v>
      </c>
      <c r="BI954">
        <v>108</v>
      </c>
      <c r="BJ954">
        <v>768</v>
      </c>
      <c r="BK954" t="s">
        <v>103</v>
      </c>
      <c r="BL954">
        <f t="shared" si="513"/>
        <v>6</v>
      </c>
      <c r="BM954" t="s">
        <v>97</v>
      </c>
      <c r="BN954" t="s">
        <v>105</v>
      </c>
      <c r="BO954" t="s">
        <v>106</v>
      </c>
      <c r="BP954">
        <f t="shared" si="514"/>
        <v>6</v>
      </c>
      <c r="BQ954">
        <v>768</v>
      </c>
      <c r="BR954">
        <v>0</v>
      </c>
      <c r="BS954">
        <v>0</v>
      </c>
      <c r="BT954">
        <v>768</v>
      </c>
      <c r="BU954">
        <v>0</v>
      </c>
      <c r="BV954">
        <v>1</v>
      </c>
      <c r="BW954">
        <v>1</v>
      </c>
      <c r="BX954">
        <v>0</v>
      </c>
      <c r="BY954">
        <v>2</v>
      </c>
      <c r="BZ954">
        <v>1</v>
      </c>
      <c r="CA954" t="s">
        <v>98</v>
      </c>
      <c r="CB954">
        <f t="shared" si="515"/>
        <v>4</v>
      </c>
      <c r="CC954">
        <v>5</v>
      </c>
      <c r="CD954" t="s">
        <v>107</v>
      </c>
      <c r="CE954">
        <v>0</v>
      </c>
      <c r="CF954" t="s">
        <v>83</v>
      </c>
      <c r="CG954" t="s">
        <v>127</v>
      </c>
      <c r="CH954">
        <f t="shared" si="516"/>
        <v>5</v>
      </c>
      <c r="CI954">
        <v>1974</v>
      </c>
      <c r="CJ954" t="s">
        <v>157</v>
      </c>
      <c r="CK954">
        <f t="shared" si="517"/>
        <v>4</v>
      </c>
      <c r="CL954">
        <v>1</v>
      </c>
      <c r="CM954">
        <v>396</v>
      </c>
      <c r="CN954" t="s">
        <v>98</v>
      </c>
      <c r="CO954">
        <f t="shared" si="518"/>
        <v>4</v>
      </c>
      <c r="CP954" t="s">
        <v>98</v>
      </c>
      <c r="CQ954">
        <f t="shared" si="519"/>
        <v>4</v>
      </c>
      <c r="CR954" t="s">
        <v>105</v>
      </c>
      <c r="CS954">
        <f t="shared" si="520"/>
        <v>3</v>
      </c>
      <c r="CT954">
        <v>192</v>
      </c>
      <c r="CU954">
        <v>0</v>
      </c>
      <c r="CV954">
        <v>0</v>
      </c>
      <c r="CW954">
        <v>0</v>
      </c>
      <c r="CX954">
        <v>0</v>
      </c>
      <c r="CY954">
        <v>0</v>
      </c>
      <c r="CZ954" t="s">
        <v>83</v>
      </c>
      <c r="DA954" t="s">
        <v>134</v>
      </c>
      <c r="DB954">
        <f t="shared" si="521"/>
        <v>3</v>
      </c>
      <c r="DC954" t="s">
        <v>83</v>
      </c>
      <c r="DD954">
        <v>0</v>
      </c>
      <c r="DE954">
        <v>4</v>
      </c>
      <c r="DF954">
        <v>2009</v>
      </c>
      <c r="DG954">
        <f t="shared" si="524"/>
        <v>14</v>
      </c>
      <c r="DH954" t="s">
        <v>110</v>
      </c>
      <c r="DI954">
        <f t="shared" si="522"/>
        <v>4</v>
      </c>
      <c r="DJ954" t="s">
        <v>111</v>
      </c>
      <c r="DK954">
        <f t="shared" si="523"/>
        <v>5</v>
      </c>
      <c r="DL954">
        <v>133900</v>
      </c>
    </row>
    <row r="955" spans="1:116" x14ac:dyDescent="0.35">
      <c r="A955">
        <v>954</v>
      </c>
      <c r="B955">
        <v>60</v>
      </c>
      <c r="C955" t="s">
        <v>81</v>
      </c>
      <c r="D955">
        <f t="shared" si="490"/>
        <v>4</v>
      </c>
      <c r="E955" t="s">
        <v>83</v>
      </c>
      <c r="F955">
        <v>11075</v>
      </c>
      <c r="G955" t="s">
        <v>82</v>
      </c>
      <c r="H955">
        <f t="shared" si="491"/>
        <v>2</v>
      </c>
      <c r="I955" t="s">
        <v>83</v>
      </c>
      <c r="J955" t="str">
        <f t="shared" si="492"/>
        <v/>
      </c>
      <c r="K955" t="s">
        <v>120</v>
      </c>
      <c r="L955">
        <f t="shared" si="493"/>
        <v>2</v>
      </c>
      <c r="M955" t="s">
        <v>85</v>
      </c>
      <c r="N955">
        <f t="shared" si="494"/>
        <v>2</v>
      </c>
      <c r="O955" t="s">
        <v>86</v>
      </c>
      <c r="P955">
        <f t="shared" si="495"/>
        <v>4</v>
      </c>
      <c r="Q955" t="s">
        <v>87</v>
      </c>
      <c r="R955">
        <f t="shared" si="496"/>
        <v>4</v>
      </c>
      <c r="S955" t="s">
        <v>194</v>
      </c>
      <c r="T955">
        <f t="shared" si="497"/>
        <v>2</v>
      </c>
      <c r="U955" t="s">
        <v>131</v>
      </c>
      <c r="V955">
        <f t="shared" si="498"/>
        <v>6</v>
      </c>
      <c r="W955" t="s">
        <v>90</v>
      </c>
      <c r="X955">
        <f t="shared" si="499"/>
        <v>7</v>
      </c>
      <c r="Y955" t="s">
        <v>90</v>
      </c>
      <c r="Z955">
        <f t="shared" si="500"/>
        <v>7</v>
      </c>
      <c r="AA955" t="s">
        <v>91</v>
      </c>
      <c r="AB955">
        <f t="shared" si="501"/>
        <v>3</v>
      </c>
      <c r="AC955" t="s">
        <v>92</v>
      </c>
      <c r="AD955">
        <f t="shared" si="502"/>
        <v>8</v>
      </c>
      <c r="AE955">
        <v>5</v>
      </c>
      <c r="AF955">
        <v>4</v>
      </c>
      <c r="AG955">
        <v>1969</v>
      </c>
      <c r="AH955">
        <v>1969</v>
      </c>
      <c r="AI955" t="s">
        <v>93</v>
      </c>
      <c r="AJ955">
        <f t="shared" si="503"/>
        <v>5</v>
      </c>
      <c r="AK955" t="s">
        <v>94</v>
      </c>
      <c r="AL955">
        <f t="shared" si="504"/>
        <v>8</v>
      </c>
      <c r="AM955" t="s">
        <v>140</v>
      </c>
      <c r="AN955">
        <f t="shared" si="505"/>
        <v>9</v>
      </c>
      <c r="AO955" t="s">
        <v>140</v>
      </c>
      <c r="AP955" t="s">
        <v>96</v>
      </c>
      <c r="AQ955">
        <f t="shared" si="506"/>
        <v>4</v>
      </c>
      <c r="AR955">
        <v>232</v>
      </c>
      <c r="AS955" t="s">
        <v>98</v>
      </c>
      <c r="AT955">
        <f t="shared" si="507"/>
        <v>3</v>
      </c>
      <c r="AU955" t="s">
        <v>98</v>
      </c>
      <c r="AV955">
        <f t="shared" si="508"/>
        <v>3</v>
      </c>
      <c r="AW955" t="s">
        <v>118</v>
      </c>
      <c r="AX955">
        <f t="shared" si="509"/>
        <v>2</v>
      </c>
      <c r="AY955" t="s">
        <v>98</v>
      </c>
      <c r="AZ955">
        <f t="shared" si="510"/>
        <v>4</v>
      </c>
      <c r="BA955" t="s">
        <v>98</v>
      </c>
      <c r="BB955">
        <f t="shared" si="511"/>
        <v>4</v>
      </c>
      <c r="BC955" t="s">
        <v>130</v>
      </c>
      <c r="BD955" t="s">
        <v>119</v>
      </c>
      <c r="BE955">
        <f t="shared" si="512"/>
        <v>4</v>
      </c>
      <c r="BF955">
        <v>562</v>
      </c>
      <c r="BG955" t="s">
        <v>172</v>
      </c>
      <c r="BH955">
        <v>193</v>
      </c>
      <c r="BI955">
        <v>29</v>
      </c>
      <c r="BJ955">
        <v>784</v>
      </c>
      <c r="BK955" t="s">
        <v>103</v>
      </c>
      <c r="BL955">
        <f t="shared" si="513"/>
        <v>6</v>
      </c>
      <c r="BM955" t="s">
        <v>104</v>
      </c>
      <c r="BN955" t="s">
        <v>105</v>
      </c>
      <c r="BO955" t="s">
        <v>106</v>
      </c>
      <c r="BP955">
        <f t="shared" si="514"/>
        <v>6</v>
      </c>
      <c r="BQ955">
        <v>1168</v>
      </c>
      <c r="BR955">
        <v>800</v>
      </c>
      <c r="BS955">
        <v>0</v>
      </c>
      <c r="BT955">
        <v>1968</v>
      </c>
      <c r="BU955">
        <v>0</v>
      </c>
      <c r="BV955">
        <v>1</v>
      </c>
      <c r="BW955">
        <v>2</v>
      </c>
      <c r="BX955">
        <v>1</v>
      </c>
      <c r="BY955">
        <v>4</v>
      </c>
      <c r="BZ955">
        <v>1</v>
      </c>
      <c r="CA955" t="s">
        <v>98</v>
      </c>
      <c r="CB955">
        <f t="shared" si="515"/>
        <v>4</v>
      </c>
      <c r="CC955">
        <v>7</v>
      </c>
      <c r="CD955" t="s">
        <v>224</v>
      </c>
      <c r="CE955">
        <v>1</v>
      </c>
      <c r="CF955" t="s">
        <v>212</v>
      </c>
      <c r="CG955" t="s">
        <v>108</v>
      </c>
      <c r="CH955">
        <f t="shared" si="516"/>
        <v>6</v>
      </c>
      <c r="CI955">
        <v>1969</v>
      </c>
      <c r="CJ955" t="s">
        <v>109</v>
      </c>
      <c r="CK955">
        <f t="shared" si="517"/>
        <v>3</v>
      </c>
      <c r="CL955">
        <v>2</v>
      </c>
      <c r="CM955">
        <v>530</v>
      </c>
      <c r="CN955" t="s">
        <v>98</v>
      </c>
      <c r="CO955">
        <f t="shared" si="518"/>
        <v>4</v>
      </c>
      <c r="CP955" t="s">
        <v>98</v>
      </c>
      <c r="CQ955">
        <f t="shared" si="519"/>
        <v>4</v>
      </c>
      <c r="CR955" t="s">
        <v>105</v>
      </c>
      <c r="CS955">
        <f t="shared" si="520"/>
        <v>3</v>
      </c>
      <c r="CT955">
        <v>305</v>
      </c>
      <c r="CU955">
        <v>189</v>
      </c>
      <c r="CV955">
        <v>0</v>
      </c>
      <c r="CW955">
        <v>0</v>
      </c>
      <c r="CX955">
        <v>0</v>
      </c>
      <c r="CY955">
        <v>0</v>
      </c>
      <c r="CZ955" t="s">
        <v>83</v>
      </c>
      <c r="DA955" t="s">
        <v>134</v>
      </c>
      <c r="DB955">
        <f t="shared" si="521"/>
        <v>3</v>
      </c>
      <c r="DC955" t="s">
        <v>135</v>
      </c>
      <c r="DD955">
        <v>400</v>
      </c>
      <c r="DE955">
        <v>9</v>
      </c>
      <c r="DF955">
        <v>2008</v>
      </c>
      <c r="DG955">
        <f t="shared" si="524"/>
        <v>15</v>
      </c>
      <c r="DH955" t="s">
        <v>110</v>
      </c>
      <c r="DI955">
        <f t="shared" si="522"/>
        <v>4</v>
      </c>
      <c r="DJ955" t="s">
        <v>111</v>
      </c>
      <c r="DK955">
        <f t="shared" si="523"/>
        <v>5</v>
      </c>
      <c r="DL955">
        <v>172000</v>
      </c>
    </row>
    <row r="956" spans="1:116" x14ac:dyDescent="0.35">
      <c r="A956">
        <v>955</v>
      </c>
      <c r="B956">
        <v>90</v>
      </c>
      <c r="C956" t="s">
        <v>81</v>
      </c>
      <c r="D956">
        <f t="shared" si="490"/>
        <v>4</v>
      </c>
      <c r="E956">
        <v>35</v>
      </c>
      <c r="F956">
        <v>9400</v>
      </c>
      <c r="G956" t="s">
        <v>82</v>
      </c>
      <c r="H956">
        <f t="shared" si="491"/>
        <v>2</v>
      </c>
      <c r="I956" t="s">
        <v>83</v>
      </c>
      <c r="J956" t="str">
        <f t="shared" si="492"/>
        <v/>
      </c>
      <c r="K956" t="s">
        <v>120</v>
      </c>
      <c r="L956">
        <f t="shared" si="493"/>
        <v>2</v>
      </c>
      <c r="M956" t="s">
        <v>85</v>
      </c>
      <c r="N956">
        <f t="shared" si="494"/>
        <v>2</v>
      </c>
      <c r="O956" t="s">
        <v>86</v>
      </c>
      <c r="P956">
        <f t="shared" si="495"/>
        <v>4</v>
      </c>
      <c r="Q956" t="s">
        <v>166</v>
      </c>
      <c r="R956">
        <f t="shared" si="496"/>
        <v>1</v>
      </c>
      <c r="S956" t="s">
        <v>88</v>
      </c>
      <c r="T956">
        <f t="shared" si="497"/>
        <v>3</v>
      </c>
      <c r="U956" t="s">
        <v>185</v>
      </c>
      <c r="V956">
        <f t="shared" si="498"/>
        <v>4</v>
      </c>
      <c r="W956" t="s">
        <v>90</v>
      </c>
      <c r="X956">
        <f t="shared" si="499"/>
        <v>7</v>
      </c>
      <c r="Y956" t="s">
        <v>90</v>
      </c>
      <c r="Z956">
        <f t="shared" si="500"/>
        <v>7</v>
      </c>
      <c r="AA956" t="s">
        <v>167</v>
      </c>
      <c r="AB956">
        <f t="shared" si="501"/>
        <v>2</v>
      </c>
      <c r="AC956" t="s">
        <v>191</v>
      </c>
      <c r="AD956">
        <f t="shared" si="502"/>
        <v>6</v>
      </c>
      <c r="AE956">
        <v>6</v>
      </c>
      <c r="AF956">
        <v>5</v>
      </c>
      <c r="AG956">
        <v>1975</v>
      </c>
      <c r="AH956">
        <v>1975</v>
      </c>
      <c r="AI956" t="s">
        <v>214</v>
      </c>
      <c r="AJ956">
        <f t="shared" si="503"/>
        <v>1</v>
      </c>
      <c r="AK956" t="s">
        <v>242</v>
      </c>
      <c r="AL956">
        <f t="shared" si="504"/>
        <v>4</v>
      </c>
      <c r="AM956" t="s">
        <v>155</v>
      </c>
      <c r="AN956">
        <f t="shared" si="505"/>
        <v>8</v>
      </c>
      <c r="AO956" t="s">
        <v>161</v>
      </c>
      <c r="AP956" t="s">
        <v>96</v>
      </c>
      <c r="AQ956">
        <f t="shared" si="506"/>
        <v>4</v>
      </c>
      <c r="AR956">
        <v>250</v>
      </c>
      <c r="AS956" t="s">
        <v>98</v>
      </c>
      <c r="AT956">
        <f t="shared" si="507"/>
        <v>3</v>
      </c>
      <c r="AU956" t="s">
        <v>98</v>
      </c>
      <c r="AV956">
        <f t="shared" si="508"/>
        <v>3</v>
      </c>
      <c r="AW956" t="s">
        <v>118</v>
      </c>
      <c r="AX956">
        <f t="shared" si="509"/>
        <v>2</v>
      </c>
      <c r="AY956" t="s">
        <v>97</v>
      </c>
      <c r="AZ956">
        <f t="shared" si="510"/>
        <v>5</v>
      </c>
      <c r="BA956" t="s">
        <v>97</v>
      </c>
      <c r="BB956">
        <f t="shared" si="511"/>
        <v>5</v>
      </c>
      <c r="BC956" t="s">
        <v>97</v>
      </c>
      <c r="BD956" t="s">
        <v>101</v>
      </c>
      <c r="BE956">
        <f t="shared" si="512"/>
        <v>7</v>
      </c>
      <c r="BF956">
        <v>945</v>
      </c>
      <c r="BG956" t="s">
        <v>102</v>
      </c>
      <c r="BH956">
        <v>0</v>
      </c>
      <c r="BI956">
        <v>0</v>
      </c>
      <c r="BJ956">
        <v>945</v>
      </c>
      <c r="BK956" t="s">
        <v>103</v>
      </c>
      <c r="BL956">
        <f t="shared" si="513"/>
        <v>6</v>
      </c>
      <c r="BM956" t="s">
        <v>98</v>
      </c>
      <c r="BN956" t="s">
        <v>105</v>
      </c>
      <c r="BO956" t="s">
        <v>106</v>
      </c>
      <c r="BP956">
        <f t="shared" si="514"/>
        <v>6</v>
      </c>
      <c r="BQ956">
        <v>980</v>
      </c>
      <c r="BR956">
        <v>0</v>
      </c>
      <c r="BS956">
        <v>0</v>
      </c>
      <c r="BT956">
        <v>980</v>
      </c>
      <c r="BU956">
        <v>0</v>
      </c>
      <c r="BV956">
        <v>2</v>
      </c>
      <c r="BW956">
        <v>2</v>
      </c>
      <c r="BX956">
        <v>0</v>
      </c>
      <c r="BY956">
        <v>4</v>
      </c>
      <c r="BZ956">
        <v>0</v>
      </c>
      <c r="CA956" t="s">
        <v>98</v>
      </c>
      <c r="CB956">
        <f t="shared" si="515"/>
        <v>4</v>
      </c>
      <c r="CC956">
        <v>4</v>
      </c>
      <c r="CD956" t="s">
        <v>107</v>
      </c>
      <c r="CE956">
        <v>0</v>
      </c>
      <c r="CF956" t="s">
        <v>83</v>
      </c>
      <c r="CG956" t="s">
        <v>83</v>
      </c>
      <c r="CH956">
        <f t="shared" si="516"/>
        <v>3</v>
      </c>
      <c r="CI956" t="s">
        <v>83</v>
      </c>
      <c r="CJ956" t="s">
        <v>83</v>
      </c>
      <c r="CK956">
        <f t="shared" si="517"/>
        <v>1</v>
      </c>
      <c r="CL956">
        <v>0</v>
      </c>
      <c r="CM956">
        <v>0</v>
      </c>
      <c r="CN956" t="s">
        <v>83</v>
      </c>
      <c r="CO956">
        <f t="shared" si="518"/>
        <v>1</v>
      </c>
      <c r="CP956" t="s">
        <v>83</v>
      </c>
      <c r="CQ956">
        <f t="shared" si="519"/>
        <v>1</v>
      </c>
      <c r="CR956" t="s">
        <v>105</v>
      </c>
      <c r="CS956">
        <f t="shared" si="520"/>
        <v>3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 t="s">
        <v>83</v>
      </c>
      <c r="DA956" t="s">
        <v>83</v>
      </c>
      <c r="DB956">
        <f t="shared" si="521"/>
        <v>5</v>
      </c>
      <c r="DC956" t="s">
        <v>83</v>
      </c>
      <c r="DD956">
        <v>0</v>
      </c>
      <c r="DE956">
        <v>10</v>
      </c>
      <c r="DF956">
        <v>2006</v>
      </c>
      <c r="DG956">
        <f t="shared" si="524"/>
        <v>17</v>
      </c>
      <c r="DH956" t="s">
        <v>110</v>
      </c>
      <c r="DI956">
        <f t="shared" si="522"/>
        <v>4</v>
      </c>
      <c r="DJ956" t="s">
        <v>188</v>
      </c>
      <c r="DK956">
        <f t="shared" si="523"/>
        <v>1</v>
      </c>
      <c r="DL956">
        <v>127500</v>
      </c>
    </row>
    <row r="957" spans="1:116" x14ac:dyDescent="0.35">
      <c r="A957">
        <v>956</v>
      </c>
      <c r="B957">
        <v>90</v>
      </c>
      <c r="C957" t="s">
        <v>239</v>
      </c>
      <c r="D957">
        <f t="shared" si="490"/>
        <v>3</v>
      </c>
      <c r="E957">
        <v>82</v>
      </c>
      <c r="F957">
        <v>7136</v>
      </c>
      <c r="G957" t="s">
        <v>82</v>
      </c>
      <c r="H957">
        <f t="shared" si="491"/>
        <v>2</v>
      </c>
      <c r="I957" t="s">
        <v>83</v>
      </c>
      <c r="J957" t="str">
        <f t="shared" si="492"/>
        <v/>
      </c>
      <c r="K957" t="s">
        <v>120</v>
      </c>
      <c r="L957">
        <f t="shared" si="493"/>
        <v>2</v>
      </c>
      <c r="M957" t="s">
        <v>199</v>
      </c>
      <c r="N957">
        <f t="shared" si="494"/>
        <v>4</v>
      </c>
      <c r="O957" t="s">
        <v>86</v>
      </c>
      <c r="P957">
        <f t="shared" si="495"/>
        <v>4</v>
      </c>
      <c r="Q957" t="s">
        <v>87</v>
      </c>
      <c r="R957">
        <f t="shared" si="496"/>
        <v>4</v>
      </c>
      <c r="S957" t="s">
        <v>88</v>
      </c>
      <c r="T957">
        <f t="shared" si="497"/>
        <v>3</v>
      </c>
      <c r="U957" t="s">
        <v>123</v>
      </c>
      <c r="V957">
        <f t="shared" si="498"/>
        <v>14</v>
      </c>
      <c r="W957" t="s">
        <v>90</v>
      </c>
      <c r="X957">
        <f t="shared" si="499"/>
        <v>7</v>
      </c>
      <c r="Y957" t="s">
        <v>90</v>
      </c>
      <c r="Z957">
        <f t="shared" si="500"/>
        <v>7</v>
      </c>
      <c r="AA957" t="s">
        <v>167</v>
      </c>
      <c r="AB957">
        <f t="shared" si="501"/>
        <v>2</v>
      </c>
      <c r="AC957" t="s">
        <v>92</v>
      </c>
      <c r="AD957">
        <f t="shared" si="502"/>
        <v>8</v>
      </c>
      <c r="AE957">
        <v>6</v>
      </c>
      <c r="AF957">
        <v>6</v>
      </c>
      <c r="AG957">
        <v>1946</v>
      </c>
      <c r="AH957">
        <v>1950</v>
      </c>
      <c r="AI957" t="s">
        <v>93</v>
      </c>
      <c r="AJ957">
        <f t="shared" si="503"/>
        <v>5</v>
      </c>
      <c r="AK957" t="s">
        <v>94</v>
      </c>
      <c r="AL957">
        <f t="shared" si="504"/>
        <v>8</v>
      </c>
      <c r="AM957" t="s">
        <v>116</v>
      </c>
      <c r="AN957">
        <f t="shared" si="505"/>
        <v>10</v>
      </c>
      <c r="AO957" t="s">
        <v>116</v>
      </c>
      <c r="AP957" t="s">
        <v>96</v>
      </c>
      <c r="AQ957">
        <f t="shared" si="506"/>
        <v>4</v>
      </c>
      <c r="AR957">
        <v>423</v>
      </c>
      <c r="AS957" t="s">
        <v>98</v>
      </c>
      <c r="AT957">
        <f t="shared" si="507"/>
        <v>3</v>
      </c>
      <c r="AU957" t="s">
        <v>98</v>
      </c>
      <c r="AV957">
        <f t="shared" si="508"/>
        <v>3</v>
      </c>
      <c r="AW957" t="s">
        <v>118</v>
      </c>
      <c r="AX957">
        <f t="shared" si="509"/>
        <v>2</v>
      </c>
      <c r="AY957" t="s">
        <v>97</v>
      </c>
      <c r="AZ957">
        <f t="shared" si="510"/>
        <v>5</v>
      </c>
      <c r="BA957" t="s">
        <v>98</v>
      </c>
      <c r="BB957">
        <f t="shared" si="511"/>
        <v>4</v>
      </c>
      <c r="BC957" t="s">
        <v>100</v>
      </c>
      <c r="BD957" t="s">
        <v>153</v>
      </c>
      <c r="BE957">
        <f t="shared" si="512"/>
        <v>2</v>
      </c>
      <c r="BF957">
        <v>484</v>
      </c>
      <c r="BG957" t="s">
        <v>102</v>
      </c>
      <c r="BH957">
        <v>0</v>
      </c>
      <c r="BI957">
        <v>495</v>
      </c>
      <c r="BJ957">
        <v>979</v>
      </c>
      <c r="BK957" t="s">
        <v>103</v>
      </c>
      <c r="BL957">
        <f t="shared" si="513"/>
        <v>6</v>
      </c>
      <c r="BM957" t="s">
        <v>98</v>
      </c>
      <c r="BN957" t="s">
        <v>177</v>
      </c>
      <c r="BO957" t="s">
        <v>145</v>
      </c>
      <c r="BP957">
        <f t="shared" si="514"/>
        <v>2</v>
      </c>
      <c r="BQ957">
        <v>979</v>
      </c>
      <c r="BR957">
        <v>979</v>
      </c>
      <c r="BS957">
        <v>0</v>
      </c>
      <c r="BT957">
        <v>1958</v>
      </c>
      <c r="BU957">
        <v>0</v>
      </c>
      <c r="BV957">
        <v>0</v>
      </c>
      <c r="BW957">
        <v>2</v>
      </c>
      <c r="BX957">
        <v>0</v>
      </c>
      <c r="BY957">
        <v>4</v>
      </c>
      <c r="BZ957">
        <v>2</v>
      </c>
      <c r="CA957" t="s">
        <v>98</v>
      </c>
      <c r="CB957">
        <f t="shared" si="515"/>
        <v>4</v>
      </c>
      <c r="CC957">
        <v>8</v>
      </c>
      <c r="CD957" t="s">
        <v>107</v>
      </c>
      <c r="CE957">
        <v>0</v>
      </c>
      <c r="CF957" t="s">
        <v>83</v>
      </c>
      <c r="CG957" t="s">
        <v>108</v>
      </c>
      <c r="CH957">
        <f t="shared" si="516"/>
        <v>6</v>
      </c>
      <c r="CI957">
        <v>1946</v>
      </c>
      <c r="CJ957" t="s">
        <v>102</v>
      </c>
      <c r="CK957">
        <f t="shared" si="517"/>
        <v>2</v>
      </c>
      <c r="CL957">
        <v>2</v>
      </c>
      <c r="CM957">
        <v>492</v>
      </c>
      <c r="CN957" t="s">
        <v>98</v>
      </c>
      <c r="CO957">
        <f t="shared" si="518"/>
        <v>4</v>
      </c>
      <c r="CP957" t="s">
        <v>98</v>
      </c>
      <c r="CQ957">
        <f t="shared" si="519"/>
        <v>4</v>
      </c>
      <c r="CR957" t="s">
        <v>105</v>
      </c>
      <c r="CS957">
        <f t="shared" si="520"/>
        <v>3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 t="s">
        <v>83</v>
      </c>
      <c r="DA957" t="s">
        <v>83</v>
      </c>
      <c r="DB957">
        <f t="shared" si="521"/>
        <v>5</v>
      </c>
      <c r="DC957" t="s">
        <v>83</v>
      </c>
      <c r="DD957">
        <v>0</v>
      </c>
      <c r="DE957">
        <v>8</v>
      </c>
      <c r="DF957">
        <v>2007</v>
      </c>
      <c r="DG957">
        <f t="shared" si="524"/>
        <v>16</v>
      </c>
      <c r="DH957" t="s">
        <v>110</v>
      </c>
      <c r="DI957">
        <f t="shared" si="522"/>
        <v>4</v>
      </c>
      <c r="DJ957" t="s">
        <v>111</v>
      </c>
      <c r="DK957">
        <f t="shared" si="523"/>
        <v>5</v>
      </c>
      <c r="DL957">
        <v>145000</v>
      </c>
    </row>
    <row r="958" spans="1:116" x14ac:dyDescent="0.35">
      <c r="A958">
        <v>957</v>
      </c>
      <c r="B958">
        <v>160</v>
      </c>
      <c r="C958" t="s">
        <v>142</v>
      </c>
      <c r="D958">
        <f t="shared" si="490"/>
        <v>2</v>
      </c>
      <c r="E958">
        <v>24</v>
      </c>
      <c r="F958">
        <v>1300</v>
      </c>
      <c r="G958" t="s">
        <v>82</v>
      </c>
      <c r="H958">
        <f t="shared" si="491"/>
        <v>2</v>
      </c>
      <c r="I958" t="s">
        <v>83</v>
      </c>
      <c r="J958" t="str">
        <f t="shared" si="492"/>
        <v/>
      </c>
      <c r="K958" t="s">
        <v>84</v>
      </c>
      <c r="L958">
        <f t="shared" si="493"/>
        <v>1</v>
      </c>
      <c r="M958" t="s">
        <v>85</v>
      </c>
      <c r="N958">
        <f t="shared" si="494"/>
        <v>2</v>
      </c>
      <c r="O958" t="s">
        <v>86</v>
      </c>
      <c r="P958">
        <f t="shared" si="495"/>
        <v>4</v>
      </c>
      <c r="Q958" t="s">
        <v>87</v>
      </c>
      <c r="R958">
        <f t="shared" si="496"/>
        <v>4</v>
      </c>
      <c r="S958" t="s">
        <v>88</v>
      </c>
      <c r="T958">
        <f t="shared" si="497"/>
        <v>3</v>
      </c>
      <c r="U958" t="s">
        <v>247</v>
      </c>
      <c r="V958">
        <f t="shared" si="498"/>
        <v>25</v>
      </c>
      <c r="W958" t="s">
        <v>90</v>
      </c>
      <c r="X958">
        <f t="shared" si="499"/>
        <v>7</v>
      </c>
      <c r="Y958" t="s">
        <v>90</v>
      </c>
      <c r="Z958">
        <f t="shared" si="500"/>
        <v>7</v>
      </c>
      <c r="AA958" t="s">
        <v>179</v>
      </c>
      <c r="AB958">
        <f t="shared" si="501"/>
        <v>4</v>
      </c>
      <c r="AC958" t="s">
        <v>92</v>
      </c>
      <c r="AD958">
        <f t="shared" si="502"/>
        <v>8</v>
      </c>
      <c r="AE958">
        <v>6</v>
      </c>
      <c r="AF958">
        <v>6</v>
      </c>
      <c r="AG958">
        <v>1980</v>
      </c>
      <c r="AH958">
        <v>1980</v>
      </c>
      <c r="AI958" t="s">
        <v>93</v>
      </c>
      <c r="AJ958">
        <f t="shared" si="503"/>
        <v>5</v>
      </c>
      <c r="AK958" t="s">
        <v>94</v>
      </c>
      <c r="AL958">
        <f t="shared" si="504"/>
        <v>8</v>
      </c>
      <c r="AM958" t="s">
        <v>116</v>
      </c>
      <c r="AN958">
        <f t="shared" si="505"/>
        <v>10</v>
      </c>
      <c r="AO958" t="s">
        <v>116</v>
      </c>
      <c r="AP958" t="s">
        <v>117</v>
      </c>
      <c r="AQ958">
        <f t="shared" si="506"/>
        <v>2</v>
      </c>
      <c r="AR958">
        <v>0</v>
      </c>
      <c r="AS958" t="s">
        <v>98</v>
      </c>
      <c r="AT958">
        <f t="shared" si="507"/>
        <v>3</v>
      </c>
      <c r="AU958" t="s">
        <v>98</v>
      </c>
      <c r="AV958">
        <f t="shared" si="508"/>
        <v>3</v>
      </c>
      <c r="AW958" t="s">
        <v>118</v>
      </c>
      <c r="AX958">
        <f t="shared" si="509"/>
        <v>2</v>
      </c>
      <c r="AY958" t="s">
        <v>97</v>
      </c>
      <c r="AZ958">
        <f t="shared" si="510"/>
        <v>5</v>
      </c>
      <c r="BA958" t="s">
        <v>98</v>
      </c>
      <c r="BB958">
        <f t="shared" si="511"/>
        <v>4</v>
      </c>
      <c r="BC958" t="s">
        <v>100</v>
      </c>
      <c r="BD958" t="s">
        <v>119</v>
      </c>
      <c r="BE958">
        <f t="shared" si="512"/>
        <v>4</v>
      </c>
      <c r="BF958">
        <v>285</v>
      </c>
      <c r="BG958" t="s">
        <v>102</v>
      </c>
      <c r="BH958">
        <v>0</v>
      </c>
      <c r="BI958">
        <v>276</v>
      </c>
      <c r="BJ958">
        <v>561</v>
      </c>
      <c r="BK958" t="s">
        <v>103</v>
      </c>
      <c r="BL958">
        <f t="shared" si="513"/>
        <v>6</v>
      </c>
      <c r="BM958" t="s">
        <v>98</v>
      </c>
      <c r="BN958" t="s">
        <v>105</v>
      </c>
      <c r="BO958" t="s">
        <v>106</v>
      </c>
      <c r="BP958">
        <f t="shared" si="514"/>
        <v>6</v>
      </c>
      <c r="BQ958">
        <v>561</v>
      </c>
      <c r="BR958">
        <v>668</v>
      </c>
      <c r="BS958">
        <v>0</v>
      </c>
      <c r="BT958">
        <v>1229</v>
      </c>
      <c r="BU958">
        <v>0</v>
      </c>
      <c r="BV958">
        <v>0</v>
      </c>
      <c r="BW958">
        <v>1</v>
      </c>
      <c r="BX958">
        <v>1</v>
      </c>
      <c r="BY958">
        <v>2</v>
      </c>
      <c r="BZ958">
        <v>1</v>
      </c>
      <c r="CA958" t="s">
        <v>98</v>
      </c>
      <c r="CB958">
        <f t="shared" si="515"/>
        <v>4</v>
      </c>
      <c r="CC958">
        <v>5</v>
      </c>
      <c r="CD958" t="s">
        <v>107</v>
      </c>
      <c r="CE958">
        <v>1</v>
      </c>
      <c r="CF958" t="s">
        <v>98</v>
      </c>
      <c r="CG958" t="s">
        <v>108</v>
      </c>
      <c r="CH958">
        <f t="shared" si="516"/>
        <v>6</v>
      </c>
      <c r="CI958">
        <v>1980</v>
      </c>
      <c r="CJ958" t="s">
        <v>157</v>
      </c>
      <c r="CK958">
        <f t="shared" si="517"/>
        <v>4</v>
      </c>
      <c r="CL958">
        <v>2</v>
      </c>
      <c r="CM958">
        <v>462</v>
      </c>
      <c r="CN958" t="s">
        <v>98</v>
      </c>
      <c r="CO958">
        <f t="shared" si="518"/>
        <v>4</v>
      </c>
      <c r="CP958" t="s">
        <v>98</v>
      </c>
      <c r="CQ958">
        <f t="shared" si="519"/>
        <v>4</v>
      </c>
      <c r="CR958" t="s">
        <v>105</v>
      </c>
      <c r="CS958">
        <f t="shared" si="520"/>
        <v>3</v>
      </c>
      <c r="CT958">
        <v>150</v>
      </c>
      <c r="CU958">
        <v>0</v>
      </c>
      <c r="CV958">
        <v>0</v>
      </c>
      <c r="CW958">
        <v>0</v>
      </c>
      <c r="CX958">
        <v>0</v>
      </c>
      <c r="CY958">
        <v>0</v>
      </c>
      <c r="CZ958" t="s">
        <v>83</v>
      </c>
      <c r="DA958" t="s">
        <v>165</v>
      </c>
      <c r="DB958">
        <f t="shared" si="521"/>
        <v>4</v>
      </c>
      <c r="DC958" t="s">
        <v>83</v>
      </c>
      <c r="DD958">
        <v>0</v>
      </c>
      <c r="DE958">
        <v>5</v>
      </c>
      <c r="DF958">
        <v>2009</v>
      </c>
      <c r="DG958">
        <f t="shared" si="524"/>
        <v>14</v>
      </c>
      <c r="DH958" t="s">
        <v>110</v>
      </c>
      <c r="DI958">
        <f t="shared" si="522"/>
        <v>4</v>
      </c>
      <c r="DJ958" t="s">
        <v>111</v>
      </c>
      <c r="DK958">
        <f t="shared" si="523"/>
        <v>5</v>
      </c>
      <c r="DL958">
        <v>124000</v>
      </c>
    </row>
    <row r="959" spans="1:116" x14ac:dyDescent="0.35">
      <c r="A959">
        <v>958</v>
      </c>
      <c r="B959">
        <v>20</v>
      </c>
      <c r="C959" t="s">
        <v>81</v>
      </c>
      <c r="D959">
        <f t="shared" si="490"/>
        <v>4</v>
      </c>
      <c r="E959">
        <v>70</v>
      </c>
      <c r="F959">
        <v>7420</v>
      </c>
      <c r="G959" t="s">
        <v>82</v>
      </c>
      <c r="H959">
        <f t="shared" si="491"/>
        <v>2</v>
      </c>
      <c r="I959" t="s">
        <v>83</v>
      </c>
      <c r="J959" t="str">
        <f t="shared" si="492"/>
        <v/>
      </c>
      <c r="K959" t="s">
        <v>84</v>
      </c>
      <c r="L959">
        <f t="shared" si="493"/>
        <v>1</v>
      </c>
      <c r="M959" t="s">
        <v>85</v>
      </c>
      <c r="N959">
        <f t="shared" si="494"/>
        <v>2</v>
      </c>
      <c r="O959" t="s">
        <v>86</v>
      </c>
      <c r="P959">
        <f t="shared" si="495"/>
        <v>4</v>
      </c>
      <c r="Q959" t="s">
        <v>87</v>
      </c>
      <c r="R959">
        <f t="shared" si="496"/>
        <v>4</v>
      </c>
      <c r="S959" t="s">
        <v>88</v>
      </c>
      <c r="T959">
        <f t="shared" si="497"/>
        <v>3</v>
      </c>
      <c r="U959" t="s">
        <v>151</v>
      </c>
      <c r="V959">
        <f t="shared" si="498"/>
        <v>5</v>
      </c>
      <c r="W959" t="s">
        <v>90</v>
      </c>
      <c r="X959">
        <f t="shared" si="499"/>
        <v>7</v>
      </c>
      <c r="Y959" t="s">
        <v>90</v>
      </c>
      <c r="Z959">
        <f t="shared" si="500"/>
        <v>7</v>
      </c>
      <c r="AA959" t="s">
        <v>91</v>
      </c>
      <c r="AB959">
        <f t="shared" si="501"/>
        <v>3</v>
      </c>
      <c r="AC959" t="s">
        <v>115</v>
      </c>
      <c r="AD959">
        <f t="shared" si="502"/>
        <v>4</v>
      </c>
      <c r="AE959">
        <v>5</v>
      </c>
      <c r="AF959">
        <v>5</v>
      </c>
      <c r="AG959">
        <v>1962</v>
      </c>
      <c r="AH959">
        <v>1962</v>
      </c>
      <c r="AI959" t="s">
        <v>152</v>
      </c>
      <c r="AJ959">
        <f t="shared" si="503"/>
        <v>6</v>
      </c>
      <c r="AK959" t="s">
        <v>94</v>
      </c>
      <c r="AL959">
        <f t="shared" si="504"/>
        <v>8</v>
      </c>
      <c r="AM959" t="s">
        <v>116</v>
      </c>
      <c r="AN959">
        <f t="shared" si="505"/>
        <v>10</v>
      </c>
      <c r="AO959" t="s">
        <v>116</v>
      </c>
      <c r="AP959" t="s">
        <v>117</v>
      </c>
      <c r="AQ959">
        <f t="shared" si="506"/>
        <v>2</v>
      </c>
      <c r="AR959">
        <v>0</v>
      </c>
      <c r="AS959" t="s">
        <v>98</v>
      </c>
      <c r="AT959">
        <f t="shared" si="507"/>
        <v>3</v>
      </c>
      <c r="AU959" t="s">
        <v>98</v>
      </c>
      <c r="AV959">
        <f t="shared" si="508"/>
        <v>3</v>
      </c>
      <c r="AW959" t="s">
        <v>118</v>
      </c>
      <c r="AX959">
        <f t="shared" si="509"/>
        <v>2</v>
      </c>
      <c r="AY959" t="s">
        <v>98</v>
      </c>
      <c r="AZ959">
        <f t="shared" si="510"/>
        <v>4</v>
      </c>
      <c r="BA959" t="s">
        <v>98</v>
      </c>
      <c r="BB959">
        <f t="shared" si="511"/>
        <v>4</v>
      </c>
      <c r="BC959" t="s">
        <v>100</v>
      </c>
      <c r="BD959" t="s">
        <v>153</v>
      </c>
      <c r="BE959">
        <f t="shared" si="512"/>
        <v>2</v>
      </c>
      <c r="BF959">
        <v>417</v>
      </c>
      <c r="BG959" t="s">
        <v>102</v>
      </c>
      <c r="BH959">
        <v>0</v>
      </c>
      <c r="BI959">
        <v>640</v>
      </c>
      <c r="BJ959">
        <v>1057</v>
      </c>
      <c r="BK959" t="s">
        <v>103</v>
      </c>
      <c r="BL959">
        <f t="shared" si="513"/>
        <v>6</v>
      </c>
      <c r="BM959" t="s">
        <v>98</v>
      </c>
      <c r="BN959" t="s">
        <v>105</v>
      </c>
      <c r="BO959" t="s">
        <v>106</v>
      </c>
      <c r="BP959">
        <f t="shared" si="514"/>
        <v>6</v>
      </c>
      <c r="BQ959">
        <v>1057</v>
      </c>
      <c r="BR959">
        <v>0</v>
      </c>
      <c r="BS959">
        <v>0</v>
      </c>
      <c r="BT959">
        <v>1057</v>
      </c>
      <c r="BU959">
        <v>0</v>
      </c>
      <c r="BV959">
        <v>0</v>
      </c>
      <c r="BW959">
        <v>1</v>
      </c>
      <c r="BX959">
        <v>0</v>
      </c>
      <c r="BY959">
        <v>3</v>
      </c>
      <c r="BZ959">
        <v>1</v>
      </c>
      <c r="CA959" t="s">
        <v>98</v>
      </c>
      <c r="CB959">
        <f t="shared" si="515"/>
        <v>4</v>
      </c>
      <c r="CC959">
        <v>6</v>
      </c>
      <c r="CD959" t="s">
        <v>107</v>
      </c>
      <c r="CE959">
        <v>0</v>
      </c>
      <c r="CF959" t="s">
        <v>83</v>
      </c>
      <c r="CG959" t="s">
        <v>127</v>
      </c>
      <c r="CH959">
        <f t="shared" si="516"/>
        <v>5</v>
      </c>
      <c r="CI959">
        <v>1977</v>
      </c>
      <c r="CJ959" t="s">
        <v>157</v>
      </c>
      <c r="CK959">
        <f t="shared" si="517"/>
        <v>4</v>
      </c>
      <c r="CL959">
        <v>2</v>
      </c>
      <c r="CM959">
        <v>576</v>
      </c>
      <c r="CN959" t="s">
        <v>98</v>
      </c>
      <c r="CO959">
        <f t="shared" si="518"/>
        <v>4</v>
      </c>
      <c r="CP959" t="s">
        <v>98</v>
      </c>
      <c r="CQ959">
        <f t="shared" si="519"/>
        <v>4</v>
      </c>
      <c r="CR959" t="s">
        <v>105</v>
      </c>
      <c r="CS959">
        <f t="shared" si="520"/>
        <v>3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 t="s">
        <v>83</v>
      </c>
      <c r="DA959" t="s">
        <v>83</v>
      </c>
      <c r="DB959">
        <f t="shared" si="521"/>
        <v>5</v>
      </c>
      <c r="DC959" t="s">
        <v>83</v>
      </c>
      <c r="DD959">
        <v>0</v>
      </c>
      <c r="DE959">
        <v>4</v>
      </c>
      <c r="DF959">
        <v>2007</v>
      </c>
      <c r="DG959">
        <f t="shared" si="524"/>
        <v>16</v>
      </c>
      <c r="DH959" t="s">
        <v>110</v>
      </c>
      <c r="DI959">
        <f t="shared" si="522"/>
        <v>4</v>
      </c>
      <c r="DJ959" t="s">
        <v>111</v>
      </c>
      <c r="DK959">
        <f t="shared" si="523"/>
        <v>5</v>
      </c>
      <c r="DL959">
        <v>132000</v>
      </c>
    </row>
    <row r="960" spans="1:116" x14ac:dyDescent="0.35">
      <c r="A960">
        <v>959</v>
      </c>
      <c r="B960">
        <v>20</v>
      </c>
      <c r="C960" t="s">
        <v>81</v>
      </c>
      <c r="D960">
        <f t="shared" si="490"/>
        <v>4</v>
      </c>
      <c r="E960">
        <v>65</v>
      </c>
      <c r="F960">
        <v>8450</v>
      </c>
      <c r="G960" t="s">
        <v>82</v>
      </c>
      <c r="H960">
        <f t="shared" si="491"/>
        <v>2</v>
      </c>
      <c r="I960" t="s">
        <v>83</v>
      </c>
      <c r="J960" t="str">
        <f t="shared" si="492"/>
        <v/>
      </c>
      <c r="K960" t="s">
        <v>84</v>
      </c>
      <c r="L960">
        <f t="shared" si="493"/>
        <v>1</v>
      </c>
      <c r="M960" t="s">
        <v>85</v>
      </c>
      <c r="N960">
        <f t="shared" si="494"/>
        <v>2</v>
      </c>
      <c r="O960" t="s">
        <v>86</v>
      </c>
      <c r="P960">
        <f t="shared" si="495"/>
        <v>4</v>
      </c>
      <c r="Q960" t="s">
        <v>87</v>
      </c>
      <c r="R960">
        <f t="shared" si="496"/>
        <v>4</v>
      </c>
      <c r="S960" t="s">
        <v>88</v>
      </c>
      <c r="T960">
        <f t="shared" si="497"/>
        <v>3</v>
      </c>
      <c r="U960" t="s">
        <v>89</v>
      </c>
      <c r="V960">
        <f t="shared" si="498"/>
        <v>16</v>
      </c>
      <c r="W960" t="s">
        <v>90</v>
      </c>
      <c r="X960">
        <f t="shared" si="499"/>
        <v>7</v>
      </c>
      <c r="Y960" t="s">
        <v>90</v>
      </c>
      <c r="Z960">
        <f t="shared" si="500"/>
        <v>7</v>
      </c>
      <c r="AA960" t="s">
        <v>91</v>
      </c>
      <c r="AB960">
        <f t="shared" si="501"/>
        <v>3</v>
      </c>
      <c r="AC960" t="s">
        <v>115</v>
      </c>
      <c r="AD960">
        <f t="shared" si="502"/>
        <v>4</v>
      </c>
      <c r="AE960">
        <v>7</v>
      </c>
      <c r="AF960">
        <v>5</v>
      </c>
      <c r="AG960">
        <v>2003</v>
      </c>
      <c r="AH960">
        <v>2003</v>
      </c>
      <c r="AI960" t="s">
        <v>93</v>
      </c>
      <c r="AJ960">
        <f t="shared" si="503"/>
        <v>5</v>
      </c>
      <c r="AK960" t="s">
        <v>94</v>
      </c>
      <c r="AL960">
        <f t="shared" si="504"/>
        <v>8</v>
      </c>
      <c r="AM960" t="s">
        <v>95</v>
      </c>
      <c r="AN960">
        <f t="shared" si="505"/>
        <v>14</v>
      </c>
      <c r="AO960" t="s">
        <v>95</v>
      </c>
      <c r="AP960" t="s">
        <v>117</v>
      </c>
      <c r="AQ960">
        <f t="shared" si="506"/>
        <v>2</v>
      </c>
      <c r="AR960">
        <v>0</v>
      </c>
      <c r="AS960" t="s">
        <v>97</v>
      </c>
      <c r="AT960">
        <f t="shared" si="507"/>
        <v>4</v>
      </c>
      <c r="AU960" t="s">
        <v>98</v>
      </c>
      <c r="AV960">
        <f t="shared" si="508"/>
        <v>3</v>
      </c>
      <c r="AW960" t="s">
        <v>99</v>
      </c>
      <c r="AX960">
        <f t="shared" si="509"/>
        <v>6</v>
      </c>
      <c r="AY960" t="s">
        <v>97</v>
      </c>
      <c r="AZ960">
        <f t="shared" si="510"/>
        <v>5</v>
      </c>
      <c r="BA960" t="s">
        <v>98</v>
      </c>
      <c r="BB960">
        <f t="shared" si="511"/>
        <v>4</v>
      </c>
      <c r="BC960" t="s">
        <v>121</v>
      </c>
      <c r="BD960" t="s">
        <v>101</v>
      </c>
      <c r="BE960">
        <f t="shared" si="512"/>
        <v>7</v>
      </c>
      <c r="BF960">
        <v>699</v>
      </c>
      <c r="BG960" t="s">
        <v>102</v>
      </c>
      <c r="BH960">
        <v>0</v>
      </c>
      <c r="BI960">
        <v>638</v>
      </c>
      <c r="BJ960">
        <v>1337</v>
      </c>
      <c r="BK960" t="s">
        <v>103</v>
      </c>
      <c r="BL960">
        <f t="shared" si="513"/>
        <v>6</v>
      </c>
      <c r="BM960" t="s">
        <v>104</v>
      </c>
      <c r="BN960" t="s">
        <v>105</v>
      </c>
      <c r="BO960" t="s">
        <v>106</v>
      </c>
      <c r="BP960">
        <f t="shared" si="514"/>
        <v>6</v>
      </c>
      <c r="BQ960">
        <v>1337</v>
      </c>
      <c r="BR960">
        <v>0</v>
      </c>
      <c r="BS960">
        <v>0</v>
      </c>
      <c r="BT960">
        <v>1337</v>
      </c>
      <c r="BU960">
        <v>1</v>
      </c>
      <c r="BV960">
        <v>0</v>
      </c>
      <c r="BW960">
        <v>2</v>
      </c>
      <c r="BX960">
        <v>0</v>
      </c>
      <c r="BY960">
        <v>3</v>
      </c>
      <c r="BZ960">
        <v>1</v>
      </c>
      <c r="CA960" t="s">
        <v>97</v>
      </c>
      <c r="CB960">
        <f t="shared" si="515"/>
        <v>5</v>
      </c>
      <c r="CC960">
        <v>6</v>
      </c>
      <c r="CD960" t="s">
        <v>107</v>
      </c>
      <c r="CE960">
        <v>0</v>
      </c>
      <c r="CF960" t="s">
        <v>83</v>
      </c>
      <c r="CG960" t="s">
        <v>108</v>
      </c>
      <c r="CH960">
        <f t="shared" si="516"/>
        <v>6</v>
      </c>
      <c r="CI960">
        <v>2003</v>
      </c>
      <c r="CJ960" t="s">
        <v>109</v>
      </c>
      <c r="CK960">
        <f t="shared" si="517"/>
        <v>3</v>
      </c>
      <c r="CL960">
        <v>2</v>
      </c>
      <c r="CM960">
        <v>531</v>
      </c>
      <c r="CN960" t="s">
        <v>98</v>
      </c>
      <c r="CO960">
        <f t="shared" si="518"/>
        <v>4</v>
      </c>
      <c r="CP960" t="s">
        <v>98</v>
      </c>
      <c r="CQ960">
        <f t="shared" si="519"/>
        <v>4</v>
      </c>
      <c r="CR960" t="s">
        <v>105</v>
      </c>
      <c r="CS960">
        <f t="shared" si="520"/>
        <v>3</v>
      </c>
      <c r="CT960">
        <v>0</v>
      </c>
      <c r="CU960">
        <v>39</v>
      </c>
      <c r="CV960">
        <v>0</v>
      </c>
      <c r="CW960">
        <v>0</v>
      </c>
      <c r="CX960">
        <v>0</v>
      </c>
      <c r="CY960">
        <v>0</v>
      </c>
      <c r="CZ960" t="s">
        <v>83</v>
      </c>
      <c r="DA960" t="s">
        <v>83</v>
      </c>
      <c r="DB960">
        <f t="shared" si="521"/>
        <v>5</v>
      </c>
      <c r="DC960" t="s">
        <v>83</v>
      </c>
      <c r="DD960">
        <v>0</v>
      </c>
      <c r="DE960">
        <v>10</v>
      </c>
      <c r="DF960">
        <v>2007</v>
      </c>
      <c r="DG960">
        <f t="shared" si="524"/>
        <v>16</v>
      </c>
      <c r="DH960" t="s">
        <v>110</v>
      </c>
      <c r="DI960">
        <f t="shared" si="522"/>
        <v>4</v>
      </c>
      <c r="DJ960" t="s">
        <v>111</v>
      </c>
      <c r="DK960">
        <f t="shared" si="523"/>
        <v>5</v>
      </c>
      <c r="DL960">
        <v>185000</v>
      </c>
    </row>
    <row r="961" spans="1:116" x14ac:dyDescent="0.35">
      <c r="A961">
        <v>960</v>
      </c>
      <c r="B961">
        <v>160</v>
      </c>
      <c r="C961" t="s">
        <v>192</v>
      </c>
      <c r="D961">
        <f t="shared" si="490"/>
        <v>5</v>
      </c>
      <c r="E961">
        <v>24</v>
      </c>
      <c r="F961">
        <v>2572</v>
      </c>
      <c r="G961" t="s">
        <v>82</v>
      </c>
      <c r="H961">
        <f t="shared" si="491"/>
        <v>2</v>
      </c>
      <c r="I961" t="s">
        <v>83</v>
      </c>
      <c r="J961" t="str">
        <f t="shared" si="492"/>
        <v/>
      </c>
      <c r="K961" t="s">
        <v>84</v>
      </c>
      <c r="L961">
        <f t="shared" si="493"/>
        <v>1</v>
      </c>
      <c r="M961" t="s">
        <v>85</v>
      </c>
      <c r="N961">
        <f t="shared" si="494"/>
        <v>2</v>
      </c>
      <c r="O961" t="s">
        <v>86</v>
      </c>
      <c r="P961">
        <f t="shared" si="495"/>
        <v>4</v>
      </c>
      <c r="Q961" t="s">
        <v>112</v>
      </c>
      <c r="R961">
        <f t="shared" si="496"/>
        <v>3</v>
      </c>
      <c r="S961" t="s">
        <v>88</v>
      </c>
      <c r="T961">
        <f t="shared" si="497"/>
        <v>3</v>
      </c>
      <c r="U961" t="s">
        <v>136</v>
      </c>
      <c r="V961">
        <f t="shared" si="498"/>
        <v>18</v>
      </c>
      <c r="W961" t="s">
        <v>90</v>
      </c>
      <c r="X961">
        <f t="shared" si="499"/>
        <v>7</v>
      </c>
      <c r="Y961" t="s">
        <v>90</v>
      </c>
      <c r="Z961">
        <f t="shared" si="500"/>
        <v>7</v>
      </c>
      <c r="AA961" t="s">
        <v>198</v>
      </c>
      <c r="AB961">
        <f t="shared" si="501"/>
        <v>5</v>
      </c>
      <c r="AC961" t="s">
        <v>92</v>
      </c>
      <c r="AD961">
        <f t="shared" si="502"/>
        <v>8</v>
      </c>
      <c r="AE961">
        <v>7</v>
      </c>
      <c r="AF961">
        <v>5</v>
      </c>
      <c r="AG961">
        <v>1999</v>
      </c>
      <c r="AH961">
        <v>1999</v>
      </c>
      <c r="AI961" t="s">
        <v>152</v>
      </c>
      <c r="AJ961">
        <f t="shared" si="503"/>
        <v>6</v>
      </c>
      <c r="AK961" t="s">
        <v>94</v>
      </c>
      <c r="AL961">
        <f t="shared" si="504"/>
        <v>8</v>
      </c>
      <c r="AM961" t="s">
        <v>116</v>
      </c>
      <c r="AN961">
        <f t="shared" si="505"/>
        <v>10</v>
      </c>
      <c r="AO961" t="s">
        <v>116</v>
      </c>
      <c r="AP961" t="s">
        <v>117</v>
      </c>
      <c r="AQ961">
        <f t="shared" si="506"/>
        <v>2</v>
      </c>
      <c r="AR961">
        <v>0</v>
      </c>
      <c r="AS961" t="s">
        <v>97</v>
      </c>
      <c r="AT961">
        <f t="shared" si="507"/>
        <v>4</v>
      </c>
      <c r="AU961" t="s">
        <v>98</v>
      </c>
      <c r="AV961">
        <f t="shared" si="508"/>
        <v>3</v>
      </c>
      <c r="AW961" t="s">
        <v>99</v>
      </c>
      <c r="AX961">
        <f t="shared" si="509"/>
        <v>6</v>
      </c>
      <c r="AY961" t="s">
        <v>97</v>
      </c>
      <c r="AZ961">
        <f t="shared" si="510"/>
        <v>5</v>
      </c>
      <c r="BA961" t="s">
        <v>98</v>
      </c>
      <c r="BB961">
        <f t="shared" si="511"/>
        <v>4</v>
      </c>
      <c r="BC961" t="s">
        <v>100</v>
      </c>
      <c r="BD961" t="s">
        <v>119</v>
      </c>
      <c r="BE961">
        <f t="shared" si="512"/>
        <v>4</v>
      </c>
      <c r="BF961">
        <v>604</v>
      </c>
      <c r="BG961" t="s">
        <v>102</v>
      </c>
      <c r="BH961">
        <v>0</v>
      </c>
      <c r="BI961">
        <v>92</v>
      </c>
      <c r="BJ961">
        <v>696</v>
      </c>
      <c r="BK961" t="s">
        <v>103</v>
      </c>
      <c r="BL961">
        <f t="shared" si="513"/>
        <v>6</v>
      </c>
      <c r="BM961" t="s">
        <v>104</v>
      </c>
      <c r="BN961" t="s">
        <v>105</v>
      </c>
      <c r="BO961" t="s">
        <v>106</v>
      </c>
      <c r="BP961">
        <f t="shared" si="514"/>
        <v>6</v>
      </c>
      <c r="BQ961">
        <v>696</v>
      </c>
      <c r="BR961">
        <v>720</v>
      </c>
      <c r="BS961">
        <v>0</v>
      </c>
      <c r="BT961">
        <v>1416</v>
      </c>
      <c r="BU961">
        <v>1</v>
      </c>
      <c r="BV961">
        <v>0</v>
      </c>
      <c r="BW961">
        <v>2</v>
      </c>
      <c r="BX961">
        <v>1</v>
      </c>
      <c r="BY961">
        <v>3</v>
      </c>
      <c r="BZ961">
        <v>1</v>
      </c>
      <c r="CA961" t="s">
        <v>97</v>
      </c>
      <c r="CB961">
        <f t="shared" si="515"/>
        <v>5</v>
      </c>
      <c r="CC961">
        <v>6</v>
      </c>
      <c r="CD961" t="s">
        <v>107</v>
      </c>
      <c r="CE961">
        <v>0</v>
      </c>
      <c r="CF961" t="s">
        <v>83</v>
      </c>
      <c r="CG961" t="s">
        <v>127</v>
      </c>
      <c r="CH961">
        <f t="shared" si="516"/>
        <v>5</v>
      </c>
      <c r="CI961">
        <v>1999</v>
      </c>
      <c r="CJ961" t="s">
        <v>102</v>
      </c>
      <c r="CK961">
        <f t="shared" si="517"/>
        <v>2</v>
      </c>
      <c r="CL961">
        <v>2</v>
      </c>
      <c r="CM961">
        <v>484</v>
      </c>
      <c r="CN961" t="s">
        <v>98</v>
      </c>
      <c r="CO961">
        <f t="shared" si="518"/>
        <v>4</v>
      </c>
      <c r="CP961" t="s">
        <v>98</v>
      </c>
      <c r="CQ961">
        <f t="shared" si="519"/>
        <v>4</v>
      </c>
      <c r="CR961" t="s">
        <v>105</v>
      </c>
      <c r="CS961">
        <f t="shared" si="520"/>
        <v>3</v>
      </c>
      <c r="CT961">
        <v>0</v>
      </c>
      <c r="CU961">
        <v>44</v>
      </c>
      <c r="CV961">
        <v>0</v>
      </c>
      <c r="CW961">
        <v>0</v>
      </c>
      <c r="CX961">
        <v>0</v>
      </c>
      <c r="CY961">
        <v>0</v>
      </c>
      <c r="CZ961" t="s">
        <v>83</v>
      </c>
      <c r="DA961" t="s">
        <v>83</v>
      </c>
      <c r="DB961">
        <f t="shared" si="521"/>
        <v>5</v>
      </c>
      <c r="DC961" t="s">
        <v>83</v>
      </c>
      <c r="DD961">
        <v>0</v>
      </c>
      <c r="DE961">
        <v>5</v>
      </c>
      <c r="DF961">
        <v>2010</v>
      </c>
      <c r="DG961">
        <f t="shared" si="524"/>
        <v>13</v>
      </c>
      <c r="DH961" t="s">
        <v>110</v>
      </c>
      <c r="DI961">
        <f t="shared" si="522"/>
        <v>4</v>
      </c>
      <c r="DJ961" t="s">
        <v>111</v>
      </c>
      <c r="DK961">
        <f t="shared" si="523"/>
        <v>5</v>
      </c>
      <c r="DL961">
        <v>155000</v>
      </c>
    </row>
    <row r="962" spans="1:116" x14ac:dyDescent="0.35">
      <c r="A962">
        <v>961</v>
      </c>
      <c r="B962">
        <v>20</v>
      </c>
      <c r="C962" t="s">
        <v>81</v>
      </c>
      <c r="D962">
        <f t="shared" ref="D962:D1025" si="525">VLOOKUP($C962,MSZoning,2,0)</f>
        <v>4</v>
      </c>
      <c r="E962">
        <v>50</v>
      </c>
      <c r="F962">
        <v>7207</v>
      </c>
      <c r="G962" t="s">
        <v>82</v>
      </c>
      <c r="H962">
        <f t="shared" ref="H962:H1025" si="526">VLOOKUP(G962,Street,2,0)</f>
        <v>2</v>
      </c>
      <c r="I962" t="s">
        <v>83</v>
      </c>
      <c r="J962" t="str">
        <f t="shared" ref="J962:J1025" si="527">IFERROR(VLOOKUP(I962,Alley,2,0),"")</f>
        <v/>
      </c>
      <c r="K962" t="s">
        <v>120</v>
      </c>
      <c r="L962">
        <f t="shared" ref="L962:L1025" si="528">VLOOKUP(K962,LotShape,2,0)</f>
        <v>2</v>
      </c>
      <c r="M962" t="s">
        <v>85</v>
      </c>
      <c r="N962">
        <f t="shared" ref="N962:N1025" si="529">VLOOKUP(M962,LandContour,2,0)</f>
        <v>2</v>
      </c>
      <c r="O962" t="s">
        <v>86</v>
      </c>
      <c r="P962">
        <f t="shared" ref="P962:P1025" si="530">VLOOKUP(O962,Utilities,2,0)</f>
        <v>4</v>
      </c>
      <c r="Q962" t="s">
        <v>87</v>
      </c>
      <c r="R962">
        <f t="shared" ref="R962:R1025" si="531">VLOOKUP(Q962,LotConfig,2,0)</f>
        <v>4</v>
      </c>
      <c r="S962" t="s">
        <v>88</v>
      </c>
      <c r="T962">
        <f t="shared" ref="T962:T1025" si="532">VLOOKUP(S962,LandSlope,2,0)</f>
        <v>3</v>
      </c>
      <c r="U962" t="s">
        <v>148</v>
      </c>
      <c r="V962">
        <f t="shared" ref="V962:V1025" si="533">VLOOKUP(U962,Neighborhood,2,0)</f>
        <v>12</v>
      </c>
      <c r="W962" t="s">
        <v>90</v>
      </c>
      <c r="X962">
        <f t="shared" ref="X962:X1025" si="534">VLOOKUP(W962,Condition1,2,0)</f>
        <v>7</v>
      </c>
      <c r="Y962" t="s">
        <v>90</v>
      </c>
      <c r="Z962">
        <f t="shared" ref="Z962:Z1025" si="535">VLOOKUP(Y962,Condition2,2,0)</f>
        <v>7</v>
      </c>
      <c r="AA962" t="s">
        <v>91</v>
      </c>
      <c r="AB962">
        <f t="shared" ref="AB962:AB1025" si="536">VLOOKUP(AA962,BldgType,2,0)</f>
        <v>3</v>
      </c>
      <c r="AC962" t="s">
        <v>115</v>
      </c>
      <c r="AD962">
        <f t="shared" ref="AD962:AD1025" si="537">VLOOKUP(AC962,HouseStyle,2,0)</f>
        <v>4</v>
      </c>
      <c r="AE962">
        <v>5</v>
      </c>
      <c r="AF962">
        <v>7</v>
      </c>
      <c r="AG962">
        <v>1958</v>
      </c>
      <c r="AH962">
        <v>2008</v>
      </c>
      <c r="AI962" t="s">
        <v>93</v>
      </c>
      <c r="AJ962">
        <f t="shared" ref="AJ962:AJ1025" si="538">VLOOKUP(AI962,RoofStyle,2,0)</f>
        <v>5</v>
      </c>
      <c r="AK962" t="s">
        <v>94</v>
      </c>
      <c r="AL962">
        <f t="shared" ref="AL962:AL1025" si="539">VLOOKUP(AK962,RoofMatl,2,0)</f>
        <v>8</v>
      </c>
      <c r="AM962" t="s">
        <v>124</v>
      </c>
      <c r="AN962">
        <f t="shared" ref="AN962:AN1025" si="540">VLOOKUP(AM962,Exterior1st,2,0)</f>
        <v>4</v>
      </c>
      <c r="AO962" t="s">
        <v>161</v>
      </c>
      <c r="AP962" t="s">
        <v>117</v>
      </c>
      <c r="AQ962">
        <f t="shared" ref="AQ962:AQ1025" si="541">VLOOKUP(AP962,MasVnrType,2,0)</f>
        <v>2</v>
      </c>
      <c r="AR962">
        <v>0</v>
      </c>
      <c r="AS962" t="s">
        <v>98</v>
      </c>
      <c r="AT962">
        <f t="shared" ref="AT962:AT1025" si="542">VLOOKUP(AS962,ExterQual,2,0)</f>
        <v>3</v>
      </c>
      <c r="AU962" t="s">
        <v>97</v>
      </c>
      <c r="AV962">
        <f t="shared" ref="AV962:AV1025" si="543">VLOOKUP(AU962,ExterCond,2,0)</f>
        <v>4</v>
      </c>
      <c r="AW962" t="s">
        <v>118</v>
      </c>
      <c r="AX962">
        <f t="shared" ref="AX962:AX1025" si="544">VLOOKUP(AW962,Foundation,2,0)</f>
        <v>2</v>
      </c>
      <c r="AY962" t="s">
        <v>98</v>
      </c>
      <c r="AZ962">
        <f t="shared" ref="AZ962:AZ1025" si="545">VLOOKUP(AY962,BsmtQual,2,0)</f>
        <v>4</v>
      </c>
      <c r="BA962" t="s">
        <v>98</v>
      </c>
      <c r="BB962">
        <f t="shared" ref="BB962:BB1025" si="546">VLOOKUP(BA962,BsmtCond,2,0)</f>
        <v>4</v>
      </c>
      <c r="BC962" t="s">
        <v>97</v>
      </c>
      <c r="BD962" t="s">
        <v>141</v>
      </c>
      <c r="BE962">
        <f t="shared" ref="BE962:BE1025" si="547">VLOOKUP(BD962,BsmtFinType1,2,0)</f>
        <v>3</v>
      </c>
      <c r="BF962">
        <v>696</v>
      </c>
      <c r="BG962" t="s">
        <v>102</v>
      </c>
      <c r="BH962">
        <v>0</v>
      </c>
      <c r="BI962">
        <v>162</v>
      </c>
      <c r="BJ962">
        <v>858</v>
      </c>
      <c r="BK962" t="s">
        <v>103</v>
      </c>
      <c r="BL962">
        <f t="shared" ref="BL962:BL1025" si="548">VLOOKUP(BK962,Heating,2,0)</f>
        <v>6</v>
      </c>
      <c r="BM962" t="s">
        <v>97</v>
      </c>
      <c r="BN962" t="s">
        <v>105</v>
      </c>
      <c r="BO962" t="s">
        <v>106</v>
      </c>
      <c r="BP962">
        <f t="shared" ref="BP962:BP1025" si="549">VLOOKUP(BO962,Electrical,2,0)</f>
        <v>6</v>
      </c>
      <c r="BQ962">
        <v>858</v>
      </c>
      <c r="BR962">
        <v>0</v>
      </c>
      <c r="BS962">
        <v>0</v>
      </c>
      <c r="BT962">
        <v>858</v>
      </c>
      <c r="BU962">
        <v>1</v>
      </c>
      <c r="BV962">
        <v>0</v>
      </c>
      <c r="BW962">
        <v>1</v>
      </c>
      <c r="BX962">
        <v>0</v>
      </c>
      <c r="BY962">
        <v>2</v>
      </c>
      <c r="BZ962">
        <v>1</v>
      </c>
      <c r="CA962" t="s">
        <v>98</v>
      </c>
      <c r="CB962">
        <f t="shared" ref="CB962:CB1025" si="550">VLOOKUP(CA962,BsmtQual,2,0)</f>
        <v>4</v>
      </c>
      <c r="CC962">
        <v>4</v>
      </c>
      <c r="CD962" t="s">
        <v>107</v>
      </c>
      <c r="CE962">
        <v>0</v>
      </c>
      <c r="CF962" t="s">
        <v>83</v>
      </c>
      <c r="CG962" t="s">
        <v>83</v>
      </c>
      <c r="CH962">
        <f t="shared" ref="CH962:CH1025" si="551">VLOOKUP(CG962,GarageType,2,0)</f>
        <v>3</v>
      </c>
      <c r="CI962" t="s">
        <v>83</v>
      </c>
      <c r="CJ962" t="s">
        <v>83</v>
      </c>
      <c r="CK962">
        <f t="shared" ref="CK962:CK1025" si="552">VLOOKUP(CJ962,GarageFinish,2,0)</f>
        <v>1</v>
      </c>
      <c r="CL962">
        <v>0</v>
      </c>
      <c r="CM962">
        <v>0</v>
      </c>
      <c r="CN962" t="s">
        <v>83</v>
      </c>
      <c r="CO962">
        <f t="shared" ref="CO962:CO1025" si="553">VLOOKUP(CN962,BsmtQual,2,0)</f>
        <v>1</v>
      </c>
      <c r="CP962" t="s">
        <v>83</v>
      </c>
      <c r="CQ962">
        <f t="shared" ref="CQ962:CQ1025" si="554">VLOOKUP(CP962,BsmtQual,2,0)</f>
        <v>1</v>
      </c>
      <c r="CR962" t="s">
        <v>105</v>
      </c>
      <c r="CS962">
        <f t="shared" ref="CS962:CS1025" si="555">VLOOKUP(CR962,PavedDrive,2,0)</f>
        <v>3</v>
      </c>
      <c r="CT962">
        <v>117</v>
      </c>
      <c r="CU962">
        <v>0</v>
      </c>
      <c r="CV962">
        <v>0</v>
      </c>
      <c r="CW962">
        <v>0</v>
      </c>
      <c r="CX962">
        <v>0</v>
      </c>
      <c r="CY962">
        <v>0</v>
      </c>
      <c r="CZ962" t="s">
        <v>83</v>
      </c>
      <c r="DA962" t="s">
        <v>83</v>
      </c>
      <c r="DB962">
        <f t="shared" ref="DB962:DB1025" si="556">VLOOKUP(DA962,Fence,2,0)</f>
        <v>5</v>
      </c>
      <c r="DC962" t="s">
        <v>83</v>
      </c>
      <c r="DD962">
        <v>0</v>
      </c>
      <c r="DE962">
        <v>2</v>
      </c>
      <c r="DF962">
        <v>2010</v>
      </c>
      <c r="DG962">
        <f t="shared" si="524"/>
        <v>13</v>
      </c>
      <c r="DH962" t="s">
        <v>110</v>
      </c>
      <c r="DI962">
        <f t="shared" ref="DI962:DI1025" si="557">VLOOKUP(DH962,SaleType,2,0)</f>
        <v>4</v>
      </c>
      <c r="DJ962" t="s">
        <v>111</v>
      </c>
      <c r="DK962">
        <f t="shared" ref="DK962:DK1025" si="558">VLOOKUP(DJ962,SaleCondition,2,0)</f>
        <v>5</v>
      </c>
      <c r="DL962">
        <v>116500</v>
      </c>
    </row>
    <row r="963" spans="1:116" x14ac:dyDescent="0.35">
      <c r="A963">
        <v>962</v>
      </c>
      <c r="B963">
        <v>60</v>
      </c>
      <c r="C963" t="s">
        <v>81</v>
      </c>
      <c r="D963">
        <f t="shared" si="525"/>
        <v>4</v>
      </c>
      <c r="E963" t="s">
        <v>83</v>
      </c>
      <c r="F963">
        <v>12227</v>
      </c>
      <c r="G963" t="s">
        <v>82</v>
      </c>
      <c r="H963">
        <f t="shared" si="526"/>
        <v>2</v>
      </c>
      <c r="I963" t="s">
        <v>83</v>
      </c>
      <c r="J963" t="str">
        <f t="shared" si="527"/>
        <v/>
      </c>
      <c r="K963" t="s">
        <v>120</v>
      </c>
      <c r="L963">
        <f t="shared" si="528"/>
        <v>2</v>
      </c>
      <c r="M963" t="s">
        <v>85</v>
      </c>
      <c r="N963">
        <f t="shared" si="529"/>
        <v>2</v>
      </c>
      <c r="O963" t="s">
        <v>86</v>
      </c>
      <c r="P963">
        <f t="shared" si="530"/>
        <v>4</v>
      </c>
      <c r="Q963" t="s">
        <v>122</v>
      </c>
      <c r="R963">
        <f t="shared" si="531"/>
        <v>2</v>
      </c>
      <c r="S963" t="s">
        <v>88</v>
      </c>
      <c r="T963">
        <f t="shared" si="532"/>
        <v>3</v>
      </c>
      <c r="U963" t="s">
        <v>138</v>
      </c>
      <c r="V963">
        <f t="shared" si="533"/>
        <v>10</v>
      </c>
      <c r="W963" t="s">
        <v>139</v>
      </c>
      <c r="X963">
        <f t="shared" si="534"/>
        <v>6</v>
      </c>
      <c r="Y963" t="s">
        <v>90</v>
      </c>
      <c r="Z963">
        <f t="shared" si="535"/>
        <v>7</v>
      </c>
      <c r="AA963" t="s">
        <v>91</v>
      </c>
      <c r="AB963">
        <f t="shared" si="536"/>
        <v>3</v>
      </c>
      <c r="AC963" t="s">
        <v>92</v>
      </c>
      <c r="AD963">
        <f t="shared" si="537"/>
        <v>8</v>
      </c>
      <c r="AE963">
        <v>6</v>
      </c>
      <c r="AF963">
        <v>7</v>
      </c>
      <c r="AG963">
        <v>1977</v>
      </c>
      <c r="AH963">
        <v>1995</v>
      </c>
      <c r="AI963" t="s">
        <v>93</v>
      </c>
      <c r="AJ963">
        <f t="shared" si="538"/>
        <v>5</v>
      </c>
      <c r="AK963" t="s">
        <v>94</v>
      </c>
      <c r="AL963">
        <f t="shared" si="539"/>
        <v>8</v>
      </c>
      <c r="AM963" t="s">
        <v>140</v>
      </c>
      <c r="AN963">
        <f t="shared" si="540"/>
        <v>9</v>
      </c>
      <c r="AO963" t="s">
        <v>140</v>
      </c>
      <c r="AP963" t="s">
        <v>96</v>
      </c>
      <c r="AQ963">
        <f t="shared" si="541"/>
        <v>4</v>
      </c>
      <c r="AR963">
        <v>424</v>
      </c>
      <c r="AS963" t="s">
        <v>98</v>
      </c>
      <c r="AT963">
        <f t="shared" si="542"/>
        <v>3</v>
      </c>
      <c r="AU963" t="s">
        <v>97</v>
      </c>
      <c r="AV963">
        <f t="shared" si="543"/>
        <v>4</v>
      </c>
      <c r="AW963" t="s">
        <v>118</v>
      </c>
      <c r="AX963">
        <f t="shared" si="544"/>
        <v>2</v>
      </c>
      <c r="AY963" t="s">
        <v>97</v>
      </c>
      <c r="AZ963">
        <f t="shared" si="545"/>
        <v>5</v>
      </c>
      <c r="BA963" t="s">
        <v>97</v>
      </c>
      <c r="BB963">
        <f t="shared" si="546"/>
        <v>5</v>
      </c>
      <c r="BC963" t="s">
        <v>100</v>
      </c>
      <c r="BD963" t="s">
        <v>119</v>
      </c>
      <c r="BE963">
        <f t="shared" si="547"/>
        <v>4</v>
      </c>
      <c r="BF963">
        <v>896</v>
      </c>
      <c r="BG963" t="s">
        <v>102</v>
      </c>
      <c r="BH963">
        <v>0</v>
      </c>
      <c r="BI963">
        <v>434</v>
      </c>
      <c r="BJ963">
        <v>1330</v>
      </c>
      <c r="BK963" t="s">
        <v>103</v>
      </c>
      <c r="BL963">
        <f t="shared" si="548"/>
        <v>6</v>
      </c>
      <c r="BM963" t="s">
        <v>98</v>
      </c>
      <c r="BN963" t="s">
        <v>105</v>
      </c>
      <c r="BO963" t="s">
        <v>106</v>
      </c>
      <c r="BP963">
        <f t="shared" si="549"/>
        <v>6</v>
      </c>
      <c r="BQ963">
        <v>1542</v>
      </c>
      <c r="BR963">
        <v>1330</v>
      </c>
      <c r="BS963">
        <v>0</v>
      </c>
      <c r="BT963">
        <v>2872</v>
      </c>
      <c r="BU963">
        <v>1</v>
      </c>
      <c r="BV963">
        <v>0</v>
      </c>
      <c r="BW963">
        <v>2</v>
      </c>
      <c r="BX963">
        <v>1</v>
      </c>
      <c r="BY963">
        <v>4</v>
      </c>
      <c r="BZ963">
        <v>1</v>
      </c>
      <c r="CA963" t="s">
        <v>98</v>
      </c>
      <c r="CB963">
        <f t="shared" si="550"/>
        <v>4</v>
      </c>
      <c r="CC963">
        <v>11</v>
      </c>
      <c r="CD963" t="s">
        <v>107</v>
      </c>
      <c r="CE963">
        <v>1</v>
      </c>
      <c r="CF963" t="s">
        <v>98</v>
      </c>
      <c r="CG963" t="s">
        <v>108</v>
      </c>
      <c r="CH963">
        <f t="shared" si="551"/>
        <v>6</v>
      </c>
      <c r="CI963">
        <v>1977</v>
      </c>
      <c r="CJ963" t="s">
        <v>157</v>
      </c>
      <c r="CK963">
        <f t="shared" si="552"/>
        <v>4</v>
      </c>
      <c r="CL963">
        <v>2</v>
      </c>
      <c r="CM963">
        <v>619</v>
      </c>
      <c r="CN963" t="s">
        <v>98</v>
      </c>
      <c r="CO963">
        <f t="shared" si="553"/>
        <v>4</v>
      </c>
      <c r="CP963" t="s">
        <v>98</v>
      </c>
      <c r="CQ963">
        <f t="shared" si="554"/>
        <v>4</v>
      </c>
      <c r="CR963" t="s">
        <v>105</v>
      </c>
      <c r="CS963">
        <f t="shared" si="555"/>
        <v>3</v>
      </c>
      <c r="CT963">
        <v>550</v>
      </c>
      <c r="CU963">
        <v>282</v>
      </c>
      <c r="CV963">
        <v>0</v>
      </c>
      <c r="CW963">
        <v>0</v>
      </c>
      <c r="CX963">
        <v>0</v>
      </c>
      <c r="CY963">
        <v>0</v>
      </c>
      <c r="CZ963" t="s">
        <v>83</v>
      </c>
      <c r="DA963" t="s">
        <v>83</v>
      </c>
      <c r="DB963">
        <f t="shared" si="556"/>
        <v>5</v>
      </c>
      <c r="DC963" t="s">
        <v>83</v>
      </c>
      <c r="DD963">
        <v>0</v>
      </c>
      <c r="DE963">
        <v>7</v>
      </c>
      <c r="DF963">
        <v>2008</v>
      </c>
      <c r="DG963">
        <f t="shared" ref="DG963:DG1026" si="559">2023-DF963</f>
        <v>15</v>
      </c>
      <c r="DH963" t="s">
        <v>110</v>
      </c>
      <c r="DI963">
        <f t="shared" si="557"/>
        <v>4</v>
      </c>
      <c r="DJ963" t="s">
        <v>111</v>
      </c>
      <c r="DK963">
        <f t="shared" si="558"/>
        <v>5</v>
      </c>
      <c r="DL963">
        <v>272000</v>
      </c>
    </row>
    <row r="964" spans="1:116" x14ac:dyDescent="0.35">
      <c r="A964">
        <v>963</v>
      </c>
      <c r="B964">
        <v>160</v>
      </c>
      <c r="C964" t="s">
        <v>81</v>
      </c>
      <c r="D964">
        <f t="shared" si="525"/>
        <v>4</v>
      </c>
      <c r="E964">
        <v>24</v>
      </c>
      <c r="F964">
        <v>2308</v>
      </c>
      <c r="G964" t="s">
        <v>82</v>
      </c>
      <c r="H964">
        <f t="shared" si="526"/>
        <v>2</v>
      </c>
      <c r="I964" t="s">
        <v>83</v>
      </c>
      <c r="J964" t="str">
        <f t="shared" si="527"/>
        <v/>
      </c>
      <c r="K964" t="s">
        <v>84</v>
      </c>
      <c r="L964">
        <f t="shared" si="528"/>
        <v>1</v>
      </c>
      <c r="M964" t="s">
        <v>85</v>
      </c>
      <c r="N964">
        <f t="shared" si="529"/>
        <v>2</v>
      </c>
      <c r="O964" t="s">
        <v>86</v>
      </c>
      <c r="P964">
        <f t="shared" si="530"/>
        <v>4</v>
      </c>
      <c r="Q964" t="s">
        <v>122</v>
      </c>
      <c r="R964">
        <f t="shared" si="531"/>
        <v>2</v>
      </c>
      <c r="S964" t="s">
        <v>88</v>
      </c>
      <c r="T964">
        <f t="shared" si="532"/>
        <v>3</v>
      </c>
      <c r="U964" t="s">
        <v>216</v>
      </c>
      <c r="V964">
        <f t="shared" si="533"/>
        <v>22</v>
      </c>
      <c r="W964" t="s">
        <v>90</v>
      </c>
      <c r="X964">
        <f t="shared" si="534"/>
        <v>7</v>
      </c>
      <c r="Y964" t="s">
        <v>90</v>
      </c>
      <c r="Z964">
        <f t="shared" si="535"/>
        <v>7</v>
      </c>
      <c r="AA964" t="s">
        <v>179</v>
      </c>
      <c r="AB964">
        <f t="shared" si="536"/>
        <v>4</v>
      </c>
      <c r="AC964" t="s">
        <v>92</v>
      </c>
      <c r="AD964">
        <f t="shared" si="537"/>
        <v>8</v>
      </c>
      <c r="AE964">
        <v>6</v>
      </c>
      <c r="AF964">
        <v>6</v>
      </c>
      <c r="AG964">
        <v>1976</v>
      </c>
      <c r="AH964">
        <v>1976</v>
      </c>
      <c r="AI964" t="s">
        <v>93</v>
      </c>
      <c r="AJ964">
        <f t="shared" si="538"/>
        <v>5</v>
      </c>
      <c r="AK964" t="s">
        <v>94</v>
      </c>
      <c r="AL964">
        <f t="shared" si="539"/>
        <v>8</v>
      </c>
      <c r="AM964" t="s">
        <v>161</v>
      </c>
      <c r="AN964">
        <f t="shared" si="540"/>
        <v>3</v>
      </c>
      <c r="AO964" t="s">
        <v>226</v>
      </c>
      <c r="AP964" t="s">
        <v>117</v>
      </c>
      <c r="AQ964">
        <f t="shared" si="541"/>
        <v>2</v>
      </c>
      <c r="AR964">
        <v>0</v>
      </c>
      <c r="AS964" t="s">
        <v>98</v>
      </c>
      <c r="AT964">
        <f t="shared" si="542"/>
        <v>3</v>
      </c>
      <c r="AU964" t="s">
        <v>98</v>
      </c>
      <c r="AV964">
        <f t="shared" si="543"/>
        <v>3</v>
      </c>
      <c r="AW964" t="s">
        <v>118</v>
      </c>
      <c r="AX964">
        <f t="shared" si="544"/>
        <v>2</v>
      </c>
      <c r="AY964" t="s">
        <v>97</v>
      </c>
      <c r="AZ964">
        <f t="shared" si="545"/>
        <v>5</v>
      </c>
      <c r="BA964" t="s">
        <v>98</v>
      </c>
      <c r="BB964">
        <f t="shared" si="546"/>
        <v>4</v>
      </c>
      <c r="BC964" t="s">
        <v>100</v>
      </c>
      <c r="BD964" t="s">
        <v>119</v>
      </c>
      <c r="BE964">
        <f t="shared" si="547"/>
        <v>4</v>
      </c>
      <c r="BF964">
        <v>556</v>
      </c>
      <c r="BG964" t="s">
        <v>102</v>
      </c>
      <c r="BH964">
        <v>0</v>
      </c>
      <c r="BI964">
        <v>248</v>
      </c>
      <c r="BJ964">
        <v>804</v>
      </c>
      <c r="BK964" t="s">
        <v>103</v>
      </c>
      <c r="BL964">
        <f t="shared" si="548"/>
        <v>6</v>
      </c>
      <c r="BM964" t="s">
        <v>98</v>
      </c>
      <c r="BN964" t="s">
        <v>105</v>
      </c>
      <c r="BO964" t="s">
        <v>106</v>
      </c>
      <c r="BP964">
        <f t="shared" si="549"/>
        <v>6</v>
      </c>
      <c r="BQ964">
        <v>804</v>
      </c>
      <c r="BR964">
        <v>744</v>
      </c>
      <c r="BS964">
        <v>0</v>
      </c>
      <c r="BT964">
        <v>1548</v>
      </c>
      <c r="BU964">
        <v>1</v>
      </c>
      <c r="BV964">
        <v>0</v>
      </c>
      <c r="BW964">
        <v>2</v>
      </c>
      <c r="BX964">
        <v>1</v>
      </c>
      <c r="BY964">
        <v>3</v>
      </c>
      <c r="BZ964">
        <v>1</v>
      </c>
      <c r="CA964" t="s">
        <v>97</v>
      </c>
      <c r="CB964">
        <f t="shared" si="550"/>
        <v>5</v>
      </c>
      <c r="CC964">
        <v>7</v>
      </c>
      <c r="CD964" t="s">
        <v>107</v>
      </c>
      <c r="CE964">
        <v>1</v>
      </c>
      <c r="CF964" t="s">
        <v>98</v>
      </c>
      <c r="CG964" t="s">
        <v>127</v>
      </c>
      <c r="CH964">
        <f t="shared" si="551"/>
        <v>5</v>
      </c>
      <c r="CI964">
        <v>1976</v>
      </c>
      <c r="CJ964" t="s">
        <v>102</v>
      </c>
      <c r="CK964">
        <f t="shared" si="552"/>
        <v>2</v>
      </c>
      <c r="CL964">
        <v>2</v>
      </c>
      <c r="CM964">
        <v>440</v>
      </c>
      <c r="CN964" t="s">
        <v>98</v>
      </c>
      <c r="CO964">
        <f t="shared" si="553"/>
        <v>4</v>
      </c>
      <c r="CP964" t="s">
        <v>98</v>
      </c>
      <c r="CQ964">
        <f t="shared" si="554"/>
        <v>4</v>
      </c>
      <c r="CR964" t="s">
        <v>105</v>
      </c>
      <c r="CS964">
        <f t="shared" si="555"/>
        <v>3</v>
      </c>
      <c r="CT964">
        <v>48</v>
      </c>
      <c r="CU964">
        <v>0</v>
      </c>
      <c r="CV964">
        <v>0</v>
      </c>
      <c r="CW964">
        <v>0</v>
      </c>
      <c r="CX964">
        <v>0</v>
      </c>
      <c r="CY964">
        <v>0</v>
      </c>
      <c r="CZ964" t="s">
        <v>83</v>
      </c>
      <c r="DA964" t="s">
        <v>83</v>
      </c>
      <c r="DB964">
        <f t="shared" si="556"/>
        <v>5</v>
      </c>
      <c r="DC964" t="s">
        <v>83</v>
      </c>
      <c r="DD964">
        <v>0</v>
      </c>
      <c r="DE964">
        <v>7</v>
      </c>
      <c r="DF964">
        <v>2007</v>
      </c>
      <c r="DG964">
        <f t="shared" si="559"/>
        <v>16</v>
      </c>
      <c r="DH964" t="s">
        <v>110</v>
      </c>
      <c r="DI964">
        <f t="shared" si="557"/>
        <v>4</v>
      </c>
      <c r="DJ964" t="s">
        <v>111</v>
      </c>
      <c r="DK964">
        <f t="shared" si="558"/>
        <v>5</v>
      </c>
      <c r="DL964">
        <v>155000</v>
      </c>
    </row>
    <row r="965" spans="1:116" x14ac:dyDescent="0.35">
      <c r="A965">
        <v>964</v>
      </c>
      <c r="B965">
        <v>20</v>
      </c>
      <c r="C965" t="s">
        <v>81</v>
      </c>
      <c r="D965">
        <f t="shared" si="525"/>
        <v>4</v>
      </c>
      <c r="E965">
        <v>122</v>
      </c>
      <c r="F965">
        <v>11923</v>
      </c>
      <c r="G965" t="s">
        <v>82</v>
      </c>
      <c r="H965">
        <f t="shared" si="526"/>
        <v>2</v>
      </c>
      <c r="I965" t="s">
        <v>83</v>
      </c>
      <c r="J965" t="str">
        <f t="shared" si="527"/>
        <v/>
      </c>
      <c r="K965" t="s">
        <v>120</v>
      </c>
      <c r="L965">
        <f t="shared" si="528"/>
        <v>2</v>
      </c>
      <c r="M965" t="s">
        <v>85</v>
      </c>
      <c r="N965">
        <f t="shared" si="529"/>
        <v>2</v>
      </c>
      <c r="O965" t="s">
        <v>86</v>
      </c>
      <c r="P965">
        <f t="shared" si="530"/>
        <v>4</v>
      </c>
      <c r="Q965" t="s">
        <v>122</v>
      </c>
      <c r="R965">
        <f t="shared" si="531"/>
        <v>2</v>
      </c>
      <c r="S965" t="s">
        <v>88</v>
      </c>
      <c r="T965">
        <f t="shared" si="532"/>
        <v>3</v>
      </c>
      <c r="U965" t="s">
        <v>89</v>
      </c>
      <c r="V965">
        <f t="shared" si="533"/>
        <v>16</v>
      </c>
      <c r="W965" t="s">
        <v>90</v>
      </c>
      <c r="X965">
        <f t="shared" si="534"/>
        <v>7</v>
      </c>
      <c r="Y965" t="s">
        <v>90</v>
      </c>
      <c r="Z965">
        <f t="shared" si="535"/>
        <v>7</v>
      </c>
      <c r="AA965" t="s">
        <v>91</v>
      </c>
      <c r="AB965">
        <f t="shared" si="536"/>
        <v>3</v>
      </c>
      <c r="AC965" t="s">
        <v>115</v>
      </c>
      <c r="AD965">
        <f t="shared" si="537"/>
        <v>4</v>
      </c>
      <c r="AE965">
        <v>9</v>
      </c>
      <c r="AF965">
        <v>5</v>
      </c>
      <c r="AG965">
        <v>2007</v>
      </c>
      <c r="AH965">
        <v>2007</v>
      </c>
      <c r="AI965" t="s">
        <v>93</v>
      </c>
      <c r="AJ965">
        <f t="shared" si="538"/>
        <v>5</v>
      </c>
      <c r="AK965" t="s">
        <v>94</v>
      </c>
      <c r="AL965">
        <f t="shared" si="539"/>
        <v>8</v>
      </c>
      <c r="AM965" t="s">
        <v>95</v>
      </c>
      <c r="AN965">
        <f t="shared" si="540"/>
        <v>14</v>
      </c>
      <c r="AO965" t="s">
        <v>95</v>
      </c>
      <c r="AP965" t="s">
        <v>117</v>
      </c>
      <c r="AQ965">
        <f t="shared" si="541"/>
        <v>2</v>
      </c>
      <c r="AR965">
        <v>0</v>
      </c>
      <c r="AS965" t="s">
        <v>97</v>
      </c>
      <c r="AT965">
        <f t="shared" si="542"/>
        <v>4</v>
      </c>
      <c r="AU965" t="s">
        <v>98</v>
      </c>
      <c r="AV965">
        <f t="shared" si="543"/>
        <v>3</v>
      </c>
      <c r="AW965" t="s">
        <v>99</v>
      </c>
      <c r="AX965">
        <f t="shared" si="544"/>
        <v>6</v>
      </c>
      <c r="AY965" t="s">
        <v>104</v>
      </c>
      <c r="AZ965">
        <f t="shared" si="545"/>
        <v>6</v>
      </c>
      <c r="BA965" t="s">
        <v>98</v>
      </c>
      <c r="BB965">
        <f t="shared" si="546"/>
        <v>4</v>
      </c>
      <c r="BC965" t="s">
        <v>100</v>
      </c>
      <c r="BD965" t="s">
        <v>102</v>
      </c>
      <c r="BE965">
        <f t="shared" si="547"/>
        <v>6</v>
      </c>
      <c r="BF965">
        <v>0</v>
      </c>
      <c r="BG965" t="s">
        <v>102</v>
      </c>
      <c r="BH965">
        <v>0</v>
      </c>
      <c r="BI965">
        <v>1800</v>
      </c>
      <c r="BJ965">
        <v>1800</v>
      </c>
      <c r="BK965" t="s">
        <v>103</v>
      </c>
      <c r="BL965">
        <f t="shared" si="548"/>
        <v>6</v>
      </c>
      <c r="BM965" t="s">
        <v>104</v>
      </c>
      <c r="BN965" t="s">
        <v>105</v>
      </c>
      <c r="BO965" t="s">
        <v>106</v>
      </c>
      <c r="BP965">
        <f t="shared" si="549"/>
        <v>6</v>
      </c>
      <c r="BQ965">
        <v>1800</v>
      </c>
      <c r="BR965">
        <v>0</v>
      </c>
      <c r="BS965">
        <v>0</v>
      </c>
      <c r="BT965">
        <v>1800</v>
      </c>
      <c r="BU965">
        <v>0</v>
      </c>
      <c r="BV965">
        <v>0</v>
      </c>
      <c r="BW965">
        <v>2</v>
      </c>
      <c r="BX965">
        <v>0</v>
      </c>
      <c r="BY965">
        <v>2</v>
      </c>
      <c r="BZ965">
        <v>1</v>
      </c>
      <c r="CA965" t="s">
        <v>104</v>
      </c>
      <c r="CB965">
        <f t="shared" si="550"/>
        <v>6</v>
      </c>
      <c r="CC965">
        <v>7</v>
      </c>
      <c r="CD965" t="s">
        <v>107</v>
      </c>
      <c r="CE965">
        <v>0</v>
      </c>
      <c r="CF965" t="s">
        <v>83</v>
      </c>
      <c r="CG965" t="s">
        <v>108</v>
      </c>
      <c r="CH965">
        <f t="shared" si="551"/>
        <v>6</v>
      </c>
      <c r="CI965">
        <v>2007</v>
      </c>
      <c r="CJ965" t="s">
        <v>157</v>
      </c>
      <c r="CK965">
        <f t="shared" si="552"/>
        <v>4</v>
      </c>
      <c r="CL965">
        <v>2</v>
      </c>
      <c r="CM965">
        <v>702</v>
      </c>
      <c r="CN965" t="s">
        <v>98</v>
      </c>
      <c r="CO965">
        <f t="shared" si="553"/>
        <v>4</v>
      </c>
      <c r="CP965" t="s">
        <v>98</v>
      </c>
      <c r="CQ965">
        <f t="shared" si="554"/>
        <v>4</v>
      </c>
      <c r="CR965" t="s">
        <v>105</v>
      </c>
      <c r="CS965">
        <f t="shared" si="555"/>
        <v>3</v>
      </c>
      <c r="CT965">
        <v>288</v>
      </c>
      <c r="CU965">
        <v>136</v>
      </c>
      <c r="CV965">
        <v>0</v>
      </c>
      <c r="CW965">
        <v>0</v>
      </c>
      <c r="CX965">
        <v>0</v>
      </c>
      <c r="CY965">
        <v>0</v>
      </c>
      <c r="CZ965" t="s">
        <v>83</v>
      </c>
      <c r="DA965" t="s">
        <v>83</v>
      </c>
      <c r="DB965">
        <f t="shared" si="556"/>
        <v>5</v>
      </c>
      <c r="DC965" t="s">
        <v>83</v>
      </c>
      <c r="DD965">
        <v>0</v>
      </c>
      <c r="DE965">
        <v>5</v>
      </c>
      <c r="DF965">
        <v>2009</v>
      </c>
      <c r="DG965">
        <f t="shared" si="559"/>
        <v>14</v>
      </c>
      <c r="DH965" t="s">
        <v>110</v>
      </c>
      <c r="DI965">
        <f t="shared" si="557"/>
        <v>4</v>
      </c>
      <c r="DJ965" t="s">
        <v>111</v>
      </c>
      <c r="DK965">
        <f t="shared" si="558"/>
        <v>5</v>
      </c>
      <c r="DL965">
        <v>239000</v>
      </c>
    </row>
    <row r="966" spans="1:116" x14ac:dyDescent="0.35">
      <c r="A966">
        <v>965</v>
      </c>
      <c r="B966">
        <v>60</v>
      </c>
      <c r="C966" t="s">
        <v>81</v>
      </c>
      <c r="D966">
        <f t="shared" si="525"/>
        <v>4</v>
      </c>
      <c r="E966">
        <v>80</v>
      </c>
      <c r="F966">
        <v>11316</v>
      </c>
      <c r="G966" t="s">
        <v>82</v>
      </c>
      <c r="H966">
        <f t="shared" si="526"/>
        <v>2</v>
      </c>
      <c r="I966" t="s">
        <v>83</v>
      </c>
      <c r="J966" t="str">
        <f t="shared" si="527"/>
        <v/>
      </c>
      <c r="K966" t="s">
        <v>84</v>
      </c>
      <c r="L966">
        <f t="shared" si="528"/>
        <v>1</v>
      </c>
      <c r="M966" t="s">
        <v>85</v>
      </c>
      <c r="N966">
        <f t="shared" si="529"/>
        <v>2</v>
      </c>
      <c r="O966" t="s">
        <v>86</v>
      </c>
      <c r="P966">
        <f t="shared" si="530"/>
        <v>4</v>
      </c>
      <c r="Q966" t="s">
        <v>122</v>
      </c>
      <c r="R966">
        <f t="shared" si="531"/>
        <v>2</v>
      </c>
      <c r="S966" t="s">
        <v>88</v>
      </c>
      <c r="T966">
        <f t="shared" si="532"/>
        <v>3</v>
      </c>
      <c r="U966" t="s">
        <v>189</v>
      </c>
      <c r="V966">
        <f t="shared" si="533"/>
        <v>2</v>
      </c>
      <c r="W966" t="s">
        <v>90</v>
      </c>
      <c r="X966">
        <f t="shared" si="534"/>
        <v>7</v>
      </c>
      <c r="Y966" t="s">
        <v>90</v>
      </c>
      <c r="Z966">
        <f t="shared" si="535"/>
        <v>7</v>
      </c>
      <c r="AA966" t="s">
        <v>91</v>
      </c>
      <c r="AB966">
        <f t="shared" si="536"/>
        <v>3</v>
      </c>
      <c r="AC966" t="s">
        <v>92</v>
      </c>
      <c r="AD966">
        <f t="shared" si="537"/>
        <v>8</v>
      </c>
      <c r="AE966">
        <v>7</v>
      </c>
      <c r="AF966">
        <v>5</v>
      </c>
      <c r="AG966">
        <v>2002</v>
      </c>
      <c r="AH966">
        <v>2003</v>
      </c>
      <c r="AI966" t="s">
        <v>93</v>
      </c>
      <c r="AJ966">
        <f t="shared" si="538"/>
        <v>5</v>
      </c>
      <c r="AK966" t="s">
        <v>94</v>
      </c>
      <c r="AL966">
        <f t="shared" si="539"/>
        <v>8</v>
      </c>
      <c r="AM966" t="s">
        <v>95</v>
      </c>
      <c r="AN966">
        <f t="shared" si="540"/>
        <v>14</v>
      </c>
      <c r="AO966" t="s">
        <v>95</v>
      </c>
      <c r="AP966" t="s">
        <v>96</v>
      </c>
      <c r="AQ966">
        <f t="shared" si="541"/>
        <v>4</v>
      </c>
      <c r="AR966">
        <v>44</v>
      </c>
      <c r="AS966" t="s">
        <v>97</v>
      </c>
      <c r="AT966">
        <f t="shared" si="542"/>
        <v>4</v>
      </c>
      <c r="AU966" t="s">
        <v>98</v>
      </c>
      <c r="AV966">
        <f t="shared" si="543"/>
        <v>3</v>
      </c>
      <c r="AW966" t="s">
        <v>99</v>
      </c>
      <c r="AX966">
        <f t="shared" si="544"/>
        <v>6</v>
      </c>
      <c r="AY966" t="s">
        <v>97</v>
      </c>
      <c r="AZ966">
        <f t="shared" si="545"/>
        <v>5</v>
      </c>
      <c r="BA966" t="s">
        <v>98</v>
      </c>
      <c r="BB966">
        <f t="shared" si="546"/>
        <v>4</v>
      </c>
      <c r="BC966" t="s">
        <v>100</v>
      </c>
      <c r="BD966" t="s">
        <v>101</v>
      </c>
      <c r="BE966">
        <f t="shared" si="547"/>
        <v>7</v>
      </c>
      <c r="BF966">
        <v>624</v>
      </c>
      <c r="BG966" t="s">
        <v>102</v>
      </c>
      <c r="BH966">
        <v>0</v>
      </c>
      <c r="BI966">
        <v>193</v>
      </c>
      <c r="BJ966">
        <v>817</v>
      </c>
      <c r="BK966" t="s">
        <v>103</v>
      </c>
      <c r="BL966">
        <f t="shared" si="548"/>
        <v>6</v>
      </c>
      <c r="BM966" t="s">
        <v>104</v>
      </c>
      <c r="BN966" t="s">
        <v>105</v>
      </c>
      <c r="BO966" t="s">
        <v>106</v>
      </c>
      <c r="BP966">
        <f t="shared" si="549"/>
        <v>6</v>
      </c>
      <c r="BQ966">
        <v>824</v>
      </c>
      <c r="BR966">
        <v>1070</v>
      </c>
      <c r="BS966">
        <v>0</v>
      </c>
      <c r="BT966">
        <v>1894</v>
      </c>
      <c r="BU966">
        <v>1</v>
      </c>
      <c r="BV966">
        <v>0</v>
      </c>
      <c r="BW966">
        <v>2</v>
      </c>
      <c r="BX966">
        <v>1</v>
      </c>
      <c r="BY966">
        <v>4</v>
      </c>
      <c r="BZ966">
        <v>1</v>
      </c>
      <c r="CA966" t="s">
        <v>97</v>
      </c>
      <c r="CB966">
        <f t="shared" si="550"/>
        <v>5</v>
      </c>
      <c r="CC966">
        <v>8</v>
      </c>
      <c r="CD966" t="s">
        <v>107</v>
      </c>
      <c r="CE966">
        <v>1</v>
      </c>
      <c r="CF966" t="s">
        <v>97</v>
      </c>
      <c r="CG966" t="s">
        <v>156</v>
      </c>
      <c r="CH966">
        <f t="shared" si="551"/>
        <v>7</v>
      </c>
      <c r="CI966">
        <v>2002</v>
      </c>
      <c r="CJ966" t="s">
        <v>157</v>
      </c>
      <c r="CK966">
        <f t="shared" si="552"/>
        <v>4</v>
      </c>
      <c r="CL966">
        <v>2</v>
      </c>
      <c r="CM966">
        <v>510</v>
      </c>
      <c r="CN966" t="s">
        <v>98</v>
      </c>
      <c r="CO966">
        <f t="shared" si="553"/>
        <v>4</v>
      </c>
      <c r="CP966" t="s">
        <v>98</v>
      </c>
      <c r="CQ966">
        <f t="shared" si="554"/>
        <v>4</v>
      </c>
      <c r="CR966" t="s">
        <v>105</v>
      </c>
      <c r="CS966">
        <f t="shared" si="555"/>
        <v>3</v>
      </c>
      <c r="CT966">
        <v>0</v>
      </c>
      <c r="CU966">
        <v>40</v>
      </c>
      <c r="CV966">
        <v>0</v>
      </c>
      <c r="CW966">
        <v>0</v>
      </c>
      <c r="CX966">
        <v>0</v>
      </c>
      <c r="CY966">
        <v>0</v>
      </c>
      <c r="CZ966" t="s">
        <v>83</v>
      </c>
      <c r="DA966" t="s">
        <v>83</v>
      </c>
      <c r="DB966">
        <f t="shared" si="556"/>
        <v>5</v>
      </c>
      <c r="DC966" t="s">
        <v>83</v>
      </c>
      <c r="DD966">
        <v>0</v>
      </c>
      <c r="DE966">
        <v>2</v>
      </c>
      <c r="DF966">
        <v>2010</v>
      </c>
      <c r="DG966">
        <f t="shared" si="559"/>
        <v>13</v>
      </c>
      <c r="DH966" t="s">
        <v>110</v>
      </c>
      <c r="DI966">
        <f t="shared" si="557"/>
        <v>4</v>
      </c>
      <c r="DJ966" t="s">
        <v>111</v>
      </c>
      <c r="DK966">
        <f t="shared" si="558"/>
        <v>5</v>
      </c>
      <c r="DL966">
        <v>214900</v>
      </c>
    </row>
    <row r="967" spans="1:116" x14ac:dyDescent="0.35">
      <c r="A967">
        <v>966</v>
      </c>
      <c r="B967">
        <v>60</v>
      </c>
      <c r="C967" t="s">
        <v>81</v>
      </c>
      <c r="D967">
        <f t="shared" si="525"/>
        <v>4</v>
      </c>
      <c r="E967">
        <v>65</v>
      </c>
      <c r="F967">
        <v>10237</v>
      </c>
      <c r="G967" t="s">
        <v>82</v>
      </c>
      <c r="H967">
        <f t="shared" si="526"/>
        <v>2</v>
      </c>
      <c r="I967" t="s">
        <v>83</v>
      </c>
      <c r="J967" t="str">
        <f t="shared" si="527"/>
        <v/>
      </c>
      <c r="K967" t="s">
        <v>84</v>
      </c>
      <c r="L967">
        <f t="shared" si="528"/>
        <v>1</v>
      </c>
      <c r="M967" t="s">
        <v>85</v>
      </c>
      <c r="N967">
        <f t="shared" si="529"/>
        <v>2</v>
      </c>
      <c r="O967" t="s">
        <v>86</v>
      </c>
      <c r="P967">
        <f t="shared" si="530"/>
        <v>4</v>
      </c>
      <c r="Q967" t="s">
        <v>87</v>
      </c>
      <c r="R967">
        <f t="shared" si="531"/>
        <v>4</v>
      </c>
      <c r="S967" t="s">
        <v>88</v>
      </c>
      <c r="T967">
        <f t="shared" si="532"/>
        <v>3</v>
      </c>
      <c r="U967" t="s">
        <v>193</v>
      </c>
      <c r="V967">
        <f t="shared" si="533"/>
        <v>11</v>
      </c>
      <c r="W967" t="s">
        <v>202</v>
      </c>
      <c r="X967">
        <f t="shared" si="534"/>
        <v>5</v>
      </c>
      <c r="Y967" t="s">
        <v>90</v>
      </c>
      <c r="Z967">
        <f t="shared" si="535"/>
        <v>7</v>
      </c>
      <c r="AA967" t="s">
        <v>91</v>
      </c>
      <c r="AB967">
        <f t="shared" si="536"/>
        <v>3</v>
      </c>
      <c r="AC967" t="s">
        <v>92</v>
      </c>
      <c r="AD967">
        <f t="shared" si="537"/>
        <v>8</v>
      </c>
      <c r="AE967">
        <v>6</v>
      </c>
      <c r="AF967">
        <v>5</v>
      </c>
      <c r="AG967">
        <v>2005</v>
      </c>
      <c r="AH967">
        <v>2007</v>
      </c>
      <c r="AI967" t="s">
        <v>93</v>
      </c>
      <c r="AJ967">
        <f t="shared" si="538"/>
        <v>5</v>
      </c>
      <c r="AK967" t="s">
        <v>94</v>
      </c>
      <c r="AL967">
        <f t="shared" si="539"/>
        <v>8</v>
      </c>
      <c r="AM967" t="s">
        <v>95</v>
      </c>
      <c r="AN967">
        <f t="shared" si="540"/>
        <v>14</v>
      </c>
      <c r="AO967" t="s">
        <v>95</v>
      </c>
      <c r="AP967" t="s">
        <v>117</v>
      </c>
      <c r="AQ967">
        <f t="shared" si="541"/>
        <v>2</v>
      </c>
      <c r="AR967">
        <v>0</v>
      </c>
      <c r="AS967" t="s">
        <v>97</v>
      </c>
      <c r="AT967">
        <f t="shared" si="542"/>
        <v>4</v>
      </c>
      <c r="AU967" t="s">
        <v>98</v>
      </c>
      <c r="AV967">
        <f t="shared" si="543"/>
        <v>3</v>
      </c>
      <c r="AW967" t="s">
        <v>99</v>
      </c>
      <c r="AX967">
        <f t="shared" si="544"/>
        <v>6</v>
      </c>
      <c r="AY967" t="s">
        <v>97</v>
      </c>
      <c r="AZ967">
        <f t="shared" si="545"/>
        <v>5</v>
      </c>
      <c r="BA967" t="s">
        <v>98</v>
      </c>
      <c r="BB967">
        <f t="shared" si="546"/>
        <v>4</v>
      </c>
      <c r="BC967" t="s">
        <v>100</v>
      </c>
      <c r="BD967" t="s">
        <v>102</v>
      </c>
      <c r="BE967">
        <f t="shared" si="547"/>
        <v>6</v>
      </c>
      <c r="BF967">
        <v>0</v>
      </c>
      <c r="BG967" t="s">
        <v>102</v>
      </c>
      <c r="BH967">
        <v>0</v>
      </c>
      <c r="BI967">
        <v>783</v>
      </c>
      <c r="BJ967">
        <v>783</v>
      </c>
      <c r="BK967" t="s">
        <v>103</v>
      </c>
      <c r="BL967">
        <f t="shared" si="548"/>
        <v>6</v>
      </c>
      <c r="BM967" t="s">
        <v>104</v>
      </c>
      <c r="BN967" t="s">
        <v>105</v>
      </c>
      <c r="BO967" t="s">
        <v>106</v>
      </c>
      <c r="BP967">
        <f t="shared" si="549"/>
        <v>6</v>
      </c>
      <c r="BQ967">
        <v>783</v>
      </c>
      <c r="BR967">
        <v>701</v>
      </c>
      <c r="BS967">
        <v>0</v>
      </c>
      <c r="BT967">
        <v>1484</v>
      </c>
      <c r="BU967">
        <v>0</v>
      </c>
      <c r="BV967">
        <v>0</v>
      </c>
      <c r="BW967">
        <v>2</v>
      </c>
      <c r="BX967">
        <v>1</v>
      </c>
      <c r="BY967">
        <v>3</v>
      </c>
      <c r="BZ967">
        <v>1</v>
      </c>
      <c r="CA967" t="s">
        <v>97</v>
      </c>
      <c r="CB967">
        <f t="shared" si="550"/>
        <v>5</v>
      </c>
      <c r="CC967">
        <v>8</v>
      </c>
      <c r="CD967" t="s">
        <v>107</v>
      </c>
      <c r="CE967">
        <v>1</v>
      </c>
      <c r="CF967" t="s">
        <v>97</v>
      </c>
      <c r="CG967" t="s">
        <v>108</v>
      </c>
      <c r="CH967">
        <f t="shared" si="551"/>
        <v>6</v>
      </c>
      <c r="CI967">
        <v>2005</v>
      </c>
      <c r="CJ967" t="s">
        <v>157</v>
      </c>
      <c r="CK967">
        <f t="shared" si="552"/>
        <v>4</v>
      </c>
      <c r="CL967">
        <v>2</v>
      </c>
      <c r="CM967">
        <v>393</v>
      </c>
      <c r="CN967" t="s">
        <v>98</v>
      </c>
      <c r="CO967">
        <f t="shared" si="553"/>
        <v>4</v>
      </c>
      <c r="CP967" t="s">
        <v>98</v>
      </c>
      <c r="CQ967">
        <f t="shared" si="554"/>
        <v>4</v>
      </c>
      <c r="CR967" t="s">
        <v>105</v>
      </c>
      <c r="CS967">
        <f t="shared" si="555"/>
        <v>3</v>
      </c>
      <c r="CT967">
        <v>0</v>
      </c>
      <c r="CU967">
        <v>72</v>
      </c>
      <c r="CV967">
        <v>0</v>
      </c>
      <c r="CW967">
        <v>0</v>
      </c>
      <c r="CX967">
        <v>0</v>
      </c>
      <c r="CY967">
        <v>0</v>
      </c>
      <c r="CZ967" t="s">
        <v>83</v>
      </c>
      <c r="DA967" t="s">
        <v>83</v>
      </c>
      <c r="DB967">
        <f t="shared" si="556"/>
        <v>5</v>
      </c>
      <c r="DC967" t="s">
        <v>83</v>
      </c>
      <c r="DD967">
        <v>0</v>
      </c>
      <c r="DE967">
        <v>7</v>
      </c>
      <c r="DF967">
        <v>2007</v>
      </c>
      <c r="DG967">
        <f t="shared" si="559"/>
        <v>16</v>
      </c>
      <c r="DH967" t="s">
        <v>158</v>
      </c>
      <c r="DI967">
        <f t="shared" si="557"/>
        <v>8</v>
      </c>
      <c r="DJ967" t="s">
        <v>159</v>
      </c>
      <c r="DK967">
        <f t="shared" si="558"/>
        <v>6</v>
      </c>
      <c r="DL967">
        <v>178900</v>
      </c>
    </row>
    <row r="968" spans="1:116" x14ac:dyDescent="0.35">
      <c r="A968">
        <v>967</v>
      </c>
      <c r="B968">
        <v>50</v>
      </c>
      <c r="C968" t="s">
        <v>81</v>
      </c>
      <c r="D968">
        <f t="shared" si="525"/>
        <v>4</v>
      </c>
      <c r="E968">
        <v>130</v>
      </c>
      <c r="F968">
        <v>9600</v>
      </c>
      <c r="G968" t="s">
        <v>82</v>
      </c>
      <c r="H968">
        <f t="shared" si="526"/>
        <v>2</v>
      </c>
      <c r="I968" t="s">
        <v>83</v>
      </c>
      <c r="J968" t="str">
        <f t="shared" si="527"/>
        <v/>
      </c>
      <c r="K968" t="s">
        <v>120</v>
      </c>
      <c r="L968">
        <f t="shared" si="528"/>
        <v>2</v>
      </c>
      <c r="M968" t="s">
        <v>199</v>
      </c>
      <c r="N968">
        <f t="shared" si="529"/>
        <v>4</v>
      </c>
      <c r="O968" t="s">
        <v>86</v>
      </c>
      <c r="P968">
        <f t="shared" si="530"/>
        <v>4</v>
      </c>
      <c r="Q968" t="s">
        <v>87</v>
      </c>
      <c r="R968">
        <f t="shared" si="531"/>
        <v>4</v>
      </c>
      <c r="S968" t="s">
        <v>88</v>
      </c>
      <c r="T968">
        <f t="shared" si="532"/>
        <v>3</v>
      </c>
      <c r="U968" t="s">
        <v>123</v>
      </c>
      <c r="V968">
        <f t="shared" si="533"/>
        <v>14</v>
      </c>
      <c r="W968" t="s">
        <v>90</v>
      </c>
      <c r="X968">
        <f t="shared" si="534"/>
        <v>7</v>
      </c>
      <c r="Y968" t="s">
        <v>90</v>
      </c>
      <c r="Z968">
        <f t="shared" si="535"/>
        <v>7</v>
      </c>
      <c r="AA968" t="s">
        <v>91</v>
      </c>
      <c r="AB968">
        <f t="shared" si="536"/>
        <v>3</v>
      </c>
      <c r="AC968" t="s">
        <v>132</v>
      </c>
      <c r="AD968">
        <f t="shared" si="537"/>
        <v>1</v>
      </c>
      <c r="AE968">
        <v>5</v>
      </c>
      <c r="AF968">
        <v>7</v>
      </c>
      <c r="AG968">
        <v>1940</v>
      </c>
      <c r="AH968">
        <v>1950</v>
      </c>
      <c r="AI968" t="s">
        <v>93</v>
      </c>
      <c r="AJ968">
        <f t="shared" si="538"/>
        <v>5</v>
      </c>
      <c r="AK968" t="s">
        <v>94</v>
      </c>
      <c r="AL968">
        <f t="shared" si="539"/>
        <v>8</v>
      </c>
      <c r="AM968" t="s">
        <v>116</v>
      </c>
      <c r="AN968">
        <f t="shared" si="540"/>
        <v>10</v>
      </c>
      <c r="AO968" t="s">
        <v>116</v>
      </c>
      <c r="AP968" t="s">
        <v>117</v>
      </c>
      <c r="AQ968">
        <f t="shared" si="541"/>
        <v>2</v>
      </c>
      <c r="AR968">
        <v>0</v>
      </c>
      <c r="AS968" t="s">
        <v>97</v>
      </c>
      <c r="AT968">
        <f t="shared" si="542"/>
        <v>4</v>
      </c>
      <c r="AU968" t="s">
        <v>97</v>
      </c>
      <c r="AV968">
        <f t="shared" si="543"/>
        <v>4</v>
      </c>
      <c r="AW968" t="s">
        <v>126</v>
      </c>
      <c r="AX968">
        <f t="shared" si="544"/>
        <v>3</v>
      </c>
      <c r="AY968" t="s">
        <v>98</v>
      </c>
      <c r="AZ968">
        <f t="shared" si="545"/>
        <v>4</v>
      </c>
      <c r="BA968" t="s">
        <v>147</v>
      </c>
      <c r="BB968">
        <f t="shared" si="546"/>
        <v>3</v>
      </c>
      <c r="BC968" t="s">
        <v>100</v>
      </c>
      <c r="BD968" t="s">
        <v>153</v>
      </c>
      <c r="BE968">
        <f t="shared" si="547"/>
        <v>2</v>
      </c>
      <c r="BF968">
        <v>428</v>
      </c>
      <c r="BG968" t="s">
        <v>102</v>
      </c>
      <c r="BH968">
        <v>0</v>
      </c>
      <c r="BI968">
        <v>300</v>
      </c>
      <c r="BJ968">
        <v>728</v>
      </c>
      <c r="BK968" t="s">
        <v>103</v>
      </c>
      <c r="BL968">
        <f t="shared" si="548"/>
        <v>6</v>
      </c>
      <c r="BM968" t="s">
        <v>104</v>
      </c>
      <c r="BN968" t="s">
        <v>105</v>
      </c>
      <c r="BO968" t="s">
        <v>106</v>
      </c>
      <c r="BP968">
        <f t="shared" si="549"/>
        <v>6</v>
      </c>
      <c r="BQ968">
        <v>976</v>
      </c>
      <c r="BR968">
        <v>332</v>
      </c>
      <c r="BS968">
        <v>0</v>
      </c>
      <c r="BT968">
        <v>1308</v>
      </c>
      <c r="BU968">
        <v>1</v>
      </c>
      <c r="BV968">
        <v>0</v>
      </c>
      <c r="BW968">
        <v>1</v>
      </c>
      <c r="BX968">
        <v>1</v>
      </c>
      <c r="BY968">
        <v>2</v>
      </c>
      <c r="BZ968">
        <v>1</v>
      </c>
      <c r="CA968" t="s">
        <v>98</v>
      </c>
      <c r="CB968">
        <f t="shared" si="550"/>
        <v>4</v>
      </c>
      <c r="CC968">
        <v>7</v>
      </c>
      <c r="CD968" t="s">
        <v>224</v>
      </c>
      <c r="CE968">
        <v>2</v>
      </c>
      <c r="CF968" t="s">
        <v>98</v>
      </c>
      <c r="CG968" t="s">
        <v>127</v>
      </c>
      <c r="CH968">
        <f t="shared" si="551"/>
        <v>5</v>
      </c>
      <c r="CI968">
        <v>1940</v>
      </c>
      <c r="CJ968" t="s">
        <v>102</v>
      </c>
      <c r="CK968">
        <f t="shared" si="552"/>
        <v>2</v>
      </c>
      <c r="CL968">
        <v>1</v>
      </c>
      <c r="CM968">
        <v>256</v>
      </c>
      <c r="CN968" t="s">
        <v>98</v>
      </c>
      <c r="CO968">
        <f t="shared" si="553"/>
        <v>4</v>
      </c>
      <c r="CP968" t="s">
        <v>98</v>
      </c>
      <c r="CQ968">
        <f t="shared" si="554"/>
        <v>4</v>
      </c>
      <c r="CR968" t="s">
        <v>105</v>
      </c>
      <c r="CS968">
        <f t="shared" si="555"/>
        <v>3</v>
      </c>
      <c r="CT968">
        <v>0</v>
      </c>
      <c r="CU968">
        <v>70</v>
      </c>
      <c r="CV968">
        <v>0</v>
      </c>
      <c r="CW968">
        <v>0</v>
      </c>
      <c r="CX968">
        <v>0</v>
      </c>
      <c r="CY968">
        <v>0</v>
      </c>
      <c r="CZ968" t="s">
        <v>83</v>
      </c>
      <c r="DA968" t="s">
        <v>83</v>
      </c>
      <c r="DB968">
        <f t="shared" si="556"/>
        <v>5</v>
      </c>
      <c r="DC968" t="s">
        <v>83</v>
      </c>
      <c r="DD968">
        <v>0</v>
      </c>
      <c r="DE968">
        <v>6</v>
      </c>
      <c r="DF968">
        <v>2009</v>
      </c>
      <c r="DG968">
        <f t="shared" si="559"/>
        <v>14</v>
      </c>
      <c r="DH968" t="s">
        <v>110</v>
      </c>
      <c r="DI968">
        <f t="shared" si="557"/>
        <v>4</v>
      </c>
      <c r="DJ968" t="s">
        <v>111</v>
      </c>
      <c r="DK968">
        <f t="shared" si="558"/>
        <v>5</v>
      </c>
      <c r="DL968">
        <v>160000</v>
      </c>
    </row>
    <row r="969" spans="1:116" x14ac:dyDescent="0.35">
      <c r="A969">
        <v>968</v>
      </c>
      <c r="B969">
        <v>20</v>
      </c>
      <c r="C969" t="s">
        <v>81</v>
      </c>
      <c r="D969">
        <f t="shared" si="525"/>
        <v>4</v>
      </c>
      <c r="E969" t="s">
        <v>83</v>
      </c>
      <c r="F969">
        <v>7390</v>
      </c>
      <c r="G969" t="s">
        <v>82</v>
      </c>
      <c r="H969">
        <f t="shared" si="526"/>
        <v>2</v>
      </c>
      <c r="I969" t="s">
        <v>83</v>
      </c>
      <c r="J969" t="str">
        <f t="shared" si="527"/>
        <v/>
      </c>
      <c r="K969" t="s">
        <v>120</v>
      </c>
      <c r="L969">
        <f t="shared" si="528"/>
        <v>2</v>
      </c>
      <c r="M969" t="s">
        <v>85</v>
      </c>
      <c r="N969">
        <f t="shared" si="529"/>
        <v>2</v>
      </c>
      <c r="O969" t="s">
        <v>86</v>
      </c>
      <c r="P969">
        <f t="shared" si="530"/>
        <v>4</v>
      </c>
      <c r="Q969" t="s">
        <v>87</v>
      </c>
      <c r="R969">
        <f t="shared" si="531"/>
        <v>4</v>
      </c>
      <c r="S969" t="s">
        <v>88</v>
      </c>
      <c r="T969">
        <f t="shared" si="532"/>
        <v>3</v>
      </c>
      <c r="U969" t="s">
        <v>162</v>
      </c>
      <c r="V969">
        <f t="shared" si="533"/>
        <v>7</v>
      </c>
      <c r="W969" t="s">
        <v>90</v>
      </c>
      <c r="X969">
        <f t="shared" si="534"/>
        <v>7</v>
      </c>
      <c r="Y969" t="s">
        <v>90</v>
      </c>
      <c r="Z969">
        <f t="shared" si="535"/>
        <v>7</v>
      </c>
      <c r="AA969" t="s">
        <v>91</v>
      </c>
      <c r="AB969">
        <f t="shared" si="536"/>
        <v>3</v>
      </c>
      <c r="AC969" t="s">
        <v>115</v>
      </c>
      <c r="AD969">
        <f t="shared" si="537"/>
        <v>4</v>
      </c>
      <c r="AE969">
        <v>5</v>
      </c>
      <c r="AF969">
        <v>7</v>
      </c>
      <c r="AG969">
        <v>1955</v>
      </c>
      <c r="AH969">
        <v>1955</v>
      </c>
      <c r="AI969" t="s">
        <v>152</v>
      </c>
      <c r="AJ969">
        <f t="shared" si="538"/>
        <v>6</v>
      </c>
      <c r="AK969" t="s">
        <v>94</v>
      </c>
      <c r="AL969">
        <f t="shared" si="539"/>
        <v>8</v>
      </c>
      <c r="AM969" t="s">
        <v>124</v>
      </c>
      <c r="AN969">
        <f t="shared" si="540"/>
        <v>4</v>
      </c>
      <c r="AO969" t="s">
        <v>124</v>
      </c>
      <c r="AP969" t="s">
        <v>96</v>
      </c>
      <c r="AQ969">
        <f t="shared" si="541"/>
        <v>4</v>
      </c>
      <c r="AR969">
        <v>151</v>
      </c>
      <c r="AS969" t="s">
        <v>98</v>
      </c>
      <c r="AT969">
        <f t="shared" si="542"/>
        <v>3</v>
      </c>
      <c r="AU969" t="s">
        <v>98</v>
      </c>
      <c r="AV969">
        <f t="shared" si="543"/>
        <v>3</v>
      </c>
      <c r="AW969" t="s">
        <v>118</v>
      </c>
      <c r="AX969">
        <f t="shared" si="544"/>
        <v>2</v>
      </c>
      <c r="AY969" t="s">
        <v>98</v>
      </c>
      <c r="AZ969">
        <f t="shared" si="545"/>
        <v>4</v>
      </c>
      <c r="BA969" t="s">
        <v>98</v>
      </c>
      <c r="BB969">
        <f t="shared" si="546"/>
        <v>4</v>
      </c>
      <c r="BC969" t="s">
        <v>100</v>
      </c>
      <c r="BD969" t="s">
        <v>119</v>
      </c>
      <c r="BE969">
        <f t="shared" si="547"/>
        <v>4</v>
      </c>
      <c r="BF969">
        <v>902</v>
      </c>
      <c r="BG969" t="s">
        <v>102</v>
      </c>
      <c r="BH969">
        <v>0</v>
      </c>
      <c r="BI969">
        <v>196</v>
      </c>
      <c r="BJ969">
        <v>1098</v>
      </c>
      <c r="BK969" t="s">
        <v>103</v>
      </c>
      <c r="BL969">
        <f t="shared" si="548"/>
        <v>6</v>
      </c>
      <c r="BM969" t="s">
        <v>98</v>
      </c>
      <c r="BN969" t="s">
        <v>105</v>
      </c>
      <c r="BO969" t="s">
        <v>106</v>
      </c>
      <c r="BP969">
        <f t="shared" si="549"/>
        <v>6</v>
      </c>
      <c r="BQ969">
        <v>1098</v>
      </c>
      <c r="BR969">
        <v>0</v>
      </c>
      <c r="BS969">
        <v>0</v>
      </c>
      <c r="BT969">
        <v>1098</v>
      </c>
      <c r="BU969">
        <v>1</v>
      </c>
      <c r="BV969">
        <v>0</v>
      </c>
      <c r="BW969">
        <v>1</v>
      </c>
      <c r="BX969">
        <v>0</v>
      </c>
      <c r="BY969">
        <v>3</v>
      </c>
      <c r="BZ969">
        <v>1</v>
      </c>
      <c r="CA969" t="s">
        <v>98</v>
      </c>
      <c r="CB969">
        <f t="shared" si="550"/>
        <v>4</v>
      </c>
      <c r="CC969">
        <v>6</v>
      </c>
      <c r="CD969" t="s">
        <v>107</v>
      </c>
      <c r="CE969">
        <v>0</v>
      </c>
      <c r="CF969" t="s">
        <v>83</v>
      </c>
      <c r="CG969" t="s">
        <v>108</v>
      </c>
      <c r="CH969">
        <f t="shared" si="551"/>
        <v>6</v>
      </c>
      <c r="CI969">
        <v>1955</v>
      </c>
      <c r="CJ969" t="s">
        <v>102</v>
      </c>
      <c r="CK969">
        <f t="shared" si="552"/>
        <v>2</v>
      </c>
      <c r="CL969">
        <v>1</v>
      </c>
      <c r="CM969">
        <v>260</v>
      </c>
      <c r="CN969" t="s">
        <v>98</v>
      </c>
      <c r="CO969">
        <f t="shared" si="553"/>
        <v>4</v>
      </c>
      <c r="CP969" t="s">
        <v>98</v>
      </c>
      <c r="CQ969">
        <f t="shared" si="554"/>
        <v>4</v>
      </c>
      <c r="CR969" t="s">
        <v>105</v>
      </c>
      <c r="CS969">
        <f t="shared" si="555"/>
        <v>3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 t="s">
        <v>83</v>
      </c>
      <c r="DA969" t="s">
        <v>83</v>
      </c>
      <c r="DB969">
        <f t="shared" si="556"/>
        <v>5</v>
      </c>
      <c r="DC969" t="s">
        <v>83</v>
      </c>
      <c r="DD969">
        <v>0</v>
      </c>
      <c r="DE969">
        <v>7</v>
      </c>
      <c r="DF969">
        <v>2008</v>
      </c>
      <c r="DG969">
        <f t="shared" si="559"/>
        <v>15</v>
      </c>
      <c r="DH969" t="s">
        <v>110</v>
      </c>
      <c r="DI969">
        <f t="shared" si="557"/>
        <v>4</v>
      </c>
      <c r="DJ969" t="s">
        <v>111</v>
      </c>
      <c r="DK969">
        <f t="shared" si="558"/>
        <v>5</v>
      </c>
      <c r="DL969">
        <v>135000</v>
      </c>
    </row>
    <row r="970" spans="1:116" x14ac:dyDescent="0.35">
      <c r="A970">
        <v>969</v>
      </c>
      <c r="B970">
        <v>50</v>
      </c>
      <c r="C970" t="s">
        <v>142</v>
      </c>
      <c r="D970">
        <f t="shared" si="525"/>
        <v>2</v>
      </c>
      <c r="E970">
        <v>50</v>
      </c>
      <c r="F970">
        <v>5925</v>
      </c>
      <c r="G970" t="s">
        <v>82</v>
      </c>
      <c r="H970">
        <f t="shared" si="526"/>
        <v>2</v>
      </c>
      <c r="I970" t="s">
        <v>83</v>
      </c>
      <c r="J970" t="str">
        <f t="shared" si="527"/>
        <v/>
      </c>
      <c r="K970" t="s">
        <v>84</v>
      </c>
      <c r="L970">
        <f t="shared" si="528"/>
        <v>1</v>
      </c>
      <c r="M970" t="s">
        <v>85</v>
      </c>
      <c r="N970">
        <f t="shared" si="529"/>
        <v>2</v>
      </c>
      <c r="O970" t="s">
        <v>86</v>
      </c>
      <c r="P970">
        <f t="shared" si="530"/>
        <v>4</v>
      </c>
      <c r="Q970" t="s">
        <v>87</v>
      </c>
      <c r="R970">
        <f t="shared" si="531"/>
        <v>4</v>
      </c>
      <c r="S970" t="s">
        <v>88</v>
      </c>
      <c r="T970">
        <f t="shared" si="532"/>
        <v>3</v>
      </c>
      <c r="U970" t="s">
        <v>143</v>
      </c>
      <c r="V970">
        <f t="shared" si="533"/>
        <v>9</v>
      </c>
      <c r="W970" t="s">
        <v>90</v>
      </c>
      <c r="X970">
        <f t="shared" si="534"/>
        <v>7</v>
      </c>
      <c r="Y970" t="s">
        <v>90</v>
      </c>
      <c r="Z970">
        <f t="shared" si="535"/>
        <v>7</v>
      </c>
      <c r="AA970" t="s">
        <v>91</v>
      </c>
      <c r="AB970">
        <f t="shared" si="536"/>
        <v>3</v>
      </c>
      <c r="AC970" t="s">
        <v>132</v>
      </c>
      <c r="AD970">
        <f t="shared" si="537"/>
        <v>1</v>
      </c>
      <c r="AE970">
        <v>3</v>
      </c>
      <c r="AF970">
        <v>6</v>
      </c>
      <c r="AG970">
        <v>1910</v>
      </c>
      <c r="AH970">
        <v>1950</v>
      </c>
      <c r="AI970" t="s">
        <v>93</v>
      </c>
      <c r="AJ970">
        <f t="shared" si="538"/>
        <v>5</v>
      </c>
      <c r="AK970" t="s">
        <v>94</v>
      </c>
      <c r="AL970">
        <f t="shared" si="539"/>
        <v>8</v>
      </c>
      <c r="AM970" t="s">
        <v>95</v>
      </c>
      <c r="AN970">
        <f t="shared" si="540"/>
        <v>14</v>
      </c>
      <c r="AO970" t="s">
        <v>95</v>
      </c>
      <c r="AP970" t="s">
        <v>117</v>
      </c>
      <c r="AQ970">
        <f t="shared" si="541"/>
        <v>2</v>
      </c>
      <c r="AR970">
        <v>0</v>
      </c>
      <c r="AS970" t="s">
        <v>98</v>
      </c>
      <c r="AT970">
        <f t="shared" si="542"/>
        <v>3</v>
      </c>
      <c r="AU970" t="s">
        <v>98</v>
      </c>
      <c r="AV970">
        <f t="shared" si="543"/>
        <v>3</v>
      </c>
      <c r="AW970" t="s">
        <v>126</v>
      </c>
      <c r="AX970">
        <f t="shared" si="544"/>
        <v>3</v>
      </c>
      <c r="AY970" t="s">
        <v>98</v>
      </c>
      <c r="AZ970">
        <f t="shared" si="545"/>
        <v>4</v>
      </c>
      <c r="BA970" t="s">
        <v>98</v>
      </c>
      <c r="BB970">
        <f t="shared" si="546"/>
        <v>4</v>
      </c>
      <c r="BC970" t="s">
        <v>100</v>
      </c>
      <c r="BD970" t="s">
        <v>102</v>
      </c>
      <c r="BE970">
        <f t="shared" si="547"/>
        <v>6</v>
      </c>
      <c r="BF970">
        <v>0</v>
      </c>
      <c r="BG970" t="s">
        <v>102</v>
      </c>
      <c r="BH970">
        <v>0</v>
      </c>
      <c r="BI970">
        <v>600</v>
      </c>
      <c r="BJ970">
        <v>600</v>
      </c>
      <c r="BK970" t="s">
        <v>222</v>
      </c>
      <c r="BL970">
        <f t="shared" si="548"/>
        <v>2</v>
      </c>
      <c r="BM970" t="s">
        <v>147</v>
      </c>
      <c r="BN970" t="s">
        <v>177</v>
      </c>
      <c r="BO970" t="s">
        <v>106</v>
      </c>
      <c r="BP970">
        <f t="shared" si="549"/>
        <v>6</v>
      </c>
      <c r="BQ970">
        <v>600</v>
      </c>
      <c r="BR970">
        <v>368</v>
      </c>
      <c r="BS970">
        <v>0</v>
      </c>
      <c r="BT970">
        <v>968</v>
      </c>
      <c r="BU970">
        <v>0</v>
      </c>
      <c r="BV970">
        <v>0</v>
      </c>
      <c r="BW970">
        <v>1</v>
      </c>
      <c r="BX970">
        <v>0</v>
      </c>
      <c r="BY970">
        <v>2</v>
      </c>
      <c r="BZ970">
        <v>1</v>
      </c>
      <c r="CA970" t="s">
        <v>98</v>
      </c>
      <c r="CB970">
        <f t="shared" si="550"/>
        <v>4</v>
      </c>
      <c r="CC970">
        <v>6</v>
      </c>
      <c r="CD970" t="s">
        <v>107</v>
      </c>
      <c r="CE970">
        <v>0</v>
      </c>
      <c r="CF970" t="s">
        <v>83</v>
      </c>
      <c r="CG970" t="s">
        <v>83</v>
      </c>
      <c r="CH970">
        <f t="shared" si="551"/>
        <v>3</v>
      </c>
      <c r="CI970" t="s">
        <v>83</v>
      </c>
      <c r="CJ970" t="s">
        <v>83</v>
      </c>
      <c r="CK970">
        <f t="shared" si="552"/>
        <v>1</v>
      </c>
      <c r="CL970">
        <v>0</v>
      </c>
      <c r="CM970">
        <v>0</v>
      </c>
      <c r="CN970" t="s">
        <v>83</v>
      </c>
      <c r="CO970">
        <f t="shared" si="553"/>
        <v>1</v>
      </c>
      <c r="CP970" t="s">
        <v>83</v>
      </c>
      <c r="CQ970">
        <f t="shared" si="554"/>
        <v>1</v>
      </c>
      <c r="CR970" t="s">
        <v>105</v>
      </c>
      <c r="CS970">
        <f t="shared" si="555"/>
        <v>3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 t="s">
        <v>83</v>
      </c>
      <c r="DA970" t="s">
        <v>163</v>
      </c>
      <c r="DB970">
        <f t="shared" si="556"/>
        <v>2</v>
      </c>
      <c r="DC970" t="s">
        <v>83</v>
      </c>
      <c r="DD970">
        <v>0</v>
      </c>
      <c r="DE970">
        <v>5</v>
      </c>
      <c r="DF970">
        <v>2009</v>
      </c>
      <c r="DG970">
        <f t="shared" si="559"/>
        <v>14</v>
      </c>
      <c r="DH970" t="s">
        <v>110</v>
      </c>
      <c r="DI970">
        <f t="shared" si="557"/>
        <v>4</v>
      </c>
      <c r="DJ970" t="s">
        <v>128</v>
      </c>
      <c r="DK970">
        <f t="shared" si="558"/>
        <v>3</v>
      </c>
      <c r="DL970">
        <v>37900</v>
      </c>
    </row>
    <row r="971" spans="1:116" x14ac:dyDescent="0.35">
      <c r="A971">
        <v>970</v>
      </c>
      <c r="B971">
        <v>190</v>
      </c>
      <c r="C971" t="s">
        <v>81</v>
      </c>
      <c r="D971">
        <f t="shared" si="525"/>
        <v>4</v>
      </c>
      <c r="E971">
        <v>75</v>
      </c>
      <c r="F971">
        <v>10382</v>
      </c>
      <c r="G971" t="s">
        <v>82</v>
      </c>
      <c r="H971">
        <f t="shared" si="526"/>
        <v>2</v>
      </c>
      <c r="I971" t="s">
        <v>83</v>
      </c>
      <c r="J971" t="str">
        <f t="shared" si="527"/>
        <v/>
      </c>
      <c r="K971" t="s">
        <v>84</v>
      </c>
      <c r="L971">
        <f t="shared" si="528"/>
        <v>1</v>
      </c>
      <c r="M971" t="s">
        <v>85</v>
      </c>
      <c r="N971">
        <f t="shared" si="529"/>
        <v>2</v>
      </c>
      <c r="O971" t="s">
        <v>86</v>
      </c>
      <c r="P971">
        <f t="shared" si="530"/>
        <v>4</v>
      </c>
      <c r="Q971" t="s">
        <v>87</v>
      </c>
      <c r="R971">
        <f t="shared" si="531"/>
        <v>4</v>
      </c>
      <c r="S971" t="s">
        <v>88</v>
      </c>
      <c r="T971">
        <f t="shared" si="532"/>
        <v>3</v>
      </c>
      <c r="U971" t="s">
        <v>162</v>
      </c>
      <c r="V971">
        <f t="shared" si="533"/>
        <v>7</v>
      </c>
      <c r="W971" t="s">
        <v>90</v>
      </c>
      <c r="X971">
        <f t="shared" si="534"/>
        <v>7</v>
      </c>
      <c r="Y971" t="s">
        <v>90</v>
      </c>
      <c r="Z971">
        <f t="shared" si="535"/>
        <v>7</v>
      </c>
      <c r="AA971" t="s">
        <v>149</v>
      </c>
      <c r="AB971">
        <f t="shared" si="536"/>
        <v>1</v>
      </c>
      <c r="AC971" t="s">
        <v>197</v>
      </c>
      <c r="AD971">
        <f t="shared" si="537"/>
        <v>3</v>
      </c>
      <c r="AE971">
        <v>6</v>
      </c>
      <c r="AF971">
        <v>5</v>
      </c>
      <c r="AG971">
        <v>1958</v>
      </c>
      <c r="AH971">
        <v>1958</v>
      </c>
      <c r="AI971" t="s">
        <v>152</v>
      </c>
      <c r="AJ971">
        <f t="shared" si="538"/>
        <v>6</v>
      </c>
      <c r="AK971" t="s">
        <v>94</v>
      </c>
      <c r="AL971">
        <f t="shared" si="539"/>
        <v>8</v>
      </c>
      <c r="AM971" t="s">
        <v>140</v>
      </c>
      <c r="AN971">
        <f t="shared" si="540"/>
        <v>9</v>
      </c>
      <c r="AO971" t="s">
        <v>140</v>
      </c>
      <c r="AP971" t="s">
        <v>96</v>
      </c>
      <c r="AQ971">
        <f t="shared" si="541"/>
        <v>4</v>
      </c>
      <c r="AR971">
        <v>105</v>
      </c>
      <c r="AS971" t="s">
        <v>98</v>
      </c>
      <c r="AT971">
        <f t="shared" si="542"/>
        <v>3</v>
      </c>
      <c r="AU971" t="s">
        <v>147</v>
      </c>
      <c r="AV971">
        <f t="shared" si="543"/>
        <v>2</v>
      </c>
      <c r="AW971" t="s">
        <v>118</v>
      </c>
      <c r="AX971">
        <f t="shared" si="544"/>
        <v>2</v>
      </c>
      <c r="AY971" t="s">
        <v>98</v>
      </c>
      <c r="AZ971">
        <f t="shared" si="545"/>
        <v>4</v>
      </c>
      <c r="BA971" t="s">
        <v>98</v>
      </c>
      <c r="BB971">
        <f t="shared" si="546"/>
        <v>4</v>
      </c>
      <c r="BC971" t="s">
        <v>97</v>
      </c>
      <c r="BD971" t="s">
        <v>119</v>
      </c>
      <c r="BE971">
        <f t="shared" si="547"/>
        <v>4</v>
      </c>
      <c r="BF971">
        <v>513</v>
      </c>
      <c r="BG971" t="s">
        <v>102</v>
      </c>
      <c r="BH971">
        <v>0</v>
      </c>
      <c r="BI971">
        <v>75</v>
      </c>
      <c r="BJ971">
        <v>588</v>
      </c>
      <c r="BK971" t="s">
        <v>103</v>
      </c>
      <c r="BL971">
        <f t="shared" si="548"/>
        <v>6</v>
      </c>
      <c r="BM971" t="s">
        <v>98</v>
      </c>
      <c r="BN971" t="s">
        <v>105</v>
      </c>
      <c r="BO971" t="s">
        <v>106</v>
      </c>
      <c r="BP971">
        <f t="shared" si="549"/>
        <v>6</v>
      </c>
      <c r="BQ971">
        <v>1095</v>
      </c>
      <c r="BR971">
        <v>0</v>
      </c>
      <c r="BS971">
        <v>0</v>
      </c>
      <c r="BT971">
        <v>1095</v>
      </c>
      <c r="BU971">
        <v>1</v>
      </c>
      <c r="BV971">
        <v>0</v>
      </c>
      <c r="BW971">
        <v>1</v>
      </c>
      <c r="BX971">
        <v>0</v>
      </c>
      <c r="BY971">
        <v>2</v>
      </c>
      <c r="BZ971">
        <v>1</v>
      </c>
      <c r="CA971" t="s">
        <v>98</v>
      </c>
      <c r="CB971">
        <f t="shared" si="550"/>
        <v>4</v>
      </c>
      <c r="CC971">
        <v>6</v>
      </c>
      <c r="CD971" t="s">
        <v>107</v>
      </c>
      <c r="CE971">
        <v>0</v>
      </c>
      <c r="CF971" t="s">
        <v>83</v>
      </c>
      <c r="CG971" t="s">
        <v>108</v>
      </c>
      <c r="CH971">
        <f t="shared" si="551"/>
        <v>6</v>
      </c>
      <c r="CI971">
        <v>1958</v>
      </c>
      <c r="CJ971" t="s">
        <v>109</v>
      </c>
      <c r="CK971">
        <f t="shared" si="552"/>
        <v>3</v>
      </c>
      <c r="CL971">
        <v>1</v>
      </c>
      <c r="CM971">
        <v>264</v>
      </c>
      <c r="CN971" t="s">
        <v>98</v>
      </c>
      <c r="CO971">
        <f t="shared" si="553"/>
        <v>4</v>
      </c>
      <c r="CP971" t="s">
        <v>98</v>
      </c>
      <c r="CQ971">
        <f t="shared" si="554"/>
        <v>4</v>
      </c>
      <c r="CR971" t="s">
        <v>105</v>
      </c>
      <c r="CS971">
        <f t="shared" si="555"/>
        <v>3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 t="s">
        <v>83</v>
      </c>
      <c r="DA971" t="s">
        <v>83</v>
      </c>
      <c r="DB971">
        <f t="shared" si="556"/>
        <v>5</v>
      </c>
      <c r="DC971" t="s">
        <v>83</v>
      </c>
      <c r="DD971">
        <v>0</v>
      </c>
      <c r="DE971">
        <v>3</v>
      </c>
      <c r="DF971">
        <v>2006</v>
      </c>
      <c r="DG971">
        <f t="shared" si="559"/>
        <v>17</v>
      </c>
      <c r="DH971" t="s">
        <v>208</v>
      </c>
      <c r="DI971">
        <f t="shared" si="557"/>
        <v>2</v>
      </c>
      <c r="DJ971" t="s">
        <v>111</v>
      </c>
      <c r="DK971">
        <f t="shared" si="558"/>
        <v>5</v>
      </c>
      <c r="DL971">
        <v>140000</v>
      </c>
    </row>
    <row r="972" spans="1:116" x14ac:dyDescent="0.35">
      <c r="A972">
        <v>971</v>
      </c>
      <c r="B972">
        <v>50</v>
      </c>
      <c r="C972" t="s">
        <v>81</v>
      </c>
      <c r="D972">
        <f t="shared" si="525"/>
        <v>4</v>
      </c>
      <c r="E972">
        <v>60</v>
      </c>
      <c r="F972">
        <v>10800</v>
      </c>
      <c r="G972" t="s">
        <v>82</v>
      </c>
      <c r="H972">
        <f t="shared" si="526"/>
        <v>2</v>
      </c>
      <c r="I972" t="s">
        <v>83</v>
      </c>
      <c r="J972" t="str">
        <f t="shared" si="527"/>
        <v/>
      </c>
      <c r="K972" t="s">
        <v>84</v>
      </c>
      <c r="L972">
        <f t="shared" si="528"/>
        <v>1</v>
      </c>
      <c r="M972" t="s">
        <v>85</v>
      </c>
      <c r="N972">
        <f t="shared" si="529"/>
        <v>2</v>
      </c>
      <c r="O972" t="s">
        <v>86</v>
      </c>
      <c r="P972">
        <f t="shared" si="530"/>
        <v>4</v>
      </c>
      <c r="Q972" t="s">
        <v>87</v>
      </c>
      <c r="R972">
        <f t="shared" si="531"/>
        <v>4</v>
      </c>
      <c r="S972" t="s">
        <v>88</v>
      </c>
      <c r="T972">
        <f t="shared" si="532"/>
        <v>3</v>
      </c>
      <c r="U972" t="s">
        <v>162</v>
      </c>
      <c r="V972">
        <f t="shared" si="533"/>
        <v>7</v>
      </c>
      <c r="W972" t="s">
        <v>90</v>
      </c>
      <c r="X972">
        <f t="shared" si="534"/>
        <v>7</v>
      </c>
      <c r="Y972" t="s">
        <v>90</v>
      </c>
      <c r="Z972">
        <f t="shared" si="535"/>
        <v>7</v>
      </c>
      <c r="AA972" t="s">
        <v>91</v>
      </c>
      <c r="AB972">
        <f t="shared" si="536"/>
        <v>3</v>
      </c>
      <c r="AC972" t="s">
        <v>132</v>
      </c>
      <c r="AD972">
        <f t="shared" si="537"/>
        <v>1</v>
      </c>
      <c r="AE972">
        <v>4</v>
      </c>
      <c r="AF972">
        <v>4</v>
      </c>
      <c r="AG972">
        <v>1949</v>
      </c>
      <c r="AH972">
        <v>1950</v>
      </c>
      <c r="AI972" t="s">
        <v>93</v>
      </c>
      <c r="AJ972">
        <f t="shared" si="538"/>
        <v>5</v>
      </c>
      <c r="AK972" t="s">
        <v>94</v>
      </c>
      <c r="AL972">
        <f t="shared" si="539"/>
        <v>8</v>
      </c>
      <c r="AM972" t="s">
        <v>186</v>
      </c>
      <c r="AN972">
        <f t="shared" si="540"/>
        <v>6</v>
      </c>
      <c r="AO972" t="s">
        <v>186</v>
      </c>
      <c r="AP972" t="s">
        <v>117</v>
      </c>
      <c r="AQ972">
        <f t="shared" si="541"/>
        <v>2</v>
      </c>
      <c r="AR972">
        <v>0</v>
      </c>
      <c r="AS972" t="s">
        <v>98</v>
      </c>
      <c r="AT972">
        <f t="shared" si="542"/>
        <v>3</v>
      </c>
      <c r="AU972" t="s">
        <v>98</v>
      </c>
      <c r="AV972">
        <f t="shared" si="543"/>
        <v>3</v>
      </c>
      <c r="AW972" t="s">
        <v>118</v>
      </c>
      <c r="AX972">
        <f t="shared" si="544"/>
        <v>2</v>
      </c>
      <c r="AY972" t="s">
        <v>98</v>
      </c>
      <c r="AZ972">
        <f t="shared" si="545"/>
        <v>4</v>
      </c>
      <c r="BA972" t="s">
        <v>98</v>
      </c>
      <c r="BB972">
        <f t="shared" si="546"/>
        <v>4</v>
      </c>
      <c r="BC972" t="s">
        <v>100</v>
      </c>
      <c r="BD972" t="s">
        <v>102</v>
      </c>
      <c r="BE972">
        <f t="shared" si="547"/>
        <v>6</v>
      </c>
      <c r="BF972">
        <v>0</v>
      </c>
      <c r="BG972" t="s">
        <v>102</v>
      </c>
      <c r="BH972">
        <v>0</v>
      </c>
      <c r="BI972">
        <v>720</v>
      </c>
      <c r="BJ972">
        <v>720</v>
      </c>
      <c r="BK972" t="s">
        <v>103</v>
      </c>
      <c r="BL972">
        <f t="shared" si="548"/>
        <v>6</v>
      </c>
      <c r="BM972" t="s">
        <v>98</v>
      </c>
      <c r="BN972" t="s">
        <v>177</v>
      </c>
      <c r="BO972" t="s">
        <v>164</v>
      </c>
      <c r="BP972">
        <f t="shared" si="549"/>
        <v>3</v>
      </c>
      <c r="BQ972">
        <v>720</v>
      </c>
      <c r="BR972">
        <v>472</v>
      </c>
      <c r="BS972">
        <v>0</v>
      </c>
      <c r="BT972">
        <v>1192</v>
      </c>
      <c r="BU972">
        <v>0</v>
      </c>
      <c r="BV972">
        <v>0</v>
      </c>
      <c r="BW972">
        <v>1</v>
      </c>
      <c r="BX972">
        <v>1</v>
      </c>
      <c r="BY972">
        <v>4</v>
      </c>
      <c r="BZ972">
        <v>1</v>
      </c>
      <c r="CA972" t="s">
        <v>98</v>
      </c>
      <c r="CB972">
        <f t="shared" si="550"/>
        <v>4</v>
      </c>
      <c r="CC972">
        <v>6</v>
      </c>
      <c r="CD972" t="s">
        <v>107</v>
      </c>
      <c r="CE972">
        <v>0</v>
      </c>
      <c r="CF972" t="s">
        <v>83</v>
      </c>
      <c r="CG972" t="s">
        <v>83</v>
      </c>
      <c r="CH972">
        <f t="shared" si="551"/>
        <v>3</v>
      </c>
      <c r="CI972" t="s">
        <v>83</v>
      </c>
      <c r="CJ972" t="s">
        <v>83</v>
      </c>
      <c r="CK972">
        <f t="shared" si="552"/>
        <v>1</v>
      </c>
      <c r="CL972">
        <v>0</v>
      </c>
      <c r="CM972">
        <v>0</v>
      </c>
      <c r="CN972" t="s">
        <v>83</v>
      </c>
      <c r="CO972">
        <f t="shared" si="553"/>
        <v>1</v>
      </c>
      <c r="CP972" t="s">
        <v>83</v>
      </c>
      <c r="CQ972">
        <f t="shared" si="554"/>
        <v>1</v>
      </c>
      <c r="CR972" t="s">
        <v>105</v>
      </c>
      <c r="CS972">
        <f t="shared" si="555"/>
        <v>3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 t="s">
        <v>83</v>
      </c>
      <c r="DA972" t="s">
        <v>83</v>
      </c>
      <c r="DB972">
        <f t="shared" si="556"/>
        <v>5</v>
      </c>
      <c r="DC972" t="s">
        <v>83</v>
      </c>
      <c r="DD972">
        <v>0</v>
      </c>
      <c r="DE972">
        <v>12</v>
      </c>
      <c r="DF972">
        <v>2006</v>
      </c>
      <c r="DG972">
        <f t="shared" si="559"/>
        <v>17</v>
      </c>
      <c r="DH972" t="s">
        <v>110</v>
      </c>
      <c r="DI972">
        <f t="shared" si="557"/>
        <v>4</v>
      </c>
      <c r="DJ972" t="s">
        <v>128</v>
      </c>
      <c r="DK972">
        <f t="shared" si="558"/>
        <v>3</v>
      </c>
      <c r="DL972">
        <v>135000</v>
      </c>
    </row>
    <row r="973" spans="1:116" x14ac:dyDescent="0.35">
      <c r="A973">
        <v>972</v>
      </c>
      <c r="B973">
        <v>160</v>
      </c>
      <c r="C973" t="s">
        <v>81</v>
      </c>
      <c r="D973">
        <f t="shared" si="525"/>
        <v>4</v>
      </c>
      <c r="E973">
        <v>36</v>
      </c>
      <c r="F973">
        <v>2268</v>
      </c>
      <c r="G973" t="s">
        <v>82</v>
      </c>
      <c r="H973">
        <f t="shared" si="526"/>
        <v>2</v>
      </c>
      <c r="I973" t="s">
        <v>83</v>
      </c>
      <c r="J973" t="str">
        <f t="shared" si="527"/>
        <v/>
      </c>
      <c r="K973" t="s">
        <v>84</v>
      </c>
      <c r="L973">
        <f t="shared" si="528"/>
        <v>1</v>
      </c>
      <c r="M973" t="s">
        <v>85</v>
      </c>
      <c r="N973">
        <f t="shared" si="529"/>
        <v>2</v>
      </c>
      <c r="O973" t="s">
        <v>86</v>
      </c>
      <c r="P973">
        <f t="shared" si="530"/>
        <v>4</v>
      </c>
      <c r="Q973" t="s">
        <v>87</v>
      </c>
      <c r="R973">
        <f t="shared" si="531"/>
        <v>4</v>
      </c>
      <c r="S973" t="s">
        <v>88</v>
      </c>
      <c r="T973">
        <f t="shared" si="532"/>
        <v>3</v>
      </c>
      <c r="U973" t="s">
        <v>154</v>
      </c>
      <c r="V973">
        <f t="shared" si="533"/>
        <v>19</v>
      </c>
      <c r="W973" t="s">
        <v>90</v>
      </c>
      <c r="X973">
        <f t="shared" si="534"/>
        <v>7</v>
      </c>
      <c r="Y973" t="s">
        <v>90</v>
      </c>
      <c r="Z973">
        <f t="shared" si="535"/>
        <v>7</v>
      </c>
      <c r="AA973" t="s">
        <v>198</v>
      </c>
      <c r="AB973">
        <f t="shared" si="536"/>
        <v>5</v>
      </c>
      <c r="AC973" t="s">
        <v>92</v>
      </c>
      <c r="AD973">
        <f t="shared" si="537"/>
        <v>8</v>
      </c>
      <c r="AE973">
        <v>7</v>
      </c>
      <c r="AF973">
        <v>5</v>
      </c>
      <c r="AG973">
        <v>2003</v>
      </c>
      <c r="AH973">
        <v>2004</v>
      </c>
      <c r="AI973" t="s">
        <v>93</v>
      </c>
      <c r="AJ973">
        <f t="shared" si="538"/>
        <v>5</v>
      </c>
      <c r="AK973" t="s">
        <v>94</v>
      </c>
      <c r="AL973">
        <f t="shared" si="539"/>
        <v>8</v>
      </c>
      <c r="AM973" t="s">
        <v>95</v>
      </c>
      <c r="AN973">
        <f t="shared" si="540"/>
        <v>14</v>
      </c>
      <c r="AO973" t="s">
        <v>125</v>
      </c>
      <c r="AP973" t="s">
        <v>137</v>
      </c>
      <c r="AQ973">
        <f t="shared" si="541"/>
        <v>5</v>
      </c>
      <c r="AR973">
        <v>106</v>
      </c>
      <c r="AS973" t="s">
        <v>97</v>
      </c>
      <c r="AT973">
        <f t="shared" si="542"/>
        <v>4</v>
      </c>
      <c r="AU973" t="s">
        <v>98</v>
      </c>
      <c r="AV973">
        <f t="shared" si="543"/>
        <v>3</v>
      </c>
      <c r="AW973" t="s">
        <v>99</v>
      </c>
      <c r="AX973">
        <f t="shared" si="544"/>
        <v>6</v>
      </c>
      <c r="AY973" t="s">
        <v>97</v>
      </c>
      <c r="AZ973">
        <f t="shared" si="545"/>
        <v>5</v>
      </c>
      <c r="BA973" t="s">
        <v>98</v>
      </c>
      <c r="BB973">
        <f t="shared" si="546"/>
        <v>4</v>
      </c>
      <c r="BC973" t="s">
        <v>100</v>
      </c>
      <c r="BD973" t="s">
        <v>101</v>
      </c>
      <c r="BE973">
        <f t="shared" si="547"/>
        <v>7</v>
      </c>
      <c r="BF973">
        <v>567</v>
      </c>
      <c r="BG973" t="s">
        <v>102</v>
      </c>
      <c r="BH973">
        <v>0</v>
      </c>
      <c r="BI973">
        <v>197</v>
      </c>
      <c r="BJ973">
        <v>764</v>
      </c>
      <c r="BK973" t="s">
        <v>103</v>
      </c>
      <c r="BL973">
        <f t="shared" si="548"/>
        <v>6</v>
      </c>
      <c r="BM973" t="s">
        <v>104</v>
      </c>
      <c r="BN973" t="s">
        <v>105</v>
      </c>
      <c r="BO973" t="s">
        <v>106</v>
      </c>
      <c r="BP973">
        <f t="shared" si="549"/>
        <v>6</v>
      </c>
      <c r="BQ973">
        <v>764</v>
      </c>
      <c r="BR973">
        <v>862</v>
      </c>
      <c r="BS973">
        <v>0</v>
      </c>
      <c r="BT973">
        <v>1626</v>
      </c>
      <c r="BU973">
        <v>0</v>
      </c>
      <c r="BV973">
        <v>0</v>
      </c>
      <c r="BW973">
        <v>2</v>
      </c>
      <c r="BX973">
        <v>0</v>
      </c>
      <c r="BY973">
        <v>2</v>
      </c>
      <c r="BZ973">
        <v>1</v>
      </c>
      <c r="CA973" t="s">
        <v>97</v>
      </c>
      <c r="CB973">
        <f t="shared" si="550"/>
        <v>5</v>
      </c>
      <c r="CC973">
        <v>6</v>
      </c>
      <c r="CD973" t="s">
        <v>107</v>
      </c>
      <c r="CE973">
        <v>0</v>
      </c>
      <c r="CF973" t="s">
        <v>83</v>
      </c>
      <c r="CG973" t="s">
        <v>156</v>
      </c>
      <c r="CH973">
        <f t="shared" si="551"/>
        <v>7</v>
      </c>
      <c r="CI973">
        <v>2003</v>
      </c>
      <c r="CJ973" t="s">
        <v>109</v>
      </c>
      <c r="CK973">
        <f t="shared" si="552"/>
        <v>3</v>
      </c>
      <c r="CL973">
        <v>2</v>
      </c>
      <c r="CM973">
        <v>474</v>
      </c>
      <c r="CN973" t="s">
        <v>98</v>
      </c>
      <c r="CO973">
        <f t="shared" si="553"/>
        <v>4</v>
      </c>
      <c r="CP973" t="s">
        <v>98</v>
      </c>
      <c r="CQ973">
        <f t="shared" si="554"/>
        <v>4</v>
      </c>
      <c r="CR973" t="s">
        <v>105</v>
      </c>
      <c r="CS973">
        <f t="shared" si="555"/>
        <v>3</v>
      </c>
      <c r="CT973">
        <v>0</v>
      </c>
      <c r="CU973">
        <v>27</v>
      </c>
      <c r="CV973">
        <v>0</v>
      </c>
      <c r="CW973">
        <v>0</v>
      </c>
      <c r="CX973">
        <v>0</v>
      </c>
      <c r="CY973">
        <v>0</v>
      </c>
      <c r="CZ973" t="s">
        <v>83</v>
      </c>
      <c r="DA973" t="s">
        <v>83</v>
      </c>
      <c r="DB973">
        <f t="shared" si="556"/>
        <v>5</v>
      </c>
      <c r="DC973" t="s">
        <v>83</v>
      </c>
      <c r="DD973">
        <v>0</v>
      </c>
      <c r="DE973">
        <v>7</v>
      </c>
      <c r="DF973">
        <v>2009</v>
      </c>
      <c r="DG973">
        <f t="shared" si="559"/>
        <v>14</v>
      </c>
      <c r="DH973" t="s">
        <v>110</v>
      </c>
      <c r="DI973">
        <f t="shared" si="557"/>
        <v>4</v>
      </c>
      <c r="DJ973" t="s">
        <v>111</v>
      </c>
      <c r="DK973">
        <f t="shared" si="558"/>
        <v>5</v>
      </c>
      <c r="DL973">
        <v>173000</v>
      </c>
    </row>
    <row r="974" spans="1:116" x14ac:dyDescent="0.35">
      <c r="A974">
        <v>973</v>
      </c>
      <c r="B974">
        <v>120</v>
      </c>
      <c r="C974" t="s">
        <v>81</v>
      </c>
      <c r="D974">
        <f t="shared" si="525"/>
        <v>4</v>
      </c>
      <c r="E974">
        <v>55</v>
      </c>
      <c r="F974">
        <v>7892</v>
      </c>
      <c r="G974" t="s">
        <v>82</v>
      </c>
      <c r="H974">
        <f t="shared" si="526"/>
        <v>2</v>
      </c>
      <c r="I974" t="s">
        <v>83</v>
      </c>
      <c r="J974" t="str">
        <f t="shared" si="527"/>
        <v/>
      </c>
      <c r="K974" t="s">
        <v>84</v>
      </c>
      <c r="L974">
        <f t="shared" si="528"/>
        <v>1</v>
      </c>
      <c r="M974" t="s">
        <v>85</v>
      </c>
      <c r="N974">
        <f t="shared" si="529"/>
        <v>2</v>
      </c>
      <c r="O974" t="s">
        <v>86</v>
      </c>
      <c r="P974">
        <f t="shared" si="530"/>
        <v>4</v>
      </c>
      <c r="Q974" t="s">
        <v>87</v>
      </c>
      <c r="R974">
        <f t="shared" si="531"/>
        <v>4</v>
      </c>
      <c r="S974" t="s">
        <v>88</v>
      </c>
      <c r="T974">
        <f t="shared" si="532"/>
        <v>3</v>
      </c>
      <c r="U974" t="s">
        <v>170</v>
      </c>
      <c r="V974">
        <f t="shared" si="533"/>
        <v>15</v>
      </c>
      <c r="W974" t="s">
        <v>90</v>
      </c>
      <c r="X974">
        <f t="shared" si="534"/>
        <v>7</v>
      </c>
      <c r="Y974" t="s">
        <v>90</v>
      </c>
      <c r="Z974">
        <f t="shared" si="535"/>
        <v>7</v>
      </c>
      <c r="AA974" t="s">
        <v>179</v>
      </c>
      <c r="AB974">
        <f t="shared" si="536"/>
        <v>4</v>
      </c>
      <c r="AC974" t="s">
        <v>115</v>
      </c>
      <c r="AD974">
        <f t="shared" si="537"/>
        <v>4</v>
      </c>
      <c r="AE974">
        <v>6</v>
      </c>
      <c r="AF974">
        <v>5</v>
      </c>
      <c r="AG974">
        <v>1979</v>
      </c>
      <c r="AH974">
        <v>1979</v>
      </c>
      <c r="AI974" t="s">
        <v>93</v>
      </c>
      <c r="AJ974">
        <f t="shared" si="538"/>
        <v>5</v>
      </c>
      <c r="AK974" t="s">
        <v>94</v>
      </c>
      <c r="AL974">
        <f t="shared" si="539"/>
        <v>8</v>
      </c>
      <c r="AM974" t="s">
        <v>161</v>
      </c>
      <c r="AN974">
        <f t="shared" si="540"/>
        <v>3</v>
      </c>
      <c r="AO974" t="s">
        <v>161</v>
      </c>
      <c r="AP974" t="s">
        <v>117</v>
      </c>
      <c r="AQ974">
        <f t="shared" si="541"/>
        <v>2</v>
      </c>
      <c r="AR974">
        <v>0</v>
      </c>
      <c r="AS974" t="s">
        <v>98</v>
      </c>
      <c r="AT974">
        <f t="shared" si="542"/>
        <v>3</v>
      </c>
      <c r="AU974" t="s">
        <v>98</v>
      </c>
      <c r="AV974">
        <f t="shared" si="543"/>
        <v>3</v>
      </c>
      <c r="AW974" t="s">
        <v>118</v>
      </c>
      <c r="AX974">
        <f t="shared" si="544"/>
        <v>2</v>
      </c>
      <c r="AY974" t="s">
        <v>97</v>
      </c>
      <c r="AZ974">
        <f t="shared" si="545"/>
        <v>5</v>
      </c>
      <c r="BA974" t="s">
        <v>98</v>
      </c>
      <c r="BB974">
        <f t="shared" si="546"/>
        <v>4</v>
      </c>
      <c r="BC974" t="s">
        <v>100</v>
      </c>
      <c r="BD974" t="s">
        <v>102</v>
      </c>
      <c r="BE974">
        <f t="shared" si="547"/>
        <v>6</v>
      </c>
      <c r="BF974">
        <v>0</v>
      </c>
      <c r="BG974" t="s">
        <v>102</v>
      </c>
      <c r="BH974">
        <v>0</v>
      </c>
      <c r="BI974">
        <v>918</v>
      </c>
      <c r="BJ974">
        <v>918</v>
      </c>
      <c r="BK974" t="s">
        <v>103</v>
      </c>
      <c r="BL974">
        <f t="shared" si="548"/>
        <v>6</v>
      </c>
      <c r="BM974" t="s">
        <v>98</v>
      </c>
      <c r="BN974" t="s">
        <v>105</v>
      </c>
      <c r="BO974" t="s">
        <v>106</v>
      </c>
      <c r="BP974">
        <f t="shared" si="549"/>
        <v>6</v>
      </c>
      <c r="BQ974">
        <v>918</v>
      </c>
      <c r="BR974">
        <v>0</v>
      </c>
      <c r="BS974">
        <v>0</v>
      </c>
      <c r="BT974">
        <v>918</v>
      </c>
      <c r="BU974">
        <v>0</v>
      </c>
      <c r="BV974">
        <v>0</v>
      </c>
      <c r="BW974">
        <v>2</v>
      </c>
      <c r="BX974">
        <v>0</v>
      </c>
      <c r="BY974">
        <v>2</v>
      </c>
      <c r="BZ974">
        <v>1</v>
      </c>
      <c r="CA974" t="s">
        <v>98</v>
      </c>
      <c r="CB974">
        <f t="shared" si="550"/>
        <v>4</v>
      </c>
      <c r="CC974">
        <v>5</v>
      </c>
      <c r="CD974" t="s">
        <v>107</v>
      </c>
      <c r="CE974">
        <v>1</v>
      </c>
      <c r="CF974" t="s">
        <v>98</v>
      </c>
      <c r="CG974" t="s">
        <v>108</v>
      </c>
      <c r="CH974">
        <f t="shared" si="551"/>
        <v>6</v>
      </c>
      <c r="CI974">
        <v>1979</v>
      </c>
      <c r="CJ974" t="s">
        <v>102</v>
      </c>
      <c r="CK974">
        <f t="shared" si="552"/>
        <v>2</v>
      </c>
      <c r="CL974">
        <v>1</v>
      </c>
      <c r="CM974">
        <v>264</v>
      </c>
      <c r="CN974" t="s">
        <v>98</v>
      </c>
      <c r="CO974">
        <f t="shared" si="553"/>
        <v>4</v>
      </c>
      <c r="CP974" t="s">
        <v>98</v>
      </c>
      <c r="CQ974">
        <f t="shared" si="554"/>
        <v>4</v>
      </c>
      <c r="CR974" t="s">
        <v>105</v>
      </c>
      <c r="CS974">
        <f t="shared" si="555"/>
        <v>3</v>
      </c>
      <c r="CT974">
        <v>28</v>
      </c>
      <c r="CU974">
        <v>0</v>
      </c>
      <c r="CV974">
        <v>0</v>
      </c>
      <c r="CW974">
        <v>0</v>
      </c>
      <c r="CX974">
        <v>0</v>
      </c>
      <c r="CY974">
        <v>0</v>
      </c>
      <c r="CZ974" t="s">
        <v>83</v>
      </c>
      <c r="DA974" t="s">
        <v>83</v>
      </c>
      <c r="DB974">
        <f t="shared" si="556"/>
        <v>5</v>
      </c>
      <c r="DC974" t="s">
        <v>83</v>
      </c>
      <c r="DD974">
        <v>0</v>
      </c>
      <c r="DE974">
        <v>4</v>
      </c>
      <c r="DF974">
        <v>2010</v>
      </c>
      <c r="DG974">
        <f t="shared" si="559"/>
        <v>13</v>
      </c>
      <c r="DH974" t="s">
        <v>110</v>
      </c>
      <c r="DI974">
        <f t="shared" si="557"/>
        <v>4</v>
      </c>
      <c r="DJ974" t="s">
        <v>111</v>
      </c>
      <c r="DK974">
        <f t="shared" si="558"/>
        <v>5</v>
      </c>
      <c r="DL974">
        <v>99500</v>
      </c>
    </row>
    <row r="975" spans="1:116" x14ac:dyDescent="0.35">
      <c r="A975">
        <v>974</v>
      </c>
      <c r="B975">
        <v>20</v>
      </c>
      <c r="C975" t="s">
        <v>192</v>
      </c>
      <c r="D975">
        <f t="shared" si="525"/>
        <v>5</v>
      </c>
      <c r="E975">
        <v>95</v>
      </c>
      <c r="F975">
        <v>11639</v>
      </c>
      <c r="G975" t="s">
        <v>82</v>
      </c>
      <c r="H975">
        <f t="shared" si="526"/>
        <v>2</v>
      </c>
      <c r="I975" t="s">
        <v>83</v>
      </c>
      <c r="J975" t="str">
        <f t="shared" si="527"/>
        <v/>
      </c>
      <c r="K975" t="s">
        <v>84</v>
      </c>
      <c r="L975">
        <f t="shared" si="528"/>
        <v>1</v>
      </c>
      <c r="M975" t="s">
        <v>85</v>
      </c>
      <c r="N975">
        <f t="shared" si="529"/>
        <v>2</v>
      </c>
      <c r="O975" t="s">
        <v>86</v>
      </c>
      <c r="P975">
        <f t="shared" si="530"/>
        <v>4</v>
      </c>
      <c r="Q975" t="s">
        <v>122</v>
      </c>
      <c r="R975">
        <f t="shared" si="531"/>
        <v>2</v>
      </c>
      <c r="S975" t="s">
        <v>88</v>
      </c>
      <c r="T975">
        <f t="shared" si="532"/>
        <v>3</v>
      </c>
      <c r="U975" t="s">
        <v>136</v>
      </c>
      <c r="V975">
        <f t="shared" si="533"/>
        <v>18</v>
      </c>
      <c r="W975" t="s">
        <v>90</v>
      </c>
      <c r="X975">
        <f t="shared" si="534"/>
        <v>7</v>
      </c>
      <c r="Y975" t="s">
        <v>90</v>
      </c>
      <c r="Z975">
        <f t="shared" si="535"/>
        <v>7</v>
      </c>
      <c r="AA975" t="s">
        <v>91</v>
      </c>
      <c r="AB975">
        <f t="shared" si="536"/>
        <v>3</v>
      </c>
      <c r="AC975" t="s">
        <v>115</v>
      </c>
      <c r="AD975">
        <f t="shared" si="537"/>
        <v>4</v>
      </c>
      <c r="AE975">
        <v>7</v>
      </c>
      <c r="AF975">
        <v>5</v>
      </c>
      <c r="AG975">
        <v>2007</v>
      </c>
      <c r="AH975">
        <v>2008</v>
      </c>
      <c r="AI975" t="s">
        <v>93</v>
      </c>
      <c r="AJ975">
        <f t="shared" si="538"/>
        <v>5</v>
      </c>
      <c r="AK975" t="s">
        <v>94</v>
      </c>
      <c r="AL975">
        <f t="shared" si="539"/>
        <v>8</v>
      </c>
      <c r="AM975" t="s">
        <v>180</v>
      </c>
      <c r="AN975">
        <f t="shared" si="540"/>
        <v>15</v>
      </c>
      <c r="AO975" t="s">
        <v>181</v>
      </c>
      <c r="AP975" t="s">
        <v>83</v>
      </c>
      <c r="AQ975">
        <f t="shared" si="541"/>
        <v>3</v>
      </c>
      <c r="AR975" t="s">
        <v>83</v>
      </c>
      <c r="AS975" t="s">
        <v>97</v>
      </c>
      <c r="AT975">
        <f t="shared" si="542"/>
        <v>4</v>
      </c>
      <c r="AU975" t="s">
        <v>98</v>
      </c>
      <c r="AV975">
        <f t="shared" si="543"/>
        <v>3</v>
      </c>
      <c r="AW975" t="s">
        <v>99</v>
      </c>
      <c r="AX975">
        <f t="shared" si="544"/>
        <v>6</v>
      </c>
      <c r="AY975" t="s">
        <v>97</v>
      </c>
      <c r="AZ975">
        <f t="shared" si="545"/>
        <v>5</v>
      </c>
      <c r="BA975" t="s">
        <v>98</v>
      </c>
      <c r="BB975">
        <f t="shared" si="546"/>
        <v>4</v>
      </c>
      <c r="BC975" t="s">
        <v>100</v>
      </c>
      <c r="BD975" t="s">
        <v>102</v>
      </c>
      <c r="BE975">
        <f t="shared" si="547"/>
        <v>6</v>
      </c>
      <c r="BF975">
        <v>0</v>
      </c>
      <c r="BG975" t="s">
        <v>102</v>
      </c>
      <c r="BH975">
        <v>0</v>
      </c>
      <c r="BI975">
        <v>1428</v>
      </c>
      <c r="BJ975">
        <v>1428</v>
      </c>
      <c r="BK975" t="s">
        <v>103</v>
      </c>
      <c r="BL975">
        <f t="shared" si="548"/>
        <v>6</v>
      </c>
      <c r="BM975" t="s">
        <v>104</v>
      </c>
      <c r="BN975" t="s">
        <v>105</v>
      </c>
      <c r="BO975" t="s">
        <v>106</v>
      </c>
      <c r="BP975">
        <f t="shared" si="549"/>
        <v>6</v>
      </c>
      <c r="BQ975">
        <v>1428</v>
      </c>
      <c r="BR975">
        <v>0</v>
      </c>
      <c r="BS975">
        <v>0</v>
      </c>
      <c r="BT975">
        <v>1428</v>
      </c>
      <c r="BU975">
        <v>0</v>
      </c>
      <c r="BV975">
        <v>0</v>
      </c>
      <c r="BW975">
        <v>2</v>
      </c>
      <c r="BX975">
        <v>0</v>
      </c>
      <c r="BY975">
        <v>3</v>
      </c>
      <c r="BZ975">
        <v>1</v>
      </c>
      <c r="CA975" t="s">
        <v>97</v>
      </c>
      <c r="CB975">
        <f t="shared" si="550"/>
        <v>5</v>
      </c>
      <c r="CC975">
        <v>6</v>
      </c>
      <c r="CD975" t="s">
        <v>107</v>
      </c>
      <c r="CE975">
        <v>0</v>
      </c>
      <c r="CF975" t="s">
        <v>83</v>
      </c>
      <c r="CG975" t="s">
        <v>108</v>
      </c>
      <c r="CH975">
        <f t="shared" si="551"/>
        <v>6</v>
      </c>
      <c r="CI975">
        <v>2007</v>
      </c>
      <c r="CJ975" t="s">
        <v>157</v>
      </c>
      <c r="CK975">
        <f t="shared" si="552"/>
        <v>4</v>
      </c>
      <c r="CL975">
        <v>2</v>
      </c>
      <c r="CM975">
        <v>480</v>
      </c>
      <c r="CN975" t="s">
        <v>98</v>
      </c>
      <c r="CO975">
        <f t="shared" si="553"/>
        <v>4</v>
      </c>
      <c r="CP975" t="s">
        <v>98</v>
      </c>
      <c r="CQ975">
        <f t="shared" si="554"/>
        <v>4</v>
      </c>
      <c r="CR975" t="s">
        <v>105</v>
      </c>
      <c r="CS975">
        <f t="shared" si="555"/>
        <v>3</v>
      </c>
      <c r="CT975">
        <v>0</v>
      </c>
      <c r="CU975">
        <v>120</v>
      </c>
      <c r="CV975">
        <v>0</v>
      </c>
      <c r="CW975">
        <v>0</v>
      </c>
      <c r="CX975">
        <v>0</v>
      </c>
      <c r="CY975">
        <v>0</v>
      </c>
      <c r="CZ975" t="s">
        <v>83</v>
      </c>
      <c r="DA975" t="s">
        <v>83</v>
      </c>
      <c r="DB975">
        <f t="shared" si="556"/>
        <v>5</v>
      </c>
      <c r="DC975" t="s">
        <v>83</v>
      </c>
      <c r="DD975">
        <v>0</v>
      </c>
      <c r="DE975">
        <v>12</v>
      </c>
      <c r="DF975">
        <v>2008</v>
      </c>
      <c r="DG975">
        <f t="shared" si="559"/>
        <v>15</v>
      </c>
      <c r="DH975" t="s">
        <v>158</v>
      </c>
      <c r="DI975">
        <f t="shared" si="557"/>
        <v>8</v>
      </c>
      <c r="DJ975" t="s">
        <v>159</v>
      </c>
      <c r="DK975">
        <f t="shared" si="558"/>
        <v>6</v>
      </c>
      <c r="DL975">
        <v>182000</v>
      </c>
    </row>
    <row r="976" spans="1:116" x14ac:dyDescent="0.35">
      <c r="A976">
        <v>975</v>
      </c>
      <c r="B976">
        <v>70</v>
      </c>
      <c r="C976" t="s">
        <v>81</v>
      </c>
      <c r="D976">
        <f t="shared" si="525"/>
        <v>4</v>
      </c>
      <c r="E976">
        <v>60</v>
      </c>
      <c r="F976">
        <v>11414</v>
      </c>
      <c r="G976" t="s">
        <v>82</v>
      </c>
      <c r="H976">
        <f t="shared" si="526"/>
        <v>2</v>
      </c>
      <c r="I976" t="s">
        <v>83</v>
      </c>
      <c r="J976" t="str">
        <f t="shared" si="527"/>
        <v/>
      </c>
      <c r="K976" t="s">
        <v>120</v>
      </c>
      <c r="L976">
        <f t="shared" si="528"/>
        <v>2</v>
      </c>
      <c r="M976" t="s">
        <v>85</v>
      </c>
      <c r="N976">
        <f t="shared" si="529"/>
        <v>2</v>
      </c>
      <c r="O976" t="s">
        <v>86</v>
      </c>
      <c r="P976">
        <f t="shared" si="530"/>
        <v>4</v>
      </c>
      <c r="Q976" t="s">
        <v>122</v>
      </c>
      <c r="R976">
        <f t="shared" si="531"/>
        <v>2</v>
      </c>
      <c r="S976" t="s">
        <v>88</v>
      </c>
      <c r="T976">
        <f t="shared" si="532"/>
        <v>3</v>
      </c>
      <c r="U976" t="s">
        <v>148</v>
      </c>
      <c r="V976">
        <f t="shared" si="533"/>
        <v>12</v>
      </c>
      <c r="W976" t="s">
        <v>202</v>
      </c>
      <c r="X976">
        <f t="shared" si="534"/>
        <v>5</v>
      </c>
      <c r="Y976" t="s">
        <v>114</v>
      </c>
      <c r="Z976">
        <f t="shared" si="535"/>
        <v>6</v>
      </c>
      <c r="AA976" t="s">
        <v>91</v>
      </c>
      <c r="AB976">
        <f t="shared" si="536"/>
        <v>3</v>
      </c>
      <c r="AC976" t="s">
        <v>92</v>
      </c>
      <c r="AD976">
        <f t="shared" si="537"/>
        <v>8</v>
      </c>
      <c r="AE976">
        <v>7</v>
      </c>
      <c r="AF976">
        <v>8</v>
      </c>
      <c r="AG976">
        <v>1910</v>
      </c>
      <c r="AH976">
        <v>1993</v>
      </c>
      <c r="AI976" t="s">
        <v>93</v>
      </c>
      <c r="AJ976">
        <f t="shared" si="538"/>
        <v>5</v>
      </c>
      <c r="AK976" t="s">
        <v>94</v>
      </c>
      <c r="AL976">
        <f t="shared" si="539"/>
        <v>8</v>
      </c>
      <c r="AM976" t="s">
        <v>140</v>
      </c>
      <c r="AN976">
        <f t="shared" si="540"/>
        <v>9</v>
      </c>
      <c r="AO976" t="s">
        <v>140</v>
      </c>
      <c r="AP976" t="s">
        <v>117</v>
      </c>
      <c r="AQ976">
        <f t="shared" si="541"/>
        <v>2</v>
      </c>
      <c r="AR976">
        <v>0</v>
      </c>
      <c r="AS976" t="s">
        <v>98</v>
      </c>
      <c r="AT976">
        <f t="shared" si="542"/>
        <v>3</v>
      </c>
      <c r="AU976" t="s">
        <v>97</v>
      </c>
      <c r="AV976">
        <f t="shared" si="543"/>
        <v>4</v>
      </c>
      <c r="AW976" t="s">
        <v>126</v>
      </c>
      <c r="AX976">
        <f t="shared" si="544"/>
        <v>3</v>
      </c>
      <c r="AY976" t="s">
        <v>97</v>
      </c>
      <c r="AZ976">
        <f t="shared" si="545"/>
        <v>5</v>
      </c>
      <c r="BA976" t="s">
        <v>98</v>
      </c>
      <c r="BB976">
        <f t="shared" si="546"/>
        <v>4</v>
      </c>
      <c r="BC976" t="s">
        <v>100</v>
      </c>
      <c r="BD976" t="s">
        <v>102</v>
      </c>
      <c r="BE976">
        <f t="shared" si="547"/>
        <v>6</v>
      </c>
      <c r="BF976">
        <v>0</v>
      </c>
      <c r="BG976" t="s">
        <v>102</v>
      </c>
      <c r="BH976">
        <v>0</v>
      </c>
      <c r="BI976">
        <v>728</v>
      </c>
      <c r="BJ976">
        <v>728</v>
      </c>
      <c r="BK976" t="s">
        <v>103</v>
      </c>
      <c r="BL976">
        <f t="shared" si="548"/>
        <v>6</v>
      </c>
      <c r="BM976" t="s">
        <v>98</v>
      </c>
      <c r="BN976" t="s">
        <v>177</v>
      </c>
      <c r="BO976" t="s">
        <v>106</v>
      </c>
      <c r="BP976">
        <f t="shared" si="549"/>
        <v>6</v>
      </c>
      <c r="BQ976">
        <v>1136</v>
      </c>
      <c r="BR976">
        <v>883</v>
      </c>
      <c r="BS976">
        <v>0</v>
      </c>
      <c r="BT976">
        <v>2019</v>
      </c>
      <c r="BU976">
        <v>0</v>
      </c>
      <c r="BV976">
        <v>0</v>
      </c>
      <c r="BW976">
        <v>1</v>
      </c>
      <c r="BX976">
        <v>0</v>
      </c>
      <c r="BY976">
        <v>3</v>
      </c>
      <c r="BZ976">
        <v>1</v>
      </c>
      <c r="CA976" t="s">
        <v>97</v>
      </c>
      <c r="CB976">
        <f t="shared" si="550"/>
        <v>5</v>
      </c>
      <c r="CC976">
        <v>8</v>
      </c>
      <c r="CD976" t="s">
        <v>107</v>
      </c>
      <c r="CE976">
        <v>0</v>
      </c>
      <c r="CF976" t="s">
        <v>83</v>
      </c>
      <c r="CG976" t="s">
        <v>127</v>
      </c>
      <c r="CH976">
        <f t="shared" si="551"/>
        <v>5</v>
      </c>
      <c r="CI976">
        <v>1997</v>
      </c>
      <c r="CJ976" t="s">
        <v>102</v>
      </c>
      <c r="CK976">
        <f t="shared" si="552"/>
        <v>2</v>
      </c>
      <c r="CL976">
        <v>2</v>
      </c>
      <c r="CM976">
        <v>532</v>
      </c>
      <c r="CN976" t="s">
        <v>98</v>
      </c>
      <c r="CO976">
        <f t="shared" si="553"/>
        <v>4</v>
      </c>
      <c r="CP976" t="s">
        <v>98</v>
      </c>
      <c r="CQ976">
        <f t="shared" si="554"/>
        <v>4</v>
      </c>
      <c r="CR976" t="s">
        <v>105</v>
      </c>
      <c r="CS976">
        <f t="shared" si="555"/>
        <v>3</v>
      </c>
      <c r="CT976">
        <v>509</v>
      </c>
      <c r="CU976">
        <v>135</v>
      </c>
      <c r="CV976">
        <v>0</v>
      </c>
      <c r="CW976">
        <v>0</v>
      </c>
      <c r="CX976">
        <v>0</v>
      </c>
      <c r="CY976">
        <v>0</v>
      </c>
      <c r="CZ976" t="s">
        <v>83</v>
      </c>
      <c r="DA976" t="s">
        <v>165</v>
      </c>
      <c r="DB976">
        <f t="shared" si="556"/>
        <v>4</v>
      </c>
      <c r="DC976" t="s">
        <v>83</v>
      </c>
      <c r="DD976">
        <v>0</v>
      </c>
      <c r="DE976">
        <v>10</v>
      </c>
      <c r="DF976">
        <v>2009</v>
      </c>
      <c r="DG976">
        <f t="shared" si="559"/>
        <v>14</v>
      </c>
      <c r="DH976" t="s">
        <v>110</v>
      </c>
      <c r="DI976">
        <f t="shared" si="557"/>
        <v>4</v>
      </c>
      <c r="DJ976" t="s">
        <v>111</v>
      </c>
      <c r="DK976">
        <f t="shared" si="558"/>
        <v>5</v>
      </c>
      <c r="DL976">
        <v>167500</v>
      </c>
    </row>
    <row r="977" spans="1:116" x14ac:dyDescent="0.35">
      <c r="A977">
        <v>976</v>
      </c>
      <c r="B977">
        <v>160</v>
      </c>
      <c r="C977" t="s">
        <v>192</v>
      </c>
      <c r="D977">
        <f t="shared" si="525"/>
        <v>5</v>
      </c>
      <c r="E977" t="s">
        <v>83</v>
      </c>
      <c r="F977">
        <v>2651</v>
      </c>
      <c r="G977" t="s">
        <v>82</v>
      </c>
      <c r="H977">
        <f t="shared" si="526"/>
        <v>2</v>
      </c>
      <c r="I977" t="s">
        <v>83</v>
      </c>
      <c r="J977" t="str">
        <f t="shared" si="527"/>
        <v/>
      </c>
      <c r="K977" t="s">
        <v>84</v>
      </c>
      <c r="L977">
        <f t="shared" si="528"/>
        <v>1</v>
      </c>
      <c r="M977" t="s">
        <v>85</v>
      </c>
      <c r="N977">
        <f t="shared" si="529"/>
        <v>2</v>
      </c>
      <c r="O977" t="s">
        <v>86</v>
      </c>
      <c r="P977">
        <f t="shared" si="530"/>
        <v>4</v>
      </c>
      <c r="Q977" t="s">
        <v>112</v>
      </c>
      <c r="R977">
        <f t="shared" si="531"/>
        <v>3</v>
      </c>
      <c r="S977" t="s">
        <v>88</v>
      </c>
      <c r="T977">
        <f t="shared" si="532"/>
        <v>3</v>
      </c>
      <c r="U977" t="s">
        <v>136</v>
      </c>
      <c r="V977">
        <f t="shared" si="533"/>
        <v>18</v>
      </c>
      <c r="W977" t="s">
        <v>90</v>
      </c>
      <c r="X977">
        <f t="shared" si="534"/>
        <v>7</v>
      </c>
      <c r="Y977" t="s">
        <v>90</v>
      </c>
      <c r="Z977">
        <f t="shared" si="535"/>
        <v>7</v>
      </c>
      <c r="AA977" t="s">
        <v>198</v>
      </c>
      <c r="AB977">
        <f t="shared" si="536"/>
        <v>5</v>
      </c>
      <c r="AC977" t="s">
        <v>92</v>
      </c>
      <c r="AD977">
        <f t="shared" si="537"/>
        <v>8</v>
      </c>
      <c r="AE977">
        <v>7</v>
      </c>
      <c r="AF977">
        <v>5</v>
      </c>
      <c r="AG977">
        <v>2000</v>
      </c>
      <c r="AH977">
        <v>2000</v>
      </c>
      <c r="AI977" t="s">
        <v>93</v>
      </c>
      <c r="AJ977">
        <f t="shared" si="538"/>
        <v>5</v>
      </c>
      <c r="AK977" t="s">
        <v>94</v>
      </c>
      <c r="AL977">
        <f t="shared" si="539"/>
        <v>8</v>
      </c>
      <c r="AM977" t="s">
        <v>116</v>
      </c>
      <c r="AN977">
        <f t="shared" si="540"/>
        <v>10</v>
      </c>
      <c r="AO977" t="s">
        <v>116</v>
      </c>
      <c r="AP977" t="s">
        <v>117</v>
      </c>
      <c r="AQ977">
        <f t="shared" si="541"/>
        <v>2</v>
      </c>
      <c r="AR977">
        <v>0</v>
      </c>
      <c r="AS977" t="s">
        <v>97</v>
      </c>
      <c r="AT977">
        <f t="shared" si="542"/>
        <v>4</v>
      </c>
      <c r="AU977" t="s">
        <v>98</v>
      </c>
      <c r="AV977">
        <f t="shared" si="543"/>
        <v>3</v>
      </c>
      <c r="AW977" t="s">
        <v>99</v>
      </c>
      <c r="AX977">
        <f t="shared" si="544"/>
        <v>6</v>
      </c>
      <c r="AY977" t="s">
        <v>97</v>
      </c>
      <c r="AZ977">
        <f t="shared" si="545"/>
        <v>5</v>
      </c>
      <c r="BA977" t="s">
        <v>98</v>
      </c>
      <c r="BB977">
        <f t="shared" si="546"/>
        <v>4</v>
      </c>
      <c r="BC977" t="s">
        <v>100</v>
      </c>
      <c r="BD977" t="s">
        <v>101</v>
      </c>
      <c r="BE977">
        <f t="shared" si="547"/>
        <v>7</v>
      </c>
      <c r="BF977">
        <v>641</v>
      </c>
      <c r="BG977" t="s">
        <v>102</v>
      </c>
      <c r="BH977">
        <v>0</v>
      </c>
      <c r="BI977">
        <v>32</v>
      </c>
      <c r="BJ977">
        <v>673</v>
      </c>
      <c r="BK977" t="s">
        <v>103</v>
      </c>
      <c r="BL977">
        <f t="shared" si="548"/>
        <v>6</v>
      </c>
      <c r="BM977" t="s">
        <v>104</v>
      </c>
      <c r="BN977" t="s">
        <v>105</v>
      </c>
      <c r="BO977" t="s">
        <v>106</v>
      </c>
      <c r="BP977">
        <f t="shared" si="549"/>
        <v>6</v>
      </c>
      <c r="BQ977">
        <v>673</v>
      </c>
      <c r="BR977">
        <v>709</v>
      </c>
      <c r="BS977">
        <v>0</v>
      </c>
      <c r="BT977">
        <v>1382</v>
      </c>
      <c r="BU977">
        <v>1</v>
      </c>
      <c r="BV977">
        <v>0</v>
      </c>
      <c r="BW977">
        <v>2</v>
      </c>
      <c r="BX977">
        <v>1</v>
      </c>
      <c r="BY977">
        <v>3</v>
      </c>
      <c r="BZ977">
        <v>1</v>
      </c>
      <c r="CA977" t="s">
        <v>97</v>
      </c>
      <c r="CB977">
        <f t="shared" si="550"/>
        <v>5</v>
      </c>
      <c r="CC977">
        <v>6</v>
      </c>
      <c r="CD977" t="s">
        <v>107</v>
      </c>
      <c r="CE977">
        <v>0</v>
      </c>
      <c r="CF977" t="s">
        <v>83</v>
      </c>
      <c r="CG977" t="s">
        <v>127</v>
      </c>
      <c r="CH977">
        <f t="shared" si="551"/>
        <v>5</v>
      </c>
      <c r="CI977">
        <v>2000</v>
      </c>
      <c r="CJ977" t="s">
        <v>102</v>
      </c>
      <c r="CK977">
        <f t="shared" si="552"/>
        <v>2</v>
      </c>
      <c r="CL977">
        <v>2</v>
      </c>
      <c r="CM977">
        <v>490</v>
      </c>
      <c r="CN977" t="s">
        <v>98</v>
      </c>
      <c r="CO977">
        <f t="shared" si="553"/>
        <v>4</v>
      </c>
      <c r="CP977" t="s">
        <v>98</v>
      </c>
      <c r="CQ977">
        <f t="shared" si="554"/>
        <v>4</v>
      </c>
      <c r="CR977" t="s">
        <v>105</v>
      </c>
      <c r="CS977">
        <f t="shared" si="555"/>
        <v>3</v>
      </c>
      <c r="CT977">
        <v>153</v>
      </c>
      <c r="CU977">
        <v>50</v>
      </c>
      <c r="CV977">
        <v>0</v>
      </c>
      <c r="CW977">
        <v>0</v>
      </c>
      <c r="CX977">
        <v>0</v>
      </c>
      <c r="CY977">
        <v>0</v>
      </c>
      <c r="CZ977" t="s">
        <v>83</v>
      </c>
      <c r="DA977" t="s">
        <v>83</v>
      </c>
      <c r="DB977">
        <f t="shared" si="556"/>
        <v>5</v>
      </c>
      <c r="DC977" t="s">
        <v>83</v>
      </c>
      <c r="DD977">
        <v>0</v>
      </c>
      <c r="DE977">
        <v>4</v>
      </c>
      <c r="DF977">
        <v>2006</v>
      </c>
      <c r="DG977">
        <f t="shared" si="559"/>
        <v>17</v>
      </c>
      <c r="DH977" t="s">
        <v>110</v>
      </c>
      <c r="DI977">
        <f t="shared" si="557"/>
        <v>4</v>
      </c>
      <c r="DJ977" t="s">
        <v>111</v>
      </c>
      <c r="DK977">
        <f t="shared" si="558"/>
        <v>5</v>
      </c>
      <c r="DL977">
        <v>165000</v>
      </c>
    </row>
    <row r="978" spans="1:116" x14ac:dyDescent="0.35">
      <c r="A978">
        <v>977</v>
      </c>
      <c r="B978">
        <v>30</v>
      </c>
      <c r="C978" t="s">
        <v>81</v>
      </c>
      <c r="D978">
        <f t="shared" si="525"/>
        <v>4</v>
      </c>
      <c r="E978">
        <v>51</v>
      </c>
      <c r="F978">
        <v>5900</v>
      </c>
      <c r="G978" t="s">
        <v>82</v>
      </c>
      <c r="H978">
        <f t="shared" si="526"/>
        <v>2</v>
      </c>
      <c r="I978" t="s">
        <v>83</v>
      </c>
      <c r="J978" t="str">
        <f t="shared" si="527"/>
        <v/>
      </c>
      <c r="K978" t="s">
        <v>120</v>
      </c>
      <c r="L978">
        <f t="shared" si="528"/>
        <v>2</v>
      </c>
      <c r="M978" t="s">
        <v>175</v>
      </c>
      <c r="N978">
        <f t="shared" si="529"/>
        <v>1</v>
      </c>
      <c r="O978" t="s">
        <v>86</v>
      </c>
      <c r="P978">
        <f t="shared" si="530"/>
        <v>4</v>
      </c>
      <c r="Q978" t="s">
        <v>87</v>
      </c>
      <c r="R978">
        <f t="shared" si="531"/>
        <v>4</v>
      </c>
      <c r="S978" t="s">
        <v>88</v>
      </c>
      <c r="T978">
        <f t="shared" si="532"/>
        <v>3</v>
      </c>
      <c r="U978" t="s">
        <v>148</v>
      </c>
      <c r="V978">
        <f t="shared" si="533"/>
        <v>12</v>
      </c>
      <c r="W978" t="s">
        <v>90</v>
      </c>
      <c r="X978">
        <f t="shared" si="534"/>
        <v>7</v>
      </c>
      <c r="Y978" t="s">
        <v>90</v>
      </c>
      <c r="Z978">
        <f t="shared" si="535"/>
        <v>7</v>
      </c>
      <c r="AA978" t="s">
        <v>91</v>
      </c>
      <c r="AB978">
        <f t="shared" si="536"/>
        <v>3</v>
      </c>
      <c r="AC978" t="s">
        <v>115</v>
      </c>
      <c r="AD978">
        <f t="shared" si="537"/>
        <v>4</v>
      </c>
      <c r="AE978">
        <v>4</v>
      </c>
      <c r="AF978">
        <v>7</v>
      </c>
      <c r="AG978">
        <v>1923</v>
      </c>
      <c r="AH978">
        <v>1958</v>
      </c>
      <c r="AI978" t="s">
        <v>93</v>
      </c>
      <c r="AJ978">
        <f t="shared" si="538"/>
        <v>5</v>
      </c>
      <c r="AK978" t="s">
        <v>94</v>
      </c>
      <c r="AL978">
        <f t="shared" si="539"/>
        <v>8</v>
      </c>
      <c r="AM978" t="s">
        <v>124</v>
      </c>
      <c r="AN978">
        <f t="shared" si="540"/>
        <v>4</v>
      </c>
      <c r="AO978" t="s">
        <v>124</v>
      </c>
      <c r="AP978" t="s">
        <v>117</v>
      </c>
      <c r="AQ978">
        <f t="shared" si="541"/>
        <v>2</v>
      </c>
      <c r="AR978">
        <v>0</v>
      </c>
      <c r="AS978" t="s">
        <v>98</v>
      </c>
      <c r="AT978">
        <f t="shared" si="542"/>
        <v>3</v>
      </c>
      <c r="AU978" t="s">
        <v>98</v>
      </c>
      <c r="AV978">
        <f t="shared" si="543"/>
        <v>3</v>
      </c>
      <c r="AW978" t="s">
        <v>99</v>
      </c>
      <c r="AX978">
        <f t="shared" si="544"/>
        <v>6</v>
      </c>
      <c r="AY978" t="s">
        <v>97</v>
      </c>
      <c r="AZ978">
        <f t="shared" si="545"/>
        <v>5</v>
      </c>
      <c r="BA978" t="s">
        <v>98</v>
      </c>
      <c r="BB978">
        <f t="shared" si="546"/>
        <v>4</v>
      </c>
      <c r="BC978" t="s">
        <v>100</v>
      </c>
      <c r="BD978" t="s">
        <v>102</v>
      </c>
      <c r="BE978">
        <f t="shared" si="547"/>
        <v>6</v>
      </c>
      <c r="BF978">
        <v>0</v>
      </c>
      <c r="BG978" t="s">
        <v>102</v>
      </c>
      <c r="BH978">
        <v>0</v>
      </c>
      <c r="BI978">
        <v>440</v>
      </c>
      <c r="BJ978">
        <v>440</v>
      </c>
      <c r="BK978" t="s">
        <v>103</v>
      </c>
      <c r="BL978">
        <f t="shared" si="548"/>
        <v>6</v>
      </c>
      <c r="BM978" t="s">
        <v>98</v>
      </c>
      <c r="BN978" t="s">
        <v>105</v>
      </c>
      <c r="BO978" t="s">
        <v>164</v>
      </c>
      <c r="BP978">
        <f t="shared" si="549"/>
        <v>3</v>
      </c>
      <c r="BQ978">
        <v>869</v>
      </c>
      <c r="BR978">
        <v>0</v>
      </c>
      <c r="BS978">
        <v>0</v>
      </c>
      <c r="BT978">
        <v>869</v>
      </c>
      <c r="BU978">
        <v>0</v>
      </c>
      <c r="BV978">
        <v>0</v>
      </c>
      <c r="BW978">
        <v>1</v>
      </c>
      <c r="BX978">
        <v>0</v>
      </c>
      <c r="BY978">
        <v>2</v>
      </c>
      <c r="BZ978">
        <v>1</v>
      </c>
      <c r="CA978" t="s">
        <v>147</v>
      </c>
      <c r="CB978">
        <f t="shared" si="550"/>
        <v>3</v>
      </c>
      <c r="CC978">
        <v>4</v>
      </c>
      <c r="CD978" t="s">
        <v>107</v>
      </c>
      <c r="CE978">
        <v>0</v>
      </c>
      <c r="CF978" t="s">
        <v>83</v>
      </c>
      <c r="CG978" t="s">
        <v>83</v>
      </c>
      <c r="CH978">
        <f t="shared" si="551"/>
        <v>3</v>
      </c>
      <c r="CI978" t="s">
        <v>83</v>
      </c>
      <c r="CJ978" t="s">
        <v>83</v>
      </c>
      <c r="CK978">
        <f t="shared" si="552"/>
        <v>1</v>
      </c>
      <c r="CL978">
        <v>0</v>
      </c>
      <c r="CM978">
        <v>0</v>
      </c>
      <c r="CN978" t="s">
        <v>83</v>
      </c>
      <c r="CO978">
        <f t="shared" si="553"/>
        <v>1</v>
      </c>
      <c r="CP978" t="s">
        <v>83</v>
      </c>
      <c r="CQ978">
        <f t="shared" si="554"/>
        <v>1</v>
      </c>
      <c r="CR978" t="s">
        <v>105</v>
      </c>
      <c r="CS978">
        <f t="shared" si="555"/>
        <v>3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 t="s">
        <v>83</v>
      </c>
      <c r="DA978" t="s">
        <v>83</v>
      </c>
      <c r="DB978">
        <f t="shared" si="556"/>
        <v>5</v>
      </c>
      <c r="DC978" t="s">
        <v>83</v>
      </c>
      <c r="DD978">
        <v>0</v>
      </c>
      <c r="DE978">
        <v>8</v>
      </c>
      <c r="DF978">
        <v>2006</v>
      </c>
      <c r="DG978">
        <f t="shared" si="559"/>
        <v>17</v>
      </c>
      <c r="DH978" t="s">
        <v>110</v>
      </c>
      <c r="DI978">
        <f t="shared" si="557"/>
        <v>4</v>
      </c>
      <c r="DJ978" t="s">
        <v>111</v>
      </c>
      <c r="DK978">
        <f t="shared" si="558"/>
        <v>5</v>
      </c>
      <c r="DL978">
        <v>85500</v>
      </c>
    </row>
    <row r="979" spans="1:116" x14ac:dyDescent="0.35">
      <c r="A979">
        <v>978</v>
      </c>
      <c r="B979">
        <v>120</v>
      </c>
      <c r="C979" t="s">
        <v>192</v>
      </c>
      <c r="D979">
        <f t="shared" si="525"/>
        <v>5</v>
      </c>
      <c r="E979">
        <v>35</v>
      </c>
      <c r="F979">
        <v>4274</v>
      </c>
      <c r="G979" t="s">
        <v>82</v>
      </c>
      <c r="H979">
        <f t="shared" si="526"/>
        <v>2</v>
      </c>
      <c r="I979" t="s">
        <v>82</v>
      </c>
      <c r="J979">
        <f t="shared" si="527"/>
        <v>2</v>
      </c>
      <c r="K979" t="s">
        <v>120</v>
      </c>
      <c r="L979">
        <f t="shared" si="528"/>
        <v>2</v>
      </c>
      <c r="M979" t="s">
        <v>85</v>
      </c>
      <c r="N979">
        <f t="shared" si="529"/>
        <v>2</v>
      </c>
      <c r="O979" t="s">
        <v>86</v>
      </c>
      <c r="P979">
        <f t="shared" si="530"/>
        <v>4</v>
      </c>
      <c r="Q979" t="s">
        <v>87</v>
      </c>
      <c r="R979">
        <f t="shared" si="531"/>
        <v>4</v>
      </c>
      <c r="S979" t="s">
        <v>88</v>
      </c>
      <c r="T979">
        <f t="shared" si="532"/>
        <v>3</v>
      </c>
      <c r="U979" t="s">
        <v>136</v>
      </c>
      <c r="V979">
        <f t="shared" si="533"/>
        <v>18</v>
      </c>
      <c r="W979" t="s">
        <v>90</v>
      </c>
      <c r="X979">
        <f t="shared" si="534"/>
        <v>7</v>
      </c>
      <c r="Y979" t="s">
        <v>90</v>
      </c>
      <c r="Z979">
        <f t="shared" si="535"/>
        <v>7</v>
      </c>
      <c r="AA979" t="s">
        <v>179</v>
      </c>
      <c r="AB979">
        <f t="shared" si="536"/>
        <v>4</v>
      </c>
      <c r="AC979" t="s">
        <v>115</v>
      </c>
      <c r="AD979">
        <f t="shared" si="537"/>
        <v>4</v>
      </c>
      <c r="AE979">
        <v>7</v>
      </c>
      <c r="AF979">
        <v>5</v>
      </c>
      <c r="AG979">
        <v>2006</v>
      </c>
      <c r="AH979">
        <v>2007</v>
      </c>
      <c r="AI979" t="s">
        <v>93</v>
      </c>
      <c r="AJ979">
        <f t="shared" si="538"/>
        <v>5</v>
      </c>
      <c r="AK979" t="s">
        <v>94</v>
      </c>
      <c r="AL979">
        <f t="shared" si="539"/>
        <v>8</v>
      </c>
      <c r="AM979" t="s">
        <v>95</v>
      </c>
      <c r="AN979">
        <f t="shared" si="540"/>
        <v>14</v>
      </c>
      <c r="AO979" t="s">
        <v>95</v>
      </c>
      <c r="AP979" t="s">
        <v>83</v>
      </c>
      <c r="AQ979">
        <f t="shared" si="541"/>
        <v>3</v>
      </c>
      <c r="AR979" t="s">
        <v>83</v>
      </c>
      <c r="AS979" t="s">
        <v>97</v>
      </c>
      <c r="AT979">
        <f t="shared" si="542"/>
        <v>4</v>
      </c>
      <c r="AU979" t="s">
        <v>98</v>
      </c>
      <c r="AV979">
        <f t="shared" si="543"/>
        <v>3</v>
      </c>
      <c r="AW979" t="s">
        <v>99</v>
      </c>
      <c r="AX979">
        <f t="shared" si="544"/>
        <v>6</v>
      </c>
      <c r="AY979" t="s">
        <v>97</v>
      </c>
      <c r="AZ979">
        <f t="shared" si="545"/>
        <v>5</v>
      </c>
      <c r="BA979" t="s">
        <v>98</v>
      </c>
      <c r="BB979">
        <f t="shared" si="546"/>
        <v>4</v>
      </c>
      <c r="BC979" t="s">
        <v>100</v>
      </c>
      <c r="BD979" t="s">
        <v>101</v>
      </c>
      <c r="BE979">
        <f t="shared" si="547"/>
        <v>7</v>
      </c>
      <c r="BF979">
        <v>1106</v>
      </c>
      <c r="BG979" t="s">
        <v>102</v>
      </c>
      <c r="BH979">
        <v>0</v>
      </c>
      <c r="BI979">
        <v>135</v>
      </c>
      <c r="BJ979">
        <v>1241</v>
      </c>
      <c r="BK979" t="s">
        <v>103</v>
      </c>
      <c r="BL979">
        <f t="shared" si="548"/>
        <v>6</v>
      </c>
      <c r="BM979" t="s">
        <v>104</v>
      </c>
      <c r="BN979" t="s">
        <v>105</v>
      </c>
      <c r="BO979" t="s">
        <v>106</v>
      </c>
      <c r="BP979">
        <f t="shared" si="549"/>
        <v>6</v>
      </c>
      <c r="BQ979">
        <v>1241</v>
      </c>
      <c r="BR979">
        <v>0</v>
      </c>
      <c r="BS979">
        <v>0</v>
      </c>
      <c r="BT979">
        <v>1241</v>
      </c>
      <c r="BU979">
        <v>1</v>
      </c>
      <c r="BV979">
        <v>0</v>
      </c>
      <c r="BW979">
        <v>1</v>
      </c>
      <c r="BX979">
        <v>1</v>
      </c>
      <c r="BY979">
        <v>1</v>
      </c>
      <c r="BZ979">
        <v>1</v>
      </c>
      <c r="CA979" t="s">
        <v>97</v>
      </c>
      <c r="CB979">
        <f t="shared" si="550"/>
        <v>5</v>
      </c>
      <c r="CC979">
        <v>4</v>
      </c>
      <c r="CD979" t="s">
        <v>107</v>
      </c>
      <c r="CE979">
        <v>0</v>
      </c>
      <c r="CF979" t="s">
        <v>83</v>
      </c>
      <c r="CG979" t="s">
        <v>108</v>
      </c>
      <c r="CH979">
        <f t="shared" si="551"/>
        <v>6</v>
      </c>
      <c r="CI979">
        <v>2007</v>
      </c>
      <c r="CJ979" t="s">
        <v>157</v>
      </c>
      <c r="CK979">
        <f t="shared" si="552"/>
        <v>4</v>
      </c>
      <c r="CL979">
        <v>2</v>
      </c>
      <c r="CM979">
        <v>569</v>
      </c>
      <c r="CN979" t="s">
        <v>98</v>
      </c>
      <c r="CO979">
        <f t="shared" si="553"/>
        <v>4</v>
      </c>
      <c r="CP979" t="s">
        <v>98</v>
      </c>
      <c r="CQ979">
        <f t="shared" si="554"/>
        <v>4</v>
      </c>
      <c r="CR979" t="s">
        <v>105</v>
      </c>
      <c r="CS979">
        <f t="shared" si="555"/>
        <v>3</v>
      </c>
      <c r="CT979">
        <v>0</v>
      </c>
      <c r="CU979">
        <v>116</v>
      </c>
      <c r="CV979">
        <v>0</v>
      </c>
      <c r="CW979">
        <v>0</v>
      </c>
      <c r="CX979">
        <v>0</v>
      </c>
      <c r="CY979">
        <v>0</v>
      </c>
      <c r="CZ979" t="s">
        <v>83</v>
      </c>
      <c r="DA979" t="s">
        <v>83</v>
      </c>
      <c r="DB979">
        <f t="shared" si="556"/>
        <v>5</v>
      </c>
      <c r="DC979" t="s">
        <v>83</v>
      </c>
      <c r="DD979">
        <v>0</v>
      </c>
      <c r="DE979">
        <v>11</v>
      </c>
      <c r="DF979">
        <v>2007</v>
      </c>
      <c r="DG979">
        <f t="shared" si="559"/>
        <v>16</v>
      </c>
      <c r="DH979" t="s">
        <v>158</v>
      </c>
      <c r="DI979">
        <f t="shared" si="557"/>
        <v>8</v>
      </c>
      <c r="DJ979" t="s">
        <v>159</v>
      </c>
      <c r="DK979">
        <f t="shared" si="558"/>
        <v>6</v>
      </c>
      <c r="DL979">
        <v>199900</v>
      </c>
    </row>
    <row r="980" spans="1:116" x14ac:dyDescent="0.35">
      <c r="A980">
        <v>979</v>
      </c>
      <c r="B980">
        <v>20</v>
      </c>
      <c r="C980" t="s">
        <v>81</v>
      </c>
      <c r="D980">
        <f t="shared" si="525"/>
        <v>4</v>
      </c>
      <c r="E980">
        <v>68</v>
      </c>
      <c r="F980">
        <v>9450</v>
      </c>
      <c r="G980" t="s">
        <v>82</v>
      </c>
      <c r="H980">
        <f t="shared" si="526"/>
        <v>2</v>
      </c>
      <c r="I980" t="s">
        <v>83</v>
      </c>
      <c r="J980" t="str">
        <f t="shared" si="527"/>
        <v/>
      </c>
      <c r="K980" t="s">
        <v>84</v>
      </c>
      <c r="L980">
        <f t="shared" si="528"/>
        <v>1</v>
      </c>
      <c r="M980" t="s">
        <v>175</v>
      </c>
      <c r="N980">
        <f t="shared" si="529"/>
        <v>1</v>
      </c>
      <c r="O980" t="s">
        <v>86</v>
      </c>
      <c r="P980">
        <f t="shared" si="530"/>
        <v>4</v>
      </c>
      <c r="Q980" t="s">
        <v>87</v>
      </c>
      <c r="R980">
        <f t="shared" si="531"/>
        <v>4</v>
      </c>
      <c r="S980" t="s">
        <v>194</v>
      </c>
      <c r="T980">
        <f t="shared" si="532"/>
        <v>2</v>
      </c>
      <c r="U980" t="s">
        <v>185</v>
      </c>
      <c r="V980">
        <f t="shared" si="533"/>
        <v>4</v>
      </c>
      <c r="W980" t="s">
        <v>90</v>
      </c>
      <c r="X980">
        <f t="shared" si="534"/>
        <v>7</v>
      </c>
      <c r="Y980" t="s">
        <v>90</v>
      </c>
      <c r="Z980">
        <f t="shared" si="535"/>
        <v>7</v>
      </c>
      <c r="AA980" t="s">
        <v>91</v>
      </c>
      <c r="AB980">
        <f t="shared" si="536"/>
        <v>3</v>
      </c>
      <c r="AC980" t="s">
        <v>115</v>
      </c>
      <c r="AD980">
        <f t="shared" si="537"/>
        <v>4</v>
      </c>
      <c r="AE980">
        <v>4</v>
      </c>
      <c r="AF980">
        <v>5</v>
      </c>
      <c r="AG980">
        <v>1954</v>
      </c>
      <c r="AH980">
        <v>1954</v>
      </c>
      <c r="AI980" t="s">
        <v>93</v>
      </c>
      <c r="AJ980">
        <f t="shared" si="538"/>
        <v>5</v>
      </c>
      <c r="AK980" t="s">
        <v>94</v>
      </c>
      <c r="AL980">
        <f t="shared" si="539"/>
        <v>8</v>
      </c>
      <c r="AM980" t="s">
        <v>116</v>
      </c>
      <c r="AN980">
        <f t="shared" si="540"/>
        <v>10</v>
      </c>
      <c r="AO980" t="s">
        <v>116</v>
      </c>
      <c r="AP980" t="s">
        <v>117</v>
      </c>
      <c r="AQ980">
        <f t="shared" si="541"/>
        <v>2</v>
      </c>
      <c r="AR980">
        <v>0</v>
      </c>
      <c r="AS980" t="s">
        <v>98</v>
      </c>
      <c r="AT980">
        <f t="shared" si="542"/>
        <v>3</v>
      </c>
      <c r="AU980" t="s">
        <v>98</v>
      </c>
      <c r="AV980">
        <f t="shared" si="543"/>
        <v>3</v>
      </c>
      <c r="AW980" t="s">
        <v>118</v>
      </c>
      <c r="AX980">
        <f t="shared" si="544"/>
        <v>2</v>
      </c>
      <c r="AY980" t="s">
        <v>98</v>
      </c>
      <c r="AZ980">
        <f t="shared" si="545"/>
        <v>4</v>
      </c>
      <c r="BA980" t="s">
        <v>98</v>
      </c>
      <c r="BB980">
        <f t="shared" si="546"/>
        <v>4</v>
      </c>
      <c r="BC980" t="s">
        <v>100</v>
      </c>
      <c r="BD980" t="s">
        <v>172</v>
      </c>
      <c r="BE980">
        <f t="shared" si="547"/>
        <v>5</v>
      </c>
      <c r="BF980">
        <v>552</v>
      </c>
      <c r="BG980" t="s">
        <v>102</v>
      </c>
      <c r="BH980">
        <v>0</v>
      </c>
      <c r="BI980">
        <v>342</v>
      </c>
      <c r="BJ980">
        <v>894</v>
      </c>
      <c r="BK980" t="s">
        <v>103</v>
      </c>
      <c r="BL980">
        <f t="shared" si="548"/>
        <v>6</v>
      </c>
      <c r="BM980" t="s">
        <v>104</v>
      </c>
      <c r="BN980" t="s">
        <v>105</v>
      </c>
      <c r="BO980" t="s">
        <v>106</v>
      </c>
      <c r="BP980">
        <f t="shared" si="549"/>
        <v>6</v>
      </c>
      <c r="BQ980">
        <v>894</v>
      </c>
      <c r="BR980">
        <v>0</v>
      </c>
      <c r="BS980">
        <v>0</v>
      </c>
      <c r="BT980">
        <v>894</v>
      </c>
      <c r="BU980">
        <v>0</v>
      </c>
      <c r="BV980">
        <v>0</v>
      </c>
      <c r="BW980">
        <v>1</v>
      </c>
      <c r="BX980">
        <v>0</v>
      </c>
      <c r="BY980">
        <v>3</v>
      </c>
      <c r="BZ980">
        <v>1</v>
      </c>
      <c r="CA980" t="s">
        <v>98</v>
      </c>
      <c r="CB980">
        <f t="shared" si="550"/>
        <v>4</v>
      </c>
      <c r="CC980">
        <v>5</v>
      </c>
      <c r="CD980" t="s">
        <v>107</v>
      </c>
      <c r="CE980">
        <v>0</v>
      </c>
      <c r="CF980" t="s">
        <v>83</v>
      </c>
      <c r="CG980" t="s">
        <v>127</v>
      </c>
      <c r="CH980">
        <f t="shared" si="551"/>
        <v>5</v>
      </c>
      <c r="CI980">
        <v>1999</v>
      </c>
      <c r="CJ980" t="s">
        <v>102</v>
      </c>
      <c r="CK980">
        <f t="shared" si="552"/>
        <v>2</v>
      </c>
      <c r="CL980">
        <v>2</v>
      </c>
      <c r="CM980">
        <v>400</v>
      </c>
      <c r="CN980" t="s">
        <v>98</v>
      </c>
      <c r="CO980">
        <f t="shared" si="553"/>
        <v>4</v>
      </c>
      <c r="CP980" t="s">
        <v>98</v>
      </c>
      <c r="CQ980">
        <f t="shared" si="554"/>
        <v>4</v>
      </c>
      <c r="CR980" t="s">
        <v>105</v>
      </c>
      <c r="CS980">
        <f t="shared" si="555"/>
        <v>3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 t="s">
        <v>83</v>
      </c>
      <c r="DA980" t="s">
        <v>83</v>
      </c>
      <c r="DB980">
        <f t="shared" si="556"/>
        <v>5</v>
      </c>
      <c r="DC980" t="s">
        <v>83</v>
      </c>
      <c r="DD980">
        <v>0</v>
      </c>
      <c r="DE980">
        <v>5</v>
      </c>
      <c r="DF980">
        <v>2007</v>
      </c>
      <c r="DG980">
        <f t="shared" si="559"/>
        <v>16</v>
      </c>
      <c r="DH980" t="s">
        <v>110</v>
      </c>
      <c r="DI980">
        <f t="shared" si="557"/>
        <v>4</v>
      </c>
      <c r="DJ980" t="s">
        <v>128</v>
      </c>
      <c r="DK980">
        <f t="shared" si="558"/>
        <v>3</v>
      </c>
      <c r="DL980">
        <v>110000</v>
      </c>
    </row>
    <row r="981" spans="1:116" x14ac:dyDescent="0.35">
      <c r="A981">
        <v>980</v>
      </c>
      <c r="B981">
        <v>20</v>
      </c>
      <c r="C981" t="s">
        <v>81</v>
      </c>
      <c r="D981">
        <f t="shared" si="525"/>
        <v>4</v>
      </c>
      <c r="E981">
        <v>80</v>
      </c>
      <c r="F981">
        <v>8816</v>
      </c>
      <c r="G981" t="s">
        <v>82</v>
      </c>
      <c r="H981">
        <f t="shared" si="526"/>
        <v>2</v>
      </c>
      <c r="I981" t="s">
        <v>83</v>
      </c>
      <c r="J981" t="str">
        <f t="shared" si="527"/>
        <v/>
      </c>
      <c r="K981" t="s">
        <v>84</v>
      </c>
      <c r="L981">
        <f t="shared" si="528"/>
        <v>1</v>
      </c>
      <c r="M981" t="s">
        <v>85</v>
      </c>
      <c r="N981">
        <f t="shared" si="529"/>
        <v>2</v>
      </c>
      <c r="O981" t="s">
        <v>86</v>
      </c>
      <c r="P981">
        <f t="shared" si="530"/>
        <v>4</v>
      </c>
      <c r="Q981" t="s">
        <v>122</v>
      </c>
      <c r="R981">
        <f t="shared" si="531"/>
        <v>2</v>
      </c>
      <c r="S981" t="s">
        <v>88</v>
      </c>
      <c r="T981">
        <f t="shared" si="532"/>
        <v>3</v>
      </c>
      <c r="U981" t="s">
        <v>151</v>
      </c>
      <c r="V981">
        <f t="shared" si="533"/>
        <v>5</v>
      </c>
      <c r="W981" t="s">
        <v>114</v>
      </c>
      <c r="X981">
        <f t="shared" si="534"/>
        <v>2</v>
      </c>
      <c r="Y981" t="s">
        <v>90</v>
      </c>
      <c r="Z981">
        <f t="shared" si="535"/>
        <v>7</v>
      </c>
      <c r="AA981" t="s">
        <v>91</v>
      </c>
      <c r="AB981">
        <f t="shared" si="536"/>
        <v>3</v>
      </c>
      <c r="AC981" t="s">
        <v>115</v>
      </c>
      <c r="AD981">
        <f t="shared" si="537"/>
        <v>4</v>
      </c>
      <c r="AE981">
        <v>5</v>
      </c>
      <c r="AF981">
        <v>6</v>
      </c>
      <c r="AG981">
        <v>1963</v>
      </c>
      <c r="AH981">
        <v>1963</v>
      </c>
      <c r="AI981" t="s">
        <v>93</v>
      </c>
      <c r="AJ981">
        <f t="shared" si="538"/>
        <v>5</v>
      </c>
      <c r="AK981" t="s">
        <v>94</v>
      </c>
      <c r="AL981">
        <f t="shared" si="539"/>
        <v>8</v>
      </c>
      <c r="AM981" t="s">
        <v>95</v>
      </c>
      <c r="AN981">
        <f t="shared" si="540"/>
        <v>14</v>
      </c>
      <c r="AO981" t="s">
        <v>95</v>
      </c>
      <c r="AP981" t="s">
        <v>117</v>
      </c>
      <c r="AQ981">
        <f t="shared" si="541"/>
        <v>2</v>
      </c>
      <c r="AR981">
        <v>0</v>
      </c>
      <c r="AS981" t="s">
        <v>98</v>
      </c>
      <c r="AT981">
        <f t="shared" si="542"/>
        <v>3</v>
      </c>
      <c r="AU981" t="s">
        <v>98</v>
      </c>
      <c r="AV981">
        <f t="shared" si="543"/>
        <v>3</v>
      </c>
      <c r="AW981" t="s">
        <v>99</v>
      </c>
      <c r="AX981">
        <f t="shared" si="544"/>
        <v>6</v>
      </c>
      <c r="AY981" t="s">
        <v>98</v>
      </c>
      <c r="AZ981">
        <f t="shared" si="545"/>
        <v>4</v>
      </c>
      <c r="BA981" t="s">
        <v>98</v>
      </c>
      <c r="BB981">
        <f t="shared" si="546"/>
        <v>4</v>
      </c>
      <c r="BC981" t="s">
        <v>100</v>
      </c>
      <c r="BD981" t="s">
        <v>153</v>
      </c>
      <c r="BE981">
        <f t="shared" si="547"/>
        <v>2</v>
      </c>
      <c r="BF981">
        <v>651</v>
      </c>
      <c r="BG981" t="s">
        <v>102</v>
      </c>
      <c r="BH981">
        <v>0</v>
      </c>
      <c r="BI981">
        <v>470</v>
      </c>
      <c r="BJ981">
        <v>1121</v>
      </c>
      <c r="BK981" t="s">
        <v>103</v>
      </c>
      <c r="BL981">
        <f t="shared" si="548"/>
        <v>6</v>
      </c>
      <c r="BM981" t="s">
        <v>98</v>
      </c>
      <c r="BN981" t="s">
        <v>105</v>
      </c>
      <c r="BO981" t="s">
        <v>106</v>
      </c>
      <c r="BP981">
        <f t="shared" si="549"/>
        <v>6</v>
      </c>
      <c r="BQ981">
        <v>1121</v>
      </c>
      <c r="BR981">
        <v>0</v>
      </c>
      <c r="BS981">
        <v>0</v>
      </c>
      <c r="BT981">
        <v>1121</v>
      </c>
      <c r="BU981">
        <v>1</v>
      </c>
      <c r="BV981">
        <v>0</v>
      </c>
      <c r="BW981">
        <v>1</v>
      </c>
      <c r="BX981">
        <v>0</v>
      </c>
      <c r="BY981">
        <v>3</v>
      </c>
      <c r="BZ981">
        <v>1</v>
      </c>
      <c r="CA981" t="s">
        <v>98</v>
      </c>
      <c r="CB981">
        <f t="shared" si="550"/>
        <v>4</v>
      </c>
      <c r="CC981">
        <v>5</v>
      </c>
      <c r="CD981" t="s">
        <v>107</v>
      </c>
      <c r="CE981">
        <v>0</v>
      </c>
      <c r="CF981" t="s">
        <v>83</v>
      </c>
      <c r="CG981" t="s">
        <v>127</v>
      </c>
      <c r="CH981">
        <f t="shared" si="551"/>
        <v>5</v>
      </c>
      <c r="CI981">
        <v>1963</v>
      </c>
      <c r="CJ981" t="s">
        <v>102</v>
      </c>
      <c r="CK981">
        <f t="shared" si="552"/>
        <v>2</v>
      </c>
      <c r="CL981">
        <v>2</v>
      </c>
      <c r="CM981">
        <v>480</v>
      </c>
      <c r="CN981" t="s">
        <v>98</v>
      </c>
      <c r="CO981">
        <f t="shared" si="553"/>
        <v>4</v>
      </c>
      <c r="CP981" t="s">
        <v>98</v>
      </c>
      <c r="CQ981">
        <f t="shared" si="554"/>
        <v>4</v>
      </c>
      <c r="CR981" t="s">
        <v>105</v>
      </c>
      <c r="CS981">
        <f t="shared" si="555"/>
        <v>3</v>
      </c>
      <c r="CT981">
        <v>0</v>
      </c>
      <c r="CU981">
        <v>80</v>
      </c>
      <c r="CV981">
        <v>0</v>
      </c>
      <c r="CW981">
        <v>0</v>
      </c>
      <c r="CX981">
        <v>0</v>
      </c>
      <c r="CY981">
        <v>0</v>
      </c>
      <c r="CZ981" t="s">
        <v>83</v>
      </c>
      <c r="DA981" t="s">
        <v>134</v>
      </c>
      <c r="DB981">
        <f t="shared" si="556"/>
        <v>3</v>
      </c>
      <c r="DC981" t="s">
        <v>83</v>
      </c>
      <c r="DD981">
        <v>0</v>
      </c>
      <c r="DE981">
        <v>6</v>
      </c>
      <c r="DF981">
        <v>2009</v>
      </c>
      <c r="DG981">
        <f t="shared" si="559"/>
        <v>14</v>
      </c>
      <c r="DH981" t="s">
        <v>110</v>
      </c>
      <c r="DI981">
        <f t="shared" si="557"/>
        <v>4</v>
      </c>
      <c r="DJ981" t="s">
        <v>111</v>
      </c>
      <c r="DK981">
        <f t="shared" si="558"/>
        <v>5</v>
      </c>
      <c r="DL981">
        <v>139000</v>
      </c>
    </row>
    <row r="982" spans="1:116" x14ac:dyDescent="0.35">
      <c r="A982">
        <v>981</v>
      </c>
      <c r="B982">
        <v>85</v>
      </c>
      <c r="C982" t="s">
        <v>81</v>
      </c>
      <c r="D982">
        <f t="shared" si="525"/>
        <v>4</v>
      </c>
      <c r="E982" t="s">
        <v>83</v>
      </c>
      <c r="F982">
        <v>12122</v>
      </c>
      <c r="G982" t="s">
        <v>82</v>
      </c>
      <c r="H982">
        <f t="shared" si="526"/>
        <v>2</v>
      </c>
      <c r="I982" t="s">
        <v>83</v>
      </c>
      <c r="J982" t="str">
        <f t="shared" si="527"/>
        <v/>
      </c>
      <c r="K982" t="s">
        <v>120</v>
      </c>
      <c r="L982">
        <f t="shared" si="528"/>
        <v>2</v>
      </c>
      <c r="M982" t="s">
        <v>85</v>
      </c>
      <c r="N982">
        <f t="shared" si="529"/>
        <v>2</v>
      </c>
      <c r="O982" t="s">
        <v>86</v>
      </c>
      <c r="P982">
        <f t="shared" si="530"/>
        <v>4</v>
      </c>
      <c r="Q982" t="s">
        <v>122</v>
      </c>
      <c r="R982">
        <f t="shared" si="531"/>
        <v>2</v>
      </c>
      <c r="S982" t="s">
        <v>88</v>
      </c>
      <c r="T982">
        <f t="shared" si="532"/>
        <v>3</v>
      </c>
      <c r="U982" t="s">
        <v>162</v>
      </c>
      <c r="V982">
        <f t="shared" si="533"/>
        <v>7</v>
      </c>
      <c r="W982" t="s">
        <v>90</v>
      </c>
      <c r="X982">
        <f t="shared" si="534"/>
        <v>7</v>
      </c>
      <c r="Y982" t="s">
        <v>90</v>
      </c>
      <c r="Z982">
        <f t="shared" si="535"/>
        <v>7</v>
      </c>
      <c r="AA982" t="s">
        <v>91</v>
      </c>
      <c r="AB982">
        <f t="shared" si="536"/>
        <v>3</v>
      </c>
      <c r="AC982" t="s">
        <v>191</v>
      </c>
      <c r="AD982">
        <f t="shared" si="537"/>
        <v>6</v>
      </c>
      <c r="AE982">
        <v>7</v>
      </c>
      <c r="AF982">
        <v>9</v>
      </c>
      <c r="AG982">
        <v>1961</v>
      </c>
      <c r="AH982">
        <v>2007</v>
      </c>
      <c r="AI982" t="s">
        <v>93</v>
      </c>
      <c r="AJ982">
        <f t="shared" si="538"/>
        <v>5</v>
      </c>
      <c r="AK982" t="s">
        <v>94</v>
      </c>
      <c r="AL982">
        <f t="shared" si="539"/>
        <v>8</v>
      </c>
      <c r="AM982" t="s">
        <v>180</v>
      </c>
      <c r="AN982">
        <f t="shared" si="540"/>
        <v>15</v>
      </c>
      <c r="AO982" t="s">
        <v>181</v>
      </c>
      <c r="AP982" t="s">
        <v>137</v>
      </c>
      <c r="AQ982">
        <f t="shared" si="541"/>
        <v>5</v>
      </c>
      <c r="AR982">
        <v>210</v>
      </c>
      <c r="AS982" t="s">
        <v>104</v>
      </c>
      <c r="AT982">
        <f t="shared" si="542"/>
        <v>5</v>
      </c>
      <c r="AU982" t="s">
        <v>98</v>
      </c>
      <c r="AV982">
        <f t="shared" si="543"/>
        <v>3</v>
      </c>
      <c r="AW982" t="s">
        <v>118</v>
      </c>
      <c r="AX982">
        <f t="shared" si="544"/>
        <v>2</v>
      </c>
      <c r="AY982" t="s">
        <v>98</v>
      </c>
      <c r="AZ982">
        <f t="shared" si="545"/>
        <v>4</v>
      </c>
      <c r="BA982" t="s">
        <v>98</v>
      </c>
      <c r="BB982">
        <f t="shared" si="546"/>
        <v>4</v>
      </c>
      <c r="BC982" t="s">
        <v>130</v>
      </c>
      <c r="BD982" t="s">
        <v>119</v>
      </c>
      <c r="BE982">
        <f t="shared" si="547"/>
        <v>4</v>
      </c>
      <c r="BF982">
        <v>867</v>
      </c>
      <c r="BG982" t="s">
        <v>102</v>
      </c>
      <c r="BH982">
        <v>0</v>
      </c>
      <c r="BI982">
        <v>77</v>
      </c>
      <c r="BJ982">
        <v>944</v>
      </c>
      <c r="BK982" t="s">
        <v>103</v>
      </c>
      <c r="BL982">
        <f t="shared" si="548"/>
        <v>6</v>
      </c>
      <c r="BM982" t="s">
        <v>97</v>
      </c>
      <c r="BN982" t="s">
        <v>105</v>
      </c>
      <c r="BO982" t="s">
        <v>106</v>
      </c>
      <c r="BP982">
        <f t="shared" si="549"/>
        <v>6</v>
      </c>
      <c r="BQ982">
        <v>999</v>
      </c>
      <c r="BR982">
        <v>0</v>
      </c>
      <c r="BS982">
        <v>0</v>
      </c>
      <c r="BT982">
        <v>999</v>
      </c>
      <c r="BU982">
        <v>1</v>
      </c>
      <c r="BV982">
        <v>0</v>
      </c>
      <c r="BW982">
        <v>1</v>
      </c>
      <c r="BX982">
        <v>0</v>
      </c>
      <c r="BY982">
        <v>3</v>
      </c>
      <c r="BZ982">
        <v>1</v>
      </c>
      <c r="CA982" t="s">
        <v>104</v>
      </c>
      <c r="CB982">
        <f t="shared" si="550"/>
        <v>6</v>
      </c>
      <c r="CC982">
        <v>6</v>
      </c>
      <c r="CD982" t="s">
        <v>107</v>
      </c>
      <c r="CE982">
        <v>0</v>
      </c>
      <c r="CF982" t="s">
        <v>83</v>
      </c>
      <c r="CG982" t="s">
        <v>108</v>
      </c>
      <c r="CH982">
        <f t="shared" si="551"/>
        <v>6</v>
      </c>
      <c r="CI982">
        <v>1961</v>
      </c>
      <c r="CJ982" t="s">
        <v>109</v>
      </c>
      <c r="CK982">
        <f t="shared" si="552"/>
        <v>3</v>
      </c>
      <c r="CL982">
        <v>2</v>
      </c>
      <c r="CM982">
        <v>588</v>
      </c>
      <c r="CN982" t="s">
        <v>98</v>
      </c>
      <c r="CO982">
        <f t="shared" si="553"/>
        <v>4</v>
      </c>
      <c r="CP982" t="s">
        <v>98</v>
      </c>
      <c r="CQ982">
        <f t="shared" si="554"/>
        <v>4</v>
      </c>
      <c r="CR982" t="s">
        <v>105</v>
      </c>
      <c r="CS982">
        <f t="shared" si="555"/>
        <v>3</v>
      </c>
      <c r="CT982">
        <v>144</v>
      </c>
      <c r="CU982">
        <v>76</v>
      </c>
      <c r="CV982">
        <v>0</v>
      </c>
      <c r="CW982">
        <v>0</v>
      </c>
      <c r="CX982">
        <v>0</v>
      </c>
      <c r="CY982">
        <v>0</v>
      </c>
      <c r="CZ982" t="s">
        <v>83</v>
      </c>
      <c r="DA982" t="s">
        <v>83</v>
      </c>
      <c r="DB982">
        <f t="shared" si="556"/>
        <v>5</v>
      </c>
      <c r="DC982" t="s">
        <v>83</v>
      </c>
      <c r="DD982">
        <v>0</v>
      </c>
      <c r="DE982">
        <v>7</v>
      </c>
      <c r="DF982">
        <v>2008</v>
      </c>
      <c r="DG982">
        <f t="shared" si="559"/>
        <v>15</v>
      </c>
      <c r="DH982" t="s">
        <v>110</v>
      </c>
      <c r="DI982">
        <f t="shared" si="557"/>
        <v>4</v>
      </c>
      <c r="DJ982" t="s">
        <v>111</v>
      </c>
      <c r="DK982">
        <f t="shared" si="558"/>
        <v>5</v>
      </c>
      <c r="DL982">
        <v>178400</v>
      </c>
    </row>
    <row r="983" spans="1:116" x14ac:dyDescent="0.35">
      <c r="A983">
        <v>982</v>
      </c>
      <c r="B983">
        <v>60</v>
      </c>
      <c r="C983" t="s">
        <v>81</v>
      </c>
      <c r="D983">
        <f t="shared" si="525"/>
        <v>4</v>
      </c>
      <c r="E983">
        <v>98</v>
      </c>
      <c r="F983">
        <v>12203</v>
      </c>
      <c r="G983" t="s">
        <v>82</v>
      </c>
      <c r="H983">
        <f t="shared" si="526"/>
        <v>2</v>
      </c>
      <c r="I983" t="s">
        <v>83</v>
      </c>
      <c r="J983" t="str">
        <f t="shared" si="527"/>
        <v/>
      </c>
      <c r="K983" t="s">
        <v>120</v>
      </c>
      <c r="L983">
        <f t="shared" si="528"/>
        <v>2</v>
      </c>
      <c r="M983" t="s">
        <v>85</v>
      </c>
      <c r="N983">
        <f t="shared" si="529"/>
        <v>2</v>
      </c>
      <c r="O983" t="s">
        <v>86</v>
      </c>
      <c r="P983">
        <f t="shared" si="530"/>
        <v>4</v>
      </c>
      <c r="Q983" t="s">
        <v>122</v>
      </c>
      <c r="R983">
        <f t="shared" si="531"/>
        <v>2</v>
      </c>
      <c r="S983" t="s">
        <v>88</v>
      </c>
      <c r="T983">
        <f t="shared" si="532"/>
        <v>3</v>
      </c>
      <c r="U983" t="s">
        <v>129</v>
      </c>
      <c r="V983">
        <f t="shared" si="533"/>
        <v>17</v>
      </c>
      <c r="W983" t="s">
        <v>90</v>
      </c>
      <c r="X983">
        <f t="shared" si="534"/>
        <v>7</v>
      </c>
      <c r="Y983" t="s">
        <v>90</v>
      </c>
      <c r="Z983">
        <f t="shared" si="535"/>
        <v>7</v>
      </c>
      <c r="AA983" t="s">
        <v>91</v>
      </c>
      <c r="AB983">
        <f t="shared" si="536"/>
        <v>3</v>
      </c>
      <c r="AC983" t="s">
        <v>92</v>
      </c>
      <c r="AD983">
        <f t="shared" si="537"/>
        <v>8</v>
      </c>
      <c r="AE983">
        <v>8</v>
      </c>
      <c r="AF983">
        <v>5</v>
      </c>
      <c r="AG983">
        <v>1998</v>
      </c>
      <c r="AH983">
        <v>1999</v>
      </c>
      <c r="AI983" t="s">
        <v>152</v>
      </c>
      <c r="AJ983">
        <f t="shared" si="538"/>
        <v>6</v>
      </c>
      <c r="AK983" t="s">
        <v>94</v>
      </c>
      <c r="AL983">
        <f t="shared" si="539"/>
        <v>8</v>
      </c>
      <c r="AM983" t="s">
        <v>95</v>
      </c>
      <c r="AN983">
        <f t="shared" si="540"/>
        <v>14</v>
      </c>
      <c r="AO983" t="s">
        <v>95</v>
      </c>
      <c r="AP983" t="s">
        <v>96</v>
      </c>
      <c r="AQ983">
        <f t="shared" si="541"/>
        <v>4</v>
      </c>
      <c r="AR983">
        <v>975</v>
      </c>
      <c r="AS983" t="s">
        <v>97</v>
      </c>
      <c r="AT983">
        <f t="shared" si="542"/>
        <v>4</v>
      </c>
      <c r="AU983" t="s">
        <v>98</v>
      </c>
      <c r="AV983">
        <f t="shared" si="543"/>
        <v>3</v>
      </c>
      <c r="AW983" t="s">
        <v>99</v>
      </c>
      <c r="AX983">
        <f t="shared" si="544"/>
        <v>6</v>
      </c>
      <c r="AY983" t="s">
        <v>97</v>
      </c>
      <c r="AZ983">
        <f t="shared" si="545"/>
        <v>5</v>
      </c>
      <c r="BA983" t="s">
        <v>98</v>
      </c>
      <c r="BB983">
        <f t="shared" si="546"/>
        <v>4</v>
      </c>
      <c r="BC983" t="s">
        <v>100</v>
      </c>
      <c r="BD983" t="s">
        <v>101</v>
      </c>
      <c r="BE983">
        <f t="shared" si="547"/>
        <v>7</v>
      </c>
      <c r="BF983">
        <v>854</v>
      </c>
      <c r="BG983" t="s">
        <v>102</v>
      </c>
      <c r="BH983">
        <v>0</v>
      </c>
      <c r="BI983">
        <v>371</v>
      </c>
      <c r="BJ983">
        <v>1225</v>
      </c>
      <c r="BK983" t="s">
        <v>103</v>
      </c>
      <c r="BL983">
        <f t="shared" si="548"/>
        <v>6</v>
      </c>
      <c r="BM983" t="s">
        <v>104</v>
      </c>
      <c r="BN983" t="s">
        <v>105</v>
      </c>
      <c r="BO983" t="s">
        <v>106</v>
      </c>
      <c r="BP983">
        <f t="shared" si="549"/>
        <v>6</v>
      </c>
      <c r="BQ983">
        <v>1276</v>
      </c>
      <c r="BR983">
        <v>1336</v>
      </c>
      <c r="BS983">
        <v>0</v>
      </c>
      <c r="BT983">
        <v>2612</v>
      </c>
      <c r="BU983">
        <v>1</v>
      </c>
      <c r="BV983">
        <v>0</v>
      </c>
      <c r="BW983">
        <v>2</v>
      </c>
      <c r="BX983">
        <v>1</v>
      </c>
      <c r="BY983">
        <v>4</v>
      </c>
      <c r="BZ983">
        <v>1</v>
      </c>
      <c r="CA983" t="s">
        <v>97</v>
      </c>
      <c r="CB983">
        <f t="shared" si="550"/>
        <v>5</v>
      </c>
      <c r="CC983">
        <v>8</v>
      </c>
      <c r="CD983" t="s">
        <v>107</v>
      </c>
      <c r="CE983">
        <v>1</v>
      </c>
      <c r="CF983" t="s">
        <v>98</v>
      </c>
      <c r="CG983" t="s">
        <v>108</v>
      </c>
      <c r="CH983">
        <f t="shared" si="551"/>
        <v>6</v>
      </c>
      <c r="CI983">
        <v>1998</v>
      </c>
      <c r="CJ983" t="s">
        <v>157</v>
      </c>
      <c r="CK983">
        <f t="shared" si="552"/>
        <v>4</v>
      </c>
      <c r="CL983">
        <v>3</v>
      </c>
      <c r="CM983">
        <v>676</v>
      </c>
      <c r="CN983" t="s">
        <v>98</v>
      </c>
      <c r="CO983">
        <f t="shared" si="553"/>
        <v>4</v>
      </c>
      <c r="CP983" t="s">
        <v>98</v>
      </c>
      <c r="CQ983">
        <f t="shared" si="554"/>
        <v>4</v>
      </c>
      <c r="CR983" t="s">
        <v>105</v>
      </c>
      <c r="CS983">
        <f t="shared" si="555"/>
        <v>3</v>
      </c>
      <c r="CT983">
        <v>250</v>
      </c>
      <c r="CU983">
        <v>0</v>
      </c>
      <c r="CV983">
        <v>0</v>
      </c>
      <c r="CW983">
        <v>0</v>
      </c>
      <c r="CX983">
        <v>0</v>
      </c>
      <c r="CY983">
        <v>0</v>
      </c>
      <c r="CZ983" t="s">
        <v>83</v>
      </c>
      <c r="DA983" t="s">
        <v>83</v>
      </c>
      <c r="DB983">
        <f t="shared" si="556"/>
        <v>5</v>
      </c>
      <c r="DC983" t="s">
        <v>83</v>
      </c>
      <c r="DD983">
        <v>0</v>
      </c>
      <c r="DE983">
        <v>7</v>
      </c>
      <c r="DF983">
        <v>2009</v>
      </c>
      <c r="DG983">
        <f t="shared" si="559"/>
        <v>14</v>
      </c>
      <c r="DH983" t="s">
        <v>110</v>
      </c>
      <c r="DI983">
        <f t="shared" si="557"/>
        <v>4</v>
      </c>
      <c r="DJ983" t="s">
        <v>111</v>
      </c>
      <c r="DK983">
        <f t="shared" si="558"/>
        <v>5</v>
      </c>
      <c r="DL983">
        <v>336000</v>
      </c>
    </row>
    <row r="984" spans="1:116" x14ac:dyDescent="0.35">
      <c r="A984">
        <v>983</v>
      </c>
      <c r="B984">
        <v>20</v>
      </c>
      <c r="C984" t="s">
        <v>81</v>
      </c>
      <c r="D984">
        <f t="shared" si="525"/>
        <v>4</v>
      </c>
      <c r="E984">
        <v>43</v>
      </c>
      <c r="F984">
        <v>3182</v>
      </c>
      <c r="G984" t="s">
        <v>82</v>
      </c>
      <c r="H984">
        <f t="shared" si="526"/>
        <v>2</v>
      </c>
      <c r="I984" t="s">
        <v>83</v>
      </c>
      <c r="J984" t="str">
        <f t="shared" si="527"/>
        <v/>
      </c>
      <c r="K984" t="s">
        <v>84</v>
      </c>
      <c r="L984">
        <f t="shared" si="528"/>
        <v>1</v>
      </c>
      <c r="M984" t="s">
        <v>85</v>
      </c>
      <c r="N984">
        <f t="shared" si="529"/>
        <v>2</v>
      </c>
      <c r="O984" t="s">
        <v>86</v>
      </c>
      <c r="P984">
        <f t="shared" si="530"/>
        <v>4</v>
      </c>
      <c r="Q984" t="s">
        <v>87</v>
      </c>
      <c r="R984">
        <f t="shared" si="531"/>
        <v>4</v>
      </c>
      <c r="S984" t="s">
        <v>88</v>
      </c>
      <c r="T984">
        <f t="shared" si="532"/>
        <v>3</v>
      </c>
      <c r="U984" t="s">
        <v>227</v>
      </c>
      <c r="V984">
        <f t="shared" si="533"/>
        <v>23</v>
      </c>
      <c r="W984" t="s">
        <v>90</v>
      </c>
      <c r="X984">
        <f t="shared" si="534"/>
        <v>7</v>
      </c>
      <c r="Y984" t="s">
        <v>90</v>
      </c>
      <c r="Z984">
        <f t="shared" si="535"/>
        <v>7</v>
      </c>
      <c r="AA984" t="s">
        <v>91</v>
      </c>
      <c r="AB984">
        <f t="shared" si="536"/>
        <v>3</v>
      </c>
      <c r="AC984" t="s">
        <v>115</v>
      </c>
      <c r="AD984">
        <f t="shared" si="537"/>
        <v>4</v>
      </c>
      <c r="AE984">
        <v>7</v>
      </c>
      <c r="AF984">
        <v>5</v>
      </c>
      <c r="AG984">
        <v>2007</v>
      </c>
      <c r="AH984">
        <v>2007</v>
      </c>
      <c r="AI984" t="s">
        <v>93</v>
      </c>
      <c r="AJ984">
        <f t="shared" si="538"/>
        <v>5</v>
      </c>
      <c r="AK984" t="s">
        <v>94</v>
      </c>
      <c r="AL984">
        <f t="shared" si="539"/>
        <v>8</v>
      </c>
      <c r="AM984" t="s">
        <v>95</v>
      </c>
      <c r="AN984">
        <f t="shared" si="540"/>
        <v>14</v>
      </c>
      <c r="AO984" t="s">
        <v>95</v>
      </c>
      <c r="AP984" t="s">
        <v>96</v>
      </c>
      <c r="AQ984">
        <f t="shared" si="541"/>
        <v>4</v>
      </c>
      <c r="AR984">
        <v>16</v>
      </c>
      <c r="AS984" t="s">
        <v>97</v>
      </c>
      <c r="AT984">
        <f t="shared" si="542"/>
        <v>4</v>
      </c>
      <c r="AU984" t="s">
        <v>98</v>
      </c>
      <c r="AV984">
        <f t="shared" si="543"/>
        <v>3</v>
      </c>
      <c r="AW984" t="s">
        <v>99</v>
      </c>
      <c r="AX984">
        <f t="shared" si="544"/>
        <v>6</v>
      </c>
      <c r="AY984" t="s">
        <v>97</v>
      </c>
      <c r="AZ984">
        <f t="shared" si="545"/>
        <v>5</v>
      </c>
      <c r="BA984" t="s">
        <v>98</v>
      </c>
      <c r="BB984">
        <f t="shared" si="546"/>
        <v>4</v>
      </c>
      <c r="BC984" t="s">
        <v>130</v>
      </c>
      <c r="BD984" t="s">
        <v>102</v>
      </c>
      <c r="BE984">
        <f t="shared" si="547"/>
        <v>6</v>
      </c>
      <c r="BF984">
        <v>0</v>
      </c>
      <c r="BG984" t="s">
        <v>102</v>
      </c>
      <c r="BH984">
        <v>0</v>
      </c>
      <c r="BI984">
        <v>1266</v>
      </c>
      <c r="BJ984">
        <v>1266</v>
      </c>
      <c r="BK984" t="s">
        <v>103</v>
      </c>
      <c r="BL984">
        <f t="shared" si="548"/>
        <v>6</v>
      </c>
      <c r="BM984" t="s">
        <v>104</v>
      </c>
      <c r="BN984" t="s">
        <v>105</v>
      </c>
      <c r="BO984" t="s">
        <v>106</v>
      </c>
      <c r="BP984">
        <f t="shared" si="549"/>
        <v>6</v>
      </c>
      <c r="BQ984">
        <v>1266</v>
      </c>
      <c r="BR984">
        <v>0</v>
      </c>
      <c r="BS984">
        <v>0</v>
      </c>
      <c r="BT984">
        <v>1266</v>
      </c>
      <c r="BU984">
        <v>0</v>
      </c>
      <c r="BV984">
        <v>0</v>
      </c>
      <c r="BW984">
        <v>2</v>
      </c>
      <c r="BX984">
        <v>0</v>
      </c>
      <c r="BY984">
        <v>2</v>
      </c>
      <c r="BZ984">
        <v>1</v>
      </c>
      <c r="CA984" t="s">
        <v>97</v>
      </c>
      <c r="CB984">
        <f t="shared" si="550"/>
        <v>5</v>
      </c>
      <c r="CC984">
        <v>6</v>
      </c>
      <c r="CD984" t="s">
        <v>107</v>
      </c>
      <c r="CE984">
        <v>1</v>
      </c>
      <c r="CF984" t="s">
        <v>97</v>
      </c>
      <c r="CG984" t="s">
        <v>108</v>
      </c>
      <c r="CH984">
        <f t="shared" si="551"/>
        <v>6</v>
      </c>
      <c r="CI984">
        <v>2007</v>
      </c>
      <c r="CJ984" t="s">
        <v>157</v>
      </c>
      <c r="CK984">
        <f t="shared" si="552"/>
        <v>4</v>
      </c>
      <c r="CL984">
        <v>2</v>
      </c>
      <c r="CM984">
        <v>388</v>
      </c>
      <c r="CN984" t="s">
        <v>98</v>
      </c>
      <c r="CO984">
        <f t="shared" si="553"/>
        <v>4</v>
      </c>
      <c r="CP984" t="s">
        <v>98</v>
      </c>
      <c r="CQ984">
        <f t="shared" si="554"/>
        <v>4</v>
      </c>
      <c r="CR984" t="s">
        <v>105</v>
      </c>
      <c r="CS984">
        <f t="shared" si="555"/>
        <v>3</v>
      </c>
      <c r="CT984">
        <v>100</v>
      </c>
      <c r="CU984">
        <v>16</v>
      </c>
      <c r="CV984">
        <v>0</v>
      </c>
      <c r="CW984">
        <v>0</v>
      </c>
      <c r="CX984">
        <v>0</v>
      </c>
      <c r="CY984">
        <v>0</v>
      </c>
      <c r="CZ984" t="s">
        <v>83</v>
      </c>
      <c r="DA984" t="s">
        <v>83</v>
      </c>
      <c r="DB984">
        <f t="shared" si="556"/>
        <v>5</v>
      </c>
      <c r="DC984" t="s">
        <v>83</v>
      </c>
      <c r="DD984">
        <v>0</v>
      </c>
      <c r="DE984">
        <v>3</v>
      </c>
      <c r="DF984">
        <v>2008</v>
      </c>
      <c r="DG984">
        <f t="shared" si="559"/>
        <v>15</v>
      </c>
      <c r="DH984" t="s">
        <v>110</v>
      </c>
      <c r="DI984">
        <f t="shared" si="557"/>
        <v>4</v>
      </c>
      <c r="DJ984" t="s">
        <v>111</v>
      </c>
      <c r="DK984">
        <f t="shared" si="558"/>
        <v>5</v>
      </c>
      <c r="DL984">
        <v>159895</v>
      </c>
    </row>
    <row r="985" spans="1:116" x14ac:dyDescent="0.35">
      <c r="A985">
        <v>984</v>
      </c>
      <c r="B985">
        <v>60</v>
      </c>
      <c r="C985" t="s">
        <v>81</v>
      </c>
      <c r="D985">
        <f t="shared" si="525"/>
        <v>4</v>
      </c>
      <c r="E985" t="s">
        <v>83</v>
      </c>
      <c r="F985">
        <v>11250</v>
      </c>
      <c r="G985" t="s">
        <v>82</v>
      </c>
      <c r="H985">
        <f t="shared" si="526"/>
        <v>2</v>
      </c>
      <c r="I985" t="s">
        <v>83</v>
      </c>
      <c r="J985" t="str">
        <f t="shared" si="527"/>
        <v/>
      </c>
      <c r="K985" t="s">
        <v>84</v>
      </c>
      <c r="L985">
        <f t="shared" si="528"/>
        <v>1</v>
      </c>
      <c r="M985" t="s">
        <v>85</v>
      </c>
      <c r="N985">
        <f t="shared" si="529"/>
        <v>2</v>
      </c>
      <c r="O985" t="s">
        <v>86</v>
      </c>
      <c r="P985">
        <f t="shared" si="530"/>
        <v>4</v>
      </c>
      <c r="Q985" t="s">
        <v>122</v>
      </c>
      <c r="R985">
        <f t="shared" si="531"/>
        <v>2</v>
      </c>
      <c r="S985" t="s">
        <v>88</v>
      </c>
      <c r="T985">
        <f t="shared" si="532"/>
        <v>3</v>
      </c>
      <c r="U985" t="s">
        <v>89</v>
      </c>
      <c r="V985">
        <f t="shared" si="533"/>
        <v>16</v>
      </c>
      <c r="W985" t="s">
        <v>90</v>
      </c>
      <c r="X985">
        <f t="shared" si="534"/>
        <v>7</v>
      </c>
      <c r="Y985" t="s">
        <v>90</v>
      </c>
      <c r="Z985">
        <f t="shared" si="535"/>
        <v>7</v>
      </c>
      <c r="AA985" t="s">
        <v>91</v>
      </c>
      <c r="AB985">
        <f t="shared" si="536"/>
        <v>3</v>
      </c>
      <c r="AC985" t="s">
        <v>92</v>
      </c>
      <c r="AD985">
        <f t="shared" si="537"/>
        <v>8</v>
      </c>
      <c r="AE985">
        <v>8</v>
      </c>
      <c r="AF985">
        <v>5</v>
      </c>
      <c r="AG985">
        <v>2002</v>
      </c>
      <c r="AH985">
        <v>2002</v>
      </c>
      <c r="AI985" t="s">
        <v>93</v>
      </c>
      <c r="AJ985">
        <f t="shared" si="538"/>
        <v>5</v>
      </c>
      <c r="AK985" t="s">
        <v>94</v>
      </c>
      <c r="AL985">
        <f t="shared" si="539"/>
        <v>8</v>
      </c>
      <c r="AM985" t="s">
        <v>180</v>
      </c>
      <c r="AN985">
        <f t="shared" si="540"/>
        <v>15</v>
      </c>
      <c r="AO985" t="s">
        <v>181</v>
      </c>
      <c r="AP985" t="s">
        <v>117</v>
      </c>
      <c r="AQ985">
        <f t="shared" si="541"/>
        <v>2</v>
      </c>
      <c r="AR985">
        <v>0</v>
      </c>
      <c r="AS985" t="s">
        <v>97</v>
      </c>
      <c r="AT985">
        <f t="shared" si="542"/>
        <v>4</v>
      </c>
      <c r="AU985" t="s">
        <v>98</v>
      </c>
      <c r="AV985">
        <f t="shared" si="543"/>
        <v>3</v>
      </c>
      <c r="AW985" t="s">
        <v>99</v>
      </c>
      <c r="AX985">
        <f t="shared" si="544"/>
        <v>6</v>
      </c>
      <c r="AY985" t="s">
        <v>97</v>
      </c>
      <c r="AZ985">
        <f t="shared" si="545"/>
        <v>5</v>
      </c>
      <c r="BA985" t="s">
        <v>98</v>
      </c>
      <c r="BB985">
        <f t="shared" si="546"/>
        <v>4</v>
      </c>
      <c r="BC985" t="s">
        <v>121</v>
      </c>
      <c r="BD985" t="s">
        <v>102</v>
      </c>
      <c r="BE985">
        <f t="shared" si="547"/>
        <v>6</v>
      </c>
      <c r="BF985">
        <v>0</v>
      </c>
      <c r="BG985" t="s">
        <v>102</v>
      </c>
      <c r="BH985">
        <v>0</v>
      </c>
      <c r="BI985">
        <v>1128</v>
      </c>
      <c r="BJ985">
        <v>1128</v>
      </c>
      <c r="BK985" t="s">
        <v>103</v>
      </c>
      <c r="BL985">
        <f t="shared" si="548"/>
        <v>6</v>
      </c>
      <c r="BM985" t="s">
        <v>104</v>
      </c>
      <c r="BN985" t="s">
        <v>105</v>
      </c>
      <c r="BO985" t="s">
        <v>106</v>
      </c>
      <c r="BP985">
        <f t="shared" si="549"/>
        <v>6</v>
      </c>
      <c r="BQ985">
        <v>1149</v>
      </c>
      <c r="BR985">
        <v>1141</v>
      </c>
      <c r="BS985">
        <v>0</v>
      </c>
      <c r="BT985">
        <v>2290</v>
      </c>
      <c r="BU985">
        <v>0</v>
      </c>
      <c r="BV985">
        <v>0</v>
      </c>
      <c r="BW985">
        <v>2</v>
      </c>
      <c r="BX985">
        <v>1</v>
      </c>
      <c r="BY985">
        <v>4</v>
      </c>
      <c r="BZ985">
        <v>1</v>
      </c>
      <c r="CA985" t="s">
        <v>97</v>
      </c>
      <c r="CB985">
        <f t="shared" si="550"/>
        <v>5</v>
      </c>
      <c r="CC985">
        <v>9</v>
      </c>
      <c r="CD985" t="s">
        <v>107</v>
      </c>
      <c r="CE985">
        <v>1</v>
      </c>
      <c r="CF985" t="s">
        <v>97</v>
      </c>
      <c r="CG985" t="s">
        <v>108</v>
      </c>
      <c r="CH985">
        <f t="shared" si="551"/>
        <v>6</v>
      </c>
      <c r="CI985">
        <v>2002</v>
      </c>
      <c r="CJ985" t="s">
        <v>102</v>
      </c>
      <c r="CK985">
        <f t="shared" si="552"/>
        <v>2</v>
      </c>
      <c r="CL985">
        <v>2</v>
      </c>
      <c r="CM985">
        <v>779</v>
      </c>
      <c r="CN985" t="s">
        <v>98</v>
      </c>
      <c r="CO985">
        <f t="shared" si="553"/>
        <v>4</v>
      </c>
      <c r="CP985" t="s">
        <v>98</v>
      </c>
      <c r="CQ985">
        <f t="shared" si="554"/>
        <v>4</v>
      </c>
      <c r="CR985" t="s">
        <v>105</v>
      </c>
      <c r="CS985">
        <f t="shared" si="555"/>
        <v>3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 t="s">
        <v>83</v>
      </c>
      <c r="DA985" t="s">
        <v>83</v>
      </c>
      <c r="DB985">
        <f t="shared" si="556"/>
        <v>5</v>
      </c>
      <c r="DC985" t="s">
        <v>83</v>
      </c>
      <c r="DD985">
        <v>0</v>
      </c>
      <c r="DE985">
        <v>5</v>
      </c>
      <c r="DF985">
        <v>2008</v>
      </c>
      <c r="DG985">
        <f t="shared" si="559"/>
        <v>15</v>
      </c>
      <c r="DH985" t="s">
        <v>110</v>
      </c>
      <c r="DI985">
        <f t="shared" si="557"/>
        <v>4</v>
      </c>
      <c r="DJ985" t="s">
        <v>111</v>
      </c>
      <c r="DK985">
        <f t="shared" si="558"/>
        <v>5</v>
      </c>
      <c r="DL985">
        <v>255900</v>
      </c>
    </row>
    <row r="986" spans="1:116" x14ac:dyDescent="0.35">
      <c r="A986">
        <v>985</v>
      </c>
      <c r="B986">
        <v>90</v>
      </c>
      <c r="C986" t="s">
        <v>81</v>
      </c>
      <c r="D986">
        <f t="shared" si="525"/>
        <v>4</v>
      </c>
      <c r="E986">
        <v>75</v>
      </c>
      <c r="F986">
        <v>10125</v>
      </c>
      <c r="G986" t="s">
        <v>82</v>
      </c>
      <c r="H986">
        <f t="shared" si="526"/>
        <v>2</v>
      </c>
      <c r="I986" t="s">
        <v>83</v>
      </c>
      <c r="J986" t="str">
        <f t="shared" si="527"/>
        <v/>
      </c>
      <c r="K986" t="s">
        <v>84</v>
      </c>
      <c r="L986">
        <f t="shared" si="528"/>
        <v>1</v>
      </c>
      <c r="M986" t="s">
        <v>85</v>
      </c>
      <c r="N986">
        <f t="shared" si="529"/>
        <v>2</v>
      </c>
      <c r="O986" t="s">
        <v>86</v>
      </c>
      <c r="P986">
        <f t="shared" si="530"/>
        <v>4</v>
      </c>
      <c r="Q986" t="s">
        <v>87</v>
      </c>
      <c r="R986">
        <f t="shared" si="531"/>
        <v>4</v>
      </c>
      <c r="S986" t="s">
        <v>88</v>
      </c>
      <c r="T986">
        <f t="shared" si="532"/>
        <v>3</v>
      </c>
      <c r="U986" t="s">
        <v>131</v>
      </c>
      <c r="V986">
        <f t="shared" si="533"/>
        <v>6</v>
      </c>
      <c r="W986" t="s">
        <v>90</v>
      </c>
      <c r="X986">
        <f t="shared" si="534"/>
        <v>7</v>
      </c>
      <c r="Y986" t="s">
        <v>90</v>
      </c>
      <c r="Z986">
        <f t="shared" si="535"/>
        <v>7</v>
      </c>
      <c r="AA986" t="s">
        <v>167</v>
      </c>
      <c r="AB986">
        <f t="shared" si="536"/>
        <v>2</v>
      </c>
      <c r="AC986" t="s">
        <v>132</v>
      </c>
      <c r="AD986">
        <f t="shared" si="537"/>
        <v>1</v>
      </c>
      <c r="AE986">
        <v>5</v>
      </c>
      <c r="AF986">
        <v>5</v>
      </c>
      <c r="AG986">
        <v>1977</v>
      </c>
      <c r="AH986">
        <v>1977</v>
      </c>
      <c r="AI986" t="s">
        <v>93</v>
      </c>
      <c r="AJ986">
        <f t="shared" si="538"/>
        <v>5</v>
      </c>
      <c r="AK986" t="s">
        <v>94</v>
      </c>
      <c r="AL986">
        <f t="shared" si="539"/>
        <v>8</v>
      </c>
      <c r="AM986" t="s">
        <v>161</v>
      </c>
      <c r="AN986">
        <f t="shared" si="540"/>
        <v>3</v>
      </c>
      <c r="AO986" t="s">
        <v>161</v>
      </c>
      <c r="AP986" t="s">
        <v>117</v>
      </c>
      <c r="AQ986">
        <f t="shared" si="541"/>
        <v>2</v>
      </c>
      <c r="AR986">
        <v>0</v>
      </c>
      <c r="AS986" t="s">
        <v>98</v>
      </c>
      <c r="AT986">
        <f t="shared" si="542"/>
        <v>3</v>
      </c>
      <c r="AU986" t="s">
        <v>98</v>
      </c>
      <c r="AV986">
        <f t="shared" si="543"/>
        <v>3</v>
      </c>
      <c r="AW986" t="s">
        <v>118</v>
      </c>
      <c r="AX986">
        <f t="shared" si="544"/>
        <v>2</v>
      </c>
      <c r="AY986" t="s">
        <v>83</v>
      </c>
      <c r="AZ986">
        <f t="shared" si="545"/>
        <v>1</v>
      </c>
      <c r="BA986" t="s">
        <v>83</v>
      </c>
      <c r="BB986">
        <f t="shared" si="546"/>
        <v>1</v>
      </c>
      <c r="BC986" t="s">
        <v>83</v>
      </c>
      <c r="BD986" t="s">
        <v>83</v>
      </c>
      <c r="BE986">
        <f t="shared" si="547"/>
        <v>1</v>
      </c>
      <c r="BF986">
        <v>0</v>
      </c>
      <c r="BG986" t="s">
        <v>83</v>
      </c>
      <c r="BH986">
        <v>0</v>
      </c>
      <c r="BI986">
        <v>0</v>
      </c>
      <c r="BJ986">
        <v>0</v>
      </c>
      <c r="BK986" t="s">
        <v>103</v>
      </c>
      <c r="BL986">
        <f t="shared" si="548"/>
        <v>6</v>
      </c>
      <c r="BM986" t="s">
        <v>98</v>
      </c>
      <c r="BN986" t="s">
        <v>105</v>
      </c>
      <c r="BO986" t="s">
        <v>106</v>
      </c>
      <c r="BP986">
        <f t="shared" si="549"/>
        <v>6</v>
      </c>
      <c r="BQ986">
        <v>1302</v>
      </c>
      <c r="BR986">
        <v>432</v>
      </c>
      <c r="BS986">
        <v>0</v>
      </c>
      <c r="BT986">
        <v>1734</v>
      </c>
      <c r="BU986">
        <v>0</v>
      </c>
      <c r="BV986">
        <v>0</v>
      </c>
      <c r="BW986">
        <v>2</v>
      </c>
      <c r="BX986">
        <v>0</v>
      </c>
      <c r="BY986">
        <v>4</v>
      </c>
      <c r="BZ986">
        <v>2</v>
      </c>
      <c r="CA986" t="s">
        <v>97</v>
      </c>
      <c r="CB986">
        <f t="shared" si="550"/>
        <v>5</v>
      </c>
      <c r="CC986">
        <v>8</v>
      </c>
      <c r="CD986" t="s">
        <v>107</v>
      </c>
      <c r="CE986">
        <v>0</v>
      </c>
      <c r="CF986" t="s">
        <v>83</v>
      </c>
      <c r="CG986" t="s">
        <v>108</v>
      </c>
      <c r="CH986">
        <f t="shared" si="551"/>
        <v>6</v>
      </c>
      <c r="CI986">
        <v>1977</v>
      </c>
      <c r="CJ986" t="s">
        <v>102</v>
      </c>
      <c r="CK986">
        <f t="shared" si="552"/>
        <v>2</v>
      </c>
      <c r="CL986">
        <v>2</v>
      </c>
      <c r="CM986">
        <v>539</v>
      </c>
      <c r="CN986" t="s">
        <v>98</v>
      </c>
      <c r="CO986">
        <f t="shared" si="553"/>
        <v>4</v>
      </c>
      <c r="CP986" t="s">
        <v>98</v>
      </c>
      <c r="CQ986">
        <f t="shared" si="554"/>
        <v>4</v>
      </c>
      <c r="CR986" t="s">
        <v>105</v>
      </c>
      <c r="CS986">
        <f t="shared" si="555"/>
        <v>3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 t="s">
        <v>83</v>
      </c>
      <c r="DA986" t="s">
        <v>83</v>
      </c>
      <c r="DB986">
        <f t="shared" si="556"/>
        <v>5</v>
      </c>
      <c r="DC986" t="s">
        <v>83</v>
      </c>
      <c r="DD986">
        <v>0</v>
      </c>
      <c r="DE986">
        <v>8</v>
      </c>
      <c r="DF986">
        <v>2009</v>
      </c>
      <c r="DG986">
        <f t="shared" si="559"/>
        <v>14</v>
      </c>
      <c r="DH986" t="s">
        <v>173</v>
      </c>
      <c r="DI986">
        <f t="shared" si="557"/>
        <v>3</v>
      </c>
      <c r="DJ986" t="s">
        <v>111</v>
      </c>
      <c r="DK986">
        <f t="shared" si="558"/>
        <v>5</v>
      </c>
      <c r="DL986">
        <v>126000</v>
      </c>
    </row>
    <row r="987" spans="1:116" x14ac:dyDescent="0.35">
      <c r="A987">
        <v>986</v>
      </c>
      <c r="B987">
        <v>190</v>
      </c>
      <c r="C987" t="s">
        <v>81</v>
      </c>
      <c r="D987">
        <f t="shared" si="525"/>
        <v>4</v>
      </c>
      <c r="E987">
        <v>68</v>
      </c>
      <c r="F987">
        <v>10880</v>
      </c>
      <c r="G987" t="s">
        <v>82</v>
      </c>
      <c r="H987">
        <f t="shared" si="526"/>
        <v>2</v>
      </c>
      <c r="I987" t="s">
        <v>83</v>
      </c>
      <c r="J987" t="str">
        <f t="shared" si="527"/>
        <v/>
      </c>
      <c r="K987" t="s">
        <v>84</v>
      </c>
      <c r="L987">
        <f t="shared" si="528"/>
        <v>1</v>
      </c>
      <c r="M987" t="s">
        <v>85</v>
      </c>
      <c r="N987">
        <f t="shared" si="529"/>
        <v>2</v>
      </c>
      <c r="O987" t="s">
        <v>86</v>
      </c>
      <c r="P987">
        <f t="shared" si="530"/>
        <v>4</v>
      </c>
      <c r="Q987" t="s">
        <v>87</v>
      </c>
      <c r="R987">
        <f t="shared" si="531"/>
        <v>4</v>
      </c>
      <c r="S987" t="s">
        <v>88</v>
      </c>
      <c r="T987">
        <f t="shared" si="532"/>
        <v>3</v>
      </c>
      <c r="U987" t="s">
        <v>185</v>
      </c>
      <c r="V987">
        <f t="shared" si="533"/>
        <v>4</v>
      </c>
      <c r="W987" t="s">
        <v>90</v>
      </c>
      <c r="X987">
        <f t="shared" si="534"/>
        <v>7</v>
      </c>
      <c r="Y987" t="s">
        <v>90</v>
      </c>
      <c r="Z987">
        <f t="shared" si="535"/>
        <v>7</v>
      </c>
      <c r="AA987" t="s">
        <v>149</v>
      </c>
      <c r="AB987">
        <f t="shared" si="536"/>
        <v>1</v>
      </c>
      <c r="AC987" t="s">
        <v>115</v>
      </c>
      <c r="AD987">
        <f t="shared" si="537"/>
        <v>4</v>
      </c>
      <c r="AE987">
        <v>5</v>
      </c>
      <c r="AF987">
        <v>5</v>
      </c>
      <c r="AG987">
        <v>1950</v>
      </c>
      <c r="AH987">
        <v>1950</v>
      </c>
      <c r="AI987" t="s">
        <v>93</v>
      </c>
      <c r="AJ987">
        <f t="shared" si="538"/>
        <v>5</v>
      </c>
      <c r="AK987" t="s">
        <v>94</v>
      </c>
      <c r="AL987">
        <f t="shared" si="539"/>
        <v>8</v>
      </c>
      <c r="AM987" t="s">
        <v>116</v>
      </c>
      <c r="AN987">
        <f t="shared" si="540"/>
        <v>10</v>
      </c>
      <c r="AO987" t="s">
        <v>116</v>
      </c>
      <c r="AP987" t="s">
        <v>117</v>
      </c>
      <c r="AQ987">
        <f t="shared" si="541"/>
        <v>2</v>
      </c>
      <c r="AR987">
        <v>0</v>
      </c>
      <c r="AS987" t="s">
        <v>98</v>
      </c>
      <c r="AT987">
        <f t="shared" si="542"/>
        <v>3</v>
      </c>
      <c r="AU987" t="s">
        <v>98</v>
      </c>
      <c r="AV987">
        <f t="shared" si="543"/>
        <v>3</v>
      </c>
      <c r="AW987" t="s">
        <v>118</v>
      </c>
      <c r="AX987">
        <f t="shared" si="544"/>
        <v>2</v>
      </c>
      <c r="AY987" t="s">
        <v>98</v>
      </c>
      <c r="AZ987">
        <f t="shared" si="545"/>
        <v>4</v>
      </c>
      <c r="BA987" t="s">
        <v>98</v>
      </c>
      <c r="BB987">
        <f t="shared" si="546"/>
        <v>4</v>
      </c>
      <c r="BC987" t="s">
        <v>100</v>
      </c>
      <c r="BD987" t="s">
        <v>119</v>
      </c>
      <c r="BE987">
        <f t="shared" si="547"/>
        <v>4</v>
      </c>
      <c r="BF987">
        <v>1040</v>
      </c>
      <c r="BG987" t="s">
        <v>102</v>
      </c>
      <c r="BH987">
        <v>0</v>
      </c>
      <c r="BI987">
        <v>124</v>
      </c>
      <c r="BJ987">
        <v>1164</v>
      </c>
      <c r="BK987" t="s">
        <v>206</v>
      </c>
      <c r="BL987">
        <f t="shared" si="548"/>
        <v>1</v>
      </c>
      <c r="BM987" t="s">
        <v>98</v>
      </c>
      <c r="BN987" t="s">
        <v>177</v>
      </c>
      <c r="BO987" t="s">
        <v>106</v>
      </c>
      <c r="BP987">
        <f t="shared" si="549"/>
        <v>6</v>
      </c>
      <c r="BQ987">
        <v>1164</v>
      </c>
      <c r="BR987">
        <v>0</v>
      </c>
      <c r="BS987">
        <v>0</v>
      </c>
      <c r="BT987">
        <v>1164</v>
      </c>
      <c r="BU987">
        <v>1</v>
      </c>
      <c r="BV987">
        <v>0</v>
      </c>
      <c r="BW987">
        <v>1</v>
      </c>
      <c r="BX987">
        <v>0</v>
      </c>
      <c r="BY987">
        <v>3</v>
      </c>
      <c r="BZ987">
        <v>1</v>
      </c>
      <c r="CA987" t="s">
        <v>98</v>
      </c>
      <c r="CB987">
        <f t="shared" si="550"/>
        <v>4</v>
      </c>
      <c r="CC987">
        <v>5</v>
      </c>
      <c r="CD987" t="s">
        <v>107</v>
      </c>
      <c r="CE987">
        <v>0</v>
      </c>
      <c r="CF987" t="s">
        <v>83</v>
      </c>
      <c r="CG987" t="s">
        <v>127</v>
      </c>
      <c r="CH987">
        <f t="shared" si="551"/>
        <v>5</v>
      </c>
      <c r="CI987">
        <v>1950</v>
      </c>
      <c r="CJ987" t="s">
        <v>102</v>
      </c>
      <c r="CK987">
        <f t="shared" si="552"/>
        <v>2</v>
      </c>
      <c r="CL987">
        <v>1</v>
      </c>
      <c r="CM987">
        <v>240</v>
      </c>
      <c r="CN987" t="s">
        <v>98</v>
      </c>
      <c r="CO987">
        <f t="shared" si="553"/>
        <v>4</v>
      </c>
      <c r="CP987" t="s">
        <v>98</v>
      </c>
      <c r="CQ987">
        <f t="shared" si="554"/>
        <v>4</v>
      </c>
      <c r="CR987" t="s">
        <v>105</v>
      </c>
      <c r="CS987">
        <f t="shared" si="555"/>
        <v>3</v>
      </c>
      <c r="CT987">
        <v>0</v>
      </c>
      <c r="CU987">
        <v>48</v>
      </c>
      <c r="CV987">
        <v>0</v>
      </c>
      <c r="CW987">
        <v>0</v>
      </c>
      <c r="CX987">
        <v>0</v>
      </c>
      <c r="CY987">
        <v>0</v>
      </c>
      <c r="CZ987" t="s">
        <v>83</v>
      </c>
      <c r="DA987" t="s">
        <v>83</v>
      </c>
      <c r="DB987">
        <f t="shared" si="556"/>
        <v>5</v>
      </c>
      <c r="DC987" t="s">
        <v>83</v>
      </c>
      <c r="DD987">
        <v>0</v>
      </c>
      <c r="DE987">
        <v>8</v>
      </c>
      <c r="DF987">
        <v>2008</v>
      </c>
      <c r="DG987">
        <f t="shared" si="559"/>
        <v>15</v>
      </c>
      <c r="DH987" t="s">
        <v>208</v>
      </c>
      <c r="DI987">
        <f t="shared" si="557"/>
        <v>2</v>
      </c>
      <c r="DJ987" t="s">
        <v>111</v>
      </c>
      <c r="DK987">
        <f t="shared" si="558"/>
        <v>5</v>
      </c>
      <c r="DL987">
        <v>125000</v>
      </c>
    </row>
    <row r="988" spans="1:116" x14ac:dyDescent="0.35">
      <c r="A988">
        <v>987</v>
      </c>
      <c r="B988">
        <v>50</v>
      </c>
      <c r="C988" t="s">
        <v>142</v>
      </c>
      <c r="D988">
        <f t="shared" si="525"/>
        <v>2</v>
      </c>
      <c r="E988">
        <v>59</v>
      </c>
      <c r="F988">
        <v>5310</v>
      </c>
      <c r="G988" t="s">
        <v>82</v>
      </c>
      <c r="H988">
        <f t="shared" si="526"/>
        <v>2</v>
      </c>
      <c r="I988" t="s">
        <v>83</v>
      </c>
      <c r="J988" t="str">
        <f t="shared" si="527"/>
        <v/>
      </c>
      <c r="K988" t="s">
        <v>84</v>
      </c>
      <c r="L988">
        <f t="shared" si="528"/>
        <v>1</v>
      </c>
      <c r="M988" t="s">
        <v>85</v>
      </c>
      <c r="N988">
        <f t="shared" si="529"/>
        <v>2</v>
      </c>
      <c r="O988" t="s">
        <v>86</v>
      </c>
      <c r="P988">
        <f t="shared" si="530"/>
        <v>4</v>
      </c>
      <c r="Q988" t="s">
        <v>122</v>
      </c>
      <c r="R988">
        <f t="shared" si="531"/>
        <v>2</v>
      </c>
      <c r="S988" t="s">
        <v>88</v>
      </c>
      <c r="T988">
        <f t="shared" si="532"/>
        <v>3</v>
      </c>
      <c r="U988" t="s">
        <v>143</v>
      </c>
      <c r="V988">
        <f t="shared" si="533"/>
        <v>9</v>
      </c>
      <c r="W988" t="s">
        <v>114</v>
      </c>
      <c r="X988">
        <f t="shared" si="534"/>
        <v>2</v>
      </c>
      <c r="Y988" t="s">
        <v>90</v>
      </c>
      <c r="Z988">
        <f t="shared" si="535"/>
        <v>7</v>
      </c>
      <c r="AA988" t="s">
        <v>91</v>
      </c>
      <c r="AB988">
        <f t="shared" si="536"/>
        <v>3</v>
      </c>
      <c r="AC988" t="s">
        <v>132</v>
      </c>
      <c r="AD988">
        <f t="shared" si="537"/>
        <v>1</v>
      </c>
      <c r="AE988">
        <v>6</v>
      </c>
      <c r="AF988">
        <v>8</v>
      </c>
      <c r="AG988">
        <v>1910</v>
      </c>
      <c r="AH988">
        <v>2003</v>
      </c>
      <c r="AI988" t="s">
        <v>152</v>
      </c>
      <c r="AJ988">
        <f t="shared" si="538"/>
        <v>6</v>
      </c>
      <c r="AK988" t="s">
        <v>94</v>
      </c>
      <c r="AL988">
        <f t="shared" si="539"/>
        <v>8</v>
      </c>
      <c r="AM988" t="s">
        <v>95</v>
      </c>
      <c r="AN988">
        <f t="shared" si="540"/>
        <v>14</v>
      </c>
      <c r="AO988" t="s">
        <v>95</v>
      </c>
      <c r="AP988" t="s">
        <v>117</v>
      </c>
      <c r="AQ988">
        <f t="shared" si="541"/>
        <v>2</v>
      </c>
      <c r="AR988">
        <v>0</v>
      </c>
      <c r="AS988" t="s">
        <v>98</v>
      </c>
      <c r="AT988">
        <f t="shared" si="542"/>
        <v>3</v>
      </c>
      <c r="AU988" t="s">
        <v>97</v>
      </c>
      <c r="AV988">
        <f t="shared" si="543"/>
        <v>4</v>
      </c>
      <c r="AW988" t="s">
        <v>118</v>
      </c>
      <c r="AX988">
        <f t="shared" si="544"/>
        <v>2</v>
      </c>
      <c r="AY988" t="s">
        <v>98</v>
      </c>
      <c r="AZ988">
        <f t="shared" si="545"/>
        <v>4</v>
      </c>
      <c r="BA988" t="s">
        <v>147</v>
      </c>
      <c r="BB988">
        <f t="shared" si="546"/>
        <v>3</v>
      </c>
      <c r="BC988" t="s">
        <v>100</v>
      </c>
      <c r="BD988" t="s">
        <v>102</v>
      </c>
      <c r="BE988">
        <f t="shared" si="547"/>
        <v>6</v>
      </c>
      <c r="BF988">
        <v>0</v>
      </c>
      <c r="BG988" t="s">
        <v>102</v>
      </c>
      <c r="BH988">
        <v>0</v>
      </c>
      <c r="BI988">
        <v>485</v>
      </c>
      <c r="BJ988">
        <v>485</v>
      </c>
      <c r="BK988" t="s">
        <v>103</v>
      </c>
      <c r="BL988">
        <f t="shared" si="548"/>
        <v>6</v>
      </c>
      <c r="BM988" t="s">
        <v>97</v>
      </c>
      <c r="BN988" t="s">
        <v>105</v>
      </c>
      <c r="BO988" t="s">
        <v>106</v>
      </c>
      <c r="BP988">
        <f t="shared" si="549"/>
        <v>6</v>
      </c>
      <c r="BQ988">
        <v>1001</v>
      </c>
      <c r="BR988">
        <v>634</v>
      </c>
      <c r="BS988">
        <v>0</v>
      </c>
      <c r="BT988">
        <v>1635</v>
      </c>
      <c r="BU988">
        <v>0</v>
      </c>
      <c r="BV988">
        <v>0</v>
      </c>
      <c r="BW988">
        <v>1</v>
      </c>
      <c r="BX988">
        <v>0</v>
      </c>
      <c r="BY988">
        <v>2</v>
      </c>
      <c r="BZ988">
        <v>1</v>
      </c>
      <c r="CA988" t="s">
        <v>97</v>
      </c>
      <c r="CB988">
        <f t="shared" si="550"/>
        <v>5</v>
      </c>
      <c r="CC988">
        <v>5</v>
      </c>
      <c r="CD988" t="s">
        <v>107</v>
      </c>
      <c r="CE988">
        <v>0</v>
      </c>
      <c r="CF988" t="s">
        <v>83</v>
      </c>
      <c r="CG988" t="s">
        <v>108</v>
      </c>
      <c r="CH988">
        <f t="shared" si="551"/>
        <v>6</v>
      </c>
      <c r="CI988">
        <v>1950</v>
      </c>
      <c r="CJ988" t="s">
        <v>102</v>
      </c>
      <c r="CK988">
        <f t="shared" si="552"/>
        <v>2</v>
      </c>
      <c r="CL988">
        <v>1</v>
      </c>
      <c r="CM988">
        <v>255</v>
      </c>
      <c r="CN988" t="s">
        <v>147</v>
      </c>
      <c r="CO988">
        <f t="shared" si="553"/>
        <v>3</v>
      </c>
      <c r="CP988" t="s">
        <v>98</v>
      </c>
      <c r="CQ988">
        <f t="shared" si="554"/>
        <v>4</v>
      </c>
      <c r="CR988" t="s">
        <v>105</v>
      </c>
      <c r="CS988">
        <f t="shared" si="555"/>
        <v>3</v>
      </c>
      <c r="CT988">
        <v>394</v>
      </c>
      <c r="CU988">
        <v>0</v>
      </c>
      <c r="CV988">
        <v>0</v>
      </c>
      <c r="CW988">
        <v>0</v>
      </c>
      <c r="CX988">
        <v>0</v>
      </c>
      <c r="CY988">
        <v>0</v>
      </c>
      <c r="CZ988" t="s">
        <v>83</v>
      </c>
      <c r="DA988" t="s">
        <v>83</v>
      </c>
      <c r="DB988">
        <f t="shared" si="556"/>
        <v>5</v>
      </c>
      <c r="DC988" t="s">
        <v>83</v>
      </c>
      <c r="DD988">
        <v>0</v>
      </c>
      <c r="DE988">
        <v>6</v>
      </c>
      <c r="DF988">
        <v>2006</v>
      </c>
      <c r="DG988">
        <f t="shared" si="559"/>
        <v>17</v>
      </c>
      <c r="DH988" t="s">
        <v>110</v>
      </c>
      <c r="DI988">
        <f t="shared" si="557"/>
        <v>4</v>
      </c>
      <c r="DJ988" t="s">
        <v>111</v>
      </c>
      <c r="DK988">
        <f t="shared" si="558"/>
        <v>5</v>
      </c>
      <c r="DL988">
        <v>117000</v>
      </c>
    </row>
    <row r="989" spans="1:116" x14ac:dyDescent="0.35">
      <c r="A989">
        <v>988</v>
      </c>
      <c r="B989">
        <v>20</v>
      </c>
      <c r="C989" t="s">
        <v>81</v>
      </c>
      <c r="D989">
        <f t="shared" si="525"/>
        <v>4</v>
      </c>
      <c r="E989">
        <v>83</v>
      </c>
      <c r="F989">
        <v>10159</v>
      </c>
      <c r="G989" t="s">
        <v>82</v>
      </c>
      <c r="H989">
        <f t="shared" si="526"/>
        <v>2</v>
      </c>
      <c r="I989" t="s">
        <v>83</v>
      </c>
      <c r="J989" t="str">
        <f t="shared" si="527"/>
        <v/>
      </c>
      <c r="K989" t="s">
        <v>120</v>
      </c>
      <c r="L989">
        <f t="shared" si="528"/>
        <v>2</v>
      </c>
      <c r="M989" t="s">
        <v>85</v>
      </c>
      <c r="N989">
        <f t="shared" si="529"/>
        <v>2</v>
      </c>
      <c r="O989" t="s">
        <v>86</v>
      </c>
      <c r="P989">
        <f t="shared" si="530"/>
        <v>4</v>
      </c>
      <c r="Q989" t="s">
        <v>87</v>
      </c>
      <c r="R989">
        <f t="shared" si="531"/>
        <v>4</v>
      </c>
      <c r="S989" t="s">
        <v>88</v>
      </c>
      <c r="T989">
        <f t="shared" si="532"/>
        <v>3</v>
      </c>
      <c r="U989" t="s">
        <v>154</v>
      </c>
      <c r="V989">
        <f t="shared" si="533"/>
        <v>19</v>
      </c>
      <c r="W989" t="s">
        <v>90</v>
      </c>
      <c r="X989">
        <f t="shared" si="534"/>
        <v>7</v>
      </c>
      <c r="Y989" t="s">
        <v>90</v>
      </c>
      <c r="Z989">
        <f t="shared" si="535"/>
        <v>7</v>
      </c>
      <c r="AA989" t="s">
        <v>91</v>
      </c>
      <c r="AB989">
        <f t="shared" si="536"/>
        <v>3</v>
      </c>
      <c r="AC989" t="s">
        <v>115</v>
      </c>
      <c r="AD989">
        <f t="shared" si="537"/>
        <v>4</v>
      </c>
      <c r="AE989">
        <v>9</v>
      </c>
      <c r="AF989">
        <v>5</v>
      </c>
      <c r="AG989">
        <v>2009</v>
      </c>
      <c r="AH989">
        <v>2010</v>
      </c>
      <c r="AI989" t="s">
        <v>152</v>
      </c>
      <c r="AJ989">
        <f t="shared" si="538"/>
        <v>6</v>
      </c>
      <c r="AK989" t="s">
        <v>94</v>
      </c>
      <c r="AL989">
        <f t="shared" si="539"/>
        <v>8</v>
      </c>
      <c r="AM989" t="s">
        <v>95</v>
      </c>
      <c r="AN989">
        <f t="shared" si="540"/>
        <v>14</v>
      </c>
      <c r="AO989" t="s">
        <v>95</v>
      </c>
      <c r="AP989" t="s">
        <v>137</v>
      </c>
      <c r="AQ989">
        <f t="shared" si="541"/>
        <v>5</v>
      </c>
      <c r="AR989">
        <v>450</v>
      </c>
      <c r="AS989" t="s">
        <v>104</v>
      </c>
      <c r="AT989">
        <f t="shared" si="542"/>
        <v>5</v>
      </c>
      <c r="AU989" t="s">
        <v>98</v>
      </c>
      <c r="AV989">
        <f t="shared" si="543"/>
        <v>3</v>
      </c>
      <c r="AW989" t="s">
        <v>99</v>
      </c>
      <c r="AX989">
        <f t="shared" si="544"/>
        <v>6</v>
      </c>
      <c r="AY989" t="s">
        <v>104</v>
      </c>
      <c r="AZ989">
        <f t="shared" si="545"/>
        <v>6</v>
      </c>
      <c r="BA989" t="s">
        <v>98</v>
      </c>
      <c r="BB989">
        <f t="shared" si="546"/>
        <v>4</v>
      </c>
      <c r="BC989" t="s">
        <v>130</v>
      </c>
      <c r="BD989" t="s">
        <v>101</v>
      </c>
      <c r="BE989">
        <f t="shared" si="547"/>
        <v>7</v>
      </c>
      <c r="BF989">
        <v>1646</v>
      </c>
      <c r="BG989" t="s">
        <v>102</v>
      </c>
      <c r="BH989">
        <v>0</v>
      </c>
      <c r="BI989">
        <v>284</v>
      </c>
      <c r="BJ989">
        <v>1930</v>
      </c>
      <c r="BK989" t="s">
        <v>103</v>
      </c>
      <c r="BL989">
        <f t="shared" si="548"/>
        <v>6</v>
      </c>
      <c r="BM989" t="s">
        <v>104</v>
      </c>
      <c r="BN989" t="s">
        <v>105</v>
      </c>
      <c r="BO989" t="s">
        <v>106</v>
      </c>
      <c r="BP989">
        <f t="shared" si="549"/>
        <v>6</v>
      </c>
      <c r="BQ989">
        <v>1940</v>
      </c>
      <c r="BR989">
        <v>0</v>
      </c>
      <c r="BS989">
        <v>0</v>
      </c>
      <c r="BT989">
        <v>1940</v>
      </c>
      <c r="BU989">
        <v>1</v>
      </c>
      <c r="BV989">
        <v>0</v>
      </c>
      <c r="BW989">
        <v>2</v>
      </c>
      <c r="BX989">
        <v>1</v>
      </c>
      <c r="BY989">
        <v>3</v>
      </c>
      <c r="BZ989">
        <v>1</v>
      </c>
      <c r="CA989" t="s">
        <v>104</v>
      </c>
      <c r="CB989">
        <f t="shared" si="550"/>
        <v>6</v>
      </c>
      <c r="CC989">
        <v>8</v>
      </c>
      <c r="CD989" t="s">
        <v>107</v>
      </c>
      <c r="CE989">
        <v>1</v>
      </c>
      <c r="CF989" t="s">
        <v>97</v>
      </c>
      <c r="CG989" t="s">
        <v>108</v>
      </c>
      <c r="CH989">
        <f t="shared" si="551"/>
        <v>6</v>
      </c>
      <c r="CI989">
        <v>2010</v>
      </c>
      <c r="CJ989" t="s">
        <v>157</v>
      </c>
      <c r="CK989">
        <f t="shared" si="552"/>
        <v>4</v>
      </c>
      <c r="CL989">
        <v>3</v>
      </c>
      <c r="CM989">
        <v>606</v>
      </c>
      <c r="CN989" t="s">
        <v>98</v>
      </c>
      <c r="CO989">
        <f t="shared" si="553"/>
        <v>4</v>
      </c>
      <c r="CP989" t="s">
        <v>98</v>
      </c>
      <c r="CQ989">
        <f t="shared" si="554"/>
        <v>4</v>
      </c>
      <c r="CR989" t="s">
        <v>105</v>
      </c>
      <c r="CS989">
        <f t="shared" si="555"/>
        <v>3</v>
      </c>
      <c r="CT989">
        <v>168</v>
      </c>
      <c r="CU989">
        <v>95</v>
      </c>
      <c r="CV989">
        <v>0</v>
      </c>
      <c r="CW989">
        <v>0</v>
      </c>
      <c r="CX989">
        <v>0</v>
      </c>
      <c r="CY989">
        <v>0</v>
      </c>
      <c r="CZ989" t="s">
        <v>83</v>
      </c>
      <c r="DA989" t="s">
        <v>83</v>
      </c>
      <c r="DB989">
        <f t="shared" si="556"/>
        <v>5</v>
      </c>
      <c r="DC989" t="s">
        <v>83</v>
      </c>
      <c r="DD989">
        <v>0</v>
      </c>
      <c r="DE989">
        <v>4</v>
      </c>
      <c r="DF989">
        <v>2010</v>
      </c>
      <c r="DG989">
        <f t="shared" si="559"/>
        <v>13</v>
      </c>
      <c r="DH989" t="s">
        <v>158</v>
      </c>
      <c r="DI989">
        <f t="shared" si="557"/>
        <v>8</v>
      </c>
      <c r="DJ989" t="s">
        <v>159</v>
      </c>
      <c r="DK989">
        <f t="shared" si="558"/>
        <v>6</v>
      </c>
      <c r="DL989">
        <v>395192</v>
      </c>
    </row>
    <row r="990" spans="1:116" x14ac:dyDescent="0.35">
      <c r="A990">
        <v>989</v>
      </c>
      <c r="B990">
        <v>60</v>
      </c>
      <c r="C990" t="s">
        <v>81</v>
      </c>
      <c r="D990">
        <f t="shared" si="525"/>
        <v>4</v>
      </c>
      <c r="E990" t="s">
        <v>83</v>
      </c>
      <c r="F990">
        <v>12046</v>
      </c>
      <c r="G990" t="s">
        <v>82</v>
      </c>
      <c r="H990">
        <f t="shared" si="526"/>
        <v>2</v>
      </c>
      <c r="I990" t="s">
        <v>83</v>
      </c>
      <c r="J990" t="str">
        <f t="shared" si="527"/>
        <v/>
      </c>
      <c r="K990" t="s">
        <v>120</v>
      </c>
      <c r="L990">
        <f t="shared" si="528"/>
        <v>2</v>
      </c>
      <c r="M990" t="s">
        <v>85</v>
      </c>
      <c r="N990">
        <f t="shared" si="529"/>
        <v>2</v>
      </c>
      <c r="O990" t="s">
        <v>86</v>
      </c>
      <c r="P990">
        <f t="shared" si="530"/>
        <v>4</v>
      </c>
      <c r="Q990" t="s">
        <v>87</v>
      </c>
      <c r="R990">
        <f t="shared" si="531"/>
        <v>4</v>
      </c>
      <c r="S990" t="s">
        <v>88</v>
      </c>
      <c r="T990">
        <f t="shared" si="532"/>
        <v>3</v>
      </c>
      <c r="U990" t="s">
        <v>138</v>
      </c>
      <c r="V990">
        <f t="shared" si="533"/>
        <v>10</v>
      </c>
      <c r="W990" t="s">
        <v>90</v>
      </c>
      <c r="X990">
        <f t="shared" si="534"/>
        <v>7</v>
      </c>
      <c r="Y990" t="s">
        <v>90</v>
      </c>
      <c r="Z990">
        <f t="shared" si="535"/>
        <v>7</v>
      </c>
      <c r="AA990" t="s">
        <v>91</v>
      </c>
      <c r="AB990">
        <f t="shared" si="536"/>
        <v>3</v>
      </c>
      <c r="AC990" t="s">
        <v>92</v>
      </c>
      <c r="AD990">
        <f t="shared" si="537"/>
        <v>8</v>
      </c>
      <c r="AE990">
        <v>6</v>
      </c>
      <c r="AF990">
        <v>6</v>
      </c>
      <c r="AG990">
        <v>1976</v>
      </c>
      <c r="AH990">
        <v>1976</v>
      </c>
      <c r="AI990" t="s">
        <v>93</v>
      </c>
      <c r="AJ990">
        <f t="shared" si="538"/>
        <v>5</v>
      </c>
      <c r="AK990" t="s">
        <v>94</v>
      </c>
      <c r="AL990">
        <f t="shared" si="539"/>
        <v>8</v>
      </c>
      <c r="AM990" t="s">
        <v>161</v>
      </c>
      <c r="AN990">
        <f t="shared" si="540"/>
        <v>3</v>
      </c>
      <c r="AO990" t="s">
        <v>161</v>
      </c>
      <c r="AP990" t="s">
        <v>96</v>
      </c>
      <c r="AQ990">
        <f t="shared" si="541"/>
        <v>4</v>
      </c>
      <c r="AR990">
        <v>298</v>
      </c>
      <c r="AS990" t="s">
        <v>98</v>
      </c>
      <c r="AT990">
        <f t="shared" si="542"/>
        <v>3</v>
      </c>
      <c r="AU990" t="s">
        <v>98</v>
      </c>
      <c r="AV990">
        <f t="shared" si="543"/>
        <v>3</v>
      </c>
      <c r="AW990" t="s">
        <v>118</v>
      </c>
      <c r="AX990">
        <f t="shared" si="544"/>
        <v>2</v>
      </c>
      <c r="AY990" t="s">
        <v>98</v>
      </c>
      <c r="AZ990">
        <f t="shared" si="545"/>
        <v>4</v>
      </c>
      <c r="BA990" t="s">
        <v>98</v>
      </c>
      <c r="BB990">
        <f t="shared" si="546"/>
        <v>4</v>
      </c>
      <c r="BC990" t="s">
        <v>100</v>
      </c>
      <c r="BD990" t="s">
        <v>172</v>
      </c>
      <c r="BE990">
        <f t="shared" si="547"/>
        <v>5</v>
      </c>
      <c r="BF990">
        <v>156</v>
      </c>
      <c r="BG990" t="s">
        <v>102</v>
      </c>
      <c r="BH990">
        <v>0</v>
      </c>
      <c r="BI990">
        <v>692</v>
      </c>
      <c r="BJ990">
        <v>848</v>
      </c>
      <c r="BK990" t="s">
        <v>103</v>
      </c>
      <c r="BL990">
        <f t="shared" si="548"/>
        <v>6</v>
      </c>
      <c r="BM990" t="s">
        <v>98</v>
      </c>
      <c r="BN990" t="s">
        <v>105</v>
      </c>
      <c r="BO990" t="s">
        <v>106</v>
      </c>
      <c r="BP990">
        <f t="shared" si="549"/>
        <v>6</v>
      </c>
      <c r="BQ990">
        <v>1118</v>
      </c>
      <c r="BR990">
        <v>912</v>
      </c>
      <c r="BS990">
        <v>0</v>
      </c>
      <c r="BT990">
        <v>2030</v>
      </c>
      <c r="BU990">
        <v>0</v>
      </c>
      <c r="BV990">
        <v>0</v>
      </c>
      <c r="BW990">
        <v>2</v>
      </c>
      <c r="BX990">
        <v>1</v>
      </c>
      <c r="BY990">
        <v>4</v>
      </c>
      <c r="BZ990">
        <v>1</v>
      </c>
      <c r="CA990" t="s">
        <v>97</v>
      </c>
      <c r="CB990">
        <f t="shared" si="550"/>
        <v>5</v>
      </c>
      <c r="CC990">
        <v>8</v>
      </c>
      <c r="CD990" t="s">
        <v>107</v>
      </c>
      <c r="CE990">
        <v>1</v>
      </c>
      <c r="CF990" t="s">
        <v>98</v>
      </c>
      <c r="CG990" t="s">
        <v>108</v>
      </c>
      <c r="CH990">
        <f t="shared" si="551"/>
        <v>6</v>
      </c>
      <c r="CI990">
        <v>1976</v>
      </c>
      <c r="CJ990" t="s">
        <v>157</v>
      </c>
      <c r="CK990">
        <f t="shared" si="552"/>
        <v>4</v>
      </c>
      <c r="CL990">
        <v>2</v>
      </c>
      <c r="CM990">
        <v>551</v>
      </c>
      <c r="CN990" t="s">
        <v>98</v>
      </c>
      <c r="CO990">
        <f t="shared" si="553"/>
        <v>4</v>
      </c>
      <c r="CP990" t="s">
        <v>98</v>
      </c>
      <c r="CQ990">
        <f t="shared" si="554"/>
        <v>4</v>
      </c>
      <c r="CR990" t="s">
        <v>105</v>
      </c>
      <c r="CS990">
        <f t="shared" si="555"/>
        <v>3</v>
      </c>
      <c r="CT990">
        <v>0</v>
      </c>
      <c r="CU990">
        <v>224</v>
      </c>
      <c r="CV990">
        <v>0</v>
      </c>
      <c r="CW990">
        <v>0</v>
      </c>
      <c r="CX990">
        <v>0</v>
      </c>
      <c r="CY990">
        <v>0</v>
      </c>
      <c r="CZ990" t="s">
        <v>83</v>
      </c>
      <c r="DA990" t="s">
        <v>83</v>
      </c>
      <c r="DB990">
        <f t="shared" si="556"/>
        <v>5</v>
      </c>
      <c r="DC990" t="s">
        <v>83</v>
      </c>
      <c r="DD990">
        <v>0</v>
      </c>
      <c r="DE990">
        <v>6</v>
      </c>
      <c r="DF990">
        <v>2007</v>
      </c>
      <c r="DG990">
        <f t="shared" si="559"/>
        <v>16</v>
      </c>
      <c r="DH990" t="s">
        <v>110</v>
      </c>
      <c r="DI990">
        <f t="shared" si="557"/>
        <v>4</v>
      </c>
      <c r="DJ990" t="s">
        <v>111</v>
      </c>
      <c r="DK990">
        <f t="shared" si="558"/>
        <v>5</v>
      </c>
      <c r="DL990">
        <v>195000</v>
      </c>
    </row>
    <row r="991" spans="1:116" x14ac:dyDescent="0.35">
      <c r="A991">
        <v>990</v>
      </c>
      <c r="B991">
        <v>60</v>
      </c>
      <c r="C991" t="s">
        <v>192</v>
      </c>
      <c r="D991">
        <f t="shared" si="525"/>
        <v>5</v>
      </c>
      <c r="E991">
        <v>65</v>
      </c>
      <c r="F991">
        <v>8125</v>
      </c>
      <c r="G991" t="s">
        <v>82</v>
      </c>
      <c r="H991">
        <f t="shared" si="526"/>
        <v>2</v>
      </c>
      <c r="I991" t="s">
        <v>83</v>
      </c>
      <c r="J991" t="str">
        <f t="shared" si="527"/>
        <v/>
      </c>
      <c r="K991" t="s">
        <v>84</v>
      </c>
      <c r="L991">
        <f t="shared" si="528"/>
        <v>1</v>
      </c>
      <c r="M991" t="s">
        <v>85</v>
      </c>
      <c r="N991">
        <f t="shared" si="529"/>
        <v>2</v>
      </c>
      <c r="O991" t="s">
        <v>86</v>
      </c>
      <c r="P991">
        <f t="shared" si="530"/>
        <v>4</v>
      </c>
      <c r="Q991" t="s">
        <v>87</v>
      </c>
      <c r="R991">
        <f t="shared" si="531"/>
        <v>4</v>
      </c>
      <c r="S991" t="s">
        <v>88</v>
      </c>
      <c r="T991">
        <f t="shared" si="532"/>
        <v>3</v>
      </c>
      <c r="U991" t="s">
        <v>136</v>
      </c>
      <c r="V991">
        <f t="shared" si="533"/>
        <v>18</v>
      </c>
      <c r="W991" t="s">
        <v>90</v>
      </c>
      <c r="X991">
        <f t="shared" si="534"/>
        <v>7</v>
      </c>
      <c r="Y991" t="s">
        <v>90</v>
      </c>
      <c r="Z991">
        <f t="shared" si="535"/>
        <v>7</v>
      </c>
      <c r="AA991" t="s">
        <v>91</v>
      </c>
      <c r="AB991">
        <f t="shared" si="536"/>
        <v>3</v>
      </c>
      <c r="AC991" t="s">
        <v>92</v>
      </c>
      <c r="AD991">
        <f t="shared" si="537"/>
        <v>8</v>
      </c>
      <c r="AE991">
        <v>7</v>
      </c>
      <c r="AF991">
        <v>5</v>
      </c>
      <c r="AG991">
        <v>2006</v>
      </c>
      <c r="AH991">
        <v>2006</v>
      </c>
      <c r="AI991" t="s">
        <v>93</v>
      </c>
      <c r="AJ991">
        <f t="shared" si="538"/>
        <v>5</v>
      </c>
      <c r="AK991" t="s">
        <v>94</v>
      </c>
      <c r="AL991">
        <f t="shared" si="539"/>
        <v>8</v>
      </c>
      <c r="AM991" t="s">
        <v>95</v>
      </c>
      <c r="AN991">
        <f t="shared" si="540"/>
        <v>14</v>
      </c>
      <c r="AO991" t="s">
        <v>95</v>
      </c>
      <c r="AP991" t="s">
        <v>117</v>
      </c>
      <c r="AQ991">
        <f t="shared" si="541"/>
        <v>2</v>
      </c>
      <c r="AR991">
        <v>0</v>
      </c>
      <c r="AS991" t="s">
        <v>97</v>
      </c>
      <c r="AT991">
        <f t="shared" si="542"/>
        <v>4</v>
      </c>
      <c r="AU991" t="s">
        <v>98</v>
      </c>
      <c r="AV991">
        <f t="shared" si="543"/>
        <v>3</v>
      </c>
      <c r="AW991" t="s">
        <v>99</v>
      </c>
      <c r="AX991">
        <f t="shared" si="544"/>
        <v>6</v>
      </c>
      <c r="AY991" t="s">
        <v>97</v>
      </c>
      <c r="AZ991">
        <f t="shared" si="545"/>
        <v>5</v>
      </c>
      <c r="BA991" t="s">
        <v>97</v>
      </c>
      <c r="BB991">
        <f t="shared" si="546"/>
        <v>5</v>
      </c>
      <c r="BC991" t="s">
        <v>100</v>
      </c>
      <c r="BD991" t="s">
        <v>102</v>
      </c>
      <c r="BE991">
        <f t="shared" si="547"/>
        <v>6</v>
      </c>
      <c r="BF991">
        <v>0</v>
      </c>
      <c r="BG991" t="s">
        <v>102</v>
      </c>
      <c r="BH991">
        <v>0</v>
      </c>
      <c r="BI991">
        <v>770</v>
      </c>
      <c r="BJ991">
        <v>770</v>
      </c>
      <c r="BK991" t="s">
        <v>103</v>
      </c>
      <c r="BL991">
        <f t="shared" si="548"/>
        <v>6</v>
      </c>
      <c r="BM991" t="s">
        <v>104</v>
      </c>
      <c r="BN991" t="s">
        <v>105</v>
      </c>
      <c r="BO991" t="s">
        <v>106</v>
      </c>
      <c r="BP991">
        <f t="shared" si="549"/>
        <v>6</v>
      </c>
      <c r="BQ991">
        <v>778</v>
      </c>
      <c r="BR991">
        <v>798</v>
      </c>
      <c r="BS991">
        <v>0</v>
      </c>
      <c r="BT991">
        <v>1576</v>
      </c>
      <c r="BU991">
        <v>0</v>
      </c>
      <c r="BV991">
        <v>0</v>
      </c>
      <c r="BW991">
        <v>2</v>
      </c>
      <c r="BX991">
        <v>1</v>
      </c>
      <c r="BY991">
        <v>3</v>
      </c>
      <c r="BZ991">
        <v>1</v>
      </c>
      <c r="CA991" t="s">
        <v>97</v>
      </c>
      <c r="CB991">
        <f t="shared" si="550"/>
        <v>5</v>
      </c>
      <c r="CC991">
        <v>6</v>
      </c>
      <c r="CD991" t="s">
        <v>107</v>
      </c>
      <c r="CE991">
        <v>0</v>
      </c>
      <c r="CF991" t="s">
        <v>83</v>
      </c>
      <c r="CG991" t="s">
        <v>108</v>
      </c>
      <c r="CH991">
        <f t="shared" si="551"/>
        <v>6</v>
      </c>
      <c r="CI991">
        <v>2006</v>
      </c>
      <c r="CJ991" t="s">
        <v>109</v>
      </c>
      <c r="CK991">
        <f t="shared" si="552"/>
        <v>3</v>
      </c>
      <c r="CL991">
        <v>2</v>
      </c>
      <c r="CM991">
        <v>614</v>
      </c>
      <c r="CN991" t="s">
        <v>98</v>
      </c>
      <c r="CO991">
        <f t="shared" si="553"/>
        <v>4</v>
      </c>
      <c r="CP991" t="s">
        <v>98</v>
      </c>
      <c r="CQ991">
        <f t="shared" si="554"/>
        <v>4</v>
      </c>
      <c r="CR991" t="s">
        <v>105</v>
      </c>
      <c r="CS991">
        <f t="shared" si="555"/>
        <v>3</v>
      </c>
      <c r="CT991">
        <v>0</v>
      </c>
      <c r="CU991">
        <v>50</v>
      </c>
      <c r="CV991">
        <v>0</v>
      </c>
      <c r="CW991">
        <v>0</v>
      </c>
      <c r="CX991">
        <v>0</v>
      </c>
      <c r="CY991">
        <v>0</v>
      </c>
      <c r="CZ991" t="s">
        <v>83</v>
      </c>
      <c r="DA991" t="s">
        <v>83</v>
      </c>
      <c r="DB991">
        <f t="shared" si="556"/>
        <v>5</v>
      </c>
      <c r="DC991" t="s">
        <v>83</v>
      </c>
      <c r="DD991">
        <v>0</v>
      </c>
      <c r="DE991">
        <v>8</v>
      </c>
      <c r="DF991">
        <v>2006</v>
      </c>
      <c r="DG991">
        <f t="shared" si="559"/>
        <v>17</v>
      </c>
      <c r="DH991" t="s">
        <v>158</v>
      </c>
      <c r="DI991">
        <f t="shared" si="557"/>
        <v>8</v>
      </c>
      <c r="DJ991" t="s">
        <v>159</v>
      </c>
      <c r="DK991">
        <f t="shared" si="558"/>
        <v>6</v>
      </c>
      <c r="DL991">
        <v>197000</v>
      </c>
    </row>
    <row r="992" spans="1:116" x14ac:dyDescent="0.35">
      <c r="A992">
        <v>991</v>
      </c>
      <c r="B992">
        <v>60</v>
      </c>
      <c r="C992" t="s">
        <v>81</v>
      </c>
      <c r="D992">
        <f t="shared" si="525"/>
        <v>4</v>
      </c>
      <c r="E992">
        <v>82</v>
      </c>
      <c r="F992">
        <v>9452</v>
      </c>
      <c r="G992" t="s">
        <v>82</v>
      </c>
      <c r="H992">
        <f t="shared" si="526"/>
        <v>2</v>
      </c>
      <c r="I992" t="s">
        <v>83</v>
      </c>
      <c r="J992" t="str">
        <f t="shared" si="527"/>
        <v/>
      </c>
      <c r="K992" t="s">
        <v>84</v>
      </c>
      <c r="L992">
        <f t="shared" si="528"/>
        <v>1</v>
      </c>
      <c r="M992" t="s">
        <v>85</v>
      </c>
      <c r="N992">
        <f t="shared" si="529"/>
        <v>2</v>
      </c>
      <c r="O992" t="s">
        <v>86</v>
      </c>
      <c r="P992">
        <f t="shared" si="530"/>
        <v>4</v>
      </c>
      <c r="Q992" t="s">
        <v>87</v>
      </c>
      <c r="R992">
        <f t="shared" si="531"/>
        <v>4</v>
      </c>
      <c r="S992" t="s">
        <v>88</v>
      </c>
      <c r="T992">
        <f t="shared" si="532"/>
        <v>3</v>
      </c>
      <c r="U992" t="s">
        <v>129</v>
      </c>
      <c r="V992">
        <f t="shared" si="533"/>
        <v>17</v>
      </c>
      <c r="W992" t="s">
        <v>90</v>
      </c>
      <c r="X992">
        <f t="shared" si="534"/>
        <v>7</v>
      </c>
      <c r="Y992" t="s">
        <v>90</v>
      </c>
      <c r="Z992">
        <f t="shared" si="535"/>
        <v>7</v>
      </c>
      <c r="AA992" t="s">
        <v>91</v>
      </c>
      <c r="AB992">
        <f t="shared" si="536"/>
        <v>3</v>
      </c>
      <c r="AC992" t="s">
        <v>92</v>
      </c>
      <c r="AD992">
        <f t="shared" si="537"/>
        <v>8</v>
      </c>
      <c r="AE992">
        <v>8</v>
      </c>
      <c r="AF992">
        <v>5</v>
      </c>
      <c r="AG992">
        <v>1997</v>
      </c>
      <c r="AH992">
        <v>1998</v>
      </c>
      <c r="AI992" t="s">
        <v>93</v>
      </c>
      <c r="AJ992">
        <f t="shared" si="538"/>
        <v>5</v>
      </c>
      <c r="AK992" t="s">
        <v>94</v>
      </c>
      <c r="AL992">
        <f t="shared" si="539"/>
        <v>8</v>
      </c>
      <c r="AM992" t="s">
        <v>95</v>
      </c>
      <c r="AN992">
        <f t="shared" si="540"/>
        <v>14</v>
      </c>
      <c r="AO992" t="s">
        <v>95</v>
      </c>
      <c r="AP992" t="s">
        <v>96</v>
      </c>
      <c r="AQ992">
        <f t="shared" si="541"/>
        <v>4</v>
      </c>
      <c r="AR992">
        <v>423</v>
      </c>
      <c r="AS992" t="s">
        <v>97</v>
      </c>
      <c r="AT992">
        <f t="shared" si="542"/>
        <v>4</v>
      </c>
      <c r="AU992" t="s">
        <v>98</v>
      </c>
      <c r="AV992">
        <f t="shared" si="543"/>
        <v>3</v>
      </c>
      <c r="AW992" t="s">
        <v>99</v>
      </c>
      <c r="AX992">
        <f t="shared" si="544"/>
        <v>6</v>
      </c>
      <c r="AY992" t="s">
        <v>97</v>
      </c>
      <c r="AZ992">
        <f t="shared" si="545"/>
        <v>5</v>
      </c>
      <c r="BA992" t="s">
        <v>98</v>
      </c>
      <c r="BB992">
        <f t="shared" si="546"/>
        <v>4</v>
      </c>
      <c r="BC992" t="s">
        <v>100</v>
      </c>
      <c r="BD992" t="s">
        <v>101</v>
      </c>
      <c r="BE992">
        <f t="shared" si="547"/>
        <v>7</v>
      </c>
      <c r="BF992">
        <v>1074</v>
      </c>
      <c r="BG992" t="s">
        <v>102</v>
      </c>
      <c r="BH992">
        <v>0</v>
      </c>
      <c r="BI992">
        <v>322</v>
      </c>
      <c r="BJ992">
        <v>1396</v>
      </c>
      <c r="BK992" t="s">
        <v>103</v>
      </c>
      <c r="BL992">
        <f t="shared" si="548"/>
        <v>6</v>
      </c>
      <c r="BM992" t="s">
        <v>104</v>
      </c>
      <c r="BN992" t="s">
        <v>105</v>
      </c>
      <c r="BO992" t="s">
        <v>106</v>
      </c>
      <c r="BP992">
        <f t="shared" si="549"/>
        <v>6</v>
      </c>
      <c r="BQ992">
        <v>1407</v>
      </c>
      <c r="BR992">
        <v>985</v>
      </c>
      <c r="BS992">
        <v>0</v>
      </c>
      <c r="BT992">
        <v>2392</v>
      </c>
      <c r="BU992">
        <v>1</v>
      </c>
      <c r="BV992">
        <v>0</v>
      </c>
      <c r="BW992">
        <v>2</v>
      </c>
      <c r="BX992">
        <v>1</v>
      </c>
      <c r="BY992">
        <v>3</v>
      </c>
      <c r="BZ992">
        <v>1</v>
      </c>
      <c r="CA992" t="s">
        <v>97</v>
      </c>
      <c r="CB992">
        <f t="shared" si="550"/>
        <v>5</v>
      </c>
      <c r="CC992">
        <v>7</v>
      </c>
      <c r="CD992" t="s">
        <v>107</v>
      </c>
      <c r="CE992">
        <v>1</v>
      </c>
      <c r="CF992" t="s">
        <v>98</v>
      </c>
      <c r="CG992" t="s">
        <v>108</v>
      </c>
      <c r="CH992">
        <f t="shared" si="551"/>
        <v>6</v>
      </c>
      <c r="CI992">
        <v>1997</v>
      </c>
      <c r="CJ992" t="s">
        <v>157</v>
      </c>
      <c r="CK992">
        <f t="shared" si="552"/>
        <v>4</v>
      </c>
      <c r="CL992">
        <v>3</v>
      </c>
      <c r="CM992">
        <v>870</v>
      </c>
      <c r="CN992" t="s">
        <v>98</v>
      </c>
      <c r="CO992">
        <f t="shared" si="553"/>
        <v>4</v>
      </c>
      <c r="CP992" t="s">
        <v>98</v>
      </c>
      <c r="CQ992">
        <f t="shared" si="554"/>
        <v>4</v>
      </c>
      <c r="CR992" t="s">
        <v>105</v>
      </c>
      <c r="CS992">
        <f t="shared" si="555"/>
        <v>3</v>
      </c>
      <c r="CT992">
        <v>0</v>
      </c>
      <c r="CU992">
        <v>70</v>
      </c>
      <c r="CV992">
        <v>0</v>
      </c>
      <c r="CW992">
        <v>0</v>
      </c>
      <c r="CX992">
        <v>0</v>
      </c>
      <c r="CY992">
        <v>0</v>
      </c>
      <c r="CZ992" t="s">
        <v>83</v>
      </c>
      <c r="DA992" t="s">
        <v>83</v>
      </c>
      <c r="DB992">
        <f t="shared" si="556"/>
        <v>5</v>
      </c>
      <c r="DC992" t="s">
        <v>83</v>
      </c>
      <c r="DD992">
        <v>0</v>
      </c>
      <c r="DE992">
        <v>6</v>
      </c>
      <c r="DF992">
        <v>2006</v>
      </c>
      <c r="DG992">
        <f t="shared" si="559"/>
        <v>17</v>
      </c>
      <c r="DH992" t="s">
        <v>110</v>
      </c>
      <c r="DI992">
        <f t="shared" si="557"/>
        <v>4</v>
      </c>
      <c r="DJ992" t="s">
        <v>111</v>
      </c>
      <c r="DK992">
        <f t="shared" si="558"/>
        <v>5</v>
      </c>
      <c r="DL992">
        <v>348000</v>
      </c>
    </row>
    <row r="993" spans="1:116" x14ac:dyDescent="0.35">
      <c r="A993">
        <v>992</v>
      </c>
      <c r="B993">
        <v>70</v>
      </c>
      <c r="C993" t="s">
        <v>142</v>
      </c>
      <c r="D993">
        <f t="shared" si="525"/>
        <v>2</v>
      </c>
      <c r="E993">
        <v>121</v>
      </c>
      <c r="F993">
        <v>17671</v>
      </c>
      <c r="G993" t="s">
        <v>82</v>
      </c>
      <c r="H993">
        <f t="shared" si="526"/>
        <v>2</v>
      </c>
      <c r="I993" t="s">
        <v>174</v>
      </c>
      <c r="J993">
        <f t="shared" si="527"/>
        <v>1</v>
      </c>
      <c r="K993" t="s">
        <v>84</v>
      </c>
      <c r="L993">
        <f t="shared" si="528"/>
        <v>1</v>
      </c>
      <c r="M993" t="s">
        <v>85</v>
      </c>
      <c r="N993">
        <f t="shared" si="529"/>
        <v>2</v>
      </c>
      <c r="O993" t="s">
        <v>86</v>
      </c>
      <c r="P993">
        <f t="shared" si="530"/>
        <v>4</v>
      </c>
      <c r="Q993" t="s">
        <v>122</v>
      </c>
      <c r="R993">
        <f t="shared" si="531"/>
        <v>2</v>
      </c>
      <c r="S993" t="s">
        <v>88</v>
      </c>
      <c r="T993">
        <f t="shared" si="532"/>
        <v>3</v>
      </c>
      <c r="U993" t="s">
        <v>143</v>
      </c>
      <c r="V993">
        <f t="shared" si="533"/>
        <v>9</v>
      </c>
      <c r="W993" t="s">
        <v>144</v>
      </c>
      <c r="X993">
        <f t="shared" si="534"/>
        <v>3</v>
      </c>
      <c r="Y993" t="s">
        <v>90</v>
      </c>
      <c r="Z993">
        <f t="shared" si="535"/>
        <v>7</v>
      </c>
      <c r="AA993" t="s">
        <v>91</v>
      </c>
      <c r="AB993">
        <f t="shared" si="536"/>
        <v>3</v>
      </c>
      <c r="AC993" t="s">
        <v>92</v>
      </c>
      <c r="AD993">
        <f t="shared" si="537"/>
        <v>8</v>
      </c>
      <c r="AE993">
        <v>8</v>
      </c>
      <c r="AF993">
        <v>9</v>
      </c>
      <c r="AG993">
        <v>1882</v>
      </c>
      <c r="AH993">
        <v>1986</v>
      </c>
      <c r="AI993" t="s">
        <v>93</v>
      </c>
      <c r="AJ993">
        <f t="shared" si="538"/>
        <v>5</v>
      </c>
      <c r="AK993" t="s">
        <v>94</v>
      </c>
      <c r="AL993">
        <f t="shared" si="539"/>
        <v>8</v>
      </c>
      <c r="AM993" t="s">
        <v>124</v>
      </c>
      <c r="AN993">
        <f t="shared" si="540"/>
        <v>4</v>
      </c>
      <c r="AO993" t="s">
        <v>124</v>
      </c>
      <c r="AP993" t="s">
        <v>117</v>
      </c>
      <c r="AQ993">
        <f t="shared" si="541"/>
        <v>2</v>
      </c>
      <c r="AR993">
        <v>0</v>
      </c>
      <c r="AS993" t="s">
        <v>97</v>
      </c>
      <c r="AT993">
        <f t="shared" si="542"/>
        <v>4</v>
      </c>
      <c r="AU993" t="s">
        <v>97</v>
      </c>
      <c r="AV993">
        <f t="shared" si="543"/>
        <v>4</v>
      </c>
      <c r="AW993" t="s">
        <v>126</v>
      </c>
      <c r="AX993">
        <f t="shared" si="544"/>
        <v>3</v>
      </c>
      <c r="AY993" t="s">
        <v>98</v>
      </c>
      <c r="AZ993">
        <f t="shared" si="545"/>
        <v>4</v>
      </c>
      <c r="BA993" t="s">
        <v>98</v>
      </c>
      <c r="BB993">
        <f t="shared" si="546"/>
        <v>4</v>
      </c>
      <c r="BC993" t="s">
        <v>100</v>
      </c>
      <c r="BD993" t="s">
        <v>141</v>
      </c>
      <c r="BE993">
        <f t="shared" si="547"/>
        <v>3</v>
      </c>
      <c r="BF993">
        <v>216</v>
      </c>
      <c r="BG993" t="s">
        <v>102</v>
      </c>
      <c r="BH993">
        <v>0</v>
      </c>
      <c r="BI993">
        <v>700</v>
      </c>
      <c r="BJ993">
        <v>916</v>
      </c>
      <c r="BK993" t="s">
        <v>103</v>
      </c>
      <c r="BL993">
        <f t="shared" si="548"/>
        <v>6</v>
      </c>
      <c r="BM993" t="s">
        <v>97</v>
      </c>
      <c r="BN993" t="s">
        <v>105</v>
      </c>
      <c r="BO993" t="s">
        <v>106</v>
      </c>
      <c r="BP993">
        <f t="shared" si="549"/>
        <v>6</v>
      </c>
      <c r="BQ993">
        <v>916</v>
      </c>
      <c r="BR993">
        <v>826</v>
      </c>
      <c r="BS993">
        <v>0</v>
      </c>
      <c r="BT993">
        <v>1742</v>
      </c>
      <c r="BU993">
        <v>0</v>
      </c>
      <c r="BV993">
        <v>0</v>
      </c>
      <c r="BW993">
        <v>1</v>
      </c>
      <c r="BX993">
        <v>1</v>
      </c>
      <c r="BY993">
        <v>4</v>
      </c>
      <c r="BZ993">
        <v>1</v>
      </c>
      <c r="CA993" t="s">
        <v>97</v>
      </c>
      <c r="CB993">
        <f t="shared" si="550"/>
        <v>5</v>
      </c>
      <c r="CC993">
        <v>8</v>
      </c>
      <c r="CD993" t="s">
        <v>107</v>
      </c>
      <c r="CE993">
        <v>1</v>
      </c>
      <c r="CF993" t="s">
        <v>97</v>
      </c>
      <c r="CG993" t="s">
        <v>108</v>
      </c>
      <c r="CH993">
        <f t="shared" si="551"/>
        <v>6</v>
      </c>
      <c r="CI993">
        <v>1925</v>
      </c>
      <c r="CJ993" t="s">
        <v>102</v>
      </c>
      <c r="CK993">
        <f t="shared" si="552"/>
        <v>2</v>
      </c>
      <c r="CL993">
        <v>2</v>
      </c>
      <c r="CM993">
        <v>424</v>
      </c>
      <c r="CN993" t="s">
        <v>98</v>
      </c>
      <c r="CO993">
        <f t="shared" si="553"/>
        <v>4</v>
      </c>
      <c r="CP993" t="s">
        <v>98</v>
      </c>
      <c r="CQ993">
        <f t="shared" si="554"/>
        <v>4</v>
      </c>
      <c r="CR993" t="s">
        <v>190</v>
      </c>
      <c r="CS993">
        <f t="shared" si="555"/>
        <v>1</v>
      </c>
      <c r="CT993">
        <v>0</v>
      </c>
      <c r="CU993">
        <v>169</v>
      </c>
      <c r="CV993">
        <v>0</v>
      </c>
      <c r="CW993">
        <v>0</v>
      </c>
      <c r="CX993">
        <v>0</v>
      </c>
      <c r="CY993">
        <v>0</v>
      </c>
      <c r="CZ993" t="s">
        <v>83</v>
      </c>
      <c r="DA993" t="s">
        <v>83</v>
      </c>
      <c r="DB993">
        <f t="shared" si="556"/>
        <v>5</v>
      </c>
      <c r="DC993" t="s">
        <v>83</v>
      </c>
      <c r="DD993">
        <v>0</v>
      </c>
      <c r="DE993">
        <v>11</v>
      </c>
      <c r="DF993">
        <v>2009</v>
      </c>
      <c r="DG993">
        <f t="shared" si="559"/>
        <v>14</v>
      </c>
      <c r="DH993" t="s">
        <v>110</v>
      </c>
      <c r="DI993">
        <f t="shared" si="557"/>
        <v>4</v>
      </c>
      <c r="DJ993" t="s">
        <v>111</v>
      </c>
      <c r="DK993">
        <f t="shared" si="558"/>
        <v>5</v>
      </c>
      <c r="DL993">
        <v>168000</v>
      </c>
    </row>
    <row r="994" spans="1:116" x14ac:dyDescent="0.35">
      <c r="A994">
        <v>993</v>
      </c>
      <c r="B994">
        <v>60</v>
      </c>
      <c r="C994" t="s">
        <v>81</v>
      </c>
      <c r="D994">
        <f t="shared" si="525"/>
        <v>4</v>
      </c>
      <c r="E994">
        <v>80</v>
      </c>
      <c r="F994">
        <v>9760</v>
      </c>
      <c r="G994" t="s">
        <v>82</v>
      </c>
      <c r="H994">
        <f t="shared" si="526"/>
        <v>2</v>
      </c>
      <c r="I994" t="s">
        <v>83</v>
      </c>
      <c r="J994" t="str">
        <f t="shared" si="527"/>
        <v/>
      </c>
      <c r="K994" t="s">
        <v>84</v>
      </c>
      <c r="L994">
        <f t="shared" si="528"/>
        <v>1</v>
      </c>
      <c r="M994" t="s">
        <v>85</v>
      </c>
      <c r="N994">
        <f t="shared" si="529"/>
        <v>2</v>
      </c>
      <c r="O994" t="s">
        <v>86</v>
      </c>
      <c r="P994">
        <f t="shared" si="530"/>
        <v>4</v>
      </c>
      <c r="Q994" t="s">
        <v>87</v>
      </c>
      <c r="R994">
        <f t="shared" si="531"/>
        <v>4</v>
      </c>
      <c r="S994" t="s">
        <v>194</v>
      </c>
      <c r="T994">
        <f t="shared" si="532"/>
        <v>2</v>
      </c>
      <c r="U994" t="s">
        <v>162</v>
      </c>
      <c r="V994">
        <f t="shared" si="533"/>
        <v>7</v>
      </c>
      <c r="W994" t="s">
        <v>90</v>
      </c>
      <c r="X994">
        <f t="shared" si="534"/>
        <v>7</v>
      </c>
      <c r="Y994" t="s">
        <v>90</v>
      </c>
      <c r="Z994">
        <f t="shared" si="535"/>
        <v>7</v>
      </c>
      <c r="AA994" t="s">
        <v>91</v>
      </c>
      <c r="AB994">
        <f t="shared" si="536"/>
        <v>3</v>
      </c>
      <c r="AC994" t="s">
        <v>92</v>
      </c>
      <c r="AD994">
        <f t="shared" si="537"/>
        <v>8</v>
      </c>
      <c r="AE994">
        <v>6</v>
      </c>
      <c r="AF994">
        <v>8</v>
      </c>
      <c r="AG994">
        <v>1964</v>
      </c>
      <c r="AH994">
        <v>1993</v>
      </c>
      <c r="AI994" t="s">
        <v>152</v>
      </c>
      <c r="AJ994">
        <f t="shared" si="538"/>
        <v>6</v>
      </c>
      <c r="AK994" t="s">
        <v>94</v>
      </c>
      <c r="AL994">
        <f t="shared" si="539"/>
        <v>8</v>
      </c>
      <c r="AM994" t="s">
        <v>124</v>
      </c>
      <c r="AN994">
        <f t="shared" si="540"/>
        <v>4</v>
      </c>
      <c r="AO994" t="s">
        <v>124</v>
      </c>
      <c r="AP994" t="s">
        <v>96</v>
      </c>
      <c r="AQ994">
        <f t="shared" si="541"/>
        <v>4</v>
      </c>
      <c r="AR994">
        <v>340</v>
      </c>
      <c r="AS994" t="s">
        <v>98</v>
      </c>
      <c r="AT994">
        <f t="shared" si="542"/>
        <v>3</v>
      </c>
      <c r="AU994" t="s">
        <v>98</v>
      </c>
      <c r="AV994">
        <f t="shared" si="543"/>
        <v>3</v>
      </c>
      <c r="AW994" t="s">
        <v>118</v>
      </c>
      <c r="AX994">
        <f t="shared" si="544"/>
        <v>2</v>
      </c>
      <c r="AY994" t="s">
        <v>98</v>
      </c>
      <c r="AZ994">
        <f t="shared" si="545"/>
        <v>4</v>
      </c>
      <c r="BA994" t="s">
        <v>98</v>
      </c>
      <c r="BB994">
        <f t="shared" si="546"/>
        <v>4</v>
      </c>
      <c r="BC994" t="s">
        <v>97</v>
      </c>
      <c r="BD994" t="s">
        <v>141</v>
      </c>
      <c r="BE994">
        <f t="shared" si="547"/>
        <v>3</v>
      </c>
      <c r="BF994">
        <v>536</v>
      </c>
      <c r="BG994" t="s">
        <v>153</v>
      </c>
      <c r="BH994">
        <v>117</v>
      </c>
      <c r="BI994">
        <v>169</v>
      </c>
      <c r="BJ994">
        <v>822</v>
      </c>
      <c r="BK994" t="s">
        <v>103</v>
      </c>
      <c r="BL994">
        <f t="shared" si="548"/>
        <v>6</v>
      </c>
      <c r="BM994" t="s">
        <v>97</v>
      </c>
      <c r="BN994" t="s">
        <v>105</v>
      </c>
      <c r="BO994" t="s">
        <v>106</v>
      </c>
      <c r="BP994">
        <f t="shared" si="549"/>
        <v>6</v>
      </c>
      <c r="BQ994">
        <v>1020</v>
      </c>
      <c r="BR994">
        <v>831</v>
      </c>
      <c r="BS994">
        <v>0</v>
      </c>
      <c r="BT994">
        <v>1851</v>
      </c>
      <c r="BU994">
        <v>0</v>
      </c>
      <c r="BV994">
        <v>0</v>
      </c>
      <c r="BW994">
        <v>2</v>
      </c>
      <c r="BX994">
        <v>1</v>
      </c>
      <c r="BY994">
        <v>3</v>
      </c>
      <c r="BZ994">
        <v>1</v>
      </c>
      <c r="CA994" t="s">
        <v>97</v>
      </c>
      <c r="CB994">
        <f t="shared" si="550"/>
        <v>5</v>
      </c>
      <c r="CC994">
        <v>7</v>
      </c>
      <c r="CD994" t="s">
        <v>107</v>
      </c>
      <c r="CE994">
        <v>1</v>
      </c>
      <c r="CF994" t="s">
        <v>147</v>
      </c>
      <c r="CG994" t="s">
        <v>108</v>
      </c>
      <c r="CH994">
        <f t="shared" si="551"/>
        <v>6</v>
      </c>
      <c r="CI994">
        <v>1964</v>
      </c>
      <c r="CJ994" t="s">
        <v>109</v>
      </c>
      <c r="CK994">
        <f t="shared" si="552"/>
        <v>3</v>
      </c>
      <c r="CL994">
        <v>2</v>
      </c>
      <c r="CM994">
        <v>440</v>
      </c>
      <c r="CN994" t="s">
        <v>98</v>
      </c>
      <c r="CO994">
        <f t="shared" si="553"/>
        <v>4</v>
      </c>
      <c r="CP994" t="s">
        <v>98</v>
      </c>
      <c r="CQ994">
        <f t="shared" si="554"/>
        <v>4</v>
      </c>
      <c r="CR994" t="s">
        <v>105</v>
      </c>
      <c r="CS994">
        <f t="shared" si="555"/>
        <v>3</v>
      </c>
      <c r="CT994">
        <v>239</v>
      </c>
      <c r="CU994">
        <v>42</v>
      </c>
      <c r="CV994">
        <v>0</v>
      </c>
      <c r="CW994">
        <v>0</v>
      </c>
      <c r="CX994">
        <v>0</v>
      </c>
      <c r="CY994">
        <v>0</v>
      </c>
      <c r="CZ994" t="s">
        <v>83</v>
      </c>
      <c r="DA994" t="s">
        <v>218</v>
      </c>
      <c r="DB994">
        <f t="shared" si="556"/>
        <v>1</v>
      </c>
      <c r="DC994" t="s">
        <v>83</v>
      </c>
      <c r="DD994">
        <v>0</v>
      </c>
      <c r="DE994">
        <v>7</v>
      </c>
      <c r="DF994">
        <v>2007</v>
      </c>
      <c r="DG994">
        <f t="shared" si="559"/>
        <v>16</v>
      </c>
      <c r="DH994" t="s">
        <v>110</v>
      </c>
      <c r="DI994">
        <f t="shared" si="557"/>
        <v>4</v>
      </c>
      <c r="DJ994" t="s">
        <v>111</v>
      </c>
      <c r="DK994">
        <f t="shared" si="558"/>
        <v>5</v>
      </c>
      <c r="DL994">
        <v>187000</v>
      </c>
    </row>
    <row r="995" spans="1:116" x14ac:dyDescent="0.35">
      <c r="A995">
        <v>994</v>
      </c>
      <c r="B995">
        <v>60</v>
      </c>
      <c r="C995" t="s">
        <v>81</v>
      </c>
      <c r="D995">
        <f t="shared" si="525"/>
        <v>4</v>
      </c>
      <c r="E995">
        <v>68</v>
      </c>
      <c r="F995">
        <v>8846</v>
      </c>
      <c r="G995" t="s">
        <v>82</v>
      </c>
      <c r="H995">
        <f t="shared" si="526"/>
        <v>2</v>
      </c>
      <c r="I995" t="s">
        <v>83</v>
      </c>
      <c r="J995" t="str">
        <f t="shared" si="527"/>
        <v/>
      </c>
      <c r="K995" t="s">
        <v>84</v>
      </c>
      <c r="L995">
        <f t="shared" si="528"/>
        <v>1</v>
      </c>
      <c r="M995" t="s">
        <v>85</v>
      </c>
      <c r="N995">
        <f t="shared" si="529"/>
        <v>2</v>
      </c>
      <c r="O995" t="s">
        <v>86</v>
      </c>
      <c r="P995">
        <f t="shared" si="530"/>
        <v>4</v>
      </c>
      <c r="Q995" t="s">
        <v>87</v>
      </c>
      <c r="R995">
        <f t="shared" si="531"/>
        <v>4</v>
      </c>
      <c r="S995" t="s">
        <v>88</v>
      </c>
      <c r="T995">
        <f t="shared" si="532"/>
        <v>3</v>
      </c>
      <c r="U995" t="s">
        <v>89</v>
      </c>
      <c r="V995">
        <f t="shared" si="533"/>
        <v>16</v>
      </c>
      <c r="W995" t="s">
        <v>90</v>
      </c>
      <c r="X995">
        <f t="shared" si="534"/>
        <v>7</v>
      </c>
      <c r="Y995" t="s">
        <v>90</v>
      </c>
      <c r="Z995">
        <f t="shared" si="535"/>
        <v>7</v>
      </c>
      <c r="AA995" t="s">
        <v>91</v>
      </c>
      <c r="AB995">
        <f t="shared" si="536"/>
        <v>3</v>
      </c>
      <c r="AC995" t="s">
        <v>92</v>
      </c>
      <c r="AD995">
        <f t="shared" si="537"/>
        <v>8</v>
      </c>
      <c r="AE995">
        <v>6</v>
      </c>
      <c r="AF995">
        <v>5</v>
      </c>
      <c r="AG995">
        <v>2005</v>
      </c>
      <c r="AH995">
        <v>2006</v>
      </c>
      <c r="AI995" t="s">
        <v>93</v>
      </c>
      <c r="AJ995">
        <f t="shared" si="538"/>
        <v>5</v>
      </c>
      <c r="AK995" t="s">
        <v>94</v>
      </c>
      <c r="AL995">
        <f t="shared" si="539"/>
        <v>8</v>
      </c>
      <c r="AM995" t="s">
        <v>95</v>
      </c>
      <c r="AN995">
        <f t="shared" si="540"/>
        <v>14</v>
      </c>
      <c r="AO995" t="s">
        <v>95</v>
      </c>
      <c r="AP995" t="s">
        <v>117</v>
      </c>
      <c r="AQ995">
        <f t="shared" si="541"/>
        <v>2</v>
      </c>
      <c r="AR995">
        <v>0</v>
      </c>
      <c r="AS995" t="s">
        <v>98</v>
      </c>
      <c r="AT995">
        <f t="shared" si="542"/>
        <v>3</v>
      </c>
      <c r="AU995" t="s">
        <v>98</v>
      </c>
      <c r="AV995">
        <f t="shared" si="543"/>
        <v>3</v>
      </c>
      <c r="AW995" t="s">
        <v>99</v>
      </c>
      <c r="AX995">
        <f t="shared" si="544"/>
        <v>6</v>
      </c>
      <c r="AY995" t="s">
        <v>97</v>
      </c>
      <c r="AZ995">
        <f t="shared" si="545"/>
        <v>5</v>
      </c>
      <c r="BA995" t="s">
        <v>98</v>
      </c>
      <c r="BB995">
        <f t="shared" si="546"/>
        <v>4</v>
      </c>
      <c r="BC995" t="s">
        <v>100</v>
      </c>
      <c r="BD995" t="s">
        <v>102</v>
      </c>
      <c r="BE995">
        <f t="shared" si="547"/>
        <v>6</v>
      </c>
      <c r="BF995">
        <v>0</v>
      </c>
      <c r="BG995" t="s">
        <v>102</v>
      </c>
      <c r="BH995">
        <v>0</v>
      </c>
      <c r="BI995">
        <v>750</v>
      </c>
      <c r="BJ995">
        <v>750</v>
      </c>
      <c r="BK995" t="s">
        <v>103</v>
      </c>
      <c r="BL995">
        <f t="shared" si="548"/>
        <v>6</v>
      </c>
      <c r="BM995" t="s">
        <v>104</v>
      </c>
      <c r="BN995" t="s">
        <v>105</v>
      </c>
      <c r="BO995" t="s">
        <v>106</v>
      </c>
      <c r="BP995">
        <f t="shared" si="549"/>
        <v>6</v>
      </c>
      <c r="BQ995">
        <v>750</v>
      </c>
      <c r="BR995">
        <v>750</v>
      </c>
      <c r="BS995">
        <v>0</v>
      </c>
      <c r="BT995">
        <v>1500</v>
      </c>
      <c r="BU995">
        <v>0</v>
      </c>
      <c r="BV995">
        <v>0</v>
      </c>
      <c r="BW995">
        <v>2</v>
      </c>
      <c r="BX995">
        <v>1</v>
      </c>
      <c r="BY995">
        <v>3</v>
      </c>
      <c r="BZ995">
        <v>1</v>
      </c>
      <c r="CA995" t="s">
        <v>97</v>
      </c>
      <c r="CB995">
        <f t="shared" si="550"/>
        <v>5</v>
      </c>
      <c r="CC995">
        <v>6</v>
      </c>
      <c r="CD995" t="s">
        <v>107</v>
      </c>
      <c r="CE995">
        <v>0</v>
      </c>
      <c r="CF995" t="s">
        <v>83</v>
      </c>
      <c r="CG995" t="s">
        <v>108</v>
      </c>
      <c r="CH995">
        <f t="shared" si="551"/>
        <v>6</v>
      </c>
      <c r="CI995">
        <v>2005</v>
      </c>
      <c r="CJ995" t="s">
        <v>109</v>
      </c>
      <c r="CK995">
        <f t="shared" si="552"/>
        <v>3</v>
      </c>
      <c r="CL995">
        <v>2</v>
      </c>
      <c r="CM995">
        <v>564</v>
      </c>
      <c r="CN995" t="s">
        <v>98</v>
      </c>
      <c r="CO995">
        <f t="shared" si="553"/>
        <v>4</v>
      </c>
      <c r="CP995" t="s">
        <v>98</v>
      </c>
      <c r="CQ995">
        <f t="shared" si="554"/>
        <v>4</v>
      </c>
      <c r="CR995" t="s">
        <v>105</v>
      </c>
      <c r="CS995">
        <f t="shared" si="555"/>
        <v>3</v>
      </c>
      <c r="CT995">
        <v>0</v>
      </c>
      <c r="CU995">
        <v>35</v>
      </c>
      <c r="CV995">
        <v>0</v>
      </c>
      <c r="CW995">
        <v>0</v>
      </c>
      <c r="CX995">
        <v>0</v>
      </c>
      <c r="CY995">
        <v>0</v>
      </c>
      <c r="CZ995" t="s">
        <v>83</v>
      </c>
      <c r="DA995" t="s">
        <v>83</v>
      </c>
      <c r="DB995">
        <f t="shared" si="556"/>
        <v>5</v>
      </c>
      <c r="DC995" t="s">
        <v>83</v>
      </c>
      <c r="DD995">
        <v>0</v>
      </c>
      <c r="DE995">
        <v>8</v>
      </c>
      <c r="DF995">
        <v>2006</v>
      </c>
      <c r="DG995">
        <f t="shared" si="559"/>
        <v>17</v>
      </c>
      <c r="DH995" t="s">
        <v>158</v>
      </c>
      <c r="DI995">
        <f t="shared" si="557"/>
        <v>8</v>
      </c>
      <c r="DJ995" t="s">
        <v>159</v>
      </c>
      <c r="DK995">
        <f t="shared" si="558"/>
        <v>6</v>
      </c>
      <c r="DL995">
        <v>173900</v>
      </c>
    </row>
    <row r="996" spans="1:116" x14ac:dyDescent="0.35">
      <c r="A996">
        <v>995</v>
      </c>
      <c r="B996">
        <v>20</v>
      </c>
      <c r="C996" t="s">
        <v>81</v>
      </c>
      <c r="D996">
        <f t="shared" si="525"/>
        <v>4</v>
      </c>
      <c r="E996">
        <v>96</v>
      </c>
      <c r="F996">
        <v>12456</v>
      </c>
      <c r="G996" t="s">
        <v>82</v>
      </c>
      <c r="H996">
        <f t="shared" si="526"/>
        <v>2</v>
      </c>
      <c r="I996" t="s">
        <v>83</v>
      </c>
      <c r="J996" t="str">
        <f t="shared" si="527"/>
        <v/>
      </c>
      <c r="K996" t="s">
        <v>84</v>
      </c>
      <c r="L996">
        <f t="shared" si="528"/>
        <v>1</v>
      </c>
      <c r="M996" t="s">
        <v>85</v>
      </c>
      <c r="N996">
        <f t="shared" si="529"/>
        <v>2</v>
      </c>
      <c r="O996" t="s">
        <v>86</v>
      </c>
      <c r="P996">
        <f t="shared" si="530"/>
        <v>4</v>
      </c>
      <c r="Q996" t="s">
        <v>112</v>
      </c>
      <c r="R996">
        <f t="shared" si="531"/>
        <v>3</v>
      </c>
      <c r="S996" t="s">
        <v>88</v>
      </c>
      <c r="T996">
        <f t="shared" si="532"/>
        <v>3</v>
      </c>
      <c r="U996" t="s">
        <v>154</v>
      </c>
      <c r="V996">
        <f t="shared" si="533"/>
        <v>19</v>
      </c>
      <c r="W996" t="s">
        <v>90</v>
      </c>
      <c r="X996">
        <f t="shared" si="534"/>
        <v>7</v>
      </c>
      <c r="Y996" t="s">
        <v>90</v>
      </c>
      <c r="Z996">
        <f t="shared" si="535"/>
        <v>7</v>
      </c>
      <c r="AA996" t="s">
        <v>91</v>
      </c>
      <c r="AB996">
        <f t="shared" si="536"/>
        <v>3</v>
      </c>
      <c r="AC996" t="s">
        <v>115</v>
      </c>
      <c r="AD996">
        <f t="shared" si="537"/>
        <v>4</v>
      </c>
      <c r="AE996">
        <v>10</v>
      </c>
      <c r="AF996">
        <v>5</v>
      </c>
      <c r="AG996">
        <v>2006</v>
      </c>
      <c r="AH996">
        <v>2007</v>
      </c>
      <c r="AI996" t="s">
        <v>152</v>
      </c>
      <c r="AJ996">
        <f t="shared" si="538"/>
        <v>6</v>
      </c>
      <c r="AK996" t="s">
        <v>94</v>
      </c>
      <c r="AL996">
        <f t="shared" si="539"/>
        <v>8</v>
      </c>
      <c r="AM996" t="s">
        <v>180</v>
      </c>
      <c r="AN996">
        <f t="shared" si="540"/>
        <v>15</v>
      </c>
      <c r="AO996" t="s">
        <v>181</v>
      </c>
      <c r="AP996" t="s">
        <v>137</v>
      </c>
      <c r="AQ996">
        <f t="shared" si="541"/>
        <v>5</v>
      </c>
      <c r="AR996">
        <v>230</v>
      </c>
      <c r="AS996" t="s">
        <v>104</v>
      </c>
      <c r="AT996">
        <f t="shared" si="542"/>
        <v>5</v>
      </c>
      <c r="AU996" t="s">
        <v>98</v>
      </c>
      <c r="AV996">
        <f t="shared" si="543"/>
        <v>3</v>
      </c>
      <c r="AW996" t="s">
        <v>99</v>
      </c>
      <c r="AX996">
        <f t="shared" si="544"/>
        <v>6</v>
      </c>
      <c r="AY996" t="s">
        <v>104</v>
      </c>
      <c r="AZ996">
        <f t="shared" si="545"/>
        <v>6</v>
      </c>
      <c r="BA996" t="s">
        <v>98</v>
      </c>
      <c r="BB996">
        <f t="shared" si="546"/>
        <v>4</v>
      </c>
      <c r="BC996" t="s">
        <v>97</v>
      </c>
      <c r="BD996" t="s">
        <v>101</v>
      </c>
      <c r="BE996">
        <f t="shared" si="547"/>
        <v>7</v>
      </c>
      <c r="BF996">
        <v>1172</v>
      </c>
      <c r="BG996" t="s">
        <v>102</v>
      </c>
      <c r="BH996">
        <v>0</v>
      </c>
      <c r="BI996">
        <v>528</v>
      </c>
      <c r="BJ996">
        <v>1700</v>
      </c>
      <c r="BK996" t="s">
        <v>103</v>
      </c>
      <c r="BL996">
        <f t="shared" si="548"/>
        <v>6</v>
      </c>
      <c r="BM996" t="s">
        <v>104</v>
      </c>
      <c r="BN996" t="s">
        <v>105</v>
      </c>
      <c r="BO996" t="s">
        <v>106</v>
      </c>
      <c r="BP996">
        <f t="shared" si="549"/>
        <v>6</v>
      </c>
      <c r="BQ996">
        <v>1718</v>
      </c>
      <c r="BR996">
        <v>0</v>
      </c>
      <c r="BS996">
        <v>0</v>
      </c>
      <c r="BT996">
        <v>1718</v>
      </c>
      <c r="BU996">
        <v>1</v>
      </c>
      <c r="BV996">
        <v>0</v>
      </c>
      <c r="BW996">
        <v>2</v>
      </c>
      <c r="BX996">
        <v>0</v>
      </c>
      <c r="BY996">
        <v>3</v>
      </c>
      <c r="BZ996">
        <v>1</v>
      </c>
      <c r="CA996" t="s">
        <v>104</v>
      </c>
      <c r="CB996">
        <f t="shared" si="550"/>
        <v>6</v>
      </c>
      <c r="CC996">
        <v>7</v>
      </c>
      <c r="CD996" t="s">
        <v>107</v>
      </c>
      <c r="CE996">
        <v>1</v>
      </c>
      <c r="CF996" t="s">
        <v>97</v>
      </c>
      <c r="CG996" t="s">
        <v>108</v>
      </c>
      <c r="CH996">
        <f t="shared" si="551"/>
        <v>6</v>
      </c>
      <c r="CI996">
        <v>2008</v>
      </c>
      <c r="CJ996" t="s">
        <v>157</v>
      </c>
      <c r="CK996">
        <f t="shared" si="552"/>
        <v>4</v>
      </c>
      <c r="CL996">
        <v>3</v>
      </c>
      <c r="CM996">
        <v>786</v>
      </c>
      <c r="CN996" t="s">
        <v>98</v>
      </c>
      <c r="CO996">
        <f t="shared" si="553"/>
        <v>4</v>
      </c>
      <c r="CP996" t="s">
        <v>98</v>
      </c>
      <c r="CQ996">
        <f t="shared" si="554"/>
        <v>4</v>
      </c>
      <c r="CR996" t="s">
        <v>105</v>
      </c>
      <c r="CS996">
        <f t="shared" si="555"/>
        <v>3</v>
      </c>
      <c r="CT996">
        <v>216</v>
      </c>
      <c r="CU996">
        <v>48</v>
      </c>
      <c r="CV996">
        <v>0</v>
      </c>
      <c r="CW996">
        <v>0</v>
      </c>
      <c r="CX996">
        <v>0</v>
      </c>
      <c r="CY996">
        <v>0</v>
      </c>
      <c r="CZ996" t="s">
        <v>83</v>
      </c>
      <c r="DA996" t="s">
        <v>83</v>
      </c>
      <c r="DB996">
        <f t="shared" si="556"/>
        <v>5</v>
      </c>
      <c r="DC996" t="s">
        <v>83</v>
      </c>
      <c r="DD996">
        <v>0</v>
      </c>
      <c r="DE996">
        <v>7</v>
      </c>
      <c r="DF996">
        <v>2009</v>
      </c>
      <c r="DG996">
        <f t="shared" si="559"/>
        <v>14</v>
      </c>
      <c r="DH996" t="s">
        <v>110</v>
      </c>
      <c r="DI996">
        <f t="shared" si="557"/>
        <v>4</v>
      </c>
      <c r="DJ996" t="s">
        <v>111</v>
      </c>
      <c r="DK996">
        <f t="shared" si="558"/>
        <v>5</v>
      </c>
      <c r="DL996">
        <v>337500</v>
      </c>
    </row>
    <row r="997" spans="1:116" x14ac:dyDescent="0.35">
      <c r="A997">
        <v>996</v>
      </c>
      <c r="B997">
        <v>50</v>
      </c>
      <c r="C997" t="s">
        <v>81</v>
      </c>
      <c r="D997">
        <f t="shared" si="525"/>
        <v>4</v>
      </c>
      <c r="E997">
        <v>51</v>
      </c>
      <c r="F997">
        <v>4712</v>
      </c>
      <c r="G997" t="s">
        <v>82</v>
      </c>
      <c r="H997">
        <f t="shared" si="526"/>
        <v>2</v>
      </c>
      <c r="I997" t="s">
        <v>83</v>
      </c>
      <c r="J997" t="str">
        <f t="shared" si="527"/>
        <v/>
      </c>
      <c r="K997" t="s">
        <v>120</v>
      </c>
      <c r="L997">
        <f t="shared" si="528"/>
        <v>2</v>
      </c>
      <c r="M997" t="s">
        <v>85</v>
      </c>
      <c r="N997">
        <f t="shared" si="529"/>
        <v>2</v>
      </c>
      <c r="O997" t="s">
        <v>86</v>
      </c>
      <c r="P997">
        <f t="shared" si="530"/>
        <v>4</v>
      </c>
      <c r="Q997" t="s">
        <v>87</v>
      </c>
      <c r="R997">
        <f t="shared" si="531"/>
        <v>4</v>
      </c>
      <c r="S997" t="s">
        <v>194</v>
      </c>
      <c r="T997">
        <f t="shared" si="532"/>
        <v>2</v>
      </c>
      <c r="U997" t="s">
        <v>148</v>
      </c>
      <c r="V997">
        <f t="shared" si="533"/>
        <v>12</v>
      </c>
      <c r="W997" t="s">
        <v>114</v>
      </c>
      <c r="X997">
        <f t="shared" si="534"/>
        <v>2</v>
      </c>
      <c r="Y997" t="s">
        <v>90</v>
      </c>
      <c r="Z997">
        <f t="shared" si="535"/>
        <v>7</v>
      </c>
      <c r="AA997" t="s">
        <v>91</v>
      </c>
      <c r="AB997">
        <f t="shared" si="536"/>
        <v>3</v>
      </c>
      <c r="AC997" t="s">
        <v>132</v>
      </c>
      <c r="AD997">
        <f t="shared" si="537"/>
        <v>1</v>
      </c>
      <c r="AE997">
        <v>4</v>
      </c>
      <c r="AF997">
        <v>7</v>
      </c>
      <c r="AG997">
        <v>1946</v>
      </c>
      <c r="AH997">
        <v>1950</v>
      </c>
      <c r="AI997" t="s">
        <v>93</v>
      </c>
      <c r="AJ997">
        <f t="shared" si="538"/>
        <v>5</v>
      </c>
      <c r="AK997" t="s">
        <v>94</v>
      </c>
      <c r="AL997">
        <f t="shared" si="539"/>
        <v>8</v>
      </c>
      <c r="AM997" t="s">
        <v>116</v>
      </c>
      <c r="AN997">
        <f t="shared" si="540"/>
        <v>10</v>
      </c>
      <c r="AO997" t="s">
        <v>116</v>
      </c>
      <c r="AP997" t="s">
        <v>117</v>
      </c>
      <c r="AQ997">
        <f t="shared" si="541"/>
        <v>2</v>
      </c>
      <c r="AR997">
        <v>0</v>
      </c>
      <c r="AS997" t="s">
        <v>98</v>
      </c>
      <c r="AT997">
        <f t="shared" si="542"/>
        <v>3</v>
      </c>
      <c r="AU997" t="s">
        <v>98</v>
      </c>
      <c r="AV997">
        <f t="shared" si="543"/>
        <v>3</v>
      </c>
      <c r="AW997" t="s">
        <v>118</v>
      </c>
      <c r="AX997">
        <f t="shared" si="544"/>
        <v>2</v>
      </c>
      <c r="AY997" t="s">
        <v>98</v>
      </c>
      <c r="AZ997">
        <f t="shared" si="545"/>
        <v>4</v>
      </c>
      <c r="BA997" t="s">
        <v>98</v>
      </c>
      <c r="BB997">
        <f t="shared" si="546"/>
        <v>4</v>
      </c>
      <c r="BC997" t="s">
        <v>100</v>
      </c>
      <c r="BD997" t="s">
        <v>119</v>
      </c>
      <c r="BE997">
        <f t="shared" si="547"/>
        <v>4</v>
      </c>
      <c r="BF997">
        <v>384</v>
      </c>
      <c r="BG997" t="s">
        <v>102</v>
      </c>
      <c r="BH997">
        <v>0</v>
      </c>
      <c r="BI997">
        <v>363</v>
      </c>
      <c r="BJ997">
        <v>747</v>
      </c>
      <c r="BK997" t="s">
        <v>103</v>
      </c>
      <c r="BL997">
        <f t="shared" si="548"/>
        <v>6</v>
      </c>
      <c r="BM997" t="s">
        <v>98</v>
      </c>
      <c r="BN997" t="s">
        <v>105</v>
      </c>
      <c r="BO997" t="s">
        <v>106</v>
      </c>
      <c r="BP997">
        <f t="shared" si="549"/>
        <v>6</v>
      </c>
      <c r="BQ997">
        <v>774</v>
      </c>
      <c r="BR997">
        <v>456</v>
      </c>
      <c r="BS997">
        <v>0</v>
      </c>
      <c r="BT997">
        <v>1230</v>
      </c>
      <c r="BU997">
        <v>1</v>
      </c>
      <c r="BV997">
        <v>0</v>
      </c>
      <c r="BW997">
        <v>1</v>
      </c>
      <c r="BX997">
        <v>1</v>
      </c>
      <c r="BY997">
        <v>3</v>
      </c>
      <c r="BZ997">
        <v>1</v>
      </c>
      <c r="CA997" t="s">
        <v>98</v>
      </c>
      <c r="CB997">
        <f t="shared" si="550"/>
        <v>4</v>
      </c>
      <c r="CC997">
        <v>5</v>
      </c>
      <c r="CD997" t="s">
        <v>107</v>
      </c>
      <c r="CE997">
        <v>0</v>
      </c>
      <c r="CF997" t="s">
        <v>83</v>
      </c>
      <c r="CG997" t="s">
        <v>127</v>
      </c>
      <c r="CH997">
        <f t="shared" si="551"/>
        <v>5</v>
      </c>
      <c r="CI997">
        <v>1946</v>
      </c>
      <c r="CJ997" t="s">
        <v>102</v>
      </c>
      <c r="CK997">
        <f t="shared" si="552"/>
        <v>2</v>
      </c>
      <c r="CL997">
        <v>1</v>
      </c>
      <c r="CM997">
        <v>305</v>
      </c>
      <c r="CN997" t="s">
        <v>98</v>
      </c>
      <c r="CO997">
        <f t="shared" si="553"/>
        <v>4</v>
      </c>
      <c r="CP997" t="s">
        <v>98</v>
      </c>
      <c r="CQ997">
        <f t="shared" si="554"/>
        <v>4</v>
      </c>
      <c r="CR997" t="s">
        <v>105</v>
      </c>
      <c r="CS997">
        <f t="shared" si="555"/>
        <v>3</v>
      </c>
      <c r="CT997">
        <v>0</v>
      </c>
      <c r="CU997">
        <v>57</v>
      </c>
      <c r="CV997">
        <v>0</v>
      </c>
      <c r="CW997">
        <v>0</v>
      </c>
      <c r="CX997">
        <v>63</v>
      </c>
      <c r="CY997">
        <v>0</v>
      </c>
      <c r="CZ997" t="s">
        <v>83</v>
      </c>
      <c r="DA997" t="s">
        <v>134</v>
      </c>
      <c r="DB997">
        <f t="shared" si="556"/>
        <v>3</v>
      </c>
      <c r="DC997" t="s">
        <v>83</v>
      </c>
      <c r="DD997">
        <v>0</v>
      </c>
      <c r="DE997">
        <v>8</v>
      </c>
      <c r="DF997">
        <v>2006</v>
      </c>
      <c r="DG997">
        <f t="shared" si="559"/>
        <v>17</v>
      </c>
      <c r="DH997" t="s">
        <v>110</v>
      </c>
      <c r="DI997">
        <f t="shared" si="557"/>
        <v>4</v>
      </c>
      <c r="DJ997" t="s">
        <v>128</v>
      </c>
      <c r="DK997">
        <f t="shared" si="558"/>
        <v>3</v>
      </c>
      <c r="DL997">
        <v>121600</v>
      </c>
    </row>
    <row r="998" spans="1:116" x14ac:dyDescent="0.35">
      <c r="A998">
        <v>997</v>
      </c>
      <c r="B998">
        <v>20</v>
      </c>
      <c r="C998" t="s">
        <v>81</v>
      </c>
      <c r="D998">
        <f t="shared" si="525"/>
        <v>4</v>
      </c>
      <c r="E998" t="s">
        <v>83</v>
      </c>
      <c r="F998">
        <v>10659</v>
      </c>
      <c r="G998" t="s">
        <v>82</v>
      </c>
      <c r="H998">
        <f t="shared" si="526"/>
        <v>2</v>
      </c>
      <c r="I998" t="s">
        <v>83</v>
      </c>
      <c r="J998" t="str">
        <f t="shared" si="527"/>
        <v/>
      </c>
      <c r="K998" t="s">
        <v>120</v>
      </c>
      <c r="L998">
        <f t="shared" si="528"/>
        <v>2</v>
      </c>
      <c r="M998" t="s">
        <v>85</v>
      </c>
      <c r="N998">
        <f t="shared" si="529"/>
        <v>2</v>
      </c>
      <c r="O998" t="s">
        <v>86</v>
      </c>
      <c r="P998">
        <f t="shared" si="530"/>
        <v>4</v>
      </c>
      <c r="Q998" t="s">
        <v>87</v>
      </c>
      <c r="R998">
        <f t="shared" si="531"/>
        <v>4</v>
      </c>
      <c r="S998" t="s">
        <v>88</v>
      </c>
      <c r="T998">
        <f t="shared" si="532"/>
        <v>3</v>
      </c>
      <c r="U998" t="s">
        <v>162</v>
      </c>
      <c r="V998">
        <f t="shared" si="533"/>
        <v>7</v>
      </c>
      <c r="W998" t="s">
        <v>90</v>
      </c>
      <c r="X998">
        <f t="shared" si="534"/>
        <v>7</v>
      </c>
      <c r="Y998" t="s">
        <v>90</v>
      </c>
      <c r="Z998">
        <f t="shared" si="535"/>
        <v>7</v>
      </c>
      <c r="AA998" t="s">
        <v>91</v>
      </c>
      <c r="AB998">
        <f t="shared" si="536"/>
        <v>3</v>
      </c>
      <c r="AC998" t="s">
        <v>115</v>
      </c>
      <c r="AD998">
        <f t="shared" si="537"/>
        <v>4</v>
      </c>
      <c r="AE998">
        <v>5</v>
      </c>
      <c r="AF998">
        <v>6</v>
      </c>
      <c r="AG998">
        <v>1961</v>
      </c>
      <c r="AH998">
        <v>1961</v>
      </c>
      <c r="AI998" t="s">
        <v>152</v>
      </c>
      <c r="AJ998">
        <f t="shared" si="538"/>
        <v>6</v>
      </c>
      <c r="AK998" t="s">
        <v>94</v>
      </c>
      <c r="AL998">
        <f t="shared" si="539"/>
        <v>8</v>
      </c>
      <c r="AM998" t="s">
        <v>124</v>
      </c>
      <c r="AN998">
        <f t="shared" si="540"/>
        <v>4</v>
      </c>
      <c r="AO998" t="s">
        <v>124</v>
      </c>
      <c r="AP998" t="s">
        <v>117</v>
      </c>
      <c r="AQ998">
        <f t="shared" si="541"/>
        <v>2</v>
      </c>
      <c r="AR998">
        <v>0</v>
      </c>
      <c r="AS998" t="s">
        <v>98</v>
      </c>
      <c r="AT998">
        <f t="shared" si="542"/>
        <v>3</v>
      </c>
      <c r="AU998" t="s">
        <v>98</v>
      </c>
      <c r="AV998">
        <f t="shared" si="543"/>
        <v>3</v>
      </c>
      <c r="AW998" t="s">
        <v>118</v>
      </c>
      <c r="AX998">
        <f t="shared" si="544"/>
        <v>2</v>
      </c>
      <c r="AY998" t="s">
        <v>98</v>
      </c>
      <c r="AZ998">
        <f t="shared" si="545"/>
        <v>4</v>
      </c>
      <c r="BA998" t="s">
        <v>98</v>
      </c>
      <c r="BB998">
        <f t="shared" si="546"/>
        <v>4</v>
      </c>
      <c r="BC998" t="s">
        <v>100</v>
      </c>
      <c r="BD998" t="s">
        <v>153</v>
      </c>
      <c r="BE998">
        <f t="shared" si="547"/>
        <v>2</v>
      </c>
      <c r="BF998">
        <v>915</v>
      </c>
      <c r="BG998" t="s">
        <v>102</v>
      </c>
      <c r="BH998">
        <v>0</v>
      </c>
      <c r="BI998">
        <v>135</v>
      </c>
      <c r="BJ998">
        <v>1050</v>
      </c>
      <c r="BK998" t="s">
        <v>103</v>
      </c>
      <c r="BL998">
        <f t="shared" si="548"/>
        <v>6</v>
      </c>
      <c r="BM998" t="s">
        <v>98</v>
      </c>
      <c r="BN998" t="s">
        <v>105</v>
      </c>
      <c r="BO998" t="s">
        <v>106</v>
      </c>
      <c r="BP998">
        <f t="shared" si="549"/>
        <v>6</v>
      </c>
      <c r="BQ998">
        <v>1050</v>
      </c>
      <c r="BR998">
        <v>0</v>
      </c>
      <c r="BS998">
        <v>0</v>
      </c>
      <c r="BT998">
        <v>1050</v>
      </c>
      <c r="BU998">
        <v>1</v>
      </c>
      <c r="BV998">
        <v>0</v>
      </c>
      <c r="BW998">
        <v>1</v>
      </c>
      <c r="BX998">
        <v>0</v>
      </c>
      <c r="BY998">
        <v>3</v>
      </c>
      <c r="BZ998">
        <v>1</v>
      </c>
      <c r="CA998" t="s">
        <v>98</v>
      </c>
      <c r="CB998">
        <f t="shared" si="550"/>
        <v>4</v>
      </c>
      <c r="CC998">
        <v>6</v>
      </c>
      <c r="CD998" t="s">
        <v>107</v>
      </c>
      <c r="CE998">
        <v>0</v>
      </c>
      <c r="CF998" t="s">
        <v>83</v>
      </c>
      <c r="CG998" t="s">
        <v>108</v>
      </c>
      <c r="CH998">
        <f t="shared" si="551"/>
        <v>6</v>
      </c>
      <c r="CI998">
        <v>1961</v>
      </c>
      <c r="CJ998" t="s">
        <v>102</v>
      </c>
      <c r="CK998">
        <f t="shared" si="552"/>
        <v>2</v>
      </c>
      <c r="CL998">
        <v>1</v>
      </c>
      <c r="CM998">
        <v>368</v>
      </c>
      <c r="CN998" t="s">
        <v>98</v>
      </c>
      <c r="CO998">
        <f t="shared" si="553"/>
        <v>4</v>
      </c>
      <c r="CP998" t="s">
        <v>98</v>
      </c>
      <c r="CQ998">
        <f t="shared" si="554"/>
        <v>4</v>
      </c>
      <c r="CR998" t="s">
        <v>105</v>
      </c>
      <c r="CS998">
        <f t="shared" si="555"/>
        <v>3</v>
      </c>
      <c r="CT998">
        <v>0</v>
      </c>
      <c r="CU998">
        <v>319</v>
      </c>
      <c r="CV998">
        <v>0</v>
      </c>
      <c r="CW998">
        <v>0</v>
      </c>
      <c r="CX998">
        <v>0</v>
      </c>
      <c r="CY998">
        <v>0</v>
      </c>
      <c r="CZ998" t="s">
        <v>83</v>
      </c>
      <c r="DA998" t="s">
        <v>83</v>
      </c>
      <c r="DB998">
        <f t="shared" si="556"/>
        <v>5</v>
      </c>
      <c r="DC998" t="s">
        <v>83</v>
      </c>
      <c r="DD998">
        <v>0</v>
      </c>
      <c r="DE998">
        <v>1</v>
      </c>
      <c r="DF998">
        <v>2006</v>
      </c>
      <c r="DG998">
        <f t="shared" si="559"/>
        <v>17</v>
      </c>
      <c r="DH998" t="s">
        <v>173</v>
      </c>
      <c r="DI998">
        <f t="shared" si="557"/>
        <v>3</v>
      </c>
      <c r="DJ998" t="s">
        <v>111</v>
      </c>
      <c r="DK998">
        <f t="shared" si="558"/>
        <v>5</v>
      </c>
      <c r="DL998">
        <v>136500</v>
      </c>
    </row>
    <row r="999" spans="1:116" x14ac:dyDescent="0.35">
      <c r="A999">
        <v>998</v>
      </c>
      <c r="B999">
        <v>20</v>
      </c>
      <c r="C999" t="s">
        <v>81</v>
      </c>
      <c r="D999">
        <f t="shared" si="525"/>
        <v>4</v>
      </c>
      <c r="E999" t="s">
        <v>83</v>
      </c>
      <c r="F999">
        <v>11717</v>
      </c>
      <c r="G999" t="s">
        <v>82</v>
      </c>
      <c r="H999">
        <f t="shared" si="526"/>
        <v>2</v>
      </c>
      <c r="I999" t="s">
        <v>83</v>
      </c>
      <c r="J999" t="str">
        <f t="shared" si="527"/>
        <v/>
      </c>
      <c r="K999" t="s">
        <v>120</v>
      </c>
      <c r="L999">
        <f t="shared" si="528"/>
        <v>2</v>
      </c>
      <c r="M999" t="s">
        <v>85</v>
      </c>
      <c r="N999">
        <f t="shared" si="529"/>
        <v>2</v>
      </c>
      <c r="O999" t="s">
        <v>86</v>
      </c>
      <c r="P999">
        <f t="shared" si="530"/>
        <v>4</v>
      </c>
      <c r="Q999" t="s">
        <v>87</v>
      </c>
      <c r="R999">
        <f t="shared" si="531"/>
        <v>4</v>
      </c>
      <c r="S999" t="s">
        <v>88</v>
      </c>
      <c r="T999">
        <f t="shared" si="532"/>
        <v>3</v>
      </c>
      <c r="U999" t="s">
        <v>138</v>
      </c>
      <c r="V999">
        <f t="shared" si="533"/>
        <v>10</v>
      </c>
      <c r="W999" t="s">
        <v>204</v>
      </c>
      <c r="X999">
        <f t="shared" si="534"/>
        <v>4</v>
      </c>
      <c r="Y999" t="s">
        <v>90</v>
      </c>
      <c r="Z999">
        <f t="shared" si="535"/>
        <v>7</v>
      </c>
      <c r="AA999" t="s">
        <v>91</v>
      </c>
      <c r="AB999">
        <f t="shared" si="536"/>
        <v>3</v>
      </c>
      <c r="AC999" t="s">
        <v>115</v>
      </c>
      <c r="AD999">
        <f t="shared" si="537"/>
        <v>4</v>
      </c>
      <c r="AE999">
        <v>6</v>
      </c>
      <c r="AF999">
        <v>6</v>
      </c>
      <c r="AG999">
        <v>1970</v>
      </c>
      <c r="AH999">
        <v>1970</v>
      </c>
      <c r="AI999" t="s">
        <v>152</v>
      </c>
      <c r="AJ999">
        <f t="shared" si="538"/>
        <v>6</v>
      </c>
      <c r="AK999" t="s">
        <v>94</v>
      </c>
      <c r="AL999">
        <f t="shared" si="539"/>
        <v>8</v>
      </c>
      <c r="AM999" t="s">
        <v>140</v>
      </c>
      <c r="AN999">
        <f t="shared" si="540"/>
        <v>9</v>
      </c>
      <c r="AO999" t="s">
        <v>140</v>
      </c>
      <c r="AP999" t="s">
        <v>96</v>
      </c>
      <c r="AQ999">
        <f t="shared" si="541"/>
        <v>4</v>
      </c>
      <c r="AR999">
        <v>571</v>
      </c>
      <c r="AS999" t="s">
        <v>98</v>
      </c>
      <c r="AT999">
        <f t="shared" si="542"/>
        <v>3</v>
      </c>
      <c r="AU999" t="s">
        <v>98</v>
      </c>
      <c r="AV999">
        <f t="shared" si="543"/>
        <v>3</v>
      </c>
      <c r="AW999" t="s">
        <v>118</v>
      </c>
      <c r="AX999">
        <f t="shared" si="544"/>
        <v>2</v>
      </c>
      <c r="AY999" t="s">
        <v>98</v>
      </c>
      <c r="AZ999">
        <f t="shared" si="545"/>
        <v>4</v>
      </c>
      <c r="BA999" t="s">
        <v>98</v>
      </c>
      <c r="BB999">
        <f t="shared" si="546"/>
        <v>4</v>
      </c>
      <c r="BC999" t="s">
        <v>100</v>
      </c>
      <c r="BD999" t="s">
        <v>102</v>
      </c>
      <c r="BE999">
        <f t="shared" si="547"/>
        <v>6</v>
      </c>
      <c r="BF999">
        <v>0</v>
      </c>
      <c r="BG999" t="s">
        <v>102</v>
      </c>
      <c r="BH999">
        <v>0</v>
      </c>
      <c r="BI999">
        <v>1442</v>
      </c>
      <c r="BJ999">
        <v>1442</v>
      </c>
      <c r="BK999" t="s">
        <v>103</v>
      </c>
      <c r="BL999">
        <f t="shared" si="548"/>
        <v>6</v>
      </c>
      <c r="BM999" t="s">
        <v>98</v>
      </c>
      <c r="BN999" t="s">
        <v>105</v>
      </c>
      <c r="BO999" t="s">
        <v>106</v>
      </c>
      <c r="BP999">
        <f t="shared" si="549"/>
        <v>6</v>
      </c>
      <c r="BQ999">
        <v>1442</v>
      </c>
      <c r="BR999">
        <v>0</v>
      </c>
      <c r="BS999">
        <v>0</v>
      </c>
      <c r="BT999">
        <v>1442</v>
      </c>
      <c r="BU999">
        <v>0</v>
      </c>
      <c r="BV999">
        <v>0</v>
      </c>
      <c r="BW999">
        <v>2</v>
      </c>
      <c r="BX999">
        <v>0</v>
      </c>
      <c r="BY999">
        <v>2</v>
      </c>
      <c r="BZ999">
        <v>1</v>
      </c>
      <c r="CA999" t="s">
        <v>98</v>
      </c>
      <c r="CB999">
        <f t="shared" si="550"/>
        <v>4</v>
      </c>
      <c r="CC999">
        <v>6</v>
      </c>
      <c r="CD999" t="s">
        <v>107</v>
      </c>
      <c r="CE999">
        <v>1</v>
      </c>
      <c r="CF999" t="s">
        <v>98</v>
      </c>
      <c r="CG999" t="s">
        <v>108</v>
      </c>
      <c r="CH999">
        <f t="shared" si="551"/>
        <v>6</v>
      </c>
      <c r="CI999">
        <v>1970</v>
      </c>
      <c r="CJ999" t="s">
        <v>109</v>
      </c>
      <c r="CK999">
        <f t="shared" si="552"/>
        <v>3</v>
      </c>
      <c r="CL999">
        <v>2</v>
      </c>
      <c r="CM999">
        <v>615</v>
      </c>
      <c r="CN999" t="s">
        <v>98</v>
      </c>
      <c r="CO999">
        <f t="shared" si="553"/>
        <v>4</v>
      </c>
      <c r="CP999" t="s">
        <v>98</v>
      </c>
      <c r="CQ999">
        <f t="shared" si="554"/>
        <v>4</v>
      </c>
      <c r="CR999" t="s">
        <v>105</v>
      </c>
      <c r="CS999">
        <f t="shared" si="555"/>
        <v>3</v>
      </c>
      <c r="CT999">
        <v>371</v>
      </c>
      <c r="CU999">
        <v>0</v>
      </c>
      <c r="CV999">
        <v>0</v>
      </c>
      <c r="CW999">
        <v>0</v>
      </c>
      <c r="CX999">
        <v>0</v>
      </c>
      <c r="CY999">
        <v>0</v>
      </c>
      <c r="CZ999" t="s">
        <v>83</v>
      </c>
      <c r="DA999" t="s">
        <v>83</v>
      </c>
      <c r="DB999">
        <f t="shared" si="556"/>
        <v>5</v>
      </c>
      <c r="DC999" t="s">
        <v>83</v>
      </c>
      <c r="DD999">
        <v>0</v>
      </c>
      <c r="DE999">
        <v>2</v>
      </c>
      <c r="DF999">
        <v>2009</v>
      </c>
      <c r="DG999">
        <f t="shared" si="559"/>
        <v>14</v>
      </c>
      <c r="DH999" t="s">
        <v>110</v>
      </c>
      <c r="DI999">
        <f t="shared" si="557"/>
        <v>4</v>
      </c>
      <c r="DJ999" t="s">
        <v>111</v>
      </c>
      <c r="DK999">
        <f t="shared" si="558"/>
        <v>5</v>
      </c>
      <c r="DL999">
        <v>185000</v>
      </c>
    </row>
    <row r="1000" spans="1:116" x14ac:dyDescent="0.35">
      <c r="A1000">
        <v>999</v>
      </c>
      <c r="B1000">
        <v>30</v>
      </c>
      <c r="C1000" t="s">
        <v>142</v>
      </c>
      <c r="D1000">
        <f t="shared" si="525"/>
        <v>2</v>
      </c>
      <c r="E1000">
        <v>60</v>
      </c>
      <c r="F1000">
        <v>9786</v>
      </c>
      <c r="G1000" t="s">
        <v>82</v>
      </c>
      <c r="H1000">
        <f t="shared" si="526"/>
        <v>2</v>
      </c>
      <c r="I1000" t="s">
        <v>83</v>
      </c>
      <c r="J1000" t="str">
        <f t="shared" si="527"/>
        <v/>
      </c>
      <c r="K1000" t="s">
        <v>84</v>
      </c>
      <c r="L1000">
        <f t="shared" si="528"/>
        <v>1</v>
      </c>
      <c r="M1000" t="s">
        <v>85</v>
      </c>
      <c r="N1000">
        <f t="shared" si="529"/>
        <v>2</v>
      </c>
      <c r="O1000" t="s">
        <v>86</v>
      </c>
      <c r="P1000">
        <f t="shared" si="530"/>
        <v>4</v>
      </c>
      <c r="Q1000" t="s">
        <v>87</v>
      </c>
      <c r="R1000">
        <f t="shared" si="531"/>
        <v>4</v>
      </c>
      <c r="S1000" t="s">
        <v>88</v>
      </c>
      <c r="T1000">
        <f t="shared" si="532"/>
        <v>3</v>
      </c>
      <c r="U1000" t="s">
        <v>176</v>
      </c>
      <c r="V1000">
        <f t="shared" si="533"/>
        <v>3</v>
      </c>
      <c r="W1000" t="s">
        <v>90</v>
      </c>
      <c r="X1000">
        <f t="shared" si="534"/>
        <v>7</v>
      </c>
      <c r="Y1000" t="s">
        <v>90</v>
      </c>
      <c r="Z1000">
        <f t="shared" si="535"/>
        <v>7</v>
      </c>
      <c r="AA1000" t="s">
        <v>91</v>
      </c>
      <c r="AB1000">
        <f t="shared" si="536"/>
        <v>3</v>
      </c>
      <c r="AC1000" t="s">
        <v>115</v>
      </c>
      <c r="AD1000">
        <f t="shared" si="537"/>
        <v>4</v>
      </c>
      <c r="AE1000">
        <v>3</v>
      </c>
      <c r="AF1000">
        <v>4</v>
      </c>
      <c r="AG1000">
        <v>1922</v>
      </c>
      <c r="AH1000">
        <v>1950</v>
      </c>
      <c r="AI1000" t="s">
        <v>152</v>
      </c>
      <c r="AJ1000">
        <f t="shared" si="538"/>
        <v>6</v>
      </c>
      <c r="AK1000" t="s">
        <v>94</v>
      </c>
      <c r="AL1000">
        <f t="shared" si="539"/>
        <v>8</v>
      </c>
      <c r="AM1000" t="s">
        <v>124</v>
      </c>
      <c r="AN1000">
        <f t="shared" si="540"/>
        <v>4</v>
      </c>
      <c r="AO1000" t="s">
        <v>124</v>
      </c>
      <c r="AP1000" t="s">
        <v>117</v>
      </c>
      <c r="AQ1000">
        <f t="shared" si="541"/>
        <v>2</v>
      </c>
      <c r="AR1000">
        <v>0</v>
      </c>
      <c r="AS1000" t="s">
        <v>98</v>
      </c>
      <c r="AT1000">
        <f t="shared" si="542"/>
        <v>3</v>
      </c>
      <c r="AU1000" t="s">
        <v>98</v>
      </c>
      <c r="AV1000">
        <f t="shared" si="543"/>
        <v>3</v>
      </c>
      <c r="AW1000" t="s">
        <v>126</v>
      </c>
      <c r="AX1000">
        <f t="shared" si="544"/>
        <v>3</v>
      </c>
      <c r="AY1000" t="s">
        <v>98</v>
      </c>
      <c r="AZ1000">
        <f t="shared" si="545"/>
        <v>4</v>
      </c>
      <c r="BA1000" t="s">
        <v>147</v>
      </c>
      <c r="BB1000">
        <f t="shared" si="546"/>
        <v>3</v>
      </c>
      <c r="BC1000" t="s">
        <v>100</v>
      </c>
      <c r="BD1000" t="s">
        <v>102</v>
      </c>
      <c r="BE1000">
        <f t="shared" si="547"/>
        <v>6</v>
      </c>
      <c r="BF1000">
        <v>0</v>
      </c>
      <c r="BG1000" t="s">
        <v>102</v>
      </c>
      <c r="BH1000">
        <v>0</v>
      </c>
      <c r="BI1000">
        <v>1007</v>
      </c>
      <c r="BJ1000">
        <v>1007</v>
      </c>
      <c r="BK1000" t="s">
        <v>103</v>
      </c>
      <c r="BL1000">
        <f t="shared" si="548"/>
        <v>6</v>
      </c>
      <c r="BM1000" t="s">
        <v>147</v>
      </c>
      <c r="BN1000" t="s">
        <v>177</v>
      </c>
      <c r="BO1000" t="s">
        <v>106</v>
      </c>
      <c r="BP1000">
        <f t="shared" si="549"/>
        <v>6</v>
      </c>
      <c r="BQ1000">
        <v>1077</v>
      </c>
      <c r="BR1000">
        <v>0</v>
      </c>
      <c r="BS1000">
        <v>0</v>
      </c>
      <c r="BT1000">
        <v>1077</v>
      </c>
      <c r="BU1000">
        <v>0</v>
      </c>
      <c r="BV1000">
        <v>0</v>
      </c>
      <c r="BW1000">
        <v>1</v>
      </c>
      <c r="BX1000">
        <v>0</v>
      </c>
      <c r="BY1000">
        <v>3</v>
      </c>
      <c r="BZ1000">
        <v>1</v>
      </c>
      <c r="CA1000" t="s">
        <v>98</v>
      </c>
      <c r="CB1000">
        <f t="shared" si="550"/>
        <v>4</v>
      </c>
      <c r="CC1000">
        <v>6</v>
      </c>
      <c r="CD1000" t="s">
        <v>107</v>
      </c>
      <c r="CE1000">
        <v>1</v>
      </c>
      <c r="CF1000" t="s">
        <v>97</v>
      </c>
      <c r="CG1000" t="s">
        <v>127</v>
      </c>
      <c r="CH1000">
        <f t="shared" si="551"/>
        <v>5</v>
      </c>
      <c r="CI1000">
        <v>1922</v>
      </c>
      <c r="CJ1000" t="s">
        <v>102</v>
      </c>
      <c r="CK1000">
        <f t="shared" si="552"/>
        <v>2</v>
      </c>
      <c r="CL1000">
        <v>1</v>
      </c>
      <c r="CM1000">
        <v>210</v>
      </c>
      <c r="CN1000" t="s">
        <v>98</v>
      </c>
      <c r="CO1000">
        <f t="shared" si="553"/>
        <v>4</v>
      </c>
      <c r="CP1000" t="s">
        <v>147</v>
      </c>
      <c r="CQ1000">
        <f t="shared" si="554"/>
        <v>3</v>
      </c>
      <c r="CR1000" t="s">
        <v>190</v>
      </c>
      <c r="CS1000">
        <f t="shared" si="555"/>
        <v>1</v>
      </c>
      <c r="CT1000">
        <v>0</v>
      </c>
      <c r="CU1000">
        <v>100</v>
      </c>
      <c r="CV1000">
        <v>48</v>
      </c>
      <c r="CW1000">
        <v>0</v>
      </c>
      <c r="CX1000">
        <v>0</v>
      </c>
      <c r="CY1000">
        <v>0</v>
      </c>
      <c r="CZ1000" t="s">
        <v>83</v>
      </c>
      <c r="DA1000" t="s">
        <v>83</v>
      </c>
      <c r="DB1000">
        <f t="shared" si="556"/>
        <v>5</v>
      </c>
      <c r="DC1000" t="s">
        <v>83</v>
      </c>
      <c r="DD1000">
        <v>0</v>
      </c>
      <c r="DE1000">
        <v>5</v>
      </c>
      <c r="DF1000">
        <v>2006</v>
      </c>
      <c r="DG1000">
        <f t="shared" si="559"/>
        <v>17</v>
      </c>
      <c r="DH1000" t="s">
        <v>110</v>
      </c>
      <c r="DI1000">
        <f t="shared" si="557"/>
        <v>4</v>
      </c>
      <c r="DJ1000" t="s">
        <v>111</v>
      </c>
      <c r="DK1000">
        <f t="shared" si="558"/>
        <v>5</v>
      </c>
      <c r="DL1000">
        <v>91000</v>
      </c>
    </row>
    <row r="1001" spans="1:116" x14ac:dyDescent="0.35">
      <c r="A1001">
        <v>1000</v>
      </c>
      <c r="B1001">
        <v>20</v>
      </c>
      <c r="C1001" t="s">
        <v>81</v>
      </c>
      <c r="D1001">
        <f t="shared" si="525"/>
        <v>4</v>
      </c>
      <c r="E1001">
        <v>64</v>
      </c>
      <c r="F1001">
        <v>6762</v>
      </c>
      <c r="G1001" t="s">
        <v>82</v>
      </c>
      <c r="H1001">
        <f t="shared" si="526"/>
        <v>2</v>
      </c>
      <c r="I1001" t="s">
        <v>83</v>
      </c>
      <c r="J1001" t="str">
        <f t="shared" si="527"/>
        <v/>
      </c>
      <c r="K1001" t="s">
        <v>84</v>
      </c>
      <c r="L1001">
        <f t="shared" si="528"/>
        <v>1</v>
      </c>
      <c r="M1001" t="s">
        <v>85</v>
      </c>
      <c r="N1001">
        <f t="shared" si="529"/>
        <v>2</v>
      </c>
      <c r="O1001" t="s">
        <v>86</v>
      </c>
      <c r="P1001">
        <f t="shared" si="530"/>
        <v>4</v>
      </c>
      <c r="Q1001" t="s">
        <v>87</v>
      </c>
      <c r="R1001">
        <f t="shared" si="531"/>
        <v>4</v>
      </c>
      <c r="S1001" t="s">
        <v>88</v>
      </c>
      <c r="T1001">
        <f t="shared" si="532"/>
        <v>3</v>
      </c>
      <c r="U1001" t="s">
        <v>89</v>
      </c>
      <c r="V1001">
        <f t="shared" si="533"/>
        <v>16</v>
      </c>
      <c r="W1001" t="s">
        <v>90</v>
      </c>
      <c r="X1001">
        <f t="shared" si="534"/>
        <v>7</v>
      </c>
      <c r="Y1001" t="s">
        <v>90</v>
      </c>
      <c r="Z1001">
        <f t="shared" si="535"/>
        <v>7</v>
      </c>
      <c r="AA1001" t="s">
        <v>91</v>
      </c>
      <c r="AB1001">
        <f t="shared" si="536"/>
        <v>3</v>
      </c>
      <c r="AC1001" t="s">
        <v>115</v>
      </c>
      <c r="AD1001">
        <f t="shared" si="537"/>
        <v>4</v>
      </c>
      <c r="AE1001">
        <v>7</v>
      </c>
      <c r="AF1001">
        <v>5</v>
      </c>
      <c r="AG1001">
        <v>2006</v>
      </c>
      <c r="AH1001">
        <v>2006</v>
      </c>
      <c r="AI1001" t="s">
        <v>93</v>
      </c>
      <c r="AJ1001">
        <f t="shared" si="538"/>
        <v>5</v>
      </c>
      <c r="AK1001" t="s">
        <v>94</v>
      </c>
      <c r="AL1001">
        <f t="shared" si="539"/>
        <v>8</v>
      </c>
      <c r="AM1001" t="s">
        <v>95</v>
      </c>
      <c r="AN1001">
        <f t="shared" si="540"/>
        <v>14</v>
      </c>
      <c r="AO1001" t="s">
        <v>95</v>
      </c>
      <c r="AP1001" t="s">
        <v>137</v>
      </c>
      <c r="AQ1001">
        <f t="shared" si="541"/>
        <v>5</v>
      </c>
      <c r="AR1001">
        <v>24</v>
      </c>
      <c r="AS1001" t="s">
        <v>97</v>
      </c>
      <c r="AT1001">
        <f t="shared" si="542"/>
        <v>4</v>
      </c>
      <c r="AU1001" t="s">
        <v>98</v>
      </c>
      <c r="AV1001">
        <f t="shared" si="543"/>
        <v>3</v>
      </c>
      <c r="AW1001" t="s">
        <v>99</v>
      </c>
      <c r="AX1001">
        <f t="shared" si="544"/>
        <v>6</v>
      </c>
      <c r="AY1001" t="s">
        <v>97</v>
      </c>
      <c r="AZ1001">
        <f t="shared" si="545"/>
        <v>5</v>
      </c>
      <c r="BA1001" t="s">
        <v>98</v>
      </c>
      <c r="BB1001">
        <f t="shared" si="546"/>
        <v>4</v>
      </c>
      <c r="BC1001" t="s">
        <v>130</v>
      </c>
      <c r="BD1001" t="s">
        <v>101</v>
      </c>
      <c r="BE1001">
        <f t="shared" si="547"/>
        <v>7</v>
      </c>
      <c r="BF1001">
        <v>686</v>
      </c>
      <c r="BG1001" t="s">
        <v>102</v>
      </c>
      <c r="BH1001">
        <v>0</v>
      </c>
      <c r="BI1001">
        <v>501</v>
      </c>
      <c r="BJ1001">
        <v>1187</v>
      </c>
      <c r="BK1001" t="s">
        <v>103</v>
      </c>
      <c r="BL1001">
        <f t="shared" si="548"/>
        <v>6</v>
      </c>
      <c r="BM1001" t="s">
        <v>104</v>
      </c>
      <c r="BN1001" t="s">
        <v>105</v>
      </c>
      <c r="BO1001" t="s">
        <v>106</v>
      </c>
      <c r="BP1001">
        <f t="shared" si="549"/>
        <v>6</v>
      </c>
      <c r="BQ1001">
        <v>1208</v>
      </c>
      <c r="BR1001">
        <v>0</v>
      </c>
      <c r="BS1001">
        <v>0</v>
      </c>
      <c r="BT1001">
        <v>1208</v>
      </c>
      <c r="BU1001">
        <v>1</v>
      </c>
      <c r="BV1001">
        <v>0</v>
      </c>
      <c r="BW1001">
        <v>2</v>
      </c>
      <c r="BX1001">
        <v>0</v>
      </c>
      <c r="BY1001">
        <v>2</v>
      </c>
      <c r="BZ1001">
        <v>1</v>
      </c>
      <c r="CA1001" t="s">
        <v>97</v>
      </c>
      <c r="CB1001">
        <f t="shared" si="550"/>
        <v>5</v>
      </c>
      <c r="CC1001">
        <v>6</v>
      </c>
      <c r="CD1001" t="s">
        <v>107</v>
      </c>
      <c r="CE1001">
        <v>0</v>
      </c>
      <c r="CF1001" t="s">
        <v>83</v>
      </c>
      <c r="CG1001" t="s">
        <v>108</v>
      </c>
      <c r="CH1001">
        <f t="shared" si="551"/>
        <v>6</v>
      </c>
      <c r="CI1001">
        <v>2006</v>
      </c>
      <c r="CJ1001" t="s">
        <v>109</v>
      </c>
      <c r="CK1001">
        <f t="shared" si="552"/>
        <v>3</v>
      </c>
      <c r="CL1001">
        <v>2</v>
      </c>
      <c r="CM1001">
        <v>632</v>
      </c>
      <c r="CN1001" t="s">
        <v>98</v>
      </c>
      <c r="CO1001">
        <f t="shared" si="553"/>
        <v>4</v>
      </c>
      <c r="CP1001" t="s">
        <v>98</v>
      </c>
      <c r="CQ1001">
        <f t="shared" si="554"/>
        <v>4</v>
      </c>
      <c r="CR1001" t="s">
        <v>105</v>
      </c>
      <c r="CS1001">
        <f t="shared" si="555"/>
        <v>3</v>
      </c>
      <c r="CT1001">
        <v>105</v>
      </c>
      <c r="CU1001">
        <v>61</v>
      </c>
      <c r="CV1001">
        <v>0</v>
      </c>
      <c r="CW1001">
        <v>0</v>
      </c>
      <c r="CX1001">
        <v>0</v>
      </c>
      <c r="CY1001">
        <v>0</v>
      </c>
      <c r="CZ1001" t="s">
        <v>83</v>
      </c>
      <c r="DA1001" t="s">
        <v>83</v>
      </c>
      <c r="DB1001">
        <f t="shared" si="556"/>
        <v>5</v>
      </c>
      <c r="DC1001" t="s">
        <v>83</v>
      </c>
      <c r="DD1001">
        <v>0</v>
      </c>
      <c r="DE1001">
        <v>2</v>
      </c>
      <c r="DF1001">
        <v>2010</v>
      </c>
      <c r="DG1001">
        <f t="shared" si="559"/>
        <v>13</v>
      </c>
      <c r="DH1001" t="s">
        <v>110</v>
      </c>
      <c r="DI1001">
        <f t="shared" si="557"/>
        <v>4</v>
      </c>
      <c r="DJ1001" t="s">
        <v>111</v>
      </c>
      <c r="DK1001">
        <f t="shared" si="558"/>
        <v>5</v>
      </c>
      <c r="DL1001">
        <v>206000</v>
      </c>
    </row>
    <row r="1002" spans="1:116" x14ac:dyDescent="0.35">
      <c r="A1002">
        <v>1001</v>
      </c>
      <c r="B1002">
        <v>20</v>
      </c>
      <c r="C1002" t="s">
        <v>81</v>
      </c>
      <c r="D1002">
        <f t="shared" si="525"/>
        <v>4</v>
      </c>
      <c r="E1002">
        <v>74</v>
      </c>
      <c r="F1002">
        <v>10206</v>
      </c>
      <c r="G1002" t="s">
        <v>82</v>
      </c>
      <c r="H1002">
        <f t="shared" si="526"/>
        <v>2</v>
      </c>
      <c r="I1002" t="s">
        <v>83</v>
      </c>
      <c r="J1002" t="str">
        <f t="shared" si="527"/>
        <v/>
      </c>
      <c r="K1002" t="s">
        <v>84</v>
      </c>
      <c r="L1002">
        <f t="shared" si="528"/>
        <v>1</v>
      </c>
      <c r="M1002" t="s">
        <v>85</v>
      </c>
      <c r="N1002">
        <f t="shared" si="529"/>
        <v>2</v>
      </c>
      <c r="O1002" t="s">
        <v>86</v>
      </c>
      <c r="P1002">
        <f t="shared" si="530"/>
        <v>4</v>
      </c>
      <c r="Q1002" t="s">
        <v>122</v>
      </c>
      <c r="R1002">
        <f t="shared" si="531"/>
        <v>2</v>
      </c>
      <c r="S1002" t="s">
        <v>88</v>
      </c>
      <c r="T1002">
        <f t="shared" si="532"/>
        <v>3</v>
      </c>
      <c r="U1002" t="s">
        <v>185</v>
      </c>
      <c r="V1002">
        <f t="shared" si="533"/>
        <v>4</v>
      </c>
      <c r="W1002" t="s">
        <v>90</v>
      </c>
      <c r="X1002">
        <f t="shared" si="534"/>
        <v>7</v>
      </c>
      <c r="Y1002" t="s">
        <v>90</v>
      </c>
      <c r="Z1002">
        <f t="shared" si="535"/>
        <v>7</v>
      </c>
      <c r="AA1002" t="s">
        <v>91</v>
      </c>
      <c r="AB1002">
        <f t="shared" si="536"/>
        <v>3</v>
      </c>
      <c r="AC1002" t="s">
        <v>115</v>
      </c>
      <c r="AD1002">
        <f t="shared" si="537"/>
        <v>4</v>
      </c>
      <c r="AE1002">
        <v>3</v>
      </c>
      <c r="AF1002">
        <v>3</v>
      </c>
      <c r="AG1002">
        <v>1952</v>
      </c>
      <c r="AH1002">
        <v>1952</v>
      </c>
      <c r="AI1002" t="s">
        <v>214</v>
      </c>
      <c r="AJ1002">
        <f t="shared" si="538"/>
        <v>1</v>
      </c>
      <c r="AK1002" t="s">
        <v>242</v>
      </c>
      <c r="AL1002">
        <f t="shared" si="539"/>
        <v>4</v>
      </c>
      <c r="AM1002" t="s">
        <v>245</v>
      </c>
      <c r="AN1002">
        <f t="shared" si="540"/>
        <v>1</v>
      </c>
      <c r="AO1002" t="s">
        <v>226</v>
      </c>
      <c r="AP1002" t="s">
        <v>117</v>
      </c>
      <c r="AQ1002">
        <f t="shared" si="541"/>
        <v>2</v>
      </c>
      <c r="AR1002">
        <v>0</v>
      </c>
      <c r="AS1002" t="s">
        <v>98</v>
      </c>
      <c r="AT1002">
        <f t="shared" si="542"/>
        <v>3</v>
      </c>
      <c r="AU1002" t="s">
        <v>98</v>
      </c>
      <c r="AV1002">
        <f t="shared" si="543"/>
        <v>3</v>
      </c>
      <c r="AW1002" t="s">
        <v>168</v>
      </c>
      <c r="AX1002">
        <f t="shared" si="544"/>
        <v>1</v>
      </c>
      <c r="AY1002" t="s">
        <v>83</v>
      </c>
      <c r="AZ1002">
        <f t="shared" si="545"/>
        <v>1</v>
      </c>
      <c r="BA1002" t="s">
        <v>83</v>
      </c>
      <c r="BB1002">
        <f t="shared" si="546"/>
        <v>1</v>
      </c>
      <c r="BC1002" t="s">
        <v>83</v>
      </c>
      <c r="BD1002" t="s">
        <v>83</v>
      </c>
      <c r="BE1002">
        <f t="shared" si="547"/>
        <v>1</v>
      </c>
      <c r="BF1002">
        <v>0</v>
      </c>
      <c r="BG1002" t="s">
        <v>83</v>
      </c>
      <c r="BH1002">
        <v>0</v>
      </c>
      <c r="BI1002">
        <v>0</v>
      </c>
      <c r="BJ1002">
        <v>0</v>
      </c>
      <c r="BK1002" t="s">
        <v>206</v>
      </c>
      <c r="BL1002">
        <f t="shared" si="548"/>
        <v>1</v>
      </c>
      <c r="BM1002" t="s">
        <v>147</v>
      </c>
      <c r="BN1002" t="s">
        <v>177</v>
      </c>
      <c r="BO1002" t="s">
        <v>145</v>
      </c>
      <c r="BP1002">
        <f t="shared" si="549"/>
        <v>2</v>
      </c>
      <c r="BQ1002">
        <v>944</v>
      </c>
      <c r="BR1002">
        <v>0</v>
      </c>
      <c r="BS1002">
        <v>0</v>
      </c>
      <c r="BT1002">
        <v>944</v>
      </c>
      <c r="BU1002">
        <v>0</v>
      </c>
      <c r="BV1002">
        <v>0</v>
      </c>
      <c r="BW1002">
        <v>1</v>
      </c>
      <c r="BX1002">
        <v>0</v>
      </c>
      <c r="BY1002">
        <v>2</v>
      </c>
      <c r="BZ1002">
        <v>1</v>
      </c>
      <c r="CA1002" t="s">
        <v>147</v>
      </c>
      <c r="CB1002">
        <f t="shared" si="550"/>
        <v>3</v>
      </c>
      <c r="CC1002">
        <v>4</v>
      </c>
      <c r="CD1002" t="s">
        <v>146</v>
      </c>
      <c r="CE1002">
        <v>0</v>
      </c>
      <c r="CF1002" t="s">
        <v>83</v>
      </c>
      <c r="CG1002" t="s">
        <v>127</v>
      </c>
      <c r="CH1002">
        <f t="shared" si="551"/>
        <v>5</v>
      </c>
      <c r="CI1002">
        <v>1956</v>
      </c>
      <c r="CJ1002" t="s">
        <v>102</v>
      </c>
      <c r="CK1002">
        <f t="shared" si="552"/>
        <v>2</v>
      </c>
      <c r="CL1002">
        <v>2</v>
      </c>
      <c r="CM1002">
        <v>528</v>
      </c>
      <c r="CN1002" t="s">
        <v>98</v>
      </c>
      <c r="CO1002">
        <f t="shared" si="553"/>
        <v>4</v>
      </c>
      <c r="CP1002" t="s">
        <v>147</v>
      </c>
      <c r="CQ1002">
        <f t="shared" si="554"/>
        <v>3</v>
      </c>
      <c r="CR1002" t="s">
        <v>105</v>
      </c>
      <c r="CS1002">
        <f t="shared" si="555"/>
        <v>3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 t="s">
        <v>83</v>
      </c>
      <c r="DA1002" t="s">
        <v>83</v>
      </c>
      <c r="DB1002">
        <f t="shared" si="556"/>
        <v>5</v>
      </c>
      <c r="DC1002" t="s">
        <v>83</v>
      </c>
      <c r="DD1002">
        <v>0</v>
      </c>
      <c r="DE1002">
        <v>7</v>
      </c>
      <c r="DF1002">
        <v>2009</v>
      </c>
      <c r="DG1002">
        <f t="shared" si="559"/>
        <v>14</v>
      </c>
      <c r="DH1002" t="s">
        <v>110</v>
      </c>
      <c r="DI1002">
        <f t="shared" si="557"/>
        <v>4</v>
      </c>
      <c r="DJ1002" t="s">
        <v>111</v>
      </c>
      <c r="DK1002">
        <f t="shared" si="558"/>
        <v>5</v>
      </c>
      <c r="DL1002">
        <v>82000</v>
      </c>
    </row>
    <row r="1003" spans="1:116" x14ac:dyDescent="0.35">
      <c r="A1003">
        <v>1002</v>
      </c>
      <c r="B1003">
        <v>30</v>
      </c>
      <c r="C1003" t="s">
        <v>81</v>
      </c>
      <c r="D1003">
        <f t="shared" si="525"/>
        <v>4</v>
      </c>
      <c r="E1003">
        <v>60</v>
      </c>
      <c r="F1003">
        <v>5400</v>
      </c>
      <c r="G1003" t="s">
        <v>82</v>
      </c>
      <c r="H1003">
        <f t="shared" si="526"/>
        <v>2</v>
      </c>
      <c r="I1003" t="s">
        <v>83</v>
      </c>
      <c r="J1003" t="str">
        <f t="shared" si="527"/>
        <v/>
      </c>
      <c r="K1003" t="s">
        <v>84</v>
      </c>
      <c r="L1003">
        <f t="shared" si="528"/>
        <v>1</v>
      </c>
      <c r="M1003" t="s">
        <v>85</v>
      </c>
      <c r="N1003">
        <f t="shared" si="529"/>
        <v>2</v>
      </c>
      <c r="O1003" t="s">
        <v>86</v>
      </c>
      <c r="P1003">
        <f t="shared" si="530"/>
        <v>4</v>
      </c>
      <c r="Q1003" t="s">
        <v>122</v>
      </c>
      <c r="R1003">
        <f t="shared" si="531"/>
        <v>2</v>
      </c>
      <c r="S1003" t="s">
        <v>88</v>
      </c>
      <c r="T1003">
        <f t="shared" si="532"/>
        <v>3</v>
      </c>
      <c r="U1003" t="s">
        <v>143</v>
      </c>
      <c r="V1003">
        <f t="shared" si="533"/>
        <v>9</v>
      </c>
      <c r="W1003" t="s">
        <v>90</v>
      </c>
      <c r="X1003">
        <f t="shared" si="534"/>
        <v>7</v>
      </c>
      <c r="Y1003" t="s">
        <v>90</v>
      </c>
      <c r="Z1003">
        <f t="shared" si="535"/>
        <v>7</v>
      </c>
      <c r="AA1003" t="s">
        <v>91</v>
      </c>
      <c r="AB1003">
        <f t="shared" si="536"/>
        <v>3</v>
      </c>
      <c r="AC1003" t="s">
        <v>115</v>
      </c>
      <c r="AD1003">
        <f t="shared" si="537"/>
        <v>4</v>
      </c>
      <c r="AE1003">
        <v>5</v>
      </c>
      <c r="AF1003">
        <v>6</v>
      </c>
      <c r="AG1003">
        <v>1920</v>
      </c>
      <c r="AH1003">
        <v>1950</v>
      </c>
      <c r="AI1003" t="s">
        <v>93</v>
      </c>
      <c r="AJ1003">
        <f t="shared" si="538"/>
        <v>5</v>
      </c>
      <c r="AK1003" t="s">
        <v>94</v>
      </c>
      <c r="AL1003">
        <f t="shared" si="539"/>
        <v>8</v>
      </c>
      <c r="AM1003" t="s">
        <v>124</v>
      </c>
      <c r="AN1003">
        <f t="shared" si="540"/>
        <v>4</v>
      </c>
      <c r="AO1003" t="s">
        <v>124</v>
      </c>
      <c r="AP1003" t="s">
        <v>117</v>
      </c>
      <c r="AQ1003">
        <f t="shared" si="541"/>
        <v>2</v>
      </c>
      <c r="AR1003">
        <v>0</v>
      </c>
      <c r="AS1003" t="s">
        <v>98</v>
      </c>
      <c r="AT1003">
        <f t="shared" si="542"/>
        <v>3</v>
      </c>
      <c r="AU1003" t="s">
        <v>98</v>
      </c>
      <c r="AV1003">
        <f t="shared" si="543"/>
        <v>3</v>
      </c>
      <c r="AW1003" t="s">
        <v>126</v>
      </c>
      <c r="AX1003">
        <f t="shared" si="544"/>
        <v>3</v>
      </c>
      <c r="AY1003" t="s">
        <v>147</v>
      </c>
      <c r="AZ1003">
        <f t="shared" si="545"/>
        <v>3</v>
      </c>
      <c r="BA1003" t="s">
        <v>98</v>
      </c>
      <c r="BB1003">
        <f t="shared" si="546"/>
        <v>4</v>
      </c>
      <c r="BC1003" t="s">
        <v>100</v>
      </c>
      <c r="BD1003" t="s">
        <v>102</v>
      </c>
      <c r="BE1003">
        <f t="shared" si="547"/>
        <v>6</v>
      </c>
      <c r="BF1003">
        <v>0</v>
      </c>
      <c r="BG1003" t="s">
        <v>102</v>
      </c>
      <c r="BH1003">
        <v>0</v>
      </c>
      <c r="BI1003">
        <v>691</v>
      </c>
      <c r="BJ1003">
        <v>691</v>
      </c>
      <c r="BK1003" t="s">
        <v>103</v>
      </c>
      <c r="BL1003">
        <f t="shared" si="548"/>
        <v>6</v>
      </c>
      <c r="BM1003" t="s">
        <v>104</v>
      </c>
      <c r="BN1003" t="s">
        <v>105</v>
      </c>
      <c r="BO1003" t="s">
        <v>164</v>
      </c>
      <c r="BP1003">
        <f t="shared" si="549"/>
        <v>3</v>
      </c>
      <c r="BQ1003">
        <v>691</v>
      </c>
      <c r="BR1003">
        <v>0</v>
      </c>
      <c r="BS1003">
        <v>0</v>
      </c>
      <c r="BT1003">
        <v>691</v>
      </c>
      <c r="BU1003">
        <v>0</v>
      </c>
      <c r="BV1003">
        <v>0</v>
      </c>
      <c r="BW1003">
        <v>1</v>
      </c>
      <c r="BX1003">
        <v>0</v>
      </c>
      <c r="BY1003">
        <v>2</v>
      </c>
      <c r="BZ1003">
        <v>1</v>
      </c>
      <c r="CA1003" t="s">
        <v>104</v>
      </c>
      <c r="CB1003">
        <f t="shared" si="550"/>
        <v>6</v>
      </c>
      <c r="CC1003">
        <v>4</v>
      </c>
      <c r="CD1003" t="s">
        <v>107</v>
      </c>
      <c r="CE1003">
        <v>0</v>
      </c>
      <c r="CF1003" t="s">
        <v>83</v>
      </c>
      <c r="CG1003" t="s">
        <v>127</v>
      </c>
      <c r="CH1003">
        <f t="shared" si="551"/>
        <v>5</v>
      </c>
      <c r="CI1003">
        <v>1920</v>
      </c>
      <c r="CJ1003" t="s">
        <v>102</v>
      </c>
      <c r="CK1003">
        <f t="shared" si="552"/>
        <v>2</v>
      </c>
      <c r="CL1003">
        <v>1</v>
      </c>
      <c r="CM1003">
        <v>216</v>
      </c>
      <c r="CN1003" t="s">
        <v>147</v>
      </c>
      <c r="CO1003">
        <f t="shared" si="553"/>
        <v>3</v>
      </c>
      <c r="CP1003" t="s">
        <v>98</v>
      </c>
      <c r="CQ1003">
        <f t="shared" si="554"/>
        <v>4</v>
      </c>
      <c r="CR1003" t="s">
        <v>177</v>
      </c>
      <c r="CS1003">
        <f t="shared" si="555"/>
        <v>2</v>
      </c>
      <c r="CT1003">
        <v>0</v>
      </c>
      <c r="CU1003">
        <v>20</v>
      </c>
      <c r="CV1003">
        <v>94</v>
      </c>
      <c r="CW1003">
        <v>0</v>
      </c>
      <c r="CX1003">
        <v>0</v>
      </c>
      <c r="CY1003">
        <v>0</v>
      </c>
      <c r="CZ1003" t="s">
        <v>83</v>
      </c>
      <c r="DA1003" t="s">
        <v>83</v>
      </c>
      <c r="DB1003">
        <f t="shared" si="556"/>
        <v>5</v>
      </c>
      <c r="DC1003" t="s">
        <v>83</v>
      </c>
      <c r="DD1003">
        <v>0</v>
      </c>
      <c r="DE1003">
        <v>1</v>
      </c>
      <c r="DF1003">
        <v>2007</v>
      </c>
      <c r="DG1003">
        <f t="shared" si="559"/>
        <v>16</v>
      </c>
      <c r="DH1003" t="s">
        <v>110</v>
      </c>
      <c r="DI1003">
        <f t="shared" si="557"/>
        <v>4</v>
      </c>
      <c r="DJ1003" t="s">
        <v>128</v>
      </c>
      <c r="DK1003">
        <f t="shared" si="558"/>
        <v>3</v>
      </c>
      <c r="DL1003">
        <v>86000</v>
      </c>
    </row>
    <row r="1004" spans="1:116" x14ac:dyDescent="0.35">
      <c r="A1004">
        <v>1003</v>
      </c>
      <c r="B1004">
        <v>20</v>
      </c>
      <c r="C1004" t="s">
        <v>81</v>
      </c>
      <c r="D1004">
        <f t="shared" si="525"/>
        <v>4</v>
      </c>
      <c r="E1004">
        <v>75</v>
      </c>
      <c r="F1004">
        <v>11957</v>
      </c>
      <c r="G1004" t="s">
        <v>82</v>
      </c>
      <c r="H1004">
        <f t="shared" si="526"/>
        <v>2</v>
      </c>
      <c r="I1004" t="s">
        <v>83</v>
      </c>
      <c r="J1004" t="str">
        <f t="shared" si="527"/>
        <v/>
      </c>
      <c r="K1004" t="s">
        <v>120</v>
      </c>
      <c r="L1004">
        <f t="shared" si="528"/>
        <v>2</v>
      </c>
      <c r="M1004" t="s">
        <v>85</v>
      </c>
      <c r="N1004">
        <f t="shared" si="529"/>
        <v>2</v>
      </c>
      <c r="O1004" t="s">
        <v>86</v>
      </c>
      <c r="P1004">
        <f t="shared" si="530"/>
        <v>4</v>
      </c>
      <c r="Q1004" t="s">
        <v>87</v>
      </c>
      <c r="R1004">
        <f t="shared" si="531"/>
        <v>4</v>
      </c>
      <c r="S1004" t="s">
        <v>88</v>
      </c>
      <c r="T1004">
        <f t="shared" si="532"/>
        <v>3</v>
      </c>
      <c r="U1004" t="s">
        <v>136</v>
      </c>
      <c r="V1004">
        <f t="shared" si="533"/>
        <v>18</v>
      </c>
      <c r="W1004" t="s">
        <v>202</v>
      </c>
      <c r="X1004">
        <f t="shared" si="534"/>
        <v>5</v>
      </c>
      <c r="Y1004" t="s">
        <v>90</v>
      </c>
      <c r="Z1004">
        <f t="shared" si="535"/>
        <v>7</v>
      </c>
      <c r="AA1004" t="s">
        <v>91</v>
      </c>
      <c r="AB1004">
        <f t="shared" si="536"/>
        <v>3</v>
      </c>
      <c r="AC1004" t="s">
        <v>115</v>
      </c>
      <c r="AD1004">
        <f t="shared" si="537"/>
        <v>4</v>
      </c>
      <c r="AE1004">
        <v>8</v>
      </c>
      <c r="AF1004">
        <v>5</v>
      </c>
      <c r="AG1004">
        <v>2006</v>
      </c>
      <c r="AH1004">
        <v>2006</v>
      </c>
      <c r="AI1004" t="s">
        <v>93</v>
      </c>
      <c r="AJ1004">
        <f t="shared" si="538"/>
        <v>5</v>
      </c>
      <c r="AK1004" t="s">
        <v>94</v>
      </c>
      <c r="AL1004">
        <f t="shared" si="539"/>
        <v>8</v>
      </c>
      <c r="AM1004" t="s">
        <v>95</v>
      </c>
      <c r="AN1004">
        <f t="shared" si="540"/>
        <v>14</v>
      </c>
      <c r="AO1004" t="s">
        <v>95</v>
      </c>
      <c r="AP1004" t="s">
        <v>96</v>
      </c>
      <c r="AQ1004">
        <f t="shared" si="541"/>
        <v>4</v>
      </c>
      <c r="AR1004">
        <v>53</v>
      </c>
      <c r="AS1004" t="s">
        <v>97</v>
      </c>
      <c r="AT1004">
        <f t="shared" si="542"/>
        <v>4</v>
      </c>
      <c r="AU1004" t="s">
        <v>98</v>
      </c>
      <c r="AV1004">
        <f t="shared" si="543"/>
        <v>3</v>
      </c>
      <c r="AW1004" t="s">
        <v>99</v>
      </c>
      <c r="AX1004">
        <f t="shared" si="544"/>
        <v>6</v>
      </c>
      <c r="AY1004" t="s">
        <v>97</v>
      </c>
      <c r="AZ1004">
        <f t="shared" si="545"/>
        <v>5</v>
      </c>
      <c r="BA1004" t="s">
        <v>98</v>
      </c>
      <c r="BB1004">
        <f t="shared" si="546"/>
        <v>4</v>
      </c>
      <c r="BC1004" t="s">
        <v>100</v>
      </c>
      <c r="BD1004" t="s">
        <v>101</v>
      </c>
      <c r="BE1004">
        <f t="shared" si="547"/>
        <v>7</v>
      </c>
      <c r="BF1004">
        <v>24</v>
      </c>
      <c r="BG1004" t="s">
        <v>102</v>
      </c>
      <c r="BH1004">
        <v>0</v>
      </c>
      <c r="BI1004">
        <v>1550</v>
      </c>
      <c r="BJ1004">
        <v>1574</v>
      </c>
      <c r="BK1004" t="s">
        <v>103</v>
      </c>
      <c r="BL1004">
        <f t="shared" si="548"/>
        <v>6</v>
      </c>
      <c r="BM1004" t="s">
        <v>104</v>
      </c>
      <c r="BN1004" t="s">
        <v>105</v>
      </c>
      <c r="BO1004" t="s">
        <v>106</v>
      </c>
      <c r="BP1004">
        <f t="shared" si="549"/>
        <v>6</v>
      </c>
      <c r="BQ1004">
        <v>1574</v>
      </c>
      <c r="BR1004">
        <v>0</v>
      </c>
      <c r="BS1004">
        <v>0</v>
      </c>
      <c r="BT1004">
        <v>1574</v>
      </c>
      <c r="BU1004">
        <v>0</v>
      </c>
      <c r="BV1004">
        <v>0</v>
      </c>
      <c r="BW1004">
        <v>2</v>
      </c>
      <c r="BX1004">
        <v>0</v>
      </c>
      <c r="BY1004">
        <v>3</v>
      </c>
      <c r="BZ1004">
        <v>1</v>
      </c>
      <c r="CA1004" t="s">
        <v>97</v>
      </c>
      <c r="CB1004">
        <f t="shared" si="550"/>
        <v>5</v>
      </c>
      <c r="CC1004">
        <v>7</v>
      </c>
      <c r="CD1004" t="s">
        <v>107</v>
      </c>
      <c r="CE1004">
        <v>1</v>
      </c>
      <c r="CF1004" t="s">
        <v>97</v>
      </c>
      <c r="CG1004" t="s">
        <v>108</v>
      </c>
      <c r="CH1004">
        <f t="shared" si="551"/>
        <v>6</v>
      </c>
      <c r="CI1004">
        <v>2006</v>
      </c>
      <c r="CJ1004" t="s">
        <v>109</v>
      </c>
      <c r="CK1004">
        <f t="shared" si="552"/>
        <v>3</v>
      </c>
      <c r="CL1004">
        <v>3</v>
      </c>
      <c r="CM1004">
        <v>824</v>
      </c>
      <c r="CN1004" t="s">
        <v>98</v>
      </c>
      <c r="CO1004">
        <f t="shared" si="553"/>
        <v>4</v>
      </c>
      <c r="CP1004" t="s">
        <v>98</v>
      </c>
      <c r="CQ1004">
        <f t="shared" si="554"/>
        <v>4</v>
      </c>
      <c r="CR1004" t="s">
        <v>105</v>
      </c>
      <c r="CS1004">
        <f t="shared" si="555"/>
        <v>3</v>
      </c>
      <c r="CT1004">
        <v>144</v>
      </c>
      <c r="CU1004">
        <v>104</v>
      </c>
      <c r="CV1004">
        <v>0</v>
      </c>
      <c r="CW1004">
        <v>0</v>
      </c>
      <c r="CX1004">
        <v>0</v>
      </c>
      <c r="CY1004">
        <v>0</v>
      </c>
      <c r="CZ1004" t="s">
        <v>83</v>
      </c>
      <c r="DA1004" t="s">
        <v>83</v>
      </c>
      <c r="DB1004">
        <f t="shared" si="556"/>
        <v>5</v>
      </c>
      <c r="DC1004" t="s">
        <v>83</v>
      </c>
      <c r="DD1004">
        <v>0</v>
      </c>
      <c r="DE1004">
        <v>7</v>
      </c>
      <c r="DF1004">
        <v>2008</v>
      </c>
      <c r="DG1004">
        <f t="shared" si="559"/>
        <v>15</v>
      </c>
      <c r="DH1004" t="s">
        <v>110</v>
      </c>
      <c r="DI1004">
        <f t="shared" si="557"/>
        <v>4</v>
      </c>
      <c r="DJ1004" t="s">
        <v>111</v>
      </c>
      <c r="DK1004">
        <f t="shared" si="558"/>
        <v>5</v>
      </c>
      <c r="DL1004">
        <v>232000</v>
      </c>
    </row>
    <row r="1005" spans="1:116" x14ac:dyDescent="0.35">
      <c r="A1005">
        <v>1004</v>
      </c>
      <c r="B1005">
        <v>90</v>
      </c>
      <c r="C1005" t="s">
        <v>81</v>
      </c>
      <c r="D1005">
        <f t="shared" si="525"/>
        <v>4</v>
      </c>
      <c r="E1005" t="s">
        <v>83</v>
      </c>
      <c r="F1005">
        <v>11500</v>
      </c>
      <c r="G1005" t="s">
        <v>82</v>
      </c>
      <c r="H1005">
        <f t="shared" si="526"/>
        <v>2</v>
      </c>
      <c r="I1005" t="s">
        <v>83</v>
      </c>
      <c r="J1005" t="str">
        <f t="shared" si="527"/>
        <v/>
      </c>
      <c r="K1005" t="s">
        <v>120</v>
      </c>
      <c r="L1005">
        <f t="shared" si="528"/>
        <v>2</v>
      </c>
      <c r="M1005" t="s">
        <v>85</v>
      </c>
      <c r="N1005">
        <f t="shared" si="529"/>
        <v>2</v>
      </c>
      <c r="O1005" t="s">
        <v>86</v>
      </c>
      <c r="P1005">
        <f t="shared" si="530"/>
        <v>4</v>
      </c>
      <c r="Q1005" t="s">
        <v>122</v>
      </c>
      <c r="R1005">
        <f t="shared" si="531"/>
        <v>2</v>
      </c>
      <c r="S1005" t="s">
        <v>88</v>
      </c>
      <c r="T1005">
        <f t="shared" si="532"/>
        <v>3</v>
      </c>
      <c r="U1005" t="s">
        <v>138</v>
      </c>
      <c r="V1005">
        <f t="shared" si="533"/>
        <v>10</v>
      </c>
      <c r="W1005" t="s">
        <v>114</v>
      </c>
      <c r="X1005">
        <f t="shared" si="534"/>
        <v>2</v>
      </c>
      <c r="Y1005" t="s">
        <v>202</v>
      </c>
      <c r="Z1005">
        <f t="shared" si="535"/>
        <v>4</v>
      </c>
      <c r="AA1005" t="s">
        <v>167</v>
      </c>
      <c r="AB1005">
        <f t="shared" si="536"/>
        <v>2</v>
      </c>
      <c r="AC1005" t="s">
        <v>115</v>
      </c>
      <c r="AD1005">
        <f t="shared" si="537"/>
        <v>4</v>
      </c>
      <c r="AE1005">
        <v>5</v>
      </c>
      <c r="AF1005">
        <v>6</v>
      </c>
      <c r="AG1005">
        <v>1976</v>
      </c>
      <c r="AH1005">
        <v>1976</v>
      </c>
      <c r="AI1005" t="s">
        <v>93</v>
      </c>
      <c r="AJ1005">
        <f t="shared" si="538"/>
        <v>5</v>
      </c>
      <c r="AK1005" t="s">
        <v>94</v>
      </c>
      <c r="AL1005">
        <f t="shared" si="539"/>
        <v>8</v>
      </c>
      <c r="AM1005" t="s">
        <v>95</v>
      </c>
      <c r="AN1005">
        <f t="shared" si="540"/>
        <v>14</v>
      </c>
      <c r="AO1005" t="s">
        <v>95</v>
      </c>
      <c r="AP1005" t="s">
        <v>96</v>
      </c>
      <c r="AQ1005">
        <f t="shared" si="541"/>
        <v>4</v>
      </c>
      <c r="AR1005">
        <v>164</v>
      </c>
      <c r="AS1005" t="s">
        <v>98</v>
      </c>
      <c r="AT1005">
        <f t="shared" si="542"/>
        <v>3</v>
      </c>
      <c r="AU1005" t="s">
        <v>98</v>
      </c>
      <c r="AV1005">
        <f t="shared" si="543"/>
        <v>3</v>
      </c>
      <c r="AW1005" t="s">
        <v>118</v>
      </c>
      <c r="AX1005">
        <f t="shared" si="544"/>
        <v>2</v>
      </c>
      <c r="AY1005" t="s">
        <v>98</v>
      </c>
      <c r="AZ1005">
        <f t="shared" si="545"/>
        <v>4</v>
      </c>
      <c r="BA1005" t="s">
        <v>98</v>
      </c>
      <c r="BB1005">
        <f t="shared" si="546"/>
        <v>4</v>
      </c>
      <c r="BC1005" t="s">
        <v>100</v>
      </c>
      <c r="BD1005" t="s">
        <v>102</v>
      </c>
      <c r="BE1005">
        <f t="shared" si="547"/>
        <v>6</v>
      </c>
      <c r="BF1005">
        <v>0</v>
      </c>
      <c r="BG1005" t="s">
        <v>102</v>
      </c>
      <c r="BH1005">
        <v>0</v>
      </c>
      <c r="BI1005">
        <v>1680</v>
      </c>
      <c r="BJ1005">
        <v>1680</v>
      </c>
      <c r="BK1005" t="s">
        <v>103</v>
      </c>
      <c r="BL1005">
        <f t="shared" si="548"/>
        <v>6</v>
      </c>
      <c r="BM1005" t="s">
        <v>147</v>
      </c>
      <c r="BN1005" t="s">
        <v>105</v>
      </c>
      <c r="BO1005" t="s">
        <v>106</v>
      </c>
      <c r="BP1005">
        <f t="shared" si="549"/>
        <v>6</v>
      </c>
      <c r="BQ1005">
        <v>1680</v>
      </c>
      <c r="BR1005">
        <v>0</v>
      </c>
      <c r="BS1005">
        <v>0</v>
      </c>
      <c r="BT1005">
        <v>1680</v>
      </c>
      <c r="BU1005">
        <v>0</v>
      </c>
      <c r="BV1005">
        <v>0</v>
      </c>
      <c r="BW1005">
        <v>2</v>
      </c>
      <c r="BX1005">
        <v>0</v>
      </c>
      <c r="BY1005">
        <v>4</v>
      </c>
      <c r="BZ1005">
        <v>2</v>
      </c>
      <c r="CA1005" t="s">
        <v>98</v>
      </c>
      <c r="CB1005">
        <f t="shared" si="550"/>
        <v>4</v>
      </c>
      <c r="CC1005">
        <v>8</v>
      </c>
      <c r="CD1005" t="s">
        <v>107</v>
      </c>
      <c r="CE1005">
        <v>0</v>
      </c>
      <c r="CF1005" t="s">
        <v>83</v>
      </c>
      <c r="CG1005" t="s">
        <v>127</v>
      </c>
      <c r="CH1005">
        <f t="shared" si="551"/>
        <v>5</v>
      </c>
      <c r="CI1005">
        <v>1976</v>
      </c>
      <c r="CJ1005" t="s">
        <v>102</v>
      </c>
      <c r="CK1005">
        <f t="shared" si="552"/>
        <v>2</v>
      </c>
      <c r="CL1005">
        <v>2</v>
      </c>
      <c r="CM1005">
        <v>528</v>
      </c>
      <c r="CN1005" t="s">
        <v>98</v>
      </c>
      <c r="CO1005">
        <f t="shared" si="553"/>
        <v>4</v>
      </c>
      <c r="CP1005" t="s">
        <v>98</v>
      </c>
      <c r="CQ1005">
        <f t="shared" si="554"/>
        <v>4</v>
      </c>
      <c r="CR1005" t="s">
        <v>105</v>
      </c>
      <c r="CS1005">
        <f t="shared" si="555"/>
        <v>3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 t="s">
        <v>83</v>
      </c>
      <c r="DA1005" t="s">
        <v>83</v>
      </c>
      <c r="DB1005">
        <f t="shared" si="556"/>
        <v>5</v>
      </c>
      <c r="DC1005" t="s">
        <v>83</v>
      </c>
      <c r="DD1005">
        <v>0</v>
      </c>
      <c r="DE1005">
        <v>6</v>
      </c>
      <c r="DF1005">
        <v>2007</v>
      </c>
      <c r="DG1005">
        <f t="shared" si="559"/>
        <v>16</v>
      </c>
      <c r="DH1005" t="s">
        <v>110</v>
      </c>
      <c r="DI1005">
        <f t="shared" si="557"/>
        <v>4</v>
      </c>
      <c r="DJ1005" t="s">
        <v>111</v>
      </c>
      <c r="DK1005">
        <f t="shared" si="558"/>
        <v>5</v>
      </c>
      <c r="DL1005">
        <v>136905</v>
      </c>
    </row>
    <row r="1006" spans="1:116" x14ac:dyDescent="0.35">
      <c r="A1006">
        <v>1005</v>
      </c>
      <c r="B1006">
        <v>120</v>
      </c>
      <c r="C1006" t="s">
        <v>81</v>
      </c>
      <c r="D1006">
        <f t="shared" si="525"/>
        <v>4</v>
      </c>
      <c r="E1006">
        <v>43</v>
      </c>
      <c r="F1006">
        <v>3182</v>
      </c>
      <c r="G1006" t="s">
        <v>82</v>
      </c>
      <c r="H1006">
        <f t="shared" si="526"/>
        <v>2</v>
      </c>
      <c r="I1006" t="s">
        <v>83</v>
      </c>
      <c r="J1006" t="str">
        <f t="shared" si="527"/>
        <v/>
      </c>
      <c r="K1006" t="s">
        <v>84</v>
      </c>
      <c r="L1006">
        <f t="shared" si="528"/>
        <v>1</v>
      </c>
      <c r="M1006" t="s">
        <v>85</v>
      </c>
      <c r="N1006">
        <f t="shared" si="529"/>
        <v>2</v>
      </c>
      <c r="O1006" t="s">
        <v>86</v>
      </c>
      <c r="P1006">
        <f t="shared" si="530"/>
        <v>4</v>
      </c>
      <c r="Q1006" t="s">
        <v>87</v>
      </c>
      <c r="R1006">
        <f t="shared" si="531"/>
        <v>4</v>
      </c>
      <c r="S1006" t="s">
        <v>88</v>
      </c>
      <c r="T1006">
        <f t="shared" si="532"/>
        <v>3</v>
      </c>
      <c r="U1006" t="s">
        <v>227</v>
      </c>
      <c r="V1006">
        <f t="shared" si="533"/>
        <v>23</v>
      </c>
      <c r="W1006" t="s">
        <v>90</v>
      </c>
      <c r="X1006">
        <f t="shared" si="534"/>
        <v>7</v>
      </c>
      <c r="Y1006" t="s">
        <v>90</v>
      </c>
      <c r="Z1006">
        <f t="shared" si="535"/>
        <v>7</v>
      </c>
      <c r="AA1006" t="s">
        <v>179</v>
      </c>
      <c r="AB1006">
        <f t="shared" si="536"/>
        <v>4</v>
      </c>
      <c r="AC1006" t="s">
        <v>115</v>
      </c>
      <c r="AD1006">
        <f t="shared" si="537"/>
        <v>4</v>
      </c>
      <c r="AE1006">
        <v>7</v>
      </c>
      <c r="AF1006">
        <v>5</v>
      </c>
      <c r="AG1006">
        <v>2005</v>
      </c>
      <c r="AH1006">
        <v>2006</v>
      </c>
      <c r="AI1006" t="s">
        <v>93</v>
      </c>
      <c r="AJ1006">
        <f t="shared" si="538"/>
        <v>5</v>
      </c>
      <c r="AK1006" t="s">
        <v>94</v>
      </c>
      <c r="AL1006">
        <f t="shared" si="539"/>
        <v>8</v>
      </c>
      <c r="AM1006" t="s">
        <v>95</v>
      </c>
      <c r="AN1006">
        <f t="shared" si="540"/>
        <v>14</v>
      </c>
      <c r="AO1006" t="s">
        <v>95</v>
      </c>
      <c r="AP1006" t="s">
        <v>96</v>
      </c>
      <c r="AQ1006">
        <f t="shared" si="541"/>
        <v>4</v>
      </c>
      <c r="AR1006">
        <v>16</v>
      </c>
      <c r="AS1006" t="s">
        <v>97</v>
      </c>
      <c r="AT1006">
        <f t="shared" si="542"/>
        <v>4</v>
      </c>
      <c r="AU1006" t="s">
        <v>98</v>
      </c>
      <c r="AV1006">
        <f t="shared" si="543"/>
        <v>3</v>
      </c>
      <c r="AW1006" t="s">
        <v>99</v>
      </c>
      <c r="AX1006">
        <f t="shared" si="544"/>
        <v>6</v>
      </c>
      <c r="AY1006" t="s">
        <v>97</v>
      </c>
      <c r="AZ1006">
        <f t="shared" si="545"/>
        <v>5</v>
      </c>
      <c r="BA1006" t="s">
        <v>98</v>
      </c>
      <c r="BB1006">
        <f t="shared" si="546"/>
        <v>4</v>
      </c>
      <c r="BC1006" t="s">
        <v>100</v>
      </c>
      <c r="BD1006" t="s">
        <v>101</v>
      </c>
      <c r="BE1006">
        <f t="shared" si="547"/>
        <v>7</v>
      </c>
      <c r="BF1006">
        <v>16</v>
      </c>
      <c r="BG1006" t="s">
        <v>102</v>
      </c>
      <c r="BH1006">
        <v>0</v>
      </c>
      <c r="BI1006">
        <v>1330</v>
      </c>
      <c r="BJ1006">
        <v>1346</v>
      </c>
      <c r="BK1006" t="s">
        <v>103</v>
      </c>
      <c r="BL1006">
        <f t="shared" si="548"/>
        <v>6</v>
      </c>
      <c r="BM1006" t="s">
        <v>104</v>
      </c>
      <c r="BN1006" t="s">
        <v>105</v>
      </c>
      <c r="BO1006" t="s">
        <v>106</v>
      </c>
      <c r="BP1006">
        <f t="shared" si="549"/>
        <v>6</v>
      </c>
      <c r="BQ1006">
        <v>1504</v>
      </c>
      <c r="BR1006">
        <v>0</v>
      </c>
      <c r="BS1006">
        <v>0</v>
      </c>
      <c r="BT1006">
        <v>1504</v>
      </c>
      <c r="BU1006">
        <v>0</v>
      </c>
      <c r="BV1006">
        <v>0</v>
      </c>
      <c r="BW1006">
        <v>2</v>
      </c>
      <c r="BX1006">
        <v>0</v>
      </c>
      <c r="BY1006">
        <v>1</v>
      </c>
      <c r="BZ1006">
        <v>1</v>
      </c>
      <c r="CA1006" t="s">
        <v>97</v>
      </c>
      <c r="CB1006">
        <f t="shared" si="550"/>
        <v>5</v>
      </c>
      <c r="CC1006">
        <v>7</v>
      </c>
      <c r="CD1006" t="s">
        <v>107</v>
      </c>
      <c r="CE1006">
        <v>1</v>
      </c>
      <c r="CF1006" t="s">
        <v>97</v>
      </c>
      <c r="CG1006" t="s">
        <v>108</v>
      </c>
      <c r="CH1006">
        <f t="shared" si="551"/>
        <v>6</v>
      </c>
      <c r="CI1006">
        <v>2005</v>
      </c>
      <c r="CJ1006" t="s">
        <v>157</v>
      </c>
      <c r="CK1006">
        <f t="shared" si="552"/>
        <v>4</v>
      </c>
      <c r="CL1006">
        <v>2</v>
      </c>
      <c r="CM1006">
        <v>457</v>
      </c>
      <c r="CN1006" t="s">
        <v>98</v>
      </c>
      <c r="CO1006">
        <f t="shared" si="553"/>
        <v>4</v>
      </c>
      <c r="CP1006" t="s">
        <v>98</v>
      </c>
      <c r="CQ1006">
        <f t="shared" si="554"/>
        <v>4</v>
      </c>
      <c r="CR1006" t="s">
        <v>105</v>
      </c>
      <c r="CS1006">
        <f t="shared" si="555"/>
        <v>3</v>
      </c>
      <c r="CT1006">
        <v>156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 t="s">
        <v>83</v>
      </c>
      <c r="DA1006" t="s">
        <v>83</v>
      </c>
      <c r="DB1006">
        <f t="shared" si="556"/>
        <v>5</v>
      </c>
      <c r="DC1006" t="s">
        <v>83</v>
      </c>
      <c r="DD1006">
        <v>0</v>
      </c>
      <c r="DE1006">
        <v>5</v>
      </c>
      <c r="DF1006">
        <v>2009</v>
      </c>
      <c r="DG1006">
        <f t="shared" si="559"/>
        <v>14</v>
      </c>
      <c r="DH1006" t="s">
        <v>110</v>
      </c>
      <c r="DI1006">
        <f t="shared" si="557"/>
        <v>4</v>
      </c>
      <c r="DJ1006" t="s">
        <v>111</v>
      </c>
      <c r="DK1006">
        <f t="shared" si="558"/>
        <v>5</v>
      </c>
      <c r="DL1006">
        <v>181000</v>
      </c>
    </row>
    <row r="1007" spans="1:116" x14ac:dyDescent="0.35">
      <c r="A1007">
        <v>1006</v>
      </c>
      <c r="B1007">
        <v>80</v>
      </c>
      <c r="C1007" t="s">
        <v>81</v>
      </c>
      <c r="D1007">
        <f t="shared" si="525"/>
        <v>4</v>
      </c>
      <c r="E1007">
        <v>65</v>
      </c>
      <c r="F1007">
        <v>8385</v>
      </c>
      <c r="G1007" t="s">
        <v>82</v>
      </c>
      <c r="H1007">
        <f t="shared" si="526"/>
        <v>2</v>
      </c>
      <c r="I1007" t="s">
        <v>83</v>
      </c>
      <c r="J1007" t="str">
        <f t="shared" si="527"/>
        <v/>
      </c>
      <c r="K1007" t="s">
        <v>84</v>
      </c>
      <c r="L1007">
        <f t="shared" si="528"/>
        <v>1</v>
      </c>
      <c r="M1007" t="s">
        <v>85</v>
      </c>
      <c r="N1007">
        <f t="shared" si="529"/>
        <v>2</v>
      </c>
      <c r="O1007" t="s">
        <v>86</v>
      </c>
      <c r="P1007">
        <f t="shared" si="530"/>
        <v>4</v>
      </c>
      <c r="Q1007" t="s">
        <v>87</v>
      </c>
      <c r="R1007">
        <f t="shared" si="531"/>
        <v>4</v>
      </c>
      <c r="S1007" t="s">
        <v>88</v>
      </c>
      <c r="T1007">
        <f t="shared" si="532"/>
        <v>3</v>
      </c>
      <c r="U1007" t="s">
        <v>89</v>
      </c>
      <c r="V1007">
        <f t="shared" si="533"/>
        <v>16</v>
      </c>
      <c r="W1007" t="s">
        <v>90</v>
      </c>
      <c r="X1007">
        <f t="shared" si="534"/>
        <v>7</v>
      </c>
      <c r="Y1007" t="s">
        <v>90</v>
      </c>
      <c r="Z1007">
        <f t="shared" si="535"/>
        <v>7</v>
      </c>
      <c r="AA1007" t="s">
        <v>91</v>
      </c>
      <c r="AB1007">
        <f t="shared" si="536"/>
        <v>3</v>
      </c>
      <c r="AC1007" t="s">
        <v>197</v>
      </c>
      <c r="AD1007">
        <f t="shared" si="537"/>
        <v>3</v>
      </c>
      <c r="AE1007">
        <v>5</v>
      </c>
      <c r="AF1007">
        <v>8</v>
      </c>
      <c r="AG1007">
        <v>1977</v>
      </c>
      <c r="AH1007">
        <v>1977</v>
      </c>
      <c r="AI1007" t="s">
        <v>93</v>
      </c>
      <c r="AJ1007">
        <f t="shared" si="538"/>
        <v>5</v>
      </c>
      <c r="AK1007" t="s">
        <v>94</v>
      </c>
      <c r="AL1007">
        <f t="shared" si="539"/>
        <v>8</v>
      </c>
      <c r="AM1007" t="s">
        <v>140</v>
      </c>
      <c r="AN1007">
        <f t="shared" si="540"/>
        <v>9</v>
      </c>
      <c r="AO1007" t="s">
        <v>140</v>
      </c>
      <c r="AP1007" t="s">
        <v>96</v>
      </c>
      <c r="AQ1007">
        <f t="shared" si="541"/>
        <v>4</v>
      </c>
      <c r="AR1007">
        <v>220</v>
      </c>
      <c r="AS1007" t="s">
        <v>97</v>
      </c>
      <c r="AT1007">
        <f t="shared" si="542"/>
        <v>4</v>
      </c>
      <c r="AU1007" t="s">
        <v>98</v>
      </c>
      <c r="AV1007">
        <f t="shared" si="543"/>
        <v>3</v>
      </c>
      <c r="AW1007" t="s">
        <v>118</v>
      </c>
      <c r="AX1007">
        <f t="shared" si="544"/>
        <v>2</v>
      </c>
      <c r="AY1007" t="s">
        <v>97</v>
      </c>
      <c r="AZ1007">
        <f t="shared" si="545"/>
        <v>5</v>
      </c>
      <c r="BA1007" t="s">
        <v>97</v>
      </c>
      <c r="BB1007">
        <f t="shared" si="546"/>
        <v>5</v>
      </c>
      <c r="BC1007" t="s">
        <v>130</v>
      </c>
      <c r="BD1007" t="s">
        <v>101</v>
      </c>
      <c r="BE1007">
        <f t="shared" si="547"/>
        <v>7</v>
      </c>
      <c r="BF1007">
        <v>595</v>
      </c>
      <c r="BG1007" t="s">
        <v>102</v>
      </c>
      <c r="BH1007">
        <v>0</v>
      </c>
      <c r="BI1007">
        <v>390</v>
      </c>
      <c r="BJ1007">
        <v>985</v>
      </c>
      <c r="BK1007" t="s">
        <v>103</v>
      </c>
      <c r="BL1007">
        <f t="shared" si="548"/>
        <v>6</v>
      </c>
      <c r="BM1007" t="s">
        <v>98</v>
      </c>
      <c r="BN1007" t="s">
        <v>105</v>
      </c>
      <c r="BO1007" t="s">
        <v>106</v>
      </c>
      <c r="BP1007">
        <f t="shared" si="549"/>
        <v>6</v>
      </c>
      <c r="BQ1007">
        <v>985</v>
      </c>
      <c r="BR1007">
        <v>0</v>
      </c>
      <c r="BS1007">
        <v>0</v>
      </c>
      <c r="BT1007">
        <v>985</v>
      </c>
      <c r="BU1007">
        <v>0</v>
      </c>
      <c r="BV1007">
        <v>0</v>
      </c>
      <c r="BW1007">
        <v>2</v>
      </c>
      <c r="BX1007">
        <v>0</v>
      </c>
      <c r="BY1007">
        <v>3</v>
      </c>
      <c r="BZ1007">
        <v>1</v>
      </c>
      <c r="CA1007" t="s">
        <v>98</v>
      </c>
      <c r="CB1007">
        <f t="shared" si="550"/>
        <v>4</v>
      </c>
      <c r="CC1007">
        <v>6</v>
      </c>
      <c r="CD1007" t="s">
        <v>107</v>
      </c>
      <c r="CE1007">
        <v>0</v>
      </c>
      <c r="CF1007" t="s">
        <v>83</v>
      </c>
      <c r="CG1007" t="s">
        <v>108</v>
      </c>
      <c r="CH1007">
        <f t="shared" si="551"/>
        <v>6</v>
      </c>
      <c r="CI1007">
        <v>1977</v>
      </c>
      <c r="CJ1007" t="s">
        <v>102</v>
      </c>
      <c r="CK1007">
        <f t="shared" si="552"/>
        <v>2</v>
      </c>
      <c r="CL1007">
        <v>1</v>
      </c>
      <c r="CM1007">
        <v>328</v>
      </c>
      <c r="CN1007" t="s">
        <v>98</v>
      </c>
      <c r="CO1007">
        <f t="shared" si="553"/>
        <v>4</v>
      </c>
      <c r="CP1007" t="s">
        <v>98</v>
      </c>
      <c r="CQ1007">
        <f t="shared" si="554"/>
        <v>4</v>
      </c>
      <c r="CR1007" t="s">
        <v>105</v>
      </c>
      <c r="CS1007">
        <f t="shared" si="555"/>
        <v>3</v>
      </c>
      <c r="CT1007">
        <v>210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 t="s">
        <v>83</v>
      </c>
      <c r="DA1007" t="s">
        <v>83</v>
      </c>
      <c r="DB1007">
        <f t="shared" si="556"/>
        <v>5</v>
      </c>
      <c r="DC1007" t="s">
        <v>83</v>
      </c>
      <c r="DD1007">
        <v>0</v>
      </c>
      <c r="DE1007">
        <v>11</v>
      </c>
      <c r="DF1007">
        <v>2008</v>
      </c>
      <c r="DG1007">
        <f t="shared" si="559"/>
        <v>15</v>
      </c>
      <c r="DH1007" t="s">
        <v>110</v>
      </c>
      <c r="DI1007">
        <f t="shared" si="557"/>
        <v>4</v>
      </c>
      <c r="DJ1007" t="s">
        <v>111</v>
      </c>
      <c r="DK1007">
        <f t="shared" si="558"/>
        <v>5</v>
      </c>
      <c r="DL1007">
        <v>149900</v>
      </c>
    </row>
    <row r="1008" spans="1:116" x14ac:dyDescent="0.35">
      <c r="A1008">
        <v>1007</v>
      </c>
      <c r="B1008">
        <v>20</v>
      </c>
      <c r="C1008" t="s">
        <v>81</v>
      </c>
      <c r="D1008">
        <f t="shared" si="525"/>
        <v>4</v>
      </c>
      <c r="E1008" t="s">
        <v>83</v>
      </c>
      <c r="F1008">
        <v>12155</v>
      </c>
      <c r="G1008" t="s">
        <v>82</v>
      </c>
      <c r="H1008">
        <f t="shared" si="526"/>
        <v>2</v>
      </c>
      <c r="I1008" t="s">
        <v>83</v>
      </c>
      <c r="J1008" t="str">
        <f t="shared" si="527"/>
        <v/>
      </c>
      <c r="K1008" t="s">
        <v>231</v>
      </c>
      <c r="L1008">
        <f t="shared" si="528"/>
        <v>3</v>
      </c>
      <c r="M1008" t="s">
        <v>85</v>
      </c>
      <c r="N1008">
        <f t="shared" si="529"/>
        <v>2</v>
      </c>
      <c r="O1008" t="s">
        <v>86</v>
      </c>
      <c r="P1008">
        <f t="shared" si="530"/>
        <v>4</v>
      </c>
      <c r="Q1008" t="s">
        <v>87</v>
      </c>
      <c r="R1008">
        <f t="shared" si="531"/>
        <v>4</v>
      </c>
      <c r="S1008" t="s">
        <v>88</v>
      </c>
      <c r="T1008">
        <f t="shared" si="532"/>
        <v>3</v>
      </c>
      <c r="U1008" t="s">
        <v>162</v>
      </c>
      <c r="V1008">
        <f t="shared" si="533"/>
        <v>7</v>
      </c>
      <c r="W1008" t="s">
        <v>139</v>
      </c>
      <c r="X1008">
        <f t="shared" si="534"/>
        <v>6</v>
      </c>
      <c r="Y1008" t="s">
        <v>90</v>
      </c>
      <c r="Z1008">
        <f t="shared" si="535"/>
        <v>7</v>
      </c>
      <c r="AA1008" t="s">
        <v>91</v>
      </c>
      <c r="AB1008">
        <f t="shared" si="536"/>
        <v>3</v>
      </c>
      <c r="AC1008" t="s">
        <v>115</v>
      </c>
      <c r="AD1008">
        <f t="shared" si="537"/>
        <v>4</v>
      </c>
      <c r="AE1008">
        <v>6</v>
      </c>
      <c r="AF1008">
        <v>3</v>
      </c>
      <c r="AG1008">
        <v>1970</v>
      </c>
      <c r="AH1008">
        <v>1970</v>
      </c>
      <c r="AI1008" t="s">
        <v>93</v>
      </c>
      <c r="AJ1008">
        <f t="shared" si="538"/>
        <v>5</v>
      </c>
      <c r="AK1008" t="s">
        <v>94</v>
      </c>
      <c r="AL1008">
        <f t="shared" si="539"/>
        <v>8</v>
      </c>
      <c r="AM1008" t="s">
        <v>161</v>
      </c>
      <c r="AN1008">
        <f t="shared" si="540"/>
        <v>3</v>
      </c>
      <c r="AO1008" t="s">
        <v>161</v>
      </c>
      <c r="AP1008" t="s">
        <v>117</v>
      </c>
      <c r="AQ1008">
        <f t="shared" si="541"/>
        <v>2</v>
      </c>
      <c r="AR1008">
        <v>0</v>
      </c>
      <c r="AS1008" t="s">
        <v>98</v>
      </c>
      <c r="AT1008">
        <f t="shared" si="542"/>
        <v>3</v>
      </c>
      <c r="AU1008" t="s">
        <v>98</v>
      </c>
      <c r="AV1008">
        <f t="shared" si="543"/>
        <v>3</v>
      </c>
      <c r="AW1008" t="s">
        <v>118</v>
      </c>
      <c r="AX1008">
        <f t="shared" si="544"/>
        <v>2</v>
      </c>
      <c r="AY1008" t="s">
        <v>97</v>
      </c>
      <c r="AZ1008">
        <f t="shared" si="545"/>
        <v>5</v>
      </c>
      <c r="BA1008" t="s">
        <v>98</v>
      </c>
      <c r="BB1008">
        <f t="shared" si="546"/>
        <v>4</v>
      </c>
      <c r="BC1008" t="s">
        <v>100</v>
      </c>
      <c r="BD1008" t="s">
        <v>172</v>
      </c>
      <c r="BE1008">
        <f t="shared" si="547"/>
        <v>5</v>
      </c>
      <c r="BF1008">
        <v>1237</v>
      </c>
      <c r="BG1008" t="s">
        <v>102</v>
      </c>
      <c r="BH1008">
        <v>0</v>
      </c>
      <c r="BI1008">
        <v>420</v>
      </c>
      <c r="BJ1008">
        <v>1657</v>
      </c>
      <c r="BK1008" t="s">
        <v>103</v>
      </c>
      <c r="BL1008">
        <f t="shared" si="548"/>
        <v>6</v>
      </c>
      <c r="BM1008" t="s">
        <v>97</v>
      </c>
      <c r="BN1008" t="s">
        <v>105</v>
      </c>
      <c r="BO1008" t="s">
        <v>106</v>
      </c>
      <c r="BP1008">
        <f t="shared" si="549"/>
        <v>6</v>
      </c>
      <c r="BQ1008">
        <v>1657</v>
      </c>
      <c r="BR1008">
        <v>0</v>
      </c>
      <c r="BS1008">
        <v>0</v>
      </c>
      <c r="BT1008">
        <v>1657</v>
      </c>
      <c r="BU1008">
        <v>0</v>
      </c>
      <c r="BV1008">
        <v>1</v>
      </c>
      <c r="BW1008">
        <v>2</v>
      </c>
      <c r="BX1008">
        <v>0</v>
      </c>
      <c r="BY1008">
        <v>3</v>
      </c>
      <c r="BZ1008">
        <v>1</v>
      </c>
      <c r="CA1008" t="s">
        <v>98</v>
      </c>
      <c r="CB1008">
        <f t="shared" si="550"/>
        <v>4</v>
      </c>
      <c r="CC1008">
        <v>7</v>
      </c>
      <c r="CD1008" t="s">
        <v>107</v>
      </c>
      <c r="CE1008">
        <v>1</v>
      </c>
      <c r="CF1008" t="s">
        <v>98</v>
      </c>
      <c r="CG1008" t="s">
        <v>108</v>
      </c>
      <c r="CH1008">
        <f t="shared" si="551"/>
        <v>6</v>
      </c>
      <c r="CI1008">
        <v>1970</v>
      </c>
      <c r="CJ1008" t="s">
        <v>102</v>
      </c>
      <c r="CK1008">
        <f t="shared" si="552"/>
        <v>2</v>
      </c>
      <c r="CL1008">
        <v>2</v>
      </c>
      <c r="CM1008">
        <v>484</v>
      </c>
      <c r="CN1008" t="s">
        <v>98</v>
      </c>
      <c r="CO1008">
        <f t="shared" si="553"/>
        <v>4</v>
      </c>
      <c r="CP1008" t="s">
        <v>98</v>
      </c>
      <c r="CQ1008">
        <f t="shared" si="554"/>
        <v>4</v>
      </c>
      <c r="CR1008" t="s">
        <v>105</v>
      </c>
      <c r="CS1008">
        <f t="shared" si="555"/>
        <v>3</v>
      </c>
      <c r="CT1008">
        <v>0</v>
      </c>
      <c r="CU1008">
        <v>0</v>
      </c>
      <c r="CV1008">
        <v>0</v>
      </c>
      <c r="CW1008">
        <v>0</v>
      </c>
      <c r="CX1008">
        <v>147</v>
      </c>
      <c r="CY1008">
        <v>0</v>
      </c>
      <c r="CZ1008" t="s">
        <v>83</v>
      </c>
      <c r="DA1008" t="s">
        <v>83</v>
      </c>
      <c r="DB1008">
        <f t="shared" si="556"/>
        <v>5</v>
      </c>
      <c r="DC1008" t="s">
        <v>83</v>
      </c>
      <c r="DD1008">
        <v>0</v>
      </c>
      <c r="DE1008">
        <v>3</v>
      </c>
      <c r="DF1008">
        <v>2007</v>
      </c>
      <c r="DG1008">
        <f t="shared" si="559"/>
        <v>16</v>
      </c>
      <c r="DH1008" t="s">
        <v>110</v>
      </c>
      <c r="DI1008">
        <f t="shared" si="557"/>
        <v>4</v>
      </c>
      <c r="DJ1008" t="s">
        <v>111</v>
      </c>
      <c r="DK1008">
        <f t="shared" si="558"/>
        <v>5</v>
      </c>
      <c r="DL1008">
        <v>163500</v>
      </c>
    </row>
    <row r="1009" spans="1:116" x14ac:dyDescent="0.35">
      <c r="A1009">
        <v>1008</v>
      </c>
      <c r="B1009">
        <v>160</v>
      </c>
      <c r="C1009" t="s">
        <v>142</v>
      </c>
      <c r="D1009">
        <f t="shared" si="525"/>
        <v>2</v>
      </c>
      <c r="E1009">
        <v>21</v>
      </c>
      <c r="F1009">
        <v>2217</v>
      </c>
      <c r="G1009" t="s">
        <v>82</v>
      </c>
      <c r="H1009">
        <f t="shared" si="526"/>
        <v>2</v>
      </c>
      <c r="I1009" t="s">
        <v>83</v>
      </c>
      <c r="J1009" t="str">
        <f t="shared" si="527"/>
        <v/>
      </c>
      <c r="K1009" t="s">
        <v>84</v>
      </c>
      <c r="L1009">
        <f t="shared" si="528"/>
        <v>1</v>
      </c>
      <c r="M1009" t="s">
        <v>85</v>
      </c>
      <c r="N1009">
        <f t="shared" si="529"/>
        <v>2</v>
      </c>
      <c r="O1009" t="s">
        <v>86</v>
      </c>
      <c r="P1009">
        <f t="shared" si="530"/>
        <v>4</v>
      </c>
      <c r="Q1009" t="s">
        <v>87</v>
      </c>
      <c r="R1009">
        <f t="shared" si="531"/>
        <v>4</v>
      </c>
      <c r="S1009" t="s">
        <v>88</v>
      </c>
      <c r="T1009">
        <f t="shared" si="532"/>
        <v>3</v>
      </c>
      <c r="U1009" t="s">
        <v>178</v>
      </c>
      <c r="V1009">
        <f t="shared" si="533"/>
        <v>21</v>
      </c>
      <c r="W1009" t="s">
        <v>90</v>
      </c>
      <c r="X1009">
        <f t="shared" si="534"/>
        <v>7</v>
      </c>
      <c r="Y1009" t="s">
        <v>90</v>
      </c>
      <c r="Z1009">
        <f t="shared" si="535"/>
        <v>7</v>
      </c>
      <c r="AA1009" t="s">
        <v>179</v>
      </c>
      <c r="AB1009">
        <f t="shared" si="536"/>
        <v>4</v>
      </c>
      <c r="AC1009" t="s">
        <v>92</v>
      </c>
      <c r="AD1009">
        <f t="shared" si="537"/>
        <v>8</v>
      </c>
      <c r="AE1009">
        <v>4</v>
      </c>
      <c r="AF1009">
        <v>4</v>
      </c>
      <c r="AG1009">
        <v>1970</v>
      </c>
      <c r="AH1009">
        <v>1970</v>
      </c>
      <c r="AI1009" t="s">
        <v>93</v>
      </c>
      <c r="AJ1009">
        <f t="shared" si="538"/>
        <v>5</v>
      </c>
      <c r="AK1009" t="s">
        <v>94</v>
      </c>
      <c r="AL1009">
        <f t="shared" si="539"/>
        <v>8</v>
      </c>
      <c r="AM1009" t="s">
        <v>180</v>
      </c>
      <c r="AN1009">
        <f t="shared" si="540"/>
        <v>15</v>
      </c>
      <c r="AO1009" t="s">
        <v>181</v>
      </c>
      <c r="AP1009" t="s">
        <v>117</v>
      </c>
      <c r="AQ1009">
        <f t="shared" si="541"/>
        <v>2</v>
      </c>
      <c r="AR1009">
        <v>0</v>
      </c>
      <c r="AS1009" t="s">
        <v>98</v>
      </c>
      <c r="AT1009">
        <f t="shared" si="542"/>
        <v>3</v>
      </c>
      <c r="AU1009" t="s">
        <v>98</v>
      </c>
      <c r="AV1009">
        <f t="shared" si="543"/>
        <v>3</v>
      </c>
      <c r="AW1009" t="s">
        <v>118</v>
      </c>
      <c r="AX1009">
        <f t="shared" si="544"/>
        <v>2</v>
      </c>
      <c r="AY1009" t="s">
        <v>98</v>
      </c>
      <c r="AZ1009">
        <f t="shared" si="545"/>
        <v>4</v>
      </c>
      <c r="BA1009" t="s">
        <v>98</v>
      </c>
      <c r="BB1009">
        <f t="shared" si="546"/>
        <v>4</v>
      </c>
      <c r="BC1009" t="s">
        <v>100</v>
      </c>
      <c r="BD1009" t="s">
        <v>141</v>
      </c>
      <c r="BE1009">
        <f t="shared" si="547"/>
        <v>3</v>
      </c>
      <c r="BF1009">
        <v>273</v>
      </c>
      <c r="BG1009" t="s">
        <v>172</v>
      </c>
      <c r="BH1009">
        <v>273</v>
      </c>
      <c r="BI1009">
        <v>0</v>
      </c>
      <c r="BJ1009">
        <v>546</v>
      </c>
      <c r="BK1009" t="s">
        <v>103</v>
      </c>
      <c r="BL1009">
        <f t="shared" si="548"/>
        <v>6</v>
      </c>
      <c r="BM1009" t="s">
        <v>98</v>
      </c>
      <c r="BN1009" t="s">
        <v>105</v>
      </c>
      <c r="BO1009" t="s">
        <v>106</v>
      </c>
      <c r="BP1009">
        <f t="shared" si="549"/>
        <v>6</v>
      </c>
      <c r="BQ1009">
        <v>546</v>
      </c>
      <c r="BR1009">
        <v>546</v>
      </c>
      <c r="BS1009">
        <v>0</v>
      </c>
      <c r="BT1009">
        <v>1092</v>
      </c>
      <c r="BU1009">
        <v>0</v>
      </c>
      <c r="BV1009">
        <v>0</v>
      </c>
      <c r="BW1009">
        <v>1</v>
      </c>
      <c r="BX1009">
        <v>1</v>
      </c>
      <c r="BY1009">
        <v>3</v>
      </c>
      <c r="BZ1009">
        <v>1</v>
      </c>
      <c r="CA1009" t="s">
        <v>98</v>
      </c>
      <c r="CB1009">
        <f t="shared" si="550"/>
        <v>4</v>
      </c>
      <c r="CC1009">
        <v>6</v>
      </c>
      <c r="CD1009" t="s">
        <v>107</v>
      </c>
      <c r="CE1009">
        <v>0</v>
      </c>
      <c r="CF1009" t="s">
        <v>83</v>
      </c>
      <c r="CG1009" t="s">
        <v>108</v>
      </c>
      <c r="CH1009">
        <f t="shared" si="551"/>
        <v>6</v>
      </c>
      <c r="CI1009">
        <v>1970</v>
      </c>
      <c r="CJ1009" t="s">
        <v>109</v>
      </c>
      <c r="CK1009">
        <f t="shared" si="552"/>
        <v>3</v>
      </c>
      <c r="CL1009">
        <v>1</v>
      </c>
      <c r="CM1009">
        <v>286</v>
      </c>
      <c r="CN1009" t="s">
        <v>98</v>
      </c>
      <c r="CO1009">
        <f t="shared" si="553"/>
        <v>4</v>
      </c>
      <c r="CP1009" t="s">
        <v>98</v>
      </c>
      <c r="CQ1009">
        <f t="shared" si="554"/>
        <v>4</v>
      </c>
      <c r="CR1009" t="s">
        <v>105</v>
      </c>
      <c r="CS1009">
        <f t="shared" si="555"/>
        <v>3</v>
      </c>
      <c r="CT1009">
        <v>238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 t="s">
        <v>83</v>
      </c>
      <c r="DA1009" t="s">
        <v>83</v>
      </c>
      <c r="DB1009">
        <f t="shared" si="556"/>
        <v>5</v>
      </c>
      <c r="DC1009" t="s">
        <v>83</v>
      </c>
      <c r="DD1009">
        <v>0</v>
      </c>
      <c r="DE1009">
        <v>8</v>
      </c>
      <c r="DF1009">
        <v>2009</v>
      </c>
      <c r="DG1009">
        <f t="shared" si="559"/>
        <v>14</v>
      </c>
      <c r="DH1009" t="s">
        <v>110</v>
      </c>
      <c r="DI1009">
        <f t="shared" si="557"/>
        <v>4</v>
      </c>
      <c r="DJ1009" t="s">
        <v>111</v>
      </c>
      <c r="DK1009">
        <f t="shared" si="558"/>
        <v>5</v>
      </c>
      <c r="DL1009">
        <v>88000</v>
      </c>
    </row>
    <row r="1010" spans="1:116" x14ac:dyDescent="0.35">
      <c r="A1010">
        <v>1009</v>
      </c>
      <c r="B1010">
        <v>20</v>
      </c>
      <c r="C1010" t="s">
        <v>81</v>
      </c>
      <c r="D1010">
        <f t="shared" si="525"/>
        <v>4</v>
      </c>
      <c r="E1010">
        <v>43</v>
      </c>
      <c r="F1010">
        <v>12118</v>
      </c>
      <c r="G1010" t="s">
        <v>82</v>
      </c>
      <c r="H1010">
        <f t="shared" si="526"/>
        <v>2</v>
      </c>
      <c r="I1010" t="s">
        <v>83</v>
      </c>
      <c r="J1010" t="str">
        <f t="shared" si="527"/>
        <v/>
      </c>
      <c r="K1010" t="s">
        <v>120</v>
      </c>
      <c r="L1010">
        <f t="shared" si="528"/>
        <v>2</v>
      </c>
      <c r="M1010" t="s">
        <v>85</v>
      </c>
      <c r="N1010">
        <f t="shared" si="529"/>
        <v>2</v>
      </c>
      <c r="O1010" t="s">
        <v>86</v>
      </c>
      <c r="P1010">
        <f t="shared" si="530"/>
        <v>4</v>
      </c>
      <c r="Q1010" t="s">
        <v>166</v>
      </c>
      <c r="R1010">
        <f t="shared" si="531"/>
        <v>1</v>
      </c>
      <c r="S1010" t="s">
        <v>88</v>
      </c>
      <c r="T1010">
        <f t="shared" si="532"/>
        <v>3</v>
      </c>
      <c r="U1010" t="s">
        <v>131</v>
      </c>
      <c r="V1010">
        <f t="shared" si="533"/>
        <v>6</v>
      </c>
      <c r="W1010" t="s">
        <v>90</v>
      </c>
      <c r="X1010">
        <f t="shared" si="534"/>
        <v>7</v>
      </c>
      <c r="Y1010" t="s">
        <v>90</v>
      </c>
      <c r="Z1010">
        <f t="shared" si="535"/>
        <v>7</v>
      </c>
      <c r="AA1010" t="s">
        <v>91</v>
      </c>
      <c r="AB1010">
        <f t="shared" si="536"/>
        <v>3</v>
      </c>
      <c r="AC1010" t="s">
        <v>115</v>
      </c>
      <c r="AD1010">
        <f t="shared" si="537"/>
        <v>4</v>
      </c>
      <c r="AE1010">
        <v>7</v>
      </c>
      <c r="AF1010">
        <v>5</v>
      </c>
      <c r="AG1010">
        <v>2004</v>
      </c>
      <c r="AH1010">
        <v>2005</v>
      </c>
      <c r="AI1010" t="s">
        <v>152</v>
      </c>
      <c r="AJ1010">
        <f t="shared" si="538"/>
        <v>6</v>
      </c>
      <c r="AK1010" t="s">
        <v>94</v>
      </c>
      <c r="AL1010">
        <f t="shared" si="539"/>
        <v>8</v>
      </c>
      <c r="AM1010" t="s">
        <v>95</v>
      </c>
      <c r="AN1010">
        <f t="shared" si="540"/>
        <v>14</v>
      </c>
      <c r="AO1010" t="s">
        <v>95</v>
      </c>
      <c r="AP1010" t="s">
        <v>137</v>
      </c>
      <c r="AQ1010">
        <f t="shared" si="541"/>
        <v>5</v>
      </c>
      <c r="AR1010">
        <v>108</v>
      </c>
      <c r="AS1010" t="s">
        <v>97</v>
      </c>
      <c r="AT1010">
        <f t="shared" si="542"/>
        <v>4</v>
      </c>
      <c r="AU1010" t="s">
        <v>98</v>
      </c>
      <c r="AV1010">
        <f t="shared" si="543"/>
        <v>3</v>
      </c>
      <c r="AW1010" t="s">
        <v>99</v>
      </c>
      <c r="AX1010">
        <f t="shared" si="544"/>
        <v>6</v>
      </c>
      <c r="AY1010" t="s">
        <v>104</v>
      </c>
      <c r="AZ1010">
        <f t="shared" si="545"/>
        <v>6</v>
      </c>
      <c r="BA1010" t="s">
        <v>98</v>
      </c>
      <c r="BB1010">
        <f t="shared" si="546"/>
        <v>4</v>
      </c>
      <c r="BC1010" t="s">
        <v>121</v>
      </c>
      <c r="BD1010" t="s">
        <v>102</v>
      </c>
      <c r="BE1010">
        <f t="shared" si="547"/>
        <v>6</v>
      </c>
      <c r="BF1010">
        <v>0</v>
      </c>
      <c r="BG1010" t="s">
        <v>102</v>
      </c>
      <c r="BH1010">
        <v>0</v>
      </c>
      <c r="BI1010">
        <v>1710</v>
      </c>
      <c r="BJ1010">
        <v>1710</v>
      </c>
      <c r="BK1010" t="s">
        <v>103</v>
      </c>
      <c r="BL1010">
        <f t="shared" si="548"/>
        <v>6</v>
      </c>
      <c r="BM1010" t="s">
        <v>104</v>
      </c>
      <c r="BN1010" t="s">
        <v>105</v>
      </c>
      <c r="BO1010" t="s">
        <v>106</v>
      </c>
      <c r="BP1010">
        <f t="shared" si="549"/>
        <v>6</v>
      </c>
      <c r="BQ1010">
        <v>1710</v>
      </c>
      <c r="BR1010">
        <v>0</v>
      </c>
      <c r="BS1010">
        <v>0</v>
      </c>
      <c r="BT1010">
        <v>1710</v>
      </c>
      <c r="BU1010">
        <v>0</v>
      </c>
      <c r="BV1010">
        <v>0</v>
      </c>
      <c r="BW1010">
        <v>2</v>
      </c>
      <c r="BX1010">
        <v>0</v>
      </c>
      <c r="BY1010">
        <v>3</v>
      </c>
      <c r="BZ1010">
        <v>1</v>
      </c>
      <c r="CA1010" t="s">
        <v>97</v>
      </c>
      <c r="CB1010">
        <f t="shared" si="550"/>
        <v>5</v>
      </c>
      <c r="CC1010">
        <v>7</v>
      </c>
      <c r="CD1010" t="s">
        <v>107</v>
      </c>
      <c r="CE1010">
        <v>1</v>
      </c>
      <c r="CF1010" t="s">
        <v>97</v>
      </c>
      <c r="CG1010" t="s">
        <v>108</v>
      </c>
      <c r="CH1010">
        <f t="shared" si="551"/>
        <v>6</v>
      </c>
      <c r="CI1010">
        <v>2004</v>
      </c>
      <c r="CJ1010" t="s">
        <v>157</v>
      </c>
      <c r="CK1010">
        <f t="shared" si="552"/>
        <v>4</v>
      </c>
      <c r="CL1010">
        <v>2</v>
      </c>
      <c r="CM1010">
        <v>550</v>
      </c>
      <c r="CN1010" t="s">
        <v>98</v>
      </c>
      <c r="CO1010">
        <f t="shared" si="553"/>
        <v>4</v>
      </c>
      <c r="CP1010" t="s">
        <v>98</v>
      </c>
      <c r="CQ1010">
        <f t="shared" si="554"/>
        <v>4</v>
      </c>
      <c r="CR1010" t="s">
        <v>105</v>
      </c>
      <c r="CS1010">
        <f t="shared" si="555"/>
        <v>3</v>
      </c>
      <c r="CT1010">
        <v>100</v>
      </c>
      <c r="CU1010">
        <v>48</v>
      </c>
      <c r="CV1010">
        <v>0</v>
      </c>
      <c r="CW1010">
        <v>0</v>
      </c>
      <c r="CX1010">
        <v>180</v>
      </c>
      <c r="CY1010">
        <v>0</v>
      </c>
      <c r="CZ1010" t="s">
        <v>83</v>
      </c>
      <c r="DA1010" t="s">
        <v>83</v>
      </c>
      <c r="DB1010">
        <f t="shared" si="556"/>
        <v>5</v>
      </c>
      <c r="DC1010" t="s">
        <v>83</v>
      </c>
      <c r="DD1010">
        <v>0</v>
      </c>
      <c r="DE1010">
        <v>4</v>
      </c>
      <c r="DF1010">
        <v>2009</v>
      </c>
      <c r="DG1010">
        <f t="shared" si="559"/>
        <v>14</v>
      </c>
      <c r="DH1010" t="s">
        <v>110</v>
      </c>
      <c r="DI1010">
        <f t="shared" si="557"/>
        <v>4</v>
      </c>
      <c r="DJ1010" t="s">
        <v>111</v>
      </c>
      <c r="DK1010">
        <f t="shared" si="558"/>
        <v>5</v>
      </c>
      <c r="DL1010">
        <v>240000</v>
      </c>
    </row>
    <row r="1011" spans="1:116" x14ac:dyDescent="0.35">
      <c r="A1011">
        <v>1010</v>
      </c>
      <c r="B1011">
        <v>50</v>
      </c>
      <c r="C1011" t="s">
        <v>81</v>
      </c>
      <c r="D1011">
        <f t="shared" si="525"/>
        <v>4</v>
      </c>
      <c r="E1011">
        <v>60</v>
      </c>
      <c r="F1011">
        <v>6000</v>
      </c>
      <c r="G1011" t="s">
        <v>82</v>
      </c>
      <c r="H1011">
        <f t="shared" si="526"/>
        <v>2</v>
      </c>
      <c r="I1011" t="s">
        <v>83</v>
      </c>
      <c r="J1011" t="str">
        <f t="shared" si="527"/>
        <v/>
      </c>
      <c r="K1011" t="s">
        <v>84</v>
      </c>
      <c r="L1011">
        <f t="shared" si="528"/>
        <v>1</v>
      </c>
      <c r="M1011" t="s">
        <v>85</v>
      </c>
      <c r="N1011">
        <f t="shared" si="529"/>
        <v>2</v>
      </c>
      <c r="O1011" t="s">
        <v>86</v>
      </c>
      <c r="P1011">
        <f t="shared" si="530"/>
        <v>4</v>
      </c>
      <c r="Q1011" t="s">
        <v>87</v>
      </c>
      <c r="R1011">
        <f t="shared" si="531"/>
        <v>4</v>
      </c>
      <c r="S1011" t="s">
        <v>88</v>
      </c>
      <c r="T1011">
        <f t="shared" si="532"/>
        <v>3</v>
      </c>
      <c r="U1011" t="s">
        <v>232</v>
      </c>
      <c r="V1011">
        <f t="shared" si="533"/>
        <v>13</v>
      </c>
      <c r="W1011" t="s">
        <v>90</v>
      </c>
      <c r="X1011">
        <f t="shared" si="534"/>
        <v>7</v>
      </c>
      <c r="Y1011" t="s">
        <v>90</v>
      </c>
      <c r="Z1011">
        <f t="shared" si="535"/>
        <v>7</v>
      </c>
      <c r="AA1011" t="s">
        <v>91</v>
      </c>
      <c r="AB1011">
        <f t="shared" si="536"/>
        <v>3</v>
      </c>
      <c r="AC1011" t="s">
        <v>132</v>
      </c>
      <c r="AD1011">
        <f t="shared" si="537"/>
        <v>1</v>
      </c>
      <c r="AE1011">
        <v>5</v>
      </c>
      <c r="AF1011">
        <v>5</v>
      </c>
      <c r="AG1011">
        <v>1926</v>
      </c>
      <c r="AH1011">
        <v>1950</v>
      </c>
      <c r="AI1011" t="s">
        <v>93</v>
      </c>
      <c r="AJ1011">
        <f t="shared" si="538"/>
        <v>5</v>
      </c>
      <c r="AK1011" t="s">
        <v>94</v>
      </c>
      <c r="AL1011">
        <f t="shared" si="539"/>
        <v>8</v>
      </c>
      <c r="AM1011" t="s">
        <v>124</v>
      </c>
      <c r="AN1011">
        <f t="shared" si="540"/>
        <v>4</v>
      </c>
      <c r="AO1011" t="s">
        <v>124</v>
      </c>
      <c r="AP1011" t="s">
        <v>117</v>
      </c>
      <c r="AQ1011">
        <f t="shared" si="541"/>
        <v>2</v>
      </c>
      <c r="AR1011">
        <v>0</v>
      </c>
      <c r="AS1011" t="s">
        <v>98</v>
      </c>
      <c r="AT1011">
        <f t="shared" si="542"/>
        <v>3</v>
      </c>
      <c r="AU1011" t="s">
        <v>147</v>
      </c>
      <c r="AV1011">
        <f t="shared" si="543"/>
        <v>2</v>
      </c>
      <c r="AW1011" t="s">
        <v>126</v>
      </c>
      <c r="AX1011">
        <f t="shared" si="544"/>
        <v>3</v>
      </c>
      <c r="AY1011" t="s">
        <v>98</v>
      </c>
      <c r="AZ1011">
        <f t="shared" si="545"/>
        <v>4</v>
      </c>
      <c r="BA1011" t="s">
        <v>98</v>
      </c>
      <c r="BB1011">
        <f t="shared" si="546"/>
        <v>4</v>
      </c>
      <c r="BC1011" t="s">
        <v>100</v>
      </c>
      <c r="BD1011" t="s">
        <v>102</v>
      </c>
      <c r="BE1011">
        <f t="shared" si="547"/>
        <v>6</v>
      </c>
      <c r="BF1011">
        <v>0</v>
      </c>
      <c r="BG1011" t="s">
        <v>102</v>
      </c>
      <c r="BH1011">
        <v>0</v>
      </c>
      <c r="BI1011">
        <v>1008</v>
      </c>
      <c r="BJ1011">
        <v>1008</v>
      </c>
      <c r="BK1011" t="s">
        <v>103</v>
      </c>
      <c r="BL1011">
        <f t="shared" si="548"/>
        <v>6</v>
      </c>
      <c r="BM1011" t="s">
        <v>104</v>
      </c>
      <c r="BN1011" t="s">
        <v>105</v>
      </c>
      <c r="BO1011" t="s">
        <v>106</v>
      </c>
      <c r="BP1011">
        <f t="shared" si="549"/>
        <v>6</v>
      </c>
      <c r="BQ1011">
        <v>1008</v>
      </c>
      <c r="BR1011">
        <v>0</v>
      </c>
      <c r="BS1011">
        <v>514</v>
      </c>
      <c r="BT1011">
        <v>1522</v>
      </c>
      <c r="BU1011">
        <v>0</v>
      </c>
      <c r="BV1011">
        <v>0</v>
      </c>
      <c r="BW1011">
        <v>2</v>
      </c>
      <c r="BX1011">
        <v>0</v>
      </c>
      <c r="BY1011">
        <v>4</v>
      </c>
      <c r="BZ1011">
        <v>1</v>
      </c>
      <c r="CA1011" t="s">
        <v>98</v>
      </c>
      <c r="CB1011">
        <f t="shared" si="550"/>
        <v>4</v>
      </c>
      <c r="CC1011">
        <v>7</v>
      </c>
      <c r="CD1011" t="s">
        <v>107</v>
      </c>
      <c r="CE1011">
        <v>0</v>
      </c>
      <c r="CF1011" t="s">
        <v>83</v>
      </c>
      <c r="CG1011" t="s">
        <v>83</v>
      </c>
      <c r="CH1011">
        <f t="shared" si="551"/>
        <v>3</v>
      </c>
      <c r="CI1011" t="s">
        <v>83</v>
      </c>
      <c r="CJ1011" t="s">
        <v>83</v>
      </c>
      <c r="CK1011">
        <f t="shared" si="552"/>
        <v>1</v>
      </c>
      <c r="CL1011">
        <v>0</v>
      </c>
      <c r="CM1011">
        <v>0</v>
      </c>
      <c r="CN1011" t="s">
        <v>83</v>
      </c>
      <c r="CO1011">
        <f t="shared" si="553"/>
        <v>1</v>
      </c>
      <c r="CP1011" t="s">
        <v>83</v>
      </c>
      <c r="CQ1011">
        <f t="shared" si="554"/>
        <v>1</v>
      </c>
      <c r="CR1011" t="s">
        <v>190</v>
      </c>
      <c r="CS1011">
        <f t="shared" si="555"/>
        <v>1</v>
      </c>
      <c r="CT1011">
        <v>0</v>
      </c>
      <c r="CU1011">
        <v>0</v>
      </c>
      <c r="CV1011">
        <v>138</v>
      </c>
      <c r="CW1011">
        <v>0</v>
      </c>
      <c r="CX1011">
        <v>0</v>
      </c>
      <c r="CY1011">
        <v>0</v>
      </c>
      <c r="CZ1011" t="s">
        <v>83</v>
      </c>
      <c r="DA1011" t="s">
        <v>83</v>
      </c>
      <c r="DB1011">
        <f t="shared" si="556"/>
        <v>5</v>
      </c>
      <c r="DC1011" t="s">
        <v>83</v>
      </c>
      <c r="DD1011">
        <v>0</v>
      </c>
      <c r="DE1011">
        <v>6</v>
      </c>
      <c r="DF1011">
        <v>2006</v>
      </c>
      <c r="DG1011">
        <f t="shared" si="559"/>
        <v>17</v>
      </c>
      <c r="DH1011" t="s">
        <v>110</v>
      </c>
      <c r="DI1011">
        <f t="shared" si="557"/>
        <v>4</v>
      </c>
      <c r="DJ1011" t="s">
        <v>111</v>
      </c>
      <c r="DK1011">
        <f t="shared" si="558"/>
        <v>5</v>
      </c>
      <c r="DL1011">
        <v>102000</v>
      </c>
    </row>
    <row r="1012" spans="1:116" x14ac:dyDescent="0.35">
      <c r="A1012">
        <v>1011</v>
      </c>
      <c r="B1012">
        <v>50</v>
      </c>
      <c r="C1012" t="s">
        <v>81</v>
      </c>
      <c r="D1012">
        <f t="shared" si="525"/>
        <v>4</v>
      </c>
      <c r="E1012">
        <v>115</v>
      </c>
      <c r="F1012">
        <v>21286</v>
      </c>
      <c r="G1012" t="s">
        <v>82</v>
      </c>
      <c r="H1012">
        <f t="shared" si="526"/>
        <v>2</v>
      </c>
      <c r="I1012" t="s">
        <v>83</v>
      </c>
      <c r="J1012" t="str">
        <f t="shared" si="527"/>
        <v/>
      </c>
      <c r="K1012" t="s">
        <v>84</v>
      </c>
      <c r="L1012">
        <f t="shared" si="528"/>
        <v>1</v>
      </c>
      <c r="M1012" t="s">
        <v>85</v>
      </c>
      <c r="N1012">
        <f t="shared" si="529"/>
        <v>2</v>
      </c>
      <c r="O1012" t="s">
        <v>86</v>
      </c>
      <c r="P1012">
        <f t="shared" si="530"/>
        <v>4</v>
      </c>
      <c r="Q1012" t="s">
        <v>87</v>
      </c>
      <c r="R1012">
        <f t="shared" si="531"/>
        <v>4</v>
      </c>
      <c r="S1012" t="s">
        <v>88</v>
      </c>
      <c r="T1012">
        <f t="shared" si="532"/>
        <v>3</v>
      </c>
      <c r="U1012" t="s">
        <v>151</v>
      </c>
      <c r="V1012">
        <f t="shared" si="533"/>
        <v>5</v>
      </c>
      <c r="W1012" t="s">
        <v>90</v>
      </c>
      <c r="X1012">
        <f t="shared" si="534"/>
        <v>7</v>
      </c>
      <c r="Y1012" t="s">
        <v>90</v>
      </c>
      <c r="Z1012">
        <f t="shared" si="535"/>
        <v>7</v>
      </c>
      <c r="AA1012" t="s">
        <v>91</v>
      </c>
      <c r="AB1012">
        <f t="shared" si="536"/>
        <v>3</v>
      </c>
      <c r="AC1012" t="s">
        <v>132</v>
      </c>
      <c r="AD1012">
        <f t="shared" si="537"/>
        <v>1</v>
      </c>
      <c r="AE1012">
        <v>5</v>
      </c>
      <c r="AF1012">
        <v>5</v>
      </c>
      <c r="AG1012">
        <v>1948</v>
      </c>
      <c r="AH1012">
        <v>1950</v>
      </c>
      <c r="AI1012" t="s">
        <v>93</v>
      </c>
      <c r="AJ1012">
        <f t="shared" si="538"/>
        <v>5</v>
      </c>
      <c r="AK1012" t="s">
        <v>94</v>
      </c>
      <c r="AL1012">
        <f t="shared" si="539"/>
        <v>8</v>
      </c>
      <c r="AM1012" t="s">
        <v>124</v>
      </c>
      <c r="AN1012">
        <f t="shared" si="540"/>
        <v>4</v>
      </c>
      <c r="AO1012" t="s">
        <v>124</v>
      </c>
      <c r="AP1012" t="s">
        <v>117</v>
      </c>
      <c r="AQ1012">
        <f t="shared" si="541"/>
        <v>2</v>
      </c>
      <c r="AR1012">
        <v>0</v>
      </c>
      <c r="AS1012" t="s">
        <v>98</v>
      </c>
      <c r="AT1012">
        <f t="shared" si="542"/>
        <v>3</v>
      </c>
      <c r="AU1012" t="s">
        <v>98</v>
      </c>
      <c r="AV1012">
        <f t="shared" si="543"/>
        <v>3</v>
      </c>
      <c r="AW1012" t="s">
        <v>118</v>
      </c>
      <c r="AX1012">
        <f t="shared" si="544"/>
        <v>2</v>
      </c>
      <c r="AY1012" t="s">
        <v>98</v>
      </c>
      <c r="AZ1012">
        <f t="shared" si="545"/>
        <v>4</v>
      </c>
      <c r="BA1012" t="s">
        <v>98</v>
      </c>
      <c r="BB1012">
        <f t="shared" si="546"/>
        <v>4</v>
      </c>
      <c r="BC1012" t="s">
        <v>100</v>
      </c>
      <c r="BD1012" t="s">
        <v>102</v>
      </c>
      <c r="BE1012">
        <f t="shared" si="547"/>
        <v>6</v>
      </c>
      <c r="BF1012">
        <v>0</v>
      </c>
      <c r="BG1012" t="s">
        <v>102</v>
      </c>
      <c r="BH1012">
        <v>0</v>
      </c>
      <c r="BI1012">
        <v>720</v>
      </c>
      <c r="BJ1012">
        <v>720</v>
      </c>
      <c r="BK1012" t="s">
        <v>103</v>
      </c>
      <c r="BL1012">
        <f t="shared" si="548"/>
        <v>6</v>
      </c>
      <c r="BM1012" t="s">
        <v>98</v>
      </c>
      <c r="BN1012" t="s">
        <v>105</v>
      </c>
      <c r="BO1012" t="s">
        <v>106</v>
      </c>
      <c r="BP1012">
        <f t="shared" si="549"/>
        <v>6</v>
      </c>
      <c r="BQ1012">
        <v>720</v>
      </c>
      <c r="BR1012">
        <v>551</v>
      </c>
      <c r="BS1012">
        <v>0</v>
      </c>
      <c r="BT1012">
        <v>1271</v>
      </c>
      <c r="BU1012">
        <v>0</v>
      </c>
      <c r="BV1012">
        <v>0</v>
      </c>
      <c r="BW1012">
        <v>2</v>
      </c>
      <c r="BX1012">
        <v>0</v>
      </c>
      <c r="BY1012">
        <v>4</v>
      </c>
      <c r="BZ1012">
        <v>1</v>
      </c>
      <c r="CA1012" t="s">
        <v>98</v>
      </c>
      <c r="CB1012">
        <f t="shared" si="550"/>
        <v>4</v>
      </c>
      <c r="CC1012">
        <v>7</v>
      </c>
      <c r="CD1012" t="s">
        <v>107</v>
      </c>
      <c r="CE1012">
        <v>1</v>
      </c>
      <c r="CF1012" t="s">
        <v>97</v>
      </c>
      <c r="CG1012" t="s">
        <v>108</v>
      </c>
      <c r="CH1012">
        <f t="shared" si="551"/>
        <v>6</v>
      </c>
      <c r="CI1012">
        <v>1948</v>
      </c>
      <c r="CJ1012" t="s">
        <v>102</v>
      </c>
      <c r="CK1012">
        <f t="shared" si="552"/>
        <v>2</v>
      </c>
      <c r="CL1012">
        <v>1</v>
      </c>
      <c r="CM1012">
        <v>312</v>
      </c>
      <c r="CN1012" t="s">
        <v>98</v>
      </c>
      <c r="CO1012">
        <f t="shared" si="553"/>
        <v>4</v>
      </c>
      <c r="CP1012" t="s">
        <v>98</v>
      </c>
      <c r="CQ1012">
        <f t="shared" si="554"/>
        <v>4</v>
      </c>
      <c r="CR1012" t="s">
        <v>105</v>
      </c>
      <c r="CS1012">
        <f t="shared" si="555"/>
        <v>3</v>
      </c>
      <c r="CT1012">
        <v>0</v>
      </c>
      <c r="CU1012">
        <v>0</v>
      </c>
      <c r="CV1012">
        <v>108</v>
      </c>
      <c r="CW1012">
        <v>0</v>
      </c>
      <c r="CX1012">
        <v>0</v>
      </c>
      <c r="CY1012">
        <v>0</v>
      </c>
      <c r="CZ1012" t="s">
        <v>83</v>
      </c>
      <c r="DA1012" t="s">
        <v>83</v>
      </c>
      <c r="DB1012">
        <f t="shared" si="556"/>
        <v>5</v>
      </c>
      <c r="DC1012" t="s">
        <v>83</v>
      </c>
      <c r="DD1012">
        <v>0</v>
      </c>
      <c r="DE1012">
        <v>8</v>
      </c>
      <c r="DF1012">
        <v>2008</v>
      </c>
      <c r="DG1012">
        <f t="shared" si="559"/>
        <v>15</v>
      </c>
      <c r="DH1012" t="s">
        <v>110</v>
      </c>
      <c r="DI1012">
        <f t="shared" si="557"/>
        <v>4</v>
      </c>
      <c r="DJ1012" t="s">
        <v>111</v>
      </c>
      <c r="DK1012">
        <f t="shared" si="558"/>
        <v>5</v>
      </c>
      <c r="DL1012">
        <v>135000</v>
      </c>
    </row>
    <row r="1013" spans="1:116" x14ac:dyDescent="0.35">
      <c r="A1013">
        <v>1012</v>
      </c>
      <c r="B1013">
        <v>90</v>
      </c>
      <c r="C1013" t="s">
        <v>81</v>
      </c>
      <c r="D1013">
        <f t="shared" si="525"/>
        <v>4</v>
      </c>
      <c r="E1013">
        <v>75</v>
      </c>
      <c r="F1013">
        <v>9825</v>
      </c>
      <c r="G1013" t="s">
        <v>82</v>
      </c>
      <c r="H1013">
        <f t="shared" si="526"/>
        <v>2</v>
      </c>
      <c r="I1013" t="s">
        <v>83</v>
      </c>
      <c r="J1013" t="str">
        <f t="shared" si="527"/>
        <v/>
      </c>
      <c r="K1013" t="s">
        <v>84</v>
      </c>
      <c r="L1013">
        <f t="shared" si="528"/>
        <v>1</v>
      </c>
      <c r="M1013" t="s">
        <v>85</v>
      </c>
      <c r="N1013">
        <f t="shared" si="529"/>
        <v>2</v>
      </c>
      <c r="O1013" t="s">
        <v>86</v>
      </c>
      <c r="P1013">
        <f t="shared" si="530"/>
        <v>4</v>
      </c>
      <c r="Q1013" t="s">
        <v>87</v>
      </c>
      <c r="R1013">
        <f t="shared" si="531"/>
        <v>4</v>
      </c>
      <c r="S1013" t="s">
        <v>88</v>
      </c>
      <c r="T1013">
        <f t="shared" si="532"/>
        <v>3</v>
      </c>
      <c r="U1013" t="s">
        <v>185</v>
      </c>
      <c r="V1013">
        <f t="shared" si="533"/>
        <v>4</v>
      </c>
      <c r="W1013" t="s">
        <v>90</v>
      </c>
      <c r="X1013">
        <f t="shared" si="534"/>
        <v>7</v>
      </c>
      <c r="Y1013" t="s">
        <v>90</v>
      </c>
      <c r="Z1013">
        <f t="shared" si="535"/>
        <v>7</v>
      </c>
      <c r="AA1013" t="s">
        <v>167</v>
      </c>
      <c r="AB1013">
        <f t="shared" si="536"/>
        <v>2</v>
      </c>
      <c r="AC1013" t="s">
        <v>115</v>
      </c>
      <c r="AD1013">
        <f t="shared" si="537"/>
        <v>4</v>
      </c>
      <c r="AE1013">
        <v>5</v>
      </c>
      <c r="AF1013">
        <v>5</v>
      </c>
      <c r="AG1013">
        <v>1965</v>
      </c>
      <c r="AH1013">
        <v>1965</v>
      </c>
      <c r="AI1013" t="s">
        <v>152</v>
      </c>
      <c r="AJ1013">
        <f t="shared" si="538"/>
        <v>6</v>
      </c>
      <c r="AK1013" t="s">
        <v>94</v>
      </c>
      <c r="AL1013">
        <f t="shared" si="539"/>
        <v>8</v>
      </c>
      <c r="AM1013" t="s">
        <v>236</v>
      </c>
      <c r="AN1013">
        <f t="shared" si="540"/>
        <v>2</v>
      </c>
      <c r="AO1013" t="s">
        <v>236</v>
      </c>
      <c r="AP1013" t="s">
        <v>117</v>
      </c>
      <c r="AQ1013">
        <f t="shared" si="541"/>
        <v>2</v>
      </c>
      <c r="AR1013">
        <v>0</v>
      </c>
      <c r="AS1013" t="s">
        <v>98</v>
      </c>
      <c r="AT1013">
        <f t="shared" si="542"/>
        <v>3</v>
      </c>
      <c r="AU1013" t="s">
        <v>98</v>
      </c>
      <c r="AV1013">
        <f t="shared" si="543"/>
        <v>3</v>
      </c>
      <c r="AW1013" t="s">
        <v>118</v>
      </c>
      <c r="AX1013">
        <f t="shared" si="544"/>
        <v>2</v>
      </c>
      <c r="AY1013" t="s">
        <v>83</v>
      </c>
      <c r="AZ1013">
        <f t="shared" si="545"/>
        <v>1</v>
      </c>
      <c r="BA1013" t="s">
        <v>83</v>
      </c>
      <c r="BB1013">
        <f t="shared" si="546"/>
        <v>1</v>
      </c>
      <c r="BC1013" t="s">
        <v>83</v>
      </c>
      <c r="BD1013" t="s">
        <v>83</v>
      </c>
      <c r="BE1013">
        <f t="shared" si="547"/>
        <v>1</v>
      </c>
      <c r="BF1013">
        <v>0</v>
      </c>
      <c r="BG1013" t="s">
        <v>83</v>
      </c>
      <c r="BH1013">
        <v>0</v>
      </c>
      <c r="BI1013">
        <v>0</v>
      </c>
      <c r="BJ1013">
        <v>0</v>
      </c>
      <c r="BK1013" t="s">
        <v>103</v>
      </c>
      <c r="BL1013">
        <f t="shared" si="548"/>
        <v>6</v>
      </c>
      <c r="BM1013" t="s">
        <v>98</v>
      </c>
      <c r="BN1013" t="s">
        <v>177</v>
      </c>
      <c r="BO1013" t="s">
        <v>106</v>
      </c>
      <c r="BP1013">
        <f t="shared" si="549"/>
        <v>6</v>
      </c>
      <c r="BQ1013">
        <v>1664</v>
      </c>
      <c r="BR1013">
        <v>0</v>
      </c>
      <c r="BS1013">
        <v>0</v>
      </c>
      <c r="BT1013">
        <v>1664</v>
      </c>
      <c r="BU1013">
        <v>0</v>
      </c>
      <c r="BV1013">
        <v>0</v>
      </c>
      <c r="BW1013">
        <v>2</v>
      </c>
      <c r="BX1013">
        <v>0</v>
      </c>
      <c r="BY1013">
        <v>4</v>
      </c>
      <c r="BZ1013">
        <v>2</v>
      </c>
      <c r="CA1013" t="s">
        <v>98</v>
      </c>
      <c r="CB1013">
        <f t="shared" si="550"/>
        <v>4</v>
      </c>
      <c r="CC1013">
        <v>8</v>
      </c>
      <c r="CD1013" t="s">
        <v>107</v>
      </c>
      <c r="CE1013">
        <v>0</v>
      </c>
      <c r="CF1013" t="s">
        <v>83</v>
      </c>
      <c r="CG1013" t="s">
        <v>83</v>
      </c>
      <c r="CH1013">
        <f t="shared" si="551"/>
        <v>3</v>
      </c>
      <c r="CI1013" t="s">
        <v>83</v>
      </c>
      <c r="CJ1013" t="s">
        <v>83</v>
      </c>
      <c r="CK1013">
        <f t="shared" si="552"/>
        <v>1</v>
      </c>
      <c r="CL1013">
        <v>0</v>
      </c>
      <c r="CM1013">
        <v>0</v>
      </c>
      <c r="CN1013" t="s">
        <v>83</v>
      </c>
      <c r="CO1013">
        <f t="shared" si="553"/>
        <v>1</v>
      </c>
      <c r="CP1013" t="s">
        <v>83</v>
      </c>
      <c r="CQ1013">
        <f t="shared" si="554"/>
        <v>1</v>
      </c>
      <c r="CR1013" t="s">
        <v>105</v>
      </c>
      <c r="CS1013">
        <f t="shared" si="555"/>
        <v>3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 t="s">
        <v>83</v>
      </c>
      <c r="DA1013" t="s">
        <v>83</v>
      </c>
      <c r="DB1013">
        <f t="shared" si="556"/>
        <v>5</v>
      </c>
      <c r="DC1013" t="s">
        <v>83</v>
      </c>
      <c r="DD1013">
        <v>0</v>
      </c>
      <c r="DE1013">
        <v>5</v>
      </c>
      <c r="DF1013">
        <v>2010</v>
      </c>
      <c r="DG1013">
        <f t="shared" si="559"/>
        <v>13</v>
      </c>
      <c r="DH1013" t="s">
        <v>110</v>
      </c>
      <c r="DI1013">
        <f t="shared" si="557"/>
        <v>4</v>
      </c>
      <c r="DJ1013" t="s">
        <v>111</v>
      </c>
      <c r="DK1013">
        <f t="shared" si="558"/>
        <v>5</v>
      </c>
      <c r="DL1013">
        <v>100000</v>
      </c>
    </row>
    <row r="1014" spans="1:116" x14ac:dyDescent="0.35">
      <c r="A1014">
        <v>1013</v>
      </c>
      <c r="B1014">
        <v>70</v>
      </c>
      <c r="C1014" t="s">
        <v>81</v>
      </c>
      <c r="D1014">
        <f t="shared" si="525"/>
        <v>4</v>
      </c>
      <c r="E1014">
        <v>55</v>
      </c>
      <c r="F1014">
        <v>10592</v>
      </c>
      <c r="G1014" t="s">
        <v>82</v>
      </c>
      <c r="H1014">
        <f t="shared" si="526"/>
        <v>2</v>
      </c>
      <c r="I1014" t="s">
        <v>83</v>
      </c>
      <c r="J1014" t="str">
        <f t="shared" si="527"/>
        <v/>
      </c>
      <c r="K1014" t="s">
        <v>84</v>
      </c>
      <c r="L1014">
        <f t="shared" si="528"/>
        <v>1</v>
      </c>
      <c r="M1014" t="s">
        <v>85</v>
      </c>
      <c r="N1014">
        <f t="shared" si="529"/>
        <v>2</v>
      </c>
      <c r="O1014" t="s">
        <v>86</v>
      </c>
      <c r="P1014">
        <f t="shared" si="530"/>
        <v>4</v>
      </c>
      <c r="Q1014" t="s">
        <v>87</v>
      </c>
      <c r="R1014">
        <f t="shared" si="531"/>
        <v>4</v>
      </c>
      <c r="S1014" t="s">
        <v>88</v>
      </c>
      <c r="T1014">
        <f t="shared" si="532"/>
        <v>3</v>
      </c>
      <c r="U1014" t="s">
        <v>123</v>
      </c>
      <c r="V1014">
        <f t="shared" si="533"/>
        <v>14</v>
      </c>
      <c r="W1014" t="s">
        <v>90</v>
      </c>
      <c r="X1014">
        <f t="shared" si="534"/>
        <v>7</v>
      </c>
      <c r="Y1014" t="s">
        <v>90</v>
      </c>
      <c r="Z1014">
        <f t="shared" si="535"/>
        <v>7</v>
      </c>
      <c r="AA1014" t="s">
        <v>91</v>
      </c>
      <c r="AB1014">
        <f t="shared" si="536"/>
        <v>3</v>
      </c>
      <c r="AC1014" t="s">
        <v>92</v>
      </c>
      <c r="AD1014">
        <f t="shared" si="537"/>
        <v>8</v>
      </c>
      <c r="AE1014">
        <v>6</v>
      </c>
      <c r="AF1014">
        <v>7</v>
      </c>
      <c r="AG1014">
        <v>1923</v>
      </c>
      <c r="AH1014">
        <v>1996</v>
      </c>
      <c r="AI1014" t="s">
        <v>152</v>
      </c>
      <c r="AJ1014">
        <f t="shared" si="538"/>
        <v>6</v>
      </c>
      <c r="AK1014" t="s">
        <v>94</v>
      </c>
      <c r="AL1014">
        <f t="shared" si="539"/>
        <v>8</v>
      </c>
      <c r="AM1014" t="s">
        <v>124</v>
      </c>
      <c r="AN1014">
        <f t="shared" si="540"/>
        <v>4</v>
      </c>
      <c r="AO1014" t="s">
        <v>124</v>
      </c>
      <c r="AP1014" t="s">
        <v>117</v>
      </c>
      <c r="AQ1014">
        <f t="shared" si="541"/>
        <v>2</v>
      </c>
      <c r="AR1014">
        <v>0</v>
      </c>
      <c r="AS1014" t="s">
        <v>98</v>
      </c>
      <c r="AT1014">
        <f t="shared" si="542"/>
        <v>3</v>
      </c>
      <c r="AU1014" t="s">
        <v>97</v>
      </c>
      <c r="AV1014">
        <f t="shared" si="543"/>
        <v>4</v>
      </c>
      <c r="AW1014" t="s">
        <v>99</v>
      </c>
      <c r="AX1014">
        <f t="shared" si="544"/>
        <v>6</v>
      </c>
      <c r="AY1014" t="s">
        <v>98</v>
      </c>
      <c r="AZ1014">
        <f t="shared" si="545"/>
        <v>4</v>
      </c>
      <c r="BA1014" t="s">
        <v>147</v>
      </c>
      <c r="BB1014">
        <f t="shared" si="546"/>
        <v>3</v>
      </c>
      <c r="BC1014" t="s">
        <v>100</v>
      </c>
      <c r="BD1014" t="s">
        <v>102</v>
      </c>
      <c r="BE1014">
        <f t="shared" si="547"/>
        <v>6</v>
      </c>
      <c r="BF1014">
        <v>0</v>
      </c>
      <c r="BG1014" t="s">
        <v>102</v>
      </c>
      <c r="BH1014">
        <v>0</v>
      </c>
      <c r="BI1014">
        <v>602</v>
      </c>
      <c r="BJ1014">
        <v>602</v>
      </c>
      <c r="BK1014" t="s">
        <v>103</v>
      </c>
      <c r="BL1014">
        <f t="shared" si="548"/>
        <v>6</v>
      </c>
      <c r="BM1014" t="s">
        <v>98</v>
      </c>
      <c r="BN1014" t="s">
        <v>105</v>
      </c>
      <c r="BO1014" t="s">
        <v>106</v>
      </c>
      <c r="BP1014">
        <f t="shared" si="549"/>
        <v>6</v>
      </c>
      <c r="BQ1014">
        <v>900</v>
      </c>
      <c r="BR1014">
        <v>602</v>
      </c>
      <c r="BS1014">
        <v>0</v>
      </c>
      <c r="BT1014">
        <v>1502</v>
      </c>
      <c r="BU1014">
        <v>0</v>
      </c>
      <c r="BV1014">
        <v>0</v>
      </c>
      <c r="BW1014">
        <v>1</v>
      </c>
      <c r="BX1014">
        <v>1</v>
      </c>
      <c r="BY1014">
        <v>3</v>
      </c>
      <c r="BZ1014">
        <v>1</v>
      </c>
      <c r="CA1014" t="s">
        <v>97</v>
      </c>
      <c r="CB1014">
        <f t="shared" si="550"/>
        <v>5</v>
      </c>
      <c r="CC1014">
        <v>7</v>
      </c>
      <c r="CD1014" t="s">
        <v>107</v>
      </c>
      <c r="CE1014">
        <v>2</v>
      </c>
      <c r="CF1014" t="s">
        <v>98</v>
      </c>
      <c r="CG1014" t="s">
        <v>127</v>
      </c>
      <c r="CH1014">
        <f t="shared" si="551"/>
        <v>5</v>
      </c>
      <c r="CI1014">
        <v>1923</v>
      </c>
      <c r="CJ1014" t="s">
        <v>102</v>
      </c>
      <c r="CK1014">
        <f t="shared" si="552"/>
        <v>2</v>
      </c>
      <c r="CL1014">
        <v>1</v>
      </c>
      <c r="CM1014">
        <v>180</v>
      </c>
      <c r="CN1014" t="s">
        <v>98</v>
      </c>
      <c r="CO1014">
        <f t="shared" si="553"/>
        <v>4</v>
      </c>
      <c r="CP1014" t="s">
        <v>98</v>
      </c>
      <c r="CQ1014">
        <f t="shared" si="554"/>
        <v>4</v>
      </c>
      <c r="CR1014" t="s">
        <v>105</v>
      </c>
      <c r="CS1014">
        <f t="shared" si="555"/>
        <v>3</v>
      </c>
      <c r="CT1014">
        <v>96</v>
      </c>
      <c r="CU1014">
        <v>0</v>
      </c>
      <c r="CV1014">
        <v>112</v>
      </c>
      <c r="CW1014">
        <v>0</v>
      </c>
      <c r="CX1014">
        <v>53</v>
      </c>
      <c r="CY1014">
        <v>0</v>
      </c>
      <c r="CZ1014" t="s">
        <v>83</v>
      </c>
      <c r="DA1014" t="s">
        <v>83</v>
      </c>
      <c r="DB1014">
        <f t="shared" si="556"/>
        <v>5</v>
      </c>
      <c r="DC1014" t="s">
        <v>83</v>
      </c>
      <c r="DD1014">
        <v>0</v>
      </c>
      <c r="DE1014">
        <v>8</v>
      </c>
      <c r="DF1014">
        <v>2007</v>
      </c>
      <c r="DG1014">
        <f t="shared" si="559"/>
        <v>16</v>
      </c>
      <c r="DH1014" t="s">
        <v>110</v>
      </c>
      <c r="DI1014">
        <f t="shared" si="557"/>
        <v>4</v>
      </c>
      <c r="DJ1014" t="s">
        <v>111</v>
      </c>
      <c r="DK1014">
        <f t="shared" si="558"/>
        <v>5</v>
      </c>
      <c r="DL1014">
        <v>165000</v>
      </c>
    </row>
    <row r="1015" spans="1:116" x14ac:dyDescent="0.35">
      <c r="A1015">
        <v>1014</v>
      </c>
      <c r="B1015">
        <v>30</v>
      </c>
      <c r="C1015" t="s">
        <v>142</v>
      </c>
      <c r="D1015">
        <f t="shared" si="525"/>
        <v>2</v>
      </c>
      <c r="E1015">
        <v>60</v>
      </c>
      <c r="F1015">
        <v>7200</v>
      </c>
      <c r="G1015" t="s">
        <v>82</v>
      </c>
      <c r="H1015">
        <f t="shared" si="526"/>
        <v>2</v>
      </c>
      <c r="I1015" t="s">
        <v>83</v>
      </c>
      <c r="J1015" t="str">
        <f t="shared" si="527"/>
        <v/>
      </c>
      <c r="K1015" t="s">
        <v>84</v>
      </c>
      <c r="L1015">
        <f t="shared" si="528"/>
        <v>1</v>
      </c>
      <c r="M1015" t="s">
        <v>85</v>
      </c>
      <c r="N1015">
        <f t="shared" si="529"/>
        <v>2</v>
      </c>
      <c r="O1015" t="s">
        <v>86</v>
      </c>
      <c r="P1015">
        <f t="shared" si="530"/>
        <v>4</v>
      </c>
      <c r="Q1015" t="s">
        <v>87</v>
      </c>
      <c r="R1015">
        <f t="shared" si="531"/>
        <v>4</v>
      </c>
      <c r="S1015" t="s">
        <v>88</v>
      </c>
      <c r="T1015">
        <f t="shared" si="532"/>
        <v>3</v>
      </c>
      <c r="U1015" t="s">
        <v>143</v>
      </c>
      <c r="V1015">
        <f t="shared" si="533"/>
        <v>9</v>
      </c>
      <c r="W1015" t="s">
        <v>90</v>
      </c>
      <c r="X1015">
        <f t="shared" si="534"/>
        <v>7</v>
      </c>
      <c r="Y1015" t="s">
        <v>90</v>
      </c>
      <c r="Z1015">
        <f t="shared" si="535"/>
        <v>7</v>
      </c>
      <c r="AA1015" t="s">
        <v>91</v>
      </c>
      <c r="AB1015">
        <f t="shared" si="536"/>
        <v>3</v>
      </c>
      <c r="AC1015" t="s">
        <v>115</v>
      </c>
      <c r="AD1015">
        <f t="shared" si="537"/>
        <v>4</v>
      </c>
      <c r="AE1015">
        <v>5</v>
      </c>
      <c r="AF1015">
        <v>4</v>
      </c>
      <c r="AG1015">
        <v>1910</v>
      </c>
      <c r="AH1015">
        <v>2006</v>
      </c>
      <c r="AI1015" t="s">
        <v>152</v>
      </c>
      <c r="AJ1015">
        <f t="shared" si="538"/>
        <v>6</v>
      </c>
      <c r="AK1015" t="s">
        <v>94</v>
      </c>
      <c r="AL1015">
        <f t="shared" si="539"/>
        <v>8</v>
      </c>
      <c r="AM1015" t="s">
        <v>116</v>
      </c>
      <c r="AN1015">
        <f t="shared" si="540"/>
        <v>10</v>
      </c>
      <c r="AO1015" t="s">
        <v>203</v>
      </c>
      <c r="AP1015" t="s">
        <v>117</v>
      </c>
      <c r="AQ1015">
        <f t="shared" si="541"/>
        <v>2</v>
      </c>
      <c r="AR1015">
        <v>0</v>
      </c>
      <c r="AS1015" t="s">
        <v>98</v>
      </c>
      <c r="AT1015">
        <f t="shared" si="542"/>
        <v>3</v>
      </c>
      <c r="AU1015" t="s">
        <v>98</v>
      </c>
      <c r="AV1015">
        <f t="shared" si="543"/>
        <v>3</v>
      </c>
      <c r="AW1015" t="s">
        <v>126</v>
      </c>
      <c r="AX1015">
        <f t="shared" si="544"/>
        <v>3</v>
      </c>
      <c r="AY1015" t="s">
        <v>98</v>
      </c>
      <c r="AZ1015">
        <f t="shared" si="545"/>
        <v>4</v>
      </c>
      <c r="BA1015" t="s">
        <v>98</v>
      </c>
      <c r="BB1015">
        <f t="shared" si="546"/>
        <v>4</v>
      </c>
      <c r="BC1015" t="s">
        <v>100</v>
      </c>
      <c r="BD1015" t="s">
        <v>119</v>
      </c>
      <c r="BE1015">
        <f t="shared" si="547"/>
        <v>4</v>
      </c>
      <c r="BF1015">
        <v>247</v>
      </c>
      <c r="BG1015" t="s">
        <v>153</v>
      </c>
      <c r="BH1015">
        <v>465</v>
      </c>
      <c r="BI1015">
        <v>310</v>
      </c>
      <c r="BJ1015">
        <v>1022</v>
      </c>
      <c r="BK1015" t="s">
        <v>206</v>
      </c>
      <c r="BL1015">
        <f t="shared" si="548"/>
        <v>1</v>
      </c>
      <c r="BM1015" t="s">
        <v>98</v>
      </c>
      <c r="BN1015" t="s">
        <v>177</v>
      </c>
      <c r="BO1015" t="s">
        <v>106</v>
      </c>
      <c r="BP1015">
        <f t="shared" si="549"/>
        <v>6</v>
      </c>
      <c r="BQ1015">
        <v>1022</v>
      </c>
      <c r="BR1015">
        <v>0</v>
      </c>
      <c r="BS1015">
        <v>0</v>
      </c>
      <c r="BT1015">
        <v>1022</v>
      </c>
      <c r="BU1015">
        <v>1</v>
      </c>
      <c r="BV1015">
        <v>0</v>
      </c>
      <c r="BW1015">
        <v>1</v>
      </c>
      <c r="BX1015">
        <v>0</v>
      </c>
      <c r="BY1015">
        <v>2</v>
      </c>
      <c r="BZ1015">
        <v>1</v>
      </c>
      <c r="CA1015" t="s">
        <v>98</v>
      </c>
      <c r="CB1015">
        <f t="shared" si="550"/>
        <v>4</v>
      </c>
      <c r="CC1015">
        <v>4</v>
      </c>
      <c r="CD1015" t="s">
        <v>244</v>
      </c>
      <c r="CE1015">
        <v>0</v>
      </c>
      <c r="CF1015" t="s">
        <v>83</v>
      </c>
      <c r="CG1015" t="s">
        <v>127</v>
      </c>
      <c r="CH1015">
        <f t="shared" si="551"/>
        <v>5</v>
      </c>
      <c r="CI1015">
        <v>1956</v>
      </c>
      <c r="CJ1015" t="s">
        <v>102</v>
      </c>
      <c r="CK1015">
        <f t="shared" si="552"/>
        <v>2</v>
      </c>
      <c r="CL1015">
        <v>1</v>
      </c>
      <c r="CM1015">
        <v>280</v>
      </c>
      <c r="CN1015" t="s">
        <v>98</v>
      </c>
      <c r="CO1015">
        <f t="shared" si="553"/>
        <v>4</v>
      </c>
      <c r="CP1015" t="s">
        <v>98</v>
      </c>
      <c r="CQ1015">
        <f t="shared" si="554"/>
        <v>4</v>
      </c>
      <c r="CR1015" t="s">
        <v>105</v>
      </c>
      <c r="CS1015">
        <f t="shared" si="555"/>
        <v>3</v>
      </c>
      <c r="CT1015">
        <v>0</v>
      </c>
      <c r="CU1015">
        <v>30</v>
      </c>
      <c r="CV1015">
        <v>226</v>
      </c>
      <c r="CW1015">
        <v>0</v>
      </c>
      <c r="CX1015">
        <v>0</v>
      </c>
      <c r="CY1015">
        <v>0</v>
      </c>
      <c r="CZ1015" t="s">
        <v>83</v>
      </c>
      <c r="DA1015" t="s">
        <v>83</v>
      </c>
      <c r="DB1015">
        <f t="shared" si="556"/>
        <v>5</v>
      </c>
      <c r="DC1015" t="s">
        <v>83</v>
      </c>
      <c r="DD1015">
        <v>0</v>
      </c>
      <c r="DE1015">
        <v>6</v>
      </c>
      <c r="DF1015">
        <v>2009</v>
      </c>
      <c r="DG1015">
        <f t="shared" si="559"/>
        <v>14</v>
      </c>
      <c r="DH1015" t="s">
        <v>110</v>
      </c>
      <c r="DI1015">
        <f t="shared" si="557"/>
        <v>4</v>
      </c>
      <c r="DJ1015" t="s">
        <v>111</v>
      </c>
      <c r="DK1015">
        <f t="shared" si="558"/>
        <v>5</v>
      </c>
      <c r="DL1015">
        <v>85000</v>
      </c>
    </row>
    <row r="1016" spans="1:116" x14ac:dyDescent="0.35">
      <c r="A1016">
        <v>1015</v>
      </c>
      <c r="B1016">
        <v>20</v>
      </c>
      <c r="C1016" t="s">
        <v>81</v>
      </c>
      <c r="D1016">
        <f t="shared" si="525"/>
        <v>4</v>
      </c>
      <c r="E1016">
        <v>60</v>
      </c>
      <c r="F1016">
        <v>11664</v>
      </c>
      <c r="G1016" t="s">
        <v>82</v>
      </c>
      <c r="H1016">
        <f t="shared" si="526"/>
        <v>2</v>
      </c>
      <c r="I1016" t="s">
        <v>83</v>
      </c>
      <c r="J1016" t="str">
        <f t="shared" si="527"/>
        <v/>
      </c>
      <c r="K1016" t="s">
        <v>84</v>
      </c>
      <c r="L1016">
        <f t="shared" si="528"/>
        <v>1</v>
      </c>
      <c r="M1016" t="s">
        <v>85</v>
      </c>
      <c r="N1016">
        <f t="shared" si="529"/>
        <v>2</v>
      </c>
      <c r="O1016" t="s">
        <v>86</v>
      </c>
      <c r="P1016">
        <f t="shared" si="530"/>
        <v>4</v>
      </c>
      <c r="Q1016" t="s">
        <v>87</v>
      </c>
      <c r="R1016">
        <f t="shared" si="531"/>
        <v>4</v>
      </c>
      <c r="S1016" t="s">
        <v>88</v>
      </c>
      <c r="T1016">
        <f t="shared" si="532"/>
        <v>3</v>
      </c>
      <c r="U1016" t="s">
        <v>162</v>
      </c>
      <c r="V1016">
        <f t="shared" si="533"/>
        <v>7</v>
      </c>
      <c r="W1016" t="s">
        <v>144</v>
      </c>
      <c r="X1016">
        <f t="shared" si="534"/>
        <v>3</v>
      </c>
      <c r="Y1016" t="s">
        <v>90</v>
      </c>
      <c r="Z1016">
        <f t="shared" si="535"/>
        <v>7</v>
      </c>
      <c r="AA1016" t="s">
        <v>91</v>
      </c>
      <c r="AB1016">
        <f t="shared" si="536"/>
        <v>3</v>
      </c>
      <c r="AC1016" t="s">
        <v>115</v>
      </c>
      <c r="AD1016">
        <f t="shared" si="537"/>
        <v>4</v>
      </c>
      <c r="AE1016">
        <v>6</v>
      </c>
      <c r="AF1016">
        <v>5</v>
      </c>
      <c r="AG1016">
        <v>1948</v>
      </c>
      <c r="AH1016">
        <v>1950</v>
      </c>
      <c r="AI1016" t="s">
        <v>93</v>
      </c>
      <c r="AJ1016">
        <f t="shared" si="538"/>
        <v>5</v>
      </c>
      <c r="AK1016" t="s">
        <v>94</v>
      </c>
      <c r="AL1016">
        <f t="shared" si="539"/>
        <v>8</v>
      </c>
      <c r="AM1016" t="s">
        <v>116</v>
      </c>
      <c r="AN1016">
        <f t="shared" si="540"/>
        <v>10</v>
      </c>
      <c r="AO1016" t="s">
        <v>116</v>
      </c>
      <c r="AP1016" t="s">
        <v>96</v>
      </c>
      <c r="AQ1016">
        <f t="shared" si="541"/>
        <v>4</v>
      </c>
      <c r="AR1016">
        <v>206</v>
      </c>
      <c r="AS1016" t="s">
        <v>98</v>
      </c>
      <c r="AT1016">
        <f t="shared" si="542"/>
        <v>3</v>
      </c>
      <c r="AU1016" t="s">
        <v>98</v>
      </c>
      <c r="AV1016">
        <f t="shared" si="543"/>
        <v>3</v>
      </c>
      <c r="AW1016" t="s">
        <v>118</v>
      </c>
      <c r="AX1016">
        <f t="shared" si="544"/>
        <v>2</v>
      </c>
      <c r="AY1016" t="s">
        <v>98</v>
      </c>
      <c r="AZ1016">
        <f t="shared" si="545"/>
        <v>4</v>
      </c>
      <c r="BA1016" t="s">
        <v>147</v>
      </c>
      <c r="BB1016">
        <f t="shared" si="546"/>
        <v>3</v>
      </c>
      <c r="BC1016" t="s">
        <v>100</v>
      </c>
      <c r="BD1016" t="s">
        <v>141</v>
      </c>
      <c r="BE1016">
        <f t="shared" si="547"/>
        <v>3</v>
      </c>
      <c r="BF1016">
        <v>336</v>
      </c>
      <c r="BG1016" t="s">
        <v>102</v>
      </c>
      <c r="BH1016">
        <v>0</v>
      </c>
      <c r="BI1016">
        <v>746</v>
      </c>
      <c r="BJ1016">
        <v>1082</v>
      </c>
      <c r="BK1016" t="s">
        <v>103</v>
      </c>
      <c r="BL1016">
        <f t="shared" si="548"/>
        <v>6</v>
      </c>
      <c r="BM1016" t="s">
        <v>98</v>
      </c>
      <c r="BN1016" t="s">
        <v>105</v>
      </c>
      <c r="BO1016" t="s">
        <v>106</v>
      </c>
      <c r="BP1016">
        <f t="shared" si="549"/>
        <v>6</v>
      </c>
      <c r="BQ1016">
        <v>1082</v>
      </c>
      <c r="BR1016">
        <v>0</v>
      </c>
      <c r="BS1016">
        <v>0</v>
      </c>
      <c r="BT1016">
        <v>1082</v>
      </c>
      <c r="BU1016">
        <v>0</v>
      </c>
      <c r="BV1016">
        <v>0</v>
      </c>
      <c r="BW1016">
        <v>1</v>
      </c>
      <c r="BX1016">
        <v>0</v>
      </c>
      <c r="BY1016">
        <v>2</v>
      </c>
      <c r="BZ1016">
        <v>1</v>
      </c>
      <c r="CA1016" t="s">
        <v>98</v>
      </c>
      <c r="CB1016">
        <f t="shared" si="550"/>
        <v>4</v>
      </c>
      <c r="CC1016">
        <v>5</v>
      </c>
      <c r="CD1016" t="s">
        <v>107</v>
      </c>
      <c r="CE1016">
        <v>1</v>
      </c>
      <c r="CF1016" t="s">
        <v>97</v>
      </c>
      <c r="CG1016" t="s">
        <v>127</v>
      </c>
      <c r="CH1016">
        <f t="shared" si="551"/>
        <v>5</v>
      </c>
      <c r="CI1016">
        <v>1948</v>
      </c>
      <c r="CJ1016" t="s">
        <v>102</v>
      </c>
      <c r="CK1016">
        <f t="shared" si="552"/>
        <v>2</v>
      </c>
      <c r="CL1016">
        <v>1</v>
      </c>
      <c r="CM1016">
        <v>240</v>
      </c>
      <c r="CN1016" t="s">
        <v>98</v>
      </c>
      <c r="CO1016">
        <f t="shared" si="553"/>
        <v>4</v>
      </c>
      <c r="CP1016" t="s">
        <v>98</v>
      </c>
      <c r="CQ1016">
        <f t="shared" si="554"/>
        <v>4</v>
      </c>
      <c r="CR1016" t="s">
        <v>105</v>
      </c>
      <c r="CS1016">
        <f t="shared" si="555"/>
        <v>3</v>
      </c>
      <c r="CT1016">
        <v>0</v>
      </c>
      <c r="CU1016">
        <v>130</v>
      </c>
      <c r="CV1016">
        <v>0</v>
      </c>
      <c r="CW1016">
        <v>0</v>
      </c>
      <c r="CX1016">
        <v>0</v>
      </c>
      <c r="CY1016">
        <v>0</v>
      </c>
      <c r="CZ1016" t="s">
        <v>83</v>
      </c>
      <c r="DA1016" t="s">
        <v>83</v>
      </c>
      <c r="DB1016">
        <f t="shared" si="556"/>
        <v>5</v>
      </c>
      <c r="DC1016" t="s">
        <v>83</v>
      </c>
      <c r="DD1016">
        <v>0</v>
      </c>
      <c r="DE1016">
        <v>11</v>
      </c>
      <c r="DF1016">
        <v>2007</v>
      </c>
      <c r="DG1016">
        <f t="shared" si="559"/>
        <v>16</v>
      </c>
      <c r="DH1016" t="s">
        <v>110</v>
      </c>
      <c r="DI1016">
        <f t="shared" si="557"/>
        <v>4</v>
      </c>
      <c r="DJ1016" t="s">
        <v>111</v>
      </c>
      <c r="DK1016">
        <f t="shared" si="558"/>
        <v>5</v>
      </c>
      <c r="DL1016">
        <v>119200</v>
      </c>
    </row>
    <row r="1017" spans="1:116" x14ac:dyDescent="0.35">
      <c r="A1017">
        <v>1016</v>
      </c>
      <c r="B1017">
        <v>60</v>
      </c>
      <c r="C1017" t="s">
        <v>81</v>
      </c>
      <c r="D1017">
        <f t="shared" si="525"/>
        <v>4</v>
      </c>
      <c r="E1017">
        <v>70</v>
      </c>
      <c r="F1017">
        <v>8400</v>
      </c>
      <c r="G1017" t="s">
        <v>82</v>
      </c>
      <c r="H1017">
        <f t="shared" si="526"/>
        <v>2</v>
      </c>
      <c r="I1017" t="s">
        <v>83</v>
      </c>
      <c r="J1017" t="str">
        <f t="shared" si="527"/>
        <v/>
      </c>
      <c r="K1017" t="s">
        <v>84</v>
      </c>
      <c r="L1017">
        <f t="shared" si="528"/>
        <v>1</v>
      </c>
      <c r="M1017" t="s">
        <v>85</v>
      </c>
      <c r="N1017">
        <f t="shared" si="529"/>
        <v>2</v>
      </c>
      <c r="O1017" t="s">
        <v>86</v>
      </c>
      <c r="P1017">
        <f t="shared" si="530"/>
        <v>4</v>
      </c>
      <c r="Q1017" t="s">
        <v>87</v>
      </c>
      <c r="R1017">
        <f t="shared" si="531"/>
        <v>4</v>
      </c>
      <c r="S1017" t="s">
        <v>88</v>
      </c>
      <c r="T1017">
        <f t="shared" si="532"/>
        <v>3</v>
      </c>
      <c r="U1017" t="s">
        <v>138</v>
      </c>
      <c r="V1017">
        <f t="shared" si="533"/>
        <v>10</v>
      </c>
      <c r="W1017" t="s">
        <v>90</v>
      </c>
      <c r="X1017">
        <f t="shared" si="534"/>
        <v>7</v>
      </c>
      <c r="Y1017" t="s">
        <v>90</v>
      </c>
      <c r="Z1017">
        <f t="shared" si="535"/>
        <v>7</v>
      </c>
      <c r="AA1017" t="s">
        <v>91</v>
      </c>
      <c r="AB1017">
        <f t="shared" si="536"/>
        <v>3</v>
      </c>
      <c r="AC1017" t="s">
        <v>92</v>
      </c>
      <c r="AD1017">
        <f t="shared" si="537"/>
        <v>8</v>
      </c>
      <c r="AE1017">
        <v>8</v>
      </c>
      <c r="AF1017">
        <v>6</v>
      </c>
      <c r="AG1017">
        <v>2001</v>
      </c>
      <c r="AH1017">
        <v>2001</v>
      </c>
      <c r="AI1017" t="s">
        <v>93</v>
      </c>
      <c r="AJ1017">
        <f t="shared" si="538"/>
        <v>5</v>
      </c>
      <c r="AK1017" t="s">
        <v>94</v>
      </c>
      <c r="AL1017">
        <f t="shared" si="539"/>
        <v>8</v>
      </c>
      <c r="AM1017" t="s">
        <v>95</v>
      </c>
      <c r="AN1017">
        <f t="shared" si="540"/>
        <v>14</v>
      </c>
      <c r="AO1017" t="s">
        <v>95</v>
      </c>
      <c r="AP1017" t="s">
        <v>117</v>
      </c>
      <c r="AQ1017">
        <f t="shared" si="541"/>
        <v>2</v>
      </c>
      <c r="AR1017">
        <v>0</v>
      </c>
      <c r="AS1017" t="s">
        <v>97</v>
      </c>
      <c r="AT1017">
        <f t="shared" si="542"/>
        <v>4</v>
      </c>
      <c r="AU1017" t="s">
        <v>98</v>
      </c>
      <c r="AV1017">
        <f t="shared" si="543"/>
        <v>3</v>
      </c>
      <c r="AW1017" t="s">
        <v>99</v>
      </c>
      <c r="AX1017">
        <f t="shared" si="544"/>
        <v>6</v>
      </c>
      <c r="AY1017" t="s">
        <v>97</v>
      </c>
      <c r="AZ1017">
        <f t="shared" si="545"/>
        <v>5</v>
      </c>
      <c r="BA1017" t="s">
        <v>98</v>
      </c>
      <c r="BB1017">
        <f t="shared" si="546"/>
        <v>4</v>
      </c>
      <c r="BC1017" t="s">
        <v>100</v>
      </c>
      <c r="BD1017" t="s">
        <v>101</v>
      </c>
      <c r="BE1017">
        <f t="shared" si="547"/>
        <v>7</v>
      </c>
      <c r="BF1017">
        <v>643</v>
      </c>
      <c r="BG1017" t="s">
        <v>102</v>
      </c>
      <c r="BH1017">
        <v>0</v>
      </c>
      <c r="BI1017">
        <v>167</v>
      </c>
      <c r="BJ1017">
        <v>810</v>
      </c>
      <c r="BK1017" t="s">
        <v>103</v>
      </c>
      <c r="BL1017">
        <f t="shared" si="548"/>
        <v>6</v>
      </c>
      <c r="BM1017" t="s">
        <v>104</v>
      </c>
      <c r="BN1017" t="s">
        <v>105</v>
      </c>
      <c r="BO1017" t="s">
        <v>106</v>
      </c>
      <c r="BP1017">
        <f t="shared" si="549"/>
        <v>6</v>
      </c>
      <c r="BQ1017">
        <v>810</v>
      </c>
      <c r="BR1017">
        <v>855</v>
      </c>
      <c r="BS1017">
        <v>0</v>
      </c>
      <c r="BT1017">
        <v>1665</v>
      </c>
      <c r="BU1017">
        <v>1</v>
      </c>
      <c r="BV1017">
        <v>0</v>
      </c>
      <c r="BW1017">
        <v>2</v>
      </c>
      <c r="BX1017">
        <v>1</v>
      </c>
      <c r="BY1017">
        <v>3</v>
      </c>
      <c r="BZ1017">
        <v>1</v>
      </c>
      <c r="CA1017" t="s">
        <v>97</v>
      </c>
      <c r="CB1017">
        <f t="shared" si="550"/>
        <v>5</v>
      </c>
      <c r="CC1017">
        <v>6</v>
      </c>
      <c r="CD1017" t="s">
        <v>107</v>
      </c>
      <c r="CE1017">
        <v>0</v>
      </c>
      <c r="CF1017" t="s">
        <v>83</v>
      </c>
      <c r="CG1017" t="s">
        <v>108</v>
      </c>
      <c r="CH1017">
        <f t="shared" si="551"/>
        <v>6</v>
      </c>
      <c r="CI1017">
        <v>2001</v>
      </c>
      <c r="CJ1017" t="s">
        <v>157</v>
      </c>
      <c r="CK1017">
        <f t="shared" si="552"/>
        <v>4</v>
      </c>
      <c r="CL1017">
        <v>2</v>
      </c>
      <c r="CM1017">
        <v>528</v>
      </c>
      <c r="CN1017" t="s">
        <v>98</v>
      </c>
      <c r="CO1017">
        <f t="shared" si="553"/>
        <v>4</v>
      </c>
      <c r="CP1017" t="s">
        <v>98</v>
      </c>
      <c r="CQ1017">
        <f t="shared" si="554"/>
        <v>4</v>
      </c>
      <c r="CR1017" t="s">
        <v>105</v>
      </c>
      <c r="CS1017">
        <f t="shared" si="555"/>
        <v>3</v>
      </c>
      <c r="CT1017">
        <v>0</v>
      </c>
      <c r="CU1017">
        <v>45</v>
      </c>
      <c r="CV1017">
        <v>0</v>
      </c>
      <c r="CW1017">
        <v>0</v>
      </c>
      <c r="CX1017">
        <v>0</v>
      </c>
      <c r="CY1017">
        <v>0</v>
      </c>
      <c r="CZ1017" t="s">
        <v>83</v>
      </c>
      <c r="DA1017" t="s">
        <v>83</v>
      </c>
      <c r="DB1017">
        <f t="shared" si="556"/>
        <v>5</v>
      </c>
      <c r="DC1017" t="s">
        <v>83</v>
      </c>
      <c r="DD1017">
        <v>0</v>
      </c>
      <c r="DE1017">
        <v>11</v>
      </c>
      <c r="DF1017">
        <v>2009</v>
      </c>
      <c r="DG1017">
        <f t="shared" si="559"/>
        <v>14</v>
      </c>
      <c r="DH1017" t="s">
        <v>110</v>
      </c>
      <c r="DI1017">
        <f t="shared" si="557"/>
        <v>4</v>
      </c>
      <c r="DJ1017" t="s">
        <v>111</v>
      </c>
      <c r="DK1017">
        <f t="shared" si="558"/>
        <v>5</v>
      </c>
      <c r="DL1017">
        <v>227000</v>
      </c>
    </row>
    <row r="1018" spans="1:116" x14ac:dyDescent="0.35">
      <c r="A1018">
        <v>1017</v>
      </c>
      <c r="B1018">
        <v>20</v>
      </c>
      <c r="C1018" t="s">
        <v>81</v>
      </c>
      <c r="D1018">
        <f t="shared" si="525"/>
        <v>4</v>
      </c>
      <c r="E1018">
        <v>73</v>
      </c>
      <c r="F1018">
        <v>11883</v>
      </c>
      <c r="G1018" t="s">
        <v>82</v>
      </c>
      <c r="H1018">
        <f t="shared" si="526"/>
        <v>2</v>
      </c>
      <c r="I1018" t="s">
        <v>83</v>
      </c>
      <c r="J1018" t="str">
        <f t="shared" si="527"/>
        <v/>
      </c>
      <c r="K1018" t="s">
        <v>84</v>
      </c>
      <c r="L1018">
        <f t="shared" si="528"/>
        <v>1</v>
      </c>
      <c r="M1018" t="s">
        <v>85</v>
      </c>
      <c r="N1018">
        <f t="shared" si="529"/>
        <v>2</v>
      </c>
      <c r="O1018" t="s">
        <v>86</v>
      </c>
      <c r="P1018">
        <f t="shared" si="530"/>
        <v>4</v>
      </c>
      <c r="Q1018" t="s">
        <v>87</v>
      </c>
      <c r="R1018">
        <f t="shared" si="531"/>
        <v>4</v>
      </c>
      <c r="S1018" t="s">
        <v>88</v>
      </c>
      <c r="T1018">
        <f t="shared" si="532"/>
        <v>3</v>
      </c>
      <c r="U1018" t="s">
        <v>89</v>
      </c>
      <c r="V1018">
        <f t="shared" si="533"/>
        <v>16</v>
      </c>
      <c r="W1018" t="s">
        <v>90</v>
      </c>
      <c r="X1018">
        <f t="shared" si="534"/>
        <v>7</v>
      </c>
      <c r="Y1018" t="s">
        <v>90</v>
      </c>
      <c r="Z1018">
        <f t="shared" si="535"/>
        <v>7</v>
      </c>
      <c r="AA1018" t="s">
        <v>91</v>
      </c>
      <c r="AB1018">
        <f t="shared" si="536"/>
        <v>3</v>
      </c>
      <c r="AC1018" t="s">
        <v>115</v>
      </c>
      <c r="AD1018">
        <f t="shared" si="537"/>
        <v>4</v>
      </c>
      <c r="AE1018">
        <v>7</v>
      </c>
      <c r="AF1018">
        <v>5</v>
      </c>
      <c r="AG1018">
        <v>1996</v>
      </c>
      <c r="AH1018">
        <v>1996</v>
      </c>
      <c r="AI1018" t="s">
        <v>152</v>
      </c>
      <c r="AJ1018">
        <f t="shared" si="538"/>
        <v>6</v>
      </c>
      <c r="AK1018" t="s">
        <v>94</v>
      </c>
      <c r="AL1018">
        <f t="shared" si="539"/>
        <v>8</v>
      </c>
      <c r="AM1018" t="s">
        <v>95</v>
      </c>
      <c r="AN1018">
        <f t="shared" si="540"/>
        <v>14</v>
      </c>
      <c r="AO1018" t="s">
        <v>95</v>
      </c>
      <c r="AP1018" t="s">
        <v>96</v>
      </c>
      <c r="AQ1018">
        <f t="shared" si="541"/>
        <v>4</v>
      </c>
      <c r="AR1018">
        <v>196</v>
      </c>
      <c r="AS1018" t="s">
        <v>97</v>
      </c>
      <c r="AT1018">
        <f t="shared" si="542"/>
        <v>4</v>
      </c>
      <c r="AU1018" t="s">
        <v>98</v>
      </c>
      <c r="AV1018">
        <f t="shared" si="543"/>
        <v>3</v>
      </c>
      <c r="AW1018" t="s">
        <v>99</v>
      </c>
      <c r="AX1018">
        <f t="shared" si="544"/>
        <v>6</v>
      </c>
      <c r="AY1018" t="s">
        <v>97</v>
      </c>
      <c r="AZ1018">
        <f t="shared" si="545"/>
        <v>5</v>
      </c>
      <c r="BA1018" t="s">
        <v>98</v>
      </c>
      <c r="BB1018">
        <f t="shared" si="546"/>
        <v>4</v>
      </c>
      <c r="BC1018" t="s">
        <v>97</v>
      </c>
      <c r="BD1018" t="s">
        <v>101</v>
      </c>
      <c r="BE1018">
        <f t="shared" si="547"/>
        <v>7</v>
      </c>
      <c r="BF1018">
        <v>690</v>
      </c>
      <c r="BG1018" t="s">
        <v>102</v>
      </c>
      <c r="BH1018">
        <v>0</v>
      </c>
      <c r="BI1018">
        <v>814</v>
      </c>
      <c r="BJ1018">
        <v>1504</v>
      </c>
      <c r="BK1018" t="s">
        <v>103</v>
      </c>
      <c r="BL1018">
        <f t="shared" si="548"/>
        <v>6</v>
      </c>
      <c r="BM1018" t="s">
        <v>104</v>
      </c>
      <c r="BN1018" t="s">
        <v>105</v>
      </c>
      <c r="BO1018" t="s">
        <v>106</v>
      </c>
      <c r="BP1018">
        <f t="shared" si="549"/>
        <v>6</v>
      </c>
      <c r="BQ1018">
        <v>1504</v>
      </c>
      <c r="BR1018">
        <v>0</v>
      </c>
      <c r="BS1018">
        <v>0</v>
      </c>
      <c r="BT1018">
        <v>1504</v>
      </c>
      <c r="BU1018">
        <v>1</v>
      </c>
      <c r="BV1018">
        <v>0</v>
      </c>
      <c r="BW1018">
        <v>2</v>
      </c>
      <c r="BX1018">
        <v>0</v>
      </c>
      <c r="BY1018">
        <v>3</v>
      </c>
      <c r="BZ1018">
        <v>1</v>
      </c>
      <c r="CA1018" t="s">
        <v>97</v>
      </c>
      <c r="CB1018">
        <f t="shared" si="550"/>
        <v>5</v>
      </c>
      <c r="CC1018">
        <v>6</v>
      </c>
      <c r="CD1018" t="s">
        <v>107</v>
      </c>
      <c r="CE1018">
        <v>1</v>
      </c>
      <c r="CF1018" t="s">
        <v>98</v>
      </c>
      <c r="CG1018" t="s">
        <v>108</v>
      </c>
      <c r="CH1018">
        <f t="shared" si="551"/>
        <v>6</v>
      </c>
      <c r="CI1018">
        <v>1996</v>
      </c>
      <c r="CJ1018" t="s">
        <v>157</v>
      </c>
      <c r="CK1018">
        <f t="shared" si="552"/>
        <v>4</v>
      </c>
      <c r="CL1018">
        <v>2</v>
      </c>
      <c r="CM1018">
        <v>478</v>
      </c>
      <c r="CN1018" t="s">
        <v>98</v>
      </c>
      <c r="CO1018">
        <f t="shared" si="553"/>
        <v>4</v>
      </c>
      <c r="CP1018" t="s">
        <v>98</v>
      </c>
      <c r="CQ1018">
        <f t="shared" si="554"/>
        <v>4</v>
      </c>
      <c r="CR1018" t="s">
        <v>105</v>
      </c>
      <c r="CS1018">
        <f t="shared" si="555"/>
        <v>3</v>
      </c>
      <c r="CT1018">
        <v>115</v>
      </c>
      <c r="CU1018">
        <v>66</v>
      </c>
      <c r="CV1018">
        <v>0</v>
      </c>
      <c r="CW1018">
        <v>0</v>
      </c>
      <c r="CX1018">
        <v>0</v>
      </c>
      <c r="CY1018">
        <v>0</v>
      </c>
      <c r="CZ1018" t="s">
        <v>83</v>
      </c>
      <c r="DA1018" t="s">
        <v>83</v>
      </c>
      <c r="DB1018">
        <f t="shared" si="556"/>
        <v>5</v>
      </c>
      <c r="DC1018" t="s">
        <v>83</v>
      </c>
      <c r="DD1018">
        <v>0</v>
      </c>
      <c r="DE1018">
        <v>6</v>
      </c>
      <c r="DF1018">
        <v>2009</v>
      </c>
      <c r="DG1018">
        <f t="shared" si="559"/>
        <v>14</v>
      </c>
      <c r="DH1018" t="s">
        <v>110</v>
      </c>
      <c r="DI1018">
        <f t="shared" si="557"/>
        <v>4</v>
      </c>
      <c r="DJ1018" t="s">
        <v>111</v>
      </c>
      <c r="DK1018">
        <f t="shared" si="558"/>
        <v>5</v>
      </c>
      <c r="DL1018">
        <v>203000</v>
      </c>
    </row>
    <row r="1019" spans="1:116" x14ac:dyDescent="0.35">
      <c r="A1019">
        <v>1018</v>
      </c>
      <c r="B1019">
        <v>120</v>
      </c>
      <c r="C1019" t="s">
        <v>81</v>
      </c>
      <c r="D1019">
        <f t="shared" si="525"/>
        <v>4</v>
      </c>
      <c r="E1019" t="s">
        <v>83</v>
      </c>
      <c r="F1019">
        <v>5814</v>
      </c>
      <c r="G1019" t="s">
        <v>82</v>
      </c>
      <c r="H1019">
        <f t="shared" si="526"/>
        <v>2</v>
      </c>
      <c r="I1019" t="s">
        <v>83</v>
      </c>
      <c r="J1019" t="str">
        <f t="shared" si="527"/>
        <v/>
      </c>
      <c r="K1019" t="s">
        <v>120</v>
      </c>
      <c r="L1019">
        <f t="shared" si="528"/>
        <v>2</v>
      </c>
      <c r="M1019" t="s">
        <v>85</v>
      </c>
      <c r="N1019">
        <f t="shared" si="529"/>
        <v>2</v>
      </c>
      <c r="O1019" t="s">
        <v>86</v>
      </c>
      <c r="P1019">
        <f t="shared" si="530"/>
        <v>4</v>
      </c>
      <c r="Q1019" t="s">
        <v>166</v>
      </c>
      <c r="R1019">
        <f t="shared" si="531"/>
        <v>1</v>
      </c>
      <c r="S1019" t="s">
        <v>88</v>
      </c>
      <c r="T1019">
        <f t="shared" si="532"/>
        <v>3</v>
      </c>
      <c r="U1019" t="s">
        <v>200</v>
      </c>
      <c r="V1019">
        <f t="shared" si="533"/>
        <v>20</v>
      </c>
      <c r="W1019" t="s">
        <v>90</v>
      </c>
      <c r="X1019">
        <f t="shared" si="534"/>
        <v>7</v>
      </c>
      <c r="Y1019" t="s">
        <v>90</v>
      </c>
      <c r="Z1019">
        <f t="shared" si="535"/>
        <v>7</v>
      </c>
      <c r="AA1019" t="s">
        <v>179</v>
      </c>
      <c r="AB1019">
        <f t="shared" si="536"/>
        <v>4</v>
      </c>
      <c r="AC1019" t="s">
        <v>115</v>
      </c>
      <c r="AD1019">
        <f t="shared" si="537"/>
        <v>4</v>
      </c>
      <c r="AE1019">
        <v>8</v>
      </c>
      <c r="AF1019">
        <v>5</v>
      </c>
      <c r="AG1019">
        <v>1984</v>
      </c>
      <c r="AH1019">
        <v>1984</v>
      </c>
      <c r="AI1019" t="s">
        <v>93</v>
      </c>
      <c r="AJ1019">
        <f t="shared" si="538"/>
        <v>5</v>
      </c>
      <c r="AK1019" t="s">
        <v>94</v>
      </c>
      <c r="AL1019">
        <f t="shared" si="539"/>
        <v>8</v>
      </c>
      <c r="AM1019" t="s">
        <v>140</v>
      </c>
      <c r="AN1019">
        <f t="shared" si="540"/>
        <v>9</v>
      </c>
      <c r="AO1019" t="s">
        <v>140</v>
      </c>
      <c r="AP1019" t="s">
        <v>117</v>
      </c>
      <c r="AQ1019">
        <f t="shared" si="541"/>
        <v>2</v>
      </c>
      <c r="AR1019">
        <v>0</v>
      </c>
      <c r="AS1019" t="s">
        <v>97</v>
      </c>
      <c r="AT1019">
        <f t="shared" si="542"/>
        <v>4</v>
      </c>
      <c r="AU1019" t="s">
        <v>98</v>
      </c>
      <c r="AV1019">
        <f t="shared" si="543"/>
        <v>3</v>
      </c>
      <c r="AW1019" t="s">
        <v>118</v>
      </c>
      <c r="AX1019">
        <f t="shared" si="544"/>
        <v>2</v>
      </c>
      <c r="AY1019" t="s">
        <v>97</v>
      </c>
      <c r="AZ1019">
        <f t="shared" si="545"/>
        <v>5</v>
      </c>
      <c r="BA1019" t="s">
        <v>98</v>
      </c>
      <c r="BB1019">
        <f t="shared" si="546"/>
        <v>4</v>
      </c>
      <c r="BC1019" t="s">
        <v>130</v>
      </c>
      <c r="BD1019" t="s">
        <v>101</v>
      </c>
      <c r="BE1019">
        <f t="shared" si="547"/>
        <v>7</v>
      </c>
      <c r="BF1019">
        <v>1036</v>
      </c>
      <c r="BG1019" t="s">
        <v>102</v>
      </c>
      <c r="BH1019">
        <v>0</v>
      </c>
      <c r="BI1019">
        <v>184</v>
      </c>
      <c r="BJ1019">
        <v>1220</v>
      </c>
      <c r="BK1019" t="s">
        <v>103</v>
      </c>
      <c r="BL1019">
        <f t="shared" si="548"/>
        <v>6</v>
      </c>
      <c r="BM1019" t="s">
        <v>97</v>
      </c>
      <c r="BN1019" t="s">
        <v>105</v>
      </c>
      <c r="BO1019" t="s">
        <v>106</v>
      </c>
      <c r="BP1019">
        <f t="shared" si="549"/>
        <v>6</v>
      </c>
      <c r="BQ1019">
        <v>1360</v>
      </c>
      <c r="BR1019">
        <v>0</v>
      </c>
      <c r="BS1019">
        <v>0</v>
      </c>
      <c r="BT1019">
        <v>1360</v>
      </c>
      <c r="BU1019">
        <v>1</v>
      </c>
      <c r="BV1019">
        <v>0</v>
      </c>
      <c r="BW1019">
        <v>1</v>
      </c>
      <c r="BX1019">
        <v>0</v>
      </c>
      <c r="BY1019">
        <v>1</v>
      </c>
      <c r="BZ1019">
        <v>1</v>
      </c>
      <c r="CA1019" t="s">
        <v>97</v>
      </c>
      <c r="CB1019">
        <f t="shared" si="550"/>
        <v>5</v>
      </c>
      <c r="CC1019">
        <v>4</v>
      </c>
      <c r="CD1019" t="s">
        <v>107</v>
      </c>
      <c r="CE1019">
        <v>1</v>
      </c>
      <c r="CF1019" t="s">
        <v>104</v>
      </c>
      <c r="CG1019" t="s">
        <v>108</v>
      </c>
      <c r="CH1019">
        <f t="shared" si="551"/>
        <v>6</v>
      </c>
      <c r="CI1019">
        <v>1984</v>
      </c>
      <c r="CJ1019" t="s">
        <v>109</v>
      </c>
      <c r="CK1019">
        <f t="shared" si="552"/>
        <v>3</v>
      </c>
      <c r="CL1019">
        <v>2</v>
      </c>
      <c r="CM1019">
        <v>565</v>
      </c>
      <c r="CN1019" t="s">
        <v>98</v>
      </c>
      <c r="CO1019">
        <f t="shared" si="553"/>
        <v>4</v>
      </c>
      <c r="CP1019" t="s">
        <v>98</v>
      </c>
      <c r="CQ1019">
        <f t="shared" si="554"/>
        <v>4</v>
      </c>
      <c r="CR1019" t="s">
        <v>105</v>
      </c>
      <c r="CS1019">
        <f t="shared" si="555"/>
        <v>3</v>
      </c>
      <c r="CT1019">
        <v>63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 t="s">
        <v>83</v>
      </c>
      <c r="DA1019" t="s">
        <v>83</v>
      </c>
      <c r="DB1019">
        <f t="shared" si="556"/>
        <v>5</v>
      </c>
      <c r="DC1019" t="s">
        <v>83</v>
      </c>
      <c r="DD1019">
        <v>0</v>
      </c>
      <c r="DE1019">
        <v>8</v>
      </c>
      <c r="DF1019">
        <v>2009</v>
      </c>
      <c r="DG1019">
        <f t="shared" si="559"/>
        <v>14</v>
      </c>
      <c r="DH1019" t="s">
        <v>173</v>
      </c>
      <c r="DI1019">
        <f t="shared" si="557"/>
        <v>3</v>
      </c>
      <c r="DJ1019" t="s">
        <v>128</v>
      </c>
      <c r="DK1019">
        <f t="shared" si="558"/>
        <v>3</v>
      </c>
      <c r="DL1019">
        <v>187500</v>
      </c>
    </row>
    <row r="1020" spans="1:116" x14ac:dyDescent="0.35">
      <c r="A1020">
        <v>1019</v>
      </c>
      <c r="B1020">
        <v>80</v>
      </c>
      <c r="C1020" t="s">
        <v>81</v>
      </c>
      <c r="D1020">
        <f t="shared" si="525"/>
        <v>4</v>
      </c>
      <c r="E1020" t="s">
        <v>83</v>
      </c>
      <c r="F1020">
        <v>10784</v>
      </c>
      <c r="G1020" t="s">
        <v>82</v>
      </c>
      <c r="H1020">
        <f t="shared" si="526"/>
        <v>2</v>
      </c>
      <c r="I1020" t="s">
        <v>83</v>
      </c>
      <c r="J1020" t="str">
        <f t="shared" si="527"/>
        <v/>
      </c>
      <c r="K1020" t="s">
        <v>120</v>
      </c>
      <c r="L1020">
        <f t="shared" si="528"/>
        <v>2</v>
      </c>
      <c r="M1020" t="s">
        <v>85</v>
      </c>
      <c r="N1020">
        <f t="shared" si="529"/>
        <v>2</v>
      </c>
      <c r="O1020" t="s">
        <v>86</v>
      </c>
      <c r="P1020">
        <f t="shared" si="530"/>
        <v>4</v>
      </c>
      <c r="Q1020" t="s">
        <v>112</v>
      </c>
      <c r="R1020">
        <f t="shared" si="531"/>
        <v>3</v>
      </c>
      <c r="S1020" t="s">
        <v>88</v>
      </c>
      <c r="T1020">
        <f t="shared" si="532"/>
        <v>3</v>
      </c>
      <c r="U1020" t="s">
        <v>193</v>
      </c>
      <c r="V1020">
        <f t="shared" si="533"/>
        <v>11</v>
      </c>
      <c r="W1020" t="s">
        <v>90</v>
      </c>
      <c r="X1020">
        <f t="shared" si="534"/>
        <v>7</v>
      </c>
      <c r="Y1020" t="s">
        <v>90</v>
      </c>
      <c r="Z1020">
        <f t="shared" si="535"/>
        <v>7</v>
      </c>
      <c r="AA1020" t="s">
        <v>91</v>
      </c>
      <c r="AB1020">
        <f t="shared" si="536"/>
        <v>3</v>
      </c>
      <c r="AC1020" t="s">
        <v>197</v>
      </c>
      <c r="AD1020">
        <f t="shared" si="537"/>
        <v>3</v>
      </c>
      <c r="AE1020">
        <v>7</v>
      </c>
      <c r="AF1020">
        <v>5</v>
      </c>
      <c r="AG1020">
        <v>1991</v>
      </c>
      <c r="AH1020">
        <v>1992</v>
      </c>
      <c r="AI1020" t="s">
        <v>93</v>
      </c>
      <c r="AJ1020">
        <f t="shared" si="538"/>
        <v>5</v>
      </c>
      <c r="AK1020" t="s">
        <v>94</v>
      </c>
      <c r="AL1020">
        <f t="shared" si="539"/>
        <v>8</v>
      </c>
      <c r="AM1020" t="s">
        <v>140</v>
      </c>
      <c r="AN1020">
        <f t="shared" si="540"/>
        <v>9</v>
      </c>
      <c r="AO1020" t="s">
        <v>140</v>
      </c>
      <c r="AP1020" t="s">
        <v>96</v>
      </c>
      <c r="AQ1020">
        <f t="shared" si="541"/>
        <v>4</v>
      </c>
      <c r="AR1020">
        <v>76</v>
      </c>
      <c r="AS1020" t="s">
        <v>97</v>
      </c>
      <c r="AT1020">
        <f t="shared" si="542"/>
        <v>4</v>
      </c>
      <c r="AU1020" t="s">
        <v>98</v>
      </c>
      <c r="AV1020">
        <f t="shared" si="543"/>
        <v>3</v>
      </c>
      <c r="AW1020" t="s">
        <v>99</v>
      </c>
      <c r="AX1020">
        <f t="shared" si="544"/>
        <v>6</v>
      </c>
      <c r="AY1020" t="s">
        <v>97</v>
      </c>
      <c r="AZ1020">
        <f t="shared" si="545"/>
        <v>5</v>
      </c>
      <c r="BA1020" t="s">
        <v>98</v>
      </c>
      <c r="BB1020">
        <f t="shared" si="546"/>
        <v>4</v>
      </c>
      <c r="BC1020" t="s">
        <v>100</v>
      </c>
      <c r="BD1020" t="s">
        <v>102</v>
      </c>
      <c r="BE1020">
        <f t="shared" si="547"/>
        <v>6</v>
      </c>
      <c r="BF1020">
        <v>0</v>
      </c>
      <c r="BG1020" t="s">
        <v>102</v>
      </c>
      <c r="BH1020">
        <v>0</v>
      </c>
      <c r="BI1020">
        <v>384</v>
      </c>
      <c r="BJ1020">
        <v>384</v>
      </c>
      <c r="BK1020" t="s">
        <v>103</v>
      </c>
      <c r="BL1020">
        <f t="shared" si="548"/>
        <v>6</v>
      </c>
      <c r="BM1020" t="s">
        <v>97</v>
      </c>
      <c r="BN1020" t="s">
        <v>105</v>
      </c>
      <c r="BO1020" t="s">
        <v>106</v>
      </c>
      <c r="BP1020">
        <f t="shared" si="549"/>
        <v>6</v>
      </c>
      <c r="BQ1020">
        <v>802</v>
      </c>
      <c r="BR1020">
        <v>670</v>
      </c>
      <c r="BS1020">
        <v>0</v>
      </c>
      <c r="BT1020">
        <v>1472</v>
      </c>
      <c r="BU1020">
        <v>0</v>
      </c>
      <c r="BV1020">
        <v>0</v>
      </c>
      <c r="BW1020">
        <v>2</v>
      </c>
      <c r="BX1020">
        <v>1</v>
      </c>
      <c r="BY1020">
        <v>3</v>
      </c>
      <c r="BZ1020">
        <v>1</v>
      </c>
      <c r="CA1020" t="s">
        <v>97</v>
      </c>
      <c r="CB1020">
        <f t="shared" si="550"/>
        <v>5</v>
      </c>
      <c r="CC1020">
        <v>7</v>
      </c>
      <c r="CD1020" t="s">
        <v>107</v>
      </c>
      <c r="CE1020">
        <v>1</v>
      </c>
      <c r="CF1020" t="s">
        <v>98</v>
      </c>
      <c r="CG1020" t="s">
        <v>108</v>
      </c>
      <c r="CH1020">
        <f t="shared" si="551"/>
        <v>6</v>
      </c>
      <c r="CI1020">
        <v>1991</v>
      </c>
      <c r="CJ1020" t="s">
        <v>109</v>
      </c>
      <c r="CK1020">
        <f t="shared" si="552"/>
        <v>3</v>
      </c>
      <c r="CL1020">
        <v>2</v>
      </c>
      <c r="CM1020">
        <v>402</v>
      </c>
      <c r="CN1020" t="s">
        <v>98</v>
      </c>
      <c r="CO1020">
        <f t="shared" si="553"/>
        <v>4</v>
      </c>
      <c r="CP1020" t="s">
        <v>98</v>
      </c>
      <c r="CQ1020">
        <f t="shared" si="554"/>
        <v>4</v>
      </c>
      <c r="CR1020" t="s">
        <v>105</v>
      </c>
      <c r="CS1020">
        <f t="shared" si="555"/>
        <v>3</v>
      </c>
      <c r="CT1020">
        <v>164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 t="s">
        <v>83</v>
      </c>
      <c r="DA1020" t="s">
        <v>83</v>
      </c>
      <c r="DB1020">
        <f t="shared" si="556"/>
        <v>5</v>
      </c>
      <c r="DC1020" t="s">
        <v>83</v>
      </c>
      <c r="DD1020">
        <v>0</v>
      </c>
      <c r="DE1020">
        <v>5</v>
      </c>
      <c r="DF1020">
        <v>2007</v>
      </c>
      <c r="DG1020">
        <f t="shared" si="559"/>
        <v>16</v>
      </c>
      <c r="DH1020" t="s">
        <v>110</v>
      </c>
      <c r="DI1020">
        <f t="shared" si="557"/>
        <v>4</v>
      </c>
      <c r="DJ1020" t="s">
        <v>111</v>
      </c>
      <c r="DK1020">
        <f t="shared" si="558"/>
        <v>5</v>
      </c>
      <c r="DL1020">
        <v>160000</v>
      </c>
    </row>
    <row r="1021" spans="1:116" x14ac:dyDescent="0.35">
      <c r="A1021">
        <v>1020</v>
      </c>
      <c r="B1021">
        <v>120</v>
      </c>
      <c r="C1021" t="s">
        <v>81</v>
      </c>
      <c r="D1021">
        <f t="shared" si="525"/>
        <v>4</v>
      </c>
      <c r="E1021">
        <v>43</v>
      </c>
      <c r="F1021">
        <v>3013</v>
      </c>
      <c r="G1021" t="s">
        <v>82</v>
      </c>
      <c r="H1021">
        <f t="shared" si="526"/>
        <v>2</v>
      </c>
      <c r="I1021" t="s">
        <v>83</v>
      </c>
      <c r="J1021" t="str">
        <f t="shared" si="527"/>
        <v/>
      </c>
      <c r="K1021" t="s">
        <v>84</v>
      </c>
      <c r="L1021">
        <f t="shared" si="528"/>
        <v>1</v>
      </c>
      <c r="M1021" t="s">
        <v>85</v>
      </c>
      <c r="N1021">
        <f t="shared" si="529"/>
        <v>2</v>
      </c>
      <c r="O1021" t="s">
        <v>86</v>
      </c>
      <c r="P1021">
        <f t="shared" si="530"/>
        <v>4</v>
      </c>
      <c r="Q1021" t="s">
        <v>87</v>
      </c>
      <c r="R1021">
        <f t="shared" si="531"/>
        <v>4</v>
      </c>
      <c r="S1021" t="s">
        <v>88</v>
      </c>
      <c r="T1021">
        <f t="shared" si="532"/>
        <v>3</v>
      </c>
      <c r="U1021" t="s">
        <v>227</v>
      </c>
      <c r="V1021">
        <f t="shared" si="533"/>
        <v>23</v>
      </c>
      <c r="W1021" t="s">
        <v>90</v>
      </c>
      <c r="X1021">
        <f t="shared" si="534"/>
        <v>7</v>
      </c>
      <c r="Y1021" t="s">
        <v>90</v>
      </c>
      <c r="Z1021">
        <f t="shared" si="535"/>
        <v>7</v>
      </c>
      <c r="AA1021" t="s">
        <v>179</v>
      </c>
      <c r="AB1021">
        <f t="shared" si="536"/>
        <v>4</v>
      </c>
      <c r="AC1021" t="s">
        <v>115</v>
      </c>
      <c r="AD1021">
        <f t="shared" si="537"/>
        <v>4</v>
      </c>
      <c r="AE1021">
        <v>7</v>
      </c>
      <c r="AF1021">
        <v>5</v>
      </c>
      <c r="AG1021">
        <v>2005</v>
      </c>
      <c r="AH1021">
        <v>2005</v>
      </c>
      <c r="AI1021" t="s">
        <v>93</v>
      </c>
      <c r="AJ1021">
        <f t="shared" si="538"/>
        <v>5</v>
      </c>
      <c r="AK1021" t="s">
        <v>94</v>
      </c>
      <c r="AL1021">
        <f t="shared" si="539"/>
        <v>8</v>
      </c>
      <c r="AM1021" t="s">
        <v>95</v>
      </c>
      <c r="AN1021">
        <f t="shared" si="540"/>
        <v>14</v>
      </c>
      <c r="AO1021" t="s">
        <v>95</v>
      </c>
      <c r="AP1021" t="s">
        <v>96</v>
      </c>
      <c r="AQ1021">
        <f t="shared" si="541"/>
        <v>4</v>
      </c>
      <c r="AR1021">
        <v>145</v>
      </c>
      <c r="AS1021" t="s">
        <v>97</v>
      </c>
      <c r="AT1021">
        <f t="shared" si="542"/>
        <v>4</v>
      </c>
      <c r="AU1021" t="s">
        <v>98</v>
      </c>
      <c r="AV1021">
        <f t="shared" si="543"/>
        <v>3</v>
      </c>
      <c r="AW1021" t="s">
        <v>99</v>
      </c>
      <c r="AX1021">
        <f t="shared" si="544"/>
        <v>6</v>
      </c>
      <c r="AY1021" t="s">
        <v>97</v>
      </c>
      <c r="AZ1021">
        <f t="shared" si="545"/>
        <v>5</v>
      </c>
      <c r="BA1021" t="s">
        <v>98</v>
      </c>
      <c r="BB1021">
        <f t="shared" si="546"/>
        <v>4</v>
      </c>
      <c r="BC1021" t="s">
        <v>97</v>
      </c>
      <c r="BD1021" t="s">
        <v>101</v>
      </c>
      <c r="BE1021">
        <f t="shared" si="547"/>
        <v>7</v>
      </c>
      <c r="BF1021">
        <v>16</v>
      </c>
      <c r="BG1021" t="s">
        <v>102</v>
      </c>
      <c r="BH1021">
        <v>0</v>
      </c>
      <c r="BI1021">
        <v>1346</v>
      </c>
      <c r="BJ1021">
        <v>1362</v>
      </c>
      <c r="BK1021" t="s">
        <v>103</v>
      </c>
      <c r="BL1021">
        <f t="shared" si="548"/>
        <v>6</v>
      </c>
      <c r="BM1021" t="s">
        <v>104</v>
      </c>
      <c r="BN1021" t="s">
        <v>105</v>
      </c>
      <c r="BO1021" t="s">
        <v>106</v>
      </c>
      <c r="BP1021">
        <f t="shared" si="549"/>
        <v>6</v>
      </c>
      <c r="BQ1021">
        <v>1506</v>
      </c>
      <c r="BR1021">
        <v>0</v>
      </c>
      <c r="BS1021">
        <v>0</v>
      </c>
      <c r="BT1021">
        <v>1506</v>
      </c>
      <c r="BU1021">
        <v>0</v>
      </c>
      <c r="BV1021">
        <v>0</v>
      </c>
      <c r="BW1021">
        <v>2</v>
      </c>
      <c r="BX1021">
        <v>0</v>
      </c>
      <c r="BY1021">
        <v>2</v>
      </c>
      <c r="BZ1021">
        <v>1</v>
      </c>
      <c r="CA1021" t="s">
        <v>97</v>
      </c>
      <c r="CB1021">
        <f t="shared" si="550"/>
        <v>5</v>
      </c>
      <c r="CC1021">
        <v>6</v>
      </c>
      <c r="CD1021" t="s">
        <v>107</v>
      </c>
      <c r="CE1021">
        <v>1</v>
      </c>
      <c r="CF1021" t="s">
        <v>97</v>
      </c>
      <c r="CG1021" t="s">
        <v>108</v>
      </c>
      <c r="CH1021">
        <f t="shared" si="551"/>
        <v>6</v>
      </c>
      <c r="CI1021">
        <v>2005</v>
      </c>
      <c r="CJ1021" t="s">
        <v>157</v>
      </c>
      <c r="CK1021">
        <f t="shared" si="552"/>
        <v>4</v>
      </c>
      <c r="CL1021">
        <v>2</v>
      </c>
      <c r="CM1021">
        <v>440</v>
      </c>
      <c r="CN1021" t="s">
        <v>98</v>
      </c>
      <c r="CO1021">
        <f t="shared" si="553"/>
        <v>4</v>
      </c>
      <c r="CP1021" t="s">
        <v>98</v>
      </c>
      <c r="CQ1021">
        <f t="shared" si="554"/>
        <v>4</v>
      </c>
      <c r="CR1021" t="s">
        <v>105</v>
      </c>
      <c r="CS1021">
        <f t="shared" si="555"/>
        <v>3</v>
      </c>
      <c r="CT1021">
        <v>142</v>
      </c>
      <c r="CU1021">
        <v>20</v>
      </c>
      <c r="CV1021">
        <v>0</v>
      </c>
      <c r="CW1021">
        <v>0</v>
      </c>
      <c r="CX1021">
        <v>0</v>
      </c>
      <c r="CY1021">
        <v>0</v>
      </c>
      <c r="CZ1021" t="s">
        <v>83</v>
      </c>
      <c r="DA1021" t="s">
        <v>83</v>
      </c>
      <c r="DB1021">
        <f t="shared" si="556"/>
        <v>5</v>
      </c>
      <c r="DC1021" t="s">
        <v>83</v>
      </c>
      <c r="DD1021">
        <v>0</v>
      </c>
      <c r="DE1021">
        <v>4</v>
      </c>
      <c r="DF1021">
        <v>2006</v>
      </c>
      <c r="DG1021">
        <f t="shared" si="559"/>
        <v>17</v>
      </c>
      <c r="DH1021" t="s">
        <v>110</v>
      </c>
      <c r="DI1021">
        <f t="shared" si="557"/>
        <v>4</v>
      </c>
      <c r="DJ1021" t="s">
        <v>111</v>
      </c>
      <c r="DK1021">
        <f t="shared" si="558"/>
        <v>5</v>
      </c>
      <c r="DL1021">
        <v>213490</v>
      </c>
    </row>
    <row r="1022" spans="1:116" x14ac:dyDescent="0.35">
      <c r="A1022">
        <v>1021</v>
      </c>
      <c r="B1022">
        <v>20</v>
      </c>
      <c r="C1022" t="s">
        <v>81</v>
      </c>
      <c r="D1022">
        <f t="shared" si="525"/>
        <v>4</v>
      </c>
      <c r="E1022">
        <v>60</v>
      </c>
      <c r="F1022">
        <v>7024</v>
      </c>
      <c r="G1022" t="s">
        <v>82</v>
      </c>
      <c r="H1022">
        <f t="shared" si="526"/>
        <v>2</v>
      </c>
      <c r="I1022" t="s">
        <v>83</v>
      </c>
      <c r="J1022" t="str">
        <f t="shared" si="527"/>
        <v/>
      </c>
      <c r="K1022" t="s">
        <v>84</v>
      </c>
      <c r="L1022">
        <f t="shared" si="528"/>
        <v>1</v>
      </c>
      <c r="M1022" t="s">
        <v>85</v>
      </c>
      <c r="N1022">
        <f t="shared" si="529"/>
        <v>2</v>
      </c>
      <c r="O1022" t="s">
        <v>86</v>
      </c>
      <c r="P1022">
        <f t="shared" si="530"/>
        <v>4</v>
      </c>
      <c r="Q1022" t="s">
        <v>87</v>
      </c>
      <c r="R1022">
        <f t="shared" si="531"/>
        <v>4</v>
      </c>
      <c r="S1022" t="s">
        <v>88</v>
      </c>
      <c r="T1022">
        <f t="shared" si="532"/>
        <v>3</v>
      </c>
      <c r="U1022" t="s">
        <v>185</v>
      </c>
      <c r="V1022">
        <f t="shared" si="533"/>
        <v>4</v>
      </c>
      <c r="W1022" t="s">
        <v>90</v>
      </c>
      <c r="X1022">
        <f t="shared" si="534"/>
        <v>7</v>
      </c>
      <c r="Y1022" t="s">
        <v>90</v>
      </c>
      <c r="Z1022">
        <f t="shared" si="535"/>
        <v>7</v>
      </c>
      <c r="AA1022" t="s">
        <v>91</v>
      </c>
      <c r="AB1022">
        <f t="shared" si="536"/>
        <v>3</v>
      </c>
      <c r="AC1022" t="s">
        <v>115</v>
      </c>
      <c r="AD1022">
        <f t="shared" si="537"/>
        <v>4</v>
      </c>
      <c r="AE1022">
        <v>4</v>
      </c>
      <c r="AF1022">
        <v>5</v>
      </c>
      <c r="AG1022">
        <v>2005</v>
      </c>
      <c r="AH1022">
        <v>2005</v>
      </c>
      <c r="AI1022" t="s">
        <v>93</v>
      </c>
      <c r="AJ1022">
        <f t="shared" si="538"/>
        <v>5</v>
      </c>
      <c r="AK1022" t="s">
        <v>94</v>
      </c>
      <c r="AL1022">
        <f t="shared" si="539"/>
        <v>8</v>
      </c>
      <c r="AM1022" t="s">
        <v>95</v>
      </c>
      <c r="AN1022">
        <f t="shared" si="540"/>
        <v>14</v>
      </c>
      <c r="AO1022" t="s">
        <v>95</v>
      </c>
      <c r="AP1022" t="s">
        <v>117</v>
      </c>
      <c r="AQ1022">
        <f t="shared" si="541"/>
        <v>2</v>
      </c>
      <c r="AR1022">
        <v>0</v>
      </c>
      <c r="AS1022" t="s">
        <v>98</v>
      </c>
      <c r="AT1022">
        <f t="shared" si="542"/>
        <v>3</v>
      </c>
      <c r="AU1022" t="s">
        <v>98</v>
      </c>
      <c r="AV1022">
        <f t="shared" si="543"/>
        <v>3</v>
      </c>
      <c r="AW1022" t="s">
        <v>99</v>
      </c>
      <c r="AX1022">
        <f t="shared" si="544"/>
        <v>6</v>
      </c>
      <c r="AY1022" t="s">
        <v>97</v>
      </c>
      <c r="AZ1022">
        <f t="shared" si="545"/>
        <v>5</v>
      </c>
      <c r="BA1022" t="s">
        <v>98</v>
      </c>
      <c r="BB1022">
        <f t="shared" si="546"/>
        <v>4</v>
      </c>
      <c r="BC1022" t="s">
        <v>100</v>
      </c>
      <c r="BD1022" t="s">
        <v>101</v>
      </c>
      <c r="BE1022">
        <f t="shared" si="547"/>
        <v>7</v>
      </c>
      <c r="BF1022">
        <v>1024</v>
      </c>
      <c r="BG1022" t="s">
        <v>102</v>
      </c>
      <c r="BH1022">
        <v>0</v>
      </c>
      <c r="BI1022">
        <v>108</v>
      </c>
      <c r="BJ1022">
        <v>1132</v>
      </c>
      <c r="BK1022" t="s">
        <v>103</v>
      </c>
      <c r="BL1022">
        <f t="shared" si="548"/>
        <v>6</v>
      </c>
      <c r="BM1022" t="s">
        <v>104</v>
      </c>
      <c r="BN1022" t="s">
        <v>105</v>
      </c>
      <c r="BO1022" t="s">
        <v>106</v>
      </c>
      <c r="BP1022">
        <f t="shared" si="549"/>
        <v>6</v>
      </c>
      <c r="BQ1022">
        <v>1132</v>
      </c>
      <c r="BR1022">
        <v>0</v>
      </c>
      <c r="BS1022">
        <v>0</v>
      </c>
      <c r="BT1022">
        <v>1132</v>
      </c>
      <c r="BU1022">
        <v>1</v>
      </c>
      <c r="BV1022">
        <v>0</v>
      </c>
      <c r="BW1022">
        <v>1</v>
      </c>
      <c r="BX1022">
        <v>1</v>
      </c>
      <c r="BY1022">
        <v>2</v>
      </c>
      <c r="BZ1022">
        <v>1</v>
      </c>
      <c r="CA1022" t="s">
        <v>97</v>
      </c>
      <c r="CB1022">
        <f t="shared" si="550"/>
        <v>5</v>
      </c>
      <c r="CC1022">
        <v>5</v>
      </c>
      <c r="CD1022" t="s">
        <v>107</v>
      </c>
      <c r="CE1022">
        <v>0</v>
      </c>
      <c r="CF1022" t="s">
        <v>83</v>
      </c>
      <c r="CG1022" t="s">
        <v>108</v>
      </c>
      <c r="CH1022">
        <f t="shared" si="551"/>
        <v>6</v>
      </c>
      <c r="CI1022">
        <v>2005</v>
      </c>
      <c r="CJ1022" t="s">
        <v>157</v>
      </c>
      <c r="CK1022">
        <f t="shared" si="552"/>
        <v>4</v>
      </c>
      <c r="CL1022">
        <v>2</v>
      </c>
      <c r="CM1022">
        <v>451</v>
      </c>
      <c r="CN1022" t="s">
        <v>98</v>
      </c>
      <c r="CO1022">
        <f t="shared" si="553"/>
        <v>4</v>
      </c>
      <c r="CP1022" t="s">
        <v>98</v>
      </c>
      <c r="CQ1022">
        <f t="shared" si="554"/>
        <v>4</v>
      </c>
      <c r="CR1022" t="s">
        <v>105</v>
      </c>
      <c r="CS1022">
        <f t="shared" si="555"/>
        <v>3</v>
      </c>
      <c r="CT1022">
        <v>252</v>
      </c>
      <c r="CU1022">
        <v>64</v>
      </c>
      <c r="CV1022">
        <v>0</v>
      </c>
      <c r="CW1022">
        <v>0</v>
      </c>
      <c r="CX1022">
        <v>0</v>
      </c>
      <c r="CY1022">
        <v>0</v>
      </c>
      <c r="CZ1022" t="s">
        <v>83</v>
      </c>
      <c r="DA1022" t="s">
        <v>83</v>
      </c>
      <c r="DB1022">
        <f t="shared" si="556"/>
        <v>5</v>
      </c>
      <c r="DC1022" t="s">
        <v>83</v>
      </c>
      <c r="DD1022">
        <v>0</v>
      </c>
      <c r="DE1022">
        <v>6</v>
      </c>
      <c r="DF1022">
        <v>2008</v>
      </c>
      <c r="DG1022">
        <f t="shared" si="559"/>
        <v>15</v>
      </c>
      <c r="DH1022" t="s">
        <v>110</v>
      </c>
      <c r="DI1022">
        <f t="shared" si="557"/>
        <v>4</v>
      </c>
      <c r="DJ1022" t="s">
        <v>111</v>
      </c>
      <c r="DK1022">
        <f t="shared" si="558"/>
        <v>5</v>
      </c>
      <c r="DL1022">
        <v>176000</v>
      </c>
    </row>
    <row r="1023" spans="1:116" x14ac:dyDescent="0.35">
      <c r="A1023">
        <v>1022</v>
      </c>
      <c r="B1023">
        <v>20</v>
      </c>
      <c r="C1023" t="s">
        <v>81</v>
      </c>
      <c r="D1023">
        <f t="shared" si="525"/>
        <v>4</v>
      </c>
      <c r="E1023">
        <v>64</v>
      </c>
      <c r="F1023">
        <v>7406</v>
      </c>
      <c r="G1023" t="s">
        <v>82</v>
      </c>
      <c r="H1023">
        <f t="shared" si="526"/>
        <v>2</v>
      </c>
      <c r="I1023" t="s">
        <v>83</v>
      </c>
      <c r="J1023" t="str">
        <f t="shared" si="527"/>
        <v/>
      </c>
      <c r="K1023" t="s">
        <v>84</v>
      </c>
      <c r="L1023">
        <f t="shared" si="528"/>
        <v>1</v>
      </c>
      <c r="M1023" t="s">
        <v>85</v>
      </c>
      <c r="N1023">
        <f t="shared" si="529"/>
        <v>2</v>
      </c>
      <c r="O1023" t="s">
        <v>86</v>
      </c>
      <c r="P1023">
        <f t="shared" si="530"/>
        <v>4</v>
      </c>
      <c r="Q1023" t="s">
        <v>87</v>
      </c>
      <c r="R1023">
        <f t="shared" si="531"/>
        <v>4</v>
      </c>
      <c r="S1023" t="s">
        <v>88</v>
      </c>
      <c r="T1023">
        <f t="shared" si="532"/>
        <v>3</v>
      </c>
      <c r="U1023" t="s">
        <v>89</v>
      </c>
      <c r="V1023">
        <f t="shared" si="533"/>
        <v>16</v>
      </c>
      <c r="W1023" t="s">
        <v>90</v>
      </c>
      <c r="X1023">
        <f t="shared" si="534"/>
        <v>7</v>
      </c>
      <c r="Y1023" t="s">
        <v>90</v>
      </c>
      <c r="Z1023">
        <f t="shared" si="535"/>
        <v>7</v>
      </c>
      <c r="AA1023" t="s">
        <v>91</v>
      </c>
      <c r="AB1023">
        <f t="shared" si="536"/>
        <v>3</v>
      </c>
      <c r="AC1023" t="s">
        <v>115</v>
      </c>
      <c r="AD1023">
        <f t="shared" si="537"/>
        <v>4</v>
      </c>
      <c r="AE1023">
        <v>7</v>
      </c>
      <c r="AF1023">
        <v>5</v>
      </c>
      <c r="AG1023">
        <v>2006</v>
      </c>
      <c r="AH1023">
        <v>2006</v>
      </c>
      <c r="AI1023" t="s">
        <v>93</v>
      </c>
      <c r="AJ1023">
        <f t="shared" si="538"/>
        <v>5</v>
      </c>
      <c r="AK1023" t="s">
        <v>94</v>
      </c>
      <c r="AL1023">
        <f t="shared" si="539"/>
        <v>8</v>
      </c>
      <c r="AM1023" t="s">
        <v>95</v>
      </c>
      <c r="AN1023">
        <f t="shared" si="540"/>
        <v>14</v>
      </c>
      <c r="AO1023" t="s">
        <v>95</v>
      </c>
      <c r="AP1023" t="s">
        <v>137</v>
      </c>
      <c r="AQ1023">
        <f t="shared" si="541"/>
        <v>5</v>
      </c>
      <c r="AR1023">
        <v>84</v>
      </c>
      <c r="AS1023" t="s">
        <v>97</v>
      </c>
      <c r="AT1023">
        <f t="shared" si="542"/>
        <v>4</v>
      </c>
      <c r="AU1023" t="s">
        <v>98</v>
      </c>
      <c r="AV1023">
        <f t="shared" si="543"/>
        <v>3</v>
      </c>
      <c r="AW1023" t="s">
        <v>99</v>
      </c>
      <c r="AX1023">
        <f t="shared" si="544"/>
        <v>6</v>
      </c>
      <c r="AY1023" t="s">
        <v>97</v>
      </c>
      <c r="AZ1023">
        <f t="shared" si="545"/>
        <v>5</v>
      </c>
      <c r="BA1023" t="s">
        <v>98</v>
      </c>
      <c r="BB1023">
        <f t="shared" si="546"/>
        <v>4</v>
      </c>
      <c r="BC1023" t="s">
        <v>130</v>
      </c>
      <c r="BD1023" t="s">
        <v>101</v>
      </c>
      <c r="BE1023">
        <f t="shared" si="547"/>
        <v>7</v>
      </c>
      <c r="BF1023">
        <v>684</v>
      </c>
      <c r="BG1023" t="s">
        <v>102</v>
      </c>
      <c r="BH1023">
        <v>0</v>
      </c>
      <c r="BI1023">
        <v>515</v>
      </c>
      <c r="BJ1023">
        <v>1199</v>
      </c>
      <c r="BK1023" t="s">
        <v>103</v>
      </c>
      <c r="BL1023">
        <f t="shared" si="548"/>
        <v>6</v>
      </c>
      <c r="BM1023" t="s">
        <v>104</v>
      </c>
      <c r="BN1023" t="s">
        <v>105</v>
      </c>
      <c r="BO1023" t="s">
        <v>106</v>
      </c>
      <c r="BP1023">
        <f t="shared" si="549"/>
        <v>6</v>
      </c>
      <c r="BQ1023">
        <v>1220</v>
      </c>
      <c r="BR1023">
        <v>0</v>
      </c>
      <c r="BS1023">
        <v>0</v>
      </c>
      <c r="BT1023">
        <v>1220</v>
      </c>
      <c r="BU1023">
        <v>1</v>
      </c>
      <c r="BV1023">
        <v>0</v>
      </c>
      <c r="BW1023">
        <v>2</v>
      </c>
      <c r="BX1023">
        <v>0</v>
      </c>
      <c r="BY1023">
        <v>2</v>
      </c>
      <c r="BZ1023">
        <v>1</v>
      </c>
      <c r="CA1023" t="s">
        <v>97</v>
      </c>
      <c r="CB1023">
        <f t="shared" si="550"/>
        <v>5</v>
      </c>
      <c r="CC1023">
        <v>6</v>
      </c>
      <c r="CD1023" t="s">
        <v>107</v>
      </c>
      <c r="CE1023">
        <v>0</v>
      </c>
      <c r="CF1023" t="s">
        <v>83</v>
      </c>
      <c r="CG1023" t="s">
        <v>108</v>
      </c>
      <c r="CH1023">
        <f t="shared" si="551"/>
        <v>6</v>
      </c>
      <c r="CI1023">
        <v>2006</v>
      </c>
      <c r="CJ1023" t="s">
        <v>109</v>
      </c>
      <c r="CK1023">
        <f t="shared" si="552"/>
        <v>3</v>
      </c>
      <c r="CL1023">
        <v>2</v>
      </c>
      <c r="CM1023">
        <v>632</v>
      </c>
      <c r="CN1023" t="s">
        <v>98</v>
      </c>
      <c r="CO1023">
        <f t="shared" si="553"/>
        <v>4</v>
      </c>
      <c r="CP1023" t="s">
        <v>98</v>
      </c>
      <c r="CQ1023">
        <f t="shared" si="554"/>
        <v>4</v>
      </c>
      <c r="CR1023" t="s">
        <v>105</v>
      </c>
      <c r="CS1023">
        <f t="shared" si="555"/>
        <v>3</v>
      </c>
      <c r="CT1023">
        <v>105</v>
      </c>
      <c r="CU1023">
        <v>54</v>
      </c>
      <c r="CV1023">
        <v>0</v>
      </c>
      <c r="CW1023">
        <v>0</v>
      </c>
      <c r="CX1023">
        <v>0</v>
      </c>
      <c r="CY1023">
        <v>0</v>
      </c>
      <c r="CZ1023" t="s">
        <v>83</v>
      </c>
      <c r="DA1023" t="s">
        <v>83</v>
      </c>
      <c r="DB1023">
        <f t="shared" si="556"/>
        <v>5</v>
      </c>
      <c r="DC1023" t="s">
        <v>83</v>
      </c>
      <c r="DD1023">
        <v>0</v>
      </c>
      <c r="DE1023">
        <v>7</v>
      </c>
      <c r="DF1023">
        <v>2006</v>
      </c>
      <c r="DG1023">
        <f t="shared" si="559"/>
        <v>17</v>
      </c>
      <c r="DH1023" t="s">
        <v>158</v>
      </c>
      <c r="DI1023">
        <f t="shared" si="557"/>
        <v>8</v>
      </c>
      <c r="DJ1023" t="s">
        <v>159</v>
      </c>
      <c r="DK1023">
        <f t="shared" si="558"/>
        <v>6</v>
      </c>
      <c r="DL1023">
        <v>194000</v>
      </c>
    </row>
    <row r="1024" spans="1:116" x14ac:dyDescent="0.35">
      <c r="A1024">
        <v>1023</v>
      </c>
      <c r="B1024">
        <v>50</v>
      </c>
      <c r="C1024" t="s">
        <v>142</v>
      </c>
      <c r="D1024">
        <f t="shared" si="525"/>
        <v>2</v>
      </c>
      <c r="E1024">
        <v>52</v>
      </c>
      <c r="F1024">
        <v>9439</v>
      </c>
      <c r="G1024" t="s">
        <v>82</v>
      </c>
      <c r="H1024">
        <f t="shared" si="526"/>
        <v>2</v>
      </c>
      <c r="I1024" t="s">
        <v>83</v>
      </c>
      <c r="J1024" t="str">
        <f t="shared" si="527"/>
        <v/>
      </c>
      <c r="K1024" t="s">
        <v>84</v>
      </c>
      <c r="L1024">
        <f t="shared" si="528"/>
        <v>1</v>
      </c>
      <c r="M1024" t="s">
        <v>85</v>
      </c>
      <c r="N1024">
        <f t="shared" si="529"/>
        <v>2</v>
      </c>
      <c r="O1024" t="s">
        <v>86</v>
      </c>
      <c r="P1024">
        <f t="shared" si="530"/>
        <v>4</v>
      </c>
      <c r="Q1024" t="s">
        <v>87</v>
      </c>
      <c r="R1024">
        <f t="shared" si="531"/>
        <v>4</v>
      </c>
      <c r="S1024" t="s">
        <v>88</v>
      </c>
      <c r="T1024">
        <f t="shared" si="532"/>
        <v>3</v>
      </c>
      <c r="U1024" t="s">
        <v>143</v>
      </c>
      <c r="V1024">
        <f t="shared" si="533"/>
        <v>9</v>
      </c>
      <c r="W1024" t="s">
        <v>90</v>
      </c>
      <c r="X1024">
        <f t="shared" si="534"/>
        <v>7</v>
      </c>
      <c r="Y1024" t="s">
        <v>90</v>
      </c>
      <c r="Z1024">
        <f t="shared" si="535"/>
        <v>7</v>
      </c>
      <c r="AA1024" t="s">
        <v>91</v>
      </c>
      <c r="AB1024">
        <f t="shared" si="536"/>
        <v>3</v>
      </c>
      <c r="AC1024" t="s">
        <v>132</v>
      </c>
      <c r="AD1024">
        <f t="shared" si="537"/>
        <v>1</v>
      </c>
      <c r="AE1024">
        <v>5</v>
      </c>
      <c r="AF1024">
        <v>5</v>
      </c>
      <c r="AG1024">
        <v>1930</v>
      </c>
      <c r="AH1024">
        <v>1950</v>
      </c>
      <c r="AI1024" t="s">
        <v>93</v>
      </c>
      <c r="AJ1024">
        <f t="shared" si="538"/>
        <v>5</v>
      </c>
      <c r="AK1024" t="s">
        <v>94</v>
      </c>
      <c r="AL1024">
        <f t="shared" si="539"/>
        <v>8</v>
      </c>
      <c r="AM1024" t="s">
        <v>124</v>
      </c>
      <c r="AN1024">
        <f t="shared" si="540"/>
        <v>4</v>
      </c>
      <c r="AO1024" t="s">
        <v>124</v>
      </c>
      <c r="AP1024" t="s">
        <v>117</v>
      </c>
      <c r="AQ1024">
        <f t="shared" si="541"/>
        <v>2</v>
      </c>
      <c r="AR1024">
        <v>0</v>
      </c>
      <c r="AS1024" t="s">
        <v>98</v>
      </c>
      <c r="AT1024">
        <f t="shared" si="542"/>
        <v>3</v>
      </c>
      <c r="AU1024" t="s">
        <v>98</v>
      </c>
      <c r="AV1024">
        <f t="shared" si="543"/>
        <v>3</v>
      </c>
      <c r="AW1024" t="s">
        <v>118</v>
      </c>
      <c r="AX1024">
        <f t="shared" si="544"/>
        <v>2</v>
      </c>
      <c r="AY1024" t="s">
        <v>98</v>
      </c>
      <c r="AZ1024">
        <f t="shared" si="545"/>
        <v>4</v>
      </c>
      <c r="BA1024" t="s">
        <v>98</v>
      </c>
      <c r="BB1024">
        <f t="shared" si="546"/>
        <v>4</v>
      </c>
      <c r="BC1024" t="s">
        <v>100</v>
      </c>
      <c r="BD1024" t="s">
        <v>172</v>
      </c>
      <c r="BE1024">
        <f t="shared" si="547"/>
        <v>5</v>
      </c>
      <c r="BF1024">
        <v>324</v>
      </c>
      <c r="BG1024" t="s">
        <v>102</v>
      </c>
      <c r="BH1024">
        <v>0</v>
      </c>
      <c r="BI1024">
        <v>588</v>
      </c>
      <c r="BJ1024">
        <v>912</v>
      </c>
      <c r="BK1024" t="s">
        <v>103</v>
      </c>
      <c r="BL1024">
        <f t="shared" si="548"/>
        <v>6</v>
      </c>
      <c r="BM1024" t="s">
        <v>97</v>
      </c>
      <c r="BN1024" t="s">
        <v>105</v>
      </c>
      <c r="BO1024" t="s">
        <v>164</v>
      </c>
      <c r="BP1024">
        <f t="shared" si="549"/>
        <v>3</v>
      </c>
      <c r="BQ1024">
        <v>912</v>
      </c>
      <c r="BR1024">
        <v>336</v>
      </c>
      <c r="BS1024">
        <v>0</v>
      </c>
      <c r="BT1024">
        <v>1248</v>
      </c>
      <c r="BU1024">
        <v>0</v>
      </c>
      <c r="BV1024">
        <v>0</v>
      </c>
      <c r="BW1024">
        <v>1</v>
      </c>
      <c r="BX1024">
        <v>0</v>
      </c>
      <c r="BY1024">
        <v>2</v>
      </c>
      <c r="BZ1024">
        <v>1</v>
      </c>
      <c r="CA1024" t="s">
        <v>98</v>
      </c>
      <c r="CB1024">
        <f t="shared" si="550"/>
        <v>4</v>
      </c>
      <c r="CC1024">
        <v>6</v>
      </c>
      <c r="CD1024" t="s">
        <v>107</v>
      </c>
      <c r="CE1024">
        <v>0</v>
      </c>
      <c r="CF1024" t="s">
        <v>83</v>
      </c>
      <c r="CG1024" t="s">
        <v>127</v>
      </c>
      <c r="CH1024">
        <f t="shared" si="551"/>
        <v>5</v>
      </c>
      <c r="CI1024">
        <v>1957</v>
      </c>
      <c r="CJ1024" t="s">
        <v>102</v>
      </c>
      <c r="CK1024">
        <f t="shared" si="552"/>
        <v>2</v>
      </c>
      <c r="CL1024">
        <v>1</v>
      </c>
      <c r="CM1024">
        <v>160</v>
      </c>
      <c r="CN1024" t="s">
        <v>147</v>
      </c>
      <c r="CO1024">
        <f t="shared" si="553"/>
        <v>3</v>
      </c>
      <c r="CP1024" t="s">
        <v>147</v>
      </c>
      <c r="CQ1024">
        <f t="shared" si="554"/>
        <v>3</v>
      </c>
      <c r="CR1024" t="s">
        <v>105</v>
      </c>
      <c r="CS1024">
        <f t="shared" si="555"/>
        <v>3</v>
      </c>
      <c r="CT1024">
        <v>0</v>
      </c>
      <c r="CU1024">
        <v>0</v>
      </c>
      <c r="CV1024">
        <v>192</v>
      </c>
      <c r="CW1024">
        <v>0</v>
      </c>
      <c r="CX1024">
        <v>0</v>
      </c>
      <c r="CY1024">
        <v>0</v>
      </c>
      <c r="CZ1024" t="s">
        <v>83</v>
      </c>
      <c r="DA1024" t="s">
        <v>83</v>
      </c>
      <c r="DB1024">
        <f t="shared" si="556"/>
        <v>5</v>
      </c>
      <c r="DC1024" t="s">
        <v>83</v>
      </c>
      <c r="DD1024">
        <v>0</v>
      </c>
      <c r="DE1024">
        <v>3</v>
      </c>
      <c r="DF1024">
        <v>2007</v>
      </c>
      <c r="DG1024">
        <f t="shared" si="559"/>
        <v>16</v>
      </c>
      <c r="DH1024" t="s">
        <v>110</v>
      </c>
      <c r="DI1024">
        <f t="shared" si="557"/>
        <v>4</v>
      </c>
      <c r="DJ1024" t="s">
        <v>111</v>
      </c>
      <c r="DK1024">
        <f t="shared" si="558"/>
        <v>5</v>
      </c>
      <c r="DL1024">
        <v>87000</v>
      </c>
    </row>
    <row r="1025" spans="1:116" x14ac:dyDescent="0.35">
      <c r="A1025">
        <v>1024</v>
      </c>
      <c r="B1025">
        <v>120</v>
      </c>
      <c r="C1025" t="s">
        <v>81</v>
      </c>
      <c r="D1025">
        <f t="shared" si="525"/>
        <v>4</v>
      </c>
      <c r="E1025">
        <v>43</v>
      </c>
      <c r="F1025">
        <v>3182</v>
      </c>
      <c r="G1025" t="s">
        <v>82</v>
      </c>
      <c r="H1025">
        <f t="shared" si="526"/>
        <v>2</v>
      </c>
      <c r="I1025" t="s">
        <v>83</v>
      </c>
      <c r="J1025" t="str">
        <f t="shared" si="527"/>
        <v/>
      </c>
      <c r="K1025" t="s">
        <v>84</v>
      </c>
      <c r="L1025">
        <f t="shared" si="528"/>
        <v>1</v>
      </c>
      <c r="M1025" t="s">
        <v>85</v>
      </c>
      <c r="N1025">
        <f t="shared" si="529"/>
        <v>2</v>
      </c>
      <c r="O1025" t="s">
        <v>86</v>
      </c>
      <c r="P1025">
        <f t="shared" si="530"/>
        <v>4</v>
      </c>
      <c r="Q1025" t="s">
        <v>87</v>
      </c>
      <c r="R1025">
        <f t="shared" si="531"/>
        <v>4</v>
      </c>
      <c r="S1025" t="s">
        <v>88</v>
      </c>
      <c r="T1025">
        <f t="shared" si="532"/>
        <v>3</v>
      </c>
      <c r="U1025" t="s">
        <v>227</v>
      </c>
      <c r="V1025">
        <f t="shared" si="533"/>
        <v>23</v>
      </c>
      <c r="W1025" t="s">
        <v>90</v>
      </c>
      <c r="X1025">
        <f t="shared" si="534"/>
        <v>7</v>
      </c>
      <c r="Y1025" t="s">
        <v>90</v>
      </c>
      <c r="Z1025">
        <f t="shared" si="535"/>
        <v>7</v>
      </c>
      <c r="AA1025" t="s">
        <v>179</v>
      </c>
      <c r="AB1025">
        <f t="shared" si="536"/>
        <v>4</v>
      </c>
      <c r="AC1025" t="s">
        <v>115</v>
      </c>
      <c r="AD1025">
        <f t="shared" si="537"/>
        <v>4</v>
      </c>
      <c r="AE1025">
        <v>7</v>
      </c>
      <c r="AF1025">
        <v>5</v>
      </c>
      <c r="AG1025">
        <v>2005</v>
      </c>
      <c r="AH1025">
        <v>2006</v>
      </c>
      <c r="AI1025" t="s">
        <v>93</v>
      </c>
      <c r="AJ1025">
        <f t="shared" si="538"/>
        <v>5</v>
      </c>
      <c r="AK1025" t="s">
        <v>94</v>
      </c>
      <c r="AL1025">
        <f t="shared" si="539"/>
        <v>8</v>
      </c>
      <c r="AM1025" t="s">
        <v>95</v>
      </c>
      <c r="AN1025">
        <f t="shared" si="540"/>
        <v>14</v>
      </c>
      <c r="AO1025" t="s">
        <v>95</v>
      </c>
      <c r="AP1025" t="s">
        <v>96</v>
      </c>
      <c r="AQ1025">
        <f t="shared" si="541"/>
        <v>4</v>
      </c>
      <c r="AR1025">
        <v>14</v>
      </c>
      <c r="AS1025" t="s">
        <v>97</v>
      </c>
      <c r="AT1025">
        <f t="shared" si="542"/>
        <v>4</v>
      </c>
      <c r="AU1025" t="s">
        <v>98</v>
      </c>
      <c r="AV1025">
        <f t="shared" si="543"/>
        <v>3</v>
      </c>
      <c r="AW1025" t="s">
        <v>99</v>
      </c>
      <c r="AX1025">
        <f t="shared" si="544"/>
        <v>6</v>
      </c>
      <c r="AY1025" t="s">
        <v>97</v>
      </c>
      <c r="AZ1025">
        <f t="shared" si="545"/>
        <v>5</v>
      </c>
      <c r="BA1025" t="s">
        <v>97</v>
      </c>
      <c r="BB1025">
        <f t="shared" si="546"/>
        <v>5</v>
      </c>
      <c r="BC1025" t="s">
        <v>100</v>
      </c>
      <c r="BD1025" t="s">
        <v>101</v>
      </c>
      <c r="BE1025">
        <f t="shared" si="547"/>
        <v>7</v>
      </c>
      <c r="BF1025">
        <v>16</v>
      </c>
      <c r="BG1025" t="s">
        <v>102</v>
      </c>
      <c r="BH1025">
        <v>0</v>
      </c>
      <c r="BI1025">
        <v>1330</v>
      </c>
      <c r="BJ1025">
        <v>1346</v>
      </c>
      <c r="BK1025" t="s">
        <v>103</v>
      </c>
      <c r="BL1025">
        <f t="shared" si="548"/>
        <v>6</v>
      </c>
      <c r="BM1025" t="s">
        <v>104</v>
      </c>
      <c r="BN1025" t="s">
        <v>105</v>
      </c>
      <c r="BO1025" t="s">
        <v>106</v>
      </c>
      <c r="BP1025">
        <f t="shared" si="549"/>
        <v>6</v>
      </c>
      <c r="BQ1025">
        <v>1504</v>
      </c>
      <c r="BR1025">
        <v>0</v>
      </c>
      <c r="BS1025">
        <v>0</v>
      </c>
      <c r="BT1025">
        <v>1504</v>
      </c>
      <c r="BU1025">
        <v>0</v>
      </c>
      <c r="BV1025">
        <v>0</v>
      </c>
      <c r="BW1025">
        <v>2</v>
      </c>
      <c r="BX1025">
        <v>0</v>
      </c>
      <c r="BY1025">
        <v>2</v>
      </c>
      <c r="BZ1025">
        <v>1</v>
      </c>
      <c r="CA1025" t="s">
        <v>97</v>
      </c>
      <c r="CB1025">
        <f t="shared" si="550"/>
        <v>5</v>
      </c>
      <c r="CC1025">
        <v>7</v>
      </c>
      <c r="CD1025" t="s">
        <v>107</v>
      </c>
      <c r="CE1025">
        <v>1</v>
      </c>
      <c r="CF1025" t="s">
        <v>97</v>
      </c>
      <c r="CG1025" t="s">
        <v>108</v>
      </c>
      <c r="CH1025">
        <f t="shared" si="551"/>
        <v>6</v>
      </c>
      <c r="CI1025">
        <v>2005</v>
      </c>
      <c r="CJ1025" t="s">
        <v>157</v>
      </c>
      <c r="CK1025">
        <f t="shared" si="552"/>
        <v>4</v>
      </c>
      <c r="CL1025">
        <v>2</v>
      </c>
      <c r="CM1025">
        <v>437</v>
      </c>
      <c r="CN1025" t="s">
        <v>98</v>
      </c>
      <c r="CO1025">
        <f t="shared" si="553"/>
        <v>4</v>
      </c>
      <c r="CP1025" t="s">
        <v>98</v>
      </c>
      <c r="CQ1025">
        <f t="shared" si="554"/>
        <v>4</v>
      </c>
      <c r="CR1025" t="s">
        <v>105</v>
      </c>
      <c r="CS1025">
        <f t="shared" si="555"/>
        <v>3</v>
      </c>
      <c r="CT1025">
        <v>156</v>
      </c>
      <c r="CU1025">
        <v>20</v>
      </c>
      <c r="CV1025">
        <v>0</v>
      </c>
      <c r="CW1025">
        <v>0</v>
      </c>
      <c r="CX1025">
        <v>0</v>
      </c>
      <c r="CY1025">
        <v>0</v>
      </c>
      <c r="CZ1025" t="s">
        <v>83</v>
      </c>
      <c r="DA1025" t="s">
        <v>83</v>
      </c>
      <c r="DB1025">
        <f t="shared" si="556"/>
        <v>5</v>
      </c>
      <c r="DC1025" t="s">
        <v>83</v>
      </c>
      <c r="DD1025">
        <v>0</v>
      </c>
      <c r="DE1025">
        <v>5</v>
      </c>
      <c r="DF1025">
        <v>2008</v>
      </c>
      <c r="DG1025">
        <f t="shared" si="559"/>
        <v>15</v>
      </c>
      <c r="DH1025" t="s">
        <v>110</v>
      </c>
      <c r="DI1025">
        <f t="shared" si="557"/>
        <v>4</v>
      </c>
      <c r="DJ1025" t="s">
        <v>111</v>
      </c>
      <c r="DK1025">
        <f t="shared" si="558"/>
        <v>5</v>
      </c>
      <c r="DL1025">
        <v>191000</v>
      </c>
    </row>
    <row r="1026" spans="1:116" x14ac:dyDescent="0.35">
      <c r="A1026">
        <v>1025</v>
      </c>
      <c r="B1026">
        <v>20</v>
      </c>
      <c r="C1026" t="s">
        <v>81</v>
      </c>
      <c r="D1026">
        <f t="shared" ref="D1026:D1089" si="560">VLOOKUP($C1026,MSZoning,2,0)</f>
        <v>4</v>
      </c>
      <c r="E1026" t="s">
        <v>83</v>
      </c>
      <c r="F1026">
        <v>15498</v>
      </c>
      <c r="G1026" t="s">
        <v>82</v>
      </c>
      <c r="H1026">
        <f t="shared" ref="H1026:H1089" si="561">VLOOKUP(G1026,Street,2,0)</f>
        <v>2</v>
      </c>
      <c r="I1026" t="s">
        <v>83</v>
      </c>
      <c r="J1026" t="str">
        <f t="shared" ref="J1026:J1089" si="562">IFERROR(VLOOKUP(I1026,Alley,2,0),"")</f>
        <v/>
      </c>
      <c r="K1026" t="s">
        <v>120</v>
      </c>
      <c r="L1026">
        <f t="shared" ref="L1026:L1089" si="563">VLOOKUP(K1026,LotShape,2,0)</f>
        <v>2</v>
      </c>
      <c r="M1026" t="s">
        <v>85</v>
      </c>
      <c r="N1026">
        <f t="shared" ref="N1026:N1089" si="564">VLOOKUP(M1026,LandContour,2,0)</f>
        <v>2</v>
      </c>
      <c r="O1026" t="s">
        <v>86</v>
      </c>
      <c r="P1026">
        <f t="shared" ref="P1026:P1089" si="565">VLOOKUP(O1026,Utilities,2,0)</f>
        <v>4</v>
      </c>
      <c r="Q1026" t="s">
        <v>122</v>
      </c>
      <c r="R1026">
        <f t="shared" ref="R1026:R1089" si="566">VLOOKUP(Q1026,LotConfig,2,0)</f>
        <v>2</v>
      </c>
      <c r="S1026" t="s">
        <v>88</v>
      </c>
      <c r="T1026">
        <f t="shared" ref="T1026:T1089" si="567">VLOOKUP(S1026,LandSlope,2,0)</f>
        <v>3</v>
      </c>
      <c r="U1026" t="s">
        <v>189</v>
      </c>
      <c r="V1026">
        <f t="shared" ref="V1026:V1089" si="568">VLOOKUP(U1026,Neighborhood,2,0)</f>
        <v>2</v>
      </c>
      <c r="W1026" t="s">
        <v>90</v>
      </c>
      <c r="X1026">
        <f t="shared" ref="X1026:X1089" si="569">VLOOKUP(W1026,Condition1,2,0)</f>
        <v>7</v>
      </c>
      <c r="Y1026" t="s">
        <v>90</v>
      </c>
      <c r="Z1026">
        <f t="shared" ref="Z1026:Z1089" si="570">VLOOKUP(Y1026,Condition2,2,0)</f>
        <v>7</v>
      </c>
      <c r="AA1026" t="s">
        <v>91</v>
      </c>
      <c r="AB1026">
        <f t="shared" ref="AB1026:AB1089" si="571">VLOOKUP(AA1026,BldgType,2,0)</f>
        <v>3</v>
      </c>
      <c r="AC1026" t="s">
        <v>115</v>
      </c>
      <c r="AD1026">
        <f t="shared" ref="AD1026:AD1089" si="572">VLOOKUP(AC1026,HouseStyle,2,0)</f>
        <v>4</v>
      </c>
      <c r="AE1026">
        <v>8</v>
      </c>
      <c r="AF1026">
        <v>6</v>
      </c>
      <c r="AG1026">
        <v>1976</v>
      </c>
      <c r="AH1026">
        <v>1976</v>
      </c>
      <c r="AI1026" t="s">
        <v>152</v>
      </c>
      <c r="AJ1026">
        <f t="shared" ref="AJ1026:AJ1089" si="573">VLOOKUP(AI1026,RoofStyle,2,0)</f>
        <v>6</v>
      </c>
      <c r="AK1026" t="s">
        <v>223</v>
      </c>
      <c r="AL1026">
        <f t="shared" ref="AL1026:AL1089" si="574">VLOOKUP(AK1026,RoofMatl,2,0)</f>
        <v>7</v>
      </c>
      <c r="AM1026" t="s">
        <v>137</v>
      </c>
      <c r="AN1026">
        <f t="shared" ref="AN1026:AN1089" si="575">VLOOKUP(AM1026,Exterior1st,2,0)</f>
        <v>11</v>
      </c>
      <c r="AO1026" t="s">
        <v>140</v>
      </c>
      <c r="AP1026" t="s">
        <v>117</v>
      </c>
      <c r="AQ1026">
        <f t="shared" ref="AQ1026:AQ1089" si="576">VLOOKUP(AP1026,MasVnrType,2,0)</f>
        <v>2</v>
      </c>
      <c r="AR1026">
        <v>0</v>
      </c>
      <c r="AS1026" t="s">
        <v>97</v>
      </c>
      <c r="AT1026">
        <f t="shared" ref="AT1026:AT1089" si="577">VLOOKUP(AS1026,ExterQual,2,0)</f>
        <v>4</v>
      </c>
      <c r="AU1026" t="s">
        <v>98</v>
      </c>
      <c r="AV1026">
        <f t="shared" ref="AV1026:AV1089" si="578">VLOOKUP(AU1026,ExterCond,2,0)</f>
        <v>3</v>
      </c>
      <c r="AW1026" t="s">
        <v>118</v>
      </c>
      <c r="AX1026">
        <f t="shared" ref="AX1026:AX1089" si="579">VLOOKUP(AW1026,Foundation,2,0)</f>
        <v>2</v>
      </c>
      <c r="AY1026" t="s">
        <v>97</v>
      </c>
      <c r="AZ1026">
        <f t="shared" ref="AZ1026:AZ1089" si="580">VLOOKUP(AY1026,BsmtQual,2,0)</f>
        <v>5</v>
      </c>
      <c r="BA1026" t="s">
        <v>98</v>
      </c>
      <c r="BB1026">
        <f t="shared" ref="BB1026:BB1089" si="581">VLOOKUP(BA1026,BsmtCond,2,0)</f>
        <v>4</v>
      </c>
      <c r="BC1026" t="s">
        <v>130</v>
      </c>
      <c r="BD1026" t="s">
        <v>119</v>
      </c>
      <c r="BE1026">
        <f t="shared" ref="BE1026:BE1089" si="582">VLOOKUP(BD1026,BsmtFinType1,2,0)</f>
        <v>4</v>
      </c>
      <c r="BF1026">
        <v>1165</v>
      </c>
      <c r="BG1026" t="s">
        <v>172</v>
      </c>
      <c r="BH1026">
        <v>400</v>
      </c>
      <c r="BI1026">
        <v>0</v>
      </c>
      <c r="BJ1026">
        <v>1565</v>
      </c>
      <c r="BK1026" t="s">
        <v>103</v>
      </c>
      <c r="BL1026">
        <f t="shared" ref="BL1026:BL1089" si="583">VLOOKUP(BK1026,Heating,2,0)</f>
        <v>6</v>
      </c>
      <c r="BM1026" t="s">
        <v>98</v>
      </c>
      <c r="BN1026" t="s">
        <v>105</v>
      </c>
      <c r="BO1026" t="s">
        <v>106</v>
      </c>
      <c r="BP1026">
        <f t="shared" ref="BP1026:BP1089" si="584">VLOOKUP(BO1026,Electrical,2,0)</f>
        <v>6</v>
      </c>
      <c r="BQ1026">
        <v>2898</v>
      </c>
      <c r="BR1026">
        <v>0</v>
      </c>
      <c r="BS1026">
        <v>0</v>
      </c>
      <c r="BT1026">
        <v>2898</v>
      </c>
      <c r="BU1026">
        <v>1</v>
      </c>
      <c r="BV1026">
        <v>0</v>
      </c>
      <c r="BW1026">
        <v>2</v>
      </c>
      <c r="BX1026">
        <v>0</v>
      </c>
      <c r="BY1026">
        <v>2</v>
      </c>
      <c r="BZ1026">
        <v>1</v>
      </c>
      <c r="CA1026" t="s">
        <v>97</v>
      </c>
      <c r="CB1026">
        <f t="shared" ref="CB1026:CB1089" si="585">VLOOKUP(CA1026,BsmtQual,2,0)</f>
        <v>5</v>
      </c>
      <c r="CC1026">
        <v>10</v>
      </c>
      <c r="CD1026" t="s">
        <v>107</v>
      </c>
      <c r="CE1026">
        <v>1</v>
      </c>
      <c r="CF1026" t="s">
        <v>97</v>
      </c>
      <c r="CG1026" t="s">
        <v>108</v>
      </c>
      <c r="CH1026">
        <f t="shared" ref="CH1026:CH1089" si="586">VLOOKUP(CG1026,GarageType,2,0)</f>
        <v>6</v>
      </c>
      <c r="CI1026">
        <v>1976</v>
      </c>
      <c r="CJ1026" t="s">
        <v>157</v>
      </c>
      <c r="CK1026">
        <f t="shared" ref="CK1026:CK1089" si="587">VLOOKUP(CJ1026,GarageFinish,2,0)</f>
        <v>4</v>
      </c>
      <c r="CL1026">
        <v>2</v>
      </c>
      <c r="CM1026">
        <v>665</v>
      </c>
      <c r="CN1026" t="s">
        <v>98</v>
      </c>
      <c r="CO1026">
        <f t="shared" ref="CO1026:CO1089" si="588">VLOOKUP(CN1026,BsmtQual,2,0)</f>
        <v>4</v>
      </c>
      <c r="CP1026" t="s">
        <v>98</v>
      </c>
      <c r="CQ1026">
        <f t="shared" ref="CQ1026:CQ1089" si="589">VLOOKUP(CP1026,BsmtQual,2,0)</f>
        <v>4</v>
      </c>
      <c r="CR1026" t="s">
        <v>105</v>
      </c>
      <c r="CS1026">
        <f t="shared" ref="CS1026:CS1089" si="590">VLOOKUP(CR1026,PavedDrive,2,0)</f>
        <v>3</v>
      </c>
      <c r="CT1026">
        <v>0</v>
      </c>
      <c r="CU1026">
        <v>72</v>
      </c>
      <c r="CV1026">
        <v>174</v>
      </c>
      <c r="CW1026">
        <v>0</v>
      </c>
      <c r="CX1026">
        <v>0</v>
      </c>
      <c r="CY1026">
        <v>0</v>
      </c>
      <c r="CZ1026" t="s">
        <v>83</v>
      </c>
      <c r="DA1026" t="s">
        <v>83</v>
      </c>
      <c r="DB1026">
        <f t="shared" ref="DB1026:DB1089" si="591">VLOOKUP(DA1026,Fence,2,0)</f>
        <v>5</v>
      </c>
      <c r="DC1026" t="s">
        <v>83</v>
      </c>
      <c r="DD1026">
        <v>0</v>
      </c>
      <c r="DE1026">
        <v>5</v>
      </c>
      <c r="DF1026">
        <v>2008</v>
      </c>
      <c r="DG1026">
        <f t="shared" si="559"/>
        <v>15</v>
      </c>
      <c r="DH1026" t="s">
        <v>173</v>
      </c>
      <c r="DI1026">
        <f t="shared" ref="DI1026:DI1089" si="592">VLOOKUP(DH1026,SaleType,2,0)</f>
        <v>3</v>
      </c>
      <c r="DJ1026" t="s">
        <v>128</v>
      </c>
      <c r="DK1026">
        <f t="shared" ref="DK1026:DK1089" si="593">VLOOKUP(DJ1026,SaleCondition,2,0)</f>
        <v>3</v>
      </c>
      <c r="DL1026">
        <v>287000</v>
      </c>
    </row>
    <row r="1027" spans="1:116" x14ac:dyDescent="0.35">
      <c r="A1027">
        <v>1026</v>
      </c>
      <c r="B1027">
        <v>20</v>
      </c>
      <c r="C1027" t="s">
        <v>81</v>
      </c>
      <c r="D1027">
        <f t="shared" si="560"/>
        <v>4</v>
      </c>
      <c r="E1027">
        <v>70</v>
      </c>
      <c r="F1027">
        <v>7700</v>
      </c>
      <c r="G1027" t="s">
        <v>82</v>
      </c>
      <c r="H1027">
        <f t="shared" si="561"/>
        <v>2</v>
      </c>
      <c r="I1027" t="s">
        <v>83</v>
      </c>
      <c r="J1027" t="str">
        <f t="shared" si="562"/>
        <v/>
      </c>
      <c r="K1027" t="s">
        <v>84</v>
      </c>
      <c r="L1027">
        <f t="shared" si="563"/>
        <v>1</v>
      </c>
      <c r="M1027" t="s">
        <v>85</v>
      </c>
      <c r="N1027">
        <f t="shared" si="564"/>
        <v>2</v>
      </c>
      <c r="O1027" t="s">
        <v>86</v>
      </c>
      <c r="P1027">
        <f t="shared" si="565"/>
        <v>4</v>
      </c>
      <c r="Q1027" t="s">
        <v>122</v>
      </c>
      <c r="R1027">
        <f t="shared" si="566"/>
        <v>2</v>
      </c>
      <c r="S1027" t="s">
        <v>88</v>
      </c>
      <c r="T1027">
        <f t="shared" si="567"/>
        <v>3</v>
      </c>
      <c r="U1027" t="s">
        <v>89</v>
      </c>
      <c r="V1027">
        <f t="shared" si="568"/>
        <v>16</v>
      </c>
      <c r="W1027" t="s">
        <v>90</v>
      </c>
      <c r="X1027">
        <f t="shared" si="569"/>
        <v>7</v>
      </c>
      <c r="Y1027" t="s">
        <v>90</v>
      </c>
      <c r="Z1027">
        <f t="shared" si="570"/>
        <v>7</v>
      </c>
      <c r="AA1027" t="s">
        <v>91</v>
      </c>
      <c r="AB1027">
        <f t="shared" si="571"/>
        <v>3</v>
      </c>
      <c r="AC1027" t="s">
        <v>115</v>
      </c>
      <c r="AD1027">
        <f t="shared" si="572"/>
        <v>4</v>
      </c>
      <c r="AE1027">
        <v>5</v>
      </c>
      <c r="AF1027">
        <v>5</v>
      </c>
      <c r="AG1027">
        <v>1972</v>
      </c>
      <c r="AH1027">
        <v>1972</v>
      </c>
      <c r="AI1027" t="s">
        <v>93</v>
      </c>
      <c r="AJ1027">
        <f t="shared" si="573"/>
        <v>5</v>
      </c>
      <c r="AK1027" t="s">
        <v>94</v>
      </c>
      <c r="AL1027">
        <f t="shared" si="574"/>
        <v>8</v>
      </c>
      <c r="AM1027" t="s">
        <v>95</v>
      </c>
      <c r="AN1027">
        <f t="shared" si="575"/>
        <v>14</v>
      </c>
      <c r="AO1027" t="s">
        <v>95</v>
      </c>
      <c r="AP1027" t="s">
        <v>117</v>
      </c>
      <c r="AQ1027">
        <f t="shared" si="576"/>
        <v>2</v>
      </c>
      <c r="AR1027">
        <v>0</v>
      </c>
      <c r="AS1027" t="s">
        <v>98</v>
      </c>
      <c r="AT1027">
        <f t="shared" si="577"/>
        <v>3</v>
      </c>
      <c r="AU1027" t="s">
        <v>98</v>
      </c>
      <c r="AV1027">
        <f t="shared" si="578"/>
        <v>3</v>
      </c>
      <c r="AW1027" t="s">
        <v>118</v>
      </c>
      <c r="AX1027">
        <f t="shared" si="579"/>
        <v>2</v>
      </c>
      <c r="AY1027" t="s">
        <v>98</v>
      </c>
      <c r="AZ1027">
        <f t="shared" si="580"/>
        <v>4</v>
      </c>
      <c r="BA1027" t="s">
        <v>98</v>
      </c>
      <c r="BB1027">
        <f t="shared" si="581"/>
        <v>4</v>
      </c>
      <c r="BC1027" t="s">
        <v>100</v>
      </c>
      <c r="BD1027" t="s">
        <v>172</v>
      </c>
      <c r="BE1027">
        <f t="shared" si="582"/>
        <v>5</v>
      </c>
      <c r="BF1027">
        <v>138</v>
      </c>
      <c r="BG1027" t="s">
        <v>153</v>
      </c>
      <c r="BH1027">
        <v>468</v>
      </c>
      <c r="BI1027">
        <v>276</v>
      </c>
      <c r="BJ1027">
        <v>882</v>
      </c>
      <c r="BK1027" t="s">
        <v>103</v>
      </c>
      <c r="BL1027">
        <f t="shared" si="583"/>
        <v>6</v>
      </c>
      <c r="BM1027" t="s">
        <v>98</v>
      </c>
      <c r="BN1027" t="s">
        <v>105</v>
      </c>
      <c r="BO1027" t="s">
        <v>106</v>
      </c>
      <c r="BP1027">
        <f t="shared" si="584"/>
        <v>6</v>
      </c>
      <c r="BQ1027">
        <v>882</v>
      </c>
      <c r="BR1027">
        <v>0</v>
      </c>
      <c r="BS1027">
        <v>0</v>
      </c>
      <c r="BT1027">
        <v>882</v>
      </c>
      <c r="BU1027">
        <v>1</v>
      </c>
      <c r="BV1027">
        <v>0</v>
      </c>
      <c r="BW1027">
        <v>1</v>
      </c>
      <c r="BX1027">
        <v>0</v>
      </c>
      <c r="BY1027">
        <v>3</v>
      </c>
      <c r="BZ1027">
        <v>1</v>
      </c>
      <c r="CA1027" t="s">
        <v>98</v>
      </c>
      <c r="CB1027">
        <f t="shared" si="585"/>
        <v>4</v>
      </c>
      <c r="CC1027">
        <v>5</v>
      </c>
      <c r="CD1027" t="s">
        <v>107</v>
      </c>
      <c r="CE1027">
        <v>0</v>
      </c>
      <c r="CF1027" t="s">
        <v>83</v>
      </c>
      <c r="CG1027" t="s">
        <v>127</v>
      </c>
      <c r="CH1027">
        <f t="shared" si="586"/>
        <v>5</v>
      </c>
      <c r="CI1027">
        <v>1980</v>
      </c>
      <c r="CJ1027" t="s">
        <v>102</v>
      </c>
      <c r="CK1027">
        <f t="shared" si="587"/>
        <v>2</v>
      </c>
      <c r="CL1027">
        <v>2</v>
      </c>
      <c r="CM1027">
        <v>461</v>
      </c>
      <c r="CN1027" t="s">
        <v>98</v>
      </c>
      <c r="CO1027">
        <f t="shared" si="588"/>
        <v>4</v>
      </c>
      <c r="CP1027" t="s">
        <v>98</v>
      </c>
      <c r="CQ1027">
        <f t="shared" si="589"/>
        <v>4</v>
      </c>
      <c r="CR1027" t="s">
        <v>105</v>
      </c>
      <c r="CS1027">
        <f t="shared" si="590"/>
        <v>3</v>
      </c>
      <c r="CT1027">
        <v>96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 t="s">
        <v>83</v>
      </c>
      <c r="DA1027" t="s">
        <v>134</v>
      </c>
      <c r="DB1027">
        <f t="shared" si="591"/>
        <v>3</v>
      </c>
      <c r="DC1027" t="s">
        <v>83</v>
      </c>
      <c r="DD1027">
        <v>0</v>
      </c>
      <c r="DE1027">
        <v>3</v>
      </c>
      <c r="DF1027">
        <v>2007</v>
      </c>
      <c r="DG1027">
        <f t="shared" ref="DG1027:DG1090" si="594">2023-DF1027</f>
        <v>16</v>
      </c>
      <c r="DH1027" t="s">
        <v>110</v>
      </c>
      <c r="DI1027">
        <f t="shared" si="592"/>
        <v>4</v>
      </c>
      <c r="DJ1027" t="s">
        <v>111</v>
      </c>
      <c r="DK1027">
        <f t="shared" si="593"/>
        <v>5</v>
      </c>
      <c r="DL1027">
        <v>112500</v>
      </c>
    </row>
    <row r="1028" spans="1:116" x14ac:dyDescent="0.35">
      <c r="A1028">
        <v>1027</v>
      </c>
      <c r="B1028">
        <v>20</v>
      </c>
      <c r="C1028" t="s">
        <v>81</v>
      </c>
      <c r="D1028">
        <f t="shared" si="560"/>
        <v>4</v>
      </c>
      <c r="E1028">
        <v>73</v>
      </c>
      <c r="F1028">
        <v>9300</v>
      </c>
      <c r="G1028" t="s">
        <v>82</v>
      </c>
      <c r="H1028">
        <f t="shared" si="561"/>
        <v>2</v>
      </c>
      <c r="I1028" t="s">
        <v>83</v>
      </c>
      <c r="J1028" t="str">
        <f t="shared" si="562"/>
        <v/>
      </c>
      <c r="K1028" t="s">
        <v>84</v>
      </c>
      <c r="L1028">
        <f t="shared" si="563"/>
        <v>1</v>
      </c>
      <c r="M1028" t="s">
        <v>85</v>
      </c>
      <c r="N1028">
        <f t="shared" si="564"/>
        <v>2</v>
      </c>
      <c r="O1028" t="s">
        <v>86</v>
      </c>
      <c r="P1028">
        <f t="shared" si="565"/>
        <v>4</v>
      </c>
      <c r="Q1028" t="s">
        <v>87</v>
      </c>
      <c r="R1028">
        <f t="shared" si="566"/>
        <v>4</v>
      </c>
      <c r="S1028" t="s">
        <v>88</v>
      </c>
      <c r="T1028">
        <f t="shared" si="567"/>
        <v>3</v>
      </c>
      <c r="U1028" t="s">
        <v>162</v>
      </c>
      <c r="V1028">
        <f t="shared" si="568"/>
        <v>7</v>
      </c>
      <c r="W1028" t="s">
        <v>114</v>
      </c>
      <c r="X1028">
        <f t="shared" si="569"/>
        <v>2</v>
      </c>
      <c r="Y1028" t="s">
        <v>90</v>
      </c>
      <c r="Z1028">
        <f t="shared" si="570"/>
        <v>7</v>
      </c>
      <c r="AA1028" t="s">
        <v>91</v>
      </c>
      <c r="AB1028">
        <f t="shared" si="571"/>
        <v>3</v>
      </c>
      <c r="AC1028" t="s">
        <v>115</v>
      </c>
      <c r="AD1028">
        <f t="shared" si="572"/>
        <v>4</v>
      </c>
      <c r="AE1028">
        <v>5</v>
      </c>
      <c r="AF1028">
        <v>5</v>
      </c>
      <c r="AG1028">
        <v>1960</v>
      </c>
      <c r="AH1028">
        <v>1960</v>
      </c>
      <c r="AI1028" t="s">
        <v>93</v>
      </c>
      <c r="AJ1028">
        <f t="shared" si="573"/>
        <v>5</v>
      </c>
      <c r="AK1028" t="s">
        <v>94</v>
      </c>
      <c r="AL1028">
        <f t="shared" si="574"/>
        <v>8</v>
      </c>
      <c r="AM1028" t="s">
        <v>116</v>
      </c>
      <c r="AN1028">
        <f t="shared" si="575"/>
        <v>10</v>
      </c>
      <c r="AO1028" t="s">
        <v>140</v>
      </c>
      <c r="AP1028" t="s">
        <v>96</v>
      </c>
      <c r="AQ1028">
        <f t="shared" si="576"/>
        <v>4</v>
      </c>
      <c r="AR1028">
        <v>324</v>
      </c>
      <c r="AS1028" t="s">
        <v>98</v>
      </c>
      <c r="AT1028">
        <f t="shared" si="577"/>
        <v>3</v>
      </c>
      <c r="AU1028" t="s">
        <v>98</v>
      </c>
      <c r="AV1028">
        <f t="shared" si="578"/>
        <v>3</v>
      </c>
      <c r="AW1028" t="s">
        <v>118</v>
      </c>
      <c r="AX1028">
        <f t="shared" si="579"/>
        <v>2</v>
      </c>
      <c r="AY1028" t="s">
        <v>98</v>
      </c>
      <c r="AZ1028">
        <f t="shared" si="580"/>
        <v>4</v>
      </c>
      <c r="BA1028" t="s">
        <v>98</v>
      </c>
      <c r="BB1028">
        <f t="shared" si="581"/>
        <v>4</v>
      </c>
      <c r="BC1028" t="s">
        <v>100</v>
      </c>
      <c r="BD1028" t="s">
        <v>153</v>
      </c>
      <c r="BE1028">
        <f t="shared" si="582"/>
        <v>2</v>
      </c>
      <c r="BF1028">
        <v>697</v>
      </c>
      <c r="BG1028" t="s">
        <v>102</v>
      </c>
      <c r="BH1028">
        <v>0</v>
      </c>
      <c r="BI1028">
        <v>571</v>
      </c>
      <c r="BJ1028">
        <v>1268</v>
      </c>
      <c r="BK1028" t="s">
        <v>103</v>
      </c>
      <c r="BL1028">
        <f t="shared" si="583"/>
        <v>6</v>
      </c>
      <c r="BM1028" t="s">
        <v>98</v>
      </c>
      <c r="BN1028" t="s">
        <v>105</v>
      </c>
      <c r="BO1028" t="s">
        <v>106</v>
      </c>
      <c r="BP1028">
        <f t="shared" si="584"/>
        <v>6</v>
      </c>
      <c r="BQ1028">
        <v>1264</v>
      </c>
      <c r="BR1028">
        <v>0</v>
      </c>
      <c r="BS1028">
        <v>0</v>
      </c>
      <c r="BT1028">
        <v>1264</v>
      </c>
      <c r="BU1028">
        <v>1</v>
      </c>
      <c r="BV1028">
        <v>0</v>
      </c>
      <c r="BW1028">
        <v>1</v>
      </c>
      <c r="BX1028">
        <v>0</v>
      </c>
      <c r="BY1028">
        <v>3</v>
      </c>
      <c r="BZ1028">
        <v>1</v>
      </c>
      <c r="CA1028" t="s">
        <v>98</v>
      </c>
      <c r="CB1028">
        <f t="shared" si="585"/>
        <v>4</v>
      </c>
      <c r="CC1028">
        <v>6</v>
      </c>
      <c r="CD1028" t="s">
        <v>107</v>
      </c>
      <c r="CE1028">
        <v>2</v>
      </c>
      <c r="CF1028" t="s">
        <v>97</v>
      </c>
      <c r="CG1028" t="s">
        <v>108</v>
      </c>
      <c r="CH1028">
        <f t="shared" si="586"/>
        <v>6</v>
      </c>
      <c r="CI1028">
        <v>1960</v>
      </c>
      <c r="CJ1028" t="s">
        <v>102</v>
      </c>
      <c r="CK1028">
        <f t="shared" si="587"/>
        <v>2</v>
      </c>
      <c r="CL1028">
        <v>2</v>
      </c>
      <c r="CM1028">
        <v>461</v>
      </c>
      <c r="CN1028" t="s">
        <v>98</v>
      </c>
      <c r="CO1028">
        <f t="shared" si="588"/>
        <v>4</v>
      </c>
      <c r="CP1028" t="s">
        <v>98</v>
      </c>
      <c r="CQ1028">
        <f t="shared" si="589"/>
        <v>4</v>
      </c>
      <c r="CR1028" t="s">
        <v>105</v>
      </c>
      <c r="CS1028">
        <f t="shared" si="590"/>
        <v>3</v>
      </c>
      <c r="CT1028">
        <v>0</v>
      </c>
      <c r="CU1028">
        <v>0</v>
      </c>
      <c r="CV1028">
        <v>0</v>
      </c>
      <c r="CW1028">
        <v>0</v>
      </c>
      <c r="CX1028">
        <v>143</v>
      </c>
      <c r="CY1028">
        <v>0</v>
      </c>
      <c r="CZ1028" t="s">
        <v>83</v>
      </c>
      <c r="DA1028" t="s">
        <v>83</v>
      </c>
      <c r="DB1028">
        <f t="shared" si="591"/>
        <v>5</v>
      </c>
      <c r="DC1028" t="s">
        <v>83</v>
      </c>
      <c r="DD1028">
        <v>0</v>
      </c>
      <c r="DE1028">
        <v>4</v>
      </c>
      <c r="DF1028">
        <v>2010</v>
      </c>
      <c r="DG1028">
        <f t="shared" si="594"/>
        <v>13</v>
      </c>
      <c r="DH1028" t="s">
        <v>110</v>
      </c>
      <c r="DI1028">
        <f t="shared" si="592"/>
        <v>4</v>
      </c>
      <c r="DJ1028" t="s">
        <v>111</v>
      </c>
      <c r="DK1028">
        <f t="shared" si="593"/>
        <v>5</v>
      </c>
      <c r="DL1028">
        <v>167500</v>
      </c>
    </row>
    <row r="1029" spans="1:116" x14ac:dyDescent="0.35">
      <c r="A1029">
        <v>1028</v>
      </c>
      <c r="B1029">
        <v>20</v>
      </c>
      <c r="C1029" t="s">
        <v>81</v>
      </c>
      <c r="D1029">
        <f t="shared" si="560"/>
        <v>4</v>
      </c>
      <c r="E1029">
        <v>71</v>
      </c>
      <c r="F1029">
        <v>9520</v>
      </c>
      <c r="G1029" t="s">
        <v>82</v>
      </c>
      <c r="H1029">
        <f t="shared" si="561"/>
        <v>2</v>
      </c>
      <c r="I1029" t="s">
        <v>83</v>
      </c>
      <c r="J1029" t="str">
        <f t="shared" si="562"/>
        <v/>
      </c>
      <c r="K1029" t="s">
        <v>120</v>
      </c>
      <c r="L1029">
        <f t="shared" si="563"/>
        <v>2</v>
      </c>
      <c r="M1029" t="s">
        <v>199</v>
      </c>
      <c r="N1029">
        <f t="shared" si="564"/>
        <v>4</v>
      </c>
      <c r="O1029" t="s">
        <v>86</v>
      </c>
      <c r="P1029">
        <f t="shared" si="565"/>
        <v>4</v>
      </c>
      <c r="Q1029" t="s">
        <v>87</v>
      </c>
      <c r="R1029">
        <f t="shared" si="566"/>
        <v>4</v>
      </c>
      <c r="S1029" t="s">
        <v>88</v>
      </c>
      <c r="T1029">
        <f t="shared" si="567"/>
        <v>3</v>
      </c>
      <c r="U1029" t="s">
        <v>189</v>
      </c>
      <c r="V1029">
        <f t="shared" si="568"/>
        <v>2</v>
      </c>
      <c r="W1029" t="s">
        <v>90</v>
      </c>
      <c r="X1029">
        <f t="shared" si="569"/>
        <v>7</v>
      </c>
      <c r="Y1029" t="s">
        <v>90</v>
      </c>
      <c r="Z1029">
        <f t="shared" si="570"/>
        <v>7</v>
      </c>
      <c r="AA1029" t="s">
        <v>91</v>
      </c>
      <c r="AB1029">
        <f t="shared" si="571"/>
        <v>3</v>
      </c>
      <c r="AC1029" t="s">
        <v>115</v>
      </c>
      <c r="AD1029">
        <f t="shared" si="572"/>
        <v>4</v>
      </c>
      <c r="AE1029">
        <v>8</v>
      </c>
      <c r="AF1029">
        <v>5</v>
      </c>
      <c r="AG1029">
        <v>2007</v>
      </c>
      <c r="AH1029">
        <v>2008</v>
      </c>
      <c r="AI1029" t="s">
        <v>93</v>
      </c>
      <c r="AJ1029">
        <f t="shared" si="573"/>
        <v>5</v>
      </c>
      <c r="AK1029" t="s">
        <v>94</v>
      </c>
      <c r="AL1029">
        <f t="shared" si="574"/>
        <v>8</v>
      </c>
      <c r="AM1029" t="s">
        <v>95</v>
      </c>
      <c r="AN1029">
        <f t="shared" si="575"/>
        <v>14</v>
      </c>
      <c r="AO1029" t="s">
        <v>95</v>
      </c>
      <c r="AP1029" t="s">
        <v>137</v>
      </c>
      <c r="AQ1029">
        <f t="shared" si="576"/>
        <v>5</v>
      </c>
      <c r="AR1029">
        <v>338</v>
      </c>
      <c r="AS1029" t="s">
        <v>97</v>
      </c>
      <c r="AT1029">
        <f t="shared" si="577"/>
        <v>4</v>
      </c>
      <c r="AU1029" t="s">
        <v>98</v>
      </c>
      <c r="AV1029">
        <f t="shared" si="578"/>
        <v>3</v>
      </c>
      <c r="AW1029" t="s">
        <v>99</v>
      </c>
      <c r="AX1029">
        <f t="shared" si="579"/>
        <v>6</v>
      </c>
      <c r="AY1029" t="s">
        <v>97</v>
      </c>
      <c r="AZ1029">
        <f t="shared" si="580"/>
        <v>5</v>
      </c>
      <c r="BA1029" t="s">
        <v>98</v>
      </c>
      <c r="BB1029">
        <f t="shared" si="581"/>
        <v>4</v>
      </c>
      <c r="BC1029" t="s">
        <v>97</v>
      </c>
      <c r="BD1029" t="s">
        <v>101</v>
      </c>
      <c r="BE1029">
        <f t="shared" si="582"/>
        <v>7</v>
      </c>
      <c r="BF1029">
        <v>1513</v>
      </c>
      <c r="BG1029" t="s">
        <v>102</v>
      </c>
      <c r="BH1029">
        <v>0</v>
      </c>
      <c r="BI1029">
        <v>125</v>
      </c>
      <c r="BJ1029">
        <v>1638</v>
      </c>
      <c r="BK1029" t="s">
        <v>103</v>
      </c>
      <c r="BL1029">
        <f t="shared" si="583"/>
        <v>6</v>
      </c>
      <c r="BM1029" t="s">
        <v>104</v>
      </c>
      <c r="BN1029" t="s">
        <v>105</v>
      </c>
      <c r="BO1029" t="s">
        <v>106</v>
      </c>
      <c r="BP1029">
        <f t="shared" si="584"/>
        <v>6</v>
      </c>
      <c r="BQ1029">
        <v>1646</v>
      </c>
      <c r="BR1029">
        <v>0</v>
      </c>
      <c r="BS1029">
        <v>0</v>
      </c>
      <c r="BT1029">
        <v>1646</v>
      </c>
      <c r="BU1029">
        <v>1</v>
      </c>
      <c r="BV1029">
        <v>0</v>
      </c>
      <c r="BW1029">
        <v>2</v>
      </c>
      <c r="BX1029">
        <v>0</v>
      </c>
      <c r="BY1029">
        <v>3</v>
      </c>
      <c r="BZ1029">
        <v>1</v>
      </c>
      <c r="CA1029" t="s">
        <v>97</v>
      </c>
      <c r="CB1029">
        <f t="shared" si="585"/>
        <v>5</v>
      </c>
      <c r="CC1029">
        <v>7</v>
      </c>
      <c r="CD1029" t="s">
        <v>107</v>
      </c>
      <c r="CE1029">
        <v>1</v>
      </c>
      <c r="CF1029" t="s">
        <v>97</v>
      </c>
      <c r="CG1029" t="s">
        <v>108</v>
      </c>
      <c r="CH1029">
        <f t="shared" si="586"/>
        <v>6</v>
      </c>
      <c r="CI1029">
        <v>2008</v>
      </c>
      <c r="CJ1029" t="s">
        <v>109</v>
      </c>
      <c r="CK1029">
        <f t="shared" si="587"/>
        <v>3</v>
      </c>
      <c r="CL1029">
        <v>3</v>
      </c>
      <c r="CM1029">
        <v>800</v>
      </c>
      <c r="CN1029" t="s">
        <v>98</v>
      </c>
      <c r="CO1029">
        <f t="shared" si="588"/>
        <v>4</v>
      </c>
      <c r="CP1029" t="s">
        <v>98</v>
      </c>
      <c r="CQ1029">
        <f t="shared" si="589"/>
        <v>4</v>
      </c>
      <c r="CR1029" t="s">
        <v>105</v>
      </c>
      <c r="CS1029">
        <f t="shared" si="590"/>
        <v>3</v>
      </c>
      <c r="CT1029">
        <v>192</v>
      </c>
      <c r="CU1029">
        <v>44</v>
      </c>
      <c r="CV1029">
        <v>0</v>
      </c>
      <c r="CW1029">
        <v>0</v>
      </c>
      <c r="CX1029">
        <v>0</v>
      </c>
      <c r="CY1029">
        <v>0</v>
      </c>
      <c r="CZ1029" t="s">
        <v>83</v>
      </c>
      <c r="DA1029" t="s">
        <v>83</v>
      </c>
      <c r="DB1029">
        <f t="shared" si="591"/>
        <v>5</v>
      </c>
      <c r="DC1029" t="s">
        <v>83</v>
      </c>
      <c r="DD1029">
        <v>0</v>
      </c>
      <c r="DE1029">
        <v>4</v>
      </c>
      <c r="DF1029">
        <v>2008</v>
      </c>
      <c r="DG1029">
        <f t="shared" si="594"/>
        <v>15</v>
      </c>
      <c r="DH1029" t="s">
        <v>158</v>
      </c>
      <c r="DI1029">
        <f t="shared" si="592"/>
        <v>8</v>
      </c>
      <c r="DJ1029" t="s">
        <v>159</v>
      </c>
      <c r="DK1029">
        <f t="shared" si="593"/>
        <v>6</v>
      </c>
      <c r="DL1029">
        <v>293077</v>
      </c>
    </row>
    <row r="1030" spans="1:116" x14ac:dyDescent="0.35">
      <c r="A1030">
        <v>1029</v>
      </c>
      <c r="B1030">
        <v>50</v>
      </c>
      <c r="C1030" t="s">
        <v>81</v>
      </c>
      <c r="D1030">
        <f t="shared" si="560"/>
        <v>4</v>
      </c>
      <c r="E1030">
        <v>79</v>
      </c>
      <c r="F1030">
        <v>9492</v>
      </c>
      <c r="G1030" t="s">
        <v>82</v>
      </c>
      <c r="H1030">
        <f t="shared" si="561"/>
        <v>2</v>
      </c>
      <c r="I1030" t="s">
        <v>83</v>
      </c>
      <c r="J1030" t="str">
        <f t="shared" si="562"/>
        <v/>
      </c>
      <c r="K1030" t="s">
        <v>84</v>
      </c>
      <c r="L1030">
        <f t="shared" si="563"/>
        <v>1</v>
      </c>
      <c r="M1030" t="s">
        <v>85</v>
      </c>
      <c r="N1030">
        <f t="shared" si="564"/>
        <v>2</v>
      </c>
      <c r="O1030" t="s">
        <v>86</v>
      </c>
      <c r="P1030">
        <f t="shared" si="565"/>
        <v>4</v>
      </c>
      <c r="Q1030" t="s">
        <v>87</v>
      </c>
      <c r="R1030">
        <f t="shared" si="566"/>
        <v>4</v>
      </c>
      <c r="S1030" t="s">
        <v>88</v>
      </c>
      <c r="T1030">
        <f t="shared" si="567"/>
        <v>3</v>
      </c>
      <c r="U1030" t="s">
        <v>162</v>
      </c>
      <c r="V1030">
        <f t="shared" si="568"/>
        <v>7</v>
      </c>
      <c r="W1030" t="s">
        <v>144</v>
      </c>
      <c r="X1030">
        <f t="shared" si="569"/>
        <v>3</v>
      </c>
      <c r="Y1030" t="s">
        <v>90</v>
      </c>
      <c r="Z1030">
        <f t="shared" si="570"/>
        <v>7</v>
      </c>
      <c r="AA1030" t="s">
        <v>91</v>
      </c>
      <c r="AB1030">
        <f t="shared" si="571"/>
        <v>3</v>
      </c>
      <c r="AC1030" t="s">
        <v>132</v>
      </c>
      <c r="AD1030">
        <f t="shared" si="572"/>
        <v>1</v>
      </c>
      <c r="AE1030">
        <v>5</v>
      </c>
      <c r="AF1030">
        <v>5</v>
      </c>
      <c r="AG1030">
        <v>1941</v>
      </c>
      <c r="AH1030">
        <v>1950</v>
      </c>
      <c r="AI1030" t="s">
        <v>93</v>
      </c>
      <c r="AJ1030">
        <f t="shared" si="573"/>
        <v>5</v>
      </c>
      <c r="AK1030" t="s">
        <v>94</v>
      </c>
      <c r="AL1030">
        <f t="shared" si="574"/>
        <v>8</v>
      </c>
      <c r="AM1030" t="s">
        <v>155</v>
      </c>
      <c r="AN1030">
        <f t="shared" si="575"/>
        <v>8</v>
      </c>
      <c r="AO1030" t="s">
        <v>125</v>
      </c>
      <c r="AP1030" t="s">
        <v>117</v>
      </c>
      <c r="AQ1030">
        <f t="shared" si="576"/>
        <v>2</v>
      </c>
      <c r="AR1030">
        <v>0</v>
      </c>
      <c r="AS1030" t="s">
        <v>98</v>
      </c>
      <c r="AT1030">
        <f t="shared" si="577"/>
        <v>3</v>
      </c>
      <c r="AU1030" t="s">
        <v>98</v>
      </c>
      <c r="AV1030">
        <f t="shared" si="578"/>
        <v>3</v>
      </c>
      <c r="AW1030" t="s">
        <v>118</v>
      </c>
      <c r="AX1030">
        <f t="shared" si="579"/>
        <v>2</v>
      </c>
      <c r="AY1030" t="s">
        <v>98</v>
      </c>
      <c r="AZ1030">
        <f t="shared" si="580"/>
        <v>4</v>
      </c>
      <c r="BA1030" t="s">
        <v>98</v>
      </c>
      <c r="BB1030">
        <f t="shared" si="581"/>
        <v>4</v>
      </c>
      <c r="BC1030" t="s">
        <v>100</v>
      </c>
      <c r="BD1030" t="s">
        <v>153</v>
      </c>
      <c r="BE1030">
        <f t="shared" si="582"/>
        <v>2</v>
      </c>
      <c r="BF1030">
        <v>368</v>
      </c>
      <c r="BG1030" t="s">
        <v>141</v>
      </c>
      <c r="BH1030">
        <v>41</v>
      </c>
      <c r="BI1030">
        <v>359</v>
      </c>
      <c r="BJ1030">
        <v>768</v>
      </c>
      <c r="BK1030" t="s">
        <v>103</v>
      </c>
      <c r="BL1030">
        <f t="shared" si="583"/>
        <v>6</v>
      </c>
      <c r="BM1030" t="s">
        <v>98</v>
      </c>
      <c r="BN1030" t="s">
        <v>105</v>
      </c>
      <c r="BO1030" t="s">
        <v>106</v>
      </c>
      <c r="BP1030">
        <f t="shared" si="584"/>
        <v>6</v>
      </c>
      <c r="BQ1030">
        <v>968</v>
      </c>
      <c r="BR1030">
        <v>408</v>
      </c>
      <c r="BS1030">
        <v>0</v>
      </c>
      <c r="BT1030">
        <v>1376</v>
      </c>
      <c r="BU1030">
        <v>1</v>
      </c>
      <c r="BV1030">
        <v>0</v>
      </c>
      <c r="BW1030">
        <v>1</v>
      </c>
      <c r="BX1030">
        <v>0</v>
      </c>
      <c r="BY1030">
        <v>3</v>
      </c>
      <c r="BZ1030">
        <v>1</v>
      </c>
      <c r="CA1030" t="s">
        <v>98</v>
      </c>
      <c r="CB1030">
        <f t="shared" si="585"/>
        <v>4</v>
      </c>
      <c r="CC1030">
        <v>6</v>
      </c>
      <c r="CD1030" t="s">
        <v>107</v>
      </c>
      <c r="CE1030">
        <v>1</v>
      </c>
      <c r="CF1030" t="s">
        <v>97</v>
      </c>
      <c r="CG1030" t="s">
        <v>108</v>
      </c>
      <c r="CH1030">
        <f t="shared" si="586"/>
        <v>6</v>
      </c>
      <c r="CI1030">
        <v>1941</v>
      </c>
      <c r="CJ1030" t="s">
        <v>102</v>
      </c>
      <c r="CK1030">
        <f t="shared" si="587"/>
        <v>2</v>
      </c>
      <c r="CL1030">
        <v>1</v>
      </c>
      <c r="CM1030">
        <v>240</v>
      </c>
      <c r="CN1030" t="s">
        <v>98</v>
      </c>
      <c r="CO1030">
        <f t="shared" si="588"/>
        <v>4</v>
      </c>
      <c r="CP1030" t="s">
        <v>98</v>
      </c>
      <c r="CQ1030">
        <f t="shared" si="589"/>
        <v>4</v>
      </c>
      <c r="CR1030" t="s">
        <v>105</v>
      </c>
      <c r="CS1030">
        <f t="shared" si="590"/>
        <v>3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 t="s">
        <v>83</v>
      </c>
      <c r="DA1030" t="s">
        <v>83</v>
      </c>
      <c r="DB1030">
        <f t="shared" si="591"/>
        <v>5</v>
      </c>
      <c r="DC1030" t="s">
        <v>83</v>
      </c>
      <c r="DD1030">
        <v>0</v>
      </c>
      <c r="DE1030">
        <v>4</v>
      </c>
      <c r="DF1030">
        <v>2007</v>
      </c>
      <c r="DG1030">
        <f t="shared" si="594"/>
        <v>16</v>
      </c>
      <c r="DH1030" t="s">
        <v>110</v>
      </c>
      <c r="DI1030">
        <f t="shared" si="592"/>
        <v>4</v>
      </c>
      <c r="DJ1030" t="s">
        <v>111</v>
      </c>
      <c r="DK1030">
        <f t="shared" si="593"/>
        <v>5</v>
      </c>
      <c r="DL1030">
        <v>105000</v>
      </c>
    </row>
    <row r="1031" spans="1:116" x14ac:dyDescent="0.35">
      <c r="A1031">
        <v>1030</v>
      </c>
      <c r="B1031">
        <v>160</v>
      </c>
      <c r="C1031" t="s">
        <v>142</v>
      </c>
      <c r="D1031">
        <f t="shared" si="560"/>
        <v>2</v>
      </c>
      <c r="E1031">
        <v>21</v>
      </c>
      <c r="F1031">
        <v>1680</v>
      </c>
      <c r="G1031" t="s">
        <v>82</v>
      </c>
      <c r="H1031">
        <f t="shared" si="561"/>
        <v>2</v>
      </c>
      <c r="I1031" t="s">
        <v>83</v>
      </c>
      <c r="J1031" t="str">
        <f t="shared" si="562"/>
        <v/>
      </c>
      <c r="K1031" t="s">
        <v>84</v>
      </c>
      <c r="L1031">
        <f t="shared" si="563"/>
        <v>1</v>
      </c>
      <c r="M1031" t="s">
        <v>85</v>
      </c>
      <c r="N1031">
        <f t="shared" si="564"/>
        <v>2</v>
      </c>
      <c r="O1031" t="s">
        <v>86</v>
      </c>
      <c r="P1031">
        <f t="shared" si="565"/>
        <v>4</v>
      </c>
      <c r="Q1031" t="s">
        <v>87</v>
      </c>
      <c r="R1031">
        <f t="shared" si="566"/>
        <v>4</v>
      </c>
      <c r="S1031" t="s">
        <v>88</v>
      </c>
      <c r="T1031">
        <f t="shared" si="567"/>
        <v>3</v>
      </c>
      <c r="U1031" t="s">
        <v>228</v>
      </c>
      <c r="V1031">
        <f t="shared" si="568"/>
        <v>24</v>
      </c>
      <c r="W1031" t="s">
        <v>90</v>
      </c>
      <c r="X1031">
        <f t="shared" si="569"/>
        <v>7</v>
      </c>
      <c r="Y1031" t="s">
        <v>90</v>
      </c>
      <c r="Z1031">
        <f t="shared" si="570"/>
        <v>7</v>
      </c>
      <c r="AA1031" t="s">
        <v>198</v>
      </c>
      <c r="AB1031">
        <f t="shared" si="571"/>
        <v>5</v>
      </c>
      <c r="AC1031" t="s">
        <v>92</v>
      </c>
      <c r="AD1031">
        <f t="shared" si="572"/>
        <v>8</v>
      </c>
      <c r="AE1031">
        <v>6</v>
      </c>
      <c r="AF1031">
        <v>7</v>
      </c>
      <c r="AG1031">
        <v>1972</v>
      </c>
      <c r="AH1031">
        <v>1972</v>
      </c>
      <c r="AI1031" t="s">
        <v>93</v>
      </c>
      <c r="AJ1031">
        <f t="shared" si="573"/>
        <v>5</v>
      </c>
      <c r="AK1031" t="s">
        <v>94</v>
      </c>
      <c r="AL1031">
        <f t="shared" si="574"/>
        <v>8</v>
      </c>
      <c r="AM1031" t="s">
        <v>140</v>
      </c>
      <c r="AN1031">
        <f t="shared" si="575"/>
        <v>9</v>
      </c>
      <c r="AO1031" t="s">
        <v>140</v>
      </c>
      <c r="AP1031" t="s">
        <v>96</v>
      </c>
      <c r="AQ1031">
        <f t="shared" si="576"/>
        <v>4</v>
      </c>
      <c r="AR1031">
        <v>281</v>
      </c>
      <c r="AS1031" t="s">
        <v>98</v>
      </c>
      <c r="AT1031">
        <f t="shared" si="577"/>
        <v>3</v>
      </c>
      <c r="AU1031" t="s">
        <v>98</v>
      </c>
      <c r="AV1031">
        <f t="shared" si="578"/>
        <v>3</v>
      </c>
      <c r="AW1031" t="s">
        <v>118</v>
      </c>
      <c r="AX1031">
        <f t="shared" si="579"/>
        <v>2</v>
      </c>
      <c r="AY1031" t="s">
        <v>98</v>
      </c>
      <c r="AZ1031">
        <f t="shared" si="580"/>
        <v>4</v>
      </c>
      <c r="BA1031" t="s">
        <v>98</v>
      </c>
      <c r="BB1031">
        <f t="shared" si="581"/>
        <v>4</v>
      </c>
      <c r="BC1031" t="s">
        <v>100</v>
      </c>
      <c r="BD1031" t="s">
        <v>141</v>
      </c>
      <c r="BE1031">
        <f t="shared" si="582"/>
        <v>3</v>
      </c>
      <c r="BF1031">
        <v>317</v>
      </c>
      <c r="BG1031" t="s">
        <v>102</v>
      </c>
      <c r="BH1031">
        <v>0</v>
      </c>
      <c r="BI1031">
        <v>355</v>
      </c>
      <c r="BJ1031">
        <v>672</v>
      </c>
      <c r="BK1031" t="s">
        <v>103</v>
      </c>
      <c r="BL1031">
        <f t="shared" si="583"/>
        <v>6</v>
      </c>
      <c r="BM1031" t="s">
        <v>97</v>
      </c>
      <c r="BN1031" t="s">
        <v>105</v>
      </c>
      <c r="BO1031" t="s">
        <v>106</v>
      </c>
      <c r="BP1031">
        <f t="shared" si="584"/>
        <v>6</v>
      </c>
      <c r="BQ1031">
        <v>672</v>
      </c>
      <c r="BR1031">
        <v>546</v>
      </c>
      <c r="BS1031">
        <v>0</v>
      </c>
      <c r="BT1031">
        <v>1218</v>
      </c>
      <c r="BU1031">
        <v>0</v>
      </c>
      <c r="BV1031">
        <v>1</v>
      </c>
      <c r="BW1031">
        <v>1</v>
      </c>
      <c r="BX1031">
        <v>1</v>
      </c>
      <c r="BY1031">
        <v>3</v>
      </c>
      <c r="BZ1031">
        <v>1</v>
      </c>
      <c r="CA1031" t="s">
        <v>98</v>
      </c>
      <c r="CB1031">
        <f t="shared" si="585"/>
        <v>4</v>
      </c>
      <c r="CC1031">
        <v>7</v>
      </c>
      <c r="CD1031" t="s">
        <v>107</v>
      </c>
      <c r="CE1031">
        <v>0</v>
      </c>
      <c r="CF1031" t="s">
        <v>83</v>
      </c>
      <c r="CG1031" t="s">
        <v>127</v>
      </c>
      <c r="CH1031">
        <f t="shared" si="586"/>
        <v>5</v>
      </c>
      <c r="CI1031">
        <v>1972</v>
      </c>
      <c r="CJ1031" t="s">
        <v>102</v>
      </c>
      <c r="CK1031">
        <f t="shared" si="587"/>
        <v>2</v>
      </c>
      <c r="CL1031">
        <v>1</v>
      </c>
      <c r="CM1031">
        <v>264</v>
      </c>
      <c r="CN1031" t="s">
        <v>98</v>
      </c>
      <c r="CO1031">
        <f t="shared" si="588"/>
        <v>4</v>
      </c>
      <c r="CP1031" t="s">
        <v>98</v>
      </c>
      <c r="CQ1031">
        <f t="shared" si="589"/>
        <v>4</v>
      </c>
      <c r="CR1031" t="s">
        <v>105</v>
      </c>
      <c r="CS1031">
        <f t="shared" si="590"/>
        <v>3</v>
      </c>
      <c r="CT1031">
        <v>0</v>
      </c>
      <c r="CU1031">
        <v>28</v>
      </c>
      <c r="CV1031">
        <v>0</v>
      </c>
      <c r="CW1031">
        <v>0</v>
      </c>
      <c r="CX1031">
        <v>0</v>
      </c>
      <c r="CY1031">
        <v>0</v>
      </c>
      <c r="CZ1031" t="s">
        <v>83</v>
      </c>
      <c r="DA1031" t="s">
        <v>83</v>
      </c>
      <c r="DB1031">
        <f t="shared" si="591"/>
        <v>5</v>
      </c>
      <c r="DC1031" t="s">
        <v>83</v>
      </c>
      <c r="DD1031">
        <v>0</v>
      </c>
      <c r="DE1031">
        <v>5</v>
      </c>
      <c r="DF1031">
        <v>2006</v>
      </c>
      <c r="DG1031">
        <f t="shared" si="594"/>
        <v>17</v>
      </c>
      <c r="DH1031" t="s">
        <v>110</v>
      </c>
      <c r="DI1031">
        <f t="shared" si="592"/>
        <v>4</v>
      </c>
      <c r="DJ1031" t="s">
        <v>111</v>
      </c>
      <c r="DK1031">
        <f t="shared" si="593"/>
        <v>5</v>
      </c>
      <c r="DL1031">
        <v>118000</v>
      </c>
    </row>
    <row r="1032" spans="1:116" x14ac:dyDescent="0.35">
      <c r="A1032">
        <v>1031</v>
      </c>
      <c r="B1032">
        <v>190</v>
      </c>
      <c r="C1032" t="s">
        <v>239</v>
      </c>
      <c r="D1032">
        <f t="shared" si="560"/>
        <v>3</v>
      </c>
      <c r="E1032" t="s">
        <v>83</v>
      </c>
      <c r="F1032">
        <v>7082</v>
      </c>
      <c r="G1032" t="s">
        <v>82</v>
      </c>
      <c r="H1032">
        <f t="shared" si="561"/>
        <v>2</v>
      </c>
      <c r="I1032" t="s">
        <v>83</v>
      </c>
      <c r="J1032" t="str">
        <f t="shared" si="562"/>
        <v/>
      </c>
      <c r="K1032" t="s">
        <v>84</v>
      </c>
      <c r="L1032">
        <f t="shared" si="563"/>
        <v>1</v>
      </c>
      <c r="M1032" t="s">
        <v>85</v>
      </c>
      <c r="N1032">
        <f t="shared" si="564"/>
        <v>2</v>
      </c>
      <c r="O1032" t="s">
        <v>86</v>
      </c>
      <c r="P1032">
        <f t="shared" si="565"/>
        <v>4</v>
      </c>
      <c r="Q1032" t="s">
        <v>87</v>
      </c>
      <c r="R1032">
        <f t="shared" si="566"/>
        <v>4</v>
      </c>
      <c r="S1032" t="s">
        <v>88</v>
      </c>
      <c r="T1032">
        <f t="shared" si="567"/>
        <v>3</v>
      </c>
      <c r="U1032" t="s">
        <v>232</v>
      </c>
      <c r="V1032">
        <f t="shared" si="568"/>
        <v>13</v>
      </c>
      <c r="W1032" t="s">
        <v>90</v>
      </c>
      <c r="X1032">
        <f t="shared" si="569"/>
        <v>7</v>
      </c>
      <c r="Y1032" t="s">
        <v>90</v>
      </c>
      <c r="Z1032">
        <f t="shared" si="570"/>
        <v>7</v>
      </c>
      <c r="AA1032" t="s">
        <v>149</v>
      </c>
      <c r="AB1032">
        <f t="shared" si="571"/>
        <v>1</v>
      </c>
      <c r="AC1032" t="s">
        <v>92</v>
      </c>
      <c r="AD1032">
        <f t="shared" si="572"/>
        <v>8</v>
      </c>
      <c r="AE1032">
        <v>5</v>
      </c>
      <c r="AF1032">
        <v>8</v>
      </c>
      <c r="AG1032">
        <v>1916</v>
      </c>
      <c r="AH1032">
        <v>1995</v>
      </c>
      <c r="AI1032" t="s">
        <v>93</v>
      </c>
      <c r="AJ1032">
        <f t="shared" si="573"/>
        <v>5</v>
      </c>
      <c r="AK1032" t="s">
        <v>94</v>
      </c>
      <c r="AL1032">
        <f t="shared" si="574"/>
        <v>8</v>
      </c>
      <c r="AM1032" t="s">
        <v>95</v>
      </c>
      <c r="AN1032">
        <f t="shared" si="575"/>
        <v>14</v>
      </c>
      <c r="AO1032" t="s">
        <v>95</v>
      </c>
      <c r="AP1032" t="s">
        <v>117</v>
      </c>
      <c r="AQ1032">
        <f t="shared" si="576"/>
        <v>2</v>
      </c>
      <c r="AR1032">
        <v>0</v>
      </c>
      <c r="AS1032" t="s">
        <v>98</v>
      </c>
      <c r="AT1032">
        <f t="shared" si="577"/>
        <v>3</v>
      </c>
      <c r="AU1032" t="s">
        <v>98</v>
      </c>
      <c r="AV1032">
        <f t="shared" si="578"/>
        <v>3</v>
      </c>
      <c r="AW1032" t="s">
        <v>99</v>
      </c>
      <c r="AX1032">
        <f t="shared" si="579"/>
        <v>6</v>
      </c>
      <c r="AY1032" t="s">
        <v>98</v>
      </c>
      <c r="AZ1032">
        <f t="shared" si="580"/>
        <v>4</v>
      </c>
      <c r="BA1032" t="s">
        <v>98</v>
      </c>
      <c r="BB1032">
        <f t="shared" si="581"/>
        <v>4</v>
      </c>
      <c r="BC1032" t="s">
        <v>121</v>
      </c>
      <c r="BD1032" t="s">
        <v>102</v>
      </c>
      <c r="BE1032">
        <f t="shared" si="582"/>
        <v>6</v>
      </c>
      <c r="BF1032">
        <v>0</v>
      </c>
      <c r="BG1032" t="s">
        <v>102</v>
      </c>
      <c r="BH1032">
        <v>0</v>
      </c>
      <c r="BI1032">
        <v>686</v>
      </c>
      <c r="BJ1032">
        <v>686</v>
      </c>
      <c r="BK1032" t="s">
        <v>103</v>
      </c>
      <c r="BL1032">
        <f t="shared" si="583"/>
        <v>6</v>
      </c>
      <c r="BM1032" t="s">
        <v>97</v>
      </c>
      <c r="BN1032" t="s">
        <v>105</v>
      </c>
      <c r="BO1032" t="s">
        <v>106</v>
      </c>
      <c r="BP1032">
        <f t="shared" si="584"/>
        <v>6</v>
      </c>
      <c r="BQ1032">
        <v>948</v>
      </c>
      <c r="BR1032">
        <v>980</v>
      </c>
      <c r="BS1032">
        <v>0</v>
      </c>
      <c r="BT1032">
        <v>1928</v>
      </c>
      <c r="BU1032">
        <v>0</v>
      </c>
      <c r="BV1032">
        <v>0</v>
      </c>
      <c r="BW1032">
        <v>2</v>
      </c>
      <c r="BX1032">
        <v>0</v>
      </c>
      <c r="BY1032">
        <v>5</v>
      </c>
      <c r="BZ1032">
        <v>2</v>
      </c>
      <c r="CA1032" t="s">
        <v>98</v>
      </c>
      <c r="CB1032">
        <f t="shared" si="585"/>
        <v>4</v>
      </c>
      <c r="CC1032">
        <v>10</v>
      </c>
      <c r="CD1032" t="s">
        <v>107</v>
      </c>
      <c r="CE1032">
        <v>0</v>
      </c>
      <c r="CF1032" t="s">
        <v>83</v>
      </c>
      <c r="CG1032" t="s">
        <v>83</v>
      </c>
      <c r="CH1032">
        <f t="shared" si="586"/>
        <v>3</v>
      </c>
      <c r="CI1032" t="s">
        <v>83</v>
      </c>
      <c r="CJ1032" t="s">
        <v>83</v>
      </c>
      <c r="CK1032">
        <f t="shared" si="587"/>
        <v>1</v>
      </c>
      <c r="CL1032">
        <v>0</v>
      </c>
      <c r="CM1032">
        <v>0</v>
      </c>
      <c r="CN1032" t="s">
        <v>83</v>
      </c>
      <c r="CO1032">
        <f t="shared" si="588"/>
        <v>1</v>
      </c>
      <c r="CP1032" t="s">
        <v>83</v>
      </c>
      <c r="CQ1032">
        <f t="shared" si="589"/>
        <v>1</v>
      </c>
      <c r="CR1032" t="s">
        <v>177</v>
      </c>
      <c r="CS1032">
        <f t="shared" si="590"/>
        <v>2</v>
      </c>
      <c r="CT1032">
        <v>0</v>
      </c>
      <c r="CU1032">
        <v>0</v>
      </c>
      <c r="CV1032">
        <v>228</v>
      </c>
      <c r="CW1032">
        <v>0</v>
      </c>
      <c r="CX1032">
        <v>0</v>
      </c>
      <c r="CY1032">
        <v>0</v>
      </c>
      <c r="CZ1032" t="s">
        <v>83</v>
      </c>
      <c r="DA1032" t="s">
        <v>83</v>
      </c>
      <c r="DB1032">
        <f t="shared" si="591"/>
        <v>5</v>
      </c>
      <c r="DC1032" t="s">
        <v>83</v>
      </c>
      <c r="DD1032">
        <v>0</v>
      </c>
      <c r="DE1032">
        <v>7</v>
      </c>
      <c r="DF1032">
        <v>2006</v>
      </c>
      <c r="DG1032">
        <f t="shared" si="594"/>
        <v>17</v>
      </c>
      <c r="DH1032" t="s">
        <v>110</v>
      </c>
      <c r="DI1032">
        <f t="shared" si="592"/>
        <v>4</v>
      </c>
      <c r="DJ1032" t="s">
        <v>111</v>
      </c>
      <c r="DK1032">
        <f t="shared" si="593"/>
        <v>5</v>
      </c>
      <c r="DL1032">
        <v>160000</v>
      </c>
    </row>
    <row r="1033" spans="1:116" x14ac:dyDescent="0.35">
      <c r="A1033">
        <v>1032</v>
      </c>
      <c r="B1033">
        <v>75</v>
      </c>
      <c r="C1033" t="s">
        <v>81</v>
      </c>
      <c r="D1033">
        <f t="shared" si="560"/>
        <v>4</v>
      </c>
      <c r="E1033">
        <v>102</v>
      </c>
      <c r="F1033">
        <v>15863</v>
      </c>
      <c r="G1033" t="s">
        <v>82</v>
      </c>
      <c r="H1033">
        <f t="shared" si="561"/>
        <v>2</v>
      </c>
      <c r="I1033" t="s">
        <v>83</v>
      </c>
      <c r="J1033" t="str">
        <f t="shared" si="562"/>
        <v/>
      </c>
      <c r="K1033" t="s">
        <v>84</v>
      </c>
      <c r="L1033">
        <f t="shared" si="563"/>
        <v>1</v>
      </c>
      <c r="M1033" t="s">
        <v>85</v>
      </c>
      <c r="N1033">
        <f t="shared" si="564"/>
        <v>2</v>
      </c>
      <c r="O1033" t="s">
        <v>86</v>
      </c>
      <c r="P1033">
        <f t="shared" si="565"/>
        <v>4</v>
      </c>
      <c r="Q1033" t="s">
        <v>122</v>
      </c>
      <c r="R1033">
        <f t="shared" si="566"/>
        <v>2</v>
      </c>
      <c r="S1033" t="s">
        <v>88</v>
      </c>
      <c r="T1033">
        <f t="shared" si="567"/>
        <v>3</v>
      </c>
      <c r="U1033" t="s">
        <v>232</v>
      </c>
      <c r="V1033">
        <f t="shared" si="568"/>
        <v>13</v>
      </c>
      <c r="W1033" t="s">
        <v>90</v>
      </c>
      <c r="X1033">
        <f t="shared" si="569"/>
        <v>7</v>
      </c>
      <c r="Y1033" t="s">
        <v>90</v>
      </c>
      <c r="Z1033">
        <f t="shared" si="570"/>
        <v>7</v>
      </c>
      <c r="AA1033" t="s">
        <v>91</v>
      </c>
      <c r="AB1033">
        <f t="shared" si="571"/>
        <v>3</v>
      </c>
      <c r="AC1033" t="s">
        <v>225</v>
      </c>
      <c r="AD1033">
        <f t="shared" si="572"/>
        <v>7</v>
      </c>
      <c r="AE1033">
        <v>7</v>
      </c>
      <c r="AF1033">
        <v>3</v>
      </c>
      <c r="AG1033">
        <v>1920</v>
      </c>
      <c r="AH1033">
        <v>1970</v>
      </c>
      <c r="AI1033" t="s">
        <v>93</v>
      </c>
      <c r="AJ1033">
        <f t="shared" si="573"/>
        <v>5</v>
      </c>
      <c r="AK1033" t="s">
        <v>94</v>
      </c>
      <c r="AL1033">
        <f t="shared" si="574"/>
        <v>8</v>
      </c>
      <c r="AM1033" t="s">
        <v>124</v>
      </c>
      <c r="AN1033">
        <f t="shared" si="575"/>
        <v>4</v>
      </c>
      <c r="AO1033" t="s">
        <v>161</v>
      </c>
      <c r="AP1033" t="s">
        <v>117</v>
      </c>
      <c r="AQ1033">
        <f t="shared" si="576"/>
        <v>2</v>
      </c>
      <c r="AR1033">
        <v>0</v>
      </c>
      <c r="AS1033" t="s">
        <v>98</v>
      </c>
      <c r="AT1033">
        <f t="shared" si="577"/>
        <v>3</v>
      </c>
      <c r="AU1033" t="s">
        <v>98</v>
      </c>
      <c r="AV1033">
        <f t="shared" si="578"/>
        <v>3</v>
      </c>
      <c r="AW1033" t="s">
        <v>126</v>
      </c>
      <c r="AX1033">
        <f t="shared" si="579"/>
        <v>3</v>
      </c>
      <c r="AY1033" t="s">
        <v>98</v>
      </c>
      <c r="AZ1033">
        <f t="shared" si="580"/>
        <v>4</v>
      </c>
      <c r="BA1033" t="s">
        <v>98</v>
      </c>
      <c r="BB1033">
        <f t="shared" si="581"/>
        <v>4</v>
      </c>
      <c r="BC1033" t="s">
        <v>100</v>
      </c>
      <c r="BD1033" t="s">
        <v>101</v>
      </c>
      <c r="BE1033">
        <f t="shared" si="582"/>
        <v>7</v>
      </c>
      <c r="BF1033">
        <v>523</v>
      </c>
      <c r="BG1033" t="s">
        <v>102</v>
      </c>
      <c r="BH1033">
        <v>0</v>
      </c>
      <c r="BI1033">
        <v>301</v>
      </c>
      <c r="BJ1033">
        <v>824</v>
      </c>
      <c r="BK1033" t="s">
        <v>103</v>
      </c>
      <c r="BL1033">
        <f t="shared" si="583"/>
        <v>6</v>
      </c>
      <c r="BM1033" t="s">
        <v>104</v>
      </c>
      <c r="BN1033" t="s">
        <v>105</v>
      </c>
      <c r="BO1033" t="s">
        <v>106</v>
      </c>
      <c r="BP1033">
        <f t="shared" si="584"/>
        <v>6</v>
      </c>
      <c r="BQ1033">
        <v>1687</v>
      </c>
      <c r="BR1033">
        <v>998</v>
      </c>
      <c r="BS1033">
        <v>397</v>
      </c>
      <c r="BT1033">
        <v>3082</v>
      </c>
      <c r="BU1033">
        <v>1</v>
      </c>
      <c r="BV1033">
        <v>0</v>
      </c>
      <c r="BW1033">
        <v>2</v>
      </c>
      <c r="BX1033">
        <v>1</v>
      </c>
      <c r="BY1033">
        <v>5</v>
      </c>
      <c r="BZ1033">
        <v>1</v>
      </c>
      <c r="CA1033" t="s">
        <v>98</v>
      </c>
      <c r="CB1033">
        <f t="shared" si="585"/>
        <v>4</v>
      </c>
      <c r="CC1033">
        <v>12</v>
      </c>
      <c r="CD1033" t="s">
        <v>107</v>
      </c>
      <c r="CE1033">
        <v>2</v>
      </c>
      <c r="CF1033" t="s">
        <v>98</v>
      </c>
      <c r="CG1033" t="s">
        <v>209</v>
      </c>
      <c r="CH1033">
        <f t="shared" si="586"/>
        <v>4</v>
      </c>
      <c r="CI1033">
        <v>1970</v>
      </c>
      <c r="CJ1033" t="s">
        <v>157</v>
      </c>
      <c r="CK1033">
        <f t="shared" si="587"/>
        <v>4</v>
      </c>
      <c r="CL1033">
        <v>2</v>
      </c>
      <c r="CM1033">
        <v>672</v>
      </c>
      <c r="CN1033" t="s">
        <v>98</v>
      </c>
      <c r="CO1033">
        <f t="shared" si="588"/>
        <v>4</v>
      </c>
      <c r="CP1033" t="s">
        <v>98</v>
      </c>
      <c r="CQ1033">
        <f t="shared" si="589"/>
        <v>4</v>
      </c>
      <c r="CR1033" t="s">
        <v>105</v>
      </c>
      <c r="CS1033">
        <f t="shared" si="590"/>
        <v>3</v>
      </c>
      <c r="CT1033">
        <v>136</v>
      </c>
      <c r="CU1033">
        <v>63</v>
      </c>
      <c r="CV1033">
        <v>0</v>
      </c>
      <c r="CW1033">
        <v>0</v>
      </c>
      <c r="CX1033">
        <v>0</v>
      </c>
      <c r="CY1033">
        <v>0</v>
      </c>
      <c r="CZ1033" t="s">
        <v>83</v>
      </c>
      <c r="DA1033" t="s">
        <v>83</v>
      </c>
      <c r="DB1033">
        <f t="shared" si="591"/>
        <v>5</v>
      </c>
      <c r="DC1033" t="s">
        <v>83</v>
      </c>
      <c r="DD1033">
        <v>0</v>
      </c>
      <c r="DE1033">
        <v>8</v>
      </c>
      <c r="DF1033">
        <v>2009</v>
      </c>
      <c r="DG1033">
        <f t="shared" si="594"/>
        <v>14</v>
      </c>
      <c r="DH1033" t="s">
        <v>110</v>
      </c>
      <c r="DI1033">
        <f t="shared" si="592"/>
        <v>4</v>
      </c>
      <c r="DJ1033" t="s">
        <v>111</v>
      </c>
      <c r="DK1033">
        <f t="shared" si="593"/>
        <v>5</v>
      </c>
      <c r="DL1033">
        <v>197000</v>
      </c>
    </row>
    <row r="1034" spans="1:116" x14ac:dyDescent="0.35">
      <c r="A1034">
        <v>1033</v>
      </c>
      <c r="B1034">
        <v>60</v>
      </c>
      <c r="C1034" t="s">
        <v>81</v>
      </c>
      <c r="D1034">
        <f t="shared" si="560"/>
        <v>4</v>
      </c>
      <c r="E1034" t="s">
        <v>83</v>
      </c>
      <c r="F1034">
        <v>14541</v>
      </c>
      <c r="G1034" t="s">
        <v>82</v>
      </c>
      <c r="H1034">
        <f t="shared" si="561"/>
        <v>2</v>
      </c>
      <c r="I1034" t="s">
        <v>83</v>
      </c>
      <c r="J1034" t="str">
        <f t="shared" si="562"/>
        <v/>
      </c>
      <c r="K1034" t="s">
        <v>120</v>
      </c>
      <c r="L1034">
        <f t="shared" si="563"/>
        <v>2</v>
      </c>
      <c r="M1034" t="s">
        <v>85</v>
      </c>
      <c r="N1034">
        <f t="shared" si="564"/>
        <v>2</v>
      </c>
      <c r="O1034" t="s">
        <v>86</v>
      </c>
      <c r="P1034">
        <f t="shared" si="565"/>
        <v>4</v>
      </c>
      <c r="Q1034" t="s">
        <v>122</v>
      </c>
      <c r="R1034">
        <f t="shared" si="566"/>
        <v>2</v>
      </c>
      <c r="S1034" t="s">
        <v>88</v>
      </c>
      <c r="T1034">
        <f t="shared" si="567"/>
        <v>3</v>
      </c>
      <c r="U1034" t="s">
        <v>129</v>
      </c>
      <c r="V1034">
        <f t="shared" si="568"/>
        <v>17</v>
      </c>
      <c r="W1034" t="s">
        <v>90</v>
      </c>
      <c r="X1034">
        <f t="shared" si="569"/>
        <v>7</v>
      </c>
      <c r="Y1034" t="s">
        <v>90</v>
      </c>
      <c r="Z1034">
        <f t="shared" si="570"/>
        <v>7</v>
      </c>
      <c r="AA1034" t="s">
        <v>91</v>
      </c>
      <c r="AB1034">
        <f t="shared" si="571"/>
        <v>3</v>
      </c>
      <c r="AC1034" t="s">
        <v>92</v>
      </c>
      <c r="AD1034">
        <f t="shared" si="572"/>
        <v>8</v>
      </c>
      <c r="AE1034">
        <v>8</v>
      </c>
      <c r="AF1034">
        <v>7</v>
      </c>
      <c r="AG1034">
        <v>1993</v>
      </c>
      <c r="AH1034">
        <v>1993</v>
      </c>
      <c r="AI1034" t="s">
        <v>93</v>
      </c>
      <c r="AJ1034">
        <f t="shared" si="573"/>
        <v>5</v>
      </c>
      <c r="AK1034" t="s">
        <v>94</v>
      </c>
      <c r="AL1034">
        <f t="shared" si="574"/>
        <v>8</v>
      </c>
      <c r="AM1034" t="s">
        <v>116</v>
      </c>
      <c r="AN1034">
        <f t="shared" si="575"/>
        <v>10</v>
      </c>
      <c r="AO1034" t="s">
        <v>116</v>
      </c>
      <c r="AP1034" t="s">
        <v>117</v>
      </c>
      <c r="AQ1034">
        <f t="shared" si="576"/>
        <v>2</v>
      </c>
      <c r="AR1034">
        <v>0</v>
      </c>
      <c r="AS1034" t="s">
        <v>97</v>
      </c>
      <c r="AT1034">
        <f t="shared" si="577"/>
        <v>4</v>
      </c>
      <c r="AU1034" t="s">
        <v>97</v>
      </c>
      <c r="AV1034">
        <f t="shared" si="578"/>
        <v>4</v>
      </c>
      <c r="AW1034" t="s">
        <v>99</v>
      </c>
      <c r="AX1034">
        <f t="shared" si="579"/>
        <v>6</v>
      </c>
      <c r="AY1034" t="s">
        <v>97</v>
      </c>
      <c r="AZ1034">
        <f t="shared" si="580"/>
        <v>5</v>
      </c>
      <c r="BA1034" t="s">
        <v>97</v>
      </c>
      <c r="BB1034">
        <f t="shared" si="581"/>
        <v>5</v>
      </c>
      <c r="BC1034" t="s">
        <v>100</v>
      </c>
      <c r="BD1034" t="s">
        <v>101</v>
      </c>
      <c r="BE1034">
        <f t="shared" si="582"/>
        <v>7</v>
      </c>
      <c r="BF1034">
        <v>1012</v>
      </c>
      <c r="BG1034" t="s">
        <v>102</v>
      </c>
      <c r="BH1034">
        <v>0</v>
      </c>
      <c r="BI1034">
        <v>326</v>
      </c>
      <c r="BJ1034">
        <v>1338</v>
      </c>
      <c r="BK1034" t="s">
        <v>103</v>
      </c>
      <c r="BL1034">
        <f t="shared" si="583"/>
        <v>6</v>
      </c>
      <c r="BM1034" t="s">
        <v>104</v>
      </c>
      <c r="BN1034" t="s">
        <v>105</v>
      </c>
      <c r="BO1034" t="s">
        <v>106</v>
      </c>
      <c r="BP1034">
        <f t="shared" si="584"/>
        <v>6</v>
      </c>
      <c r="BQ1034">
        <v>1352</v>
      </c>
      <c r="BR1034">
        <v>1168</v>
      </c>
      <c r="BS1034">
        <v>0</v>
      </c>
      <c r="BT1034">
        <v>2520</v>
      </c>
      <c r="BU1034">
        <v>1</v>
      </c>
      <c r="BV1034">
        <v>0</v>
      </c>
      <c r="BW1034">
        <v>2</v>
      </c>
      <c r="BX1034">
        <v>1</v>
      </c>
      <c r="BY1034">
        <v>5</v>
      </c>
      <c r="BZ1034">
        <v>1</v>
      </c>
      <c r="CA1034" t="s">
        <v>97</v>
      </c>
      <c r="CB1034">
        <f t="shared" si="585"/>
        <v>5</v>
      </c>
      <c r="CC1034">
        <v>10</v>
      </c>
      <c r="CD1034" t="s">
        <v>107</v>
      </c>
      <c r="CE1034">
        <v>1</v>
      </c>
      <c r="CF1034" t="s">
        <v>98</v>
      </c>
      <c r="CG1034" t="s">
        <v>108</v>
      </c>
      <c r="CH1034">
        <f t="shared" si="586"/>
        <v>6</v>
      </c>
      <c r="CI1034">
        <v>1993</v>
      </c>
      <c r="CJ1034" t="s">
        <v>109</v>
      </c>
      <c r="CK1034">
        <f t="shared" si="587"/>
        <v>3</v>
      </c>
      <c r="CL1034">
        <v>3</v>
      </c>
      <c r="CM1034">
        <v>796</v>
      </c>
      <c r="CN1034" t="s">
        <v>98</v>
      </c>
      <c r="CO1034">
        <f t="shared" si="588"/>
        <v>4</v>
      </c>
      <c r="CP1034" t="s">
        <v>98</v>
      </c>
      <c r="CQ1034">
        <f t="shared" si="589"/>
        <v>4</v>
      </c>
      <c r="CR1034" t="s">
        <v>105</v>
      </c>
      <c r="CS1034">
        <f t="shared" si="590"/>
        <v>3</v>
      </c>
      <c r="CT1034">
        <v>209</v>
      </c>
      <c r="CU1034">
        <v>55</v>
      </c>
      <c r="CV1034">
        <v>0</v>
      </c>
      <c r="CW1034">
        <v>0</v>
      </c>
      <c r="CX1034">
        <v>0</v>
      </c>
      <c r="CY1034">
        <v>0</v>
      </c>
      <c r="CZ1034" t="s">
        <v>83</v>
      </c>
      <c r="DA1034" t="s">
        <v>83</v>
      </c>
      <c r="DB1034">
        <f t="shared" si="591"/>
        <v>5</v>
      </c>
      <c r="DC1034" t="s">
        <v>83</v>
      </c>
      <c r="DD1034">
        <v>0</v>
      </c>
      <c r="DE1034">
        <v>11</v>
      </c>
      <c r="DF1034">
        <v>2006</v>
      </c>
      <c r="DG1034">
        <f t="shared" si="594"/>
        <v>17</v>
      </c>
      <c r="DH1034" t="s">
        <v>110</v>
      </c>
      <c r="DI1034">
        <f t="shared" si="592"/>
        <v>4</v>
      </c>
      <c r="DJ1034" t="s">
        <v>128</v>
      </c>
      <c r="DK1034">
        <f t="shared" si="593"/>
        <v>3</v>
      </c>
      <c r="DL1034">
        <v>310000</v>
      </c>
    </row>
    <row r="1035" spans="1:116" x14ac:dyDescent="0.35">
      <c r="A1035">
        <v>1034</v>
      </c>
      <c r="B1035">
        <v>20</v>
      </c>
      <c r="C1035" t="s">
        <v>81</v>
      </c>
      <c r="D1035">
        <f t="shared" si="560"/>
        <v>4</v>
      </c>
      <c r="E1035" t="s">
        <v>83</v>
      </c>
      <c r="F1035">
        <v>8125</v>
      </c>
      <c r="G1035" t="s">
        <v>82</v>
      </c>
      <c r="H1035">
        <f t="shared" si="561"/>
        <v>2</v>
      </c>
      <c r="I1035" t="s">
        <v>83</v>
      </c>
      <c r="J1035" t="str">
        <f t="shared" si="562"/>
        <v/>
      </c>
      <c r="K1035" t="s">
        <v>84</v>
      </c>
      <c r="L1035">
        <f t="shared" si="563"/>
        <v>1</v>
      </c>
      <c r="M1035" t="s">
        <v>85</v>
      </c>
      <c r="N1035">
        <f t="shared" si="564"/>
        <v>2</v>
      </c>
      <c r="O1035" t="s">
        <v>86</v>
      </c>
      <c r="P1035">
        <f t="shared" si="565"/>
        <v>4</v>
      </c>
      <c r="Q1035" t="s">
        <v>87</v>
      </c>
      <c r="R1035">
        <f t="shared" si="566"/>
        <v>4</v>
      </c>
      <c r="S1035" t="s">
        <v>88</v>
      </c>
      <c r="T1035">
        <f t="shared" si="567"/>
        <v>3</v>
      </c>
      <c r="U1035" t="s">
        <v>89</v>
      </c>
      <c r="V1035">
        <f t="shared" si="568"/>
        <v>16</v>
      </c>
      <c r="W1035" t="s">
        <v>90</v>
      </c>
      <c r="X1035">
        <f t="shared" si="569"/>
        <v>7</v>
      </c>
      <c r="Y1035" t="s">
        <v>90</v>
      </c>
      <c r="Z1035">
        <f t="shared" si="570"/>
        <v>7</v>
      </c>
      <c r="AA1035" t="s">
        <v>91</v>
      </c>
      <c r="AB1035">
        <f t="shared" si="571"/>
        <v>3</v>
      </c>
      <c r="AC1035" t="s">
        <v>115</v>
      </c>
      <c r="AD1035">
        <f t="shared" si="572"/>
        <v>4</v>
      </c>
      <c r="AE1035">
        <v>7</v>
      </c>
      <c r="AF1035">
        <v>5</v>
      </c>
      <c r="AG1035">
        <v>2002</v>
      </c>
      <c r="AH1035">
        <v>2002</v>
      </c>
      <c r="AI1035" t="s">
        <v>93</v>
      </c>
      <c r="AJ1035">
        <f t="shared" si="573"/>
        <v>5</v>
      </c>
      <c r="AK1035" t="s">
        <v>94</v>
      </c>
      <c r="AL1035">
        <f t="shared" si="574"/>
        <v>8</v>
      </c>
      <c r="AM1035" t="s">
        <v>95</v>
      </c>
      <c r="AN1035">
        <f t="shared" si="575"/>
        <v>14</v>
      </c>
      <c r="AO1035" t="s">
        <v>95</v>
      </c>
      <c r="AP1035" t="s">
        <v>137</v>
      </c>
      <c r="AQ1035">
        <f t="shared" si="576"/>
        <v>5</v>
      </c>
      <c r="AR1035">
        <v>295</v>
      </c>
      <c r="AS1035" t="s">
        <v>97</v>
      </c>
      <c r="AT1035">
        <f t="shared" si="577"/>
        <v>4</v>
      </c>
      <c r="AU1035" t="s">
        <v>98</v>
      </c>
      <c r="AV1035">
        <f t="shared" si="578"/>
        <v>3</v>
      </c>
      <c r="AW1035" t="s">
        <v>99</v>
      </c>
      <c r="AX1035">
        <f t="shared" si="579"/>
        <v>6</v>
      </c>
      <c r="AY1035" t="s">
        <v>97</v>
      </c>
      <c r="AZ1035">
        <f t="shared" si="580"/>
        <v>5</v>
      </c>
      <c r="BA1035" t="s">
        <v>98</v>
      </c>
      <c r="BB1035">
        <f t="shared" si="581"/>
        <v>4</v>
      </c>
      <c r="BC1035" t="s">
        <v>100</v>
      </c>
      <c r="BD1035" t="s">
        <v>101</v>
      </c>
      <c r="BE1035">
        <f t="shared" si="582"/>
        <v>7</v>
      </c>
      <c r="BF1035">
        <v>986</v>
      </c>
      <c r="BG1035" t="s">
        <v>102</v>
      </c>
      <c r="BH1035">
        <v>0</v>
      </c>
      <c r="BI1035">
        <v>668</v>
      </c>
      <c r="BJ1035">
        <v>1654</v>
      </c>
      <c r="BK1035" t="s">
        <v>103</v>
      </c>
      <c r="BL1035">
        <f t="shared" si="583"/>
        <v>6</v>
      </c>
      <c r="BM1035" t="s">
        <v>104</v>
      </c>
      <c r="BN1035" t="s">
        <v>105</v>
      </c>
      <c r="BO1035" t="s">
        <v>106</v>
      </c>
      <c r="BP1035">
        <f t="shared" si="584"/>
        <v>6</v>
      </c>
      <c r="BQ1035">
        <v>1654</v>
      </c>
      <c r="BR1035">
        <v>0</v>
      </c>
      <c r="BS1035">
        <v>0</v>
      </c>
      <c r="BT1035">
        <v>1654</v>
      </c>
      <c r="BU1035">
        <v>1</v>
      </c>
      <c r="BV1035">
        <v>0</v>
      </c>
      <c r="BW1035">
        <v>2</v>
      </c>
      <c r="BX1035">
        <v>0</v>
      </c>
      <c r="BY1035">
        <v>3</v>
      </c>
      <c r="BZ1035">
        <v>1</v>
      </c>
      <c r="CA1035" t="s">
        <v>97</v>
      </c>
      <c r="CB1035">
        <f t="shared" si="585"/>
        <v>5</v>
      </c>
      <c r="CC1035">
        <v>6</v>
      </c>
      <c r="CD1035" t="s">
        <v>107</v>
      </c>
      <c r="CE1035">
        <v>0</v>
      </c>
      <c r="CF1035" t="s">
        <v>83</v>
      </c>
      <c r="CG1035" t="s">
        <v>108</v>
      </c>
      <c r="CH1035">
        <f t="shared" si="586"/>
        <v>6</v>
      </c>
      <c r="CI1035">
        <v>2002</v>
      </c>
      <c r="CJ1035" t="s">
        <v>102</v>
      </c>
      <c r="CK1035">
        <f t="shared" si="587"/>
        <v>2</v>
      </c>
      <c r="CL1035">
        <v>3</v>
      </c>
      <c r="CM1035">
        <v>900</v>
      </c>
      <c r="CN1035" t="s">
        <v>98</v>
      </c>
      <c r="CO1035">
        <f t="shared" si="588"/>
        <v>4</v>
      </c>
      <c r="CP1035" t="s">
        <v>98</v>
      </c>
      <c r="CQ1035">
        <f t="shared" si="589"/>
        <v>4</v>
      </c>
      <c r="CR1035" t="s">
        <v>105</v>
      </c>
      <c r="CS1035">
        <f t="shared" si="590"/>
        <v>3</v>
      </c>
      <c r="CT1035">
        <v>0</v>
      </c>
      <c r="CU1035">
        <v>136</v>
      </c>
      <c r="CV1035">
        <v>0</v>
      </c>
      <c r="CW1035">
        <v>0</v>
      </c>
      <c r="CX1035">
        <v>0</v>
      </c>
      <c r="CY1035">
        <v>0</v>
      </c>
      <c r="CZ1035" t="s">
        <v>83</v>
      </c>
      <c r="DA1035" t="s">
        <v>83</v>
      </c>
      <c r="DB1035">
        <f t="shared" si="591"/>
        <v>5</v>
      </c>
      <c r="DC1035" t="s">
        <v>83</v>
      </c>
      <c r="DD1035">
        <v>0</v>
      </c>
      <c r="DE1035">
        <v>2</v>
      </c>
      <c r="DF1035">
        <v>2006</v>
      </c>
      <c r="DG1035">
        <f t="shared" si="594"/>
        <v>17</v>
      </c>
      <c r="DH1035" t="s">
        <v>110</v>
      </c>
      <c r="DI1035">
        <f t="shared" si="592"/>
        <v>4</v>
      </c>
      <c r="DJ1035" t="s">
        <v>111</v>
      </c>
      <c r="DK1035">
        <f t="shared" si="593"/>
        <v>5</v>
      </c>
      <c r="DL1035">
        <v>230000</v>
      </c>
    </row>
    <row r="1036" spans="1:116" x14ac:dyDescent="0.35">
      <c r="A1036">
        <v>1035</v>
      </c>
      <c r="B1036">
        <v>30</v>
      </c>
      <c r="C1036" t="s">
        <v>81</v>
      </c>
      <c r="D1036">
        <f t="shared" si="560"/>
        <v>4</v>
      </c>
      <c r="E1036">
        <v>50</v>
      </c>
      <c r="F1036">
        <v>6305</v>
      </c>
      <c r="G1036" t="s">
        <v>82</v>
      </c>
      <c r="H1036">
        <f t="shared" si="561"/>
        <v>2</v>
      </c>
      <c r="I1036" t="s">
        <v>83</v>
      </c>
      <c r="J1036" t="str">
        <f t="shared" si="562"/>
        <v/>
      </c>
      <c r="K1036" t="s">
        <v>84</v>
      </c>
      <c r="L1036">
        <f t="shared" si="563"/>
        <v>1</v>
      </c>
      <c r="M1036" t="s">
        <v>175</v>
      </c>
      <c r="N1036">
        <f t="shared" si="564"/>
        <v>1</v>
      </c>
      <c r="O1036" t="s">
        <v>86</v>
      </c>
      <c r="P1036">
        <f t="shared" si="565"/>
        <v>4</v>
      </c>
      <c r="Q1036" t="s">
        <v>87</v>
      </c>
      <c r="R1036">
        <f t="shared" si="566"/>
        <v>4</v>
      </c>
      <c r="S1036" t="s">
        <v>88</v>
      </c>
      <c r="T1036">
        <f t="shared" si="567"/>
        <v>3</v>
      </c>
      <c r="U1036" t="s">
        <v>123</v>
      </c>
      <c r="V1036">
        <f t="shared" si="568"/>
        <v>14</v>
      </c>
      <c r="W1036" t="s">
        <v>90</v>
      </c>
      <c r="X1036">
        <f t="shared" si="569"/>
        <v>7</v>
      </c>
      <c r="Y1036" t="s">
        <v>90</v>
      </c>
      <c r="Z1036">
        <f t="shared" si="570"/>
        <v>7</v>
      </c>
      <c r="AA1036" t="s">
        <v>91</v>
      </c>
      <c r="AB1036">
        <f t="shared" si="571"/>
        <v>3</v>
      </c>
      <c r="AC1036" t="s">
        <v>115</v>
      </c>
      <c r="AD1036">
        <f t="shared" si="572"/>
        <v>4</v>
      </c>
      <c r="AE1036">
        <v>5</v>
      </c>
      <c r="AF1036">
        <v>7</v>
      </c>
      <c r="AG1036">
        <v>1938</v>
      </c>
      <c r="AH1036">
        <v>1950</v>
      </c>
      <c r="AI1036" t="s">
        <v>93</v>
      </c>
      <c r="AJ1036">
        <f t="shared" si="573"/>
        <v>5</v>
      </c>
      <c r="AK1036" t="s">
        <v>94</v>
      </c>
      <c r="AL1036">
        <f t="shared" si="574"/>
        <v>8</v>
      </c>
      <c r="AM1036" t="s">
        <v>116</v>
      </c>
      <c r="AN1036">
        <f t="shared" si="575"/>
        <v>10</v>
      </c>
      <c r="AO1036" t="s">
        <v>116</v>
      </c>
      <c r="AP1036" t="s">
        <v>117</v>
      </c>
      <c r="AQ1036">
        <f t="shared" si="576"/>
        <v>2</v>
      </c>
      <c r="AR1036">
        <v>0</v>
      </c>
      <c r="AS1036" t="s">
        <v>98</v>
      </c>
      <c r="AT1036">
        <f t="shared" si="577"/>
        <v>3</v>
      </c>
      <c r="AU1036" t="s">
        <v>97</v>
      </c>
      <c r="AV1036">
        <f t="shared" si="578"/>
        <v>4</v>
      </c>
      <c r="AW1036" t="s">
        <v>99</v>
      </c>
      <c r="AX1036">
        <f t="shared" si="579"/>
        <v>6</v>
      </c>
      <c r="AY1036" t="s">
        <v>147</v>
      </c>
      <c r="AZ1036">
        <f t="shared" si="580"/>
        <v>3</v>
      </c>
      <c r="BA1036" t="s">
        <v>147</v>
      </c>
      <c r="BB1036">
        <f t="shared" si="581"/>
        <v>3</v>
      </c>
      <c r="BC1036" t="s">
        <v>100</v>
      </c>
      <c r="BD1036" t="s">
        <v>102</v>
      </c>
      <c r="BE1036">
        <f t="shared" si="582"/>
        <v>6</v>
      </c>
      <c r="BF1036">
        <v>0</v>
      </c>
      <c r="BG1036" t="s">
        <v>102</v>
      </c>
      <c r="BH1036">
        <v>0</v>
      </c>
      <c r="BI1036">
        <v>920</v>
      </c>
      <c r="BJ1036">
        <v>920</v>
      </c>
      <c r="BK1036" t="s">
        <v>103</v>
      </c>
      <c r="BL1036">
        <f t="shared" si="583"/>
        <v>6</v>
      </c>
      <c r="BM1036" t="s">
        <v>104</v>
      </c>
      <c r="BN1036" t="s">
        <v>105</v>
      </c>
      <c r="BO1036" t="s">
        <v>106</v>
      </c>
      <c r="BP1036">
        <f t="shared" si="584"/>
        <v>6</v>
      </c>
      <c r="BQ1036">
        <v>954</v>
      </c>
      <c r="BR1036">
        <v>0</v>
      </c>
      <c r="BS1036">
        <v>0</v>
      </c>
      <c r="BT1036">
        <v>954</v>
      </c>
      <c r="BU1036">
        <v>0</v>
      </c>
      <c r="BV1036">
        <v>0</v>
      </c>
      <c r="BW1036">
        <v>1</v>
      </c>
      <c r="BX1036">
        <v>0</v>
      </c>
      <c r="BY1036">
        <v>2</v>
      </c>
      <c r="BZ1036">
        <v>1</v>
      </c>
      <c r="CA1036" t="s">
        <v>147</v>
      </c>
      <c r="CB1036">
        <f t="shared" si="585"/>
        <v>3</v>
      </c>
      <c r="CC1036">
        <v>5</v>
      </c>
      <c r="CD1036" t="s">
        <v>107</v>
      </c>
      <c r="CE1036">
        <v>1</v>
      </c>
      <c r="CF1036" t="s">
        <v>97</v>
      </c>
      <c r="CG1036" t="s">
        <v>209</v>
      </c>
      <c r="CH1036">
        <f t="shared" si="586"/>
        <v>4</v>
      </c>
      <c r="CI1036">
        <v>1938</v>
      </c>
      <c r="CJ1036" t="s">
        <v>102</v>
      </c>
      <c r="CK1036">
        <f t="shared" si="587"/>
        <v>2</v>
      </c>
      <c r="CL1036">
        <v>1</v>
      </c>
      <c r="CM1036">
        <v>240</v>
      </c>
      <c r="CN1036" t="s">
        <v>147</v>
      </c>
      <c r="CO1036">
        <f t="shared" si="588"/>
        <v>3</v>
      </c>
      <c r="CP1036" t="s">
        <v>98</v>
      </c>
      <c r="CQ1036">
        <f t="shared" si="589"/>
        <v>4</v>
      </c>
      <c r="CR1036" t="s">
        <v>105</v>
      </c>
      <c r="CS1036">
        <f t="shared" si="590"/>
        <v>3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 t="s">
        <v>83</v>
      </c>
      <c r="DA1036" t="s">
        <v>134</v>
      </c>
      <c r="DB1036">
        <f t="shared" si="591"/>
        <v>3</v>
      </c>
      <c r="DC1036" t="s">
        <v>83</v>
      </c>
      <c r="DD1036">
        <v>0</v>
      </c>
      <c r="DE1036">
        <v>6</v>
      </c>
      <c r="DF1036">
        <v>2007</v>
      </c>
      <c r="DG1036">
        <f t="shared" si="594"/>
        <v>16</v>
      </c>
      <c r="DH1036" t="s">
        <v>110</v>
      </c>
      <c r="DI1036">
        <f t="shared" si="592"/>
        <v>4</v>
      </c>
      <c r="DJ1036" t="s">
        <v>111</v>
      </c>
      <c r="DK1036">
        <f t="shared" si="593"/>
        <v>5</v>
      </c>
      <c r="DL1036">
        <v>119750</v>
      </c>
    </row>
    <row r="1037" spans="1:116" x14ac:dyDescent="0.35">
      <c r="A1037">
        <v>1036</v>
      </c>
      <c r="B1037">
        <v>20</v>
      </c>
      <c r="C1037" t="s">
        <v>81</v>
      </c>
      <c r="D1037">
        <f t="shared" si="560"/>
        <v>4</v>
      </c>
      <c r="E1037" t="s">
        <v>83</v>
      </c>
      <c r="F1037">
        <v>11500</v>
      </c>
      <c r="G1037" t="s">
        <v>82</v>
      </c>
      <c r="H1037">
        <f t="shared" si="561"/>
        <v>2</v>
      </c>
      <c r="I1037" t="s">
        <v>83</v>
      </c>
      <c r="J1037" t="str">
        <f t="shared" si="562"/>
        <v/>
      </c>
      <c r="K1037" t="s">
        <v>120</v>
      </c>
      <c r="L1037">
        <f t="shared" si="563"/>
        <v>2</v>
      </c>
      <c r="M1037" t="s">
        <v>85</v>
      </c>
      <c r="N1037">
        <f t="shared" si="564"/>
        <v>2</v>
      </c>
      <c r="O1037" t="s">
        <v>86</v>
      </c>
      <c r="P1037">
        <f t="shared" si="565"/>
        <v>4</v>
      </c>
      <c r="Q1037" t="s">
        <v>166</v>
      </c>
      <c r="R1037">
        <f t="shared" si="566"/>
        <v>1</v>
      </c>
      <c r="S1037" t="s">
        <v>88</v>
      </c>
      <c r="T1037">
        <f t="shared" si="567"/>
        <v>3</v>
      </c>
      <c r="U1037" t="s">
        <v>185</v>
      </c>
      <c r="V1037">
        <f t="shared" si="568"/>
        <v>4</v>
      </c>
      <c r="W1037" t="s">
        <v>90</v>
      </c>
      <c r="X1037">
        <f t="shared" si="569"/>
        <v>7</v>
      </c>
      <c r="Y1037" t="s">
        <v>90</v>
      </c>
      <c r="Z1037">
        <f t="shared" si="570"/>
        <v>7</v>
      </c>
      <c r="AA1037" t="s">
        <v>91</v>
      </c>
      <c r="AB1037">
        <f t="shared" si="571"/>
        <v>3</v>
      </c>
      <c r="AC1037" t="s">
        <v>115</v>
      </c>
      <c r="AD1037">
        <f t="shared" si="572"/>
        <v>4</v>
      </c>
      <c r="AE1037">
        <v>4</v>
      </c>
      <c r="AF1037">
        <v>3</v>
      </c>
      <c r="AG1037">
        <v>1957</v>
      </c>
      <c r="AH1037">
        <v>1957</v>
      </c>
      <c r="AI1037" t="s">
        <v>93</v>
      </c>
      <c r="AJ1037">
        <f t="shared" si="573"/>
        <v>5</v>
      </c>
      <c r="AK1037" t="s">
        <v>94</v>
      </c>
      <c r="AL1037">
        <f t="shared" si="574"/>
        <v>8</v>
      </c>
      <c r="AM1037" t="s">
        <v>124</v>
      </c>
      <c r="AN1037">
        <f t="shared" si="575"/>
        <v>4</v>
      </c>
      <c r="AO1037" t="s">
        <v>124</v>
      </c>
      <c r="AP1037" t="s">
        <v>117</v>
      </c>
      <c r="AQ1037">
        <f t="shared" si="576"/>
        <v>2</v>
      </c>
      <c r="AR1037">
        <v>0</v>
      </c>
      <c r="AS1037" t="s">
        <v>98</v>
      </c>
      <c r="AT1037">
        <f t="shared" si="577"/>
        <v>3</v>
      </c>
      <c r="AU1037" t="s">
        <v>97</v>
      </c>
      <c r="AV1037">
        <f t="shared" si="578"/>
        <v>4</v>
      </c>
      <c r="AW1037" t="s">
        <v>168</v>
      </c>
      <c r="AX1037">
        <f t="shared" si="579"/>
        <v>1</v>
      </c>
      <c r="AY1037" t="s">
        <v>83</v>
      </c>
      <c r="AZ1037">
        <f t="shared" si="580"/>
        <v>1</v>
      </c>
      <c r="BA1037" t="s">
        <v>83</v>
      </c>
      <c r="BB1037">
        <f t="shared" si="581"/>
        <v>1</v>
      </c>
      <c r="BC1037" t="s">
        <v>83</v>
      </c>
      <c r="BD1037" t="s">
        <v>83</v>
      </c>
      <c r="BE1037">
        <f t="shared" si="582"/>
        <v>1</v>
      </c>
      <c r="BF1037">
        <v>0</v>
      </c>
      <c r="BG1037" t="s">
        <v>83</v>
      </c>
      <c r="BH1037">
        <v>0</v>
      </c>
      <c r="BI1037">
        <v>0</v>
      </c>
      <c r="BJ1037">
        <v>0</v>
      </c>
      <c r="BK1037" t="s">
        <v>103</v>
      </c>
      <c r="BL1037">
        <f t="shared" si="583"/>
        <v>6</v>
      </c>
      <c r="BM1037" t="s">
        <v>104</v>
      </c>
      <c r="BN1037" t="s">
        <v>177</v>
      </c>
      <c r="BO1037" t="s">
        <v>106</v>
      </c>
      <c r="BP1037">
        <f t="shared" si="584"/>
        <v>6</v>
      </c>
      <c r="BQ1037">
        <v>845</v>
      </c>
      <c r="BR1037">
        <v>0</v>
      </c>
      <c r="BS1037">
        <v>0</v>
      </c>
      <c r="BT1037">
        <v>845</v>
      </c>
      <c r="BU1037">
        <v>0</v>
      </c>
      <c r="BV1037">
        <v>0</v>
      </c>
      <c r="BW1037">
        <v>1</v>
      </c>
      <c r="BX1037">
        <v>0</v>
      </c>
      <c r="BY1037">
        <v>3</v>
      </c>
      <c r="BZ1037">
        <v>1</v>
      </c>
      <c r="CA1037" t="s">
        <v>98</v>
      </c>
      <c r="CB1037">
        <f t="shared" si="585"/>
        <v>4</v>
      </c>
      <c r="CC1037">
        <v>5</v>
      </c>
      <c r="CD1037" t="s">
        <v>107</v>
      </c>
      <c r="CE1037">
        <v>0</v>
      </c>
      <c r="CF1037" t="s">
        <v>83</v>
      </c>
      <c r="CG1037" t="s">
        <v>127</v>
      </c>
      <c r="CH1037">
        <f t="shared" si="586"/>
        <v>5</v>
      </c>
      <c r="CI1037">
        <v>1957</v>
      </c>
      <c r="CJ1037" t="s">
        <v>102</v>
      </c>
      <c r="CK1037">
        <f t="shared" si="587"/>
        <v>2</v>
      </c>
      <c r="CL1037">
        <v>1</v>
      </c>
      <c r="CM1037">
        <v>290</v>
      </c>
      <c r="CN1037" t="s">
        <v>98</v>
      </c>
      <c r="CO1037">
        <f t="shared" si="588"/>
        <v>4</v>
      </c>
      <c r="CP1037" t="s">
        <v>98</v>
      </c>
      <c r="CQ1037">
        <f t="shared" si="589"/>
        <v>4</v>
      </c>
      <c r="CR1037" t="s">
        <v>177</v>
      </c>
      <c r="CS1037">
        <f t="shared" si="590"/>
        <v>2</v>
      </c>
      <c r="CT1037">
        <v>186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 t="s">
        <v>83</v>
      </c>
      <c r="DA1037" t="s">
        <v>83</v>
      </c>
      <c r="DB1037">
        <f t="shared" si="591"/>
        <v>5</v>
      </c>
      <c r="DC1037" t="s">
        <v>83</v>
      </c>
      <c r="DD1037">
        <v>0</v>
      </c>
      <c r="DE1037">
        <v>1</v>
      </c>
      <c r="DF1037">
        <v>2009</v>
      </c>
      <c r="DG1037">
        <f t="shared" si="594"/>
        <v>14</v>
      </c>
      <c r="DH1037" t="s">
        <v>110</v>
      </c>
      <c r="DI1037">
        <f t="shared" si="592"/>
        <v>4</v>
      </c>
      <c r="DJ1037" t="s">
        <v>111</v>
      </c>
      <c r="DK1037">
        <f t="shared" si="593"/>
        <v>5</v>
      </c>
      <c r="DL1037">
        <v>84000</v>
      </c>
    </row>
    <row r="1038" spans="1:116" x14ac:dyDescent="0.35">
      <c r="A1038">
        <v>1037</v>
      </c>
      <c r="B1038">
        <v>20</v>
      </c>
      <c r="C1038" t="s">
        <v>81</v>
      </c>
      <c r="D1038">
        <f t="shared" si="560"/>
        <v>4</v>
      </c>
      <c r="E1038">
        <v>89</v>
      </c>
      <c r="F1038">
        <v>12898</v>
      </c>
      <c r="G1038" t="s">
        <v>82</v>
      </c>
      <c r="H1038">
        <f t="shared" si="561"/>
        <v>2</v>
      </c>
      <c r="I1038" t="s">
        <v>83</v>
      </c>
      <c r="J1038" t="str">
        <f t="shared" si="562"/>
        <v/>
      </c>
      <c r="K1038" t="s">
        <v>120</v>
      </c>
      <c r="L1038">
        <f t="shared" si="563"/>
        <v>2</v>
      </c>
      <c r="M1038" t="s">
        <v>199</v>
      </c>
      <c r="N1038">
        <f t="shared" si="564"/>
        <v>4</v>
      </c>
      <c r="O1038" t="s">
        <v>86</v>
      </c>
      <c r="P1038">
        <f t="shared" si="565"/>
        <v>4</v>
      </c>
      <c r="Q1038" t="s">
        <v>87</v>
      </c>
      <c r="R1038">
        <f t="shared" si="566"/>
        <v>4</v>
      </c>
      <c r="S1038" t="s">
        <v>88</v>
      </c>
      <c r="T1038">
        <f t="shared" si="567"/>
        <v>3</v>
      </c>
      <c r="U1038" t="s">
        <v>189</v>
      </c>
      <c r="V1038">
        <f t="shared" si="568"/>
        <v>2</v>
      </c>
      <c r="W1038" t="s">
        <v>90</v>
      </c>
      <c r="X1038">
        <f t="shared" si="569"/>
        <v>7</v>
      </c>
      <c r="Y1038" t="s">
        <v>90</v>
      </c>
      <c r="Z1038">
        <f t="shared" si="570"/>
        <v>7</v>
      </c>
      <c r="AA1038" t="s">
        <v>91</v>
      </c>
      <c r="AB1038">
        <f t="shared" si="571"/>
        <v>3</v>
      </c>
      <c r="AC1038" t="s">
        <v>115</v>
      </c>
      <c r="AD1038">
        <f t="shared" si="572"/>
        <v>4</v>
      </c>
      <c r="AE1038">
        <v>9</v>
      </c>
      <c r="AF1038">
        <v>5</v>
      </c>
      <c r="AG1038">
        <v>2007</v>
      </c>
      <c r="AH1038">
        <v>2008</v>
      </c>
      <c r="AI1038" t="s">
        <v>152</v>
      </c>
      <c r="AJ1038">
        <f t="shared" si="573"/>
        <v>6</v>
      </c>
      <c r="AK1038" t="s">
        <v>94</v>
      </c>
      <c r="AL1038">
        <f t="shared" si="574"/>
        <v>8</v>
      </c>
      <c r="AM1038" t="s">
        <v>95</v>
      </c>
      <c r="AN1038">
        <f t="shared" si="575"/>
        <v>14</v>
      </c>
      <c r="AO1038" t="s">
        <v>95</v>
      </c>
      <c r="AP1038" t="s">
        <v>137</v>
      </c>
      <c r="AQ1038">
        <f t="shared" si="576"/>
        <v>5</v>
      </c>
      <c r="AR1038">
        <v>70</v>
      </c>
      <c r="AS1038" t="s">
        <v>97</v>
      </c>
      <c r="AT1038">
        <f t="shared" si="577"/>
        <v>4</v>
      </c>
      <c r="AU1038" t="s">
        <v>98</v>
      </c>
      <c r="AV1038">
        <f t="shared" si="578"/>
        <v>3</v>
      </c>
      <c r="AW1038" t="s">
        <v>99</v>
      </c>
      <c r="AX1038">
        <f t="shared" si="579"/>
        <v>6</v>
      </c>
      <c r="AY1038" t="s">
        <v>104</v>
      </c>
      <c r="AZ1038">
        <f t="shared" si="580"/>
        <v>6</v>
      </c>
      <c r="BA1038" t="s">
        <v>98</v>
      </c>
      <c r="BB1038">
        <f t="shared" si="581"/>
        <v>4</v>
      </c>
      <c r="BC1038" t="s">
        <v>97</v>
      </c>
      <c r="BD1038" t="s">
        <v>101</v>
      </c>
      <c r="BE1038">
        <f t="shared" si="582"/>
        <v>7</v>
      </c>
      <c r="BF1038">
        <v>1022</v>
      </c>
      <c r="BG1038" t="s">
        <v>102</v>
      </c>
      <c r="BH1038">
        <v>0</v>
      </c>
      <c r="BI1038">
        <v>598</v>
      </c>
      <c r="BJ1038">
        <v>1620</v>
      </c>
      <c r="BK1038" t="s">
        <v>103</v>
      </c>
      <c r="BL1038">
        <f t="shared" si="583"/>
        <v>6</v>
      </c>
      <c r="BM1038" t="s">
        <v>104</v>
      </c>
      <c r="BN1038" t="s">
        <v>105</v>
      </c>
      <c r="BO1038" t="s">
        <v>106</v>
      </c>
      <c r="BP1038">
        <f t="shared" si="584"/>
        <v>6</v>
      </c>
      <c r="BQ1038">
        <v>1620</v>
      </c>
      <c r="BR1038">
        <v>0</v>
      </c>
      <c r="BS1038">
        <v>0</v>
      </c>
      <c r="BT1038">
        <v>1620</v>
      </c>
      <c r="BU1038">
        <v>1</v>
      </c>
      <c r="BV1038">
        <v>0</v>
      </c>
      <c r="BW1038">
        <v>2</v>
      </c>
      <c r="BX1038">
        <v>0</v>
      </c>
      <c r="BY1038">
        <v>2</v>
      </c>
      <c r="BZ1038">
        <v>1</v>
      </c>
      <c r="CA1038" t="s">
        <v>104</v>
      </c>
      <c r="CB1038">
        <f t="shared" si="585"/>
        <v>6</v>
      </c>
      <c r="CC1038">
        <v>6</v>
      </c>
      <c r="CD1038" t="s">
        <v>107</v>
      </c>
      <c r="CE1038">
        <v>1</v>
      </c>
      <c r="CF1038" t="s">
        <v>104</v>
      </c>
      <c r="CG1038" t="s">
        <v>108</v>
      </c>
      <c r="CH1038">
        <f t="shared" si="586"/>
        <v>6</v>
      </c>
      <c r="CI1038">
        <v>2008</v>
      </c>
      <c r="CJ1038" t="s">
        <v>157</v>
      </c>
      <c r="CK1038">
        <f t="shared" si="587"/>
        <v>4</v>
      </c>
      <c r="CL1038">
        <v>3</v>
      </c>
      <c r="CM1038">
        <v>912</v>
      </c>
      <c r="CN1038" t="s">
        <v>98</v>
      </c>
      <c r="CO1038">
        <f t="shared" si="588"/>
        <v>4</v>
      </c>
      <c r="CP1038" t="s">
        <v>98</v>
      </c>
      <c r="CQ1038">
        <f t="shared" si="589"/>
        <v>4</v>
      </c>
      <c r="CR1038" t="s">
        <v>105</v>
      </c>
      <c r="CS1038">
        <f t="shared" si="590"/>
        <v>3</v>
      </c>
      <c r="CT1038">
        <v>228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 t="s">
        <v>83</v>
      </c>
      <c r="DA1038" t="s">
        <v>83</v>
      </c>
      <c r="DB1038">
        <f t="shared" si="591"/>
        <v>5</v>
      </c>
      <c r="DC1038" t="s">
        <v>83</v>
      </c>
      <c r="DD1038">
        <v>0</v>
      </c>
      <c r="DE1038">
        <v>9</v>
      </c>
      <c r="DF1038">
        <v>2009</v>
      </c>
      <c r="DG1038">
        <f t="shared" si="594"/>
        <v>14</v>
      </c>
      <c r="DH1038" t="s">
        <v>110</v>
      </c>
      <c r="DI1038">
        <f t="shared" si="592"/>
        <v>4</v>
      </c>
      <c r="DJ1038" t="s">
        <v>111</v>
      </c>
      <c r="DK1038">
        <f t="shared" si="593"/>
        <v>5</v>
      </c>
      <c r="DL1038">
        <v>315500</v>
      </c>
    </row>
    <row r="1039" spans="1:116" x14ac:dyDescent="0.35">
      <c r="A1039">
        <v>1038</v>
      </c>
      <c r="B1039">
        <v>60</v>
      </c>
      <c r="C1039" t="s">
        <v>81</v>
      </c>
      <c r="D1039">
        <f t="shared" si="560"/>
        <v>4</v>
      </c>
      <c r="E1039" t="s">
        <v>83</v>
      </c>
      <c r="F1039">
        <v>9240</v>
      </c>
      <c r="G1039" t="s">
        <v>82</v>
      </c>
      <c r="H1039">
        <f t="shared" si="561"/>
        <v>2</v>
      </c>
      <c r="I1039" t="s">
        <v>83</v>
      </c>
      <c r="J1039" t="str">
        <f t="shared" si="562"/>
        <v/>
      </c>
      <c r="K1039" t="s">
        <v>84</v>
      </c>
      <c r="L1039">
        <f t="shared" si="563"/>
        <v>1</v>
      </c>
      <c r="M1039" t="s">
        <v>85</v>
      </c>
      <c r="N1039">
        <f t="shared" si="564"/>
        <v>2</v>
      </c>
      <c r="O1039" t="s">
        <v>86</v>
      </c>
      <c r="P1039">
        <f t="shared" si="565"/>
        <v>4</v>
      </c>
      <c r="Q1039" t="s">
        <v>87</v>
      </c>
      <c r="R1039">
        <f t="shared" si="566"/>
        <v>4</v>
      </c>
      <c r="S1039" t="s">
        <v>88</v>
      </c>
      <c r="T1039">
        <f t="shared" si="567"/>
        <v>3</v>
      </c>
      <c r="U1039" t="s">
        <v>89</v>
      </c>
      <c r="V1039">
        <f t="shared" si="568"/>
        <v>16</v>
      </c>
      <c r="W1039" t="s">
        <v>90</v>
      </c>
      <c r="X1039">
        <f t="shared" si="569"/>
        <v>7</v>
      </c>
      <c r="Y1039" t="s">
        <v>90</v>
      </c>
      <c r="Z1039">
        <f t="shared" si="570"/>
        <v>7</v>
      </c>
      <c r="AA1039" t="s">
        <v>91</v>
      </c>
      <c r="AB1039">
        <f t="shared" si="571"/>
        <v>3</v>
      </c>
      <c r="AC1039" t="s">
        <v>92</v>
      </c>
      <c r="AD1039">
        <f t="shared" si="572"/>
        <v>8</v>
      </c>
      <c r="AE1039">
        <v>8</v>
      </c>
      <c r="AF1039">
        <v>5</v>
      </c>
      <c r="AG1039">
        <v>2001</v>
      </c>
      <c r="AH1039">
        <v>2002</v>
      </c>
      <c r="AI1039" t="s">
        <v>93</v>
      </c>
      <c r="AJ1039">
        <f t="shared" si="573"/>
        <v>5</v>
      </c>
      <c r="AK1039" t="s">
        <v>94</v>
      </c>
      <c r="AL1039">
        <f t="shared" si="574"/>
        <v>8</v>
      </c>
      <c r="AM1039" t="s">
        <v>95</v>
      </c>
      <c r="AN1039">
        <f t="shared" si="575"/>
        <v>14</v>
      </c>
      <c r="AO1039" t="s">
        <v>95</v>
      </c>
      <c r="AP1039" t="s">
        <v>96</v>
      </c>
      <c r="AQ1039">
        <f t="shared" si="576"/>
        <v>4</v>
      </c>
      <c r="AR1039">
        <v>396</v>
      </c>
      <c r="AS1039" t="s">
        <v>97</v>
      </c>
      <c r="AT1039">
        <f t="shared" si="577"/>
        <v>4</v>
      </c>
      <c r="AU1039" t="s">
        <v>98</v>
      </c>
      <c r="AV1039">
        <f t="shared" si="578"/>
        <v>3</v>
      </c>
      <c r="AW1039" t="s">
        <v>99</v>
      </c>
      <c r="AX1039">
        <f t="shared" si="579"/>
        <v>6</v>
      </c>
      <c r="AY1039" t="s">
        <v>97</v>
      </c>
      <c r="AZ1039">
        <f t="shared" si="580"/>
        <v>5</v>
      </c>
      <c r="BA1039" t="s">
        <v>98</v>
      </c>
      <c r="BB1039">
        <f t="shared" si="581"/>
        <v>4</v>
      </c>
      <c r="BC1039" t="s">
        <v>100</v>
      </c>
      <c r="BD1039" t="s">
        <v>102</v>
      </c>
      <c r="BE1039">
        <f t="shared" si="582"/>
        <v>6</v>
      </c>
      <c r="BF1039">
        <v>0</v>
      </c>
      <c r="BG1039" t="s">
        <v>102</v>
      </c>
      <c r="BH1039">
        <v>0</v>
      </c>
      <c r="BI1039">
        <v>1055</v>
      </c>
      <c r="BJ1039">
        <v>1055</v>
      </c>
      <c r="BK1039" t="s">
        <v>103</v>
      </c>
      <c r="BL1039">
        <f t="shared" si="583"/>
        <v>6</v>
      </c>
      <c r="BM1039" t="s">
        <v>104</v>
      </c>
      <c r="BN1039" t="s">
        <v>105</v>
      </c>
      <c r="BO1039" t="s">
        <v>106</v>
      </c>
      <c r="BP1039">
        <f t="shared" si="584"/>
        <v>6</v>
      </c>
      <c r="BQ1039">
        <v>1055</v>
      </c>
      <c r="BR1039">
        <v>1208</v>
      </c>
      <c r="BS1039">
        <v>0</v>
      </c>
      <c r="BT1039">
        <v>2263</v>
      </c>
      <c r="BU1039">
        <v>0</v>
      </c>
      <c r="BV1039">
        <v>0</v>
      </c>
      <c r="BW1039">
        <v>2</v>
      </c>
      <c r="BX1039">
        <v>1</v>
      </c>
      <c r="BY1039">
        <v>3</v>
      </c>
      <c r="BZ1039">
        <v>1</v>
      </c>
      <c r="CA1039" t="s">
        <v>97</v>
      </c>
      <c r="CB1039">
        <f t="shared" si="585"/>
        <v>5</v>
      </c>
      <c r="CC1039">
        <v>7</v>
      </c>
      <c r="CD1039" t="s">
        <v>107</v>
      </c>
      <c r="CE1039">
        <v>1</v>
      </c>
      <c r="CF1039" t="s">
        <v>98</v>
      </c>
      <c r="CG1039" t="s">
        <v>156</v>
      </c>
      <c r="CH1039">
        <f t="shared" si="586"/>
        <v>7</v>
      </c>
      <c r="CI1039">
        <v>2001</v>
      </c>
      <c r="CJ1039" t="s">
        <v>157</v>
      </c>
      <c r="CK1039">
        <f t="shared" si="587"/>
        <v>4</v>
      </c>
      <c r="CL1039">
        <v>2</v>
      </c>
      <c r="CM1039">
        <v>905</v>
      </c>
      <c r="CN1039" t="s">
        <v>98</v>
      </c>
      <c r="CO1039">
        <f t="shared" si="588"/>
        <v>4</v>
      </c>
      <c r="CP1039" t="s">
        <v>98</v>
      </c>
      <c r="CQ1039">
        <f t="shared" si="589"/>
        <v>4</v>
      </c>
      <c r="CR1039" t="s">
        <v>105</v>
      </c>
      <c r="CS1039">
        <f t="shared" si="590"/>
        <v>3</v>
      </c>
      <c r="CT1039">
        <v>0</v>
      </c>
      <c r="CU1039">
        <v>45</v>
      </c>
      <c r="CV1039">
        <v>0</v>
      </c>
      <c r="CW1039">
        <v>0</v>
      </c>
      <c r="CX1039">
        <v>189</v>
      </c>
      <c r="CY1039">
        <v>0</v>
      </c>
      <c r="CZ1039" t="s">
        <v>83</v>
      </c>
      <c r="DA1039" t="s">
        <v>83</v>
      </c>
      <c r="DB1039">
        <f t="shared" si="591"/>
        <v>5</v>
      </c>
      <c r="DC1039" t="s">
        <v>83</v>
      </c>
      <c r="DD1039">
        <v>0</v>
      </c>
      <c r="DE1039">
        <v>9</v>
      </c>
      <c r="DF1039">
        <v>2008</v>
      </c>
      <c r="DG1039">
        <f t="shared" si="594"/>
        <v>15</v>
      </c>
      <c r="DH1039" t="s">
        <v>110</v>
      </c>
      <c r="DI1039">
        <f t="shared" si="592"/>
        <v>4</v>
      </c>
      <c r="DJ1039" t="s">
        <v>111</v>
      </c>
      <c r="DK1039">
        <f t="shared" si="593"/>
        <v>5</v>
      </c>
      <c r="DL1039">
        <v>287000</v>
      </c>
    </row>
    <row r="1040" spans="1:116" x14ac:dyDescent="0.35">
      <c r="A1040">
        <v>1039</v>
      </c>
      <c r="B1040">
        <v>160</v>
      </c>
      <c r="C1040" t="s">
        <v>142</v>
      </c>
      <c r="D1040">
        <f t="shared" si="560"/>
        <v>2</v>
      </c>
      <c r="E1040">
        <v>21</v>
      </c>
      <c r="F1040">
        <v>1533</v>
      </c>
      <c r="G1040" t="s">
        <v>82</v>
      </c>
      <c r="H1040">
        <f t="shared" si="561"/>
        <v>2</v>
      </c>
      <c r="I1040" t="s">
        <v>83</v>
      </c>
      <c r="J1040" t="str">
        <f t="shared" si="562"/>
        <v/>
      </c>
      <c r="K1040" t="s">
        <v>84</v>
      </c>
      <c r="L1040">
        <f t="shared" si="563"/>
        <v>1</v>
      </c>
      <c r="M1040" t="s">
        <v>85</v>
      </c>
      <c r="N1040">
        <f t="shared" si="564"/>
        <v>2</v>
      </c>
      <c r="O1040" t="s">
        <v>86</v>
      </c>
      <c r="P1040">
        <f t="shared" si="565"/>
        <v>4</v>
      </c>
      <c r="Q1040" t="s">
        <v>87</v>
      </c>
      <c r="R1040">
        <f t="shared" si="566"/>
        <v>4</v>
      </c>
      <c r="S1040" t="s">
        <v>88</v>
      </c>
      <c r="T1040">
        <f t="shared" si="567"/>
        <v>3</v>
      </c>
      <c r="U1040" t="s">
        <v>178</v>
      </c>
      <c r="V1040">
        <f t="shared" si="568"/>
        <v>21</v>
      </c>
      <c r="W1040" t="s">
        <v>90</v>
      </c>
      <c r="X1040">
        <f t="shared" si="569"/>
        <v>7</v>
      </c>
      <c r="Y1040" t="s">
        <v>90</v>
      </c>
      <c r="Z1040">
        <f t="shared" si="570"/>
        <v>7</v>
      </c>
      <c r="AA1040" t="s">
        <v>198</v>
      </c>
      <c r="AB1040">
        <f t="shared" si="571"/>
        <v>5</v>
      </c>
      <c r="AC1040" t="s">
        <v>92</v>
      </c>
      <c r="AD1040">
        <f t="shared" si="572"/>
        <v>8</v>
      </c>
      <c r="AE1040">
        <v>4</v>
      </c>
      <c r="AF1040">
        <v>6</v>
      </c>
      <c r="AG1040">
        <v>1970</v>
      </c>
      <c r="AH1040">
        <v>2008</v>
      </c>
      <c r="AI1040" t="s">
        <v>93</v>
      </c>
      <c r="AJ1040">
        <f t="shared" si="573"/>
        <v>5</v>
      </c>
      <c r="AK1040" t="s">
        <v>94</v>
      </c>
      <c r="AL1040">
        <f t="shared" si="574"/>
        <v>8</v>
      </c>
      <c r="AM1040" t="s">
        <v>180</v>
      </c>
      <c r="AN1040">
        <f t="shared" si="575"/>
        <v>15</v>
      </c>
      <c r="AO1040" t="s">
        <v>181</v>
      </c>
      <c r="AP1040" t="s">
        <v>117</v>
      </c>
      <c r="AQ1040">
        <f t="shared" si="576"/>
        <v>2</v>
      </c>
      <c r="AR1040">
        <v>0</v>
      </c>
      <c r="AS1040" t="s">
        <v>98</v>
      </c>
      <c r="AT1040">
        <f t="shared" si="577"/>
        <v>3</v>
      </c>
      <c r="AU1040" t="s">
        <v>98</v>
      </c>
      <c r="AV1040">
        <f t="shared" si="578"/>
        <v>3</v>
      </c>
      <c r="AW1040" t="s">
        <v>118</v>
      </c>
      <c r="AX1040">
        <f t="shared" si="579"/>
        <v>2</v>
      </c>
      <c r="AY1040" t="s">
        <v>98</v>
      </c>
      <c r="AZ1040">
        <f t="shared" si="580"/>
        <v>4</v>
      </c>
      <c r="BA1040" t="s">
        <v>98</v>
      </c>
      <c r="BB1040">
        <f t="shared" si="581"/>
        <v>4</v>
      </c>
      <c r="BC1040" t="s">
        <v>100</v>
      </c>
      <c r="BD1040" t="s">
        <v>102</v>
      </c>
      <c r="BE1040">
        <f t="shared" si="582"/>
        <v>6</v>
      </c>
      <c r="BF1040">
        <v>0</v>
      </c>
      <c r="BG1040" t="s">
        <v>102</v>
      </c>
      <c r="BH1040">
        <v>0</v>
      </c>
      <c r="BI1040">
        <v>546</v>
      </c>
      <c r="BJ1040">
        <v>546</v>
      </c>
      <c r="BK1040" t="s">
        <v>103</v>
      </c>
      <c r="BL1040">
        <f t="shared" si="583"/>
        <v>6</v>
      </c>
      <c r="BM1040" t="s">
        <v>98</v>
      </c>
      <c r="BN1040" t="s">
        <v>105</v>
      </c>
      <c r="BO1040" t="s">
        <v>106</v>
      </c>
      <c r="BP1040">
        <f t="shared" si="584"/>
        <v>6</v>
      </c>
      <c r="BQ1040">
        <v>798</v>
      </c>
      <c r="BR1040">
        <v>546</v>
      </c>
      <c r="BS1040">
        <v>0</v>
      </c>
      <c r="BT1040">
        <v>1344</v>
      </c>
      <c r="BU1040">
        <v>0</v>
      </c>
      <c r="BV1040">
        <v>0</v>
      </c>
      <c r="BW1040">
        <v>1</v>
      </c>
      <c r="BX1040">
        <v>1</v>
      </c>
      <c r="BY1040">
        <v>3</v>
      </c>
      <c r="BZ1040">
        <v>1</v>
      </c>
      <c r="CA1040" t="s">
        <v>98</v>
      </c>
      <c r="CB1040">
        <f t="shared" si="585"/>
        <v>4</v>
      </c>
      <c r="CC1040">
        <v>6</v>
      </c>
      <c r="CD1040" t="s">
        <v>107</v>
      </c>
      <c r="CE1040">
        <v>1</v>
      </c>
      <c r="CF1040" t="s">
        <v>98</v>
      </c>
      <c r="CG1040" t="s">
        <v>83</v>
      </c>
      <c r="CH1040">
        <f t="shared" si="586"/>
        <v>3</v>
      </c>
      <c r="CI1040" t="s">
        <v>83</v>
      </c>
      <c r="CJ1040" t="s">
        <v>83</v>
      </c>
      <c r="CK1040">
        <f t="shared" si="587"/>
        <v>1</v>
      </c>
      <c r="CL1040">
        <v>0</v>
      </c>
      <c r="CM1040">
        <v>0</v>
      </c>
      <c r="CN1040" t="s">
        <v>83</v>
      </c>
      <c r="CO1040">
        <f t="shared" si="588"/>
        <v>1</v>
      </c>
      <c r="CP1040" t="s">
        <v>83</v>
      </c>
      <c r="CQ1040">
        <f t="shared" si="589"/>
        <v>1</v>
      </c>
      <c r="CR1040" t="s">
        <v>105</v>
      </c>
      <c r="CS1040">
        <f t="shared" si="590"/>
        <v>3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 t="s">
        <v>83</v>
      </c>
      <c r="DA1040" t="s">
        <v>83</v>
      </c>
      <c r="DB1040">
        <f t="shared" si="591"/>
        <v>5</v>
      </c>
      <c r="DC1040" t="s">
        <v>83</v>
      </c>
      <c r="DD1040">
        <v>0</v>
      </c>
      <c r="DE1040">
        <v>5</v>
      </c>
      <c r="DF1040">
        <v>2009</v>
      </c>
      <c r="DG1040">
        <f t="shared" si="594"/>
        <v>14</v>
      </c>
      <c r="DH1040" t="s">
        <v>110</v>
      </c>
      <c r="DI1040">
        <f t="shared" si="592"/>
        <v>4</v>
      </c>
      <c r="DJ1040" t="s">
        <v>111</v>
      </c>
      <c r="DK1040">
        <f t="shared" si="593"/>
        <v>5</v>
      </c>
      <c r="DL1040">
        <v>97000</v>
      </c>
    </row>
    <row r="1041" spans="1:116" x14ac:dyDescent="0.35">
      <c r="A1041">
        <v>1040</v>
      </c>
      <c r="B1041">
        <v>180</v>
      </c>
      <c r="C1041" t="s">
        <v>142</v>
      </c>
      <c r="D1041">
        <f t="shared" si="560"/>
        <v>2</v>
      </c>
      <c r="E1041">
        <v>21</v>
      </c>
      <c r="F1041">
        <v>1477</v>
      </c>
      <c r="G1041" t="s">
        <v>82</v>
      </c>
      <c r="H1041">
        <f t="shared" si="561"/>
        <v>2</v>
      </c>
      <c r="I1041" t="s">
        <v>83</v>
      </c>
      <c r="J1041" t="str">
        <f t="shared" si="562"/>
        <v/>
      </c>
      <c r="K1041" t="s">
        <v>84</v>
      </c>
      <c r="L1041">
        <f t="shared" si="563"/>
        <v>1</v>
      </c>
      <c r="M1041" t="s">
        <v>85</v>
      </c>
      <c r="N1041">
        <f t="shared" si="564"/>
        <v>2</v>
      </c>
      <c r="O1041" t="s">
        <v>86</v>
      </c>
      <c r="P1041">
        <f t="shared" si="565"/>
        <v>4</v>
      </c>
      <c r="Q1041" t="s">
        <v>87</v>
      </c>
      <c r="R1041">
        <f t="shared" si="566"/>
        <v>4</v>
      </c>
      <c r="S1041" t="s">
        <v>88</v>
      </c>
      <c r="T1041">
        <f t="shared" si="567"/>
        <v>3</v>
      </c>
      <c r="U1041" t="s">
        <v>178</v>
      </c>
      <c r="V1041">
        <f t="shared" si="568"/>
        <v>21</v>
      </c>
      <c r="W1041" t="s">
        <v>90</v>
      </c>
      <c r="X1041">
        <f t="shared" si="569"/>
        <v>7</v>
      </c>
      <c r="Y1041" t="s">
        <v>90</v>
      </c>
      <c r="Z1041">
        <f t="shared" si="570"/>
        <v>7</v>
      </c>
      <c r="AA1041" t="s">
        <v>179</v>
      </c>
      <c r="AB1041">
        <f t="shared" si="571"/>
        <v>4</v>
      </c>
      <c r="AC1041" t="s">
        <v>191</v>
      </c>
      <c r="AD1041">
        <f t="shared" si="572"/>
        <v>6</v>
      </c>
      <c r="AE1041">
        <v>4</v>
      </c>
      <c r="AF1041">
        <v>4</v>
      </c>
      <c r="AG1041">
        <v>1970</v>
      </c>
      <c r="AH1041">
        <v>1970</v>
      </c>
      <c r="AI1041" t="s">
        <v>93</v>
      </c>
      <c r="AJ1041">
        <f t="shared" si="573"/>
        <v>5</v>
      </c>
      <c r="AK1041" t="s">
        <v>94</v>
      </c>
      <c r="AL1041">
        <f t="shared" si="574"/>
        <v>8</v>
      </c>
      <c r="AM1041" t="s">
        <v>180</v>
      </c>
      <c r="AN1041">
        <f t="shared" si="575"/>
        <v>15</v>
      </c>
      <c r="AO1041" t="s">
        <v>181</v>
      </c>
      <c r="AP1041" t="s">
        <v>117</v>
      </c>
      <c r="AQ1041">
        <f t="shared" si="576"/>
        <v>2</v>
      </c>
      <c r="AR1041">
        <v>0</v>
      </c>
      <c r="AS1041" t="s">
        <v>98</v>
      </c>
      <c r="AT1041">
        <f t="shared" si="577"/>
        <v>3</v>
      </c>
      <c r="AU1041" t="s">
        <v>98</v>
      </c>
      <c r="AV1041">
        <f t="shared" si="578"/>
        <v>3</v>
      </c>
      <c r="AW1041" t="s">
        <v>118</v>
      </c>
      <c r="AX1041">
        <f t="shared" si="579"/>
        <v>2</v>
      </c>
      <c r="AY1041" t="s">
        <v>97</v>
      </c>
      <c r="AZ1041">
        <f t="shared" si="580"/>
        <v>5</v>
      </c>
      <c r="BA1041" t="s">
        <v>98</v>
      </c>
      <c r="BB1041">
        <f t="shared" si="581"/>
        <v>4</v>
      </c>
      <c r="BC1041" t="s">
        <v>130</v>
      </c>
      <c r="BD1041" t="s">
        <v>101</v>
      </c>
      <c r="BE1041">
        <f t="shared" si="582"/>
        <v>7</v>
      </c>
      <c r="BF1041">
        <v>509</v>
      </c>
      <c r="BG1041" t="s">
        <v>102</v>
      </c>
      <c r="BH1041">
        <v>0</v>
      </c>
      <c r="BI1041">
        <v>121</v>
      </c>
      <c r="BJ1041">
        <v>630</v>
      </c>
      <c r="BK1041" t="s">
        <v>103</v>
      </c>
      <c r="BL1041">
        <f t="shared" si="583"/>
        <v>6</v>
      </c>
      <c r="BM1041" t="s">
        <v>98</v>
      </c>
      <c r="BN1041" t="s">
        <v>105</v>
      </c>
      <c r="BO1041" t="s">
        <v>106</v>
      </c>
      <c r="BP1041">
        <f t="shared" si="584"/>
        <v>6</v>
      </c>
      <c r="BQ1041">
        <v>630</v>
      </c>
      <c r="BR1041">
        <v>0</v>
      </c>
      <c r="BS1041">
        <v>0</v>
      </c>
      <c r="BT1041">
        <v>630</v>
      </c>
      <c r="BU1041">
        <v>1</v>
      </c>
      <c r="BV1041">
        <v>0</v>
      </c>
      <c r="BW1041">
        <v>1</v>
      </c>
      <c r="BX1041">
        <v>0</v>
      </c>
      <c r="BY1041">
        <v>1</v>
      </c>
      <c r="BZ1041">
        <v>1</v>
      </c>
      <c r="CA1041" t="s">
        <v>98</v>
      </c>
      <c r="CB1041">
        <f t="shared" si="585"/>
        <v>4</v>
      </c>
      <c r="CC1041">
        <v>3</v>
      </c>
      <c r="CD1041" t="s">
        <v>107</v>
      </c>
      <c r="CE1041">
        <v>0</v>
      </c>
      <c r="CF1041" t="s">
        <v>83</v>
      </c>
      <c r="CG1041" t="s">
        <v>108</v>
      </c>
      <c r="CH1041">
        <f t="shared" si="586"/>
        <v>6</v>
      </c>
      <c r="CI1041">
        <v>1970</v>
      </c>
      <c r="CJ1041" t="s">
        <v>102</v>
      </c>
      <c r="CK1041">
        <f t="shared" si="587"/>
        <v>2</v>
      </c>
      <c r="CL1041">
        <v>1</v>
      </c>
      <c r="CM1041">
        <v>286</v>
      </c>
      <c r="CN1041" t="s">
        <v>98</v>
      </c>
      <c r="CO1041">
        <f t="shared" si="588"/>
        <v>4</v>
      </c>
      <c r="CP1041" t="s">
        <v>98</v>
      </c>
      <c r="CQ1041">
        <f t="shared" si="589"/>
        <v>4</v>
      </c>
      <c r="CR1041" t="s">
        <v>105</v>
      </c>
      <c r="CS1041">
        <f t="shared" si="590"/>
        <v>3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 t="s">
        <v>83</v>
      </c>
      <c r="DA1041" t="s">
        <v>83</v>
      </c>
      <c r="DB1041">
        <f t="shared" si="591"/>
        <v>5</v>
      </c>
      <c r="DC1041" t="s">
        <v>83</v>
      </c>
      <c r="DD1041">
        <v>0</v>
      </c>
      <c r="DE1041">
        <v>4</v>
      </c>
      <c r="DF1041">
        <v>2009</v>
      </c>
      <c r="DG1041">
        <f t="shared" si="594"/>
        <v>14</v>
      </c>
      <c r="DH1041" t="s">
        <v>110</v>
      </c>
      <c r="DI1041">
        <f t="shared" si="592"/>
        <v>4</v>
      </c>
      <c r="DJ1041" t="s">
        <v>111</v>
      </c>
      <c r="DK1041">
        <f t="shared" si="593"/>
        <v>5</v>
      </c>
      <c r="DL1041">
        <v>80000</v>
      </c>
    </row>
    <row r="1042" spans="1:116" x14ac:dyDescent="0.35">
      <c r="A1042">
        <v>1041</v>
      </c>
      <c r="B1042">
        <v>20</v>
      </c>
      <c r="C1042" t="s">
        <v>81</v>
      </c>
      <c r="D1042">
        <f t="shared" si="560"/>
        <v>4</v>
      </c>
      <c r="E1042">
        <v>88</v>
      </c>
      <c r="F1042">
        <v>13125</v>
      </c>
      <c r="G1042" t="s">
        <v>82</v>
      </c>
      <c r="H1042">
        <f t="shared" si="561"/>
        <v>2</v>
      </c>
      <c r="I1042" t="s">
        <v>83</v>
      </c>
      <c r="J1042" t="str">
        <f t="shared" si="562"/>
        <v/>
      </c>
      <c r="K1042" t="s">
        <v>84</v>
      </c>
      <c r="L1042">
        <f t="shared" si="563"/>
        <v>1</v>
      </c>
      <c r="M1042" t="s">
        <v>85</v>
      </c>
      <c r="N1042">
        <f t="shared" si="564"/>
        <v>2</v>
      </c>
      <c r="O1042" t="s">
        <v>86</v>
      </c>
      <c r="P1042">
        <f t="shared" si="565"/>
        <v>4</v>
      </c>
      <c r="Q1042" t="s">
        <v>122</v>
      </c>
      <c r="R1042">
        <f t="shared" si="566"/>
        <v>2</v>
      </c>
      <c r="S1042" t="s">
        <v>88</v>
      </c>
      <c r="T1042">
        <f t="shared" si="567"/>
        <v>3</v>
      </c>
      <c r="U1042" t="s">
        <v>151</v>
      </c>
      <c r="V1042">
        <f t="shared" si="568"/>
        <v>5</v>
      </c>
      <c r="W1042" t="s">
        <v>90</v>
      </c>
      <c r="X1042">
        <f t="shared" si="569"/>
        <v>7</v>
      </c>
      <c r="Y1042" t="s">
        <v>90</v>
      </c>
      <c r="Z1042">
        <f t="shared" si="570"/>
        <v>7</v>
      </c>
      <c r="AA1042" t="s">
        <v>91</v>
      </c>
      <c r="AB1042">
        <f t="shared" si="571"/>
        <v>3</v>
      </c>
      <c r="AC1042" t="s">
        <v>115</v>
      </c>
      <c r="AD1042">
        <f t="shared" si="572"/>
        <v>4</v>
      </c>
      <c r="AE1042">
        <v>5</v>
      </c>
      <c r="AF1042">
        <v>4</v>
      </c>
      <c r="AG1042">
        <v>1957</v>
      </c>
      <c r="AH1042">
        <v>2000</v>
      </c>
      <c r="AI1042" t="s">
        <v>93</v>
      </c>
      <c r="AJ1042">
        <f t="shared" si="573"/>
        <v>5</v>
      </c>
      <c r="AK1042" t="s">
        <v>94</v>
      </c>
      <c r="AL1042">
        <f t="shared" si="574"/>
        <v>8</v>
      </c>
      <c r="AM1042" t="s">
        <v>124</v>
      </c>
      <c r="AN1042">
        <f t="shared" si="575"/>
        <v>4</v>
      </c>
      <c r="AO1042" t="s">
        <v>124</v>
      </c>
      <c r="AP1042" t="s">
        <v>207</v>
      </c>
      <c r="AQ1042">
        <f t="shared" si="576"/>
        <v>1</v>
      </c>
      <c r="AR1042">
        <v>67</v>
      </c>
      <c r="AS1042" t="s">
        <v>98</v>
      </c>
      <c r="AT1042">
        <f t="shared" si="577"/>
        <v>3</v>
      </c>
      <c r="AU1042" t="s">
        <v>98</v>
      </c>
      <c r="AV1042">
        <f t="shared" si="578"/>
        <v>3</v>
      </c>
      <c r="AW1042" t="s">
        <v>118</v>
      </c>
      <c r="AX1042">
        <f t="shared" si="579"/>
        <v>2</v>
      </c>
      <c r="AY1042" t="s">
        <v>98</v>
      </c>
      <c r="AZ1042">
        <f t="shared" si="580"/>
        <v>4</v>
      </c>
      <c r="BA1042" t="s">
        <v>98</v>
      </c>
      <c r="BB1042">
        <f t="shared" si="581"/>
        <v>4</v>
      </c>
      <c r="BC1042" t="s">
        <v>100</v>
      </c>
      <c r="BD1042" t="s">
        <v>153</v>
      </c>
      <c r="BE1042">
        <f t="shared" si="582"/>
        <v>2</v>
      </c>
      <c r="BF1042">
        <v>168</v>
      </c>
      <c r="BG1042" t="s">
        <v>141</v>
      </c>
      <c r="BH1042">
        <v>682</v>
      </c>
      <c r="BI1042">
        <v>284</v>
      </c>
      <c r="BJ1042">
        <v>1134</v>
      </c>
      <c r="BK1042" t="s">
        <v>103</v>
      </c>
      <c r="BL1042">
        <f t="shared" si="583"/>
        <v>6</v>
      </c>
      <c r="BM1042" t="s">
        <v>104</v>
      </c>
      <c r="BN1042" t="s">
        <v>105</v>
      </c>
      <c r="BO1042" t="s">
        <v>106</v>
      </c>
      <c r="BP1042">
        <f t="shared" si="584"/>
        <v>6</v>
      </c>
      <c r="BQ1042">
        <v>1803</v>
      </c>
      <c r="BR1042">
        <v>0</v>
      </c>
      <c r="BS1042">
        <v>0</v>
      </c>
      <c r="BT1042">
        <v>1803</v>
      </c>
      <c r="BU1042">
        <v>1</v>
      </c>
      <c r="BV1042">
        <v>0</v>
      </c>
      <c r="BW1042">
        <v>2</v>
      </c>
      <c r="BX1042">
        <v>0</v>
      </c>
      <c r="BY1042">
        <v>3</v>
      </c>
      <c r="BZ1042">
        <v>1</v>
      </c>
      <c r="CA1042" t="s">
        <v>98</v>
      </c>
      <c r="CB1042">
        <f t="shared" si="585"/>
        <v>4</v>
      </c>
      <c r="CC1042">
        <v>8</v>
      </c>
      <c r="CD1042" t="s">
        <v>221</v>
      </c>
      <c r="CE1042">
        <v>1</v>
      </c>
      <c r="CF1042" t="s">
        <v>98</v>
      </c>
      <c r="CG1042" t="s">
        <v>108</v>
      </c>
      <c r="CH1042">
        <f t="shared" si="586"/>
        <v>6</v>
      </c>
      <c r="CI1042">
        <v>1957</v>
      </c>
      <c r="CJ1042" t="s">
        <v>109</v>
      </c>
      <c r="CK1042">
        <f t="shared" si="587"/>
        <v>3</v>
      </c>
      <c r="CL1042">
        <v>2</v>
      </c>
      <c r="CM1042">
        <v>484</v>
      </c>
      <c r="CN1042" t="s">
        <v>98</v>
      </c>
      <c r="CO1042">
        <f t="shared" si="588"/>
        <v>4</v>
      </c>
      <c r="CP1042" t="s">
        <v>98</v>
      </c>
      <c r="CQ1042">
        <f t="shared" si="589"/>
        <v>4</v>
      </c>
      <c r="CR1042" t="s">
        <v>105</v>
      </c>
      <c r="CS1042">
        <f t="shared" si="590"/>
        <v>3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 t="s">
        <v>83</v>
      </c>
      <c r="DA1042" t="s">
        <v>165</v>
      </c>
      <c r="DB1042">
        <f t="shared" si="591"/>
        <v>4</v>
      </c>
      <c r="DC1042" t="s">
        <v>83</v>
      </c>
      <c r="DD1042">
        <v>0</v>
      </c>
      <c r="DE1042">
        <v>1</v>
      </c>
      <c r="DF1042">
        <v>2006</v>
      </c>
      <c r="DG1042">
        <f t="shared" si="594"/>
        <v>17</v>
      </c>
      <c r="DH1042" t="s">
        <v>110</v>
      </c>
      <c r="DI1042">
        <f t="shared" si="592"/>
        <v>4</v>
      </c>
      <c r="DJ1042" t="s">
        <v>111</v>
      </c>
      <c r="DK1042">
        <f t="shared" si="593"/>
        <v>5</v>
      </c>
      <c r="DL1042">
        <v>155000</v>
      </c>
    </row>
    <row r="1043" spans="1:116" x14ac:dyDescent="0.35">
      <c r="A1043">
        <v>1042</v>
      </c>
      <c r="B1043">
        <v>60</v>
      </c>
      <c r="C1043" t="s">
        <v>81</v>
      </c>
      <c r="D1043">
        <f t="shared" si="560"/>
        <v>4</v>
      </c>
      <c r="E1043" t="s">
        <v>83</v>
      </c>
      <c r="F1043">
        <v>9130</v>
      </c>
      <c r="G1043" t="s">
        <v>82</v>
      </c>
      <c r="H1043">
        <f t="shared" si="561"/>
        <v>2</v>
      </c>
      <c r="I1043" t="s">
        <v>83</v>
      </c>
      <c r="J1043" t="str">
        <f t="shared" si="562"/>
        <v/>
      </c>
      <c r="K1043" t="s">
        <v>84</v>
      </c>
      <c r="L1043">
        <f t="shared" si="563"/>
        <v>1</v>
      </c>
      <c r="M1043" t="s">
        <v>85</v>
      </c>
      <c r="N1043">
        <f t="shared" si="564"/>
        <v>2</v>
      </c>
      <c r="O1043" t="s">
        <v>86</v>
      </c>
      <c r="P1043">
        <f t="shared" si="565"/>
        <v>4</v>
      </c>
      <c r="Q1043" t="s">
        <v>87</v>
      </c>
      <c r="R1043">
        <f t="shared" si="566"/>
        <v>4</v>
      </c>
      <c r="S1043" t="s">
        <v>88</v>
      </c>
      <c r="T1043">
        <f t="shared" si="567"/>
        <v>3</v>
      </c>
      <c r="U1043" t="s">
        <v>138</v>
      </c>
      <c r="V1043">
        <f t="shared" si="568"/>
        <v>10</v>
      </c>
      <c r="W1043" t="s">
        <v>114</v>
      </c>
      <c r="X1043">
        <f t="shared" si="569"/>
        <v>2</v>
      </c>
      <c r="Y1043" t="s">
        <v>90</v>
      </c>
      <c r="Z1043">
        <f t="shared" si="570"/>
        <v>7</v>
      </c>
      <c r="AA1043" t="s">
        <v>91</v>
      </c>
      <c r="AB1043">
        <f t="shared" si="571"/>
        <v>3</v>
      </c>
      <c r="AC1043" t="s">
        <v>92</v>
      </c>
      <c r="AD1043">
        <f t="shared" si="572"/>
        <v>8</v>
      </c>
      <c r="AE1043">
        <v>6</v>
      </c>
      <c r="AF1043">
        <v>8</v>
      </c>
      <c r="AG1043">
        <v>1966</v>
      </c>
      <c r="AH1043">
        <v>2000</v>
      </c>
      <c r="AI1043" t="s">
        <v>152</v>
      </c>
      <c r="AJ1043">
        <f t="shared" si="573"/>
        <v>6</v>
      </c>
      <c r="AK1043" t="s">
        <v>94</v>
      </c>
      <c r="AL1043">
        <f t="shared" si="574"/>
        <v>8</v>
      </c>
      <c r="AM1043" t="s">
        <v>140</v>
      </c>
      <c r="AN1043">
        <f t="shared" si="575"/>
        <v>9</v>
      </c>
      <c r="AO1043" t="s">
        <v>140</v>
      </c>
      <c r="AP1043" t="s">
        <v>96</v>
      </c>
      <c r="AQ1043">
        <f t="shared" si="576"/>
        <v>4</v>
      </c>
      <c r="AR1043">
        <v>252</v>
      </c>
      <c r="AS1043" t="s">
        <v>98</v>
      </c>
      <c r="AT1043">
        <f t="shared" si="577"/>
        <v>3</v>
      </c>
      <c r="AU1043" t="s">
        <v>98</v>
      </c>
      <c r="AV1043">
        <f t="shared" si="578"/>
        <v>3</v>
      </c>
      <c r="AW1043" t="s">
        <v>118</v>
      </c>
      <c r="AX1043">
        <f t="shared" si="579"/>
        <v>2</v>
      </c>
      <c r="AY1043" t="s">
        <v>98</v>
      </c>
      <c r="AZ1043">
        <f t="shared" si="580"/>
        <v>4</v>
      </c>
      <c r="BA1043" t="s">
        <v>98</v>
      </c>
      <c r="BB1043">
        <f t="shared" si="581"/>
        <v>4</v>
      </c>
      <c r="BC1043" t="s">
        <v>100</v>
      </c>
      <c r="BD1043" t="s">
        <v>101</v>
      </c>
      <c r="BE1043">
        <f t="shared" si="582"/>
        <v>7</v>
      </c>
      <c r="BF1043">
        <v>400</v>
      </c>
      <c r="BG1043" t="s">
        <v>153</v>
      </c>
      <c r="BH1043">
        <v>64</v>
      </c>
      <c r="BI1043">
        <v>336</v>
      </c>
      <c r="BJ1043">
        <v>800</v>
      </c>
      <c r="BK1043" t="s">
        <v>103</v>
      </c>
      <c r="BL1043">
        <f t="shared" si="583"/>
        <v>6</v>
      </c>
      <c r="BM1043" t="s">
        <v>97</v>
      </c>
      <c r="BN1043" t="s">
        <v>105</v>
      </c>
      <c r="BO1043" t="s">
        <v>106</v>
      </c>
      <c r="BP1043">
        <f t="shared" si="584"/>
        <v>6</v>
      </c>
      <c r="BQ1043">
        <v>800</v>
      </c>
      <c r="BR1043">
        <v>832</v>
      </c>
      <c r="BS1043">
        <v>0</v>
      </c>
      <c r="BT1043">
        <v>1632</v>
      </c>
      <c r="BU1043">
        <v>0</v>
      </c>
      <c r="BV1043">
        <v>1</v>
      </c>
      <c r="BW1043">
        <v>1</v>
      </c>
      <c r="BX1043">
        <v>1</v>
      </c>
      <c r="BY1043">
        <v>4</v>
      </c>
      <c r="BZ1043">
        <v>1</v>
      </c>
      <c r="CA1043" t="s">
        <v>97</v>
      </c>
      <c r="CB1043">
        <f t="shared" si="585"/>
        <v>5</v>
      </c>
      <c r="CC1043">
        <v>7</v>
      </c>
      <c r="CD1043" t="s">
        <v>107</v>
      </c>
      <c r="CE1043">
        <v>0</v>
      </c>
      <c r="CF1043" t="s">
        <v>83</v>
      </c>
      <c r="CG1043" t="s">
        <v>108</v>
      </c>
      <c r="CH1043">
        <f t="shared" si="586"/>
        <v>6</v>
      </c>
      <c r="CI1043">
        <v>1966</v>
      </c>
      <c r="CJ1043" t="s">
        <v>102</v>
      </c>
      <c r="CK1043">
        <f t="shared" si="587"/>
        <v>2</v>
      </c>
      <c r="CL1043">
        <v>2</v>
      </c>
      <c r="CM1043">
        <v>484</v>
      </c>
      <c r="CN1043" t="s">
        <v>98</v>
      </c>
      <c r="CO1043">
        <f t="shared" si="588"/>
        <v>4</v>
      </c>
      <c r="CP1043" t="s">
        <v>98</v>
      </c>
      <c r="CQ1043">
        <f t="shared" si="589"/>
        <v>4</v>
      </c>
      <c r="CR1043" t="s">
        <v>105</v>
      </c>
      <c r="CS1043">
        <f t="shared" si="590"/>
        <v>3</v>
      </c>
      <c r="CT1043">
        <v>0</v>
      </c>
      <c r="CU1043">
        <v>40</v>
      </c>
      <c r="CV1043">
        <v>0</v>
      </c>
      <c r="CW1043">
        <v>0</v>
      </c>
      <c r="CX1043">
        <v>0</v>
      </c>
      <c r="CY1043">
        <v>0</v>
      </c>
      <c r="CZ1043" t="s">
        <v>83</v>
      </c>
      <c r="DA1043" t="s">
        <v>83</v>
      </c>
      <c r="DB1043">
        <f t="shared" si="591"/>
        <v>5</v>
      </c>
      <c r="DC1043" t="s">
        <v>83</v>
      </c>
      <c r="DD1043">
        <v>0</v>
      </c>
      <c r="DE1043">
        <v>7</v>
      </c>
      <c r="DF1043">
        <v>2008</v>
      </c>
      <c r="DG1043">
        <f t="shared" si="594"/>
        <v>15</v>
      </c>
      <c r="DH1043" t="s">
        <v>110</v>
      </c>
      <c r="DI1043">
        <f t="shared" si="592"/>
        <v>4</v>
      </c>
      <c r="DJ1043" t="s">
        <v>111</v>
      </c>
      <c r="DK1043">
        <f t="shared" si="593"/>
        <v>5</v>
      </c>
      <c r="DL1043">
        <v>173000</v>
      </c>
    </row>
    <row r="1044" spans="1:116" x14ac:dyDescent="0.35">
      <c r="A1044">
        <v>1043</v>
      </c>
      <c r="B1044">
        <v>120</v>
      </c>
      <c r="C1044" t="s">
        <v>81</v>
      </c>
      <c r="D1044">
        <f t="shared" si="560"/>
        <v>4</v>
      </c>
      <c r="E1044">
        <v>34</v>
      </c>
      <c r="F1044">
        <v>5381</v>
      </c>
      <c r="G1044" t="s">
        <v>82</v>
      </c>
      <c r="H1044">
        <f t="shared" si="561"/>
        <v>2</v>
      </c>
      <c r="I1044" t="s">
        <v>83</v>
      </c>
      <c r="J1044" t="str">
        <f t="shared" si="562"/>
        <v/>
      </c>
      <c r="K1044" t="s">
        <v>120</v>
      </c>
      <c r="L1044">
        <f t="shared" si="563"/>
        <v>2</v>
      </c>
      <c r="M1044" t="s">
        <v>85</v>
      </c>
      <c r="N1044">
        <f t="shared" si="564"/>
        <v>2</v>
      </c>
      <c r="O1044" t="s">
        <v>86</v>
      </c>
      <c r="P1044">
        <f t="shared" si="565"/>
        <v>4</v>
      </c>
      <c r="Q1044" t="s">
        <v>87</v>
      </c>
      <c r="R1044">
        <f t="shared" si="566"/>
        <v>4</v>
      </c>
      <c r="S1044" t="s">
        <v>88</v>
      </c>
      <c r="T1044">
        <f t="shared" si="567"/>
        <v>3</v>
      </c>
      <c r="U1044" t="s">
        <v>154</v>
      </c>
      <c r="V1044">
        <f t="shared" si="568"/>
        <v>19</v>
      </c>
      <c r="W1044" t="s">
        <v>90</v>
      </c>
      <c r="X1044">
        <f t="shared" si="569"/>
        <v>7</v>
      </c>
      <c r="Y1044" t="s">
        <v>90</v>
      </c>
      <c r="Z1044">
        <f t="shared" si="570"/>
        <v>7</v>
      </c>
      <c r="AA1044" t="s">
        <v>198</v>
      </c>
      <c r="AB1044">
        <f t="shared" si="571"/>
        <v>5</v>
      </c>
      <c r="AC1044" t="s">
        <v>115</v>
      </c>
      <c r="AD1044">
        <f t="shared" si="572"/>
        <v>4</v>
      </c>
      <c r="AE1044">
        <v>6</v>
      </c>
      <c r="AF1044">
        <v>5</v>
      </c>
      <c r="AG1044">
        <v>2005</v>
      </c>
      <c r="AH1044">
        <v>2005</v>
      </c>
      <c r="AI1044" t="s">
        <v>93</v>
      </c>
      <c r="AJ1044">
        <f t="shared" si="573"/>
        <v>5</v>
      </c>
      <c r="AK1044" t="s">
        <v>94</v>
      </c>
      <c r="AL1044">
        <f t="shared" si="574"/>
        <v>8</v>
      </c>
      <c r="AM1044" t="s">
        <v>95</v>
      </c>
      <c r="AN1044">
        <f t="shared" si="575"/>
        <v>14</v>
      </c>
      <c r="AO1044" t="s">
        <v>95</v>
      </c>
      <c r="AP1044" t="s">
        <v>137</v>
      </c>
      <c r="AQ1044">
        <f t="shared" si="576"/>
        <v>5</v>
      </c>
      <c r="AR1044">
        <v>135</v>
      </c>
      <c r="AS1044" t="s">
        <v>97</v>
      </c>
      <c r="AT1044">
        <f t="shared" si="577"/>
        <v>4</v>
      </c>
      <c r="AU1044" t="s">
        <v>98</v>
      </c>
      <c r="AV1044">
        <f t="shared" si="578"/>
        <v>3</v>
      </c>
      <c r="AW1044" t="s">
        <v>99</v>
      </c>
      <c r="AX1044">
        <f t="shared" si="579"/>
        <v>6</v>
      </c>
      <c r="AY1044" t="s">
        <v>97</v>
      </c>
      <c r="AZ1044">
        <f t="shared" si="580"/>
        <v>5</v>
      </c>
      <c r="BA1044" t="s">
        <v>98</v>
      </c>
      <c r="BB1044">
        <f t="shared" si="581"/>
        <v>4</v>
      </c>
      <c r="BC1044" t="s">
        <v>130</v>
      </c>
      <c r="BD1044" t="s">
        <v>119</v>
      </c>
      <c r="BE1044">
        <f t="shared" si="582"/>
        <v>4</v>
      </c>
      <c r="BF1044">
        <v>900</v>
      </c>
      <c r="BG1044" t="s">
        <v>102</v>
      </c>
      <c r="BH1044">
        <v>0</v>
      </c>
      <c r="BI1044">
        <v>406</v>
      </c>
      <c r="BJ1044">
        <v>1306</v>
      </c>
      <c r="BK1044" t="s">
        <v>103</v>
      </c>
      <c r="BL1044">
        <f t="shared" si="583"/>
        <v>6</v>
      </c>
      <c r="BM1044" t="s">
        <v>104</v>
      </c>
      <c r="BN1044" t="s">
        <v>105</v>
      </c>
      <c r="BO1044" t="s">
        <v>106</v>
      </c>
      <c r="BP1044">
        <f t="shared" si="584"/>
        <v>6</v>
      </c>
      <c r="BQ1044">
        <v>1306</v>
      </c>
      <c r="BR1044">
        <v>0</v>
      </c>
      <c r="BS1044">
        <v>0</v>
      </c>
      <c r="BT1044">
        <v>1306</v>
      </c>
      <c r="BU1044">
        <v>1</v>
      </c>
      <c r="BV1044">
        <v>0</v>
      </c>
      <c r="BW1044">
        <v>2</v>
      </c>
      <c r="BX1044">
        <v>0</v>
      </c>
      <c r="BY1044">
        <v>1</v>
      </c>
      <c r="BZ1044">
        <v>1</v>
      </c>
      <c r="CA1044" t="s">
        <v>97</v>
      </c>
      <c r="CB1044">
        <f t="shared" si="585"/>
        <v>5</v>
      </c>
      <c r="CC1044">
        <v>5</v>
      </c>
      <c r="CD1044" t="s">
        <v>107</v>
      </c>
      <c r="CE1044">
        <v>1</v>
      </c>
      <c r="CF1044" t="s">
        <v>97</v>
      </c>
      <c r="CG1044" t="s">
        <v>108</v>
      </c>
      <c r="CH1044">
        <f t="shared" si="586"/>
        <v>6</v>
      </c>
      <c r="CI1044">
        <v>2005</v>
      </c>
      <c r="CJ1044" t="s">
        <v>109</v>
      </c>
      <c r="CK1044">
        <f t="shared" si="587"/>
        <v>3</v>
      </c>
      <c r="CL1044">
        <v>2</v>
      </c>
      <c r="CM1044">
        <v>624</v>
      </c>
      <c r="CN1044" t="s">
        <v>98</v>
      </c>
      <c r="CO1044">
        <f t="shared" si="588"/>
        <v>4</v>
      </c>
      <c r="CP1044" t="s">
        <v>98</v>
      </c>
      <c r="CQ1044">
        <f t="shared" si="589"/>
        <v>4</v>
      </c>
      <c r="CR1044" t="s">
        <v>105</v>
      </c>
      <c r="CS1044">
        <f t="shared" si="590"/>
        <v>3</v>
      </c>
      <c r="CT1044">
        <v>170</v>
      </c>
      <c r="CU1044">
        <v>63</v>
      </c>
      <c r="CV1044">
        <v>0</v>
      </c>
      <c r="CW1044">
        <v>0</v>
      </c>
      <c r="CX1044">
        <v>0</v>
      </c>
      <c r="CY1044">
        <v>0</v>
      </c>
      <c r="CZ1044" t="s">
        <v>83</v>
      </c>
      <c r="DA1044" t="s">
        <v>83</v>
      </c>
      <c r="DB1044">
        <f t="shared" si="591"/>
        <v>5</v>
      </c>
      <c r="DC1044" t="s">
        <v>83</v>
      </c>
      <c r="DD1044">
        <v>0</v>
      </c>
      <c r="DE1044">
        <v>8</v>
      </c>
      <c r="DF1044">
        <v>2009</v>
      </c>
      <c r="DG1044">
        <f t="shared" si="594"/>
        <v>14</v>
      </c>
      <c r="DH1044" t="s">
        <v>110</v>
      </c>
      <c r="DI1044">
        <f t="shared" si="592"/>
        <v>4</v>
      </c>
      <c r="DJ1044" t="s">
        <v>111</v>
      </c>
      <c r="DK1044">
        <f t="shared" si="593"/>
        <v>5</v>
      </c>
      <c r="DL1044">
        <v>196000</v>
      </c>
    </row>
    <row r="1045" spans="1:116" x14ac:dyDescent="0.35">
      <c r="A1045">
        <v>1044</v>
      </c>
      <c r="B1045">
        <v>60</v>
      </c>
      <c r="C1045" t="s">
        <v>81</v>
      </c>
      <c r="D1045">
        <f t="shared" si="560"/>
        <v>4</v>
      </c>
      <c r="E1045">
        <v>86</v>
      </c>
      <c r="F1045">
        <v>11839</v>
      </c>
      <c r="G1045" t="s">
        <v>82</v>
      </c>
      <c r="H1045">
        <f t="shared" si="561"/>
        <v>2</v>
      </c>
      <c r="I1045" t="s">
        <v>83</v>
      </c>
      <c r="J1045" t="str">
        <f t="shared" si="562"/>
        <v/>
      </c>
      <c r="K1045" t="s">
        <v>84</v>
      </c>
      <c r="L1045">
        <f t="shared" si="563"/>
        <v>1</v>
      </c>
      <c r="M1045" t="s">
        <v>85</v>
      </c>
      <c r="N1045">
        <f t="shared" si="564"/>
        <v>2</v>
      </c>
      <c r="O1045" t="s">
        <v>86</v>
      </c>
      <c r="P1045">
        <f t="shared" si="565"/>
        <v>4</v>
      </c>
      <c r="Q1045" t="s">
        <v>87</v>
      </c>
      <c r="R1045">
        <f t="shared" si="566"/>
        <v>4</v>
      </c>
      <c r="S1045" t="s">
        <v>88</v>
      </c>
      <c r="T1045">
        <f t="shared" si="567"/>
        <v>3</v>
      </c>
      <c r="U1045" t="s">
        <v>170</v>
      </c>
      <c r="V1045">
        <f t="shared" si="568"/>
        <v>15</v>
      </c>
      <c r="W1045" t="s">
        <v>90</v>
      </c>
      <c r="X1045">
        <f t="shared" si="569"/>
        <v>7</v>
      </c>
      <c r="Y1045" t="s">
        <v>90</v>
      </c>
      <c r="Z1045">
        <f t="shared" si="570"/>
        <v>7</v>
      </c>
      <c r="AA1045" t="s">
        <v>91</v>
      </c>
      <c r="AB1045">
        <f t="shared" si="571"/>
        <v>3</v>
      </c>
      <c r="AC1045" t="s">
        <v>92</v>
      </c>
      <c r="AD1045">
        <f t="shared" si="572"/>
        <v>8</v>
      </c>
      <c r="AE1045">
        <v>7</v>
      </c>
      <c r="AF1045">
        <v>5</v>
      </c>
      <c r="AG1045">
        <v>1990</v>
      </c>
      <c r="AH1045">
        <v>1990</v>
      </c>
      <c r="AI1045" t="s">
        <v>152</v>
      </c>
      <c r="AJ1045">
        <f t="shared" si="573"/>
        <v>6</v>
      </c>
      <c r="AK1045" t="s">
        <v>94</v>
      </c>
      <c r="AL1045">
        <f t="shared" si="574"/>
        <v>8</v>
      </c>
      <c r="AM1045" t="s">
        <v>140</v>
      </c>
      <c r="AN1045">
        <f t="shared" si="575"/>
        <v>9</v>
      </c>
      <c r="AO1045" t="s">
        <v>140</v>
      </c>
      <c r="AP1045" t="s">
        <v>96</v>
      </c>
      <c r="AQ1045">
        <f t="shared" si="576"/>
        <v>4</v>
      </c>
      <c r="AR1045">
        <v>99</v>
      </c>
      <c r="AS1045" t="s">
        <v>98</v>
      </c>
      <c r="AT1045">
        <f t="shared" si="577"/>
        <v>3</v>
      </c>
      <c r="AU1045" t="s">
        <v>98</v>
      </c>
      <c r="AV1045">
        <f t="shared" si="578"/>
        <v>3</v>
      </c>
      <c r="AW1045" t="s">
        <v>99</v>
      </c>
      <c r="AX1045">
        <f t="shared" si="579"/>
        <v>6</v>
      </c>
      <c r="AY1045" t="s">
        <v>97</v>
      </c>
      <c r="AZ1045">
        <f t="shared" si="580"/>
        <v>5</v>
      </c>
      <c r="BA1045" t="s">
        <v>98</v>
      </c>
      <c r="BB1045">
        <f t="shared" si="581"/>
        <v>4</v>
      </c>
      <c r="BC1045" t="s">
        <v>100</v>
      </c>
      <c r="BD1045" t="s">
        <v>101</v>
      </c>
      <c r="BE1045">
        <f t="shared" si="582"/>
        <v>7</v>
      </c>
      <c r="BF1045">
        <v>1085</v>
      </c>
      <c r="BG1045" t="s">
        <v>102</v>
      </c>
      <c r="BH1045">
        <v>0</v>
      </c>
      <c r="BI1045">
        <v>390</v>
      </c>
      <c r="BJ1045">
        <v>1475</v>
      </c>
      <c r="BK1045" t="s">
        <v>103</v>
      </c>
      <c r="BL1045">
        <f t="shared" si="583"/>
        <v>6</v>
      </c>
      <c r="BM1045" t="s">
        <v>104</v>
      </c>
      <c r="BN1045" t="s">
        <v>105</v>
      </c>
      <c r="BO1045" t="s">
        <v>106</v>
      </c>
      <c r="BP1045">
        <f t="shared" si="584"/>
        <v>6</v>
      </c>
      <c r="BQ1045">
        <v>1532</v>
      </c>
      <c r="BR1045">
        <v>797</v>
      </c>
      <c r="BS1045">
        <v>0</v>
      </c>
      <c r="BT1045">
        <v>2329</v>
      </c>
      <c r="BU1045">
        <v>1</v>
      </c>
      <c r="BV1045">
        <v>0</v>
      </c>
      <c r="BW1045">
        <v>2</v>
      </c>
      <c r="BX1045">
        <v>1</v>
      </c>
      <c r="BY1045">
        <v>4</v>
      </c>
      <c r="BZ1045">
        <v>1</v>
      </c>
      <c r="CA1045" t="s">
        <v>97</v>
      </c>
      <c r="CB1045">
        <f t="shared" si="585"/>
        <v>5</v>
      </c>
      <c r="CC1045">
        <v>10</v>
      </c>
      <c r="CD1045" t="s">
        <v>107</v>
      </c>
      <c r="CE1045">
        <v>1</v>
      </c>
      <c r="CF1045" t="s">
        <v>104</v>
      </c>
      <c r="CG1045" t="s">
        <v>108</v>
      </c>
      <c r="CH1045">
        <f t="shared" si="586"/>
        <v>6</v>
      </c>
      <c r="CI1045">
        <v>1990</v>
      </c>
      <c r="CJ1045" t="s">
        <v>102</v>
      </c>
      <c r="CK1045">
        <f t="shared" si="587"/>
        <v>2</v>
      </c>
      <c r="CL1045">
        <v>2</v>
      </c>
      <c r="CM1045">
        <v>514</v>
      </c>
      <c r="CN1045" t="s">
        <v>98</v>
      </c>
      <c r="CO1045">
        <f t="shared" si="588"/>
        <v>4</v>
      </c>
      <c r="CP1045" t="s">
        <v>98</v>
      </c>
      <c r="CQ1045">
        <f t="shared" si="589"/>
        <v>4</v>
      </c>
      <c r="CR1045" t="s">
        <v>105</v>
      </c>
      <c r="CS1045">
        <f t="shared" si="590"/>
        <v>3</v>
      </c>
      <c r="CT1045">
        <v>192</v>
      </c>
      <c r="CU1045">
        <v>121</v>
      </c>
      <c r="CV1045">
        <v>0</v>
      </c>
      <c r="CW1045">
        <v>0</v>
      </c>
      <c r="CX1045">
        <v>0</v>
      </c>
      <c r="CY1045">
        <v>0</v>
      </c>
      <c r="CZ1045" t="s">
        <v>83</v>
      </c>
      <c r="DA1045" t="s">
        <v>83</v>
      </c>
      <c r="DB1045">
        <f t="shared" si="591"/>
        <v>5</v>
      </c>
      <c r="DC1045" t="s">
        <v>83</v>
      </c>
      <c r="DD1045">
        <v>0</v>
      </c>
      <c r="DE1045">
        <v>5</v>
      </c>
      <c r="DF1045">
        <v>2008</v>
      </c>
      <c r="DG1045">
        <f t="shared" si="594"/>
        <v>15</v>
      </c>
      <c r="DH1045" t="s">
        <v>110</v>
      </c>
      <c r="DI1045">
        <f t="shared" si="592"/>
        <v>4</v>
      </c>
      <c r="DJ1045" t="s">
        <v>111</v>
      </c>
      <c r="DK1045">
        <f t="shared" si="593"/>
        <v>5</v>
      </c>
      <c r="DL1045">
        <v>262280</v>
      </c>
    </row>
    <row r="1046" spans="1:116" x14ac:dyDescent="0.35">
      <c r="A1046">
        <v>1045</v>
      </c>
      <c r="B1046">
        <v>20</v>
      </c>
      <c r="C1046" t="s">
        <v>81</v>
      </c>
      <c r="D1046">
        <f t="shared" si="560"/>
        <v>4</v>
      </c>
      <c r="E1046">
        <v>80</v>
      </c>
      <c r="F1046">
        <v>9600</v>
      </c>
      <c r="G1046" t="s">
        <v>82</v>
      </c>
      <c r="H1046">
        <f t="shared" si="561"/>
        <v>2</v>
      </c>
      <c r="I1046" t="s">
        <v>83</v>
      </c>
      <c r="J1046" t="str">
        <f t="shared" si="562"/>
        <v/>
      </c>
      <c r="K1046" t="s">
        <v>84</v>
      </c>
      <c r="L1046">
        <f t="shared" si="563"/>
        <v>1</v>
      </c>
      <c r="M1046" t="s">
        <v>85</v>
      </c>
      <c r="N1046">
        <f t="shared" si="564"/>
        <v>2</v>
      </c>
      <c r="O1046" t="s">
        <v>86</v>
      </c>
      <c r="P1046">
        <f t="shared" si="565"/>
        <v>4</v>
      </c>
      <c r="Q1046" t="s">
        <v>87</v>
      </c>
      <c r="R1046">
        <f t="shared" si="566"/>
        <v>4</v>
      </c>
      <c r="S1046" t="s">
        <v>88</v>
      </c>
      <c r="T1046">
        <f t="shared" si="567"/>
        <v>3</v>
      </c>
      <c r="U1046" t="s">
        <v>138</v>
      </c>
      <c r="V1046">
        <f t="shared" si="568"/>
        <v>10</v>
      </c>
      <c r="W1046" t="s">
        <v>139</v>
      </c>
      <c r="X1046">
        <f t="shared" si="569"/>
        <v>6</v>
      </c>
      <c r="Y1046" t="s">
        <v>90</v>
      </c>
      <c r="Z1046">
        <f t="shared" si="570"/>
        <v>7</v>
      </c>
      <c r="AA1046" t="s">
        <v>91</v>
      </c>
      <c r="AB1046">
        <f t="shared" si="571"/>
        <v>3</v>
      </c>
      <c r="AC1046" t="s">
        <v>115</v>
      </c>
      <c r="AD1046">
        <f t="shared" si="572"/>
        <v>4</v>
      </c>
      <c r="AE1046">
        <v>8</v>
      </c>
      <c r="AF1046">
        <v>5</v>
      </c>
      <c r="AG1046">
        <v>1981</v>
      </c>
      <c r="AH1046">
        <v>1981</v>
      </c>
      <c r="AI1046" t="s">
        <v>152</v>
      </c>
      <c r="AJ1046">
        <f t="shared" si="573"/>
        <v>6</v>
      </c>
      <c r="AK1046" t="s">
        <v>196</v>
      </c>
      <c r="AL1046">
        <f t="shared" si="574"/>
        <v>6</v>
      </c>
      <c r="AM1046" t="s">
        <v>96</v>
      </c>
      <c r="AN1046">
        <f t="shared" si="575"/>
        <v>5</v>
      </c>
      <c r="AO1046" t="s">
        <v>96</v>
      </c>
      <c r="AP1046" t="s">
        <v>117</v>
      </c>
      <c r="AQ1046">
        <f t="shared" si="576"/>
        <v>2</v>
      </c>
      <c r="AR1046">
        <v>0</v>
      </c>
      <c r="AS1046" t="s">
        <v>97</v>
      </c>
      <c r="AT1046">
        <f t="shared" si="577"/>
        <v>4</v>
      </c>
      <c r="AU1046" t="s">
        <v>98</v>
      </c>
      <c r="AV1046">
        <f t="shared" si="578"/>
        <v>3</v>
      </c>
      <c r="AW1046" t="s">
        <v>99</v>
      </c>
      <c r="AX1046">
        <f t="shared" si="579"/>
        <v>6</v>
      </c>
      <c r="AY1046" t="s">
        <v>97</v>
      </c>
      <c r="AZ1046">
        <f t="shared" si="580"/>
        <v>5</v>
      </c>
      <c r="BA1046" t="s">
        <v>98</v>
      </c>
      <c r="BB1046">
        <f t="shared" si="581"/>
        <v>4</v>
      </c>
      <c r="BC1046" t="s">
        <v>100</v>
      </c>
      <c r="BD1046" t="s">
        <v>119</v>
      </c>
      <c r="BE1046">
        <f t="shared" si="582"/>
        <v>4</v>
      </c>
      <c r="BF1046">
        <v>1104</v>
      </c>
      <c r="BG1046" t="s">
        <v>102</v>
      </c>
      <c r="BH1046">
        <v>0</v>
      </c>
      <c r="BI1046">
        <v>1420</v>
      </c>
      <c r="BJ1046">
        <v>2524</v>
      </c>
      <c r="BK1046" t="s">
        <v>103</v>
      </c>
      <c r="BL1046">
        <f t="shared" si="583"/>
        <v>6</v>
      </c>
      <c r="BM1046" t="s">
        <v>98</v>
      </c>
      <c r="BN1046" t="s">
        <v>105</v>
      </c>
      <c r="BO1046" t="s">
        <v>106</v>
      </c>
      <c r="BP1046">
        <f t="shared" si="584"/>
        <v>6</v>
      </c>
      <c r="BQ1046">
        <v>2524</v>
      </c>
      <c r="BR1046">
        <v>0</v>
      </c>
      <c r="BS1046">
        <v>0</v>
      </c>
      <c r="BT1046">
        <v>2524</v>
      </c>
      <c r="BU1046">
        <v>1</v>
      </c>
      <c r="BV1046">
        <v>0</v>
      </c>
      <c r="BW1046">
        <v>2</v>
      </c>
      <c r="BX1046">
        <v>1</v>
      </c>
      <c r="BY1046">
        <v>4</v>
      </c>
      <c r="BZ1046">
        <v>1</v>
      </c>
      <c r="CA1046" t="s">
        <v>97</v>
      </c>
      <c r="CB1046">
        <f t="shared" si="585"/>
        <v>5</v>
      </c>
      <c r="CC1046">
        <v>9</v>
      </c>
      <c r="CD1046" t="s">
        <v>107</v>
      </c>
      <c r="CE1046">
        <v>1</v>
      </c>
      <c r="CF1046" t="s">
        <v>97</v>
      </c>
      <c r="CG1046" t="s">
        <v>108</v>
      </c>
      <c r="CH1046">
        <f t="shared" si="586"/>
        <v>6</v>
      </c>
      <c r="CI1046">
        <v>1981</v>
      </c>
      <c r="CJ1046" t="s">
        <v>157</v>
      </c>
      <c r="CK1046">
        <f t="shared" si="587"/>
        <v>4</v>
      </c>
      <c r="CL1046">
        <v>2</v>
      </c>
      <c r="CM1046">
        <v>542</v>
      </c>
      <c r="CN1046" t="s">
        <v>98</v>
      </c>
      <c r="CO1046">
        <f t="shared" si="588"/>
        <v>4</v>
      </c>
      <c r="CP1046" t="s">
        <v>98</v>
      </c>
      <c r="CQ1046">
        <f t="shared" si="589"/>
        <v>4</v>
      </c>
      <c r="CR1046" t="s">
        <v>105</v>
      </c>
      <c r="CS1046">
        <f t="shared" si="590"/>
        <v>3</v>
      </c>
      <c r="CT1046">
        <v>474</v>
      </c>
      <c r="CU1046">
        <v>120</v>
      </c>
      <c r="CV1046">
        <v>0</v>
      </c>
      <c r="CW1046">
        <v>0</v>
      </c>
      <c r="CX1046">
        <v>0</v>
      </c>
      <c r="CY1046">
        <v>0</v>
      </c>
      <c r="CZ1046" t="s">
        <v>83</v>
      </c>
      <c r="DA1046" t="s">
        <v>134</v>
      </c>
      <c r="DB1046">
        <f t="shared" si="591"/>
        <v>3</v>
      </c>
      <c r="DC1046" t="s">
        <v>83</v>
      </c>
      <c r="DD1046">
        <v>0</v>
      </c>
      <c r="DE1046">
        <v>7</v>
      </c>
      <c r="DF1046">
        <v>2009</v>
      </c>
      <c r="DG1046">
        <f t="shared" si="594"/>
        <v>14</v>
      </c>
      <c r="DH1046" t="s">
        <v>110</v>
      </c>
      <c r="DI1046">
        <f t="shared" si="592"/>
        <v>4</v>
      </c>
      <c r="DJ1046" t="s">
        <v>111</v>
      </c>
      <c r="DK1046">
        <f t="shared" si="593"/>
        <v>5</v>
      </c>
      <c r="DL1046">
        <v>278000</v>
      </c>
    </row>
    <row r="1047" spans="1:116" x14ac:dyDescent="0.35">
      <c r="A1047">
        <v>1046</v>
      </c>
      <c r="B1047">
        <v>20</v>
      </c>
      <c r="C1047" t="s">
        <v>81</v>
      </c>
      <c r="D1047">
        <f t="shared" si="560"/>
        <v>4</v>
      </c>
      <c r="E1047" t="s">
        <v>83</v>
      </c>
      <c r="F1047">
        <v>13680</v>
      </c>
      <c r="G1047" t="s">
        <v>82</v>
      </c>
      <c r="H1047">
        <f t="shared" si="561"/>
        <v>2</v>
      </c>
      <c r="I1047" t="s">
        <v>83</v>
      </c>
      <c r="J1047" t="str">
        <f t="shared" si="562"/>
        <v/>
      </c>
      <c r="K1047" t="s">
        <v>120</v>
      </c>
      <c r="L1047">
        <f t="shared" si="563"/>
        <v>2</v>
      </c>
      <c r="M1047" t="s">
        <v>85</v>
      </c>
      <c r="N1047">
        <f t="shared" si="564"/>
        <v>2</v>
      </c>
      <c r="O1047" t="s">
        <v>86</v>
      </c>
      <c r="P1047">
        <f t="shared" si="565"/>
        <v>4</v>
      </c>
      <c r="Q1047" t="s">
        <v>166</v>
      </c>
      <c r="R1047">
        <f t="shared" si="566"/>
        <v>1</v>
      </c>
      <c r="S1047" t="s">
        <v>88</v>
      </c>
      <c r="T1047">
        <f t="shared" si="567"/>
        <v>3</v>
      </c>
      <c r="U1047" t="s">
        <v>185</v>
      </c>
      <c r="V1047">
        <f t="shared" si="568"/>
        <v>4</v>
      </c>
      <c r="W1047" t="s">
        <v>90</v>
      </c>
      <c r="X1047">
        <f t="shared" si="569"/>
        <v>7</v>
      </c>
      <c r="Y1047" t="s">
        <v>90</v>
      </c>
      <c r="Z1047">
        <f t="shared" si="570"/>
        <v>7</v>
      </c>
      <c r="AA1047" t="s">
        <v>91</v>
      </c>
      <c r="AB1047">
        <f t="shared" si="571"/>
        <v>3</v>
      </c>
      <c r="AC1047" t="s">
        <v>115</v>
      </c>
      <c r="AD1047">
        <f t="shared" si="572"/>
        <v>4</v>
      </c>
      <c r="AE1047">
        <v>3</v>
      </c>
      <c r="AF1047">
        <v>5</v>
      </c>
      <c r="AG1047">
        <v>1955</v>
      </c>
      <c r="AH1047">
        <v>1955</v>
      </c>
      <c r="AI1047" t="s">
        <v>152</v>
      </c>
      <c r="AJ1047">
        <f t="shared" si="573"/>
        <v>6</v>
      </c>
      <c r="AK1047" t="s">
        <v>94</v>
      </c>
      <c r="AL1047">
        <f t="shared" si="574"/>
        <v>8</v>
      </c>
      <c r="AM1047" t="s">
        <v>96</v>
      </c>
      <c r="AN1047">
        <f t="shared" si="575"/>
        <v>5</v>
      </c>
      <c r="AO1047" t="s">
        <v>124</v>
      </c>
      <c r="AP1047" t="s">
        <v>117</v>
      </c>
      <c r="AQ1047">
        <f t="shared" si="576"/>
        <v>2</v>
      </c>
      <c r="AR1047">
        <v>0</v>
      </c>
      <c r="AS1047" t="s">
        <v>98</v>
      </c>
      <c r="AT1047">
        <f t="shared" si="577"/>
        <v>3</v>
      </c>
      <c r="AU1047" t="s">
        <v>98</v>
      </c>
      <c r="AV1047">
        <f t="shared" si="578"/>
        <v>3</v>
      </c>
      <c r="AW1047" t="s">
        <v>168</v>
      </c>
      <c r="AX1047">
        <f t="shared" si="579"/>
        <v>1</v>
      </c>
      <c r="AY1047" t="s">
        <v>83</v>
      </c>
      <c r="AZ1047">
        <f t="shared" si="580"/>
        <v>1</v>
      </c>
      <c r="BA1047" t="s">
        <v>83</v>
      </c>
      <c r="BB1047">
        <f t="shared" si="581"/>
        <v>1</v>
      </c>
      <c r="BC1047" t="s">
        <v>83</v>
      </c>
      <c r="BD1047" t="s">
        <v>83</v>
      </c>
      <c r="BE1047">
        <f t="shared" si="582"/>
        <v>1</v>
      </c>
      <c r="BF1047">
        <v>0</v>
      </c>
      <c r="BG1047" t="s">
        <v>83</v>
      </c>
      <c r="BH1047">
        <v>0</v>
      </c>
      <c r="BI1047">
        <v>0</v>
      </c>
      <c r="BJ1047">
        <v>0</v>
      </c>
      <c r="BK1047" t="s">
        <v>103</v>
      </c>
      <c r="BL1047">
        <f t="shared" si="583"/>
        <v>6</v>
      </c>
      <c r="BM1047" t="s">
        <v>104</v>
      </c>
      <c r="BN1047" t="s">
        <v>105</v>
      </c>
      <c r="BO1047" t="s">
        <v>164</v>
      </c>
      <c r="BP1047">
        <f t="shared" si="584"/>
        <v>3</v>
      </c>
      <c r="BQ1047">
        <v>1733</v>
      </c>
      <c r="BR1047">
        <v>0</v>
      </c>
      <c r="BS1047">
        <v>0</v>
      </c>
      <c r="BT1047">
        <v>1733</v>
      </c>
      <c r="BU1047">
        <v>0</v>
      </c>
      <c r="BV1047">
        <v>0</v>
      </c>
      <c r="BW1047">
        <v>2</v>
      </c>
      <c r="BX1047">
        <v>0</v>
      </c>
      <c r="BY1047">
        <v>4</v>
      </c>
      <c r="BZ1047">
        <v>1</v>
      </c>
      <c r="CA1047" t="s">
        <v>98</v>
      </c>
      <c r="CB1047">
        <f t="shared" si="585"/>
        <v>4</v>
      </c>
      <c r="CC1047">
        <v>8</v>
      </c>
      <c r="CD1047" t="s">
        <v>224</v>
      </c>
      <c r="CE1047">
        <v>1</v>
      </c>
      <c r="CF1047" t="s">
        <v>97</v>
      </c>
      <c r="CG1047" t="s">
        <v>108</v>
      </c>
      <c r="CH1047">
        <f t="shared" si="586"/>
        <v>6</v>
      </c>
      <c r="CI1047">
        <v>1955</v>
      </c>
      <c r="CJ1047" t="s">
        <v>102</v>
      </c>
      <c r="CK1047">
        <f t="shared" si="587"/>
        <v>2</v>
      </c>
      <c r="CL1047">
        <v>2</v>
      </c>
      <c r="CM1047">
        <v>452</v>
      </c>
      <c r="CN1047" t="s">
        <v>98</v>
      </c>
      <c r="CO1047">
        <f t="shared" si="588"/>
        <v>4</v>
      </c>
      <c r="CP1047" t="s">
        <v>98</v>
      </c>
      <c r="CQ1047">
        <f t="shared" si="589"/>
        <v>4</v>
      </c>
      <c r="CR1047" t="s">
        <v>105</v>
      </c>
      <c r="CS1047">
        <f t="shared" si="590"/>
        <v>3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 t="s">
        <v>83</v>
      </c>
      <c r="DA1047" t="s">
        <v>83</v>
      </c>
      <c r="DB1047">
        <f t="shared" si="591"/>
        <v>5</v>
      </c>
      <c r="DC1047" t="s">
        <v>83</v>
      </c>
      <c r="DD1047">
        <v>0</v>
      </c>
      <c r="DE1047">
        <v>6</v>
      </c>
      <c r="DF1047">
        <v>2009</v>
      </c>
      <c r="DG1047">
        <f t="shared" si="594"/>
        <v>14</v>
      </c>
      <c r="DH1047" t="s">
        <v>110</v>
      </c>
      <c r="DI1047">
        <f t="shared" si="592"/>
        <v>4</v>
      </c>
      <c r="DJ1047" t="s">
        <v>111</v>
      </c>
      <c r="DK1047">
        <f t="shared" si="593"/>
        <v>5</v>
      </c>
      <c r="DL1047">
        <v>139600</v>
      </c>
    </row>
    <row r="1048" spans="1:116" x14ac:dyDescent="0.35">
      <c r="A1048">
        <v>1047</v>
      </c>
      <c r="B1048">
        <v>60</v>
      </c>
      <c r="C1048" t="s">
        <v>81</v>
      </c>
      <c r="D1048">
        <f t="shared" si="560"/>
        <v>4</v>
      </c>
      <c r="E1048">
        <v>85</v>
      </c>
      <c r="F1048">
        <v>16056</v>
      </c>
      <c r="G1048" t="s">
        <v>82</v>
      </c>
      <c r="H1048">
        <f t="shared" si="561"/>
        <v>2</v>
      </c>
      <c r="I1048" t="s">
        <v>83</v>
      </c>
      <c r="J1048" t="str">
        <f t="shared" si="562"/>
        <v/>
      </c>
      <c r="K1048" t="s">
        <v>120</v>
      </c>
      <c r="L1048">
        <f t="shared" si="563"/>
        <v>2</v>
      </c>
      <c r="M1048" t="s">
        <v>85</v>
      </c>
      <c r="N1048">
        <f t="shared" si="564"/>
        <v>2</v>
      </c>
      <c r="O1048" t="s">
        <v>86</v>
      </c>
      <c r="P1048">
        <f t="shared" si="565"/>
        <v>4</v>
      </c>
      <c r="Q1048" t="s">
        <v>87</v>
      </c>
      <c r="R1048">
        <f t="shared" si="566"/>
        <v>4</v>
      </c>
      <c r="S1048" t="s">
        <v>88</v>
      </c>
      <c r="T1048">
        <f t="shared" si="567"/>
        <v>3</v>
      </c>
      <c r="U1048" t="s">
        <v>200</v>
      </c>
      <c r="V1048">
        <f t="shared" si="568"/>
        <v>20</v>
      </c>
      <c r="W1048" t="s">
        <v>90</v>
      </c>
      <c r="X1048">
        <f t="shared" si="569"/>
        <v>7</v>
      </c>
      <c r="Y1048" t="s">
        <v>90</v>
      </c>
      <c r="Z1048">
        <f t="shared" si="570"/>
        <v>7</v>
      </c>
      <c r="AA1048" t="s">
        <v>91</v>
      </c>
      <c r="AB1048">
        <f t="shared" si="571"/>
        <v>3</v>
      </c>
      <c r="AC1048" t="s">
        <v>92</v>
      </c>
      <c r="AD1048">
        <f t="shared" si="572"/>
        <v>8</v>
      </c>
      <c r="AE1048">
        <v>9</v>
      </c>
      <c r="AF1048">
        <v>5</v>
      </c>
      <c r="AG1048">
        <v>2005</v>
      </c>
      <c r="AH1048">
        <v>2006</v>
      </c>
      <c r="AI1048" t="s">
        <v>152</v>
      </c>
      <c r="AJ1048">
        <f t="shared" si="573"/>
        <v>6</v>
      </c>
      <c r="AK1048" t="s">
        <v>94</v>
      </c>
      <c r="AL1048">
        <f t="shared" si="574"/>
        <v>8</v>
      </c>
      <c r="AM1048" t="s">
        <v>180</v>
      </c>
      <c r="AN1048">
        <f t="shared" si="575"/>
        <v>15</v>
      </c>
      <c r="AO1048" t="s">
        <v>181</v>
      </c>
      <c r="AP1048" t="s">
        <v>137</v>
      </c>
      <c r="AQ1048">
        <f t="shared" si="576"/>
        <v>5</v>
      </c>
      <c r="AR1048">
        <v>208</v>
      </c>
      <c r="AS1048" t="s">
        <v>97</v>
      </c>
      <c r="AT1048">
        <f t="shared" si="577"/>
        <v>4</v>
      </c>
      <c r="AU1048" t="s">
        <v>98</v>
      </c>
      <c r="AV1048">
        <f t="shared" si="578"/>
        <v>3</v>
      </c>
      <c r="AW1048" t="s">
        <v>99</v>
      </c>
      <c r="AX1048">
        <f t="shared" si="579"/>
        <v>6</v>
      </c>
      <c r="AY1048" t="s">
        <v>104</v>
      </c>
      <c r="AZ1048">
        <f t="shared" si="580"/>
        <v>6</v>
      </c>
      <c r="BA1048" t="s">
        <v>98</v>
      </c>
      <c r="BB1048">
        <f t="shared" si="581"/>
        <v>4</v>
      </c>
      <c r="BC1048" t="s">
        <v>130</v>
      </c>
      <c r="BD1048" t="s">
        <v>101</v>
      </c>
      <c r="BE1048">
        <f t="shared" si="582"/>
        <v>7</v>
      </c>
      <c r="BF1048">
        <v>240</v>
      </c>
      <c r="BG1048" t="s">
        <v>102</v>
      </c>
      <c r="BH1048">
        <v>0</v>
      </c>
      <c r="BI1048">
        <v>1752</v>
      </c>
      <c r="BJ1048">
        <v>1992</v>
      </c>
      <c r="BK1048" t="s">
        <v>103</v>
      </c>
      <c r="BL1048">
        <f t="shared" si="583"/>
        <v>6</v>
      </c>
      <c r="BM1048" t="s">
        <v>104</v>
      </c>
      <c r="BN1048" t="s">
        <v>105</v>
      </c>
      <c r="BO1048" t="s">
        <v>106</v>
      </c>
      <c r="BP1048">
        <f t="shared" si="584"/>
        <v>6</v>
      </c>
      <c r="BQ1048">
        <v>1992</v>
      </c>
      <c r="BR1048">
        <v>876</v>
      </c>
      <c r="BS1048">
        <v>0</v>
      </c>
      <c r="BT1048">
        <v>2868</v>
      </c>
      <c r="BU1048">
        <v>0</v>
      </c>
      <c r="BV1048">
        <v>0</v>
      </c>
      <c r="BW1048">
        <v>3</v>
      </c>
      <c r="BX1048">
        <v>1</v>
      </c>
      <c r="BY1048">
        <v>4</v>
      </c>
      <c r="BZ1048">
        <v>1</v>
      </c>
      <c r="CA1048" t="s">
        <v>104</v>
      </c>
      <c r="CB1048">
        <f t="shared" si="585"/>
        <v>6</v>
      </c>
      <c r="CC1048">
        <v>11</v>
      </c>
      <c r="CD1048" t="s">
        <v>107</v>
      </c>
      <c r="CE1048">
        <v>1</v>
      </c>
      <c r="CF1048" t="s">
        <v>97</v>
      </c>
      <c r="CG1048" t="s">
        <v>156</v>
      </c>
      <c r="CH1048">
        <f t="shared" si="586"/>
        <v>7</v>
      </c>
      <c r="CI1048">
        <v>2005</v>
      </c>
      <c r="CJ1048" t="s">
        <v>157</v>
      </c>
      <c r="CK1048">
        <f t="shared" si="587"/>
        <v>4</v>
      </c>
      <c r="CL1048">
        <v>3</v>
      </c>
      <c r="CM1048">
        <v>716</v>
      </c>
      <c r="CN1048" t="s">
        <v>98</v>
      </c>
      <c r="CO1048">
        <f t="shared" si="588"/>
        <v>4</v>
      </c>
      <c r="CP1048" t="s">
        <v>98</v>
      </c>
      <c r="CQ1048">
        <f t="shared" si="589"/>
        <v>4</v>
      </c>
      <c r="CR1048" t="s">
        <v>105</v>
      </c>
      <c r="CS1048">
        <f t="shared" si="590"/>
        <v>3</v>
      </c>
      <c r="CT1048">
        <v>214</v>
      </c>
      <c r="CU1048">
        <v>108</v>
      </c>
      <c r="CV1048">
        <v>0</v>
      </c>
      <c r="CW1048">
        <v>0</v>
      </c>
      <c r="CX1048">
        <v>0</v>
      </c>
      <c r="CY1048">
        <v>0</v>
      </c>
      <c r="CZ1048" t="s">
        <v>83</v>
      </c>
      <c r="DA1048" t="s">
        <v>83</v>
      </c>
      <c r="DB1048">
        <f t="shared" si="591"/>
        <v>5</v>
      </c>
      <c r="DC1048" t="s">
        <v>83</v>
      </c>
      <c r="DD1048">
        <v>0</v>
      </c>
      <c r="DE1048">
        <v>7</v>
      </c>
      <c r="DF1048">
        <v>2006</v>
      </c>
      <c r="DG1048">
        <f t="shared" si="594"/>
        <v>17</v>
      </c>
      <c r="DH1048" t="s">
        <v>158</v>
      </c>
      <c r="DI1048">
        <f t="shared" si="592"/>
        <v>8</v>
      </c>
      <c r="DJ1048" t="s">
        <v>159</v>
      </c>
      <c r="DK1048">
        <f t="shared" si="593"/>
        <v>6</v>
      </c>
      <c r="DL1048">
        <v>556581</v>
      </c>
    </row>
    <row r="1049" spans="1:116" x14ac:dyDescent="0.35">
      <c r="A1049">
        <v>1048</v>
      </c>
      <c r="B1049">
        <v>20</v>
      </c>
      <c r="C1049" t="s">
        <v>81</v>
      </c>
      <c r="D1049">
        <f t="shared" si="560"/>
        <v>4</v>
      </c>
      <c r="E1049">
        <v>57</v>
      </c>
      <c r="F1049">
        <v>9245</v>
      </c>
      <c r="G1049" t="s">
        <v>82</v>
      </c>
      <c r="H1049">
        <f t="shared" si="561"/>
        <v>2</v>
      </c>
      <c r="I1049" t="s">
        <v>83</v>
      </c>
      <c r="J1049" t="str">
        <f t="shared" si="562"/>
        <v/>
      </c>
      <c r="K1049" t="s">
        <v>160</v>
      </c>
      <c r="L1049">
        <f t="shared" si="563"/>
        <v>4</v>
      </c>
      <c r="M1049" t="s">
        <v>85</v>
      </c>
      <c r="N1049">
        <f t="shared" si="564"/>
        <v>2</v>
      </c>
      <c r="O1049" t="s">
        <v>86</v>
      </c>
      <c r="P1049">
        <f t="shared" si="565"/>
        <v>4</v>
      </c>
      <c r="Q1049" t="s">
        <v>87</v>
      </c>
      <c r="R1049">
        <f t="shared" si="566"/>
        <v>4</v>
      </c>
      <c r="S1049" t="s">
        <v>88</v>
      </c>
      <c r="T1049">
        <f t="shared" si="567"/>
        <v>3</v>
      </c>
      <c r="U1049" t="s">
        <v>89</v>
      </c>
      <c r="V1049">
        <f t="shared" si="568"/>
        <v>16</v>
      </c>
      <c r="W1049" t="s">
        <v>90</v>
      </c>
      <c r="X1049">
        <f t="shared" si="569"/>
        <v>7</v>
      </c>
      <c r="Y1049" t="s">
        <v>90</v>
      </c>
      <c r="Z1049">
        <f t="shared" si="570"/>
        <v>7</v>
      </c>
      <c r="AA1049" t="s">
        <v>91</v>
      </c>
      <c r="AB1049">
        <f t="shared" si="571"/>
        <v>3</v>
      </c>
      <c r="AC1049" t="s">
        <v>115</v>
      </c>
      <c r="AD1049">
        <f t="shared" si="572"/>
        <v>4</v>
      </c>
      <c r="AE1049">
        <v>5</v>
      </c>
      <c r="AF1049">
        <v>5</v>
      </c>
      <c r="AG1049">
        <v>1994</v>
      </c>
      <c r="AH1049">
        <v>1995</v>
      </c>
      <c r="AI1049" t="s">
        <v>93</v>
      </c>
      <c r="AJ1049">
        <f t="shared" si="573"/>
        <v>5</v>
      </c>
      <c r="AK1049" t="s">
        <v>94</v>
      </c>
      <c r="AL1049">
        <f t="shared" si="574"/>
        <v>8</v>
      </c>
      <c r="AM1049" t="s">
        <v>95</v>
      </c>
      <c r="AN1049">
        <f t="shared" si="575"/>
        <v>14</v>
      </c>
      <c r="AO1049" t="s">
        <v>95</v>
      </c>
      <c r="AP1049" t="s">
        <v>117</v>
      </c>
      <c r="AQ1049">
        <f t="shared" si="576"/>
        <v>2</v>
      </c>
      <c r="AR1049">
        <v>0</v>
      </c>
      <c r="AS1049" t="s">
        <v>98</v>
      </c>
      <c r="AT1049">
        <f t="shared" si="577"/>
        <v>3</v>
      </c>
      <c r="AU1049" t="s">
        <v>98</v>
      </c>
      <c r="AV1049">
        <f t="shared" si="578"/>
        <v>3</v>
      </c>
      <c r="AW1049" t="s">
        <v>99</v>
      </c>
      <c r="AX1049">
        <f t="shared" si="579"/>
        <v>6</v>
      </c>
      <c r="AY1049" t="s">
        <v>97</v>
      </c>
      <c r="AZ1049">
        <f t="shared" si="580"/>
        <v>5</v>
      </c>
      <c r="BA1049" t="s">
        <v>98</v>
      </c>
      <c r="BB1049">
        <f t="shared" si="581"/>
        <v>4</v>
      </c>
      <c r="BC1049" t="s">
        <v>100</v>
      </c>
      <c r="BD1049" t="s">
        <v>101</v>
      </c>
      <c r="BE1049">
        <f t="shared" si="582"/>
        <v>7</v>
      </c>
      <c r="BF1049">
        <v>686</v>
      </c>
      <c r="BG1049" t="s">
        <v>102</v>
      </c>
      <c r="BH1049">
        <v>0</v>
      </c>
      <c r="BI1049">
        <v>304</v>
      </c>
      <c r="BJ1049">
        <v>990</v>
      </c>
      <c r="BK1049" t="s">
        <v>103</v>
      </c>
      <c r="BL1049">
        <f t="shared" si="583"/>
        <v>6</v>
      </c>
      <c r="BM1049" t="s">
        <v>104</v>
      </c>
      <c r="BN1049" t="s">
        <v>105</v>
      </c>
      <c r="BO1049" t="s">
        <v>106</v>
      </c>
      <c r="BP1049">
        <f t="shared" si="584"/>
        <v>6</v>
      </c>
      <c r="BQ1049">
        <v>990</v>
      </c>
      <c r="BR1049">
        <v>0</v>
      </c>
      <c r="BS1049">
        <v>0</v>
      </c>
      <c r="BT1049">
        <v>990</v>
      </c>
      <c r="BU1049">
        <v>0</v>
      </c>
      <c r="BV1049">
        <v>1</v>
      </c>
      <c r="BW1049">
        <v>1</v>
      </c>
      <c r="BX1049">
        <v>0</v>
      </c>
      <c r="BY1049">
        <v>3</v>
      </c>
      <c r="BZ1049">
        <v>1</v>
      </c>
      <c r="CA1049" t="s">
        <v>98</v>
      </c>
      <c r="CB1049">
        <f t="shared" si="585"/>
        <v>4</v>
      </c>
      <c r="CC1049">
        <v>5</v>
      </c>
      <c r="CD1049" t="s">
        <v>107</v>
      </c>
      <c r="CE1049">
        <v>0</v>
      </c>
      <c r="CF1049" t="s">
        <v>83</v>
      </c>
      <c r="CG1049" t="s">
        <v>127</v>
      </c>
      <c r="CH1049">
        <f t="shared" si="586"/>
        <v>5</v>
      </c>
      <c r="CI1049">
        <v>1996</v>
      </c>
      <c r="CJ1049" t="s">
        <v>102</v>
      </c>
      <c r="CK1049">
        <f t="shared" si="587"/>
        <v>2</v>
      </c>
      <c r="CL1049">
        <v>2</v>
      </c>
      <c r="CM1049">
        <v>672</v>
      </c>
      <c r="CN1049" t="s">
        <v>98</v>
      </c>
      <c r="CO1049">
        <f t="shared" si="588"/>
        <v>4</v>
      </c>
      <c r="CP1049" t="s">
        <v>98</v>
      </c>
      <c r="CQ1049">
        <f t="shared" si="589"/>
        <v>4</v>
      </c>
      <c r="CR1049" t="s">
        <v>105</v>
      </c>
      <c r="CS1049">
        <f t="shared" si="590"/>
        <v>3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 t="s">
        <v>83</v>
      </c>
      <c r="DA1049" t="s">
        <v>83</v>
      </c>
      <c r="DB1049">
        <f t="shared" si="591"/>
        <v>5</v>
      </c>
      <c r="DC1049" t="s">
        <v>83</v>
      </c>
      <c r="DD1049">
        <v>0</v>
      </c>
      <c r="DE1049">
        <v>2</v>
      </c>
      <c r="DF1049">
        <v>2008</v>
      </c>
      <c r="DG1049">
        <f t="shared" si="594"/>
        <v>15</v>
      </c>
      <c r="DH1049" t="s">
        <v>110</v>
      </c>
      <c r="DI1049">
        <f t="shared" si="592"/>
        <v>4</v>
      </c>
      <c r="DJ1049" t="s">
        <v>111</v>
      </c>
      <c r="DK1049">
        <f t="shared" si="593"/>
        <v>5</v>
      </c>
      <c r="DL1049">
        <v>145000</v>
      </c>
    </row>
    <row r="1050" spans="1:116" x14ac:dyDescent="0.35">
      <c r="A1050">
        <v>1049</v>
      </c>
      <c r="B1050">
        <v>20</v>
      </c>
      <c r="C1050" t="s">
        <v>81</v>
      </c>
      <c r="D1050">
        <f t="shared" si="560"/>
        <v>4</v>
      </c>
      <c r="E1050">
        <v>100</v>
      </c>
      <c r="F1050">
        <v>21750</v>
      </c>
      <c r="G1050" t="s">
        <v>82</v>
      </c>
      <c r="H1050">
        <f t="shared" si="561"/>
        <v>2</v>
      </c>
      <c r="I1050" t="s">
        <v>83</v>
      </c>
      <c r="J1050" t="str">
        <f t="shared" si="562"/>
        <v/>
      </c>
      <c r="K1050" t="s">
        <v>84</v>
      </c>
      <c r="L1050">
        <f t="shared" si="563"/>
        <v>1</v>
      </c>
      <c r="M1050" t="s">
        <v>85</v>
      </c>
      <c r="N1050">
        <f t="shared" si="564"/>
        <v>2</v>
      </c>
      <c r="O1050" t="s">
        <v>86</v>
      </c>
      <c r="P1050">
        <f t="shared" si="565"/>
        <v>4</v>
      </c>
      <c r="Q1050" t="s">
        <v>87</v>
      </c>
      <c r="R1050">
        <f t="shared" si="566"/>
        <v>4</v>
      </c>
      <c r="S1050" t="s">
        <v>88</v>
      </c>
      <c r="T1050">
        <f t="shared" si="567"/>
        <v>3</v>
      </c>
      <c r="U1050" t="s">
        <v>131</v>
      </c>
      <c r="V1050">
        <f t="shared" si="568"/>
        <v>6</v>
      </c>
      <c r="W1050" t="s">
        <v>90</v>
      </c>
      <c r="X1050">
        <f t="shared" si="569"/>
        <v>7</v>
      </c>
      <c r="Y1050" t="s">
        <v>90</v>
      </c>
      <c r="Z1050">
        <f t="shared" si="570"/>
        <v>7</v>
      </c>
      <c r="AA1050" t="s">
        <v>91</v>
      </c>
      <c r="AB1050">
        <f t="shared" si="571"/>
        <v>3</v>
      </c>
      <c r="AC1050" t="s">
        <v>115</v>
      </c>
      <c r="AD1050">
        <f t="shared" si="572"/>
        <v>4</v>
      </c>
      <c r="AE1050">
        <v>5</v>
      </c>
      <c r="AF1050">
        <v>4</v>
      </c>
      <c r="AG1050">
        <v>1960</v>
      </c>
      <c r="AH1050">
        <v>2006</v>
      </c>
      <c r="AI1050" t="s">
        <v>152</v>
      </c>
      <c r="AJ1050">
        <f t="shared" si="573"/>
        <v>6</v>
      </c>
      <c r="AK1050" t="s">
        <v>94</v>
      </c>
      <c r="AL1050">
        <f t="shared" si="574"/>
        <v>8</v>
      </c>
      <c r="AM1050" t="s">
        <v>140</v>
      </c>
      <c r="AN1050">
        <f t="shared" si="575"/>
        <v>9</v>
      </c>
      <c r="AO1050" t="s">
        <v>140</v>
      </c>
      <c r="AP1050" t="s">
        <v>96</v>
      </c>
      <c r="AQ1050">
        <f t="shared" si="576"/>
        <v>4</v>
      </c>
      <c r="AR1050">
        <v>75</v>
      </c>
      <c r="AS1050" t="s">
        <v>98</v>
      </c>
      <c r="AT1050">
        <f t="shared" si="577"/>
        <v>3</v>
      </c>
      <c r="AU1050" t="s">
        <v>147</v>
      </c>
      <c r="AV1050">
        <f t="shared" si="578"/>
        <v>2</v>
      </c>
      <c r="AW1050" t="s">
        <v>168</v>
      </c>
      <c r="AX1050">
        <f t="shared" si="579"/>
        <v>1</v>
      </c>
      <c r="AY1050" t="s">
        <v>83</v>
      </c>
      <c r="AZ1050">
        <f t="shared" si="580"/>
        <v>1</v>
      </c>
      <c r="BA1050" t="s">
        <v>83</v>
      </c>
      <c r="BB1050">
        <f t="shared" si="581"/>
        <v>1</v>
      </c>
      <c r="BC1050" t="s">
        <v>83</v>
      </c>
      <c r="BD1050" t="s">
        <v>83</v>
      </c>
      <c r="BE1050">
        <f t="shared" si="582"/>
        <v>1</v>
      </c>
      <c r="BF1050">
        <v>0</v>
      </c>
      <c r="BG1050" t="s">
        <v>83</v>
      </c>
      <c r="BH1050">
        <v>0</v>
      </c>
      <c r="BI1050">
        <v>0</v>
      </c>
      <c r="BJ1050">
        <v>0</v>
      </c>
      <c r="BK1050" t="s">
        <v>103</v>
      </c>
      <c r="BL1050">
        <f t="shared" si="583"/>
        <v>6</v>
      </c>
      <c r="BM1050" t="s">
        <v>98</v>
      </c>
      <c r="BN1050" t="s">
        <v>105</v>
      </c>
      <c r="BO1050" t="s">
        <v>106</v>
      </c>
      <c r="BP1050">
        <f t="shared" si="584"/>
        <v>6</v>
      </c>
      <c r="BQ1050">
        <v>1771</v>
      </c>
      <c r="BR1050">
        <v>0</v>
      </c>
      <c r="BS1050">
        <v>0</v>
      </c>
      <c r="BT1050">
        <v>1771</v>
      </c>
      <c r="BU1050">
        <v>0</v>
      </c>
      <c r="BV1050">
        <v>0</v>
      </c>
      <c r="BW1050">
        <v>1</v>
      </c>
      <c r="BX1050">
        <v>0</v>
      </c>
      <c r="BY1050">
        <v>3</v>
      </c>
      <c r="BZ1050">
        <v>1</v>
      </c>
      <c r="CA1050" t="s">
        <v>98</v>
      </c>
      <c r="CB1050">
        <f t="shared" si="585"/>
        <v>4</v>
      </c>
      <c r="CC1050">
        <v>9</v>
      </c>
      <c r="CD1050" t="s">
        <v>146</v>
      </c>
      <c r="CE1050">
        <v>1</v>
      </c>
      <c r="CF1050" t="s">
        <v>98</v>
      </c>
      <c r="CG1050" t="s">
        <v>108</v>
      </c>
      <c r="CH1050">
        <f t="shared" si="586"/>
        <v>6</v>
      </c>
      <c r="CI1050">
        <v>1960</v>
      </c>
      <c r="CJ1050" t="s">
        <v>102</v>
      </c>
      <c r="CK1050">
        <f t="shared" si="587"/>
        <v>2</v>
      </c>
      <c r="CL1050">
        <v>2</v>
      </c>
      <c r="CM1050">
        <v>336</v>
      </c>
      <c r="CN1050" t="s">
        <v>98</v>
      </c>
      <c r="CO1050">
        <f t="shared" si="588"/>
        <v>4</v>
      </c>
      <c r="CP1050" t="s">
        <v>98</v>
      </c>
      <c r="CQ1050">
        <f t="shared" si="589"/>
        <v>4</v>
      </c>
      <c r="CR1050" t="s">
        <v>105</v>
      </c>
      <c r="CS1050">
        <f t="shared" si="590"/>
        <v>3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 t="s">
        <v>83</v>
      </c>
      <c r="DA1050" t="s">
        <v>165</v>
      </c>
      <c r="DB1050">
        <f t="shared" si="591"/>
        <v>4</v>
      </c>
      <c r="DC1050" t="s">
        <v>83</v>
      </c>
      <c r="DD1050">
        <v>0</v>
      </c>
      <c r="DE1050">
        <v>11</v>
      </c>
      <c r="DF1050">
        <v>2009</v>
      </c>
      <c r="DG1050">
        <f t="shared" si="594"/>
        <v>14</v>
      </c>
      <c r="DH1050" t="s">
        <v>110</v>
      </c>
      <c r="DI1050">
        <f t="shared" si="592"/>
        <v>4</v>
      </c>
      <c r="DJ1050" t="s">
        <v>111</v>
      </c>
      <c r="DK1050">
        <f t="shared" si="593"/>
        <v>5</v>
      </c>
      <c r="DL1050">
        <v>115000</v>
      </c>
    </row>
    <row r="1051" spans="1:116" x14ac:dyDescent="0.35">
      <c r="A1051">
        <v>1050</v>
      </c>
      <c r="B1051">
        <v>20</v>
      </c>
      <c r="C1051" t="s">
        <v>81</v>
      </c>
      <c r="D1051">
        <f t="shared" si="560"/>
        <v>4</v>
      </c>
      <c r="E1051">
        <v>60</v>
      </c>
      <c r="F1051">
        <v>11100</v>
      </c>
      <c r="G1051" t="s">
        <v>82</v>
      </c>
      <c r="H1051">
        <f t="shared" si="561"/>
        <v>2</v>
      </c>
      <c r="I1051" t="s">
        <v>83</v>
      </c>
      <c r="J1051" t="str">
        <f t="shared" si="562"/>
        <v/>
      </c>
      <c r="K1051" t="s">
        <v>84</v>
      </c>
      <c r="L1051">
        <f t="shared" si="563"/>
        <v>1</v>
      </c>
      <c r="M1051" t="s">
        <v>195</v>
      </c>
      <c r="N1051">
        <f t="shared" si="564"/>
        <v>3</v>
      </c>
      <c r="O1051" t="s">
        <v>86</v>
      </c>
      <c r="P1051">
        <f t="shared" si="565"/>
        <v>4</v>
      </c>
      <c r="Q1051" t="s">
        <v>87</v>
      </c>
      <c r="R1051">
        <f t="shared" si="566"/>
        <v>4</v>
      </c>
      <c r="S1051" t="s">
        <v>88</v>
      </c>
      <c r="T1051">
        <f t="shared" si="567"/>
        <v>3</v>
      </c>
      <c r="U1051" t="s">
        <v>185</v>
      </c>
      <c r="V1051">
        <f t="shared" si="568"/>
        <v>4</v>
      </c>
      <c r="W1051" t="s">
        <v>90</v>
      </c>
      <c r="X1051">
        <f t="shared" si="569"/>
        <v>7</v>
      </c>
      <c r="Y1051" t="s">
        <v>90</v>
      </c>
      <c r="Z1051">
        <f t="shared" si="570"/>
        <v>7</v>
      </c>
      <c r="AA1051" t="s">
        <v>91</v>
      </c>
      <c r="AB1051">
        <f t="shared" si="571"/>
        <v>3</v>
      </c>
      <c r="AC1051" t="s">
        <v>115</v>
      </c>
      <c r="AD1051">
        <f t="shared" si="572"/>
        <v>4</v>
      </c>
      <c r="AE1051">
        <v>4</v>
      </c>
      <c r="AF1051">
        <v>7</v>
      </c>
      <c r="AG1051">
        <v>1946</v>
      </c>
      <c r="AH1051">
        <v>2006</v>
      </c>
      <c r="AI1051" t="s">
        <v>93</v>
      </c>
      <c r="AJ1051">
        <f t="shared" si="573"/>
        <v>5</v>
      </c>
      <c r="AK1051" t="s">
        <v>94</v>
      </c>
      <c r="AL1051">
        <f t="shared" si="574"/>
        <v>8</v>
      </c>
      <c r="AM1051" t="s">
        <v>116</v>
      </c>
      <c r="AN1051">
        <f t="shared" si="575"/>
        <v>10</v>
      </c>
      <c r="AO1051" t="s">
        <v>116</v>
      </c>
      <c r="AP1051" t="s">
        <v>117</v>
      </c>
      <c r="AQ1051">
        <f t="shared" si="576"/>
        <v>2</v>
      </c>
      <c r="AR1051">
        <v>0</v>
      </c>
      <c r="AS1051" t="s">
        <v>98</v>
      </c>
      <c r="AT1051">
        <f t="shared" si="577"/>
        <v>3</v>
      </c>
      <c r="AU1051" t="s">
        <v>98</v>
      </c>
      <c r="AV1051">
        <f t="shared" si="578"/>
        <v>3</v>
      </c>
      <c r="AW1051" t="s">
        <v>118</v>
      </c>
      <c r="AX1051">
        <f t="shared" si="579"/>
        <v>2</v>
      </c>
      <c r="AY1051" t="s">
        <v>83</v>
      </c>
      <c r="AZ1051">
        <f t="shared" si="580"/>
        <v>1</v>
      </c>
      <c r="BA1051" t="s">
        <v>83</v>
      </c>
      <c r="BB1051">
        <f t="shared" si="581"/>
        <v>1</v>
      </c>
      <c r="BC1051" t="s">
        <v>83</v>
      </c>
      <c r="BD1051" t="s">
        <v>83</v>
      </c>
      <c r="BE1051">
        <f t="shared" si="582"/>
        <v>1</v>
      </c>
      <c r="BF1051">
        <v>0</v>
      </c>
      <c r="BG1051" t="s">
        <v>83</v>
      </c>
      <c r="BH1051">
        <v>0</v>
      </c>
      <c r="BI1051">
        <v>0</v>
      </c>
      <c r="BJ1051">
        <v>0</v>
      </c>
      <c r="BK1051" t="s">
        <v>103</v>
      </c>
      <c r="BL1051">
        <f t="shared" si="583"/>
        <v>6</v>
      </c>
      <c r="BM1051" t="s">
        <v>104</v>
      </c>
      <c r="BN1051" t="s">
        <v>105</v>
      </c>
      <c r="BO1051" t="s">
        <v>106</v>
      </c>
      <c r="BP1051">
        <f t="shared" si="584"/>
        <v>6</v>
      </c>
      <c r="BQ1051">
        <v>930</v>
      </c>
      <c r="BR1051">
        <v>0</v>
      </c>
      <c r="BS1051">
        <v>0</v>
      </c>
      <c r="BT1051">
        <v>930</v>
      </c>
      <c r="BU1051">
        <v>0</v>
      </c>
      <c r="BV1051">
        <v>0</v>
      </c>
      <c r="BW1051">
        <v>1</v>
      </c>
      <c r="BX1051">
        <v>0</v>
      </c>
      <c r="BY1051">
        <v>2</v>
      </c>
      <c r="BZ1051">
        <v>1</v>
      </c>
      <c r="CA1051" t="s">
        <v>97</v>
      </c>
      <c r="CB1051">
        <f t="shared" si="585"/>
        <v>5</v>
      </c>
      <c r="CC1051">
        <v>6</v>
      </c>
      <c r="CD1051" t="s">
        <v>107</v>
      </c>
      <c r="CE1051">
        <v>0</v>
      </c>
      <c r="CF1051" t="s">
        <v>83</v>
      </c>
      <c r="CG1051" t="s">
        <v>127</v>
      </c>
      <c r="CH1051">
        <f t="shared" si="586"/>
        <v>5</v>
      </c>
      <c r="CI1051">
        <v>1946</v>
      </c>
      <c r="CJ1051" t="s">
        <v>102</v>
      </c>
      <c r="CK1051">
        <f t="shared" si="587"/>
        <v>2</v>
      </c>
      <c r="CL1051">
        <v>1</v>
      </c>
      <c r="CM1051">
        <v>308</v>
      </c>
      <c r="CN1051" t="s">
        <v>98</v>
      </c>
      <c r="CO1051">
        <f t="shared" si="588"/>
        <v>4</v>
      </c>
      <c r="CP1051" t="s">
        <v>98</v>
      </c>
      <c r="CQ1051">
        <f t="shared" si="589"/>
        <v>4</v>
      </c>
      <c r="CR1051" t="s">
        <v>105</v>
      </c>
      <c r="CS1051">
        <f t="shared" si="590"/>
        <v>3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 t="s">
        <v>83</v>
      </c>
      <c r="DA1051" t="s">
        <v>83</v>
      </c>
      <c r="DB1051">
        <f t="shared" si="591"/>
        <v>5</v>
      </c>
      <c r="DC1051" t="s">
        <v>83</v>
      </c>
      <c r="DD1051">
        <v>0</v>
      </c>
      <c r="DE1051">
        <v>4</v>
      </c>
      <c r="DF1051">
        <v>2010</v>
      </c>
      <c r="DG1051">
        <f t="shared" si="594"/>
        <v>13</v>
      </c>
      <c r="DH1051" t="s">
        <v>110</v>
      </c>
      <c r="DI1051">
        <f t="shared" si="592"/>
        <v>4</v>
      </c>
      <c r="DJ1051" t="s">
        <v>128</v>
      </c>
      <c r="DK1051">
        <f t="shared" si="593"/>
        <v>3</v>
      </c>
      <c r="DL1051">
        <v>84900</v>
      </c>
    </row>
    <row r="1052" spans="1:116" x14ac:dyDescent="0.35">
      <c r="A1052">
        <v>1051</v>
      </c>
      <c r="B1052">
        <v>20</v>
      </c>
      <c r="C1052" t="s">
        <v>81</v>
      </c>
      <c r="D1052">
        <f t="shared" si="560"/>
        <v>4</v>
      </c>
      <c r="E1052">
        <v>73</v>
      </c>
      <c r="F1052">
        <v>8993</v>
      </c>
      <c r="G1052" t="s">
        <v>82</v>
      </c>
      <c r="H1052">
        <f t="shared" si="561"/>
        <v>2</v>
      </c>
      <c r="I1052" t="s">
        <v>83</v>
      </c>
      <c r="J1052" t="str">
        <f t="shared" si="562"/>
        <v/>
      </c>
      <c r="K1052" t="s">
        <v>120</v>
      </c>
      <c r="L1052">
        <f t="shared" si="563"/>
        <v>2</v>
      </c>
      <c r="M1052" t="s">
        <v>85</v>
      </c>
      <c r="N1052">
        <f t="shared" si="564"/>
        <v>2</v>
      </c>
      <c r="O1052" t="s">
        <v>86</v>
      </c>
      <c r="P1052">
        <f t="shared" si="565"/>
        <v>4</v>
      </c>
      <c r="Q1052" t="s">
        <v>87</v>
      </c>
      <c r="R1052">
        <f t="shared" si="566"/>
        <v>4</v>
      </c>
      <c r="S1052" t="s">
        <v>88</v>
      </c>
      <c r="T1052">
        <f t="shared" si="567"/>
        <v>3</v>
      </c>
      <c r="U1052" t="s">
        <v>193</v>
      </c>
      <c r="V1052">
        <f t="shared" si="568"/>
        <v>11</v>
      </c>
      <c r="W1052" t="s">
        <v>90</v>
      </c>
      <c r="X1052">
        <f t="shared" si="569"/>
        <v>7</v>
      </c>
      <c r="Y1052" t="s">
        <v>90</v>
      </c>
      <c r="Z1052">
        <f t="shared" si="570"/>
        <v>7</v>
      </c>
      <c r="AA1052" t="s">
        <v>91</v>
      </c>
      <c r="AB1052">
        <f t="shared" si="571"/>
        <v>3</v>
      </c>
      <c r="AC1052" t="s">
        <v>115</v>
      </c>
      <c r="AD1052">
        <f t="shared" si="572"/>
        <v>4</v>
      </c>
      <c r="AE1052">
        <v>7</v>
      </c>
      <c r="AF1052">
        <v>5</v>
      </c>
      <c r="AG1052">
        <v>2007</v>
      </c>
      <c r="AH1052">
        <v>2007</v>
      </c>
      <c r="AI1052" t="s">
        <v>93</v>
      </c>
      <c r="AJ1052">
        <f t="shared" si="573"/>
        <v>5</v>
      </c>
      <c r="AK1052" t="s">
        <v>94</v>
      </c>
      <c r="AL1052">
        <f t="shared" si="574"/>
        <v>8</v>
      </c>
      <c r="AM1052" t="s">
        <v>95</v>
      </c>
      <c r="AN1052">
        <f t="shared" si="575"/>
        <v>14</v>
      </c>
      <c r="AO1052" t="s">
        <v>95</v>
      </c>
      <c r="AP1052" t="s">
        <v>117</v>
      </c>
      <c r="AQ1052">
        <f t="shared" si="576"/>
        <v>2</v>
      </c>
      <c r="AR1052">
        <v>0</v>
      </c>
      <c r="AS1052" t="s">
        <v>97</v>
      </c>
      <c r="AT1052">
        <f t="shared" si="577"/>
        <v>4</v>
      </c>
      <c r="AU1052" t="s">
        <v>98</v>
      </c>
      <c r="AV1052">
        <f t="shared" si="578"/>
        <v>3</v>
      </c>
      <c r="AW1052" t="s">
        <v>99</v>
      </c>
      <c r="AX1052">
        <f t="shared" si="579"/>
        <v>6</v>
      </c>
      <c r="AY1052" t="s">
        <v>97</v>
      </c>
      <c r="AZ1052">
        <f t="shared" si="580"/>
        <v>5</v>
      </c>
      <c r="BA1052" t="s">
        <v>98</v>
      </c>
      <c r="BB1052">
        <f t="shared" si="581"/>
        <v>4</v>
      </c>
      <c r="BC1052" t="s">
        <v>130</v>
      </c>
      <c r="BD1052" t="s">
        <v>102</v>
      </c>
      <c r="BE1052">
        <f t="shared" si="582"/>
        <v>6</v>
      </c>
      <c r="BF1052">
        <v>0</v>
      </c>
      <c r="BG1052" t="s">
        <v>102</v>
      </c>
      <c r="BH1052">
        <v>0</v>
      </c>
      <c r="BI1052">
        <v>1302</v>
      </c>
      <c r="BJ1052">
        <v>1302</v>
      </c>
      <c r="BK1052" t="s">
        <v>103</v>
      </c>
      <c r="BL1052">
        <f t="shared" si="583"/>
        <v>6</v>
      </c>
      <c r="BM1052" t="s">
        <v>104</v>
      </c>
      <c r="BN1052" t="s">
        <v>105</v>
      </c>
      <c r="BO1052" t="s">
        <v>106</v>
      </c>
      <c r="BP1052">
        <f t="shared" si="584"/>
        <v>6</v>
      </c>
      <c r="BQ1052">
        <v>1302</v>
      </c>
      <c r="BR1052">
        <v>0</v>
      </c>
      <c r="BS1052">
        <v>0</v>
      </c>
      <c r="BT1052">
        <v>1302</v>
      </c>
      <c r="BU1052">
        <v>0</v>
      </c>
      <c r="BV1052">
        <v>0</v>
      </c>
      <c r="BW1052">
        <v>2</v>
      </c>
      <c r="BX1052">
        <v>0</v>
      </c>
      <c r="BY1052">
        <v>3</v>
      </c>
      <c r="BZ1052">
        <v>1</v>
      </c>
      <c r="CA1052" t="s">
        <v>97</v>
      </c>
      <c r="CB1052">
        <f t="shared" si="585"/>
        <v>5</v>
      </c>
      <c r="CC1052">
        <v>6</v>
      </c>
      <c r="CD1052" t="s">
        <v>107</v>
      </c>
      <c r="CE1052">
        <v>0</v>
      </c>
      <c r="CF1052" t="s">
        <v>83</v>
      </c>
      <c r="CG1052" t="s">
        <v>108</v>
      </c>
      <c r="CH1052">
        <f t="shared" si="586"/>
        <v>6</v>
      </c>
      <c r="CI1052">
        <v>2007</v>
      </c>
      <c r="CJ1052" t="s">
        <v>157</v>
      </c>
      <c r="CK1052">
        <f t="shared" si="587"/>
        <v>4</v>
      </c>
      <c r="CL1052">
        <v>2</v>
      </c>
      <c r="CM1052">
        <v>436</v>
      </c>
      <c r="CN1052" t="s">
        <v>98</v>
      </c>
      <c r="CO1052">
        <f t="shared" si="588"/>
        <v>4</v>
      </c>
      <c r="CP1052" t="s">
        <v>98</v>
      </c>
      <c r="CQ1052">
        <f t="shared" si="589"/>
        <v>4</v>
      </c>
      <c r="CR1052" t="s">
        <v>105</v>
      </c>
      <c r="CS1052">
        <f t="shared" si="590"/>
        <v>3</v>
      </c>
      <c r="CT1052">
        <v>0</v>
      </c>
      <c r="CU1052">
        <v>22</v>
      </c>
      <c r="CV1052">
        <v>0</v>
      </c>
      <c r="CW1052">
        <v>0</v>
      </c>
      <c r="CX1052">
        <v>0</v>
      </c>
      <c r="CY1052">
        <v>0</v>
      </c>
      <c r="CZ1052" t="s">
        <v>83</v>
      </c>
      <c r="DA1052" t="s">
        <v>83</v>
      </c>
      <c r="DB1052">
        <f t="shared" si="591"/>
        <v>5</v>
      </c>
      <c r="DC1052" t="s">
        <v>83</v>
      </c>
      <c r="DD1052">
        <v>0</v>
      </c>
      <c r="DE1052">
        <v>8</v>
      </c>
      <c r="DF1052">
        <v>2007</v>
      </c>
      <c r="DG1052">
        <f t="shared" si="594"/>
        <v>16</v>
      </c>
      <c r="DH1052" t="s">
        <v>158</v>
      </c>
      <c r="DI1052">
        <f t="shared" si="592"/>
        <v>8</v>
      </c>
      <c r="DJ1052" t="s">
        <v>159</v>
      </c>
      <c r="DK1052">
        <f t="shared" si="593"/>
        <v>6</v>
      </c>
      <c r="DL1052">
        <v>176485</v>
      </c>
    </row>
    <row r="1053" spans="1:116" x14ac:dyDescent="0.35">
      <c r="A1053">
        <v>1052</v>
      </c>
      <c r="B1053">
        <v>20</v>
      </c>
      <c r="C1053" t="s">
        <v>81</v>
      </c>
      <c r="D1053">
        <f t="shared" si="560"/>
        <v>4</v>
      </c>
      <c r="E1053">
        <v>103</v>
      </c>
      <c r="F1053">
        <v>11175</v>
      </c>
      <c r="G1053" t="s">
        <v>82</v>
      </c>
      <c r="H1053">
        <f t="shared" si="561"/>
        <v>2</v>
      </c>
      <c r="I1053" t="s">
        <v>83</v>
      </c>
      <c r="J1053" t="str">
        <f t="shared" si="562"/>
        <v/>
      </c>
      <c r="K1053" t="s">
        <v>120</v>
      </c>
      <c r="L1053">
        <f t="shared" si="563"/>
        <v>2</v>
      </c>
      <c r="M1053" t="s">
        <v>85</v>
      </c>
      <c r="N1053">
        <f t="shared" si="564"/>
        <v>2</v>
      </c>
      <c r="O1053" t="s">
        <v>86</v>
      </c>
      <c r="P1053">
        <f t="shared" si="565"/>
        <v>4</v>
      </c>
      <c r="Q1053" t="s">
        <v>122</v>
      </c>
      <c r="R1053">
        <f t="shared" si="566"/>
        <v>2</v>
      </c>
      <c r="S1053" t="s">
        <v>88</v>
      </c>
      <c r="T1053">
        <f t="shared" si="567"/>
        <v>3</v>
      </c>
      <c r="U1053" t="s">
        <v>89</v>
      </c>
      <c r="V1053">
        <f t="shared" si="568"/>
        <v>16</v>
      </c>
      <c r="W1053" t="s">
        <v>90</v>
      </c>
      <c r="X1053">
        <f t="shared" si="569"/>
        <v>7</v>
      </c>
      <c r="Y1053" t="s">
        <v>90</v>
      </c>
      <c r="Z1053">
        <f t="shared" si="570"/>
        <v>7</v>
      </c>
      <c r="AA1053" t="s">
        <v>91</v>
      </c>
      <c r="AB1053">
        <f t="shared" si="571"/>
        <v>3</v>
      </c>
      <c r="AC1053" t="s">
        <v>115</v>
      </c>
      <c r="AD1053">
        <f t="shared" si="572"/>
        <v>4</v>
      </c>
      <c r="AE1053">
        <v>7</v>
      </c>
      <c r="AF1053">
        <v>5</v>
      </c>
      <c r="AG1053">
        <v>2007</v>
      </c>
      <c r="AH1053">
        <v>2007</v>
      </c>
      <c r="AI1053" t="s">
        <v>93</v>
      </c>
      <c r="AJ1053">
        <f t="shared" si="573"/>
        <v>5</v>
      </c>
      <c r="AK1053" t="s">
        <v>94</v>
      </c>
      <c r="AL1053">
        <f t="shared" si="574"/>
        <v>8</v>
      </c>
      <c r="AM1053" t="s">
        <v>95</v>
      </c>
      <c r="AN1053">
        <f t="shared" si="575"/>
        <v>14</v>
      </c>
      <c r="AO1053" t="s">
        <v>95</v>
      </c>
      <c r="AP1053" t="s">
        <v>117</v>
      </c>
      <c r="AQ1053">
        <f t="shared" si="576"/>
        <v>2</v>
      </c>
      <c r="AR1053">
        <v>0</v>
      </c>
      <c r="AS1053" t="s">
        <v>97</v>
      </c>
      <c r="AT1053">
        <f t="shared" si="577"/>
        <v>4</v>
      </c>
      <c r="AU1053" t="s">
        <v>98</v>
      </c>
      <c r="AV1053">
        <f t="shared" si="578"/>
        <v>3</v>
      </c>
      <c r="AW1053" t="s">
        <v>99</v>
      </c>
      <c r="AX1053">
        <f t="shared" si="579"/>
        <v>6</v>
      </c>
      <c r="AY1053" t="s">
        <v>97</v>
      </c>
      <c r="AZ1053">
        <f t="shared" si="580"/>
        <v>5</v>
      </c>
      <c r="BA1053" t="s">
        <v>98</v>
      </c>
      <c r="BB1053">
        <f t="shared" si="581"/>
        <v>4</v>
      </c>
      <c r="BC1053" t="s">
        <v>130</v>
      </c>
      <c r="BD1053" t="s">
        <v>102</v>
      </c>
      <c r="BE1053">
        <f t="shared" si="582"/>
        <v>6</v>
      </c>
      <c r="BF1053">
        <v>0</v>
      </c>
      <c r="BG1053" t="s">
        <v>102</v>
      </c>
      <c r="BH1053">
        <v>0</v>
      </c>
      <c r="BI1053">
        <v>1316</v>
      </c>
      <c r="BJ1053">
        <v>1316</v>
      </c>
      <c r="BK1053" t="s">
        <v>103</v>
      </c>
      <c r="BL1053">
        <f t="shared" si="583"/>
        <v>6</v>
      </c>
      <c r="BM1053" t="s">
        <v>104</v>
      </c>
      <c r="BN1053" t="s">
        <v>105</v>
      </c>
      <c r="BO1053" t="s">
        <v>106</v>
      </c>
      <c r="BP1053">
        <f t="shared" si="584"/>
        <v>6</v>
      </c>
      <c r="BQ1053">
        <v>1316</v>
      </c>
      <c r="BR1053">
        <v>0</v>
      </c>
      <c r="BS1053">
        <v>0</v>
      </c>
      <c r="BT1053">
        <v>1316</v>
      </c>
      <c r="BU1053">
        <v>0</v>
      </c>
      <c r="BV1053">
        <v>0</v>
      </c>
      <c r="BW1053">
        <v>2</v>
      </c>
      <c r="BX1053">
        <v>0</v>
      </c>
      <c r="BY1053">
        <v>3</v>
      </c>
      <c r="BZ1053">
        <v>1</v>
      </c>
      <c r="CA1053" t="s">
        <v>97</v>
      </c>
      <c r="CB1053">
        <f t="shared" si="585"/>
        <v>5</v>
      </c>
      <c r="CC1053">
        <v>6</v>
      </c>
      <c r="CD1053" t="s">
        <v>107</v>
      </c>
      <c r="CE1053">
        <v>1</v>
      </c>
      <c r="CF1053" t="s">
        <v>97</v>
      </c>
      <c r="CG1053" t="s">
        <v>108</v>
      </c>
      <c r="CH1053">
        <f t="shared" si="586"/>
        <v>6</v>
      </c>
      <c r="CI1053">
        <v>2007</v>
      </c>
      <c r="CJ1053" t="s">
        <v>157</v>
      </c>
      <c r="CK1053">
        <f t="shared" si="587"/>
        <v>4</v>
      </c>
      <c r="CL1053">
        <v>2</v>
      </c>
      <c r="CM1053">
        <v>440</v>
      </c>
      <c r="CN1053" t="s">
        <v>98</v>
      </c>
      <c r="CO1053">
        <f t="shared" si="588"/>
        <v>4</v>
      </c>
      <c r="CP1053" t="s">
        <v>98</v>
      </c>
      <c r="CQ1053">
        <f t="shared" si="589"/>
        <v>4</v>
      </c>
      <c r="CR1053" t="s">
        <v>105</v>
      </c>
      <c r="CS1053">
        <f t="shared" si="590"/>
        <v>3</v>
      </c>
      <c r="CT1053">
        <v>0</v>
      </c>
      <c r="CU1053">
        <v>20</v>
      </c>
      <c r="CV1053">
        <v>0</v>
      </c>
      <c r="CW1053">
        <v>0</v>
      </c>
      <c r="CX1053">
        <v>0</v>
      </c>
      <c r="CY1053">
        <v>0</v>
      </c>
      <c r="CZ1053" t="s">
        <v>83</v>
      </c>
      <c r="DA1053" t="s">
        <v>83</v>
      </c>
      <c r="DB1053">
        <f t="shared" si="591"/>
        <v>5</v>
      </c>
      <c r="DC1053" t="s">
        <v>83</v>
      </c>
      <c r="DD1053">
        <v>0</v>
      </c>
      <c r="DE1053">
        <v>10</v>
      </c>
      <c r="DF1053">
        <v>2007</v>
      </c>
      <c r="DG1053">
        <f t="shared" si="594"/>
        <v>16</v>
      </c>
      <c r="DH1053" t="s">
        <v>158</v>
      </c>
      <c r="DI1053">
        <f t="shared" si="592"/>
        <v>8</v>
      </c>
      <c r="DJ1053" t="s">
        <v>159</v>
      </c>
      <c r="DK1053">
        <f t="shared" si="593"/>
        <v>6</v>
      </c>
      <c r="DL1053">
        <v>200141</v>
      </c>
    </row>
    <row r="1054" spans="1:116" x14ac:dyDescent="0.35">
      <c r="A1054">
        <v>1053</v>
      </c>
      <c r="B1054">
        <v>60</v>
      </c>
      <c r="C1054" t="s">
        <v>81</v>
      </c>
      <c r="D1054">
        <f t="shared" si="560"/>
        <v>4</v>
      </c>
      <c r="E1054">
        <v>100</v>
      </c>
      <c r="F1054">
        <v>9500</v>
      </c>
      <c r="G1054" t="s">
        <v>82</v>
      </c>
      <c r="H1054">
        <f t="shared" si="561"/>
        <v>2</v>
      </c>
      <c r="I1054" t="s">
        <v>83</v>
      </c>
      <c r="J1054" t="str">
        <f t="shared" si="562"/>
        <v/>
      </c>
      <c r="K1054" t="s">
        <v>84</v>
      </c>
      <c r="L1054">
        <f t="shared" si="563"/>
        <v>1</v>
      </c>
      <c r="M1054" t="s">
        <v>85</v>
      </c>
      <c r="N1054">
        <f t="shared" si="564"/>
        <v>2</v>
      </c>
      <c r="O1054" t="s">
        <v>86</v>
      </c>
      <c r="P1054">
        <f t="shared" si="565"/>
        <v>4</v>
      </c>
      <c r="Q1054" t="s">
        <v>122</v>
      </c>
      <c r="R1054">
        <f t="shared" si="566"/>
        <v>2</v>
      </c>
      <c r="S1054" t="s">
        <v>88</v>
      </c>
      <c r="T1054">
        <f t="shared" si="567"/>
        <v>3</v>
      </c>
      <c r="U1054" t="s">
        <v>162</v>
      </c>
      <c r="V1054">
        <f t="shared" si="568"/>
        <v>7</v>
      </c>
      <c r="W1054" t="s">
        <v>144</v>
      </c>
      <c r="X1054">
        <f t="shared" si="569"/>
        <v>3</v>
      </c>
      <c r="Y1054" t="s">
        <v>90</v>
      </c>
      <c r="Z1054">
        <f t="shared" si="570"/>
        <v>7</v>
      </c>
      <c r="AA1054" t="s">
        <v>91</v>
      </c>
      <c r="AB1054">
        <f t="shared" si="571"/>
        <v>3</v>
      </c>
      <c r="AC1054" t="s">
        <v>92</v>
      </c>
      <c r="AD1054">
        <f t="shared" si="572"/>
        <v>8</v>
      </c>
      <c r="AE1054">
        <v>6</v>
      </c>
      <c r="AF1054">
        <v>6</v>
      </c>
      <c r="AG1054">
        <v>1964</v>
      </c>
      <c r="AH1054">
        <v>1978</v>
      </c>
      <c r="AI1054" t="s">
        <v>93</v>
      </c>
      <c r="AJ1054">
        <f t="shared" si="573"/>
        <v>5</v>
      </c>
      <c r="AK1054" t="s">
        <v>94</v>
      </c>
      <c r="AL1054">
        <f t="shared" si="574"/>
        <v>8</v>
      </c>
      <c r="AM1054" t="s">
        <v>95</v>
      </c>
      <c r="AN1054">
        <f t="shared" si="575"/>
        <v>14</v>
      </c>
      <c r="AO1054" t="s">
        <v>95</v>
      </c>
      <c r="AP1054" t="s">
        <v>207</v>
      </c>
      <c r="AQ1054">
        <f t="shared" si="576"/>
        <v>1</v>
      </c>
      <c r="AR1054">
        <v>272</v>
      </c>
      <c r="AS1054" t="s">
        <v>98</v>
      </c>
      <c r="AT1054">
        <f t="shared" si="577"/>
        <v>3</v>
      </c>
      <c r="AU1054" t="s">
        <v>98</v>
      </c>
      <c r="AV1054">
        <f t="shared" si="578"/>
        <v>3</v>
      </c>
      <c r="AW1054" t="s">
        <v>118</v>
      </c>
      <c r="AX1054">
        <f t="shared" si="579"/>
        <v>2</v>
      </c>
      <c r="AY1054" t="s">
        <v>98</v>
      </c>
      <c r="AZ1054">
        <f t="shared" si="580"/>
        <v>4</v>
      </c>
      <c r="BA1054" t="s">
        <v>98</v>
      </c>
      <c r="BB1054">
        <f t="shared" si="581"/>
        <v>4</v>
      </c>
      <c r="BC1054" t="s">
        <v>100</v>
      </c>
      <c r="BD1054" t="s">
        <v>153</v>
      </c>
      <c r="BE1054">
        <f t="shared" si="582"/>
        <v>2</v>
      </c>
      <c r="BF1054">
        <v>442</v>
      </c>
      <c r="BG1054" t="s">
        <v>102</v>
      </c>
      <c r="BH1054">
        <v>0</v>
      </c>
      <c r="BI1054">
        <v>374</v>
      </c>
      <c r="BJ1054">
        <v>816</v>
      </c>
      <c r="BK1054" t="s">
        <v>103</v>
      </c>
      <c r="BL1054">
        <f t="shared" si="583"/>
        <v>6</v>
      </c>
      <c r="BM1054" t="s">
        <v>98</v>
      </c>
      <c r="BN1054" t="s">
        <v>105</v>
      </c>
      <c r="BO1054" t="s">
        <v>106</v>
      </c>
      <c r="BP1054">
        <f t="shared" si="584"/>
        <v>6</v>
      </c>
      <c r="BQ1054">
        <v>1127</v>
      </c>
      <c r="BR1054">
        <v>850</v>
      </c>
      <c r="BS1054">
        <v>0</v>
      </c>
      <c r="BT1054">
        <v>1977</v>
      </c>
      <c r="BU1054">
        <v>0</v>
      </c>
      <c r="BV1054">
        <v>1</v>
      </c>
      <c r="BW1054">
        <v>1</v>
      </c>
      <c r="BX1054">
        <v>1</v>
      </c>
      <c r="BY1054">
        <v>4</v>
      </c>
      <c r="BZ1054">
        <v>1</v>
      </c>
      <c r="CA1054" t="s">
        <v>98</v>
      </c>
      <c r="CB1054">
        <f t="shared" si="585"/>
        <v>4</v>
      </c>
      <c r="CC1054">
        <v>9</v>
      </c>
      <c r="CD1054" t="s">
        <v>107</v>
      </c>
      <c r="CE1054">
        <v>1</v>
      </c>
      <c r="CF1054" t="s">
        <v>98</v>
      </c>
      <c r="CG1054" t="s">
        <v>108</v>
      </c>
      <c r="CH1054">
        <f t="shared" si="586"/>
        <v>6</v>
      </c>
      <c r="CI1054">
        <v>1964</v>
      </c>
      <c r="CJ1054" t="s">
        <v>109</v>
      </c>
      <c r="CK1054">
        <f t="shared" si="587"/>
        <v>3</v>
      </c>
      <c r="CL1054">
        <v>2</v>
      </c>
      <c r="CM1054">
        <v>540</v>
      </c>
      <c r="CN1054" t="s">
        <v>98</v>
      </c>
      <c r="CO1054">
        <f t="shared" si="588"/>
        <v>4</v>
      </c>
      <c r="CP1054" t="s">
        <v>98</v>
      </c>
      <c r="CQ1054">
        <f t="shared" si="589"/>
        <v>4</v>
      </c>
      <c r="CR1054" t="s">
        <v>105</v>
      </c>
      <c r="CS1054">
        <f t="shared" si="590"/>
        <v>3</v>
      </c>
      <c r="CT1054">
        <v>0</v>
      </c>
      <c r="CU1054">
        <v>52</v>
      </c>
      <c r="CV1054">
        <v>0</v>
      </c>
      <c r="CW1054">
        <v>0</v>
      </c>
      <c r="CX1054">
        <v>0</v>
      </c>
      <c r="CY1054">
        <v>0</v>
      </c>
      <c r="CZ1054" t="s">
        <v>83</v>
      </c>
      <c r="DA1054" t="s">
        <v>165</v>
      </c>
      <c r="DB1054">
        <f t="shared" si="591"/>
        <v>4</v>
      </c>
      <c r="DC1054" t="s">
        <v>83</v>
      </c>
      <c r="DD1054">
        <v>0</v>
      </c>
      <c r="DE1054">
        <v>6</v>
      </c>
      <c r="DF1054">
        <v>2007</v>
      </c>
      <c r="DG1054">
        <f t="shared" si="594"/>
        <v>16</v>
      </c>
      <c r="DH1054" t="s">
        <v>110</v>
      </c>
      <c r="DI1054">
        <f t="shared" si="592"/>
        <v>4</v>
      </c>
      <c r="DJ1054" t="s">
        <v>111</v>
      </c>
      <c r="DK1054">
        <f t="shared" si="593"/>
        <v>5</v>
      </c>
      <c r="DL1054">
        <v>165000</v>
      </c>
    </row>
    <row r="1055" spans="1:116" x14ac:dyDescent="0.35">
      <c r="A1055">
        <v>1054</v>
      </c>
      <c r="B1055">
        <v>20</v>
      </c>
      <c r="C1055" t="s">
        <v>81</v>
      </c>
      <c r="D1055">
        <f t="shared" si="560"/>
        <v>4</v>
      </c>
      <c r="E1055">
        <v>68</v>
      </c>
      <c r="F1055">
        <v>8562</v>
      </c>
      <c r="G1055" t="s">
        <v>82</v>
      </c>
      <c r="H1055">
        <f t="shared" si="561"/>
        <v>2</v>
      </c>
      <c r="I1055" t="s">
        <v>83</v>
      </c>
      <c r="J1055" t="str">
        <f t="shared" si="562"/>
        <v/>
      </c>
      <c r="K1055" t="s">
        <v>84</v>
      </c>
      <c r="L1055">
        <f t="shared" si="563"/>
        <v>1</v>
      </c>
      <c r="M1055" t="s">
        <v>85</v>
      </c>
      <c r="N1055">
        <f t="shared" si="564"/>
        <v>2</v>
      </c>
      <c r="O1055" t="s">
        <v>86</v>
      </c>
      <c r="P1055">
        <f t="shared" si="565"/>
        <v>4</v>
      </c>
      <c r="Q1055" t="s">
        <v>87</v>
      </c>
      <c r="R1055">
        <f t="shared" si="566"/>
        <v>4</v>
      </c>
      <c r="S1055" t="s">
        <v>194</v>
      </c>
      <c r="T1055">
        <f t="shared" si="567"/>
        <v>2</v>
      </c>
      <c r="U1055" t="s">
        <v>185</v>
      </c>
      <c r="V1055">
        <f t="shared" si="568"/>
        <v>4</v>
      </c>
      <c r="W1055" t="s">
        <v>90</v>
      </c>
      <c r="X1055">
        <f t="shared" si="569"/>
        <v>7</v>
      </c>
      <c r="Y1055" t="s">
        <v>90</v>
      </c>
      <c r="Z1055">
        <f t="shared" si="570"/>
        <v>7</v>
      </c>
      <c r="AA1055" t="s">
        <v>91</v>
      </c>
      <c r="AB1055">
        <f t="shared" si="571"/>
        <v>3</v>
      </c>
      <c r="AC1055" t="s">
        <v>115</v>
      </c>
      <c r="AD1055">
        <f t="shared" si="572"/>
        <v>4</v>
      </c>
      <c r="AE1055">
        <v>5</v>
      </c>
      <c r="AF1055">
        <v>6</v>
      </c>
      <c r="AG1055">
        <v>1957</v>
      </c>
      <c r="AH1055">
        <v>2002</v>
      </c>
      <c r="AI1055" t="s">
        <v>152</v>
      </c>
      <c r="AJ1055">
        <f t="shared" si="573"/>
        <v>6</v>
      </c>
      <c r="AK1055" t="s">
        <v>94</v>
      </c>
      <c r="AL1055">
        <f t="shared" si="574"/>
        <v>8</v>
      </c>
      <c r="AM1055" t="s">
        <v>140</v>
      </c>
      <c r="AN1055">
        <f t="shared" si="575"/>
        <v>9</v>
      </c>
      <c r="AO1055" t="s">
        <v>140</v>
      </c>
      <c r="AP1055" t="s">
        <v>137</v>
      </c>
      <c r="AQ1055">
        <f t="shared" si="576"/>
        <v>5</v>
      </c>
      <c r="AR1055">
        <v>145</v>
      </c>
      <c r="AS1055" t="s">
        <v>98</v>
      </c>
      <c r="AT1055">
        <f t="shared" si="577"/>
        <v>3</v>
      </c>
      <c r="AU1055" t="s">
        <v>98</v>
      </c>
      <c r="AV1055">
        <f t="shared" si="578"/>
        <v>3</v>
      </c>
      <c r="AW1055" t="s">
        <v>118</v>
      </c>
      <c r="AX1055">
        <f t="shared" si="579"/>
        <v>2</v>
      </c>
      <c r="AY1055" t="s">
        <v>98</v>
      </c>
      <c r="AZ1055">
        <f t="shared" si="580"/>
        <v>4</v>
      </c>
      <c r="BA1055" t="s">
        <v>98</v>
      </c>
      <c r="BB1055">
        <f t="shared" si="581"/>
        <v>4</v>
      </c>
      <c r="BC1055" t="s">
        <v>130</v>
      </c>
      <c r="BD1055" t="s">
        <v>153</v>
      </c>
      <c r="BE1055">
        <f t="shared" si="582"/>
        <v>2</v>
      </c>
      <c r="BF1055">
        <v>383</v>
      </c>
      <c r="BG1055" t="s">
        <v>102</v>
      </c>
      <c r="BH1055">
        <v>0</v>
      </c>
      <c r="BI1055">
        <v>833</v>
      </c>
      <c r="BJ1055">
        <v>1216</v>
      </c>
      <c r="BK1055" t="s">
        <v>103</v>
      </c>
      <c r="BL1055">
        <f t="shared" si="583"/>
        <v>6</v>
      </c>
      <c r="BM1055" t="s">
        <v>104</v>
      </c>
      <c r="BN1055" t="s">
        <v>105</v>
      </c>
      <c r="BO1055" t="s">
        <v>164</v>
      </c>
      <c r="BP1055">
        <f t="shared" si="584"/>
        <v>3</v>
      </c>
      <c r="BQ1055">
        <v>1526</v>
      </c>
      <c r="BR1055">
        <v>0</v>
      </c>
      <c r="BS1055">
        <v>0</v>
      </c>
      <c r="BT1055">
        <v>1526</v>
      </c>
      <c r="BU1055">
        <v>0</v>
      </c>
      <c r="BV1055">
        <v>0</v>
      </c>
      <c r="BW1055">
        <v>1</v>
      </c>
      <c r="BX1055">
        <v>0</v>
      </c>
      <c r="BY1055">
        <v>4</v>
      </c>
      <c r="BZ1055">
        <v>1</v>
      </c>
      <c r="CA1055" t="s">
        <v>98</v>
      </c>
      <c r="CB1055">
        <f t="shared" si="585"/>
        <v>4</v>
      </c>
      <c r="CC1055">
        <v>7</v>
      </c>
      <c r="CD1055" t="s">
        <v>224</v>
      </c>
      <c r="CE1055">
        <v>1</v>
      </c>
      <c r="CF1055" t="s">
        <v>97</v>
      </c>
      <c r="CG1055" t="s">
        <v>209</v>
      </c>
      <c r="CH1055">
        <f t="shared" si="586"/>
        <v>4</v>
      </c>
      <c r="CI1055">
        <v>1957</v>
      </c>
      <c r="CJ1055" t="s">
        <v>102</v>
      </c>
      <c r="CK1055">
        <f t="shared" si="587"/>
        <v>2</v>
      </c>
      <c r="CL1055">
        <v>1</v>
      </c>
      <c r="CM1055">
        <v>364</v>
      </c>
      <c r="CN1055" t="s">
        <v>98</v>
      </c>
      <c r="CO1055">
        <f t="shared" si="588"/>
        <v>4</v>
      </c>
      <c r="CP1055" t="s">
        <v>98</v>
      </c>
      <c r="CQ1055">
        <f t="shared" si="589"/>
        <v>4</v>
      </c>
      <c r="CR1055" t="s">
        <v>105</v>
      </c>
      <c r="CS1055">
        <f t="shared" si="590"/>
        <v>3</v>
      </c>
      <c r="CT1055">
        <v>116</v>
      </c>
      <c r="CU1055">
        <v>78</v>
      </c>
      <c r="CV1055">
        <v>0</v>
      </c>
      <c r="CW1055">
        <v>0</v>
      </c>
      <c r="CX1055">
        <v>0</v>
      </c>
      <c r="CY1055">
        <v>0</v>
      </c>
      <c r="CZ1055" t="s">
        <v>83</v>
      </c>
      <c r="DA1055" t="s">
        <v>83</v>
      </c>
      <c r="DB1055">
        <f t="shared" si="591"/>
        <v>5</v>
      </c>
      <c r="DC1055" t="s">
        <v>83</v>
      </c>
      <c r="DD1055">
        <v>0</v>
      </c>
      <c r="DE1055">
        <v>5</v>
      </c>
      <c r="DF1055">
        <v>2010</v>
      </c>
      <c r="DG1055">
        <f t="shared" si="594"/>
        <v>13</v>
      </c>
      <c r="DH1055" t="s">
        <v>110</v>
      </c>
      <c r="DI1055">
        <f t="shared" si="592"/>
        <v>4</v>
      </c>
      <c r="DJ1055" t="s">
        <v>111</v>
      </c>
      <c r="DK1055">
        <f t="shared" si="593"/>
        <v>5</v>
      </c>
      <c r="DL1055">
        <v>144500</v>
      </c>
    </row>
    <row r="1056" spans="1:116" x14ac:dyDescent="0.35">
      <c r="A1056">
        <v>1055</v>
      </c>
      <c r="B1056">
        <v>60</v>
      </c>
      <c r="C1056" t="s">
        <v>81</v>
      </c>
      <c r="D1056">
        <f t="shared" si="560"/>
        <v>4</v>
      </c>
      <c r="E1056">
        <v>90</v>
      </c>
      <c r="F1056">
        <v>11367</v>
      </c>
      <c r="G1056" t="s">
        <v>82</v>
      </c>
      <c r="H1056">
        <f t="shared" si="561"/>
        <v>2</v>
      </c>
      <c r="I1056" t="s">
        <v>83</v>
      </c>
      <c r="J1056" t="str">
        <f t="shared" si="562"/>
        <v/>
      </c>
      <c r="K1056" t="s">
        <v>84</v>
      </c>
      <c r="L1056">
        <f t="shared" si="563"/>
        <v>1</v>
      </c>
      <c r="M1056" t="s">
        <v>85</v>
      </c>
      <c r="N1056">
        <f t="shared" si="564"/>
        <v>2</v>
      </c>
      <c r="O1056" t="s">
        <v>86</v>
      </c>
      <c r="P1056">
        <f t="shared" si="565"/>
        <v>4</v>
      </c>
      <c r="Q1056" t="s">
        <v>122</v>
      </c>
      <c r="R1056">
        <f t="shared" si="566"/>
        <v>2</v>
      </c>
      <c r="S1056" t="s">
        <v>88</v>
      </c>
      <c r="T1056">
        <f t="shared" si="567"/>
        <v>3</v>
      </c>
      <c r="U1056" t="s">
        <v>89</v>
      </c>
      <c r="V1056">
        <f t="shared" si="568"/>
        <v>16</v>
      </c>
      <c r="W1056" t="s">
        <v>90</v>
      </c>
      <c r="X1056">
        <f t="shared" si="569"/>
        <v>7</v>
      </c>
      <c r="Y1056" t="s">
        <v>90</v>
      </c>
      <c r="Z1056">
        <f t="shared" si="570"/>
        <v>7</v>
      </c>
      <c r="AA1056" t="s">
        <v>91</v>
      </c>
      <c r="AB1056">
        <f t="shared" si="571"/>
        <v>3</v>
      </c>
      <c r="AC1056" t="s">
        <v>92</v>
      </c>
      <c r="AD1056">
        <f t="shared" si="572"/>
        <v>8</v>
      </c>
      <c r="AE1056">
        <v>8</v>
      </c>
      <c r="AF1056">
        <v>5</v>
      </c>
      <c r="AG1056">
        <v>2002</v>
      </c>
      <c r="AH1056">
        <v>2002</v>
      </c>
      <c r="AI1056" t="s">
        <v>93</v>
      </c>
      <c r="AJ1056">
        <f t="shared" si="573"/>
        <v>5</v>
      </c>
      <c r="AK1056" t="s">
        <v>94</v>
      </c>
      <c r="AL1056">
        <f t="shared" si="574"/>
        <v>8</v>
      </c>
      <c r="AM1056" t="s">
        <v>95</v>
      </c>
      <c r="AN1056">
        <f t="shared" si="575"/>
        <v>14</v>
      </c>
      <c r="AO1056" t="s">
        <v>95</v>
      </c>
      <c r="AP1056" t="s">
        <v>96</v>
      </c>
      <c r="AQ1056">
        <f t="shared" si="576"/>
        <v>4</v>
      </c>
      <c r="AR1056">
        <v>210</v>
      </c>
      <c r="AS1056" t="s">
        <v>97</v>
      </c>
      <c r="AT1056">
        <f t="shared" si="577"/>
        <v>4</v>
      </c>
      <c r="AU1056" t="s">
        <v>98</v>
      </c>
      <c r="AV1056">
        <f t="shared" si="578"/>
        <v>3</v>
      </c>
      <c r="AW1056" t="s">
        <v>99</v>
      </c>
      <c r="AX1056">
        <f t="shared" si="579"/>
        <v>6</v>
      </c>
      <c r="AY1056" t="s">
        <v>97</v>
      </c>
      <c r="AZ1056">
        <f t="shared" si="580"/>
        <v>5</v>
      </c>
      <c r="BA1056" t="s">
        <v>98</v>
      </c>
      <c r="BB1056">
        <f t="shared" si="581"/>
        <v>4</v>
      </c>
      <c r="BC1056" t="s">
        <v>121</v>
      </c>
      <c r="BD1056" t="s">
        <v>101</v>
      </c>
      <c r="BE1056">
        <f t="shared" si="582"/>
        <v>7</v>
      </c>
      <c r="BF1056">
        <v>932</v>
      </c>
      <c r="BG1056" t="s">
        <v>102</v>
      </c>
      <c r="BH1056">
        <v>0</v>
      </c>
      <c r="BI1056">
        <v>133</v>
      </c>
      <c r="BJ1056">
        <v>1065</v>
      </c>
      <c r="BK1056" t="s">
        <v>103</v>
      </c>
      <c r="BL1056">
        <f t="shared" si="583"/>
        <v>6</v>
      </c>
      <c r="BM1056" t="s">
        <v>104</v>
      </c>
      <c r="BN1056" t="s">
        <v>105</v>
      </c>
      <c r="BO1056" t="s">
        <v>106</v>
      </c>
      <c r="BP1056">
        <f t="shared" si="584"/>
        <v>6</v>
      </c>
      <c r="BQ1056">
        <v>1091</v>
      </c>
      <c r="BR1056">
        <v>898</v>
      </c>
      <c r="BS1056">
        <v>0</v>
      </c>
      <c r="BT1056">
        <v>1989</v>
      </c>
      <c r="BU1056">
        <v>1</v>
      </c>
      <c r="BV1056">
        <v>0</v>
      </c>
      <c r="BW1056">
        <v>2</v>
      </c>
      <c r="BX1056">
        <v>1</v>
      </c>
      <c r="BY1056">
        <v>3</v>
      </c>
      <c r="BZ1056">
        <v>1</v>
      </c>
      <c r="CA1056" t="s">
        <v>97</v>
      </c>
      <c r="CB1056">
        <f t="shared" si="585"/>
        <v>5</v>
      </c>
      <c r="CC1056">
        <v>7</v>
      </c>
      <c r="CD1056" t="s">
        <v>107</v>
      </c>
      <c r="CE1056">
        <v>1</v>
      </c>
      <c r="CF1056" t="s">
        <v>97</v>
      </c>
      <c r="CG1056" t="s">
        <v>108</v>
      </c>
      <c r="CH1056">
        <f t="shared" si="586"/>
        <v>6</v>
      </c>
      <c r="CI1056">
        <v>2002</v>
      </c>
      <c r="CJ1056" t="s">
        <v>157</v>
      </c>
      <c r="CK1056">
        <f t="shared" si="587"/>
        <v>4</v>
      </c>
      <c r="CL1056">
        <v>2</v>
      </c>
      <c r="CM1056">
        <v>586</v>
      </c>
      <c r="CN1056" t="s">
        <v>98</v>
      </c>
      <c r="CO1056">
        <f t="shared" si="588"/>
        <v>4</v>
      </c>
      <c r="CP1056" t="s">
        <v>98</v>
      </c>
      <c r="CQ1056">
        <f t="shared" si="589"/>
        <v>4</v>
      </c>
      <c r="CR1056" t="s">
        <v>105</v>
      </c>
      <c r="CS1056">
        <f t="shared" si="590"/>
        <v>3</v>
      </c>
      <c r="CT1056">
        <v>199</v>
      </c>
      <c r="CU1056">
        <v>60</v>
      </c>
      <c r="CV1056">
        <v>0</v>
      </c>
      <c r="CW1056">
        <v>0</v>
      </c>
      <c r="CX1056">
        <v>0</v>
      </c>
      <c r="CY1056">
        <v>0</v>
      </c>
      <c r="CZ1056" t="s">
        <v>83</v>
      </c>
      <c r="DA1056" t="s">
        <v>83</v>
      </c>
      <c r="DB1056">
        <f t="shared" si="591"/>
        <v>5</v>
      </c>
      <c r="DC1056" t="s">
        <v>83</v>
      </c>
      <c r="DD1056">
        <v>0</v>
      </c>
      <c r="DE1056">
        <v>11</v>
      </c>
      <c r="DF1056">
        <v>2006</v>
      </c>
      <c r="DG1056">
        <f t="shared" si="594"/>
        <v>17</v>
      </c>
      <c r="DH1056" t="s">
        <v>110</v>
      </c>
      <c r="DI1056">
        <f t="shared" si="592"/>
        <v>4</v>
      </c>
      <c r="DJ1056" t="s">
        <v>111</v>
      </c>
      <c r="DK1056">
        <f t="shared" si="593"/>
        <v>5</v>
      </c>
      <c r="DL1056">
        <v>255000</v>
      </c>
    </row>
    <row r="1057" spans="1:116" x14ac:dyDescent="0.35">
      <c r="A1057">
        <v>1056</v>
      </c>
      <c r="B1057">
        <v>20</v>
      </c>
      <c r="C1057" t="s">
        <v>81</v>
      </c>
      <c r="D1057">
        <f t="shared" si="560"/>
        <v>4</v>
      </c>
      <c r="E1057">
        <v>104</v>
      </c>
      <c r="F1057">
        <v>11361</v>
      </c>
      <c r="G1057" t="s">
        <v>82</v>
      </c>
      <c r="H1057">
        <f t="shared" si="561"/>
        <v>2</v>
      </c>
      <c r="I1057" t="s">
        <v>83</v>
      </c>
      <c r="J1057" t="str">
        <f t="shared" si="562"/>
        <v/>
      </c>
      <c r="K1057" t="s">
        <v>84</v>
      </c>
      <c r="L1057">
        <f t="shared" si="563"/>
        <v>1</v>
      </c>
      <c r="M1057" t="s">
        <v>85</v>
      </c>
      <c r="N1057">
        <f t="shared" si="564"/>
        <v>2</v>
      </c>
      <c r="O1057" t="s">
        <v>86</v>
      </c>
      <c r="P1057">
        <f t="shared" si="565"/>
        <v>4</v>
      </c>
      <c r="Q1057" t="s">
        <v>87</v>
      </c>
      <c r="R1057">
        <f t="shared" si="566"/>
        <v>4</v>
      </c>
      <c r="S1057" t="s">
        <v>88</v>
      </c>
      <c r="T1057">
        <f t="shared" si="567"/>
        <v>3</v>
      </c>
      <c r="U1057" t="s">
        <v>138</v>
      </c>
      <c r="V1057">
        <f t="shared" si="568"/>
        <v>10</v>
      </c>
      <c r="W1057" t="s">
        <v>90</v>
      </c>
      <c r="X1057">
        <f t="shared" si="569"/>
        <v>7</v>
      </c>
      <c r="Y1057" t="s">
        <v>90</v>
      </c>
      <c r="Z1057">
        <f t="shared" si="570"/>
        <v>7</v>
      </c>
      <c r="AA1057" t="s">
        <v>91</v>
      </c>
      <c r="AB1057">
        <f t="shared" si="571"/>
        <v>3</v>
      </c>
      <c r="AC1057" t="s">
        <v>115</v>
      </c>
      <c r="AD1057">
        <f t="shared" si="572"/>
        <v>4</v>
      </c>
      <c r="AE1057">
        <v>6</v>
      </c>
      <c r="AF1057">
        <v>5</v>
      </c>
      <c r="AG1057">
        <v>1976</v>
      </c>
      <c r="AH1057">
        <v>1976</v>
      </c>
      <c r="AI1057" t="s">
        <v>93</v>
      </c>
      <c r="AJ1057">
        <f t="shared" si="573"/>
        <v>5</v>
      </c>
      <c r="AK1057" t="s">
        <v>94</v>
      </c>
      <c r="AL1057">
        <f t="shared" si="574"/>
        <v>8</v>
      </c>
      <c r="AM1057" t="s">
        <v>161</v>
      </c>
      <c r="AN1057">
        <f t="shared" si="575"/>
        <v>3</v>
      </c>
      <c r="AO1057" t="s">
        <v>161</v>
      </c>
      <c r="AP1057" t="s">
        <v>96</v>
      </c>
      <c r="AQ1057">
        <f t="shared" si="576"/>
        <v>4</v>
      </c>
      <c r="AR1057">
        <v>160</v>
      </c>
      <c r="AS1057" t="s">
        <v>98</v>
      </c>
      <c r="AT1057">
        <f t="shared" si="577"/>
        <v>3</v>
      </c>
      <c r="AU1057" t="s">
        <v>98</v>
      </c>
      <c r="AV1057">
        <f t="shared" si="578"/>
        <v>3</v>
      </c>
      <c r="AW1057" t="s">
        <v>118</v>
      </c>
      <c r="AX1057">
        <f t="shared" si="579"/>
        <v>2</v>
      </c>
      <c r="AY1057" t="s">
        <v>97</v>
      </c>
      <c r="AZ1057">
        <f t="shared" si="580"/>
        <v>5</v>
      </c>
      <c r="BA1057" t="s">
        <v>98</v>
      </c>
      <c r="BB1057">
        <f t="shared" si="581"/>
        <v>4</v>
      </c>
      <c r="BC1057" t="s">
        <v>100</v>
      </c>
      <c r="BD1057" t="s">
        <v>119</v>
      </c>
      <c r="BE1057">
        <f t="shared" si="582"/>
        <v>4</v>
      </c>
      <c r="BF1057">
        <v>644</v>
      </c>
      <c r="BG1057" t="s">
        <v>102</v>
      </c>
      <c r="BH1057">
        <v>0</v>
      </c>
      <c r="BI1057">
        <v>549</v>
      </c>
      <c r="BJ1057">
        <v>1193</v>
      </c>
      <c r="BK1057" t="s">
        <v>103</v>
      </c>
      <c r="BL1057">
        <f t="shared" si="583"/>
        <v>6</v>
      </c>
      <c r="BM1057" t="s">
        <v>98</v>
      </c>
      <c r="BN1057" t="s">
        <v>105</v>
      </c>
      <c r="BO1057" t="s">
        <v>106</v>
      </c>
      <c r="BP1057">
        <f t="shared" si="584"/>
        <v>6</v>
      </c>
      <c r="BQ1057">
        <v>1523</v>
      </c>
      <c r="BR1057">
        <v>0</v>
      </c>
      <c r="BS1057">
        <v>0</v>
      </c>
      <c r="BT1057">
        <v>1523</v>
      </c>
      <c r="BU1057">
        <v>0</v>
      </c>
      <c r="BV1057">
        <v>1</v>
      </c>
      <c r="BW1057">
        <v>2</v>
      </c>
      <c r="BX1057">
        <v>0</v>
      </c>
      <c r="BY1057">
        <v>3</v>
      </c>
      <c r="BZ1057">
        <v>1</v>
      </c>
      <c r="CA1057" t="s">
        <v>98</v>
      </c>
      <c r="CB1057">
        <f t="shared" si="585"/>
        <v>4</v>
      </c>
      <c r="CC1057">
        <v>7</v>
      </c>
      <c r="CD1057" t="s">
        <v>107</v>
      </c>
      <c r="CE1057">
        <v>1</v>
      </c>
      <c r="CF1057" t="s">
        <v>98</v>
      </c>
      <c r="CG1057" t="s">
        <v>108</v>
      </c>
      <c r="CH1057">
        <f t="shared" si="586"/>
        <v>6</v>
      </c>
      <c r="CI1057">
        <v>1976</v>
      </c>
      <c r="CJ1057" t="s">
        <v>157</v>
      </c>
      <c r="CK1057">
        <f t="shared" si="587"/>
        <v>4</v>
      </c>
      <c r="CL1057">
        <v>2</v>
      </c>
      <c r="CM1057">
        <v>478</v>
      </c>
      <c r="CN1057" t="s">
        <v>98</v>
      </c>
      <c r="CO1057">
        <f t="shared" si="588"/>
        <v>4</v>
      </c>
      <c r="CP1057" t="s">
        <v>98</v>
      </c>
      <c r="CQ1057">
        <f t="shared" si="589"/>
        <v>4</v>
      </c>
      <c r="CR1057" t="s">
        <v>105</v>
      </c>
      <c r="CS1057">
        <f t="shared" si="590"/>
        <v>3</v>
      </c>
      <c r="CT1057">
        <v>0</v>
      </c>
      <c r="CU1057">
        <v>0</v>
      </c>
      <c r="CV1057">
        <v>0</v>
      </c>
      <c r="CW1057">
        <v>0</v>
      </c>
      <c r="CX1057">
        <v>189</v>
      </c>
      <c r="CY1057">
        <v>0</v>
      </c>
      <c r="CZ1057" t="s">
        <v>83</v>
      </c>
      <c r="DA1057" t="s">
        <v>134</v>
      </c>
      <c r="DB1057">
        <f t="shared" si="591"/>
        <v>3</v>
      </c>
      <c r="DC1057" t="s">
        <v>83</v>
      </c>
      <c r="DD1057">
        <v>0</v>
      </c>
      <c r="DE1057">
        <v>5</v>
      </c>
      <c r="DF1057">
        <v>2008</v>
      </c>
      <c r="DG1057">
        <f t="shared" si="594"/>
        <v>15</v>
      </c>
      <c r="DH1057" t="s">
        <v>173</v>
      </c>
      <c r="DI1057">
        <f t="shared" si="592"/>
        <v>3</v>
      </c>
      <c r="DJ1057" t="s">
        <v>128</v>
      </c>
      <c r="DK1057">
        <f t="shared" si="593"/>
        <v>3</v>
      </c>
      <c r="DL1057">
        <v>180000</v>
      </c>
    </row>
    <row r="1058" spans="1:116" x14ac:dyDescent="0.35">
      <c r="A1058">
        <v>1057</v>
      </c>
      <c r="B1058">
        <v>120</v>
      </c>
      <c r="C1058" t="s">
        <v>81</v>
      </c>
      <c r="D1058">
        <f t="shared" si="560"/>
        <v>4</v>
      </c>
      <c r="E1058">
        <v>43</v>
      </c>
      <c r="F1058">
        <v>7052</v>
      </c>
      <c r="G1058" t="s">
        <v>82</v>
      </c>
      <c r="H1058">
        <f t="shared" si="561"/>
        <v>2</v>
      </c>
      <c r="I1058" t="s">
        <v>83</v>
      </c>
      <c r="J1058" t="str">
        <f t="shared" si="562"/>
        <v/>
      </c>
      <c r="K1058" t="s">
        <v>120</v>
      </c>
      <c r="L1058">
        <f t="shared" si="563"/>
        <v>2</v>
      </c>
      <c r="M1058" t="s">
        <v>85</v>
      </c>
      <c r="N1058">
        <f t="shared" si="564"/>
        <v>2</v>
      </c>
      <c r="O1058" t="s">
        <v>86</v>
      </c>
      <c r="P1058">
        <f t="shared" si="565"/>
        <v>4</v>
      </c>
      <c r="Q1058" t="s">
        <v>87</v>
      </c>
      <c r="R1058">
        <f t="shared" si="566"/>
        <v>4</v>
      </c>
      <c r="S1058" t="s">
        <v>88</v>
      </c>
      <c r="T1058">
        <f t="shared" si="567"/>
        <v>3</v>
      </c>
      <c r="U1058" t="s">
        <v>154</v>
      </c>
      <c r="V1058">
        <f t="shared" si="568"/>
        <v>19</v>
      </c>
      <c r="W1058" t="s">
        <v>90</v>
      </c>
      <c r="X1058">
        <f t="shared" si="569"/>
        <v>7</v>
      </c>
      <c r="Y1058" t="s">
        <v>90</v>
      </c>
      <c r="Z1058">
        <f t="shared" si="570"/>
        <v>7</v>
      </c>
      <c r="AA1058" t="s">
        <v>179</v>
      </c>
      <c r="AB1058">
        <f t="shared" si="571"/>
        <v>4</v>
      </c>
      <c r="AC1058" t="s">
        <v>115</v>
      </c>
      <c r="AD1058">
        <f t="shared" si="572"/>
        <v>4</v>
      </c>
      <c r="AE1058">
        <v>7</v>
      </c>
      <c r="AF1058">
        <v>5</v>
      </c>
      <c r="AG1058">
        <v>2005</v>
      </c>
      <c r="AH1058">
        <v>2005</v>
      </c>
      <c r="AI1058" t="s">
        <v>93</v>
      </c>
      <c r="AJ1058">
        <f t="shared" si="573"/>
        <v>5</v>
      </c>
      <c r="AK1058" t="s">
        <v>94</v>
      </c>
      <c r="AL1058">
        <f t="shared" si="574"/>
        <v>8</v>
      </c>
      <c r="AM1058" t="s">
        <v>95</v>
      </c>
      <c r="AN1058">
        <f t="shared" si="575"/>
        <v>14</v>
      </c>
      <c r="AO1058" t="s">
        <v>95</v>
      </c>
      <c r="AP1058" t="s">
        <v>137</v>
      </c>
      <c r="AQ1058">
        <f t="shared" si="576"/>
        <v>5</v>
      </c>
      <c r="AR1058">
        <v>240</v>
      </c>
      <c r="AS1058" t="s">
        <v>97</v>
      </c>
      <c r="AT1058">
        <f t="shared" si="577"/>
        <v>4</v>
      </c>
      <c r="AU1058" t="s">
        <v>98</v>
      </c>
      <c r="AV1058">
        <f t="shared" si="578"/>
        <v>3</v>
      </c>
      <c r="AW1058" t="s">
        <v>99</v>
      </c>
      <c r="AX1058">
        <f t="shared" si="579"/>
        <v>6</v>
      </c>
      <c r="AY1058" t="s">
        <v>97</v>
      </c>
      <c r="AZ1058">
        <f t="shared" si="580"/>
        <v>5</v>
      </c>
      <c r="BA1058" t="s">
        <v>98</v>
      </c>
      <c r="BB1058">
        <f t="shared" si="581"/>
        <v>4</v>
      </c>
      <c r="BC1058" t="s">
        <v>130</v>
      </c>
      <c r="BD1058" t="s">
        <v>101</v>
      </c>
      <c r="BE1058">
        <f t="shared" si="582"/>
        <v>7</v>
      </c>
      <c r="BF1058">
        <v>659</v>
      </c>
      <c r="BG1058" t="s">
        <v>102</v>
      </c>
      <c r="BH1058">
        <v>0</v>
      </c>
      <c r="BI1058">
        <v>705</v>
      </c>
      <c r="BJ1058">
        <v>1364</v>
      </c>
      <c r="BK1058" t="s">
        <v>103</v>
      </c>
      <c r="BL1058">
        <f t="shared" si="583"/>
        <v>6</v>
      </c>
      <c r="BM1058" t="s">
        <v>104</v>
      </c>
      <c r="BN1058" t="s">
        <v>105</v>
      </c>
      <c r="BO1058" t="s">
        <v>106</v>
      </c>
      <c r="BP1058">
        <f t="shared" si="584"/>
        <v>6</v>
      </c>
      <c r="BQ1058">
        <v>1364</v>
      </c>
      <c r="BR1058">
        <v>0</v>
      </c>
      <c r="BS1058">
        <v>0</v>
      </c>
      <c r="BT1058">
        <v>1364</v>
      </c>
      <c r="BU1058">
        <v>1</v>
      </c>
      <c r="BV1058">
        <v>0</v>
      </c>
      <c r="BW1058">
        <v>2</v>
      </c>
      <c r="BX1058">
        <v>0</v>
      </c>
      <c r="BY1058">
        <v>2</v>
      </c>
      <c r="BZ1058">
        <v>1</v>
      </c>
      <c r="CA1058" t="s">
        <v>97</v>
      </c>
      <c r="CB1058">
        <f t="shared" si="585"/>
        <v>5</v>
      </c>
      <c r="CC1058">
        <v>6</v>
      </c>
      <c r="CD1058" t="s">
        <v>107</v>
      </c>
      <c r="CE1058">
        <v>1</v>
      </c>
      <c r="CF1058" t="s">
        <v>97</v>
      </c>
      <c r="CG1058" t="s">
        <v>108</v>
      </c>
      <c r="CH1058">
        <f t="shared" si="586"/>
        <v>6</v>
      </c>
      <c r="CI1058">
        <v>2005</v>
      </c>
      <c r="CJ1058" t="s">
        <v>109</v>
      </c>
      <c r="CK1058">
        <f t="shared" si="587"/>
        <v>3</v>
      </c>
      <c r="CL1058">
        <v>2</v>
      </c>
      <c r="CM1058">
        <v>484</v>
      </c>
      <c r="CN1058" t="s">
        <v>98</v>
      </c>
      <c r="CO1058">
        <f t="shared" si="588"/>
        <v>4</v>
      </c>
      <c r="CP1058" t="s">
        <v>98</v>
      </c>
      <c r="CQ1058">
        <f t="shared" si="589"/>
        <v>4</v>
      </c>
      <c r="CR1058" t="s">
        <v>105</v>
      </c>
      <c r="CS1058">
        <f t="shared" si="590"/>
        <v>3</v>
      </c>
      <c r="CT1058">
        <v>192</v>
      </c>
      <c r="CU1058">
        <v>36</v>
      </c>
      <c r="CV1058">
        <v>0</v>
      </c>
      <c r="CW1058">
        <v>0</v>
      </c>
      <c r="CX1058">
        <v>0</v>
      </c>
      <c r="CY1058">
        <v>0</v>
      </c>
      <c r="CZ1058" t="s">
        <v>83</v>
      </c>
      <c r="DA1058" t="s">
        <v>83</v>
      </c>
      <c r="DB1058">
        <f t="shared" si="591"/>
        <v>5</v>
      </c>
      <c r="DC1058" t="s">
        <v>83</v>
      </c>
      <c r="DD1058">
        <v>0</v>
      </c>
      <c r="DE1058">
        <v>6</v>
      </c>
      <c r="DF1058">
        <v>2006</v>
      </c>
      <c r="DG1058">
        <f t="shared" si="594"/>
        <v>17</v>
      </c>
      <c r="DH1058" t="s">
        <v>110</v>
      </c>
      <c r="DI1058">
        <f t="shared" si="592"/>
        <v>4</v>
      </c>
      <c r="DJ1058" t="s">
        <v>111</v>
      </c>
      <c r="DK1058">
        <f t="shared" si="593"/>
        <v>5</v>
      </c>
      <c r="DL1058">
        <v>185850</v>
      </c>
    </row>
    <row r="1059" spans="1:116" x14ac:dyDescent="0.35">
      <c r="A1059">
        <v>1058</v>
      </c>
      <c r="B1059">
        <v>60</v>
      </c>
      <c r="C1059" t="s">
        <v>81</v>
      </c>
      <c r="D1059">
        <f t="shared" si="560"/>
        <v>4</v>
      </c>
      <c r="E1059" t="s">
        <v>83</v>
      </c>
      <c r="F1059">
        <v>29959</v>
      </c>
      <c r="G1059" t="s">
        <v>82</v>
      </c>
      <c r="H1059">
        <f t="shared" si="561"/>
        <v>2</v>
      </c>
      <c r="I1059" t="s">
        <v>83</v>
      </c>
      <c r="J1059" t="str">
        <f t="shared" si="562"/>
        <v/>
      </c>
      <c r="K1059" t="s">
        <v>160</v>
      </c>
      <c r="L1059">
        <f t="shared" si="563"/>
        <v>4</v>
      </c>
      <c r="M1059" t="s">
        <v>85</v>
      </c>
      <c r="N1059">
        <f t="shared" si="564"/>
        <v>2</v>
      </c>
      <c r="O1059" t="s">
        <v>86</v>
      </c>
      <c r="P1059">
        <f t="shared" si="565"/>
        <v>4</v>
      </c>
      <c r="Q1059" t="s">
        <v>112</v>
      </c>
      <c r="R1059">
        <f t="shared" si="566"/>
        <v>3</v>
      </c>
      <c r="S1059" t="s">
        <v>88</v>
      </c>
      <c r="T1059">
        <f t="shared" si="567"/>
        <v>3</v>
      </c>
      <c r="U1059" t="s">
        <v>129</v>
      </c>
      <c r="V1059">
        <f t="shared" si="568"/>
        <v>17</v>
      </c>
      <c r="W1059" t="s">
        <v>90</v>
      </c>
      <c r="X1059">
        <f t="shared" si="569"/>
        <v>7</v>
      </c>
      <c r="Y1059" t="s">
        <v>90</v>
      </c>
      <c r="Z1059">
        <f t="shared" si="570"/>
        <v>7</v>
      </c>
      <c r="AA1059" t="s">
        <v>91</v>
      </c>
      <c r="AB1059">
        <f t="shared" si="571"/>
        <v>3</v>
      </c>
      <c r="AC1059" t="s">
        <v>92</v>
      </c>
      <c r="AD1059">
        <f t="shared" si="572"/>
        <v>8</v>
      </c>
      <c r="AE1059">
        <v>7</v>
      </c>
      <c r="AF1059">
        <v>6</v>
      </c>
      <c r="AG1059">
        <v>1994</v>
      </c>
      <c r="AH1059">
        <v>1994</v>
      </c>
      <c r="AI1059" t="s">
        <v>93</v>
      </c>
      <c r="AJ1059">
        <f t="shared" si="573"/>
        <v>5</v>
      </c>
      <c r="AK1059" t="s">
        <v>94</v>
      </c>
      <c r="AL1059">
        <f t="shared" si="574"/>
        <v>8</v>
      </c>
      <c r="AM1059" t="s">
        <v>140</v>
      </c>
      <c r="AN1059">
        <f t="shared" si="575"/>
        <v>9</v>
      </c>
      <c r="AO1059" t="s">
        <v>140</v>
      </c>
      <c r="AP1059" t="s">
        <v>117</v>
      </c>
      <c r="AQ1059">
        <f t="shared" si="576"/>
        <v>2</v>
      </c>
      <c r="AR1059">
        <v>0</v>
      </c>
      <c r="AS1059" t="s">
        <v>97</v>
      </c>
      <c r="AT1059">
        <f t="shared" si="577"/>
        <v>4</v>
      </c>
      <c r="AU1059" t="s">
        <v>98</v>
      </c>
      <c r="AV1059">
        <f t="shared" si="578"/>
        <v>3</v>
      </c>
      <c r="AW1059" t="s">
        <v>99</v>
      </c>
      <c r="AX1059">
        <f t="shared" si="579"/>
        <v>6</v>
      </c>
      <c r="AY1059" t="s">
        <v>97</v>
      </c>
      <c r="AZ1059">
        <f t="shared" si="580"/>
        <v>5</v>
      </c>
      <c r="BA1059" t="s">
        <v>98</v>
      </c>
      <c r="BB1059">
        <f t="shared" si="581"/>
        <v>4</v>
      </c>
      <c r="BC1059" t="s">
        <v>100</v>
      </c>
      <c r="BD1059" t="s">
        <v>101</v>
      </c>
      <c r="BE1059">
        <f t="shared" si="582"/>
        <v>7</v>
      </c>
      <c r="BF1059">
        <v>595</v>
      </c>
      <c r="BG1059" t="s">
        <v>102</v>
      </c>
      <c r="BH1059">
        <v>0</v>
      </c>
      <c r="BI1059">
        <v>378</v>
      </c>
      <c r="BJ1059">
        <v>973</v>
      </c>
      <c r="BK1059" t="s">
        <v>103</v>
      </c>
      <c r="BL1059">
        <f t="shared" si="583"/>
        <v>6</v>
      </c>
      <c r="BM1059" t="s">
        <v>104</v>
      </c>
      <c r="BN1059" t="s">
        <v>105</v>
      </c>
      <c r="BO1059" t="s">
        <v>106</v>
      </c>
      <c r="BP1059">
        <f t="shared" si="584"/>
        <v>6</v>
      </c>
      <c r="BQ1059">
        <v>979</v>
      </c>
      <c r="BR1059">
        <v>871</v>
      </c>
      <c r="BS1059">
        <v>0</v>
      </c>
      <c r="BT1059">
        <v>1850</v>
      </c>
      <c r="BU1059">
        <v>0</v>
      </c>
      <c r="BV1059">
        <v>0</v>
      </c>
      <c r="BW1059">
        <v>2</v>
      </c>
      <c r="BX1059">
        <v>1</v>
      </c>
      <c r="BY1059">
        <v>3</v>
      </c>
      <c r="BZ1059">
        <v>1</v>
      </c>
      <c r="CA1059" t="s">
        <v>97</v>
      </c>
      <c r="CB1059">
        <f t="shared" si="585"/>
        <v>5</v>
      </c>
      <c r="CC1059">
        <v>7</v>
      </c>
      <c r="CD1059" t="s">
        <v>107</v>
      </c>
      <c r="CE1059">
        <v>1</v>
      </c>
      <c r="CF1059" t="s">
        <v>97</v>
      </c>
      <c r="CG1059" t="s">
        <v>156</v>
      </c>
      <c r="CH1059">
        <f t="shared" si="586"/>
        <v>7</v>
      </c>
      <c r="CI1059">
        <v>1994</v>
      </c>
      <c r="CJ1059" t="s">
        <v>157</v>
      </c>
      <c r="CK1059">
        <f t="shared" si="587"/>
        <v>4</v>
      </c>
      <c r="CL1059">
        <v>2</v>
      </c>
      <c r="CM1059">
        <v>467</v>
      </c>
      <c r="CN1059" t="s">
        <v>98</v>
      </c>
      <c r="CO1059">
        <f t="shared" si="588"/>
        <v>4</v>
      </c>
      <c r="CP1059" t="s">
        <v>98</v>
      </c>
      <c r="CQ1059">
        <f t="shared" si="589"/>
        <v>4</v>
      </c>
      <c r="CR1059" t="s">
        <v>105</v>
      </c>
      <c r="CS1059">
        <f t="shared" si="590"/>
        <v>3</v>
      </c>
      <c r="CT1059">
        <v>168</v>
      </c>
      <c r="CU1059">
        <v>98</v>
      </c>
      <c r="CV1059">
        <v>0</v>
      </c>
      <c r="CW1059">
        <v>0</v>
      </c>
      <c r="CX1059">
        <v>0</v>
      </c>
      <c r="CY1059">
        <v>0</v>
      </c>
      <c r="CZ1059" t="s">
        <v>83</v>
      </c>
      <c r="DA1059" t="s">
        <v>83</v>
      </c>
      <c r="DB1059">
        <f t="shared" si="591"/>
        <v>5</v>
      </c>
      <c r="DC1059" t="s">
        <v>83</v>
      </c>
      <c r="DD1059">
        <v>0</v>
      </c>
      <c r="DE1059">
        <v>1</v>
      </c>
      <c r="DF1059">
        <v>2009</v>
      </c>
      <c r="DG1059">
        <f t="shared" si="594"/>
        <v>14</v>
      </c>
      <c r="DH1059" t="s">
        <v>110</v>
      </c>
      <c r="DI1059">
        <f t="shared" si="592"/>
        <v>4</v>
      </c>
      <c r="DJ1059" t="s">
        <v>111</v>
      </c>
      <c r="DK1059">
        <f t="shared" si="593"/>
        <v>5</v>
      </c>
      <c r="DL1059">
        <v>248000</v>
      </c>
    </row>
    <row r="1060" spans="1:116" x14ac:dyDescent="0.35">
      <c r="A1060">
        <v>1059</v>
      </c>
      <c r="B1060">
        <v>60</v>
      </c>
      <c r="C1060" t="s">
        <v>81</v>
      </c>
      <c r="D1060">
        <f t="shared" si="560"/>
        <v>4</v>
      </c>
      <c r="E1060">
        <v>96</v>
      </c>
      <c r="F1060">
        <v>11308</v>
      </c>
      <c r="G1060" t="s">
        <v>82</v>
      </c>
      <c r="H1060">
        <f t="shared" si="561"/>
        <v>2</v>
      </c>
      <c r="I1060" t="s">
        <v>83</v>
      </c>
      <c r="J1060" t="str">
        <f t="shared" si="562"/>
        <v/>
      </c>
      <c r="K1060" t="s">
        <v>120</v>
      </c>
      <c r="L1060">
        <f t="shared" si="563"/>
        <v>2</v>
      </c>
      <c r="M1060" t="s">
        <v>85</v>
      </c>
      <c r="N1060">
        <f t="shared" si="564"/>
        <v>2</v>
      </c>
      <c r="O1060" t="s">
        <v>86</v>
      </c>
      <c r="P1060">
        <f t="shared" si="565"/>
        <v>4</v>
      </c>
      <c r="Q1060" t="s">
        <v>87</v>
      </c>
      <c r="R1060">
        <f t="shared" si="566"/>
        <v>4</v>
      </c>
      <c r="S1060" t="s">
        <v>88</v>
      </c>
      <c r="T1060">
        <f t="shared" si="567"/>
        <v>3</v>
      </c>
      <c r="U1060" t="s">
        <v>154</v>
      </c>
      <c r="V1060">
        <f t="shared" si="568"/>
        <v>19</v>
      </c>
      <c r="W1060" t="s">
        <v>90</v>
      </c>
      <c r="X1060">
        <f t="shared" si="569"/>
        <v>7</v>
      </c>
      <c r="Y1060" t="s">
        <v>90</v>
      </c>
      <c r="Z1060">
        <f t="shared" si="570"/>
        <v>7</v>
      </c>
      <c r="AA1060" t="s">
        <v>91</v>
      </c>
      <c r="AB1060">
        <f t="shared" si="571"/>
        <v>3</v>
      </c>
      <c r="AC1060" t="s">
        <v>92</v>
      </c>
      <c r="AD1060">
        <f t="shared" si="572"/>
        <v>8</v>
      </c>
      <c r="AE1060">
        <v>9</v>
      </c>
      <c r="AF1060">
        <v>5</v>
      </c>
      <c r="AG1060">
        <v>2008</v>
      </c>
      <c r="AH1060">
        <v>2008</v>
      </c>
      <c r="AI1060" t="s">
        <v>93</v>
      </c>
      <c r="AJ1060">
        <f t="shared" si="573"/>
        <v>5</v>
      </c>
      <c r="AK1060" t="s">
        <v>94</v>
      </c>
      <c r="AL1060">
        <f t="shared" si="574"/>
        <v>8</v>
      </c>
      <c r="AM1060" t="s">
        <v>95</v>
      </c>
      <c r="AN1060">
        <f t="shared" si="575"/>
        <v>14</v>
      </c>
      <c r="AO1060" t="s">
        <v>95</v>
      </c>
      <c r="AP1060" t="s">
        <v>137</v>
      </c>
      <c r="AQ1060">
        <f t="shared" si="576"/>
        <v>5</v>
      </c>
      <c r="AR1060">
        <v>154</v>
      </c>
      <c r="AS1060" t="s">
        <v>104</v>
      </c>
      <c r="AT1060">
        <f t="shared" si="577"/>
        <v>5</v>
      </c>
      <c r="AU1060" t="s">
        <v>98</v>
      </c>
      <c r="AV1060">
        <f t="shared" si="578"/>
        <v>3</v>
      </c>
      <c r="AW1060" t="s">
        <v>99</v>
      </c>
      <c r="AX1060">
        <f t="shared" si="579"/>
        <v>6</v>
      </c>
      <c r="AY1060" t="s">
        <v>104</v>
      </c>
      <c r="AZ1060">
        <f t="shared" si="580"/>
        <v>6</v>
      </c>
      <c r="BA1060" t="s">
        <v>98</v>
      </c>
      <c r="BB1060">
        <f t="shared" si="581"/>
        <v>4</v>
      </c>
      <c r="BC1060" t="s">
        <v>130</v>
      </c>
      <c r="BD1060" t="s">
        <v>101</v>
      </c>
      <c r="BE1060">
        <f t="shared" si="582"/>
        <v>7</v>
      </c>
      <c r="BF1060">
        <v>936</v>
      </c>
      <c r="BG1060" t="s">
        <v>102</v>
      </c>
      <c r="BH1060">
        <v>0</v>
      </c>
      <c r="BI1060">
        <v>168</v>
      </c>
      <c r="BJ1060">
        <v>1104</v>
      </c>
      <c r="BK1060" t="s">
        <v>103</v>
      </c>
      <c r="BL1060">
        <f t="shared" si="583"/>
        <v>6</v>
      </c>
      <c r="BM1060" t="s">
        <v>104</v>
      </c>
      <c r="BN1060" t="s">
        <v>105</v>
      </c>
      <c r="BO1060" t="s">
        <v>106</v>
      </c>
      <c r="BP1060">
        <f t="shared" si="584"/>
        <v>6</v>
      </c>
      <c r="BQ1060">
        <v>1130</v>
      </c>
      <c r="BR1060">
        <v>1054</v>
      </c>
      <c r="BS1060">
        <v>0</v>
      </c>
      <c r="BT1060">
        <v>2184</v>
      </c>
      <c r="BU1060">
        <v>1</v>
      </c>
      <c r="BV1060">
        <v>0</v>
      </c>
      <c r="BW1060">
        <v>2</v>
      </c>
      <c r="BX1060">
        <v>1</v>
      </c>
      <c r="BY1060">
        <v>3</v>
      </c>
      <c r="BZ1060">
        <v>1</v>
      </c>
      <c r="CA1060" t="s">
        <v>104</v>
      </c>
      <c r="CB1060">
        <f t="shared" si="585"/>
        <v>6</v>
      </c>
      <c r="CC1060">
        <v>10</v>
      </c>
      <c r="CD1060" t="s">
        <v>107</v>
      </c>
      <c r="CE1060">
        <v>1</v>
      </c>
      <c r="CF1060" t="s">
        <v>97</v>
      </c>
      <c r="CG1060" t="s">
        <v>108</v>
      </c>
      <c r="CH1060">
        <f t="shared" si="586"/>
        <v>6</v>
      </c>
      <c r="CI1060">
        <v>2008</v>
      </c>
      <c r="CJ1060" t="s">
        <v>157</v>
      </c>
      <c r="CK1060">
        <f t="shared" si="587"/>
        <v>4</v>
      </c>
      <c r="CL1060">
        <v>3</v>
      </c>
      <c r="CM1060">
        <v>836</v>
      </c>
      <c r="CN1060" t="s">
        <v>98</v>
      </c>
      <c r="CO1060">
        <f t="shared" si="588"/>
        <v>4</v>
      </c>
      <c r="CP1060" t="s">
        <v>98</v>
      </c>
      <c r="CQ1060">
        <f t="shared" si="589"/>
        <v>4</v>
      </c>
      <c r="CR1060" t="s">
        <v>105</v>
      </c>
      <c r="CS1060">
        <f t="shared" si="590"/>
        <v>3</v>
      </c>
      <c r="CT1060">
        <v>0</v>
      </c>
      <c r="CU1060">
        <v>102</v>
      </c>
      <c r="CV1060">
        <v>0</v>
      </c>
      <c r="CW1060">
        <v>0</v>
      </c>
      <c r="CX1060">
        <v>0</v>
      </c>
      <c r="CY1060">
        <v>0</v>
      </c>
      <c r="CZ1060" t="s">
        <v>83</v>
      </c>
      <c r="DA1060" t="s">
        <v>83</v>
      </c>
      <c r="DB1060">
        <f t="shared" si="591"/>
        <v>5</v>
      </c>
      <c r="DC1060" t="s">
        <v>83</v>
      </c>
      <c r="DD1060">
        <v>0</v>
      </c>
      <c r="DE1060">
        <v>7</v>
      </c>
      <c r="DF1060">
        <v>2009</v>
      </c>
      <c r="DG1060">
        <f t="shared" si="594"/>
        <v>14</v>
      </c>
      <c r="DH1060" t="s">
        <v>110</v>
      </c>
      <c r="DI1060">
        <f t="shared" si="592"/>
        <v>4</v>
      </c>
      <c r="DJ1060" t="s">
        <v>111</v>
      </c>
      <c r="DK1060">
        <f t="shared" si="593"/>
        <v>5</v>
      </c>
      <c r="DL1060">
        <v>335000</v>
      </c>
    </row>
    <row r="1061" spans="1:116" x14ac:dyDescent="0.35">
      <c r="A1061">
        <v>1060</v>
      </c>
      <c r="B1061">
        <v>50</v>
      </c>
      <c r="C1061" t="s">
        <v>81</v>
      </c>
      <c r="D1061">
        <f t="shared" si="560"/>
        <v>4</v>
      </c>
      <c r="E1061" t="s">
        <v>83</v>
      </c>
      <c r="F1061">
        <v>11275</v>
      </c>
      <c r="G1061" t="s">
        <v>82</v>
      </c>
      <c r="H1061">
        <f t="shared" si="561"/>
        <v>2</v>
      </c>
      <c r="I1061" t="s">
        <v>83</v>
      </c>
      <c r="J1061" t="str">
        <f t="shared" si="562"/>
        <v/>
      </c>
      <c r="K1061" t="s">
        <v>120</v>
      </c>
      <c r="L1061">
        <f t="shared" si="563"/>
        <v>2</v>
      </c>
      <c r="M1061" t="s">
        <v>199</v>
      </c>
      <c r="N1061">
        <f t="shared" si="564"/>
        <v>4</v>
      </c>
      <c r="O1061" t="s">
        <v>86</v>
      </c>
      <c r="P1061">
        <f t="shared" si="565"/>
        <v>4</v>
      </c>
      <c r="Q1061" t="s">
        <v>122</v>
      </c>
      <c r="R1061">
        <f t="shared" si="566"/>
        <v>2</v>
      </c>
      <c r="S1061" t="s">
        <v>194</v>
      </c>
      <c r="T1061">
        <f t="shared" si="567"/>
        <v>2</v>
      </c>
      <c r="U1061" t="s">
        <v>123</v>
      </c>
      <c r="V1061">
        <f t="shared" si="568"/>
        <v>14</v>
      </c>
      <c r="W1061" t="s">
        <v>90</v>
      </c>
      <c r="X1061">
        <f t="shared" si="569"/>
        <v>7</v>
      </c>
      <c r="Y1061" t="s">
        <v>90</v>
      </c>
      <c r="Z1061">
        <f t="shared" si="570"/>
        <v>7</v>
      </c>
      <c r="AA1061" t="s">
        <v>91</v>
      </c>
      <c r="AB1061">
        <f t="shared" si="571"/>
        <v>3</v>
      </c>
      <c r="AC1061" t="s">
        <v>132</v>
      </c>
      <c r="AD1061">
        <f t="shared" si="572"/>
        <v>1</v>
      </c>
      <c r="AE1061">
        <v>6</v>
      </c>
      <c r="AF1061">
        <v>7</v>
      </c>
      <c r="AG1061">
        <v>1932</v>
      </c>
      <c r="AH1061">
        <v>1950</v>
      </c>
      <c r="AI1061" t="s">
        <v>93</v>
      </c>
      <c r="AJ1061">
        <f t="shared" si="573"/>
        <v>5</v>
      </c>
      <c r="AK1061" t="s">
        <v>94</v>
      </c>
      <c r="AL1061">
        <f t="shared" si="574"/>
        <v>8</v>
      </c>
      <c r="AM1061" t="s">
        <v>116</v>
      </c>
      <c r="AN1061">
        <f t="shared" si="575"/>
        <v>10</v>
      </c>
      <c r="AO1061" t="s">
        <v>116</v>
      </c>
      <c r="AP1061" t="s">
        <v>96</v>
      </c>
      <c r="AQ1061">
        <f t="shared" si="576"/>
        <v>4</v>
      </c>
      <c r="AR1061">
        <v>480</v>
      </c>
      <c r="AS1061" t="s">
        <v>98</v>
      </c>
      <c r="AT1061">
        <f t="shared" si="577"/>
        <v>3</v>
      </c>
      <c r="AU1061" t="s">
        <v>98</v>
      </c>
      <c r="AV1061">
        <f t="shared" si="578"/>
        <v>3</v>
      </c>
      <c r="AW1061" t="s">
        <v>118</v>
      </c>
      <c r="AX1061">
        <f t="shared" si="579"/>
        <v>2</v>
      </c>
      <c r="AY1061" t="s">
        <v>98</v>
      </c>
      <c r="AZ1061">
        <f t="shared" si="580"/>
        <v>4</v>
      </c>
      <c r="BA1061" t="s">
        <v>98</v>
      </c>
      <c r="BB1061">
        <f t="shared" si="581"/>
        <v>4</v>
      </c>
      <c r="BC1061" t="s">
        <v>121</v>
      </c>
      <c r="BD1061" t="s">
        <v>153</v>
      </c>
      <c r="BE1061">
        <f t="shared" si="582"/>
        <v>2</v>
      </c>
      <c r="BF1061">
        <v>297</v>
      </c>
      <c r="BG1061" t="s">
        <v>172</v>
      </c>
      <c r="BH1061">
        <v>557</v>
      </c>
      <c r="BI1061">
        <v>0</v>
      </c>
      <c r="BJ1061">
        <v>854</v>
      </c>
      <c r="BK1061" t="s">
        <v>103</v>
      </c>
      <c r="BL1061">
        <f t="shared" si="583"/>
        <v>6</v>
      </c>
      <c r="BM1061" t="s">
        <v>98</v>
      </c>
      <c r="BN1061" t="s">
        <v>105</v>
      </c>
      <c r="BO1061" t="s">
        <v>106</v>
      </c>
      <c r="BP1061">
        <f t="shared" si="584"/>
        <v>6</v>
      </c>
      <c r="BQ1061">
        <v>1096</v>
      </c>
      <c r="BR1061">
        <v>895</v>
      </c>
      <c r="BS1061">
        <v>0</v>
      </c>
      <c r="BT1061">
        <v>1991</v>
      </c>
      <c r="BU1061">
        <v>0</v>
      </c>
      <c r="BV1061">
        <v>0</v>
      </c>
      <c r="BW1061">
        <v>1</v>
      </c>
      <c r="BX1061">
        <v>1</v>
      </c>
      <c r="BY1061">
        <v>3</v>
      </c>
      <c r="BZ1061">
        <v>1</v>
      </c>
      <c r="CA1061" t="s">
        <v>98</v>
      </c>
      <c r="CB1061">
        <f t="shared" si="585"/>
        <v>4</v>
      </c>
      <c r="CC1061">
        <v>7</v>
      </c>
      <c r="CD1061" t="s">
        <v>107</v>
      </c>
      <c r="CE1061">
        <v>1</v>
      </c>
      <c r="CF1061" t="s">
        <v>97</v>
      </c>
      <c r="CG1061" t="s">
        <v>127</v>
      </c>
      <c r="CH1061">
        <f t="shared" si="586"/>
        <v>5</v>
      </c>
      <c r="CI1061">
        <v>1977</v>
      </c>
      <c r="CJ1061" t="s">
        <v>102</v>
      </c>
      <c r="CK1061">
        <f t="shared" si="587"/>
        <v>2</v>
      </c>
      <c r="CL1061">
        <v>2</v>
      </c>
      <c r="CM1061">
        <v>432</v>
      </c>
      <c r="CN1061" t="s">
        <v>98</v>
      </c>
      <c r="CO1061">
        <f t="shared" si="588"/>
        <v>4</v>
      </c>
      <c r="CP1061" t="s">
        <v>147</v>
      </c>
      <c r="CQ1061">
        <f t="shared" si="589"/>
        <v>3</v>
      </c>
      <c r="CR1061" t="s">
        <v>105</v>
      </c>
      <c r="CS1061">
        <f t="shared" si="590"/>
        <v>3</v>
      </c>
      <c r="CT1061">
        <v>0</v>
      </c>
      <c r="CU1061">
        <v>0</v>
      </c>
      <c r="CV1061">
        <v>19</v>
      </c>
      <c r="CW1061">
        <v>0</v>
      </c>
      <c r="CX1061">
        <v>0</v>
      </c>
      <c r="CY1061">
        <v>0</v>
      </c>
      <c r="CZ1061" t="s">
        <v>83</v>
      </c>
      <c r="DA1061" t="s">
        <v>83</v>
      </c>
      <c r="DB1061">
        <f t="shared" si="591"/>
        <v>5</v>
      </c>
      <c r="DC1061" t="s">
        <v>83</v>
      </c>
      <c r="DD1061">
        <v>0</v>
      </c>
      <c r="DE1061">
        <v>3</v>
      </c>
      <c r="DF1061">
        <v>2007</v>
      </c>
      <c r="DG1061">
        <f t="shared" si="594"/>
        <v>16</v>
      </c>
      <c r="DH1061" t="s">
        <v>110</v>
      </c>
      <c r="DI1061">
        <f t="shared" si="592"/>
        <v>4</v>
      </c>
      <c r="DJ1061" t="s">
        <v>111</v>
      </c>
      <c r="DK1061">
        <f t="shared" si="593"/>
        <v>5</v>
      </c>
      <c r="DL1061">
        <v>220000</v>
      </c>
    </row>
    <row r="1062" spans="1:116" x14ac:dyDescent="0.35">
      <c r="A1062">
        <v>1061</v>
      </c>
      <c r="B1062">
        <v>120</v>
      </c>
      <c r="C1062" t="s">
        <v>81</v>
      </c>
      <c r="D1062">
        <f t="shared" si="560"/>
        <v>4</v>
      </c>
      <c r="E1062">
        <v>41</v>
      </c>
      <c r="F1062">
        <v>4920</v>
      </c>
      <c r="G1062" t="s">
        <v>82</v>
      </c>
      <c r="H1062">
        <f t="shared" si="561"/>
        <v>2</v>
      </c>
      <c r="I1062" t="s">
        <v>83</v>
      </c>
      <c r="J1062" t="str">
        <f t="shared" si="562"/>
        <v/>
      </c>
      <c r="K1062" t="s">
        <v>84</v>
      </c>
      <c r="L1062">
        <f t="shared" si="563"/>
        <v>1</v>
      </c>
      <c r="M1062" t="s">
        <v>85</v>
      </c>
      <c r="N1062">
        <f t="shared" si="564"/>
        <v>2</v>
      </c>
      <c r="O1062" t="s">
        <v>86</v>
      </c>
      <c r="P1062">
        <f t="shared" si="565"/>
        <v>4</v>
      </c>
      <c r="Q1062" t="s">
        <v>87</v>
      </c>
      <c r="R1062">
        <f t="shared" si="566"/>
        <v>4</v>
      </c>
      <c r="S1062" t="s">
        <v>88</v>
      </c>
      <c r="T1062">
        <f t="shared" si="567"/>
        <v>3</v>
      </c>
      <c r="U1062" t="s">
        <v>200</v>
      </c>
      <c r="V1062">
        <f t="shared" si="568"/>
        <v>20</v>
      </c>
      <c r="W1062" t="s">
        <v>90</v>
      </c>
      <c r="X1062">
        <f t="shared" si="569"/>
        <v>7</v>
      </c>
      <c r="Y1062" t="s">
        <v>90</v>
      </c>
      <c r="Z1062">
        <f t="shared" si="570"/>
        <v>7</v>
      </c>
      <c r="AA1062" t="s">
        <v>179</v>
      </c>
      <c r="AB1062">
        <f t="shared" si="571"/>
        <v>4</v>
      </c>
      <c r="AC1062" t="s">
        <v>115</v>
      </c>
      <c r="AD1062">
        <f t="shared" si="572"/>
        <v>4</v>
      </c>
      <c r="AE1062">
        <v>8</v>
      </c>
      <c r="AF1062">
        <v>5</v>
      </c>
      <c r="AG1062">
        <v>2001</v>
      </c>
      <c r="AH1062">
        <v>2001</v>
      </c>
      <c r="AI1062" t="s">
        <v>93</v>
      </c>
      <c r="AJ1062">
        <f t="shared" si="573"/>
        <v>5</v>
      </c>
      <c r="AK1062" t="s">
        <v>94</v>
      </c>
      <c r="AL1062">
        <f t="shared" si="574"/>
        <v>8</v>
      </c>
      <c r="AM1062" t="s">
        <v>180</v>
      </c>
      <c r="AN1062">
        <f t="shared" si="575"/>
        <v>15</v>
      </c>
      <c r="AO1062" t="s">
        <v>181</v>
      </c>
      <c r="AP1062" t="s">
        <v>117</v>
      </c>
      <c r="AQ1062">
        <f t="shared" si="576"/>
        <v>2</v>
      </c>
      <c r="AR1062">
        <v>0</v>
      </c>
      <c r="AS1062" t="s">
        <v>97</v>
      </c>
      <c r="AT1062">
        <f t="shared" si="577"/>
        <v>4</v>
      </c>
      <c r="AU1062" t="s">
        <v>98</v>
      </c>
      <c r="AV1062">
        <f t="shared" si="578"/>
        <v>3</v>
      </c>
      <c r="AW1062" t="s">
        <v>99</v>
      </c>
      <c r="AX1062">
        <f t="shared" si="579"/>
        <v>6</v>
      </c>
      <c r="AY1062" t="s">
        <v>97</v>
      </c>
      <c r="AZ1062">
        <f t="shared" si="580"/>
        <v>5</v>
      </c>
      <c r="BA1062" t="s">
        <v>98</v>
      </c>
      <c r="BB1062">
        <f t="shared" si="581"/>
        <v>4</v>
      </c>
      <c r="BC1062" t="s">
        <v>121</v>
      </c>
      <c r="BD1062" t="s">
        <v>101</v>
      </c>
      <c r="BE1062">
        <f t="shared" si="582"/>
        <v>7</v>
      </c>
      <c r="BF1062">
        <v>616</v>
      </c>
      <c r="BG1062" t="s">
        <v>102</v>
      </c>
      <c r="BH1062">
        <v>0</v>
      </c>
      <c r="BI1062">
        <v>722</v>
      </c>
      <c r="BJ1062">
        <v>1338</v>
      </c>
      <c r="BK1062" t="s">
        <v>103</v>
      </c>
      <c r="BL1062">
        <f t="shared" si="583"/>
        <v>6</v>
      </c>
      <c r="BM1062" t="s">
        <v>104</v>
      </c>
      <c r="BN1062" t="s">
        <v>105</v>
      </c>
      <c r="BO1062" t="s">
        <v>106</v>
      </c>
      <c r="BP1062">
        <f t="shared" si="584"/>
        <v>6</v>
      </c>
      <c r="BQ1062">
        <v>1338</v>
      </c>
      <c r="BR1062">
        <v>0</v>
      </c>
      <c r="BS1062">
        <v>0</v>
      </c>
      <c r="BT1062">
        <v>1338</v>
      </c>
      <c r="BU1062">
        <v>1</v>
      </c>
      <c r="BV1062">
        <v>0</v>
      </c>
      <c r="BW1062">
        <v>2</v>
      </c>
      <c r="BX1062">
        <v>0</v>
      </c>
      <c r="BY1062">
        <v>2</v>
      </c>
      <c r="BZ1062">
        <v>1</v>
      </c>
      <c r="CA1062" t="s">
        <v>97</v>
      </c>
      <c r="CB1062">
        <f t="shared" si="585"/>
        <v>5</v>
      </c>
      <c r="CC1062">
        <v>6</v>
      </c>
      <c r="CD1062" t="s">
        <v>107</v>
      </c>
      <c r="CE1062">
        <v>0</v>
      </c>
      <c r="CF1062" t="s">
        <v>83</v>
      </c>
      <c r="CG1062" t="s">
        <v>108</v>
      </c>
      <c r="CH1062">
        <f t="shared" si="586"/>
        <v>6</v>
      </c>
      <c r="CI1062">
        <v>2001</v>
      </c>
      <c r="CJ1062" t="s">
        <v>157</v>
      </c>
      <c r="CK1062">
        <f t="shared" si="587"/>
        <v>4</v>
      </c>
      <c r="CL1062">
        <v>2</v>
      </c>
      <c r="CM1062">
        <v>582</v>
      </c>
      <c r="CN1062" t="s">
        <v>98</v>
      </c>
      <c r="CO1062">
        <f t="shared" si="588"/>
        <v>4</v>
      </c>
      <c r="CP1062" t="s">
        <v>98</v>
      </c>
      <c r="CQ1062">
        <f t="shared" si="589"/>
        <v>4</v>
      </c>
      <c r="CR1062" t="s">
        <v>105</v>
      </c>
      <c r="CS1062">
        <f t="shared" si="590"/>
        <v>3</v>
      </c>
      <c r="CT1062">
        <v>0</v>
      </c>
      <c r="CU1062">
        <v>0</v>
      </c>
      <c r="CV1062">
        <v>170</v>
      </c>
      <c r="CW1062">
        <v>0</v>
      </c>
      <c r="CX1062">
        <v>0</v>
      </c>
      <c r="CY1062">
        <v>0</v>
      </c>
      <c r="CZ1062" t="s">
        <v>83</v>
      </c>
      <c r="DA1062" t="s">
        <v>83</v>
      </c>
      <c r="DB1062">
        <f t="shared" si="591"/>
        <v>5</v>
      </c>
      <c r="DC1062" t="s">
        <v>83</v>
      </c>
      <c r="DD1062">
        <v>0</v>
      </c>
      <c r="DE1062">
        <v>4</v>
      </c>
      <c r="DF1062">
        <v>2010</v>
      </c>
      <c r="DG1062">
        <f t="shared" si="594"/>
        <v>13</v>
      </c>
      <c r="DH1062" t="s">
        <v>110</v>
      </c>
      <c r="DI1062">
        <f t="shared" si="592"/>
        <v>4</v>
      </c>
      <c r="DJ1062" t="s">
        <v>111</v>
      </c>
      <c r="DK1062">
        <f t="shared" si="593"/>
        <v>5</v>
      </c>
      <c r="DL1062">
        <v>213500</v>
      </c>
    </row>
    <row r="1063" spans="1:116" x14ac:dyDescent="0.35">
      <c r="A1063">
        <v>1062</v>
      </c>
      <c r="B1063">
        <v>30</v>
      </c>
      <c r="C1063" t="s">
        <v>183</v>
      </c>
      <c r="D1063">
        <f t="shared" si="560"/>
        <v>1</v>
      </c>
      <c r="E1063">
        <v>120</v>
      </c>
      <c r="F1063">
        <v>18000</v>
      </c>
      <c r="G1063" t="s">
        <v>174</v>
      </c>
      <c r="H1063">
        <f t="shared" si="561"/>
        <v>1</v>
      </c>
      <c r="I1063" t="s">
        <v>83</v>
      </c>
      <c r="J1063" t="str">
        <f t="shared" si="562"/>
        <v/>
      </c>
      <c r="K1063" t="s">
        <v>84</v>
      </c>
      <c r="L1063">
        <f t="shared" si="563"/>
        <v>1</v>
      </c>
      <c r="M1063" t="s">
        <v>195</v>
      </c>
      <c r="N1063">
        <f t="shared" si="564"/>
        <v>3</v>
      </c>
      <c r="O1063" t="s">
        <v>86</v>
      </c>
      <c r="P1063">
        <f t="shared" si="565"/>
        <v>4</v>
      </c>
      <c r="Q1063" t="s">
        <v>87</v>
      </c>
      <c r="R1063">
        <f t="shared" si="566"/>
        <v>4</v>
      </c>
      <c r="S1063" t="s">
        <v>88</v>
      </c>
      <c r="T1063">
        <f t="shared" si="567"/>
        <v>3</v>
      </c>
      <c r="U1063" t="s">
        <v>176</v>
      </c>
      <c r="V1063">
        <f t="shared" si="568"/>
        <v>3</v>
      </c>
      <c r="W1063" t="s">
        <v>90</v>
      </c>
      <c r="X1063">
        <f t="shared" si="569"/>
        <v>7</v>
      </c>
      <c r="Y1063" t="s">
        <v>90</v>
      </c>
      <c r="Z1063">
        <f t="shared" si="570"/>
        <v>7</v>
      </c>
      <c r="AA1063" t="s">
        <v>91</v>
      </c>
      <c r="AB1063">
        <f t="shared" si="571"/>
        <v>3</v>
      </c>
      <c r="AC1063" t="s">
        <v>115</v>
      </c>
      <c r="AD1063">
        <f t="shared" si="572"/>
        <v>4</v>
      </c>
      <c r="AE1063">
        <v>3</v>
      </c>
      <c r="AF1063">
        <v>4</v>
      </c>
      <c r="AG1063">
        <v>1935</v>
      </c>
      <c r="AH1063">
        <v>1950</v>
      </c>
      <c r="AI1063" t="s">
        <v>93</v>
      </c>
      <c r="AJ1063">
        <f t="shared" si="573"/>
        <v>5</v>
      </c>
      <c r="AK1063" t="s">
        <v>94</v>
      </c>
      <c r="AL1063">
        <f t="shared" si="574"/>
        <v>8</v>
      </c>
      <c r="AM1063" t="s">
        <v>116</v>
      </c>
      <c r="AN1063">
        <f t="shared" si="575"/>
        <v>10</v>
      </c>
      <c r="AO1063" t="s">
        <v>116</v>
      </c>
      <c r="AP1063" t="s">
        <v>117</v>
      </c>
      <c r="AQ1063">
        <f t="shared" si="576"/>
        <v>2</v>
      </c>
      <c r="AR1063">
        <v>0</v>
      </c>
      <c r="AS1063" t="s">
        <v>147</v>
      </c>
      <c r="AT1063">
        <f t="shared" si="577"/>
        <v>2</v>
      </c>
      <c r="AU1063" t="s">
        <v>98</v>
      </c>
      <c r="AV1063">
        <f t="shared" si="578"/>
        <v>3</v>
      </c>
      <c r="AW1063" t="s">
        <v>118</v>
      </c>
      <c r="AX1063">
        <f t="shared" si="579"/>
        <v>2</v>
      </c>
      <c r="AY1063" t="s">
        <v>98</v>
      </c>
      <c r="AZ1063">
        <f t="shared" si="580"/>
        <v>4</v>
      </c>
      <c r="BA1063" t="s">
        <v>98</v>
      </c>
      <c r="BB1063">
        <f t="shared" si="581"/>
        <v>4</v>
      </c>
      <c r="BC1063" t="s">
        <v>100</v>
      </c>
      <c r="BD1063" t="s">
        <v>102</v>
      </c>
      <c r="BE1063">
        <f t="shared" si="582"/>
        <v>6</v>
      </c>
      <c r="BF1063">
        <v>0</v>
      </c>
      <c r="BG1063" t="s">
        <v>102</v>
      </c>
      <c r="BH1063">
        <v>0</v>
      </c>
      <c r="BI1063">
        <v>894</v>
      </c>
      <c r="BJ1063">
        <v>894</v>
      </c>
      <c r="BK1063" t="s">
        <v>103</v>
      </c>
      <c r="BL1063">
        <f t="shared" si="583"/>
        <v>6</v>
      </c>
      <c r="BM1063" t="s">
        <v>98</v>
      </c>
      <c r="BN1063" t="s">
        <v>105</v>
      </c>
      <c r="BO1063" t="s">
        <v>106</v>
      </c>
      <c r="BP1063">
        <f t="shared" si="584"/>
        <v>6</v>
      </c>
      <c r="BQ1063">
        <v>894</v>
      </c>
      <c r="BR1063">
        <v>0</v>
      </c>
      <c r="BS1063">
        <v>0</v>
      </c>
      <c r="BT1063">
        <v>894</v>
      </c>
      <c r="BU1063">
        <v>0</v>
      </c>
      <c r="BV1063">
        <v>0</v>
      </c>
      <c r="BW1063">
        <v>1</v>
      </c>
      <c r="BX1063">
        <v>0</v>
      </c>
      <c r="BY1063">
        <v>2</v>
      </c>
      <c r="BZ1063">
        <v>1</v>
      </c>
      <c r="CA1063" t="s">
        <v>98</v>
      </c>
      <c r="CB1063">
        <f t="shared" si="585"/>
        <v>4</v>
      </c>
      <c r="CC1063">
        <v>6</v>
      </c>
      <c r="CD1063" t="s">
        <v>107</v>
      </c>
      <c r="CE1063">
        <v>0</v>
      </c>
      <c r="CF1063" t="s">
        <v>83</v>
      </c>
      <c r="CG1063" t="s">
        <v>127</v>
      </c>
      <c r="CH1063">
        <f t="shared" si="586"/>
        <v>5</v>
      </c>
      <c r="CI1063">
        <v>1994</v>
      </c>
      <c r="CJ1063" t="s">
        <v>109</v>
      </c>
      <c r="CK1063">
        <f t="shared" si="587"/>
        <v>3</v>
      </c>
      <c r="CL1063">
        <v>3</v>
      </c>
      <c r="CM1063">
        <v>1248</v>
      </c>
      <c r="CN1063" t="s">
        <v>98</v>
      </c>
      <c r="CO1063">
        <f t="shared" si="588"/>
        <v>4</v>
      </c>
      <c r="CP1063" t="s">
        <v>98</v>
      </c>
      <c r="CQ1063">
        <f t="shared" si="589"/>
        <v>4</v>
      </c>
      <c r="CR1063" t="s">
        <v>105</v>
      </c>
      <c r="CS1063">
        <f t="shared" si="590"/>
        <v>3</v>
      </c>
      <c r="CT1063">
        <v>0</v>
      </c>
      <c r="CU1063">
        <v>20</v>
      </c>
      <c r="CV1063">
        <v>0</v>
      </c>
      <c r="CW1063">
        <v>0</v>
      </c>
      <c r="CX1063">
        <v>0</v>
      </c>
      <c r="CY1063">
        <v>0</v>
      </c>
      <c r="CZ1063" t="s">
        <v>83</v>
      </c>
      <c r="DA1063" t="s">
        <v>83</v>
      </c>
      <c r="DB1063">
        <f t="shared" si="591"/>
        <v>5</v>
      </c>
      <c r="DC1063" t="s">
        <v>135</v>
      </c>
      <c r="DD1063">
        <v>560</v>
      </c>
      <c r="DE1063">
        <v>8</v>
      </c>
      <c r="DF1063">
        <v>2008</v>
      </c>
      <c r="DG1063">
        <f t="shared" si="594"/>
        <v>15</v>
      </c>
      <c r="DH1063" t="s">
        <v>208</v>
      </c>
      <c r="DI1063">
        <f t="shared" si="592"/>
        <v>2</v>
      </c>
      <c r="DJ1063" t="s">
        <v>111</v>
      </c>
      <c r="DK1063">
        <f t="shared" si="593"/>
        <v>5</v>
      </c>
      <c r="DL1063">
        <v>81000</v>
      </c>
    </row>
    <row r="1064" spans="1:116" x14ac:dyDescent="0.35">
      <c r="A1064">
        <v>1063</v>
      </c>
      <c r="B1064">
        <v>190</v>
      </c>
      <c r="C1064" t="s">
        <v>142</v>
      </c>
      <c r="D1064">
        <f t="shared" si="560"/>
        <v>2</v>
      </c>
      <c r="E1064">
        <v>85</v>
      </c>
      <c r="F1064">
        <v>13600</v>
      </c>
      <c r="G1064" t="s">
        <v>82</v>
      </c>
      <c r="H1064">
        <f t="shared" si="561"/>
        <v>2</v>
      </c>
      <c r="I1064" t="s">
        <v>174</v>
      </c>
      <c r="J1064">
        <f t="shared" si="562"/>
        <v>1</v>
      </c>
      <c r="K1064" t="s">
        <v>84</v>
      </c>
      <c r="L1064">
        <f t="shared" si="563"/>
        <v>1</v>
      </c>
      <c r="M1064" t="s">
        <v>85</v>
      </c>
      <c r="N1064">
        <f t="shared" si="564"/>
        <v>2</v>
      </c>
      <c r="O1064" t="s">
        <v>86</v>
      </c>
      <c r="P1064">
        <f t="shared" si="565"/>
        <v>4</v>
      </c>
      <c r="Q1064" t="s">
        <v>87</v>
      </c>
      <c r="R1064">
        <f t="shared" si="566"/>
        <v>4</v>
      </c>
      <c r="S1064" t="s">
        <v>88</v>
      </c>
      <c r="T1064">
        <f t="shared" si="567"/>
        <v>3</v>
      </c>
      <c r="U1064" t="s">
        <v>143</v>
      </c>
      <c r="V1064">
        <f t="shared" si="568"/>
        <v>9</v>
      </c>
      <c r="W1064" t="s">
        <v>90</v>
      </c>
      <c r="X1064">
        <f t="shared" si="569"/>
        <v>7</v>
      </c>
      <c r="Y1064" t="s">
        <v>90</v>
      </c>
      <c r="Z1064">
        <f t="shared" si="570"/>
        <v>7</v>
      </c>
      <c r="AA1064" t="s">
        <v>149</v>
      </c>
      <c r="AB1064">
        <f t="shared" si="571"/>
        <v>1</v>
      </c>
      <c r="AC1064" t="s">
        <v>92</v>
      </c>
      <c r="AD1064">
        <f t="shared" si="572"/>
        <v>8</v>
      </c>
      <c r="AE1064">
        <v>5</v>
      </c>
      <c r="AF1064">
        <v>5</v>
      </c>
      <c r="AG1064">
        <v>1900</v>
      </c>
      <c r="AH1064">
        <v>1950</v>
      </c>
      <c r="AI1064" t="s">
        <v>93</v>
      </c>
      <c r="AJ1064">
        <f t="shared" si="573"/>
        <v>5</v>
      </c>
      <c r="AK1064" t="s">
        <v>94</v>
      </c>
      <c r="AL1064">
        <f t="shared" si="574"/>
        <v>8</v>
      </c>
      <c r="AM1064" t="s">
        <v>124</v>
      </c>
      <c r="AN1064">
        <f t="shared" si="575"/>
        <v>4</v>
      </c>
      <c r="AO1064" t="s">
        <v>124</v>
      </c>
      <c r="AP1064" t="s">
        <v>117</v>
      </c>
      <c r="AQ1064">
        <f t="shared" si="576"/>
        <v>2</v>
      </c>
      <c r="AR1064">
        <v>0</v>
      </c>
      <c r="AS1064" t="s">
        <v>98</v>
      </c>
      <c r="AT1064">
        <f t="shared" si="577"/>
        <v>3</v>
      </c>
      <c r="AU1064" t="s">
        <v>98</v>
      </c>
      <c r="AV1064">
        <f t="shared" si="578"/>
        <v>3</v>
      </c>
      <c r="AW1064" t="s">
        <v>126</v>
      </c>
      <c r="AX1064">
        <f t="shared" si="579"/>
        <v>3</v>
      </c>
      <c r="AY1064" t="s">
        <v>98</v>
      </c>
      <c r="AZ1064">
        <f t="shared" si="580"/>
        <v>4</v>
      </c>
      <c r="BA1064" t="s">
        <v>98</v>
      </c>
      <c r="BB1064">
        <f t="shared" si="581"/>
        <v>4</v>
      </c>
      <c r="BC1064" t="s">
        <v>100</v>
      </c>
      <c r="BD1064" t="s">
        <v>102</v>
      </c>
      <c r="BE1064">
        <f t="shared" si="582"/>
        <v>6</v>
      </c>
      <c r="BF1064">
        <v>0</v>
      </c>
      <c r="BG1064" t="s">
        <v>102</v>
      </c>
      <c r="BH1064">
        <v>0</v>
      </c>
      <c r="BI1064">
        <v>662</v>
      </c>
      <c r="BJ1064">
        <v>662</v>
      </c>
      <c r="BK1064" t="s">
        <v>103</v>
      </c>
      <c r="BL1064">
        <f t="shared" si="583"/>
        <v>6</v>
      </c>
      <c r="BM1064" t="s">
        <v>98</v>
      </c>
      <c r="BN1064" t="s">
        <v>177</v>
      </c>
      <c r="BO1064" t="s">
        <v>106</v>
      </c>
      <c r="BP1064">
        <f t="shared" si="584"/>
        <v>6</v>
      </c>
      <c r="BQ1064">
        <v>1422</v>
      </c>
      <c r="BR1064">
        <v>915</v>
      </c>
      <c r="BS1064">
        <v>0</v>
      </c>
      <c r="BT1064">
        <v>2337</v>
      </c>
      <c r="BU1064">
        <v>0</v>
      </c>
      <c r="BV1064">
        <v>0</v>
      </c>
      <c r="BW1064">
        <v>2</v>
      </c>
      <c r="BX1064">
        <v>0</v>
      </c>
      <c r="BY1064">
        <v>5</v>
      </c>
      <c r="BZ1064">
        <v>2</v>
      </c>
      <c r="CA1064" t="s">
        <v>98</v>
      </c>
      <c r="CB1064">
        <f t="shared" si="585"/>
        <v>4</v>
      </c>
      <c r="CC1064">
        <v>10</v>
      </c>
      <c r="CD1064" t="s">
        <v>224</v>
      </c>
      <c r="CE1064">
        <v>0</v>
      </c>
      <c r="CF1064" t="s">
        <v>83</v>
      </c>
      <c r="CG1064" t="s">
        <v>127</v>
      </c>
      <c r="CH1064">
        <f t="shared" si="586"/>
        <v>5</v>
      </c>
      <c r="CI1064">
        <v>1945</v>
      </c>
      <c r="CJ1064" t="s">
        <v>102</v>
      </c>
      <c r="CK1064">
        <f t="shared" si="587"/>
        <v>2</v>
      </c>
      <c r="CL1064">
        <v>2</v>
      </c>
      <c r="CM1064">
        <v>560</v>
      </c>
      <c r="CN1064" t="s">
        <v>98</v>
      </c>
      <c r="CO1064">
        <f t="shared" si="588"/>
        <v>4</v>
      </c>
      <c r="CP1064" t="s">
        <v>98</v>
      </c>
      <c r="CQ1064">
        <f t="shared" si="589"/>
        <v>4</v>
      </c>
      <c r="CR1064" t="s">
        <v>105</v>
      </c>
      <c r="CS1064">
        <f t="shared" si="590"/>
        <v>3</v>
      </c>
      <c r="CT1064">
        <v>0</v>
      </c>
      <c r="CU1064">
        <v>57</v>
      </c>
      <c r="CV1064">
        <v>0</v>
      </c>
      <c r="CW1064">
        <v>0</v>
      </c>
      <c r="CX1064">
        <v>0</v>
      </c>
      <c r="CY1064">
        <v>0</v>
      </c>
      <c r="CZ1064" t="s">
        <v>83</v>
      </c>
      <c r="DA1064" t="s">
        <v>83</v>
      </c>
      <c r="DB1064">
        <f t="shared" si="591"/>
        <v>5</v>
      </c>
      <c r="DC1064" t="s">
        <v>83</v>
      </c>
      <c r="DD1064">
        <v>0</v>
      </c>
      <c r="DE1064">
        <v>9</v>
      </c>
      <c r="DF1064">
        <v>2007</v>
      </c>
      <c r="DG1064">
        <f t="shared" si="594"/>
        <v>16</v>
      </c>
      <c r="DH1064" t="s">
        <v>110</v>
      </c>
      <c r="DI1064">
        <f t="shared" si="592"/>
        <v>4</v>
      </c>
      <c r="DJ1064" t="s">
        <v>111</v>
      </c>
      <c r="DK1064">
        <f t="shared" si="593"/>
        <v>5</v>
      </c>
      <c r="DL1064">
        <v>90000</v>
      </c>
    </row>
    <row r="1065" spans="1:116" x14ac:dyDescent="0.35">
      <c r="A1065">
        <v>1064</v>
      </c>
      <c r="B1065">
        <v>30</v>
      </c>
      <c r="C1065" t="s">
        <v>142</v>
      </c>
      <c r="D1065">
        <f t="shared" si="560"/>
        <v>2</v>
      </c>
      <c r="E1065">
        <v>50</v>
      </c>
      <c r="F1065">
        <v>6000</v>
      </c>
      <c r="G1065" t="s">
        <v>82</v>
      </c>
      <c r="H1065">
        <f t="shared" si="561"/>
        <v>2</v>
      </c>
      <c r="I1065" t="s">
        <v>83</v>
      </c>
      <c r="J1065" t="str">
        <f t="shared" si="562"/>
        <v/>
      </c>
      <c r="K1065" t="s">
        <v>84</v>
      </c>
      <c r="L1065">
        <f t="shared" si="563"/>
        <v>1</v>
      </c>
      <c r="M1065" t="s">
        <v>85</v>
      </c>
      <c r="N1065">
        <f t="shared" si="564"/>
        <v>2</v>
      </c>
      <c r="O1065" t="s">
        <v>86</v>
      </c>
      <c r="P1065">
        <f t="shared" si="565"/>
        <v>4</v>
      </c>
      <c r="Q1065" t="s">
        <v>87</v>
      </c>
      <c r="R1065">
        <f t="shared" si="566"/>
        <v>4</v>
      </c>
      <c r="S1065" t="s">
        <v>88</v>
      </c>
      <c r="T1065">
        <f t="shared" si="567"/>
        <v>3</v>
      </c>
      <c r="U1065" t="s">
        <v>143</v>
      </c>
      <c r="V1065">
        <f t="shared" si="568"/>
        <v>9</v>
      </c>
      <c r="W1065" t="s">
        <v>144</v>
      </c>
      <c r="X1065">
        <f t="shared" si="569"/>
        <v>3</v>
      </c>
      <c r="Y1065" t="s">
        <v>90</v>
      </c>
      <c r="Z1065">
        <f t="shared" si="570"/>
        <v>7</v>
      </c>
      <c r="AA1065" t="s">
        <v>91</v>
      </c>
      <c r="AB1065">
        <f t="shared" si="571"/>
        <v>3</v>
      </c>
      <c r="AC1065" t="s">
        <v>115</v>
      </c>
      <c r="AD1065">
        <f t="shared" si="572"/>
        <v>4</v>
      </c>
      <c r="AE1065">
        <v>6</v>
      </c>
      <c r="AF1065">
        <v>6</v>
      </c>
      <c r="AG1065">
        <v>1925</v>
      </c>
      <c r="AH1065">
        <v>1980</v>
      </c>
      <c r="AI1065" t="s">
        <v>93</v>
      </c>
      <c r="AJ1065">
        <f t="shared" si="573"/>
        <v>5</v>
      </c>
      <c r="AK1065" t="s">
        <v>94</v>
      </c>
      <c r="AL1065">
        <f t="shared" si="574"/>
        <v>8</v>
      </c>
      <c r="AM1065" t="s">
        <v>116</v>
      </c>
      <c r="AN1065">
        <f t="shared" si="575"/>
        <v>10</v>
      </c>
      <c r="AO1065" t="s">
        <v>116</v>
      </c>
      <c r="AP1065" t="s">
        <v>117</v>
      </c>
      <c r="AQ1065">
        <f t="shared" si="576"/>
        <v>2</v>
      </c>
      <c r="AR1065">
        <v>0</v>
      </c>
      <c r="AS1065" t="s">
        <v>98</v>
      </c>
      <c r="AT1065">
        <f t="shared" si="577"/>
        <v>3</v>
      </c>
      <c r="AU1065" t="s">
        <v>97</v>
      </c>
      <c r="AV1065">
        <f t="shared" si="578"/>
        <v>4</v>
      </c>
      <c r="AW1065" t="s">
        <v>126</v>
      </c>
      <c r="AX1065">
        <f t="shared" si="579"/>
        <v>3</v>
      </c>
      <c r="AY1065" t="s">
        <v>98</v>
      </c>
      <c r="AZ1065">
        <f t="shared" si="580"/>
        <v>4</v>
      </c>
      <c r="BA1065" t="s">
        <v>98</v>
      </c>
      <c r="BB1065">
        <f t="shared" si="581"/>
        <v>4</v>
      </c>
      <c r="BC1065" t="s">
        <v>100</v>
      </c>
      <c r="BD1065" t="s">
        <v>141</v>
      </c>
      <c r="BE1065">
        <f t="shared" si="582"/>
        <v>3</v>
      </c>
      <c r="BF1065">
        <v>397</v>
      </c>
      <c r="BG1065" t="s">
        <v>102</v>
      </c>
      <c r="BH1065">
        <v>0</v>
      </c>
      <c r="BI1065">
        <v>706</v>
      </c>
      <c r="BJ1065">
        <v>1103</v>
      </c>
      <c r="BK1065" t="s">
        <v>103</v>
      </c>
      <c r="BL1065">
        <f t="shared" si="583"/>
        <v>6</v>
      </c>
      <c r="BM1065" t="s">
        <v>97</v>
      </c>
      <c r="BN1065" t="s">
        <v>105</v>
      </c>
      <c r="BO1065" t="s">
        <v>106</v>
      </c>
      <c r="BP1065">
        <f t="shared" si="584"/>
        <v>6</v>
      </c>
      <c r="BQ1065">
        <v>1103</v>
      </c>
      <c r="BR1065">
        <v>0</v>
      </c>
      <c r="BS1065">
        <v>0</v>
      </c>
      <c r="BT1065">
        <v>1103</v>
      </c>
      <c r="BU1065">
        <v>0</v>
      </c>
      <c r="BV1065">
        <v>0</v>
      </c>
      <c r="BW1065">
        <v>1</v>
      </c>
      <c r="BX1065">
        <v>0</v>
      </c>
      <c r="BY1065">
        <v>2</v>
      </c>
      <c r="BZ1065">
        <v>1</v>
      </c>
      <c r="CA1065" t="s">
        <v>97</v>
      </c>
      <c r="CB1065">
        <f t="shared" si="585"/>
        <v>5</v>
      </c>
      <c r="CC1065">
        <v>5</v>
      </c>
      <c r="CD1065" t="s">
        <v>107</v>
      </c>
      <c r="CE1065">
        <v>1</v>
      </c>
      <c r="CF1065" t="s">
        <v>97</v>
      </c>
      <c r="CG1065" t="s">
        <v>127</v>
      </c>
      <c r="CH1065">
        <f t="shared" si="586"/>
        <v>5</v>
      </c>
      <c r="CI1065">
        <v>1976</v>
      </c>
      <c r="CJ1065" t="s">
        <v>102</v>
      </c>
      <c r="CK1065">
        <f t="shared" si="587"/>
        <v>2</v>
      </c>
      <c r="CL1065">
        <v>2</v>
      </c>
      <c r="CM1065">
        <v>440</v>
      </c>
      <c r="CN1065" t="s">
        <v>98</v>
      </c>
      <c r="CO1065">
        <f t="shared" si="588"/>
        <v>4</v>
      </c>
      <c r="CP1065" t="s">
        <v>98</v>
      </c>
      <c r="CQ1065">
        <f t="shared" si="589"/>
        <v>4</v>
      </c>
      <c r="CR1065" t="s">
        <v>105</v>
      </c>
      <c r="CS1065">
        <f t="shared" si="590"/>
        <v>3</v>
      </c>
      <c r="CT1065">
        <v>166</v>
      </c>
      <c r="CU1065">
        <v>120</v>
      </c>
      <c r="CV1065">
        <v>0</v>
      </c>
      <c r="CW1065">
        <v>0</v>
      </c>
      <c r="CX1065">
        <v>0</v>
      </c>
      <c r="CY1065">
        <v>0</v>
      </c>
      <c r="CZ1065" t="s">
        <v>83</v>
      </c>
      <c r="DA1065" t="s">
        <v>134</v>
      </c>
      <c r="DB1065">
        <f t="shared" si="591"/>
        <v>3</v>
      </c>
      <c r="DC1065" t="s">
        <v>83</v>
      </c>
      <c r="DD1065">
        <v>0</v>
      </c>
      <c r="DE1065">
        <v>7</v>
      </c>
      <c r="DF1065">
        <v>2006</v>
      </c>
      <c r="DG1065">
        <f t="shared" si="594"/>
        <v>17</v>
      </c>
      <c r="DH1065" t="s">
        <v>110</v>
      </c>
      <c r="DI1065">
        <f t="shared" si="592"/>
        <v>4</v>
      </c>
      <c r="DJ1065" t="s">
        <v>111</v>
      </c>
      <c r="DK1065">
        <f t="shared" si="593"/>
        <v>5</v>
      </c>
      <c r="DL1065">
        <v>110500</v>
      </c>
    </row>
    <row r="1066" spans="1:116" x14ac:dyDescent="0.35">
      <c r="A1066">
        <v>1065</v>
      </c>
      <c r="B1066">
        <v>20</v>
      </c>
      <c r="C1066" t="s">
        <v>81</v>
      </c>
      <c r="D1066">
        <f t="shared" si="560"/>
        <v>4</v>
      </c>
      <c r="E1066" t="s">
        <v>83</v>
      </c>
      <c r="F1066">
        <v>11000</v>
      </c>
      <c r="G1066" t="s">
        <v>82</v>
      </c>
      <c r="H1066">
        <f t="shared" si="561"/>
        <v>2</v>
      </c>
      <c r="I1066" t="s">
        <v>83</v>
      </c>
      <c r="J1066" t="str">
        <f t="shared" si="562"/>
        <v/>
      </c>
      <c r="K1066" t="s">
        <v>120</v>
      </c>
      <c r="L1066">
        <f t="shared" si="563"/>
        <v>2</v>
      </c>
      <c r="M1066" t="s">
        <v>85</v>
      </c>
      <c r="N1066">
        <f t="shared" si="564"/>
        <v>2</v>
      </c>
      <c r="O1066" t="s">
        <v>86</v>
      </c>
      <c r="P1066">
        <f t="shared" si="565"/>
        <v>4</v>
      </c>
      <c r="Q1066" t="s">
        <v>166</v>
      </c>
      <c r="R1066">
        <f t="shared" si="566"/>
        <v>1</v>
      </c>
      <c r="S1066" t="s">
        <v>88</v>
      </c>
      <c r="T1066">
        <f t="shared" si="567"/>
        <v>3</v>
      </c>
      <c r="U1066" t="s">
        <v>162</v>
      </c>
      <c r="V1066">
        <f t="shared" si="568"/>
        <v>7</v>
      </c>
      <c r="W1066" t="s">
        <v>90</v>
      </c>
      <c r="X1066">
        <f t="shared" si="569"/>
        <v>7</v>
      </c>
      <c r="Y1066" t="s">
        <v>90</v>
      </c>
      <c r="Z1066">
        <f t="shared" si="570"/>
        <v>7</v>
      </c>
      <c r="AA1066" t="s">
        <v>91</v>
      </c>
      <c r="AB1066">
        <f t="shared" si="571"/>
        <v>3</v>
      </c>
      <c r="AC1066" t="s">
        <v>115</v>
      </c>
      <c r="AD1066">
        <f t="shared" si="572"/>
        <v>4</v>
      </c>
      <c r="AE1066">
        <v>5</v>
      </c>
      <c r="AF1066">
        <v>6</v>
      </c>
      <c r="AG1066">
        <v>1966</v>
      </c>
      <c r="AH1066">
        <v>1966</v>
      </c>
      <c r="AI1066" t="s">
        <v>93</v>
      </c>
      <c r="AJ1066">
        <f t="shared" si="573"/>
        <v>5</v>
      </c>
      <c r="AK1066" t="s">
        <v>94</v>
      </c>
      <c r="AL1066">
        <f t="shared" si="574"/>
        <v>8</v>
      </c>
      <c r="AM1066" t="s">
        <v>161</v>
      </c>
      <c r="AN1066">
        <f t="shared" si="575"/>
        <v>3</v>
      </c>
      <c r="AO1066" t="s">
        <v>161</v>
      </c>
      <c r="AP1066" t="s">
        <v>96</v>
      </c>
      <c r="AQ1066">
        <f t="shared" si="576"/>
        <v>4</v>
      </c>
      <c r="AR1066">
        <v>200</v>
      </c>
      <c r="AS1066" t="s">
        <v>98</v>
      </c>
      <c r="AT1066">
        <f t="shared" si="577"/>
        <v>3</v>
      </c>
      <c r="AU1066" t="s">
        <v>98</v>
      </c>
      <c r="AV1066">
        <f t="shared" si="578"/>
        <v>3</v>
      </c>
      <c r="AW1066" t="s">
        <v>118</v>
      </c>
      <c r="AX1066">
        <f t="shared" si="579"/>
        <v>2</v>
      </c>
      <c r="AY1066" t="s">
        <v>98</v>
      </c>
      <c r="AZ1066">
        <f t="shared" si="580"/>
        <v>4</v>
      </c>
      <c r="BA1066" t="s">
        <v>98</v>
      </c>
      <c r="BB1066">
        <f t="shared" si="581"/>
        <v>4</v>
      </c>
      <c r="BC1066" t="s">
        <v>121</v>
      </c>
      <c r="BD1066" t="s">
        <v>141</v>
      </c>
      <c r="BE1066">
        <f t="shared" si="582"/>
        <v>3</v>
      </c>
      <c r="BF1066">
        <v>740</v>
      </c>
      <c r="BG1066" t="s">
        <v>153</v>
      </c>
      <c r="BH1066">
        <v>230</v>
      </c>
      <c r="BI1066">
        <v>184</v>
      </c>
      <c r="BJ1066">
        <v>1154</v>
      </c>
      <c r="BK1066" t="s">
        <v>103</v>
      </c>
      <c r="BL1066">
        <f t="shared" si="583"/>
        <v>6</v>
      </c>
      <c r="BM1066" t="s">
        <v>104</v>
      </c>
      <c r="BN1066" t="s">
        <v>105</v>
      </c>
      <c r="BO1066" t="s">
        <v>106</v>
      </c>
      <c r="BP1066">
        <f t="shared" si="584"/>
        <v>6</v>
      </c>
      <c r="BQ1066">
        <v>1154</v>
      </c>
      <c r="BR1066">
        <v>0</v>
      </c>
      <c r="BS1066">
        <v>0</v>
      </c>
      <c r="BT1066">
        <v>1154</v>
      </c>
      <c r="BU1066">
        <v>0</v>
      </c>
      <c r="BV1066">
        <v>0</v>
      </c>
      <c r="BW1066">
        <v>1</v>
      </c>
      <c r="BX1066">
        <v>1</v>
      </c>
      <c r="BY1066">
        <v>3</v>
      </c>
      <c r="BZ1066">
        <v>1</v>
      </c>
      <c r="CA1066" t="s">
        <v>98</v>
      </c>
      <c r="CB1066">
        <f t="shared" si="585"/>
        <v>4</v>
      </c>
      <c r="CC1066">
        <v>6</v>
      </c>
      <c r="CD1066" t="s">
        <v>107</v>
      </c>
      <c r="CE1066">
        <v>1</v>
      </c>
      <c r="CF1066" t="s">
        <v>212</v>
      </c>
      <c r="CG1066" t="s">
        <v>108</v>
      </c>
      <c r="CH1066">
        <f t="shared" si="586"/>
        <v>6</v>
      </c>
      <c r="CI1066">
        <v>1966</v>
      </c>
      <c r="CJ1066" t="s">
        <v>109</v>
      </c>
      <c r="CK1066">
        <f t="shared" si="587"/>
        <v>3</v>
      </c>
      <c r="CL1066">
        <v>2</v>
      </c>
      <c r="CM1066">
        <v>480</v>
      </c>
      <c r="CN1066" t="s">
        <v>98</v>
      </c>
      <c r="CO1066">
        <f t="shared" si="588"/>
        <v>4</v>
      </c>
      <c r="CP1066" t="s">
        <v>98</v>
      </c>
      <c r="CQ1066">
        <f t="shared" si="589"/>
        <v>4</v>
      </c>
      <c r="CR1066" t="s">
        <v>105</v>
      </c>
      <c r="CS1066">
        <f t="shared" si="590"/>
        <v>3</v>
      </c>
      <c r="CT1066">
        <v>0</v>
      </c>
      <c r="CU1066">
        <v>58</v>
      </c>
      <c r="CV1066">
        <v>0</v>
      </c>
      <c r="CW1066">
        <v>0</v>
      </c>
      <c r="CX1066">
        <v>0</v>
      </c>
      <c r="CY1066">
        <v>0</v>
      </c>
      <c r="CZ1066" t="s">
        <v>83</v>
      </c>
      <c r="DA1066" t="s">
        <v>134</v>
      </c>
      <c r="DB1066">
        <f t="shared" si="591"/>
        <v>3</v>
      </c>
      <c r="DC1066" t="s">
        <v>83</v>
      </c>
      <c r="DD1066">
        <v>0</v>
      </c>
      <c r="DE1066">
        <v>11</v>
      </c>
      <c r="DF1066">
        <v>2009</v>
      </c>
      <c r="DG1066">
        <f t="shared" si="594"/>
        <v>14</v>
      </c>
      <c r="DH1066" t="s">
        <v>110</v>
      </c>
      <c r="DI1066">
        <f t="shared" si="592"/>
        <v>4</v>
      </c>
      <c r="DJ1066" t="s">
        <v>111</v>
      </c>
      <c r="DK1066">
        <f t="shared" si="593"/>
        <v>5</v>
      </c>
      <c r="DL1066">
        <v>154000</v>
      </c>
    </row>
    <row r="1067" spans="1:116" x14ac:dyDescent="0.35">
      <c r="A1067">
        <v>1066</v>
      </c>
      <c r="B1067">
        <v>60</v>
      </c>
      <c r="C1067" t="s">
        <v>81</v>
      </c>
      <c r="D1067">
        <f t="shared" si="560"/>
        <v>4</v>
      </c>
      <c r="E1067">
        <v>80</v>
      </c>
      <c r="F1067">
        <v>14000</v>
      </c>
      <c r="G1067" t="s">
        <v>82</v>
      </c>
      <c r="H1067">
        <f t="shared" si="561"/>
        <v>2</v>
      </c>
      <c r="I1067" t="s">
        <v>83</v>
      </c>
      <c r="J1067" t="str">
        <f t="shared" si="562"/>
        <v/>
      </c>
      <c r="K1067" t="s">
        <v>84</v>
      </c>
      <c r="L1067">
        <f t="shared" si="563"/>
        <v>1</v>
      </c>
      <c r="M1067" t="s">
        <v>85</v>
      </c>
      <c r="N1067">
        <f t="shared" si="564"/>
        <v>2</v>
      </c>
      <c r="O1067" t="s">
        <v>86</v>
      </c>
      <c r="P1067">
        <f t="shared" si="565"/>
        <v>4</v>
      </c>
      <c r="Q1067" t="s">
        <v>87</v>
      </c>
      <c r="R1067">
        <f t="shared" si="566"/>
        <v>4</v>
      </c>
      <c r="S1067" t="s">
        <v>194</v>
      </c>
      <c r="T1067">
        <f t="shared" si="567"/>
        <v>2</v>
      </c>
      <c r="U1067" t="s">
        <v>205</v>
      </c>
      <c r="V1067">
        <f t="shared" si="568"/>
        <v>1</v>
      </c>
      <c r="W1067" t="s">
        <v>90</v>
      </c>
      <c r="X1067">
        <f t="shared" si="569"/>
        <v>7</v>
      </c>
      <c r="Y1067" t="s">
        <v>90</v>
      </c>
      <c r="Z1067">
        <f t="shared" si="570"/>
        <v>7</v>
      </c>
      <c r="AA1067" t="s">
        <v>91</v>
      </c>
      <c r="AB1067">
        <f t="shared" si="571"/>
        <v>3</v>
      </c>
      <c r="AC1067" t="s">
        <v>92</v>
      </c>
      <c r="AD1067">
        <f t="shared" si="572"/>
        <v>8</v>
      </c>
      <c r="AE1067">
        <v>7</v>
      </c>
      <c r="AF1067">
        <v>5</v>
      </c>
      <c r="AG1067">
        <v>1996</v>
      </c>
      <c r="AH1067">
        <v>1997</v>
      </c>
      <c r="AI1067" t="s">
        <v>93</v>
      </c>
      <c r="AJ1067">
        <f t="shared" si="573"/>
        <v>5</v>
      </c>
      <c r="AK1067" t="s">
        <v>94</v>
      </c>
      <c r="AL1067">
        <f t="shared" si="574"/>
        <v>8</v>
      </c>
      <c r="AM1067" t="s">
        <v>124</v>
      </c>
      <c r="AN1067">
        <f t="shared" si="575"/>
        <v>4</v>
      </c>
      <c r="AO1067" t="s">
        <v>124</v>
      </c>
      <c r="AP1067" t="s">
        <v>117</v>
      </c>
      <c r="AQ1067">
        <f t="shared" si="576"/>
        <v>2</v>
      </c>
      <c r="AR1067">
        <v>0</v>
      </c>
      <c r="AS1067" t="s">
        <v>97</v>
      </c>
      <c r="AT1067">
        <f t="shared" si="577"/>
        <v>4</v>
      </c>
      <c r="AU1067" t="s">
        <v>98</v>
      </c>
      <c r="AV1067">
        <f t="shared" si="578"/>
        <v>3</v>
      </c>
      <c r="AW1067" t="s">
        <v>99</v>
      </c>
      <c r="AX1067">
        <f t="shared" si="579"/>
        <v>6</v>
      </c>
      <c r="AY1067" t="s">
        <v>104</v>
      </c>
      <c r="AZ1067">
        <f t="shared" si="580"/>
        <v>6</v>
      </c>
      <c r="BA1067" t="s">
        <v>98</v>
      </c>
      <c r="BB1067">
        <f t="shared" si="581"/>
        <v>4</v>
      </c>
      <c r="BC1067" t="s">
        <v>97</v>
      </c>
      <c r="BD1067" t="s">
        <v>101</v>
      </c>
      <c r="BE1067">
        <f t="shared" si="582"/>
        <v>7</v>
      </c>
      <c r="BF1067">
        <v>1201</v>
      </c>
      <c r="BG1067" t="s">
        <v>102</v>
      </c>
      <c r="BH1067">
        <v>0</v>
      </c>
      <c r="BI1067">
        <v>105</v>
      </c>
      <c r="BJ1067">
        <v>1306</v>
      </c>
      <c r="BK1067" t="s">
        <v>103</v>
      </c>
      <c r="BL1067">
        <f t="shared" si="583"/>
        <v>6</v>
      </c>
      <c r="BM1067" t="s">
        <v>104</v>
      </c>
      <c r="BN1067" t="s">
        <v>105</v>
      </c>
      <c r="BO1067" t="s">
        <v>106</v>
      </c>
      <c r="BP1067">
        <f t="shared" si="584"/>
        <v>6</v>
      </c>
      <c r="BQ1067">
        <v>1306</v>
      </c>
      <c r="BR1067">
        <v>954</v>
      </c>
      <c r="BS1067">
        <v>0</v>
      </c>
      <c r="BT1067">
        <v>2260</v>
      </c>
      <c r="BU1067">
        <v>1</v>
      </c>
      <c r="BV1067">
        <v>0</v>
      </c>
      <c r="BW1067">
        <v>2</v>
      </c>
      <c r="BX1067">
        <v>1</v>
      </c>
      <c r="BY1067">
        <v>3</v>
      </c>
      <c r="BZ1067">
        <v>1</v>
      </c>
      <c r="CA1067" t="s">
        <v>97</v>
      </c>
      <c r="CB1067">
        <f t="shared" si="585"/>
        <v>5</v>
      </c>
      <c r="CC1067">
        <v>7</v>
      </c>
      <c r="CD1067" t="s">
        <v>107</v>
      </c>
      <c r="CE1067">
        <v>0</v>
      </c>
      <c r="CF1067" t="s">
        <v>83</v>
      </c>
      <c r="CG1067" t="s">
        <v>108</v>
      </c>
      <c r="CH1067">
        <f t="shared" si="586"/>
        <v>6</v>
      </c>
      <c r="CI1067">
        <v>1996</v>
      </c>
      <c r="CJ1067" t="s">
        <v>109</v>
      </c>
      <c r="CK1067">
        <f t="shared" si="587"/>
        <v>3</v>
      </c>
      <c r="CL1067">
        <v>2</v>
      </c>
      <c r="CM1067">
        <v>533</v>
      </c>
      <c r="CN1067" t="s">
        <v>98</v>
      </c>
      <c r="CO1067">
        <f t="shared" si="588"/>
        <v>4</v>
      </c>
      <c r="CP1067" t="s">
        <v>98</v>
      </c>
      <c r="CQ1067">
        <f t="shared" si="589"/>
        <v>4</v>
      </c>
      <c r="CR1067" t="s">
        <v>105</v>
      </c>
      <c r="CS1067">
        <f t="shared" si="590"/>
        <v>3</v>
      </c>
      <c r="CT1067">
        <v>296</v>
      </c>
      <c r="CU1067">
        <v>44</v>
      </c>
      <c r="CV1067">
        <v>0</v>
      </c>
      <c r="CW1067">
        <v>0</v>
      </c>
      <c r="CX1067">
        <v>0</v>
      </c>
      <c r="CY1067">
        <v>0</v>
      </c>
      <c r="CZ1067" t="s">
        <v>83</v>
      </c>
      <c r="DA1067" t="s">
        <v>83</v>
      </c>
      <c r="DB1067">
        <f t="shared" si="591"/>
        <v>5</v>
      </c>
      <c r="DC1067" t="s">
        <v>83</v>
      </c>
      <c r="DD1067">
        <v>0</v>
      </c>
      <c r="DE1067">
        <v>4</v>
      </c>
      <c r="DF1067">
        <v>2010</v>
      </c>
      <c r="DG1067">
        <f t="shared" si="594"/>
        <v>13</v>
      </c>
      <c r="DH1067" t="s">
        <v>110</v>
      </c>
      <c r="DI1067">
        <f t="shared" si="592"/>
        <v>4</v>
      </c>
      <c r="DJ1067" t="s">
        <v>111</v>
      </c>
      <c r="DK1067">
        <f t="shared" si="593"/>
        <v>5</v>
      </c>
      <c r="DL1067">
        <v>328000</v>
      </c>
    </row>
    <row r="1068" spans="1:116" x14ac:dyDescent="0.35">
      <c r="A1068">
        <v>1067</v>
      </c>
      <c r="B1068">
        <v>60</v>
      </c>
      <c r="C1068" t="s">
        <v>81</v>
      </c>
      <c r="D1068">
        <f t="shared" si="560"/>
        <v>4</v>
      </c>
      <c r="E1068">
        <v>59</v>
      </c>
      <c r="F1068">
        <v>7837</v>
      </c>
      <c r="G1068" t="s">
        <v>82</v>
      </c>
      <c r="H1068">
        <f t="shared" si="561"/>
        <v>2</v>
      </c>
      <c r="I1068" t="s">
        <v>83</v>
      </c>
      <c r="J1068" t="str">
        <f t="shared" si="562"/>
        <v/>
      </c>
      <c r="K1068" t="s">
        <v>120</v>
      </c>
      <c r="L1068">
        <f t="shared" si="563"/>
        <v>2</v>
      </c>
      <c r="M1068" t="s">
        <v>85</v>
      </c>
      <c r="N1068">
        <f t="shared" si="564"/>
        <v>2</v>
      </c>
      <c r="O1068" t="s">
        <v>86</v>
      </c>
      <c r="P1068">
        <f t="shared" si="565"/>
        <v>4</v>
      </c>
      <c r="Q1068" t="s">
        <v>87</v>
      </c>
      <c r="R1068">
        <f t="shared" si="566"/>
        <v>4</v>
      </c>
      <c r="S1068" t="s">
        <v>88</v>
      </c>
      <c r="T1068">
        <f t="shared" si="567"/>
        <v>3</v>
      </c>
      <c r="U1068" t="s">
        <v>193</v>
      </c>
      <c r="V1068">
        <f t="shared" si="568"/>
        <v>11</v>
      </c>
      <c r="W1068" t="s">
        <v>90</v>
      </c>
      <c r="X1068">
        <f t="shared" si="569"/>
        <v>7</v>
      </c>
      <c r="Y1068" t="s">
        <v>90</v>
      </c>
      <c r="Z1068">
        <f t="shared" si="570"/>
        <v>7</v>
      </c>
      <c r="AA1068" t="s">
        <v>91</v>
      </c>
      <c r="AB1068">
        <f t="shared" si="571"/>
        <v>3</v>
      </c>
      <c r="AC1068" t="s">
        <v>92</v>
      </c>
      <c r="AD1068">
        <f t="shared" si="572"/>
        <v>8</v>
      </c>
      <c r="AE1068">
        <v>6</v>
      </c>
      <c r="AF1068">
        <v>7</v>
      </c>
      <c r="AG1068">
        <v>1993</v>
      </c>
      <c r="AH1068">
        <v>1994</v>
      </c>
      <c r="AI1068" t="s">
        <v>93</v>
      </c>
      <c r="AJ1068">
        <f t="shared" si="573"/>
        <v>5</v>
      </c>
      <c r="AK1068" t="s">
        <v>94</v>
      </c>
      <c r="AL1068">
        <f t="shared" si="574"/>
        <v>8</v>
      </c>
      <c r="AM1068" t="s">
        <v>95</v>
      </c>
      <c r="AN1068">
        <f t="shared" si="575"/>
        <v>14</v>
      </c>
      <c r="AO1068" t="s">
        <v>95</v>
      </c>
      <c r="AP1068" t="s">
        <v>117</v>
      </c>
      <c r="AQ1068">
        <f t="shared" si="576"/>
        <v>2</v>
      </c>
      <c r="AR1068">
        <v>0</v>
      </c>
      <c r="AS1068" t="s">
        <v>97</v>
      </c>
      <c r="AT1068">
        <f t="shared" si="577"/>
        <v>4</v>
      </c>
      <c r="AU1068" t="s">
        <v>98</v>
      </c>
      <c r="AV1068">
        <f t="shared" si="578"/>
        <v>3</v>
      </c>
      <c r="AW1068" t="s">
        <v>99</v>
      </c>
      <c r="AX1068">
        <f t="shared" si="579"/>
        <v>6</v>
      </c>
      <c r="AY1068" t="s">
        <v>97</v>
      </c>
      <c r="AZ1068">
        <f t="shared" si="580"/>
        <v>5</v>
      </c>
      <c r="BA1068" t="s">
        <v>98</v>
      </c>
      <c r="BB1068">
        <f t="shared" si="581"/>
        <v>4</v>
      </c>
      <c r="BC1068" t="s">
        <v>100</v>
      </c>
      <c r="BD1068" t="s">
        <v>102</v>
      </c>
      <c r="BE1068">
        <f t="shared" si="582"/>
        <v>6</v>
      </c>
      <c r="BF1068">
        <v>0</v>
      </c>
      <c r="BG1068" t="s">
        <v>102</v>
      </c>
      <c r="BH1068">
        <v>0</v>
      </c>
      <c r="BI1068">
        <v>799</v>
      </c>
      <c r="BJ1068">
        <v>799</v>
      </c>
      <c r="BK1068" t="s">
        <v>103</v>
      </c>
      <c r="BL1068">
        <f t="shared" si="583"/>
        <v>6</v>
      </c>
      <c r="BM1068" t="s">
        <v>97</v>
      </c>
      <c r="BN1068" t="s">
        <v>105</v>
      </c>
      <c r="BO1068" t="s">
        <v>106</v>
      </c>
      <c r="BP1068">
        <f t="shared" si="584"/>
        <v>6</v>
      </c>
      <c r="BQ1068">
        <v>799</v>
      </c>
      <c r="BR1068">
        <v>772</v>
      </c>
      <c r="BS1068">
        <v>0</v>
      </c>
      <c r="BT1068">
        <v>1571</v>
      </c>
      <c r="BU1068">
        <v>0</v>
      </c>
      <c r="BV1068">
        <v>0</v>
      </c>
      <c r="BW1068">
        <v>2</v>
      </c>
      <c r="BX1068">
        <v>1</v>
      </c>
      <c r="BY1068">
        <v>3</v>
      </c>
      <c r="BZ1068">
        <v>1</v>
      </c>
      <c r="CA1068" t="s">
        <v>98</v>
      </c>
      <c r="CB1068">
        <f t="shared" si="585"/>
        <v>4</v>
      </c>
      <c r="CC1068">
        <v>7</v>
      </c>
      <c r="CD1068" t="s">
        <v>107</v>
      </c>
      <c r="CE1068">
        <v>1</v>
      </c>
      <c r="CF1068" t="s">
        <v>98</v>
      </c>
      <c r="CG1068" t="s">
        <v>108</v>
      </c>
      <c r="CH1068">
        <f t="shared" si="586"/>
        <v>6</v>
      </c>
      <c r="CI1068">
        <v>1993</v>
      </c>
      <c r="CJ1068" t="s">
        <v>109</v>
      </c>
      <c r="CK1068">
        <f t="shared" si="587"/>
        <v>3</v>
      </c>
      <c r="CL1068">
        <v>2</v>
      </c>
      <c r="CM1068">
        <v>380</v>
      </c>
      <c r="CN1068" t="s">
        <v>98</v>
      </c>
      <c r="CO1068">
        <f t="shared" si="588"/>
        <v>4</v>
      </c>
      <c r="CP1068" t="s">
        <v>98</v>
      </c>
      <c r="CQ1068">
        <f t="shared" si="589"/>
        <v>4</v>
      </c>
      <c r="CR1068" t="s">
        <v>105</v>
      </c>
      <c r="CS1068">
        <f t="shared" si="590"/>
        <v>3</v>
      </c>
      <c r="CT1068">
        <v>0</v>
      </c>
      <c r="CU1068">
        <v>40</v>
      </c>
      <c r="CV1068">
        <v>0</v>
      </c>
      <c r="CW1068">
        <v>0</v>
      </c>
      <c r="CX1068">
        <v>0</v>
      </c>
      <c r="CY1068">
        <v>0</v>
      </c>
      <c r="CZ1068" t="s">
        <v>83</v>
      </c>
      <c r="DA1068" t="s">
        <v>83</v>
      </c>
      <c r="DB1068">
        <f t="shared" si="591"/>
        <v>5</v>
      </c>
      <c r="DC1068" t="s">
        <v>83</v>
      </c>
      <c r="DD1068">
        <v>0</v>
      </c>
      <c r="DE1068">
        <v>5</v>
      </c>
      <c r="DF1068">
        <v>2009</v>
      </c>
      <c r="DG1068">
        <f t="shared" si="594"/>
        <v>14</v>
      </c>
      <c r="DH1068" t="s">
        <v>110</v>
      </c>
      <c r="DI1068">
        <f t="shared" si="592"/>
        <v>4</v>
      </c>
      <c r="DJ1068" t="s">
        <v>111</v>
      </c>
      <c r="DK1068">
        <f t="shared" si="593"/>
        <v>5</v>
      </c>
      <c r="DL1068">
        <v>178000</v>
      </c>
    </row>
    <row r="1069" spans="1:116" x14ac:dyDescent="0.35">
      <c r="A1069">
        <v>1068</v>
      </c>
      <c r="B1069">
        <v>60</v>
      </c>
      <c r="C1069" t="s">
        <v>81</v>
      </c>
      <c r="D1069">
        <f t="shared" si="560"/>
        <v>4</v>
      </c>
      <c r="E1069">
        <v>80</v>
      </c>
      <c r="F1069">
        <v>9760</v>
      </c>
      <c r="G1069" t="s">
        <v>82</v>
      </c>
      <c r="H1069">
        <f t="shared" si="561"/>
        <v>2</v>
      </c>
      <c r="I1069" t="s">
        <v>83</v>
      </c>
      <c r="J1069" t="str">
        <f t="shared" si="562"/>
        <v/>
      </c>
      <c r="K1069" t="s">
        <v>84</v>
      </c>
      <c r="L1069">
        <f t="shared" si="563"/>
        <v>1</v>
      </c>
      <c r="M1069" t="s">
        <v>85</v>
      </c>
      <c r="N1069">
        <f t="shared" si="564"/>
        <v>2</v>
      </c>
      <c r="O1069" t="s">
        <v>86</v>
      </c>
      <c r="P1069">
        <f t="shared" si="565"/>
        <v>4</v>
      </c>
      <c r="Q1069" t="s">
        <v>87</v>
      </c>
      <c r="R1069">
        <f t="shared" si="566"/>
        <v>4</v>
      </c>
      <c r="S1069" t="s">
        <v>194</v>
      </c>
      <c r="T1069">
        <f t="shared" si="567"/>
        <v>2</v>
      </c>
      <c r="U1069" t="s">
        <v>162</v>
      </c>
      <c r="V1069">
        <f t="shared" si="568"/>
        <v>7</v>
      </c>
      <c r="W1069" t="s">
        <v>90</v>
      </c>
      <c r="X1069">
        <f t="shared" si="569"/>
        <v>7</v>
      </c>
      <c r="Y1069" t="s">
        <v>90</v>
      </c>
      <c r="Z1069">
        <f t="shared" si="570"/>
        <v>7</v>
      </c>
      <c r="AA1069" t="s">
        <v>91</v>
      </c>
      <c r="AB1069">
        <f t="shared" si="571"/>
        <v>3</v>
      </c>
      <c r="AC1069" t="s">
        <v>92</v>
      </c>
      <c r="AD1069">
        <f t="shared" si="572"/>
        <v>8</v>
      </c>
      <c r="AE1069">
        <v>6</v>
      </c>
      <c r="AF1069">
        <v>6</v>
      </c>
      <c r="AG1069">
        <v>1964</v>
      </c>
      <c r="AH1069">
        <v>1964</v>
      </c>
      <c r="AI1069" t="s">
        <v>93</v>
      </c>
      <c r="AJ1069">
        <f t="shared" si="573"/>
        <v>5</v>
      </c>
      <c r="AK1069" t="s">
        <v>94</v>
      </c>
      <c r="AL1069">
        <f t="shared" si="574"/>
        <v>8</v>
      </c>
      <c r="AM1069" t="s">
        <v>140</v>
      </c>
      <c r="AN1069">
        <f t="shared" si="575"/>
        <v>9</v>
      </c>
      <c r="AO1069" t="s">
        <v>140</v>
      </c>
      <c r="AP1069" t="s">
        <v>96</v>
      </c>
      <c r="AQ1069">
        <f t="shared" si="576"/>
        <v>4</v>
      </c>
      <c r="AR1069">
        <v>360</v>
      </c>
      <c r="AS1069" t="s">
        <v>98</v>
      </c>
      <c r="AT1069">
        <f t="shared" si="577"/>
        <v>3</v>
      </c>
      <c r="AU1069" t="s">
        <v>98</v>
      </c>
      <c r="AV1069">
        <f t="shared" si="578"/>
        <v>3</v>
      </c>
      <c r="AW1069" t="s">
        <v>118</v>
      </c>
      <c r="AX1069">
        <f t="shared" si="579"/>
        <v>2</v>
      </c>
      <c r="AY1069" t="s">
        <v>98</v>
      </c>
      <c r="AZ1069">
        <f t="shared" si="580"/>
        <v>4</v>
      </c>
      <c r="BA1069" t="s">
        <v>98</v>
      </c>
      <c r="BB1069">
        <f t="shared" si="581"/>
        <v>4</v>
      </c>
      <c r="BC1069" t="s">
        <v>97</v>
      </c>
      <c r="BD1069" t="s">
        <v>101</v>
      </c>
      <c r="BE1069">
        <f t="shared" si="582"/>
        <v>7</v>
      </c>
      <c r="BF1069">
        <v>674</v>
      </c>
      <c r="BG1069" t="s">
        <v>172</v>
      </c>
      <c r="BH1069">
        <v>106</v>
      </c>
      <c r="BI1069">
        <v>0</v>
      </c>
      <c r="BJ1069">
        <v>780</v>
      </c>
      <c r="BK1069" t="s">
        <v>103</v>
      </c>
      <c r="BL1069">
        <f t="shared" si="583"/>
        <v>6</v>
      </c>
      <c r="BM1069" t="s">
        <v>98</v>
      </c>
      <c r="BN1069" t="s">
        <v>105</v>
      </c>
      <c r="BO1069" t="s">
        <v>106</v>
      </c>
      <c r="BP1069">
        <f t="shared" si="584"/>
        <v>6</v>
      </c>
      <c r="BQ1069">
        <v>798</v>
      </c>
      <c r="BR1069">
        <v>813</v>
      </c>
      <c r="BS1069">
        <v>0</v>
      </c>
      <c r="BT1069">
        <v>1611</v>
      </c>
      <c r="BU1069">
        <v>1</v>
      </c>
      <c r="BV1069">
        <v>0</v>
      </c>
      <c r="BW1069">
        <v>1</v>
      </c>
      <c r="BX1069">
        <v>1</v>
      </c>
      <c r="BY1069">
        <v>4</v>
      </c>
      <c r="BZ1069">
        <v>1</v>
      </c>
      <c r="CA1069" t="s">
        <v>98</v>
      </c>
      <c r="CB1069">
        <f t="shared" si="585"/>
        <v>4</v>
      </c>
      <c r="CC1069">
        <v>7</v>
      </c>
      <c r="CD1069" t="s">
        <v>107</v>
      </c>
      <c r="CE1069">
        <v>0</v>
      </c>
      <c r="CF1069" t="s">
        <v>83</v>
      </c>
      <c r="CG1069" t="s">
        <v>108</v>
      </c>
      <c r="CH1069">
        <f t="shared" si="586"/>
        <v>6</v>
      </c>
      <c r="CI1069">
        <v>1964</v>
      </c>
      <c r="CJ1069" t="s">
        <v>109</v>
      </c>
      <c r="CK1069">
        <f t="shared" si="587"/>
        <v>3</v>
      </c>
      <c r="CL1069">
        <v>2</v>
      </c>
      <c r="CM1069">
        <v>442</v>
      </c>
      <c r="CN1069" t="s">
        <v>98</v>
      </c>
      <c r="CO1069">
        <f t="shared" si="588"/>
        <v>4</v>
      </c>
      <c r="CP1069" t="s">
        <v>98</v>
      </c>
      <c r="CQ1069">
        <f t="shared" si="589"/>
        <v>4</v>
      </c>
      <c r="CR1069" t="s">
        <v>105</v>
      </c>
      <c r="CS1069">
        <f t="shared" si="590"/>
        <v>3</v>
      </c>
      <c r="CT1069">
        <v>328</v>
      </c>
      <c r="CU1069">
        <v>128</v>
      </c>
      <c r="CV1069">
        <v>0</v>
      </c>
      <c r="CW1069">
        <v>0</v>
      </c>
      <c r="CX1069">
        <v>189</v>
      </c>
      <c r="CY1069">
        <v>0</v>
      </c>
      <c r="CZ1069" t="s">
        <v>83</v>
      </c>
      <c r="DA1069" t="s">
        <v>83</v>
      </c>
      <c r="DB1069">
        <f t="shared" si="591"/>
        <v>5</v>
      </c>
      <c r="DC1069" t="s">
        <v>83</v>
      </c>
      <c r="DD1069">
        <v>0</v>
      </c>
      <c r="DE1069">
        <v>6</v>
      </c>
      <c r="DF1069">
        <v>2008</v>
      </c>
      <c r="DG1069">
        <f t="shared" si="594"/>
        <v>15</v>
      </c>
      <c r="DH1069" t="s">
        <v>110</v>
      </c>
      <c r="DI1069">
        <f t="shared" si="592"/>
        <v>4</v>
      </c>
      <c r="DJ1069" t="s">
        <v>111</v>
      </c>
      <c r="DK1069">
        <f t="shared" si="593"/>
        <v>5</v>
      </c>
      <c r="DL1069">
        <v>167900</v>
      </c>
    </row>
    <row r="1070" spans="1:116" x14ac:dyDescent="0.35">
      <c r="A1070">
        <v>1069</v>
      </c>
      <c r="B1070">
        <v>160</v>
      </c>
      <c r="C1070" t="s">
        <v>142</v>
      </c>
      <c r="D1070">
        <f t="shared" si="560"/>
        <v>2</v>
      </c>
      <c r="E1070">
        <v>42</v>
      </c>
      <c r="F1070">
        <v>3964</v>
      </c>
      <c r="G1070" t="s">
        <v>82</v>
      </c>
      <c r="H1070">
        <f t="shared" si="561"/>
        <v>2</v>
      </c>
      <c r="I1070" t="s">
        <v>83</v>
      </c>
      <c r="J1070" t="str">
        <f t="shared" si="562"/>
        <v/>
      </c>
      <c r="K1070" t="s">
        <v>84</v>
      </c>
      <c r="L1070">
        <f t="shared" si="563"/>
        <v>1</v>
      </c>
      <c r="M1070" t="s">
        <v>85</v>
      </c>
      <c r="N1070">
        <f t="shared" si="564"/>
        <v>2</v>
      </c>
      <c r="O1070" t="s">
        <v>86</v>
      </c>
      <c r="P1070">
        <f t="shared" si="565"/>
        <v>4</v>
      </c>
      <c r="Q1070" t="s">
        <v>87</v>
      </c>
      <c r="R1070">
        <f t="shared" si="566"/>
        <v>4</v>
      </c>
      <c r="S1070" t="s">
        <v>88</v>
      </c>
      <c r="T1070">
        <f t="shared" si="567"/>
        <v>3</v>
      </c>
      <c r="U1070" t="s">
        <v>178</v>
      </c>
      <c r="V1070">
        <f t="shared" si="568"/>
        <v>21</v>
      </c>
      <c r="W1070" t="s">
        <v>90</v>
      </c>
      <c r="X1070">
        <f t="shared" si="569"/>
        <v>7</v>
      </c>
      <c r="Y1070" t="s">
        <v>90</v>
      </c>
      <c r="Z1070">
        <f t="shared" si="570"/>
        <v>7</v>
      </c>
      <c r="AA1070" t="s">
        <v>179</v>
      </c>
      <c r="AB1070">
        <f t="shared" si="571"/>
        <v>4</v>
      </c>
      <c r="AC1070" t="s">
        <v>92</v>
      </c>
      <c r="AD1070">
        <f t="shared" si="572"/>
        <v>8</v>
      </c>
      <c r="AE1070">
        <v>6</v>
      </c>
      <c r="AF1070">
        <v>4</v>
      </c>
      <c r="AG1070">
        <v>1973</v>
      </c>
      <c r="AH1070">
        <v>1973</v>
      </c>
      <c r="AI1070" t="s">
        <v>93</v>
      </c>
      <c r="AJ1070">
        <f t="shared" si="573"/>
        <v>5</v>
      </c>
      <c r="AK1070" t="s">
        <v>94</v>
      </c>
      <c r="AL1070">
        <f t="shared" si="574"/>
        <v>8</v>
      </c>
      <c r="AM1070" t="s">
        <v>180</v>
      </c>
      <c r="AN1070">
        <f t="shared" si="575"/>
        <v>15</v>
      </c>
      <c r="AO1070" t="s">
        <v>181</v>
      </c>
      <c r="AP1070" t="s">
        <v>117</v>
      </c>
      <c r="AQ1070">
        <f t="shared" si="576"/>
        <v>2</v>
      </c>
      <c r="AR1070">
        <v>0</v>
      </c>
      <c r="AS1070" t="s">
        <v>98</v>
      </c>
      <c r="AT1070">
        <f t="shared" si="577"/>
        <v>3</v>
      </c>
      <c r="AU1070" t="s">
        <v>98</v>
      </c>
      <c r="AV1070">
        <f t="shared" si="578"/>
        <v>3</v>
      </c>
      <c r="AW1070" t="s">
        <v>118</v>
      </c>
      <c r="AX1070">
        <f t="shared" si="579"/>
        <v>2</v>
      </c>
      <c r="AY1070" t="s">
        <v>97</v>
      </c>
      <c r="AZ1070">
        <f t="shared" si="580"/>
        <v>5</v>
      </c>
      <c r="BA1070" t="s">
        <v>98</v>
      </c>
      <c r="BB1070">
        <f t="shared" si="581"/>
        <v>4</v>
      </c>
      <c r="BC1070" t="s">
        <v>100</v>
      </c>
      <c r="BD1070" t="s">
        <v>119</v>
      </c>
      <c r="BE1070">
        <f t="shared" si="582"/>
        <v>4</v>
      </c>
      <c r="BF1070">
        <v>837</v>
      </c>
      <c r="BG1070" t="s">
        <v>102</v>
      </c>
      <c r="BH1070">
        <v>0</v>
      </c>
      <c r="BI1070">
        <v>105</v>
      </c>
      <c r="BJ1070">
        <v>942</v>
      </c>
      <c r="BK1070" t="s">
        <v>103</v>
      </c>
      <c r="BL1070">
        <f t="shared" si="583"/>
        <v>6</v>
      </c>
      <c r="BM1070" t="s">
        <v>97</v>
      </c>
      <c r="BN1070" t="s">
        <v>105</v>
      </c>
      <c r="BO1070" t="s">
        <v>106</v>
      </c>
      <c r="BP1070">
        <f t="shared" si="584"/>
        <v>6</v>
      </c>
      <c r="BQ1070">
        <v>1291</v>
      </c>
      <c r="BR1070">
        <v>1230</v>
      </c>
      <c r="BS1070">
        <v>0</v>
      </c>
      <c r="BT1070">
        <v>2521</v>
      </c>
      <c r="BU1070">
        <v>1</v>
      </c>
      <c r="BV1070">
        <v>0</v>
      </c>
      <c r="BW1070">
        <v>2</v>
      </c>
      <c r="BX1070">
        <v>1</v>
      </c>
      <c r="BY1070">
        <v>5</v>
      </c>
      <c r="BZ1070">
        <v>1</v>
      </c>
      <c r="CA1070" t="s">
        <v>98</v>
      </c>
      <c r="CB1070">
        <f t="shared" si="585"/>
        <v>4</v>
      </c>
      <c r="CC1070">
        <v>10</v>
      </c>
      <c r="CD1070" t="s">
        <v>221</v>
      </c>
      <c r="CE1070">
        <v>1</v>
      </c>
      <c r="CF1070" t="s">
        <v>97</v>
      </c>
      <c r="CG1070" t="s">
        <v>108</v>
      </c>
      <c r="CH1070">
        <f t="shared" si="586"/>
        <v>6</v>
      </c>
      <c r="CI1070">
        <v>1973</v>
      </c>
      <c r="CJ1070" t="s">
        <v>157</v>
      </c>
      <c r="CK1070">
        <f t="shared" si="587"/>
        <v>4</v>
      </c>
      <c r="CL1070">
        <v>2</v>
      </c>
      <c r="CM1070">
        <v>576</v>
      </c>
      <c r="CN1070" t="s">
        <v>98</v>
      </c>
      <c r="CO1070">
        <f t="shared" si="588"/>
        <v>4</v>
      </c>
      <c r="CP1070" t="s">
        <v>98</v>
      </c>
      <c r="CQ1070">
        <f t="shared" si="589"/>
        <v>4</v>
      </c>
      <c r="CR1070" t="s">
        <v>105</v>
      </c>
      <c r="CS1070">
        <f t="shared" si="590"/>
        <v>3</v>
      </c>
      <c r="CT1070">
        <v>728</v>
      </c>
      <c r="CU1070">
        <v>20</v>
      </c>
      <c r="CV1070">
        <v>0</v>
      </c>
      <c r="CW1070">
        <v>0</v>
      </c>
      <c r="CX1070">
        <v>0</v>
      </c>
      <c r="CY1070">
        <v>0</v>
      </c>
      <c r="CZ1070" t="s">
        <v>83</v>
      </c>
      <c r="DA1070" t="s">
        <v>165</v>
      </c>
      <c r="DB1070">
        <f t="shared" si="591"/>
        <v>4</v>
      </c>
      <c r="DC1070" t="s">
        <v>83</v>
      </c>
      <c r="DD1070">
        <v>0</v>
      </c>
      <c r="DE1070">
        <v>6</v>
      </c>
      <c r="DF1070">
        <v>2006</v>
      </c>
      <c r="DG1070">
        <f t="shared" si="594"/>
        <v>17</v>
      </c>
      <c r="DH1070" t="s">
        <v>110</v>
      </c>
      <c r="DI1070">
        <f t="shared" si="592"/>
        <v>4</v>
      </c>
      <c r="DJ1070" t="s">
        <v>111</v>
      </c>
      <c r="DK1070">
        <f t="shared" si="593"/>
        <v>5</v>
      </c>
      <c r="DL1070">
        <v>151400</v>
      </c>
    </row>
    <row r="1071" spans="1:116" x14ac:dyDescent="0.35">
      <c r="A1071">
        <v>1070</v>
      </c>
      <c r="B1071">
        <v>45</v>
      </c>
      <c r="C1071" t="s">
        <v>81</v>
      </c>
      <c r="D1071">
        <f t="shared" si="560"/>
        <v>4</v>
      </c>
      <c r="E1071">
        <v>60</v>
      </c>
      <c r="F1071">
        <v>9600</v>
      </c>
      <c r="G1071" t="s">
        <v>82</v>
      </c>
      <c r="H1071">
        <f t="shared" si="561"/>
        <v>2</v>
      </c>
      <c r="I1071" t="s">
        <v>83</v>
      </c>
      <c r="J1071" t="str">
        <f t="shared" si="562"/>
        <v/>
      </c>
      <c r="K1071" t="s">
        <v>84</v>
      </c>
      <c r="L1071">
        <f t="shared" si="563"/>
        <v>1</v>
      </c>
      <c r="M1071" t="s">
        <v>85</v>
      </c>
      <c r="N1071">
        <f t="shared" si="564"/>
        <v>2</v>
      </c>
      <c r="O1071" t="s">
        <v>86</v>
      </c>
      <c r="P1071">
        <f t="shared" si="565"/>
        <v>4</v>
      </c>
      <c r="Q1071" t="s">
        <v>87</v>
      </c>
      <c r="R1071">
        <f t="shared" si="566"/>
        <v>4</v>
      </c>
      <c r="S1071" t="s">
        <v>88</v>
      </c>
      <c r="T1071">
        <f t="shared" si="567"/>
        <v>3</v>
      </c>
      <c r="U1071" t="s">
        <v>162</v>
      </c>
      <c r="V1071">
        <f t="shared" si="568"/>
        <v>7</v>
      </c>
      <c r="W1071" t="s">
        <v>90</v>
      </c>
      <c r="X1071">
        <f t="shared" si="569"/>
        <v>7</v>
      </c>
      <c r="Y1071" t="s">
        <v>90</v>
      </c>
      <c r="Z1071">
        <f t="shared" si="570"/>
        <v>7</v>
      </c>
      <c r="AA1071" t="s">
        <v>91</v>
      </c>
      <c r="AB1071">
        <f t="shared" si="571"/>
        <v>3</v>
      </c>
      <c r="AC1071" t="s">
        <v>150</v>
      </c>
      <c r="AD1071">
        <f t="shared" si="572"/>
        <v>2</v>
      </c>
      <c r="AE1071">
        <v>5</v>
      </c>
      <c r="AF1071">
        <v>7</v>
      </c>
      <c r="AG1071">
        <v>1949</v>
      </c>
      <c r="AH1071">
        <v>2003</v>
      </c>
      <c r="AI1071" t="s">
        <v>93</v>
      </c>
      <c r="AJ1071">
        <f t="shared" si="573"/>
        <v>5</v>
      </c>
      <c r="AK1071" t="s">
        <v>94</v>
      </c>
      <c r="AL1071">
        <f t="shared" si="574"/>
        <v>8</v>
      </c>
      <c r="AM1071" t="s">
        <v>116</v>
      </c>
      <c r="AN1071">
        <f t="shared" si="575"/>
        <v>10</v>
      </c>
      <c r="AO1071" t="s">
        <v>116</v>
      </c>
      <c r="AP1071" t="s">
        <v>117</v>
      </c>
      <c r="AQ1071">
        <f t="shared" si="576"/>
        <v>2</v>
      </c>
      <c r="AR1071">
        <v>0</v>
      </c>
      <c r="AS1071" t="s">
        <v>98</v>
      </c>
      <c r="AT1071">
        <f t="shared" si="577"/>
        <v>3</v>
      </c>
      <c r="AU1071" t="s">
        <v>98</v>
      </c>
      <c r="AV1071">
        <f t="shared" si="578"/>
        <v>3</v>
      </c>
      <c r="AW1071" t="s">
        <v>118</v>
      </c>
      <c r="AX1071">
        <f t="shared" si="579"/>
        <v>2</v>
      </c>
      <c r="AY1071" t="s">
        <v>98</v>
      </c>
      <c r="AZ1071">
        <f t="shared" si="580"/>
        <v>4</v>
      </c>
      <c r="BA1071" t="s">
        <v>98</v>
      </c>
      <c r="BB1071">
        <f t="shared" si="581"/>
        <v>4</v>
      </c>
      <c r="BC1071" t="s">
        <v>100</v>
      </c>
      <c r="BD1071" t="s">
        <v>119</v>
      </c>
      <c r="BE1071">
        <f t="shared" si="582"/>
        <v>4</v>
      </c>
      <c r="BF1071">
        <v>220</v>
      </c>
      <c r="BG1071" t="s">
        <v>102</v>
      </c>
      <c r="BH1071">
        <v>0</v>
      </c>
      <c r="BI1071">
        <v>625</v>
      </c>
      <c r="BJ1071">
        <v>845</v>
      </c>
      <c r="BK1071" t="s">
        <v>103</v>
      </c>
      <c r="BL1071">
        <f t="shared" si="583"/>
        <v>6</v>
      </c>
      <c r="BM1071" t="s">
        <v>98</v>
      </c>
      <c r="BN1071" t="s">
        <v>105</v>
      </c>
      <c r="BO1071" t="s">
        <v>106</v>
      </c>
      <c r="BP1071">
        <f t="shared" si="584"/>
        <v>6</v>
      </c>
      <c r="BQ1071">
        <v>893</v>
      </c>
      <c r="BR1071">
        <v>0</v>
      </c>
      <c r="BS1071">
        <v>0</v>
      </c>
      <c r="BT1071">
        <v>893</v>
      </c>
      <c r="BU1071">
        <v>0</v>
      </c>
      <c r="BV1071">
        <v>1</v>
      </c>
      <c r="BW1071">
        <v>1</v>
      </c>
      <c r="BX1071">
        <v>0</v>
      </c>
      <c r="BY1071">
        <v>2</v>
      </c>
      <c r="BZ1071">
        <v>1</v>
      </c>
      <c r="CA1071" t="s">
        <v>97</v>
      </c>
      <c r="CB1071">
        <f t="shared" si="585"/>
        <v>5</v>
      </c>
      <c r="CC1071">
        <v>4</v>
      </c>
      <c r="CD1071" t="s">
        <v>107</v>
      </c>
      <c r="CE1071">
        <v>0</v>
      </c>
      <c r="CF1071" t="s">
        <v>83</v>
      </c>
      <c r="CG1071" t="s">
        <v>127</v>
      </c>
      <c r="CH1071">
        <f t="shared" si="586"/>
        <v>5</v>
      </c>
      <c r="CI1071">
        <v>1985</v>
      </c>
      <c r="CJ1071" t="s">
        <v>102</v>
      </c>
      <c r="CK1071">
        <f t="shared" si="587"/>
        <v>2</v>
      </c>
      <c r="CL1071">
        <v>2</v>
      </c>
      <c r="CM1071">
        <v>576</v>
      </c>
      <c r="CN1071" t="s">
        <v>98</v>
      </c>
      <c r="CO1071">
        <f t="shared" si="588"/>
        <v>4</v>
      </c>
      <c r="CP1071" t="s">
        <v>98</v>
      </c>
      <c r="CQ1071">
        <f t="shared" si="589"/>
        <v>4</v>
      </c>
      <c r="CR1071" t="s">
        <v>105</v>
      </c>
      <c r="CS1071">
        <f t="shared" si="590"/>
        <v>3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 t="s">
        <v>83</v>
      </c>
      <c r="DA1071" t="s">
        <v>83</v>
      </c>
      <c r="DB1071">
        <f t="shared" si="591"/>
        <v>5</v>
      </c>
      <c r="DC1071" t="s">
        <v>83</v>
      </c>
      <c r="DD1071">
        <v>0</v>
      </c>
      <c r="DE1071">
        <v>5</v>
      </c>
      <c r="DF1071">
        <v>2007</v>
      </c>
      <c r="DG1071">
        <f t="shared" si="594"/>
        <v>16</v>
      </c>
      <c r="DH1071" t="s">
        <v>110</v>
      </c>
      <c r="DI1071">
        <f t="shared" si="592"/>
        <v>4</v>
      </c>
      <c r="DJ1071" t="s">
        <v>111</v>
      </c>
      <c r="DK1071">
        <f t="shared" si="593"/>
        <v>5</v>
      </c>
      <c r="DL1071">
        <v>135000</v>
      </c>
    </row>
    <row r="1072" spans="1:116" x14ac:dyDescent="0.35">
      <c r="A1072">
        <v>1071</v>
      </c>
      <c r="B1072">
        <v>20</v>
      </c>
      <c r="C1072" t="s">
        <v>81</v>
      </c>
      <c r="D1072">
        <f t="shared" si="560"/>
        <v>4</v>
      </c>
      <c r="E1072">
        <v>72</v>
      </c>
      <c r="F1072">
        <v>10152</v>
      </c>
      <c r="G1072" t="s">
        <v>82</v>
      </c>
      <c r="H1072">
        <f t="shared" si="561"/>
        <v>2</v>
      </c>
      <c r="I1072" t="s">
        <v>83</v>
      </c>
      <c r="J1072" t="str">
        <f t="shared" si="562"/>
        <v/>
      </c>
      <c r="K1072" t="s">
        <v>84</v>
      </c>
      <c r="L1072">
        <f t="shared" si="563"/>
        <v>1</v>
      </c>
      <c r="M1072" t="s">
        <v>85</v>
      </c>
      <c r="N1072">
        <f t="shared" si="564"/>
        <v>2</v>
      </c>
      <c r="O1072" t="s">
        <v>86</v>
      </c>
      <c r="P1072">
        <f t="shared" si="565"/>
        <v>4</v>
      </c>
      <c r="Q1072" t="s">
        <v>87</v>
      </c>
      <c r="R1072">
        <f t="shared" si="566"/>
        <v>4</v>
      </c>
      <c r="S1072" t="s">
        <v>88</v>
      </c>
      <c r="T1072">
        <f t="shared" si="567"/>
        <v>3</v>
      </c>
      <c r="U1072" t="s">
        <v>162</v>
      </c>
      <c r="V1072">
        <f t="shared" si="568"/>
        <v>7</v>
      </c>
      <c r="W1072" t="s">
        <v>90</v>
      </c>
      <c r="X1072">
        <f t="shared" si="569"/>
        <v>7</v>
      </c>
      <c r="Y1072" t="s">
        <v>90</v>
      </c>
      <c r="Z1072">
        <f t="shared" si="570"/>
        <v>7</v>
      </c>
      <c r="AA1072" t="s">
        <v>91</v>
      </c>
      <c r="AB1072">
        <f t="shared" si="571"/>
        <v>3</v>
      </c>
      <c r="AC1072" t="s">
        <v>115</v>
      </c>
      <c r="AD1072">
        <f t="shared" si="572"/>
        <v>4</v>
      </c>
      <c r="AE1072">
        <v>5</v>
      </c>
      <c r="AF1072">
        <v>5</v>
      </c>
      <c r="AG1072">
        <v>1956</v>
      </c>
      <c r="AH1072">
        <v>1956</v>
      </c>
      <c r="AI1072" t="s">
        <v>152</v>
      </c>
      <c r="AJ1072">
        <f t="shared" si="573"/>
        <v>6</v>
      </c>
      <c r="AK1072" t="s">
        <v>94</v>
      </c>
      <c r="AL1072">
        <f t="shared" si="574"/>
        <v>8</v>
      </c>
      <c r="AM1072" t="s">
        <v>116</v>
      </c>
      <c r="AN1072">
        <f t="shared" si="575"/>
        <v>10</v>
      </c>
      <c r="AO1072" t="s">
        <v>116</v>
      </c>
      <c r="AP1072" t="s">
        <v>96</v>
      </c>
      <c r="AQ1072">
        <f t="shared" si="576"/>
        <v>4</v>
      </c>
      <c r="AR1072">
        <v>120</v>
      </c>
      <c r="AS1072" t="s">
        <v>98</v>
      </c>
      <c r="AT1072">
        <f t="shared" si="577"/>
        <v>3</v>
      </c>
      <c r="AU1072" t="s">
        <v>98</v>
      </c>
      <c r="AV1072">
        <f t="shared" si="578"/>
        <v>3</v>
      </c>
      <c r="AW1072" t="s">
        <v>118</v>
      </c>
      <c r="AX1072">
        <f t="shared" si="579"/>
        <v>2</v>
      </c>
      <c r="AY1072" t="s">
        <v>98</v>
      </c>
      <c r="AZ1072">
        <f t="shared" si="580"/>
        <v>4</v>
      </c>
      <c r="BA1072" t="s">
        <v>98</v>
      </c>
      <c r="BB1072">
        <f t="shared" si="581"/>
        <v>4</v>
      </c>
      <c r="BC1072" t="s">
        <v>100</v>
      </c>
      <c r="BD1072" t="s">
        <v>141</v>
      </c>
      <c r="BE1072">
        <f t="shared" si="582"/>
        <v>3</v>
      </c>
      <c r="BF1072">
        <v>586</v>
      </c>
      <c r="BG1072" t="s">
        <v>102</v>
      </c>
      <c r="BH1072">
        <v>0</v>
      </c>
      <c r="BI1072">
        <v>462</v>
      </c>
      <c r="BJ1072">
        <v>1048</v>
      </c>
      <c r="BK1072" t="s">
        <v>103</v>
      </c>
      <c r="BL1072">
        <f t="shared" si="583"/>
        <v>6</v>
      </c>
      <c r="BM1072" t="s">
        <v>98</v>
      </c>
      <c r="BN1072" t="s">
        <v>105</v>
      </c>
      <c r="BO1072" t="s">
        <v>106</v>
      </c>
      <c r="BP1072">
        <f t="shared" si="584"/>
        <v>6</v>
      </c>
      <c r="BQ1072">
        <v>1048</v>
      </c>
      <c r="BR1072">
        <v>0</v>
      </c>
      <c r="BS1072">
        <v>0</v>
      </c>
      <c r="BT1072">
        <v>1048</v>
      </c>
      <c r="BU1072">
        <v>1</v>
      </c>
      <c r="BV1072">
        <v>0</v>
      </c>
      <c r="BW1072">
        <v>1</v>
      </c>
      <c r="BX1072">
        <v>0</v>
      </c>
      <c r="BY1072">
        <v>3</v>
      </c>
      <c r="BZ1072">
        <v>1</v>
      </c>
      <c r="CA1072" t="s">
        <v>98</v>
      </c>
      <c r="CB1072">
        <f t="shared" si="585"/>
        <v>4</v>
      </c>
      <c r="CC1072">
        <v>6</v>
      </c>
      <c r="CD1072" t="s">
        <v>107</v>
      </c>
      <c r="CE1072">
        <v>0</v>
      </c>
      <c r="CF1072" t="s">
        <v>83</v>
      </c>
      <c r="CG1072" t="s">
        <v>108</v>
      </c>
      <c r="CH1072">
        <f t="shared" si="586"/>
        <v>6</v>
      </c>
      <c r="CI1072">
        <v>1956</v>
      </c>
      <c r="CJ1072" t="s">
        <v>102</v>
      </c>
      <c r="CK1072">
        <f t="shared" si="587"/>
        <v>2</v>
      </c>
      <c r="CL1072">
        <v>1</v>
      </c>
      <c r="CM1072">
        <v>286</v>
      </c>
      <c r="CN1072" t="s">
        <v>98</v>
      </c>
      <c r="CO1072">
        <f t="shared" si="588"/>
        <v>4</v>
      </c>
      <c r="CP1072" t="s">
        <v>98</v>
      </c>
      <c r="CQ1072">
        <f t="shared" si="589"/>
        <v>4</v>
      </c>
      <c r="CR1072" t="s">
        <v>105</v>
      </c>
      <c r="CS1072">
        <f t="shared" si="590"/>
        <v>3</v>
      </c>
      <c r="CT1072">
        <v>0</v>
      </c>
      <c r="CU1072">
        <v>20</v>
      </c>
      <c r="CV1072">
        <v>0</v>
      </c>
      <c r="CW1072">
        <v>0</v>
      </c>
      <c r="CX1072">
        <v>192</v>
      </c>
      <c r="CY1072">
        <v>0</v>
      </c>
      <c r="CZ1072" t="s">
        <v>83</v>
      </c>
      <c r="DA1072" t="s">
        <v>83</v>
      </c>
      <c r="DB1072">
        <f t="shared" si="591"/>
        <v>5</v>
      </c>
      <c r="DC1072" t="s">
        <v>83</v>
      </c>
      <c r="DD1072">
        <v>0</v>
      </c>
      <c r="DE1072">
        <v>6</v>
      </c>
      <c r="DF1072">
        <v>2007</v>
      </c>
      <c r="DG1072">
        <f t="shared" si="594"/>
        <v>16</v>
      </c>
      <c r="DH1072" t="s">
        <v>110</v>
      </c>
      <c r="DI1072">
        <f t="shared" si="592"/>
        <v>4</v>
      </c>
      <c r="DJ1072" t="s">
        <v>111</v>
      </c>
      <c r="DK1072">
        <f t="shared" si="593"/>
        <v>5</v>
      </c>
      <c r="DL1072">
        <v>135000</v>
      </c>
    </row>
    <row r="1073" spans="1:116" x14ac:dyDescent="0.35">
      <c r="A1073">
        <v>1072</v>
      </c>
      <c r="B1073">
        <v>60</v>
      </c>
      <c r="C1073" t="s">
        <v>81</v>
      </c>
      <c r="D1073">
        <f t="shared" si="560"/>
        <v>4</v>
      </c>
      <c r="E1073">
        <v>78</v>
      </c>
      <c r="F1073">
        <v>11700</v>
      </c>
      <c r="G1073" t="s">
        <v>82</v>
      </c>
      <c r="H1073">
        <f t="shared" si="561"/>
        <v>2</v>
      </c>
      <c r="I1073" t="s">
        <v>83</v>
      </c>
      <c r="J1073" t="str">
        <f t="shared" si="562"/>
        <v/>
      </c>
      <c r="K1073" t="s">
        <v>84</v>
      </c>
      <c r="L1073">
        <f t="shared" si="563"/>
        <v>1</v>
      </c>
      <c r="M1073" t="s">
        <v>85</v>
      </c>
      <c r="N1073">
        <f t="shared" si="564"/>
        <v>2</v>
      </c>
      <c r="O1073" t="s">
        <v>86</v>
      </c>
      <c r="P1073">
        <f t="shared" si="565"/>
        <v>4</v>
      </c>
      <c r="Q1073" t="s">
        <v>87</v>
      </c>
      <c r="R1073">
        <f t="shared" si="566"/>
        <v>4</v>
      </c>
      <c r="S1073" t="s">
        <v>88</v>
      </c>
      <c r="T1073">
        <f t="shared" si="567"/>
        <v>3</v>
      </c>
      <c r="U1073" t="s">
        <v>138</v>
      </c>
      <c r="V1073">
        <f t="shared" si="568"/>
        <v>10</v>
      </c>
      <c r="W1073" t="s">
        <v>202</v>
      </c>
      <c r="X1073">
        <f t="shared" si="569"/>
        <v>5</v>
      </c>
      <c r="Y1073" t="s">
        <v>90</v>
      </c>
      <c r="Z1073">
        <f t="shared" si="570"/>
        <v>7</v>
      </c>
      <c r="AA1073" t="s">
        <v>91</v>
      </c>
      <c r="AB1073">
        <f t="shared" si="571"/>
        <v>3</v>
      </c>
      <c r="AC1073" t="s">
        <v>92</v>
      </c>
      <c r="AD1073">
        <f t="shared" si="572"/>
        <v>8</v>
      </c>
      <c r="AE1073">
        <v>6</v>
      </c>
      <c r="AF1073">
        <v>6</v>
      </c>
      <c r="AG1073">
        <v>1968</v>
      </c>
      <c r="AH1073">
        <v>1968</v>
      </c>
      <c r="AI1073" t="s">
        <v>93</v>
      </c>
      <c r="AJ1073">
        <f t="shared" si="573"/>
        <v>5</v>
      </c>
      <c r="AK1073" t="s">
        <v>94</v>
      </c>
      <c r="AL1073">
        <f t="shared" si="574"/>
        <v>8</v>
      </c>
      <c r="AM1073" t="s">
        <v>116</v>
      </c>
      <c r="AN1073">
        <f t="shared" si="575"/>
        <v>10</v>
      </c>
      <c r="AO1073" t="s">
        <v>116</v>
      </c>
      <c r="AP1073" t="s">
        <v>117</v>
      </c>
      <c r="AQ1073">
        <f t="shared" si="576"/>
        <v>2</v>
      </c>
      <c r="AR1073">
        <v>0</v>
      </c>
      <c r="AS1073" t="s">
        <v>98</v>
      </c>
      <c r="AT1073">
        <f t="shared" si="577"/>
        <v>3</v>
      </c>
      <c r="AU1073" t="s">
        <v>98</v>
      </c>
      <c r="AV1073">
        <f t="shared" si="578"/>
        <v>3</v>
      </c>
      <c r="AW1073" t="s">
        <v>118</v>
      </c>
      <c r="AX1073">
        <f t="shared" si="579"/>
        <v>2</v>
      </c>
      <c r="AY1073" t="s">
        <v>98</v>
      </c>
      <c r="AZ1073">
        <f t="shared" si="580"/>
        <v>4</v>
      </c>
      <c r="BA1073" t="s">
        <v>98</v>
      </c>
      <c r="BB1073">
        <f t="shared" si="581"/>
        <v>4</v>
      </c>
      <c r="BC1073" t="s">
        <v>100</v>
      </c>
      <c r="BD1073" t="s">
        <v>153</v>
      </c>
      <c r="BE1073">
        <f t="shared" si="582"/>
        <v>2</v>
      </c>
      <c r="BF1073">
        <v>298</v>
      </c>
      <c r="BG1073" t="s">
        <v>102</v>
      </c>
      <c r="BH1073">
        <v>0</v>
      </c>
      <c r="BI1073">
        <v>429</v>
      </c>
      <c r="BJ1073">
        <v>727</v>
      </c>
      <c r="BK1073" t="s">
        <v>103</v>
      </c>
      <c r="BL1073">
        <f t="shared" si="583"/>
        <v>6</v>
      </c>
      <c r="BM1073" t="s">
        <v>104</v>
      </c>
      <c r="BN1073" t="s">
        <v>105</v>
      </c>
      <c r="BO1073" t="s">
        <v>106</v>
      </c>
      <c r="BP1073">
        <f t="shared" si="584"/>
        <v>6</v>
      </c>
      <c r="BQ1073">
        <v>829</v>
      </c>
      <c r="BR1073">
        <v>727</v>
      </c>
      <c r="BS1073">
        <v>0</v>
      </c>
      <c r="BT1073">
        <v>1556</v>
      </c>
      <c r="BU1073">
        <v>0</v>
      </c>
      <c r="BV1073">
        <v>0</v>
      </c>
      <c r="BW1073">
        <v>1</v>
      </c>
      <c r="BX1073">
        <v>1</v>
      </c>
      <c r="BY1073">
        <v>4</v>
      </c>
      <c r="BZ1073">
        <v>1</v>
      </c>
      <c r="CA1073" t="s">
        <v>98</v>
      </c>
      <c r="CB1073">
        <f t="shared" si="585"/>
        <v>4</v>
      </c>
      <c r="CC1073">
        <v>8</v>
      </c>
      <c r="CD1073" t="s">
        <v>107</v>
      </c>
      <c r="CE1073">
        <v>0</v>
      </c>
      <c r="CF1073" t="s">
        <v>83</v>
      </c>
      <c r="CG1073" t="s">
        <v>108</v>
      </c>
      <c r="CH1073">
        <f t="shared" si="586"/>
        <v>6</v>
      </c>
      <c r="CI1073">
        <v>1968</v>
      </c>
      <c r="CJ1073" t="s">
        <v>102</v>
      </c>
      <c r="CK1073">
        <f t="shared" si="587"/>
        <v>2</v>
      </c>
      <c r="CL1073">
        <v>2</v>
      </c>
      <c r="CM1073">
        <v>441</v>
      </c>
      <c r="CN1073" t="s">
        <v>98</v>
      </c>
      <c r="CO1073">
        <f t="shared" si="588"/>
        <v>4</v>
      </c>
      <c r="CP1073" t="s">
        <v>98</v>
      </c>
      <c r="CQ1073">
        <f t="shared" si="589"/>
        <v>4</v>
      </c>
      <c r="CR1073" t="s">
        <v>105</v>
      </c>
      <c r="CS1073">
        <f t="shared" si="590"/>
        <v>3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 t="s">
        <v>83</v>
      </c>
      <c r="DA1073" t="s">
        <v>83</v>
      </c>
      <c r="DB1073">
        <f t="shared" si="591"/>
        <v>5</v>
      </c>
      <c r="DC1073" t="s">
        <v>83</v>
      </c>
      <c r="DD1073">
        <v>0</v>
      </c>
      <c r="DE1073">
        <v>5</v>
      </c>
      <c r="DF1073">
        <v>2009</v>
      </c>
      <c r="DG1073">
        <f t="shared" si="594"/>
        <v>14</v>
      </c>
      <c r="DH1073" t="s">
        <v>110</v>
      </c>
      <c r="DI1073">
        <f t="shared" si="592"/>
        <v>4</v>
      </c>
      <c r="DJ1073" t="s">
        <v>111</v>
      </c>
      <c r="DK1073">
        <f t="shared" si="593"/>
        <v>5</v>
      </c>
      <c r="DL1073">
        <v>154000</v>
      </c>
    </row>
    <row r="1074" spans="1:116" x14ac:dyDescent="0.35">
      <c r="A1074">
        <v>1073</v>
      </c>
      <c r="B1074">
        <v>50</v>
      </c>
      <c r="C1074" t="s">
        <v>81</v>
      </c>
      <c r="D1074">
        <f t="shared" si="560"/>
        <v>4</v>
      </c>
      <c r="E1074">
        <v>50</v>
      </c>
      <c r="F1074">
        <v>7585</v>
      </c>
      <c r="G1074" t="s">
        <v>82</v>
      </c>
      <c r="H1074">
        <f t="shared" si="561"/>
        <v>2</v>
      </c>
      <c r="I1074" t="s">
        <v>83</v>
      </c>
      <c r="J1074" t="str">
        <f t="shared" si="562"/>
        <v/>
      </c>
      <c r="K1074" t="s">
        <v>84</v>
      </c>
      <c r="L1074">
        <f t="shared" si="563"/>
        <v>1</v>
      </c>
      <c r="M1074" t="s">
        <v>85</v>
      </c>
      <c r="N1074">
        <f t="shared" si="564"/>
        <v>2</v>
      </c>
      <c r="O1074" t="s">
        <v>86</v>
      </c>
      <c r="P1074">
        <f t="shared" si="565"/>
        <v>4</v>
      </c>
      <c r="Q1074" t="s">
        <v>87</v>
      </c>
      <c r="R1074">
        <f t="shared" si="566"/>
        <v>4</v>
      </c>
      <c r="S1074" t="s">
        <v>88</v>
      </c>
      <c r="T1074">
        <f t="shared" si="567"/>
        <v>3</v>
      </c>
      <c r="U1074" t="s">
        <v>185</v>
      </c>
      <c r="V1074">
        <f t="shared" si="568"/>
        <v>4</v>
      </c>
      <c r="W1074" t="s">
        <v>144</v>
      </c>
      <c r="X1074">
        <f t="shared" si="569"/>
        <v>3</v>
      </c>
      <c r="Y1074" t="s">
        <v>90</v>
      </c>
      <c r="Z1074">
        <f t="shared" si="570"/>
        <v>7</v>
      </c>
      <c r="AA1074" t="s">
        <v>91</v>
      </c>
      <c r="AB1074">
        <f t="shared" si="571"/>
        <v>3</v>
      </c>
      <c r="AC1074" t="s">
        <v>132</v>
      </c>
      <c r="AD1074">
        <f t="shared" si="572"/>
        <v>1</v>
      </c>
      <c r="AE1074">
        <v>5</v>
      </c>
      <c r="AF1074">
        <v>3</v>
      </c>
      <c r="AG1074">
        <v>1948</v>
      </c>
      <c r="AH1074">
        <v>1950</v>
      </c>
      <c r="AI1074" t="s">
        <v>93</v>
      </c>
      <c r="AJ1074">
        <f t="shared" si="573"/>
        <v>5</v>
      </c>
      <c r="AK1074" t="s">
        <v>94</v>
      </c>
      <c r="AL1074">
        <f t="shared" si="574"/>
        <v>8</v>
      </c>
      <c r="AM1074" t="s">
        <v>116</v>
      </c>
      <c r="AN1074">
        <f t="shared" si="575"/>
        <v>10</v>
      </c>
      <c r="AO1074" t="s">
        <v>116</v>
      </c>
      <c r="AP1074" t="s">
        <v>117</v>
      </c>
      <c r="AQ1074">
        <f t="shared" si="576"/>
        <v>2</v>
      </c>
      <c r="AR1074">
        <v>0</v>
      </c>
      <c r="AS1074" t="s">
        <v>98</v>
      </c>
      <c r="AT1074">
        <f t="shared" si="577"/>
        <v>3</v>
      </c>
      <c r="AU1074" t="s">
        <v>98</v>
      </c>
      <c r="AV1074">
        <f t="shared" si="578"/>
        <v>3</v>
      </c>
      <c r="AW1074" t="s">
        <v>118</v>
      </c>
      <c r="AX1074">
        <f t="shared" si="579"/>
        <v>2</v>
      </c>
      <c r="AY1074" t="s">
        <v>147</v>
      </c>
      <c r="AZ1074">
        <f t="shared" si="580"/>
        <v>3</v>
      </c>
      <c r="BA1074" t="s">
        <v>147</v>
      </c>
      <c r="BB1074">
        <f t="shared" si="581"/>
        <v>3</v>
      </c>
      <c r="BC1074" t="s">
        <v>121</v>
      </c>
      <c r="BD1074" t="s">
        <v>102</v>
      </c>
      <c r="BE1074">
        <f t="shared" si="582"/>
        <v>6</v>
      </c>
      <c r="BF1074">
        <v>0</v>
      </c>
      <c r="BG1074" t="s">
        <v>102</v>
      </c>
      <c r="BH1074">
        <v>0</v>
      </c>
      <c r="BI1074">
        <v>810</v>
      </c>
      <c r="BJ1074">
        <v>810</v>
      </c>
      <c r="BK1074" t="s">
        <v>103</v>
      </c>
      <c r="BL1074">
        <f t="shared" si="583"/>
        <v>6</v>
      </c>
      <c r="BM1074" t="s">
        <v>147</v>
      </c>
      <c r="BN1074" t="s">
        <v>105</v>
      </c>
      <c r="BO1074" t="s">
        <v>164</v>
      </c>
      <c r="BP1074">
        <f t="shared" si="584"/>
        <v>3</v>
      </c>
      <c r="BQ1074">
        <v>1002</v>
      </c>
      <c r="BR1074">
        <v>454</v>
      </c>
      <c r="BS1074">
        <v>0</v>
      </c>
      <c r="BT1074">
        <v>1456</v>
      </c>
      <c r="BU1074">
        <v>1</v>
      </c>
      <c r="BV1074">
        <v>1</v>
      </c>
      <c r="BW1074">
        <v>1</v>
      </c>
      <c r="BX1074">
        <v>0</v>
      </c>
      <c r="BY1074">
        <v>4</v>
      </c>
      <c r="BZ1074">
        <v>1</v>
      </c>
      <c r="CA1074" t="s">
        <v>98</v>
      </c>
      <c r="CB1074">
        <f t="shared" si="585"/>
        <v>4</v>
      </c>
      <c r="CC1074">
        <v>7</v>
      </c>
      <c r="CD1074" t="s">
        <v>107</v>
      </c>
      <c r="CE1074">
        <v>1</v>
      </c>
      <c r="CF1074" t="s">
        <v>98</v>
      </c>
      <c r="CG1074" t="s">
        <v>127</v>
      </c>
      <c r="CH1074">
        <f t="shared" si="586"/>
        <v>5</v>
      </c>
      <c r="CI1074">
        <v>1954</v>
      </c>
      <c r="CJ1074" t="s">
        <v>102</v>
      </c>
      <c r="CK1074">
        <f t="shared" si="587"/>
        <v>2</v>
      </c>
      <c r="CL1074">
        <v>1</v>
      </c>
      <c r="CM1074">
        <v>280</v>
      </c>
      <c r="CN1074" t="s">
        <v>98</v>
      </c>
      <c r="CO1074">
        <f t="shared" si="588"/>
        <v>4</v>
      </c>
      <c r="CP1074" t="s">
        <v>98</v>
      </c>
      <c r="CQ1074">
        <f t="shared" si="589"/>
        <v>4</v>
      </c>
      <c r="CR1074" t="s">
        <v>190</v>
      </c>
      <c r="CS1074">
        <f t="shared" si="590"/>
        <v>1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 t="s">
        <v>83</v>
      </c>
      <c r="DA1074" t="s">
        <v>83</v>
      </c>
      <c r="DB1074">
        <f t="shared" si="591"/>
        <v>5</v>
      </c>
      <c r="DC1074" t="s">
        <v>83</v>
      </c>
      <c r="DD1074">
        <v>0</v>
      </c>
      <c r="DE1074">
        <v>8</v>
      </c>
      <c r="DF1074">
        <v>2006</v>
      </c>
      <c r="DG1074">
        <f t="shared" si="594"/>
        <v>17</v>
      </c>
      <c r="DH1074" t="s">
        <v>110</v>
      </c>
      <c r="DI1074">
        <f t="shared" si="592"/>
        <v>4</v>
      </c>
      <c r="DJ1074" t="s">
        <v>111</v>
      </c>
      <c r="DK1074">
        <f t="shared" si="593"/>
        <v>5</v>
      </c>
      <c r="DL1074">
        <v>91500</v>
      </c>
    </row>
    <row r="1075" spans="1:116" x14ac:dyDescent="0.35">
      <c r="A1075">
        <v>1074</v>
      </c>
      <c r="B1075">
        <v>60</v>
      </c>
      <c r="C1075" t="s">
        <v>81</v>
      </c>
      <c r="D1075">
        <f t="shared" si="560"/>
        <v>4</v>
      </c>
      <c r="E1075">
        <v>75</v>
      </c>
      <c r="F1075">
        <v>7950</v>
      </c>
      <c r="G1075" t="s">
        <v>82</v>
      </c>
      <c r="H1075">
        <f t="shared" si="561"/>
        <v>2</v>
      </c>
      <c r="I1075" t="s">
        <v>83</v>
      </c>
      <c r="J1075" t="str">
        <f t="shared" si="562"/>
        <v/>
      </c>
      <c r="K1075" t="s">
        <v>120</v>
      </c>
      <c r="L1075">
        <f t="shared" si="563"/>
        <v>2</v>
      </c>
      <c r="M1075" t="s">
        <v>175</v>
      </c>
      <c r="N1075">
        <f t="shared" si="564"/>
        <v>1</v>
      </c>
      <c r="O1075" t="s">
        <v>86</v>
      </c>
      <c r="P1075">
        <f t="shared" si="565"/>
        <v>4</v>
      </c>
      <c r="Q1075" t="s">
        <v>122</v>
      </c>
      <c r="R1075">
        <f t="shared" si="566"/>
        <v>2</v>
      </c>
      <c r="S1075" t="s">
        <v>88</v>
      </c>
      <c r="T1075">
        <f t="shared" si="567"/>
        <v>3</v>
      </c>
      <c r="U1075" t="s">
        <v>185</v>
      </c>
      <c r="V1075">
        <f t="shared" si="568"/>
        <v>4</v>
      </c>
      <c r="W1075" t="s">
        <v>90</v>
      </c>
      <c r="X1075">
        <f t="shared" si="569"/>
        <v>7</v>
      </c>
      <c r="Y1075" t="s">
        <v>90</v>
      </c>
      <c r="Z1075">
        <f t="shared" si="570"/>
        <v>7</v>
      </c>
      <c r="AA1075" t="s">
        <v>91</v>
      </c>
      <c r="AB1075">
        <f t="shared" si="571"/>
        <v>3</v>
      </c>
      <c r="AC1075" t="s">
        <v>92</v>
      </c>
      <c r="AD1075">
        <f t="shared" si="572"/>
        <v>8</v>
      </c>
      <c r="AE1075">
        <v>6</v>
      </c>
      <c r="AF1075">
        <v>6</v>
      </c>
      <c r="AG1075">
        <v>1977</v>
      </c>
      <c r="AH1075">
        <v>1977</v>
      </c>
      <c r="AI1075" t="s">
        <v>152</v>
      </c>
      <c r="AJ1075">
        <f t="shared" si="573"/>
        <v>6</v>
      </c>
      <c r="AK1075" t="s">
        <v>94</v>
      </c>
      <c r="AL1075">
        <f t="shared" si="574"/>
        <v>8</v>
      </c>
      <c r="AM1075" t="s">
        <v>140</v>
      </c>
      <c r="AN1075">
        <f t="shared" si="575"/>
        <v>9</v>
      </c>
      <c r="AO1075" t="s">
        <v>161</v>
      </c>
      <c r="AP1075" t="s">
        <v>96</v>
      </c>
      <c r="AQ1075">
        <f t="shared" si="576"/>
        <v>4</v>
      </c>
      <c r="AR1075">
        <v>140</v>
      </c>
      <c r="AS1075" t="s">
        <v>98</v>
      </c>
      <c r="AT1075">
        <f t="shared" si="577"/>
        <v>3</v>
      </c>
      <c r="AU1075" t="s">
        <v>98</v>
      </c>
      <c r="AV1075">
        <f t="shared" si="578"/>
        <v>3</v>
      </c>
      <c r="AW1075" t="s">
        <v>118</v>
      </c>
      <c r="AX1075">
        <f t="shared" si="579"/>
        <v>2</v>
      </c>
      <c r="AY1075" t="s">
        <v>98</v>
      </c>
      <c r="AZ1075">
        <f t="shared" si="580"/>
        <v>4</v>
      </c>
      <c r="BA1075" t="s">
        <v>98</v>
      </c>
      <c r="BB1075">
        <f t="shared" si="581"/>
        <v>4</v>
      </c>
      <c r="BC1075" t="s">
        <v>100</v>
      </c>
      <c r="BD1075" t="s">
        <v>141</v>
      </c>
      <c r="BE1075">
        <f t="shared" si="582"/>
        <v>3</v>
      </c>
      <c r="BF1075">
        <v>535</v>
      </c>
      <c r="BG1075" t="s">
        <v>102</v>
      </c>
      <c r="BH1075">
        <v>0</v>
      </c>
      <c r="BI1075">
        <v>155</v>
      </c>
      <c r="BJ1075">
        <v>690</v>
      </c>
      <c r="BK1075" t="s">
        <v>103</v>
      </c>
      <c r="BL1075">
        <f t="shared" si="583"/>
        <v>6</v>
      </c>
      <c r="BM1075" t="s">
        <v>98</v>
      </c>
      <c r="BN1075" t="s">
        <v>105</v>
      </c>
      <c r="BO1075" t="s">
        <v>106</v>
      </c>
      <c r="BP1075">
        <f t="shared" si="584"/>
        <v>6</v>
      </c>
      <c r="BQ1075">
        <v>698</v>
      </c>
      <c r="BR1075">
        <v>728</v>
      </c>
      <c r="BS1075">
        <v>0</v>
      </c>
      <c r="BT1075">
        <v>1426</v>
      </c>
      <c r="BU1075">
        <v>0</v>
      </c>
      <c r="BV1075">
        <v>0</v>
      </c>
      <c r="BW1075">
        <v>1</v>
      </c>
      <c r="BX1075">
        <v>1</v>
      </c>
      <c r="BY1075">
        <v>3</v>
      </c>
      <c r="BZ1075">
        <v>1</v>
      </c>
      <c r="CA1075" t="s">
        <v>98</v>
      </c>
      <c r="CB1075">
        <f t="shared" si="585"/>
        <v>4</v>
      </c>
      <c r="CC1075">
        <v>6</v>
      </c>
      <c r="CD1075" t="s">
        <v>107</v>
      </c>
      <c r="CE1075">
        <v>0</v>
      </c>
      <c r="CF1075" t="s">
        <v>83</v>
      </c>
      <c r="CG1075" t="s">
        <v>108</v>
      </c>
      <c r="CH1075">
        <f t="shared" si="586"/>
        <v>6</v>
      </c>
      <c r="CI1075">
        <v>1977</v>
      </c>
      <c r="CJ1075" t="s">
        <v>157</v>
      </c>
      <c r="CK1075">
        <f t="shared" si="587"/>
        <v>4</v>
      </c>
      <c r="CL1075">
        <v>2</v>
      </c>
      <c r="CM1075">
        <v>440</v>
      </c>
      <c r="CN1075" t="s">
        <v>98</v>
      </c>
      <c r="CO1075">
        <f t="shared" si="588"/>
        <v>4</v>
      </c>
      <c r="CP1075" t="s">
        <v>98</v>
      </c>
      <c r="CQ1075">
        <f t="shared" si="589"/>
        <v>4</v>
      </c>
      <c r="CR1075" t="s">
        <v>105</v>
      </c>
      <c r="CS1075">
        <f t="shared" si="590"/>
        <v>3</v>
      </c>
      <c r="CT1075">
        <v>252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 t="s">
        <v>83</v>
      </c>
      <c r="DA1075" t="s">
        <v>134</v>
      </c>
      <c r="DB1075">
        <f t="shared" si="591"/>
        <v>3</v>
      </c>
      <c r="DC1075" t="s">
        <v>83</v>
      </c>
      <c r="DD1075">
        <v>0</v>
      </c>
      <c r="DE1075">
        <v>7</v>
      </c>
      <c r="DF1075">
        <v>2009</v>
      </c>
      <c r="DG1075">
        <f t="shared" si="594"/>
        <v>14</v>
      </c>
      <c r="DH1075" t="s">
        <v>110</v>
      </c>
      <c r="DI1075">
        <f t="shared" si="592"/>
        <v>4</v>
      </c>
      <c r="DJ1075" t="s">
        <v>111</v>
      </c>
      <c r="DK1075">
        <f t="shared" si="593"/>
        <v>5</v>
      </c>
      <c r="DL1075">
        <v>159500</v>
      </c>
    </row>
    <row r="1076" spans="1:116" x14ac:dyDescent="0.35">
      <c r="A1076">
        <v>1075</v>
      </c>
      <c r="B1076">
        <v>20</v>
      </c>
      <c r="C1076" t="s">
        <v>81</v>
      </c>
      <c r="D1076">
        <f t="shared" si="560"/>
        <v>4</v>
      </c>
      <c r="E1076">
        <v>74</v>
      </c>
      <c r="F1076">
        <v>8556</v>
      </c>
      <c r="G1076" t="s">
        <v>82</v>
      </c>
      <c r="H1076">
        <f t="shared" si="561"/>
        <v>2</v>
      </c>
      <c r="I1076" t="s">
        <v>83</v>
      </c>
      <c r="J1076" t="str">
        <f t="shared" si="562"/>
        <v/>
      </c>
      <c r="K1076" t="s">
        <v>84</v>
      </c>
      <c r="L1076">
        <f t="shared" si="563"/>
        <v>1</v>
      </c>
      <c r="M1076" t="s">
        <v>85</v>
      </c>
      <c r="N1076">
        <f t="shared" si="564"/>
        <v>2</v>
      </c>
      <c r="O1076" t="s">
        <v>86</v>
      </c>
      <c r="P1076">
        <f t="shared" si="565"/>
        <v>4</v>
      </c>
      <c r="Q1076" t="s">
        <v>87</v>
      </c>
      <c r="R1076">
        <f t="shared" si="566"/>
        <v>4</v>
      </c>
      <c r="S1076" t="s">
        <v>88</v>
      </c>
      <c r="T1076">
        <f t="shared" si="567"/>
        <v>3</v>
      </c>
      <c r="U1076" t="s">
        <v>89</v>
      </c>
      <c r="V1076">
        <f t="shared" si="568"/>
        <v>16</v>
      </c>
      <c r="W1076" t="s">
        <v>90</v>
      </c>
      <c r="X1076">
        <f t="shared" si="569"/>
        <v>7</v>
      </c>
      <c r="Y1076" t="s">
        <v>90</v>
      </c>
      <c r="Z1076">
        <f t="shared" si="570"/>
        <v>7</v>
      </c>
      <c r="AA1076" t="s">
        <v>91</v>
      </c>
      <c r="AB1076">
        <f t="shared" si="571"/>
        <v>3</v>
      </c>
      <c r="AC1076" t="s">
        <v>115</v>
      </c>
      <c r="AD1076">
        <f t="shared" si="572"/>
        <v>4</v>
      </c>
      <c r="AE1076">
        <v>7</v>
      </c>
      <c r="AF1076">
        <v>5</v>
      </c>
      <c r="AG1076">
        <v>2006</v>
      </c>
      <c r="AH1076">
        <v>2006</v>
      </c>
      <c r="AI1076" t="s">
        <v>93</v>
      </c>
      <c r="AJ1076">
        <f t="shared" si="573"/>
        <v>5</v>
      </c>
      <c r="AK1076" t="s">
        <v>94</v>
      </c>
      <c r="AL1076">
        <f t="shared" si="574"/>
        <v>8</v>
      </c>
      <c r="AM1076" t="s">
        <v>95</v>
      </c>
      <c r="AN1076">
        <f t="shared" si="575"/>
        <v>14</v>
      </c>
      <c r="AO1076" t="s">
        <v>95</v>
      </c>
      <c r="AP1076" t="s">
        <v>117</v>
      </c>
      <c r="AQ1076">
        <f t="shared" si="576"/>
        <v>2</v>
      </c>
      <c r="AR1076">
        <v>0</v>
      </c>
      <c r="AS1076" t="s">
        <v>97</v>
      </c>
      <c r="AT1076">
        <f t="shared" si="577"/>
        <v>4</v>
      </c>
      <c r="AU1076" t="s">
        <v>98</v>
      </c>
      <c r="AV1076">
        <f t="shared" si="578"/>
        <v>3</v>
      </c>
      <c r="AW1076" t="s">
        <v>99</v>
      </c>
      <c r="AX1076">
        <f t="shared" si="579"/>
        <v>6</v>
      </c>
      <c r="AY1076" t="s">
        <v>97</v>
      </c>
      <c r="AZ1076">
        <f t="shared" si="580"/>
        <v>5</v>
      </c>
      <c r="BA1076" t="s">
        <v>98</v>
      </c>
      <c r="BB1076">
        <f t="shared" si="581"/>
        <v>4</v>
      </c>
      <c r="BC1076" t="s">
        <v>130</v>
      </c>
      <c r="BD1076" t="s">
        <v>102</v>
      </c>
      <c r="BE1076">
        <f t="shared" si="582"/>
        <v>6</v>
      </c>
      <c r="BF1076">
        <v>0</v>
      </c>
      <c r="BG1076" t="s">
        <v>102</v>
      </c>
      <c r="BH1076">
        <v>0</v>
      </c>
      <c r="BI1076">
        <v>1240</v>
      </c>
      <c r="BJ1076">
        <v>1240</v>
      </c>
      <c r="BK1076" t="s">
        <v>103</v>
      </c>
      <c r="BL1076">
        <f t="shared" si="583"/>
        <v>6</v>
      </c>
      <c r="BM1076" t="s">
        <v>104</v>
      </c>
      <c r="BN1076" t="s">
        <v>105</v>
      </c>
      <c r="BO1076" t="s">
        <v>106</v>
      </c>
      <c r="BP1076">
        <f t="shared" si="584"/>
        <v>6</v>
      </c>
      <c r="BQ1076">
        <v>1240</v>
      </c>
      <c r="BR1076">
        <v>0</v>
      </c>
      <c r="BS1076">
        <v>0</v>
      </c>
      <c r="BT1076">
        <v>1240</v>
      </c>
      <c r="BU1076">
        <v>0</v>
      </c>
      <c r="BV1076">
        <v>0</v>
      </c>
      <c r="BW1076">
        <v>2</v>
      </c>
      <c r="BX1076">
        <v>0</v>
      </c>
      <c r="BY1076">
        <v>2</v>
      </c>
      <c r="BZ1076">
        <v>1</v>
      </c>
      <c r="CA1076" t="s">
        <v>97</v>
      </c>
      <c r="CB1076">
        <f t="shared" si="585"/>
        <v>5</v>
      </c>
      <c r="CC1076">
        <v>5</v>
      </c>
      <c r="CD1076" t="s">
        <v>107</v>
      </c>
      <c r="CE1076">
        <v>0</v>
      </c>
      <c r="CF1076" t="s">
        <v>83</v>
      </c>
      <c r="CG1076" t="s">
        <v>108</v>
      </c>
      <c r="CH1076">
        <f t="shared" si="586"/>
        <v>6</v>
      </c>
      <c r="CI1076">
        <v>2006</v>
      </c>
      <c r="CJ1076" t="s">
        <v>109</v>
      </c>
      <c r="CK1076">
        <f t="shared" si="587"/>
        <v>3</v>
      </c>
      <c r="CL1076">
        <v>3</v>
      </c>
      <c r="CM1076">
        <v>826</v>
      </c>
      <c r="CN1076" t="s">
        <v>98</v>
      </c>
      <c r="CO1076">
        <f t="shared" si="588"/>
        <v>4</v>
      </c>
      <c r="CP1076" t="s">
        <v>98</v>
      </c>
      <c r="CQ1076">
        <f t="shared" si="589"/>
        <v>4</v>
      </c>
      <c r="CR1076" t="s">
        <v>105</v>
      </c>
      <c r="CS1076">
        <f t="shared" si="590"/>
        <v>3</v>
      </c>
      <c r="CT1076">
        <v>140</v>
      </c>
      <c r="CU1076">
        <v>93</v>
      </c>
      <c r="CV1076">
        <v>0</v>
      </c>
      <c r="CW1076">
        <v>0</v>
      </c>
      <c r="CX1076">
        <v>0</v>
      </c>
      <c r="CY1076">
        <v>0</v>
      </c>
      <c r="CZ1076" t="s">
        <v>83</v>
      </c>
      <c r="DA1076" t="s">
        <v>83</v>
      </c>
      <c r="DB1076">
        <f t="shared" si="591"/>
        <v>5</v>
      </c>
      <c r="DC1076" t="s">
        <v>83</v>
      </c>
      <c r="DD1076">
        <v>0</v>
      </c>
      <c r="DE1076">
        <v>5</v>
      </c>
      <c r="DF1076">
        <v>2007</v>
      </c>
      <c r="DG1076">
        <f t="shared" si="594"/>
        <v>16</v>
      </c>
      <c r="DH1076" t="s">
        <v>110</v>
      </c>
      <c r="DI1076">
        <f t="shared" si="592"/>
        <v>4</v>
      </c>
      <c r="DJ1076" t="s">
        <v>111</v>
      </c>
      <c r="DK1076">
        <f t="shared" si="593"/>
        <v>5</v>
      </c>
      <c r="DL1076">
        <v>194000</v>
      </c>
    </row>
    <row r="1077" spans="1:116" x14ac:dyDescent="0.35">
      <c r="A1077">
        <v>1076</v>
      </c>
      <c r="B1077">
        <v>70</v>
      </c>
      <c r="C1077" t="s">
        <v>81</v>
      </c>
      <c r="D1077">
        <f t="shared" si="560"/>
        <v>4</v>
      </c>
      <c r="E1077">
        <v>75</v>
      </c>
      <c r="F1077">
        <v>13125</v>
      </c>
      <c r="G1077" t="s">
        <v>82</v>
      </c>
      <c r="H1077">
        <f t="shared" si="561"/>
        <v>2</v>
      </c>
      <c r="I1077" t="s">
        <v>83</v>
      </c>
      <c r="J1077" t="str">
        <f t="shared" si="562"/>
        <v/>
      </c>
      <c r="K1077" t="s">
        <v>84</v>
      </c>
      <c r="L1077">
        <f t="shared" si="563"/>
        <v>1</v>
      </c>
      <c r="M1077" t="s">
        <v>85</v>
      </c>
      <c r="N1077">
        <f t="shared" si="564"/>
        <v>2</v>
      </c>
      <c r="O1077" t="s">
        <v>86</v>
      </c>
      <c r="P1077">
        <f t="shared" si="565"/>
        <v>4</v>
      </c>
      <c r="Q1077" t="s">
        <v>87</v>
      </c>
      <c r="R1077">
        <f t="shared" si="566"/>
        <v>4</v>
      </c>
      <c r="S1077" t="s">
        <v>88</v>
      </c>
      <c r="T1077">
        <f t="shared" si="567"/>
        <v>3</v>
      </c>
      <c r="U1077" t="s">
        <v>123</v>
      </c>
      <c r="V1077">
        <f t="shared" si="568"/>
        <v>14</v>
      </c>
      <c r="W1077" t="s">
        <v>90</v>
      </c>
      <c r="X1077">
        <f t="shared" si="569"/>
        <v>7</v>
      </c>
      <c r="Y1077" t="s">
        <v>90</v>
      </c>
      <c r="Z1077">
        <f t="shared" si="570"/>
        <v>7</v>
      </c>
      <c r="AA1077" t="s">
        <v>91</v>
      </c>
      <c r="AB1077">
        <f t="shared" si="571"/>
        <v>3</v>
      </c>
      <c r="AC1077" t="s">
        <v>92</v>
      </c>
      <c r="AD1077">
        <f t="shared" si="572"/>
        <v>8</v>
      </c>
      <c r="AE1077">
        <v>7</v>
      </c>
      <c r="AF1077">
        <v>6</v>
      </c>
      <c r="AG1077">
        <v>1940</v>
      </c>
      <c r="AH1077">
        <v>1984</v>
      </c>
      <c r="AI1077" t="s">
        <v>93</v>
      </c>
      <c r="AJ1077">
        <f t="shared" si="573"/>
        <v>5</v>
      </c>
      <c r="AK1077" t="s">
        <v>94</v>
      </c>
      <c r="AL1077">
        <f t="shared" si="574"/>
        <v>8</v>
      </c>
      <c r="AM1077" t="s">
        <v>124</v>
      </c>
      <c r="AN1077">
        <f t="shared" si="575"/>
        <v>4</v>
      </c>
      <c r="AO1077" t="s">
        <v>124</v>
      </c>
      <c r="AP1077" t="s">
        <v>117</v>
      </c>
      <c r="AQ1077">
        <f t="shared" si="576"/>
        <v>2</v>
      </c>
      <c r="AR1077">
        <v>0</v>
      </c>
      <c r="AS1077" t="s">
        <v>98</v>
      </c>
      <c r="AT1077">
        <f t="shared" si="577"/>
        <v>3</v>
      </c>
      <c r="AU1077" t="s">
        <v>98</v>
      </c>
      <c r="AV1077">
        <f t="shared" si="578"/>
        <v>3</v>
      </c>
      <c r="AW1077" t="s">
        <v>118</v>
      </c>
      <c r="AX1077">
        <f t="shared" si="579"/>
        <v>2</v>
      </c>
      <c r="AY1077" t="s">
        <v>98</v>
      </c>
      <c r="AZ1077">
        <f t="shared" si="580"/>
        <v>4</v>
      </c>
      <c r="BA1077" t="s">
        <v>98</v>
      </c>
      <c r="BB1077">
        <f t="shared" si="581"/>
        <v>4</v>
      </c>
      <c r="BC1077" t="s">
        <v>100</v>
      </c>
      <c r="BD1077" t="s">
        <v>141</v>
      </c>
      <c r="BE1077">
        <f t="shared" si="582"/>
        <v>3</v>
      </c>
      <c r="BF1077">
        <v>410</v>
      </c>
      <c r="BG1077" t="s">
        <v>102</v>
      </c>
      <c r="BH1077">
        <v>0</v>
      </c>
      <c r="BI1077">
        <v>390</v>
      </c>
      <c r="BJ1077">
        <v>800</v>
      </c>
      <c r="BK1077" t="s">
        <v>103</v>
      </c>
      <c r="BL1077">
        <f t="shared" si="583"/>
        <v>6</v>
      </c>
      <c r="BM1077" t="s">
        <v>98</v>
      </c>
      <c r="BN1077" t="s">
        <v>105</v>
      </c>
      <c r="BO1077" t="s">
        <v>106</v>
      </c>
      <c r="BP1077">
        <f t="shared" si="584"/>
        <v>6</v>
      </c>
      <c r="BQ1077">
        <v>960</v>
      </c>
      <c r="BR1077">
        <v>780</v>
      </c>
      <c r="BS1077">
        <v>0</v>
      </c>
      <c r="BT1077">
        <v>1740</v>
      </c>
      <c r="BU1077">
        <v>0</v>
      </c>
      <c r="BV1077">
        <v>0</v>
      </c>
      <c r="BW1077">
        <v>1</v>
      </c>
      <c r="BX1077">
        <v>1</v>
      </c>
      <c r="BY1077">
        <v>3</v>
      </c>
      <c r="BZ1077">
        <v>1</v>
      </c>
      <c r="CA1077" t="s">
        <v>98</v>
      </c>
      <c r="CB1077">
        <f t="shared" si="585"/>
        <v>4</v>
      </c>
      <c r="CC1077">
        <v>6</v>
      </c>
      <c r="CD1077" t="s">
        <v>107</v>
      </c>
      <c r="CE1077">
        <v>2</v>
      </c>
      <c r="CF1077" t="s">
        <v>97</v>
      </c>
      <c r="CG1077" t="s">
        <v>108</v>
      </c>
      <c r="CH1077">
        <f t="shared" si="586"/>
        <v>6</v>
      </c>
      <c r="CI1077">
        <v>1940</v>
      </c>
      <c r="CJ1077" t="s">
        <v>102</v>
      </c>
      <c r="CK1077">
        <f t="shared" si="587"/>
        <v>2</v>
      </c>
      <c r="CL1077">
        <v>1</v>
      </c>
      <c r="CM1077">
        <v>240</v>
      </c>
      <c r="CN1077" t="s">
        <v>98</v>
      </c>
      <c r="CO1077">
        <f t="shared" si="588"/>
        <v>4</v>
      </c>
      <c r="CP1077" t="s">
        <v>98</v>
      </c>
      <c r="CQ1077">
        <f t="shared" si="589"/>
        <v>4</v>
      </c>
      <c r="CR1077" t="s">
        <v>105</v>
      </c>
      <c r="CS1077">
        <f t="shared" si="590"/>
        <v>3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 t="s">
        <v>83</v>
      </c>
      <c r="DA1077" t="s">
        <v>83</v>
      </c>
      <c r="DB1077">
        <f t="shared" si="591"/>
        <v>5</v>
      </c>
      <c r="DC1077" t="s">
        <v>83</v>
      </c>
      <c r="DD1077">
        <v>0</v>
      </c>
      <c r="DE1077">
        <v>7</v>
      </c>
      <c r="DF1077">
        <v>2007</v>
      </c>
      <c r="DG1077">
        <f t="shared" si="594"/>
        <v>16</v>
      </c>
      <c r="DH1077" t="s">
        <v>230</v>
      </c>
      <c r="DI1077">
        <f t="shared" si="592"/>
        <v>7</v>
      </c>
      <c r="DJ1077" t="s">
        <v>111</v>
      </c>
      <c r="DK1077">
        <f t="shared" si="593"/>
        <v>5</v>
      </c>
      <c r="DL1077">
        <v>219500</v>
      </c>
    </row>
    <row r="1078" spans="1:116" x14ac:dyDescent="0.35">
      <c r="A1078">
        <v>1077</v>
      </c>
      <c r="B1078">
        <v>50</v>
      </c>
      <c r="C1078" t="s">
        <v>81</v>
      </c>
      <c r="D1078">
        <f t="shared" si="560"/>
        <v>4</v>
      </c>
      <c r="E1078">
        <v>60</v>
      </c>
      <c r="F1078">
        <v>10800</v>
      </c>
      <c r="G1078" t="s">
        <v>82</v>
      </c>
      <c r="H1078">
        <f t="shared" si="561"/>
        <v>2</v>
      </c>
      <c r="I1078" t="s">
        <v>174</v>
      </c>
      <c r="J1078">
        <f t="shared" si="562"/>
        <v>1</v>
      </c>
      <c r="K1078" t="s">
        <v>84</v>
      </c>
      <c r="L1078">
        <f t="shared" si="563"/>
        <v>1</v>
      </c>
      <c r="M1078" t="s">
        <v>85</v>
      </c>
      <c r="N1078">
        <f t="shared" si="564"/>
        <v>2</v>
      </c>
      <c r="O1078" t="s">
        <v>86</v>
      </c>
      <c r="P1078">
        <f t="shared" si="565"/>
        <v>4</v>
      </c>
      <c r="Q1078" t="s">
        <v>87</v>
      </c>
      <c r="R1078">
        <f t="shared" si="566"/>
        <v>4</v>
      </c>
      <c r="S1078" t="s">
        <v>88</v>
      </c>
      <c r="T1078">
        <f t="shared" si="567"/>
        <v>3</v>
      </c>
      <c r="U1078" t="s">
        <v>143</v>
      </c>
      <c r="V1078">
        <f t="shared" si="568"/>
        <v>9</v>
      </c>
      <c r="W1078" t="s">
        <v>90</v>
      </c>
      <c r="X1078">
        <f t="shared" si="569"/>
        <v>7</v>
      </c>
      <c r="Y1078" t="s">
        <v>90</v>
      </c>
      <c r="Z1078">
        <f t="shared" si="570"/>
        <v>7</v>
      </c>
      <c r="AA1078" t="s">
        <v>91</v>
      </c>
      <c r="AB1078">
        <f t="shared" si="571"/>
        <v>3</v>
      </c>
      <c r="AC1078" t="s">
        <v>132</v>
      </c>
      <c r="AD1078">
        <f t="shared" si="572"/>
        <v>1</v>
      </c>
      <c r="AE1078">
        <v>5</v>
      </c>
      <c r="AF1078">
        <v>8</v>
      </c>
      <c r="AG1078">
        <v>1936</v>
      </c>
      <c r="AH1078">
        <v>1989</v>
      </c>
      <c r="AI1078" t="s">
        <v>93</v>
      </c>
      <c r="AJ1078">
        <f t="shared" si="573"/>
        <v>5</v>
      </c>
      <c r="AK1078" t="s">
        <v>94</v>
      </c>
      <c r="AL1078">
        <f t="shared" si="574"/>
        <v>8</v>
      </c>
      <c r="AM1078" t="s">
        <v>124</v>
      </c>
      <c r="AN1078">
        <f t="shared" si="575"/>
        <v>4</v>
      </c>
      <c r="AO1078" t="s">
        <v>124</v>
      </c>
      <c r="AP1078" t="s">
        <v>117</v>
      </c>
      <c r="AQ1078">
        <f t="shared" si="576"/>
        <v>2</v>
      </c>
      <c r="AR1078">
        <v>0</v>
      </c>
      <c r="AS1078" t="s">
        <v>98</v>
      </c>
      <c r="AT1078">
        <f t="shared" si="577"/>
        <v>3</v>
      </c>
      <c r="AU1078" t="s">
        <v>98</v>
      </c>
      <c r="AV1078">
        <f t="shared" si="578"/>
        <v>3</v>
      </c>
      <c r="AW1078" t="s">
        <v>118</v>
      </c>
      <c r="AX1078">
        <f t="shared" si="579"/>
        <v>2</v>
      </c>
      <c r="AY1078" t="s">
        <v>147</v>
      </c>
      <c r="AZ1078">
        <f t="shared" si="580"/>
        <v>3</v>
      </c>
      <c r="BA1078" t="s">
        <v>98</v>
      </c>
      <c r="BB1078">
        <f t="shared" si="581"/>
        <v>4</v>
      </c>
      <c r="BC1078" t="s">
        <v>100</v>
      </c>
      <c r="BD1078" t="s">
        <v>119</v>
      </c>
      <c r="BE1078">
        <f t="shared" si="582"/>
        <v>4</v>
      </c>
      <c r="BF1078">
        <v>626</v>
      </c>
      <c r="BG1078" t="s">
        <v>102</v>
      </c>
      <c r="BH1078">
        <v>0</v>
      </c>
      <c r="BI1078">
        <v>170</v>
      </c>
      <c r="BJ1078">
        <v>796</v>
      </c>
      <c r="BK1078" t="s">
        <v>103</v>
      </c>
      <c r="BL1078">
        <f t="shared" si="583"/>
        <v>6</v>
      </c>
      <c r="BM1078" t="s">
        <v>97</v>
      </c>
      <c r="BN1078" t="s">
        <v>105</v>
      </c>
      <c r="BO1078" t="s">
        <v>106</v>
      </c>
      <c r="BP1078">
        <f t="shared" si="584"/>
        <v>6</v>
      </c>
      <c r="BQ1078">
        <v>1096</v>
      </c>
      <c r="BR1078">
        <v>370</v>
      </c>
      <c r="BS1078">
        <v>0</v>
      </c>
      <c r="BT1078">
        <v>1466</v>
      </c>
      <c r="BU1078">
        <v>0</v>
      </c>
      <c r="BV1078">
        <v>1</v>
      </c>
      <c r="BW1078">
        <v>2</v>
      </c>
      <c r="BX1078">
        <v>0</v>
      </c>
      <c r="BY1078">
        <v>3</v>
      </c>
      <c r="BZ1078">
        <v>1</v>
      </c>
      <c r="CA1078" t="s">
        <v>97</v>
      </c>
      <c r="CB1078">
        <f t="shared" si="585"/>
        <v>5</v>
      </c>
      <c r="CC1078">
        <v>7</v>
      </c>
      <c r="CD1078" t="s">
        <v>146</v>
      </c>
      <c r="CE1078">
        <v>1</v>
      </c>
      <c r="CF1078" t="s">
        <v>98</v>
      </c>
      <c r="CG1078" t="s">
        <v>108</v>
      </c>
      <c r="CH1078">
        <f t="shared" si="586"/>
        <v>6</v>
      </c>
      <c r="CI1078">
        <v>1950</v>
      </c>
      <c r="CJ1078" t="s">
        <v>102</v>
      </c>
      <c r="CK1078">
        <f t="shared" si="587"/>
        <v>2</v>
      </c>
      <c r="CL1078">
        <v>2</v>
      </c>
      <c r="CM1078">
        <v>566</v>
      </c>
      <c r="CN1078" t="s">
        <v>98</v>
      </c>
      <c r="CO1078">
        <f t="shared" si="588"/>
        <v>4</v>
      </c>
      <c r="CP1078" t="s">
        <v>98</v>
      </c>
      <c r="CQ1078">
        <f t="shared" si="589"/>
        <v>4</v>
      </c>
      <c r="CR1078" t="s">
        <v>105</v>
      </c>
      <c r="CS1078">
        <f t="shared" si="590"/>
        <v>3</v>
      </c>
      <c r="CT1078">
        <v>436</v>
      </c>
      <c r="CU1078">
        <v>21</v>
      </c>
      <c r="CV1078">
        <v>0</v>
      </c>
      <c r="CW1078">
        <v>0</v>
      </c>
      <c r="CX1078">
        <v>0</v>
      </c>
      <c r="CY1078">
        <v>0</v>
      </c>
      <c r="CZ1078" t="s">
        <v>83</v>
      </c>
      <c r="DA1078" t="s">
        <v>83</v>
      </c>
      <c r="DB1078">
        <f t="shared" si="591"/>
        <v>5</v>
      </c>
      <c r="DC1078" t="s">
        <v>135</v>
      </c>
      <c r="DD1078">
        <v>500</v>
      </c>
      <c r="DE1078">
        <v>4</v>
      </c>
      <c r="DF1078">
        <v>2006</v>
      </c>
      <c r="DG1078">
        <f t="shared" si="594"/>
        <v>17</v>
      </c>
      <c r="DH1078" t="s">
        <v>110</v>
      </c>
      <c r="DI1078">
        <f t="shared" si="592"/>
        <v>4</v>
      </c>
      <c r="DJ1078" t="s">
        <v>111</v>
      </c>
      <c r="DK1078">
        <f t="shared" si="593"/>
        <v>5</v>
      </c>
      <c r="DL1078">
        <v>170000</v>
      </c>
    </row>
    <row r="1079" spans="1:116" x14ac:dyDescent="0.35">
      <c r="A1079">
        <v>1078</v>
      </c>
      <c r="B1079">
        <v>20</v>
      </c>
      <c r="C1079" t="s">
        <v>81</v>
      </c>
      <c r="D1079">
        <f t="shared" si="560"/>
        <v>4</v>
      </c>
      <c r="E1079" t="s">
        <v>83</v>
      </c>
      <c r="F1079">
        <v>15870</v>
      </c>
      <c r="G1079" t="s">
        <v>82</v>
      </c>
      <c r="H1079">
        <f t="shared" si="561"/>
        <v>2</v>
      </c>
      <c r="I1079" t="s">
        <v>83</v>
      </c>
      <c r="J1079" t="str">
        <f t="shared" si="562"/>
        <v/>
      </c>
      <c r="K1079" t="s">
        <v>120</v>
      </c>
      <c r="L1079">
        <f t="shared" si="563"/>
        <v>2</v>
      </c>
      <c r="M1079" t="s">
        <v>85</v>
      </c>
      <c r="N1079">
        <f t="shared" si="564"/>
        <v>2</v>
      </c>
      <c r="O1079" t="s">
        <v>86</v>
      </c>
      <c r="P1079">
        <f t="shared" si="565"/>
        <v>4</v>
      </c>
      <c r="Q1079" t="s">
        <v>122</v>
      </c>
      <c r="R1079">
        <f t="shared" si="566"/>
        <v>2</v>
      </c>
      <c r="S1079" t="s">
        <v>88</v>
      </c>
      <c r="T1079">
        <f t="shared" si="567"/>
        <v>3</v>
      </c>
      <c r="U1079" t="s">
        <v>162</v>
      </c>
      <c r="V1079">
        <f t="shared" si="568"/>
        <v>7</v>
      </c>
      <c r="W1079" t="s">
        <v>90</v>
      </c>
      <c r="X1079">
        <f t="shared" si="569"/>
        <v>7</v>
      </c>
      <c r="Y1079" t="s">
        <v>90</v>
      </c>
      <c r="Z1079">
        <f t="shared" si="570"/>
        <v>7</v>
      </c>
      <c r="AA1079" t="s">
        <v>91</v>
      </c>
      <c r="AB1079">
        <f t="shared" si="571"/>
        <v>3</v>
      </c>
      <c r="AC1079" t="s">
        <v>115</v>
      </c>
      <c r="AD1079">
        <f t="shared" si="572"/>
        <v>4</v>
      </c>
      <c r="AE1079">
        <v>5</v>
      </c>
      <c r="AF1079">
        <v>5</v>
      </c>
      <c r="AG1079">
        <v>1969</v>
      </c>
      <c r="AH1079">
        <v>1969</v>
      </c>
      <c r="AI1079" t="s">
        <v>93</v>
      </c>
      <c r="AJ1079">
        <f t="shared" si="573"/>
        <v>5</v>
      </c>
      <c r="AK1079" t="s">
        <v>94</v>
      </c>
      <c r="AL1079">
        <f t="shared" si="574"/>
        <v>8</v>
      </c>
      <c r="AM1079" t="s">
        <v>95</v>
      </c>
      <c r="AN1079">
        <f t="shared" si="575"/>
        <v>14</v>
      </c>
      <c r="AO1079" t="s">
        <v>161</v>
      </c>
      <c r="AP1079" t="s">
        <v>117</v>
      </c>
      <c r="AQ1079">
        <f t="shared" si="576"/>
        <v>2</v>
      </c>
      <c r="AR1079">
        <v>0</v>
      </c>
      <c r="AS1079" t="s">
        <v>98</v>
      </c>
      <c r="AT1079">
        <f t="shared" si="577"/>
        <v>3</v>
      </c>
      <c r="AU1079" t="s">
        <v>98</v>
      </c>
      <c r="AV1079">
        <f t="shared" si="578"/>
        <v>3</v>
      </c>
      <c r="AW1079" t="s">
        <v>118</v>
      </c>
      <c r="AX1079">
        <f t="shared" si="579"/>
        <v>2</v>
      </c>
      <c r="AY1079" t="s">
        <v>98</v>
      </c>
      <c r="AZ1079">
        <f t="shared" si="580"/>
        <v>4</v>
      </c>
      <c r="BA1079" t="s">
        <v>98</v>
      </c>
      <c r="BB1079">
        <f t="shared" si="581"/>
        <v>4</v>
      </c>
      <c r="BC1079" t="s">
        <v>121</v>
      </c>
      <c r="BD1079" t="s">
        <v>141</v>
      </c>
      <c r="BE1079">
        <f t="shared" si="582"/>
        <v>3</v>
      </c>
      <c r="BF1079">
        <v>75</v>
      </c>
      <c r="BG1079" t="s">
        <v>153</v>
      </c>
      <c r="BH1079">
        <v>791</v>
      </c>
      <c r="BI1079">
        <v>230</v>
      </c>
      <c r="BJ1079">
        <v>1096</v>
      </c>
      <c r="BK1079" t="s">
        <v>103</v>
      </c>
      <c r="BL1079">
        <f t="shared" si="583"/>
        <v>6</v>
      </c>
      <c r="BM1079" t="s">
        <v>104</v>
      </c>
      <c r="BN1079" t="s">
        <v>105</v>
      </c>
      <c r="BO1079" t="s">
        <v>106</v>
      </c>
      <c r="BP1079">
        <f t="shared" si="584"/>
        <v>6</v>
      </c>
      <c r="BQ1079">
        <v>1096</v>
      </c>
      <c r="BR1079">
        <v>0</v>
      </c>
      <c r="BS1079">
        <v>0</v>
      </c>
      <c r="BT1079">
        <v>1096</v>
      </c>
      <c r="BU1079">
        <v>1</v>
      </c>
      <c r="BV1079">
        <v>0</v>
      </c>
      <c r="BW1079">
        <v>1</v>
      </c>
      <c r="BX1079">
        <v>0</v>
      </c>
      <c r="BY1079">
        <v>3</v>
      </c>
      <c r="BZ1079">
        <v>1</v>
      </c>
      <c r="CA1079" t="s">
        <v>98</v>
      </c>
      <c r="CB1079">
        <f t="shared" si="585"/>
        <v>4</v>
      </c>
      <c r="CC1079">
        <v>6</v>
      </c>
      <c r="CD1079" t="s">
        <v>107</v>
      </c>
      <c r="CE1079">
        <v>0</v>
      </c>
      <c r="CF1079" t="s">
        <v>83</v>
      </c>
      <c r="CG1079" t="s">
        <v>108</v>
      </c>
      <c r="CH1079">
        <f t="shared" si="586"/>
        <v>6</v>
      </c>
      <c r="CI1079">
        <v>1969</v>
      </c>
      <c r="CJ1079" t="s">
        <v>157</v>
      </c>
      <c r="CK1079">
        <f t="shared" si="587"/>
        <v>4</v>
      </c>
      <c r="CL1079">
        <v>1</v>
      </c>
      <c r="CM1079">
        <v>299</v>
      </c>
      <c r="CN1079" t="s">
        <v>98</v>
      </c>
      <c r="CO1079">
        <f t="shared" si="588"/>
        <v>4</v>
      </c>
      <c r="CP1079" t="s">
        <v>98</v>
      </c>
      <c r="CQ1079">
        <f t="shared" si="589"/>
        <v>4</v>
      </c>
      <c r="CR1079" t="s">
        <v>105</v>
      </c>
      <c r="CS1079">
        <f t="shared" si="590"/>
        <v>3</v>
      </c>
      <c r="CT1079">
        <v>240</v>
      </c>
      <c r="CU1079">
        <v>32</v>
      </c>
      <c r="CV1079">
        <v>0</v>
      </c>
      <c r="CW1079">
        <v>0</v>
      </c>
      <c r="CX1079">
        <v>0</v>
      </c>
      <c r="CY1079">
        <v>0</v>
      </c>
      <c r="CZ1079" t="s">
        <v>83</v>
      </c>
      <c r="DA1079" t="s">
        <v>83</v>
      </c>
      <c r="DB1079">
        <f t="shared" si="591"/>
        <v>5</v>
      </c>
      <c r="DC1079" t="s">
        <v>83</v>
      </c>
      <c r="DD1079">
        <v>0</v>
      </c>
      <c r="DE1079">
        <v>3</v>
      </c>
      <c r="DF1079">
        <v>2006</v>
      </c>
      <c r="DG1079">
        <f t="shared" si="594"/>
        <v>17</v>
      </c>
      <c r="DH1079" t="s">
        <v>110</v>
      </c>
      <c r="DI1079">
        <f t="shared" si="592"/>
        <v>4</v>
      </c>
      <c r="DJ1079" t="s">
        <v>128</v>
      </c>
      <c r="DK1079">
        <f t="shared" si="593"/>
        <v>3</v>
      </c>
      <c r="DL1079">
        <v>138800</v>
      </c>
    </row>
    <row r="1080" spans="1:116" x14ac:dyDescent="0.35">
      <c r="A1080">
        <v>1079</v>
      </c>
      <c r="B1080">
        <v>120</v>
      </c>
      <c r="C1080" t="s">
        <v>142</v>
      </c>
      <c r="D1080">
        <f t="shared" si="560"/>
        <v>2</v>
      </c>
      <c r="E1080">
        <v>37</v>
      </c>
      <c r="F1080">
        <v>4435</v>
      </c>
      <c r="G1080" t="s">
        <v>82</v>
      </c>
      <c r="H1080">
        <f t="shared" si="561"/>
        <v>2</v>
      </c>
      <c r="I1080" t="s">
        <v>83</v>
      </c>
      <c r="J1080" t="str">
        <f t="shared" si="562"/>
        <v/>
      </c>
      <c r="K1080" t="s">
        <v>84</v>
      </c>
      <c r="L1080">
        <f t="shared" si="563"/>
        <v>1</v>
      </c>
      <c r="M1080" t="s">
        <v>85</v>
      </c>
      <c r="N1080">
        <f t="shared" si="564"/>
        <v>2</v>
      </c>
      <c r="O1080" t="s">
        <v>86</v>
      </c>
      <c r="P1080">
        <f t="shared" si="565"/>
        <v>4</v>
      </c>
      <c r="Q1080" t="s">
        <v>87</v>
      </c>
      <c r="R1080">
        <f t="shared" si="566"/>
        <v>4</v>
      </c>
      <c r="S1080" t="s">
        <v>88</v>
      </c>
      <c r="T1080">
        <f t="shared" si="567"/>
        <v>3</v>
      </c>
      <c r="U1080" t="s">
        <v>89</v>
      </c>
      <c r="V1080">
        <f t="shared" si="568"/>
        <v>16</v>
      </c>
      <c r="W1080" t="s">
        <v>90</v>
      </c>
      <c r="X1080">
        <f t="shared" si="569"/>
        <v>7</v>
      </c>
      <c r="Y1080" t="s">
        <v>90</v>
      </c>
      <c r="Z1080">
        <f t="shared" si="570"/>
        <v>7</v>
      </c>
      <c r="AA1080" t="s">
        <v>179</v>
      </c>
      <c r="AB1080">
        <f t="shared" si="571"/>
        <v>4</v>
      </c>
      <c r="AC1080" t="s">
        <v>115</v>
      </c>
      <c r="AD1080">
        <f t="shared" si="572"/>
        <v>4</v>
      </c>
      <c r="AE1080">
        <v>6</v>
      </c>
      <c r="AF1080">
        <v>5</v>
      </c>
      <c r="AG1080">
        <v>2004</v>
      </c>
      <c r="AH1080">
        <v>2004</v>
      </c>
      <c r="AI1080" t="s">
        <v>93</v>
      </c>
      <c r="AJ1080">
        <f t="shared" si="573"/>
        <v>5</v>
      </c>
      <c r="AK1080" t="s">
        <v>94</v>
      </c>
      <c r="AL1080">
        <f t="shared" si="574"/>
        <v>8</v>
      </c>
      <c r="AM1080" t="s">
        <v>95</v>
      </c>
      <c r="AN1080">
        <f t="shared" si="575"/>
        <v>14</v>
      </c>
      <c r="AO1080" t="s">
        <v>95</v>
      </c>
      <c r="AP1080" t="s">
        <v>96</v>
      </c>
      <c r="AQ1080">
        <f t="shared" si="576"/>
        <v>4</v>
      </c>
      <c r="AR1080">
        <v>169</v>
      </c>
      <c r="AS1080" t="s">
        <v>97</v>
      </c>
      <c r="AT1080">
        <f t="shared" si="577"/>
        <v>4</v>
      </c>
      <c r="AU1080" t="s">
        <v>98</v>
      </c>
      <c r="AV1080">
        <f t="shared" si="578"/>
        <v>3</v>
      </c>
      <c r="AW1080" t="s">
        <v>99</v>
      </c>
      <c r="AX1080">
        <f t="shared" si="579"/>
        <v>6</v>
      </c>
      <c r="AY1080" t="s">
        <v>97</v>
      </c>
      <c r="AZ1080">
        <f t="shared" si="580"/>
        <v>5</v>
      </c>
      <c r="BA1080" t="s">
        <v>98</v>
      </c>
      <c r="BB1080">
        <f t="shared" si="581"/>
        <v>4</v>
      </c>
      <c r="BC1080" t="s">
        <v>121</v>
      </c>
      <c r="BD1080" t="s">
        <v>101</v>
      </c>
      <c r="BE1080">
        <f t="shared" si="582"/>
        <v>7</v>
      </c>
      <c r="BF1080">
        <v>662</v>
      </c>
      <c r="BG1080" t="s">
        <v>102</v>
      </c>
      <c r="BH1080">
        <v>0</v>
      </c>
      <c r="BI1080">
        <v>186</v>
      </c>
      <c r="BJ1080">
        <v>848</v>
      </c>
      <c r="BK1080" t="s">
        <v>103</v>
      </c>
      <c r="BL1080">
        <f t="shared" si="583"/>
        <v>6</v>
      </c>
      <c r="BM1080" t="s">
        <v>104</v>
      </c>
      <c r="BN1080" t="s">
        <v>105</v>
      </c>
      <c r="BO1080" t="s">
        <v>106</v>
      </c>
      <c r="BP1080">
        <f t="shared" si="584"/>
        <v>6</v>
      </c>
      <c r="BQ1080">
        <v>848</v>
      </c>
      <c r="BR1080">
        <v>0</v>
      </c>
      <c r="BS1080">
        <v>0</v>
      </c>
      <c r="BT1080">
        <v>848</v>
      </c>
      <c r="BU1080">
        <v>1</v>
      </c>
      <c r="BV1080">
        <v>0</v>
      </c>
      <c r="BW1080">
        <v>1</v>
      </c>
      <c r="BX1080">
        <v>0</v>
      </c>
      <c r="BY1080">
        <v>1</v>
      </c>
      <c r="BZ1080">
        <v>1</v>
      </c>
      <c r="CA1080" t="s">
        <v>97</v>
      </c>
      <c r="CB1080">
        <f t="shared" si="585"/>
        <v>5</v>
      </c>
      <c r="CC1080">
        <v>3</v>
      </c>
      <c r="CD1080" t="s">
        <v>107</v>
      </c>
      <c r="CE1080">
        <v>1</v>
      </c>
      <c r="CF1080" t="s">
        <v>97</v>
      </c>
      <c r="CG1080" t="s">
        <v>108</v>
      </c>
      <c r="CH1080">
        <f t="shared" si="586"/>
        <v>6</v>
      </c>
      <c r="CI1080">
        <v>2004</v>
      </c>
      <c r="CJ1080" t="s">
        <v>109</v>
      </c>
      <c r="CK1080">
        <f t="shared" si="587"/>
        <v>3</v>
      </c>
      <c r="CL1080">
        <v>2</v>
      </c>
      <c r="CM1080">
        <v>420</v>
      </c>
      <c r="CN1080" t="s">
        <v>98</v>
      </c>
      <c r="CO1080">
        <f t="shared" si="588"/>
        <v>4</v>
      </c>
      <c r="CP1080" t="s">
        <v>98</v>
      </c>
      <c r="CQ1080">
        <f t="shared" si="589"/>
        <v>4</v>
      </c>
      <c r="CR1080" t="s">
        <v>105</v>
      </c>
      <c r="CS1080">
        <f t="shared" si="590"/>
        <v>3</v>
      </c>
      <c r="CT1080">
        <v>140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 t="s">
        <v>83</v>
      </c>
      <c r="DA1080" t="s">
        <v>83</v>
      </c>
      <c r="DB1080">
        <f t="shared" si="591"/>
        <v>5</v>
      </c>
      <c r="DC1080" t="s">
        <v>83</v>
      </c>
      <c r="DD1080">
        <v>0</v>
      </c>
      <c r="DE1080">
        <v>5</v>
      </c>
      <c r="DF1080">
        <v>2006</v>
      </c>
      <c r="DG1080">
        <f t="shared" si="594"/>
        <v>17</v>
      </c>
      <c r="DH1080" t="s">
        <v>110</v>
      </c>
      <c r="DI1080">
        <f t="shared" si="592"/>
        <v>4</v>
      </c>
      <c r="DJ1080" t="s">
        <v>111</v>
      </c>
      <c r="DK1080">
        <f t="shared" si="593"/>
        <v>5</v>
      </c>
      <c r="DL1080">
        <v>155900</v>
      </c>
    </row>
    <row r="1081" spans="1:116" x14ac:dyDescent="0.35">
      <c r="A1081">
        <v>1080</v>
      </c>
      <c r="B1081">
        <v>20</v>
      </c>
      <c r="C1081" t="s">
        <v>81</v>
      </c>
      <c r="D1081">
        <f t="shared" si="560"/>
        <v>4</v>
      </c>
      <c r="E1081">
        <v>65</v>
      </c>
      <c r="F1081">
        <v>8775</v>
      </c>
      <c r="G1081" t="s">
        <v>82</v>
      </c>
      <c r="H1081">
        <f t="shared" si="561"/>
        <v>2</v>
      </c>
      <c r="I1081" t="s">
        <v>83</v>
      </c>
      <c r="J1081" t="str">
        <f t="shared" si="562"/>
        <v/>
      </c>
      <c r="K1081" t="s">
        <v>84</v>
      </c>
      <c r="L1081">
        <f t="shared" si="563"/>
        <v>1</v>
      </c>
      <c r="M1081" t="s">
        <v>85</v>
      </c>
      <c r="N1081">
        <f t="shared" si="564"/>
        <v>2</v>
      </c>
      <c r="O1081" t="s">
        <v>86</v>
      </c>
      <c r="P1081">
        <f t="shared" si="565"/>
        <v>4</v>
      </c>
      <c r="Q1081" t="s">
        <v>87</v>
      </c>
      <c r="R1081">
        <f t="shared" si="566"/>
        <v>4</v>
      </c>
      <c r="S1081" t="s">
        <v>88</v>
      </c>
      <c r="T1081">
        <f t="shared" si="567"/>
        <v>3</v>
      </c>
      <c r="U1081" t="s">
        <v>89</v>
      </c>
      <c r="V1081">
        <f t="shared" si="568"/>
        <v>16</v>
      </c>
      <c r="W1081" t="s">
        <v>90</v>
      </c>
      <c r="X1081">
        <f t="shared" si="569"/>
        <v>7</v>
      </c>
      <c r="Y1081" t="s">
        <v>90</v>
      </c>
      <c r="Z1081">
        <f t="shared" si="570"/>
        <v>7</v>
      </c>
      <c r="AA1081" t="s">
        <v>91</v>
      </c>
      <c r="AB1081">
        <f t="shared" si="571"/>
        <v>3</v>
      </c>
      <c r="AC1081" t="s">
        <v>115</v>
      </c>
      <c r="AD1081">
        <f t="shared" si="572"/>
        <v>4</v>
      </c>
      <c r="AE1081">
        <v>5</v>
      </c>
      <c r="AF1081">
        <v>5</v>
      </c>
      <c r="AG1081">
        <v>1994</v>
      </c>
      <c r="AH1081">
        <v>1994</v>
      </c>
      <c r="AI1081" t="s">
        <v>93</v>
      </c>
      <c r="AJ1081">
        <f t="shared" si="573"/>
        <v>5</v>
      </c>
      <c r="AK1081" t="s">
        <v>94</v>
      </c>
      <c r="AL1081">
        <f t="shared" si="574"/>
        <v>8</v>
      </c>
      <c r="AM1081" t="s">
        <v>95</v>
      </c>
      <c r="AN1081">
        <f t="shared" si="575"/>
        <v>14</v>
      </c>
      <c r="AO1081" t="s">
        <v>95</v>
      </c>
      <c r="AP1081" t="s">
        <v>117</v>
      </c>
      <c r="AQ1081">
        <f t="shared" si="576"/>
        <v>2</v>
      </c>
      <c r="AR1081">
        <v>0</v>
      </c>
      <c r="AS1081" t="s">
        <v>98</v>
      </c>
      <c r="AT1081">
        <f t="shared" si="577"/>
        <v>3</v>
      </c>
      <c r="AU1081" t="s">
        <v>98</v>
      </c>
      <c r="AV1081">
        <f t="shared" si="578"/>
        <v>3</v>
      </c>
      <c r="AW1081" t="s">
        <v>99</v>
      </c>
      <c r="AX1081">
        <f t="shared" si="579"/>
        <v>6</v>
      </c>
      <c r="AY1081" t="s">
        <v>97</v>
      </c>
      <c r="AZ1081">
        <f t="shared" si="580"/>
        <v>5</v>
      </c>
      <c r="BA1081" t="s">
        <v>98</v>
      </c>
      <c r="BB1081">
        <f t="shared" si="581"/>
        <v>4</v>
      </c>
      <c r="BC1081" t="s">
        <v>100</v>
      </c>
      <c r="BD1081" t="s">
        <v>101</v>
      </c>
      <c r="BE1081">
        <f t="shared" si="582"/>
        <v>7</v>
      </c>
      <c r="BF1081">
        <v>495</v>
      </c>
      <c r="BG1081" t="s">
        <v>102</v>
      </c>
      <c r="BH1081">
        <v>0</v>
      </c>
      <c r="BI1081">
        <v>495</v>
      </c>
      <c r="BJ1081">
        <v>990</v>
      </c>
      <c r="BK1081" t="s">
        <v>103</v>
      </c>
      <c r="BL1081">
        <f t="shared" si="583"/>
        <v>6</v>
      </c>
      <c r="BM1081" t="s">
        <v>97</v>
      </c>
      <c r="BN1081" t="s">
        <v>105</v>
      </c>
      <c r="BO1081" t="s">
        <v>106</v>
      </c>
      <c r="BP1081">
        <f t="shared" si="584"/>
        <v>6</v>
      </c>
      <c r="BQ1081">
        <v>990</v>
      </c>
      <c r="BR1081">
        <v>0</v>
      </c>
      <c r="BS1081">
        <v>0</v>
      </c>
      <c r="BT1081">
        <v>990</v>
      </c>
      <c r="BU1081">
        <v>0</v>
      </c>
      <c r="BV1081">
        <v>0</v>
      </c>
      <c r="BW1081">
        <v>1</v>
      </c>
      <c r="BX1081">
        <v>0</v>
      </c>
      <c r="BY1081">
        <v>3</v>
      </c>
      <c r="BZ1081">
        <v>1</v>
      </c>
      <c r="CA1081" t="s">
        <v>98</v>
      </c>
      <c r="CB1081">
        <f t="shared" si="585"/>
        <v>4</v>
      </c>
      <c r="CC1081">
        <v>5</v>
      </c>
      <c r="CD1081" t="s">
        <v>107</v>
      </c>
      <c r="CE1081">
        <v>0</v>
      </c>
      <c r="CF1081" t="s">
        <v>83</v>
      </c>
      <c r="CG1081" t="s">
        <v>108</v>
      </c>
      <c r="CH1081">
        <f t="shared" si="586"/>
        <v>6</v>
      </c>
      <c r="CI1081">
        <v>1996</v>
      </c>
      <c r="CJ1081" t="s">
        <v>102</v>
      </c>
      <c r="CK1081">
        <f t="shared" si="587"/>
        <v>2</v>
      </c>
      <c r="CL1081">
        <v>1</v>
      </c>
      <c r="CM1081">
        <v>299</v>
      </c>
      <c r="CN1081" t="s">
        <v>98</v>
      </c>
      <c r="CO1081">
        <f t="shared" si="588"/>
        <v>4</v>
      </c>
      <c r="CP1081" t="s">
        <v>98</v>
      </c>
      <c r="CQ1081">
        <f t="shared" si="589"/>
        <v>4</v>
      </c>
      <c r="CR1081" t="s">
        <v>105</v>
      </c>
      <c r="CS1081">
        <f t="shared" si="590"/>
        <v>3</v>
      </c>
      <c r="CT1081">
        <v>0</v>
      </c>
      <c r="CU1081">
        <v>64</v>
      </c>
      <c r="CV1081">
        <v>0</v>
      </c>
      <c r="CW1081">
        <v>0</v>
      </c>
      <c r="CX1081">
        <v>0</v>
      </c>
      <c r="CY1081">
        <v>0</v>
      </c>
      <c r="CZ1081" t="s">
        <v>83</v>
      </c>
      <c r="DA1081" t="s">
        <v>83</v>
      </c>
      <c r="DB1081">
        <f t="shared" si="591"/>
        <v>5</v>
      </c>
      <c r="DC1081" t="s">
        <v>83</v>
      </c>
      <c r="DD1081">
        <v>0</v>
      </c>
      <c r="DE1081">
        <v>4</v>
      </c>
      <c r="DF1081">
        <v>2007</v>
      </c>
      <c r="DG1081">
        <f t="shared" si="594"/>
        <v>16</v>
      </c>
      <c r="DH1081" t="s">
        <v>110</v>
      </c>
      <c r="DI1081">
        <f t="shared" si="592"/>
        <v>4</v>
      </c>
      <c r="DJ1081" t="s">
        <v>111</v>
      </c>
      <c r="DK1081">
        <f t="shared" si="593"/>
        <v>5</v>
      </c>
      <c r="DL1081">
        <v>126000</v>
      </c>
    </row>
    <row r="1082" spans="1:116" x14ac:dyDescent="0.35">
      <c r="A1082">
        <v>1081</v>
      </c>
      <c r="B1082">
        <v>20</v>
      </c>
      <c r="C1082" t="s">
        <v>81</v>
      </c>
      <c r="D1082">
        <f t="shared" si="560"/>
        <v>4</v>
      </c>
      <c r="E1082">
        <v>80</v>
      </c>
      <c r="F1082">
        <v>11040</v>
      </c>
      <c r="G1082" t="s">
        <v>82</v>
      </c>
      <c r="H1082">
        <f t="shared" si="561"/>
        <v>2</v>
      </c>
      <c r="I1082" t="s">
        <v>83</v>
      </c>
      <c r="J1082" t="str">
        <f t="shared" si="562"/>
        <v/>
      </c>
      <c r="K1082" t="s">
        <v>84</v>
      </c>
      <c r="L1082">
        <f t="shared" si="563"/>
        <v>1</v>
      </c>
      <c r="M1082" t="s">
        <v>85</v>
      </c>
      <c r="N1082">
        <f t="shared" si="564"/>
        <v>2</v>
      </c>
      <c r="O1082" t="s">
        <v>86</v>
      </c>
      <c r="P1082">
        <f t="shared" si="565"/>
        <v>4</v>
      </c>
      <c r="Q1082" t="s">
        <v>87</v>
      </c>
      <c r="R1082">
        <f t="shared" si="566"/>
        <v>4</v>
      </c>
      <c r="S1082" t="s">
        <v>88</v>
      </c>
      <c r="T1082">
        <f t="shared" si="567"/>
        <v>3</v>
      </c>
      <c r="U1082" t="s">
        <v>138</v>
      </c>
      <c r="V1082">
        <f t="shared" si="568"/>
        <v>10</v>
      </c>
      <c r="W1082" t="s">
        <v>90</v>
      </c>
      <c r="X1082">
        <f t="shared" si="569"/>
        <v>7</v>
      </c>
      <c r="Y1082" t="s">
        <v>90</v>
      </c>
      <c r="Z1082">
        <f t="shared" si="570"/>
        <v>7</v>
      </c>
      <c r="AA1082" t="s">
        <v>91</v>
      </c>
      <c r="AB1082">
        <f t="shared" si="571"/>
        <v>3</v>
      </c>
      <c r="AC1082" t="s">
        <v>115</v>
      </c>
      <c r="AD1082">
        <f t="shared" si="572"/>
        <v>4</v>
      </c>
      <c r="AE1082">
        <v>6</v>
      </c>
      <c r="AF1082">
        <v>7</v>
      </c>
      <c r="AG1082">
        <v>1971</v>
      </c>
      <c r="AH1082">
        <v>2004</v>
      </c>
      <c r="AI1082" t="s">
        <v>93</v>
      </c>
      <c r="AJ1082">
        <f t="shared" si="573"/>
        <v>5</v>
      </c>
      <c r="AK1082" t="s">
        <v>94</v>
      </c>
      <c r="AL1082">
        <f t="shared" si="574"/>
        <v>8</v>
      </c>
      <c r="AM1082" t="s">
        <v>95</v>
      </c>
      <c r="AN1082">
        <f t="shared" si="575"/>
        <v>14</v>
      </c>
      <c r="AO1082" t="s">
        <v>95</v>
      </c>
      <c r="AP1082" t="s">
        <v>96</v>
      </c>
      <c r="AQ1082">
        <f t="shared" si="576"/>
        <v>4</v>
      </c>
      <c r="AR1082">
        <v>144</v>
      </c>
      <c r="AS1082" t="s">
        <v>97</v>
      </c>
      <c r="AT1082">
        <f t="shared" si="577"/>
        <v>4</v>
      </c>
      <c r="AU1082" t="s">
        <v>97</v>
      </c>
      <c r="AV1082">
        <f t="shared" si="578"/>
        <v>4</v>
      </c>
      <c r="AW1082" t="s">
        <v>118</v>
      </c>
      <c r="AX1082">
        <f t="shared" si="579"/>
        <v>2</v>
      </c>
      <c r="AY1082" t="s">
        <v>98</v>
      </c>
      <c r="AZ1082">
        <f t="shared" si="580"/>
        <v>4</v>
      </c>
      <c r="BA1082" t="s">
        <v>98</v>
      </c>
      <c r="BB1082">
        <f t="shared" si="581"/>
        <v>4</v>
      </c>
      <c r="BC1082" t="s">
        <v>100</v>
      </c>
      <c r="BD1082" t="s">
        <v>119</v>
      </c>
      <c r="BE1082">
        <f t="shared" si="582"/>
        <v>4</v>
      </c>
      <c r="BF1082">
        <v>656</v>
      </c>
      <c r="BG1082" t="s">
        <v>102</v>
      </c>
      <c r="BH1082">
        <v>0</v>
      </c>
      <c r="BI1082">
        <v>602</v>
      </c>
      <c r="BJ1082">
        <v>1258</v>
      </c>
      <c r="BK1082" t="s">
        <v>103</v>
      </c>
      <c r="BL1082">
        <f t="shared" si="583"/>
        <v>6</v>
      </c>
      <c r="BM1082" t="s">
        <v>104</v>
      </c>
      <c r="BN1082" t="s">
        <v>105</v>
      </c>
      <c r="BO1082" t="s">
        <v>106</v>
      </c>
      <c r="BP1082">
        <f t="shared" si="584"/>
        <v>6</v>
      </c>
      <c r="BQ1082">
        <v>1258</v>
      </c>
      <c r="BR1082">
        <v>0</v>
      </c>
      <c r="BS1082">
        <v>0</v>
      </c>
      <c r="BT1082">
        <v>1258</v>
      </c>
      <c r="BU1082">
        <v>0</v>
      </c>
      <c r="BV1082">
        <v>1</v>
      </c>
      <c r="BW1082">
        <v>2</v>
      </c>
      <c r="BX1082">
        <v>0</v>
      </c>
      <c r="BY1082">
        <v>3</v>
      </c>
      <c r="BZ1082">
        <v>1</v>
      </c>
      <c r="CA1082" t="s">
        <v>97</v>
      </c>
      <c r="CB1082">
        <f t="shared" si="585"/>
        <v>5</v>
      </c>
      <c r="CC1082">
        <v>5</v>
      </c>
      <c r="CD1082" t="s">
        <v>107</v>
      </c>
      <c r="CE1082">
        <v>0</v>
      </c>
      <c r="CF1082" t="s">
        <v>83</v>
      </c>
      <c r="CG1082" t="s">
        <v>108</v>
      </c>
      <c r="CH1082">
        <f t="shared" si="586"/>
        <v>6</v>
      </c>
      <c r="CI1082">
        <v>1971</v>
      </c>
      <c r="CJ1082" t="s">
        <v>109</v>
      </c>
      <c r="CK1082">
        <f t="shared" si="587"/>
        <v>3</v>
      </c>
      <c r="CL1082">
        <v>2</v>
      </c>
      <c r="CM1082">
        <v>528</v>
      </c>
      <c r="CN1082" t="s">
        <v>98</v>
      </c>
      <c r="CO1082">
        <f t="shared" si="588"/>
        <v>4</v>
      </c>
      <c r="CP1082" t="s">
        <v>98</v>
      </c>
      <c r="CQ1082">
        <f t="shared" si="589"/>
        <v>4</v>
      </c>
      <c r="CR1082" t="s">
        <v>105</v>
      </c>
      <c r="CS1082">
        <f t="shared" si="590"/>
        <v>3</v>
      </c>
      <c r="CT1082">
        <v>55</v>
      </c>
      <c r="CU1082">
        <v>0</v>
      </c>
      <c r="CV1082">
        <v>0</v>
      </c>
      <c r="CW1082">
        <v>216</v>
      </c>
      <c r="CX1082">
        <v>0</v>
      </c>
      <c r="CY1082">
        <v>0</v>
      </c>
      <c r="CZ1082" t="s">
        <v>83</v>
      </c>
      <c r="DA1082" t="s">
        <v>83</v>
      </c>
      <c r="DB1082">
        <f t="shared" si="591"/>
        <v>5</v>
      </c>
      <c r="DC1082" t="s">
        <v>83</v>
      </c>
      <c r="DD1082">
        <v>0</v>
      </c>
      <c r="DE1082">
        <v>10</v>
      </c>
      <c r="DF1082">
        <v>2008</v>
      </c>
      <c r="DG1082">
        <f t="shared" si="594"/>
        <v>15</v>
      </c>
      <c r="DH1082" t="s">
        <v>173</v>
      </c>
      <c r="DI1082">
        <f t="shared" si="592"/>
        <v>3</v>
      </c>
      <c r="DJ1082" t="s">
        <v>128</v>
      </c>
      <c r="DK1082">
        <f t="shared" si="593"/>
        <v>3</v>
      </c>
      <c r="DL1082">
        <v>145000</v>
      </c>
    </row>
    <row r="1083" spans="1:116" x14ac:dyDescent="0.35">
      <c r="A1083">
        <v>1082</v>
      </c>
      <c r="B1083">
        <v>20</v>
      </c>
      <c r="C1083" t="s">
        <v>81</v>
      </c>
      <c r="D1083">
        <f t="shared" si="560"/>
        <v>4</v>
      </c>
      <c r="E1083">
        <v>75</v>
      </c>
      <c r="F1083">
        <v>7500</v>
      </c>
      <c r="G1083" t="s">
        <v>82</v>
      </c>
      <c r="H1083">
        <f t="shared" si="561"/>
        <v>2</v>
      </c>
      <c r="I1083" t="s">
        <v>83</v>
      </c>
      <c r="J1083" t="str">
        <f t="shared" si="562"/>
        <v/>
      </c>
      <c r="K1083" t="s">
        <v>84</v>
      </c>
      <c r="L1083">
        <f t="shared" si="563"/>
        <v>1</v>
      </c>
      <c r="M1083" t="s">
        <v>85</v>
      </c>
      <c r="N1083">
        <f t="shared" si="564"/>
        <v>2</v>
      </c>
      <c r="O1083" t="s">
        <v>86</v>
      </c>
      <c r="P1083">
        <f t="shared" si="565"/>
        <v>4</v>
      </c>
      <c r="Q1083" t="s">
        <v>122</v>
      </c>
      <c r="R1083">
        <f t="shared" si="566"/>
        <v>2</v>
      </c>
      <c r="S1083" t="s">
        <v>88</v>
      </c>
      <c r="T1083">
        <f t="shared" si="567"/>
        <v>3</v>
      </c>
      <c r="U1083" t="s">
        <v>151</v>
      </c>
      <c r="V1083">
        <f t="shared" si="568"/>
        <v>5</v>
      </c>
      <c r="W1083" t="s">
        <v>114</v>
      </c>
      <c r="X1083">
        <f t="shared" si="569"/>
        <v>2</v>
      </c>
      <c r="Y1083" t="s">
        <v>90</v>
      </c>
      <c r="Z1083">
        <f t="shared" si="570"/>
        <v>7</v>
      </c>
      <c r="AA1083" t="s">
        <v>91</v>
      </c>
      <c r="AB1083">
        <f t="shared" si="571"/>
        <v>3</v>
      </c>
      <c r="AC1083" t="s">
        <v>115</v>
      </c>
      <c r="AD1083">
        <f t="shared" si="572"/>
        <v>4</v>
      </c>
      <c r="AE1083">
        <v>5</v>
      </c>
      <c r="AF1083">
        <v>5</v>
      </c>
      <c r="AG1083">
        <v>1963</v>
      </c>
      <c r="AH1083">
        <v>1963</v>
      </c>
      <c r="AI1083" t="s">
        <v>93</v>
      </c>
      <c r="AJ1083">
        <f t="shared" si="573"/>
        <v>5</v>
      </c>
      <c r="AK1083" t="s">
        <v>94</v>
      </c>
      <c r="AL1083">
        <f t="shared" si="574"/>
        <v>8</v>
      </c>
      <c r="AM1083" t="s">
        <v>140</v>
      </c>
      <c r="AN1083">
        <f t="shared" si="575"/>
        <v>9</v>
      </c>
      <c r="AO1083" t="s">
        <v>140</v>
      </c>
      <c r="AP1083" t="s">
        <v>117</v>
      </c>
      <c r="AQ1083">
        <f t="shared" si="576"/>
        <v>2</v>
      </c>
      <c r="AR1083">
        <v>0</v>
      </c>
      <c r="AS1083" t="s">
        <v>98</v>
      </c>
      <c r="AT1083">
        <f t="shared" si="577"/>
        <v>3</v>
      </c>
      <c r="AU1083" t="s">
        <v>98</v>
      </c>
      <c r="AV1083">
        <f t="shared" si="578"/>
        <v>3</v>
      </c>
      <c r="AW1083" t="s">
        <v>118</v>
      </c>
      <c r="AX1083">
        <f t="shared" si="579"/>
        <v>2</v>
      </c>
      <c r="AY1083" t="s">
        <v>98</v>
      </c>
      <c r="AZ1083">
        <f t="shared" si="580"/>
        <v>4</v>
      </c>
      <c r="BA1083" t="s">
        <v>98</v>
      </c>
      <c r="BB1083">
        <f t="shared" si="581"/>
        <v>4</v>
      </c>
      <c r="BC1083" t="s">
        <v>100</v>
      </c>
      <c r="BD1083" t="s">
        <v>119</v>
      </c>
      <c r="BE1083">
        <f t="shared" si="582"/>
        <v>4</v>
      </c>
      <c r="BF1083">
        <v>824</v>
      </c>
      <c r="BG1083" t="s">
        <v>102</v>
      </c>
      <c r="BH1083">
        <v>0</v>
      </c>
      <c r="BI1083">
        <v>216</v>
      </c>
      <c r="BJ1083">
        <v>1040</v>
      </c>
      <c r="BK1083" t="s">
        <v>103</v>
      </c>
      <c r="BL1083">
        <f t="shared" si="583"/>
        <v>6</v>
      </c>
      <c r="BM1083" t="s">
        <v>147</v>
      </c>
      <c r="BN1083" t="s">
        <v>105</v>
      </c>
      <c r="BO1083" t="s">
        <v>106</v>
      </c>
      <c r="BP1083">
        <f t="shared" si="584"/>
        <v>6</v>
      </c>
      <c r="BQ1083">
        <v>1040</v>
      </c>
      <c r="BR1083">
        <v>0</v>
      </c>
      <c r="BS1083">
        <v>0</v>
      </c>
      <c r="BT1083">
        <v>1040</v>
      </c>
      <c r="BU1083">
        <v>1</v>
      </c>
      <c r="BV1083">
        <v>0</v>
      </c>
      <c r="BW1083">
        <v>1</v>
      </c>
      <c r="BX1083">
        <v>1</v>
      </c>
      <c r="BY1083">
        <v>3</v>
      </c>
      <c r="BZ1083">
        <v>1</v>
      </c>
      <c r="CA1083" t="s">
        <v>98</v>
      </c>
      <c r="CB1083">
        <f t="shared" si="585"/>
        <v>4</v>
      </c>
      <c r="CC1083">
        <v>5</v>
      </c>
      <c r="CD1083" t="s">
        <v>107</v>
      </c>
      <c r="CE1083">
        <v>0</v>
      </c>
      <c r="CF1083" t="s">
        <v>83</v>
      </c>
      <c r="CG1083" t="s">
        <v>108</v>
      </c>
      <c r="CH1083">
        <f t="shared" si="586"/>
        <v>6</v>
      </c>
      <c r="CI1083">
        <v>1963</v>
      </c>
      <c r="CJ1083" t="s">
        <v>157</v>
      </c>
      <c r="CK1083">
        <f t="shared" si="587"/>
        <v>4</v>
      </c>
      <c r="CL1083">
        <v>1</v>
      </c>
      <c r="CM1083">
        <v>308</v>
      </c>
      <c r="CN1083" t="s">
        <v>98</v>
      </c>
      <c r="CO1083">
        <f t="shared" si="588"/>
        <v>4</v>
      </c>
      <c r="CP1083" t="s">
        <v>98</v>
      </c>
      <c r="CQ1083">
        <f t="shared" si="589"/>
        <v>4</v>
      </c>
      <c r="CR1083" t="s">
        <v>105</v>
      </c>
      <c r="CS1083">
        <f t="shared" si="590"/>
        <v>3</v>
      </c>
      <c r="CT1083">
        <v>0</v>
      </c>
      <c r="CU1083">
        <v>0</v>
      </c>
      <c r="CV1083">
        <v>220</v>
      </c>
      <c r="CW1083">
        <v>0</v>
      </c>
      <c r="CX1083">
        <v>0</v>
      </c>
      <c r="CY1083">
        <v>0</v>
      </c>
      <c r="CZ1083" t="s">
        <v>83</v>
      </c>
      <c r="DA1083" t="s">
        <v>134</v>
      </c>
      <c r="DB1083">
        <f t="shared" si="591"/>
        <v>3</v>
      </c>
      <c r="DC1083" t="s">
        <v>83</v>
      </c>
      <c r="DD1083">
        <v>0</v>
      </c>
      <c r="DE1083">
        <v>6</v>
      </c>
      <c r="DF1083">
        <v>2010</v>
      </c>
      <c r="DG1083">
        <f t="shared" si="594"/>
        <v>13</v>
      </c>
      <c r="DH1083" t="s">
        <v>110</v>
      </c>
      <c r="DI1083">
        <f t="shared" si="592"/>
        <v>4</v>
      </c>
      <c r="DJ1083" t="s">
        <v>111</v>
      </c>
      <c r="DK1083">
        <f t="shared" si="593"/>
        <v>5</v>
      </c>
      <c r="DL1083">
        <v>133000</v>
      </c>
    </row>
    <row r="1084" spans="1:116" x14ac:dyDescent="0.35">
      <c r="A1084">
        <v>1083</v>
      </c>
      <c r="B1084">
        <v>20</v>
      </c>
      <c r="C1084" t="s">
        <v>81</v>
      </c>
      <c r="D1084">
        <f t="shared" si="560"/>
        <v>4</v>
      </c>
      <c r="E1084">
        <v>70</v>
      </c>
      <c r="F1084">
        <v>8749</v>
      </c>
      <c r="G1084" t="s">
        <v>82</v>
      </c>
      <c r="H1084">
        <f t="shared" si="561"/>
        <v>2</v>
      </c>
      <c r="I1084" t="s">
        <v>83</v>
      </c>
      <c r="J1084" t="str">
        <f t="shared" si="562"/>
        <v/>
      </c>
      <c r="K1084" t="s">
        <v>84</v>
      </c>
      <c r="L1084">
        <f t="shared" si="563"/>
        <v>1</v>
      </c>
      <c r="M1084" t="s">
        <v>85</v>
      </c>
      <c r="N1084">
        <f t="shared" si="564"/>
        <v>2</v>
      </c>
      <c r="O1084" t="s">
        <v>86</v>
      </c>
      <c r="P1084">
        <f t="shared" si="565"/>
        <v>4</v>
      </c>
      <c r="Q1084" t="s">
        <v>87</v>
      </c>
      <c r="R1084">
        <f t="shared" si="566"/>
        <v>4</v>
      </c>
      <c r="S1084" t="s">
        <v>88</v>
      </c>
      <c r="T1084">
        <f t="shared" si="567"/>
        <v>3</v>
      </c>
      <c r="U1084" t="s">
        <v>89</v>
      </c>
      <c r="V1084">
        <f t="shared" si="568"/>
        <v>16</v>
      </c>
      <c r="W1084" t="s">
        <v>90</v>
      </c>
      <c r="X1084">
        <f t="shared" si="569"/>
        <v>7</v>
      </c>
      <c r="Y1084" t="s">
        <v>90</v>
      </c>
      <c r="Z1084">
        <f t="shared" si="570"/>
        <v>7</v>
      </c>
      <c r="AA1084" t="s">
        <v>91</v>
      </c>
      <c r="AB1084">
        <f t="shared" si="571"/>
        <v>3</v>
      </c>
      <c r="AC1084" t="s">
        <v>115</v>
      </c>
      <c r="AD1084">
        <f t="shared" si="572"/>
        <v>4</v>
      </c>
      <c r="AE1084">
        <v>7</v>
      </c>
      <c r="AF1084">
        <v>5</v>
      </c>
      <c r="AG1084">
        <v>2002</v>
      </c>
      <c r="AH1084">
        <v>2002</v>
      </c>
      <c r="AI1084" t="s">
        <v>93</v>
      </c>
      <c r="AJ1084">
        <f t="shared" si="573"/>
        <v>5</v>
      </c>
      <c r="AK1084" t="s">
        <v>94</v>
      </c>
      <c r="AL1084">
        <f t="shared" si="574"/>
        <v>8</v>
      </c>
      <c r="AM1084" t="s">
        <v>95</v>
      </c>
      <c r="AN1084">
        <f t="shared" si="575"/>
        <v>14</v>
      </c>
      <c r="AO1084" t="s">
        <v>95</v>
      </c>
      <c r="AP1084" t="s">
        <v>96</v>
      </c>
      <c r="AQ1084">
        <f t="shared" si="576"/>
        <v>4</v>
      </c>
      <c r="AR1084">
        <v>100</v>
      </c>
      <c r="AS1084" t="s">
        <v>97</v>
      </c>
      <c r="AT1084">
        <f t="shared" si="577"/>
        <v>4</v>
      </c>
      <c r="AU1084" t="s">
        <v>98</v>
      </c>
      <c r="AV1084">
        <f t="shared" si="578"/>
        <v>3</v>
      </c>
      <c r="AW1084" t="s">
        <v>99</v>
      </c>
      <c r="AX1084">
        <f t="shared" si="579"/>
        <v>6</v>
      </c>
      <c r="AY1084" t="s">
        <v>97</v>
      </c>
      <c r="AZ1084">
        <f t="shared" si="580"/>
        <v>5</v>
      </c>
      <c r="BA1084" t="s">
        <v>98</v>
      </c>
      <c r="BB1084">
        <f t="shared" si="581"/>
        <v>4</v>
      </c>
      <c r="BC1084" t="s">
        <v>100</v>
      </c>
      <c r="BD1084" t="s">
        <v>102</v>
      </c>
      <c r="BE1084">
        <f t="shared" si="582"/>
        <v>6</v>
      </c>
      <c r="BF1084">
        <v>0</v>
      </c>
      <c r="BG1084" t="s">
        <v>102</v>
      </c>
      <c r="BH1084">
        <v>0</v>
      </c>
      <c r="BI1084">
        <v>1459</v>
      </c>
      <c r="BJ1084">
        <v>1459</v>
      </c>
      <c r="BK1084" t="s">
        <v>103</v>
      </c>
      <c r="BL1084">
        <f t="shared" si="583"/>
        <v>6</v>
      </c>
      <c r="BM1084" t="s">
        <v>104</v>
      </c>
      <c r="BN1084" t="s">
        <v>105</v>
      </c>
      <c r="BO1084" t="s">
        <v>106</v>
      </c>
      <c r="BP1084">
        <f t="shared" si="584"/>
        <v>6</v>
      </c>
      <c r="BQ1084">
        <v>1459</v>
      </c>
      <c r="BR1084">
        <v>0</v>
      </c>
      <c r="BS1084">
        <v>0</v>
      </c>
      <c r="BT1084">
        <v>1459</v>
      </c>
      <c r="BU1084">
        <v>0</v>
      </c>
      <c r="BV1084">
        <v>0</v>
      </c>
      <c r="BW1084">
        <v>2</v>
      </c>
      <c r="BX1084">
        <v>0</v>
      </c>
      <c r="BY1084">
        <v>3</v>
      </c>
      <c r="BZ1084">
        <v>1</v>
      </c>
      <c r="CA1084" t="s">
        <v>97</v>
      </c>
      <c r="CB1084">
        <f t="shared" si="585"/>
        <v>5</v>
      </c>
      <c r="CC1084">
        <v>6</v>
      </c>
      <c r="CD1084" t="s">
        <v>107</v>
      </c>
      <c r="CE1084">
        <v>1</v>
      </c>
      <c r="CF1084" t="s">
        <v>97</v>
      </c>
      <c r="CG1084" t="s">
        <v>108</v>
      </c>
      <c r="CH1084">
        <f t="shared" si="586"/>
        <v>6</v>
      </c>
      <c r="CI1084">
        <v>2002</v>
      </c>
      <c r="CJ1084" t="s">
        <v>109</v>
      </c>
      <c r="CK1084">
        <f t="shared" si="587"/>
        <v>3</v>
      </c>
      <c r="CL1084">
        <v>2</v>
      </c>
      <c r="CM1084">
        <v>527</v>
      </c>
      <c r="CN1084" t="s">
        <v>98</v>
      </c>
      <c r="CO1084">
        <f t="shared" si="588"/>
        <v>4</v>
      </c>
      <c r="CP1084" t="s">
        <v>98</v>
      </c>
      <c r="CQ1084">
        <f t="shared" si="589"/>
        <v>4</v>
      </c>
      <c r="CR1084" t="s">
        <v>105</v>
      </c>
      <c r="CS1084">
        <f t="shared" si="590"/>
        <v>3</v>
      </c>
      <c r="CT1084">
        <v>192</v>
      </c>
      <c r="CU1084">
        <v>39</v>
      </c>
      <c r="CV1084">
        <v>0</v>
      </c>
      <c r="CW1084">
        <v>0</v>
      </c>
      <c r="CX1084">
        <v>0</v>
      </c>
      <c r="CY1084">
        <v>0</v>
      </c>
      <c r="CZ1084" t="s">
        <v>83</v>
      </c>
      <c r="DA1084" t="s">
        <v>83</v>
      </c>
      <c r="DB1084">
        <f t="shared" si="591"/>
        <v>5</v>
      </c>
      <c r="DC1084" t="s">
        <v>83</v>
      </c>
      <c r="DD1084">
        <v>0</v>
      </c>
      <c r="DE1084">
        <v>9</v>
      </c>
      <c r="DF1084">
        <v>2007</v>
      </c>
      <c r="DG1084">
        <f t="shared" si="594"/>
        <v>16</v>
      </c>
      <c r="DH1084" t="s">
        <v>110</v>
      </c>
      <c r="DI1084">
        <f t="shared" si="592"/>
        <v>4</v>
      </c>
      <c r="DJ1084" t="s">
        <v>111</v>
      </c>
      <c r="DK1084">
        <f t="shared" si="593"/>
        <v>5</v>
      </c>
      <c r="DL1084">
        <v>192000</v>
      </c>
    </row>
    <row r="1085" spans="1:116" x14ac:dyDescent="0.35">
      <c r="A1085">
        <v>1084</v>
      </c>
      <c r="B1085">
        <v>20</v>
      </c>
      <c r="C1085" t="s">
        <v>81</v>
      </c>
      <c r="D1085">
        <f t="shared" si="560"/>
        <v>4</v>
      </c>
      <c r="E1085">
        <v>80</v>
      </c>
      <c r="F1085">
        <v>8800</v>
      </c>
      <c r="G1085" t="s">
        <v>82</v>
      </c>
      <c r="H1085">
        <f t="shared" si="561"/>
        <v>2</v>
      </c>
      <c r="I1085" t="s">
        <v>83</v>
      </c>
      <c r="J1085" t="str">
        <f t="shared" si="562"/>
        <v/>
      </c>
      <c r="K1085" t="s">
        <v>84</v>
      </c>
      <c r="L1085">
        <f t="shared" si="563"/>
        <v>1</v>
      </c>
      <c r="M1085" t="s">
        <v>85</v>
      </c>
      <c r="N1085">
        <f t="shared" si="564"/>
        <v>2</v>
      </c>
      <c r="O1085" t="s">
        <v>86</v>
      </c>
      <c r="P1085">
        <f t="shared" si="565"/>
        <v>4</v>
      </c>
      <c r="Q1085" t="s">
        <v>87</v>
      </c>
      <c r="R1085">
        <f t="shared" si="566"/>
        <v>4</v>
      </c>
      <c r="S1085" t="s">
        <v>88</v>
      </c>
      <c r="T1085">
        <f t="shared" si="567"/>
        <v>3</v>
      </c>
      <c r="U1085" t="s">
        <v>162</v>
      </c>
      <c r="V1085">
        <f t="shared" si="568"/>
        <v>7</v>
      </c>
      <c r="W1085" t="s">
        <v>90</v>
      </c>
      <c r="X1085">
        <f t="shared" si="569"/>
        <v>7</v>
      </c>
      <c r="Y1085" t="s">
        <v>90</v>
      </c>
      <c r="Z1085">
        <f t="shared" si="570"/>
        <v>7</v>
      </c>
      <c r="AA1085" t="s">
        <v>91</v>
      </c>
      <c r="AB1085">
        <f t="shared" si="571"/>
        <v>3</v>
      </c>
      <c r="AC1085" t="s">
        <v>115</v>
      </c>
      <c r="AD1085">
        <f t="shared" si="572"/>
        <v>4</v>
      </c>
      <c r="AE1085">
        <v>6</v>
      </c>
      <c r="AF1085">
        <v>6</v>
      </c>
      <c r="AG1085">
        <v>1964</v>
      </c>
      <c r="AH1085">
        <v>1964</v>
      </c>
      <c r="AI1085" t="s">
        <v>152</v>
      </c>
      <c r="AJ1085">
        <f t="shared" si="573"/>
        <v>6</v>
      </c>
      <c r="AK1085" t="s">
        <v>94</v>
      </c>
      <c r="AL1085">
        <f t="shared" si="574"/>
        <v>8</v>
      </c>
      <c r="AM1085" t="s">
        <v>140</v>
      </c>
      <c r="AN1085">
        <f t="shared" si="575"/>
        <v>9</v>
      </c>
      <c r="AO1085" t="s">
        <v>140</v>
      </c>
      <c r="AP1085" t="s">
        <v>96</v>
      </c>
      <c r="AQ1085">
        <f t="shared" si="576"/>
        <v>4</v>
      </c>
      <c r="AR1085">
        <v>425</v>
      </c>
      <c r="AS1085" t="s">
        <v>98</v>
      </c>
      <c r="AT1085">
        <f t="shared" si="577"/>
        <v>3</v>
      </c>
      <c r="AU1085" t="s">
        <v>98</v>
      </c>
      <c r="AV1085">
        <f t="shared" si="578"/>
        <v>3</v>
      </c>
      <c r="AW1085" t="s">
        <v>118</v>
      </c>
      <c r="AX1085">
        <f t="shared" si="579"/>
        <v>2</v>
      </c>
      <c r="AY1085" t="s">
        <v>98</v>
      </c>
      <c r="AZ1085">
        <f t="shared" si="580"/>
        <v>4</v>
      </c>
      <c r="BA1085" t="s">
        <v>98</v>
      </c>
      <c r="BB1085">
        <f t="shared" si="581"/>
        <v>4</v>
      </c>
      <c r="BC1085" t="s">
        <v>100</v>
      </c>
      <c r="BD1085" t="s">
        <v>141</v>
      </c>
      <c r="BE1085">
        <f t="shared" si="582"/>
        <v>3</v>
      </c>
      <c r="BF1085">
        <v>553</v>
      </c>
      <c r="BG1085" t="s">
        <v>102</v>
      </c>
      <c r="BH1085">
        <v>0</v>
      </c>
      <c r="BI1085">
        <v>698</v>
      </c>
      <c r="BJ1085">
        <v>1251</v>
      </c>
      <c r="BK1085" t="s">
        <v>103</v>
      </c>
      <c r="BL1085">
        <f t="shared" si="583"/>
        <v>6</v>
      </c>
      <c r="BM1085" t="s">
        <v>98</v>
      </c>
      <c r="BN1085" t="s">
        <v>105</v>
      </c>
      <c r="BO1085" t="s">
        <v>106</v>
      </c>
      <c r="BP1085">
        <f t="shared" si="584"/>
        <v>6</v>
      </c>
      <c r="BQ1085">
        <v>1251</v>
      </c>
      <c r="BR1085">
        <v>0</v>
      </c>
      <c r="BS1085">
        <v>0</v>
      </c>
      <c r="BT1085">
        <v>1251</v>
      </c>
      <c r="BU1085">
        <v>1</v>
      </c>
      <c r="BV1085">
        <v>0</v>
      </c>
      <c r="BW1085">
        <v>1</v>
      </c>
      <c r="BX1085">
        <v>0</v>
      </c>
      <c r="BY1085">
        <v>3</v>
      </c>
      <c r="BZ1085">
        <v>1</v>
      </c>
      <c r="CA1085" t="s">
        <v>98</v>
      </c>
      <c r="CB1085">
        <f t="shared" si="585"/>
        <v>4</v>
      </c>
      <c r="CC1085">
        <v>6</v>
      </c>
      <c r="CD1085" t="s">
        <v>107</v>
      </c>
      <c r="CE1085">
        <v>2</v>
      </c>
      <c r="CF1085" t="s">
        <v>97</v>
      </c>
      <c r="CG1085" t="s">
        <v>108</v>
      </c>
      <c r="CH1085">
        <f t="shared" si="586"/>
        <v>6</v>
      </c>
      <c r="CI1085">
        <v>1964</v>
      </c>
      <c r="CJ1085" t="s">
        <v>109</v>
      </c>
      <c r="CK1085">
        <f t="shared" si="587"/>
        <v>3</v>
      </c>
      <c r="CL1085">
        <v>1</v>
      </c>
      <c r="CM1085">
        <v>461</v>
      </c>
      <c r="CN1085" t="s">
        <v>98</v>
      </c>
      <c r="CO1085">
        <f t="shared" si="588"/>
        <v>4</v>
      </c>
      <c r="CP1085" t="s">
        <v>98</v>
      </c>
      <c r="CQ1085">
        <f t="shared" si="589"/>
        <v>4</v>
      </c>
      <c r="CR1085" t="s">
        <v>105</v>
      </c>
      <c r="CS1085">
        <f t="shared" si="590"/>
        <v>3</v>
      </c>
      <c r="CT1085">
        <v>0</v>
      </c>
      <c r="CU1085">
        <v>116</v>
      </c>
      <c r="CV1085">
        <v>0</v>
      </c>
      <c r="CW1085">
        <v>0</v>
      </c>
      <c r="CX1085">
        <v>0</v>
      </c>
      <c r="CY1085">
        <v>0</v>
      </c>
      <c r="CZ1085" t="s">
        <v>83</v>
      </c>
      <c r="DA1085" t="s">
        <v>134</v>
      </c>
      <c r="DB1085">
        <f t="shared" si="591"/>
        <v>3</v>
      </c>
      <c r="DC1085" t="s">
        <v>135</v>
      </c>
      <c r="DD1085">
        <v>700</v>
      </c>
      <c r="DE1085">
        <v>3</v>
      </c>
      <c r="DF1085">
        <v>2006</v>
      </c>
      <c r="DG1085">
        <f t="shared" si="594"/>
        <v>17</v>
      </c>
      <c r="DH1085" t="s">
        <v>110</v>
      </c>
      <c r="DI1085">
        <f t="shared" si="592"/>
        <v>4</v>
      </c>
      <c r="DJ1085" t="s">
        <v>111</v>
      </c>
      <c r="DK1085">
        <f t="shared" si="593"/>
        <v>5</v>
      </c>
      <c r="DL1085">
        <v>160000</v>
      </c>
    </row>
    <row r="1086" spans="1:116" x14ac:dyDescent="0.35">
      <c r="A1086">
        <v>1085</v>
      </c>
      <c r="B1086">
        <v>60</v>
      </c>
      <c r="C1086" t="s">
        <v>81</v>
      </c>
      <c r="D1086">
        <f t="shared" si="560"/>
        <v>4</v>
      </c>
      <c r="E1086" t="s">
        <v>83</v>
      </c>
      <c r="F1086">
        <v>13031</v>
      </c>
      <c r="G1086" t="s">
        <v>82</v>
      </c>
      <c r="H1086">
        <f t="shared" si="561"/>
        <v>2</v>
      </c>
      <c r="I1086" t="s">
        <v>83</v>
      </c>
      <c r="J1086" t="str">
        <f t="shared" si="562"/>
        <v/>
      </c>
      <c r="K1086" t="s">
        <v>160</v>
      </c>
      <c r="L1086">
        <f t="shared" si="563"/>
        <v>4</v>
      </c>
      <c r="M1086" t="s">
        <v>85</v>
      </c>
      <c r="N1086">
        <f t="shared" si="564"/>
        <v>2</v>
      </c>
      <c r="O1086" t="s">
        <v>86</v>
      </c>
      <c r="P1086">
        <f t="shared" si="565"/>
        <v>4</v>
      </c>
      <c r="Q1086" t="s">
        <v>122</v>
      </c>
      <c r="R1086">
        <f t="shared" si="566"/>
        <v>2</v>
      </c>
      <c r="S1086" t="s">
        <v>88</v>
      </c>
      <c r="T1086">
        <f t="shared" si="567"/>
        <v>3</v>
      </c>
      <c r="U1086" t="s">
        <v>193</v>
      </c>
      <c r="V1086">
        <f t="shared" si="568"/>
        <v>11</v>
      </c>
      <c r="W1086" t="s">
        <v>90</v>
      </c>
      <c r="X1086">
        <f t="shared" si="569"/>
        <v>7</v>
      </c>
      <c r="Y1086" t="s">
        <v>90</v>
      </c>
      <c r="Z1086">
        <f t="shared" si="570"/>
        <v>7</v>
      </c>
      <c r="AA1086" t="s">
        <v>91</v>
      </c>
      <c r="AB1086">
        <f t="shared" si="571"/>
        <v>3</v>
      </c>
      <c r="AC1086" t="s">
        <v>92</v>
      </c>
      <c r="AD1086">
        <f t="shared" si="572"/>
        <v>8</v>
      </c>
      <c r="AE1086">
        <v>6</v>
      </c>
      <c r="AF1086">
        <v>5</v>
      </c>
      <c r="AG1086">
        <v>1995</v>
      </c>
      <c r="AH1086">
        <v>1996</v>
      </c>
      <c r="AI1086" t="s">
        <v>93</v>
      </c>
      <c r="AJ1086">
        <f t="shared" si="573"/>
        <v>5</v>
      </c>
      <c r="AK1086" t="s">
        <v>94</v>
      </c>
      <c r="AL1086">
        <f t="shared" si="574"/>
        <v>8</v>
      </c>
      <c r="AM1086" t="s">
        <v>140</v>
      </c>
      <c r="AN1086">
        <f t="shared" si="575"/>
        <v>9</v>
      </c>
      <c r="AO1086" t="s">
        <v>140</v>
      </c>
      <c r="AP1086" t="s">
        <v>117</v>
      </c>
      <c r="AQ1086">
        <f t="shared" si="576"/>
        <v>2</v>
      </c>
      <c r="AR1086">
        <v>0</v>
      </c>
      <c r="AS1086" t="s">
        <v>98</v>
      </c>
      <c r="AT1086">
        <f t="shared" si="577"/>
        <v>3</v>
      </c>
      <c r="AU1086" t="s">
        <v>98</v>
      </c>
      <c r="AV1086">
        <f t="shared" si="578"/>
        <v>3</v>
      </c>
      <c r="AW1086" t="s">
        <v>99</v>
      </c>
      <c r="AX1086">
        <f t="shared" si="579"/>
        <v>6</v>
      </c>
      <c r="AY1086" t="s">
        <v>97</v>
      </c>
      <c r="AZ1086">
        <f t="shared" si="580"/>
        <v>5</v>
      </c>
      <c r="BA1086" t="s">
        <v>98</v>
      </c>
      <c r="BB1086">
        <f t="shared" si="581"/>
        <v>4</v>
      </c>
      <c r="BC1086" t="s">
        <v>100</v>
      </c>
      <c r="BD1086" t="s">
        <v>119</v>
      </c>
      <c r="BE1086">
        <f t="shared" si="582"/>
        <v>4</v>
      </c>
      <c r="BF1086">
        <v>592</v>
      </c>
      <c r="BG1086" t="s">
        <v>102</v>
      </c>
      <c r="BH1086">
        <v>0</v>
      </c>
      <c r="BI1086">
        <v>99</v>
      </c>
      <c r="BJ1086">
        <v>691</v>
      </c>
      <c r="BK1086" t="s">
        <v>103</v>
      </c>
      <c r="BL1086">
        <f t="shared" si="583"/>
        <v>6</v>
      </c>
      <c r="BM1086" t="s">
        <v>97</v>
      </c>
      <c r="BN1086" t="s">
        <v>105</v>
      </c>
      <c r="BO1086" t="s">
        <v>106</v>
      </c>
      <c r="BP1086">
        <f t="shared" si="584"/>
        <v>6</v>
      </c>
      <c r="BQ1086">
        <v>691</v>
      </c>
      <c r="BR1086">
        <v>807</v>
      </c>
      <c r="BS1086">
        <v>0</v>
      </c>
      <c r="BT1086">
        <v>1498</v>
      </c>
      <c r="BU1086">
        <v>0</v>
      </c>
      <c r="BV1086">
        <v>0</v>
      </c>
      <c r="BW1086">
        <v>2</v>
      </c>
      <c r="BX1086">
        <v>1</v>
      </c>
      <c r="BY1086">
        <v>3</v>
      </c>
      <c r="BZ1086">
        <v>1</v>
      </c>
      <c r="CA1086" t="s">
        <v>98</v>
      </c>
      <c r="CB1086">
        <f t="shared" si="585"/>
        <v>4</v>
      </c>
      <c r="CC1086">
        <v>6</v>
      </c>
      <c r="CD1086" t="s">
        <v>107</v>
      </c>
      <c r="CE1086">
        <v>1</v>
      </c>
      <c r="CF1086" t="s">
        <v>98</v>
      </c>
      <c r="CG1086" t="s">
        <v>108</v>
      </c>
      <c r="CH1086">
        <f t="shared" si="586"/>
        <v>6</v>
      </c>
      <c r="CI1086">
        <v>1995</v>
      </c>
      <c r="CJ1086" t="s">
        <v>157</v>
      </c>
      <c r="CK1086">
        <f t="shared" si="587"/>
        <v>4</v>
      </c>
      <c r="CL1086">
        <v>2</v>
      </c>
      <c r="CM1086">
        <v>409</v>
      </c>
      <c r="CN1086" t="s">
        <v>98</v>
      </c>
      <c r="CO1086">
        <f t="shared" si="588"/>
        <v>4</v>
      </c>
      <c r="CP1086" t="s">
        <v>98</v>
      </c>
      <c r="CQ1086">
        <f t="shared" si="589"/>
        <v>4</v>
      </c>
      <c r="CR1086" t="s">
        <v>105</v>
      </c>
      <c r="CS1086">
        <f t="shared" si="590"/>
        <v>3</v>
      </c>
      <c r="CT1086">
        <v>315</v>
      </c>
      <c r="CU1086">
        <v>44</v>
      </c>
      <c r="CV1086">
        <v>0</v>
      </c>
      <c r="CW1086">
        <v>0</v>
      </c>
      <c r="CX1086">
        <v>0</v>
      </c>
      <c r="CY1086">
        <v>0</v>
      </c>
      <c r="CZ1086" t="s">
        <v>83</v>
      </c>
      <c r="DA1086" t="s">
        <v>83</v>
      </c>
      <c r="DB1086">
        <f t="shared" si="591"/>
        <v>5</v>
      </c>
      <c r="DC1086" t="s">
        <v>83</v>
      </c>
      <c r="DD1086">
        <v>0</v>
      </c>
      <c r="DE1086">
        <v>7</v>
      </c>
      <c r="DF1086">
        <v>2006</v>
      </c>
      <c r="DG1086">
        <f t="shared" si="594"/>
        <v>17</v>
      </c>
      <c r="DH1086" t="s">
        <v>110</v>
      </c>
      <c r="DI1086">
        <f t="shared" si="592"/>
        <v>4</v>
      </c>
      <c r="DJ1086" t="s">
        <v>111</v>
      </c>
      <c r="DK1086">
        <f t="shared" si="593"/>
        <v>5</v>
      </c>
      <c r="DL1086">
        <v>187500</v>
      </c>
    </row>
    <row r="1087" spans="1:116" x14ac:dyDescent="0.35">
      <c r="A1087">
        <v>1086</v>
      </c>
      <c r="B1087">
        <v>85</v>
      </c>
      <c r="C1087" t="s">
        <v>81</v>
      </c>
      <c r="D1087">
        <f t="shared" si="560"/>
        <v>4</v>
      </c>
      <c r="E1087">
        <v>73</v>
      </c>
      <c r="F1087">
        <v>9069</v>
      </c>
      <c r="G1087" t="s">
        <v>82</v>
      </c>
      <c r="H1087">
        <f t="shared" si="561"/>
        <v>2</v>
      </c>
      <c r="I1087" t="s">
        <v>83</v>
      </c>
      <c r="J1087" t="str">
        <f t="shared" si="562"/>
        <v/>
      </c>
      <c r="K1087" t="s">
        <v>84</v>
      </c>
      <c r="L1087">
        <f t="shared" si="563"/>
        <v>1</v>
      </c>
      <c r="M1087" t="s">
        <v>85</v>
      </c>
      <c r="N1087">
        <f t="shared" si="564"/>
        <v>2</v>
      </c>
      <c r="O1087" t="s">
        <v>86</v>
      </c>
      <c r="P1087">
        <f t="shared" si="565"/>
        <v>4</v>
      </c>
      <c r="Q1087" t="s">
        <v>87</v>
      </c>
      <c r="R1087">
        <f t="shared" si="566"/>
        <v>4</v>
      </c>
      <c r="S1087" t="s">
        <v>88</v>
      </c>
      <c r="T1087">
        <f t="shared" si="567"/>
        <v>3</v>
      </c>
      <c r="U1087" t="s">
        <v>170</v>
      </c>
      <c r="V1087">
        <f t="shared" si="568"/>
        <v>15</v>
      </c>
      <c r="W1087" t="s">
        <v>90</v>
      </c>
      <c r="X1087">
        <f t="shared" si="569"/>
        <v>7</v>
      </c>
      <c r="Y1087" t="s">
        <v>90</v>
      </c>
      <c r="Z1087">
        <f t="shared" si="570"/>
        <v>7</v>
      </c>
      <c r="AA1087" t="s">
        <v>91</v>
      </c>
      <c r="AB1087">
        <f t="shared" si="571"/>
        <v>3</v>
      </c>
      <c r="AC1087" t="s">
        <v>191</v>
      </c>
      <c r="AD1087">
        <f t="shared" si="572"/>
        <v>6</v>
      </c>
      <c r="AE1087">
        <v>6</v>
      </c>
      <c r="AF1087">
        <v>6</v>
      </c>
      <c r="AG1087">
        <v>1992</v>
      </c>
      <c r="AH1087">
        <v>1992</v>
      </c>
      <c r="AI1087" t="s">
        <v>93</v>
      </c>
      <c r="AJ1087">
        <f t="shared" si="573"/>
        <v>5</v>
      </c>
      <c r="AK1087" t="s">
        <v>94</v>
      </c>
      <c r="AL1087">
        <f t="shared" si="574"/>
        <v>8</v>
      </c>
      <c r="AM1087" t="s">
        <v>140</v>
      </c>
      <c r="AN1087">
        <f t="shared" si="575"/>
        <v>9</v>
      </c>
      <c r="AO1087" t="s">
        <v>140</v>
      </c>
      <c r="AP1087" t="s">
        <v>117</v>
      </c>
      <c r="AQ1087">
        <f t="shared" si="576"/>
        <v>2</v>
      </c>
      <c r="AR1087">
        <v>0</v>
      </c>
      <c r="AS1087" t="s">
        <v>98</v>
      </c>
      <c r="AT1087">
        <f t="shared" si="577"/>
        <v>3</v>
      </c>
      <c r="AU1087" t="s">
        <v>98</v>
      </c>
      <c r="AV1087">
        <f t="shared" si="578"/>
        <v>3</v>
      </c>
      <c r="AW1087" t="s">
        <v>99</v>
      </c>
      <c r="AX1087">
        <f t="shared" si="579"/>
        <v>6</v>
      </c>
      <c r="AY1087" t="s">
        <v>97</v>
      </c>
      <c r="AZ1087">
        <f t="shared" si="580"/>
        <v>5</v>
      </c>
      <c r="BA1087" t="s">
        <v>98</v>
      </c>
      <c r="BB1087">
        <f t="shared" si="581"/>
        <v>4</v>
      </c>
      <c r="BC1087" t="s">
        <v>130</v>
      </c>
      <c r="BD1087" t="s">
        <v>101</v>
      </c>
      <c r="BE1087">
        <f t="shared" si="582"/>
        <v>7</v>
      </c>
      <c r="BF1087">
        <v>747</v>
      </c>
      <c r="BG1087" t="s">
        <v>102</v>
      </c>
      <c r="BH1087">
        <v>0</v>
      </c>
      <c r="BI1087">
        <v>189</v>
      </c>
      <c r="BJ1087">
        <v>936</v>
      </c>
      <c r="BK1087" t="s">
        <v>103</v>
      </c>
      <c r="BL1087">
        <f t="shared" si="583"/>
        <v>6</v>
      </c>
      <c r="BM1087" t="s">
        <v>104</v>
      </c>
      <c r="BN1087" t="s">
        <v>105</v>
      </c>
      <c r="BO1087" t="s">
        <v>106</v>
      </c>
      <c r="BP1087">
        <f t="shared" si="584"/>
        <v>6</v>
      </c>
      <c r="BQ1087">
        <v>996</v>
      </c>
      <c r="BR1087">
        <v>0</v>
      </c>
      <c r="BS1087">
        <v>0</v>
      </c>
      <c r="BT1087">
        <v>996</v>
      </c>
      <c r="BU1087">
        <v>1</v>
      </c>
      <c r="BV1087">
        <v>0</v>
      </c>
      <c r="BW1087">
        <v>1</v>
      </c>
      <c r="BX1087">
        <v>0</v>
      </c>
      <c r="BY1087">
        <v>2</v>
      </c>
      <c r="BZ1087">
        <v>1</v>
      </c>
      <c r="CA1087" t="s">
        <v>97</v>
      </c>
      <c r="CB1087">
        <f t="shared" si="585"/>
        <v>5</v>
      </c>
      <c r="CC1087">
        <v>5</v>
      </c>
      <c r="CD1087" t="s">
        <v>107</v>
      </c>
      <c r="CE1087">
        <v>0</v>
      </c>
      <c r="CF1087" t="s">
        <v>83</v>
      </c>
      <c r="CG1087" t="s">
        <v>108</v>
      </c>
      <c r="CH1087">
        <f t="shared" si="586"/>
        <v>6</v>
      </c>
      <c r="CI1087">
        <v>1992</v>
      </c>
      <c r="CJ1087" t="s">
        <v>102</v>
      </c>
      <c r="CK1087">
        <f t="shared" si="587"/>
        <v>2</v>
      </c>
      <c r="CL1087">
        <v>2</v>
      </c>
      <c r="CM1087">
        <v>564</v>
      </c>
      <c r="CN1087" t="s">
        <v>98</v>
      </c>
      <c r="CO1087">
        <f t="shared" si="588"/>
        <v>4</v>
      </c>
      <c r="CP1087" t="s">
        <v>98</v>
      </c>
      <c r="CQ1087">
        <f t="shared" si="589"/>
        <v>4</v>
      </c>
      <c r="CR1087" t="s">
        <v>105</v>
      </c>
      <c r="CS1087">
        <f t="shared" si="590"/>
        <v>3</v>
      </c>
      <c r="CT1087">
        <v>120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 t="s">
        <v>83</v>
      </c>
      <c r="DA1087" t="s">
        <v>83</v>
      </c>
      <c r="DB1087">
        <f t="shared" si="591"/>
        <v>5</v>
      </c>
      <c r="DC1087" t="s">
        <v>83</v>
      </c>
      <c r="DD1087">
        <v>0</v>
      </c>
      <c r="DE1087">
        <v>4</v>
      </c>
      <c r="DF1087">
        <v>2010</v>
      </c>
      <c r="DG1087">
        <f t="shared" si="594"/>
        <v>13</v>
      </c>
      <c r="DH1087" t="s">
        <v>110</v>
      </c>
      <c r="DI1087">
        <f t="shared" si="592"/>
        <v>4</v>
      </c>
      <c r="DJ1087" t="s">
        <v>111</v>
      </c>
      <c r="DK1087">
        <f t="shared" si="593"/>
        <v>5</v>
      </c>
      <c r="DL1087">
        <v>147000</v>
      </c>
    </row>
    <row r="1088" spans="1:116" x14ac:dyDescent="0.35">
      <c r="A1088">
        <v>1087</v>
      </c>
      <c r="B1088">
        <v>160</v>
      </c>
      <c r="C1088" t="s">
        <v>142</v>
      </c>
      <c r="D1088">
        <f t="shared" si="560"/>
        <v>2</v>
      </c>
      <c r="E1088" t="s">
        <v>83</v>
      </c>
      <c r="F1088">
        <v>1974</v>
      </c>
      <c r="G1088" t="s">
        <v>82</v>
      </c>
      <c r="H1088">
        <f t="shared" si="561"/>
        <v>2</v>
      </c>
      <c r="I1088" t="s">
        <v>83</v>
      </c>
      <c r="J1088" t="str">
        <f t="shared" si="562"/>
        <v/>
      </c>
      <c r="K1088" t="s">
        <v>84</v>
      </c>
      <c r="L1088">
        <f t="shared" si="563"/>
        <v>1</v>
      </c>
      <c r="M1088" t="s">
        <v>85</v>
      </c>
      <c r="N1088">
        <f t="shared" si="564"/>
        <v>2</v>
      </c>
      <c r="O1088" t="s">
        <v>86</v>
      </c>
      <c r="P1088">
        <f t="shared" si="565"/>
        <v>4</v>
      </c>
      <c r="Q1088" t="s">
        <v>87</v>
      </c>
      <c r="R1088">
        <f t="shared" si="566"/>
        <v>4</v>
      </c>
      <c r="S1088" t="s">
        <v>88</v>
      </c>
      <c r="T1088">
        <f t="shared" si="567"/>
        <v>3</v>
      </c>
      <c r="U1088" t="s">
        <v>178</v>
      </c>
      <c r="V1088">
        <f t="shared" si="568"/>
        <v>21</v>
      </c>
      <c r="W1088" t="s">
        <v>90</v>
      </c>
      <c r="X1088">
        <f t="shared" si="569"/>
        <v>7</v>
      </c>
      <c r="Y1088" t="s">
        <v>90</v>
      </c>
      <c r="Z1088">
        <f t="shared" si="570"/>
        <v>7</v>
      </c>
      <c r="AA1088" t="s">
        <v>179</v>
      </c>
      <c r="AB1088">
        <f t="shared" si="571"/>
        <v>4</v>
      </c>
      <c r="AC1088" t="s">
        <v>92</v>
      </c>
      <c r="AD1088">
        <f t="shared" si="572"/>
        <v>8</v>
      </c>
      <c r="AE1088">
        <v>4</v>
      </c>
      <c r="AF1088">
        <v>5</v>
      </c>
      <c r="AG1088">
        <v>1973</v>
      </c>
      <c r="AH1088">
        <v>1973</v>
      </c>
      <c r="AI1088" t="s">
        <v>93</v>
      </c>
      <c r="AJ1088">
        <f t="shared" si="573"/>
        <v>5</v>
      </c>
      <c r="AK1088" t="s">
        <v>94</v>
      </c>
      <c r="AL1088">
        <f t="shared" si="574"/>
        <v>8</v>
      </c>
      <c r="AM1088" t="s">
        <v>180</v>
      </c>
      <c r="AN1088">
        <f t="shared" si="575"/>
        <v>15</v>
      </c>
      <c r="AO1088" t="s">
        <v>181</v>
      </c>
      <c r="AP1088" t="s">
        <v>117</v>
      </c>
      <c r="AQ1088">
        <f t="shared" si="576"/>
        <v>2</v>
      </c>
      <c r="AR1088">
        <v>0</v>
      </c>
      <c r="AS1088" t="s">
        <v>98</v>
      </c>
      <c r="AT1088">
        <f t="shared" si="577"/>
        <v>3</v>
      </c>
      <c r="AU1088" t="s">
        <v>98</v>
      </c>
      <c r="AV1088">
        <f t="shared" si="578"/>
        <v>3</v>
      </c>
      <c r="AW1088" t="s">
        <v>118</v>
      </c>
      <c r="AX1088">
        <f t="shared" si="579"/>
        <v>2</v>
      </c>
      <c r="AY1088" t="s">
        <v>98</v>
      </c>
      <c r="AZ1088">
        <f t="shared" si="580"/>
        <v>4</v>
      </c>
      <c r="BA1088" t="s">
        <v>98</v>
      </c>
      <c r="BB1088">
        <f t="shared" si="581"/>
        <v>4</v>
      </c>
      <c r="BC1088" t="s">
        <v>100</v>
      </c>
      <c r="BD1088" t="s">
        <v>141</v>
      </c>
      <c r="BE1088">
        <f t="shared" si="582"/>
        <v>3</v>
      </c>
      <c r="BF1088">
        <v>334</v>
      </c>
      <c r="BG1088" t="s">
        <v>102</v>
      </c>
      <c r="BH1088">
        <v>0</v>
      </c>
      <c r="BI1088">
        <v>212</v>
      </c>
      <c r="BJ1088">
        <v>546</v>
      </c>
      <c r="BK1088" t="s">
        <v>103</v>
      </c>
      <c r="BL1088">
        <f t="shared" si="583"/>
        <v>6</v>
      </c>
      <c r="BM1088" t="s">
        <v>98</v>
      </c>
      <c r="BN1088" t="s">
        <v>105</v>
      </c>
      <c r="BO1088" t="s">
        <v>106</v>
      </c>
      <c r="BP1088">
        <f t="shared" si="584"/>
        <v>6</v>
      </c>
      <c r="BQ1088">
        <v>546</v>
      </c>
      <c r="BR1088">
        <v>546</v>
      </c>
      <c r="BS1088">
        <v>0</v>
      </c>
      <c r="BT1088">
        <v>1092</v>
      </c>
      <c r="BU1088">
        <v>0</v>
      </c>
      <c r="BV1088">
        <v>0</v>
      </c>
      <c r="BW1088">
        <v>1</v>
      </c>
      <c r="BX1088">
        <v>1</v>
      </c>
      <c r="BY1088">
        <v>3</v>
      </c>
      <c r="BZ1088">
        <v>1</v>
      </c>
      <c r="CA1088" t="s">
        <v>98</v>
      </c>
      <c r="CB1088">
        <f t="shared" si="585"/>
        <v>4</v>
      </c>
      <c r="CC1088">
        <v>6</v>
      </c>
      <c r="CD1088" t="s">
        <v>107</v>
      </c>
      <c r="CE1088">
        <v>0</v>
      </c>
      <c r="CF1088" t="s">
        <v>83</v>
      </c>
      <c r="CG1088" t="s">
        <v>108</v>
      </c>
      <c r="CH1088">
        <f t="shared" si="586"/>
        <v>6</v>
      </c>
      <c r="CI1088">
        <v>1973</v>
      </c>
      <c r="CJ1088" t="s">
        <v>109</v>
      </c>
      <c r="CK1088">
        <f t="shared" si="587"/>
        <v>3</v>
      </c>
      <c r="CL1088">
        <v>1</v>
      </c>
      <c r="CM1088">
        <v>286</v>
      </c>
      <c r="CN1088" t="s">
        <v>98</v>
      </c>
      <c r="CO1088">
        <f t="shared" si="588"/>
        <v>4</v>
      </c>
      <c r="CP1088" t="s">
        <v>98</v>
      </c>
      <c r="CQ1088">
        <f t="shared" si="589"/>
        <v>4</v>
      </c>
      <c r="CR1088" t="s">
        <v>105</v>
      </c>
      <c r="CS1088">
        <f t="shared" si="590"/>
        <v>3</v>
      </c>
      <c r="CT1088">
        <v>120</v>
      </c>
      <c r="CU1088">
        <v>96</v>
      </c>
      <c r="CV1088">
        <v>0</v>
      </c>
      <c r="CW1088">
        <v>0</v>
      </c>
      <c r="CX1088">
        <v>0</v>
      </c>
      <c r="CY1088">
        <v>0</v>
      </c>
      <c r="CZ1088" t="s">
        <v>83</v>
      </c>
      <c r="DA1088" t="s">
        <v>83</v>
      </c>
      <c r="DB1088">
        <f t="shared" si="591"/>
        <v>5</v>
      </c>
      <c r="DC1088" t="s">
        <v>83</v>
      </c>
      <c r="DD1088">
        <v>0</v>
      </c>
      <c r="DE1088">
        <v>5</v>
      </c>
      <c r="DF1088">
        <v>2010</v>
      </c>
      <c r="DG1088">
        <f t="shared" si="594"/>
        <v>13</v>
      </c>
      <c r="DH1088" t="s">
        <v>110</v>
      </c>
      <c r="DI1088">
        <f t="shared" si="592"/>
        <v>4</v>
      </c>
      <c r="DJ1088" t="s">
        <v>111</v>
      </c>
      <c r="DK1088">
        <f t="shared" si="593"/>
        <v>5</v>
      </c>
      <c r="DL1088">
        <v>83500</v>
      </c>
    </row>
    <row r="1089" spans="1:116" x14ac:dyDescent="0.35">
      <c r="A1089">
        <v>1088</v>
      </c>
      <c r="B1089">
        <v>60</v>
      </c>
      <c r="C1089" t="s">
        <v>192</v>
      </c>
      <c r="D1089">
        <f t="shared" si="560"/>
        <v>5</v>
      </c>
      <c r="E1089">
        <v>85</v>
      </c>
      <c r="F1089">
        <v>10574</v>
      </c>
      <c r="G1089" t="s">
        <v>82</v>
      </c>
      <c r="H1089">
        <f t="shared" si="561"/>
        <v>2</v>
      </c>
      <c r="I1089" t="s">
        <v>83</v>
      </c>
      <c r="J1089" t="str">
        <f t="shared" si="562"/>
        <v/>
      </c>
      <c r="K1089" t="s">
        <v>84</v>
      </c>
      <c r="L1089">
        <f t="shared" si="563"/>
        <v>1</v>
      </c>
      <c r="M1089" t="s">
        <v>85</v>
      </c>
      <c r="N1089">
        <f t="shared" si="564"/>
        <v>2</v>
      </c>
      <c r="O1089" t="s">
        <v>86</v>
      </c>
      <c r="P1089">
        <f t="shared" si="565"/>
        <v>4</v>
      </c>
      <c r="Q1089" t="s">
        <v>87</v>
      </c>
      <c r="R1089">
        <f t="shared" si="566"/>
        <v>4</v>
      </c>
      <c r="S1089" t="s">
        <v>88</v>
      </c>
      <c r="T1089">
        <f t="shared" si="567"/>
        <v>3</v>
      </c>
      <c r="U1089" t="s">
        <v>136</v>
      </c>
      <c r="V1089">
        <f t="shared" si="568"/>
        <v>18</v>
      </c>
      <c r="W1089" t="s">
        <v>90</v>
      </c>
      <c r="X1089">
        <f t="shared" si="569"/>
        <v>7</v>
      </c>
      <c r="Y1089" t="s">
        <v>90</v>
      </c>
      <c r="Z1089">
        <f t="shared" si="570"/>
        <v>7</v>
      </c>
      <c r="AA1089" t="s">
        <v>91</v>
      </c>
      <c r="AB1089">
        <f t="shared" si="571"/>
        <v>3</v>
      </c>
      <c r="AC1089" t="s">
        <v>92</v>
      </c>
      <c r="AD1089">
        <f t="shared" si="572"/>
        <v>8</v>
      </c>
      <c r="AE1089">
        <v>8</v>
      </c>
      <c r="AF1089">
        <v>5</v>
      </c>
      <c r="AG1089">
        <v>2005</v>
      </c>
      <c r="AH1089">
        <v>2006</v>
      </c>
      <c r="AI1089" t="s">
        <v>93</v>
      </c>
      <c r="AJ1089">
        <f t="shared" si="573"/>
        <v>5</v>
      </c>
      <c r="AK1089" t="s">
        <v>94</v>
      </c>
      <c r="AL1089">
        <f t="shared" si="574"/>
        <v>8</v>
      </c>
      <c r="AM1089" t="s">
        <v>95</v>
      </c>
      <c r="AN1089">
        <f t="shared" si="575"/>
        <v>14</v>
      </c>
      <c r="AO1089" t="s">
        <v>95</v>
      </c>
      <c r="AP1089" t="s">
        <v>117</v>
      </c>
      <c r="AQ1089">
        <f t="shared" si="576"/>
        <v>2</v>
      </c>
      <c r="AR1089">
        <v>0</v>
      </c>
      <c r="AS1089" t="s">
        <v>97</v>
      </c>
      <c r="AT1089">
        <f t="shared" si="577"/>
        <v>4</v>
      </c>
      <c r="AU1089" t="s">
        <v>98</v>
      </c>
      <c r="AV1089">
        <f t="shared" si="578"/>
        <v>3</v>
      </c>
      <c r="AW1089" t="s">
        <v>99</v>
      </c>
      <c r="AX1089">
        <f t="shared" si="579"/>
        <v>6</v>
      </c>
      <c r="AY1089" t="s">
        <v>97</v>
      </c>
      <c r="AZ1089">
        <f t="shared" si="580"/>
        <v>5</v>
      </c>
      <c r="BA1089" t="s">
        <v>98</v>
      </c>
      <c r="BB1089">
        <f t="shared" si="581"/>
        <v>4</v>
      </c>
      <c r="BC1089" t="s">
        <v>121</v>
      </c>
      <c r="BD1089" t="s">
        <v>102</v>
      </c>
      <c r="BE1089">
        <f t="shared" si="582"/>
        <v>6</v>
      </c>
      <c r="BF1089">
        <v>0</v>
      </c>
      <c r="BG1089" t="s">
        <v>102</v>
      </c>
      <c r="BH1089">
        <v>0</v>
      </c>
      <c r="BI1089">
        <v>1082</v>
      </c>
      <c r="BJ1089">
        <v>1082</v>
      </c>
      <c r="BK1089" t="s">
        <v>103</v>
      </c>
      <c r="BL1089">
        <f t="shared" si="583"/>
        <v>6</v>
      </c>
      <c r="BM1089" t="s">
        <v>104</v>
      </c>
      <c r="BN1089" t="s">
        <v>105</v>
      </c>
      <c r="BO1089" t="s">
        <v>106</v>
      </c>
      <c r="BP1089">
        <f t="shared" si="584"/>
        <v>6</v>
      </c>
      <c r="BQ1089">
        <v>1082</v>
      </c>
      <c r="BR1089">
        <v>871</v>
      </c>
      <c r="BS1089">
        <v>0</v>
      </c>
      <c r="BT1089">
        <v>1953</v>
      </c>
      <c r="BU1089">
        <v>0</v>
      </c>
      <c r="BV1089">
        <v>0</v>
      </c>
      <c r="BW1089">
        <v>2</v>
      </c>
      <c r="BX1089">
        <v>1</v>
      </c>
      <c r="BY1089">
        <v>3</v>
      </c>
      <c r="BZ1089">
        <v>1</v>
      </c>
      <c r="CA1089" t="s">
        <v>97</v>
      </c>
      <c r="CB1089">
        <f t="shared" si="585"/>
        <v>5</v>
      </c>
      <c r="CC1089">
        <v>9</v>
      </c>
      <c r="CD1089" t="s">
        <v>107</v>
      </c>
      <c r="CE1089">
        <v>1</v>
      </c>
      <c r="CF1089" t="s">
        <v>97</v>
      </c>
      <c r="CG1089" t="s">
        <v>108</v>
      </c>
      <c r="CH1089">
        <f t="shared" si="586"/>
        <v>6</v>
      </c>
      <c r="CI1089">
        <v>2005</v>
      </c>
      <c r="CJ1089" t="s">
        <v>109</v>
      </c>
      <c r="CK1089">
        <f t="shared" si="587"/>
        <v>3</v>
      </c>
      <c r="CL1089">
        <v>3</v>
      </c>
      <c r="CM1089">
        <v>1043</v>
      </c>
      <c r="CN1089" t="s">
        <v>98</v>
      </c>
      <c r="CO1089">
        <f t="shared" si="588"/>
        <v>4</v>
      </c>
      <c r="CP1089" t="s">
        <v>98</v>
      </c>
      <c r="CQ1089">
        <f t="shared" si="589"/>
        <v>4</v>
      </c>
      <c r="CR1089" t="s">
        <v>105</v>
      </c>
      <c r="CS1089">
        <f t="shared" si="590"/>
        <v>3</v>
      </c>
      <c r="CT1089">
        <v>160</v>
      </c>
      <c r="CU1089">
        <v>50</v>
      </c>
      <c r="CV1089">
        <v>0</v>
      </c>
      <c r="CW1089">
        <v>0</v>
      </c>
      <c r="CX1089">
        <v>0</v>
      </c>
      <c r="CY1089">
        <v>0</v>
      </c>
      <c r="CZ1089" t="s">
        <v>83</v>
      </c>
      <c r="DA1089" t="s">
        <v>83</v>
      </c>
      <c r="DB1089">
        <f t="shared" si="591"/>
        <v>5</v>
      </c>
      <c r="DC1089" t="s">
        <v>83</v>
      </c>
      <c r="DD1089">
        <v>0</v>
      </c>
      <c r="DE1089">
        <v>5</v>
      </c>
      <c r="DF1089">
        <v>2009</v>
      </c>
      <c r="DG1089">
        <f t="shared" si="594"/>
        <v>14</v>
      </c>
      <c r="DH1089" t="s">
        <v>110</v>
      </c>
      <c r="DI1089">
        <f t="shared" si="592"/>
        <v>4</v>
      </c>
      <c r="DJ1089" t="s">
        <v>111</v>
      </c>
      <c r="DK1089">
        <f t="shared" si="593"/>
        <v>5</v>
      </c>
      <c r="DL1089">
        <v>252000</v>
      </c>
    </row>
    <row r="1090" spans="1:116" x14ac:dyDescent="0.35">
      <c r="A1090">
        <v>1089</v>
      </c>
      <c r="B1090">
        <v>160</v>
      </c>
      <c r="C1090" t="s">
        <v>142</v>
      </c>
      <c r="D1090">
        <f t="shared" ref="D1090:D1153" si="595">VLOOKUP($C1090,MSZoning,2,0)</f>
        <v>2</v>
      </c>
      <c r="E1090">
        <v>24</v>
      </c>
      <c r="F1090">
        <v>2522</v>
      </c>
      <c r="G1090" t="s">
        <v>82</v>
      </c>
      <c r="H1090">
        <f t="shared" ref="H1090:H1153" si="596">VLOOKUP(G1090,Street,2,0)</f>
        <v>2</v>
      </c>
      <c r="I1090" t="s">
        <v>83</v>
      </c>
      <c r="J1090" t="str">
        <f t="shared" ref="J1090:J1153" si="597">IFERROR(VLOOKUP(I1090,Alley,2,0),"")</f>
        <v/>
      </c>
      <c r="K1090" t="s">
        <v>84</v>
      </c>
      <c r="L1090">
        <f t="shared" ref="L1090:L1153" si="598">VLOOKUP(K1090,LotShape,2,0)</f>
        <v>1</v>
      </c>
      <c r="M1090" t="s">
        <v>85</v>
      </c>
      <c r="N1090">
        <f t="shared" ref="N1090:N1153" si="599">VLOOKUP(M1090,LandContour,2,0)</f>
        <v>2</v>
      </c>
      <c r="O1090" t="s">
        <v>86</v>
      </c>
      <c r="P1090">
        <f t="shared" ref="P1090:P1153" si="600">VLOOKUP(O1090,Utilities,2,0)</f>
        <v>4</v>
      </c>
      <c r="Q1090" t="s">
        <v>87</v>
      </c>
      <c r="R1090">
        <f t="shared" ref="R1090:R1153" si="601">VLOOKUP(Q1090,LotConfig,2,0)</f>
        <v>4</v>
      </c>
      <c r="S1090" t="s">
        <v>88</v>
      </c>
      <c r="T1090">
        <f t="shared" ref="T1090:T1153" si="602">VLOOKUP(S1090,LandSlope,2,0)</f>
        <v>3</v>
      </c>
      <c r="U1090" t="s">
        <v>185</v>
      </c>
      <c r="V1090">
        <f t="shared" ref="V1090:V1153" si="603">VLOOKUP(U1090,Neighborhood,2,0)</f>
        <v>4</v>
      </c>
      <c r="W1090" t="s">
        <v>90</v>
      </c>
      <c r="X1090">
        <f t="shared" ref="X1090:X1153" si="604">VLOOKUP(W1090,Condition1,2,0)</f>
        <v>7</v>
      </c>
      <c r="Y1090" t="s">
        <v>90</v>
      </c>
      <c r="Z1090">
        <f t="shared" ref="Z1090:Z1153" si="605">VLOOKUP(Y1090,Condition2,2,0)</f>
        <v>7</v>
      </c>
      <c r="AA1090" t="s">
        <v>198</v>
      </c>
      <c r="AB1090">
        <f t="shared" ref="AB1090:AB1153" si="606">VLOOKUP(AA1090,BldgType,2,0)</f>
        <v>5</v>
      </c>
      <c r="AC1090" t="s">
        <v>92</v>
      </c>
      <c r="AD1090">
        <f t="shared" ref="AD1090:AD1153" si="607">VLOOKUP(AC1090,HouseStyle,2,0)</f>
        <v>8</v>
      </c>
      <c r="AE1090">
        <v>7</v>
      </c>
      <c r="AF1090">
        <v>5</v>
      </c>
      <c r="AG1090">
        <v>2004</v>
      </c>
      <c r="AH1090">
        <v>2004</v>
      </c>
      <c r="AI1090" t="s">
        <v>93</v>
      </c>
      <c r="AJ1090">
        <f t="shared" ref="AJ1090:AJ1153" si="608">VLOOKUP(AI1090,RoofStyle,2,0)</f>
        <v>5</v>
      </c>
      <c r="AK1090" t="s">
        <v>94</v>
      </c>
      <c r="AL1090">
        <f t="shared" ref="AL1090:AL1153" si="609">VLOOKUP(AK1090,RoofMatl,2,0)</f>
        <v>8</v>
      </c>
      <c r="AM1090" t="s">
        <v>95</v>
      </c>
      <c r="AN1090">
        <f t="shared" ref="AN1090:AN1153" si="610">VLOOKUP(AM1090,Exterior1st,2,0)</f>
        <v>14</v>
      </c>
      <c r="AO1090" t="s">
        <v>95</v>
      </c>
      <c r="AP1090" t="s">
        <v>137</v>
      </c>
      <c r="AQ1090">
        <f t="shared" ref="AQ1090:AQ1153" si="611">VLOOKUP(AP1090,MasVnrType,2,0)</f>
        <v>5</v>
      </c>
      <c r="AR1090">
        <v>50</v>
      </c>
      <c r="AS1090" t="s">
        <v>97</v>
      </c>
      <c r="AT1090">
        <f t="shared" ref="AT1090:AT1153" si="612">VLOOKUP(AS1090,ExterQual,2,0)</f>
        <v>4</v>
      </c>
      <c r="AU1090" t="s">
        <v>98</v>
      </c>
      <c r="AV1090">
        <f t="shared" ref="AV1090:AV1153" si="613">VLOOKUP(AU1090,ExterCond,2,0)</f>
        <v>3</v>
      </c>
      <c r="AW1090" t="s">
        <v>99</v>
      </c>
      <c r="AX1090">
        <f t="shared" ref="AX1090:AX1153" si="614">VLOOKUP(AW1090,Foundation,2,0)</f>
        <v>6</v>
      </c>
      <c r="AY1090" t="s">
        <v>97</v>
      </c>
      <c r="AZ1090">
        <f t="shared" ref="AZ1090:AZ1153" si="615">VLOOKUP(AY1090,BsmtQual,2,0)</f>
        <v>5</v>
      </c>
      <c r="BA1090" t="s">
        <v>98</v>
      </c>
      <c r="BB1090">
        <f t="shared" ref="BB1090:BB1153" si="616">VLOOKUP(BA1090,BsmtCond,2,0)</f>
        <v>4</v>
      </c>
      <c r="BC1090" t="s">
        <v>100</v>
      </c>
      <c r="BD1090" t="s">
        <v>102</v>
      </c>
      <c r="BE1090">
        <f t="shared" ref="BE1090:BE1153" si="617">VLOOKUP(BD1090,BsmtFinType1,2,0)</f>
        <v>6</v>
      </c>
      <c r="BF1090">
        <v>0</v>
      </c>
      <c r="BG1090" t="s">
        <v>102</v>
      </c>
      <c r="BH1090">
        <v>0</v>
      </c>
      <c r="BI1090">
        <v>970</v>
      </c>
      <c r="BJ1090">
        <v>970</v>
      </c>
      <c r="BK1090" t="s">
        <v>103</v>
      </c>
      <c r="BL1090">
        <f t="shared" ref="BL1090:BL1153" si="618">VLOOKUP(BK1090,Heating,2,0)</f>
        <v>6</v>
      </c>
      <c r="BM1090" t="s">
        <v>104</v>
      </c>
      <c r="BN1090" t="s">
        <v>105</v>
      </c>
      <c r="BO1090" t="s">
        <v>106</v>
      </c>
      <c r="BP1090">
        <f t="shared" ref="BP1090:BP1153" si="619">VLOOKUP(BO1090,Electrical,2,0)</f>
        <v>6</v>
      </c>
      <c r="BQ1090">
        <v>970</v>
      </c>
      <c r="BR1090">
        <v>739</v>
      </c>
      <c r="BS1090">
        <v>0</v>
      </c>
      <c r="BT1090">
        <v>1709</v>
      </c>
      <c r="BU1090">
        <v>0</v>
      </c>
      <c r="BV1090">
        <v>0</v>
      </c>
      <c r="BW1090">
        <v>2</v>
      </c>
      <c r="BX1090">
        <v>0</v>
      </c>
      <c r="BY1090">
        <v>3</v>
      </c>
      <c r="BZ1090">
        <v>1</v>
      </c>
      <c r="CA1090" t="s">
        <v>97</v>
      </c>
      <c r="CB1090">
        <f t="shared" ref="CB1090:CB1153" si="620">VLOOKUP(CA1090,BsmtQual,2,0)</f>
        <v>5</v>
      </c>
      <c r="CC1090">
        <v>7</v>
      </c>
      <c r="CD1090" t="s">
        <v>221</v>
      </c>
      <c r="CE1090">
        <v>0</v>
      </c>
      <c r="CF1090" t="s">
        <v>83</v>
      </c>
      <c r="CG1090" t="s">
        <v>127</v>
      </c>
      <c r="CH1090">
        <f t="shared" ref="CH1090:CH1153" si="621">VLOOKUP(CG1090,GarageType,2,0)</f>
        <v>5</v>
      </c>
      <c r="CI1090">
        <v>2004</v>
      </c>
      <c r="CJ1090" t="s">
        <v>102</v>
      </c>
      <c r="CK1090">
        <f t="shared" ref="CK1090:CK1153" si="622">VLOOKUP(CJ1090,GarageFinish,2,0)</f>
        <v>2</v>
      </c>
      <c r="CL1090">
        <v>2</v>
      </c>
      <c r="CM1090">
        <v>380</v>
      </c>
      <c r="CN1090" t="s">
        <v>98</v>
      </c>
      <c r="CO1090">
        <f t="shared" ref="CO1090:CO1153" si="623">VLOOKUP(CN1090,BsmtQual,2,0)</f>
        <v>4</v>
      </c>
      <c r="CP1090" t="s">
        <v>98</v>
      </c>
      <c r="CQ1090">
        <f t="shared" ref="CQ1090:CQ1153" si="624">VLOOKUP(CP1090,BsmtQual,2,0)</f>
        <v>4</v>
      </c>
      <c r="CR1090" t="s">
        <v>105</v>
      </c>
      <c r="CS1090">
        <f t="shared" ref="CS1090:CS1153" si="625">VLOOKUP(CR1090,PavedDrive,2,0)</f>
        <v>3</v>
      </c>
      <c r="CT1090">
        <v>0</v>
      </c>
      <c r="CU1090">
        <v>40</v>
      </c>
      <c r="CV1090">
        <v>0</v>
      </c>
      <c r="CW1090">
        <v>0</v>
      </c>
      <c r="CX1090">
        <v>0</v>
      </c>
      <c r="CY1090">
        <v>0</v>
      </c>
      <c r="CZ1090" t="s">
        <v>83</v>
      </c>
      <c r="DA1090" t="s">
        <v>83</v>
      </c>
      <c r="DB1090">
        <f t="shared" ref="DB1090:DB1153" si="626">VLOOKUP(DA1090,Fence,2,0)</f>
        <v>5</v>
      </c>
      <c r="DC1090" t="s">
        <v>83</v>
      </c>
      <c r="DD1090">
        <v>0</v>
      </c>
      <c r="DE1090">
        <v>4</v>
      </c>
      <c r="DF1090">
        <v>2006</v>
      </c>
      <c r="DG1090">
        <f t="shared" si="594"/>
        <v>17</v>
      </c>
      <c r="DH1090" t="s">
        <v>110</v>
      </c>
      <c r="DI1090">
        <f t="shared" ref="DI1090:DI1153" si="627">VLOOKUP(DH1090,SaleType,2,0)</f>
        <v>4</v>
      </c>
      <c r="DJ1090" t="s">
        <v>111</v>
      </c>
      <c r="DK1090">
        <f t="shared" ref="DK1090:DK1153" si="628">VLOOKUP(DJ1090,SaleCondition,2,0)</f>
        <v>5</v>
      </c>
      <c r="DL1090">
        <v>137500</v>
      </c>
    </row>
    <row r="1091" spans="1:116" x14ac:dyDescent="0.35">
      <c r="A1091">
        <v>1090</v>
      </c>
      <c r="B1091">
        <v>120</v>
      </c>
      <c r="C1091" t="s">
        <v>192</v>
      </c>
      <c r="D1091">
        <f t="shared" si="595"/>
        <v>5</v>
      </c>
      <c r="E1091">
        <v>37</v>
      </c>
      <c r="F1091">
        <v>3316</v>
      </c>
      <c r="G1091" t="s">
        <v>82</v>
      </c>
      <c r="H1091">
        <f t="shared" si="596"/>
        <v>2</v>
      </c>
      <c r="I1091" t="s">
        <v>82</v>
      </c>
      <c r="J1091">
        <f t="shared" si="597"/>
        <v>2</v>
      </c>
      <c r="K1091" t="s">
        <v>120</v>
      </c>
      <c r="L1091">
        <f t="shared" si="598"/>
        <v>2</v>
      </c>
      <c r="M1091" t="s">
        <v>85</v>
      </c>
      <c r="N1091">
        <f t="shared" si="599"/>
        <v>2</v>
      </c>
      <c r="O1091" t="s">
        <v>86</v>
      </c>
      <c r="P1091">
        <f t="shared" si="600"/>
        <v>4</v>
      </c>
      <c r="Q1091" t="s">
        <v>87</v>
      </c>
      <c r="R1091">
        <f t="shared" si="601"/>
        <v>4</v>
      </c>
      <c r="S1091" t="s">
        <v>88</v>
      </c>
      <c r="T1091">
        <f t="shared" si="602"/>
        <v>3</v>
      </c>
      <c r="U1091" t="s">
        <v>136</v>
      </c>
      <c r="V1091">
        <f t="shared" si="603"/>
        <v>18</v>
      </c>
      <c r="W1091" t="s">
        <v>90</v>
      </c>
      <c r="X1091">
        <f t="shared" si="604"/>
        <v>7</v>
      </c>
      <c r="Y1091" t="s">
        <v>90</v>
      </c>
      <c r="Z1091">
        <f t="shared" si="605"/>
        <v>7</v>
      </c>
      <c r="AA1091" t="s">
        <v>179</v>
      </c>
      <c r="AB1091">
        <f t="shared" si="606"/>
        <v>4</v>
      </c>
      <c r="AC1091" t="s">
        <v>115</v>
      </c>
      <c r="AD1091">
        <f t="shared" si="607"/>
        <v>4</v>
      </c>
      <c r="AE1091">
        <v>8</v>
      </c>
      <c r="AF1091">
        <v>5</v>
      </c>
      <c r="AG1091">
        <v>2005</v>
      </c>
      <c r="AH1091">
        <v>2005</v>
      </c>
      <c r="AI1091" t="s">
        <v>93</v>
      </c>
      <c r="AJ1091">
        <f t="shared" si="608"/>
        <v>5</v>
      </c>
      <c r="AK1091" t="s">
        <v>94</v>
      </c>
      <c r="AL1091">
        <f t="shared" si="609"/>
        <v>8</v>
      </c>
      <c r="AM1091" t="s">
        <v>116</v>
      </c>
      <c r="AN1091">
        <f t="shared" si="610"/>
        <v>10</v>
      </c>
      <c r="AO1091" t="s">
        <v>116</v>
      </c>
      <c r="AP1091" t="s">
        <v>117</v>
      </c>
      <c r="AQ1091">
        <f t="shared" si="611"/>
        <v>2</v>
      </c>
      <c r="AR1091">
        <v>0</v>
      </c>
      <c r="AS1091" t="s">
        <v>97</v>
      </c>
      <c r="AT1091">
        <f t="shared" si="612"/>
        <v>4</v>
      </c>
      <c r="AU1091" t="s">
        <v>98</v>
      </c>
      <c r="AV1091">
        <f t="shared" si="613"/>
        <v>3</v>
      </c>
      <c r="AW1091" t="s">
        <v>99</v>
      </c>
      <c r="AX1091">
        <f t="shared" si="614"/>
        <v>6</v>
      </c>
      <c r="AY1091" t="s">
        <v>97</v>
      </c>
      <c r="AZ1091">
        <f t="shared" si="615"/>
        <v>5</v>
      </c>
      <c r="BA1091" t="s">
        <v>98</v>
      </c>
      <c r="BB1091">
        <f t="shared" si="616"/>
        <v>4</v>
      </c>
      <c r="BC1091" t="s">
        <v>100</v>
      </c>
      <c r="BD1091" t="s">
        <v>101</v>
      </c>
      <c r="BE1091">
        <f t="shared" si="617"/>
        <v>7</v>
      </c>
      <c r="BF1091">
        <v>1039</v>
      </c>
      <c r="BG1091" t="s">
        <v>102</v>
      </c>
      <c r="BH1091">
        <v>0</v>
      </c>
      <c r="BI1091">
        <v>208</v>
      </c>
      <c r="BJ1091">
        <v>1247</v>
      </c>
      <c r="BK1091" t="s">
        <v>103</v>
      </c>
      <c r="BL1091">
        <f t="shared" si="618"/>
        <v>6</v>
      </c>
      <c r="BM1091" t="s">
        <v>104</v>
      </c>
      <c r="BN1091" t="s">
        <v>105</v>
      </c>
      <c r="BO1091" t="s">
        <v>106</v>
      </c>
      <c r="BP1091">
        <f t="shared" si="619"/>
        <v>6</v>
      </c>
      <c r="BQ1091">
        <v>1247</v>
      </c>
      <c r="BR1091">
        <v>0</v>
      </c>
      <c r="BS1091">
        <v>0</v>
      </c>
      <c r="BT1091">
        <v>1247</v>
      </c>
      <c r="BU1091">
        <v>1</v>
      </c>
      <c r="BV1091">
        <v>0</v>
      </c>
      <c r="BW1091">
        <v>1</v>
      </c>
      <c r="BX1091">
        <v>1</v>
      </c>
      <c r="BY1091">
        <v>1</v>
      </c>
      <c r="BZ1091">
        <v>1</v>
      </c>
      <c r="CA1091" t="s">
        <v>97</v>
      </c>
      <c r="CB1091">
        <f t="shared" si="620"/>
        <v>5</v>
      </c>
      <c r="CC1091">
        <v>4</v>
      </c>
      <c r="CD1091" t="s">
        <v>107</v>
      </c>
      <c r="CE1091">
        <v>1</v>
      </c>
      <c r="CF1091" t="s">
        <v>97</v>
      </c>
      <c r="CG1091" t="s">
        <v>108</v>
      </c>
      <c r="CH1091">
        <f t="shared" si="621"/>
        <v>6</v>
      </c>
      <c r="CI1091">
        <v>2005</v>
      </c>
      <c r="CJ1091" t="s">
        <v>157</v>
      </c>
      <c r="CK1091">
        <f t="shared" si="622"/>
        <v>4</v>
      </c>
      <c r="CL1091">
        <v>2</v>
      </c>
      <c r="CM1091">
        <v>550</v>
      </c>
      <c r="CN1091" t="s">
        <v>98</v>
      </c>
      <c r="CO1091">
        <f t="shared" si="623"/>
        <v>4</v>
      </c>
      <c r="CP1091" t="s">
        <v>98</v>
      </c>
      <c r="CQ1091">
        <f t="shared" si="624"/>
        <v>4</v>
      </c>
      <c r="CR1091" t="s">
        <v>105</v>
      </c>
      <c r="CS1091">
        <f t="shared" si="625"/>
        <v>3</v>
      </c>
      <c r="CT1091">
        <v>0</v>
      </c>
      <c r="CU1091">
        <v>84</v>
      </c>
      <c r="CV1091">
        <v>0</v>
      </c>
      <c r="CW1091">
        <v>0</v>
      </c>
      <c r="CX1091">
        <v>0</v>
      </c>
      <c r="CY1091">
        <v>0</v>
      </c>
      <c r="CZ1091" t="s">
        <v>83</v>
      </c>
      <c r="DA1091" t="s">
        <v>83</v>
      </c>
      <c r="DB1091">
        <f t="shared" si="626"/>
        <v>5</v>
      </c>
      <c r="DC1091" t="s">
        <v>83</v>
      </c>
      <c r="DD1091">
        <v>0</v>
      </c>
      <c r="DE1091">
        <v>4</v>
      </c>
      <c r="DF1091">
        <v>2006</v>
      </c>
      <c r="DG1091">
        <f t="shared" ref="DG1091:DG1154" si="629">2023-DF1091</f>
        <v>17</v>
      </c>
      <c r="DH1091" t="s">
        <v>110</v>
      </c>
      <c r="DI1091">
        <f t="shared" si="627"/>
        <v>4</v>
      </c>
      <c r="DJ1091" t="s">
        <v>111</v>
      </c>
      <c r="DK1091">
        <f t="shared" si="628"/>
        <v>5</v>
      </c>
      <c r="DL1091">
        <v>197000</v>
      </c>
    </row>
    <row r="1092" spans="1:116" x14ac:dyDescent="0.35">
      <c r="A1092">
        <v>1091</v>
      </c>
      <c r="B1092">
        <v>90</v>
      </c>
      <c r="C1092" t="s">
        <v>81</v>
      </c>
      <c r="D1092">
        <f t="shared" si="595"/>
        <v>4</v>
      </c>
      <c r="E1092">
        <v>60</v>
      </c>
      <c r="F1092">
        <v>8544</v>
      </c>
      <c r="G1092" t="s">
        <v>82</v>
      </c>
      <c r="H1092">
        <f t="shared" si="596"/>
        <v>2</v>
      </c>
      <c r="I1092" t="s">
        <v>83</v>
      </c>
      <c r="J1092" t="str">
        <f t="shared" si="597"/>
        <v/>
      </c>
      <c r="K1092" t="s">
        <v>84</v>
      </c>
      <c r="L1092">
        <f t="shared" si="598"/>
        <v>1</v>
      </c>
      <c r="M1092" t="s">
        <v>85</v>
      </c>
      <c r="N1092">
        <f t="shared" si="599"/>
        <v>2</v>
      </c>
      <c r="O1092" t="s">
        <v>86</v>
      </c>
      <c r="P1092">
        <f t="shared" si="600"/>
        <v>4</v>
      </c>
      <c r="Q1092" t="s">
        <v>122</v>
      </c>
      <c r="R1092">
        <f t="shared" si="601"/>
        <v>2</v>
      </c>
      <c r="S1092" t="s">
        <v>88</v>
      </c>
      <c r="T1092">
        <f t="shared" si="602"/>
        <v>3</v>
      </c>
      <c r="U1092" t="s">
        <v>162</v>
      </c>
      <c r="V1092">
        <f t="shared" si="603"/>
        <v>7</v>
      </c>
      <c r="W1092" t="s">
        <v>90</v>
      </c>
      <c r="X1092">
        <f t="shared" si="604"/>
        <v>7</v>
      </c>
      <c r="Y1092" t="s">
        <v>90</v>
      </c>
      <c r="Z1092">
        <f t="shared" si="605"/>
        <v>7</v>
      </c>
      <c r="AA1092" t="s">
        <v>167</v>
      </c>
      <c r="AB1092">
        <f t="shared" si="606"/>
        <v>2</v>
      </c>
      <c r="AC1092" t="s">
        <v>115</v>
      </c>
      <c r="AD1092">
        <f t="shared" si="607"/>
        <v>4</v>
      </c>
      <c r="AE1092">
        <v>3</v>
      </c>
      <c r="AF1092">
        <v>4</v>
      </c>
      <c r="AG1092">
        <v>1950</v>
      </c>
      <c r="AH1092">
        <v>1950</v>
      </c>
      <c r="AI1092" t="s">
        <v>93</v>
      </c>
      <c r="AJ1092">
        <f t="shared" si="608"/>
        <v>5</v>
      </c>
      <c r="AK1092" t="s">
        <v>94</v>
      </c>
      <c r="AL1092">
        <f t="shared" si="609"/>
        <v>8</v>
      </c>
      <c r="AM1092" t="s">
        <v>96</v>
      </c>
      <c r="AN1092">
        <f t="shared" si="610"/>
        <v>5</v>
      </c>
      <c r="AO1092" t="s">
        <v>96</v>
      </c>
      <c r="AP1092" t="s">
        <v>117</v>
      </c>
      <c r="AQ1092">
        <f t="shared" si="611"/>
        <v>2</v>
      </c>
      <c r="AR1092">
        <v>0</v>
      </c>
      <c r="AS1092" t="s">
        <v>98</v>
      </c>
      <c r="AT1092">
        <f t="shared" si="612"/>
        <v>3</v>
      </c>
      <c r="AU1092" t="s">
        <v>98</v>
      </c>
      <c r="AV1092">
        <f t="shared" si="613"/>
        <v>3</v>
      </c>
      <c r="AW1092" t="s">
        <v>168</v>
      </c>
      <c r="AX1092">
        <f t="shared" si="614"/>
        <v>1</v>
      </c>
      <c r="AY1092" t="s">
        <v>83</v>
      </c>
      <c r="AZ1092">
        <f t="shared" si="615"/>
        <v>1</v>
      </c>
      <c r="BA1092" t="s">
        <v>83</v>
      </c>
      <c r="BB1092">
        <f t="shared" si="616"/>
        <v>1</v>
      </c>
      <c r="BC1092" t="s">
        <v>83</v>
      </c>
      <c r="BD1092" t="s">
        <v>83</v>
      </c>
      <c r="BE1092">
        <f t="shared" si="617"/>
        <v>1</v>
      </c>
      <c r="BF1092">
        <v>0</v>
      </c>
      <c r="BG1092" t="s">
        <v>83</v>
      </c>
      <c r="BH1092">
        <v>0</v>
      </c>
      <c r="BI1092">
        <v>0</v>
      </c>
      <c r="BJ1092">
        <v>0</v>
      </c>
      <c r="BK1092" t="s">
        <v>240</v>
      </c>
      <c r="BL1092">
        <f t="shared" si="618"/>
        <v>4</v>
      </c>
      <c r="BM1092" t="s">
        <v>147</v>
      </c>
      <c r="BN1092" t="s">
        <v>177</v>
      </c>
      <c r="BO1092" t="s">
        <v>164</v>
      </c>
      <c r="BP1092">
        <f t="shared" si="619"/>
        <v>3</v>
      </c>
      <c r="BQ1092">
        <v>1040</v>
      </c>
      <c r="BR1092">
        <v>0</v>
      </c>
      <c r="BS1092">
        <v>0</v>
      </c>
      <c r="BT1092">
        <v>1040</v>
      </c>
      <c r="BU1092">
        <v>0</v>
      </c>
      <c r="BV1092">
        <v>0</v>
      </c>
      <c r="BW1092">
        <v>2</v>
      </c>
      <c r="BX1092">
        <v>0</v>
      </c>
      <c r="BY1092">
        <v>2</v>
      </c>
      <c r="BZ1092">
        <v>2</v>
      </c>
      <c r="CA1092" t="s">
        <v>98</v>
      </c>
      <c r="CB1092">
        <f t="shared" si="620"/>
        <v>4</v>
      </c>
      <c r="CC1092">
        <v>6</v>
      </c>
      <c r="CD1092" t="s">
        <v>107</v>
      </c>
      <c r="CE1092">
        <v>0</v>
      </c>
      <c r="CF1092" t="s">
        <v>83</v>
      </c>
      <c r="CG1092" t="s">
        <v>127</v>
      </c>
      <c r="CH1092">
        <f t="shared" si="621"/>
        <v>5</v>
      </c>
      <c r="CI1092">
        <v>1987</v>
      </c>
      <c r="CJ1092" t="s">
        <v>102</v>
      </c>
      <c r="CK1092">
        <f t="shared" si="622"/>
        <v>2</v>
      </c>
      <c r="CL1092">
        <v>2</v>
      </c>
      <c r="CM1092">
        <v>400</v>
      </c>
      <c r="CN1092" t="s">
        <v>98</v>
      </c>
      <c r="CO1092">
        <f t="shared" si="623"/>
        <v>4</v>
      </c>
      <c r="CP1092" t="s">
        <v>98</v>
      </c>
      <c r="CQ1092">
        <f t="shared" si="624"/>
        <v>4</v>
      </c>
      <c r="CR1092" t="s">
        <v>105</v>
      </c>
      <c r="CS1092">
        <f t="shared" si="625"/>
        <v>3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 t="s">
        <v>83</v>
      </c>
      <c r="DA1092" t="s">
        <v>83</v>
      </c>
      <c r="DB1092">
        <f t="shared" si="626"/>
        <v>5</v>
      </c>
      <c r="DC1092" t="s">
        <v>83</v>
      </c>
      <c r="DD1092">
        <v>0</v>
      </c>
      <c r="DE1092">
        <v>6</v>
      </c>
      <c r="DF1092">
        <v>2009</v>
      </c>
      <c r="DG1092">
        <f t="shared" si="629"/>
        <v>14</v>
      </c>
      <c r="DH1092" t="s">
        <v>110</v>
      </c>
      <c r="DI1092">
        <f t="shared" si="627"/>
        <v>4</v>
      </c>
      <c r="DJ1092" t="s">
        <v>111</v>
      </c>
      <c r="DK1092">
        <f t="shared" si="628"/>
        <v>5</v>
      </c>
      <c r="DL1092">
        <v>92900</v>
      </c>
    </row>
    <row r="1093" spans="1:116" x14ac:dyDescent="0.35">
      <c r="A1093">
        <v>1092</v>
      </c>
      <c r="B1093">
        <v>160</v>
      </c>
      <c r="C1093" t="s">
        <v>192</v>
      </c>
      <c r="D1093">
        <f t="shared" si="595"/>
        <v>5</v>
      </c>
      <c r="E1093">
        <v>24</v>
      </c>
      <c r="F1093">
        <v>2160</v>
      </c>
      <c r="G1093" t="s">
        <v>82</v>
      </c>
      <c r="H1093">
        <f t="shared" si="596"/>
        <v>2</v>
      </c>
      <c r="I1093" t="s">
        <v>82</v>
      </c>
      <c r="J1093">
        <f t="shared" si="597"/>
        <v>2</v>
      </c>
      <c r="K1093" t="s">
        <v>84</v>
      </c>
      <c r="L1093">
        <f t="shared" si="598"/>
        <v>1</v>
      </c>
      <c r="M1093" t="s">
        <v>85</v>
      </c>
      <c r="N1093">
        <f t="shared" si="599"/>
        <v>2</v>
      </c>
      <c r="O1093" t="s">
        <v>86</v>
      </c>
      <c r="P1093">
        <f t="shared" si="600"/>
        <v>4</v>
      </c>
      <c r="Q1093" t="s">
        <v>87</v>
      </c>
      <c r="R1093">
        <f t="shared" si="601"/>
        <v>4</v>
      </c>
      <c r="S1093" t="s">
        <v>88</v>
      </c>
      <c r="T1093">
        <f t="shared" si="602"/>
        <v>3</v>
      </c>
      <c r="U1093" t="s">
        <v>136</v>
      </c>
      <c r="V1093">
        <f t="shared" si="603"/>
        <v>18</v>
      </c>
      <c r="W1093" t="s">
        <v>90</v>
      </c>
      <c r="X1093">
        <f t="shared" si="604"/>
        <v>7</v>
      </c>
      <c r="Y1093" t="s">
        <v>90</v>
      </c>
      <c r="Z1093">
        <f t="shared" si="605"/>
        <v>7</v>
      </c>
      <c r="AA1093" t="s">
        <v>198</v>
      </c>
      <c r="AB1093">
        <f t="shared" si="606"/>
        <v>5</v>
      </c>
      <c r="AC1093" t="s">
        <v>92</v>
      </c>
      <c r="AD1093">
        <f t="shared" si="607"/>
        <v>8</v>
      </c>
      <c r="AE1093">
        <v>7</v>
      </c>
      <c r="AF1093">
        <v>5</v>
      </c>
      <c r="AG1093">
        <v>1999</v>
      </c>
      <c r="AH1093">
        <v>2000</v>
      </c>
      <c r="AI1093" t="s">
        <v>93</v>
      </c>
      <c r="AJ1093">
        <f t="shared" si="608"/>
        <v>5</v>
      </c>
      <c r="AK1093" t="s">
        <v>94</v>
      </c>
      <c r="AL1093">
        <f t="shared" si="609"/>
        <v>8</v>
      </c>
      <c r="AM1093" t="s">
        <v>116</v>
      </c>
      <c r="AN1093">
        <f t="shared" si="610"/>
        <v>10</v>
      </c>
      <c r="AO1093" t="s">
        <v>116</v>
      </c>
      <c r="AP1093" t="s">
        <v>96</v>
      </c>
      <c r="AQ1093">
        <f t="shared" si="611"/>
        <v>4</v>
      </c>
      <c r="AR1093">
        <v>212</v>
      </c>
      <c r="AS1093" t="s">
        <v>97</v>
      </c>
      <c r="AT1093">
        <f t="shared" si="612"/>
        <v>4</v>
      </c>
      <c r="AU1093" t="s">
        <v>98</v>
      </c>
      <c r="AV1093">
        <f t="shared" si="613"/>
        <v>3</v>
      </c>
      <c r="AW1093" t="s">
        <v>99</v>
      </c>
      <c r="AX1093">
        <f t="shared" si="614"/>
        <v>6</v>
      </c>
      <c r="AY1093" t="s">
        <v>97</v>
      </c>
      <c r="AZ1093">
        <f t="shared" si="615"/>
        <v>5</v>
      </c>
      <c r="BA1093" t="s">
        <v>98</v>
      </c>
      <c r="BB1093">
        <f t="shared" si="616"/>
        <v>4</v>
      </c>
      <c r="BC1093" t="s">
        <v>100</v>
      </c>
      <c r="BD1093" t="s">
        <v>141</v>
      </c>
      <c r="BE1093">
        <f t="shared" si="617"/>
        <v>3</v>
      </c>
      <c r="BF1093">
        <v>510</v>
      </c>
      <c r="BG1093" t="s">
        <v>102</v>
      </c>
      <c r="BH1093">
        <v>0</v>
      </c>
      <c r="BI1093">
        <v>90</v>
      </c>
      <c r="BJ1093">
        <v>600</v>
      </c>
      <c r="BK1093" t="s">
        <v>103</v>
      </c>
      <c r="BL1093">
        <f t="shared" si="618"/>
        <v>6</v>
      </c>
      <c r="BM1093" t="s">
        <v>104</v>
      </c>
      <c r="BN1093" t="s">
        <v>105</v>
      </c>
      <c r="BO1093" t="s">
        <v>106</v>
      </c>
      <c r="BP1093">
        <f t="shared" si="619"/>
        <v>6</v>
      </c>
      <c r="BQ1093">
        <v>624</v>
      </c>
      <c r="BR1093">
        <v>628</v>
      </c>
      <c r="BS1093">
        <v>0</v>
      </c>
      <c r="BT1093">
        <v>1252</v>
      </c>
      <c r="BU1093">
        <v>1</v>
      </c>
      <c r="BV1093">
        <v>0</v>
      </c>
      <c r="BW1093">
        <v>2</v>
      </c>
      <c r="BX1093">
        <v>1</v>
      </c>
      <c r="BY1093">
        <v>2</v>
      </c>
      <c r="BZ1093">
        <v>1</v>
      </c>
      <c r="CA1093" t="s">
        <v>97</v>
      </c>
      <c r="CB1093">
        <f t="shared" si="620"/>
        <v>5</v>
      </c>
      <c r="CC1093">
        <v>4</v>
      </c>
      <c r="CD1093" t="s">
        <v>107</v>
      </c>
      <c r="CE1093">
        <v>0</v>
      </c>
      <c r="CF1093" t="s">
        <v>83</v>
      </c>
      <c r="CG1093" t="s">
        <v>127</v>
      </c>
      <c r="CH1093">
        <f t="shared" si="621"/>
        <v>5</v>
      </c>
      <c r="CI1093">
        <v>1999</v>
      </c>
      <c r="CJ1093" t="s">
        <v>102</v>
      </c>
      <c r="CK1093">
        <f t="shared" si="622"/>
        <v>2</v>
      </c>
      <c r="CL1093">
        <v>2</v>
      </c>
      <c r="CM1093">
        <v>462</v>
      </c>
      <c r="CN1093" t="s">
        <v>98</v>
      </c>
      <c r="CO1093">
        <f t="shared" si="623"/>
        <v>4</v>
      </c>
      <c r="CP1093" t="s">
        <v>98</v>
      </c>
      <c r="CQ1093">
        <f t="shared" si="624"/>
        <v>4</v>
      </c>
      <c r="CR1093" t="s">
        <v>105</v>
      </c>
      <c r="CS1093">
        <f t="shared" si="625"/>
        <v>3</v>
      </c>
      <c r="CT1093">
        <v>0</v>
      </c>
      <c r="CU1093">
        <v>48</v>
      </c>
      <c r="CV1093">
        <v>0</v>
      </c>
      <c r="CW1093">
        <v>0</v>
      </c>
      <c r="CX1093">
        <v>0</v>
      </c>
      <c r="CY1093">
        <v>0</v>
      </c>
      <c r="CZ1093" t="s">
        <v>83</v>
      </c>
      <c r="DA1093" t="s">
        <v>83</v>
      </c>
      <c r="DB1093">
        <f t="shared" si="626"/>
        <v>5</v>
      </c>
      <c r="DC1093" t="s">
        <v>83</v>
      </c>
      <c r="DD1093">
        <v>0</v>
      </c>
      <c r="DE1093">
        <v>3</v>
      </c>
      <c r="DF1093">
        <v>2008</v>
      </c>
      <c r="DG1093">
        <f t="shared" si="629"/>
        <v>15</v>
      </c>
      <c r="DH1093" t="s">
        <v>110</v>
      </c>
      <c r="DI1093">
        <f t="shared" si="627"/>
        <v>4</v>
      </c>
      <c r="DJ1093" t="s">
        <v>111</v>
      </c>
      <c r="DK1093">
        <f t="shared" si="628"/>
        <v>5</v>
      </c>
      <c r="DL1093">
        <v>160000</v>
      </c>
    </row>
    <row r="1094" spans="1:116" x14ac:dyDescent="0.35">
      <c r="A1094">
        <v>1093</v>
      </c>
      <c r="B1094">
        <v>50</v>
      </c>
      <c r="C1094" t="s">
        <v>81</v>
      </c>
      <c r="D1094">
        <f t="shared" si="595"/>
        <v>4</v>
      </c>
      <c r="E1094">
        <v>60</v>
      </c>
      <c r="F1094">
        <v>8400</v>
      </c>
      <c r="G1094" t="s">
        <v>82</v>
      </c>
      <c r="H1094">
        <f t="shared" si="596"/>
        <v>2</v>
      </c>
      <c r="I1094" t="s">
        <v>83</v>
      </c>
      <c r="J1094" t="str">
        <f t="shared" si="597"/>
        <v/>
      </c>
      <c r="K1094" t="s">
        <v>84</v>
      </c>
      <c r="L1094">
        <f t="shared" si="598"/>
        <v>1</v>
      </c>
      <c r="M1094" t="s">
        <v>175</v>
      </c>
      <c r="N1094">
        <f t="shared" si="599"/>
        <v>1</v>
      </c>
      <c r="O1094" t="s">
        <v>86</v>
      </c>
      <c r="P1094">
        <f t="shared" si="600"/>
        <v>4</v>
      </c>
      <c r="Q1094" t="s">
        <v>87</v>
      </c>
      <c r="R1094">
        <f t="shared" si="601"/>
        <v>4</v>
      </c>
      <c r="S1094" t="s">
        <v>88</v>
      </c>
      <c r="T1094">
        <f t="shared" si="602"/>
        <v>3</v>
      </c>
      <c r="U1094" t="s">
        <v>232</v>
      </c>
      <c r="V1094">
        <f t="shared" si="603"/>
        <v>13</v>
      </c>
      <c r="W1094" t="s">
        <v>90</v>
      </c>
      <c r="X1094">
        <f t="shared" si="604"/>
        <v>7</v>
      </c>
      <c r="Y1094" t="s">
        <v>90</v>
      </c>
      <c r="Z1094">
        <f t="shared" si="605"/>
        <v>7</v>
      </c>
      <c r="AA1094" t="s">
        <v>91</v>
      </c>
      <c r="AB1094">
        <f t="shared" si="606"/>
        <v>3</v>
      </c>
      <c r="AC1094" t="s">
        <v>132</v>
      </c>
      <c r="AD1094">
        <f t="shared" si="607"/>
        <v>1</v>
      </c>
      <c r="AE1094">
        <v>6</v>
      </c>
      <c r="AF1094">
        <v>5</v>
      </c>
      <c r="AG1094">
        <v>1925</v>
      </c>
      <c r="AH1094">
        <v>1950</v>
      </c>
      <c r="AI1094" t="s">
        <v>93</v>
      </c>
      <c r="AJ1094">
        <f t="shared" si="608"/>
        <v>5</v>
      </c>
      <c r="AK1094" t="s">
        <v>94</v>
      </c>
      <c r="AL1094">
        <f t="shared" si="609"/>
        <v>8</v>
      </c>
      <c r="AM1094" t="s">
        <v>116</v>
      </c>
      <c r="AN1094">
        <f t="shared" si="610"/>
        <v>10</v>
      </c>
      <c r="AO1094" t="s">
        <v>116</v>
      </c>
      <c r="AP1094" t="s">
        <v>117</v>
      </c>
      <c r="AQ1094">
        <f t="shared" si="611"/>
        <v>2</v>
      </c>
      <c r="AR1094">
        <v>0</v>
      </c>
      <c r="AS1094" t="s">
        <v>98</v>
      </c>
      <c r="AT1094">
        <f t="shared" si="612"/>
        <v>3</v>
      </c>
      <c r="AU1094" t="s">
        <v>98</v>
      </c>
      <c r="AV1094">
        <f t="shared" si="613"/>
        <v>3</v>
      </c>
      <c r="AW1094" t="s">
        <v>99</v>
      </c>
      <c r="AX1094">
        <f t="shared" si="614"/>
        <v>6</v>
      </c>
      <c r="AY1094" t="s">
        <v>98</v>
      </c>
      <c r="AZ1094">
        <f t="shared" si="615"/>
        <v>4</v>
      </c>
      <c r="BA1094" t="s">
        <v>98</v>
      </c>
      <c r="BB1094">
        <f t="shared" si="616"/>
        <v>4</v>
      </c>
      <c r="BC1094" t="s">
        <v>100</v>
      </c>
      <c r="BD1094" t="s">
        <v>153</v>
      </c>
      <c r="BE1094">
        <f t="shared" si="617"/>
        <v>2</v>
      </c>
      <c r="BF1094">
        <v>423</v>
      </c>
      <c r="BG1094" t="s">
        <v>102</v>
      </c>
      <c r="BH1094">
        <v>0</v>
      </c>
      <c r="BI1094">
        <v>758</v>
      </c>
      <c r="BJ1094">
        <v>1181</v>
      </c>
      <c r="BK1094" t="s">
        <v>103</v>
      </c>
      <c r="BL1094">
        <f t="shared" si="618"/>
        <v>6</v>
      </c>
      <c r="BM1094" t="s">
        <v>147</v>
      </c>
      <c r="BN1094" t="s">
        <v>105</v>
      </c>
      <c r="BO1094" t="s">
        <v>106</v>
      </c>
      <c r="BP1094">
        <f t="shared" si="619"/>
        <v>6</v>
      </c>
      <c r="BQ1094">
        <v>1390</v>
      </c>
      <c r="BR1094">
        <v>304</v>
      </c>
      <c r="BS1094">
        <v>0</v>
      </c>
      <c r="BT1094">
        <v>1694</v>
      </c>
      <c r="BU1094">
        <v>0</v>
      </c>
      <c r="BV1094">
        <v>0</v>
      </c>
      <c r="BW1094">
        <v>2</v>
      </c>
      <c r="BX1094">
        <v>0</v>
      </c>
      <c r="BY1094">
        <v>4</v>
      </c>
      <c r="BZ1094">
        <v>1</v>
      </c>
      <c r="CA1094" t="s">
        <v>98</v>
      </c>
      <c r="CB1094">
        <f t="shared" si="620"/>
        <v>4</v>
      </c>
      <c r="CC1094">
        <v>7</v>
      </c>
      <c r="CD1094" t="s">
        <v>107</v>
      </c>
      <c r="CE1094">
        <v>1</v>
      </c>
      <c r="CF1094" t="s">
        <v>97</v>
      </c>
      <c r="CG1094" t="s">
        <v>127</v>
      </c>
      <c r="CH1094">
        <f t="shared" si="621"/>
        <v>5</v>
      </c>
      <c r="CI1094">
        <v>1925</v>
      </c>
      <c r="CJ1094" t="s">
        <v>102</v>
      </c>
      <c r="CK1094">
        <f t="shared" si="622"/>
        <v>2</v>
      </c>
      <c r="CL1094">
        <v>2</v>
      </c>
      <c r="CM1094">
        <v>576</v>
      </c>
      <c r="CN1094" t="s">
        <v>98</v>
      </c>
      <c r="CO1094">
        <f t="shared" si="623"/>
        <v>4</v>
      </c>
      <c r="CP1094" t="s">
        <v>98</v>
      </c>
      <c r="CQ1094">
        <f t="shared" si="624"/>
        <v>4</v>
      </c>
      <c r="CR1094" t="s">
        <v>105</v>
      </c>
      <c r="CS1094">
        <f t="shared" si="625"/>
        <v>3</v>
      </c>
      <c r="CT1094">
        <v>342</v>
      </c>
      <c r="CU1094">
        <v>0</v>
      </c>
      <c r="CV1094">
        <v>128</v>
      </c>
      <c r="CW1094">
        <v>0</v>
      </c>
      <c r="CX1094">
        <v>0</v>
      </c>
      <c r="CY1094">
        <v>0</v>
      </c>
      <c r="CZ1094" t="s">
        <v>83</v>
      </c>
      <c r="DA1094" t="s">
        <v>83</v>
      </c>
      <c r="DB1094">
        <f t="shared" si="626"/>
        <v>5</v>
      </c>
      <c r="DC1094" t="s">
        <v>83</v>
      </c>
      <c r="DD1094">
        <v>0</v>
      </c>
      <c r="DE1094">
        <v>6</v>
      </c>
      <c r="DF1094">
        <v>2008</v>
      </c>
      <c r="DG1094">
        <f t="shared" si="629"/>
        <v>15</v>
      </c>
      <c r="DH1094" t="s">
        <v>110</v>
      </c>
      <c r="DI1094">
        <f t="shared" si="627"/>
        <v>4</v>
      </c>
      <c r="DJ1094" t="s">
        <v>111</v>
      </c>
      <c r="DK1094">
        <f t="shared" si="628"/>
        <v>5</v>
      </c>
      <c r="DL1094">
        <v>136500</v>
      </c>
    </row>
    <row r="1095" spans="1:116" x14ac:dyDescent="0.35">
      <c r="A1095">
        <v>1094</v>
      </c>
      <c r="B1095">
        <v>20</v>
      </c>
      <c r="C1095" t="s">
        <v>81</v>
      </c>
      <c r="D1095">
        <f t="shared" si="595"/>
        <v>4</v>
      </c>
      <c r="E1095">
        <v>71</v>
      </c>
      <c r="F1095">
        <v>9230</v>
      </c>
      <c r="G1095" t="s">
        <v>82</v>
      </c>
      <c r="H1095">
        <f t="shared" si="596"/>
        <v>2</v>
      </c>
      <c r="I1095" t="s">
        <v>83</v>
      </c>
      <c r="J1095" t="str">
        <f t="shared" si="597"/>
        <v/>
      </c>
      <c r="K1095" t="s">
        <v>84</v>
      </c>
      <c r="L1095">
        <f t="shared" si="598"/>
        <v>1</v>
      </c>
      <c r="M1095" t="s">
        <v>85</v>
      </c>
      <c r="N1095">
        <f t="shared" si="599"/>
        <v>2</v>
      </c>
      <c r="O1095" t="s">
        <v>86</v>
      </c>
      <c r="P1095">
        <f t="shared" si="600"/>
        <v>4</v>
      </c>
      <c r="Q1095" t="s">
        <v>122</v>
      </c>
      <c r="R1095">
        <f t="shared" si="601"/>
        <v>2</v>
      </c>
      <c r="S1095" t="s">
        <v>88</v>
      </c>
      <c r="T1095">
        <f t="shared" si="602"/>
        <v>3</v>
      </c>
      <c r="U1095" t="s">
        <v>162</v>
      </c>
      <c r="V1095">
        <f t="shared" si="603"/>
        <v>7</v>
      </c>
      <c r="W1095" t="s">
        <v>114</v>
      </c>
      <c r="X1095">
        <f t="shared" si="604"/>
        <v>2</v>
      </c>
      <c r="Y1095" t="s">
        <v>90</v>
      </c>
      <c r="Z1095">
        <f t="shared" si="605"/>
        <v>7</v>
      </c>
      <c r="AA1095" t="s">
        <v>91</v>
      </c>
      <c r="AB1095">
        <f t="shared" si="606"/>
        <v>3</v>
      </c>
      <c r="AC1095" t="s">
        <v>115</v>
      </c>
      <c r="AD1095">
        <f t="shared" si="607"/>
        <v>4</v>
      </c>
      <c r="AE1095">
        <v>5</v>
      </c>
      <c r="AF1095">
        <v>8</v>
      </c>
      <c r="AG1095">
        <v>1965</v>
      </c>
      <c r="AH1095">
        <v>1998</v>
      </c>
      <c r="AI1095" t="s">
        <v>152</v>
      </c>
      <c r="AJ1095">
        <f t="shared" si="608"/>
        <v>6</v>
      </c>
      <c r="AK1095" t="s">
        <v>94</v>
      </c>
      <c r="AL1095">
        <f t="shared" si="609"/>
        <v>8</v>
      </c>
      <c r="AM1095" t="s">
        <v>116</v>
      </c>
      <c r="AN1095">
        <f t="shared" si="610"/>
        <v>10</v>
      </c>
      <c r="AO1095" t="s">
        <v>116</v>
      </c>
      <c r="AP1095" t="s">
        <v>96</v>
      </c>
      <c r="AQ1095">
        <f t="shared" si="611"/>
        <v>4</v>
      </c>
      <c r="AR1095">
        <v>166</v>
      </c>
      <c r="AS1095" t="s">
        <v>98</v>
      </c>
      <c r="AT1095">
        <f t="shared" si="612"/>
        <v>3</v>
      </c>
      <c r="AU1095" t="s">
        <v>98</v>
      </c>
      <c r="AV1095">
        <f t="shared" si="613"/>
        <v>3</v>
      </c>
      <c r="AW1095" t="s">
        <v>118</v>
      </c>
      <c r="AX1095">
        <f t="shared" si="614"/>
        <v>2</v>
      </c>
      <c r="AY1095" t="s">
        <v>98</v>
      </c>
      <c r="AZ1095">
        <f t="shared" si="615"/>
        <v>4</v>
      </c>
      <c r="BA1095" t="s">
        <v>98</v>
      </c>
      <c r="BB1095">
        <f t="shared" si="616"/>
        <v>4</v>
      </c>
      <c r="BC1095" t="s">
        <v>121</v>
      </c>
      <c r="BD1095" t="s">
        <v>101</v>
      </c>
      <c r="BE1095">
        <f t="shared" si="617"/>
        <v>7</v>
      </c>
      <c r="BF1095">
        <v>661</v>
      </c>
      <c r="BG1095" t="s">
        <v>102</v>
      </c>
      <c r="BH1095">
        <v>0</v>
      </c>
      <c r="BI1095">
        <v>203</v>
      </c>
      <c r="BJ1095">
        <v>864</v>
      </c>
      <c r="BK1095" t="s">
        <v>103</v>
      </c>
      <c r="BL1095">
        <f t="shared" si="618"/>
        <v>6</v>
      </c>
      <c r="BM1095" t="s">
        <v>97</v>
      </c>
      <c r="BN1095" t="s">
        <v>105</v>
      </c>
      <c r="BO1095" t="s">
        <v>106</v>
      </c>
      <c r="BP1095">
        <f t="shared" si="619"/>
        <v>6</v>
      </c>
      <c r="BQ1095">
        <v>1200</v>
      </c>
      <c r="BR1095">
        <v>0</v>
      </c>
      <c r="BS1095">
        <v>0</v>
      </c>
      <c r="BT1095">
        <v>1200</v>
      </c>
      <c r="BU1095">
        <v>1</v>
      </c>
      <c r="BV1095">
        <v>0</v>
      </c>
      <c r="BW1095">
        <v>1</v>
      </c>
      <c r="BX1095">
        <v>1</v>
      </c>
      <c r="BY1095">
        <v>1</v>
      </c>
      <c r="BZ1095">
        <v>1</v>
      </c>
      <c r="CA1095" t="s">
        <v>97</v>
      </c>
      <c r="CB1095">
        <f t="shared" si="620"/>
        <v>5</v>
      </c>
      <c r="CC1095">
        <v>6</v>
      </c>
      <c r="CD1095" t="s">
        <v>107</v>
      </c>
      <c r="CE1095">
        <v>0</v>
      </c>
      <c r="CF1095" t="s">
        <v>83</v>
      </c>
      <c r="CG1095" t="s">
        <v>127</v>
      </c>
      <c r="CH1095">
        <f t="shared" si="621"/>
        <v>5</v>
      </c>
      <c r="CI1095">
        <v>1977</v>
      </c>
      <c r="CJ1095" t="s">
        <v>102</v>
      </c>
      <c r="CK1095">
        <f t="shared" si="622"/>
        <v>2</v>
      </c>
      <c r="CL1095">
        <v>2</v>
      </c>
      <c r="CM1095">
        <v>884</v>
      </c>
      <c r="CN1095" t="s">
        <v>98</v>
      </c>
      <c r="CO1095">
        <f t="shared" si="623"/>
        <v>4</v>
      </c>
      <c r="CP1095" t="s">
        <v>98</v>
      </c>
      <c r="CQ1095">
        <f t="shared" si="624"/>
        <v>4</v>
      </c>
      <c r="CR1095" t="s">
        <v>105</v>
      </c>
      <c r="CS1095">
        <f t="shared" si="625"/>
        <v>3</v>
      </c>
      <c r="CT1095">
        <v>0</v>
      </c>
      <c r="CU1095">
        <v>64</v>
      </c>
      <c r="CV1095">
        <v>0</v>
      </c>
      <c r="CW1095">
        <v>0</v>
      </c>
      <c r="CX1095">
        <v>0</v>
      </c>
      <c r="CY1095">
        <v>0</v>
      </c>
      <c r="CZ1095" t="s">
        <v>83</v>
      </c>
      <c r="DA1095" t="s">
        <v>134</v>
      </c>
      <c r="DB1095">
        <f t="shared" si="626"/>
        <v>3</v>
      </c>
      <c r="DC1095" t="s">
        <v>83</v>
      </c>
      <c r="DD1095">
        <v>0</v>
      </c>
      <c r="DE1095">
        <v>10</v>
      </c>
      <c r="DF1095">
        <v>2006</v>
      </c>
      <c r="DG1095">
        <f t="shared" si="629"/>
        <v>17</v>
      </c>
      <c r="DH1095" t="s">
        <v>110</v>
      </c>
      <c r="DI1095">
        <f t="shared" si="627"/>
        <v>4</v>
      </c>
      <c r="DJ1095" t="s">
        <v>111</v>
      </c>
      <c r="DK1095">
        <f t="shared" si="628"/>
        <v>5</v>
      </c>
      <c r="DL1095">
        <v>146000</v>
      </c>
    </row>
    <row r="1096" spans="1:116" x14ac:dyDescent="0.35">
      <c r="A1096">
        <v>1095</v>
      </c>
      <c r="B1096">
        <v>20</v>
      </c>
      <c r="C1096" t="s">
        <v>81</v>
      </c>
      <c r="D1096">
        <f t="shared" si="595"/>
        <v>4</v>
      </c>
      <c r="E1096">
        <v>74</v>
      </c>
      <c r="F1096">
        <v>5868</v>
      </c>
      <c r="G1096" t="s">
        <v>82</v>
      </c>
      <c r="H1096">
        <f t="shared" si="596"/>
        <v>2</v>
      </c>
      <c r="I1096" t="s">
        <v>83</v>
      </c>
      <c r="J1096" t="str">
        <f t="shared" si="597"/>
        <v/>
      </c>
      <c r="K1096" t="s">
        <v>84</v>
      </c>
      <c r="L1096">
        <f t="shared" si="598"/>
        <v>1</v>
      </c>
      <c r="M1096" t="s">
        <v>85</v>
      </c>
      <c r="N1096">
        <f t="shared" si="599"/>
        <v>2</v>
      </c>
      <c r="O1096" t="s">
        <v>86</v>
      </c>
      <c r="P1096">
        <f t="shared" si="600"/>
        <v>4</v>
      </c>
      <c r="Q1096" t="s">
        <v>87</v>
      </c>
      <c r="R1096">
        <f t="shared" si="601"/>
        <v>4</v>
      </c>
      <c r="S1096" t="s">
        <v>88</v>
      </c>
      <c r="T1096">
        <f t="shared" si="602"/>
        <v>3</v>
      </c>
      <c r="U1096" t="s">
        <v>162</v>
      </c>
      <c r="V1096">
        <f t="shared" si="603"/>
        <v>7</v>
      </c>
      <c r="W1096" t="s">
        <v>90</v>
      </c>
      <c r="X1096">
        <f t="shared" si="604"/>
        <v>7</v>
      </c>
      <c r="Y1096" t="s">
        <v>90</v>
      </c>
      <c r="Z1096">
        <f t="shared" si="605"/>
        <v>7</v>
      </c>
      <c r="AA1096" t="s">
        <v>91</v>
      </c>
      <c r="AB1096">
        <f t="shared" si="606"/>
        <v>3</v>
      </c>
      <c r="AC1096" t="s">
        <v>115</v>
      </c>
      <c r="AD1096">
        <f t="shared" si="607"/>
        <v>4</v>
      </c>
      <c r="AE1096">
        <v>5</v>
      </c>
      <c r="AF1096">
        <v>7</v>
      </c>
      <c r="AG1096">
        <v>1956</v>
      </c>
      <c r="AH1096">
        <v>2000</v>
      </c>
      <c r="AI1096" t="s">
        <v>93</v>
      </c>
      <c r="AJ1096">
        <f t="shared" si="608"/>
        <v>5</v>
      </c>
      <c r="AK1096" t="s">
        <v>94</v>
      </c>
      <c r="AL1096">
        <f t="shared" si="609"/>
        <v>8</v>
      </c>
      <c r="AM1096" t="s">
        <v>116</v>
      </c>
      <c r="AN1096">
        <f t="shared" si="610"/>
        <v>10</v>
      </c>
      <c r="AO1096" t="s">
        <v>116</v>
      </c>
      <c r="AP1096" t="s">
        <v>117</v>
      </c>
      <c r="AQ1096">
        <f t="shared" si="611"/>
        <v>2</v>
      </c>
      <c r="AR1096">
        <v>0</v>
      </c>
      <c r="AS1096" t="s">
        <v>98</v>
      </c>
      <c r="AT1096">
        <f t="shared" si="612"/>
        <v>3</v>
      </c>
      <c r="AU1096" t="s">
        <v>98</v>
      </c>
      <c r="AV1096">
        <f t="shared" si="613"/>
        <v>3</v>
      </c>
      <c r="AW1096" t="s">
        <v>118</v>
      </c>
      <c r="AX1096">
        <f t="shared" si="614"/>
        <v>2</v>
      </c>
      <c r="AY1096" t="s">
        <v>98</v>
      </c>
      <c r="AZ1096">
        <f t="shared" si="615"/>
        <v>4</v>
      </c>
      <c r="BA1096" t="s">
        <v>98</v>
      </c>
      <c r="BB1096">
        <f t="shared" si="616"/>
        <v>4</v>
      </c>
      <c r="BC1096" t="s">
        <v>100</v>
      </c>
      <c r="BD1096" t="s">
        <v>141</v>
      </c>
      <c r="BE1096">
        <f t="shared" si="617"/>
        <v>3</v>
      </c>
      <c r="BF1096">
        <v>248</v>
      </c>
      <c r="BG1096" t="s">
        <v>153</v>
      </c>
      <c r="BH1096">
        <v>240</v>
      </c>
      <c r="BI1096">
        <v>448</v>
      </c>
      <c r="BJ1096">
        <v>936</v>
      </c>
      <c r="BK1096" t="s">
        <v>103</v>
      </c>
      <c r="BL1096">
        <f t="shared" si="618"/>
        <v>6</v>
      </c>
      <c r="BM1096" t="s">
        <v>104</v>
      </c>
      <c r="BN1096" t="s">
        <v>105</v>
      </c>
      <c r="BO1096" t="s">
        <v>106</v>
      </c>
      <c r="BP1096">
        <f t="shared" si="619"/>
        <v>6</v>
      </c>
      <c r="BQ1096">
        <v>936</v>
      </c>
      <c r="BR1096">
        <v>0</v>
      </c>
      <c r="BS1096">
        <v>0</v>
      </c>
      <c r="BT1096">
        <v>936</v>
      </c>
      <c r="BU1096">
        <v>1</v>
      </c>
      <c r="BV1096">
        <v>0</v>
      </c>
      <c r="BW1096">
        <v>1</v>
      </c>
      <c r="BX1096">
        <v>0</v>
      </c>
      <c r="BY1096">
        <v>2</v>
      </c>
      <c r="BZ1096">
        <v>1</v>
      </c>
      <c r="CA1096" t="s">
        <v>98</v>
      </c>
      <c r="CB1096">
        <f t="shared" si="620"/>
        <v>4</v>
      </c>
      <c r="CC1096">
        <v>4</v>
      </c>
      <c r="CD1096" t="s">
        <v>107</v>
      </c>
      <c r="CE1096">
        <v>0</v>
      </c>
      <c r="CF1096" t="s">
        <v>83</v>
      </c>
      <c r="CG1096" t="s">
        <v>108</v>
      </c>
      <c r="CH1096">
        <f t="shared" si="621"/>
        <v>6</v>
      </c>
      <c r="CI1096">
        <v>1956</v>
      </c>
      <c r="CJ1096" t="s">
        <v>157</v>
      </c>
      <c r="CK1096">
        <f t="shared" si="622"/>
        <v>4</v>
      </c>
      <c r="CL1096">
        <v>1</v>
      </c>
      <c r="CM1096">
        <v>308</v>
      </c>
      <c r="CN1096" t="s">
        <v>98</v>
      </c>
      <c r="CO1096">
        <f t="shared" si="623"/>
        <v>4</v>
      </c>
      <c r="CP1096" t="s">
        <v>98</v>
      </c>
      <c r="CQ1096">
        <f t="shared" si="624"/>
        <v>4</v>
      </c>
      <c r="CR1096" t="s">
        <v>105</v>
      </c>
      <c r="CS1096">
        <f t="shared" si="625"/>
        <v>3</v>
      </c>
      <c r="CT1096">
        <v>0</v>
      </c>
      <c r="CU1096">
        <v>0</v>
      </c>
      <c r="CV1096">
        <v>80</v>
      </c>
      <c r="CW1096">
        <v>0</v>
      </c>
      <c r="CX1096">
        <v>160</v>
      </c>
      <c r="CY1096">
        <v>0</v>
      </c>
      <c r="CZ1096" t="s">
        <v>83</v>
      </c>
      <c r="DA1096" t="s">
        <v>83</v>
      </c>
      <c r="DB1096">
        <f t="shared" si="626"/>
        <v>5</v>
      </c>
      <c r="DC1096" t="s">
        <v>83</v>
      </c>
      <c r="DD1096">
        <v>0</v>
      </c>
      <c r="DE1096">
        <v>5</v>
      </c>
      <c r="DF1096">
        <v>2010</v>
      </c>
      <c r="DG1096">
        <f t="shared" si="629"/>
        <v>13</v>
      </c>
      <c r="DH1096" t="s">
        <v>110</v>
      </c>
      <c r="DI1096">
        <f t="shared" si="627"/>
        <v>4</v>
      </c>
      <c r="DJ1096" t="s">
        <v>111</v>
      </c>
      <c r="DK1096">
        <f t="shared" si="628"/>
        <v>5</v>
      </c>
      <c r="DL1096">
        <v>129000</v>
      </c>
    </row>
    <row r="1097" spans="1:116" x14ac:dyDescent="0.35">
      <c r="A1097">
        <v>1096</v>
      </c>
      <c r="B1097">
        <v>20</v>
      </c>
      <c r="C1097" t="s">
        <v>81</v>
      </c>
      <c r="D1097">
        <f t="shared" si="595"/>
        <v>4</v>
      </c>
      <c r="E1097">
        <v>78</v>
      </c>
      <c r="F1097">
        <v>9317</v>
      </c>
      <c r="G1097" t="s">
        <v>82</v>
      </c>
      <c r="H1097">
        <f t="shared" si="596"/>
        <v>2</v>
      </c>
      <c r="I1097" t="s">
        <v>83</v>
      </c>
      <c r="J1097" t="str">
        <f t="shared" si="597"/>
        <v/>
      </c>
      <c r="K1097" t="s">
        <v>120</v>
      </c>
      <c r="L1097">
        <f t="shared" si="598"/>
        <v>2</v>
      </c>
      <c r="M1097" t="s">
        <v>85</v>
      </c>
      <c r="N1097">
        <f t="shared" si="599"/>
        <v>2</v>
      </c>
      <c r="O1097" t="s">
        <v>86</v>
      </c>
      <c r="P1097">
        <f t="shared" si="600"/>
        <v>4</v>
      </c>
      <c r="Q1097" t="s">
        <v>87</v>
      </c>
      <c r="R1097">
        <f t="shared" si="601"/>
        <v>4</v>
      </c>
      <c r="S1097" t="s">
        <v>88</v>
      </c>
      <c r="T1097">
        <f t="shared" si="602"/>
        <v>3</v>
      </c>
      <c r="U1097" t="s">
        <v>89</v>
      </c>
      <c r="V1097">
        <f t="shared" si="603"/>
        <v>16</v>
      </c>
      <c r="W1097" t="s">
        <v>90</v>
      </c>
      <c r="X1097">
        <f t="shared" si="604"/>
        <v>7</v>
      </c>
      <c r="Y1097" t="s">
        <v>90</v>
      </c>
      <c r="Z1097">
        <f t="shared" si="605"/>
        <v>7</v>
      </c>
      <c r="AA1097" t="s">
        <v>91</v>
      </c>
      <c r="AB1097">
        <f t="shared" si="606"/>
        <v>3</v>
      </c>
      <c r="AC1097" t="s">
        <v>115</v>
      </c>
      <c r="AD1097">
        <f t="shared" si="607"/>
        <v>4</v>
      </c>
      <c r="AE1097">
        <v>6</v>
      </c>
      <c r="AF1097">
        <v>5</v>
      </c>
      <c r="AG1097">
        <v>2006</v>
      </c>
      <c r="AH1097">
        <v>2006</v>
      </c>
      <c r="AI1097" t="s">
        <v>93</v>
      </c>
      <c r="AJ1097">
        <f t="shared" si="608"/>
        <v>5</v>
      </c>
      <c r="AK1097" t="s">
        <v>94</v>
      </c>
      <c r="AL1097">
        <f t="shared" si="609"/>
        <v>8</v>
      </c>
      <c r="AM1097" t="s">
        <v>95</v>
      </c>
      <c r="AN1097">
        <f t="shared" si="610"/>
        <v>14</v>
      </c>
      <c r="AO1097" t="s">
        <v>95</v>
      </c>
      <c r="AP1097" t="s">
        <v>117</v>
      </c>
      <c r="AQ1097">
        <f t="shared" si="611"/>
        <v>2</v>
      </c>
      <c r="AR1097">
        <v>0</v>
      </c>
      <c r="AS1097" t="s">
        <v>97</v>
      </c>
      <c r="AT1097">
        <f t="shared" si="612"/>
        <v>4</v>
      </c>
      <c r="AU1097" t="s">
        <v>98</v>
      </c>
      <c r="AV1097">
        <f t="shared" si="613"/>
        <v>3</v>
      </c>
      <c r="AW1097" t="s">
        <v>99</v>
      </c>
      <c r="AX1097">
        <f t="shared" si="614"/>
        <v>6</v>
      </c>
      <c r="AY1097" t="s">
        <v>97</v>
      </c>
      <c r="AZ1097">
        <f t="shared" si="615"/>
        <v>5</v>
      </c>
      <c r="BA1097" t="s">
        <v>98</v>
      </c>
      <c r="BB1097">
        <f t="shared" si="616"/>
        <v>4</v>
      </c>
      <c r="BC1097" t="s">
        <v>100</v>
      </c>
      <c r="BD1097" t="s">
        <v>101</v>
      </c>
      <c r="BE1097">
        <f t="shared" si="617"/>
        <v>7</v>
      </c>
      <c r="BF1097">
        <v>24</v>
      </c>
      <c r="BG1097" t="s">
        <v>102</v>
      </c>
      <c r="BH1097">
        <v>0</v>
      </c>
      <c r="BI1097">
        <v>1290</v>
      </c>
      <c r="BJ1097">
        <v>1314</v>
      </c>
      <c r="BK1097" t="s">
        <v>103</v>
      </c>
      <c r="BL1097">
        <f t="shared" si="618"/>
        <v>6</v>
      </c>
      <c r="BM1097" t="s">
        <v>97</v>
      </c>
      <c r="BN1097" t="s">
        <v>105</v>
      </c>
      <c r="BO1097" t="s">
        <v>106</v>
      </c>
      <c r="BP1097">
        <f t="shared" si="619"/>
        <v>6</v>
      </c>
      <c r="BQ1097">
        <v>1314</v>
      </c>
      <c r="BR1097">
        <v>0</v>
      </c>
      <c r="BS1097">
        <v>0</v>
      </c>
      <c r="BT1097">
        <v>1314</v>
      </c>
      <c r="BU1097">
        <v>0</v>
      </c>
      <c r="BV1097">
        <v>0</v>
      </c>
      <c r="BW1097">
        <v>2</v>
      </c>
      <c r="BX1097">
        <v>0</v>
      </c>
      <c r="BY1097">
        <v>3</v>
      </c>
      <c r="BZ1097">
        <v>1</v>
      </c>
      <c r="CA1097" t="s">
        <v>97</v>
      </c>
      <c r="CB1097">
        <f t="shared" si="620"/>
        <v>5</v>
      </c>
      <c r="CC1097">
        <v>6</v>
      </c>
      <c r="CD1097" t="s">
        <v>107</v>
      </c>
      <c r="CE1097">
        <v>1</v>
      </c>
      <c r="CF1097" t="s">
        <v>97</v>
      </c>
      <c r="CG1097" t="s">
        <v>108</v>
      </c>
      <c r="CH1097">
        <f t="shared" si="621"/>
        <v>6</v>
      </c>
      <c r="CI1097">
        <v>2006</v>
      </c>
      <c r="CJ1097" t="s">
        <v>109</v>
      </c>
      <c r="CK1097">
        <f t="shared" si="622"/>
        <v>3</v>
      </c>
      <c r="CL1097">
        <v>2</v>
      </c>
      <c r="CM1097">
        <v>440</v>
      </c>
      <c r="CN1097" t="s">
        <v>98</v>
      </c>
      <c r="CO1097">
        <f t="shared" si="623"/>
        <v>4</v>
      </c>
      <c r="CP1097" t="s">
        <v>98</v>
      </c>
      <c r="CQ1097">
        <f t="shared" si="624"/>
        <v>4</v>
      </c>
      <c r="CR1097" t="s">
        <v>105</v>
      </c>
      <c r="CS1097">
        <f t="shared" si="625"/>
        <v>3</v>
      </c>
      <c r="CT1097">
        <v>0</v>
      </c>
      <c r="CU1097">
        <v>22</v>
      </c>
      <c r="CV1097">
        <v>0</v>
      </c>
      <c r="CW1097">
        <v>0</v>
      </c>
      <c r="CX1097">
        <v>0</v>
      </c>
      <c r="CY1097">
        <v>0</v>
      </c>
      <c r="CZ1097" t="s">
        <v>83</v>
      </c>
      <c r="DA1097" t="s">
        <v>83</v>
      </c>
      <c r="DB1097">
        <f t="shared" si="626"/>
        <v>5</v>
      </c>
      <c r="DC1097" t="s">
        <v>83</v>
      </c>
      <c r="DD1097">
        <v>0</v>
      </c>
      <c r="DE1097">
        <v>3</v>
      </c>
      <c r="DF1097">
        <v>2007</v>
      </c>
      <c r="DG1097">
        <f t="shared" si="629"/>
        <v>16</v>
      </c>
      <c r="DH1097" t="s">
        <v>110</v>
      </c>
      <c r="DI1097">
        <f t="shared" si="627"/>
        <v>4</v>
      </c>
      <c r="DJ1097" t="s">
        <v>111</v>
      </c>
      <c r="DK1097">
        <f t="shared" si="628"/>
        <v>5</v>
      </c>
      <c r="DL1097">
        <v>176432</v>
      </c>
    </row>
    <row r="1098" spans="1:116" x14ac:dyDescent="0.35">
      <c r="A1098">
        <v>1097</v>
      </c>
      <c r="B1098">
        <v>70</v>
      </c>
      <c r="C1098" t="s">
        <v>142</v>
      </c>
      <c r="D1098">
        <f t="shared" si="595"/>
        <v>2</v>
      </c>
      <c r="E1098">
        <v>60</v>
      </c>
      <c r="F1098">
        <v>6882</v>
      </c>
      <c r="G1098" t="s">
        <v>82</v>
      </c>
      <c r="H1098">
        <f t="shared" si="596"/>
        <v>2</v>
      </c>
      <c r="I1098" t="s">
        <v>83</v>
      </c>
      <c r="J1098" t="str">
        <f t="shared" si="597"/>
        <v/>
      </c>
      <c r="K1098" t="s">
        <v>84</v>
      </c>
      <c r="L1098">
        <f t="shared" si="598"/>
        <v>1</v>
      </c>
      <c r="M1098" t="s">
        <v>85</v>
      </c>
      <c r="N1098">
        <f t="shared" si="599"/>
        <v>2</v>
      </c>
      <c r="O1098" t="s">
        <v>86</v>
      </c>
      <c r="P1098">
        <f t="shared" si="600"/>
        <v>4</v>
      </c>
      <c r="Q1098" t="s">
        <v>87</v>
      </c>
      <c r="R1098">
        <f t="shared" si="601"/>
        <v>4</v>
      </c>
      <c r="S1098" t="s">
        <v>88</v>
      </c>
      <c r="T1098">
        <f t="shared" si="602"/>
        <v>3</v>
      </c>
      <c r="U1098" t="s">
        <v>176</v>
      </c>
      <c r="V1098">
        <f t="shared" si="603"/>
        <v>3</v>
      </c>
      <c r="W1098" t="s">
        <v>90</v>
      </c>
      <c r="X1098">
        <f t="shared" si="604"/>
        <v>7</v>
      </c>
      <c r="Y1098" t="s">
        <v>90</v>
      </c>
      <c r="Z1098">
        <f t="shared" si="605"/>
        <v>7</v>
      </c>
      <c r="AA1098" t="s">
        <v>91</v>
      </c>
      <c r="AB1098">
        <f t="shared" si="606"/>
        <v>3</v>
      </c>
      <c r="AC1098" t="s">
        <v>92</v>
      </c>
      <c r="AD1098">
        <f t="shared" si="607"/>
        <v>8</v>
      </c>
      <c r="AE1098">
        <v>6</v>
      </c>
      <c r="AF1098">
        <v>7</v>
      </c>
      <c r="AG1098">
        <v>1914</v>
      </c>
      <c r="AH1098">
        <v>2006</v>
      </c>
      <c r="AI1098" t="s">
        <v>93</v>
      </c>
      <c r="AJ1098">
        <f t="shared" si="608"/>
        <v>5</v>
      </c>
      <c r="AK1098" t="s">
        <v>94</v>
      </c>
      <c r="AL1098">
        <f t="shared" si="609"/>
        <v>8</v>
      </c>
      <c r="AM1098" t="s">
        <v>124</v>
      </c>
      <c r="AN1098">
        <f t="shared" si="610"/>
        <v>4</v>
      </c>
      <c r="AO1098" t="s">
        <v>124</v>
      </c>
      <c r="AP1098" t="s">
        <v>117</v>
      </c>
      <c r="AQ1098">
        <f t="shared" si="611"/>
        <v>2</v>
      </c>
      <c r="AR1098">
        <v>0</v>
      </c>
      <c r="AS1098" t="s">
        <v>98</v>
      </c>
      <c r="AT1098">
        <f t="shared" si="612"/>
        <v>3</v>
      </c>
      <c r="AU1098" t="s">
        <v>98</v>
      </c>
      <c r="AV1098">
        <f t="shared" si="613"/>
        <v>3</v>
      </c>
      <c r="AW1098" t="s">
        <v>99</v>
      </c>
      <c r="AX1098">
        <f t="shared" si="614"/>
        <v>6</v>
      </c>
      <c r="AY1098" t="s">
        <v>98</v>
      </c>
      <c r="AZ1098">
        <f t="shared" si="615"/>
        <v>4</v>
      </c>
      <c r="BA1098" t="s">
        <v>98</v>
      </c>
      <c r="BB1098">
        <f t="shared" si="616"/>
        <v>4</v>
      </c>
      <c r="BC1098" t="s">
        <v>100</v>
      </c>
      <c r="BD1098" t="s">
        <v>102</v>
      </c>
      <c r="BE1098">
        <f t="shared" si="617"/>
        <v>6</v>
      </c>
      <c r="BF1098">
        <v>0</v>
      </c>
      <c r="BG1098" t="s">
        <v>102</v>
      </c>
      <c r="BH1098">
        <v>0</v>
      </c>
      <c r="BI1098">
        <v>684</v>
      </c>
      <c r="BJ1098">
        <v>684</v>
      </c>
      <c r="BK1098" t="s">
        <v>103</v>
      </c>
      <c r="BL1098">
        <f t="shared" si="618"/>
        <v>6</v>
      </c>
      <c r="BM1098" t="s">
        <v>98</v>
      </c>
      <c r="BN1098" t="s">
        <v>105</v>
      </c>
      <c r="BO1098" t="s">
        <v>106</v>
      </c>
      <c r="BP1098">
        <f t="shared" si="619"/>
        <v>6</v>
      </c>
      <c r="BQ1098">
        <v>773</v>
      </c>
      <c r="BR1098">
        <v>582</v>
      </c>
      <c r="BS1098">
        <v>0</v>
      </c>
      <c r="BT1098">
        <v>1355</v>
      </c>
      <c r="BU1098">
        <v>0</v>
      </c>
      <c r="BV1098">
        <v>0</v>
      </c>
      <c r="BW1098">
        <v>1</v>
      </c>
      <c r="BX1098">
        <v>1</v>
      </c>
      <c r="BY1098">
        <v>3</v>
      </c>
      <c r="BZ1098">
        <v>1</v>
      </c>
      <c r="CA1098" t="s">
        <v>97</v>
      </c>
      <c r="CB1098">
        <f t="shared" si="620"/>
        <v>5</v>
      </c>
      <c r="CC1098">
        <v>7</v>
      </c>
      <c r="CD1098" t="s">
        <v>107</v>
      </c>
      <c r="CE1098">
        <v>0</v>
      </c>
      <c r="CF1098" t="s">
        <v>83</v>
      </c>
      <c r="CG1098" t="s">
        <v>83</v>
      </c>
      <c r="CH1098">
        <f t="shared" si="621"/>
        <v>3</v>
      </c>
      <c r="CI1098" t="s">
        <v>83</v>
      </c>
      <c r="CJ1098" t="s">
        <v>83</v>
      </c>
      <c r="CK1098">
        <f t="shared" si="622"/>
        <v>1</v>
      </c>
      <c r="CL1098">
        <v>0</v>
      </c>
      <c r="CM1098">
        <v>0</v>
      </c>
      <c r="CN1098" t="s">
        <v>83</v>
      </c>
      <c r="CO1098">
        <f t="shared" si="623"/>
        <v>1</v>
      </c>
      <c r="CP1098" t="s">
        <v>83</v>
      </c>
      <c r="CQ1098">
        <f t="shared" si="624"/>
        <v>1</v>
      </c>
      <c r="CR1098" t="s">
        <v>105</v>
      </c>
      <c r="CS1098">
        <f t="shared" si="625"/>
        <v>3</v>
      </c>
      <c r="CT1098">
        <v>136</v>
      </c>
      <c r="CU1098">
        <v>0</v>
      </c>
      <c r="CV1098">
        <v>115</v>
      </c>
      <c r="CW1098">
        <v>0</v>
      </c>
      <c r="CX1098">
        <v>0</v>
      </c>
      <c r="CY1098">
        <v>0</v>
      </c>
      <c r="CZ1098" t="s">
        <v>83</v>
      </c>
      <c r="DA1098" t="s">
        <v>83</v>
      </c>
      <c r="DB1098">
        <f t="shared" si="626"/>
        <v>5</v>
      </c>
      <c r="DC1098" t="s">
        <v>83</v>
      </c>
      <c r="DD1098">
        <v>0</v>
      </c>
      <c r="DE1098">
        <v>3</v>
      </c>
      <c r="DF1098">
        <v>2007</v>
      </c>
      <c r="DG1098">
        <f t="shared" si="629"/>
        <v>16</v>
      </c>
      <c r="DH1098" t="s">
        <v>110</v>
      </c>
      <c r="DI1098">
        <f t="shared" si="627"/>
        <v>4</v>
      </c>
      <c r="DJ1098" t="s">
        <v>111</v>
      </c>
      <c r="DK1098">
        <f t="shared" si="628"/>
        <v>5</v>
      </c>
      <c r="DL1098">
        <v>127000</v>
      </c>
    </row>
    <row r="1099" spans="1:116" x14ac:dyDescent="0.35">
      <c r="A1099">
        <v>1098</v>
      </c>
      <c r="B1099">
        <v>120</v>
      </c>
      <c r="C1099" t="s">
        <v>81</v>
      </c>
      <c r="D1099">
        <f t="shared" si="595"/>
        <v>4</v>
      </c>
      <c r="E1099" t="s">
        <v>83</v>
      </c>
      <c r="F1099">
        <v>3696</v>
      </c>
      <c r="G1099" t="s">
        <v>82</v>
      </c>
      <c r="H1099">
        <f t="shared" si="596"/>
        <v>2</v>
      </c>
      <c r="I1099" t="s">
        <v>83</v>
      </c>
      <c r="J1099" t="str">
        <f t="shared" si="597"/>
        <v/>
      </c>
      <c r="K1099" t="s">
        <v>84</v>
      </c>
      <c r="L1099">
        <f t="shared" si="598"/>
        <v>1</v>
      </c>
      <c r="M1099" t="s">
        <v>85</v>
      </c>
      <c r="N1099">
        <f t="shared" si="599"/>
        <v>2</v>
      </c>
      <c r="O1099" t="s">
        <v>86</v>
      </c>
      <c r="P1099">
        <f t="shared" si="600"/>
        <v>4</v>
      </c>
      <c r="Q1099" t="s">
        <v>87</v>
      </c>
      <c r="R1099">
        <f t="shared" si="601"/>
        <v>4</v>
      </c>
      <c r="S1099" t="s">
        <v>88</v>
      </c>
      <c r="T1099">
        <f t="shared" si="602"/>
        <v>3</v>
      </c>
      <c r="U1099" t="s">
        <v>200</v>
      </c>
      <c r="V1099">
        <f t="shared" si="603"/>
        <v>20</v>
      </c>
      <c r="W1099" t="s">
        <v>90</v>
      </c>
      <c r="X1099">
        <f t="shared" si="604"/>
        <v>7</v>
      </c>
      <c r="Y1099" t="s">
        <v>90</v>
      </c>
      <c r="Z1099">
        <f t="shared" si="605"/>
        <v>7</v>
      </c>
      <c r="AA1099" t="s">
        <v>179</v>
      </c>
      <c r="AB1099">
        <f t="shared" si="606"/>
        <v>4</v>
      </c>
      <c r="AC1099" t="s">
        <v>115</v>
      </c>
      <c r="AD1099">
        <f t="shared" si="607"/>
        <v>4</v>
      </c>
      <c r="AE1099">
        <v>8</v>
      </c>
      <c r="AF1099">
        <v>5</v>
      </c>
      <c r="AG1099">
        <v>1986</v>
      </c>
      <c r="AH1099">
        <v>1986</v>
      </c>
      <c r="AI1099" t="s">
        <v>93</v>
      </c>
      <c r="AJ1099">
        <f t="shared" si="608"/>
        <v>5</v>
      </c>
      <c r="AK1099" t="s">
        <v>94</v>
      </c>
      <c r="AL1099">
        <f t="shared" si="609"/>
        <v>8</v>
      </c>
      <c r="AM1099" t="s">
        <v>140</v>
      </c>
      <c r="AN1099">
        <f t="shared" si="610"/>
        <v>9</v>
      </c>
      <c r="AO1099" t="s">
        <v>140</v>
      </c>
      <c r="AP1099" t="s">
        <v>117</v>
      </c>
      <c r="AQ1099">
        <f t="shared" si="611"/>
        <v>2</v>
      </c>
      <c r="AR1099">
        <v>0</v>
      </c>
      <c r="AS1099" t="s">
        <v>97</v>
      </c>
      <c r="AT1099">
        <f t="shared" si="612"/>
        <v>4</v>
      </c>
      <c r="AU1099" t="s">
        <v>98</v>
      </c>
      <c r="AV1099">
        <f t="shared" si="613"/>
        <v>3</v>
      </c>
      <c r="AW1099" t="s">
        <v>118</v>
      </c>
      <c r="AX1099">
        <f t="shared" si="614"/>
        <v>2</v>
      </c>
      <c r="AY1099" t="s">
        <v>97</v>
      </c>
      <c r="AZ1099">
        <f t="shared" si="615"/>
        <v>5</v>
      </c>
      <c r="BA1099" t="s">
        <v>98</v>
      </c>
      <c r="BB1099">
        <f t="shared" si="616"/>
        <v>4</v>
      </c>
      <c r="BC1099" t="s">
        <v>100</v>
      </c>
      <c r="BD1099" t="s">
        <v>102</v>
      </c>
      <c r="BE1099">
        <f t="shared" si="617"/>
        <v>6</v>
      </c>
      <c r="BF1099">
        <v>0</v>
      </c>
      <c r="BG1099" t="s">
        <v>102</v>
      </c>
      <c r="BH1099">
        <v>0</v>
      </c>
      <c r="BI1099">
        <v>1074</v>
      </c>
      <c r="BJ1099">
        <v>1074</v>
      </c>
      <c r="BK1099" t="s">
        <v>103</v>
      </c>
      <c r="BL1099">
        <f t="shared" si="618"/>
        <v>6</v>
      </c>
      <c r="BM1099" t="s">
        <v>104</v>
      </c>
      <c r="BN1099" t="s">
        <v>105</v>
      </c>
      <c r="BO1099" t="s">
        <v>106</v>
      </c>
      <c r="BP1099">
        <f t="shared" si="619"/>
        <v>6</v>
      </c>
      <c r="BQ1099">
        <v>1088</v>
      </c>
      <c r="BR1099">
        <v>0</v>
      </c>
      <c r="BS1099">
        <v>0</v>
      </c>
      <c r="BT1099">
        <v>1088</v>
      </c>
      <c r="BU1099">
        <v>0</v>
      </c>
      <c r="BV1099">
        <v>0</v>
      </c>
      <c r="BW1099">
        <v>1</v>
      </c>
      <c r="BX1099">
        <v>1</v>
      </c>
      <c r="BY1099">
        <v>2</v>
      </c>
      <c r="BZ1099">
        <v>1</v>
      </c>
      <c r="CA1099" t="s">
        <v>97</v>
      </c>
      <c r="CB1099">
        <f t="shared" si="620"/>
        <v>5</v>
      </c>
      <c r="CC1099">
        <v>5</v>
      </c>
      <c r="CD1099" t="s">
        <v>107</v>
      </c>
      <c r="CE1099">
        <v>0</v>
      </c>
      <c r="CF1099" t="s">
        <v>83</v>
      </c>
      <c r="CG1099" t="s">
        <v>108</v>
      </c>
      <c r="CH1099">
        <f t="shared" si="621"/>
        <v>6</v>
      </c>
      <c r="CI1099">
        <v>1987</v>
      </c>
      <c r="CJ1099" t="s">
        <v>109</v>
      </c>
      <c r="CK1099">
        <f t="shared" si="622"/>
        <v>3</v>
      </c>
      <c r="CL1099">
        <v>2</v>
      </c>
      <c r="CM1099">
        <v>461</v>
      </c>
      <c r="CN1099" t="s">
        <v>98</v>
      </c>
      <c r="CO1099">
        <f t="shared" si="623"/>
        <v>4</v>
      </c>
      <c r="CP1099" t="s">
        <v>98</v>
      </c>
      <c r="CQ1099">
        <f t="shared" si="624"/>
        <v>4</v>
      </c>
      <c r="CR1099" t="s">
        <v>105</v>
      </c>
      <c r="CS1099">
        <f t="shared" si="625"/>
        <v>3</v>
      </c>
      <c r="CT1099">
        <v>0</v>
      </c>
      <c r="CU1099">
        <v>74</v>
      </c>
      <c r="CV1099">
        <v>137</v>
      </c>
      <c r="CW1099">
        <v>0</v>
      </c>
      <c r="CX1099">
        <v>0</v>
      </c>
      <c r="CY1099">
        <v>0</v>
      </c>
      <c r="CZ1099" t="s">
        <v>83</v>
      </c>
      <c r="DA1099" t="s">
        <v>83</v>
      </c>
      <c r="DB1099">
        <f t="shared" si="626"/>
        <v>5</v>
      </c>
      <c r="DC1099" t="s">
        <v>83</v>
      </c>
      <c r="DD1099">
        <v>0</v>
      </c>
      <c r="DE1099">
        <v>10</v>
      </c>
      <c r="DF1099">
        <v>2007</v>
      </c>
      <c r="DG1099">
        <f t="shared" si="629"/>
        <v>16</v>
      </c>
      <c r="DH1099" t="s">
        <v>110</v>
      </c>
      <c r="DI1099">
        <f t="shared" si="627"/>
        <v>4</v>
      </c>
      <c r="DJ1099" t="s">
        <v>111</v>
      </c>
      <c r="DK1099">
        <f t="shared" si="628"/>
        <v>5</v>
      </c>
      <c r="DL1099">
        <v>170000</v>
      </c>
    </row>
    <row r="1100" spans="1:116" x14ac:dyDescent="0.35">
      <c r="A1100">
        <v>1099</v>
      </c>
      <c r="B1100">
        <v>50</v>
      </c>
      <c r="C1100" t="s">
        <v>142</v>
      </c>
      <c r="D1100">
        <f t="shared" si="595"/>
        <v>2</v>
      </c>
      <c r="E1100">
        <v>50</v>
      </c>
      <c r="F1100">
        <v>6000</v>
      </c>
      <c r="G1100" t="s">
        <v>82</v>
      </c>
      <c r="H1100">
        <f t="shared" si="596"/>
        <v>2</v>
      </c>
      <c r="I1100" t="s">
        <v>83</v>
      </c>
      <c r="J1100" t="str">
        <f t="shared" si="597"/>
        <v/>
      </c>
      <c r="K1100" t="s">
        <v>84</v>
      </c>
      <c r="L1100">
        <f t="shared" si="598"/>
        <v>1</v>
      </c>
      <c r="M1100" t="s">
        <v>85</v>
      </c>
      <c r="N1100">
        <f t="shared" si="599"/>
        <v>2</v>
      </c>
      <c r="O1100" t="s">
        <v>86</v>
      </c>
      <c r="P1100">
        <f t="shared" si="600"/>
        <v>4</v>
      </c>
      <c r="Q1100" t="s">
        <v>87</v>
      </c>
      <c r="R1100">
        <f t="shared" si="601"/>
        <v>4</v>
      </c>
      <c r="S1100" t="s">
        <v>88</v>
      </c>
      <c r="T1100">
        <f t="shared" si="602"/>
        <v>3</v>
      </c>
      <c r="U1100" t="s">
        <v>148</v>
      </c>
      <c r="V1100">
        <f t="shared" si="603"/>
        <v>12</v>
      </c>
      <c r="W1100" t="s">
        <v>90</v>
      </c>
      <c r="X1100">
        <f t="shared" si="604"/>
        <v>7</v>
      </c>
      <c r="Y1100" t="s">
        <v>90</v>
      </c>
      <c r="Z1100">
        <f t="shared" si="605"/>
        <v>7</v>
      </c>
      <c r="AA1100" t="s">
        <v>91</v>
      </c>
      <c r="AB1100">
        <f t="shared" si="606"/>
        <v>3</v>
      </c>
      <c r="AC1100" t="s">
        <v>132</v>
      </c>
      <c r="AD1100">
        <f t="shared" si="607"/>
        <v>1</v>
      </c>
      <c r="AE1100">
        <v>4</v>
      </c>
      <c r="AF1100">
        <v>6</v>
      </c>
      <c r="AG1100">
        <v>1936</v>
      </c>
      <c r="AH1100">
        <v>1950</v>
      </c>
      <c r="AI1100" t="s">
        <v>93</v>
      </c>
      <c r="AJ1100">
        <f t="shared" si="608"/>
        <v>5</v>
      </c>
      <c r="AK1100" t="s">
        <v>94</v>
      </c>
      <c r="AL1100">
        <f t="shared" si="609"/>
        <v>8</v>
      </c>
      <c r="AM1100" t="s">
        <v>116</v>
      </c>
      <c r="AN1100">
        <f t="shared" si="610"/>
        <v>10</v>
      </c>
      <c r="AO1100" t="s">
        <v>116</v>
      </c>
      <c r="AP1100" t="s">
        <v>117</v>
      </c>
      <c r="AQ1100">
        <f t="shared" si="611"/>
        <v>2</v>
      </c>
      <c r="AR1100">
        <v>0</v>
      </c>
      <c r="AS1100" t="s">
        <v>98</v>
      </c>
      <c r="AT1100">
        <f t="shared" si="612"/>
        <v>3</v>
      </c>
      <c r="AU1100" t="s">
        <v>98</v>
      </c>
      <c r="AV1100">
        <f t="shared" si="613"/>
        <v>3</v>
      </c>
      <c r="AW1100" t="s">
        <v>126</v>
      </c>
      <c r="AX1100">
        <f t="shared" si="614"/>
        <v>3</v>
      </c>
      <c r="AY1100" t="s">
        <v>98</v>
      </c>
      <c r="AZ1100">
        <f t="shared" si="615"/>
        <v>4</v>
      </c>
      <c r="BA1100" t="s">
        <v>98</v>
      </c>
      <c r="BB1100">
        <f t="shared" si="616"/>
        <v>4</v>
      </c>
      <c r="BC1100" t="s">
        <v>100</v>
      </c>
      <c r="BD1100" t="s">
        <v>141</v>
      </c>
      <c r="BE1100">
        <f t="shared" si="617"/>
        <v>3</v>
      </c>
      <c r="BF1100">
        <v>672</v>
      </c>
      <c r="BG1100" t="s">
        <v>102</v>
      </c>
      <c r="BH1100">
        <v>0</v>
      </c>
      <c r="BI1100">
        <v>0</v>
      </c>
      <c r="BJ1100">
        <v>672</v>
      </c>
      <c r="BK1100" t="s">
        <v>103</v>
      </c>
      <c r="BL1100">
        <f t="shared" si="618"/>
        <v>6</v>
      </c>
      <c r="BM1100" t="s">
        <v>98</v>
      </c>
      <c r="BN1100" t="s">
        <v>105</v>
      </c>
      <c r="BO1100" t="s">
        <v>106</v>
      </c>
      <c r="BP1100">
        <f t="shared" si="619"/>
        <v>6</v>
      </c>
      <c r="BQ1100">
        <v>757</v>
      </c>
      <c r="BR1100">
        <v>567</v>
      </c>
      <c r="BS1100">
        <v>0</v>
      </c>
      <c r="BT1100">
        <v>1324</v>
      </c>
      <c r="BU1100">
        <v>0</v>
      </c>
      <c r="BV1100">
        <v>0</v>
      </c>
      <c r="BW1100">
        <v>1</v>
      </c>
      <c r="BX1100">
        <v>0</v>
      </c>
      <c r="BY1100">
        <v>3</v>
      </c>
      <c r="BZ1100">
        <v>1</v>
      </c>
      <c r="CA1100" t="s">
        <v>98</v>
      </c>
      <c r="CB1100">
        <f t="shared" si="620"/>
        <v>4</v>
      </c>
      <c r="CC1100">
        <v>6</v>
      </c>
      <c r="CD1100" t="s">
        <v>107</v>
      </c>
      <c r="CE1100">
        <v>0</v>
      </c>
      <c r="CF1100" t="s">
        <v>83</v>
      </c>
      <c r="CG1100" t="s">
        <v>127</v>
      </c>
      <c r="CH1100">
        <f t="shared" si="621"/>
        <v>5</v>
      </c>
      <c r="CI1100">
        <v>1936</v>
      </c>
      <c r="CJ1100" t="s">
        <v>102</v>
      </c>
      <c r="CK1100">
        <f t="shared" si="622"/>
        <v>2</v>
      </c>
      <c r="CL1100">
        <v>1</v>
      </c>
      <c r="CM1100">
        <v>240</v>
      </c>
      <c r="CN1100" t="s">
        <v>98</v>
      </c>
      <c r="CO1100">
        <f t="shared" si="623"/>
        <v>4</v>
      </c>
      <c r="CP1100" t="s">
        <v>98</v>
      </c>
      <c r="CQ1100">
        <f t="shared" si="624"/>
        <v>4</v>
      </c>
      <c r="CR1100" t="s">
        <v>105</v>
      </c>
      <c r="CS1100">
        <f t="shared" si="625"/>
        <v>3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 t="s">
        <v>83</v>
      </c>
      <c r="DA1100" t="s">
        <v>83</v>
      </c>
      <c r="DB1100">
        <f t="shared" si="626"/>
        <v>5</v>
      </c>
      <c r="DC1100" t="s">
        <v>83</v>
      </c>
      <c r="DD1100">
        <v>0</v>
      </c>
      <c r="DE1100">
        <v>7</v>
      </c>
      <c r="DF1100">
        <v>2009</v>
      </c>
      <c r="DG1100">
        <f t="shared" si="629"/>
        <v>14</v>
      </c>
      <c r="DH1100" t="s">
        <v>110</v>
      </c>
      <c r="DI1100">
        <f t="shared" si="627"/>
        <v>4</v>
      </c>
      <c r="DJ1100" t="s">
        <v>111</v>
      </c>
      <c r="DK1100">
        <f t="shared" si="628"/>
        <v>5</v>
      </c>
      <c r="DL1100">
        <v>128000</v>
      </c>
    </row>
    <row r="1101" spans="1:116" x14ac:dyDescent="0.35">
      <c r="A1101">
        <v>1100</v>
      </c>
      <c r="B1101">
        <v>20</v>
      </c>
      <c r="C1101" t="s">
        <v>81</v>
      </c>
      <c r="D1101">
        <f t="shared" si="595"/>
        <v>4</v>
      </c>
      <c r="E1101">
        <v>82</v>
      </c>
      <c r="F1101">
        <v>11880</v>
      </c>
      <c r="G1101" t="s">
        <v>82</v>
      </c>
      <c r="H1101">
        <f t="shared" si="596"/>
        <v>2</v>
      </c>
      <c r="I1101" t="s">
        <v>83</v>
      </c>
      <c r="J1101" t="str">
        <f t="shared" si="597"/>
        <v/>
      </c>
      <c r="K1101" t="s">
        <v>120</v>
      </c>
      <c r="L1101">
        <f t="shared" si="598"/>
        <v>2</v>
      </c>
      <c r="M1101" t="s">
        <v>85</v>
      </c>
      <c r="N1101">
        <f t="shared" si="599"/>
        <v>2</v>
      </c>
      <c r="O1101" t="s">
        <v>86</v>
      </c>
      <c r="P1101">
        <f t="shared" si="600"/>
        <v>4</v>
      </c>
      <c r="Q1101" t="s">
        <v>87</v>
      </c>
      <c r="R1101">
        <f t="shared" si="601"/>
        <v>4</v>
      </c>
      <c r="S1101" t="s">
        <v>88</v>
      </c>
      <c r="T1101">
        <f t="shared" si="602"/>
        <v>3</v>
      </c>
      <c r="U1101" t="s">
        <v>138</v>
      </c>
      <c r="V1101">
        <f t="shared" si="603"/>
        <v>10</v>
      </c>
      <c r="W1101" t="s">
        <v>202</v>
      </c>
      <c r="X1101">
        <f t="shared" si="604"/>
        <v>5</v>
      </c>
      <c r="Y1101" t="s">
        <v>90</v>
      </c>
      <c r="Z1101">
        <f t="shared" si="605"/>
        <v>7</v>
      </c>
      <c r="AA1101" t="s">
        <v>91</v>
      </c>
      <c r="AB1101">
        <f t="shared" si="606"/>
        <v>3</v>
      </c>
      <c r="AC1101" t="s">
        <v>115</v>
      </c>
      <c r="AD1101">
        <f t="shared" si="607"/>
        <v>4</v>
      </c>
      <c r="AE1101">
        <v>7</v>
      </c>
      <c r="AF1101">
        <v>5</v>
      </c>
      <c r="AG1101">
        <v>1978</v>
      </c>
      <c r="AH1101">
        <v>1978</v>
      </c>
      <c r="AI1101" t="s">
        <v>93</v>
      </c>
      <c r="AJ1101">
        <f t="shared" si="608"/>
        <v>5</v>
      </c>
      <c r="AK1101" t="s">
        <v>94</v>
      </c>
      <c r="AL1101">
        <f t="shared" si="609"/>
        <v>8</v>
      </c>
      <c r="AM1101" t="s">
        <v>161</v>
      </c>
      <c r="AN1101">
        <f t="shared" si="610"/>
        <v>3</v>
      </c>
      <c r="AO1101" t="s">
        <v>161</v>
      </c>
      <c r="AP1101" t="s">
        <v>96</v>
      </c>
      <c r="AQ1101">
        <f t="shared" si="611"/>
        <v>4</v>
      </c>
      <c r="AR1101">
        <v>206</v>
      </c>
      <c r="AS1101" t="s">
        <v>98</v>
      </c>
      <c r="AT1101">
        <f t="shared" si="612"/>
        <v>3</v>
      </c>
      <c r="AU1101" t="s">
        <v>98</v>
      </c>
      <c r="AV1101">
        <f t="shared" si="613"/>
        <v>3</v>
      </c>
      <c r="AW1101" t="s">
        <v>118</v>
      </c>
      <c r="AX1101">
        <f t="shared" si="614"/>
        <v>2</v>
      </c>
      <c r="AY1101" t="s">
        <v>97</v>
      </c>
      <c r="AZ1101">
        <f t="shared" si="615"/>
        <v>5</v>
      </c>
      <c r="BA1101" t="s">
        <v>98</v>
      </c>
      <c r="BB1101">
        <f t="shared" si="616"/>
        <v>4</v>
      </c>
      <c r="BC1101" t="s">
        <v>100</v>
      </c>
      <c r="BD1101" t="s">
        <v>119</v>
      </c>
      <c r="BE1101">
        <f t="shared" si="617"/>
        <v>4</v>
      </c>
      <c r="BF1101">
        <v>704</v>
      </c>
      <c r="BG1101" t="s">
        <v>102</v>
      </c>
      <c r="BH1101">
        <v>0</v>
      </c>
      <c r="BI1101">
        <v>567</v>
      </c>
      <c r="BJ1101">
        <v>1271</v>
      </c>
      <c r="BK1101" t="s">
        <v>103</v>
      </c>
      <c r="BL1101">
        <f t="shared" si="618"/>
        <v>6</v>
      </c>
      <c r="BM1101" t="s">
        <v>98</v>
      </c>
      <c r="BN1101" t="s">
        <v>105</v>
      </c>
      <c r="BO1101" t="s">
        <v>106</v>
      </c>
      <c r="BP1101">
        <f t="shared" si="619"/>
        <v>6</v>
      </c>
      <c r="BQ1101">
        <v>1601</v>
      </c>
      <c r="BR1101">
        <v>0</v>
      </c>
      <c r="BS1101">
        <v>0</v>
      </c>
      <c r="BT1101">
        <v>1601</v>
      </c>
      <c r="BU1101">
        <v>0</v>
      </c>
      <c r="BV1101">
        <v>0</v>
      </c>
      <c r="BW1101">
        <v>2</v>
      </c>
      <c r="BX1101">
        <v>0</v>
      </c>
      <c r="BY1101">
        <v>3</v>
      </c>
      <c r="BZ1101">
        <v>1</v>
      </c>
      <c r="CA1101" t="s">
        <v>98</v>
      </c>
      <c r="CB1101">
        <f t="shared" si="620"/>
        <v>4</v>
      </c>
      <c r="CC1101">
        <v>7</v>
      </c>
      <c r="CD1101" t="s">
        <v>107</v>
      </c>
      <c r="CE1101">
        <v>1</v>
      </c>
      <c r="CF1101" t="s">
        <v>98</v>
      </c>
      <c r="CG1101" t="s">
        <v>108</v>
      </c>
      <c r="CH1101">
        <f t="shared" si="621"/>
        <v>6</v>
      </c>
      <c r="CI1101">
        <v>1978</v>
      </c>
      <c r="CJ1101" t="s">
        <v>109</v>
      </c>
      <c r="CK1101">
        <f t="shared" si="622"/>
        <v>3</v>
      </c>
      <c r="CL1101">
        <v>2</v>
      </c>
      <c r="CM1101">
        <v>478</v>
      </c>
      <c r="CN1101" t="s">
        <v>98</v>
      </c>
      <c r="CO1101">
        <f t="shared" si="623"/>
        <v>4</v>
      </c>
      <c r="CP1101" t="s">
        <v>98</v>
      </c>
      <c r="CQ1101">
        <f t="shared" si="624"/>
        <v>4</v>
      </c>
      <c r="CR1101" t="s">
        <v>105</v>
      </c>
      <c r="CS1101">
        <f t="shared" si="625"/>
        <v>3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 t="s">
        <v>83</v>
      </c>
      <c r="DA1101" t="s">
        <v>83</v>
      </c>
      <c r="DB1101">
        <f t="shared" si="626"/>
        <v>5</v>
      </c>
      <c r="DC1101" t="s">
        <v>83</v>
      </c>
      <c r="DD1101">
        <v>0</v>
      </c>
      <c r="DE1101">
        <v>4</v>
      </c>
      <c r="DF1101">
        <v>2009</v>
      </c>
      <c r="DG1101">
        <f t="shared" si="629"/>
        <v>14</v>
      </c>
      <c r="DH1101" t="s">
        <v>173</v>
      </c>
      <c r="DI1101">
        <f t="shared" si="627"/>
        <v>3</v>
      </c>
      <c r="DJ1101" t="s">
        <v>128</v>
      </c>
      <c r="DK1101">
        <f t="shared" si="628"/>
        <v>3</v>
      </c>
      <c r="DL1101">
        <v>157000</v>
      </c>
    </row>
    <row r="1102" spans="1:116" x14ac:dyDescent="0.35">
      <c r="A1102">
        <v>1101</v>
      </c>
      <c r="B1102">
        <v>30</v>
      </c>
      <c r="C1102" t="s">
        <v>81</v>
      </c>
      <c r="D1102">
        <f t="shared" si="595"/>
        <v>4</v>
      </c>
      <c r="E1102">
        <v>60</v>
      </c>
      <c r="F1102">
        <v>8400</v>
      </c>
      <c r="G1102" t="s">
        <v>82</v>
      </c>
      <c r="H1102">
        <f t="shared" si="596"/>
        <v>2</v>
      </c>
      <c r="I1102" t="s">
        <v>83</v>
      </c>
      <c r="J1102" t="str">
        <f t="shared" si="597"/>
        <v/>
      </c>
      <c r="K1102" t="s">
        <v>84</v>
      </c>
      <c r="L1102">
        <f t="shared" si="598"/>
        <v>1</v>
      </c>
      <c r="M1102" t="s">
        <v>175</v>
      </c>
      <c r="N1102">
        <f t="shared" si="599"/>
        <v>1</v>
      </c>
      <c r="O1102" t="s">
        <v>86</v>
      </c>
      <c r="P1102">
        <f t="shared" si="600"/>
        <v>4</v>
      </c>
      <c r="Q1102" t="s">
        <v>87</v>
      </c>
      <c r="R1102">
        <f t="shared" si="601"/>
        <v>4</v>
      </c>
      <c r="S1102" t="s">
        <v>88</v>
      </c>
      <c r="T1102">
        <f t="shared" si="602"/>
        <v>3</v>
      </c>
      <c r="U1102" t="s">
        <v>232</v>
      </c>
      <c r="V1102">
        <f t="shared" si="603"/>
        <v>13</v>
      </c>
      <c r="W1102" t="s">
        <v>90</v>
      </c>
      <c r="X1102">
        <f t="shared" si="604"/>
        <v>7</v>
      </c>
      <c r="Y1102" t="s">
        <v>90</v>
      </c>
      <c r="Z1102">
        <f t="shared" si="605"/>
        <v>7</v>
      </c>
      <c r="AA1102" t="s">
        <v>91</v>
      </c>
      <c r="AB1102">
        <f t="shared" si="606"/>
        <v>3</v>
      </c>
      <c r="AC1102" t="s">
        <v>115</v>
      </c>
      <c r="AD1102">
        <f t="shared" si="607"/>
        <v>4</v>
      </c>
      <c r="AE1102">
        <v>2</v>
      </c>
      <c r="AF1102">
        <v>5</v>
      </c>
      <c r="AG1102">
        <v>1920</v>
      </c>
      <c r="AH1102">
        <v>1950</v>
      </c>
      <c r="AI1102" t="s">
        <v>93</v>
      </c>
      <c r="AJ1102">
        <f t="shared" si="608"/>
        <v>5</v>
      </c>
      <c r="AK1102" t="s">
        <v>94</v>
      </c>
      <c r="AL1102">
        <f t="shared" si="609"/>
        <v>8</v>
      </c>
      <c r="AM1102" t="s">
        <v>124</v>
      </c>
      <c r="AN1102">
        <f t="shared" si="610"/>
        <v>4</v>
      </c>
      <c r="AO1102" t="s">
        <v>124</v>
      </c>
      <c r="AP1102" t="s">
        <v>117</v>
      </c>
      <c r="AQ1102">
        <f t="shared" si="611"/>
        <v>2</v>
      </c>
      <c r="AR1102">
        <v>0</v>
      </c>
      <c r="AS1102" t="s">
        <v>98</v>
      </c>
      <c r="AT1102">
        <f t="shared" si="612"/>
        <v>3</v>
      </c>
      <c r="AU1102" t="s">
        <v>98</v>
      </c>
      <c r="AV1102">
        <f t="shared" si="613"/>
        <v>3</v>
      </c>
      <c r="AW1102" t="s">
        <v>118</v>
      </c>
      <c r="AX1102">
        <f t="shared" si="614"/>
        <v>2</v>
      </c>
      <c r="AY1102" t="s">
        <v>98</v>
      </c>
      <c r="AZ1102">
        <f t="shared" si="615"/>
        <v>4</v>
      </c>
      <c r="BA1102" t="s">
        <v>147</v>
      </c>
      <c r="BB1102">
        <f t="shared" si="616"/>
        <v>3</v>
      </c>
      <c r="BC1102" t="s">
        <v>100</v>
      </c>
      <c r="BD1102" t="s">
        <v>153</v>
      </c>
      <c r="BE1102">
        <f t="shared" si="617"/>
        <v>2</v>
      </c>
      <c r="BF1102">
        <v>290</v>
      </c>
      <c r="BG1102" t="s">
        <v>102</v>
      </c>
      <c r="BH1102">
        <v>0</v>
      </c>
      <c r="BI1102">
        <v>0</v>
      </c>
      <c r="BJ1102">
        <v>290</v>
      </c>
      <c r="BK1102" t="s">
        <v>103</v>
      </c>
      <c r="BL1102">
        <f t="shared" si="618"/>
        <v>6</v>
      </c>
      <c r="BM1102" t="s">
        <v>98</v>
      </c>
      <c r="BN1102" t="s">
        <v>177</v>
      </c>
      <c r="BO1102" t="s">
        <v>145</v>
      </c>
      <c r="BP1102">
        <f t="shared" si="619"/>
        <v>2</v>
      </c>
      <c r="BQ1102">
        <v>438</v>
      </c>
      <c r="BR1102">
        <v>0</v>
      </c>
      <c r="BS1102">
        <v>0</v>
      </c>
      <c r="BT1102">
        <v>438</v>
      </c>
      <c r="BU1102">
        <v>0</v>
      </c>
      <c r="BV1102">
        <v>0</v>
      </c>
      <c r="BW1102">
        <v>1</v>
      </c>
      <c r="BX1102">
        <v>0</v>
      </c>
      <c r="BY1102">
        <v>1</v>
      </c>
      <c r="BZ1102">
        <v>1</v>
      </c>
      <c r="CA1102" t="s">
        <v>147</v>
      </c>
      <c r="CB1102">
        <f t="shared" si="620"/>
        <v>3</v>
      </c>
      <c r="CC1102">
        <v>3</v>
      </c>
      <c r="CD1102" t="s">
        <v>107</v>
      </c>
      <c r="CE1102">
        <v>0</v>
      </c>
      <c r="CF1102" t="s">
        <v>83</v>
      </c>
      <c r="CG1102" t="s">
        <v>127</v>
      </c>
      <c r="CH1102">
        <f t="shared" si="621"/>
        <v>5</v>
      </c>
      <c r="CI1102">
        <v>1930</v>
      </c>
      <c r="CJ1102" t="s">
        <v>102</v>
      </c>
      <c r="CK1102">
        <f t="shared" si="622"/>
        <v>2</v>
      </c>
      <c r="CL1102">
        <v>1</v>
      </c>
      <c r="CM1102">
        <v>246</v>
      </c>
      <c r="CN1102" t="s">
        <v>98</v>
      </c>
      <c r="CO1102">
        <f t="shared" si="623"/>
        <v>4</v>
      </c>
      <c r="CP1102" t="s">
        <v>98</v>
      </c>
      <c r="CQ1102">
        <f t="shared" si="624"/>
        <v>4</v>
      </c>
      <c r="CR1102" t="s">
        <v>177</v>
      </c>
      <c r="CS1102">
        <f t="shared" si="625"/>
        <v>2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 t="s">
        <v>83</v>
      </c>
      <c r="DA1102" t="s">
        <v>83</v>
      </c>
      <c r="DB1102">
        <f t="shared" si="626"/>
        <v>5</v>
      </c>
      <c r="DC1102" t="s">
        <v>83</v>
      </c>
      <c r="DD1102">
        <v>0</v>
      </c>
      <c r="DE1102">
        <v>1</v>
      </c>
      <c r="DF1102">
        <v>2009</v>
      </c>
      <c r="DG1102">
        <f t="shared" si="629"/>
        <v>14</v>
      </c>
      <c r="DH1102" t="s">
        <v>110</v>
      </c>
      <c r="DI1102">
        <f t="shared" si="627"/>
        <v>4</v>
      </c>
      <c r="DJ1102" t="s">
        <v>111</v>
      </c>
      <c r="DK1102">
        <f t="shared" si="628"/>
        <v>5</v>
      </c>
      <c r="DL1102">
        <v>60000</v>
      </c>
    </row>
    <row r="1103" spans="1:116" x14ac:dyDescent="0.35">
      <c r="A1103">
        <v>1102</v>
      </c>
      <c r="B1103">
        <v>20</v>
      </c>
      <c r="C1103" t="s">
        <v>81</v>
      </c>
      <c r="D1103">
        <f t="shared" si="595"/>
        <v>4</v>
      </c>
      <c r="E1103">
        <v>61</v>
      </c>
      <c r="F1103">
        <v>9758</v>
      </c>
      <c r="G1103" t="s">
        <v>82</v>
      </c>
      <c r="H1103">
        <f t="shared" si="596"/>
        <v>2</v>
      </c>
      <c r="I1103" t="s">
        <v>83</v>
      </c>
      <c r="J1103" t="str">
        <f t="shared" si="597"/>
        <v/>
      </c>
      <c r="K1103" t="s">
        <v>120</v>
      </c>
      <c r="L1103">
        <f t="shared" si="598"/>
        <v>2</v>
      </c>
      <c r="M1103" t="s">
        <v>85</v>
      </c>
      <c r="N1103">
        <f t="shared" si="599"/>
        <v>2</v>
      </c>
      <c r="O1103" t="s">
        <v>86</v>
      </c>
      <c r="P1103">
        <f t="shared" si="600"/>
        <v>4</v>
      </c>
      <c r="Q1103" t="s">
        <v>87</v>
      </c>
      <c r="R1103">
        <f t="shared" si="601"/>
        <v>4</v>
      </c>
      <c r="S1103" t="s">
        <v>88</v>
      </c>
      <c r="T1103">
        <f t="shared" si="602"/>
        <v>3</v>
      </c>
      <c r="U1103" t="s">
        <v>162</v>
      </c>
      <c r="V1103">
        <f t="shared" si="603"/>
        <v>7</v>
      </c>
      <c r="W1103" t="s">
        <v>90</v>
      </c>
      <c r="X1103">
        <f t="shared" si="604"/>
        <v>7</v>
      </c>
      <c r="Y1103" t="s">
        <v>90</v>
      </c>
      <c r="Z1103">
        <f t="shared" si="605"/>
        <v>7</v>
      </c>
      <c r="AA1103" t="s">
        <v>91</v>
      </c>
      <c r="AB1103">
        <f t="shared" si="606"/>
        <v>3</v>
      </c>
      <c r="AC1103" t="s">
        <v>115</v>
      </c>
      <c r="AD1103">
        <f t="shared" si="607"/>
        <v>4</v>
      </c>
      <c r="AE1103">
        <v>5</v>
      </c>
      <c r="AF1103">
        <v>5</v>
      </c>
      <c r="AG1103">
        <v>1971</v>
      </c>
      <c r="AH1103">
        <v>1971</v>
      </c>
      <c r="AI1103" t="s">
        <v>93</v>
      </c>
      <c r="AJ1103">
        <f t="shared" si="608"/>
        <v>5</v>
      </c>
      <c r="AK1103" t="s">
        <v>94</v>
      </c>
      <c r="AL1103">
        <f t="shared" si="609"/>
        <v>8</v>
      </c>
      <c r="AM1103" t="s">
        <v>140</v>
      </c>
      <c r="AN1103">
        <f t="shared" si="610"/>
        <v>9</v>
      </c>
      <c r="AO1103" t="s">
        <v>116</v>
      </c>
      <c r="AP1103" t="s">
        <v>117</v>
      </c>
      <c r="AQ1103">
        <f t="shared" si="611"/>
        <v>2</v>
      </c>
      <c r="AR1103">
        <v>0</v>
      </c>
      <c r="AS1103" t="s">
        <v>98</v>
      </c>
      <c r="AT1103">
        <f t="shared" si="612"/>
        <v>3</v>
      </c>
      <c r="AU1103" t="s">
        <v>98</v>
      </c>
      <c r="AV1103">
        <f t="shared" si="613"/>
        <v>3</v>
      </c>
      <c r="AW1103" t="s">
        <v>118</v>
      </c>
      <c r="AX1103">
        <f t="shared" si="614"/>
        <v>2</v>
      </c>
      <c r="AY1103" t="s">
        <v>98</v>
      </c>
      <c r="AZ1103">
        <f t="shared" si="615"/>
        <v>4</v>
      </c>
      <c r="BA1103" t="s">
        <v>98</v>
      </c>
      <c r="BB1103">
        <f t="shared" si="616"/>
        <v>4</v>
      </c>
      <c r="BC1103" t="s">
        <v>100</v>
      </c>
      <c r="BD1103" t="s">
        <v>141</v>
      </c>
      <c r="BE1103">
        <f t="shared" si="617"/>
        <v>3</v>
      </c>
      <c r="BF1103">
        <v>412</v>
      </c>
      <c r="BG1103" t="s">
        <v>172</v>
      </c>
      <c r="BH1103">
        <v>287</v>
      </c>
      <c r="BI1103">
        <v>251</v>
      </c>
      <c r="BJ1103">
        <v>950</v>
      </c>
      <c r="BK1103" t="s">
        <v>103</v>
      </c>
      <c r="BL1103">
        <f t="shared" si="618"/>
        <v>6</v>
      </c>
      <c r="BM1103" t="s">
        <v>98</v>
      </c>
      <c r="BN1103" t="s">
        <v>105</v>
      </c>
      <c r="BO1103" t="s">
        <v>106</v>
      </c>
      <c r="BP1103">
        <f t="shared" si="619"/>
        <v>6</v>
      </c>
      <c r="BQ1103">
        <v>950</v>
      </c>
      <c r="BR1103">
        <v>0</v>
      </c>
      <c r="BS1103">
        <v>0</v>
      </c>
      <c r="BT1103">
        <v>950</v>
      </c>
      <c r="BU1103">
        <v>0</v>
      </c>
      <c r="BV1103">
        <v>0</v>
      </c>
      <c r="BW1103">
        <v>1</v>
      </c>
      <c r="BX1103">
        <v>0</v>
      </c>
      <c r="BY1103">
        <v>3</v>
      </c>
      <c r="BZ1103">
        <v>1</v>
      </c>
      <c r="CA1103" t="s">
        <v>98</v>
      </c>
      <c r="CB1103">
        <f t="shared" si="620"/>
        <v>4</v>
      </c>
      <c r="CC1103">
        <v>5</v>
      </c>
      <c r="CD1103" t="s">
        <v>107</v>
      </c>
      <c r="CE1103">
        <v>0</v>
      </c>
      <c r="CF1103" t="s">
        <v>83</v>
      </c>
      <c r="CG1103" t="s">
        <v>127</v>
      </c>
      <c r="CH1103">
        <f t="shared" si="621"/>
        <v>5</v>
      </c>
      <c r="CI1103">
        <v>1981</v>
      </c>
      <c r="CJ1103" t="s">
        <v>102</v>
      </c>
      <c r="CK1103">
        <f t="shared" si="622"/>
        <v>2</v>
      </c>
      <c r="CL1103">
        <v>1</v>
      </c>
      <c r="CM1103">
        <v>280</v>
      </c>
      <c r="CN1103" t="s">
        <v>98</v>
      </c>
      <c r="CO1103">
        <f t="shared" si="623"/>
        <v>4</v>
      </c>
      <c r="CP1103" t="s">
        <v>98</v>
      </c>
      <c r="CQ1103">
        <f t="shared" si="624"/>
        <v>4</v>
      </c>
      <c r="CR1103" t="s">
        <v>105</v>
      </c>
      <c r="CS1103">
        <f t="shared" si="625"/>
        <v>3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 t="s">
        <v>83</v>
      </c>
      <c r="DA1103" t="s">
        <v>83</v>
      </c>
      <c r="DB1103">
        <f t="shared" si="626"/>
        <v>5</v>
      </c>
      <c r="DC1103" t="s">
        <v>83</v>
      </c>
      <c r="DD1103">
        <v>0</v>
      </c>
      <c r="DE1103">
        <v>7</v>
      </c>
      <c r="DF1103">
        <v>2007</v>
      </c>
      <c r="DG1103">
        <f t="shared" si="629"/>
        <v>16</v>
      </c>
      <c r="DH1103" t="s">
        <v>110</v>
      </c>
      <c r="DI1103">
        <f t="shared" si="627"/>
        <v>4</v>
      </c>
      <c r="DJ1103" t="s">
        <v>111</v>
      </c>
      <c r="DK1103">
        <f t="shared" si="628"/>
        <v>5</v>
      </c>
      <c r="DL1103">
        <v>119500</v>
      </c>
    </row>
    <row r="1104" spans="1:116" x14ac:dyDescent="0.35">
      <c r="A1104">
        <v>1103</v>
      </c>
      <c r="B1104">
        <v>20</v>
      </c>
      <c r="C1104" t="s">
        <v>81</v>
      </c>
      <c r="D1104">
        <f t="shared" si="595"/>
        <v>4</v>
      </c>
      <c r="E1104">
        <v>70</v>
      </c>
      <c r="F1104">
        <v>7000</v>
      </c>
      <c r="G1104" t="s">
        <v>82</v>
      </c>
      <c r="H1104">
        <f t="shared" si="596"/>
        <v>2</v>
      </c>
      <c r="I1104" t="s">
        <v>83</v>
      </c>
      <c r="J1104" t="str">
        <f t="shared" si="597"/>
        <v/>
      </c>
      <c r="K1104" t="s">
        <v>84</v>
      </c>
      <c r="L1104">
        <f t="shared" si="598"/>
        <v>1</v>
      </c>
      <c r="M1104" t="s">
        <v>85</v>
      </c>
      <c r="N1104">
        <f t="shared" si="599"/>
        <v>2</v>
      </c>
      <c r="O1104" t="s">
        <v>86</v>
      </c>
      <c r="P1104">
        <f t="shared" si="600"/>
        <v>4</v>
      </c>
      <c r="Q1104" t="s">
        <v>87</v>
      </c>
      <c r="R1104">
        <f t="shared" si="601"/>
        <v>4</v>
      </c>
      <c r="S1104" t="s">
        <v>88</v>
      </c>
      <c r="T1104">
        <f t="shared" si="602"/>
        <v>3</v>
      </c>
      <c r="U1104" t="s">
        <v>162</v>
      </c>
      <c r="V1104">
        <f t="shared" si="603"/>
        <v>7</v>
      </c>
      <c r="W1104" t="s">
        <v>90</v>
      </c>
      <c r="X1104">
        <f t="shared" si="604"/>
        <v>7</v>
      </c>
      <c r="Y1104" t="s">
        <v>90</v>
      </c>
      <c r="Z1104">
        <f t="shared" si="605"/>
        <v>7</v>
      </c>
      <c r="AA1104" t="s">
        <v>91</v>
      </c>
      <c r="AB1104">
        <f t="shared" si="606"/>
        <v>3</v>
      </c>
      <c r="AC1104" t="s">
        <v>115</v>
      </c>
      <c r="AD1104">
        <f t="shared" si="607"/>
        <v>4</v>
      </c>
      <c r="AE1104">
        <v>5</v>
      </c>
      <c r="AF1104">
        <v>7</v>
      </c>
      <c r="AG1104">
        <v>1960</v>
      </c>
      <c r="AH1104">
        <v>2002</v>
      </c>
      <c r="AI1104" t="s">
        <v>93</v>
      </c>
      <c r="AJ1104">
        <f t="shared" si="608"/>
        <v>5</v>
      </c>
      <c r="AK1104" t="s">
        <v>94</v>
      </c>
      <c r="AL1104">
        <f t="shared" si="609"/>
        <v>8</v>
      </c>
      <c r="AM1104" t="s">
        <v>124</v>
      </c>
      <c r="AN1104">
        <f t="shared" si="610"/>
        <v>4</v>
      </c>
      <c r="AO1104" t="s">
        <v>124</v>
      </c>
      <c r="AP1104" t="s">
        <v>96</v>
      </c>
      <c r="AQ1104">
        <f t="shared" si="611"/>
        <v>4</v>
      </c>
      <c r="AR1104">
        <v>45</v>
      </c>
      <c r="AS1104" t="s">
        <v>98</v>
      </c>
      <c r="AT1104">
        <f t="shared" si="612"/>
        <v>3</v>
      </c>
      <c r="AU1104" t="s">
        <v>98</v>
      </c>
      <c r="AV1104">
        <f t="shared" si="613"/>
        <v>3</v>
      </c>
      <c r="AW1104" t="s">
        <v>118</v>
      </c>
      <c r="AX1104">
        <f t="shared" si="614"/>
        <v>2</v>
      </c>
      <c r="AY1104" t="s">
        <v>98</v>
      </c>
      <c r="AZ1104">
        <f t="shared" si="615"/>
        <v>4</v>
      </c>
      <c r="BA1104" t="s">
        <v>98</v>
      </c>
      <c r="BB1104">
        <f t="shared" si="616"/>
        <v>4</v>
      </c>
      <c r="BC1104" t="s">
        <v>100</v>
      </c>
      <c r="BD1104" t="s">
        <v>153</v>
      </c>
      <c r="BE1104">
        <f t="shared" si="617"/>
        <v>2</v>
      </c>
      <c r="BF1104">
        <v>588</v>
      </c>
      <c r="BG1104" t="s">
        <v>102</v>
      </c>
      <c r="BH1104">
        <v>0</v>
      </c>
      <c r="BI1104">
        <v>422</v>
      </c>
      <c r="BJ1104">
        <v>1010</v>
      </c>
      <c r="BK1104" t="s">
        <v>103</v>
      </c>
      <c r="BL1104">
        <f t="shared" si="618"/>
        <v>6</v>
      </c>
      <c r="BM1104" t="s">
        <v>104</v>
      </c>
      <c r="BN1104" t="s">
        <v>105</v>
      </c>
      <c r="BO1104" t="s">
        <v>106</v>
      </c>
      <c r="BP1104">
        <f t="shared" si="619"/>
        <v>6</v>
      </c>
      <c r="BQ1104">
        <v>1134</v>
      </c>
      <c r="BR1104">
        <v>0</v>
      </c>
      <c r="BS1104">
        <v>0</v>
      </c>
      <c r="BT1104">
        <v>1134</v>
      </c>
      <c r="BU1104">
        <v>0</v>
      </c>
      <c r="BV1104">
        <v>0</v>
      </c>
      <c r="BW1104">
        <v>1</v>
      </c>
      <c r="BX1104">
        <v>0</v>
      </c>
      <c r="BY1104">
        <v>2</v>
      </c>
      <c r="BZ1104">
        <v>1</v>
      </c>
      <c r="CA1104" t="s">
        <v>98</v>
      </c>
      <c r="CB1104">
        <f t="shared" si="620"/>
        <v>4</v>
      </c>
      <c r="CC1104">
        <v>6</v>
      </c>
      <c r="CD1104" t="s">
        <v>107</v>
      </c>
      <c r="CE1104">
        <v>0</v>
      </c>
      <c r="CF1104" t="s">
        <v>83</v>
      </c>
      <c r="CG1104" t="s">
        <v>108</v>
      </c>
      <c r="CH1104">
        <f t="shared" si="621"/>
        <v>6</v>
      </c>
      <c r="CI1104">
        <v>1960</v>
      </c>
      <c r="CJ1104" t="s">
        <v>109</v>
      </c>
      <c r="CK1104">
        <f t="shared" si="622"/>
        <v>3</v>
      </c>
      <c r="CL1104">
        <v>1</v>
      </c>
      <c r="CM1104">
        <v>254</v>
      </c>
      <c r="CN1104" t="s">
        <v>98</v>
      </c>
      <c r="CO1104">
        <f t="shared" si="623"/>
        <v>4</v>
      </c>
      <c r="CP1104" t="s">
        <v>98</v>
      </c>
      <c r="CQ1104">
        <f t="shared" si="624"/>
        <v>4</v>
      </c>
      <c r="CR1104" t="s">
        <v>105</v>
      </c>
      <c r="CS1104">
        <f t="shared" si="625"/>
        <v>3</v>
      </c>
      <c r="CT1104">
        <v>0</v>
      </c>
      <c r="CU1104">
        <v>16</v>
      </c>
      <c r="CV1104">
        <v>0</v>
      </c>
      <c r="CW1104">
        <v>0</v>
      </c>
      <c r="CX1104">
        <v>0</v>
      </c>
      <c r="CY1104">
        <v>0</v>
      </c>
      <c r="CZ1104" t="s">
        <v>83</v>
      </c>
      <c r="DA1104" t="s">
        <v>218</v>
      </c>
      <c r="DB1104">
        <f t="shared" si="626"/>
        <v>1</v>
      </c>
      <c r="DC1104" t="s">
        <v>83</v>
      </c>
      <c r="DD1104">
        <v>0</v>
      </c>
      <c r="DE1104">
        <v>4</v>
      </c>
      <c r="DF1104">
        <v>2007</v>
      </c>
      <c r="DG1104">
        <f t="shared" si="629"/>
        <v>16</v>
      </c>
      <c r="DH1104" t="s">
        <v>110</v>
      </c>
      <c r="DI1104">
        <f t="shared" si="627"/>
        <v>4</v>
      </c>
      <c r="DJ1104" t="s">
        <v>219</v>
      </c>
      <c r="DK1104">
        <f t="shared" si="628"/>
        <v>4</v>
      </c>
      <c r="DL1104">
        <v>135000</v>
      </c>
    </row>
    <row r="1105" spans="1:116" x14ac:dyDescent="0.35">
      <c r="A1105">
        <v>1104</v>
      </c>
      <c r="B1105">
        <v>20</v>
      </c>
      <c r="C1105" t="s">
        <v>81</v>
      </c>
      <c r="D1105">
        <f t="shared" si="595"/>
        <v>4</v>
      </c>
      <c r="E1105">
        <v>79</v>
      </c>
      <c r="F1105">
        <v>8910</v>
      </c>
      <c r="G1105" t="s">
        <v>82</v>
      </c>
      <c r="H1105">
        <f t="shared" si="596"/>
        <v>2</v>
      </c>
      <c r="I1105" t="s">
        <v>83</v>
      </c>
      <c r="J1105" t="str">
        <f t="shared" si="597"/>
        <v/>
      </c>
      <c r="K1105" t="s">
        <v>84</v>
      </c>
      <c r="L1105">
        <f t="shared" si="598"/>
        <v>1</v>
      </c>
      <c r="M1105" t="s">
        <v>85</v>
      </c>
      <c r="N1105">
        <f t="shared" si="599"/>
        <v>2</v>
      </c>
      <c r="O1105" t="s">
        <v>86</v>
      </c>
      <c r="P1105">
        <f t="shared" si="600"/>
        <v>4</v>
      </c>
      <c r="Q1105" t="s">
        <v>122</v>
      </c>
      <c r="R1105">
        <f t="shared" si="601"/>
        <v>2</v>
      </c>
      <c r="S1105" t="s">
        <v>88</v>
      </c>
      <c r="T1105">
        <f t="shared" si="602"/>
        <v>3</v>
      </c>
      <c r="U1105" t="s">
        <v>162</v>
      </c>
      <c r="V1105">
        <f t="shared" si="603"/>
        <v>7</v>
      </c>
      <c r="W1105" t="s">
        <v>90</v>
      </c>
      <c r="X1105">
        <f t="shared" si="604"/>
        <v>7</v>
      </c>
      <c r="Y1105" t="s">
        <v>90</v>
      </c>
      <c r="Z1105">
        <f t="shared" si="605"/>
        <v>7</v>
      </c>
      <c r="AA1105" t="s">
        <v>91</v>
      </c>
      <c r="AB1105">
        <f t="shared" si="606"/>
        <v>3</v>
      </c>
      <c r="AC1105" t="s">
        <v>115</v>
      </c>
      <c r="AD1105">
        <f t="shared" si="607"/>
        <v>4</v>
      </c>
      <c r="AE1105">
        <v>6</v>
      </c>
      <c r="AF1105">
        <v>6</v>
      </c>
      <c r="AG1105">
        <v>1959</v>
      </c>
      <c r="AH1105">
        <v>1959</v>
      </c>
      <c r="AI1105" t="s">
        <v>152</v>
      </c>
      <c r="AJ1105">
        <f t="shared" si="608"/>
        <v>6</v>
      </c>
      <c r="AK1105" t="s">
        <v>94</v>
      </c>
      <c r="AL1105">
        <f t="shared" si="609"/>
        <v>8</v>
      </c>
      <c r="AM1105" t="s">
        <v>96</v>
      </c>
      <c r="AN1105">
        <f t="shared" si="610"/>
        <v>5</v>
      </c>
      <c r="AO1105" t="s">
        <v>96</v>
      </c>
      <c r="AP1105" t="s">
        <v>117</v>
      </c>
      <c r="AQ1105">
        <f t="shared" si="611"/>
        <v>2</v>
      </c>
      <c r="AR1105">
        <v>0</v>
      </c>
      <c r="AS1105" t="s">
        <v>98</v>
      </c>
      <c r="AT1105">
        <f t="shared" si="612"/>
        <v>3</v>
      </c>
      <c r="AU1105" t="s">
        <v>98</v>
      </c>
      <c r="AV1105">
        <f t="shared" si="613"/>
        <v>3</v>
      </c>
      <c r="AW1105" t="s">
        <v>118</v>
      </c>
      <c r="AX1105">
        <f t="shared" si="614"/>
        <v>2</v>
      </c>
      <c r="AY1105" t="s">
        <v>98</v>
      </c>
      <c r="AZ1105">
        <f t="shared" si="615"/>
        <v>4</v>
      </c>
      <c r="BA1105" t="s">
        <v>98</v>
      </c>
      <c r="BB1105">
        <f t="shared" si="616"/>
        <v>4</v>
      </c>
      <c r="BC1105" t="s">
        <v>121</v>
      </c>
      <c r="BD1105" t="s">
        <v>119</v>
      </c>
      <c r="BE1105">
        <f t="shared" si="617"/>
        <v>4</v>
      </c>
      <c r="BF1105">
        <v>655</v>
      </c>
      <c r="BG1105" t="s">
        <v>102</v>
      </c>
      <c r="BH1105">
        <v>0</v>
      </c>
      <c r="BI1105">
        <v>0</v>
      </c>
      <c r="BJ1105">
        <v>655</v>
      </c>
      <c r="BK1105" t="s">
        <v>103</v>
      </c>
      <c r="BL1105">
        <f t="shared" si="618"/>
        <v>6</v>
      </c>
      <c r="BM1105" t="s">
        <v>104</v>
      </c>
      <c r="BN1105" t="s">
        <v>105</v>
      </c>
      <c r="BO1105" t="s">
        <v>106</v>
      </c>
      <c r="BP1105">
        <f t="shared" si="619"/>
        <v>6</v>
      </c>
      <c r="BQ1105">
        <v>1194</v>
      </c>
      <c r="BR1105">
        <v>0</v>
      </c>
      <c r="BS1105">
        <v>0</v>
      </c>
      <c r="BT1105">
        <v>1194</v>
      </c>
      <c r="BU1105">
        <v>0</v>
      </c>
      <c r="BV1105">
        <v>1</v>
      </c>
      <c r="BW1105">
        <v>1</v>
      </c>
      <c r="BX1105">
        <v>0</v>
      </c>
      <c r="BY1105">
        <v>3</v>
      </c>
      <c r="BZ1105">
        <v>1</v>
      </c>
      <c r="CA1105" t="s">
        <v>98</v>
      </c>
      <c r="CB1105">
        <f t="shared" si="620"/>
        <v>4</v>
      </c>
      <c r="CC1105">
        <v>6</v>
      </c>
      <c r="CD1105" t="s">
        <v>107</v>
      </c>
      <c r="CE1105">
        <v>1</v>
      </c>
      <c r="CF1105" t="s">
        <v>147</v>
      </c>
      <c r="CG1105" t="s">
        <v>156</v>
      </c>
      <c r="CH1105">
        <f t="shared" si="621"/>
        <v>7</v>
      </c>
      <c r="CI1105">
        <v>1954</v>
      </c>
      <c r="CJ1105" t="s">
        <v>157</v>
      </c>
      <c r="CK1105">
        <f t="shared" si="622"/>
        <v>4</v>
      </c>
      <c r="CL1105">
        <v>2</v>
      </c>
      <c r="CM1105">
        <v>539</v>
      </c>
      <c r="CN1105" t="s">
        <v>98</v>
      </c>
      <c r="CO1105">
        <f t="shared" si="623"/>
        <v>4</v>
      </c>
      <c r="CP1105" t="s">
        <v>98</v>
      </c>
      <c r="CQ1105">
        <f t="shared" si="624"/>
        <v>4</v>
      </c>
      <c r="CR1105" t="s">
        <v>105</v>
      </c>
      <c r="CS1105">
        <f t="shared" si="625"/>
        <v>3</v>
      </c>
      <c r="CT1105">
        <v>0</v>
      </c>
      <c r="CU1105">
        <v>0</v>
      </c>
      <c r="CV1105">
        <v>192</v>
      </c>
      <c r="CW1105">
        <v>0</v>
      </c>
      <c r="CX1105">
        <v>0</v>
      </c>
      <c r="CY1105">
        <v>0</v>
      </c>
      <c r="CZ1105" t="s">
        <v>83</v>
      </c>
      <c r="DA1105" t="s">
        <v>83</v>
      </c>
      <c r="DB1105">
        <f t="shared" si="626"/>
        <v>5</v>
      </c>
      <c r="DC1105" t="s">
        <v>83</v>
      </c>
      <c r="DD1105">
        <v>0</v>
      </c>
      <c r="DE1105">
        <v>7</v>
      </c>
      <c r="DF1105">
        <v>2006</v>
      </c>
      <c r="DG1105">
        <f t="shared" si="629"/>
        <v>17</v>
      </c>
      <c r="DH1105" t="s">
        <v>110</v>
      </c>
      <c r="DI1105">
        <f t="shared" si="627"/>
        <v>4</v>
      </c>
      <c r="DJ1105" t="s">
        <v>111</v>
      </c>
      <c r="DK1105">
        <f t="shared" si="628"/>
        <v>5</v>
      </c>
      <c r="DL1105">
        <v>159500</v>
      </c>
    </row>
    <row r="1106" spans="1:116" x14ac:dyDescent="0.35">
      <c r="A1106">
        <v>1105</v>
      </c>
      <c r="B1106">
        <v>160</v>
      </c>
      <c r="C1106" t="s">
        <v>142</v>
      </c>
      <c r="D1106">
        <f t="shared" si="595"/>
        <v>2</v>
      </c>
      <c r="E1106">
        <v>24</v>
      </c>
      <c r="F1106">
        <v>2016</v>
      </c>
      <c r="G1106" t="s">
        <v>82</v>
      </c>
      <c r="H1106">
        <f t="shared" si="596"/>
        <v>2</v>
      </c>
      <c r="I1106" t="s">
        <v>83</v>
      </c>
      <c r="J1106" t="str">
        <f t="shared" si="597"/>
        <v/>
      </c>
      <c r="K1106" t="s">
        <v>84</v>
      </c>
      <c r="L1106">
        <f t="shared" si="598"/>
        <v>1</v>
      </c>
      <c r="M1106" t="s">
        <v>85</v>
      </c>
      <c r="N1106">
        <f t="shared" si="599"/>
        <v>2</v>
      </c>
      <c r="O1106" t="s">
        <v>86</v>
      </c>
      <c r="P1106">
        <f t="shared" si="600"/>
        <v>4</v>
      </c>
      <c r="Q1106" t="s">
        <v>87</v>
      </c>
      <c r="R1106">
        <f t="shared" si="601"/>
        <v>4</v>
      </c>
      <c r="S1106" t="s">
        <v>88</v>
      </c>
      <c r="T1106">
        <f t="shared" si="602"/>
        <v>3</v>
      </c>
      <c r="U1106" t="s">
        <v>228</v>
      </c>
      <c r="V1106">
        <f t="shared" si="603"/>
        <v>24</v>
      </c>
      <c r="W1106" t="s">
        <v>90</v>
      </c>
      <c r="X1106">
        <f t="shared" si="604"/>
        <v>7</v>
      </c>
      <c r="Y1106" t="s">
        <v>90</v>
      </c>
      <c r="Z1106">
        <f t="shared" si="605"/>
        <v>7</v>
      </c>
      <c r="AA1106" t="s">
        <v>179</v>
      </c>
      <c r="AB1106">
        <f t="shared" si="606"/>
        <v>4</v>
      </c>
      <c r="AC1106" t="s">
        <v>92</v>
      </c>
      <c r="AD1106">
        <f t="shared" si="607"/>
        <v>8</v>
      </c>
      <c r="AE1106">
        <v>5</v>
      </c>
      <c r="AF1106">
        <v>5</v>
      </c>
      <c r="AG1106">
        <v>1970</v>
      </c>
      <c r="AH1106">
        <v>1970</v>
      </c>
      <c r="AI1106" t="s">
        <v>93</v>
      </c>
      <c r="AJ1106">
        <f t="shared" si="608"/>
        <v>5</v>
      </c>
      <c r="AK1106" t="s">
        <v>94</v>
      </c>
      <c r="AL1106">
        <f t="shared" si="609"/>
        <v>8</v>
      </c>
      <c r="AM1106" t="s">
        <v>140</v>
      </c>
      <c r="AN1106">
        <f t="shared" si="610"/>
        <v>9</v>
      </c>
      <c r="AO1106" t="s">
        <v>140</v>
      </c>
      <c r="AP1106" t="s">
        <v>96</v>
      </c>
      <c r="AQ1106">
        <f t="shared" si="611"/>
        <v>4</v>
      </c>
      <c r="AR1106">
        <v>304</v>
      </c>
      <c r="AS1106" t="s">
        <v>98</v>
      </c>
      <c r="AT1106">
        <f t="shared" si="612"/>
        <v>3</v>
      </c>
      <c r="AU1106" t="s">
        <v>98</v>
      </c>
      <c r="AV1106">
        <f t="shared" si="613"/>
        <v>3</v>
      </c>
      <c r="AW1106" t="s">
        <v>118</v>
      </c>
      <c r="AX1106">
        <f t="shared" si="614"/>
        <v>2</v>
      </c>
      <c r="AY1106" t="s">
        <v>98</v>
      </c>
      <c r="AZ1106">
        <f t="shared" si="615"/>
        <v>4</v>
      </c>
      <c r="BA1106" t="s">
        <v>98</v>
      </c>
      <c r="BB1106">
        <f t="shared" si="616"/>
        <v>4</v>
      </c>
      <c r="BC1106" t="s">
        <v>100</v>
      </c>
      <c r="BD1106" t="s">
        <v>102</v>
      </c>
      <c r="BE1106">
        <f t="shared" si="617"/>
        <v>6</v>
      </c>
      <c r="BF1106">
        <v>0</v>
      </c>
      <c r="BG1106" t="s">
        <v>102</v>
      </c>
      <c r="BH1106">
        <v>0</v>
      </c>
      <c r="BI1106">
        <v>630</v>
      </c>
      <c r="BJ1106">
        <v>630</v>
      </c>
      <c r="BK1106" t="s">
        <v>103</v>
      </c>
      <c r="BL1106">
        <f t="shared" si="618"/>
        <v>6</v>
      </c>
      <c r="BM1106" t="s">
        <v>98</v>
      </c>
      <c r="BN1106" t="s">
        <v>105</v>
      </c>
      <c r="BO1106" t="s">
        <v>106</v>
      </c>
      <c r="BP1106">
        <f t="shared" si="619"/>
        <v>6</v>
      </c>
      <c r="BQ1106">
        <v>630</v>
      </c>
      <c r="BR1106">
        <v>672</v>
      </c>
      <c r="BS1106">
        <v>0</v>
      </c>
      <c r="BT1106">
        <v>1302</v>
      </c>
      <c r="BU1106">
        <v>0</v>
      </c>
      <c r="BV1106">
        <v>0</v>
      </c>
      <c r="BW1106">
        <v>2</v>
      </c>
      <c r="BX1106">
        <v>1</v>
      </c>
      <c r="BY1106">
        <v>3</v>
      </c>
      <c r="BZ1106">
        <v>1</v>
      </c>
      <c r="CA1106" t="s">
        <v>98</v>
      </c>
      <c r="CB1106">
        <f t="shared" si="620"/>
        <v>4</v>
      </c>
      <c r="CC1106">
        <v>6</v>
      </c>
      <c r="CD1106" t="s">
        <v>107</v>
      </c>
      <c r="CE1106">
        <v>0</v>
      </c>
      <c r="CF1106" t="s">
        <v>83</v>
      </c>
      <c r="CG1106" t="s">
        <v>127</v>
      </c>
      <c r="CH1106">
        <f t="shared" si="621"/>
        <v>5</v>
      </c>
      <c r="CI1106">
        <v>1970</v>
      </c>
      <c r="CJ1106" t="s">
        <v>102</v>
      </c>
      <c r="CK1106">
        <f t="shared" si="622"/>
        <v>2</v>
      </c>
      <c r="CL1106">
        <v>2</v>
      </c>
      <c r="CM1106">
        <v>440</v>
      </c>
      <c r="CN1106" t="s">
        <v>98</v>
      </c>
      <c r="CO1106">
        <f t="shared" si="623"/>
        <v>4</v>
      </c>
      <c r="CP1106" t="s">
        <v>98</v>
      </c>
      <c r="CQ1106">
        <f t="shared" si="624"/>
        <v>4</v>
      </c>
      <c r="CR1106" t="s">
        <v>105</v>
      </c>
      <c r="CS1106">
        <f t="shared" si="625"/>
        <v>3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 t="s">
        <v>83</v>
      </c>
      <c r="DA1106" t="s">
        <v>83</v>
      </c>
      <c r="DB1106">
        <f t="shared" si="626"/>
        <v>5</v>
      </c>
      <c r="DC1106" t="s">
        <v>83</v>
      </c>
      <c r="DD1106">
        <v>0</v>
      </c>
      <c r="DE1106">
        <v>4</v>
      </c>
      <c r="DF1106">
        <v>2007</v>
      </c>
      <c r="DG1106">
        <f t="shared" si="629"/>
        <v>16</v>
      </c>
      <c r="DH1106" t="s">
        <v>110</v>
      </c>
      <c r="DI1106">
        <f t="shared" si="627"/>
        <v>4</v>
      </c>
      <c r="DJ1106" t="s">
        <v>111</v>
      </c>
      <c r="DK1106">
        <f t="shared" si="628"/>
        <v>5</v>
      </c>
      <c r="DL1106">
        <v>106000</v>
      </c>
    </row>
    <row r="1107" spans="1:116" x14ac:dyDescent="0.35">
      <c r="A1107">
        <v>1106</v>
      </c>
      <c r="B1107">
        <v>60</v>
      </c>
      <c r="C1107" t="s">
        <v>81</v>
      </c>
      <c r="D1107">
        <f t="shared" si="595"/>
        <v>4</v>
      </c>
      <c r="E1107">
        <v>98</v>
      </c>
      <c r="F1107">
        <v>12256</v>
      </c>
      <c r="G1107" t="s">
        <v>82</v>
      </c>
      <c r="H1107">
        <f t="shared" si="596"/>
        <v>2</v>
      </c>
      <c r="I1107" t="s">
        <v>83</v>
      </c>
      <c r="J1107" t="str">
        <f t="shared" si="597"/>
        <v/>
      </c>
      <c r="K1107" t="s">
        <v>120</v>
      </c>
      <c r="L1107">
        <f t="shared" si="598"/>
        <v>2</v>
      </c>
      <c r="M1107" t="s">
        <v>85</v>
      </c>
      <c r="N1107">
        <f t="shared" si="599"/>
        <v>2</v>
      </c>
      <c r="O1107" t="s">
        <v>86</v>
      </c>
      <c r="P1107">
        <f t="shared" si="600"/>
        <v>4</v>
      </c>
      <c r="Q1107" t="s">
        <v>122</v>
      </c>
      <c r="R1107">
        <f t="shared" si="601"/>
        <v>2</v>
      </c>
      <c r="S1107" t="s">
        <v>88</v>
      </c>
      <c r="T1107">
        <f t="shared" si="602"/>
        <v>3</v>
      </c>
      <c r="U1107" t="s">
        <v>129</v>
      </c>
      <c r="V1107">
        <f t="shared" si="603"/>
        <v>17</v>
      </c>
      <c r="W1107" t="s">
        <v>90</v>
      </c>
      <c r="X1107">
        <f t="shared" si="604"/>
        <v>7</v>
      </c>
      <c r="Y1107" t="s">
        <v>90</v>
      </c>
      <c r="Z1107">
        <f t="shared" si="605"/>
        <v>7</v>
      </c>
      <c r="AA1107" t="s">
        <v>91</v>
      </c>
      <c r="AB1107">
        <f t="shared" si="606"/>
        <v>3</v>
      </c>
      <c r="AC1107" t="s">
        <v>92</v>
      </c>
      <c r="AD1107">
        <f t="shared" si="607"/>
        <v>8</v>
      </c>
      <c r="AE1107">
        <v>8</v>
      </c>
      <c r="AF1107">
        <v>5</v>
      </c>
      <c r="AG1107">
        <v>1994</v>
      </c>
      <c r="AH1107">
        <v>1995</v>
      </c>
      <c r="AI1107" t="s">
        <v>93</v>
      </c>
      <c r="AJ1107">
        <f t="shared" si="608"/>
        <v>5</v>
      </c>
      <c r="AK1107" t="s">
        <v>94</v>
      </c>
      <c r="AL1107">
        <f t="shared" si="609"/>
        <v>8</v>
      </c>
      <c r="AM1107" t="s">
        <v>140</v>
      </c>
      <c r="AN1107">
        <f t="shared" si="610"/>
        <v>9</v>
      </c>
      <c r="AO1107" t="s">
        <v>140</v>
      </c>
      <c r="AP1107" t="s">
        <v>96</v>
      </c>
      <c r="AQ1107">
        <f t="shared" si="611"/>
        <v>4</v>
      </c>
      <c r="AR1107">
        <v>362</v>
      </c>
      <c r="AS1107" t="s">
        <v>97</v>
      </c>
      <c r="AT1107">
        <f t="shared" si="612"/>
        <v>4</v>
      </c>
      <c r="AU1107" t="s">
        <v>98</v>
      </c>
      <c r="AV1107">
        <f t="shared" si="613"/>
        <v>3</v>
      </c>
      <c r="AW1107" t="s">
        <v>99</v>
      </c>
      <c r="AX1107">
        <f t="shared" si="614"/>
        <v>6</v>
      </c>
      <c r="AY1107" t="s">
        <v>104</v>
      </c>
      <c r="AZ1107">
        <f t="shared" si="615"/>
        <v>6</v>
      </c>
      <c r="BA1107" t="s">
        <v>98</v>
      </c>
      <c r="BB1107">
        <f t="shared" si="616"/>
        <v>4</v>
      </c>
      <c r="BC1107" t="s">
        <v>130</v>
      </c>
      <c r="BD1107" t="s">
        <v>101</v>
      </c>
      <c r="BE1107">
        <f t="shared" si="617"/>
        <v>7</v>
      </c>
      <c r="BF1107">
        <v>1032</v>
      </c>
      <c r="BG1107" t="s">
        <v>102</v>
      </c>
      <c r="BH1107">
        <v>0</v>
      </c>
      <c r="BI1107">
        <v>431</v>
      </c>
      <c r="BJ1107">
        <v>1463</v>
      </c>
      <c r="BK1107" t="s">
        <v>103</v>
      </c>
      <c r="BL1107">
        <f t="shared" si="618"/>
        <v>6</v>
      </c>
      <c r="BM1107" t="s">
        <v>104</v>
      </c>
      <c r="BN1107" t="s">
        <v>105</v>
      </c>
      <c r="BO1107" t="s">
        <v>106</v>
      </c>
      <c r="BP1107">
        <f t="shared" si="619"/>
        <v>6</v>
      </c>
      <c r="BQ1107">
        <v>1500</v>
      </c>
      <c r="BR1107">
        <v>1122</v>
      </c>
      <c r="BS1107">
        <v>0</v>
      </c>
      <c r="BT1107">
        <v>2622</v>
      </c>
      <c r="BU1107">
        <v>1</v>
      </c>
      <c r="BV1107">
        <v>0</v>
      </c>
      <c r="BW1107">
        <v>2</v>
      </c>
      <c r="BX1107">
        <v>1</v>
      </c>
      <c r="BY1107">
        <v>3</v>
      </c>
      <c r="BZ1107">
        <v>1</v>
      </c>
      <c r="CA1107" t="s">
        <v>97</v>
      </c>
      <c r="CB1107">
        <f t="shared" si="620"/>
        <v>5</v>
      </c>
      <c r="CC1107">
        <v>9</v>
      </c>
      <c r="CD1107" t="s">
        <v>107</v>
      </c>
      <c r="CE1107">
        <v>2</v>
      </c>
      <c r="CF1107" t="s">
        <v>98</v>
      </c>
      <c r="CG1107" t="s">
        <v>108</v>
      </c>
      <c r="CH1107">
        <f t="shared" si="621"/>
        <v>6</v>
      </c>
      <c r="CI1107">
        <v>1994</v>
      </c>
      <c r="CJ1107" t="s">
        <v>109</v>
      </c>
      <c r="CK1107">
        <f t="shared" si="622"/>
        <v>3</v>
      </c>
      <c r="CL1107">
        <v>2</v>
      </c>
      <c r="CM1107">
        <v>712</v>
      </c>
      <c r="CN1107" t="s">
        <v>98</v>
      </c>
      <c r="CO1107">
        <f t="shared" si="623"/>
        <v>4</v>
      </c>
      <c r="CP1107" t="s">
        <v>98</v>
      </c>
      <c r="CQ1107">
        <f t="shared" si="624"/>
        <v>4</v>
      </c>
      <c r="CR1107" t="s">
        <v>105</v>
      </c>
      <c r="CS1107">
        <f t="shared" si="625"/>
        <v>3</v>
      </c>
      <c r="CT1107">
        <v>186</v>
      </c>
      <c r="CU1107">
        <v>32</v>
      </c>
      <c r="CV1107">
        <v>0</v>
      </c>
      <c r="CW1107">
        <v>0</v>
      </c>
      <c r="CX1107">
        <v>0</v>
      </c>
      <c r="CY1107">
        <v>0</v>
      </c>
      <c r="CZ1107" t="s">
        <v>83</v>
      </c>
      <c r="DA1107" t="s">
        <v>83</v>
      </c>
      <c r="DB1107">
        <f t="shared" si="626"/>
        <v>5</v>
      </c>
      <c r="DC1107" t="s">
        <v>83</v>
      </c>
      <c r="DD1107">
        <v>0</v>
      </c>
      <c r="DE1107">
        <v>4</v>
      </c>
      <c r="DF1107">
        <v>2010</v>
      </c>
      <c r="DG1107">
        <f t="shared" si="629"/>
        <v>13</v>
      </c>
      <c r="DH1107" t="s">
        <v>110</v>
      </c>
      <c r="DI1107">
        <f t="shared" si="627"/>
        <v>4</v>
      </c>
      <c r="DJ1107" t="s">
        <v>111</v>
      </c>
      <c r="DK1107">
        <f t="shared" si="628"/>
        <v>5</v>
      </c>
      <c r="DL1107">
        <v>325000</v>
      </c>
    </row>
    <row r="1108" spans="1:116" x14ac:dyDescent="0.35">
      <c r="A1108">
        <v>1107</v>
      </c>
      <c r="B1108">
        <v>20</v>
      </c>
      <c r="C1108" t="s">
        <v>81</v>
      </c>
      <c r="D1108">
        <f t="shared" si="595"/>
        <v>4</v>
      </c>
      <c r="E1108">
        <v>114</v>
      </c>
      <c r="F1108">
        <v>10357</v>
      </c>
      <c r="G1108" t="s">
        <v>82</v>
      </c>
      <c r="H1108">
        <f t="shared" si="596"/>
        <v>2</v>
      </c>
      <c r="I1108" t="s">
        <v>83</v>
      </c>
      <c r="J1108" t="str">
        <f t="shared" si="597"/>
        <v/>
      </c>
      <c r="K1108" t="s">
        <v>120</v>
      </c>
      <c r="L1108">
        <f t="shared" si="598"/>
        <v>2</v>
      </c>
      <c r="M1108" t="s">
        <v>85</v>
      </c>
      <c r="N1108">
        <f t="shared" si="599"/>
        <v>2</v>
      </c>
      <c r="O1108" t="s">
        <v>86</v>
      </c>
      <c r="P1108">
        <f t="shared" si="600"/>
        <v>4</v>
      </c>
      <c r="Q1108" t="s">
        <v>122</v>
      </c>
      <c r="R1108">
        <f t="shared" si="601"/>
        <v>2</v>
      </c>
      <c r="S1108" t="s">
        <v>88</v>
      </c>
      <c r="T1108">
        <f t="shared" si="602"/>
        <v>3</v>
      </c>
      <c r="U1108" t="s">
        <v>170</v>
      </c>
      <c r="V1108">
        <f t="shared" si="603"/>
        <v>15</v>
      </c>
      <c r="W1108" t="s">
        <v>114</v>
      </c>
      <c r="X1108">
        <f t="shared" si="604"/>
        <v>2</v>
      </c>
      <c r="Y1108" t="s">
        <v>90</v>
      </c>
      <c r="Z1108">
        <f t="shared" si="605"/>
        <v>7</v>
      </c>
      <c r="AA1108" t="s">
        <v>91</v>
      </c>
      <c r="AB1108">
        <f t="shared" si="606"/>
        <v>3</v>
      </c>
      <c r="AC1108" t="s">
        <v>115</v>
      </c>
      <c r="AD1108">
        <f t="shared" si="607"/>
        <v>4</v>
      </c>
      <c r="AE1108">
        <v>7</v>
      </c>
      <c r="AF1108">
        <v>5</v>
      </c>
      <c r="AG1108">
        <v>1990</v>
      </c>
      <c r="AH1108">
        <v>1991</v>
      </c>
      <c r="AI1108" t="s">
        <v>152</v>
      </c>
      <c r="AJ1108">
        <f t="shared" si="608"/>
        <v>6</v>
      </c>
      <c r="AK1108" t="s">
        <v>94</v>
      </c>
      <c r="AL1108">
        <f t="shared" si="609"/>
        <v>8</v>
      </c>
      <c r="AM1108" t="s">
        <v>140</v>
      </c>
      <c r="AN1108">
        <f t="shared" si="610"/>
        <v>9</v>
      </c>
      <c r="AO1108" t="s">
        <v>140</v>
      </c>
      <c r="AP1108" t="s">
        <v>117</v>
      </c>
      <c r="AQ1108">
        <f t="shared" si="611"/>
        <v>2</v>
      </c>
      <c r="AR1108">
        <v>0</v>
      </c>
      <c r="AS1108" t="s">
        <v>97</v>
      </c>
      <c r="AT1108">
        <f t="shared" si="612"/>
        <v>4</v>
      </c>
      <c r="AU1108" t="s">
        <v>98</v>
      </c>
      <c r="AV1108">
        <f t="shared" si="613"/>
        <v>3</v>
      </c>
      <c r="AW1108" t="s">
        <v>99</v>
      </c>
      <c r="AX1108">
        <f t="shared" si="614"/>
        <v>6</v>
      </c>
      <c r="AY1108" t="s">
        <v>97</v>
      </c>
      <c r="AZ1108">
        <f t="shared" si="615"/>
        <v>5</v>
      </c>
      <c r="BA1108" t="s">
        <v>98</v>
      </c>
      <c r="BB1108">
        <f t="shared" si="616"/>
        <v>4</v>
      </c>
      <c r="BC1108" t="s">
        <v>121</v>
      </c>
      <c r="BD1108" t="s">
        <v>101</v>
      </c>
      <c r="BE1108">
        <f t="shared" si="617"/>
        <v>7</v>
      </c>
      <c r="BF1108">
        <v>738</v>
      </c>
      <c r="BG1108" t="s">
        <v>102</v>
      </c>
      <c r="BH1108">
        <v>0</v>
      </c>
      <c r="BI1108">
        <v>172</v>
      </c>
      <c r="BJ1108">
        <v>910</v>
      </c>
      <c r="BK1108" t="s">
        <v>103</v>
      </c>
      <c r="BL1108">
        <f t="shared" si="618"/>
        <v>6</v>
      </c>
      <c r="BM1108" t="s">
        <v>97</v>
      </c>
      <c r="BN1108" t="s">
        <v>105</v>
      </c>
      <c r="BO1108" t="s">
        <v>106</v>
      </c>
      <c r="BP1108">
        <f t="shared" si="619"/>
        <v>6</v>
      </c>
      <c r="BQ1108">
        <v>1442</v>
      </c>
      <c r="BR1108">
        <v>0</v>
      </c>
      <c r="BS1108">
        <v>0</v>
      </c>
      <c r="BT1108">
        <v>1442</v>
      </c>
      <c r="BU1108">
        <v>1</v>
      </c>
      <c r="BV1108">
        <v>0</v>
      </c>
      <c r="BW1108">
        <v>2</v>
      </c>
      <c r="BX1108">
        <v>0</v>
      </c>
      <c r="BY1108">
        <v>3</v>
      </c>
      <c r="BZ1108">
        <v>1</v>
      </c>
      <c r="CA1108" t="s">
        <v>97</v>
      </c>
      <c r="CB1108">
        <f t="shared" si="620"/>
        <v>5</v>
      </c>
      <c r="CC1108">
        <v>6</v>
      </c>
      <c r="CD1108" t="s">
        <v>107</v>
      </c>
      <c r="CE1108">
        <v>1</v>
      </c>
      <c r="CF1108" t="s">
        <v>98</v>
      </c>
      <c r="CG1108" t="s">
        <v>108</v>
      </c>
      <c r="CH1108">
        <f t="shared" si="621"/>
        <v>6</v>
      </c>
      <c r="CI1108">
        <v>1990</v>
      </c>
      <c r="CJ1108" t="s">
        <v>157</v>
      </c>
      <c r="CK1108">
        <f t="shared" si="622"/>
        <v>4</v>
      </c>
      <c r="CL1108">
        <v>2</v>
      </c>
      <c r="CM1108">
        <v>719</v>
      </c>
      <c r="CN1108" t="s">
        <v>98</v>
      </c>
      <c r="CO1108">
        <f t="shared" si="623"/>
        <v>4</v>
      </c>
      <c r="CP1108" t="s">
        <v>98</v>
      </c>
      <c r="CQ1108">
        <f t="shared" si="624"/>
        <v>4</v>
      </c>
      <c r="CR1108" t="s">
        <v>105</v>
      </c>
      <c r="CS1108">
        <f t="shared" si="625"/>
        <v>3</v>
      </c>
      <c r="CT1108">
        <v>0</v>
      </c>
      <c r="CU1108">
        <v>244</v>
      </c>
      <c r="CV1108">
        <v>0</v>
      </c>
      <c r="CW1108">
        <v>0</v>
      </c>
      <c r="CX1108">
        <v>0</v>
      </c>
      <c r="CY1108">
        <v>0</v>
      </c>
      <c r="CZ1108" t="s">
        <v>83</v>
      </c>
      <c r="DA1108" t="s">
        <v>83</v>
      </c>
      <c r="DB1108">
        <f t="shared" si="626"/>
        <v>5</v>
      </c>
      <c r="DC1108" t="s">
        <v>83</v>
      </c>
      <c r="DD1108">
        <v>0</v>
      </c>
      <c r="DE1108">
        <v>5</v>
      </c>
      <c r="DF1108">
        <v>2007</v>
      </c>
      <c r="DG1108">
        <f t="shared" si="629"/>
        <v>16</v>
      </c>
      <c r="DH1108" t="s">
        <v>110</v>
      </c>
      <c r="DI1108">
        <f t="shared" si="627"/>
        <v>4</v>
      </c>
      <c r="DJ1108" t="s">
        <v>111</v>
      </c>
      <c r="DK1108">
        <f t="shared" si="628"/>
        <v>5</v>
      </c>
      <c r="DL1108">
        <v>179900</v>
      </c>
    </row>
    <row r="1109" spans="1:116" x14ac:dyDescent="0.35">
      <c r="A1109">
        <v>1108</v>
      </c>
      <c r="B1109">
        <v>60</v>
      </c>
      <c r="C1109" t="s">
        <v>81</v>
      </c>
      <c r="D1109">
        <f t="shared" si="595"/>
        <v>4</v>
      </c>
      <c r="E1109">
        <v>168</v>
      </c>
      <c r="F1109">
        <v>23257</v>
      </c>
      <c r="G1109" t="s">
        <v>82</v>
      </c>
      <c r="H1109">
        <f t="shared" si="596"/>
        <v>2</v>
      </c>
      <c r="I1109" t="s">
        <v>83</v>
      </c>
      <c r="J1109" t="str">
        <f t="shared" si="597"/>
        <v/>
      </c>
      <c r="K1109" t="s">
        <v>231</v>
      </c>
      <c r="L1109">
        <f t="shared" si="598"/>
        <v>3</v>
      </c>
      <c r="M1109" t="s">
        <v>199</v>
      </c>
      <c r="N1109">
        <f t="shared" si="599"/>
        <v>4</v>
      </c>
      <c r="O1109" t="s">
        <v>86</v>
      </c>
      <c r="P1109">
        <f t="shared" si="600"/>
        <v>4</v>
      </c>
      <c r="Q1109" t="s">
        <v>166</v>
      </c>
      <c r="R1109">
        <f t="shared" si="601"/>
        <v>1</v>
      </c>
      <c r="S1109" t="s">
        <v>88</v>
      </c>
      <c r="T1109">
        <f t="shared" si="602"/>
        <v>3</v>
      </c>
      <c r="U1109" t="s">
        <v>193</v>
      </c>
      <c r="V1109">
        <f t="shared" si="603"/>
        <v>11</v>
      </c>
      <c r="W1109" t="s">
        <v>90</v>
      </c>
      <c r="X1109">
        <f t="shared" si="604"/>
        <v>7</v>
      </c>
      <c r="Y1109" t="s">
        <v>90</v>
      </c>
      <c r="Z1109">
        <f t="shared" si="605"/>
        <v>7</v>
      </c>
      <c r="AA1109" t="s">
        <v>91</v>
      </c>
      <c r="AB1109">
        <f t="shared" si="606"/>
        <v>3</v>
      </c>
      <c r="AC1109" t="s">
        <v>92</v>
      </c>
      <c r="AD1109">
        <f t="shared" si="607"/>
        <v>8</v>
      </c>
      <c r="AE1109">
        <v>7</v>
      </c>
      <c r="AF1109">
        <v>5</v>
      </c>
      <c r="AG1109">
        <v>2006</v>
      </c>
      <c r="AH1109">
        <v>2006</v>
      </c>
      <c r="AI1109" t="s">
        <v>93</v>
      </c>
      <c r="AJ1109">
        <f t="shared" si="608"/>
        <v>5</v>
      </c>
      <c r="AK1109" t="s">
        <v>94</v>
      </c>
      <c r="AL1109">
        <f t="shared" si="609"/>
        <v>8</v>
      </c>
      <c r="AM1109" t="s">
        <v>95</v>
      </c>
      <c r="AN1109">
        <f t="shared" si="610"/>
        <v>14</v>
      </c>
      <c r="AO1109" t="s">
        <v>95</v>
      </c>
      <c r="AP1109" t="s">
        <v>117</v>
      </c>
      <c r="AQ1109">
        <f t="shared" si="611"/>
        <v>2</v>
      </c>
      <c r="AR1109">
        <v>0</v>
      </c>
      <c r="AS1109" t="s">
        <v>97</v>
      </c>
      <c r="AT1109">
        <f t="shared" si="612"/>
        <v>4</v>
      </c>
      <c r="AU1109" t="s">
        <v>98</v>
      </c>
      <c r="AV1109">
        <f t="shared" si="613"/>
        <v>3</v>
      </c>
      <c r="AW1109" t="s">
        <v>99</v>
      </c>
      <c r="AX1109">
        <f t="shared" si="614"/>
        <v>6</v>
      </c>
      <c r="AY1109" t="s">
        <v>104</v>
      </c>
      <c r="AZ1109">
        <f t="shared" si="615"/>
        <v>6</v>
      </c>
      <c r="BA1109" t="s">
        <v>97</v>
      </c>
      <c r="BB1109">
        <f t="shared" si="616"/>
        <v>5</v>
      </c>
      <c r="BC1109" t="s">
        <v>100</v>
      </c>
      <c r="BD1109" t="s">
        <v>102</v>
      </c>
      <c r="BE1109">
        <f t="shared" si="617"/>
        <v>6</v>
      </c>
      <c r="BF1109">
        <v>0</v>
      </c>
      <c r="BG1109" t="s">
        <v>102</v>
      </c>
      <c r="BH1109">
        <v>0</v>
      </c>
      <c r="BI1109">
        <v>868</v>
      </c>
      <c r="BJ1109">
        <v>868</v>
      </c>
      <c r="BK1109" t="s">
        <v>103</v>
      </c>
      <c r="BL1109">
        <f t="shared" si="618"/>
        <v>6</v>
      </c>
      <c r="BM1109" t="s">
        <v>104</v>
      </c>
      <c r="BN1109" t="s">
        <v>105</v>
      </c>
      <c r="BO1109" t="s">
        <v>106</v>
      </c>
      <c r="BP1109">
        <f t="shared" si="619"/>
        <v>6</v>
      </c>
      <c r="BQ1109">
        <v>887</v>
      </c>
      <c r="BR1109">
        <v>1134</v>
      </c>
      <c r="BS1109">
        <v>0</v>
      </c>
      <c r="BT1109">
        <v>2021</v>
      </c>
      <c r="BU1109">
        <v>0</v>
      </c>
      <c r="BV1109">
        <v>0</v>
      </c>
      <c r="BW1109">
        <v>2</v>
      </c>
      <c r="BX1109">
        <v>1</v>
      </c>
      <c r="BY1109">
        <v>3</v>
      </c>
      <c r="BZ1109">
        <v>1</v>
      </c>
      <c r="CA1109" t="s">
        <v>97</v>
      </c>
      <c r="CB1109">
        <f t="shared" si="620"/>
        <v>5</v>
      </c>
      <c r="CC1109">
        <v>9</v>
      </c>
      <c r="CD1109" t="s">
        <v>107</v>
      </c>
      <c r="CE1109">
        <v>1</v>
      </c>
      <c r="CF1109" t="s">
        <v>97</v>
      </c>
      <c r="CG1109" t="s">
        <v>156</v>
      </c>
      <c r="CH1109">
        <f t="shared" si="621"/>
        <v>7</v>
      </c>
      <c r="CI1109">
        <v>2006</v>
      </c>
      <c r="CJ1109" t="s">
        <v>109</v>
      </c>
      <c r="CK1109">
        <f t="shared" si="622"/>
        <v>3</v>
      </c>
      <c r="CL1109">
        <v>2</v>
      </c>
      <c r="CM1109">
        <v>422</v>
      </c>
      <c r="CN1109" t="s">
        <v>98</v>
      </c>
      <c r="CO1109">
        <f t="shared" si="623"/>
        <v>4</v>
      </c>
      <c r="CP1109" t="s">
        <v>98</v>
      </c>
      <c r="CQ1109">
        <f t="shared" si="624"/>
        <v>4</v>
      </c>
      <c r="CR1109" t="s">
        <v>105</v>
      </c>
      <c r="CS1109">
        <f t="shared" si="625"/>
        <v>3</v>
      </c>
      <c r="CT1109">
        <v>0</v>
      </c>
      <c r="CU1109">
        <v>100</v>
      </c>
      <c r="CV1109">
        <v>0</v>
      </c>
      <c r="CW1109">
        <v>0</v>
      </c>
      <c r="CX1109">
        <v>0</v>
      </c>
      <c r="CY1109">
        <v>0</v>
      </c>
      <c r="CZ1109" t="s">
        <v>83</v>
      </c>
      <c r="DA1109" t="s">
        <v>83</v>
      </c>
      <c r="DB1109">
        <f t="shared" si="626"/>
        <v>5</v>
      </c>
      <c r="DC1109" t="s">
        <v>83</v>
      </c>
      <c r="DD1109">
        <v>0</v>
      </c>
      <c r="DE1109">
        <v>9</v>
      </c>
      <c r="DF1109">
        <v>2006</v>
      </c>
      <c r="DG1109">
        <f t="shared" si="629"/>
        <v>17</v>
      </c>
      <c r="DH1109" t="s">
        <v>158</v>
      </c>
      <c r="DI1109">
        <f t="shared" si="627"/>
        <v>8</v>
      </c>
      <c r="DJ1109" t="s">
        <v>159</v>
      </c>
      <c r="DK1109">
        <f t="shared" si="628"/>
        <v>6</v>
      </c>
      <c r="DL1109">
        <v>274725</v>
      </c>
    </row>
    <row r="1110" spans="1:116" x14ac:dyDescent="0.35">
      <c r="A1110">
        <v>1109</v>
      </c>
      <c r="B1110">
        <v>60</v>
      </c>
      <c r="C1110" t="s">
        <v>81</v>
      </c>
      <c r="D1110">
        <f t="shared" si="595"/>
        <v>4</v>
      </c>
      <c r="E1110" t="s">
        <v>83</v>
      </c>
      <c r="F1110">
        <v>8063</v>
      </c>
      <c r="G1110" t="s">
        <v>82</v>
      </c>
      <c r="H1110">
        <f t="shared" si="596"/>
        <v>2</v>
      </c>
      <c r="I1110" t="s">
        <v>83</v>
      </c>
      <c r="J1110" t="str">
        <f t="shared" si="597"/>
        <v/>
      </c>
      <c r="K1110" t="s">
        <v>84</v>
      </c>
      <c r="L1110">
        <f t="shared" si="598"/>
        <v>1</v>
      </c>
      <c r="M1110" t="s">
        <v>85</v>
      </c>
      <c r="N1110">
        <f t="shared" si="599"/>
        <v>2</v>
      </c>
      <c r="O1110" t="s">
        <v>86</v>
      </c>
      <c r="P1110">
        <f t="shared" si="600"/>
        <v>4</v>
      </c>
      <c r="Q1110" t="s">
        <v>87</v>
      </c>
      <c r="R1110">
        <f t="shared" si="601"/>
        <v>4</v>
      </c>
      <c r="S1110" t="s">
        <v>88</v>
      </c>
      <c r="T1110">
        <f t="shared" si="602"/>
        <v>3</v>
      </c>
      <c r="U1110" t="s">
        <v>193</v>
      </c>
      <c r="V1110">
        <f t="shared" si="603"/>
        <v>11</v>
      </c>
      <c r="W1110" t="s">
        <v>90</v>
      </c>
      <c r="X1110">
        <f t="shared" si="604"/>
        <v>7</v>
      </c>
      <c r="Y1110" t="s">
        <v>90</v>
      </c>
      <c r="Z1110">
        <f t="shared" si="605"/>
        <v>7</v>
      </c>
      <c r="AA1110" t="s">
        <v>91</v>
      </c>
      <c r="AB1110">
        <f t="shared" si="606"/>
        <v>3</v>
      </c>
      <c r="AC1110" t="s">
        <v>92</v>
      </c>
      <c r="AD1110">
        <f t="shared" si="607"/>
        <v>8</v>
      </c>
      <c r="AE1110">
        <v>6</v>
      </c>
      <c r="AF1110">
        <v>5</v>
      </c>
      <c r="AG1110">
        <v>2000</v>
      </c>
      <c r="AH1110">
        <v>2000</v>
      </c>
      <c r="AI1110" t="s">
        <v>93</v>
      </c>
      <c r="AJ1110">
        <f t="shared" si="608"/>
        <v>5</v>
      </c>
      <c r="AK1110" t="s">
        <v>94</v>
      </c>
      <c r="AL1110">
        <f t="shared" si="609"/>
        <v>8</v>
      </c>
      <c r="AM1110" t="s">
        <v>95</v>
      </c>
      <c r="AN1110">
        <f t="shared" si="610"/>
        <v>14</v>
      </c>
      <c r="AO1110" t="s">
        <v>95</v>
      </c>
      <c r="AP1110" t="s">
        <v>117</v>
      </c>
      <c r="AQ1110">
        <f t="shared" si="611"/>
        <v>2</v>
      </c>
      <c r="AR1110">
        <v>0</v>
      </c>
      <c r="AS1110" t="s">
        <v>98</v>
      </c>
      <c r="AT1110">
        <f t="shared" si="612"/>
        <v>3</v>
      </c>
      <c r="AU1110" t="s">
        <v>98</v>
      </c>
      <c r="AV1110">
        <f t="shared" si="613"/>
        <v>3</v>
      </c>
      <c r="AW1110" t="s">
        <v>99</v>
      </c>
      <c r="AX1110">
        <f t="shared" si="614"/>
        <v>6</v>
      </c>
      <c r="AY1110" t="s">
        <v>97</v>
      </c>
      <c r="AZ1110">
        <f t="shared" si="615"/>
        <v>5</v>
      </c>
      <c r="BA1110" t="s">
        <v>98</v>
      </c>
      <c r="BB1110">
        <f t="shared" si="616"/>
        <v>4</v>
      </c>
      <c r="BC1110" t="s">
        <v>100</v>
      </c>
      <c r="BD1110" t="s">
        <v>102</v>
      </c>
      <c r="BE1110">
        <f t="shared" si="617"/>
        <v>6</v>
      </c>
      <c r="BF1110">
        <v>0</v>
      </c>
      <c r="BG1110" t="s">
        <v>102</v>
      </c>
      <c r="BH1110">
        <v>0</v>
      </c>
      <c r="BI1110">
        <v>924</v>
      </c>
      <c r="BJ1110">
        <v>924</v>
      </c>
      <c r="BK1110" t="s">
        <v>103</v>
      </c>
      <c r="BL1110">
        <f t="shared" si="618"/>
        <v>6</v>
      </c>
      <c r="BM1110" t="s">
        <v>104</v>
      </c>
      <c r="BN1110" t="s">
        <v>105</v>
      </c>
      <c r="BO1110" t="s">
        <v>106</v>
      </c>
      <c r="BP1110">
        <f t="shared" si="619"/>
        <v>6</v>
      </c>
      <c r="BQ1110">
        <v>948</v>
      </c>
      <c r="BR1110">
        <v>742</v>
      </c>
      <c r="BS1110">
        <v>0</v>
      </c>
      <c r="BT1110">
        <v>1690</v>
      </c>
      <c r="BU1110">
        <v>0</v>
      </c>
      <c r="BV1110">
        <v>0</v>
      </c>
      <c r="BW1110">
        <v>2</v>
      </c>
      <c r="BX1110">
        <v>1</v>
      </c>
      <c r="BY1110">
        <v>3</v>
      </c>
      <c r="BZ1110">
        <v>1</v>
      </c>
      <c r="CA1110" t="s">
        <v>98</v>
      </c>
      <c r="CB1110">
        <f t="shared" si="620"/>
        <v>4</v>
      </c>
      <c r="CC1110">
        <v>7</v>
      </c>
      <c r="CD1110" t="s">
        <v>107</v>
      </c>
      <c r="CE1110">
        <v>1</v>
      </c>
      <c r="CF1110" t="s">
        <v>98</v>
      </c>
      <c r="CG1110" t="s">
        <v>108</v>
      </c>
      <c r="CH1110">
        <f t="shared" si="621"/>
        <v>6</v>
      </c>
      <c r="CI1110">
        <v>2000</v>
      </c>
      <c r="CJ1110" t="s">
        <v>109</v>
      </c>
      <c r="CK1110">
        <f t="shared" si="622"/>
        <v>3</v>
      </c>
      <c r="CL1110">
        <v>2</v>
      </c>
      <c r="CM1110">
        <v>463</v>
      </c>
      <c r="CN1110" t="s">
        <v>98</v>
      </c>
      <c r="CO1110">
        <f t="shared" si="623"/>
        <v>4</v>
      </c>
      <c r="CP1110" t="s">
        <v>98</v>
      </c>
      <c r="CQ1110">
        <f t="shared" si="624"/>
        <v>4</v>
      </c>
      <c r="CR1110" t="s">
        <v>105</v>
      </c>
      <c r="CS1110">
        <f t="shared" si="625"/>
        <v>3</v>
      </c>
      <c r="CT1110">
        <v>100</v>
      </c>
      <c r="CU1110">
        <v>48</v>
      </c>
      <c r="CV1110">
        <v>0</v>
      </c>
      <c r="CW1110">
        <v>0</v>
      </c>
      <c r="CX1110">
        <v>0</v>
      </c>
      <c r="CY1110">
        <v>0</v>
      </c>
      <c r="CZ1110" t="s">
        <v>83</v>
      </c>
      <c r="DA1110" t="s">
        <v>83</v>
      </c>
      <c r="DB1110">
        <f t="shared" si="626"/>
        <v>5</v>
      </c>
      <c r="DC1110" t="s">
        <v>83</v>
      </c>
      <c r="DD1110">
        <v>0</v>
      </c>
      <c r="DE1110">
        <v>11</v>
      </c>
      <c r="DF1110">
        <v>2007</v>
      </c>
      <c r="DG1110">
        <f t="shared" si="629"/>
        <v>16</v>
      </c>
      <c r="DH1110" t="s">
        <v>110</v>
      </c>
      <c r="DI1110">
        <f t="shared" si="627"/>
        <v>4</v>
      </c>
      <c r="DJ1110" t="s">
        <v>128</v>
      </c>
      <c r="DK1110">
        <f t="shared" si="628"/>
        <v>3</v>
      </c>
      <c r="DL1110">
        <v>181000</v>
      </c>
    </row>
    <row r="1111" spans="1:116" x14ac:dyDescent="0.35">
      <c r="A1111">
        <v>1110</v>
      </c>
      <c r="B1111">
        <v>20</v>
      </c>
      <c r="C1111" t="s">
        <v>81</v>
      </c>
      <c r="D1111">
        <f t="shared" si="595"/>
        <v>4</v>
      </c>
      <c r="E1111">
        <v>107</v>
      </c>
      <c r="F1111">
        <v>11362</v>
      </c>
      <c r="G1111" t="s">
        <v>82</v>
      </c>
      <c r="H1111">
        <f t="shared" si="596"/>
        <v>2</v>
      </c>
      <c r="I1111" t="s">
        <v>83</v>
      </c>
      <c r="J1111" t="str">
        <f t="shared" si="597"/>
        <v/>
      </c>
      <c r="K1111" t="s">
        <v>120</v>
      </c>
      <c r="L1111">
        <f t="shared" si="598"/>
        <v>2</v>
      </c>
      <c r="M1111" t="s">
        <v>85</v>
      </c>
      <c r="N1111">
        <f t="shared" si="599"/>
        <v>2</v>
      </c>
      <c r="O1111" t="s">
        <v>86</v>
      </c>
      <c r="P1111">
        <f t="shared" si="600"/>
        <v>4</v>
      </c>
      <c r="Q1111" t="s">
        <v>87</v>
      </c>
      <c r="R1111">
        <f t="shared" si="601"/>
        <v>4</v>
      </c>
      <c r="S1111" t="s">
        <v>88</v>
      </c>
      <c r="T1111">
        <f t="shared" si="602"/>
        <v>3</v>
      </c>
      <c r="U1111" t="s">
        <v>154</v>
      </c>
      <c r="V1111">
        <f t="shared" si="603"/>
        <v>19</v>
      </c>
      <c r="W1111" t="s">
        <v>90</v>
      </c>
      <c r="X1111">
        <f t="shared" si="604"/>
        <v>7</v>
      </c>
      <c r="Y1111" t="s">
        <v>90</v>
      </c>
      <c r="Z1111">
        <f t="shared" si="605"/>
        <v>7</v>
      </c>
      <c r="AA1111" t="s">
        <v>91</v>
      </c>
      <c r="AB1111">
        <f t="shared" si="606"/>
        <v>3</v>
      </c>
      <c r="AC1111" t="s">
        <v>115</v>
      </c>
      <c r="AD1111">
        <f t="shared" si="607"/>
        <v>4</v>
      </c>
      <c r="AE1111">
        <v>8</v>
      </c>
      <c r="AF1111">
        <v>5</v>
      </c>
      <c r="AG1111">
        <v>2004</v>
      </c>
      <c r="AH1111">
        <v>2005</v>
      </c>
      <c r="AI1111" t="s">
        <v>93</v>
      </c>
      <c r="AJ1111">
        <f t="shared" si="608"/>
        <v>5</v>
      </c>
      <c r="AK1111" t="s">
        <v>94</v>
      </c>
      <c r="AL1111">
        <f t="shared" si="609"/>
        <v>8</v>
      </c>
      <c r="AM1111" t="s">
        <v>116</v>
      </c>
      <c r="AN1111">
        <f t="shared" si="610"/>
        <v>10</v>
      </c>
      <c r="AO1111" t="s">
        <v>116</v>
      </c>
      <c r="AP1111" t="s">
        <v>137</v>
      </c>
      <c r="AQ1111">
        <f t="shared" si="611"/>
        <v>5</v>
      </c>
      <c r="AR1111">
        <v>42</v>
      </c>
      <c r="AS1111" t="s">
        <v>97</v>
      </c>
      <c r="AT1111">
        <f t="shared" si="612"/>
        <v>4</v>
      </c>
      <c r="AU1111" t="s">
        <v>98</v>
      </c>
      <c r="AV1111">
        <f t="shared" si="613"/>
        <v>3</v>
      </c>
      <c r="AW1111" t="s">
        <v>99</v>
      </c>
      <c r="AX1111">
        <f t="shared" si="614"/>
        <v>6</v>
      </c>
      <c r="AY1111" t="s">
        <v>104</v>
      </c>
      <c r="AZ1111">
        <f t="shared" si="615"/>
        <v>6</v>
      </c>
      <c r="BA1111" t="s">
        <v>98</v>
      </c>
      <c r="BB1111">
        <f t="shared" si="616"/>
        <v>4</v>
      </c>
      <c r="BC1111" t="s">
        <v>121</v>
      </c>
      <c r="BD1111" t="s">
        <v>101</v>
      </c>
      <c r="BE1111">
        <f t="shared" si="617"/>
        <v>7</v>
      </c>
      <c r="BF1111">
        <v>1039</v>
      </c>
      <c r="BG1111" t="s">
        <v>102</v>
      </c>
      <c r="BH1111">
        <v>0</v>
      </c>
      <c r="BI1111">
        <v>797</v>
      </c>
      <c r="BJ1111">
        <v>1836</v>
      </c>
      <c r="BK1111" t="s">
        <v>103</v>
      </c>
      <c r="BL1111">
        <f t="shared" si="618"/>
        <v>6</v>
      </c>
      <c r="BM1111" t="s">
        <v>104</v>
      </c>
      <c r="BN1111" t="s">
        <v>105</v>
      </c>
      <c r="BO1111" t="s">
        <v>106</v>
      </c>
      <c r="BP1111">
        <f t="shared" si="619"/>
        <v>6</v>
      </c>
      <c r="BQ1111">
        <v>1836</v>
      </c>
      <c r="BR1111">
        <v>0</v>
      </c>
      <c r="BS1111">
        <v>0</v>
      </c>
      <c r="BT1111">
        <v>1836</v>
      </c>
      <c r="BU1111">
        <v>1</v>
      </c>
      <c r="BV1111">
        <v>0</v>
      </c>
      <c r="BW1111">
        <v>2</v>
      </c>
      <c r="BX1111">
        <v>0</v>
      </c>
      <c r="BY1111">
        <v>3</v>
      </c>
      <c r="BZ1111">
        <v>1</v>
      </c>
      <c r="CA1111" t="s">
        <v>97</v>
      </c>
      <c r="CB1111">
        <f t="shared" si="620"/>
        <v>5</v>
      </c>
      <c r="CC1111">
        <v>7</v>
      </c>
      <c r="CD1111" t="s">
        <v>107</v>
      </c>
      <c r="CE1111">
        <v>1</v>
      </c>
      <c r="CF1111" t="s">
        <v>97</v>
      </c>
      <c r="CG1111" t="s">
        <v>108</v>
      </c>
      <c r="CH1111">
        <f t="shared" si="621"/>
        <v>6</v>
      </c>
      <c r="CI1111">
        <v>2004</v>
      </c>
      <c r="CJ1111" t="s">
        <v>157</v>
      </c>
      <c r="CK1111">
        <f t="shared" si="622"/>
        <v>4</v>
      </c>
      <c r="CL1111">
        <v>3</v>
      </c>
      <c r="CM1111">
        <v>862</v>
      </c>
      <c r="CN1111" t="s">
        <v>98</v>
      </c>
      <c r="CO1111">
        <f t="shared" si="623"/>
        <v>4</v>
      </c>
      <c r="CP1111" t="s">
        <v>98</v>
      </c>
      <c r="CQ1111">
        <f t="shared" si="624"/>
        <v>4</v>
      </c>
      <c r="CR1111" t="s">
        <v>105</v>
      </c>
      <c r="CS1111">
        <f t="shared" si="625"/>
        <v>3</v>
      </c>
      <c r="CT1111">
        <v>125</v>
      </c>
      <c r="CU1111">
        <v>185</v>
      </c>
      <c r="CV1111">
        <v>0</v>
      </c>
      <c r="CW1111">
        <v>0</v>
      </c>
      <c r="CX1111">
        <v>0</v>
      </c>
      <c r="CY1111">
        <v>0</v>
      </c>
      <c r="CZ1111" t="s">
        <v>83</v>
      </c>
      <c r="DA1111" t="s">
        <v>83</v>
      </c>
      <c r="DB1111">
        <f t="shared" si="626"/>
        <v>5</v>
      </c>
      <c r="DC1111" t="s">
        <v>83</v>
      </c>
      <c r="DD1111">
        <v>0</v>
      </c>
      <c r="DE1111">
        <v>3</v>
      </c>
      <c r="DF1111">
        <v>2009</v>
      </c>
      <c r="DG1111">
        <f t="shared" si="629"/>
        <v>14</v>
      </c>
      <c r="DH1111" t="s">
        <v>110</v>
      </c>
      <c r="DI1111">
        <f t="shared" si="627"/>
        <v>4</v>
      </c>
      <c r="DJ1111" t="s">
        <v>111</v>
      </c>
      <c r="DK1111">
        <f t="shared" si="628"/>
        <v>5</v>
      </c>
      <c r="DL1111">
        <v>280000</v>
      </c>
    </row>
    <row r="1112" spans="1:116" x14ac:dyDescent="0.35">
      <c r="A1112">
        <v>1111</v>
      </c>
      <c r="B1112">
        <v>60</v>
      </c>
      <c r="C1112" t="s">
        <v>81</v>
      </c>
      <c r="D1112">
        <f t="shared" si="595"/>
        <v>4</v>
      </c>
      <c r="E1112" t="s">
        <v>83</v>
      </c>
      <c r="F1112">
        <v>8000</v>
      </c>
      <c r="G1112" t="s">
        <v>82</v>
      </c>
      <c r="H1112">
        <f t="shared" si="596"/>
        <v>2</v>
      </c>
      <c r="I1112" t="s">
        <v>83</v>
      </c>
      <c r="J1112" t="str">
        <f t="shared" si="597"/>
        <v/>
      </c>
      <c r="K1112" t="s">
        <v>84</v>
      </c>
      <c r="L1112">
        <f t="shared" si="598"/>
        <v>1</v>
      </c>
      <c r="M1112" t="s">
        <v>85</v>
      </c>
      <c r="N1112">
        <f t="shared" si="599"/>
        <v>2</v>
      </c>
      <c r="O1112" t="s">
        <v>86</v>
      </c>
      <c r="P1112">
        <f t="shared" si="600"/>
        <v>4</v>
      </c>
      <c r="Q1112" t="s">
        <v>87</v>
      </c>
      <c r="R1112">
        <f t="shared" si="601"/>
        <v>4</v>
      </c>
      <c r="S1112" t="s">
        <v>88</v>
      </c>
      <c r="T1112">
        <f t="shared" si="602"/>
        <v>3</v>
      </c>
      <c r="U1112" t="s">
        <v>193</v>
      </c>
      <c r="V1112">
        <f t="shared" si="603"/>
        <v>11</v>
      </c>
      <c r="W1112" t="s">
        <v>90</v>
      </c>
      <c r="X1112">
        <f t="shared" si="604"/>
        <v>7</v>
      </c>
      <c r="Y1112" t="s">
        <v>90</v>
      </c>
      <c r="Z1112">
        <f t="shared" si="605"/>
        <v>7</v>
      </c>
      <c r="AA1112" t="s">
        <v>91</v>
      </c>
      <c r="AB1112">
        <f t="shared" si="606"/>
        <v>3</v>
      </c>
      <c r="AC1112" t="s">
        <v>92</v>
      </c>
      <c r="AD1112">
        <f t="shared" si="607"/>
        <v>8</v>
      </c>
      <c r="AE1112">
        <v>6</v>
      </c>
      <c r="AF1112">
        <v>5</v>
      </c>
      <c r="AG1112">
        <v>1995</v>
      </c>
      <c r="AH1112">
        <v>1996</v>
      </c>
      <c r="AI1112" t="s">
        <v>93</v>
      </c>
      <c r="AJ1112">
        <f t="shared" si="608"/>
        <v>5</v>
      </c>
      <c r="AK1112" t="s">
        <v>94</v>
      </c>
      <c r="AL1112">
        <f t="shared" si="609"/>
        <v>8</v>
      </c>
      <c r="AM1112" t="s">
        <v>140</v>
      </c>
      <c r="AN1112">
        <f t="shared" si="610"/>
        <v>9</v>
      </c>
      <c r="AO1112" t="s">
        <v>140</v>
      </c>
      <c r="AP1112" t="s">
        <v>117</v>
      </c>
      <c r="AQ1112">
        <f t="shared" si="611"/>
        <v>2</v>
      </c>
      <c r="AR1112">
        <v>0</v>
      </c>
      <c r="AS1112" t="s">
        <v>98</v>
      </c>
      <c r="AT1112">
        <f t="shared" si="612"/>
        <v>3</v>
      </c>
      <c r="AU1112" t="s">
        <v>98</v>
      </c>
      <c r="AV1112">
        <f t="shared" si="613"/>
        <v>3</v>
      </c>
      <c r="AW1112" t="s">
        <v>99</v>
      </c>
      <c r="AX1112">
        <f t="shared" si="614"/>
        <v>6</v>
      </c>
      <c r="AY1112" t="s">
        <v>97</v>
      </c>
      <c r="AZ1112">
        <f t="shared" si="615"/>
        <v>5</v>
      </c>
      <c r="BA1112" t="s">
        <v>98</v>
      </c>
      <c r="BB1112">
        <f t="shared" si="616"/>
        <v>4</v>
      </c>
      <c r="BC1112" t="s">
        <v>100</v>
      </c>
      <c r="BD1112" t="s">
        <v>101</v>
      </c>
      <c r="BE1112">
        <f t="shared" si="617"/>
        <v>7</v>
      </c>
      <c r="BF1112">
        <v>219</v>
      </c>
      <c r="BG1112" t="s">
        <v>102</v>
      </c>
      <c r="BH1112">
        <v>0</v>
      </c>
      <c r="BI1112">
        <v>554</v>
      </c>
      <c r="BJ1112">
        <v>773</v>
      </c>
      <c r="BK1112" t="s">
        <v>103</v>
      </c>
      <c r="BL1112">
        <f t="shared" si="618"/>
        <v>6</v>
      </c>
      <c r="BM1112" t="s">
        <v>97</v>
      </c>
      <c r="BN1112" t="s">
        <v>105</v>
      </c>
      <c r="BO1112" t="s">
        <v>106</v>
      </c>
      <c r="BP1112">
        <f t="shared" si="619"/>
        <v>6</v>
      </c>
      <c r="BQ1112">
        <v>773</v>
      </c>
      <c r="BR1112">
        <v>885</v>
      </c>
      <c r="BS1112">
        <v>0</v>
      </c>
      <c r="BT1112">
        <v>1658</v>
      </c>
      <c r="BU1112">
        <v>1</v>
      </c>
      <c r="BV1112">
        <v>0</v>
      </c>
      <c r="BW1112">
        <v>2</v>
      </c>
      <c r="BX1112">
        <v>1</v>
      </c>
      <c r="BY1112">
        <v>3</v>
      </c>
      <c r="BZ1112">
        <v>1</v>
      </c>
      <c r="CA1112" t="s">
        <v>98</v>
      </c>
      <c r="CB1112">
        <f t="shared" si="620"/>
        <v>4</v>
      </c>
      <c r="CC1112">
        <v>8</v>
      </c>
      <c r="CD1112" t="s">
        <v>107</v>
      </c>
      <c r="CE1112">
        <v>1</v>
      </c>
      <c r="CF1112" t="s">
        <v>98</v>
      </c>
      <c r="CG1112" t="s">
        <v>108</v>
      </c>
      <c r="CH1112">
        <f t="shared" si="621"/>
        <v>6</v>
      </c>
      <c r="CI1112">
        <v>1995</v>
      </c>
      <c r="CJ1112" t="s">
        <v>157</v>
      </c>
      <c r="CK1112">
        <f t="shared" si="622"/>
        <v>4</v>
      </c>
      <c r="CL1112">
        <v>2</v>
      </c>
      <c r="CM1112">
        <v>431</v>
      </c>
      <c r="CN1112" t="s">
        <v>98</v>
      </c>
      <c r="CO1112">
        <f t="shared" si="623"/>
        <v>4</v>
      </c>
      <c r="CP1112" t="s">
        <v>98</v>
      </c>
      <c r="CQ1112">
        <f t="shared" si="624"/>
        <v>4</v>
      </c>
      <c r="CR1112" t="s">
        <v>105</v>
      </c>
      <c r="CS1112">
        <f t="shared" si="625"/>
        <v>3</v>
      </c>
      <c r="CT1112">
        <v>224</v>
      </c>
      <c r="CU1112">
        <v>84</v>
      </c>
      <c r="CV1112">
        <v>0</v>
      </c>
      <c r="CW1112">
        <v>0</v>
      </c>
      <c r="CX1112">
        <v>0</v>
      </c>
      <c r="CY1112">
        <v>0</v>
      </c>
      <c r="CZ1112" t="s">
        <v>83</v>
      </c>
      <c r="DA1112" t="s">
        <v>83</v>
      </c>
      <c r="DB1112">
        <f t="shared" si="626"/>
        <v>5</v>
      </c>
      <c r="DC1112" t="s">
        <v>83</v>
      </c>
      <c r="DD1112">
        <v>0</v>
      </c>
      <c r="DE1112">
        <v>6</v>
      </c>
      <c r="DF1112">
        <v>2008</v>
      </c>
      <c r="DG1112">
        <f t="shared" si="629"/>
        <v>15</v>
      </c>
      <c r="DH1112" t="s">
        <v>110</v>
      </c>
      <c r="DI1112">
        <f t="shared" si="627"/>
        <v>4</v>
      </c>
      <c r="DJ1112" t="s">
        <v>111</v>
      </c>
      <c r="DK1112">
        <f t="shared" si="628"/>
        <v>5</v>
      </c>
      <c r="DL1112">
        <v>188000</v>
      </c>
    </row>
    <row r="1113" spans="1:116" x14ac:dyDescent="0.35">
      <c r="A1113">
        <v>1112</v>
      </c>
      <c r="B1113">
        <v>60</v>
      </c>
      <c r="C1113" t="s">
        <v>81</v>
      </c>
      <c r="D1113">
        <f t="shared" si="595"/>
        <v>4</v>
      </c>
      <c r="E1113">
        <v>80</v>
      </c>
      <c r="F1113">
        <v>10480</v>
      </c>
      <c r="G1113" t="s">
        <v>82</v>
      </c>
      <c r="H1113">
        <f t="shared" si="596"/>
        <v>2</v>
      </c>
      <c r="I1113" t="s">
        <v>83</v>
      </c>
      <c r="J1113" t="str">
        <f t="shared" si="597"/>
        <v/>
      </c>
      <c r="K1113" t="s">
        <v>84</v>
      </c>
      <c r="L1113">
        <f t="shared" si="598"/>
        <v>1</v>
      </c>
      <c r="M1113" t="s">
        <v>85</v>
      </c>
      <c r="N1113">
        <f t="shared" si="599"/>
        <v>2</v>
      </c>
      <c r="O1113" t="s">
        <v>86</v>
      </c>
      <c r="P1113">
        <f t="shared" si="600"/>
        <v>4</v>
      </c>
      <c r="Q1113" t="s">
        <v>87</v>
      </c>
      <c r="R1113">
        <f t="shared" si="601"/>
        <v>4</v>
      </c>
      <c r="S1113" t="s">
        <v>88</v>
      </c>
      <c r="T1113">
        <f t="shared" si="602"/>
        <v>3</v>
      </c>
      <c r="U1113" t="s">
        <v>138</v>
      </c>
      <c r="V1113">
        <f t="shared" si="603"/>
        <v>10</v>
      </c>
      <c r="W1113" t="s">
        <v>90</v>
      </c>
      <c r="X1113">
        <f t="shared" si="604"/>
        <v>7</v>
      </c>
      <c r="Y1113" t="s">
        <v>90</v>
      </c>
      <c r="Z1113">
        <f t="shared" si="605"/>
        <v>7</v>
      </c>
      <c r="AA1113" t="s">
        <v>91</v>
      </c>
      <c r="AB1113">
        <f t="shared" si="606"/>
        <v>3</v>
      </c>
      <c r="AC1113" t="s">
        <v>92</v>
      </c>
      <c r="AD1113">
        <f t="shared" si="607"/>
        <v>8</v>
      </c>
      <c r="AE1113">
        <v>7</v>
      </c>
      <c r="AF1113">
        <v>6</v>
      </c>
      <c r="AG1113">
        <v>1976</v>
      </c>
      <c r="AH1113">
        <v>1976</v>
      </c>
      <c r="AI1113" t="s">
        <v>152</v>
      </c>
      <c r="AJ1113">
        <f t="shared" si="608"/>
        <v>6</v>
      </c>
      <c r="AK1113" t="s">
        <v>94</v>
      </c>
      <c r="AL1113">
        <f t="shared" si="609"/>
        <v>8</v>
      </c>
      <c r="AM1113" t="s">
        <v>161</v>
      </c>
      <c r="AN1113">
        <f t="shared" si="610"/>
        <v>3</v>
      </c>
      <c r="AO1113" t="s">
        <v>161</v>
      </c>
      <c r="AP1113" t="s">
        <v>96</v>
      </c>
      <c r="AQ1113">
        <f t="shared" si="611"/>
        <v>4</v>
      </c>
      <c r="AR1113">
        <v>660</v>
      </c>
      <c r="AS1113" t="s">
        <v>98</v>
      </c>
      <c r="AT1113">
        <f t="shared" si="612"/>
        <v>3</v>
      </c>
      <c r="AU1113" t="s">
        <v>98</v>
      </c>
      <c r="AV1113">
        <f t="shared" si="613"/>
        <v>3</v>
      </c>
      <c r="AW1113" t="s">
        <v>118</v>
      </c>
      <c r="AX1113">
        <f t="shared" si="614"/>
        <v>2</v>
      </c>
      <c r="AY1113" t="s">
        <v>98</v>
      </c>
      <c r="AZ1113">
        <f t="shared" si="615"/>
        <v>4</v>
      </c>
      <c r="BA1113" t="s">
        <v>98</v>
      </c>
      <c r="BB1113">
        <f t="shared" si="616"/>
        <v>4</v>
      </c>
      <c r="BC1113" t="s">
        <v>100</v>
      </c>
      <c r="BD1113" t="s">
        <v>119</v>
      </c>
      <c r="BE1113">
        <f t="shared" si="617"/>
        <v>4</v>
      </c>
      <c r="BF1113">
        <v>403</v>
      </c>
      <c r="BG1113" t="s">
        <v>102</v>
      </c>
      <c r="BH1113">
        <v>0</v>
      </c>
      <c r="BI1113">
        <v>400</v>
      </c>
      <c r="BJ1113">
        <v>803</v>
      </c>
      <c r="BK1113" t="s">
        <v>103</v>
      </c>
      <c r="BL1113">
        <f t="shared" si="618"/>
        <v>6</v>
      </c>
      <c r="BM1113" t="s">
        <v>98</v>
      </c>
      <c r="BN1113" t="s">
        <v>105</v>
      </c>
      <c r="BO1113" t="s">
        <v>106</v>
      </c>
      <c r="BP1113">
        <f t="shared" si="619"/>
        <v>6</v>
      </c>
      <c r="BQ1113">
        <v>1098</v>
      </c>
      <c r="BR1113">
        <v>866</v>
      </c>
      <c r="BS1113">
        <v>0</v>
      </c>
      <c r="BT1113">
        <v>1964</v>
      </c>
      <c r="BU1113">
        <v>0</v>
      </c>
      <c r="BV1113">
        <v>0</v>
      </c>
      <c r="BW1113">
        <v>2</v>
      </c>
      <c r="BX1113">
        <v>1</v>
      </c>
      <c r="BY1113">
        <v>4</v>
      </c>
      <c r="BZ1113">
        <v>1</v>
      </c>
      <c r="CA1113" t="s">
        <v>98</v>
      </c>
      <c r="CB1113">
        <f t="shared" si="620"/>
        <v>4</v>
      </c>
      <c r="CC1113">
        <v>8</v>
      </c>
      <c r="CD1113" t="s">
        <v>107</v>
      </c>
      <c r="CE1113">
        <v>1</v>
      </c>
      <c r="CF1113" t="s">
        <v>97</v>
      </c>
      <c r="CG1113" t="s">
        <v>108</v>
      </c>
      <c r="CH1113">
        <f t="shared" si="621"/>
        <v>6</v>
      </c>
      <c r="CI1113">
        <v>1976</v>
      </c>
      <c r="CJ1113" t="s">
        <v>109</v>
      </c>
      <c r="CK1113">
        <f t="shared" si="622"/>
        <v>3</v>
      </c>
      <c r="CL1113">
        <v>2</v>
      </c>
      <c r="CM1113">
        <v>483</v>
      </c>
      <c r="CN1113" t="s">
        <v>98</v>
      </c>
      <c r="CO1113">
        <f t="shared" si="623"/>
        <v>4</v>
      </c>
      <c r="CP1113" t="s">
        <v>98</v>
      </c>
      <c r="CQ1113">
        <f t="shared" si="624"/>
        <v>4</v>
      </c>
      <c r="CR1113" t="s">
        <v>105</v>
      </c>
      <c r="CS1113">
        <f t="shared" si="625"/>
        <v>3</v>
      </c>
      <c r="CT1113">
        <v>0</v>
      </c>
      <c r="CU1113">
        <v>69</v>
      </c>
      <c r="CV1113">
        <v>0</v>
      </c>
      <c r="CW1113">
        <v>0</v>
      </c>
      <c r="CX1113">
        <v>0</v>
      </c>
      <c r="CY1113">
        <v>0</v>
      </c>
      <c r="CZ1113" t="s">
        <v>83</v>
      </c>
      <c r="DA1113" t="s">
        <v>83</v>
      </c>
      <c r="DB1113">
        <f t="shared" si="626"/>
        <v>5</v>
      </c>
      <c r="DC1113" t="s">
        <v>83</v>
      </c>
      <c r="DD1113">
        <v>0</v>
      </c>
      <c r="DE1113">
        <v>9</v>
      </c>
      <c r="DF1113">
        <v>2008</v>
      </c>
      <c r="DG1113">
        <f t="shared" si="629"/>
        <v>15</v>
      </c>
      <c r="DH1113" t="s">
        <v>110</v>
      </c>
      <c r="DI1113">
        <f t="shared" si="627"/>
        <v>4</v>
      </c>
      <c r="DJ1113" t="s">
        <v>111</v>
      </c>
      <c r="DK1113">
        <f t="shared" si="628"/>
        <v>5</v>
      </c>
      <c r="DL1113">
        <v>205000</v>
      </c>
    </row>
    <row r="1114" spans="1:116" x14ac:dyDescent="0.35">
      <c r="A1114">
        <v>1113</v>
      </c>
      <c r="B1114">
        <v>20</v>
      </c>
      <c r="C1114" t="s">
        <v>81</v>
      </c>
      <c r="D1114">
        <f t="shared" si="595"/>
        <v>4</v>
      </c>
      <c r="E1114">
        <v>73</v>
      </c>
      <c r="F1114">
        <v>7100</v>
      </c>
      <c r="G1114" t="s">
        <v>82</v>
      </c>
      <c r="H1114">
        <f t="shared" si="596"/>
        <v>2</v>
      </c>
      <c r="I1114" t="s">
        <v>83</v>
      </c>
      <c r="J1114" t="str">
        <f t="shared" si="597"/>
        <v/>
      </c>
      <c r="K1114" t="s">
        <v>120</v>
      </c>
      <c r="L1114">
        <f t="shared" si="598"/>
        <v>2</v>
      </c>
      <c r="M1114" t="s">
        <v>85</v>
      </c>
      <c r="N1114">
        <f t="shared" si="599"/>
        <v>2</v>
      </c>
      <c r="O1114" t="s">
        <v>86</v>
      </c>
      <c r="P1114">
        <f t="shared" si="600"/>
        <v>4</v>
      </c>
      <c r="Q1114" t="s">
        <v>122</v>
      </c>
      <c r="R1114">
        <f t="shared" si="601"/>
        <v>2</v>
      </c>
      <c r="S1114" t="s">
        <v>88</v>
      </c>
      <c r="T1114">
        <f t="shared" si="602"/>
        <v>3</v>
      </c>
      <c r="U1114" t="s">
        <v>162</v>
      </c>
      <c r="V1114">
        <f t="shared" si="603"/>
        <v>7</v>
      </c>
      <c r="W1114" t="s">
        <v>90</v>
      </c>
      <c r="X1114">
        <f t="shared" si="604"/>
        <v>7</v>
      </c>
      <c r="Y1114" t="s">
        <v>90</v>
      </c>
      <c r="Z1114">
        <f t="shared" si="605"/>
        <v>7</v>
      </c>
      <c r="AA1114" t="s">
        <v>91</v>
      </c>
      <c r="AB1114">
        <f t="shared" si="606"/>
        <v>3</v>
      </c>
      <c r="AC1114" t="s">
        <v>115</v>
      </c>
      <c r="AD1114">
        <f t="shared" si="607"/>
        <v>4</v>
      </c>
      <c r="AE1114">
        <v>5</v>
      </c>
      <c r="AF1114">
        <v>7</v>
      </c>
      <c r="AG1114">
        <v>1957</v>
      </c>
      <c r="AH1114">
        <v>1957</v>
      </c>
      <c r="AI1114" t="s">
        <v>93</v>
      </c>
      <c r="AJ1114">
        <f t="shared" si="608"/>
        <v>5</v>
      </c>
      <c r="AK1114" t="s">
        <v>94</v>
      </c>
      <c r="AL1114">
        <f t="shared" si="609"/>
        <v>8</v>
      </c>
      <c r="AM1114" t="s">
        <v>155</v>
      </c>
      <c r="AN1114">
        <f t="shared" si="610"/>
        <v>8</v>
      </c>
      <c r="AO1114" t="s">
        <v>125</v>
      </c>
      <c r="AP1114" t="s">
        <v>117</v>
      </c>
      <c r="AQ1114">
        <f t="shared" si="611"/>
        <v>2</v>
      </c>
      <c r="AR1114">
        <v>0</v>
      </c>
      <c r="AS1114" t="s">
        <v>98</v>
      </c>
      <c r="AT1114">
        <f t="shared" si="612"/>
        <v>3</v>
      </c>
      <c r="AU1114" t="s">
        <v>98</v>
      </c>
      <c r="AV1114">
        <f t="shared" si="613"/>
        <v>3</v>
      </c>
      <c r="AW1114" t="s">
        <v>118</v>
      </c>
      <c r="AX1114">
        <f t="shared" si="614"/>
        <v>2</v>
      </c>
      <c r="AY1114" t="s">
        <v>98</v>
      </c>
      <c r="AZ1114">
        <f t="shared" si="615"/>
        <v>4</v>
      </c>
      <c r="BA1114" t="s">
        <v>98</v>
      </c>
      <c r="BB1114">
        <f t="shared" si="616"/>
        <v>4</v>
      </c>
      <c r="BC1114" t="s">
        <v>100</v>
      </c>
      <c r="BD1114" t="s">
        <v>101</v>
      </c>
      <c r="BE1114">
        <f t="shared" si="617"/>
        <v>7</v>
      </c>
      <c r="BF1114">
        <v>708</v>
      </c>
      <c r="BG1114" t="s">
        <v>102</v>
      </c>
      <c r="BH1114">
        <v>0</v>
      </c>
      <c r="BI1114">
        <v>108</v>
      </c>
      <c r="BJ1114">
        <v>816</v>
      </c>
      <c r="BK1114" t="s">
        <v>103</v>
      </c>
      <c r="BL1114">
        <f t="shared" si="618"/>
        <v>6</v>
      </c>
      <c r="BM1114" t="s">
        <v>98</v>
      </c>
      <c r="BN1114" t="s">
        <v>105</v>
      </c>
      <c r="BO1114" t="s">
        <v>164</v>
      </c>
      <c r="BP1114">
        <f t="shared" si="619"/>
        <v>3</v>
      </c>
      <c r="BQ1114">
        <v>816</v>
      </c>
      <c r="BR1114">
        <v>0</v>
      </c>
      <c r="BS1114">
        <v>0</v>
      </c>
      <c r="BT1114">
        <v>816</v>
      </c>
      <c r="BU1114">
        <v>1</v>
      </c>
      <c r="BV1114">
        <v>0</v>
      </c>
      <c r="BW1114">
        <v>1</v>
      </c>
      <c r="BX1114">
        <v>0</v>
      </c>
      <c r="BY1114">
        <v>2</v>
      </c>
      <c r="BZ1114">
        <v>1</v>
      </c>
      <c r="CA1114" t="s">
        <v>98</v>
      </c>
      <c r="CB1114">
        <f t="shared" si="620"/>
        <v>4</v>
      </c>
      <c r="CC1114">
        <v>5</v>
      </c>
      <c r="CD1114" t="s">
        <v>107</v>
      </c>
      <c r="CE1114">
        <v>0</v>
      </c>
      <c r="CF1114" t="s">
        <v>83</v>
      </c>
      <c r="CG1114" t="s">
        <v>127</v>
      </c>
      <c r="CH1114">
        <f t="shared" si="621"/>
        <v>5</v>
      </c>
      <c r="CI1114">
        <v>1957</v>
      </c>
      <c r="CJ1114" t="s">
        <v>102</v>
      </c>
      <c r="CK1114">
        <f t="shared" si="622"/>
        <v>2</v>
      </c>
      <c r="CL1114">
        <v>1</v>
      </c>
      <c r="CM1114">
        <v>308</v>
      </c>
      <c r="CN1114" t="s">
        <v>98</v>
      </c>
      <c r="CO1114">
        <f t="shared" si="623"/>
        <v>4</v>
      </c>
      <c r="CP1114" t="s">
        <v>98</v>
      </c>
      <c r="CQ1114">
        <f t="shared" si="624"/>
        <v>4</v>
      </c>
      <c r="CR1114" t="s">
        <v>105</v>
      </c>
      <c r="CS1114">
        <f t="shared" si="625"/>
        <v>3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 t="s">
        <v>83</v>
      </c>
      <c r="DA1114" t="s">
        <v>83</v>
      </c>
      <c r="DB1114">
        <f t="shared" si="626"/>
        <v>5</v>
      </c>
      <c r="DC1114" t="s">
        <v>83</v>
      </c>
      <c r="DD1114">
        <v>0</v>
      </c>
      <c r="DE1114">
        <v>7</v>
      </c>
      <c r="DF1114">
        <v>2006</v>
      </c>
      <c r="DG1114">
        <f t="shared" si="629"/>
        <v>17</v>
      </c>
      <c r="DH1114" t="s">
        <v>110</v>
      </c>
      <c r="DI1114">
        <f t="shared" si="627"/>
        <v>4</v>
      </c>
      <c r="DJ1114" t="s">
        <v>111</v>
      </c>
      <c r="DK1114">
        <f t="shared" si="628"/>
        <v>5</v>
      </c>
      <c r="DL1114">
        <v>129900</v>
      </c>
    </row>
    <row r="1115" spans="1:116" x14ac:dyDescent="0.35">
      <c r="A1115">
        <v>1114</v>
      </c>
      <c r="B1115">
        <v>20</v>
      </c>
      <c r="C1115" t="s">
        <v>81</v>
      </c>
      <c r="D1115">
        <f t="shared" si="595"/>
        <v>4</v>
      </c>
      <c r="E1115">
        <v>66</v>
      </c>
      <c r="F1115">
        <v>8923</v>
      </c>
      <c r="G1115" t="s">
        <v>82</v>
      </c>
      <c r="H1115">
        <f t="shared" si="596"/>
        <v>2</v>
      </c>
      <c r="I1115" t="s">
        <v>83</v>
      </c>
      <c r="J1115" t="str">
        <f t="shared" si="597"/>
        <v/>
      </c>
      <c r="K1115" t="s">
        <v>84</v>
      </c>
      <c r="L1115">
        <f t="shared" si="598"/>
        <v>1</v>
      </c>
      <c r="M1115" t="s">
        <v>85</v>
      </c>
      <c r="N1115">
        <f t="shared" si="599"/>
        <v>2</v>
      </c>
      <c r="O1115" t="s">
        <v>86</v>
      </c>
      <c r="P1115">
        <f t="shared" si="600"/>
        <v>4</v>
      </c>
      <c r="Q1115" t="s">
        <v>87</v>
      </c>
      <c r="R1115">
        <f t="shared" si="601"/>
        <v>4</v>
      </c>
      <c r="S1115" t="s">
        <v>88</v>
      </c>
      <c r="T1115">
        <f t="shared" si="602"/>
        <v>3</v>
      </c>
      <c r="U1115" t="s">
        <v>162</v>
      </c>
      <c r="V1115">
        <f t="shared" si="603"/>
        <v>7</v>
      </c>
      <c r="W1115" t="s">
        <v>90</v>
      </c>
      <c r="X1115">
        <f t="shared" si="604"/>
        <v>7</v>
      </c>
      <c r="Y1115" t="s">
        <v>90</v>
      </c>
      <c r="Z1115">
        <f t="shared" si="605"/>
        <v>7</v>
      </c>
      <c r="AA1115" t="s">
        <v>91</v>
      </c>
      <c r="AB1115">
        <f t="shared" si="606"/>
        <v>3</v>
      </c>
      <c r="AC1115" t="s">
        <v>115</v>
      </c>
      <c r="AD1115">
        <f t="shared" si="607"/>
        <v>4</v>
      </c>
      <c r="AE1115">
        <v>5</v>
      </c>
      <c r="AF1115">
        <v>7</v>
      </c>
      <c r="AG1115">
        <v>1953</v>
      </c>
      <c r="AH1115">
        <v>2006</v>
      </c>
      <c r="AI1115" t="s">
        <v>93</v>
      </c>
      <c r="AJ1115">
        <f t="shared" si="608"/>
        <v>5</v>
      </c>
      <c r="AK1115" t="s">
        <v>94</v>
      </c>
      <c r="AL1115">
        <f t="shared" si="609"/>
        <v>8</v>
      </c>
      <c r="AM1115" t="s">
        <v>124</v>
      </c>
      <c r="AN1115">
        <f t="shared" si="610"/>
        <v>4</v>
      </c>
      <c r="AO1115" t="s">
        <v>124</v>
      </c>
      <c r="AP1115" t="s">
        <v>117</v>
      </c>
      <c r="AQ1115">
        <f t="shared" si="611"/>
        <v>2</v>
      </c>
      <c r="AR1115">
        <v>0</v>
      </c>
      <c r="AS1115" t="s">
        <v>98</v>
      </c>
      <c r="AT1115">
        <f t="shared" si="612"/>
        <v>3</v>
      </c>
      <c r="AU1115" t="s">
        <v>98</v>
      </c>
      <c r="AV1115">
        <f t="shared" si="613"/>
        <v>3</v>
      </c>
      <c r="AW1115" t="s">
        <v>118</v>
      </c>
      <c r="AX1115">
        <f t="shared" si="614"/>
        <v>2</v>
      </c>
      <c r="AY1115" t="s">
        <v>98</v>
      </c>
      <c r="AZ1115">
        <f t="shared" si="615"/>
        <v>4</v>
      </c>
      <c r="BA1115" t="s">
        <v>98</v>
      </c>
      <c r="BB1115">
        <f t="shared" si="616"/>
        <v>4</v>
      </c>
      <c r="BC1115" t="s">
        <v>100</v>
      </c>
      <c r="BD1115" t="s">
        <v>141</v>
      </c>
      <c r="BE1115">
        <f t="shared" si="617"/>
        <v>3</v>
      </c>
      <c r="BF1115">
        <v>643</v>
      </c>
      <c r="BG1115" t="s">
        <v>102</v>
      </c>
      <c r="BH1115">
        <v>0</v>
      </c>
      <c r="BI1115">
        <v>365</v>
      </c>
      <c r="BJ1115">
        <v>1008</v>
      </c>
      <c r="BK1115" t="s">
        <v>103</v>
      </c>
      <c r="BL1115">
        <f t="shared" si="618"/>
        <v>6</v>
      </c>
      <c r="BM1115" t="s">
        <v>97</v>
      </c>
      <c r="BN1115" t="s">
        <v>105</v>
      </c>
      <c r="BO1115" t="s">
        <v>106</v>
      </c>
      <c r="BP1115">
        <f t="shared" si="619"/>
        <v>6</v>
      </c>
      <c r="BQ1115">
        <v>1008</v>
      </c>
      <c r="BR1115">
        <v>0</v>
      </c>
      <c r="BS1115">
        <v>0</v>
      </c>
      <c r="BT1115">
        <v>1008</v>
      </c>
      <c r="BU1115">
        <v>1</v>
      </c>
      <c r="BV1115">
        <v>0</v>
      </c>
      <c r="BW1115">
        <v>1</v>
      </c>
      <c r="BX1115">
        <v>0</v>
      </c>
      <c r="BY1115">
        <v>2</v>
      </c>
      <c r="BZ1115">
        <v>1</v>
      </c>
      <c r="CA1115" t="s">
        <v>97</v>
      </c>
      <c r="CB1115">
        <f t="shared" si="620"/>
        <v>5</v>
      </c>
      <c r="CC1115">
        <v>6</v>
      </c>
      <c r="CD1115" t="s">
        <v>107</v>
      </c>
      <c r="CE1115">
        <v>0</v>
      </c>
      <c r="CF1115" t="s">
        <v>83</v>
      </c>
      <c r="CG1115" t="s">
        <v>108</v>
      </c>
      <c r="CH1115">
        <f t="shared" si="621"/>
        <v>6</v>
      </c>
      <c r="CI1115">
        <v>1953</v>
      </c>
      <c r="CJ1115" t="s">
        <v>102</v>
      </c>
      <c r="CK1115">
        <f t="shared" si="622"/>
        <v>2</v>
      </c>
      <c r="CL1115">
        <v>1</v>
      </c>
      <c r="CM1115">
        <v>240</v>
      </c>
      <c r="CN1115" t="s">
        <v>98</v>
      </c>
      <c r="CO1115">
        <f t="shared" si="623"/>
        <v>4</v>
      </c>
      <c r="CP1115" t="s">
        <v>98</v>
      </c>
      <c r="CQ1115">
        <f t="shared" si="624"/>
        <v>4</v>
      </c>
      <c r="CR1115" t="s">
        <v>105</v>
      </c>
      <c r="CS1115">
        <f t="shared" si="625"/>
        <v>3</v>
      </c>
      <c r="CT1115">
        <v>0</v>
      </c>
      <c r="CU1115">
        <v>18</v>
      </c>
      <c r="CV1115">
        <v>0</v>
      </c>
      <c r="CW1115">
        <v>0</v>
      </c>
      <c r="CX1115">
        <v>0</v>
      </c>
      <c r="CY1115">
        <v>0</v>
      </c>
      <c r="CZ1115" t="s">
        <v>83</v>
      </c>
      <c r="DA1115" t="s">
        <v>83</v>
      </c>
      <c r="DB1115">
        <f t="shared" si="626"/>
        <v>5</v>
      </c>
      <c r="DC1115" t="s">
        <v>83</v>
      </c>
      <c r="DD1115">
        <v>0</v>
      </c>
      <c r="DE1115">
        <v>5</v>
      </c>
      <c r="DF1115">
        <v>2007</v>
      </c>
      <c r="DG1115">
        <f t="shared" si="629"/>
        <v>16</v>
      </c>
      <c r="DH1115" t="s">
        <v>110</v>
      </c>
      <c r="DI1115">
        <f t="shared" si="627"/>
        <v>4</v>
      </c>
      <c r="DJ1115" t="s">
        <v>111</v>
      </c>
      <c r="DK1115">
        <f t="shared" si="628"/>
        <v>5</v>
      </c>
      <c r="DL1115">
        <v>134500</v>
      </c>
    </row>
    <row r="1116" spans="1:116" x14ac:dyDescent="0.35">
      <c r="A1116">
        <v>1115</v>
      </c>
      <c r="B1116">
        <v>20</v>
      </c>
      <c r="C1116" t="s">
        <v>81</v>
      </c>
      <c r="D1116">
        <f t="shared" si="595"/>
        <v>4</v>
      </c>
      <c r="E1116">
        <v>90</v>
      </c>
      <c r="F1116">
        <v>5400</v>
      </c>
      <c r="G1116" t="s">
        <v>82</v>
      </c>
      <c r="H1116">
        <f t="shared" si="596"/>
        <v>2</v>
      </c>
      <c r="I1116" t="s">
        <v>83</v>
      </c>
      <c r="J1116" t="str">
        <f t="shared" si="597"/>
        <v/>
      </c>
      <c r="K1116" t="s">
        <v>84</v>
      </c>
      <c r="L1116">
        <f t="shared" si="598"/>
        <v>1</v>
      </c>
      <c r="M1116" t="s">
        <v>85</v>
      </c>
      <c r="N1116">
        <f t="shared" si="599"/>
        <v>2</v>
      </c>
      <c r="O1116" t="s">
        <v>86</v>
      </c>
      <c r="P1116">
        <f t="shared" si="600"/>
        <v>4</v>
      </c>
      <c r="Q1116" t="s">
        <v>87</v>
      </c>
      <c r="R1116">
        <f t="shared" si="601"/>
        <v>4</v>
      </c>
      <c r="S1116" t="s">
        <v>88</v>
      </c>
      <c r="T1116">
        <f t="shared" si="602"/>
        <v>3</v>
      </c>
      <c r="U1116" t="s">
        <v>143</v>
      </c>
      <c r="V1116">
        <f t="shared" si="603"/>
        <v>9</v>
      </c>
      <c r="W1116" t="s">
        <v>90</v>
      </c>
      <c r="X1116">
        <f t="shared" si="604"/>
        <v>7</v>
      </c>
      <c r="Y1116" t="s">
        <v>90</v>
      </c>
      <c r="Z1116">
        <f t="shared" si="605"/>
        <v>7</v>
      </c>
      <c r="AA1116" t="s">
        <v>91</v>
      </c>
      <c r="AB1116">
        <f t="shared" si="606"/>
        <v>3</v>
      </c>
      <c r="AC1116" t="s">
        <v>115</v>
      </c>
      <c r="AD1116">
        <f t="shared" si="607"/>
        <v>4</v>
      </c>
      <c r="AE1116">
        <v>5</v>
      </c>
      <c r="AF1116">
        <v>7</v>
      </c>
      <c r="AG1116">
        <v>1954</v>
      </c>
      <c r="AH1116">
        <v>2000</v>
      </c>
      <c r="AI1116" t="s">
        <v>93</v>
      </c>
      <c r="AJ1116">
        <f t="shared" si="608"/>
        <v>5</v>
      </c>
      <c r="AK1116" t="s">
        <v>94</v>
      </c>
      <c r="AL1116">
        <f t="shared" si="609"/>
        <v>8</v>
      </c>
      <c r="AM1116" t="s">
        <v>116</v>
      </c>
      <c r="AN1116">
        <f t="shared" si="610"/>
        <v>10</v>
      </c>
      <c r="AO1116" t="s">
        <v>116</v>
      </c>
      <c r="AP1116" t="s">
        <v>117</v>
      </c>
      <c r="AQ1116">
        <f t="shared" si="611"/>
        <v>2</v>
      </c>
      <c r="AR1116">
        <v>0</v>
      </c>
      <c r="AS1116" t="s">
        <v>98</v>
      </c>
      <c r="AT1116">
        <f t="shared" si="612"/>
        <v>3</v>
      </c>
      <c r="AU1116" t="s">
        <v>97</v>
      </c>
      <c r="AV1116">
        <f t="shared" si="613"/>
        <v>4</v>
      </c>
      <c r="AW1116" t="s">
        <v>118</v>
      </c>
      <c r="AX1116">
        <f t="shared" si="614"/>
        <v>2</v>
      </c>
      <c r="AY1116" t="s">
        <v>98</v>
      </c>
      <c r="AZ1116">
        <f t="shared" si="615"/>
        <v>4</v>
      </c>
      <c r="BA1116" t="s">
        <v>98</v>
      </c>
      <c r="BB1116">
        <f t="shared" si="616"/>
        <v>4</v>
      </c>
      <c r="BC1116" t="s">
        <v>100</v>
      </c>
      <c r="BD1116" t="s">
        <v>153</v>
      </c>
      <c r="BE1116">
        <f t="shared" si="617"/>
        <v>2</v>
      </c>
      <c r="BF1116">
        <v>415</v>
      </c>
      <c r="BG1116" t="s">
        <v>102</v>
      </c>
      <c r="BH1116">
        <v>0</v>
      </c>
      <c r="BI1116">
        <v>418</v>
      </c>
      <c r="BJ1116">
        <v>833</v>
      </c>
      <c r="BK1116" t="s">
        <v>103</v>
      </c>
      <c r="BL1116">
        <f t="shared" si="618"/>
        <v>6</v>
      </c>
      <c r="BM1116" t="s">
        <v>104</v>
      </c>
      <c r="BN1116" t="s">
        <v>105</v>
      </c>
      <c r="BO1116" t="s">
        <v>106</v>
      </c>
      <c r="BP1116">
        <f t="shared" si="619"/>
        <v>6</v>
      </c>
      <c r="BQ1116">
        <v>833</v>
      </c>
      <c r="BR1116">
        <v>0</v>
      </c>
      <c r="BS1116">
        <v>0</v>
      </c>
      <c r="BT1116">
        <v>833</v>
      </c>
      <c r="BU1116">
        <v>0</v>
      </c>
      <c r="BV1116">
        <v>0</v>
      </c>
      <c r="BW1116">
        <v>1</v>
      </c>
      <c r="BX1116">
        <v>0</v>
      </c>
      <c r="BY1116">
        <v>2</v>
      </c>
      <c r="BZ1116">
        <v>1</v>
      </c>
      <c r="CA1116" t="s">
        <v>97</v>
      </c>
      <c r="CB1116">
        <f t="shared" si="620"/>
        <v>5</v>
      </c>
      <c r="CC1116">
        <v>4</v>
      </c>
      <c r="CD1116" t="s">
        <v>107</v>
      </c>
      <c r="CE1116">
        <v>0</v>
      </c>
      <c r="CF1116" t="s">
        <v>83</v>
      </c>
      <c r="CG1116" t="s">
        <v>127</v>
      </c>
      <c r="CH1116">
        <f t="shared" si="621"/>
        <v>5</v>
      </c>
      <c r="CI1116">
        <v>1955</v>
      </c>
      <c r="CJ1116" t="s">
        <v>102</v>
      </c>
      <c r="CK1116">
        <f t="shared" si="622"/>
        <v>2</v>
      </c>
      <c r="CL1116">
        <v>1</v>
      </c>
      <c r="CM1116">
        <v>326</v>
      </c>
      <c r="CN1116" t="s">
        <v>98</v>
      </c>
      <c r="CO1116">
        <f t="shared" si="623"/>
        <v>4</v>
      </c>
      <c r="CP1116" t="s">
        <v>98</v>
      </c>
      <c r="CQ1116">
        <f t="shared" si="624"/>
        <v>4</v>
      </c>
      <c r="CR1116" t="s">
        <v>105</v>
      </c>
      <c r="CS1116">
        <f t="shared" si="625"/>
        <v>3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 t="s">
        <v>83</v>
      </c>
      <c r="DA1116" t="s">
        <v>134</v>
      </c>
      <c r="DB1116">
        <f t="shared" si="626"/>
        <v>3</v>
      </c>
      <c r="DC1116" t="s">
        <v>83</v>
      </c>
      <c r="DD1116">
        <v>0</v>
      </c>
      <c r="DE1116">
        <v>8</v>
      </c>
      <c r="DF1116">
        <v>2006</v>
      </c>
      <c r="DG1116">
        <f t="shared" si="629"/>
        <v>17</v>
      </c>
      <c r="DH1116" t="s">
        <v>110</v>
      </c>
      <c r="DI1116">
        <f t="shared" si="627"/>
        <v>4</v>
      </c>
      <c r="DJ1116" t="s">
        <v>111</v>
      </c>
      <c r="DK1116">
        <f t="shared" si="628"/>
        <v>5</v>
      </c>
      <c r="DL1116">
        <v>117000</v>
      </c>
    </row>
    <row r="1117" spans="1:116" x14ac:dyDescent="0.35">
      <c r="A1117">
        <v>1116</v>
      </c>
      <c r="B1117">
        <v>20</v>
      </c>
      <c r="C1117" t="s">
        <v>81</v>
      </c>
      <c r="D1117">
        <f t="shared" si="595"/>
        <v>4</v>
      </c>
      <c r="E1117">
        <v>93</v>
      </c>
      <c r="F1117">
        <v>12085</v>
      </c>
      <c r="G1117" t="s">
        <v>82</v>
      </c>
      <c r="H1117">
        <f t="shared" si="596"/>
        <v>2</v>
      </c>
      <c r="I1117" t="s">
        <v>83</v>
      </c>
      <c r="J1117" t="str">
        <f t="shared" si="597"/>
        <v/>
      </c>
      <c r="K1117" t="s">
        <v>84</v>
      </c>
      <c r="L1117">
        <f t="shared" si="598"/>
        <v>1</v>
      </c>
      <c r="M1117" t="s">
        <v>85</v>
      </c>
      <c r="N1117">
        <f t="shared" si="599"/>
        <v>2</v>
      </c>
      <c r="O1117" t="s">
        <v>86</v>
      </c>
      <c r="P1117">
        <f t="shared" si="600"/>
        <v>4</v>
      </c>
      <c r="Q1117" t="s">
        <v>87</v>
      </c>
      <c r="R1117">
        <f t="shared" si="601"/>
        <v>4</v>
      </c>
      <c r="S1117" t="s">
        <v>88</v>
      </c>
      <c r="T1117">
        <f t="shared" si="602"/>
        <v>3</v>
      </c>
      <c r="U1117" t="s">
        <v>154</v>
      </c>
      <c r="V1117">
        <f t="shared" si="603"/>
        <v>19</v>
      </c>
      <c r="W1117" t="s">
        <v>90</v>
      </c>
      <c r="X1117">
        <f t="shared" si="604"/>
        <v>7</v>
      </c>
      <c r="Y1117" t="s">
        <v>90</v>
      </c>
      <c r="Z1117">
        <f t="shared" si="605"/>
        <v>7</v>
      </c>
      <c r="AA1117" t="s">
        <v>91</v>
      </c>
      <c r="AB1117">
        <f t="shared" si="606"/>
        <v>3</v>
      </c>
      <c r="AC1117" t="s">
        <v>115</v>
      </c>
      <c r="AD1117">
        <f t="shared" si="607"/>
        <v>4</v>
      </c>
      <c r="AE1117">
        <v>8</v>
      </c>
      <c r="AF1117">
        <v>5</v>
      </c>
      <c r="AG1117">
        <v>2007</v>
      </c>
      <c r="AH1117">
        <v>2007</v>
      </c>
      <c r="AI1117" t="s">
        <v>152</v>
      </c>
      <c r="AJ1117">
        <f t="shared" si="608"/>
        <v>6</v>
      </c>
      <c r="AK1117" t="s">
        <v>94</v>
      </c>
      <c r="AL1117">
        <f t="shared" si="609"/>
        <v>8</v>
      </c>
      <c r="AM1117" t="s">
        <v>95</v>
      </c>
      <c r="AN1117">
        <f t="shared" si="610"/>
        <v>14</v>
      </c>
      <c r="AO1117" t="s">
        <v>95</v>
      </c>
      <c r="AP1117" t="s">
        <v>137</v>
      </c>
      <c r="AQ1117">
        <f t="shared" si="611"/>
        <v>5</v>
      </c>
      <c r="AR1117">
        <v>328</v>
      </c>
      <c r="AS1117" t="s">
        <v>97</v>
      </c>
      <c r="AT1117">
        <f t="shared" si="612"/>
        <v>4</v>
      </c>
      <c r="AU1117" t="s">
        <v>98</v>
      </c>
      <c r="AV1117">
        <f t="shared" si="613"/>
        <v>3</v>
      </c>
      <c r="AW1117" t="s">
        <v>99</v>
      </c>
      <c r="AX1117">
        <f t="shared" si="614"/>
        <v>6</v>
      </c>
      <c r="AY1117" t="s">
        <v>104</v>
      </c>
      <c r="AZ1117">
        <f t="shared" si="615"/>
        <v>6</v>
      </c>
      <c r="BA1117" t="s">
        <v>98</v>
      </c>
      <c r="BB1117">
        <f t="shared" si="616"/>
        <v>4</v>
      </c>
      <c r="BC1117" t="s">
        <v>100</v>
      </c>
      <c r="BD1117" t="s">
        <v>101</v>
      </c>
      <c r="BE1117">
        <f t="shared" si="617"/>
        <v>7</v>
      </c>
      <c r="BF1117">
        <v>1004</v>
      </c>
      <c r="BG1117" t="s">
        <v>102</v>
      </c>
      <c r="BH1117">
        <v>0</v>
      </c>
      <c r="BI1117">
        <v>730</v>
      </c>
      <c r="BJ1117">
        <v>1734</v>
      </c>
      <c r="BK1117" t="s">
        <v>103</v>
      </c>
      <c r="BL1117">
        <f t="shared" si="618"/>
        <v>6</v>
      </c>
      <c r="BM1117" t="s">
        <v>104</v>
      </c>
      <c r="BN1117" t="s">
        <v>105</v>
      </c>
      <c r="BO1117" t="s">
        <v>106</v>
      </c>
      <c r="BP1117">
        <f t="shared" si="619"/>
        <v>6</v>
      </c>
      <c r="BQ1117">
        <v>1734</v>
      </c>
      <c r="BR1117">
        <v>0</v>
      </c>
      <c r="BS1117">
        <v>0</v>
      </c>
      <c r="BT1117">
        <v>1734</v>
      </c>
      <c r="BU1117">
        <v>1</v>
      </c>
      <c r="BV1117">
        <v>0</v>
      </c>
      <c r="BW1117">
        <v>2</v>
      </c>
      <c r="BX1117">
        <v>0</v>
      </c>
      <c r="BY1117">
        <v>3</v>
      </c>
      <c r="BZ1117">
        <v>1</v>
      </c>
      <c r="CA1117" t="s">
        <v>104</v>
      </c>
      <c r="CB1117">
        <f t="shared" si="620"/>
        <v>6</v>
      </c>
      <c r="CC1117">
        <v>7</v>
      </c>
      <c r="CD1117" t="s">
        <v>107</v>
      </c>
      <c r="CE1117">
        <v>1</v>
      </c>
      <c r="CF1117" t="s">
        <v>97</v>
      </c>
      <c r="CG1117" t="s">
        <v>108</v>
      </c>
      <c r="CH1117">
        <f t="shared" si="621"/>
        <v>6</v>
      </c>
      <c r="CI1117">
        <v>2007</v>
      </c>
      <c r="CJ1117" t="s">
        <v>109</v>
      </c>
      <c r="CK1117">
        <f t="shared" si="622"/>
        <v>3</v>
      </c>
      <c r="CL1117">
        <v>3</v>
      </c>
      <c r="CM1117">
        <v>928</v>
      </c>
      <c r="CN1117" t="s">
        <v>98</v>
      </c>
      <c r="CO1117">
        <f t="shared" si="623"/>
        <v>4</v>
      </c>
      <c r="CP1117" t="s">
        <v>98</v>
      </c>
      <c r="CQ1117">
        <f t="shared" si="624"/>
        <v>4</v>
      </c>
      <c r="CR1117" t="s">
        <v>105</v>
      </c>
      <c r="CS1117">
        <f t="shared" si="625"/>
        <v>3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 t="s">
        <v>83</v>
      </c>
      <c r="DA1117" t="s">
        <v>83</v>
      </c>
      <c r="DB1117">
        <f t="shared" si="626"/>
        <v>5</v>
      </c>
      <c r="DC1117" t="s">
        <v>83</v>
      </c>
      <c r="DD1117">
        <v>0</v>
      </c>
      <c r="DE1117">
        <v>11</v>
      </c>
      <c r="DF1117">
        <v>2007</v>
      </c>
      <c r="DG1117">
        <f t="shared" si="629"/>
        <v>16</v>
      </c>
      <c r="DH1117" t="s">
        <v>158</v>
      </c>
      <c r="DI1117">
        <f t="shared" si="627"/>
        <v>8</v>
      </c>
      <c r="DJ1117" t="s">
        <v>159</v>
      </c>
      <c r="DK1117">
        <f t="shared" si="628"/>
        <v>6</v>
      </c>
      <c r="DL1117">
        <v>318000</v>
      </c>
    </row>
    <row r="1118" spans="1:116" x14ac:dyDescent="0.35">
      <c r="A1118">
        <v>1117</v>
      </c>
      <c r="B1118">
        <v>80</v>
      </c>
      <c r="C1118" t="s">
        <v>81</v>
      </c>
      <c r="D1118">
        <f t="shared" si="595"/>
        <v>4</v>
      </c>
      <c r="E1118" t="s">
        <v>83</v>
      </c>
      <c r="F1118">
        <v>7750</v>
      </c>
      <c r="G1118" t="s">
        <v>82</v>
      </c>
      <c r="H1118">
        <f t="shared" si="596"/>
        <v>2</v>
      </c>
      <c r="I1118" t="s">
        <v>83</v>
      </c>
      <c r="J1118" t="str">
        <f t="shared" si="597"/>
        <v/>
      </c>
      <c r="K1118" t="s">
        <v>84</v>
      </c>
      <c r="L1118">
        <f t="shared" si="598"/>
        <v>1</v>
      </c>
      <c r="M1118" t="s">
        <v>85</v>
      </c>
      <c r="N1118">
        <f t="shared" si="599"/>
        <v>2</v>
      </c>
      <c r="O1118" t="s">
        <v>86</v>
      </c>
      <c r="P1118">
        <f t="shared" si="600"/>
        <v>4</v>
      </c>
      <c r="Q1118" t="s">
        <v>87</v>
      </c>
      <c r="R1118">
        <f t="shared" si="601"/>
        <v>4</v>
      </c>
      <c r="S1118" t="s">
        <v>88</v>
      </c>
      <c r="T1118">
        <f t="shared" si="602"/>
        <v>3</v>
      </c>
      <c r="U1118" t="s">
        <v>193</v>
      </c>
      <c r="V1118">
        <f t="shared" si="603"/>
        <v>11</v>
      </c>
      <c r="W1118" t="s">
        <v>90</v>
      </c>
      <c r="X1118">
        <f t="shared" si="604"/>
        <v>7</v>
      </c>
      <c r="Y1118" t="s">
        <v>90</v>
      </c>
      <c r="Z1118">
        <f t="shared" si="605"/>
        <v>7</v>
      </c>
      <c r="AA1118" t="s">
        <v>91</v>
      </c>
      <c r="AB1118">
        <f t="shared" si="606"/>
        <v>3</v>
      </c>
      <c r="AC1118" t="s">
        <v>197</v>
      </c>
      <c r="AD1118">
        <f t="shared" si="607"/>
        <v>3</v>
      </c>
      <c r="AE1118">
        <v>8</v>
      </c>
      <c r="AF1118">
        <v>5</v>
      </c>
      <c r="AG1118">
        <v>2002</v>
      </c>
      <c r="AH1118">
        <v>2002</v>
      </c>
      <c r="AI1118" t="s">
        <v>152</v>
      </c>
      <c r="AJ1118">
        <f t="shared" si="608"/>
        <v>6</v>
      </c>
      <c r="AK1118" t="s">
        <v>94</v>
      </c>
      <c r="AL1118">
        <f t="shared" si="609"/>
        <v>8</v>
      </c>
      <c r="AM1118" t="s">
        <v>95</v>
      </c>
      <c r="AN1118">
        <f t="shared" si="610"/>
        <v>14</v>
      </c>
      <c r="AO1118" t="s">
        <v>95</v>
      </c>
      <c r="AP1118" t="s">
        <v>117</v>
      </c>
      <c r="AQ1118">
        <f t="shared" si="611"/>
        <v>2</v>
      </c>
      <c r="AR1118">
        <v>0</v>
      </c>
      <c r="AS1118" t="s">
        <v>97</v>
      </c>
      <c r="AT1118">
        <f t="shared" si="612"/>
        <v>4</v>
      </c>
      <c r="AU1118" t="s">
        <v>98</v>
      </c>
      <c r="AV1118">
        <f t="shared" si="613"/>
        <v>3</v>
      </c>
      <c r="AW1118" t="s">
        <v>99</v>
      </c>
      <c r="AX1118">
        <f t="shared" si="614"/>
        <v>6</v>
      </c>
      <c r="AY1118" t="s">
        <v>97</v>
      </c>
      <c r="AZ1118">
        <f t="shared" si="615"/>
        <v>5</v>
      </c>
      <c r="BA1118" t="s">
        <v>98</v>
      </c>
      <c r="BB1118">
        <f t="shared" si="616"/>
        <v>4</v>
      </c>
      <c r="BC1118" t="s">
        <v>100</v>
      </c>
      <c r="BD1118" t="s">
        <v>101</v>
      </c>
      <c r="BE1118">
        <f t="shared" si="617"/>
        <v>7</v>
      </c>
      <c r="BF1118">
        <v>353</v>
      </c>
      <c r="BG1118" t="s">
        <v>102</v>
      </c>
      <c r="BH1118">
        <v>0</v>
      </c>
      <c r="BI1118">
        <v>55</v>
      </c>
      <c r="BJ1118">
        <v>408</v>
      </c>
      <c r="BK1118" t="s">
        <v>103</v>
      </c>
      <c r="BL1118">
        <f t="shared" si="618"/>
        <v>6</v>
      </c>
      <c r="BM1118" t="s">
        <v>104</v>
      </c>
      <c r="BN1118" t="s">
        <v>105</v>
      </c>
      <c r="BO1118" t="s">
        <v>106</v>
      </c>
      <c r="BP1118">
        <f t="shared" si="619"/>
        <v>6</v>
      </c>
      <c r="BQ1118">
        <v>779</v>
      </c>
      <c r="BR1118">
        <v>640</v>
      </c>
      <c r="BS1118">
        <v>0</v>
      </c>
      <c r="BT1118">
        <v>1419</v>
      </c>
      <c r="BU1118">
        <v>1</v>
      </c>
      <c r="BV1118">
        <v>0</v>
      </c>
      <c r="BW1118">
        <v>2</v>
      </c>
      <c r="BX1118">
        <v>1</v>
      </c>
      <c r="BY1118">
        <v>3</v>
      </c>
      <c r="BZ1118">
        <v>1</v>
      </c>
      <c r="CA1118" t="s">
        <v>97</v>
      </c>
      <c r="CB1118">
        <f t="shared" si="620"/>
        <v>5</v>
      </c>
      <c r="CC1118">
        <v>7</v>
      </c>
      <c r="CD1118" t="s">
        <v>107</v>
      </c>
      <c r="CE1118">
        <v>1</v>
      </c>
      <c r="CF1118" t="s">
        <v>98</v>
      </c>
      <c r="CG1118" t="s">
        <v>156</v>
      </c>
      <c r="CH1118">
        <f t="shared" si="621"/>
        <v>7</v>
      </c>
      <c r="CI1118">
        <v>2002</v>
      </c>
      <c r="CJ1118" t="s">
        <v>157</v>
      </c>
      <c r="CK1118">
        <f t="shared" si="622"/>
        <v>4</v>
      </c>
      <c r="CL1118">
        <v>2</v>
      </c>
      <c r="CM1118">
        <v>527</v>
      </c>
      <c r="CN1118" t="s">
        <v>98</v>
      </c>
      <c r="CO1118">
        <f t="shared" si="623"/>
        <v>4</v>
      </c>
      <c r="CP1118" t="s">
        <v>98</v>
      </c>
      <c r="CQ1118">
        <f t="shared" si="624"/>
        <v>4</v>
      </c>
      <c r="CR1118" t="s">
        <v>105</v>
      </c>
      <c r="CS1118">
        <f t="shared" si="625"/>
        <v>3</v>
      </c>
      <c r="CT1118">
        <v>120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 t="s">
        <v>83</v>
      </c>
      <c r="DA1118" t="s">
        <v>83</v>
      </c>
      <c r="DB1118">
        <f t="shared" si="626"/>
        <v>5</v>
      </c>
      <c r="DC1118" t="s">
        <v>83</v>
      </c>
      <c r="DD1118">
        <v>0</v>
      </c>
      <c r="DE1118">
        <v>3</v>
      </c>
      <c r="DF1118">
        <v>2009</v>
      </c>
      <c r="DG1118">
        <f t="shared" si="629"/>
        <v>14</v>
      </c>
      <c r="DH1118" t="s">
        <v>110</v>
      </c>
      <c r="DI1118">
        <f t="shared" si="627"/>
        <v>4</v>
      </c>
      <c r="DJ1118" t="s">
        <v>111</v>
      </c>
      <c r="DK1118">
        <f t="shared" si="628"/>
        <v>5</v>
      </c>
      <c r="DL1118">
        <v>184100</v>
      </c>
    </row>
    <row r="1119" spans="1:116" x14ac:dyDescent="0.35">
      <c r="A1119">
        <v>1118</v>
      </c>
      <c r="B1119">
        <v>20</v>
      </c>
      <c r="C1119" t="s">
        <v>81</v>
      </c>
      <c r="D1119">
        <f t="shared" si="595"/>
        <v>4</v>
      </c>
      <c r="E1119">
        <v>57</v>
      </c>
      <c r="F1119">
        <v>9764</v>
      </c>
      <c r="G1119" t="s">
        <v>82</v>
      </c>
      <c r="H1119">
        <f t="shared" si="596"/>
        <v>2</v>
      </c>
      <c r="I1119" t="s">
        <v>83</v>
      </c>
      <c r="J1119" t="str">
        <f t="shared" si="597"/>
        <v/>
      </c>
      <c r="K1119" t="s">
        <v>120</v>
      </c>
      <c r="L1119">
        <f t="shared" si="598"/>
        <v>2</v>
      </c>
      <c r="M1119" t="s">
        <v>85</v>
      </c>
      <c r="N1119">
        <f t="shared" si="599"/>
        <v>2</v>
      </c>
      <c r="O1119" t="s">
        <v>86</v>
      </c>
      <c r="P1119">
        <f t="shared" si="600"/>
        <v>4</v>
      </c>
      <c r="Q1119" t="s">
        <v>112</v>
      </c>
      <c r="R1119">
        <f t="shared" si="601"/>
        <v>3</v>
      </c>
      <c r="S1119" t="s">
        <v>88</v>
      </c>
      <c r="T1119">
        <f t="shared" si="602"/>
        <v>3</v>
      </c>
      <c r="U1119" t="s">
        <v>151</v>
      </c>
      <c r="V1119">
        <f t="shared" si="603"/>
        <v>5</v>
      </c>
      <c r="W1119" t="s">
        <v>114</v>
      </c>
      <c r="X1119">
        <f t="shared" si="604"/>
        <v>2</v>
      </c>
      <c r="Y1119" t="s">
        <v>90</v>
      </c>
      <c r="Z1119">
        <f t="shared" si="605"/>
        <v>7</v>
      </c>
      <c r="AA1119" t="s">
        <v>91</v>
      </c>
      <c r="AB1119">
        <f t="shared" si="606"/>
        <v>3</v>
      </c>
      <c r="AC1119" t="s">
        <v>115</v>
      </c>
      <c r="AD1119">
        <f t="shared" si="607"/>
        <v>4</v>
      </c>
      <c r="AE1119">
        <v>5</v>
      </c>
      <c r="AF1119">
        <v>7</v>
      </c>
      <c r="AG1119">
        <v>1967</v>
      </c>
      <c r="AH1119">
        <v>2003</v>
      </c>
      <c r="AI1119" t="s">
        <v>93</v>
      </c>
      <c r="AJ1119">
        <f t="shared" si="608"/>
        <v>5</v>
      </c>
      <c r="AK1119" t="s">
        <v>94</v>
      </c>
      <c r="AL1119">
        <f t="shared" si="609"/>
        <v>8</v>
      </c>
      <c r="AM1119" t="s">
        <v>95</v>
      </c>
      <c r="AN1119">
        <f t="shared" si="610"/>
        <v>14</v>
      </c>
      <c r="AO1119" t="s">
        <v>95</v>
      </c>
      <c r="AP1119" t="s">
        <v>117</v>
      </c>
      <c r="AQ1119">
        <f t="shared" si="611"/>
        <v>2</v>
      </c>
      <c r="AR1119">
        <v>0</v>
      </c>
      <c r="AS1119" t="s">
        <v>98</v>
      </c>
      <c r="AT1119">
        <f t="shared" si="612"/>
        <v>3</v>
      </c>
      <c r="AU1119" t="s">
        <v>98</v>
      </c>
      <c r="AV1119">
        <f t="shared" si="613"/>
        <v>3</v>
      </c>
      <c r="AW1119" t="s">
        <v>118</v>
      </c>
      <c r="AX1119">
        <f t="shared" si="614"/>
        <v>2</v>
      </c>
      <c r="AY1119" t="s">
        <v>98</v>
      </c>
      <c r="AZ1119">
        <f t="shared" si="615"/>
        <v>4</v>
      </c>
      <c r="BA1119" t="s">
        <v>98</v>
      </c>
      <c r="BB1119">
        <f t="shared" si="616"/>
        <v>4</v>
      </c>
      <c r="BC1119" t="s">
        <v>100</v>
      </c>
      <c r="BD1119" t="s">
        <v>141</v>
      </c>
      <c r="BE1119">
        <f t="shared" si="617"/>
        <v>3</v>
      </c>
      <c r="BF1119">
        <v>702</v>
      </c>
      <c r="BG1119" t="s">
        <v>102</v>
      </c>
      <c r="BH1119">
        <v>0</v>
      </c>
      <c r="BI1119">
        <v>192</v>
      </c>
      <c r="BJ1119">
        <v>894</v>
      </c>
      <c r="BK1119" t="s">
        <v>103</v>
      </c>
      <c r="BL1119">
        <f t="shared" si="618"/>
        <v>6</v>
      </c>
      <c r="BM1119" t="s">
        <v>104</v>
      </c>
      <c r="BN1119" t="s">
        <v>105</v>
      </c>
      <c r="BO1119" t="s">
        <v>106</v>
      </c>
      <c r="BP1119">
        <f t="shared" si="619"/>
        <v>6</v>
      </c>
      <c r="BQ1119">
        <v>894</v>
      </c>
      <c r="BR1119">
        <v>0</v>
      </c>
      <c r="BS1119">
        <v>0</v>
      </c>
      <c r="BT1119">
        <v>894</v>
      </c>
      <c r="BU1119">
        <v>1</v>
      </c>
      <c r="BV1119">
        <v>0</v>
      </c>
      <c r="BW1119">
        <v>1</v>
      </c>
      <c r="BX1119">
        <v>0</v>
      </c>
      <c r="BY1119">
        <v>3</v>
      </c>
      <c r="BZ1119">
        <v>1</v>
      </c>
      <c r="CA1119" t="s">
        <v>97</v>
      </c>
      <c r="CB1119">
        <f t="shared" si="620"/>
        <v>5</v>
      </c>
      <c r="CC1119">
        <v>5</v>
      </c>
      <c r="CD1119" t="s">
        <v>107</v>
      </c>
      <c r="CE1119">
        <v>0</v>
      </c>
      <c r="CF1119" t="s">
        <v>83</v>
      </c>
      <c r="CG1119" t="s">
        <v>108</v>
      </c>
      <c r="CH1119">
        <f t="shared" si="621"/>
        <v>6</v>
      </c>
      <c r="CI1119">
        <v>1967</v>
      </c>
      <c r="CJ1119" t="s">
        <v>109</v>
      </c>
      <c r="CK1119">
        <f t="shared" si="622"/>
        <v>3</v>
      </c>
      <c r="CL1119">
        <v>2</v>
      </c>
      <c r="CM1119">
        <v>450</v>
      </c>
      <c r="CN1119" t="s">
        <v>98</v>
      </c>
      <c r="CO1119">
        <f t="shared" si="623"/>
        <v>4</v>
      </c>
      <c r="CP1119" t="s">
        <v>98</v>
      </c>
      <c r="CQ1119">
        <f t="shared" si="624"/>
        <v>4</v>
      </c>
      <c r="CR1119" t="s">
        <v>105</v>
      </c>
      <c r="CS1119">
        <f t="shared" si="625"/>
        <v>3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 t="s">
        <v>83</v>
      </c>
      <c r="DA1119" t="s">
        <v>83</v>
      </c>
      <c r="DB1119">
        <f t="shared" si="626"/>
        <v>5</v>
      </c>
      <c r="DC1119" t="s">
        <v>83</v>
      </c>
      <c r="DD1119">
        <v>0</v>
      </c>
      <c r="DE1119">
        <v>5</v>
      </c>
      <c r="DF1119">
        <v>2008</v>
      </c>
      <c r="DG1119">
        <f t="shared" si="629"/>
        <v>15</v>
      </c>
      <c r="DH1119" t="s">
        <v>110</v>
      </c>
      <c r="DI1119">
        <f t="shared" si="627"/>
        <v>4</v>
      </c>
      <c r="DJ1119" t="s">
        <v>111</v>
      </c>
      <c r="DK1119">
        <f t="shared" si="628"/>
        <v>5</v>
      </c>
      <c r="DL1119">
        <v>130000</v>
      </c>
    </row>
    <row r="1120" spans="1:116" x14ac:dyDescent="0.35">
      <c r="A1120">
        <v>1119</v>
      </c>
      <c r="B1120">
        <v>80</v>
      </c>
      <c r="C1120" t="s">
        <v>81</v>
      </c>
      <c r="D1120">
        <f t="shared" si="595"/>
        <v>4</v>
      </c>
      <c r="E1120">
        <v>85</v>
      </c>
      <c r="F1120">
        <v>13825</v>
      </c>
      <c r="G1120" t="s">
        <v>82</v>
      </c>
      <c r="H1120">
        <f t="shared" si="596"/>
        <v>2</v>
      </c>
      <c r="I1120" t="s">
        <v>83</v>
      </c>
      <c r="J1120" t="str">
        <f t="shared" si="597"/>
        <v/>
      </c>
      <c r="K1120" t="s">
        <v>84</v>
      </c>
      <c r="L1120">
        <f t="shared" si="598"/>
        <v>1</v>
      </c>
      <c r="M1120" t="s">
        <v>85</v>
      </c>
      <c r="N1120">
        <f t="shared" si="599"/>
        <v>2</v>
      </c>
      <c r="O1120" t="s">
        <v>86</v>
      </c>
      <c r="P1120">
        <f t="shared" si="600"/>
        <v>4</v>
      </c>
      <c r="Q1120" t="s">
        <v>87</v>
      </c>
      <c r="R1120">
        <f t="shared" si="601"/>
        <v>4</v>
      </c>
      <c r="S1120" t="s">
        <v>88</v>
      </c>
      <c r="T1120">
        <f t="shared" si="602"/>
        <v>3</v>
      </c>
      <c r="U1120" t="s">
        <v>151</v>
      </c>
      <c r="V1120">
        <f t="shared" si="603"/>
        <v>5</v>
      </c>
      <c r="W1120" t="s">
        <v>90</v>
      </c>
      <c r="X1120">
        <f t="shared" si="604"/>
        <v>7</v>
      </c>
      <c r="Y1120" t="s">
        <v>90</v>
      </c>
      <c r="Z1120">
        <f t="shared" si="605"/>
        <v>7</v>
      </c>
      <c r="AA1120" t="s">
        <v>91</v>
      </c>
      <c r="AB1120">
        <f t="shared" si="606"/>
        <v>3</v>
      </c>
      <c r="AC1120" t="s">
        <v>197</v>
      </c>
      <c r="AD1120">
        <f t="shared" si="607"/>
        <v>3</v>
      </c>
      <c r="AE1120">
        <v>5</v>
      </c>
      <c r="AF1120">
        <v>6</v>
      </c>
      <c r="AG1120">
        <v>1958</v>
      </c>
      <c r="AH1120">
        <v>1987</v>
      </c>
      <c r="AI1120" t="s">
        <v>93</v>
      </c>
      <c r="AJ1120">
        <f t="shared" si="608"/>
        <v>5</v>
      </c>
      <c r="AK1120" t="s">
        <v>94</v>
      </c>
      <c r="AL1120">
        <f t="shared" si="609"/>
        <v>8</v>
      </c>
      <c r="AM1120" t="s">
        <v>116</v>
      </c>
      <c r="AN1120">
        <f t="shared" si="610"/>
        <v>10</v>
      </c>
      <c r="AO1120" t="s">
        <v>116</v>
      </c>
      <c r="AP1120" t="s">
        <v>117</v>
      </c>
      <c r="AQ1120">
        <f t="shared" si="611"/>
        <v>2</v>
      </c>
      <c r="AR1120">
        <v>0</v>
      </c>
      <c r="AS1120" t="s">
        <v>98</v>
      </c>
      <c r="AT1120">
        <f t="shared" si="612"/>
        <v>3</v>
      </c>
      <c r="AU1120" t="s">
        <v>97</v>
      </c>
      <c r="AV1120">
        <f t="shared" si="613"/>
        <v>4</v>
      </c>
      <c r="AW1120" t="s">
        <v>118</v>
      </c>
      <c r="AX1120">
        <f t="shared" si="614"/>
        <v>2</v>
      </c>
      <c r="AY1120" t="s">
        <v>98</v>
      </c>
      <c r="AZ1120">
        <f t="shared" si="615"/>
        <v>4</v>
      </c>
      <c r="BA1120" t="s">
        <v>98</v>
      </c>
      <c r="BB1120">
        <f t="shared" si="616"/>
        <v>4</v>
      </c>
      <c r="BC1120" t="s">
        <v>100</v>
      </c>
      <c r="BD1120" t="s">
        <v>102</v>
      </c>
      <c r="BE1120">
        <f t="shared" si="617"/>
        <v>6</v>
      </c>
      <c r="BF1120">
        <v>0</v>
      </c>
      <c r="BG1120" t="s">
        <v>102</v>
      </c>
      <c r="BH1120">
        <v>0</v>
      </c>
      <c r="BI1120">
        <v>533</v>
      </c>
      <c r="BJ1120">
        <v>533</v>
      </c>
      <c r="BK1120" t="s">
        <v>103</v>
      </c>
      <c r="BL1120">
        <f t="shared" si="618"/>
        <v>6</v>
      </c>
      <c r="BM1120" t="s">
        <v>98</v>
      </c>
      <c r="BN1120" t="s">
        <v>105</v>
      </c>
      <c r="BO1120" t="s">
        <v>106</v>
      </c>
      <c r="BP1120">
        <f t="shared" si="619"/>
        <v>6</v>
      </c>
      <c r="BQ1120">
        <v>1021</v>
      </c>
      <c r="BR1120">
        <v>580</v>
      </c>
      <c r="BS1120">
        <v>0</v>
      </c>
      <c r="BT1120">
        <v>1601</v>
      </c>
      <c r="BU1120">
        <v>0</v>
      </c>
      <c r="BV1120">
        <v>1</v>
      </c>
      <c r="BW1120">
        <v>1</v>
      </c>
      <c r="BX1120">
        <v>0</v>
      </c>
      <c r="BY1120">
        <v>3</v>
      </c>
      <c r="BZ1120">
        <v>1</v>
      </c>
      <c r="CA1120" t="s">
        <v>98</v>
      </c>
      <c r="CB1120">
        <f t="shared" si="620"/>
        <v>4</v>
      </c>
      <c r="CC1120">
        <v>6</v>
      </c>
      <c r="CD1120" t="s">
        <v>224</v>
      </c>
      <c r="CE1120">
        <v>0</v>
      </c>
      <c r="CF1120" t="s">
        <v>83</v>
      </c>
      <c r="CG1120" t="s">
        <v>156</v>
      </c>
      <c r="CH1120">
        <f t="shared" si="621"/>
        <v>7</v>
      </c>
      <c r="CI1120">
        <v>1958</v>
      </c>
      <c r="CJ1120" t="s">
        <v>109</v>
      </c>
      <c r="CK1120">
        <f t="shared" si="622"/>
        <v>3</v>
      </c>
      <c r="CL1120">
        <v>1</v>
      </c>
      <c r="CM1120">
        <v>300</v>
      </c>
      <c r="CN1120" t="s">
        <v>98</v>
      </c>
      <c r="CO1120">
        <f t="shared" si="623"/>
        <v>4</v>
      </c>
      <c r="CP1120" t="s">
        <v>98</v>
      </c>
      <c r="CQ1120">
        <f t="shared" si="624"/>
        <v>4</v>
      </c>
      <c r="CR1120" t="s">
        <v>105</v>
      </c>
      <c r="CS1120">
        <f t="shared" si="625"/>
        <v>3</v>
      </c>
      <c r="CT1120">
        <v>280</v>
      </c>
      <c r="CU1120">
        <v>34</v>
      </c>
      <c r="CV1120">
        <v>0</v>
      </c>
      <c r="CW1120">
        <v>0</v>
      </c>
      <c r="CX1120">
        <v>0</v>
      </c>
      <c r="CY1120">
        <v>0</v>
      </c>
      <c r="CZ1120" t="s">
        <v>83</v>
      </c>
      <c r="DA1120" t="s">
        <v>83</v>
      </c>
      <c r="DB1120">
        <f t="shared" si="626"/>
        <v>5</v>
      </c>
      <c r="DC1120" t="s">
        <v>83</v>
      </c>
      <c r="DD1120">
        <v>0</v>
      </c>
      <c r="DE1120">
        <v>12</v>
      </c>
      <c r="DF1120">
        <v>2008</v>
      </c>
      <c r="DG1120">
        <f t="shared" si="629"/>
        <v>15</v>
      </c>
      <c r="DH1120" t="s">
        <v>110</v>
      </c>
      <c r="DI1120">
        <f t="shared" si="627"/>
        <v>4</v>
      </c>
      <c r="DJ1120" t="s">
        <v>111</v>
      </c>
      <c r="DK1120">
        <f t="shared" si="628"/>
        <v>5</v>
      </c>
      <c r="DL1120">
        <v>140000</v>
      </c>
    </row>
    <row r="1121" spans="1:116" x14ac:dyDescent="0.35">
      <c r="A1121">
        <v>1120</v>
      </c>
      <c r="B1121">
        <v>20</v>
      </c>
      <c r="C1121" t="s">
        <v>81</v>
      </c>
      <c r="D1121">
        <f t="shared" si="595"/>
        <v>4</v>
      </c>
      <c r="E1121">
        <v>70</v>
      </c>
      <c r="F1121">
        <v>7560</v>
      </c>
      <c r="G1121" t="s">
        <v>82</v>
      </c>
      <c r="H1121">
        <f t="shared" si="596"/>
        <v>2</v>
      </c>
      <c r="I1121" t="s">
        <v>83</v>
      </c>
      <c r="J1121" t="str">
        <f t="shared" si="597"/>
        <v/>
      </c>
      <c r="K1121" t="s">
        <v>84</v>
      </c>
      <c r="L1121">
        <f t="shared" si="598"/>
        <v>1</v>
      </c>
      <c r="M1121" t="s">
        <v>85</v>
      </c>
      <c r="N1121">
        <f t="shared" si="599"/>
        <v>2</v>
      </c>
      <c r="O1121" t="s">
        <v>86</v>
      </c>
      <c r="P1121">
        <f t="shared" si="600"/>
        <v>4</v>
      </c>
      <c r="Q1121" t="s">
        <v>87</v>
      </c>
      <c r="R1121">
        <f t="shared" si="601"/>
        <v>4</v>
      </c>
      <c r="S1121" t="s">
        <v>88</v>
      </c>
      <c r="T1121">
        <f t="shared" si="602"/>
        <v>3</v>
      </c>
      <c r="U1121" t="s">
        <v>162</v>
      </c>
      <c r="V1121">
        <f t="shared" si="603"/>
        <v>7</v>
      </c>
      <c r="W1121" t="s">
        <v>90</v>
      </c>
      <c r="X1121">
        <f t="shared" si="604"/>
        <v>7</v>
      </c>
      <c r="Y1121" t="s">
        <v>90</v>
      </c>
      <c r="Z1121">
        <f t="shared" si="605"/>
        <v>7</v>
      </c>
      <c r="AA1121" t="s">
        <v>91</v>
      </c>
      <c r="AB1121">
        <f t="shared" si="606"/>
        <v>3</v>
      </c>
      <c r="AC1121" t="s">
        <v>115</v>
      </c>
      <c r="AD1121">
        <f t="shared" si="607"/>
        <v>4</v>
      </c>
      <c r="AE1121">
        <v>5</v>
      </c>
      <c r="AF1121">
        <v>5</v>
      </c>
      <c r="AG1121">
        <v>1959</v>
      </c>
      <c r="AH1121">
        <v>1959</v>
      </c>
      <c r="AI1121" t="s">
        <v>93</v>
      </c>
      <c r="AJ1121">
        <f t="shared" si="608"/>
        <v>5</v>
      </c>
      <c r="AK1121" t="s">
        <v>94</v>
      </c>
      <c r="AL1121">
        <f t="shared" si="609"/>
        <v>8</v>
      </c>
      <c r="AM1121" t="s">
        <v>96</v>
      </c>
      <c r="AN1121">
        <f t="shared" si="610"/>
        <v>5</v>
      </c>
      <c r="AO1121" t="s">
        <v>124</v>
      </c>
      <c r="AP1121" t="s">
        <v>117</v>
      </c>
      <c r="AQ1121">
        <f t="shared" si="611"/>
        <v>2</v>
      </c>
      <c r="AR1121">
        <v>0</v>
      </c>
      <c r="AS1121" t="s">
        <v>98</v>
      </c>
      <c r="AT1121">
        <f t="shared" si="612"/>
        <v>3</v>
      </c>
      <c r="AU1121" t="s">
        <v>98</v>
      </c>
      <c r="AV1121">
        <f t="shared" si="613"/>
        <v>3</v>
      </c>
      <c r="AW1121" t="s">
        <v>118</v>
      </c>
      <c r="AX1121">
        <f t="shared" si="614"/>
        <v>2</v>
      </c>
      <c r="AY1121" t="s">
        <v>98</v>
      </c>
      <c r="AZ1121">
        <f t="shared" si="615"/>
        <v>4</v>
      </c>
      <c r="BA1121" t="s">
        <v>98</v>
      </c>
      <c r="BB1121">
        <f t="shared" si="616"/>
        <v>4</v>
      </c>
      <c r="BC1121" t="s">
        <v>100</v>
      </c>
      <c r="BD1121" t="s">
        <v>172</v>
      </c>
      <c r="BE1121">
        <f t="shared" si="617"/>
        <v>5</v>
      </c>
      <c r="BF1121">
        <v>369</v>
      </c>
      <c r="BG1121" t="s">
        <v>102</v>
      </c>
      <c r="BH1121">
        <v>0</v>
      </c>
      <c r="BI1121">
        <v>671</v>
      </c>
      <c r="BJ1121">
        <v>1040</v>
      </c>
      <c r="BK1121" t="s">
        <v>103</v>
      </c>
      <c r="BL1121">
        <f t="shared" si="618"/>
        <v>6</v>
      </c>
      <c r="BM1121" t="s">
        <v>98</v>
      </c>
      <c r="BN1121" t="s">
        <v>105</v>
      </c>
      <c r="BO1121" t="s">
        <v>164</v>
      </c>
      <c r="BP1121">
        <f t="shared" si="619"/>
        <v>3</v>
      </c>
      <c r="BQ1121">
        <v>1040</v>
      </c>
      <c r="BR1121">
        <v>0</v>
      </c>
      <c r="BS1121">
        <v>0</v>
      </c>
      <c r="BT1121">
        <v>1040</v>
      </c>
      <c r="BU1121">
        <v>0</v>
      </c>
      <c r="BV1121">
        <v>0</v>
      </c>
      <c r="BW1121">
        <v>1</v>
      </c>
      <c r="BX1121">
        <v>0</v>
      </c>
      <c r="BY1121">
        <v>3</v>
      </c>
      <c r="BZ1121">
        <v>1</v>
      </c>
      <c r="CA1121" t="s">
        <v>98</v>
      </c>
      <c r="CB1121">
        <f t="shared" si="620"/>
        <v>4</v>
      </c>
      <c r="CC1121">
        <v>6</v>
      </c>
      <c r="CD1121" t="s">
        <v>107</v>
      </c>
      <c r="CE1121">
        <v>0</v>
      </c>
      <c r="CF1121" t="s">
        <v>83</v>
      </c>
      <c r="CG1121" t="s">
        <v>108</v>
      </c>
      <c r="CH1121">
        <f t="shared" si="621"/>
        <v>6</v>
      </c>
      <c r="CI1121">
        <v>1959</v>
      </c>
      <c r="CJ1121" t="s">
        <v>109</v>
      </c>
      <c r="CK1121">
        <f t="shared" si="622"/>
        <v>3</v>
      </c>
      <c r="CL1121">
        <v>1</v>
      </c>
      <c r="CM1121">
        <v>286</v>
      </c>
      <c r="CN1121" t="s">
        <v>98</v>
      </c>
      <c r="CO1121">
        <f t="shared" si="623"/>
        <v>4</v>
      </c>
      <c r="CP1121" t="s">
        <v>98</v>
      </c>
      <c r="CQ1121">
        <f t="shared" si="624"/>
        <v>4</v>
      </c>
      <c r="CR1121" t="s">
        <v>105</v>
      </c>
      <c r="CS1121">
        <f t="shared" si="625"/>
        <v>3</v>
      </c>
      <c r="CT1121">
        <v>140</v>
      </c>
      <c r="CU1121">
        <v>0</v>
      </c>
      <c r="CV1121">
        <v>252</v>
      </c>
      <c r="CW1121">
        <v>0</v>
      </c>
      <c r="CX1121">
        <v>0</v>
      </c>
      <c r="CY1121">
        <v>0</v>
      </c>
      <c r="CZ1121" t="s">
        <v>83</v>
      </c>
      <c r="DA1121" t="s">
        <v>163</v>
      </c>
      <c r="DB1121">
        <f t="shared" si="626"/>
        <v>2</v>
      </c>
      <c r="DC1121" t="s">
        <v>83</v>
      </c>
      <c r="DD1121">
        <v>0</v>
      </c>
      <c r="DE1121">
        <v>7</v>
      </c>
      <c r="DF1121">
        <v>2006</v>
      </c>
      <c r="DG1121">
        <f t="shared" si="629"/>
        <v>17</v>
      </c>
      <c r="DH1121" t="s">
        <v>110</v>
      </c>
      <c r="DI1121">
        <f t="shared" si="627"/>
        <v>4</v>
      </c>
      <c r="DJ1121" t="s">
        <v>111</v>
      </c>
      <c r="DK1121">
        <f t="shared" si="628"/>
        <v>5</v>
      </c>
      <c r="DL1121">
        <v>133700</v>
      </c>
    </row>
    <row r="1122" spans="1:116" x14ac:dyDescent="0.35">
      <c r="A1122">
        <v>1121</v>
      </c>
      <c r="B1122">
        <v>30</v>
      </c>
      <c r="C1122" t="s">
        <v>142</v>
      </c>
      <c r="D1122">
        <f t="shared" si="595"/>
        <v>2</v>
      </c>
      <c r="E1122">
        <v>59</v>
      </c>
      <c r="F1122">
        <v>8263</v>
      </c>
      <c r="G1122" t="s">
        <v>82</v>
      </c>
      <c r="H1122">
        <f t="shared" si="596"/>
        <v>2</v>
      </c>
      <c r="I1122" t="s">
        <v>83</v>
      </c>
      <c r="J1122" t="str">
        <f t="shared" si="597"/>
        <v/>
      </c>
      <c r="K1122" t="s">
        <v>84</v>
      </c>
      <c r="L1122">
        <f t="shared" si="598"/>
        <v>1</v>
      </c>
      <c r="M1122" t="s">
        <v>175</v>
      </c>
      <c r="N1122">
        <f t="shared" si="599"/>
        <v>1</v>
      </c>
      <c r="O1122" t="s">
        <v>86</v>
      </c>
      <c r="P1122">
        <f t="shared" si="600"/>
        <v>4</v>
      </c>
      <c r="Q1122" t="s">
        <v>87</v>
      </c>
      <c r="R1122">
        <f t="shared" si="601"/>
        <v>4</v>
      </c>
      <c r="S1122" t="s">
        <v>194</v>
      </c>
      <c r="T1122">
        <f t="shared" si="602"/>
        <v>2</v>
      </c>
      <c r="U1122" t="s">
        <v>176</v>
      </c>
      <c r="V1122">
        <f t="shared" si="603"/>
        <v>3</v>
      </c>
      <c r="W1122" t="s">
        <v>90</v>
      </c>
      <c r="X1122">
        <f t="shared" si="604"/>
        <v>7</v>
      </c>
      <c r="Y1122" t="s">
        <v>90</v>
      </c>
      <c r="Z1122">
        <f t="shared" si="605"/>
        <v>7</v>
      </c>
      <c r="AA1122" t="s">
        <v>91</v>
      </c>
      <c r="AB1122">
        <f t="shared" si="606"/>
        <v>3</v>
      </c>
      <c r="AC1122" t="s">
        <v>115</v>
      </c>
      <c r="AD1122">
        <f t="shared" si="607"/>
        <v>4</v>
      </c>
      <c r="AE1122">
        <v>6</v>
      </c>
      <c r="AF1122">
        <v>5</v>
      </c>
      <c r="AG1122">
        <v>1920</v>
      </c>
      <c r="AH1122">
        <v>1950</v>
      </c>
      <c r="AI1122" t="s">
        <v>93</v>
      </c>
      <c r="AJ1122">
        <f t="shared" si="608"/>
        <v>5</v>
      </c>
      <c r="AK1122" t="s">
        <v>94</v>
      </c>
      <c r="AL1122">
        <f t="shared" si="609"/>
        <v>8</v>
      </c>
      <c r="AM1122" t="s">
        <v>96</v>
      </c>
      <c r="AN1122">
        <f t="shared" si="610"/>
        <v>5</v>
      </c>
      <c r="AO1122" t="s">
        <v>96</v>
      </c>
      <c r="AP1122" t="s">
        <v>117</v>
      </c>
      <c r="AQ1122">
        <f t="shared" si="611"/>
        <v>2</v>
      </c>
      <c r="AR1122">
        <v>0</v>
      </c>
      <c r="AS1122" t="s">
        <v>98</v>
      </c>
      <c r="AT1122">
        <f t="shared" si="612"/>
        <v>3</v>
      </c>
      <c r="AU1122" t="s">
        <v>98</v>
      </c>
      <c r="AV1122">
        <f t="shared" si="613"/>
        <v>3</v>
      </c>
      <c r="AW1122" t="s">
        <v>126</v>
      </c>
      <c r="AX1122">
        <f t="shared" si="614"/>
        <v>3</v>
      </c>
      <c r="AY1122" t="s">
        <v>98</v>
      </c>
      <c r="AZ1122">
        <f t="shared" si="615"/>
        <v>4</v>
      </c>
      <c r="BA1122" t="s">
        <v>98</v>
      </c>
      <c r="BB1122">
        <f t="shared" si="616"/>
        <v>4</v>
      </c>
      <c r="BC1122" t="s">
        <v>100</v>
      </c>
      <c r="BD1122" t="s">
        <v>102</v>
      </c>
      <c r="BE1122">
        <f t="shared" si="617"/>
        <v>6</v>
      </c>
      <c r="BF1122">
        <v>0</v>
      </c>
      <c r="BG1122" t="s">
        <v>102</v>
      </c>
      <c r="BH1122">
        <v>0</v>
      </c>
      <c r="BI1122">
        <v>1012</v>
      </c>
      <c r="BJ1122">
        <v>1012</v>
      </c>
      <c r="BK1122" t="s">
        <v>103</v>
      </c>
      <c r="BL1122">
        <f t="shared" si="618"/>
        <v>6</v>
      </c>
      <c r="BM1122" t="s">
        <v>98</v>
      </c>
      <c r="BN1122" t="s">
        <v>105</v>
      </c>
      <c r="BO1122" t="s">
        <v>164</v>
      </c>
      <c r="BP1122">
        <f t="shared" si="619"/>
        <v>3</v>
      </c>
      <c r="BQ1122">
        <v>1012</v>
      </c>
      <c r="BR1122">
        <v>0</v>
      </c>
      <c r="BS1122">
        <v>0</v>
      </c>
      <c r="BT1122">
        <v>1012</v>
      </c>
      <c r="BU1122">
        <v>0</v>
      </c>
      <c r="BV1122">
        <v>0</v>
      </c>
      <c r="BW1122">
        <v>1</v>
      </c>
      <c r="BX1122">
        <v>0</v>
      </c>
      <c r="BY1122">
        <v>2</v>
      </c>
      <c r="BZ1122">
        <v>1</v>
      </c>
      <c r="CA1122" t="s">
        <v>98</v>
      </c>
      <c r="CB1122">
        <f t="shared" si="620"/>
        <v>4</v>
      </c>
      <c r="CC1122">
        <v>6</v>
      </c>
      <c r="CD1122" t="s">
        <v>107</v>
      </c>
      <c r="CE1122">
        <v>1</v>
      </c>
      <c r="CF1122" t="s">
        <v>97</v>
      </c>
      <c r="CG1122" t="s">
        <v>127</v>
      </c>
      <c r="CH1122">
        <f t="shared" si="621"/>
        <v>5</v>
      </c>
      <c r="CI1122">
        <v>1920</v>
      </c>
      <c r="CJ1122" t="s">
        <v>102</v>
      </c>
      <c r="CK1122">
        <f t="shared" si="622"/>
        <v>2</v>
      </c>
      <c r="CL1122">
        <v>1</v>
      </c>
      <c r="CM1122">
        <v>308</v>
      </c>
      <c r="CN1122" t="s">
        <v>98</v>
      </c>
      <c r="CO1122">
        <f t="shared" si="623"/>
        <v>4</v>
      </c>
      <c r="CP1122" t="s">
        <v>98</v>
      </c>
      <c r="CQ1122">
        <f t="shared" si="624"/>
        <v>4</v>
      </c>
      <c r="CR1122" t="s">
        <v>105</v>
      </c>
      <c r="CS1122">
        <f t="shared" si="625"/>
        <v>3</v>
      </c>
      <c r="CT1122">
        <v>0</v>
      </c>
      <c r="CU1122">
        <v>22</v>
      </c>
      <c r="CV1122">
        <v>112</v>
      </c>
      <c r="CW1122">
        <v>0</v>
      </c>
      <c r="CX1122">
        <v>0</v>
      </c>
      <c r="CY1122">
        <v>0</v>
      </c>
      <c r="CZ1122" t="s">
        <v>83</v>
      </c>
      <c r="DA1122" t="s">
        <v>134</v>
      </c>
      <c r="DB1122">
        <f t="shared" si="626"/>
        <v>3</v>
      </c>
      <c r="DC1122" t="s">
        <v>83</v>
      </c>
      <c r="DD1122">
        <v>0</v>
      </c>
      <c r="DE1122">
        <v>5</v>
      </c>
      <c r="DF1122">
        <v>2007</v>
      </c>
      <c r="DG1122">
        <f t="shared" si="629"/>
        <v>16</v>
      </c>
      <c r="DH1122" t="s">
        <v>110</v>
      </c>
      <c r="DI1122">
        <f t="shared" si="627"/>
        <v>4</v>
      </c>
      <c r="DJ1122" t="s">
        <v>111</v>
      </c>
      <c r="DK1122">
        <f t="shared" si="628"/>
        <v>5</v>
      </c>
      <c r="DL1122">
        <v>118400</v>
      </c>
    </row>
    <row r="1123" spans="1:116" x14ac:dyDescent="0.35">
      <c r="A1123">
        <v>1122</v>
      </c>
      <c r="B1123">
        <v>20</v>
      </c>
      <c r="C1123" t="s">
        <v>81</v>
      </c>
      <c r="D1123">
        <f t="shared" si="595"/>
        <v>4</v>
      </c>
      <c r="E1123">
        <v>84</v>
      </c>
      <c r="F1123">
        <v>10084</v>
      </c>
      <c r="G1123" t="s">
        <v>82</v>
      </c>
      <c r="H1123">
        <f t="shared" si="596"/>
        <v>2</v>
      </c>
      <c r="I1123" t="s">
        <v>83</v>
      </c>
      <c r="J1123" t="str">
        <f t="shared" si="597"/>
        <v/>
      </c>
      <c r="K1123" t="s">
        <v>84</v>
      </c>
      <c r="L1123">
        <f t="shared" si="598"/>
        <v>1</v>
      </c>
      <c r="M1123" t="s">
        <v>85</v>
      </c>
      <c r="N1123">
        <f t="shared" si="599"/>
        <v>2</v>
      </c>
      <c r="O1123" t="s">
        <v>86</v>
      </c>
      <c r="P1123">
        <f t="shared" si="600"/>
        <v>4</v>
      </c>
      <c r="Q1123" t="s">
        <v>87</v>
      </c>
      <c r="R1123">
        <f t="shared" si="601"/>
        <v>4</v>
      </c>
      <c r="S1123" t="s">
        <v>88</v>
      </c>
      <c r="T1123">
        <f t="shared" si="602"/>
        <v>3</v>
      </c>
      <c r="U1123" t="s">
        <v>89</v>
      </c>
      <c r="V1123">
        <f t="shared" si="603"/>
        <v>16</v>
      </c>
      <c r="W1123" t="s">
        <v>90</v>
      </c>
      <c r="X1123">
        <f t="shared" si="604"/>
        <v>7</v>
      </c>
      <c r="Y1123" t="s">
        <v>90</v>
      </c>
      <c r="Z1123">
        <f t="shared" si="605"/>
        <v>7</v>
      </c>
      <c r="AA1123" t="s">
        <v>91</v>
      </c>
      <c r="AB1123">
        <f t="shared" si="606"/>
        <v>3</v>
      </c>
      <c r="AC1123" t="s">
        <v>115</v>
      </c>
      <c r="AD1123">
        <f t="shared" si="607"/>
        <v>4</v>
      </c>
      <c r="AE1123">
        <v>7</v>
      </c>
      <c r="AF1123">
        <v>5</v>
      </c>
      <c r="AG1123">
        <v>2005</v>
      </c>
      <c r="AH1123">
        <v>2006</v>
      </c>
      <c r="AI1123" t="s">
        <v>93</v>
      </c>
      <c r="AJ1123">
        <f t="shared" si="608"/>
        <v>5</v>
      </c>
      <c r="AK1123" t="s">
        <v>94</v>
      </c>
      <c r="AL1123">
        <f t="shared" si="609"/>
        <v>8</v>
      </c>
      <c r="AM1123" t="s">
        <v>95</v>
      </c>
      <c r="AN1123">
        <f t="shared" si="610"/>
        <v>14</v>
      </c>
      <c r="AO1123" t="s">
        <v>95</v>
      </c>
      <c r="AP1123" t="s">
        <v>96</v>
      </c>
      <c r="AQ1123">
        <f t="shared" si="611"/>
        <v>4</v>
      </c>
      <c r="AR1123">
        <v>196</v>
      </c>
      <c r="AS1123" t="s">
        <v>97</v>
      </c>
      <c r="AT1123">
        <f t="shared" si="612"/>
        <v>4</v>
      </c>
      <c r="AU1123" t="s">
        <v>98</v>
      </c>
      <c r="AV1123">
        <f t="shared" si="613"/>
        <v>3</v>
      </c>
      <c r="AW1123" t="s">
        <v>99</v>
      </c>
      <c r="AX1123">
        <f t="shared" si="614"/>
        <v>6</v>
      </c>
      <c r="AY1123" t="s">
        <v>97</v>
      </c>
      <c r="AZ1123">
        <f t="shared" si="615"/>
        <v>5</v>
      </c>
      <c r="BA1123" t="s">
        <v>98</v>
      </c>
      <c r="BB1123">
        <f t="shared" si="616"/>
        <v>4</v>
      </c>
      <c r="BC1123" t="s">
        <v>130</v>
      </c>
      <c r="BD1123" t="s">
        <v>101</v>
      </c>
      <c r="BE1123">
        <f t="shared" si="617"/>
        <v>7</v>
      </c>
      <c r="BF1123">
        <v>24</v>
      </c>
      <c r="BG1123" t="s">
        <v>102</v>
      </c>
      <c r="BH1123">
        <v>0</v>
      </c>
      <c r="BI1123">
        <v>1528</v>
      </c>
      <c r="BJ1123">
        <v>1552</v>
      </c>
      <c r="BK1123" t="s">
        <v>103</v>
      </c>
      <c r="BL1123">
        <f t="shared" si="618"/>
        <v>6</v>
      </c>
      <c r="BM1123" t="s">
        <v>104</v>
      </c>
      <c r="BN1123" t="s">
        <v>105</v>
      </c>
      <c r="BO1123" t="s">
        <v>106</v>
      </c>
      <c r="BP1123">
        <f t="shared" si="619"/>
        <v>6</v>
      </c>
      <c r="BQ1123">
        <v>1552</v>
      </c>
      <c r="BR1123">
        <v>0</v>
      </c>
      <c r="BS1123">
        <v>0</v>
      </c>
      <c r="BT1123">
        <v>1552</v>
      </c>
      <c r="BU1123">
        <v>0</v>
      </c>
      <c r="BV1123">
        <v>0</v>
      </c>
      <c r="BW1123">
        <v>2</v>
      </c>
      <c r="BX1123">
        <v>0</v>
      </c>
      <c r="BY1123">
        <v>3</v>
      </c>
      <c r="BZ1123">
        <v>1</v>
      </c>
      <c r="CA1123" t="s">
        <v>97</v>
      </c>
      <c r="CB1123">
        <f t="shared" si="620"/>
        <v>5</v>
      </c>
      <c r="CC1123">
        <v>7</v>
      </c>
      <c r="CD1123" t="s">
        <v>107</v>
      </c>
      <c r="CE1123">
        <v>0</v>
      </c>
      <c r="CF1123" t="s">
        <v>83</v>
      </c>
      <c r="CG1123" t="s">
        <v>108</v>
      </c>
      <c r="CH1123">
        <f t="shared" si="621"/>
        <v>6</v>
      </c>
      <c r="CI1123">
        <v>2005</v>
      </c>
      <c r="CJ1123" t="s">
        <v>109</v>
      </c>
      <c r="CK1123">
        <f t="shared" si="622"/>
        <v>3</v>
      </c>
      <c r="CL1123">
        <v>3</v>
      </c>
      <c r="CM1123">
        <v>782</v>
      </c>
      <c r="CN1123" t="s">
        <v>98</v>
      </c>
      <c r="CO1123">
        <f t="shared" si="623"/>
        <v>4</v>
      </c>
      <c r="CP1123" t="s">
        <v>98</v>
      </c>
      <c r="CQ1123">
        <f t="shared" si="624"/>
        <v>4</v>
      </c>
      <c r="CR1123" t="s">
        <v>105</v>
      </c>
      <c r="CS1123">
        <f t="shared" si="625"/>
        <v>3</v>
      </c>
      <c r="CT1123">
        <v>144</v>
      </c>
      <c r="CU1123">
        <v>20</v>
      </c>
      <c r="CV1123">
        <v>0</v>
      </c>
      <c r="CW1123">
        <v>0</v>
      </c>
      <c r="CX1123">
        <v>0</v>
      </c>
      <c r="CY1123">
        <v>0</v>
      </c>
      <c r="CZ1123" t="s">
        <v>83</v>
      </c>
      <c r="DA1123" t="s">
        <v>83</v>
      </c>
      <c r="DB1123">
        <f t="shared" si="626"/>
        <v>5</v>
      </c>
      <c r="DC1123" t="s">
        <v>83</v>
      </c>
      <c r="DD1123">
        <v>0</v>
      </c>
      <c r="DE1123">
        <v>7</v>
      </c>
      <c r="DF1123">
        <v>2006</v>
      </c>
      <c r="DG1123">
        <f t="shared" si="629"/>
        <v>17</v>
      </c>
      <c r="DH1123" t="s">
        <v>158</v>
      </c>
      <c r="DI1123">
        <f t="shared" si="627"/>
        <v>8</v>
      </c>
      <c r="DJ1123" t="s">
        <v>159</v>
      </c>
      <c r="DK1123">
        <f t="shared" si="628"/>
        <v>6</v>
      </c>
      <c r="DL1123">
        <v>212900</v>
      </c>
    </row>
    <row r="1124" spans="1:116" x14ac:dyDescent="0.35">
      <c r="A1124">
        <v>1123</v>
      </c>
      <c r="B1124">
        <v>20</v>
      </c>
      <c r="C1124" t="s">
        <v>81</v>
      </c>
      <c r="D1124">
        <f t="shared" si="595"/>
        <v>4</v>
      </c>
      <c r="E1124" t="s">
        <v>83</v>
      </c>
      <c r="F1124">
        <v>8926</v>
      </c>
      <c r="G1124" t="s">
        <v>82</v>
      </c>
      <c r="H1124">
        <f t="shared" si="596"/>
        <v>2</v>
      </c>
      <c r="I1124" t="s">
        <v>83</v>
      </c>
      <c r="J1124" t="str">
        <f t="shared" si="597"/>
        <v/>
      </c>
      <c r="K1124" t="s">
        <v>120</v>
      </c>
      <c r="L1124">
        <f t="shared" si="598"/>
        <v>2</v>
      </c>
      <c r="M1124" t="s">
        <v>85</v>
      </c>
      <c r="N1124">
        <f t="shared" si="599"/>
        <v>2</v>
      </c>
      <c r="O1124" t="s">
        <v>86</v>
      </c>
      <c r="P1124">
        <f t="shared" si="600"/>
        <v>4</v>
      </c>
      <c r="Q1124" t="s">
        <v>122</v>
      </c>
      <c r="R1124">
        <f t="shared" si="601"/>
        <v>2</v>
      </c>
      <c r="S1124" t="s">
        <v>88</v>
      </c>
      <c r="T1124">
        <f t="shared" si="602"/>
        <v>3</v>
      </c>
      <c r="U1124" t="s">
        <v>185</v>
      </c>
      <c r="V1124">
        <f t="shared" si="603"/>
        <v>4</v>
      </c>
      <c r="W1124" t="s">
        <v>90</v>
      </c>
      <c r="X1124">
        <f t="shared" si="604"/>
        <v>7</v>
      </c>
      <c r="Y1124" t="s">
        <v>90</v>
      </c>
      <c r="Z1124">
        <f t="shared" si="605"/>
        <v>7</v>
      </c>
      <c r="AA1124" t="s">
        <v>91</v>
      </c>
      <c r="AB1124">
        <f t="shared" si="606"/>
        <v>3</v>
      </c>
      <c r="AC1124" t="s">
        <v>115</v>
      </c>
      <c r="AD1124">
        <f t="shared" si="607"/>
        <v>4</v>
      </c>
      <c r="AE1124">
        <v>4</v>
      </c>
      <c r="AF1124">
        <v>3</v>
      </c>
      <c r="AG1124">
        <v>1956</v>
      </c>
      <c r="AH1124">
        <v>1956</v>
      </c>
      <c r="AI1124" t="s">
        <v>93</v>
      </c>
      <c r="AJ1124">
        <f t="shared" si="608"/>
        <v>5</v>
      </c>
      <c r="AK1124" t="s">
        <v>94</v>
      </c>
      <c r="AL1124">
        <f t="shared" si="609"/>
        <v>8</v>
      </c>
      <c r="AM1124" t="s">
        <v>186</v>
      </c>
      <c r="AN1124">
        <f t="shared" si="610"/>
        <v>6</v>
      </c>
      <c r="AO1124" t="s">
        <v>186</v>
      </c>
      <c r="AP1124" t="s">
        <v>117</v>
      </c>
      <c r="AQ1124">
        <f t="shared" si="611"/>
        <v>2</v>
      </c>
      <c r="AR1124">
        <v>0</v>
      </c>
      <c r="AS1124" t="s">
        <v>98</v>
      </c>
      <c r="AT1124">
        <f t="shared" si="612"/>
        <v>3</v>
      </c>
      <c r="AU1124" t="s">
        <v>98</v>
      </c>
      <c r="AV1124">
        <f t="shared" si="613"/>
        <v>3</v>
      </c>
      <c r="AW1124" t="s">
        <v>118</v>
      </c>
      <c r="AX1124">
        <f t="shared" si="614"/>
        <v>2</v>
      </c>
      <c r="AY1124" t="s">
        <v>98</v>
      </c>
      <c r="AZ1124">
        <f t="shared" si="615"/>
        <v>4</v>
      </c>
      <c r="BA1124" t="s">
        <v>98</v>
      </c>
      <c r="BB1124">
        <f t="shared" si="616"/>
        <v>4</v>
      </c>
      <c r="BC1124" t="s">
        <v>100</v>
      </c>
      <c r="BD1124" t="s">
        <v>102</v>
      </c>
      <c r="BE1124">
        <f t="shared" si="617"/>
        <v>6</v>
      </c>
      <c r="BF1124">
        <v>0</v>
      </c>
      <c r="BG1124" t="s">
        <v>102</v>
      </c>
      <c r="BH1124">
        <v>0</v>
      </c>
      <c r="BI1124">
        <v>672</v>
      </c>
      <c r="BJ1124">
        <v>672</v>
      </c>
      <c r="BK1124" t="s">
        <v>103</v>
      </c>
      <c r="BL1124">
        <f t="shared" si="618"/>
        <v>6</v>
      </c>
      <c r="BM1124" t="s">
        <v>104</v>
      </c>
      <c r="BN1124" t="s">
        <v>105</v>
      </c>
      <c r="BO1124" t="s">
        <v>164</v>
      </c>
      <c r="BP1124">
        <f t="shared" si="619"/>
        <v>3</v>
      </c>
      <c r="BQ1124">
        <v>960</v>
      </c>
      <c r="BR1124">
        <v>0</v>
      </c>
      <c r="BS1124">
        <v>0</v>
      </c>
      <c r="BT1124">
        <v>960</v>
      </c>
      <c r="BU1124">
        <v>0</v>
      </c>
      <c r="BV1124">
        <v>0</v>
      </c>
      <c r="BW1124">
        <v>1</v>
      </c>
      <c r="BX1124">
        <v>0</v>
      </c>
      <c r="BY1124">
        <v>3</v>
      </c>
      <c r="BZ1124">
        <v>1</v>
      </c>
      <c r="CA1124" t="s">
        <v>98</v>
      </c>
      <c r="CB1124">
        <f t="shared" si="620"/>
        <v>4</v>
      </c>
      <c r="CC1124">
        <v>5</v>
      </c>
      <c r="CD1124" t="s">
        <v>107</v>
      </c>
      <c r="CE1124">
        <v>0</v>
      </c>
      <c r="CF1124" t="s">
        <v>83</v>
      </c>
      <c r="CG1124" t="s">
        <v>209</v>
      </c>
      <c r="CH1124">
        <f t="shared" si="621"/>
        <v>4</v>
      </c>
      <c r="CI1124">
        <v>1956</v>
      </c>
      <c r="CJ1124" t="s">
        <v>102</v>
      </c>
      <c r="CK1124">
        <f t="shared" si="622"/>
        <v>2</v>
      </c>
      <c r="CL1124">
        <v>1</v>
      </c>
      <c r="CM1124">
        <v>288</v>
      </c>
      <c r="CN1124" t="s">
        <v>98</v>
      </c>
      <c r="CO1124">
        <f t="shared" si="623"/>
        <v>4</v>
      </c>
      <c r="CP1124" t="s">
        <v>98</v>
      </c>
      <c r="CQ1124">
        <f t="shared" si="624"/>
        <v>4</v>
      </c>
      <c r="CR1124" t="s">
        <v>105</v>
      </c>
      <c r="CS1124">
        <f t="shared" si="625"/>
        <v>3</v>
      </c>
      <c r="CT1124">
        <v>64</v>
      </c>
      <c r="CU1124">
        <v>0</v>
      </c>
      <c r="CV1124">
        <v>0</v>
      </c>
      <c r="CW1124">
        <v>0</v>
      </c>
      <c r="CX1124">
        <v>160</v>
      </c>
      <c r="CY1124">
        <v>0</v>
      </c>
      <c r="CZ1124" t="s">
        <v>83</v>
      </c>
      <c r="DA1124" t="s">
        <v>134</v>
      </c>
      <c r="DB1124">
        <f t="shared" si="626"/>
        <v>3</v>
      </c>
      <c r="DC1124" t="s">
        <v>83</v>
      </c>
      <c r="DD1124">
        <v>0</v>
      </c>
      <c r="DE1124">
        <v>10</v>
      </c>
      <c r="DF1124">
        <v>2009</v>
      </c>
      <c r="DG1124">
        <f t="shared" si="629"/>
        <v>14</v>
      </c>
      <c r="DH1124" t="s">
        <v>173</v>
      </c>
      <c r="DI1124">
        <f t="shared" si="627"/>
        <v>3</v>
      </c>
      <c r="DJ1124" t="s">
        <v>128</v>
      </c>
      <c r="DK1124">
        <f t="shared" si="628"/>
        <v>3</v>
      </c>
      <c r="DL1124">
        <v>112000</v>
      </c>
    </row>
    <row r="1125" spans="1:116" x14ac:dyDescent="0.35">
      <c r="A1125">
        <v>1124</v>
      </c>
      <c r="B1125">
        <v>20</v>
      </c>
      <c r="C1125" t="s">
        <v>81</v>
      </c>
      <c r="D1125">
        <f t="shared" si="595"/>
        <v>4</v>
      </c>
      <c r="E1125">
        <v>50</v>
      </c>
      <c r="F1125">
        <v>9405</v>
      </c>
      <c r="G1125" t="s">
        <v>82</v>
      </c>
      <c r="H1125">
        <f t="shared" si="596"/>
        <v>2</v>
      </c>
      <c r="I1125" t="s">
        <v>83</v>
      </c>
      <c r="J1125" t="str">
        <f t="shared" si="597"/>
        <v/>
      </c>
      <c r="K1125" t="s">
        <v>84</v>
      </c>
      <c r="L1125">
        <f t="shared" si="598"/>
        <v>1</v>
      </c>
      <c r="M1125" t="s">
        <v>85</v>
      </c>
      <c r="N1125">
        <f t="shared" si="599"/>
        <v>2</v>
      </c>
      <c r="O1125" t="s">
        <v>86</v>
      </c>
      <c r="P1125">
        <f t="shared" si="600"/>
        <v>4</v>
      </c>
      <c r="Q1125" t="s">
        <v>87</v>
      </c>
      <c r="R1125">
        <f t="shared" si="601"/>
        <v>4</v>
      </c>
      <c r="S1125" t="s">
        <v>88</v>
      </c>
      <c r="T1125">
        <f t="shared" si="602"/>
        <v>3</v>
      </c>
      <c r="U1125" t="s">
        <v>185</v>
      </c>
      <c r="V1125">
        <f t="shared" si="603"/>
        <v>4</v>
      </c>
      <c r="W1125" t="s">
        <v>90</v>
      </c>
      <c r="X1125">
        <f t="shared" si="604"/>
        <v>7</v>
      </c>
      <c r="Y1125" t="s">
        <v>90</v>
      </c>
      <c r="Z1125">
        <f t="shared" si="605"/>
        <v>7</v>
      </c>
      <c r="AA1125" t="s">
        <v>91</v>
      </c>
      <c r="AB1125">
        <f t="shared" si="606"/>
        <v>3</v>
      </c>
      <c r="AC1125" t="s">
        <v>115</v>
      </c>
      <c r="AD1125">
        <f t="shared" si="607"/>
        <v>4</v>
      </c>
      <c r="AE1125">
        <v>5</v>
      </c>
      <c r="AF1125">
        <v>9</v>
      </c>
      <c r="AG1125">
        <v>1947</v>
      </c>
      <c r="AH1125">
        <v>2008</v>
      </c>
      <c r="AI1125" t="s">
        <v>152</v>
      </c>
      <c r="AJ1125">
        <f t="shared" si="608"/>
        <v>6</v>
      </c>
      <c r="AK1125" t="s">
        <v>94</v>
      </c>
      <c r="AL1125">
        <f t="shared" si="609"/>
        <v>8</v>
      </c>
      <c r="AM1125" t="s">
        <v>95</v>
      </c>
      <c r="AN1125">
        <f t="shared" si="610"/>
        <v>14</v>
      </c>
      <c r="AO1125" t="s">
        <v>95</v>
      </c>
      <c r="AP1125" t="s">
        <v>117</v>
      </c>
      <c r="AQ1125">
        <f t="shared" si="611"/>
        <v>2</v>
      </c>
      <c r="AR1125">
        <v>0</v>
      </c>
      <c r="AS1125" t="s">
        <v>98</v>
      </c>
      <c r="AT1125">
        <f t="shared" si="612"/>
        <v>3</v>
      </c>
      <c r="AU1125" t="s">
        <v>104</v>
      </c>
      <c r="AV1125">
        <f t="shared" si="613"/>
        <v>5</v>
      </c>
      <c r="AW1125" t="s">
        <v>118</v>
      </c>
      <c r="AX1125">
        <f t="shared" si="614"/>
        <v>2</v>
      </c>
      <c r="AY1125" t="s">
        <v>98</v>
      </c>
      <c r="AZ1125">
        <f t="shared" si="615"/>
        <v>4</v>
      </c>
      <c r="BA1125" t="s">
        <v>98</v>
      </c>
      <c r="BB1125">
        <f t="shared" si="616"/>
        <v>4</v>
      </c>
      <c r="BC1125" t="s">
        <v>100</v>
      </c>
      <c r="BD1125" t="s">
        <v>102</v>
      </c>
      <c r="BE1125">
        <f t="shared" si="617"/>
        <v>6</v>
      </c>
      <c r="BF1125">
        <v>0</v>
      </c>
      <c r="BG1125" t="s">
        <v>102</v>
      </c>
      <c r="BH1125">
        <v>0</v>
      </c>
      <c r="BI1125">
        <v>698</v>
      </c>
      <c r="BJ1125">
        <v>698</v>
      </c>
      <c r="BK1125" t="s">
        <v>103</v>
      </c>
      <c r="BL1125">
        <f t="shared" si="618"/>
        <v>6</v>
      </c>
      <c r="BM1125" t="s">
        <v>104</v>
      </c>
      <c r="BN1125" t="s">
        <v>105</v>
      </c>
      <c r="BO1125" t="s">
        <v>106</v>
      </c>
      <c r="BP1125">
        <f t="shared" si="619"/>
        <v>6</v>
      </c>
      <c r="BQ1125">
        <v>698</v>
      </c>
      <c r="BR1125">
        <v>0</v>
      </c>
      <c r="BS1125">
        <v>0</v>
      </c>
      <c r="BT1125">
        <v>698</v>
      </c>
      <c r="BU1125">
        <v>0</v>
      </c>
      <c r="BV1125">
        <v>1</v>
      </c>
      <c r="BW1125">
        <v>1</v>
      </c>
      <c r="BX1125">
        <v>0</v>
      </c>
      <c r="BY1125">
        <v>2</v>
      </c>
      <c r="BZ1125">
        <v>1</v>
      </c>
      <c r="CA1125" t="s">
        <v>98</v>
      </c>
      <c r="CB1125">
        <f t="shared" si="620"/>
        <v>4</v>
      </c>
      <c r="CC1125">
        <v>4</v>
      </c>
      <c r="CD1125" t="s">
        <v>107</v>
      </c>
      <c r="CE1125">
        <v>0</v>
      </c>
      <c r="CF1125" t="s">
        <v>83</v>
      </c>
      <c r="CG1125" t="s">
        <v>83</v>
      </c>
      <c r="CH1125">
        <f t="shared" si="621"/>
        <v>3</v>
      </c>
      <c r="CI1125" t="s">
        <v>83</v>
      </c>
      <c r="CJ1125" t="s">
        <v>83</v>
      </c>
      <c r="CK1125">
        <f t="shared" si="622"/>
        <v>1</v>
      </c>
      <c r="CL1125">
        <v>0</v>
      </c>
      <c r="CM1125">
        <v>0</v>
      </c>
      <c r="CN1125" t="s">
        <v>83</v>
      </c>
      <c r="CO1125">
        <f t="shared" si="623"/>
        <v>1</v>
      </c>
      <c r="CP1125" t="s">
        <v>83</v>
      </c>
      <c r="CQ1125">
        <f t="shared" si="624"/>
        <v>1</v>
      </c>
      <c r="CR1125" t="s">
        <v>105</v>
      </c>
      <c r="CS1125">
        <f t="shared" si="625"/>
        <v>3</v>
      </c>
      <c r="CT1125">
        <v>0</v>
      </c>
      <c r="CU1125">
        <v>200</v>
      </c>
      <c r="CV1125">
        <v>0</v>
      </c>
      <c r="CW1125">
        <v>0</v>
      </c>
      <c r="CX1125">
        <v>0</v>
      </c>
      <c r="CY1125">
        <v>0</v>
      </c>
      <c r="CZ1125" t="s">
        <v>83</v>
      </c>
      <c r="DA1125" t="s">
        <v>83</v>
      </c>
      <c r="DB1125">
        <f t="shared" si="626"/>
        <v>5</v>
      </c>
      <c r="DC1125" t="s">
        <v>83</v>
      </c>
      <c r="DD1125">
        <v>0</v>
      </c>
      <c r="DE1125">
        <v>6</v>
      </c>
      <c r="DF1125">
        <v>2009</v>
      </c>
      <c r="DG1125">
        <f t="shared" si="629"/>
        <v>14</v>
      </c>
      <c r="DH1125" t="s">
        <v>110</v>
      </c>
      <c r="DI1125">
        <f t="shared" si="627"/>
        <v>4</v>
      </c>
      <c r="DJ1125" t="s">
        <v>111</v>
      </c>
      <c r="DK1125">
        <f t="shared" si="628"/>
        <v>5</v>
      </c>
      <c r="DL1125">
        <v>118000</v>
      </c>
    </row>
    <row r="1126" spans="1:116" x14ac:dyDescent="0.35">
      <c r="A1126">
        <v>1125</v>
      </c>
      <c r="B1126">
        <v>80</v>
      </c>
      <c r="C1126" t="s">
        <v>81</v>
      </c>
      <c r="D1126">
        <f t="shared" si="595"/>
        <v>4</v>
      </c>
      <c r="E1126" t="s">
        <v>83</v>
      </c>
      <c r="F1126">
        <v>9125</v>
      </c>
      <c r="G1126" t="s">
        <v>82</v>
      </c>
      <c r="H1126">
        <f t="shared" si="596"/>
        <v>2</v>
      </c>
      <c r="I1126" t="s">
        <v>83</v>
      </c>
      <c r="J1126" t="str">
        <f t="shared" si="597"/>
        <v/>
      </c>
      <c r="K1126" t="s">
        <v>120</v>
      </c>
      <c r="L1126">
        <f t="shared" si="598"/>
        <v>2</v>
      </c>
      <c r="M1126" t="s">
        <v>85</v>
      </c>
      <c r="N1126">
        <f t="shared" si="599"/>
        <v>2</v>
      </c>
      <c r="O1126" t="s">
        <v>86</v>
      </c>
      <c r="P1126">
        <f t="shared" si="600"/>
        <v>4</v>
      </c>
      <c r="Q1126" t="s">
        <v>87</v>
      </c>
      <c r="R1126">
        <f t="shared" si="601"/>
        <v>4</v>
      </c>
      <c r="S1126" t="s">
        <v>88</v>
      </c>
      <c r="T1126">
        <f t="shared" si="602"/>
        <v>3</v>
      </c>
      <c r="U1126" t="s">
        <v>193</v>
      </c>
      <c r="V1126">
        <f t="shared" si="603"/>
        <v>11</v>
      </c>
      <c r="W1126" t="s">
        <v>90</v>
      </c>
      <c r="X1126">
        <f t="shared" si="604"/>
        <v>7</v>
      </c>
      <c r="Y1126" t="s">
        <v>90</v>
      </c>
      <c r="Z1126">
        <f t="shared" si="605"/>
        <v>7</v>
      </c>
      <c r="AA1126" t="s">
        <v>91</v>
      </c>
      <c r="AB1126">
        <f t="shared" si="606"/>
        <v>3</v>
      </c>
      <c r="AC1126" t="s">
        <v>197</v>
      </c>
      <c r="AD1126">
        <f t="shared" si="607"/>
        <v>3</v>
      </c>
      <c r="AE1126">
        <v>7</v>
      </c>
      <c r="AF1126">
        <v>5</v>
      </c>
      <c r="AG1126">
        <v>1992</v>
      </c>
      <c r="AH1126">
        <v>1992</v>
      </c>
      <c r="AI1126" t="s">
        <v>93</v>
      </c>
      <c r="AJ1126">
        <f t="shared" si="608"/>
        <v>5</v>
      </c>
      <c r="AK1126" t="s">
        <v>94</v>
      </c>
      <c r="AL1126">
        <f t="shared" si="609"/>
        <v>8</v>
      </c>
      <c r="AM1126" t="s">
        <v>140</v>
      </c>
      <c r="AN1126">
        <f t="shared" si="610"/>
        <v>9</v>
      </c>
      <c r="AO1126" t="s">
        <v>140</v>
      </c>
      <c r="AP1126" t="s">
        <v>96</v>
      </c>
      <c r="AQ1126">
        <f t="shared" si="611"/>
        <v>4</v>
      </c>
      <c r="AR1126">
        <v>170</v>
      </c>
      <c r="AS1126" t="s">
        <v>98</v>
      </c>
      <c r="AT1126">
        <f t="shared" si="612"/>
        <v>3</v>
      </c>
      <c r="AU1126" t="s">
        <v>98</v>
      </c>
      <c r="AV1126">
        <f t="shared" si="613"/>
        <v>3</v>
      </c>
      <c r="AW1126" t="s">
        <v>99</v>
      </c>
      <c r="AX1126">
        <f t="shared" si="614"/>
        <v>6</v>
      </c>
      <c r="AY1126" t="s">
        <v>97</v>
      </c>
      <c r="AZ1126">
        <f t="shared" si="615"/>
        <v>5</v>
      </c>
      <c r="BA1126" t="s">
        <v>98</v>
      </c>
      <c r="BB1126">
        <f t="shared" si="616"/>
        <v>4</v>
      </c>
      <c r="BC1126" t="s">
        <v>100</v>
      </c>
      <c r="BD1126" t="s">
        <v>102</v>
      </c>
      <c r="BE1126">
        <f t="shared" si="617"/>
        <v>6</v>
      </c>
      <c r="BF1126">
        <v>0</v>
      </c>
      <c r="BG1126" t="s">
        <v>102</v>
      </c>
      <c r="BH1126">
        <v>0</v>
      </c>
      <c r="BI1126">
        <v>384</v>
      </c>
      <c r="BJ1126">
        <v>384</v>
      </c>
      <c r="BK1126" t="s">
        <v>103</v>
      </c>
      <c r="BL1126">
        <f t="shared" si="618"/>
        <v>6</v>
      </c>
      <c r="BM1126" t="s">
        <v>97</v>
      </c>
      <c r="BN1126" t="s">
        <v>105</v>
      </c>
      <c r="BO1126" t="s">
        <v>106</v>
      </c>
      <c r="BP1126">
        <f t="shared" si="619"/>
        <v>6</v>
      </c>
      <c r="BQ1126">
        <v>812</v>
      </c>
      <c r="BR1126">
        <v>670</v>
      </c>
      <c r="BS1126">
        <v>0</v>
      </c>
      <c r="BT1126">
        <v>1482</v>
      </c>
      <c r="BU1126">
        <v>0</v>
      </c>
      <c r="BV1126">
        <v>0</v>
      </c>
      <c r="BW1126">
        <v>2</v>
      </c>
      <c r="BX1126">
        <v>1</v>
      </c>
      <c r="BY1126">
        <v>3</v>
      </c>
      <c r="BZ1126">
        <v>1</v>
      </c>
      <c r="CA1126" t="s">
        <v>97</v>
      </c>
      <c r="CB1126">
        <f t="shared" si="620"/>
        <v>5</v>
      </c>
      <c r="CC1126">
        <v>7</v>
      </c>
      <c r="CD1126" t="s">
        <v>107</v>
      </c>
      <c r="CE1126">
        <v>1</v>
      </c>
      <c r="CF1126" t="s">
        <v>98</v>
      </c>
      <c r="CG1126" t="s">
        <v>108</v>
      </c>
      <c r="CH1126">
        <f t="shared" si="621"/>
        <v>6</v>
      </c>
      <c r="CI1126">
        <v>1992</v>
      </c>
      <c r="CJ1126" t="s">
        <v>157</v>
      </c>
      <c r="CK1126">
        <f t="shared" si="622"/>
        <v>4</v>
      </c>
      <c r="CL1126">
        <v>2</v>
      </c>
      <c r="CM1126">
        <v>392</v>
      </c>
      <c r="CN1126" t="s">
        <v>98</v>
      </c>
      <c r="CO1126">
        <f t="shared" si="623"/>
        <v>4</v>
      </c>
      <c r="CP1126" t="s">
        <v>98</v>
      </c>
      <c r="CQ1126">
        <f t="shared" si="624"/>
        <v>4</v>
      </c>
      <c r="CR1126" t="s">
        <v>105</v>
      </c>
      <c r="CS1126">
        <f t="shared" si="625"/>
        <v>3</v>
      </c>
      <c r="CT1126">
        <v>100</v>
      </c>
      <c r="CU1126">
        <v>25</v>
      </c>
      <c r="CV1126">
        <v>0</v>
      </c>
      <c r="CW1126">
        <v>0</v>
      </c>
      <c r="CX1126">
        <v>0</v>
      </c>
      <c r="CY1126">
        <v>0</v>
      </c>
      <c r="CZ1126" t="s">
        <v>83</v>
      </c>
      <c r="DA1126" t="s">
        <v>83</v>
      </c>
      <c r="DB1126">
        <f t="shared" si="626"/>
        <v>5</v>
      </c>
      <c r="DC1126" t="s">
        <v>83</v>
      </c>
      <c r="DD1126">
        <v>0</v>
      </c>
      <c r="DE1126">
        <v>7</v>
      </c>
      <c r="DF1126">
        <v>2007</v>
      </c>
      <c r="DG1126">
        <f t="shared" si="629"/>
        <v>16</v>
      </c>
      <c r="DH1126" t="s">
        <v>110</v>
      </c>
      <c r="DI1126">
        <f t="shared" si="627"/>
        <v>4</v>
      </c>
      <c r="DJ1126" t="s">
        <v>111</v>
      </c>
      <c r="DK1126">
        <f t="shared" si="628"/>
        <v>5</v>
      </c>
      <c r="DL1126">
        <v>163900</v>
      </c>
    </row>
    <row r="1127" spans="1:116" x14ac:dyDescent="0.35">
      <c r="A1127">
        <v>1126</v>
      </c>
      <c r="B1127">
        <v>20</v>
      </c>
      <c r="C1127" t="s">
        <v>81</v>
      </c>
      <c r="D1127">
        <f t="shared" si="595"/>
        <v>4</v>
      </c>
      <c r="E1127">
        <v>60</v>
      </c>
      <c r="F1127">
        <v>10434</v>
      </c>
      <c r="G1127" t="s">
        <v>82</v>
      </c>
      <c r="H1127">
        <f t="shared" si="596"/>
        <v>2</v>
      </c>
      <c r="I1127" t="s">
        <v>83</v>
      </c>
      <c r="J1127" t="str">
        <f t="shared" si="597"/>
        <v/>
      </c>
      <c r="K1127" t="s">
        <v>84</v>
      </c>
      <c r="L1127">
        <f t="shared" si="598"/>
        <v>1</v>
      </c>
      <c r="M1127" t="s">
        <v>85</v>
      </c>
      <c r="N1127">
        <f t="shared" si="599"/>
        <v>2</v>
      </c>
      <c r="O1127" t="s">
        <v>86</v>
      </c>
      <c r="P1127">
        <f t="shared" si="600"/>
        <v>4</v>
      </c>
      <c r="Q1127" t="s">
        <v>87</v>
      </c>
      <c r="R1127">
        <f t="shared" si="601"/>
        <v>4</v>
      </c>
      <c r="S1127" t="s">
        <v>88</v>
      </c>
      <c r="T1127">
        <f t="shared" si="602"/>
        <v>3</v>
      </c>
      <c r="U1127" t="s">
        <v>162</v>
      </c>
      <c r="V1127">
        <f t="shared" si="603"/>
        <v>7</v>
      </c>
      <c r="W1127" t="s">
        <v>90</v>
      </c>
      <c r="X1127">
        <f t="shared" si="604"/>
        <v>7</v>
      </c>
      <c r="Y1127" t="s">
        <v>90</v>
      </c>
      <c r="Z1127">
        <f t="shared" si="605"/>
        <v>7</v>
      </c>
      <c r="AA1127" t="s">
        <v>91</v>
      </c>
      <c r="AB1127">
        <f t="shared" si="606"/>
        <v>3</v>
      </c>
      <c r="AC1127" t="s">
        <v>115</v>
      </c>
      <c r="AD1127">
        <f t="shared" si="607"/>
        <v>4</v>
      </c>
      <c r="AE1127">
        <v>4</v>
      </c>
      <c r="AF1127">
        <v>5</v>
      </c>
      <c r="AG1127">
        <v>1955</v>
      </c>
      <c r="AH1127">
        <v>1955</v>
      </c>
      <c r="AI1127" t="s">
        <v>93</v>
      </c>
      <c r="AJ1127">
        <f t="shared" si="608"/>
        <v>5</v>
      </c>
      <c r="AK1127" t="s">
        <v>94</v>
      </c>
      <c r="AL1127">
        <f t="shared" si="609"/>
        <v>8</v>
      </c>
      <c r="AM1127" t="s">
        <v>161</v>
      </c>
      <c r="AN1127">
        <f t="shared" si="610"/>
        <v>3</v>
      </c>
      <c r="AO1127" t="s">
        <v>161</v>
      </c>
      <c r="AP1127" t="s">
        <v>117</v>
      </c>
      <c r="AQ1127">
        <f t="shared" si="611"/>
        <v>2</v>
      </c>
      <c r="AR1127">
        <v>0</v>
      </c>
      <c r="AS1127" t="s">
        <v>98</v>
      </c>
      <c r="AT1127">
        <f t="shared" si="612"/>
        <v>3</v>
      </c>
      <c r="AU1127" t="s">
        <v>98</v>
      </c>
      <c r="AV1127">
        <f t="shared" si="613"/>
        <v>3</v>
      </c>
      <c r="AW1127" t="s">
        <v>118</v>
      </c>
      <c r="AX1127">
        <f t="shared" si="614"/>
        <v>2</v>
      </c>
      <c r="AY1127" t="s">
        <v>98</v>
      </c>
      <c r="AZ1127">
        <f t="shared" si="615"/>
        <v>4</v>
      </c>
      <c r="BA1127" t="s">
        <v>98</v>
      </c>
      <c r="BB1127">
        <f t="shared" si="616"/>
        <v>4</v>
      </c>
      <c r="BC1127" t="s">
        <v>100</v>
      </c>
      <c r="BD1127" t="s">
        <v>102</v>
      </c>
      <c r="BE1127">
        <f t="shared" si="617"/>
        <v>6</v>
      </c>
      <c r="BF1127">
        <v>0</v>
      </c>
      <c r="BG1127" t="s">
        <v>102</v>
      </c>
      <c r="BH1127">
        <v>0</v>
      </c>
      <c r="BI1127">
        <v>1005</v>
      </c>
      <c r="BJ1127">
        <v>1005</v>
      </c>
      <c r="BK1127" t="s">
        <v>103</v>
      </c>
      <c r="BL1127">
        <f t="shared" si="618"/>
        <v>6</v>
      </c>
      <c r="BM1127" t="s">
        <v>98</v>
      </c>
      <c r="BN1127" t="s">
        <v>105</v>
      </c>
      <c r="BO1127" t="s">
        <v>106</v>
      </c>
      <c r="BP1127">
        <f t="shared" si="619"/>
        <v>6</v>
      </c>
      <c r="BQ1127">
        <v>1005</v>
      </c>
      <c r="BR1127">
        <v>0</v>
      </c>
      <c r="BS1127">
        <v>0</v>
      </c>
      <c r="BT1127">
        <v>1005</v>
      </c>
      <c r="BU1127">
        <v>0</v>
      </c>
      <c r="BV1127">
        <v>0</v>
      </c>
      <c r="BW1127">
        <v>1</v>
      </c>
      <c r="BX1127">
        <v>0</v>
      </c>
      <c r="BY1127">
        <v>2</v>
      </c>
      <c r="BZ1127">
        <v>1</v>
      </c>
      <c r="CA1127" t="s">
        <v>147</v>
      </c>
      <c r="CB1127">
        <f t="shared" si="620"/>
        <v>3</v>
      </c>
      <c r="CC1127">
        <v>5</v>
      </c>
      <c r="CD1127" t="s">
        <v>107</v>
      </c>
      <c r="CE1127">
        <v>1</v>
      </c>
      <c r="CF1127" t="s">
        <v>98</v>
      </c>
      <c r="CG1127" t="s">
        <v>127</v>
      </c>
      <c r="CH1127">
        <f t="shared" si="621"/>
        <v>5</v>
      </c>
      <c r="CI1127">
        <v>1977</v>
      </c>
      <c r="CJ1127" t="s">
        <v>102</v>
      </c>
      <c r="CK1127">
        <f t="shared" si="622"/>
        <v>2</v>
      </c>
      <c r="CL1127">
        <v>2</v>
      </c>
      <c r="CM1127">
        <v>672</v>
      </c>
      <c r="CN1127" t="s">
        <v>147</v>
      </c>
      <c r="CO1127">
        <f t="shared" si="623"/>
        <v>3</v>
      </c>
      <c r="CP1127" t="s">
        <v>147</v>
      </c>
      <c r="CQ1127">
        <f t="shared" si="624"/>
        <v>3</v>
      </c>
      <c r="CR1127" t="s">
        <v>105</v>
      </c>
      <c r="CS1127">
        <f t="shared" si="625"/>
        <v>3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 t="s">
        <v>83</v>
      </c>
      <c r="DA1127" t="s">
        <v>83</v>
      </c>
      <c r="DB1127">
        <f t="shared" si="626"/>
        <v>5</v>
      </c>
      <c r="DC1127" t="s">
        <v>83</v>
      </c>
      <c r="DD1127">
        <v>0</v>
      </c>
      <c r="DE1127">
        <v>11</v>
      </c>
      <c r="DF1127">
        <v>2009</v>
      </c>
      <c r="DG1127">
        <f t="shared" si="629"/>
        <v>14</v>
      </c>
      <c r="DH1127" t="s">
        <v>110</v>
      </c>
      <c r="DI1127">
        <f t="shared" si="627"/>
        <v>4</v>
      </c>
      <c r="DJ1127" t="s">
        <v>111</v>
      </c>
      <c r="DK1127">
        <f t="shared" si="628"/>
        <v>5</v>
      </c>
      <c r="DL1127">
        <v>115000</v>
      </c>
    </row>
    <row r="1128" spans="1:116" x14ac:dyDescent="0.35">
      <c r="A1128">
        <v>1127</v>
      </c>
      <c r="B1128">
        <v>120</v>
      </c>
      <c r="C1128" t="s">
        <v>81</v>
      </c>
      <c r="D1128">
        <f t="shared" si="595"/>
        <v>4</v>
      </c>
      <c r="E1128">
        <v>53</v>
      </c>
      <c r="F1128">
        <v>3684</v>
      </c>
      <c r="G1128" t="s">
        <v>82</v>
      </c>
      <c r="H1128">
        <f t="shared" si="596"/>
        <v>2</v>
      </c>
      <c r="I1128" t="s">
        <v>83</v>
      </c>
      <c r="J1128" t="str">
        <f t="shared" si="597"/>
        <v/>
      </c>
      <c r="K1128" t="s">
        <v>84</v>
      </c>
      <c r="L1128">
        <f t="shared" si="598"/>
        <v>1</v>
      </c>
      <c r="M1128" t="s">
        <v>85</v>
      </c>
      <c r="N1128">
        <f t="shared" si="599"/>
        <v>2</v>
      </c>
      <c r="O1128" t="s">
        <v>86</v>
      </c>
      <c r="P1128">
        <f t="shared" si="600"/>
        <v>4</v>
      </c>
      <c r="Q1128" t="s">
        <v>87</v>
      </c>
      <c r="R1128">
        <f t="shared" si="601"/>
        <v>4</v>
      </c>
      <c r="S1128" t="s">
        <v>88</v>
      </c>
      <c r="T1128">
        <f t="shared" si="602"/>
        <v>3</v>
      </c>
      <c r="U1128" t="s">
        <v>227</v>
      </c>
      <c r="V1128">
        <f t="shared" si="603"/>
        <v>23</v>
      </c>
      <c r="W1128" t="s">
        <v>90</v>
      </c>
      <c r="X1128">
        <f t="shared" si="604"/>
        <v>7</v>
      </c>
      <c r="Y1128" t="s">
        <v>90</v>
      </c>
      <c r="Z1128">
        <f t="shared" si="605"/>
        <v>7</v>
      </c>
      <c r="AA1128" t="s">
        <v>179</v>
      </c>
      <c r="AB1128">
        <f t="shared" si="606"/>
        <v>4</v>
      </c>
      <c r="AC1128" t="s">
        <v>115</v>
      </c>
      <c r="AD1128">
        <f t="shared" si="607"/>
        <v>4</v>
      </c>
      <c r="AE1128">
        <v>7</v>
      </c>
      <c r="AF1128">
        <v>5</v>
      </c>
      <c r="AG1128">
        <v>2007</v>
      </c>
      <c r="AH1128">
        <v>2007</v>
      </c>
      <c r="AI1128" t="s">
        <v>152</v>
      </c>
      <c r="AJ1128">
        <f t="shared" si="608"/>
        <v>6</v>
      </c>
      <c r="AK1128" t="s">
        <v>94</v>
      </c>
      <c r="AL1128">
        <f t="shared" si="609"/>
        <v>8</v>
      </c>
      <c r="AM1128" t="s">
        <v>95</v>
      </c>
      <c r="AN1128">
        <f t="shared" si="610"/>
        <v>14</v>
      </c>
      <c r="AO1128" t="s">
        <v>95</v>
      </c>
      <c r="AP1128" t="s">
        <v>96</v>
      </c>
      <c r="AQ1128">
        <f t="shared" si="611"/>
        <v>4</v>
      </c>
      <c r="AR1128">
        <v>130</v>
      </c>
      <c r="AS1128" t="s">
        <v>97</v>
      </c>
      <c r="AT1128">
        <f t="shared" si="612"/>
        <v>4</v>
      </c>
      <c r="AU1128" t="s">
        <v>98</v>
      </c>
      <c r="AV1128">
        <f t="shared" si="613"/>
        <v>3</v>
      </c>
      <c r="AW1128" t="s">
        <v>99</v>
      </c>
      <c r="AX1128">
        <f t="shared" si="614"/>
        <v>6</v>
      </c>
      <c r="AY1128" t="s">
        <v>97</v>
      </c>
      <c r="AZ1128">
        <f t="shared" si="615"/>
        <v>5</v>
      </c>
      <c r="BA1128" t="s">
        <v>98</v>
      </c>
      <c r="BB1128">
        <f t="shared" si="616"/>
        <v>4</v>
      </c>
      <c r="BC1128" t="s">
        <v>100</v>
      </c>
      <c r="BD1128" t="s">
        <v>102</v>
      </c>
      <c r="BE1128">
        <f t="shared" si="617"/>
        <v>6</v>
      </c>
      <c r="BF1128">
        <v>0</v>
      </c>
      <c r="BG1128" t="s">
        <v>102</v>
      </c>
      <c r="BH1128">
        <v>0</v>
      </c>
      <c r="BI1128">
        <v>1373</v>
      </c>
      <c r="BJ1128">
        <v>1373</v>
      </c>
      <c r="BK1128" t="s">
        <v>103</v>
      </c>
      <c r="BL1128">
        <f t="shared" si="618"/>
        <v>6</v>
      </c>
      <c r="BM1128" t="s">
        <v>104</v>
      </c>
      <c r="BN1128" t="s">
        <v>105</v>
      </c>
      <c r="BO1128" t="s">
        <v>106</v>
      </c>
      <c r="BP1128">
        <f t="shared" si="619"/>
        <v>6</v>
      </c>
      <c r="BQ1128">
        <v>1555</v>
      </c>
      <c r="BR1128">
        <v>0</v>
      </c>
      <c r="BS1128">
        <v>0</v>
      </c>
      <c r="BT1128">
        <v>1555</v>
      </c>
      <c r="BU1128">
        <v>0</v>
      </c>
      <c r="BV1128">
        <v>0</v>
      </c>
      <c r="BW1128">
        <v>2</v>
      </c>
      <c r="BX1128">
        <v>0</v>
      </c>
      <c r="BY1128">
        <v>2</v>
      </c>
      <c r="BZ1128">
        <v>1</v>
      </c>
      <c r="CA1128" t="s">
        <v>97</v>
      </c>
      <c r="CB1128">
        <f t="shared" si="620"/>
        <v>5</v>
      </c>
      <c r="CC1128">
        <v>7</v>
      </c>
      <c r="CD1128" t="s">
        <v>107</v>
      </c>
      <c r="CE1128">
        <v>1</v>
      </c>
      <c r="CF1128" t="s">
        <v>98</v>
      </c>
      <c r="CG1128" t="s">
        <v>108</v>
      </c>
      <c r="CH1128">
        <f t="shared" si="621"/>
        <v>6</v>
      </c>
      <c r="CI1128">
        <v>2007</v>
      </c>
      <c r="CJ1128" t="s">
        <v>157</v>
      </c>
      <c r="CK1128">
        <f t="shared" si="622"/>
        <v>4</v>
      </c>
      <c r="CL1128">
        <v>3</v>
      </c>
      <c r="CM1128">
        <v>660</v>
      </c>
      <c r="CN1128" t="s">
        <v>98</v>
      </c>
      <c r="CO1128">
        <f t="shared" si="623"/>
        <v>4</v>
      </c>
      <c r="CP1128" t="s">
        <v>98</v>
      </c>
      <c r="CQ1128">
        <f t="shared" si="624"/>
        <v>4</v>
      </c>
      <c r="CR1128" t="s">
        <v>105</v>
      </c>
      <c r="CS1128">
        <f t="shared" si="625"/>
        <v>3</v>
      </c>
      <c r="CT1128">
        <v>143</v>
      </c>
      <c r="CU1128">
        <v>20</v>
      </c>
      <c r="CV1128">
        <v>0</v>
      </c>
      <c r="CW1128">
        <v>0</v>
      </c>
      <c r="CX1128">
        <v>0</v>
      </c>
      <c r="CY1128">
        <v>0</v>
      </c>
      <c r="CZ1128" t="s">
        <v>83</v>
      </c>
      <c r="DA1128" t="s">
        <v>83</v>
      </c>
      <c r="DB1128">
        <f t="shared" si="626"/>
        <v>5</v>
      </c>
      <c r="DC1128" t="s">
        <v>83</v>
      </c>
      <c r="DD1128">
        <v>0</v>
      </c>
      <c r="DE1128">
        <v>6</v>
      </c>
      <c r="DF1128">
        <v>2009</v>
      </c>
      <c r="DG1128">
        <f t="shared" si="629"/>
        <v>14</v>
      </c>
      <c r="DH1128" t="s">
        <v>110</v>
      </c>
      <c r="DI1128">
        <f t="shared" si="627"/>
        <v>4</v>
      </c>
      <c r="DJ1128" t="s">
        <v>111</v>
      </c>
      <c r="DK1128">
        <f t="shared" si="628"/>
        <v>5</v>
      </c>
      <c r="DL1128">
        <v>174000</v>
      </c>
    </row>
    <row r="1129" spans="1:116" x14ac:dyDescent="0.35">
      <c r="A1129">
        <v>1128</v>
      </c>
      <c r="B1129">
        <v>20</v>
      </c>
      <c r="C1129" t="s">
        <v>81</v>
      </c>
      <c r="D1129">
        <f t="shared" si="595"/>
        <v>4</v>
      </c>
      <c r="E1129">
        <v>182</v>
      </c>
      <c r="F1129">
        <v>14572</v>
      </c>
      <c r="G1129" t="s">
        <v>82</v>
      </c>
      <c r="H1129">
        <f t="shared" si="596"/>
        <v>2</v>
      </c>
      <c r="I1129" t="s">
        <v>83</v>
      </c>
      <c r="J1129" t="str">
        <f t="shared" si="597"/>
        <v/>
      </c>
      <c r="K1129" t="s">
        <v>231</v>
      </c>
      <c r="L1129">
        <f t="shared" si="598"/>
        <v>3</v>
      </c>
      <c r="M1129" t="s">
        <v>85</v>
      </c>
      <c r="N1129">
        <f t="shared" si="599"/>
        <v>2</v>
      </c>
      <c r="O1129" t="s">
        <v>86</v>
      </c>
      <c r="P1129">
        <f t="shared" si="600"/>
        <v>4</v>
      </c>
      <c r="Q1129" t="s">
        <v>122</v>
      </c>
      <c r="R1129">
        <f t="shared" si="601"/>
        <v>2</v>
      </c>
      <c r="S1129" t="s">
        <v>88</v>
      </c>
      <c r="T1129">
        <f t="shared" si="602"/>
        <v>3</v>
      </c>
      <c r="U1129" t="s">
        <v>193</v>
      </c>
      <c r="V1129">
        <f t="shared" si="603"/>
        <v>11</v>
      </c>
      <c r="W1129" t="s">
        <v>90</v>
      </c>
      <c r="X1129">
        <f t="shared" si="604"/>
        <v>7</v>
      </c>
      <c r="Y1129" t="s">
        <v>90</v>
      </c>
      <c r="Z1129">
        <f t="shared" si="605"/>
        <v>7</v>
      </c>
      <c r="AA1129" t="s">
        <v>91</v>
      </c>
      <c r="AB1129">
        <f t="shared" si="606"/>
        <v>3</v>
      </c>
      <c r="AC1129" t="s">
        <v>115</v>
      </c>
      <c r="AD1129">
        <f t="shared" si="607"/>
        <v>4</v>
      </c>
      <c r="AE1129">
        <v>7</v>
      </c>
      <c r="AF1129">
        <v>5</v>
      </c>
      <c r="AG1129">
        <v>2004</v>
      </c>
      <c r="AH1129">
        <v>2004</v>
      </c>
      <c r="AI1129" t="s">
        <v>152</v>
      </c>
      <c r="AJ1129">
        <f t="shared" si="608"/>
        <v>6</v>
      </c>
      <c r="AK1129" t="s">
        <v>94</v>
      </c>
      <c r="AL1129">
        <f t="shared" si="609"/>
        <v>8</v>
      </c>
      <c r="AM1129" t="s">
        <v>95</v>
      </c>
      <c r="AN1129">
        <f t="shared" si="610"/>
        <v>14</v>
      </c>
      <c r="AO1129" t="s">
        <v>95</v>
      </c>
      <c r="AP1129" t="s">
        <v>117</v>
      </c>
      <c r="AQ1129">
        <f t="shared" si="611"/>
        <v>2</v>
      </c>
      <c r="AR1129">
        <v>0</v>
      </c>
      <c r="AS1129" t="s">
        <v>97</v>
      </c>
      <c r="AT1129">
        <f t="shared" si="612"/>
        <v>4</v>
      </c>
      <c r="AU1129" t="s">
        <v>98</v>
      </c>
      <c r="AV1129">
        <f t="shared" si="613"/>
        <v>3</v>
      </c>
      <c r="AW1129" t="s">
        <v>99</v>
      </c>
      <c r="AX1129">
        <f t="shared" si="614"/>
        <v>6</v>
      </c>
      <c r="AY1129" t="s">
        <v>97</v>
      </c>
      <c r="AZ1129">
        <f t="shared" si="615"/>
        <v>5</v>
      </c>
      <c r="BA1129" t="s">
        <v>98</v>
      </c>
      <c r="BB1129">
        <f t="shared" si="616"/>
        <v>4</v>
      </c>
      <c r="BC1129" t="s">
        <v>130</v>
      </c>
      <c r="BD1129" t="s">
        <v>101</v>
      </c>
      <c r="BE1129">
        <f t="shared" si="617"/>
        <v>7</v>
      </c>
      <c r="BF1129">
        <v>1300</v>
      </c>
      <c r="BG1129" t="s">
        <v>102</v>
      </c>
      <c r="BH1129">
        <v>0</v>
      </c>
      <c r="BI1129">
        <v>230</v>
      </c>
      <c r="BJ1129">
        <v>1530</v>
      </c>
      <c r="BK1129" t="s">
        <v>103</v>
      </c>
      <c r="BL1129">
        <f t="shared" si="618"/>
        <v>6</v>
      </c>
      <c r="BM1129" t="s">
        <v>104</v>
      </c>
      <c r="BN1129" t="s">
        <v>105</v>
      </c>
      <c r="BO1129" t="s">
        <v>106</v>
      </c>
      <c r="BP1129">
        <f t="shared" si="619"/>
        <v>6</v>
      </c>
      <c r="BQ1129">
        <v>1530</v>
      </c>
      <c r="BR1129">
        <v>0</v>
      </c>
      <c r="BS1129">
        <v>0</v>
      </c>
      <c r="BT1129">
        <v>1530</v>
      </c>
      <c r="BU1129">
        <v>1</v>
      </c>
      <c r="BV1129">
        <v>0</v>
      </c>
      <c r="BW1129">
        <v>2</v>
      </c>
      <c r="BX1129">
        <v>0</v>
      </c>
      <c r="BY1129">
        <v>3</v>
      </c>
      <c r="BZ1129">
        <v>1</v>
      </c>
      <c r="CA1129" t="s">
        <v>97</v>
      </c>
      <c r="CB1129">
        <f t="shared" si="620"/>
        <v>5</v>
      </c>
      <c r="CC1129">
        <v>7</v>
      </c>
      <c r="CD1129" t="s">
        <v>107</v>
      </c>
      <c r="CE1129">
        <v>1</v>
      </c>
      <c r="CF1129" t="s">
        <v>97</v>
      </c>
      <c r="CG1129" t="s">
        <v>108</v>
      </c>
      <c r="CH1129">
        <f t="shared" si="621"/>
        <v>6</v>
      </c>
      <c r="CI1129">
        <v>2004</v>
      </c>
      <c r="CJ1129" t="s">
        <v>157</v>
      </c>
      <c r="CK1129">
        <f t="shared" si="622"/>
        <v>4</v>
      </c>
      <c r="CL1129">
        <v>3</v>
      </c>
      <c r="CM1129">
        <v>630</v>
      </c>
      <c r="CN1129" t="s">
        <v>98</v>
      </c>
      <c r="CO1129">
        <f t="shared" si="623"/>
        <v>4</v>
      </c>
      <c r="CP1129" t="s">
        <v>98</v>
      </c>
      <c r="CQ1129">
        <f t="shared" si="624"/>
        <v>4</v>
      </c>
      <c r="CR1129" t="s">
        <v>105</v>
      </c>
      <c r="CS1129">
        <f t="shared" si="625"/>
        <v>3</v>
      </c>
      <c r="CT1129">
        <v>144</v>
      </c>
      <c r="CU1129">
        <v>36</v>
      </c>
      <c r="CV1129">
        <v>0</v>
      </c>
      <c r="CW1129">
        <v>0</v>
      </c>
      <c r="CX1129">
        <v>0</v>
      </c>
      <c r="CY1129">
        <v>0</v>
      </c>
      <c r="CZ1129" t="s">
        <v>83</v>
      </c>
      <c r="DA1129" t="s">
        <v>83</v>
      </c>
      <c r="DB1129">
        <f t="shared" si="626"/>
        <v>5</v>
      </c>
      <c r="DC1129" t="s">
        <v>83</v>
      </c>
      <c r="DD1129">
        <v>0</v>
      </c>
      <c r="DE1129">
        <v>11</v>
      </c>
      <c r="DF1129">
        <v>2007</v>
      </c>
      <c r="DG1129">
        <f t="shared" si="629"/>
        <v>16</v>
      </c>
      <c r="DH1129" t="s">
        <v>110</v>
      </c>
      <c r="DI1129">
        <f t="shared" si="627"/>
        <v>4</v>
      </c>
      <c r="DJ1129" t="s">
        <v>219</v>
      </c>
      <c r="DK1129">
        <f t="shared" si="628"/>
        <v>4</v>
      </c>
      <c r="DL1129">
        <v>259000</v>
      </c>
    </row>
    <row r="1130" spans="1:116" x14ac:dyDescent="0.35">
      <c r="A1130">
        <v>1129</v>
      </c>
      <c r="B1130">
        <v>60</v>
      </c>
      <c r="C1130" t="s">
        <v>81</v>
      </c>
      <c r="D1130">
        <f t="shared" si="595"/>
        <v>4</v>
      </c>
      <c r="E1130">
        <v>59</v>
      </c>
      <c r="F1130">
        <v>11796</v>
      </c>
      <c r="G1130" t="s">
        <v>82</v>
      </c>
      <c r="H1130">
        <f t="shared" si="596"/>
        <v>2</v>
      </c>
      <c r="I1130" t="s">
        <v>83</v>
      </c>
      <c r="J1130" t="str">
        <f t="shared" si="597"/>
        <v/>
      </c>
      <c r="K1130" t="s">
        <v>120</v>
      </c>
      <c r="L1130">
        <f t="shared" si="598"/>
        <v>2</v>
      </c>
      <c r="M1130" t="s">
        <v>85</v>
      </c>
      <c r="N1130">
        <f t="shared" si="599"/>
        <v>2</v>
      </c>
      <c r="O1130" t="s">
        <v>86</v>
      </c>
      <c r="P1130">
        <f t="shared" si="600"/>
        <v>4</v>
      </c>
      <c r="Q1130" t="s">
        <v>87</v>
      </c>
      <c r="R1130">
        <f t="shared" si="601"/>
        <v>4</v>
      </c>
      <c r="S1130" t="s">
        <v>88</v>
      </c>
      <c r="T1130">
        <f t="shared" si="602"/>
        <v>3</v>
      </c>
      <c r="U1130" t="s">
        <v>193</v>
      </c>
      <c r="V1130">
        <f t="shared" si="603"/>
        <v>11</v>
      </c>
      <c r="W1130" t="s">
        <v>90</v>
      </c>
      <c r="X1130">
        <f t="shared" si="604"/>
        <v>7</v>
      </c>
      <c r="Y1130" t="s">
        <v>90</v>
      </c>
      <c r="Z1130">
        <f t="shared" si="605"/>
        <v>7</v>
      </c>
      <c r="AA1130" t="s">
        <v>91</v>
      </c>
      <c r="AB1130">
        <f t="shared" si="606"/>
        <v>3</v>
      </c>
      <c r="AC1130" t="s">
        <v>92</v>
      </c>
      <c r="AD1130">
        <f t="shared" si="607"/>
        <v>8</v>
      </c>
      <c r="AE1130">
        <v>7</v>
      </c>
      <c r="AF1130">
        <v>5</v>
      </c>
      <c r="AG1130">
        <v>2004</v>
      </c>
      <c r="AH1130">
        <v>2005</v>
      </c>
      <c r="AI1130" t="s">
        <v>93</v>
      </c>
      <c r="AJ1130">
        <f t="shared" si="608"/>
        <v>5</v>
      </c>
      <c r="AK1130" t="s">
        <v>94</v>
      </c>
      <c r="AL1130">
        <f t="shared" si="609"/>
        <v>8</v>
      </c>
      <c r="AM1130" t="s">
        <v>95</v>
      </c>
      <c r="AN1130">
        <f t="shared" si="610"/>
        <v>14</v>
      </c>
      <c r="AO1130" t="s">
        <v>95</v>
      </c>
      <c r="AP1130" t="s">
        <v>117</v>
      </c>
      <c r="AQ1130">
        <f t="shared" si="611"/>
        <v>2</v>
      </c>
      <c r="AR1130">
        <v>0</v>
      </c>
      <c r="AS1130" t="s">
        <v>97</v>
      </c>
      <c r="AT1130">
        <f t="shared" si="612"/>
        <v>4</v>
      </c>
      <c r="AU1130" t="s">
        <v>98</v>
      </c>
      <c r="AV1130">
        <f t="shared" si="613"/>
        <v>3</v>
      </c>
      <c r="AW1130" t="s">
        <v>99</v>
      </c>
      <c r="AX1130">
        <f t="shared" si="614"/>
        <v>6</v>
      </c>
      <c r="AY1130" t="s">
        <v>97</v>
      </c>
      <c r="AZ1130">
        <f t="shared" si="615"/>
        <v>5</v>
      </c>
      <c r="BA1130" t="s">
        <v>98</v>
      </c>
      <c r="BB1130">
        <f t="shared" si="616"/>
        <v>4</v>
      </c>
      <c r="BC1130" t="s">
        <v>130</v>
      </c>
      <c r="BD1130" t="s">
        <v>102</v>
      </c>
      <c r="BE1130">
        <f t="shared" si="617"/>
        <v>6</v>
      </c>
      <c r="BF1130">
        <v>0</v>
      </c>
      <c r="BG1130" t="s">
        <v>102</v>
      </c>
      <c r="BH1130">
        <v>0</v>
      </c>
      <c r="BI1130">
        <v>847</v>
      </c>
      <c r="BJ1130">
        <v>847</v>
      </c>
      <c r="BK1130" t="s">
        <v>103</v>
      </c>
      <c r="BL1130">
        <f t="shared" si="618"/>
        <v>6</v>
      </c>
      <c r="BM1130" t="s">
        <v>104</v>
      </c>
      <c r="BN1130" t="s">
        <v>105</v>
      </c>
      <c r="BO1130" t="s">
        <v>106</v>
      </c>
      <c r="BP1130">
        <f t="shared" si="619"/>
        <v>6</v>
      </c>
      <c r="BQ1130">
        <v>847</v>
      </c>
      <c r="BR1130">
        <v>1112</v>
      </c>
      <c r="BS1130">
        <v>0</v>
      </c>
      <c r="BT1130">
        <v>1959</v>
      </c>
      <c r="BU1130">
        <v>0</v>
      </c>
      <c r="BV1130">
        <v>0</v>
      </c>
      <c r="BW1130">
        <v>2</v>
      </c>
      <c r="BX1130">
        <v>1</v>
      </c>
      <c r="BY1130">
        <v>4</v>
      </c>
      <c r="BZ1130">
        <v>1</v>
      </c>
      <c r="CA1130" t="s">
        <v>97</v>
      </c>
      <c r="CB1130">
        <f t="shared" si="620"/>
        <v>5</v>
      </c>
      <c r="CC1130">
        <v>8</v>
      </c>
      <c r="CD1130" t="s">
        <v>107</v>
      </c>
      <c r="CE1130">
        <v>1</v>
      </c>
      <c r="CF1130" t="s">
        <v>97</v>
      </c>
      <c r="CG1130" t="s">
        <v>156</v>
      </c>
      <c r="CH1130">
        <f t="shared" si="621"/>
        <v>7</v>
      </c>
      <c r="CI1130">
        <v>2004</v>
      </c>
      <c r="CJ1130" t="s">
        <v>157</v>
      </c>
      <c r="CK1130">
        <f t="shared" si="622"/>
        <v>4</v>
      </c>
      <c r="CL1130">
        <v>2</v>
      </c>
      <c r="CM1130">
        <v>434</v>
      </c>
      <c r="CN1130" t="s">
        <v>98</v>
      </c>
      <c r="CO1130">
        <f t="shared" si="623"/>
        <v>4</v>
      </c>
      <c r="CP1130" t="s">
        <v>98</v>
      </c>
      <c r="CQ1130">
        <f t="shared" si="624"/>
        <v>4</v>
      </c>
      <c r="CR1130" t="s">
        <v>105</v>
      </c>
      <c r="CS1130">
        <f t="shared" si="625"/>
        <v>3</v>
      </c>
      <c r="CT1130">
        <v>100</v>
      </c>
      <c r="CU1130">
        <v>48</v>
      </c>
      <c r="CV1130">
        <v>0</v>
      </c>
      <c r="CW1130">
        <v>0</v>
      </c>
      <c r="CX1130">
        <v>0</v>
      </c>
      <c r="CY1130">
        <v>0</v>
      </c>
      <c r="CZ1130" t="s">
        <v>83</v>
      </c>
      <c r="DA1130" t="s">
        <v>83</v>
      </c>
      <c r="DB1130">
        <f t="shared" si="626"/>
        <v>5</v>
      </c>
      <c r="DC1130" t="s">
        <v>83</v>
      </c>
      <c r="DD1130">
        <v>0</v>
      </c>
      <c r="DE1130">
        <v>7</v>
      </c>
      <c r="DF1130">
        <v>2007</v>
      </c>
      <c r="DG1130">
        <f t="shared" si="629"/>
        <v>16</v>
      </c>
      <c r="DH1130" t="s">
        <v>110</v>
      </c>
      <c r="DI1130">
        <f t="shared" si="627"/>
        <v>4</v>
      </c>
      <c r="DJ1130" t="s">
        <v>111</v>
      </c>
      <c r="DK1130">
        <f t="shared" si="628"/>
        <v>5</v>
      </c>
      <c r="DL1130">
        <v>215000</v>
      </c>
    </row>
    <row r="1131" spans="1:116" x14ac:dyDescent="0.35">
      <c r="A1131">
        <v>1130</v>
      </c>
      <c r="B1131">
        <v>90</v>
      </c>
      <c r="C1131" t="s">
        <v>142</v>
      </c>
      <c r="D1131">
        <f t="shared" si="595"/>
        <v>2</v>
      </c>
      <c r="E1131">
        <v>60</v>
      </c>
      <c r="F1131">
        <v>7200</v>
      </c>
      <c r="G1131" t="s">
        <v>82</v>
      </c>
      <c r="H1131">
        <f t="shared" si="596"/>
        <v>2</v>
      </c>
      <c r="I1131" t="s">
        <v>174</v>
      </c>
      <c r="J1131">
        <f t="shared" si="597"/>
        <v>1</v>
      </c>
      <c r="K1131" t="s">
        <v>84</v>
      </c>
      <c r="L1131">
        <f t="shared" si="598"/>
        <v>1</v>
      </c>
      <c r="M1131" t="s">
        <v>85</v>
      </c>
      <c r="N1131">
        <f t="shared" si="599"/>
        <v>2</v>
      </c>
      <c r="O1131" t="s">
        <v>86</v>
      </c>
      <c r="P1131">
        <f t="shared" si="600"/>
        <v>4</v>
      </c>
      <c r="Q1131" t="s">
        <v>87</v>
      </c>
      <c r="R1131">
        <f t="shared" si="601"/>
        <v>4</v>
      </c>
      <c r="S1131" t="s">
        <v>88</v>
      </c>
      <c r="T1131">
        <f t="shared" si="602"/>
        <v>3</v>
      </c>
      <c r="U1131" t="s">
        <v>143</v>
      </c>
      <c r="V1131">
        <f t="shared" si="603"/>
        <v>9</v>
      </c>
      <c r="W1131" t="s">
        <v>90</v>
      </c>
      <c r="X1131">
        <f t="shared" si="604"/>
        <v>7</v>
      </c>
      <c r="Y1131" t="s">
        <v>90</v>
      </c>
      <c r="Z1131">
        <f t="shared" si="605"/>
        <v>7</v>
      </c>
      <c r="AA1131" t="s">
        <v>167</v>
      </c>
      <c r="AB1131">
        <f t="shared" si="606"/>
        <v>2</v>
      </c>
      <c r="AC1131" t="s">
        <v>191</v>
      </c>
      <c r="AD1131">
        <f t="shared" si="607"/>
        <v>6</v>
      </c>
      <c r="AE1131">
        <v>5</v>
      </c>
      <c r="AF1131">
        <v>5</v>
      </c>
      <c r="AG1131">
        <v>1980</v>
      </c>
      <c r="AH1131">
        <v>1980</v>
      </c>
      <c r="AI1131" t="s">
        <v>93</v>
      </c>
      <c r="AJ1131">
        <f t="shared" si="608"/>
        <v>5</v>
      </c>
      <c r="AK1131" t="s">
        <v>94</v>
      </c>
      <c r="AL1131">
        <f t="shared" si="609"/>
        <v>8</v>
      </c>
      <c r="AM1131" t="s">
        <v>116</v>
      </c>
      <c r="AN1131">
        <f t="shared" si="610"/>
        <v>10</v>
      </c>
      <c r="AO1131" t="s">
        <v>116</v>
      </c>
      <c r="AP1131" t="s">
        <v>96</v>
      </c>
      <c r="AQ1131">
        <f t="shared" si="611"/>
        <v>4</v>
      </c>
      <c r="AR1131">
        <v>180</v>
      </c>
      <c r="AS1131" t="s">
        <v>98</v>
      </c>
      <c r="AT1131">
        <f t="shared" si="612"/>
        <v>3</v>
      </c>
      <c r="AU1131" t="s">
        <v>98</v>
      </c>
      <c r="AV1131">
        <f t="shared" si="613"/>
        <v>3</v>
      </c>
      <c r="AW1131" t="s">
        <v>118</v>
      </c>
      <c r="AX1131">
        <f t="shared" si="614"/>
        <v>2</v>
      </c>
      <c r="AY1131" t="s">
        <v>97</v>
      </c>
      <c r="AZ1131">
        <f t="shared" si="615"/>
        <v>5</v>
      </c>
      <c r="BA1131" t="s">
        <v>98</v>
      </c>
      <c r="BB1131">
        <f t="shared" si="616"/>
        <v>4</v>
      </c>
      <c r="BC1131" t="s">
        <v>97</v>
      </c>
      <c r="BD1131" t="s">
        <v>101</v>
      </c>
      <c r="BE1131">
        <f t="shared" si="617"/>
        <v>7</v>
      </c>
      <c r="BF1131">
        <v>936</v>
      </c>
      <c r="BG1131" t="s">
        <v>102</v>
      </c>
      <c r="BH1131">
        <v>0</v>
      </c>
      <c r="BI1131">
        <v>0</v>
      </c>
      <c r="BJ1131">
        <v>936</v>
      </c>
      <c r="BK1131" t="s">
        <v>103</v>
      </c>
      <c r="BL1131">
        <f t="shared" si="618"/>
        <v>6</v>
      </c>
      <c r="BM1131" t="s">
        <v>98</v>
      </c>
      <c r="BN1131" t="s">
        <v>105</v>
      </c>
      <c r="BO1131" t="s">
        <v>106</v>
      </c>
      <c r="BP1131">
        <f t="shared" si="619"/>
        <v>6</v>
      </c>
      <c r="BQ1131">
        <v>936</v>
      </c>
      <c r="BR1131">
        <v>0</v>
      </c>
      <c r="BS1131">
        <v>0</v>
      </c>
      <c r="BT1131">
        <v>936</v>
      </c>
      <c r="BU1131">
        <v>1</v>
      </c>
      <c r="BV1131">
        <v>0</v>
      </c>
      <c r="BW1131">
        <v>1</v>
      </c>
      <c r="BX1131">
        <v>0</v>
      </c>
      <c r="BY1131">
        <v>2</v>
      </c>
      <c r="BZ1131">
        <v>1</v>
      </c>
      <c r="CA1131" t="s">
        <v>98</v>
      </c>
      <c r="CB1131">
        <f t="shared" si="620"/>
        <v>4</v>
      </c>
      <c r="CC1131">
        <v>4</v>
      </c>
      <c r="CD1131" t="s">
        <v>107</v>
      </c>
      <c r="CE1131">
        <v>0</v>
      </c>
      <c r="CF1131" t="s">
        <v>83</v>
      </c>
      <c r="CG1131" t="s">
        <v>127</v>
      </c>
      <c r="CH1131">
        <f t="shared" si="621"/>
        <v>5</v>
      </c>
      <c r="CI1131">
        <v>1980</v>
      </c>
      <c r="CJ1131" t="s">
        <v>102</v>
      </c>
      <c r="CK1131">
        <f t="shared" si="622"/>
        <v>2</v>
      </c>
      <c r="CL1131">
        <v>2</v>
      </c>
      <c r="CM1131">
        <v>672</v>
      </c>
      <c r="CN1131" t="s">
        <v>98</v>
      </c>
      <c r="CO1131">
        <f t="shared" si="623"/>
        <v>4</v>
      </c>
      <c r="CP1131" t="s">
        <v>98</v>
      </c>
      <c r="CQ1131">
        <f t="shared" si="624"/>
        <v>4</v>
      </c>
      <c r="CR1131" t="s">
        <v>105</v>
      </c>
      <c r="CS1131">
        <f t="shared" si="625"/>
        <v>3</v>
      </c>
      <c r="CT1131">
        <v>49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 t="s">
        <v>83</v>
      </c>
      <c r="DA1131" t="s">
        <v>83</v>
      </c>
      <c r="DB1131">
        <f t="shared" si="626"/>
        <v>5</v>
      </c>
      <c r="DC1131" t="s">
        <v>83</v>
      </c>
      <c r="DD1131">
        <v>0</v>
      </c>
      <c r="DE1131">
        <v>8</v>
      </c>
      <c r="DF1131">
        <v>2007</v>
      </c>
      <c r="DG1131">
        <f t="shared" si="629"/>
        <v>16</v>
      </c>
      <c r="DH1131" t="s">
        <v>110</v>
      </c>
      <c r="DI1131">
        <f t="shared" si="627"/>
        <v>4</v>
      </c>
      <c r="DJ1131" t="s">
        <v>111</v>
      </c>
      <c r="DK1131">
        <f t="shared" si="628"/>
        <v>5</v>
      </c>
      <c r="DL1131">
        <v>140000</v>
      </c>
    </row>
    <row r="1132" spans="1:116" x14ac:dyDescent="0.35">
      <c r="A1132">
        <v>1131</v>
      </c>
      <c r="B1132">
        <v>50</v>
      </c>
      <c r="C1132" t="s">
        <v>81</v>
      </c>
      <c r="D1132">
        <f t="shared" si="595"/>
        <v>4</v>
      </c>
      <c r="E1132">
        <v>65</v>
      </c>
      <c r="F1132">
        <v>7804</v>
      </c>
      <c r="G1132" t="s">
        <v>82</v>
      </c>
      <c r="H1132">
        <f t="shared" si="596"/>
        <v>2</v>
      </c>
      <c r="I1132" t="s">
        <v>83</v>
      </c>
      <c r="J1132" t="str">
        <f t="shared" si="597"/>
        <v/>
      </c>
      <c r="K1132" t="s">
        <v>84</v>
      </c>
      <c r="L1132">
        <f t="shared" si="598"/>
        <v>1</v>
      </c>
      <c r="M1132" t="s">
        <v>85</v>
      </c>
      <c r="N1132">
        <f t="shared" si="599"/>
        <v>2</v>
      </c>
      <c r="O1132" t="s">
        <v>86</v>
      </c>
      <c r="P1132">
        <f t="shared" si="600"/>
        <v>4</v>
      </c>
      <c r="Q1132" t="s">
        <v>87</v>
      </c>
      <c r="R1132">
        <f t="shared" si="601"/>
        <v>4</v>
      </c>
      <c r="S1132" t="s">
        <v>88</v>
      </c>
      <c r="T1132">
        <f t="shared" si="602"/>
        <v>3</v>
      </c>
      <c r="U1132" t="s">
        <v>232</v>
      </c>
      <c r="V1132">
        <f t="shared" si="603"/>
        <v>13</v>
      </c>
      <c r="W1132" t="s">
        <v>90</v>
      </c>
      <c r="X1132">
        <f t="shared" si="604"/>
        <v>7</v>
      </c>
      <c r="Y1132" t="s">
        <v>90</v>
      </c>
      <c r="Z1132">
        <f t="shared" si="605"/>
        <v>7</v>
      </c>
      <c r="AA1132" t="s">
        <v>91</v>
      </c>
      <c r="AB1132">
        <f t="shared" si="606"/>
        <v>3</v>
      </c>
      <c r="AC1132" t="s">
        <v>132</v>
      </c>
      <c r="AD1132">
        <f t="shared" si="607"/>
        <v>1</v>
      </c>
      <c r="AE1132">
        <v>4</v>
      </c>
      <c r="AF1132">
        <v>3</v>
      </c>
      <c r="AG1132">
        <v>1928</v>
      </c>
      <c r="AH1132">
        <v>1950</v>
      </c>
      <c r="AI1132" t="s">
        <v>93</v>
      </c>
      <c r="AJ1132">
        <f t="shared" si="608"/>
        <v>5</v>
      </c>
      <c r="AK1132" t="s">
        <v>94</v>
      </c>
      <c r="AL1132">
        <f t="shared" si="609"/>
        <v>8</v>
      </c>
      <c r="AM1132" t="s">
        <v>155</v>
      </c>
      <c r="AN1132">
        <f t="shared" si="610"/>
        <v>8</v>
      </c>
      <c r="AO1132" t="s">
        <v>161</v>
      </c>
      <c r="AP1132" t="s">
        <v>117</v>
      </c>
      <c r="AQ1132">
        <f t="shared" si="611"/>
        <v>2</v>
      </c>
      <c r="AR1132">
        <v>0</v>
      </c>
      <c r="AS1132" t="s">
        <v>98</v>
      </c>
      <c r="AT1132">
        <f t="shared" si="612"/>
        <v>3</v>
      </c>
      <c r="AU1132" t="s">
        <v>98</v>
      </c>
      <c r="AV1132">
        <f t="shared" si="613"/>
        <v>3</v>
      </c>
      <c r="AW1132" t="s">
        <v>126</v>
      </c>
      <c r="AX1132">
        <f t="shared" si="614"/>
        <v>3</v>
      </c>
      <c r="AY1132" t="s">
        <v>98</v>
      </c>
      <c r="AZ1132">
        <f t="shared" si="615"/>
        <v>4</v>
      </c>
      <c r="BA1132" t="s">
        <v>98</v>
      </c>
      <c r="BB1132">
        <f t="shared" si="616"/>
        <v>4</v>
      </c>
      <c r="BC1132" t="s">
        <v>100</v>
      </c>
      <c r="BD1132" t="s">
        <v>141</v>
      </c>
      <c r="BE1132">
        <f t="shared" si="617"/>
        <v>3</v>
      </c>
      <c r="BF1132">
        <v>622</v>
      </c>
      <c r="BG1132" t="s">
        <v>102</v>
      </c>
      <c r="BH1132">
        <v>0</v>
      </c>
      <c r="BI1132">
        <v>500</v>
      </c>
      <c r="BJ1132">
        <v>1122</v>
      </c>
      <c r="BK1132" t="s">
        <v>103</v>
      </c>
      <c r="BL1132">
        <f t="shared" si="618"/>
        <v>6</v>
      </c>
      <c r="BM1132" t="s">
        <v>98</v>
      </c>
      <c r="BN1132" t="s">
        <v>105</v>
      </c>
      <c r="BO1132" t="s">
        <v>106</v>
      </c>
      <c r="BP1132">
        <f t="shared" si="619"/>
        <v>6</v>
      </c>
      <c r="BQ1132">
        <v>1328</v>
      </c>
      <c r="BR1132">
        <v>653</v>
      </c>
      <c r="BS1132">
        <v>0</v>
      </c>
      <c r="BT1132">
        <v>1981</v>
      </c>
      <c r="BU1132">
        <v>1</v>
      </c>
      <c r="BV1132">
        <v>0</v>
      </c>
      <c r="BW1132">
        <v>2</v>
      </c>
      <c r="BX1132">
        <v>0</v>
      </c>
      <c r="BY1132">
        <v>4</v>
      </c>
      <c r="BZ1132">
        <v>1</v>
      </c>
      <c r="CA1132" t="s">
        <v>97</v>
      </c>
      <c r="CB1132">
        <f t="shared" si="620"/>
        <v>5</v>
      </c>
      <c r="CC1132">
        <v>7</v>
      </c>
      <c r="CD1132" t="s">
        <v>224</v>
      </c>
      <c r="CE1132">
        <v>2</v>
      </c>
      <c r="CF1132" t="s">
        <v>98</v>
      </c>
      <c r="CG1132" t="s">
        <v>127</v>
      </c>
      <c r="CH1132">
        <f t="shared" si="621"/>
        <v>5</v>
      </c>
      <c r="CI1132">
        <v>1981</v>
      </c>
      <c r="CJ1132" t="s">
        <v>102</v>
      </c>
      <c r="CK1132">
        <f t="shared" si="622"/>
        <v>2</v>
      </c>
      <c r="CL1132">
        <v>2</v>
      </c>
      <c r="CM1132">
        <v>576</v>
      </c>
      <c r="CN1132" t="s">
        <v>98</v>
      </c>
      <c r="CO1132">
        <f t="shared" si="623"/>
        <v>4</v>
      </c>
      <c r="CP1132" t="s">
        <v>98</v>
      </c>
      <c r="CQ1132">
        <f t="shared" si="624"/>
        <v>4</v>
      </c>
      <c r="CR1132" t="s">
        <v>105</v>
      </c>
      <c r="CS1132">
        <f t="shared" si="625"/>
        <v>3</v>
      </c>
      <c r="CT1132">
        <v>431</v>
      </c>
      <c r="CU1132">
        <v>44</v>
      </c>
      <c r="CV1132">
        <v>0</v>
      </c>
      <c r="CW1132">
        <v>0</v>
      </c>
      <c r="CX1132">
        <v>0</v>
      </c>
      <c r="CY1132">
        <v>0</v>
      </c>
      <c r="CZ1132" t="s">
        <v>83</v>
      </c>
      <c r="DA1132" t="s">
        <v>134</v>
      </c>
      <c r="DB1132">
        <f t="shared" si="626"/>
        <v>3</v>
      </c>
      <c r="DC1132" t="s">
        <v>83</v>
      </c>
      <c r="DD1132">
        <v>0</v>
      </c>
      <c r="DE1132">
        <v>12</v>
      </c>
      <c r="DF1132">
        <v>2009</v>
      </c>
      <c r="DG1132">
        <f t="shared" si="629"/>
        <v>14</v>
      </c>
      <c r="DH1132" t="s">
        <v>110</v>
      </c>
      <c r="DI1132">
        <f t="shared" si="627"/>
        <v>4</v>
      </c>
      <c r="DJ1132" t="s">
        <v>111</v>
      </c>
      <c r="DK1132">
        <f t="shared" si="628"/>
        <v>5</v>
      </c>
      <c r="DL1132">
        <v>135000</v>
      </c>
    </row>
    <row r="1133" spans="1:116" x14ac:dyDescent="0.35">
      <c r="A1133">
        <v>1132</v>
      </c>
      <c r="B1133">
        <v>20</v>
      </c>
      <c r="C1133" t="s">
        <v>81</v>
      </c>
      <c r="D1133">
        <f t="shared" si="595"/>
        <v>4</v>
      </c>
      <c r="E1133">
        <v>63</v>
      </c>
      <c r="F1133">
        <v>10712</v>
      </c>
      <c r="G1133" t="s">
        <v>82</v>
      </c>
      <c r="H1133">
        <f t="shared" si="596"/>
        <v>2</v>
      </c>
      <c r="I1133" t="s">
        <v>83</v>
      </c>
      <c r="J1133" t="str">
        <f t="shared" si="597"/>
        <v/>
      </c>
      <c r="K1133" t="s">
        <v>84</v>
      </c>
      <c r="L1133">
        <f t="shared" si="598"/>
        <v>1</v>
      </c>
      <c r="M1133" t="s">
        <v>85</v>
      </c>
      <c r="N1133">
        <f t="shared" si="599"/>
        <v>2</v>
      </c>
      <c r="O1133" t="s">
        <v>86</v>
      </c>
      <c r="P1133">
        <f t="shared" si="600"/>
        <v>4</v>
      </c>
      <c r="Q1133" t="s">
        <v>87</v>
      </c>
      <c r="R1133">
        <f t="shared" si="601"/>
        <v>4</v>
      </c>
      <c r="S1133" t="s">
        <v>88</v>
      </c>
      <c r="T1133">
        <f t="shared" si="602"/>
        <v>3</v>
      </c>
      <c r="U1133" t="s">
        <v>131</v>
      </c>
      <c r="V1133">
        <f t="shared" si="603"/>
        <v>6</v>
      </c>
      <c r="W1133" t="s">
        <v>90</v>
      </c>
      <c r="X1133">
        <f t="shared" si="604"/>
        <v>7</v>
      </c>
      <c r="Y1133" t="s">
        <v>90</v>
      </c>
      <c r="Z1133">
        <f t="shared" si="605"/>
        <v>7</v>
      </c>
      <c r="AA1133" t="s">
        <v>91</v>
      </c>
      <c r="AB1133">
        <f t="shared" si="606"/>
        <v>3</v>
      </c>
      <c r="AC1133" t="s">
        <v>115</v>
      </c>
      <c r="AD1133">
        <f t="shared" si="607"/>
        <v>4</v>
      </c>
      <c r="AE1133">
        <v>5</v>
      </c>
      <c r="AF1133">
        <v>5</v>
      </c>
      <c r="AG1133">
        <v>1991</v>
      </c>
      <c r="AH1133">
        <v>1992</v>
      </c>
      <c r="AI1133" t="s">
        <v>93</v>
      </c>
      <c r="AJ1133">
        <f t="shared" si="608"/>
        <v>5</v>
      </c>
      <c r="AK1133" t="s">
        <v>94</v>
      </c>
      <c r="AL1133">
        <f t="shared" si="609"/>
        <v>8</v>
      </c>
      <c r="AM1133" t="s">
        <v>140</v>
      </c>
      <c r="AN1133">
        <f t="shared" si="610"/>
        <v>9</v>
      </c>
      <c r="AO1133" t="s">
        <v>140</v>
      </c>
      <c r="AP1133" t="s">
        <v>117</v>
      </c>
      <c r="AQ1133">
        <f t="shared" si="611"/>
        <v>2</v>
      </c>
      <c r="AR1133">
        <v>0</v>
      </c>
      <c r="AS1133" t="s">
        <v>98</v>
      </c>
      <c r="AT1133">
        <f t="shared" si="612"/>
        <v>3</v>
      </c>
      <c r="AU1133" t="s">
        <v>98</v>
      </c>
      <c r="AV1133">
        <f t="shared" si="613"/>
        <v>3</v>
      </c>
      <c r="AW1133" t="s">
        <v>99</v>
      </c>
      <c r="AX1133">
        <f t="shared" si="614"/>
        <v>6</v>
      </c>
      <c r="AY1133" t="s">
        <v>97</v>
      </c>
      <c r="AZ1133">
        <f t="shared" si="615"/>
        <v>5</v>
      </c>
      <c r="BA1133" t="s">
        <v>98</v>
      </c>
      <c r="BB1133">
        <f t="shared" si="616"/>
        <v>4</v>
      </c>
      <c r="BC1133" t="s">
        <v>121</v>
      </c>
      <c r="BD1133" t="s">
        <v>141</v>
      </c>
      <c r="BE1133">
        <f t="shared" si="617"/>
        <v>3</v>
      </c>
      <c r="BF1133">
        <v>212</v>
      </c>
      <c r="BG1133" t="s">
        <v>102</v>
      </c>
      <c r="BH1133">
        <v>0</v>
      </c>
      <c r="BI1133">
        <v>762</v>
      </c>
      <c r="BJ1133">
        <v>974</v>
      </c>
      <c r="BK1133" t="s">
        <v>103</v>
      </c>
      <c r="BL1133">
        <f t="shared" si="618"/>
        <v>6</v>
      </c>
      <c r="BM1133" t="s">
        <v>98</v>
      </c>
      <c r="BN1133" t="s">
        <v>105</v>
      </c>
      <c r="BO1133" t="s">
        <v>106</v>
      </c>
      <c r="BP1133">
        <f t="shared" si="619"/>
        <v>6</v>
      </c>
      <c r="BQ1133">
        <v>974</v>
      </c>
      <c r="BR1133">
        <v>0</v>
      </c>
      <c r="BS1133">
        <v>0</v>
      </c>
      <c r="BT1133">
        <v>974</v>
      </c>
      <c r="BU1133">
        <v>0</v>
      </c>
      <c r="BV1133">
        <v>0</v>
      </c>
      <c r="BW1133">
        <v>1</v>
      </c>
      <c r="BX1133">
        <v>0</v>
      </c>
      <c r="BY1133">
        <v>3</v>
      </c>
      <c r="BZ1133">
        <v>1</v>
      </c>
      <c r="CA1133" t="s">
        <v>98</v>
      </c>
      <c r="CB1133">
        <f t="shared" si="620"/>
        <v>4</v>
      </c>
      <c r="CC1133">
        <v>5</v>
      </c>
      <c r="CD1133" t="s">
        <v>107</v>
      </c>
      <c r="CE1133">
        <v>0</v>
      </c>
      <c r="CF1133" t="s">
        <v>83</v>
      </c>
      <c r="CG1133" t="s">
        <v>83</v>
      </c>
      <c r="CH1133">
        <f t="shared" si="621"/>
        <v>3</v>
      </c>
      <c r="CI1133" t="s">
        <v>83</v>
      </c>
      <c r="CJ1133" t="s">
        <v>83</v>
      </c>
      <c r="CK1133">
        <f t="shared" si="622"/>
        <v>1</v>
      </c>
      <c r="CL1133">
        <v>0</v>
      </c>
      <c r="CM1133">
        <v>0</v>
      </c>
      <c r="CN1133" t="s">
        <v>83</v>
      </c>
      <c r="CO1133">
        <f t="shared" si="623"/>
        <v>1</v>
      </c>
      <c r="CP1133" t="s">
        <v>83</v>
      </c>
      <c r="CQ1133">
        <f t="shared" si="624"/>
        <v>1</v>
      </c>
      <c r="CR1133" t="s">
        <v>105</v>
      </c>
      <c r="CS1133">
        <f t="shared" si="625"/>
        <v>3</v>
      </c>
      <c r="CT1133">
        <v>0</v>
      </c>
      <c r="CU1133">
        <v>28</v>
      </c>
      <c r="CV1133">
        <v>0</v>
      </c>
      <c r="CW1133">
        <v>0</v>
      </c>
      <c r="CX1133">
        <v>0</v>
      </c>
      <c r="CY1133">
        <v>0</v>
      </c>
      <c r="CZ1133" t="s">
        <v>83</v>
      </c>
      <c r="DA1133" t="s">
        <v>134</v>
      </c>
      <c r="DB1133">
        <f t="shared" si="626"/>
        <v>3</v>
      </c>
      <c r="DC1133" t="s">
        <v>83</v>
      </c>
      <c r="DD1133">
        <v>0</v>
      </c>
      <c r="DE1133">
        <v>9</v>
      </c>
      <c r="DF1133">
        <v>2007</v>
      </c>
      <c r="DG1133">
        <f t="shared" si="629"/>
        <v>16</v>
      </c>
      <c r="DH1133" t="s">
        <v>249</v>
      </c>
      <c r="DI1133">
        <f t="shared" si="627"/>
        <v>1</v>
      </c>
      <c r="DJ1133" t="s">
        <v>128</v>
      </c>
      <c r="DK1133">
        <f t="shared" si="628"/>
        <v>3</v>
      </c>
      <c r="DL1133">
        <v>93500</v>
      </c>
    </row>
    <row r="1134" spans="1:116" x14ac:dyDescent="0.35">
      <c r="A1134">
        <v>1133</v>
      </c>
      <c r="B1134">
        <v>70</v>
      </c>
      <c r="C1134" t="s">
        <v>142</v>
      </c>
      <c r="D1134">
        <f t="shared" si="595"/>
        <v>2</v>
      </c>
      <c r="E1134">
        <v>90</v>
      </c>
      <c r="F1134">
        <v>9900</v>
      </c>
      <c r="G1134" t="s">
        <v>82</v>
      </c>
      <c r="H1134">
        <f t="shared" si="596"/>
        <v>2</v>
      </c>
      <c r="I1134" t="s">
        <v>83</v>
      </c>
      <c r="J1134" t="str">
        <f t="shared" si="597"/>
        <v/>
      </c>
      <c r="K1134" t="s">
        <v>84</v>
      </c>
      <c r="L1134">
        <f t="shared" si="598"/>
        <v>1</v>
      </c>
      <c r="M1134" t="s">
        <v>85</v>
      </c>
      <c r="N1134">
        <f t="shared" si="599"/>
        <v>2</v>
      </c>
      <c r="O1134" t="s">
        <v>86</v>
      </c>
      <c r="P1134">
        <f t="shared" si="600"/>
        <v>4</v>
      </c>
      <c r="Q1134" t="s">
        <v>87</v>
      </c>
      <c r="R1134">
        <f t="shared" si="601"/>
        <v>4</v>
      </c>
      <c r="S1134" t="s">
        <v>88</v>
      </c>
      <c r="T1134">
        <f t="shared" si="602"/>
        <v>3</v>
      </c>
      <c r="U1134" t="s">
        <v>143</v>
      </c>
      <c r="V1134">
        <f t="shared" si="603"/>
        <v>9</v>
      </c>
      <c r="W1134" t="s">
        <v>90</v>
      </c>
      <c r="X1134">
        <f t="shared" si="604"/>
        <v>7</v>
      </c>
      <c r="Y1134" t="s">
        <v>90</v>
      </c>
      <c r="Z1134">
        <f t="shared" si="605"/>
        <v>7</v>
      </c>
      <c r="AA1134" t="s">
        <v>91</v>
      </c>
      <c r="AB1134">
        <f t="shared" si="606"/>
        <v>3</v>
      </c>
      <c r="AC1134" t="s">
        <v>92</v>
      </c>
      <c r="AD1134">
        <f t="shared" si="607"/>
        <v>8</v>
      </c>
      <c r="AE1134">
        <v>6</v>
      </c>
      <c r="AF1134">
        <v>4</v>
      </c>
      <c r="AG1134">
        <v>1880</v>
      </c>
      <c r="AH1134">
        <v>1950</v>
      </c>
      <c r="AI1134" t="s">
        <v>93</v>
      </c>
      <c r="AJ1134">
        <f t="shared" si="608"/>
        <v>5</v>
      </c>
      <c r="AK1134" t="s">
        <v>94</v>
      </c>
      <c r="AL1134">
        <f t="shared" si="609"/>
        <v>8</v>
      </c>
      <c r="AM1134" t="s">
        <v>124</v>
      </c>
      <c r="AN1134">
        <f t="shared" si="610"/>
        <v>4</v>
      </c>
      <c r="AO1134" t="s">
        <v>124</v>
      </c>
      <c r="AP1134" t="s">
        <v>117</v>
      </c>
      <c r="AQ1134">
        <f t="shared" si="611"/>
        <v>2</v>
      </c>
      <c r="AR1134">
        <v>0</v>
      </c>
      <c r="AS1134" t="s">
        <v>98</v>
      </c>
      <c r="AT1134">
        <f t="shared" si="612"/>
        <v>3</v>
      </c>
      <c r="AU1134" t="s">
        <v>98</v>
      </c>
      <c r="AV1134">
        <f t="shared" si="613"/>
        <v>3</v>
      </c>
      <c r="AW1134" t="s">
        <v>126</v>
      </c>
      <c r="AX1134">
        <f t="shared" si="614"/>
        <v>3</v>
      </c>
      <c r="AY1134" t="s">
        <v>98</v>
      </c>
      <c r="AZ1134">
        <f t="shared" si="615"/>
        <v>4</v>
      </c>
      <c r="BA1134" t="s">
        <v>98</v>
      </c>
      <c r="BB1134">
        <f t="shared" si="616"/>
        <v>4</v>
      </c>
      <c r="BC1134" t="s">
        <v>121</v>
      </c>
      <c r="BD1134" t="s">
        <v>102</v>
      </c>
      <c r="BE1134">
        <f t="shared" si="617"/>
        <v>6</v>
      </c>
      <c r="BF1134">
        <v>0</v>
      </c>
      <c r="BG1134" t="s">
        <v>102</v>
      </c>
      <c r="BH1134">
        <v>0</v>
      </c>
      <c r="BI1134">
        <v>1008</v>
      </c>
      <c r="BJ1134">
        <v>1008</v>
      </c>
      <c r="BK1134" t="s">
        <v>206</v>
      </c>
      <c r="BL1134">
        <f t="shared" si="618"/>
        <v>1</v>
      </c>
      <c r="BM1134" t="s">
        <v>98</v>
      </c>
      <c r="BN1134" t="s">
        <v>105</v>
      </c>
      <c r="BO1134" t="s">
        <v>106</v>
      </c>
      <c r="BP1134">
        <f t="shared" si="619"/>
        <v>6</v>
      </c>
      <c r="BQ1134">
        <v>1178</v>
      </c>
      <c r="BR1134">
        <v>1032</v>
      </c>
      <c r="BS1134">
        <v>0</v>
      </c>
      <c r="BT1134">
        <v>2210</v>
      </c>
      <c r="BU1134">
        <v>0</v>
      </c>
      <c r="BV1134">
        <v>0</v>
      </c>
      <c r="BW1134">
        <v>2</v>
      </c>
      <c r="BX1134">
        <v>0</v>
      </c>
      <c r="BY1134">
        <v>5</v>
      </c>
      <c r="BZ1134">
        <v>1</v>
      </c>
      <c r="CA1134" t="s">
        <v>147</v>
      </c>
      <c r="CB1134">
        <f t="shared" si="620"/>
        <v>3</v>
      </c>
      <c r="CC1134">
        <v>8</v>
      </c>
      <c r="CD1134" t="s">
        <v>107</v>
      </c>
      <c r="CE1134">
        <v>0</v>
      </c>
      <c r="CF1134" t="s">
        <v>83</v>
      </c>
      <c r="CG1134" t="s">
        <v>127</v>
      </c>
      <c r="CH1134">
        <f t="shared" si="621"/>
        <v>5</v>
      </c>
      <c r="CI1134">
        <v>1930</v>
      </c>
      <c r="CJ1134" t="s">
        <v>102</v>
      </c>
      <c r="CK1134">
        <f t="shared" si="622"/>
        <v>2</v>
      </c>
      <c r="CL1134">
        <v>1</v>
      </c>
      <c r="CM1134">
        <v>205</v>
      </c>
      <c r="CN1134" t="s">
        <v>147</v>
      </c>
      <c r="CO1134">
        <f t="shared" si="623"/>
        <v>3</v>
      </c>
      <c r="CP1134" t="s">
        <v>98</v>
      </c>
      <c r="CQ1134">
        <f t="shared" si="624"/>
        <v>4</v>
      </c>
      <c r="CR1134" t="s">
        <v>177</v>
      </c>
      <c r="CS1134">
        <f t="shared" si="625"/>
        <v>2</v>
      </c>
      <c r="CT1134">
        <v>0</v>
      </c>
      <c r="CU1134">
        <v>48</v>
      </c>
      <c r="CV1134">
        <v>0</v>
      </c>
      <c r="CW1134">
        <v>0</v>
      </c>
      <c r="CX1134">
        <v>0</v>
      </c>
      <c r="CY1134">
        <v>0</v>
      </c>
      <c r="CZ1134" t="s">
        <v>83</v>
      </c>
      <c r="DA1134" t="s">
        <v>83</v>
      </c>
      <c r="DB1134">
        <f t="shared" si="626"/>
        <v>5</v>
      </c>
      <c r="DC1134" t="s">
        <v>83</v>
      </c>
      <c r="DD1134">
        <v>0</v>
      </c>
      <c r="DE1134">
        <v>5</v>
      </c>
      <c r="DF1134">
        <v>2007</v>
      </c>
      <c r="DG1134">
        <f t="shared" si="629"/>
        <v>16</v>
      </c>
      <c r="DH1134" t="s">
        <v>110</v>
      </c>
      <c r="DI1134">
        <f t="shared" si="627"/>
        <v>4</v>
      </c>
      <c r="DJ1134" t="s">
        <v>111</v>
      </c>
      <c r="DK1134">
        <f t="shared" si="628"/>
        <v>5</v>
      </c>
      <c r="DL1134">
        <v>117500</v>
      </c>
    </row>
    <row r="1135" spans="1:116" x14ac:dyDescent="0.35">
      <c r="A1135">
        <v>1134</v>
      </c>
      <c r="B1135">
        <v>60</v>
      </c>
      <c r="C1135" t="s">
        <v>81</v>
      </c>
      <c r="D1135">
        <f t="shared" si="595"/>
        <v>4</v>
      </c>
      <c r="E1135">
        <v>80</v>
      </c>
      <c r="F1135">
        <v>9828</v>
      </c>
      <c r="G1135" t="s">
        <v>82</v>
      </c>
      <c r="H1135">
        <f t="shared" si="596"/>
        <v>2</v>
      </c>
      <c r="I1135" t="s">
        <v>83</v>
      </c>
      <c r="J1135" t="str">
        <f t="shared" si="597"/>
        <v/>
      </c>
      <c r="K1135" t="s">
        <v>120</v>
      </c>
      <c r="L1135">
        <f t="shared" si="598"/>
        <v>2</v>
      </c>
      <c r="M1135" t="s">
        <v>85</v>
      </c>
      <c r="N1135">
        <f t="shared" si="599"/>
        <v>2</v>
      </c>
      <c r="O1135" t="s">
        <v>86</v>
      </c>
      <c r="P1135">
        <f t="shared" si="600"/>
        <v>4</v>
      </c>
      <c r="Q1135" t="s">
        <v>87</v>
      </c>
      <c r="R1135">
        <f t="shared" si="601"/>
        <v>4</v>
      </c>
      <c r="S1135" t="s">
        <v>88</v>
      </c>
      <c r="T1135">
        <f t="shared" si="602"/>
        <v>3</v>
      </c>
      <c r="U1135" t="s">
        <v>170</v>
      </c>
      <c r="V1135">
        <f t="shared" si="603"/>
        <v>15</v>
      </c>
      <c r="W1135" t="s">
        <v>90</v>
      </c>
      <c r="X1135">
        <f t="shared" si="604"/>
        <v>7</v>
      </c>
      <c r="Y1135" t="s">
        <v>90</v>
      </c>
      <c r="Z1135">
        <f t="shared" si="605"/>
        <v>7</v>
      </c>
      <c r="AA1135" t="s">
        <v>91</v>
      </c>
      <c r="AB1135">
        <f t="shared" si="606"/>
        <v>3</v>
      </c>
      <c r="AC1135" t="s">
        <v>92</v>
      </c>
      <c r="AD1135">
        <f t="shared" si="607"/>
        <v>8</v>
      </c>
      <c r="AE1135">
        <v>8</v>
      </c>
      <c r="AF1135">
        <v>5</v>
      </c>
      <c r="AG1135">
        <v>1995</v>
      </c>
      <c r="AH1135">
        <v>1995</v>
      </c>
      <c r="AI1135" t="s">
        <v>93</v>
      </c>
      <c r="AJ1135">
        <f t="shared" si="608"/>
        <v>5</v>
      </c>
      <c r="AK1135" t="s">
        <v>94</v>
      </c>
      <c r="AL1135">
        <f t="shared" si="609"/>
        <v>8</v>
      </c>
      <c r="AM1135" t="s">
        <v>95</v>
      </c>
      <c r="AN1135">
        <f t="shared" si="610"/>
        <v>14</v>
      </c>
      <c r="AO1135" t="s">
        <v>95</v>
      </c>
      <c r="AP1135" t="s">
        <v>117</v>
      </c>
      <c r="AQ1135">
        <f t="shared" si="611"/>
        <v>2</v>
      </c>
      <c r="AR1135">
        <v>0</v>
      </c>
      <c r="AS1135" t="s">
        <v>97</v>
      </c>
      <c r="AT1135">
        <f t="shared" si="612"/>
        <v>4</v>
      </c>
      <c r="AU1135" t="s">
        <v>98</v>
      </c>
      <c r="AV1135">
        <f t="shared" si="613"/>
        <v>3</v>
      </c>
      <c r="AW1135" t="s">
        <v>99</v>
      </c>
      <c r="AX1135">
        <f t="shared" si="614"/>
        <v>6</v>
      </c>
      <c r="AY1135" t="s">
        <v>97</v>
      </c>
      <c r="AZ1135">
        <f t="shared" si="615"/>
        <v>5</v>
      </c>
      <c r="BA1135" t="s">
        <v>98</v>
      </c>
      <c r="BB1135">
        <f t="shared" si="616"/>
        <v>4</v>
      </c>
      <c r="BC1135" t="s">
        <v>100</v>
      </c>
      <c r="BD1135" t="s">
        <v>101</v>
      </c>
      <c r="BE1135">
        <f t="shared" si="617"/>
        <v>7</v>
      </c>
      <c r="BF1135">
        <v>584</v>
      </c>
      <c r="BG1135" t="s">
        <v>102</v>
      </c>
      <c r="BH1135">
        <v>0</v>
      </c>
      <c r="BI1135">
        <v>544</v>
      </c>
      <c r="BJ1135">
        <v>1128</v>
      </c>
      <c r="BK1135" t="s">
        <v>103</v>
      </c>
      <c r="BL1135">
        <f t="shared" si="618"/>
        <v>6</v>
      </c>
      <c r="BM1135" t="s">
        <v>104</v>
      </c>
      <c r="BN1135" t="s">
        <v>105</v>
      </c>
      <c r="BO1135" t="s">
        <v>106</v>
      </c>
      <c r="BP1135">
        <f t="shared" si="619"/>
        <v>6</v>
      </c>
      <c r="BQ1135">
        <v>1142</v>
      </c>
      <c r="BR1135">
        <v>878</v>
      </c>
      <c r="BS1135">
        <v>0</v>
      </c>
      <c r="BT1135">
        <v>2020</v>
      </c>
      <c r="BU1135">
        <v>0</v>
      </c>
      <c r="BV1135">
        <v>0</v>
      </c>
      <c r="BW1135">
        <v>2</v>
      </c>
      <c r="BX1135">
        <v>1</v>
      </c>
      <c r="BY1135">
        <v>3</v>
      </c>
      <c r="BZ1135">
        <v>1</v>
      </c>
      <c r="CA1135" t="s">
        <v>97</v>
      </c>
      <c r="CB1135">
        <f t="shared" si="620"/>
        <v>5</v>
      </c>
      <c r="CC1135">
        <v>8</v>
      </c>
      <c r="CD1135" t="s">
        <v>107</v>
      </c>
      <c r="CE1135">
        <v>1</v>
      </c>
      <c r="CF1135" t="s">
        <v>98</v>
      </c>
      <c r="CG1135" t="s">
        <v>108</v>
      </c>
      <c r="CH1135">
        <f t="shared" si="621"/>
        <v>6</v>
      </c>
      <c r="CI1135">
        <v>1995</v>
      </c>
      <c r="CJ1135" t="s">
        <v>109</v>
      </c>
      <c r="CK1135">
        <f t="shared" si="622"/>
        <v>3</v>
      </c>
      <c r="CL1135">
        <v>2</v>
      </c>
      <c r="CM1135">
        <v>466</v>
      </c>
      <c r="CN1135" t="s">
        <v>98</v>
      </c>
      <c r="CO1135">
        <f t="shared" si="623"/>
        <v>4</v>
      </c>
      <c r="CP1135" t="s">
        <v>98</v>
      </c>
      <c r="CQ1135">
        <f t="shared" si="624"/>
        <v>4</v>
      </c>
      <c r="CR1135" t="s">
        <v>105</v>
      </c>
      <c r="CS1135">
        <f t="shared" si="625"/>
        <v>3</v>
      </c>
      <c r="CT1135">
        <v>0</v>
      </c>
      <c r="CU1135">
        <v>155</v>
      </c>
      <c r="CV1135">
        <v>0</v>
      </c>
      <c r="CW1135">
        <v>0</v>
      </c>
      <c r="CX1135">
        <v>0</v>
      </c>
      <c r="CY1135">
        <v>0</v>
      </c>
      <c r="CZ1135" t="s">
        <v>83</v>
      </c>
      <c r="DA1135" t="s">
        <v>83</v>
      </c>
      <c r="DB1135">
        <f t="shared" si="626"/>
        <v>5</v>
      </c>
      <c r="DC1135" t="s">
        <v>83</v>
      </c>
      <c r="DD1135">
        <v>0</v>
      </c>
      <c r="DE1135">
        <v>6</v>
      </c>
      <c r="DF1135">
        <v>2009</v>
      </c>
      <c r="DG1135">
        <f t="shared" si="629"/>
        <v>14</v>
      </c>
      <c r="DH1135" t="s">
        <v>110</v>
      </c>
      <c r="DI1135">
        <f t="shared" si="627"/>
        <v>4</v>
      </c>
      <c r="DJ1135" t="s">
        <v>111</v>
      </c>
      <c r="DK1135">
        <f t="shared" si="628"/>
        <v>5</v>
      </c>
      <c r="DL1135">
        <v>239500</v>
      </c>
    </row>
    <row r="1136" spans="1:116" x14ac:dyDescent="0.35">
      <c r="A1136">
        <v>1135</v>
      </c>
      <c r="B1136">
        <v>60</v>
      </c>
      <c r="C1136" t="s">
        <v>81</v>
      </c>
      <c r="D1136">
        <f t="shared" si="595"/>
        <v>4</v>
      </c>
      <c r="E1136">
        <v>57</v>
      </c>
      <c r="F1136">
        <v>8773</v>
      </c>
      <c r="G1136" t="s">
        <v>82</v>
      </c>
      <c r="H1136">
        <f t="shared" si="596"/>
        <v>2</v>
      </c>
      <c r="I1136" t="s">
        <v>83</v>
      </c>
      <c r="J1136" t="str">
        <f t="shared" si="597"/>
        <v/>
      </c>
      <c r="K1136" t="s">
        <v>120</v>
      </c>
      <c r="L1136">
        <f t="shared" si="598"/>
        <v>2</v>
      </c>
      <c r="M1136" t="s">
        <v>199</v>
      </c>
      <c r="N1136">
        <f t="shared" si="599"/>
        <v>4</v>
      </c>
      <c r="O1136" t="s">
        <v>86</v>
      </c>
      <c r="P1136">
        <f t="shared" si="600"/>
        <v>4</v>
      </c>
      <c r="Q1136" t="s">
        <v>87</v>
      </c>
      <c r="R1136">
        <f t="shared" si="601"/>
        <v>4</v>
      </c>
      <c r="S1136" t="s">
        <v>88</v>
      </c>
      <c r="T1136">
        <f t="shared" si="602"/>
        <v>3</v>
      </c>
      <c r="U1136" t="s">
        <v>193</v>
      </c>
      <c r="V1136">
        <f t="shared" si="603"/>
        <v>11</v>
      </c>
      <c r="W1136" t="s">
        <v>90</v>
      </c>
      <c r="X1136">
        <f t="shared" si="604"/>
        <v>7</v>
      </c>
      <c r="Y1136" t="s">
        <v>90</v>
      </c>
      <c r="Z1136">
        <f t="shared" si="605"/>
        <v>7</v>
      </c>
      <c r="AA1136" t="s">
        <v>91</v>
      </c>
      <c r="AB1136">
        <f t="shared" si="606"/>
        <v>3</v>
      </c>
      <c r="AC1136" t="s">
        <v>92</v>
      </c>
      <c r="AD1136">
        <f t="shared" si="607"/>
        <v>8</v>
      </c>
      <c r="AE1136">
        <v>6</v>
      </c>
      <c r="AF1136">
        <v>5</v>
      </c>
      <c r="AG1136">
        <v>1997</v>
      </c>
      <c r="AH1136">
        <v>1997</v>
      </c>
      <c r="AI1136" t="s">
        <v>93</v>
      </c>
      <c r="AJ1136">
        <f t="shared" si="608"/>
        <v>5</v>
      </c>
      <c r="AK1136" t="s">
        <v>94</v>
      </c>
      <c r="AL1136">
        <f t="shared" si="609"/>
        <v>8</v>
      </c>
      <c r="AM1136" t="s">
        <v>95</v>
      </c>
      <c r="AN1136">
        <f t="shared" si="610"/>
        <v>14</v>
      </c>
      <c r="AO1136" t="s">
        <v>95</v>
      </c>
      <c r="AP1136" t="s">
        <v>117</v>
      </c>
      <c r="AQ1136">
        <f t="shared" si="611"/>
        <v>2</v>
      </c>
      <c r="AR1136">
        <v>0</v>
      </c>
      <c r="AS1136" t="s">
        <v>98</v>
      </c>
      <c r="AT1136">
        <f t="shared" si="612"/>
        <v>3</v>
      </c>
      <c r="AU1136" t="s">
        <v>98</v>
      </c>
      <c r="AV1136">
        <f t="shared" si="613"/>
        <v>3</v>
      </c>
      <c r="AW1136" t="s">
        <v>99</v>
      </c>
      <c r="AX1136">
        <f t="shared" si="614"/>
        <v>6</v>
      </c>
      <c r="AY1136" t="s">
        <v>97</v>
      </c>
      <c r="AZ1136">
        <f t="shared" si="615"/>
        <v>5</v>
      </c>
      <c r="BA1136" t="s">
        <v>98</v>
      </c>
      <c r="BB1136">
        <f t="shared" si="616"/>
        <v>4</v>
      </c>
      <c r="BC1136" t="s">
        <v>130</v>
      </c>
      <c r="BD1136" t="s">
        <v>102</v>
      </c>
      <c r="BE1136">
        <f t="shared" si="617"/>
        <v>6</v>
      </c>
      <c r="BF1136">
        <v>0</v>
      </c>
      <c r="BG1136" t="s">
        <v>102</v>
      </c>
      <c r="BH1136">
        <v>0</v>
      </c>
      <c r="BI1136">
        <v>916</v>
      </c>
      <c r="BJ1136">
        <v>916</v>
      </c>
      <c r="BK1136" t="s">
        <v>103</v>
      </c>
      <c r="BL1136">
        <f t="shared" si="618"/>
        <v>6</v>
      </c>
      <c r="BM1136" t="s">
        <v>97</v>
      </c>
      <c r="BN1136" t="s">
        <v>105</v>
      </c>
      <c r="BO1136" t="s">
        <v>106</v>
      </c>
      <c r="BP1136">
        <f t="shared" si="619"/>
        <v>6</v>
      </c>
      <c r="BQ1136">
        <v>916</v>
      </c>
      <c r="BR1136">
        <v>684</v>
      </c>
      <c r="BS1136">
        <v>0</v>
      </c>
      <c r="BT1136">
        <v>1600</v>
      </c>
      <c r="BU1136">
        <v>0</v>
      </c>
      <c r="BV1136">
        <v>0</v>
      </c>
      <c r="BW1136">
        <v>2</v>
      </c>
      <c r="BX1136">
        <v>1</v>
      </c>
      <c r="BY1136">
        <v>3</v>
      </c>
      <c r="BZ1136">
        <v>1</v>
      </c>
      <c r="CA1136" t="s">
        <v>98</v>
      </c>
      <c r="CB1136">
        <f t="shared" si="620"/>
        <v>4</v>
      </c>
      <c r="CC1136">
        <v>7</v>
      </c>
      <c r="CD1136" t="s">
        <v>107</v>
      </c>
      <c r="CE1136">
        <v>1</v>
      </c>
      <c r="CF1136" t="s">
        <v>98</v>
      </c>
      <c r="CG1136" t="s">
        <v>108</v>
      </c>
      <c r="CH1136">
        <f t="shared" si="621"/>
        <v>6</v>
      </c>
      <c r="CI1136">
        <v>1997</v>
      </c>
      <c r="CJ1136" t="s">
        <v>157</v>
      </c>
      <c r="CK1136">
        <f t="shared" si="622"/>
        <v>4</v>
      </c>
      <c r="CL1136">
        <v>2</v>
      </c>
      <c r="CM1136">
        <v>460</v>
      </c>
      <c r="CN1136" t="s">
        <v>98</v>
      </c>
      <c r="CO1136">
        <f t="shared" si="623"/>
        <v>4</v>
      </c>
      <c r="CP1136" t="s">
        <v>98</v>
      </c>
      <c r="CQ1136">
        <f t="shared" si="624"/>
        <v>4</v>
      </c>
      <c r="CR1136" t="s">
        <v>105</v>
      </c>
      <c r="CS1136">
        <f t="shared" si="625"/>
        <v>3</v>
      </c>
      <c r="CT1136">
        <v>100</v>
      </c>
      <c r="CU1136">
        <v>38</v>
      </c>
      <c r="CV1136">
        <v>0</v>
      </c>
      <c r="CW1136">
        <v>0</v>
      </c>
      <c r="CX1136">
        <v>0</v>
      </c>
      <c r="CY1136">
        <v>0</v>
      </c>
      <c r="CZ1136" t="s">
        <v>83</v>
      </c>
      <c r="DA1136" t="s">
        <v>83</v>
      </c>
      <c r="DB1136">
        <f t="shared" si="626"/>
        <v>5</v>
      </c>
      <c r="DC1136" t="s">
        <v>83</v>
      </c>
      <c r="DD1136">
        <v>0</v>
      </c>
      <c r="DE1136">
        <v>8</v>
      </c>
      <c r="DF1136">
        <v>2007</v>
      </c>
      <c r="DG1136">
        <f t="shared" si="629"/>
        <v>16</v>
      </c>
      <c r="DH1136" t="s">
        <v>110</v>
      </c>
      <c r="DI1136">
        <f t="shared" si="627"/>
        <v>4</v>
      </c>
      <c r="DJ1136" t="s">
        <v>111</v>
      </c>
      <c r="DK1136">
        <f t="shared" si="628"/>
        <v>5</v>
      </c>
      <c r="DL1136">
        <v>169000</v>
      </c>
    </row>
    <row r="1137" spans="1:116" x14ac:dyDescent="0.35">
      <c r="A1137">
        <v>1136</v>
      </c>
      <c r="B1137">
        <v>30</v>
      </c>
      <c r="C1137" t="s">
        <v>142</v>
      </c>
      <c r="D1137">
        <f t="shared" si="595"/>
        <v>2</v>
      </c>
      <c r="E1137">
        <v>60</v>
      </c>
      <c r="F1137">
        <v>6180</v>
      </c>
      <c r="G1137" t="s">
        <v>82</v>
      </c>
      <c r="H1137">
        <f t="shared" si="596"/>
        <v>2</v>
      </c>
      <c r="I1137" t="s">
        <v>83</v>
      </c>
      <c r="J1137" t="str">
        <f t="shared" si="597"/>
        <v/>
      </c>
      <c r="K1137" t="s">
        <v>84</v>
      </c>
      <c r="L1137">
        <f t="shared" si="598"/>
        <v>1</v>
      </c>
      <c r="M1137" t="s">
        <v>85</v>
      </c>
      <c r="N1137">
        <f t="shared" si="599"/>
        <v>2</v>
      </c>
      <c r="O1137" t="s">
        <v>86</v>
      </c>
      <c r="P1137">
        <f t="shared" si="600"/>
        <v>4</v>
      </c>
      <c r="Q1137" t="s">
        <v>122</v>
      </c>
      <c r="R1137">
        <f t="shared" si="601"/>
        <v>2</v>
      </c>
      <c r="S1137" t="s">
        <v>88</v>
      </c>
      <c r="T1137">
        <f t="shared" si="602"/>
        <v>3</v>
      </c>
      <c r="U1137" t="s">
        <v>148</v>
      </c>
      <c r="V1137">
        <f t="shared" si="603"/>
        <v>12</v>
      </c>
      <c r="W1137" t="s">
        <v>90</v>
      </c>
      <c r="X1137">
        <f t="shared" si="604"/>
        <v>7</v>
      </c>
      <c r="Y1137" t="s">
        <v>90</v>
      </c>
      <c r="Z1137">
        <f t="shared" si="605"/>
        <v>7</v>
      </c>
      <c r="AA1137" t="s">
        <v>91</v>
      </c>
      <c r="AB1137">
        <f t="shared" si="606"/>
        <v>3</v>
      </c>
      <c r="AC1137" t="s">
        <v>115</v>
      </c>
      <c r="AD1137">
        <f t="shared" si="607"/>
        <v>4</v>
      </c>
      <c r="AE1137">
        <v>6</v>
      </c>
      <c r="AF1137">
        <v>5</v>
      </c>
      <c r="AG1137">
        <v>1926</v>
      </c>
      <c r="AH1137">
        <v>1950</v>
      </c>
      <c r="AI1137" t="s">
        <v>93</v>
      </c>
      <c r="AJ1137">
        <f t="shared" si="608"/>
        <v>5</v>
      </c>
      <c r="AK1137" t="s">
        <v>94</v>
      </c>
      <c r="AL1137">
        <f t="shared" si="609"/>
        <v>8</v>
      </c>
      <c r="AM1137" t="s">
        <v>124</v>
      </c>
      <c r="AN1137">
        <f t="shared" si="610"/>
        <v>4</v>
      </c>
      <c r="AO1137" t="s">
        <v>124</v>
      </c>
      <c r="AP1137" t="s">
        <v>117</v>
      </c>
      <c r="AQ1137">
        <f t="shared" si="611"/>
        <v>2</v>
      </c>
      <c r="AR1137">
        <v>0</v>
      </c>
      <c r="AS1137" t="s">
        <v>98</v>
      </c>
      <c r="AT1137">
        <f t="shared" si="612"/>
        <v>3</v>
      </c>
      <c r="AU1137" t="s">
        <v>98</v>
      </c>
      <c r="AV1137">
        <f t="shared" si="613"/>
        <v>3</v>
      </c>
      <c r="AW1137" t="s">
        <v>126</v>
      </c>
      <c r="AX1137">
        <f t="shared" si="614"/>
        <v>3</v>
      </c>
      <c r="AY1137" t="s">
        <v>98</v>
      </c>
      <c r="AZ1137">
        <f t="shared" si="615"/>
        <v>4</v>
      </c>
      <c r="BA1137" t="s">
        <v>98</v>
      </c>
      <c r="BB1137">
        <f t="shared" si="616"/>
        <v>4</v>
      </c>
      <c r="BC1137" t="s">
        <v>100</v>
      </c>
      <c r="BD1137" t="s">
        <v>102</v>
      </c>
      <c r="BE1137">
        <f t="shared" si="617"/>
        <v>6</v>
      </c>
      <c r="BF1137">
        <v>0</v>
      </c>
      <c r="BG1137" t="s">
        <v>102</v>
      </c>
      <c r="BH1137">
        <v>0</v>
      </c>
      <c r="BI1137">
        <v>960</v>
      </c>
      <c r="BJ1137">
        <v>960</v>
      </c>
      <c r="BK1137" t="s">
        <v>103</v>
      </c>
      <c r="BL1137">
        <f t="shared" si="618"/>
        <v>6</v>
      </c>
      <c r="BM1137" t="s">
        <v>98</v>
      </c>
      <c r="BN1137" t="s">
        <v>177</v>
      </c>
      <c r="BO1137" t="s">
        <v>106</v>
      </c>
      <c r="BP1137">
        <f t="shared" si="619"/>
        <v>6</v>
      </c>
      <c r="BQ1137">
        <v>986</v>
      </c>
      <c r="BR1137">
        <v>0</v>
      </c>
      <c r="BS1137">
        <v>0</v>
      </c>
      <c r="BT1137">
        <v>986</v>
      </c>
      <c r="BU1137">
        <v>0</v>
      </c>
      <c r="BV1137">
        <v>0</v>
      </c>
      <c r="BW1137">
        <v>1</v>
      </c>
      <c r="BX1137">
        <v>0</v>
      </c>
      <c r="BY1137">
        <v>2</v>
      </c>
      <c r="BZ1137">
        <v>1</v>
      </c>
      <c r="CA1137" t="s">
        <v>98</v>
      </c>
      <c r="CB1137">
        <f t="shared" si="620"/>
        <v>4</v>
      </c>
      <c r="CC1137">
        <v>5</v>
      </c>
      <c r="CD1137" t="s">
        <v>107</v>
      </c>
      <c r="CE1137">
        <v>1</v>
      </c>
      <c r="CF1137" t="s">
        <v>97</v>
      </c>
      <c r="CG1137" t="s">
        <v>127</v>
      </c>
      <c r="CH1137">
        <f t="shared" si="621"/>
        <v>5</v>
      </c>
      <c r="CI1137">
        <v>1926</v>
      </c>
      <c r="CJ1137" t="s">
        <v>102</v>
      </c>
      <c r="CK1137">
        <f t="shared" si="622"/>
        <v>2</v>
      </c>
      <c r="CL1137">
        <v>1</v>
      </c>
      <c r="CM1137">
        <v>180</v>
      </c>
      <c r="CN1137" t="s">
        <v>98</v>
      </c>
      <c r="CO1137">
        <f t="shared" si="623"/>
        <v>4</v>
      </c>
      <c r="CP1137" t="s">
        <v>98</v>
      </c>
      <c r="CQ1137">
        <f t="shared" si="624"/>
        <v>4</v>
      </c>
      <c r="CR1137" t="s">
        <v>105</v>
      </c>
      <c r="CS1137">
        <f t="shared" si="625"/>
        <v>3</v>
      </c>
      <c r="CT1137">
        <v>0</v>
      </c>
      <c r="CU1137">
        <v>128</v>
      </c>
      <c r="CV1137">
        <v>0</v>
      </c>
      <c r="CW1137">
        <v>0</v>
      </c>
      <c r="CX1137">
        <v>0</v>
      </c>
      <c r="CY1137">
        <v>0</v>
      </c>
      <c r="CZ1137" t="s">
        <v>83</v>
      </c>
      <c r="DA1137" t="s">
        <v>83</v>
      </c>
      <c r="DB1137">
        <f t="shared" si="626"/>
        <v>5</v>
      </c>
      <c r="DC1137" t="s">
        <v>83</v>
      </c>
      <c r="DD1137">
        <v>0</v>
      </c>
      <c r="DE1137">
        <v>5</v>
      </c>
      <c r="DF1137">
        <v>2007</v>
      </c>
      <c r="DG1137">
        <f t="shared" si="629"/>
        <v>16</v>
      </c>
      <c r="DH1137" t="s">
        <v>110</v>
      </c>
      <c r="DI1137">
        <f t="shared" si="627"/>
        <v>4</v>
      </c>
      <c r="DJ1137" t="s">
        <v>111</v>
      </c>
      <c r="DK1137">
        <f t="shared" si="628"/>
        <v>5</v>
      </c>
      <c r="DL1137">
        <v>102000</v>
      </c>
    </row>
    <row r="1138" spans="1:116" x14ac:dyDescent="0.35">
      <c r="A1138">
        <v>1137</v>
      </c>
      <c r="B1138">
        <v>50</v>
      </c>
      <c r="C1138" t="s">
        <v>81</v>
      </c>
      <c r="D1138">
        <f t="shared" si="595"/>
        <v>4</v>
      </c>
      <c r="E1138">
        <v>80</v>
      </c>
      <c r="F1138">
        <v>9600</v>
      </c>
      <c r="G1138" t="s">
        <v>82</v>
      </c>
      <c r="H1138">
        <f t="shared" si="596"/>
        <v>2</v>
      </c>
      <c r="I1138" t="s">
        <v>83</v>
      </c>
      <c r="J1138" t="str">
        <f t="shared" si="597"/>
        <v/>
      </c>
      <c r="K1138" t="s">
        <v>84</v>
      </c>
      <c r="L1138">
        <f t="shared" si="598"/>
        <v>1</v>
      </c>
      <c r="M1138" t="s">
        <v>85</v>
      </c>
      <c r="N1138">
        <f t="shared" si="599"/>
        <v>2</v>
      </c>
      <c r="O1138" t="s">
        <v>86</v>
      </c>
      <c r="P1138">
        <f t="shared" si="600"/>
        <v>4</v>
      </c>
      <c r="Q1138" t="s">
        <v>87</v>
      </c>
      <c r="R1138">
        <f t="shared" si="601"/>
        <v>4</v>
      </c>
      <c r="S1138" t="s">
        <v>88</v>
      </c>
      <c r="T1138">
        <f t="shared" si="602"/>
        <v>3</v>
      </c>
      <c r="U1138" t="s">
        <v>162</v>
      </c>
      <c r="V1138">
        <f t="shared" si="603"/>
        <v>7</v>
      </c>
      <c r="W1138" t="s">
        <v>90</v>
      </c>
      <c r="X1138">
        <f t="shared" si="604"/>
        <v>7</v>
      </c>
      <c r="Y1138" t="s">
        <v>90</v>
      </c>
      <c r="Z1138">
        <f t="shared" si="605"/>
        <v>7</v>
      </c>
      <c r="AA1138" t="s">
        <v>91</v>
      </c>
      <c r="AB1138">
        <f t="shared" si="606"/>
        <v>3</v>
      </c>
      <c r="AC1138" t="s">
        <v>132</v>
      </c>
      <c r="AD1138">
        <f t="shared" si="607"/>
        <v>1</v>
      </c>
      <c r="AE1138">
        <v>6</v>
      </c>
      <c r="AF1138">
        <v>5</v>
      </c>
      <c r="AG1138">
        <v>1950</v>
      </c>
      <c r="AH1138">
        <v>1950</v>
      </c>
      <c r="AI1138" t="s">
        <v>93</v>
      </c>
      <c r="AJ1138">
        <f t="shared" si="608"/>
        <v>5</v>
      </c>
      <c r="AK1138" t="s">
        <v>94</v>
      </c>
      <c r="AL1138">
        <f t="shared" si="609"/>
        <v>8</v>
      </c>
      <c r="AM1138" t="s">
        <v>95</v>
      </c>
      <c r="AN1138">
        <f t="shared" si="610"/>
        <v>14</v>
      </c>
      <c r="AO1138" t="s">
        <v>95</v>
      </c>
      <c r="AP1138" t="s">
        <v>117</v>
      </c>
      <c r="AQ1138">
        <f t="shared" si="611"/>
        <v>2</v>
      </c>
      <c r="AR1138">
        <v>0</v>
      </c>
      <c r="AS1138" t="s">
        <v>98</v>
      </c>
      <c r="AT1138">
        <f t="shared" si="612"/>
        <v>3</v>
      </c>
      <c r="AU1138" t="s">
        <v>98</v>
      </c>
      <c r="AV1138">
        <f t="shared" si="613"/>
        <v>3</v>
      </c>
      <c r="AW1138" t="s">
        <v>118</v>
      </c>
      <c r="AX1138">
        <f t="shared" si="614"/>
        <v>2</v>
      </c>
      <c r="AY1138" t="s">
        <v>98</v>
      </c>
      <c r="AZ1138">
        <f t="shared" si="615"/>
        <v>4</v>
      </c>
      <c r="BA1138" t="s">
        <v>98</v>
      </c>
      <c r="BB1138">
        <f t="shared" si="616"/>
        <v>4</v>
      </c>
      <c r="BC1138" t="s">
        <v>100</v>
      </c>
      <c r="BD1138" t="s">
        <v>141</v>
      </c>
      <c r="BE1138">
        <f t="shared" si="617"/>
        <v>3</v>
      </c>
      <c r="BF1138">
        <v>280</v>
      </c>
      <c r="BG1138" t="s">
        <v>102</v>
      </c>
      <c r="BH1138">
        <v>0</v>
      </c>
      <c r="BI1138">
        <v>752</v>
      </c>
      <c r="BJ1138">
        <v>1032</v>
      </c>
      <c r="BK1138" t="s">
        <v>103</v>
      </c>
      <c r="BL1138">
        <f t="shared" si="618"/>
        <v>6</v>
      </c>
      <c r="BM1138" t="s">
        <v>98</v>
      </c>
      <c r="BN1138" t="s">
        <v>105</v>
      </c>
      <c r="BO1138" t="s">
        <v>164</v>
      </c>
      <c r="BP1138">
        <f t="shared" si="619"/>
        <v>3</v>
      </c>
      <c r="BQ1138">
        <v>1032</v>
      </c>
      <c r="BR1138">
        <v>220</v>
      </c>
      <c r="BS1138">
        <v>0</v>
      </c>
      <c r="BT1138">
        <v>1252</v>
      </c>
      <c r="BU1138">
        <v>0</v>
      </c>
      <c r="BV1138">
        <v>0</v>
      </c>
      <c r="BW1138">
        <v>1</v>
      </c>
      <c r="BX1138">
        <v>0</v>
      </c>
      <c r="BY1138">
        <v>3</v>
      </c>
      <c r="BZ1138">
        <v>1</v>
      </c>
      <c r="CA1138" t="s">
        <v>98</v>
      </c>
      <c r="CB1138">
        <f t="shared" si="620"/>
        <v>4</v>
      </c>
      <c r="CC1138">
        <v>6</v>
      </c>
      <c r="CD1138" t="s">
        <v>107</v>
      </c>
      <c r="CE1138">
        <v>0</v>
      </c>
      <c r="CF1138" t="s">
        <v>83</v>
      </c>
      <c r="CG1138" t="s">
        <v>108</v>
      </c>
      <c r="CH1138">
        <f t="shared" si="621"/>
        <v>6</v>
      </c>
      <c r="CI1138">
        <v>1950</v>
      </c>
      <c r="CJ1138" t="s">
        <v>102</v>
      </c>
      <c r="CK1138">
        <f t="shared" si="622"/>
        <v>2</v>
      </c>
      <c r="CL1138">
        <v>1</v>
      </c>
      <c r="CM1138">
        <v>288</v>
      </c>
      <c r="CN1138" t="s">
        <v>98</v>
      </c>
      <c r="CO1138">
        <f t="shared" si="623"/>
        <v>4</v>
      </c>
      <c r="CP1138" t="s">
        <v>98</v>
      </c>
      <c r="CQ1138">
        <f t="shared" si="624"/>
        <v>4</v>
      </c>
      <c r="CR1138" t="s">
        <v>105</v>
      </c>
      <c r="CS1138">
        <f t="shared" si="625"/>
        <v>3</v>
      </c>
      <c r="CT1138">
        <v>0</v>
      </c>
      <c r="CU1138">
        <v>0</v>
      </c>
      <c r="CV1138">
        <v>96</v>
      </c>
      <c r="CW1138">
        <v>0</v>
      </c>
      <c r="CX1138">
        <v>0</v>
      </c>
      <c r="CY1138">
        <v>0</v>
      </c>
      <c r="CZ1138" t="s">
        <v>83</v>
      </c>
      <c r="DA1138" t="s">
        <v>83</v>
      </c>
      <c r="DB1138">
        <f t="shared" si="626"/>
        <v>5</v>
      </c>
      <c r="DC1138" t="s">
        <v>83</v>
      </c>
      <c r="DD1138">
        <v>0</v>
      </c>
      <c r="DE1138">
        <v>4</v>
      </c>
      <c r="DF1138">
        <v>2008</v>
      </c>
      <c r="DG1138">
        <f t="shared" si="629"/>
        <v>15</v>
      </c>
      <c r="DH1138" t="s">
        <v>110</v>
      </c>
      <c r="DI1138">
        <f t="shared" si="627"/>
        <v>4</v>
      </c>
      <c r="DJ1138" t="s">
        <v>128</v>
      </c>
      <c r="DK1138">
        <f t="shared" si="628"/>
        <v>3</v>
      </c>
      <c r="DL1138">
        <v>119000</v>
      </c>
    </row>
    <row r="1139" spans="1:116" x14ac:dyDescent="0.35">
      <c r="A1139">
        <v>1138</v>
      </c>
      <c r="B1139">
        <v>50</v>
      </c>
      <c r="C1139" t="s">
        <v>81</v>
      </c>
      <c r="D1139">
        <f t="shared" si="595"/>
        <v>4</v>
      </c>
      <c r="E1139">
        <v>54</v>
      </c>
      <c r="F1139">
        <v>6342</v>
      </c>
      <c r="G1139" t="s">
        <v>82</v>
      </c>
      <c r="H1139">
        <f t="shared" si="596"/>
        <v>2</v>
      </c>
      <c r="I1139" t="s">
        <v>83</v>
      </c>
      <c r="J1139" t="str">
        <f t="shared" si="597"/>
        <v/>
      </c>
      <c r="K1139" t="s">
        <v>84</v>
      </c>
      <c r="L1139">
        <f t="shared" si="598"/>
        <v>1</v>
      </c>
      <c r="M1139" t="s">
        <v>85</v>
      </c>
      <c r="N1139">
        <f t="shared" si="599"/>
        <v>2</v>
      </c>
      <c r="O1139" t="s">
        <v>86</v>
      </c>
      <c r="P1139">
        <f t="shared" si="600"/>
        <v>4</v>
      </c>
      <c r="Q1139" t="s">
        <v>87</v>
      </c>
      <c r="R1139">
        <f t="shared" si="601"/>
        <v>4</v>
      </c>
      <c r="S1139" t="s">
        <v>88</v>
      </c>
      <c r="T1139">
        <f t="shared" si="602"/>
        <v>3</v>
      </c>
      <c r="U1139" t="s">
        <v>151</v>
      </c>
      <c r="V1139">
        <f t="shared" si="603"/>
        <v>5</v>
      </c>
      <c r="W1139" t="s">
        <v>114</v>
      </c>
      <c r="X1139">
        <f t="shared" si="604"/>
        <v>2</v>
      </c>
      <c r="Y1139" t="s">
        <v>90</v>
      </c>
      <c r="Z1139">
        <f t="shared" si="605"/>
        <v>7</v>
      </c>
      <c r="AA1139" t="s">
        <v>91</v>
      </c>
      <c r="AB1139">
        <f t="shared" si="606"/>
        <v>3</v>
      </c>
      <c r="AC1139" t="s">
        <v>132</v>
      </c>
      <c r="AD1139">
        <f t="shared" si="607"/>
        <v>1</v>
      </c>
      <c r="AE1139">
        <v>5</v>
      </c>
      <c r="AF1139">
        <v>8</v>
      </c>
      <c r="AG1139">
        <v>1875</v>
      </c>
      <c r="AH1139">
        <v>1996</v>
      </c>
      <c r="AI1139" t="s">
        <v>93</v>
      </c>
      <c r="AJ1139">
        <f t="shared" si="608"/>
        <v>5</v>
      </c>
      <c r="AK1139" t="s">
        <v>94</v>
      </c>
      <c r="AL1139">
        <f t="shared" si="609"/>
        <v>8</v>
      </c>
      <c r="AM1139" t="s">
        <v>95</v>
      </c>
      <c r="AN1139">
        <f t="shared" si="610"/>
        <v>14</v>
      </c>
      <c r="AO1139" t="s">
        <v>95</v>
      </c>
      <c r="AP1139" t="s">
        <v>117</v>
      </c>
      <c r="AQ1139">
        <f t="shared" si="611"/>
        <v>2</v>
      </c>
      <c r="AR1139">
        <v>0</v>
      </c>
      <c r="AS1139" t="s">
        <v>98</v>
      </c>
      <c r="AT1139">
        <f t="shared" si="612"/>
        <v>3</v>
      </c>
      <c r="AU1139" t="s">
        <v>97</v>
      </c>
      <c r="AV1139">
        <f t="shared" si="613"/>
        <v>4</v>
      </c>
      <c r="AW1139" t="s">
        <v>118</v>
      </c>
      <c r="AX1139">
        <f t="shared" si="614"/>
        <v>2</v>
      </c>
      <c r="AY1139" t="s">
        <v>98</v>
      </c>
      <c r="AZ1139">
        <f t="shared" si="615"/>
        <v>4</v>
      </c>
      <c r="BA1139" t="s">
        <v>98</v>
      </c>
      <c r="BB1139">
        <f t="shared" si="616"/>
        <v>4</v>
      </c>
      <c r="BC1139" t="s">
        <v>100</v>
      </c>
      <c r="BD1139" t="s">
        <v>102</v>
      </c>
      <c r="BE1139">
        <f t="shared" si="617"/>
        <v>6</v>
      </c>
      <c r="BF1139">
        <v>0</v>
      </c>
      <c r="BG1139" t="s">
        <v>102</v>
      </c>
      <c r="BH1139">
        <v>0</v>
      </c>
      <c r="BI1139">
        <v>780</v>
      </c>
      <c r="BJ1139">
        <v>780</v>
      </c>
      <c r="BK1139" t="s">
        <v>103</v>
      </c>
      <c r="BL1139">
        <f t="shared" si="618"/>
        <v>6</v>
      </c>
      <c r="BM1139" t="s">
        <v>97</v>
      </c>
      <c r="BN1139" t="s">
        <v>177</v>
      </c>
      <c r="BO1139" t="s">
        <v>106</v>
      </c>
      <c r="BP1139">
        <f t="shared" si="619"/>
        <v>6</v>
      </c>
      <c r="BQ1139">
        <v>780</v>
      </c>
      <c r="BR1139">
        <v>240</v>
      </c>
      <c r="BS1139">
        <v>0</v>
      </c>
      <c r="BT1139">
        <v>1020</v>
      </c>
      <c r="BU1139">
        <v>0</v>
      </c>
      <c r="BV1139">
        <v>0</v>
      </c>
      <c r="BW1139">
        <v>1</v>
      </c>
      <c r="BX1139">
        <v>0</v>
      </c>
      <c r="BY1139">
        <v>2</v>
      </c>
      <c r="BZ1139">
        <v>1</v>
      </c>
      <c r="CA1139" t="s">
        <v>98</v>
      </c>
      <c r="CB1139">
        <f t="shared" si="620"/>
        <v>4</v>
      </c>
      <c r="CC1139">
        <v>6</v>
      </c>
      <c r="CD1139" t="s">
        <v>107</v>
      </c>
      <c r="CE1139">
        <v>0</v>
      </c>
      <c r="CF1139" t="s">
        <v>83</v>
      </c>
      <c r="CG1139" t="s">
        <v>83</v>
      </c>
      <c r="CH1139">
        <f t="shared" si="621"/>
        <v>3</v>
      </c>
      <c r="CI1139" t="s">
        <v>83</v>
      </c>
      <c r="CJ1139" t="s">
        <v>83</v>
      </c>
      <c r="CK1139">
        <f t="shared" si="622"/>
        <v>1</v>
      </c>
      <c r="CL1139">
        <v>0</v>
      </c>
      <c r="CM1139">
        <v>0</v>
      </c>
      <c r="CN1139" t="s">
        <v>83</v>
      </c>
      <c r="CO1139">
        <f t="shared" si="623"/>
        <v>1</v>
      </c>
      <c r="CP1139" t="s">
        <v>83</v>
      </c>
      <c r="CQ1139">
        <f t="shared" si="624"/>
        <v>1</v>
      </c>
      <c r="CR1139" t="s">
        <v>177</v>
      </c>
      <c r="CS1139">
        <f t="shared" si="625"/>
        <v>2</v>
      </c>
      <c r="CT1139">
        <v>0</v>
      </c>
      <c r="CU1139">
        <v>0</v>
      </c>
      <c r="CV1139">
        <v>176</v>
      </c>
      <c r="CW1139">
        <v>0</v>
      </c>
      <c r="CX1139">
        <v>0</v>
      </c>
      <c r="CY1139">
        <v>0</v>
      </c>
      <c r="CZ1139" t="s">
        <v>83</v>
      </c>
      <c r="DA1139" t="s">
        <v>83</v>
      </c>
      <c r="DB1139">
        <f t="shared" si="626"/>
        <v>5</v>
      </c>
      <c r="DC1139" t="s">
        <v>83</v>
      </c>
      <c r="DD1139">
        <v>0</v>
      </c>
      <c r="DE1139">
        <v>5</v>
      </c>
      <c r="DF1139">
        <v>2010</v>
      </c>
      <c r="DG1139">
        <f t="shared" si="629"/>
        <v>13</v>
      </c>
      <c r="DH1139" t="s">
        <v>110</v>
      </c>
      <c r="DI1139">
        <f t="shared" si="627"/>
        <v>4</v>
      </c>
      <c r="DJ1139" t="s">
        <v>111</v>
      </c>
      <c r="DK1139">
        <f t="shared" si="628"/>
        <v>5</v>
      </c>
      <c r="DL1139">
        <v>94000</v>
      </c>
    </row>
    <row r="1140" spans="1:116" x14ac:dyDescent="0.35">
      <c r="A1140">
        <v>1139</v>
      </c>
      <c r="B1140">
        <v>20</v>
      </c>
      <c r="C1140" t="s">
        <v>81</v>
      </c>
      <c r="D1140">
        <f t="shared" si="595"/>
        <v>4</v>
      </c>
      <c r="E1140" t="s">
        <v>83</v>
      </c>
      <c r="F1140">
        <v>9819</v>
      </c>
      <c r="G1140" t="s">
        <v>82</v>
      </c>
      <c r="H1140">
        <f t="shared" si="596"/>
        <v>2</v>
      </c>
      <c r="I1140" t="s">
        <v>83</v>
      </c>
      <c r="J1140" t="str">
        <f t="shared" si="597"/>
        <v/>
      </c>
      <c r="K1140" t="s">
        <v>120</v>
      </c>
      <c r="L1140">
        <f t="shared" si="598"/>
        <v>2</v>
      </c>
      <c r="M1140" t="s">
        <v>85</v>
      </c>
      <c r="N1140">
        <f t="shared" si="599"/>
        <v>2</v>
      </c>
      <c r="O1140" t="s">
        <v>86</v>
      </c>
      <c r="P1140">
        <f t="shared" si="600"/>
        <v>4</v>
      </c>
      <c r="Q1140" t="s">
        <v>87</v>
      </c>
      <c r="R1140">
        <f t="shared" si="601"/>
        <v>4</v>
      </c>
      <c r="S1140" t="s">
        <v>194</v>
      </c>
      <c r="T1140">
        <f t="shared" si="602"/>
        <v>2</v>
      </c>
      <c r="U1140" t="s">
        <v>131</v>
      </c>
      <c r="V1140">
        <f t="shared" si="603"/>
        <v>6</v>
      </c>
      <c r="W1140" t="s">
        <v>90</v>
      </c>
      <c r="X1140">
        <f t="shared" si="604"/>
        <v>7</v>
      </c>
      <c r="Y1140" t="s">
        <v>90</v>
      </c>
      <c r="Z1140">
        <f t="shared" si="605"/>
        <v>7</v>
      </c>
      <c r="AA1140" t="s">
        <v>91</v>
      </c>
      <c r="AB1140">
        <f t="shared" si="606"/>
        <v>3</v>
      </c>
      <c r="AC1140" t="s">
        <v>115</v>
      </c>
      <c r="AD1140">
        <f t="shared" si="607"/>
        <v>4</v>
      </c>
      <c r="AE1140">
        <v>6</v>
      </c>
      <c r="AF1140">
        <v>5</v>
      </c>
      <c r="AG1140">
        <v>1977</v>
      </c>
      <c r="AH1140">
        <v>1977</v>
      </c>
      <c r="AI1140" t="s">
        <v>93</v>
      </c>
      <c r="AJ1140">
        <f t="shared" si="608"/>
        <v>5</v>
      </c>
      <c r="AK1140" t="s">
        <v>94</v>
      </c>
      <c r="AL1140">
        <f t="shared" si="609"/>
        <v>8</v>
      </c>
      <c r="AM1140" t="s">
        <v>161</v>
      </c>
      <c r="AN1140">
        <f t="shared" si="610"/>
        <v>3</v>
      </c>
      <c r="AO1140" t="s">
        <v>234</v>
      </c>
      <c r="AP1140" t="s">
        <v>117</v>
      </c>
      <c r="AQ1140">
        <f t="shared" si="611"/>
        <v>2</v>
      </c>
      <c r="AR1140">
        <v>0</v>
      </c>
      <c r="AS1140" t="s">
        <v>98</v>
      </c>
      <c r="AT1140">
        <f t="shared" si="612"/>
        <v>3</v>
      </c>
      <c r="AU1140" t="s">
        <v>98</v>
      </c>
      <c r="AV1140">
        <f t="shared" si="613"/>
        <v>3</v>
      </c>
      <c r="AW1140" t="s">
        <v>99</v>
      </c>
      <c r="AX1140">
        <f t="shared" si="614"/>
        <v>6</v>
      </c>
      <c r="AY1140" t="s">
        <v>98</v>
      </c>
      <c r="AZ1140">
        <f t="shared" si="615"/>
        <v>4</v>
      </c>
      <c r="BA1140" t="s">
        <v>98</v>
      </c>
      <c r="BB1140">
        <f t="shared" si="616"/>
        <v>4</v>
      </c>
      <c r="BC1140" t="s">
        <v>97</v>
      </c>
      <c r="BD1140" t="s">
        <v>119</v>
      </c>
      <c r="BE1140">
        <f t="shared" si="617"/>
        <v>4</v>
      </c>
      <c r="BF1140">
        <v>1567</v>
      </c>
      <c r="BG1140" t="s">
        <v>102</v>
      </c>
      <c r="BH1140">
        <v>0</v>
      </c>
      <c r="BI1140">
        <v>0</v>
      </c>
      <c r="BJ1140">
        <v>1567</v>
      </c>
      <c r="BK1140" t="s">
        <v>103</v>
      </c>
      <c r="BL1140">
        <f t="shared" si="618"/>
        <v>6</v>
      </c>
      <c r="BM1140" t="s">
        <v>98</v>
      </c>
      <c r="BN1140" t="s">
        <v>105</v>
      </c>
      <c r="BO1140" t="s">
        <v>106</v>
      </c>
      <c r="BP1140">
        <f t="shared" si="619"/>
        <v>6</v>
      </c>
      <c r="BQ1140">
        <v>1567</v>
      </c>
      <c r="BR1140">
        <v>0</v>
      </c>
      <c r="BS1140">
        <v>0</v>
      </c>
      <c r="BT1140">
        <v>1567</v>
      </c>
      <c r="BU1140">
        <v>1</v>
      </c>
      <c r="BV1140">
        <v>0</v>
      </c>
      <c r="BW1140">
        <v>2</v>
      </c>
      <c r="BX1140">
        <v>0</v>
      </c>
      <c r="BY1140">
        <v>2</v>
      </c>
      <c r="BZ1140">
        <v>1</v>
      </c>
      <c r="CA1140" t="s">
        <v>97</v>
      </c>
      <c r="CB1140">
        <f t="shared" si="620"/>
        <v>5</v>
      </c>
      <c r="CC1140">
        <v>5</v>
      </c>
      <c r="CD1140" t="s">
        <v>107</v>
      </c>
      <c r="CE1140">
        <v>2</v>
      </c>
      <c r="CF1140" t="s">
        <v>98</v>
      </c>
      <c r="CG1140" t="s">
        <v>108</v>
      </c>
      <c r="CH1140">
        <f t="shared" si="621"/>
        <v>6</v>
      </c>
      <c r="CI1140">
        <v>1977</v>
      </c>
      <c r="CJ1140" t="s">
        <v>109</v>
      </c>
      <c r="CK1140">
        <f t="shared" si="622"/>
        <v>3</v>
      </c>
      <c r="CL1140">
        <v>2</v>
      </c>
      <c r="CM1140">
        <v>714</v>
      </c>
      <c r="CN1140" t="s">
        <v>98</v>
      </c>
      <c r="CO1140">
        <f t="shared" si="623"/>
        <v>4</v>
      </c>
      <c r="CP1140" t="s">
        <v>98</v>
      </c>
      <c r="CQ1140">
        <f t="shared" si="624"/>
        <v>4</v>
      </c>
      <c r="CR1140" t="s">
        <v>105</v>
      </c>
      <c r="CS1140">
        <f t="shared" si="625"/>
        <v>3</v>
      </c>
      <c r="CT1140">
        <v>264</v>
      </c>
      <c r="CU1140">
        <v>32</v>
      </c>
      <c r="CV1140">
        <v>0</v>
      </c>
      <c r="CW1140">
        <v>0</v>
      </c>
      <c r="CX1140">
        <v>0</v>
      </c>
      <c r="CY1140">
        <v>0</v>
      </c>
      <c r="CZ1140" t="s">
        <v>83</v>
      </c>
      <c r="DA1140" t="s">
        <v>83</v>
      </c>
      <c r="DB1140">
        <f t="shared" si="626"/>
        <v>5</v>
      </c>
      <c r="DC1140" t="s">
        <v>83</v>
      </c>
      <c r="DD1140">
        <v>0</v>
      </c>
      <c r="DE1140">
        <v>5</v>
      </c>
      <c r="DF1140">
        <v>2009</v>
      </c>
      <c r="DG1140">
        <f t="shared" si="629"/>
        <v>14</v>
      </c>
      <c r="DH1140" t="s">
        <v>110</v>
      </c>
      <c r="DI1140">
        <f t="shared" si="627"/>
        <v>4</v>
      </c>
      <c r="DJ1140" t="s">
        <v>111</v>
      </c>
      <c r="DK1140">
        <f t="shared" si="628"/>
        <v>5</v>
      </c>
      <c r="DL1140">
        <v>196000</v>
      </c>
    </row>
    <row r="1141" spans="1:116" x14ac:dyDescent="0.35">
      <c r="A1141">
        <v>1140</v>
      </c>
      <c r="B1141">
        <v>30</v>
      </c>
      <c r="C1141" t="s">
        <v>81</v>
      </c>
      <c r="D1141">
        <f t="shared" si="595"/>
        <v>4</v>
      </c>
      <c r="E1141">
        <v>98</v>
      </c>
      <c r="F1141">
        <v>8731</v>
      </c>
      <c r="G1141" t="s">
        <v>82</v>
      </c>
      <c r="H1141">
        <f t="shared" si="596"/>
        <v>2</v>
      </c>
      <c r="I1141" t="s">
        <v>83</v>
      </c>
      <c r="J1141" t="str">
        <f t="shared" si="597"/>
        <v/>
      </c>
      <c r="K1141" t="s">
        <v>120</v>
      </c>
      <c r="L1141">
        <f t="shared" si="598"/>
        <v>2</v>
      </c>
      <c r="M1141" t="s">
        <v>85</v>
      </c>
      <c r="N1141">
        <f t="shared" si="599"/>
        <v>2</v>
      </c>
      <c r="O1141" t="s">
        <v>86</v>
      </c>
      <c r="P1141">
        <f t="shared" si="600"/>
        <v>4</v>
      </c>
      <c r="Q1141" t="s">
        <v>87</v>
      </c>
      <c r="R1141">
        <f t="shared" si="601"/>
        <v>4</v>
      </c>
      <c r="S1141" t="s">
        <v>88</v>
      </c>
      <c r="T1141">
        <f t="shared" si="602"/>
        <v>3</v>
      </c>
      <c r="U1141" t="s">
        <v>148</v>
      </c>
      <c r="V1141">
        <f t="shared" si="603"/>
        <v>12</v>
      </c>
      <c r="W1141" t="s">
        <v>90</v>
      </c>
      <c r="X1141">
        <f t="shared" si="604"/>
        <v>7</v>
      </c>
      <c r="Y1141" t="s">
        <v>90</v>
      </c>
      <c r="Z1141">
        <f t="shared" si="605"/>
        <v>7</v>
      </c>
      <c r="AA1141" t="s">
        <v>91</v>
      </c>
      <c r="AB1141">
        <f t="shared" si="606"/>
        <v>3</v>
      </c>
      <c r="AC1141" t="s">
        <v>115</v>
      </c>
      <c r="AD1141">
        <f t="shared" si="607"/>
        <v>4</v>
      </c>
      <c r="AE1141">
        <v>5</v>
      </c>
      <c r="AF1141">
        <v>5</v>
      </c>
      <c r="AG1141">
        <v>1920</v>
      </c>
      <c r="AH1141">
        <v>1950</v>
      </c>
      <c r="AI1141" t="s">
        <v>93</v>
      </c>
      <c r="AJ1141">
        <f t="shared" si="608"/>
        <v>5</v>
      </c>
      <c r="AK1141" t="s">
        <v>94</v>
      </c>
      <c r="AL1141">
        <f t="shared" si="609"/>
        <v>8</v>
      </c>
      <c r="AM1141" t="s">
        <v>203</v>
      </c>
      <c r="AN1141">
        <f t="shared" si="610"/>
        <v>7</v>
      </c>
      <c r="AO1141" t="s">
        <v>203</v>
      </c>
      <c r="AP1141" t="s">
        <v>117</v>
      </c>
      <c r="AQ1141">
        <f t="shared" si="611"/>
        <v>2</v>
      </c>
      <c r="AR1141">
        <v>0</v>
      </c>
      <c r="AS1141" t="s">
        <v>98</v>
      </c>
      <c r="AT1141">
        <f t="shared" si="612"/>
        <v>3</v>
      </c>
      <c r="AU1141" t="s">
        <v>147</v>
      </c>
      <c r="AV1141">
        <f t="shared" si="613"/>
        <v>2</v>
      </c>
      <c r="AW1141" t="s">
        <v>126</v>
      </c>
      <c r="AX1141">
        <f t="shared" si="614"/>
        <v>3</v>
      </c>
      <c r="AY1141" t="s">
        <v>98</v>
      </c>
      <c r="AZ1141">
        <f t="shared" si="615"/>
        <v>4</v>
      </c>
      <c r="BA1141" t="s">
        <v>98</v>
      </c>
      <c r="BB1141">
        <f t="shared" si="616"/>
        <v>4</v>
      </c>
      <c r="BC1141" t="s">
        <v>100</v>
      </c>
      <c r="BD1141" t="s">
        <v>141</v>
      </c>
      <c r="BE1141">
        <f t="shared" si="617"/>
        <v>3</v>
      </c>
      <c r="BF1141">
        <v>645</v>
      </c>
      <c r="BG1141" t="s">
        <v>102</v>
      </c>
      <c r="BH1141">
        <v>0</v>
      </c>
      <c r="BI1141">
        <v>270</v>
      </c>
      <c r="BJ1141">
        <v>915</v>
      </c>
      <c r="BK1141" t="s">
        <v>103</v>
      </c>
      <c r="BL1141">
        <f t="shared" si="618"/>
        <v>6</v>
      </c>
      <c r="BM1141" t="s">
        <v>98</v>
      </c>
      <c r="BN1141" t="s">
        <v>105</v>
      </c>
      <c r="BO1141" t="s">
        <v>106</v>
      </c>
      <c r="BP1141">
        <f t="shared" si="619"/>
        <v>6</v>
      </c>
      <c r="BQ1141">
        <v>1167</v>
      </c>
      <c r="BR1141">
        <v>0</v>
      </c>
      <c r="BS1141">
        <v>0</v>
      </c>
      <c r="BT1141">
        <v>1167</v>
      </c>
      <c r="BU1141">
        <v>0</v>
      </c>
      <c r="BV1141">
        <v>0</v>
      </c>
      <c r="BW1141">
        <v>1</v>
      </c>
      <c r="BX1141">
        <v>0</v>
      </c>
      <c r="BY1141">
        <v>3</v>
      </c>
      <c r="BZ1141">
        <v>1</v>
      </c>
      <c r="CA1141" t="s">
        <v>98</v>
      </c>
      <c r="CB1141">
        <f t="shared" si="620"/>
        <v>4</v>
      </c>
      <c r="CC1141">
        <v>6</v>
      </c>
      <c r="CD1141" t="s">
        <v>221</v>
      </c>
      <c r="CE1141">
        <v>1</v>
      </c>
      <c r="CF1141" t="s">
        <v>97</v>
      </c>
      <c r="CG1141" t="s">
        <v>127</v>
      </c>
      <c r="CH1141">
        <f t="shared" si="621"/>
        <v>5</v>
      </c>
      <c r="CI1141">
        <v>1972</v>
      </c>
      <c r="CJ1141" t="s">
        <v>102</v>
      </c>
      <c r="CK1141">
        <f t="shared" si="622"/>
        <v>2</v>
      </c>
      <c r="CL1141">
        <v>2</v>
      </c>
      <c r="CM1141">
        <v>495</v>
      </c>
      <c r="CN1141" t="s">
        <v>98</v>
      </c>
      <c r="CO1141">
        <f t="shared" si="623"/>
        <v>4</v>
      </c>
      <c r="CP1141" t="s">
        <v>98</v>
      </c>
      <c r="CQ1141">
        <f t="shared" si="624"/>
        <v>4</v>
      </c>
      <c r="CR1141" t="s">
        <v>105</v>
      </c>
      <c r="CS1141">
        <f t="shared" si="625"/>
        <v>3</v>
      </c>
      <c r="CT1141">
        <v>0</v>
      </c>
      <c r="CU1141">
        <v>0</v>
      </c>
      <c r="CV1141">
        <v>216</v>
      </c>
      <c r="CW1141">
        <v>0</v>
      </c>
      <c r="CX1141">
        <v>126</v>
      </c>
      <c r="CY1141">
        <v>0</v>
      </c>
      <c r="CZ1141" t="s">
        <v>83</v>
      </c>
      <c r="DA1141" t="s">
        <v>83</v>
      </c>
      <c r="DB1141">
        <f t="shared" si="626"/>
        <v>5</v>
      </c>
      <c r="DC1141" t="s">
        <v>83</v>
      </c>
      <c r="DD1141">
        <v>0</v>
      </c>
      <c r="DE1141">
        <v>5</v>
      </c>
      <c r="DF1141">
        <v>2007</v>
      </c>
      <c r="DG1141">
        <f t="shared" si="629"/>
        <v>16</v>
      </c>
      <c r="DH1141" t="s">
        <v>110</v>
      </c>
      <c r="DI1141">
        <f t="shared" si="627"/>
        <v>4</v>
      </c>
      <c r="DJ1141" t="s">
        <v>111</v>
      </c>
      <c r="DK1141">
        <f t="shared" si="628"/>
        <v>5</v>
      </c>
      <c r="DL1141">
        <v>144000</v>
      </c>
    </row>
    <row r="1142" spans="1:116" x14ac:dyDescent="0.35">
      <c r="A1142">
        <v>1141</v>
      </c>
      <c r="B1142">
        <v>20</v>
      </c>
      <c r="C1142" t="s">
        <v>81</v>
      </c>
      <c r="D1142">
        <f t="shared" si="595"/>
        <v>4</v>
      </c>
      <c r="E1142">
        <v>60</v>
      </c>
      <c r="F1142">
        <v>7350</v>
      </c>
      <c r="G1142" t="s">
        <v>82</v>
      </c>
      <c r="H1142">
        <f t="shared" si="596"/>
        <v>2</v>
      </c>
      <c r="I1142" t="s">
        <v>83</v>
      </c>
      <c r="J1142" t="str">
        <f t="shared" si="597"/>
        <v/>
      </c>
      <c r="K1142" t="s">
        <v>84</v>
      </c>
      <c r="L1142">
        <f t="shared" si="598"/>
        <v>1</v>
      </c>
      <c r="M1142" t="s">
        <v>85</v>
      </c>
      <c r="N1142">
        <f t="shared" si="599"/>
        <v>2</v>
      </c>
      <c r="O1142" t="s">
        <v>86</v>
      </c>
      <c r="P1142">
        <f t="shared" si="600"/>
        <v>4</v>
      </c>
      <c r="Q1142" t="s">
        <v>122</v>
      </c>
      <c r="R1142">
        <f t="shared" si="601"/>
        <v>2</v>
      </c>
      <c r="S1142" t="s">
        <v>88</v>
      </c>
      <c r="T1142">
        <f t="shared" si="602"/>
        <v>3</v>
      </c>
      <c r="U1142" t="s">
        <v>162</v>
      </c>
      <c r="V1142">
        <f t="shared" si="603"/>
        <v>7</v>
      </c>
      <c r="W1142" t="s">
        <v>90</v>
      </c>
      <c r="X1142">
        <f t="shared" si="604"/>
        <v>7</v>
      </c>
      <c r="Y1142" t="s">
        <v>90</v>
      </c>
      <c r="Z1142">
        <f t="shared" si="605"/>
        <v>7</v>
      </c>
      <c r="AA1142" t="s">
        <v>91</v>
      </c>
      <c r="AB1142">
        <f t="shared" si="606"/>
        <v>3</v>
      </c>
      <c r="AC1142" t="s">
        <v>115</v>
      </c>
      <c r="AD1142">
        <f t="shared" si="607"/>
        <v>4</v>
      </c>
      <c r="AE1142">
        <v>5</v>
      </c>
      <c r="AF1142">
        <v>7</v>
      </c>
      <c r="AG1142">
        <v>1951</v>
      </c>
      <c r="AH1142">
        <v>1951</v>
      </c>
      <c r="AI1142" t="s">
        <v>93</v>
      </c>
      <c r="AJ1142">
        <f t="shared" si="608"/>
        <v>5</v>
      </c>
      <c r="AK1142" t="s">
        <v>94</v>
      </c>
      <c r="AL1142">
        <f t="shared" si="609"/>
        <v>8</v>
      </c>
      <c r="AM1142" t="s">
        <v>140</v>
      </c>
      <c r="AN1142">
        <f t="shared" si="610"/>
        <v>9</v>
      </c>
      <c r="AO1142" t="s">
        <v>140</v>
      </c>
      <c r="AP1142" t="s">
        <v>117</v>
      </c>
      <c r="AQ1142">
        <f t="shared" si="611"/>
        <v>2</v>
      </c>
      <c r="AR1142">
        <v>0</v>
      </c>
      <c r="AS1142" t="s">
        <v>98</v>
      </c>
      <c r="AT1142">
        <f t="shared" si="612"/>
        <v>3</v>
      </c>
      <c r="AU1142" t="s">
        <v>98</v>
      </c>
      <c r="AV1142">
        <f t="shared" si="613"/>
        <v>3</v>
      </c>
      <c r="AW1142" t="s">
        <v>118</v>
      </c>
      <c r="AX1142">
        <f t="shared" si="614"/>
        <v>2</v>
      </c>
      <c r="AY1142" t="s">
        <v>98</v>
      </c>
      <c r="AZ1142">
        <f t="shared" si="615"/>
        <v>4</v>
      </c>
      <c r="BA1142" t="s">
        <v>98</v>
      </c>
      <c r="BB1142">
        <f t="shared" si="616"/>
        <v>4</v>
      </c>
      <c r="BC1142" t="s">
        <v>121</v>
      </c>
      <c r="BD1142" t="s">
        <v>119</v>
      </c>
      <c r="BE1142">
        <f t="shared" si="617"/>
        <v>4</v>
      </c>
      <c r="BF1142">
        <v>852</v>
      </c>
      <c r="BG1142" t="s">
        <v>102</v>
      </c>
      <c r="BH1142">
        <v>0</v>
      </c>
      <c r="BI1142">
        <v>100</v>
      </c>
      <c r="BJ1142">
        <v>952</v>
      </c>
      <c r="BK1142" t="s">
        <v>103</v>
      </c>
      <c r="BL1142">
        <f t="shared" si="618"/>
        <v>6</v>
      </c>
      <c r="BM1142" t="s">
        <v>98</v>
      </c>
      <c r="BN1142" t="s">
        <v>105</v>
      </c>
      <c r="BO1142" t="s">
        <v>106</v>
      </c>
      <c r="BP1142">
        <f t="shared" si="619"/>
        <v>6</v>
      </c>
      <c r="BQ1142">
        <v>952</v>
      </c>
      <c r="BR1142">
        <v>0</v>
      </c>
      <c r="BS1142">
        <v>0</v>
      </c>
      <c r="BT1142">
        <v>952</v>
      </c>
      <c r="BU1142">
        <v>1</v>
      </c>
      <c r="BV1142">
        <v>0</v>
      </c>
      <c r="BW1142">
        <v>1</v>
      </c>
      <c r="BX1142">
        <v>0</v>
      </c>
      <c r="BY1142">
        <v>2</v>
      </c>
      <c r="BZ1142">
        <v>1</v>
      </c>
      <c r="CA1142" t="s">
        <v>98</v>
      </c>
      <c r="CB1142">
        <f t="shared" si="620"/>
        <v>4</v>
      </c>
      <c r="CC1142">
        <v>4</v>
      </c>
      <c r="CD1142" t="s">
        <v>107</v>
      </c>
      <c r="CE1142">
        <v>0</v>
      </c>
      <c r="CF1142" t="s">
        <v>83</v>
      </c>
      <c r="CG1142" t="s">
        <v>127</v>
      </c>
      <c r="CH1142">
        <f t="shared" si="621"/>
        <v>5</v>
      </c>
      <c r="CI1142">
        <v>1988</v>
      </c>
      <c r="CJ1142" t="s">
        <v>102</v>
      </c>
      <c r="CK1142">
        <f t="shared" si="622"/>
        <v>2</v>
      </c>
      <c r="CL1142">
        <v>2</v>
      </c>
      <c r="CM1142">
        <v>840</v>
      </c>
      <c r="CN1142" t="s">
        <v>98</v>
      </c>
      <c r="CO1142">
        <f t="shared" si="623"/>
        <v>4</v>
      </c>
      <c r="CP1142" t="s">
        <v>98</v>
      </c>
      <c r="CQ1142">
        <f t="shared" si="624"/>
        <v>4</v>
      </c>
      <c r="CR1142" t="s">
        <v>105</v>
      </c>
      <c r="CS1142">
        <f t="shared" si="625"/>
        <v>3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 t="s">
        <v>83</v>
      </c>
      <c r="DA1142" t="s">
        <v>83</v>
      </c>
      <c r="DB1142">
        <f t="shared" si="626"/>
        <v>5</v>
      </c>
      <c r="DC1142" t="s">
        <v>83</v>
      </c>
      <c r="DD1142">
        <v>0</v>
      </c>
      <c r="DE1142">
        <v>6</v>
      </c>
      <c r="DF1142">
        <v>2008</v>
      </c>
      <c r="DG1142">
        <f t="shared" si="629"/>
        <v>15</v>
      </c>
      <c r="DH1142" t="s">
        <v>173</v>
      </c>
      <c r="DI1142">
        <f t="shared" si="627"/>
        <v>3</v>
      </c>
      <c r="DJ1142" t="s">
        <v>128</v>
      </c>
      <c r="DK1142">
        <f t="shared" si="628"/>
        <v>3</v>
      </c>
      <c r="DL1142">
        <v>139000</v>
      </c>
    </row>
    <row r="1143" spans="1:116" x14ac:dyDescent="0.35">
      <c r="A1143">
        <v>1142</v>
      </c>
      <c r="B1143">
        <v>60</v>
      </c>
      <c r="C1143" t="s">
        <v>81</v>
      </c>
      <c r="D1143">
        <f t="shared" si="595"/>
        <v>4</v>
      </c>
      <c r="E1143" t="s">
        <v>83</v>
      </c>
      <c r="F1143">
        <v>10304</v>
      </c>
      <c r="G1143" t="s">
        <v>82</v>
      </c>
      <c r="H1143">
        <f t="shared" si="596"/>
        <v>2</v>
      </c>
      <c r="I1143" t="s">
        <v>83</v>
      </c>
      <c r="J1143" t="str">
        <f t="shared" si="597"/>
        <v/>
      </c>
      <c r="K1143" t="s">
        <v>120</v>
      </c>
      <c r="L1143">
        <f t="shared" si="598"/>
        <v>2</v>
      </c>
      <c r="M1143" t="s">
        <v>85</v>
      </c>
      <c r="N1143">
        <f t="shared" si="599"/>
        <v>2</v>
      </c>
      <c r="O1143" t="s">
        <v>86</v>
      </c>
      <c r="P1143">
        <f t="shared" si="600"/>
        <v>4</v>
      </c>
      <c r="Q1143" t="s">
        <v>166</v>
      </c>
      <c r="R1143">
        <f t="shared" si="601"/>
        <v>1</v>
      </c>
      <c r="S1143" t="s">
        <v>88</v>
      </c>
      <c r="T1143">
        <f t="shared" si="602"/>
        <v>3</v>
      </c>
      <c r="U1143" t="s">
        <v>138</v>
      </c>
      <c r="V1143">
        <f t="shared" si="603"/>
        <v>10</v>
      </c>
      <c r="W1143" t="s">
        <v>139</v>
      </c>
      <c r="X1143">
        <f t="shared" si="604"/>
        <v>6</v>
      </c>
      <c r="Y1143" t="s">
        <v>90</v>
      </c>
      <c r="Z1143">
        <f t="shared" si="605"/>
        <v>7</v>
      </c>
      <c r="AA1143" t="s">
        <v>91</v>
      </c>
      <c r="AB1143">
        <f t="shared" si="606"/>
        <v>3</v>
      </c>
      <c r="AC1143" t="s">
        <v>92</v>
      </c>
      <c r="AD1143">
        <f t="shared" si="607"/>
        <v>8</v>
      </c>
      <c r="AE1143">
        <v>5</v>
      </c>
      <c r="AF1143">
        <v>7</v>
      </c>
      <c r="AG1143">
        <v>1976</v>
      </c>
      <c r="AH1143">
        <v>1976</v>
      </c>
      <c r="AI1143" t="s">
        <v>93</v>
      </c>
      <c r="AJ1143">
        <f t="shared" si="608"/>
        <v>5</v>
      </c>
      <c r="AK1143" t="s">
        <v>94</v>
      </c>
      <c r="AL1143">
        <f t="shared" si="609"/>
        <v>8</v>
      </c>
      <c r="AM1143" t="s">
        <v>161</v>
      </c>
      <c r="AN1143">
        <f t="shared" si="610"/>
        <v>3</v>
      </c>
      <c r="AO1143" t="s">
        <v>161</v>
      </c>
      <c r="AP1143" t="s">
        <v>96</v>
      </c>
      <c r="AQ1143">
        <f t="shared" si="611"/>
        <v>4</v>
      </c>
      <c r="AR1143">
        <v>44</v>
      </c>
      <c r="AS1143" t="s">
        <v>98</v>
      </c>
      <c r="AT1143">
        <f t="shared" si="612"/>
        <v>3</v>
      </c>
      <c r="AU1143" t="s">
        <v>97</v>
      </c>
      <c r="AV1143">
        <f t="shared" si="613"/>
        <v>4</v>
      </c>
      <c r="AW1143" t="s">
        <v>118</v>
      </c>
      <c r="AX1143">
        <f t="shared" si="614"/>
        <v>2</v>
      </c>
      <c r="AY1143" t="s">
        <v>98</v>
      </c>
      <c r="AZ1143">
        <f t="shared" si="615"/>
        <v>4</v>
      </c>
      <c r="BA1143" t="s">
        <v>98</v>
      </c>
      <c r="BB1143">
        <f t="shared" si="616"/>
        <v>4</v>
      </c>
      <c r="BC1143" t="s">
        <v>100</v>
      </c>
      <c r="BD1143" t="s">
        <v>119</v>
      </c>
      <c r="BE1143">
        <f t="shared" si="617"/>
        <v>4</v>
      </c>
      <c r="BF1143">
        <v>381</v>
      </c>
      <c r="BG1143" t="s">
        <v>102</v>
      </c>
      <c r="BH1143">
        <v>0</v>
      </c>
      <c r="BI1143">
        <v>399</v>
      </c>
      <c r="BJ1143">
        <v>780</v>
      </c>
      <c r="BK1143" t="s">
        <v>103</v>
      </c>
      <c r="BL1143">
        <f t="shared" si="618"/>
        <v>6</v>
      </c>
      <c r="BM1143" t="s">
        <v>104</v>
      </c>
      <c r="BN1143" t="s">
        <v>105</v>
      </c>
      <c r="BO1143" t="s">
        <v>106</v>
      </c>
      <c r="BP1143">
        <f t="shared" si="619"/>
        <v>6</v>
      </c>
      <c r="BQ1143">
        <v>1088</v>
      </c>
      <c r="BR1143">
        <v>780</v>
      </c>
      <c r="BS1143">
        <v>0</v>
      </c>
      <c r="BT1143">
        <v>1868</v>
      </c>
      <c r="BU1143">
        <v>1</v>
      </c>
      <c r="BV1143">
        <v>0</v>
      </c>
      <c r="BW1143">
        <v>2</v>
      </c>
      <c r="BX1143">
        <v>1</v>
      </c>
      <c r="BY1143">
        <v>4</v>
      </c>
      <c r="BZ1143">
        <v>1</v>
      </c>
      <c r="CA1143" t="s">
        <v>97</v>
      </c>
      <c r="CB1143">
        <f t="shared" si="620"/>
        <v>5</v>
      </c>
      <c r="CC1143">
        <v>9</v>
      </c>
      <c r="CD1143" t="s">
        <v>107</v>
      </c>
      <c r="CE1143">
        <v>1</v>
      </c>
      <c r="CF1143" t="s">
        <v>98</v>
      </c>
      <c r="CG1143" t="s">
        <v>108</v>
      </c>
      <c r="CH1143">
        <f t="shared" si="621"/>
        <v>6</v>
      </c>
      <c r="CI1143">
        <v>1976</v>
      </c>
      <c r="CJ1143" t="s">
        <v>102</v>
      </c>
      <c r="CK1143">
        <f t="shared" si="622"/>
        <v>2</v>
      </c>
      <c r="CL1143">
        <v>2</v>
      </c>
      <c r="CM1143">
        <v>484</v>
      </c>
      <c r="CN1143" t="s">
        <v>98</v>
      </c>
      <c r="CO1143">
        <f t="shared" si="623"/>
        <v>4</v>
      </c>
      <c r="CP1143" t="s">
        <v>98</v>
      </c>
      <c r="CQ1143">
        <f t="shared" si="624"/>
        <v>4</v>
      </c>
      <c r="CR1143" t="s">
        <v>105</v>
      </c>
      <c r="CS1143">
        <f t="shared" si="625"/>
        <v>3</v>
      </c>
      <c r="CT1143">
        <v>448</v>
      </c>
      <c r="CU1143">
        <v>96</v>
      </c>
      <c r="CV1143">
        <v>0</v>
      </c>
      <c r="CW1143">
        <v>0</v>
      </c>
      <c r="CX1143">
        <v>0</v>
      </c>
      <c r="CY1143">
        <v>0</v>
      </c>
      <c r="CZ1143" t="s">
        <v>83</v>
      </c>
      <c r="DA1143" t="s">
        <v>83</v>
      </c>
      <c r="DB1143">
        <f t="shared" si="626"/>
        <v>5</v>
      </c>
      <c r="DC1143" t="s">
        <v>83</v>
      </c>
      <c r="DD1143">
        <v>0</v>
      </c>
      <c r="DE1143">
        <v>10</v>
      </c>
      <c r="DF1143">
        <v>2009</v>
      </c>
      <c r="DG1143">
        <f t="shared" si="629"/>
        <v>14</v>
      </c>
      <c r="DH1143" t="s">
        <v>110</v>
      </c>
      <c r="DI1143">
        <f t="shared" si="627"/>
        <v>4</v>
      </c>
      <c r="DJ1143" t="s">
        <v>111</v>
      </c>
      <c r="DK1143">
        <f t="shared" si="628"/>
        <v>5</v>
      </c>
      <c r="DL1143">
        <v>197500</v>
      </c>
    </row>
    <row r="1144" spans="1:116" x14ac:dyDescent="0.35">
      <c r="A1144">
        <v>1143</v>
      </c>
      <c r="B1144">
        <v>60</v>
      </c>
      <c r="C1144" t="s">
        <v>81</v>
      </c>
      <c r="D1144">
        <f t="shared" si="595"/>
        <v>4</v>
      </c>
      <c r="E1144">
        <v>77</v>
      </c>
      <c r="F1144">
        <v>9965</v>
      </c>
      <c r="G1144" t="s">
        <v>82</v>
      </c>
      <c r="H1144">
        <f t="shared" si="596"/>
        <v>2</v>
      </c>
      <c r="I1144" t="s">
        <v>83</v>
      </c>
      <c r="J1144" t="str">
        <f t="shared" si="597"/>
        <v/>
      </c>
      <c r="K1144" t="s">
        <v>84</v>
      </c>
      <c r="L1144">
        <f t="shared" si="598"/>
        <v>1</v>
      </c>
      <c r="M1144" t="s">
        <v>85</v>
      </c>
      <c r="N1144">
        <f t="shared" si="599"/>
        <v>2</v>
      </c>
      <c r="O1144" t="s">
        <v>86</v>
      </c>
      <c r="P1144">
        <f t="shared" si="600"/>
        <v>4</v>
      </c>
      <c r="Q1144" t="s">
        <v>87</v>
      </c>
      <c r="R1144">
        <f t="shared" si="601"/>
        <v>4</v>
      </c>
      <c r="S1144" t="s">
        <v>88</v>
      </c>
      <c r="T1144">
        <f t="shared" si="602"/>
        <v>3</v>
      </c>
      <c r="U1144" t="s">
        <v>89</v>
      </c>
      <c r="V1144">
        <f t="shared" si="603"/>
        <v>16</v>
      </c>
      <c r="W1144" t="s">
        <v>90</v>
      </c>
      <c r="X1144">
        <f t="shared" si="604"/>
        <v>7</v>
      </c>
      <c r="Y1144" t="s">
        <v>90</v>
      </c>
      <c r="Z1144">
        <f t="shared" si="605"/>
        <v>7</v>
      </c>
      <c r="AA1144" t="s">
        <v>91</v>
      </c>
      <c r="AB1144">
        <f t="shared" si="606"/>
        <v>3</v>
      </c>
      <c r="AC1144" t="s">
        <v>92</v>
      </c>
      <c r="AD1144">
        <f t="shared" si="607"/>
        <v>8</v>
      </c>
      <c r="AE1144">
        <v>8</v>
      </c>
      <c r="AF1144">
        <v>5</v>
      </c>
      <c r="AG1144">
        <v>2006</v>
      </c>
      <c r="AH1144">
        <v>2007</v>
      </c>
      <c r="AI1144" t="s">
        <v>152</v>
      </c>
      <c r="AJ1144">
        <f t="shared" si="608"/>
        <v>6</v>
      </c>
      <c r="AK1144" t="s">
        <v>94</v>
      </c>
      <c r="AL1144">
        <f t="shared" si="609"/>
        <v>8</v>
      </c>
      <c r="AM1144" t="s">
        <v>95</v>
      </c>
      <c r="AN1144">
        <f t="shared" si="610"/>
        <v>14</v>
      </c>
      <c r="AO1144" t="s">
        <v>95</v>
      </c>
      <c r="AP1144" t="s">
        <v>137</v>
      </c>
      <c r="AQ1144">
        <f t="shared" si="611"/>
        <v>5</v>
      </c>
      <c r="AR1144">
        <v>340</v>
      </c>
      <c r="AS1144" t="s">
        <v>97</v>
      </c>
      <c r="AT1144">
        <f t="shared" si="612"/>
        <v>4</v>
      </c>
      <c r="AU1144" t="s">
        <v>98</v>
      </c>
      <c r="AV1144">
        <f t="shared" si="613"/>
        <v>3</v>
      </c>
      <c r="AW1144" t="s">
        <v>99</v>
      </c>
      <c r="AX1144">
        <f t="shared" si="614"/>
        <v>6</v>
      </c>
      <c r="AY1144" t="s">
        <v>104</v>
      </c>
      <c r="AZ1144">
        <f t="shared" si="615"/>
        <v>6</v>
      </c>
      <c r="BA1144" t="s">
        <v>98</v>
      </c>
      <c r="BB1144">
        <f t="shared" si="616"/>
        <v>4</v>
      </c>
      <c r="BC1144" t="s">
        <v>97</v>
      </c>
      <c r="BD1144" t="s">
        <v>101</v>
      </c>
      <c r="BE1144">
        <f t="shared" si="617"/>
        <v>7</v>
      </c>
      <c r="BF1144">
        <v>1150</v>
      </c>
      <c r="BG1144" t="s">
        <v>102</v>
      </c>
      <c r="BH1144">
        <v>0</v>
      </c>
      <c r="BI1144">
        <v>316</v>
      </c>
      <c r="BJ1144">
        <v>1466</v>
      </c>
      <c r="BK1144" t="s">
        <v>103</v>
      </c>
      <c r="BL1144">
        <f t="shared" si="618"/>
        <v>6</v>
      </c>
      <c r="BM1144" t="s">
        <v>104</v>
      </c>
      <c r="BN1144" t="s">
        <v>105</v>
      </c>
      <c r="BO1144" t="s">
        <v>106</v>
      </c>
      <c r="BP1144">
        <f t="shared" si="619"/>
        <v>6</v>
      </c>
      <c r="BQ1144">
        <v>1466</v>
      </c>
      <c r="BR1144">
        <v>1362</v>
      </c>
      <c r="BS1144">
        <v>0</v>
      </c>
      <c r="BT1144">
        <v>2828</v>
      </c>
      <c r="BU1144">
        <v>1</v>
      </c>
      <c r="BV1144">
        <v>0</v>
      </c>
      <c r="BW1144">
        <v>3</v>
      </c>
      <c r="BX1144">
        <v>0</v>
      </c>
      <c r="BY1144">
        <v>4</v>
      </c>
      <c r="BZ1144">
        <v>1</v>
      </c>
      <c r="CA1144" t="s">
        <v>97</v>
      </c>
      <c r="CB1144">
        <f t="shared" si="620"/>
        <v>5</v>
      </c>
      <c r="CC1144">
        <v>11</v>
      </c>
      <c r="CD1144" t="s">
        <v>107</v>
      </c>
      <c r="CE1144">
        <v>1</v>
      </c>
      <c r="CF1144" t="s">
        <v>98</v>
      </c>
      <c r="CG1144" t="s">
        <v>156</v>
      </c>
      <c r="CH1144">
        <f t="shared" si="621"/>
        <v>7</v>
      </c>
      <c r="CI1144">
        <v>2006</v>
      </c>
      <c r="CJ1144" t="s">
        <v>109</v>
      </c>
      <c r="CK1144">
        <f t="shared" si="622"/>
        <v>3</v>
      </c>
      <c r="CL1144">
        <v>3</v>
      </c>
      <c r="CM1144">
        <v>1052</v>
      </c>
      <c r="CN1144" t="s">
        <v>98</v>
      </c>
      <c r="CO1144">
        <f t="shared" si="623"/>
        <v>4</v>
      </c>
      <c r="CP1144" t="s">
        <v>98</v>
      </c>
      <c r="CQ1144">
        <f t="shared" si="624"/>
        <v>4</v>
      </c>
      <c r="CR1144" t="s">
        <v>105</v>
      </c>
      <c r="CS1144">
        <f t="shared" si="625"/>
        <v>3</v>
      </c>
      <c r="CT1144">
        <v>125</v>
      </c>
      <c r="CU1144">
        <v>144</v>
      </c>
      <c r="CV1144">
        <v>0</v>
      </c>
      <c r="CW1144">
        <v>0</v>
      </c>
      <c r="CX1144">
        <v>0</v>
      </c>
      <c r="CY1144">
        <v>0</v>
      </c>
      <c r="CZ1144" t="s">
        <v>83</v>
      </c>
      <c r="DA1144" t="s">
        <v>83</v>
      </c>
      <c r="DB1144">
        <f t="shared" si="626"/>
        <v>5</v>
      </c>
      <c r="DC1144" t="s">
        <v>83</v>
      </c>
      <c r="DD1144">
        <v>0</v>
      </c>
      <c r="DE1144">
        <v>4</v>
      </c>
      <c r="DF1144">
        <v>2007</v>
      </c>
      <c r="DG1144">
        <f t="shared" si="629"/>
        <v>16</v>
      </c>
      <c r="DH1144" t="s">
        <v>158</v>
      </c>
      <c r="DI1144">
        <f t="shared" si="627"/>
        <v>8</v>
      </c>
      <c r="DJ1144" t="s">
        <v>159</v>
      </c>
      <c r="DK1144">
        <f t="shared" si="628"/>
        <v>6</v>
      </c>
      <c r="DL1144">
        <v>424870</v>
      </c>
    </row>
    <row r="1145" spans="1:116" x14ac:dyDescent="0.35">
      <c r="A1145">
        <v>1144</v>
      </c>
      <c r="B1145">
        <v>20</v>
      </c>
      <c r="C1145" t="s">
        <v>81</v>
      </c>
      <c r="D1145">
        <f t="shared" si="595"/>
        <v>4</v>
      </c>
      <c r="E1145" t="s">
        <v>83</v>
      </c>
      <c r="F1145">
        <v>9000</v>
      </c>
      <c r="G1145" t="s">
        <v>82</v>
      </c>
      <c r="H1145">
        <f t="shared" si="596"/>
        <v>2</v>
      </c>
      <c r="I1145" t="s">
        <v>83</v>
      </c>
      <c r="J1145" t="str">
        <f t="shared" si="597"/>
        <v/>
      </c>
      <c r="K1145" t="s">
        <v>84</v>
      </c>
      <c r="L1145">
        <f t="shared" si="598"/>
        <v>1</v>
      </c>
      <c r="M1145" t="s">
        <v>85</v>
      </c>
      <c r="N1145">
        <f t="shared" si="599"/>
        <v>2</v>
      </c>
      <c r="O1145" t="s">
        <v>86</v>
      </c>
      <c r="P1145">
        <f t="shared" si="600"/>
        <v>4</v>
      </c>
      <c r="Q1145" t="s">
        <v>87</v>
      </c>
      <c r="R1145">
        <f t="shared" si="601"/>
        <v>4</v>
      </c>
      <c r="S1145" t="s">
        <v>88</v>
      </c>
      <c r="T1145">
        <f t="shared" si="602"/>
        <v>3</v>
      </c>
      <c r="U1145" t="s">
        <v>151</v>
      </c>
      <c r="V1145">
        <f t="shared" si="603"/>
        <v>5</v>
      </c>
      <c r="W1145" t="s">
        <v>90</v>
      </c>
      <c r="X1145">
        <f t="shared" si="604"/>
        <v>7</v>
      </c>
      <c r="Y1145" t="s">
        <v>90</v>
      </c>
      <c r="Z1145">
        <f t="shared" si="605"/>
        <v>7</v>
      </c>
      <c r="AA1145" t="s">
        <v>91</v>
      </c>
      <c r="AB1145">
        <f t="shared" si="606"/>
        <v>3</v>
      </c>
      <c r="AC1145" t="s">
        <v>115</v>
      </c>
      <c r="AD1145">
        <f t="shared" si="607"/>
        <v>4</v>
      </c>
      <c r="AE1145">
        <v>5</v>
      </c>
      <c r="AF1145">
        <v>3</v>
      </c>
      <c r="AG1145">
        <v>1959</v>
      </c>
      <c r="AH1145">
        <v>1959</v>
      </c>
      <c r="AI1145" t="s">
        <v>93</v>
      </c>
      <c r="AJ1145">
        <f t="shared" si="608"/>
        <v>5</v>
      </c>
      <c r="AK1145" t="s">
        <v>94</v>
      </c>
      <c r="AL1145">
        <f t="shared" si="609"/>
        <v>8</v>
      </c>
      <c r="AM1145" t="s">
        <v>124</v>
      </c>
      <c r="AN1145">
        <f t="shared" si="610"/>
        <v>4</v>
      </c>
      <c r="AO1145" t="s">
        <v>161</v>
      </c>
      <c r="AP1145" t="s">
        <v>117</v>
      </c>
      <c r="AQ1145">
        <f t="shared" si="611"/>
        <v>2</v>
      </c>
      <c r="AR1145">
        <v>0</v>
      </c>
      <c r="AS1145" t="s">
        <v>98</v>
      </c>
      <c r="AT1145">
        <f t="shared" si="612"/>
        <v>3</v>
      </c>
      <c r="AU1145" t="s">
        <v>98</v>
      </c>
      <c r="AV1145">
        <f t="shared" si="613"/>
        <v>3</v>
      </c>
      <c r="AW1145" t="s">
        <v>118</v>
      </c>
      <c r="AX1145">
        <f t="shared" si="614"/>
        <v>2</v>
      </c>
      <c r="AY1145" t="s">
        <v>98</v>
      </c>
      <c r="AZ1145">
        <f t="shared" si="615"/>
        <v>4</v>
      </c>
      <c r="BA1145" t="s">
        <v>98</v>
      </c>
      <c r="BB1145">
        <f t="shared" si="616"/>
        <v>4</v>
      </c>
      <c r="BC1145" t="s">
        <v>100</v>
      </c>
      <c r="BD1145" t="s">
        <v>101</v>
      </c>
      <c r="BE1145">
        <f t="shared" si="617"/>
        <v>7</v>
      </c>
      <c r="BF1145">
        <v>288</v>
      </c>
      <c r="BG1145" t="s">
        <v>102</v>
      </c>
      <c r="BH1145">
        <v>0</v>
      </c>
      <c r="BI1145">
        <v>718</v>
      </c>
      <c r="BJ1145">
        <v>1006</v>
      </c>
      <c r="BK1145" t="s">
        <v>103</v>
      </c>
      <c r="BL1145">
        <f t="shared" si="618"/>
        <v>6</v>
      </c>
      <c r="BM1145" t="s">
        <v>98</v>
      </c>
      <c r="BN1145" t="s">
        <v>105</v>
      </c>
      <c r="BO1145" t="s">
        <v>106</v>
      </c>
      <c r="BP1145">
        <f t="shared" si="619"/>
        <v>6</v>
      </c>
      <c r="BQ1145">
        <v>1006</v>
      </c>
      <c r="BR1145">
        <v>0</v>
      </c>
      <c r="BS1145">
        <v>0</v>
      </c>
      <c r="BT1145">
        <v>1006</v>
      </c>
      <c r="BU1145">
        <v>0</v>
      </c>
      <c r="BV1145">
        <v>0</v>
      </c>
      <c r="BW1145">
        <v>1</v>
      </c>
      <c r="BX1145">
        <v>0</v>
      </c>
      <c r="BY1145">
        <v>3</v>
      </c>
      <c r="BZ1145">
        <v>1</v>
      </c>
      <c r="CA1145" t="s">
        <v>98</v>
      </c>
      <c r="CB1145">
        <f t="shared" si="620"/>
        <v>4</v>
      </c>
      <c r="CC1145">
        <v>5</v>
      </c>
      <c r="CD1145" t="s">
        <v>107</v>
      </c>
      <c r="CE1145">
        <v>0</v>
      </c>
      <c r="CF1145" t="s">
        <v>83</v>
      </c>
      <c r="CG1145" t="s">
        <v>83</v>
      </c>
      <c r="CH1145">
        <f t="shared" si="621"/>
        <v>3</v>
      </c>
      <c r="CI1145" t="s">
        <v>83</v>
      </c>
      <c r="CJ1145" t="s">
        <v>83</v>
      </c>
      <c r="CK1145">
        <f t="shared" si="622"/>
        <v>1</v>
      </c>
      <c r="CL1145">
        <v>0</v>
      </c>
      <c r="CM1145">
        <v>0</v>
      </c>
      <c r="CN1145" t="s">
        <v>83</v>
      </c>
      <c r="CO1145">
        <f t="shared" si="623"/>
        <v>1</v>
      </c>
      <c r="CP1145" t="s">
        <v>83</v>
      </c>
      <c r="CQ1145">
        <f t="shared" si="624"/>
        <v>1</v>
      </c>
      <c r="CR1145" t="s">
        <v>105</v>
      </c>
      <c r="CS1145">
        <f t="shared" si="625"/>
        <v>3</v>
      </c>
      <c r="CT1145">
        <v>0</v>
      </c>
      <c r="CU1145">
        <v>24</v>
      </c>
      <c r="CV1145">
        <v>0</v>
      </c>
      <c r="CW1145">
        <v>0</v>
      </c>
      <c r="CX1145">
        <v>0</v>
      </c>
      <c r="CY1145">
        <v>0</v>
      </c>
      <c r="CZ1145" t="s">
        <v>83</v>
      </c>
      <c r="DA1145" t="s">
        <v>83</v>
      </c>
      <c r="DB1145">
        <f t="shared" si="626"/>
        <v>5</v>
      </c>
      <c r="DC1145" t="s">
        <v>83</v>
      </c>
      <c r="DD1145">
        <v>0</v>
      </c>
      <c r="DE1145">
        <v>7</v>
      </c>
      <c r="DF1145">
        <v>2008</v>
      </c>
      <c r="DG1145">
        <f t="shared" si="629"/>
        <v>15</v>
      </c>
      <c r="DH1145" t="s">
        <v>110</v>
      </c>
      <c r="DI1145">
        <f t="shared" si="627"/>
        <v>4</v>
      </c>
      <c r="DJ1145" t="s">
        <v>111</v>
      </c>
      <c r="DK1145">
        <f t="shared" si="628"/>
        <v>5</v>
      </c>
      <c r="DL1145">
        <v>80000</v>
      </c>
    </row>
    <row r="1146" spans="1:116" x14ac:dyDescent="0.35">
      <c r="A1146">
        <v>1145</v>
      </c>
      <c r="B1146">
        <v>190</v>
      </c>
      <c r="C1146" t="s">
        <v>81</v>
      </c>
      <c r="D1146">
        <f t="shared" si="595"/>
        <v>4</v>
      </c>
      <c r="E1146">
        <v>60</v>
      </c>
      <c r="F1146">
        <v>12180</v>
      </c>
      <c r="G1146" t="s">
        <v>82</v>
      </c>
      <c r="H1146">
        <f t="shared" si="596"/>
        <v>2</v>
      </c>
      <c r="I1146" t="s">
        <v>83</v>
      </c>
      <c r="J1146" t="str">
        <f t="shared" si="597"/>
        <v/>
      </c>
      <c r="K1146" t="s">
        <v>84</v>
      </c>
      <c r="L1146">
        <f t="shared" si="598"/>
        <v>1</v>
      </c>
      <c r="M1146" t="s">
        <v>85</v>
      </c>
      <c r="N1146">
        <f t="shared" si="599"/>
        <v>2</v>
      </c>
      <c r="O1146" t="s">
        <v>86</v>
      </c>
      <c r="P1146">
        <f t="shared" si="600"/>
        <v>4</v>
      </c>
      <c r="Q1146" t="s">
        <v>87</v>
      </c>
      <c r="R1146">
        <f t="shared" si="601"/>
        <v>4</v>
      </c>
      <c r="S1146" t="s">
        <v>88</v>
      </c>
      <c r="T1146">
        <f t="shared" si="602"/>
        <v>3</v>
      </c>
      <c r="U1146" t="s">
        <v>185</v>
      </c>
      <c r="V1146">
        <f t="shared" si="603"/>
        <v>4</v>
      </c>
      <c r="W1146" t="s">
        <v>90</v>
      </c>
      <c r="X1146">
        <f t="shared" si="604"/>
        <v>7</v>
      </c>
      <c r="Y1146" t="s">
        <v>90</v>
      </c>
      <c r="Z1146">
        <f t="shared" si="605"/>
        <v>7</v>
      </c>
      <c r="AA1146" t="s">
        <v>149</v>
      </c>
      <c r="AB1146">
        <f t="shared" si="606"/>
        <v>1</v>
      </c>
      <c r="AC1146" t="s">
        <v>132</v>
      </c>
      <c r="AD1146">
        <f t="shared" si="607"/>
        <v>1</v>
      </c>
      <c r="AE1146">
        <v>4</v>
      </c>
      <c r="AF1146">
        <v>4</v>
      </c>
      <c r="AG1146">
        <v>1941</v>
      </c>
      <c r="AH1146">
        <v>1950</v>
      </c>
      <c r="AI1146" t="s">
        <v>93</v>
      </c>
      <c r="AJ1146">
        <f t="shared" si="608"/>
        <v>5</v>
      </c>
      <c r="AK1146" t="s">
        <v>94</v>
      </c>
      <c r="AL1146">
        <f t="shared" si="609"/>
        <v>8</v>
      </c>
      <c r="AM1146" t="s">
        <v>116</v>
      </c>
      <c r="AN1146">
        <f t="shared" si="610"/>
        <v>10</v>
      </c>
      <c r="AO1146" t="s">
        <v>116</v>
      </c>
      <c r="AP1146" t="s">
        <v>117</v>
      </c>
      <c r="AQ1146">
        <f t="shared" si="611"/>
        <v>2</v>
      </c>
      <c r="AR1146">
        <v>0</v>
      </c>
      <c r="AS1146" t="s">
        <v>98</v>
      </c>
      <c r="AT1146">
        <f t="shared" si="612"/>
        <v>3</v>
      </c>
      <c r="AU1146" t="s">
        <v>147</v>
      </c>
      <c r="AV1146">
        <f t="shared" si="613"/>
        <v>2</v>
      </c>
      <c r="AW1146" t="s">
        <v>126</v>
      </c>
      <c r="AX1146">
        <f t="shared" si="614"/>
        <v>3</v>
      </c>
      <c r="AY1146" t="s">
        <v>97</v>
      </c>
      <c r="AZ1146">
        <f t="shared" si="615"/>
        <v>5</v>
      </c>
      <c r="BA1146" t="s">
        <v>98</v>
      </c>
      <c r="BB1146">
        <f t="shared" si="616"/>
        <v>4</v>
      </c>
      <c r="BC1146" t="s">
        <v>100</v>
      </c>
      <c r="BD1146" t="s">
        <v>141</v>
      </c>
      <c r="BE1146">
        <f t="shared" si="617"/>
        <v>3</v>
      </c>
      <c r="BF1146">
        <v>348</v>
      </c>
      <c r="BG1146" t="s">
        <v>102</v>
      </c>
      <c r="BH1146">
        <v>0</v>
      </c>
      <c r="BI1146">
        <v>324</v>
      </c>
      <c r="BJ1146">
        <v>672</v>
      </c>
      <c r="BK1146" t="s">
        <v>222</v>
      </c>
      <c r="BL1146">
        <f t="shared" si="618"/>
        <v>2</v>
      </c>
      <c r="BM1146" t="s">
        <v>147</v>
      </c>
      <c r="BN1146" t="s">
        <v>177</v>
      </c>
      <c r="BO1146" t="s">
        <v>164</v>
      </c>
      <c r="BP1146">
        <f t="shared" si="619"/>
        <v>3</v>
      </c>
      <c r="BQ1146">
        <v>672</v>
      </c>
      <c r="BR1146">
        <v>252</v>
      </c>
      <c r="BS1146">
        <v>0</v>
      </c>
      <c r="BT1146">
        <v>924</v>
      </c>
      <c r="BU1146">
        <v>1</v>
      </c>
      <c r="BV1146">
        <v>0</v>
      </c>
      <c r="BW1146">
        <v>1</v>
      </c>
      <c r="BX1146">
        <v>0</v>
      </c>
      <c r="BY1146">
        <v>2</v>
      </c>
      <c r="BZ1146">
        <v>1</v>
      </c>
      <c r="CA1146" t="s">
        <v>147</v>
      </c>
      <c r="CB1146">
        <f t="shared" si="620"/>
        <v>3</v>
      </c>
      <c r="CC1146">
        <v>5</v>
      </c>
      <c r="CD1146" t="s">
        <v>107</v>
      </c>
      <c r="CE1146">
        <v>0</v>
      </c>
      <c r="CF1146" t="s">
        <v>83</v>
      </c>
      <c r="CG1146" t="s">
        <v>127</v>
      </c>
      <c r="CH1146">
        <f t="shared" si="621"/>
        <v>5</v>
      </c>
      <c r="CI1146">
        <v>1941</v>
      </c>
      <c r="CJ1146" t="s">
        <v>102</v>
      </c>
      <c r="CK1146">
        <f t="shared" si="622"/>
        <v>2</v>
      </c>
      <c r="CL1146">
        <v>1</v>
      </c>
      <c r="CM1146">
        <v>280</v>
      </c>
      <c r="CN1146" t="s">
        <v>98</v>
      </c>
      <c r="CO1146">
        <f t="shared" si="623"/>
        <v>4</v>
      </c>
      <c r="CP1146" t="s">
        <v>98</v>
      </c>
      <c r="CQ1146">
        <f t="shared" si="624"/>
        <v>4</v>
      </c>
      <c r="CR1146" t="s">
        <v>105</v>
      </c>
      <c r="CS1146">
        <f t="shared" si="625"/>
        <v>3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 t="s">
        <v>83</v>
      </c>
      <c r="DA1146" t="s">
        <v>134</v>
      </c>
      <c r="DB1146">
        <f t="shared" si="626"/>
        <v>3</v>
      </c>
      <c r="DC1146" t="s">
        <v>83</v>
      </c>
      <c r="DD1146">
        <v>0</v>
      </c>
      <c r="DE1146">
        <v>7</v>
      </c>
      <c r="DF1146">
        <v>2010</v>
      </c>
      <c r="DG1146">
        <f t="shared" si="629"/>
        <v>13</v>
      </c>
      <c r="DH1146" t="s">
        <v>110</v>
      </c>
      <c r="DI1146">
        <f t="shared" si="627"/>
        <v>4</v>
      </c>
      <c r="DJ1146" t="s">
        <v>111</v>
      </c>
      <c r="DK1146">
        <f t="shared" si="628"/>
        <v>5</v>
      </c>
      <c r="DL1146">
        <v>80000</v>
      </c>
    </row>
    <row r="1147" spans="1:116" x14ac:dyDescent="0.35">
      <c r="A1147">
        <v>1146</v>
      </c>
      <c r="B1147">
        <v>50</v>
      </c>
      <c r="C1147" t="s">
        <v>142</v>
      </c>
      <c r="D1147">
        <f t="shared" si="595"/>
        <v>2</v>
      </c>
      <c r="E1147">
        <v>52</v>
      </c>
      <c r="F1147">
        <v>6240</v>
      </c>
      <c r="G1147" t="s">
        <v>82</v>
      </c>
      <c r="H1147">
        <f t="shared" si="596"/>
        <v>2</v>
      </c>
      <c r="I1147" t="s">
        <v>83</v>
      </c>
      <c r="J1147" t="str">
        <f t="shared" si="597"/>
        <v/>
      </c>
      <c r="K1147" t="s">
        <v>84</v>
      </c>
      <c r="L1147">
        <f t="shared" si="598"/>
        <v>1</v>
      </c>
      <c r="M1147" t="s">
        <v>85</v>
      </c>
      <c r="N1147">
        <f t="shared" si="599"/>
        <v>2</v>
      </c>
      <c r="O1147" t="s">
        <v>86</v>
      </c>
      <c r="P1147">
        <f t="shared" si="600"/>
        <v>4</v>
      </c>
      <c r="Q1147" t="s">
        <v>87</v>
      </c>
      <c r="R1147">
        <f t="shared" si="601"/>
        <v>4</v>
      </c>
      <c r="S1147" t="s">
        <v>88</v>
      </c>
      <c r="T1147">
        <f t="shared" si="602"/>
        <v>3</v>
      </c>
      <c r="U1147" t="s">
        <v>148</v>
      </c>
      <c r="V1147">
        <f t="shared" si="603"/>
        <v>12</v>
      </c>
      <c r="W1147" t="s">
        <v>90</v>
      </c>
      <c r="X1147">
        <f t="shared" si="604"/>
        <v>7</v>
      </c>
      <c r="Y1147" t="s">
        <v>90</v>
      </c>
      <c r="Z1147">
        <f t="shared" si="605"/>
        <v>7</v>
      </c>
      <c r="AA1147" t="s">
        <v>91</v>
      </c>
      <c r="AB1147">
        <f t="shared" si="606"/>
        <v>3</v>
      </c>
      <c r="AC1147" t="s">
        <v>132</v>
      </c>
      <c r="AD1147">
        <f t="shared" si="607"/>
        <v>1</v>
      </c>
      <c r="AE1147">
        <v>5</v>
      </c>
      <c r="AF1147">
        <v>6</v>
      </c>
      <c r="AG1147">
        <v>1928</v>
      </c>
      <c r="AH1147">
        <v>1950</v>
      </c>
      <c r="AI1147" t="s">
        <v>93</v>
      </c>
      <c r="AJ1147">
        <f t="shared" si="608"/>
        <v>5</v>
      </c>
      <c r="AK1147" t="s">
        <v>94</v>
      </c>
      <c r="AL1147">
        <f t="shared" si="609"/>
        <v>8</v>
      </c>
      <c r="AM1147" t="s">
        <v>116</v>
      </c>
      <c r="AN1147">
        <f t="shared" si="610"/>
        <v>10</v>
      </c>
      <c r="AO1147" t="s">
        <v>116</v>
      </c>
      <c r="AP1147" t="s">
        <v>117</v>
      </c>
      <c r="AQ1147">
        <f t="shared" si="611"/>
        <v>2</v>
      </c>
      <c r="AR1147">
        <v>0</v>
      </c>
      <c r="AS1147" t="s">
        <v>98</v>
      </c>
      <c r="AT1147">
        <f t="shared" si="612"/>
        <v>3</v>
      </c>
      <c r="AU1147" t="s">
        <v>98</v>
      </c>
      <c r="AV1147">
        <f t="shared" si="613"/>
        <v>3</v>
      </c>
      <c r="AW1147" t="s">
        <v>126</v>
      </c>
      <c r="AX1147">
        <f t="shared" si="614"/>
        <v>3</v>
      </c>
      <c r="AY1147" t="s">
        <v>98</v>
      </c>
      <c r="AZ1147">
        <f t="shared" si="615"/>
        <v>4</v>
      </c>
      <c r="BA1147" t="s">
        <v>98</v>
      </c>
      <c r="BB1147">
        <f t="shared" si="616"/>
        <v>4</v>
      </c>
      <c r="BC1147" t="s">
        <v>100</v>
      </c>
      <c r="BD1147" t="s">
        <v>102</v>
      </c>
      <c r="BE1147">
        <f t="shared" si="617"/>
        <v>6</v>
      </c>
      <c r="BF1147">
        <v>0</v>
      </c>
      <c r="BG1147" t="s">
        <v>102</v>
      </c>
      <c r="BH1147">
        <v>0</v>
      </c>
      <c r="BI1147">
        <v>1042</v>
      </c>
      <c r="BJ1147">
        <v>1042</v>
      </c>
      <c r="BK1147" t="s">
        <v>103</v>
      </c>
      <c r="BL1147">
        <f t="shared" si="618"/>
        <v>6</v>
      </c>
      <c r="BM1147" t="s">
        <v>104</v>
      </c>
      <c r="BN1147" t="s">
        <v>105</v>
      </c>
      <c r="BO1147" t="s">
        <v>106</v>
      </c>
      <c r="BP1147">
        <f t="shared" si="619"/>
        <v>6</v>
      </c>
      <c r="BQ1147">
        <v>1042</v>
      </c>
      <c r="BR1147">
        <v>534</v>
      </c>
      <c r="BS1147">
        <v>0</v>
      </c>
      <c r="BT1147">
        <v>1576</v>
      </c>
      <c r="BU1147">
        <v>0</v>
      </c>
      <c r="BV1147">
        <v>0</v>
      </c>
      <c r="BW1147">
        <v>1</v>
      </c>
      <c r="BX1147">
        <v>0</v>
      </c>
      <c r="BY1147">
        <v>3</v>
      </c>
      <c r="BZ1147">
        <v>1</v>
      </c>
      <c r="CA1147" t="s">
        <v>98</v>
      </c>
      <c r="CB1147">
        <f t="shared" si="620"/>
        <v>4</v>
      </c>
      <c r="CC1147">
        <v>8</v>
      </c>
      <c r="CD1147" t="s">
        <v>107</v>
      </c>
      <c r="CE1147">
        <v>1</v>
      </c>
      <c r="CF1147" t="s">
        <v>97</v>
      </c>
      <c r="CG1147" t="s">
        <v>127</v>
      </c>
      <c r="CH1147">
        <f t="shared" si="621"/>
        <v>5</v>
      </c>
      <c r="CI1147">
        <v>1928</v>
      </c>
      <c r="CJ1147" t="s">
        <v>102</v>
      </c>
      <c r="CK1147">
        <f t="shared" si="622"/>
        <v>2</v>
      </c>
      <c r="CL1147">
        <v>1</v>
      </c>
      <c r="CM1147">
        <v>225</v>
      </c>
      <c r="CN1147" t="s">
        <v>98</v>
      </c>
      <c r="CO1147">
        <f t="shared" si="623"/>
        <v>4</v>
      </c>
      <c r="CP1147" t="s">
        <v>98</v>
      </c>
      <c r="CQ1147">
        <f t="shared" si="624"/>
        <v>4</v>
      </c>
      <c r="CR1147" t="s">
        <v>105</v>
      </c>
      <c r="CS1147">
        <f t="shared" si="625"/>
        <v>3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 t="s">
        <v>83</v>
      </c>
      <c r="DA1147" t="s">
        <v>83</v>
      </c>
      <c r="DB1147">
        <f t="shared" si="626"/>
        <v>5</v>
      </c>
      <c r="DC1147" t="s">
        <v>83</v>
      </c>
      <c r="DD1147">
        <v>0</v>
      </c>
      <c r="DE1147">
        <v>8</v>
      </c>
      <c r="DF1147">
        <v>2006</v>
      </c>
      <c r="DG1147">
        <f t="shared" si="629"/>
        <v>17</v>
      </c>
      <c r="DH1147" t="s">
        <v>110</v>
      </c>
      <c r="DI1147">
        <f t="shared" si="627"/>
        <v>4</v>
      </c>
      <c r="DJ1147" t="s">
        <v>219</v>
      </c>
      <c r="DK1147">
        <f t="shared" si="628"/>
        <v>4</v>
      </c>
      <c r="DL1147">
        <v>149000</v>
      </c>
    </row>
    <row r="1148" spans="1:116" x14ac:dyDescent="0.35">
      <c r="A1148">
        <v>1147</v>
      </c>
      <c r="B1148">
        <v>20</v>
      </c>
      <c r="C1148" t="s">
        <v>81</v>
      </c>
      <c r="D1148">
        <f t="shared" si="595"/>
        <v>4</v>
      </c>
      <c r="E1148" t="s">
        <v>83</v>
      </c>
      <c r="F1148">
        <v>11200</v>
      </c>
      <c r="G1148" t="s">
        <v>82</v>
      </c>
      <c r="H1148">
        <f t="shared" si="596"/>
        <v>2</v>
      </c>
      <c r="I1148" t="s">
        <v>83</v>
      </c>
      <c r="J1148" t="str">
        <f t="shared" si="597"/>
        <v/>
      </c>
      <c r="K1148" t="s">
        <v>84</v>
      </c>
      <c r="L1148">
        <f t="shared" si="598"/>
        <v>1</v>
      </c>
      <c r="M1148" t="s">
        <v>85</v>
      </c>
      <c r="N1148">
        <f t="shared" si="599"/>
        <v>2</v>
      </c>
      <c r="O1148" t="s">
        <v>86</v>
      </c>
      <c r="P1148">
        <f t="shared" si="600"/>
        <v>4</v>
      </c>
      <c r="Q1148" t="s">
        <v>87</v>
      </c>
      <c r="R1148">
        <f t="shared" si="601"/>
        <v>4</v>
      </c>
      <c r="S1148" t="s">
        <v>88</v>
      </c>
      <c r="T1148">
        <f t="shared" si="602"/>
        <v>3</v>
      </c>
      <c r="U1148" t="s">
        <v>170</v>
      </c>
      <c r="V1148">
        <f t="shared" si="603"/>
        <v>15</v>
      </c>
      <c r="W1148" t="s">
        <v>90</v>
      </c>
      <c r="X1148">
        <f t="shared" si="604"/>
        <v>7</v>
      </c>
      <c r="Y1148" t="s">
        <v>90</v>
      </c>
      <c r="Z1148">
        <f t="shared" si="605"/>
        <v>7</v>
      </c>
      <c r="AA1148" t="s">
        <v>91</v>
      </c>
      <c r="AB1148">
        <f t="shared" si="606"/>
        <v>3</v>
      </c>
      <c r="AC1148" t="s">
        <v>115</v>
      </c>
      <c r="AD1148">
        <f t="shared" si="607"/>
        <v>4</v>
      </c>
      <c r="AE1148">
        <v>6</v>
      </c>
      <c r="AF1148">
        <v>5</v>
      </c>
      <c r="AG1148">
        <v>1985</v>
      </c>
      <c r="AH1148">
        <v>1985</v>
      </c>
      <c r="AI1148" t="s">
        <v>93</v>
      </c>
      <c r="AJ1148">
        <f t="shared" si="608"/>
        <v>5</v>
      </c>
      <c r="AK1148" t="s">
        <v>94</v>
      </c>
      <c r="AL1148">
        <f t="shared" si="609"/>
        <v>8</v>
      </c>
      <c r="AM1148" t="s">
        <v>124</v>
      </c>
      <c r="AN1148">
        <f t="shared" si="610"/>
        <v>4</v>
      </c>
      <c r="AO1148" t="s">
        <v>125</v>
      </c>
      <c r="AP1148" t="s">
        <v>96</v>
      </c>
      <c r="AQ1148">
        <f t="shared" si="611"/>
        <v>4</v>
      </c>
      <c r="AR1148">
        <v>85</v>
      </c>
      <c r="AS1148" t="s">
        <v>97</v>
      </c>
      <c r="AT1148">
        <f t="shared" si="612"/>
        <v>4</v>
      </c>
      <c r="AU1148" t="s">
        <v>98</v>
      </c>
      <c r="AV1148">
        <f t="shared" si="613"/>
        <v>3</v>
      </c>
      <c r="AW1148" t="s">
        <v>118</v>
      </c>
      <c r="AX1148">
        <f t="shared" si="614"/>
        <v>2</v>
      </c>
      <c r="AY1148" t="s">
        <v>97</v>
      </c>
      <c r="AZ1148">
        <f t="shared" si="615"/>
        <v>5</v>
      </c>
      <c r="BA1148" t="s">
        <v>98</v>
      </c>
      <c r="BB1148">
        <f t="shared" si="616"/>
        <v>4</v>
      </c>
      <c r="BC1148" t="s">
        <v>100</v>
      </c>
      <c r="BD1148" t="s">
        <v>101</v>
      </c>
      <c r="BE1148">
        <f t="shared" si="617"/>
        <v>7</v>
      </c>
      <c r="BF1148">
        <v>1258</v>
      </c>
      <c r="BG1148" t="s">
        <v>102</v>
      </c>
      <c r="BH1148">
        <v>0</v>
      </c>
      <c r="BI1148">
        <v>40</v>
      </c>
      <c r="BJ1148">
        <v>1298</v>
      </c>
      <c r="BK1148" t="s">
        <v>103</v>
      </c>
      <c r="BL1148">
        <f t="shared" si="618"/>
        <v>6</v>
      </c>
      <c r="BM1148" t="s">
        <v>98</v>
      </c>
      <c r="BN1148" t="s">
        <v>105</v>
      </c>
      <c r="BO1148" t="s">
        <v>106</v>
      </c>
      <c r="BP1148">
        <f t="shared" si="619"/>
        <v>6</v>
      </c>
      <c r="BQ1148">
        <v>1298</v>
      </c>
      <c r="BR1148">
        <v>0</v>
      </c>
      <c r="BS1148">
        <v>0</v>
      </c>
      <c r="BT1148">
        <v>1298</v>
      </c>
      <c r="BU1148">
        <v>1</v>
      </c>
      <c r="BV1148">
        <v>0</v>
      </c>
      <c r="BW1148">
        <v>2</v>
      </c>
      <c r="BX1148">
        <v>0</v>
      </c>
      <c r="BY1148">
        <v>3</v>
      </c>
      <c r="BZ1148">
        <v>1</v>
      </c>
      <c r="CA1148" t="s">
        <v>97</v>
      </c>
      <c r="CB1148">
        <f t="shared" si="620"/>
        <v>5</v>
      </c>
      <c r="CC1148">
        <v>5</v>
      </c>
      <c r="CD1148" t="s">
        <v>107</v>
      </c>
      <c r="CE1148">
        <v>1</v>
      </c>
      <c r="CF1148" t="s">
        <v>98</v>
      </c>
      <c r="CG1148" t="s">
        <v>108</v>
      </c>
      <c r="CH1148">
        <f t="shared" si="621"/>
        <v>6</v>
      </c>
      <c r="CI1148">
        <v>1985</v>
      </c>
      <c r="CJ1148" t="s">
        <v>102</v>
      </c>
      <c r="CK1148">
        <f t="shared" si="622"/>
        <v>2</v>
      </c>
      <c r="CL1148">
        <v>2</v>
      </c>
      <c r="CM1148">
        <v>403</v>
      </c>
      <c r="CN1148" t="s">
        <v>98</v>
      </c>
      <c r="CO1148">
        <f t="shared" si="623"/>
        <v>4</v>
      </c>
      <c r="CP1148" t="s">
        <v>98</v>
      </c>
      <c r="CQ1148">
        <f t="shared" si="624"/>
        <v>4</v>
      </c>
      <c r="CR1148" t="s">
        <v>105</v>
      </c>
      <c r="CS1148">
        <f t="shared" si="625"/>
        <v>3</v>
      </c>
      <c r="CT1148">
        <v>165</v>
      </c>
      <c r="CU1148">
        <v>26</v>
      </c>
      <c r="CV1148">
        <v>0</v>
      </c>
      <c r="CW1148">
        <v>0</v>
      </c>
      <c r="CX1148">
        <v>0</v>
      </c>
      <c r="CY1148">
        <v>0</v>
      </c>
      <c r="CZ1148" t="s">
        <v>83</v>
      </c>
      <c r="DA1148" t="s">
        <v>83</v>
      </c>
      <c r="DB1148">
        <f t="shared" si="626"/>
        <v>5</v>
      </c>
      <c r="DC1148" t="s">
        <v>83</v>
      </c>
      <c r="DD1148">
        <v>0</v>
      </c>
      <c r="DE1148">
        <v>5</v>
      </c>
      <c r="DF1148">
        <v>2006</v>
      </c>
      <c r="DG1148">
        <f t="shared" si="629"/>
        <v>17</v>
      </c>
      <c r="DH1148" t="s">
        <v>110</v>
      </c>
      <c r="DI1148">
        <f t="shared" si="627"/>
        <v>4</v>
      </c>
      <c r="DJ1148" t="s">
        <v>111</v>
      </c>
      <c r="DK1148">
        <f t="shared" si="628"/>
        <v>5</v>
      </c>
      <c r="DL1148">
        <v>180000</v>
      </c>
    </row>
    <row r="1149" spans="1:116" x14ac:dyDescent="0.35">
      <c r="A1149">
        <v>1148</v>
      </c>
      <c r="B1149">
        <v>70</v>
      </c>
      <c r="C1149" t="s">
        <v>81</v>
      </c>
      <c r="D1149">
        <f t="shared" si="595"/>
        <v>4</v>
      </c>
      <c r="E1149">
        <v>75</v>
      </c>
      <c r="F1149">
        <v>12000</v>
      </c>
      <c r="G1149" t="s">
        <v>82</v>
      </c>
      <c r="H1149">
        <f t="shared" si="596"/>
        <v>2</v>
      </c>
      <c r="I1149" t="s">
        <v>83</v>
      </c>
      <c r="J1149" t="str">
        <f t="shared" si="597"/>
        <v/>
      </c>
      <c r="K1149" t="s">
        <v>84</v>
      </c>
      <c r="L1149">
        <f t="shared" si="598"/>
        <v>1</v>
      </c>
      <c r="M1149" t="s">
        <v>175</v>
      </c>
      <c r="N1149">
        <f t="shared" si="599"/>
        <v>1</v>
      </c>
      <c r="O1149" t="s">
        <v>86</v>
      </c>
      <c r="P1149">
        <f t="shared" si="600"/>
        <v>4</v>
      </c>
      <c r="Q1149" t="s">
        <v>87</v>
      </c>
      <c r="R1149">
        <f t="shared" si="601"/>
        <v>4</v>
      </c>
      <c r="S1149" t="s">
        <v>88</v>
      </c>
      <c r="T1149">
        <f t="shared" si="602"/>
        <v>3</v>
      </c>
      <c r="U1149" t="s">
        <v>123</v>
      </c>
      <c r="V1149">
        <f t="shared" si="603"/>
        <v>14</v>
      </c>
      <c r="W1149" t="s">
        <v>90</v>
      </c>
      <c r="X1149">
        <f t="shared" si="604"/>
        <v>7</v>
      </c>
      <c r="Y1149" t="s">
        <v>90</v>
      </c>
      <c r="Z1149">
        <f t="shared" si="605"/>
        <v>7</v>
      </c>
      <c r="AA1149" t="s">
        <v>91</v>
      </c>
      <c r="AB1149">
        <f t="shared" si="606"/>
        <v>3</v>
      </c>
      <c r="AC1149" t="s">
        <v>92</v>
      </c>
      <c r="AD1149">
        <f t="shared" si="607"/>
        <v>8</v>
      </c>
      <c r="AE1149">
        <v>7</v>
      </c>
      <c r="AF1149">
        <v>7</v>
      </c>
      <c r="AG1149">
        <v>1941</v>
      </c>
      <c r="AH1149">
        <v>1950</v>
      </c>
      <c r="AI1149" t="s">
        <v>93</v>
      </c>
      <c r="AJ1149">
        <f t="shared" si="608"/>
        <v>5</v>
      </c>
      <c r="AK1149" t="s">
        <v>94</v>
      </c>
      <c r="AL1149">
        <f t="shared" si="609"/>
        <v>8</v>
      </c>
      <c r="AM1149" t="s">
        <v>116</v>
      </c>
      <c r="AN1149">
        <f t="shared" si="610"/>
        <v>10</v>
      </c>
      <c r="AO1149" t="s">
        <v>116</v>
      </c>
      <c r="AP1149" t="s">
        <v>117</v>
      </c>
      <c r="AQ1149">
        <f t="shared" si="611"/>
        <v>2</v>
      </c>
      <c r="AR1149">
        <v>0</v>
      </c>
      <c r="AS1149" t="s">
        <v>98</v>
      </c>
      <c r="AT1149">
        <f t="shared" si="612"/>
        <v>3</v>
      </c>
      <c r="AU1149" t="s">
        <v>98</v>
      </c>
      <c r="AV1149">
        <f t="shared" si="613"/>
        <v>3</v>
      </c>
      <c r="AW1149" t="s">
        <v>118</v>
      </c>
      <c r="AX1149">
        <f t="shared" si="614"/>
        <v>2</v>
      </c>
      <c r="AY1149" t="s">
        <v>98</v>
      </c>
      <c r="AZ1149">
        <f t="shared" si="615"/>
        <v>4</v>
      </c>
      <c r="BA1149" t="s">
        <v>98</v>
      </c>
      <c r="BB1149">
        <f t="shared" si="616"/>
        <v>4</v>
      </c>
      <c r="BC1149" t="s">
        <v>100</v>
      </c>
      <c r="BD1149" t="s">
        <v>153</v>
      </c>
      <c r="BE1149">
        <f t="shared" si="617"/>
        <v>2</v>
      </c>
      <c r="BF1149">
        <v>275</v>
      </c>
      <c r="BG1149" t="s">
        <v>102</v>
      </c>
      <c r="BH1149">
        <v>0</v>
      </c>
      <c r="BI1149">
        <v>429</v>
      </c>
      <c r="BJ1149">
        <v>704</v>
      </c>
      <c r="BK1149" t="s">
        <v>103</v>
      </c>
      <c r="BL1149">
        <f t="shared" si="618"/>
        <v>6</v>
      </c>
      <c r="BM1149" t="s">
        <v>104</v>
      </c>
      <c r="BN1149" t="s">
        <v>105</v>
      </c>
      <c r="BO1149" t="s">
        <v>106</v>
      </c>
      <c r="BP1149">
        <f t="shared" si="619"/>
        <v>6</v>
      </c>
      <c r="BQ1149">
        <v>860</v>
      </c>
      <c r="BR1149">
        <v>704</v>
      </c>
      <c r="BS1149">
        <v>0</v>
      </c>
      <c r="BT1149">
        <v>1564</v>
      </c>
      <c r="BU1149">
        <v>0</v>
      </c>
      <c r="BV1149">
        <v>0</v>
      </c>
      <c r="BW1149">
        <v>1</v>
      </c>
      <c r="BX1149">
        <v>1</v>
      </c>
      <c r="BY1149">
        <v>3</v>
      </c>
      <c r="BZ1149">
        <v>1</v>
      </c>
      <c r="CA1149" t="s">
        <v>147</v>
      </c>
      <c r="CB1149">
        <f t="shared" si="620"/>
        <v>3</v>
      </c>
      <c r="CC1149">
        <v>7</v>
      </c>
      <c r="CD1149" t="s">
        <v>107</v>
      </c>
      <c r="CE1149">
        <v>1</v>
      </c>
      <c r="CF1149" t="s">
        <v>97</v>
      </c>
      <c r="CG1149" t="s">
        <v>108</v>
      </c>
      <c r="CH1149">
        <f t="shared" si="621"/>
        <v>6</v>
      </c>
      <c r="CI1149">
        <v>1941</v>
      </c>
      <c r="CJ1149" t="s">
        <v>102</v>
      </c>
      <c r="CK1149">
        <f t="shared" si="622"/>
        <v>2</v>
      </c>
      <c r="CL1149">
        <v>1</v>
      </c>
      <c r="CM1149">
        <v>234</v>
      </c>
      <c r="CN1149" t="s">
        <v>98</v>
      </c>
      <c r="CO1149">
        <f t="shared" si="623"/>
        <v>4</v>
      </c>
      <c r="CP1149" t="s">
        <v>98</v>
      </c>
      <c r="CQ1149">
        <f t="shared" si="624"/>
        <v>4</v>
      </c>
      <c r="CR1149" t="s">
        <v>105</v>
      </c>
      <c r="CS1149">
        <f t="shared" si="625"/>
        <v>3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 t="s">
        <v>83</v>
      </c>
      <c r="DA1149" t="s">
        <v>83</v>
      </c>
      <c r="DB1149">
        <f t="shared" si="626"/>
        <v>5</v>
      </c>
      <c r="DC1149" t="s">
        <v>83</v>
      </c>
      <c r="DD1149">
        <v>0</v>
      </c>
      <c r="DE1149">
        <v>7</v>
      </c>
      <c r="DF1149">
        <v>2009</v>
      </c>
      <c r="DG1149">
        <f t="shared" si="629"/>
        <v>14</v>
      </c>
      <c r="DH1149" t="s">
        <v>110</v>
      </c>
      <c r="DI1149">
        <f t="shared" si="627"/>
        <v>4</v>
      </c>
      <c r="DJ1149" t="s">
        <v>111</v>
      </c>
      <c r="DK1149">
        <f t="shared" si="628"/>
        <v>5</v>
      </c>
      <c r="DL1149">
        <v>174500</v>
      </c>
    </row>
    <row r="1150" spans="1:116" x14ac:dyDescent="0.35">
      <c r="A1150">
        <v>1149</v>
      </c>
      <c r="B1150">
        <v>50</v>
      </c>
      <c r="C1150" t="s">
        <v>142</v>
      </c>
      <c r="D1150">
        <f t="shared" si="595"/>
        <v>2</v>
      </c>
      <c r="E1150" t="s">
        <v>83</v>
      </c>
      <c r="F1150">
        <v>5700</v>
      </c>
      <c r="G1150" t="s">
        <v>82</v>
      </c>
      <c r="H1150">
        <f t="shared" si="596"/>
        <v>2</v>
      </c>
      <c r="I1150" t="s">
        <v>83</v>
      </c>
      <c r="J1150" t="str">
        <f t="shared" si="597"/>
        <v/>
      </c>
      <c r="K1150" t="s">
        <v>84</v>
      </c>
      <c r="L1150">
        <f t="shared" si="598"/>
        <v>1</v>
      </c>
      <c r="M1150" t="s">
        <v>85</v>
      </c>
      <c r="N1150">
        <f t="shared" si="599"/>
        <v>2</v>
      </c>
      <c r="O1150" t="s">
        <v>86</v>
      </c>
      <c r="P1150">
        <f t="shared" si="600"/>
        <v>4</v>
      </c>
      <c r="Q1150" t="s">
        <v>87</v>
      </c>
      <c r="R1150">
        <f t="shared" si="601"/>
        <v>4</v>
      </c>
      <c r="S1150" t="s">
        <v>88</v>
      </c>
      <c r="T1150">
        <f t="shared" si="602"/>
        <v>3</v>
      </c>
      <c r="U1150" t="s">
        <v>143</v>
      </c>
      <c r="V1150">
        <f t="shared" si="603"/>
        <v>9</v>
      </c>
      <c r="W1150" t="s">
        <v>90</v>
      </c>
      <c r="X1150">
        <f t="shared" si="604"/>
        <v>7</v>
      </c>
      <c r="Y1150" t="s">
        <v>90</v>
      </c>
      <c r="Z1150">
        <f t="shared" si="605"/>
        <v>7</v>
      </c>
      <c r="AA1150" t="s">
        <v>91</v>
      </c>
      <c r="AB1150">
        <f t="shared" si="606"/>
        <v>3</v>
      </c>
      <c r="AC1150" t="s">
        <v>132</v>
      </c>
      <c r="AD1150">
        <f t="shared" si="607"/>
        <v>1</v>
      </c>
      <c r="AE1150">
        <v>7</v>
      </c>
      <c r="AF1150">
        <v>7</v>
      </c>
      <c r="AG1150">
        <v>1926</v>
      </c>
      <c r="AH1150">
        <v>1950</v>
      </c>
      <c r="AI1150" t="s">
        <v>93</v>
      </c>
      <c r="AJ1150">
        <f t="shared" si="608"/>
        <v>5</v>
      </c>
      <c r="AK1150" t="s">
        <v>94</v>
      </c>
      <c r="AL1150">
        <f t="shared" si="609"/>
        <v>8</v>
      </c>
      <c r="AM1150" t="s">
        <v>124</v>
      </c>
      <c r="AN1150">
        <f t="shared" si="610"/>
        <v>4</v>
      </c>
      <c r="AO1150" t="s">
        <v>124</v>
      </c>
      <c r="AP1150" t="s">
        <v>117</v>
      </c>
      <c r="AQ1150">
        <f t="shared" si="611"/>
        <v>2</v>
      </c>
      <c r="AR1150">
        <v>0</v>
      </c>
      <c r="AS1150" t="s">
        <v>98</v>
      </c>
      <c r="AT1150">
        <f t="shared" si="612"/>
        <v>3</v>
      </c>
      <c r="AU1150" t="s">
        <v>98</v>
      </c>
      <c r="AV1150">
        <f t="shared" si="613"/>
        <v>3</v>
      </c>
      <c r="AW1150" t="s">
        <v>99</v>
      </c>
      <c r="AX1150">
        <f t="shared" si="614"/>
        <v>6</v>
      </c>
      <c r="AY1150" t="s">
        <v>98</v>
      </c>
      <c r="AZ1150">
        <f t="shared" si="615"/>
        <v>4</v>
      </c>
      <c r="BA1150" t="s">
        <v>98</v>
      </c>
      <c r="BB1150">
        <f t="shared" si="616"/>
        <v>4</v>
      </c>
      <c r="BC1150" t="s">
        <v>100</v>
      </c>
      <c r="BD1150" t="s">
        <v>102</v>
      </c>
      <c r="BE1150">
        <f t="shared" si="617"/>
        <v>6</v>
      </c>
      <c r="BF1150">
        <v>0</v>
      </c>
      <c r="BG1150" t="s">
        <v>102</v>
      </c>
      <c r="BH1150">
        <v>0</v>
      </c>
      <c r="BI1150">
        <v>572</v>
      </c>
      <c r="BJ1150">
        <v>572</v>
      </c>
      <c r="BK1150" t="s">
        <v>103</v>
      </c>
      <c r="BL1150">
        <f t="shared" si="618"/>
        <v>6</v>
      </c>
      <c r="BM1150" t="s">
        <v>98</v>
      </c>
      <c r="BN1150" t="s">
        <v>105</v>
      </c>
      <c r="BO1150" t="s">
        <v>106</v>
      </c>
      <c r="BP1150">
        <f t="shared" si="619"/>
        <v>6</v>
      </c>
      <c r="BQ1150">
        <v>572</v>
      </c>
      <c r="BR1150">
        <v>539</v>
      </c>
      <c r="BS1150">
        <v>0</v>
      </c>
      <c r="BT1150">
        <v>1111</v>
      </c>
      <c r="BU1150">
        <v>0</v>
      </c>
      <c r="BV1150">
        <v>0</v>
      </c>
      <c r="BW1150">
        <v>1</v>
      </c>
      <c r="BX1150">
        <v>0</v>
      </c>
      <c r="BY1150">
        <v>2</v>
      </c>
      <c r="BZ1150">
        <v>1</v>
      </c>
      <c r="CA1150" t="s">
        <v>98</v>
      </c>
      <c r="CB1150">
        <f t="shared" si="620"/>
        <v>4</v>
      </c>
      <c r="CC1150">
        <v>5</v>
      </c>
      <c r="CD1150" t="s">
        <v>107</v>
      </c>
      <c r="CE1150">
        <v>1</v>
      </c>
      <c r="CF1150" t="s">
        <v>97</v>
      </c>
      <c r="CG1150" t="s">
        <v>127</v>
      </c>
      <c r="CH1150">
        <f t="shared" si="621"/>
        <v>5</v>
      </c>
      <c r="CI1150">
        <v>1982</v>
      </c>
      <c r="CJ1150" t="s">
        <v>102</v>
      </c>
      <c r="CK1150">
        <f t="shared" si="622"/>
        <v>2</v>
      </c>
      <c r="CL1150">
        <v>1</v>
      </c>
      <c r="CM1150">
        <v>288</v>
      </c>
      <c r="CN1150" t="s">
        <v>98</v>
      </c>
      <c r="CO1150">
        <f t="shared" si="623"/>
        <v>4</v>
      </c>
      <c r="CP1150" t="s">
        <v>98</v>
      </c>
      <c r="CQ1150">
        <f t="shared" si="624"/>
        <v>4</v>
      </c>
      <c r="CR1150" t="s">
        <v>105</v>
      </c>
      <c r="CS1150">
        <f t="shared" si="625"/>
        <v>3</v>
      </c>
      <c r="CT1150">
        <v>0</v>
      </c>
      <c r="CU1150">
        <v>0</v>
      </c>
      <c r="CV1150">
        <v>176</v>
      </c>
      <c r="CW1150">
        <v>0</v>
      </c>
      <c r="CX1150">
        <v>0</v>
      </c>
      <c r="CY1150">
        <v>0</v>
      </c>
      <c r="CZ1150" t="s">
        <v>83</v>
      </c>
      <c r="DA1150" t="s">
        <v>83</v>
      </c>
      <c r="DB1150">
        <f t="shared" si="626"/>
        <v>5</v>
      </c>
      <c r="DC1150" t="s">
        <v>83</v>
      </c>
      <c r="DD1150">
        <v>0</v>
      </c>
      <c r="DE1150">
        <v>8</v>
      </c>
      <c r="DF1150">
        <v>2008</v>
      </c>
      <c r="DG1150">
        <f t="shared" si="629"/>
        <v>15</v>
      </c>
      <c r="DH1150" t="s">
        <v>110</v>
      </c>
      <c r="DI1150">
        <f t="shared" si="627"/>
        <v>4</v>
      </c>
      <c r="DJ1150" t="s">
        <v>111</v>
      </c>
      <c r="DK1150">
        <f t="shared" si="628"/>
        <v>5</v>
      </c>
      <c r="DL1150">
        <v>116900</v>
      </c>
    </row>
    <row r="1151" spans="1:116" x14ac:dyDescent="0.35">
      <c r="A1151">
        <v>1150</v>
      </c>
      <c r="B1151">
        <v>70</v>
      </c>
      <c r="C1151" t="s">
        <v>142</v>
      </c>
      <c r="D1151">
        <f t="shared" si="595"/>
        <v>2</v>
      </c>
      <c r="E1151">
        <v>50</v>
      </c>
      <c r="F1151">
        <v>9000</v>
      </c>
      <c r="G1151" t="s">
        <v>82</v>
      </c>
      <c r="H1151">
        <f t="shared" si="596"/>
        <v>2</v>
      </c>
      <c r="I1151" t="s">
        <v>83</v>
      </c>
      <c r="J1151" t="str">
        <f t="shared" si="597"/>
        <v/>
      </c>
      <c r="K1151" t="s">
        <v>84</v>
      </c>
      <c r="L1151">
        <f t="shared" si="598"/>
        <v>1</v>
      </c>
      <c r="M1151" t="s">
        <v>85</v>
      </c>
      <c r="N1151">
        <f t="shared" si="599"/>
        <v>2</v>
      </c>
      <c r="O1151" t="s">
        <v>86</v>
      </c>
      <c r="P1151">
        <f t="shared" si="600"/>
        <v>4</v>
      </c>
      <c r="Q1151" t="s">
        <v>87</v>
      </c>
      <c r="R1151">
        <f t="shared" si="601"/>
        <v>4</v>
      </c>
      <c r="S1151" t="s">
        <v>88</v>
      </c>
      <c r="T1151">
        <f t="shared" si="602"/>
        <v>3</v>
      </c>
      <c r="U1151" t="s">
        <v>143</v>
      </c>
      <c r="V1151">
        <f t="shared" si="603"/>
        <v>9</v>
      </c>
      <c r="W1151" t="s">
        <v>144</v>
      </c>
      <c r="X1151">
        <f t="shared" si="604"/>
        <v>3</v>
      </c>
      <c r="Y1151" t="s">
        <v>90</v>
      </c>
      <c r="Z1151">
        <f t="shared" si="605"/>
        <v>7</v>
      </c>
      <c r="AA1151" t="s">
        <v>91</v>
      </c>
      <c r="AB1151">
        <f t="shared" si="606"/>
        <v>3</v>
      </c>
      <c r="AC1151" t="s">
        <v>92</v>
      </c>
      <c r="AD1151">
        <f t="shared" si="607"/>
        <v>8</v>
      </c>
      <c r="AE1151">
        <v>7</v>
      </c>
      <c r="AF1151">
        <v>9</v>
      </c>
      <c r="AG1151">
        <v>1920</v>
      </c>
      <c r="AH1151">
        <v>1988</v>
      </c>
      <c r="AI1151" t="s">
        <v>152</v>
      </c>
      <c r="AJ1151">
        <f t="shared" si="608"/>
        <v>6</v>
      </c>
      <c r="AK1151" t="s">
        <v>94</v>
      </c>
      <c r="AL1151">
        <f t="shared" si="609"/>
        <v>8</v>
      </c>
      <c r="AM1151" t="s">
        <v>95</v>
      </c>
      <c r="AN1151">
        <f t="shared" si="610"/>
        <v>14</v>
      </c>
      <c r="AO1151" t="s">
        <v>95</v>
      </c>
      <c r="AP1151" t="s">
        <v>117</v>
      </c>
      <c r="AQ1151">
        <f t="shared" si="611"/>
        <v>2</v>
      </c>
      <c r="AR1151">
        <v>0</v>
      </c>
      <c r="AS1151" t="s">
        <v>98</v>
      </c>
      <c r="AT1151">
        <f t="shared" si="612"/>
        <v>3</v>
      </c>
      <c r="AU1151" t="s">
        <v>97</v>
      </c>
      <c r="AV1151">
        <f t="shared" si="613"/>
        <v>4</v>
      </c>
      <c r="AW1151" t="s">
        <v>99</v>
      </c>
      <c r="AX1151">
        <f t="shared" si="614"/>
        <v>6</v>
      </c>
      <c r="AY1151" t="s">
        <v>98</v>
      </c>
      <c r="AZ1151">
        <f t="shared" si="615"/>
        <v>4</v>
      </c>
      <c r="BA1151" t="s">
        <v>98</v>
      </c>
      <c r="BB1151">
        <f t="shared" si="616"/>
        <v>4</v>
      </c>
      <c r="BC1151" t="s">
        <v>100</v>
      </c>
      <c r="BD1151" t="s">
        <v>119</v>
      </c>
      <c r="BE1151">
        <f t="shared" si="617"/>
        <v>4</v>
      </c>
      <c r="BF1151">
        <v>624</v>
      </c>
      <c r="BG1151" t="s">
        <v>102</v>
      </c>
      <c r="BH1151">
        <v>0</v>
      </c>
      <c r="BI1151">
        <v>26</v>
      </c>
      <c r="BJ1151">
        <v>650</v>
      </c>
      <c r="BK1151" t="s">
        <v>103</v>
      </c>
      <c r="BL1151">
        <f t="shared" si="618"/>
        <v>6</v>
      </c>
      <c r="BM1151" t="s">
        <v>104</v>
      </c>
      <c r="BN1151" t="s">
        <v>105</v>
      </c>
      <c r="BO1151" t="s">
        <v>106</v>
      </c>
      <c r="BP1151">
        <f t="shared" si="619"/>
        <v>6</v>
      </c>
      <c r="BQ1151">
        <v>832</v>
      </c>
      <c r="BR1151">
        <v>650</v>
      </c>
      <c r="BS1151">
        <v>0</v>
      </c>
      <c r="BT1151">
        <v>1482</v>
      </c>
      <c r="BU1151">
        <v>0</v>
      </c>
      <c r="BV1151">
        <v>1</v>
      </c>
      <c r="BW1151">
        <v>1</v>
      </c>
      <c r="BX1151">
        <v>0</v>
      </c>
      <c r="BY1151">
        <v>3</v>
      </c>
      <c r="BZ1151">
        <v>1</v>
      </c>
      <c r="CA1151" t="s">
        <v>98</v>
      </c>
      <c r="CB1151">
        <f t="shared" si="620"/>
        <v>4</v>
      </c>
      <c r="CC1151">
        <v>7</v>
      </c>
      <c r="CD1151" t="s">
        <v>107</v>
      </c>
      <c r="CE1151">
        <v>0</v>
      </c>
      <c r="CF1151" t="s">
        <v>83</v>
      </c>
      <c r="CG1151" t="s">
        <v>127</v>
      </c>
      <c r="CH1151">
        <f t="shared" si="621"/>
        <v>5</v>
      </c>
      <c r="CI1151">
        <v>1930</v>
      </c>
      <c r="CJ1151" t="s">
        <v>102</v>
      </c>
      <c r="CK1151">
        <f t="shared" si="622"/>
        <v>2</v>
      </c>
      <c r="CL1151">
        <v>2</v>
      </c>
      <c r="CM1151">
        <v>324</v>
      </c>
      <c r="CN1151" t="s">
        <v>98</v>
      </c>
      <c r="CO1151">
        <f t="shared" si="623"/>
        <v>4</v>
      </c>
      <c r="CP1151" t="s">
        <v>98</v>
      </c>
      <c r="CQ1151">
        <f t="shared" si="624"/>
        <v>4</v>
      </c>
      <c r="CR1151" t="s">
        <v>105</v>
      </c>
      <c r="CS1151">
        <f t="shared" si="625"/>
        <v>3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 t="s">
        <v>83</v>
      </c>
      <c r="DA1151" t="s">
        <v>83</v>
      </c>
      <c r="DB1151">
        <f t="shared" si="626"/>
        <v>5</v>
      </c>
      <c r="DC1151" t="s">
        <v>83</v>
      </c>
      <c r="DD1151">
        <v>0</v>
      </c>
      <c r="DE1151">
        <v>7</v>
      </c>
      <c r="DF1151">
        <v>2009</v>
      </c>
      <c r="DG1151">
        <f t="shared" si="629"/>
        <v>14</v>
      </c>
      <c r="DH1151" t="s">
        <v>110</v>
      </c>
      <c r="DI1151">
        <f t="shared" si="627"/>
        <v>4</v>
      </c>
      <c r="DJ1151" t="s">
        <v>111</v>
      </c>
      <c r="DK1151">
        <f t="shared" si="628"/>
        <v>5</v>
      </c>
      <c r="DL1151">
        <v>143000</v>
      </c>
    </row>
    <row r="1152" spans="1:116" x14ac:dyDescent="0.35">
      <c r="A1152">
        <v>1151</v>
      </c>
      <c r="B1152">
        <v>20</v>
      </c>
      <c r="C1152" t="s">
        <v>81</v>
      </c>
      <c r="D1152">
        <f t="shared" si="595"/>
        <v>4</v>
      </c>
      <c r="E1152">
        <v>57</v>
      </c>
      <c r="F1152">
        <v>8280</v>
      </c>
      <c r="G1152" t="s">
        <v>82</v>
      </c>
      <c r="H1152">
        <f t="shared" si="596"/>
        <v>2</v>
      </c>
      <c r="I1152" t="s">
        <v>83</v>
      </c>
      <c r="J1152" t="str">
        <f t="shared" si="597"/>
        <v/>
      </c>
      <c r="K1152" t="s">
        <v>120</v>
      </c>
      <c r="L1152">
        <f t="shared" si="598"/>
        <v>2</v>
      </c>
      <c r="M1152" t="s">
        <v>85</v>
      </c>
      <c r="N1152">
        <f t="shared" si="599"/>
        <v>2</v>
      </c>
      <c r="O1152" t="s">
        <v>86</v>
      </c>
      <c r="P1152">
        <f t="shared" si="600"/>
        <v>4</v>
      </c>
      <c r="Q1152" t="s">
        <v>87</v>
      </c>
      <c r="R1152">
        <f t="shared" si="601"/>
        <v>4</v>
      </c>
      <c r="S1152" t="s">
        <v>88</v>
      </c>
      <c r="T1152">
        <f t="shared" si="602"/>
        <v>3</v>
      </c>
      <c r="U1152" t="s">
        <v>162</v>
      </c>
      <c r="V1152">
        <f t="shared" si="603"/>
        <v>7</v>
      </c>
      <c r="W1152" t="s">
        <v>90</v>
      </c>
      <c r="X1152">
        <f t="shared" si="604"/>
        <v>7</v>
      </c>
      <c r="Y1152" t="s">
        <v>90</v>
      </c>
      <c r="Z1152">
        <f t="shared" si="605"/>
        <v>7</v>
      </c>
      <c r="AA1152" t="s">
        <v>91</v>
      </c>
      <c r="AB1152">
        <f t="shared" si="606"/>
        <v>3</v>
      </c>
      <c r="AC1152" t="s">
        <v>115</v>
      </c>
      <c r="AD1152">
        <f t="shared" si="607"/>
        <v>4</v>
      </c>
      <c r="AE1152">
        <v>6</v>
      </c>
      <c r="AF1152">
        <v>5</v>
      </c>
      <c r="AG1152">
        <v>1950</v>
      </c>
      <c r="AH1152">
        <v>1950</v>
      </c>
      <c r="AI1152" t="s">
        <v>93</v>
      </c>
      <c r="AJ1152">
        <f t="shared" si="608"/>
        <v>5</v>
      </c>
      <c r="AK1152" t="s">
        <v>94</v>
      </c>
      <c r="AL1152">
        <f t="shared" si="609"/>
        <v>8</v>
      </c>
      <c r="AM1152" t="s">
        <v>96</v>
      </c>
      <c r="AN1152">
        <f t="shared" si="610"/>
        <v>5</v>
      </c>
      <c r="AO1152" t="s">
        <v>96</v>
      </c>
      <c r="AP1152" t="s">
        <v>117</v>
      </c>
      <c r="AQ1152">
        <f t="shared" si="611"/>
        <v>2</v>
      </c>
      <c r="AR1152">
        <v>0</v>
      </c>
      <c r="AS1152" t="s">
        <v>98</v>
      </c>
      <c r="AT1152">
        <f t="shared" si="612"/>
        <v>3</v>
      </c>
      <c r="AU1152" t="s">
        <v>98</v>
      </c>
      <c r="AV1152">
        <f t="shared" si="613"/>
        <v>3</v>
      </c>
      <c r="AW1152" t="s">
        <v>118</v>
      </c>
      <c r="AX1152">
        <f t="shared" si="614"/>
        <v>2</v>
      </c>
      <c r="AY1152" t="s">
        <v>98</v>
      </c>
      <c r="AZ1152">
        <f t="shared" si="615"/>
        <v>4</v>
      </c>
      <c r="BA1152" t="s">
        <v>98</v>
      </c>
      <c r="BB1152">
        <f t="shared" si="616"/>
        <v>4</v>
      </c>
      <c r="BC1152" t="s">
        <v>100</v>
      </c>
      <c r="BD1152" t="s">
        <v>102</v>
      </c>
      <c r="BE1152">
        <f t="shared" si="617"/>
        <v>6</v>
      </c>
      <c r="BF1152">
        <v>0</v>
      </c>
      <c r="BG1152" t="s">
        <v>102</v>
      </c>
      <c r="BH1152">
        <v>0</v>
      </c>
      <c r="BI1152">
        <v>932</v>
      </c>
      <c r="BJ1152">
        <v>932</v>
      </c>
      <c r="BK1152" t="s">
        <v>103</v>
      </c>
      <c r="BL1152">
        <f t="shared" si="618"/>
        <v>6</v>
      </c>
      <c r="BM1152" t="s">
        <v>104</v>
      </c>
      <c r="BN1152" t="s">
        <v>105</v>
      </c>
      <c r="BO1152" t="s">
        <v>164</v>
      </c>
      <c r="BP1152">
        <f t="shared" si="619"/>
        <v>3</v>
      </c>
      <c r="BQ1152">
        <v>932</v>
      </c>
      <c r="BR1152">
        <v>0</v>
      </c>
      <c r="BS1152">
        <v>0</v>
      </c>
      <c r="BT1152">
        <v>932</v>
      </c>
      <c r="BU1152">
        <v>0</v>
      </c>
      <c r="BV1152">
        <v>0</v>
      </c>
      <c r="BW1152">
        <v>1</v>
      </c>
      <c r="BX1152">
        <v>0</v>
      </c>
      <c r="BY1152">
        <v>2</v>
      </c>
      <c r="BZ1152">
        <v>1</v>
      </c>
      <c r="CA1152" t="s">
        <v>97</v>
      </c>
      <c r="CB1152">
        <f t="shared" si="620"/>
        <v>5</v>
      </c>
      <c r="CC1152">
        <v>4</v>
      </c>
      <c r="CD1152" t="s">
        <v>107</v>
      </c>
      <c r="CE1152">
        <v>1</v>
      </c>
      <c r="CF1152" t="s">
        <v>97</v>
      </c>
      <c r="CG1152" t="s">
        <v>108</v>
      </c>
      <c r="CH1152">
        <f t="shared" si="621"/>
        <v>6</v>
      </c>
      <c r="CI1152">
        <v>1950</v>
      </c>
      <c r="CJ1152" t="s">
        <v>102</v>
      </c>
      <c r="CK1152">
        <f t="shared" si="622"/>
        <v>2</v>
      </c>
      <c r="CL1152">
        <v>1</v>
      </c>
      <c r="CM1152">
        <v>306</v>
      </c>
      <c r="CN1152" t="s">
        <v>98</v>
      </c>
      <c r="CO1152">
        <f t="shared" si="623"/>
        <v>4</v>
      </c>
      <c r="CP1152" t="s">
        <v>98</v>
      </c>
      <c r="CQ1152">
        <f t="shared" si="624"/>
        <v>4</v>
      </c>
      <c r="CR1152" t="s">
        <v>105</v>
      </c>
      <c r="CS1152">
        <f t="shared" si="625"/>
        <v>3</v>
      </c>
      <c r="CT1152">
        <v>0</v>
      </c>
      <c r="CU1152">
        <v>0</v>
      </c>
      <c r="CV1152">
        <v>214</v>
      </c>
      <c r="CW1152">
        <v>0</v>
      </c>
      <c r="CX1152">
        <v>0</v>
      </c>
      <c r="CY1152">
        <v>0</v>
      </c>
      <c r="CZ1152" t="s">
        <v>83</v>
      </c>
      <c r="DA1152" t="s">
        <v>165</v>
      </c>
      <c r="DB1152">
        <f t="shared" si="626"/>
        <v>4</v>
      </c>
      <c r="DC1152" t="s">
        <v>83</v>
      </c>
      <c r="DD1152">
        <v>0</v>
      </c>
      <c r="DE1152">
        <v>11</v>
      </c>
      <c r="DF1152">
        <v>2007</v>
      </c>
      <c r="DG1152">
        <f t="shared" si="629"/>
        <v>16</v>
      </c>
      <c r="DH1152" t="s">
        <v>110</v>
      </c>
      <c r="DI1152">
        <f t="shared" si="627"/>
        <v>4</v>
      </c>
      <c r="DJ1152" t="s">
        <v>111</v>
      </c>
      <c r="DK1152">
        <f t="shared" si="628"/>
        <v>5</v>
      </c>
      <c r="DL1152">
        <v>124000</v>
      </c>
    </row>
    <row r="1153" spans="1:116" x14ac:dyDescent="0.35">
      <c r="A1153">
        <v>1152</v>
      </c>
      <c r="B1153">
        <v>20</v>
      </c>
      <c r="C1153" t="s">
        <v>81</v>
      </c>
      <c r="D1153">
        <f t="shared" si="595"/>
        <v>4</v>
      </c>
      <c r="E1153">
        <v>134</v>
      </c>
      <c r="F1153">
        <v>17755</v>
      </c>
      <c r="G1153" t="s">
        <v>82</v>
      </c>
      <c r="H1153">
        <f t="shared" si="596"/>
        <v>2</v>
      </c>
      <c r="I1153" t="s">
        <v>83</v>
      </c>
      <c r="J1153" t="str">
        <f t="shared" si="597"/>
        <v/>
      </c>
      <c r="K1153" t="s">
        <v>84</v>
      </c>
      <c r="L1153">
        <f t="shared" si="598"/>
        <v>1</v>
      </c>
      <c r="M1153" t="s">
        <v>85</v>
      </c>
      <c r="N1153">
        <f t="shared" si="599"/>
        <v>2</v>
      </c>
      <c r="O1153" t="s">
        <v>86</v>
      </c>
      <c r="P1153">
        <f t="shared" si="600"/>
        <v>4</v>
      </c>
      <c r="Q1153" t="s">
        <v>87</v>
      </c>
      <c r="R1153">
        <f t="shared" si="601"/>
        <v>4</v>
      </c>
      <c r="S1153" t="s">
        <v>88</v>
      </c>
      <c r="T1153">
        <f t="shared" si="602"/>
        <v>3</v>
      </c>
      <c r="U1153" t="s">
        <v>185</v>
      </c>
      <c r="V1153">
        <f t="shared" si="603"/>
        <v>4</v>
      </c>
      <c r="W1153" t="s">
        <v>90</v>
      </c>
      <c r="X1153">
        <f t="shared" si="604"/>
        <v>7</v>
      </c>
      <c r="Y1153" t="s">
        <v>90</v>
      </c>
      <c r="Z1153">
        <f t="shared" si="605"/>
        <v>7</v>
      </c>
      <c r="AA1153" t="s">
        <v>91</v>
      </c>
      <c r="AB1153">
        <f t="shared" si="606"/>
        <v>3</v>
      </c>
      <c r="AC1153" t="s">
        <v>115</v>
      </c>
      <c r="AD1153">
        <f t="shared" si="607"/>
        <v>4</v>
      </c>
      <c r="AE1153">
        <v>5</v>
      </c>
      <c r="AF1153">
        <v>4</v>
      </c>
      <c r="AG1153">
        <v>1959</v>
      </c>
      <c r="AH1153">
        <v>1959</v>
      </c>
      <c r="AI1153" t="s">
        <v>93</v>
      </c>
      <c r="AJ1153">
        <f t="shared" si="608"/>
        <v>5</v>
      </c>
      <c r="AK1153" t="s">
        <v>94</v>
      </c>
      <c r="AL1153">
        <f t="shared" si="609"/>
        <v>8</v>
      </c>
      <c r="AM1153" t="s">
        <v>140</v>
      </c>
      <c r="AN1153">
        <f t="shared" si="610"/>
        <v>9</v>
      </c>
      <c r="AO1153" t="s">
        <v>161</v>
      </c>
      <c r="AP1153" t="s">
        <v>96</v>
      </c>
      <c r="AQ1153">
        <f t="shared" si="611"/>
        <v>4</v>
      </c>
      <c r="AR1153">
        <v>132</v>
      </c>
      <c r="AS1153" t="s">
        <v>98</v>
      </c>
      <c r="AT1153">
        <f t="shared" si="612"/>
        <v>3</v>
      </c>
      <c r="AU1153" t="s">
        <v>98</v>
      </c>
      <c r="AV1153">
        <f t="shared" si="613"/>
        <v>3</v>
      </c>
      <c r="AW1153" t="s">
        <v>118</v>
      </c>
      <c r="AX1153">
        <f t="shared" si="614"/>
        <v>2</v>
      </c>
      <c r="AY1153" t="s">
        <v>98</v>
      </c>
      <c r="AZ1153">
        <f t="shared" si="615"/>
        <v>4</v>
      </c>
      <c r="BA1153" t="s">
        <v>98</v>
      </c>
      <c r="BB1153">
        <f t="shared" si="616"/>
        <v>4</v>
      </c>
      <c r="BC1153" t="s">
        <v>100</v>
      </c>
      <c r="BD1153" t="s">
        <v>141</v>
      </c>
      <c r="BE1153">
        <f t="shared" si="617"/>
        <v>3</v>
      </c>
      <c r="BF1153">
        <v>176</v>
      </c>
      <c r="BG1153" t="s">
        <v>102</v>
      </c>
      <c r="BH1153">
        <v>0</v>
      </c>
      <c r="BI1153">
        <v>1290</v>
      </c>
      <c r="BJ1153">
        <v>1466</v>
      </c>
      <c r="BK1153" t="s">
        <v>103</v>
      </c>
      <c r="BL1153">
        <f t="shared" si="618"/>
        <v>6</v>
      </c>
      <c r="BM1153" t="s">
        <v>98</v>
      </c>
      <c r="BN1153" t="s">
        <v>105</v>
      </c>
      <c r="BO1153" t="s">
        <v>106</v>
      </c>
      <c r="BP1153">
        <f t="shared" si="619"/>
        <v>6</v>
      </c>
      <c r="BQ1153">
        <v>1466</v>
      </c>
      <c r="BR1153">
        <v>0</v>
      </c>
      <c r="BS1153">
        <v>0</v>
      </c>
      <c r="BT1153">
        <v>1466</v>
      </c>
      <c r="BU1153">
        <v>0</v>
      </c>
      <c r="BV1153">
        <v>0</v>
      </c>
      <c r="BW1153">
        <v>1</v>
      </c>
      <c r="BX1153">
        <v>1</v>
      </c>
      <c r="BY1153">
        <v>3</v>
      </c>
      <c r="BZ1153">
        <v>1</v>
      </c>
      <c r="CA1153" t="s">
        <v>147</v>
      </c>
      <c r="CB1153">
        <f t="shared" si="620"/>
        <v>3</v>
      </c>
      <c r="CC1153">
        <v>6</v>
      </c>
      <c r="CD1153" t="s">
        <v>107</v>
      </c>
      <c r="CE1153">
        <v>2</v>
      </c>
      <c r="CF1153" t="s">
        <v>97</v>
      </c>
      <c r="CG1153" t="s">
        <v>108</v>
      </c>
      <c r="CH1153">
        <f t="shared" si="621"/>
        <v>6</v>
      </c>
      <c r="CI1153">
        <v>1959</v>
      </c>
      <c r="CJ1153" t="s">
        <v>157</v>
      </c>
      <c r="CK1153">
        <f t="shared" si="622"/>
        <v>4</v>
      </c>
      <c r="CL1153">
        <v>2</v>
      </c>
      <c r="CM1153">
        <v>528</v>
      </c>
      <c r="CN1153" t="s">
        <v>98</v>
      </c>
      <c r="CO1153">
        <f t="shared" si="623"/>
        <v>4</v>
      </c>
      <c r="CP1153" t="s">
        <v>98</v>
      </c>
      <c r="CQ1153">
        <f t="shared" si="624"/>
        <v>4</v>
      </c>
      <c r="CR1153" t="s">
        <v>105</v>
      </c>
      <c r="CS1153">
        <f t="shared" si="625"/>
        <v>3</v>
      </c>
      <c r="CT1153">
        <v>0</v>
      </c>
      <c r="CU1153">
        <v>140</v>
      </c>
      <c r="CV1153">
        <v>0</v>
      </c>
      <c r="CW1153">
        <v>0</v>
      </c>
      <c r="CX1153">
        <v>100</v>
      </c>
      <c r="CY1153">
        <v>0</v>
      </c>
      <c r="CZ1153" t="s">
        <v>83</v>
      </c>
      <c r="DA1153" t="s">
        <v>83</v>
      </c>
      <c r="DB1153">
        <f t="shared" si="626"/>
        <v>5</v>
      </c>
      <c r="DC1153" t="s">
        <v>83</v>
      </c>
      <c r="DD1153">
        <v>0</v>
      </c>
      <c r="DE1153">
        <v>11</v>
      </c>
      <c r="DF1153">
        <v>2006</v>
      </c>
      <c r="DG1153">
        <f t="shared" si="629"/>
        <v>17</v>
      </c>
      <c r="DH1153" t="s">
        <v>110</v>
      </c>
      <c r="DI1153">
        <f t="shared" si="627"/>
        <v>4</v>
      </c>
      <c r="DJ1153" t="s">
        <v>111</v>
      </c>
      <c r="DK1153">
        <f t="shared" si="628"/>
        <v>5</v>
      </c>
      <c r="DL1153">
        <v>149900</v>
      </c>
    </row>
    <row r="1154" spans="1:116" x14ac:dyDescent="0.35">
      <c r="A1154">
        <v>1153</v>
      </c>
      <c r="B1154">
        <v>20</v>
      </c>
      <c r="C1154" t="s">
        <v>81</v>
      </c>
      <c r="D1154">
        <f t="shared" ref="D1154:D1217" si="630">VLOOKUP($C1154,MSZoning,2,0)</f>
        <v>4</v>
      </c>
      <c r="E1154">
        <v>90</v>
      </c>
      <c r="F1154">
        <v>14115</v>
      </c>
      <c r="G1154" t="s">
        <v>82</v>
      </c>
      <c r="H1154">
        <f t="shared" ref="H1154:H1217" si="631">VLOOKUP(G1154,Street,2,0)</f>
        <v>2</v>
      </c>
      <c r="I1154" t="s">
        <v>83</v>
      </c>
      <c r="J1154" t="str">
        <f t="shared" ref="J1154:J1217" si="632">IFERROR(VLOOKUP(I1154,Alley,2,0),"")</f>
        <v/>
      </c>
      <c r="K1154" t="s">
        <v>120</v>
      </c>
      <c r="L1154">
        <f t="shared" ref="L1154:L1217" si="633">VLOOKUP(K1154,LotShape,2,0)</f>
        <v>2</v>
      </c>
      <c r="M1154" t="s">
        <v>85</v>
      </c>
      <c r="N1154">
        <f t="shared" ref="N1154:N1217" si="634">VLOOKUP(M1154,LandContour,2,0)</f>
        <v>2</v>
      </c>
      <c r="O1154" t="s">
        <v>86</v>
      </c>
      <c r="P1154">
        <f t="shared" ref="P1154:P1217" si="635">VLOOKUP(O1154,Utilities,2,0)</f>
        <v>4</v>
      </c>
      <c r="Q1154" t="s">
        <v>87</v>
      </c>
      <c r="R1154">
        <f t="shared" ref="R1154:R1217" si="636">VLOOKUP(Q1154,LotConfig,2,0)</f>
        <v>4</v>
      </c>
      <c r="S1154" t="s">
        <v>88</v>
      </c>
      <c r="T1154">
        <f t="shared" ref="T1154:T1217" si="637">VLOOKUP(S1154,LandSlope,2,0)</f>
        <v>3</v>
      </c>
      <c r="U1154" t="s">
        <v>123</v>
      </c>
      <c r="V1154">
        <f t="shared" ref="V1154:V1217" si="638">VLOOKUP(U1154,Neighborhood,2,0)</f>
        <v>14</v>
      </c>
      <c r="W1154" t="s">
        <v>90</v>
      </c>
      <c r="X1154">
        <f t="shared" ref="X1154:X1217" si="639">VLOOKUP(W1154,Condition1,2,0)</f>
        <v>7</v>
      </c>
      <c r="Y1154" t="s">
        <v>90</v>
      </c>
      <c r="Z1154">
        <f t="shared" ref="Z1154:Z1217" si="640">VLOOKUP(Y1154,Condition2,2,0)</f>
        <v>7</v>
      </c>
      <c r="AA1154" t="s">
        <v>91</v>
      </c>
      <c r="AB1154">
        <f t="shared" ref="AB1154:AB1217" si="641">VLOOKUP(AA1154,BldgType,2,0)</f>
        <v>3</v>
      </c>
      <c r="AC1154" t="s">
        <v>115</v>
      </c>
      <c r="AD1154">
        <f t="shared" ref="AD1154:AD1217" si="642">VLOOKUP(AC1154,HouseStyle,2,0)</f>
        <v>4</v>
      </c>
      <c r="AE1154">
        <v>6</v>
      </c>
      <c r="AF1154">
        <v>7</v>
      </c>
      <c r="AG1154">
        <v>1956</v>
      </c>
      <c r="AH1154">
        <v>2004</v>
      </c>
      <c r="AI1154" t="s">
        <v>93</v>
      </c>
      <c r="AJ1154">
        <f t="shared" ref="AJ1154:AJ1217" si="643">VLOOKUP(AI1154,RoofStyle,2,0)</f>
        <v>5</v>
      </c>
      <c r="AK1154" t="s">
        <v>94</v>
      </c>
      <c r="AL1154">
        <f t="shared" ref="AL1154:AL1217" si="644">VLOOKUP(AK1154,RoofMatl,2,0)</f>
        <v>8</v>
      </c>
      <c r="AM1154" t="s">
        <v>137</v>
      </c>
      <c r="AN1154">
        <f t="shared" ref="AN1154:AN1217" si="645">VLOOKUP(AM1154,Exterior1st,2,0)</f>
        <v>11</v>
      </c>
      <c r="AO1154" t="s">
        <v>137</v>
      </c>
      <c r="AP1154" t="s">
        <v>117</v>
      </c>
      <c r="AQ1154">
        <f t="shared" ref="AQ1154:AQ1217" si="646">VLOOKUP(AP1154,MasVnrType,2,0)</f>
        <v>2</v>
      </c>
      <c r="AR1154">
        <v>0</v>
      </c>
      <c r="AS1154" t="s">
        <v>98</v>
      </c>
      <c r="AT1154">
        <f t="shared" ref="AT1154:AT1217" si="647">VLOOKUP(AS1154,ExterQual,2,0)</f>
        <v>3</v>
      </c>
      <c r="AU1154" t="s">
        <v>98</v>
      </c>
      <c r="AV1154">
        <f t="shared" ref="AV1154:AV1217" si="648">VLOOKUP(AU1154,ExterCond,2,0)</f>
        <v>3</v>
      </c>
      <c r="AW1154" t="s">
        <v>99</v>
      </c>
      <c r="AX1154">
        <f t="shared" ref="AX1154:AX1217" si="649">VLOOKUP(AW1154,Foundation,2,0)</f>
        <v>6</v>
      </c>
      <c r="AY1154" t="s">
        <v>98</v>
      </c>
      <c r="AZ1154">
        <f t="shared" ref="AZ1154:AZ1217" si="650">VLOOKUP(AY1154,BsmtQual,2,0)</f>
        <v>4</v>
      </c>
      <c r="BA1154" t="s">
        <v>98</v>
      </c>
      <c r="BB1154">
        <f t="shared" ref="BB1154:BB1217" si="651">VLOOKUP(BA1154,BsmtCond,2,0)</f>
        <v>4</v>
      </c>
      <c r="BC1154" t="s">
        <v>100</v>
      </c>
      <c r="BD1154" t="s">
        <v>119</v>
      </c>
      <c r="BE1154">
        <f t="shared" ref="BE1154:BE1217" si="652">VLOOKUP(BD1154,BsmtFinType1,2,0)</f>
        <v>4</v>
      </c>
      <c r="BF1154">
        <v>296</v>
      </c>
      <c r="BG1154" t="s">
        <v>101</v>
      </c>
      <c r="BH1154">
        <v>547</v>
      </c>
      <c r="BI1154">
        <v>230</v>
      </c>
      <c r="BJ1154">
        <v>1073</v>
      </c>
      <c r="BK1154" t="s">
        <v>103</v>
      </c>
      <c r="BL1154">
        <f t="shared" ref="BL1154:BL1217" si="653">VLOOKUP(BK1154,Heating,2,0)</f>
        <v>6</v>
      </c>
      <c r="BM1154" t="s">
        <v>104</v>
      </c>
      <c r="BN1154" t="s">
        <v>105</v>
      </c>
      <c r="BO1154" t="s">
        <v>106</v>
      </c>
      <c r="BP1154">
        <f t="shared" ref="BP1154:BP1217" si="654">VLOOKUP(BO1154,Electrical,2,0)</f>
        <v>6</v>
      </c>
      <c r="BQ1154">
        <v>1811</v>
      </c>
      <c r="BR1154">
        <v>0</v>
      </c>
      <c r="BS1154">
        <v>0</v>
      </c>
      <c r="BT1154">
        <v>1811</v>
      </c>
      <c r="BU1154">
        <v>0</v>
      </c>
      <c r="BV1154">
        <v>0</v>
      </c>
      <c r="BW1154">
        <v>1</v>
      </c>
      <c r="BX1154">
        <v>0</v>
      </c>
      <c r="BY1154">
        <v>2</v>
      </c>
      <c r="BZ1154">
        <v>1</v>
      </c>
      <c r="CA1154" t="s">
        <v>104</v>
      </c>
      <c r="CB1154">
        <f t="shared" ref="CB1154:CB1217" si="655">VLOOKUP(CA1154,BsmtQual,2,0)</f>
        <v>6</v>
      </c>
      <c r="CC1154">
        <v>6</v>
      </c>
      <c r="CD1154" t="s">
        <v>107</v>
      </c>
      <c r="CE1154">
        <v>1</v>
      </c>
      <c r="CF1154" t="s">
        <v>97</v>
      </c>
      <c r="CG1154" t="s">
        <v>108</v>
      </c>
      <c r="CH1154">
        <f t="shared" ref="CH1154:CH1217" si="656">VLOOKUP(CG1154,GarageType,2,0)</f>
        <v>6</v>
      </c>
      <c r="CI1154">
        <v>1956</v>
      </c>
      <c r="CJ1154" t="s">
        <v>157</v>
      </c>
      <c r="CK1154">
        <f t="shared" ref="CK1154:CK1217" si="657">VLOOKUP(CJ1154,GarageFinish,2,0)</f>
        <v>4</v>
      </c>
      <c r="CL1154">
        <v>2</v>
      </c>
      <c r="CM1154">
        <v>470</v>
      </c>
      <c r="CN1154" t="s">
        <v>98</v>
      </c>
      <c r="CO1154">
        <f t="shared" ref="CO1154:CO1217" si="658">VLOOKUP(CN1154,BsmtQual,2,0)</f>
        <v>4</v>
      </c>
      <c r="CP1154" t="s">
        <v>98</v>
      </c>
      <c r="CQ1154">
        <f t="shared" ref="CQ1154:CQ1217" si="659">VLOOKUP(CP1154,BsmtQual,2,0)</f>
        <v>4</v>
      </c>
      <c r="CR1154" t="s">
        <v>105</v>
      </c>
      <c r="CS1154">
        <f t="shared" ref="CS1154:CS1217" si="660">VLOOKUP(CR1154,PavedDrive,2,0)</f>
        <v>3</v>
      </c>
      <c r="CT1154">
        <v>0</v>
      </c>
      <c r="CU1154">
        <v>0</v>
      </c>
      <c r="CV1154">
        <v>280</v>
      </c>
      <c r="CW1154">
        <v>0</v>
      </c>
      <c r="CX1154">
        <v>0</v>
      </c>
      <c r="CY1154">
        <v>0</v>
      </c>
      <c r="CZ1154" t="s">
        <v>83</v>
      </c>
      <c r="DA1154" t="s">
        <v>83</v>
      </c>
      <c r="DB1154">
        <f t="shared" ref="DB1154:DB1217" si="661">VLOOKUP(DA1154,Fence,2,0)</f>
        <v>5</v>
      </c>
      <c r="DC1154" t="s">
        <v>83</v>
      </c>
      <c r="DD1154">
        <v>0</v>
      </c>
      <c r="DE1154">
        <v>7</v>
      </c>
      <c r="DF1154">
        <v>2006</v>
      </c>
      <c r="DG1154">
        <f t="shared" si="629"/>
        <v>17</v>
      </c>
      <c r="DH1154" t="s">
        <v>110</v>
      </c>
      <c r="DI1154">
        <f t="shared" ref="DI1154:DI1217" si="662">VLOOKUP(DH1154,SaleType,2,0)</f>
        <v>4</v>
      </c>
      <c r="DJ1154" t="s">
        <v>128</v>
      </c>
      <c r="DK1154">
        <f t="shared" ref="DK1154:DK1217" si="663">VLOOKUP(DJ1154,SaleCondition,2,0)</f>
        <v>3</v>
      </c>
      <c r="DL1154">
        <v>230000</v>
      </c>
    </row>
    <row r="1155" spans="1:116" x14ac:dyDescent="0.35">
      <c r="A1155">
        <v>1154</v>
      </c>
      <c r="B1155">
        <v>30</v>
      </c>
      <c r="C1155" t="s">
        <v>142</v>
      </c>
      <c r="D1155">
        <f t="shared" si="630"/>
        <v>2</v>
      </c>
      <c r="E1155" t="s">
        <v>83</v>
      </c>
      <c r="F1155">
        <v>5890</v>
      </c>
      <c r="G1155" t="s">
        <v>82</v>
      </c>
      <c r="H1155">
        <f t="shared" si="631"/>
        <v>2</v>
      </c>
      <c r="I1155" t="s">
        <v>83</v>
      </c>
      <c r="J1155" t="str">
        <f t="shared" si="632"/>
        <v/>
      </c>
      <c r="K1155" t="s">
        <v>84</v>
      </c>
      <c r="L1155">
        <f t="shared" si="633"/>
        <v>1</v>
      </c>
      <c r="M1155" t="s">
        <v>85</v>
      </c>
      <c r="N1155">
        <f t="shared" si="634"/>
        <v>2</v>
      </c>
      <c r="O1155" t="s">
        <v>86</v>
      </c>
      <c r="P1155">
        <f t="shared" si="635"/>
        <v>4</v>
      </c>
      <c r="Q1155" t="s">
        <v>122</v>
      </c>
      <c r="R1155">
        <f t="shared" si="636"/>
        <v>2</v>
      </c>
      <c r="S1155" t="s">
        <v>88</v>
      </c>
      <c r="T1155">
        <f t="shared" si="637"/>
        <v>3</v>
      </c>
      <c r="U1155" t="s">
        <v>176</v>
      </c>
      <c r="V1155">
        <f t="shared" si="638"/>
        <v>3</v>
      </c>
      <c r="W1155" t="s">
        <v>90</v>
      </c>
      <c r="X1155">
        <f t="shared" si="639"/>
        <v>7</v>
      </c>
      <c r="Y1155" t="s">
        <v>90</v>
      </c>
      <c r="Z1155">
        <f t="shared" si="640"/>
        <v>7</v>
      </c>
      <c r="AA1155" t="s">
        <v>91</v>
      </c>
      <c r="AB1155">
        <f t="shared" si="641"/>
        <v>3</v>
      </c>
      <c r="AC1155" t="s">
        <v>115</v>
      </c>
      <c r="AD1155">
        <f t="shared" si="642"/>
        <v>4</v>
      </c>
      <c r="AE1155">
        <v>6</v>
      </c>
      <c r="AF1155">
        <v>8</v>
      </c>
      <c r="AG1155">
        <v>1930</v>
      </c>
      <c r="AH1155">
        <v>2007</v>
      </c>
      <c r="AI1155" t="s">
        <v>93</v>
      </c>
      <c r="AJ1155">
        <f t="shared" si="643"/>
        <v>5</v>
      </c>
      <c r="AK1155" t="s">
        <v>94</v>
      </c>
      <c r="AL1155">
        <f t="shared" si="644"/>
        <v>8</v>
      </c>
      <c r="AM1155" t="s">
        <v>124</v>
      </c>
      <c r="AN1155">
        <f t="shared" si="645"/>
        <v>4</v>
      </c>
      <c r="AO1155" t="s">
        <v>124</v>
      </c>
      <c r="AP1155" t="s">
        <v>117</v>
      </c>
      <c r="AQ1155">
        <f t="shared" si="646"/>
        <v>2</v>
      </c>
      <c r="AR1155">
        <v>0</v>
      </c>
      <c r="AS1155" t="s">
        <v>97</v>
      </c>
      <c r="AT1155">
        <f t="shared" si="647"/>
        <v>4</v>
      </c>
      <c r="AU1155" t="s">
        <v>97</v>
      </c>
      <c r="AV1155">
        <f t="shared" si="648"/>
        <v>4</v>
      </c>
      <c r="AW1155" t="s">
        <v>126</v>
      </c>
      <c r="AX1155">
        <f t="shared" si="649"/>
        <v>3</v>
      </c>
      <c r="AY1155" t="s">
        <v>98</v>
      </c>
      <c r="AZ1155">
        <f t="shared" si="650"/>
        <v>4</v>
      </c>
      <c r="BA1155" t="s">
        <v>98</v>
      </c>
      <c r="BB1155">
        <f t="shared" si="651"/>
        <v>4</v>
      </c>
      <c r="BC1155" t="s">
        <v>130</v>
      </c>
      <c r="BD1155" t="s">
        <v>119</v>
      </c>
      <c r="BE1155">
        <f t="shared" si="652"/>
        <v>4</v>
      </c>
      <c r="BF1155">
        <v>538</v>
      </c>
      <c r="BG1155" t="s">
        <v>102</v>
      </c>
      <c r="BH1155">
        <v>0</v>
      </c>
      <c r="BI1155">
        <v>278</v>
      </c>
      <c r="BJ1155">
        <v>816</v>
      </c>
      <c r="BK1155" t="s">
        <v>103</v>
      </c>
      <c r="BL1155">
        <f t="shared" si="653"/>
        <v>6</v>
      </c>
      <c r="BM1155" t="s">
        <v>104</v>
      </c>
      <c r="BN1155" t="s">
        <v>105</v>
      </c>
      <c r="BO1155" t="s">
        <v>106</v>
      </c>
      <c r="BP1155">
        <f t="shared" si="654"/>
        <v>6</v>
      </c>
      <c r="BQ1155">
        <v>816</v>
      </c>
      <c r="BR1155">
        <v>0</v>
      </c>
      <c r="BS1155">
        <v>0</v>
      </c>
      <c r="BT1155">
        <v>816</v>
      </c>
      <c r="BU1155">
        <v>0</v>
      </c>
      <c r="BV1155">
        <v>0</v>
      </c>
      <c r="BW1155">
        <v>1</v>
      </c>
      <c r="BX1155">
        <v>0</v>
      </c>
      <c r="BY1155">
        <v>2</v>
      </c>
      <c r="BZ1155">
        <v>1</v>
      </c>
      <c r="CA1155" t="s">
        <v>98</v>
      </c>
      <c r="CB1155">
        <f t="shared" si="655"/>
        <v>4</v>
      </c>
      <c r="CC1155">
        <v>5</v>
      </c>
      <c r="CD1155" t="s">
        <v>107</v>
      </c>
      <c r="CE1155">
        <v>0</v>
      </c>
      <c r="CF1155" t="s">
        <v>83</v>
      </c>
      <c r="CG1155" t="s">
        <v>127</v>
      </c>
      <c r="CH1155">
        <f t="shared" si="656"/>
        <v>5</v>
      </c>
      <c r="CI1155">
        <v>2002</v>
      </c>
      <c r="CJ1155" t="s">
        <v>102</v>
      </c>
      <c r="CK1155">
        <f t="shared" si="657"/>
        <v>2</v>
      </c>
      <c r="CL1155">
        <v>1</v>
      </c>
      <c r="CM1155">
        <v>432</v>
      </c>
      <c r="CN1155" t="s">
        <v>98</v>
      </c>
      <c r="CO1155">
        <f t="shared" si="658"/>
        <v>4</v>
      </c>
      <c r="CP1155" t="s">
        <v>98</v>
      </c>
      <c r="CQ1155">
        <f t="shared" si="659"/>
        <v>4</v>
      </c>
      <c r="CR1155" t="s">
        <v>105</v>
      </c>
      <c r="CS1155">
        <f t="shared" si="660"/>
        <v>3</v>
      </c>
      <c r="CT1155">
        <v>0</v>
      </c>
      <c r="CU1155">
        <v>0</v>
      </c>
      <c r="CV1155">
        <v>96</v>
      </c>
      <c r="CW1155">
        <v>0</v>
      </c>
      <c r="CX1155">
        <v>0</v>
      </c>
      <c r="CY1155">
        <v>0</v>
      </c>
      <c r="CZ1155" t="s">
        <v>83</v>
      </c>
      <c r="DA1155" t="s">
        <v>83</v>
      </c>
      <c r="DB1155">
        <f t="shared" si="661"/>
        <v>5</v>
      </c>
      <c r="DC1155" t="s">
        <v>83</v>
      </c>
      <c r="DD1155">
        <v>0</v>
      </c>
      <c r="DE1155">
        <v>6</v>
      </c>
      <c r="DF1155">
        <v>2008</v>
      </c>
      <c r="DG1155">
        <f t="shared" ref="DG1155:DG1218" si="664">2023-DF1155</f>
        <v>15</v>
      </c>
      <c r="DH1155" t="s">
        <v>110</v>
      </c>
      <c r="DI1155">
        <f t="shared" si="662"/>
        <v>4</v>
      </c>
      <c r="DJ1155" t="s">
        <v>111</v>
      </c>
      <c r="DK1155">
        <f t="shared" si="663"/>
        <v>5</v>
      </c>
      <c r="DL1155">
        <v>120500</v>
      </c>
    </row>
    <row r="1156" spans="1:116" x14ac:dyDescent="0.35">
      <c r="A1156">
        <v>1155</v>
      </c>
      <c r="B1156">
        <v>60</v>
      </c>
      <c r="C1156" t="s">
        <v>81</v>
      </c>
      <c r="D1156">
        <f t="shared" si="630"/>
        <v>4</v>
      </c>
      <c r="E1156" t="s">
        <v>83</v>
      </c>
      <c r="F1156">
        <v>13700</v>
      </c>
      <c r="G1156" t="s">
        <v>82</v>
      </c>
      <c r="H1156">
        <f t="shared" si="631"/>
        <v>2</v>
      </c>
      <c r="I1156" t="s">
        <v>83</v>
      </c>
      <c r="J1156" t="str">
        <f t="shared" si="632"/>
        <v/>
      </c>
      <c r="K1156" t="s">
        <v>120</v>
      </c>
      <c r="L1156">
        <f t="shared" si="633"/>
        <v>2</v>
      </c>
      <c r="M1156" t="s">
        <v>85</v>
      </c>
      <c r="N1156">
        <f t="shared" si="634"/>
        <v>2</v>
      </c>
      <c r="O1156" t="s">
        <v>86</v>
      </c>
      <c r="P1156">
        <f t="shared" si="635"/>
        <v>4</v>
      </c>
      <c r="Q1156" t="s">
        <v>87</v>
      </c>
      <c r="R1156">
        <f t="shared" si="636"/>
        <v>4</v>
      </c>
      <c r="S1156" t="s">
        <v>88</v>
      </c>
      <c r="T1156">
        <f t="shared" si="637"/>
        <v>3</v>
      </c>
      <c r="U1156" t="s">
        <v>162</v>
      </c>
      <c r="V1156">
        <f t="shared" si="638"/>
        <v>7</v>
      </c>
      <c r="W1156" t="s">
        <v>90</v>
      </c>
      <c r="X1156">
        <f t="shared" si="639"/>
        <v>7</v>
      </c>
      <c r="Y1156" t="s">
        <v>90</v>
      </c>
      <c r="Z1156">
        <f t="shared" si="640"/>
        <v>7</v>
      </c>
      <c r="AA1156" t="s">
        <v>91</v>
      </c>
      <c r="AB1156">
        <f t="shared" si="641"/>
        <v>3</v>
      </c>
      <c r="AC1156" t="s">
        <v>92</v>
      </c>
      <c r="AD1156">
        <f t="shared" si="642"/>
        <v>8</v>
      </c>
      <c r="AE1156">
        <v>7</v>
      </c>
      <c r="AF1156">
        <v>6</v>
      </c>
      <c r="AG1156">
        <v>1965</v>
      </c>
      <c r="AH1156">
        <v>1988</v>
      </c>
      <c r="AI1156" t="s">
        <v>93</v>
      </c>
      <c r="AJ1156">
        <f t="shared" si="643"/>
        <v>5</v>
      </c>
      <c r="AK1156" t="s">
        <v>94</v>
      </c>
      <c r="AL1156">
        <f t="shared" si="644"/>
        <v>8</v>
      </c>
      <c r="AM1156" t="s">
        <v>95</v>
      </c>
      <c r="AN1156">
        <f t="shared" si="645"/>
        <v>14</v>
      </c>
      <c r="AO1156" t="s">
        <v>95</v>
      </c>
      <c r="AP1156" t="s">
        <v>137</v>
      </c>
      <c r="AQ1156">
        <f t="shared" si="646"/>
        <v>5</v>
      </c>
      <c r="AR1156">
        <v>288</v>
      </c>
      <c r="AS1156" t="s">
        <v>98</v>
      </c>
      <c r="AT1156">
        <f t="shared" si="647"/>
        <v>3</v>
      </c>
      <c r="AU1156" t="s">
        <v>98</v>
      </c>
      <c r="AV1156">
        <f t="shared" si="648"/>
        <v>3</v>
      </c>
      <c r="AW1156" t="s">
        <v>118</v>
      </c>
      <c r="AX1156">
        <f t="shared" si="649"/>
        <v>2</v>
      </c>
      <c r="AY1156" t="s">
        <v>98</v>
      </c>
      <c r="AZ1156">
        <f t="shared" si="650"/>
        <v>4</v>
      </c>
      <c r="BA1156" t="s">
        <v>98</v>
      </c>
      <c r="BB1156">
        <f t="shared" si="651"/>
        <v>4</v>
      </c>
      <c r="BC1156" t="s">
        <v>97</v>
      </c>
      <c r="BD1156" t="s">
        <v>119</v>
      </c>
      <c r="BE1156">
        <f t="shared" si="652"/>
        <v>4</v>
      </c>
      <c r="BF1156">
        <v>454</v>
      </c>
      <c r="BG1156" t="s">
        <v>102</v>
      </c>
      <c r="BH1156">
        <v>0</v>
      </c>
      <c r="BI1156">
        <v>410</v>
      </c>
      <c r="BJ1156">
        <v>864</v>
      </c>
      <c r="BK1156" t="s">
        <v>103</v>
      </c>
      <c r="BL1156">
        <f t="shared" si="653"/>
        <v>6</v>
      </c>
      <c r="BM1156" t="s">
        <v>98</v>
      </c>
      <c r="BN1156" t="s">
        <v>105</v>
      </c>
      <c r="BO1156" t="s">
        <v>106</v>
      </c>
      <c r="BP1156">
        <f t="shared" si="654"/>
        <v>6</v>
      </c>
      <c r="BQ1156">
        <v>902</v>
      </c>
      <c r="BR1156">
        <v>918</v>
      </c>
      <c r="BS1156">
        <v>0</v>
      </c>
      <c r="BT1156">
        <v>1820</v>
      </c>
      <c r="BU1156">
        <v>0</v>
      </c>
      <c r="BV1156">
        <v>0</v>
      </c>
      <c r="BW1156">
        <v>1</v>
      </c>
      <c r="BX1156">
        <v>2</v>
      </c>
      <c r="BY1156">
        <v>4</v>
      </c>
      <c r="BZ1156">
        <v>1</v>
      </c>
      <c r="CA1156" t="s">
        <v>97</v>
      </c>
      <c r="CB1156">
        <f t="shared" si="655"/>
        <v>5</v>
      </c>
      <c r="CC1156">
        <v>8</v>
      </c>
      <c r="CD1156" t="s">
        <v>107</v>
      </c>
      <c r="CE1156">
        <v>2</v>
      </c>
      <c r="CF1156" t="s">
        <v>97</v>
      </c>
      <c r="CG1156" t="s">
        <v>108</v>
      </c>
      <c r="CH1156">
        <f t="shared" si="656"/>
        <v>6</v>
      </c>
      <c r="CI1156">
        <v>1965</v>
      </c>
      <c r="CJ1156" t="s">
        <v>102</v>
      </c>
      <c r="CK1156">
        <f t="shared" si="657"/>
        <v>2</v>
      </c>
      <c r="CL1156">
        <v>2</v>
      </c>
      <c r="CM1156">
        <v>492</v>
      </c>
      <c r="CN1156" t="s">
        <v>98</v>
      </c>
      <c r="CO1156">
        <f t="shared" si="658"/>
        <v>4</v>
      </c>
      <c r="CP1156" t="s">
        <v>98</v>
      </c>
      <c r="CQ1156">
        <f t="shared" si="659"/>
        <v>4</v>
      </c>
      <c r="CR1156" t="s">
        <v>105</v>
      </c>
      <c r="CS1156">
        <f t="shared" si="660"/>
        <v>3</v>
      </c>
      <c r="CT1156">
        <v>60</v>
      </c>
      <c r="CU1156">
        <v>84</v>
      </c>
      <c r="CV1156">
        <v>0</v>
      </c>
      <c r="CW1156">
        <v>0</v>
      </c>
      <c r="CX1156">
        <v>273</v>
      </c>
      <c r="CY1156">
        <v>0</v>
      </c>
      <c r="CZ1156" t="s">
        <v>83</v>
      </c>
      <c r="DA1156" t="s">
        <v>165</v>
      </c>
      <c r="DB1156">
        <f t="shared" si="661"/>
        <v>4</v>
      </c>
      <c r="DC1156" t="s">
        <v>83</v>
      </c>
      <c r="DD1156">
        <v>0</v>
      </c>
      <c r="DE1156">
        <v>5</v>
      </c>
      <c r="DF1156">
        <v>2008</v>
      </c>
      <c r="DG1156">
        <f t="shared" si="664"/>
        <v>15</v>
      </c>
      <c r="DH1156" t="s">
        <v>110</v>
      </c>
      <c r="DI1156">
        <f t="shared" si="662"/>
        <v>4</v>
      </c>
      <c r="DJ1156" t="s">
        <v>111</v>
      </c>
      <c r="DK1156">
        <f t="shared" si="663"/>
        <v>5</v>
      </c>
      <c r="DL1156">
        <v>201800</v>
      </c>
    </row>
    <row r="1157" spans="1:116" x14ac:dyDescent="0.35">
      <c r="A1157">
        <v>1156</v>
      </c>
      <c r="B1157">
        <v>20</v>
      </c>
      <c r="C1157" t="s">
        <v>81</v>
      </c>
      <c r="D1157">
        <f t="shared" si="630"/>
        <v>4</v>
      </c>
      <c r="E1157">
        <v>90</v>
      </c>
      <c r="F1157">
        <v>10768</v>
      </c>
      <c r="G1157" t="s">
        <v>82</v>
      </c>
      <c r="H1157">
        <f t="shared" si="631"/>
        <v>2</v>
      </c>
      <c r="I1157" t="s">
        <v>83</v>
      </c>
      <c r="J1157" t="str">
        <f t="shared" si="632"/>
        <v/>
      </c>
      <c r="K1157" t="s">
        <v>120</v>
      </c>
      <c r="L1157">
        <f t="shared" si="633"/>
        <v>2</v>
      </c>
      <c r="M1157" t="s">
        <v>85</v>
      </c>
      <c r="N1157">
        <f t="shared" si="634"/>
        <v>2</v>
      </c>
      <c r="O1157" t="s">
        <v>86</v>
      </c>
      <c r="P1157">
        <f t="shared" si="635"/>
        <v>4</v>
      </c>
      <c r="Q1157" t="s">
        <v>122</v>
      </c>
      <c r="R1157">
        <f t="shared" si="636"/>
        <v>2</v>
      </c>
      <c r="S1157" t="s">
        <v>88</v>
      </c>
      <c r="T1157">
        <f t="shared" si="637"/>
        <v>3</v>
      </c>
      <c r="U1157" t="s">
        <v>113</v>
      </c>
      <c r="V1157">
        <f t="shared" si="638"/>
        <v>8</v>
      </c>
      <c r="W1157" t="s">
        <v>90</v>
      </c>
      <c r="X1157">
        <f t="shared" si="639"/>
        <v>7</v>
      </c>
      <c r="Y1157" t="s">
        <v>90</v>
      </c>
      <c r="Z1157">
        <f t="shared" si="640"/>
        <v>7</v>
      </c>
      <c r="AA1157" t="s">
        <v>91</v>
      </c>
      <c r="AB1157">
        <f t="shared" si="641"/>
        <v>3</v>
      </c>
      <c r="AC1157" t="s">
        <v>115</v>
      </c>
      <c r="AD1157">
        <f t="shared" si="642"/>
        <v>4</v>
      </c>
      <c r="AE1157">
        <v>5</v>
      </c>
      <c r="AF1157">
        <v>8</v>
      </c>
      <c r="AG1157">
        <v>1976</v>
      </c>
      <c r="AH1157">
        <v>2004</v>
      </c>
      <c r="AI1157" t="s">
        <v>93</v>
      </c>
      <c r="AJ1157">
        <f t="shared" si="643"/>
        <v>5</v>
      </c>
      <c r="AK1157" t="s">
        <v>94</v>
      </c>
      <c r="AL1157">
        <f t="shared" si="644"/>
        <v>8</v>
      </c>
      <c r="AM1157" t="s">
        <v>161</v>
      </c>
      <c r="AN1157">
        <f t="shared" si="645"/>
        <v>3</v>
      </c>
      <c r="AO1157" t="s">
        <v>161</v>
      </c>
      <c r="AP1157" t="s">
        <v>117</v>
      </c>
      <c r="AQ1157">
        <f t="shared" si="646"/>
        <v>2</v>
      </c>
      <c r="AR1157">
        <v>0</v>
      </c>
      <c r="AS1157" t="s">
        <v>97</v>
      </c>
      <c r="AT1157">
        <f t="shared" si="647"/>
        <v>4</v>
      </c>
      <c r="AU1157" t="s">
        <v>97</v>
      </c>
      <c r="AV1157">
        <f t="shared" si="648"/>
        <v>4</v>
      </c>
      <c r="AW1157" t="s">
        <v>118</v>
      </c>
      <c r="AX1157">
        <f t="shared" si="649"/>
        <v>2</v>
      </c>
      <c r="AY1157" t="s">
        <v>97</v>
      </c>
      <c r="AZ1157">
        <f t="shared" si="650"/>
        <v>5</v>
      </c>
      <c r="BA1157" t="s">
        <v>98</v>
      </c>
      <c r="BB1157">
        <f t="shared" si="651"/>
        <v>4</v>
      </c>
      <c r="BC1157" t="s">
        <v>97</v>
      </c>
      <c r="BD1157" t="s">
        <v>119</v>
      </c>
      <c r="BE1157">
        <f t="shared" si="652"/>
        <v>4</v>
      </c>
      <c r="BF1157">
        <v>1157</v>
      </c>
      <c r="BG1157" t="s">
        <v>102</v>
      </c>
      <c r="BH1157">
        <v>0</v>
      </c>
      <c r="BI1157">
        <v>280</v>
      </c>
      <c r="BJ1157">
        <v>1437</v>
      </c>
      <c r="BK1157" t="s">
        <v>103</v>
      </c>
      <c r="BL1157">
        <f t="shared" si="653"/>
        <v>6</v>
      </c>
      <c r="BM1157" t="s">
        <v>98</v>
      </c>
      <c r="BN1157" t="s">
        <v>105</v>
      </c>
      <c r="BO1157" t="s">
        <v>106</v>
      </c>
      <c r="BP1157">
        <f t="shared" si="654"/>
        <v>6</v>
      </c>
      <c r="BQ1157">
        <v>1437</v>
      </c>
      <c r="BR1157">
        <v>0</v>
      </c>
      <c r="BS1157">
        <v>0</v>
      </c>
      <c r="BT1157">
        <v>1437</v>
      </c>
      <c r="BU1157">
        <v>1</v>
      </c>
      <c r="BV1157">
        <v>0</v>
      </c>
      <c r="BW1157">
        <v>2</v>
      </c>
      <c r="BX1157">
        <v>0</v>
      </c>
      <c r="BY1157">
        <v>3</v>
      </c>
      <c r="BZ1157">
        <v>1</v>
      </c>
      <c r="CA1157" t="s">
        <v>97</v>
      </c>
      <c r="CB1157">
        <f t="shared" si="655"/>
        <v>5</v>
      </c>
      <c r="CC1157">
        <v>6</v>
      </c>
      <c r="CD1157" t="s">
        <v>107</v>
      </c>
      <c r="CE1157">
        <v>1</v>
      </c>
      <c r="CF1157" t="s">
        <v>147</v>
      </c>
      <c r="CG1157" t="s">
        <v>108</v>
      </c>
      <c r="CH1157">
        <f t="shared" si="656"/>
        <v>6</v>
      </c>
      <c r="CI1157">
        <v>1976</v>
      </c>
      <c r="CJ1157" t="s">
        <v>109</v>
      </c>
      <c r="CK1157">
        <f t="shared" si="657"/>
        <v>3</v>
      </c>
      <c r="CL1157">
        <v>2</v>
      </c>
      <c r="CM1157">
        <v>528</v>
      </c>
      <c r="CN1157" t="s">
        <v>98</v>
      </c>
      <c r="CO1157">
        <f t="shared" si="658"/>
        <v>4</v>
      </c>
      <c r="CP1157" t="s">
        <v>98</v>
      </c>
      <c r="CQ1157">
        <f t="shared" si="659"/>
        <v>4</v>
      </c>
      <c r="CR1157" t="s">
        <v>105</v>
      </c>
      <c r="CS1157">
        <f t="shared" si="660"/>
        <v>3</v>
      </c>
      <c r="CT1157">
        <v>0</v>
      </c>
      <c r="CU1157">
        <v>21</v>
      </c>
      <c r="CV1157">
        <v>0</v>
      </c>
      <c r="CW1157">
        <v>0</v>
      </c>
      <c r="CX1157">
        <v>180</v>
      </c>
      <c r="CY1157">
        <v>0</v>
      </c>
      <c r="CZ1157" t="s">
        <v>83</v>
      </c>
      <c r="DA1157" t="s">
        <v>83</v>
      </c>
      <c r="DB1157">
        <f t="shared" si="661"/>
        <v>5</v>
      </c>
      <c r="DC1157" t="s">
        <v>83</v>
      </c>
      <c r="DD1157">
        <v>0</v>
      </c>
      <c r="DE1157">
        <v>7</v>
      </c>
      <c r="DF1157">
        <v>2007</v>
      </c>
      <c r="DG1157">
        <f t="shared" si="664"/>
        <v>16</v>
      </c>
      <c r="DH1157" t="s">
        <v>110</v>
      </c>
      <c r="DI1157">
        <f t="shared" si="662"/>
        <v>4</v>
      </c>
      <c r="DJ1157" t="s">
        <v>111</v>
      </c>
      <c r="DK1157">
        <f t="shared" si="663"/>
        <v>5</v>
      </c>
      <c r="DL1157">
        <v>218000</v>
      </c>
    </row>
    <row r="1158" spans="1:116" x14ac:dyDescent="0.35">
      <c r="A1158">
        <v>1157</v>
      </c>
      <c r="B1158">
        <v>80</v>
      </c>
      <c r="C1158" t="s">
        <v>81</v>
      </c>
      <c r="D1158">
        <f t="shared" si="630"/>
        <v>4</v>
      </c>
      <c r="E1158">
        <v>85</v>
      </c>
      <c r="F1158">
        <v>9350</v>
      </c>
      <c r="G1158" t="s">
        <v>82</v>
      </c>
      <c r="H1158">
        <f t="shared" si="631"/>
        <v>2</v>
      </c>
      <c r="I1158" t="s">
        <v>83</v>
      </c>
      <c r="J1158" t="str">
        <f t="shared" si="632"/>
        <v/>
      </c>
      <c r="K1158" t="s">
        <v>84</v>
      </c>
      <c r="L1158">
        <f t="shared" si="633"/>
        <v>1</v>
      </c>
      <c r="M1158" t="s">
        <v>85</v>
      </c>
      <c r="N1158">
        <f t="shared" si="634"/>
        <v>2</v>
      </c>
      <c r="O1158" t="s">
        <v>86</v>
      </c>
      <c r="P1158">
        <f t="shared" si="635"/>
        <v>4</v>
      </c>
      <c r="Q1158" t="s">
        <v>87</v>
      </c>
      <c r="R1158">
        <f t="shared" si="636"/>
        <v>4</v>
      </c>
      <c r="S1158" t="s">
        <v>88</v>
      </c>
      <c r="T1158">
        <f t="shared" si="637"/>
        <v>3</v>
      </c>
      <c r="U1158" t="s">
        <v>162</v>
      </c>
      <c r="V1158">
        <f t="shared" si="638"/>
        <v>7</v>
      </c>
      <c r="W1158" t="s">
        <v>90</v>
      </c>
      <c r="X1158">
        <f t="shared" si="639"/>
        <v>7</v>
      </c>
      <c r="Y1158" t="s">
        <v>90</v>
      </c>
      <c r="Z1158">
        <f t="shared" si="640"/>
        <v>7</v>
      </c>
      <c r="AA1158" t="s">
        <v>91</v>
      </c>
      <c r="AB1158">
        <f t="shared" si="641"/>
        <v>3</v>
      </c>
      <c r="AC1158" t="s">
        <v>197</v>
      </c>
      <c r="AD1158">
        <f t="shared" si="642"/>
        <v>3</v>
      </c>
      <c r="AE1158">
        <v>5</v>
      </c>
      <c r="AF1158">
        <v>8</v>
      </c>
      <c r="AG1158">
        <v>1965</v>
      </c>
      <c r="AH1158">
        <v>1999</v>
      </c>
      <c r="AI1158" t="s">
        <v>93</v>
      </c>
      <c r="AJ1158">
        <f t="shared" si="643"/>
        <v>5</v>
      </c>
      <c r="AK1158" t="s">
        <v>94</v>
      </c>
      <c r="AL1158">
        <f t="shared" si="644"/>
        <v>8</v>
      </c>
      <c r="AM1158" t="s">
        <v>96</v>
      </c>
      <c r="AN1158">
        <f t="shared" si="645"/>
        <v>5</v>
      </c>
      <c r="AO1158" t="s">
        <v>96</v>
      </c>
      <c r="AP1158" t="s">
        <v>117</v>
      </c>
      <c r="AQ1158">
        <f t="shared" si="646"/>
        <v>2</v>
      </c>
      <c r="AR1158">
        <v>0</v>
      </c>
      <c r="AS1158" t="s">
        <v>98</v>
      </c>
      <c r="AT1158">
        <f t="shared" si="647"/>
        <v>3</v>
      </c>
      <c r="AU1158" t="s">
        <v>97</v>
      </c>
      <c r="AV1158">
        <f t="shared" si="648"/>
        <v>4</v>
      </c>
      <c r="AW1158" t="s">
        <v>99</v>
      </c>
      <c r="AX1158">
        <f t="shared" si="649"/>
        <v>6</v>
      </c>
      <c r="AY1158" t="s">
        <v>98</v>
      </c>
      <c r="AZ1158">
        <f t="shared" si="650"/>
        <v>4</v>
      </c>
      <c r="BA1158" t="s">
        <v>98</v>
      </c>
      <c r="BB1158">
        <f t="shared" si="651"/>
        <v>4</v>
      </c>
      <c r="BC1158" t="s">
        <v>97</v>
      </c>
      <c r="BD1158" t="s">
        <v>119</v>
      </c>
      <c r="BE1158">
        <f t="shared" si="652"/>
        <v>4</v>
      </c>
      <c r="BF1158">
        <v>633</v>
      </c>
      <c r="BG1158" t="s">
        <v>102</v>
      </c>
      <c r="BH1158">
        <v>0</v>
      </c>
      <c r="BI1158">
        <v>586</v>
      </c>
      <c r="BJ1158">
        <v>1219</v>
      </c>
      <c r="BK1158" t="s">
        <v>103</v>
      </c>
      <c r="BL1158">
        <f t="shared" si="653"/>
        <v>6</v>
      </c>
      <c r="BM1158" t="s">
        <v>97</v>
      </c>
      <c r="BN1158" t="s">
        <v>105</v>
      </c>
      <c r="BO1158" t="s">
        <v>106</v>
      </c>
      <c r="BP1158">
        <f t="shared" si="654"/>
        <v>6</v>
      </c>
      <c r="BQ1158">
        <v>1265</v>
      </c>
      <c r="BR1158">
        <v>0</v>
      </c>
      <c r="BS1158">
        <v>0</v>
      </c>
      <c r="BT1158">
        <v>1265</v>
      </c>
      <c r="BU1158">
        <v>0</v>
      </c>
      <c r="BV1158">
        <v>1</v>
      </c>
      <c r="BW1158">
        <v>2</v>
      </c>
      <c r="BX1158">
        <v>0</v>
      </c>
      <c r="BY1158">
        <v>3</v>
      </c>
      <c r="BZ1158">
        <v>1</v>
      </c>
      <c r="CA1158" t="s">
        <v>97</v>
      </c>
      <c r="CB1158">
        <f t="shared" si="655"/>
        <v>5</v>
      </c>
      <c r="CC1158">
        <v>6</v>
      </c>
      <c r="CD1158" t="s">
        <v>107</v>
      </c>
      <c r="CE1158">
        <v>1</v>
      </c>
      <c r="CF1158" t="s">
        <v>97</v>
      </c>
      <c r="CG1158" t="s">
        <v>108</v>
      </c>
      <c r="CH1158">
        <f t="shared" si="656"/>
        <v>6</v>
      </c>
      <c r="CI1158">
        <v>1965</v>
      </c>
      <c r="CJ1158" t="s">
        <v>109</v>
      </c>
      <c r="CK1158">
        <f t="shared" si="657"/>
        <v>3</v>
      </c>
      <c r="CL1158">
        <v>2</v>
      </c>
      <c r="CM1158">
        <v>502</v>
      </c>
      <c r="CN1158" t="s">
        <v>98</v>
      </c>
      <c r="CO1158">
        <f t="shared" si="658"/>
        <v>4</v>
      </c>
      <c r="CP1158" t="s">
        <v>98</v>
      </c>
      <c r="CQ1158">
        <f t="shared" si="659"/>
        <v>4</v>
      </c>
      <c r="CR1158" t="s">
        <v>105</v>
      </c>
      <c r="CS1158">
        <f t="shared" si="660"/>
        <v>3</v>
      </c>
      <c r="CT1158">
        <v>0</v>
      </c>
      <c r="CU1158">
        <v>92</v>
      </c>
      <c r="CV1158">
        <v>0</v>
      </c>
      <c r="CW1158">
        <v>96</v>
      </c>
      <c r="CX1158">
        <v>0</v>
      </c>
      <c r="CY1158">
        <v>0</v>
      </c>
      <c r="CZ1158" t="s">
        <v>83</v>
      </c>
      <c r="DA1158" t="s">
        <v>134</v>
      </c>
      <c r="DB1158">
        <f t="shared" si="661"/>
        <v>3</v>
      </c>
      <c r="DC1158" t="s">
        <v>83</v>
      </c>
      <c r="DD1158">
        <v>0</v>
      </c>
      <c r="DE1158">
        <v>10</v>
      </c>
      <c r="DF1158">
        <v>2008</v>
      </c>
      <c r="DG1158">
        <f t="shared" si="664"/>
        <v>15</v>
      </c>
      <c r="DH1158" t="s">
        <v>110</v>
      </c>
      <c r="DI1158">
        <f t="shared" si="662"/>
        <v>4</v>
      </c>
      <c r="DJ1158" t="s">
        <v>111</v>
      </c>
      <c r="DK1158">
        <f t="shared" si="663"/>
        <v>5</v>
      </c>
      <c r="DL1158">
        <v>179900</v>
      </c>
    </row>
    <row r="1159" spans="1:116" x14ac:dyDescent="0.35">
      <c r="A1159">
        <v>1158</v>
      </c>
      <c r="B1159">
        <v>120</v>
      </c>
      <c r="C1159" t="s">
        <v>81</v>
      </c>
      <c r="D1159">
        <f t="shared" si="630"/>
        <v>4</v>
      </c>
      <c r="E1159">
        <v>34</v>
      </c>
      <c r="F1159">
        <v>5001</v>
      </c>
      <c r="G1159" t="s">
        <v>82</v>
      </c>
      <c r="H1159">
        <f t="shared" si="631"/>
        <v>2</v>
      </c>
      <c r="I1159" t="s">
        <v>83</v>
      </c>
      <c r="J1159" t="str">
        <f t="shared" si="632"/>
        <v/>
      </c>
      <c r="K1159" t="s">
        <v>120</v>
      </c>
      <c r="L1159">
        <f t="shared" si="633"/>
        <v>2</v>
      </c>
      <c r="M1159" t="s">
        <v>85</v>
      </c>
      <c r="N1159">
        <f t="shared" si="634"/>
        <v>2</v>
      </c>
      <c r="O1159" t="s">
        <v>86</v>
      </c>
      <c r="P1159">
        <f t="shared" si="635"/>
        <v>4</v>
      </c>
      <c r="Q1159" t="s">
        <v>87</v>
      </c>
      <c r="R1159">
        <f t="shared" si="636"/>
        <v>4</v>
      </c>
      <c r="S1159" t="s">
        <v>88</v>
      </c>
      <c r="T1159">
        <f t="shared" si="637"/>
        <v>3</v>
      </c>
      <c r="U1159" t="s">
        <v>154</v>
      </c>
      <c r="V1159">
        <f t="shared" si="638"/>
        <v>19</v>
      </c>
      <c r="W1159" t="s">
        <v>90</v>
      </c>
      <c r="X1159">
        <f t="shared" si="639"/>
        <v>7</v>
      </c>
      <c r="Y1159" t="s">
        <v>90</v>
      </c>
      <c r="Z1159">
        <f t="shared" si="640"/>
        <v>7</v>
      </c>
      <c r="AA1159" t="s">
        <v>198</v>
      </c>
      <c r="AB1159">
        <f t="shared" si="641"/>
        <v>5</v>
      </c>
      <c r="AC1159" t="s">
        <v>115</v>
      </c>
      <c r="AD1159">
        <f t="shared" si="642"/>
        <v>4</v>
      </c>
      <c r="AE1159">
        <v>7</v>
      </c>
      <c r="AF1159">
        <v>5</v>
      </c>
      <c r="AG1159">
        <v>2007</v>
      </c>
      <c r="AH1159">
        <v>2008</v>
      </c>
      <c r="AI1159" t="s">
        <v>93</v>
      </c>
      <c r="AJ1159">
        <f t="shared" si="643"/>
        <v>5</v>
      </c>
      <c r="AK1159" t="s">
        <v>94</v>
      </c>
      <c r="AL1159">
        <f t="shared" si="644"/>
        <v>8</v>
      </c>
      <c r="AM1159" t="s">
        <v>95</v>
      </c>
      <c r="AN1159">
        <f t="shared" si="645"/>
        <v>14</v>
      </c>
      <c r="AO1159" t="s">
        <v>95</v>
      </c>
      <c r="AP1159" t="s">
        <v>137</v>
      </c>
      <c r="AQ1159">
        <f t="shared" si="646"/>
        <v>5</v>
      </c>
      <c r="AR1159">
        <v>166</v>
      </c>
      <c r="AS1159" t="s">
        <v>97</v>
      </c>
      <c r="AT1159">
        <f t="shared" si="647"/>
        <v>4</v>
      </c>
      <c r="AU1159" t="s">
        <v>98</v>
      </c>
      <c r="AV1159">
        <f t="shared" si="648"/>
        <v>3</v>
      </c>
      <c r="AW1159" t="s">
        <v>99</v>
      </c>
      <c r="AX1159">
        <f t="shared" si="649"/>
        <v>6</v>
      </c>
      <c r="AY1159" t="s">
        <v>97</v>
      </c>
      <c r="AZ1159">
        <f t="shared" si="650"/>
        <v>5</v>
      </c>
      <c r="BA1159" t="s">
        <v>98</v>
      </c>
      <c r="BB1159">
        <f t="shared" si="651"/>
        <v>4</v>
      </c>
      <c r="BC1159" t="s">
        <v>100</v>
      </c>
      <c r="BD1159" t="s">
        <v>101</v>
      </c>
      <c r="BE1159">
        <f t="shared" si="652"/>
        <v>7</v>
      </c>
      <c r="BF1159">
        <v>904</v>
      </c>
      <c r="BG1159" t="s">
        <v>102</v>
      </c>
      <c r="BH1159">
        <v>0</v>
      </c>
      <c r="BI1159">
        <v>410</v>
      </c>
      <c r="BJ1159">
        <v>1314</v>
      </c>
      <c r="BK1159" t="s">
        <v>103</v>
      </c>
      <c r="BL1159">
        <f t="shared" si="653"/>
        <v>6</v>
      </c>
      <c r="BM1159" t="s">
        <v>104</v>
      </c>
      <c r="BN1159" t="s">
        <v>105</v>
      </c>
      <c r="BO1159" t="s">
        <v>106</v>
      </c>
      <c r="BP1159">
        <f t="shared" si="654"/>
        <v>6</v>
      </c>
      <c r="BQ1159">
        <v>1314</v>
      </c>
      <c r="BR1159">
        <v>0</v>
      </c>
      <c r="BS1159">
        <v>0</v>
      </c>
      <c r="BT1159">
        <v>1314</v>
      </c>
      <c r="BU1159">
        <v>1</v>
      </c>
      <c r="BV1159">
        <v>0</v>
      </c>
      <c r="BW1159">
        <v>2</v>
      </c>
      <c r="BX1159">
        <v>0</v>
      </c>
      <c r="BY1159">
        <v>2</v>
      </c>
      <c r="BZ1159">
        <v>1</v>
      </c>
      <c r="CA1159" t="s">
        <v>97</v>
      </c>
      <c r="CB1159">
        <f t="shared" si="655"/>
        <v>5</v>
      </c>
      <c r="CC1159">
        <v>6</v>
      </c>
      <c r="CD1159" t="s">
        <v>107</v>
      </c>
      <c r="CE1159">
        <v>1</v>
      </c>
      <c r="CF1159" t="s">
        <v>97</v>
      </c>
      <c r="CG1159" t="s">
        <v>108</v>
      </c>
      <c r="CH1159">
        <f t="shared" si="656"/>
        <v>6</v>
      </c>
      <c r="CI1159">
        <v>2008</v>
      </c>
      <c r="CJ1159" t="s">
        <v>109</v>
      </c>
      <c r="CK1159">
        <f t="shared" si="657"/>
        <v>3</v>
      </c>
      <c r="CL1159">
        <v>2</v>
      </c>
      <c r="CM1159">
        <v>626</v>
      </c>
      <c r="CN1159" t="s">
        <v>98</v>
      </c>
      <c r="CO1159">
        <f t="shared" si="658"/>
        <v>4</v>
      </c>
      <c r="CP1159" t="s">
        <v>98</v>
      </c>
      <c r="CQ1159">
        <f t="shared" si="659"/>
        <v>4</v>
      </c>
      <c r="CR1159" t="s">
        <v>105</v>
      </c>
      <c r="CS1159">
        <f t="shared" si="660"/>
        <v>3</v>
      </c>
      <c r="CT1159">
        <v>172</v>
      </c>
      <c r="CU1159">
        <v>62</v>
      </c>
      <c r="CV1159">
        <v>0</v>
      </c>
      <c r="CW1159">
        <v>0</v>
      </c>
      <c r="CX1159">
        <v>0</v>
      </c>
      <c r="CY1159">
        <v>0</v>
      </c>
      <c r="CZ1159" t="s">
        <v>83</v>
      </c>
      <c r="DA1159" t="s">
        <v>83</v>
      </c>
      <c r="DB1159">
        <f t="shared" si="661"/>
        <v>5</v>
      </c>
      <c r="DC1159" t="s">
        <v>83</v>
      </c>
      <c r="DD1159">
        <v>0</v>
      </c>
      <c r="DE1159">
        <v>7</v>
      </c>
      <c r="DF1159">
        <v>2009</v>
      </c>
      <c r="DG1159">
        <f t="shared" si="664"/>
        <v>14</v>
      </c>
      <c r="DH1159" t="s">
        <v>110</v>
      </c>
      <c r="DI1159">
        <f t="shared" si="662"/>
        <v>4</v>
      </c>
      <c r="DJ1159" t="s">
        <v>111</v>
      </c>
      <c r="DK1159">
        <f t="shared" si="663"/>
        <v>5</v>
      </c>
      <c r="DL1159">
        <v>230000</v>
      </c>
    </row>
    <row r="1160" spans="1:116" x14ac:dyDescent="0.35">
      <c r="A1160">
        <v>1159</v>
      </c>
      <c r="B1160">
        <v>20</v>
      </c>
      <c r="C1160" t="s">
        <v>81</v>
      </c>
      <c r="D1160">
        <f t="shared" si="630"/>
        <v>4</v>
      </c>
      <c r="E1160">
        <v>92</v>
      </c>
      <c r="F1160">
        <v>11932</v>
      </c>
      <c r="G1160" t="s">
        <v>82</v>
      </c>
      <c r="H1160">
        <f t="shared" si="631"/>
        <v>2</v>
      </c>
      <c r="I1160" t="s">
        <v>83</v>
      </c>
      <c r="J1160" t="str">
        <f t="shared" si="632"/>
        <v/>
      </c>
      <c r="K1160" t="s">
        <v>84</v>
      </c>
      <c r="L1160">
        <f t="shared" si="633"/>
        <v>1</v>
      </c>
      <c r="M1160" t="s">
        <v>85</v>
      </c>
      <c r="N1160">
        <f t="shared" si="634"/>
        <v>2</v>
      </c>
      <c r="O1160" t="s">
        <v>86</v>
      </c>
      <c r="P1160">
        <f t="shared" si="635"/>
        <v>4</v>
      </c>
      <c r="Q1160" t="s">
        <v>112</v>
      </c>
      <c r="R1160">
        <f t="shared" si="636"/>
        <v>3</v>
      </c>
      <c r="S1160" t="s">
        <v>88</v>
      </c>
      <c r="T1160">
        <f t="shared" si="637"/>
        <v>3</v>
      </c>
      <c r="U1160" t="s">
        <v>136</v>
      </c>
      <c r="V1160">
        <f t="shared" si="638"/>
        <v>18</v>
      </c>
      <c r="W1160" t="s">
        <v>114</v>
      </c>
      <c r="X1160">
        <f t="shared" si="639"/>
        <v>2</v>
      </c>
      <c r="Y1160" t="s">
        <v>90</v>
      </c>
      <c r="Z1160">
        <f t="shared" si="640"/>
        <v>7</v>
      </c>
      <c r="AA1160" t="s">
        <v>91</v>
      </c>
      <c r="AB1160">
        <f t="shared" si="641"/>
        <v>3</v>
      </c>
      <c r="AC1160" t="s">
        <v>115</v>
      </c>
      <c r="AD1160">
        <f t="shared" si="642"/>
        <v>4</v>
      </c>
      <c r="AE1160">
        <v>8</v>
      </c>
      <c r="AF1160">
        <v>5</v>
      </c>
      <c r="AG1160">
        <v>2007</v>
      </c>
      <c r="AH1160">
        <v>2008</v>
      </c>
      <c r="AI1160" t="s">
        <v>93</v>
      </c>
      <c r="AJ1160">
        <f t="shared" si="643"/>
        <v>5</v>
      </c>
      <c r="AK1160" t="s">
        <v>94</v>
      </c>
      <c r="AL1160">
        <f t="shared" si="644"/>
        <v>8</v>
      </c>
      <c r="AM1160" t="s">
        <v>95</v>
      </c>
      <c r="AN1160">
        <f t="shared" si="645"/>
        <v>14</v>
      </c>
      <c r="AO1160" t="s">
        <v>95</v>
      </c>
      <c r="AP1160" t="s">
        <v>137</v>
      </c>
      <c r="AQ1160">
        <f t="shared" si="646"/>
        <v>5</v>
      </c>
      <c r="AR1160">
        <v>186</v>
      </c>
      <c r="AS1160" t="s">
        <v>97</v>
      </c>
      <c r="AT1160">
        <f t="shared" si="647"/>
        <v>4</v>
      </c>
      <c r="AU1160" t="s">
        <v>98</v>
      </c>
      <c r="AV1160">
        <f t="shared" si="648"/>
        <v>3</v>
      </c>
      <c r="AW1160" t="s">
        <v>99</v>
      </c>
      <c r="AX1160">
        <f t="shared" si="649"/>
        <v>6</v>
      </c>
      <c r="AY1160" t="s">
        <v>97</v>
      </c>
      <c r="AZ1160">
        <f t="shared" si="650"/>
        <v>5</v>
      </c>
      <c r="BA1160" t="s">
        <v>98</v>
      </c>
      <c r="BB1160">
        <f t="shared" si="651"/>
        <v>4</v>
      </c>
      <c r="BC1160" t="s">
        <v>100</v>
      </c>
      <c r="BD1160" t="s">
        <v>102</v>
      </c>
      <c r="BE1160">
        <f t="shared" si="652"/>
        <v>6</v>
      </c>
      <c r="BF1160">
        <v>0</v>
      </c>
      <c r="BG1160" t="s">
        <v>102</v>
      </c>
      <c r="BH1160">
        <v>0</v>
      </c>
      <c r="BI1160">
        <v>1580</v>
      </c>
      <c r="BJ1160">
        <v>1580</v>
      </c>
      <c r="BK1160" t="s">
        <v>103</v>
      </c>
      <c r="BL1160">
        <f t="shared" si="653"/>
        <v>6</v>
      </c>
      <c r="BM1160" t="s">
        <v>104</v>
      </c>
      <c r="BN1160" t="s">
        <v>105</v>
      </c>
      <c r="BO1160" t="s">
        <v>106</v>
      </c>
      <c r="BP1160">
        <f t="shared" si="654"/>
        <v>6</v>
      </c>
      <c r="BQ1160">
        <v>1580</v>
      </c>
      <c r="BR1160">
        <v>0</v>
      </c>
      <c r="BS1160">
        <v>0</v>
      </c>
      <c r="BT1160">
        <v>1580</v>
      </c>
      <c r="BU1160">
        <v>0</v>
      </c>
      <c r="BV1160">
        <v>0</v>
      </c>
      <c r="BW1160">
        <v>2</v>
      </c>
      <c r="BX1160">
        <v>0</v>
      </c>
      <c r="BY1160">
        <v>3</v>
      </c>
      <c r="BZ1160">
        <v>1</v>
      </c>
      <c r="CA1160" t="s">
        <v>97</v>
      </c>
      <c r="CB1160">
        <f t="shared" si="655"/>
        <v>5</v>
      </c>
      <c r="CC1160">
        <v>7</v>
      </c>
      <c r="CD1160" t="s">
        <v>107</v>
      </c>
      <c r="CE1160">
        <v>0</v>
      </c>
      <c r="CF1160" t="s">
        <v>83</v>
      </c>
      <c r="CG1160" t="s">
        <v>108</v>
      </c>
      <c r="CH1160">
        <f t="shared" si="656"/>
        <v>6</v>
      </c>
      <c r="CI1160">
        <v>2008</v>
      </c>
      <c r="CJ1160" t="s">
        <v>109</v>
      </c>
      <c r="CK1160">
        <f t="shared" si="657"/>
        <v>3</v>
      </c>
      <c r="CL1160">
        <v>3</v>
      </c>
      <c r="CM1160">
        <v>830</v>
      </c>
      <c r="CN1160" t="s">
        <v>98</v>
      </c>
      <c r="CO1160">
        <f t="shared" si="658"/>
        <v>4</v>
      </c>
      <c r="CP1160" t="s">
        <v>98</v>
      </c>
      <c r="CQ1160">
        <f t="shared" si="659"/>
        <v>4</v>
      </c>
      <c r="CR1160" t="s">
        <v>105</v>
      </c>
      <c r="CS1160">
        <f t="shared" si="660"/>
        <v>3</v>
      </c>
      <c r="CT1160">
        <v>0</v>
      </c>
      <c r="CU1160">
        <v>24</v>
      </c>
      <c r="CV1160">
        <v>0</v>
      </c>
      <c r="CW1160">
        <v>0</v>
      </c>
      <c r="CX1160">
        <v>0</v>
      </c>
      <c r="CY1160">
        <v>0</v>
      </c>
      <c r="CZ1160" t="s">
        <v>83</v>
      </c>
      <c r="DA1160" t="s">
        <v>83</v>
      </c>
      <c r="DB1160">
        <f t="shared" si="661"/>
        <v>5</v>
      </c>
      <c r="DC1160" t="s">
        <v>83</v>
      </c>
      <c r="DD1160">
        <v>0</v>
      </c>
      <c r="DE1160">
        <v>6</v>
      </c>
      <c r="DF1160">
        <v>2008</v>
      </c>
      <c r="DG1160">
        <f t="shared" si="664"/>
        <v>15</v>
      </c>
      <c r="DH1160" t="s">
        <v>208</v>
      </c>
      <c r="DI1160">
        <f t="shared" si="662"/>
        <v>2</v>
      </c>
      <c r="DJ1160" t="s">
        <v>159</v>
      </c>
      <c r="DK1160">
        <f t="shared" si="663"/>
        <v>6</v>
      </c>
      <c r="DL1160">
        <v>235128</v>
      </c>
    </row>
    <row r="1161" spans="1:116" x14ac:dyDescent="0.35">
      <c r="A1161">
        <v>1160</v>
      </c>
      <c r="B1161">
        <v>60</v>
      </c>
      <c r="C1161" t="s">
        <v>81</v>
      </c>
      <c r="D1161">
        <f t="shared" si="630"/>
        <v>4</v>
      </c>
      <c r="E1161">
        <v>76</v>
      </c>
      <c r="F1161">
        <v>9120</v>
      </c>
      <c r="G1161" t="s">
        <v>82</v>
      </c>
      <c r="H1161">
        <f t="shared" si="631"/>
        <v>2</v>
      </c>
      <c r="I1161" t="s">
        <v>83</v>
      </c>
      <c r="J1161" t="str">
        <f t="shared" si="632"/>
        <v/>
      </c>
      <c r="K1161" t="s">
        <v>84</v>
      </c>
      <c r="L1161">
        <f t="shared" si="633"/>
        <v>1</v>
      </c>
      <c r="M1161" t="s">
        <v>85</v>
      </c>
      <c r="N1161">
        <f t="shared" si="634"/>
        <v>2</v>
      </c>
      <c r="O1161" t="s">
        <v>86</v>
      </c>
      <c r="P1161">
        <f t="shared" si="635"/>
        <v>4</v>
      </c>
      <c r="Q1161" t="s">
        <v>87</v>
      </c>
      <c r="R1161">
        <f t="shared" si="636"/>
        <v>4</v>
      </c>
      <c r="S1161" t="s">
        <v>88</v>
      </c>
      <c r="T1161">
        <f t="shared" si="637"/>
        <v>3</v>
      </c>
      <c r="U1161" t="s">
        <v>138</v>
      </c>
      <c r="V1161">
        <f t="shared" si="638"/>
        <v>10</v>
      </c>
      <c r="W1161" t="s">
        <v>90</v>
      </c>
      <c r="X1161">
        <f t="shared" si="639"/>
        <v>7</v>
      </c>
      <c r="Y1161" t="s">
        <v>90</v>
      </c>
      <c r="Z1161">
        <f t="shared" si="640"/>
        <v>7</v>
      </c>
      <c r="AA1161" t="s">
        <v>91</v>
      </c>
      <c r="AB1161">
        <f t="shared" si="641"/>
        <v>3</v>
      </c>
      <c r="AC1161" t="s">
        <v>92</v>
      </c>
      <c r="AD1161">
        <f t="shared" si="642"/>
        <v>8</v>
      </c>
      <c r="AE1161">
        <v>6</v>
      </c>
      <c r="AF1161">
        <v>6</v>
      </c>
      <c r="AG1161">
        <v>1974</v>
      </c>
      <c r="AH1161">
        <v>1974</v>
      </c>
      <c r="AI1161" t="s">
        <v>152</v>
      </c>
      <c r="AJ1161">
        <f t="shared" si="643"/>
        <v>6</v>
      </c>
      <c r="AK1161" t="s">
        <v>94</v>
      </c>
      <c r="AL1161">
        <f t="shared" si="644"/>
        <v>8</v>
      </c>
      <c r="AM1161" t="s">
        <v>140</v>
      </c>
      <c r="AN1161">
        <f t="shared" si="645"/>
        <v>9</v>
      </c>
      <c r="AO1161" t="s">
        <v>140</v>
      </c>
      <c r="AP1161" t="s">
        <v>96</v>
      </c>
      <c r="AQ1161">
        <f t="shared" si="646"/>
        <v>4</v>
      </c>
      <c r="AR1161">
        <v>270</v>
      </c>
      <c r="AS1161" t="s">
        <v>97</v>
      </c>
      <c r="AT1161">
        <f t="shared" si="647"/>
        <v>4</v>
      </c>
      <c r="AU1161" t="s">
        <v>98</v>
      </c>
      <c r="AV1161">
        <f t="shared" si="648"/>
        <v>3</v>
      </c>
      <c r="AW1161" t="s">
        <v>118</v>
      </c>
      <c r="AX1161">
        <f t="shared" si="649"/>
        <v>2</v>
      </c>
      <c r="AY1161" t="s">
        <v>98</v>
      </c>
      <c r="AZ1161">
        <f t="shared" si="650"/>
        <v>4</v>
      </c>
      <c r="BA1161" t="s">
        <v>98</v>
      </c>
      <c r="BB1161">
        <f t="shared" si="651"/>
        <v>4</v>
      </c>
      <c r="BC1161" t="s">
        <v>100</v>
      </c>
      <c r="BD1161" t="s">
        <v>119</v>
      </c>
      <c r="BE1161">
        <f t="shared" si="652"/>
        <v>4</v>
      </c>
      <c r="BF1161">
        <v>442</v>
      </c>
      <c r="BG1161" t="s">
        <v>102</v>
      </c>
      <c r="BH1161">
        <v>0</v>
      </c>
      <c r="BI1161">
        <v>459</v>
      </c>
      <c r="BJ1161">
        <v>901</v>
      </c>
      <c r="BK1161" t="s">
        <v>103</v>
      </c>
      <c r="BL1161">
        <f t="shared" si="653"/>
        <v>6</v>
      </c>
      <c r="BM1161" t="s">
        <v>98</v>
      </c>
      <c r="BN1161" t="s">
        <v>105</v>
      </c>
      <c r="BO1161" t="s">
        <v>106</v>
      </c>
      <c r="BP1161">
        <f t="shared" si="654"/>
        <v>6</v>
      </c>
      <c r="BQ1161">
        <v>943</v>
      </c>
      <c r="BR1161">
        <v>933</v>
      </c>
      <c r="BS1161">
        <v>0</v>
      </c>
      <c r="BT1161">
        <v>1876</v>
      </c>
      <c r="BU1161">
        <v>0</v>
      </c>
      <c r="BV1161">
        <v>0</v>
      </c>
      <c r="BW1161">
        <v>2</v>
      </c>
      <c r="BX1161">
        <v>1</v>
      </c>
      <c r="BY1161">
        <v>4</v>
      </c>
      <c r="BZ1161">
        <v>1</v>
      </c>
      <c r="CA1161" t="s">
        <v>97</v>
      </c>
      <c r="CB1161">
        <f t="shared" si="655"/>
        <v>5</v>
      </c>
      <c r="CC1161">
        <v>8</v>
      </c>
      <c r="CD1161" t="s">
        <v>107</v>
      </c>
      <c r="CE1161">
        <v>1</v>
      </c>
      <c r="CF1161" t="s">
        <v>98</v>
      </c>
      <c r="CG1161" t="s">
        <v>108</v>
      </c>
      <c r="CH1161">
        <f t="shared" si="656"/>
        <v>6</v>
      </c>
      <c r="CI1161">
        <v>1974</v>
      </c>
      <c r="CJ1161" t="s">
        <v>109</v>
      </c>
      <c r="CK1161">
        <f t="shared" si="657"/>
        <v>3</v>
      </c>
      <c r="CL1161">
        <v>2</v>
      </c>
      <c r="CM1161">
        <v>540</v>
      </c>
      <c r="CN1161" t="s">
        <v>97</v>
      </c>
      <c r="CO1161">
        <f t="shared" si="658"/>
        <v>5</v>
      </c>
      <c r="CP1161" t="s">
        <v>98</v>
      </c>
      <c r="CQ1161">
        <f t="shared" si="659"/>
        <v>4</v>
      </c>
      <c r="CR1161" t="s">
        <v>105</v>
      </c>
      <c r="CS1161">
        <f t="shared" si="660"/>
        <v>3</v>
      </c>
      <c r="CT1161">
        <v>0</v>
      </c>
      <c r="CU1161">
        <v>69</v>
      </c>
      <c r="CV1161">
        <v>0</v>
      </c>
      <c r="CW1161">
        <v>0</v>
      </c>
      <c r="CX1161">
        <v>0</v>
      </c>
      <c r="CY1161">
        <v>0</v>
      </c>
      <c r="CZ1161" t="s">
        <v>83</v>
      </c>
      <c r="DA1161" t="s">
        <v>83</v>
      </c>
      <c r="DB1161">
        <f t="shared" si="661"/>
        <v>5</v>
      </c>
      <c r="DC1161" t="s">
        <v>83</v>
      </c>
      <c r="DD1161">
        <v>0</v>
      </c>
      <c r="DE1161">
        <v>7</v>
      </c>
      <c r="DF1161">
        <v>2008</v>
      </c>
      <c r="DG1161">
        <f t="shared" si="664"/>
        <v>15</v>
      </c>
      <c r="DH1161" t="s">
        <v>110</v>
      </c>
      <c r="DI1161">
        <f t="shared" si="662"/>
        <v>4</v>
      </c>
      <c r="DJ1161" t="s">
        <v>111</v>
      </c>
      <c r="DK1161">
        <f t="shared" si="663"/>
        <v>5</v>
      </c>
      <c r="DL1161">
        <v>185000</v>
      </c>
    </row>
    <row r="1162" spans="1:116" x14ac:dyDescent="0.35">
      <c r="A1162">
        <v>1161</v>
      </c>
      <c r="B1162">
        <v>160</v>
      </c>
      <c r="C1162" t="s">
        <v>81</v>
      </c>
      <c r="D1162">
        <f t="shared" si="630"/>
        <v>4</v>
      </c>
      <c r="E1162">
        <v>24</v>
      </c>
      <c r="F1162">
        <v>2280</v>
      </c>
      <c r="G1162" t="s">
        <v>82</v>
      </c>
      <c r="H1162">
        <f t="shared" si="631"/>
        <v>2</v>
      </c>
      <c r="I1162" t="s">
        <v>83</v>
      </c>
      <c r="J1162" t="str">
        <f t="shared" si="632"/>
        <v/>
      </c>
      <c r="K1162" t="s">
        <v>84</v>
      </c>
      <c r="L1162">
        <f t="shared" si="633"/>
        <v>1</v>
      </c>
      <c r="M1162" t="s">
        <v>85</v>
      </c>
      <c r="N1162">
        <f t="shared" si="634"/>
        <v>2</v>
      </c>
      <c r="O1162" t="s">
        <v>86</v>
      </c>
      <c r="P1162">
        <f t="shared" si="635"/>
        <v>4</v>
      </c>
      <c r="Q1162" t="s">
        <v>87</v>
      </c>
      <c r="R1162">
        <f t="shared" si="636"/>
        <v>4</v>
      </c>
      <c r="S1162" t="s">
        <v>88</v>
      </c>
      <c r="T1162">
        <f t="shared" si="637"/>
        <v>3</v>
      </c>
      <c r="U1162" t="s">
        <v>216</v>
      </c>
      <c r="V1162">
        <f t="shared" si="638"/>
        <v>22</v>
      </c>
      <c r="W1162" t="s">
        <v>90</v>
      </c>
      <c r="X1162">
        <f t="shared" si="639"/>
        <v>7</v>
      </c>
      <c r="Y1162" t="s">
        <v>90</v>
      </c>
      <c r="Z1162">
        <f t="shared" si="640"/>
        <v>7</v>
      </c>
      <c r="AA1162" t="s">
        <v>198</v>
      </c>
      <c r="AB1162">
        <f t="shared" si="641"/>
        <v>5</v>
      </c>
      <c r="AC1162" t="s">
        <v>92</v>
      </c>
      <c r="AD1162">
        <f t="shared" si="642"/>
        <v>8</v>
      </c>
      <c r="AE1162">
        <v>6</v>
      </c>
      <c r="AF1162">
        <v>5</v>
      </c>
      <c r="AG1162">
        <v>1978</v>
      </c>
      <c r="AH1162">
        <v>1978</v>
      </c>
      <c r="AI1162" t="s">
        <v>93</v>
      </c>
      <c r="AJ1162">
        <f t="shared" si="643"/>
        <v>5</v>
      </c>
      <c r="AK1162" t="s">
        <v>94</v>
      </c>
      <c r="AL1162">
        <f t="shared" si="644"/>
        <v>8</v>
      </c>
      <c r="AM1162" t="s">
        <v>161</v>
      </c>
      <c r="AN1162">
        <f t="shared" si="645"/>
        <v>3</v>
      </c>
      <c r="AO1162" t="s">
        <v>226</v>
      </c>
      <c r="AP1162" t="s">
        <v>117</v>
      </c>
      <c r="AQ1162">
        <f t="shared" si="646"/>
        <v>2</v>
      </c>
      <c r="AR1162">
        <v>0</v>
      </c>
      <c r="AS1162" t="s">
        <v>98</v>
      </c>
      <c r="AT1162">
        <f t="shared" si="647"/>
        <v>3</v>
      </c>
      <c r="AU1162" t="s">
        <v>98</v>
      </c>
      <c r="AV1162">
        <f t="shared" si="648"/>
        <v>3</v>
      </c>
      <c r="AW1162" t="s">
        <v>118</v>
      </c>
      <c r="AX1162">
        <f t="shared" si="649"/>
        <v>2</v>
      </c>
      <c r="AY1162" t="s">
        <v>97</v>
      </c>
      <c r="AZ1162">
        <f t="shared" si="650"/>
        <v>5</v>
      </c>
      <c r="BA1162" t="s">
        <v>98</v>
      </c>
      <c r="BB1162">
        <f t="shared" si="651"/>
        <v>4</v>
      </c>
      <c r="BC1162" t="s">
        <v>100</v>
      </c>
      <c r="BD1162" t="s">
        <v>119</v>
      </c>
      <c r="BE1162">
        <f t="shared" si="652"/>
        <v>4</v>
      </c>
      <c r="BF1162">
        <v>311</v>
      </c>
      <c r="BG1162" t="s">
        <v>102</v>
      </c>
      <c r="BH1162">
        <v>0</v>
      </c>
      <c r="BI1162">
        <v>544</v>
      </c>
      <c r="BJ1162">
        <v>855</v>
      </c>
      <c r="BK1162" t="s">
        <v>103</v>
      </c>
      <c r="BL1162">
        <f t="shared" si="653"/>
        <v>6</v>
      </c>
      <c r="BM1162" t="s">
        <v>147</v>
      </c>
      <c r="BN1162" t="s">
        <v>105</v>
      </c>
      <c r="BO1162" t="s">
        <v>106</v>
      </c>
      <c r="BP1162">
        <f t="shared" si="654"/>
        <v>6</v>
      </c>
      <c r="BQ1162">
        <v>855</v>
      </c>
      <c r="BR1162">
        <v>601</v>
      </c>
      <c r="BS1162">
        <v>0</v>
      </c>
      <c r="BT1162">
        <v>1456</v>
      </c>
      <c r="BU1162">
        <v>0</v>
      </c>
      <c r="BV1162">
        <v>0</v>
      </c>
      <c r="BW1162">
        <v>2</v>
      </c>
      <c r="BX1162">
        <v>1</v>
      </c>
      <c r="BY1162">
        <v>3</v>
      </c>
      <c r="BZ1162">
        <v>1</v>
      </c>
      <c r="CA1162" t="s">
        <v>98</v>
      </c>
      <c r="CB1162">
        <f t="shared" si="655"/>
        <v>4</v>
      </c>
      <c r="CC1162">
        <v>7</v>
      </c>
      <c r="CD1162" t="s">
        <v>107</v>
      </c>
      <c r="CE1162">
        <v>1</v>
      </c>
      <c r="CF1162" t="s">
        <v>98</v>
      </c>
      <c r="CG1162" t="s">
        <v>108</v>
      </c>
      <c r="CH1162">
        <f t="shared" si="656"/>
        <v>6</v>
      </c>
      <c r="CI1162">
        <v>1978</v>
      </c>
      <c r="CJ1162" t="s">
        <v>102</v>
      </c>
      <c r="CK1162">
        <f t="shared" si="657"/>
        <v>2</v>
      </c>
      <c r="CL1162">
        <v>2</v>
      </c>
      <c r="CM1162">
        <v>440</v>
      </c>
      <c r="CN1162" t="s">
        <v>98</v>
      </c>
      <c r="CO1162">
        <f t="shared" si="658"/>
        <v>4</v>
      </c>
      <c r="CP1162" t="s">
        <v>98</v>
      </c>
      <c r="CQ1162">
        <f t="shared" si="659"/>
        <v>4</v>
      </c>
      <c r="CR1162" t="s">
        <v>105</v>
      </c>
      <c r="CS1162">
        <f t="shared" si="660"/>
        <v>3</v>
      </c>
      <c r="CT1162">
        <v>26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 t="s">
        <v>83</v>
      </c>
      <c r="DA1162" t="s">
        <v>83</v>
      </c>
      <c r="DB1162">
        <f t="shared" si="661"/>
        <v>5</v>
      </c>
      <c r="DC1162" t="s">
        <v>83</v>
      </c>
      <c r="DD1162">
        <v>0</v>
      </c>
      <c r="DE1162">
        <v>7</v>
      </c>
      <c r="DF1162">
        <v>2010</v>
      </c>
      <c r="DG1162">
        <f t="shared" si="664"/>
        <v>13</v>
      </c>
      <c r="DH1162" t="s">
        <v>110</v>
      </c>
      <c r="DI1162">
        <f t="shared" si="662"/>
        <v>4</v>
      </c>
      <c r="DJ1162" t="s">
        <v>111</v>
      </c>
      <c r="DK1162">
        <f t="shared" si="663"/>
        <v>5</v>
      </c>
      <c r="DL1162">
        <v>146000</v>
      </c>
    </row>
    <row r="1163" spans="1:116" x14ac:dyDescent="0.35">
      <c r="A1163">
        <v>1162</v>
      </c>
      <c r="B1163">
        <v>20</v>
      </c>
      <c r="C1163" t="s">
        <v>81</v>
      </c>
      <c r="D1163">
        <f t="shared" si="630"/>
        <v>4</v>
      </c>
      <c r="E1163" t="s">
        <v>83</v>
      </c>
      <c r="F1163">
        <v>14778</v>
      </c>
      <c r="G1163" t="s">
        <v>82</v>
      </c>
      <c r="H1163">
        <f t="shared" si="631"/>
        <v>2</v>
      </c>
      <c r="I1163" t="s">
        <v>83</v>
      </c>
      <c r="J1163" t="str">
        <f t="shared" si="632"/>
        <v/>
      </c>
      <c r="K1163" t="s">
        <v>120</v>
      </c>
      <c r="L1163">
        <f t="shared" si="633"/>
        <v>2</v>
      </c>
      <c r="M1163" t="s">
        <v>195</v>
      </c>
      <c r="N1163">
        <f t="shared" si="634"/>
        <v>3</v>
      </c>
      <c r="O1163" t="s">
        <v>86</v>
      </c>
      <c r="P1163">
        <f t="shared" si="635"/>
        <v>4</v>
      </c>
      <c r="Q1163" t="s">
        <v>166</v>
      </c>
      <c r="R1163">
        <f t="shared" si="636"/>
        <v>1</v>
      </c>
      <c r="S1163" t="s">
        <v>88</v>
      </c>
      <c r="T1163">
        <f t="shared" si="637"/>
        <v>3</v>
      </c>
      <c r="U1163" t="s">
        <v>123</v>
      </c>
      <c r="V1163">
        <f t="shared" si="638"/>
        <v>14</v>
      </c>
      <c r="W1163" t="s">
        <v>139</v>
      </c>
      <c r="X1163">
        <f t="shared" si="639"/>
        <v>6</v>
      </c>
      <c r="Y1163" t="s">
        <v>90</v>
      </c>
      <c r="Z1163">
        <f t="shared" si="640"/>
        <v>7</v>
      </c>
      <c r="AA1163" t="s">
        <v>91</v>
      </c>
      <c r="AB1163">
        <f t="shared" si="641"/>
        <v>3</v>
      </c>
      <c r="AC1163" t="s">
        <v>115</v>
      </c>
      <c r="AD1163">
        <f t="shared" si="642"/>
        <v>4</v>
      </c>
      <c r="AE1163">
        <v>6</v>
      </c>
      <c r="AF1163">
        <v>7</v>
      </c>
      <c r="AG1163">
        <v>1954</v>
      </c>
      <c r="AH1163">
        <v>2006</v>
      </c>
      <c r="AI1163" t="s">
        <v>152</v>
      </c>
      <c r="AJ1163">
        <f t="shared" si="643"/>
        <v>6</v>
      </c>
      <c r="AK1163" t="s">
        <v>94</v>
      </c>
      <c r="AL1163">
        <f t="shared" si="644"/>
        <v>8</v>
      </c>
      <c r="AM1163" t="s">
        <v>140</v>
      </c>
      <c r="AN1163">
        <f t="shared" si="645"/>
        <v>9</v>
      </c>
      <c r="AO1163" t="s">
        <v>140</v>
      </c>
      <c r="AP1163" t="s">
        <v>96</v>
      </c>
      <c r="AQ1163">
        <f t="shared" si="646"/>
        <v>4</v>
      </c>
      <c r="AR1163">
        <v>72</v>
      </c>
      <c r="AS1163" t="s">
        <v>97</v>
      </c>
      <c r="AT1163">
        <f t="shared" si="647"/>
        <v>4</v>
      </c>
      <c r="AU1163" t="s">
        <v>98</v>
      </c>
      <c r="AV1163">
        <f t="shared" si="648"/>
        <v>3</v>
      </c>
      <c r="AW1163" t="s">
        <v>118</v>
      </c>
      <c r="AX1163">
        <f t="shared" si="649"/>
        <v>2</v>
      </c>
      <c r="AY1163" t="s">
        <v>98</v>
      </c>
      <c r="AZ1163">
        <f t="shared" si="650"/>
        <v>4</v>
      </c>
      <c r="BA1163" t="s">
        <v>98</v>
      </c>
      <c r="BB1163">
        <f t="shared" si="651"/>
        <v>4</v>
      </c>
      <c r="BC1163" t="s">
        <v>100</v>
      </c>
      <c r="BD1163" t="s">
        <v>141</v>
      </c>
      <c r="BE1163">
        <f t="shared" si="652"/>
        <v>3</v>
      </c>
      <c r="BF1163">
        <v>728</v>
      </c>
      <c r="BG1163" t="s">
        <v>102</v>
      </c>
      <c r="BH1163">
        <v>0</v>
      </c>
      <c r="BI1163">
        <v>568</v>
      </c>
      <c r="BJ1163">
        <v>1296</v>
      </c>
      <c r="BK1163" t="s">
        <v>103</v>
      </c>
      <c r="BL1163">
        <f t="shared" si="653"/>
        <v>6</v>
      </c>
      <c r="BM1163" t="s">
        <v>104</v>
      </c>
      <c r="BN1163" t="s">
        <v>105</v>
      </c>
      <c r="BO1163" t="s">
        <v>106</v>
      </c>
      <c r="BP1163">
        <f t="shared" si="654"/>
        <v>6</v>
      </c>
      <c r="BQ1163">
        <v>1640</v>
      </c>
      <c r="BR1163">
        <v>0</v>
      </c>
      <c r="BS1163">
        <v>0</v>
      </c>
      <c r="BT1163">
        <v>1640</v>
      </c>
      <c r="BU1163">
        <v>1</v>
      </c>
      <c r="BV1163">
        <v>0</v>
      </c>
      <c r="BW1163">
        <v>1</v>
      </c>
      <c r="BX1163">
        <v>0</v>
      </c>
      <c r="BY1163">
        <v>3</v>
      </c>
      <c r="BZ1163">
        <v>1</v>
      </c>
      <c r="CA1163" t="s">
        <v>97</v>
      </c>
      <c r="CB1163">
        <f t="shared" si="655"/>
        <v>5</v>
      </c>
      <c r="CC1163">
        <v>7</v>
      </c>
      <c r="CD1163" t="s">
        <v>107</v>
      </c>
      <c r="CE1163">
        <v>1</v>
      </c>
      <c r="CF1163" t="s">
        <v>97</v>
      </c>
      <c r="CG1163" t="s">
        <v>127</v>
      </c>
      <c r="CH1163">
        <f t="shared" si="656"/>
        <v>5</v>
      </c>
      <c r="CI1163">
        <v>1993</v>
      </c>
      <c r="CJ1163" t="s">
        <v>102</v>
      </c>
      <c r="CK1163">
        <f t="shared" si="657"/>
        <v>2</v>
      </c>
      <c r="CL1163">
        <v>2</v>
      </c>
      <c r="CM1163">
        <v>924</v>
      </c>
      <c r="CN1163" t="s">
        <v>98</v>
      </c>
      <c r="CO1163">
        <f t="shared" si="658"/>
        <v>4</v>
      </c>
      <c r="CP1163" t="s">
        <v>98</v>
      </c>
      <c r="CQ1163">
        <f t="shared" si="659"/>
        <v>4</v>
      </c>
      <c r="CR1163" t="s">
        <v>105</v>
      </c>
      <c r="CS1163">
        <f t="shared" si="660"/>
        <v>3</v>
      </c>
      <c r="CT1163">
        <v>108</v>
      </c>
      <c r="CU1163">
        <v>0</v>
      </c>
      <c r="CV1163">
        <v>0</v>
      </c>
      <c r="CW1163">
        <v>216</v>
      </c>
      <c r="CX1163">
        <v>0</v>
      </c>
      <c r="CY1163">
        <v>0</v>
      </c>
      <c r="CZ1163" t="s">
        <v>83</v>
      </c>
      <c r="DA1163" t="s">
        <v>83</v>
      </c>
      <c r="DB1163">
        <f t="shared" si="661"/>
        <v>5</v>
      </c>
      <c r="DC1163" t="s">
        <v>83</v>
      </c>
      <c r="DD1163">
        <v>0</v>
      </c>
      <c r="DE1163">
        <v>11</v>
      </c>
      <c r="DF1163">
        <v>2008</v>
      </c>
      <c r="DG1163">
        <f t="shared" si="664"/>
        <v>15</v>
      </c>
      <c r="DH1163" t="s">
        <v>110</v>
      </c>
      <c r="DI1163">
        <f t="shared" si="662"/>
        <v>4</v>
      </c>
      <c r="DJ1163" t="s">
        <v>111</v>
      </c>
      <c r="DK1163">
        <f t="shared" si="663"/>
        <v>5</v>
      </c>
      <c r="DL1163">
        <v>224000</v>
      </c>
    </row>
    <row r="1164" spans="1:116" x14ac:dyDescent="0.35">
      <c r="A1164">
        <v>1163</v>
      </c>
      <c r="B1164">
        <v>20</v>
      </c>
      <c r="C1164" t="s">
        <v>81</v>
      </c>
      <c r="D1164">
        <f t="shared" si="630"/>
        <v>4</v>
      </c>
      <c r="E1164">
        <v>109</v>
      </c>
      <c r="F1164">
        <v>8724</v>
      </c>
      <c r="G1164" t="s">
        <v>82</v>
      </c>
      <c r="H1164">
        <f t="shared" si="631"/>
        <v>2</v>
      </c>
      <c r="I1164" t="s">
        <v>83</v>
      </c>
      <c r="J1164" t="str">
        <f t="shared" si="632"/>
        <v/>
      </c>
      <c r="K1164" t="s">
        <v>84</v>
      </c>
      <c r="L1164">
        <f t="shared" si="633"/>
        <v>1</v>
      </c>
      <c r="M1164" t="s">
        <v>85</v>
      </c>
      <c r="N1164">
        <f t="shared" si="634"/>
        <v>2</v>
      </c>
      <c r="O1164" t="s">
        <v>86</v>
      </c>
      <c r="P1164">
        <f t="shared" si="635"/>
        <v>4</v>
      </c>
      <c r="Q1164" t="s">
        <v>87</v>
      </c>
      <c r="R1164">
        <f t="shared" si="636"/>
        <v>4</v>
      </c>
      <c r="S1164" t="s">
        <v>88</v>
      </c>
      <c r="T1164">
        <f t="shared" si="637"/>
        <v>3</v>
      </c>
      <c r="U1164" t="s">
        <v>151</v>
      </c>
      <c r="V1164">
        <f t="shared" si="638"/>
        <v>5</v>
      </c>
      <c r="W1164" t="s">
        <v>90</v>
      </c>
      <c r="X1164">
        <f t="shared" si="639"/>
        <v>7</v>
      </c>
      <c r="Y1164" t="s">
        <v>90</v>
      </c>
      <c r="Z1164">
        <f t="shared" si="640"/>
        <v>7</v>
      </c>
      <c r="AA1164" t="s">
        <v>91</v>
      </c>
      <c r="AB1164">
        <f t="shared" si="641"/>
        <v>3</v>
      </c>
      <c r="AC1164" t="s">
        <v>115</v>
      </c>
      <c r="AD1164">
        <f t="shared" si="642"/>
        <v>4</v>
      </c>
      <c r="AE1164">
        <v>5</v>
      </c>
      <c r="AF1164">
        <v>5</v>
      </c>
      <c r="AG1164">
        <v>1968</v>
      </c>
      <c r="AH1164">
        <v>1968</v>
      </c>
      <c r="AI1164" t="s">
        <v>93</v>
      </c>
      <c r="AJ1164">
        <f t="shared" si="643"/>
        <v>5</v>
      </c>
      <c r="AK1164" t="s">
        <v>94</v>
      </c>
      <c r="AL1164">
        <f t="shared" si="644"/>
        <v>8</v>
      </c>
      <c r="AM1164" t="s">
        <v>95</v>
      </c>
      <c r="AN1164">
        <f t="shared" si="645"/>
        <v>14</v>
      </c>
      <c r="AO1164" t="s">
        <v>95</v>
      </c>
      <c r="AP1164" t="s">
        <v>117</v>
      </c>
      <c r="AQ1164">
        <f t="shared" si="646"/>
        <v>2</v>
      </c>
      <c r="AR1164">
        <v>0</v>
      </c>
      <c r="AS1164" t="s">
        <v>98</v>
      </c>
      <c r="AT1164">
        <f t="shared" si="647"/>
        <v>3</v>
      </c>
      <c r="AU1164" t="s">
        <v>98</v>
      </c>
      <c r="AV1164">
        <f t="shared" si="648"/>
        <v>3</v>
      </c>
      <c r="AW1164" t="s">
        <v>118</v>
      </c>
      <c r="AX1164">
        <f t="shared" si="649"/>
        <v>2</v>
      </c>
      <c r="AY1164" t="s">
        <v>97</v>
      </c>
      <c r="AZ1164">
        <f t="shared" si="650"/>
        <v>5</v>
      </c>
      <c r="BA1164" t="s">
        <v>98</v>
      </c>
      <c r="BB1164">
        <f t="shared" si="651"/>
        <v>4</v>
      </c>
      <c r="BC1164" t="s">
        <v>100</v>
      </c>
      <c r="BD1164" t="s">
        <v>141</v>
      </c>
      <c r="BE1164">
        <f t="shared" si="652"/>
        <v>3</v>
      </c>
      <c r="BF1164">
        <v>492</v>
      </c>
      <c r="BG1164" t="s">
        <v>102</v>
      </c>
      <c r="BH1164">
        <v>0</v>
      </c>
      <c r="BI1164">
        <v>402</v>
      </c>
      <c r="BJ1164">
        <v>894</v>
      </c>
      <c r="BK1164" t="s">
        <v>103</v>
      </c>
      <c r="BL1164">
        <f t="shared" si="653"/>
        <v>6</v>
      </c>
      <c r="BM1164" t="s">
        <v>97</v>
      </c>
      <c r="BN1164" t="s">
        <v>105</v>
      </c>
      <c r="BO1164" t="s">
        <v>106</v>
      </c>
      <c r="BP1164">
        <f t="shared" si="654"/>
        <v>6</v>
      </c>
      <c r="BQ1164">
        <v>894</v>
      </c>
      <c r="BR1164">
        <v>0</v>
      </c>
      <c r="BS1164">
        <v>0</v>
      </c>
      <c r="BT1164">
        <v>894</v>
      </c>
      <c r="BU1164">
        <v>0</v>
      </c>
      <c r="BV1164">
        <v>0</v>
      </c>
      <c r="BW1164">
        <v>1</v>
      </c>
      <c r="BX1164">
        <v>0</v>
      </c>
      <c r="BY1164">
        <v>3</v>
      </c>
      <c r="BZ1164">
        <v>1</v>
      </c>
      <c r="CA1164" t="s">
        <v>98</v>
      </c>
      <c r="CB1164">
        <f t="shared" si="655"/>
        <v>4</v>
      </c>
      <c r="CC1164">
        <v>5</v>
      </c>
      <c r="CD1164" t="s">
        <v>107</v>
      </c>
      <c r="CE1164">
        <v>1</v>
      </c>
      <c r="CF1164" t="s">
        <v>212</v>
      </c>
      <c r="CG1164" t="s">
        <v>108</v>
      </c>
      <c r="CH1164">
        <f t="shared" si="656"/>
        <v>6</v>
      </c>
      <c r="CI1164">
        <v>1968</v>
      </c>
      <c r="CJ1164" t="s">
        <v>157</v>
      </c>
      <c r="CK1164">
        <f t="shared" si="657"/>
        <v>4</v>
      </c>
      <c r="CL1164">
        <v>2</v>
      </c>
      <c r="CM1164">
        <v>450</v>
      </c>
      <c r="CN1164" t="s">
        <v>98</v>
      </c>
      <c r="CO1164">
        <f t="shared" si="658"/>
        <v>4</v>
      </c>
      <c r="CP1164" t="s">
        <v>98</v>
      </c>
      <c r="CQ1164">
        <f t="shared" si="659"/>
        <v>4</v>
      </c>
      <c r="CR1164" t="s">
        <v>105</v>
      </c>
      <c r="CS1164">
        <f t="shared" si="660"/>
        <v>3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 t="s">
        <v>83</v>
      </c>
      <c r="DA1164" t="s">
        <v>83</v>
      </c>
      <c r="DB1164">
        <f t="shared" si="661"/>
        <v>5</v>
      </c>
      <c r="DC1164" t="s">
        <v>83</v>
      </c>
      <c r="DD1164">
        <v>0</v>
      </c>
      <c r="DE1164">
        <v>5</v>
      </c>
      <c r="DF1164">
        <v>2007</v>
      </c>
      <c r="DG1164">
        <f t="shared" si="664"/>
        <v>16</v>
      </c>
      <c r="DH1164" t="s">
        <v>110</v>
      </c>
      <c r="DI1164">
        <f t="shared" si="662"/>
        <v>4</v>
      </c>
      <c r="DJ1164" t="s">
        <v>111</v>
      </c>
      <c r="DK1164">
        <f t="shared" si="663"/>
        <v>5</v>
      </c>
      <c r="DL1164">
        <v>129000</v>
      </c>
    </row>
    <row r="1165" spans="1:116" x14ac:dyDescent="0.35">
      <c r="A1165">
        <v>1164</v>
      </c>
      <c r="B1165">
        <v>90</v>
      </c>
      <c r="C1165" t="s">
        <v>81</v>
      </c>
      <c r="D1165">
        <f t="shared" si="630"/>
        <v>4</v>
      </c>
      <c r="E1165">
        <v>60</v>
      </c>
      <c r="F1165">
        <v>12900</v>
      </c>
      <c r="G1165" t="s">
        <v>82</v>
      </c>
      <c r="H1165">
        <f t="shared" si="631"/>
        <v>2</v>
      </c>
      <c r="I1165" t="s">
        <v>83</v>
      </c>
      <c r="J1165" t="str">
        <f t="shared" si="632"/>
        <v/>
      </c>
      <c r="K1165" t="s">
        <v>84</v>
      </c>
      <c r="L1165">
        <f t="shared" si="633"/>
        <v>1</v>
      </c>
      <c r="M1165" t="s">
        <v>85</v>
      </c>
      <c r="N1165">
        <f t="shared" si="634"/>
        <v>2</v>
      </c>
      <c r="O1165" t="s">
        <v>86</v>
      </c>
      <c r="P1165">
        <f t="shared" si="635"/>
        <v>4</v>
      </c>
      <c r="Q1165" t="s">
        <v>87</v>
      </c>
      <c r="R1165">
        <f t="shared" si="636"/>
        <v>4</v>
      </c>
      <c r="S1165" t="s">
        <v>88</v>
      </c>
      <c r="T1165">
        <f t="shared" si="637"/>
        <v>3</v>
      </c>
      <c r="U1165" t="s">
        <v>151</v>
      </c>
      <c r="V1165">
        <f t="shared" si="638"/>
        <v>5</v>
      </c>
      <c r="W1165" t="s">
        <v>114</v>
      </c>
      <c r="X1165">
        <f t="shared" si="639"/>
        <v>2</v>
      </c>
      <c r="Y1165" t="s">
        <v>90</v>
      </c>
      <c r="Z1165">
        <f t="shared" si="640"/>
        <v>7</v>
      </c>
      <c r="AA1165" t="s">
        <v>167</v>
      </c>
      <c r="AB1165">
        <f t="shared" si="641"/>
        <v>2</v>
      </c>
      <c r="AC1165" t="s">
        <v>191</v>
      </c>
      <c r="AD1165">
        <f t="shared" si="642"/>
        <v>6</v>
      </c>
      <c r="AE1165">
        <v>4</v>
      </c>
      <c r="AF1165">
        <v>4</v>
      </c>
      <c r="AG1165">
        <v>1969</v>
      </c>
      <c r="AH1165">
        <v>1969</v>
      </c>
      <c r="AI1165" t="s">
        <v>93</v>
      </c>
      <c r="AJ1165">
        <f t="shared" si="643"/>
        <v>5</v>
      </c>
      <c r="AK1165" t="s">
        <v>94</v>
      </c>
      <c r="AL1165">
        <f t="shared" si="644"/>
        <v>8</v>
      </c>
      <c r="AM1165" t="s">
        <v>161</v>
      </c>
      <c r="AN1165">
        <f t="shared" si="645"/>
        <v>3</v>
      </c>
      <c r="AO1165" t="s">
        <v>161</v>
      </c>
      <c r="AP1165" t="s">
        <v>117</v>
      </c>
      <c r="AQ1165">
        <f t="shared" si="646"/>
        <v>2</v>
      </c>
      <c r="AR1165">
        <v>0</v>
      </c>
      <c r="AS1165" t="s">
        <v>98</v>
      </c>
      <c r="AT1165">
        <f t="shared" si="647"/>
        <v>3</v>
      </c>
      <c r="AU1165" t="s">
        <v>98</v>
      </c>
      <c r="AV1165">
        <f t="shared" si="648"/>
        <v>3</v>
      </c>
      <c r="AW1165" t="s">
        <v>118</v>
      </c>
      <c r="AX1165">
        <f t="shared" si="649"/>
        <v>2</v>
      </c>
      <c r="AY1165" t="s">
        <v>97</v>
      </c>
      <c r="AZ1165">
        <f t="shared" si="650"/>
        <v>5</v>
      </c>
      <c r="BA1165" t="s">
        <v>98</v>
      </c>
      <c r="BB1165">
        <f t="shared" si="651"/>
        <v>4</v>
      </c>
      <c r="BC1165" t="s">
        <v>130</v>
      </c>
      <c r="BD1165" t="s">
        <v>101</v>
      </c>
      <c r="BE1165">
        <f t="shared" si="652"/>
        <v>7</v>
      </c>
      <c r="BF1165">
        <v>1198</v>
      </c>
      <c r="BG1165" t="s">
        <v>102</v>
      </c>
      <c r="BH1165">
        <v>0</v>
      </c>
      <c r="BI1165">
        <v>0</v>
      </c>
      <c r="BJ1165">
        <v>1198</v>
      </c>
      <c r="BK1165" t="s">
        <v>103</v>
      </c>
      <c r="BL1165">
        <f t="shared" si="653"/>
        <v>6</v>
      </c>
      <c r="BM1165" t="s">
        <v>98</v>
      </c>
      <c r="BN1165" t="s">
        <v>105</v>
      </c>
      <c r="BO1165" t="s">
        <v>106</v>
      </c>
      <c r="BP1165">
        <f t="shared" si="654"/>
        <v>6</v>
      </c>
      <c r="BQ1165">
        <v>1258</v>
      </c>
      <c r="BR1165">
        <v>0</v>
      </c>
      <c r="BS1165">
        <v>0</v>
      </c>
      <c r="BT1165">
        <v>1258</v>
      </c>
      <c r="BU1165">
        <v>2</v>
      </c>
      <c r="BV1165">
        <v>0</v>
      </c>
      <c r="BW1165">
        <v>0</v>
      </c>
      <c r="BX1165">
        <v>2</v>
      </c>
      <c r="BY1165">
        <v>0</v>
      </c>
      <c r="BZ1165">
        <v>2</v>
      </c>
      <c r="CA1165" t="s">
        <v>98</v>
      </c>
      <c r="CB1165">
        <f t="shared" si="655"/>
        <v>4</v>
      </c>
      <c r="CC1165">
        <v>6</v>
      </c>
      <c r="CD1165" t="s">
        <v>107</v>
      </c>
      <c r="CE1165">
        <v>0</v>
      </c>
      <c r="CF1165" t="s">
        <v>83</v>
      </c>
      <c r="CG1165" t="s">
        <v>169</v>
      </c>
      <c r="CH1165">
        <f t="shared" si="656"/>
        <v>2</v>
      </c>
      <c r="CI1165">
        <v>1969</v>
      </c>
      <c r="CJ1165" t="s">
        <v>102</v>
      </c>
      <c r="CK1165">
        <f t="shared" si="657"/>
        <v>2</v>
      </c>
      <c r="CL1165">
        <v>2</v>
      </c>
      <c r="CM1165">
        <v>400</v>
      </c>
      <c r="CN1165" t="s">
        <v>147</v>
      </c>
      <c r="CO1165">
        <f t="shared" si="658"/>
        <v>3</v>
      </c>
      <c r="CP1165" t="s">
        <v>98</v>
      </c>
      <c r="CQ1165">
        <f t="shared" si="659"/>
        <v>4</v>
      </c>
      <c r="CR1165" t="s">
        <v>105</v>
      </c>
      <c r="CS1165">
        <f t="shared" si="660"/>
        <v>3</v>
      </c>
      <c r="CT1165">
        <v>120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 t="s">
        <v>83</v>
      </c>
      <c r="DA1165" t="s">
        <v>83</v>
      </c>
      <c r="DB1165">
        <f t="shared" si="661"/>
        <v>5</v>
      </c>
      <c r="DC1165" t="s">
        <v>83</v>
      </c>
      <c r="DD1165">
        <v>0</v>
      </c>
      <c r="DE1165">
        <v>1</v>
      </c>
      <c r="DF1165">
        <v>2008</v>
      </c>
      <c r="DG1165">
        <f t="shared" si="664"/>
        <v>15</v>
      </c>
      <c r="DH1165" t="s">
        <v>110</v>
      </c>
      <c r="DI1165">
        <f t="shared" si="662"/>
        <v>4</v>
      </c>
      <c r="DJ1165" t="s">
        <v>210</v>
      </c>
      <c r="DK1165">
        <f t="shared" si="663"/>
        <v>2</v>
      </c>
      <c r="DL1165">
        <v>108959</v>
      </c>
    </row>
    <row r="1166" spans="1:116" x14ac:dyDescent="0.35">
      <c r="A1166">
        <v>1165</v>
      </c>
      <c r="B1166">
        <v>80</v>
      </c>
      <c r="C1166" t="s">
        <v>81</v>
      </c>
      <c r="D1166">
        <f t="shared" si="630"/>
        <v>4</v>
      </c>
      <c r="E1166" t="s">
        <v>83</v>
      </c>
      <c r="F1166">
        <v>16157</v>
      </c>
      <c r="G1166" t="s">
        <v>82</v>
      </c>
      <c r="H1166">
        <f t="shared" si="631"/>
        <v>2</v>
      </c>
      <c r="I1166" t="s">
        <v>83</v>
      </c>
      <c r="J1166" t="str">
        <f t="shared" si="632"/>
        <v/>
      </c>
      <c r="K1166" t="s">
        <v>120</v>
      </c>
      <c r="L1166">
        <f t="shared" si="633"/>
        <v>2</v>
      </c>
      <c r="M1166" t="s">
        <v>85</v>
      </c>
      <c r="N1166">
        <f t="shared" si="634"/>
        <v>2</v>
      </c>
      <c r="O1166" t="s">
        <v>86</v>
      </c>
      <c r="P1166">
        <f t="shared" si="635"/>
        <v>4</v>
      </c>
      <c r="Q1166" t="s">
        <v>112</v>
      </c>
      <c r="R1166">
        <f t="shared" si="636"/>
        <v>3</v>
      </c>
      <c r="S1166" t="s">
        <v>88</v>
      </c>
      <c r="T1166">
        <f t="shared" si="637"/>
        <v>3</v>
      </c>
      <c r="U1166" t="s">
        <v>113</v>
      </c>
      <c r="V1166">
        <f t="shared" si="638"/>
        <v>8</v>
      </c>
      <c r="W1166" t="s">
        <v>114</v>
      </c>
      <c r="X1166">
        <f t="shared" si="639"/>
        <v>2</v>
      </c>
      <c r="Y1166" t="s">
        <v>90</v>
      </c>
      <c r="Z1166">
        <f t="shared" si="640"/>
        <v>7</v>
      </c>
      <c r="AA1166" t="s">
        <v>91</v>
      </c>
      <c r="AB1166">
        <f t="shared" si="641"/>
        <v>3</v>
      </c>
      <c r="AC1166" t="s">
        <v>197</v>
      </c>
      <c r="AD1166">
        <f t="shared" si="642"/>
        <v>3</v>
      </c>
      <c r="AE1166">
        <v>5</v>
      </c>
      <c r="AF1166">
        <v>7</v>
      </c>
      <c r="AG1166">
        <v>1978</v>
      </c>
      <c r="AH1166">
        <v>1978</v>
      </c>
      <c r="AI1166" t="s">
        <v>93</v>
      </c>
      <c r="AJ1166">
        <f t="shared" si="643"/>
        <v>5</v>
      </c>
      <c r="AK1166" t="s">
        <v>94</v>
      </c>
      <c r="AL1166">
        <f t="shared" si="644"/>
        <v>8</v>
      </c>
      <c r="AM1166" t="s">
        <v>161</v>
      </c>
      <c r="AN1166">
        <f t="shared" si="645"/>
        <v>3</v>
      </c>
      <c r="AO1166" t="s">
        <v>161</v>
      </c>
      <c r="AP1166" t="s">
        <v>117</v>
      </c>
      <c r="AQ1166">
        <f t="shared" si="646"/>
        <v>2</v>
      </c>
      <c r="AR1166">
        <v>0</v>
      </c>
      <c r="AS1166" t="s">
        <v>98</v>
      </c>
      <c r="AT1166">
        <f t="shared" si="647"/>
        <v>3</v>
      </c>
      <c r="AU1166" t="s">
        <v>98</v>
      </c>
      <c r="AV1166">
        <f t="shared" si="648"/>
        <v>3</v>
      </c>
      <c r="AW1166" t="s">
        <v>99</v>
      </c>
      <c r="AX1166">
        <f t="shared" si="649"/>
        <v>6</v>
      </c>
      <c r="AY1166" t="s">
        <v>97</v>
      </c>
      <c r="AZ1166">
        <f t="shared" si="650"/>
        <v>5</v>
      </c>
      <c r="BA1166" t="s">
        <v>98</v>
      </c>
      <c r="BB1166">
        <f t="shared" si="651"/>
        <v>4</v>
      </c>
      <c r="BC1166" t="s">
        <v>97</v>
      </c>
      <c r="BD1166" t="s">
        <v>119</v>
      </c>
      <c r="BE1166">
        <f t="shared" si="652"/>
        <v>4</v>
      </c>
      <c r="BF1166">
        <v>680</v>
      </c>
      <c r="BG1166" t="s">
        <v>153</v>
      </c>
      <c r="BH1166">
        <v>391</v>
      </c>
      <c r="BI1166">
        <v>289</v>
      </c>
      <c r="BJ1166">
        <v>1360</v>
      </c>
      <c r="BK1166" t="s">
        <v>103</v>
      </c>
      <c r="BL1166">
        <f t="shared" si="653"/>
        <v>6</v>
      </c>
      <c r="BM1166" t="s">
        <v>104</v>
      </c>
      <c r="BN1166" t="s">
        <v>105</v>
      </c>
      <c r="BO1166" t="s">
        <v>106</v>
      </c>
      <c r="BP1166">
        <f t="shared" si="654"/>
        <v>6</v>
      </c>
      <c r="BQ1166">
        <v>1432</v>
      </c>
      <c r="BR1166">
        <v>0</v>
      </c>
      <c r="BS1166">
        <v>0</v>
      </c>
      <c r="BT1166">
        <v>1432</v>
      </c>
      <c r="BU1166">
        <v>1</v>
      </c>
      <c r="BV1166">
        <v>0</v>
      </c>
      <c r="BW1166">
        <v>1</v>
      </c>
      <c r="BX1166">
        <v>1</v>
      </c>
      <c r="BY1166">
        <v>2</v>
      </c>
      <c r="BZ1166">
        <v>1</v>
      </c>
      <c r="CA1166" t="s">
        <v>97</v>
      </c>
      <c r="CB1166">
        <f t="shared" si="655"/>
        <v>5</v>
      </c>
      <c r="CC1166">
        <v>5</v>
      </c>
      <c r="CD1166" t="s">
        <v>107</v>
      </c>
      <c r="CE1166">
        <v>1</v>
      </c>
      <c r="CF1166" t="s">
        <v>98</v>
      </c>
      <c r="CG1166" t="s">
        <v>108</v>
      </c>
      <c r="CH1166">
        <f t="shared" si="656"/>
        <v>6</v>
      </c>
      <c r="CI1166">
        <v>1978</v>
      </c>
      <c r="CJ1166" t="s">
        <v>102</v>
      </c>
      <c r="CK1166">
        <f t="shared" si="657"/>
        <v>2</v>
      </c>
      <c r="CL1166">
        <v>2</v>
      </c>
      <c r="CM1166">
        <v>588</v>
      </c>
      <c r="CN1166" t="s">
        <v>98</v>
      </c>
      <c r="CO1166">
        <f t="shared" si="658"/>
        <v>4</v>
      </c>
      <c r="CP1166" t="s">
        <v>98</v>
      </c>
      <c r="CQ1166">
        <f t="shared" si="659"/>
        <v>4</v>
      </c>
      <c r="CR1166" t="s">
        <v>105</v>
      </c>
      <c r="CS1166">
        <f t="shared" si="660"/>
        <v>3</v>
      </c>
      <c r="CT1166">
        <v>168</v>
      </c>
      <c r="CU1166">
        <v>180</v>
      </c>
      <c r="CV1166">
        <v>0</v>
      </c>
      <c r="CW1166">
        <v>0</v>
      </c>
      <c r="CX1166">
        <v>0</v>
      </c>
      <c r="CY1166">
        <v>0</v>
      </c>
      <c r="CZ1166" t="s">
        <v>83</v>
      </c>
      <c r="DA1166" t="s">
        <v>83</v>
      </c>
      <c r="DB1166">
        <f t="shared" si="661"/>
        <v>5</v>
      </c>
      <c r="DC1166" t="s">
        <v>83</v>
      </c>
      <c r="DD1166">
        <v>0</v>
      </c>
      <c r="DE1166">
        <v>6</v>
      </c>
      <c r="DF1166">
        <v>2007</v>
      </c>
      <c r="DG1166">
        <f t="shared" si="664"/>
        <v>16</v>
      </c>
      <c r="DH1166" t="s">
        <v>110</v>
      </c>
      <c r="DI1166">
        <f t="shared" si="662"/>
        <v>4</v>
      </c>
      <c r="DJ1166" t="s">
        <v>111</v>
      </c>
      <c r="DK1166">
        <f t="shared" si="663"/>
        <v>5</v>
      </c>
      <c r="DL1166">
        <v>194000</v>
      </c>
    </row>
    <row r="1167" spans="1:116" x14ac:dyDescent="0.35">
      <c r="A1167">
        <v>1166</v>
      </c>
      <c r="B1167">
        <v>20</v>
      </c>
      <c r="C1167" t="s">
        <v>81</v>
      </c>
      <c r="D1167">
        <f t="shared" si="630"/>
        <v>4</v>
      </c>
      <c r="E1167">
        <v>79</v>
      </c>
      <c r="F1167">
        <v>9541</v>
      </c>
      <c r="G1167" t="s">
        <v>82</v>
      </c>
      <c r="H1167">
        <f t="shared" si="631"/>
        <v>2</v>
      </c>
      <c r="I1167" t="s">
        <v>83</v>
      </c>
      <c r="J1167" t="str">
        <f t="shared" si="632"/>
        <v/>
      </c>
      <c r="K1167" t="s">
        <v>120</v>
      </c>
      <c r="L1167">
        <f t="shared" si="633"/>
        <v>2</v>
      </c>
      <c r="M1167" t="s">
        <v>85</v>
      </c>
      <c r="N1167">
        <f t="shared" si="634"/>
        <v>2</v>
      </c>
      <c r="O1167" t="s">
        <v>86</v>
      </c>
      <c r="P1167">
        <f t="shared" si="635"/>
        <v>4</v>
      </c>
      <c r="Q1167" t="s">
        <v>87</v>
      </c>
      <c r="R1167">
        <f t="shared" si="636"/>
        <v>4</v>
      </c>
      <c r="S1167" t="s">
        <v>88</v>
      </c>
      <c r="T1167">
        <f t="shared" si="637"/>
        <v>3</v>
      </c>
      <c r="U1167" t="s">
        <v>154</v>
      </c>
      <c r="V1167">
        <f t="shared" si="638"/>
        <v>19</v>
      </c>
      <c r="W1167" t="s">
        <v>90</v>
      </c>
      <c r="X1167">
        <f t="shared" si="639"/>
        <v>7</v>
      </c>
      <c r="Y1167" t="s">
        <v>90</v>
      </c>
      <c r="Z1167">
        <f t="shared" si="640"/>
        <v>7</v>
      </c>
      <c r="AA1167" t="s">
        <v>91</v>
      </c>
      <c r="AB1167">
        <f t="shared" si="641"/>
        <v>3</v>
      </c>
      <c r="AC1167" t="s">
        <v>115</v>
      </c>
      <c r="AD1167">
        <f t="shared" si="642"/>
        <v>4</v>
      </c>
      <c r="AE1167">
        <v>7</v>
      </c>
      <c r="AF1167">
        <v>5</v>
      </c>
      <c r="AG1167">
        <v>2009</v>
      </c>
      <c r="AH1167">
        <v>2009</v>
      </c>
      <c r="AI1167" t="s">
        <v>93</v>
      </c>
      <c r="AJ1167">
        <f t="shared" si="643"/>
        <v>5</v>
      </c>
      <c r="AK1167" t="s">
        <v>94</v>
      </c>
      <c r="AL1167">
        <f t="shared" si="644"/>
        <v>8</v>
      </c>
      <c r="AM1167" t="s">
        <v>95</v>
      </c>
      <c r="AN1167">
        <f t="shared" si="645"/>
        <v>14</v>
      </c>
      <c r="AO1167" t="s">
        <v>95</v>
      </c>
      <c r="AP1167" t="s">
        <v>137</v>
      </c>
      <c r="AQ1167">
        <f t="shared" si="646"/>
        <v>5</v>
      </c>
      <c r="AR1167">
        <v>268</v>
      </c>
      <c r="AS1167" t="s">
        <v>97</v>
      </c>
      <c r="AT1167">
        <f t="shared" si="647"/>
        <v>4</v>
      </c>
      <c r="AU1167" t="s">
        <v>98</v>
      </c>
      <c r="AV1167">
        <f t="shared" si="648"/>
        <v>3</v>
      </c>
      <c r="AW1167" t="s">
        <v>99</v>
      </c>
      <c r="AX1167">
        <f t="shared" si="649"/>
        <v>6</v>
      </c>
      <c r="AY1167" t="s">
        <v>97</v>
      </c>
      <c r="AZ1167">
        <f t="shared" si="650"/>
        <v>5</v>
      </c>
      <c r="BA1167" t="s">
        <v>98</v>
      </c>
      <c r="BB1167">
        <f t="shared" si="651"/>
        <v>4</v>
      </c>
      <c r="BC1167" t="s">
        <v>100</v>
      </c>
      <c r="BD1167" t="s">
        <v>102</v>
      </c>
      <c r="BE1167">
        <f t="shared" si="652"/>
        <v>6</v>
      </c>
      <c r="BF1167">
        <v>0</v>
      </c>
      <c r="BG1167" t="s">
        <v>102</v>
      </c>
      <c r="BH1167">
        <v>0</v>
      </c>
      <c r="BI1167">
        <v>1502</v>
      </c>
      <c r="BJ1167">
        <v>1502</v>
      </c>
      <c r="BK1167" t="s">
        <v>103</v>
      </c>
      <c r="BL1167">
        <f t="shared" si="653"/>
        <v>6</v>
      </c>
      <c r="BM1167" t="s">
        <v>104</v>
      </c>
      <c r="BN1167" t="s">
        <v>105</v>
      </c>
      <c r="BO1167" t="s">
        <v>106</v>
      </c>
      <c r="BP1167">
        <f t="shared" si="654"/>
        <v>6</v>
      </c>
      <c r="BQ1167">
        <v>1502</v>
      </c>
      <c r="BR1167">
        <v>0</v>
      </c>
      <c r="BS1167">
        <v>0</v>
      </c>
      <c r="BT1167">
        <v>1502</v>
      </c>
      <c r="BU1167">
        <v>0</v>
      </c>
      <c r="BV1167">
        <v>0</v>
      </c>
      <c r="BW1167">
        <v>2</v>
      </c>
      <c r="BX1167">
        <v>0</v>
      </c>
      <c r="BY1167">
        <v>3</v>
      </c>
      <c r="BZ1167">
        <v>1</v>
      </c>
      <c r="CA1167" t="s">
        <v>97</v>
      </c>
      <c r="CB1167">
        <f t="shared" si="655"/>
        <v>5</v>
      </c>
      <c r="CC1167">
        <v>7</v>
      </c>
      <c r="CD1167" t="s">
        <v>107</v>
      </c>
      <c r="CE1167">
        <v>0</v>
      </c>
      <c r="CF1167" t="s">
        <v>83</v>
      </c>
      <c r="CG1167" t="s">
        <v>108</v>
      </c>
      <c r="CH1167">
        <f t="shared" si="656"/>
        <v>6</v>
      </c>
      <c r="CI1167">
        <v>2009</v>
      </c>
      <c r="CJ1167" t="s">
        <v>109</v>
      </c>
      <c r="CK1167">
        <f t="shared" si="657"/>
        <v>3</v>
      </c>
      <c r="CL1167">
        <v>2</v>
      </c>
      <c r="CM1167">
        <v>644</v>
      </c>
      <c r="CN1167" t="s">
        <v>98</v>
      </c>
      <c r="CO1167">
        <f t="shared" si="658"/>
        <v>4</v>
      </c>
      <c r="CP1167" t="s">
        <v>98</v>
      </c>
      <c r="CQ1167">
        <f t="shared" si="659"/>
        <v>4</v>
      </c>
      <c r="CR1167" t="s">
        <v>105</v>
      </c>
      <c r="CS1167">
        <f t="shared" si="660"/>
        <v>3</v>
      </c>
      <c r="CT1167">
        <v>0</v>
      </c>
      <c r="CU1167">
        <v>114</v>
      </c>
      <c r="CV1167">
        <v>0</v>
      </c>
      <c r="CW1167">
        <v>0</v>
      </c>
      <c r="CX1167">
        <v>0</v>
      </c>
      <c r="CY1167">
        <v>0</v>
      </c>
      <c r="CZ1167" t="s">
        <v>83</v>
      </c>
      <c r="DA1167" t="s">
        <v>83</v>
      </c>
      <c r="DB1167">
        <f t="shared" si="661"/>
        <v>5</v>
      </c>
      <c r="DC1167" t="s">
        <v>83</v>
      </c>
      <c r="DD1167">
        <v>0</v>
      </c>
      <c r="DE1167">
        <v>9</v>
      </c>
      <c r="DF1167">
        <v>2009</v>
      </c>
      <c r="DG1167">
        <f t="shared" si="664"/>
        <v>14</v>
      </c>
      <c r="DH1167" t="s">
        <v>158</v>
      </c>
      <c r="DI1167">
        <f t="shared" si="662"/>
        <v>8</v>
      </c>
      <c r="DJ1167" t="s">
        <v>159</v>
      </c>
      <c r="DK1167">
        <f t="shared" si="663"/>
        <v>6</v>
      </c>
      <c r="DL1167">
        <v>233170</v>
      </c>
    </row>
    <row r="1168" spans="1:116" x14ac:dyDescent="0.35">
      <c r="A1168">
        <v>1167</v>
      </c>
      <c r="B1168">
        <v>20</v>
      </c>
      <c r="C1168" t="s">
        <v>81</v>
      </c>
      <c r="D1168">
        <f t="shared" si="630"/>
        <v>4</v>
      </c>
      <c r="E1168">
        <v>64</v>
      </c>
      <c r="F1168">
        <v>10475</v>
      </c>
      <c r="G1168" t="s">
        <v>82</v>
      </c>
      <c r="H1168">
        <f t="shared" si="631"/>
        <v>2</v>
      </c>
      <c r="I1168" t="s">
        <v>83</v>
      </c>
      <c r="J1168" t="str">
        <f t="shared" si="632"/>
        <v/>
      </c>
      <c r="K1168" t="s">
        <v>120</v>
      </c>
      <c r="L1168">
        <f t="shared" si="633"/>
        <v>2</v>
      </c>
      <c r="M1168" t="s">
        <v>85</v>
      </c>
      <c r="N1168">
        <f t="shared" si="634"/>
        <v>2</v>
      </c>
      <c r="O1168" t="s">
        <v>86</v>
      </c>
      <c r="P1168">
        <f t="shared" si="635"/>
        <v>4</v>
      </c>
      <c r="Q1168" t="s">
        <v>122</v>
      </c>
      <c r="R1168">
        <f t="shared" si="636"/>
        <v>2</v>
      </c>
      <c r="S1168" t="s">
        <v>88</v>
      </c>
      <c r="T1168">
        <f t="shared" si="637"/>
        <v>3</v>
      </c>
      <c r="U1168" t="s">
        <v>89</v>
      </c>
      <c r="V1168">
        <f t="shared" si="638"/>
        <v>16</v>
      </c>
      <c r="W1168" t="s">
        <v>90</v>
      </c>
      <c r="X1168">
        <f t="shared" si="639"/>
        <v>7</v>
      </c>
      <c r="Y1168" t="s">
        <v>90</v>
      </c>
      <c r="Z1168">
        <f t="shared" si="640"/>
        <v>7</v>
      </c>
      <c r="AA1168" t="s">
        <v>91</v>
      </c>
      <c r="AB1168">
        <f t="shared" si="641"/>
        <v>3</v>
      </c>
      <c r="AC1168" t="s">
        <v>115</v>
      </c>
      <c r="AD1168">
        <f t="shared" si="642"/>
        <v>4</v>
      </c>
      <c r="AE1168">
        <v>8</v>
      </c>
      <c r="AF1168">
        <v>5</v>
      </c>
      <c r="AG1168">
        <v>2008</v>
      </c>
      <c r="AH1168">
        <v>2008</v>
      </c>
      <c r="AI1168" t="s">
        <v>93</v>
      </c>
      <c r="AJ1168">
        <f t="shared" si="643"/>
        <v>5</v>
      </c>
      <c r="AK1168" t="s">
        <v>94</v>
      </c>
      <c r="AL1168">
        <f t="shared" si="644"/>
        <v>8</v>
      </c>
      <c r="AM1168" t="s">
        <v>95</v>
      </c>
      <c r="AN1168">
        <f t="shared" si="645"/>
        <v>14</v>
      </c>
      <c r="AO1168" t="s">
        <v>95</v>
      </c>
      <c r="AP1168" t="s">
        <v>137</v>
      </c>
      <c r="AQ1168">
        <f t="shared" si="646"/>
        <v>5</v>
      </c>
      <c r="AR1168">
        <v>72</v>
      </c>
      <c r="AS1168" t="s">
        <v>97</v>
      </c>
      <c r="AT1168">
        <f t="shared" si="647"/>
        <v>4</v>
      </c>
      <c r="AU1168" t="s">
        <v>98</v>
      </c>
      <c r="AV1168">
        <f t="shared" si="648"/>
        <v>3</v>
      </c>
      <c r="AW1168" t="s">
        <v>99</v>
      </c>
      <c r="AX1168">
        <f t="shared" si="649"/>
        <v>6</v>
      </c>
      <c r="AY1168" t="s">
        <v>97</v>
      </c>
      <c r="AZ1168">
        <f t="shared" si="650"/>
        <v>5</v>
      </c>
      <c r="BA1168" t="s">
        <v>98</v>
      </c>
      <c r="BB1168">
        <f t="shared" si="651"/>
        <v>4</v>
      </c>
      <c r="BC1168" t="s">
        <v>130</v>
      </c>
      <c r="BD1168" t="s">
        <v>102</v>
      </c>
      <c r="BE1168">
        <f t="shared" si="652"/>
        <v>6</v>
      </c>
      <c r="BF1168">
        <v>0</v>
      </c>
      <c r="BG1168" t="s">
        <v>102</v>
      </c>
      <c r="BH1168">
        <v>0</v>
      </c>
      <c r="BI1168">
        <v>1694</v>
      </c>
      <c r="BJ1168">
        <v>1694</v>
      </c>
      <c r="BK1168" t="s">
        <v>103</v>
      </c>
      <c r="BL1168">
        <f t="shared" si="653"/>
        <v>6</v>
      </c>
      <c r="BM1168" t="s">
        <v>104</v>
      </c>
      <c r="BN1168" t="s">
        <v>105</v>
      </c>
      <c r="BO1168" t="s">
        <v>106</v>
      </c>
      <c r="BP1168">
        <f t="shared" si="654"/>
        <v>6</v>
      </c>
      <c r="BQ1168">
        <v>1694</v>
      </c>
      <c r="BR1168">
        <v>0</v>
      </c>
      <c r="BS1168">
        <v>0</v>
      </c>
      <c r="BT1168">
        <v>1694</v>
      </c>
      <c r="BU1168">
        <v>0</v>
      </c>
      <c r="BV1168">
        <v>0</v>
      </c>
      <c r="BW1168">
        <v>2</v>
      </c>
      <c r="BX1168">
        <v>0</v>
      </c>
      <c r="BY1168">
        <v>3</v>
      </c>
      <c r="BZ1168">
        <v>1</v>
      </c>
      <c r="CA1168" t="s">
        <v>97</v>
      </c>
      <c r="CB1168">
        <f t="shared" si="655"/>
        <v>5</v>
      </c>
      <c r="CC1168">
        <v>7</v>
      </c>
      <c r="CD1168" t="s">
        <v>107</v>
      </c>
      <c r="CE1168">
        <v>0</v>
      </c>
      <c r="CF1168" t="s">
        <v>83</v>
      </c>
      <c r="CG1168" t="s">
        <v>108</v>
      </c>
      <c r="CH1168">
        <f t="shared" si="656"/>
        <v>6</v>
      </c>
      <c r="CI1168">
        <v>2008</v>
      </c>
      <c r="CJ1168" t="s">
        <v>109</v>
      </c>
      <c r="CK1168">
        <f t="shared" si="657"/>
        <v>3</v>
      </c>
      <c r="CL1168">
        <v>3</v>
      </c>
      <c r="CM1168">
        <v>776</v>
      </c>
      <c r="CN1168" t="s">
        <v>98</v>
      </c>
      <c r="CO1168">
        <f t="shared" si="658"/>
        <v>4</v>
      </c>
      <c r="CP1168" t="s">
        <v>98</v>
      </c>
      <c r="CQ1168">
        <f t="shared" si="659"/>
        <v>4</v>
      </c>
      <c r="CR1168" t="s">
        <v>105</v>
      </c>
      <c r="CS1168">
        <f t="shared" si="660"/>
        <v>3</v>
      </c>
      <c r="CT1168">
        <v>160</v>
      </c>
      <c r="CU1168">
        <v>33</v>
      </c>
      <c r="CV1168">
        <v>0</v>
      </c>
      <c r="CW1168">
        <v>0</v>
      </c>
      <c r="CX1168">
        <v>0</v>
      </c>
      <c r="CY1168">
        <v>0</v>
      </c>
      <c r="CZ1168" t="s">
        <v>83</v>
      </c>
      <c r="DA1168" t="s">
        <v>83</v>
      </c>
      <c r="DB1168">
        <f t="shared" si="661"/>
        <v>5</v>
      </c>
      <c r="DC1168" t="s">
        <v>83</v>
      </c>
      <c r="DD1168">
        <v>0</v>
      </c>
      <c r="DE1168">
        <v>2</v>
      </c>
      <c r="DF1168">
        <v>2010</v>
      </c>
      <c r="DG1168">
        <f t="shared" si="664"/>
        <v>13</v>
      </c>
      <c r="DH1168" t="s">
        <v>110</v>
      </c>
      <c r="DI1168">
        <f t="shared" si="662"/>
        <v>4</v>
      </c>
      <c r="DJ1168" t="s">
        <v>111</v>
      </c>
      <c r="DK1168">
        <f t="shared" si="663"/>
        <v>5</v>
      </c>
      <c r="DL1168">
        <v>245350</v>
      </c>
    </row>
    <row r="1169" spans="1:116" x14ac:dyDescent="0.35">
      <c r="A1169">
        <v>1168</v>
      </c>
      <c r="B1169">
        <v>60</v>
      </c>
      <c r="C1169" t="s">
        <v>81</v>
      </c>
      <c r="D1169">
        <f t="shared" si="630"/>
        <v>4</v>
      </c>
      <c r="E1169">
        <v>58</v>
      </c>
      <c r="F1169">
        <v>10852</v>
      </c>
      <c r="G1169" t="s">
        <v>82</v>
      </c>
      <c r="H1169">
        <f t="shared" si="631"/>
        <v>2</v>
      </c>
      <c r="I1169" t="s">
        <v>83</v>
      </c>
      <c r="J1169" t="str">
        <f t="shared" si="632"/>
        <v/>
      </c>
      <c r="K1169" t="s">
        <v>120</v>
      </c>
      <c r="L1169">
        <f t="shared" si="633"/>
        <v>2</v>
      </c>
      <c r="M1169" t="s">
        <v>85</v>
      </c>
      <c r="N1169">
        <f t="shared" si="634"/>
        <v>2</v>
      </c>
      <c r="O1169" t="s">
        <v>86</v>
      </c>
      <c r="P1169">
        <f t="shared" si="635"/>
        <v>4</v>
      </c>
      <c r="Q1169" t="s">
        <v>87</v>
      </c>
      <c r="R1169">
        <f t="shared" si="636"/>
        <v>4</v>
      </c>
      <c r="S1169" t="s">
        <v>88</v>
      </c>
      <c r="T1169">
        <f t="shared" si="637"/>
        <v>3</v>
      </c>
      <c r="U1169" t="s">
        <v>193</v>
      </c>
      <c r="V1169">
        <f t="shared" si="638"/>
        <v>11</v>
      </c>
      <c r="W1169" t="s">
        <v>202</v>
      </c>
      <c r="X1169">
        <f t="shared" si="639"/>
        <v>5</v>
      </c>
      <c r="Y1169" t="s">
        <v>90</v>
      </c>
      <c r="Z1169">
        <f t="shared" si="640"/>
        <v>7</v>
      </c>
      <c r="AA1169" t="s">
        <v>91</v>
      </c>
      <c r="AB1169">
        <f t="shared" si="641"/>
        <v>3</v>
      </c>
      <c r="AC1169" t="s">
        <v>92</v>
      </c>
      <c r="AD1169">
        <f t="shared" si="642"/>
        <v>8</v>
      </c>
      <c r="AE1169">
        <v>6</v>
      </c>
      <c r="AF1169">
        <v>5</v>
      </c>
      <c r="AG1169">
        <v>2000</v>
      </c>
      <c r="AH1169">
        <v>2000</v>
      </c>
      <c r="AI1169" t="s">
        <v>93</v>
      </c>
      <c r="AJ1169">
        <f t="shared" si="643"/>
        <v>5</v>
      </c>
      <c r="AK1169" t="s">
        <v>94</v>
      </c>
      <c r="AL1169">
        <f t="shared" si="644"/>
        <v>8</v>
      </c>
      <c r="AM1169" t="s">
        <v>95</v>
      </c>
      <c r="AN1169">
        <f t="shared" si="645"/>
        <v>14</v>
      </c>
      <c r="AO1169" t="s">
        <v>95</v>
      </c>
      <c r="AP1169" t="s">
        <v>117</v>
      </c>
      <c r="AQ1169">
        <f t="shared" si="646"/>
        <v>2</v>
      </c>
      <c r="AR1169">
        <v>0</v>
      </c>
      <c r="AS1169" t="s">
        <v>98</v>
      </c>
      <c r="AT1169">
        <f t="shared" si="647"/>
        <v>3</v>
      </c>
      <c r="AU1169" t="s">
        <v>98</v>
      </c>
      <c r="AV1169">
        <f t="shared" si="648"/>
        <v>3</v>
      </c>
      <c r="AW1169" t="s">
        <v>99</v>
      </c>
      <c r="AX1169">
        <f t="shared" si="649"/>
        <v>6</v>
      </c>
      <c r="AY1169" t="s">
        <v>97</v>
      </c>
      <c r="AZ1169">
        <f t="shared" si="650"/>
        <v>5</v>
      </c>
      <c r="BA1169" t="s">
        <v>98</v>
      </c>
      <c r="BB1169">
        <f t="shared" si="651"/>
        <v>4</v>
      </c>
      <c r="BC1169" t="s">
        <v>100</v>
      </c>
      <c r="BD1169" t="s">
        <v>101</v>
      </c>
      <c r="BE1169">
        <f t="shared" si="652"/>
        <v>7</v>
      </c>
      <c r="BF1169">
        <v>786</v>
      </c>
      <c r="BG1169" t="s">
        <v>102</v>
      </c>
      <c r="BH1169">
        <v>0</v>
      </c>
      <c r="BI1169">
        <v>173</v>
      </c>
      <c r="BJ1169">
        <v>959</v>
      </c>
      <c r="BK1169" t="s">
        <v>103</v>
      </c>
      <c r="BL1169">
        <f t="shared" si="653"/>
        <v>6</v>
      </c>
      <c r="BM1169" t="s">
        <v>104</v>
      </c>
      <c r="BN1169" t="s">
        <v>105</v>
      </c>
      <c r="BO1169" t="s">
        <v>106</v>
      </c>
      <c r="BP1169">
        <f t="shared" si="654"/>
        <v>6</v>
      </c>
      <c r="BQ1169">
        <v>959</v>
      </c>
      <c r="BR1169">
        <v>712</v>
      </c>
      <c r="BS1169">
        <v>0</v>
      </c>
      <c r="BT1169">
        <v>1671</v>
      </c>
      <c r="BU1169">
        <v>1</v>
      </c>
      <c r="BV1169">
        <v>0</v>
      </c>
      <c r="BW1169">
        <v>2</v>
      </c>
      <c r="BX1169">
        <v>1</v>
      </c>
      <c r="BY1169">
        <v>3</v>
      </c>
      <c r="BZ1169">
        <v>1</v>
      </c>
      <c r="CA1169" t="s">
        <v>98</v>
      </c>
      <c r="CB1169">
        <f t="shared" si="655"/>
        <v>4</v>
      </c>
      <c r="CC1169">
        <v>7</v>
      </c>
      <c r="CD1169" t="s">
        <v>107</v>
      </c>
      <c r="CE1169">
        <v>1</v>
      </c>
      <c r="CF1169" t="s">
        <v>98</v>
      </c>
      <c r="CG1169" t="s">
        <v>108</v>
      </c>
      <c r="CH1169">
        <f t="shared" si="656"/>
        <v>6</v>
      </c>
      <c r="CI1169">
        <v>2000</v>
      </c>
      <c r="CJ1169" t="s">
        <v>157</v>
      </c>
      <c r="CK1169">
        <f t="shared" si="657"/>
        <v>4</v>
      </c>
      <c r="CL1169">
        <v>2</v>
      </c>
      <c r="CM1169">
        <v>472</v>
      </c>
      <c r="CN1169" t="s">
        <v>98</v>
      </c>
      <c r="CO1169">
        <f t="shared" si="658"/>
        <v>4</v>
      </c>
      <c r="CP1169" t="s">
        <v>98</v>
      </c>
      <c r="CQ1169">
        <f t="shared" si="659"/>
        <v>4</v>
      </c>
      <c r="CR1169" t="s">
        <v>105</v>
      </c>
      <c r="CS1169">
        <f t="shared" si="660"/>
        <v>3</v>
      </c>
      <c r="CT1169">
        <v>0</v>
      </c>
      <c r="CU1169">
        <v>38</v>
      </c>
      <c r="CV1169">
        <v>0</v>
      </c>
      <c r="CW1169">
        <v>0</v>
      </c>
      <c r="CX1169">
        <v>0</v>
      </c>
      <c r="CY1169">
        <v>0</v>
      </c>
      <c r="CZ1169" t="s">
        <v>83</v>
      </c>
      <c r="DA1169" t="s">
        <v>83</v>
      </c>
      <c r="DB1169">
        <f t="shared" si="661"/>
        <v>5</v>
      </c>
      <c r="DC1169" t="s">
        <v>83</v>
      </c>
      <c r="DD1169">
        <v>0</v>
      </c>
      <c r="DE1169">
        <v>2</v>
      </c>
      <c r="DF1169">
        <v>2006</v>
      </c>
      <c r="DG1169">
        <f t="shared" si="664"/>
        <v>17</v>
      </c>
      <c r="DH1169" t="s">
        <v>110</v>
      </c>
      <c r="DI1169">
        <f t="shared" si="662"/>
        <v>4</v>
      </c>
      <c r="DJ1169" t="s">
        <v>111</v>
      </c>
      <c r="DK1169">
        <f t="shared" si="663"/>
        <v>5</v>
      </c>
      <c r="DL1169">
        <v>173000</v>
      </c>
    </row>
    <row r="1170" spans="1:116" x14ac:dyDescent="0.35">
      <c r="A1170">
        <v>1169</v>
      </c>
      <c r="B1170">
        <v>70</v>
      </c>
      <c r="C1170" t="s">
        <v>81</v>
      </c>
      <c r="D1170">
        <f t="shared" si="630"/>
        <v>4</v>
      </c>
      <c r="E1170">
        <v>120</v>
      </c>
      <c r="F1170">
        <v>13728</v>
      </c>
      <c r="G1170" t="s">
        <v>82</v>
      </c>
      <c r="H1170">
        <f t="shared" si="631"/>
        <v>2</v>
      </c>
      <c r="I1170" t="s">
        <v>83</v>
      </c>
      <c r="J1170" t="str">
        <f t="shared" si="632"/>
        <v/>
      </c>
      <c r="K1170" t="s">
        <v>84</v>
      </c>
      <c r="L1170">
        <f t="shared" si="633"/>
        <v>1</v>
      </c>
      <c r="M1170" t="s">
        <v>85</v>
      </c>
      <c r="N1170">
        <f t="shared" si="634"/>
        <v>2</v>
      </c>
      <c r="O1170" t="s">
        <v>86</v>
      </c>
      <c r="P1170">
        <f t="shared" si="635"/>
        <v>4</v>
      </c>
      <c r="Q1170" t="s">
        <v>122</v>
      </c>
      <c r="R1170">
        <f t="shared" si="636"/>
        <v>2</v>
      </c>
      <c r="S1170" t="s">
        <v>88</v>
      </c>
      <c r="T1170">
        <f t="shared" si="637"/>
        <v>3</v>
      </c>
      <c r="U1170" t="s">
        <v>185</v>
      </c>
      <c r="V1170">
        <f t="shared" si="638"/>
        <v>4</v>
      </c>
      <c r="W1170" t="s">
        <v>90</v>
      </c>
      <c r="X1170">
        <f t="shared" si="639"/>
        <v>7</v>
      </c>
      <c r="Y1170" t="s">
        <v>90</v>
      </c>
      <c r="Z1170">
        <f t="shared" si="640"/>
        <v>7</v>
      </c>
      <c r="AA1170" t="s">
        <v>91</v>
      </c>
      <c r="AB1170">
        <f t="shared" si="641"/>
        <v>3</v>
      </c>
      <c r="AC1170" t="s">
        <v>92</v>
      </c>
      <c r="AD1170">
        <f t="shared" si="642"/>
        <v>8</v>
      </c>
      <c r="AE1170">
        <v>6</v>
      </c>
      <c r="AF1170">
        <v>7</v>
      </c>
      <c r="AG1170">
        <v>1935</v>
      </c>
      <c r="AH1170">
        <v>1986</v>
      </c>
      <c r="AI1170" t="s">
        <v>152</v>
      </c>
      <c r="AJ1170">
        <f t="shared" si="643"/>
        <v>6</v>
      </c>
      <c r="AK1170" t="s">
        <v>94</v>
      </c>
      <c r="AL1170">
        <f t="shared" si="644"/>
        <v>8</v>
      </c>
      <c r="AM1170" t="s">
        <v>203</v>
      </c>
      <c r="AN1170">
        <f t="shared" si="645"/>
        <v>7</v>
      </c>
      <c r="AO1170" t="s">
        <v>203</v>
      </c>
      <c r="AP1170" t="s">
        <v>117</v>
      </c>
      <c r="AQ1170">
        <f t="shared" si="646"/>
        <v>2</v>
      </c>
      <c r="AR1170">
        <v>0</v>
      </c>
      <c r="AS1170" t="s">
        <v>98</v>
      </c>
      <c r="AT1170">
        <f t="shared" si="647"/>
        <v>3</v>
      </c>
      <c r="AU1170" t="s">
        <v>98</v>
      </c>
      <c r="AV1170">
        <f t="shared" si="648"/>
        <v>3</v>
      </c>
      <c r="AW1170" t="s">
        <v>118</v>
      </c>
      <c r="AX1170">
        <f t="shared" si="649"/>
        <v>2</v>
      </c>
      <c r="AY1170" t="s">
        <v>98</v>
      </c>
      <c r="AZ1170">
        <f t="shared" si="650"/>
        <v>4</v>
      </c>
      <c r="BA1170" t="s">
        <v>98</v>
      </c>
      <c r="BB1170">
        <f t="shared" si="651"/>
        <v>4</v>
      </c>
      <c r="BC1170" t="s">
        <v>100</v>
      </c>
      <c r="BD1170" t="s">
        <v>153</v>
      </c>
      <c r="BE1170">
        <f t="shared" si="652"/>
        <v>2</v>
      </c>
      <c r="BF1170">
        <v>626</v>
      </c>
      <c r="BG1170" t="s">
        <v>102</v>
      </c>
      <c r="BH1170">
        <v>0</v>
      </c>
      <c r="BI1170">
        <v>501</v>
      </c>
      <c r="BJ1170">
        <v>1127</v>
      </c>
      <c r="BK1170" t="s">
        <v>103</v>
      </c>
      <c r="BL1170">
        <f t="shared" si="653"/>
        <v>6</v>
      </c>
      <c r="BM1170" t="s">
        <v>104</v>
      </c>
      <c r="BN1170" t="s">
        <v>105</v>
      </c>
      <c r="BO1170" t="s">
        <v>106</v>
      </c>
      <c r="BP1170">
        <f t="shared" si="654"/>
        <v>6</v>
      </c>
      <c r="BQ1170">
        <v>1236</v>
      </c>
      <c r="BR1170">
        <v>872</v>
      </c>
      <c r="BS1170">
        <v>0</v>
      </c>
      <c r="BT1170">
        <v>2108</v>
      </c>
      <c r="BU1170">
        <v>0</v>
      </c>
      <c r="BV1170">
        <v>0</v>
      </c>
      <c r="BW1170">
        <v>2</v>
      </c>
      <c r="BX1170">
        <v>0</v>
      </c>
      <c r="BY1170">
        <v>4</v>
      </c>
      <c r="BZ1170">
        <v>1</v>
      </c>
      <c r="CA1170" t="s">
        <v>97</v>
      </c>
      <c r="CB1170">
        <f t="shared" si="655"/>
        <v>5</v>
      </c>
      <c r="CC1170">
        <v>7</v>
      </c>
      <c r="CD1170" t="s">
        <v>107</v>
      </c>
      <c r="CE1170">
        <v>2</v>
      </c>
      <c r="CF1170" t="s">
        <v>98</v>
      </c>
      <c r="CG1170" t="s">
        <v>209</v>
      </c>
      <c r="CH1170">
        <f t="shared" si="656"/>
        <v>4</v>
      </c>
      <c r="CI1170">
        <v>1935</v>
      </c>
      <c r="CJ1170" t="s">
        <v>102</v>
      </c>
      <c r="CK1170">
        <f t="shared" si="657"/>
        <v>2</v>
      </c>
      <c r="CL1170">
        <v>2</v>
      </c>
      <c r="CM1170">
        <v>540</v>
      </c>
      <c r="CN1170" t="s">
        <v>98</v>
      </c>
      <c r="CO1170">
        <f t="shared" si="658"/>
        <v>4</v>
      </c>
      <c r="CP1170" t="s">
        <v>98</v>
      </c>
      <c r="CQ1170">
        <f t="shared" si="659"/>
        <v>4</v>
      </c>
      <c r="CR1170" t="s">
        <v>105</v>
      </c>
      <c r="CS1170">
        <f t="shared" si="660"/>
        <v>3</v>
      </c>
      <c r="CT1170">
        <v>0</v>
      </c>
      <c r="CU1170">
        <v>0</v>
      </c>
      <c r="CV1170">
        <v>0</v>
      </c>
      <c r="CW1170">
        <v>0</v>
      </c>
      <c r="CX1170">
        <v>90</v>
      </c>
      <c r="CY1170">
        <v>0</v>
      </c>
      <c r="CZ1170" t="s">
        <v>83</v>
      </c>
      <c r="DA1170" t="s">
        <v>83</v>
      </c>
      <c r="DB1170">
        <f t="shared" si="661"/>
        <v>5</v>
      </c>
      <c r="DC1170" t="s">
        <v>83</v>
      </c>
      <c r="DD1170">
        <v>0</v>
      </c>
      <c r="DE1170">
        <v>7</v>
      </c>
      <c r="DF1170">
        <v>2008</v>
      </c>
      <c r="DG1170">
        <f t="shared" si="664"/>
        <v>15</v>
      </c>
      <c r="DH1170" t="s">
        <v>110</v>
      </c>
      <c r="DI1170">
        <f t="shared" si="662"/>
        <v>4</v>
      </c>
      <c r="DJ1170" t="s">
        <v>111</v>
      </c>
      <c r="DK1170">
        <f t="shared" si="663"/>
        <v>5</v>
      </c>
      <c r="DL1170">
        <v>235000</v>
      </c>
    </row>
    <row r="1171" spans="1:116" x14ac:dyDescent="0.35">
      <c r="A1171">
        <v>1170</v>
      </c>
      <c r="B1171">
        <v>60</v>
      </c>
      <c r="C1171" t="s">
        <v>81</v>
      </c>
      <c r="D1171">
        <f t="shared" si="630"/>
        <v>4</v>
      </c>
      <c r="E1171">
        <v>118</v>
      </c>
      <c r="F1171">
        <v>35760</v>
      </c>
      <c r="G1171" t="s">
        <v>82</v>
      </c>
      <c r="H1171">
        <f t="shared" si="631"/>
        <v>2</v>
      </c>
      <c r="I1171" t="s">
        <v>83</v>
      </c>
      <c r="J1171" t="str">
        <f t="shared" si="632"/>
        <v/>
      </c>
      <c r="K1171" t="s">
        <v>120</v>
      </c>
      <c r="L1171">
        <f t="shared" si="633"/>
        <v>2</v>
      </c>
      <c r="M1171" t="s">
        <v>85</v>
      </c>
      <c r="N1171">
        <f t="shared" si="634"/>
        <v>2</v>
      </c>
      <c r="O1171" t="s">
        <v>86</v>
      </c>
      <c r="P1171">
        <f t="shared" si="635"/>
        <v>4</v>
      </c>
      <c r="Q1171" t="s">
        <v>166</v>
      </c>
      <c r="R1171">
        <f t="shared" si="636"/>
        <v>1</v>
      </c>
      <c r="S1171" t="s">
        <v>88</v>
      </c>
      <c r="T1171">
        <f t="shared" si="637"/>
        <v>3</v>
      </c>
      <c r="U1171" t="s">
        <v>129</v>
      </c>
      <c r="V1171">
        <f t="shared" si="638"/>
        <v>17</v>
      </c>
      <c r="W1171" t="s">
        <v>90</v>
      </c>
      <c r="X1171">
        <f t="shared" si="639"/>
        <v>7</v>
      </c>
      <c r="Y1171" t="s">
        <v>90</v>
      </c>
      <c r="Z1171">
        <f t="shared" si="640"/>
        <v>7</v>
      </c>
      <c r="AA1171" t="s">
        <v>91</v>
      </c>
      <c r="AB1171">
        <f t="shared" si="641"/>
        <v>3</v>
      </c>
      <c r="AC1171" t="s">
        <v>92</v>
      </c>
      <c r="AD1171">
        <f t="shared" si="642"/>
        <v>8</v>
      </c>
      <c r="AE1171">
        <v>10</v>
      </c>
      <c r="AF1171">
        <v>5</v>
      </c>
      <c r="AG1171">
        <v>1995</v>
      </c>
      <c r="AH1171">
        <v>1996</v>
      </c>
      <c r="AI1171" t="s">
        <v>152</v>
      </c>
      <c r="AJ1171">
        <f t="shared" si="643"/>
        <v>6</v>
      </c>
      <c r="AK1171" t="s">
        <v>94</v>
      </c>
      <c r="AL1171">
        <f t="shared" si="644"/>
        <v>8</v>
      </c>
      <c r="AM1171" t="s">
        <v>140</v>
      </c>
      <c r="AN1171">
        <f t="shared" si="645"/>
        <v>9</v>
      </c>
      <c r="AO1171" t="s">
        <v>140</v>
      </c>
      <c r="AP1171" t="s">
        <v>96</v>
      </c>
      <c r="AQ1171">
        <f t="shared" si="646"/>
        <v>4</v>
      </c>
      <c r="AR1171">
        <v>1378</v>
      </c>
      <c r="AS1171" t="s">
        <v>97</v>
      </c>
      <c r="AT1171">
        <f t="shared" si="647"/>
        <v>4</v>
      </c>
      <c r="AU1171" t="s">
        <v>97</v>
      </c>
      <c r="AV1171">
        <f t="shared" si="648"/>
        <v>4</v>
      </c>
      <c r="AW1171" t="s">
        <v>99</v>
      </c>
      <c r="AX1171">
        <f t="shared" si="649"/>
        <v>6</v>
      </c>
      <c r="AY1171" t="s">
        <v>104</v>
      </c>
      <c r="AZ1171">
        <f t="shared" si="650"/>
        <v>6</v>
      </c>
      <c r="BA1171" t="s">
        <v>98</v>
      </c>
      <c r="BB1171">
        <f t="shared" si="651"/>
        <v>4</v>
      </c>
      <c r="BC1171" t="s">
        <v>97</v>
      </c>
      <c r="BD1171" t="s">
        <v>101</v>
      </c>
      <c r="BE1171">
        <f t="shared" si="652"/>
        <v>7</v>
      </c>
      <c r="BF1171">
        <v>1387</v>
      </c>
      <c r="BG1171" t="s">
        <v>102</v>
      </c>
      <c r="BH1171">
        <v>0</v>
      </c>
      <c r="BI1171">
        <v>543</v>
      </c>
      <c r="BJ1171">
        <v>1930</v>
      </c>
      <c r="BK1171" t="s">
        <v>103</v>
      </c>
      <c r="BL1171">
        <f t="shared" si="653"/>
        <v>6</v>
      </c>
      <c r="BM1171" t="s">
        <v>104</v>
      </c>
      <c r="BN1171" t="s">
        <v>105</v>
      </c>
      <c r="BO1171" t="s">
        <v>106</v>
      </c>
      <c r="BP1171">
        <f t="shared" si="654"/>
        <v>6</v>
      </c>
      <c r="BQ1171">
        <v>1831</v>
      </c>
      <c r="BR1171">
        <v>1796</v>
      </c>
      <c r="BS1171">
        <v>0</v>
      </c>
      <c r="BT1171">
        <v>3627</v>
      </c>
      <c r="BU1171">
        <v>1</v>
      </c>
      <c r="BV1171">
        <v>0</v>
      </c>
      <c r="BW1171">
        <v>3</v>
      </c>
      <c r="BX1171">
        <v>1</v>
      </c>
      <c r="BY1171">
        <v>4</v>
      </c>
      <c r="BZ1171">
        <v>1</v>
      </c>
      <c r="CA1171" t="s">
        <v>97</v>
      </c>
      <c r="CB1171">
        <f t="shared" si="655"/>
        <v>5</v>
      </c>
      <c r="CC1171">
        <v>10</v>
      </c>
      <c r="CD1171" t="s">
        <v>107</v>
      </c>
      <c r="CE1171">
        <v>1</v>
      </c>
      <c r="CF1171" t="s">
        <v>98</v>
      </c>
      <c r="CG1171" t="s">
        <v>108</v>
      </c>
      <c r="CH1171">
        <f t="shared" si="656"/>
        <v>6</v>
      </c>
      <c r="CI1171">
        <v>1995</v>
      </c>
      <c r="CJ1171" t="s">
        <v>157</v>
      </c>
      <c r="CK1171">
        <f t="shared" si="657"/>
        <v>4</v>
      </c>
      <c r="CL1171">
        <v>3</v>
      </c>
      <c r="CM1171">
        <v>807</v>
      </c>
      <c r="CN1171" t="s">
        <v>98</v>
      </c>
      <c r="CO1171">
        <f t="shared" si="658"/>
        <v>4</v>
      </c>
      <c r="CP1171" t="s">
        <v>98</v>
      </c>
      <c r="CQ1171">
        <f t="shared" si="659"/>
        <v>4</v>
      </c>
      <c r="CR1171" t="s">
        <v>105</v>
      </c>
      <c r="CS1171">
        <f t="shared" si="660"/>
        <v>3</v>
      </c>
      <c r="CT1171">
        <v>361</v>
      </c>
      <c r="CU1171">
        <v>76</v>
      </c>
      <c r="CV1171">
        <v>0</v>
      </c>
      <c r="CW1171">
        <v>0</v>
      </c>
      <c r="CX1171">
        <v>0</v>
      </c>
      <c r="CY1171">
        <v>0</v>
      </c>
      <c r="CZ1171" t="s">
        <v>83</v>
      </c>
      <c r="DA1171" t="s">
        <v>83</v>
      </c>
      <c r="DB1171">
        <f t="shared" si="661"/>
        <v>5</v>
      </c>
      <c r="DC1171" t="s">
        <v>83</v>
      </c>
      <c r="DD1171">
        <v>0</v>
      </c>
      <c r="DE1171">
        <v>7</v>
      </c>
      <c r="DF1171">
        <v>2006</v>
      </c>
      <c r="DG1171">
        <f t="shared" si="664"/>
        <v>17</v>
      </c>
      <c r="DH1171" t="s">
        <v>110</v>
      </c>
      <c r="DI1171">
        <f t="shared" si="662"/>
        <v>4</v>
      </c>
      <c r="DJ1171" t="s">
        <v>111</v>
      </c>
      <c r="DK1171">
        <f t="shared" si="663"/>
        <v>5</v>
      </c>
      <c r="DL1171">
        <v>625000</v>
      </c>
    </row>
    <row r="1172" spans="1:116" x14ac:dyDescent="0.35">
      <c r="A1172">
        <v>1171</v>
      </c>
      <c r="B1172">
        <v>80</v>
      </c>
      <c r="C1172" t="s">
        <v>81</v>
      </c>
      <c r="D1172">
        <f t="shared" si="630"/>
        <v>4</v>
      </c>
      <c r="E1172">
        <v>76</v>
      </c>
      <c r="F1172">
        <v>9880</v>
      </c>
      <c r="G1172" t="s">
        <v>82</v>
      </c>
      <c r="H1172">
        <f t="shared" si="631"/>
        <v>2</v>
      </c>
      <c r="I1172" t="s">
        <v>83</v>
      </c>
      <c r="J1172" t="str">
        <f t="shared" si="632"/>
        <v/>
      </c>
      <c r="K1172" t="s">
        <v>84</v>
      </c>
      <c r="L1172">
        <f t="shared" si="633"/>
        <v>1</v>
      </c>
      <c r="M1172" t="s">
        <v>85</v>
      </c>
      <c r="N1172">
        <f t="shared" si="634"/>
        <v>2</v>
      </c>
      <c r="O1172" t="s">
        <v>86</v>
      </c>
      <c r="P1172">
        <f t="shared" si="635"/>
        <v>4</v>
      </c>
      <c r="Q1172" t="s">
        <v>87</v>
      </c>
      <c r="R1172">
        <f t="shared" si="636"/>
        <v>4</v>
      </c>
      <c r="S1172" t="s">
        <v>88</v>
      </c>
      <c r="T1172">
        <f t="shared" si="637"/>
        <v>3</v>
      </c>
      <c r="U1172" t="s">
        <v>131</v>
      </c>
      <c r="V1172">
        <f t="shared" si="638"/>
        <v>6</v>
      </c>
      <c r="W1172" t="s">
        <v>90</v>
      </c>
      <c r="X1172">
        <f t="shared" si="639"/>
        <v>7</v>
      </c>
      <c r="Y1172" t="s">
        <v>90</v>
      </c>
      <c r="Z1172">
        <f t="shared" si="640"/>
        <v>7</v>
      </c>
      <c r="AA1172" t="s">
        <v>91</v>
      </c>
      <c r="AB1172">
        <f t="shared" si="641"/>
        <v>3</v>
      </c>
      <c r="AC1172" t="s">
        <v>197</v>
      </c>
      <c r="AD1172">
        <f t="shared" si="642"/>
        <v>3</v>
      </c>
      <c r="AE1172">
        <v>6</v>
      </c>
      <c r="AF1172">
        <v>6</v>
      </c>
      <c r="AG1172">
        <v>1977</v>
      </c>
      <c r="AH1172">
        <v>1977</v>
      </c>
      <c r="AI1172" t="s">
        <v>93</v>
      </c>
      <c r="AJ1172">
        <f t="shared" si="643"/>
        <v>5</v>
      </c>
      <c r="AK1172" t="s">
        <v>94</v>
      </c>
      <c r="AL1172">
        <f t="shared" si="644"/>
        <v>8</v>
      </c>
      <c r="AM1172" t="s">
        <v>161</v>
      </c>
      <c r="AN1172">
        <f t="shared" si="645"/>
        <v>3</v>
      </c>
      <c r="AO1172" t="s">
        <v>161</v>
      </c>
      <c r="AP1172" t="s">
        <v>117</v>
      </c>
      <c r="AQ1172">
        <f t="shared" si="646"/>
        <v>2</v>
      </c>
      <c r="AR1172">
        <v>0</v>
      </c>
      <c r="AS1172" t="s">
        <v>98</v>
      </c>
      <c r="AT1172">
        <f t="shared" si="647"/>
        <v>3</v>
      </c>
      <c r="AU1172" t="s">
        <v>98</v>
      </c>
      <c r="AV1172">
        <f t="shared" si="648"/>
        <v>3</v>
      </c>
      <c r="AW1172" t="s">
        <v>118</v>
      </c>
      <c r="AX1172">
        <f t="shared" si="649"/>
        <v>2</v>
      </c>
      <c r="AY1172" t="s">
        <v>98</v>
      </c>
      <c r="AZ1172">
        <f t="shared" si="650"/>
        <v>4</v>
      </c>
      <c r="BA1172" t="s">
        <v>98</v>
      </c>
      <c r="BB1172">
        <f t="shared" si="651"/>
        <v>4</v>
      </c>
      <c r="BC1172" t="s">
        <v>130</v>
      </c>
      <c r="BD1172" t="s">
        <v>119</v>
      </c>
      <c r="BE1172">
        <f t="shared" si="652"/>
        <v>4</v>
      </c>
      <c r="BF1172">
        <v>522</v>
      </c>
      <c r="BG1172" t="s">
        <v>102</v>
      </c>
      <c r="BH1172">
        <v>0</v>
      </c>
      <c r="BI1172">
        <v>574</v>
      </c>
      <c r="BJ1172">
        <v>1096</v>
      </c>
      <c r="BK1172" t="s">
        <v>103</v>
      </c>
      <c r="BL1172">
        <f t="shared" si="653"/>
        <v>6</v>
      </c>
      <c r="BM1172" t="s">
        <v>98</v>
      </c>
      <c r="BN1172" t="s">
        <v>105</v>
      </c>
      <c r="BO1172" t="s">
        <v>106</v>
      </c>
      <c r="BP1172">
        <f t="shared" si="654"/>
        <v>6</v>
      </c>
      <c r="BQ1172">
        <v>1118</v>
      </c>
      <c r="BR1172">
        <v>0</v>
      </c>
      <c r="BS1172">
        <v>0</v>
      </c>
      <c r="BT1172">
        <v>1118</v>
      </c>
      <c r="BU1172">
        <v>1</v>
      </c>
      <c r="BV1172">
        <v>0</v>
      </c>
      <c r="BW1172">
        <v>1</v>
      </c>
      <c r="BX1172">
        <v>0</v>
      </c>
      <c r="BY1172">
        <v>3</v>
      </c>
      <c r="BZ1172">
        <v>1</v>
      </c>
      <c r="CA1172" t="s">
        <v>98</v>
      </c>
      <c r="CB1172">
        <f t="shared" si="655"/>
        <v>4</v>
      </c>
      <c r="CC1172">
        <v>6</v>
      </c>
      <c r="CD1172" t="s">
        <v>107</v>
      </c>
      <c r="CE1172">
        <v>1</v>
      </c>
      <c r="CF1172" t="s">
        <v>212</v>
      </c>
      <c r="CG1172" t="s">
        <v>108</v>
      </c>
      <c r="CH1172">
        <f t="shared" si="656"/>
        <v>6</v>
      </c>
      <c r="CI1172">
        <v>1977</v>
      </c>
      <c r="CJ1172" t="s">
        <v>157</v>
      </c>
      <c r="CK1172">
        <f t="shared" si="657"/>
        <v>4</v>
      </c>
      <c r="CL1172">
        <v>1</v>
      </c>
      <c r="CM1172">
        <v>358</v>
      </c>
      <c r="CN1172" t="s">
        <v>98</v>
      </c>
      <c r="CO1172">
        <f t="shared" si="658"/>
        <v>4</v>
      </c>
      <c r="CP1172" t="s">
        <v>98</v>
      </c>
      <c r="CQ1172">
        <f t="shared" si="659"/>
        <v>4</v>
      </c>
      <c r="CR1172" t="s">
        <v>105</v>
      </c>
      <c r="CS1172">
        <f t="shared" si="660"/>
        <v>3</v>
      </c>
      <c r="CT1172">
        <v>203</v>
      </c>
      <c r="CU1172">
        <v>0</v>
      </c>
      <c r="CV1172">
        <v>0</v>
      </c>
      <c r="CW1172">
        <v>0</v>
      </c>
      <c r="CX1172">
        <v>0</v>
      </c>
      <c r="CY1172">
        <v>576</v>
      </c>
      <c r="CZ1172" t="s">
        <v>97</v>
      </c>
      <c r="DA1172" t="s">
        <v>165</v>
      </c>
      <c r="DB1172">
        <f t="shared" si="661"/>
        <v>4</v>
      </c>
      <c r="DC1172" t="s">
        <v>83</v>
      </c>
      <c r="DD1172">
        <v>0</v>
      </c>
      <c r="DE1172">
        <v>7</v>
      </c>
      <c r="DF1172">
        <v>2008</v>
      </c>
      <c r="DG1172">
        <f t="shared" si="664"/>
        <v>15</v>
      </c>
      <c r="DH1172" t="s">
        <v>110</v>
      </c>
      <c r="DI1172">
        <f t="shared" si="662"/>
        <v>4</v>
      </c>
      <c r="DJ1172" t="s">
        <v>111</v>
      </c>
      <c r="DK1172">
        <f t="shared" si="663"/>
        <v>5</v>
      </c>
      <c r="DL1172">
        <v>171000</v>
      </c>
    </row>
    <row r="1173" spans="1:116" x14ac:dyDescent="0.35">
      <c r="A1173">
        <v>1172</v>
      </c>
      <c r="B1173">
        <v>20</v>
      </c>
      <c r="C1173" t="s">
        <v>81</v>
      </c>
      <c r="D1173">
        <f t="shared" si="630"/>
        <v>4</v>
      </c>
      <c r="E1173">
        <v>76</v>
      </c>
      <c r="F1173">
        <v>9120</v>
      </c>
      <c r="G1173" t="s">
        <v>82</v>
      </c>
      <c r="H1173">
        <f t="shared" si="631"/>
        <v>2</v>
      </c>
      <c r="I1173" t="s">
        <v>83</v>
      </c>
      <c r="J1173" t="str">
        <f t="shared" si="632"/>
        <v/>
      </c>
      <c r="K1173" t="s">
        <v>84</v>
      </c>
      <c r="L1173">
        <f t="shared" si="633"/>
        <v>1</v>
      </c>
      <c r="M1173" t="s">
        <v>85</v>
      </c>
      <c r="N1173">
        <f t="shared" si="634"/>
        <v>2</v>
      </c>
      <c r="O1173" t="s">
        <v>86</v>
      </c>
      <c r="P1173">
        <f t="shared" si="635"/>
        <v>4</v>
      </c>
      <c r="Q1173" t="s">
        <v>87</v>
      </c>
      <c r="R1173">
        <f t="shared" si="636"/>
        <v>4</v>
      </c>
      <c r="S1173" t="s">
        <v>88</v>
      </c>
      <c r="T1173">
        <f t="shared" si="637"/>
        <v>3</v>
      </c>
      <c r="U1173" t="s">
        <v>162</v>
      </c>
      <c r="V1173">
        <f t="shared" si="638"/>
        <v>7</v>
      </c>
      <c r="W1173" t="s">
        <v>90</v>
      </c>
      <c r="X1173">
        <f t="shared" si="639"/>
        <v>7</v>
      </c>
      <c r="Y1173" t="s">
        <v>90</v>
      </c>
      <c r="Z1173">
        <f t="shared" si="640"/>
        <v>7</v>
      </c>
      <c r="AA1173" t="s">
        <v>91</v>
      </c>
      <c r="AB1173">
        <f t="shared" si="641"/>
        <v>3</v>
      </c>
      <c r="AC1173" t="s">
        <v>115</v>
      </c>
      <c r="AD1173">
        <f t="shared" si="642"/>
        <v>4</v>
      </c>
      <c r="AE1173">
        <v>6</v>
      </c>
      <c r="AF1173">
        <v>6</v>
      </c>
      <c r="AG1173">
        <v>1958</v>
      </c>
      <c r="AH1173">
        <v>1958</v>
      </c>
      <c r="AI1173" t="s">
        <v>152</v>
      </c>
      <c r="AJ1173">
        <f t="shared" si="643"/>
        <v>6</v>
      </c>
      <c r="AK1173" t="s">
        <v>94</v>
      </c>
      <c r="AL1173">
        <f t="shared" si="644"/>
        <v>8</v>
      </c>
      <c r="AM1173" t="s">
        <v>116</v>
      </c>
      <c r="AN1173">
        <f t="shared" si="645"/>
        <v>10</v>
      </c>
      <c r="AO1173" t="s">
        <v>116</v>
      </c>
      <c r="AP1173" t="s">
        <v>117</v>
      </c>
      <c r="AQ1173">
        <f t="shared" si="646"/>
        <v>2</v>
      </c>
      <c r="AR1173">
        <v>0</v>
      </c>
      <c r="AS1173" t="s">
        <v>98</v>
      </c>
      <c r="AT1173">
        <f t="shared" si="647"/>
        <v>3</v>
      </c>
      <c r="AU1173" t="s">
        <v>98</v>
      </c>
      <c r="AV1173">
        <f t="shared" si="648"/>
        <v>3</v>
      </c>
      <c r="AW1173" t="s">
        <v>118</v>
      </c>
      <c r="AX1173">
        <f t="shared" si="649"/>
        <v>2</v>
      </c>
      <c r="AY1173" t="s">
        <v>98</v>
      </c>
      <c r="AZ1173">
        <f t="shared" si="650"/>
        <v>4</v>
      </c>
      <c r="BA1173" t="s">
        <v>98</v>
      </c>
      <c r="BB1173">
        <f t="shared" si="651"/>
        <v>4</v>
      </c>
      <c r="BC1173" t="s">
        <v>100</v>
      </c>
      <c r="BD1173" t="s">
        <v>119</v>
      </c>
      <c r="BE1173">
        <f t="shared" si="652"/>
        <v>4</v>
      </c>
      <c r="BF1173">
        <v>662</v>
      </c>
      <c r="BG1173" t="s">
        <v>102</v>
      </c>
      <c r="BH1173">
        <v>0</v>
      </c>
      <c r="BI1173">
        <v>599</v>
      </c>
      <c r="BJ1173">
        <v>1261</v>
      </c>
      <c r="BK1173" t="s">
        <v>103</v>
      </c>
      <c r="BL1173">
        <f t="shared" si="653"/>
        <v>6</v>
      </c>
      <c r="BM1173" t="s">
        <v>104</v>
      </c>
      <c r="BN1173" t="s">
        <v>105</v>
      </c>
      <c r="BO1173" t="s">
        <v>106</v>
      </c>
      <c r="BP1173">
        <f t="shared" si="654"/>
        <v>6</v>
      </c>
      <c r="BQ1173">
        <v>1261</v>
      </c>
      <c r="BR1173">
        <v>0</v>
      </c>
      <c r="BS1173">
        <v>0</v>
      </c>
      <c r="BT1173">
        <v>1261</v>
      </c>
      <c r="BU1173">
        <v>1</v>
      </c>
      <c r="BV1173">
        <v>0</v>
      </c>
      <c r="BW1173">
        <v>1</v>
      </c>
      <c r="BX1173">
        <v>0</v>
      </c>
      <c r="BY1173">
        <v>3</v>
      </c>
      <c r="BZ1173">
        <v>1</v>
      </c>
      <c r="CA1173" t="s">
        <v>98</v>
      </c>
      <c r="CB1173">
        <f t="shared" si="655"/>
        <v>4</v>
      </c>
      <c r="CC1173">
        <v>6</v>
      </c>
      <c r="CD1173" t="s">
        <v>107</v>
      </c>
      <c r="CE1173">
        <v>1</v>
      </c>
      <c r="CF1173" t="s">
        <v>98</v>
      </c>
      <c r="CG1173" t="s">
        <v>108</v>
      </c>
      <c r="CH1173">
        <f t="shared" si="656"/>
        <v>6</v>
      </c>
      <c r="CI1173">
        <v>1958</v>
      </c>
      <c r="CJ1173" t="s">
        <v>109</v>
      </c>
      <c r="CK1173">
        <f t="shared" si="657"/>
        <v>3</v>
      </c>
      <c r="CL1173">
        <v>2</v>
      </c>
      <c r="CM1173">
        <v>433</v>
      </c>
      <c r="CN1173" t="s">
        <v>98</v>
      </c>
      <c r="CO1173">
        <f t="shared" si="658"/>
        <v>4</v>
      </c>
      <c r="CP1173" t="s">
        <v>98</v>
      </c>
      <c r="CQ1173">
        <f t="shared" si="659"/>
        <v>4</v>
      </c>
      <c r="CR1173" t="s">
        <v>105</v>
      </c>
      <c r="CS1173">
        <f t="shared" si="660"/>
        <v>3</v>
      </c>
      <c r="CT1173">
        <v>0</v>
      </c>
      <c r="CU1173">
        <v>0</v>
      </c>
      <c r="CV1173">
        <v>0</v>
      </c>
      <c r="CW1173">
        <v>0</v>
      </c>
      <c r="CX1173">
        <v>288</v>
      </c>
      <c r="CY1173">
        <v>0</v>
      </c>
      <c r="CZ1173" t="s">
        <v>83</v>
      </c>
      <c r="DA1173" t="s">
        <v>83</v>
      </c>
      <c r="DB1173">
        <f t="shared" si="661"/>
        <v>5</v>
      </c>
      <c r="DC1173" t="s">
        <v>135</v>
      </c>
      <c r="DD1173">
        <v>1400</v>
      </c>
      <c r="DE1173">
        <v>11</v>
      </c>
      <c r="DF1173">
        <v>2008</v>
      </c>
      <c r="DG1173">
        <f t="shared" si="664"/>
        <v>15</v>
      </c>
      <c r="DH1173" t="s">
        <v>110</v>
      </c>
      <c r="DI1173">
        <f t="shared" si="662"/>
        <v>4</v>
      </c>
      <c r="DJ1173" t="s">
        <v>111</v>
      </c>
      <c r="DK1173">
        <f t="shared" si="663"/>
        <v>5</v>
      </c>
      <c r="DL1173">
        <v>163000</v>
      </c>
    </row>
    <row r="1174" spans="1:116" x14ac:dyDescent="0.35">
      <c r="A1174">
        <v>1173</v>
      </c>
      <c r="B1174">
        <v>160</v>
      </c>
      <c r="C1174" t="s">
        <v>192</v>
      </c>
      <c r="D1174">
        <f t="shared" si="630"/>
        <v>5</v>
      </c>
      <c r="E1174">
        <v>35</v>
      </c>
      <c r="F1174">
        <v>4017</v>
      </c>
      <c r="G1174" t="s">
        <v>82</v>
      </c>
      <c r="H1174">
        <f t="shared" si="631"/>
        <v>2</v>
      </c>
      <c r="I1174" t="s">
        <v>82</v>
      </c>
      <c r="J1174">
        <f t="shared" si="632"/>
        <v>2</v>
      </c>
      <c r="K1174" t="s">
        <v>120</v>
      </c>
      <c r="L1174">
        <f t="shared" si="633"/>
        <v>2</v>
      </c>
      <c r="M1174" t="s">
        <v>85</v>
      </c>
      <c r="N1174">
        <f t="shared" si="634"/>
        <v>2</v>
      </c>
      <c r="O1174" t="s">
        <v>86</v>
      </c>
      <c r="P1174">
        <f t="shared" si="635"/>
        <v>4</v>
      </c>
      <c r="Q1174" t="s">
        <v>87</v>
      </c>
      <c r="R1174">
        <f t="shared" si="636"/>
        <v>4</v>
      </c>
      <c r="S1174" t="s">
        <v>88</v>
      </c>
      <c r="T1174">
        <f t="shared" si="637"/>
        <v>3</v>
      </c>
      <c r="U1174" t="s">
        <v>136</v>
      </c>
      <c r="V1174">
        <f t="shared" si="638"/>
        <v>18</v>
      </c>
      <c r="W1174" t="s">
        <v>90</v>
      </c>
      <c r="X1174">
        <f t="shared" si="639"/>
        <v>7</v>
      </c>
      <c r="Y1174" t="s">
        <v>90</v>
      </c>
      <c r="Z1174">
        <f t="shared" si="640"/>
        <v>7</v>
      </c>
      <c r="AA1174" t="s">
        <v>179</v>
      </c>
      <c r="AB1174">
        <f t="shared" si="641"/>
        <v>4</v>
      </c>
      <c r="AC1174" t="s">
        <v>92</v>
      </c>
      <c r="AD1174">
        <f t="shared" si="642"/>
        <v>8</v>
      </c>
      <c r="AE1174">
        <v>7</v>
      </c>
      <c r="AF1174">
        <v>5</v>
      </c>
      <c r="AG1174">
        <v>2006</v>
      </c>
      <c r="AH1174">
        <v>2007</v>
      </c>
      <c r="AI1174" t="s">
        <v>93</v>
      </c>
      <c r="AJ1174">
        <f t="shared" si="643"/>
        <v>5</v>
      </c>
      <c r="AK1174" t="s">
        <v>94</v>
      </c>
      <c r="AL1174">
        <f t="shared" si="644"/>
        <v>8</v>
      </c>
      <c r="AM1174" t="s">
        <v>116</v>
      </c>
      <c r="AN1174">
        <f t="shared" si="645"/>
        <v>10</v>
      </c>
      <c r="AO1174" t="s">
        <v>116</v>
      </c>
      <c r="AP1174" t="s">
        <v>117</v>
      </c>
      <c r="AQ1174">
        <f t="shared" si="646"/>
        <v>2</v>
      </c>
      <c r="AR1174">
        <v>0</v>
      </c>
      <c r="AS1174" t="s">
        <v>97</v>
      </c>
      <c r="AT1174">
        <f t="shared" si="647"/>
        <v>4</v>
      </c>
      <c r="AU1174" t="s">
        <v>98</v>
      </c>
      <c r="AV1174">
        <f t="shared" si="648"/>
        <v>3</v>
      </c>
      <c r="AW1174" t="s">
        <v>99</v>
      </c>
      <c r="AX1174">
        <f t="shared" si="649"/>
        <v>6</v>
      </c>
      <c r="AY1174" t="s">
        <v>97</v>
      </c>
      <c r="AZ1174">
        <f t="shared" si="650"/>
        <v>5</v>
      </c>
      <c r="BA1174" t="s">
        <v>98</v>
      </c>
      <c r="BB1174">
        <f t="shared" si="651"/>
        <v>4</v>
      </c>
      <c r="BC1174" t="s">
        <v>100</v>
      </c>
      <c r="BD1174" t="s">
        <v>102</v>
      </c>
      <c r="BE1174">
        <f t="shared" si="652"/>
        <v>6</v>
      </c>
      <c r="BF1174">
        <v>0</v>
      </c>
      <c r="BG1174" t="s">
        <v>102</v>
      </c>
      <c r="BH1174">
        <v>0</v>
      </c>
      <c r="BI1174">
        <v>625</v>
      </c>
      <c r="BJ1174">
        <v>625</v>
      </c>
      <c r="BK1174" t="s">
        <v>103</v>
      </c>
      <c r="BL1174">
        <f t="shared" si="653"/>
        <v>6</v>
      </c>
      <c r="BM1174" t="s">
        <v>104</v>
      </c>
      <c r="BN1174" t="s">
        <v>105</v>
      </c>
      <c r="BO1174" t="s">
        <v>106</v>
      </c>
      <c r="BP1174">
        <f t="shared" si="654"/>
        <v>6</v>
      </c>
      <c r="BQ1174">
        <v>625</v>
      </c>
      <c r="BR1174">
        <v>625</v>
      </c>
      <c r="BS1174">
        <v>0</v>
      </c>
      <c r="BT1174">
        <v>1250</v>
      </c>
      <c r="BU1174">
        <v>0</v>
      </c>
      <c r="BV1174">
        <v>0</v>
      </c>
      <c r="BW1174">
        <v>2</v>
      </c>
      <c r="BX1174">
        <v>1</v>
      </c>
      <c r="BY1174">
        <v>2</v>
      </c>
      <c r="BZ1174">
        <v>1</v>
      </c>
      <c r="CA1174" t="s">
        <v>97</v>
      </c>
      <c r="CB1174">
        <f t="shared" si="655"/>
        <v>5</v>
      </c>
      <c r="CC1174">
        <v>5</v>
      </c>
      <c r="CD1174" t="s">
        <v>107</v>
      </c>
      <c r="CE1174">
        <v>0</v>
      </c>
      <c r="CF1174" t="s">
        <v>83</v>
      </c>
      <c r="CG1174" t="s">
        <v>127</v>
      </c>
      <c r="CH1174">
        <f t="shared" si="656"/>
        <v>5</v>
      </c>
      <c r="CI1174">
        <v>2006</v>
      </c>
      <c r="CJ1174" t="s">
        <v>157</v>
      </c>
      <c r="CK1174">
        <f t="shared" si="657"/>
        <v>4</v>
      </c>
      <c r="CL1174">
        <v>2</v>
      </c>
      <c r="CM1174">
        <v>625</v>
      </c>
      <c r="CN1174" t="s">
        <v>98</v>
      </c>
      <c r="CO1174">
        <f t="shared" si="658"/>
        <v>4</v>
      </c>
      <c r="CP1174" t="s">
        <v>98</v>
      </c>
      <c r="CQ1174">
        <f t="shared" si="659"/>
        <v>4</v>
      </c>
      <c r="CR1174" t="s">
        <v>105</v>
      </c>
      <c r="CS1174">
        <f t="shared" si="660"/>
        <v>3</v>
      </c>
      <c r="CT1174">
        <v>0</v>
      </c>
      <c r="CU1174">
        <v>54</v>
      </c>
      <c r="CV1174">
        <v>0</v>
      </c>
      <c r="CW1174">
        <v>0</v>
      </c>
      <c r="CX1174">
        <v>0</v>
      </c>
      <c r="CY1174">
        <v>0</v>
      </c>
      <c r="CZ1174" t="s">
        <v>83</v>
      </c>
      <c r="DA1174" t="s">
        <v>83</v>
      </c>
      <c r="DB1174">
        <f t="shared" si="661"/>
        <v>5</v>
      </c>
      <c r="DC1174" t="s">
        <v>83</v>
      </c>
      <c r="DD1174">
        <v>0</v>
      </c>
      <c r="DE1174">
        <v>3</v>
      </c>
      <c r="DF1174">
        <v>2008</v>
      </c>
      <c r="DG1174">
        <f t="shared" si="664"/>
        <v>15</v>
      </c>
      <c r="DH1174" t="s">
        <v>110</v>
      </c>
      <c r="DI1174">
        <f t="shared" si="662"/>
        <v>4</v>
      </c>
      <c r="DJ1174" t="s">
        <v>111</v>
      </c>
      <c r="DK1174">
        <f t="shared" si="663"/>
        <v>5</v>
      </c>
      <c r="DL1174">
        <v>171900</v>
      </c>
    </row>
    <row r="1175" spans="1:116" x14ac:dyDescent="0.35">
      <c r="A1175">
        <v>1174</v>
      </c>
      <c r="B1175">
        <v>50</v>
      </c>
      <c r="C1175" t="s">
        <v>81</v>
      </c>
      <c r="D1175">
        <f t="shared" si="630"/>
        <v>4</v>
      </c>
      <c r="E1175">
        <v>138</v>
      </c>
      <c r="F1175">
        <v>18030</v>
      </c>
      <c r="G1175" t="s">
        <v>82</v>
      </c>
      <c r="H1175">
        <f t="shared" si="631"/>
        <v>2</v>
      </c>
      <c r="I1175" t="s">
        <v>83</v>
      </c>
      <c r="J1175" t="str">
        <f t="shared" si="632"/>
        <v/>
      </c>
      <c r="K1175" t="s">
        <v>120</v>
      </c>
      <c r="L1175">
        <f t="shared" si="633"/>
        <v>2</v>
      </c>
      <c r="M1175" t="s">
        <v>175</v>
      </c>
      <c r="N1175">
        <f t="shared" si="634"/>
        <v>1</v>
      </c>
      <c r="O1175" t="s">
        <v>86</v>
      </c>
      <c r="P1175">
        <f t="shared" si="635"/>
        <v>4</v>
      </c>
      <c r="Q1175" t="s">
        <v>87</v>
      </c>
      <c r="R1175">
        <f t="shared" si="636"/>
        <v>4</v>
      </c>
      <c r="S1175" t="s">
        <v>88</v>
      </c>
      <c r="T1175">
        <f t="shared" si="637"/>
        <v>3</v>
      </c>
      <c r="U1175" t="s">
        <v>205</v>
      </c>
      <c r="V1175">
        <f t="shared" si="638"/>
        <v>1</v>
      </c>
      <c r="W1175" t="s">
        <v>90</v>
      </c>
      <c r="X1175">
        <f t="shared" si="639"/>
        <v>7</v>
      </c>
      <c r="Y1175" t="s">
        <v>90</v>
      </c>
      <c r="Z1175">
        <f t="shared" si="640"/>
        <v>7</v>
      </c>
      <c r="AA1175" t="s">
        <v>91</v>
      </c>
      <c r="AB1175">
        <f t="shared" si="641"/>
        <v>3</v>
      </c>
      <c r="AC1175" t="s">
        <v>132</v>
      </c>
      <c r="AD1175">
        <f t="shared" si="642"/>
        <v>1</v>
      </c>
      <c r="AE1175">
        <v>5</v>
      </c>
      <c r="AF1175">
        <v>6</v>
      </c>
      <c r="AG1175">
        <v>1946</v>
      </c>
      <c r="AH1175">
        <v>1994</v>
      </c>
      <c r="AI1175" t="s">
        <v>93</v>
      </c>
      <c r="AJ1175">
        <f t="shared" si="643"/>
        <v>5</v>
      </c>
      <c r="AK1175" t="s">
        <v>94</v>
      </c>
      <c r="AL1175">
        <f t="shared" si="644"/>
        <v>8</v>
      </c>
      <c r="AM1175" t="s">
        <v>116</v>
      </c>
      <c r="AN1175">
        <f t="shared" si="645"/>
        <v>10</v>
      </c>
      <c r="AO1175" t="s">
        <v>116</v>
      </c>
      <c r="AP1175" t="s">
        <v>117</v>
      </c>
      <c r="AQ1175">
        <f t="shared" si="646"/>
        <v>2</v>
      </c>
      <c r="AR1175">
        <v>0</v>
      </c>
      <c r="AS1175" t="s">
        <v>98</v>
      </c>
      <c r="AT1175">
        <f t="shared" si="647"/>
        <v>3</v>
      </c>
      <c r="AU1175" t="s">
        <v>98</v>
      </c>
      <c r="AV1175">
        <f t="shared" si="648"/>
        <v>3</v>
      </c>
      <c r="AW1175" t="s">
        <v>118</v>
      </c>
      <c r="AX1175">
        <f t="shared" si="649"/>
        <v>2</v>
      </c>
      <c r="AY1175" t="s">
        <v>98</v>
      </c>
      <c r="AZ1175">
        <f t="shared" si="650"/>
        <v>4</v>
      </c>
      <c r="BA1175" t="s">
        <v>98</v>
      </c>
      <c r="BB1175">
        <f t="shared" si="651"/>
        <v>4</v>
      </c>
      <c r="BC1175" t="s">
        <v>100</v>
      </c>
      <c r="BD1175" t="s">
        <v>153</v>
      </c>
      <c r="BE1175">
        <f t="shared" si="652"/>
        <v>2</v>
      </c>
      <c r="BF1175">
        <v>152</v>
      </c>
      <c r="BG1175" t="s">
        <v>141</v>
      </c>
      <c r="BH1175">
        <v>469</v>
      </c>
      <c r="BI1175">
        <v>977</v>
      </c>
      <c r="BJ1175">
        <v>1598</v>
      </c>
      <c r="BK1175" t="s">
        <v>103</v>
      </c>
      <c r="BL1175">
        <f t="shared" si="653"/>
        <v>6</v>
      </c>
      <c r="BM1175" t="s">
        <v>98</v>
      </c>
      <c r="BN1175" t="s">
        <v>105</v>
      </c>
      <c r="BO1175" t="s">
        <v>106</v>
      </c>
      <c r="BP1175">
        <f t="shared" si="654"/>
        <v>6</v>
      </c>
      <c r="BQ1175">
        <v>1636</v>
      </c>
      <c r="BR1175">
        <v>971</v>
      </c>
      <c r="BS1175">
        <v>479</v>
      </c>
      <c r="BT1175">
        <v>3086</v>
      </c>
      <c r="BU1175">
        <v>0</v>
      </c>
      <c r="BV1175">
        <v>0</v>
      </c>
      <c r="BW1175">
        <v>3</v>
      </c>
      <c r="BX1175">
        <v>0</v>
      </c>
      <c r="BY1175">
        <v>3</v>
      </c>
      <c r="BZ1175">
        <v>1</v>
      </c>
      <c r="CA1175" t="s">
        <v>104</v>
      </c>
      <c r="CB1175">
        <f t="shared" si="655"/>
        <v>6</v>
      </c>
      <c r="CC1175">
        <v>12</v>
      </c>
      <c r="CD1175" t="s">
        <v>221</v>
      </c>
      <c r="CE1175">
        <v>1</v>
      </c>
      <c r="CF1175" t="s">
        <v>97</v>
      </c>
      <c r="CG1175" t="s">
        <v>83</v>
      </c>
      <c r="CH1175">
        <f t="shared" si="656"/>
        <v>3</v>
      </c>
      <c r="CI1175" t="s">
        <v>83</v>
      </c>
      <c r="CJ1175" t="s">
        <v>83</v>
      </c>
      <c r="CK1175">
        <f t="shared" si="657"/>
        <v>1</v>
      </c>
      <c r="CL1175">
        <v>0</v>
      </c>
      <c r="CM1175">
        <v>0</v>
      </c>
      <c r="CN1175" t="s">
        <v>83</v>
      </c>
      <c r="CO1175">
        <f t="shared" si="658"/>
        <v>1</v>
      </c>
      <c r="CP1175" t="s">
        <v>83</v>
      </c>
      <c r="CQ1175">
        <f t="shared" si="659"/>
        <v>1</v>
      </c>
      <c r="CR1175" t="s">
        <v>105</v>
      </c>
      <c r="CS1175">
        <f t="shared" si="660"/>
        <v>3</v>
      </c>
      <c r="CT1175">
        <v>122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 t="s">
        <v>83</v>
      </c>
      <c r="DA1175" t="s">
        <v>134</v>
      </c>
      <c r="DB1175">
        <f t="shared" si="661"/>
        <v>3</v>
      </c>
      <c r="DC1175" t="s">
        <v>83</v>
      </c>
      <c r="DD1175">
        <v>0</v>
      </c>
      <c r="DE1175">
        <v>3</v>
      </c>
      <c r="DF1175">
        <v>2007</v>
      </c>
      <c r="DG1175">
        <f t="shared" si="664"/>
        <v>16</v>
      </c>
      <c r="DH1175" t="s">
        <v>110</v>
      </c>
      <c r="DI1175">
        <f t="shared" si="662"/>
        <v>4</v>
      </c>
      <c r="DJ1175" t="s">
        <v>111</v>
      </c>
      <c r="DK1175">
        <f t="shared" si="663"/>
        <v>5</v>
      </c>
      <c r="DL1175">
        <v>200500</v>
      </c>
    </row>
    <row r="1176" spans="1:116" x14ac:dyDescent="0.35">
      <c r="A1176">
        <v>1175</v>
      </c>
      <c r="B1176">
        <v>70</v>
      </c>
      <c r="C1176" t="s">
        <v>81</v>
      </c>
      <c r="D1176">
        <f t="shared" si="630"/>
        <v>4</v>
      </c>
      <c r="E1176">
        <v>80</v>
      </c>
      <c r="F1176">
        <v>16560</v>
      </c>
      <c r="G1176" t="s">
        <v>82</v>
      </c>
      <c r="H1176">
        <f t="shared" si="631"/>
        <v>2</v>
      </c>
      <c r="I1176" t="s">
        <v>83</v>
      </c>
      <c r="J1176" t="str">
        <f t="shared" si="632"/>
        <v/>
      </c>
      <c r="K1176" t="s">
        <v>120</v>
      </c>
      <c r="L1176">
        <f t="shared" si="633"/>
        <v>2</v>
      </c>
      <c r="M1176" t="s">
        <v>85</v>
      </c>
      <c r="N1176">
        <f t="shared" si="634"/>
        <v>2</v>
      </c>
      <c r="O1176" t="s">
        <v>86</v>
      </c>
      <c r="P1176">
        <f t="shared" si="635"/>
        <v>4</v>
      </c>
      <c r="Q1176" t="s">
        <v>87</v>
      </c>
      <c r="R1176">
        <f t="shared" si="636"/>
        <v>4</v>
      </c>
      <c r="S1176" t="s">
        <v>88</v>
      </c>
      <c r="T1176">
        <f t="shared" si="637"/>
        <v>3</v>
      </c>
      <c r="U1176" t="s">
        <v>123</v>
      </c>
      <c r="V1176">
        <f t="shared" si="638"/>
        <v>14</v>
      </c>
      <c r="W1176" t="s">
        <v>90</v>
      </c>
      <c r="X1176">
        <f t="shared" si="639"/>
        <v>7</v>
      </c>
      <c r="Y1176" t="s">
        <v>90</v>
      </c>
      <c r="Z1176">
        <f t="shared" si="640"/>
        <v>7</v>
      </c>
      <c r="AA1176" t="s">
        <v>91</v>
      </c>
      <c r="AB1176">
        <f t="shared" si="641"/>
        <v>3</v>
      </c>
      <c r="AC1176" t="s">
        <v>92</v>
      </c>
      <c r="AD1176">
        <f t="shared" si="642"/>
        <v>8</v>
      </c>
      <c r="AE1176">
        <v>6</v>
      </c>
      <c r="AF1176">
        <v>8</v>
      </c>
      <c r="AG1176">
        <v>1932</v>
      </c>
      <c r="AH1176">
        <v>1950</v>
      </c>
      <c r="AI1176" t="s">
        <v>93</v>
      </c>
      <c r="AJ1176">
        <f t="shared" si="643"/>
        <v>5</v>
      </c>
      <c r="AK1176" t="s">
        <v>94</v>
      </c>
      <c r="AL1176">
        <f t="shared" si="644"/>
        <v>8</v>
      </c>
      <c r="AM1176" t="s">
        <v>124</v>
      </c>
      <c r="AN1176">
        <f t="shared" si="645"/>
        <v>4</v>
      </c>
      <c r="AO1176" t="s">
        <v>124</v>
      </c>
      <c r="AP1176" t="s">
        <v>117</v>
      </c>
      <c r="AQ1176">
        <f t="shared" si="646"/>
        <v>2</v>
      </c>
      <c r="AR1176">
        <v>0</v>
      </c>
      <c r="AS1176" t="s">
        <v>98</v>
      </c>
      <c r="AT1176">
        <f t="shared" si="647"/>
        <v>3</v>
      </c>
      <c r="AU1176" t="s">
        <v>98</v>
      </c>
      <c r="AV1176">
        <f t="shared" si="648"/>
        <v>3</v>
      </c>
      <c r="AW1176" t="s">
        <v>126</v>
      </c>
      <c r="AX1176">
        <f t="shared" si="649"/>
        <v>3</v>
      </c>
      <c r="AY1176" t="s">
        <v>97</v>
      </c>
      <c r="AZ1176">
        <f t="shared" si="650"/>
        <v>5</v>
      </c>
      <c r="BA1176" t="s">
        <v>98</v>
      </c>
      <c r="BB1176">
        <f t="shared" si="651"/>
        <v>4</v>
      </c>
      <c r="BC1176" t="s">
        <v>100</v>
      </c>
      <c r="BD1176" t="s">
        <v>153</v>
      </c>
      <c r="BE1176">
        <f t="shared" si="652"/>
        <v>2</v>
      </c>
      <c r="BF1176">
        <v>503</v>
      </c>
      <c r="BG1176" t="s">
        <v>102</v>
      </c>
      <c r="BH1176">
        <v>0</v>
      </c>
      <c r="BI1176">
        <v>449</v>
      </c>
      <c r="BJ1176">
        <v>952</v>
      </c>
      <c r="BK1176" t="s">
        <v>103</v>
      </c>
      <c r="BL1176">
        <f t="shared" si="653"/>
        <v>6</v>
      </c>
      <c r="BM1176" t="s">
        <v>98</v>
      </c>
      <c r="BN1176" t="s">
        <v>105</v>
      </c>
      <c r="BO1176" t="s">
        <v>106</v>
      </c>
      <c r="BP1176">
        <f t="shared" si="654"/>
        <v>6</v>
      </c>
      <c r="BQ1176">
        <v>1170</v>
      </c>
      <c r="BR1176">
        <v>1175</v>
      </c>
      <c r="BS1176">
        <v>0</v>
      </c>
      <c r="BT1176">
        <v>2345</v>
      </c>
      <c r="BU1176">
        <v>0</v>
      </c>
      <c r="BV1176">
        <v>0</v>
      </c>
      <c r="BW1176">
        <v>2</v>
      </c>
      <c r="BX1176">
        <v>1</v>
      </c>
      <c r="BY1176">
        <v>4</v>
      </c>
      <c r="BZ1176">
        <v>1</v>
      </c>
      <c r="CA1176" t="s">
        <v>98</v>
      </c>
      <c r="CB1176">
        <f t="shared" si="655"/>
        <v>4</v>
      </c>
      <c r="CC1176">
        <v>9</v>
      </c>
      <c r="CD1176" t="s">
        <v>107</v>
      </c>
      <c r="CE1176">
        <v>1</v>
      </c>
      <c r="CF1176" t="s">
        <v>97</v>
      </c>
      <c r="CG1176" t="s">
        <v>127</v>
      </c>
      <c r="CH1176">
        <f t="shared" si="656"/>
        <v>5</v>
      </c>
      <c r="CI1176">
        <v>1932</v>
      </c>
      <c r="CJ1176" t="s">
        <v>102</v>
      </c>
      <c r="CK1176">
        <f t="shared" si="657"/>
        <v>2</v>
      </c>
      <c r="CL1176">
        <v>2</v>
      </c>
      <c r="CM1176">
        <v>360</v>
      </c>
      <c r="CN1176" t="s">
        <v>98</v>
      </c>
      <c r="CO1176">
        <f t="shared" si="658"/>
        <v>4</v>
      </c>
      <c r="CP1176" t="s">
        <v>98</v>
      </c>
      <c r="CQ1176">
        <f t="shared" si="659"/>
        <v>4</v>
      </c>
      <c r="CR1176" t="s">
        <v>105</v>
      </c>
      <c r="CS1176">
        <f t="shared" si="660"/>
        <v>3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 t="s">
        <v>83</v>
      </c>
      <c r="DA1176" t="s">
        <v>83</v>
      </c>
      <c r="DB1176">
        <f t="shared" si="661"/>
        <v>5</v>
      </c>
      <c r="DC1176" t="s">
        <v>83</v>
      </c>
      <c r="DD1176">
        <v>0</v>
      </c>
      <c r="DE1176">
        <v>7</v>
      </c>
      <c r="DF1176">
        <v>2006</v>
      </c>
      <c r="DG1176">
        <f t="shared" si="664"/>
        <v>17</v>
      </c>
      <c r="DH1176" t="s">
        <v>110</v>
      </c>
      <c r="DI1176">
        <f t="shared" si="662"/>
        <v>4</v>
      </c>
      <c r="DJ1176" t="s">
        <v>111</v>
      </c>
      <c r="DK1176">
        <f t="shared" si="663"/>
        <v>5</v>
      </c>
      <c r="DL1176">
        <v>239000</v>
      </c>
    </row>
    <row r="1177" spans="1:116" x14ac:dyDescent="0.35">
      <c r="A1177">
        <v>1176</v>
      </c>
      <c r="B1177">
        <v>50</v>
      </c>
      <c r="C1177" t="s">
        <v>81</v>
      </c>
      <c r="D1177">
        <f t="shared" si="630"/>
        <v>4</v>
      </c>
      <c r="E1177">
        <v>85</v>
      </c>
      <c r="F1177">
        <v>10678</v>
      </c>
      <c r="G1177" t="s">
        <v>82</v>
      </c>
      <c r="H1177">
        <f t="shared" si="631"/>
        <v>2</v>
      </c>
      <c r="I1177" t="s">
        <v>83</v>
      </c>
      <c r="J1177" t="str">
        <f t="shared" si="632"/>
        <v/>
      </c>
      <c r="K1177" t="s">
        <v>84</v>
      </c>
      <c r="L1177">
        <f t="shared" si="633"/>
        <v>1</v>
      </c>
      <c r="M1177" t="s">
        <v>85</v>
      </c>
      <c r="N1177">
        <f t="shared" si="634"/>
        <v>2</v>
      </c>
      <c r="O1177" t="s">
        <v>86</v>
      </c>
      <c r="P1177">
        <f t="shared" si="635"/>
        <v>4</v>
      </c>
      <c r="Q1177" t="s">
        <v>87</v>
      </c>
      <c r="R1177">
        <f t="shared" si="636"/>
        <v>4</v>
      </c>
      <c r="S1177" t="s">
        <v>88</v>
      </c>
      <c r="T1177">
        <f t="shared" si="637"/>
        <v>3</v>
      </c>
      <c r="U1177" t="s">
        <v>129</v>
      </c>
      <c r="V1177">
        <f t="shared" si="638"/>
        <v>17</v>
      </c>
      <c r="W1177" t="s">
        <v>90</v>
      </c>
      <c r="X1177">
        <f t="shared" si="639"/>
        <v>7</v>
      </c>
      <c r="Y1177" t="s">
        <v>90</v>
      </c>
      <c r="Z1177">
        <f t="shared" si="640"/>
        <v>7</v>
      </c>
      <c r="AA1177" t="s">
        <v>91</v>
      </c>
      <c r="AB1177">
        <f t="shared" si="641"/>
        <v>3</v>
      </c>
      <c r="AC1177" t="s">
        <v>132</v>
      </c>
      <c r="AD1177">
        <f t="shared" si="642"/>
        <v>1</v>
      </c>
      <c r="AE1177">
        <v>8</v>
      </c>
      <c r="AF1177">
        <v>5</v>
      </c>
      <c r="AG1177">
        <v>1992</v>
      </c>
      <c r="AH1177">
        <v>2000</v>
      </c>
      <c r="AI1177" t="s">
        <v>152</v>
      </c>
      <c r="AJ1177">
        <f t="shared" si="643"/>
        <v>6</v>
      </c>
      <c r="AK1177" t="s">
        <v>94</v>
      </c>
      <c r="AL1177">
        <f t="shared" si="644"/>
        <v>8</v>
      </c>
      <c r="AM1177" t="s">
        <v>140</v>
      </c>
      <c r="AN1177">
        <f t="shared" si="645"/>
        <v>9</v>
      </c>
      <c r="AO1177" t="s">
        <v>140</v>
      </c>
      <c r="AP1177" t="s">
        <v>96</v>
      </c>
      <c r="AQ1177">
        <f t="shared" si="646"/>
        <v>4</v>
      </c>
      <c r="AR1177">
        <v>337</v>
      </c>
      <c r="AS1177" t="s">
        <v>97</v>
      </c>
      <c r="AT1177">
        <f t="shared" si="647"/>
        <v>4</v>
      </c>
      <c r="AU1177" t="s">
        <v>98</v>
      </c>
      <c r="AV1177">
        <f t="shared" si="648"/>
        <v>3</v>
      </c>
      <c r="AW1177" t="s">
        <v>99</v>
      </c>
      <c r="AX1177">
        <f t="shared" si="649"/>
        <v>6</v>
      </c>
      <c r="AY1177" t="s">
        <v>97</v>
      </c>
      <c r="AZ1177">
        <f t="shared" si="650"/>
        <v>5</v>
      </c>
      <c r="BA1177" t="s">
        <v>98</v>
      </c>
      <c r="BB1177">
        <f t="shared" si="651"/>
        <v>4</v>
      </c>
      <c r="BC1177" t="s">
        <v>100</v>
      </c>
      <c r="BD1177" t="s">
        <v>101</v>
      </c>
      <c r="BE1177">
        <f t="shared" si="652"/>
        <v>7</v>
      </c>
      <c r="BF1177">
        <v>700</v>
      </c>
      <c r="BG1177" t="s">
        <v>102</v>
      </c>
      <c r="BH1177">
        <v>0</v>
      </c>
      <c r="BI1177">
        <v>983</v>
      </c>
      <c r="BJ1177">
        <v>1683</v>
      </c>
      <c r="BK1177" t="s">
        <v>103</v>
      </c>
      <c r="BL1177">
        <f t="shared" si="653"/>
        <v>6</v>
      </c>
      <c r="BM1177" t="s">
        <v>104</v>
      </c>
      <c r="BN1177" t="s">
        <v>105</v>
      </c>
      <c r="BO1177" t="s">
        <v>106</v>
      </c>
      <c r="BP1177">
        <f t="shared" si="654"/>
        <v>6</v>
      </c>
      <c r="BQ1177">
        <v>2129</v>
      </c>
      <c r="BR1177">
        <v>743</v>
      </c>
      <c r="BS1177">
        <v>0</v>
      </c>
      <c r="BT1177">
        <v>2872</v>
      </c>
      <c r="BU1177">
        <v>0</v>
      </c>
      <c r="BV1177">
        <v>0</v>
      </c>
      <c r="BW1177">
        <v>2</v>
      </c>
      <c r="BX1177">
        <v>1</v>
      </c>
      <c r="BY1177">
        <v>4</v>
      </c>
      <c r="BZ1177">
        <v>1</v>
      </c>
      <c r="CA1177" t="s">
        <v>97</v>
      </c>
      <c r="CB1177">
        <f t="shared" si="655"/>
        <v>5</v>
      </c>
      <c r="CC1177">
        <v>9</v>
      </c>
      <c r="CD1177" t="s">
        <v>107</v>
      </c>
      <c r="CE1177">
        <v>1</v>
      </c>
      <c r="CF1177" t="s">
        <v>98</v>
      </c>
      <c r="CG1177" t="s">
        <v>108</v>
      </c>
      <c r="CH1177">
        <f t="shared" si="656"/>
        <v>6</v>
      </c>
      <c r="CI1177">
        <v>1992</v>
      </c>
      <c r="CJ1177" t="s">
        <v>157</v>
      </c>
      <c r="CK1177">
        <f t="shared" si="657"/>
        <v>4</v>
      </c>
      <c r="CL1177">
        <v>2</v>
      </c>
      <c r="CM1177">
        <v>541</v>
      </c>
      <c r="CN1177" t="s">
        <v>98</v>
      </c>
      <c r="CO1177">
        <f t="shared" si="658"/>
        <v>4</v>
      </c>
      <c r="CP1177" t="s">
        <v>98</v>
      </c>
      <c r="CQ1177">
        <f t="shared" si="659"/>
        <v>4</v>
      </c>
      <c r="CR1177" t="s">
        <v>105</v>
      </c>
      <c r="CS1177">
        <f t="shared" si="660"/>
        <v>3</v>
      </c>
      <c r="CT1177">
        <v>0</v>
      </c>
      <c r="CU1177">
        <v>33</v>
      </c>
      <c r="CV1177">
        <v>0</v>
      </c>
      <c r="CW1177">
        <v>0</v>
      </c>
      <c r="CX1177">
        <v>0</v>
      </c>
      <c r="CY1177">
        <v>0</v>
      </c>
      <c r="CZ1177" t="s">
        <v>83</v>
      </c>
      <c r="DA1177" t="s">
        <v>83</v>
      </c>
      <c r="DB1177">
        <f t="shared" si="661"/>
        <v>5</v>
      </c>
      <c r="DC1177" t="s">
        <v>83</v>
      </c>
      <c r="DD1177">
        <v>0</v>
      </c>
      <c r="DE1177">
        <v>4</v>
      </c>
      <c r="DF1177">
        <v>2007</v>
      </c>
      <c r="DG1177">
        <f t="shared" si="664"/>
        <v>16</v>
      </c>
      <c r="DH1177" t="s">
        <v>110</v>
      </c>
      <c r="DI1177">
        <f t="shared" si="662"/>
        <v>4</v>
      </c>
      <c r="DJ1177" t="s">
        <v>111</v>
      </c>
      <c r="DK1177">
        <f t="shared" si="663"/>
        <v>5</v>
      </c>
      <c r="DL1177">
        <v>285000</v>
      </c>
    </row>
    <row r="1178" spans="1:116" x14ac:dyDescent="0.35">
      <c r="A1178">
        <v>1177</v>
      </c>
      <c r="B1178">
        <v>20</v>
      </c>
      <c r="C1178" t="s">
        <v>81</v>
      </c>
      <c r="D1178">
        <f t="shared" si="630"/>
        <v>4</v>
      </c>
      <c r="E1178">
        <v>37</v>
      </c>
      <c r="F1178">
        <v>6951</v>
      </c>
      <c r="G1178" t="s">
        <v>82</v>
      </c>
      <c r="H1178">
        <f t="shared" si="631"/>
        <v>2</v>
      </c>
      <c r="I1178" t="s">
        <v>83</v>
      </c>
      <c r="J1178" t="str">
        <f t="shared" si="632"/>
        <v/>
      </c>
      <c r="K1178" t="s">
        <v>120</v>
      </c>
      <c r="L1178">
        <f t="shared" si="633"/>
        <v>2</v>
      </c>
      <c r="M1178" t="s">
        <v>85</v>
      </c>
      <c r="N1178">
        <f t="shared" si="634"/>
        <v>2</v>
      </c>
      <c r="O1178" t="s">
        <v>86</v>
      </c>
      <c r="P1178">
        <f t="shared" si="635"/>
        <v>4</v>
      </c>
      <c r="Q1178" t="s">
        <v>166</v>
      </c>
      <c r="R1178">
        <f t="shared" si="636"/>
        <v>1</v>
      </c>
      <c r="S1178" t="s">
        <v>88</v>
      </c>
      <c r="T1178">
        <f t="shared" si="637"/>
        <v>3</v>
      </c>
      <c r="U1178" t="s">
        <v>131</v>
      </c>
      <c r="V1178">
        <f t="shared" si="638"/>
        <v>6</v>
      </c>
      <c r="W1178" t="s">
        <v>90</v>
      </c>
      <c r="X1178">
        <f t="shared" si="639"/>
        <v>7</v>
      </c>
      <c r="Y1178" t="s">
        <v>90</v>
      </c>
      <c r="Z1178">
        <f t="shared" si="640"/>
        <v>7</v>
      </c>
      <c r="AA1178" t="s">
        <v>91</v>
      </c>
      <c r="AB1178">
        <f t="shared" si="641"/>
        <v>3</v>
      </c>
      <c r="AC1178" t="s">
        <v>115</v>
      </c>
      <c r="AD1178">
        <f t="shared" si="642"/>
        <v>4</v>
      </c>
      <c r="AE1178">
        <v>5</v>
      </c>
      <c r="AF1178">
        <v>5</v>
      </c>
      <c r="AG1178">
        <v>1984</v>
      </c>
      <c r="AH1178">
        <v>1985</v>
      </c>
      <c r="AI1178" t="s">
        <v>93</v>
      </c>
      <c r="AJ1178">
        <f t="shared" si="643"/>
        <v>5</v>
      </c>
      <c r="AK1178" t="s">
        <v>94</v>
      </c>
      <c r="AL1178">
        <f t="shared" si="644"/>
        <v>8</v>
      </c>
      <c r="AM1178" t="s">
        <v>140</v>
      </c>
      <c r="AN1178">
        <f t="shared" si="645"/>
        <v>9</v>
      </c>
      <c r="AO1178" t="s">
        <v>161</v>
      </c>
      <c r="AP1178" t="s">
        <v>117</v>
      </c>
      <c r="AQ1178">
        <f t="shared" si="646"/>
        <v>2</v>
      </c>
      <c r="AR1178">
        <v>0</v>
      </c>
      <c r="AS1178" t="s">
        <v>98</v>
      </c>
      <c r="AT1178">
        <f t="shared" si="647"/>
        <v>3</v>
      </c>
      <c r="AU1178" t="s">
        <v>98</v>
      </c>
      <c r="AV1178">
        <f t="shared" si="648"/>
        <v>3</v>
      </c>
      <c r="AW1178" t="s">
        <v>118</v>
      </c>
      <c r="AX1178">
        <f t="shared" si="649"/>
        <v>2</v>
      </c>
      <c r="AY1178" t="s">
        <v>98</v>
      </c>
      <c r="AZ1178">
        <f t="shared" si="650"/>
        <v>4</v>
      </c>
      <c r="BA1178" t="s">
        <v>98</v>
      </c>
      <c r="BB1178">
        <f t="shared" si="651"/>
        <v>4</v>
      </c>
      <c r="BC1178" t="s">
        <v>100</v>
      </c>
      <c r="BD1178" t="s">
        <v>119</v>
      </c>
      <c r="BE1178">
        <f t="shared" si="652"/>
        <v>4</v>
      </c>
      <c r="BF1178">
        <v>658</v>
      </c>
      <c r="BG1178" t="s">
        <v>102</v>
      </c>
      <c r="BH1178">
        <v>0</v>
      </c>
      <c r="BI1178">
        <v>218</v>
      </c>
      <c r="BJ1178">
        <v>876</v>
      </c>
      <c r="BK1178" t="s">
        <v>103</v>
      </c>
      <c r="BL1178">
        <f t="shared" si="653"/>
        <v>6</v>
      </c>
      <c r="BM1178" t="s">
        <v>98</v>
      </c>
      <c r="BN1178" t="s">
        <v>105</v>
      </c>
      <c r="BO1178" t="s">
        <v>106</v>
      </c>
      <c r="BP1178">
        <f t="shared" si="654"/>
        <v>6</v>
      </c>
      <c r="BQ1178">
        <v>923</v>
      </c>
      <c r="BR1178">
        <v>0</v>
      </c>
      <c r="BS1178">
        <v>0</v>
      </c>
      <c r="BT1178">
        <v>923</v>
      </c>
      <c r="BU1178">
        <v>1</v>
      </c>
      <c r="BV1178">
        <v>0</v>
      </c>
      <c r="BW1178">
        <v>1</v>
      </c>
      <c r="BX1178">
        <v>0</v>
      </c>
      <c r="BY1178">
        <v>3</v>
      </c>
      <c r="BZ1178">
        <v>1</v>
      </c>
      <c r="CA1178" t="s">
        <v>98</v>
      </c>
      <c r="CB1178">
        <f t="shared" si="655"/>
        <v>4</v>
      </c>
      <c r="CC1178">
        <v>5</v>
      </c>
      <c r="CD1178" t="s">
        <v>107</v>
      </c>
      <c r="CE1178">
        <v>0</v>
      </c>
      <c r="CF1178" t="s">
        <v>83</v>
      </c>
      <c r="CG1178" t="s">
        <v>108</v>
      </c>
      <c r="CH1178">
        <f t="shared" si="656"/>
        <v>6</v>
      </c>
      <c r="CI1178">
        <v>1984</v>
      </c>
      <c r="CJ1178" t="s">
        <v>102</v>
      </c>
      <c r="CK1178">
        <f t="shared" si="657"/>
        <v>2</v>
      </c>
      <c r="CL1178">
        <v>1</v>
      </c>
      <c r="CM1178">
        <v>264</v>
      </c>
      <c r="CN1178" t="s">
        <v>98</v>
      </c>
      <c r="CO1178">
        <f t="shared" si="658"/>
        <v>4</v>
      </c>
      <c r="CP1178" t="s">
        <v>98</v>
      </c>
      <c r="CQ1178">
        <f t="shared" si="659"/>
        <v>4</v>
      </c>
      <c r="CR1178" t="s">
        <v>105</v>
      </c>
      <c r="CS1178">
        <f t="shared" si="660"/>
        <v>3</v>
      </c>
      <c r="CT1178">
        <v>362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 t="s">
        <v>83</v>
      </c>
      <c r="DA1178" t="s">
        <v>134</v>
      </c>
      <c r="DB1178">
        <f t="shared" si="661"/>
        <v>3</v>
      </c>
      <c r="DC1178" t="s">
        <v>83</v>
      </c>
      <c r="DD1178">
        <v>0</v>
      </c>
      <c r="DE1178">
        <v>10</v>
      </c>
      <c r="DF1178">
        <v>2008</v>
      </c>
      <c r="DG1178">
        <f t="shared" si="664"/>
        <v>15</v>
      </c>
      <c r="DH1178" t="s">
        <v>110</v>
      </c>
      <c r="DI1178">
        <f t="shared" si="662"/>
        <v>4</v>
      </c>
      <c r="DJ1178" t="s">
        <v>111</v>
      </c>
      <c r="DK1178">
        <f t="shared" si="663"/>
        <v>5</v>
      </c>
      <c r="DL1178">
        <v>119500</v>
      </c>
    </row>
    <row r="1179" spans="1:116" x14ac:dyDescent="0.35">
      <c r="A1179">
        <v>1178</v>
      </c>
      <c r="B1179">
        <v>50</v>
      </c>
      <c r="C1179" t="s">
        <v>142</v>
      </c>
      <c r="D1179">
        <f t="shared" si="630"/>
        <v>2</v>
      </c>
      <c r="E1179" t="s">
        <v>83</v>
      </c>
      <c r="F1179">
        <v>3950</v>
      </c>
      <c r="G1179" t="s">
        <v>82</v>
      </c>
      <c r="H1179">
        <f t="shared" si="631"/>
        <v>2</v>
      </c>
      <c r="I1179" t="s">
        <v>174</v>
      </c>
      <c r="J1179">
        <f t="shared" si="632"/>
        <v>1</v>
      </c>
      <c r="K1179" t="s">
        <v>84</v>
      </c>
      <c r="L1179">
        <f t="shared" si="633"/>
        <v>1</v>
      </c>
      <c r="M1179" t="s">
        <v>175</v>
      </c>
      <c r="N1179">
        <f t="shared" si="634"/>
        <v>1</v>
      </c>
      <c r="O1179" t="s">
        <v>86</v>
      </c>
      <c r="P1179">
        <f t="shared" si="635"/>
        <v>4</v>
      </c>
      <c r="Q1179" t="s">
        <v>87</v>
      </c>
      <c r="R1179">
        <f t="shared" si="636"/>
        <v>4</v>
      </c>
      <c r="S1179" t="s">
        <v>88</v>
      </c>
      <c r="T1179">
        <f t="shared" si="637"/>
        <v>3</v>
      </c>
      <c r="U1179" t="s">
        <v>143</v>
      </c>
      <c r="V1179">
        <f t="shared" si="638"/>
        <v>9</v>
      </c>
      <c r="W1179" t="s">
        <v>144</v>
      </c>
      <c r="X1179">
        <f t="shared" si="639"/>
        <v>3</v>
      </c>
      <c r="Y1179" t="s">
        <v>90</v>
      </c>
      <c r="Z1179">
        <f t="shared" si="640"/>
        <v>7</v>
      </c>
      <c r="AA1179" t="s">
        <v>91</v>
      </c>
      <c r="AB1179">
        <f t="shared" si="641"/>
        <v>3</v>
      </c>
      <c r="AC1179" t="s">
        <v>132</v>
      </c>
      <c r="AD1179">
        <f t="shared" si="642"/>
        <v>1</v>
      </c>
      <c r="AE1179">
        <v>6</v>
      </c>
      <c r="AF1179">
        <v>8</v>
      </c>
      <c r="AG1179">
        <v>1926</v>
      </c>
      <c r="AH1179">
        <v>2004</v>
      </c>
      <c r="AI1179" t="s">
        <v>93</v>
      </c>
      <c r="AJ1179">
        <f t="shared" si="643"/>
        <v>5</v>
      </c>
      <c r="AK1179" t="s">
        <v>94</v>
      </c>
      <c r="AL1179">
        <f t="shared" si="644"/>
        <v>8</v>
      </c>
      <c r="AM1179" t="s">
        <v>116</v>
      </c>
      <c r="AN1179">
        <f t="shared" si="645"/>
        <v>10</v>
      </c>
      <c r="AO1179" t="s">
        <v>116</v>
      </c>
      <c r="AP1179" t="s">
        <v>117</v>
      </c>
      <c r="AQ1179">
        <f t="shared" si="646"/>
        <v>2</v>
      </c>
      <c r="AR1179">
        <v>0</v>
      </c>
      <c r="AS1179" t="s">
        <v>98</v>
      </c>
      <c r="AT1179">
        <f t="shared" si="647"/>
        <v>3</v>
      </c>
      <c r="AU1179" t="s">
        <v>98</v>
      </c>
      <c r="AV1179">
        <f t="shared" si="648"/>
        <v>3</v>
      </c>
      <c r="AW1179" t="s">
        <v>118</v>
      </c>
      <c r="AX1179">
        <f t="shared" si="649"/>
        <v>2</v>
      </c>
      <c r="AY1179" t="s">
        <v>98</v>
      </c>
      <c r="AZ1179">
        <f t="shared" si="650"/>
        <v>4</v>
      </c>
      <c r="BA1179" t="s">
        <v>98</v>
      </c>
      <c r="BB1179">
        <f t="shared" si="651"/>
        <v>4</v>
      </c>
      <c r="BC1179" t="s">
        <v>100</v>
      </c>
      <c r="BD1179" t="s">
        <v>153</v>
      </c>
      <c r="BE1179">
        <f t="shared" si="652"/>
        <v>2</v>
      </c>
      <c r="BF1179">
        <v>468</v>
      </c>
      <c r="BG1179" t="s">
        <v>102</v>
      </c>
      <c r="BH1179">
        <v>0</v>
      </c>
      <c r="BI1179">
        <v>350</v>
      </c>
      <c r="BJ1179">
        <v>818</v>
      </c>
      <c r="BK1179" t="s">
        <v>103</v>
      </c>
      <c r="BL1179">
        <f t="shared" si="653"/>
        <v>6</v>
      </c>
      <c r="BM1179" t="s">
        <v>98</v>
      </c>
      <c r="BN1179" t="s">
        <v>105</v>
      </c>
      <c r="BO1179" t="s">
        <v>106</v>
      </c>
      <c r="BP1179">
        <f t="shared" si="654"/>
        <v>6</v>
      </c>
      <c r="BQ1179">
        <v>818</v>
      </c>
      <c r="BR1179">
        <v>406</v>
      </c>
      <c r="BS1179">
        <v>0</v>
      </c>
      <c r="BT1179">
        <v>1224</v>
      </c>
      <c r="BU1179">
        <v>0</v>
      </c>
      <c r="BV1179">
        <v>0</v>
      </c>
      <c r="BW1179">
        <v>1</v>
      </c>
      <c r="BX1179">
        <v>0</v>
      </c>
      <c r="BY1179">
        <v>3</v>
      </c>
      <c r="BZ1179">
        <v>1</v>
      </c>
      <c r="CA1179" t="s">
        <v>98</v>
      </c>
      <c r="CB1179">
        <f t="shared" si="655"/>
        <v>4</v>
      </c>
      <c r="CC1179">
        <v>5</v>
      </c>
      <c r="CD1179" t="s">
        <v>107</v>
      </c>
      <c r="CE1179">
        <v>0</v>
      </c>
      <c r="CF1179" t="s">
        <v>83</v>
      </c>
      <c r="CG1179" t="s">
        <v>127</v>
      </c>
      <c r="CH1179">
        <f t="shared" si="656"/>
        <v>5</v>
      </c>
      <c r="CI1179">
        <v>1926</v>
      </c>
      <c r="CJ1179" t="s">
        <v>102</v>
      </c>
      <c r="CK1179">
        <f t="shared" si="657"/>
        <v>2</v>
      </c>
      <c r="CL1179">
        <v>1</v>
      </c>
      <c r="CM1179">
        <v>210</v>
      </c>
      <c r="CN1179" t="s">
        <v>98</v>
      </c>
      <c r="CO1179">
        <f t="shared" si="658"/>
        <v>4</v>
      </c>
      <c r="CP1179" t="s">
        <v>98</v>
      </c>
      <c r="CQ1179">
        <f t="shared" si="659"/>
        <v>4</v>
      </c>
      <c r="CR1179" t="s">
        <v>177</v>
      </c>
      <c r="CS1179">
        <f t="shared" si="660"/>
        <v>2</v>
      </c>
      <c r="CT1179">
        <v>0</v>
      </c>
      <c r="CU1179">
        <v>0</v>
      </c>
      <c r="CV1179">
        <v>116</v>
      </c>
      <c r="CW1179">
        <v>0</v>
      </c>
      <c r="CX1179">
        <v>0</v>
      </c>
      <c r="CY1179">
        <v>0</v>
      </c>
      <c r="CZ1179" t="s">
        <v>83</v>
      </c>
      <c r="DA1179" t="s">
        <v>83</v>
      </c>
      <c r="DB1179">
        <f t="shared" si="661"/>
        <v>5</v>
      </c>
      <c r="DC1179" t="s">
        <v>83</v>
      </c>
      <c r="DD1179">
        <v>0</v>
      </c>
      <c r="DE1179">
        <v>12</v>
      </c>
      <c r="DF1179">
        <v>2009</v>
      </c>
      <c r="DG1179">
        <f t="shared" si="664"/>
        <v>14</v>
      </c>
      <c r="DH1179" t="s">
        <v>110</v>
      </c>
      <c r="DI1179">
        <f t="shared" si="662"/>
        <v>4</v>
      </c>
      <c r="DJ1179" t="s">
        <v>111</v>
      </c>
      <c r="DK1179">
        <f t="shared" si="663"/>
        <v>5</v>
      </c>
      <c r="DL1179">
        <v>115000</v>
      </c>
    </row>
    <row r="1180" spans="1:116" x14ac:dyDescent="0.35">
      <c r="A1180">
        <v>1179</v>
      </c>
      <c r="B1180">
        <v>50</v>
      </c>
      <c r="C1180" t="s">
        <v>81</v>
      </c>
      <c r="D1180">
        <f t="shared" si="630"/>
        <v>4</v>
      </c>
      <c r="E1180">
        <v>54</v>
      </c>
      <c r="F1180">
        <v>7681</v>
      </c>
      <c r="G1180" t="s">
        <v>82</v>
      </c>
      <c r="H1180">
        <f t="shared" si="631"/>
        <v>2</v>
      </c>
      <c r="I1180" t="s">
        <v>83</v>
      </c>
      <c r="J1180" t="str">
        <f t="shared" si="632"/>
        <v/>
      </c>
      <c r="K1180" t="s">
        <v>120</v>
      </c>
      <c r="L1180">
        <f t="shared" si="633"/>
        <v>2</v>
      </c>
      <c r="M1180" t="s">
        <v>85</v>
      </c>
      <c r="N1180">
        <f t="shared" si="634"/>
        <v>2</v>
      </c>
      <c r="O1180" t="s">
        <v>86</v>
      </c>
      <c r="P1180">
        <f t="shared" si="635"/>
        <v>4</v>
      </c>
      <c r="Q1180" t="s">
        <v>112</v>
      </c>
      <c r="R1180">
        <f t="shared" si="636"/>
        <v>3</v>
      </c>
      <c r="S1180" t="s">
        <v>88</v>
      </c>
      <c r="T1180">
        <f t="shared" si="637"/>
        <v>3</v>
      </c>
      <c r="U1180" t="s">
        <v>123</v>
      </c>
      <c r="V1180">
        <f t="shared" si="638"/>
        <v>14</v>
      </c>
      <c r="W1180" t="s">
        <v>90</v>
      </c>
      <c r="X1180">
        <f t="shared" si="639"/>
        <v>7</v>
      </c>
      <c r="Y1180" t="s">
        <v>90</v>
      </c>
      <c r="Z1180">
        <f t="shared" si="640"/>
        <v>7</v>
      </c>
      <c r="AA1180" t="s">
        <v>91</v>
      </c>
      <c r="AB1180">
        <f t="shared" si="641"/>
        <v>3</v>
      </c>
      <c r="AC1180" t="s">
        <v>132</v>
      </c>
      <c r="AD1180">
        <f t="shared" si="642"/>
        <v>1</v>
      </c>
      <c r="AE1180">
        <v>5</v>
      </c>
      <c r="AF1180">
        <v>6</v>
      </c>
      <c r="AG1180">
        <v>1921</v>
      </c>
      <c r="AH1180">
        <v>1950</v>
      </c>
      <c r="AI1180" t="s">
        <v>93</v>
      </c>
      <c r="AJ1180">
        <f t="shared" si="643"/>
        <v>5</v>
      </c>
      <c r="AK1180" t="s">
        <v>94</v>
      </c>
      <c r="AL1180">
        <f t="shared" si="644"/>
        <v>8</v>
      </c>
      <c r="AM1180" t="s">
        <v>124</v>
      </c>
      <c r="AN1180">
        <f t="shared" si="645"/>
        <v>4</v>
      </c>
      <c r="AO1180" t="s">
        <v>124</v>
      </c>
      <c r="AP1180" t="s">
        <v>117</v>
      </c>
      <c r="AQ1180">
        <f t="shared" si="646"/>
        <v>2</v>
      </c>
      <c r="AR1180">
        <v>0</v>
      </c>
      <c r="AS1180" t="s">
        <v>98</v>
      </c>
      <c r="AT1180">
        <f t="shared" si="647"/>
        <v>3</v>
      </c>
      <c r="AU1180" t="s">
        <v>98</v>
      </c>
      <c r="AV1180">
        <f t="shared" si="648"/>
        <v>3</v>
      </c>
      <c r="AW1180" t="s">
        <v>126</v>
      </c>
      <c r="AX1180">
        <f t="shared" si="649"/>
        <v>3</v>
      </c>
      <c r="AY1180" t="s">
        <v>98</v>
      </c>
      <c r="AZ1180">
        <f t="shared" si="650"/>
        <v>4</v>
      </c>
      <c r="BA1180" t="s">
        <v>98</v>
      </c>
      <c r="BB1180">
        <f t="shared" si="651"/>
        <v>4</v>
      </c>
      <c r="BC1180" t="s">
        <v>100</v>
      </c>
      <c r="BD1180" t="s">
        <v>102</v>
      </c>
      <c r="BE1180">
        <f t="shared" si="652"/>
        <v>6</v>
      </c>
      <c r="BF1180">
        <v>0</v>
      </c>
      <c r="BG1180" t="s">
        <v>102</v>
      </c>
      <c r="BH1180">
        <v>0</v>
      </c>
      <c r="BI1180">
        <v>731</v>
      </c>
      <c r="BJ1180">
        <v>731</v>
      </c>
      <c r="BK1180" t="s">
        <v>103</v>
      </c>
      <c r="BL1180">
        <f t="shared" si="653"/>
        <v>6</v>
      </c>
      <c r="BM1180" t="s">
        <v>104</v>
      </c>
      <c r="BN1180" t="s">
        <v>105</v>
      </c>
      <c r="BO1180" t="s">
        <v>106</v>
      </c>
      <c r="BP1180">
        <f t="shared" si="654"/>
        <v>6</v>
      </c>
      <c r="BQ1180">
        <v>820</v>
      </c>
      <c r="BR1180">
        <v>523</v>
      </c>
      <c r="BS1180">
        <v>0</v>
      </c>
      <c r="BT1180">
        <v>1343</v>
      </c>
      <c r="BU1180">
        <v>0</v>
      </c>
      <c r="BV1180">
        <v>0</v>
      </c>
      <c r="BW1180">
        <v>1</v>
      </c>
      <c r="BX1180">
        <v>1</v>
      </c>
      <c r="BY1180">
        <v>3</v>
      </c>
      <c r="BZ1180">
        <v>1</v>
      </c>
      <c r="CA1180" t="s">
        <v>98</v>
      </c>
      <c r="CB1180">
        <f t="shared" si="655"/>
        <v>4</v>
      </c>
      <c r="CC1180">
        <v>7</v>
      </c>
      <c r="CD1180" t="s">
        <v>107</v>
      </c>
      <c r="CE1180">
        <v>1</v>
      </c>
      <c r="CF1180" t="s">
        <v>97</v>
      </c>
      <c r="CG1180" t="s">
        <v>127</v>
      </c>
      <c r="CH1180">
        <f t="shared" si="656"/>
        <v>5</v>
      </c>
      <c r="CI1180">
        <v>1921</v>
      </c>
      <c r="CJ1180" t="s">
        <v>102</v>
      </c>
      <c r="CK1180">
        <f t="shared" si="657"/>
        <v>2</v>
      </c>
      <c r="CL1180">
        <v>1</v>
      </c>
      <c r="CM1180">
        <v>186</v>
      </c>
      <c r="CN1180" t="s">
        <v>147</v>
      </c>
      <c r="CO1180">
        <f t="shared" si="658"/>
        <v>3</v>
      </c>
      <c r="CP1180" t="s">
        <v>98</v>
      </c>
      <c r="CQ1180">
        <f t="shared" si="659"/>
        <v>4</v>
      </c>
      <c r="CR1180" t="s">
        <v>105</v>
      </c>
      <c r="CS1180">
        <f t="shared" si="660"/>
        <v>3</v>
      </c>
      <c r="CT1180">
        <v>192</v>
      </c>
      <c r="CU1180">
        <v>0</v>
      </c>
      <c r="CV1180">
        <v>102</v>
      </c>
      <c r="CW1180">
        <v>0</v>
      </c>
      <c r="CX1180">
        <v>0</v>
      </c>
      <c r="CY1180">
        <v>0</v>
      </c>
      <c r="CZ1180" t="s">
        <v>83</v>
      </c>
      <c r="DA1180" t="s">
        <v>83</v>
      </c>
      <c r="DB1180">
        <f t="shared" si="661"/>
        <v>5</v>
      </c>
      <c r="DC1180" t="s">
        <v>83</v>
      </c>
      <c r="DD1180">
        <v>0</v>
      </c>
      <c r="DE1180">
        <v>7</v>
      </c>
      <c r="DF1180">
        <v>2009</v>
      </c>
      <c r="DG1180">
        <f t="shared" si="664"/>
        <v>14</v>
      </c>
      <c r="DH1180" t="s">
        <v>110</v>
      </c>
      <c r="DI1180">
        <f t="shared" si="662"/>
        <v>4</v>
      </c>
      <c r="DJ1180" t="s">
        <v>111</v>
      </c>
      <c r="DK1180">
        <f t="shared" si="663"/>
        <v>5</v>
      </c>
      <c r="DL1180">
        <v>154900</v>
      </c>
    </row>
    <row r="1181" spans="1:116" x14ac:dyDescent="0.35">
      <c r="A1181">
        <v>1180</v>
      </c>
      <c r="B1181">
        <v>20</v>
      </c>
      <c r="C1181" t="s">
        <v>81</v>
      </c>
      <c r="D1181">
        <f t="shared" si="630"/>
        <v>4</v>
      </c>
      <c r="E1181">
        <v>77</v>
      </c>
      <c r="F1181">
        <v>8335</v>
      </c>
      <c r="G1181" t="s">
        <v>82</v>
      </c>
      <c r="H1181">
        <f t="shared" si="631"/>
        <v>2</v>
      </c>
      <c r="I1181" t="s">
        <v>83</v>
      </c>
      <c r="J1181" t="str">
        <f t="shared" si="632"/>
        <v/>
      </c>
      <c r="K1181" t="s">
        <v>84</v>
      </c>
      <c r="L1181">
        <f t="shared" si="633"/>
        <v>1</v>
      </c>
      <c r="M1181" t="s">
        <v>85</v>
      </c>
      <c r="N1181">
        <f t="shared" si="634"/>
        <v>2</v>
      </c>
      <c r="O1181" t="s">
        <v>86</v>
      </c>
      <c r="P1181">
        <f t="shared" si="635"/>
        <v>4</v>
      </c>
      <c r="Q1181" t="s">
        <v>122</v>
      </c>
      <c r="R1181">
        <f t="shared" si="636"/>
        <v>2</v>
      </c>
      <c r="S1181" t="s">
        <v>88</v>
      </c>
      <c r="T1181">
        <f t="shared" si="637"/>
        <v>3</v>
      </c>
      <c r="U1181" t="s">
        <v>185</v>
      </c>
      <c r="V1181">
        <f t="shared" si="638"/>
        <v>4</v>
      </c>
      <c r="W1181" t="s">
        <v>90</v>
      </c>
      <c r="X1181">
        <f t="shared" si="639"/>
        <v>7</v>
      </c>
      <c r="Y1181" t="s">
        <v>90</v>
      </c>
      <c r="Z1181">
        <f t="shared" si="640"/>
        <v>7</v>
      </c>
      <c r="AA1181" t="s">
        <v>91</v>
      </c>
      <c r="AB1181">
        <f t="shared" si="641"/>
        <v>3</v>
      </c>
      <c r="AC1181" t="s">
        <v>115</v>
      </c>
      <c r="AD1181">
        <f t="shared" si="642"/>
        <v>4</v>
      </c>
      <c r="AE1181">
        <v>5</v>
      </c>
      <c r="AF1181">
        <v>5</v>
      </c>
      <c r="AG1181">
        <v>1954</v>
      </c>
      <c r="AH1181">
        <v>1954</v>
      </c>
      <c r="AI1181" t="s">
        <v>93</v>
      </c>
      <c r="AJ1181">
        <f t="shared" si="643"/>
        <v>5</v>
      </c>
      <c r="AK1181" t="s">
        <v>94</v>
      </c>
      <c r="AL1181">
        <f t="shared" si="644"/>
        <v>8</v>
      </c>
      <c r="AM1181" t="s">
        <v>124</v>
      </c>
      <c r="AN1181">
        <f t="shared" si="645"/>
        <v>4</v>
      </c>
      <c r="AO1181" t="s">
        <v>124</v>
      </c>
      <c r="AP1181" t="s">
        <v>117</v>
      </c>
      <c r="AQ1181">
        <f t="shared" si="646"/>
        <v>2</v>
      </c>
      <c r="AR1181">
        <v>0</v>
      </c>
      <c r="AS1181" t="s">
        <v>98</v>
      </c>
      <c r="AT1181">
        <f t="shared" si="647"/>
        <v>3</v>
      </c>
      <c r="AU1181" t="s">
        <v>98</v>
      </c>
      <c r="AV1181">
        <f t="shared" si="648"/>
        <v>3</v>
      </c>
      <c r="AW1181" t="s">
        <v>168</v>
      </c>
      <c r="AX1181">
        <f t="shared" si="649"/>
        <v>1</v>
      </c>
      <c r="AY1181" t="s">
        <v>83</v>
      </c>
      <c r="AZ1181">
        <f t="shared" si="650"/>
        <v>1</v>
      </c>
      <c r="BA1181" t="s">
        <v>83</v>
      </c>
      <c r="BB1181">
        <f t="shared" si="651"/>
        <v>1</v>
      </c>
      <c r="BC1181" t="s">
        <v>83</v>
      </c>
      <c r="BD1181" t="s">
        <v>83</v>
      </c>
      <c r="BE1181">
        <f t="shared" si="652"/>
        <v>1</v>
      </c>
      <c r="BF1181">
        <v>0</v>
      </c>
      <c r="BG1181" t="s">
        <v>83</v>
      </c>
      <c r="BH1181">
        <v>0</v>
      </c>
      <c r="BI1181">
        <v>0</v>
      </c>
      <c r="BJ1181">
        <v>0</v>
      </c>
      <c r="BK1181" t="s">
        <v>103</v>
      </c>
      <c r="BL1181">
        <f t="shared" si="653"/>
        <v>6</v>
      </c>
      <c r="BM1181" t="s">
        <v>97</v>
      </c>
      <c r="BN1181" t="s">
        <v>105</v>
      </c>
      <c r="BO1181" t="s">
        <v>106</v>
      </c>
      <c r="BP1181">
        <f t="shared" si="654"/>
        <v>6</v>
      </c>
      <c r="BQ1181">
        <v>1124</v>
      </c>
      <c r="BR1181">
        <v>0</v>
      </c>
      <c r="BS1181">
        <v>0</v>
      </c>
      <c r="BT1181">
        <v>1124</v>
      </c>
      <c r="BU1181">
        <v>0</v>
      </c>
      <c r="BV1181">
        <v>0</v>
      </c>
      <c r="BW1181">
        <v>1</v>
      </c>
      <c r="BX1181">
        <v>0</v>
      </c>
      <c r="BY1181">
        <v>3</v>
      </c>
      <c r="BZ1181">
        <v>1</v>
      </c>
      <c r="CA1181" t="s">
        <v>98</v>
      </c>
      <c r="CB1181">
        <f t="shared" si="655"/>
        <v>4</v>
      </c>
      <c r="CC1181">
        <v>5</v>
      </c>
      <c r="CD1181" t="s">
        <v>224</v>
      </c>
      <c r="CE1181">
        <v>1</v>
      </c>
      <c r="CF1181" t="s">
        <v>97</v>
      </c>
      <c r="CG1181" t="s">
        <v>83</v>
      </c>
      <c r="CH1181">
        <f t="shared" si="656"/>
        <v>3</v>
      </c>
      <c r="CI1181" t="s">
        <v>83</v>
      </c>
      <c r="CJ1181" t="s">
        <v>83</v>
      </c>
      <c r="CK1181">
        <f t="shared" si="657"/>
        <v>1</v>
      </c>
      <c r="CL1181">
        <v>0</v>
      </c>
      <c r="CM1181">
        <v>0</v>
      </c>
      <c r="CN1181" t="s">
        <v>83</v>
      </c>
      <c r="CO1181">
        <f t="shared" si="658"/>
        <v>1</v>
      </c>
      <c r="CP1181" t="s">
        <v>83</v>
      </c>
      <c r="CQ1181">
        <f t="shared" si="659"/>
        <v>1</v>
      </c>
      <c r="CR1181" t="s">
        <v>177</v>
      </c>
      <c r="CS1181">
        <f t="shared" si="660"/>
        <v>2</v>
      </c>
      <c r="CT1181">
        <v>0</v>
      </c>
      <c r="CU1181">
        <v>36</v>
      </c>
      <c r="CV1181">
        <v>190</v>
      </c>
      <c r="CW1181">
        <v>0</v>
      </c>
      <c r="CX1181">
        <v>0</v>
      </c>
      <c r="CY1181">
        <v>0</v>
      </c>
      <c r="CZ1181" t="s">
        <v>83</v>
      </c>
      <c r="DA1181" t="s">
        <v>83</v>
      </c>
      <c r="DB1181">
        <f t="shared" si="661"/>
        <v>5</v>
      </c>
      <c r="DC1181" t="s">
        <v>83</v>
      </c>
      <c r="DD1181">
        <v>0</v>
      </c>
      <c r="DE1181">
        <v>4</v>
      </c>
      <c r="DF1181">
        <v>2006</v>
      </c>
      <c r="DG1181">
        <f t="shared" si="664"/>
        <v>17</v>
      </c>
      <c r="DH1181" t="s">
        <v>110</v>
      </c>
      <c r="DI1181">
        <f t="shared" si="662"/>
        <v>4</v>
      </c>
      <c r="DJ1181" t="s">
        <v>111</v>
      </c>
      <c r="DK1181">
        <f t="shared" si="663"/>
        <v>5</v>
      </c>
      <c r="DL1181">
        <v>93000</v>
      </c>
    </row>
    <row r="1182" spans="1:116" x14ac:dyDescent="0.35">
      <c r="A1182">
        <v>1181</v>
      </c>
      <c r="B1182">
        <v>60</v>
      </c>
      <c r="C1182" t="s">
        <v>81</v>
      </c>
      <c r="D1182">
        <f t="shared" si="630"/>
        <v>4</v>
      </c>
      <c r="E1182" t="s">
        <v>83</v>
      </c>
      <c r="F1182">
        <v>11170</v>
      </c>
      <c r="G1182" t="s">
        <v>82</v>
      </c>
      <c r="H1182">
        <f t="shared" si="631"/>
        <v>2</v>
      </c>
      <c r="I1182" t="s">
        <v>83</v>
      </c>
      <c r="J1182" t="str">
        <f t="shared" si="632"/>
        <v/>
      </c>
      <c r="K1182" t="s">
        <v>160</v>
      </c>
      <c r="L1182">
        <f t="shared" si="633"/>
        <v>4</v>
      </c>
      <c r="M1182" t="s">
        <v>85</v>
      </c>
      <c r="N1182">
        <f t="shared" si="634"/>
        <v>2</v>
      </c>
      <c r="O1182" t="s">
        <v>86</v>
      </c>
      <c r="P1182">
        <f t="shared" si="635"/>
        <v>4</v>
      </c>
      <c r="Q1182" t="s">
        <v>122</v>
      </c>
      <c r="R1182">
        <f t="shared" si="636"/>
        <v>2</v>
      </c>
      <c r="S1182" t="s">
        <v>88</v>
      </c>
      <c r="T1182">
        <f t="shared" si="637"/>
        <v>3</v>
      </c>
      <c r="U1182" t="s">
        <v>189</v>
      </c>
      <c r="V1182">
        <f t="shared" si="638"/>
        <v>2</v>
      </c>
      <c r="W1182" t="s">
        <v>90</v>
      </c>
      <c r="X1182">
        <f t="shared" si="639"/>
        <v>7</v>
      </c>
      <c r="Y1182" t="s">
        <v>90</v>
      </c>
      <c r="Z1182">
        <f t="shared" si="640"/>
        <v>7</v>
      </c>
      <c r="AA1182" t="s">
        <v>91</v>
      </c>
      <c r="AB1182">
        <f t="shared" si="641"/>
        <v>3</v>
      </c>
      <c r="AC1182" t="s">
        <v>92</v>
      </c>
      <c r="AD1182">
        <f t="shared" si="642"/>
        <v>8</v>
      </c>
      <c r="AE1182">
        <v>7</v>
      </c>
      <c r="AF1182">
        <v>5</v>
      </c>
      <c r="AG1182">
        <v>1990</v>
      </c>
      <c r="AH1182">
        <v>1991</v>
      </c>
      <c r="AI1182" t="s">
        <v>93</v>
      </c>
      <c r="AJ1182">
        <f t="shared" si="643"/>
        <v>5</v>
      </c>
      <c r="AK1182" t="s">
        <v>94</v>
      </c>
      <c r="AL1182">
        <f t="shared" si="644"/>
        <v>8</v>
      </c>
      <c r="AM1182" t="s">
        <v>116</v>
      </c>
      <c r="AN1182">
        <f t="shared" si="645"/>
        <v>10</v>
      </c>
      <c r="AO1182" t="s">
        <v>116</v>
      </c>
      <c r="AP1182" t="s">
        <v>117</v>
      </c>
      <c r="AQ1182">
        <f t="shared" si="646"/>
        <v>2</v>
      </c>
      <c r="AR1182">
        <v>0</v>
      </c>
      <c r="AS1182" t="s">
        <v>98</v>
      </c>
      <c r="AT1182">
        <f t="shared" si="647"/>
        <v>3</v>
      </c>
      <c r="AU1182" t="s">
        <v>98</v>
      </c>
      <c r="AV1182">
        <f t="shared" si="648"/>
        <v>3</v>
      </c>
      <c r="AW1182" t="s">
        <v>133</v>
      </c>
      <c r="AX1182">
        <f t="shared" si="649"/>
        <v>4</v>
      </c>
      <c r="AY1182" t="s">
        <v>97</v>
      </c>
      <c r="AZ1182">
        <f t="shared" si="650"/>
        <v>5</v>
      </c>
      <c r="BA1182" t="s">
        <v>98</v>
      </c>
      <c r="BB1182">
        <f t="shared" si="651"/>
        <v>4</v>
      </c>
      <c r="BC1182" t="s">
        <v>100</v>
      </c>
      <c r="BD1182" t="s">
        <v>172</v>
      </c>
      <c r="BE1182">
        <f t="shared" si="652"/>
        <v>5</v>
      </c>
      <c r="BF1182">
        <v>1216</v>
      </c>
      <c r="BG1182" t="s">
        <v>102</v>
      </c>
      <c r="BH1182">
        <v>0</v>
      </c>
      <c r="BI1182">
        <v>0</v>
      </c>
      <c r="BJ1182">
        <v>1216</v>
      </c>
      <c r="BK1182" t="s">
        <v>103</v>
      </c>
      <c r="BL1182">
        <f t="shared" si="653"/>
        <v>6</v>
      </c>
      <c r="BM1182" t="s">
        <v>104</v>
      </c>
      <c r="BN1182" t="s">
        <v>105</v>
      </c>
      <c r="BO1182" t="s">
        <v>106</v>
      </c>
      <c r="BP1182">
        <f t="shared" si="654"/>
        <v>6</v>
      </c>
      <c r="BQ1182">
        <v>1298</v>
      </c>
      <c r="BR1182">
        <v>1216</v>
      </c>
      <c r="BS1182">
        <v>0</v>
      </c>
      <c r="BT1182">
        <v>2514</v>
      </c>
      <c r="BU1182">
        <v>0</v>
      </c>
      <c r="BV1182">
        <v>0</v>
      </c>
      <c r="BW1182">
        <v>2</v>
      </c>
      <c r="BX1182">
        <v>1</v>
      </c>
      <c r="BY1182">
        <v>4</v>
      </c>
      <c r="BZ1182">
        <v>1</v>
      </c>
      <c r="CA1182" t="s">
        <v>98</v>
      </c>
      <c r="CB1182">
        <f t="shared" si="655"/>
        <v>4</v>
      </c>
      <c r="CC1182">
        <v>8</v>
      </c>
      <c r="CD1182" t="s">
        <v>107</v>
      </c>
      <c r="CE1182">
        <v>0</v>
      </c>
      <c r="CF1182" t="s">
        <v>83</v>
      </c>
      <c r="CG1182" t="s">
        <v>108</v>
      </c>
      <c r="CH1182">
        <f t="shared" si="656"/>
        <v>6</v>
      </c>
      <c r="CI1182">
        <v>1990</v>
      </c>
      <c r="CJ1182" t="s">
        <v>157</v>
      </c>
      <c r="CK1182">
        <f t="shared" si="657"/>
        <v>4</v>
      </c>
      <c r="CL1182">
        <v>2</v>
      </c>
      <c r="CM1182">
        <v>693</v>
      </c>
      <c r="CN1182" t="s">
        <v>98</v>
      </c>
      <c r="CO1182">
        <f t="shared" si="658"/>
        <v>4</v>
      </c>
      <c r="CP1182" t="s">
        <v>98</v>
      </c>
      <c r="CQ1182">
        <f t="shared" si="659"/>
        <v>4</v>
      </c>
      <c r="CR1182" t="s">
        <v>105</v>
      </c>
      <c r="CS1182">
        <f t="shared" si="660"/>
        <v>3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 t="s">
        <v>83</v>
      </c>
      <c r="DA1182" t="s">
        <v>165</v>
      </c>
      <c r="DB1182">
        <f t="shared" si="661"/>
        <v>4</v>
      </c>
      <c r="DC1182" t="s">
        <v>83</v>
      </c>
      <c r="DD1182">
        <v>0</v>
      </c>
      <c r="DE1182">
        <v>4</v>
      </c>
      <c r="DF1182">
        <v>2006</v>
      </c>
      <c r="DG1182">
        <f t="shared" si="664"/>
        <v>17</v>
      </c>
      <c r="DH1182" t="s">
        <v>110</v>
      </c>
      <c r="DI1182">
        <f t="shared" si="662"/>
        <v>4</v>
      </c>
      <c r="DJ1182" t="s">
        <v>111</v>
      </c>
      <c r="DK1182">
        <f t="shared" si="663"/>
        <v>5</v>
      </c>
      <c r="DL1182">
        <v>250000</v>
      </c>
    </row>
    <row r="1183" spans="1:116" x14ac:dyDescent="0.35">
      <c r="A1183">
        <v>1182</v>
      </c>
      <c r="B1183">
        <v>120</v>
      </c>
      <c r="C1183" t="s">
        <v>142</v>
      </c>
      <c r="D1183">
        <f t="shared" si="630"/>
        <v>2</v>
      </c>
      <c r="E1183">
        <v>64</v>
      </c>
      <c r="F1183">
        <v>5587</v>
      </c>
      <c r="G1183" t="s">
        <v>82</v>
      </c>
      <c r="H1183">
        <f t="shared" si="631"/>
        <v>2</v>
      </c>
      <c r="I1183" t="s">
        <v>83</v>
      </c>
      <c r="J1183" t="str">
        <f t="shared" si="632"/>
        <v/>
      </c>
      <c r="K1183" t="s">
        <v>120</v>
      </c>
      <c r="L1183">
        <f t="shared" si="633"/>
        <v>2</v>
      </c>
      <c r="M1183" t="s">
        <v>199</v>
      </c>
      <c r="N1183">
        <f t="shared" si="634"/>
        <v>4</v>
      </c>
      <c r="O1183" t="s">
        <v>86</v>
      </c>
      <c r="P1183">
        <f t="shared" si="635"/>
        <v>4</v>
      </c>
      <c r="Q1183" t="s">
        <v>87</v>
      </c>
      <c r="R1183">
        <f t="shared" si="636"/>
        <v>4</v>
      </c>
      <c r="S1183" t="s">
        <v>194</v>
      </c>
      <c r="T1183">
        <f t="shared" si="637"/>
        <v>2</v>
      </c>
      <c r="U1183" t="s">
        <v>123</v>
      </c>
      <c r="V1183">
        <f t="shared" si="638"/>
        <v>14</v>
      </c>
      <c r="W1183" t="s">
        <v>90</v>
      </c>
      <c r="X1183">
        <f t="shared" si="639"/>
        <v>7</v>
      </c>
      <c r="Y1183" t="s">
        <v>90</v>
      </c>
      <c r="Z1183">
        <f t="shared" si="640"/>
        <v>7</v>
      </c>
      <c r="AA1183" t="s">
        <v>179</v>
      </c>
      <c r="AB1183">
        <f t="shared" si="641"/>
        <v>4</v>
      </c>
      <c r="AC1183" t="s">
        <v>115</v>
      </c>
      <c r="AD1183">
        <f t="shared" si="642"/>
        <v>4</v>
      </c>
      <c r="AE1183">
        <v>8</v>
      </c>
      <c r="AF1183">
        <v>5</v>
      </c>
      <c r="AG1183">
        <v>2008</v>
      </c>
      <c r="AH1183">
        <v>2008</v>
      </c>
      <c r="AI1183" t="s">
        <v>152</v>
      </c>
      <c r="AJ1183">
        <f t="shared" si="643"/>
        <v>6</v>
      </c>
      <c r="AK1183" t="s">
        <v>94</v>
      </c>
      <c r="AL1183">
        <f t="shared" si="644"/>
        <v>8</v>
      </c>
      <c r="AM1183" t="s">
        <v>180</v>
      </c>
      <c r="AN1183">
        <f t="shared" si="645"/>
        <v>15</v>
      </c>
      <c r="AO1183" t="s">
        <v>181</v>
      </c>
      <c r="AP1183" t="s">
        <v>137</v>
      </c>
      <c r="AQ1183">
        <f t="shared" si="646"/>
        <v>5</v>
      </c>
      <c r="AR1183">
        <v>186</v>
      </c>
      <c r="AS1183" t="s">
        <v>104</v>
      </c>
      <c r="AT1183">
        <f t="shared" si="647"/>
        <v>5</v>
      </c>
      <c r="AU1183" t="s">
        <v>98</v>
      </c>
      <c r="AV1183">
        <f t="shared" si="648"/>
        <v>3</v>
      </c>
      <c r="AW1183" t="s">
        <v>99</v>
      </c>
      <c r="AX1183">
        <f t="shared" si="649"/>
        <v>6</v>
      </c>
      <c r="AY1183" t="s">
        <v>104</v>
      </c>
      <c r="AZ1183">
        <f t="shared" si="650"/>
        <v>6</v>
      </c>
      <c r="BA1183" t="s">
        <v>98</v>
      </c>
      <c r="BB1183">
        <f t="shared" si="651"/>
        <v>4</v>
      </c>
      <c r="BC1183" t="s">
        <v>97</v>
      </c>
      <c r="BD1183" t="s">
        <v>101</v>
      </c>
      <c r="BE1183">
        <f t="shared" si="652"/>
        <v>7</v>
      </c>
      <c r="BF1183">
        <v>1480</v>
      </c>
      <c r="BG1183" t="s">
        <v>102</v>
      </c>
      <c r="BH1183">
        <v>0</v>
      </c>
      <c r="BI1183">
        <v>120</v>
      </c>
      <c r="BJ1183">
        <v>1600</v>
      </c>
      <c r="BK1183" t="s">
        <v>103</v>
      </c>
      <c r="BL1183">
        <f t="shared" si="653"/>
        <v>6</v>
      </c>
      <c r="BM1183" t="s">
        <v>104</v>
      </c>
      <c r="BN1183" t="s">
        <v>105</v>
      </c>
      <c r="BO1183" t="s">
        <v>106</v>
      </c>
      <c r="BP1183">
        <f t="shared" si="654"/>
        <v>6</v>
      </c>
      <c r="BQ1183">
        <v>1652</v>
      </c>
      <c r="BR1183">
        <v>0</v>
      </c>
      <c r="BS1183">
        <v>0</v>
      </c>
      <c r="BT1183">
        <v>1652</v>
      </c>
      <c r="BU1183">
        <v>1</v>
      </c>
      <c r="BV1183">
        <v>1</v>
      </c>
      <c r="BW1183">
        <v>2</v>
      </c>
      <c r="BX1183">
        <v>0</v>
      </c>
      <c r="BY1183">
        <v>2</v>
      </c>
      <c r="BZ1183">
        <v>1</v>
      </c>
      <c r="CA1183" t="s">
        <v>97</v>
      </c>
      <c r="CB1183">
        <f t="shared" si="655"/>
        <v>5</v>
      </c>
      <c r="CC1183">
        <v>5</v>
      </c>
      <c r="CD1183" t="s">
        <v>107</v>
      </c>
      <c r="CE1183">
        <v>1</v>
      </c>
      <c r="CF1183" t="s">
        <v>97</v>
      </c>
      <c r="CG1183" t="s">
        <v>108</v>
      </c>
      <c r="CH1183">
        <f t="shared" si="656"/>
        <v>6</v>
      </c>
      <c r="CI1183">
        <v>2008</v>
      </c>
      <c r="CJ1183" t="s">
        <v>157</v>
      </c>
      <c r="CK1183">
        <f t="shared" si="657"/>
        <v>4</v>
      </c>
      <c r="CL1183">
        <v>2</v>
      </c>
      <c r="CM1183">
        <v>482</v>
      </c>
      <c r="CN1183" t="s">
        <v>98</v>
      </c>
      <c r="CO1183">
        <f t="shared" si="658"/>
        <v>4</v>
      </c>
      <c r="CP1183" t="s">
        <v>98</v>
      </c>
      <c r="CQ1183">
        <f t="shared" si="659"/>
        <v>4</v>
      </c>
      <c r="CR1183" t="s">
        <v>105</v>
      </c>
      <c r="CS1183">
        <f t="shared" si="660"/>
        <v>3</v>
      </c>
      <c r="CT1183">
        <v>162</v>
      </c>
      <c r="CU1183">
        <v>53</v>
      </c>
      <c r="CV1183">
        <v>0</v>
      </c>
      <c r="CW1183">
        <v>153</v>
      </c>
      <c r="CX1183">
        <v>0</v>
      </c>
      <c r="CY1183">
        <v>0</v>
      </c>
      <c r="CZ1183" t="s">
        <v>83</v>
      </c>
      <c r="DA1183" t="s">
        <v>83</v>
      </c>
      <c r="DB1183">
        <f t="shared" si="661"/>
        <v>5</v>
      </c>
      <c r="DC1183" t="s">
        <v>83</v>
      </c>
      <c r="DD1183">
        <v>0</v>
      </c>
      <c r="DE1183">
        <v>11</v>
      </c>
      <c r="DF1183">
        <v>2008</v>
      </c>
      <c r="DG1183">
        <f t="shared" si="664"/>
        <v>15</v>
      </c>
      <c r="DH1183" t="s">
        <v>158</v>
      </c>
      <c r="DI1183">
        <f t="shared" si="662"/>
        <v>8</v>
      </c>
      <c r="DJ1183" t="s">
        <v>159</v>
      </c>
      <c r="DK1183">
        <f t="shared" si="663"/>
        <v>6</v>
      </c>
      <c r="DL1183">
        <v>392500</v>
      </c>
    </row>
    <row r="1184" spans="1:116" x14ac:dyDescent="0.35">
      <c r="A1184">
        <v>1183</v>
      </c>
      <c r="B1184">
        <v>60</v>
      </c>
      <c r="C1184" t="s">
        <v>81</v>
      </c>
      <c r="D1184">
        <f t="shared" si="630"/>
        <v>4</v>
      </c>
      <c r="E1184">
        <v>160</v>
      </c>
      <c r="F1184">
        <v>15623</v>
      </c>
      <c r="G1184" t="s">
        <v>82</v>
      </c>
      <c r="H1184">
        <f t="shared" si="631"/>
        <v>2</v>
      </c>
      <c r="I1184" t="s">
        <v>83</v>
      </c>
      <c r="J1184" t="str">
        <f t="shared" si="632"/>
        <v/>
      </c>
      <c r="K1184" t="s">
        <v>120</v>
      </c>
      <c r="L1184">
        <f t="shared" si="633"/>
        <v>2</v>
      </c>
      <c r="M1184" t="s">
        <v>85</v>
      </c>
      <c r="N1184">
        <f t="shared" si="634"/>
        <v>2</v>
      </c>
      <c r="O1184" t="s">
        <v>86</v>
      </c>
      <c r="P1184">
        <f t="shared" si="635"/>
        <v>4</v>
      </c>
      <c r="Q1184" t="s">
        <v>122</v>
      </c>
      <c r="R1184">
        <f t="shared" si="636"/>
        <v>2</v>
      </c>
      <c r="S1184" t="s">
        <v>88</v>
      </c>
      <c r="T1184">
        <f t="shared" si="637"/>
        <v>3</v>
      </c>
      <c r="U1184" t="s">
        <v>129</v>
      </c>
      <c r="V1184">
        <f t="shared" si="638"/>
        <v>17</v>
      </c>
      <c r="W1184" t="s">
        <v>90</v>
      </c>
      <c r="X1184">
        <f t="shared" si="639"/>
        <v>7</v>
      </c>
      <c r="Y1184" t="s">
        <v>90</v>
      </c>
      <c r="Z1184">
        <f t="shared" si="640"/>
        <v>7</v>
      </c>
      <c r="AA1184" t="s">
        <v>91</v>
      </c>
      <c r="AB1184">
        <f t="shared" si="641"/>
        <v>3</v>
      </c>
      <c r="AC1184" t="s">
        <v>92</v>
      </c>
      <c r="AD1184">
        <f t="shared" si="642"/>
        <v>8</v>
      </c>
      <c r="AE1184">
        <v>10</v>
      </c>
      <c r="AF1184">
        <v>5</v>
      </c>
      <c r="AG1184">
        <v>1996</v>
      </c>
      <c r="AH1184">
        <v>1996</v>
      </c>
      <c r="AI1184" t="s">
        <v>152</v>
      </c>
      <c r="AJ1184">
        <f t="shared" si="643"/>
        <v>6</v>
      </c>
      <c r="AK1184" t="s">
        <v>94</v>
      </c>
      <c r="AL1184">
        <f t="shared" si="644"/>
        <v>8</v>
      </c>
      <c r="AM1184" t="s">
        <v>124</v>
      </c>
      <c r="AN1184">
        <f t="shared" si="645"/>
        <v>4</v>
      </c>
      <c r="AO1184" t="s">
        <v>234</v>
      </c>
      <c r="AP1184" t="s">
        <v>117</v>
      </c>
      <c r="AQ1184">
        <f t="shared" si="646"/>
        <v>2</v>
      </c>
      <c r="AR1184">
        <v>0</v>
      </c>
      <c r="AS1184" t="s">
        <v>97</v>
      </c>
      <c r="AT1184">
        <f t="shared" si="647"/>
        <v>4</v>
      </c>
      <c r="AU1184" t="s">
        <v>98</v>
      </c>
      <c r="AV1184">
        <f t="shared" si="648"/>
        <v>3</v>
      </c>
      <c r="AW1184" t="s">
        <v>99</v>
      </c>
      <c r="AX1184">
        <f t="shared" si="649"/>
        <v>6</v>
      </c>
      <c r="AY1184" t="s">
        <v>104</v>
      </c>
      <c r="AZ1184">
        <f t="shared" si="650"/>
        <v>6</v>
      </c>
      <c r="BA1184" t="s">
        <v>98</v>
      </c>
      <c r="BB1184">
        <f t="shared" si="651"/>
        <v>4</v>
      </c>
      <c r="BC1184" t="s">
        <v>130</v>
      </c>
      <c r="BD1184" t="s">
        <v>101</v>
      </c>
      <c r="BE1184">
        <f t="shared" si="652"/>
        <v>7</v>
      </c>
      <c r="BF1184">
        <v>2096</v>
      </c>
      <c r="BG1184" t="s">
        <v>102</v>
      </c>
      <c r="BH1184">
        <v>0</v>
      </c>
      <c r="BI1184">
        <v>300</v>
      </c>
      <c r="BJ1184">
        <v>2396</v>
      </c>
      <c r="BK1184" t="s">
        <v>103</v>
      </c>
      <c r="BL1184">
        <f t="shared" si="653"/>
        <v>6</v>
      </c>
      <c r="BM1184" t="s">
        <v>104</v>
      </c>
      <c r="BN1184" t="s">
        <v>105</v>
      </c>
      <c r="BO1184" t="s">
        <v>106</v>
      </c>
      <c r="BP1184">
        <f t="shared" si="654"/>
        <v>6</v>
      </c>
      <c r="BQ1184">
        <v>2411</v>
      </c>
      <c r="BR1184">
        <v>2065</v>
      </c>
      <c r="BS1184">
        <v>0</v>
      </c>
      <c r="BT1184">
        <v>4476</v>
      </c>
      <c r="BU1184">
        <v>1</v>
      </c>
      <c r="BV1184">
        <v>0</v>
      </c>
      <c r="BW1184">
        <v>3</v>
      </c>
      <c r="BX1184">
        <v>1</v>
      </c>
      <c r="BY1184">
        <v>4</v>
      </c>
      <c r="BZ1184">
        <v>1</v>
      </c>
      <c r="CA1184" t="s">
        <v>104</v>
      </c>
      <c r="CB1184">
        <f t="shared" si="655"/>
        <v>6</v>
      </c>
      <c r="CC1184">
        <v>10</v>
      </c>
      <c r="CD1184" t="s">
        <v>107</v>
      </c>
      <c r="CE1184">
        <v>2</v>
      </c>
      <c r="CF1184" t="s">
        <v>98</v>
      </c>
      <c r="CG1184" t="s">
        <v>108</v>
      </c>
      <c r="CH1184">
        <f t="shared" si="656"/>
        <v>6</v>
      </c>
      <c r="CI1184">
        <v>1996</v>
      </c>
      <c r="CJ1184" t="s">
        <v>157</v>
      </c>
      <c r="CK1184">
        <f t="shared" si="657"/>
        <v>4</v>
      </c>
      <c r="CL1184">
        <v>3</v>
      </c>
      <c r="CM1184">
        <v>813</v>
      </c>
      <c r="CN1184" t="s">
        <v>98</v>
      </c>
      <c r="CO1184">
        <f t="shared" si="658"/>
        <v>4</v>
      </c>
      <c r="CP1184" t="s">
        <v>98</v>
      </c>
      <c r="CQ1184">
        <f t="shared" si="659"/>
        <v>4</v>
      </c>
      <c r="CR1184" t="s">
        <v>105</v>
      </c>
      <c r="CS1184">
        <f t="shared" si="660"/>
        <v>3</v>
      </c>
      <c r="CT1184">
        <v>171</v>
      </c>
      <c r="CU1184">
        <v>78</v>
      </c>
      <c r="CV1184">
        <v>0</v>
      </c>
      <c r="CW1184">
        <v>0</v>
      </c>
      <c r="CX1184">
        <v>0</v>
      </c>
      <c r="CY1184">
        <v>555</v>
      </c>
      <c r="CZ1184" t="s">
        <v>104</v>
      </c>
      <c r="DA1184" t="s">
        <v>134</v>
      </c>
      <c r="DB1184">
        <f t="shared" si="661"/>
        <v>3</v>
      </c>
      <c r="DC1184" t="s">
        <v>83</v>
      </c>
      <c r="DD1184">
        <v>0</v>
      </c>
      <c r="DE1184">
        <v>7</v>
      </c>
      <c r="DF1184">
        <v>2007</v>
      </c>
      <c r="DG1184">
        <f t="shared" si="664"/>
        <v>16</v>
      </c>
      <c r="DH1184" t="s">
        <v>110</v>
      </c>
      <c r="DI1184">
        <f t="shared" si="662"/>
        <v>4</v>
      </c>
      <c r="DJ1184" t="s">
        <v>128</v>
      </c>
      <c r="DK1184">
        <f t="shared" si="663"/>
        <v>3</v>
      </c>
      <c r="DL1184">
        <v>745000</v>
      </c>
    </row>
    <row r="1185" spans="1:116" x14ac:dyDescent="0.35">
      <c r="A1185">
        <v>1184</v>
      </c>
      <c r="B1185">
        <v>30</v>
      </c>
      <c r="C1185" t="s">
        <v>81</v>
      </c>
      <c r="D1185">
        <f t="shared" si="630"/>
        <v>4</v>
      </c>
      <c r="E1185">
        <v>60</v>
      </c>
      <c r="F1185">
        <v>10800</v>
      </c>
      <c r="G1185" t="s">
        <v>82</v>
      </c>
      <c r="H1185">
        <f t="shared" si="631"/>
        <v>2</v>
      </c>
      <c r="I1185" t="s">
        <v>174</v>
      </c>
      <c r="J1185">
        <f t="shared" si="632"/>
        <v>1</v>
      </c>
      <c r="K1185" t="s">
        <v>84</v>
      </c>
      <c r="L1185">
        <f t="shared" si="633"/>
        <v>1</v>
      </c>
      <c r="M1185" t="s">
        <v>85</v>
      </c>
      <c r="N1185">
        <f t="shared" si="634"/>
        <v>2</v>
      </c>
      <c r="O1185" t="s">
        <v>86</v>
      </c>
      <c r="P1185">
        <f t="shared" si="635"/>
        <v>4</v>
      </c>
      <c r="Q1185" t="s">
        <v>87</v>
      </c>
      <c r="R1185">
        <f t="shared" si="636"/>
        <v>4</v>
      </c>
      <c r="S1185" t="s">
        <v>88</v>
      </c>
      <c r="T1185">
        <f t="shared" si="637"/>
        <v>3</v>
      </c>
      <c r="U1185" t="s">
        <v>143</v>
      </c>
      <c r="V1185">
        <f t="shared" si="638"/>
        <v>9</v>
      </c>
      <c r="W1185" t="s">
        <v>90</v>
      </c>
      <c r="X1185">
        <f t="shared" si="639"/>
        <v>7</v>
      </c>
      <c r="Y1185" t="s">
        <v>90</v>
      </c>
      <c r="Z1185">
        <f t="shared" si="640"/>
        <v>7</v>
      </c>
      <c r="AA1185" t="s">
        <v>91</v>
      </c>
      <c r="AB1185">
        <f t="shared" si="641"/>
        <v>3</v>
      </c>
      <c r="AC1185" t="s">
        <v>115</v>
      </c>
      <c r="AD1185">
        <f t="shared" si="642"/>
        <v>4</v>
      </c>
      <c r="AE1185">
        <v>5</v>
      </c>
      <c r="AF1185">
        <v>6</v>
      </c>
      <c r="AG1185">
        <v>1920</v>
      </c>
      <c r="AH1185">
        <v>1950</v>
      </c>
      <c r="AI1185" t="s">
        <v>152</v>
      </c>
      <c r="AJ1185">
        <f t="shared" si="643"/>
        <v>6</v>
      </c>
      <c r="AK1185" t="s">
        <v>94</v>
      </c>
      <c r="AL1185">
        <f t="shared" si="644"/>
        <v>8</v>
      </c>
      <c r="AM1185" t="s">
        <v>203</v>
      </c>
      <c r="AN1185">
        <f t="shared" si="645"/>
        <v>7</v>
      </c>
      <c r="AO1185" t="s">
        <v>203</v>
      </c>
      <c r="AP1185" t="s">
        <v>117</v>
      </c>
      <c r="AQ1185">
        <f t="shared" si="646"/>
        <v>2</v>
      </c>
      <c r="AR1185">
        <v>0</v>
      </c>
      <c r="AS1185" t="s">
        <v>98</v>
      </c>
      <c r="AT1185">
        <f t="shared" si="647"/>
        <v>3</v>
      </c>
      <c r="AU1185" t="s">
        <v>98</v>
      </c>
      <c r="AV1185">
        <f t="shared" si="648"/>
        <v>3</v>
      </c>
      <c r="AW1185" t="s">
        <v>126</v>
      </c>
      <c r="AX1185">
        <f t="shared" si="649"/>
        <v>3</v>
      </c>
      <c r="AY1185" t="s">
        <v>98</v>
      </c>
      <c r="AZ1185">
        <f t="shared" si="650"/>
        <v>4</v>
      </c>
      <c r="BA1185" t="s">
        <v>98</v>
      </c>
      <c r="BB1185">
        <f t="shared" si="651"/>
        <v>4</v>
      </c>
      <c r="BC1185" t="s">
        <v>100</v>
      </c>
      <c r="BD1185" t="s">
        <v>153</v>
      </c>
      <c r="BE1185">
        <f t="shared" si="652"/>
        <v>2</v>
      </c>
      <c r="BF1185">
        <v>821</v>
      </c>
      <c r="BG1185" t="s">
        <v>102</v>
      </c>
      <c r="BH1185">
        <v>0</v>
      </c>
      <c r="BI1185">
        <v>299</v>
      </c>
      <c r="BJ1185">
        <v>1120</v>
      </c>
      <c r="BK1185" t="s">
        <v>103</v>
      </c>
      <c r="BL1185">
        <f t="shared" si="653"/>
        <v>6</v>
      </c>
      <c r="BM1185" t="s">
        <v>104</v>
      </c>
      <c r="BN1185" t="s">
        <v>105</v>
      </c>
      <c r="BO1185" t="s">
        <v>106</v>
      </c>
      <c r="BP1185">
        <f t="shared" si="654"/>
        <v>6</v>
      </c>
      <c r="BQ1185">
        <v>1130</v>
      </c>
      <c r="BR1185">
        <v>0</v>
      </c>
      <c r="BS1185">
        <v>0</v>
      </c>
      <c r="BT1185">
        <v>1130</v>
      </c>
      <c r="BU1185">
        <v>1</v>
      </c>
      <c r="BV1185">
        <v>0</v>
      </c>
      <c r="BW1185">
        <v>1</v>
      </c>
      <c r="BX1185">
        <v>0</v>
      </c>
      <c r="BY1185">
        <v>2</v>
      </c>
      <c r="BZ1185">
        <v>1</v>
      </c>
      <c r="CA1185" t="s">
        <v>98</v>
      </c>
      <c r="CB1185">
        <f t="shared" si="655"/>
        <v>4</v>
      </c>
      <c r="CC1185">
        <v>5</v>
      </c>
      <c r="CD1185" t="s">
        <v>107</v>
      </c>
      <c r="CE1185">
        <v>1</v>
      </c>
      <c r="CF1185" t="s">
        <v>97</v>
      </c>
      <c r="CG1185" t="s">
        <v>127</v>
      </c>
      <c r="CH1185">
        <f t="shared" si="656"/>
        <v>5</v>
      </c>
      <c r="CI1185">
        <v>1970</v>
      </c>
      <c r="CJ1185" t="s">
        <v>102</v>
      </c>
      <c r="CK1185">
        <f t="shared" si="657"/>
        <v>2</v>
      </c>
      <c r="CL1185">
        <v>2</v>
      </c>
      <c r="CM1185">
        <v>720</v>
      </c>
      <c r="CN1185" t="s">
        <v>98</v>
      </c>
      <c r="CO1185">
        <f t="shared" si="658"/>
        <v>4</v>
      </c>
      <c r="CP1185" t="s">
        <v>98</v>
      </c>
      <c r="CQ1185">
        <f t="shared" si="659"/>
        <v>4</v>
      </c>
      <c r="CR1185" t="s">
        <v>105</v>
      </c>
      <c r="CS1185">
        <f t="shared" si="660"/>
        <v>3</v>
      </c>
      <c r="CT1185">
        <v>229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 t="s">
        <v>83</v>
      </c>
      <c r="DA1185" t="s">
        <v>83</v>
      </c>
      <c r="DB1185">
        <f t="shared" si="661"/>
        <v>5</v>
      </c>
      <c r="DC1185" t="s">
        <v>83</v>
      </c>
      <c r="DD1185">
        <v>0</v>
      </c>
      <c r="DE1185">
        <v>6</v>
      </c>
      <c r="DF1185">
        <v>2006</v>
      </c>
      <c r="DG1185">
        <f t="shared" si="664"/>
        <v>17</v>
      </c>
      <c r="DH1185" t="s">
        <v>110</v>
      </c>
      <c r="DI1185">
        <f t="shared" si="662"/>
        <v>4</v>
      </c>
      <c r="DJ1185" t="s">
        <v>111</v>
      </c>
      <c r="DK1185">
        <f t="shared" si="663"/>
        <v>5</v>
      </c>
      <c r="DL1185">
        <v>120000</v>
      </c>
    </row>
    <row r="1186" spans="1:116" x14ac:dyDescent="0.35">
      <c r="A1186">
        <v>1185</v>
      </c>
      <c r="B1186">
        <v>20</v>
      </c>
      <c r="C1186" t="s">
        <v>81</v>
      </c>
      <c r="D1186">
        <f t="shared" si="630"/>
        <v>4</v>
      </c>
      <c r="E1186">
        <v>50</v>
      </c>
      <c r="F1186">
        <v>35133</v>
      </c>
      <c r="G1186" t="s">
        <v>174</v>
      </c>
      <c r="H1186">
        <f t="shared" si="631"/>
        <v>1</v>
      </c>
      <c r="I1186" t="s">
        <v>83</v>
      </c>
      <c r="J1186" t="str">
        <f t="shared" si="632"/>
        <v/>
      </c>
      <c r="K1186" t="s">
        <v>84</v>
      </c>
      <c r="L1186">
        <f t="shared" si="633"/>
        <v>1</v>
      </c>
      <c r="M1186" t="s">
        <v>85</v>
      </c>
      <c r="N1186">
        <f t="shared" si="634"/>
        <v>2</v>
      </c>
      <c r="O1186" t="s">
        <v>86</v>
      </c>
      <c r="P1186">
        <f t="shared" si="635"/>
        <v>4</v>
      </c>
      <c r="Q1186" t="s">
        <v>87</v>
      </c>
      <c r="R1186">
        <f t="shared" si="636"/>
        <v>4</v>
      </c>
      <c r="S1186" t="s">
        <v>194</v>
      </c>
      <c r="T1186">
        <f t="shared" si="637"/>
        <v>2</v>
      </c>
      <c r="U1186" t="s">
        <v>189</v>
      </c>
      <c r="V1186">
        <f t="shared" si="638"/>
        <v>2</v>
      </c>
      <c r="W1186" t="s">
        <v>90</v>
      </c>
      <c r="X1186">
        <f t="shared" si="639"/>
        <v>7</v>
      </c>
      <c r="Y1186" t="s">
        <v>90</v>
      </c>
      <c r="Z1186">
        <f t="shared" si="640"/>
        <v>7</v>
      </c>
      <c r="AA1186" t="s">
        <v>91</v>
      </c>
      <c r="AB1186">
        <f t="shared" si="641"/>
        <v>3</v>
      </c>
      <c r="AC1186" t="s">
        <v>115</v>
      </c>
      <c r="AD1186">
        <f t="shared" si="642"/>
        <v>4</v>
      </c>
      <c r="AE1186">
        <v>5</v>
      </c>
      <c r="AF1186">
        <v>4</v>
      </c>
      <c r="AG1186">
        <v>1963</v>
      </c>
      <c r="AH1186">
        <v>1963</v>
      </c>
      <c r="AI1186" t="s">
        <v>152</v>
      </c>
      <c r="AJ1186">
        <f t="shared" si="643"/>
        <v>6</v>
      </c>
      <c r="AK1186" t="s">
        <v>94</v>
      </c>
      <c r="AL1186">
        <f t="shared" si="644"/>
        <v>8</v>
      </c>
      <c r="AM1186" t="s">
        <v>116</v>
      </c>
      <c r="AN1186">
        <f t="shared" si="645"/>
        <v>10</v>
      </c>
      <c r="AO1186" t="s">
        <v>116</v>
      </c>
      <c r="AP1186" t="s">
        <v>96</v>
      </c>
      <c r="AQ1186">
        <f t="shared" si="646"/>
        <v>4</v>
      </c>
      <c r="AR1186">
        <v>226</v>
      </c>
      <c r="AS1186" t="s">
        <v>98</v>
      </c>
      <c r="AT1186">
        <f t="shared" si="647"/>
        <v>3</v>
      </c>
      <c r="AU1186" t="s">
        <v>98</v>
      </c>
      <c r="AV1186">
        <f t="shared" si="648"/>
        <v>3</v>
      </c>
      <c r="AW1186" t="s">
        <v>118</v>
      </c>
      <c r="AX1186">
        <f t="shared" si="649"/>
        <v>2</v>
      </c>
      <c r="AY1186" t="s">
        <v>98</v>
      </c>
      <c r="AZ1186">
        <f t="shared" si="650"/>
        <v>4</v>
      </c>
      <c r="BA1186" t="s">
        <v>98</v>
      </c>
      <c r="BB1186">
        <f t="shared" si="651"/>
        <v>4</v>
      </c>
      <c r="BC1186" t="s">
        <v>97</v>
      </c>
      <c r="BD1186" t="s">
        <v>153</v>
      </c>
      <c r="BE1186">
        <f t="shared" si="652"/>
        <v>2</v>
      </c>
      <c r="BF1186">
        <v>1159</v>
      </c>
      <c r="BG1186" t="s">
        <v>102</v>
      </c>
      <c r="BH1186">
        <v>0</v>
      </c>
      <c r="BI1186">
        <v>413</v>
      </c>
      <c r="BJ1186">
        <v>1572</v>
      </c>
      <c r="BK1186" t="s">
        <v>103</v>
      </c>
      <c r="BL1186">
        <f t="shared" si="653"/>
        <v>6</v>
      </c>
      <c r="BM1186" t="s">
        <v>97</v>
      </c>
      <c r="BN1186" t="s">
        <v>105</v>
      </c>
      <c r="BO1186" t="s">
        <v>106</v>
      </c>
      <c r="BP1186">
        <f t="shared" si="654"/>
        <v>6</v>
      </c>
      <c r="BQ1186">
        <v>1572</v>
      </c>
      <c r="BR1186">
        <v>0</v>
      </c>
      <c r="BS1186">
        <v>0</v>
      </c>
      <c r="BT1186">
        <v>1572</v>
      </c>
      <c r="BU1186">
        <v>1</v>
      </c>
      <c r="BV1186">
        <v>0</v>
      </c>
      <c r="BW1186">
        <v>1</v>
      </c>
      <c r="BX1186">
        <v>1</v>
      </c>
      <c r="BY1186">
        <v>3</v>
      </c>
      <c r="BZ1186">
        <v>1</v>
      </c>
      <c r="CA1186" t="s">
        <v>98</v>
      </c>
      <c r="CB1186">
        <f t="shared" si="655"/>
        <v>4</v>
      </c>
      <c r="CC1186">
        <v>5</v>
      </c>
      <c r="CD1186" t="s">
        <v>107</v>
      </c>
      <c r="CE1186">
        <v>2</v>
      </c>
      <c r="CF1186" t="s">
        <v>98</v>
      </c>
      <c r="CG1186" t="s">
        <v>217</v>
      </c>
      <c r="CH1186">
        <f t="shared" si="656"/>
        <v>1</v>
      </c>
      <c r="CI1186">
        <v>1963</v>
      </c>
      <c r="CJ1186" t="s">
        <v>109</v>
      </c>
      <c r="CK1186">
        <f t="shared" si="657"/>
        <v>3</v>
      </c>
      <c r="CL1186">
        <v>3</v>
      </c>
      <c r="CM1186">
        <v>995</v>
      </c>
      <c r="CN1186" t="s">
        <v>98</v>
      </c>
      <c r="CO1186">
        <f t="shared" si="658"/>
        <v>4</v>
      </c>
      <c r="CP1186" t="s">
        <v>98</v>
      </c>
      <c r="CQ1186">
        <f t="shared" si="659"/>
        <v>4</v>
      </c>
      <c r="CR1186" t="s">
        <v>105</v>
      </c>
      <c r="CS1186">
        <f t="shared" si="660"/>
        <v>3</v>
      </c>
      <c r="CT1186">
        <v>0</v>
      </c>
      <c r="CU1186">
        <v>263</v>
      </c>
      <c r="CV1186">
        <v>0</v>
      </c>
      <c r="CW1186">
        <v>0</v>
      </c>
      <c r="CX1186">
        <v>263</v>
      </c>
      <c r="CY1186">
        <v>0</v>
      </c>
      <c r="CZ1186" t="s">
        <v>83</v>
      </c>
      <c r="DA1186" t="s">
        <v>83</v>
      </c>
      <c r="DB1186">
        <f t="shared" si="661"/>
        <v>5</v>
      </c>
      <c r="DC1186" t="s">
        <v>83</v>
      </c>
      <c r="DD1186">
        <v>0</v>
      </c>
      <c r="DE1186">
        <v>5</v>
      </c>
      <c r="DF1186">
        <v>2007</v>
      </c>
      <c r="DG1186">
        <f t="shared" si="664"/>
        <v>16</v>
      </c>
      <c r="DH1186" t="s">
        <v>110</v>
      </c>
      <c r="DI1186">
        <f t="shared" si="662"/>
        <v>4</v>
      </c>
      <c r="DJ1186" t="s">
        <v>111</v>
      </c>
      <c r="DK1186">
        <f t="shared" si="663"/>
        <v>5</v>
      </c>
      <c r="DL1186">
        <v>186700</v>
      </c>
    </row>
    <row r="1187" spans="1:116" x14ac:dyDescent="0.35">
      <c r="A1187">
        <v>1186</v>
      </c>
      <c r="B1187">
        <v>50</v>
      </c>
      <c r="C1187" t="s">
        <v>81</v>
      </c>
      <c r="D1187">
        <f t="shared" si="630"/>
        <v>4</v>
      </c>
      <c r="E1187">
        <v>60</v>
      </c>
      <c r="F1187">
        <v>9738</v>
      </c>
      <c r="G1187" t="s">
        <v>82</v>
      </c>
      <c r="H1187">
        <f t="shared" si="631"/>
        <v>2</v>
      </c>
      <c r="I1187" t="s">
        <v>83</v>
      </c>
      <c r="J1187" t="str">
        <f t="shared" si="632"/>
        <v/>
      </c>
      <c r="K1187" t="s">
        <v>84</v>
      </c>
      <c r="L1187">
        <f t="shared" si="633"/>
        <v>1</v>
      </c>
      <c r="M1187" t="s">
        <v>85</v>
      </c>
      <c r="N1187">
        <f t="shared" si="634"/>
        <v>2</v>
      </c>
      <c r="O1187" t="s">
        <v>86</v>
      </c>
      <c r="P1187">
        <f t="shared" si="635"/>
        <v>4</v>
      </c>
      <c r="Q1187" t="s">
        <v>87</v>
      </c>
      <c r="R1187">
        <f t="shared" si="636"/>
        <v>4</v>
      </c>
      <c r="S1187" t="s">
        <v>88</v>
      </c>
      <c r="T1187">
        <f t="shared" si="637"/>
        <v>3</v>
      </c>
      <c r="U1187" t="s">
        <v>185</v>
      </c>
      <c r="V1187">
        <f t="shared" si="638"/>
        <v>4</v>
      </c>
      <c r="W1187" t="s">
        <v>90</v>
      </c>
      <c r="X1187">
        <f t="shared" si="639"/>
        <v>7</v>
      </c>
      <c r="Y1187" t="s">
        <v>90</v>
      </c>
      <c r="Z1187">
        <f t="shared" si="640"/>
        <v>7</v>
      </c>
      <c r="AA1187" t="s">
        <v>91</v>
      </c>
      <c r="AB1187">
        <f t="shared" si="641"/>
        <v>3</v>
      </c>
      <c r="AC1187" t="s">
        <v>132</v>
      </c>
      <c r="AD1187">
        <f t="shared" si="642"/>
        <v>1</v>
      </c>
      <c r="AE1187">
        <v>5</v>
      </c>
      <c r="AF1187">
        <v>7</v>
      </c>
      <c r="AG1187">
        <v>1924</v>
      </c>
      <c r="AH1187">
        <v>1950</v>
      </c>
      <c r="AI1187" t="s">
        <v>93</v>
      </c>
      <c r="AJ1187">
        <f t="shared" si="643"/>
        <v>5</v>
      </c>
      <c r="AK1187" t="s">
        <v>94</v>
      </c>
      <c r="AL1187">
        <f t="shared" si="644"/>
        <v>8</v>
      </c>
      <c r="AM1187" t="s">
        <v>186</v>
      </c>
      <c r="AN1187">
        <f t="shared" si="645"/>
        <v>6</v>
      </c>
      <c r="AO1187" t="s">
        <v>186</v>
      </c>
      <c r="AP1187" t="s">
        <v>117</v>
      </c>
      <c r="AQ1187">
        <f t="shared" si="646"/>
        <v>2</v>
      </c>
      <c r="AR1187">
        <v>0</v>
      </c>
      <c r="AS1187" t="s">
        <v>98</v>
      </c>
      <c r="AT1187">
        <f t="shared" si="647"/>
        <v>3</v>
      </c>
      <c r="AU1187" t="s">
        <v>97</v>
      </c>
      <c r="AV1187">
        <f t="shared" si="648"/>
        <v>4</v>
      </c>
      <c r="AW1187" t="s">
        <v>126</v>
      </c>
      <c r="AX1187">
        <f t="shared" si="649"/>
        <v>3</v>
      </c>
      <c r="AY1187" t="s">
        <v>98</v>
      </c>
      <c r="AZ1187">
        <f t="shared" si="650"/>
        <v>4</v>
      </c>
      <c r="BA1187" t="s">
        <v>98</v>
      </c>
      <c r="BB1187">
        <f t="shared" si="651"/>
        <v>4</v>
      </c>
      <c r="BC1187" t="s">
        <v>100</v>
      </c>
      <c r="BD1187" t="s">
        <v>141</v>
      </c>
      <c r="BE1187">
        <f t="shared" si="652"/>
        <v>3</v>
      </c>
      <c r="BF1187">
        <v>392</v>
      </c>
      <c r="BG1187" t="s">
        <v>102</v>
      </c>
      <c r="BH1187">
        <v>0</v>
      </c>
      <c r="BI1187">
        <v>392</v>
      </c>
      <c r="BJ1187">
        <v>784</v>
      </c>
      <c r="BK1187" t="s">
        <v>103</v>
      </c>
      <c r="BL1187">
        <f t="shared" si="653"/>
        <v>6</v>
      </c>
      <c r="BM1187" t="s">
        <v>97</v>
      </c>
      <c r="BN1187" t="s">
        <v>105</v>
      </c>
      <c r="BO1187" t="s">
        <v>106</v>
      </c>
      <c r="BP1187">
        <f t="shared" si="654"/>
        <v>6</v>
      </c>
      <c r="BQ1187">
        <v>949</v>
      </c>
      <c r="BR1187">
        <v>272</v>
      </c>
      <c r="BS1187">
        <v>0</v>
      </c>
      <c r="BT1187">
        <v>1221</v>
      </c>
      <c r="BU1187">
        <v>1</v>
      </c>
      <c r="BV1187">
        <v>0</v>
      </c>
      <c r="BW1187">
        <v>1</v>
      </c>
      <c r="BX1187">
        <v>0</v>
      </c>
      <c r="BY1187">
        <v>4</v>
      </c>
      <c r="BZ1187">
        <v>1</v>
      </c>
      <c r="CA1187" t="s">
        <v>98</v>
      </c>
      <c r="CB1187">
        <f t="shared" si="655"/>
        <v>4</v>
      </c>
      <c r="CC1187">
        <v>7</v>
      </c>
      <c r="CD1187" t="s">
        <v>107</v>
      </c>
      <c r="CE1187">
        <v>0</v>
      </c>
      <c r="CF1187" t="s">
        <v>83</v>
      </c>
      <c r="CG1187" t="s">
        <v>108</v>
      </c>
      <c r="CH1187">
        <f t="shared" si="656"/>
        <v>6</v>
      </c>
      <c r="CI1187">
        <v>1965</v>
      </c>
      <c r="CJ1187" t="s">
        <v>102</v>
      </c>
      <c r="CK1187">
        <f t="shared" si="657"/>
        <v>2</v>
      </c>
      <c r="CL1187">
        <v>1</v>
      </c>
      <c r="CM1187">
        <v>392</v>
      </c>
      <c r="CN1187" t="s">
        <v>98</v>
      </c>
      <c r="CO1187">
        <f t="shared" si="658"/>
        <v>4</v>
      </c>
      <c r="CP1187" t="s">
        <v>98</v>
      </c>
      <c r="CQ1187">
        <f t="shared" si="659"/>
        <v>4</v>
      </c>
      <c r="CR1187" t="s">
        <v>105</v>
      </c>
      <c r="CS1187">
        <f t="shared" si="660"/>
        <v>3</v>
      </c>
      <c r="CT1187">
        <v>0</v>
      </c>
      <c r="CU1187">
        <v>0</v>
      </c>
      <c r="CV1187">
        <v>236</v>
      </c>
      <c r="CW1187">
        <v>0</v>
      </c>
      <c r="CX1187">
        <v>0</v>
      </c>
      <c r="CY1187">
        <v>0</v>
      </c>
      <c r="CZ1187" t="s">
        <v>83</v>
      </c>
      <c r="DA1187" t="s">
        <v>83</v>
      </c>
      <c r="DB1187">
        <f t="shared" si="661"/>
        <v>5</v>
      </c>
      <c r="DC1187" t="s">
        <v>83</v>
      </c>
      <c r="DD1187">
        <v>0</v>
      </c>
      <c r="DE1187">
        <v>3</v>
      </c>
      <c r="DF1187">
        <v>2006</v>
      </c>
      <c r="DG1187">
        <f t="shared" si="664"/>
        <v>17</v>
      </c>
      <c r="DH1187" t="s">
        <v>110</v>
      </c>
      <c r="DI1187">
        <f t="shared" si="662"/>
        <v>4</v>
      </c>
      <c r="DJ1187" t="s">
        <v>111</v>
      </c>
      <c r="DK1187">
        <f t="shared" si="663"/>
        <v>5</v>
      </c>
      <c r="DL1187">
        <v>104900</v>
      </c>
    </row>
    <row r="1188" spans="1:116" x14ac:dyDescent="0.35">
      <c r="A1188">
        <v>1187</v>
      </c>
      <c r="B1188">
        <v>190</v>
      </c>
      <c r="C1188" t="s">
        <v>81</v>
      </c>
      <c r="D1188">
        <f t="shared" si="630"/>
        <v>4</v>
      </c>
      <c r="E1188">
        <v>107</v>
      </c>
      <c r="F1188">
        <v>10615</v>
      </c>
      <c r="G1188" t="s">
        <v>82</v>
      </c>
      <c r="H1188">
        <f t="shared" si="631"/>
        <v>2</v>
      </c>
      <c r="I1188" t="s">
        <v>83</v>
      </c>
      <c r="J1188" t="str">
        <f t="shared" si="632"/>
        <v/>
      </c>
      <c r="K1188" t="s">
        <v>120</v>
      </c>
      <c r="L1188">
        <f t="shared" si="633"/>
        <v>2</v>
      </c>
      <c r="M1188" t="s">
        <v>175</v>
      </c>
      <c r="N1188">
        <f t="shared" si="634"/>
        <v>1</v>
      </c>
      <c r="O1188" t="s">
        <v>86</v>
      </c>
      <c r="P1188">
        <f t="shared" si="635"/>
        <v>4</v>
      </c>
      <c r="Q1188" t="s">
        <v>122</v>
      </c>
      <c r="R1188">
        <f t="shared" si="636"/>
        <v>2</v>
      </c>
      <c r="S1188" t="s">
        <v>194</v>
      </c>
      <c r="T1188">
        <f t="shared" si="637"/>
        <v>2</v>
      </c>
      <c r="U1188" t="s">
        <v>143</v>
      </c>
      <c r="V1188">
        <f t="shared" si="638"/>
        <v>9</v>
      </c>
      <c r="W1188" t="s">
        <v>144</v>
      </c>
      <c r="X1188">
        <f t="shared" si="639"/>
        <v>3</v>
      </c>
      <c r="Y1188" t="s">
        <v>144</v>
      </c>
      <c r="Z1188">
        <f t="shared" si="640"/>
        <v>3</v>
      </c>
      <c r="AA1188" t="s">
        <v>149</v>
      </c>
      <c r="AB1188">
        <f t="shared" si="641"/>
        <v>1</v>
      </c>
      <c r="AC1188" t="s">
        <v>92</v>
      </c>
      <c r="AD1188">
        <f t="shared" si="642"/>
        <v>8</v>
      </c>
      <c r="AE1188">
        <v>3</v>
      </c>
      <c r="AF1188">
        <v>5</v>
      </c>
      <c r="AG1188">
        <v>1900</v>
      </c>
      <c r="AH1188">
        <v>1970</v>
      </c>
      <c r="AI1188" t="s">
        <v>93</v>
      </c>
      <c r="AJ1188">
        <f t="shared" si="643"/>
        <v>5</v>
      </c>
      <c r="AK1188" t="s">
        <v>94</v>
      </c>
      <c r="AL1188">
        <f t="shared" si="644"/>
        <v>8</v>
      </c>
      <c r="AM1188" t="s">
        <v>140</v>
      </c>
      <c r="AN1188">
        <f t="shared" si="645"/>
        <v>9</v>
      </c>
      <c r="AO1188" t="s">
        <v>140</v>
      </c>
      <c r="AP1188" t="s">
        <v>117</v>
      </c>
      <c r="AQ1188">
        <f t="shared" si="646"/>
        <v>2</v>
      </c>
      <c r="AR1188">
        <v>0</v>
      </c>
      <c r="AS1188" t="s">
        <v>98</v>
      </c>
      <c r="AT1188">
        <f t="shared" si="647"/>
        <v>3</v>
      </c>
      <c r="AU1188" t="s">
        <v>98</v>
      </c>
      <c r="AV1188">
        <f t="shared" si="648"/>
        <v>3</v>
      </c>
      <c r="AW1188" t="s">
        <v>118</v>
      </c>
      <c r="AX1188">
        <f t="shared" si="649"/>
        <v>2</v>
      </c>
      <c r="AY1188" t="s">
        <v>147</v>
      </c>
      <c r="AZ1188">
        <f t="shared" si="650"/>
        <v>3</v>
      </c>
      <c r="BA1188" t="s">
        <v>98</v>
      </c>
      <c r="BB1188">
        <f t="shared" si="651"/>
        <v>4</v>
      </c>
      <c r="BC1188" t="s">
        <v>121</v>
      </c>
      <c r="BD1188" t="s">
        <v>141</v>
      </c>
      <c r="BE1188">
        <f t="shared" si="652"/>
        <v>3</v>
      </c>
      <c r="BF1188">
        <v>440</v>
      </c>
      <c r="BG1188" t="s">
        <v>102</v>
      </c>
      <c r="BH1188">
        <v>0</v>
      </c>
      <c r="BI1188">
        <v>538</v>
      </c>
      <c r="BJ1188">
        <v>978</v>
      </c>
      <c r="BK1188" t="s">
        <v>103</v>
      </c>
      <c r="BL1188">
        <f t="shared" si="653"/>
        <v>6</v>
      </c>
      <c r="BM1188" t="s">
        <v>98</v>
      </c>
      <c r="BN1188" t="s">
        <v>105</v>
      </c>
      <c r="BO1188" t="s">
        <v>106</v>
      </c>
      <c r="BP1188">
        <f t="shared" si="654"/>
        <v>6</v>
      </c>
      <c r="BQ1188">
        <v>1014</v>
      </c>
      <c r="BR1188">
        <v>685</v>
      </c>
      <c r="BS1188">
        <v>0</v>
      </c>
      <c r="BT1188">
        <v>1699</v>
      </c>
      <c r="BU1188">
        <v>1</v>
      </c>
      <c r="BV1188">
        <v>0</v>
      </c>
      <c r="BW1188">
        <v>2</v>
      </c>
      <c r="BX1188">
        <v>0</v>
      </c>
      <c r="BY1188">
        <v>3</v>
      </c>
      <c r="BZ1188">
        <v>2</v>
      </c>
      <c r="CA1188" t="s">
        <v>98</v>
      </c>
      <c r="CB1188">
        <f t="shared" si="655"/>
        <v>4</v>
      </c>
      <c r="CC1188">
        <v>7</v>
      </c>
      <c r="CD1188" t="s">
        <v>107</v>
      </c>
      <c r="CE1188">
        <v>0</v>
      </c>
      <c r="CF1188" t="s">
        <v>83</v>
      </c>
      <c r="CG1188" t="s">
        <v>169</v>
      </c>
      <c r="CH1188">
        <f t="shared" si="656"/>
        <v>2</v>
      </c>
      <c r="CI1188">
        <v>1920</v>
      </c>
      <c r="CJ1188" t="s">
        <v>102</v>
      </c>
      <c r="CK1188">
        <f t="shared" si="657"/>
        <v>2</v>
      </c>
      <c r="CL1188">
        <v>2</v>
      </c>
      <c r="CM1188">
        <v>420</v>
      </c>
      <c r="CN1188" t="s">
        <v>147</v>
      </c>
      <c r="CO1188">
        <f t="shared" si="658"/>
        <v>3</v>
      </c>
      <c r="CP1188" t="s">
        <v>147</v>
      </c>
      <c r="CQ1188">
        <f t="shared" si="659"/>
        <v>3</v>
      </c>
      <c r="CR1188" t="s">
        <v>105</v>
      </c>
      <c r="CS1188">
        <f t="shared" si="660"/>
        <v>3</v>
      </c>
      <c r="CT1188">
        <v>0</v>
      </c>
      <c r="CU1188">
        <v>74</v>
      </c>
      <c r="CV1188">
        <v>0</v>
      </c>
      <c r="CW1188">
        <v>0</v>
      </c>
      <c r="CX1188">
        <v>0</v>
      </c>
      <c r="CY1188">
        <v>0</v>
      </c>
      <c r="CZ1188" t="s">
        <v>83</v>
      </c>
      <c r="DA1188" t="s">
        <v>83</v>
      </c>
      <c r="DB1188">
        <f t="shared" si="661"/>
        <v>5</v>
      </c>
      <c r="DC1188" t="s">
        <v>83</v>
      </c>
      <c r="DD1188">
        <v>0</v>
      </c>
      <c r="DE1188">
        <v>8</v>
      </c>
      <c r="DF1188">
        <v>2009</v>
      </c>
      <c r="DG1188">
        <f t="shared" si="664"/>
        <v>14</v>
      </c>
      <c r="DH1188" t="s">
        <v>110</v>
      </c>
      <c r="DI1188">
        <f t="shared" si="662"/>
        <v>4</v>
      </c>
      <c r="DJ1188" t="s">
        <v>128</v>
      </c>
      <c r="DK1188">
        <f t="shared" si="663"/>
        <v>3</v>
      </c>
      <c r="DL1188">
        <v>95000</v>
      </c>
    </row>
    <row r="1189" spans="1:116" x14ac:dyDescent="0.35">
      <c r="A1189">
        <v>1188</v>
      </c>
      <c r="B1189">
        <v>20</v>
      </c>
      <c r="C1189" t="s">
        <v>81</v>
      </c>
      <c r="D1189">
        <f t="shared" si="630"/>
        <v>4</v>
      </c>
      <c r="E1189">
        <v>89</v>
      </c>
      <c r="F1189">
        <v>12461</v>
      </c>
      <c r="G1189" t="s">
        <v>82</v>
      </c>
      <c r="H1189">
        <f t="shared" si="631"/>
        <v>2</v>
      </c>
      <c r="I1189" t="s">
        <v>83</v>
      </c>
      <c r="J1189" t="str">
        <f t="shared" si="632"/>
        <v/>
      </c>
      <c r="K1189" t="s">
        <v>84</v>
      </c>
      <c r="L1189">
        <f t="shared" si="633"/>
        <v>1</v>
      </c>
      <c r="M1189" t="s">
        <v>85</v>
      </c>
      <c r="N1189">
        <f t="shared" si="634"/>
        <v>2</v>
      </c>
      <c r="O1189" t="s">
        <v>86</v>
      </c>
      <c r="P1189">
        <f t="shared" si="635"/>
        <v>4</v>
      </c>
      <c r="Q1189" t="s">
        <v>122</v>
      </c>
      <c r="R1189">
        <f t="shared" si="636"/>
        <v>2</v>
      </c>
      <c r="S1189" t="s">
        <v>88</v>
      </c>
      <c r="T1189">
        <f t="shared" si="637"/>
        <v>3</v>
      </c>
      <c r="U1189" t="s">
        <v>129</v>
      </c>
      <c r="V1189">
        <f t="shared" si="638"/>
        <v>17</v>
      </c>
      <c r="W1189" t="s">
        <v>90</v>
      </c>
      <c r="X1189">
        <f t="shared" si="639"/>
        <v>7</v>
      </c>
      <c r="Y1189" t="s">
        <v>90</v>
      </c>
      <c r="Z1189">
        <f t="shared" si="640"/>
        <v>7</v>
      </c>
      <c r="AA1189" t="s">
        <v>91</v>
      </c>
      <c r="AB1189">
        <f t="shared" si="641"/>
        <v>3</v>
      </c>
      <c r="AC1189" t="s">
        <v>115</v>
      </c>
      <c r="AD1189">
        <f t="shared" si="642"/>
        <v>4</v>
      </c>
      <c r="AE1189">
        <v>8</v>
      </c>
      <c r="AF1189">
        <v>5</v>
      </c>
      <c r="AG1189">
        <v>1994</v>
      </c>
      <c r="AH1189">
        <v>1995</v>
      </c>
      <c r="AI1189" t="s">
        <v>93</v>
      </c>
      <c r="AJ1189">
        <f t="shared" si="643"/>
        <v>5</v>
      </c>
      <c r="AK1189" t="s">
        <v>94</v>
      </c>
      <c r="AL1189">
        <f t="shared" si="644"/>
        <v>8</v>
      </c>
      <c r="AM1189" t="s">
        <v>234</v>
      </c>
      <c r="AN1189">
        <f t="shared" si="645"/>
        <v>13</v>
      </c>
      <c r="AO1189" t="s">
        <v>234</v>
      </c>
      <c r="AP1189" t="s">
        <v>117</v>
      </c>
      <c r="AQ1189">
        <f t="shared" si="646"/>
        <v>2</v>
      </c>
      <c r="AR1189">
        <v>0</v>
      </c>
      <c r="AS1189" t="s">
        <v>97</v>
      </c>
      <c r="AT1189">
        <f t="shared" si="647"/>
        <v>4</v>
      </c>
      <c r="AU1189" t="s">
        <v>98</v>
      </c>
      <c r="AV1189">
        <f t="shared" si="648"/>
        <v>3</v>
      </c>
      <c r="AW1189" t="s">
        <v>99</v>
      </c>
      <c r="AX1189">
        <f t="shared" si="649"/>
        <v>6</v>
      </c>
      <c r="AY1189" t="s">
        <v>97</v>
      </c>
      <c r="AZ1189">
        <f t="shared" si="650"/>
        <v>5</v>
      </c>
      <c r="BA1189" t="s">
        <v>98</v>
      </c>
      <c r="BB1189">
        <f t="shared" si="651"/>
        <v>4</v>
      </c>
      <c r="BC1189" t="s">
        <v>100</v>
      </c>
      <c r="BD1189" t="s">
        <v>101</v>
      </c>
      <c r="BE1189">
        <f t="shared" si="652"/>
        <v>7</v>
      </c>
      <c r="BF1189">
        <v>1456</v>
      </c>
      <c r="BG1189" t="s">
        <v>102</v>
      </c>
      <c r="BH1189">
        <v>0</v>
      </c>
      <c r="BI1189">
        <v>168</v>
      </c>
      <c r="BJ1189">
        <v>1624</v>
      </c>
      <c r="BK1189" t="s">
        <v>103</v>
      </c>
      <c r="BL1189">
        <f t="shared" si="653"/>
        <v>6</v>
      </c>
      <c r="BM1189" t="s">
        <v>104</v>
      </c>
      <c r="BN1189" t="s">
        <v>105</v>
      </c>
      <c r="BO1189" t="s">
        <v>106</v>
      </c>
      <c r="BP1189">
        <f t="shared" si="654"/>
        <v>6</v>
      </c>
      <c r="BQ1189">
        <v>1624</v>
      </c>
      <c r="BR1189">
        <v>0</v>
      </c>
      <c r="BS1189">
        <v>0</v>
      </c>
      <c r="BT1189">
        <v>1624</v>
      </c>
      <c r="BU1189">
        <v>1</v>
      </c>
      <c r="BV1189">
        <v>0</v>
      </c>
      <c r="BW1189">
        <v>2</v>
      </c>
      <c r="BX1189">
        <v>0</v>
      </c>
      <c r="BY1189">
        <v>2</v>
      </c>
      <c r="BZ1189">
        <v>1</v>
      </c>
      <c r="CA1189" t="s">
        <v>97</v>
      </c>
      <c r="CB1189">
        <f t="shared" si="655"/>
        <v>5</v>
      </c>
      <c r="CC1189">
        <v>5</v>
      </c>
      <c r="CD1189" t="s">
        <v>107</v>
      </c>
      <c r="CE1189">
        <v>1</v>
      </c>
      <c r="CF1189" t="s">
        <v>147</v>
      </c>
      <c r="CG1189" t="s">
        <v>108</v>
      </c>
      <c r="CH1189">
        <f t="shared" si="656"/>
        <v>6</v>
      </c>
      <c r="CI1189">
        <v>1994</v>
      </c>
      <c r="CJ1189" t="s">
        <v>109</v>
      </c>
      <c r="CK1189">
        <f t="shared" si="657"/>
        <v>3</v>
      </c>
      <c r="CL1189">
        <v>3</v>
      </c>
      <c r="CM1189">
        <v>757</v>
      </c>
      <c r="CN1189" t="s">
        <v>98</v>
      </c>
      <c r="CO1189">
        <f t="shared" si="658"/>
        <v>4</v>
      </c>
      <c r="CP1189" t="s">
        <v>98</v>
      </c>
      <c r="CQ1189">
        <f t="shared" si="659"/>
        <v>4</v>
      </c>
      <c r="CR1189" t="s">
        <v>105</v>
      </c>
      <c r="CS1189">
        <f t="shared" si="660"/>
        <v>3</v>
      </c>
      <c r="CT1189">
        <v>0</v>
      </c>
      <c r="CU1189">
        <v>114</v>
      </c>
      <c r="CV1189">
        <v>192</v>
      </c>
      <c r="CW1189">
        <v>0</v>
      </c>
      <c r="CX1189">
        <v>0</v>
      </c>
      <c r="CY1189">
        <v>0</v>
      </c>
      <c r="CZ1189" t="s">
        <v>83</v>
      </c>
      <c r="DA1189" t="s">
        <v>165</v>
      </c>
      <c r="DB1189">
        <f t="shared" si="661"/>
        <v>4</v>
      </c>
      <c r="DC1189" t="s">
        <v>83</v>
      </c>
      <c r="DD1189">
        <v>0</v>
      </c>
      <c r="DE1189">
        <v>7</v>
      </c>
      <c r="DF1189">
        <v>2006</v>
      </c>
      <c r="DG1189">
        <f t="shared" si="664"/>
        <v>17</v>
      </c>
      <c r="DH1189" t="s">
        <v>110</v>
      </c>
      <c r="DI1189">
        <f t="shared" si="662"/>
        <v>4</v>
      </c>
      <c r="DJ1189" t="s">
        <v>111</v>
      </c>
      <c r="DK1189">
        <f t="shared" si="663"/>
        <v>5</v>
      </c>
      <c r="DL1189">
        <v>262000</v>
      </c>
    </row>
    <row r="1190" spans="1:116" x14ac:dyDescent="0.35">
      <c r="A1190">
        <v>1189</v>
      </c>
      <c r="B1190">
        <v>60</v>
      </c>
      <c r="C1190" t="s">
        <v>81</v>
      </c>
      <c r="D1190">
        <f t="shared" si="630"/>
        <v>4</v>
      </c>
      <c r="E1190">
        <v>68</v>
      </c>
      <c r="F1190">
        <v>8935</v>
      </c>
      <c r="G1190" t="s">
        <v>82</v>
      </c>
      <c r="H1190">
        <f t="shared" si="631"/>
        <v>2</v>
      </c>
      <c r="I1190" t="s">
        <v>83</v>
      </c>
      <c r="J1190" t="str">
        <f t="shared" si="632"/>
        <v/>
      </c>
      <c r="K1190" t="s">
        <v>120</v>
      </c>
      <c r="L1190">
        <f t="shared" si="633"/>
        <v>2</v>
      </c>
      <c r="M1190" t="s">
        <v>85</v>
      </c>
      <c r="N1190">
        <f t="shared" si="634"/>
        <v>2</v>
      </c>
      <c r="O1190" t="s">
        <v>86</v>
      </c>
      <c r="P1190">
        <f t="shared" si="635"/>
        <v>4</v>
      </c>
      <c r="Q1190" t="s">
        <v>87</v>
      </c>
      <c r="R1190">
        <f t="shared" si="636"/>
        <v>4</v>
      </c>
      <c r="S1190" t="s">
        <v>88</v>
      </c>
      <c r="T1190">
        <f t="shared" si="637"/>
        <v>3</v>
      </c>
      <c r="U1190" t="s">
        <v>89</v>
      </c>
      <c r="V1190">
        <f t="shared" si="638"/>
        <v>16</v>
      </c>
      <c r="W1190" t="s">
        <v>90</v>
      </c>
      <c r="X1190">
        <f t="shared" si="639"/>
        <v>7</v>
      </c>
      <c r="Y1190" t="s">
        <v>90</v>
      </c>
      <c r="Z1190">
        <f t="shared" si="640"/>
        <v>7</v>
      </c>
      <c r="AA1190" t="s">
        <v>91</v>
      </c>
      <c r="AB1190">
        <f t="shared" si="641"/>
        <v>3</v>
      </c>
      <c r="AC1190" t="s">
        <v>92</v>
      </c>
      <c r="AD1190">
        <f t="shared" si="642"/>
        <v>8</v>
      </c>
      <c r="AE1190">
        <v>7</v>
      </c>
      <c r="AF1190">
        <v>5</v>
      </c>
      <c r="AG1190">
        <v>2002</v>
      </c>
      <c r="AH1190">
        <v>2002</v>
      </c>
      <c r="AI1190" t="s">
        <v>93</v>
      </c>
      <c r="AJ1190">
        <f t="shared" si="643"/>
        <v>5</v>
      </c>
      <c r="AK1190" t="s">
        <v>94</v>
      </c>
      <c r="AL1190">
        <f t="shared" si="644"/>
        <v>8</v>
      </c>
      <c r="AM1190" t="s">
        <v>95</v>
      </c>
      <c r="AN1190">
        <f t="shared" si="645"/>
        <v>14</v>
      </c>
      <c r="AO1190" t="s">
        <v>95</v>
      </c>
      <c r="AP1190" t="s">
        <v>96</v>
      </c>
      <c r="AQ1190">
        <f t="shared" si="646"/>
        <v>4</v>
      </c>
      <c r="AR1190">
        <v>95</v>
      </c>
      <c r="AS1190" t="s">
        <v>97</v>
      </c>
      <c r="AT1190">
        <f t="shared" si="647"/>
        <v>4</v>
      </c>
      <c r="AU1190" t="s">
        <v>98</v>
      </c>
      <c r="AV1190">
        <f t="shared" si="648"/>
        <v>3</v>
      </c>
      <c r="AW1190" t="s">
        <v>99</v>
      </c>
      <c r="AX1190">
        <f t="shared" si="649"/>
        <v>6</v>
      </c>
      <c r="AY1190" t="s">
        <v>97</v>
      </c>
      <c r="AZ1190">
        <f t="shared" si="650"/>
        <v>5</v>
      </c>
      <c r="BA1190" t="s">
        <v>98</v>
      </c>
      <c r="BB1190">
        <f t="shared" si="651"/>
        <v>4</v>
      </c>
      <c r="BC1190" t="s">
        <v>100</v>
      </c>
      <c r="BD1190" t="s">
        <v>102</v>
      </c>
      <c r="BE1190">
        <f t="shared" si="652"/>
        <v>6</v>
      </c>
      <c r="BF1190">
        <v>0</v>
      </c>
      <c r="BG1190" t="s">
        <v>102</v>
      </c>
      <c r="BH1190">
        <v>0</v>
      </c>
      <c r="BI1190">
        <v>831</v>
      </c>
      <c r="BJ1190">
        <v>831</v>
      </c>
      <c r="BK1190" t="s">
        <v>103</v>
      </c>
      <c r="BL1190">
        <f t="shared" si="653"/>
        <v>6</v>
      </c>
      <c r="BM1190" t="s">
        <v>104</v>
      </c>
      <c r="BN1190" t="s">
        <v>105</v>
      </c>
      <c r="BO1190" t="s">
        <v>106</v>
      </c>
      <c r="BP1190">
        <f t="shared" si="654"/>
        <v>6</v>
      </c>
      <c r="BQ1190">
        <v>831</v>
      </c>
      <c r="BR1190">
        <v>829</v>
      </c>
      <c r="BS1190">
        <v>0</v>
      </c>
      <c r="BT1190">
        <v>1660</v>
      </c>
      <c r="BU1190">
        <v>0</v>
      </c>
      <c r="BV1190">
        <v>0</v>
      </c>
      <c r="BW1190">
        <v>2</v>
      </c>
      <c r="BX1190">
        <v>1</v>
      </c>
      <c r="BY1190">
        <v>3</v>
      </c>
      <c r="BZ1190">
        <v>1</v>
      </c>
      <c r="CA1190" t="s">
        <v>97</v>
      </c>
      <c r="CB1190">
        <f t="shared" si="655"/>
        <v>5</v>
      </c>
      <c r="CC1190">
        <v>7</v>
      </c>
      <c r="CD1190" t="s">
        <v>107</v>
      </c>
      <c r="CE1190">
        <v>0</v>
      </c>
      <c r="CF1190" t="s">
        <v>83</v>
      </c>
      <c r="CG1190" t="s">
        <v>108</v>
      </c>
      <c r="CH1190">
        <f t="shared" si="656"/>
        <v>6</v>
      </c>
      <c r="CI1190">
        <v>2002</v>
      </c>
      <c r="CJ1190" t="s">
        <v>109</v>
      </c>
      <c r="CK1190">
        <f t="shared" si="657"/>
        <v>3</v>
      </c>
      <c r="CL1190">
        <v>2</v>
      </c>
      <c r="CM1190">
        <v>493</v>
      </c>
      <c r="CN1190" t="s">
        <v>98</v>
      </c>
      <c r="CO1190">
        <f t="shared" si="658"/>
        <v>4</v>
      </c>
      <c r="CP1190" t="s">
        <v>98</v>
      </c>
      <c r="CQ1190">
        <f t="shared" si="659"/>
        <v>4</v>
      </c>
      <c r="CR1190" t="s">
        <v>105</v>
      </c>
      <c r="CS1190">
        <f t="shared" si="660"/>
        <v>3</v>
      </c>
      <c r="CT1190">
        <v>144</v>
      </c>
      <c r="CU1190">
        <v>68</v>
      </c>
      <c r="CV1190">
        <v>0</v>
      </c>
      <c r="CW1190">
        <v>0</v>
      </c>
      <c r="CX1190">
        <v>0</v>
      </c>
      <c r="CY1190">
        <v>0</v>
      </c>
      <c r="CZ1190" t="s">
        <v>83</v>
      </c>
      <c r="DA1190" t="s">
        <v>83</v>
      </c>
      <c r="DB1190">
        <f t="shared" si="661"/>
        <v>5</v>
      </c>
      <c r="DC1190" t="s">
        <v>83</v>
      </c>
      <c r="DD1190">
        <v>0</v>
      </c>
      <c r="DE1190">
        <v>7</v>
      </c>
      <c r="DF1190">
        <v>2009</v>
      </c>
      <c r="DG1190">
        <f t="shared" si="664"/>
        <v>14</v>
      </c>
      <c r="DH1190" t="s">
        <v>110</v>
      </c>
      <c r="DI1190">
        <f t="shared" si="662"/>
        <v>4</v>
      </c>
      <c r="DJ1190" t="s">
        <v>111</v>
      </c>
      <c r="DK1190">
        <f t="shared" si="663"/>
        <v>5</v>
      </c>
      <c r="DL1190">
        <v>195000</v>
      </c>
    </row>
    <row r="1191" spans="1:116" x14ac:dyDescent="0.35">
      <c r="A1191">
        <v>1190</v>
      </c>
      <c r="B1191">
        <v>60</v>
      </c>
      <c r="C1191" t="s">
        <v>81</v>
      </c>
      <c r="D1191">
        <f t="shared" si="630"/>
        <v>4</v>
      </c>
      <c r="E1191">
        <v>60</v>
      </c>
      <c r="F1191">
        <v>7500</v>
      </c>
      <c r="G1191" t="s">
        <v>82</v>
      </c>
      <c r="H1191">
        <f t="shared" si="631"/>
        <v>2</v>
      </c>
      <c r="I1191" t="s">
        <v>83</v>
      </c>
      <c r="J1191" t="str">
        <f t="shared" si="632"/>
        <v/>
      </c>
      <c r="K1191" t="s">
        <v>84</v>
      </c>
      <c r="L1191">
        <f t="shared" si="633"/>
        <v>1</v>
      </c>
      <c r="M1191" t="s">
        <v>85</v>
      </c>
      <c r="N1191">
        <f t="shared" si="634"/>
        <v>2</v>
      </c>
      <c r="O1191" t="s">
        <v>86</v>
      </c>
      <c r="P1191">
        <f t="shared" si="635"/>
        <v>4</v>
      </c>
      <c r="Q1191" t="s">
        <v>87</v>
      </c>
      <c r="R1191">
        <f t="shared" si="636"/>
        <v>4</v>
      </c>
      <c r="S1191" t="s">
        <v>88</v>
      </c>
      <c r="T1191">
        <f t="shared" si="637"/>
        <v>3</v>
      </c>
      <c r="U1191" t="s">
        <v>193</v>
      </c>
      <c r="V1191">
        <f t="shared" si="638"/>
        <v>11</v>
      </c>
      <c r="W1191" t="s">
        <v>90</v>
      </c>
      <c r="X1191">
        <f t="shared" si="639"/>
        <v>7</v>
      </c>
      <c r="Y1191" t="s">
        <v>90</v>
      </c>
      <c r="Z1191">
        <f t="shared" si="640"/>
        <v>7</v>
      </c>
      <c r="AA1191" t="s">
        <v>91</v>
      </c>
      <c r="AB1191">
        <f t="shared" si="641"/>
        <v>3</v>
      </c>
      <c r="AC1191" t="s">
        <v>92</v>
      </c>
      <c r="AD1191">
        <f t="shared" si="642"/>
        <v>8</v>
      </c>
      <c r="AE1191">
        <v>7</v>
      </c>
      <c r="AF1191">
        <v>5</v>
      </c>
      <c r="AG1191">
        <v>1999</v>
      </c>
      <c r="AH1191">
        <v>1999</v>
      </c>
      <c r="AI1191" t="s">
        <v>93</v>
      </c>
      <c r="AJ1191">
        <f t="shared" si="643"/>
        <v>5</v>
      </c>
      <c r="AK1191" t="s">
        <v>94</v>
      </c>
      <c r="AL1191">
        <f t="shared" si="644"/>
        <v>8</v>
      </c>
      <c r="AM1191" t="s">
        <v>95</v>
      </c>
      <c r="AN1191">
        <f t="shared" si="645"/>
        <v>14</v>
      </c>
      <c r="AO1191" t="s">
        <v>95</v>
      </c>
      <c r="AP1191" t="s">
        <v>117</v>
      </c>
      <c r="AQ1191">
        <f t="shared" si="646"/>
        <v>2</v>
      </c>
      <c r="AR1191">
        <v>0</v>
      </c>
      <c r="AS1191" t="s">
        <v>98</v>
      </c>
      <c r="AT1191">
        <f t="shared" si="647"/>
        <v>3</v>
      </c>
      <c r="AU1191" t="s">
        <v>98</v>
      </c>
      <c r="AV1191">
        <f t="shared" si="648"/>
        <v>3</v>
      </c>
      <c r="AW1191" t="s">
        <v>99</v>
      </c>
      <c r="AX1191">
        <f t="shared" si="649"/>
        <v>6</v>
      </c>
      <c r="AY1191" t="s">
        <v>98</v>
      </c>
      <c r="AZ1191">
        <f t="shared" si="650"/>
        <v>4</v>
      </c>
      <c r="BA1191" t="s">
        <v>98</v>
      </c>
      <c r="BB1191">
        <f t="shared" si="651"/>
        <v>4</v>
      </c>
      <c r="BC1191" t="s">
        <v>100</v>
      </c>
      <c r="BD1191" t="s">
        <v>102</v>
      </c>
      <c r="BE1191">
        <f t="shared" si="652"/>
        <v>6</v>
      </c>
      <c r="BF1191">
        <v>0</v>
      </c>
      <c r="BG1191" t="s">
        <v>102</v>
      </c>
      <c r="BH1191">
        <v>0</v>
      </c>
      <c r="BI1191">
        <v>994</v>
      </c>
      <c r="BJ1191">
        <v>994</v>
      </c>
      <c r="BK1191" t="s">
        <v>103</v>
      </c>
      <c r="BL1191">
        <f t="shared" si="653"/>
        <v>6</v>
      </c>
      <c r="BM1191" t="s">
        <v>97</v>
      </c>
      <c r="BN1191" t="s">
        <v>105</v>
      </c>
      <c r="BO1191" t="s">
        <v>106</v>
      </c>
      <c r="BP1191">
        <f t="shared" si="654"/>
        <v>6</v>
      </c>
      <c r="BQ1191">
        <v>1028</v>
      </c>
      <c r="BR1191">
        <v>776</v>
      </c>
      <c r="BS1191">
        <v>0</v>
      </c>
      <c r="BT1191">
        <v>1804</v>
      </c>
      <c r="BU1191">
        <v>0</v>
      </c>
      <c r="BV1191">
        <v>0</v>
      </c>
      <c r="BW1191">
        <v>2</v>
      </c>
      <c r="BX1191">
        <v>1</v>
      </c>
      <c r="BY1191">
        <v>3</v>
      </c>
      <c r="BZ1191">
        <v>1</v>
      </c>
      <c r="CA1191" t="s">
        <v>97</v>
      </c>
      <c r="CB1191">
        <f t="shared" si="655"/>
        <v>5</v>
      </c>
      <c r="CC1191">
        <v>7</v>
      </c>
      <c r="CD1191" t="s">
        <v>107</v>
      </c>
      <c r="CE1191">
        <v>1</v>
      </c>
      <c r="CF1191" t="s">
        <v>98</v>
      </c>
      <c r="CG1191" t="s">
        <v>108</v>
      </c>
      <c r="CH1191">
        <f t="shared" si="656"/>
        <v>6</v>
      </c>
      <c r="CI1191">
        <v>1999</v>
      </c>
      <c r="CJ1191" t="s">
        <v>157</v>
      </c>
      <c r="CK1191">
        <f t="shared" si="657"/>
        <v>4</v>
      </c>
      <c r="CL1191">
        <v>2</v>
      </c>
      <c r="CM1191">
        <v>442</v>
      </c>
      <c r="CN1191" t="s">
        <v>98</v>
      </c>
      <c r="CO1191">
        <f t="shared" si="658"/>
        <v>4</v>
      </c>
      <c r="CP1191" t="s">
        <v>98</v>
      </c>
      <c r="CQ1191">
        <f t="shared" si="659"/>
        <v>4</v>
      </c>
      <c r="CR1191" t="s">
        <v>105</v>
      </c>
      <c r="CS1191">
        <f t="shared" si="660"/>
        <v>3</v>
      </c>
      <c r="CT1191">
        <v>140</v>
      </c>
      <c r="CU1191">
        <v>60</v>
      </c>
      <c r="CV1191">
        <v>0</v>
      </c>
      <c r="CW1191">
        <v>0</v>
      </c>
      <c r="CX1191">
        <v>0</v>
      </c>
      <c r="CY1191">
        <v>0</v>
      </c>
      <c r="CZ1191" t="s">
        <v>83</v>
      </c>
      <c r="DA1191" t="s">
        <v>83</v>
      </c>
      <c r="DB1191">
        <f t="shared" si="661"/>
        <v>5</v>
      </c>
      <c r="DC1191" t="s">
        <v>83</v>
      </c>
      <c r="DD1191">
        <v>0</v>
      </c>
      <c r="DE1191">
        <v>6</v>
      </c>
      <c r="DF1191">
        <v>2010</v>
      </c>
      <c r="DG1191">
        <f t="shared" si="664"/>
        <v>13</v>
      </c>
      <c r="DH1191" t="s">
        <v>110</v>
      </c>
      <c r="DI1191">
        <f t="shared" si="662"/>
        <v>4</v>
      </c>
      <c r="DJ1191" t="s">
        <v>111</v>
      </c>
      <c r="DK1191">
        <f t="shared" si="663"/>
        <v>5</v>
      </c>
      <c r="DL1191">
        <v>189000</v>
      </c>
    </row>
    <row r="1192" spans="1:116" x14ac:dyDescent="0.35">
      <c r="A1192">
        <v>1191</v>
      </c>
      <c r="B1192">
        <v>190</v>
      </c>
      <c r="C1192" t="s">
        <v>81</v>
      </c>
      <c r="D1192">
        <f t="shared" si="630"/>
        <v>4</v>
      </c>
      <c r="E1192" t="s">
        <v>83</v>
      </c>
      <c r="F1192">
        <v>32463</v>
      </c>
      <c r="G1192" t="s">
        <v>82</v>
      </c>
      <c r="H1192">
        <f t="shared" si="631"/>
        <v>2</v>
      </c>
      <c r="I1192" t="s">
        <v>83</v>
      </c>
      <c r="J1192" t="str">
        <f t="shared" si="632"/>
        <v/>
      </c>
      <c r="K1192" t="s">
        <v>84</v>
      </c>
      <c r="L1192">
        <f t="shared" si="633"/>
        <v>1</v>
      </c>
      <c r="M1192" t="s">
        <v>195</v>
      </c>
      <c r="N1192">
        <f t="shared" si="634"/>
        <v>3</v>
      </c>
      <c r="O1192" t="s">
        <v>86</v>
      </c>
      <c r="P1192">
        <f t="shared" si="635"/>
        <v>4</v>
      </c>
      <c r="Q1192" t="s">
        <v>87</v>
      </c>
      <c r="R1192">
        <f t="shared" si="636"/>
        <v>4</v>
      </c>
      <c r="S1192" t="s">
        <v>194</v>
      </c>
      <c r="T1192">
        <f t="shared" si="637"/>
        <v>2</v>
      </c>
      <c r="U1192" t="s">
        <v>131</v>
      </c>
      <c r="V1192">
        <f t="shared" si="638"/>
        <v>6</v>
      </c>
      <c r="W1192" t="s">
        <v>90</v>
      </c>
      <c r="X1192">
        <f t="shared" si="639"/>
        <v>7</v>
      </c>
      <c r="Y1192" t="s">
        <v>90</v>
      </c>
      <c r="Z1192">
        <f t="shared" si="640"/>
        <v>7</v>
      </c>
      <c r="AA1192" t="s">
        <v>149</v>
      </c>
      <c r="AB1192">
        <f t="shared" si="641"/>
        <v>1</v>
      </c>
      <c r="AC1192" t="s">
        <v>115</v>
      </c>
      <c r="AD1192">
        <f t="shared" si="642"/>
        <v>4</v>
      </c>
      <c r="AE1192">
        <v>4</v>
      </c>
      <c r="AF1192">
        <v>4</v>
      </c>
      <c r="AG1192">
        <v>1961</v>
      </c>
      <c r="AH1192">
        <v>1975</v>
      </c>
      <c r="AI1192" t="s">
        <v>93</v>
      </c>
      <c r="AJ1192">
        <f t="shared" si="643"/>
        <v>5</v>
      </c>
      <c r="AK1192" t="s">
        <v>94</v>
      </c>
      <c r="AL1192">
        <f t="shared" si="644"/>
        <v>8</v>
      </c>
      <c r="AM1192" t="s">
        <v>116</v>
      </c>
      <c r="AN1192">
        <f t="shared" si="645"/>
        <v>10</v>
      </c>
      <c r="AO1192" t="s">
        <v>116</v>
      </c>
      <c r="AP1192" t="s">
        <v>137</v>
      </c>
      <c r="AQ1192">
        <f t="shared" si="646"/>
        <v>5</v>
      </c>
      <c r="AR1192">
        <v>149</v>
      </c>
      <c r="AS1192" t="s">
        <v>98</v>
      </c>
      <c r="AT1192">
        <f t="shared" si="647"/>
        <v>3</v>
      </c>
      <c r="AU1192" t="s">
        <v>97</v>
      </c>
      <c r="AV1192">
        <f t="shared" si="648"/>
        <v>4</v>
      </c>
      <c r="AW1192" t="s">
        <v>118</v>
      </c>
      <c r="AX1192">
        <f t="shared" si="649"/>
        <v>2</v>
      </c>
      <c r="AY1192" t="s">
        <v>98</v>
      </c>
      <c r="AZ1192">
        <f t="shared" si="650"/>
        <v>4</v>
      </c>
      <c r="BA1192" t="s">
        <v>98</v>
      </c>
      <c r="BB1192">
        <f t="shared" si="651"/>
        <v>4</v>
      </c>
      <c r="BC1192" t="s">
        <v>130</v>
      </c>
      <c r="BD1192" t="s">
        <v>141</v>
      </c>
      <c r="BE1192">
        <f t="shared" si="652"/>
        <v>3</v>
      </c>
      <c r="BF1192">
        <v>1159</v>
      </c>
      <c r="BG1192" t="s">
        <v>102</v>
      </c>
      <c r="BH1192">
        <v>0</v>
      </c>
      <c r="BI1192">
        <v>90</v>
      </c>
      <c r="BJ1192">
        <v>1249</v>
      </c>
      <c r="BK1192" t="s">
        <v>103</v>
      </c>
      <c r="BL1192">
        <f t="shared" si="653"/>
        <v>6</v>
      </c>
      <c r="BM1192" t="s">
        <v>104</v>
      </c>
      <c r="BN1192" t="s">
        <v>105</v>
      </c>
      <c r="BO1192" t="s">
        <v>106</v>
      </c>
      <c r="BP1192">
        <f t="shared" si="654"/>
        <v>6</v>
      </c>
      <c r="BQ1192">
        <v>1622</v>
      </c>
      <c r="BR1192">
        <v>0</v>
      </c>
      <c r="BS1192">
        <v>0</v>
      </c>
      <c r="BT1192">
        <v>1622</v>
      </c>
      <c r="BU1192">
        <v>1</v>
      </c>
      <c r="BV1192">
        <v>0</v>
      </c>
      <c r="BW1192">
        <v>1</v>
      </c>
      <c r="BX1192">
        <v>0</v>
      </c>
      <c r="BY1192">
        <v>3</v>
      </c>
      <c r="BZ1192">
        <v>1</v>
      </c>
      <c r="CA1192" t="s">
        <v>98</v>
      </c>
      <c r="CB1192">
        <f t="shared" si="655"/>
        <v>4</v>
      </c>
      <c r="CC1192">
        <v>7</v>
      </c>
      <c r="CD1192" t="s">
        <v>107</v>
      </c>
      <c r="CE1192">
        <v>1</v>
      </c>
      <c r="CF1192" t="s">
        <v>98</v>
      </c>
      <c r="CG1192" t="s">
        <v>217</v>
      </c>
      <c r="CH1192">
        <f t="shared" si="656"/>
        <v>1</v>
      </c>
      <c r="CI1192">
        <v>1975</v>
      </c>
      <c r="CJ1192" t="s">
        <v>157</v>
      </c>
      <c r="CK1192">
        <f t="shared" si="657"/>
        <v>4</v>
      </c>
      <c r="CL1192">
        <v>4</v>
      </c>
      <c r="CM1192">
        <v>1356</v>
      </c>
      <c r="CN1192" t="s">
        <v>98</v>
      </c>
      <c r="CO1192">
        <f t="shared" si="658"/>
        <v>4</v>
      </c>
      <c r="CP1192" t="s">
        <v>98</v>
      </c>
      <c r="CQ1192">
        <f t="shared" si="659"/>
        <v>4</v>
      </c>
      <c r="CR1192" t="s">
        <v>105</v>
      </c>
      <c r="CS1192">
        <f t="shared" si="660"/>
        <v>3</v>
      </c>
      <c r="CT1192">
        <v>439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 t="s">
        <v>83</v>
      </c>
      <c r="DA1192" t="s">
        <v>83</v>
      </c>
      <c r="DB1192">
        <f t="shared" si="661"/>
        <v>5</v>
      </c>
      <c r="DC1192" t="s">
        <v>83</v>
      </c>
      <c r="DD1192">
        <v>0</v>
      </c>
      <c r="DE1192">
        <v>3</v>
      </c>
      <c r="DF1192">
        <v>2007</v>
      </c>
      <c r="DG1192">
        <f t="shared" si="664"/>
        <v>16</v>
      </c>
      <c r="DH1192" t="s">
        <v>110</v>
      </c>
      <c r="DI1192">
        <f t="shared" si="662"/>
        <v>4</v>
      </c>
      <c r="DJ1192" t="s">
        <v>111</v>
      </c>
      <c r="DK1192">
        <f t="shared" si="663"/>
        <v>5</v>
      </c>
      <c r="DL1192">
        <v>168000</v>
      </c>
    </row>
    <row r="1193" spans="1:116" x14ac:dyDescent="0.35">
      <c r="A1193">
        <v>1192</v>
      </c>
      <c r="B1193">
        <v>160</v>
      </c>
      <c r="C1193" t="s">
        <v>192</v>
      </c>
      <c r="D1193">
        <f t="shared" si="630"/>
        <v>5</v>
      </c>
      <c r="E1193">
        <v>24</v>
      </c>
      <c r="F1193">
        <v>2645</v>
      </c>
      <c r="G1193" t="s">
        <v>82</v>
      </c>
      <c r="H1193">
        <f t="shared" si="631"/>
        <v>2</v>
      </c>
      <c r="I1193" t="s">
        <v>82</v>
      </c>
      <c r="J1193">
        <f t="shared" si="632"/>
        <v>2</v>
      </c>
      <c r="K1193" t="s">
        <v>84</v>
      </c>
      <c r="L1193">
        <f t="shared" si="633"/>
        <v>1</v>
      </c>
      <c r="M1193" t="s">
        <v>85</v>
      </c>
      <c r="N1193">
        <f t="shared" si="634"/>
        <v>2</v>
      </c>
      <c r="O1193" t="s">
        <v>86</v>
      </c>
      <c r="P1193">
        <f t="shared" si="635"/>
        <v>4</v>
      </c>
      <c r="Q1193" t="s">
        <v>87</v>
      </c>
      <c r="R1193">
        <f t="shared" si="636"/>
        <v>4</v>
      </c>
      <c r="S1193" t="s">
        <v>88</v>
      </c>
      <c r="T1193">
        <f t="shared" si="637"/>
        <v>3</v>
      </c>
      <c r="U1193" t="s">
        <v>136</v>
      </c>
      <c r="V1193">
        <f t="shared" si="638"/>
        <v>18</v>
      </c>
      <c r="W1193" t="s">
        <v>90</v>
      </c>
      <c r="X1193">
        <f t="shared" si="639"/>
        <v>7</v>
      </c>
      <c r="Y1193" t="s">
        <v>90</v>
      </c>
      <c r="Z1193">
        <f t="shared" si="640"/>
        <v>7</v>
      </c>
      <c r="AA1193" t="s">
        <v>198</v>
      </c>
      <c r="AB1193">
        <f t="shared" si="641"/>
        <v>5</v>
      </c>
      <c r="AC1193" t="s">
        <v>92</v>
      </c>
      <c r="AD1193">
        <f t="shared" si="642"/>
        <v>8</v>
      </c>
      <c r="AE1193">
        <v>8</v>
      </c>
      <c r="AF1193">
        <v>5</v>
      </c>
      <c r="AG1193">
        <v>1999</v>
      </c>
      <c r="AH1193">
        <v>2000</v>
      </c>
      <c r="AI1193" t="s">
        <v>93</v>
      </c>
      <c r="AJ1193">
        <f t="shared" si="643"/>
        <v>5</v>
      </c>
      <c r="AK1193" t="s">
        <v>94</v>
      </c>
      <c r="AL1193">
        <f t="shared" si="644"/>
        <v>8</v>
      </c>
      <c r="AM1193" t="s">
        <v>116</v>
      </c>
      <c r="AN1193">
        <f t="shared" si="645"/>
        <v>10</v>
      </c>
      <c r="AO1193" t="s">
        <v>116</v>
      </c>
      <c r="AP1193" t="s">
        <v>96</v>
      </c>
      <c r="AQ1193">
        <f t="shared" si="646"/>
        <v>4</v>
      </c>
      <c r="AR1193">
        <v>456</v>
      </c>
      <c r="AS1193" t="s">
        <v>97</v>
      </c>
      <c r="AT1193">
        <f t="shared" si="647"/>
        <v>4</v>
      </c>
      <c r="AU1193" t="s">
        <v>98</v>
      </c>
      <c r="AV1193">
        <f t="shared" si="648"/>
        <v>3</v>
      </c>
      <c r="AW1193" t="s">
        <v>99</v>
      </c>
      <c r="AX1193">
        <f t="shared" si="649"/>
        <v>6</v>
      </c>
      <c r="AY1193" t="s">
        <v>97</v>
      </c>
      <c r="AZ1193">
        <f t="shared" si="650"/>
        <v>5</v>
      </c>
      <c r="BA1193" t="s">
        <v>98</v>
      </c>
      <c r="BB1193">
        <f t="shared" si="651"/>
        <v>4</v>
      </c>
      <c r="BC1193" t="s">
        <v>100</v>
      </c>
      <c r="BD1193" t="s">
        <v>102</v>
      </c>
      <c r="BE1193">
        <f t="shared" si="652"/>
        <v>6</v>
      </c>
      <c r="BF1193">
        <v>0</v>
      </c>
      <c r="BG1193" t="s">
        <v>102</v>
      </c>
      <c r="BH1193">
        <v>0</v>
      </c>
      <c r="BI1193">
        <v>776</v>
      </c>
      <c r="BJ1193">
        <v>776</v>
      </c>
      <c r="BK1193" t="s">
        <v>103</v>
      </c>
      <c r="BL1193">
        <f t="shared" si="653"/>
        <v>6</v>
      </c>
      <c r="BM1193" t="s">
        <v>104</v>
      </c>
      <c r="BN1193" t="s">
        <v>105</v>
      </c>
      <c r="BO1193" t="s">
        <v>106</v>
      </c>
      <c r="BP1193">
        <f t="shared" si="654"/>
        <v>6</v>
      </c>
      <c r="BQ1193">
        <v>764</v>
      </c>
      <c r="BR1193">
        <v>677</v>
      </c>
      <c r="BS1193">
        <v>0</v>
      </c>
      <c r="BT1193">
        <v>1441</v>
      </c>
      <c r="BU1193">
        <v>0</v>
      </c>
      <c r="BV1193">
        <v>0</v>
      </c>
      <c r="BW1193">
        <v>2</v>
      </c>
      <c r="BX1193">
        <v>1</v>
      </c>
      <c r="BY1193">
        <v>2</v>
      </c>
      <c r="BZ1193">
        <v>1</v>
      </c>
      <c r="CA1193" t="s">
        <v>97</v>
      </c>
      <c r="CB1193">
        <f t="shared" si="655"/>
        <v>5</v>
      </c>
      <c r="CC1193">
        <v>5</v>
      </c>
      <c r="CD1193" t="s">
        <v>107</v>
      </c>
      <c r="CE1193">
        <v>0</v>
      </c>
      <c r="CF1193" t="s">
        <v>83</v>
      </c>
      <c r="CG1193" t="s">
        <v>127</v>
      </c>
      <c r="CH1193">
        <f t="shared" si="656"/>
        <v>5</v>
      </c>
      <c r="CI1193">
        <v>1999</v>
      </c>
      <c r="CJ1193" t="s">
        <v>102</v>
      </c>
      <c r="CK1193">
        <f t="shared" si="657"/>
        <v>2</v>
      </c>
      <c r="CL1193">
        <v>2</v>
      </c>
      <c r="CM1193">
        <v>492</v>
      </c>
      <c r="CN1193" t="s">
        <v>98</v>
      </c>
      <c r="CO1193">
        <f t="shared" si="658"/>
        <v>4</v>
      </c>
      <c r="CP1193" t="s">
        <v>98</v>
      </c>
      <c r="CQ1193">
        <f t="shared" si="659"/>
        <v>4</v>
      </c>
      <c r="CR1193" t="s">
        <v>105</v>
      </c>
      <c r="CS1193">
        <f t="shared" si="660"/>
        <v>3</v>
      </c>
      <c r="CT1193">
        <v>206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 t="s">
        <v>83</v>
      </c>
      <c r="DA1193" t="s">
        <v>83</v>
      </c>
      <c r="DB1193">
        <f t="shared" si="661"/>
        <v>5</v>
      </c>
      <c r="DC1193" t="s">
        <v>83</v>
      </c>
      <c r="DD1193">
        <v>0</v>
      </c>
      <c r="DE1193">
        <v>11</v>
      </c>
      <c r="DF1193">
        <v>2007</v>
      </c>
      <c r="DG1193">
        <f t="shared" si="664"/>
        <v>16</v>
      </c>
      <c r="DH1193" t="s">
        <v>110</v>
      </c>
      <c r="DI1193">
        <f t="shared" si="662"/>
        <v>4</v>
      </c>
      <c r="DJ1193" t="s">
        <v>111</v>
      </c>
      <c r="DK1193">
        <f t="shared" si="663"/>
        <v>5</v>
      </c>
      <c r="DL1193">
        <v>174000</v>
      </c>
    </row>
    <row r="1194" spans="1:116" x14ac:dyDescent="0.35">
      <c r="A1194">
        <v>1193</v>
      </c>
      <c r="B1194">
        <v>50</v>
      </c>
      <c r="C1194" t="s">
        <v>142</v>
      </c>
      <c r="D1194">
        <f t="shared" si="630"/>
        <v>2</v>
      </c>
      <c r="E1194">
        <v>60</v>
      </c>
      <c r="F1194">
        <v>9600</v>
      </c>
      <c r="G1194" t="s">
        <v>82</v>
      </c>
      <c r="H1194">
        <f t="shared" si="631"/>
        <v>2</v>
      </c>
      <c r="I1194" t="s">
        <v>174</v>
      </c>
      <c r="J1194">
        <f t="shared" si="632"/>
        <v>1</v>
      </c>
      <c r="K1194" t="s">
        <v>84</v>
      </c>
      <c r="L1194">
        <f t="shared" si="633"/>
        <v>1</v>
      </c>
      <c r="M1194" t="s">
        <v>85</v>
      </c>
      <c r="N1194">
        <f t="shared" si="634"/>
        <v>2</v>
      </c>
      <c r="O1194" t="s">
        <v>86</v>
      </c>
      <c r="P1194">
        <f t="shared" si="635"/>
        <v>4</v>
      </c>
      <c r="Q1194" t="s">
        <v>87</v>
      </c>
      <c r="R1194">
        <f t="shared" si="636"/>
        <v>4</v>
      </c>
      <c r="S1194" t="s">
        <v>88</v>
      </c>
      <c r="T1194">
        <f t="shared" si="637"/>
        <v>3</v>
      </c>
      <c r="U1194" t="s">
        <v>143</v>
      </c>
      <c r="V1194">
        <f t="shared" si="638"/>
        <v>9</v>
      </c>
      <c r="W1194" t="s">
        <v>90</v>
      </c>
      <c r="X1194">
        <f t="shared" si="639"/>
        <v>7</v>
      </c>
      <c r="Y1194" t="s">
        <v>90</v>
      </c>
      <c r="Z1194">
        <f t="shared" si="640"/>
        <v>7</v>
      </c>
      <c r="AA1194" t="s">
        <v>91</v>
      </c>
      <c r="AB1194">
        <f t="shared" si="641"/>
        <v>3</v>
      </c>
      <c r="AC1194" t="s">
        <v>132</v>
      </c>
      <c r="AD1194">
        <f t="shared" si="642"/>
        <v>1</v>
      </c>
      <c r="AE1194">
        <v>5</v>
      </c>
      <c r="AF1194">
        <v>8</v>
      </c>
      <c r="AG1194">
        <v>1925</v>
      </c>
      <c r="AH1194">
        <v>1994</v>
      </c>
      <c r="AI1194" t="s">
        <v>184</v>
      </c>
      <c r="AJ1194">
        <f t="shared" si="643"/>
        <v>3</v>
      </c>
      <c r="AK1194" t="s">
        <v>94</v>
      </c>
      <c r="AL1194">
        <f t="shared" si="644"/>
        <v>8</v>
      </c>
      <c r="AM1194" t="s">
        <v>95</v>
      </c>
      <c r="AN1194">
        <f t="shared" si="645"/>
        <v>14</v>
      </c>
      <c r="AO1194" t="s">
        <v>95</v>
      </c>
      <c r="AP1194" t="s">
        <v>117</v>
      </c>
      <c r="AQ1194">
        <f t="shared" si="646"/>
        <v>2</v>
      </c>
      <c r="AR1194">
        <v>0</v>
      </c>
      <c r="AS1194" t="s">
        <v>98</v>
      </c>
      <c r="AT1194">
        <f t="shared" si="647"/>
        <v>3</v>
      </c>
      <c r="AU1194" t="s">
        <v>98</v>
      </c>
      <c r="AV1194">
        <f t="shared" si="648"/>
        <v>3</v>
      </c>
      <c r="AW1194" t="s">
        <v>99</v>
      </c>
      <c r="AX1194">
        <f t="shared" si="649"/>
        <v>6</v>
      </c>
      <c r="AY1194" t="s">
        <v>98</v>
      </c>
      <c r="AZ1194">
        <f t="shared" si="650"/>
        <v>4</v>
      </c>
      <c r="BA1194" t="s">
        <v>98</v>
      </c>
      <c r="BB1194">
        <f t="shared" si="651"/>
        <v>4</v>
      </c>
      <c r="BC1194" t="s">
        <v>121</v>
      </c>
      <c r="BD1194" t="s">
        <v>102</v>
      </c>
      <c r="BE1194">
        <f t="shared" si="652"/>
        <v>6</v>
      </c>
      <c r="BF1194">
        <v>0</v>
      </c>
      <c r="BG1194" t="s">
        <v>102</v>
      </c>
      <c r="BH1194">
        <v>0</v>
      </c>
      <c r="BI1194">
        <v>702</v>
      </c>
      <c r="BJ1194">
        <v>702</v>
      </c>
      <c r="BK1194" t="s">
        <v>103</v>
      </c>
      <c r="BL1194">
        <f t="shared" si="653"/>
        <v>6</v>
      </c>
      <c r="BM1194" t="s">
        <v>97</v>
      </c>
      <c r="BN1194" t="s">
        <v>105</v>
      </c>
      <c r="BO1194" t="s">
        <v>106</v>
      </c>
      <c r="BP1194">
        <f t="shared" si="654"/>
        <v>6</v>
      </c>
      <c r="BQ1194">
        <v>842</v>
      </c>
      <c r="BR1194">
        <v>630</v>
      </c>
      <c r="BS1194">
        <v>0</v>
      </c>
      <c r="BT1194">
        <v>1472</v>
      </c>
      <c r="BU1194">
        <v>0</v>
      </c>
      <c r="BV1194">
        <v>0</v>
      </c>
      <c r="BW1194">
        <v>1</v>
      </c>
      <c r="BX1194">
        <v>0</v>
      </c>
      <c r="BY1194">
        <v>3</v>
      </c>
      <c r="BZ1194">
        <v>1</v>
      </c>
      <c r="CA1194" t="s">
        <v>97</v>
      </c>
      <c r="CB1194">
        <f t="shared" si="655"/>
        <v>5</v>
      </c>
      <c r="CC1194">
        <v>6</v>
      </c>
      <c r="CD1194" t="s">
        <v>107</v>
      </c>
      <c r="CE1194">
        <v>0</v>
      </c>
      <c r="CF1194" t="s">
        <v>83</v>
      </c>
      <c r="CG1194" t="s">
        <v>127</v>
      </c>
      <c r="CH1194">
        <f t="shared" si="656"/>
        <v>5</v>
      </c>
      <c r="CI1194">
        <v>1925</v>
      </c>
      <c r="CJ1194" t="s">
        <v>102</v>
      </c>
      <c r="CK1194">
        <f t="shared" si="657"/>
        <v>2</v>
      </c>
      <c r="CL1194">
        <v>1</v>
      </c>
      <c r="CM1194">
        <v>250</v>
      </c>
      <c r="CN1194" t="s">
        <v>98</v>
      </c>
      <c r="CO1194">
        <f t="shared" si="658"/>
        <v>4</v>
      </c>
      <c r="CP1194" t="s">
        <v>147</v>
      </c>
      <c r="CQ1194">
        <f t="shared" si="659"/>
        <v>3</v>
      </c>
      <c r="CR1194" t="s">
        <v>190</v>
      </c>
      <c r="CS1194">
        <f t="shared" si="660"/>
        <v>1</v>
      </c>
      <c r="CT1194">
        <v>0</v>
      </c>
      <c r="CU1194">
        <v>0</v>
      </c>
      <c r="CV1194">
        <v>84</v>
      </c>
      <c r="CW1194">
        <v>0</v>
      </c>
      <c r="CX1194">
        <v>0</v>
      </c>
      <c r="CY1194">
        <v>0</v>
      </c>
      <c r="CZ1194" t="s">
        <v>83</v>
      </c>
      <c r="DA1194" t="s">
        <v>163</v>
      </c>
      <c r="DB1194">
        <f t="shared" si="661"/>
        <v>2</v>
      </c>
      <c r="DC1194" t="s">
        <v>83</v>
      </c>
      <c r="DD1194">
        <v>0</v>
      </c>
      <c r="DE1194">
        <v>7</v>
      </c>
      <c r="DF1194">
        <v>2007</v>
      </c>
      <c r="DG1194">
        <f t="shared" si="664"/>
        <v>16</v>
      </c>
      <c r="DH1194" t="s">
        <v>110</v>
      </c>
      <c r="DI1194">
        <f t="shared" si="662"/>
        <v>4</v>
      </c>
      <c r="DJ1194" t="s">
        <v>111</v>
      </c>
      <c r="DK1194">
        <f t="shared" si="663"/>
        <v>5</v>
      </c>
      <c r="DL1194">
        <v>125000</v>
      </c>
    </row>
    <row r="1195" spans="1:116" x14ac:dyDescent="0.35">
      <c r="A1195">
        <v>1194</v>
      </c>
      <c r="B1195">
        <v>120</v>
      </c>
      <c r="C1195" t="s">
        <v>142</v>
      </c>
      <c r="D1195">
        <f t="shared" si="630"/>
        <v>2</v>
      </c>
      <c r="E1195" t="s">
        <v>83</v>
      </c>
      <c r="F1195">
        <v>4500</v>
      </c>
      <c r="G1195" t="s">
        <v>82</v>
      </c>
      <c r="H1195">
        <f t="shared" si="631"/>
        <v>2</v>
      </c>
      <c r="I1195" t="s">
        <v>83</v>
      </c>
      <c r="J1195" t="str">
        <f t="shared" si="632"/>
        <v/>
      </c>
      <c r="K1195" t="s">
        <v>84</v>
      </c>
      <c r="L1195">
        <f t="shared" si="633"/>
        <v>1</v>
      </c>
      <c r="M1195" t="s">
        <v>85</v>
      </c>
      <c r="N1195">
        <f t="shared" si="634"/>
        <v>2</v>
      </c>
      <c r="O1195" t="s">
        <v>86</v>
      </c>
      <c r="P1195">
        <f t="shared" si="635"/>
        <v>4</v>
      </c>
      <c r="Q1195" t="s">
        <v>112</v>
      </c>
      <c r="R1195">
        <f t="shared" si="636"/>
        <v>3</v>
      </c>
      <c r="S1195" t="s">
        <v>88</v>
      </c>
      <c r="T1195">
        <f t="shared" si="637"/>
        <v>3</v>
      </c>
      <c r="U1195" t="s">
        <v>131</v>
      </c>
      <c r="V1195">
        <f t="shared" si="638"/>
        <v>6</v>
      </c>
      <c r="W1195" t="s">
        <v>90</v>
      </c>
      <c r="X1195">
        <f t="shared" si="639"/>
        <v>7</v>
      </c>
      <c r="Y1195" t="s">
        <v>90</v>
      </c>
      <c r="Z1195">
        <f t="shared" si="640"/>
        <v>7</v>
      </c>
      <c r="AA1195" t="s">
        <v>179</v>
      </c>
      <c r="AB1195">
        <f t="shared" si="641"/>
        <v>4</v>
      </c>
      <c r="AC1195" t="s">
        <v>115</v>
      </c>
      <c r="AD1195">
        <f t="shared" si="642"/>
        <v>4</v>
      </c>
      <c r="AE1195">
        <v>6</v>
      </c>
      <c r="AF1195">
        <v>5</v>
      </c>
      <c r="AG1195">
        <v>1999</v>
      </c>
      <c r="AH1195">
        <v>1999</v>
      </c>
      <c r="AI1195" t="s">
        <v>152</v>
      </c>
      <c r="AJ1195">
        <f t="shared" si="643"/>
        <v>6</v>
      </c>
      <c r="AK1195" t="s">
        <v>94</v>
      </c>
      <c r="AL1195">
        <f t="shared" si="644"/>
        <v>8</v>
      </c>
      <c r="AM1195" t="s">
        <v>95</v>
      </c>
      <c r="AN1195">
        <f t="shared" si="645"/>
        <v>14</v>
      </c>
      <c r="AO1195" t="s">
        <v>95</v>
      </c>
      <c r="AP1195" t="s">
        <v>96</v>
      </c>
      <c r="AQ1195">
        <f t="shared" si="646"/>
        <v>4</v>
      </c>
      <c r="AR1195">
        <v>425</v>
      </c>
      <c r="AS1195" t="s">
        <v>98</v>
      </c>
      <c r="AT1195">
        <f t="shared" si="647"/>
        <v>3</v>
      </c>
      <c r="AU1195" t="s">
        <v>98</v>
      </c>
      <c r="AV1195">
        <f t="shared" si="648"/>
        <v>3</v>
      </c>
      <c r="AW1195" t="s">
        <v>99</v>
      </c>
      <c r="AX1195">
        <f t="shared" si="649"/>
        <v>6</v>
      </c>
      <c r="AY1195" t="s">
        <v>104</v>
      </c>
      <c r="AZ1195">
        <f t="shared" si="650"/>
        <v>6</v>
      </c>
      <c r="BA1195" t="s">
        <v>98</v>
      </c>
      <c r="BB1195">
        <f t="shared" si="651"/>
        <v>4</v>
      </c>
      <c r="BC1195" t="s">
        <v>100</v>
      </c>
      <c r="BD1195" t="s">
        <v>101</v>
      </c>
      <c r="BE1195">
        <f t="shared" si="652"/>
        <v>7</v>
      </c>
      <c r="BF1195">
        <v>883</v>
      </c>
      <c r="BG1195" t="s">
        <v>102</v>
      </c>
      <c r="BH1195">
        <v>0</v>
      </c>
      <c r="BI1195">
        <v>341</v>
      </c>
      <c r="BJ1195">
        <v>1224</v>
      </c>
      <c r="BK1195" t="s">
        <v>103</v>
      </c>
      <c r="BL1195">
        <f t="shared" si="653"/>
        <v>6</v>
      </c>
      <c r="BM1195" t="s">
        <v>104</v>
      </c>
      <c r="BN1195" t="s">
        <v>105</v>
      </c>
      <c r="BO1195" t="s">
        <v>106</v>
      </c>
      <c r="BP1195">
        <f t="shared" si="654"/>
        <v>6</v>
      </c>
      <c r="BQ1195">
        <v>1224</v>
      </c>
      <c r="BR1195">
        <v>0</v>
      </c>
      <c r="BS1195">
        <v>0</v>
      </c>
      <c r="BT1195">
        <v>1224</v>
      </c>
      <c r="BU1195">
        <v>1</v>
      </c>
      <c r="BV1195">
        <v>0</v>
      </c>
      <c r="BW1195">
        <v>2</v>
      </c>
      <c r="BX1195">
        <v>0</v>
      </c>
      <c r="BY1195">
        <v>2</v>
      </c>
      <c r="BZ1195">
        <v>1</v>
      </c>
      <c r="CA1195" t="s">
        <v>98</v>
      </c>
      <c r="CB1195">
        <f t="shared" si="655"/>
        <v>4</v>
      </c>
      <c r="CC1195">
        <v>5</v>
      </c>
      <c r="CD1195" t="s">
        <v>107</v>
      </c>
      <c r="CE1195">
        <v>0</v>
      </c>
      <c r="CF1195" t="s">
        <v>83</v>
      </c>
      <c r="CG1195" t="s">
        <v>108</v>
      </c>
      <c r="CH1195">
        <f t="shared" si="656"/>
        <v>6</v>
      </c>
      <c r="CI1195">
        <v>1999</v>
      </c>
      <c r="CJ1195" t="s">
        <v>157</v>
      </c>
      <c r="CK1195">
        <f t="shared" si="657"/>
        <v>4</v>
      </c>
      <c r="CL1195">
        <v>2</v>
      </c>
      <c r="CM1195">
        <v>402</v>
      </c>
      <c r="CN1195" t="s">
        <v>98</v>
      </c>
      <c r="CO1195">
        <f t="shared" si="658"/>
        <v>4</v>
      </c>
      <c r="CP1195" t="s">
        <v>98</v>
      </c>
      <c r="CQ1195">
        <f t="shared" si="659"/>
        <v>4</v>
      </c>
      <c r="CR1195" t="s">
        <v>105</v>
      </c>
      <c r="CS1195">
        <f t="shared" si="660"/>
        <v>3</v>
      </c>
      <c r="CT1195">
        <v>0</v>
      </c>
      <c r="CU1195">
        <v>304</v>
      </c>
      <c r="CV1195">
        <v>0</v>
      </c>
      <c r="CW1195">
        <v>0</v>
      </c>
      <c r="CX1195">
        <v>0</v>
      </c>
      <c r="CY1195">
        <v>0</v>
      </c>
      <c r="CZ1195" t="s">
        <v>83</v>
      </c>
      <c r="DA1195" t="s">
        <v>83</v>
      </c>
      <c r="DB1195">
        <f t="shared" si="661"/>
        <v>5</v>
      </c>
      <c r="DC1195" t="s">
        <v>83</v>
      </c>
      <c r="DD1195">
        <v>0</v>
      </c>
      <c r="DE1195">
        <v>6</v>
      </c>
      <c r="DF1195">
        <v>2009</v>
      </c>
      <c r="DG1195">
        <f t="shared" si="664"/>
        <v>14</v>
      </c>
      <c r="DH1195" t="s">
        <v>110</v>
      </c>
      <c r="DI1195">
        <f t="shared" si="662"/>
        <v>4</v>
      </c>
      <c r="DJ1195" t="s">
        <v>111</v>
      </c>
      <c r="DK1195">
        <f t="shared" si="663"/>
        <v>5</v>
      </c>
      <c r="DL1195">
        <v>165000</v>
      </c>
    </row>
    <row r="1196" spans="1:116" x14ac:dyDescent="0.35">
      <c r="A1196">
        <v>1195</v>
      </c>
      <c r="B1196">
        <v>60</v>
      </c>
      <c r="C1196" t="s">
        <v>81</v>
      </c>
      <c r="D1196">
        <f t="shared" si="630"/>
        <v>4</v>
      </c>
      <c r="E1196">
        <v>80</v>
      </c>
      <c r="F1196">
        <v>9364</v>
      </c>
      <c r="G1196" t="s">
        <v>82</v>
      </c>
      <c r="H1196">
        <f t="shared" si="631"/>
        <v>2</v>
      </c>
      <c r="I1196" t="s">
        <v>83</v>
      </c>
      <c r="J1196" t="str">
        <f t="shared" si="632"/>
        <v/>
      </c>
      <c r="K1196" t="s">
        <v>84</v>
      </c>
      <c r="L1196">
        <f t="shared" si="633"/>
        <v>1</v>
      </c>
      <c r="M1196" t="s">
        <v>85</v>
      </c>
      <c r="N1196">
        <f t="shared" si="634"/>
        <v>2</v>
      </c>
      <c r="O1196" t="s">
        <v>86</v>
      </c>
      <c r="P1196">
        <f t="shared" si="635"/>
        <v>4</v>
      </c>
      <c r="Q1196" t="s">
        <v>122</v>
      </c>
      <c r="R1196">
        <f t="shared" si="636"/>
        <v>2</v>
      </c>
      <c r="S1196" t="s">
        <v>88</v>
      </c>
      <c r="T1196">
        <f t="shared" si="637"/>
        <v>3</v>
      </c>
      <c r="U1196" t="s">
        <v>151</v>
      </c>
      <c r="V1196">
        <f t="shared" si="638"/>
        <v>5</v>
      </c>
      <c r="W1196" t="s">
        <v>90</v>
      </c>
      <c r="X1196">
        <f t="shared" si="639"/>
        <v>7</v>
      </c>
      <c r="Y1196" t="s">
        <v>90</v>
      </c>
      <c r="Z1196">
        <f t="shared" si="640"/>
        <v>7</v>
      </c>
      <c r="AA1196" t="s">
        <v>91</v>
      </c>
      <c r="AB1196">
        <f t="shared" si="641"/>
        <v>3</v>
      </c>
      <c r="AC1196" t="s">
        <v>92</v>
      </c>
      <c r="AD1196">
        <f t="shared" si="642"/>
        <v>8</v>
      </c>
      <c r="AE1196">
        <v>6</v>
      </c>
      <c r="AF1196">
        <v>7</v>
      </c>
      <c r="AG1196">
        <v>1969</v>
      </c>
      <c r="AH1196">
        <v>1969</v>
      </c>
      <c r="AI1196" t="s">
        <v>93</v>
      </c>
      <c r="AJ1196">
        <f t="shared" si="643"/>
        <v>5</v>
      </c>
      <c r="AK1196" t="s">
        <v>94</v>
      </c>
      <c r="AL1196">
        <f t="shared" si="644"/>
        <v>8</v>
      </c>
      <c r="AM1196" t="s">
        <v>140</v>
      </c>
      <c r="AN1196">
        <f t="shared" si="645"/>
        <v>9</v>
      </c>
      <c r="AO1196" t="s">
        <v>140</v>
      </c>
      <c r="AP1196" t="s">
        <v>137</v>
      </c>
      <c r="AQ1196">
        <f t="shared" si="646"/>
        <v>5</v>
      </c>
      <c r="AR1196">
        <v>143</v>
      </c>
      <c r="AS1196" t="s">
        <v>98</v>
      </c>
      <c r="AT1196">
        <f t="shared" si="647"/>
        <v>3</v>
      </c>
      <c r="AU1196" t="s">
        <v>98</v>
      </c>
      <c r="AV1196">
        <f t="shared" si="648"/>
        <v>3</v>
      </c>
      <c r="AW1196" t="s">
        <v>118</v>
      </c>
      <c r="AX1196">
        <f t="shared" si="649"/>
        <v>2</v>
      </c>
      <c r="AY1196" t="s">
        <v>98</v>
      </c>
      <c r="AZ1196">
        <f t="shared" si="650"/>
        <v>4</v>
      </c>
      <c r="BA1196" t="s">
        <v>98</v>
      </c>
      <c r="BB1196">
        <f t="shared" si="651"/>
        <v>4</v>
      </c>
      <c r="BC1196" t="s">
        <v>100</v>
      </c>
      <c r="BD1196" t="s">
        <v>119</v>
      </c>
      <c r="BE1196">
        <f t="shared" si="652"/>
        <v>4</v>
      </c>
      <c r="BF1196">
        <v>371</v>
      </c>
      <c r="BG1196" t="s">
        <v>102</v>
      </c>
      <c r="BH1196">
        <v>0</v>
      </c>
      <c r="BI1196">
        <v>292</v>
      </c>
      <c r="BJ1196">
        <v>663</v>
      </c>
      <c r="BK1196" t="s">
        <v>103</v>
      </c>
      <c r="BL1196">
        <f t="shared" si="653"/>
        <v>6</v>
      </c>
      <c r="BM1196" t="s">
        <v>98</v>
      </c>
      <c r="BN1196" t="s">
        <v>105</v>
      </c>
      <c r="BO1196" t="s">
        <v>106</v>
      </c>
      <c r="BP1196">
        <f t="shared" si="654"/>
        <v>6</v>
      </c>
      <c r="BQ1196">
        <v>663</v>
      </c>
      <c r="BR1196">
        <v>689</v>
      </c>
      <c r="BS1196">
        <v>0</v>
      </c>
      <c r="BT1196">
        <v>1352</v>
      </c>
      <c r="BU1196">
        <v>0</v>
      </c>
      <c r="BV1196">
        <v>0</v>
      </c>
      <c r="BW1196">
        <v>1</v>
      </c>
      <c r="BX1196">
        <v>1</v>
      </c>
      <c r="BY1196">
        <v>4</v>
      </c>
      <c r="BZ1196">
        <v>1</v>
      </c>
      <c r="CA1196" t="s">
        <v>98</v>
      </c>
      <c r="CB1196">
        <f t="shared" si="655"/>
        <v>4</v>
      </c>
      <c r="CC1196">
        <v>7</v>
      </c>
      <c r="CD1196" t="s">
        <v>107</v>
      </c>
      <c r="CE1196">
        <v>0</v>
      </c>
      <c r="CF1196" t="s">
        <v>83</v>
      </c>
      <c r="CG1196" t="s">
        <v>108</v>
      </c>
      <c r="CH1196">
        <f t="shared" si="656"/>
        <v>6</v>
      </c>
      <c r="CI1196">
        <v>1969</v>
      </c>
      <c r="CJ1196" t="s">
        <v>157</v>
      </c>
      <c r="CK1196">
        <f t="shared" si="657"/>
        <v>4</v>
      </c>
      <c r="CL1196">
        <v>1</v>
      </c>
      <c r="CM1196">
        <v>299</v>
      </c>
      <c r="CN1196" t="s">
        <v>98</v>
      </c>
      <c r="CO1196">
        <f t="shared" si="658"/>
        <v>4</v>
      </c>
      <c r="CP1196" t="s">
        <v>98</v>
      </c>
      <c r="CQ1196">
        <f t="shared" si="659"/>
        <v>4</v>
      </c>
      <c r="CR1196" t="s">
        <v>105</v>
      </c>
      <c r="CS1196">
        <f t="shared" si="660"/>
        <v>3</v>
      </c>
      <c r="CT1196">
        <v>379</v>
      </c>
      <c r="CU1196">
        <v>36</v>
      </c>
      <c r="CV1196">
        <v>0</v>
      </c>
      <c r="CW1196">
        <v>0</v>
      </c>
      <c r="CX1196">
        <v>0</v>
      </c>
      <c r="CY1196">
        <v>0</v>
      </c>
      <c r="CZ1196" t="s">
        <v>83</v>
      </c>
      <c r="DA1196" t="s">
        <v>134</v>
      </c>
      <c r="DB1196">
        <f t="shared" si="661"/>
        <v>3</v>
      </c>
      <c r="DC1196" t="s">
        <v>83</v>
      </c>
      <c r="DD1196">
        <v>0</v>
      </c>
      <c r="DE1196">
        <v>3</v>
      </c>
      <c r="DF1196">
        <v>2010</v>
      </c>
      <c r="DG1196">
        <f t="shared" si="664"/>
        <v>13</v>
      </c>
      <c r="DH1196" t="s">
        <v>110</v>
      </c>
      <c r="DI1196">
        <f t="shared" si="662"/>
        <v>4</v>
      </c>
      <c r="DJ1196" t="s">
        <v>111</v>
      </c>
      <c r="DK1196">
        <f t="shared" si="663"/>
        <v>5</v>
      </c>
      <c r="DL1196">
        <v>158000</v>
      </c>
    </row>
    <row r="1197" spans="1:116" x14ac:dyDescent="0.35">
      <c r="A1197">
        <v>1196</v>
      </c>
      <c r="B1197">
        <v>60</v>
      </c>
      <c r="C1197" t="s">
        <v>81</v>
      </c>
      <c r="D1197">
        <f t="shared" si="630"/>
        <v>4</v>
      </c>
      <c r="E1197">
        <v>51</v>
      </c>
      <c r="F1197">
        <v>8029</v>
      </c>
      <c r="G1197" t="s">
        <v>82</v>
      </c>
      <c r="H1197">
        <f t="shared" si="631"/>
        <v>2</v>
      </c>
      <c r="I1197" t="s">
        <v>83</v>
      </c>
      <c r="J1197" t="str">
        <f t="shared" si="632"/>
        <v/>
      </c>
      <c r="K1197" t="s">
        <v>120</v>
      </c>
      <c r="L1197">
        <f t="shared" si="633"/>
        <v>2</v>
      </c>
      <c r="M1197" t="s">
        <v>85</v>
      </c>
      <c r="N1197">
        <f t="shared" si="634"/>
        <v>2</v>
      </c>
      <c r="O1197" t="s">
        <v>86</v>
      </c>
      <c r="P1197">
        <f t="shared" si="635"/>
        <v>4</v>
      </c>
      <c r="Q1197" t="s">
        <v>87</v>
      </c>
      <c r="R1197">
        <f t="shared" si="636"/>
        <v>4</v>
      </c>
      <c r="S1197" t="s">
        <v>88</v>
      </c>
      <c r="T1197">
        <f t="shared" si="637"/>
        <v>3</v>
      </c>
      <c r="U1197" t="s">
        <v>193</v>
      </c>
      <c r="V1197">
        <f t="shared" si="638"/>
        <v>11</v>
      </c>
      <c r="W1197" t="s">
        <v>90</v>
      </c>
      <c r="X1197">
        <f t="shared" si="639"/>
        <v>7</v>
      </c>
      <c r="Y1197" t="s">
        <v>90</v>
      </c>
      <c r="Z1197">
        <f t="shared" si="640"/>
        <v>7</v>
      </c>
      <c r="AA1197" t="s">
        <v>91</v>
      </c>
      <c r="AB1197">
        <f t="shared" si="641"/>
        <v>3</v>
      </c>
      <c r="AC1197" t="s">
        <v>92</v>
      </c>
      <c r="AD1197">
        <f t="shared" si="642"/>
        <v>8</v>
      </c>
      <c r="AE1197">
        <v>6</v>
      </c>
      <c r="AF1197">
        <v>5</v>
      </c>
      <c r="AG1197">
        <v>2005</v>
      </c>
      <c r="AH1197">
        <v>2005</v>
      </c>
      <c r="AI1197" t="s">
        <v>93</v>
      </c>
      <c r="AJ1197">
        <f t="shared" si="643"/>
        <v>5</v>
      </c>
      <c r="AK1197" t="s">
        <v>94</v>
      </c>
      <c r="AL1197">
        <f t="shared" si="644"/>
        <v>8</v>
      </c>
      <c r="AM1197" t="s">
        <v>95</v>
      </c>
      <c r="AN1197">
        <f t="shared" si="645"/>
        <v>14</v>
      </c>
      <c r="AO1197" t="s">
        <v>95</v>
      </c>
      <c r="AP1197" t="s">
        <v>117</v>
      </c>
      <c r="AQ1197">
        <f t="shared" si="646"/>
        <v>2</v>
      </c>
      <c r="AR1197">
        <v>0</v>
      </c>
      <c r="AS1197" t="s">
        <v>98</v>
      </c>
      <c r="AT1197">
        <f t="shared" si="647"/>
        <v>3</v>
      </c>
      <c r="AU1197" t="s">
        <v>98</v>
      </c>
      <c r="AV1197">
        <f t="shared" si="648"/>
        <v>3</v>
      </c>
      <c r="AW1197" t="s">
        <v>99</v>
      </c>
      <c r="AX1197">
        <f t="shared" si="649"/>
        <v>6</v>
      </c>
      <c r="AY1197" t="s">
        <v>97</v>
      </c>
      <c r="AZ1197">
        <f t="shared" si="650"/>
        <v>5</v>
      </c>
      <c r="BA1197" t="s">
        <v>98</v>
      </c>
      <c r="BB1197">
        <f t="shared" si="651"/>
        <v>4</v>
      </c>
      <c r="BC1197" t="s">
        <v>100</v>
      </c>
      <c r="BD1197" t="s">
        <v>102</v>
      </c>
      <c r="BE1197">
        <f t="shared" si="652"/>
        <v>6</v>
      </c>
      <c r="BF1197">
        <v>0</v>
      </c>
      <c r="BG1197" t="s">
        <v>102</v>
      </c>
      <c r="BH1197">
        <v>0</v>
      </c>
      <c r="BI1197">
        <v>728</v>
      </c>
      <c r="BJ1197">
        <v>728</v>
      </c>
      <c r="BK1197" t="s">
        <v>103</v>
      </c>
      <c r="BL1197">
        <f t="shared" si="653"/>
        <v>6</v>
      </c>
      <c r="BM1197" t="s">
        <v>104</v>
      </c>
      <c r="BN1197" t="s">
        <v>105</v>
      </c>
      <c r="BO1197" t="s">
        <v>106</v>
      </c>
      <c r="BP1197">
        <f t="shared" si="654"/>
        <v>6</v>
      </c>
      <c r="BQ1197">
        <v>728</v>
      </c>
      <c r="BR1197">
        <v>728</v>
      </c>
      <c r="BS1197">
        <v>0</v>
      </c>
      <c r="BT1197">
        <v>1456</v>
      </c>
      <c r="BU1197">
        <v>0</v>
      </c>
      <c r="BV1197">
        <v>0</v>
      </c>
      <c r="BW1197">
        <v>2</v>
      </c>
      <c r="BX1197">
        <v>1</v>
      </c>
      <c r="BY1197">
        <v>3</v>
      </c>
      <c r="BZ1197">
        <v>1</v>
      </c>
      <c r="CA1197" t="s">
        <v>97</v>
      </c>
      <c r="CB1197">
        <f t="shared" si="655"/>
        <v>5</v>
      </c>
      <c r="CC1197">
        <v>8</v>
      </c>
      <c r="CD1197" t="s">
        <v>107</v>
      </c>
      <c r="CE1197">
        <v>0</v>
      </c>
      <c r="CF1197" t="s">
        <v>83</v>
      </c>
      <c r="CG1197" t="s">
        <v>108</v>
      </c>
      <c r="CH1197">
        <f t="shared" si="656"/>
        <v>6</v>
      </c>
      <c r="CI1197">
        <v>2005</v>
      </c>
      <c r="CJ1197" t="s">
        <v>157</v>
      </c>
      <c r="CK1197">
        <f t="shared" si="657"/>
        <v>4</v>
      </c>
      <c r="CL1197">
        <v>2</v>
      </c>
      <c r="CM1197">
        <v>400</v>
      </c>
      <c r="CN1197" t="s">
        <v>98</v>
      </c>
      <c r="CO1197">
        <f t="shared" si="658"/>
        <v>4</v>
      </c>
      <c r="CP1197" t="s">
        <v>98</v>
      </c>
      <c r="CQ1197">
        <f t="shared" si="659"/>
        <v>4</v>
      </c>
      <c r="CR1197" t="s">
        <v>105</v>
      </c>
      <c r="CS1197">
        <f t="shared" si="660"/>
        <v>3</v>
      </c>
      <c r="CT1197">
        <v>100</v>
      </c>
      <c r="CU1197">
        <v>24</v>
      </c>
      <c r="CV1197">
        <v>0</v>
      </c>
      <c r="CW1197">
        <v>0</v>
      </c>
      <c r="CX1197">
        <v>0</v>
      </c>
      <c r="CY1197">
        <v>0</v>
      </c>
      <c r="CZ1197" t="s">
        <v>83</v>
      </c>
      <c r="DA1197" t="s">
        <v>83</v>
      </c>
      <c r="DB1197">
        <f t="shared" si="661"/>
        <v>5</v>
      </c>
      <c r="DC1197" t="s">
        <v>83</v>
      </c>
      <c r="DD1197">
        <v>0</v>
      </c>
      <c r="DE1197">
        <v>7</v>
      </c>
      <c r="DF1197">
        <v>2008</v>
      </c>
      <c r="DG1197">
        <f t="shared" si="664"/>
        <v>15</v>
      </c>
      <c r="DH1197" t="s">
        <v>110</v>
      </c>
      <c r="DI1197">
        <f t="shared" si="662"/>
        <v>4</v>
      </c>
      <c r="DJ1197" t="s">
        <v>111</v>
      </c>
      <c r="DK1197">
        <f t="shared" si="663"/>
        <v>5</v>
      </c>
      <c r="DL1197">
        <v>176000</v>
      </c>
    </row>
    <row r="1198" spans="1:116" x14ac:dyDescent="0.35">
      <c r="A1198">
        <v>1197</v>
      </c>
      <c r="B1198">
        <v>60</v>
      </c>
      <c r="C1198" t="s">
        <v>81</v>
      </c>
      <c r="D1198">
        <f t="shared" si="630"/>
        <v>4</v>
      </c>
      <c r="E1198">
        <v>58</v>
      </c>
      <c r="F1198">
        <v>14054</v>
      </c>
      <c r="G1198" t="s">
        <v>82</v>
      </c>
      <c r="H1198">
        <f t="shared" si="631"/>
        <v>2</v>
      </c>
      <c r="I1198" t="s">
        <v>83</v>
      </c>
      <c r="J1198" t="str">
        <f t="shared" si="632"/>
        <v/>
      </c>
      <c r="K1198" t="s">
        <v>120</v>
      </c>
      <c r="L1198">
        <f t="shared" si="633"/>
        <v>2</v>
      </c>
      <c r="M1198" t="s">
        <v>85</v>
      </c>
      <c r="N1198">
        <f t="shared" si="634"/>
        <v>2</v>
      </c>
      <c r="O1198" t="s">
        <v>86</v>
      </c>
      <c r="P1198">
        <f t="shared" si="635"/>
        <v>4</v>
      </c>
      <c r="Q1198" t="s">
        <v>87</v>
      </c>
      <c r="R1198">
        <f t="shared" si="636"/>
        <v>4</v>
      </c>
      <c r="S1198" t="s">
        <v>88</v>
      </c>
      <c r="T1198">
        <f t="shared" si="637"/>
        <v>3</v>
      </c>
      <c r="U1198" t="s">
        <v>193</v>
      </c>
      <c r="V1198">
        <f t="shared" si="638"/>
        <v>11</v>
      </c>
      <c r="W1198" t="s">
        <v>90</v>
      </c>
      <c r="X1198">
        <f t="shared" si="639"/>
        <v>7</v>
      </c>
      <c r="Y1198" t="s">
        <v>90</v>
      </c>
      <c r="Z1198">
        <f t="shared" si="640"/>
        <v>7</v>
      </c>
      <c r="AA1198" t="s">
        <v>91</v>
      </c>
      <c r="AB1198">
        <f t="shared" si="641"/>
        <v>3</v>
      </c>
      <c r="AC1198" t="s">
        <v>92</v>
      </c>
      <c r="AD1198">
        <f t="shared" si="642"/>
        <v>8</v>
      </c>
      <c r="AE1198">
        <v>7</v>
      </c>
      <c r="AF1198">
        <v>5</v>
      </c>
      <c r="AG1198">
        <v>2006</v>
      </c>
      <c r="AH1198">
        <v>2006</v>
      </c>
      <c r="AI1198" t="s">
        <v>93</v>
      </c>
      <c r="AJ1198">
        <f t="shared" si="643"/>
        <v>5</v>
      </c>
      <c r="AK1198" t="s">
        <v>94</v>
      </c>
      <c r="AL1198">
        <f t="shared" si="644"/>
        <v>8</v>
      </c>
      <c r="AM1198" t="s">
        <v>95</v>
      </c>
      <c r="AN1198">
        <f t="shared" si="645"/>
        <v>14</v>
      </c>
      <c r="AO1198" t="s">
        <v>95</v>
      </c>
      <c r="AP1198" t="s">
        <v>117</v>
      </c>
      <c r="AQ1198">
        <f t="shared" si="646"/>
        <v>2</v>
      </c>
      <c r="AR1198">
        <v>0</v>
      </c>
      <c r="AS1198" t="s">
        <v>97</v>
      </c>
      <c r="AT1198">
        <f t="shared" si="647"/>
        <v>4</v>
      </c>
      <c r="AU1198" t="s">
        <v>98</v>
      </c>
      <c r="AV1198">
        <f t="shared" si="648"/>
        <v>3</v>
      </c>
      <c r="AW1198" t="s">
        <v>99</v>
      </c>
      <c r="AX1198">
        <f t="shared" si="649"/>
        <v>6</v>
      </c>
      <c r="AY1198" t="s">
        <v>97</v>
      </c>
      <c r="AZ1198">
        <f t="shared" si="650"/>
        <v>5</v>
      </c>
      <c r="BA1198" t="s">
        <v>98</v>
      </c>
      <c r="BB1198">
        <f t="shared" si="651"/>
        <v>4</v>
      </c>
      <c r="BC1198" t="s">
        <v>130</v>
      </c>
      <c r="BD1198" t="s">
        <v>102</v>
      </c>
      <c r="BE1198">
        <f t="shared" si="652"/>
        <v>6</v>
      </c>
      <c r="BF1198">
        <v>0</v>
      </c>
      <c r="BG1198" t="s">
        <v>102</v>
      </c>
      <c r="BH1198">
        <v>0</v>
      </c>
      <c r="BI1198">
        <v>879</v>
      </c>
      <c r="BJ1198">
        <v>879</v>
      </c>
      <c r="BK1198" t="s">
        <v>103</v>
      </c>
      <c r="BL1198">
        <f t="shared" si="653"/>
        <v>6</v>
      </c>
      <c r="BM1198" t="s">
        <v>104</v>
      </c>
      <c r="BN1198" t="s">
        <v>105</v>
      </c>
      <c r="BO1198" t="s">
        <v>106</v>
      </c>
      <c r="BP1198">
        <f t="shared" si="654"/>
        <v>6</v>
      </c>
      <c r="BQ1198">
        <v>879</v>
      </c>
      <c r="BR1198">
        <v>984</v>
      </c>
      <c r="BS1198">
        <v>0</v>
      </c>
      <c r="BT1198">
        <v>1863</v>
      </c>
      <c r="BU1198">
        <v>0</v>
      </c>
      <c r="BV1198">
        <v>0</v>
      </c>
      <c r="BW1198">
        <v>2</v>
      </c>
      <c r="BX1198">
        <v>1</v>
      </c>
      <c r="BY1198">
        <v>4</v>
      </c>
      <c r="BZ1198">
        <v>1</v>
      </c>
      <c r="CA1198" t="s">
        <v>97</v>
      </c>
      <c r="CB1198">
        <f t="shared" si="655"/>
        <v>5</v>
      </c>
      <c r="CC1198">
        <v>9</v>
      </c>
      <c r="CD1198" t="s">
        <v>107</v>
      </c>
      <c r="CE1198">
        <v>1</v>
      </c>
      <c r="CF1198" t="s">
        <v>97</v>
      </c>
      <c r="CG1198" t="s">
        <v>156</v>
      </c>
      <c r="CH1198">
        <f t="shared" si="656"/>
        <v>7</v>
      </c>
      <c r="CI1198">
        <v>2006</v>
      </c>
      <c r="CJ1198" t="s">
        <v>157</v>
      </c>
      <c r="CK1198">
        <f t="shared" si="657"/>
        <v>4</v>
      </c>
      <c r="CL1198">
        <v>3</v>
      </c>
      <c r="CM1198">
        <v>660</v>
      </c>
      <c r="CN1198" t="s">
        <v>98</v>
      </c>
      <c r="CO1198">
        <f t="shared" si="658"/>
        <v>4</v>
      </c>
      <c r="CP1198" t="s">
        <v>98</v>
      </c>
      <c r="CQ1198">
        <f t="shared" si="659"/>
        <v>4</v>
      </c>
      <c r="CR1198" t="s">
        <v>105</v>
      </c>
      <c r="CS1198">
        <f t="shared" si="660"/>
        <v>3</v>
      </c>
      <c r="CT1198">
        <v>100</v>
      </c>
      <c r="CU1198">
        <v>17</v>
      </c>
      <c r="CV1198">
        <v>0</v>
      </c>
      <c r="CW1198">
        <v>0</v>
      </c>
      <c r="CX1198">
        <v>0</v>
      </c>
      <c r="CY1198">
        <v>0</v>
      </c>
      <c r="CZ1198" t="s">
        <v>83</v>
      </c>
      <c r="DA1198" t="s">
        <v>83</v>
      </c>
      <c r="DB1198">
        <f t="shared" si="661"/>
        <v>5</v>
      </c>
      <c r="DC1198" t="s">
        <v>83</v>
      </c>
      <c r="DD1198">
        <v>0</v>
      </c>
      <c r="DE1198">
        <v>11</v>
      </c>
      <c r="DF1198">
        <v>2006</v>
      </c>
      <c r="DG1198">
        <f t="shared" si="664"/>
        <v>17</v>
      </c>
      <c r="DH1198" t="s">
        <v>158</v>
      </c>
      <c r="DI1198">
        <f t="shared" si="662"/>
        <v>8</v>
      </c>
      <c r="DJ1198" t="s">
        <v>159</v>
      </c>
      <c r="DK1198">
        <f t="shared" si="663"/>
        <v>6</v>
      </c>
      <c r="DL1198">
        <v>219210</v>
      </c>
    </row>
    <row r="1199" spans="1:116" x14ac:dyDescent="0.35">
      <c r="A1199">
        <v>1198</v>
      </c>
      <c r="B1199">
        <v>75</v>
      </c>
      <c r="C1199" t="s">
        <v>142</v>
      </c>
      <c r="D1199">
        <f t="shared" si="630"/>
        <v>2</v>
      </c>
      <c r="E1199">
        <v>65</v>
      </c>
      <c r="F1199">
        <v>8850</v>
      </c>
      <c r="G1199" t="s">
        <v>82</v>
      </c>
      <c r="H1199">
        <f t="shared" si="631"/>
        <v>2</v>
      </c>
      <c r="I1199" t="s">
        <v>83</v>
      </c>
      <c r="J1199" t="str">
        <f t="shared" si="632"/>
        <v/>
      </c>
      <c r="K1199" t="s">
        <v>120</v>
      </c>
      <c r="L1199">
        <f t="shared" si="633"/>
        <v>2</v>
      </c>
      <c r="M1199" t="s">
        <v>175</v>
      </c>
      <c r="N1199">
        <f t="shared" si="634"/>
        <v>1</v>
      </c>
      <c r="O1199" t="s">
        <v>86</v>
      </c>
      <c r="P1199">
        <f t="shared" si="635"/>
        <v>4</v>
      </c>
      <c r="Q1199" t="s">
        <v>122</v>
      </c>
      <c r="R1199">
        <f t="shared" si="636"/>
        <v>2</v>
      </c>
      <c r="S1199" t="s">
        <v>88</v>
      </c>
      <c r="T1199">
        <f t="shared" si="637"/>
        <v>3</v>
      </c>
      <c r="U1199" t="s">
        <v>143</v>
      </c>
      <c r="V1199">
        <f t="shared" si="638"/>
        <v>9</v>
      </c>
      <c r="W1199" t="s">
        <v>90</v>
      </c>
      <c r="X1199">
        <f t="shared" si="639"/>
        <v>7</v>
      </c>
      <c r="Y1199" t="s">
        <v>90</v>
      </c>
      <c r="Z1199">
        <f t="shared" si="640"/>
        <v>7</v>
      </c>
      <c r="AA1199" t="s">
        <v>91</v>
      </c>
      <c r="AB1199">
        <f t="shared" si="641"/>
        <v>3</v>
      </c>
      <c r="AC1199" t="s">
        <v>201</v>
      </c>
      <c r="AD1199">
        <f t="shared" si="642"/>
        <v>5</v>
      </c>
      <c r="AE1199">
        <v>7</v>
      </c>
      <c r="AF1199">
        <v>6</v>
      </c>
      <c r="AG1199">
        <v>1916</v>
      </c>
      <c r="AH1199">
        <v>1950</v>
      </c>
      <c r="AI1199" t="s">
        <v>93</v>
      </c>
      <c r="AJ1199">
        <f t="shared" si="643"/>
        <v>5</v>
      </c>
      <c r="AK1199" t="s">
        <v>94</v>
      </c>
      <c r="AL1199">
        <f t="shared" si="644"/>
        <v>8</v>
      </c>
      <c r="AM1199" t="s">
        <v>116</v>
      </c>
      <c r="AN1199">
        <f t="shared" si="645"/>
        <v>10</v>
      </c>
      <c r="AO1199" t="s">
        <v>116</v>
      </c>
      <c r="AP1199" t="s">
        <v>117</v>
      </c>
      <c r="AQ1199">
        <f t="shared" si="646"/>
        <v>2</v>
      </c>
      <c r="AR1199">
        <v>0</v>
      </c>
      <c r="AS1199" t="s">
        <v>98</v>
      </c>
      <c r="AT1199">
        <f t="shared" si="647"/>
        <v>3</v>
      </c>
      <c r="AU1199" t="s">
        <v>98</v>
      </c>
      <c r="AV1199">
        <f t="shared" si="648"/>
        <v>3</v>
      </c>
      <c r="AW1199" t="s">
        <v>126</v>
      </c>
      <c r="AX1199">
        <f t="shared" si="649"/>
        <v>3</v>
      </c>
      <c r="AY1199" t="s">
        <v>98</v>
      </c>
      <c r="AZ1199">
        <f t="shared" si="650"/>
        <v>4</v>
      </c>
      <c r="BA1199" t="s">
        <v>98</v>
      </c>
      <c r="BB1199">
        <f t="shared" si="651"/>
        <v>4</v>
      </c>
      <c r="BC1199" t="s">
        <v>100</v>
      </c>
      <c r="BD1199" t="s">
        <v>102</v>
      </c>
      <c r="BE1199">
        <f t="shared" si="652"/>
        <v>6</v>
      </c>
      <c r="BF1199">
        <v>0</v>
      </c>
      <c r="BG1199" t="s">
        <v>102</v>
      </c>
      <c r="BH1199">
        <v>0</v>
      </c>
      <c r="BI1199">
        <v>815</v>
      </c>
      <c r="BJ1199">
        <v>815</v>
      </c>
      <c r="BK1199" t="s">
        <v>103</v>
      </c>
      <c r="BL1199">
        <f t="shared" si="653"/>
        <v>6</v>
      </c>
      <c r="BM1199" t="s">
        <v>104</v>
      </c>
      <c r="BN1199" t="s">
        <v>105</v>
      </c>
      <c r="BO1199" t="s">
        <v>106</v>
      </c>
      <c r="BP1199">
        <f t="shared" si="654"/>
        <v>6</v>
      </c>
      <c r="BQ1199">
        <v>815</v>
      </c>
      <c r="BR1199">
        <v>875</v>
      </c>
      <c r="BS1199">
        <v>0</v>
      </c>
      <c r="BT1199">
        <v>1690</v>
      </c>
      <c r="BU1199">
        <v>0</v>
      </c>
      <c r="BV1199">
        <v>0</v>
      </c>
      <c r="BW1199">
        <v>1</v>
      </c>
      <c r="BX1199">
        <v>0</v>
      </c>
      <c r="BY1199">
        <v>3</v>
      </c>
      <c r="BZ1199">
        <v>1</v>
      </c>
      <c r="CA1199" t="s">
        <v>98</v>
      </c>
      <c r="CB1199">
        <f t="shared" si="655"/>
        <v>4</v>
      </c>
      <c r="CC1199">
        <v>7</v>
      </c>
      <c r="CD1199" t="s">
        <v>107</v>
      </c>
      <c r="CE1199">
        <v>1</v>
      </c>
      <c r="CF1199" t="s">
        <v>97</v>
      </c>
      <c r="CG1199" t="s">
        <v>127</v>
      </c>
      <c r="CH1199">
        <f t="shared" si="656"/>
        <v>5</v>
      </c>
      <c r="CI1199">
        <v>1916</v>
      </c>
      <c r="CJ1199" t="s">
        <v>102</v>
      </c>
      <c r="CK1199">
        <f t="shared" si="657"/>
        <v>2</v>
      </c>
      <c r="CL1199">
        <v>1</v>
      </c>
      <c r="CM1199">
        <v>225</v>
      </c>
      <c r="CN1199" t="s">
        <v>98</v>
      </c>
      <c r="CO1199">
        <f t="shared" si="658"/>
        <v>4</v>
      </c>
      <c r="CP1199" t="s">
        <v>98</v>
      </c>
      <c r="CQ1199">
        <f t="shared" si="659"/>
        <v>4</v>
      </c>
      <c r="CR1199" t="s">
        <v>105</v>
      </c>
      <c r="CS1199">
        <f t="shared" si="660"/>
        <v>3</v>
      </c>
      <c r="CT1199">
        <v>0</v>
      </c>
      <c r="CU1199">
        <v>0</v>
      </c>
      <c r="CV1199">
        <v>330</v>
      </c>
      <c r="CW1199">
        <v>0</v>
      </c>
      <c r="CX1199">
        <v>0</v>
      </c>
      <c r="CY1199">
        <v>0</v>
      </c>
      <c r="CZ1199" t="s">
        <v>83</v>
      </c>
      <c r="DA1199" t="s">
        <v>83</v>
      </c>
      <c r="DB1199">
        <f t="shared" si="661"/>
        <v>5</v>
      </c>
      <c r="DC1199" t="s">
        <v>83</v>
      </c>
      <c r="DD1199">
        <v>0</v>
      </c>
      <c r="DE1199">
        <v>7</v>
      </c>
      <c r="DF1199">
        <v>2006</v>
      </c>
      <c r="DG1199">
        <f t="shared" si="664"/>
        <v>17</v>
      </c>
      <c r="DH1199" t="s">
        <v>235</v>
      </c>
      <c r="DI1199">
        <f t="shared" si="662"/>
        <v>5</v>
      </c>
      <c r="DJ1199" t="s">
        <v>111</v>
      </c>
      <c r="DK1199">
        <f t="shared" si="663"/>
        <v>5</v>
      </c>
      <c r="DL1199">
        <v>144000</v>
      </c>
    </row>
    <row r="1200" spans="1:116" x14ac:dyDescent="0.35">
      <c r="A1200">
        <v>1199</v>
      </c>
      <c r="B1200">
        <v>20</v>
      </c>
      <c r="C1200" t="s">
        <v>81</v>
      </c>
      <c r="D1200">
        <f t="shared" si="630"/>
        <v>4</v>
      </c>
      <c r="E1200">
        <v>70</v>
      </c>
      <c r="F1200">
        <v>9100</v>
      </c>
      <c r="G1200" t="s">
        <v>82</v>
      </c>
      <c r="H1200">
        <f t="shared" si="631"/>
        <v>2</v>
      </c>
      <c r="I1200" t="s">
        <v>83</v>
      </c>
      <c r="J1200" t="str">
        <f t="shared" si="632"/>
        <v/>
      </c>
      <c r="K1200" t="s">
        <v>84</v>
      </c>
      <c r="L1200">
        <f t="shared" si="633"/>
        <v>1</v>
      </c>
      <c r="M1200" t="s">
        <v>85</v>
      </c>
      <c r="N1200">
        <f t="shared" si="634"/>
        <v>2</v>
      </c>
      <c r="O1200" t="s">
        <v>86</v>
      </c>
      <c r="P1200">
        <f t="shared" si="635"/>
        <v>4</v>
      </c>
      <c r="Q1200" t="s">
        <v>87</v>
      </c>
      <c r="R1200">
        <f t="shared" si="636"/>
        <v>4</v>
      </c>
      <c r="S1200" t="s">
        <v>88</v>
      </c>
      <c r="T1200">
        <f t="shared" si="637"/>
        <v>3</v>
      </c>
      <c r="U1200" t="s">
        <v>89</v>
      </c>
      <c r="V1200">
        <f t="shared" si="638"/>
        <v>16</v>
      </c>
      <c r="W1200" t="s">
        <v>90</v>
      </c>
      <c r="X1200">
        <f t="shared" si="639"/>
        <v>7</v>
      </c>
      <c r="Y1200" t="s">
        <v>90</v>
      </c>
      <c r="Z1200">
        <f t="shared" si="640"/>
        <v>7</v>
      </c>
      <c r="AA1200" t="s">
        <v>91</v>
      </c>
      <c r="AB1200">
        <f t="shared" si="641"/>
        <v>3</v>
      </c>
      <c r="AC1200" t="s">
        <v>115</v>
      </c>
      <c r="AD1200">
        <f t="shared" si="642"/>
        <v>4</v>
      </c>
      <c r="AE1200">
        <v>7</v>
      </c>
      <c r="AF1200">
        <v>5</v>
      </c>
      <c r="AG1200">
        <v>2001</v>
      </c>
      <c r="AH1200">
        <v>2001</v>
      </c>
      <c r="AI1200" t="s">
        <v>93</v>
      </c>
      <c r="AJ1200">
        <f t="shared" si="643"/>
        <v>5</v>
      </c>
      <c r="AK1200" t="s">
        <v>94</v>
      </c>
      <c r="AL1200">
        <f t="shared" si="644"/>
        <v>8</v>
      </c>
      <c r="AM1200" t="s">
        <v>95</v>
      </c>
      <c r="AN1200">
        <f t="shared" si="645"/>
        <v>14</v>
      </c>
      <c r="AO1200" t="s">
        <v>95</v>
      </c>
      <c r="AP1200" t="s">
        <v>117</v>
      </c>
      <c r="AQ1200">
        <f t="shared" si="646"/>
        <v>2</v>
      </c>
      <c r="AR1200">
        <v>0</v>
      </c>
      <c r="AS1200" t="s">
        <v>97</v>
      </c>
      <c r="AT1200">
        <f t="shared" si="647"/>
        <v>4</v>
      </c>
      <c r="AU1200" t="s">
        <v>98</v>
      </c>
      <c r="AV1200">
        <f t="shared" si="648"/>
        <v>3</v>
      </c>
      <c r="AW1200" t="s">
        <v>99</v>
      </c>
      <c r="AX1200">
        <f t="shared" si="649"/>
        <v>6</v>
      </c>
      <c r="AY1200" t="s">
        <v>97</v>
      </c>
      <c r="AZ1200">
        <f t="shared" si="650"/>
        <v>5</v>
      </c>
      <c r="BA1200" t="s">
        <v>98</v>
      </c>
      <c r="BB1200">
        <f t="shared" si="651"/>
        <v>4</v>
      </c>
      <c r="BC1200" t="s">
        <v>100</v>
      </c>
      <c r="BD1200" t="s">
        <v>102</v>
      </c>
      <c r="BE1200">
        <f t="shared" si="652"/>
        <v>6</v>
      </c>
      <c r="BF1200">
        <v>0</v>
      </c>
      <c r="BG1200" t="s">
        <v>102</v>
      </c>
      <c r="BH1200">
        <v>0</v>
      </c>
      <c r="BI1200">
        <v>1212</v>
      </c>
      <c r="BJ1200">
        <v>1212</v>
      </c>
      <c r="BK1200" t="s">
        <v>103</v>
      </c>
      <c r="BL1200">
        <f t="shared" si="653"/>
        <v>6</v>
      </c>
      <c r="BM1200" t="s">
        <v>104</v>
      </c>
      <c r="BN1200" t="s">
        <v>105</v>
      </c>
      <c r="BO1200" t="s">
        <v>106</v>
      </c>
      <c r="BP1200">
        <f t="shared" si="654"/>
        <v>6</v>
      </c>
      <c r="BQ1200">
        <v>1212</v>
      </c>
      <c r="BR1200">
        <v>0</v>
      </c>
      <c r="BS1200">
        <v>0</v>
      </c>
      <c r="BT1200">
        <v>1212</v>
      </c>
      <c r="BU1200">
        <v>0</v>
      </c>
      <c r="BV1200">
        <v>0</v>
      </c>
      <c r="BW1200">
        <v>2</v>
      </c>
      <c r="BX1200">
        <v>0</v>
      </c>
      <c r="BY1200">
        <v>3</v>
      </c>
      <c r="BZ1200">
        <v>1</v>
      </c>
      <c r="CA1200" t="s">
        <v>97</v>
      </c>
      <c r="CB1200">
        <f t="shared" si="655"/>
        <v>5</v>
      </c>
      <c r="CC1200">
        <v>6</v>
      </c>
      <c r="CD1200" t="s">
        <v>107</v>
      </c>
      <c r="CE1200">
        <v>0</v>
      </c>
      <c r="CF1200" t="s">
        <v>83</v>
      </c>
      <c r="CG1200" t="s">
        <v>108</v>
      </c>
      <c r="CH1200">
        <f t="shared" si="656"/>
        <v>6</v>
      </c>
      <c r="CI1200">
        <v>2001</v>
      </c>
      <c r="CJ1200" t="s">
        <v>109</v>
      </c>
      <c r="CK1200">
        <f t="shared" si="657"/>
        <v>3</v>
      </c>
      <c r="CL1200">
        <v>2</v>
      </c>
      <c r="CM1200">
        <v>573</v>
      </c>
      <c r="CN1200" t="s">
        <v>98</v>
      </c>
      <c r="CO1200">
        <f t="shared" si="658"/>
        <v>4</v>
      </c>
      <c r="CP1200" t="s">
        <v>98</v>
      </c>
      <c r="CQ1200">
        <f t="shared" si="659"/>
        <v>4</v>
      </c>
      <c r="CR1200" t="s">
        <v>105</v>
      </c>
      <c r="CS1200">
        <f t="shared" si="660"/>
        <v>3</v>
      </c>
      <c r="CT1200">
        <v>356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 t="s">
        <v>83</v>
      </c>
      <c r="DA1200" t="s">
        <v>83</v>
      </c>
      <c r="DB1200">
        <f t="shared" si="661"/>
        <v>5</v>
      </c>
      <c r="DC1200" t="s">
        <v>83</v>
      </c>
      <c r="DD1200">
        <v>0</v>
      </c>
      <c r="DE1200">
        <v>6</v>
      </c>
      <c r="DF1200">
        <v>2009</v>
      </c>
      <c r="DG1200">
        <f t="shared" si="664"/>
        <v>14</v>
      </c>
      <c r="DH1200" t="s">
        <v>110</v>
      </c>
      <c r="DI1200">
        <f t="shared" si="662"/>
        <v>4</v>
      </c>
      <c r="DJ1200" t="s">
        <v>111</v>
      </c>
      <c r="DK1200">
        <f t="shared" si="663"/>
        <v>5</v>
      </c>
      <c r="DL1200">
        <v>178000</v>
      </c>
    </row>
    <row r="1201" spans="1:116" x14ac:dyDescent="0.35">
      <c r="A1201">
        <v>1200</v>
      </c>
      <c r="B1201">
        <v>20</v>
      </c>
      <c r="C1201" t="s">
        <v>81</v>
      </c>
      <c r="D1201">
        <f t="shared" si="630"/>
        <v>4</v>
      </c>
      <c r="E1201">
        <v>75</v>
      </c>
      <c r="F1201">
        <v>11235</v>
      </c>
      <c r="G1201" t="s">
        <v>82</v>
      </c>
      <c r="H1201">
        <f t="shared" si="631"/>
        <v>2</v>
      </c>
      <c r="I1201" t="s">
        <v>83</v>
      </c>
      <c r="J1201" t="str">
        <f t="shared" si="632"/>
        <v/>
      </c>
      <c r="K1201" t="s">
        <v>84</v>
      </c>
      <c r="L1201">
        <f t="shared" si="633"/>
        <v>1</v>
      </c>
      <c r="M1201" t="s">
        <v>85</v>
      </c>
      <c r="N1201">
        <f t="shared" si="634"/>
        <v>2</v>
      </c>
      <c r="O1201" t="s">
        <v>86</v>
      </c>
      <c r="P1201">
        <f t="shared" si="635"/>
        <v>4</v>
      </c>
      <c r="Q1201" t="s">
        <v>87</v>
      </c>
      <c r="R1201">
        <f t="shared" si="636"/>
        <v>4</v>
      </c>
      <c r="S1201" t="s">
        <v>88</v>
      </c>
      <c r="T1201">
        <f t="shared" si="637"/>
        <v>3</v>
      </c>
      <c r="U1201" t="s">
        <v>151</v>
      </c>
      <c r="V1201">
        <f t="shared" si="638"/>
        <v>5</v>
      </c>
      <c r="W1201" t="s">
        <v>90</v>
      </c>
      <c r="X1201">
        <f t="shared" si="639"/>
        <v>7</v>
      </c>
      <c r="Y1201" t="s">
        <v>90</v>
      </c>
      <c r="Z1201">
        <f t="shared" si="640"/>
        <v>7</v>
      </c>
      <c r="AA1201" t="s">
        <v>91</v>
      </c>
      <c r="AB1201">
        <f t="shared" si="641"/>
        <v>3</v>
      </c>
      <c r="AC1201" t="s">
        <v>115</v>
      </c>
      <c r="AD1201">
        <f t="shared" si="642"/>
        <v>4</v>
      </c>
      <c r="AE1201">
        <v>4</v>
      </c>
      <c r="AF1201">
        <v>5</v>
      </c>
      <c r="AG1201">
        <v>1963</v>
      </c>
      <c r="AH1201">
        <v>1979</v>
      </c>
      <c r="AI1201" t="s">
        <v>93</v>
      </c>
      <c r="AJ1201">
        <f t="shared" si="643"/>
        <v>5</v>
      </c>
      <c r="AK1201" t="s">
        <v>94</v>
      </c>
      <c r="AL1201">
        <f t="shared" si="644"/>
        <v>8</v>
      </c>
      <c r="AM1201" t="s">
        <v>140</v>
      </c>
      <c r="AN1201">
        <f t="shared" si="645"/>
        <v>9</v>
      </c>
      <c r="AO1201" t="s">
        <v>140</v>
      </c>
      <c r="AP1201" t="s">
        <v>96</v>
      </c>
      <c r="AQ1201">
        <f t="shared" si="646"/>
        <v>4</v>
      </c>
      <c r="AR1201">
        <v>51</v>
      </c>
      <c r="AS1201" t="s">
        <v>98</v>
      </c>
      <c r="AT1201">
        <f t="shared" si="647"/>
        <v>3</v>
      </c>
      <c r="AU1201" t="s">
        <v>98</v>
      </c>
      <c r="AV1201">
        <f t="shared" si="648"/>
        <v>3</v>
      </c>
      <c r="AW1201" t="s">
        <v>118</v>
      </c>
      <c r="AX1201">
        <f t="shared" si="649"/>
        <v>2</v>
      </c>
      <c r="AY1201" t="s">
        <v>98</v>
      </c>
      <c r="AZ1201">
        <f t="shared" si="650"/>
        <v>4</v>
      </c>
      <c r="BA1201" t="s">
        <v>98</v>
      </c>
      <c r="BB1201">
        <f t="shared" si="651"/>
        <v>4</v>
      </c>
      <c r="BC1201" t="s">
        <v>100</v>
      </c>
      <c r="BD1201" t="s">
        <v>153</v>
      </c>
      <c r="BE1201">
        <f t="shared" si="652"/>
        <v>2</v>
      </c>
      <c r="BF1201">
        <v>547</v>
      </c>
      <c r="BG1201" t="s">
        <v>102</v>
      </c>
      <c r="BH1201">
        <v>0</v>
      </c>
      <c r="BI1201">
        <v>504</v>
      </c>
      <c r="BJ1201">
        <v>1051</v>
      </c>
      <c r="BK1201" t="s">
        <v>103</v>
      </c>
      <c r="BL1201">
        <f t="shared" si="653"/>
        <v>6</v>
      </c>
      <c r="BM1201" t="s">
        <v>97</v>
      </c>
      <c r="BN1201" t="s">
        <v>105</v>
      </c>
      <c r="BO1201" t="s">
        <v>106</v>
      </c>
      <c r="BP1201">
        <f t="shared" si="654"/>
        <v>6</v>
      </c>
      <c r="BQ1201">
        <v>1382</v>
      </c>
      <c r="BR1201">
        <v>0</v>
      </c>
      <c r="BS1201">
        <v>0</v>
      </c>
      <c r="BT1201">
        <v>1382</v>
      </c>
      <c r="BU1201">
        <v>0</v>
      </c>
      <c r="BV1201">
        <v>0</v>
      </c>
      <c r="BW1201">
        <v>1</v>
      </c>
      <c r="BX1201">
        <v>1</v>
      </c>
      <c r="BY1201">
        <v>3</v>
      </c>
      <c r="BZ1201">
        <v>1</v>
      </c>
      <c r="CA1201" t="s">
        <v>98</v>
      </c>
      <c r="CB1201">
        <f t="shared" si="655"/>
        <v>4</v>
      </c>
      <c r="CC1201">
        <v>6</v>
      </c>
      <c r="CD1201" t="s">
        <v>107</v>
      </c>
      <c r="CE1201">
        <v>1</v>
      </c>
      <c r="CF1201" t="s">
        <v>212</v>
      </c>
      <c r="CG1201" t="s">
        <v>108</v>
      </c>
      <c r="CH1201">
        <f t="shared" si="656"/>
        <v>6</v>
      </c>
      <c r="CI1201">
        <v>1974</v>
      </c>
      <c r="CJ1201" t="s">
        <v>102</v>
      </c>
      <c r="CK1201">
        <f t="shared" si="657"/>
        <v>2</v>
      </c>
      <c r="CL1201">
        <v>2</v>
      </c>
      <c r="CM1201">
        <v>459</v>
      </c>
      <c r="CN1201" t="s">
        <v>98</v>
      </c>
      <c r="CO1201">
        <f t="shared" si="658"/>
        <v>4</v>
      </c>
      <c r="CP1201" t="s">
        <v>98</v>
      </c>
      <c r="CQ1201">
        <f t="shared" si="659"/>
        <v>4</v>
      </c>
      <c r="CR1201" t="s">
        <v>105</v>
      </c>
      <c r="CS1201">
        <f t="shared" si="660"/>
        <v>3</v>
      </c>
      <c r="CT1201">
        <v>0</v>
      </c>
      <c r="CU1201">
        <v>82</v>
      </c>
      <c r="CV1201">
        <v>0</v>
      </c>
      <c r="CW1201">
        <v>0</v>
      </c>
      <c r="CX1201">
        <v>0</v>
      </c>
      <c r="CY1201">
        <v>0</v>
      </c>
      <c r="CZ1201" t="s">
        <v>83</v>
      </c>
      <c r="DA1201" t="s">
        <v>83</v>
      </c>
      <c r="DB1201">
        <f t="shared" si="661"/>
        <v>5</v>
      </c>
      <c r="DC1201" t="s">
        <v>83</v>
      </c>
      <c r="DD1201">
        <v>0</v>
      </c>
      <c r="DE1201">
        <v>10</v>
      </c>
      <c r="DF1201">
        <v>2006</v>
      </c>
      <c r="DG1201">
        <f t="shared" si="664"/>
        <v>17</v>
      </c>
      <c r="DH1201" t="s">
        <v>110</v>
      </c>
      <c r="DI1201">
        <f t="shared" si="662"/>
        <v>4</v>
      </c>
      <c r="DJ1201" t="s">
        <v>111</v>
      </c>
      <c r="DK1201">
        <f t="shared" si="663"/>
        <v>5</v>
      </c>
      <c r="DL1201">
        <v>148000</v>
      </c>
    </row>
    <row r="1202" spans="1:116" x14ac:dyDescent="0.35">
      <c r="A1202">
        <v>1201</v>
      </c>
      <c r="B1202">
        <v>20</v>
      </c>
      <c r="C1202" t="s">
        <v>81</v>
      </c>
      <c r="D1202">
        <f t="shared" si="630"/>
        <v>4</v>
      </c>
      <c r="E1202">
        <v>71</v>
      </c>
      <c r="F1202">
        <v>9353</v>
      </c>
      <c r="G1202" t="s">
        <v>82</v>
      </c>
      <c r="H1202">
        <f t="shared" si="631"/>
        <v>2</v>
      </c>
      <c r="I1202" t="s">
        <v>83</v>
      </c>
      <c r="J1202" t="str">
        <f t="shared" si="632"/>
        <v/>
      </c>
      <c r="K1202" t="s">
        <v>84</v>
      </c>
      <c r="L1202">
        <f t="shared" si="633"/>
        <v>1</v>
      </c>
      <c r="M1202" t="s">
        <v>85</v>
      </c>
      <c r="N1202">
        <f t="shared" si="634"/>
        <v>2</v>
      </c>
      <c r="O1202" t="s">
        <v>86</v>
      </c>
      <c r="P1202">
        <f t="shared" si="635"/>
        <v>4</v>
      </c>
      <c r="Q1202" t="s">
        <v>87</v>
      </c>
      <c r="R1202">
        <f t="shared" si="636"/>
        <v>4</v>
      </c>
      <c r="S1202" t="s">
        <v>88</v>
      </c>
      <c r="T1202">
        <f t="shared" si="637"/>
        <v>3</v>
      </c>
      <c r="U1202" t="s">
        <v>162</v>
      </c>
      <c r="V1202">
        <f t="shared" si="638"/>
        <v>7</v>
      </c>
      <c r="W1202" t="s">
        <v>90</v>
      </c>
      <c r="X1202">
        <f t="shared" si="639"/>
        <v>7</v>
      </c>
      <c r="Y1202" t="s">
        <v>90</v>
      </c>
      <c r="Z1202">
        <f t="shared" si="640"/>
        <v>7</v>
      </c>
      <c r="AA1202" t="s">
        <v>91</v>
      </c>
      <c r="AB1202">
        <f t="shared" si="641"/>
        <v>3</v>
      </c>
      <c r="AC1202" t="s">
        <v>115</v>
      </c>
      <c r="AD1202">
        <f t="shared" si="642"/>
        <v>4</v>
      </c>
      <c r="AE1202">
        <v>4</v>
      </c>
      <c r="AF1202">
        <v>5</v>
      </c>
      <c r="AG1202">
        <v>1970</v>
      </c>
      <c r="AH1202">
        <v>1970</v>
      </c>
      <c r="AI1202" t="s">
        <v>93</v>
      </c>
      <c r="AJ1202">
        <f t="shared" si="643"/>
        <v>5</v>
      </c>
      <c r="AK1202" t="s">
        <v>94</v>
      </c>
      <c r="AL1202">
        <f t="shared" si="644"/>
        <v>8</v>
      </c>
      <c r="AM1202" t="s">
        <v>116</v>
      </c>
      <c r="AN1202">
        <f t="shared" si="645"/>
        <v>10</v>
      </c>
      <c r="AO1202" t="s">
        <v>116</v>
      </c>
      <c r="AP1202" t="s">
        <v>117</v>
      </c>
      <c r="AQ1202">
        <f t="shared" si="646"/>
        <v>2</v>
      </c>
      <c r="AR1202">
        <v>0</v>
      </c>
      <c r="AS1202" t="s">
        <v>98</v>
      </c>
      <c r="AT1202">
        <f t="shared" si="647"/>
        <v>3</v>
      </c>
      <c r="AU1202" t="s">
        <v>98</v>
      </c>
      <c r="AV1202">
        <f t="shared" si="648"/>
        <v>3</v>
      </c>
      <c r="AW1202" t="s">
        <v>118</v>
      </c>
      <c r="AX1202">
        <f t="shared" si="649"/>
        <v>2</v>
      </c>
      <c r="AY1202" t="s">
        <v>98</v>
      </c>
      <c r="AZ1202">
        <f t="shared" si="650"/>
        <v>4</v>
      </c>
      <c r="BA1202" t="s">
        <v>98</v>
      </c>
      <c r="BB1202">
        <f t="shared" si="651"/>
        <v>4</v>
      </c>
      <c r="BC1202" t="s">
        <v>100</v>
      </c>
      <c r="BD1202" t="s">
        <v>102</v>
      </c>
      <c r="BE1202">
        <f t="shared" si="652"/>
        <v>6</v>
      </c>
      <c r="BF1202">
        <v>0</v>
      </c>
      <c r="BG1202" t="s">
        <v>102</v>
      </c>
      <c r="BH1202">
        <v>0</v>
      </c>
      <c r="BI1202">
        <v>864</v>
      </c>
      <c r="BJ1202">
        <v>864</v>
      </c>
      <c r="BK1202" t="s">
        <v>103</v>
      </c>
      <c r="BL1202">
        <f t="shared" si="653"/>
        <v>6</v>
      </c>
      <c r="BM1202" t="s">
        <v>97</v>
      </c>
      <c r="BN1202" t="s">
        <v>105</v>
      </c>
      <c r="BO1202" t="s">
        <v>106</v>
      </c>
      <c r="BP1202">
        <f t="shared" si="654"/>
        <v>6</v>
      </c>
      <c r="BQ1202">
        <v>864</v>
      </c>
      <c r="BR1202">
        <v>0</v>
      </c>
      <c r="BS1202">
        <v>0</v>
      </c>
      <c r="BT1202">
        <v>864</v>
      </c>
      <c r="BU1202">
        <v>0</v>
      </c>
      <c r="BV1202">
        <v>0</v>
      </c>
      <c r="BW1202">
        <v>1</v>
      </c>
      <c r="BX1202">
        <v>0</v>
      </c>
      <c r="BY1202">
        <v>3</v>
      </c>
      <c r="BZ1202">
        <v>1</v>
      </c>
      <c r="CA1202" t="s">
        <v>98</v>
      </c>
      <c r="CB1202">
        <f t="shared" si="655"/>
        <v>4</v>
      </c>
      <c r="CC1202">
        <v>5</v>
      </c>
      <c r="CD1202" t="s">
        <v>107</v>
      </c>
      <c r="CE1202">
        <v>0</v>
      </c>
      <c r="CF1202" t="s">
        <v>83</v>
      </c>
      <c r="CG1202" t="s">
        <v>108</v>
      </c>
      <c r="CH1202">
        <f t="shared" si="656"/>
        <v>6</v>
      </c>
      <c r="CI1202">
        <v>1972</v>
      </c>
      <c r="CJ1202" t="s">
        <v>102</v>
      </c>
      <c r="CK1202">
        <f t="shared" si="657"/>
        <v>2</v>
      </c>
      <c r="CL1202">
        <v>1</v>
      </c>
      <c r="CM1202">
        <v>280</v>
      </c>
      <c r="CN1202" t="s">
        <v>98</v>
      </c>
      <c r="CO1202">
        <f t="shared" si="658"/>
        <v>4</v>
      </c>
      <c r="CP1202" t="s">
        <v>98</v>
      </c>
      <c r="CQ1202">
        <f t="shared" si="659"/>
        <v>4</v>
      </c>
      <c r="CR1202" t="s">
        <v>105</v>
      </c>
      <c r="CS1202">
        <f t="shared" si="660"/>
        <v>3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 t="s">
        <v>83</v>
      </c>
      <c r="DA1202" t="s">
        <v>83</v>
      </c>
      <c r="DB1202">
        <f t="shared" si="661"/>
        <v>5</v>
      </c>
      <c r="DC1202" t="s">
        <v>135</v>
      </c>
      <c r="DD1202">
        <v>0</v>
      </c>
      <c r="DE1202">
        <v>7</v>
      </c>
      <c r="DF1202">
        <v>2006</v>
      </c>
      <c r="DG1202">
        <f t="shared" si="664"/>
        <v>17</v>
      </c>
      <c r="DH1202" t="s">
        <v>249</v>
      </c>
      <c r="DI1202">
        <f t="shared" si="662"/>
        <v>1</v>
      </c>
      <c r="DJ1202" t="s">
        <v>128</v>
      </c>
      <c r="DK1202">
        <f t="shared" si="663"/>
        <v>3</v>
      </c>
      <c r="DL1202">
        <v>116050</v>
      </c>
    </row>
    <row r="1203" spans="1:116" x14ac:dyDescent="0.35">
      <c r="A1203">
        <v>1202</v>
      </c>
      <c r="B1203">
        <v>60</v>
      </c>
      <c r="C1203" t="s">
        <v>81</v>
      </c>
      <c r="D1203">
        <f t="shared" si="630"/>
        <v>4</v>
      </c>
      <c r="E1203">
        <v>80</v>
      </c>
      <c r="F1203">
        <v>10400</v>
      </c>
      <c r="G1203" t="s">
        <v>82</v>
      </c>
      <c r="H1203">
        <f t="shared" si="631"/>
        <v>2</v>
      </c>
      <c r="I1203" t="s">
        <v>83</v>
      </c>
      <c r="J1203" t="str">
        <f t="shared" si="632"/>
        <v/>
      </c>
      <c r="K1203" t="s">
        <v>84</v>
      </c>
      <c r="L1203">
        <f t="shared" si="633"/>
        <v>1</v>
      </c>
      <c r="M1203" t="s">
        <v>85</v>
      </c>
      <c r="N1203">
        <f t="shared" si="634"/>
        <v>2</v>
      </c>
      <c r="O1203" t="s">
        <v>86</v>
      </c>
      <c r="P1203">
        <f t="shared" si="635"/>
        <v>4</v>
      </c>
      <c r="Q1203" t="s">
        <v>122</v>
      </c>
      <c r="R1203">
        <f t="shared" si="636"/>
        <v>2</v>
      </c>
      <c r="S1203" t="s">
        <v>88</v>
      </c>
      <c r="T1203">
        <f t="shared" si="637"/>
        <v>3</v>
      </c>
      <c r="U1203" t="s">
        <v>89</v>
      </c>
      <c r="V1203">
        <f t="shared" si="638"/>
        <v>16</v>
      </c>
      <c r="W1203" t="s">
        <v>90</v>
      </c>
      <c r="X1203">
        <f t="shared" si="639"/>
        <v>7</v>
      </c>
      <c r="Y1203" t="s">
        <v>90</v>
      </c>
      <c r="Z1203">
        <f t="shared" si="640"/>
        <v>7</v>
      </c>
      <c r="AA1203" t="s">
        <v>91</v>
      </c>
      <c r="AB1203">
        <f t="shared" si="641"/>
        <v>3</v>
      </c>
      <c r="AC1203" t="s">
        <v>92</v>
      </c>
      <c r="AD1203">
        <f t="shared" si="642"/>
        <v>8</v>
      </c>
      <c r="AE1203">
        <v>7</v>
      </c>
      <c r="AF1203">
        <v>5</v>
      </c>
      <c r="AG1203">
        <v>1998</v>
      </c>
      <c r="AH1203">
        <v>1998</v>
      </c>
      <c r="AI1203" t="s">
        <v>93</v>
      </c>
      <c r="AJ1203">
        <f t="shared" si="643"/>
        <v>5</v>
      </c>
      <c r="AK1203" t="s">
        <v>94</v>
      </c>
      <c r="AL1203">
        <f t="shared" si="644"/>
        <v>8</v>
      </c>
      <c r="AM1203" t="s">
        <v>95</v>
      </c>
      <c r="AN1203">
        <f t="shared" si="645"/>
        <v>14</v>
      </c>
      <c r="AO1203" t="s">
        <v>95</v>
      </c>
      <c r="AP1203" t="s">
        <v>117</v>
      </c>
      <c r="AQ1203">
        <f t="shared" si="646"/>
        <v>2</v>
      </c>
      <c r="AR1203">
        <v>0</v>
      </c>
      <c r="AS1203" t="s">
        <v>98</v>
      </c>
      <c r="AT1203">
        <f t="shared" si="647"/>
        <v>3</v>
      </c>
      <c r="AU1203" t="s">
        <v>98</v>
      </c>
      <c r="AV1203">
        <f t="shared" si="648"/>
        <v>3</v>
      </c>
      <c r="AW1203" t="s">
        <v>99</v>
      </c>
      <c r="AX1203">
        <f t="shared" si="649"/>
        <v>6</v>
      </c>
      <c r="AY1203" t="s">
        <v>97</v>
      </c>
      <c r="AZ1203">
        <f t="shared" si="650"/>
        <v>5</v>
      </c>
      <c r="BA1203" t="s">
        <v>98</v>
      </c>
      <c r="BB1203">
        <f t="shared" si="651"/>
        <v>4</v>
      </c>
      <c r="BC1203" t="s">
        <v>130</v>
      </c>
      <c r="BD1203" t="s">
        <v>102</v>
      </c>
      <c r="BE1203">
        <f t="shared" si="652"/>
        <v>6</v>
      </c>
      <c r="BF1203">
        <v>0</v>
      </c>
      <c r="BG1203" t="s">
        <v>102</v>
      </c>
      <c r="BH1203">
        <v>0</v>
      </c>
      <c r="BI1203">
        <v>866</v>
      </c>
      <c r="BJ1203">
        <v>866</v>
      </c>
      <c r="BK1203" t="s">
        <v>103</v>
      </c>
      <c r="BL1203">
        <f t="shared" si="653"/>
        <v>6</v>
      </c>
      <c r="BM1203" t="s">
        <v>104</v>
      </c>
      <c r="BN1203" t="s">
        <v>105</v>
      </c>
      <c r="BO1203" t="s">
        <v>106</v>
      </c>
      <c r="BP1203">
        <f t="shared" si="654"/>
        <v>6</v>
      </c>
      <c r="BQ1203">
        <v>866</v>
      </c>
      <c r="BR1203">
        <v>913</v>
      </c>
      <c r="BS1203">
        <v>0</v>
      </c>
      <c r="BT1203">
        <v>1779</v>
      </c>
      <c r="BU1203">
        <v>0</v>
      </c>
      <c r="BV1203">
        <v>0</v>
      </c>
      <c r="BW1203">
        <v>2</v>
      </c>
      <c r="BX1203">
        <v>1</v>
      </c>
      <c r="BY1203">
        <v>3</v>
      </c>
      <c r="BZ1203">
        <v>1</v>
      </c>
      <c r="CA1203" t="s">
        <v>97</v>
      </c>
      <c r="CB1203">
        <f t="shared" si="655"/>
        <v>5</v>
      </c>
      <c r="CC1203">
        <v>6</v>
      </c>
      <c r="CD1203" t="s">
        <v>107</v>
      </c>
      <c r="CE1203">
        <v>0</v>
      </c>
      <c r="CF1203" t="s">
        <v>83</v>
      </c>
      <c r="CG1203" t="s">
        <v>108</v>
      </c>
      <c r="CH1203">
        <f t="shared" si="656"/>
        <v>6</v>
      </c>
      <c r="CI1203">
        <v>1998</v>
      </c>
      <c r="CJ1203" t="s">
        <v>109</v>
      </c>
      <c r="CK1203">
        <f t="shared" si="657"/>
        <v>3</v>
      </c>
      <c r="CL1203">
        <v>2</v>
      </c>
      <c r="CM1203">
        <v>546</v>
      </c>
      <c r="CN1203" t="s">
        <v>98</v>
      </c>
      <c r="CO1203">
        <f t="shared" si="658"/>
        <v>4</v>
      </c>
      <c r="CP1203" t="s">
        <v>98</v>
      </c>
      <c r="CQ1203">
        <f t="shared" si="659"/>
        <v>4</v>
      </c>
      <c r="CR1203" t="s">
        <v>105</v>
      </c>
      <c r="CS1203">
        <f t="shared" si="660"/>
        <v>3</v>
      </c>
      <c r="CT1203">
        <v>198</v>
      </c>
      <c r="CU1203">
        <v>36</v>
      </c>
      <c r="CV1203">
        <v>0</v>
      </c>
      <c r="CW1203">
        <v>0</v>
      </c>
      <c r="CX1203">
        <v>0</v>
      </c>
      <c r="CY1203">
        <v>0</v>
      </c>
      <c r="CZ1203" t="s">
        <v>83</v>
      </c>
      <c r="DA1203" t="s">
        <v>83</v>
      </c>
      <c r="DB1203">
        <f t="shared" si="661"/>
        <v>5</v>
      </c>
      <c r="DC1203" t="s">
        <v>83</v>
      </c>
      <c r="DD1203">
        <v>0</v>
      </c>
      <c r="DE1203">
        <v>3</v>
      </c>
      <c r="DF1203">
        <v>2009</v>
      </c>
      <c r="DG1203">
        <f t="shared" si="664"/>
        <v>14</v>
      </c>
      <c r="DH1203" t="s">
        <v>110</v>
      </c>
      <c r="DI1203">
        <f t="shared" si="662"/>
        <v>4</v>
      </c>
      <c r="DJ1203" t="s">
        <v>111</v>
      </c>
      <c r="DK1203">
        <f t="shared" si="663"/>
        <v>5</v>
      </c>
      <c r="DL1203">
        <v>197900</v>
      </c>
    </row>
    <row r="1204" spans="1:116" x14ac:dyDescent="0.35">
      <c r="A1204">
        <v>1203</v>
      </c>
      <c r="B1204">
        <v>50</v>
      </c>
      <c r="C1204" t="s">
        <v>142</v>
      </c>
      <c r="D1204">
        <f t="shared" si="630"/>
        <v>2</v>
      </c>
      <c r="E1204">
        <v>50</v>
      </c>
      <c r="F1204">
        <v>6000</v>
      </c>
      <c r="G1204" t="s">
        <v>82</v>
      </c>
      <c r="H1204">
        <f t="shared" si="631"/>
        <v>2</v>
      </c>
      <c r="I1204" t="s">
        <v>83</v>
      </c>
      <c r="J1204" t="str">
        <f t="shared" si="632"/>
        <v/>
      </c>
      <c r="K1204" t="s">
        <v>84</v>
      </c>
      <c r="L1204">
        <f t="shared" si="633"/>
        <v>1</v>
      </c>
      <c r="M1204" t="s">
        <v>85</v>
      </c>
      <c r="N1204">
        <f t="shared" si="634"/>
        <v>2</v>
      </c>
      <c r="O1204" t="s">
        <v>86</v>
      </c>
      <c r="P1204">
        <f t="shared" si="635"/>
        <v>4</v>
      </c>
      <c r="Q1204" t="s">
        <v>122</v>
      </c>
      <c r="R1204">
        <f t="shared" si="636"/>
        <v>2</v>
      </c>
      <c r="S1204" t="s">
        <v>88</v>
      </c>
      <c r="T1204">
        <f t="shared" si="637"/>
        <v>3</v>
      </c>
      <c r="U1204" t="s">
        <v>148</v>
      </c>
      <c r="V1204">
        <f t="shared" si="638"/>
        <v>12</v>
      </c>
      <c r="W1204" t="s">
        <v>90</v>
      </c>
      <c r="X1204">
        <f t="shared" si="639"/>
        <v>7</v>
      </c>
      <c r="Y1204" t="s">
        <v>90</v>
      </c>
      <c r="Z1204">
        <f t="shared" si="640"/>
        <v>7</v>
      </c>
      <c r="AA1204" t="s">
        <v>91</v>
      </c>
      <c r="AB1204">
        <f t="shared" si="641"/>
        <v>3</v>
      </c>
      <c r="AC1204" t="s">
        <v>132</v>
      </c>
      <c r="AD1204">
        <f t="shared" si="642"/>
        <v>1</v>
      </c>
      <c r="AE1204">
        <v>5</v>
      </c>
      <c r="AF1204">
        <v>8</v>
      </c>
      <c r="AG1204">
        <v>1925</v>
      </c>
      <c r="AH1204">
        <v>1997</v>
      </c>
      <c r="AI1204" t="s">
        <v>93</v>
      </c>
      <c r="AJ1204">
        <f t="shared" si="643"/>
        <v>5</v>
      </c>
      <c r="AK1204" t="s">
        <v>94</v>
      </c>
      <c r="AL1204">
        <f t="shared" si="644"/>
        <v>8</v>
      </c>
      <c r="AM1204" t="s">
        <v>124</v>
      </c>
      <c r="AN1204">
        <f t="shared" si="645"/>
        <v>4</v>
      </c>
      <c r="AO1204" t="s">
        <v>124</v>
      </c>
      <c r="AP1204" t="s">
        <v>117</v>
      </c>
      <c r="AQ1204">
        <f t="shared" si="646"/>
        <v>2</v>
      </c>
      <c r="AR1204">
        <v>0</v>
      </c>
      <c r="AS1204" t="s">
        <v>98</v>
      </c>
      <c r="AT1204">
        <f t="shared" si="647"/>
        <v>3</v>
      </c>
      <c r="AU1204" t="s">
        <v>98</v>
      </c>
      <c r="AV1204">
        <f t="shared" si="648"/>
        <v>3</v>
      </c>
      <c r="AW1204" t="s">
        <v>126</v>
      </c>
      <c r="AX1204">
        <f t="shared" si="649"/>
        <v>3</v>
      </c>
      <c r="AY1204" t="s">
        <v>98</v>
      </c>
      <c r="AZ1204">
        <f t="shared" si="650"/>
        <v>4</v>
      </c>
      <c r="BA1204" t="s">
        <v>98</v>
      </c>
      <c r="BB1204">
        <f t="shared" si="651"/>
        <v>4</v>
      </c>
      <c r="BC1204" t="s">
        <v>100</v>
      </c>
      <c r="BD1204" t="s">
        <v>102</v>
      </c>
      <c r="BE1204">
        <f t="shared" si="652"/>
        <v>6</v>
      </c>
      <c r="BF1204">
        <v>0</v>
      </c>
      <c r="BG1204" t="s">
        <v>102</v>
      </c>
      <c r="BH1204">
        <v>0</v>
      </c>
      <c r="BI1204">
        <v>884</v>
      </c>
      <c r="BJ1204">
        <v>884</v>
      </c>
      <c r="BK1204" t="s">
        <v>103</v>
      </c>
      <c r="BL1204">
        <f t="shared" si="653"/>
        <v>6</v>
      </c>
      <c r="BM1204" t="s">
        <v>104</v>
      </c>
      <c r="BN1204" t="s">
        <v>105</v>
      </c>
      <c r="BO1204" t="s">
        <v>106</v>
      </c>
      <c r="BP1204">
        <f t="shared" si="654"/>
        <v>6</v>
      </c>
      <c r="BQ1204">
        <v>884</v>
      </c>
      <c r="BR1204">
        <v>464</v>
      </c>
      <c r="BS1204">
        <v>0</v>
      </c>
      <c r="BT1204">
        <v>1348</v>
      </c>
      <c r="BU1204">
        <v>1</v>
      </c>
      <c r="BV1204">
        <v>0</v>
      </c>
      <c r="BW1204">
        <v>1</v>
      </c>
      <c r="BX1204">
        <v>0</v>
      </c>
      <c r="BY1204">
        <v>3</v>
      </c>
      <c r="BZ1204">
        <v>1</v>
      </c>
      <c r="CA1204" t="s">
        <v>98</v>
      </c>
      <c r="CB1204">
        <f t="shared" si="655"/>
        <v>4</v>
      </c>
      <c r="CC1204">
        <v>5</v>
      </c>
      <c r="CD1204" t="s">
        <v>107</v>
      </c>
      <c r="CE1204">
        <v>1</v>
      </c>
      <c r="CF1204" t="s">
        <v>147</v>
      </c>
      <c r="CG1204" t="s">
        <v>127</v>
      </c>
      <c r="CH1204">
        <f t="shared" si="656"/>
        <v>5</v>
      </c>
      <c r="CI1204">
        <v>1960</v>
      </c>
      <c r="CJ1204" t="s">
        <v>102</v>
      </c>
      <c r="CK1204">
        <f t="shared" si="657"/>
        <v>2</v>
      </c>
      <c r="CL1204">
        <v>1</v>
      </c>
      <c r="CM1204">
        <v>216</v>
      </c>
      <c r="CN1204" t="s">
        <v>98</v>
      </c>
      <c r="CO1204">
        <f t="shared" si="658"/>
        <v>4</v>
      </c>
      <c r="CP1204" t="s">
        <v>98</v>
      </c>
      <c r="CQ1204">
        <f t="shared" si="659"/>
        <v>4</v>
      </c>
      <c r="CR1204" t="s">
        <v>177</v>
      </c>
      <c r="CS1204">
        <f t="shared" si="660"/>
        <v>2</v>
      </c>
      <c r="CT1204">
        <v>0</v>
      </c>
      <c r="CU1204">
        <v>0</v>
      </c>
      <c r="CV1204">
        <v>208</v>
      </c>
      <c r="CW1204">
        <v>0</v>
      </c>
      <c r="CX1204">
        <v>0</v>
      </c>
      <c r="CY1204">
        <v>0</v>
      </c>
      <c r="CZ1204" t="s">
        <v>83</v>
      </c>
      <c r="DA1204" t="s">
        <v>83</v>
      </c>
      <c r="DB1204">
        <f t="shared" si="661"/>
        <v>5</v>
      </c>
      <c r="DC1204" t="s">
        <v>83</v>
      </c>
      <c r="DD1204">
        <v>0</v>
      </c>
      <c r="DE1204">
        <v>5</v>
      </c>
      <c r="DF1204">
        <v>2009</v>
      </c>
      <c r="DG1204">
        <f t="shared" si="664"/>
        <v>14</v>
      </c>
      <c r="DH1204" t="s">
        <v>110</v>
      </c>
      <c r="DI1204">
        <f t="shared" si="662"/>
        <v>4</v>
      </c>
      <c r="DJ1204" t="s">
        <v>111</v>
      </c>
      <c r="DK1204">
        <f t="shared" si="663"/>
        <v>5</v>
      </c>
      <c r="DL1204">
        <v>117000</v>
      </c>
    </row>
    <row r="1205" spans="1:116" x14ac:dyDescent="0.35">
      <c r="A1205">
        <v>1204</v>
      </c>
      <c r="B1205">
        <v>20</v>
      </c>
      <c r="C1205" t="s">
        <v>81</v>
      </c>
      <c r="D1205">
        <f t="shared" si="630"/>
        <v>4</v>
      </c>
      <c r="E1205">
        <v>75</v>
      </c>
      <c r="F1205">
        <v>9750</v>
      </c>
      <c r="G1205" t="s">
        <v>82</v>
      </c>
      <c r="H1205">
        <f t="shared" si="631"/>
        <v>2</v>
      </c>
      <c r="I1205" t="s">
        <v>83</v>
      </c>
      <c r="J1205" t="str">
        <f t="shared" si="632"/>
        <v/>
      </c>
      <c r="K1205" t="s">
        <v>84</v>
      </c>
      <c r="L1205">
        <f t="shared" si="633"/>
        <v>1</v>
      </c>
      <c r="M1205" t="s">
        <v>85</v>
      </c>
      <c r="N1205">
        <f t="shared" si="634"/>
        <v>2</v>
      </c>
      <c r="O1205" t="s">
        <v>86</v>
      </c>
      <c r="P1205">
        <f t="shared" si="635"/>
        <v>4</v>
      </c>
      <c r="Q1205" t="s">
        <v>87</v>
      </c>
      <c r="R1205">
        <f t="shared" si="636"/>
        <v>4</v>
      </c>
      <c r="S1205" t="s">
        <v>88</v>
      </c>
      <c r="T1205">
        <f t="shared" si="637"/>
        <v>3</v>
      </c>
      <c r="U1205" t="s">
        <v>89</v>
      </c>
      <c r="V1205">
        <f t="shared" si="638"/>
        <v>16</v>
      </c>
      <c r="W1205" t="s">
        <v>90</v>
      </c>
      <c r="X1205">
        <f t="shared" si="639"/>
        <v>7</v>
      </c>
      <c r="Y1205" t="s">
        <v>90</v>
      </c>
      <c r="Z1205">
        <f t="shared" si="640"/>
        <v>7</v>
      </c>
      <c r="AA1205" t="s">
        <v>91</v>
      </c>
      <c r="AB1205">
        <f t="shared" si="641"/>
        <v>3</v>
      </c>
      <c r="AC1205" t="s">
        <v>115</v>
      </c>
      <c r="AD1205">
        <f t="shared" si="642"/>
        <v>4</v>
      </c>
      <c r="AE1205">
        <v>7</v>
      </c>
      <c r="AF1205">
        <v>5</v>
      </c>
      <c r="AG1205">
        <v>2000</v>
      </c>
      <c r="AH1205">
        <v>2001</v>
      </c>
      <c r="AI1205" t="s">
        <v>93</v>
      </c>
      <c r="AJ1205">
        <f t="shared" si="643"/>
        <v>5</v>
      </c>
      <c r="AK1205" t="s">
        <v>94</v>
      </c>
      <c r="AL1205">
        <f t="shared" si="644"/>
        <v>8</v>
      </c>
      <c r="AM1205" t="s">
        <v>95</v>
      </c>
      <c r="AN1205">
        <f t="shared" si="645"/>
        <v>14</v>
      </c>
      <c r="AO1205" t="s">
        <v>95</v>
      </c>
      <c r="AP1205" t="s">
        <v>96</v>
      </c>
      <c r="AQ1205">
        <f t="shared" si="646"/>
        <v>4</v>
      </c>
      <c r="AR1205">
        <v>171</v>
      </c>
      <c r="AS1205" t="s">
        <v>97</v>
      </c>
      <c r="AT1205">
        <f t="shared" si="647"/>
        <v>4</v>
      </c>
      <c r="AU1205" t="s">
        <v>98</v>
      </c>
      <c r="AV1205">
        <f t="shared" si="648"/>
        <v>3</v>
      </c>
      <c r="AW1205" t="s">
        <v>99</v>
      </c>
      <c r="AX1205">
        <f t="shared" si="649"/>
        <v>6</v>
      </c>
      <c r="AY1205" t="s">
        <v>97</v>
      </c>
      <c r="AZ1205">
        <f t="shared" si="650"/>
        <v>5</v>
      </c>
      <c r="BA1205" t="s">
        <v>98</v>
      </c>
      <c r="BB1205">
        <f t="shared" si="651"/>
        <v>4</v>
      </c>
      <c r="BC1205" t="s">
        <v>100</v>
      </c>
      <c r="BD1205" t="s">
        <v>102</v>
      </c>
      <c r="BE1205">
        <f t="shared" si="652"/>
        <v>6</v>
      </c>
      <c r="BF1205">
        <v>0</v>
      </c>
      <c r="BG1205" t="s">
        <v>102</v>
      </c>
      <c r="BH1205">
        <v>0</v>
      </c>
      <c r="BI1205">
        <v>1630</v>
      </c>
      <c r="BJ1205">
        <v>1630</v>
      </c>
      <c r="BK1205" t="s">
        <v>103</v>
      </c>
      <c r="BL1205">
        <f t="shared" si="653"/>
        <v>6</v>
      </c>
      <c r="BM1205" t="s">
        <v>104</v>
      </c>
      <c r="BN1205" t="s">
        <v>105</v>
      </c>
      <c r="BO1205" t="s">
        <v>106</v>
      </c>
      <c r="BP1205">
        <f t="shared" si="654"/>
        <v>6</v>
      </c>
      <c r="BQ1205">
        <v>1630</v>
      </c>
      <c r="BR1205">
        <v>0</v>
      </c>
      <c r="BS1205">
        <v>0</v>
      </c>
      <c r="BT1205">
        <v>1630</v>
      </c>
      <c r="BU1205">
        <v>0</v>
      </c>
      <c r="BV1205">
        <v>0</v>
      </c>
      <c r="BW1205">
        <v>2</v>
      </c>
      <c r="BX1205">
        <v>0</v>
      </c>
      <c r="BY1205">
        <v>3</v>
      </c>
      <c r="BZ1205">
        <v>1</v>
      </c>
      <c r="CA1205" t="s">
        <v>97</v>
      </c>
      <c r="CB1205">
        <f t="shared" si="655"/>
        <v>5</v>
      </c>
      <c r="CC1205">
        <v>6</v>
      </c>
      <c r="CD1205" t="s">
        <v>107</v>
      </c>
      <c r="CE1205">
        <v>1</v>
      </c>
      <c r="CF1205" t="s">
        <v>98</v>
      </c>
      <c r="CG1205" t="s">
        <v>108</v>
      </c>
      <c r="CH1205">
        <f t="shared" si="656"/>
        <v>6</v>
      </c>
      <c r="CI1205">
        <v>2000</v>
      </c>
      <c r="CJ1205" t="s">
        <v>102</v>
      </c>
      <c r="CK1205">
        <f t="shared" si="657"/>
        <v>2</v>
      </c>
      <c r="CL1205">
        <v>2</v>
      </c>
      <c r="CM1205">
        <v>451</v>
      </c>
      <c r="CN1205" t="s">
        <v>98</v>
      </c>
      <c r="CO1205">
        <f t="shared" si="658"/>
        <v>4</v>
      </c>
      <c r="CP1205" t="s">
        <v>98</v>
      </c>
      <c r="CQ1205">
        <f t="shared" si="659"/>
        <v>4</v>
      </c>
      <c r="CR1205" t="s">
        <v>105</v>
      </c>
      <c r="CS1205">
        <f t="shared" si="660"/>
        <v>3</v>
      </c>
      <c r="CT1205">
        <v>74</v>
      </c>
      <c r="CU1205">
        <v>234</v>
      </c>
      <c r="CV1205">
        <v>0</v>
      </c>
      <c r="CW1205">
        <v>0</v>
      </c>
      <c r="CX1205">
        <v>0</v>
      </c>
      <c r="CY1205">
        <v>0</v>
      </c>
      <c r="CZ1205" t="s">
        <v>83</v>
      </c>
      <c r="DA1205" t="s">
        <v>83</v>
      </c>
      <c r="DB1205">
        <f t="shared" si="661"/>
        <v>5</v>
      </c>
      <c r="DC1205" t="s">
        <v>83</v>
      </c>
      <c r="DD1205">
        <v>0</v>
      </c>
      <c r="DE1205">
        <v>10</v>
      </c>
      <c r="DF1205">
        <v>2009</v>
      </c>
      <c r="DG1205">
        <f t="shared" si="664"/>
        <v>14</v>
      </c>
      <c r="DH1205" t="s">
        <v>110</v>
      </c>
      <c r="DI1205">
        <f t="shared" si="662"/>
        <v>4</v>
      </c>
      <c r="DJ1205" t="s">
        <v>111</v>
      </c>
      <c r="DK1205">
        <f t="shared" si="663"/>
        <v>5</v>
      </c>
      <c r="DL1205">
        <v>213000</v>
      </c>
    </row>
    <row r="1206" spans="1:116" x14ac:dyDescent="0.35">
      <c r="A1206">
        <v>1205</v>
      </c>
      <c r="B1206">
        <v>20</v>
      </c>
      <c r="C1206" t="s">
        <v>81</v>
      </c>
      <c r="D1206">
        <f t="shared" si="630"/>
        <v>4</v>
      </c>
      <c r="E1206">
        <v>78</v>
      </c>
      <c r="F1206">
        <v>10140</v>
      </c>
      <c r="G1206" t="s">
        <v>82</v>
      </c>
      <c r="H1206">
        <f t="shared" si="631"/>
        <v>2</v>
      </c>
      <c r="I1206" t="s">
        <v>83</v>
      </c>
      <c r="J1206" t="str">
        <f t="shared" si="632"/>
        <v/>
      </c>
      <c r="K1206" t="s">
        <v>84</v>
      </c>
      <c r="L1206">
        <f t="shared" si="633"/>
        <v>1</v>
      </c>
      <c r="M1206" t="s">
        <v>85</v>
      </c>
      <c r="N1206">
        <f t="shared" si="634"/>
        <v>2</v>
      </c>
      <c r="O1206" t="s">
        <v>86</v>
      </c>
      <c r="P1206">
        <f t="shared" si="635"/>
        <v>4</v>
      </c>
      <c r="Q1206" t="s">
        <v>87</v>
      </c>
      <c r="R1206">
        <f t="shared" si="636"/>
        <v>4</v>
      </c>
      <c r="S1206" t="s">
        <v>88</v>
      </c>
      <c r="T1206">
        <f t="shared" si="637"/>
        <v>3</v>
      </c>
      <c r="U1206" t="s">
        <v>138</v>
      </c>
      <c r="V1206">
        <f t="shared" si="638"/>
        <v>10</v>
      </c>
      <c r="W1206" t="s">
        <v>90</v>
      </c>
      <c r="X1206">
        <f t="shared" si="639"/>
        <v>7</v>
      </c>
      <c r="Y1206" t="s">
        <v>90</v>
      </c>
      <c r="Z1206">
        <f t="shared" si="640"/>
        <v>7</v>
      </c>
      <c r="AA1206" t="s">
        <v>91</v>
      </c>
      <c r="AB1206">
        <f t="shared" si="641"/>
        <v>3</v>
      </c>
      <c r="AC1206" t="s">
        <v>115</v>
      </c>
      <c r="AD1206">
        <f t="shared" si="642"/>
        <v>4</v>
      </c>
      <c r="AE1206">
        <v>5</v>
      </c>
      <c r="AF1206">
        <v>6</v>
      </c>
      <c r="AG1206">
        <v>1975</v>
      </c>
      <c r="AH1206">
        <v>1975</v>
      </c>
      <c r="AI1206" t="s">
        <v>93</v>
      </c>
      <c r="AJ1206">
        <f t="shared" si="643"/>
        <v>5</v>
      </c>
      <c r="AK1206" t="s">
        <v>94</v>
      </c>
      <c r="AL1206">
        <f t="shared" si="644"/>
        <v>8</v>
      </c>
      <c r="AM1206" t="s">
        <v>140</v>
      </c>
      <c r="AN1206">
        <f t="shared" si="645"/>
        <v>9</v>
      </c>
      <c r="AO1206" t="s">
        <v>140</v>
      </c>
      <c r="AP1206" t="s">
        <v>117</v>
      </c>
      <c r="AQ1206">
        <f t="shared" si="646"/>
        <v>2</v>
      </c>
      <c r="AR1206">
        <v>0</v>
      </c>
      <c r="AS1206" t="s">
        <v>98</v>
      </c>
      <c r="AT1206">
        <f t="shared" si="647"/>
        <v>3</v>
      </c>
      <c r="AU1206" t="s">
        <v>98</v>
      </c>
      <c r="AV1206">
        <f t="shared" si="648"/>
        <v>3</v>
      </c>
      <c r="AW1206" t="s">
        <v>118</v>
      </c>
      <c r="AX1206">
        <f t="shared" si="649"/>
        <v>2</v>
      </c>
      <c r="AY1206" t="s">
        <v>97</v>
      </c>
      <c r="AZ1206">
        <f t="shared" si="650"/>
        <v>5</v>
      </c>
      <c r="BA1206" t="s">
        <v>98</v>
      </c>
      <c r="BB1206">
        <f t="shared" si="651"/>
        <v>4</v>
      </c>
      <c r="BC1206" t="s">
        <v>100</v>
      </c>
      <c r="BD1206" t="s">
        <v>119</v>
      </c>
      <c r="BE1206">
        <f t="shared" si="652"/>
        <v>4</v>
      </c>
      <c r="BF1206">
        <v>788</v>
      </c>
      <c r="BG1206" t="s">
        <v>102</v>
      </c>
      <c r="BH1206">
        <v>0</v>
      </c>
      <c r="BI1206">
        <v>268</v>
      </c>
      <c r="BJ1206">
        <v>1056</v>
      </c>
      <c r="BK1206" t="s">
        <v>103</v>
      </c>
      <c r="BL1206">
        <f t="shared" si="653"/>
        <v>6</v>
      </c>
      <c r="BM1206" t="s">
        <v>104</v>
      </c>
      <c r="BN1206" t="s">
        <v>105</v>
      </c>
      <c r="BO1206" t="s">
        <v>106</v>
      </c>
      <c r="BP1206">
        <f t="shared" si="654"/>
        <v>6</v>
      </c>
      <c r="BQ1206">
        <v>1074</v>
      </c>
      <c r="BR1206">
        <v>0</v>
      </c>
      <c r="BS1206">
        <v>0</v>
      </c>
      <c r="BT1206">
        <v>1074</v>
      </c>
      <c r="BU1206">
        <v>1</v>
      </c>
      <c r="BV1206">
        <v>0</v>
      </c>
      <c r="BW1206">
        <v>1</v>
      </c>
      <c r="BX1206">
        <v>1</v>
      </c>
      <c r="BY1206">
        <v>3</v>
      </c>
      <c r="BZ1206">
        <v>1</v>
      </c>
      <c r="CA1206" t="s">
        <v>98</v>
      </c>
      <c r="CB1206">
        <f t="shared" si="655"/>
        <v>4</v>
      </c>
      <c r="CC1206">
        <v>6</v>
      </c>
      <c r="CD1206" t="s">
        <v>107</v>
      </c>
      <c r="CE1206">
        <v>0</v>
      </c>
      <c r="CF1206" t="s">
        <v>83</v>
      </c>
      <c r="CG1206" t="s">
        <v>108</v>
      </c>
      <c r="CH1206">
        <f t="shared" si="656"/>
        <v>6</v>
      </c>
      <c r="CI1206">
        <v>1975</v>
      </c>
      <c r="CJ1206" t="s">
        <v>109</v>
      </c>
      <c r="CK1206">
        <f t="shared" si="657"/>
        <v>3</v>
      </c>
      <c r="CL1206">
        <v>2</v>
      </c>
      <c r="CM1206">
        <v>495</v>
      </c>
      <c r="CN1206" t="s">
        <v>98</v>
      </c>
      <c r="CO1206">
        <f t="shared" si="658"/>
        <v>4</v>
      </c>
      <c r="CP1206" t="s">
        <v>98</v>
      </c>
      <c r="CQ1206">
        <f t="shared" si="659"/>
        <v>4</v>
      </c>
      <c r="CR1206" t="s">
        <v>105</v>
      </c>
      <c r="CS1206">
        <f t="shared" si="660"/>
        <v>3</v>
      </c>
      <c r="CT1206">
        <v>0</v>
      </c>
      <c r="CU1206">
        <v>88</v>
      </c>
      <c r="CV1206">
        <v>0</v>
      </c>
      <c r="CW1206">
        <v>0</v>
      </c>
      <c r="CX1206">
        <v>0</v>
      </c>
      <c r="CY1206">
        <v>0</v>
      </c>
      <c r="CZ1206" t="s">
        <v>83</v>
      </c>
      <c r="DA1206" t="s">
        <v>134</v>
      </c>
      <c r="DB1206">
        <f t="shared" si="661"/>
        <v>3</v>
      </c>
      <c r="DC1206" t="s">
        <v>83</v>
      </c>
      <c r="DD1206">
        <v>0</v>
      </c>
      <c r="DE1206">
        <v>7</v>
      </c>
      <c r="DF1206">
        <v>2006</v>
      </c>
      <c r="DG1206">
        <f t="shared" si="664"/>
        <v>17</v>
      </c>
      <c r="DH1206" t="s">
        <v>110</v>
      </c>
      <c r="DI1206">
        <f t="shared" si="662"/>
        <v>4</v>
      </c>
      <c r="DJ1206" t="s">
        <v>111</v>
      </c>
      <c r="DK1206">
        <f t="shared" si="663"/>
        <v>5</v>
      </c>
      <c r="DL1206">
        <v>153500</v>
      </c>
    </row>
    <row r="1207" spans="1:116" x14ac:dyDescent="0.35">
      <c r="A1207">
        <v>1206</v>
      </c>
      <c r="B1207">
        <v>20</v>
      </c>
      <c r="C1207" t="s">
        <v>81</v>
      </c>
      <c r="D1207">
        <f t="shared" si="630"/>
        <v>4</v>
      </c>
      <c r="E1207">
        <v>90</v>
      </c>
      <c r="F1207">
        <v>14684</v>
      </c>
      <c r="G1207" t="s">
        <v>82</v>
      </c>
      <c r="H1207">
        <f t="shared" si="631"/>
        <v>2</v>
      </c>
      <c r="I1207" t="s">
        <v>83</v>
      </c>
      <c r="J1207" t="str">
        <f t="shared" si="632"/>
        <v/>
      </c>
      <c r="K1207" t="s">
        <v>120</v>
      </c>
      <c r="L1207">
        <f t="shared" si="633"/>
        <v>2</v>
      </c>
      <c r="M1207" t="s">
        <v>85</v>
      </c>
      <c r="N1207">
        <f t="shared" si="634"/>
        <v>2</v>
      </c>
      <c r="O1207" t="s">
        <v>86</v>
      </c>
      <c r="P1207">
        <f t="shared" si="635"/>
        <v>4</v>
      </c>
      <c r="Q1207" t="s">
        <v>166</v>
      </c>
      <c r="R1207">
        <f t="shared" si="636"/>
        <v>1</v>
      </c>
      <c r="S1207" t="s">
        <v>88</v>
      </c>
      <c r="T1207">
        <f t="shared" si="637"/>
        <v>3</v>
      </c>
      <c r="U1207" t="s">
        <v>170</v>
      </c>
      <c r="V1207">
        <f t="shared" si="638"/>
        <v>15</v>
      </c>
      <c r="W1207" t="s">
        <v>90</v>
      </c>
      <c r="X1207">
        <f t="shared" si="639"/>
        <v>7</v>
      </c>
      <c r="Y1207" t="s">
        <v>90</v>
      </c>
      <c r="Z1207">
        <f t="shared" si="640"/>
        <v>7</v>
      </c>
      <c r="AA1207" t="s">
        <v>91</v>
      </c>
      <c r="AB1207">
        <f t="shared" si="641"/>
        <v>3</v>
      </c>
      <c r="AC1207" t="s">
        <v>115</v>
      </c>
      <c r="AD1207">
        <f t="shared" si="642"/>
        <v>4</v>
      </c>
      <c r="AE1207">
        <v>7</v>
      </c>
      <c r="AF1207">
        <v>7</v>
      </c>
      <c r="AG1207">
        <v>1990</v>
      </c>
      <c r="AH1207">
        <v>1991</v>
      </c>
      <c r="AI1207" t="s">
        <v>152</v>
      </c>
      <c r="AJ1207">
        <f t="shared" si="643"/>
        <v>6</v>
      </c>
      <c r="AK1207" t="s">
        <v>94</v>
      </c>
      <c r="AL1207">
        <f t="shared" si="644"/>
        <v>8</v>
      </c>
      <c r="AM1207" t="s">
        <v>140</v>
      </c>
      <c r="AN1207">
        <f t="shared" si="645"/>
        <v>9</v>
      </c>
      <c r="AO1207" t="s">
        <v>140</v>
      </c>
      <c r="AP1207" t="s">
        <v>96</v>
      </c>
      <c r="AQ1207">
        <f t="shared" si="646"/>
        <v>4</v>
      </c>
      <c r="AR1207">
        <v>234</v>
      </c>
      <c r="AS1207" t="s">
        <v>97</v>
      </c>
      <c r="AT1207">
        <f t="shared" si="647"/>
        <v>4</v>
      </c>
      <c r="AU1207" t="s">
        <v>98</v>
      </c>
      <c r="AV1207">
        <f t="shared" si="648"/>
        <v>3</v>
      </c>
      <c r="AW1207" t="s">
        <v>118</v>
      </c>
      <c r="AX1207">
        <f t="shared" si="649"/>
        <v>2</v>
      </c>
      <c r="AY1207" t="s">
        <v>97</v>
      </c>
      <c r="AZ1207">
        <f t="shared" si="650"/>
        <v>5</v>
      </c>
      <c r="BA1207" t="s">
        <v>98</v>
      </c>
      <c r="BB1207">
        <f t="shared" si="651"/>
        <v>4</v>
      </c>
      <c r="BC1207" t="s">
        <v>121</v>
      </c>
      <c r="BD1207" t="s">
        <v>119</v>
      </c>
      <c r="BE1207">
        <f t="shared" si="652"/>
        <v>4</v>
      </c>
      <c r="BF1207">
        <v>485</v>
      </c>
      <c r="BG1207" t="s">
        <v>141</v>
      </c>
      <c r="BH1207">
        <v>177</v>
      </c>
      <c r="BI1207">
        <v>1496</v>
      </c>
      <c r="BJ1207">
        <v>2158</v>
      </c>
      <c r="BK1207" t="s">
        <v>103</v>
      </c>
      <c r="BL1207">
        <f t="shared" si="653"/>
        <v>6</v>
      </c>
      <c r="BM1207" t="s">
        <v>97</v>
      </c>
      <c r="BN1207" t="s">
        <v>105</v>
      </c>
      <c r="BO1207" t="s">
        <v>106</v>
      </c>
      <c r="BP1207">
        <f t="shared" si="654"/>
        <v>6</v>
      </c>
      <c r="BQ1207">
        <v>2196</v>
      </c>
      <c r="BR1207">
        <v>0</v>
      </c>
      <c r="BS1207">
        <v>0</v>
      </c>
      <c r="BT1207">
        <v>2196</v>
      </c>
      <c r="BU1207">
        <v>0</v>
      </c>
      <c r="BV1207">
        <v>0</v>
      </c>
      <c r="BW1207">
        <v>2</v>
      </c>
      <c r="BX1207">
        <v>0</v>
      </c>
      <c r="BY1207">
        <v>3</v>
      </c>
      <c r="BZ1207">
        <v>1</v>
      </c>
      <c r="CA1207" t="s">
        <v>97</v>
      </c>
      <c r="CB1207">
        <f t="shared" si="655"/>
        <v>5</v>
      </c>
      <c r="CC1207">
        <v>7</v>
      </c>
      <c r="CD1207" t="s">
        <v>107</v>
      </c>
      <c r="CE1207">
        <v>1</v>
      </c>
      <c r="CF1207" t="s">
        <v>98</v>
      </c>
      <c r="CG1207" t="s">
        <v>108</v>
      </c>
      <c r="CH1207">
        <f t="shared" si="656"/>
        <v>6</v>
      </c>
      <c r="CI1207">
        <v>1990</v>
      </c>
      <c r="CJ1207" t="s">
        <v>109</v>
      </c>
      <c r="CK1207">
        <f t="shared" si="657"/>
        <v>3</v>
      </c>
      <c r="CL1207">
        <v>3</v>
      </c>
      <c r="CM1207">
        <v>701</v>
      </c>
      <c r="CN1207" t="s">
        <v>98</v>
      </c>
      <c r="CO1207">
        <f t="shared" si="658"/>
        <v>4</v>
      </c>
      <c r="CP1207" t="s">
        <v>98</v>
      </c>
      <c r="CQ1207">
        <f t="shared" si="659"/>
        <v>4</v>
      </c>
      <c r="CR1207" t="s">
        <v>105</v>
      </c>
      <c r="CS1207">
        <f t="shared" si="660"/>
        <v>3</v>
      </c>
      <c r="CT1207">
        <v>84</v>
      </c>
      <c r="CU1207">
        <v>70</v>
      </c>
      <c r="CV1207">
        <v>0</v>
      </c>
      <c r="CW1207">
        <v>0</v>
      </c>
      <c r="CX1207">
        <v>0</v>
      </c>
      <c r="CY1207">
        <v>0</v>
      </c>
      <c r="CZ1207" t="s">
        <v>83</v>
      </c>
      <c r="DA1207" t="s">
        <v>83</v>
      </c>
      <c r="DB1207">
        <f t="shared" si="661"/>
        <v>5</v>
      </c>
      <c r="DC1207" t="s">
        <v>83</v>
      </c>
      <c r="DD1207">
        <v>0</v>
      </c>
      <c r="DE1207">
        <v>6</v>
      </c>
      <c r="DF1207">
        <v>2009</v>
      </c>
      <c r="DG1207">
        <f t="shared" si="664"/>
        <v>14</v>
      </c>
      <c r="DH1207" t="s">
        <v>110</v>
      </c>
      <c r="DI1207">
        <f t="shared" si="662"/>
        <v>4</v>
      </c>
      <c r="DJ1207" t="s">
        <v>111</v>
      </c>
      <c r="DK1207">
        <f t="shared" si="663"/>
        <v>5</v>
      </c>
      <c r="DL1207">
        <v>271900</v>
      </c>
    </row>
    <row r="1208" spans="1:116" x14ac:dyDescent="0.35">
      <c r="A1208">
        <v>1207</v>
      </c>
      <c r="B1208">
        <v>20</v>
      </c>
      <c r="C1208" t="s">
        <v>239</v>
      </c>
      <c r="D1208">
        <f t="shared" si="630"/>
        <v>3</v>
      </c>
      <c r="E1208" t="s">
        <v>83</v>
      </c>
      <c r="F1208">
        <v>8900</v>
      </c>
      <c r="G1208" t="s">
        <v>82</v>
      </c>
      <c r="H1208">
        <f t="shared" si="631"/>
        <v>2</v>
      </c>
      <c r="I1208" t="s">
        <v>83</v>
      </c>
      <c r="J1208" t="str">
        <f t="shared" si="632"/>
        <v/>
      </c>
      <c r="K1208" t="s">
        <v>84</v>
      </c>
      <c r="L1208">
        <f t="shared" si="633"/>
        <v>1</v>
      </c>
      <c r="M1208" t="s">
        <v>85</v>
      </c>
      <c r="N1208">
        <f t="shared" si="634"/>
        <v>2</v>
      </c>
      <c r="O1208" t="s">
        <v>86</v>
      </c>
      <c r="P1208">
        <f t="shared" si="635"/>
        <v>4</v>
      </c>
      <c r="Q1208" t="s">
        <v>87</v>
      </c>
      <c r="R1208">
        <f t="shared" si="636"/>
        <v>4</v>
      </c>
      <c r="S1208" t="s">
        <v>88</v>
      </c>
      <c r="T1208">
        <f t="shared" si="637"/>
        <v>3</v>
      </c>
      <c r="U1208" t="s">
        <v>170</v>
      </c>
      <c r="V1208">
        <f t="shared" si="638"/>
        <v>15</v>
      </c>
      <c r="W1208" t="s">
        <v>90</v>
      </c>
      <c r="X1208">
        <f t="shared" si="639"/>
        <v>7</v>
      </c>
      <c r="Y1208" t="s">
        <v>90</v>
      </c>
      <c r="Z1208">
        <f t="shared" si="640"/>
        <v>7</v>
      </c>
      <c r="AA1208" t="s">
        <v>91</v>
      </c>
      <c r="AB1208">
        <f t="shared" si="641"/>
        <v>3</v>
      </c>
      <c r="AC1208" t="s">
        <v>115</v>
      </c>
      <c r="AD1208">
        <f t="shared" si="642"/>
        <v>4</v>
      </c>
      <c r="AE1208">
        <v>4</v>
      </c>
      <c r="AF1208">
        <v>4</v>
      </c>
      <c r="AG1208">
        <v>1966</v>
      </c>
      <c r="AH1208">
        <v>1966</v>
      </c>
      <c r="AI1208" t="s">
        <v>93</v>
      </c>
      <c r="AJ1208">
        <f t="shared" si="643"/>
        <v>5</v>
      </c>
      <c r="AK1208" t="s">
        <v>94</v>
      </c>
      <c r="AL1208">
        <f t="shared" si="644"/>
        <v>8</v>
      </c>
      <c r="AM1208" t="s">
        <v>140</v>
      </c>
      <c r="AN1208">
        <f t="shared" si="645"/>
        <v>9</v>
      </c>
      <c r="AO1208" t="s">
        <v>140</v>
      </c>
      <c r="AP1208" t="s">
        <v>117</v>
      </c>
      <c r="AQ1208">
        <f t="shared" si="646"/>
        <v>2</v>
      </c>
      <c r="AR1208">
        <v>0</v>
      </c>
      <c r="AS1208" t="s">
        <v>98</v>
      </c>
      <c r="AT1208">
        <f t="shared" si="647"/>
        <v>3</v>
      </c>
      <c r="AU1208" t="s">
        <v>98</v>
      </c>
      <c r="AV1208">
        <f t="shared" si="648"/>
        <v>3</v>
      </c>
      <c r="AW1208" t="s">
        <v>118</v>
      </c>
      <c r="AX1208">
        <f t="shared" si="649"/>
        <v>2</v>
      </c>
      <c r="AY1208" t="s">
        <v>98</v>
      </c>
      <c r="AZ1208">
        <f t="shared" si="650"/>
        <v>4</v>
      </c>
      <c r="BA1208" t="s">
        <v>98</v>
      </c>
      <c r="BB1208">
        <f t="shared" si="651"/>
        <v>4</v>
      </c>
      <c r="BC1208" t="s">
        <v>100</v>
      </c>
      <c r="BD1208" t="s">
        <v>153</v>
      </c>
      <c r="BE1208">
        <f t="shared" si="652"/>
        <v>2</v>
      </c>
      <c r="BF1208">
        <v>1056</v>
      </c>
      <c r="BG1208" t="s">
        <v>102</v>
      </c>
      <c r="BH1208">
        <v>0</v>
      </c>
      <c r="BI1208">
        <v>0</v>
      </c>
      <c r="BJ1208">
        <v>1056</v>
      </c>
      <c r="BK1208" t="s">
        <v>103</v>
      </c>
      <c r="BL1208">
        <f t="shared" si="653"/>
        <v>6</v>
      </c>
      <c r="BM1208" t="s">
        <v>98</v>
      </c>
      <c r="BN1208" t="s">
        <v>105</v>
      </c>
      <c r="BO1208" t="s">
        <v>106</v>
      </c>
      <c r="BP1208">
        <f t="shared" si="654"/>
        <v>6</v>
      </c>
      <c r="BQ1208">
        <v>1056</v>
      </c>
      <c r="BR1208">
        <v>0</v>
      </c>
      <c r="BS1208">
        <v>0</v>
      </c>
      <c r="BT1208">
        <v>1056</v>
      </c>
      <c r="BU1208">
        <v>1</v>
      </c>
      <c r="BV1208">
        <v>0</v>
      </c>
      <c r="BW1208">
        <v>1</v>
      </c>
      <c r="BX1208">
        <v>0</v>
      </c>
      <c r="BY1208">
        <v>2</v>
      </c>
      <c r="BZ1208">
        <v>1</v>
      </c>
      <c r="CA1208" t="s">
        <v>98</v>
      </c>
      <c r="CB1208">
        <f t="shared" si="655"/>
        <v>4</v>
      </c>
      <c r="CC1208">
        <v>5</v>
      </c>
      <c r="CD1208" t="s">
        <v>107</v>
      </c>
      <c r="CE1208">
        <v>0</v>
      </c>
      <c r="CF1208" t="s">
        <v>83</v>
      </c>
      <c r="CG1208" t="s">
        <v>127</v>
      </c>
      <c r="CH1208">
        <f t="shared" si="656"/>
        <v>5</v>
      </c>
      <c r="CI1208">
        <v>1966</v>
      </c>
      <c r="CJ1208" t="s">
        <v>102</v>
      </c>
      <c r="CK1208">
        <f t="shared" si="657"/>
        <v>2</v>
      </c>
      <c r="CL1208">
        <v>1</v>
      </c>
      <c r="CM1208">
        <v>384</v>
      </c>
      <c r="CN1208" t="s">
        <v>98</v>
      </c>
      <c r="CO1208">
        <f t="shared" si="658"/>
        <v>4</v>
      </c>
      <c r="CP1208" t="s">
        <v>98</v>
      </c>
      <c r="CQ1208">
        <f t="shared" si="659"/>
        <v>4</v>
      </c>
      <c r="CR1208" t="s">
        <v>105</v>
      </c>
      <c r="CS1208">
        <f t="shared" si="660"/>
        <v>3</v>
      </c>
      <c r="CT1208">
        <v>0</v>
      </c>
      <c r="CU1208">
        <v>42</v>
      </c>
      <c r="CV1208">
        <v>0</v>
      </c>
      <c r="CW1208">
        <v>0</v>
      </c>
      <c r="CX1208">
        <v>0</v>
      </c>
      <c r="CY1208">
        <v>0</v>
      </c>
      <c r="CZ1208" t="s">
        <v>83</v>
      </c>
      <c r="DA1208" t="s">
        <v>134</v>
      </c>
      <c r="DB1208">
        <f t="shared" si="661"/>
        <v>3</v>
      </c>
      <c r="DC1208" t="s">
        <v>83</v>
      </c>
      <c r="DD1208">
        <v>0</v>
      </c>
      <c r="DE1208">
        <v>11</v>
      </c>
      <c r="DF1208">
        <v>2006</v>
      </c>
      <c r="DG1208">
        <f t="shared" si="664"/>
        <v>17</v>
      </c>
      <c r="DH1208" t="s">
        <v>110</v>
      </c>
      <c r="DI1208">
        <f t="shared" si="662"/>
        <v>4</v>
      </c>
      <c r="DJ1208" t="s">
        <v>111</v>
      </c>
      <c r="DK1208">
        <f t="shared" si="663"/>
        <v>5</v>
      </c>
      <c r="DL1208">
        <v>107000</v>
      </c>
    </row>
    <row r="1209" spans="1:116" x14ac:dyDescent="0.35">
      <c r="A1209">
        <v>1208</v>
      </c>
      <c r="B1209">
        <v>20</v>
      </c>
      <c r="C1209" t="s">
        <v>81</v>
      </c>
      <c r="D1209">
        <f t="shared" si="630"/>
        <v>4</v>
      </c>
      <c r="E1209">
        <v>70</v>
      </c>
      <c r="F1209">
        <v>9135</v>
      </c>
      <c r="G1209" t="s">
        <v>82</v>
      </c>
      <c r="H1209">
        <f t="shared" si="631"/>
        <v>2</v>
      </c>
      <c r="I1209" t="s">
        <v>83</v>
      </c>
      <c r="J1209" t="str">
        <f t="shared" si="632"/>
        <v/>
      </c>
      <c r="K1209" t="s">
        <v>84</v>
      </c>
      <c r="L1209">
        <f t="shared" si="633"/>
        <v>1</v>
      </c>
      <c r="M1209" t="s">
        <v>85</v>
      </c>
      <c r="N1209">
        <f t="shared" si="634"/>
        <v>2</v>
      </c>
      <c r="O1209" t="s">
        <v>86</v>
      </c>
      <c r="P1209">
        <f t="shared" si="635"/>
        <v>4</v>
      </c>
      <c r="Q1209" t="s">
        <v>87</v>
      </c>
      <c r="R1209">
        <f t="shared" si="636"/>
        <v>4</v>
      </c>
      <c r="S1209" t="s">
        <v>88</v>
      </c>
      <c r="T1209">
        <f t="shared" si="637"/>
        <v>3</v>
      </c>
      <c r="U1209" t="s">
        <v>89</v>
      </c>
      <c r="V1209">
        <f t="shared" si="638"/>
        <v>16</v>
      </c>
      <c r="W1209" t="s">
        <v>90</v>
      </c>
      <c r="X1209">
        <f t="shared" si="639"/>
        <v>7</v>
      </c>
      <c r="Y1209" t="s">
        <v>90</v>
      </c>
      <c r="Z1209">
        <f t="shared" si="640"/>
        <v>7</v>
      </c>
      <c r="AA1209" t="s">
        <v>91</v>
      </c>
      <c r="AB1209">
        <f t="shared" si="641"/>
        <v>3</v>
      </c>
      <c r="AC1209" t="s">
        <v>115</v>
      </c>
      <c r="AD1209">
        <f t="shared" si="642"/>
        <v>4</v>
      </c>
      <c r="AE1209">
        <v>6</v>
      </c>
      <c r="AF1209">
        <v>5</v>
      </c>
      <c r="AG1209">
        <v>2003</v>
      </c>
      <c r="AH1209">
        <v>2003</v>
      </c>
      <c r="AI1209" t="s">
        <v>93</v>
      </c>
      <c r="AJ1209">
        <f t="shared" si="643"/>
        <v>5</v>
      </c>
      <c r="AK1209" t="s">
        <v>94</v>
      </c>
      <c r="AL1209">
        <f t="shared" si="644"/>
        <v>8</v>
      </c>
      <c r="AM1209" t="s">
        <v>95</v>
      </c>
      <c r="AN1209">
        <f t="shared" si="645"/>
        <v>14</v>
      </c>
      <c r="AO1209" t="s">
        <v>95</v>
      </c>
      <c r="AP1209" t="s">
        <v>96</v>
      </c>
      <c r="AQ1209">
        <f t="shared" si="646"/>
        <v>4</v>
      </c>
      <c r="AR1209">
        <v>120</v>
      </c>
      <c r="AS1209" t="s">
        <v>97</v>
      </c>
      <c r="AT1209">
        <f t="shared" si="647"/>
        <v>4</v>
      </c>
      <c r="AU1209" t="s">
        <v>98</v>
      </c>
      <c r="AV1209">
        <f t="shared" si="648"/>
        <v>3</v>
      </c>
      <c r="AW1209" t="s">
        <v>99</v>
      </c>
      <c r="AX1209">
        <f t="shared" si="649"/>
        <v>6</v>
      </c>
      <c r="AY1209" t="s">
        <v>97</v>
      </c>
      <c r="AZ1209">
        <f t="shared" si="650"/>
        <v>5</v>
      </c>
      <c r="BA1209" t="s">
        <v>98</v>
      </c>
      <c r="BB1209">
        <f t="shared" si="651"/>
        <v>4</v>
      </c>
      <c r="BC1209" t="s">
        <v>130</v>
      </c>
      <c r="BD1209" t="s">
        <v>101</v>
      </c>
      <c r="BE1209">
        <f t="shared" si="652"/>
        <v>7</v>
      </c>
      <c r="BF1209">
        <v>340</v>
      </c>
      <c r="BG1209" t="s">
        <v>102</v>
      </c>
      <c r="BH1209">
        <v>0</v>
      </c>
      <c r="BI1209">
        <v>1342</v>
      </c>
      <c r="BJ1209">
        <v>1682</v>
      </c>
      <c r="BK1209" t="s">
        <v>103</v>
      </c>
      <c r="BL1209">
        <f t="shared" si="653"/>
        <v>6</v>
      </c>
      <c r="BM1209" t="s">
        <v>104</v>
      </c>
      <c r="BN1209" t="s">
        <v>105</v>
      </c>
      <c r="BO1209" t="s">
        <v>106</v>
      </c>
      <c r="BP1209">
        <f t="shared" si="654"/>
        <v>6</v>
      </c>
      <c r="BQ1209">
        <v>1700</v>
      </c>
      <c r="BR1209">
        <v>0</v>
      </c>
      <c r="BS1209">
        <v>0</v>
      </c>
      <c r="BT1209">
        <v>1700</v>
      </c>
      <c r="BU1209">
        <v>1</v>
      </c>
      <c r="BV1209">
        <v>0</v>
      </c>
      <c r="BW1209">
        <v>2</v>
      </c>
      <c r="BX1209">
        <v>0</v>
      </c>
      <c r="BY1209">
        <v>3</v>
      </c>
      <c r="BZ1209">
        <v>1</v>
      </c>
      <c r="CA1209" t="s">
        <v>97</v>
      </c>
      <c r="CB1209">
        <f t="shared" si="655"/>
        <v>5</v>
      </c>
      <c r="CC1209">
        <v>7</v>
      </c>
      <c r="CD1209" t="s">
        <v>107</v>
      </c>
      <c r="CE1209">
        <v>0</v>
      </c>
      <c r="CF1209" t="s">
        <v>83</v>
      </c>
      <c r="CG1209" t="s">
        <v>108</v>
      </c>
      <c r="CH1209">
        <f t="shared" si="656"/>
        <v>6</v>
      </c>
      <c r="CI1209">
        <v>2003</v>
      </c>
      <c r="CJ1209" t="s">
        <v>109</v>
      </c>
      <c r="CK1209">
        <f t="shared" si="657"/>
        <v>3</v>
      </c>
      <c r="CL1209">
        <v>2</v>
      </c>
      <c r="CM1209">
        <v>544</v>
      </c>
      <c r="CN1209" t="s">
        <v>98</v>
      </c>
      <c r="CO1209">
        <f t="shared" si="658"/>
        <v>4</v>
      </c>
      <c r="CP1209" t="s">
        <v>98</v>
      </c>
      <c r="CQ1209">
        <f t="shared" si="659"/>
        <v>4</v>
      </c>
      <c r="CR1209" t="s">
        <v>105</v>
      </c>
      <c r="CS1209">
        <f t="shared" si="660"/>
        <v>3</v>
      </c>
      <c r="CT1209">
        <v>192</v>
      </c>
      <c r="CU1209">
        <v>23</v>
      </c>
      <c r="CV1209">
        <v>0</v>
      </c>
      <c r="CW1209">
        <v>0</v>
      </c>
      <c r="CX1209">
        <v>0</v>
      </c>
      <c r="CY1209">
        <v>0</v>
      </c>
      <c r="CZ1209" t="s">
        <v>83</v>
      </c>
      <c r="DA1209" t="s">
        <v>83</v>
      </c>
      <c r="DB1209">
        <f t="shared" si="661"/>
        <v>5</v>
      </c>
      <c r="DC1209" t="s">
        <v>83</v>
      </c>
      <c r="DD1209">
        <v>0</v>
      </c>
      <c r="DE1209">
        <v>5</v>
      </c>
      <c r="DF1209">
        <v>2006</v>
      </c>
      <c r="DG1209">
        <f t="shared" si="664"/>
        <v>17</v>
      </c>
      <c r="DH1209" t="s">
        <v>110</v>
      </c>
      <c r="DI1209">
        <f t="shared" si="662"/>
        <v>4</v>
      </c>
      <c r="DJ1209" t="s">
        <v>111</v>
      </c>
      <c r="DK1209">
        <f t="shared" si="663"/>
        <v>5</v>
      </c>
      <c r="DL1209">
        <v>200000</v>
      </c>
    </row>
    <row r="1210" spans="1:116" x14ac:dyDescent="0.35">
      <c r="A1210">
        <v>1209</v>
      </c>
      <c r="B1210">
        <v>20</v>
      </c>
      <c r="C1210" t="s">
        <v>81</v>
      </c>
      <c r="D1210">
        <f t="shared" si="630"/>
        <v>4</v>
      </c>
      <c r="E1210">
        <v>70</v>
      </c>
      <c r="F1210">
        <v>7763</v>
      </c>
      <c r="G1210" t="s">
        <v>82</v>
      </c>
      <c r="H1210">
        <f t="shared" si="631"/>
        <v>2</v>
      </c>
      <c r="I1210" t="s">
        <v>83</v>
      </c>
      <c r="J1210" t="str">
        <f t="shared" si="632"/>
        <v/>
      </c>
      <c r="K1210" t="s">
        <v>84</v>
      </c>
      <c r="L1210">
        <f t="shared" si="633"/>
        <v>1</v>
      </c>
      <c r="M1210" t="s">
        <v>85</v>
      </c>
      <c r="N1210">
        <f t="shared" si="634"/>
        <v>2</v>
      </c>
      <c r="O1210" t="s">
        <v>86</v>
      </c>
      <c r="P1210">
        <f t="shared" si="635"/>
        <v>4</v>
      </c>
      <c r="Q1210" t="s">
        <v>87</v>
      </c>
      <c r="R1210">
        <f t="shared" si="636"/>
        <v>4</v>
      </c>
      <c r="S1210" t="s">
        <v>88</v>
      </c>
      <c r="T1210">
        <f t="shared" si="637"/>
        <v>3</v>
      </c>
      <c r="U1210" t="s">
        <v>162</v>
      </c>
      <c r="V1210">
        <f t="shared" si="638"/>
        <v>7</v>
      </c>
      <c r="W1210" t="s">
        <v>90</v>
      </c>
      <c r="X1210">
        <f t="shared" si="639"/>
        <v>7</v>
      </c>
      <c r="Y1210" t="s">
        <v>90</v>
      </c>
      <c r="Z1210">
        <f t="shared" si="640"/>
        <v>7</v>
      </c>
      <c r="AA1210" t="s">
        <v>91</v>
      </c>
      <c r="AB1210">
        <f t="shared" si="641"/>
        <v>3</v>
      </c>
      <c r="AC1210" t="s">
        <v>115</v>
      </c>
      <c r="AD1210">
        <f t="shared" si="642"/>
        <v>4</v>
      </c>
      <c r="AE1210">
        <v>5</v>
      </c>
      <c r="AF1210">
        <v>7</v>
      </c>
      <c r="AG1210">
        <v>1962</v>
      </c>
      <c r="AH1210">
        <v>1980</v>
      </c>
      <c r="AI1210" t="s">
        <v>93</v>
      </c>
      <c r="AJ1210">
        <f t="shared" si="643"/>
        <v>5</v>
      </c>
      <c r="AK1210" t="s">
        <v>94</v>
      </c>
      <c r="AL1210">
        <f t="shared" si="644"/>
        <v>8</v>
      </c>
      <c r="AM1210" t="s">
        <v>116</v>
      </c>
      <c r="AN1210">
        <f t="shared" si="645"/>
        <v>10</v>
      </c>
      <c r="AO1210" t="s">
        <v>116</v>
      </c>
      <c r="AP1210" t="s">
        <v>117</v>
      </c>
      <c r="AQ1210">
        <f t="shared" si="646"/>
        <v>2</v>
      </c>
      <c r="AR1210">
        <v>0</v>
      </c>
      <c r="AS1210" t="s">
        <v>98</v>
      </c>
      <c r="AT1210">
        <f t="shared" si="647"/>
        <v>3</v>
      </c>
      <c r="AU1210" t="s">
        <v>97</v>
      </c>
      <c r="AV1210">
        <f t="shared" si="648"/>
        <v>4</v>
      </c>
      <c r="AW1210" t="s">
        <v>118</v>
      </c>
      <c r="AX1210">
        <f t="shared" si="649"/>
        <v>2</v>
      </c>
      <c r="AY1210" t="s">
        <v>98</v>
      </c>
      <c r="AZ1210">
        <f t="shared" si="650"/>
        <v>4</v>
      </c>
      <c r="BA1210" t="s">
        <v>98</v>
      </c>
      <c r="BB1210">
        <f t="shared" si="651"/>
        <v>4</v>
      </c>
      <c r="BC1210" t="s">
        <v>100</v>
      </c>
      <c r="BD1210" t="s">
        <v>153</v>
      </c>
      <c r="BE1210">
        <f t="shared" si="652"/>
        <v>2</v>
      </c>
      <c r="BF1210">
        <v>504</v>
      </c>
      <c r="BG1210" t="s">
        <v>141</v>
      </c>
      <c r="BH1210">
        <v>108</v>
      </c>
      <c r="BI1210">
        <v>319</v>
      </c>
      <c r="BJ1210">
        <v>931</v>
      </c>
      <c r="BK1210" t="s">
        <v>103</v>
      </c>
      <c r="BL1210">
        <f t="shared" si="653"/>
        <v>6</v>
      </c>
      <c r="BM1210" t="s">
        <v>98</v>
      </c>
      <c r="BN1210" t="s">
        <v>105</v>
      </c>
      <c r="BO1210" t="s">
        <v>106</v>
      </c>
      <c r="BP1210">
        <f t="shared" si="654"/>
        <v>6</v>
      </c>
      <c r="BQ1210">
        <v>1283</v>
      </c>
      <c r="BR1210">
        <v>0</v>
      </c>
      <c r="BS1210">
        <v>0</v>
      </c>
      <c r="BT1210">
        <v>1283</v>
      </c>
      <c r="BU1210">
        <v>1</v>
      </c>
      <c r="BV1210">
        <v>0</v>
      </c>
      <c r="BW1210">
        <v>1</v>
      </c>
      <c r="BX1210">
        <v>0</v>
      </c>
      <c r="BY1210">
        <v>3</v>
      </c>
      <c r="BZ1210">
        <v>1</v>
      </c>
      <c r="CA1210" t="s">
        <v>98</v>
      </c>
      <c r="CB1210">
        <f t="shared" si="655"/>
        <v>4</v>
      </c>
      <c r="CC1210">
        <v>6</v>
      </c>
      <c r="CD1210" t="s">
        <v>107</v>
      </c>
      <c r="CE1210">
        <v>0</v>
      </c>
      <c r="CF1210" t="s">
        <v>83</v>
      </c>
      <c r="CG1210" t="s">
        <v>127</v>
      </c>
      <c r="CH1210">
        <f t="shared" si="656"/>
        <v>5</v>
      </c>
      <c r="CI1210">
        <v>1980</v>
      </c>
      <c r="CJ1210" t="s">
        <v>102</v>
      </c>
      <c r="CK1210">
        <f t="shared" si="657"/>
        <v>2</v>
      </c>
      <c r="CL1210">
        <v>2</v>
      </c>
      <c r="CM1210">
        <v>506</v>
      </c>
      <c r="CN1210" t="s">
        <v>98</v>
      </c>
      <c r="CO1210">
        <f t="shared" si="658"/>
        <v>4</v>
      </c>
      <c r="CP1210" t="s">
        <v>98</v>
      </c>
      <c r="CQ1210">
        <f t="shared" si="659"/>
        <v>4</v>
      </c>
      <c r="CR1210" t="s">
        <v>105</v>
      </c>
      <c r="CS1210">
        <f t="shared" si="660"/>
        <v>3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 t="s">
        <v>83</v>
      </c>
      <c r="DA1210" t="s">
        <v>83</v>
      </c>
      <c r="DB1210">
        <f t="shared" si="661"/>
        <v>5</v>
      </c>
      <c r="DC1210" t="s">
        <v>83</v>
      </c>
      <c r="DD1210">
        <v>0</v>
      </c>
      <c r="DE1210">
        <v>10</v>
      </c>
      <c r="DF1210">
        <v>2008</v>
      </c>
      <c r="DG1210">
        <f t="shared" si="664"/>
        <v>15</v>
      </c>
      <c r="DH1210" t="s">
        <v>110</v>
      </c>
      <c r="DI1210">
        <f t="shared" si="662"/>
        <v>4</v>
      </c>
      <c r="DJ1210" t="s">
        <v>111</v>
      </c>
      <c r="DK1210">
        <f t="shared" si="663"/>
        <v>5</v>
      </c>
      <c r="DL1210">
        <v>140000</v>
      </c>
    </row>
    <row r="1211" spans="1:116" x14ac:dyDescent="0.35">
      <c r="A1211">
        <v>1210</v>
      </c>
      <c r="B1211">
        <v>20</v>
      </c>
      <c r="C1211" t="s">
        <v>81</v>
      </c>
      <c r="D1211">
        <f t="shared" si="630"/>
        <v>4</v>
      </c>
      <c r="E1211">
        <v>85</v>
      </c>
      <c r="F1211">
        <v>10182</v>
      </c>
      <c r="G1211" t="s">
        <v>82</v>
      </c>
      <c r="H1211">
        <f t="shared" si="631"/>
        <v>2</v>
      </c>
      <c r="I1211" t="s">
        <v>83</v>
      </c>
      <c r="J1211" t="str">
        <f t="shared" si="632"/>
        <v/>
      </c>
      <c r="K1211" t="s">
        <v>120</v>
      </c>
      <c r="L1211">
        <f t="shared" si="633"/>
        <v>2</v>
      </c>
      <c r="M1211" t="s">
        <v>85</v>
      </c>
      <c r="N1211">
        <f t="shared" si="634"/>
        <v>2</v>
      </c>
      <c r="O1211" t="s">
        <v>86</v>
      </c>
      <c r="P1211">
        <f t="shared" si="635"/>
        <v>4</v>
      </c>
      <c r="Q1211" t="s">
        <v>166</v>
      </c>
      <c r="R1211">
        <f t="shared" si="636"/>
        <v>1</v>
      </c>
      <c r="S1211" t="s">
        <v>88</v>
      </c>
      <c r="T1211">
        <f t="shared" si="637"/>
        <v>3</v>
      </c>
      <c r="U1211" t="s">
        <v>136</v>
      </c>
      <c r="V1211">
        <f t="shared" si="638"/>
        <v>18</v>
      </c>
      <c r="W1211" t="s">
        <v>182</v>
      </c>
      <c r="X1211">
        <f t="shared" si="639"/>
        <v>9</v>
      </c>
      <c r="Y1211" t="s">
        <v>90</v>
      </c>
      <c r="Z1211">
        <f t="shared" si="640"/>
        <v>7</v>
      </c>
      <c r="AA1211" t="s">
        <v>91</v>
      </c>
      <c r="AB1211">
        <f t="shared" si="641"/>
        <v>3</v>
      </c>
      <c r="AC1211" t="s">
        <v>115</v>
      </c>
      <c r="AD1211">
        <f t="shared" si="642"/>
        <v>4</v>
      </c>
      <c r="AE1211">
        <v>8</v>
      </c>
      <c r="AF1211">
        <v>5</v>
      </c>
      <c r="AG1211">
        <v>2006</v>
      </c>
      <c r="AH1211">
        <v>2006</v>
      </c>
      <c r="AI1211" t="s">
        <v>152</v>
      </c>
      <c r="AJ1211">
        <f t="shared" si="643"/>
        <v>6</v>
      </c>
      <c r="AK1211" t="s">
        <v>94</v>
      </c>
      <c r="AL1211">
        <f t="shared" si="644"/>
        <v>8</v>
      </c>
      <c r="AM1211" t="s">
        <v>95</v>
      </c>
      <c r="AN1211">
        <f t="shared" si="645"/>
        <v>14</v>
      </c>
      <c r="AO1211" t="s">
        <v>95</v>
      </c>
      <c r="AP1211" t="s">
        <v>137</v>
      </c>
      <c r="AQ1211">
        <f t="shared" si="646"/>
        <v>5</v>
      </c>
      <c r="AR1211">
        <v>420</v>
      </c>
      <c r="AS1211" t="s">
        <v>97</v>
      </c>
      <c r="AT1211">
        <f t="shared" si="647"/>
        <v>4</v>
      </c>
      <c r="AU1211" t="s">
        <v>98</v>
      </c>
      <c r="AV1211">
        <f t="shared" si="648"/>
        <v>3</v>
      </c>
      <c r="AW1211" t="s">
        <v>99</v>
      </c>
      <c r="AX1211">
        <f t="shared" si="649"/>
        <v>6</v>
      </c>
      <c r="AY1211" t="s">
        <v>104</v>
      </c>
      <c r="AZ1211">
        <f t="shared" si="650"/>
        <v>6</v>
      </c>
      <c r="BA1211" t="s">
        <v>98</v>
      </c>
      <c r="BB1211">
        <f t="shared" si="651"/>
        <v>4</v>
      </c>
      <c r="BC1211" t="s">
        <v>121</v>
      </c>
      <c r="BD1211" t="s">
        <v>101</v>
      </c>
      <c r="BE1211">
        <f t="shared" si="652"/>
        <v>7</v>
      </c>
      <c r="BF1211">
        <v>1220</v>
      </c>
      <c r="BG1211" t="s">
        <v>102</v>
      </c>
      <c r="BH1211">
        <v>0</v>
      </c>
      <c r="BI1211">
        <v>440</v>
      </c>
      <c r="BJ1211">
        <v>1660</v>
      </c>
      <c r="BK1211" t="s">
        <v>103</v>
      </c>
      <c r="BL1211">
        <f t="shared" si="653"/>
        <v>6</v>
      </c>
      <c r="BM1211" t="s">
        <v>104</v>
      </c>
      <c r="BN1211" t="s">
        <v>105</v>
      </c>
      <c r="BO1211" t="s">
        <v>106</v>
      </c>
      <c r="BP1211">
        <f t="shared" si="654"/>
        <v>6</v>
      </c>
      <c r="BQ1211">
        <v>1660</v>
      </c>
      <c r="BR1211">
        <v>0</v>
      </c>
      <c r="BS1211">
        <v>0</v>
      </c>
      <c r="BT1211">
        <v>1660</v>
      </c>
      <c r="BU1211">
        <v>1</v>
      </c>
      <c r="BV1211">
        <v>0</v>
      </c>
      <c r="BW1211">
        <v>2</v>
      </c>
      <c r="BX1211">
        <v>0</v>
      </c>
      <c r="BY1211">
        <v>3</v>
      </c>
      <c r="BZ1211">
        <v>1</v>
      </c>
      <c r="CA1211" t="s">
        <v>97</v>
      </c>
      <c r="CB1211">
        <f t="shared" si="655"/>
        <v>5</v>
      </c>
      <c r="CC1211">
        <v>8</v>
      </c>
      <c r="CD1211" t="s">
        <v>107</v>
      </c>
      <c r="CE1211">
        <v>1</v>
      </c>
      <c r="CF1211" t="s">
        <v>97</v>
      </c>
      <c r="CG1211" t="s">
        <v>108</v>
      </c>
      <c r="CH1211">
        <f t="shared" si="656"/>
        <v>6</v>
      </c>
      <c r="CI1211">
        <v>2006</v>
      </c>
      <c r="CJ1211" t="s">
        <v>109</v>
      </c>
      <c r="CK1211">
        <f t="shared" si="657"/>
        <v>3</v>
      </c>
      <c r="CL1211">
        <v>2</v>
      </c>
      <c r="CM1211">
        <v>500</v>
      </c>
      <c r="CN1211" t="s">
        <v>98</v>
      </c>
      <c r="CO1211">
        <f t="shared" si="658"/>
        <v>4</v>
      </c>
      <c r="CP1211" t="s">
        <v>98</v>
      </c>
      <c r="CQ1211">
        <f t="shared" si="659"/>
        <v>4</v>
      </c>
      <c r="CR1211" t="s">
        <v>105</v>
      </c>
      <c r="CS1211">
        <f t="shared" si="660"/>
        <v>3</v>
      </c>
      <c r="CT1211">
        <v>322</v>
      </c>
      <c r="CU1211">
        <v>50</v>
      </c>
      <c r="CV1211">
        <v>0</v>
      </c>
      <c r="CW1211">
        <v>0</v>
      </c>
      <c r="CX1211">
        <v>0</v>
      </c>
      <c r="CY1211">
        <v>0</v>
      </c>
      <c r="CZ1211" t="s">
        <v>83</v>
      </c>
      <c r="DA1211" t="s">
        <v>83</v>
      </c>
      <c r="DB1211">
        <f t="shared" si="661"/>
        <v>5</v>
      </c>
      <c r="DC1211" t="s">
        <v>83</v>
      </c>
      <c r="DD1211">
        <v>0</v>
      </c>
      <c r="DE1211">
        <v>5</v>
      </c>
      <c r="DF1211">
        <v>2006</v>
      </c>
      <c r="DG1211">
        <f t="shared" si="664"/>
        <v>17</v>
      </c>
      <c r="DH1211" t="s">
        <v>158</v>
      </c>
      <c r="DI1211">
        <f t="shared" si="662"/>
        <v>8</v>
      </c>
      <c r="DJ1211" t="s">
        <v>159</v>
      </c>
      <c r="DK1211">
        <f t="shared" si="663"/>
        <v>6</v>
      </c>
      <c r="DL1211">
        <v>290000</v>
      </c>
    </row>
    <row r="1212" spans="1:116" x14ac:dyDescent="0.35">
      <c r="A1212">
        <v>1211</v>
      </c>
      <c r="B1212">
        <v>60</v>
      </c>
      <c r="C1212" t="s">
        <v>81</v>
      </c>
      <c r="D1212">
        <f t="shared" si="630"/>
        <v>4</v>
      </c>
      <c r="E1212">
        <v>70</v>
      </c>
      <c r="F1212">
        <v>11218</v>
      </c>
      <c r="G1212" t="s">
        <v>82</v>
      </c>
      <c r="H1212">
        <f t="shared" si="631"/>
        <v>2</v>
      </c>
      <c r="I1212" t="s">
        <v>83</v>
      </c>
      <c r="J1212" t="str">
        <f t="shared" si="632"/>
        <v/>
      </c>
      <c r="K1212" t="s">
        <v>84</v>
      </c>
      <c r="L1212">
        <f t="shared" si="633"/>
        <v>1</v>
      </c>
      <c r="M1212" t="s">
        <v>85</v>
      </c>
      <c r="N1212">
        <f t="shared" si="634"/>
        <v>2</v>
      </c>
      <c r="O1212" t="s">
        <v>86</v>
      </c>
      <c r="P1212">
        <f t="shared" si="635"/>
        <v>4</v>
      </c>
      <c r="Q1212" t="s">
        <v>87</v>
      </c>
      <c r="R1212">
        <f t="shared" si="636"/>
        <v>4</v>
      </c>
      <c r="S1212" t="s">
        <v>88</v>
      </c>
      <c r="T1212">
        <f t="shared" si="637"/>
        <v>3</v>
      </c>
      <c r="U1212" t="s">
        <v>170</v>
      </c>
      <c r="V1212">
        <f t="shared" si="638"/>
        <v>15</v>
      </c>
      <c r="W1212" t="s">
        <v>90</v>
      </c>
      <c r="X1212">
        <f t="shared" si="639"/>
        <v>7</v>
      </c>
      <c r="Y1212" t="s">
        <v>90</v>
      </c>
      <c r="Z1212">
        <f t="shared" si="640"/>
        <v>7</v>
      </c>
      <c r="AA1212" t="s">
        <v>91</v>
      </c>
      <c r="AB1212">
        <f t="shared" si="641"/>
        <v>3</v>
      </c>
      <c r="AC1212" t="s">
        <v>92</v>
      </c>
      <c r="AD1212">
        <f t="shared" si="642"/>
        <v>8</v>
      </c>
      <c r="AE1212">
        <v>6</v>
      </c>
      <c r="AF1212">
        <v>5</v>
      </c>
      <c r="AG1212">
        <v>1992</v>
      </c>
      <c r="AH1212">
        <v>1992</v>
      </c>
      <c r="AI1212" t="s">
        <v>93</v>
      </c>
      <c r="AJ1212">
        <f t="shared" si="643"/>
        <v>5</v>
      </c>
      <c r="AK1212" t="s">
        <v>94</v>
      </c>
      <c r="AL1212">
        <f t="shared" si="644"/>
        <v>8</v>
      </c>
      <c r="AM1212" t="s">
        <v>124</v>
      </c>
      <c r="AN1212">
        <f t="shared" si="645"/>
        <v>4</v>
      </c>
      <c r="AO1212" t="s">
        <v>124</v>
      </c>
      <c r="AP1212" t="s">
        <v>117</v>
      </c>
      <c r="AQ1212">
        <f t="shared" si="646"/>
        <v>2</v>
      </c>
      <c r="AR1212">
        <v>0</v>
      </c>
      <c r="AS1212" t="s">
        <v>97</v>
      </c>
      <c r="AT1212">
        <f t="shared" si="647"/>
        <v>4</v>
      </c>
      <c r="AU1212" t="s">
        <v>98</v>
      </c>
      <c r="AV1212">
        <f t="shared" si="648"/>
        <v>3</v>
      </c>
      <c r="AW1212" t="s">
        <v>99</v>
      </c>
      <c r="AX1212">
        <f t="shared" si="649"/>
        <v>6</v>
      </c>
      <c r="AY1212" t="s">
        <v>97</v>
      </c>
      <c r="AZ1212">
        <f t="shared" si="650"/>
        <v>5</v>
      </c>
      <c r="BA1212" t="s">
        <v>98</v>
      </c>
      <c r="BB1212">
        <f t="shared" si="651"/>
        <v>4</v>
      </c>
      <c r="BC1212" t="s">
        <v>100</v>
      </c>
      <c r="BD1212" t="s">
        <v>102</v>
      </c>
      <c r="BE1212">
        <f t="shared" si="652"/>
        <v>6</v>
      </c>
      <c r="BF1212">
        <v>0</v>
      </c>
      <c r="BG1212" t="s">
        <v>102</v>
      </c>
      <c r="BH1212">
        <v>0</v>
      </c>
      <c r="BI1212">
        <v>1055</v>
      </c>
      <c r="BJ1212">
        <v>1055</v>
      </c>
      <c r="BK1212" t="s">
        <v>103</v>
      </c>
      <c r="BL1212">
        <f t="shared" si="653"/>
        <v>6</v>
      </c>
      <c r="BM1212" t="s">
        <v>104</v>
      </c>
      <c r="BN1212" t="s">
        <v>105</v>
      </c>
      <c r="BO1212" t="s">
        <v>106</v>
      </c>
      <c r="BP1212">
        <f t="shared" si="654"/>
        <v>6</v>
      </c>
      <c r="BQ1212">
        <v>1055</v>
      </c>
      <c r="BR1212">
        <v>790</v>
      </c>
      <c r="BS1212">
        <v>0</v>
      </c>
      <c r="BT1212">
        <v>1845</v>
      </c>
      <c r="BU1212">
        <v>0</v>
      </c>
      <c r="BV1212">
        <v>0</v>
      </c>
      <c r="BW1212">
        <v>2</v>
      </c>
      <c r="BX1212">
        <v>1</v>
      </c>
      <c r="BY1212">
        <v>3</v>
      </c>
      <c r="BZ1212">
        <v>1</v>
      </c>
      <c r="CA1212" t="s">
        <v>97</v>
      </c>
      <c r="CB1212">
        <f t="shared" si="655"/>
        <v>5</v>
      </c>
      <c r="CC1212">
        <v>8</v>
      </c>
      <c r="CD1212" t="s">
        <v>107</v>
      </c>
      <c r="CE1212">
        <v>1</v>
      </c>
      <c r="CF1212" t="s">
        <v>98</v>
      </c>
      <c r="CG1212" t="s">
        <v>108</v>
      </c>
      <c r="CH1212">
        <f t="shared" si="656"/>
        <v>6</v>
      </c>
      <c r="CI1212">
        <v>1992</v>
      </c>
      <c r="CJ1212" t="s">
        <v>109</v>
      </c>
      <c r="CK1212">
        <f t="shared" si="657"/>
        <v>3</v>
      </c>
      <c r="CL1212">
        <v>2</v>
      </c>
      <c r="CM1212">
        <v>462</v>
      </c>
      <c r="CN1212" t="s">
        <v>98</v>
      </c>
      <c r="CO1212">
        <f t="shared" si="658"/>
        <v>4</v>
      </c>
      <c r="CP1212" t="s">
        <v>98</v>
      </c>
      <c r="CQ1212">
        <f t="shared" si="659"/>
        <v>4</v>
      </c>
      <c r="CR1212" t="s">
        <v>105</v>
      </c>
      <c r="CS1212">
        <f t="shared" si="660"/>
        <v>3</v>
      </c>
      <c r="CT1212">
        <v>635</v>
      </c>
      <c r="CU1212">
        <v>104</v>
      </c>
      <c r="CV1212">
        <v>0</v>
      </c>
      <c r="CW1212">
        <v>0</v>
      </c>
      <c r="CX1212">
        <v>0</v>
      </c>
      <c r="CY1212">
        <v>0</v>
      </c>
      <c r="CZ1212" t="s">
        <v>83</v>
      </c>
      <c r="DA1212" t="s">
        <v>165</v>
      </c>
      <c r="DB1212">
        <f t="shared" si="661"/>
        <v>4</v>
      </c>
      <c r="DC1212" t="s">
        <v>135</v>
      </c>
      <c r="DD1212">
        <v>400</v>
      </c>
      <c r="DE1212">
        <v>5</v>
      </c>
      <c r="DF1212">
        <v>2010</v>
      </c>
      <c r="DG1212">
        <f t="shared" si="664"/>
        <v>13</v>
      </c>
      <c r="DH1212" t="s">
        <v>110</v>
      </c>
      <c r="DI1212">
        <f t="shared" si="662"/>
        <v>4</v>
      </c>
      <c r="DJ1212" t="s">
        <v>111</v>
      </c>
      <c r="DK1212">
        <f t="shared" si="663"/>
        <v>5</v>
      </c>
      <c r="DL1212">
        <v>189000</v>
      </c>
    </row>
    <row r="1213" spans="1:116" x14ac:dyDescent="0.35">
      <c r="A1213">
        <v>1212</v>
      </c>
      <c r="B1213">
        <v>50</v>
      </c>
      <c r="C1213" t="s">
        <v>81</v>
      </c>
      <c r="D1213">
        <f t="shared" si="630"/>
        <v>4</v>
      </c>
      <c r="E1213">
        <v>152</v>
      </c>
      <c r="F1213">
        <v>12134</v>
      </c>
      <c r="G1213" t="s">
        <v>82</v>
      </c>
      <c r="H1213">
        <f t="shared" si="631"/>
        <v>2</v>
      </c>
      <c r="I1213" t="s">
        <v>83</v>
      </c>
      <c r="J1213" t="str">
        <f t="shared" si="632"/>
        <v/>
      </c>
      <c r="K1213" t="s">
        <v>120</v>
      </c>
      <c r="L1213">
        <f t="shared" si="633"/>
        <v>2</v>
      </c>
      <c r="M1213" t="s">
        <v>175</v>
      </c>
      <c r="N1213">
        <f t="shared" si="634"/>
        <v>1</v>
      </c>
      <c r="O1213" t="s">
        <v>86</v>
      </c>
      <c r="P1213">
        <f t="shared" si="635"/>
        <v>4</v>
      </c>
      <c r="Q1213" t="s">
        <v>87</v>
      </c>
      <c r="R1213">
        <f t="shared" si="636"/>
        <v>4</v>
      </c>
      <c r="S1213" t="s">
        <v>194</v>
      </c>
      <c r="T1213">
        <f t="shared" si="637"/>
        <v>2</v>
      </c>
      <c r="U1213" t="s">
        <v>193</v>
      </c>
      <c r="V1213">
        <f t="shared" si="638"/>
        <v>11</v>
      </c>
      <c r="W1213" t="s">
        <v>90</v>
      </c>
      <c r="X1213">
        <f t="shared" si="639"/>
        <v>7</v>
      </c>
      <c r="Y1213" t="s">
        <v>90</v>
      </c>
      <c r="Z1213">
        <f t="shared" si="640"/>
        <v>7</v>
      </c>
      <c r="AA1213" t="s">
        <v>91</v>
      </c>
      <c r="AB1213">
        <f t="shared" si="641"/>
        <v>3</v>
      </c>
      <c r="AC1213" t="s">
        <v>132</v>
      </c>
      <c r="AD1213">
        <f t="shared" si="642"/>
        <v>1</v>
      </c>
      <c r="AE1213">
        <v>8</v>
      </c>
      <c r="AF1213">
        <v>7</v>
      </c>
      <c r="AG1213">
        <v>1988</v>
      </c>
      <c r="AH1213">
        <v>2005</v>
      </c>
      <c r="AI1213" t="s">
        <v>93</v>
      </c>
      <c r="AJ1213">
        <f t="shared" si="643"/>
        <v>5</v>
      </c>
      <c r="AK1213" t="s">
        <v>94</v>
      </c>
      <c r="AL1213">
        <f t="shared" si="644"/>
        <v>8</v>
      </c>
      <c r="AM1213" t="s">
        <v>124</v>
      </c>
      <c r="AN1213">
        <f t="shared" si="645"/>
        <v>4</v>
      </c>
      <c r="AO1213" t="s">
        <v>124</v>
      </c>
      <c r="AP1213" t="s">
        <v>117</v>
      </c>
      <c r="AQ1213">
        <f t="shared" si="646"/>
        <v>2</v>
      </c>
      <c r="AR1213">
        <v>0</v>
      </c>
      <c r="AS1213" t="s">
        <v>97</v>
      </c>
      <c r="AT1213">
        <f t="shared" si="647"/>
        <v>4</v>
      </c>
      <c r="AU1213" t="s">
        <v>98</v>
      </c>
      <c r="AV1213">
        <f t="shared" si="648"/>
        <v>3</v>
      </c>
      <c r="AW1213" t="s">
        <v>133</v>
      </c>
      <c r="AX1213">
        <f t="shared" si="649"/>
        <v>4</v>
      </c>
      <c r="AY1213" t="s">
        <v>97</v>
      </c>
      <c r="AZ1213">
        <f t="shared" si="650"/>
        <v>5</v>
      </c>
      <c r="BA1213" t="s">
        <v>98</v>
      </c>
      <c r="BB1213">
        <f t="shared" si="651"/>
        <v>4</v>
      </c>
      <c r="BC1213" t="s">
        <v>130</v>
      </c>
      <c r="BD1213" t="s">
        <v>101</v>
      </c>
      <c r="BE1213">
        <f t="shared" si="652"/>
        <v>7</v>
      </c>
      <c r="BF1213">
        <v>427</v>
      </c>
      <c r="BG1213" t="s">
        <v>102</v>
      </c>
      <c r="BH1213">
        <v>0</v>
      </c>
      <c r="BI1213">
        <v>132</v>
      </c>
      <c r="BJ1213">
        <v>559</v>
      </c>
      <c r="BK1213" t="s">
        <v>103</v>
      </c>
      <c r="BL1213">
        <f t="shared" si="653"/>
        <v>6</v>
      </c>
      <c r="BM1213" t="s">
        <v>97</v>
      </c>
      <c r="BN1213" t="s">
        <v>105</v>
      </c>
      <c r="BO1213" t="s">
        <v>106</v>
      </c>
      <c r="BP1213">
        <f t="shared" si="654"/>
        <v>6</v>
      </c>
      <c r="BQ1213">
        <v>1080</v>
      </c>
      <c r="BR1213">
        <v>672</v>
      </c>
      <c r="BS1213">
        <v>0</v>
      </c>
      <c r="BT1213">
        <v>1752</v>
      </c>
      <c r="BU1213">
        <v>0</v>
      </c>
      <c r="BV1213">
        <v>0</v>
      </c>
      <c r="BW1213">
        <v>2</v>
      </c>
      <c r="BX1213">
        <v>0</v>
      </c>
      <c r="BY1213">
        <v>4</v>
      </c>
      <c r="BZ1213">
        <v>1</v>
      </c>
      <c r="CA1213" t="s">
        <v>98</v>
      </c>
      <c r="CB1213">
        <f t="shared" si="655"/>
        <v>4</v>
      </c>
      <c r="CC1213">
        <v>8</v>
      </c>
      <c r="CD1213" t="s">
        <v>107</v>
      </c>
      <c r="CE1213">
        <v>0</v>
      </c>
      <c r="CF1213" t="s">
        <v>83</v>
      </c>
      <c r="CG1213" t="s">
        <v>209</v>
      </c>
      <c r="CH1213">
        <f t="shared" si="656"/>
        <v>4</v>
      </c>
      <c r="CI1213">
        <v>1988</v>
      </c>
      <c r="CJ1213" t="s">
        <v>109</v>
      </c>
      <c r="CK1213">
        <f t="shared" si="657"/>
        <v>3</v>
      </c>
      <c r="CL1213">
        <v>2</v>
      </c>
      <c r="CM1213">
        <v>492</v>
      </c>
      <c r="CN1213" t="s">
        <v>98</v>
      </c>
      <c r="CO1213">
        <f t="shared" si="658"/>
        <v>4</v>
      </c>
      <c r="CP1213" t="s">
        <v>98</v>
      </c>
      <c r="CQ1213">
        <f t="shared" si="659"/>
        <v>4</v>
      </c>
      <c r="CR1213" t="s">
        <v>105</v>
      </c>
      <c r="CS1213">
        <f t="shared" si="660"/>
        <v>3</v>
      </c>
      <c r="CT1213">
        <v>325</v>
      </c>
      <c r="CU1213">
        <v>12</v>
      </c>
      <c r="CV1213">
        <v>0</v>
      </c>
      <c r="CW1213">
        <v>0</v>
      </c>
      <c r="CX1213">
        <v>0</v>
      </c>
      <c r="CY1213">
        <v>0</v>
      </c>
      <c r="CZ1213" t="s">
        <v>83</v>
      </c>
      <c r="DA1213" t="s">
        <v>83</v>
      </c>
      <c r="DB1213">
        <f t="shared" si="661"/>
        <v>5</v>
      </c>
      <c r="DC1213" t="s">
        <v>83</v>
      </c>
      <c r="DD1213">
        <v>0</v>
      </c>
      <c r="DE1213">
        <v>6</v>
      </c>
      <c r="DF1213">
        <v>2010</v>
      </c>
      <c r="DG1213">
        <f t="shared" si="664"/>
        <v>13</v>
      </c>
      <c r="DH1213" t="s">
        <v>110</v>
      </c>
      <c r="DI1213">
        <f t="shared" si="662"/>
        <v>4</v>
      </c>
      <c r="DJ1213" t="s">
        <v>111</v>
      </c>
      <c r="DK1213">
        <f t="shared" si="663"/>
        <v>5</v>
      </c>
      <c r="DL1213">
        <v>164000</v>
      </c>
    </row>
    <row r="1214" spans="1:116" x14ac:dyDescent="0.35">
      <c r="A1214">
        <v>1213</v>
      </c>
      <c r="B1214">
        <v>30</v>
      </c>
      <c r="C1214" t="s">
        <v>81</v>
      </c>
      <c r="D1214">
        <f t="shared" si="630"/>
        <v>4</v>
      </c>
      <c r="E1214">
        <v>50</v>
      </c>
      <c r="F1214">
        <v>9340</v>
      </c>
      <c r="G1214" t="s">
        <v>82</v>
      </c>
      <c r="H1214">
        <f t="shared" si="631"/>
        <v>2</v>
      </c>
      <c r="I1214" t="s">
        <v>83</v>
      </c>
      <c r="J1214" t="str">
        <f t="shared" si="632"/>
        <v/>
      </c>
      <c r="K1214" t="s">
        <v>84</v>
      </c>
      <c r="L1214">
        <f t="shared" si="633"/>
        <v>1</v>
      </c>
      <c r="M1214" t="s">
        <v>85</v>
      </c>
      <c r="N1214">
        <f t="shared" si="634"/>
        <v>2</v>
      </c>
      <c r="O1214" t="s">
        <v>86</v>
      </c>
      <c r="P1214">
        <f t="shared" si="635"/>
        <v>4</v>
      </c>
      <c r="Q1214" t="s">
        <v>87</v>
      </c>
      <c r="R1214">
        <f t="shared" si="636"/>
        <v>4</v>
      </c>
      <c r="S1214" t="s">
        <v>88</v>
      </c>
      <c r="T1214">
        <f t="shared" si="637"/>
        <v>3</v>
      </c>
      <c r="U1214" t="s">
        <v>185</v>
      </c>
      <c r="V1214">
        <f t="shared" si="638"/>
        <v>4</v>
      </c>
      <c r="W1214" t="s">
        <v>90</v>
      </c>
      <c r="X1214">
        <f t="shared" si="639"/>
        <v>7</v>
      </c>
      <c r="Y1214" t="s">
        <v>90</v>
      </c>
      <c r="Z1214">
        <f t="shared" si="640"/>
        <v>7</v>
      </c>
      <c r="AA1214" t="s">
        <v>91</v>
      </c>
      <c r="AB1214">
        <f t="shared" si="641"/>
        <v>3</v>
      </c>
      <c r="AC1214" t="s">
        <v>115</v>
      </c>
      <c r="AD1214">
        <f t="shared" si="642"/>
        <v>4</v>
      </c>
      <c r="AE1214">
        <v>4</v>
      </c>
      <c r="AF1214">
        <v>6</v>
      </c>
      <c r="AG1214">
        <v>1941</v>
      </c>
      <c r="AH1214">
        <v>1950</v>
      </c>
      <c r="AI1214" t="s">
        <v>152</v>
      </c>
      <c r="AJ1214">
        <f t="shared" si="643"/>
        <v>6</v>
      </c>
      <c r="AK1214" t="s">
        <v>94</v>
      </c>
      <c r="AL1214">
        <f t="shared" si="644"/>
        <v>8</v>
      </c>
      <c r="AM1214" t="s">
        <v>116</v>
      </c>
      <c r="AN1214">
        <f t="shared" si="645"/>
        <v>10</v>
      </c>
      <c r="AO1214" t="s">
        <v>116</v>
      </c>
      <c r="AP1214" t="s">
        <v>117</v>
      </c>
      <c r="AQ1214">
        <f t="shared" si="646"/>
        <v>2</v>
      </c>
      <c r="AR1214">
        <v>0</v>
      </c>
      <c r="AS1214" t="s">
        <v>98</v>
      </c>
      <c r="AT1214">
        <f t="shared" si="647"/>
        <v>3</v>
      </c>
      <c r="AU1214" t="s">
        <v>98</v>
      </c>
      <c r="AV1214">
        <f t="shared" si="648"/>
        <v>3</v>
      </c>
      <c r="AW1214" t="s">
        <v>118</v>
      </c>
      <c r="AX1214">
        <f t="shared" si="649"/>
        <v>2</v>
      </c>
      <c r="AY1214" t="s">
        <v>98</v>
      </c>
      <c r="AZ1214">
        <f t="shared" si="650"/>
        <v>4</v>
      </c>
      <c r="BA1214" t="s">
        <v>98</v>
      </c>
      <c r="BB1214">
        <f t="shared" si="651"/>
        <v>4</v>
      </c>
      <c r="BC1214" t="s">
        <v>100</v>
      </c>
      <c r="BD1214" t="s">
        <v>153</v>
      </c>
      <c r="BE1214">
        <f t="shared" si="652"/>
        <v>2</v>
      </c>
      <c r="BF1214">
        <v>344</v>
      </c>
      <c r="BG1214" t="s">
        <v>102</v>
      </c>
      <c r="BH1214">
        <v>0</v>
      </c>
      <c r="BI1214">
        <v>328</v>
      </c>
      <c r="BJ1214">
        <v>672</v>
      </c>
      <c r="BK1214" t="s">
        <v>103</v>
      </c>
      <c r="BL1214">
        <f t="shared" si="653"/>
        <v>6</v>
      </c>
      <c r="BM1214" t="s">
        <v>98</v>
      </c>
      <c r="BN1214" t="s">
        <v>105</v>
      </c>
      <c r="BO1214" t="s">
        <v>106</v>
      </c>
      <c r="BP1214">
        <f t="shared" si="654"/>
        <v>6</v>
      </c>
      <c r="BQ1214">
        <v>672</v>
      </c>
      <c r="BR1214">
        <v>0</v>
      </c>
      <c r="BS1214">
        <v>0</v>
      </c>
      <c r="BT1214">
        <v>672</v>
      </c>
      <c r="BU1214">
        <v>1</v>
      </c>
      <c r="BV1214">
        <v>0</v>
      </c>
      <c r="BW1214">
        <v>1</v>
      </c>
      <c r="BX1214">
        <v>0</v>
      </c>
      <c r="BY1214">
        <v>2</v>
      </c>
      <c r="BZ1214">
        <v>1</v>
      </c>
      <c r="CA1214" t="s">
        <v>98</v>
      </c>
      <c r="CB1214">
        <f t="shared" si="655"/>
        <v>4</v>
      </c>
      <c r="CC1214">
        <v>4</v>
      </c>
      <c r="CD1214" t="s">
        <v>107</v>
      </c>
      <c r="CE1214">
        <v>0</v>
      </c>
      <c r="CF1214" t="s">
        <v>83</v>
      </c>
      <c r="CG1214" t="s">
        <v>108</v>
      </c>
      <c r="CH1214">
        <f t="shared" si="656"/>
        <v>6</v>
      </c>
      <c r="CI1214">
        <v>1941</v>
      </c>
      <c r="CJ1214" t="s">
        <v>102</v>
      </c>
      <c r="CK1214">
        <f t="shared" si="657"/>
        <v>2</v>
      </c>
      <c r="CL1214">
        <v>1</v>
      </c>
      <c r="CM1214">
        <v>234</v>
      </c>
      <c r="CN1214" t="s">
        <v>98</v>
      </c>
      <c r="CO1214">
        <f t="shared" si="658"/>
        <v>4</v>
      </c>
      <c r="CP1214" t="s">
        <v>98</v>
      </c>
      <c r="CQ1214">
        <f t="shared" si="659"/>
        <v>4</v>
      </c>
      <c r="CR1214" t="s">
        <v>177</v>
      </c>
      <c r="CS1214">
        <f t="shared" si="660"/>
        <v>2</v>
      </c>
      <c r="CT1214">
        <v>0</v>
      </c>
      <c r="CU1214">
        <v>113</v>
      </c>
      <c r="CV1214">
        <v>0</v>
      </c>
      <c r="CW1214">
        <v>0</v>
      </c>
      <c r="CX1214">
        <v>0</v>
      </c>
      <c r="CY1214">
        <v>0</v>
      </c>
      <c r="CZ1214" t="s">
        <v>83</v>
      </c>
      <c r="DA1214" t="s">
        <v>83</v>
      </c>
      <c r="DB1214">
        <f t="shared" si="661"/>
        <v>5</v>
      </c>
      <c r="DC1214" t="s">
        <v>83</v>
      </c>
      <c r="DD1214">
        <v>0</v>
      </c>
      <c r="DE1214">
        <v>8</v>
      </c>
      <c r="DF1214">
        <v>2009</v>
      </c>
      <c r="DG1214">
        <f t="shared" si="664"/>
        <v>14</v>
      </c>
      <c r="DH1214" t="s">
        <v>110</v>
      </c>
      <c r="DI1214">
        <f t="shared" si="662"/>
        <v>4</v>
      </c>
      <c r="DJ1214" t="s">
        <v>111</v>
      </c>
      <c r="DK1214">
        <f t="shared" si="663"/>
        <v>5</v>
      </c>
      <c r="DL1214">
        <v>113000</v>
      </c>
    </row>
    <row r="1215" spans="1:116" x14ac:dyDescent="0.35">
      <c r="A1215">
        <v>1214</v>
      </c>
      <c r="B1215">
        <v>80</v>
      </c>
      <c r="C1215" t="s">
        <v>81</v>
      </c>
      <c r="D1215">
        <f t="shared" si="630"/>
        <v>4</v>
      </c>
      <c r="E1215" t="s">
        <v>83</v>
      </c>
      <c r="F1215">
        <v>10246</v>
      </c>
      <c r="G1215" t="s">
        <v>82</v>
      </c>
      <c r="H1215">
        <f t="shared" si="631"/>
        <v>2</v>
      </c>
      <c r="I1215" t="s">
        <v>83</v>
      </c>
      <c r="J1215" t="str">
        <f t="shared" si="632"/>
        <v/>
      </c>
      <c r="K1215" t="s">
        <v>120</v>
      </c>
      <c r="L1215">
        <f t="shared" si="633"/>
        <v>2</v>
      </c>
      <c r="M1215" t="s">
        <v>85</v>
      </c>
      <c r="N1215">
        <f t="shared" si="634"/>
        <v>2</v>
      </c>
      <c r="O1215" t="s">
        <v>86</v>
      </c>
      <c r="P1215">
        <f t="shared" si="635"/>
        <v>4</v>
      </c>
      <c r="Q1215" t="s">
        <v>166</v>
      </c>
      <c r="R1215">
        <f t="shared" si="636"/>
        <v>1</v>
      </c>
      <c r="S1215" t="s">
        <v>88</v>
      </c>
      <c r="T1215">
        <f t="shared" si="637"/>
        <v>3</v>
      </c>
      <c r="U1215" t="s">
        <v>151</v>
      </c>
      <c r="V1215">
        <f t="shared" si="638"/>
        <v>5</v>
      </c>
      <c r="W1215" t="s">
        <v>90</v>
      </c>
      <c r="X1215">
        <f t="shared" si="639"/>
        <v>7</v>
      </c>
      <c r="Y1215" t="s">
        <v>90</v>
      </c>
      <c r="Z1215">
        <f t="shared" si="640"/>
        <v>7</v>
      </c>
      <c r="AA1215" t="s">
        <v>91</v>
      </c>
      <c r="AB1215">
        <f t="shared" si="641"/>
        <v>3</v>
      </c>
      <c r="AC1215" t="s">
        <v>197</v>
      </c>
      <c r="AD1215">
        <f t="shared" si="642"/>
        <v>3</v>
      </c>
      <c r="AE1215">
        <v>4</v>
      </c>
      <c r="AF1215">
        <v>9</v>
      </c>
      <c r="AG1215">
        <v>1965</v>
      </c>
      <c r="AH1215">
        <v>2001</v>
      </c>
      <c r="AI1215" t="s">
        <v>93</v>
      </c>
      <c r="AJ1215">
        <f t="shared" si="643"/>
        <v>5</v>
      </c>
      <c r="AK1215" t="s">
        <v>94</v>
      </c>
      <c r="AL1215">
        <f t="shared" si="644"/>
        <v>8</v>
      </c>
      <c r="AM1215" t="s">
        <v>95</v>
      </c>
      <c r="AN1215">
        <f t="shared" si="645"/>
        <v>14</v>
      </c>
      <c r="AO1215" t="s">
        <v>95</v>
      </c>
      <c r="AP1215" t="s">
        <v>117</v>
      </c>
      <c r="AQ1215">
        <f t="shared" si="646"/>
        <v>2</v>
      </c>
      <c r="AR1215">
        <v>0</v>
      </c>
      <c r="AS1215" t="s">
        <v>98</v>
      </c>
      <c r="AT1215">
        <f t="shared" si="647"/>
        <v>3</v>
      </c>
      <c r="AU1215" t="s">
        <v>97</v>
      </c>
      <c r="AV1215">
        <f t="shared" si="648"/>
        <v>4</v>
      </c>
      <c r="AW1215" t="s">
        <v>118</v>
      </c>
      <c r="AX1215">
        <f t="shared" si="649"/>
        <v>2</v>
      </c>
      <c r="AY1215" t="s">
        <v>98</v>
      </c>
      <c r="AZ1215">
        <f t="shared" si="650"/>
        <v>4</v>
      </c>
      <c r="BA1215" t="s">
        <v>97</v>
      </c>
      <c r="BB1215">
        <f t="shared" si="651"/>
        <v>5</v>
      </c>
      <c r="BC1215" t="s">
        <v>130</v>
      </c>
      <c r="BD1215" t="s">
        <v>101</v>
      </c>
      <c r="BE1215">
        <f t="shared" si="652"/>
        <v>7</v>
      </c>
      <c r="BF1215">
        <v>648</v>
      </c>
      <c r="BG1215" t="s">
        <v>102</v>
      </c>
      <c r="BH1215">
        <v>0</v>
      </c>
      <c r="BI1215">
        <v>0</v>
      </c>
      <c r="BJ1215">
        <v>648</v>
      </c>
      <c r="BK1215" t="s">
        <v>103</v>
      </c>
      <c r="BL1215">
        <f t="shared" si="653"/>
        <v>6</v>
      </c>
      <c r="BM1215" t="s">
        <v>104</v>
      </c>
      <c r="BN1215" t="s">
        <v>105</v>
      </c>
      <c r="BO1215" t="s">
        <v>106</v>
      </c>
      <c r="BP1215">
        <f t="shared" si="654"/>
        <v>6</v>
      </c>
      <c r="BQ1215">
        <v>960</v>
      </c>
      <c r="BR1215">
        <v>0</v>
      </c>
      <c r="BS1215">
        <v>0</v>
      </c>
      <c r="BT1215">
        <v>960</v>
      </c>
      <c r="BU1215">
        <v>1</v>
      </c>
      <c r="BV1215">
        <v>1</v>
      </c>
      <c r="BW1215">
        <v>0</v>
      </c>
      <c r="BX1215">
        <v>0</v>
      </c>
      <c r="BY1215">
        <v>0</v>
      </c>
      <c r="BZ1215">
        <v>1</v>
      </c>
      <c r="CA1215" t="s">
        <v>98</v>
      </c>
      <c r="CB1215">
        <f t="shared" si="655"/>
        <v>4</v>
      </c>
      <c r="CC1215">
        <v>3</v>
      </c>
      <c r="CD1215" t="s">
        <v>107</v>
      </c>
      <c r="CE1215">
        <v>0</v>
      </c>
      <c r="CF1215" t="s">
        <v>83</v>
      </c>
      <c r="CG1215" t="s">
        <v>108</v>
      </c>
      <c r="CH1215">
        <f t="shared" si="656"/>
        <v>6</v>
      </c>
      <c r="CI1215">
        <v>1965</v>
      </c>
      <c r="CJ1215" t="s">
        <v>102</v>
      </c>
      <c r="CK1215">
        <f t="shared" si="657"/>
        <v>2</v>
      </c>
      <c r="CL1215">
        <v>1</v>
      </c>
      <c r="CM1215">
        <v>364</v>
      </c>
      <c r="CN1215" t="s">
        <v>98</v>
      </c>
      <c r="CO1215">
        <f t="shared" si="658"/>
        <v>4</v>
      </c>
      <c r="CP1215" t="s">
        <v>98</v>
      </c>
      <c r="CQ1215">
        <f t="shared" si="659"/>
        <v>4</v>
      </c>
      <c r="CR1215" t="s">
        <v>105</v>
      </c>
      <c r="CS1215">
        <f t="shared" si="660"/>
        <v>3</v>
      </c>
      <c r="CT1215">
        <v>88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 t="s">
        <v>83</v>
      </c>
      <c r="DA1215" t="s">
        <v>83</v>
      </c>
      <c r="DB1215">
        <f t="shared" si="661"/>
        <v>5</v>
      </c>
      <c r="DC1215" t="s">
        <v>83</v>
      </c>
      <c r="DD1215">
        <v>0</v>
      </c>
      <c r="DE1215">
        <v>5</v>
      </c>
      <c r="DF1215">
        <v>2006</v>
      </c>
      <c r="DG1215">
        <f t="shared" si="664"/>
        <v>17</v>
      </c>
      <c r="DH1215" t="s">
        <v>110</v>
      </c>
      <c r="DI1215">
        <f t="shared" si="662"/>
        <v>4</v>
      </c>
      <c r="DJ1215" t="s">
        <v>111</v>
      </c>
      <c r="DK1215">
        <f t="shared" si="663"/>
        <v>5</v>
      </c>
      <c r="DL1215">
        <v>145000</v>
      </c>
    </row>
    <row r="1216" spans="1:116" x14ac:dyDescent="0.35">
      <c r="A1216">
        <v>1215</v>
      </c>
      <c r="B1216">
        <v>85</v>
      </c>
      <c r="C1216" t="s">
        <v>81</v>
      </c>
      <c r="D1216">
        <f t="shared" si="630"/>
        <v>4</v>
      </c>
      <c r="E1216">
        <v>69</v>
      </c>
      <c r="F1216">
        <v>10205</v>
      </c>
      <c r="G1216" t="s">
        <v>82</v>
      </c>
      <c r="H1216">
        <f t="shared" si="631"/>
        <v>2</v>
      </c>
      <c r="I1216" t="s">
        <v>83</v>
      </c>
      <c r="J1216" t="str">
        <f t="shared" si="632"/>
        <v/>
      </c>
      <c r="K1216" t="s">
        <v>120</v>
      </c>
      <c r="L1216">
        <f t="shared" si="633"/>
        <v>2</v>
      </c>
      <c r="M1216" t="s">
        <v>85</v>
      </c>
      <c r="N1216">
        <f t="shared" si="634"/>
        <v>2</v>
      </c>
      <c r="O1216" t="s">
        <v>86</v>
      </c>
      <c r="P1216">
        <f t="shared" si="635"/>
        <v>4</v>
      </c>
      <c r="Q1216" t="s">
        <v>87</v>
      </c>
      <c r="R1216">
        <f t="shared" si="636"/>
        <v>4</v>
      </c>
      <c r="S1216" t="s">
        <v>88</v>
      </c>
      <c r="T1216">
        <f t="shared" si="637"/>
        <v>3</v>
      </c>
      <c r="U1216" t="s">
        <v>162</v>
      </c>
      <c r="V1216">
        <f t="shared" si="638"/>
        <v>7</v>
      </c>
      <c r="W1216" t="s">
        <v>90</v>
      </c>
      <c r="X1216">
        <f t="shared" si="639"/>
        <v>7</v>
      </c>
      <c r="Y1216" t="s">
        <v>90</v>
      </c>
      <c r="Z1216">
        <f t="shared" si="640"/>
        <v>7</v>
      </c>
      <c r="AA1216" t="s">
        <v>91</v>
      </c>
      <c r="AB1216">
        <f t="shared" si="641"/>
        <v>3</v>
      </c>
      <c r="AC1216" t="s">
        <v>191</v>
      </c>
      <c r="AD1216">
        <f t="shared" si="642"/>
        <v>6</v>
      </c>
      <c r="AE1216">
        <v>5</v>
      </c>
      <c r="AF1216">
        <v>5</v>
      </c>
      <c r="AG1216">
        <v>1962</v>
      </c>
      <c r="AH1216">
        <v>1962</v>
      </c>
      <c r="AI1216" t="s">
        <v>93</v>
      </c>
      <c r="AJ1216">
        <f t="shared" si="643"/>
        <v>5</v>
      </c>
      <c r="AK1216" t="s">
        <v>94</v>
      </c>
      <c r="AL1216">
        <f t="shared" si="644"/>
        <v>8</v>
      </c>
      <c r="AM1216" t="s">
        <v>116</v>
      </c>
      <c r="AN1216">
        <f t="shared" si="645"/>
        <v>10</v>
      </c>
      <c r="AO1216" t="s">
        <v>116</v>
      </c>
      <c r="AP1216" t="s">
        <v>117</v>
      </c>
      <c r="AQ1216">
        <f t="shared" si="646"/>
        <v>2</v>
      </c>
      <c r="AR1216">
        <v>0</v>
      </c>
      <c r="AS1216" t="s">
        <v>98</v>
      </c>
      <c r="AT1216">
        <f t="shared" si="647"/>
        <v>3</v>
      </c>
      <c r="AU1216" t="s">
        <v>98</v>
      </c>
      <c r="AV1216">
        <f t="shared" si="648"/>
        <v>3</v>
      </c>
      <c r="AW1216" t="s">
        <v>118</v>
      </c>
      <c r="AX1216">
        <f t="shared" si="649"/>
        <v>2</v>
      </c>
      <c r="AY1216" t="s">
        <v>98</v>
      </c>
      <c r="AZ1216">
        <f t="shared" si="650"/>
        <v>4</v>
      </c>
      <c r="BA1216" t="s">
        <v>98</v>
      </c>
      <c r="BB1216">
        <f t="shared" si="651"/>
        <v>4</v>
      </c>
      <c r="BC1216" t="s">
        <v>130</v>
      </c>
      <c r="BD1216" t="s">
        <v>141</v>
      </c>
      <c r="BE1216">
        <f t="shared" si="652"/>
        <v>3</v>
      </c>
      <c r="BF1216">
        <v>784</v>
      </c>
      <c r="BG1216" t="s">
        <v>102</v>
      </c>
      <c r="BH1216">
        <v>0</v>
      </c>
      <c r="BI1216">
        <v>141</v>
      </c>
      <c r="BJ1216">
        <v>925</v>
      </c>
      <c r="BK1216" t="s">
        <v>103</v>
      </c>
      <c r="BL1216">
        <f t="shared" si="653"/>
        <v>6</v>
      </c>
      <c r="BM1216" t="s">
        <v>98</v>
      </c>
      <c r="BN1216" t="s">
        <v>105</v>
      </c>
      <c r="BO1216" t="s">
        <v>106</v>
      </c>
      <c r="BP1216">
        <f t="shared" si="654"/>
        <v>6</v>
      </c>
      <c r="BQ1216">
        <v>999</v>
      </c>
      <c r="BR1216">
        <v>0</v>
      </c>
      <c r="BS1216">
        <v>0</v>
      </c>
      <c r="BT1216">
        <v>999</v>
      </c>
      <c r="BU1216">
        <v>1</v>
      </c>
      <c r="BV1216">
        <v>0</v>
      </c>
      <c r="BW1216">
        <v>1</v>
      </c>
      <c r="BX1216">
        <v>0</v>
      </c>
      <c r="BY1216">
        <v>3</v>
      </c>
      <c r="BZ1216">
        <v>1</v>
      </c>
      <c r="CA1216" t="s">
        <v>98</v>
      </c>
      <c r="CB1216">
        <f t="shared" si="655"/>
        <v>4</v>
      </c>
      <c r="CC1216">
        <v>6</v>
      </c>
      <c r="CD1216" t="s">
        <v>107</v>
      </c>
      <c r="CE1216">
        <v>0</v>
      </c>
      <c r="CF1216" t="s">
        <v>83</v>
      </c>
      <c r="CG1216" t="s">
        <v>108</v>
      </c>
      <c r="CH1216">
        <f t="shared" si="656"/>
        <v>6</v>
      </c>
      <c r="CI1216">
        <v>1962</v>
      </c>
      <c r="CJ1216" t="s">
        <v>102</v>
      </c>
      <c r="CK1216">
        <f t="shared" si="657"/>
        <v>2</v>
      </c>
      <c r="CL1216">
        <v>1</v>
      </c>
      <c r="CM1216">
        <v>300</v>
      </c>
      <c r="CN1216" t="s">
        <v>98</v>
      </c>
      <c r="CO1216">
        <f t="shared" si="658"/>
        <v>4</v>
      </c>
      <c r="CP1216" t="s">
        <v>98</v>
      </c>
      <c r="CQ1216">
        <f t="shared" si="659"/>
        <v>4</v>
      </c>
      <c r="CR1216" t="s">
        <v>105</v>
      </c>
      <c r="CS1216">
        <f t="shared" si="660"/>
        <v>3</v>
      </c>
      <c r="CT1216">
        <v>150</v>
      </c>
      <c r="CU1216">
        <v>72</v>
      </c>
      <c r="CV1216">
        <v>0</v>
      </c>
      <c r="CW1216">
        <v>0</v>
      </c>
      <c r="CX1216">
        <v>0</v>
      </c>
      <c r="CY1216">
        <v>0</v>
      </c>
      <c r="CZ1216" t="s">
        <v>83</v>
      </c>
      <c r="DA1216" t="s">
        <v>83</v>
      </c>
      <c r="DB1216">
        <f t="shared" si="661"/>
        <v>5</v>
      </c>
      <c r="DC1216" t="s">
        <v>83</v>
      </c>
      <c r="DD1216">
        <v>0</v>
      </c>
      <c r="DE1216">
        <v>5</v>
      </c>
      <c r="DF1216">
        <v>2006</v>
      </c>
      <c r="DG1216">
        <f t="shared" si="664"/>
        <v>17</v>
      </c>
      <c r="DH1216" t="s">
        <v>110</v>
      </c>
      <c r="DI1216">
        <f t="shared" si="662"/>
        <v>4</v>
      </c>
      <c r="DJ1216" t="s">
        <v>111</v>
      </c>
      <c r="DK1216">
        <f t="shared" si="663"/>
        <v>5</v>
      </c>
      <c r="DL1216">
        <v>134500</v>
      </c>
    </row>
    <row r="1217" spans="1:116" x14ac:dyDescent="0.35">
      <c r="A1217">
        <v>1216</v>
      </c>
      <c r="B1217">
        <v>20</v>
      </c>
      <c r="C1217" t="s">
        <v>81</v>
      </c>
      <c r="D1217">
        <f t="shared" si="630"/>
        <v>4</v>
      </c>
      <c r="E1217">
        <v>99</v>
      </c>
      <c r="F1217">
        <v>7094</v>
      </c>
      <c r="G1217" t="s">
        <v>82</v>
      </c>
      <c r="H1217">
        <f t="shared" si="631"/>
        <v>2</v>
      </c>
      <c r="I1217" t="s">
        <v>83</v>
      </c>
      <c r="J1217" t="str">
        <f t="shared" si="632"/>
        <v/>
      </c>
      <c r="K1217" t="s">
        <v>120</v>
      </c>
      <c r="L1217">
        <f t="shared" si="633"/>
        <v>2</v>
      </c>
      <c r="M1217" t="s">
        <v>85</v>
      </c>
      <c r="N1217">
        <f t="shared" si="634"/>
        <v>2</v>
      </c>
      <c r="O1217" t="s">
        <v>86</v>
      </c>
      <c r="P1217">
        <f t="shared" si="635"/>
        <v>4</v>
      </c>
      <c r="Q1217" t="s">
        <v>87</v>
      </c>
      <c r="R1217">
        <f t="shared" si="636"/>
        <v>4</v>
      </c>
      <c r="S1217" t="s">
        <v>88</v>
      </c>
      <c r="T1217">
        <f t="shared" si="637"/>
        <v>3</v>
      </c>
      <c r="U1217" t="s">
        <v>151</v>
      </c>
      <c r="V1217">
        <f t="shared" si="638"/>
        <v>5</v>
      </c>
      <c r="W1217" t="s">
        <v>90</v>
      </c>
      <c r="X1217">
        <f t="shared" si="639"/>
        <v>7</v>
      </c>
      <c r="Y1217" t="s">
        <v>90</v>
      </c>
      <c r="Z1217">
        <f t="shared" si="640"/>
        <v>7</v>
      </c>
      <c r="AA1217" t="s">
        <v>91</v>
      </c>
      <c r="AB1217">
        <f t="shared" si="641"/>
        <v>3</v>
      </c>
      <c r="AC1217" t="s">
        <v>115</v>
      </c>
      <c r="AD1217">
        <f t="shared" si="642"/>
        <v>4</v>
      </c>
      <c r="AE1217">
        <v>5</v>
      </c>
      <c r="AF1217">
        <v>5</v>
      </c>
      <c r="AG1217">
        <v>1966</v>
      </c>
      <c r="AH1217">
        <v>1966</v>
      </c>
      <c r="AI1217" t="s">
        <v>93</v>
      </c>
      <c r="AJ1217">
        <f t="shared" si="643"/>
        <v>5</v>
      </c>
      <c r="AK1217" t="s">
        <v>94</v>
      </c>
      <c r="AL1217">
        <f t="shared" si="644"/>
        <v>8</v>
      </c>
      <c r="AM1217" t="s">
        <v>95</v>
      </c>
      <c r="AN1217">
        <f t="shared" si="645"/>
        <v>14</v>
      </c>
      <c r="AO1217" t="s">
        <v>95</v>
      </c>
      <c r="AP1217" t="s">
        <v>117</v>
      </c>
      <c r="AQ1217">
        <f t="shared" si="646"/>
        <v>2</v>
      </c>
      <c r="AR1217">
        <v>0</v>
      </c>
      <c r="AS1217" t="s">
        <v>98</v>
      </c>
      <c r="AT1217">
        <f t="shared" si="647"/>
        <v>3</v>
      </c>
      <c r="AU1217" t="s">
        <v>98</v>
      </c>
      <c r="AV1217">
        <f t="shared" si="648"/>
        <v>3</v>
      </c>
      <c r="AW1217" t="s">
        <v>118</v>
      </c>
      <c r="AX1217">
        <f t="shared" si="649"/>
        <v>2</v>
      </c>
      <c r="AY1217" t="s">
        <v>98</v>
      </c>
      <c r="AZ1217">
        <f t="shared" si="650"/>
        <v>4</v>
      </c>
      <c r="BA1217" t="s">
        <v>98</v>
      </c>
      <c r="BB1217">
        <f t="shared" si="651"/>
        <v>4</v>
      </c>
      <c r="BC1217" t="s">
        <v>100</v>
      </c>
      <c r="BD1217" t="s">
        <v>153</v>
      </c>
      <c r="BE1217">
        <f t="shared" si="652"/>
        <v>2</v>
      </c>
      <c r="BF1217">
        <v>180</v>
      </c>
      <c r="BG1217" t="s">
        <v>172</v>
      </c>
      <c r="BH1217">
        <v>374</v>
      </c>
      <c r="BI1217">
        <v>340</v>
      </c>
      <c r="BJ1217">
        <v>894</v>
      </c>
      <c r="BK1217" t="s">
        <v>103</v>
      </c>
      <c r="BL1217">
        <f t="shared" si="653"/>
        <v>6</v>
      </c>
      <c r="BM1217" t="s">
        <v>98</v>
      </c>
      <c r="BN1217" t="s">
        <v>105</v>
      </c>
      <c r="BO1217" t="s">
        <v>106</v>
      </c>
      <c r="BP1217">
        <f t="shared" si="654"/>
        <v>6</v>
      </c>
      <c r="BQ1217">
        <v>894</v>
      </c>
      <c r="BR1217">
        <v>0</v>
      </c>
      <c r="BS1217">
        <v>0</v>
      </c>
      <c r="BT1217">
        <v>894</v>
      </c>
      <c r="BU1217">
        <v>0</v>
      </c>
      <c r="BV1217">
        <v>0</v>
      </c>
      <c r="BW1217">
        <v>1</v>
      </c>
      <c r="BX1217">
        <v>0</v>
      </c>
      <c r="BY1217">
        <v>3</v>
      </c>
      <c r="BZ1217">
        <v>1</v>
      </c>
      <c r="CA1217" t="s">
        <v>98</v>
      </c>
      <c r="CB1217">
        <f t="shared" si="655"/>
        <v>4</v>
      </c>
      <c r="CC1217">
        <v>5</v>
      </c>
      <c r="CD1217" t="s">
        <v>107</v>
      </c>
      <c r="CE1217">
        <v>0</v>
      </c>
      <c r="CF1217" t="s">
        <v>83</v>
      </c>
      <c r="CG1217" t="s">
        <v>127</v>
      </c>
      <c r="CH1217">
        <f t="shared" si="656"/>
        <v>5</v>
      </c>
      <c r="CI1217">
        <v>1966</v>
      </c>
      <c r="CJ1217" t="s">
        <v>109</v>
      </c>
      <c r="CK1217">
        <f t="shared" si="657"/>
        <v>3</v>
      </c>
      <c r="CL1217">
        <v>1</v>
      </c>
      <c r="CM1217">
        <v>384</v>
      </c>
      <c r="CN1217" t="s">
        <v>98</v>
      </c>
      <c r="CO1217">
        <f t="shared" si="658"/>
        <v>4</v>
      </c>
      <c r="CP1217" t="s">
        <v>98</v>
      </c>
      <c r="CQ1217">
        <f t="shared" si="659"/>
        <v>4</v>
      </c>
      <c r="CR1217" t="s">
        <v>105</v>
      </c>
      <c r="CS1217">
        <f t="shared" si="660"/>
        <v>3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 t="s">
        <v>83</v>
      </c>
      <c r="DA1217" t="s">
        <v>134</v>
      </c>
      <c r="DB1217">
        <f t="shared" si="661"/>
        <v>3</v>
      </c>
      <c r="DC1217" t="s">
        <v>83</v>
      </c>
      <c r="DD1217">
        <v>0</v>
      </c>
      <c r="DE1217">
        <v>5</v>
      </c>
      <c r="DF1217">
        <v>2007</v>
      </c>
      <c r="DG1217">
        <f t="shared" si="664"/>
        <v>16</v>
      </c>
      <c r="DH1217" t="s">
        <v>110</v>
      </c>
      <c r="DI1217">
        <f t="shared" si="662"/>
        <v>4</v>
      </c>
      <c r="DJ1217" t="s">
        <v>111</v>
      </c>
      <c r="DK1217">
        <f t="shared" si="663"/>
        <v>5</v>
      </c>
      <c r="DL1217">
        <v>125000</v>
      </c>
    </row>
    <row r="1218" spans="1:116" x14ac:dyDescent="0.35">
      <c r="A1218">
        <v>1217</v>
      </c>
      <c r="B1218">
        <v>90</v>
      </c>
      <c r="C1218" t="s">
        <v>142</v>
      </c>
      <c r="D1218">
        <f t="shared" ref="D1218:D1281" si="665">VLOOKUP($C1218,MSZoning,2,0)</f>
        <v>2</v>
      </c>
      <c r="E1218">
        <v>68</v>
      </c>
      <c r="F1218">
        <v>8930</v>
      </c>
      <c r="G1218" t="s">
        <v>82</v>
      </c>
      <c r="H1218">
        <f t="shared" ref="H1218:H1281" si="666">VLOOKUP(G1218,Street,2,0)</f>
        <v>2</v>
      </c>
      <c r="I1218" t="s">
        <v>83</v>
      </c>
      <c r="J1218" t="str">
        <f t="shared" ref="J1218:J1281" si="667">IFERROR(VLOOKUP(I1218,Alley,2,0),"")</f>
        <v/>
      </c>
      <c r="K1218" t="s">
        <v>84</v>
      </c>
      <c r="L1218">
        <f t="shared" ref="L1218:L1281" si="668">VLOOKUP(K1218,LotShape,2,0)</f>
        <v>1</v>
      </c>
      <c r="M1218" t="s">
        <v>85</v>
      </c>
      <c r="N1218">
        <f t="shared" ref="N1218:N1281" si="669">VLOOKUP(M1218,LandContour,2,0)</f>
        <v>2</v>
      </c>
      <c r="O1218" t="s">
        <v>86</v>
      </c>
      <c r="P1218">
        <f t="shared" ref="P1218:P1281" si="670">VLOOKUP(O1218,Utilities,2,0)</f>
        <v>4</v>
      </c>
      <c r="Q1218" t="s">
        <v>87</v>
      </c>
      <c r="R1218">
        <f t="shared" ref="R1218:R1281" si="671">VLOOKUP(Q1218,LotConfig,2,0)</f>
        <v>4</v>
      </c>
      <c r="S1218" t="s">
        <v>88</v>
      </c>
      <c r="T1218">
        <f t="shared" ref="T1218:T1281" si="672">VLOOKUP(S1218,LandSlope,2,0)</f>
        <v>3</v>
      </c>
      <c r="U1218" t="s">
        <v>151</v>
      </c>
      <c r="V1218">
        <f t="shared" ref="V1218:V1281" si="673">VLOOKUP(U1218,Neighborhood,2,0)</f>
        <v>5</v>
      </c>
      <c r="W1218" t="s">
        <v>171</v>
      </c>
      <c r="X1218">
        <f t="shared" ref="X1218:X1281" si="674">VLOOKUP(W1218,Condition1,2,0)</f>
        <v>1</v>
      </c>
      <c r="Y1218" t="s">
        <v>90</v>
      </c>
      <c r="Z1218">
        <f t="shared" ref="Z1218:Z1281" si="675">VLOOKUP(Y1218,Condition2,2,0)</f>
        <v>7</v>
      </c>
      <c r="AA1218" t="s">
        <v>167</v>
      </c>
      <c r="AB1218">
        <f t="shared" ref="AB1218:AB1281" si="676">VLOOKUP(AA1218,BldgType,2,0)</f>
        <v>2</v>
      </c>
      <c r="AC1218" t="s">
        <v>132</v>
      </c>
      <c r="AD1218">
        <f t="shared" ref="AD1218:AD1281" si="677">VLOOKUP(AC1218,HouseStyle,2,0)</f>
        <v>1</v>
      </c>
      <c r="AE1218">
        <v>6</v>
      </c>
      <c r="AF1218">
        <v>5</v>
      </c>
      <c r="AG1218">
        <v>1978</v>
      </c>
      <c r="AH1218">
        <v>1978</v>
      </c>
      <c r="AI1218" t="s">
        <v>93</v>
      </c>
      <c r="AJ1218">
        <f t="shared" ref="AJ1218:AJ1281" si="678">VLOOKUP(AI1218,RoofStyle,2,0)</f>
        <v>5</v>
      </c>
      <c r="AK1218" t="s">
        <v>94</v>
      </c>
      <c r="AL1218">
        <f t="shared" ref="AL1218:AL1281" si="679">VLOOKUP(AK1218,RoofMatl,2,0)</f>
        <v>8</v>
      </c>
      <c r="AM1218" t="s">
        <v>95</v>
      </c>
      <c r="AN1218">
        <f t="shared" ref="AN1218:AN1281" si="680">VLOOKUP(AM1218,Exterior1st,2,0)</f>
        <v>14</v>
      </c>
      <c r="AO1218" t="s">
        <v>95</v>
      </c>
      <c r="AP1218" t="s">
        <v>117</v>
      </c>
      <c r="AQ1218">
        <f t="shared" ref="AQ1218:AQ1281" si="681">VLOOKUP(AP1218,MasVnrType,2,0)</f>
        <v>2</v>
      </c>
      <c r="AR1218">
        <v>0</v>
      </c>
      <c r="AS1218" t="s">
        <v>98</v>
      </c>
      <c r="AT1218">
        <f t="shared" ref="AT1218:AT1281" si="682">VLOOKUP(AS1218,ExterQual,2,0)</f>
        <v>3</v>
      </c>
      <c r="AU1218" t="s">
        <v>98</v>
      </c>
      <c r="AV1218">
        <f t="shared" ref="AV1218:AV1281" si="683">VLOOKUP(AU1218,ExterCond,2,0)</f>
        <v>3</v>
      </c>
      <c r="AW1218" t="s">
        <v>168</v>
      </c>
      <c r="AX1218">
        <f t="shared" ref="AX1218:AX1281" si="684">VLOOKUP(AW1218,Foundation,2,0)</f>
        <v>1</v>
      </c>
      <c r="AY1218" t="s">
        <v>83</v>
      </c>
      <c r="AZ1218">
        <f t="shared" ref="AZ1218:AZ1281" si="685">VLOOKUP(AY1218,BsmtQual,2,0)</f>
        <v>1</v>
      </c>
      <c r="BA1218" t="s">
        <v>83</v>
      </c>
      <c r="BB1218">
        <f t="shared" ref="BB1218:BB1281" si="686">VLOOKUP(BA1218,BsmtCond,2,0)</f>
        <v>1</v>
      </c>
      <c r="BC1218" t="s">
        <v>83</v>
      </c>
      <c r="BD1218" t="s">
        <v>83</v>
      </c>
      <c r="BE1218">
        <f t="shared" ref="BE1218:BE1281" si="687">VLOOKUP(BD1218,BsmtFinType1,2,0)</f>
        <v>1</v>
      </c>
      <c r="BF1218">
        <v>0</v>
      </c>
      <c r="BG1218" t="s">
        <v>83</v>
      </c>
      <c r="BH1218">
        <v>0</v>
      </c>
      <c r="BI1218">
        <v>0</v>
      </c>
      <c r="BJ1218">
        <v>0</v>
      </c>
      <c r="BK1218" t="s">
        <v>103</v>
      </c>
      <c r="BL1218">
        <f t="shared" ref="BL1218:BL1281" si="688">VLOOKUP(BK1218,Heating,2,0)</f>
        <v>6</v>
      </c>
      <c r="BM1218" t="s">
        <v>98</v>
      </c>
      <c r="BN1218" t="s">
        <v>105</v>
      </c>
      <c r="BO1218" t="s">
        <v>106</v>
      </c>
      <c r="BP1218">
        <f t="shared" ref="BP1218:BP1281" si="689">VLOOKUP(BO1218,Electrical,2,0)</f>
        <v>6</v>
      </c>
      <c r="BQ1218">
        <v>1318</v>
      </c>
      <c r="BR1218">
        <v>584</v>
      </c>
      <c r="BS1218">
        <v>0</v>
      </c>
      <c r="BT1218">
        <v>1902</v>
      </c>
      <c r="BU1218">
        <v>0</v>
      </c>
      <c r="BV1218">
        <v>0</v>
      </c>
      <c r="BW1218">
        <v>2</v>
      </c>
      <c r="BX1218">
        <v>0</v>
      </c>
      <c r="BY1218">
        <v>4</v>
      </c>
      <c r="BZ1218">
        <v>2</v>
      </c>
      <c r="CA1218" t="s">
        <v>98</v>
      </c>
      <c r="CB1218">
        <f t="shared" ref="CB1218:CB1281" si="690">VLOOKUP(CA1218,BsmtQual,2,0)</f>
        <v>4</v>
      </c>
      <c r="CC1218">
        <v>8</v>
      </c>
      <c r="CD1218" t="s">
        <v>107</v>
      </c>
      <c r="CE1218">
        <v>0</v>
      </c>
      <c r="CF1218" t="s">
        <v>83</v>
      </c>
      <c r="CG1218" t="s">
        <v>108</v>
      </c>
      <c r="CH1218">
        <f t="shared" ref="CH1218:CH1281" si="691">VLOOKUP(CG1218,GarageType,2,0)</f>
        <v>6</v>
      </c>
      <c r="CI1218">
        <v>1978</v>
      </c>
      <c r="CJ1218" t="s">
        <v>102</v>
      </c>
      <c r="CK1218">
        <f t="shared" ref="CK1218:CK1281" si="692">VLOOKUP(CJ1218,GarageFinish,2,0)</f>
        <v>2</v>
      </c>
      <c r="CL1218">
        <v>2</v>
      </c>
      <c r="CM1218">
        <v>539</v>
      </c>
      <c r="CN1218" t="s">
        <v>98</v>
      </c>
      <c r="CO1218">
        <f t="shared" ref="CO1218:CO1281" si="693">VLOOKUP(CN1218,BsmtQual,2,0)</f>
        <v>4</v>
      </c>
      <c r="CP1218" t="s">
        <v>98</v>
      </c>
      <c r="CQ1218">
        <f t="shared" ref="CQ1218:CQ1281" si="694">VLOOKUP(CP1218,BsmtQual,2,0)</f>
        <v>4</v>
      </c>
      <c r="CR1218" t="s">
        <v>105</v>
      </c>
      <c r="CS1218">
        <f t="shared" ref="CS1218:CS1281" si="695">VLOOKUP(CR1218,PavedDrive,2,0)</f>
        <v>3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 t="s">
        <v>83</v>
      </c>
      <c r="DA1218" t="s">
        <v>83</v>
      </c>
      <c r="DB1218">
        <f t="shared" ref="DB1218:DB1281" si="696">VLOOKUP(DA1218,Fence,2,0)</f>
        <v>5</v>
      </c>
      <c r="DC1218" t="s">
        <v>83</v>
      </c>
      <c r="DD1218">
        <v>0</v>
      </c>
      <c r="DE1218">
        <v>4</v>
      </c>
      <c r="DF1218">
        <v>2010</v>
      </c>
      <c r="DG1218">
        <f t="shared" si="664"/>
        <v>13</v>
      </c>
      <c r="DH1218" t="s">
        <v>110</v>
      </c>
      <c r="DI1218">
        <f t="shared" ref="DI1218:DI1281" si="697">VLOOKUP(DH1218,SaleType,2,0)</f>
        <v>4</v>
      </c>
      <c r="DJ1218" t="s">
        <v>111</v>
      </c>
      <c r="DK1218">
        <f t="shared" ref="DK1218:DK1281" si="698">VLOOKUP(DJ1218,SaleCondition,2,0)</f>
        <v>5</v>
      </c>
      <c r="DL1218">
        <v>112000</v>
      </c>
    </row>
    <row r="1219" spans="1:116" x14ac:dyDescent="0.35">
      <c r="A1219">
        <v>1218</v>
      </c>
      <c r="B1219">
        <v>20</v>
      </c>
      <c r="C1219" t="s">
        <v>192</v>
      </c>
      <c r="D1219">
        <f t="shared" si="665"/>
        <v>5</v>
      </c>
      <c r="E1219">
        <v>72</v>
      </c>
      <c r="F1219">
        <v>8640</v>
      </c>
      <c r="G1219" t="s">
        <v>82</v>
      </c>
      <c r="H1219">
        <f t="shared" si="666"/>
        <v>2</v>
      </c>
      <c r="I1219" t="s">
        <v>83</v>
      </c>
      <c r="J1219" t="str">
        <f t="shared" si="667"/>
        <v/>
      </c>
      <c r="K1219" t="s">
        <v>84</v>
      </c>
      <c r="L1219">
        <f t="shared" si="668"/>
        <v>1</v>
      </c>
      <c r="M1219" t="s">
        <v>85</v>
      </c>
      <c r="N1219">
        <f t="shared" si="669"/>
        <v>2</v>
      </c>
      <c r="O1219" t="s">
        <v>86</v>
      </c>
      <c r="P1219">
        <f t="shared" si="670"/>
        <v>4</v>
      </c>
      <c r="Q1219" t="s">
        <v>87</v>
      </c>
      <c r="R1219">
        <f t="shared" si="671"/>
        <v>4</v>
      </c>
      <c r="S1219" t="s">
        <v>88</v>
      </c>
      <c r="T1219">
        <f t="shared" si="672"/>
        <v>3</v>
      </c>
      <c r="U1219" t="s">
        <v>136</v>
      </c>
      <c r="V1219">
        <f t="shared" si="673"/>
        <v>18</v>
      </c>
      <c r="W1219" t="s">
        <v>90</v>
      </c>
      <c r="X1219">
        <f t="shared" si="674"/>
        <v>7</v>
      </c>
      <c r="Y1219" t="s">
        <v>90</v>
      </c>
      <c r="Z1219">
        <f t="shared" si="675"/>
        <v>7</v>
      </c>
      <c r="AA1219" t="s">
        <v>91</v>
      </c>
      <c r="AB1219">
        <f t="shared" si="676"/>
        <v>3</v>
      </c>
      <c r="AC1219" t="s">
        <v>115</v>
      </c>
      <c r="AD1219">
        <f t="shared" si="677"/>
        <v>4</v>
      </c>
      <c r="AE1219">
        <v>8</v>
      </c>
      <c r="AF1219">
        <v>5</v>
      </c>
      <c r="AG1219">
        <v>2009</v>
      </c>
      <c r="AH1219">
        <v>2009</v>
      </c>
      <c r="AI1219" t="s">
        <v>93</v>
      </c>
      <c r="AJ1219">
        <f t="shared" si="678"/>
        <v>5</v>
      </c>
      <c r="AK1219" t="s">
        <v>94</v>
      </c>
      <c r="AL1219">
        <f t="shared" si="679"/>
        <v>8</v>
      </c>
      <c r="AM1219" t="s">
        <v>180</v>
      </c>
      <c r="AN1219">
        <f t="shared" si="680"/>
        <v>15</v>
      </c>
      <c r="AO1219" t="s">
        <v>181</v>
      </c>
      <c r="AP1219" t="s">
        <v>137</v>
      </c>
      <c r="AQ1219">
        <f t="shared" si="681"/>
        <v>5</v>
      </c>
      <c r="AR1219">
        <v>72</v>
      </c>
      <c r="AS1219" t="s">
        <v>97</v>
      </c>
      <c r="AT1219">
        <f t="shared" si="682"/>
        <v>4</v>
      </c>
      <c r="AU1219" t="s">
        <v>98</v>
      </c>
      <c r="AV1219">
        <f t="shared" si="683"/>
        <v>3</v>
      </c>
      <c r="AW1219" t="s">
        <v>99</v>
      </c>
      <c r="AX1219">
        <f t="shared" si="684"/>
        <v>6</v>
      </c>
      <c r="AY1219" t="s">
        <v>97</v>
      </c>
      <c r="AZ1219">
        <f t="shared" si="685"/>
        <v>5</v>
      </c>
      <c r="BA1219" t="s">
        <v>98</v>
      </c>
      <c r="BB1219">
        <f t="shared" si="686"/>
        <v>4</v>
      </c>
      <c r="BC1219" t="s">
        <v>121</v>
      </c>
      <c r="BD1219" t="s">
        <v>101</v>
      </c>
      <c r="BE1219">
        <f t="shared" si="687"/>
        <v>7</v>
      </c>
      <c r="BF1219">
        <v>936</v>
      </c>
      <c r="BG1219" t="s">
        <v>102</v>
      </c>
      <c r="BH1219">
        <v>0</v>
      </c>
      <c r="BI1219">
        <v>364</v>
      </c>
      <c r="BJ1219">
        <v>1300</v>
      </c>
      <c r="BK1219" t="s">
        <v>103</v>
      </c>
      <c r="BL1219">
        <f t="shared" si="688"/>
        <v>6</v>
      </c>
      <c r="BM1219" t="s">
        <v>104</v>
      </c>
      <c r="BN1219" t="s">
        <v>105</v>
      </c>
      <c r="BO1219" t="s">
        <v>106</v>
      </c>
      <c r="BP1219">
        <f t="shared" si="689"/>
        <v>6</v>
      </c>
      <c r="BQ1219">
        <v>1314</v>
      </c>
      <c r="BR1219">
        <v>0</v>
      </c>
      <c r="BS1219">
        <v>0</v>
      </c>
      <c r="BT1219">
        <v>1314</v>
      </c>
      <c r="BU1219">
        <v>1</v>
      </c>
      <c r="BV1219">
        <v>0</v>
      </c>
      <c r="BW1219">
        <v>2</v>
      </c>
      <c r="BX1219">
        <v>0</v>
      </c>
      <c r="BY1219">
        <v>3</v>
      </c>
      <c r="BZ1219">
        <v>1</v>
      </c>
      <c r="CA1219" t="s">
        <v>97</v>
      </c>
      <c r="CB1219">
        <f t="shared" si="690"/>
        <v>5</v>
      </c>
      <c r="CC1219">
        <v>6</v>
      </c>
      <c r="CD1219" t="s">
        <v>107</v>
      </c>
      <c r="CE1219">
        <v>0</v>
      </c>
      <c r="CF1219" t="s">
        <v>83</v>
      </c>
      <c r="CG1219" t="s">
        <v>108</v>
      </c>
      <c r="CH1219">
        <f t="shared" si="691"/>
        <v>6</v>
      </c>
      <c r="CI1219">
        <v>2009</v>
      </c>
      <c r="CJ1219" t="s">
        <v>109</v>
      </c>
      <c r="CK1219">
        <f t="shared" si="692"/>
        <v>3</v>
      </c>
      <c r="CL1219">
        <v>2</v>
      </c>
      <c r="CM1219">
        <v>552</v>
      </c>
      <c r="CN1219" t="s">
        <v>98</v>
      </c>
      <c r="CO1219">
        <f t="shared" si="693"/>
        <v>4</v>
      </c>
      <c r="CP1219" t="s">
        <v>98</v>
      </c>
      <c r="CQ1219">
        <f t="shared" si="694"/>
        <v>4</v>
      </c>
      <c r="CR1219" t="s">
        <v>105</v>
      </c>
      <c r="CS1219">
        <f t="shared" si="695"/>
        <v>3</v>
      </c>
      <c r="CT1219">
        <v>135</v>
      </c>
      <c r="CU1219">
        <v>112</v>
      </c>
      <c r="CV1219">
        <v>0</v>
      </c>
      <c r="CW1219">
        <v>0</v>
      </c>
      <c r="CX1219">
        <v>0</v>
      </c>
      <c r="CY1219">
        <v>0</v>
      </c>
      <c r="CZ1219" t="s">
        <v>83</v>
      </c>
      <c r="DA1219" t="s">
        <v>83</v>
      </c>
      <c r="DB1219">
        <f t="shared" si="696"/>
        <v>5</v>
      </c>
      <c r="DC1219" t="s">
        <v>83</v>
      </c>
      <c r="DD1219">
        <v>0</v>
      </c>
      <c r="DE1219">
        <v>9</v>
      </c>
      <c r="DF1219">
        <v>2009</v>
      </c>
      <c r="DG1219">
        <f t="shared" ref="DG1219:DG1282" si="699">2023-DF1219</f>
        <v>14</v>
      </c>
      <c r="DH1219" t="s">
        <v>158</v>
      </c>
      <c r="DI1219">
        <f t="shared" si="697"/>
        <v>8</v>
      </c>
      <c r="DJ1219" t="s">
        <v>159</v>
      </c>
      <c r="DK1219">
        <f t="shared" si="698"/>
        <v>6</v>
      </c>
      <c r="DL1219">
        <v>229456</v>
      </c>
    </row>
    <row r="1220" spans="1:116" x14ac:dyDescent="0.35">
      <c r="A1220">
        <v>1219</v>
      </c>
      <c r="B1220">
        <v>50</v>
      </c>
      <c r="C1220" t="s">
        <v>142</v>
      </c>
      <c r="D1220">
        <f t="shared" si="665"/>
        <v>2</v>
      </c>
      <c r="E1220">
        <v>52</v>
      </c>
      <c r="F1220">
        <v>6240</v>
      </c>
      <c r="G1220" t="s">
        <v>82</v>
      </c>
      <c r="H1220">
        <f t="shared" si="666"/>
        <v>2</v>
      </c>
      <c r="I1220" t="s">
        <v>83</v>
      </c>
      <c r="J1220" t="str">
        <f t="shared" si="667"/>
        <v/>
      </c>
      <c r="K1220" t="s">
        <v>84</v>
      </c>
      <c r="L1220">
        <f t="shared" si="668"/>
        <v>1</v>
      </c>
      <c r="M1220" t="s">
        <v>85</v>
      </c>
      <c r="N1220">
        <f t="shared" si="669"/>
        <v>2</v>
      </c>
      <c r="O1220" t="s">
        <v>86</v>
      </c>
      <c r="P1220">
        <f t="shared" si="670"/>
        <v>4</v>
      </c>
      <c r="Q1220" t="s">
        <v>87</v>
      </c>
      <c r="R1220">
        <f t="shared" si="671"/>
        <v>4</v>
      </c>
      <c r="S1220" t="s">
        <v>88</v>
      </c>
      <c r="T1220">
        <f t="shared" si="672"/>
        <v>3</v>
      </c>
      <c r="U1220" t="s">
        <v>148</v>
      </c>
      <c r="V1220">
        <f t="shared" si="673"/>
        <v>12</v>
      </c>
      <c r="W1220" t="s">
        <v>90</v>
      </c>
      <c r="X1220">
        <f t="shared" si="674"/>
        <v>7</v>
      </c>
      <c r="Y1220" t="s">
        <v>90</v>
      </c>
      <c r="Z1220">
        <f t="shared" si="675"/>
        <v>7</v>
      </c>
      <c r="AA1220" t="s">
        <v>91</v>
      </c>
      <c r="AB1220">
        <f t="shared" si="676"/>
        <v>3</v>
      </c>
      <c r="AC1220" t="s">
        <v>132</v>
      </c>
      <c r="AD1220">
        <f t="shared" si="677"/>
        <v>1</v>
      </c>
      <c r="AE1220">
        <v>4</v>
      </c>
      <c r="AF1220">
        <v>5</v>
      </c>
      <c r="AG1220">
        <v>1947</v>
      </c>
      <c r="AH1220">
        <v>1950</v>
      </c>
      <c r="AI1220" t="s">
        <v>93</v>
      </c>
      <c r="AJ1220">
        <f t="shared" si="678"/>
        <v>5</v>
      </c>
      <c r="AK1220" t="s">
        <v>94</v>
      </c>
      <c r="AL1220">
        <f t="shared" si="679"/>
        <v>8</v>
      </c>
      <c r="AM1220" t="s">
        <v>186</v>
      </c>
      <c r="AN1220">
        <f t="shared" si="680"/>
        <v>6</v>
      </c>
      <c r="AO1220" t="s">
        <v>186</v>
      </c>
      <c r="AP1220" t="s">
        <v>117</v>
      </c>
      <c r="AQ1220">
        <f t="shared" si="681"/>
        <v>2</v>
      </c>
      <c r="AR1220">
        <v>0</v>
      </c>
      <c r="AS1220" t="s">
        <v>98</v>
      </c>
      <c r="AT1220">
        <f t="shared" si="682"/>
        <v>3</v>
      </c>
      <c r="AU1220" t="s">
        <v>98</v>
      </c>
      <c r="AV1220">
        <f t="shared" si="683"/>
        <v>3</v>
      </c>
      <c r="AW1220" t="s">
        <v>168</v>
      </c>
      <c r="AX1220">
        <f t="shared" si="684"/>
        <v>1</v>
      </c>
      <c r="AY1220" t="s">
        <v>83</v>
      </c>
      <c r="AZ1220">
        <f t="shared" si="685"/>
        <v>1</v>
      </c>
      <c r="BA1220" t="s">
        <v>83</v>
      </c>
      <c r="BB1220">
        <f t="shared" si="686"/>
        <v>1</v>
      </c>
      <c r="BC1220" t="s">
        <v>83</v>
      </c>
      <c r="BD1220" t="s">
        <v>83</v>
      </c>
      <c r="BE1220">
        <f t="shared" si="687"/>
        <v>1</v>
      </c>
      <c r="BF1220">
        <v>0</v>
      </c>
      <c r="BG1220" t="s">
        <v>83</v>
      </c>
      <c r="BH1220">
        <v>0</v>
      </c>
      <c r="BI1220">
        <v>0</v>
      </c>
      <c r="BJ1220">
        <v>0</v>
      </c>
      <c r="BK1220" t="s">
        <v>103</v>
      </c>
      <c r="BL1220">
        <f t="shared" si="688"/>
        <v>6</v>
      </c>
      <c r="BM1220" t="s">
        <v>97</v>
      </c>
      <c r="BN1220" t="s">
        <v>177</v>
      </c>
      <c r="BO1220" t="s">
        <v>106</v>
      </c>
      <c r="BP1220">
        <f t="shared" si="689"/>
        <v>6</v>
      </c>
      <c r="BQ1220">
        <v>672</v>
      </c>
      <c r="BR1220">
        <v>240</v>
      </c>
      <c r="BS1220">
        <v>0</v>
      </c>
      <c r="BT1220">
        <v>912</v>
      </c>
      <c r="BU1220">
        <v>0</v>
      </c>
      <c r="BV1220">
        <v>0</v>
      </c>
      <c r="BW1220">
        <v>1</v>
      </c>
      <c r="BX1220">
        <v>0</v>
      </c>
      <c r="BY1220">
        <v>2</v>
      </c>
      <c r="BZ1220">
        <v>1</v>
      </c>
      <c r="CA1220" t="s">
        <v>98</v>
      </c>
      <c r="CB1220">
        <f t="shared" si="690"/>
        <v>4</v>
      </c>
      <c r="CC1220">
        <v>3</v>
      </c>
      <c r="CD1220" t="s">
        <v>107</v>
      </c>
      <c r="CE1220">
        <v>0</v>
      </c>
      <c r="CF1220" t="s">
        <v>83</v>
      </c>
      <c r="CG1220" t="s">
        <v>83</v>
      </c>
      <c r="CH1220">
        <f t="shared" si="691"/>
        <v>3</v>
      </c>
      <c r="CI1220" t="s">
        <v>83</v>
      </c>
      <c r="CJ1220" t="s">
        <v>83</v>
      </c>
      <c r="CK1220">
        <f t="shared" si="692"/>
        <v>1</v>
      </c>
      <c r="CL1220">
        <v>0</v>
      </c>
      <c r="CM1220">
        <v>0</v>
      </c>
      <c r="CN1220" t="s">
        <v>83</v>
      </c>
      <c r="CO1220">
        <f t="shared" si="693"/>
        <v>1</v>
      </c>
      <c r="CP1220" t="s">
        <v>83</v>
      </c>
      <c r="CQ1220">
        <f t="shared" si="694"/>
        <v>1</v>
      </c>
      <c r="CR1220" t="s">
        <v>177</v>
      </c>
      <c r="CS1220">
        <f t="shared" si="695"/>
        <v>2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 t="s">
        <v>83</v>
      </c>
      <c r="DA1220" t="s">
        <v>83</v>
      </c>
      <c r="DB1220">
        <f t="shared" si="696"/>
        <v>5</v>
      </c>
      <c r="DC1220" t="s">
        <v>83</v>
      </c>
      <c r="DD1220">
        <v>0</v>
      </c>
      <c r="DE1220">
        <v>7</v>
      </c>
      <c r="DF1220">
        <v>2006</v>
      </c>
      <c r="DG1220">
        <f t="shared" si="699"/>
        <v>17</v>
      </c>
      <c r="DH1220" t="s">
        <v>110</v>
      </c>
      <c r="DI1220">
        <f t="shared" si="697"/>
        <v>4</v>
      </c>
      <c r="DJ1220" t="s">
        <v>111</v>
      </c>
      <c r="DK1220">
        <f t="shared" si="698"/>
        <v>5</v>
      </c>
      <c r="DL1220">
        <v>80500</v>
      </c>
    </row>
    <row r="1221" spans="1:116" x14ac:dyDescent="0.35">
      <c r="A1221">
        <v>1220</v>
      </c>
      <c r="B1221">
        <v>160</v>
      </c>
      <c r="C1221" t="s">
        <v>142</v>
      </c>
      <c r="D1221">
        <f t="shared" si="665"/>
        <v>2</v>
      </c>
      <c r="E1221">
        <v>21</v>
      </c>
      <c r="F1221">
        <v>1680</v>
      </c>
      <c r="G1221" t="s">
        <v>82</v>
      </c>
      <c r="H1221">
        <f t="shared" si="666"/>
        <v>2</v>
      </c>
      <c r="I1221" t="s">
        <v>83</v>
      </c>
      <c r="J1221" t="str">
        <f t="shared" si="667"/>
        <v/>
      </c>
      <c r="K1221" t="s">
        <v>84</v>
      </c>
      <c r="L1221">
        <f t="shared" si="668"/>
        <v>1</v>
      </c>
      <c r="M1221" t="s">
        <v>85</v>
      </c>
      <c r="N1221">
        <f t="shared" si="669"/>
        <v>2</v>
      </c>
      <c r="O1221" t="s">
        <v>86</v>
      </c>
      <c r="P1221">
        <f t="shared" si="670"/>
        <v>4</v>
      </c>
      <c r="Q1221" t="s">
        <v>87</v>
      </c>
      <c r="R1221">
        <f t="shared" si="671"/>
        <v>4</v>
      </c>
      <c r="S1221" t="s">
        <v>88</v>
      </c>
      <c r="T1221">
        <f t="shared" si="672"/>
        <v>3</v>
      </c>
      <c r="U1221" t="s">
        <v>228</v>
      </c>
      <c r="V1221">
        <f t="shared" si="673"/>
        <v>24</v>
      </c>
      <c r="W1221" t="s">
        <v>90</v>
      </c>
      <c r="X1221">
        <f t="shared" si="674"/>
        <v>7</v>
      </c>
      <c r="Y1221" t="s">
        <v>90</v>
      </c>
      <c r="Z1221">
        <f t="shared" si="675"/>
        <v>7</v>
      </c>
      <c r="AA1221" t="s">
        <v>198</v>
      </c>
      <c r="AB1221">
        <f t="shared" si="676"/>
        <v>5</v>
      </c>
      <c r="AC1221" t="s">
        <v>92</v>
      </c>
      <c r="AD1221">
        <f t="shared" si="677"/>
        <v>8</v>
      </c>
      <c r="AE1221">
        <v>6</v>
      </c>
      <c r="AF1221">
        <v>5</v>
      </c>
      <c r="AG1221">
        <v>1971</v>
      </c>
      <c r="AH1221">
        <v>1971</v>
      </c>
      <c r="AI1221" t="s">
        <v>93</v>
      </c>
      <c r="AJ1221">
        <f t="shared" si="678"/>
        <v>5</v>
      </c>
      <c r="AK1221" t="s">
        <v>94</v>
      </c>
      <c r="AL1221">
        <f t="shared" si="679"/>
        <v>8</v>
      </c>
      <c r="AM1221" t="s">
        <v>180</v>
      </c>
      <c r="AN1221">
        <f t="shared" si="680"/>
        <v>15</v>
      </c>
      <c r="AO1221" t="s">
        <v>181</v>
      </c>
      <c r="AP1221" t="s">
        <v>96</v>
      </c>
      <c r="AQ1221">
        <f t="shared" si="681"/>
        <v>4</v>
      </c>
      <c r="AR1221">
        <v>236</v>
      </c>
      <c r="AS1221" t="s">
        <v>98</v>
      </c>
      <c r="AT1221">
        <f t="shared" si="682"/>
        <v>3</v>
      </c>
      <c r="AU1221" t="s">
        <v>98</v>
      </c>
      <c r="AV1221">
        <f t="shared" si="683"/>
        <v>3</v>
      </c>
      <c r="AW1221" t="s">
        <v>118</v>
      </c>
      <c r="AX1221">
        <f t="shared" si="684"/>
        <v>2</v>
      </c>
      <c r="AY1221" t="s">
        <v>98</v>
      </c>
      <c r="AZ1221">
        <f t="shared" si="685"/>
        <v>4</v>
      </c>
      <c r="BA1221" t="s">
        <v>98</v>
      </c>
      <c r="BB1221">
        <f t="shared" si="686"/>
        <v>4</v>
      </c>
      <c r="BC1221" t="s">
        <v>100</v>
      </c>
      <c r="BD1221" t="s">
        <v>102</v>
      </c>
      <c r="BE1221">
        <f t="shared" si="687"/>
        <v>6</v>
      </c>
      <c r="BF1221">
        <v>0</v>
      </c>
      <c r="BG1221" t="s">
        <v>102</v>
      </c>
      <c r="BH1221">
        <v>0</v>
      </c>
      <c r="BI1221">
        <v>672</v>
      </c>
      <c r="BJ1221">
        <v>672</v>
      </c>
      <c r="BK1221" t="s">
        <v>103</v>
      </c>
      <c r="BL1221">
        <f t="shared" si="688"/>
        <v>6</v>
      </c>
      <c r="BM1221" t="s">
        <v>98</v>
      </c>
      <c r="BN1221" t="s">
        <v>105</v>
      </c>
      <c r="BO1221" t="s">
        <v>106</v>
      </c>
      <c r="BP1221">
        <f t="shared" si="689"/>
        <v>6</v>
      </c>
      <c r="BQ1221">
        <v>672</v>
      </c>
      <c r="BR1221">
        <v>546</v>
      </c>
      <c r="BS1221">
        <v>0</v>
      </c>
      <c r="BT1221">
        <v>1218</v>
      </c>
      <c r="BU1221">
        <v>0</v>
      </c>
      <c r="BV1221">
        <v>0</v>
      </c>
      <c r="BW1221">
        <v>1</v>
      </c>
      <c r="BX1221">
        <v>1</v>
      </c>
      <c r="BY1221">
        <v>3</v>
      </c>
      <c r="BZ1221">
        <v>1</v>
      </c>
      <c r="CA1221" t="s">
        <v>98</v>
      </c>
      <c r="CB1221">
        <f t="shared" si="690"/>
        <v>4</v>
      </c>
      <c r="CC1221">
        <v>7</v>
      </c>
      <c r="CD1221" t="s">
        <v>107</v>
      </c>
      <c r="CE1221">
        <v>0</v>
      </c>
      <c r="CF1221" t="s">
        <v>83</v>
      </c>
      <c r="CG1221" t="s">
        <v>83</v>
      </c>
      <c r="CH1221">
        <f t="shared" si="691"/>
        <v>3</v>
      </c>
      <c r="CI1221" t="s">
        <v>83</v>
      </c>
      <c r="CJ1221" t="s">
        <v>83</v>
      </c>
      <c r="CK1221">
        <f t="shared" si="692"/>
        <v>1</v>
      </c>
      <c r="CL1221">
        <v>0</v>
      </c>
      <c r="CM1221">
        <v>0</v>
      </c>
      <c r="CN1221" t="s">
        <v>83</v>
      </c>
      <c r="CO1221">
        <f t="shared" si="693"/>
        <v>1</v>
      </c>
      <c r="CP1221" t="s">
        <v>83</v>
      </c>
      <c r="CQ1221">
        <f t="shared" si="694"/>
        <v>1</v>
      </c>
      <c r="CR1221" t="s">
        <v>177</v>
      </c>
      <c r="CS1221">
        <f t="shared" si="695"/>
        <v>2</v>
      </c>
      <c r="CT1221">
        <v>201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 t="s">
        <v>83</v>
      </c>
      <c r="DA1221" t="s">
        <v>83</v>
      </c>
      <c r="DB1221">
        <f t="shared" si="696"/>
        <v>5</v>
      </c>
      <c r="DC1221" t="s">
        <v>83</v>
      </c>
      <c r="DD1221">
        <v>0</v>
      </c>
      <c r="DE1221">
        <v>4</v>
      </c>
      <c r="DF1221">
        <v>2006</v>
      </c>
      <c r="DG1221">
        <f t="shared" si="699"/>
        <v>17</v>
      </c>
      <c r="DH1221" t="s">
        <v>110</v>
      </c>
      <c r="DI1221">
        <f t="shared" si="697"/>
        <v>4</v>
      </c>
      <c r="DJ1221" t="s">
        <v>128</v>
      </c>
      <c r="DK1221">
        <f t="shared" si="698"/>
        <v>3</v>
      </c>
      <c r="DL1221">
        <v>91500</v>
      </c>
    </row>
    <row r="1222" spans="1:116" x14ac:dyDescent="0.35">
      <c r="A1222">
        <v>1221</v>
      </c>
      <c r="B1222">
        <v>20</v>
      </c>
      <c r="C1222" t="s">
        <v>81</v>
      </c>
      <c r="D1222">
        <f t="shared" si="665"/>
        <v>4</v>
      </c>
      <c r="E1222">
        <v>66</v>
      </c>
      <c r="F1222">
        <v>7800</v>
      </c>
      <c r="G1222" t="s">
        <v>82</v>
      </c>
      <c r="H1222">
        <f t="shared" si="666"/>
        <v>2</v>
      </c>
      <c r="I1222" t="s">
        <v>83</v>
      </c>
      <c r="J1222" t="str">
        <f t="shared" si="667"/>
        <v/>
      </c>
      <c r="K1222" t="s">
        <v>120</v>
      </c>
      <c r="L1222">
        <f t="shared" si="668"/>
        <v>2</v>
      </c>
      <c r="M1222" t="s">
        <v>85</v>
      </c>
      <c r="N1222">
        <f t="shared" si="669"/>
        <v>2</v>
      </c>
      <c r="O1222" t="s">
        <v>86</v>
      </c>
      <c r="P1222">
        <f t="shared" si="670"/>
        <v>4</v>
      </c>
      <c r="Q1222" t="s">
        <v>87</v>
      </c>
      <c r="R1222">
        <f t="shared" si="671"/>
        <v>4</v>
      </c>
      <c r="S1222" t="s">
        <v>88</v>
      </c>
      <c r="T1222">
        <f t="shared" si="672"/>
        <v>3</v>
      </c>
      <c r="U1222" t="s">
        <v>162</v>
      </c>
      <c r="V1222">
        <f t="shared" si="673"/>
        <v>7</v>
      </c>
      <c r="W1222" t="s">
        <v>90</v>
      </c>
      <c r="X1222">
        <f t="shared" si="674"/>
        <v>7</v>
      </c>
      <c r="Y1222" t="s">
        <v>90</v>
      </c>
      <c r="Z1222">
        <f t="shared" si="675"/>
        <v>7</v>
      </c>
      <c r="AA1222" t="s">
        <v>91</v>
      </c>
      <c r="AB1222">
        <f t="shared" si="676"/>
        <v>3</v>
      </c>
      <c r="AC1222" t="s">
        <v>115</v>
      </c>
      <c r="AD1222">
        <f t="shared" si="677"/>
        <v>4</v>
      </c>
      <c r="AE1222">
        <v>5</v>
      </c>
      <c r="AF1222">
        <v>5</v>
      </c>
      <c r="AG1222">
        <v>1964</v>
      </c>
      <c r="AH1222">
        <v>1964</v>
      </c>
      <c r="AI1222" t="s">
        <v>93</v>
      </c>
      <c r="AJ1222">
        <f t="shared" si="678"/>
        <v>5</v>
      </c>
      <c r="AK1222" t="s">
        <v>94</v>
      </c>
      <c r="AL1222">
        <f t="shared" si="679"/>
        <v>8</v>
      </c>
      <c r="AM1222" t="s">
        <v>124</v>
      </c>
      <c r="AN1222">
        <f t="shared" si="680"/>
        <v>4</v>
      </c>
      <c r="AO1222" t="s">
        <v>124</v>
      </c>
      <c r="AP1222" t="s">
        <v>117</v>
      </c>
      <c r="AQ1222">
        <f t="shared" si="681"/>
        <v>2</v>
      </c>
      <c r="AR1222">
        <v>0</v>
      </c>
      <c r="AS1222" t="s">
        <v>98</v>
      </c>
      <c r="AT1222">
        <f t="shared" si="682"/>
        <v>3</v>
      </c>
      <c r="AU1222" t="s">
        <v>98</v>
      </c>
      <c r="AV1222">
        <f t="shared" si="683"/>
        <v>3</v>
      </c>
      <c r="AW1222" t="s">
        <v>118</v>
      </c>
      <c r="AX1222">
        <f t="shared" si="684"/>
        <v>2</v>
      </c>
      <c r="AY1222" t="s">
        <v>98</v>
      </c>
      <c r="AZ1222">
        <f t="shared" si="685"/>
        <v>4</v>
      </c>
      <c r="BA1222" t="s">
        <v>98</v>
      </c>
      <c r="BB1222">
        <f t="shared" si="686"/>
        <v>4</v>
      </c>
      <c r="BC1222" t="s">
        <v>100</v>
      </c>
      <c r="BD1222" t="s">
        <v>153</v>
      </c>
      <c r="BE1222">
        <f t="shared" si="687"/>
        <v>2</v>
      </c>
      <c r="BF1222">
        <v>312</v>
      </c>
      <c r="BG1222" t="s">
        <v>172</v>
      </c>
      <c r="BH1222">
        <v>600</v>
      </c>
      <c r="BI1222">
        <v>0</v>
      </c>
      <c r="BJ1222">
        <v>912</v>
      </c>
      <c r="BK1222" t="s">
        <v>103</v>
      </c>
      <c r="BL1222">
        <f t="shared" si="688"/>
        <v>6</v>
      </c>
      <c r="BM1222" t="s">
        <v>98</v>
      </c>
      <c r="BN1222" t="s">
        <v>105</v>
      </c>
      <c r="BO1222" t="s">
        <v>106</v>
      </c>
      <c r="BP1222">
        <f t="shared" si="689"/>
        <v>6</v>
      </c>
      <c r="BQ1222">
        <v>912</v>
      </c>
      <c r="BR1222">
        <v>0</v>
      </c>
      <c r="BS1222">
        <v>0</v>
      </c>
      <c r="BT1222">
        <v>912</v>
      </c>
      <c r="BU1222">
        <v>0</v>
      </c>
      <c r="BV1222">
        <v>0</v>
      </c>
      <c r="BW1222">
        <v>1</v>
      </c>
      <c r="BX1222">
        <v>0</v>
      </c>
      <c r="BY1222">
        <v>2</v>
      </c>
      <c r="BZ1222">
        <v>1</v>
      </c>
      <c r="CA1222" t="s">
        <v>98</v>
      </c>
      <c r="CB1222">
        <f t="shared" si="690"/>
        <v>4</v>
      </c>
      <c r="CC1222">
        <v>5</v>
      </c>
      <c r="CD1222" t="s">
        <v>107</v>
      </c>
      <c r="CE1222">
        <v>0</v>
      </c>
      <c r="CF1222" t="s">
        <v>83</v>
      </c>
      <c r="CG1222" t="s">
        <v>108</v>
      </c>
      <c r="CH1222">
        <f t="shared" si="691"/>
        <v>6</v>
      </c>
      <c r="CI1222">
        <v>1964</v>
      </c>
      <c r="CJ1222" t="s">
        <v>102</v>
      </c>
      <c r="CK1222">
        <f t="shared" si="692"/>
        <v>2</v>
      </c>
      <c r="CL1222">
        <v>1</v>
      </c>
      <c r="CM1222">
        <v>288</v>
      </c>
      <c r="CN1222" t="s">
        <v>98</v>
      </c>
      <c r="CO1222">
        <f t="shared" si="693"/>
        <v>4</v>
      </c>
      <c r="CP1222" t="s">
        <v>98</v>
      </c>
      <c r="CQ1222">
        <f t="shared" si="694"/>
        <v>4</v>
      </c>
      <c r="CR1222" t="s">
        <v>105</v>
      </c>
      <c r="CS1222">
        <f t="shared" si="695"/>
        <v>3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 t="s">
        <v>83</v>
      </c>
      <c r="DA1222" t="s">
        <v>83</v>
      </c>
      <c r="DB1222">
        <f t="shared" si="696"/>
        <v>5</v>
      </c>
      <c r="DC1222" t="s">
        <v>83</v>
      </c>
      <c r="DD1222">
        <v>0</v>
      </c>
      <c r="DE1222">
        <v>11</v>
      </c>
      <c r="DF1222">
        <v>2006</v>
      </c>
      <c r="DG1222">
        <f t="shared" si="699"/>
        <v>17</v>
      </c>
      <c r="DH1222" t="s">
        <v>110</v>
      </c>
      <c r="DI1222">
        <f t="shared" si="697"/>
        <v>4</v>
      </c>
      <c r="DJ1222" t="s">
        <v>128</v>
      </c>
      <c r="DK1222">
        <f t="shared" si="698"/>
        <v>3</v>
      </c>
      <c r="DL1222">
        <v>115000</v>
      </c>
    </row>
    <row r="1223" spans="1:116" x14ac:dyDescent="0.35">
      <c r="A1223">
        <v>1222</v>
      </c>
      <c r="B1223">
        <v>20</v>
      </c>
      <c r="C1223" t="s">
        <v>81</v>
      </c>
      <c r="D1223">
        <f t="shared" si="665"/>
        <v>4</v>
      </c>
      <c r="E1223">
        <v>55</v>
      </c>
      <c r="F1223">
        <v>8250</v>
      </c>
      <c r="G1223" t="s">
        <v>82</v>
      </c>
      <c r="H1223">
        <f t="shared" si="666"/>
        <v>2</v>
      </c>
      <c r="I1223" t="s">
        <v>83</v>
      </c>
      <c r="J1223" t="str">
        <f t="shared" si="667"/>
        <v/>
      </c>
      <c r="K1223" t="s">
        <v>84</v>
      </c>
      <c r="L1223">
        <f t="shared" si="668"/>
        <v>1</v>
      </c>
      <c r="M1223" t="s">
        <v>85</v>
      </c>
      <c r="N1223">
        <f t="shared" si="669"/>
        <v>2</v>
      </c>
      <c r="O1223" t="s">
        <v>86</v>
      </c>
      <c r="P1223">
        <f t="shared" si="670"/>
        <v>4</v>
      </c>
      <c r="Q1223" t="s">
        <v>87</v>
      </c>
      <c r="R1223">
        <f t="shared" si="671"/>
        <v>4</v>
      </c>
      <c r="S1223" t="s">
        <v>88</v>
      </c>
      <c r="T1223">
        <f t="shared" si="672"/>
        <v>3</v>
      </c>
      <c r="U1223" t="s">
        <v>151</v>
      </c>
      <c r="V1223">
        <f t="shared" si="673"/>
        <v>5</v>
      </c>
      <c r="W1223" t="s">
        <v>114</v>
      </c>
      <c r="X1223">
        <f t="shared" si="674"/>
        <v>2</v>
      </c>
      <c r="Y1223" t="s">
        <v>90</v>
      </c>
      <c r="Z1223">
        <f t="shared" si="675"/>
        <v>7</v>
      </c>
      <c r="AA1223" t="s">
        <v>91</v>
      </c>
      <c r="AB1223">
        <f t="shared" si="676"/>
        <v>3</v>
      </c>
      <c r="AC1223" t="s">
        <v>115</v>
      </c>
      <c r="AD1223">
        <f t="shared" si="677"/>
        <v>4</v>
      </c>
      <c r="AE1223">
        <v>5</v>
      </c>
      <c r="AF1223">
        <v>5</v>
      </c>
      <c r="AG1223">
        <v>1968</v>
      </c>
      <c r="AH1223">
        <v>1968</v>
      </c>
      <c r="AI1223" t="s">
        <v>152</v>
      </c>
      <c r="AJ1223">
        <f t="shared" si="678"/>
        <v>6</v>
      </c>
      <c r="AK1223" t="s">
        <v>94</v>
      </c>
      <c r="AL1223">
        <f t="shared" si="679"/>
        <v>8</v>
      </c>
      <c r="AM1223" t="s">
        <v>140</v>
      </c>
      <c r="AN1223">
        <f t="shared" si="680"/>
        <v>9</v>
      </c>
      <c r="AO1223" t="s">
        <v>140</v>
      </c>
      <c r="AP1223" t="s">
        <v>117</v>
      </c>
      <c r="AQ1223">
        <f t="shared" si="681"/>
        <v>2</v>
      </c>
      <c r="AR1223">
        <v>0</v>
      </c>
      <c r="AS1223" t="s">
        <v>98</v>
      </c>
      <c r="AT1223">
        <f t="shared" si="682"/>
        <v>3</v>
      </c>
      <c r="AU1223" t="s">
        <v>98</v>
      </c>
      <c r="AV1223">
        <f t="shared" si="683"/>
        <v>3</v>
      </c>
      <c r="AW1223" t="s">
        <v>118</v>
      </c>
      <c r="AX1223">
        <f t="shared" si="684"/>
        <v>2</v>
      </c>
      <c r="AY1223" t="s">
        <v>98</v>
      </c>
      <c r="AZ1223">
        <f t="shared" si="685"/>
        <v>4</v>
      </c>
      <c r="BA1223" t="s">
        <v>98</v>
      </c>
      <c r="BB1223">
        <f t="shared" si="686"/>
        <v>4</v>
      </c>
      <c r="BC1223" t="s">
        <v>100</v>
      </c>
      <c r="BD1223" t="s">
        <v>141</v>
      </c>
      <c r="BE1223">
        <f t="shared" si="687"/>
        <v>3</v>
      </c>
      <c r="BF1223">
        <v>250</v>
      </c>
      <c r="BG1223" t="s">
        <v>172</v>
      </c>
      <c r="BH1223">
        <v>492</v>
      </c>
      <c r="BI1223">
        <v>210</v>
      </c>
      <c r="BJ1223">
        <v>952</v>
      </c>
      <c r="BK1223" t="s">
        <v>103</v>
      </c>
      <c r="BL1223">
        <f t="shared" si="688"/>
        <v>6</v>
      </c>
      <c r="BM1223" t="s">
        <v>104</v>
      </c>
      <c r="BN1223" t="s">
        <v>105</v>
      </c>
      <c r="BO1223" t="s">
        <v>106</v>
      </c>
      <c r="BP1223">
        <f t="shared" si="689"/>
        <v>6</v>
      </c>
      <c r="BQ1223">
        <v>1211</v>
      </c>
      <c r="BR1223">
        <v>0</v>
      </c>
      <c r="BS1223">
        <v>0</v>
      </c>
      <c r="BT1223">
        <v>1211</v>
      </c>
      <c r="BU1223">
        <v>0</v>
      </c>
      <c r="BV1223">
        <v>0</v>
      </c>
      <c r="BW1223">
        <v>1</v>
      </c>
      <c r="BX1223">
        <v>0</v>
      </c>
      <c r="BY1223">
        <v>3</v>
      </c>
      <c r="BZ1223">
        <v>1</v>
      </c>
      <c r="CA1223" t="s">
        <v>98</v>
      </c>
      <c r="CB1223">
        <f t="shared" si="690"/>
        <v>4</v>
      </c>
      <c r="CC1223">
        <v>5</v>
      </c>
      <c r="CD1223" t="s">
        <v>107</v>
      </c>
      <c r="CE1223">
        <v>1</v>
      </c>
      <c r="CF1223" t="s">
        <v>98</v>
      </c>
      <c r="CG1223" t="s">
        <v>108</v>
      </c>
      <c r="CH1223">
        <f t="shared" si="691"/>
        <v>6</v>
      </c>
      <c r="CI1223">
        <v>1968</v>
      </c>
      <c r="CJ1223" t="s">
        <v>102</v>
      </c>
      <c r="CK1223">
        <f t="shared" si="692"/>
        <v>2</v>
      </c>
      <c r="CL1223">
        <v>1</v>
      </c>
      <c r="CM1223">
        <v>322</v>
      </c>
      <c r="CN1223" t="s">
        <v>98</v>
      </c>
      <c r="CO1223">
        <f t="shared" si="693"/>
        <v>4</v>
      </c>
      <c r="CP1223" t="s">
        <v>98</v>
      </c>
      <c r="CQ1223">
        <f t="shared" si="694"/>
        <v>4</v>
      </c>
      <c r="CR1223" t="s">
        <v>105</v>
      </c>
      <c r="CS1223">
        <f t="shared" si="695"/>
        <v>3</v>
      </c>
      <c r="CT1223">
        <v>0</v>
      </c>
      <c r="CU1223">
        <v>63</v>
      </c>
      <c r="CV1223">
        <v>0</v>
      </c>
      <c r="CW1223">
        <v>0</v>
      </c>
      <c r="CX1223">
        <v>0</v>
      </c>
      <c r="CY1223">
        <v>0</v>
      </c>
      <c r="CZ1223" t="s">
        <v>83</v>
      </c>
      <c r="DA1223" t="s">
        <v>83</v>
      </c>
      <c r="DB1223">
        <f t="shared" si="696"/>
        <v>5</v>
      </c>
      <c r="DC1223" t="s">
        <v>83</v>
      </c>
      <c r="DD1223">
        <v>0</v>
      </c>
      <c r="DE1223">
        <v>8</v>
      </c>
      <c r="DF1223">
        <v>2008</v>
      </c>
      <c r="DG1223">
        <f t="shared" si="699"/>
        <v>15</v>
      </c>
      <c r="DH1223" t="s">
        <v>110</v>
      </c>
      <c r="DI1223">
        <f t="shared" si="697"/>
        <v>4</v>
      </c>
      <c r="DJ1223" t="s">
        <v>111</v>
      </c>
      <c r="DK1223">
        <f t="shared" si="698"/>
        <v>5</v>
      </c>
      <c r="DL1223">
        <v>134000</v>
      </c>
    </row>
    <row r="1224" spans="1:116" x14ac:dyDescent="0.35">
      <c r="A1224">
        <v>1223</v>
      </c>
      <c r="B1224">
        <v>50</v>
      </c>
      <c r="C1224" t="s">
        <v>81</v>
      </c>
      <c r="D1224">
        <f t="shared" si="665"/>
        <v>4</v>
      </c>
      <c r="E1224">
        <v>78</v>
      </c>
      <c r="F1224">
        <v>10496</v>
      </c>
      <c r="G1224" t="s">
        <v>82</v>
      </c>
      <c r="H1224">
        <f t="shared" si="666"/>
        <v>2</v>
      </c>
      <c r="I1224" t="s">
        <v>83</v>
      </c>
      <c r="J1224" t="str">
        <f t="shared" si="667"/>
        <v/>
      </c>
      <c r="K1224" t="s">
        <v>84</v>
      </c>
      <c r="L1224">
        <f t="shared" si="668"/>
        <v>1</v>
      </c>
      <c r="M1224" t="s">
        <v>85</v>
      </c>
      <c r="N1224">
        <f t="shared" si="669"/>
        <v>2</v>
      </c>
      <c r="O1224" t="s">
        <v>86</v>
      </c>
      <c r="P1224">
        <f t="shared" si="670"/>
        <v>4</v>
      </c>
      <c r="Q1224" t="s">
        <v>87</v>
      </c>
      <c r="R1224">
        <f t="shared" si="671"/>
        <v>4</v>
      </c>
      <c r="S1224" t="s">
        <v>88</v>
      </c>
      <c r="T1224">
        <f t="shared" si="672"/>
        <v>3</v>
      </c>
      <c r="U1224" t="s">
        <v>162</v>
      </c>
      <c r="V1224">
        <f t="shared" si="673"/>
        <v>7</v>
      </c>
      <c r="W1224" t="s">
        <v>144</v>
      </c>
      <c r="X1224">
        <f t="shared" si="674"/>
        <v>3</v>
      </c>
      <c r="Y1224" t="s">
        <v>90</v>
      </c>
      <c r="Z1224">
        <f t="shared" si="675"/>
        <v>7</v>
      </c>
      <c r="AA1224" t="s">
        <v>91</v>
      </c>
      <c r="AB1224">
        <f t="shared" si="676"/>
        <v>3</v>
      </c>
      <c r="AC1224" t="s">
        <v>132</v>
      </c>
      <c r="AD1224">
        <f t="shared" si="677"/>
        <v>1</v>
      </c>
      <c r="AE1224">
        <v>6</v>
      </c>
      <c r="AF1224">
        <v>6</v>
      </c>
      <c r="AG1224">
        <v>1949</v>
      </c>
      <c r="AH1224">
        <v>1950</v>
      </c>
      <c r="AI1224" t="s">
        <v>93</v>
      </c>
      <c r="AJ1224">
        <f t="shared" si="678"/>
        <v>5</v>
      </c>
      <c r="AK1224" t="s">
        <v>94</v>
      </c>
      <c r="AL1224">
        <f t="shared" si="679"/>
        <v>8</v>
      </c>
      <c r="AM1224" t="s">
        <v>124</v>
      </c>
      <c r="AN1224">
        <f t="shared" si="680"/>
        <v>4</v>
      </c>
      <c r="AO1224" t="s">
        <v>124</v>
      </c>
      <c r="AP1224" t="s">
        <v>96</v>
      </c>
      <c r="AQ1224">
        <f t="shared" si="681"/>
        <v>4</v>
      </c>
      <c r="AR1224">
        <v>320</v>
      </c>
      <c r="AS1224" t="s">
        <v>98</v>
      </c>
      <c r="AT1224">
        <f t="shared" si="682"/>
        <v>3</v>
      </c>
      <c r="AU1224" t="s">
        <v>98</v>
      </c>
      <c r="AV1224">
        <f t="shared" si="683"/>
        <v>3</v>
      </c>
      <c r="AW1224" t="s">
        <v>118</v>
      </c>
      <c r="AX1224">
        <f t="shared" si="684"/>
        <v>2</v>
      </c>
      <c r="AY1224" t="s">
        <v>98</v>
      </c>
      <c r="AZ1224">
        <f t="shared" si="685"/>
        <v>4</v>
      </c>
      <c r="BA1224" t="s">
        <v>98</v>
      </c>
      <c r="BB1224">
        <f t="shared" si="686"/>
        <v>4</v>
      </c>
      <c r="BC1224" t="s">
        <v>121</v>
      </c>
      <c r="BD1224" t="s">
        <v>153</v>
      </c>
      <c r="BE1224">
        <f t="shared" si="687"/>
        <v>2</v>
      </c>
      <c r="BF1224">
        <v>196</v>
      </c>
      <c r="BG1224" t="s">
        <v>102</v>
      </c>
      <c r="BH1224">
        <v>0</v>
      </c>
      <c r="BI1224">
        <v>844</v>
      </c>
      <c r="BJ1224">
        <v>1040</v>
      </c>
      <c r="BK1224" t="s">
        <v>103</v>
      </c>
      <c r="BL1224">
        <f t="shared" si="688"/>
        <v>6</v>
      </c>
      <c r="BM1224" t="s">
        <v>104</v>
      </c>
      <c r="BN1224" t="s">
        <v>105</v>
      </c>
      <c r="BO1224" t="s">
        <v>106</v>
      </c>
      <c r="BP1224">
        <f t="shared" si="689"/>
        <v>6</v>
      </c>
      <c r="BQ1224">
        <v>1168</v>
      </c>
      <c r="BR1224">
        <v>678</v>
      </c>
      <c r="BS1224">
        <v>0</v>
      </c>
      <c r="BT1224">
        <v>1846</v>
      </c>
      <c r="BU1224">
        <v>0</v>
      </c>
      <c r="BV1224">
        <v>0</v>
      </c>
      <c r="BW1224">
        <v>2</v>
      </c>
      <c r="BX1224">
        <v>0</v>
      </c>
      <c r="BY1224">
        <v>3</v>
      </c>
      <c r="BZ1224">
        <v>1</v>
      </c>
      <c r="CA1224" t="s">
        <v>98</v>
      </c>
      <c r="CB1224">
        <f t="shared" si="690"/>
        <v>4</v>
      </c>
      <c r="CC1224">
        <v>7</v>
      </c>
      <c r="CD1224" t="s">
        <v>107</v>
      </c>
      <c r="CE1224">
        <v>1</v>
      </c>
      <c r="CF1224" t="s">
        <v>97</v>
      </c>
      <c r="CG1224" t="s">
        <v>108</v>
      </c>
      <c r="CH1224">
        <f t="shared" si="691"/>
        <v>6</v>
      </c>
      <c r="CI1224">
        <v>1949</v>
      </c>
      <c r="CJ1224" t="s">
        <v>102</v>
      </c>
      <c r="CK1224">
        <f t="shared" si="692"/>
        <v>2</v>
      </c>
      <c r="CL1224">
        <v>1</v>
      </c>
      <c r="CM1224">
        <v>315</v>
      </c>
      <c r="CN1224" t="s">
        <v>98</v>
      </c>
      <c r="CO1224">
        <f t="shared" si="693"/>
        <v>4</v>
      </c>
      <c r="CP1224" t="s">
        <v>98</v>
      </c>
      <c r="CQ1224">
        <f t="shared" si="694"/>
        <v>4</v>
      </c>
      <c r="CR1224" t="s">
        <v>105</v>
      </c>
      <c r="CS1224">
        <f t="shared" si="695"/>
        <v>3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 t="s">
        <v>83</v>
      </c>
      <c r="DA1224" t="s">
        <v>163</v>
      </c>
      <c r="DB1224">
        <f t="shared" si="696"/>
        <v>2</v>
      </c>
      <c r="DC1224" t="s">
        <v>83</v>
      </c>
      <c r="DD1224">
        <v>0</v>
      </c>
      <c r="DE1224">
        <v>1</v>
      </c>
      <c r="DF1224">
        <v>2007</v>
      </c>
      <c r="DG1224">
        <f t="shared" si="699"/>
        <v>16</v>
      </c>
      <c r="DH1224" t="s">
        <v>110</v>
      </c>
      <c r="DI1224">
        <f t="shared" si="697"/>
        <v>4</v>
      </c>
      <c r="DJ1224" t="s">
        <v>111</v>
      </c>
      <c r="DK1224">
        <f t="shared" si="698"/>
        <v>5</v>
      </c>
      <c r="DL1224">
        <v>143000</v>
      </c>
    </row>
    <row r="1225" spans="1:116" x14ac:dyDescent="0.35">
      <c r="A1225">
        <v>1224</v>
      </c>
      <c r="B1225">
        <v>20</v>
      </c>
      <c r="C1225" t="s">
        <v>81</v>
      </c>
      <c r="D1225">
        <f t="shared" si="665"/>
        <v>4</v>
      </c>
      <c r="E1225">
        <v>89</v>
      </c>
      <c r="F1225">
        <v>10680</v>
      </c>
      <c r="G1225" t="s">
        <v>82</v>
      </c>
      <c r="H1225">
        <f t="shared" si="666"/>
        <v>2</v>
      </c>
      <c r="I1225" t="s">
        <v>83</v>
      </c>
      <c r="J1225" t="str">
        <f t="shared" si="667"/>
        <v/>
      </c>
      <c r="K1225" t="s">
        <v>84</v>
      </c>
      <c r="L1225">
        <f t="shared" si="668"/>
        <v>1</v>
      </c>
      <c r="M1225" t="s">
        <v>85</v>
      </c>
      <c r="N1225">
        <f t="shared" si="669"/>
        <v>2</v>
      </c>
      <c r="O1225" t="s">
        <v>86</v>
      </c>
      <c r="P1225">
        <f t="shared" si="670"/>
        <v>4</v>
      </c>
      <c r="Q1225" t="s">
        <v>87</v>
      </c>
      <c r="R1225">
        <f t="shared" si="671"/>
        <v>4</v>
      </c>
      <c r="S1225" t="s">
        <v>88</v>
      </c>
      <c r="T1225">
        <f t="shared" si="672"/>
        <v>3</v>
      </c>
      <c r="U1225" t="s">
        <v>162</v>
      </c>
      <c r="V1225">
        <f t="shared" si="673"/>
        <v>7</v>
      </c>
      <c r="W1225" t="s">
        <v>90</v>
      </c>
      <c r="X1225">
        <f t="shared" si="674"/>
        <v>7</v>
      </c>
      <c r="Y1225" t="s">
        <v>90</v>
      </c>
      <c r="Z1225">
        <f t="shared" si="675"/>
        <v>7</v>
      </c>
      <c r="AA1225" t="s">
        <v>91</v>
      </c>
      <c r="AB1225">
        <f t="shared" si="676"/>
        <v>3</v>
      </c>
      <c r="AC1225" t="s">
        <v>115</v>
      </c>
      <c r="AD1225">
        <f t="shared" si="677"/>
        <v>4</v>
      </c>
      <c r="AE1225">
        <v>5</v>
      </c>
      <c r="AF1225">
        <v>3</v>
      </c>
      <c r="AG1225">
        <v>1951</v>
      </c>
      <c r="AH1225">
        <v>1951</v>
      </c>
      <c r="AI1225" t="s">
        <v>152</v>
      </c>
      <c r="AJ1225">
        <f t="shared" si="678"/>
        <v>6</v>
      </c>
      <c r="AK1225" t="s">
        <v>94</v>
      </c>
      <c r="AL1225">
        <f t="shared" si="679"/>
        <v>8</v>
      </c>
      <c r="AM1225" t="s">
        <v>124</v>
      </c>
      <c r="AN1225">
        <f t="shared" si="680"/>
        <v>4</v>
      </c>
      <c r="AO1225" t="s">
        <v>124</v>
      </c>
      <c r="AP1225" t="s">
        <v>96</v>
      </c>
      <c r="AQ1225">
        <f t="shared" si="681"/>
        <v>4</v>
      </c>
      <c r="AR1225">
        <v>44</v>
      </c>
      <c r="AS1225" t="s">
        <v>98</v>
      </c>
      <c r="AT1225">
        <f t="shared" si="682"/>
        <v>3</v>
      </c>
      <c r="AU1225" t="s">
        <v>98</v>
      </c>
      <c r="AV1225">
        <f t="shared" si="683"/>
        <v>3</v>
      </c>
      <c r="AW1225" t="s">
        <v>118</v>
      </c>
      <c r="AX1225">
        <f t="shared" si="684"/>
        <v>2</v>
      </c>
      <c r="AY1225" t="s">
        <v>98</v>
      </c>
      <c r="AZ1225">
        <f t="shared" si="685"/>
        <v>4</v>
      </c>
      <c r="BA1225" t="s">
        <v>147</v>
      </c>
      <c r="BB1225">
        <f t="shared" si="686"/>
        <v>3</v>
      </c>
      <c r="BC1225" t="s">
        <v>100</v>
      </c>
      <c r="BD1225" t="s">
        <v>172</v>
      </c>
      <c r="BE1225">
        <f t="shared" si="687"/>
        <v>5</v>
      </c>
      <c r="BF1225">
        <v>756</v>
      </c>
      <c r="BG1225" t="s">
        <v>102</v>
      </c>
      <c r="BH1225">
        <v>0</v>
      </c>
      <c r="BI1225">
        <v>1380</v>
      </c>
      <c r="BJ1225">
        <v>2136</v>
      </c>
      <c r="BK1225" t="s">
        <v>103</v>
      </c>
      <c r="BL1225">
        <f t="shared" si="688"/>
        <v>6</v>
      </c>
      <c r="BM1225" t="s">
        <v>98</v>
      </c>
      <c r="BN1225" t="s">
        <v>177</v>
      </c>
      <c r="BO1225" t="s">
        <v>164</v>
      </c>
      <c r="BP1225">
        <f t="shared" si="689"/>
        <v>3</v>
      </c>
      <c r="BQ1225">
        <v>2136</v>
      </c>
      <c r="BR1225">
        <v>0</v>
      </c>
      <c r="BS1225">
        <v>0</v>
      </c>
      <c r="BT1225">
        <v>2136</v>
      </c>
      <c r="BU1225">
        <v>0</v>
      </c>
      <c r="BV1225">
        <v>0</v>
      </c>
      <c r="BW1225">
        <v>2</v>
      </c>
      <c r="BX1225">
        <v>0</v>
      </c>
      <c r="BY1225">
        <v>4</v>
      </c>
      <c r="BZ1225">
        <v>1</v>
      </c>
      <c r="CA1225" t="s">
        <v>98</v>
      </c>
      <c r="CB1225">
        <f t="shared" si="690"/>
        <v>4</v>
      </c>
      <c r="CC1225">
        <v>7</v>
      </c>
      <c r="CD1225" t="s">
        <v>194</v>
      </c>
      <c r="CE1225">
        <v>0</v>
      </c>
      <c r="CF1225" t="s">
        <v>83</v>
      </c>
      <c r="CG1225" t="s">
        <v>127</v>
      </c>
      <c r="CH1225">
        <f t="shared" si="691"/>
        <v>5</v>
      </c>
      <c r="CI1225">
        <v>1951</v>
      </c>
      <c r="CJ1225" t="s">
        <v>102</v>
      </c>
      <c r="CK1225">
        <f t="shared" si="692"/>
        <v>2</v>
      </c>
      <c r="CL1225">
        <v>2</v>
      </c>
      <c r="CM1225">
        <v>528</v>
      </c>
      <c r="CN1225" t="s">
        <v>98</v>
      </c>
      <c r="CO1225">
        <f t="shared" si="693"/>
        <v>4</v>
      </c>
      <c r="CP1225" t="s">
        <v>98</v>
      </c>
      <c r="CQ1225">
        <f t="shared" si="694"/>
        <v>4</v>
      </c>
      <c r="CR1225" t="s">
        <v>105</v>
      </c>
      <c r="CS1225">
        <f t="shared" si="695"/>
        <v>3</v>
      </c>
      <c r="CT1225">
        <v>0</v>
      </c>
      <c r="CU1225">
        <v>30</v>
      </c>
      <c r="CV1225">
        <v>0</v>
      </c>
      <c r="CW1225">
        <v>0</v>
      </c>
      <c r="CX1225">
        <v>0</v>
      </c>
      <c r="CY1225">
        <v>0</v>
      </c>
      <c r="CZ1225" t="s">
        <v>83</v>
      </c>
      <c r="DA1225" t="s">
        <v>134</v>
      </c>
      <c r="DB1225">
        <f t="shared" si="696"/>
        <v>3</v>
      </c>
      <c r="DC1225" t="s">
        <v>83</v>
      </c>
      <c r="DD1225">
        <v>0</v>
      </c>
      <c r="DE1225">
        <v>10</v>
      </c>
      <c r="DF1225">
        <v>2006</v>
      </c>
      <c r="DG1225">
        <f t="shared" si="699"/>
        <v>17</v>
      </c>
      <c r="DH1225" t="s">
        <v>110</v>
      </c>
      <c r="DI1225">
        <f t="shared" si="697"/>
        <v>4</v>
      </c>
      <c r="DJ1225" t="s">
        <v>111</v>
      </c>
      <c r="DK1225">
        <f t="shared" si="698"/>
        <v>5</v>
      </c>
      <c r="DL1225">
        <v>137900</v>
      </c>
    </row>
    <row r="1226" spans="1:116" x14ac:dyDescent="0.35">
      <c r="A1226">
        <v>1225</v>
      </c>
      <c r="B1226">
        <v>60</v>
      </c>
      <c r="C1226" t="s">
        <v>81</v>
      </c>
      <c r="D1226">
        <f t="shared" si="665"/>
        <v>4</v>
      </c>
      <c r="E1226">
        <v>60</v>
      </c>
      <c r="F1226">
        <v>15384</v>
      </c>
      <c r="G1226" t="s">
        <v>82</v>
      </c>
      <c r="H1226">
        <f t="shared" si="666"/>
        <v>2</v>
      </c>
      <c r="I1226" t="s">
        <v>83</v>
      </c>
      <c r="J1226" t="str">
        <f t="shared" si="667"/>
        <v/>
      </c>
      <c r="K1226" t="s">
        <v>120</v>
      </c>
      <c r="L1226">
        <f t="shared" si="668"/>
        <v>2</v>
      </c>
      <c r="M1226" t="s">
        <v>85</v>
      </c>
      <c r="N1226">
        <f t="shared" si="669"/>
        <v>2</v>
      </c>
      <c r="O1226" t="s">
        <v>86</v>
      </c>
      <c r="P1226">
        <f t="shared" si="670"/>
        <v>4</v>
      </c>
      <c r="Q1226" t="s">
        <v>87</v>
      </c>
      <c r="R1226">
        <f t="shared" si="671"/>
        <v>4</v>
      </c>
      <c r="S1226" t="s">
        <v>88</v>
      </c>
      <c r="T1226">
        <f t="shared" si="672"/>
        <v>3</v>
      </c>
      <c r="U1226" t="s">
        <v>193</v>
      </c>
      <c r="V1226">
        <f t="shared" si="673"/>
        <v>11</v>
      </c>
      <c r="W1226" t="s">
        <v>202</v>
      </c>
      <c r="X1226">
        <f t="shared" si="674"/>
        <v>5</v>
      </c>
      <c r="Y1226" t="s">
        <v>90</v>
      </c>
      <c r="Z1226">
        <f t="shared" si="675"/>
        <v>7</v>
      </c>
      <c r="AA1226" t="s">
        <v>91</v>
      </c>
      <c r="AB1226">
        <f t="shared" si="676"/>
        <v>3</v>
      </c>
      <c r="AC1226" t="s">
        <v>92</v>
      </c>
      <c r="AD1226">
        <f t="shared" si="677"/>
        <v>8</v>
      </c>
      <c r="AE1226">
        <v>7</v>
      </c>
      <c r="AF1226">
        <v>5</v>
      </c>
      <c r="AG1226">
        <v>2004</v>
      </c>
      <c r="AH1226">
        <v>2005</v>
      </c>
      <c r="AI1226" t="s">
        <v>93</v>
      </c>
      <c r="AJ1226">
        <f t="shared" si="678"/>
        <v>5</v>
      </c>
      <c r="AK1226" t="s">
        <v>94</v>
      </c>
      <c r="AL1226">
        <f t="shared" si="679"/>
        <v>8</v>
      </c>
      <c r="AM1226" t="s">
        <v>95</v>
      </c>
      <c r="AN1226">
        <f t="shared" si="680"/>
        <v>14</v>
      </c>
      <c r="AO1226" t="s">
        <v>95</v>
      </c>
      <c r="AP1226" t="s">
        <v>117</v>
      </c>
      <c r="AQ1226">
        <f t="shared" si="681"/>
        <v>2</v>
      </c>
      <c r="AR1226">
        <v>0</v>
      </c>
      <c r="AS1226" t="s">
        <v>97</v>
      </c>
      <c r="AT1226">
        <f t="shared" si="682"/>
        <v>4</v>
      </c>
      <c r="AU1226" t="s">
        <v>98</v>
      </c>
      <c r="AV1226">
        <f t="shared" si="683"/>
        <v>3</v>
      </c>
      <c r="AW1226" t="s">
        <v>99</v>
      </c>
      <c r="AX1226">
        <f t="shared" si="684"/>
        <v>6</v>
      </c>
      <c r="AY1226" t="s">
        <v>97</v>
      </c>
      <c r="AZ1226">
        <f t="shared" si="685"/>
        <v>5</v>
      </c>
      <c r="BA1226" t="s">
        <v>98</v>
      </c>
      <c r="BB1226">
        <f t="shared" si="686"/>
        <v>4</v>
      </c>
      <c r="BC1226" t="s">
        <v>130</v>
      </c>
      <c r="BD1226" t="s">
        <v>101</v>
      </c>
      <c r="BE1226">
        <f t="shared" si="687"/>
        <v>7</v>
      </c>
      <c r="BF1226">
        <v>724</v>
      </c>
      <c r="BG1226" t="s">
        <v>102</v>
      </c>
      <c r="BH1226">
        <v>0</v>
      </c>
      <c r="BI1226">
        <v>64</v>
      </c>
      <c r="BJ1226">
        <v>788</v>
      </c>
      <c r="BK1226" t="s">
        <v>103</v>
      </c>
      <c r="BL1226">
        <f t="shared" si="688"/>
        <v>6</v>
      </c>
      <c r="BM1226" t="s">
        <v>104</v>
      </c>
      <c r="BN1226" t="s">
        <v>105</v>
      </c>
      <c r="BO1226" t="s">
        <v>106</v>
      </c>
      <c r="BP1226">
        <f t="shared" si="689"/>
        <v>6</v>
      </c>
      <c r="BQ1226">
        <v>788</v>
      </c>
      <c r="BR1226">
        <v>702</v>
      </c>
      <c r="BS1226">
        <v>0</v>
      </c>
      <c r="BT1226">
        <v>1490</v>
      </c>
      <c r="BU1226">
        <v>1</v>
      </c>
      <c r="BV1226">
        <v>0</v>
      </c>
      <c r="BW1226">
        <v>2</v>
      </c>
      <c r="BX1226">
        <v>1</v>
      </c>
      <c r="BY1226">
        <v>3</v>
      </c>
      <c r="BZ1226">
        <v>1</v>
      </c>
      <c r="CA1226" t="s">
        <v>97</v>
      </c>
      <c r="CB1226">
        <f t="shared" si="690"/>
        <v>5</v>
      </c>
      <c r="CC1226">
        <v>8</v>
      </c>
      <c r="CD1226" t="s">
        <v>107</v>
      </c>
      <c r="CE1226">
        <v>1</v>
      </c>
      <c r="CF1226" t="s">
        <v>97</v>
      </c>
      <c r="CG1226" t="s">
        <v>108</v>
      </c>
      <c r="CH1226">
        <f t="shared" si="691"/>
        <v>6</v>
      </c>
      <c r="CI1226">
        <v>2004</v>
      </c>
      <c r="CJ1226" t="s">
        <v>157</v>
      </c>
      <c r="CK1226">
        <f t="shared" si="692"/>
        <v>4</v>
      </c>
      <c r="CL1226">
        <v>2</v>
      </c>
      <c r="CM1226">
        <v>388</v>
      </c>
      <c r="CN1226" t="s">
        <v>98</v>
      </c>
      <c r="CO1226">
        <f t="shared" si="693"/>
        <v>4</v>
      </c>
      <c r="CP1226" t="s">
        <v>98</v>
      </c>
      <c r="CQ1226">
        <f t="shared" si="694"/>
        <v>4</v>
      </c>
      <c r="CR1226" t="s">
        <v>105</v>
      </c>
      <c r="CS1226">
        <f t="shared" si="695"/>
        <v>3</v>
      </c>
      <c r="CT1226">
        <v>100</v>
      </c>
      <c r="CU1226">
        <v>75</v>
      </c>
      <c r="CV1226">
        <v>0</v>
      </c>
      <c r="CW1226">
        <v>0</v>
      </c>
      <c r="CX1226">
        <v>0</v>
      </c>
      <c r="CY1226">
        <v>0</v>
      </c>
      <c r="CZ1226" t="s">
        <v>83</v>
      </c>
      <c r="DA1226" t="s">
        <v>83</v>
      </c>
      <c r="DB1226">
        <f t="shared" si="696"/>
        <v>5</v>
      </c>
      <c r="DC1226" t="s">
        <v>83</v>
      </c>
      <c r="DD1226">
        <v>0</v>
      </c>
      <c r="DE1226">
        <v>2</v>
      </c>
      <c r="DF1226">
        <v>2008</v>
      </c>
      <c r="DG1226">
        <f t="shared" si="699"/>
        <v>15</v>
      </c>
      <c r="DH1226" t="s">
        <v>110</v>
      </c>
      <c r="DI1226">
        <f t="shared" si="697"/>
        <v>4</v>
      </c>
      <c r="DJ1226" t="s">
        <v>111</v>
      </c>
      <c r="DK1226">
        <f t="shared" si="698"/>
        <v>5</v>
      </c>
      <c r="DL1226">
        <v>184000</v>
      </c>
    </row>
    <row r="1227" spans="1:116" x14ac:dyDescent="0.35">
      <c r="A1227">
        <v>1226</v>
      </c>
      <c r="B1227">
        <v>80</v>
      </c>
      <c r="C1227" t="s">
        <v>81</v>
      </c>
      <c r="D1227">
        <f t="shared" si="665"/>
        <v>4</v>
      </c>
      <c r="E1227">
        <v>65</v>
      </c>
      <c r="F1227">
        <v>10482</v>
      </c>
      <c r="G1227" t="s">
        <v>82</v>
      </c>
      <c r="H1227">
        <f t="shared" si="666"/>
        <v>2</v>
      </c>
      <c r="I1227" t="s">
        <v>83</v>
      </c>
      <c r="J1227" t="str">
        <f t="shared" si="667"/>
        <v/>
      </c>
      <c r="K1227" t="s">
        <v>84</v>
      </c>
      <c r="L1227">
        <f t="shared" si="668"/>
        <v>1</v>
      </c>
      <c r="M1227" t="s">
        <v>85</v>
      </c>
      <c r="N1227">
        <f t="shared" si="669"/>
        <v>2</v>
      </c>
      <c r="O1227" t="s">
        <v>86</v>
      </c>
      <c r="P1227">
        <f t="shared" si="670"/>
        <v>4</v>
      </c>
      <c r="Q1227" t="s">
        <v>87</v>
      </c>
      <c r="R1227">
        <f t="shared" si="671"/>
        <v>4</v>
      </c>
      <c r="S1227" t="s">
        <v>88</v>
      </c>
      <c r="T1227">
        <f t="shared" si="672"/>
        <v>3</v>
      </c>
      <c r="U1227" t="s">
        <v>162</v>
      </c>
      <c r="V1227">
        <f t="shared" si="673"/>
        <v>7</v>
      </c>
      <c r="W1227" t="s">
        <v>90</v>
      </c>
      <c r="X1227">
        <f t="shared" si="674"/>
        <v>7</v>
      </c>
      <c r="Y1227" t="s">
        <v>90</v>
      </c>
      <c r="Z1227">
        <f t="shared" si="675"/>
        <v>7</v>
      </c>
      <c r="AA1227" t="s">
        <v>91</v>
      </c>
      <c r="AB1227">
        <f t="shared" si="676"/>
        <v>3</v>
      </c>
      <c r="AC1227" t="s">
        <v>197</v>
      </c>
      <c r="AD1227">
        <f t="shared" si="677"/>
        <v>3</v>
      </c>
      <c r="AE1227">
        <v>6</v>
      </c>
      <c r="AF1227">
        <v>8</v>
      </c>
      <c r="AG1227">
        <v>1958</v>
      </c>
      <c r="AH1227">
        <v>1958</v>
      </c>
      <c r="AI1227" t="s">
        <v>152</v>
      </c>
      <c r="AJ1227">
        <f t="shared" si="678"/>
        <v>6</v>
      </c>
      <c r="AK1227" t="s">
        <v>94</v>
      </c>
      <c r="AL1227">
        <f t="shared" si="679"/>
        <v>8</v>
      </c>
      <c r="AM1227" t="s">
        <v>95</v>
      </c>
      <c r="AN1227">
        <f t="shared" si="680"/>
        <v>14</v>
      </c>
      <c r="AO1227" t="s">
        <v>95</v>
      </c>
      <c r="AP1227" t="s">
        <v>96</v>
      </c>
      <c r="AQ1227">
        <f t="shared" si="681"/>
        <v>4</v>
      </c>
      <c r="AR1227">
        <v>63</v>
      </c>
      <c r="AS1227" t="s">
        <v>98</v>
      </c>
      <c r="AT1227">
        <f t="shared" si="682"/>
        <v>3</v>
      </c>
      <c r="AU1227" t="s">
        <v>97</v>
      </c>
      <c r="AV1227">
        <f t="shared" si="683"/>
        <v>4</v>
      </c>
      <c r="AW1227" t="s">
        <v>118</v>
      </c>
      <c r="AX1227">
        <f t="shared" si="684"/>
        <v>2</v>
      </c>
      <c r="AY1227" t="s">
        <v>98</v>
      </c>
      <c r="AZ1227">
        <f t="shared" si="685"/>
        <v>4</v>
      </c>
      <c r="BA1227" t="s">
        <v>98</v>
      </c>
      <c r="BB1227">
        <f t="shared" si="686"/>
        <v>4</v>
      </c>
      <c r="BC1227" t="s">
        <v>130</v>
      </c>
      <c r="BD1227" t="s">
        <v>101</v>
      </c>
      <c r="BE1227">
        <f t="shared" si="687"/>
        <v>7</v>
      </c>
      <c r="BF1227">
        <v>507</v>
      </c>
      <c r="BG1227" t="s">
        <v>102</v>
      </c>
      <c r="BH1227">
        <v>0</v>
      </c>
      <c r="BI1227">
        <v>81</v>
      </c>
      <c r="BJ1227">
        <v>588</v>
      </c>
      <c r="BK1227" t="s">
        <v>103</v>
      </c>
      <c r="BL1227">
        <f t="shared" si="688"/>
        <v>6</v>
      </c>
      <c r="BM1227" t="s">
        <v>104</v>
      </c>
      <c r="BN1227" t="s">
        <v>105</v>
      </c>
      <c r="BO1227" t="s">
        <v>106</v>
      </c>
      <c r="BP1227">
        <f t="shared" si="689"/>
        <v>6</v>
      </c>
      <c r="BQ1227">
        <v>1138</v>
      </c>
      <c r="BR1227">
        <v>0</v>
      </c>
      <c r="BS1227">
        <v>0</v>
      </c>
      <c r="BT1227">
        <v>1138</v>
      </c>
      <c r="BU1227">
        <v>0</v>
      </c>
      <c r="BV1227">
        <v>1</v>
      </c>
      <c r="BW1227">
        <v>1</v>
      </c>
      <c r="BX1227">
        <v>0</v>
      </c>
      <c r="BY1227">
        <v>3</v>
      </c>
      <c r="BZ1227">
        <v>1</v>
      </c>
      <c r="CA1227" t="s">
        <v>98</v>
      </c>
      <c r="CB1227">
        <f t="shared" si="690"/>
        <v>4</v>
      </c>
      <c r="CC1227">
        <v>6</v>
      </c>
      <c r="CD1227" t="s">
        <v>107</v>
      </c>
      <c r="CE1227">
        <v>0</v>
      </c>
      <c r="CF1227" t="s">
        <v>83</v>
      </c>
      <c r="CG1227" t="s">
        <v>108</v>
      </c>
      <c r="CH1227">
        <f t="shared" si="691"/>
        <v>6</v>
      </c>
      <c r="CI1227">
        <v>1958</v>
      </c>
      <c r="CJ1227" t="s">
        <v>109</v>
      </c>
      <c r="CK1227">
        <f t="shared" si="692"/>
        <v>3</v>
      </c>
      <c r="CL1227">
        <v>1</v>
      </c>
      <c r="CM1227">
        <v>264</v>
      </c>
      <c r="CN1227" t="s">
        <v>98</v>
      </c>
      <c r="CO1227">
        <f t="shared" si="693"/>
        <v>4</v>
      </c>
      <c r="CP1227" t="s">
        <v>98</v>
      </c>
      <c r="CQ1227">
        <f t="shared" si="694"/>
        <v>4</v>
      </c>
      <c r="CR1227" t="s">
        <v>105</v>
      </c>
      <c r="CS1227">
        <f t="shared" si="695"/>
        <v>3</v>
      </c>
      <c r="CT1227">
        <v>224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 t="s">
        <v>83</v>
      </c>
      <c r="DA1227" t="s">
        <v>218</v>
      </c>
      <c r="DB1227">
        <f t="shared" si="696"/>
        <v>1</v>
      </c>
      <c r="DC1227" t="s">
        <v>83</v>
      </c>
      <c r="DD1227">
        <v>0</v>
      </c>
      <c r="DE1227">
        <v>6</v>
      </c>
      <c r="DF1227">
        <v>2007</v>
      </c>
      <c r="DG1227">
        <f t="shared" si="699"/>
        <v>16</v>
      </c>
      <c r="DH1227" t="s">
        <v>110</v>
      </c>
      <c r="DI1227">
        <f t="shared" si="697"/>
        <v>4</v>
      </c>
      <c r="DJ1227" t="s">
        <v>111</v>
      </c>
      <c r="DK1227">
        <f t="shared" si="698"/>
        <v>5</v>
      </c>
      <c r="DL1227">
        <v>145000</v>
      </c>
    </row>
    <row r="1228" spans="1:116" x14ac:dyDescent="0.35">
      <c r="A1228">
        <v>1227</v>
      </c>
      <c r="B1228">
        <v>60</v>
      </c>
      <c r="C1228" t="s">
        <v>81</v>
      </c>
      <c r="D1228">
        <f t="shared" si="665"/>
        <v>4</v>
      </c>
      <c r="E1228">
        <v>86</v>
      </c>
      <c r="F1228">
        <v>14598</v>
      </c>
      <c r="G1228" t="s">
        <v>82</v>
      </c>
      <c r="H1228">
        <f t="shared" si="666"/>
        <v>2</v>
      </c>
      <c r="I1228" t="s">
        <v>83</v>
      </c>
      <c r="J1228" t="str">
        <f t="shared" si="667"/>
        <v/>
      </c>
      <c r="K1228" t="s">
        <v>120</v>
      </c>
      <c r="L1228">
        <f t="shared" si="668"/>
        <v>2</v>
      </c>
      <c r="M1228" t="s">
        <v>85</v>
      </c>
      <c r="N1228">
        <f t="shared" si="669"/>
        <v>2</v>
      </c>
      <c r="O1228" t="s">
        <v>86</v>
      </c>
      <c r="P1228">
        <f t="shared" si="670"/>
        <v>4</v>
      </c>
      <c r="Q1228" t="s">
        <v>166</v>
      </c>
      <c r="R1228">
        <f t="shared" si="671"/>
        <v>1</v>
      </c>
      <c r="S1228" t="s">
        <v>88</v>
      </c>
      <c r="T1228">
        <f t="shared" si="672"/>
        <v>3</v>
      </c>
      <c r="U1228" t="s">
        <v>136</v>
      </c>
      <c r="V1228">
        <f t="shared" si="673"/>
        <v>18</v>
      </c>
      <c r="W1228" t="s">
        <v>114</v>
      </c>
      <c r="X1228">
        <f t="shared" si="674"/>
        <v>2</v>
      </c>
      <c r="Y1228" t="s">
        <v>90</v>
      </c>
      <c r="Z1228">
        <f t="shared" si="675"/>
        <v>7</v>
      </c>
      <c r="AA1228" t="s">
        <v>91</v>
      </c>
      <c r="AB1228">
        <f t="shared" si="676"/>
        <v>3</v>
      </c>
      <c r="AC1228" t="s">
        <v>92</v>
      </c>
      <c r="AD1228">
        <f t="shared" si="677"/>
        <v>8</v>
      </c>
      <c r="AE1228">
        <v>6</v>
      </c>
      <c r="AF1228">
        <v>5</v>
      </c>
      <c r="AG1228">
        <v>2007</v>
      </c>
      <c r="AH1228">
        <v>2007</v>
      </c>
      <c r="AI1228" t="s">
        <v>93</v>
      </c>
      <c r="AJ1228">
        <f t="shared" si="678"/>
        <v>5</v>
      </c>
      <c r="AK1228" t="s">
        <v>94</v>
      </c>
      <c r="AL1228">
        <f t="shared" si="679"/>
        <v>8</v>
      </c>
      <c r="AM1228" t="s">
        <v>95</v>
      </c>
      <c r="AN1228">
        <f t="shared" si="680"/>
        <v>14</v>
      </c>
      <c r="AO1228" t="s">
        <v>95</v>
      </c>
      <c r="AP1228" t="s">
        <v>137</v>
      </c>
      <c r="AQ1228">
        <f t="shared" si="681"/>
        <v>5</v>
      </c>
      <c r="AR1228">
        <v>74</v>
      </c>
      <c r="AS1228" t="s">
        <v>97</v>
      </c>
      <c r="AT1228">
        <f t="shared" si="682"/>
        <v>4</v>
      </c>
      <c r="AU1228" t="s">
        <v>98</v>
      </c>
      <c r="AV1228">
        <f t="shared" si="683"/>
        <v>3</v>
      </c>
      <c r="AW1228" t="s">
        <v>99</v>
      </c>
      <c r="AX1228">
        <f t="shared" si="684"/>
        <v>6</v>
      </c>
      <c r="AY1228" t="s">
        <v>97</v>
      </c>
      <c r="AZ1228">
        <f t="shared" si="685"/>
        <v>5</v>
      </c>
      <c r="BA1228" t="s">
        <v>98</v>
      </c>
      <c r="BB1228">
        <f t="shared" si="686"/>
        <v>4</v>
      </c>
      <c r="BC1228" t="s">
        <v>121</v>
      </c>
      <c r="BD1228" t="s">
        <v>102</v>
      </c>
      <c r="BE1228">
        <f t="shared" si="687"/>
        <v>6</v>
      </c>
      <c r="BF1228">
        <v>0</v>
      </c>
      <c r="BG1228" t="s">
        <v>102</v>
      </c>
      <c r="BH1228">
        <v>0</v>
      </c>
      <c r="BI1228">
        <v>894</v>
      </c>
      <c r="BJ1228">
        <v>894</v>
      </c>
      <c r="BK1228" t="s">
        <v>103</v>
      </c>
      <c r="BL1228">
        <f t="shared" si="688"/>
        <v>6</v>
      </c>
      <c r="BM1228" t="s">
        <v>104</v>
      </c>
      <c r="BN1228" t="s">
        <v>105</v>
      </c>
      <c r="BO1228" t="s">
        <v>106</v>
      </c>
      <c r="BP1228">
        <f t="shared" si="689"/>
        <v>6</v>
      </c>
      <c r="BQ1228">
        <v>894</v>
      </c>
      <c r="BR1228">
        <v>1039</v>
      </c>
      <c r="BS1228">
        <v>0</v>
      </c>
      <c r="BT1228">
        <v>1933</v>
      </c>
      <c r="BU1228">
        <v>0</v>
      </c>
      <c r="BV1228">
        <v>0</v>
      </c>
      <c r="BW1228">
        <v>2</v>
      </c>
      <c r="BX1228">
        <v>1</v>
      </c>
      <c r="BY1228">
        <v>4</v>
      </c>
      <c r="BZ1228">
        <v>1</v>
      </c>
      <c r="CA1228" t="s">
        <v>97</v>
      </c>
      <c r="CB1228">
        <f t="shared" si="690"/>
        <v>5</v>
      </c>
      <c r="CC1228">
        <v>9</v>
      </c>
      <c r="CD1228" t="s">
        <v>107</v>
      </c>
      <c r="CE1228">
        <v>1</v>
      </c>
      <c r="CF1228" t="s">
        <v>97</v>
      </c>
      <c r="CG1228" t="s">
        <v>156</v>
      </c>
      <c r="CH1228">
        <f t="shared" si="691"/>
        <v>7</v>
      </c>
      <c r="CI1228">
        <v>2007</v>
      </c>
      <c r="CJ1228" t="s">
        <v>157</v>
      </c>
      <c r="CK1228">
        <f t="shared" si="692"/>
        <v>4</v>
      </c>
      <c r="CL1228">
        <v>3</v>
      </c>
      <c r="CM1228">
        <v>668</v>
      </c>
      <c r="CN1228" t="s">
        <v>98</v>
      </c>
      <c r="CO1228">
        <f t="shared" si="693"/>
        <v>4</v>
      </c>
      <c r="CP1228" t="s">
        <v>98</v>
      </c>
      <c r="CQ1228">
        <f t="shared" si="694"/>
        <v>4</v>
      </c>
      <c r="CR1228" t="s">
        <v>105</v>
      </c>
      <c r="CS1228">
        <f t="shared" si="695"/>
        <v>3</v>
      </c>
      <c r="CT1228">
        <v>100</v>
      </c>
      <c r="CU1228">
        <v>18</v>
      </c>
      <c r="CV1228">
        <v>0</v>
      </c>
      <c r="CW1228">
        <v>0</v>
      </c>
      <c r="CX1228">
        <v>0</v>
      </c>
      <c r="CY1228">
        <v>0</v>
      </c>
      <c r="CZ1228" t="s">
        <v>83</v>
      </c>
      <c r="DA1228" t="s">
        <v>83</v>
      </c>
      <c r="DB1228">
        <f t="shared" si="696"/>
        <v>5</v>
      </c>
      <c r="DC1228" t="s">
        <v>83</v>
      </c>
      <c r="DD1228">
        <v>0</v>
      </c>
      <c r="DE1228">
        <v>1</v>
      </c>
      <c r="DF1228">
        <v>2008</v>
      </c>
      <c r="DG1228">
        <f t="shared" si="699"/>
        <v>15</v>
      </c>
      <c r="DH1228" t="s">
        <v>110</v>
      </c>
      <c r="DI1228">
        <f t="shared" si="697"/>
        <v>4</v>
      </c>
      <c r="DJ1228" t="s">
        <v>111</v>
      </c>
      <c r="DK1228">
        <f t="shared" si="698"/>
        <v>5</v>
      </c>
      <c r="DL1228">
        <v>214000</v>
      </c>
    </row>
    <row r="1229" spans="1:116" x14ac:dyDescent="0.35">
      <c r="A1229">
        <v>1228</v>
      </c>
      <c r="B1229">
        <v>20</v>
      </c>
      <c r="C1229" t="s">
        <v>81</v>
      </c>
      <c r="D1229">
        <f t="shared" si="665"/>
        <v>4</v>
      </c>
      <c r="E1229">
        <v>72</v>
      </c>
      <c r="F1229">
        <v>8872</v>
      </c>
      <c r="G1229" t="s">
        <v>82</v>
      </c>
      <c r="H1229">
        <f t="shared" si="666"/>
        <v>2</v>
      </c>
      <c r="I1229" t="s">
        <v>83</v>
      </c>
      <c r="J1229" t="str">
        <f t="shared" si="667"/>
        <v/>
      </c>
      <c r="K1229" t="s">
        <v>84</v>
      </c>
      <c r="L1229">
        <f t="shared" si="668"/>
        <v>1</v>
      </c>
      <c r="M1229" t="s">
        <v>85</v>
      </c>
      <c r="N1229">
        <f t="shared" si="669"/>
        <v>2</v>
      </c>
      <c r="O1229" t="s">
        <v>86</v>
      </c>
      <c r="P1229">
        <f t="shared" si="670"/>
        <v>4</v>
      </c>
      <c r="Q1229" t="s">
        <v>122</v>
      </c>
      <c r="R1229">
        <f t="shared" si="671"/>
        <v>2</v>
      </c>
      <c r="S1229" t="s">
        <v>88</v>
      </c>
      <c r="T1229">
        <f t="shared" si="672"/>
        <v>3</v>
      </c>
      <c r="U1229" t="s">
        <v>162</v>
      </c>
      <c r="V1229">
        <f t="shared" si="673"/>
        <v>7</v>
      </c>
      <c r="W1229" t="s">
        <v>90</v>
      </c>
      <c r="X1229">
        <f t="shared" si="674"/>
        <v>7</v>
      </c>
      <c r="Y1229" t="s">
        <v>90</v>
      </c>
      <c r="Z1229">
        <f t="shared" si="675"/>
        <v>7</v>
      </c>
      <c r="AA1229" t="s">
        <v>91</v>
      </c>
      <c r="AB1229">
        <f t="shared" si="676"/>
        <v>3</v>
      </c>
      <c r="AC1229" t="s">
        <v>115</v>
      </c>
      <c r="AD1229">
        <f t="shared" si="677"/>
        <v>4</v>
      </c>
      <c r="AE1229">
        <v>5</v>
      </c>
      <c r="AF1229">
        <v>8</v>
      </c>
      <c r="AG1229">
        <v>1965</v>
      </c>
      <c r="AH1229">
        <v>2008</v>
      </c>
      <c r="AI1229" t="s">
        <v>93</v>
      </c>
      <c r="AJ1229">
        <f t="shared" si="678"/>
        <v>5</v>
      </c>
      <c r="AK1229" t="s">
        <v>94</v>
      </c>
      <c r="AL1229">
        <f t="shared" si="679"/>
        <v>8</v>
      </c>
      <c r="AM1229" t="s">
        <v>95</v>
      </c>
      <c r="AN1229">
        <f t="shared" si="680"/>
        <v>14</v>
      </c>
      <c r="AO1229" t="s">
        <v>95</v>
      </c>
      <c r="AP1229" t="s">
        <v>96</v>
      </c>
      <c r="AQ1229">
        <f t="shared" si="681"/>
        <v>4</v>
      </c>
      <c r="AR1229">
        <v>300</v>
      </c>
      <c r="AS1229" t="s">
        <v>98</v>
      </c>
      <c r="AT1229">
        <f t="shared" si="682"/>
        <v>3</v>
      </c>
      <c r="AU1229" t="s">
        <v>98</v>
      </c>
      <c r="AV1229">
        <f t="shared" si="683"/>
        <v>3</v>
      </c>
      <c r="AW1229" t="s">
        <v>118</v>
      </c>
      <c r="AX1229">
        <f t="shared" si="684"/>
        <v>2</v>
      </c>
      <c r="AY1229" t="s">
        <v>98</v>
      </c>
      <c r="AZ1229">
        <f t="shared" si="685"/>
        <v>4</v>
      </c>
      <c r="BA1229" t="s">
        <v>98</v>
      </c>
      <c r="BB1229">
        <f t="shared" si="686"/>
        <v>4</v>
      </c>
      <c r="BC1229" t="s">
        <v>100</v>
      </c>
      <c r="BD1229" t="s">
        <v>119</v>
      </c>
      <c r="BE1229">
        <f t="shared" si="687"/>
        <v>4</v>
      </c>
      <c r="BF1229">
        <v>595</v>
      </c>
      <c r="BG1229" t="s">
        <v>102</v>
      </c>
      <c r="BH1229">
        <v>0</v>
      </c>
      <c r="BI1229">
        <v>317</v>
      </c>
      <c r="BJ1229">
        <v>912</v>
      </c>
      <c r="BK1229" t="s">
        <v>103</v>
      </c>
      <c r="BL1229">
        <f t="shared" si="688"/>
        <v>6</v>
      </c>
      <c r="BM1229" t="s">
        <v>104</v>
      </c>
      <c r="BN1229" t="s">
        <v>105</v>
      </c>
      <c r="BO1229" t="s">
        <v>106</v>
      </c>
      <c r="BP1229">
        <f t="shared" si="689"/>
        <v>6</v>
      </c>
      <c r="BQ1229">
        <v>912</v>
      </c>
      <c r="BR1229">
        <v>0</v>
      </c>
      <c r="BS1229">
        <v>0</v>
      </c>
      <c r="BT1229">
        <v>912</v>
      </c>
      <c r="BU1229">
        <v>1</v>
      </c>
      <c r="BV1229">
        <v>0</v>
      </c>
      <c r="BW1229">
        <v>1</v>
      </c>
      <c r="BX1229">
        <v>0</v>
      </c>
      <c r="BY1229">
        <v>2</v>
      </c>
      <c r="BZ1229">
        <v>1</v>
      </c>
      <c r="CA1229" t="s">
        <v>97</v>
      </c>
      <c r="CB1229">
        <f t="shared" si="690"/>
        <v>5</v>
      </c>
      <c r="CC1229">
        <v>5</v>
      </c>
      <c r="CD1229" t="s">
        <v>107</v>
      </c>
      <c r="CE1229">
        <v>0</v>
      </c>
      <c r="CF1229" t="s">
        <v>83</v>
      </c>
      <c r="CG1229" t="s">
        <v>127</v>
      </c>
      <c r="CH1229">
        <f t="shared" si="691"/>
        <v>5</v>
      </c>
      <c r="CI1229">
        <v>1992</v>
      </c>
      <c r="CJ1229" t="s">
        <v>102</v>
      </c>
      <c r="CK1229">
        <f t="shared" si="692"/>
        <v>2</v>
      </c>
      <c r="CL1229">
        <v>2</v>
      </c>
      <c r="CM1229">
        <v>576</v>
      </c>
      <c r="CN1229" t="s">
        <v>98</v>
      </c>
      <c r="CO1229">
        <f t="shared" si="693"/>
        <v>4</v>
      </c>
      <c r="CP1229" t="s">
        <v>98</v>
      </c>
      <c r="CQ1229">
        <f t="shared" si="694"/>
        <v>4</v>
      </c>
      <c r="CR1229" t="s">
        <v>105</v>
      </c>
      <c r="CS1229">
        <f t="shared" si="695"/>
        <v>3</v>
      </c>
      <c r="CT1229">
        <v>0</v>
      </c>
      <c r="CU1229">
        <v>240</v>
      </c>
      <c r="CV1229">
        <v>0</v>
      </c>
      <c r="CW1229">
        <v>0</v>
      </c>
      <c r="CX1229">
        <v>0</v>
      </c>
      <c r="CY1229">
        <v>0</v>
      </c>
      <c r="CZ1229" t="s">
        <v>83</v>
      </c>
      <c r="DA1229" t="s">
        <v>83</v>
      </c>
      <c r="DB1229">
        <f t="shared" si="696"/>
        <v>5</v>
      </c>
      <c r="DC1229" t="s">
        <v>83</v>
      </c>
      <c r="DD1229">
        <v>0</v>
      </c>
      <c r="DE1229">
        <v>12</v>
      </c>
      <c r="DF1229">
        <v>2008</v>
      </c>
      <c r="DG1229">
        <f t="shared" si="699"/>
        <v>15</v>
      </c>
      <c r="DH1229" t="s">
        <v>110</v>
      </c>
      <c r="DI1229">
        <f t="shared" si="697"/>
        <v>4</v>
      </c>
      <c r="DJ1229" t="s">
        <v>111</v>
      </c>
      <c r="DK1229">
        <f t="shared" si="698"/>
        <v>5</v>
      </c>
      <c r="DL1229">
        <v>147000</v>
      </c>
    </row>
    <row r="1230" spans="1:116" x14ac:dyDescent="0.35">
      <c r="A1230">
        <v>1229</v>
      </c>
      <c r="B1230">
        <v>120</v>
      </c>
      <c r="C1230" t="s">
        <v>81</v>
      </c>
      <c r="D1230">
        <f t="shared" si="665"/>
        <v>4</v>
      </c>
      <c r="E1230">
        <v>65</v>
      </c>
      <c r="F1230">
        <v>8769</v>
      </c>
      <c r="G1230" t="s">
        <v>82</v>
      </c>
      <c r="H1230">
        <f t="shared" si="666"/>
        <v>2</v>
      </c>
      <c r="I1230" t="s">
        <v>83</v>
      </c>
      <c r="J1230" t="str">
        <f t="shared" si="667"/>
        <v/>
      </c>
      <c r="K1230" t="s">
        <v>84</v>
      </c>
      <c r="L1230">
        <f t="shared" si="668"/>
        <v>1</v>
      </c>
      <c r="M1230" t="s">
        <v>85</v>
      </c>
      <c r="N1230">
        <f t="shared" si="669"/>
        <v>2</v>
      </c>
      <c r="O1230" t="s">
        <v>86</v>
      </c>
      <c r="P1230">
        <f t="shared" si="670"/>
        <v>4</v>
      </c>
      <c r="Q1230" t="s">
        <v>122</v>
      </c>
      <c r="R1230">
        <f t="shared" si="671"/>
        <v>2</v>
      </c>
      <c r="S1230" t="s">
        <v>88</v>
      </c>
      <c r="T1230">
        <f t="shared" si="672"/>
        <v>3</v>
      </c>
      <c r="U1230" t="s">
        <v>154</v>
      </c>
      <c r="V1230">
        <f t="shared" si="673"/>
        <v>19</v>
      </c>
      <c r="W1230" t="s">
        <v>90</v>
      </c>
      <c r="X1230">
        <f t="shared" si="674"/>
        <v>7</v>
      </c>
      <c r="Y1230" t="s">
        <v>90</v>
      </c>
      <c r="Z1230">
        <f t="shared" si="675"/>
        <v>7</v>
      </c>
      <c r="AA1230" t="s">
        <v>179</v>
      </c>
      <c r="AB1230">
        <f t="shared" si="676"/>
        <v>4</v>
      </c>
      <c r="AC1230" t="s">
        <v>115</v>
      </c>
      <c r="AD1230">
        <f t="shared" si="677"/>
        <v>4</v>
      </c>
      <c r="AE1230">
        <v>9</v>
      </c>
      <c r="AF1230">
        <v>5</v>
      </c>
      <c r="AG1230">
        <v>2008</v>
      </c>
      <c r="AH1230">
        <v>2008</v>
      </c>
      <c r="AI1230" t="s">
        <v>152</v>
      </c>
      <c r="AJ1230">
        <f t="shared" si="678"/>
        <v>6</v>
      </c>
      <c r="AK1230" t="s">
        <v>94</v>
      </c>
      <c r="AL1230">
        <f t="shared" si="679"/>
        <v>8</v>
      </c>
      <c r="AM1230" t="s">
        <v>116</v>
      </c>
      <c r="AN1230">
        <f t="shared" si="680"/>
        <v>10</v>
      </c>
      <c r="AO1230" t="s">
        <v>116</v>
      </c>
      <c r="AP1230" t="s">
        <v>96</v>
      </c>
      <c r="AQ1230">
        <f t="shared" si="681"/>
        <v>4</v>
      </c>
      <c r="AR1230">
        <v>766</v>
      </c>
      <c r="AS1230" t="s">
        <v>104</v>
      </c>
      <c r="AT1230">
        <f t="shared" si="682"/>
        <v>5</v>
      </c>
      <c r="AU1230" t="s">
        <v>98</v>
      </c>
      <c r="AV1230">
        <f t="shared" si="683"/>
        <v>3</v>
      </c>
      <c r="AW1230" t="s">
        <v>99</v>
      </c>
      <c r="AX1230">
        <f t="shared" si="684"/>
        <v>6</v>
      </c>
      <c r="AY1230" t="s">
        <v>104</v>
      </c>
      <c r="AZ1230">
        <f t="shared" si="685"/>
        <v>6</v>
      </c>
      <c r="BA1230" t="s">
        <v>98</v>
      </c>
      <c r="BB1230">
        <f t="shared" si="686"/>
        <v>4</v>
      </c>
      <c r="BC1230" t="s">
        <v>100</v>
      </c>
      <c r="BD1230" t="s">
        <v>101</v>
      </c>
      <c r="BE1230">
        <f t="shared" si="687"/>
        <v>7</v>
      </c>
      <c r="BF1230">
        <v>1540</v>
      </c>
      <c r="BG1230" t="s">
        <v>102</v>
      </c>
      <c r="BH1230">
        <v>0</v>
      </c>
      <c r="BI1230">
        <v>162</v>
      </c>
      <c r="BJ1230">
        <v>1702</v>
      </c>
      <c r="BK1230" t="s">
        <v>103</v>
      </c>
      <c r="BL1230">
        <f t="shared" si="688"/>
        <v>6</v>
      </c>
      <c r="BM1230" t="s">
        <v>104</v>
      </c>
      <c r="BN1230" t="s">
        <v>105</v>
      </c>
      <c r="BO1230" t="s">
        <v>106</v>
      </c>
      <c r="BP1230">
        <f t="shared" si="689"/>
        <v>6</v>
      </c>
      <c r="BQ1230">
        <v>1702</v>
      </c>
      <c r="BR1230">
        <v>0</v>
      </c>
      <c r="BS1230">
        <v>0</v>
      </c>
      <c r="BT1230">
        <v>1702</v>
      </c>
      <c r="BU1230">
        <v>1</v>
      </c>
      <c r="BV1230">
        <v>0</v>
      </c>
      <c r="BW1230">
        <v>1</v>
      </c>
      <c r="BX1230">
        <v>1</v>
      </c>
      <c r="BY1230">
        <v>1</v>
      </c>
      <c r="BZ1230">
        <v>1</v>
      </c>
      <c r="CA1230" t="s">
        <v>104</v>
      </c>
      <c r="CB1230">
        <f t="shared" si="690"/>
        <v>6</v>
      </c>
      <c r="CC1230">
        <v>7</v>
      </c>
      <c r="CD1230" t="s">
        <v>107</v>
      </c>
      <c r="CE1230">
        <v>1</v>
      </c>
      <c r="CF1230" t="s">
        <v>97</v>
      </c>
      <c r="CG1230" t="s">
        <v>108</v>
      </c>
      <c r="CH1230">
        <f t="shared" si="691"/>
        <v>6</v>
      </c>
      <c r="CI1230">
        <v>2008</v>
      </c>
      <c r="CJ1230" t="s">
        <v>157</v>
      </c>
      <c r="CK1230">
        <f t="shared" si="692"/>
        <v>4</v>
      </c>
      <c r="CL1230">
        <v>3</v>
      </c>
      <c r="CM1230">
        <v>1052</v>
      </c>
      <c r="CN1230" t="s">
        <v>98</v>
      </c>
      <c r="CO1230">
        <f t="shared" si="693"/>
        <v>4</v>
      </c>
      <c r="CP1230" t="s">
        <v>98</v>
      </c>
      <c r="CQ1230">
        <f t="shared" si="694"/>
        <v>4</v>
      </c>
      <c r="CR1230" t="s">
        <v>105</v>
      </c>
      <c r="CS1230">
        <f t="shared" si="695"/>
        <v>3</v>
      </c>
      <c r="CT1230">
        <v>0</v>
      </c>
      <c r="CU1230">
        <v>72</v>
      </c>
      <c r="CV1230">
        <v>0</v>
      </c>
      <c r="CW1230">
        <v>0</v>
      </c>
      <c r="CX1230">
        <v>224</v>
      </c>
      <c r="CY1230">
        <v>0</v>
      </c>
      <c r="CZ1230" t="s">
        <v>83</v>
      </c>
      <c r="DA1230" t="s">
        <v>83</v>
      </c>
      <c r="DB1230">
        <f t="shared" si="696"/>
        <v>5</v>
      </c>
      <c r="DC1230" t="s">
        <v>83</v>
      </c>
      <c r="DD1230">
        <v>0</v>
      </c>
      <c r="DE1230">
        <v>10</v>
      </c>
      <c r="DF1230">
        <v>2008</v>
      </c>
      <c r="DG1230">
        <f t="shared" si="699"/>
        <v>15</v>
      </c>
      <c r="DH1230" t="s">
        <v>158</v>
      </c>
      <c r="DI1230">
        <f t="shared" si="697"/>
        <v>8</v>
      </c>
      <c r="DJ1230" t="s">
        <v>159</v>
      </c>
      <c r="DK1230">
        <f t="shared" si="698"/>
        <v>6</v>
      </c>
      <c r="DL1230">
        <v>367294</v>
      </c>
    </row>
    <row r="1231" spans="1:116" x14ac:dyDescent="0.35">
      <c r="A1231">
        <v>1230</v>
      </c>
      <c r="B1231">
        <v>80</v>
      </c>
      <c r="C1231" t="s">
        <v>81</v>
      </c>
      <c r="D1231">
        <f t="shared" si="665"/>
        <v>4</v>
      </c>
      <c r="E1231">
        <v>70</v>
      </c>
      <c r="F1231">
        <v>7910</v>
      </c>
      <c r="G1231" t="s">
        <v>82</v>
      </c>
      <c r="H1231">
        <f t="shared" si="666"/>
        <v>2</v>
      </c>
      <c r="I1231" t="s">
        <v>83</v>
      </c>
      <c r="J1231" t="str">
        <f t="shared" si="667"/>
        <v/>
      </c>
      <c r="K1231" t="s">
        <v>84</v>
      </c>
      <c r="L1231">
        <f t="shared" si="668"/>
        <v>1</v>
      </c>
      <c r="M1231" t="s">
        <v>85</v>
      </c>
      <c r="N1231">
        <f t="shared" si="669"/>
        <v>2</v>
      </c>
      <c r="O1231" t="s">
        <v>86</v>
      </c>
      <c r="P1231">
        <f t="shared" si="670"/>
        <v>4</v>
      </c>
      <c r="Q1231" t="s">
        <v>87</v>
      </c>
      <c r="R1231">
        <f t="shared" si="671"/>
        <v>4</v>
      </c>
      <c r="S1231" t="s">
        <v>88</v>
      </c>
      <c r="T1231">
        <f t="shared" si="672"/>
        <v>3</v>
      </c>
      <c r="U1231" t="s">
        <v>162</v>
      </c>
      <c r="V1231">
        <f t="shared" si="673"/>
        <v>7</v>
      </c>
      <c r="W1231" t="s">
        <v>90</v>
      </c>
      <c r="X1231">
        <f t="shared" si="674"/>
        <v>7</v>
      </c>
      <c r="Y1231" t="s">
        <v>90</v>
      </c>
      <c r="Z1231">
        <f t="shared" si="675"/>
        <v>7</v>
      </c>
      <c r="AA1231" t="s">
        <v>91</v>
      </c>
      <c r="AB1231">
        <f t="shared" si="676"/>
        <v>3</v>
      </c>
      <c r="AC1231" t="s">
        <v>197</v>
      </c>
      <c r="AD1231">
        <f t="shared" si="677"/>
        <v>3</v>
      </c>
      <c r="AE1231">
        <v>5</v>
      </c>
      <c r="AF1231">
        <v>5</v>
      </c>
      <c r="AG1231">
        <v>1960</v>
      </c>
      <c r="AH1231">
        <v>1960</v>
      </c>
      <c r="AI1231" t="s">
        <v>152</v>
      </c>
      <c r="AJ1231">
        <f t="shared" si="678"/>
        <v>6</v>
      </c>
      <c r="AK1231" t="s">
        <v>94</v>
      </c>
      <c r="AL1231">
        <f t="shared" si="679"/>
        <v>8</v>
      </c>
      <c r="AM1231" t="s">
        <v>96</v>
      </c>
      <c r="AN1231">
        <f t="shared" si="680"/>
        <v>5</v>
      </c>
      <c r="AO1231" t="s">
        <v>140</v>
      </c>
      <c r="AP1231" t="s">
        <v>117</v>
      </c>
      <c r="AQ1231">
        <f t="shared" si="681"/>
        <v>2</v>
      </c>
      <c r="AR1231">
        <v>0</v>
      </c>
      <c r="AS1231" t="s">
        <v>98</v>
      </c>
      <c r="AT1231">
        <f t="shared" si="682"/>
        <v>3</v>
      </c>
      <c r="AU1231" t="s">
        <v>98</v>
      </c>
      <c r="AV1231">
        <f t="shared" si="683"/>
        <v>3</v>
      </c>
      <c r="AW1231" t="s">
        <v>118</v>
      </c>
      <c r="AX1231">
        <f t="shared" si="684"/>
        <v>2</v>
      </c>
      <c r="AY1231" t="s">
        <v>98</v>
      </c>
      <c r="AZ1231">
        <f t="shared" si="685"/>
        <v>4</v>
      </c>
      <c r="BA1231" t="s">
        <v>98</v>
      </c>
      <c r="BB1231">
        <f t="shared" si="686"/>
        <v>4</v>
      </c>
      <c r="BC1231" t="s">
        <v>100</v>
      </c>
      <c r="BD1231" t="s">
        <v>119</v>
      </c>
      <c r="BE1231">
        <f t="shared" si="687"/>
        <v>4</v>
      </c>
      <c r="BF1231">
        <v>666</v>
      </c>
      <c r="BG1231" t="s">
        <v>102</v>
      </c>
      <c r="BH1231">
        <v>0</v>
      </c>
      <c r="BI1231">
        <v>409</v>
      </c>
      <c r="BJ1231">
        <v>1075</v>
      </c>
      <c r="BK1231" t="s">
        <v>103</v>
      </c>
      <c r="BL1231">
        <f t="shared" si="688"/>
        <v>6</v>
      </c>
      <c r="BM1231" t="s">
        <v>97</v>
      </c>
      <c r="BN1231" t="s">
        <v>105</v>
      </c>
      <c r="BO1231" t="s">
        <v>106</v>
      </c>
      <c r="BP1231">
        <f t="shared" si="689"/>
        <v>6</v>
      </c>
      <c r="BQ1231">
        <v>1507</v>
      </c>
      <c r="BR1231">
        <v>0</v>
      </c>
      <c r="BS1231">
        <v>0</v>
      </c>
      <c r="BT1231">
        <v>1507</v>
      </c>
      <c r="BU1231">
        <v>0</v>
      </c>
      <c r="BV1231">
        <v>0</v>
      </c>
      <c r="BW1231">
        <v>2</v>
      </c>
      <c r="BX1231">
        <v>0</v>
      </c>
      <c r="BY1231">
        <v>4</v>
      </c>
      <c r="BZ1231">
        <v>1</v>
      </c>
      <c r="CA1231" t="s">
        <v>98</v>
      </c>
      <c r="CB1231">
        <f t="shared" si="690"/>
        <v>4</v>
      </c>
      <c r="CC1231">
        <v>7</v>
      </c>
      <c r="CD1231" t="s">
        <v>221</v>
      </c>
      <c r="CE1231">
        <v>0</v>
      </c>
      <c r="CF1231" t="s">
        <v>83</v>
      </c>
      <c r="CG1231" t="s">
        <v>209</v>
      </c>
      <c r="CH1231">
        <f t="shared" si="691"/>
        <v>4</v>
      </c>
      <c r="CI1231">
        <v>1960</v>
      </c>
      <c r="CJ1231" t="s">
        <v>102</v>
      </c>
      <c r="CK1231">
        <f t="shared" si="692"/>
        <v>2</v>
      </c>
      <c r="CL1231">
        <v>1</v>
      </c>
      <c r="CM1231">
        <v>404</v>
      </c>
      <c r="CN1231" t="s">
        <v>98</v>
      </c>
      <c r="CO1231">
        <f t="shared" si="693"/>
        <v>4</v>
      </c>
      <c r="CP1231" t="s">
        <v>98</v>
      </c>
      <c r="CQ1231">
        <f t="shared" si="694"/>
        <v>4</v>
      </c>
      <c r="CR1231" t="s">
        <v>105</v>
      </c>
      <c r="CS1231">
        <f t="shared" si="695"/>
        <v>3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 t="s">
        <v>83</v>
      </c>
      <c r="DA1231" t="s">
        <v>163</v>
      </c>
      <c r="DB1231">
        <f t="shared" si="696"/>
        <v>2</v>
      </c>
      <c r="DC1231" t="s">
        <v>83</v>
      </c>
      <c r="DD1231">
        <v>0</v>
      </c>
      <c r="DE1231">
        <v>8</v>
      </c>
      <c r="DF1231">
        <v>2008</v>
      </c>
      <c r="DG1231">
        <f t="shared" si="699"/>
        <v>15</v>
      </c>
      <c r="DH1231" t="s">
        <v>110</v>
      </c>
      <c r="DI1231">
        <f t="shared" si="697"/>
        <v>4</v>
      </c>
      <c r="DJ1231" t="s">
        <v>111</v>
      </c>
      <c r="DK1231">
        <f t="shared" si="698"/>
        <v>5</v>
      </c>
      <c r="DL1231">
        <v>127000</v>
      </c>
    </row>
    <row r="1232" spans="1:116" x14ac:dyDescent="0.35">
      <c r="A1232">
        <v>1231</v>
      </c>
      <c r="B1232">
        <v>90</v>
      </c>
      <c r="C1232" t="s">
        <v>81</v>
      </c>
      <c r="D1232">
        <f t="shared" si="665"/>
        <v>4</v>
      </c>
      <c r="E1232" t="s">
        <v>83</v>
      </c>
      <c r="F1232">
        <v>18890</v>
      </c>
      <c r="G1232" t="s">
        <v>82</v>
      </c>
      <c r="H1232">
        <f t="shared" si="666"/>
        <v>2</v>
      </c>
      <c r="I1232" t="s">
        <v>83</v>
      </c>
      <c r="J1232" t="str">
        <f t="shared" si="667"/>
        <v/>
      </c>
      <c r="K1232" t="s">
        <v>120</v>
      </c>
      <c r="L1232">
        <f t="shared" si="668"/>
        <v>2</v>
      </c>
      <c r="M1232" t="s">
        <v>85</v>
      </c>
      <c r="N1232">
        <f t="shared" si="669"/>
        <v>2</v>
      </c>
      <c r="O1232" t="s">
        <v>86</v>
      </c>
      <c r="P1232">
        <f t="shared" si="670"/>
        <v>4</v>
      </c>
      <c r="Q1232" t="s">
        <v>87</v>
      </c>
      <c r="R1232">
        <f t="shared" si="671"/>
        <v>4</v>
      </c>
      <c r="S1232" t="s">
        <v>88</v>
      </c>
      <c r="T1232">
        <f t="shared" si="672"/>
        <v>3</v>
      </c>
      <c r="U1232" t="s">
        <v>151</v>
      </c>
      <c r="V1232">
        <f t="shared" si="673"/>
        <v>5</v>
      </c>
      <c r="W1232" t="s">
        <v>114</v>
      </c>
      <c r="X1232">
        <f t="shared" si="674"/>
        <v>2</v>
      </c>
      <c r="Y1232" t="s">
        <v>171</v>
      </c>
      <c r="Z1232">
        <f t="shared" si="675"/>
        <v>1</v>
      </c>
      <c r="AA1232" t="s">
        <v>167</v>
      </c>
      <c r="AB1232">
        <f t="shared" si="676"/>
        <v>2</v>
      </c>
      <c r="AC1232" t="s">
        <v>132</v>
      </c>
      <c r="AD1232">
        <f t="shared" si="677"/>
        <v>1</v>
      </c>
      <c r="AE1232">
        <v>5</v>
      </c>
      <c r="AF1232">
        <v>5</v>
      </c>
      <c r="AG1232">
        <v>1977</v>
      </c>
      <c r="AH1232">
        <v>1977</v>
      </c>
      <c r="AI1232" t="s">
        <v>135</v>
      </c>
      <c r="AJ1232">
        <f t="shared" si="678"/>
        <v>2</v>
      </c>
      <c r="AK1232" t="s">
        <v>94</v>
      </c>
      <c r="AL1232">
        <f t="shared" si="679"/>
        <v>8</v>
      </c>
      <c r="AM1232" t="s">
        <v>161</v>
      </c>
      <c r="AN1232">
        <f t="shared" si="680"/>
        <v>3</v>
      </c>
      <c r="AO1232" t="s">
        <v>161</v>
      </c>
      <c r="AP1232" t="s">
        <v>117</v>
      </c>
      <c r="AQ1232">
        <f t="shared" si="681"/>
        <v>2</v>
      </c>
      <c r="AR1232">
        <v>1</v>
      </c>
      <c r="AS1232" t="s">
        <v>98</v>
      </c>
      <c r="AT1232">
        <f t="shared" si="682"/>
        <v>3</v>
      </c>
      <c r="AU1232" t="s">
        <v>98</v>
      </c>
      <c r="AV1232">
        <f t="shared" si="683"/>
        <v>3</v>
      </c>
      <c r="AW1232" t="s">
        <v>118</v>
      </c>
      <c r="AX1232">
        <f t="shared" si="684"/>
        <v>2</v>
      </c>
      <c r="AY1232" t="s">
        <v>97</v>
      </c>
      <c r="AZ1232">
        <f t="shared" si="685"/>
        <v>5</v>
      </c>
      <c r="BA1232" t="s">
        <v>98</v>
      </c>
      <c r="BB1232">
        <f t="shared" si="686"/>
        <v>4</v>
      </c>
      <c r="BC1232" t="s">
        <v>100</v>
      </c>
      <c r="BD1232" t="s">
        <v>101</v>
      </c>
      <c r="BE1232">
        <f t="shared" si="687"/>
        <v>7</v>
      </c>
      <c r="BF1232">
        <v>498</v>
      </c>
      <c r="BG1232" t="s">
        <v>153</v>
      </c>
      <c r="BH1232">
        <v>211</v>
      </c>
      <c r="BI1232">
        <v>652</v>
      </c>
      <c r="BJ1232">
        <v>1361</v>
      </c>
      <c r="BK1232" t="s">
        <v>103</v>
      </c>
      <c r="BL1232">
        <f t="shared" si="688"/>
        <v>6</v>
      </c>
      <c r="BM1232" t="s">
        <v>104</v>
      </c>
      <c r="BN1232" t="s">
        <v>105</v>
      </c>
      <c r="BO1232" t="s">
        <v>106</v>
      </c>
      <c r="BP1232">
        <f t="shared" si="689"/>
        <v>6</v>
      </c>
      <c r="BQ1232">
        <v>1361</v>
      </c>
      <c r="BR1232">
        <v>1259</v>
      </c>
      <c r="BS1232">
        <v>0</v>
      </c>
      <c r="BT1232">
        <v>2620</v>
      </c>
      <c r="BU1232">
        <v>0</v>
      </c>
      <c r="BV1232">
        <v>0</v>
      </c>
      <c r="BW1232">
        <v>2</v>
      </c>
      <c r="BX1232">
        <v>2</v>
      </c>
      <c r="BY1232">
        <v>4</v>
      </c>
      <c r="BZ1232">
        <v>2</v>
      </c>
      <c r="CA1232" t="s">
        <v>98</v>
      </c>
      <c r="CB1232">
        <f t="shared" si="690"/>
        <v>4</v>
      </c>
      <c r="CC1232">
        <v>12</v>
      </c>
      <c r="CD1232" t="s">
        <v>107</v>
      </c>
      <c r="CE1232">
        <v>1</v>
      </c>
      <c r="CF1232" t="s">
        <v>98</v>
      </c>
      <c r="CG1232" t="s">
        <v>156</v>
      </c>
      <c r="CH1232">
        <f t="shared" si="691"/>
        <v>7</v>
      </c>
      <c r="CI1232">
        <v>1977</v>
      </c>
      <c r="CJ1232" t="s">
        <v>109</v>
      </c>
      <c r="CK1232">
        <f t="shared" si="692"/>
        <v>3</v>
      </c>
      <c r="CL1232">
        <v>2</v>
      </c>
      <c r="CM1232">
        <v>600</v>
      </c>
      <c r="CN1232" t="s">
        <v>98</v>
      </c>
      <c r="CO1232">
        <f t="shared" si="693"/>
        <v>4</v>
      </c>
      <c r="CP1232" t="s">
        <v>98</v>
      </c>
      <c r="CQ1232">
        <f t="shared" si="694"/>
        <v>4</v>
      </c>
      <c r="CR1232" t="s">
        <v>177</v>
      </c>
      <c r="CS1232">
        <f t="shared" si="695"/>
        <v>2</v>
      </c>
      <c r="CT1232">
        <v>155</v>
      </c>
      <c r="CU1232">
        <v>24</v>
      </c>
      <c r="CV1232">
        <v>145</v>
      </c>
      <c r="CW1232">
        <v>0</v>
      </c>
      <c r="CX1232">
        <v>0</v>
      </c>
      <c r="CY1232">
        <v>0</v>
      </c>
      <c r="CZ1232" t="s">
        <v>83</v>
      </c>
      <c r="DA1232" t="s">
        <v>83</v>
      </c>
      <c r="DB1232">
        <f t="shared" si="696"/>
        <v>5</v>
      </c>
      <c r="DC1232" t="s">
        <v>241</v>
      </c>
      <c r="DD1232">
        <v>8300</v>
      </c>
      <c r="DE1232">
        <v>8</v>
      </c>
      <c r="DF1232">
        <v>2007</v>
      </c>
      <c r="DG1232">
        <f t="shared" si="699"/>
        <v>16</v>
      </c>
      <c r="DH1232" t="s">
        <v>110</v>
      </c>
      <c r="DI1232">
        <f t="shared" si="697"/>
        <v>4</v>
      </c>
      <c r="DJ1232" t="s">
        <v>111</v>
      </c>
      <c r="DK1232">
        <f t="shared" si="698"/>
        <v>5</v>
      </c>
      <c r="DL1232">
        <v>190000</v>
      </c>
    </row>
    <row r="1233" spans="1:116" x14ac:dyDescent="0.35">
      <c r="A1233">
        <v>1232</v>
      </c>
      <c r="B1233">
        <v>90</v>
      </c>
      <c r="C1233" t="s">
        <v>81</v>
      </c>
      <c r="D1233">
        <f t="shared" si="665"/>
        <v>4</v>
      </c>
      <c r="E1233">
        <v>70</v>
      </c>
      <c r="F1233">
        <v>7728</v>
      </c>
      <c r="G1233" t="s">
        <v>82</v>
      </c>
      <c r="H1233">
        <f t="shared" si="666"/>
        <v>2</v>
      </c>
      <c r="I1233" t="s">
        <v>83</v>
      </c>
      <c r="J1233" t="str">
        <f t="shared" si="667"/>
        <v/>
      </c>
      <c r="K1233" t="s">
        <v>84</v>
      </c>
      <c r="L1233">
        <f t="shared" si="668"/>
        <v>1</v>
      </c>
      <c r="M1233" t="s">
        <v>85</v>
      </c>
      <c r="N1233">
        <f t="shared" si="669"/>
        <v>2</v>
      </c>
      <c r="O1233" t="s">
        <v>86</v>
      </c>
      <c r="P1233">
        <f t="shared" si="670"/>
        <v>4</v>
      </c>
      <c r="Q1233" t="s">
        <v>87</v>
      </c>
      <c r="R1233">
        <f t="shared" si="671"/>
        <v>4</v>
      </c>
      <c r="S1233" t="s">
        <v>88</v>
      </c>
      <c r="T1233">
        <f t="shared" si="672"/>
        <v>3</v>
      </c>
      <c r="U1233" t="s">
        <v>162</v>
      </c>
      <c r="V1233">
        <f t="shared" si="673"/>
        <v>7</v>
      </c>
      <c r="W1233" t="s">
        <v>90</v>
      </c>
      <c r="X1233">
        <f t="shared" si="674"/>
        <v>7</v>
      </c>
      <c r="Y1233" t="s">
        <v>90</v>
      </c>
      <c r="Z1233">
        <f t="shared" si="675"/>
        <v>7</v>
      </c>
      <c r="AA1233" t="s">
        <v>167</v>
      </c>
      <c r="AB1233">
        <f t="shared" si="676"/>
        <v>2</v>
      </c>
      <c r="AC1233" t="s">
        <v>197</v>
      </c>
      <c r="AD1233">
        <f t="shared" si="677"/>
        <v>3</v>
      </c>
      <c r="AE1233">
        <v>5</v>
      </c>
      <c r="AF1233">
        <v>6</v>
      </c>
      <c r="AG1233">
        <v>1962</v>
      </c>
      <c r="AH1233">
        <v>1962</v>
      </c>
      <c r="AI1233" t="s">
        <v>152</v>
      </c>
      <c r="AJ1233">
        <f t="shared" si="678"/>
        <v>6</v>
      </c>
      <c r="AK1233" t="s">
        <v>94</v>
      </c>
      <c r="AL1233">
        <f t="shared" si="679"/>
        <v>8</v>
      </c>
      <c r="AM1233" t="s">
        <v>124</v>
      </c>
      <c r="AN1233">
        <f t="shared" si="680"/>
        <v>4</v>
      </c>
      <c r="AO1233" t="s">
        <v>124</v>
      </c>
      <c r="AP1233" t="s">
        <v>96</v>
      </c>
      <c r="AQ1233">
        <f t="shared" si="681"/>
        <v>4</v>
      </c>
      <c r="AR1233">
        <v>120</v>
      </c>
      <c r="AS1233" t="s">
        <v>98</v>
      </c>
      <c r="AT1233">
        <f t="shared" si="682"/>
        <v>3</v>
      </c>
      <c r="AU1233" t="s">
        <v>98</v>
      </c>
      <c r="AV1233">
        <f t="shared" si="683"/>
        <v>3</v>
      </c>
      <c r="AW1233" t="s">
        <v>118</v>
      </c>
      <c r="AX1233">
        <f t="shared" si="684"/>
        <v>2</v>
      </c>
      <c r="AY1233" t="s">
        <v>98</v>
      </c>
      <c r="AZ1233">
        <f t="shared" si="685"/>
        <v>4</v>
      </c>
      <c r="BA1233" t="s">
        <v>98</v>
      </c>
      <c r="BB1233">
        <f t="shared" si="686"/>
        <v>4</v>
      </c>
      <c r="BC1233" t="s">
        <v>130</v>
      </c>
      <c r="BD1233" t="s">
        <v>119</v>
      </c>
      <c r="BE1233">
        <f t="shared" si="687"/>
        <v>4</v>
      </c>
      <c r="BF1233">
        <v>803</v>
      </c>
      <c r="BG1233" t="s">
        <v>102</v>
      </c>
      <c r="BH1233">
        <v>0</v>
      </c>
      <c r="BI1233">
        <v>303</v>
      </c>
      <c r="BJ1233">
        <v>1106</v>
      </c>
      <c r="BK1233" t="s">
        <v>103</v>
      </c>
      <c r="BL1233">
        <f t="shared" si="688"/>
        <v>6</v>
      </c>
      <c r="BM1233" t="s">
        <v>98</v>
      </c>
      <c r="BN1233" t="s">
        <v>105</v>
      </c>
      <c r="BO1233" t="s">
        <v>106</v>
      </c>
      <c r="BP1233">
        <f t="shared" si="689"/>
        <v>6</v>
      </c>
      <c r="BQ1233">
        <v>1190</v>
      </c>
      <c r="BR1233">
        <v>0</v>
      </c>
      <c r="BS1233">
        <v>0</v>
      </c>
      <c r="BT1233">
        <v>1190</v>
      </c>
      <c r="BU1233">
        <v>1</v>
      </c>
      <c r="BV1233">
        <v>0</v>
      </c>
      <c r="BW1233">
        <v>1</v>
      </c>
      <c r="BX1233">
        <v>0</v>
      </c>
      <c r="BY1233">
        <v>3</v>
      </c>
      <c r="BZ1233">
        <v>1</v>
      </c>
      <c r="CA1233" t="s">
        <v>98</v>
      </c>
      <c r="CB1233">
        <f t="shared" si="690"/>
        <v>4</v>
      </c>
      <c r="CC1233">
        <v>6</v>
      </c>
      <c r="CD1233" t="s">
        <v>107</v>
      </c>
      <c r="CE1233">
        <v>0</v>
      </c>
      <c r="CF1233" t="s">
        <v>83</v>
      </c>
      <c r="CG1233" t="s">
        <v>108</v>
      </c>
      <c r="CH1233">
        <f t="shared" si="691"/>
        <v>6</v>
      </c>
      <c r="CI1233">
        <v>1962</v>
      </c>
      <c r="CJ1233" t="s">
        <v>102</v>
      </c>
      <c r="CK1233">
        <f t="shared" si="692"/>
        <v>2</v>
      </c>
      <c r="CL1233">
        <v>2</v>
      </c>
      <c r="CM1233">
        <v>540</v>
      </c>
      <c r="CN1233" t="s">
        <v>98</v>
      </c>
      <c r="CO1233">
        <f t="shared" si="693"/>
        <v>4</v>
      </c>
      <c r="CP1233" t="s">
        <v>98</v>
      </c>
      <c r="CQ1233">
        <f t="shared" si="694"/>
        <v>4</v>
      </c>
      <c r="CR1233" t="s">
        <v>105</v>
      </c>
      <c r="CS1233">
        <f t="shared" si="695"/>
        <v>3</v>
      </c>
      <c r="CT1233">
        <v>0</v>
      </c>
      <c r="CU1233">
        <v>18</v>
      </c>
      <c r="CV1233">
        <v>0</v>
      </c>
      <c r="CW1233">
        <v>0</v>
      </c>
      <c r="CX1233">
        <v>0</v>
      </c>
      <c r="CY1233">
        <v>0</v>
      </c>
      <c r="CZ1233" t="s">
        <v>83</v>
      </c>
      <c r="DA1233" t="s">
        <v>163</v>
      </c>
      <c r="DB1233">
        <f t="shared" si="696"/>
        <v>2</v>
      </c>
      <c r="DC1233" t="s">
        <v>83</v>
      </c>
      <c r="DD1233">
        <v>0</v>
      </c>
      <c r="DE1233">
        <v>5</v>
      </c>
      <c r="DF1233">
        <v>2006</v>
      </c>
      <c r="DG1233">
        <f t="shared" si="699"/>
        <v>17</v>
      </c>
      <c r="DH1233" t="s">
        <v>110</v>
      </c>
      <c r="DI1233">
        <f t="shared" si="697"/>
        <v>4</v>
      </c>
      <c r="DJ1233" t="s">
        <v>111</v>
      </c>
      <c r="DK1233">
        <f t="shared" si="698"/>
        <v>5</v>
      </c>
      <c r="DL1233">
        <v>132500</v>
      </c>
    </row>
    <row r="1234" spans="1:116" x14ac:dyDescent="0.35">
      <c r="A1234">
        <v>1233</v>
      </c>
      <c r="B1234">
        <v>90</v>
      </c>
      <c r="C1234" t="s">
        <v>81</v>
      </c>
      <c r="D1234">
        <f t="shared" si="665"/>
        <v>4</v>
      </c>
      <c r="E1234">
        <v>70</v>
      </c>
      <c r="F1234">
        <v>9842</v>
      </c>
      <c r="G1234" t="s">
        <v>82</v>
      </c>
      <c r="H1234">
        <f t="shared" si="666"/>
        <v>2</v>
      </c>
      <c r="I1234" t="s">
        <v>83</v>
      </c>
      <c r="J1234" t="str">
        <f t="shared" si="667"/>
        <v/>
      </c>
      <c r="K1234" t="s">
        <v>84</v>
      </c>
      <c r="L1234">
        <f t="shared" si="668"/>
        <v>1</v>
      </c>
      <c r="M1234" t="s">
        <v>85</v>
      </c>
      <c r="N1234">
        <f t="shared" si="669"/>
        <v>2</v>
      </c>
      <c r="O1234" t="s">
        <v>86</v>
      </c>
      <c r="P1234">
        <f t="shared" si="670"/>
        <v>4</v>
      </c>
      <c r="Q1234" t="s">
        <v>112</v>
      </c>
      <c r="R1234">
        <f t="shared" si="671"/>
        <v>3</v>
      </c>
      <c r="S1234" t="s">
        <v>88</v>
      </c>
      <c r="T1234">
        <f t="shared" si="672"/>
        <v>3</v>
      </c>
      <c r="U1234" t="s">
        <v>162</v>
      </c>
      <c r="V1234">
        <f t="shared" si="673"/>
        <v>7</v>
      </c>
      <c r="W1234" t="s">
        <v>90</v>
      </c>
      <c r="X1234">
        <f t="shared" si="674"/>
        <v>7</v>
      </c>
      <c r="Y1234" t="s">
        <v>90</v>
      </c>
      <c r="Z1234">
        <f t="shared" si="675"/>
        <v>7</v>
      </c>
      <c r="AA1234" t="s">
        <v>167</v>
      </c>
      <c r="AB1234">
        <f t="shared" si="676"/>
        <v>2</v>
      </c>
      <c r="AC1234" t="s">
        <v>115</v>
      </c>
      <c r="AD1234">
        <f t="shared" si="677"/>
        <v>4</v>
      </c>
      <c r="AE1234">
        <v>4</v>
      </c>
      <c r="AF1234">
        <v>5</v>
      </c>
      <c r="AG1234">
        <v>1962</v>
      </c>
      <c r="AH1234">
        <v>1962</v>
      </c>
      <c r="AI1234" t="s">
        <v>93</v>
      </c>
      <c r="AJ1234">
        <f t="shared" si="678"/>
        <v>5</v>
      </c>
      <c r="AK1234" t="s">
        <v>94</v>
      </c>
      <c r="AL1234">
        <f t="shared" si="679"/>
        <v>8</v>
      </c>
      <c r="AM1234" t="s">
        <v>140</v>
      </c>
      <c r="AN1234">
        <f t="shared" si="680"/>
        <v>9</v>
      </c>
      <c r="AO1234" t="s">
        <v>140</v>
      </c>
      <c r="AP1234" t="s">
        <v>117</v>
      </c>
      <c r="AQ1234">
        <f t="shared" si="681"/>
        <v>2</v>
      </c>
      <c r="AR1234">
        <v>0</v>
      </c>
      <c r="AS1234" t="s">
        <v>98</v>
      </c>
      <c r="AT1234">
        <f t="shared" si="682"/>
        <v>3</v>
      </c>
      <c r="AU1234" t="s">
        <v>98</v>
      </c>
      <c r="AV1234">
        <f t="shared" si="683"/>
        <v>3</v>
      </c>
      <c r="AW1234" t="s">
        <v>168</v>
      </c>
      <c r="AX1234">
        <f t="shared" si="684"/>
        <v>1</v>
      </c>
      <c r="AY1234" t="s">
        <v>83</v>
      </c>
      <c r="AZ1234">
        <f t="shared" si="685"/>
        <v>1</v>
      </c>
      <c r="BA1234" t="s">
        <v>83</v>
      </c>
      <c r="BB1234">
        <f t="shared" si="686"/>
        <v>1</v>
      </c>
      <c r="BC1234" t="s">
        <v>83</v>
      </c>
      <c r="BD1234" t="s">
        <v>83</v>
      </c>
      <c r="BE1234">
        <f t="shared" si="687"/>
        <v>1</v>
      </c>
      <c r="BF1234">
        <v>0</v>
      </c>
      <c r="BG1234" t="s">
        <v>83</v>
      </c>
      <c r="BH1234">
        <v>0</v>
      </c>
      <c r="BI1234">
        <v>0</v>
      </c>
      <c r="BJ1234">
        <v>0</v>
      </c>
      <c r="BK1234" t="s">
        <v>103</v>
      </c>
      <c r="BL1234">
        <f t="shared" si="688"/>
        <v>6</v>
      </c>
      <c r="BM1234" t="s">
        <v>98</v>
      </c>
      <c r="BN1234" t="s">
        <v>105</v>
      </c>
      <c r="BO1234" t="s">
        <v>106</v>
      </c>
      <c r="BP1234">
        <f t="shared" si="689"/>
        <v>6</v>
      </c>
      <c r="BQ1234">
        <v>1224</v>
      </c>
      <c r="BR1234">
        <v>0</v>
      </c>
      <c r="BS1234">
        <v>0</v>
      </c>
      <c r="BT1234">
        <v>1224</v>
      </c>
      <c r="BU1234">
        <v>0</v>
      </c>
      <c r="BV1234">
        <v>0</v>
      </c>
      <c r="BW1234">
        <v>2</v>
      </c>
      <c r="BX1234">
        <v>0</v>
      </c>
      <c r="BY1234">
        <v>2</v>
      </c>
      <c r="BZ1234">
        <v>2</v>
      </c>
      <c r="CA1234" t="s">
        <v>98</v>
      </c>
      <c r="CB1234">
        <f t="shared" si="690"/>
        <v>4</v>
      </c>
      <c r="CC1234">
        <v>6</v>
      </c>
      <c r="CD1234" t="s">
        <v>107</v>
      </c>
      <c r="CE1234">
        <v>0</v>
      </c>
      <c r="CF1234" t="s">
        <v>83</v>
      </c>
      <c r="CG1234" t="s">
        <v>169</v>
      </c>
      <c r="CH1234">
        <f t="shared" si="691"/>
        <v>2</v>
      </c>
      <c r="CI1234">
        <v>1962</v>
      </c>
      <c r="CJ1234" t="s">
        <v>102</v>
      </c>
      <c r="CK1234">
        <f t="shared" si="692"/>
        <v>2</v>
      </c>
      <c r="CL1234">
        <v>2</v>
      </c>
      <c r="CM1234">
        <v>462</v>
      </c>
      <c r="CN1234" t="s">
        <v>98</v>
      </c>
      <c r="CO1234">
        <f t="shared" si="693"/>
        <v>4</v>
      </c>
      <c r="CP1234" t="s">
        <v>98</v>
      </c>
      <c r="CQ1234">
        <f t="shared" si="694"/>
        <v>4</v>
      </c>
      <c r="CR1234" t="s">
        <v>105</v>
      </c>
      <c r="CS1234">
        <f t="shared" si="695"/>
        <v>3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 t="s">
        <v>83</v>
      </c>
      <c r="DA1234" t="s">
        <v>83</v>
      </c>
      <c r="DB1234">
        <f t="shared" si="696"/>
        <v>5</v>
      </c>
      <c r="DC1234" t="s">
        <v>83</v>
      </c>
      <c r="DD1234">
        <v>0</v>
      </c>
      <c r="DE1234">
        <v>3</v>
      </c>
      <c r="DF1234">
        <v>2007</v>
      </c>
      <c r="DG1234">
        <f t="shared" si="699"/>
        <v>16</v>
      </c>
      <c r="DH1234" t="s">
        <v>110</v>
      </c>
      <c r="DI1234">
        <f t="shared" si="697"/>
        <v>4</v>
      </c>
      <c r="DJ1234" t="s">
        <v>111</v>
      </c>
      <c r="DK1234">
        <f t="shared" si="698"/>
        <v>5</v>
      </c>
      <c r="DL1234">
        <v>101800</v>
      </c>
    </row>
    <row r="1235" spans="1:116" x14ac:dyDescent="0.35">
      <c r="A1235">
        <v>1234</v>
      </c>
      <c r="B1235">
        <v>20</v>
      </c>
      <c r="C1235" t="s">
        <v>81</v>
      </c>
      <c r="D1235">
        <f t="shared" si="665"/>
        <v>4</v>
      </c>
      <c r="E1235" t="s">
        <v>83</v>
      </c>
      <c r="F1235">
        <v>12160</v>
      </c>
      <c r="G1235" t="s">
        <v>82</v>
      </c>
      <c r="H1235">
        <f t="shared" si="666"/>
        <v>2</v>
      </c>
      <c r="I1235" t="s">
        <v>83</v>
      </c>
      <c r="J1235" t="str">
        <f t="shared" si="667"/>
        <v/>
      </c>
      <c r="K1235" t="s">
        <v>120</v>
      </c>
      <c r="L1235">
        <f t="shared" si="668"/>
        <v>2</v>
      </c>
      <c r="M1235" t="s">
        <v>85</v>
      </c>
      <c r="N1235">
        <f t="shared" si="669"/>
        <v>2</v>
      </c>
      <c r="O1235" t="s">
        <v>86</v>
      </c>
      <c r="P1235">
        <f t="shared" si="670"/>
        <v>4</v>
      </c>
      <c r="Q1235" t="s">
        <v>87</v>
      </c>
      <c r="R1235">
        <f t="shared" si="671"/>
        <v>4</v>
      </c>
      <c r="S1235" t="s">
        <v>88</v>
      </c>
      <c r="T1235">
        <f t="shared" si="672"/>
        <v>3</v>
      </c>
      <c r="U1235" t="s">
        <v>162</v>
      </c>
      <c r="V1235">
        <f t="shared" si="673"/>
        <v>7</v>
      </c>
      <c r="W1235" t="s">
        <v>90</v>
      </c>
      <c r="X1235">
        <f t="shared" si="674"/>
        <v>7</v>
      </c>
      <c r="Y1235" t="s">
        <v>90</v>
      </c>
      <c r="Z1235">
        <f t="shared" si="675"/>
        <v>7</v>
      </c>
      <c r="AA1235" t="s">
        <v>91</v>
      </c>
      <c r="AB1235">
        <f t="shared" si="676"/>
        <v>3</v>
      </c>
      <c r="AC1235" t="s">
        <v>115</v>
      </c>
      <c r="AD1235">
        <f t="shared" si="677"/>
        <v>4</v>
      </c>
      <c r="AE1235">
        <v>5</v>
      </c>
      <c r="AF1235">
        <v>5</v>
      </c>
      <c r="AG1235">
        <v>1959</v>
      </c>
      <c r="AH1235">
        <v>1959</v>
      </c>
      <c r="AI1235" t="s">
        <v>152</v>
      </c>
      <c r="AJ1235">
        <f t="shared" si="678"/>
        <v>6</v>
      </c>
      <c r="AK1235" t="s">
        <v>94</v>
      </c>
      <c r="AL1235">
        <f t="shared" si="679"/>
        <v>8</v>
      </c>
      <c r="AM1235" t="s">
        <v>161</v>
      </c>
      <c r="AN1235">
        <f t="shared" si="680"/>
        <v>3</v>
      </c>
      <c r="AO1235" t="s">
        <v>161</v>
      </c>
      <c r="AP1235" t="s">
        <v>96</v>
      </c>
      <c r="AQ1235">
        <f t="shared" si="681"/>
        <v>4</v>
      </c>
      <c r="AR1235">
        <v>180</v>
      </c>
      <c r="AS1235" t="s">
        <v>98</v>
      </c>
      <c r="AT1235">
        <f t="shared" si="682"/>
        <v>3</v>
      </c>
      <c r="AU1235" t="s">
        <v>98</v>
      </c>
      <c r="AV1235">
        <f t="shared" si="683"/>
        <v>3</v>
      </c>
      <c r="AW1235" t="s">
        <v>118</v>
      </c>
      <c r="AX1235">
        <f t="shared" si="684"/>
        <v>2</v>
      </c>
      <c r="AY1235" t="s">
        <v>98</v>
      </c>
      <c r="AZ1235">
        <f t="shared" si="685"/>
        <v>4</v>
      </c>
      <c r="BA1235" t="s">
        <v>98</v>
      </c>
      <c r="BB1235">
        <f t="shared" si="686"/>
        <v>4</v>
      </c>
      <c r="BC1235" t="s">
        <v>100</v>
      </c>
      <c r="BD1235" t="s">
        <v>153</v>
      </c>
      <c r="BE1235">
        <f t="shared" si="687"/>
        <v>2</v>
      </c>
      <c r="BF1235">
        <v>1000</v>
      </c>
      <c r="BG1235" t="s">
        <v>102</v>
      </c>
      <c r="BH1235">
        <v>0</v>
      </c>
      <c r="BI1235">
        <v>188</v>
      </c>
      <c r="BJ1235">
        <v>1188</v>
      </c>
      <c r="BK1235" t="s">
        <v>103</v>
      </c>
      <c r="BL1235">
        <f t="shared" si="688"/>
        <v>6</v>
      </c>
      <c r="BM1235" t="s">
        <v>147</v>
      </c>
      <c r="BN1235" t="s">
        <v>105</v>
      </c>
      <c r="BO1235" t="s">
        <v>106</v>
      </c>
      <c r="BP1235">
        <f t="shared" si="689"/>
        <v>6</v>
      </c>
      <c r="BQ1235">
        <v>1188</v>
      </c>
      <c r="BR1235">
        <v>0</v>
      </c>
      <c r="BS1235">
        <v>0</v>
      </c>
      <c r="BT1235">
        <v>1188</v>
      </c>
      <c r="BU1235">
        <v>1</v>
      </c>
      <c r="BV1235">
        <v>0</v>
      </c>
      <c r="BW1235">
        <v>1</v>
      </c>
      <c r="BX1235">
        <v>0</v>
      </c>
      <c r="BY1235">
        <v>3</v>
      </c>
      <c r="BZ1235">
        <v>1</v>
      </c>
      <c r="CA1235" t="s">
        <v>98</v>
      </c>
      <c r="CB1235">
        <f t="shared" si="690"/>
        <v>4</v>
      </c>
      <c r="CC1235">
        <v>6</v>
      </c>
      <c r="CD1235" t="s">
        <v>107</v>
      </c>
      <c r="CE1235">
        <v>0</v>
      </c>
      <c r="CF1235" t="s">
        <v>83</v>
      </c>
      <c r="CG1235" t="s">
        <v>108</v>
      </c>
      <c r="CH1235">
        <f t="shared" si="691"/>
        <v>6</v>
      </c>
      <c r="CI1235">
        <v>1959</v>
      </c>
      <c r="CJ1235" t="s">
        <v>109</v>
      </c>
      <c r="CK1235">
        <f t="shared" si="692"/>
        <v>3</v>
      </c>
      <c r="CL1235">
        <v>2</v>
      </c>
      <c r="CM1235">
        <v>531</v>
      </c>
      <c r="CN1235" t="s">
        <v>98</v>
      </c>
      <c r="CO1235">
        <f t="shared" si="693"/>
        <v>4</v>
      </c>
      <c r="CP1235" t="s">
        <v>98</v>
      </c>
      <c r="CQ1235">
        <f t="shared" si="694"/>
        <v>4</v>
      </c>
      <c r="CR1235" t="s">
        <v>105</v>
      </c>
      <c r="CS1235">
        <f t="shared" si="695"/>
        <v>3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 t="s">
        <v>83</v>
      </c>
      <c r="DA1235" t="s">
        <v>134</v>
      </c>
      <c r="DB1235">
        <f t="shared" si="696"/>
        <v>3</v>
      </c>
      <c r="DC1235" t="s">
        <v>83</v>
      </c>
      <c r="DD1235">
        <v>0</v>
      </c>
      <c r="DE1235">
        <v>5</v>
      </c>
      <c r="DF1235">
        <v>2010</v>
      </c>
      <c r="DG1235">
        <f t="shared" si="699"/>
        <v>13</v>
      </c>
      <c r="DH1235" t="s">
        <v>173</v>
      </c>
      <c r="DI1235">
        <f t="shared" si="697"/>
        <v>3</v>
      </c>
      <c r="DJ1235" t="s">
        <v>128</v>
      </c>
      <c r="DK1235">
        <f t="shared" si="698"/>
        <v>3</v>
      </c>
      <c r="DL1235">
        <v>142000</v>
      </c>
    </row>
    <row r="1236" spans="1:116" x14ac:dyDescent="0.35">
      <c r="A1236">
        <v>1235</v>
      </c>
      <c r="B1236">
        <v>70</v>
      </c>
      <c r="C1236" t="s">
        <v>239</v>
      </c>
      <c r="D1236">
        <f t="shared" si="665"/>
        <v>3</v>
      </c>
      <c r="E1236">
        <v>55</v>
      </c>
      <c r="F1236">
        <v>8525</v>
      </c>
      <c r="G1236" t="s">
        <v>82</v>
      </c>
      <c r="H1236">
        <f t="shared" si="666"/>
        <v>2</v>
      </c>
      <c r="I1236" t="s">
        <v>83</v>
      </c>
      <c r="J1236" t="str">
        <f t="shared" si="667"/>
        <v/>
      </c>
      <c r="K1236" t="s">
        <v>84</v>
      </c>
      <c r="L1236">
        <f t="shared" si="668"/>
        <v>1</v>
      </c>
      <c r="M1236" t="s">
        <v>175</v>
      </c>
      <c r="N1236">
        <f t="shared" si="669"/>
        <v>1</v>
      </c>
      <c r="O1236" t="s">
        <v>86</v>
      </c>
      <c r="P1236">
        <f t="shared" si="670"/>
        <v>4</v>
      </c>
      <c r="Q1236" t="s">
        <v>87</v>
      </c>
      <c r="R1236">
        <f t="shared" si="671"/>
        <v>4</v>
      </c>
      <c r="S1236" t="s">
        <v>88</v>
      </c>
      <c r="T1236">
        <f t="shared" si="672"/>
        <v>3</v>
      </c>
      <c r="U1236" t="s">
        <v>232</v>
      </c>
      <c r="V1236">
        <f t="shared" si="673"/>
        <v>13</v>
      </c>
      <c r="W1236" t="s">
        <v>90</v>
      </c>
      <c r="X1236">
        <f t="shared" si="674"/>
        <v>7</v>
      </c>
      <c r="Y1236" t="s">
        <v>90</v>
      </c>
      <c r="Z1236">
        <f t="shared" si="675"/>
        <v>7</v>
      </c>
      <c r="AA1236" t="s">
        <v>91</v>
      </c>
      <c r="AB1236">
        <f t="shared" si="676"/>
        <v>3</v>
      </c>
      <c r="AC1236" t="s">
        <v>92</v>
      </c>
      <c r="AD1236">
        <f t="shared" si="677"/>
        <v>8</v>
      </c>
      <c r="AE1236">
        <v>5</v>
      </c>
      <c r="AF1236">
        <v>6</v>
      </c>
      <c r="AG1236">
        <v>1911</v>
      </c>
      <c r="AH1236">
        <v>1950</v>
      </c>
      <c r="AI1236" t="s">
        <v>93</v>
      </c>
      <c r="AJ1236">
        <f t="shared" si="678"/>
        <v>5</v>
      </c>
      <c r="AK1236" t="s">
        <v>94</v>
      </c>
      <c r="AL1236">
        <f t="shared" si="679"/>
        <v>8</v>
      </c>
      <c r="AM1236" t="s">
        <v>116</v>
      </c>
      <c r="AN1236">
        <f t="shared" si="680"/>
        <v>10</v>
      </c>
      <c r="AO1236" t="s">
        <v>116</v>
      </c>
      <c r="AP1236" t="s">
        <v>117</v>
      </c>
      <c r="AQ1236">
        <f t="shared" si="681"/>
        <v>2</v>
      </c>
      <c r="AR1236">
        <v>0</v>
      </c>
      <c r="AS1236" t="s">
        <v>98</v>
      </c>
      <c r="AT1236">
        <f t="shared" si="682"/>
        <v>3</v>
      </c>
      <c r="AU1236" t="s">
        <v>98</v>
      </c>
      <c r="AV1236">
        <f t="shared" si="683"/>
        <v>3</v>
      </c>
      <c r="AW1236" t="s">
        <v>99</v>
      </c>
      <c r="AX1236">
        <f t="shared" si="684"/>
        <v>6</v>
      </c>
      <c r="AY1236" t="s">
        <v>98</v>
      </c>
      <c r="AZ1236">
        <f t="shared" si="685"/>
        <v>4</v>
      </c>
      <c r="BA1236" t="s">
        <v>98</v>
      </c>
      <c r="BB1236">
        <f t="shared" si="686"/>
        <v>4</v>
      </c>
      <c r="BC1236" t="s">
        <v>130</v>
      </c>
      <c r="BD1236" t="s">
        <v>102</v>
      </c>
      <c r="BE1236">
        <f t="shared" si="687"/>
        <v>6</v>
      </c>
      <c r="BF1236">
        <v>0</v>
      </c>
      <c r="BG1236" t="s">
        <v>102</v>
      </c>
      <c r="BH1236">
        <v>0</v>
      </c>
      <c r="BI1236">
        <v>940</v>
      </c>
      <c r="BJ1236">
        <v>940</v>
      </c>
      <c r="BK1236" t="s">
        <v>103</v>
      </c>
      <c r="BL1236">
        <f t="shared" si="688"/>
        <v>6</v>
      </c>
      <c r="BM1236" t="s">
        <v>98</v>
      </c>
      <c r="BN1236" t="s">
        <v>177</v>
      </c>
      <c r="BO1236" t="s">
        <v>164</v>
      </c>
      <c r="BP1236">
        <f t="shared" si="689"/>
        <v>3</v>
      </c>
      <c r="BQ1236">
        <v>1024</v>
      </c>
      <c r="BR1236">
        <v>940</v>
      </c>
      <c r="BS1236">
        <v>0</v>
      </c>
      <c r="BT1236">
        <v>1964</v>
      </c>
      <c r="BU1236">
        <v>0</v>
      </c>
      <c r="BV1236">
        <v>0</v>
      </c>
      <c r="BW1236">
        <v>1</v>
      </c>
      <c r="BX1236">
        <v>1</v>
      </c>
      <c r="BY1236">
        <v>4</v>
      </c>
      <c r="BZ1236">
        <v>1</v>
      </c>
      <c r="CA1236" t="s">
        <v>98</v>
      </c>
      <c r="CB1236">
        <f t="shared" si="690"/>
        <v>4</v>
      </c>
      <c r="CC1236">
        <v>7</v>
      </c>
      <c r="CD1236" t="s">
        <v>107</v>
      </c>
      <c r="CE1236">
        <v>0</v>
      </c>
      <c r="CF1236" t="s">
        <v>83</v>
      </c>
      <c r="CG1236" t="s">
        <v>83</v>
      </c>
      <c r="CH1236">
        <f t="shared" si="691"/>
        <v>3</v>
      </c>
      <c r="CI1236" t="s">
        <v>83</v>
      </c>
      <c r="CJ1236" t="s">
        <v>83</v>
      </c>
      <c r="CK1236">
        <f t="shared" si="692"/>
        <v>1</v>
      </c>
      <c r="CL1236">
        <v>0</v>
      </c>
      <c r="CM1236">
        <v>0</v>
      </c>
      <c r="CN1236" t="s">
        <v>83</v>
      </c>
      <c r="CO1236">
        <f t="shared" si="693"/>
        <v>1</v>
      </c>
      <c r="CP1236" t="s">
        <v>83</v>
      </c>
      <c r="CQ1236">
        <f t="shared" si="694"/>
        <v>1</v>
      </c>
      <c r="CR1236" t="s">
        <v>177</v>
      </c>
      <c r="CS1236">
        <f t="shared" si="695"/>
        <v>2</v>
      </c>
      <c r="CT1236">
        <v>0</v>
      </c>
      <c r="CU1236">
        <v>192</v>
      </c>
      <c r="CV1236">
        <v>0</v>
      </c>
      <c r="CW1236">
        <v>0</v>
      </c>
      <c r="CX1236">
        <v>0</v>
      </c>
      <c r="CY1236">
        <v>0</v>
      </c>
      <c r="CZ1236" t="s">
        <v>83</v>
      </c>
      <c r="DA1236" t="s">
        <v>83</v>
      </c>
      <c r="DB1236">
        <f t="shared" si="696"/>
        <v>5</v>
      </c>
      <c r="DC1236" t="s">
        <v>83</v>
      </c>
      <c r="DD1236">
        <v>0</v>
      </c>
      <c r="DE1236">
        <v>11</v>
      </c>
      <c r="DF1236">
        <v>2008</v>
      </c>
      <c r="DG1236">
        <f t="shared" si="699"/>
        <v>15</v>
      </c>
      <c r="DH1236" t="s">
        <v>110</v>
      </c>
      <c r="DI1236">
        <f t="shared" si="697"/>
        <v>4</v>
      </c>
      <c r="DJ1236" t="s">
        <v>128</v>
      </c>
      <c r="DK1236">
        <f t="shared" si="698"/>
        <v>3</v>
      </c>
      <c r="DL1236">
        <v>130000</v>
      </c>
    </row>
    <row r="1237" spans="1:116" x14ac:dyDescent="0.35">
      <c r="A1237">
        <v>1236</v>
      </c>
      <c r="B1237">
        <v>70</v>
      </c>
      <c r="C1237" t="s">
        <v>81</v>
      </c>
      <c r="D1237">
        <f t="shared" si="665"/>
        <v>4</v>
      </c>
      <c r="E1237">
        <v>96</v>
      </c>
      <c r="F1237">
        <v>13132</v>
      </c>
      <c r="G1237" t="s">
        <v>82</v>
      </c>
      <c r="H1237">
        <f t="shared" si="666"/>
        <v>2</v>
      </c>
      <c r="I1237" t="s">
        <v>83</v>
      </c>
      <c r="J1237" t="str">
        <f t="shared" si="667"/>
        <v/>
      </c>
      <c r="K1237" t="s">
        <v>84</v>
      </c>
      <c r="L1237">
        <f t="shared" si="668"/>
        <v>1</v>
      </c>
      <c r="M1237" t="s">
        <v>85</v>
      </c>
      <c r="N1237">
        <f t="shared" si="669"/>
        <v>2</v>
      </c>
      <c r="O1237" t="s">
        <v>86</v>
      </c>
      <c r="P1237">
        <f t="shared" si="670"/>
        <v>4</v>
      </c>
      <c r="Q1237" t="s">
        <v>87</v>
      </c>
      <c r="R1237">
        <f t="shared" si="671"/>
        <v>4</v>
      </c>
      <c r="S1237" t="s">
        <v>88</v>
      </c>
      <c r="T1237">
        <f t="shared" si="672"/>
        <v>3</v>
      </c>
      <c r="U1237" t="s">
        <v>123</v>
      </c>
      <c r="V1237">
        <f t="shared" si="673"/>
        <v>14</v>
      </c>
      <c r="W1237" t="s">
        <v>90</v>
      </c>
      <c r="X1237">
        <f t="shared" si="674"/>
        <v>7</v>
      </c>
      <c r="Y1237" t="s">
        <v>90</v>
      </c>
      <c r="Z1237">
        <f t="shared" si="675"/>
        <v>7</v>
      </c>
      <c r="AA1237" t="s">
        <v>91</v>
      </c>
      <c r="AB1237">
        <f t="shared" si="676"/>
        <v>3</v>
      </c>
      <c r="AC1237" t="s">
        <v>92</v>
      </c>
      <c r="AD1237">
        <f t="shared" si="677"/>
        <v>8</v>
      </c>
      <c r="AE1237">
        <v>5</v>
      </c>
      <c r="AF1237">
        <v>5</v>
      </c>
      <c r="AG1237">
        <v>1914</v>
      </c>
      <c r="AH1237">
        <v>1950</v>
      </c>
      <c r="AI1237" t="s">
        <v>93</v>
      </c>
      <c r="AJ1237">
        <f t="shared" si="678"/>
        <v>5</v>
      </c>
      <c r="AK1237" t="s">
        <v>94</v>
      </c>
      <c r="AL1237">
        <f t="shared" si="679"/>
        <v>8</v>
      </c>
      <c r="AM1237" t="s">
        <v>124</v>
      </c>
      <c r="AN1237">
        <f t="shared" si="680"/>
        <v>4</v>
      </c>
      <c r="AO1237" t="s">
        <v>124</v>
      </c>
      <c r="AP1237" t="s">
        <v>117</v>
      </c>
      <c r="AQ1237">
        <f t="shared" si="681"/>
        <v>2</v>
      </c>
      <c r="AR1237">
        <v>0</v>
      </c>
      <c r="AS1237" t="s">
        <v>98</v>
      </c>
      <c r="AT1237">
        <f t="shared" si="682"/>
        <v>3</v>
      </c>
      <c r="AU1237" t="s">
        <v>98</v>
      </c>
      <c r="AV1237">
        <f t="shared" si="683"/>
        <v>3</v>
      </c>
      <c r="AW1237" t="s">
        <v>126</v>
      </c>
      <c r="AX1237">
        <f t="shared" si="684"/>
        <v>3</v>
      </c>
      <c r="AY1237" t="s">
        <v>97</v>
      </c>
      <c r="AZ1237">
        <f t="shared" si="685"/>
        <v>5</v>
      </c>
      <c r="BA1237" t="s">
        <v>98</v>
      </c>
      <c r="BB1237">
        <f t="shared" si="686"/>
        <v>4</v>
      </c>
      <c r="BC1237" t="s">
        <v>121</v>
      </c>
      <c r="BD1237" t="s">
        <v>102</v>
      </c>
      <c r="BE1237">
        <f t="shared" si="687"/>
        <v>6</v>
      </c>
      <c r="BF1237">
        <v>0</v>
      </c>
      <c r="BG1237" t="s">
        <v>102</v>
      </c>
      <c r="BH1237">
        <v>0</v>
      </c>
      <c r="BI1237">
        <v>747</v>
      </c>
      <c r="BJ1237">
        <v>747</v>
      </c>
      <c r="BK1237" t="s">
        <v>103</v>
      </c>
      <c r="BL1237">
        <f t="shared" si="688"/>
        <v>6</v>
      </c>
      <c r="BM1237" t="s">
        <v>97</v>
      </c>
      <c r="BN1237" t="s">
        <v>105</v>
      </c>
      <c r="BO1237" t="s">
        <v>145</v>
      </c>
      <c r="BP1237">
        <f t="shared" si="689"/>
        <v>2</v>
      </c>
      <c r="BQ1237">
        <v>892</v>
      </c>
      <c r="BR1237">
        <v>892</v>
      </c>
      <c r="BS1237">
        <v>0</v>
      </c>
      <c r="BT1237">
        <v>1784</v>
      </c>
      <c r="BU1237">
        <v>0</v>
      </c>
      <c r="BV1237">
        <v>0</v>
      </c>
      <c r="BW1237">
        <v>1</v>
      </c>
      <c r="BX1237">
        <v>1</v>
      </c>
      <c r="BY1237">
        <v>4</v>
      </c>
      <c r="BZ1237">
        <v>1</v>
      </c>
      <c r="CA1237" t="s">
        <v>98</v>
      </c>
      <c r="CB1237">
        <f t="shared" si="690"/>
        <v>4</v>
      </c>
      <c r="CC1237">
        <v>9</v>
      </c>
      <c r="CD1237" t="s">
        <v>107</v>
      </c>
      <c r="CE1237">
        <v>0</v>
      </c>
      <c r="CF1237" t="s">
        <v>83</v>
      </c>
      <c r="CG1237" t="s">
        <v>127</v>
      </c>
      <c r="CH1237">
        <f t="shared" si="691"/>
        <v>5</v>
      </c>
      <c r="CI1237">
        <v>1914</v>
      </c>
      <c r="CJ1237" t="s">
        <v>102</v>
      </c>
      <c r="CK1237">
        <f t="shared" si="692"/>
        <v>2</v>
      </c>
      <c r="CL1237">
        <v>1</v>
      </c>
      <c r="CM1237">
        <v>180</v>
      </c>
      <c r="CN1237" t="s">
        <v>147</v>
      </c>
      <c r="CO1237">
        <f t="shared" si="693"/>
        <v>3</v>
      </c>
      <c r="CP1237" t="s">
        <v>147</v>
      </c>
      <c r="CQ1237">
        <f t="shared" si="694"/>
        <v>3</v>
      </c>
      <c r="CR1237" t="s">
        <v>177</v>
      </c>
      <c r="CS1237">
        <f t="shared" si="695"/>
        <v>2</v>
      </c>
      <c r="CT1237">
        <v>203</v>
      </c>
      <c r="CU1237">
        <v>40</v>
      </c>
      <c r="CV1237">
        <v>0</v>
      </c>
      <c r="CW1237">
        <v>0</v>
      </c>
      <c r="CX1237">
        <v>0</v>
      </c>
      <c r="CY1237">
        <v>0</v>
      </c>
      <c r="CZ1237" t="s">
        <v>83</v>
      </c>
      <c r="DA1237" t="s">
        <v>83</v>
      </c>
      <c r="DB1237">
        <f t="shared" si="696"/>
        <v>5</v>
      </c>
      <c r="DC1237" t="s">
        <v>83</v>
      </c>
      <c r="DD1237">
        <v>0</v>
      </c>
      <c r="DE1237">
        <v>7</v>
      </c>
      <c r="DF1237">
        <v>2006</v>
      </c>
      <c r="DG1237">
        <f t="shared" si="699"/>
        <v>17</v>
      </c>
      <c r="DH1237" t="s">
        <v>110</v>
      </c>
      <c r="DI1237">
        <f t="shared" si="697"/>
        <v>4</v>
      </c>
      <c r="DJ1237" t="s">
        <v>111</v>
      </c>
      <c r="DK1237">
        <f t="shared" si="698"/>
        <v>5</v>
      </c>
      <c r="DL1237">
        <v>138887</v>
      </c>
    </row>
    <row r="1238" spans="1:116" x14ac:dyDescent="0.35">
      <c r="A1238">
        <v>1237</v>
      </c>
      <c r="B1238">
        <v>160</v>
      </c>
      <c r="C1238" t="s">
        <v>81</v>
      </c>
      <c r="D1238">
        <f t="shared" si="665"/>
        <v>4</v>
      </c>
      <c r="E1238">
        <v>36</v>
      </c>
      <c r="F1238">
        <v>2628</v>
      </c>
      <c r="G1238" t="s">
        <v>82</v>
      </c>
      <c r="H1238">
        <f t="shared" si="666"/>
        <v>2</v>
      </c>
      <c r="I1238" t="s">
        <v>83</v>
      </c>
      <c r="J1238" t="str">
        <f t="shared" si="667"/>
        <v/>
      </c>
      <c r="K1238" t="s">
        <v>84</v>
      </c>
      <c r="L1238">
        <f t="shared" si="668"/>
        <v>1</v>
      </c>
      <c r="M1238" t="s">
        <v>85</v>
      </c>
      <c r="N1238">
        <f t="shared" si="669"/>
        <v>2</v>
      </c>
      <c r="O1238" t="s">
        <v>86</v>
      </c>
      <c r="P1238">
        <f t="shared" si="670"/>
        <v>4</v>
      </c>
      <c r="Q1238" t="s">
        <v>87</v>
      </c>
      <c r="R1238">
        <f t="shared" si="671"/>
        <v>4</v>
      </c>
      <c r="S1238" t="s">
        <v>88</v>
      </c>
      <c r="T1238">
        <f t="shared" si="672"/>
        <v>3</v>
      </c>
      <c r="U1238" t="s">
        <v>154</v>
      </c>
      <c r="V1238">
        <f t="shared" si="673"/>
        <v>19</v>
      </c>
      <c r="W1238" t="s">
        <v>90</v>
      </c>
      <c r="X1238">
        <f t="shared" si="674"/>
        <v>7</v>
      </c>
      <c r="Y1238" t="s">
        <v>90</v>
      </c>
      <c r="Z1238">
        <f t="shared" si="675"/>
        <v>7</v>
      </c>
      <c r="AA1238" t="s">
        <v>198</v>
      </c>
      <c r="AB1238">
        <f t="shared" si="676"/>
        <v>5</v>
      </c>
      <c r="AC1238" t="s">
        <v>92</v>
      </c>
      <c r="AD1238">
        <f t="shared" si="677"/>
        <v>8</v>
      </c>
      <c r="AE1238">
        <v>7</v>
      </c>
      <c r="AF1238">
        <v>5</v>
      </c>
      <c r="AG1238">
        <v>2003</v>
      </c>
      <c r="AH1238">
        <v>2003</v>
      </c>
      <c r="AI1238" t="s">
        <v>93</v>
      </c>
      <c r="AJ1238">
        <f t="shared" si="678"/>
        <v>5</v>
      </c>
      <c r="AK1238" t="s">
        <v>94</v>
      </c>
      <c r="AL1238">
        <f t="shared" si="679"/>
        <v>8</v>
      </c>
      <c r="AM1238" t="s">
        <v>95</v>
      </c>
      <c r="AN1238">
        <f t="shared" si="680"/>
        <v>14</v>
      </c>
      <c r="AO1238" t="s">
        <v>125</v>
      </c>
      <c r="AP1238" t="s">
        <v>137</v>
      </c>
      <c r="AQ1238">
        <f t="shared" si="681"/>
        <v>5</v>
      </c>
      <c r="AR1238">
        <v>106</v>
      </c>
      <c r="AS1238" t="s">
        <v>97</v>
      </c>
      <c r="AT1238">
        <f t="shared" si="682"/>
        <v>4</v>
      </c>
      <c r="AU1238" t="s">
        <v>98</v>
      </c>
      <c r="AV1238">
        <f t="shared" si="683"/>
        <v>3</v>
      </c>
      <c r="AW1238" t="s">
        <v>99</v>
      </c>
      <c r="AX1238">
        <f t="shared" si="684"/>
        <v>6</v>
      </c>
      <c r="AY1238" t="s">
        <v>97</v>
      </c>
      <c r="AZ1238">
        <f t="shared" si="685"/>
        <v>5</v>
      </c>
      <c r="BA1238" t="s">
        <v>98</v>
      </c>
      <c r="BB1238">
        <f t="shared" si="686"/>
        <v>4</v>
      </c>
      <c r="BC1238" t="s">
        <v>100</v>
      </c>
      <c r="BD1238" t="s">
        <v>102</v>
      </c>
      <c r="BE1238">
        <f t="shared" si="687"/>
        <v>6</v>
      </c>
      <c r="BF1238">
        <v>0</v>
      </c>
      <c r="BG1238" t="s">
        <v>102</v>
      </c>
      <c r="BH1238">
        <v>0</v>
      </c>
      <c r="BI1238">
        <v>764</v>
      </c>
      <c r="BJ1238">
        <v>764</v>
      </c>
      <c r="BK1238" t="s">
        <v>103</v>
      </c>
      <c r="BL1238">
        <f t="shared" si="688"/>
        <v>6</v>
      </c>
      <c r="BM1238" t="s">
        <v>104</v>
      </c>
      <c r="BN1238" t="s">
        <v>105</v>
      </c>
      <c r="BO1238" t="s">
        <v>106</v>
      </c>
      <c r="BP1238">
        <f t="shared" si="689"/>
        <v>6</v>
      </c>
      <c r="BQ1238">
        <v>764</v>
      </c>
      <c r="BR1238">
        <v>862</v>
      </c>
      <c r="BS1238">
        <v>0</v>
      </c>
      <c r="BT1238">
        <v>1626</v>
      </c>
      <c r="BU1238">
        <v>0</v>
      </c>
      <c r="BV1238">
        <v>0</v>
      </c>
      <c r="BW1238">
        <v>2</v>
      </c>
      <c r="BX1238">
        <v>1</v>
      </c>
      <c r="BY1238">
        <v>2</v>
      </c>
      <c r="BZ1238">
        <v>1</v>
      </c>
      <c r="CA1238" t="s">
        <v>97</v>
      </c>
      <c r="CB1238">
        <f t="shared" si="690"/>
        <v>5</v>
      </c>
      <c r="CC1238">
        <v>6</v>
      </c>
      <c r="CD1238" t="s">
        <v>107</v>
      </c>
      <c r="CE1238">
        <v>0</v>
      </c>
      <c r="CF1238" t="s">
        <v>83</v>
      </c>
      <c r="CG1238" t="s">
        <v>156</v>
      </c>
      <c r="CH1238">
        <f t="shared" si="691"/>
        <v>7</v>
      </c>
      <c r="CI1238">
        <v>2003</v>
      </c>
      <c r="CJ1238" t="s">
        <v>109</v>
      </c>
      <c r="CK1238">
        <f t="shared" si="692"/>
        <v>3</v>
      </c>
      <c r="CL1238">
        <v>2</v>
      </c>
      <c r="CM1238">
        <v>474</v>
      </c>
      <c r="CN1238" t="s">
        <v>98</v>
      </c>
      <c r="CO1238">
        <f t="shared" si="693"/>
        <v>4</v>
      </c>
      <c r="CP1238" t="s">
        <v>98</v>
      </c>
      <c r="CQ1238">
        <f t="shared" si="694"/>
        <v>4</v>
      </c>
      <c r="CR1238" t="s">
        <v>105</v>
      </c>
      <c r="CS1238">
        <f t="shared" si="695"/>
        <v>3</v>
      </c>
      <c r="CT1238">
        <v>0</v>
      </c>
      <c r="CU1238">
        <v>27</v>
      </c>
      <c r="CV1238">
        <v>0</v>
      </c>
      <c r="CW1238">
        <v>0</v>
      </c>
      <c r="CX1238">
        <v>0</v>
      </c>
      <c r="CY1238">
        <v>0</v>
      </c>
      <c r="CZ1238" t="s">
        <v>83</v>
      </c>
      <c r="DA1238" t="s">
        <v>83</v>
      </c>
      <c r="DB1238">
        <f t="shared" si="696"/>
        <v>5</v>
      </c>
      <c r="DC1238" t="s">
        <v>83</v>
      </c>
      <c r="DD1238">
        <v>0</v>
      </c>
      <c r="DE1238">
        <v>6</v>
      </c>
      <c r="DF1238">
        <v>2010</v>
      </c>
      <c r="DG1238">
        <f t="shared" si="699"/>
        <v>13</v>
      </c>
      <c r="DH1238" t="s">
        <v>110</v>
      </c>
      <c r="DI1238">
        <f t="shared" si="697"/>
        <v>4</v>
      </c>
      <c r="DJ1238" t="s">
        <v>111</v>
      </c>
      <c r="DK1238">
        <f t="shared" si="698"/>
        <v>5</v>
      </c>
      <c r="DL1238">
        <v>175500</v>
      </c>
    </row>
    <row r="1239" spans="1:116" x14ac:dyDescent="0.35">
      <c r="A1239">
        <v>1238</v>
      </c>
      <c r="B1239">
        <v>60</v>
      </c>
      <c r="C1239" t="s">
        <v>81</v>
      </c>
      <c r="D1239">
        <f t="shared" si="665"/>
        <v>4</v>
      </c>
      <c r="E1239">
        <v>41</v>
      </c>
      <c r="F1239">
        <v>12393</v>
      </c>
      <c r="G1239" t="s">
        <v>82</v>
      </c>
      <c r="H1239">
        <f t="shared" si="666"/>
        <v>2</v>
      </c>
      <c r="I1239" t="s">
        <v>83</v>
      </c>
      <c r="J1239" t="str">
        <f t="shared" si="667"/>
        <v/>
      </c>
      <c r="K1239" t="s">
        <v>160</v>
      </c>
      <c r="L1239">
        <f t="shared" si="668"/>
        <v>4</v>
      </c>
      <c r="M1239" t="s">
        <v>85</v>
      </c>
      <c r="N1239">
        <f t="shared" si="669"/>
        <v>2</v>
      </c>
      <c r="O1239" t="s">
        <v>86</v>
      </c>
      <c r="P1239">
        <f t="shared" si="670"/>
        <v>4</v>
      </c>
      <c r="Q1239" t="s">
        <v>112</v>
      </c>
      <c r="R1239">
        <f t="shared" si="671"/>
        <v>3</v>
      </c>
      <c r="S1239" t="s">
        <v>88</v>
      </c>
      <c r="T1239">
        <f t="shared" si="672"/>
        <v>3</v>
      </c>
      <c r="U1239" t="s">
        <v>89</v>
      </c>
      <c r="V1239">
        <f t="shared" si="673"/>
        <v>16</v>
      </c>
      <c r="W1239" t="s">
        <v>90</v>
      </c>
      <c r="X1239">
        <f t="shared" si="674"/>
        <v>7</v>
      </c>
      <c r="Y1239" t="s">
        <v>90</v>
      </c>
      <c r="Z1239">
        <f t="shared" si="675"/>
        <v>7</v>
      </c>
      <c r="AA1239" t="s">
        <v>91</v>
      </c>
      <c r="AB1239">
        <f t="shared" si="676"/>
        <v>3</v>
      </c>
      <c r="AC1239" t="s">
        <v>92</v>
      </c>
      <c r="AD1239">
        <f t="shared" si="677"/>
        <v>8</v>
      </c>
      <c r="AE1239">
        <v>7</v>
      </c>
      <c r="AF1239">
        <v>5</v>
      </c>
      <c r="AG1239">
        <v>2004</v>
      </c>
      <c r="AH1239">
        <v>2005</v>
      </c>
      <c r="AI1239" t="s">
        <v>93</v>
      </c>
      <c r="AJ1239">
        <f t="shared" si="678"/>
        <v>5</v>
      </c>
      <c r="AK1239" t="s">
        <v>94</v>
      </c>
      <c r="AL1239">
        <f t="shared" si="679"/>
        <v>8</v>
      </c>
      <c r="AM1239" t="s">
        <v>95</v>
      </c>
      <c r="AN1239">
        <f t="shared" si="680"/>
        <v>14</v>
      </c>
      <c r="AO1239" t="s">
        <v>95</v>
      </c>
      <c r="AP1239" t="s">
        <v>117</v>
      </c>
      <c r="AQ1239">
        <f t="shared" si="681"/>
        <v>2</v>
      </c>
      <c r="AR1239">
        <v>0</v>
      </c>
      <c r="AS1239" t="s">
        <v>97</v>
      </c>
      <c r="AT1239">
        <f t="shared" si="682"/>
        <v>4</v>
      </c>
      <c r="AU1239" t="s">
        <v>98</v>
      </c>
      <c r="AV1239">
        <f t="shared" si="683"/>
        <v>3</v>
      </c>
      <c r="AW1239" t="s">
        <v>99</v>
      </c>
      <c r="AX1239">
        <f t="shared" si="684"/>
        <v>6</v>
      </c>
      <c r="AY1239" t="s">
        <v>97</v>
      </c>
      <c r="AZ1239">
        <f t="shared" si="685"/>
        <v>5</v>
      </c>
      <c r="BA1239" t="s">
        <v>98</v>
      </c>
      <c r="BB1239">
        <f t="shared" si="686"/>
        <v>4</v>
      </c>
      <c r="BC1239" t="s">
        <v>100</v>
      </c>
      <c r="BD1239" t="s">
        <v>102</v>
      </c>
      <c r="BE1239">
        <f t="shared" si="687"/>
        <v>6</v>
      </c>
      <c r="BF1239">
        <v>0</v>
      </c>
      <c r="BG1239" t="s">
        <v>102</v>
      </c>
      <c r="BH1239">
        <v>0</v>
      </c>
      <c r="BI1239">
        <v>847</v>
      </c>
      <c r="BJ1239">
        <v>847</v>
      </c>
      <c r="BK1239" t="s">
        <v>103</v>
      </c>
      <c r="BL1239">
        <f t="shared" si="688"/>
        <v>6</v>
      </c>
      <c r="BM1239" t="s">
        <v>104</v>
      </c>
      <c r="BN1239" t="s">
        <v>105</v>
      </c>
      <c r="BO1239" t="s">
        <v>106</v>
      </c>
      <c r="BP1239">
        <f t="shared" si="689"/>
        <v>6</v>
      </c>
      <c r="BQ1239">
        <v>847</v>
      </c>
      <c r="BR1239">
        <v>1101</v>
      </c>
      <c r="BS1239">
        <v>0</v>
      </c>
      <c r="BT1239">
        <v>1948</v>
      </c>
      <c r="BU1239">
        <v>0</v>
      </c>
      <c r="BV1239">
        <v>0</v>
      </c>
      <c r="BW1239">
        <v>2</v>
      </c>
      <c r="BX1239">
        <v>1</v>
      </c>
      <c r="BY1239">
        <v>4</v>
      </c>
      <c r="BZ1239">
        <v>1</v>
      </c>
      <c r="CA1239" t="s">
        <v>97</v>
      </c>
      <c r="CB1239">
        <f t="shared" si="690"/>
        <v>5</v>
      </c>
      <c r="CC1239">
        <v>8</v>
      </c>
      <c r="CD1239" t="s">
        <v>107</v>
      </c>
      <c r="CE1239">
        <v>1</v>
      </c>
      <c r="CF1239" t="s">
        <v>97</v>
      </c>
      <c r="CG1239" t="s">
        <v>156</v>
      </c>
      <c r="CH1239">
        <f t="shared" si="691"/>
        <v>7</v>
      </c>
      <c r="CI1239">
        <v>2004</v>
      </c>
      <c r="CJ1239" t="s">
        <v>157</v>
      </c>
      <c r="CK1239">
        <f t="shared" si="692"/>
        <v>4</v>
      </c>
      <c r="CL1239">
        <v>2</v>
      </c>
      <c r="CM1239">
        <v>434</v>
      </c>
      <c r="CN1239" t="s">
        <v>98</v>
      </c>
      <c r="CO1239">
        <f t="shared" si="693"/>
        <v>4</v>
      </c>
      <c r="CP1239" t="s">
        <v>98</v>
      </c>
      <c r="CQ1239">
        <f t="shared" si="694"/>
        <v>4</v>
      </c>
      <c r="CR1239" t="s">
        <v>105</v>
      </c>
      <c r="CS1239">
        <f t="shared" si="695"/>
        <v>3</v>
      </c>
      <c r="CT1239">
        <v>100</v>
      </c>
      <c r="CU1239">
        <v>48</v>
      </c>
      <c r="CV1239">
        <v>0</v>
      </c>
      <c r="CW1239">
        <v>0</v>
      </c>
      <c r="CX1239">
        <v>0</v>
      </c>
      <c r="CY1239">
        <v>0</v>
      </c>
      <c r="CZ1239" t="s">
        <v>83</v>
      </c>
      <c r="DA1239" t="s">
        <v>83</v>
      </c>
      <c r="DB1239">
        <f t="shared" si="696"/>
        <v>5</v>
      </c>
      <c r="DC1239" t="s">
        <v>83</v>
      </c>
      <c r="DD1239">
        <v>0</v>
      </c>
      <c r="DE1239">
        <v>9</v>
      </c>
      <c r="DF1239">
        <v>2006</v>
      </c>
      <c r="DG1239">
        <f t="shared" si="699"/>
        <v>17</v>
      </c>
      <c r="DH1239" t="s">
        <v>110</v>
      </c>
      <c r="DI1239">
        <f t="shared" si="697"/>
        <v>4</v>
      </c>
      <c r="DJ1239" t="s">
        <v>111</v>
      </c>
      <c r="DK1239">
        <f t="shared" si="698"/>
        <v>5</v>
      </c>
      <c r="DL1239">
        <v>195000</v>
      </c>
    </row>
    <row r="1240" spans="1:116" x14ac:dyDescent="0.35">
      <c r="A1240">
        <v>1239</v>
      </c>
      <c r="B1240">
        <v>20</v>
      </c>
      <c r="C1240" t="s">
        <v>81</v>
      </c>
      <c r="D1240">
        <f t="shared" si="665"/>
        <v>4</v>
      </c>
      <c r="E1240">
        <v>63</v>
      </c>
      <c r="F1240">
        <v>13072</v>
      </c>
      <c r="G1240" t="s">
        <v>82</v>
      </c>
      <c r="H1240">
        <f t="shared" si="666"/>
        <v>2</v>
      </c>
      <c r="I1240" t="s">
        <v>83</v>
      </c>
      <c r="J1240" t="str">
        <f t="shared" si="667"/>
        <v/>
      </c>
      <c r="K1240" t="s">
        <v>84</v>
      </c>
      <c r="L1240">
        <f t="shared" si="668"/>
        <v>1</v>
      </c>
      <c r="M1240" t="s">
        <v>85</v>
      </c>
      <c r="N1240">
        <f t="shared" si="669"/>
        <v>2</v>
      </c>
      <c r="O1240" t="s">
        <v>86</v>
      </c>
      <c r="P1240">
        <f t="shared" si="670"/>
        <v>4</v>
      </c>
      <c r="Q1240" t="s">
        <v>87</v>
      </c>
      <c r="R1240">
        <f t="shared" si="671"/>
        <v>4</v>
      </c>
      <c r="S1240" t="s">
        <v>88</v>
      </c>
      <c r="T1240">
        <f t="shared" si="672"/>
        <v>3</v>
      </c>
      <c r="U1240" t="s">
        <v>170</v>
      </c>
      <c r="V1240">
        <f t="shared" si="673"/>
        <v>15</v>
      </c>
      <c r="W1240" t="s">
        <v>171</v>
      </c>
      <c r="X1240">
        <f t="shared" si="674"/>
        <v>1</v>
      </c>
      <c r="Y1240" t="s">
        <v>90</v>
      </c>
      <c r="Z1240">
        <f t="shared" si="675"/>
        <v>7</v>
      </c>
      <c r="AA1240" t="s">
        <v>91</v>
      </c>
      <c r="AB1240">
        <f t="shared" si="676"/>
        <v>3</v>
      </c>
      <c r="AC1240" t="s">
        <v>115</v>
      </c>
      <c r="AD1240">
        <f t="shared" si="677"/>
        <v>4</v>
      </c>
      <c r="AE1240">
        <v>6</v>
      </c>
      <c r="AF1240">
        <v>5</v>
      </c>
      <c r="AG1240">
        <v>2005</v>
      </c>
      <c r="AH1240">
        <v>2005</v>
      </c>
      <c r="AI1240" t="s">
        <v>93</v>
      </c>
      <c r="AJ1240">
        <f t="shared" si="678"/>
        <v>5</v>
      </c>
      <c r="AK1240" t="s">
        <v>94</v>
      </c>
      <c r="AL1240">
        <f t="shared" si="679"/>
        <v>8</v>
      </c>
      <c r="AM1240" t="s">
        <v>95</v>
      </c>
      <c r="AN1240">
        <f t="shared" si="680"/>
        <v>14</v>
      </c>
      <c r="AO1240" t="s">
        <v>95</v>
      </c>
      <c r="AP1240" t="s">
        <v>117</v>
      </c>
      <c r="AQ1240">
        <f t="shared" si="681"/>
        <v>2</v>
      </c>
      <c r="AR1240">
        <v>0</v>
      </c>
      <c r="AS1240" t="s">
        <v>97</v>
      </c>
      <c r="AT1240">
        <f t="shared" si="682"/>
        <v>4</v>
      </c>
      <c r="AU1240" t="s">
        <v>98</v>
      </c>
      <c r="AV1240">
        <f t="shared" si="683"/>
        <v>3</v>
      </c>
      <c r="AW1240" t="s">
        <v>99</v>
      </c>
      <c r="AX1240">
        <f t="shared" si="684"/>
        <v>6</v>
      </c>
      <c r="AY1240" t="s">
        <v>97</v>
      </c>
      <c r="AZ1240">
        <f t="shared" si="685"/>
        <v>5</v>
      </c>
      <c r="BA1240" t="s">
        <v>98</v>
      </c>
      <c r="BB1240">
        <f t="shared" si="686"/>
        <v>4</v>
      </c>
      <c r="BC1240" t="s">
        <v>100</v>
      </c>
      <c r="BD1240" t="s">
        <v>102</v>
      </c>
      <c r="BE1240">
        <f t="shared" si="687"/>
        <v>6</v>
      </c>
      <c r="BF1240">
        <v>0</v>
      </c>
      <c r="BG1240" t="s">
        <v>102</v>
      </c>
      <c r="BH1240">
        <v>0</v>
      </c>
      <c r="BI1240">
        <v>1141</v>
      </c>
      <c r="BJ1240">
        <v>1141</v>
      </c>
      <c r="BK1240" t="s">
        <v>103</v>
      </c>
      <c r="BL1240">
        <f t="shared" si="688"/>
        <v>6</v>
      </c>
      <c r="BM1240" t="s">
        <v>104</v>
      </c>
      <c r="BN1240" t="s">
        <v>105</v>
      </c>
      <c r="BO1240" t="s">
        <v>106</v>
      </c>
      <c r="BP1240">
        <f t="shared" si="689"/>
        <v>6</v>
      </c>
      <c r="BQ1240">
        <v>1141</v>
      </c>
      <c r="BR1240">
        <v>0</v>
      </c>
      <c r="BS1240">
        <v>0</v>
      </c>
      <c r="BT1240">
        <v>1141</v>
      </c>
      <c r="BU1240">
        <v>0</v>
      </c>
      <c r="BV1240">
        <v>0</v>
      </c>
      <c r="BW1240">
        <v>1</v>
      </c>
      <c r="BX1240">
        <v>1</v>
      </c>
      <c r="BY1240">
        <v>3</v>
      </c>
      <c r="BZ1240">
        <v>1</v>
      </c>
      <c r="CA1240" t="s">
        <v>98</v>
      </c>
      <c r="CB1240">
        <f t="shared" si="690"/>
        <v>4</v>
      </c>
      <c r="CC1240">
        <v>6</v>
      </c>
      <c r="CD1240" t="s">
        <v>107</v>
      </c>
      <c r="CE1240">
        <v>0</v>
      </c>
      <c r="CF1240" t="s">
        <v>83</v>
      </c>
      <c r="CG1240" t="s">
        <v>127</v>
      </c>
      <c r="CH1240">
        <f t="shared" si="691"/>
        <v>5</v>
      </c>
      <c r="CI1240">
        <v>2005</v>
      </c>
      <c r="CJ1240" t="s">
        <v>102</v>
      </c>
      <c r="CK1240">
        <f t="shared" si="692"/>
        <v>2</v>
      </c>
      <c r="CL1240">
        <v>2</v>
      </c>
      <c r="CM1240">
        <v>484</v>
      </c>
      <c r="CN1240" t="s">
        <v>98</v>
      </c>
      <c r="CO1240">
        <f t="shared" si="693"/>
        <v>4</v>
      </c>
      <c r="CP1240" t="s">
        <v>98</v>
      </c>
      <c r="CQ1240">
        <f t="shared" si="694"/>
        <v>4</v>
      </c>
      <c r="CR1240" t="s">
        <v>105</v>
      </c>
      <c r="CS1240">
        <f t="shared" si="695"/>
        <v>3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 t="s">
        <v>83</v>
      </c>
      <c r="DA1240" t="s">
        <v>83</v>
      </c>
      <c r="DB1240">
        <f t="shared" si="696"/>
        <v>5</v>
      </c>
      <c r="DC1240" t="s">
        <v>83</v>
      </c>
      <c r="DD1240">
        <v>0</v>
      </c>
      <c r="DE1240">
        <v>3</v>
      </c>
      <c r="DF1240">
        <v>2006</v>
      </c>
      <c r="DG1240">
        <f t="shared" si="699"/>
        <v>17</v>
      </c>
      <c r="DH1240" t="s">
        <v>110</v>
      </c>
      <c r="DI1240">
        <f t="shared" si="697"/>
        <v>4</v>
      </c>
      <c r="DJ1240" t="s">
        <v>128</v>
      </c>
      <c r="DK1240">
        <f t="shared" si="698"/>
        <v>3</v>
      </c>
      <c r="DL1240">
        <v>142500</v>
      </c>
    </row>
    <row r="1241" spans="1:116" x14ac:dyDescent="0.35">
      <c r="A1241">
        <v>1240</v>
      </c>
      <c r="B1241">
        <v>20</v>
      </c>
      <c r="C1241" t="s">
        <v>81</v>
      </c>
      <c r="D1241">
        <f t="shared" si="665"/>
        <v>4</v>
      </c>
      <c r="E1241">
        <v>64</v>
      </c>
      <c r="F1241">
        <v>9037</v>
      </c>
      <c r="G1241" t="s">
        <v>82</v>
      </c>
      <c r="H1241">
        <f t="shared" si="666"/>
        <v>2</v>
      </c>
      <c r="I1241" t="s">
        <v>83</v>
      </c>
      <c r="J1241" t="str">
        <f t="shared" si="667"/>
        <v/>
      </c>
      <c r="K1241" t="s">
        <v>120</v>
      </c>
      <c r="L1241">
        <f t="shared" si="668"/>
        <v>2</v>
      </c>
      <c r="M1241" t="s">
        <v>199</v>
      </c>
      <c r="N1241">
        <f t="shared" si="669"/>
        <v>4</v>
      </c>
      <c r="O1241" t="s">
        <v>86</v>
      </c>
      <c r="P1241">
        <f t="shared" si="670"/>
        <v>4</v>
      </c>
      <c r="Q1241" t="s">
        <v>87</v>
      </c>
      <c r="R1241">
        <f t="shared" si="671"/>
        <v>4</v>
      </c>
      <c r="S1241" t="s">
        <v>88</v>
      </c>
      <c r="T1241">
        <f t="shared" si="672"/>
        <v>3</v>
      </c>
      <c r="U1241" t="s">
        <v>189</v>
      </c>
      <c r="V1241">
        <f t="shared" si="673"/>
        <v>2</v>
      </c>
      <c r="W1241" t="s">
        <v>90</v>
      </c>
      <c r="X1241">
        <f t="shared" si="674"/>
        <v>7</v>
      </c>
      <c r="Y1241" t="s">
        <v>90</v>
      </c>
      <c r="Z1241">
        <f t="shared" si="675"/>
        <v>7</v>
      </c>
      <c r="AA1241" t="s">
        <v>91</v>
      </c>
      <c r="AB1241">
        <f t="shared" si="676"/>
        <v>3</v>
      </c>
      <c r="AC1241" t="s">
        <v>115</v>
      </c>
      <c r="AD1241">
        <f t="shared" si="677"/>
        <v>4</v>
      </c>
      <c r="AE1241">
        <v>8</v>
      </c>
      <c r="AF1241">
        <v>5</v>
      </c>
      <c r="AG1241">
        <v>2006</v>
      </c>
      <c r="AH1241">
        <v>2006</v>
      </c>
      <c r="AI1241" t="s">
        <v>152</v>
      </c>
      <c r="AJ1241">
        <f t="shared" si="678"/>
        <v>6</v>
      </c>
      <c r="AK1241" t="s">
        <v>94</v>
      </c>
      <c r="AL1241">
        <f t="shared" si="679"/>
        <v>8</v>
      </c>
      <c r="AM1241" t="s">
        <v>95</v>
      </c>
      <c r="AN1241">
        <f t="shared" si="680"/>
        <v>14</v>
      </c>
      <c r="AO1241" t="s">
        <v>95</v>
      </c>
      <c r="AP1241" t="s">
        <v>96</v>
      </c>
      <c r="AQ1241">
        <f t="shared" si="681"/>
        <v>4</v>
      </c>
      <c r="AR1241">
        <v>32</v>
      </c>
      <c r="AS1241" t="s">
        <v>97</v>
      </c>
      <c r="AT1241">
        <f t="shared" si="682"/>
        <v>4</v>
      </c>
      <c r="AU1241" t="s">
        <v>98</v>
      </c>
      <c r="AV1241">
        <f t="shared" si="683"/>
        <v>3</v>
      </c>
      <c r="AW1241" t="s">
        <v>99</v>
      </c>
      <c r="AX1241">
        <f t="shared" si="684"/>
        <v>6</v>
      </c>
      <c r="AY1241" t="s">
        <v>97</v>
      </c>
      <c r="AZ1241">
        <f t="shared" si="685"/>
        <v>5</v>
      </c>
      <c r="BA1241" t="s">
        <v>98</v>
      </c>
      <c r="BB1241">
        <f t="shared" si="686"/>
        <v>4</v>
      </c>
      <c r="BC1241" t="s">
        <v>130</v>
      </c>
      <c r="BD1241" t="s">
        <v>101</v>
      </c>
      <c r="BE1241">
        <f t="shared" si="687"/>
        <v>7</v>
      </c>
      <c r="BF1241">
        <v>428</v>
      </c>
      <c r="BG1241" t="s">
        <v>102</v>
      </c>
      <c r="BH1241">
        <v>0</v>
      </c>
      <c r="BI1241">
        <v>1048</v>
      </c>
      <c r="BJ1241">
        <v>1476</v>
      </c>
      <c r="BK1241" t="s">
        <v>103</v>
      </c>
      <c r="BL1241">
        <f t="shared" si="688"/>
        <v>6</v>
      </c>
      <c r="BM1241" t="s">
        <v>104</v>
      </c>
      <c r="BN1241" t="s">
        <v>105</v>
      </c>
      <c r="BO1241" t="s">
        <v>106</v>
      </c>
      <c r="BP1241">
        <f t="shared" si="689"/>
        <v>6</v>
      </c>
      <c r="BQ1241">
        <v>1484</v>
      </c>
      <c r="BR1241">
        <v>0</v>
      </c>
      <c r="BS1241">
        <v>0</v>
      </c>
      <c r="BT1241">
        <v>1484</v>
      </c>
      <c r="BU1241">
        <v>0</v>
      </c>
      <c r="BV1241">
        <v>0</v>
      </c>
      <c r="BW1241">
        <v>2</v>
      </c>
      <c r="BX1241">
        <v>0</v>
      </c>
      <c r="BY1241">
        <v>2</v>
      </c>
      <c r="BZ1241">
        <v>1</v>
      </c>
      <c r="CA1241" t="s">
        <v>104</v>
      </c>
      <c r="CB1241">
        <f t="shared" si="690"/>
        <v>6</v>
      </c>
      <c r="CC1241">
        <v>6</v>
      </c>
      <c r="CD1241" t="s">
        <v>107</v>
      </c>
      <c r="CE1241">
        <v>1</v>
      </c>
      <c r="CF1241" t="s">
        <v>97</v>
      </c>
      <c r="CG1241" t="s">
        <v>108</v>
      </c>
      <c r="CH1241">
        <f t="shared" si="691"/>
        <v>6</v>
      </c>
      <c r="CI1241">
        <v>2006</v>
      </c>
      <c r="CJ1241" t="s">
        <v>109</v>
      </c>
      <c r="CK1241">
        <f t="shared" si="692"/>
        <v>3</v>
      </c>
      <c r="CL1241">
        <v>2</v>
      </c>
      <c r="CM1241">
        <v>472</v>
      </c>
      <c r="CN1241" t="s">
        <v>98</v>
      </c>
      <c r="CO1241">
        <f t="shared" si="693"/>
        <v>4</v>
      </c>
      <c r="CP1241" t="s">
        <v>98</v>
      </c>
      <c r="CQ1241">
        <f t="shared" si="694"/>
        <v>4</v>
      </c>
      <c r="CR1241" t="s">
        <v>105</v>
      </c>
      <c r="CS1241">
        <f t="shared" si="695"/>
        <v>3</v>
      </c>
      <c r="CT1241">
        <v>120</v>
      </c>
      <c r="CU1241">
        <v>33</v>
      </c>
      <c r="CV1241">
        <v>0</v>
      </c>
      <c r="CW1241">
        <v>0</v>
      </c>
      <c r="CX1241">
        <v>0</v>
      </c>
      <c r="CY1241">
        <v>0</v>
      </c>
      <c r="CZ1241" t="s">
        <v>83</v>
      </c>
      <c r="DA1241" t="s">
        <v>83</v>
      </c>
      <c r="DB1241">
        <f t="shared" si="696"/>
        <v>5</v>
      </c>
      <c r="DC1241" t="s">
        <v>83</v>
      </c>
      <c r="DD1241">
        <v>0</v>
      </c>
      <c r="DE1241">
        <v>12</v>
      </c>
      <c r="DF1241">
        <v>2007</v>
      </c>
      <c r="DG1241">
        <f t="shared" si="699"/>
        <v>16</v>
      </c>
      <c r="DH1241" t="s">
        <v>110</v>
      </c>
      <c r="DI1241">
        <f t="shared" si="697"/>
        <v>4</v>
      </c>
      <c r="DJ1241" t="s">
        <v>111</v>
      </c>
      <c r="DK1241">
        <f t="shared" si="698"/>
        <v>5</v>
      </c>
      <c r="DL1241">
        <v>265900</v>
      </c>
    </row>
    <row r="1242" spans="1:116" x14ac:dyDescent="0.35">
      <c r="A1242">
        <v>1241</v>
      </c>
      <c r="B1242">
        <v>60</v>
      </c>
      <c r="C1242" t="s">
        <v>81</v>
      </c>
      <c r="D1242">
        <f t="shared" si="665"/>
        <v>4</v>
      </c>
      <c r="E1242">
        <v>65</v>
      </c>
      <c r="F1242">
        <v>8158</v>
      </c>
      <c r="G1242" t="s">
        <v>82</v>
      </c>
      <c r="H1242">
        <f t="shared" si="666"/>
        <v>2</v>
      </c>
      <c r="I1242" t="s">
        <v>83</v>
      </c>
      <c r="J1242" t="str">
        <f t="shared" si="667"/>
        <v/>
      </c>
      <c r="K1242" t="s">
        <v>84</v>
      </c>
      <c r="L1242">
        <f t="shared" si="668"/>
        <v>1</v>
      </c>
      <c r="M1242" t="s">
        <v>85</v>
      </c>
      <c r="N1242">
        <f t="shared" si="669"/>
        <v>2</v>
      </c>
      <c r="O1242" t="s">
        <v>86</v>
      </c>
      <c r="P1242">
        <f t="shared" si="670"/>
        <v>4</v>
      </c>
      <c r="Q1242" t="s">
        <v>87</v>
      </c>
      <c r="R1242">
        <f t="shared" si="671"/>
        <v>4</v>
      </c>
      <c r="S1242" t="s">
        <v>88</v>
      </c>
      <c r="T1242">
        <f t="shared" si="672"/>
        <v>3</v>
      </c>
      <c r="U1242" t="s">
        <v>89</v>
      </c>
      <c r="V1242">
        <f t="shared" si="673"/>
        <v>16</v>
      </c>
      <c r="W1242" t="s">
        <v>90</v>
      </c>
      <c r="X1242">
        <f t="shared" si="674"/>
        <v>7</v>
      </c>
      <c r="Y1242" t="s">
        <v>90</v>
      </c>
      <c r="Z1242">
        <f t="shared" si="675"/>
        <v>7</v>
      </c>
      <c r="AA1242" t="s">
        <v>91</v>
      </c>
      <c r="AB1242">
        <f t="shared" si="676"/>
        <v>3</v>
      </c>
      <c r="AC1242" t="s">
        <v>92</v>
      </c>
      <c r="AD1242">
        <f t="shared" si="677"/>
        <v>8</v>
      </c>
      <c r="AE1242">
        <v>7</v>
      </c>
      <c r="AF1242">
        <v>5</v>
      </c>
      <c r="AG1242">
        <v>2003</v>
      </c>
      <c r="AH1242">
        <v>2003</v>
      </c>
      <c r="AI1242" t="s">
        <v>93</v>
      </c>
      <c r="AJ1242">
        <f t="shared" si="678"/>
        <v>5</v>
      </c>
      <c r="AK1242" t="s">
        <v>94</v>
      </c>
      <c r="AL1242">
        <f t="shared" si="679"/>
        <v>8</v>
      </c>
      <c r="AM1242" t="s">
        <v>95</v>
      </c>
      <c r="AN1242">
        <f t="shared" si="680"/>
        <v>14</v>
      </c>
      <c r="AO1242" t="s">
        <v>95</v>
      </c>
      <c r="AP1242" t="s">
        <v>96</v>
      </c>
      <c r="AQ1242">
        <f t="shared" si="681"/>
        <v>4</v>
      </c>
      <c r="AR1242">
        <v>252</v>
      </c>
      <c r="AS1242" t="s">
        <v>97</v>
      </c>
      <c r="AT1242">
        <f t="shared" si="682"/>
        <v>4</v>
      </c>
      <c r="AU1242" t="s">
        <v>98</v>
      </c>
      <c r="AV1242">
        <f t="shared" si="683"/>
        <v>3</v>
      </c>
      <c r="AW1242" t="s">
        <v>99</v>
      </c>
      <c r="AX1242">
        <f t="shared" si="684"/>
        <v>6</v>
      </c>
      <c r="AY1242" t="s">
        <v>97</v>
      </c>
      <c r="AZ1242">
        <f t="shared" si="685"/>
        <v>5</v>
      </c>
      <c r="BA1242" t="s">
        <v>98</v>
      </c>
      <c r="BB1242">
        <f t="shared" si="686"/>
        <v>4</v>
      </c>
      <c r="BC1242" t="s">
        <v>100</v>
      </c>
      <c r="BD1242" t="s">
        <v>101</v>
      </c>
      <c r="BE1242">
        <f t="shared" si="687"/>
        <v>7</v>
      </c>
      <c r="BF1242">
        <v>550</v>
      </c>
      <c r="BG1242" t="s">
        <v>102</v>
      </c>
      <c r="BH1242">
        <v>0</v>
      </c>
      <c r="BI1242">
        <v>334</v>
      </c>
      <c r="BJ1242">
        <v>884</v>
      </c>
      <c r="BK1242" t="s">
        <v>103</v>
      </c>
      <c r="BL1242">
        <f t="shared" si="688"/>
        <v>6</v>
      </c>
      <c r="BM1242" t="s">
        <v>104</v>
      </c>
      <c r="BN1242" t="s">
        <v>105</v>
      </c>
      <c r="BO1242" t="s">
        <v>106</v>
      </c>
      <c r="BP1242">
        <f t="shared" si="689"/>
        <v>6</v>
      </c>
      <c r="BQ1242">
        <v>884</v>
      </c>
      <c r="BR1242">
        <v>884</v>
      </c>
      <c r="BS1242">
        <v>0</v>
      </c>
      <c r="BT1242">
        <v>1768</v>
      </c>
      <c r="BU1242">
        <v>1</v>
      </c>
      <c r="BV1242">
        <v>0</v>
      </c>
      <c r="BW1242">
        <v>2</v>
      </c>
      <c r="BX1242">
        <v>1</v>
      </c>
      <c r="BY1242">
        <v>3</v>
      </c>
      <c r="BZ1242">
        <v>1</v>
      </c>
      <c r="CA1242" t="s">
        <v>97</v>
      </c>
      <c r="CB1242">
        <f t="shared" si="690"/>
        <v>5</v>
      </c>
      <c r="CC1242">
        <v>8</v>
      </c>
      <c r="CD1242" t="s">
        <v>107</v>
      </c>
      <c r="CE1242">
        <v>0</v>
      </c>
      <c r="CF1242" t="s">
        <v>83</v>
      </c>
      <c r="CG1242" t="s">
        <v>108</v>
      </c>
      <c r="CH1242">
        <f t="shared" si="691"/>
        <v>6</v>
      </c>
      <c r="CI1242">
        <v>2003</v>
      </c>
      <c r="CJ1242" t="s">
        <v>109</v>
      </c>
      <c r="CK1242">
        <f t="shared" si="692"/>
        <v>3</v>
      </c>
      <c r="CL1242">
        <v>2</v>
      </c>
      <c r="CM1242">
        <v>543</v>
      </c>
      <c r="CN1242" t="s">
        <v>98</v>
      </c>
      <c r="CO1242">
        <f t="shared" si="693"/>
        <v>4</v>
      </c>
      <c r="CP1242" t="s">
        <v>98</v>
      </c>
      <c r="CQ1242">
        <f t="shared" si="694"/>
        <v>4</v>
      </c>
      <c r="CR1242" t="s">
        <v>105</v>
      </c>
      <c r="CS1242">
        <f t="shared" si="695"/>
        <v>3</v>
      </c>
      <c r="CT1242">
        <v>0</v>
      </c>
      <c r="CU1242">
        <v>63</v>
      </c>
      <c r="CV1242">
        <v>0</v>
      </c>
      <c r="CW1242">
        <v>0</v>
      </c>
      <c r="CX1242">
        <v>0</v>
      </c>
      <c r="CY1242">
        <v>0</v>
      </c>
      <c r="CZ1242" t="s">
        <v>83</v>
      </c>
      <c r="DA1242" t="s">
        <v>83</v>
      </c>
      <c r="DB1242">
        <f t="shared" si="696"/>
        <v>5</v>
      </c>
      <c r="DC1242" t="s">
        <v>83</v>
      </c>
      <c r="DD1242">
        <v>0</v>
      </c>
      <c r="DE1242">
        <v>7</v>
      </c>
      <c r="DF1242">
        <v>2008</v>
      </c>
      <c r="DG1242">
        <f t="shared" si="699"/>
        <v>15</v>
      </c>
      <c r="DH1242" t="s">
        <v>110</v>
      </c>
      <c r="DI1242">
        <f t="shared" si="697"/>
        <v>4</v>
      </c>
      <c r="DJ1242" t="s">
        <v>111</v>
      </c>
      <c r="DK1242">
        <f t="shared" si="698"/>
        <v>5</v>
      </c>
      <c r="DL1242">
        <v>224900</v>
      </c>
    </row>
    <row r="1243" spans="1:116" x14ac:dyDescent="0.35">
      <c r="A1243">
        <v>1242</v>
      </c>
      <c r="B1243">
        <v>20</v>
      </c>
      <c r="C1243" t="s">
        <v>81</v>
      </c>
      <c r="D1243">
        <f t="shared" si="665"/>
        <v>4</v>
      </c>
      <c r="E1243">
        <v>83</v>
      </c>
      <c r="F1243">
        <v>9849</v>
      </c>
      <c r="G1243" t="s">
        <v>82</v>
      </c>
      <c r="H1243">
        <f t="shared" si="666"/>
        <v>2</v>
      </c>
      <c r="I1243" t="s">
        <v>83</v>
      </c>
      <c r="J1243" t="str">
        <f t="shared" si="667"/>
        <v/>
      </c>
      <c r="K1243" t="s">
        <v>84</v>
      </c>
      <c r="L1243">
        <f t="shared" si="668"/>
        <v>1</v>
      </c>
      <c r="M1243" t="s">
        <v>85</v>
      </c>
      <c r="N1243">
        <f t="shared" si="669"/>
        <v>2</v>
      </c>
      <c r="O1243" t="s">
        <v>86</v>
      </c>
      <c r="P1243">
        <f t="shared" si="670"/>
        <v>4</v>
      </c>
      <c r="Q1243" t="s">
        <v>87</v>
      </c>
      <c r="R1243">
        <f t="shared" si="671"/>
        <v>4</v>
      </c>
      <c r="S1243" t="s">
        <v>88</v>
      </c>
      <c r="T1243">
        <f t="shared" si="672"/>
        <v>3</v>
      </c>
      <c r="U1243" t="s">
        <v>136</v>
      </c>
      <c r="V1243">
        <f t="shared" si="673"/>
        <v>18</v>
      </c>
      <c r="W1243" t="s">
        <v>90</v>
      </c>
      <c r="X1243">
        <f t="shared" si="674"/>
        <v>7</v>
      </c>
      <c r="Y1243" t="s">
        <v>90</v>
      </c>
      <c r="Z1243">
        <f t="shared" si="675"/>
        <v>7</v>
      </c>
      <c r="AA1243" t="s">
        <v>91</v>
      </c>
      <c r="AB1243">
        <f t="shared" si="676"/>
        <v>3</v>
      </c>
      <c r="AC1243" t="s">
        <v>115</v>
      </c>
      <c r="AD1243">
        <f t="shared" si="677"/>
        <v>4</v>
      </c>
      <c r="AE1243">
        <v>7</v>
      </c>
      <c r="AF1243">
        <v>6</v>
      </c>
      <c r="AG1243">
        <v>2007</v>
      </c>
      <c r="AH1243">
        <v>2007</v>
      </c>
      <c r="AI1243" t="s">
        <v>152</v>
      </c>
      <c r="AJ1243">
        <f t="shared" si="678"/>
        <v>6</v>
      </c>
      <c r="AK1243" t="s">
        <v>94</v>
      </c>
      <c r="AL1243">
        <f t="shared" si="679"/>
        <v>8</v>
      </c>
      <c r="AM1243" t="s">
        <v>95</v>
      </c>
      <c r="AN1243">
        <f t="shared" si="680"/>
        <v>14</v>
      </c>
      <c r="AO1243" t="s">
        <v>95</v>
      </c>
      <c r="AP1243" t="s">
        <v>137</v>
      </c>
      <c r="AQ1243">
        <f t="shared" si="681"/>
        <v>5</v>
      </c>
      <c r="AR1243">
        <v>0</v>
      </c>
      <c r="AS1243" t="s">
        <v>97</v>
      </c>
      <c r="AT1243">
        <f t="shared" si="682"/>
        <v>4</v>
      </c>
      <c r="AU1243" t="s">
        <v>98</v>
      </c>
      <c r="AV1243">
        <f t="shared" si="683"/>
        <v>3</v>
      </c>
      <c r="AW1243" t="s">
        <v>99</v>
      </c>
      <c r="AX1243">
        <f t="shared" si="684"/>
        <v>6</v>
      </c>
      <c r="AY1243" t="s">
        <v>97</v>
      </c>
      <c r="AZ1243">
        <f t="shared" si="685"/>
        <v>5</v>
      </c>
      <c r="BA1243" t="s">
        <v>98</v>
      </c>
      <c r="BB1243">
        <f t="shared" si="686"/>
        <v>4</v>
      </c>
      <c r="BC1243" t="s">
        <v>130</v>
      </c>
      <c r="BD1243" t="s">
        <v>102</v>
      </c>
      <c r="BE1243">
        <f t="shared" si="687"/>
        <v>6</v>
      </c>
      <c r="BF1243">
        <v>0</v>
      </c>
      <c r="BG1243" t="s">
        <v>102</v>
      </c>
      <c r="BH1243">
        <v>0</v>
      </c>
      <c r="BI1243">
        <v>1689</v>
      </c>
      <c r="BJ1243">
        <v>1689</v>
      </c>
      <c r="BK1243" t="s">
        <v>103</v>
      </c>
      <c r="BL1243">
        <f t="shared" si="688"/>
        <v>6</v>
      </c>
      <c r="BM1243" t="s">
        <v>104</v>
      </c>
      <c r="BN1243" t="s">
        <v>105</v>
      </c>
      <c r="BO1243" t="s">
        <v>106</v>
      </c>
      <c r="BP1243">
        <f t="shared" si="689"/>
        <v>6</v>
      </c>
      <c r="BQ1243">
        <v>1689</v>
      </c>
      <c r="BR1243">
        <v>0</v>
      </c>
      <c r="BS1243">
        <v>0</v>
      </c>
      <c r="BT1243">
        <v>1689</v>
      </c>
      <c r="BU1243">
        <v>0</v>
      </c>
      <c r="BV1243">
        <v>0</v>
      </c>
      <c r="BW1243">
        <v>2</v>
      </c>
      <c r="BX1243">
        <v>0</v>
      </c>
      <c r="BY1243">
        <v>3</v>
      </c>
      <c r="BZ1243">
        <v>1</v>
      </c>
      <c r="CA1243" t="s">
        <v>97</v>
      </c>
      <c r="CB1243">
        <f t="shared" si="690"/>
        <v>5</v>
      </c>
      <c r="CC1243">
        <v>7</v>
      </c>
      <c r="CD1243" t="s">
        <v>107</v>
      </c>
      <c r="CE1243">
        <v>0</v>
      </c>
      <c r="CF1243" t="s">
        <v>83</v>
      </c>
      <c r="CG1243" t="s">
        <v>108</v>
      </c>
      <c r="CH1243">
        <f t="shared" si="691"/>
        <v>6</v>
      </c>
      <c r="CI1243">
        <v>2007</v>
      </c>
      <c r="CJ1243" t="s">
        <v>109</v>
      </c>
      <c r="CK1243">
        <f t="shared" si="692"/>
        <v>3</v>
      </c>
      <c r="CL1243">
        <v>3</v>
      </c>
      <c r="CM1243">
        <v>954</v>
      </c>
      <c r="CN1243" t="s">
        <v>98</v>
      </c>
      <c r="CO1243">
        <f t="shared" si="693"/>
        <v>4</v>
      </c>
      <c r="CP1243" t="s">
        <v>98</v>
      </c>
      <c r="CQ1243">
        <f t="shared" si="694"/>
        <v>4</v>
      </c>
      <c r="CR1243" t="s">
        <v>105</v>
      </c>
      <c r="CS1243">
        <f t="shared" si="695"/>
        <v>3</v>
      </c>
      <c r="CT1243">
        <v>0</v>
      </c>
      <c r="CU1243">
        <v>56</v>
      </c>
      <c r="CV1243">
        <v>0</v>
      </c>
      <c r="CW1243">
        <v>0</v>
      </c>
      <c r="CX1243">
        <v>0</v>
      </c>
      <c r="CY1243">
        <v>0</v>
      </c>
      <c r="CZ1243" t="s">
        <v>83</v>
      </c>
      <c r="DA1243" t="s">
        <v>83</v>
      </c>
      <c r="DB1243">
        <f t="shared" si="696"/>
        <v>5</v>
      </c>
      <c r="DC1243" t="s">
        <v>83</v>
      </c>
      <c r="DD1243">
        <v>0</v>
      </c>
      <c r="DE1243">
        <v>6</v>
      </c>
      <c r="DF1243">
        <v>2007</v>
      </c>
      <c r="DG1243">
        <f t="shared" si="699"/>
        <v>16</v>
      </c>
      <c r="DH1243" t="s">
        <v>158</v>
      </c>
      <c r="DI1243">
        <f t="shared" si="697"/>
        <v>8</v>
      </c>
      <c r="DJ1243" t="s">
        <v>159</v>
      </c>
      <c r="DK1243">
        <f t="shared" si="698"/>
        <v>6</v>
      </c>
      <c r="DL1243">
        <v>248328</v>
      </c>
    </row>
    <row r="1244" spans="1:116" x14ac:dyDescent="0.35">
      <c r="A1244">
        <v>1243</v>
      </c>
      <c r="B1244">
        <v>85</v>
      </c>
      <c r="C1244" t="s">
        <v>81</v>
      </c>
      <c r="D1244">
        <f t="shared" si="665"/>
        <v>4</v>
      </c>
      <c r="E1244">
        <v>85</v>
      </c>
      <c r="F1244">
        <v>10625</v>
      </c>
      <c r="G1244" t="s">
        <v>82</v>
      </c>
      <c r="H1244">
        <f t="shared" si="666"/>
        <v>2</v>
      </c>
      <c r="I1244" t="s">
        <v>83</v>
      </c>
      <c r="J1244" t="str">
        <f t="shared" si="667"/>
        <v/>
      </c>
      <c r="K1244" t="s">
        <v>84</v>
      </c>
      <c r="L1244">
        <f t="shared" si="668"/>
        <v>1</v>
      </c>
      <c r="M1244" t="s">
        <v>85</v>
      </c>
      <c r="N1244">
        <f t="shared" si="669"/>
        <v>2</v>
      </c>
      <c r="O1244" t="s">
        <v>86</v>
      </c>
      <c r="P1244">
        <f t="shared" si="670"/>
        <v>4</v>
      </c>
      <c r="Q1244" t="s">
        <v>87</v>
      </c>
      <c r="R1244">
        <f t="shared" si="671"/>
        <v>4</v>
      </c>
      <c r="S1244" t="s">
        <v>88</v>
      </c>
      <c r="T1244">
        <f t="shared" si="672"/>
        <v>3</v>
      </c>
      <c r="U1244" t="s">
        <v>138</v>
      </c>
      <c r="V1244">
        <f t="shared" si="673"/>
        <v>10</v>
      </c>
      <c r="W1244" t="s">
        <v>90</v>
      </c>
      <c r="X1244">
        <f t="shared" si="674"/>
        <v>7</v>
      </c>
      <c r="Y1244" t="s">
        <v>90</v>
      </c>
      <c r="Z1244">
        <f t="shared" si="675"/>
        <v>7</v>
      </c>
      <c r="AA1244" t="s">
        <v>91</v>
      </c>
      <c r="AB1244">
        <f t="shared" si="676"/>
        <v>3</v>
      </c>
      <c r="AC1244" t="s">
        <v>191</v>
      </c>
      <c r="AD1244">
        <f t="shared" si="677"/>
        <v>6</v>
      </c>
      <c r="AE1244">
        <v>7</v>
      </c>
      <c r="AF1244">
        <v>6</v>
      </c>
      <c r="AG1244">
        <v>1974</v>
      </c>
      <c r="AH1244">
        <v>1974</v>
      </c>
      <c r="AI1244" t="s">
        <v>93</v>
      </c>
      <c r="AJ1244">
        <f t="shared" si="678"/>
        <v>5</v>
      </c>
      <c r="AK1244" t="s">
        <v>94</v>
      </c>
      <c r="AL1244">
        <f t="shared" si="679"/>
        <v>8</v>
      </c>
      <c r="AM1244" t="s">
        <v>161</v>
      </c>
      <c r="AN1244">
        <f t="shared" si="680"/>
        <v>3</v>
      </c>
      <c r="AO1244" t="s">
        <v>161</v>
      </c>
      <c r="AP1244" t="s">
        <v>96</v>
      </c>
      <c r="AQ1244">
        <f t="shared" si="681"/>
        <v>4</v>
      </c>
      <c r="AR1244">
        <v>81</v>
      </c>
      <c r="AS1244" t="s">
        <v>98</v>
      </c>
      <c r="AT1244">
        <f t="shared" si="682"/>
        <v>3</v>
      </c>
      <c r="AU1244" t="s">
        <v>98</v>
      </c>
      <c r="AV1244">
        <f t="shared" si="683"/>
        <v>3</v>
      </c>
      <c r="AW1244" t="s">
        <v>118</v>
      </c>
      <c r="AX1244">
        <f t="shared" si="684"/>
        <v>2</v>
      </c>
      <c r="AY1244" t="s">
        <v>97</v>
      </c>
      <c r="AZ1244">
        <f t="shared" si="685"/>
        <v>5</v>
      </c>
      <c r="BA1244" t="s">
        <v>98</v>
      </c>
      <c r="BB1244">
        <f t="shared" si="686"/>
        <v>4</v>
      </c>
      <c r="BC1244" t="s">
        <v>97</v>
      </c>
      <c r="BD1244" t="s">
        <v>101</v>
      </c>
      <c r="BE1244">
        <f t="shared" si="687"/>
        <v>7</v>
      </c>
      <c r="BF1244">
        <v>885</v>
      </c>
      <c r="BG1244" t="s">
        <v>172</v>
      </c>
      <c r="BH1244">
        <v>168</v>
      </c>
      <c r="BI1244">
        <v>0</v>
      </c>
      <c r="BJ1244">
        <v>1053</v>
      </c>
      <c r="BK1244" t="s">
        <v>103</v>
      </c>
      <c r="BL1244">
        <f t="shared" si="688"/>
        <v>6</v>
      </c>
      <c r="BM1244" t="s">
        <v>98</v>
      </c>
      <c r="BN1244" t="s">
        <v>105</v>
      </c>
      <c r="BO1244" t="s">
        <v>106</v>
      </c>
      <c r="BP1244">
        <f t="shared" si="689"/>
        <v>6</v>
      </c>
      <c r="BQ1244">
        <v>1173</v>
      </c>
      <c r="BR1244">
        <v>0</v>
      </c>
      <c r="BS1244">
        <v>0</v>
      </c>
      <c r="BT1244">
        <v>1173</v>
      </c>
      <c r="BU1244">
        <v>1</v>
      </c>
      <c r="BV1244">
        <v>0</v>
      </c>
      <c r="BW1244">
        <v>2</v>
      </c>
      <c r="BX1244">
        <v>0</v>
      </c>
      <c r="BY1244">
        <v>3</v>
      </c>
      <c r="BZ1244">
        <v>1</v>
      </c>
      <c r="CA1244" t="s">
        <v>97</v>
      </c>
      <c r="CB1244">
        <f t="shared" si="690"/>
        <v>5</v>
      </c>
      <c r="CC1244">
        <v>6</v>
      </c>
      <c r="CD1244" t="s">
        <v>107</v>
      </c>
      <c r="CE1244">
        <v>2</v>
      </c>
      <c r="CF1244" t="s">
        <v>98</v>
      </c>
      <c r="CG1244" t="s">
        <v>108</v>
      </c>
      <c r="CH1244">
        <f t="shared" si="691"/>
        <v>6</v>
      </c>
      <c r="CI1244">
        <v>1974</v>
      </c>
      <c r="CJ1244" t="s">
        <v>109</v>
      </c>
      <c r="CK1244">
        <f t="shared" si="692"/>
        <v>3</v>
      </c>
      <c r="CL1244">
        <v>2</v>
      </c>
      <c r="CM1244">
        <v>528</v>
      </c>
      <c r="CN1244" t="s">
        <v>98</v>
      </c>
      <c r="CO1244">
        <f t="shared" si="693"/>
        <v>4</v>
      </c>
      <c r="CP1244" t="s">
        <v>98</v>
      </c>
      <c r="CQ1244">
        <f t="shared" si="694"/>
        <v>4</v>
      </c>
      <c r="CR1244" t="s">
        <v>105</v>
      </c>
      <c r="CS1244">
        <f t="shared" si="695"/>
        <v>3</v>
      </c>
      <c r="CT1244">
        <v>0</v>
      </c>
      <c r="CU1244">
        <v>120</v>
      </c>
      <c r="CV1244">
        <v>0</v>
      </c>
      <c r="CW1244">
        <v>0</v>
      </c>
      <c r="CX1244">
        <v>0</v>
      </c>
      <c r="CY1244">
        <v>0</v>
      </c>
      <c r="CZ1244" t="s">
        <v>83</v>
      </c>
      <c r="DA1244" t="s">
        <v>134</v>
      </c>
      <c r="DB1244">
        <f t="shared" si="696"/>
        <v>3</v>
      </c>
      <c r="DC1244" t="s">
        <v>83</v>
      </c>
      <c r="DD1244">
        <v>0</v>
      </c>
      <c r="DE1244">
        <v>1</v>
      </c>
      <c r="DF1244">
        <v>2010</v>
      </c>
      <c r="DG1244">
        <f t="shared" si="699"/>
        <v>13</v>
      </c>
      <c r="DH1244" t="s">
        <v>110</v>
      </c>
      <c r="DI1244">
        <f t="shared" si="697"/>
        <v>4</v>
      </c>
      <c r="DJ1244" t="s">
        <v>219</v>
      </c>
      <c r="DK1244">
        <f t="shared" si="698"/>
        <v>4</v>
      </c>
      <c r="DL1244">
        <v>170000</v>
      </c>
    </row>
    <row r="1245" spans="1:116" x14ac:dyDescent="0.35">
      <c r="A1245">
        <v>1244</v>
      </c>
      <c r="B1245">
        <v>20</v>
      </c>
      <c r="C1245" t="s">
        <v>81</v>
      </c>
      <c r="D1245">
        <f t="shared" si="665"/>
        <v>4</v>
      </c>
      <c r="E1245">
        <v>107</v>
      </c>
      <c r="F1245">
        <v>13891</v>
      </c>
      <c r="G1245" t="s">
        <v>82</v>
      </c>
      <c r="H1245">
        <f t="shared" si="666"/>
        <v>2</v>
      </c>
      <c r="I1245" t="s">
        <v>83</v>
      </c>
      <c r="J1245" t="str">
        <f t="shared" si="667"/>
        <v/>
      </c>
      <c r="K1245" t="s">
        <v>84</v>
      </c>
      <c r="L1245">
        <f t="shared" si="668"/>
        <v>1</v>
      </c>
      <c r="M1245" t="s">
        <v>85</v>
      </c>
      <c r="N1245">
        <f t="shared" si="669"/>
        <v>2</v>
      </c>
      <c r="O1245" t="s">
        <v>86</v>
      </c>
      <c r="P1245">
        <f t="shared" si="670"/>
        <v>4</v>
      </c>
      <c r="Q1245" t="s">
        <v>87</v>
      </c>
      <c r="R1245">
        <f t="shared" si="671"/>
        <v>4</v>
      </c>
      <c r="S1245" t="s">
        <v>88</v>
      </c>
      <c r="T1245">
        <f t="shared" si="672"/>
        <v>3</v>
      </c>
      <c r="U1245" t="s">
        <v>154</v>
      </c>
      <c r="V1245">
        <f t="shared" si="673"/>
        <v>19</v>
      </c>
      <c r="W1245" t="s">
        <v>90</v>
      </c>
      <c r="X1245">
        <f t="shared" si="674"/>
        <v>7</v>
      </c>
      <c r="Y1245" t="s">
        <v>90</v>
      </c>
      <c r="Z1245">
        <f t="shared" si="675"/>
        <v>7</v>
      </c>
      <c r="AA1245" t="s">
        <v>91</v>
      </c>
      <c r="AB1245">
        <f t="shared" si="676"/>
        <v>3</v>
      </c>
      <c r="AC1245" t="s">
        <v>115</v>
      </c>
      <c r="AD1245">
        <f t="shared" si="677"/>
        <v>4</v>
      </c>
      <c r="AE1245">
        <v>10</v>
      </c>
      <c r="AF1245">
        <v>5</v>
      </c>
      <c r="AG1245">
        <v>2006</v>
      </c>
      <c r="AH1245">
        <v>2006</v>
      </c>
      <c r="AI1245" t="s">
        <v>93</v>
      </c>
      <c r="AJ1245">
        <f t="shared" si="678"/>
        <v>5</v>
      </c>
      <c r="AK1245" t="s">
        <v>94</v>
      </c>
      <c r="AL1245">
        <f t="shared" si="679"/>
        <v>8</v>
      </c>
      <c r="AM1245" t="s">
        <v>95</v>
      </c>
      <c r="AN1245">
        <f t="shared" si="680"/>
        <v>14</v>
      </c>
      <c r="AO1245" t="s">
        <v>95</v>
      </c>
      <c r="AP1245" t="s">
        <v>83</v>
      </c>
      <c r="AQ1245">
        <f t="shared" si="681"/>
        <v>3</v>
      </c>
      <c r="AR1245" t="s">
        <v>83</v>
      </c>
      <c r="AS1245" t="s">
        <v>104</v>
      </c>
      <c r="AT1245">
        <f t="shared" si="682"/>
        <v>5</v>
      </c>
      <c r="AU1245" t="s">
        <v>98</v>
      </c>
      <c r="AV1245">
        <f t="shared" si="683"/>
        <v>3</v>
      </c>
      <c r="AW1245" t="s">
        <v>99</v>
      </c>
      <c r="AX1245">
        <f t="shared" si="684"/>
        <v>6</v>
      </c>
      <c r="AY1245" t="s">
        <v>104</v>
      </c>
      <c r="AZ1245">
        <f t="shared" si="685"/>
        <v>6</v>
      </c>
      <c r="BA1245" t="s">
        <v>97</v>
      </c>
      <c r="BB1245">
        <f t="shared" si="686"/>
        <v>5</v>
      </c>
      <c r="BC1245" t="s">
        <v>97</v>
      </c>
      <c r="BD1245" t="s">
        <v>101</v>
      </c>
      <c r="BE1245">
        <f t="shared" si="687"/>
        <v>7</v>
      </c>
      <c r="BF1245">
        <v>1386</v>
      </c>
      <c r="BG1245" t="s">
        <v>102</v>
      </c>
      <c r="BH1245">
        <v>0</v>
      </c>
      <c r="BI1245">
        <v>690</v>
      </c>
      <c r="BJ1245">
        <v>2076</v>
      </c>
      <c r="BK1245" t="s">
        <v>103</v>
      </c>
      <c r="BL1245">
        <f t="shared" si="688"/>
        <v>6</v>
      </c>
      <c r="BM1245" t="s">
        <v>104</v>
      </c>
      <c r="BN1245" t="s">
        <v>105</v>
      </c>
      <c r="BO1245" t="s">
        <v>106</v>
      </c>
      <c r="BP1245">
        <f t="shared" si="689"/>
        <v>6</v>
      </c>
      <c r="BQ1245">
        <v>2076</v>
      </c>
      <c r="BR1245">
        <v>0</v>
      </c>
      <c r="BS1245">
        <v>0</v>
      </c>
      <c r="BT1245">
        <v>2076</v>
      </c>
      <c r="BU1245">
        <v>1</v>
      </c>
      <c r="BV1245">
        <v>0</v>
      </c>
      <c r="BW1245">
        <v>2</v>
      </c>
      <c r="BX1245">
        <v>1</v>
      </c>
      <c r="BY1245">
        <v>2</v>
      </c>
      <c r="BZ1245">
        <v>1</v>
      </c>
      <c r="CA1245" t="s">
        <v>104</v>
      </c>
      <c r="CB1245">
        <f t="shared" si="690"/>
        <v>6</v>
      </c>
      <c r="CC1245">
        <v>7</v>
      </c>
      <c r="CD1245" t="s">
        <v>107</v>
      </c>
      <c r="CE1245">
        <v>1</v>
      </c>
      <c r="CF1245" t="s">
        <v>97</v>
      </c>
      <c r="CG1245" t="s">
        <v>108</v>
      </c>
      <c r="CH1245">
        <f t="shared" si="691"/>
        <v>6</v>
      </c>
      <c r="CI1245">
        <v>2006</v>
      </c>
      <c r="CJ1245" t="s">
        <v>157</v>
      </c>
      <c r="CK1245">
        <f t="shared" si="692"/>
        <v>4</v>
      </c>
      <c r="CL1245">
        <v>3</v>
      </c>
      <c r="CM1245">
        <v>850</v>
      </c>
      <c r="CN1245" t="s">
        <v>98</v>
      </c>
      <c r="CO1245">
        <f t="shared" si="693"/>
        <v>4</v>
      </c>
      <c r="CP1245" t="s">
        <v>98</v>
      </c>
      <c r="CQ1245">
        <f t="shared" si="694"/>
        <v>4</v>
      </c>
      <c r="CR1245" t="s">
        <v>105</v>
      </c>
      <c r="CS1245">
        <f t="shared" si="695"/>
        <v>3</v>
      </c>
      <c r="CT1245">
        <v>216</v>
      </c>
      <c r="CU1245">
        <v>229</v>
      </c>
      <c r="CV1245">
        <v>0</v>
      </c>
      <c r="CW1245">
        <v>0</v>
      </c>
      <c r="CX1245">
        <v>0</v>
      </c>
      <c r="CY1245">
        <v>0</v>
      </c>
      <c r="CZ1245" t="s">
        <v>83</v>
      </c>
      <c r="DA1245" t="s">
        <v>83</v>
      </c>
      <c r="DB1245">
        <f t="shared" si="696"/>
        <v>5</v>
      </c>
      <c r="DC1245" t="s">
        <v>83</v>
      </c>
      <c r="DD1245">
        <v>0</v>
      </c>
      <c r="DE1245">
        <v>9</v>
      </c>
      <c r="DF1245">
        <v>2006</v>
      </c>
      <c r="DG1245">
        <f t="shared" si="699"/>
        <v>17</v>
      </c>
      <c r="DH1245" t="s">
        <v>158</v>
      </c>
      <c r="DI1245">
        <f t="shared" si="697"/>
        <v>8</v>
      </c>
      <c r="DJ1245" t="s">
        <v>159</v>
      </c>
      <c r="DK1245">
        <f t="shared" si="698"/>
        <v>6</v>
      </c>
      <c r="DL1245">
        <v>465000</v>
      </c>
    </row>
    <row r="1246" spans="1:116" x14ac:dyDescent="0.35">
      <c r="A1246">
        <v>1245</v>
      </c>
      <c r="B1246">
        <v>70</v>
      </c>
      <c r="C1246" t="s">
        <v>81</v>
      </c>
      <c r="D1246">
        <f t="shared" si="665"/>
        <v>4</v>
      </c>
      <c r="E1246" t="s">
        <v>83</v>
      </c>
      <c r="F1246">
        <v>11435</v>
      </c>
      <c r="G1246" t="s">
        <v>82</v>
      </c>
      <c r="H1246">
        <f t="shared" si="666"/>
        <v>2</v>
      </c>
      <c r="I1246" t="s">
        <v>83</v>
      </c>
      <c r="J1246" t="str">
        <f t="shared" si="667"/>
        <v/>
      </c>
      <c r="K1246" t="s">
        <v>120</v>
      </c>
      <c r="L1246">
        <f t="shared" si="668"/>
        <v>2</v>
      </c>
      <c r="M1246" t="s">
        <v>199</v>
      </c>
      <c r="N1246">
        <f t="shared" si="669"/>
        <v>4</v>
      </c>
      <c r="O1246" t="s">
        <v>86</v>
      </c>
      <c r="P1246">
        <f t="shared" si="670"/>
        <v>4</v>
      </c>
      <c r="Q1246" t="s">
        <v>122</v>
      </c>
      <c r="R1246">
        <f t="shared" si="671"/>
        <v>2</v>
      </c>
      <c r="S1246" t="s">
        <v>194</v>
      </c>
      <c r="T1246">
        <f t="shared" si="672"/>
        <v>2</v>
      </c>
      <c r="U1246" t="s">
        <v>123</v>
      </c>
      <c r="V1246">
        <f t="shared" si="673"/>
        <v>14</v>
      </c>
      <c r="W1246" t="s">
        <v>90</v>
      </c>
      <c r="X1246">
        <f t="shared" si="674"/>
        <v>7</v>
      </c>
      <c r="Y1246" t="s">
        <v>90</v>
      </c>
      <c r="Z1246">
        <f t="shared" si="675"/>
        <v>7</v>
      </c>
      <c r="AA1246" t="s">
        <v>91</v>
      </c>
      <c r="AB1246">
        <f t="shared" si="676"/>
        <v>3</v>
      </c>
      <c r="AC1246" t="s">
        <v>92</v>
      </c>
      <c r="AD1246">
        <f t="shared" si="677"/>
        <v>8</v>
      </c>
      <c r="AE1246">
        <v>8</v>
      </c>
      <c r="AF1246">
        <v>7</v>
      </c>
      <c r="AG1246">
        <v>1929</v>
      </c>
      <c r="AH1246">
        <v>1950</v>
      </c>
      <c r="AI1246" t="s">
        <v>93</v>
      </c>
      <c r="AJ1246">
        <f t="shared" si="678"/>
        <v>5</v>
      </c>
      <c r="AK1246" t="s">
        <v>94</v>
      </c>
      <c r="AL1246">
        <f t="shared" si="679"/>
        <v>8</v>
      </c>
      <c r="AM1246" t="s">
        <v>96</v>
      </c>
      <c r="AN1246">
        <f t="shared" si="680"/>
        <v>5</v>
      </c>
      <c r="AO1246" t="s">
        <v>203</v>
      </c>
      <c r="AP1246" t="s">
        <v>117</v>
      </c>
      <c r="AQ1246">
        <f t="shared" si="681"/>
        <v>2</v>
      </c>
      <c r="AR1246">
        <v>0</v>
      </c>
      <c r="AS1246" t="s">
        <v>98</v>
      </c>
      <c r="AT1246">
        <f t="shared" si="682"/>
        <v>3</v>
      </c>
      <c r="AU1246" t="s">
        <v>98</v>
      </c>
      <c r="AV1246">
        <f t="shared" si="683"/>
        <v>3</v>
      </c>
      <c r="AW1246" t="s">
        <v>99</v>
      </c>
      <c r="AX1246">
        <f t="shared" si="684"/>
        <v>6</v>
      </c>
      <c r="AY1246" t="s">
        <v>97</v>
      </c>
      <c r="AZ1246">
        <f t="shared" si="685"/>
        <v>5</v>
      </c>
      <c r="BA1246" t="s">
        <v>98</v>
      </c>
      <c r="BB1246">
        <f t="shared" si="686"/>
        <v>4</v>
      </c>
      <c r="BC1246" t="s">
        <v>100</v>
      </c>
      <c r="BD1246" t="s">
        <v>102</v>
      </c>
      <c r="BE1246">
        <f t="shared" si="687"/>
        <v>6</v>
      </c>
      <c r="BF1246">
        <v>0</v>
      </c>
      <c r="BG1246" t="s">
        <v>102</v>
      </c>
      <c r="BH1246">
        <v>0</v>
      </c>
      <c r="BI1246">
        <v>792</v>
      </c>
      <c r="BJ1246">
        <v>792</v>
      </c>
      <c r="BK1246" t="s">
        <v>103</v>
      </c>
      <c r="BL1246">
        <f t="shared" si="688"/>
        <v>6</v>
      </c>
      <c r="BM1246" t="s">
        <v>147</v>
      </c>
      <c r="BN1246" t="s">
        <v>105</v>
      </c>
      <c r="BO1246" t="s">
        <v>106</v>
      </c>
      <c r="BP1246">
        <f t="shared" si="689"/>
        <v>6</v>
      </c>
      <c r="BQ1246">
        <v>792</v>
      </c>
      <c r="BR1246">
        <v>725</v>
      </c>
      <c r="BS1246">
        <v>0</v>
      </c>
      <c r="BT1246">
        <v>1517</v>
      </c>
      <c r="BU1246">
        <v>0</v>
      </c>
      <c r="BV1246">
        <v>0</v>
      </c>
      <c r="BW1246">
        <v>1</v>
      </c>
      <c r="BX1246">
        <v>0</v>
      </c>
      <c r="BY1246">
        <v>3</v>
      </c>
      <c r="BZ1246">
        <v>1</v>
      </c>
      <c r="CA1246" t="s">
        <v>97</v>
      </c>
      <c r="CB1246">
        <f t="shared" si="690"/>
        <v>5</v>
      </c>
      <c r="CC1246">
        <v>7</v>
      </c>
      <c r="CD1246" t="s">
        <v>107</v>
      </c>
      <c r="CE1246">
        <v>2</v>
      </c>
      <c r="CF1246" t="s">
        <v>97</v>
      </c>
      <c r="CG1246" t="s">
        <v>127</v>
      </c>
      <c r="CH1246">
        <f t="shared" si="691"/>
        <v>5</v>
      </c>
      <c r="CI1246">
        <v>1931</v>
      </c>
      <c r="CJ1246" t="s">
        <v>102</v>
      </c>
      <c r="CK1246">
        <f t="shared" si="692"/>
        <v>2</v>
      </c>
      <c r="CL1246">
        <v>2</v>
      </c>
      <c r="CM1246">
        <v>400</v>
      </c>
      <c r="CN1246" t="s">
        <v>98</v>
      </c>
      <c r="CO1246">
        <f t="shared" si="693"/>
        <v>4</v>
      </c>
      <c r="CP1246" t="s">
        <v>98</v>
      </c>
      <c r="CQ1246">
        <f t="shared" si="694"/>
        <v>4</v>
      </c>
      <c r="CR1246" t="s">
        <v>105</v>
      </c>
      <c r="CS1246">
        <f t="shared" si="695"/>
        <v>3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 t="s">
        <v>83</v>
      </c>
      <c r="DA1246" t="s">
        <v>83</v>
      </c>
      <c r="DB1246">
        <f t="shared" si="696"/>
        <v>5</v>
      </c>
      <c r="DC1246" t="s">
        <v>83</v>
      </c>
      <c r="DD1246">
        <v>0</v>
      </c>
      <c r="DE1246">
        <v>6</v>
      </c>
      <c r="DF1246">
        <v>2006</v>
      </c>
      <c r="DG1246">
        <f t="shared" si="699"/>
        <v>17</v>
      </c>
      <c r="DH1246" t="s">
        <v>110</v>
      </c>
      <c r="DI1246">
        <f t="shared" si="697"/>
        <v>4</v>
      </c>
      <c r="DJ1246" t="s">
        <v>111</v>
      </c>
      <c r="DK1246">
        <f t="shared" si="698"/>
        <v>5</v>
      </c>
      <c r="DL1246">
        <v>230000</v>
      </c>
    </row>
    <row r="1247" spans="1:116" x14ac:dyDescent="0.35">
      <c r="A1247">
        <v>1246</v>
      </c>
      <c r="B1247">
        <v>80</v>
      </c>
      <c r="C1247" t="s">
        <v>81</v>
      </c>
      <c r="D1247">
        <f t="shared" si="665"/>
        <v>4</v>
      </c>
      <c r="E1247">
        <v>78</v>
      </c>
      <c r="F1247">
        <v>12090</v>
      </c>
      <c r="G1247" t="s">
        <v>82</v>
      </c>
      <c r="H1247">
        <f t="shared" si="666"/>
        <v>2</v>
      </c>
      <c r="I1247" t="s">
        <v>83</v>
      </c>
      <c r="J1247" t="str">
        <f t="shared" si="667"/>
        <v/>
      </c>
      <c r="K1247" t="s">
        <v>84</v>
      </c>
      <c r="L1247">
        <f t="shared" si="668"/>
        <v>1</v>
      </c>
      <c r="M1247" t="s">
        <v>85</v>
      </c>
      <c r="N1247">
        <f t="shared" si="669"/>
        <v>2</v>
      </c>
      <c r="O1247" t="s">
        <v>86</v>
      </c>
      <c r="P1247">
        <f t="shared" si="670"/>
        <v>4</v>
      </c>
      <c r="Q1247" t="s">
        <v>87</v>
      </c>
      <c r="R1247">
        <f t="shared" si="671"/>
        <v>4</v>
      </c>
      <c r="S1247" t="s">
        <v>88</v>
      </c>
      <c r="T1247">
        <f t="shared" si="672"/>
        <v>3</v>
      </c>
      <c r="U1247" t="s">
        <v>138</v>
      </c>
      <c r="V1247">
        <f t="shared" si="673"/>
        <v>10</v>
      </c>
      <c r="W1247" t="s">
        <v>90</v>
      </c>
      <c r="X1247">
        <f t="shared" si="674"/>
        <v>7</v>
      </c>
      <c r="Y1247" t="s">
        <v>90</v>
      </c>
      <c r="Z1247">
        <f t="shared" si="675"/>
        <v>7</v>
      </c>
      <c r="AA1247" t="s">
        <v>91</v>
      </c>
      <c r="AB1247">
        <f t="shared" si="676"/>
        <v>3</v>
      </c>
      <c r="AC1247" t="s">
        <v>197</v>
      </c>
      <c r="AD1247">
        <f t="shared" si="677"/>
        <v>3</v>
      </c>
      <c r="AE1247">
        <v>6</v>
      </c>
      <c r="AF1247">
        <v>7</v>
      </c>
      <c r="AG1247">
        <v>1984</v>
      </c>
      <c r="AH1247">
        <v>2003</v>
      </c>
      <c r="AI1247" t="s">
        <v>152</v>
      </c>
      <c r="AJ1247">
        <f t="shared" si="678"/>
        <v>6</v>
      </c>
      <c r="AK1247" t="s">
        <v>94</v>
      </c>
      <c r="AL1247">
        <f t="shared" si="679"/>
        <v>8</v>
      </c>
      <c r="AM1247" t="s">
        <v>95</v>
      </c>
      <c r="AN1247">
        <f t="shared" si="680"/>
        <v>14</v>
      </c>
      <c r="AO1247" t="s">
        <v>95</v>
      </c>
      <c r="AP1247" t="s">
        <v>96</v>
      </c>
      <c r="AQ1247">
        <f t="shared" si="681"/>
        <v>4</v>
      </c>
      <c r="AR1247">
        <v>74</v>
      </c>
      <c r="AS1247" t="s">
        <v>98</v>
      </c>
      <c r="AT1247">
        <f t="shared" si="682"/>
        <v>3</v>
      </c>
      <c r="AU1247" t="s">
        <v>98</v>
      </c>
      <c r="AV1247">
        <f t="shared" si="683"/>
        <v>3</v>
      </c>
      <c r="AW1247" t="s">
        <v>118</v>
      </c>
      <c r="AX1247">
        <f t="shared" si="684"/>
        <v>2</v>
      </c>
      <c r="AY1247" t="s">
        <v>97</v>
      </c>
      <c r="AZ1247">
        <f t="shared" si="685"/>
        <v>5</v>
      </c>
      <c r="BA1247" t="s">
        <v>98</v>
      </c>
      <c r="BB1247">
        <f t="shared" si="686"/>
        <v>4</v>
      </c>
      <c r="BC1247" t="s">
        <v>100</v>
      </c>
      <c r="BD1247" t="s">
        <v>102</v>
      </c>
      <c r="BE1247">
        <f t="shared" si="687"/>
        <v>6</v>
      </c>
      <c r="BF1247">
        <v>0</v>
      </c>
      <c r="BG1247" t="s">
        <v>102</v>
      </c>
      <c r="BH1247">
        <v>0</v>
      </c>
      <c r="BI1247">
        <v>585</v>
      </c>
      <c r="BJ1247">
        <v>585</v>
      </c>
      <c r="BK1247" t="s">
        <v>103</v>
      </c>
      <c r="BL1247">
        <f t="shared" si="688"/>
        <v>6</v>
      </c>
      <c r="BM1247" t="s">
        <v>104</v>
      </c>
      <c r="BN1247" t="s">
        <v>105</v>
      </c>
      <c r="BO1247" t="s">
        <v>106</v>
      </c>
      <c r="BP1247">
        <f t="shared" si="689"/>
        <v>6</v>
      </c>
      <c r="BQ1247">
        <v>1140</v>
      </c>
      <c r="BR1247">
        <v>728</v>
      </c>
      <c r="BS1247">
        <v>0</v>
      </c>
      <c r="BT1247">
        <v>1868</v>
      </c>
      <c r="BU1247">
        <v>0</v>
      </c>
      <c r="BV1247">
        <v>0</v>
      </c>
      <c r="BW1247">
        <v>3</v>
      </c>
      <c r="BX1247">
        <v>1</v>
      </c>
      <c r="BY1247">
        <v>3</v>
      </c>
      <c r="BZ1247">
        <v>1</v>
      </c>
      <c r="CA1247" t="s">
        <v>98</v>
      </c>
      <c r="CB1247">
        <f t="shared" si="690"/>
        <v>4</v>
      </c>
      <c r="CC1247">
        <v>7</v>
      </c>
      <c r="CD1247" t="s">
        <v>107</v>
      </c>
      <c r="CE1247">
        <v>1</v>
      </c>
      <c r="CF1247" t="s">
        <v>98</v>
      </c>
      <c r="CG1247" t="s">
        <v>156</v>
      </c>
      <c r="CH1247">
        <f t="shared" si="691"/>
        <v>7</v>
      </c>
      <c r="CI1247">
        <v>1984</v>
      </c>
      <c r="CJ1247" t="s">
        <v>157</v>
      </c>
      <c r="CK1247">
        <f t="shared" si="692"/>
        <v>4</v>
      </c>
      <c r="CL1247">
        <v>2</v>
      </c>
      <c r="CM1247">
        <v>477</v>
      </c>
      <c r="CN1247" t="s">
        <v>98</v>
      </c>
      <c r="CO1247">
        <f t="shared" si="693"/>
        <v>4</v>
      </c>
      <c r="CP1247" t="s">
        <v>98</v>
      </c>
      <c r="CQ1247">
        <f t="shared" si="694"/>
        <v>4</v>
      </c>
      <c r="CR1247" t="s">
        <v>105</v>
      </c>
      <c r="CS1247">
        <f t="shared" si="695"/>
        <v>3</v>
      </c>
      <c r="CT1247">
        <v>268</v>
      </c>
      <c r="CU1247">
        <v>112</v>
      </c>
      <c r="CV1247">
        <v>0</v>
      </c>
      <c r="CW1247">
        <v>0</v>
      </c>
      <c r="CX1247">
        <v>147</v>
      </c>
      <c r="CY1247">
        <v>0</v>
      </c>
      <c r="CZ1247" t="s">
        <v>83</v>
      </c>
      <c r="DA1247" t="s">
        <v>83</v>
      </c>
      <c r="DB1247">
        <f t="shared" si="696"/>
        <v>5</v>
      </c>
      <c r="DC1247" t="s">
        <v>83</v>
      </c>
      <c r="DD1247">
        <v>0</v>
      </c>
      <c r="DE1247">
        <v>1</v>
      </c>
      <c r="DF1247">
        <v>2007</v>
      </c>
      <c r="DG1247">
        <f t="shared" si="699"/>
        <v>16</v>
      </c>
      <c r="DH1247" t="s">
        <v>110</v>
      </c>
      <c r="DI1247">
        <f t="shared" si="697"/>
        <v>4</v>
      </c>
      <c r="DJ1247" t="s">
        <v>128</v>
      </c>
      <c r="DK1247">
        <f t="shared" si="698"/>
        <v>3</v>
      </c>
      <c r="DL1247">
        <v>178000</v>
      </c>
    </row>
    <row r="1248" spans="1:116" x14ac:dyDescent="0.35">
      <c r="A1248">
        <v>1247</v>
      </c>
      <c r="B1248">
        <v>60</v>
      </c>
      <c r="C1248" t="s">
        <v>192</v>
      </c>
      <c r="D1248">
        <f t="shared" si="665"/>
        <v>5</v>
      </c>
      <c r="E1248">
        <v>65</v>
      </c>
      <c r="F1248">
        <v>8125</v>
      </c>
      <c r="G1248" t="s">
        <v>82</v>
      </c>
      <c r="H1248">
        <f t="shared" si="666"/>
        <v>2</v>
      </c>
      <c r="I1248" t="s">
        <v>83</v>
      </c>
      <c r="J1248" t="str">
        <f t="shared" si="667"/>
        <v/>
      </c>
      <c r="K1248" t="s">
        <v>84</v>
      </c>
      <c r="L1248">
        <f t="shared" si="668"/>
        <v>1</v>
      </c>
      <c r="M1248" t="s">
        <v>85</v>
      </c>
      <c r="N1248">
        <f t="shared" si="669"/>
        <v>2</v>
      </c>
      <c r="O1248" t="s">
        <v>86</v>
      </c>
      <c r="P1248">
        <f t="shared" si="670"/>
        <v>4</v>
      </c>
      <c r="Q1248" t="s">
        <v>87</v>
      </c>
      <c r="R1248">
        <f t="shared" si="671"/>
        <v>4</v>
      </c>
      <c r="S1248" t="s">
        <v>88</v>
      </c>
      <c r="T1248">
        <f t="shared" si="672"/>
        <v>3</v>
      </c>
      <c r="U1248" t="s">
        <v>136</v>
      </c>
      <c r="V1248">
        <f t="shared" si="673"/>
        <v>18</v>
      </c>
      <c r="W1248" t="s">
        <v>90</v>
      </c>
      <c r="X1248">
        <f t="shared" si="674"/>
        <v>7</v>
      </c>
      <c r="Y1248" t="s">
        <v>90</v>
      </c>
      <c r="Z1248">
        <f t="shared" si="675"/>
        <v>7</v>
      </c>
      <c r="AA1248" t="s">
        <v>91</v>
      </c>
      <c r="AB1248">
        <f t="shared" si="676"/>
        <v>3</v>
      </c>
      <c r="AC1248" t="s">
        <v>92</v>
      </c>
      <c r="AD1248">
        <f t="shared" si="677"/>
        <v>8</v>
      </c>
      <c r="AE1248">
        <v>7</v>
      </c>
      <c r="AF1248">
        <v>5</v>
      </c>
      <c r="AG1248">
        <v>2005</v>
      </c>
      <c r="AH1248">
        <v>2006</v>
      </c>
      <c r="AI1248" t="s">
        <v>93</v>
      </c>
      <c r="AJ1248">
        <f t="shared" si="678"/>
        <v>5</v>
      </c>
      <c r="AK1248" t="s">
        <v>94</v>
      </c>
      <c r="AL1248">
        <f t="shared" si="679"/>
        <v>8</v>
      </c>
      <c r="AM1248" t="s">
        <v>95</v>
      </c>
      <c r="AN1248">
        <f t="shared" si="680"/>
        <v>14</v>
      </c>
      <c r="AO1248" t="s">
        <v>95</v>
      </c>
      <c r="AP1248" t="s">
        <v>117</v>
      </c>
      <c r="AQ1248">
        <f t="shared" si="681"/>
        <v>2</v>
      </c>
      <c r="AR1248">
        <v>0</v>
      </c>
      <c r="AS1248" t="s">
        <v>97</v>
      </c>
      <c r="AT1248">
        <f t="shared" si="682"/>
        <v>4</v>
      </c>
      <c r="AU1248" t="s">
        <v>98</v>
      </c>
      <c r="AV1248">
        <f t="shared" si="683"/>
        <v>3</v>
      </c>
      <c r="AW1248" t="s">
        <v>99</v>
      </c>
      <c r="AX1248">
        <f t="shared" si="684"/>
        <v>6</v>
      </c>
      <c r="AY1248" t="s">
        <v>97</v>
      </c>
      <c r="AZ1248">
        <f t="shared" si="685"/>
        <v>5</v>
      </c>
      <c r="BA1248" t="s">
        <v>98</v>
      </c>
      <c r="BB1248">
        <f t="shared" si="686"/>
        <v>4</v>
      </c>
      <c r="BC1248" t="s">
        <v>100</v>
      </c>
      <c r="BD1248" t="s">
        <v>102</v>
      </c>
      <c r="BE1248">
        <f t="shared" si="687"/>
        <v>6</v>
      </c>
      <c r="BF1248">
        <v>0</v>
      </c>
      <c r="BG1248" t="s">
        <v>102</v>
      </c>
      <c r="BH1248">
        <v>0</v>
      </c>
      <c r="BI1248">
        <v>756</v>
      </c>
      <c r="BJ1248">
        <v>756</v>
      </c>
      <c r="BK1248" t="s">
        <v>103</v>
      </c>
      <c r="BL1248">
        <f t="shared" si="688"/>
        <v>6</v>
      </c>
      <c r="BM1248" t="s">
        <v>104</v>
      </c>
      <c r="BN1248" t="s">
        <v>105</v>
      </c>
      <c r="BO1248" t="s">
        <v>106</v>
      </c>
      <c r="BP1248">
        <f t="shared" si="689"/>
        <v>6</v>
      </c>
      <c r="BQ1248">
        <v>756</v>
      </c>
      <c r="BR1248">
        <v>797</v>
      </c>
      <c r="BS1248">
        <v>0</v>
      </c>
      <c r="BT1248">
        <v>1553</v>
      </c>
      <c r="BU1248">
        <v>0</v>
      </c>
      <c r="BV1248">
        <v>0</v>
      </c>
      <c r="BW1248">
        <v>2</v>
      </c>
      <c r="BX1248">
        <v>1</v>
      </c>
      <c r="BY1248">
        <v>3</v>
      </c>
      <c r="BZ1248">
        <v>1</v>
      </c>
      <c r="CA1248" t="s">
        <v>97</v>
      </c>
      <c r="CB1248">
        <f t="shared" si="690"/>
        <v>5</v>
      </c>
      <c r="CC1248">
        <v>6</v>
      </c>
      <c r="CD1248" t="s">
        <v>107</v>
      </c>
      <c r="CE1248">
        <v>0</v>
      </c>
      <c r="CF1248" t="s">
        <v>83</v>
      </c>
      <c r="CG1248" t="s">
        <v>108</v>
      </c>
      <c r="CH1248">
        <f t="shared" si="691"/>
        <v>6</v>
      </c>
      <c r="CI1248">
        <v>2005</v>
      </c>
      <c r="CJ1248" t="s">
        <v>109</v>
      </c>
      <c r="CK1248">
        <f t="shared" si="692"/>
        <v>3</v>
      </c>
      <c r="CL1248">
        <v>2</v>
      </c>
      <c r="CM1248">
        <v>615</v>
      </c>
      <c r="CN1248" t="s">
        <v>98</v>
      </c>
      <c r="CO1248">
        <f t="shared" si="693"/>
        <v>4</v>
      </c>
      <c r="CP1248" t="s">
        <v>98</v>
      </c>
      <c r="CQ1248">
        <f t="shared" si="694"/>
        <v>4</v>
      </c>
      <c r="CR1248" t="s">
        <v>105</v>
      </c>
      <c r="CS1248">
        <f t="shared" si="695"/>
        <v>3</v>
      </c>
      <c r="CT1248">
        <v>0</v>
      </c>
      <c r="CU1248">
        <v>45</v>
      </c>
      <c r="CV1248">
        <v>0</v>
      </c>
      <c r="CW1248">
        <v>0</v>
      </c>
      <c r="CX1248">
        <v>0</v>
      </c>
      <c r="CY1248">
        <v>0</v>
      </c>
      <c r="CZ1248" t="s">
        <v>83</v>
      </c>
      <c r="DA1248" t="s">
        <v>83</v>
      </c>
      <c r="DB1248">
        <f t="shared" si="696"/>
        <v>5</v>
      </c>
      <c r="DC1248" t="s">
        <v>83</v>
      </c>
      <c r="DD1248">
        <v>0</v>
      </c>
      <c r="DE1248">
        <v>3</v>
      </c>
      <c r="DF1248">
        <v>2006</v>
      </c>
      <c r="DG1248">
        <f t="shared" si="699"/>
        <v>17</v>
      </c>
      <c r="DH1248" t="s">
        <v>158</v>
      </c>
      <c r="DI1248">
        <f t="shared" si="697"/>
        <v>8</v>
      </c>
      <c r="DJ1248" t="s">
        <v>159</v>
      </c>
      <c r="DK1248">
        <f t="shared" si="698"/>
        <v>6</v>
      </c>
      <c r="DL1248">
        <v>186500</v>
      </c>
    </row>
    <row r="1249" spans="1:116" x14ac:dyDescent="0.35">
      <c r="A1249">
        <v>1248</v>
      </c>
      <c r="B1249">
        <v>80</v>
      </c>
      <c r="C1249" t="s">
        <v>81</v>
      </c>
      <c r="D1249">
        <f t="shared" si="665"/>
        <v>4</v>
      </c>
      <c r="E1249" t="s">
        <v>83</v>
      </c>
      <c r="F1249">
        <v>12328</v>
      </c>
      <c r="G1249" t="s">
        <v>82</v>
      </c>
      <c r="H1249">
        <f t="shared" si="666"/>
        <v>2</v>
      </c>
      <c r="I1249" t="s">
        <v>83</v>
      </c>
      <c r="J1249" t="str">
        <f t="shared" si="667"/>
        <v/>
      </c>
      <c r="K1249" t="s">
        <v>120</v>
      </c>
      <c r="L1249">
        <f t="shared" si="668"/>
        <v>2</v>
      </c>
      <c r="M1249" t="s">
        <v>85</v>
      </c>
      <c r="N1249">
        <f t="shared" si="669"/>
        <v>2</v>
      </c>
      <c r="O1249" t="s">
        <v>86</v>
      </c>
      <c r="P1249">
        <f t="shared" si="670"/>
        <v>4</v>
      </c>
      <c r="Q1249" t="s">
        <v>87</v>
      </c>
      <c r="R1249">
        <f t="shared" si="671"/>
        <v>4</v>
      </c>
      <c r="S1249" t="s">
        <v>88</v>
      </c>
      <c r="T1249">
        <f t="shared" si="672"/>
        <v>3</v>
      </c>
      <c r="U1249" t="s">
        <v>131</v>
      </c>
      <c r="V1249">
        <f t="shared" si="673"/>
        <v>6</v>
      </c>
      <c r="W1249" t="s">
        <v>90</v>
      </c>
      <c r="X1249">
        <f t="shared" si="674"/>
        <v>7</v>
      </c>
      <c r="Y1249" t="s">
        <v>90</v>
      </c>
      <c r="Z1249">
        <f t="shared" si="675"/>
        <v>7</v>
      </c>
      <c r="AA1249" t="s">
        <v>91</v>
      </c>
      <c r="AB1249">
        <f t="shared" si="676"/>
        <v>3</v>
      </c>
      <c r="AC1249" t="s">
        <v>197</v>
      </c>
      <c r="AD1249">
        <f t="shared" si="677"/>
        <v>3</v>
      </c>
      <c r="AE1249">
        <v>6</v>
      </c>
      <c r="AF1249">
        <v>5</v>
      </c>
      <c r="AG1249">
        <v>1976</v>
      </c>
      <c r="AH1249">
        <v>1976</v>
      </c>
      <c r="AI1249" t="s">
        <v>93</v>
      </c>
      <c r="AJ1249">
        <f t="shared" si="678"/>
        <v>5</v>
      </c>
      <c r="AK1249" t="s">
        <v>94</v>
      </c>
      <c r="AL1249">
        <f t="shared" si="679"/>
        <v>8</v>
      </c>
      <c r="AM1249" t="s">
        <v>140</v>
      </c>
      <c r="AN1249">
        <f t="shared" si="680"/>
        <v>9</v>
      </c>
      <c r="AO1249" t="s">
        <v>140</v>
      </c>
      <c r="AP1249" t="s">
        <v>96</v>
      </c>
      <c r="AQ1249">
        <f t="shared" si="681"/>
        <v>4</v>
      </c>
      <c r="AR1249">
        <v>335</v>
      </c>
      <c r="AS1249" t="s">
        <v>98</v>
      </c>
      <c r="AT1249">
        <f t="shared" si="682"/>
        <v>3</v>
      </c>
      <c r="AU1249" t="s">
        <v>98</v>
      </c>
      <c r="AV1249">
        <f t="shared" si="683"/>
        <v>3</v>
      </c>
      <c r="AW1249" t="s">
        <v>118</v>
      </c>
      <c r="AX1249">
        <f t="shared" si="684"/>
        <v>2</v>
      </c>
      <c r="AY1249" t="s">
        <v>98</v>
      </c>
      <c r="AZ1249">
        <f t="shared" si="685"/>
        <v>4</v>
      </c>
      <c r="BA1249" t="s">
        <v>98</v>
      </c>
      <c r="BB1249">
        <f t="shared" si="686"/>
        <v>4</v>
      </c>
      <c r="BC1249" t="s">
        <v>130</v>
      </c>
      <c r="BD1249" t="s">
        <v>101</v>
      </c>
      <c r="BE1249">
        <f t="shared" si="687"/>
        <v>7</v>
      </c>
      <c r="BF1249">
        <v>539</v>
      </c>
      <c r="BG1249" t="s">
        <v>102</v>
      </c>
      <c r="BH1249">
        <v>0</v>
      </c>
      <c r="BI1249">
        <v>473</v>
      </c>
      <c r="BJ1249">
        <v>1012</v>
      </c>
      <c r="BK1249" t="s">
        <v>103</v>
      </c>
      <c r="BL1249">
        <f t="shared" si="688"/>
        <v>6</v>
      </c>
      <c r="BM1249" t="s">
        <v>98</v>
      </c>
      <c r="BN1249" t="s">
        <v>105</v>
      </c>
      <c r="BO1249" t="s">
        <v>106</v>
      </c>
      <c r="BP1249">
        <f t="shared" si="689"/>
        <v>6</v>
      </c>
      <c r="BQ1249">
        <v>1034</v>
      </c>
      <c r="BR1249">
        <v>0</v>
      </c>
      <c r="BS1249">
        <v>0</v>
      </c>
      <c r="BT1249">
        <v>1034</v>
      </c>
      <c r="BU1249">
        <v>1</v>
      </c>
      <c r="BV1249">
        <v>0</v>
      </c>
      <c r="BW1249">
        <v>1</v>
      </c>
      <c r="BX1249">
        <v>0</v>
      </c>
      <c r="BY1249">
        <v>3</v>
      </c>
      <c r="BZ1249">
        <v>1</v>
      </c>
      <c r="CA1249" t="s">
        <v>98</v>
      </c>
      <c r="CB1249">
        <f t="shared" si="690"/>
        <v>4</v>
      </c>
      <c r="CC1249">
        <v>6</v>
      </c>
      <c r="CD1249" t="s">
        <v>107</v>
      </c>
      <c r="CE1249">
        <v>0</v>
      </c>
      <c r="CF1249" t="s">
        <v>83</v>
      </c>
      <c r="CG1249" t="s">
        <v>108</v>
      </c>
      <c r="CH1249">
        <f t="shared" si="691"/>
        <v>6</v>
      </c>
      <c r="CI1249">
        <v>1976</v>
      </c>
      <c r="CJ1249" t="s">
        <v>102</v>
      </c>
      <c r="CK1249">
        <f t="shared" si="692"/>
        <v>2</v>
      </c>
      <c r="CL1249">
        <v>3</v>
      </c>
      <c r="CM1249">
        <v>888</v>
      </c>
      <c r="CN1249" t="s">
        <v>98</v>
      </c>
      <c r="CO1249">
        <f t="shared" si="693"/>
        <v>4</v>
      </c>
      <c r="CP1249" t="s">
        <v>98</v>
      </c>
      <c r="CQ1249">
        <f t="shared" si="694"/>
        <v>4</v>
      </c>
      <c r="CR1249" t="s">
        <v>105</v>
      </c>
      <c r="CS1249">
        <f t="shared" si="695"/>
        <v>3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 t="s">
        <v>83</v>
      </c>
      <c r="DA1249" t="s">
        <v>83</v>
      </c>
      <c r="DB1249">
        <f t="shared" si="696"/>
        <v>5</v>
      </c>
      <c r="DC1249" t="s">
        <v>83</v>
      </c>
      <c r="DD1249">
        <v>0</v>
      </c>
      <c r="DE1249">
        <v>5</v>
      </c>
      <c r="DF1249">
        <v>2010</v>
      </c>
      <c r="DG1249">
        <f t="shared" si="699"/>
        <v>13</v>
      </c>
      <c r="DH1249" t="s">
        <v>110</v>
      </c>
      <c r="DI1249">
        <f t="shared" si="697"/>
        <v>4</v>
      </c>
      <c r="DJ1249" t="s">
        <v>111</v>
      </c>
      <c r="DK1249">
        <f t="shared" si="698"/>
        <v>5</v>
      </c>
      <c r="DL1249">
        <v>169900</v>
      </c>
    </row>
    <row r="1250" spans="1:116" x14ac:dyDescent="0.35">
      <c r="A1250">
        <v>1249</v>
      </c>
      <c r="B1250">
        <v>75</v>
      </c>
      <c r="C1250" t="s">
        <v>142</v>
      </c>
      <c r="D1250">
        <f t="shared" si="665"/>
        <v>2</v>
      </c>
      <c r="E1250">
        <v>60</v>
      </c>
      <c r="F1250">
        <v>9600</v>
      </c>
      <c r="G1250" t="s">
        <v>82</v>
      </c>
      <c r="H1250">
        <f t="shared" si="666"/>
        <v>2</v>
      </c>
      <c r="I1250" t="s">
        <v>174</v>
      </c>
      <c r="J1250">
        <f t="shared" si="667"/>
        <v>1</v>
      </c>
      <c r="K1250" t="s">
        <v>84</v>
      </c>
      <c r="L1250">
        <f t="shared" si="668"/>
        <v>1</v>
      </c>
      <c r="M1250" t="s">
        <v>85</v>
      </c>
      <c r="N1250">
        <f t="shared" si="669"/>
        <v>2</v>
      </c>
      <c r="O1250" t="s">
        <v>86</v>
      </c>
      <c r="P1250">
        <f t="shared" si="670"/>
        <v>4</v>
      </c>
      <c r="Q1250" t="s">
        <v>87</v>
      </c>
      <c r="R1250">
        <f t="shared" si="671"/>
        <v>4</v>
      </c>
      <c r="S1250" t="s">
        <v>88</v>
      </c>
      <c r="T1250">
        <f t="shared" si="672"/>
        <v>3</v>
      </c>
      <c r="U1250" t="s">
        <v>143</v>
      </c>
      <c r="V1250">
        <f t="shared" si="673"/>
        <v>9</v>
      </c>
      <c r="W1250" t="s">
        <v>90</v>
      </c>
      <c r="X1250">
        <f t="shared" si="674"/>
        <v>7</v>
      </c>
      <c r="Y1250" t="s">
        <v>90</v>
      </c>
      <c r="Z1250">
        <f t="shared" si="675"/>
        <v>7</v>
      </c>
      <c r="AA1250" t="s">
        <v>91</v>
      </c>
      <c r="AB1250">
        <f t="shared" si="676"/>
        <v>3</v>
      </c>
      <c r="AC1250" t="s">
        <v>201</v>
      </c>
      <c r="AD1250">
        <f t="shared" si="677"/>
        <v>5</v>
      </c>
      <c r="AE1250">
        <v>6</v>
      </c>
      <c r="AF1250">
        <v>5</v>
      </c>
      <c r="AG1250">
        <v>1917</v>
      </c>
      <c r="AH1250">
        <v>1950</v>
      </c>
      <c r="AI1250" t="s">
        <v>93</v>
      </c>
      <c r="AJ1250">
        <f t="shared" si="678"/>
        <v>5</v>
      </c>
      <c r="AK1250" t="s">
        <v>94</v>
      </c>
      <c r="AL1250">
        <f t="shared" si="679"/>
        <v>8</v>
      </c>
      <c r="AM1250" t="s">
        <v>186</v>
      </c>
      <c r="AN1250">
        <f t="shared" si="680"/>
        <v>6</v>
      </c>
      <c r="AO1250" t="s">
        <v>186</v>
      </c>
      <c r="AP1250" t="s">
        <v>117</v>
      </c>
      <c r="AQ1250">
        <f t="shared" si="681"/>
        <v>2</v>
      </c>
      <c r="AR1250">
        <v>0</v>
      </c>
      <c r="AS1250" t="s">
        <v>98</v>
      </c>
      <c r="AT1250">
        <f t="shared" si="682"/>
        <v>3</v>
      </c>
      <c r="AU1250" t="s">
        <v>98</v>
      </c>
      <c r="AV1250">
        <f t="shared" si="683"/>
        <v>3</v>
      </c>
      <c r="AW1250" t="s">
        <v>126</v>
      </c>
      <c r="AX1250">
        <f t="shared" si="684"/>
        <v>3</v>
      </c>
      <c r="AY1250" t="s">
        <v>97</v>
      </c>
      <c r="AZ1250">
        <f t="shared" si="685"/>
        <v>5</v>
      </c>
      <c r="BA1250" t="s">
        <v>98</v>
      </c>
      <c r="BB1250">
        <f t="shared" si="686"/>
        <v>4</v>
      </c>
      <c r="BC1250" t="s">
        <v>100</v>
      </c>
      <c r="BD1250" t="s">
        <v>153</v>
      </c>
      <c r="BE1250">
        <f t="shared" si="687"/>
        <v>2</v>
      </c>
      <c r="BF1250">
        <v>319</v>
      </c>
      <c r="BG1250" t="s">
        <v>102</v>
      </c>
      <c r="BH1250">
        <v>0</v>
      </c>
      <c r="BI1250">
        <v>416</v>
      </c>
      <c r="BJ1250">
        <v>735</v>
      </c>
      <c r="BK1250" t="s">
        <v>251</v>
      </c>
      <c r="BL1250">
        <f t="shared" si="688"/>
        <v>5</v>
      </c>
      <c r="BM1250" t="s">
        <v>147</v>
      </c>
      <c r="BN1250" t="s">
        <v>177</v>
      </c>
      <c r="BO1250" t="s">
        <v>106</v>
      </c>
      <c r="BP1250">
        <f t="shared" si="689"/>
        <v>6</v>
      </c>
      <c r="BQ1250">
        <v>1134</v>
      </c>
      <c r="BR1250">
        <v>924</v>
      </c>
      <c r="BS1250">
        <v>0</v>
      </c>
      <c r="BT1250">
        <v>2058</v>
      </c>
      <c r="BU1250">
        <v>0</v>
      </c>
      <c r="BV1250">
        <v>0</v>
      </c>
      <c r="BW1250">
        <v>1</v>
      </c>
      <c r="BX1250">
        <v>1</v>
      </c>
      <c r="BY1250">
        <v>3</v>
      </c>
      <c r="BZ1250">
        <v>1</v>
      </c>
      <c r="CA1250" t="s">
        <v>98</v>
      </c>
      <c r="CB1250">
        <f t="shared" si="690"/>
        <v>4</v>
      </c>
      <c r="CC1250">
        <v>8</v>
      </c>
      <c r="CD1250" t="s">
        <v>107</v>
      </c>
      <c r="CE1250">
        <v>1</v>
      </c>
      <c r="CF1250" t="s">
        <v>97</v>
      </c>
      <c r="CG1250" t="s">
        <v>127</v>
      </c>
      <c r="CH1250">
        <f t="shared" si="691"/>
        <v>5</v>
      </c>
      <c r="CI1250">
        <v>1950</v>
      </c>
      <c r="CJ1250" t="s">
        <v>102</v>
      </c>
      <c r="CK1250">
        <f t="shared" si="692"/>
        <v>2</v>
      </c>
      <c r="CL1250">
        <v>2</v>
      </c>
      <c r="CM1250">
        <v>396</v>
      </c>
      <c r="CN1250" t="s">
        <v>147</v>
      </c>
      <c r="CO1250">
        <f t="shared" si="693"/>
        <v>3</v>
      </c>
      <c r="CP1250" t="s">
        <v>147</v>
      </c>
      <c r="CQ1250">
        <f t="shared" si="694"/>
        <v>3</v>
      </c>
      <c r="CR1250" t="s">
        <v>190</v>
      </c>
      <c r="CS1250">
        <f t="shared" si="695"/>
        <v>1</v>
      </c>
      <c r="CT1250">
        <v>0</v>
      </c>
      <c r="CU1250">
        <v>0</v>
      </c>
      <c r="CV1250">
        <v>259</v>
      </c>
      <c r="CW1250">
        <v>0</v>
      </c>
      <c r="CX1250">
        <v>0</v>
      </c>
      <c r="CY1250">
        <v>0</v>
      </c>
      <c r="CZ1250" t="s">
        <v>83</v>
      </c>
      <c r="DA1250" t="s">
        <v>83</v>
      </c>
      <c r="DB1250">
        <f t="shared" si="696"/>
        <v>5</v>
      </c>
      <c r="DC1250" t="s">
        <v>83</v>
      </c>
      <c r="DD1250">
        <v>0</v>
      </c>
      <c r="DE1250">
        <v>4</v>
      </c>
      <c r="DF1250">
        <v>2008</v>
      </c>
      <c r="DG1250">
        <f t="shared" si="699"/>
        <v>15</v>
      </c>
      <c r="DH1250" t="s">
        <v>110</v>
      </c>
      <c r="DI1250">
        <f t="shared" si="697"/>
        <v>4</v>
      </c>
      <c r="DJ1250" t="s">
        <v>111</v>
      </c>
      <c r="DK1250">
        <f t="shared" si="698"/>
        <v>5</v>
      </c>
      <c r="DL1250">
        <v>129500</v>
      </c>
    </row>
    <row r="1251" spans="1:116" x14ac:dyDescent="0.35">
      <c r="A1251">
        <v>1250</v>
      </c>
      <c r="B1251">
        <v>20</v>
      </c>
      <c r="C1251" t="s">
        <v>81</v>
      </c>
      <c r="D1251">
        <f t="shared" si="665"/>
        <v>4</v>
      </c>
      <c r="E1251">
        <v>60</v>
      </c>
      <c r="F1251">
        <v>7200</v>
      </c>
      <c r="G1251" t="s">
        <v>82</v>
      </c>
      <c r="H1251">
        <f t="shared" si="666"/>
        <v>2</v>
      </c>
      <c r="I1251" t="s">
        <v>83</v>
      </c>
      <c r="J1251" t="str">
        <f t="shared" si="667"/>
        <v/>
      </c>
      <c r="K1251" t="s">
        <v>84</v>
      </c>
      <c r="L1251">
        <f t="shared" si="668"/>
        <v>1</v>
      </c>
      <c r="M1251" t="s">
        <v>85</v>
      </c>
      <c r="N1251">
        <f t="shared" si="669"/>
        <v>2</v>
      </c>
      <c r="O1251" t="s">
        <v>86</v>
      </c>
      <c r="P1251">
        <f t="shared" si="670"/>
        <v>4</v>
      </c>
      <c r="Q1251" t="s">
        <v>87</v>
      </c>
      <c r="R1251">
        <f t="shared" si="671"/>
        <v>4</v>
      </c>
      <c r="S1251" t="s">
        <v>88</v>
      </c>
      <c r="T1251">
        <f t="shared" si="672"/>
        <v>3</v>
      </c>
      <c r="U1251" t="s">
        <v>162</v>
      </c>
      <c r="V1251">
        <f t="shared" si="673"/>
        <v>7</v>
      </c>
      <c r="W1251" t="s">
        <v>90</v>
      </c>
      <c r="X1251">
        <f t="shared" si="674"/>
        <v>7</v>
      </c>
      <c r="Y1251" t="s">
        <v>90</v>
      </c>
      <c r="Z1251">
        <f t="shared" si="675"/>
        <v>7</v>
      </c>
      <c r="AA1251" t="s">
        <v>91</v>
      </c>
      <c r="AB1251">
        <f t="shared" si="676"/>
        <v>3</v>
      </c>
      <c r="AC1251" t="s">
        <v>115</v>
      </c>
      <c r="AD1251">
        <f t="shared" si="677"/>
        <v>4</v>
      </c>
      <c r="AE1251">
        <v>5</v>
      </c>
      <c r="AF1251">
        <v>7</v>
      </c>
      <c r="AG1251">
        <v>1950</v>
      </c>
      <c r="AH1251">
        <v>1950</v>
      </c>
      <c r="AI1251" t="s">
        <v>93</v>
      </c>
      <c r="AJ1251">
        <f t="shared" si="678"/>
        <v>5</v>
      </c>
      <c r="AK1251" t="s">
        <v>94</v>
      </c>
      <c r="AL1251">
        <f t="shared" si="679"/>
        <v>8</v>
      </c>
      <c r="AM1251" t="s">
        <v>116</v>
      </c>
      <c r="AN1251">
        <f t="shared" si="680"/>
        <v>10</v>
      </c>
      <c r="AO1251" t="s">
        <v>116</v>
      </c>
      <c r="AP1251" t="s">
        <v>117</v>
      </c>
      <c r="AQ1251">
        <f t="shared" si="681"/>
        <v>2</v>
      </c>
      <c r="AR1251">
        <v>0</v>
      </c>
      <c r="AS1251" t="s">
        <v>98</v>
      </c>
      <c r="AT1251">
        <f t="shared" si="682"/>
        <v>3</v>
      </c>
      <c r="AU1251" t="s">
        <v>98</v>
      </c>
      <c r="AV1251">
        <f t="shared" si="683"/>
        <v>3</v>
      </c>
      <c r="AW1251" t="s">
        <v>118</v>
      </c>
      <c r="AX1251">
        <f t="shared" si="684"/>
        <v>2</v>
      </c>
      <c r="AY1251" t="s">
        <v>98</v>
      </c>
      <c r="AZ1251">
        <f t="shared" si="685"/>
        <v>4</v>
      </c>
      <c r="BA1251" t="s">
        <v>98</v>
      </c>
      <c r="BB1251">
        <f t="shared" si="686"/>
        <v>4</v>
      </c>
      <c r="BC1251" t="s">
        <v>100</v>
      </c>
      <c r="BD1251" t="s">
        <v>141</v>
      </c>
      <c r="BE1251">
        <f t="shared" si="687"/>
        <v>3</v>
      </c>
      <c r="BF1251">
        <v>534</v>
      </c>
      <c r="BG1251" t="s">
        <v>153</v>
      </c>
      <c r="BH1251">
        <v>96</v>
      </c>
      <c r="BI1251">
        <v>246</v>
      </c>
      <c r="BJ1251">
        <v>876</v>
      </c>
      <c r="BK1251" t="s">
        <v>103</v>
      </c>
      <c r="BL1251">
        <f t="shared" si="688"/>
        <v>6</v>
      </c>
      <c r="BM1251" t="s">
        <v>98</v>
      </c>
      <c r="BN1251" t="s">
        <v>105</v>
      </c>
      <c r="BO1251" t="s">
        <v>106</v>
      </c>
      <c r="BP1251">
        <f t="shared" si="689"/>
        <v>6</v>
      </c>
      <c r="BQ1251">
        <v>988</v>
      </c>
      <c r="BR1251">
        <v>0</v>
      </c>
      <c r="BS1251">
        <v>0</v>
      </c>
      <c r="BT1251">
        <v>988</v>
      </c>
      <c r="BU1251">
        <v>0</v>
      </c>
      <c r="BV1251">
        <v>0</v>
      </c>
      <c r="BW1251">
        <v>1</v>
      </c>
      <c r="BX1251">
        <v>0</v>
      </c>
      <c r="BY1251">
        <v>3</v>
      </c>
      <c r="BZ1251">
        <v>1</v>
      </c>
      <c r="CA1251" t="s">
        <v>98</v>
      </c>
      <c r="CB1251">
        <f t="shared" si="690"/>
        <v>4</v>
      </c>
      <c r="CC1251">
        <v>6</v>
      </c>
      <c r="CD1251" t="s">
        <v>107</v>
      </c>
      <c r="CE1251">
        <v>0</v>
      </c>
      <c r="CF1251" t="s">
        <v>83</v>
      </c>
      <c r="CG1251" t="s">
        <v>108</v>
      </c>
      <c r="CH1251">
        <f t="shared" si="691"/>
        <v>6</v>
      </c>
      <c r="CI1251">
        <v>1950</v>
      </c>
      <c r="CJ1251" t="s">
        <v>102</v>
      </c>
      <c r="CK1251">
        <f t="shared" si="692"/>
        <v>2</v>
      </c>
      <c r="CL1251">
        <v>1</v>
      </c>
      <c r="CM1251">
        <v>276</v>
      </c>
      <c r="CN1251" t="s">
        <v>98</v>
      </c>
      <c r="CO1251">
        <f t="shared" si="693"/>
        <v>4</v>
      </c>
      <c r="CP1251" t="s">
        <v>98</v>
      </c>
      <c r="CQ1251">
        <f t="shared" si="694"/>
        <v>4</v>
      </c>
      <c r="CR1251" t="s">
        <v>105</v>
      </c>
      <c r="CS1251">
        <f t="shared" si="695"/>
        <v>3</v>
      </c>
      <c r="CT1251">
        <v>0</v>
      </c>
      <c r="CU1251">
        <v>80</v>
      </c>
      <c r="CV1251">
        <v>0</v>
      </c>
      <c r="CW1251">
        <v>0</v>
      </c>
      <c r="CX1251">
        <v>0</v>
      </c>
      <c r="CY1251">
        <v>0</v>
      </c>
      <c r="CZ1251" t="s">
        <v>83</v>
      </c>
      <c r="DA1251" t="s">
        <v>83</v>
      </c>
      <c r="DB1251">
        <f t="shared" si="696"/>
        <v>5</v>
      </c>
      <c r="DC1251" t="s">
        <v>83</v>
      </c>
      <c r="DD1251">
        <v>0</v>
      </c>
      <c r="DE1251">
        <v>5</v>
      </c>
      <c r="DF1251">
        <v>2007</v>
      </c>
      <c r="DG1251">
        <f t="shared" si="699"/>
        <v>16</v>
      </c>
      <c r="DH1251" t="s">
        <v>110</v>
      </c>
      <c r="DI1251">
        <f t="shared" si="697"/>
        <v>4</v>
      </c>
      <c r="DJ1251" t="s">
        <v>111</v>
      </c>
      <c r="DK1251">
        <f t="shared" si="698"/>
        <v>5</v>
      </c>
      <c r="DL1251">
        <v>119000</v>
      </c>
    </row>
    <row r="1252" spans="1:116" x14ac:dyDescent="0.35">
      <c r="A1252">
        <v>1251</v>
      </c>
      <c r="B1252">
        <v>20</v>
      </c>
      <c r="C1252" t="s">
        <v>81</v>
      </c>
      <c r="D1252">
        <f t="shared" si="665"/>
        <v>4</v>
      </c>
      <c r="E1252">
        <v>93</v>
      </c>
      <c r="F1252">
        <v>11160</v>
      </c>
      <c r="G1252" t="s">
        <v>82</v>
      </c>
      <c r="H1252">
        <f t="shared" si="666"/>
        <v>2</v>
      </c>
      <c r="I1252" t="s">
        <v>83</v>
      </c>
      <c r="J1252" t="str">
        <f t="shared" si="667"/>
        <v/>
      </c>
      <c r="K1252" t="s">
        <v>84</v>
      </c>
      <c r="L1252">
        <f t="shared" si="668"/>
        <v>1</v>
      </c>
      <c r="M1252" t="s">
        <v>85</v>
      </c>
      <c r="N1252">
        <f t="shared" si="669"/>
        <v>2</v>
      </c>
      <c r="O1252" t="s">
        <v>86</v>
      </c>
      <c r="P1252">
        <f t="shared" si="670"/>
        <v>4</v>
      </c>
      <c r="Q1252" t="s">
        <v>122</v>
      </c>
      <c r="R1252">
        <f t="shared" si="671"/>
        <v>2</v>
      </c>
      <c r="S1252" t="s">
        <v>88</v>
      </c>
      <c r="T1252">
        <f t="shared" si="672"/>
        <v>3</v>
      </c>
      <c r="U1252" t="s">
        <v>162</v>
      </c>
      <c r="V1252">
        <f t="shared" si="673"/>
        <v>7</v>
      </c>
      <c r="W1252" t="s">
        <v>90</v>
      </c>
      <c r="X1252">
        <f t="shared" si="674"/>
        <v>7</v>
      </c>
      <c r="Y1252" t="s">
        <v>90</v>
      </c>
      <c r="Z1252">
        <f t="shared" si="675"/>
        <v>7</v>
      </c>
      <c r="AA1252" t="s">
        <v>91</v>
      </c>
      <c r="AB1252">
        <f t="shared" si="676"/>
        <v>3</v>
      </c>
      <c r="AC1252" t="s">
        <v>115</v>
      </c>
      <c r="AD1252">
        <f t="shared" si="677"/>
        <v>4</v>
      </c>
      <c r="AE1252">
        <v>7</v>
      </c>
      <c r="AF1252">
        <v>5</v>
      </c>
      <c r="AG1252">
        <v>1968</v>
      </c>
      <c r="AH1252">
        <v>1968</v>
      </c>
      <c r="AI1252" t="s">
        <v>152</v>
      </c>
      <c r="AJ1252">
        <f t="shared" si="678"/>
        <v>6</v>
      </c>
      <c r="AK1252" t="s">
        <v>94</v>
      </c>
      <c r="AL1252">
        <f t="shared" si="679"/>
        <v>8</v>
      </c>
      <c r="AM1252" t="s">
        <v>96</v>
      </c>
      <c r="AN1252">
        <f t="shared" si="680"/>
        <v>5</v>
      </c>
      <c r="AO1252" t="s">
        <v>96</v>
      </c>
      <c r="AP1252" t="s">
        <v>117</v>
      </c>
      <c r="AQ1252">
        <f t="shared" si="681"/>
        <v>2</v>
      </c>
      <c r="AR1252">
        <v>0</v>
      </c>
      <c r="AS1252" t="s">
        <v>97</v>
      </c>
      <c r="AT1252">
        <f t="shared" si="682"/>
        <v>4</v>
      </c>
      <c r="AU1252" t="s">
        <v>98</v>
      </c>
      <c r="AV1252">
        <f t="shared" si="683"/>
        <v>3</v>
      </c>
      <c r="AW1252" t="s">
        <v>118</v>
      </c>
      <c r="AX1252">
        <f t="shared" si="684"/>
        <v>2</v>
      </c>
      <c r="AY1252" t="s">
        <v>98</v>
      </c>
      <c r="AZ1252">
        <f t="shared" si="685"/>
        <v>4</v>
      </c>
      <c r="BA1252" t="s">
        <v>98</v>
      </c>
      <c r="BB1252">
        <f t="shared" si="686"/>
        <v>4</v>
      </c>
      <c r="BC1252" t="s">
        <v>100</v>
      </c>
      <c r="BD1252" t="s">
        <v>119</v>
      </c>
      <c r="BE1252">
        <f t="shared" si="687"/>
        <v>4</v>
      </c>
      <c r="BF1252">
        <v>1065</v>
      </c>
      <c r="BG1252" t="s">
        <v>102</v>
      </c>
      <c r="BH1252">
        <v>0</v>
      </c>
      <c r="BI1252">
        <v>1045</v>
      </c>
      <c r="BJ1252">
        <v>2110</v>
      </c>
      <c r="BK1252" t="s">
        <v>103</v>
      </c>
      <c r="BL1252">
        <f t="shared" si="688"/>
        <v>6</v>
      </c>
      <c r="BM1252" t="s">
        <v>104</v>
      </c>
      <c r="BN1252" t="s">
        <v>105</v>
      </c>
      <c r="BO1252" t="s">
        <v>106</v>
      </c>
      <c r="BP1252">
        <f t="shared" si="689"/>
        <v>6</v>
      </c>
      <c r="BQ1252">
        <v>2110</v>
      </c>
      <c r="BR1252">
        <v>0</v>
      </c>
      <c r="BS1252">
        <v>0</v>
      </c>
      <c r="BT1252">
        <v>2110</v>
      </c>
      <c r="BU1252">
        <v>1</v>
      </c>
      <c r="BV1252">
        <v>0</v>
      </c>
      <c r="BW1252">
        <v>2</v>
      </c>
      <c r="BX1252">
        <v>1</v>
      </c>
      <c r="BY1252">
        <v>3</v>
      </c>
      <c r="BZ1252">
        <v>1</v>
      </c>
      <c r="CA1252" t="s">
        <v>104</v>
      </c>
      <c r="CB1252">
        <f t="shared" si="690"/>
        <v>6</v>
      </c>
      <c r="CC1252">
        <v>8</v>
      </c>
      <c r="CD1252" t="s">
        <v>107</v>
      </c>
      <c r="CE1252">
        <v>2</v>
      </c>
      <c r="CF1252" t="s">
        <v>98</v>
      </c>
      <c r="CG1252" t="s">
        <v>108</v>
      </c>
      <c r="CH1252">
        <f t="shared" si="691"/>
        <v>6</v>
      </c>
      <c r="CI1252">
        <v>1968</v>
      </c>
      <c r="CJ1252" t="s">
        <v>157</v>
      </c>
      <c r="CK1252">
        <f t="shared" si="692"/>
        <v>4</v>
      </c>
      <c r="CL1252">
        <v>2</v>
      </c>
      <c r="CM1252">
        <v>522</v>
      </c>
      <c r="CN1252" t="s">
        <v>98</v>
      </c>
      <c r="CO1252">
        <f t="shared" si="693"/>
        <v>4</v>
      </c>
      <c r="CP1252" t="s">
        <v>98</v>
      </c>
      <c r="CQ1252">
        <f t="shared" si="694"/>
        <v>4</v>
      </c>
      <c r="CR1252" t="s">
        <v>105</v>
      </c>
      <c r="CS1252">
        <f t="shared" si="695"/>
        <v>3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 t="s">
        <v>83</v>
      </c>
      <c r="DA1252" t="s">
        <v>83</v>
      </c>
      <c r="DB1252">
        <f t="shared" si="696"/>
        <v>5</v>
      </c>
      <c r="DC1252" t="s">
        <v>83</v>
      </c>
      <c r="DD1252">
        <v>0</v>
      </c>
      <c r="DE1252">
        <v>4</v>
      </c>
      <c r="DF1252">
        <v>2010</v>
      </c>
      <c r="DG1252">
        <f t="shared" si="699"/>
        <v>13</v>
      </c>
      <c r="DH1252" t="s">
        <v>110</v>
      </c>
      <c r="DI1252">
        <f t="shared" si="697"/>
        <v>4</v>
      </c>
      <c r="DJ1252" t="s">
        <v>111</v>
      </c>
      <c r="DK1252">
        <f t="shared" si="698"/>
        <v>5</v>
      </c>
      <c r="DL1252">
        <v>244000</v>
      </c>
    </row>
    <row r="1253" spans="1:116" x14ac:dyDescent="0.35">
      <c r="A1253">
        <v>1252</v>
      </c>
      <c r="B1253">
        <v>120</v>
      </c>
      <c r="C1253" t="s">
        <v>81</v>
      </c>
      <c r="D1253">
        <f t="shared" si="665"/>
        <v>4</v>
      </c>
      <c r="E1253" t="s">
        <v>83</v>
      </c>
      <c r="F1253">
        <v>3136</v>
      </c>
      <c r="G1253" t="s">
        <v>82</v>
      </c>
      <c r="H1253">
        <f t="shared" si="666"/>
        <v>2</v>
      </c>
      <c r="I1253" t="s">
        <v>83</v>
      </c>
      <c r="J1253" t="str">
        <f t="shared" si="667"/>
        <v/>
      </c>
      <c r="K1253" t="s">
        <v>120</v>
      </c>
      <c r="L1253">
        <f t="shared" si="668"/>
        <v>2</v>
      </c>
      <c r="M1253" t="s">
        <v>85</v>
      </c>
      <c r="N1253">
        <f t="shared" si="669"/>
        <v>2</v>
      </c>
      <c r="O1253" t="s">
        <v>86</v>
      </c>
      <c r="P1253">
        <f t="shared" si="670"/>
        <v>4</v>
      </c>
      <c r="Q1253" t="s">
        <v>122</v>
      </c>
      <c r="R1253">
        <f t="shared" si="671"/>
        <v>2</v>
      </c>
      <c r="S1253" t="s">
        <v>88</v>
      </c>
      <c r="T1253">
        <f t="shared" si="672"/>
        <v>3</v>
      </c>
      <c r="U1253" t="s">
        <v>154</v>
      </c>
      <c r="V1253">
        <f t="shared" si="673"/>
        <v>19</v>
      </c>
      <c r="W1253" t="s">
        <v>90</v>
      </c>
      <c r="X1253">
        <f t="shared" si="674"/>
        <v>7</v>
      </c>
      <c r="Y1253" t="s">
        <v>90</v>
      </c>
      <c r="Z1253">
        <f t="shared" si="675"/>
        <v>7</v>
      </c>
      <c r="AA1253" t="s">
        <v>179</v>
      </c>
      <c r="AB1253">
        <f t="shared" si="676"/>
        <v>4</v>
      </c>
      <c r="AC1253" t="s">
        <v>115</v>
      </c>
      <c r="AD1253">
        <f t="shared" si="677"/>
        <v>4</v>
      </c>
      <c r="AE1253">
        <v>7</v>
      </c>
      <c r="AF1253">
        <v>5</v>
      </c>
      <c r="AG1253">
        <v>2003</v>
      </c>
      <c r="AH1253">
        <v>2003</v>
      </c>
      <c r="AI1253" t="s">
        <v>93</v>
      </c>
      <c r="AJ1253">
        <f t="shared" si="678"/>
        <v>5</v>
      </c>
      <c r="AK1253" t="s">
        <v>94</v>
      </c>
      <c r="AL1253">
        <f t="shared" si="679"/>
        <v>8</v>
      </c>
      <c r="AM1253" t="s">
        <v>95</v>
      </c>
      <c r="AN1253">
        <f t="shared" si="680"/>
        <v>14</v>
      </c>
      <c r="AO1253" t="s">
        <v>125</v>
      </c>
      <c r="AP1253" t="s">
        <v>137</v>
      </c>
      <c r="AQ1253">
        <f t="shared" si="681"/>
        <v>5</v>
      </c>
      <c r="AR1253">
        <v>163</v>
      </c>
      <c r="AS1253" t="s">
        <v>97</v>
      </c>
      <c r="AT1253">
        <f t="shared" si="682"/>
        <v>4</v>
      </c>
      <c r="AU1253" t="s">
        <v>98</v>
      </c>
      <c r="AV1253">
        <f t="shared" si="683"/>
        <v>3</v>
      </c>
      <c r="AW1253" t="s">
        <v>99</v>
      </c>
      <c r="AX1253">
        <f t="shared" si="684"/>
        <v>6</v>
      </c>
      <c r="AY1253" t="s">
        <v>97</v>
      </c>
      <c r="AZ1253">
        <f t="shared" si="685"/>
        <v>5</v>
      </c>
      <c r="BA1253" t="s">
        <v>98</v>
      </c>
      <c r="BB1253">
        <f t="shared" si="686"/>
        <v>4</v>
      </c>
      <c r="BC1253" t="s">
        <v>100</v>
      </c>
      <c r="BD1253" t="s">
        <v>102</v>
      </c>
      <c r="BE1253">
        <f t="shared" si="687"/>
        <v>6</v>
      </c>
      <c r="BF1253">
        <v>0</v>
      </c>
      <c r="BG1253" t="s">
        <v>102</v>
      </c>
      <c r="BH1253">
        <v>0</v>
      </c>
      <c r="BI1253">
        <v>1405</v>
      </c>
      <c r="BJ1253">
        <v>1405</v>
      </c>
      <c r="BK1253" t="s">
        <v>103</v>
      </c>
      <c r="BL1253">
        <f t="shared" si="688"/>
        <v>6</v>
      </c>
      <c r="BM1253" t="s">
        <v>104</v>
      </c>
      <c r="BN1253" t="s">
        <v>105</v>
      </c>
      <c r="BO1253" t="s">
        <v>106</v>
      </c>
      <c r="BP1253">
        <f t="shared" si="689"/>
        <v>6</v>
      </c>
      <c r="BQ1253">
        <v>1405</v>
      </c>
      <c r="BR1253">
        <v>0</v>
      </c>
      <c r="BS1253">
        <v>0</v>
      </c>
      <c r="BT1253">
        <v>1405</v>
      </c>
      <c r="BU1253">
        <v>0</v>
      </c>
      <c r="BV1253">
        <v>0</v>
      </c>
      <c r="BW1253">
        <v>2</v>
      </c>
      <c r="BX1253">
        <v>0</v>
      </c>
      <c r="BY1253">
        <v>2</v>
      </c>
      <c r="BZ1253">
        <v>1</v>
      </c>
      <c r="CA1253" t="s">
        <v>97</v>
      </c>
      <c r="CB1253">
        <f t="shared" si="690"/>
        <v>5</v>
      </c>
      <c r="CC1253">
        <v>6</v>
      </c>
      <c r="CD1253" t="s">
        <v>107</v>
      </c>
      <c r="CE1253">
        <v>1</v>
      </c>
      <c r="CF1253" t="s">
        <v>97</v>
      </c>
      <c r="CG1253" t="s">
        <v>108</v>
      </c>
      <c r="CH1253">
        <f t="shared" si="691"/>
        <v>6</v>
      </c>
      <c r="CI1253">
        <v>2003</v>
      </c>
      <c r="CJ1253" t="s">
        <v>109</v>
      </c>
      <c r="CK1253">
        <f t="shared" si="692"/>
        <v>3</v>
      </c>
      <c r="CL1253">
        <v>2</v>
      </c>
      <c r="CM1253">
        <v>478</v>
      </c>
      <c r="CN1253" t="s">
        <v>98</v>
      </c>
      <c r="CO1253">
        <f t="shared" si="693"/>
        <v>4</v>
      </c>
      <c r="CP1253" t="s">
        <v>98</v>
      </c>
      <c r="CQ1253">
        <f t="shared" si="694"/>
        <v>4</v>
      </c>
      <c r="CR1253" t="s">
        <v>105</v>
      </c>
      <c r="CS1253">
        <f t="shared" si="695"/>
        <v>3</v>
      </c>
      <c r="CT1253">
        <v>148</v>
      </c>
      <c r="CU1253">
        <v>36</v>
      </c>
      <c r="CV1253">
        <v>0</v>
      </c>
      <c r="CW1253">
        <v>0</v>
      </c>
      <c r="CX1253">
        <v>0</v>
      </c>
      <c r="CY1253">
        <v>0</v>
      </c>
      <c r="CZ1253" t="s">
        <v>83</v>
      </c>
      <c r="DA1253" t="s">
        <v>83</v>
      </c>
      <c r="DB1253">
        <f t="shared" si="696"/>
        <v>5</v>
      </c>
      <c r="DC1253" t="s">
        <v>83</v>
      </c>
      <c r="DD1253">
        <v>0</v>
      </c>
      <c r="DE1253">
        <v>3</v>
      </c>
      <c r="DF1253">
        <v>2006</v>
      </c>
      <c r="DG1253">
        <f t="shared" si="699"/>
        <v>17</v>
      </c>
      <c r="DH1253" t="s">
        <v>110</v>
      </c>
      <c r="DI1253">
        <f t="shared" si="697"/>
        <v>4</v>
      </c>
      <c r="DJ1253" t="s">
        <v>111</v>
      </c>
      <c r="DK1253">
        <f t="shared" si="698"/>
        <v>5</v>
      </c>
      <c r="DL1253">
        <v>171750</v>
      </c>
    </row>
    <row r="1254" spans="1:116" x14ac:dyDescent="0.35">
      <c r="A1254">
        <v>1253</v>
      </c>
      <c r="B1254">
        <v>20</v>
      </c>
      <c r="C1254" t="s">
        <v>81</v>
      </c>
      <c r="D1254">
        <f t="shared" si="665"/>
        <v>4</v>
      </c>
      <c r="E1254">
        <v>62</v>
      </c>
      <c r="F1254">
        <v>9858</v>
      </c>
      <c r="G1254" t="s">
        <v>82</v>
      </c>
      <c r="H1254">
        <f t="shared" si="666"/>
        <v>2</v>
      </c>
      <c r="I1254" t="s">
        <v>83</v>
      </c>
      <c r="J1254" t="str">
        <f t="shared" si="667"/>
        <v/>
      </c>
      <c r="K1254" t="s">
        <v>84</v>
      </c>
      <c r="L1254">
        <f t="shared" si="668"/>
        <v>1</v>
      </c>
      <c r="M1254" t="s">
        <v>85</v>
      </c>
      <c r="N1254">
        <f t="shared" si="669"/>
        <v>2</v>
      </c>
      <c r="O1254" t="s">
        <v>86</v>
      </c>
      <c r="P1254">
        <f t="shared" si="670"/>
        <v>4</v>
      </c>
      <c r="Q1254" t="s">
        <v>87</v>
      </c>
      <c r="R1254">
        <f t="shared" si="671"/>
        <v>4</v>
      </c>
      <c r="S1254" t="s">
        <v>88</v>
      </c>
      <c r="T1254">
        <f t="shared" si="672"/>
        <v>3</v>
      </c>
      <c r="U1254" t="s">
        <v>131</v>
      </c>
      <c r="V1254">
        <f t="shared" si="673"/>
        <v>6</v>
      </c>
      <c r="W1254" t="s">
        <v>90</v>
      </c>
      <c r="X1254">
        <f t="shared" si="674"/>
        <v>7</v>
      </c>
      <c r="Y1254" t="s">
        <v>90</v>
      </c>
      <c r="Z1254">
        <f t="shared" si="675"/>
        <v>7</v>
      </c>
      <c r="AA1254" t="s">
        <v>91</v>
      </c>
      <c r="AB1254">
        <f t="shared" si="676"/>
        <v>3</v>
      </c>
      <c r="AC1254" t="s">
        <v>115</v>
      </c>
      <c r="AD1254">
        <f t="shared" si="677"/>
        <v>4</v>
      </c>
      <c r="AE1254">
        <v>5</v>
      </c>
      <c r="AF1254">
        <v>6</v>
      </c>
      <c r="AG1254">
        <v>1968</v>
      </c>
      <c r="AH1254">
        <v>1968</v>
      </c>
      <c r="AI1254" t="s">
        <v>93</v>
      </c>
      <c r="AJ1254">
        <f t="shared" si="678"/>
        <v>5</v>
      </c>
      <c r="AK1254" t="s">
        <v>94</v>
      </c>
      <c r="AL1254">
        <f t="shared" si="679"/>
        <v>8</v>
      </c>
      <c r="AM1254" t="s">
        <v>140</v>
      </c>
      <c r="AN1254">
        <f t="shared" si="680"/>
        <v>9</v>
      </c>
      <c r="AO1254" t="s">
        <v>140</v>
      </c>
      <c r="AP1254" t="s">
        <v>117</v>
      </c>
      <c r="AQ1254">
        <f t="shared" si="681"/>
        <v>2</v>
      </c>
      <c r="AR1254">
        <v>0</v>
      </c>
      <c r="AS1254" t="s">
        <v>98</v>
      </c>
      <c r="AT1254">
        <f t="shared" si="682"/>
        <v>3</v>
      </c>
      <c r="AU1254" t="s">
        <v>98</v>
      </c>
      <c r="AV1254">
        <f t="shared" si="683"/>
        <v>3</v>
      </c>
      <c r="AW1254" t="s">
        <v>118</v>
      </c>
      <c r="AX1254">
        <f t="shared" si="684"/>
        <v>2</v>
      </c>
      <c r="AY1254" t="s">
        <v>98</v>
      </c>
      <c r="AZ1254">
        <f t="shared" si="685"/>
        <v>4</v>
      </c>
      <c r="BA1254" t="s">
        <v>98</v>
      </c>
      <c r="BB1254">
        <f t="shared" si="686"/>
        <v>4</v>
      </c>
      <c r="BC1254" t="s">
        <v>100</v>
      </c>
      <c r="BD1254" t="s">
        <v>141</v>
      </c>
      <c r="BE1254">
        <f t="shared" si="687"/>
        <v>3</v>
      </c>
      <c r="BF1254">
        <v>510</v>
      </c>
      <c r="BG1254" t="s">
        <v>102</v>
      </c>
      <c r="BH1254">
        <v>0</v>
      </c>
      <c r="BI1254">
        <v>354</v>
      </c>
      <c r="BJ1254">
        <v>864</v>
      </c>
      <c r="BK1254" t="s">
        <v>103</v>
      </c>
      <c r="BL1254">
        <f t="shared" si="688"/>
        <v>6</v>
      </c>
      <c r="BM1254" t="s">
        <v>98</v>
      </c>
      <c r="BN1254" t="s">
        <v>105</v>
      </c>
      <c r="BO1254" t="s">
        <v>106</v>
      </c>
      <c r="BP1254">
        <f t="shared" si="689"/>
        <v>6</v>
      </c>
      <c r="BQ1254">
        <v>874</v>
      </c>
      <c r="BR1254">
        <v>0</v>
      </c>
      <c r="BS1254">
        <v>0</v>
      </c>
      <c r="BT1254">
        <v>874</v>
      </c>
      <c r="BU1254">
        <v>1</v>
      </c>
      <c r="BV1254">
        <v>0</v>
      </c>
      <c r="BW1254">
        <v>1</v>
      </c>
      <c r="BX1254">
        <v>0</v>
      </c>
      <c r="BY1254">
        <v>3</v>
      </c>
      <c r="BZ1254">
        <v>1</v>
      </c>
      <c r="CA1254" t="s">
        <v>98</v>
      </c>
      <c r="CB1254">
        <f t="shared" si="690"/>
        <v>4</v>
      </c>
      <c r="CC1254">
        <v>5</v>
      </c>
      <c r="CD1254" t="s">
        <v>107</v>
      </c>
      <c r="CE1254">
        <v>0</v>
      </c>
      <c r="CF1254" t="s">
        <v>83</v>
      </c>
      <c r="CG1254" t="s">
        <v>108</v>
      </c>
      <c r="CH1254">
        <f t="shared" si="691"/>
        <v>6</v>
      </c>
      <c r="CI1254">
        <v>1968</v>
      </c>
      <c r="CJ1254" t="s">
        <v>109</v>
      </c>
      <c r="CK1254">
        <f t="shared" si="692"/>
        <v>3</v>
      </c>
      <c r="CL1254">
        <v>1</v>
      </c>
      <c r="CM1254">
        <v>288</v>
      </c>
      <c r="CN1254" t="s">
        <v>98</v>
      </c>
      <c r="CO1254">
        <f t="shared" si="693"/>
        <v>4</v>
      </c>
      <c r="CP1254" t="s">
        <v>98</v>
      </c>
      <c r="CQ1254">
        <f t="shared" si="694"/>
        <v>4</v>
      </c>
      <c r="CR1254" t="s">
        <v>105</v>
      </c>
      <c r="CS1254">
        <f t="shared" si="695"/>
        <v>3</v>
      </c>
      <c r="CT1254">
        <v>33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 t="s">
        <v>83</v>
      </c>
      <c r="DA1254" t="s">
        <v>163</v>
      </c>
      <c r="DB1254">
        <f t="shared" si="696"/>
        <v>2</v>
      </c>
      <c r="DC1254" t="s">
        <v>135</v>
      </c>
      <c r="DD1254">
        <v>600</v>
      </c>
      <c r="DE1254">
        <v>11</v>
      </c>
      <c r="DF1254">
        <v>2009</v>
      </c>
      <c r="DG1254">
        <f t="shared" si="699"/>
        <v>14</v>
      </c>
      <c r="DH1254" t="s">
        <v>110</v>
      </c>
      <c r="DI1254">
        <f t="shared" si="697"/>
        <v>4</v>
      </c>
      <c r="DJ1254" t="s">
        <v>111</v>
      </c>
      <c r="DK1254">
        <f t="shared" si="698"/>
        <v>5</v>
      </c>
      <c r="DL1254">
        <v>130000</v>
      </c>
    </row>
    <row r="1255" spans="1:116" x14ac:dyDescent="0.35">
      <c r="A1255">
        <v>1254</v>
      </c>
      <c r="B1255">
        <v>60</v>
      </c>
      <c r="C1255" t="s">
        <v>81</v>
      </c>
      <c r="D1255">
        <f t="shared" si="665"/>
        <v>4</v>
      </c>
      <c r="E1255" t="s">
        <v>83</v>
      </c>
      <c r="F1255">
        <v>17542</v>
      </c>
      <c r="G1255" t="s">
        <v>82</v>
      </c>
      <c r="H1255">
        <f t="shared" si="666"/>
        <v>2</v>
      </c>
      <c r="I1255" t="s">
        <v>83</v>
      </c>
      <c r="J1255" t="str">
        <f t="shared" si="667"/>
        <v/>
      </c>
      <c r="K1255" t="s">
        <v>120</v>
      </c>
      <c r="L1255">
        <f t="shared" si="668"/>
        <v>2</v>
      </c>
      <c r="M1255" t="s">
        <v>85</v>
      </c>
      <c r="N1255">
        <f t="shared" si="669"/>
        <v>2</v>
      </c>
      <c r="O1255" t="s">
        <v>86</v>
      </c>
      <c r="P1255">
        <f t="shared" si="670"/>
        <v>4</v>
      </c>
      <c r="Q1255" t="s">
        <v>87</v>
      </c>
      <c r="R1255">
        <f t="shared" si="671"/>
        <v>4</v>
      </c>
      <c r="S1255" t="s">
        <v>88</v>
      </c>
      <c r="T1255">
        <f t="shared" si="672"/>
        <v>3</v>
      </c>
      <c r="U1255" t="s">
        <v>113</v>
      </c>
      <c r="V1255">
        <f t="shared" si="673"/>
        <v>8</v>
      </c>
      <c r="W1255" t="s">
        <v>90</v>
      </c>
      <c r="X1255">
        <f t="shared" si="674"/>
        <v>7</v>
      </c>
      <c r="Y1255" t="s">
        <v>90</v>
      </c>
      <c r="Z1255">
        <f t="shared" si="675"/>
        <v>7</v>
      </c>
      <c r="AA1255" t="s">
        <v>91</v>
      </c>
      <c r="AB1255">
        <f t="shared" si="676"/>
        <v>3</v>
      </c>
      <c r="AC1255" t="s">
        <v>92</v>
      </c>
      <c r="AD1255">
        <f t="shared" si="677"/>
        <v>8</v>
      </c>
      <c r="AE1255">
        <v>7</v>
      </c>
      <c r="AF1255">
        <v>7</v>
      </c>
      <c r="AG1255">
        <v>1974</v>
      </c>
      <c r="AH1255">
        <v>2003</v>
      </c>
      <c r="AI1255" t="s">
        <v>93</v>
      </c>
      <c r="AJ1255">
        <f t="shared" si="678"/>
        <v>5</v>
      </c>
      <c r="AK1255" t="s">
        <v>94</v>
      </c>
      <c r="AL1255">
        <f t="shared" si="679"/>
        <v>8</v>
      </c>
      <c r="AM1255" t="s">
        <v>124</v>
      </c>
      <c r="AN1255">
        <f t="shared" si="680"/>
        <v>4</v>
      </c>
      <c r="AO1255" t="s">
        <v>124</v>
      </c>
      <c r="AP1255" t="s">
        <v>117</v>
      </c>
      <c r="AQ1255">
        <f t="shared" si="681"/>
        <v>2</v>
      </c>
      <c r="AR1255">
        <v>0</v>
      </c>
      <c r="AS1255" t="s">
        <v>97</v>
      </c>
      <c r="AT1255">
        <f t="shared" si="682"/>
        <v>4</v>
      </c>
      <c r="AU1255" t="s">
        <v>98</v>
      </c>
      <c r="AV1255">
        <f t="shared" si="683"/>
        <v>3</v>
      </c>
      <c r="AW1255" t="s">
        <v>118</v>
      </c>
      <c r="AX1255">
        <f t="shared" si="684"/>
        <v>2</v>
      </c>
      <c r="AY1255" t="s">
        <v>98</v>
      </c>
      <c r="AZ1255">
        <f t="shared" si="685"/>
        <v>4</v>
      </c>
      <c r="BA1255" t="s">
        <v>98</v>
      </c>
      <c r="BB1255">
        <f t="shared" si="686"/>
        <v>4</v>
      </c>
      <c r="BC1255" t="s">
        <v>97</v>
      </c>
      <c r="BD1255" t="s">
        <v>172</v>
      </c>
      <c r="BE1255">
        <f t="shared" si="687"/>
        <v>5</v>
      </c>
      <c r="BF1255">
        <v>125</v>
      </c>
      <c r="BG1255" t="s">
        <v>119</v>
      </c>
      <c r="BH1255">
        <v>1031</v>
      </c>
      <c r="BI1255">
        <v>36</v>
      </c>
      <c r="BJ1255">
        <v>1192</v>
      </c>
      <c r="BK1255" t="s">
        <v>103</v>
      </c>
      <c r="BL1255">
        <f t="shared" si="688"/>
        <v>6</v>
      </c>
      <c r="BM1255" t="s">
        <v>98</v>
      </c>
      <c r="BN1255" t="s">
        <v>105</v>
      </c>
      <c r="BO1255" t="s">
        <v>106</v>
      </c>
      <c r="BP1255">
        <f t="shared" si="689"/>
        <v>6</v>
      </c>
      <c r="BQ1255">
        <v>1516</v>
      </c>
      <c r="BR1255">
        <v>651</v>
      </c>
      <c r="BS1255">
        <v>0</v>
      </c>
      <c r="BT1255">
        <v>2167</v>
      </c>
      <c r="BU1255">
        <v>1</v>
      </c>
      <c r="BV1255">
        <v>0</v>
      </c>
      <c r="BW1255">
        <v>2</v>
      </c>
      <c r="BX1255">
        <v>1</v>
      </c>
      <c r="BY1255">
        <v>3</v>
      </c>
      <c r="BZ1255">
        <v>1</v>
      </c>
      <c r="CA1255" t="s">
        <v>97</v>
      </c>
      <c r="CB1255">
        <f t="shared" si="690"/>
        <v>5</v>
      </c>
      <c r="CC1255">
        <v>9</v>
      </c>
      <c r="CD1255" t="s">
        <v>107</v>
      </c>
      <c r="CE1255">
        <v>2</v>
      </c>
      <c r="CF1255" t="s">
        <v>97</v>
      </c>
      <c r="CG1255" t="s">
        <v>108</v>
      </c>
      <c r="CH1255">
        <f t="shared" si="691"/>
        <v>6</v>
      </c>
      <c r="CI1255">
        <v>1974</v>
      </c>
      <c r="CJ1255" t="s">
        <v>109</v>
      </c>
      <c r="CK1255">
        <f t="shared" si="692"/>
        <v>3</v>
      </c>
      <c r="CL1255">
        <v>2</v>
      </c>
      <c r="CM1255">
        <v>518</v>
      </c>
      <c r="CN1255" t="s">
        <v>98</v>
      </c>
      <c r="CO1255">
        <f t="shared" si="693"/>
        <v>4</v>
      </c>
      <c r="CP1255" t="s">
        <v>98</v>
      </c>
      <c r="CQ1255">
        <f t="shared" si="694"/>
        <v>4</v>
      </c>
      <c r="CR1255" t="s">
        <v>105</v>
      </c>
      <c r="CS1255">
        <f t="shared" si="695"/>
        <v>3</v>
      </c>
      <c r="CT1255">
        <v>220</v>
      </c>
      <c r="CU1255">
        <v>47</v>
      </c>
      <c r="CV1255">
        <v>0</v>
      </c>
      <c r="CW1255">
        <v>0</v>
      </c>
      <c r="CX1255">
        <v>0</v>
      </c>
      <c r="CY1255">
        <v>0</v>
      </c>
      <c r="CZ1255" t="s">
        <v>83</v>
      </c>
      <c r="DA1255" t="s">
        <v>134</v>
      </c>
      <c r="DB1255">
        <f t="shared" si="696"/>
        <v>3</v>
      </c>
      <c r="DC1255" t="s">
        <v>83</v>
      </c>
      <c r="DD1255">
        <v>0</v>
      </c>
      <c r="DE1255">
        <v>7</v>
      </c>
      <c r="DF1255">
        <v>2007</v>
      </c>
      <c r="DG1255">
        <f t="shared" si="699"/>
        <v>16</v>
      </c>
      <c r="DH1255" t="s">
        <v>110</v>
      </c>
      <c r="DI1255">
        <f t="shared" si="697"/>
        <v>4</v>
      </c>
      <c r="DJ1255" t="s">
        <v>111</v>
      </c>
      <c r="DK1255">
        <f t="shared" si="698"/>
        <v>5</v>
      </c>
      <c r="DL1255">
        <v>294000</v>
      </c>
    </row>
    <row r="1256" spans="1:116" x14ac:dyDescent="0.35">
      <c r="A1256">
        <v>1255</v>
      </c>
      <c r="B1256">
        <v>60</v>
      </c>
      <c r="C1256" t="s">
        <v>81</v>
      </c>
      <c r="D1256">
        <f t="shared" si="665"/>
        <v>4</v>
      </c>
      <c r="E1256">
        <v>60</v>
      </c>
      <c r="F1256">
        <v>6931</v>
      </c>
      <c r="G1256" t="s">
        <v>82</v>
      </c>
      <c r="H1256">
        <f t="shared" si="666"/>
        <v>2</v>
      </c>
      <c r="I1256" t="s">
        <v>83</v>
      </c>
      <c r="J1256" t="str">
        <f t="shared" si="667"/>
        <v/>
      </c>
      <c r="K1256" t="s">
        <v>84</v>
      </c>
      <c r="L1256">
        <f t="shared" si="668"/>
        <v>1</v>
      </c>
      <c r="M1256" t="s">
        <v>85</v>
      </c>
      <c r="N1256">
        <f t="shared" si="669"/>
        <v>2</v>
      </c>
      <c r="O1256" t="s">
        <v>86</v>
      </c>
      <c r="P1256">
        <f t="shared" si="670"/>
        <v>4</v>
      </c>
      <c r="Q1256" t="s">
        <v>87</v>
      </c>
      <c r="R1256">
        <f t="shared" si="671"/>
        <v>4</v>
      </c>
      <c r="S1256" t="s">
        <v>88</v>
      </c>
      <c r="T1256">
        <f t="shared" si="672"/>
        <v>3</v>
      </c>
      <c r="U1256" t="s">
        <v>185</v>
      </c>
      <c r="V1256">
        <f t="shared" si="673"/>
        <v>4</v>
      </c>
      <c r="W1256" t="s">
        <v>90</v>
      </c>
      <c r="X1256">
        <f t="shared" si="674"/>
        <v>7</v>
      </c>
      <c r="Y1256" t="s">
        <v>90</v>
      </c>
      <c r="Z1256">
        <f t="shared" si="675"/>
        <v>7</v>
      </c>
      <c r="AA1256" t="s">
        <v>91</v>
      </c>
      <c r="AB1256">
        <f t="shared" si="676"/>
        <v>3</v>
      </c>
      <c r="AC1256" t="s">
        <v>92</v>
      </c>
      <c r="AD1256">
        <f t="shared" si="677"/>
        <v>8</v>
      </c>
      <c r="AE1256">
        <v>7</v>
      </c>
      <c r="AF1256">
        <v>5</v>
      </c>
      <c r="AG1256">
        <v>2003</v>
      </c>
      <c r="AH1256">
        <v>2004</v>
      </c>
      <c r="AI1256" t="s">
        <v>93</v>
      </c>
      <c r="AJ1256">
        <f t="shared" si="678"/>
        <v>5</v>
      </c>
      <c r="AK1256" t="s">
        <v>94</v>
      </c>
      <c r="AL1256">
        <f t="shared" si="679"/>
        <v>8</v>
      </c>
      <c r="AM1256" t="s">
        <v>95</v>
      </c>
      <c r="AN1256">
        <f t="shared" si="680"/>
        <v>14</v>
      </c>
      <c r="AO1256" t="s">
        <v>95</v>
      </c>
      <c r="AP1256" t="s">
        <v>137</v>
      </c>
      <c r="AQ1256">
        <f t="shared" si="681"/>
        <v>5</v>
      </c>
      <c r="AR1256">
        <v>92</v>
      </c>
      <c r="AS1256" t="s">
        <v>97</v>
      </c>
      <c r="AT1256">
        <f t="shared" si="682"/>
        <v>4</v>
      </c>
      <c r="AU1256" t="s">
        <v>98</v>
      </c>
      <c r="AV1256">
        <f t="shared" si="683"/>
        <v>3</v>
      </c>
      <c r="AW1256" t="s">
        <v>99</v>
      </c>
      <c r="AX1256">
        <f t="shared" si="684"/>
        <v>6</v>
      </c>
      <c r="AY1256" t="s">
        <v>97</v>
      </c>
      <c r="AZ1256">
        <f t="shared" si="685"/>
        <v>5</v>
      </c>
      <c r="BA1256" t="s">
        <v>98</v>
      </c>
      <c r="BB1256">
        <f t="shared" si="686"/>
        <v>4</v>
      </c>
      <c r="BC1256" t="s">
        <v>100</v>
      </c>
      <c r="BD1256" t="s">
        <v>102</v>
      </c>
      <c r="BE1256">
        <f t="shared" si="687"/>
        <v>6</v>
      </c>
      <c r="BF1256">
        <v>0</v>
      </c>
      <c r="BG1256" t="s">
        <v>102</v>
      </c>
      <c r="BH1256">
        <v>0</v>
      </c>
      <c r="BI1256">
        <v>746</v>
      </c>
      <c r="BJ1256">
        <v>746</v>
      </c>
      <c r="BK1256" t="s">
        <v>103</v>
      </c>
      <c r="BL1256">
        <f t="shared" si="688"/>
        <v>6</v>
      </c>
      <c r="BM1256" t="s">
        <v>104</v>
      </c>
      <c r="BN1256" t="s">
        <v>105</v>
      </c>
      <c r="BO1256" t="s">
        <v>106</v>
      </c>
      <c r="BP1256">
        <f t="shared" si="689"/>
        <v>6</v>
      </c>
      <c r="BQ1256">
        <v>760</v>
      </c>
      <c r="BR1256">
        <v>896</v>
      </c>
      <c r="BS1256">
        <v>0</v>
      </c>
      <c r="BT1256">
        <v>1656</v>
      </c>
      <c r="BU1256">
        <v>0</v>
      </c>
      <c r="BV1256">
        <v>0</v>
      </c>
      <c r="BW1256">
        <v>2</v>
      </c>
      <c r="BX1256">
        <v>1</v>
      </c>
      <c r="BY1256">
        <v>3</v>
      </c>
      <c r="BZ1256">
        <v>1</v>
      </c>
      <c r="CA1256" t="s">
        <v>97</v>
      </c>
      <c r="CB1256">
        <f t="shared" si="690"/>
        <v>5</v>
      </c>
      <c r="CC1256">
        <v>7</v>
      </c>
      <c r="CD1256" t="s">
        <v>107</v>
      </c>
      <c r="CE1256">
        <v>1</v>
      </c>
      <c r="CF1256" t="s">
        <v>97</v>
      </c>
      <c r="CG1256" t="s">
        <v>156</v>
      </c>
      <c r="CH1256">
        <f t="shared" si="691"/>
        <v>7</v>
      </c>
      <c r="CI1256">
        <v>2003</v>
      </c>
      <c r="CJ1256" t="s">
        <v>157</v>
      </c>
      <c r="CK1256">
        <f t="shared" si="692"/>
        <v>4</v>
      </c>
      <c r="CL1256">
        <v>2</v>
      </c>
      <c r="CM1256">
        <v>397</v>
      </c>
      <c r="CN1256" t="s">
        <v>98</v>
      </c>
      <c r="CO1256">
        <f t="shared" si="693"/>
        <v>4</v>
      </c>
      <c r="CP1256" t="s">
        <v>98</v>
      </c>
      <c r="CQ1256">
        <f t="shared" si="694"/>
        <v>4</v>
      </c>
      <c r="CR1256" t="s">
        <v>105</v>
      </c>
      <c r="CS1256">
        <f t="shared" si="695"/>
        <v>3</v>
      </c>
      <c r="CT1256">
        <v>178</v>
      </c>
      <c r="CU1256">
        <v>128</v>
      </c>
      <c r="CV1256">
        <v>0</v>
      </c>
      <c r="CW1256">
        <v>0</v>
      </c>
      <c r="CX1256">
        <v>0</v>
      </c>
      <c r="CY1256">
        <v>0</v>
      </c>
      <c r="CZ1256" t="s">
        <v>83</v>
      </c>
      <c r="DA1256" t="s">
        <v>83</v>
      </c>
      <c r="DB1256">
        <f t="shared" si="696"/>
        <v>5</v>
      </c>
      <c r="DC1256" t="s">
        <v>83</v>
      </c>
      <c r="DD1256">
        <v>0</v>
      </c>
      <c r="DE1256">
        <v>7</v>
      </c>
      <c r="DF1256">
        <v>2008</v>
      </c>
      <c r="DG1256">
        <f t="shared" si="699"/>
        <v>15</v>
      </c>
      <c r="DH1256" t="s">
        <v>110</v>
      </c>
      <c r="DI1256">
        <f t="shared" si="697"/>
        <v>4</v>
      </c>
      <c r="DJ1256" t="s">
        <v>111</v>
      </c>
      <c r="DK1256">
        <f t="shared" si="698"/>
        <v>5</v>
      </c>
      <c r="DL1256">
        <v>165400</v>
      </c>
    </row>
    <row r="1257" spans="1:116" x14ac:dyDescent="0.35">
      <c r="A1257">
        <v>1256</v>
      </c>
      <c r="B1257">
        <v>50</v>
      </c>
      <c r="C1257" t="s">
        <v>142</v>
      </c>
      <c r="D1257">
        <f t="shared" si="665"/>
        <v>2</v>
      </c>
      <c r="E1257">
        <v>52</v>
      </c>
      <c r="F1257">
        <v>6240</v>
      </c>
      <c r="G1257" t="s">
        <v>82</v>
      </c>
      <c r="H1257">
        <f t="shared" si="666"/>
        <v>2</v>
      </c>
      <c r="I1257" t="s">
        <v>83</v>
      </c>
      <c r="J1257" t="str">
        <f t="shared" si="667"/>
        <v/>
      </c>
      <c r="K1257" t="s">
        <v>84</v>
      </c>
      <c r="L1257">
        <f t="shared" si="668"/>
        <v>1</v>
      </c>
      <c r="M1257" t="s">
        <v>85</v>
      </c>
      <c r="N1257">
        <f t="shared" si="669"/>
        <v>2</v>
      </c>
      <c r="O1257" t="s">
        <v>86</v>
      </c>
      <c r="P1257">
        <f t="shared" si="670"/>
        <v>4</v>
      </c>
      <c r="Q1257" t="s">
        <v>87</v>
      </c>
      <c r="R1257">
        <f t="shared" si="671"/>
        <v>4</v>
      </c>
      <c r="S1257" t="s">
        <v>88</v>
      </c>
      <c r="T1257">
        <f t="shared" si="672"/>
        <v>3</v>
      </c>
      <c r="U1257" t="s">
        <v>148</v>
      </c>
      <c r="V1257">
        <f t="shared" si="673"/>
        <v>12</v>
      </c>
      <c r="W1257" t="s">
        <v>90</v>
      </c>
      <c r="X1257">
        <f t="shared" si="674"/>
        <v>7</v>
      </c>
      <c r="Y1257" t="s">
        <v>90</v>
      </c>
      <c r="Z1257">
        <f t="shared" si="675"/>
        <v>7</v>
      </c>
      <c r="AA1257" t="s">
        <v>91</v>
      </c>
      <c r="AB1257">
        <f t="shared" si="676"/>
        <v>3</v>
      </c>
      <c r="AC1257" t="s">
        <v>132</v>
      </c>
      <c r="AD1257">
        <f t="shared" si="677"/>
        <v>1</v>
      </c>
      <c r="AE1257">
        <v>6</v>
      </c>
      <c r="AF1257">
        <v>6</v>
      </c>
      <c r="AG1257">
        <v>1931</v>
      </c>
      <c r="AH1257">
        <v>1950</v>
      </c>
      <c r="AI1257" t="s">
        <v>93</v>
      </c>
      <c r="AJ1257">
        <f t="shared" si="678"/>
        <v>5</v>
      </c>
      <c r="AK1257" t="s">
        <v>94</v>
      </c>
      <c r="AL1257">
        <f t="shared" si="679"/>
        <v>8</v>
      </c>
      <c r="AM1257" t="s">
        <v>124</v>
      </c>
      <c r="AN1257">
        <f t="shared" si="680"/>
        <v>4</v>
      </c>
      <c r="AO1257" t="s">
        <v>124</v>
      </c>
      <c r="AP1257" t="s">
        <v>117</v>
      </c>
      <c r="AQ1257">
        <f t="shared" si="681"/>
        <v>2</v>
      </c>
      <c r="AR1257">
        <v>0</v>
      </c>
      <c r="AS1257" t="s">
        <v>98</v>
      </c>
      <c r="AT1257">
        <f t="shared" si="682"/>
        <v>3</v>
      </c>
      <c r="AU1257" t="s">
        <v>98</v>
      </c>
      <c r="AV1257">
        <f t="shared" si="683"/>
        <v>3</v>
      </c>
      <c r="AW1257" t="s">
        <v>126</v>
      </c>
      <c r="AX1257">
        <f t="shared" si="684"/>
        <v>3</v>
      </c>
      <c r="AY1257" t="s">
        <v>98</v>
      </c>
      <c r="AZ1257">
        <f t="shared" si="685"/>
        <v>4</v>
      </c>
      <c r="BA1257" t="s">
        <v>147</v>
      </c>
      <c r="BB1257">
        <f t="shared" si="686"/>
        <v>3</v>
      </c>
      <c r="BC1257" t="s">
        <v>100</v>
      </c>
      <c r="BD1257" t="s">
        <v>172</v>
      </c>
      <c r="BE1257">
        <f t="shared" si="687"/>
        <v>5</v>
      </c>
      <c r="BF1257">
        <v>425</v>
      </c>
      <c r="BG1257" t="s">
        <v>102</v>
      </c>
      <c r="BH1257">
        <v>0</v>
      </c>
      <c r="BI1257">
        <v>459</v>
      </c>
      <c r="BJ1257">
        <v>884</v>
      </c>
      <c r="BK1257" t="s">
        <v>103</v>
      </c>
      <c r="BL1257">
        <f t="shared" si="688"/>
        <v>6</v>
      </c>
      <c r="BM1257" t="s">
        <v>98</v>
      </c>
      <c r="BN1257" t="s">
        <v>105</v>
      </c>
      <c r="BO1257" t="s">
        <v>164</v>
      </c>
      <c r="BP1257">
        <f t="shared" si="689"/>
        <v>3</v>
      </c>
      <c r="BQ1257">
        <v>959</v>
      </c>
      <c r="BR1257">
        <v>408</v>
      </c>
      <c r="BS1257">
        <v>0</v>
      </c>
      <c r="BT1257">
        <v>1367</v>
      </c>
      <c r="BU1257">
        <v>0</v>
      </c>
      <c r="BV1257">
        <v>0</v>
      </c>
      <c r="BW1257">
        <v>1</v>
      </c>
      <c r="BX1257">
        <v>0</v>
      </c>
      <c r="BY1257">
        <v>3</v>
      </c>
      <c r="BZ1257">
        <v>1</v>
      </c>
      <c r="CA1257" t="s">
        <v>98</v>
      </c>
      <c r="CB1257">
        <f t="shared" si="690"/>
        <v>4</v>
      </c>
      <c r="CC1257">
        <v>6</v>
      </c>
      <c r="CD1257" t="s">
        <v>107</v>
      </c>
      <c r="CE1257">
        <v>1</v>
      </c>
      <c r="CF1257" t="s">
        <v>97</v>
      </c>
      <c r="CG1257" t="s">
        <v>127</v>
      </c>
      <c r="CH1257">
        <f t="shared" si="691"/>
        <v>5</v>
      </c>
      <c r="CI1257">
        <v>1978</v>
      </c>
      <c r="CJ1257" t="s">
        <v>102</v>
      </c>
      <c r="CK1257">
        <f t="shared" si="692"/>
        <v>2</v>
      </c>
      <c r="CL1257">
        <v>1</v>
      </c>
      <c r="CM1257">
        <v>560</v>
      </c>
      <c r="CN1257" t="s">
        <v>98</v>
      </c>
      <c r="CO1257">
        <f t="shared" si="693"/>
        <v>4</v>
      </c>
      <c r="CP1257" t="s">
        <v>98</v>
      </c>
      <c r="CQ1257">
        <f t="shared" si="694"/>
        <v>4</v>
      </c>
      <c r="CR1257" t="s">
        <v>105</v>
      </c>
      <c r="CS1257">
        <f t="shared" si="695"/>
        <v>3</v>
      </c>
      <c r="CT1257">
        <v>0</v>
      </c>
      <c r="CU1257">
        <v>0</v>
      </c>
      <c r="CV1257">
        <v>0</v>
      </c>
      <c r="CW1257">
        <v>0</v>
      </c>
      <c r="CX1257">
        <v>120</v>
      </c>
      <c r="CY1257">
        <v>0</v>
      </c>
      <c r="CZ1257" t="s">
        <v>83</v>
      </c>
      <c r="DA1257" t="s">
        <v>83</v>
      </c>
      <c r="DB1257">
        <f t="shared" si="696"/>
        <v>5</v>
      </c>
      <c r="DC1257" t="s">
        <v>83</v>
      </c>
      <c r="DD1257">
        <v>0</v>
      </c>
      <c r="DE1257">
        <v>11</v>
      </c>
      <c r="DF1257">
        <v>2007</v>
      </c>
      <c r="DG1257">
        <f t="shared" si="699"/>
        <v>16</v>
      </c>
      <c r="DH1257" t="s">
        <v>110</v>
      </c>
      <c r="DI1257">
        <f t="shared" si="697"/>
        <v>4</v>
      </c>
      <c r="DJ1257" t="s">
        <v>111</v>
      </c>
      <c r="DK1257">
        <f t="shared" si="698"/>
        <v>5</v>
      </c>
      <c r="DL1257">
        <v>127500</v>
      </c>
    </row>
    <row r="1258" spans="1:116" x14ac:dyDescent="0.35">
      <c r="A1258">
        <v>1257</v>
      </c>
      <c r="B1258">
        <v>20</v>
      </c>
      <c r="C1258" t="s">
        <v>81</v>
      </c>
      <c r="D1258">
        <f t="shared" si="665"/>
        <v>4</v>
      </c>
      <c r="E1258">
        <v>91</v>
      </c>
      <c r="F1258">
        <v>14303</v>
      </c>
      <c r="G1258" t="s">
        <v>82</v>
      </c>
      <c r="H1258">
        <f t="shared" si="666"/>
        <v>2</v>
      </c>
      <c r="I1258" t="s">
        <v>83</v>
      </c>
      <c r="J1258" t="str">
        <f t="shared" si="667"/>
        <v/>
      </c>
      <c r="K1258" t="s">
        <v>120</v>
      </c>
      <c r="L1258">
        <f t="shared" si="668"/>
        <v>2</v>
      </c>
      <c r="M1258" t="s">
        <v>85</v>
      </c>
      <c r="N1258">
        <f t="shared" si="669"/>
        <v>2</v>
      </c>
      <c r="O1258" t="s">
        <v>86</v>
      </c>
      <c r="P1258">
        <f t="shared" si="670"/>
        <v>4</v>
      </c>
      <c r="Q1258" t="s">
        <v>122</v>
      </c>
      <c r="R1258">
        <f t="shared" si="671"/>
        <v>2</v>
      </c>
      <c r="S1258" t="s">
        <v>88</v>
      </c>
      <c r="T1258">
        <f t="shared" si="672"/>
        <v>3</v>
      </c>
      <c r="U1258" t="s">
        <v>129</v>
      </c>
      <c r="V1258">
        <f t="shared" si="673"/>
        <v>17</v>
      </c>
      <c r="W1258" t="s">
        <v>90</v>
      </c>
      <c r="X1258">
        <f t="shared" si="674"/>
        <v>7</v>
      </c>
      <c r="Y1258" t="s">
        <v>90</v>
      </c>
      <c r="Z1258">
        <f t="shared" si="675"/>
        <v>7</v>
      </c>
      <c r="AA1258" t="s">
        <v>91</v>
      </c>
      <c r="AB1258">
        <f t="shared" si="676"/>
        <v>3</v>
      </c>
      <c r="AC1258" t="s">
        <v>115</v>
      </c>
      <c r="AD1258">
        <f t="shared" si="677"/>
        <v>4</v>
      </c>
      <c r="AE1258">
        <v>8</v>
      </c>
      <c r="AF1258">
        <v>5</v>
      </c>
      <c r="AG1258">
        <v>1994</v>
      </c>
      <c r="AH1258">
        <v>1994</v>
      </c>
      <c r="AI1258" t="s">
        <v>152</v>
      </c>
      <c r="AJ1258">
        <f t="shared" si="678"/>
        <v>6</v>
      </c>
      <c r="AK1258" t="s">
        <v>94</v>
      </c>
      <c r="AL1258">
        <f t="shared" si="679"/>
        <v>8</v>
      </c>
      <c r="AM1258" t="s">
        <v>140</v>
      </c>
      <c r="AN1258">
        <f t="shared" si="680"/>
        <v>9</v>
      </c>
      <c r="AO1258" t="s">
        <v>140</v>
      </c>
      <c r="AP1258" t="s">
        <v>96</v>
      </c>
      <c r="AQ1258">
        <f t="shared" si="681"/>
        <v>4</v>
      </c>
      <c r="AR1258">
        <v>554</v>
      </c>
      <c r="AS1258" t="s">
        <v>97</v>
      </c>
      <c r="AT1258">
        <f t="shared" si="682"/>
        <v>4</v>
      </c>
      <c r="AU1258" t="s">
        <v>98</v>
      </c>
      <c r="AV1258">
        <f t="shared" si="683"/>
        <v>3</v>
      </c>
      <c r="AW1258" t="s">
        <v>99</v>
      </c>
      <c r="AX1258">
        <f t="shared" si="684"/>
        <v>6</v>
      </c>
      <c r="AY1258" t="s">
        <v>97</v>
      </c>
      <c r="AZ1258">
        <f t="shared" si="685"/>
        <v>5</v>
      </c>
      <c r="BA1258" t="s">
        <v>98</v>
      </c>
      <c r="BB1258">
        <f t="shared" si="686"/>
        <v>4</v>
      </c>
      <c r="BC1258" t="s">
        <v>97</v>
      </c>
      <c r="BD1258" t="s">
        <v>101</v>
      </c>
      <c r="BE1258">
        <f t="shared" si="687"/>
        <v>7</v>
      </c>
      <c r="BF1258">
        <v>1314</v>
      </c>
      <c r="BG1258" t="s">
        <v>102</v>
      </c>
      <c r="BH1258">
        <v>0</v>
      </c>
      <c r="BI1258">
        <v>672</v>
      </c>
      <c r="BJ1258">
        <v>1986</v>
      </c>
      <c r="BK1258" t="s">
        <v>103</v>
      </c>
      <c r="BL1258">
        <f t="shared" si="688"/>
        <v>6</v>
      </c>
      <c r="BM1258" t="s">
        <v>104</v>
      </c>
      <c r="BN1258" t="s">
        <v>105</v>
      </c>
      <c r="BO1258" t="s">
        <v>106</v>
      </c>
      <c r="BP1258">
        <f t="shared" si="689"/>
        <v>6</v>
      </c>
      <c r="BQ1258">
        <v>1987</v>
      </c>
      <c r="BR1258">
        <v>0</v>
      </c>
      <c r="BS1258">
        <v>0</v>
      </c>
      <c r="BT1258">
        <v>1987</v>
      </c>
      <c r="BU1258">
        <v>1</v>
      </c>
      <c r="BV1258">
        <v>0</v>
      </c>
      <c r="BW1258">
        <v>2</v>
      </c>
      <c r="BX1258">
        <v>0</v>
      </c>
      <c r="BY1258">
        <v>2</v>
      </c>
      <c r="BZ1258">
        <v>1</v>
      </c>
      <c r="CA1258" t="s">
        <v>97</v>
      </c>
      <c r="CB1258">
        <f t="shared" si="690"/>
        <v>5</v>
      </c>
      <c r="CC1258">
        <v>7</v>
      </c>
      <c r="CD1258" t="s">
        <v>107</v>
      </c>
      <c r="CE1258">
        <v>1</v>
      </c>
      <c r="CF1258" t="s">
        <v>98</v>
      </c>
      <c r="CG1258" t="s">
        <v>108</v>
      </c>
      <c r="CH1258">
        <f t="shared" si="691"/>
        <v>6</v>
      </c>
      <c r="CI1258">
        <v>1994</v>
      </c>
      <c r="CJ1258" t="s">
        <v>157</v>
      </c>
      <c r="CK1258">
        <f t="shared" si="692"/>
        <v>4</v>
      </c>
      <c r="CL1258">
        <v>2</v>
      </c>
      <c r="CM1258">
        <v>691</v>
      </c>
      <c r="CN1258" t="s">
        <v>98</v>
      </c>
      <c r="CO1258">
        <f t="shared" si="693"/>
        <v>4</v>
      </c>
      <c r="CP1258" t="s">
        <v>98</v>
      </c>
      <c r="CQ1258">
        <f t="shared" si="694"/>
        <v>4</v>
      </c>
      <c r="CR1258" t="s">
        <v>105</v>
      </c>
      <c r="CS1258">
        <f t="shared" si="695"/>
        <v>3</v>
      </c>
      <c r="CT1258">
        <v>262</v>
      </c>
      <c r="CU1258">
        <v>36</v>
      </c>
      <c r="CV1258">
        <v>0</v>
      </c>
      <c r="CW1258">
        <v>0</v>
      </c>
      <c r="CX1258">
        <v>0</v>
      </c>
      <c r="CY1258">
        <v>0</v>
      </c>
      <c r="CZ1258" t="s">
        <v>83</v>
      </c>
      <c r="DA1258" t="s">
        <v>83</v>
      </c>
      <c r="DB1258">
        <f t="shared" si="696"/>
        <v>5</v>
      </c>
      <c r="DC1258" t="s">
        <v>83</v>
      </c>
      <c r="DD1258">
        <v>0</v>
      </c>
      <c r="DE1258">
        <v>8</v>
      </c>
      <c r="DF1258">
        <v>2008</v>
      </c>
      <c r="DG1258">
        <f t="shared" si="699"/>
        <v>15</v>
      </c>
      <c r="DH1258" t="s">
        <v>110</v>
      </c>
      <c r="DI1258">
        <f t="shared" si="697"/>
        <v>4</v>
      </c>
      <c r="DJ1258" t="s">
        <v>111</v>
      </c>
      <c r="DK1258">
        <f t="shared" si="698"/>
        <v>5</v>
      </c>
      <c r="DL1258">
        <v>301500</v>
      </c>
    </row>
    <row r="1259" spans="1:116" x14ac:dyDescent="0.35">
      <c r="A1259">
        <v>1258</v>
      </c>
      <c r="B1259">
        <v>30</v>
      </c>
      <c r="C1259" t="s">
        <v>81</v>
      </c>
      <c r="D1259">
        <f t="shared" si="665"/>
        <v>4</v>
      </c>
      <c r="E1259">
        <v>56</v>
      </c>
      <c r="F1259">
        <v>4060</v>
      </c>
      <c r="G1259" t="s">
        <v>82</v>
      </c>
      <c r="H1259">
        <f t="shared" si="666"/>
        <v>2</v>
      </c>
      <c r="I1259" t="s">
        <v>83</v>
      </c>
      <c r="J1259" t="str">
        <f t="shared" si="667"/>
        <v/>
      </c>
      <c r="K1259" t="s">
        <v>84</v>
      </c>
      <c r="L1259">
        <f t="shared" si="668"/>
        <v>1</v>
      </c>
      <c r="M1259" t="s">
        <v>85</v>
      </c>
      <c r="N1259">
        <f t="shared" si="669"/>
        <v>2</v>
      </c>
      <c r="O1259" t="s">
        <v>86</v>
      </c>
      <c r="P1259">
        <f t="shared" si="670"/>
        <v>4</v>
      </c>
      <c r="Q1259" t="s">
        <v>122</v>
      </c>
      <c r="R1259">
        <f t="shared" si="671"/>
        <v>2</v>
      </c>
      <c r="S1259" t="s">
        <v>88</v>
      </c>
      <c r="T1259">
        <f t="shared" si="672"/>
        <v>3</v>
      </c>
      <c r="U1259" t="s">
        <v>185</v>
      </c>
      <c r="V1259">
        <f t="shared" si="673"/>
        <v>4</v>
      </c>
      <c r="W1259" t="s">
        <v>114</v>
      </c>
      <c r="X1259">
        <f t="shared" si="674"/>
        <v>2</v>
      </c>
      <c r="Y1259" t="s">
        <v>90</v>
      </c>
      <c r="Z1259">
        <f t="shared" si="675"/>
        <v>7</v>
      </c>
      <c r="AA1259" t="s">
        <v>91</v>
      </c>
      <c r="AB1259">
        <f t="shared" si="676"/>
        <v>3</v>
      </c>
      <c r="AC1259" t="s">
        <v>115</v>
      </c>
      <c r="AD1259">
        <f t="shared" si="677"/>
        <v>4</v>
      </c>
      <c r="AE1259">
        <v>5</v>
      </c>
      <c r="AF1259">
        <v>8</v>
      </c>
      <c r="AG1259">
        <v>1922</v>
      </c>
      <c r="AH1259">
        <v>1950</v>
      </c>
      <c r="AI1259" t="s">
        <v>93</v>
      </c>
      <c r="AJ1259">
        <f t="shared" si="678"/>
        <v>5</v>
      </c>
      <c r="AK1259" t="s">
        <v>94</v>
      </c>
      <c r="AL1259">
        <f t="shared" si="679"/>
        <v>8</v>
      </c>
      <c r="AM1259" t="s">
        <v>124</v>
      </c>
      <c r="AN1259">
        <f t="shared" si="680"/>
        <v>4</v>
      </c>
      <c r="AO1259" t="s">
        <v>124</v>
      </c>
      <c r="AP1259" t="s">
        <v>117</v>
      </c>
      <c r="AQ1259">
        <f t="shared" si="681"/>
        <v>2</v>
      </c>
      <c r="AR1259">
        <v>0</v>
      </c>
      <c r="AS1259" t="s">
        <v>98</v>
      </c>
      <c r="AT1259">
        <f t="shared" si="682"/>
        <v>3</v>
      </c>
      <c r="AU1259" t="s">
        <v>98</v>
      </c>
      <c r="AV1259">
        <f t="shared" si="683"/>
        <v>3</v>
      </c>
      <c r="AW1259" t="s">
        <v>99</v>
      </c>
      <c r="AX1259">
        <f t="shared" si="684"/>
        <v>6</v>
      </c>
      <c r="AY1259" t="s">
        <v>147</v>
      </c>
      <c r="AZ1259">
        <f t="shared" si="685"/>
        <v>3</v>
      </c>
      <c r="BA1259" t="s">
        <v>98</v>
      </c>
      <c r="BB1259">
        <f t="shared" si="686"/>
        <v>4</v>
      </c>
      <c r="BC1259" t="s">
        <v>100</v>
      </c>
      <c r="BD1259" t="s">
        <v>102</v>
      </c>
      <c r="BE1259">
        <f t="shared" si="687"/>
        <v>6</v>
      </c>
      <c r="BF1259">
        <v>0</v>
      </c>
      <c r="BG1259" t="s">
        <v>102</v>
      </c>
      <c r="BH1259">
        <v>0</v>
      </c>
      <c r="BI1259">
        <v>864</v>
      </c>
      <c r="BJ1259">
        <v>864</v>
      </c>
      <c r="BK1259" t="s">
        <v>103</v>
      </c>
      <c r="BL1259">
        <f t="shared" si="688"/>
        <v>6</v>
      </c>
      <c r="BM1259" t="s">
        <v>104</v>
      </c>
      <c r="BN1259" t="s">
        <v>105</v>
      </c>
      <c r="BO1259" t="s">
        <v>106</v>
      </c>
      <c r="BP1259">
        <f t="shared" si="689"/>
        <v>6</v>
      </c>
      <c r="BQ1259">
        <v>864</v>
      </c>
      <c r="BR1259">
        <v>0</v>
      </c>
      <c r="BS1259">
        <v>0</v>
      </c>
      <c r="BT1259">
        <v>864</v>
      </c>
      <c r="BU1259">
        <v>0</v>
      </c>
      <c r="BV1259">
        <v>0</v>
      </c>
      <c r="BW1259">
        <v>1</v>
      </c>
      <c r="BX1259">
        <v>0</v>
      </c>
      <c r="BY1259">
        <v>2</v>
      </c>
      <c r="BZ1259">
        <v>1</v>
      </c>
      <c r="CA1259" t="s">
        <v>98</v>
      </c>
      <c r="CB1259">
        <f t="shared" si="690"/>
        <v>4</v>
      </c>
      <c r="CC1259">
        <v>4</v>
      </c>
      <c r="CD1259" t="s">
        <v>107</v>
      </c>
      <c r="CE1259">
        <v>0</v>
      </c>
      <c r="CF1259" t="s">
        <v>83</v>
      </c>
      <c r="CG1259" t="s">
        <v>83</v>
      </c>
      <c r="CH1259">
        <f t="shared" si="691"/>
        <v>3</v>
      </c>
      <c r="CI1259" t="s">
        <v>83</v>
      </c>
      <c r="CJ1259" t="s">
        <v>83</v>
      </c>
      <c r="CK1259">
        <f t="shared" si="692"/>
        <v>1</v>
      </c>
      <c r="CL1259">
        <v>0</v>
      </c>
      <c r="CM1259">
        <v>0</v>
      </c>
      <c r="CN1259" t="s">
        <v>83</v>
      </c>
      <c r="CO1259">
        <f t="shared" si="693"/>
        <v>1</v>
      </c>
      <c r="CP1259" t="s">
        <v>83</v>
      </c>
      <c r="CQ1259">
        <f t="shared" si="694"/>
        <v>1</v>
      </c>
      <c r="CR1259" t="s">
        <v>105</v>
      </c>
      <c r="CS1259">
        <f t="shared" si="695"/>
        <v>3</v>
      </c>
      <c r="CT1259">
        <v>0</v>
      </c>
      <c r="CU1259">
        <v>96</v>
      </c>
      <c r="CV1259">
        <v>0</v>
      </c>
      <c r="CW1259">
        <v>0</v>
      </c>
      <c r="CX1259">
        <v>0</v>
      </c>
      <c r="CY1259">
        <v>0</v>
      </c>
      <c r="CZ1259" t="s">
        <v>83</v>
      </c>
      <c r="DA1259" t="s">
        <v>83</v>
      </c>
      <c r="DB1259">
        <f t="shared" si="696"/>
        <v>5</v>
      </c>
      <c r="DC1259" t="s">
        <v>83</v>
      </c>
      <c r="DD1259">
        <v>0</v>
      </c>
      <c r="DE1259">
        <v>7</v>
      </c>
      <c r="DF1259">
        <v>2009</v>
      </c>
      <c r="DG1259">
        <f t="shared" si="699"/>
        <v>14</v>
      </c>
      <c r="DH1259" t="s">
        <v>110</v>
      </c>
      <c r="DI1259">
        <f t="shared" si="697"/>
        <v>4</v>
      </c>
      <c r="DJ1259" t="s">
        <v>111</v>
      </c>
      <c r="DK1259">
        <f t="shared" si="698"/>
        <v>5</v>
      </c>
      <c r="DL1259">
        <v>99900</v>
      </c>
    </row>
    <row r="1260" spans="1:116" x14ac:dyDescent="0.35">
      <c r="A1260">
        <v>1259</v>
      </c>
      <c r="B1260">
        <v>80</v>
      </c>
      <c r="C1260" t="s">
        <v>81</v>
      </c>
      <c r="D1260">
        <f t="shared" si="665"/>
        <v>4</v>
      </c>
      <c r="E1260">
        <v>59</v>
      </c>
      <c r="F1260">
        <v>9587</v>
      </c>
      <c r="G1260" t="s">
        <v>82</v>
      </c>
      <c r="H1260">
        <f t="shared" si="666"/>
        <v>2</v>
      </c>
      <c r="I1260" t="s">
        <v>83</v>
      </c>
      <c r="J1260" t="str">
        <f t="shared" si="667"/>
        <v/>
      </c>
      <c r="K1260" t="s">
        <v>120</v>
      </c>
      <c r="L1260">
        <f t="shared" si="668"/>
        <v>2</v>
      </c>
      <c r="M1260" t="s">
        <v>85</v>
      </c>
      <c r="N1260">
        <f t="shared" si="669"/>
        <v>2</v>
      </c>
      <c r="O1260" t="s">
        <v>86</v>
      </c>
      <c r="P1260">
        <f t="shared" si="670"/>
        <v>4</v>
      </c>
      <c r="Q1260" t="s">
        <v>87</v>
      </c>
      <c r="R1260">
        <f t="shared" si="671"/>
        <v>4</v>
      </c>
      <c r="S1260" t="s">
        <v>88</v>
      </c>
      <c r="T1260">
        <f t="shared" si="672"/>
        <v>3</v>
      </c>
      <c r="U1260" t="s">
        <v>193</v>
      </c>
      <c r="V1260">
        <f t="shared" si="673"/>
        <v>11</v>
      </c>
      <c r="W1260" t="s">
        <v>90</v>
      </c>
      <c r="X1260">
        <f t="shared" si="674"/>
        <v>7</v>
      </c>
      <c r="Y1260" t="s">
        <v>90</v>
      </c>
      <c r="Z1260">
        <f t="shared" si="675"/>
        <v>7</v>
      </c>
      <c r="AA1260" t="s">
        <v>91</v>
      </c>
      <c r="AB1260">
        <f t="shared" si="676"/>
        <v>3</v>
      </c>
      <c r="AC1260" t="s">
        <v>197</v>
      </c>
      <c r="AD1260">
        <f t="shared" si="677"/>
        <v>3</v>
      </c>
      <c r="AE1260">
        <v>7</v>
      </c>
      <c r="AF1260">
        <v>5</v>
      </c>
      <c r="AG1260">
        <v>2005</v>
      </c>
      <c r="AH1260">
        <v>2005</v>
      </c>
      <c r="AI1260" t="s">
        <v>93</v>
      </c>
      <c r="AJ1260">
        <f t="shared" si="678"/>
        <v>5</v>
      </c>
      <c r="AK1260" t="s">
        <v>94</v>
      </c>
      <c r="AL1260">
        <f t="shared" si="679"/>
        <v>8</v>
      </c>
      <c r="AM1260" t="s">
        <v>95</v>
      </c>
      <c r="AN1260">
        <f t="shared" si="680"/>
        <v>14</v>
      </c>
      <c r="AO1260" t="s">
        <v>95</v>
      </c>
      <c r="AP1260" t="s">
        <v>137</v>
      </c>
      <c r="AQ1260">
        <f t="shared" si="681"/>
        <v>5</v>
      </c>
      <c r="AR1260">
        <v>182</v>
      </c>
      <c r="AS1260" t="s">
        <v>97</v>
      </c>
      <c r="AT1260">
        <f t="shared" si="682"/>
        <v>4</v>
      </c>
      <c r="AU1260" t="s">
        <v>98</v>
      </c>
      <c r="AV1260">
        <f t="shared" si="683"/>
        <v>3</v>
      </c>
      <c r="AW1260" t="s">
        <v>99</v>
      </c>
      <c r="AX1260">
        <f t="shared" si="684"/>
        <v>6</v>
      </c>
      <c r="AY1260" t="s">
        <v>97</v>
      </c>
      <c r="AZ1260">
        <f t="shared" si="685"/>
        <v>5</v>
      </c>
      <c r="BA1260" t="s">
        <v>98</v>
      </c>
      <c r="BB1260">
        <f t="shared" si="686"/>
        <v>4</v>
      </c>
      <c r="BC1260" t="s">
        <v>97</v>
      </c>
      <c r="BD1260" t="s">
        <v>101</v>
      </c>
      <c r="BE1260">
        <f t="shared" si="687"/>
        <v>7</v>
      </c>
      <c r="BF1260">
        <v>655</v>
      </c>
      <c r="BG1260" t="s">
        <v>102</v>
      </c>
      <c r="BH1260">
        <v>0</v>
      </c>
      <c r="BI1260">
        <v>201</v>
      </c>
      <c r="BJ1260">
        <v>856</v>
      </c>
      <c r="BK1260" t="s">
        <v>103</v>
      </c>
      <c r="BL1260">
        <f t="shared" si="688"/>
        <v>6</v>
      </c>
      <c r="BM1260" t="s">
        <v>104</v>
      </c>
      <c r="BN1260" t="s">
        <v>105</v>
      </c>
      <c r="BO1260" t="s">
        <v>106</v>
      </c>
      <c r="BP1260">
        <f t="shared" si="689"/>
        <v>6</v>
      </c>
      <c r="BQ1260">
        <v>1166</v>
      </c>
      <c r="BR1260">
        <v>0</v>
      </c>
      <c r="BS1260">
        <v>0</v>
      </c>
      <c r="BT1260">
        <v>1166</v>
      </c>
      <c r="BU1260">
        <v>1</v>
      </c>
      <c r="BV1260">
        <v>0</v>
      </c>
      <c r="BW1260">
        <v>2</v>
      </c>
      <c r="BX1260">
        <v>0</v>
      </c>
      <c r="BY1260">
        <v>2</v>
      </c>
      <c r="BZ1260">
        <v>1</v>
      </c>
      <c r="CA1260" t="s">
        <v>97</v>
      </c>
      <c r="CB1260">
        <f t="shared" si="690"/>
        <v>5</v>
      </c>
      <c r="CC1260">
        <v>5</v>
      </c>
      <c r="CD1260" t="s">
        <v>107</v>
      </c>
      <c r="CE1260">
        <v>0</v>
      </c>
      <c r="CF1260" t="s">
        <v>83</v>
      </c>
      <c r="CG1260" t="s">
        <v>108</v>
      </c>
      <c r="CH1260">
        <f t="shared" si="691"/>
        <v>6</v>
      </c>
      <c r="CI1260">
        <v>2005</v>
      </c>
      <c r="CJ1260" t="s">
        <v>157</v>
      </c>
      <c r="CK1260">
        <f t="shared" si="692"/>
        <v>4</v>
      </c>
      <c r="CL1260">
        <v>2</v>
      </c>
      <c r="CM1260">
        <v>400</v>
      </c>
      <c r="CN1260" t="s">
        <v>98</v>
      </c>
      <c r="CO1260">
        <f t="shared" si="693"/>
        <v>4</v>
      </c>
      <c r="CP1260" t="s">
        <v>98</v>
      </c>
      <c r="CQ1260">
        <f t="shared" si="694"/>
        <v>4</v>
      </c>
      <c r="CR1260" t="s">
        <v>105</v>
      </c>
      <c r="CS1260">
        <f t="shared" si="695"/>
        <v>3</v>
      </c>
      <c r="CT1260">
        <v>212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 t="s">
        <v>83</v>
      </c>
      <c r="DA1260" t="s">
        <v>83</v>
      </c>
      <c r="DB1260">
        <f t="shared" si="696"/>
        <v>5</v>
      </c>
      <c r="DC1260" t="s">
        <v>83</v>
      </c>
      <c r="DD1260">
        <v>0</v>
      </c>
      <c r="DE1260">
        <v>7</v>
      </c>
      <c r="DF1260">
        <v>2008</v>
      </c>
      <c r="DG1260">
        <f t="shared" si="699"/>
        <v>15</v>
      </c>
      <c r="DH1260" t="s">
        <v>110</v>
      </c>
      <c r="DI1260">
        <f t="shared" si="697"/>
        <v>4</v>
      </c>
      <c r="DJ1260" t="s">
        <v>111</v>
      </c>
      <c r="DK1260">
        <f t="shared" si="698"/>
        <v>5</v>
      </c>
      <c r="DL1260">
        <v>190000</v>
      </c>
    </row>
    <row r="1261" spans="1:116" x14ac:dyDescent="0.35">
      <c r="A1261">
        <v>1260</v>
      </c>
      <c r="B1261">
        <v>20</v>
      </c>
      <c r="C1261" t="s">
        <v>81</v>
      </c>
      <c r="D1261">
        <f t="shared" si="665"/>
        <v>4</v>
      </c>
      <c r="E1261">
        <v>65</v>
      </c>
      <c r="F1261">
        <v>9750</v>
      </c>
      <c r="G1261" t="s">
        <v>82</v>
      </c>
      <c r="H1261">
        <f t="shared" si="666"/>
        <v>2</v>
      </c>
      <c r="I1261" t="s">
        <v>83</v>
      </c>
      <c r="J1261" t="str">
        <f t="shared" si="667"/>
        <v/>
      </c>
      <c r="K1261" t="s">
        <v>84</v>
      </c>
      <c r="L1261">
        <f t="shared" si="668"/>
        <v>1</v>
      </c>
      <c r="M1261" t="s">
        <v>85</v>
      </c>
      <c r="N1261">
        <f t="shared" si="669"/>
        <v>2</v>
      </c>
      <c r="O1261" t="s">
        <v>86</v>
      </c>
      <c r="P1261">
        <f t="shared" si="670"/>
        <v>4</v>
      </c>
      <c r="Q1261" t="s">
        <v>112</v>
      </c>
      <c r="R1261">
        <f t="shared" si="671"/>
        <v>3</v>
      </c>
      <c r="S1261" t="s">
        <v>88</v>
      </c>
      <c r="T1261">
        <f t="shared" si="672"/>
        <v>3</v>
      </c>
      <c r="U1261" t="s">
        <v>162</v>
      </c>
      <c r="V1261">
        <f t="shared" si="673"/>
        <v>7</v>
      </c>
      <c r="W1261" t="s">
        <v>90</v>
      </c>
      <c r="X1261">
        <f t="shared" si="674"/>
        <v>7</v>
      </c>
      <c r="Y1261" t="s">
        <v>90</v>
      </c>
      <c r="Z1261">
        <f t="shared" si="675"/>
        <v>7</v>
      </c>
      <c r="AA1261" t="s">
        <v>91</v>
      </c>
      <c r="AB1261">
        <f t="shared" si="676"/>
        <v>3</v>
      </c>
      <c r="AC1261" t="s">
        <v>115</v>
      </c>
      <c r="AD1261">
        <f t="shared" si="677"/>
        <v>4</v>
      </c>
      <c r="AE1261">
        <v>6</v>
      </c>
      <c r="AF1261">
        <v>8</v>
      </c>
      <c r="AG1261">
        <v>1969</v>
      </c>
      <c r="AH1261">
        <v>1969</v>
      </c>
      <c r="AI1261" t="s">
        <v>93</v>
      </c>
      <c r="AJ1261">
        <f t="shared" si="678"/>
        <v>5</v>
      </c>
      <c r="AK1261" t="s">
        <v>94</v>
      </c>
      <c r="AL1261">
        <f t="shared" si="679"/>
        <v>8</v>
      </c>
      <c r="AM1261" t="s">
        <v>140</v>
      </c>
      <c r="AN1261">
        <f t="shared" si="680"/>
        <v>9</v>
      </c>
      <c r="AO1261" t="s">
        <v>140</v>
      </c>
      <c r="AP1261" t="s">
        <v>117</v>
      </c>
      <c r="AQ1261">
        <f t="shared" si="681"/>
        <v>2</v>
      </c>
      <c r="AR1261">
        <v>0</v>
      </c>
      <c r="AS1261" t="s">
        <v>98</v>
      </c>
      <c r="AT1261">
        <f t="shared" si="682"/>
        <v>3</v>
      </c>
      <c r="AU1261" t="s">
        <v>98</v>
      </c>
      <c r="AV1261">
        <f t="shared" si="683"/>
        <v>3</v>
      </c>
      <c r="AW1261" t="s">
        <v>118</v>
      </c>
      <c r="AX1261">
        <f t="shared" si="684"/>
        <v>2</v>
      </c>
      <c r="AY1261" t="s">
        <v>97</v>
      </c>
      <c r="AZ1261">
        <f t="shared" si="685"/>
        <v>5</v>
      </c>
      <c r="BA1261" t="s">
        <v>98</v>
      </c>
      <c r="BB1261">
        <f t="shared" si="686"/>
        <v>4</v>
      </c>
      <c r="BC1261" t="s">
        <v>100</v>
      </c>
      <c r="BD1261" t="s">
        <v>119</v>
      </c>
      <c r="BE1261">
        <f t="shared" si="687"/>
        <v>4</v>
      </c>
      <c r="BF1261">
        <v>602</v>
      </c>
      <c r="BG1261" t="s">
        <v>172</v>
      </c>
      <c r="BH1261">
        <v>438</v>
      </c>
      <c r="BI1261">
        <v>14</v>
      </c>
      <c r="BJ1261">
        <v>1054</v>
      </c>
      <c r="BK1261" t="s">
        <v>103</v>
      </c>
      <c r="BL1261">
        <f t="shared" si="688"/>
        <v>6</v>
      </c>
      <c r="BM1261" t="s">
        <v>97</v>
      </c>
      <c r="BN1261" t="s">
        <v>105</v>
      </c>
      <c r="BO1261" t="s">
        <v>106</v>
      </c>
      <c r="BP1261">
        <f t="shared" si="689"/>
        <v>6</v>
      </c>
      <c r="BQ1261">
        <v>1054</v>
      </c>
      <c r="BR1261">
        <v>0</v>
      </c>
      <c r="BS1261">
        <v>0</v>
      </c>
      <c r="BT1261">
        <v>1054</v>
      </c>
      <c r="BU1261">
        <v>1</v>
      </c>
      <c r="BV1261">
        <v>0</v>
      </c>
      <c r="BW1261">
        <v>1</v>
      </c>
      <c r="BX1261">
        <v>1</v>
      </c>
      <c r="BY1261">
        <v>3</v>
      </c>
      <c r="BZ1261">
        <v>1</v>
      </c>
      <c r="CA1261" t="s">
        <v>98</v>
      </c>
      <c r="CB1261">
        <f t="shared" si="690"/>
        <v>4</v>
      </c>
      <c r="CC1261">
        <v>6</v>
      </c>
      <c r="CD1261" t="s">
        <v>107</v>
      </c>
      <c r="CE1261">
        <v>0</v>
      </c>
      <c r="CF1261" t="s">
        <v>83</v>
      </c>
      <c r="CG1261" t="s">
        <v>108</v>
      </c>
      <c r="CH1261">
        <f t="shared" si="691"/>
        <v>6</v>
      </c>
      <c r="CI1261">
        <v>1969</v>
      </c>
      <c r="CJ1261" t="s">
        <v>102</v>
      </c>
      <c r="CK1261">
        <f t="shared" si="692"/>
        <v>2</v>
      </c>
      <c r="CL1261">
        <v>2</v>
      </c>
      <c r="CM1261">
        <v>460</v>
      </c>
      <c r="CN1261" t="s">
        <v>98</v>
      </c>
      <c r="CO1261">
        <f t="shared" si="693"/>
        <v>4</v>
      </c>
      <c r="CP1261" t="s">
        <v>98</v>
      </c>
      <c r="CQ1261">
        <f t="shared" si="694"/>
        <v>4</v>
      </c>
      <c r="CR1261" t="s">
        <v>105</v>
      </c>
      <c r="CS1261">
        <f t="shared" si="695"/>
        <v>3</v>
      </c>
      <c r="CT1261">
        <v>180</v>
      </c>
      <c r="CU1261">
        <v>0</v>
      </c>
      <c r="CV1261">
        <v>0</v>
      </c>
      <c r="CW1261">
        <v>0</v>
      </c>
      <c r="CX1261">
        <v>80</v>
      </c>
      <c r="CY1261">
        <v>0</v>
      </c>
      <c r="CZ1261" t="s">
        <v>83</v>
      </c>
      <c r="DA1261" t="s">
        <v>83</v>
      </c>
      <c r="DB1261">
        <f t="shared" si="696"/>
        <v>5</v>
      </c>
      <c r="DC1261" t="s">
        <v>83</v>
      </c>
      <c r="DD1261">
        <v>0</v>
      </c>
      <c r="DE1261">
        <v>7</v>
      </c>
      <c r="DF1261">
        <v>2008</v>
      </c>
      <c r="DG1261">
        <f t="shared" si="699"/>
        <v>15</v>
      </c>
      <c r="DH1261" t="s">
        <v>110</v>
      </c>
      <c r="DI1261">
        <f t="shared" si="697"/>
        <v>4</v>
      </c>
      <c r="DJ1261" t="s">
        <v>111</v>
      </c>
      <c r="DK1261">
        <f t="shared" si="698"/>
        <v>5</v>
      </c>
      <c r="DL1261">
        <v>151000</v>
      </c>
    </row>
    <row r="1262" spans="1:116" x14ac:dyDescent="0.35">
      <c r="A1262">
        <v>1261</v>
      </c>
      <c r="B1262">
        <v>60</v>
      </c>
      <c r="C1262" t="s">
        <v>81</v>
      </c>
      <c r="D1262">
        <f t="shared" si="665"/>
        <v>4</v>
      </c>
      <c r="E1262" t="s">
        <v>83</v>
      </c>
      <c r="F1262">
        <v>24682</v>
      </c>
      <c r="G1262" t="s">
        <v>82</v>
      </c>
      <c r="H1262">
        <f t="shared" si="666"/>
        <v>2</v>
      </c>
      <c r="I1262" t="s">
        <v>83</v>
      </c>
      <c r="J1262" t="str">
        <f t="shared" si="667"/>
        <v/>
      </c>
      <c r="K1262" t="s">
        <v>231</v>
      </c>
      <c r="L1262">
        <f t="shared" si="668"/>
        <v>3</v>
      </c>
      <c r="M1262" t="s">
        <v>85</v>
      </c>
      <c r="N1262">
        <f t="shared" si="669"/>
        <v>2</v>
      </c>
      <c r="O1262" t="s">
        <v>86</v>
      </c>
      <c r="P1262">
        <f t="shared" si="670"/>
        <v>4</v>
      </c>
      <c r="Q1262" t="s">
        <v>166</v>
      </c>
      <c r="R1262">
        <f t="shared" si="671"/>
        <v>1</v>
      </c>
      <c r="S1262" t="s">
        <v>88</v>
      </c>
      <c r="T1262">
        <f t="shared" si="672"/>
        <v>3</v>
      </c>
      <c r="U1262" t="s">
        <v>193</v>
      </c>
      <c r="V1262">
        <f t="shared" si="673"/>
        <v>11</v>
      </c>
      <c r="W1262" t="s">
        <v>202</v>
      </c>
      <c r="X1262">
        <f t="shared" si="674"/>
        <v>5</v>
      </c>
      <c r="Y1262" t="s">
        <v>90</v>
      </c>
      <c r="Z1262">
        <f t="shared" si="675"/>
        <v>7</v>
      </c>
      <c r="AA1262" t="s">
        <v>91</v>
      </c>
      <c r="AB1262">
        <f t="shared" si="676"/>
        <v>3</v>
      </c>
      <c r="AC1262" t="s">
        <v>92</v>
      </c>
      <c r="AD1262">
        <f t="shared" si="677"/>
        <v>8</v>
      </c>
      <c r="AE1262">
        <v>6</v>
      </c>
      <c r="AF1262">
        <v>5</v>
      </c>
      <c r="AG1262">
        <v>1999</v>
      </c>
      <c r="AH1262">
        <v>1999</v>
      </c>
      <c r="AI1262" t="s">
        <v>93</v>
      </c>
      <c r="AJ1262">
        <f t="shared" si="678"/>
        <v>5</v>
      </c>
      <c r="AK1262" t="s">
        <v>94</v>
      </c>
      <c r="AL1262">
        <f t="shared" si="679"/>
        <v>8</v>
      </c>
      <c r="AM1262" t="s">
        <v>95</v>
      </c>
      <c r="AN1262">
        <f t="shared" si="680"/>
        <v>14</v>
      </c>
      <c r="AO1262" t="s">
        <v>95</v>
      </c>
      <c r="AP1262" t="s">
        <v>117</v>
      </c>
      <c r="AQ1262">
        <f t="shared" si="681"/>
        <v>2</v>
      </c>
      <c r="AR1262">
        <v>0</v>
      </c>
      <c r="AS1262" t="s">
        <v>98</v>
      </c>
      <c r="AT1262">
        <f t="shared" si="682"/>
        <v>3</v>
      </c>
      <c r="AU1262" t="s">
        <v>98</v>
      </c>
      <c r="AV1262">
        <f t="shared" si="683"/>
        <v>3</v>
      </c>
      <c r="AW1262" t="s">
        <v>99</v>
      </c>
      <c r="AX1262">
        <f t="shared" si="684"/>
        <v>6</v>
      </c>
      <c r="AY1262" t="s">
        <v>97</v>
      </c>
      <c r="AZ1262">
        <f t="shared" si="685"/>
        <v>5</v>
      </c>
      <c r="BA1262" t="s">
        <v>98</v>
      </c>
      <c r="BB1262">
        <f t="shared" si="686"/>
        <v>4</v>
      </c>
      <c r="BC1262" t="s">
        <v>100</v>
      </c>
      <c r="BD1262" t="s">
        <v>102</v>
      </c>
      <c r="BE1262">
        <f t="shared" si="687"/>
        <v>6</v>
      </c>
      <c r="BF1262">
        <v>0</v>
      </c>
      <c r="BG1262" t="s">
        <v>102</v>
      </c>
      <c r="BH1262">
        <v>0</v>
      </c>
      <c r="BI1262">
        <v>841</v>
      </c>
      <c r="BJ1262">
        <v>841</v>
      </c>
      <c r="BK1262" t="s">
        <v>103</v>
      </c>
      <c r="BL1262">
        <f t="shared" si="688"/>
        <v>6</v>
      </c>
      <c r="BM1262" t="s">
        <v>104</v>
      </c>
      <c r="BN1262" t="s">
        <v>105</v>
      </c>
      <c r="BO1262" t="s">
        <v>106</v>
      </c>
      <c r="BP1262">
        <f t="shared" si="689"/>
        <v>6</v>
      </c>
      <c r="BQ1262">
        <v>892</v>
      </c>
      <c r="BR1262">
        <v>783</v>
      </c>
      <c r="BS1262">
        <v>0</v>
      </c>
      <c r="BT1262">
        <v>1675</v>
      </c>
      <c r="BU1262">
        <v>0</v>
      </c>
      <c r="BV1262">
        <v>0</v>
      </c>
      <c r="BW1262">
        <v>2</v>
      </c>
      <c r="BX1262">
        <v>1</v>
      </c>
      <c r="BY1262">
        <v>3</v>
      </c>
      <c r="BZ1262">
        <v>1</v>
      </c>
      <c r="CA1262" t="s">
        <v>98</v>
      </c>
      <c r="CB1262">
        <f t="shared" si="690"/>
        <v>4</v>
      </c>
      <c r="CC1262">
        <v>7</v>
      </c>
      <c r="CD1262" t="s">
        <v>107</v>
      </c>
      <c r="CE1262">
        <v>1</v>
      </c>
      <c r="CF1262" t="s">
        <v>98</v>
      </c>
      <c r="CG1262" t="s">
        <v>156</v>
      </c>
      <c r="CH1262">
        <f t="shared" si="691"/>
        <v>7</v>
      </c>
      <c r="CI1262">
        <v>1999</v>
      </c>
      <c r="CJ1262" t="s">
        <v>157</v>
      </c>
      <c r="CK1262">
        <f t="shared" si="692"/>
        <v>4</v>
      </c>
      <c r="CL1262">
        <v>2</v>
      </c>
      <c r="CM1262">
        <v>502</v>
      </c>
      <c r="CN1262" t="s">
        <v>98</v>
      </c>
      <c r="CO1262">
        <f t="shared" si="693"/>
        <v>4</v>
      </c>
      <c r="CP1262" t="s">
        <v>98</v>
      </c>
      <c r="CQ1262">
        <f t="shared" si="694"/>
        <v>4</v>
      </c>
      <c r="CR1262" t="s">
        <v>105</v>
      </c>
      <c r="CS1262">
        <f t="shared" si="695"/>
        <v>3</v>
      </c>
      <c r="CT1262">
        <v>0</v>
      </c>
      <c r="CU1262">
        <v>103</v>
      </c>
      <c r="CV1262">
        <v>0</v>
      </c>
      <c r="CW1262">
        <v>0</v>
      </c>
      <c r="CX1262">
        <v>0</v>
      </c>
      <c r="CY1262">
        <v>0</v>
      </c>
      <c r="CZ1262" t="s">
        <v>83</v>
      </c>
      <c r="DA1262" t="s">
        <v>83</v>
      </c>
      <c r="DB1262">
        <f t="shared" si="696"/>
        <v>5</v>
      </c>
      <c r="DC1262" t="s">
        <v>83</v>
      </c>
      <c r="DD1262">
        <v>0</v>
      </c>
      <c r="DE1262">
        <v>6</v>
      </c>
      <c r="DF1262">
        <v>2009</v>
      </c>
      <c r="DG1262">
        <f t="shared" si="699"/>
        <v>14</v>
      </c>
      <c r="DH1262" t="s">
        <v>110</v>
      </c>
      <c r="DI1262">
        <f t="shared" si="697"/>
        <v>4</v>
      </c>
      <c r="DJ1262" t="s">
        <v>111</v>
      </c>
      <c r="DK1262">
        <f t="shared" si="698"/>
        <v>5</v>
      </c>
      <c r="DL1262">
        <v>181000</v>
      </c>
    </row>
    <row r="1263" spans="1:116" x14ac:dyDescent="0.35">
      <c r="A1263">
        <v>1262</v>
      </c>
      <c r="B1263">
        <v>20</v>
      </c>
      <c r="C1263" t="s">
        <v>81</v>
      </c>
      <c r="D1263">
        <f t="shared" si="665"/>
        <v>4</v>
      </c>
      <c r="E1263">
        <v>80</v>
      </c>
      <c r="F1263">
        <v>9600</v>
      </c>
      <c r="G1263" t="s">
        <v>82</v>
      </c>
      <c r="H1263">
        <f t="shared" si="666"/>
        <v>2</v>
      </c>
      <c r="I1263" t="s">
        <v>83</v>
      </c>
      <c r="J1263" t="str">
        <f t="shared" si="667"/>
        <v/>
      </c>
      <c r="K1263" t="s">
        <v>84</v>
      </c>
      <c r="L1263">
        <f t="shared" si="668"/>
        <v>1</v>
      </c>
      <c r="M1263" t="s">
        <v>85</v>
      </c>
      <c r="N1263">
        <f t="shared" si="669"/>
        <v>2</v>
      </c>
      <c r="O1263" t="s">
        <v>86</v>
      </c>
      <c r="P1263">
        <f t="shared" si="670"/>
        <v>4</v>
      </c>
      <c r="Q1263" t="s">
        <v>87</v>
      </c>
      <c r="R1263">
        <f t="shared" si="671"/>
        <v>4</v>
      </c>
      <c r="S1263" t="s">
        <v>88</v>
      </c>
      <c r="T1263">
        <f t="shared" si="672"/>
        <v>3</v>
      </c>
      <c r="U1263" t="s">
        <v>162</v>
      </c>
      <c r="V1263">
        <f t="shared" si="673"/>
        <v>7</v>
      </c>
      <c r="W1263" t="s">
        <v>90</v>
      </c>
      <c r="X1263">
        <f t="shared" si="674"/>
        <v>7</v>
      </c>
      <c r="Y1263" t="s">
        <v>90</v>
      </c>
      <c r="Z1263">
        <f t="shared" si="675"/>
        <v>7</v>
      </c>
      <c r="AA1263" t="s">
        <v>91</v>
      </c>
      <c r="AB1263">
        <f t="shared" si="676"/>
        <v>3</v>
      </c>
      <c r="AC1263" t="s">
        <v>115</v>
      </c>
      <c r="AD1263">
        <f t="shared" si="677"/>
        <v>4</v>
      </c>
      <c r="AE1263">
        <v>5</v>
      </c>
      <c r="AF1263">
        <v>6</v>
      </c>
      <c r="AG1263">
        <v>1956</v>
      </c>
      <c r="AH1263">
        <v>1956</v>
      </c>
      <c r="AI1263" t="s">
        <v>152</v>
      </c>
      <c r="AJ1263">
        <f t="shared" si="678"/>
        <v>6</v>
      </c>
      <c r="AK1263" t="s">
        <v>94</v>
      </c>
      <c r="AL1263">
        <f t="shared" si="679"/>
        <v>8</v>
      </c>
      <c r="AM1263" t="s">
        <v>116</v>
      </c>
      <c r="AN1263">
        <f t="shared" si="680"/>
        <v>10</v>
      </c>
      <c r="AO1263" t="s">
        <v>116</v>
      </c>
      <c r="AP1263" t="s">
        <v>117</v>
      </c>
      <c r="AQ1263">
        <f t="shared" si="681"/>
        <v>2</v>
      </c>
      <c r="AR1263">
        <v>0</v>
      </c>
      <c r="AS1263" t="s">
        <v>98</v>
      </c>
      <c r="AT1263">
        <f t="shared" si="682"/>
        <v>3</v>
      </c>
      <c r="AU1263" t="s">
        <v>98</v>
      </c>
      <c r="AV1263">
        <f t="shared" si="683"/>
        <v>3</v>
      </c>
      <c r="AW1263" t="s">
        <v>118</v>
      </c>
      <c r="AX1263">
        <f t="shared" si="684"/>
        <v>2</v>
      </c>
      <c r="AY1263" t="s">
        <v>98</v>
      </c>
      <c r="AZ1263">
        <f t="shared" si="685"/>
        <v>4</v>
      </c>
      <c r="BA1263" t="s">
        <v>98</v>
      </c>
      <c r="BB1263">
        <f t="shared" si="686"/>
        <v>4</v>
      </c>
      <c r="BC1263" t="s">
        <v>100</v>
      </c>
      <c r="BD1263" t="s">
        <v>153</v>
      </c>
      <c r="BE1263">
        <f t="shared" si="687"/>
        <v>2</v>
      </c>
      <c r="BF1263">
        <v>504</v>
      </c>
      <c r="BG1263" t="s">
        <v>102</v>
      </c>
      <c r="BH1263">
        <v>0</v>
      </c>
      <c r="BI1263">
        <v>546</v>
      </c>
      <c r="BJ1263">
        <v>1050</v>
      </c>
      <c r="BK1263" t="s">
        <v>103</v>
      </c>
      <c r="BL1263">
        <f t="shared" si="688"/>
        <v>6</v>
      </c>
      <c r="BM1263" t="s">
        <v>97</v>
      </c>
      <c r="BN1263" t="s">
        <v>105</v>
      </c>
      <c r="BO1263" t="s">
        <v>106</v>
      </c>
      <c r="BP1263">
        <f t="shared" si="689"/>
        <v>6</v>
      </c>
      <c r="BQ1263">
        <v>1050</v>
      </c>
      <c r="BR1263">
        <v>0</v>
      </c>
      <c r="BS1263">
        <v>0</v>
      </c>
      <c r="BT1263">
        <v>1050</v>
      </c>
      <c r="BU1263">
        <v>0</v>
      </c>
      <c r="BV1263">
        <v>0</v>
      </c>
      <c r="BW1263">
        <v>1</v>
      </c>
      <c r="BX1263">
        <v>0</v>
      </c>
      <c r="BY1263">
        <v>2</v>
      </c>
      <c r="BZ1263">
        <v>1</v>
      </c>
      <c r="CA1263" t="s">
        <v>98</v>
      </c>
      <c r="CB1263">
        <f t="shared" si="690"/>
        <v>4</v>
      </c>
      <c r="CC1263">
        <v>5</v>
      </c>
      <c r="CD1263" t="s">
        <v>107</v>
      </c>
      <c r="CE1263">
        <v>0</v>
      </c>
      <c r="CF1263" t="s">
        <v>83</v>
      </c>
      <c r="CG1263" t="s">
        <v>108</v>
      </c>
      <c r="CH1263">
        <f t="shared" si="691"/>
        <v>6</v>
      </c>
      <c r="CI1263">
        <v>1956</v>
      </c>
      <c r="CJ1263" t="s">
        <v>102</v>
      </c>
      <c r="CK1263">
        <f t="shared" si="692"/>
        <v>2</v>
      </c>
      <c r="CL1263">
        <v>1</v>
      </c>
      <c r="CM1263">
        <v>338</v>
      </c>
      <c r="CN1263" t="s">
        <v>98</v>
      </c>
      <c r="CO1263">
        <f t="shared" si="693"/>
        <v>4</v>
      </c>
      <c r="CP1263" t="s">
        <v>98</v>
      </c>
      <c r="CQ1263">
        <f t="shared" si="694"/>
        <v>4</v>
      </c>
      <c r="CR1263" t="s">
        <v>105</v>
      </c>
      <c r="CS1263">
        <f t="shared" si="695"/>
        <v>3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 t="s">
        <v>83</v>
      </c>
      <c r="DA1263" t="s">
        <v>83</v>
      </c>
      <c r="DB1263">
        <f t="shared" si="696"/>
        <v>5</v>
      </c>
      <c r="DC1263" t="s">
        <v>83</v>
      </c>
      <c r="DD1263">
        <v>0</v>
      </c>
      <c r="DE1263">
        <v>6</v>
      </c>
      <c r="DF1263">
        <v>2009</v>
      </c>
      <c r="DG1263">
        <f t="shared" si="699"/>
        <v>14</v>
      </c>
      <c r="DH1263" t="s">
        <v>110</v>
      </c>
      <c r="DI1263">
        <f t="shared" si="697"/>
        <v>4</v>
      </c>
      <c r="DJ1263" t="s">
        <v>111</v>
      </c>
      <c r="DK1263">
        <f t="shared" si="698"/>
        <v>5</v>
      </c>
      <c r="DL1263">
        <v>128900</v>
      </c>
    </row>
    <row r="1264" spans="1:116" x14ac:dyDescent="0.35">
      <c r="A1264">
        <v>1263</v>
      </c>
      <c r="B1264">
        <v>50</v>
      </c>
      <c r="C1264" t="s">
        <v>81</v>
      </c>
      <c r="D1264">
        <f t="shared" si="665"/>
        <v>4</v>
      </c>
      <c r="E1264" t="s">
        <v>83</v>
      </c>
      <c r="F1264">
        <v>11250</v>
      </c>
      <c r="G1264" t="s">
        <v>82</v>
      </c>
      <c r="H1264">
        <f t="shared" si="666"/>
        <v>2</v>
      </c>
      <c r="I1264" t="s">
        <v>83</v>
      </c>
      <c r="J1264" t="str">
        <f t="shared" si="667"/>
        <v/>
      </c>
      <c r="K1264" t="s">
        <v>84</v>
      </c>
      <c r="L1264">
        <f t="shared" si="668"/>
        <v>1</v>
      </c>
      <c r="M1264" t="s">
        <v>85</v>
      </c>
      <c r="N1264">
        <f t="shared" si="669"/>
        <v>2</v>
      </c>
      <c r="O1264" t="s">
        <v>86</v>
      </c>
      <c r="P1264">
        <f t="shared" si="670"/>
        <v>4</v>
      </c>
      <c r="Q1264" t="s">
        <v>87</v>
      </c>
      <c r="R1264">
        <f t="shared" si="671"/>
        <v>4</v>
      </c>
      <c r="S1264" t="s">
        <v>88</v>
      </c>
      <c r="T1264">
        <f t="shared" si="672"/>
        <v>3</v>
      </c>
      <c r="U1264" t="s">
        <v>205</v>
      </c>
      <c r="V1264">
        <f t="shared" si="673"/>
        <v>1</v>
      </c>
      <c r="W1264" t="s">
        <v>90</v>
      </c>
      <c r="X1264">
        <f t="shared" si="674"/>
        <v>7</v>
      </c>
      <c r="Y1264" t="s">
        <v>90</v>
      </c>
      <c r="Z1264">
        <f t="shared" si="675"/>
        <v>7</v>
      </c>
      <c r="AA1264" t="s">
        <v>91</v>
      </c>
      <c r="AB1264">
        <f t="shared" si="676"/>
        <v>3</v>
      </c>
      <c r="AC1264" t="s">
        <v>132</v>
      </c>
      <c r="AD1264">
        <f t="shared" si="677"/>
        <v>1</v>
      </c>
      <c r="AE1264">
        <v>4</v>
      </c>
      <c r="AF1264">
        <v>5</v>
      </c>
      <c r="AG1264">
        <v>1957</v>
      </c>
      <c r="AH1264">
        <v>1989</v>
      </c>
      <c r="AI1264" t="s">
        <v>93</v>
      </c>
      <c r="AJ1264">
        <f t="shared" si="678"/>
        <v>5</v>
      </c>
      <c r="AK1264" t="s">
        <v>94</v>
      </c>
      <c r="AL1264">
        <f t="shared" si="679"/>
        <v>8</v>
      </c>
      <c r="AM1264" t="s">
        <v>124</v>
      </c>
      <c r="AN1264">
        <f t="shared" si="680"/>
        <v>4</v>
      </c>
      <c r="AO1264" t="s">
        <v>124</v>
      </c>
      <c r="AP1264" t="s">
        <v>117</v>
      </c>
      <c r="AQ1264">
        <f t="shared" si="681"/>
        <v>2</v>
      </c>
      <c r="AR1264">
        <v>0</v>
      </c>
      <c r="AS1264" t="s">
        <v>98</v>
      </c>
      <c r="AT1264">
        <f t="shared" si="682"/>
        <v>3</v>
      </c>
      <c r="AU1264" t="s">
        <v>98</v>
      </c>
      <c r="AV1264">
        <f t="shared" si="683"/>
        <v>3</v>
      </c>
      <c r="AW1264" t="s">
        <v>118</v>
      </c>
      <c r="AX1264">
        <f t="shared" si="684"/>
        <v>2</v>
      </c>
      <c r="AY1264" t="s">
        <v>98</v>
      </c>
      <c r="AZ1264">
        <f t="shared" si="685"/>
        <v>4</v>
      </c>
      <c r="BA1264" t="s">
        <v>98</v>
      </c>
      <c r="BB1264">
        <f t="shared" si="686"/>
        <v>4</v>
      </c>
      <c r="BC1264" t="s">
        <v>130</v>
      </c>
      <c r="BD1264" t="s">
        <v>102</v>
      </c>
      <c r="BE1264">
        <f t="shared" si="687"/>
        <v>6</v>
      </c>
      <c r="BF1264">
        <v>0</v>
      </c>
      <c r="BG1264" t="s">
        <v>102</v>
      </c>
      <c r="BH1264">
        <v>0</v>
      </c>
      <c r="BI1264">
        <v>1104</v>
      </c>
      <c r="BJ1264">
        <v>1104</v>
      </c>
      <c r="BK1264" t="s">
        <v>103</v>
      </c>
      <c r="BL1264">
        <f t="shared" si="688"/>
        <v>6</v>
      </c>
      <c r="BM1264" t="s">
        <v>104</v>
      </c>
      <c r="BN1264" t="s">
        <v>105</v>
      </c>
      <c r="BO1264" t="s">
        <v>164</v>
      </c>
      <c r="BP1264">
        <f t="shared" si="689"/>
        <v>3</v>
      </c>
      <c r="BQ1264">
        <v>1104</v>
      </c>
      <c r="BR1264">
        <v>684</v>
      </c>
      <c r="BS1264">
        <v>0</v>
      </c>
      <c r="BT1264">
        <v>1788</v>
      </c>
      <c r="BU1264">
        <v>1</v>
      </c>
      <c r="BV1264">
        <v>0</v>
      </c>
      <c r="BW1264">
        <v>1</v>
      </c>
      <c r="BX1264">
        <v>0</v>
      </c>
      <c r="BY1264">
        <v>5</v>
      </c>
      <c r="BZ1264">
        <v>1</v>
      </c>
      <c r="CA1264" t="s">
        <v>98</v>
      </c>
      <c r="CB1264">
        <f t="shared" si="690"/>
        <v>4</v>
      </c>
      <c r="CC1264">
        <v>8</v>
      </c>
      <c r="CD1264" t="s">
        <v>224</v>
      </c>
      <c r="CE1264">
        <v>2</v>
      </c>
      <c r="CF1264" t="s">
        <v>98</v>
      </c>
      <c r="CG1264" t="s">
        <v>108</v>
      </c>
      <c r="CH1264">
        <f t="shared" si="691"/>
        <v>6</v>
      </c>
      <c r="CI1264">
        <v>1957</v>
      </c>
      <c r="CJ1264" t="s">
        <v>102</v>
      </c>
      <c r="CK1264">
        <f t="shared" si="692"/>
        <v>2</v>
      </c>
      <c r="CL1264">
        <v>1</v>
      </c>
      <c r="CM1264">
        <v>304</v>
      </c>
      <c r="CN1264" t="s">
        <v>98</v>
      </c>
      <c r="CO1264">
        <f t="shared" si="693"/>
        <v>4</v>
      </c>
      <c r="CP1264" t="s">
        <v>98</v>
      </c>
      <c r="CQ1264">
        <f t="shared" si="694"/>
        <v>4</v>
      </c>
      <c r="CR1264" t="s">
        <v>105</v>
      </c>
      <c r="CS1264">
        <f t="shared" si="695"/>
        <v>3</v>
      </c>
      <c r="CT1264">
        <v>120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 t="s">
        <v>83</v>
      </c>
      <c r="DA1264" t="s">
        <v>83</v>
      </c>
      <c r="DB1264">
        <f t="shared" si="696"/>
        <v>5</v>
      </c>
      <c r="DC1264" t="s">
        <v>83</v>
      </c>
      <c r="DD1264">
        <v>0</v>
      </c>
      <c r="DE1264">
        <v>11</v>
      </c>
      <c r="DF1264">
        <v>2009</v>
      </c>
      <c r="DG1264">
        <f t="shared" si="699"/>
        <v>14</v>
      </c>
      <c r="DH1264" t="s">
        <v>110</v>
      </c>
      <c r="DI1264">
        <f t="shared" si="697"/>
        <v>4</v>
      </c>
      <c r="DJ1264" t="s">
        <v>111</v>
      </c>
      <c r="DK1264">
        <f t="shared" si="698"/>
        <v>5</v>
      </c>
      <c r="DL1264">
        <v>161500</v>
      </c>
    </row>
    <row r="1265" spans="1:116" x14ac:dyDescent="0.35">
      <c r="A1265">
        <v>1264</v>
      </c>
      <c r="B1265">
        <v>70</v>
      </c>
      <c r="C1265" t="s">
        <v>81</v>
      </c>
      <c r="D1265">
        <f t="shared" si="665"/>
        <v>4</v>
      </c>
      <c r="E1265">
        <v>60</v>
      </c>
      <c r="F1265">
        <v>13515</v>
      </c>
      <c r="G1265" t="s">
        <v>82</v>
      </c>
      <c r="H1265">
        <f t="shared" si="666"/>
        <v>2</v>
      </c>
      <c r="I1265" t="s">
        <v>82</v>
      </c>
      <c r="J1265">
        <f t="shared" si="667"/>
        <v>2</v>
      </c>
      <c r="K1265" t="s">
        <v>84</v>
      </c>
      <c r="L1265">
        <f t="shared" si="668"/>
        <v>1</v>
      </c>
      <c r="M1265" t="s">
        <v>85</v>
      </c>
      <c r="N1265">
        <f t="shared" si="669"/>
        <v>2</v>
      </c>
      <c r="O1265" t="s">
        <v>86</v>
      </c>
      <c r="P1265">
        <f t="shared" si="670"/>
        <v>4</v>
      </c>
      <c r="Q1265" t="s">
        <v>87</v>
      </c>
      <c r="R1265">
        <f t="shared" si="671"/>
        <v>4</v>
      </c>
      <c r="S1265" t="s">
        <v>88</v>
      </c>
      <c r="T1265">
        <f t="shared" si="672"/>
        <v>3</v>
      </c>
      <c r="U1265" t="s">
        <v>148</v>
      </c>
      <c r="V1265">
        <f t="shared" si="673"/>
        <v>12</v>
      </c>
      <c r="W1265" t="s">
        <v>90</v>
      </c>
      <c r="X1265">
        <f t="shared" si="674"/>
        <v>7</v>
      </c>
      <c r="Y1265" t="s">
        <v>90</v>
      </c>
      <c r="Z1265">
        <f t="shared" si="675"/>
        <v>7</v>
      </c>
      <c r="AA1265" t="s">
        <v>91</v>
      </c>
      <c r="AB1265">
        <f t="shared" si="676"/>
        <v>3</v>
      </c>
      <c r="AC1265" t="s">
        <v>92</v>
      </c>
      <c r="AD1265">
        <f t="shared" si="677"/>
        <v>8</v>
      </c>
      <c r="AE1265">
        <v>6</v>
      </c>
      <c r="AF1265">
        <v>6</v>
      </c>
      <c r="AG1265">
        <v>1919</v>
      </c>
      <c r="AH1265">
        <v>1950</v>
      </c>
      <c r="AI1265" t="s">
        <v>184</v>
      </c>
      <c r="AJ1265">
        <f t="shared" si="678"/>
        <v>3</v>
      </c>
      <c r="AK1265" t="s">
        <v>94</v>
      </c>
      <c r="AL1265">
        <f t="shared" si="679"/>
        <v>8</v>
      </c>
      <c r="AM1265" t="s">
        <v>124</v>
      </c>
      <c r="AN1265">
        <f t="shared" si="680"/>
        <v>4</v>
      </c>
      <c r="AO1265" t="s">
        <v>124</v>
      </c>
      <c r="AP1265" t="s">
        <v>117</v>
      </c>
      <c r="AQ1265">
        <f t="shared" si="681"/>
        <v>2</v>
      </c>
      <c r="AR1265">
        <v>0</v>
      </c>
      <c r="AS1265" t="s">
        <v>98</v>
      </c>
      <c r="AT1265">
        <f t="shared" si="682"/>
        <v>3</v>
      </c>
      <c r="AU1265" t="s">
        <v>98</v>
      </c>
      <c r="AV1265">
        <f t="shared" si="683"/>
        <v>3</v>
      </c>
      <c r="AW1265" t="s">
        <v>99</v>
      </c>
      <c r="AX1265">
        <f t="shared" si="684"/>
        <v>6</v>
      </c>
      <c r="AY1265" t="s">
        <v>98</v>
      </c>
      <c r="AZ1265">
        <f t="shared" si="685"/>
        <v>4</v>
      </c>
      <c r="BA1265" t="s">
        <v>98</v>
      </c>
      <c r="BB1265">
        <f t="shared" si="686"/>
        <v>4</v>
      </c>
      <c r="BC1265" t="s">
        <v>100</v>
      </c>
      <c r="BD1265" t="s">
        <v>102</v>
      </c>
      <c r="BE1265">
        <f t="shared" si="687"/>
        <v>6</v>
      </c>
      <c r="BF1265">
        <v>0</v>
      </c>
      <c r="BG1265" t="s">
        <v>102</v>
      </c>
      <c r="BH1265">
        <v>0</v>
      </c>
      <c r="BI1265">
        <v>764</v>
      </c>
      <c r="BJ1265">
        <v>764</v>
      </c>
      <c r="BK1265" t="s">
        <v>103</v>
      </c>
      <c r="BL1265">
        <f t="shared" si="688"/>
        <v>6</v>
      </c>
      <c r="BM1265" t="s">
        <v>104</v>
      </c>
      <c r="BN1265" t="s">
        <v>105</v>
      </c>
      <c r="BO1265" t="s">
        <v>164</v>
      </c>
      <c r="BP1265">
        <f t="shared" si="689"/>
        <v>3</v>
      </c>
      <c r="BQ1265">
        <v>1060</v>
      </c>
      <c r="BR1265">
        <v>764</v>
      </c>
      <c r="BS1265">
        <v>0</v>
      </c>
      <c r="BT1265">
        <v>1824</v>
      </c>
      <c r="BU1265">
        <v>0</v>
      </c>
      <c r="BV1265">
        <v>0</v>
      </c>
      <c r="BW1265">
        <v>1</v>
      </c>
      <c r="BX1265">
        <v>0</v>
      </c>
      <c r="BY1265">
        <v>3</v>
      </c>
      <c r="BZ1265">
        <v>1</v>
      </c>
      <c r="CA1265" t="s">
        <v>98</v>
      </c>
      <c r="CB1265">
        <f t="shared" si="690"/>
        <v>4</v>
      </c>
      <c r="CC1265">
        <v>8</v>
      </c>
      <c r="CD1265" t="s">
        <v>107</v>
      </c>
      <c r="CE1265">
        <v>1</v>
      </c>
      <c r="CF1265" t="s">
        <v>97</v>
      </c>
      <c r="CG1265" t="s">
        <v>127</v>
      </c>
      <c r="CH1265">
        <f t="shared" si="691"/>
        <v>5</v>
      </c>
      <c r="CI1265">
        <v>1940</v>
      </c>
      <c r="CJ1265" t="s">
        <v>102</v>
      </c>
      <c r="CK1265">
        <f t="shared" si="692"/>
        <v>2</v>
      </c>
      <c r="CL1265">
        <v>2</v>
      </c>
      <c r="CM1265">
        <v>520</v>
      </c>
      <c r="CN1265" t="s">
        <v>98</v>
      </c>
      <c r="CO1265">
        <f t="shared" si="693"/>
        <v>4</v>
      </c>
      <c r="CP1265" t="s">
        <v>98</v>
      </c>
      <c r="CQ1265">
        <f t="shared" si="694"/>
        <v>4</v>
      </c>
      <c r="CR1265" t="s">
        <v>177</v>
      </c>
      <c r="CS1265">
        <f t="shared" si="695"/>
        <v>2</v>
      </c>
      <c r="CT1265">
        <v>0</v>
      </c>
      <c r="CU1265">
        <v>0</v>
      </c>
      <c r="CV1265">
        <v>126</v>
      </c>
      <c r="CW1265">
        <v>0</v>
      </c>
      <c r="CX1265">
        <v>0</v>
      </c>
      <c r="CY1265">
        <v>0</v>
      </c>
      <c r="CZ1265" t="s">
        <v>83</v>
      </c>
      <c r="DA1265" t="s">
        <v>165</v>
      </c>
      <c r="DB1265">
        <f t="shared" si="696"/>
        <v>4</v>
      </c>
      <c r="DC1265" t="s">
        <v>83</v>
      </c>
      <c r="DD1265">
        <v>0</v>
      </c>
      <c r="DE1265">
        <v>7</v>
      </c>
      <c r="DF1265">
        <v>2007</v>
      </c>
      <c r="DG1265">
        <f t="shared" si="699"/>
        <v>16</v>
      </c>
      <c r="DH1265" t="s">
        <v>110</v>
      </c>
      <c r="DI1265">
        <f t="shared" si="697"/>
        <v>4</v>
      </c>
      <c r="DJ1265" t="s">
        <v>111</v>
      </c>
      <c r="DK1265">
        <f t="shared" si="698"/>
        <v>5</v>
      </c>
      <c r="DL1265">
        <v>180500</v>
      </c>
    </row>
    <row r="1266" spans="1:116" x14ac:dyDescent="0.35">
      <c r="A1266">
        <v>1265</v>
      </c>
      <c r="B1266">
        <v>120</v>
      </c>
      <c r="C1266" t="s">
        <v>239</v>
      </c>
      <c r="D1266">
        <f t="shared" si="665"/>
        <v>3</v>
      </c>
      <c r="E1266">
        <v>34</v>
      </c>
      <c r="F1266">
        <v>4060</v>
      </c>
      <c r="G1266" t="s">
        <v>82</v>
      </c>
      <c r="H1266">
        <f t="shared" si="666"/>
        <v>2</v>
      </c>
      <c r="I1266" t="s">
        <v>83</v>
      </c>
      <c r="J1266" t="str">
        <f t="shared" si="667"/>
        <v/>
      </c>
      <c r="K1266" t="s">
        <v>84</v>
      </c>
      <c r="L1266">
        <f t="shared" si="668"/>
        <v>1</v>
      </c>
      <c r="M1266" t="s">
        <v>85</v>
      </c>
      <c r="N1266">
        <f t="shared" si="669"/>
        <v>2</v>
      </c>
      <c r="O1266" t="s">
        <v>86</v>
      </c>
      <c r="P1266">
        <f t="shared" si="670"/>
        <v>4</v>
      </c>
      <c r="Q1266" t="s">
        <v>87</v>
      </c>
      <c r="R1266">
        <f t="shared" si="671"/>
        <v>4</v>
      </c>
      <c r="S1266" t="s">
        <v>88</v>
      </c>
      <c r="T1266">
        <f t="shared" si="672"/>
        <v>3</v>
      </c>
      <c r="U1266" t="s">
        <v>162</v>
      </c>
      <c r="V1266">
        <f t="shared" si="673"/>
        <v>7</v>
      </c>
      <c r="W1266" t="s">
        <v>90</v>
      </c>
      <c r="X1266">
        <f t="shared" si="674"/>
        <v>7</v>
      </c>
      <c r="Y1266" t="s">
        <v>90</v>
      </c>
      <c r="Z1266">
        <f t="shared" si="675"/>
        <v>7</v>
      </c>
      <c r="AA1266" t="s">
        <v>179</v>
      </c>
      <c r="AB1266">
        <f t="shared" si="676"/>
        <v>4</v>
      </c>
      <c r="AC1266" t="s">
        <v>115</v>
      </c>
      <c r="AD1266">
        <f t="shared" si="677"/>
        <v>4</v>
      </c>
      <c r="AE1266">
        <v>6</v>
      </c>
      <c r="AF1266">
        <v>5</v>
      </c>
      <c r="AG1266">
        <v>1998</v>
      </c>
      <c r="AH1266">
        <v>1999</v>
      </c>
      <c r="AI1266" t="s">
        <v>93</v>
      </c>
      <c r="AJ1266">
        <f t="shared" si="678"/>
        <v>5</v>
      </c>
      <c r="AK1266" t="s">
        <v>94</v>
      </c>
      <c r="AL1266">
        <f t="shared" si="679"/>
        <v>8</v>
      </c>
      <c r="AM1266" t="s">
        <v>116</v>
      </c>
      <c r="AN1266">
        <f t="shared" si="680"/>
        <v>10</v>
      </c>
      <c r="AO1266" t="s">
        <v>116</v>
      </c>
      <c r="AP1266" t="s">
        <v>117</v>
      </c>
      <c r="AQ1266">
        <f t="shared" si="681"/>
        <v>2</v>
      </c>
      <c r="AR1266">
        <v>0</v>
      </c>
      <c r="AS1266" t="s">
        <v>97</v>
      </c>
      <c r="AT1266">
        <f t="shared" si="682"/>
        <v>4</v>
      </c>
      <c r="AU1266" t="s">
        <v>98</v>
      </c>
      <c r="AV1266">
        <f t="shared" si="683"/>
        <v>3</v>
      </c>
      <c r="AW1266" t="s">
        <v>99</v>
      </c>
      <c r="AX1266">
        <f t="shared" si="684"/>
        <v>6</v>
      </c>
      <c r="AY1266" t="s">
        <v>97</v>
      </c>
      <c r="AZ1266">
        <f t="shared" si="685"/>
        <v>5</v>
      </c>
      <c r="BA1266" t="s">
        <v>98</v>
      </c>
      <c r="BB1266">
        <f t="shared" si="686"/>
        <v>4</v>
      </c>
      <c r="BC1266" t="s">
        <v>100</v>
      </c>
      <c r="BD1266" t="s">
        <v>101</v>
      </c>
      <c r="BE1266">
        <f t="shared" si="687"/>
        <v>7</v>
      </c>
      <c r="BF1266">
        <v>266</v>
      </c>
      <c r="BG1266" t="s">
        <v>102</v>
      </c>
      <c r="BH1266">
        <v>0</v>
      </c>
      <c r="BI1266">
        <v>1139</v>
      </c>
      <c r="BJ1266">
        <v>1405</v>
      </c>
      <c r="BK1266" t="s">
        <v>103</v>
      </c>
      <c r="BL1266">
        <f t="shared" si="688"/>
        <v>6</v>
      </c>
      <c r="BM1266" t="s">
        <v>104</v>
      </c>
      <c r="BN1266" t="s">
        <v>105</v>
      </c>
      <c r="BO1266" t="s">
        <v>106</v>
      </c>
      <c r="BP1266">
        <f t="shared" si="689"/>
        <v>6</v>
      </c>
      <c r="BQ1266">
        <v>1337</v>
      </c>
      <c r="BR1266">
        <v>0</v>
      </c>
      <c r="BS1266">
        <v>0</v>
      </c>
      <c r="BT1266">
        <v>1337</v>
      </c>
      <c r="BU1266">
        <v>1</v>
      </c>
      <c r="BV1266">
        <v>0</v>
      </c>
      <c r="BW1266">
        <v>2</v>
      </c>
      <c r="BX1266">
        <v>0</v>
      </c>
      <c r="BY1266">
        <v>2</v>
      </c>
      <c r="BZ1266">
        <v>1</v>
      </c>
      <c r="CA1266" t="s">
        <v>97</v>
      </c>
      <c r="CB1266">
        <f t="shared" si="690"/>
        <v>5</v>
      </c>
      <c r="CC1266">
        <v>5</v>
      </c>
      <c r="CD1266" t="s">
        <v>107</v>
      </c>
      <c r="CE1266">
        <v>0</v>
      </c>
      <c r="CF1266" t="s">
        <v>83</v>
      </c>
      <c r="CG1266" t="s">
        <v>108</v>
      </c>
      <c r="CH1266">
        <f t="shared" si="691"/>
        <v>6</v>
      </c>
      <c r="CI1266">
        <v>1998</v>
      </c>
      <c r="CJ1266" t="s">
        <v>157</v>
      </c>
      <c r="CK1266">
        <f t="shared" si="692"/>
        <v>4</v>
      </c>
      <c r="CL1266">
        <v>2</v>
      </c>
      <c r="CM1266">
        <v>511</v>
      </c>
      <c r="CN1266" t="s">
        <v>98</v>
      </c>
      <c r="CO1266">
        <f t="shared" si="693"/>
        <v>4</v>
      </c>
      <c r="CP1266" t="s">
        <v>98</v>
      </c>
      <c r="CQ1266">
        <f t="shared" si="694"/>
        <v>4</v>
      </c>
      <c r="CR1266" t="s">
        <v>105</v>
      </c>
      <c r="CS1266">
        <f t="shared" si="695"/>
        <v>3</v>
      </c>
      <c r="CT1266">
        <v>144</v>
      </c>
      <c r="CU1266">
        <v>68</v>
      </c>
      <c r="CV1266">
        <v>0</v>
      </c>
      <c r="CW1266">
        <v>0</v>
      </c>
      <c r="CX1266">
        <v>0</v>
      </c>
      <c r="CY1266">
        <v>0</v>
      </c>
      <c r="CZ1266" t="s">
        <v>83</v>
      </c>
      <c r="DA1266" t="s">
        <v>83</v>
      </c>
      <c r="DB1266">
        <f t="shared" si="696"/>
        <v>5</v>
      </c>
      <c r="DC1266" t="s">
        <v>83</v>
      </c>
      <c r="DD1266">
        <v>0</v>
      </c>
      <c r="DE1266">
        <v>8</v>
      </c>
      <c r="DF1266">
        <v>2008</v>
      </c>
      <c r="DG1266">
        <f t="shared" si="699"/>
        <v>15</v>
      </c>
      <c r="DH1266" t="s">
        <v>173</v>
      </c>
      <c r="DI1266">
        <f t="shared" si="697"/>
        <v>3</v>
      </c>
      <c r="DJ1266" t="s">
        <v>128</v>
      </c>
      <c r="DK1266">
        <f t="shared" si="698"/>
        <v>3</v>
      </c>
      <c r="DL1266">
        <v>181000</v>
      </c>
    </row>
    <row r="1267" spans="1:116" x14ac:dyDescent="0.35">
      <c r="A1267">
        <v>1266</v>
      </c>
      <c r="B1267">
        <v>160</v>
      </c>
      <c r="C1267" t="s">
        <v>192</v>
      </c>
      <c r="D1267">
        <f t="shared" si="665"/>
        <v>5</v>
      </c>
      <c r="E1267">
        <v>35</v>
      </c>
      <c r="F1267">
        <v>3735</v>
      </c>
      <c r="G1267" t="s">
        <v>82</v>
      </c>
      <c r="H1267">
        <f t="shared" si="666"/>
        <v>2</v>
      </c>
      <c r="I1267" t="s">
        <v>83</v>
      </c>
      <c r="J1267" t="str">
        <f t="shared" si="667"/>
        <v/>
      </c>
      <c r="K1267" t="s">
        <v>84</v>
      </c>
      <c r="L1267">
        <f t="shared" si="668"/>
        <v>1</v>
      </c>
      <c r="M1267" t="s">
        <v>85</v>
      </c>
      <c r="N1267">
        <f t="shared" si="669"/>
        <v>2</v>
      </c>
      <c r="O1267" t="s">
        <v>86</v>
      </c>
      <c r="P1267">
        <f t="shared" si="670"/>
        <v>4</v>
      </c>
      <c r="Q1267" t="s">
        <v>238</v>
      </c>
      <c r="R1267">
        <f t="shared" si="671"/>
        <v>5</v>
      </c>
      <c r="S1267" t="s">
        <v>88</v>
      </c>
      <c r="T1267">
        <f t="shared" si="672"/>
        <v>3</v>
      </c>
      <c r="U1267" t="s">
        <v>136</v>
      </c>
      <c r="V1267">
        <f t="shared" si="673"/>
        <v>18</v>
      </c>
      <c r="W1267" t="s">
        <v>90</v>
      </c>
      <c r="X1267">
        <f t="shared" si="674"/>
        <v>7</v>
      </c>
      <c r="Y1267" t="s">
        <v>90</v>
      </c>
      <c r="Z1267">
        <f t="shared" si="675"/>
        <v>7</v>
      </c>
      <c r="AA1267" t="s">
        <v>179</v>
      </c>
      <c r="AB1267">
        <f t="shared" si="676"/>
        <v>4</v>
      </c>
      <c r="AC1267" t="s">
        <v>92</v>
      </c>
      <c r="AD1267">
        <f t="shared" si="677"/>
        <v>8</v>
      </c>
      <c r="AE1267">
        <v>7</v>
      </c>
      <c r="AF1267">
        <v>5</v>
      </c>
      <c r="AG1267">
        <v>1999</v>
      </c>
      <c r="AH1267">
        <v>1999</v>
      </c>
      <c r="AI1267" t="s">
        <v>152</v>
      </c>
      <c r="AJ1267">
        <f t="shared" si="678"/>
        <v>6</v>
      </c>
      <c r="AK1267" t="s">
        <v>94</v>
      </c>
      <c r="AL1267">
        <f t="shared" si="679"/>
        <v>8</v>
      </c>
      <c r="AM1267" t="s">
        <v>116</v>
      </c>
      <c r="AN1267">
        <f t="shared" si="680"/>
        <v>10</v>
      </c>
      <c r="AO1267" t="s">
        <v>116</v>
      </c>
      <c r="AP1267" t="s">
        <v>96</v>
      </c>
      <c r="AQ1267">
        <f t="shared" si="681"/>
        <v>4</v>
      </c>
      <c r="AR1267">
        <v>218</v>
      </c>
      <c r="AS1267" t="s">
        <v>97</v>
      </c>
      <c r="AT1267">
        <f t="shared" si="682"/>
        <v>4</v>
      </c>
      <c r="AU1267" t="s">
        <v>98</v>
      </c>
      <c r="AV1267">
        <f t="shared" si="683"/>
        <v>3</v>
      </c>
      <c r="AW1267" t="s">
        <v>99</v>
      </c>
      <c r="AX1267">
        <f t="shared" si="684"/>
        <v>6</v>
      </c>
      <c r="AY1267" t="s">
        <v>97</v>
      </c>
      <c r="AZ1267">
        <f t="shared" si="685"/>
        <v>5</v>
      </c>
      <c r="BA1267" t="s">
        <v>98</v>
      </c>
      <c r="BB1267">
        <f t="shared" si="686"/>
        <v>4</v>
      </c>
      <c r="BC1267" t="s">
        <v>100</v>
      </c>
      <c r="BD1267" t="s">
        <v>101</v>
      </c>
      <c r="BE1267">
        <f t="shared" si="687"/>
        <v>7</v>
      </c>
      <c r="BF1267">
        <v>450</v>
      </c>
      <c r="BG1267" t="s">
        <v>102</v>
      </c>
      <c r="BH1267">
        <v>0</v>
      </c>
      <c r="BI1267">
        <v>241</v>
      </c>
      <c r="BJ1267">
        <v>691</v>
      </c>
      <c r="BK1267" t="s">
        <v>103</v>
      </c>
      <c r="BL1267">
        <f t="shared" si="688"/>
        <v>6</v>
      </c>
      <c r="BM1267" t="s">
        <v>104</v>
      </c>
      <c r="BN1267" t="s">
        <v>105</v>
      </c>
      <c r="BO1267" t="s">
        <v>106</v>
      </c>
      <c r="BP1267">
        <f t="shared" si="689"/>
        <v>6</v>
      </c>
      <c r="BQ1267">
        <v>713</v>
      </c>
      <c r="BR1267">
        <v>739</v>
      </c>
      <c r="BS1267">
        <v>0</v>
      </c>
      <c r="BT1267">
        <v>1452</v>
      </c>
      <c r="BU1267">
        <v>1</v>
      </c>
      <c r="BV1267">
        <v>0</v>
      </c>
      <c r="BW1267">
        <v>2</v>
      </c>
      <c r="BX1267">
        <v>1</v>
      </c>
      <c r="BY1267">
        <v>3</v>
      </c>
      <c r="BZ1267">
        <v>1</v>
      </c>
      <c r="CA1267" t="s">
        <v>97</v>
      </c>
      <c r="CB1267">
        <f t="shared" si="690"/>
        <v>5</v>
      </c>
      <c r="CC1267">
        <v>6</v>
      </c>
      <c r="CD1267" t="s">
        <v>107</v>
      </c>
      <c r="CE1267">
        <v>0</v>
      </c>
      <c r="CF1267" t="s">
        <v>83</v>
      </c>
      <c r="CG1267" t="s">
        <v>127</v>
      </c>
      <c r="CH1267">
        <f t="shared" si="691"/>
        <v>5</v>
      </c>
      <c r="CI1267">
        <v>1999</v>
      </c>
      <c r="CJ1267" t="s">
        <v>102</v>
      </c>
      <c r="CK1267">
        <f t="shared" si="692"/>
        <v>2</v>
      </c>
      <c r="CL1267">
        <v>2</v>
      </c>
      <c r="CM1267">
        <v>506</v>
      </c>
      <c r="CN1267" t="s">
        <v>98</v>
      </c>
      <c r="CO1267">
        <f t="shared" si="693"/>
        <v>4</v>
      </c>
      <c r="CP1267" t="s">
        <v>98</v>
      </c>
      <c r="CQ1267">
        <f t="shared" si="694"/>
        <v>4</v>
      </c>
      <c r="CR1267" t="s">
        <v>105</v>
      </c>
      <c r="CS1267">
        <f t="shared" si="695"/>
        <v>3</v>
      </c>
      <c r="CT1267">
        <v>0</v>
      </c>
      <c r="CU1267">
        <v>34</v>
      </c>
      <c r="CV1267">
        <v>0</v>
      </c>
      <c r="CW1267">
        <v>0</v>
      </c>
      <c r="CX1267">
        <v>0</v>
      </c>
      <c r="CY1267">
        <v>0</v>
      </c>
      <c r="CZ1267" t="s">
        <v>83</v>
      </c>
      <c r="DA1267" t="s">
        <v>83</v>
      </c>
      <c r="DB1267">
        <f t="shared" si="696"/>
        <v>5</v>
      </c>
      <c r="DC1267" t="s">
        <v>83</v>
      </c>
      <c r="DD1267">
        <v>0</v>
      </c>
      <c r="DE1267">
        <v>3</v>
      </c>
      <c r="DF1267">
        <v>2006</v>
      </c>
      <c r="DG1267">
        <f t="shared" si="699"/>
        <v>17</v>
      </c>
      <c r="DH1267" t="s">
        <v>110</v>
      </c>
      <c r="DI1267">
        <f t="shared" si="697"/>
        <v>4</v>
      </c>
      <c r="DJ1267" t="s">
        <v>111</v>
      </c>
      <c r="DK1267">
        <f t="shared" si="698"/>
        <v>5</v>
      </c>
      <c r="DL1267">
        <v>183900</v>
      </c>
    </row>
    <row r="1268" spans="1:116" x14ac:dyDescent="0.35">
      <c r="A1268">
        <v>1267</v>
      </c>
      <c r="B1268">
        <v>190</v>
      </c>
      <c r="C1268" t="s">
        <v>142</v>
      </c>
      <c r="D1268">
        <f t="shared" si="665"/>
        <v>2</v>
      </c>
      <c r="E1268">
        <v>60</v>
      </c>
      <c r="F1268">
        <v>10120</v>
      </c>
      <c r="G1268" t="s">
        <v>82</v>
      </c>
      <c r="H1268">
        <f t="shared" si="666"/>
        <v>2</v>
      </c>
      <c r="I1268" t="s">
        <v>83</v>
      </c>
      <c r="J1268" t="str">
        <f t="shared" si="667"/>
        <v/>
      </c>
      <c r="K1268" t="s">
        <v>120</v>
      </c>
      <c r="L1268">
        <f t="shared" si="668"/>
        <v>2</v>
      </c>
      <c r="M1268" t="s">
        <v>175</v>
      </c>
      <c r="N1268">
        <f t="shared" si="669"/>
        <v>1</v>
      </c>
      <c r="O1268" t="s">
        <v>86</v>
      </c>
      <c r="P1268">
        <f t="shared" si="670"/>
        <v>4</v>
      </c>
      <c r="Q1268" t="s">
        <v>87</v>
      </c>
      <c r="R1268">
        <f t="shared" si="671"/>
        <v>4</v>
      </c>
      <c r="S1268" t="s">
        <v>88</v>
      </c>
      <c r="T1268">
        <f t="shared" si="672"/>
        <v>3</v>
      </c>
      <c r="U1268" t="s">
        <v>143</v>
      </c>
      <c r="V1268">
        <f t="shared" si="673"/>
        <v>9</v>
      </c>
      <c r="W1268" t="s">
        <v>114</v>
      </c>
      <c r="X1268">
        <f t="shared" si="674"/>
        <v>2</v>
      </c>
      <c r="Y1268" t="s">
        <v>90</v>
      </c>
      <c r="Z1268">
        <f t="shared" si="675"/>
        <v>7</v>
      </c>
      <c r="AA1268" t="s">
        <v>149</v>
      </c>
      <c r="AB1268">
        <f t="shared" si="676"/>
        <v>1</v>
      </c>
      <c r="AC1268" t="s">
        <v>201</v>
      </c>
      <c r="AD1268">
        <f t="shared" si="677"/>
        <v>5</v>
      </c>
      <c r="AE1268">
        <v>7</v>
      </c>
      <c r="AF1268">
        <v>4</v>
      </c>
      <c r="AG1268">
        <v>1910</v>
      </c>
      <c r="AH1268">
        <v>1950</v>
      </c>
      <c r="AI1268" t="s">
        <v>152</v>
      </c>
      <c r="AJ1268">
        <f t="shared" si="678"/>
        <v>6</v>
      </c>
      <c r="AK1268" t="s">
        <v>94</v>
      </c>
      <c r="AL1268">
        <f t="shared" si="679"/>
        <v>8</v>
      </c>
      <c r="AM1268" t="s">
        <v>124</v>
      </c>
      <c r="AN1268">
        <f t="shared" si="680"/>
        <v>4</v>
      </c>
      <c r="AO1268" t="s">
        <v>124</v>
      </c>
      <c r="AP1268" t="s">
        <v>117</v>
      </c>
      <c r="AQ1268">
        <f t="shared" si="681"/>
        <v>2</v>
      </c>
      <c r="AR1268">
        <v>0</v>
      </c>
      <c r="AS1268" t="s">
        <v>147</v>
      </c>
      <c r="AT1268">
        <f t="shared" si="682"/>
        <v>2</v>
      </c>
      <c r="AU1268" t="s">
        <v>98</v>
      </c>
      <c r="AV1268">
        <f t="shared" si="683"/>
        <v>3</v>
      </c>
      <c r="AW1268" t="s">
        <v>118</v>
      </c>
      <c r="AX1268">
        <f t="shared" si="684"/>
        <v>2</v>
      </c>
      <c r="AY1268" t="s">
        <v>98</v>
      </c>
      <c r="AZ1268">
        <f t="shared" si="685"/>
        <v>4</v>
      </c>
      <c r="BA1268" t="s">
        <v>98</v>
      </c>
      <c r="BB1268">
        <f t="shared" si="686"/>
        <v>4</v>
      </c>
      <c r="BC1268" t="s">
        <v>100</v>
      </c>
      <c r="BD1268" t="s">
        <v>102</v>
      </c>
      <c r="BE1268">
        <f t="shared" si="687"/>
        <v>6</v>
      </c>
      <c r="BF1268">
        <v>0</v>
      </c>
      <c r="BG1268" t="s">
        <v>102</v>
      </c>
      <c r="BH1268">
        <v>0</v>
      </c>
      <c r="BI1268">
        <v>925</v>
      </c>
      <c r="BJ1268">
        <v>925</v>
      </c>
      <c r="BK1268" t="s">
        <v>103</v>
      </c>
      <c r="BL1268">
        <f t="shared" si="688"/>
        <v>6</v>
      </c>
      <c r="BM1268" t="s">
        <v>98</v>
      </c>
      <c r="BN1268" t="s">
        <v>177</v>
      </c>
      <c r="BO1268" t="s">
        <v>145</v>
      </c>
      <c r="BP1268">
        <f t="shared" si="689"/>
        <v>2</v>
      </c>
      <c r="BQ1268">
        <v>964</v>
      </c>
      <c r="BR1268">
        <v>925</v>
      </c>
      <c r="BS1268">
        <v>0</v>
      </c>
      <c r="BT1268">
        <v>1889</v>
      </c>
      <c r="BU1268">
        <v>0</v>
      </c>
      <c r="BV1268">
        <v>0</v>
      </c>
      <c r="BW1268">
        <v>1</v>
      </c>
      <c r="BX1268">
        <v>1</v>
      </c>
      <c r="BY1268">
        <v>4</v>
      </c>
      <c r="BZ1268">
        <v>2</v>
      </c>
      <c r="CA1268" t="s">
        <v>98</v>
      </c>
      <c r="CB1268">
        <f t="shared" si="690"/>
        <v>4</v>
      </c>
      <c r="CC1268">
        <v>9</v>
      </c>
      <c r="CD1268" t="s">
        <v>107</v>
      </c>
      <c r="CE1268">
        <v>1</v>
      </c>
      <c r="CF1268" t="s">
        <v>97</v>
      </c>
      <c r="CG1268" t="s">
        <v>127</v>
      </c>
      <c r="CH1268">
        <f t="shared" si="691"/>
        <v>5</v>
      </c>
      <c r="CI1268">
        <v>1960</v>
      </c>
      <c r="CJ1268" t="s">
        <v>102</v>
      </c>
      <c r="CK1268">
        <f t="shared" si="692"/>
        <v>2</v>
      </c>
      <c r="CL1268">
        <v>1</v>
      </c>
      <c r="CM1268">
        <v>308</v>
      </c>
      <c r="CN1268" t="s">
        <v>98</v>
      </c>
      <c r="CO1268">
        <f t="shared" si="693"/>
        <v>4</v>
      </c>
      <c r="CP1268" t="s">
        <v>98</v>
      </c>
      <c r="CQ1268">
        <f t="shared" si="694"/>
        <v>4</v>
      </c>
      <c r="CR1268" t="s">
        <v>177</v>
      </c>
      <c r="CS1268">
        <f t="shared" si="695"/>
        <v>2</v>
      </c>
      <c r="CT1268">
        <v>0</v>
      </c>
      <c r="CU1268">
        <v>0</v>
      </c>
      <c r="CV1268">
        <v>264</v>
      </c>
      <c r="CW1268">
        <v>0</v>
      </c>
      <c r="CX1268">
        <v>0</v>
      </c>
      <c r="CY1268">
        <v>0</v>
      </c>
      <c r="CZ1268" t="s">
        <v>83</v>
      </c>
      <c r="DA1268" t="s">
        <v>134</v>
      </c>
      <c r="DB1268">
        <f t="shared" si="696"/>
        <v>3</v>
      </c>
      <c r="DC1268" t="s">
        <v>83</v>
      </c>
      <c r="DD1268">
        <v>0</v>
      </c>
      <c r="DE1268">
        <v>1</v>
      </c>
      <c r="DF1268">
        <v>2007</v>
      </c>
      <c r="DG1268">
        <f t="shared" si="699"/>
        <v>16</v>
      </c>
      <c r="DH1268" t="s">
        <v>110</v>
      </c>
      <c r="DI1268">
        <f t="shared" si="697"/>
        <v>4</v>
      </c>
      <c r="DJ1268" t="s">
        <v>111</v>
      </c>
      <c r="DK1268">
        <f t="shared" si="698"/>
        <v>5</v>
      </c>
      <c r="DL1268">
        <v>122000</v>
      </c>
    </row>
    <row r="1269" spans="1:116" x14ac:dyDescent="0.35">
      <c r="A1269">
        <v>1268</v>
      </c>
      <c r="B1269">
        <v>20</v>
      </c>
      <c r="C1269" t="s">
        <v>81</v>
      </c>
      <c r="D1269">
        <f t="shared" si="665"/>
        <v>4</v>
      </c>
      <c r="E1269">
        <v>89</v>
      </c>
      <c r="F1269">
        <v>13214</v>
      </c>
      <c r="G1269" t="s">
        <v>82</v>
      </c>
      <c r="H1269">
        <f t="shared" si="666"/>
        <v>2</v>
      </c>
      <c r="I1269" t="s">
        <v>83</v>
      </c>
      <c r="J1269" t="str">
        <f t="shared" si="667"/>
        <v/>
      </c>
      <c r="K1269" t="s">
        <v>120</v>
      </c>
      <c r="L1269">
        <f t="shared" si="668"/>
        <v>2</v>
      </c>
      <c r="M1269" t="s">
        <v>199</v>
      </c>
      <c r="N1269">
        <f t="shared" si="669"/>
        <v>4</v>
      </c>
      <c r="O1269" t="s">
        <v>86</v>
      </c>
      <c r="P1269">
        <f t="shared" si="670"/>
        <v>4</v>
      </c>
      <c r="Q1269" t="s">
        <v>87</v>
      </c>
      <c r="R1269">
        <f t="shared" si="671"/>
        <v>4</v>
      </c>
      <c r="S1269" t="s">
        <v>88</v>
      </c>
      <c r="T1269">
        <f t="shared" si="672"/>
        <v>3</v>
      </c>
      <c r="U1269" t="s">
        <v>189</v>
      </c>
      <c r="V1269">
        <f t="shared" si="673"/>
        <v>2</v>
      </c>
      <c r="W1269" t="s">
        <v>90</v>
      </c>
      <c r="X1269">
        <f t="shared" si="674"/>
        <v>7</v>
      </c>
      <c r="Y1269" t="s">
        <v>90</v>
      </c>
      <c r="Z1269">
        <f t="shared" si="675"/>
        <v>7</v>
      </c>
      <c r="AA1269" t="s">
        <v>91</v>
      </c>
      <c r="AB1269">
        <f t="shared" si="676"/>
        <v>3</v>
      </c>
      <c r="AC1269" t="s">
        <v>115</v>
      </c>
      <c r="AD1269">
        <f t="shared" si="677"/>
        <v>4</v>
      </c>
      <c r="AE1269">
        <v>9</v>
      </c>
      <c r="AF1269">
        <v>5</v>
      </c>
      <c r="AG1269">
        <v>2008</v>
      </c>
      <c r="AH1269">
        <v>2009</v>
      </c>
      <c r="AI1269" t="s">
        <v>152</v>
      </c>
      <c r="AJ1269">
        <f t="shared" si="678"/>
        <v>6</v>
      </c>
      <c r="AK1269" t="s">
        <v>94</v>
      </c>
      <c r="AL1269">
        <f t="shared" si="679"/>
        <v>8</v>
      </c>
      <c r="AM1269" t="s">
        <v>203</v>
      </c>
      <c r="AN1269">
        <f t="shared" si="680"/>
        <v>7</v>
      </c>
      <c r="AO1269" t="s">
        <v>181</v>
      </c>
      <c r="AP1269" t="s">
        <v>117</v>
      </c>
      <c r="AQ1269">
        <f t="shared" si="681"/>
        <v>2</v>
      </c>
      <c r="AR1269">
        <v>0</v>
      </c>
      <c r="AS1269" t="s">
        <v>104</v>
      </c>
      <c r="AT1269">
        <f t="shared" si="682"/>
        <v>5</v>
      </c>
      <c r="AU1269" t="s">
        <v>98</v>
      </c>
      <c r="AV1269">
        <f t="shared" si="683"/>
        <v>3</v>
      </c>
      <c r="AW1269" t="s">
        <v>99</v>
      </c>
      <c r="AX1269">
        <f t="shared" si="684"/>
        <v>6</v>
      </c>
      <c r="AY1269" t="s">
        <v>104</v>
      </c>
      <c r="AZ1269">
        <f t="shared" si="685"/>
        <v>6</v>
      </c>
      <c r="BA1269" t="s">
        <v>98</v>
      </c>
      <c r="BB1269">
        <f t="shared" si="686"/>
        <v>4</v>
      </c>
      <c r="BC1269" t="s">
        <v>97</v>
      </c>
      <c r="BD1269" t="s">
        <v>102</v>
      </c>
      <c r="BE1269">
        <f t="shared" si="687"/>
        <v>6</v>
      </c>
      <c r="BF1269">
        <v>0</v>
      </c>
      <c r="BG1269" t="s">
        <v>102</v>
      </c>
      <c r="BH1269">
        <v>0</v>
      </c>
      <c r="BI1269">
        <v>2002</v>
      </c>
      <c r="BJ1269">
        <v>2002</v>
      </c>
      <c r="BK1269" t="s">
        <v>103</v>
      </c>
      <c r="BL1269">
        <f t="shared" si="688"/>
        <v>6</v>
      </c>
      <c r="BM1269" t="s">
        <v>104</v>
      </c>
      <c r="BN1269" t="s">
        <v>105</v>
      </c>
      <c r="BO1269" t="s">
        <v>106</v>
      </c>
      <c r="BP1269">
        <f t="shared" si="689"/>
        <v>6</v>
      </c>
      <c r="BQ1269">
        <v>2018</v>
      </c>
      <c r="BR1269">
        <v>0</v>
      </c>
      <c r="BS1269">
        <v>0</v>
      </c>
      <c r="BT1269">
        <v>2018</v>
      </c>
      <c r="BU1269">
        <v>0</v>
      </c>
      <c r="BV1269">
        <v>0</v>
      </c>
      <c r="BW1269">
        <v>2</v>
      </c>
      <c r="BX1269">
        <v>0</v>
      </c>
      <c r="BY1269">
        <v>3</v>
      </c>
      <c r="BZ1269">
        <v>1</v>
      </c>
      <c r="CA1269" t="s">
        <v>104</v>
      </c>
      <c r="CB1269">
        <f t="shared" si="690"/>
        <v>6</v>
      </c>
      <c r="CC1269">
        <v>10</v>
      </c>
      <c r="CD1269" t="s">
        <v>107</v>
      </c>
      <c r="CE1269">
        <v>1</v>
      </c>
      <c r="CF1269" t="s">
        <v>97</v>
      </c>
      <c r="CG1269" t="s">
        <v>108</v>
      </c>
      <c r="CH1269">
        <f t="shared" si="691"/>
        <v>6</v>
      </c>
      <c r="CI1269">
        <v>2009</v>
      </c>
      <c r="CJ1269" t="s">
        <v>157</v>
      </c>
      <c r="CK1269">
        <f t="shared" si="692"/>
        <v>4</v>
      </c>
      <c r="CL1269">
        <v>3</v>
      </c>
      <c r="CM1269">
        <v>746</v>
      </c>
      <c r="CN1269" t="s">
        <v>98</v>
      </c>
      <c r="CO1269">
        <f t="shared" si="693"/>
        <v>4</v>
      </c>
      <c r="CP1269" t="s">
        <v>98</v>
      </c>
      <c r="CQ1269">
        <f t="shared" si="694"/>
        <v>4</v>
      </c>
      <c r="CR1269" t="s">
        <v>105</v>
      </c>
      <c r="CS1269">
        <f t="shared" si="695"/>
        <v>3</v>
      </c>
      <c r="CT1269">
        <v>144</v>
      </c>
      <c r="CU1269">
        <v>76</v>
      </c>
      <c r="CV1269">
        <v>0</v>
      </c>
      <c r="CW1269">
        <v>0</v>
      </c>
      <c r="CX1269">
        <v>0</v>
      </c>
      <c r="CY1269">
        <v>0</v>
      </c>
      <c r="CZ1269" t="s">
        <v>83</v>
      </c>
      <c r="DA1269" t="s">
        <v>83</v>
      </c>
      <c r="DB1269">
        <f t="shared" si="696"/>
        <v>5</v>
      </c>
      <c r="DC1269" t="s">
        <v>83</v>
      </c>
      <c r="DD1269">
        <v>0</v>
      </c>
      <c r="DE1269">
        <v>5</v>
      </c>
      <c r="DF1269">
        <v>2010</v>
      </c>
      <c r="DG1269">
        <f t="shared" si="699"/>
        <v>13</v>
      </c>
      <c r="DH1269" t="s">
        <v>110</v>
      </c>
      <c r="DI1269">
        <f t="shared" si="697"/>
        <v>4</v>
      </c>
      <c r="DJ1269" t="s">
        <v>111</v>
      </c>
      <c r="DK1269">
        <f t="shared" si="698"/>
        <v>5</v>
      </c>
      <c r="DL1269">
        <v>378500</v>
      </c>
    </row>
    <row r="1270" spans="1:116" x14ac:dyDescent="0.35">
      <c r="A1270">
        <v>1269</v>
      </c>
      <c r="B1270">
        <v>50</v>
      </c>
      <c r="C1270" t="s">
        <v>81</v>
      </c>
      <c r="D1270">
        <f t="shared" si="665"/>
        <v>4</v>
      </c>
      <c r="E1270" t="s">
        <v>83</v>
      </c>
      <c r="F1270">
        <v>14100</v>
      </c>
      <c r="G1270" t="s">
        <v>82</v>
      </c>
      <c r="H1270">
        <f t="shared" si="666"/>
        <v>2</v>
      </c>
      <c r="I1270" t="s">
        <v>83</v>
      </c>
      <c r="J1270" t="str">
        <f t="shared" si="667"/>
        <v/>
      </c>
      <c r="K1270" t="s">
        <v>120</v>
      </c>
      <c r="L1270">
        <f t="shared" si="668"/>
        <v>2</v>
      </c>
      <c r="M1270" t="s">
        <v>85</v>
      </c>
      <c r="N1270">
        <f t="shared" si="669"/>
        <v>2</v>
      </c>
      <c r="O1270" t="s">
        <v>86</v>
      </c>
      <c r="P1270">
        <f t="shared" si="670"/>
        <v>4</v>
      </c>
      <c r="Q1270" t="s">
        <v>87</v>
      </c>
      <c r="R1270">
        <f t="shared" si="671"/>
        <v>4</v>
      </c>
      <c r="S1270" t="s">
        <v>194</v>
      </c>
      <c r="T1270">
        <f t="shared" si="672"/>
        <v>2</v>
      </c>
      <c r="U1270" t="s">
        <v>123</v>
      </c>
      <c r="V1270">
        <f t="shared" si="673"/>
        <v>14</v>
      </c>
      <c r="W1270" t="s">
        <v>90</v>
      </c>
      <c r="X1270">
        <f t="shared" si="674"/>
        <v>7</v>
      </c>
      <c r="Y1270" t="s">
        <v>90</v>
      </c>
      <c r="Z1270">
        <f t="shared" si="675"/>
        <v>7</v>
      </c>
      <c r="AA1270" t="s">
        <v>91</v>
      </c>
      <c r="AB1270">
        <f t="shared" si="676"/>
        <v>3</v>
      </c>
      <c r="AC1270" t="s">
        <v>132</v>
      </c>
      <c r="AD1270">
        <f t="shared" si="677"/>
        <v>1</v>
      </c>
      <c r="AE1270">
        <v>8</v>
      </c>
      <c r="AF1270">
        <v>9</v>
      </c>
      <c r="AG1270">
        <v>1935</v>
      </c>
      <c r="AH1270">
        <v>1997</v>
      </c>
      <c r="AI1270" t="s">
        <v>93</v>
      </c>
      <c r="AJ1270">
        <f t="shared" si="678"/>
        <v>5</v>
      </c>
      <c r="AK1270" t="s">
        <v>94</v>
      </c>
      <c r="AL1270">
        <f t="shared" si="679"/>
        <v>8</v>
      </c>
      <c r="AM1270" t="s">
        <v>203</v>
      </c>
      <c r="AN1270">
        <f t="shared" si="680"/>
        <v>7</v>
      </c>
      <c r="AO1270" t="s">
        <v>203</v>
      </c>
      <c r="AP1270" t="s">
        <v>96</v>
      </c>
      <c r="AQ1270">
        <f t="shared" si="681"/>
        <v>4</v>
      </c>
      <c r="AR1270">
        <v>632</v>
      </c>
      <c r="AS1270" t="s">
        <v>98</v>
      </c>
      <c r="AT1270">
        <f t="shared" si="682"/>
        <v>3</v>
      </c>
      <c r="AU1270" t="s">
        <v>97</v>
      </c>
      <c r="AV1270">
        <f t="shared" si="683"/>
        <v>4</v>
      </c>
      <c r="AW1270" t="s">
        <v>118</v>
      </c>
      <c r="AX1270">
        <f t="shared" si="684"/>
        <v>2</v>
      </c>
      <c r="AY1270" t="s">
        <v>98</v>
      </c>
      <c r="AZ1270">
        <f t="shared" si="685"/>
        <v>4</v>
      </c>
      <c r="BA1270" t="s">
        <v>98</v>
      </c>
      <c r="BB1270">
        <f t="shared" si="686"/>
        <v>4</v>
      </c>
      <c r="BC1270" t="s">
        <v>121</v>
      </c>
      <c r="BD1270" t="s">
        <v>153</v>
      </c>
      <c r="BE1270">
        <f t="shared" si="687"/>
        <v>2</v>
      </c>
      <c r="BF1270">
        <v>192</v>
      </c>
      <c r="BG1270" t="s">
        <v>102</v>
      </c>
      <c r="BH1270">
        <v>0</v>
      </c>
      <c r="BI1270">
        <v>536</v>
      </c>
      <c r="BJ1270">
        <v>728</v>
      </c>
      <c r="BK1270" t="s">
        <v>103</v>
      </c>
      <c r="BL1270">
        <f t="shared" si="688"/>
        <v>6</v>
      </c>
      <c r="BM1270" t="s">
        <v>104</v>
      </c>
      <c r="BN1270" t="s">
        <v>105</v>
      </c>
      <c r="BO1270" t="s">
        <v>106</v>
      </c>
      <c r="BP1270">
        <f t="shared" si="689"/>
        <v>6</v>
      </c>
      <c r="BQ1270">
        <v>1968</v>
      </c>
      <c r="BR1270">
        <v>1479</v>
      </c>
      <c r="BS1270">
        <v>0</v>
      </c>
      <c r="BT1270">
        <v>3447</v>
      </c>
      <c r="BU1270">
        <v>0</v>
      </c>
      <c r="BV1270">
        <v>0</v>
      </c>
      <c r="BW1270">
        <v>3</v>
      </c>
      <c r="BX1270">
        <v>1</v>
      </c>
      <c r="BY1270">
        <v>4</v>
      </c>
      <c r="BZ1270">
        <v>1</v>
      </c>
      <c r="CA1270" t="s">
        <v>97</v>
      </c>
      <c r="CB1270">
        <f t="shared" si="690"/>
        <v>5</v>
      </c>
      <c r="CC1270">
        <v>11</v>
      </c>
      <c r="CD1270" t="s">
        <v>107</v>
      </c>
      <c r="CE1270">
        <v>2</v>
      </c>
      <c r="CF1270" t="s">
        <v>97</v>
      </c>
      <c r="CG1270" t="s">
        <v>156</v>
      </c>
      <c r="CH1270">
        <f t="shared" si="691"/>
        <v>7</v>
      </c>
      <c r="CI1270">
        <v>1982</v>
      </c>
      <c r="CJ1270" t="s">
        <v>102</v>
      </c>
      <c r="CK1270">
        <f t="shared" si="692"/>
        <v>2</v>
      </c>
      <c r="CL1270">
        <v>3</v>
      </c>
      <c r="CM1270">
        <v>1014</v>
      </c>
      <c r="CN1270" t="s">
        <v>98</v>
      </c>
      <c r="CO1270">
        <f t="shared" si="693"/>
        <v>4</v>
      </c>
      <c r="CP1270" t="s">
        <v>98</v>
      </c>
      <c r="CQ1270">
        <f t="shared" si="694"/>
        <v>4</v>
      </c>
      <c r="CR1270" t="s">
        <v>105</v>
      </c>
      <c r="CS1270">
        <f t="shared" si="695"/>
        <v>3</v>
      </c>
      <c r="CT1270">
        <v>314</v>
      </c>
      <c r="CU1270">
        <v>12</v>
      </c>
      <c r="CV1270">
        <v>0</v>
      </c>
      <c r="CW1270">
        <v>0</v>
      </c>
      <c r="CX1270">
        <v>0</v>
      </c>
      <c r="CY1270">
        <v>0</v>
      </c>
      <c r="CZ1270" t="s">
        <v>83</v>
      </c>
      <c r="DA1270" t="s">
        <v>163</v>
      </c>
      <c r="DB1270">
        <f t="shared" si="696"/>
        <v>2</v>
      </c>
      <c r="DC1270" t="s">
        <v>83</v>
      </c>
      <c r="DD1270">
        <v>0</v>
      </c>
      <c r="DE1270">
        <v>5</v>
      </c>
      <c r="DF1270">
        <v>2008</v>
      </c>
      <c r="DG1270">
        <f t="shared" si="699"/>
        <v>15</v>
      </c>
      <c r="DH1270" t="s">
        <v>110</v>
      </c>
      <c r="DI1270">
        <f t="shared" si="697"/>
        <v>4</v>
      </c>
      <c r="DJ1270" t="s">
        <v>111</v>
      </c>
      <c r="DK1270">
        <f t="shared" si="698"/>
        <v>5</v>
      </c>
      <c r="DL1270">
        <v>381000</v>
      </c>
    </row>
    <row r="1271" spans="1:116" x14ac:dyDescent="0.35">
      <c r="A1271">
        <v>1270</v>
      </c>
      <c r="B1271">
        <v>50</v>
      </c>
      <c r="C1271" t="s">
        <v>81</v>
      </c>
      <c r="D1271">
        <f t="shared" si="665"/>
        <v>4</v>
      </c>
      <c r="E1271">
        <v>78</v>
      </c>
      <c r="F1271">
        <v>11344</v>
      </c>
      <c r="G1271" t="s">
        <v>82</v>
      </c>
      <c r="H1271">
        <f t="shared" si="666"/>
        <v>2</v>
      </c>
      <c r="I1271" t="s">
        <v>83</v>
      </c>
      <c r="J1271" t="str">
        <f t="shared" si="667"/>
        <v/>
      </c>
      <c r="K1271" t="s">
        <v>84</v>
      </c>
      <c r="L1271">
        <f t="shared" si="668"/>
        <v>1</v>
      </c>
      <c r="M1271" t="s">
        <v>85</v>
      </c>
      <c r="N1271">
        <f t="shared" si="669"/>
        <v>2</v>
      </c>
      <c r="O1271" t="s">
        <v>86</v>
      </c>
      <c r="P1271">
        <f t="shared" si="670"/>
        <v>4</v>
      </c>
      <c r="Q1271" t="s">
        <v>87</v>
      </c>
      <c r="R1271">
        <f t="shared" si="671"/>
        <v>4</v>
      </c>
      <c r="S1271" t="s">
        <v>88</v>
      </c>
      <c r="T1271">
        <f t="shared" si="672"/>
        <v>3</v>
      </c>
      <c r="U1271" t="s">
        <v>162</v>
      </c>
      <c r="V1271">
        <f t="shared" si="673"/>
        <v>7</v>
      </c>
      <c r="W1271" t="s">
        <v>114</v>
      </c>
      <c r="X1271">
        <f t="shared" si="674"/>
        <v>2</v>
      </c>
      <c r="Y1271" t="s">
        <v>90</v>
      </c>
      <c r="Z1271">
        <f t="shared" si="675"/>
        <v>7</v>
      </c>
      <c r="AA1271" t="s">
        <v>91</v>
      </c>
      <c r="AB1271">
        <f t="shared" si="676"/>
        <v>3</v>
      </c>
      <c r="AC1271" t="s">
        <v>132</v>
      </c>
      <c r="AD1271">
        <f t="shared" si="677"/>
        <v>1</v>
      </c>
      <c r="AE1271">
        <v>5</v>
      </c>
      <c r="AF1271">
        <v>5</v>
      </c>
      <c r="AG1271">
        <v>1958</v>
      </c>
      <c r="AH1271">
        <v>1958</v>
      </c>
      <c r="AI1271" t="s">
        <v>93</v>
      </c>
      <c r="AJ1271">
        <f t="shared" si="678"/>
        <v>5</v>
      </c>
      <c r="AK1271" t="s">
        <v>94</v>
      </c>
      <c r="AL1271">
        <f t="shared" si="679"/>
        <v>8</v>
      </c>
      <c r="AM1271" t="s">
        <v>116</v>
      </c>
      <c r="AN1271">
        <f t="shared" si="680"/>
        <v>10</v>
      </c>
      <c r="AO1271" t="s">
        <v>116</v>
      </c>
      <c r="AP1271" t="s">
        <v>96</v>
      </c>
      <c r="AQ1271">
        <f t="shared" si="681"/>
        <v>4</v>
      </c>
      <c r="AR1271">
        <v>180</v>
      </c>
      <c r="AS1271" t="s">
        <v>98</v>
      </c>
      <c r="AT1271">
        <f t="shared" si="682"/>
        <v>3</v>
      </c>
      <c r="AU1271" t="s">
        <v>98</v>
      </c>
      <c r="AV1271">
        <f t="shared" si="683"/>
        <v>3</v>
      </c>
      <c r="AW1271" t="s">
        <v>118</v>
      </c>
      <c r="AX1271">
        <f t="shared" si="684"/>
        <v>2</v>
      </c>
      <c r="AY1271" t="s">
        <v>98</v>
      </c>
      <c r="AZ1271">
        <f t="shared" si="685"/>
        <v>4</v>
      </c>
      <c r="BA1271" t="s">
        <v>98</v>
      </c>
      <c r="BB1271">
        <f t="shared" si="686"/>
        <v>4</v>
      </c>
      <c r="BC1271" t="s">
        <v>100</v>
      </c>
      <c r="BD1271" t="s">
        <v>141</v>
      </c>
      <c r="BE1271">
        <f t="shared" si="687"/>
        <v>3</v>
      </c>
      <c r="BF1271">
        <v>460</v>
      </c>
      <c r="BG1271" t="s">
        <v>102</v>
      </c>
      <c r="BH1271">
        <v>0</v>
      </c>
      <c r="BI1271">
        <v>414</v>
      </c>
      <c r="BJ1271">
        <v>874</v>
      </c>
      <c r="BK1271" t="s">
        <v>206</v>
      </c>
      <c r="BL1271">
        <f t="shared" si="688"/>
        <v>1</v>
      </c>
      <c r="BM1271" t="s">
        <v>98</v>
      </c>
      <c r="BN1271" t="s">
        <v>105</v>
      </c>
      <c r="BO1271" t="s">
        <v>164</v>
      </c>
      <c r="BP1271">
        <f t="shared" si="689"/>
        <v>3</v>
      </c>
      <c r="BQ1271">
        <v>874</v>
      </c>
      <c r="BR1271">
        <v>650</v>
      </c>
      <c r="BS1271">
        <v>0</v>
      </c>
      <c r="BT1271">
        <v>1524</v>
      </c>
      <c r="BU1271">
        <v>0</v>
      </c>
      <c r="BV1271">
        <v>0</v>
      </c>
      <c r="BW1271">
        <v>1</v>
      </c>
      <c r="BX1271">
        <v>1</v>
      </c>
      <c r="BY1271">
        <v>3</v>
      </c>
      <c r="BZ1271">
        <v>1</v>
      </c>
      <c r="CA1271" t="s">
        <v>98</v>
      </c>
      <c r="CB1271">
        <f t="shared" si="690"/>
        <v>4</v>
      </c>
      <c r="CC1271">
        <v>7</v>
      </c>
      <c r="CD1271" t="s">
        <v>107</v>
      </c>
      <c r="CE1271">
        <v>0</v>
      </c>
      <c r="CF1271" t="s">
        <v>83</v>
      </c>
      <c r="CG1271" t="s">
        <v>108</v>
      </c>
      <c r="CH1271">
        <f t="shared" si="691"/>
        <v>6</v>
      </c>
      <c r="CI1271">
        <v>1958</v>
      </c>
      <c r="CJ1271" t="s">
        <v>102</v>
      </c>
      <c r="CK1271">
        <f t="shared" si="692"/>
        <v>2</v>
      </c>
      <c r="CL1271">
        <v>1</v>
      </c>
      <c r="CM1271">
        <v>315</v>
      </c>
      <c r="CN1271" t="s">
        <v>98</v>
      </c>
      <c r="CO1271">
        <f t="shared" si="693"/>
        <v>4</v>
      </c>
      <c r="CP1271" t="s">
        <v>98</v>
      </c>
      <c r="CQ1271">
        <f t="shared" si="694"/>
        <v>4</v>
      </c>
      <c r="CR1271" t="s">
        <v>105</v>
      </c>
      <c r="CS1271">
        <f t="shared" si="695"/>
        <v>3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 t="s">
        <v>83</v>
      </c>
      <c r="DA1271" t="s">
        <v>163</v>
      </c>
      <c r="DB1271">
        <f t="shared" si="696"/>
        <v>2</v>
      </c>
      <c r="DC1271" t="s">
        <v>83</v>
      </c>
      <c r="DD1271">
        <v>0</v>
      </c>
      <c r="DE1271">
        <v>7</v>
      </c>
      <c r="DF1271">
        <v>2007</v>
      </c>
      <c r="DG1271">
        <f t="shared" si="699"/>
        <v>16</v>
      </c>
      <c r="DH1271" t="s">
        <v>110</v>
      </c>
      <c r="DI1271">
        <f t="shared" si="697"/>
        <v>4</v>
      </c>
      <c r="DJ1271" t="s">
        <v>111</v>
      </c>
      <c r="DK1271">
        <f t="shared" si="698"/>
        <v>5</v>
      </c>
      <c r="DL1271">
        <v>144000</v>
      </c>
    </row>
    <row r="1272" spans="1:116" x14ac:dyDescent="0.35">
      <c r="A1272">
        <v>1271</v>
      </c>
      <c r="B1272">
        <v>40</v>
      </c>
      <c r="C1272" t="s">
        <v>81</v>
      </c>
      <c r="D1272">
        <f t="shared" si="665"/>
        <v>4</v>
      </c>
      <c r="E1272" t="s">
        <v>83</v>
      </c>
      <c r="F1272">
        <v>23595</v>
      </c>
      <c r="G1272" t="s">
        <v>82</v>
      </c>
      <c r="H1272">
        <f t="shared" si="666"/>
        <v>2</v>
      </c>
      <c r="I1272" t="s">
        <v>83</v>
      </c>
      <c r="J1272" t="str">
        <f t="shared" si="667"/>
        <v/>
      </c>
      <c r="K1272" t="s">
        <v>84</v>
      </c>
      <c r="L1272">
        <f t="shared" si="668"/>
        <v>1</v>
      </c>
      <c r="M1272" t="s">
        <v>195</v>
      </c>
      <c r="N1272">
        <f t="shared" si="669"/>
        <v>3</v>
      </c>
      <c r="O1272" t="s">
        <v>86</v>
      </c>
      <c r="P1272">
        <f t="shared" si="670"/>
        <v>4</v>
      </c>
      <c r="Q1272" t="s">
        <v>87</v>
      </c>
      <c r="R1272">
        <f t="shared" si="671"/>
        <v>4</v>
      </c>
      <c r="S1272" t="s">
        <v>213</v>
      </c>
      <c r="T1272">
        <f t="shared" si="672"/>
        <v>1</v>
      </c>
      <c r="U1272" t="s">
        <v>205</v>
      </c>
      <c r="V1272">
        <f t="shared" si="673"/>
        <v>1</v>
      </c>
      <c r="W1272" t="s">
        <v>90</v>
      </c>
      <c r="X1272">
        <f t="shared" si="674"/>
        <v>7</v>
      </c>
      <c r="Y1272" t="s">
        <v>90</v>
      </c>
      <c r="Z1272">
        <f t="shared" si="675"/>
        <v>7</v>
      </c>
      <c r="AA1272" t="s">
        <v>91</v>
      </c>
      <c r="AB1272">
        <f t="shared" si="676"/>
        <v>3</v>
      </c>
      <c r="AC1272" t="s">
        <v>115</v>
      </c>
      <c r="AD1272">
        <f t="shared" si="677"/>
        <v>4</v>
      </c>
      <c r="AE1272">
        <v>7</v>
      </c>
      <c r="AF1272">
        <v>6</v>
      </c>
      <c r="AG1272">
        <v>1979</v>
      </c>
      <c r="AH1272">
        <v>1979</v>
      </c>
      <c r="AI1272" t="s">
        <v>135</v>
      </c>
      <c r="AJ1272">
        <f t="shared" si="678"/>
        <v>2</v>
      </c>
      <c r="AK1272" t="s">
        <v>223</v>
      </c>
      <c r="AL1272">
        <f t="shared" si="679"/>
        <v>7</v>
      </c>
      <c r="AM1272" t="s">
        <v>161</v>
      </c>
      <c r="AN1272">
        <f t="shared" si="680"/>
        <v>3</v>
      </c>
      <c r="AO1272" t="s">
        <v>161</v>
      </c>
      <c r="AP1272" t="s">
        <v>117</v>
      </c>
      <c r="AQ1272">
        <f t="shared" si="681"/>
        <v>2</v>
      </c>
      <c r="AR1272">
        <v>0</v>
      </c>
      <c r="AS1272" t="s">
        <v>97</v>
      </c>
      <c r="AT1272">
        <f t="shared" si="682"/>
        <v>4</v>
      </c>
      <c r="AU1272" t="s">
        <v>98</v>
      </c>
      <c r="AV1272">
        <f t="shared" si="683"/>
        <v>3</v>
      </c>
      <c r="AW1272" t="s">
        <v>99</v>
      </c>
      <c r="AX1272">
        <f t="shared" si="684"/>
        <v>6</v>
      </c>
      <c r="AY1272" t="s">
        <v>97</v>
      </c>
      <c r="AZ1272">
        <f t="shared" si="685"/>
        <v>5</v>
      </c>
      <c r="BA1272" t="s">
        <v>98</v>
      </c>
      <c r="BB1272">
        <f t="shared" si="686"/>
        <v>4</v>
      </c>
      <c r="BC1272" t="s">
        <v>97</v>
      </c>
      <c r="BD1272" t="s">
        <v>101</v>
      </c>
      <c r="BE1272">
        <f t="shared" si="687"/>
        <v>7</v>
      </c>
      <c r="BF1272">
        <v>1258</v>
      </c>
      <c r="BG1272" t="s">
        <v>102</v>
      </c>
      <c r="BH1272">
        <v>0</v>
      </c>
      <c r="BI1272">
        <v>74</v>
      </c>
      <c r="BJ1272">
        <v>1332</v>
      </c>
      <c r="BK1272" t="s">
        <v>103</v>
      </c>
      <c r="BL1272">
        <f t="shared" si="688"/>
        <v>6</v>
      </c>
      <c r="BM1272" t="s">
        <v>98</v>
      </c>
      <c r="BN1272" t="s">
        <v>105</v>
      </c>
      <c r="BO1272" t="s">
        <v>106</v>
      </c>
      <c r="BP1272">
        <f t="shared" si="689"/>
        <v>6</v>
      </c>
      <c r="BQ1272">
        <v>1332</v>
      </c>
      <c r="BR1272">
        <v>192</v>
      </c>
      <c r="BS1272">
        <v>0</v>
      </c>
      <c r="BT1272">
        <v>1524</v>
      </c>
      <c r="BU1272">
        <v>2</v>
      </c>
      <c r="BV1272">
        <v>0</v>
      </c>
      <c r="BW1272">
        <v>0</v>
      </c>
      <c r="BX1272">
        <v>1</v>
      </c>
      <c r="BY1272">
        <v>0</v>
      </c>
      <c r="BZ1272">
        <v>1</v>
      </c>
      <c r="CA1272" t="s">
        <v>97</v>
      </c>
      <c r="CB1272">
        <f t="shared" si="690"/>
        <v>5</v>
      </c>
      <c r="CC1272">
        <v>4</v>
      </c>
      <c r="CD1272" t="s">
        <v>107</v>
      </c>
      <c r="CE1272">
        <v>1</v>
      </c>
      <c r="CF1272" t="s">
        <v>98</v>
      </c>
      <c r="CG1272" t="s">
        <v>108</v>
      </c>
      <c r="CH1272">
        <f t="shared" si="691"/>
        <v>6</v>
      </c>
      <c r="CI1272">
        <v>1979</v>
      </c>
      <c r="CJ1272" t="s">
        <v>157</v>
      </c>
      <c r="CK1272">
        <f t="shared" si="692"/>
        <v>4</v>
      </c>
      <c r="CL1272">
        <v>2</v>
      </c>
      <c r="CM1272">
        <v>586</v>
      </c>
      <c r="CN1272" t="s">
        <v>98</v>
      </c>
      <c r="CO1272">
        <f t="shared" si="693"/>
        <v>4</v>
      </c>
      <c r="CP1272" t="s">
        <v>98</v>
      </c>
      <c r="CQ1272">
        <f t="shared" si="694"/>
        <v>4</v>
      </c>
      <c r="CR1272" t="s">
        <v>105</v>
      </c>
      <c r="CS1272">
        <f t="shared" si="695"/>
        <v>3</v>
      </c>
      <c r="CT1272">
        <v>268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 t="s">
        <v>83</v>
      </c>
      <c r="DA1272" t="s">
        <v>83</v>
      </c>
      <c r="DB1272">
        <f t="shared" si="696"/>
        <v>5</v>
      </c>
      <c r="DC1272" t="s">
        <v>83</v>
      </c>
      <c r="DD1272">
        <v>0</v>
      </c>
      <c r="DE1272">
        <v>4</v>
      </c>
      <c r="DF1272">
        <v>2010</v>
      </c>
      <c r="DG1272">
        <f t="shared" si="699"/>
        <v>13</v>
      </c>
      <c r="DH1272" t="s">
        <v>110</v>
      </c>
      <c r="DI1272">
        <f t="shared" si="697"/>
        <v>4</v>
      </c>
      <c r="DJ1272" t="s">
        <v>111</v>
      </c>
      <c r="DK1272">
        <f t="shared" si="698"/>
        <v>5</v>
      </c>
      <c r="DL1272">
        <v>260000</v>
      </c>
    </row>
    <row r="1273" spans="1:116" x14ac:dyDescent="0.35">
      <c r="A1273">
        <v>1272</v>
      </c>
      <c r="B1273">
        <v>20</v>
      </c>
      <c r="C1273" t="s">
        <v>81</v>
      </c>
      <c r="D1273">
        <f t="shared" si="665"/>
        <v>4</v>
      </c>
      <c r="E1273" t="s">
        <v>83</v>
      </c>
      <c r="F1273">
        <v>9156</v>
      </c>
      <c r="G1273" t="s">
        <v>82</v>
      </c>
      <c r="H1273">
        <f t="shared" si="666"/>
        <v>2</v>
      </c>
      <c r="I1273" t="s">
        <v>83</v>
      </c>
      <c r="J1273" t="str">
        <f t="shared" si="667"/>
        <v/>
      </c>
      <c r="K1273" t="s">
        <v>120</v>
      </c>
      <c r="L1273">
        <f t="shared" si="668"/>
        <v>2</v>
      </c>
      <c r="M1273" t="s">
        <v>85</v>
      </c>
      <c r="N1273">
        <f t="shared" si="669"/>
        <v>2</v>
      </c>
      <c r="O1273" t="s">
        <v>86</v>
      </c>
      <c r="P1273">
        <f t="shared" si="670"/>
        <v>4</v>
      </c>
      <c r="Q1273" t="s">
        <v>87</v>
      </c>
      <c r="R1273">
        <f t="shared" si="671"/>
        <v>4</v>
      </c>
      <c r="S1273" t="s">
        <v>88</v>
      </c>
      <c r="T1273">
        <f t="shared" si="672"/>
        <v>3</v>
      </c>
      <c r="U1273" t="s">
        <v>138</v>
      </c>
      <c r="V1273">
        <f t="shared" si="673"/>
        <v>10</v>
      </c>
      <c r="W1273" t="s">
        <v>139</v>
      </c>
      <c r="X1273">
        <f t="shared" si="674"/>
        <v>6</v>
      </c>
      <c r="Y1273" t="s">
        <v>90</v>
      </c>
      <c r="Z1273">
        <f t="shared" si="675"/>
        <v>7</v>
      </c>
      <c r="AA1273" t="s">
        <v>91</v>
      </c>
      <c r="AB1273">
        <f t="shared" si="676"/>
        <v>3</v>
      </c>
      <c r="AC1273" t="s">
        <v>115</v>
      </c>
      <c r="AD1273">
        <f t="shared" si="677"/>
        <v>4</v>
      </c>
      <c r="AE1273">
        <v>6</v>
      </c>
      <c r="AF1273">
        <v>7</v>
      </c>
      <c r="AG1273">
        <v>1968</v>
      </c>
      <c r="AH1273">
        <v>1968</v>
      </c>
      <c r="AI1273" t="s">
        <v>152</v>
      </c>
      <c r="AJ1273">
        <f t="shared" si="678"/>
        <v>6</v>
      </c>
      <c r="AK1273" t="s">
        <v>94</v>
      </c>
      <c r="AL1273">
        <f t="shared" si="679"/>
        <v>8</v>
      </c>
      <c r="AM1273" t="s">
        <v>96</v>
      </c>
      <c r="AN1273">
        <f t="shared" si="680"/>
        <v>5</v>
      </c>
      <c r="AO1273" t="s">
        <v>96</v>
      </c>
      <c r="AP1273" t="s">
        <v>117</v>
      </c>
      <c r="AQ1273">
        <f t="shared" si="681"/>
        <v>2</v>
      </c>
      <c r="AR1273">
        <v>0</v>
      </c>
      <c r="AS1273" t="s">
        <v>98</v>
      </c>
      <c r="AT1273">
        <f t="shared" si="682"/>
        <v>3</v>
      </c>
      <c r="AU1273" t="s">
        <v>98</v>
      </c>
      <c r="AV1273">
        <f t="shared" si="683"/>
        <v>3</v>
      </c>
      <c r="AW1273" t="s">
        <v>118</v>
      </c>
      <c r="AX1273">
        <f t="shared" si="684"/>
        <v>2</v>
      </c>
      <c r="AY1273" t="s">
        <v>98</v>
      </c>
      <c r="AZ1273">
        <f t="shared" si="685"/>
        <v>4</v>
      </c>
      <c r="BA1273" t="s">
        <v>98</v>
      </c>
      <c r="BB1273">
        <f t="shared" si="686"/>
        <v>4</v>
      </c>
      <c r="BC1273" t="s">
        <v>100</v>
      </c>
      <c r="BD1273" t="s">
        <v>102</v>
      </c>
      <c r="BE1273">
        <f t="shared" si="687"/>
        <v>6</v>
      </c>
      <c r="BF1273">
        <v>0</v>
      </c>
      <c r="BG1273" t="s">
        <v>102</v>
      </c>
      <c r="BH1273">
        <v>0</v>
      </c>
      <c r="BI1273">
        <v>1489</v>
      </c>
      <c r="BJ1273">
        <v>1489</v>
      </c>
      <c r="BK1273" t="s">
        <v>103</v>
      </c>
      <c r="BL1273">
        <f t="shared" si="688"/>
        <v>6</v>
      </c>
      <c r="BM1273" t="s">
        <v>97</v>
      </c>
      <c r="BN1273" t="s">
        <v>105</v>
      </c>
      <c r="BO1273" t="s">
        <v>106</v>
      </c>
      <c r="BP1273">
        <f t="shared" si="689"/>
        <v>6</v>
      </c>
      <c r="BQ1273">
        <v>1489</v>
      </c>
      <c r="BR1273">
        <v>0</v>
      </c>
      <c r="BS1273">
        <v>0</v>
      </c>
      <c r="BT1273">
        <v>1489</v>
      </c>
      <c r="BU1273">
        <v>0</v>
      </c>
      <c r="BV1273">
        <v>0</v>
      </c>
      <c r="BW1273">
        <v>2</v>
      </c>
      <c r="BX1273">
        <v>0</v>
      </c>
      <c r="BY1273">
        <v>3</v>
      </c>
      <c r="BZ1273">
        <v>1</v>
      </c>
      <c r="CA1273" t="s">
        <v>97</v>
      </c>
      <c r="CB1273">
        <f t="shared" si="690"/>
        <v>5</v>
      </c>
      <c r="CC1273">
        <v>7</v>
      </c>
      <c r="CD1273" t="s">
        <v>107</v>
      </c>
      <c r="CE1273">
        <v>1</v>
      </c>
      <c r="CF1273" t="s">
        <v>97</v>
      </c>
      <c r="CG1273" t="s">
        <v>108</v>
      </c>
      <c r="CH1273">
        <f t="shared" si="691"/>
        <v>6</v>
      </c>
      <c r="CI1273">
        <v>1968</v>
      </c>
      <c r="CJ1273" t="s">
        <v>109</v>
      </c>
      <c r="CK1273">
        <f t="shared" si="692"/>
        <v>3</v>
      </c>
      <c r="CL1273">
        <v>2</v>
      </c>
      <c r="CM1273">
        <v>462</v>
      </c>
      <c r="CN1273" t="s">
        <v>98</v>
      </c>
      <c r="CO1273">
        <f t="shared" si="693"/>
        <v>4</v>
      </c>
      <c r="CP1273" t="s">
        <v>98</v>
      </c>
      <c r="CQ1273">
        <f t="shared" si="694"/>
        <v>4</v>
      </c>
      <c r="CR1273" t="s">
        <v>105</v>
      </c>
      <c r="CS1273">
        <f t="shared" si="695"/>
        <v>3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 t="s">
        <v>83</v>
      </c>
      <c r="DA1273" t="s">
        <v>83</v>
      </c>
      <c r="DB1273">
        <f t="shared" si="696"/>
        <v>5</v>
      </c>
      <c r="DC1273" t="s">
        <v>83</v>
      </c>
      <c r="DD1273">
        <v>0</v>
      </c>
      <c r="DE1273">
        <v>8</v>
      </c>
      <c r="DF1273">
        <v>2009</v>
      </c>
      <c r="DG1273">
        <f t="shared" si="699"/>
        <v>14</v>
      </c>
      <c r="DH1273" t="s">
        <v>110</v>
      </c>
      <c r="DI1273">
        <f t="shared" si="697"/>
        <v>4</v>
      </c>
      <c r="DJ1273" t="s">
        <v>111</v>
      </c>
      <c r="DK1273">
        <f t="shared" si="698"/>
        <v>5</v>
      </c>
      <c r="DL1273">
        <v>185750</v>
      </c>
    </row>
    <row r="1274" spans="1:116" x14ac:dyDescent="0.35">
      <c r="A1274">
        <v>1273</v>
      </c>
      <c r="B1274">
        <v>20</v>
      </c>
      <c r="C1274" t="s">
        <v>81</v>
      </c>
      <c r="D1274">
        <f t="shared" si="665"/>
        <v>4</v>
      </c>
      <c r="E1274" t="s">
        <v>83</v>
      </c>
      <c r="F1274">
        <v>13526</v>
      </c>
      <c r="G1274" t="s">
        <v>82</v>
      </c>
      <c r="H1274">
        <f t="shared" si="666"/>
        <v>2</v>
      </c>
      <c r="I1274" t="s">
        <v>83</v>
      </c>
      <c r="J1274" t="str">
        <f t="shared" si="667"/>
        <v/>
      </c>
      <c r="K1274" t="s">
        <v>120</v>
      </c>
      <c r="L1274">
        <f t="shared" si="668"/>
        <v>2</v>
      </c>
      <c r="M1274" t="s">
        <v>85</v>
      </c>
      <c r="N1274">
        <f t="shared" si="669"/>
        <v>2</v>
      </c>
      <c r="O1274" t="s">
        <v>86</v>
      </c>
      <c r="P1274">
        <f t="shared" si="670"/>
        <v>4</v>
      </c>
      <c r="Q1274" t="s">
        <v>166</v>
      </c>
      <c r="R1274">
        <f t="shared" si="671"/>
        <v>1</v>
      </c>
      <c r="S1274" t="s">
        <v>88</v>
      </c>
      <c r="T1274">
        <f t="shared" si="672"/>
        <v>3</v>
      </c>
      <c r="U1274" t="s">
        <v>151</v>
      </c>
      <c r="V1274">
        <f t="shared" si="673"/>
        <v>5</v>
      </c>
      <c r="W1274" t="s">
        <v>90</v>
      </c>
      <c r="X1274">
        <f t="shared" si="674"/>
        <v>7</v>
      </c>
      <c r="Y1274" t="s">
        <v>90</v>
      </c>
      <c r="Z1274">
        <f t="shared" si="675"/>
        <v>7</v>
      </c>
      <c r="AA1274" t="s">
        <v>91</v>
      </c>
      <c r="AB1274">
        <f t="shared" si="676"/>
        <v>3</v>
      </c>
      <c r="AC1274" t="s">
        <v>115</v>
      </c>
      <c r="AD1274">
        <f t="shared" si="677"/>
        <v>4</v>
      </c>
      <c r="AE1274">
        <v>5</v>
      </c>
      <c r="AF1274">
        <v>6</v>
      </c>
      <c r="AG1274">
        <v>1965</v>
      </c>
      <c r="AH1274">
        <v>1965</v>
      </c>
      <c r="AI1274" t="s">
        <v>152</v>
      </c>
      <c r="AJ1274">
        <f t="shared" si="678"/>
        <v>6</v>
      </c>
      <c r="AK1274" t="s">
        <v>94</v>
      </c>
      <c r="AL1274">
        <f t="shared" si="679"/>
        <v>8</v>
      </c>
      <c r="AM1274" t="s">
        <v>140</v>
      </c>
      <c r="AN1274">
        <f t="shared" si="680"/>
        <v>9</v>
      </c>
      <c r="AO1274" t="s">
        <v>161</v>
      </c>
      <c r="AP1274" t="s">
        <v>96</v>
      </c>
      <c r="AQ1274">
        <f t="shared" si="681"/>
        <v>4</v>
      </c>
      <c r="AR1274">
        <v>114</v>
      </c>
      <c r="AS1274" t="s">
        <v>98</v>
      </c>
      <c r="AT1274">
        <f t="shared" si="682"/>
        <v>3</v>
      </c>
      <c r="AU1274" t="s">
        <v>98</v>
      </c>
      <c r="AV1274">
        <f t="shared" si="683"/>
        <v>3</v>
      </c>
      <c r="AW1274" t="s">
        <v>118</v>
      </c>
      <c r="AX1274">
        <f t="shared" si="684"/>
        <v>2</v>
      </c>
      <c r="AY1274" t="s">
        <v>98</v>
      </c>
      <c r="AZ1274">
        <f t="shared" si="685"/>
        <v>4</v>
      </c>
      <c r="BA1274" t="s">
        <v>98</v>
      </c>
      <c r="BB1274">
        <f t="shared" si="686"/>
        <v>4</v>
      </c>
      <c r="BC1274" t="s">
        <v>100</v>
      </c>
      <c r="BD1274" t="s">
        <v>141</v>
      </c>
      <c r="BE1274">
        <f t="shared" si="687"/>
        <v>3</v>
      </c>
      <c r="BF1274">
        <v>560</v>
      </c>
      <c r="BG1274" t="s">
        <v>172</v>
      </c>
      <c r="BH1274">
        <v>375</v>
      </c>
      <c r="BI1274">
        <v>0</v>
      </c>
      <c r="BJ1274">
        <v>935</v>
      </c>
      <c r="BK1274" t="s">
        <v>103</v>
      </c>
      <c r="BL1274">
        <f t="shared" si="688"/>
        <v>6</v>
      </c>
      <c r="BM1274" t="s">
        <v>98</v>
      </c>
      <c r="BN1274" t="s">
        <v>105</v>
      </c>
      <c r="BO1274" t="s">
        <v>106</v>
      </c>
      <c r="BP1274">
        <f t="shared" si="689"/>
        <v>6</v>
      </c>
      <c r="BQ1274">
        <v>935</v>
      </c>
      <c r="BR1274">
        <v>0</v>
      </c>
      <c r="BS1274">
        <v>0</v>
      </c>
      <c r="BT1274">
        <v>935</v>
      </c>
      <c r="BU1274">
        <v>1</v>
      </c>
      <c r="BV1274">
        <v>0</v>
      </c>
      <c r="BW1274">
        <v>1</v>
      </c>
      <c r="BX1274">
        <v>0</v>
      </c>
      <c r="BY1274">
        <v>3</v>
      </c>
      <c r="BZ1274">
        <v>1</v>
      </c>
      <c r="CA1274" t="s">
        <v>98</v>
      </c>
      <c r="CB1274">
        <f t="shared" si="690"/>
        <v>4</v>
      </c>
      <c r="CC1274">
        <v>5</v>
      </c>
      <c r="CD1274" t="s">
        <v>107</v>
      </c>
      <c r="CE1274">
        <v>0</v>
      </c>
      <c r="CF1274" t="s">
        <v>83</v>
      </c>
      <c r="CG1274" t="s">
        <v>108</v>
      </c>
      <c r="CH1274">
        <f t="shared" si="691"/>
        <v>6</v>
      </c>
      <c r="CI1274">
        <v>1965</v>
      </c>
      <c r="CJ1274" t="s">
        <v>102</v>
      </c>
      <c r="CK1274">
        <f t="shared" si="692"/>
        <v>2</v>
      </c>
      <c r="CL1274">
        <v>1</v>
      </c>
      <c r="CM1274">
        <v>288</v>
      </c>
      <c r="CN1274" t="s">
        <v>98</v>
      </c>
      <c r="CO1274">
        <f t="shared" si="693"/>
        <v>4</v>
      </c>
      <c r="CP1274" t="s">
        <v>98</v>
      </c>
      <c r="CQ1274">
        <f t="shared" si="694"/>
        <v>4</v>
      </c>
      <c r="CR1274" t="s">
        <v>105</v>
      </c>
      <c r="CS1274">
        <f t="shared" si="695"/>
        <v>3</v>
      </c>
      <c r="CT1274">
        <v>180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 t="s">
        <v>83</v>
      </c>
      <c r="DA1274" t="s">
        <v>134</v>
      </c>
      <c r="DB1274">
        <f t="shared" si="696"/>
        <v>3</v>
      </c>
      <c r="DC1274" t="s">
        <v>83</v>
      </c>
      <c r="DD1274">
        <v>0</v>
      </c>
      <c r="DE1274">
        <v>11</v>
      </c>
      <c r="DF1274">
        <v>2006</v>
      </c>
      <c r="DG1274">
        <f t="shared" si="699"/>
        <v>17</v>
      </c>
      <c r="DH1274" t="s">
        <v>110</v>
      </c>
      <c r="DI1274">
        <f t="shared" si="697"/>
        <v>4</v>
      </c>
      <c r="DJ1274" t="s">
        <v>111</v>
      </c>
      <c r="DK1274">
        <f t="shared" si="698"/>
        <v>5</v>
      </c>
      <c r="DL1274">
        <v>137000</v>
      </c>
    </row>
    <row r="1275" spans="1:116" x14ac:dyDescent="0.35">
      <c r="A1275">
        <v>1274</v>
      </c>
      <c r="B1275">
        <v>80</v>
      </c>
      <c r="C1275" t="s">
        <v>81</v>
      </c>
      <c r="D1275">
        <f t="shared" si="665"/>
        <v>4</v>
      </c>
      <c r="E1275">
        <v>124</v>
      </c>
      <c r="F1275">
        <v>11512</v>
      </c>
      <c r="G1275" t="s">
        <v>82</v>
      </c>
      <c r="H1275">
        <f t="shared" si="666"/>
        <v>2</v>
      </c>
      <c r="I1275" t="s">
        <v>83</v>
      </c>
      <c r="J1275" t="str">
        <f t="shared" si="667"/>
        <v/>
      </c>
      <c r="K1275" t="s">
        <v>120</v>
      </c>
      <c r="L1275">
        <f t="shared" si="668"/>
        <v>2</v>
      </c>
      <c r="M1275" t="s">
        <v>85</v>
      </c>
      <c r="N1275">
        <f t="shared" si="669"/>
        <v>2</v>
      </c>
      <c r="O1275" t="s">
        <v>86</v>
      </c>
      <c r="P1275">
        <f t="shared" si="670"/>
        <v>4</v>
      </c>
      <c r="Q1275" t="s">
        <v>122</v>
      </c>
      <c r="R1275">
        <f t="shared" si="671"/>
        <v>2</v>
      </c>
      <c r="S1275" t="s">
        <v>88</v>
      </c>
      <c r="T1275">
        <f t="shared" si="672"/>
        <v>3</v>
      </c>
      <c r="U1275" t="s">
        <v>185</v>
      </c>
      <c r="V1275">
        <f t="shared" si="673"/>
        <v>4</v>
      </c>
      <c r="W1275" t="s">
        <v>90</v>
      </c>
      <c r="X1275">
        <f t="shared" si="674"/>
        <v>7</v>
      </c>
      <c r="Y1275" t="s">
        <v>90</v>
      </c>
      <c r="Z1275">
        <f t="shared" si="675"/>
        <v>7</v>
      </c>
      <c r="AA1275" t="s">
        <v>91</v>
      </c>
      <c r="AB1275">
        <f t="shared" si="676"/>
        <v>3</v>
      </c>
      <c r="AC1275" t="s">
        <v>197</v>
      </c>
      <c r="AD1275">
        <f t="shared" si="677"/>
        <v>3</v>
      </c>
      <c r="AE1275">
        <v>6</v>
      </c>
      <c r="AF1275">
        <v>7</v>
      </c>
      <c r="AG1275">
        <v>1959</v>
      </c>
      <c r="AH1275">
        <v>2006</v>
      </c>
      <c r="AI1275" t="s">
        <v>93</v>
      </c>
      <c r="AJ1275">
        <f t="shared" si="678"/>
        <v>5</v>
      </c>
      <c r="AK1275" t="s">
        <v>94</v>
      </c>
      <c r="AL1275">
        <f t="shared" si="679"/>
        <v>8</v>
      </c>
      <c r="AM1275" t="s">
        <v>161</v>
      </c>
      <c r="AN1275">
        <f t="shared" si="680"/>
        <v>3</v>
      </c>
      <c r="AO1275" t="s">
        <v>161</v>
      </c>
      <c r="AP1275" t="s">
        <v>96</v>
      </c>
      <c r="AQ1275">
        <f t="shared" si="681"/>
        <v>4</v>
      </c>
      <c r="AR1275">
        <v>84</v>
      </c>
      <c r="AS1275" t="s">
        <v>98</v>
      </c>
      <c r="AT1275">
        <f t="shared" si="682"/>
        <v>3</v>
      </c>
      <c r="AU1275" t="s">
        <v>98</v>
      </c>
      <c r="AV1275">
        <f t="shared" si="683"/>
        <v>3</v>
      </c>
      <c r="AW1275" t="s">
        <v>118</v>
      </c>
      <c r="AX1275">
        <f t="shared" si="684"/>
        <v>2</v>
      </c>
      <c r="AY1275" t="s">
        <v>98</v>
      </c>
      <c r="AZ1275">
        <f t="shared" si="685"/>
        <v>4</v>
      </c>
      <c r="BA1275" t="s">
        <v>98</v>
      </c>
      <c r="BB1275">
        <f t="shared" si="686"/>
        <v>4</v>
      </c>
      <c r="BC1275" t="s">
        <v>130</v>
      </c>
      <c r="BD1275" t="s">
        <v>119</v>
      </c>
      <c r="BE1275">
        <f t="shared" si="687"/>
        <v>4</v>
      </c>
      <c r="BF1275">
        <v>719</v>
      </c>
      <c r="BG1275" t="s">
        <v>102</v>
      </c>
      <c r="BH1275">
        <v>0</v>
      </c>
      <c r="BI1275">
        <v>300</v>
      </c>
      <c r="BJ1275">
        <v>1019</v>
      </c>
      <c r="BK1275" t="s">
        <v>103</v>
      </c>
      <c r="BL1275">
        <f t="shared" si="688"/>
        <v>6</v>
      </c>
      <c r="BM1275" t="s">
        <v>97</v>
      </c>
      <c r="BN1275" t="s">
        <v>105</v>
      </c>
      <c r="BO1275" t="s">
        <v>106</v>
      </c>
      <c r="BP1275">
        <f t="shared" si="689"/>
        <v>6</v>
      </c>
      <c r="BQ1275">
        <v>1357</v>
      </c>
      <c r="BR1275">
        <v>0</v>
      </c>
      <c r="BS1275">
        <v>0</v>
      </c>
      <c r="BT1275">
        <v>1357</v>
      </c>
      <c r="BU1275">
        <v>1</v>
      </c>
      <c r="BV1275">
        <v>0</v>
      </c>
      <c r="BW1275">
        <v>1</v>
      </c>
      <c r="BX1275">
        <v>0</v>
      </c>
      <c r="BY1275">
        <v>2</v>
      </c>
      <c r="BZ1275">
        <v>1</v>
      </c>
      <c r="CA1275" t="s">
        <v>104</v>
      </c>
      <c r="CB1275">
        <f t="shared" si="690"/>
        <v>6</v>
      </c>
      <c r="CC1275">
        <v>5</v>
      </c>
      <c r="CD1275" t="s">
        <v>107</v>
      </c>
      <c r="CE1275">
        <v>1</v>
      </c>
      <c r="CF1275" t="s">
        <v>97</v>
      </c>
      <c r="CG1275" t="s">
        <v>209</v>
      </c>
      <c r="CH1275">
        <f t="shared" si="691"/>
        <v>4</v>
      </c>
      <c r="CI1275">
        <v>1959</v>
      </c>
      <c r="CJ1275" t="s">
        <v>109</v>
      </c>
      <c r="CK1275">
        <f t="shared" si="692"/>
        <v>3</v>
      </c>
      <c r="CL1275">
        <v>1</v>
      </c>
      <c r="CM1275">
        <v>312</v>
      </c>
      <c r="CN1275" t="s">
        <v>98</v>
      </c>
      <c r="CO1275">
        <f t="shared" si="693"/>
        <v>4</v>
      </c>
      <c r="CP1275" t="s">
        <v>98</v>
      </c>
      <c r="CQ1275">
        <f t="shared" si="694"/>
        <v>4</v>
      </c>
      <c r="CR1275" t="s">
        <v>105</v>
      </c>
      <c r="CS1275">
        <f t="shared" si="695"/>
        <v>3</v>
      </c>
      <c r="CT1275">
        <v>0</v>
      </c>
      <c r="CU1275">
        <v>0</v>
      </c>
      <c r="CV1275">
        <v>0</v>
      </c>
      <c r="CW1275">
        <v>0</v>
      </c>
      <c r="CX1275">
        <v>163</v>
      </c>
      <c r="CY1275">
        <v>0</v>
      </c>
      <c r="CZ1275" t="s">
        <v>83</v>
      </c>
      <c r="DA1275" t="s">
        <v>165</v>
      </c>
      <c r="DB1275">
        <f t="shared" si="696"/>
        <v>4</v>
      </c>
      <c r="DC1275" t="s">
        <v>83</v>
      </c>
      <c r="DD1275">
        <v>0</v>
      </c>
      <c r="DE1275">
        <v>5</v>
      </c>
      <c r="DF1275">
        <v>2008</v>
      </c>
      <c r="DG1275">
        <f t="shared" si="699"/>
        <v>15</v>
      </c>
      <c r="DH1275" t="s">
        <v>110</v>
      </c>
      <c r="DI1275">
        <f t="shared" si="697"/>
        <v>4</v>
      </c>
      <c r="DJ1275" t="s">
        <v>111</v>
      </c>
      <c r="DK1275">
        <f t="shared" si="698"/>
        <v>5</v>
      </c>
      <c r="DL1275">
        <v>177000</v>
      </c>
    </row>
    <row r="1276" spans="1:116" x14ac:dyDescent="0.35">
      <c r="A1276">
        <v>1275</v>
      </c>
      <c r="B1276">
        <v>50</v>
      </c>
      <c r="C1276" t="s">
        <v>81</v>
      </c>
      <c r="D1276">
        <f t="shared" si="665"/>
        <v>4</v>
      </c>
      <c r="E1276">
        <v>53</v>
      </c>
      <c r="F1276">
        <v>5362</v>
      </c>
      <c r="G1276" t="s">
        <v>82</v>
      </c>
      <c r="H1276">
        <f t="shared" si="666"/>
        <v>2</v>
      </c>
      <c r="I1276" t="s">
        <v>83</v>
      </c>
      <c r="J1276" t="str">
        <f t="shared" si="667"/>
        <v/>
      </c>
      <c r="K1276" t="s">
        <v>84</v>
      </c>
      <c r="L1276">
        <f t="shared" si="668"/>
        <v>1</v>
      </c>
      <c r="M1276" t="s">
        <v>85</v>
      </c>
      <c r="N1276">
        <f t="shared" si="669"/>
        <v>2</v>
      </c>
      <c r="O1276" t="s">
        <v>86</v>
      </c>
      <c r="P1276">
        <f t="shared" si="670"/>
        <v>4</v>
      </c>
      <c r="Q1276" t="s">
        <v>122</v>
      </c>
      <c r="R1276">
        <f t="shared" si="671"/>
        <v>2</v>
      </c>
      <c r="S1276" t="s">
        <v>88</v>
      </c>
      <c r="T1276">
        <f t="shared" si="672"/>
        <v>3</v>
      </c>
      <c r="U1276" t="s">
        <v>123</v>
      </c>
      <c r="V1276">
        <f t="shared" si="673"/>
        <v>14</v>
      </c>
      <c r="W1276" t="s">
        <v>90</v>
      </c>
      <c r="X1276">
        <f t="shared" si="674"/>
        <v>7</v>
      </c>
      <c r="Y1276" t="s">
        <v>90</v>
      </c>
      <c r="Z1276">
        <f t="shared" si="675"/>
        <v>7</v>
      </c>
      <c r="AA1276" t="s">
        <v>91</v>
      </c>
      <c r="AB1276">
        <f t="shared" si="676"/>
        <v>3</v>
      </c>
      <c r="AC1276" t="s">
        <v>132</v>
      </c>
      <c r="AD1276">
        <f t="shared" si="677"/>
        <v>1</v>
      </c>
      <c r="AE1276">
        <v>5</v>
      </c>
      <c r="AF1276">
        <v>6</v>
      </c>
      <c r="AG1276">
        <v>1910</v>
      </c>
      <c r="AH1276">
        <v>2003</v>
      </c>
      <c r="AI1276" t="s">
        <v>93</v>
      </c>
      <c r="AJ1276">
        <f t="shared" si="678"/>
        <v>5</v>
      </c>
      <c r="AK1276" t="s">
        <v>94</v>
      </c>
      <c r="AL1276">
        <f t="shared" si="679"/>
        <v>8</v>
      </c>
      <c r="AM1276" t="s">
        <v>124</v>
      </c>
      <c r="AN1276">
        <f t="shared" si="680"/>
        <v>4</v>
      </c>
      <c r="AO1276" t="s">
        <v>125</v>
      </c>
      <c r="AP1276" t="s">
        <v>117</v>
      </c>
      <c r="AQ1276">
        <f t="shared" si="681"/>
        <v>2</v>
      </c>
      <c r="AR1276">
        <v>0</v>
      </c>
      <c r="AS1276" t="s">
        <v>98</v>
      </c>
      <c r="AT1276">
        <f t="shared" si="682"/>
        <v>3</v>
      </c>
      <c r="AU1276" t="s">
        <v>98</v>
      </c>
      <c r="AV1276">
        <f t="shared" si="683"/>
        <v>3</v>
      </c>
      <c r="AW1276" t="s">
        <v>99</v>
      </c>
      <c r="AX1276">
        <f t="shared" si="684"/>
        <v>6</v>
      </c>
      <c r="AY1276" t="s">
        <v>98</v>
      </c>
      <c r="AZ1276">
        <f t="shared" si="685"/>
        <v>4</v>
      </c>
      <c r="BA1276" t="s">
        <v>98</v>
      </c>
      <c r="BB1276">
        <f t="shared" si="686"/>
        <v>4</v>
      </c>
      <c r="BC1276" t="s">
        <v>100</v>
      </c>
      <c r="BD1276" t="s">
        <v>102</v>
      </c>
      <c r="BE1276">
        <f t="shared" si="687"/>
        <v>6</v>
      </c>
      <c r="BF1276">
        <v>0</v>
      </c>
      <c r="BG1276" t="s">
        <v>102</v>
      </c>
      <c r="BH1276">
        <v>0</v>
      </c>
      <c r="BI1276">
        <v>661</v>
      </c>
      <c r="BJ1276">
        <v>661</v>
      </c>
      <c r="BK1276" t="s">
        <v>103</v>
      </c>
      <c r="BL1276">
        <f t="shared" si="688"/>
        <v>6</v>
      </c>
      <c r="BM1276" t="s">
        <v>104</v>
      </c>
      <c r="BN1276" t="s">
        <v>105</v>
      </c>
      <c r="BO1276" t="s">
        <v>106</v>
      </c>
      <c r="BP1276">
        <f t="shared" si="689"/>
        <v>6</v>
      </c>
      <c r="BQ1276">
        <v>661</v>
      </c>
      <c r="BR1276">
        <v>589</v>
      </c>
      <c r="BS1276">
        <v>0</v>
      </c>
      <c r="BT1276">
        <v>1250</v>
      </c>
      <c r="BU1276">
        <v>0</v>
      </c>
      <c r="BV1276">
        <v>0</v>
      </c>
      <c r="BW1276">
        <v>2</v>
      </c>
      <c r="BX1276">
        <v>0</v>
      </c>
      <c r="BY1276">
        <v>3</v>
      </c>
      <c r="BZ1276">
        <v>1</v>
      </c>
      <c r="CA1276" t="s">
        <v>98</v>
      </c>
      <c r="CB1276">
        <f t="shared" si="690"/>
        <v>4</v>
      </c>
      <c r="CC1276">
        <v>8</v>
      </c>
      <c r="CD1276" t="s">
        <v>107</v>
      </c>
      <c r="CE1276">
        <v>1</v>
      </c>
      <c r="CF1276" t="s">
        <v>97</v>
      </c>
      <c r="CG1276" t="s">
        <v>127</v>
      </c>
      <c r="CH1276">
        <f t="shared" si="691"/>
        <v>5</v>
      </c>
      <c r="CI1276">
        <v>1985</v>
      </c>
      <c r="CJ1276" t="s">
        <v>102</v>
      </c>
      <c r="CK1276">
        <f t="shared" si="692"/>
        <v>2</v>
      </c>
      <c r="CL1276">
        <v>2</v>
      </c>
      <c r="CM1276">
        <v>552</v>
      </c>
      <c r="CN1276" t="s">
        <v>98</v>
      </c>
      <c r="CO1276">
        <f t="shared" si="693"/>
        <v>4</v>
      </c>
      <c r="CP1276" t="s">
        <v>98</v>
      </c>
      <c r="CQ1276">
        <f t="shared" si="694"/>
        <v>4</v>
      </c>
      <c r="CR1276" t="s">
        <v>105</v>
      </c>
      <c r="CS1276">
        <f t="shared" si="695"/>
        <v>3</v>
      </c>
      <c r="CT1276">
        <v>242</v>
      </c>
      <c r="CU1276">
        <v>0</v>
      </c>
      <c r="CV1276">
        <v>81</v>
      </c>
      <c r="CW1276">
        <v>0</v>
      </c>
      <c r="CX1276">
        <v>0</v>
      </c>
      <c r="CY1276">
        <v>0</v>
      </c>
      <c r="CZ1276" t="s">
        <v>83</v>
      </c>
      <c r="DA1276" t="s">
        <v>83</v>
      </c>
      <c r="DB1276">
        <f t="shared" si="696"/>
        <v>5</v>
      </c>
      <c r="DC1276" t="s">
        <v>83</v>
      </c>
      <c r="DD1276">
        <v>0</v>
      </c>
      <c r="DE1276">
        <v>11</v>
      </c>
      <c r="DF1276">
        <v>2007</v>
      </c>
      <c r="DG1276">
        <f t="shared" si="699"/>
        <v>16</v>
      </c>
      <c r="DH1276" t="s">
        <v>110</v>
      </c>
      <c r="DI1276">
        <f t="shared" si="697"/>
        <v>4</v>
      </c>
      <c r="DJ1276" t="s">
        <v>111</v>
      </c>
      <c r="DK1276">
        <f t="shared" si="698"/>
        <v>5</v>
      </c>
      <c r="DL1276">
        <v>139000</v>
      </c>
    </row>
    <row r="1277" spans="1:116" x14ac:dyDescent="0.35">
      <c r="A1277">
        <v>1276</v>
      </c>
      <c r="B1277">
        <v>90</v>
      </c>
      <c r="C1277" t="s">
        <v>81</v>
      </c>
      <c r="D1277">
        <f t="shared" si="665"/>
        <v>4</v>
      </c>
      <c r="E1277">
        <v>95</v>
      </c>
      <c r="F1277">
        <v>11345</v>
      </c>
      <c r="G1277" t="s">
        <v>82</v>
      </c>
      <c r="H1277">
        <f t="shared" si="666"/>
        <v>2</v>
      </c>
      <c r="I1277" t="s">
        <v>83</v>
      </c>
      <c r="J1277" t="str">
        <f t="shared" si="667"/>
        <v/>
      </c>
      <c r="K1277" t="s">
        <v>84</v>
      </c>
      <c r="L1277">
        <f t="shared" si="668"/>
        <v>1</v>
      </c>
      <c r="M1277" t="s">
        <v>85</v>
      </c>
      <c r="N1277">
        <f t="shared" si="669"/>
        <v>2</v>
      </c>
      <c r="O1277" t="s">
        <v>86</v>
      </c>
      <c r="P1277">
        <f t="shared" si="670"/>
        <v>4</v>
      </c>
      <c r="Q1277" t="s">
        <v>122</v>
      </c>
      <c r="R1277">
        <f t="shared" si="671"/>
        <v>2</v>
      </c>
      <c r="S1277" t="s">
        <v>88</v>
      </c>
      <c r="T1277">
        <f t="shared" si="672"/>
        <v>3</v>
      </c>
      <c r="U1277" t="s">
        <v>162</v>
      </c>
      <c r="V1277">
        <f t="shared" si="673"/>
        <v>7</v>
      </c>
      <c r="W1277" t="s">
        <v>114</v>
      </c>
      <c r="X1277">
        <f t="shared" si="674"/>
        <v>2</v>
      </c>
      <c r="Y1277" t="s">
        <v>90</v>
      </c>
      <c r="Z1277">
        <f t="shared" si="675"/>
        <v>7</v>
      </c>
      <c r="AA1277" t="s">
        <v>167</v>
      </c>
      <c r="AB1277">
        <f t="shared" si="676"/>
        <v>2</v>
      </c>
      <c r="AC1277" t="s">
        <v>92</v>
      </c>
      <c r="AD1277">
        <f t="shared" si="677"/>
        <v>8</v>
      </c>
      <c r="AE1277">
        <v>5</v>
      </c>
      <c r="AF1277">
        <v>5</v>
      </c>
      <c r="AG1277">
        <v>1948</v>
      </c>
      <c r="AH1277">
        <v>1950</v>
      </c>
      <c r="AI1277" t="s">
        <v>93</v>
      </c>
      <c r="AJ1277">
        <f t="shared" si="678"/>
        <v>5</v>
      </c>
      <c r="AK1277" t="s">
        <v>252</v>
      </c>
      <c r="AL1277">
        <f t="shared" si="679"/>
        <v>5</v>
      </c>
      <c r="AM1277" t="s">
        <v>186</v>
      </c>
      <c r="AN1277">
        <f t="shared" si="680"/>
        <v>6</v>
      </c>
      <c r="AO1277" t="s">
        <v>186</v>
      </c>
      <c r="AP1277" t="s">
        <v>137</v>
      </c>
      <c r="AQ1277">
        <f t="shared" si="681"/>
        <v>5</v>
      </c>
      <c r="AR1277">
        <v>567</v>
      </c>
      <c r="AS1277" t="s">
        <v>98</v>
      </c>
      <c r="AT1277">
        <f t="shared" si="682"/>
        <v>3</v>
      </c>
      <c r="AU1277" t="s">
        <v>98</v>
      </c>
      <c r="AV1277">
        <f t="shared" si="683"/>
        <v>3</v>
      </c>
      <c r="AW1277" t="s">
        <v>118</v>
      </c>
      <c r="AX1277">
        <f t="shared" si="684"/>
        <v>2</v>
      </c>
      <c r="AY1277" t="s">
        <v>98</v>
      </c>
      <c r="AZ1277">
        <f t="shared" si="685"/>
        <v>4</v>
      </c>
      <c r="BA1277" t="s">
        <v>98</v>
      </c>
      <c r="BB1277">
        <f t="shared" si="686"/>
        <v>4</v>
      </c>
      <c r="BC1277" t="s">
        <v>100</v>
      </c>
      <c r="BD1277" t="s">
        <v>153</v>
      </c>
      <c r="BE1277">
        <f t="shared" si="687"/>
        <v>2</v>
      </c>
      <c r="BF1277">
        <v>220</v>
      </c>
      <c r="BG1277" t="s">
        <v>102</v>
      </c>
      <c r="BH1277">
        <v>0</v>
      </c>
      <c r="BI1277">
        <v>708</v>
      </c>
      <c r="BJ1277">
        <v>928</v>
      </c>
      <c r="BK1277" t="s">
        <v>103</v>
      </c>
      <c r="BL1277">
        <f t="shared" si="688"/>
        <v>6</v>
      </c>
      <c r="BM1277" t="s">
        <v>97</v>
      </c>
      <c r="BN1277" t="s">
        <v>105</v>
      </c>
      <c r="BO1277" t="s">
        <v>164</v>
      </c>
      <c r="BP1277">
        <f t="shared" si="689"/>
        <v>3</v>
      </c>
      <c r="BQ1277">
        <v>928</v>
      </c>
      <c r="BR1277">
        <v>992</v>
      </c>
      <c r="BS1277">
        <v>0</v>
      </c>
      <c r="BT1277">
        <v>1920</v>
      </c>
      <c r="BU1277">
        <v>0</v>
      </c>
      <c r="BV1277">
        <v>0</v>
      </c>
      <c r="BW1277">
        <v>2</v>
      </c>
      <c r="BX1277">
        <v>0</v>
      </c>
      <c r="BY1277">
        <v>4</v>
      </c>
      <c r="BZ1277">
        <v>2</v>
      </c>
      <c r="CA1277" t="s">
        <v>98</v>
      </c>
      <c r="CB1277">
        <f t="shared" si="690"/>
        <v>4</v>
      </c>
      <c r="CC1277">
        <v>10</v>
      </c>
      <c r="CD1277" t="s">
        <v>107</v>
      </c>
      <c r="CE1277">
        <v>0</v>
      </c>
      <c r="CF1277" t="s">
        <v>83</v>
      </c>
      <c r="CG1277" t="s">
        <v>127</v>
      </c>
      <c r="CH1277">
        <f t="shared" si="691"/>
        <v>5</v>
      </c>
      <c r="CI1277">
        <v>1948</v>
      </c>
      <c r="CJ1277" t="s">
        <v>102</v>
      </c>
      <c r="CK1277">
        <f t="shared" si="692"/>
        <v>2</v>
      </c>
      <c r="CL1277">
        <v>2</v>
      </c>
      <c r="CM1277">
        <v>400</v>
      </c>
      <c r="CN1277" t="s">
        <v>98</v>
      </c>
      <c r="CO1277">
        <f t="shared" si="693"/>
        <v>4</v>
      </c>
      <c r="CP1277" t="s">
        <v>147</v>
      </c>
      <c r="CQ1277">
        <f t="shared" si="694"/>
        <v>3</v>
      </c>
      <c r="CR1277" t="s">
        <v>105</v>
      </c>
      <c r="CS1277">
        <f t="shared" si="695"/>
        <v>3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 t="s">
        <v>83</v>
      </c>
      <c r="DA1277" t="s">
        <v>83</v>
      </c>
      <c r="DB1277">
        <f t="shared" si="696"/>
        <v>5</v>
      </c>
      <c r="DC1277" t="s">
        <v>83</v>
      </c>
      <c r="DD1277">
        <v>0</v>
      </c>
      <c r="DE1277">
        <v>7</v>
      </c>
      <c r="DF1277">
        <v>2007</v>
      </c>
      <c r="DG1277">
        <f t="shared" si="699"/>
        <v>16</v>
      </c>
      <c r="DH1277" t="s">
        <v>110</v>
      </c>
      <c r="DI1277">
        <f t="shared" si="697"/>
        <v>4</v>
      </c>
      <c r="DJ1277" t="s">
        <v>111</v>
      </c>
      <c r="DK1277">
        <f t="shared" si="698"/>
        <v>5</v>
      </c>
      <c r="DL1277">
        <v>137000</v>
      </c>
    </row>
    <row r="1278" spans="1:116" x14ac:dyDescent="0.35">
      <c r="A1278">
        <v>1277</v>
      </c>
      <c r="B1278">
        <v>60</v>
      </c>
      <c r="C1278" t="s">
        <v>81</v>
      </c>
      <c r="D1278">
        <f t="shared" si="665"/>
        <v>4</v>
      </c>
      <c r="E1278" t="s">
        <v>83</v>
      </c>
      <c r="F1278">
        <v>12936</v>
      </c>
      <c r="G1278" t="s">
        <v>82</v>
      </c>
      <c r="H1278">
        <f t="shared" si="666"/>
        <v>2</v>
      </c>
      <c r="I1278" t="s">
        <v>83</v>
      </c>
      <c r="J1278" t="str">
        <f t="shared" si="667"/>
        <v/>
      </c>
      <c r="K1278" t="s">
        <v>120</v>
      </c>
      <c r="L1278">
        <f t="shared" si="668"/>
        <v>2</v>
      </c>
      <c r="M1278" t="s">
        <v>85</v>
      </c>
      <c r="N1278">
        <f t="shared" si="669"/>
        <v>2</v>
      </c>
      <c r="O1278" t="s">
        <v>86</v>
      </c>
      <c r="P1278">
        <f t="shared" si="670"/>
        <v>4</v>
      </c>
      <c r="Q1278" t="s">
        <v>166</v>
      </c>
      <c r="R1278">
        <f t="shared" si="671"/>
        <v>1</v>
      </c>
      <c r="S1278" t="s">
        <v>88</v>
      </c>
      <c r="T1278">
        <f t="shared" si="672"/>
        <v>3</v>
      </c>
      <c r="U1278" t="s">
        <v>138</v>
      </c>
      <c r="V1278">
        <f t="shared" si="673"/>
        <v>10</v>
      </c>
      <c r="W1278" t="s">
        <v>90</v>
      </c>
      <c r="X1278">
        <f t="shared" si="674"/>
        <v>7</v>
      </c>
      <c r="Y1278" t="s">
        <v>90</v>
      </c>
      <c r="Z1278">
        <f t="shared" si="675"/>
        <v>7</v>
      </c>
      <c r="AA1278" t="s">
        <v>91</v>
      </c>
      <c r="AB1278">
        <f t="shared" si="676"/>
        <v>3</v>
      </c>
      <c r="AC1278" t="s">
        <v>92</v>
      </c>
      <c r="AD1278">
        <f t="shared" si="677"/>
        <v>8</v>
      </c>
      <c r="AE1278">
        <v>6</v>
      </c>
      <c r="AF1278">
        <v>6</v>
      </c>
      <c r="AG1278">
        <v>1972</v>
      </c>
      <c r="AH1278">
        <v>1972</v>
      </c>
      <c r="AI1278" t="s">
        <v>93</v>
      </c>
      <c r="AJ1278">
        <f t="shared" si="678"/>
        <v>5</v>
      </c>
      <c r="AK1278" t="s">
        <v>94</v>
      </c>
      <c r="AL1278">
        <f t="shared" si="679"/>
        <v>8</v>
      </c>
      <c r="AM1278" t="s">
        <v>140</v>
      </c>
      <c r="AN1278">
        <f t="shared" si="680"/>
        <v>9</v>
      </c>
      <c r="AO1278" t="s">
        <v>161</v>
      </c>
      <c r="AP1278" t="s">
        <v>117</v>
      </c>
      <c r="AQ1278">
        <f t="shared" si="681"/>
        <v>2</v>
      </c>
      <c r="AR1278">
        <v>0</v>
      </c>
      <c r="AS1278" t="s">
        <v>98</v>
      </c>
      <c r="AT1278">
        <f t="shared" si="682"/>
        <v>3</v>
      </c>
      <c r="AU1278" t="s">
        <v>98</v>
      </c>
      <c r="AV1278">
        <f t="shared" si="683"/>
        <v>3</v>
      </c>
      <c r="AW1278" t="s">
        <v>118</v>
      </c>
      <c r="AX1278">
        <f t="shared" si="684"/>
        <v>2</v>
      </c>
      <c r="AY1278" t="s">
        <v>98</v>
      </c>
      <c r="AZ1278">
        <f t="shared" si="685"/>
        <v>4</v>
      </c>
      <c r="BA1278" t="s">
        <v>97</v>
      </c>
      <c r="BB1278">
        <f t="shared" si="686"/>
        <v>5</v>
      </c>
      <c r="BC1278" t="s">
        <v>100</v>
      </c>
      <c r="BD1278" t="s">
        <v>141</v>
      </c>
      <c r="BE1278">
        <f t="shared" si="687"/>
        <v>3</v>
      </c>
      <c r="BF1278">
        <v>593</v>
      </c>
      <c r="BG1278" t="s">
        <v>102</v>
      </c>
      <c r="BH1278">
        <v>0</v>
      </c>
      <c r="BI1278">
        <v>130</v>
      </c>
      <c r="BJ1278">
        <v>723</v>
      </c>
      <c r="BK1278" t="s">
        <v>103</v>
      </c>
      <c r="BL1278">
        <f t="shared" si="688"/>
        <v>6</v>
      </c>
      <c r="BM1278" t="s">
        <v>98</v>
      </c>
      <c r="BN1278" t="s">
        <v>105</v>
      </c>
      <c r="BO1278" t="s">
        <v>106</v>
      </c>
      <c r="BP1278">
        <f t="shared" si="689"/>
        <v>6</v>
      </c>
      <c r="BQ1278">
        <v>735</v>
      </c>
      <c r="BR1278">
        <v>660</v>
      </c>
      <c r="BS1278">
        <v>0</v>
      </c>
      <c r="BT1278">
        <v>1395</v>
      </c>
      <c r="BU1278">
        <v>0</v>
      </c>
      <c r="BV1278">
        <v>1</v>
      </c>
      <c r="BW1278">
        <v>1</v>
      </c>
      <c r="BX1278">
        <v>1</v>
      </c>
      <c r="BY1278">
        <v>3</v>
      </c>
      <c r="BZ1278">
        <v>1</v>
      </c>
      <c r="CA1278" t="s">
        <v>98</v>
      </c>
      <c r="CB1278">
        <f t="shared" si="690"/>
        <v>4</v>
      </c>
      <c r="CC1278">
        <v>6</v>
      </c>
      <c r="CD1278" t="s">
        <v>107</v>
      </c>
      <c r="CE1278">
        <v>1</v>
      </c>
      <c r="CF1278" t="s">
        <v>98</v>
      </c>
      <c r="CG1278" t="s">
        <v>108</v>
      </c>
      <c r="CH1278">
        <f t="shared" si="691"/>
        <v>6</v>
      </c>
      <c r="CI1278">
        <v>1972</v>
      </c>
      <c r="CJ1278" t="s">
        <v>102</v>
      </c>
      <c r="CK1278">
        <f t="shared" si="692"/>
        <v>2</v>
      </c>
      <c r="CL1278">
        <v>2</v>
      </c>
      <c r="CM1278">
        <v>497</v>
      </c>
      <c r="CN1278" t="s">
        <v>98</v>
      </c>
      <c r="CO1278">
        <f t="shared" si="693"/>
        <v>4</v>
      </c>
      <c r="CP1278" t="s">
        <v>98</v>
      </c>
      <c r="CQ1278">
        <f t="shared" si="694"/>
        <v>4</v>
      </c>
      <c r="CR1278" t="s">
        <v>105</v>
      </c>
      <c r="CS1278">
        <f t="shared" si="695"/>
        <v>3</v>
      </c>
      <c r="CT1278">
        <v>294</v>
      </c>
      <c r="CU1278">
        <v>116</v>
      </c>
      <c r="CV1278">
        <v>0</v>
      </c>
      <c r="CW1278">
        <v>0</v>
      </c>
      <c r="CX1278">
        <v>0</v>
      </c>
      <c r="CY1278">
        <v>0</v>
      </c>
      <c r="CZ1278" t="s">
        <v>83</v>
      </c>
      <c r="DA1278" t="s">
        <v>83</v>
      </c>
      <c r="DB1278">
        <f t="shared" si="696"/>
        <v>5</v>
      </c>
      <c r="DC1278" t="s">
        <v>83</v>
      </c>
      <c r="DD1278">
        <v>0</v>
      </c>
      <c r="DE1278">
        <v>12</v>
      </c>
      <c r="DF1278">
        <v>2009</v>
      </c>
      <c r="DG1278">
        <f t="shared" si="699"/>
        <v>14</v>
      </c>
      <c r="DH1278" t="s">
        <v>110</v>
      </c>
      <c r="DI1278">
        <f t="shared" si="697"/>
        <v>4</v>
      </c>
      <c r="DJ1278" t="s">
        <v>111</v>
      </c>
      <c r="DK1278">
        <f t="shared" si="698"/>
        <v>5</v>
      </c>
      <c r="DL1278">
        <v>162000</v>
      </c>
    </row>
    <row r="1279" spans="1:116" x14ac:dyDescent="0.35">
      <c r="A1279">
        <v>1278</v>
      </c>
      <c r="B1279">
        <v>80</v>
      </c>
      <c r="C1279" t="s">
        <v>81</v>
      </c>
      <c r="D1279">
        <f t="shared" si="665"/>
        <v>4</v>
      </c>
      <c r="E1279" t="s">
        <v>83</v>
      </c>
      <c r="F1279">
        <v>17871</v>
      </c>
      <c r="G1279" t="s">
        <v>82</v>
      </c>
      <c r="H1279">
        <f t="shared" si="666"/>
        <v>2</v>
      </c>
      <c r="I1279" t="s">
        <v>83</v>
      </c>
      <c r="J1279" t="str">
        <f t="shared" si="667"/>
        <v/>
      </c>
      <c r="K1279" t="s">
        <v>120</v>
      </c>
      <c r="L1279">
        <f t="shared" si="668"/>
        <v>2</v>
      </c>
      <c r="M1279" t="s">
        <v>85</v>
      </c>
      <c r="N1279">
        <f t="shared" si="669"/>
        <v>2</v>
      </c>
      <c r="O1279" t="s">
        <v>86</v>
      </c>
      <c r="P1279">
        <f t="shared" si="670"/>
        <v>4</v>
      </c>
      <c r="Q1279" t="s">
        <v>166</v>
      </c>
      <c r="R1279">
        <f t="shared" si="671"/>
        <v>1</v>
      </c>
      <c r="S1279" t="s">
        <v>88</v>
      </c>
      <c r="T1279">
        <f t="shared" si="672"/>
        <v>3</v>
      </c>
      <c r="U1279" t="s">
        <v>138</v>
      </c>
      <c r="V1279">
        <f t="shared" si="673"/>
        <v>10</v>
      </c>
      <c r="W1279" t="s">
        <v>90</v>
      </c>
      <c r="X1279">
        <f t="shared" si="674"/>
        <v>7</v>
      </c>
      <c r="Y1279" t="s">
        <v>90</v>
      </c>
      <c r="Z1279">
        <f t="shared" si="675"/>
        <v>7</v>
      </c>
      <c r="AA1279" t="s">
        <v>91</v>
      </c>
      <c r="AB1279">
        <f t="shared" si="676"/>
        <v>3</v>
      </c>
      <c r="AC1279" t="s">
        <v>197</v>
      </c>
      <c r="AD1279">
        <f t="shared" si="677"/>
        <v>3</v>
      </c>
      <c r="AE1279">
        <v>6</v>
      </c>
      <c r="AF1279">
        <v>5</v>
      </c>
      <c r="AG1279">
        <v>1967</v>
      </c>
      <c r="AH1279">
        <v>1976</v>
      </c>
      <c r="AI1279" t="s">
        <v>93</v>
      </c>
      <c r="AJ1279">
        <f t="shared" si="678"/>
        <v>5</v>
      </c>
      <c r="AK1279" t="s">
        <v>94</v>
      </c>
      <c r="AL1279">
        <f t="shared" si="679"/>
        <v>8</v>
      </c>
      <c r="AM1279" t="s">
        <v>140</v>
      </c>
      <c r="AN1279">
        <f t="shared" si="680"/>
        <v>9</v>
      </c>
      <c r="AO1279" t="s">
        <v>140</v>
      </c>
      <c r="AP1279" t="s">
        <v>96</v>
      </c>
      <c r="AQ1279">
        <f t="shared" si="681"/>
        <v>4</v>
      </c>
      <c r="AR1279">
        <v>359</v>
      </c>
      <c r="AS1279" t="s">
        <v>98</v>
      </c>
      <c r="AT1279">
        <f t="shared" si="682"/>
        <v>3</v>
      </c>
      <c r="AU1279" t="s">
        <v>98</v>
      </c>
      <c r="AV1279">
        <f t="shared" si="683"/>
        <v>3</v>
      </c>
      <c r="AW1279" t="s">
        <v>118</v>
      </c>
      <c r="AX1279">
        <f t="shared" si="684"/>
        <v>2</v>
      </c>
      <c r="AY1279" t="s">
        <v>97</v>
      </c>
      <c r="AZ1279">
        <f t="shared" si="685"/>
        <v>5</v>
      </c>
      <c r="BA1279" t="s">
        <v>98</v>
      </c>
      <c r="BB1279">
        <f t="shared" si="686"/>
        <v>4</v>
      </c>
      <c r="BC1279" t="s">
        <v>130</v>
      </c>
      <c r="BD1279" t="s">
        <v>119</v>
      </c>
      <c r="BE1279">
        <f t="shared" si="687"/>
        <v>4</v>
      </c>
      <c r="BF1279">
        <v>528</v>
      </c>
      <c r="BG1279" t="s">
        <v>102</v>
      </c>
      <c r="BH1279">
        <v>0</v>
      </c>
      <c r="BI1279">
        <v>1152</v>
      </c>
      <c r="BJ1279">
        <v>1680</v>
      </c>
      <c r="BK1279" t="s">
        <v>103</v>
      </c>
      <c r="BL1279">
        <f t="shared" si="688"/>
        <v>6</v>
      </c>
      <c r="BM1279" t="s">
        <v>147</v>
      </c>
      <c r="BN1279" t="s">
        <v>105</v>
      </c>
      <c r="BO1279" t="s">
        <v>106</v>
      </c>
      <c r="BP1279">
        <f t="shared" si="689"/>
        <v>6</v>
      </c>
      <c r="BQ1279">
        <v>1724</v>
      </c>
      <c r="BR1279">
        <v>0</v>
      </c>
      <c r="BS1279">
        <v>0</v>
      </c>
      <c r="BT1279">
        <v>1724</v>
      </c>
      <c r="BU1279">
        <v>1</v>
      </c>
      <c r="BV1279">
        <v>0</v>
      </c>
      <c r="BW1279">
        <v>1</v>
      </c>
      <c r="BX1279">
        <v>1</v>
      </c>
      <c r="BY1279">
        <v>3</v>
      </c>
      <c r="BZ1279">
        <v>1</v>
      </c>
      <c r="CA1279" t="s">
        <v>98</v>
      </c>
      <c r="CB1279">
        <f t="shared" si="690"/>
        <v>4</v>
      </c>
      <c r="CC1279">
        <v>7</v>
      </c>
      <c r="CD1279" t="s">
        <v>107</v>
      </c>
      <c r="CE1279">
        <v>1</v>
      </c>
      <c r="CF1279" t="s">
        <v>97</v>
      </c>
      <c r="CG1279" t="s">
        <v>108</v>
      </c>
      <c r="CH1279">
        <f t="shared" si="691"/>
        <v>6</v>
      </c>
      <c r="CI1279">
        <v>1967</v>
      </c>
      <c r="CJ1279" t="s">
        <v>109</v>
      </c>
      <c r="CK1279">
        <f t="shared" si="692"/>
        <v>3</v>
      </c>
      <c r="CL1279">
        <v>2</v>
      </c>
      <c r="CM1279">
        <v>480</v>
      </c>
      <c r="CN1279" t="s">
        <v>98</v>
      </c>
      <c r="CO1279">
        <f t="shared" si="693"/>
        <v>4</v>
      </c>
      <c r="CP1279" t="s">
        <v>98</v>
      </c>
      <c r="CQ1279">
        <f t="shared" si="694"/>
        <v>4</v>
      </c>
      <c r="CR1279" t="s">
        <v>105</v>
      </c>
      <c r="CS1279">
        <f t="shared" si="695"/>
        <v>3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 t="s">
        <v>83</v>
      </c>
      <c r="DA1279" t="s">
        <v>83</v>
      </c>
      <c r="DB1279">
        <f t="shared" si="696"/>
        <v>5</v>
      </c>
      <c r="DC1279" t="s">
        <v>83</v>
      </c>
      <c r="DD1279">
        <v>0</v>
      </c>
      <c r="DE1279">
        <v>6</v>
      </c>
      <c r="DF1279">
        <v>2009</v>
      </c>
      <c r="DG1279">
        <f t="shared" si="699"/>
        <v>14</v>
      </c>
      <c r="DH1279" t="s">
        <v>110</v>
      </c>
      <c r="DI1279">
        <f t="shared" si="697"/>
        <v>4</v>
      </c>
      <c r="DJ1279" t="s">
        <v>111</v>
      </c>
      <c r="DK1279">
        <f t="shared" si="698"/>
        <v>5</v>
      </c>
      <c r="DL1279">
        <v>197900</v>
      </c>
    </row>
    <row r="1280" spans="1:116" x14ac:dyDescent="0.35">
      <c r="A1280">
        <v>1279</v>
      </c>
      <c r="B1280">
        <v>60</v>
      </c>
      <c r="C1280" t="s">
        <v>81</v>
      </c>
      <c r="D1280">
        <f t="shared" si="665"/>
        <v>4</v>
      </c>
      <c r="E1280">
        <v>75</v>
      </c>
      <c r="F1280">
        <v>9473</v>
      </c>
      <c r="G1280" t="s">
        <v>82</v>
      </c>
      <c r="H1280">
        <f t="shared" si="666"/>
        <v>2</v>
      </c>
      <c r="I1280" t="s">
        <v>83</v>
      </c>
      <c r="J1280" t="str">
        <f t="shared" si="667"/>
        <v/>
      </c>
      <c r="K1280" t="s">
        <v>84</v>
      </c>
      <c r="L1280">
        <f t="shared" si="668"/>
        <v>1</v>
      </c>
      <c r="M1280" t="s">
        <v>85</v>
      </c>
      <c r="N1280">
        <f t="shared" si="669"/>
        <v>2</v>
      </c>
      <c r="O1280" t="s">
        <v>86</v>
      </c>
      <c r="P1280">
        <f t="shared" si="670"/>
        <v>4</v>
      </c>
      <c r="Q1280" t="s">
        <v>87</v>
      </c>
      <c r="R1280">
        <f t="shared" si="671"/>
        <v>4</v>
      </c>
      <c r="S1280" t="s">
        <v>88</v>
      </c>
      <c r="T1280">
        <f t="shared" si="672"/>
        <v>3</v>
      </c>
      <c r="U1280" t="s">
        <v>89</v>
      </c>
      <c r="V1280">
        <f t="shared" si="673"/>
        <v>16</v>
      </c>
      <c r="W1280" t="s">
        <v>90</v>
      </c>
      <c r="X1280">
        <f t="shared" si="674"/>
        <v>7</v>
      </c>
      <c r="Y1280" t="s">
        <v>90</v>
      </c>
      <c r="Z1280">
        <f t="shared" si="675"/>
        <v>7</v>
      </c>
      <c r="AA1280" t="s">
        <v>91</v>
      </c>
      <c r="AB1280">
        <f t="shared" si="676"/>
        <v>3</v>
      </c>
      <c r="AC1280" t="s">
        <v>92</v>
      </c>
      <c r="AD1280">
        <f t="shared" si="677"/>
        <v>8</v>
      </c>
      <c r="AE1280">
        <v>8</v>
      </c>
      <c r="AF1280">
        <v>5</v>
      </c>
      <c r="AG1280">
        <v>2002</v>
      </c>
      <c r="AH1280">
        <v>2002</v>
      </c>
      <c r="AI1280" t="s">
        <v>93</v>
      </c>
      <c r="AJ1280">
        <f t="shared" si="678"/>
        <v>5</v>
      </c>
      <c r="AK1280" t="s">
        <v>94</v>
      </c>
      <c r="AL1280">
        <f t="shared" si="679"/>
        <v>8</v>
      </c>
      <c r="AM1280" t="s">
        <v>95</v>
      </c>
      <c r="AN1280">
        <f t="shared" si="680"/>
        <v>14</v>
      </c>
      <c r="AO1280" t="s">
        <v>95</v>
      </c>
      <c r="AP1280" t="s">
        <v>83</v>
      </c>
      <c r="AQ1280">
        <f t="shared" si="681"/>
        <v>3</v>
      </c>
      <c r="AR1280" t="s">
        <v>83</v>
      </c>
      <c r="AS1280" t="s">
        <v>97</v>
      </c>
      <c r="AT1280">
        <f t="shared" si="682"/>
        <v>4</v>
      </c>
      <c r="AU1280" t="s">
        <v>98</v>
      </c>
      <c r="AV1280">
        <f t="shared" si="683"/>
        <v>3</v>
      </c>
      <c r="AW1280" t="s">
        <v>99</v>
      </c>
      <c r="AX1280">
        <f t="shared" si="684"/>
        <v>6</v>
      </c>
      <c r="AY1280" t="s">
        <v>97</v>
      </c>
      <c r="AZ1280">
        <f t="shared" si="685"/>
        <v>5</v>
      </c>
      <c r="BA1280" t="s">
        <v>98</v>
      </c>
      <c r="BB1280">
        <f t="shared" si="686"/>
        <v>4</v>
      </c>
      <c r="BC1280" t="s">
        <v>100</v>
      </c>
      <c r="BD1280" t="s">
        <v>101</v>
      </c>
      <c r="BE1280">
        <f t="shared" si="687"/>
        <v>7</v>
      </c>
      <c r="BF1280">
        <v>804</v>
      </c>
      <c r="BG1280" t="s">
        <v>102</v>
      </c>
      <c r="BH1280">
        <v>0</v>
      </c>
      <c r="BI1280">
        <v>324</v>
      </c>
      <c r="BJ1280">
        <v>1128</v>
      </c>
      <c r="BK1280" t="s">
        <v>103</v>
      </c>
      <c r="BL1280">
        <f t="shared" si="688"/>
        <v>6</v>
      </c>
      <c r="BM1280" t="s">
        <v>104</v>
      </c>
      <c r="BN1280" t="s">
        <v>105</v>
      </c>
      <c r="BO1280" t="s">
        <v>106</v>
      </c>
      <c r="BP1280">
        <f t="shared" si="689"/>
        <v>6</v>
      </c>
      <c r="BQ1280">
        <v>1128</v>
      </c>
      <c r="BR1280">
        <v>903</v>
      </c>
      <c r="BS1280">
        <v>0</v>
      </c>
      <c r="BT1280">
        <v>2031</v>
      </c>
      <c r="BU1280">
        <v>1</v>
      </c>
      <c r="BV1280">
        <v>0</v>
      </c>
      <c r="BW1280">
        <v>2</v>
      </c>
      <c r="BX1280">
        <v>1</v>
      </c>
      <c r="BY1280">
        <v>3</v>
      </c>
      <c r="BZ1280">
        <v>1</v>
      </c>
      <c r="CA1280" t="s">
        <v>97</v>
      </c>
      <c r="CB1280">
        <f t="shared" si="690"/>
        <v>5</v>
      </c>
      <c r="CC1280">
        <v>7</v>
      </c>
      <c r="CD1280" t="s">
        <v>107</v>
      </c>
      <c r="CE1280">
        <v>1</v>
      </c>
      <c r="CF1280" t="s">
        <v>97</v>
      </c>
      <c r="CG1280" t="s">
        <v>108</v>
      </c>
      <c r="CH1280">
        <f t="shared" si="691"/>
        <v>6</v>
      </c>
      <c r="CI1280">
        <v>2002</v>
      </c>
      <c r="CJ1280" t="s">
        <v>109</v>
      </c>
      <c r="CK1280">
        <f t="shared" si="692"/>
        <v>3</v>
      </c>
      <c r="CL1280">
        <v>2</v>
      </c>
      <c r="CM1280">
        <v>577</v>
      </c>
      <c r="CN1280" t="s">
        <v>98</v>
      </c>
      <c r="CO1280">
        <f t="shared" si="693"/>
        <v>4</v>
      </c>
      <c r="CP1280" t="s">
        <v>98</v>
      </c>
      <c r="CQ1280">
        <f t="shared" si="694"/>
        <v>4</v>
      </c>
      <c r="CR1280" t="s">
        <v>105</v>
      </c>
      <c r="CS1280">
        <f t="shared" si="695"/>
        <v>3</v>
      </c>
      <c r="CT1280">
        <v>0</v>
      </c>
      <c r="CU1280">
        <v>211</v>
      </c>
      <c r="CV1280">
        <v>0</v>
      </c>
      <c r="CW1280">
        <v>0</v>
      </c>
      <c r="CX1280">
        <v>0</v>
      </c>
      <c r="CY1280">
        <v>0</v>
      </c>
      <c r="CZ1280" t="s">
        <v>83</v>
      </c>
      <c r="DA1280" t="s">
        <v>83</v>
      </c>
      <c r="DB1280">
        <f t="shared" si="696"/>
        <v>5</v>
      </c>
      <c r="DC1280" t="s">
        <v>83</v>
      </c>
      <c r="DD1280">
        <v>0</v>
      </c>
      <c r="DE1280">
        <v>3</v>
      </c>
      <c r="DF1280">
        <v>2008</v>
      </c>
      <c r="DG1280">
        <f t="shared" si="699"/>
        <v>15</v>
      </c>
      <c r="DH1280" t="s">
        <v>110</v>
      </c>
      <c r="DI1280">
        <f t="shared" si="697"/>
        <v>4</v>
      </c>
      <c r="DJ1280" t="s">
        <v>111</v>
      </c>
      <c r="DK1280">
        <f t="shared" si="698"/>
        <v>5</v>
      </c>
      <c r="DL1280">
        <v>237000</v>
      </c>
    </row>
    <row r="1281" spans="1:116" x14ac:dyDescent="0.35">
      <c r="A1281">
        <v>1280</v>
      </c>
      <c r="B1281">
        <v>50</v>
      </c>
      <c r="C1281" t="s">
        <v>183</v>
      </c>
      <c r="D1281">
        <f t="shared" si="665"/>
        <v>1</v>
      </c>
      <c r="E1281">
        <v>60</v>
      </c>
      <c r="F1281">
        <v>7500</v>
      </c>
      <c r="G1281" t="s">
        <v>82</v>
      </c>
      <c r="H1281">
        <f t="shared" si="666"/>
        <v>2</v>
      </c>
      <c r="I1281" t="s">
        <v>83</v>
      </c>
      <c r="J1281" t="str">
        <f t="shared" si="667"/>
        <v/>
      </c>
      <c r="K1281" t="s">
        <v>84</v>
      </c>
      <c r="L1281">
        <f t="shared" si="668"/>
        <v>1</v>
      </c>
      <c r="M1281" t="s">
        <v>85</v>
      </c>
      <c r="N1281">
        <f t="shared" si="669"/>
        <v>2</v>
      </c>
      <c r="O1281" t="s">
        <v>86</v>
      </c>
      <c r="P1281">
        <f t="shared" si="670"/>
        <v>4</v>
      </c>
      <c r="Q1281" t="s">
        <v>87</v>
      </c>
      <c r="R1281">
        <f t="shared" si="671"/>
        <v>4</v>
      </c>
      <c r="S1281" t="s">
        <v>88</v>
      </c>
      <c r="T1281">
        <f t="shared" si="672"/>
        <v>3</v>
      </c>
      <c r="U1281" t="s">
        <v>176</v>
      </c>
      <c r="V1281">
        <f t="shared" si="673"/>
        <v>3</v>
      </c>
      <c r="W1281" t="s">
        <v>90</v>
      </c>
      <c r="X1281">
        <f t="shared" si="674"/>
        <v>7</v>
      </c>
      <c r="Y1281" t="s">
        <v>90</v>
      </c>
      <c r="Z1281">
        <f t="shared" si="675"/>
        <v>7</v>
      </c>
      <c r="AA1281" t="s">
        <v>91</v>
      </c>
      <c r="AB1281">
        <f t="shared" si="676"/>
        <v>3</v>
      </c>
      <c r="AC1281" t="s">
        <v>132</v>
      </c>
      <c r="AD1281">
        <f t="shared" si="677"/>
        <v>1</v>
      </c>
      <c r="AE1281">
        <v>4</v>
      </c>
      <c r="AF1281">
        <v>4</v>
      </c>
      <c r="AG1281">
        <v>1920</v>
      </c>
      <c r="AH1281">
        <v>1950</v>
      </c>
      <c r="AI1281" t="s">
        <v>93</v>
      </c>
      <c r="AJ1281">
        <f t="shared" si="678"/>
        <v>5</v>
      </c>
      <c r="AK1281" t="s">
        <v>94</v>
      </c>
      <c r="AL1281">
        <f t="shared" si="679"/>
        <v>8</v>
      </c>
      <c r="AM1281" t="s">
        <v>116</v>
      </c>
      <c r="AN1281">
        <f t="shared" si="680"/>
        <v>10</v>
      </c>
      <c r="AO1281" t="s">
        <v>116</v>
      </c>
      <c r="AP1281" t="s">
        <v>117</v>
      </c>
      <c r="AQ1281">
        <f t="shared" si="681"/>
        <v>2</v>
      </c>
      <c r="AR1281">
        <v>0</v>
      </c>
      <c r="AS1281" t="s">
        <v>98</v>
      </c>
      <c r="AT1281">
        <f t="shared" si="682"/>
        <v>3</v>
      </c>
      <c r="AU1281" t="s">
        <v>97</v>
      </c>
      <c r="AV1281">
        <f t="shared" si="683"/>
        <v>4</v>
      </c>
      <c r="AW1281" t="s">
        <v>118</v>
      </c>
      <c r="AX1281">
        <f t="shared" si="684"/>
        <v>2</v>
      </c>
      <c r="AY1281" t="s">
        <v>98</v>
      </c>
      <c r="AZ1281">
        <f t="shared" si="685"/>
        <v>4</v>
      </c>
      <c r="BA1281" t="s">
        <v>98</v>
      </c>
      <c r="BB1281">
        <f t="shared" si="686"/>
        <v>4</v>
      </c>
      <c r="BC1281" t="s">
        <v>100</v>
      </c>
      <c r="BD1281" t="s">
        <v>102</v>
      </c>
      <c r="BE1281">
        <f t="shared" si="687"/>
        <v>6</v>
      </c>
      <c r="BF1281">
        <v>0</v>
      </c>
      <c r="BG1281" t="s">
        <v>102</v>
      </c>
      <c r="BH1281">
        <v>0</v>
      </c>
      <c r="BI1281">
        <v>698</v>
      </c>
      <c r="BJ1281">
        <v>698</v>
      </c>
      <c r="BK1281" t="s">
        <v>103</v>
      </c>
      <c r="BL1281">
        <f t="shared" si="688"/>
        <v>6</v>
      </c>
      <c r="BM1281" t="s">
        <v>98</v>
      </c>
      <c r="BN1281" t="s">
        <v>105</v>
      </c>
      <c r="BO1281" t="s">
        <v>164</v>
      </c>
      <c r="BP1281">
        <f t="shared" si="689"/>
        <v>3</v>
      </c>
      <c r="BQ1281">
        <v>698</v>
      </c>
      <c r="BR1281">
        <v>430</v>
      </c>
      <c r="BS1281">
        <v>0</v>
      </c>
      <c r="BT1281">
        <v>1128</v>
      </c>
      <c r="BU1281">
        <v>0</v>
      </c>
      <c r="BV1281">
        <v>0</v>
      </c>
      <c r="BW1281">
        <v>1</v>
      </c>
      <c r="BX1281">
        <v>0</v>
      </c>
      <c r="BY1281">
        <v>2</v>
      </c>
      <c r="BZ1281">
        <v>1</v>
      </c>
      <c r="CA1281" t="s">
        <v>98</v>
      </c>
      <c r="CB1281">
        <f t="shared" si="690"/>
        <v>4</v>
      </c>
      <c r="CC1281">
        <v>6</v>
      </c>
      <c r="CD1281" t="s">
        <v>107</v>
      </c>
      <c r="CE1281">
        <v>0</v>
      </c>
      <c r="CF1281" t="s">
        <v>83</v>
      </c>
      <c r="CG1281" t="s">
        <v>127</v>
      </c>
      <c r="CH1281">
        <f t="shared" si="691"/>
        <v>5</v>
      </c>
      <c r="CI1281">
        <v>1980</v>
      </c>
      <c r="CJ1281" t="s">
        <v>109</v>
      </c>
      <c r="CK1281">
        <f t="shared" si="692"/>
        <v>3</v>
      </c>
      <c r="CL1281">
        <v>2</v>
      </c>
      <c r="CM1281">
        <v>528</v>
      </c>
      <c r="CN1281" t="s">
        <v>98</v>
      </c>
      <c r="CO1281">
        <f t="shared" si="693"/>
        <v>4</v>
      </c>
      <c r="CP1281" t="s">
        <v>98</v>
      </c>
      <c r="CQ1281">
        <f t="shared" si="694"/>
        <v>4</v>
      </c>
      <c r="CR1281" t="s">
        <v>105</v>
      </c>
      <c r="CS1281">
        <f t="shared" si="695"/>
        <v>3</v>
      </c>
      <c r="CT1281">
        <v>30</v>
      </c>
      <c r="CU1281">
        <v>0</v>
      </c>
      <c r="CV1281">
        <v>164</v>
      </c>
      <c r="CW1281">
        <v>0</v>
      </c>
      <c r="CX1281">
        <v>0</v>
      </c>
      <c r="CY1281">
        <v>0</v>
      </c>
      <c r="CZ1281" t="s">
        <v>83</v>
      </c>
      <c r="DA1281" t="s">
        <v>83</v>
      </c>
      <c r="DB1281">
        <f t="shared" si="696"/>
        <v>5</v>
      </c>
      <c r="DC1281" t="s">
        <v>83</v>
      </c>
      <c r="DD1281">
        <v>0</v>
      </c>
      <c r="DE1281">
        <v>4</v>
      </c>
      <c r="DF1281">
        <v>2010</v>
      </c>
      <c r="DG1281">
        <f t="shared" si="699"/>
        <v>13</v>
      </c>
      <c r="DH1281" t="s">
        <v>173</v>
      </c>
      <c r="DI1281">
        <f t="shared" si="697"/>
        <v>3</v>
      </c>
      <c r="DJ1281" t="s">
        <v>128</v>
      </c>
      <c r="DK1281">
        <f t="shared" si="698"/>
        <v>3</v>
      </c>
      <c r="DL1281">
        <v>68400</v>
      </c>
    </row>
    <row r="1282" spans="1:116" x14ac:dyDescent="0.35">
      <c r="A1282">
        <v>1281</v>
      </c>
      <c r="B1282">
        <v>20</v>
      </c>
      <c r="C1282" t="s">
        <v>81</v>
      </c>
      <c r="D1282">
        <f t="shared" ref="D1282:D1345" si="700">VLOOKUP($C1282,MSZoning,2,0)</f>
        <v>4</v>
      </c>
      <c r="E1282">
        <v>67</v>
      </c>
      <c r="F1282">
        <v>9808</v>
      </c>
      <c r="G1282" t="s">
        <v>82</v>
      </c>
      <c r="H1282">
        <f t="shared" ref="H1282:H1345" si="701">VLOOKUP(G1282,Street,2,0)</f>
        <v>2</v>
      </c>
      <c r="I1282" t="s">
        <v>83</v>
      </c>
      <c r="J1282" t="str">
        <f t="shared" ref="J1282:J1345" si="702">IFERROR(VLOOKUP(I1282,Alley,2,0),"")</f>
        <v/>
      </c>
      <c r="K1282" t="s">
        <v>120</v>
      </c>
      <c r="L1282">
        <f t="shared" ref="L1282:L1345" si="703">VLOOKUP(K1282,LotShape,2,0)</f>
        <v>2</v>
      </c>
      <c r="M1282" t="s">
        <v>85</v>
      </c>
      <c r="N1282">
        <f t="shared" ref="N1282:N1345" si="704">VLOOKUP(M1282,LandContour,2,0)</f>
        <v>2</v>
      </c>
      <c r="O1282" t="s">
        <v>86</v>
      </c>
      <c r="P1282">
        <f t="shared" ref="P1282:P1345" si="705">VLOOKUP(O1282,Utilities,2,0)</f>
        <v>4</v>
      </c>
      <c r="Q1282" t="s">
        <v>87</v>
      </c>
      <c r="R1282">
        <f t="shared" ref="R1282:R1345" si="706">VLOOKUP(Q1282,LotConfig,2,0)</f>
        <v>4</v>
      </c>
      <c r="S1282" t="s">
        <v>88</v>
      </c>
      <c r="T1282">
        <f t="shared" ref="T1282:T1345" si="707">VLOOKUP(S1282,LandSlope,2,0)</f>
        <v>3</v>
      </c>
      <c r="U1282" t="s">
        <v>89</v>
      </c>
      <c r="V1282">
        <f t="shared" ref="V1282:V1345" si="708">VLOOKUP(U1282,Neighborhood,2,0)</f>
        <v>16</v>
      </c>
      <c r="W1282" t="s">
        <v>90</v>
      </c>
      <c r="X1282">
        <f t="shared" ref="X1282:X1345" si="709">VLOOKUP(W1282,Condition1,2,0)</f>
        <v>7</v>
      </c>
      <c r="Y1282" t="s">
        <v>90</v>
      </c>
      <c r="Z1282">
        <f t="shared" ref="Z1282:Z1345" si="710">VLOOKUP(Y1282,Condition2,2,0)</f>
        <v>7</v>
      </c>
      <c r="AA1282" t="s">
        <v>91</v>
      </c>
      <c r="AB1282">
        <f t="shared" ref="AB1282:AB1345" si="711">VLOOKUP(AA1282,BldgType,2,0)</f>
        <v>3</v>
      </c>
      <c r="AC1282" t="s">
        <v>115</v>
      </c>
      <c r="AD1282">
        <f t="shared" ref="AD1282:AD1345" si="712">VLOOKUP(AC1282,HouseStyle,2,0)</f>
        <v>4</v>
      </c>
      <c r="AE1282">
        <v>7</v>
      </c>
      <c r="AF1282">
        <v>5</v>
      </c>
      <c r="AG1282">
        <v>2002</v>
      </c>
      <c r="AH1282">
        <v>2002</v>
      </c>
      <c r="AI1282" t="s">
        <v>93</v>
      </c>
      <c r="AJ1282">
        <f t="shared" ref="AJ1282:AJ1345" si="713">VLOOKUP(AI1282,RoofStyle,2,0)</f>
        <v>5</v>
      </c>
      <c r="AK1282" t="s">
        <v>94</v>
      </c>
      <c r="AL1282">
        <f t="shared" ref="AL1282:AL1345" si="714">VLOOKUP(AK1282,RoofMatl,2,0)</f>
        <v>8</v>
      </c>
      <c r="AM1282" t="s">
        <v>95</v>
      </c>
      <c r="AN1282">
        <f t="shared" ref="AN1282:AN1345" si="715">VLOOKUP(AM1282,Exterior1st,2,0)</f>
        <v>14</v>
      </c>
      <c r="AO1282" t="s">
        <v>95</v>
      </c>
      <c r="AP1282" t="s">
        <v>96</v>
      </c>
      <c r="AQ1282">
        <f t="shared" ref="AQ1282:AQ1345" si="716">VLOOKUP(AP1282,MasVnrType,2,0)</f>
        <v>4</v>
      </c>
      <c r="AR1282">
        <v>110</v>
      </c>
      <c r="AS1282" t="s">
        <v>97</v>
      </c>
      <c r="AT1282">
        <f t="shared" ref="AT1282:AT1345" si="717">VLOOKUP(AS1282,ExterQual,2,0)</f>
        <v>4</v>
      </c>
      <c r="AU1282" t="s">
        <v>98</v>
      </c>
      <c r="AV1282">
        <f t="shared" ref="AV1282:AV1345" si="718">VLOOKUP(AU1282,ExterCond,2,0)</f>
        <v>3</v>
      </c>
      <c r="AW1282" t="s">
        <v>99</v>
      </c>
      <c r="AX1282">
        <f t="shared" ref="AX1282:AX1345" si="719">VLOOKUP(AW1282,Foundation,2,0)</f>
        <v>6</v>
      </c>
      <c r="AY1282" t="s">
        <v>97</v>
      </c>
      <c r="AZ1282">
        <f t="shared" ref="AZ1282:AZ1345" si="720">VLOOKUP(AY1282,BsmtQual,2,0)</f>
        <v>5</v>
      </c>
      <c r="BA1282" t="s">
        <v>98</v>
      </c>
      <c r="BB1282">
        <f t="shared" ref="BB1282:BB1345" si="721">VLOOKUP(BA1282,BsmtCond,2,0)</f>
        <v>4</v>
      </c>
      <c r="BC1282" t="s">
        <v>100</v>
      </c>
      <c r="BD1282" t="s">
        <v>101</v>
      </c>
      <c r="BE1282">
        <f t="shared" ref="BE1282:BE1345" si="722">VLOOKUP(BD1282,BsmtFinType1,2,0)</f>
        <v>7</v>
      </c>
      <c r="BF1282">
        <v>788</v>
      </c>
      <c r="BG1282" t="s">
        <v>102</v>
      </c>
      <c r="BH1282">
        <v>0</v>
      </c>
      <c r="BI1282">
        <v>785</v>
      </c>
      <c r="BJ1282">
        <v>1573</v>
      </c>
      <c r="BK1282" t="s">
        <v>103</v>
      </c>
      <c r="BL1282">
        <f t="shared" ref="BL1282:BL1345" si="723">VLOOKUP(BK1282,Heating,2,0)</f>
        <v>6</v>
      </c>
      <c r="BM1282" t="s">
        <v>104</v>
      </c>
      <c r="BN1282" t="s">
        <v>105</v>
      </c>
      <c r="BO1282" t="s">
        <v>106</v>
      </c>
      <c r="BP1282">
        <f t="shared" ref="BP1282:BP1345" si="724">VLOOKUP(BO1282,Electrical,2,0)</f>
        <v>6</v>
      </c>
      <c r="BQ1282">
        <v>1573</v>
      </c>
      <c r="BR1282">
        <v>0</v>
      </c>
      <c r="BS1282">
        <v>0</v>
      </c>
      <c r="BT1282">
        <v>1573</v>
      </c>
      <c r="BU1282">
        <v>1</v>
      </c>
      <c r="BV1282">
        <v>0</v>
      </c>
      <c r="BW1282">
        <v>2</v>
      </c>
      <c r="BX1282">
        <v>0</v>
      </c>
      <c r="BY1282">
        <v>3</v>
      </c>
      <c r="BZ1282">
        <v>1</v>
      </c>
      <c r="CA1282" t="s">
        <v>97</v>
      </c>
      <c r="CB1282">
        <f t="shared" ref="CB1282:CB1345" si="725">VLOOKUP(CA1282,BsmtQual,2,0)</f>
        <v>5</v>
      </c>
      <c r="CC1282">
        <v>6</v>
      </c>
      <c r="CD1282" t="s">
        <v>107</v>
      </c>
      <c r="CE1282">
        <v>0</v>
      </c>
      <c r="CF1282" t="s">
        <v>83</v>
      </c>
      <c r="CG1282" t="s">
        <v>108</v>
      </c>
      <c r="CH1282">
        <f t="shared" ref="CH1282:CH1345" si="726">VLOOKUP(CG1282,GarageType,2,0)</f>
        <v>6</v>
      </c>
      <c r="CI1282">
        <v>2002</v>
      </c>
      <c r="CJ1282" t="s">
        <v>109</v>
      </c>
      <c r="CK1282">
        <f t="shared" ref="CK1282:CK1345" si="727">VLOOKUP(CJ1282,GarageFinish,2,0)</f>
        <v>3</v>
      </c>
      <c r="CL1282">
        <v>2</v>
      </c>
      <c r="CM1282">
        <v>544</v>
      </c>
      <c r="CN1282" t="s">
        <v>98</v>
      </c>
      <c r="CO1282">
        <f t="shared" ref="CO1282:CO1345" si="728">VLOOKUP(CN1282,BsmtQual,2,0)</f>
        <v>4</v>
      </c>
      <c r="CP1282" t="s">
        <v>98</v>
      </c>
      <c r="CQ1282">
        <f t="shared" ref="CQ1282:CQ1345" si="729">VLOOKUP(CP1282,BsmtQual,2,0)</f>
        <v>4</v>
      </c>
      <c r="CR1282" t="s">
        <v>105</v>
      </c>
      <c r="CS1282">
        <f t="shared" ref="CS1282:CS1345" si="730">VLOOKUP(CR1282,PavedDrive,2,0)</f>
        <v>3</v>
      </c>
      <c r="CT1282">
        <v>0</v>
      </c>
      <c r="CU1282">
        <v>72</v>
      </c>
      <c r="CV1282">
        <v>0</v>
      </c>
      <c r="CW1282">
        <v>0</v>
      </c>
      <c r="CX1282">
        <v>0</v>
      </c>
      <c r="CY1282">
        <v>0</v>
      </c>
      <c r="CZ1282" t="s">
        <v>83</v>
      </c>
      <c r="DA1282" t="s">
        <v>83</v>
      </c>
      <c r="DB1282">
        <f t="shared" ref="DB1282:DB1345" si="731">VLOOKUP(DA1282,Fence,2,0)</f>
        <v>5</v>
      </c>
      <c r="DC1282" t="s">
        <v>83</v>
      </c>
      <c r="DD1282">
        <v>0</v>
      </c>
      <c r="DE1282">
        <v>3</v>
      </c>
      <c r="DF1282">
        <v>2009</v>
      </c>
      <c r="DG1282">
        <f t="shared" si="699"/>
        <v>14</v>
      </c>
      <c r="DH1282" t="s">
        <v>110</v>
      </c>
      <c r="DI1282">
        <f t="shared" ref="DI1282:DI1345" si="732">VLOOKUP(DH1282,SaleType,2,0)</f>
        <v>4</v>
      </c>
      <c r="DJ1282" t="s">
        <v>111</v>
      </c>
      <c r="DK1282">
        <f t="shared" ref="DK1282:DK1345" si="733">VLOOKUP(DJ1282,SaleCondition,2,0)</f>
        <v>5</v>
      </c>
      <c r="DL1282">
        <v>227000</v>
      </c>
    </row>
    <row r="1283" spans="1:116" x14ac:dyDescent="0.35">
      <c r="A1283">
        <v>1282</v>
      </c>
      <c r="B1283">
        <v>20</v>
      </c>
      <c r="C1283" t="s">
        <v>81</v>
      </c>
      <c r="D1283">
        <f t="shared" si="700"/>
        <v>4</v>
      </c>
      <c r="E1283">
        <v>50</v>
      </c>
      <c r="F1283">
        <v>8049</v>
      </c>
      <c r="G1283" t="s">
        <v>82</v>
      </c>
      <c r="H1283">
        <f t="shared" si="701"/>
        <v>2</v>
      </c>
      <c r="I1283" t="s">
        <v>83</v>
      </c>
      <c r="J1283" t="str">
        <f t="shared" si="702"/>
        <v/>
      </c>
      <c r="K1283" t="s">
        <v>120</v>
      </c>
      <c r="L1283">
        <f t="shared" si="703"/>
        <v>2</v>
      </c>
      <c r="M1283" t="s">
        <v>85</v>
      </c>
      <c r="N1283">
        <f t="shared" si="704"/>
        <v>2</v>
      </c>
      <c r="O1283" t="s">
        <v>86</v>
      </c>
      <c r="P1283">
        <f t="shared" si="705"/>
        <v>4</v>
      </c>
      <c r="Q1283" t="s">
        <v>166</v>
      </c>
      <c r="R1283">
        <f t="shared" si="706"/>
        <v>1</v>
      </c>
      <c r="S1283" t="s">
        <v>88</v>
      </c>
      <c r="T1283">
        <f t="shared" si="707"/>
        <v>3</v>
      </c>
      <c r="U1283" t="s">
        <v>189</v>
      </c>
      <c r="V1283">
        <f t="shared" si="708"/>
        <v>2</v>
      </c>
      <c r="W1283" t="s">
        <v>90</v>
      </c>
      <c r="X1283">
        <f t="shared" si="709"/>
        <v>7</v>
      </c>
      <c r="Y1283" t="s">
        <v>90</v>
      </c>
      <c r="Z1283">
        <f t="shared" si="710"/>
        <v>7</v>
      </c>
      <c r="AA1283" t="s">
        <v>91</v>
      </c>
      <c r="AB1283">
        <f t="shared" si="711"/>
        <v>3</v>
      </c>
      <c r="AC1283" t="s">
        <v>115</v>
      </c>
      <c r="AD1283">
        <f t="shared" si="712"/>
        <v>4</v>
      </c>
      <c r="AE1283">
        <v>7</v>
      </c>
      <c r="AF1283">
        <v>5</v>
      </c>
      <c r="AG1283">
        <v>1990</v>
      </c>
      <c r="AH1283">
        <v>1990</v>
      </c>
      <c r="AI1283" t="s">
        <v>152</v>
      </c>
      <c r="AJ1283">
        <f t="shared" si="713"/>
        <v>6</v>
      </c>
      <c r="AK1283" t="s">
        <v>94</v>
      </c>
      <c r="AL1283">
        <f t="shared" si="714"/>
        <v>8</v>
      </c>
      <c r="AM1283" t="s">
        <v>140</v>
      </c>
      <c r="AN1283">
        <f t="shared" si="715"/>
        <v>9</v>
      </c>
      <c r="AO1283" t="s">
        <v>140</v>
      </c>
      <c r="AP1283" t="s">
        <v>96</v>
      </c>
      <c r="AQ1283">
        <f t="shared" si="716"/>
        <v>4</v>
      </c>
      <c r="AR1283">
        <v>54</v>
      </c>
      <c r="AS1283" t="s">
        <v>98</v>
      </c>
      <c r="AT1283">
        <f t="shared" si="717"/>
        <v>3</v>
      </c>
      <c r="AU1283" t="s">
        <v>98</v>
      </c>
      <c r="AV1283">
        <f t="shared" si="718"/>
        <v>3</v>
      </c>
      <c r="AW1283" t="s">
        <v>118</v>
      </c>
      <c r="AX1283">
        <f t="shared" si="719"/>
        <v>2</v>
      </c>
      <c r="AY1283" t="s">
        <v>97</v>
      </c>
      <c r="AZ1283">
        <f t="shared" si="720"/>
        <v>5</v>
      </c>
      <c r="BA1283" t="s">
        <v>98</v>
      </c>
      <c r="BB1283">
        <f t="shared" si="721"/>
        <v>4</v>
      </c>
      <c r="BC1283" t="s">
        <v>100</v>
      </c>
      <c r="BD1283" t="s">
        <v>119</v>
      </c>
      <c r="BE1283">
        <f t="shared" si="722"/>
        <v>4</v>
      </c>
      <c r="BF1283">
        <v>1053</v>
      </c>
      <c r="BG1283" t="s">
        <v>102</v>
      </c>
      <c r="BH1283">
        <v>0</v>
      </c>
      <c r="BI1283">
        <v>256</v>
      </c>
      <c r="BJ1283">
        <v>1309</v>
      </c>
      <c r="BK1283" t="s">
        <v>103</v>
      </c>
      <c r="BL1283">
        <f t="shared" si="723"/>
        <v>6</v>
      </c>
      <c r="BM1283" t="s">
        <v>98</v>
      </c>
      <c r="BN1283" t="s">
        <v>105</v>
      </c>
      <c r="BO1283" t="s">
        <v>106</v>
      </c>
      <c r="BP1283">
        <f t="shared" si="724"/>
        <v>6</v>
      </c>
      <c r="BQ1283">
        <v>1339</v>
      </c>
      <c r="BR1283">
        <v>0</v>
      </c>
      <c r="BS1283">
        <v>0</v>
      </c>
      <c r="BT1283">
        <v>1339</v>
      </c>
      <c r="BU1283">
        <v>1</v>
      </c>
      <c r="BV1283">
        <v>0</v>
      </c>
      <c r="BW1283">
        <v>2</v>
      </c>
      <c r="BX1283">
        <v>0</v>
      </c>
      <c r="BY1283">
        <v>2</v>
      </c>
      <c r="BZ1283">
        <v>1</v>
      </c>
      <c r="CA1283" t="s">
        <v>98</v>
      </c>
      <c r="CB1283">
        <f t="shared" si="725"/>
        <v>4</v>
      </c>
      <c r="CC1283">
        <v>6</v>
      </c>
      <c r="CD1283" t="s">
        <v>107</v>
      </c>
      <c r="CE1283">
        <v>1</v>
      </c>
      <c r="CF1283" t="s">
        <v>98</v>
      </c>
      <c r="CG1283" t="s">
        <v>108</v>
      </c>
      <c r="CH1283">
        <f t="shared" si="726"/>
        <v>6</v>
      </c>
      <c r="CI1283">
        <v>1990</v>
      </c>
      <c r="CJ1283" t="s">
        <v>157</v>
      </c>
      <c r="CK1283">
        <f t="shared" si="727"/>
        <v>4</v>
      </c>
      <c r="CL1283">
        <v>2</v>
      </c>
      <c r="CM1283">
        <v>484</v>
      </c>
      <c r="CN1283" t="s">
        <v>97</v>
      </c>
      <c r="CO1283">
        <f t="shared" si="728"/>
        <v>5</v>
      </c>
      <c r="CP1283" t="s">
        <v>97</v>
      </c>
      <c r="CQ1283">
        <f t="shared" si="729"/>
        <v>5</v>
      </c>
      <c r="CR1283" t="s">
        <v>105</v>
      </c>
      <c r="CS1283">
        <f t="shared" si="730"/>
        <v>3</v>
      </c>
      <c r="CT1283">
        <v>0</v>
      </c>
      <c r="CU1283">
        <v>58</v>
      </c>
      <c r="CV1283">
        <v>0</v>
      </c>
      <c r="CW1283">
        <v>0</v>
      </c>
      <c r="CX1283">
        <v>90</v>
      </c>
      <c r="CY1283">
        <v>0</v>
      </c>
      <c r="CZ1283" t="s">
        <v>83</v>
      </c>
      <c r="DA1283" t="s">
        <v>83</v>
      </c>
      <c r="DB1283">
        <f t="shared" si="731"/>
        <v>5</v>
      </c>
      <c r="DC1283" t="s">
        <v>83</v>
      </c>
      <c r="DD1283">
        <v>0</v>
      </c>
      <c r="DE1283">
        <v>7</v>
      </c>
      <c r="DF1283">
        <v>2006</v>
      </c>
      <c r="DG1283">
        <f t="shared" ref="DG1283:DG1346" si="734">2023-DF1283</f>
        <v>17</v>
      </c>
      <c r="DH1283" t="s">
        <v>110</v>
      </c>
      <c r="DI1283">
        <f t="shared" si="732"/>
        <v>4</v>
      </c>
      <c r="DJ1283" t="s">
        <v>111</v>
      </c>
      <c r="DK1283">
        <f t="shared" si="733"/>
        <v>5</v>
      </c>
      <c r="DL1283">
        <v>180000</v>
      </c>
    </row>
    <row r="1284" spans="1:116" x14ac:dyDescent="0.35">
      <c r="A1284">
        <v>1283</v>
      </c>
      <c r="B1284">
        <v>20</v>
      </c>
      <c r="C1284" t="s">
        <v>81</v>
      </c>
      <c r="D1284">
        <f t="shared" si="700"/>
        <v>4</v>
      </c>
      <c r="E1284">
        <v>61</v>
      </c>
      <c r="F1284">
        <v>8800</v>
      </c>
      <c r="G1284" t="s">
        <v>82</v>
      </c>
      <c r="H1284">
        <f t="shared" si="701"/>
        <v>2</v>
      </c>
      <c r="I1284" t="s">
        <v>83</v>
      </c>
      <c r="J1284" t="str">
        <f t="shared" si="702"/>
        <v/>
      </c>
      <c r="K1284" t="s">
        <v>120</v>
      </c>
      <c r="L1284">
        <f t="shared" si="703"/>
        <v>2</v>
      </c>
      <c r="M1284" t="s">
        <v>85</v>
      </c>
      <c r="N1284">
        <f t="shared" si="704"/>
        <v>2</v>
      </c>
      <c r="O1284" t="s">
        <v>86</v>
      </c>
      <c r="P1284">
        <f t="shared" si="705"/>
        <v>4</v>
      </c>
      <c r="Q1284" t="s">
        <v>87</v>
      </c>
      <c r="R1284">
        <f t="shared" si="706"/>
        <v>4</v>
      </c>
      <c r="S1284" t="s">
        <v>88</v>
      </c>
      <c r="T1284">
        <f t="shared" si="707"/>
        <v>3</v>
      </c>
      <c r="U1284" t="s">
        <v>89</v>
      </c>
      <c r="V1284">
        <f t="shared" si="708"/>
        <v>16</v>
      </c>
      <c r="W1284" t="s">
        <v>90</v>
      </c>
      <c r="X1284">
        <f t="shared" si="709"/>
        <v>7</v>
      </c>
      <c r="Y1284" t="s">
        <v>90</v>
      </c>
      <c r="Z1284">
        <f t="shared" si="710"/>
        <v>7</v>
      </c>
      <c r="AA1284" t="s">
        <v>91</v>
      </c>
      <c r="AB1284">
        <f t="shared" si="711"/>
        <v>3</v>
      </c>
      <c r="AC1284" t="s">
        <v>115</v>
      </c>
      <c r="AD1284">
        <f t="shared" si="712"/>
        <v>4</v>
      </c>
      <c r="AE1284">
        <v>5</v>
      </c>
      <c r="AF1284">
        <v>7</v>
      </c>
      <c r="AG1284">
        <v>1977</v>
      </c>
      <c r="AH1284">
        <v>2008</v>
      </c>
      <c r="AI1284" t="s">
        <v>93</v>
      </c>
      <c r="AJ1284">
        <f t="shared" si="713"/>
        <v>5</v>
      </c>
      <c r="AK1284" t="s">
        <v>94</v>
      </c>
      <c r="AL1284">
        <f t="shared" si="714"/>
        <v>8</v>
      </c>
      <c r="AM1284" t="s">
        <v>140</v>
      </c>
      <c r="AN1284">
        <f t="shared" si="715"/>
        <v>9</v>
      </c>
      <c r="AO1284" t="s">
        <v>140</v>
      </c>
      <c r="AP1284" t="s">
        <v>117</v>
      </c>
      <c r="AQ1284">
        <f t="shared" si="716"/>
        <v>2</v>
      </c>
      <c r="AR1284">
        <v>0</v>
      </c>
      <c r="AS1284" t="s">
        <v>98</v>
      </c>
      <c r="AT1284">
        <f t="shared" si="717"/>
        <v>3</v>
      </c>
      <c r="AU1284" t="s">
        <v>98</v>
      </c>
      <c r="AV1284">
        <f t="shared" si="718"/>
        <v>3</v>
      </c>
      <c r="AW1284" t="s">
        <v>118</v>
      </c>
      <c r="AX1284">
        <f t="shared" si="719"/>
        <v>2</v>
      </c>
      <c r="AY1284" t="s">
        <v>97</v>
      </c>
      <c r="AZ1284">
        <f t="shared" si="720"/>
        <v>5</v>
      </c>
      <c r="BA1284" t="s">
        <v>98</v>
      </c>
      <c r="BB1284">
        <f t="shared" si="721"/>
        <v>4</v>
      </c>
      <c r="BC1284" t="s">
        <v>121</v>
      </c>
      <c r="BD1284" t="s">
        <v>172</v>
      </c>
      <c r="BE1284">
        <f t="shared" si="722"/>
        <v>5</v>
      </c>
      <c r="BF1284">
        <v>532</v>
      </c>
      <c r="BG1284" t="s">
        <v>153</v>
      </c>
      <c r="BH1284">
        <v>144</v>
      </c>
      <c r="BI1284">
        <v>364</v>
      </c>
      <c r="BJ1284">
        <v>1040</v>
      </c>
      <c r="BK1284" t="s">
        <v>103</v>
      </c>
      <c r="BL1284">
        <f t="shared" si="723"/>
        <v>6</v>
      </c>
      <c r="BM1284" t="s">
        <v>98</v>
      </c>
      <c r="BN1284" t="s">
        <v>105</v>
      </c>
      <c r="BO1284" t="s">
        <v>106</v>
      </c>
      <c r="BP1284">
        <f t="shared" si="724"/>
        <v>6</v>
      </c>
      <c r="BQ1284">
        <v>1040</v>
      </c>
      <c r="BR1284">
        <v>0</v>
      </c>
      <c r="BS1284">
        <v>0</v>
      </c>
      <c r="BT1284">
        <v>1040</v>
      </c>
      <c r="BU1284">
        <v>0</v>
      </c>
      <c r="BV1284">
        <v>0</v>
      </c>
      <c r="BW1284">
        <v>2</v>
      </c>
      <c r="BX1284">
        <v>0</v>
      </c>
      <c r="BY1284">
        <v>3</v>
      </c>
      <c r="BZ1284">
        <v>1</v>
      </c>
      <c r="CA1284" t="s">
        <v>97</v>
      </c>
      <c r="CB1284">
        <f t="shared" si="725"/>
        <v>5</v>
      </c>
      <c r="CC1284">
        <v>5</v>
      </c>
      <c r="CD1284" t="s">
        <v>107</v>
      </c>
      <c r="CE1284">
        <v>0</v>
      </c>
      <c r="CF1284" t="s">
        <v>83</v>
      </c>
      <c r="CG1284" t="s">
        <v>127</v>
      </c>
      <c r="CH1284">
        <f t="shared" si="726"/>
        <v>5</v>
      </c>
      <c r="CI1284">
        <v>1977</v>
      </c>
      <c r="CJ1284" t="s">
        <v>102</v>
      </c>
      <c r="CK1284">
        <f t="shared" si="727"/>
        <v>2</v>
      </c>
      <c r="CL1284">
        <v>2</v>
      </c>
      <c r="CM1284">
        <v>484</v>
      </c>
      <c r="CN1284" t="s">
        <v>98</v>
      </c>
      <c r="CO1284">
        <f t="shared" si="728"/>
        <v>4</v>
      </c>
      <c r="CP1284" t="s">
        <v>98</v>
      </c>
      <c r="CQ1284">
        <f t="shared" si="729"/>
        <v>4</v>
      </c>
      <c r="CR1284" t="s">
        <v>105</v>
      </c>
      <c r="CS1284">
        <f t="shared" si="730"/>
        <v>3</v>
      </c>
      <c r="CT1284">
        <v>0</v>
      </c>
      <c r="CU1284">
        <v>0</v>
      </c>
      <c r="CV1284">
        <v>0</v>
      </c>
      <c r="CW1284">
        <v>0</v>
      </c>
      <c r="CX1284">
        <v>288</v>
      </c>
      <c r="CY1284">
        <v>0</v>
      </c>
      <c r="CZ1284" t="s">
        <v>83</v>
      </c>
      <c r="DA1284" t="s">
        <v>83</v>
      </c>
      <c r="DB1284">
        <f t="shared" si="731"/>
        <v>5</v>
      </c>
      <c r="DC1284" t="s">
        <v>83</v>
      </c>
      <c r="DD1284">
        <v>0</v>
      </c>
      <c r="DE1284">
        <v>9</v>
      </c>
      <c r="DF1284">
        <v>2009</v>
      </c>
      <c r="DG1284">
        <f t="shared" si="734"/>
        <v>14</v>
      </c>
      <c r="DH1284" t="s">
        <v>110</v>
      </c>
      <c r="DI1284">
        <f t="shared" si="732"/>
        <v>4</v>
      </c>
      <c r="DJ1284" t="s">
        <v>111</v>
      </c>
      <c r="DK1284">
        <f t="shared" si="733"/>
        <v>5</v>
      </c>
      <c r="DL1284">
        <v>150500</v>
      </c>
    </row>
    <row r="1285" spans="1:116" x14ac:dyDescent="0.35">
      <c r="A1285">
        <v>1284</v>
      </c>
      <c r="B1285">
        <v>90</v>
      </c>
      <c r="C1285" t="s">
        <v>81</v>
      </c>
      <c r="D1285">
        <f t="shared" si="700"/>
        <v>4</v>
      </c>
      <c r="E1285">
        <v>94</v>
      </c>
      <c r="F1285">
        <v>9400</v>
      </c>
      <c r="G1285" t="s">
        <v>82</v>
      </c>
      <c r="H1285">
        <f t="shared" si="701"/>
        <v>2</v>
      </c>
      <c r="I1285" t="s">
        <v>83</v>
      </c>
      <c r="J1285" t="str">
        <f t="shared" si="702"/>
        <v/>
      </c>
      <c r="K1285" t="s">
        <v>84</v>
      </c>
      <c r="L1285">
        <f t="shared" si="703"/>
        <v>1</v>
      </c>
      <c r="M1285" t="s">
        <v>195</v>
      </c>
      <c r="N1285">
        <f t="shared" si="704"/>
        <v>3</v>
      </c>
      <c r="O1285" t="s">
        <v>86</v>
      </c>
      <c r="P1285">
        <f t="shared" si="705"/>
        <v>4</v>
      </c>
      <c r="Q1285" t="s">
        <v>122</v>
      </c>
      <c r="R1285">
        <f t="shared" si="706"/>
        <v>2</v>
      </c>
      <c r="S1285" t="s">
        <v>88</v>
      </c>
      <c r="T1285">
        <f t="shared" si="707"/>
        <v>3</v>
      </c>
      <c r="U1285" t="s">
        <v>131</v>
      </c>
      <c r="V1285">
        <f t="shared" si="708"/>
        <v>6</v>
      </c>
      <c r="W1285" t="s">
        <v>90</v>
      </c>
      <c r="X1285">
        <f t="shared" si="709"/>
        <v>7</v>
      </c>
      <c r="Y1285" t="s">
        <v>90</v>
      </c>
      <c r="Z1285">
        <f t="shared" si="710"/>
        <v>7</v>
      </c>
      <c r="AA1285" t="s">
        <v>167</v>
      </c>
      <c r="AB1285">
        <f t="shared" si="711"/>
        <v>2</v>
      </c>
      <c r="AC1285" t="s">
        <v>92</v>
      </c>
      <c r="AD1285">
        <f t="shared" si="712"/>
        <v>8</v>
      </c>
      <c r="AE1285">
        <v>6</v>
      </c>
      <c r="AF1285">
        <v>5</v>
      </c>
      <c r="AG1285">
        <v>1971</v>
      </c>
      <c r="AH1285">
        <v>1971</v>
      </c>
      <c r="AI1285" t="s">
        <v>211</v>
      </c>
      <c r="AJ1285">
        <f t="shared" si="713"/>
        <v>4</v>
      </c>
      <c r="AK1285" t="s">
        <v>94</v>
      </c>
      <c r="AL1285">
        <f t="shared" si="714"/>
        <v>8</v>
      </c>
      <c r="AM1285" t="s">
        <v>116</v>
      </c>
      <c r="AN1285">
        <f t="shared" si="715"/>
        <v>10</v>
      </c>
      <c r="AO1285" t="s">
        <v>125</v>
      </c>
      <c r="AP1285" t="s">
        <v>117</v>
      </c>
      <c r="AQ1285">
        <f t="shared" si="716"/>
        <v>2</v>
      </c>
      <c r="AR1285">
        <v>0</v>
      </c>
      <c r="AS1285" t="s">
        <v>98</v>
      </c>
      <c r="AT1285">
        <f t="shared" si="717"/>
        <v>3</v>
      </c>
      <c r="AU1285" t="s">
        <v>98</v>
      </c>
      <c r="AV1285">
        <f t="shared" si="718"/>
        <v>3</v>
      </c>
      <c r="AW1285" t="s">
        <v>118</v>
      </c>
      <c r="AX1285">
        <f t="shared" si="719"/>
        <v>2</v>
      </c>
      <c r="AY1285" t="s">
        <v>98</v>
      </c>
      <c r="AZ1285">
        <f t="shared" si="720"/>
        <v>4</v>
      </c>
      <c r="BA1285" t="s">
        <v>98</v>
      </c>
      <c r="BB1285">
        <f t="shared" si="721"/>
        <v>4</v>
      </c>
      <c r="BC1285" t="s">
        <v>130</v>
      </c>
      <c r="BD1285" t="s">
        <v>102</v>
      </c>
      <c r="BE1285">
        <f t="shared" si="722"/>
        <v>6</v>
      </c>
      <c r="BF1285">
        <v>0</v>
      </c>
      <c r="BG1285" t="s">
        <v>102</v>
      </c>
      <c r="BH1285">
        <v>0</v>
      </c>
      <c r="BI1285">
        <v>912</v>
      </c>
      <c r="BJ1285">
        <v>912</v>
      </c>
      <c r="BK1285" t="s">
        <v>103</v>
      </c>
      <c r="BL1285">
        <f t="shared" si="723"/>
        <v>6</v>
      </c>
      <c r="BM1285" t="s">
        <v>98</v>
      </c>
      <c r="BN1285" t="s">
        <v>105</v>
      </c>
      <c r="BO1285" t="s">
        <v>106</v>
      </c>
      <c r="BP1285">
        <f t="shared" si="724"/>
        <v>6</v>
      </c>
      <c r="BQ1285">
        <v>912</v>
      </c>
      <c r="BR1285">
        <v>912</v>
      </c>
      <c r="BS1285">
        <v>0</v>
      </c>
      <c r="BT1285">
        <v>1824</v>
      </c>
      <c r="BU1285">
        <v>0</v>
      </c>
      <c r="BV1285">
        <v>0</v>
      </c>
      <c r="BW1285">
        <v>2</v>
      </c>
      <c r="BX1285">
        <v>2</v>
      </c>
      <c r="BY1285">
        <v>4</v>
      </c>
      <c r="BZ1285">
        <v>2</v>
      </c>
      <c r="CA1285" t="s">
        <v>98</v>
      </c>
      <c r="CB1285">
        <f t="shared" si="725"/>
        <v>4</v>
      </c>
      <c r="CC1285">
        <v>8</v>
      </c>
      <c r="CD1285" t="s">
        <v>107</v>
      </c>
      <c r="CE1285">
        <v>0</v>
      </c>
      <c r="CF1285" t="s">
        <v>83</v>
      </c>
      <c r="CG1285" t="s">
        <v>83</v>
      </c>
      <c r="CH1285">
        <f t="shared" si="726"/>
        <v>3</v>
      </c>
      <c r="CI1285" t="s">
        <v>83</v>
      </c>
      <c r="CJ1285" t="s">
        <v>83</v>
      </c>
      <c r="CK1285">
        <f t="shared" si="727"/>
        <v>1</v>
      </c>
      <c r="CL1285">
        <v>0</v>
      </c>
      <c r="CM1285">
        <v>0</v>
      </c>
      <c r="CN1285" t="s">
        <v>83</v>
      </c>
      <c r="CO1285">
        <f t="shared" si="728"/>
        <v>1</v>
      </c>
      <c r="CP1285" t="s">
        <v>83</v>
      </c>
      <c r="CQ1285">
        <f t="shared" si="729"/>
        <v>1</v>
      </c>
      <c r="CR1285" t="s">
        <v>105</v>
      </c>
      <c r="CS1285">
        <f t="shared" si="730"/>
        <v>3</v>
      </c>
      <c r="CT1285">
        <v>128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 t="s">
        <v>83</v>
      </c>
      <c r="DA1285" t="s">
        <v>83</v>
      </c>
      <c r="DB1285">
        <f t="shared" si="731"/>
        <v>5</v>
      </c>
      <c r="DC1285" t="s">
        <v>83</v>
      </c>
      <c r="DD1285">
        <v>0</v>
      </c>
      <c r="DE1285">
        <v>4</v>
      </c>
      <c r="DF1285">
        <v>2010</v>
      </c>
      <c r="DG1285">
        <f t="shared" si="734"/>
        <v>13</v>
      </c>
      <c r="DH1285" t="s">
        <v>110</v>
      </c>
      <c r="DI1285">
        <f t="shared" si="732"/>
        <v>4</v>
      </c>
      <c r="DJ1285" t="s">
        <v>111</v>
      </c>
      <c r="DK1285">
        <f t="shared" si="733"/>
        <v>5</v>
      </c>
      <c r="DL1285">
        <v>139000</v>
      </c>
    </row>
    <row r="1286" spans="1:116" x14ac:dyDescent="0.35">
      <c r="A1286">
        <v>1285</v>
      </c>
      <c r="B1286">
        <v>50</v>
      </c>
      <c r="C1286" t="s">
        <v>81</v>
      </c>
      <c r="D1286">
        <f t="shared" si="700"/>
        <v>4</v>
      </c>
      <c r="E1286">
        <v>50</v>
      </c>
      <c r="F1286">
        <v>9638</v>
      </c>
      <c r="G1286" t="s">
        <v>82</v>
      </c>
      <c r="H1286">
        <f t="shared" si="701"/>
        <v>2</v>
      </c>
      <c r="I1286" t="s">
        <v>83</v>
      </c>
      <c r="J1286" t="str">
        <f t="shared" si="702"/>
        <v/>
      </c>
      <c r="K1286" t="s">
        <v>84</v>
      </c>
      <c r="L1286">
        <f t="shared" si="703"/>
        <v>1</v>
      </c>
      <c r="M1286" t="s">
        <v>85</v>
      </c>
      <c r="N1286">
        <f t="shared" si="704"/>
        <v>2</v>
      </c>
      <c r="O1286" t="s">
        <v>86</v>
      </c>
      <c r="P1286">
        <f t="shared" si="705"/>
        <v>4</v>
      </c>
      <c r="Q1286" t="s">
        <v>87</v>
      </c>
      <c r="R1286">
        <f t="shared" si="706"/>
        <v>4</v>
      </c>
      <c r="S1286" t="s">
        <v>88</v>
      </c>
      <c r="T1286">
        <f t="shared" si="707"/>
        <v>3</v>
      </c>
      <c r="U1286" t="s">
        <v>232</v>
      </c>
      <c r="V1286">
        <f t="shared" si="708"/>
        <v>13</v>
      </c>
      <c r="W1286" t="s">
        <v>114</v>
      </c>
      <c r="X1286">
        <f t="shared" si="709"/>
        <v>2</v>
      </c>
      <c r="Y1286" t="s">
        <v>90</v>
      </c>
      <c r="Z1286">
        <f t="shared" si="710"/>
        <v>7</v>
      </c>
      <c r="AA1286" t="s">
        <v>91</v>
      </c>
      <c r="AB1286">
        <f t="shared" si="711"/>
        <v>3</v>
      </c>
      <c r="AC1286" t="s">
        <v>132</v>
      </c>
      <c r="AD1286">
        <f t="shared" si="712"/>
        <v>1</v>
      </c>
      <c r="AE1286">
        <v>6</v>
      </c>
      <c r="AF1286">
        <v>7</v>
      </c>
      <c r="AG1286">
        <v>1919</v>
      </c>
      <c r="AH1286">
        <v>1990</v>
      </c>
      <c r="AI1286" t="s">
        <v>93</v>
      </c>
      <c r="AJ1286">
        <f t="shared" si="713"/>
        <v>5</v>
      </c>
      <c r="AK1286" t="s">
        <v>94</v>
      </c>
      <c r="AL1286">
        <f t="shared" si="714"/>
        <v>8</v>
      </c>
      <c r="AM1286" t="s">
        <v>124</v>
      </c>
      <c r="AN1286">
        <f t="shared" si="715"/>
        <v>4</v>
      </c>
      <c r="AO1286" t="s">
        <v>125</v>
      </c>
      <c r="AP1286" t="s">
        <v>117</v>
      </c>
      <c r="AQ1286">
        <f t="shared" si="716"/>
        <v>2</v>
      </c>
      <c r="AR1286">
        <v>0</v>
      </c>
      <c r="AS1286" t="s">
        <v>98</v>
      </c>
      <c r="AT1286">
        <f t="shared" si="717"/>
        <v>3</v>
      </c>
      <c r="AU1286" t="s">
        <v>98</v>
      </c>
      <c r="AV1286">
        <f t="shared" si="718"/>
        <v>3</v>
      </c>
      <c r="AW1286" t="s">
        <v>99</v>
      </c>
      <c r="AX1286">
        <f t="shared" si="719"/>
        <v>6</v>
      </c>
      <c r="AY1286" t="s">
        <v>98</v>
      </c>
      <c r="AZ1286">
        <f t="shared" si="720"/>
        <v>4</v>
      </c>
      <c r="BA1286" t="s">
        <v>98</v>
      </c>
      <c r="BB1286">
        <f t="shared" si="721"/>
        <v>4</v>
      </c>
      <c r="BC1286" t="s">
        <v>100</v>
      </c>
      <c r="BD1286" t="s">
        <v>102</v>
      </c>
      <c r="BE1286">
        <f t="shared" si="722"/>
        <v>6</v>
      </c>
      <c r="BF1286">
        <v>0</v>
      </c>
      <c r="BG1286" t="s">
        <v>102</v>
      </c>
      <c r="BH1286">
        <v>0</v>
      </c>
      <c r="BI1286">
        <v>804</v>
      </c>
      <c r="BJ1286">
        <v>804</v>
      </c>
      <c r="BK1286" t="s">
        <v>103</v>
      </c>
      <c r="BL1286">
        <f t="shared" si="723"/>
        <v>6</v>
      </c>
      <c r="BM1286" t="s">
        <v>104</v>
      </c>
      <c r="BN1286" t="s">
        <v>105</v>
      </c>
      <c r="BO1286" t="s">
        <v>106</v>
      </c>
      <c r="BP1286">
        <f t="shared" si="724"/>
        <v>6</v>
      </c>
      <c r="BQ1286">
        <v>1699</v>
      </c>
      <c r="BR1286">
        <v>748</v>
      </c>
      <c r="BS1286">
        <v>0</v>
      </c>
      <c r="BT1286">
        <v>2447</v>
      </c>
      <c r="BU1286">
        <v>0</v>
      </c>
      <c r="BV1286">
        <v>0</v>
      </c>
      <c r="BW1286">
        <v>2</v>
      </c>
      <c r="BX1286">
        <v>0</v>
      </c>
      <c r="BY1286">
        <v>4</v>
      </c>
      <c r="BZ1286">
        <v>1</v>
      </c>
      <c r="CA1286" t="s">
        <v>97</v>
      </c>
      <c r="CB1286">
        <f t="shared" si="725"/>
        <v>5</v>
      </c>
      <c r="CC1286">
        <v>10</v>
      </c>
      <c r="CD1286" t="s">
        <v>224</v>
      </c>
      <c r="CE1286">
        <v>1</v>
      </c>
      <c r="CF1286" t="s">
        <v>97</v>
      </c>
      <c r="CG1286" t="s">
        <v>127</v>
      </c>
      <c r="CH1286">
        <f t="shared" si="726"/>
        <v>5</v>
      </c>
      <c r="CI1286">
        <v>1969</v>
      </c>
      <c r="CJ1286" t="s">
        <v>102</v>
      </c>
      <c r="CK1286">
        <f t="shared" si="727"/>
        <v>2</v>
      </c>
      <c r="CL1286">
        <v>1</v>
      </c>
      <c r="CM1286">
        <v>336</v>
      </c>
      <c r="CN1286" t="s">
        <v>98</v>
      </c>
      <c r="CO1286">
        <f t="shared" si="728"/>
        <v>4</v>
      </c>
      <c r="CP1286" t="s">
        <v>98</v>
      </c>
      <c r="CQ1286">
        <f t="shared" si="729"/>
        <v>4</v>
      </c>
      <c r="CR1286" t="s">
        <v>105</v>
      </c>
      <c r="CS1286">
        <f t="shared" si="730"/>
        <v>3</v>
      </c>
      <c r="CT1286">
        <v>272</v>
      </c>
      <c r="CU1286">
        <v>0</v>
      </c>
      <c r="CV1286">
        <v>42</v>
      </c>
      <c r="CW1286">
        <v>0</v>
      </c>
      <c r="CX1286">
        <v>116</v>
      </c>
      <c r="CY1286">
        <v>0</v>
      </c>
      <c r="CZ1286" t="s">
        <v>83</v>
      </c>
      <c r="DA1286" t="s">
        <v>83</v>
      </c>
      <c r="DB1286">
        <f t="shared" si="731"/>
        <v>5</v>
      </c>
      <c r="DC1286" t="s">
        <v>83</v>
      </c>
      <c r="DD1286">
        <v>0</v>
      </c>
      <c r="DE1286">
        <v>3</v>
      </c>
      <c r="DF1286">
        <v>2010</v>
      </c>
      <c r="DG1286">
        <f t="shared" si="734"/>
        <v>13</v>
      </c>
      <c r="DH1286" t="s">
        <v>110</v>
      </c>
      <c r="DI1286">
        <f t="shared" si="732"/>
        <v>4</v>
      </c>
      <c r="DJ1286" t="s">
        <v>111</v>
      </c>
      <c r="DK1286">
        <f t="shared" si="733"/>
        <v>5</v>
      </c>
      <c r="DL1286">
        <v>169000</v>
      </c>
    </row>
    <row r="1287" spans="1:116" x14ac:dyDescent="0.35">
      <c r="A1287">
        <v>1286</v>
      </c>
      <c r="B1287">
        <v>50</v>
      </c>
      <c r="C1287" t="s">
        <v>142</v>
      </c>
      <c r="D1287">
        <f t="shared" si="700"/>
        <v>2</v>
      </c>
      <c r="E1287">
        <v>50</v>
      </c>
      <c r="F1287">
        <v>6000</v>
      </c>
      <c r="G1287" t="s">
        <v>82</v>
      </c>
      <c r="H1287">
        <f t="shared" si="701"/>
        <v>2</v>
      </c>
      <c r="I1287" t="s">
        <v>83</v>
      </c>
      <c r="J1287" t="str">
        <f t="shared" si="702"/>
        <v/>
      </c>
      <c r="K1287" t="s">
        <v>84</v>
      </c>
      <c r="L1287">
        <f t="shared" si="703"/>
        <v>1</v>
      </c>
      <c r="M1287" t="s">
        <v>85</v>
      </c>
      <c r="N1287">
        <f t="shared" si="704"/>
        <v>2</v>
      </c>
      <c r="O1287" t="s">
        <v>86</v>
      </c>
      <c r="P1287">
        <f t="shared" si="705"/>
        <v>4</v>
      </c>
      <c r="Q1287" t="s">
        <v>87</v>
      </c>
      <c r="R1287">
        <f t="shared" si="706"/>
        <v>4</v>
      </c>
      <c r="S1287" t="s">
        <v>88</v>
      </c>
      <c r="T1287">
        <f t="shared" si="707"/>
        <v>3</v>
      </c>
      <c r="U1287" t="s">
        <v>148</v>
      </c>
      <c r="V1287">
        <f t="shared" si="708"/>
        <v>12</v>
      </c>
      <c r="W1287" t="s">
        <v>90</v>
      </c>
      <c r="X1287">
        <f t="shared" si="709"/>
        <v>7</v>
      </c>
      <c r="Y1287" t="s">
        <v>90</v>
      </c>
      <c r="Z1287">
        <f t="shared" si="710"/>
        <v>7</v>
      </c>
      <c r="AA1287" t="s">
        <v>91</v>
      </c>
      <c r="AB1287">
        <f t="shared" si="711"/>
        <v>3</v>
      </c>
      <c r="AC1287" t="s">
        <v>132</v>
      </c>
      <c r="AD1287">
        <f t="shared" si="712"/>
        <v>1</v>
      </c>
      <c r="AE1287">
        <v>6</v>
      </c>
      <c r="AF1287">
        <v>6</v>
      </c>
      <c r="AG1287">
        <v>1939</v>
      </c>
      <c r="AH1287">
        <v>1950</v>
      </c>
      <c r="AI1287" t="s">
        <v>93</v>
      </c>
      <c r="AJ1287">
        <f t="shared" si="713"/>
        <v>5</v>
      </c>
      <c r="AK1287" t="s">
        <v>94</v>
      </c>
      <c r="AL1287">
        <f t="shared" si="714"/>
        <v>8</v>
      </c>
      <c r="AM1287" t="s">
        <v>116</v>
      </c>
      <c r="AN1287">
        <f t="shared" si="715"/>
        <v>10</v>
      </c>
      <c r="AO1287" t="s">
        <v>116</v>
      </c>
      <c r="AP1287" t="s">
        <v>117</v>
      </c>
      <c r="AQ1287">
        <f t="shared" si="716"/>
        <v>2</v>
      </c>
      <c r="AR1287">
        <v>0</v>
      </c>
      <c r="AS1287" t="s">
        <v>98</v>
      </c>
      <c r="AT1287">
        <f t="shared" si="717"/>
        <v>3</v>
      </c>
      <c r="AU1287" t="s">
        <v>147</v>
      </c>
      <c r="AV1287">
        <f t="shared" si="718"/>
        <v>2</v>
      </c>
      <c r="AW1287" t="s">
        <v>118</v>
      </c>
      <c r="AX1287">
        <f t="shared" si="719"/>
        <v>2</v>
      </c>
      <c r="AY1287" t="s">
        <v>98</v>
      </c>
      <c r="AZ1287">
        <f t="shared" si="720"/>
        <v>4</v>
      </c>
      <c r="BA1287" t="s">
        <v>98</v>
      </c>
      <c r="BB1287">
        <f t="shared" si="721"/>
        <v>4</v>
      </c>
      <c r="BC1287" t="s">
        <v>100</v>
      </c>
      <c r="BD1287" t="s">
        <v>102</v>
      </c>
      <c r="BE1287">
        <f t="shared" si="722"/>
        <v>6</v>
      </c>
      <c r="BF1287">
        <v>0</v>
      </c>
      <c r="BG1287" t="s">
        <v>102</v>
      </c>
      <c r="BH1287">
        <v>0</v>
      </c>
      <c r="BI1287">
        <v>780</v>
      </c>
      <c r="BJ1287">
        <v>780</v>
      </c>
      <c r="BK1287" t="s">
        <v>103</v>
      </c>
      <c r="BL1287">
        <f t="shared" si="723"/>
        <v>6</v>
      </c>
      <c r="BM1287" t="s">
        <v>104</v>
      </c>
      <c r="BN1287" t="s">
        <v>105</v>
      </c>
      <c r="BO1287" t="s">
        <v>145</v>
      </c>
      <c r="BP1287">
        <f t="shared" si="724"/>
        <v>2</v>
      </c>
      <c r="BQ1287">
        <v>825</v>
      </c>
      <c r="BR1287">
        <v>587</v>
      </c>
      <c r="BS1287">
        <v>0</v>
      </c>
      <c r="BT1287">
        <v>1412</v>
      </c>
      <c r="BU1287">
        <v>0</v>
      </c>
      <c r="BV1287">
        <v>0</v>
      </c>
      <c r="BW1287">
        <v>1</v>
      </c>
      <c r="BX1287">
        <v>0</v>
      </c>
      <c r="BY1287">
        <v>4</v>
      </c>
      <c r="BZ1287">
        <v>1</v>
      </c>
      <c r="CA1287" t="s">
        <v>98</v>
      </c>
      <c r="CB1287">
        <f t="shared" si="725"/>
        <v>4</v>
      </c>
      <c r="CC1287">
        <v>6</v>
      </c>
      <c r="CD1287" t="s">
        <v>107</v>
      </c>
      <c r="CE1287">
        <v>1</v>
      </c>
      <c r="CF1287" t="s">
        <v>97</v>
      </c>
      <c r="CG1287" t="s">
        <v>127</v>
      </c>
      <c r="CH1287">
        <f t="shared" si="726"/>
        <v>5</v>
      </c>
      <c r="CI1287">
        <v>1939</v>
      </c>
      <c r="CJ1287" t="s">
        <v>102</v>
      </c>
      <c r="CK1287">
        <f t="shared" si="727"/>
        <v>2</v>
      </c>
      <c r="CL1287">
        <v>1</v>
      </c>
      <c r="CM1287">
        <v>280</v>
      </c>
      <c r="CN1287" t="s">
        <v>98</v>
      </c>
      <c r="CO1287">
        <f t="shared" si="728"/>
        <v>4</v>
      </c>
      <c r="CP1287" t="s">
        <v>98</v>
      </c>
      <c r="CQ1287">
        <f t="shared" si="729"/>
        <v>4</v>
      </c>
      <c r="CR1287" t="s">
        <v>105</v>
      </c>
      <c r="CS1287">
        <f t="shared" si="730"/>
        <v>3</v>
      </c>
      <c r="CT1287">
        <v>45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 t="s">
        <v>83</v>
      </c>
      <c r="DA1287" t="s">
        <v>83</v>
      </c>
      <c r="DB1287">
        <f t="shared" si="731"/>
        <v>5</v>
      </c>
      <c r="DC1287" t="s">
        <v>83</v>
      </c>
      <c r="DD1287">
        <v>0</v>
      </c>
      <c r="DE1287">
        <v>5</v>
      </c>
      <c r="DF1287">
        <v>2009</v>
      </c>
      <c r="DG1287">
        <f t="shared" si="734"/>
        <v>14</v>
      </c>
      <c r="DH1287" t="s">
        <v>110</v>
      </c>
      <c r="DI1287">
        <f t="shared" si="732"/>
        <v>4</v>
      </c>
      <c r="DJ1287" t="s">
        <v>111</v>
      </c>
      <c r="DK1287">
        <f t="shared" si="733"/>
        <v>5</v>
      </c>
      <c r="DL1287">
        <v>132500</v>
      </c>
    </row>
    <row r="1288" spans="1:116" x14ac:dyDescent="0.35">
      <c r="A1288">
        <v>1287</v>
      </c>
      <c r="B1288">
        <v>20</v>
      </c>
      <c r="C1288" t="s">
        <v>81</v>
      </c>
      <c r="D1288">
        <f t="shared" si="700"/>
        <v>4</v>
      </c>
      <c r="E1288" t="s">
        <v>83</v>
      </c>
      <c r="F1288">
        <v>9790</v>
      </c>
      <c r="G1288" t="s">
        <v>82</v>
      </c>
      <c r="H1288">
        <f t="shared" si="701"/>
        <v>2</v>
      </c>
      <c r="I1288" t="s">
        <v>83</v>
      </c>
      <c r="J1288" t="str">
        <f t="shared" si="702"/>
        <v/>
      </c>
      <c r="K1288" t="s">
        <v>84</v>
      </c>
      <c r="L1288">
        <f t="shared" si="703"/>
        <v>1</v>
      </c>
      <c r="M1288" t="s">
        <v>85</v>
      </c>
      <c r="N1288">
        <f t="shared" si="704"/>
        <v>2</v>
      </c>
      <c r="O1288" t="s">
        <v>86</v>
      </c>
      <c r="P1288">
        <f t="shared" si="705"/>
        <v>4</v>
      </c>
      <c r="Q1288" t="s">
        <v>87</v>
      </c>
      <c r="R1288">
        <f t="shared" si="706"/>
        <v>4</v>
      </c>
      <c r="S1288" t="s">
        <v>88</v>
      </c>
      <c r="T1288">
        <f t="shared" si="707"/>
        <v>3</v>
      </c>
      <c r="U1288" t="s">
        <v>138</v>
      </c>
      <c r="V1288">
        <f t="shared" si="708"/>
        <v>10</v>
      </c>
      <c r="W1288" t="s">
        <v>114</v>
      </c>
      <c r="X1288">
        <f t="shared" si="709"/>
        <v>2</v>
      </c>
      <c r="Y1288" t="s">
        <v>90</v>
      </c>
      <c r="Z1288">
        <f t="shared" si="710"/>
        <v>7</v>
      </c>
      <c r="AA1288" t="s">
        <v>91</v>
      </c>
      <c r="AB1288">
        <f t="shared" si="711"/>
        <v>3</v>
      </c>
      <c r="AC1288" t="s">
        <v>115</v>
      </c>
      <c r="AD1288">
        <f t="shared" si="712"/>
        <v>4</v>
      </c>
      <c r="AE1288">
        <v>6</v>
      </c>
      <c r="AF1288">
        <v>5</v>
      </c>
      <c r="AG1288">
        <v>1963</v>
      </c>
      <c r="AH1288">
        <v>1963</v>
      </c>
      <c r="AI1288" t="s">
        <v>152</v>
      </c>
      <c r="AJ1288">
        <f t="shared" si="713"/>
        <v>6</v>
      </c>
      <c r="AK1288" t="s">
        <v>94</v>
      </c>
      <c r="AL1288">
        <f t="shared" si="714"/>
        <v>8</v>
      </c>
      <c r="AM1288" t="s">
        <v>140</v>
      </c>
      <c r="AN1288">
        <f t="shared" si="715"/>
        <v>9</v>
      </c>
      <c r="AO1288" t="s">
        <v>140</v>
      </c>
      <c r="AP1288" t="s">
        <v>96</v>
      </c>
      <c r="AQ1288">
        <f t="shared" si="716"/>
        <v>4</v>
      </c>
      <c r="AR1288">
        <v>451</v>
      </c>
      <c r="AS1288" t="s">
        <v>98</v>
      </c>
      <c r="AT1288">
        <f t="shared" si="717"/>
        <v>3</v>
      </c>
      <c r="AU1288" t="s">
        <v>98</v>
      </c>
      <c r="AV1288">
        <f t="shared" si="718"/>
        <v>3</v>
      </c>
      <c r="AW1288" t="s">
        <v>118</v>
      </c>
      <c r="AX1288">
        <f t="shared" si="719"/>
        <v>2</v>
      </c>
      <c r="AY1288" t="s">
        <v>98</v>
      </c>
      <c r="AZ1288">
        <f t="shared" si="720"/>
        <v>4</v>
      </c>
      <c r="BA1288" t="s">
        <v>98</v>
      </c>
      <c r="BB1288">
        <f t="shared" si="721"/>
        <v>4</v>
      </c>
      <c r="BC1288" t="s">
        <v>100</v>
      </c>
      <c r="BD1288" t="s">
        <v>119</v>
      </c>
      <c r="BE1288">
        <f t="shared" si="722"/>
        <v>4</v>
      </c>
      <c r="BF1288">
        <v>569</v>
      </c>
      <c r="BG1288" t="s">
        <v>153</v>
      </c>
      <c r="BH1288">
        <v>81</v>
      </c>
      <c r="BI1288">
        <v>678</v>
      </c>
      <c r="BJ1288">
        <v>1328</v>
      </c>
      <c r="BK1288" t="s">
        <v>103</v>
      </c>
      <c r="BL1288">
        <f t="shared" si="723"/>
        <v>6</v>
      </c>
      <c r="BM1288" t="s">
        <v>98</v>
      </c>
      <c r="BN1288" t="s">
        <v>105</v>
      </c>
      <c r="BO1288" t="s">
        <v>106</v>
      </c>
      <c r="BP1288">
        <f t="shared" si="724"/>
        <v>6</v>
      </c>
      <c r="BQ1288">
        <v>1328</v>
      </c>
      <c r="BR1288">
        <v>0</v>
      </c>
      <c r="BS1288">
        <v>0</v>
      </c>
      <c r="BT1288">
        <v>1328</v>
      </c>
      <c r="BU1288">
        <v>1</v>
      </c>
      <c r="BV1288">
        <v>0</v>
      </c>
      <c r="BW1288">
        <v>1</v>
      </c>
      <c r="BX1288">
        <v>1</v>
      </c>
      <c r="BY1288">
        <v>3</v>
      </c>
      <c r="BZ1288">
        <v>1</v>
      </c>
      <c r="CA1288" t="s">
        <v>98</v>
      </c>
      <c r="CB1288">
        <f t="shared" si="725"/>
        <v>4</v>
      </c>
      <c r="CC1288">
        <v>6</v>
      </c>
      <c r="CD1288" t="s">
        <v>107</v>
      </c>
      <c r="CE1288">
        <v>2</v>
      </c>
      <c r="CF1288" t="s">
        <v>97</v>
      </c>
      <c r="CG1288" t="s">
        <v>108</v>
      </c>
      <c r="CH1288">
        <f t="shared" si="726"/>
        <v>6</v>
      </c>
      <c r="CI1288">
        <v>1963</v>
      </c>
      <c r="CJ1288" t="s">
        <v>102</v>
      </c>
      <c r="CK1288">
        <f t="shared" si="727"/>
        <v>2</v>
      </c>
      <c r="CL1288">
        <v>2</v>
      </c>
      <c r="CM1288">
        <v>528</v>
      </c>
      <c r="CN1288" t="s">
        <v>98</v>
      </c>
      <c r="CO1288">
        <f t="shared" si="728"/>
        <v>4</v>
      </c>
      <c r="CP1288" t="s">
        <v>98</v>
      </c>
      <c r="CQ1288">
        <f t="shared" si="729"/>
        <v>4</v>
      </c>
      <c r="CR1288" t="s">
        <v>105</v>
      </c>
      <c r="CS1288">
        <f t="shared" si="730"/>
        <v>3</v>
      </c>
      <c r="CT1288">
        <v>0</v>
      </c>
      <c r="CU1288">
        <v>26</v>
      </c>
      <c r="CV1288">
        <v>0</v>
      </c>
      <c r="CW1288">
        <v>0</v>
      </c>
      <c r="CX1288">
        <v>0</v>
      </c>
      <c r="CY1288">
        <v>0</v>
      </c>
      <c r="CZ1288" t="s">
        <v>83</v>
      </c>
      <c r="DA1288" t="s">
        <v>83</v>
      </c>
      <c r="DB1288">
        <f t="shared" si="731"/>
        <v>5</v>
      </c>
      <c r="DC1288" t="s">
        <v>83</v>
      </c>
      <c r="DD1288">
        <v>0</v>
      </c>
      <c r="DE1288">
        <v>6</v>
      </c>
      <c r="DF1288">
        <v>2010</v>
      </c>
      <c r="DG1288">
        <f t="shared" si="734"/>
        <v>13</v>
      </c>
      <c r="DH1288" t="s">
        <v>110</v>
      </c>
      <c r="DI1288">
        <f t="shared" si="732"/>
        <v>4</v>
      </c>
      <c r="DJ1288" t="s">
        <v>111</v>
      </c>
      <c r="DK1288">
        <f t="shared" si="733"/>
        <v>5</v>
      </c>
      <c r="DL1288">
        <v>143000</v>
      </c>
    </row>
    <row r="1289" spans="1:116" x14ac:dyDescent="0.35">
      <c r="A1289">
        <v>1288</v>
      </c>
      <c r="B1289">
        <v>20</v>
      </c>
      <c r="C1289" t="s">
        <v>81</v>
      </c>
      <c r="D1289">
        <f t="shared" si="700"/>
        <v>4</v>
      </c>
      <c r="E1289" t="s">
        <v>83</v>
      </c>
      <c r="F1289">
        <v>36500</v>
      </c>
      <c r="G1289" t="s">
        <v>82</v>
      </c>
      <c r="H1289">
        <f t="shared" si="701"/>
        <v>2</v>
      </c>
      <c r="I1289" t="s">
        <v>83</v>
      </c>
      <c r="J1289" t="str">
        <f t="shared" si="702"/>
        <v/>
      </c>
      <c r="K1289" t="s">
        <v>120</v>
      </c>
      <c r="L1289">
        <f t="shared" si="703"/>
        <v>2</v>
      </c>
      <c r="M1289" t="s">
        <v>195</v>
      </c>
      <c r="N1289">
        <f t="shared" si="704"/>
        <v>3</v>
      </c>
      <c r="O1289" t="s">
        <v>86</v>
      </c>
      <c r="P1289">
        <f t="shared" si="705"/>
        <v>4</v>
      </c>
      <c r="Q1289" t="s">
        <v>87</v>
      </c>
      <c r="R1289">
        <f t="shared" si="706"/>
        <v>4</v>
      </c>
      <c r="S1289" t="s">
        <v>194</v>
      </c>
      <c r="T1289">
        <f t="shared" si="707"/>
        <v>2</v>
      </c>
      <c r="U1289" t="s">
        <v>205</v>
      </c>
      <c r="V1289">
        <f t="shared" si="708"/>
        <v>1</v>
      </c>
      <c r="W1289" t="s">
        <v>90</v>
      </c>
      <c r="X1289">
        <f t="shared" si="709"/>
        <v>7</v>
      </c>
      <c r="Y1289" t="s">
        <v>90</v>
      </c>
      <c r="Z1289">
        <f t="shared" si="710"/>
        <v>7</v>
      </c>
      <c r="AA1289" t="s">
        <v>91</v>
      </c>
      <c r="AB1289">
        <f t="shared" si="711"/>
        <v>3</v>
      </c>
      <c r="AC1289" t="s">
        <v>115</v>
      </c>
      <c r="AD1289">
        <f t="shared" si="712"/>
        <v>4</v>
      </c>
      <c r="AE1289">
        <v>5</v>
      </c>
      <c r="AF1289">
        <v>5</v>
      </c>
      <c r="AG1289">
        <v>1964</v>
      </c>
      <c r="AH1289">
        <v>1964</v>
      </c>
      <c r="AI1289" t="s">
        <v>93</v>
      </c>
      <c r="AJ1289">
        <f t="shared" si="713"/>
        <v>5</v>
      </c>
      <c r="AK1289" t="s">
        <v>94</v>
      </c>
      <c r="AL1289">
        <f t="shared" si="714"/>
        <v>8</v>
      </c>
      <c r="AM1289" t="s">
        <v>124</v>
      </c>
      <c r="AN1289">
        <f t="shared" si="715"/>
        <v>4</v>
      </c>
      <c r="AO1289" t="s">
        <v>124</v>
      </c>
      <c r="AP1289" t="s">
        <v>207</v>
      </c>
      <c r="AQ1289">
        <f t="shared" si="716"/>
        <v>1</v>
      </c>
      <c r="AR1289">
        <v>621</v>
      </c>
      <c r="AS1289" t="s">
        <v>98</v>
      </c>
      <c r="AT1289">
        <f t="shared" si="717"/>
        <v>3</v>
      </c>
      <c r="AU1289" t="s">
        <v>97</v>
      </c>
      <c r="AV1289">
        <f t="shared" si="718"/>
        <v>4</v>
      </c>
      <c r="AW1289" t="s">
        <v>118</v>
      </c>
      <c r="AX1289">
        <f t="shared" si="719"/>
        <v>2</v>
      </c>
      <c r="AY1289" t="s">
        <v>98</v>
      </c>
      <c r="AZ1289">
        <f t="shared" si="720"/>
        <v>4</v>
      </c>
      <c r="BA1289" t="s">
        <v>98</v>
      </c>
      <c r="BB1289">
        <f t="shared" si="721"/>
        <v>4</v>
      </c>
      <c r="BC1289" t="s">
        <v>130</v>
      </c>
      <c r="BD1289" t="s">
        <v>153</v>
      </c>
      <c r="BE1289">
        <f t="shared" si="722"/>
        <v>2</v>
      </c>
      <c r="BF1289">
        <v>812</v>
      </c>
      <c r="BG1289" t="s">
        <v>102</v>
      </c>
      <c r="BH1289">
        <v>0</v>
      </c>
      <c r="BI1289">
        <v>812</v>
      </c>
      <c r="BJ1289">
        <v>1624</v>
      </c>
      <c r="BK1289" t="s">
        <v>103</v>
      </c>
      <c r="BL1289">
        <f t="shared" si="723"/>
        <v>6</v>
      </c>
      <c r="BM1289" t="s">
        <v>147</v>
      </c>
      <c r="BN1289" t="s">
        <v>105</v>
      </c>
      <c r="BO1289" t="s">
        <v>106</v>
      </c>
      <c r="BP1289">
        <f t="shared" si="724"/>
        <v>6</v>
      </c>
      <c r="BQ1289">
        <v>1582</v>
      </c>
      <c r="BR1289">
        <v>0</v>
      </c>
      <c r="BS1289">
        <v>0</v>
      </c>
      <c r="BT1289">
        <v>1582</v>
      </c>
      <c r="BU1289">
        <v>0</v>
      </c>
      <c r="BV1289">
        <v>1</v>
      </c>
      <c r="BW1289">
        <v>2</v>
      </c>
      <c r="BX1289">
        <v>0</v>
      </c>
      <c r="BY1289">
        <v>4</v>
      </c>
      <c r="BZ1289">
        <v>1</v>
      </c>
      <c r="CA1289" t="s">
        <v>98</v>
      </c>
      <c r="CB1289">
        <f t="shared" si="725"/>
        <v>4</v>
      </c>
      <c r="CC1289">
        <v>7</v>
      </c>
      <c r="CD1289" t="s">
        <v>107</v>
      </c>
      <c r="CE1289">
        <v>0</v>
      </c>
      <c r="CF1289" t="s">
        <v>83</v>
      </c>
      <c r="CG1289" t="s">
        <v>108</v>
      </c>
      <c r="CH1289">
        <f t="shared" si="726"/>
        <v>6</v>
      </c>
      <c r="CI1289">
        <v>1964</v>
      </c>
      <c r="CJ1289" t="s">
        <v>102</v>
      </c>
      <c r="CK1289">
        <f t="shared" si="727"/>
        <v>2</v>
      </c>
      <c r="CL1289">
        <v>2</v>
      </c>
      <c r="CM1289">
        <v>390</v>
      </c>
      <c r="CN1289" t="s">
        <v>98</v>
      </c>
      <c r="CO1289">
        <f t="shared" si="728"/>
        <v>4</v>
      </c>
      <c r="CP1289" t="s">
        <v>98</v>
      </c>
      <c r="CQ1289">
        <f t="shared" si="729"/>
        <v>4</v>
      </c>
      <c r="CR1289" t="s">
        <v>177</v>
      </c>
      <c r="CS1289">
        <f t="shared" si="730"/>
        <v>2</v>
      </c>
      <c r="CT1289">
        <v>168</v>
      </c>
      <c r="CU1289">
        <v>198</v>
      </c>
      <c r="CV1289">
        <v>0</v>
      </c>
      <c r="CW1289">
        <v>0</v>
      </c>
      <c r="CX1289">
        <v>0</v>
      </c>
      <c r="CY1289">
        <v>0</v>
      </c>
      <c r="CZ1289" t="s">
        <v>83</v>
      </c>
      <c r="DA1289" t="s">
        <v>83</v>
      </c>
      <c r="DB1289">
        <f t="shared" si="731"/>
        <v>5</v>
      </c>
      <c r="DC1289" t="s">
        <v>83</v>
      </c>
      <c r="DD1289">
        <v>0</v>
      </c>
      <c r="DE1289">
        <v>6</v>
      </c>
      <c r="DF1289">
        <v>2006</v>
      </c>
      <c r="DG1289">
        <f t="shared" si="734"/>
        <v>17</v>
      </c>
      <c r="DH1289" t="s">
        <v>110</v>
      </c>
      <c r="DI1289">
        <f t="shared" si="732"/>
        <v>4</v>
      </c>
      <c r="DJ1289" t="s">
        <v>111</v>
      </c>
      <c r="DK1289">
        <f t="shared" si="733"/>
        <v>5</v>
      </c>
      <c r="DL1289">
        <v>190000</v>
      </c>
    </row>
    <row r="1290" spans="1:116" x14ac:dyDescent="0.35">
      <c r="A1290">
        <v>1289</v>
      </c>
      <c r="B1290">
        <v>120</v>
      </c>
      <c r="C1290" t="s">
        <v>81</v>
      </c>
      <c r="D1290">
        <f t="shared" si="700"/>
        <v>4</v>
      </c>
      <c r="E1290">
        <v>40</v>
      </c>
      <c r="F1290">
        <v>5664</v>
      </c>
      <c r="G1290" t="s">
        <v>82</v>
      </c>
      <c r="H1290">
        <f t="shared" si="701"/>
        <v>2</v>
      </c>
      <c r="I1290" t="s">
        <v>83</v>
      </c>
      <c r="J1290" t="str">
        <f t="shared" si="702"/>
        <v/>
      </c>
      <c r="K1290" t="s">
        <v>120</v>
      </c>
      <c r="L1290">
        <f t="shared" si="703"/>
        <v>2</v>
      </c>
      <c r="M1290" t="s">
        <v>85</v>
      </c>
      <c r="N1290">
        <f t="shared" si="704"/>
        <v>2</v>
      </c>
      <c r="O1290" t="s">
        <v>86</v>
      </c>
      <c r="P1290">
        <f t="shared" si="705"/>
        <v>4</v>
      </c>
      <c r="Q1290" t="s">
        <v>87</v>
      </c>
      <c r="R1290">
        <f t="shared" si="706"/>
        <v>4</v>
      </c>
      <c r="S1290" t="s">
        <v>88</v>
      </c>
      <c r="T1290">
        <f t="shared" si="707"/>
        <v>3</v>
      </c>
      <c r="U1290" t="s">
        <v>200</v>
      </c>
      <c r="V1290">
        <f t="shared" si="708"/>
        <v>20</v>
      </c>
      <c r="W1290" t="s">
        <v>90</v>
      </c>
      <c r="X1290">
        <f t="shared" si="709"/>
        <v>7</v>
      </c>
      <c r="Y1290" t="s">
        <v>90</v>
      </c>
      <c r="Z1290">
        <f t="shared" si="710"/>
        <v>7</v>
      </c>
      <c r="AA1290" t="s">
        <v>179</v>
      </c>
      <c r="AB1290">
        <f t="shared" si="711"/>
        <v>4</v>
      </c>
      <c r="AC1290" t="s">
        <v>115</v>
      </c>
      <c r="AD1290">
        <f t="shared" si="712"/>
        <v>4</v>
      </c>
      <c r="AE1290">
        <v>8</v>
      </c>
      <c r="AF1290">
        <v>5</v>
      </c>
      <c r="AG1290">
        <v>2000</v>
      </c>
      <c r="AH1290">
        <v>2000</v>
      </c>
      <c r="AI1290" t="s">
        <v>93</v>
      </c>
      <c r="AJ1290">
        <f t="shared" si="713"/>
        <v>5</v>
      </c>
      <c r="AK1290" t="s">
        <v>94</v>
      </c>
      <c r="AL1290">
        <f t="shared" si="714"/>
        <v>8</v>
      </c>
      <c r="AM1290" t="s">
        <v>180</v>
      </c>
      <c r="AN1290">
        <f t="shared" si="715"/>
        <v>15</v>
      </c>
      <c r="AO1290" t="s">
        <v>181</v>
      </c>
      <c r="AP1290" t="s">
        <v>117</v>
      </c>
      <c r="AQ1290">
        <f t="shared" si="716"/>
        <v>2</v>
      </c>
      <c r="AR1290">
        <v>0</v>
      </c>
      <c r="AS1290" t="s">
        <v>97</v>
      </c>
      <c r="AT1290">
        <f t="shared" si="717"/>
        <v>4</v>
      </c>
      <c r="AU1290" t="s">
        <v>98</v>
      </c>
      <c r="AV1290">
        <f t="shared" si="718"/>
        <v>3</v>
      </c>
      <c r="AW1290" t="s">
        <v>99</v>
      </c>
      <c r="AX1290">
        <f t="shared" si="719"/>
        <v>6</v>
      </c>
      <c r="AY1290" t="s">
        <v>97</v>
      </c>
      <c r="AZ1290">
        <f t="shared" si="720"/>
        <v>5</v>
      </c>
      <c r="BA1290" t="s">
        <v>98</v>
      </c>
      <c r="BB1290">
        <f t="shared" si="721"/>
        <v>4</v>
      </c>
      <c r="BC1290" t="s">
        <v>100</v>
      </c>
      <c r="BD1290" t="s">
        <v>101</v>
      </c>
      <c r="BE1290">
        <f t="shared" si="722"/>
        <v>7</v>
      </c>
      <c r="BF1290">
        <v>1158</v>
      </c>
      <c r="BG1290" t="s">
        <v>102</v>
      </c>
      <c r="BH1290">
        <v>0</v>
      </c>
      <c r="BI1290">
        <v>343</v>
      </c>
      <c r="BJ1290">
        <v>1501</v>
      </c>
      <c r="BK1290" t="s">
        <v>103</v>
      </c>
      <c r="BL1290">
        <f t="shared" si="723"/>
        <v>6</v>
      </c>
      <c r="BM1290" t="s">
        <v>104</v>
      </c>
      <c r="BN1290" t="s">
        <v>105</v>
      </c>
      <c r="BO1290" t="s">
        <v>106</v>
      </c>
      <c r="BP1290">
        <f t="shared" si="724"/>
        <v>6</v>
      </c>
      <c r="BQ1290">
        <v>1659</v>
      </c>
      <c r="BR1290">
        <v>0</v>
      </c>
      <c r="BS1290">
        <v>0</v>
      </c>
      <c r="BT1290">
        <v>1659</v>
      </c>
      <c r="BU1290">
        <v>1</v>
      </c>
      <c r="BV1290">
        <v>0</v>
      </c>
      <c r="BW1290">
        <v>2</v>
      </c>
      <c r="BX1290">
        <v>0</v>
      </c>
      <c r="BY1290">
        <v>2</v>
      </c>
      <c r="BZ1290">
        <v>1</v>
      </c>
      <c r="CA1290" t="s">
        <v>104</v>
      </c>
      <c r="CB1290">
        <f t="shared" si="725"/>
        <v>6</v>
      </c>
      <c r="CC1290">
        <v>5</v>
      </c>
      <c r="CD1290" t="s">
        <v>107</v>
      </c>
      <c r="CE1290">
        <v>1</v>
      </c>
      <c r="CF1290" t="s">
        <v>104</v>
      </c>
      <c r="CG1290" t="s">
        <v>108</v>
      </c>
      <c r="CH1290">
        <f t="shared" si="726"/>
        <v>6</v>
      </c>
      <c r="CI1290">
        <v>2000</v>
      </c>
      <c r="CJ1290" t="s">
        <v>157</v>
      </c>
      <c r="CK1290">
        <f t="shared" si="727"/>
        <v>4</v>
      </c>
      <c r="CL1290">
        <v>2</v>
      </c>
      <c r="CM1290">
        <v>499</v>
      </c>
      <c r="CN1290" t="s">
        <v>98</v>
      </c>
      <c r="CO1290">
        <f t="shared" si="728"/>
        <v>4</v>
      </c>
      <c r="CP1290" t="s">
        <v>98</v>
      </c>
      <c r="CQ1290">
        <f t="shared" si="729"/>
        <v>4</v>
      </c>
      <c r="CR1290" t="s">
        <v>105</v>
      </c>
      <c r="CS1290">
        <f t="shared" si="730"/>
        <v>3</v>
      </c>
      <c r="CT1290">
        <v>212</v>
      </c>
      <c r="CU1290">
        <v>59</v>
      </c>
      <c r="CV1290">
        <v>0</v>
      </c>
      <c r="CW1290">
        <v>0</v>
      </c>
      <c r="CX1290">
        <v>0</v>
      </c>
      <c r="CY1290">
        <v>0</v>
      </c>
      <c r="CZ1290" t="s">
        <v>83</v>
      </c>
      <c r="DA1290" t="s">
        <v>83</v>
      </c>
      <c r="DB1290">
        <f t="shared" si="731"/>
        <v>5</v>
      </c>
      <c r="DC1290" t="s">
        <v>83</v>
      </c>
      <c r="DD1290">
        <v>0</v>
      </c>
      <c r="DE1290">
        <v>10</v>
      </c>
      <c r="DF1290">
        <v>2009</v>
      </c>
      <c r="DG1290">
        <f t="shared" si="734"/>
        <v>14</v>
      </c>
      <c r="DH1290" t="s">
        <v>110</v>
      </c>
      <c r="DI1290">
        <f t="shared" si="732"/>
        <v>4</v>
      </c>
      <c r="DJ1290" t="s">
        <v>111</v>
      </c>
      <c r="DK1290">
        <f t="shared" si="733"/>
        <v>5</v>
      </c>
      <c r="DL1290">
        <v>278000</v>
      </c>
    </row>
    <row r="1291" spans="1:116" x14ac:dyDescent="0.35">
      <c r="A1291">
        <v>1290</v>
      </c>
      <c r="B1291">
        <v>60</v>
      </c>
      <c r="C1291" t="s">
        <v>81</v>
      </c>
      <c r="D1291">
        <f t="shared" si="700"/>
        <v>4</v>
      </c>
      <c r="E1291">
        <v>86</v>
      </c>
      <c r="F1291">
        <v>11065</v>
      </c>
      <c r="G1291" t="s">
        <v>82</v>
      </c>
      <c r="H1291">
        <f t="shared" si="701"/>
        <v>2</v>
      </c>
      <c r="I1291" t="s">
        <v>83</v>
      </c>
      <c r="J1291" t="str">
        <f t="shared" si="702"/>
        <v/>
      </c>
      <c r="K1291" t="s">
        <v>120</v>
      </c>
      <c r="L1291">
        <f t="shared" si="703"/>
        <v>2</v>
      </c>
      <c r="M1291" t="s">
        <v>85</v>
      </c>
      <c r="N1291">
        <f t="shared" si="704"/>
        <v>2</v>
      </c>
      <c r="O1291" t="s">
        <v>86</v>
      </c>
      <c r="P1291">
        <f t="shared" si="705"/>
        <v>4</v>
      </c>
      <c r="Q1291" t="s">
        <v>87</v>
      </c>
      <c r="R1291">
        <f t="shared" si="706"/>
        <v>4</v>
      </c>
      <c r="S1291" t="s">
        <v>88</v>
      </c>
      <c r="T1291">
        <f t="shared" si="707"/>
        <v>3</v>
      </c>
      <c r="U1291" t="s">
        <v>154</v>
      </c>
      <c r="V1291">
        <f t="shared" si="708"/>
        <v>19</v>
      </c>
      <c r="W1291" t="s">
        <v>90</v>
      </c>
      <c r="X1291">
        <f t="shared" si="709"/>
        <v>7</v>
      </c>
      <c r="Y1291" t="s">
        <v>90</v>
      </c>
      <c r="Z1291">
        <f t="shared" si="710"/>
        <v>7</v>
      </c>
      <c r="AA1291" t="s">
        <v>91</v>
      </c>
      <c r="AB1291">
        <f t="shared" si="711"/>
        <v>3</v>
      </c>
      <c r="AC1291" t="s">
        <v>92</v>
      </c>
      <c r="AD1291">
        <f t="shared" si="712"/>
        <v>8</v>
      </c>
      <c r="AE1291">
        <v>8</v>
      </c>
      <c r="AF1291">
        <v>5</v>
      </c>
      <c r="AG1291">
        <v>2006</v>
      </c>
      <c r="AH1291">
        <v>2006</v>
      </c>
      <c r="AI1291" t="s">
        <v>93</v>
      </c>
      <c r="AJ1291">
        <f t="shared" si="713"/>
        <v>5</v>
      </c>
      <c r="AK1291" t="s">
        <v>94</v>
      </c>
      <c r="AL1291">
        <f t="shared" si="714"/>
        <v>8</v>
      </c>
      <c r="AM1291" t="s">
        <v>95</v>
      </c>
      <c r="AN1291">
        <f t="shared" si="715"/>
        <v>14</v>
      </c>
      <c r="AO1291" t="s">
        <v>95</v>
      </c>
      <c r="AP1291" t="s">
        <v>137</v>
      </c>
      <c r="AQ1291">
        <f t="shared" si="716"/>
        <v>5</v>
      </c>
      <c r="AR1291">
        <v>788</v>
      </c>
      <c r="AS1291" t="s">
        <v>97</v>
      </c>
      <c r="AT1291">
        <f t="shared" si="717"/>
        <v>4</v>
      </c>
      <c r="AU1291" t="s">
        <v>98</v>
      </c>
      <c r="AV1291">
        <f t="shared" si="718"/>
        <v>3</v>
      </c>
      <c r="AW1291" t="s">
        <v>99</v>
      </c>
      <c r="AX1291">
        <f t="shared" si="719"/>
        <v>6</v>
      </c>
      <c r="AY1291" t="s">
        <v>97</v>
      </c>
      <c r="AZ1291">
        <f t="shared" si="720"/>
        <v>5</v>
      </c>
      <c r="BA1291" t="s">
        <v>98</v>
      </c>
      <c r="BB1291">
        <f t="shared" si="721"/>
        <v>4</v>
      </c>
      <c r="BC1291" t="s">
        <v>121</v>
      </c>
      <c r="BD1291" t="s">
        <v>102</v>
      </c>
      <c r="BE1291">
        <f t="shared" si="722"/>
        <v>6</v>
      </c>
      <c r="BF1291">
        <v>0</v>
      </c>
      <c r="BG1291" t="s">
        <v>102</v>
      </c>
      <c r="BH1291">
        <v>0</v>
      </c>
      <c r="BI1291">
        <v>1085</v>
      </c>
      <c r="BJ1291">
        <v>1085</v>
      </c>
      <c r="BK1291" t="s">
        <v>103</v>
      </c>
      <c r="BL1291">
        <f t="shared" si="723"/>
        <v>6</v>
      </c>
      <c r="BM1291" t="s">
        <v>104</v>
      </c>
      <c r="BN1291" t="s">
        <v>105</v>
      </c>
      <c r="BO1291" t="s">
        <v>106</v>
      </c>
      <c r="BP1291">
        <f t="shared" si="724"/>
        <v>6</v>
      </c>
      <c r="BQ1291">
        <v>1120</v>
      </c>
      <c r="BR1291">
        <v>850</v>
      </c>
      <c r="BS1291">
        <v>0</v>
      </c>
      <c r="BT1291">
        <v>1970</v>
      </c>
      <c r="BU1291">
        <v>0</v>
      </c>
      <c r="BV1291">
        <v>0</v>
      </c>
      <c r="BW1291">
        <v>2</v>
      </c>
      <c r="BX1291">
        <v>1</v>
      </c>
      <c r="BY1291">
        <v>3</v>
      </c>
      <c r="BZ1291">
        <v>1</v>
      </c>
      <c r="CA1291" t="s">
        <v>104</v>
      </c>
      <c r="CB1291">
        <f t="shared" si="725"/>
        <v>6</v>
      </c>
      <c r="CC1291">
        <v>8</v>
      </c>
      <c r="CD1291" t="s">
        <v>107</v>
      </c>
      <c r="CE1291">
        <v>1</v>
      </c>
      <c r="CF1291" t="s">
        <v>97</v>
      </c>
      <c r="CG1291" t="s">
        <v>156</v>
      </c>
      <c r="CH1291">
        <f t="shared" si="726"/>
        <v>7</v>
      </c>
      <c r="CI1291">
        <v>2006</v>
      </c>
      <c r="CJ1291" t="s">
        <v>157</v>
      </c>
      <c r="CK1291">
        <f t="shared" si="727"/>
        <v>4</v>
      </c>
      <c r="CL1291">
        <v>3</v>
      </c>
      <c r="CM1291">
        <v>753</v>
      </c>
      <c r="CN1291" t="s">
        <v>98</v>
      </c>
      <c r="CO1291">
        <f t="shared" si="728"/>
        <v>4</v>
      </c>
      <c r="CP1291" t="s">
        <v>98</v>
      </c>
      <c r="CQ1291">
        <f t="shared" si="729"/>
        <v>4</v>
      </c>
      <c r="CR1291" t="s">
        <v>105</v>
      </c>
      <c r="CS1291">
        <f t="shared" si="730"/>
        <v>3</v>
      </c>
      <c r="CT1291">
        <v>177</v>
      </c>
      <c r="CU1291">
        <v>74</v>
      </c>
      <c r="CV1291">
        <v>0</v>
      </c>
      <c r="CW1291">
        <v>0</v>
      </c>
      <c r="CX1291">
        <v>0</v>
      </c>
      <c r="CY1291">
        <v>0</v>
      </c>
      <c r="CZ1291" t="s">
        <v>83</v>
      </c>
      <c r="DA1291" t="s">
        <v>83</v>
      </c>
      <c r="DB1291">
        <f t="shared" si="731"/>
        <v>5</v>
      </c>
      <c r="DC1291" t="s">
        <v>83</v>
      </c>
      <c r="DD1291">
        <v>0</v>
      </c>
      <c r="DE1291">
        <v>10</v>
      </c>
      <c r="DF1291">
        <v>2006</v>
      </c>
      <c r="DG1291">
        <f t="shared" si="734"/>
        <v>17</v>
      </c>
      <c r="DH1291" t="s">
        <v>158</v>
      </c>
      <c r="DI1291">
        <f t="shared" si="732"/>
        <v>8</v>
      </c>
      <c r="DJ1291" t="s">
        <v>159</v>
      </c>
      <c r="DK1291">
        <f t="shared" si="733"/>
        <v>6</v>
      </c>
      <c r="DL1291">
        <v>281000</v>
      </c>
    </row>
    <row r="1292" spans="1:116" x14ac:dyDescent="0.35">
      <c r="A1292">
        <v>1291</v>
      </c>
      <c r="B1292">
        <v>80</v>
      </c>
      <c r="C1292" t="s">
        <v>81</v>
      </c>
      <c r="D1292">
        <f t="shared" si="700"/>
        <v>4</v>
      </c>
      <c r="E1292" t="s">
        <v>83</v>
      </c>
      <c r="F1292">
        <v>14112</v>
      </c>
      <c r="G1292" t="s">
        <v>82</v>
      </c>
      <c r="H1292">
        <f t="shared" si="701"/>
        <v>2</v>
      </c>
      <c r="I1292" t="s">
        <v>83</v>
      </c>
      <c r="J1292" t="str">
        <f t="shared" si="702"/>
        <v/>
      </c>
      <c r="K1292" t="s">
        <v>120</v>
      </c>
      <c r="L1292">
        <f t="shared" si="703"/>
        <v>2</v>
      </c>
      <c r="M1292" t="s">
        <v>85</v>
      </c>
      <c r="N1292">
        <f t="shared" si="704"/>
        <v>2</v>
      </c>
      <c r="O1292" t="s">
        <v>86</v>
      </c>
      <c r="P1292">
        <f t="shared" si="705"/>
        <v>4</v>
      </c>
      <c r="Q1292" t="s">
        <v>122</v>
      </c>
      <c r="R1292">
        <f t="shared" si="706"/>
        <v>2</v>
      </c>
      <c r="S1292" t="s">
        <v>88</v>
      </c>
      <c r="T1292">
        <f t="shared" si="707"/>
        <v>3</v>
      </c>
      <c r="U1292" t="s">
        <v>162</v>
      </c>
      <c r="V1292">
        <f t="shared" si="708"/>
        <v>7</v>
      </c>
      <c r="W1292" t="s">
        <v>90</v>
      </c>
      <c r="X1292">
        <f t="shared" si="709"/>
        <v>7</v>
      </c>
      <c r="Y1292" t="s">
        <v>90</v>
      </c>
      <c r="Z1292">
        <f t="shared" si="710"/>
        <v>7</v>
      </c>
      <c r="AA1292" t="s">
        <v>91</v>
      </c>
      <c r="AB1292">
        <f t="shared" si="711"/>
        <v>3</v>
      </c>
      <c r="AC1292" t="s">
        <v>197</v>
      </c>
      <c r="AD1292">
        <f t="shared" si="712"/>
        <v>3</v>
      </c>
      <c r="AE1292">
        <v>5</v>
      </c>
      <c r="AF1292">
        <v>7</v>
      </c>
      <c r="AG1292">
        <v>1964</v>
      </c>
      <c r="AH1292">
        <v>1964</v>
      </c>
      <c r="AI1292" t="s">
        <v>152</v>
      </c>
      <c r="AJ1292">
        <f t="shared" si="713"/>
        <v>6</v>
      </c>
      <c r="AK1292" t="s">
        <v>94</v>
      </c>
      <c r="AL1292">
        <f t="shared" si="714"/>
        <v>8</v>
      </c>
      <c r="AM1292" t="s">
        <v>124</v>
      </c>
      <c r="AN1292">
        <f t="shared" si="715"/>
        <v>4</v>
      </c>
      <c r="AO1292" t="s">
        <v>140</v>
      </c>
      <c r="AP1292" t="s">
        <v>96</v>
      </c>
      <c r="AQ1292">
        <f t="shared" si="716"/>
        <v>4</v>
      </c>
      <c r="AR1292">
        <v>86</v>
      </c>
      <c r="AS1292" t="s">
        <v>98</v>
      </c>
      <c r="AT1292">
        <f t="shared" si="717"/>
        <v>3</v>
      </c>
      <c r="AU1292" t="s">
        <v>98</v>
      </c>
      <c r="AV1292">
        <f t="shared" si="718"/>
        <v>3</v>
      </c>
      <c r="AW1292" t="s">
        <v>99</v>
      </c>
      <c r="AX1292">
        <f t="shared" si="719"/>
        <v>6</v>
      </c>
      <c r="AY1292" t="s">
        <v>98</v>
      </c>
      <c r="AZ1292">
        <f t="shared" si="720"/>
        <v>4</v>
      </c>
      <c r="BA1292" t="s">
        <v>98</v>
      </c>
      <c r="BB1292">
        <f t="shared" si="721"/>
        <v>4</v>
      </c>
      <c r="BC1292" t="s">
        <v>130</v>
      </c>
      <c r="BD1292" t="s">
        <v>101</v>
      </c>
      <c r="BE1292">
        <f t="shared" si="722"/>
        <v>7</v>
      </c>
      <c r="BF1292">
        <v>1014</v>
      </c>
      <c r="BG1292" t="s">
        <v>102</v>
      </c>
      <c r="BH1292">
        <v>0</v>
      </c>
      <c r="BI1292">
        <v>138</v>
      </c>
      <c r="BJ1292">
        <v>1152</v>
      </c>
      <c r="BK1292" t="s">
        <v>103</v>
      </c>
      <c r="BL1292">
        <f t="shared" si="723"/>
        <v>6</v>
      </c>
      <c r="BM1292" t="s">
        <v>98</v>
      </c>
      <c r="BN1292" t="s">
        <v>105</v>
      </c>
      <c r="BO1292" t="s">
        <v>106</v>
      </c>
      <c r="BP1292">
        <f t="shared" si="724"/>
        <v>6</v>
      </c>
      <c r="BQ1292">
        <v>1152</v>
      </c>
      <c r="BR1292">
        <v>0</v>
      </c>
      <c r="BS1292">
        <v>0</v>
      </c>
      <c r="BT1292">
        <v>1152</v>
      </c>
      <c r="BU1292">
        <v>1</v>
      </c>
      <c r="BV1292">
        <v>0</v>
      </c>
      <c r="BW1292">
        <v>1</v>
      </c>
      <c r="BX1292">
        <v>0</v>
      </c>
      <c r="BY1292">
        <v>3</v>
      </c>
      <c r="BZ1292">
        <v>1</v>
      </c>
      <c r="CA1292" t="s">
        <v>98</v>
      </c>
      <c r="CB1292">
        <f t="shared" si="725"/>
        <v>4</v>
      </c>
      <c r="CC1292">
        <v>6</v>
      </c>
      <c r="CD1292" t="s">
        <v>107</v>
      </c>
      <c r="CE1292">
        <v>1</v>
      </c>
      <c r="CF1292" t="s">
        <v>97</v>
      </c>
      <c r="CG1292" t="s">
        <v>108</v>
      </c>
      <c r="CH1292">
        <f t="shared" si="726"/>
        <v>6</v>
      </c>
      <c r="CI1292">
        <v>1964</v>
      </c>
      <c r="CJ1292" t="s">
        <v>109</v>
      </c>
      <c r="CK1292">
        <f t="shared" si="727"/>
        <v>3</v>
      </c>
      <c r="CL1292">
        <v>2</v>
      </c>
      <c r="CM1292">
        <v>484</v>
      </c>
      <c r="CN1292" t="s">
        <v>98</v>
      </c>
      <c r="CO1292">
        <f t="shared" si="728"/>
        <v>4</v>
      </c>
      <c r="CP1292" t="s">
        <v>98</v>
      </c>
      <c r="CQ1292">
        <f t="shared" si="729"/>
        <v>4</v>
      </c>
      <c r="CR1292" t="s">
        <v>105</v>
      </c>
      <c r="CS1292">
        <f t="shared" si="730"/>
        <v>3</v>
      </c>
      <c r="CT1292">
        <v>227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 t="s">
        <v>83</v>
      </c>
      <c r="DA1292" t="s">
        <v>83</v>
      </c>
      <c r="DB1292">
        <f t="shared" si="731"/>
        <v>5</v>
      </c>
      <c r="DC1292" t="s">
        <v>83</v>
      </c>
      <c r="DD1292">
        <v>0</v>
      </c>
      <c r="DE1292">
        <v>4</v>
      </c>
      <c r="DF1292">
        <v>2010</v>
      </c>
      <c r="DG1292">
        <f t="shared" si="734"/>
        <v>13</v>
      </c>
      <c r="DH1292" t="s">
        <v>110</v>
      </c>
      <c r="DI1292">
        <f t="shared" si="732"/>
        <v>4</v>
      </c>
      <c r="DJ1292" t="s">
        <v>111</v>
      </c>
      <c r="DK1292">
        <f t="shared" si="733"/>
        <v>5</v>
      </c>
      <c r="DL1292">
        <v>180500</v>
      </c>
    </row>
    <row r="1293" spans="1:116" x14ac:dyDescent="0.35">
      <c r="A1293">
        <v>1292</v>
      </c>
      <c r="B1293">
        <v>160</v>
      </c>
      <c r="C1293" t="s">
        <v>142</v>
      </c>
      <c r="D1293">
        <f t="shared" si="700"/>
        <v>2</v>
      </c>
      <c r="E1293">
        <v>21</v>
      </c>
      <c r="F1293">
        <v>1680</v>
      </c>
      <c r="G1293" t="s">
        <v>82</v>
      </c>
      <c r="H1293">
        <f t="shared" si="701"/>
        <v>2</v>
      </c>
      <c r="I1293" t="s">
        <v>83</v>
      </c>
      <c r="J1293" t="str">
        <f t="shared" si="702"/>
        <v/>
      </c>
      <c r="K1293" t="s">
        <v>84</v>
      </c>
      <c r="L1293">
        <f t="shared" si="703"/>
        <v>1</v>
      </c>
      <c r="M1293" t="s">
        <v>85</v>
      </c>
      <c r="N1293">
        <f t="shared" si="704"/>
        <v>2</v>
      </c>
      <c r="O1293" t="s">
        <v>86</v>
      </c>
      <c r="P1293">
        <f t="shared" si="705"/>
        <v>4</v>
      </c>
      <c r="Q1293" t="s">
        <v>87</v>
      </c>
      <c r="R1293">
        <f t="shared" si="706"/>
        <v>4</v>
      </c>
      <c r="S1293" t="s">
        <v>88</v>
      </c>
      <c r="T1293">
        <f t="shared" si="707"/>
        <v>3</v>
      </c>
      <c r="U1293" t="s">
        <v>228</v>
      </c>
      <c r="V1293">
        <f t="shared" si="708"/>
        <v>24</v>
      </c>
      <c r="W1293" t="s">
        <v>90</v>
      </c>
      <c r="X1293">
        <f t="shared" si="709"/>
        <v>7</v>
      </c>
      <c r="Y1293" t="s">
        <v>90</v>
      </c>
      <c r="Z1293">
        <f t="shared" si="710"/>
        <v>7</v>
      </c>
      <c r="AA1293" t="s">
        <v>198</v>
      </c>
      <c r="AB1293">
        <f t="shared" si="711"/>
        <v>5</v>
      </c>
      <c r="AC1293" t="s">
        <v>92</v>
      </c>
      <c r="AD1293">
        <f t="shared" si="712"/>
        <v>8</v>
      </c>
      <c r="AE1293">
        <v>5</v>
      </c>
      <c r="AF1293">
        <v>7</v>
      </c>
      <c r="AG1293">
        <v>1972</v>
      </c>
      <c r="AH1293">
        <v>1972</v>
      </c>
      <c r="AI1293" t="s">
        <v>93</v>
      </c>
      <c r="AJ1293">
        <f t="shared" si="713"/>
        <v>5</v>
      </c>
      <c r="AK1293" t="s">
        <v>94</v>
      </c>
      <c r="AL1293">
        <f t="shared" si="714"/>
        <v>8</v>
      </c>
      <c r="AM1293" t="s">
        <v>180</v>
      </c>
      <c r="AN1293">
        <f t="shared" si="715"/>
        <v>15</v>
      </c>
      <c r="AO1293" t="s">
        <v>181</v>
      </c>
      <c r="AP1293" t="s">
        <v>96</v>
      </c>
      <c r="AQ1293">
        <f t="shared" si="716"/>
        <v>4</v>
      </c>
      <c r="AR1293">
        <v>268</v>
      </c>
      <c r="AS1293" t="s">
        <v>98</v>
      </c>
      <c r="AT1293">
        <f t="shared" si="717"/>
        <v>3</v>
      </c>
      <c r="AU1293" t="s">
        <v>98</v>
      </c>
      <c r="AV1293">
        <f t="shared" si="718"/>
        <v>3</v>
      </c>
      <c r="AW1293" t="s">
        <v>118</v>
      </c>
      <c r="AX1293">
        <f t="shared" si="719"/>
        <v>2</v>
      </c>
      <c r="AY1293" t="s">
        <v>98</v>
      </c>
      <c r="AZ1293">
        <f t="shared" si="720"/>
        <v>4</v>
      </c>
      <c r="BA1293" t="s">
        <v>98</v>
      </c>
      <c r="BB1293">
        <f t="shared" si="721"/>
        <v>4</v>
      </c>
      <c r="BC1293" t="s">
        <v>100</v>
      </c>
      <c r="BD1293" t="s">
        <v>119</v>
      </c>
      <c r="BE1293">
        <f t="shared" si="722"/>
        <v>4</v>
      </c>
      <c r="BF1293">
        <v>231</v>
      </c>
      <c r="BG1293" t="s">
        <v>102</v>
      </c>
      <c r="BH1293">
        <v>0</v>
      </c>
      <c r="BI1293">
        <v>399</v>
      </c>
      <c r="BJ1293">
        <v>630</v>
      </c>
      <c r="BK1293" t="s">
        <v>103</v>
      </c>
      <c r="BL1293">
        <f t="shared" si="723"/>
        <v>6</v>
      </c>
      <c r="BM1293" t="s">
        <v>98</v>
      </c>
      <c r="BN1293" t="s">
        <v>105</v>
      </c>
      <c r="BO1293" t="s">
        <v>106</v>
      </c>
      <c r="BP1293">
        <f t="shared" si="724"/>
        <v>6</v>
      </c>
      <c r="BQ1293">
        <v>630</v>
      </c>
      <c r="BR1293">
        <v>672</v>
      </c>
      <c r="BS1293">
        <v>0</v>
      </c>
      <c r="BT1293">
        <v>1302</v>
      </c>
      <c r="BU1293">
        <v>0</v>
      </c>
      <c r="BV1293">
        <v>0</v>
      </c>
      <c r="BW1293">
        <v>2</v>
      </c>
      <c r="BX1293">
        <v>1</v>
      </c>
      <c r="BY1293">
        <v>3</v>
      </c>
      <c r="BZ1293">
        <v>1</v>
      </c>
      <c r="CA1293" t="s">
        <v>98</v>
      </c>
      <c r="CB1293">
        <f t="shared" si="725"/>
        <v>4</v>
      </c>
      <c r="CC1293">
        <v>6</v>
      </c>
      <c r="CD1293" t="s">
        <v>107</v>
      </c>
      <c r="CE1293">
        <v>0</v>
      </c>
      <c r="CF1293" t="s">
        <v>83</v>
      </c>
      <c r="CG1293" t="s">
        <v>127</v>
      </c>
      <c r="CH1293">
        <f t="shared" si="726"/>
        <v>5</v>
      </c>
      <c r="CI1293">
        <v>1972</v>
      </c>
      <c r="CJ1293" t="s">
        <v>102</v>
      </c>
      <c r="CK1293">
        <f t="shared" si="727"/>
        <v>2</v>
      </c>
      <c r="CL1293">
        <v>1</v>
      </c>
      <c r="CM1293">
        <v>264</v>
      </c>
      <c r="CN1293" t="s">
        <v>98</v>
      </c>
      <c r="CO1293">
        <f t="shared" si="728"/>
        <v>4</v>
      </c>
      <c r="CP1293" t="s">
        <v>98</v>
      </c>
      <c r="CQ1293">
        <f t="shared" si="729"/>
        <v>4</v>
      </c>
      <c r="CR1293" t="s">
        <v>105</v>
      </c>
      <c r="CS1293">
        <f t="shared" si="730"/>
        <v>3</v>
      </c>
      <c r="CT1293">
        <v>185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 t="s">
        <v>83</v>
      </c>
      <c r="DA1293" t="s">
        <v>83</v>
      </c>
      <c r="DB1293">
        <f t="shared" si="731"/>
        <v>5</v>
      </c>
      <c r="DC1293" t="s">
        <v>83</v>
      </c>
      <c r="DD1293">
        <v>0</v>
      </c>
      <c r="DE1293">
        <v>2</v>
      </c>
      <c r="DF1293">
        <v>2009</v>
      </c>
      <c r="DG1293">
        <f t="shared" si="734"/>
        <v>14</v>
      </c>
      <c r="DH1293" t="s">
        <v>110</v>
      </c>
      <c r="DI1293">
        <f t="shared" si="732"/>
        <v>4</v>
      </c>
      <c r="DJ1293" t="s">
        <v>111</v>
      </c>
      <c r="DK1293">
        <f t="shared" si="733"/>
        <v>5</v>
      </c>
      <c r="DL1293">
        <v>119500</v>
      </c>
    </row>
    <row r="1294" spans="1:116" x14ac:dyDescent="0.35">
      <c r="A1294">
        <v>1293</v>
      </c>
      <c r="B1294">
        <v>70</v>
      </c>
      <c r="C1294" t="s">
        <v>142</v>
      </c>
      <c r="D1294">
        <f t="shared" si="700"/>
        <v>2</v>
      </c>
      <c r="E1294">
        <v>60</v>
      </c>
      <c r="F1294">
        <v>6600</v>
      </c>
      <c r="G1294" t="s">
        <v>82</v>
      </c>
      <c r="H1294">
        <f t="shared" si="701"/>
        <v>2</v>
      </c>
      <c r="I1294" t="s">
        <v>83</v>
      </c>
      <c r="J1294" t="str">
        <f t="shared" si="702"/>
        <v/>
      </c>
      <c r="K1294" t="s">
        <v>84</v>
      </c>
      <c r="L1294">
        <f t="shared" si="703"/>
        <v>1</v>
      </c>
      <c r="M1294" t="s">
        <v>85</v>
      </c>
      <c r="N1294">
        <f t="shared" si="704"/>
        <v>2</v>
      </c>
      <c r="O1294" t="s">
        <v>86</v>
      </c>
      <c r="P1294">
        <f t="shared" si="705"/>
        <v>4</v>
      </c>
      <c r="Q1294" t="s">
        <v>122</v>
      </c>
      <c r="R1294">
        <f t="shared" si="706"/>
        <v>2</v>
      </c>
      <c r="S1294" t="s">
        <v>88</v>
      </c>
      <c r="T1294">
        <f t="shared" si="707"/>
        <v>3</v>
      </c>
      <c r="U1294" t="s">
        <v>143</v>
      </c>
      <c r="V1294">
        <f t="shared" si="708"/>
        <v>9</v>
      </c>
      <c r="W1294" t="s">
        <v>90</v>
      </c>
      <c r="X1294">
        <f t="shared" si="709"/>
        <v>7</v>
      </c>
      <c r="Y1294" t="s">
        <v>90</v>
      </c>
      <c r="Z1294">
        <f t="shared" si="710"/>
        <v>7</v>
      </c>
      <c r="AA1294" t="s">
        <v>91</v>
      </c>
      <c r="AB1294">
        <f t="shared" si="711"/>
        <v>3</v>
      </c>
      <c r="AC1294" t="s">
        <v>92</v>
      </c>
      <c r="AD1294">
        <f t="shared" si="712"/>
        <v>8</v>
      </c>
      <c r="AE1294">
        <v>5</v>
      </c>
      <c r="AF1294">
        <v>4</v>
      </c>
      <c r="AG1294">
        <v>1892</v>
      </c>
      <c r="AH1294">
        <v>1965</v>
      </c>
      <c r="AI1294" t="s">
        <v>93</v>
      </c>
      <c r="AJ1294">
        <f t="shared" si="713"/>
        <v>5</v>
      </c>
      <c r="AK1294" t="s">
        <v>94</v>
      </c>
      <c r="AL1294">
        <f t="shared" si="714"/>
        <v>8</v>
      </c>
      <c r="AM1294" t="s">
        <v>124</v>
      </c>
      <c r="AN1294">
        <f t="shared" si="715"/>
        <v>4</v>
      </c>
      <c r="AO1294" t="s">
        <v>124</v>
      </c>
      <c r="AP1294" t="s">
        <v>117</v>
      </c>
      <c r="AQ1294">
        <f t="shared" si="716"/>
        <v>2</v>
      </c>
      <c r="AR1294">
        <v>0</v>
      </c>
      <c r="AS1294" t="s">
        <v>98</v>
      </c>
      <c r="AT1294">
        <f t="shared" si="717"/>
        <v>3</v>
      </c>
      <c r="AU1294" t="s">
        <v>98</v>
      </c>
      <c r="AV1294">
        <f t="shared" si="718"/>
        <v>3</v>
      </c>
      <c r="AW1294" t="s">
        <v>137</v>
      </c>
      <c r="AX1294">
        <f t="shared" si="719"/>
        <v>5</v>
      </c>
      <c r="AY1294" t="s">
        <v>98</v>
      </c>
      <c r="AZ1294">
        <f t="shared" si="720"/>
        <v>4</v>
      </c>
      <c r="BA1294" t="s">
        <v>98</v>
      </c>
      <c r="BB1294">
        <f t="shared" si="721"/>
        <v>4</v>
      </c>
      <c r="BC1294" t="s">
        <v>100</v>
      </c>
      <c r="BD1294" t="s">
        <v>102</v>
      </c>
      <c r="BE1294">
        <f t="shared" si="722"/>
        <v>6</v>
      </c>
      <c r="BF1294">
        <v>0</v>
      </c>
      <c r="BG1294" t="s">
        <v>102</v>
      </c>
      <c r="BH1294">
        <v>0</v>
      </c>
      <c r="BI1294">
        <v>994</v>
      </c>
      <c r="BJ1294">
        <v>994</v>
      </c>
      <c r="BK1294" t="s">
        <v>103</v>
      </c>
      <c r="BL1294">
        <f t="shared" si="723"/>
        <v>6</v>
      </c>
      <c r="BM1294" t="s">
        <v>98</v>
      </c>
      <c r="BN1294" t="s">
        <v>177</v>
      </c>
      <c r="BO1294" t="s">
        <v>106</v>
      </c>
      <c r="BP1294">
        <f t="shared" si="724"/>
        <v>6</v>
      </c>
      <c r="BQ1294">
        <v>1378</v>
      </c>
      <c r="BR1294">
        <v>994</v>
      </c>
      <c r="BS1294">
        <v>0</v>
      </c>
      <c r="BT1294">
        <v>2372</v>
      </c>
      <c r="BU1294">
        <v>0</v>
      </c>
      <c r="BV1294">
        <v>0</v>
      </c>
      <c r="BW1294">
        <v>2</v>
      </c>
      <c r="BX1294">
        <v>0</v>
      </c>
      <c r="BY1294">
        <v>4</v>
      </c>
      <c r="BZ1294">
        <v>2</v>
      </c>
      <c r="CA1294" t="s">
        <v>98</v>
      </c>
      <c r="CB1294">
        <f t="shared" si="725"/>
        <v>4</v>
      </c>
      <c r="CC1294">
        <v>11</v>
      </c>
      <c r="CD1294" t="s">
        <v>224</v>
      </c>
      <c r="CE1294">
        <v>0</v>
      </c>
      <c r="CF1294" t="s">
        <v>83</v>
      </c>
      <c r="CG1294" t="s">
        <v>108</v>
      </c>
      <c r="CH1294">
        <f t="shared" si="726"/>
        <v>6</v>
      </c>
      <c r="CI1294">
        <v>1985</v>
      </c>
      <c r="CJ1294" t="s">
        <v>109</v>
      </c>
      <c r="CK1294">
        <f t="shared" si="727"/>
        <v>3</v>
      </c>
      <c r="CL1294">
        <v>1</v>
      </c>
      <c r="CM1294">
        <v>432</v>
      </c>
      <c r="CN1294" t="s">
        <v>98</v>
      </c>
      <c r="CO1294">
        <f t="shared" si="728"/>
        <v>4</v>
      </c>
      <c r="CP1294" t="s">
        <v>98</v>
      </c>
      <c r="CQ1294">
        <f t="shared" si="729"/>
        <v>4</v>
      </c>
      <c r="CR1294" t="s">
        <v>105</v>
      </c>
      <c r="CS1294">
        <f t="shared" si="730"/>
        <v>3</v>
      </c>
      <c r="CT1294">
        <v>0</v>
      </c>
      <c r="CU1294">
        <v>287</v>
      </c>
      <c r="CV1294">
        <v>0</v>
      </c>
      <c r="CW1294">
        <v>0</v>
      </c>
      <c r="CX1294">
        <v>0</v>
      </c>
      <c r="CY1294">
        <v>0</v>
      </c>
      <c r="CZ1294" t="s">
        <v>83</v>
      </c>
      <c r="DA1294" t="s">
        <v>83</v>
      </c>
      <c r="DB1294">
        <f t="shared" si="731"/>
        <v>5</v>
      </c>
      <c r="DC1294" t="s">
        <v>83</v>
      </c>
      <c r="DD1294">
        <v>0</v>
      </c>
      <c r="DE1294">
        <v>12</v>
      </c>
      <c r="DF1294">
        <v>2009</v>
      </c>
      <c r="DG1294">
        <f t="shared" si="734"/>
        <v>14</v>
      </c>
      <c r="DH1294" t="s">
        <v>110</v>
      </c>
      <c r="DI1294">
        <f t="shared" si="732"/>
        <v>4</v>
      </c>
      <c r="DJ1294" t="s">
        <v>111</v>
      </c>
      <c r="DK1294">
        <f t="shared" si="733"/>
        <v>5</v>
      </c>
      <c r="DL1294">
        <v>107500</v>
      </c>
    </row>
    <row r="1295" spans="1:116" x14ac:dyDescent="0.35">
      <c r="A1295">
        <v>1294</v>
      </c>
      <c r="B1295">
        <v>60</v>
      </c>
      <c r="C1295" t="s">
        <v>81</v>
      </c>
      <c r="D1295">
        <f t="shared" si="700"/>
        <v>4</v>
      </c>
      <c r="E1295">
        <v>78</v>
      </c>
      <c r="F1295">
        <v>10140</v>
      </c>
      <c r="G1295" t="s">
        <v>82</v>
      </c>
      <c r="H1295">
        <f t="shared" si="701"/>
        <v>2</v>
      </c>
      <c r="I1295" t="s">
        <v>83</v>
      </c>
      <c r="J1295" t="str">
        <f t="shared" si="702"/>
        <v/>
      </c>
      <c r="K1295" t="s">
        <v>84</v>
      </c>
      <c r="L1295">
        <f t="shared" si="703"/>
        <v>1</v>
      </c>
      <c r="M1295" t="s">
        <v>85</v>
      </c>
      <c r="N1295">
        <f t="shared" si="704"/>
        <v>2</v>
      </c>
      <c r="O1295" t="s">
        <v>86</v>
      </c>
      <c r="P1295">
        <f t="shared" si="705"/>
        <v>4</v>
      </c>
      <c r="Q1295" t="s">
        <v>87</v>
      </c>
      <c r="R1295">
        <f t="shared" si="706"/>
        <v>4</v>
      </c>
      <c r="S1295" t="s">
        <v>88</v>
      </c>
      <c r="T1295">
        <f t="shared" si="707"/>
        <v>3</v>
      </c>
      <c r="U1295" t="s">
        <v>138</v>
      </c>
      <c r="V1295">
        <f t="shared" si="708"/>
        <v>10</v>
      </c>
      <c r="W1295" t="s">
        <v>90</v>
      </c>
      <c r="X1295">
        <f t="shared" si="709"/>
        <v>7</v>
      </c>
      <c r="Y1295" t="s">
        <v>90</v>
      </c>
      <c r="Z1295">
        <f t="shared" si="710"/>
        <v>7</v>
      </c>
      <c r="AA1295" t="s">
        <v>91</v>
      </c>
      <c r="AB1295">
        <f t="shared" si="711"/>
        <v>3</v>
      </c>
      <c r="AC1295" t="s">
        <v>92</v>
      </c>
      <c r="AD1295">
        <f t="shared" si="712"/>
        <v>8</v>
      </c>
      <c r="AE1295">
        <v>7</v>
      </c>
      <c r="AF1295">
        <v>5</v>
      </c>
      <c r="AG1295">
        <v>1976</v>
      </c>
      <c r="AH1295">
        <v>1976</v>
      </c>
      <c r="AI1295" t="s">
        <v>93</v>
      </c>
      <c r="AJ1295">
        <f t="shared" si="713"/>
        <v>5</v>
      </c>
      <c r="AK1295" t="s">
        <v>94</v>
      </c>
      <c r="AL1295">
        <f t="shared" si="714"/>
        <v>8</v>
      </c>
      <c r="AM1295" t="s">
        <v>140</v>
      </c>
      <c r="AN1295">
        <f t="shared" si="715"/>
        <v>9</v>
      </c>
      <c r="AO1295" t="s">
        <v>140</v>
      </c>
      <c r="AP1295" t="s">
        <v>117</v>
      </c>
      <c r="AQ1295">
        <f t="shared" si="716"/>
        <v>2</v>
      </c>
      <c r="AR1295">
        <v>0</v>
      </c>
      <c r="AS1295" t="s">
        <v>98</v>
      </c>
      <c r="AT1295">
        <f t="shared" si="717"/>
        <v>3</v>
      </c>
      <c r="AU1295" t="s">
        <v>98</v>
      </c>
      <c r="AV1295">
        <f t="shared" si="718"/>
        <v>3</v>
      </c>
      <c r="AW1295" t="s">
        <v>99</v>
      </c>
      <c r="AX1295">
        <f t="shared" si="719"/>
        <v>6</v>
      </c>
      <c r="AY1295" t="s">
        <v>97</v>
      </c>
      <c r="AZ1295">
        <f t="shared" si="720"/>
        <v>5</v>
      </c>
      <c r="BA1295" t="s">
        <v>98</v>
      </c>
      <c r="BB1295">
        <f t="shared" si="721"/>
        <v>4</v>
      </c>
      <c r="BC1295" t="s">
        <v>100</v>
      </c>
      <c r="BD1295" t="s">
        <v>101</v>
      </c>
      <c r="BE1295">
        <f t="shared" si="722"/>
        <v>7</v>
      </c>
      <c r="BF1295">
        <v>194</v>
      </c>
      <c r="BG1295" t="s">
        <v>102</v>
      </c>
      <c r="BH1295">
        <v>0</v>
      </c>
      <c r="BI1295">
        <v>638</v>
      </c>
      <c r="BJ1295">
        <v>832</v>
      </c>
      <c r="BK1295" t="s">
        <v>103</v>
      </c>
      <c r="BL1295">
        <f t="shared" si="723"/>
        <v>6</v>
      </c>
      <c r="BM1295" t="s">
        <v>98</v>
      </c>
      <c r="BN1295" t="s">
        <v>105</v>
      </c>
      <c r="BO1295" t="s">
        <v>106</v>
      </c>
      <c r="BP1295">
        <f t="shared" si="724"/>
        <v>6</v>
      </c>
      <c r="BQ1295">
        <v>832</v>
      </c>
      <c r="BR1295">
        <v>832</v>
      </c>
      <c r="BS1295">
        <v>0</v>
      </c>
      <c r="BT1295">
        <v>1664</v>
      </c>
      <c r="BU1295">
        <v>0</v>
      </c>
      <c r="BV1295">
        <v>0</v>
      </c>
      <c r="BW1295">
        <v>2</v>
      </c>
      <c r="BX1295">
        <v>1</v>
      </c>
      <c r="BY1295">
        <v>4</v>
      </c>
      <c r="BZ1295">
        <v>1</v>
      </c>
      <c r="CA1295" t="s">
        <v>98</v>
      </c>
      <c r="CB1295">
        <f t="shared" si="725"/>
        <v>4</v>
      </c>
      <c r="CC1295">
        <v>8</v>
      </c>
      <c r="CD1295" t="s">
        <v>107</v>
      </c>
      <c r="CE1295">
        <v>1</v>
      </c>
      <c r="CF1295" t="s">
        <v>98</v>
      </c>
      <c r="CG1295" t="s">
        <v>108</v>
      </c>
      <c r="CH1295">
        <f t="shared" si="726"/>
        <v>6</v>
      </c>
      <c r="CI1295">
        <v>1976</v>
      </c>
      <c r="CJ1295" t="s">
        <v>109</v>
      </c>
      <c r="CK1295">
        <f t="shared" si="727"/>
        <v>3</v>
      </c>
      <c r="CL1295">
        <v>2</v>
      </c>
      <c r="CM1295">
        <v>528</v>
      </c>
      <c r="CN1295" t="s">
        <v>98</v>
      </c>
      <c r="CO1295">
        <f t="shared" si="728"/>
        <v>4</v>
      </c>
      <c r="CP1295" t="s">
        <v>98</v>
      </c>
      <c r="CQ1295">
        <f t="shared" si="729"/>
        <v>4</v>
      </c>
      <c r="CR1295" t="s">
        <v>105</v>
      </c>
      <c r="CS1295">
        <f t="shared" si="730"/>
        <v>3</v>
      </c>
      <c r="CT1295">
        <v>0</v>
      </c>
      <c r="CU1295">
        <v>28</v>
      </c>
      <c r="CV1295">
        <v>0</v>
      </c>
      <c r="CW1295">
        <v>0</v>
      </c>
      <c r="CX1295">
        <v>259</v>
      </c>
      <c r="CY1295">
        <v>0</v>
      </c>
      <c r="CZ1295" t="s">
        <v>83</v>
      </c>
      <c r="DA1295" t="s">
        <v>163</v>
      </c>
      <c r="DB1295">
        <f t="shared" si="731"/>
        <v>2</v>
      </c>
      <c r="DC1295" t="s">
        <v>83</v>
      </c>
      <c r="DD1295">
        <v>0</v>
      </c>
      <c r="DE1295">
        <v>3</v>
      </c>
      <c r="DF1295">
        <v>2006</v>
      </c>
      <c r="DG1295">
        <f t="shared" si="734"/>
        <v>17</v>
      </c>
      <c r="DH1295" t="s">
        <v>110</v>
      </c>
      <c r="DI1295">
        <f t="shared" si="732"/>
        <v>4</v>
      </c>
      <c r="DJ1295" t="s">
        <v>111</v>
      </c>
      <c r="DK1295">
        <f t="shared" si="733"/>
        <v>5</v>
      </c>
      <c r="DL1295">
        <v>162900</v>
      </c>
    </row>
    <row r="1296" spans="1:116" x14ac:dyDescent="0.35">
      <c r="A1296">
        <v>1295</v>
      </c>
      <c r="B1296">
        <v>20</v>
      </c>
      <c r="C1296" t="s">
        <v>81</v>
      </c>
      <c r="D1296">
        <f t="shared" si="700"/>
        <v>4</v>
      </c>
      <c r="E1296">
        <v>60</v>
      </c>
      <c r="F1296">
        <v>8172</v>
      </c>
      <c r="G1296" t="s">
        <v>82</v>
      </c>
      <c r="H1296">
        <f t="shared" si="701"/>
        <v>2</v>
      </c>
      <c r="I1296" t="s">
        <v>83</v>
      </c>
      <c r="J1296" t="str">
        <f t="shared" si="702"/>
        <v/>
      </c>
      <c r="K1296" t="s">
        <v>84</v>
      </c>
      <c r="L1296">
        <f t="shared" si="703"/>
        <v>1</v>
      </c>
      <c r="M1296" t="s">
        <v>85</v>
      </c>
      <c r="N1296">
        <f t="shared" si="704"/>
        <v>2</v>
      </c>
      <c r="O1296" t="s">
        <v>86</v>
      </c>
      <c r="P1296">
        <f t="shared" si="705"/>
        <v>4</v>
      </c>
      <c r="Q1296" t="s">
        <v>87</v>
      </c>
      <c r="R1296">
        <f t="shared" si="706"/>
        <v>4</v>
      </c>
      <c r="S1296" t="s">
        <v>88</v>
      </c>
      <c r="T1296">
        <f t="shared" si="707"/>
        <v>3</v>
      </c>
      <c r="U1296" t="s">
        <v>185</v>
      </c>
      <c r="V1296">
        <f t="shared" si="708"/>
        <v>4</v>
      </c>
      <c r="W1296" t="s">
        <v>90</v>
      </c>
      <c r="X1296">
        <f t="shared" si="709"/>
        <v>7</v>
      </c>
      <c r="Y1296" t="s">
        <v>90</v>
      </c>
      <c r="Z1296">
        <f t="shared" si="710"/>
        <v>7</v>
      </c>
      <c r="AA1296" t="s">
        <v>91</v>
      </c>
      <c r="AB1296">
        <f t="shared" si="711"/>
        <v>3</v>
      </c>
      <c r="AC1296" t="s">
        <v>115</v>
      </c>
      <c r="AD1296">
        <f t="shared" si="712"/>
        <v>4</v>
      </c>
      <c r="AE1296">
        <v>5</v>
      </c>
      <c r="AF1296">
        <v>7</v>
      </c>
      <c r="AG1296">
        <v>1955</v>
      </c>
      <c r="AH1296">
        <v>1990</v>
      </c>
      <c r="AI1296" t="s">
        <v>152</v>
      </c>
      <c r="AJ1296">
        <f t="shared" si="713"/>
        <v>6</v>
      </c>
      <c r="AK1296" t="s">
        <v>94</v>
      </c>
      <c r="AL1296">
        <f t="shared" si="714"/>
        <v>8</v>
      </c>
      <c r="AM1296" t="s">
        <v>155</v>
      </c>
      <c r="AN1296">
        <f t="shared" si="715"/>
        <v>8</v>
      </c>
      <c r="AO1296" t="s">
        <v>161</v>
      </c>
      <c r="AP1296" t="s">
        <v>117</v>
      </c>
      <c r="AQ1296">
        <f t="shared" si="716"/>
        <v>2</v>
      </c>
      <c r="AR1296">
        <v>0</v>
      </c>
      <c r="AS1296" t="s">
        <v>98</v>
      </c>
      <c r="AT1296">
        <f t="shared" si="717"/>
        <v>3</v>
      </c>
      <c r="AU1296" t="s">
        <v>98</v>
      </c>
      <c r="AV1296">
        <f t="shared" si="718"/>
        <v>3</v>
      </c>
      <c r="AW1296" t="s">
        <v>118</v>
      </c>
      <c r="AX1296">
        <f t="shared" si="719"/>
        <v>2</v>
      </c>
      <c r="AY1296" t="s">
        <v>98</v>
      </c>
      <c r="AZ1296">
        <f t="shared" si="720"/>
        <v>4</v>
      </c>
      <c r="BA1296" t="s">
        <v>98</v>
      </c>
      <c r="BB1296">
        <f t="shared" si="721"/>
        <v>4</v>
      </c>
      <c r="BC1296" t="s">
        <v>100</v>
      </c>
      <c r="BD1296" t="s">
        <v>153</v>
      </c>
      <c r="BE1296">
        <f t="shared" si="722"/>
        <v>2</v>
      </c>
      <c r="BF1296">
        <v>167</v>
      </c>
      <c r="BG1296" t="s">
        <v>102</v>
      </c>
      <c r="BH1296">
        <v>0</v>
      </c>
      <c r="BI1296">
        <v>697</v>
      </c>
      <c r="BJ1296">
        <v>864</v>
      </c>
      <c r="BK1296" t="s">
        <v>103</v>
      </c>
      <c r="BL1296">
        <f t="shared" si="723"/>
        <v>6</v>
      </c>
      <c r="BM1296" t="s">
        <v>98</v>
      </c>
      <c r="BN1296" t="s">
        <v>105</v>
      </c>
      <c r="BO1296" t="s">
        <v>106</v>
      </c>
      <c r="BP1296">
        <f t="shared" si="724"/>
        <v>6</v>
      </c>
      <c r="BQ1296">
        <v>864</v>
      </c>
      <c r="BR1296">
        <v>0</v>
      </c>
      <c r="BS1296">
        <v>0</v>
      </c>
      <c r="BT1296">
        <v>864</v>
      </c>
      <c r="BU1296">
        <v>1</v>
      </c>
      <c r="BV1296">
        <v>0</v>
      </c>
      <c r="BW1296">
        <v>1</v>
      </c>
      <c r="BX1296">
        <v>0</v>
      </c>
      <c r="BY1296">
        <v>2</v>
      </c>
      <c r="BZ1296">
        <v>1</v>
      </c>
      <c r="CA1296" t="s">
        <v>98</v>
      </c>
      <c r="CB1296">
        <f t="shared" si="725"/>
        <v>4</v>
      </c>
      <c r="CC1296">
        <v>5</v>
      </c>
      <c r="CD1296" t="s">
        <v>107</v>
      </c>
      <c r="CE1296">
        <v>0</v>
      </c>
      <c r="CF1296" t="s">
        <v>83</v>
      </c>
      <c r="CG1296" t="s">
        <v>127</v>
      </c>
      <c r="CH1296">
        <f t="shared" si="726"/>
        <v>5</v>
      </c>
      <c r="CI1296">
        <v>1957</v>
      </c>
      <c r="CJ1296" t="s">
        <v>102</v>
      </c>
      <c r="CK1296">
        <f t="shared" si="727"/>
        <v>2</v>
      </c>
      <c r="CL1296">
        <v>2</v>
      </c>
      <c r="CM1296">
        <v>572</v>
      </c>
      <c r="CN1296" t="s">
        <v>98</v>
      </c>
      <c r="CO1296">
        <f t="shared" si="728"/>
        <v>4</v>
      </c>
      <c r="CP1296" t="s">
        <v>98</v>
      </c>
      <c r="CQ1296">
        <f t="shared" si="729"/>
        <v>4</v>
      </c>
      <c r="CR1296" t="s">
        <v>177</v>
      </c>
      <c r="CS1296">
        <f t="shared" si="730"/>
        <v>2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 t="s">
        <v>83</v>
      </c>
      <c r="DA1296" t="s">
        <v>83</v>
      </c>
      <c r="DB1296">
        <f t="shared" si="731"/>
        <v>5</v>
      </c>
      <c r="DC1296" t="s">
        <v>83</v>
      </c>
      <c r="DD1296">
        <v>0</v>
      </c>
      <c r="DE1296">
        <v>4</v>
      </c>
      <c r="DF1296">
        <v>2006</v>
      </c>
      <c r="DG1296">
        <f t="shared" si="734"/>
        <v>17</v>
      </c>
      <c r="DH1296" t="s">
        <v>110</v>
      </c>
      <c r="DI1296">
        <f t="shared" si="732"/>
        <v>4</v>
      </c>
      <c r="DJ1296" t="s">
        <v>111</v>
      </c>
      <c r="DK1296">
        <f t="shared" si="733"/>
        <v>5</v>
      </c>
      <c r="DL1296">
        <v>115000</v>
      </c>
    </row>
    <row r="1297" spans="1:116" x14ac:dyDescent="0.35">
      <c r="A1297">
        <v>1296</v>
      </c>
      <c r="B1297">
        <v>20</v>
      </c>
      <c r="C1297" t="s">
        <v>81</v>
      </c>
      <c r="D1297">
        <f t="shared" si="700"/>
        <v>4</v>
      </c>
      <c r="E1297">
        <v>70</v>
      </c>
      <c r="F1297">
        <v>8400</v>
      </c>
      <c r="G1297" t="s">
        <v>82</v>
      </c>
      <c r="H1297">
        <f t="shared" si="701"/>
        <v>2</v>
      </c>
      <c r="I1297" t="s">
        <v>83</v>
      </c>
      <c r="J1297" t="str">
        <f t="shared" si="702"/>
        <v/>
      </c>
      <c r="K1297" t="s">
        <v>84</v>
      </c>
      <c r="L1297">
        <f t="shared" si="703"/>
        <v>1</v>
      </c>
      <c r="M1297" t="s">
        <v>85</v>
      </c>
      <c r="N1297">
        <f t="shared" si="704"/>
        <v>2</v>
      </c>
      <c r="O1297" t="s">
        <v>86</v>
      </c>
      <c r="P1297">
        <f t="shared" si="705"/>
        <v>4</v>
      </c>
      <c r="Q1297" t="s">
        <v>87</v>
      </c>
      <c r="R1297">
        <f t="shared" si="706"/>
        <v>4</v>
      </c>
      <c r="S1297" t="s">
        <v>88</v>
      </c>
      <c r="T1297">
        <f t="shared" si="707"/>
        <v>3</v>
      </c>
      <c r="U1297" t="s">
        <v>162</v>
      </c>
      <c r="V1297">
        <f t="shared" si="708"/>
        <v>7</v>
      </c>
      <c r="W1297" t="s">
        <v>114</v>
      </c>
      <c r="X1297">
        <f t="shared" si="709"/>
        <v>2</v>
      </c>
      <c r="Y1297" t="s">
        <v>90</v>
      </c>
      <c r="Z1297">
        <f t="shared" si="710"/>
        <v>7</v>
      </c>
      <c r="AA1297" t="s">
        <v>91</v>
      </c>
      <c r="AB1297">
        <f t="shared" si="711"/>
        <v>3</v>
      </c>
      <c r="AC1297" t="s">
        <v>115</v>
      </c>
      <c r="AD1297">
        <f t="shared" si="712"/>
        <v>4</v>
      </c>
      <c r="AE1297">
        <v>5</v>
      </c>
      <c r="AF1297">
        <v>5</v>
      </c>
      <c r="AG1297">
        <v>1968</v>
      </c>
      <c r="AH1297">
        <v>1968</v>
      </c>
      <c r="AI1297" t="s">
        <v>152</v>
      </c>
      <c r="AJ1297">
        <f t="shared" si="713"/>
        <v>6</v>
      </c>
      <c r="AK1297" t="s">
        <v>94</v>
      </c>
      <c r="AL1297">
        <f t="shared" si="714"/>
        <v>8</v>
      </c>
      <c r="AM1297" t="s">
        <v>140</v>
      </c>
      <c r="AN1297">
        <f t="shared" si="715"/>
        <v>9</v>
      </c>
      <c r="AO1297" t="s">
        <v>140</v>
      </c>
      <c r="AP1297" t="s">
        <v>96</v>
      </c>
      <c r="AQ1297">
        <f t="shared" si="716"/>
        <v>4</v>
      </c>
      <c r="AR1297">
        <v>168</v>
      </c>
      <c r="AS1297" t="s">
        <v>98</v>
      </c>
      <c r="AT1297">
        <f t="shared" si="717"/>
        <v>3</v>
      </c>
      <c r="AU1297" t="s">
        <v>98</v>
      </c>
      <c r="AV1297">
        <f t="shared" si="718"/>
        <v>3</v>
      </c>
      <c r="AW1297" t="s">
        <v>118</v>
      </c>
      <c r="AX1297">
        <f t="shared" si="719"/>
        <v>2</v>
      </c>
      <c r="AY1297" t="s">
        <v>98</v>
      </c>
      <c r="AZ1297">
        <f t="shared" si="720"/>
        <v>4</v>
      </c>
      <c r="BA1297" t="s">
        <v>98</v>
      </c>
      <c r="BB1297">
        <f t="shared" si="721"/>
        <v>4</v>
      </c>
      <c r="BC1297" t="s">
        <v>130</v>
      </c>
      <c r="BD1297" t="s">
        <v>141</v>
      </c>
      <c r="BE1297">
        <f t="shared" si="722"/>
        <v>3</v>
      </c>
      <c r="BF1297">
        <v>1016</v>
      </c>
      <c r="BG1297" t="s">
        <v>102</v>
      </c>
      <c r="BH1297">
        <v>0</v>
      </c>
      <c r="BI1297">
        <v>36</v>
      </c>
      <c r="BJ1297">
        <v>1052</v>
      </c>
      <c r="BK1297" t="s">
        <v>103</v>
      </c>
      <c r="BL1297">
        <f t="shared" si="723"/>
        <v>6</v>
      </c>
      <c r="BM1297" t="s">
        <v>97</v>
      </c>
      <c r="BN1297" t="s">
        <v>105</v>
      </c>
      <c r="BO1297" t="s">
        <v>106</v>
      </c>
      <c r="BP1297">
        <f t="shared" si="724"/>
        <v>6</v>
      </c>
      <c r="BQ1297">
        <v>1052</v>
      </c>
      <c r="BR1297">
        <v>0</v>
      </c>
      <c r="BS1297">
        <v>0</v>
      </c>
      <c r="BT1297">
        <v>1052</v>
      </c>
      <c r="BU1297">
        <v>1</v>
      </c>
      <c r="BV1297">
        <v>0</v>
      </c>
      <c r="BW1297">
        <v>1</v>
      </c>
      <c r="BX1297">
        <v>1</v>
      </c>
      <c r="BY1297">
        <v>3</v>
      </c>
      <c r="BZ1297">
        <v>1</v>
      </c>
      <c r="CA1297" t="s">
        <v>98</v>
      </c>
      <c r="CB1297">
        <f t="shared" si="725"/>
        <v>4</v>
      </c>
      <c r="CC1297">
        <v>5</v>
      </c>
      <c r="CD1297" t="s">
        <v>107</v>
      </c>
      <c r="CE1297">
        <v>0</v>
      </c>
      <c r="CF1297" t="s">
        <v>83</v>
      </c>
      <c r="CG1297" t="s">
        <v>108</v>
      </c>
      <c r="CH1297">
        <f t="shared" si="726"/>
        <v>6</v>
      </c>
      <c r="CI1297">
        <v>1968</v>
      </c>
      <c r="CJ1297" t="s">
        <v>109</v>
      </c>
      <c r="CK1297">
        <f t="shared" si="727"/>
        <v>3</v>
      </c>
      <c r="CL1297">
        <v>1</v>
      </c>
      <c r="CM1297">
        <v>288</v>
      </c>
      <c r="CN1297" t="s">
        <v>98</v>
      </c>
      <c r="CO1297">
        <f t="shared" si="728"/>
        <v>4</v>
      </c>
      <c r="CP1297" t="s">
        <v>98</v>
      </c>
      <c r="CQ1297">
        <f t="shared" si="729"/>
        <v>4</v>
      </c>
      <c r="CR1297" t="s">
        <v>105</v>
      </c>
      <c r="CS1297">
        <f t="shared" si="730"/>
        <v>3</v>
      </c>
      <c r="CT1297">
        <v>356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 t="s">
        <v>83</v>
      </c>
      <c r="DA1297" t="s">
        <v>163</v>
      </c>
      <c r="DB1297">
        <f t="shared" si="731"/>
        <v>2</v>
      </c>
      <c r="DC1297" t="s">
        <v>83</v>
      </c>
      <c r="DD1297">
        <v>0</v>
      </c>
      <c r="DE1297">
        <v>11</v>
      </c>
      <c r="DF1297">
        <v>2006</v>
      </c>
      <c r="DG1297">
        <f t="shared" si="734"/>
        <v>17</v>
      </c>
      <c r="DH1297" t="s">
        <v>110</v>
      </c>
      <c r="DI1297">
        <f t="shared" si="732"/>
        <v>4</v>
      </c>
      <c r="DJ1297" t="s">
        <v>111</v>
      </c>
      <c r="DK1297">
        <f t="shared" si="733"/>
        <v>5</v>
      </c>
      <c r="DL1297">
        <v>138500</v>
      </c>
    </row>
    <row r="1298" spans="1:116" x14ac:dyDescent="0.35">
      <c r="A1298">
        <v>1297</v>
      </c>
      <c r="B1298">
        <v>20</v>
      </c>
      <c r="C1298" t="s">
        <v>81</v>
      </c>
      <c r="D1298">
        <f t="shared" si="700"/>
        <v>4</v>
      </c>
      <c r="E1298">
        <v>80</v>
      </c>
      <c r="F1298">
        <v>8700</v>
      </c>
      <c r="G1298" t="s">
        <v>82</v>
      </c>
      <c r="H1298">
        <f t="shared" si="701"/>
        <v>2</v>
      </c>
      <c r="I1298" t="s">
        <v>83</v>
      </c>
      <c r="J1298" t="str">
        <f t="shared" si="702"/>
        <v/>
      </c>
      <c r="K1298" t="s">
        <v>84</v>
      </c>
      <c r="L1298">
        <f t="shared" si="703"/>
        <v>1</v>
      </c>
      <c r="M1298" t="s">
        <v>85</v>
      </c>
      <c r="N1298">
        <f t="shared" si="704"/>
        <v>2</v>
      </c>
      <c r="O1298" t="s">
        <v>86</v>
      </c>
      <c r="P1298">
        <f t="shared" si="705"/>
        <v>4</v>
      </c>
      <c r="Q1298" t="s">
        <v>87</v>
      </c>
      <c r="R1298">
        <f t="shared" si="706"/>
        <v>4</v>
      </c>
      <c r="S1298" t="s">
        <v>88</v>
      </c>
      <c r="T1298">
        <f t="shared" si="707"/>
        <v>3</v>
      </c>
      <c r="U1298" t="s">
        <v>162</v>
      </c>
      <c r="V1298">
        <f t="shared" si="708"/>
        <v>7</v>
      </c>
      <c r="W1298" t="s">
        <v>90</v>
      </c>
      <c r="X1298">
        <f t="shared" si="709"/>
        <v>7</v>
      </c>
      <c r="Y1298" t="s">
        <v>90</v>
      </c>
      <c r="Z1298">
        <f t="shared" si="710"/>
        <v>7</v>
      </c>
      <c r="AA1298" t="s">
        <v>91</v>
      </c>
      <c r="AB1298">
        <f t="shared" si="711"/>
        <v>3</v>
      </c>
      <c r="AC1298" t="s">
        <v>115</v>
      </c>
      <c r="AD1298">
        <f t="shared" si="712"/>
        <v>4</v>
      </c>
      <c r="AE1298">
        <v>5</v>
      </c>
      <c r="AF1298">
        <v>6</v>
      </c>
      <c r="AG1298">
        <v>1963</v>
      </c>
      <c r="AH1298">
        <v>1963</v>
      </c>
      <c r="AI1298" t="s">
        <v>152</v>
      </c>
      <c r="AJ1298">
        <f t="shared" si="713"/>
        <v>6</v>
      </c>
      <c r="AK1298" t="s">
        <v>94</v>
      </c>
      <c r="AL1298">
        <f t="shared" si="714"/>
        <v>8</v>
      </c>
      <c r="AM1298" t="s">
        <v>116</v>
      </c>
      <c r="AN1298">
        <f t="shared" si="715"/>
        <v>10</v>
      </c>
      <c r="AO1298" t="s">
        <v>116</v>
      </c>
      <c r="AP1298" t="s">
        <v>96</v>
      </c>
      <c r="AQ1298">
        <f t="shared" si="716"/>
        <v>4</v>
      </c>
      <c r="AR1298">
        <v>148</v>
      </c>
      <c r="AS1298" t="s">
        <v>98</v>
      </c>
      <c r="AT1298">
        <f t="shared" si="717"/>
        <v>3</v>
      </c>
      <c r="AU1298" t="s">
        <v>97</v>
      </c>
      <c r="AV1298">
        <f t="shared" si="718"/>
        <v>4</v>
      </c>
      <c r="AW1298" t="s">
        <v>118</v>
      </c>
      <c r="AX1298">
        <f t="shared" si="719"/>
        <v>2</v>
      </c>
      <c r="AY1298" t="s">
        <v>98</v>
      </c>
      <c r="AZ1298">
        <f t="shared" si="720"/>
        <v>4</v>
      </c>
      <c r="BA1298" t="s">
        <v>98</v>
      </c>
      <c r="BB1298">
        <f t="shared" si="721"/>
        <v>4</v>
      </c>
      <c r="BC1298" t="s">
        <v>121</v>
      </c>
      <c r="BD1298" t="s">
        <v>119</v>
      </c>
      <c r="BE1298">
        <f t="shared" si="722"/>
        <v>4</v>
      </c>
      <c r="BF1298">
        <v>776</v>
      </c>
      <c r="BG1298" t="s">
        <v>102</v>
      </c>
      <c r="BH1298">
        <v>0</v>
      </c>
      <c r="BI1298">
        <v>344</v>
      </c>
      <c r="BJ1298">
        <v>1120</v>
      </c>
      <c r="BK1298" t="s">
        <v>103</v>
      </c>
      <c r="BL1298">
        <f t="shared" si="723"/>
        <v>6</v>
      </c>
      <c r="BM1298" t="s">
        <v>97</v>
      </c>
      <c r="BN1298" t="s">
        <v>105</v>
      </c>
      <c r="BO1298" t="s">
        <v>106</v>
      </c>
      <c r="BP1298">
        <f t="shared" si="724"/>
        <v>6</v>
      </c>
      <c r="BQ1298">
        <v>1128</v>
      </c>
      <c r="BR1298">
        <v>0</v>
      </c>
      <c r="BS1298">
        <v>0</v>
      </c>
      <c r="BT1298">
        <v>1128</v>
      </c>
      <c r="BU1298">
        <v>1</v>
      </c>
      <c r="BV1298">
        <v>0</v>
      </c>
      <c r="BW1298">
        <v>2</v>
      </c>
      <c r="BX1298">
        <v>0</v>
      </c>
      <c r="BY1298">
        <v>3</v>
      </c>
      <c r="BZ1298">
        <v>1</v>
      </c>
      <c r="CA1298" t="s">
        <v>98</v>
      </c>
      <c r="CB1298">
        <f t="shared" si="725"/>
        <v>4</v>
      </c>
      <c r="CC1298">
        <v>6</v>
      </c>
      <c r="CD1298" t="s">
        <v>107</v>
      </c>
      <c r="CE1298">
        <v>0</v>
      </c>
      <c r="CF1298" t="s">
        <v>83</v>
      </c>
      <c r="CG1298" t="s">
        <v>108</v>
      </c>
      <c r="CH1298">
        <f t="shared" si="726"/>
        <v>6</v>
      </c>
      <c r="CI1298">
        <v>1963</v>
      </c>
      <c r="CJ1298" t="s">
        <v>109</v>
      </c>
      <c r="CK1298">
        <f t="shared" si="727"/>
        <v>3</v>
      </c>
      <c r="CL1298">
        <v>2</v>
      </c>
      <c r="CM1298">
        <v>525</v>
      </c>
      <c r="CN1298" t="s">
        <v>98</v>
      </c>
      <c r="CO1298">
        <f t="shared" si="728"/>
        <v>4</v>
      </c>
      <c r="CP1298" t="s">
        <v>98</v>
      </c>
      <c r="CQ1298">
        <f t="shared" si="729"/>
        <v>4</v>
      </c>
      <c r="CR1298" t="s">
        <v>105</v>
      </c>
      <c r="CS1298">
        <f t="shared" si="730"/>
        <v>3</v>
      </c>
      <c r="CT1298">
        <v>192</v>
      </c>
      <c r="CU1298">
        <v>20</v>
      </c>
      <c r="CV1298">
        <v>123</v>
      </c>
      <c r="CW1298">
        <v>0</v>
      </c>
      <c r="CX1298">
        <v>0</v>
      </c>
      <c r="CY1298">
        <v>0</v>
      </c>
      <c r="CZ1298" t="s">
        <v>83</v>
      </c>
      <c r="DA1298" t="s">
        <v>134</v>
      </c>
      <c r="DB1298">
        <f t="shared" si="731"/>
        <v>3</v>
      </c>
      <c r="DC1298" t="s">
        <v>83</v>
      </c>
      <c r="DD1298">
        <v>0</v>
      </c>
      <c r="DE1298">
        <v>12</v>
      </c>
      <c r="DF1298">
        <v>2008</v>
      </c>
      <c r="DG1298">
        <f t="shared" si="734"/>
        <v>15</v>
      </c>
      <c r="DH1298" t="s">
        <v>110</v>
      </c>
      <c r="DI1298">
        <f t="shared" si="732"/>
        <v>4</v>
      </c>
      <c r="DJ1298" t="s">
        <v>111</v>
      </c>
      <c r="DK1298">
        <f t="shared" si="733"/>
        <v>5</v>
      </c>
      <c r="DL1298">
        <v>155000</v>
      </c>
    </row>
    <row r="1299" spans="1:116" x14ac:dyDescent="0.35">
      <c r="A1299">
        <v>1298</v>
      </c>
      <c r="B1299">
        <v>180</v>
      </c>
      <c r="C1299" t="s">
        <v>142</v>
      </c>
      <c r="D1299">
        <f t="shared" si="700"/>
        <v>2</v>
      </c>
      <c r="E1299">
        <v>35</v>
      </c>
      <c r="F1299">
        <v>3675</v>
      </c>
      <c r="G1299" t="s">
        <v>82</v>
      </c>
      <c r="H1299">
        <f t="shared" si="701"/>
        <v>2</v>
      </c>
      <c r="I1299" t="s">
        <v>83</v>
      </c>
      <c r="J1299" t="str">
        <f t="shared" si="702"/>
        <v/>
      </c>
      <c r="K1299" t="s">
        <v>84</v>
      </c>
      <c r="L1299">
        <f t="shared" si="703"/>
        <v>1</v>
      </c>
      <c r="M1299" t="s">
        <v>85</v>
      </c>
      <c r="N1299">
        <f t="shared" si="704"/>
        <v>2</v>
      </c>
      <c r="O1299" t="s">
        <v>86</v>
      </c>
      <c r="P1299">
        <f t="shared" si="705"/>
        <v>4</v>
      </c>
      <c r="Q1299" t="s">
        <v>87</v>
      </c>
      <c r="R1299">
        <f t="shared" si="706"/>
        <v>4</v>
      </c>
      <c r="S1299" t="s">
        <v>88</v>
      </c>
      <c r="T1299">
        <f t="shared" si="707"/>
        <v>3</v>
      </c>
      <c r="U1299" t="s">
        <v>185</v>
      </c>
      <c r="V1299">
        <f t="shared" si="708"/>
        <v>4</v>
      </c>
      <c r="W1299" t="s">
        <v>90</v>
      </c>
      <c r="X1299">
        <f t="shared" si="709"/>
        <v>7</v>
      </c>
      <c r="Y1299" t="s">
        <v>90</v>
      </c>
      <c r="Z1299">
        <f t="shared" si="710"/>
        <v>7</v>
      </c>
      <c r="AA1299" t="s">
        <v>179</v>
      </c>
      <c r="AB1299">
        <f t="shared" si="711"/>
        <v>4</v>
      </c>
      <c r="AC1299" t="s">
        <v>191</v>
      </c>
      <c r="AD1299">
        <f t="shared" si="712"/>
        <v>6</v>
      </c>
      <c r="AE1299">
        <v>6</v>
      </c>
      <c r="AF1299">
        <v>5</v>
      </c>
      <c r="AG1299">
        <v>2005</v>
      </c>
      <c r="AH1299">
        <v>2006</v>
      </c>
      <c r="AI1299" t="s">
        <v>93</v>
      </c>
      <c r="AJ1299">
        <f t="shared" si="713"/>
        <v>5</v>
      </c>
      <c r="AK1299" t="s">
        <v>94</v>
      </c>
      <c r="AL1299">
        <f t="shared" si="714"/>
        <v>8</v>
      </c>
      <c r="AM1299" t="s">
        <v>95</v>
      </c>
      <c r="AN1299">
        <f t="shared" si="715"/>
        <v>14</v>
      </c>
      <c r="AO1299" t="s">
        <v>95</v>
      </c>
      <c r="AP1299" t="s">
        <v>96</v>
      </c>
      <c r="AQ1299">
        <f t="shared" si="716"/>
        <v>4</v>
      </c>
      <c r="AR1299">
        <v>82</v>
      </c>
      <c r="AS1299" t="s">
        <v>98</v>
      </c>
      <c r="AT1299">
        <f t="shared" si="717"/>
        <v>3</v>
      </c>
      <c r="AU1299" t="s">
        <v>98</v>
      </c>
      <c r="AV1299">
        <f t="shared" si="718"/>
        <v>3</v>
      </c>
      <c r="AW1299" t="s">
        <v>99</v>
      </c>
      <c r="AX1299">
        <f t="shared" si="719"/>
        <v>6</v>
      </c>
      <c r="AY1299" t="s">
        <v>97</v>
      </c>
      <c r="AZ1299">
        <f t="shared" si="720"/>
        <v>5</v>
      </c>
      <c r="BA1299" t="s">
        <v>98</v>
      </c>
      <c r="BB1299">
        <f t="shared" si="721"/>
        <v>4</v>
      </c>
      <c r="BC1299" t="s">
        <v>97</v>
      </c>
      <c r="BD1299" t="s">
        <v>101</v>
      </c>
      <c r="BE1299">
        <f t="shared" si="722"/>
        <v>7</v>
      </c>
      <c r="BF1299">
        <v>547</v>
      </c>
      <c r="BG1299" t="s">
        <v>102</v>
      </c>
      <c r="BH1299">
        <v>0</v>
      </c>
      <c r="BI1299">
        <v>0</v>
      </c>
      <c r="BJ1299">
        <v>547</v>
      </c>
      <c r="BK1299" t="s">
        <v>103</v>
      </c>
      <c r="BL1299">
        <f t="shared" si="723"/>
        <v>6</v>
      </c>
      <c r="BM1299" t="s">
        <v>97</v>
      </c>
      <c r="BN1299" t="s">
        <v>105</v>
      </c>
      <c r="BO1299" t="s">
        <v>106</v>
      </c>
      <c r="BP1299">
        <f t="shared" si="724"/>
        <v>6</v>
      </c>
      <c r="BQ1299">
        <v>1072</v>
      </c>
      <c r="BR1299">
        <v>0</v>
      </c>
      <c r="BS1299">
        <v>0</v>
      </c>
      <c r="BT1299">
        <v>1072</v>
      </c>
      <c r="BU1299">
        <v>1</v>
      </c>
      <c r="BV1299">
        <v>0</v>
      </c>
      <c r="BW1299">
        <v>2</v>
      </c>
      <c r="BX1299">
        <v>0</v>
      </c>
      <c r="BY1299">
        <v>2</v>
      </c>
      <c r="BZ1299">
        <v>1</v>
      </c>
      <c r="CA1299" t="s">
        <v>98</v>
      </c>
      <c r="CB1299">
        <f t="shared" si="725"/>
        <v>4</v>
      </c>
      <c r="CC1299">
        <v>5</v>
      </c>
      <c r="CD1299" t="s">
        <v>107</v>
      </c>
      <c r="CE1299">
        <v>0</v>
      </c>
      <c r="CF1299" t="s">
        <v>83</v>
      </c>
      <c r="CG1299" t="s">
        <v>209</v>
      </c>
      <c r="CH1299">
        <f t="shared" si="726"/>
        <v>4</v>
      </c>
      <c r="CI1299">
        <v>2005</v>
      </c>
      <c r="CJ1299" t="s">
        <v>157</v>
      </c>
      <c r="CK1299">
        <f t="shared" si="727"/>
        <v>4</v>
      </c>
      <c r="CL1299">
        <v>2</v>
      </c>
      <c r="CM1299">
        <v>525</v>
      </c>
      <c r="CN1299" t="s">
        <v>98</v>
      </c>
      <c r="CO1299">
        <f t="shared" si="728"/>
        <v>4</v>
      </c>
      <c r="CP1299" t="s">
        <v>98</v>
      </c>
      <c r="CQ1299">
        <f t="shared" si="729"/>
        <v>4</v>
      </c>
      <c r="CR1299" t="s">
        <v>105</v>
      </c>
      <c r="CS1299">
        <f t="shared" si="730"/>
        <v>3</v>
      </c>
      <c r="CT1299">
        <v>0</v>
      </c>
      <c r="CU1299">
        <v>44</v>
      </c>
      <c r="CV1299">
        <v>0</v>
      </c>
      <c r="CW1299">
        <v>0</v>
      </c>
      <c r="CX1299">
        <v>0</v>
      </c>
      <c r="CY1299">
        <v>0</v>
      </c>
      <c r="CZ1299" t="s">
        <v>83</v>
      </c>
      <c r="DA1299" t="s">
        <v>83</v>
      </c>
      <c r="DB1299">
        <f t="shared" si="731"/>
        <v>5</v>
      </c>
      <c r="DC1299" t="s">
        <v>83</v>
      </c>
      <c r="DD1299">
        <v>0</v>
      </c>
      <c r="DE1299">
        <v>6</v>
      </c>
      <c r="DF1299">
        <v>2006</v>
      </c>
      <c r="DG1299">
        <f t="shared" si="734"/>
        <v>17</v>
      </c>
      <c r="DH1299" t="s">
        <v>158</v>
      </c>
      <c r="DI1299">
        <f t="shared" si="732"/>
        <v>8</v>
      </c>
      <c r="DJ1299" t="s">
        <v>159</v>
      </c>
      <c r="DK1299">
        <f t="shared" si="733"/>
        <v>6</v>
      </c>
      <c r="DL1299">
        <v>140000</v>
      </c>
    </row>
    <row r="1300" spans="1:116" x14ac:dyDescent="0.35">
      <c r="A1300">
        <v>1299</v>
      </c>
      <c r="B1300">
        <v>60</v>
      </c>
      <c r="C1300" t="s">
        <v>81</v>
      </c>
      <c r="D1300">
        <f t="shared" si="700"/>
        <v>4</v>
      </c>
      <c r="E1300">
        <v>313</v>
      </c>
      <c r="F1300">
        <v>63887</v>
      </c>
      <c r="G1300" t="s">
        <v>82</v>
      </c>
      <c r="H1300">
        <f t="shared" si="701"/>
        <v>2</v>
      </c>
      <c r="I1300" t="s">
        <v>83</v>
      </c>
      <c r="J1300" t="str">
        <f t="shared" si="702"/>
        <v/>
      </c>
      <c r="K1300" t="s">
        <v>231</v>
      </c>
      <c r="L1300">
        <f t="shared" si="703"/>
        <v>3</v>
      </c>
      <c r="M1300" t="s">
        <v>175</v>
      </c>
      <c r="N1300">
        <f t="shared" si="704"/>
        <v>1</v>
      </c>
      <c r="O1300" t="s">
        <v>86</v>
      </c>
      <c r="P1300">
        <f t="shared" si="705"/>
        <v>4</v>
      </c>
      <c r="Q1300" t="s">
        <v>122</v>
      </c>
      <c r="R1300">
        <f t="shared" si="706"/>
        <v>2</v>
      </c>
      <c r="S1300" t="s">
        <v>88</v>
      </c>
      <c r="T1300">
        <f t="shared" si="707"/>
        <v>3</v>
      </c>
      <c r="U1300" t="s">
        <v>185</v>
      </c>
      <c r="V1300">
        <f t="shared" si="708"/>
        <v>4</v>
      </c>
      <c r="W1300" t="s">
        <v>114</v>
      </c>
      <c r="X1300">
        <f t="shared" si="709"/>
        <v>2</v>
      </c>
      <c r="Y1300" t="s">
        <v>90</v>
      </c>
      <c r="Z1300">
        <f t="shared" si="710"/>
        <v>7</v>
      </c>
      <c r="AA1300" t="s">
        <v>91</v>
      </c>
      <c r="AB1300">
        <f t="shared" si="711"/>
        <v>3</v>
      </c>
      <c r="AC1300" t="s">
        <v>92</v>
      </c>
      <c r="AD1300">
        <f t="shared" si="712"/>
        <v>8</v>
      </c>
      <c r="AE1300">
        <v>10</v>
      </c>
      <c r="AF1300">
        <v>5</v>
      </c>
      <c r="AG1300">
        <v>2008</v>
      </c>
      <c r="AH1300">
        <v>2008</v>
      </c>
      <c r="AI1300" t="s">
        <v>152</v>
      </c>
      <c r="AJ1300">
        <f t="shared" si="713"/>
        <v>6</v>
      </c>
      <c r="AK1300" t="s">
        <v>253</v>
      </c>
      <c r="AL1300">
        <f t="shared" si="714"/>
        <v>1</v>
      </c>
      <c r="AM1300" t="s">
        <v>203</v>
      </c>
      <c r="AN1300">
        <f t="shared" si="715"/>
        <v>7</v>
      </c>
      <c r="AO1300" t="s">
        <v>203</v>
      </c>
      <c r="AP1300" t="s">
        <v>137</v>
      </c>
      <c r="AQ1300">
        <f t="shared" si="716"/>
        <v>5</v>
      </c>
      <c r="AR1300">
        <v>796</v>
      </c>
      <c r="AS1300" t="s">
        <v>104</v>
      </c>
      <c r="AT1300">
        <f t="shared" si="717"/>
        <v>5</v>
      </c>
      <c r="AU1300" t="s">
        <v>98</v>
      </c>
      <c r="AV1300">
        <f t="shared" si="718"/>
        <v>3</v>
      </c>
      <c r="AW1300" t="s">
        <v>99</v>
      </c>
      <c r="AX1300">
        <f t="shared" si="719"/>
        <v>6</v>
      </c>
      <c r="AY1300" t="s">
        <v>104</v>
      </c>
      <c r="AZ1300">
        <f t="shared" si="720"/>
        <v>6</v>
      </c>
      <c r="BA1300" t="s">
        <v>98</v>
      </c>
      <c r="BB1300">
        <f t="shared" si="721"/>
        <v>4</v>
      </c>
      <c r="BC1300" t="s">
        <v>97</v>
      </c>
      <c r="BD1300" t="s">
        <v>101</v>
      </c>
      <c r="BE1300">
        <f t="shared" si="722"/>
        <v>7</v>
      </c>
      <c r="BF1300">
        <v>5644</v>
      </c>
      <c r="BG1300" t="s">
        <v>102</v>
      </c>
      <c r="BH1300">
        <v>0</v>
      </c>
      <c r="BI1300">
        <v>466</v>
      </c>
      <c r="BJ1300">
        <v>6110</v>
      </c>
      <c r="BK1300" t="s">
        <v>103</v>
      </c>
      <c r="BL1300">
        <f t="shared" si="723"/>
        <v>6</v>
      </c>
      <c r="BM1300" t="s">
        <v>104</v>
      </c>
      <c r="BN1300" t="s">
        <v>105</v>
      </c>
      <c r="BO1300" t="s">
        <v>106</v>
      </c>
      <c r="BP1300">
        <f t="shared" si="724"/>
        <v>6</v>
      </c>
      <c r="BQ1300">
        <v>4692</v>
      </c>
      <c r="BR1300">
        <v>950</v>
      </c>
      <c r="BS1300">
        <v>0</v>
      </c>
      <c r="BT1300">
        <v>5642</v>
      </c>
      <c r="BU1300">
        <v>2</v>
      </c>
      <c r="BV1300">
        <v>0</v>
      </c>
      <c r="BW1300">
        <v>2</v>
      </c>
      <c r="BX1300">
        <v>1</v>
      </c>
      <c r="BY1300">
        <v>3</v>
      </c>
      <c r="BZ1300">
        <v>1</v>
      </c>
      <c r="CA1300" t="s">
        <v>104</v>
      </c>
      <c r="CB1300">
        <f t="shared" si="725"/>
        <v>6</v>
      </c>
      <c r="CC1300">
        <v>12</v>
      </c>
      <c r="CD1300" t="s">
        <v>107</v>
      </c>
      <c r="CE1300">
        <v>3</v>
      </c>
      <c r="CF1300" t="s">
        <v>97</v>
      </c>
      <c r="CG1300" t="s">
        <v>108</v>
      </c>
      <c r="CH1300">
        <f t="shared" si="726"/>
        <v>6</v>
      </c>
      <c r="CI1300">
        <v>2008</v>
      </c>
      <c r="CJ1300" t="s">
        <v>157</v>
      </c>
      <c r="CK1300">
        <f t="shared" si="727"/>
        <v>4</v>
      </c>
      <c r="CL1300">
        <v>2</v>
      </c>
      <c r="CM1300">
        <v>1418</v>
      </c>
      <c r="CN1300" t="s">
        <v>98</v>
      </c>
      <c r="CO1300">
        <f t="shared" si="728"/>
        <v>4</v>
      </c>
      <c r="CP1300" t="s">
        <v>98</v>
      </c>
      <c r="CQ1300">
        <f t="shared" si="729"/>
        <v>4</v>
      </c>
      <c r="CR1300" t="s">
        <v>105</v>
      </c>
      <c r="CS1300">
        <f t="shared" si="730"/>
        <v>3</v>
      </c>
      <c r="CT1300">
        <v>214</v>
      </c>
      <c r="CU1300">
        <v>292</v>
      </c>
      <c r="CV1300">
        <v>0</v>
      </c>
      <c r="CW1300">
        <v>0</v>
      </c>
      <c r="CX1300">
        <v>0</v>
      </c>
      <c r="CY1300">
        <v>480</v>
      </c>
      <c r="CZ1300" t="s">
        <v>97</v>
      </c>
      <c r="DA1300" t="s">
        <v>83</v>
      </c>
      <c r="DB1300">
        <f t="shared" si="731"/>
        <v>5</v>
      </c>
      <c r="DC1300" t="s">
        <v>83</v>
      </c>
      <c r="DD1300">
        <v>0</v>
      </c>
      <c r="DE1300">
        <v>1</v>
      </c>
      <c r="DF1300">
        <v>2008</v>
      </c>
      <c r="DG1300">
        <f t="shared" si="734"/>
        <v>15</v>
      </c>
      <c r="DH1300" t="s">
        <v>158</v>
      </c>
      <c r="DI1300">
        <f t="shared" si="732"/>
        <v>8</v>
      </c>
      <c r="DJ1300" t="s">
        <v>159</v>
      </c>
      <c r="DK1300">
        <f t="shared" si="733"/>
        <v>6</v>
      </c>
      <c r="DL1300">
        <v>160000</v>
      </c>
    </row>
    <row r="1301" spans="1:116" x14ac:dyDescent="0.35">
      <c r="A1301">
        <v>1300</v>
      </c>
      <c r="B1301">
        <v>20</v>
      </c>
      <c r="C1301" t="s">
        <v>81</v>
      </c>
      <c r="D1301">
        <f t="shared" si="700"/>
        <v>4</v>
      </c>
      <c r="E1301">
        <v>75</v>
      </c>
      <c r="F1301">
        <v>7500</v>
      </c>
      <c r="G1301" t="s">
        <v>82</v>
      </c>
      <c r="H1301">
        <f t="shared" si="701"/>
        <v>2</v>
      </c>
      <c r="I1301" t="s">
        <v>83</v>
      </c>
      <c r="J1301" t="str">
        <f t="shared" si="702"/>
        <v/>
      </c>
      <c r="K1301" t="s">
        <v>84</v>
      </c>
      <c r="L1301">
        <f t="shared" si="703"/>
        <v>1</v>
      </c>
      <c r="M1301" t="s">
        <v>85</v>
      </c>
      <c r="N1301">
        <f t="shared" si="704"/>
        <v>2</v>
      </c>
      <c r="O1301" t="s">
        <v>86</v>
      </c>
      <c r="P1301">
        <f t="shared" si="705"/>
        <v>4</v>
      </c>
      <c r="Q1301" t="s">
        <v>87</v>
      </c>
      <c r="R1301">
        <f t="shared" si="706"/>
        <v>4</v>
      </c>
      <c r="S1301" t="s">
        <v>88</v>
      </c>
      <c r="T1301">
        <f t="shared" si="707"/>
        <v>3</v>
      </c>
      <c r="U1301" t="s">
        <v>162</v>
      </c>
      <c r="V1301">
        <f t="shared" si="708"/>
        <v>7</v>
      </c>
      <c r="W1301" t="s">
        <v>90</v>
      </c>
      <c r="X1301">
        <f t="shared" si="709"/>
        <v>7</v>
      </c>
      <c r="Y1301" t="s">
        <v>90</v>
      </c>
      <c r="Z1301">
        <f t="shared" si="710"/>
        <v>7</v>
      </c>
      <c r="AA1301" t="s">
        <v>91</v>
      </c>
      <c r="AB1301">
        <f t="shared" si="711"/>
        <v>3</v>
      </c>
      <c r="AC1301" t="s">
        <v>115</v>
      </c>
      <c r="AD1301">
        <f t="shared" si="712"/>
        <v>4</v>
      </c>
      <c r="AE1301">
        <v>5</v>
      </c>
      <c r="AF1301">
        <v>7</v>
      </c>
      <c r="AG1301">
        <v>1959</v>
      </c>
      <c r="AH1301">
        <v>1994</v>
      </c>
      <c r="AI1301" t="s">
        <v>152</v>
      </c>
      <c r="AJ1301">
        <f t="shared" si="713"/>
        <v>6</v>
      </c>
      <c r="AK1301" t="s">
        <v>94</v>
      </c>
      <c r="AL1301">
        <f t="shared" si="714"/>
        <v>8</v>
      </c>
      <c r="AM1301" t="s">
        <v>96</v>
      </c>
      <c r="AN1301">
        <f t="shared" si="715"/>
        <v>5</v>
      </c>
      <c r="AO1301" t="s">
        <v>96</v>
      </c>
      <c r="AP1301" t="s">
        <v>117</v>
      </c>
      <c r="AQ1301">
        <f t="shared" si="716"/>
        <v>2</v>
      </c>
      <c r="AR1301">
        <v>0</v>
      </c>
      <c r="AS1301" t="s">
        <v>98</v>
      </c>
      <c r="AT1301">
        <f t="shared" si="717"/>
        <v>3</v>
      </c>
      <c r="AU1301" t="s">
        <v>98</v>
      </c>
      <c r="AV1301">
        <f t="shared" si="718"/>
        <v>3</v>
      </c>
      <c r="AW1301" t="s">
        <v>118</v>
      </c>
      <c r="AX1301">
        <f t="shared" si="719"/>
        <v>2</v>
      </c>
      <c r="AY1301" t="s">
        <v>98</v>
      </c>
      <c r="AZ1301">
        <f t="shared" si="720"/>
        <v>4</v>
      </c>
      <c r="BA1301" t="s">
        <v>98</v>
      </c>
      <c r="BB1301">
        <f t="shared" si="721"/>
        <v>4</v>
      </c>
      <c r="BC1301" t="s">
        <v>100</v>
      </c>
      <c r="BD1301" t="s">
        <v>172</v>
      </c>
      <c r="BE1301">
        <f t="shared" si="722"/>
        <v>5</v>
      </c>
      <c r="BF1301">
        <v>340</v>
      </c>
      <c r="BG1301" t="s">
        <v>153</v>
      </c>
      <c r="BH1301">
        <v>906</v>
      </c>
      <c r="BI1301">
        <v>0</v>
      </c>
      <c r="BJ1301">
        <v>1246</v>
      </c>
      <c r="BK1301" t="s">
        <v>103</v>
      </c>
      <c r="BL1301">
        <f t="shared" si="723"/>
        <v>6</v>
      </c>
      <c r="BM1301" t="s">
        <v>104</v>
      </c>
      <c r="BN1301" t="s">
        <v>105</v>
      </c>
      <c r="BO1301" t="s">
        <v>106</v>
      </c>
      <c r="BP1301">
        <f t="shared" si="724"/>
        <v>6</v>
      </c>
      <c r="BQ1301">
        <v>1246</v>
      </c>
      <c r="BR1301">
        <v>0</v>
      </c>
      <c r="BS1301">
        <v>0</v>
      </c>
      <c r="BT1301">
        <v>1246</v>
      </c>
      <c r="BU1301">
        <v>1</v>
      </c>
      <c r="BV1301">
        <v>0</v>
      </c>
      <c r="BW1301">
        <v>1</v>
      </c>
      <c r="BX1301">
        <v>1</v>
      </c>
      <c r="BY1301">
        <v>3</v>
      </c>
      <c r="BZ1301">
        <v>1</v>
      </c>
      <c r="CA1301" t="s">
        <v>97</v>
      </c>
      <c r="CB1301">
        <f t="shared" si="725"/>
        <v>5</v>
      </c>
      <c r="CC1301">
        <v>6</v>
      </c>
      <c r="CD1301" t="s">
        <v>107</v>
      </c>
      <c r="CE1301">
        <v>0</v>
      </c>
      <c r="CF1301" t="s">
        <v>83</v>
      </c>
      <c r="CG1301" t="s">
        <v>108</v>
      </c>
      <c r="CH1301">
        <f t="shared" si="726"/>
        <v>6</v>
      </c>
      <c r="CI1301">
        <v>1959</v>
      </c>
      <c r="CJ1301" t="s">
        <v>109</v>
      </c>
      <c r="CK1301">
        <f t="shared" si="727"/>
        <v>3</v>
      </c>
      <c r="CL1301">
        <v>1</v>
      </c>
      <c r="CM1301">
        <v>305</v>
      </c>
      <c r="CN1301" t="s">
        <v>98</v>
      </c>
      <c r="CO1301">
        <f t="shared" si="728"/>
        <v>4</v>
      </c>
      <c r="CP1301" t="s">
        <v>98</v>
      </c>
      <c r="CQ1301">
        <f t="shared" si="729"/>
        <v>4</v>
      </c>
      <c r="CR1301" t="s">
        <v>105</v>
      </c>
      <c r="CS1301">
        <f t="shared" si="730"/>
        <v>3</v>
      </c>
      <c r="CT1301">
        <v>218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 t="s">
        <v>83</v>
      </c>
      <c r="DA1301" t="s">
        <v>165</v>
      </c>
      <c r="DB1301">
        <f t="shared" si="731"/>
        <v>4</v>
      </c>
      <c r="DC1301" t="s">
        <v>83</v>
      </c>
      <c r="DD1301">
        <v>0</v>
      </c>
      <c r="DE1301">
        <v>5</v>
      </c>
      <c r="DF1301">
        <v>2010</v>
      </c>
      <c r="DG1301">
        <f t="shared" si="734"/>
        <v>13</v>
      </c>
      <c r="DH1301" t="s">
        <v>110</v>
      </c>
      <c r="DI1301">
        <f t="shared" si="732"/>
        <v>4</v>
      </c>
      <c r="DJ1301" t="s">
        <v>111</v>
      </c>
      <c r="DK1301">
        <f t="shared" si="733"/>
        <v>5</v>
      </c>
      <c r="DL1301">
        <v>154000</v>
      </c>
    </row>
    <row r="1302" spans="1:116" x14ac:dyDescent="0.35">
      <c r="A1302">
        <v>1301</v>
      </c>
      <c r="B1302">
        <v>60</v>
      </c>
      <c r="C1302" t="s">
        <v>81</v>
      </c>
      <c r="D1302">
        <f t="shared" si="700"/>
        <v>4</v>
      </c>
      <c r="E1302" t="s">
        <v>83</v>
      </c>
      <c r="F1302">
        <v>10762</v>
      </c>
      <c r="G1302" t="s">
        <v>82</v>
      </c>
      <c r="H1302">
        <f t="shared" si="701"/>
        <v>2</v>
      </c>
      <c r="I1302" t="s">
        <v>83</v>
      </c>
      <c r="J1302" t="str">
        <f t="shared" si="702"/>
        <v/>
      </c>
      <c r="K1302" t="s">
        <v>120</v>
      </c>
      <c r="L1302">
        <f t="shared" si="703"/>
        <v>2</v>
      </c>
      <c r="M1302" t="s">
        <v>85</v>
      </c>
      <c r="N1302">
        <f t="shared" si="704"/>
        <v>2</v>
      </c>
      <c r="O1302" t="s">
        <v>86</v>
      </c>
      <c r="P1302">
        <f t="shared" si="705"/>
        <v>4</v>
      </c>
      <c r="Q1302" t="s">
        <v>166</v>
      </c>
      <c r="R1302">
        <f t="shared" si="706"/>
        <v>1</v>
      </c>
      <c r="S1302" t="s">
        <v>88</v>
      </c>
      <c r="T1302">
        <f t="shared" si="707"/>
        <v>3</v>
      </c>
      <c r="U1302" t="s">
        <v>193</v>
      </c>
      <c r="V1302">
        <f t="shared" si="708"/>
        <v>11</v>
      </c>
      <c r="W1302" t="s">
        <v>90</v>
      </c>
      <c r="X1302">
        <f t="shared" si="709"/>
        <v>7</v>
      </c>
      <c r="Y1302" t="s">
        <v>90</v>
      </c>
      <c r="Z1302">
        <f t="shared" si="710"/>
        <v>7</v>
      </c>
      <c r="AA1302" t="s">
        <v>91</v>
      </c>
      <c r="AB1302">
        <f t="shared" si="711"/>
        <v>3</v>
      </c>
      <c r="AC1302" t="s">
        <v>92</v>
      </c>
      <c r="AD1302">
        <f t="shared" si="712"/>
        <v>8</v>
      </c>
      <c r="AE1302">
        <v>7</v>
      </c>
      <c r="AF1302">
        <v>5</v>
      </c>
      <c r="AG1302">
        <v>1999</v>
      </c>
      <c r="AH1302">
        <v>1999</v>
      </c>
      <c r="AI1302" t="s">
        <v>93</v>
      </c>
      <c r="AJ1302">
        <f t="shared" si="713"/>
        <v>5</v>
      </c>
      <c r="AK1302" t="s">
        <v>94</v>
      </c>
      <c r="AL1302">
        <f t="shared" si="714"/>
        <v>8</v>
      </c>
      <c r="AM1302" t="s">
        <v>95</v>
      </c>
      <c r="AN1302">
        <f t="shared" si="715"/>
        <v>14</v>
      </c>
      <c r="AO1302" t="s">
        <v>95</v>
      </c>
      <c r="AP1302" t="s">
        <v>117</v>
      </c>
      <c r="AQ1302">
        <f t="shared" si="716"/>
        <v>2</v>
      </c>
      <c r="AR1302">
        <v>344</v>
      </c>
      <c r="AS1302" t="s">
        <v>97</v>
      </c>
      <c r="AT1302">
        <f t="shared" si="717"/>
        <v>4</v>
      </c>
      <c r="AU1302" t="s">
        <v>98</v>
      </c>
      <c r="AV1302">
        <f t="shared" si="718"/>
        <v>3</v>
      </c>
      <c r="AW1302" t="s">
        <v>99</v>
      </c>
      <c r="AX1302">
        <f t="shared" si="719"/>
        <v>6</v>
      </c>
      <c r="AY1302" t="s">
        <v>97</v>
      </c>
      <c r="AZ1302">
        <f t="shared" si="720"/>
        <v>5</v>
      </c>
      <c r="BA1302" t="s">
        <v>98</v>
      </c>
      <c r="BB1302">
        <f t="shared" si="721"/>
        <v>4</v>
      </c>
      <c r="BC1302" t="s">
        <v>100</v>
      </c>
      <c r="BD1302" t="s">
        <v>101</v>
      </c>
      <c r="BE1302">
        <f t="shared" si="722"/>
        <v>7</v>
      </c>
      <c r="BF1302">
        <v>694</v>
      </c>
      <c r="BG1302" t="s">
        <v>102</v>
      </c>
      <c r="BH1302">
        <v>0</v>
      </c>
      <c r="BI1302">
        <v>284</v>
      </c>
      <c r="BJ1302">
        <v>978</v>
      </c>
      <c r="BK1302" t="s">
        <v>103</v>
      </c>
      <c r="BL1302">
        <f t="shared" si="723"/>
        <v>6</v>
      </c>
      <c r="BM1302" t="s">
        <v>104</v>
      </c>
      <c r="BN1302" t="s">
        <v>105</v>
      </c>
      <c r="BO1302" t="s">
        <v>106</v>
      </c>
      <c r="BP1302">
        <f t="shared" si="724"/>
        <v>6</v>
      </c>
      <c r="BQ1302">
        <v>1005</v>
      </c>
      <c r="BR1302">
        <v>978</v>
      </c>
      <c r="BS1302">
        <v>0</v>
      </c>
      <c r="BT1302">
        <v>1983</v>
      </c>
      <c r="BU1302">
        <v>0</v>
      </c>
      <c r="BV1302">
        <v>0</v>
      </c>
      <c r="BW1302">
        <v>2</v>
      </c>
      <c r="BX1302">
        <v>1</v>
      </c>
      <c r="BY1302">
        <v>3</v>
      </c>
      <c r="BZ1302">
        <v>1</v>
      </c>
      <c r="CA1302" t="s">
        <v>97</v>
      </c>
      <c r="CB1302">
        <f t="shared" si="725"/>
        <v>5</v>
      </c>
      <c r="CC1302">
        <v>9</v>
      </c>
      <c r="CD1302" t="s">
        <v>107</v>
      </c>
      <c r="CE1302">
        <v>1</v>
      </c>
      <c r="CF1302" t="s">
        <v>98</v>
      </c>
      <c r="CG1302" t="s">
        <v>108</v>
      </c>
      <c r="CH1302">
        <f t="shared" si="726"/>
        <v>6</v>
      </c>
      <c r="CI1302">
        <v>1999</v>
      </c>
      <c r="CJ1302" t="s">
        <v>157</v>
      </c>
      <c r="CK1302">
        <f t="shared" si="727"/>
        <v>4</v>
      </c>
      <c r="CL1302">
        <v>2</v>
      </c>
      <c r="CM1302">
        <v>490</v>
      </c>
      <c r="CN1302" t="s">
        <v>98</v>
      </c>
      <c r="CO1302">
        <f t="shared" si="728"/>
        <v>4</v>
      </c>
      <c r="CP1302" t="s">
        <v>98</v>
      </c>
      <c r="CQ1302">
        <f t="shared" si="729"/>
        <v>4</v>
      </c>
      <c r="CR1302" t="s">
        <v>105</v>
      </c>
      <c r="CS1302">
        <f t="shared" si="730"/>
        <v>3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 t="s">
        <v>83</v>
      </c>
      <c r="DA1302" t="s">
        <v>83</v>
      </c>
      <c r="DB1302">
        <f t="shared" si="731"/>
        <v>5</v>
      </c>
      <c r="DC1302" t="s">
        <v>83</v>
      </c>
      <c r="DD1302">
        <v>0</v>
      </c>
      <c r="DE1302">
        <v>5</v>
      </c>
      <c r="DF1302">
        <v>2009</v>
      </c>
      <c r="DG1302">
        <f t="shared" si="734"/>
        <v>14</v>
      </c>
      <c r="DH1302" t="s">
        <v>110</v>
      </c>
      <c r="DI1302">
        <f t="shared" si="732"/>
        <v>4</v>
      </c>
      <c r="DJ1302" t="s">
        <v>111</v>
      </c>
      <c r="DK1302">
        <f t="shared" si="733"/>
        <v>5</v>
      </c>
      <c r="DL1302">
        <v>225000</v>
      </c>
    </row>
    <row r="1303" spans="1:116" x14ac:dyDescent="0.35">
      <c r="A1303">
        <v>1302</v>
      </c>
      <c r="B1303">
        <v>70</v>
      </c>
      <c r="C1303" t="s">
        <v>81</v>
      </c>
      <c r="D1303">
        <f t="shared" si="700"/>
        <v>4</v>
      </c>
      <c r="E1303" t="s">
        <v>83</v>
      </c>
      <c r="F1303">
        <v>7500</v>
      </c>
      <c r="G1303" t="s">
        <v>82</v>
      </c>
      <c r="H1303">
        <f t="shared" si="701"/>
        <v>2</v>
      </c>
      <c r="I1303" t="s">
        <v>83</v>
      </c>
      <c r="J1303" t="str">
        <f t="shared" si="702"/>
        <v/>
      </c>
      <c r="K1303" t="s">
        <v>120</v>
      </c>
      <c r="L1303">
        <f t="shared" si="703"/>
        <v>2</v>
      </c>
      <c r="M1303" t="s">
        <v>175</v>
      </c>
      <c r="N1303">
        <f t="shared" si="704"/>
        <v>1</v>
      </c>
      <c r="O1303" t="s">
        <v>86</v>
      </c>
      <c r="P1303">
        <f t="shared" si="705"/>
        <v>4</v>
      </c>
      <c r="Q1303" t="s">
        <v>87</v>
      </c>
      <c r="R1303">
        <f t="shared" si="706"/>
        <v>4</v>
      </c>
      <c r="S1303" t="s">
        <v>88</v>
      </c>
      <c r="T1303">
        <f t="shared" si="707"/>
        <v>3</v>
      </c>
      <c r="U1303" t="s">
        <v>123</v>
      </c>
      <c r="V1303">
        <f t="shared" si="708"/>
        <v>14</v>
      </c>
      <c r="W1303" t="s">
        <v>90</v>
      </c>
      <c r="X1303">
        <f t="shared" si="709"/>
        <v>7</v>
      </c>
      <c r="Y1303" t="s">
        <v>90</v>
      </c>
      <c r="Z1303">
        <f t="shared" si="710"/>
        <v>7</v>
      </c>
      <c r="AA1303" t="s">
        <v>91</v>
      </c>
      <c r="AB1303">
        <f t="shared" si="711"/>
        <v>3</v>
      </c>
      <c r="AC1303" t="s">
        <v>92</v>
      </c>
      <c r="AD1303">
        <f t="shared" si="712"/>
        <v>8</v>
      </c>
      <c r="AE1303">
        <v>6</v>
      </c>
      <c r="AF1303">
        <v>7</v>
      </c>
      <c r="AG1303">
        <v>1942</v>
      </c>
      <c r="AH1303">
        <v>1950</v>
      </c>
      <c r="AI1303" t="s">
        <v>93</v>
      </c>
      <c r="AJ1303">
        <f t="shared" si="713"/>
        <v>5</v>
      </c>
      <c r="AK1303" t="s">
        <v>94</v>
      </c>
      <c r="AL1303">
        <f t="shared" si="714"/>
        <v>8</v>
      </c>
      <c r="AM1303" t="s">
        <v>124</v>
      </c>
      <c r="AN1303">
        <f t="shared" si="715"/>
        <v>4</v>
      </c>
      <c r="AO1303" t="s">
        <v>124</v>
      </c>
      <c r="AP1303" t="s">
        <v>117</v>
      </c>
      <c r="AQ1303">
        <f t="shared" si="716"/>
        <v>2</v>
      </c>
      <c r="AR1303">
        <v>0</v>
      </c>
      <c r="AS1303" t="s">
        <v>98</v>
      </c>
      <c r="AT1303">
        <f t="shared" si="717"/>
        <v>3</v>
      </c>
      <c r="AU1303" t="s">
        <v>98</v>
      </c>
      <c r="AV1303">
        <f t="shared" si="718"/>
        <v>3</v>
      </c>
      <c r="AW1303" t="s">
        <v>118</v>
      </c>
      <c r="AX1303">
        <f t="shared" si="719"/>
        <v>2</v>
      </c>
      <c r="AY1303" t="s">
        <v>98</v>
      </c>
      <c r="AZ1303">
        <f t="shared" si="720"/>
        <v>4</v>
      </c>
      <c r="BA1303" t="s">
        <v>98</v>
      </c>
      <c r="BB1303">
        <f t="shared" si="721"/>
        <v>4</v>
      </c>
      <c r="BC1303" t="s">
        <v>100</v>
      </c>
      <c r="BD1303" t="s">
        <v>141</v>
      </c>
      <c r="BE1303">
        <f t="shared" si="722"/>
        <v>3</v>
      </c>
      <c r="BF1303">
        <v>547</v>
      </c>
      <c r="BG1303" t="s">
        <v>102</v>
      </c>
      <c r="BH1303">
        <v>0</v>
      </c>
      <c r="BI1303">
        <v>224</v>
      </c>
      <c r="BJ1303">
        <v>771</v>
      </c>
      <c r="BK1303" t="s">
        <v>103</v>
      </c>
      <c r="BL1303">
        <f t="shared" si="723"/>
        <v>6</v>
      </c>
      <c r="BM1303" t="s">
        <v>147</v>
      </c>
      <c r="BN1303" t="s">
        <v>105</v>
      </c>
      <c r="BO1303" t="s">
        <v>106</v>
      </c>
      <c r="BP1303">
        <f t="shared" si="724"/>
        <v>6</v>
      </c>
      <c r="BQ1303">
        <v>753</v>
      </c>
      <c r="BR1303">
        <v>741</v>
      </c>
      <c r="BS1303">
        <v>0</v>
      </c>
      <c r="BT1303">
        <v>1494</v>
      </c>
      <c r="BU1303">
        <v>0</v>
      </c>
      <c r="BV1303">
        <v>0</v>
      </c>
      <c r="BW1303">
        <v>1</v>
      </c>
      <c r="BX1303">
        <v>0</v>
      </c>
      <c r="BY1303">
        <v>3</v>
      </c>
      <c r="BZ1303">
        <v>1</v>
      </c>
      <c r="CA1303" t="s">
        <v>97</v>
      </c>
      <c r="CB1303">
        <f t="shared" si="725"/>
        <v>5</v>
      </c>
      <c r="CC1303">
        <v>7</v>
      </c>
      <c r="CD1303" t="s">
        <v>107</v>
      </c>
      <c r="CE1303">
        <v>2</v>
      </c>
      <c r="CF1303" t="s">
        <v>97</v>
      </c>
      <c r="CG1303" t="s">
        <v>108</v>
      </c>
      <c r="CH1303">
        <f t="shared" si="726"/>
        <v>6</v>
      </c>
      <c r="CI1303">
        <v>1942</v>
      </c>
      <c r="CJ1303" t="s">
        <v>102</v>
      </c>
      <c r="CK1303">
        <f t="shared" si="727"/>
        <v>2</v>
      </c>
      <c r="CL1303">
        <v>1</v>
      </c>
      <c r="CM1303">
        <v>213</v>
      </c>
      <c r="CN1303" t="s">
        <v>98</v>
      </c>
      <c r="CO1303">
        <f t="shared" si="728"/>
        <v>4</v>
      </c>
      <c r="CP1303" t="s">
        <v>98</v>
      </c>
      <c r="CQ1303">
        <f t="shared" si="729"/>
        <v>4</v>
      </c>
      <c r="CR1303" t="s">
        <v>190</v>
      </c>
      <c r="CS1303">
        <f t="shared" si="730"/>
        <v>1</v>
      </c>
      <c r="CT1303">
        <v>0</v>
      </c>
      <c r="CU1303">
        <v>0</v>
      </c>
      <c r="CV1303">
        <v>0</v>
      </c>
      <c r="CW1303">
        <v>0</v>
      </c>
      <c r="CX1303">
        <v>224</v>
      </c>
      <c r="CY1303">
        <v>0</v>
      </c>
      <c r="CZ1303" t="s">
        <v>83</v>
      </c>
      <c r="DA1303" t="s">
        <v>83</v>
      </c>
      <c r="DB1303">
        <f t="shared" si="731"/>
        <v>5</v>
      </c>
      <c r="DC1303" t="s">
        <v>83</v>
      </c>
      <c r="DD1303">
        <v>0</v>
      </c>
      <c r="DE1303">
        <v>11</v>
      </c>
      <c r="DF1303">
        <v>2009</v>
      </c>
      <c r="DG1303">
        <f t="shared" si="734"/>
        <v>14</v>
      </c>
      <c r="DH1303" t="s">
        <v>110</v>
      </c>
      <c r="DI1303">
        <f t="shared" si="732"/>
        <v>4</v>
      </c>
      <c r="DJ1303" t="s">
        <v>111</v>
      </c>
      <c r="DK1303">
        <f t="shared" si="733"/>
        <v>5</v>
      </c>
      <c r="DL1303">
        <v>177500</v>
      </c>
    </row>
    <row r="1304" spans="1:116" x14ac:dyDescent="0.35">
      <c r="A1304">
        <v>1303</v>
      </c>
      <c r="B1304">
        <v>60</v>
      </c>
      <c r="C1304" t="s">
        <v>81</v>
      </c>
      <c r="D1304">
        <f t="shared" si="700"/>
        <v>4</v>
      </c>
      <c r="E1304">
        <v>92</v>
      </c>
      <c r="F1304">
        <v>10120</v>
      </c>
      <c r="G1304" t="s">
        <v>82</v>
      </c>
      <c r="H1304">
        <f t="shared" si="701"/>
        <v>2</v>
      </c>
      <c r="I1304" t="s">
        <v>83</v>
      </c>
      <c r="J1304" t="str">
        <f t="shared" si="702"/>
        <v/>
      </c>
      <c r="K1304" t="s">
        <v>84</v>
      </c>
      <c r="L1304">
        <f t="shared" si="703"/>
        <v>1</v>
      </c>
      <c r="M1304" t="s">
        <v>85</v>
      </c>
      <c r="N1304">
        <f t="shared" si="704"/>
        <v>2</v>
      </c>
      <c r="O1304" t="s">
        <v>86</v>
      </c>
      <c r="P1304">
        <f t="shared" si="705"/>
        <v>4</v>
      </c>
      <c r="Q1304" t="s">
        <v>87</v>
      </c>
      <c r="R1304">
        <f t="shared" si="706"/>
        <v>4</v>
      </c>
      <c r="S1304" t="s">
        <v>88</v>
      </c>
      <c r="T1304">
        <f t="shared" si="707"/>
        <v>3</v>
      </c>
      <c r="U1304" t="s">
        <v>129</v>
      </c>
      <c r="V1304">
        <f t="shared" si="708"/>
        <v>17</v>
      </c>
      <c r="W1304" t="s">
        <v>90</v>
      </c>
      <c r="X1304">
        <f t="shared" si="709"/>
        <v>7</v>
      </c>
      <c r="Y1304" t="s">
        <v>90</v>
      </c>
      <c r="Z1304">
        <f t="shared" si="710"/>
        <v>7</v>
      </c>
      <c r="AA1304" t="s">
        <v>91</v>
      </c>
      <c r="AB1304">
        <f t="shared" si="711"/>
        <v>3</v>
      </c>
      <c r="AC1304" t="s">
        <v>92</v>
      </c>
      <c r="AD1304">
        <f t="shared" si="712"/>
        <v>8</v>
      </c>
      <c r="AE1304">
        <v>8</v>
      </c>
      <c r="AF1304">
        <v>5</v>
      </c>
      <c r="AG1304">
        <v>1994</v>
      </c>
      <c r="AH1304">
        <v>1994</v>
      </c>
      <c r="AI1304" t="s">
        <v>152</v>
      </c>
      <c r="AJ1304">
        <f t="shared" si="713"/>
        <v>6</v>
      </c>
      <c r="AK1304" t="s">
        <v>94</v>
      </c>
      <c r="AL1304">
        <f t="shared" si="714"/>
        <v>8</v>
      </c>
      <c r="AM1304" t="s">
        <v>95</v>
      </c>
      <c r="AN1304">
        <f t="shared" si="715"/>
        <v>14</v>
      </c>
      <c r="AO1304" t="s">
        <v>95</v>
      </c>
      <c r="AP1304" t="s">
        <v>96</v>
      </c>
      <c r="AQ1304">
        <f t="shared" si="716"/>
        <v>4</v>
      </c>
      <c r="AR1304">
        <v>391</v>
      </c>
      <c r="AS1304" t="s">
        <v>97</v>
      </c>
      <c r="AT1304">
        <f t="shared" si="717"/>
        <v>4</v>
      </c>
      <c r="AU1304" t="s">
        <v>98</v>
      </c>
      <c r="AV1304">
        <f t="shared" si="718"/>
        <v>3</v>
      </c>
      <c r="AW1304" t="s">
        <v>99</v>
      </c>
      <c r="AX1304">
        <f t="shared" si="719"/>
        <v>6</v>
      </c>
      <c r="AY1304" t="s">
        <v>97</v>
      </c>
      <c r="AZ1304">
        <f t="shared" si="720"/>
        <v>5</v>
      </c>
      <c r="BA1304" t="s">
        <v>98</v>
      </c>
      <c r="BB1304">
        <f t="shared" si="721"/>
        <v>4</v>
      </c>
      <c r="BC1304" t="s">
        <v>100</v>
      </c>
      <c r="BD1304" t="s">
        <v>101</v>
      </c>
      <c r="BE1304">
        <f t="shared" si="722"/>
        <v>7</v>
      </c>
      <c r="BF1304">
        <v>740</v>
      </c>
      <c r="BG1304" t="s">
        <v>102</v>
      </c>
      <c r="BH1304">
        <v>0</v>
      </c>
      <c r="BI1304">
        <v>425</v>
      </c>
      <c r="BJ1304">
        <v>1165</v>
      </c>
      <c r="BK1304" t="s">
        <v>103</v>
      </c>
      <c r="BL1304">
        <f t="shared" si="723"/>
        <v>6</v>
      </c>
      <c r="BM1304" t="s">
        <v>104</v>
      </c>
      <c r="BN1304" t="s">
        <v>105</v>
      </c>
      <c r="BO1304" t="s">
        <v>106</v>
      </c>
      <c r="BP1304">
        <f t="shared" si="724"/>
        <v>6</v>
      </c>
      <c r="BQ1304">
        <v>1203</v>
      </c>
      <c r="BR1304">
        <v>1323</v>
      </c>
      <c r="BS1304">
        <v>0</v>
      </c>
      <c r="BT1304">
        <v>2526</v>
      </c>
      <c r="BU1304">
        <v>1</v>
      </c>
      <c r="BV1304">
        <v>0</v>
      </c>
      <c r="BW1304">
        <v>2</v>
      </c>
      <c r="BX1304">
        <v>1</v>
      </c>
      <c r="BY1304">
        <v>4</v>
      </c>
      <c r="BZ1304">
        <v>1</v>
      </c>
      <c r="CA1304" t="s">
        <v>97</v>
      </c>
      <c r="CB1304">
        <f t="shared" si="725"/>
        <v>5</v>
      </c>
      <c r="CC1304">
        <v>8</v>
      </c>
      <c r="CD1304" t="s">
        <v>107</v>
      </c>
      <c r="CE1304">
        <v>1</v>
      </c>
      <c r="CF1304" t="s">
        <v>98</v>
      </c>
      <c r="CG1304" t="s">
        <v>108</v>
      </c>
      <c r="CH1304">
        <f t="shared" si="726"/>
        <v>6</v>
      </c>
      <c r="CI1304">
        <v>1994</v>
      </c>
      <c r="CJ1304" t="s">
        <v>109</v>
      </c>
      <c r="CK1304">
        <f t="shared" si="727"/>
        <v>3</v>
      </c>
      <c r="CL1304">
        <v>3</v>
      </c>
      <c r="CM1304">
        <v>844</v>
      </c>
      <c r="CN1304" t="s">
        <v>98</v>
      </c>
      <c r="CO1304">
        <f t="shared" si="728"/>
        <v>4</v>
      </c>
      <c r="CP1304" t="s">
        <v>98</v>
      </c>
      <c r="CQ1304">
        <f t="shared" si="729"/>
        <v>4</v>
      </c>
      <c r="CR1304" t="s">
        <v>105</v>
      </c>
      <c r="CS1304">
        <f t="shared" si="730"/>
        <v>3</v>
      </c>
      <c r="CT1304">
        <v>309</v>
      </c>
      <c r="CU1304">
        <v>78</v>
      </c>
      <c r="CV1304">
        <v>0</v>
      </c>
      <c r="CW1304">
        <v>0</v>
      </c>
      <c r="CX1304">
        <v>0</v>
      </c>
      <c r="CY1304">
        <v>0</v>
      </c>
      <c r="CZ1304" t="s">
        <v>83</v>
      </c>
      <c r="DA1304" t="s">
        <v>83</v>
      </c>
      <c r="DB1304">
        <f t="shared" si="731"/>
        <v>5</v>
      </c>
      <c r="DC1304" t="s">
        <v>83</v>
      </c>
      <c r="DD1304">
        <v>0</v>
      </c>
      <c r="DE1304">
        <v>12</v>
      </c>
      <c r="DF1304">
        <v>2006</v>
      </c>
      <c r="DG1304">
        <f t="shared" si="734"/>
        <v>17</v>
      </c>
      <c r="DH1304" t="s">
        <v>110</v>
      </c>
      <c r="DI1304">
        <f t="shared" si="732"/>
        <v>4</v>
      </c>
      <c r="DJ1304" t="s">
        <v>111</v>
      </c>
      <c r="DK1304">
        <f t="shared" si="733"/>
        <v>5</v>
      </c>
      <c r="DL1304">
        <v>290000</v>
      </c>
    </row>
    <row r="1305" spans="1:116" x14ac:dyDescent="0.35">
      <c r="A1305">
        <v>1304</v>
      </c>
      <c r="B1305">
        <v>20</v>
      </c>
      <c r="C1305" t="s">
        <v>81</v>
      </c>
      <c r="D1305">
        <f t="shared" si="700"/>
        <v>4</v>
      </c>
      <c r="E1305">
        <v>73</v>
      </c>
      <c r="F1305">
        <v>8688</v>
      </c>
      <c r="G1305" t="s">
        <v>82</v>
      </c>
      <c r="H1305">
        <f t="shared" si="701"/>
        <v>2</v>
      </c>
      <c r="I1305" t="s">
        <v>83</v>
      </c>
      <c r="J1305" t="str">
        <f t="shared" si="702"/>
        <v/>
      </c>
      <c r="K1305" t="s">
        <v>84</v>
      </c>
      <c r="L1305">
        <f t="shared" si="703"/>
        <v>1</v>
      </c>
      <c r="M1305" t="s">
        <v>85</v>
      </c>
      <c r="N1305">
        <f t="shared" si="704"/>
        <v>2</v>
      </c>
      <c r="O1305" t="s">
        <v>86</v>
      </c>
      <c r="P1305">
        <f t="shared" si="705"/>
        <v>4</v>
      </c>
      <c r="Q1305" t="s">
        <v>87</v>
      </c>
      <c r="R1305">
        <f t="shared" si="706"/>
        <v>4</v>
      </c>
      <c r="S1305" t="s">
        <v>88</v>
      </c>
      <c r="T1305">
        <f t="shared" si="707"/>
        <v>3</v>
      </c>
      <c r="U1305" t="s">
        <v>136</v>
      </c>
      <c r="V1305">
        <f t="shared" si="708"/>
        <v>18</v>
      </c>
      <c r="W1305" t="s">
        <v>90</v>
      </c>
      <c r="X1305">
        <f t="shared" si="709"/>
        <v>7</v>
      </c>
      <c r="Y1305" t="s">
        <v>90</v>
      </c>
      <c r="Z1305">
        <f t="shared" si="710"/>
        <v>7</v>
      </c>
      <c r="AA1305" t="s">
        <v>91</v>
      </c>
      <c r="AB1305">
        <f t="shared" si="711"/>
        <v>3</v>
      </c>
      <c r="AC1305" t="s">
        <v>115</v>
      </c>
      <c r="AD1305">
        <f t="shared" si="712"/>
        <v>4</v>
      </c>
      <c r="AE1305">
        <v>7</v>
      </c>
      <c r="AF1305">
        <v>5</v>
      </c>
      <c r="AG1305">
        <v>2005</v>
      </c>
      <c r="AH1305">
        <v>2005</v>
      </c>
      <c r="AI1305" t="s">
        <v>93</v>
      </c>
      <c r="AJ1305">
        <f t="shared" si="713"/>
        <v>5</v>
      </c>
      <c r="AK1305" t="s">
        <v>94</v>
      </c>
      <c r="AL1305">
        <f t="shared" si="714"/>
        <v>8</v>
      </c>
      <c r="AM1305" t="s">
        <v>95</v>
      </c>
      <c r="AN1305">
        <f t="shared" si="715"/>
        <v>14</v>
      </c>
      <c r="AO1305" t="s">
        <v>95</v>
      </c>
      <c r="AP1305" t="s">
        <v>96</v>
      </c>
      <c r="AQ1305">
        <f t="shared" si="716"/>
        <v>4</v>
      </c>
      <c r="AR1305">
        <v>228</v>
      </c>
      <c r="AS1305" t="s">
        <v>97</v>
      </c>
      <c r="AT1305">
        <f t="shared" si="717"/>
        <v>4</v>
      </c>
      <c r="AU1305" t="s">
        <v>98</v>
      </c>
      <c r="AV1305">
        <f t="shared" si="718"/>
        <v>3</v>
      </c>
      <c r="AW1305" t="s">
        <v>99</v>
      </c>
      <c r="AX1305">
        <f t="shared" si="719"/>
        <v>6</v>
      </c>
      <c r="AY1305" t="s">
        <v>97</v>
      </c>
      <c r="AZ1305">
        <f t="shared" si="720"/>
        <v>5</v>
      </c>
      <c r="BA1305" t="s">
        <v>98</v>
      </c>
      <c r="BB1305">
        <f t="shared" si="721"/>
        <v>4</v>
      </c>
      <c r="BC1305" t="s">
        <v>130</v>
      </c>
      <c r="BD1305" t="s">
        <v>102</v>
      </c>
      <c r="BE1305">
        <f t="shared" si="722"/>
        <v>6</v>
      </c>
      <c r="BF1305">
        <v>0</v>
      </c>
      <c r="BG1305" t="s">
        <v>102</v>
      </c>
      <c r="BH1305">
        <v>0</v>
      </c>
      <c r="BI1305">
        <v>1616</v>
      </c>
      <c r="BJ1305">
        <v>1616</v>
      </c>
      <c r="BK1305" t="s">
        <v>103</v>
      </c>
      <c r="BL1305">
        <f t="shared" si="723"/>
        <v>6</v>
      </c>
      <c r="BM1305" t="s">
        <v>104</v>
      </c>
      <c r="BN1305" t="s">
        <v>105</v>
      </c>
      <c r="BO1305" t="s">
        <v>106</v>
      </c>
      <c r="BP1305">
        <f t="shared" si="724"/>
        <v>6</v>
      </c>
      <c r="BQ1305">
        <v>1616</v>
      </c>
      <c r="BR1305">
        <v>0</v>
      </c>
      <c r="BS1305">
        <v>0</v>
      </c>
      <c r="BT1305">
        <v>1616</v>
      </c>
      <c r="BU1305">
        <v>0</v>
      </c>
      <c r="BV1305">
        <v>0</v>
      </c>
      <c r="BW1305">
        <v>2</v>
      </c>
      <c r="BX1305">
        <v>0</v>
      </c>
      <c r="BY1305">
        <v>3</v>
      </c>
      <c r="BZ1305">
        <v>1</v>
      </c>
      <c r="CA1305" t="s">
        <v>97</v>
      </c>
      <c r="CB1305">
        <f t="shared" si="725"/>
        <v>5</v>
      </c>
      <c r="CC1305">
        <v>7</v>
      </c>
      <c r="CD1305" t="s">
        <v>107</v>
      </c>
      <c r="CE1305">
        <v>0</v>
      </c>
      <c r="CF1305" t="s">
        <v>83</v>
      </c>
      <c r="CG1305" t="s">
        <v>108</v>
      </c>
      <c r="CH1305">
        <f t="shared" si="726"/>
        <v>6</v>
      </c>
      <c r="CI1305">
        <v>2005</v>
      </c>
      <c r="CJ1305" t="s">
        <v>109</v>
      </c>
      <c r="CK1305">
        <f t="shared" si="727"/>
        <v>3</v>
      </c>
      <c r="CL1305">
        <v>3</v>
      </c>
      <c r="CM1305">
        <v>834</v>
      </c>
      <c r="CN1305" t="s">
        <v>98</v>
      </c>
      <c r="CO1305">
        <f t="shared" si="728"/>
        <v>4</v>
      </c>
      <c r="CP1305" t="s">
        <v>98</v>
      </c>
      <c r="CQ1305">
        <f t="shared" si="729"/>
        <v>4</v>
      </c>
      <c r="CR1305" t="s">
        <v>105</v>
      </c>
      <c r="CS1305">
        <f t="shared" si="730"/>
        <v>3</v>
      </c>
      <c r="CT1305">
        <v>208</v>
      </c>
      <c r="CU1305">
        <v>59</v>
      </c>
      <c r="CV1305">
        <v>0</v>
      </c>
      <c r="CW1305">
        <v>0</v>
      </c>
      <c r="CX1305">
        <v>0</v>
      </c>
      <c r="CY1305">
        <v>0</v>
      </c>
      <c r="CZ1305" t="s">
        <v>83</v>
      </c>
      <c r="DA1305" t="s">
        <v>83</v>
      </c>
      <c r="DB1305">
        <f t="shared" si="731"/>
        <v>5</v>
      </c>
      <c r="DC1305" t="s">
        <v>83</v>
      </c>
      <c r="DD1305">
        <v>0</v>
      </c>
      <c r="DE1305">
        <v>4</v>
      </c>
      <c r="DF1305">
        <v>2006</v>
      </c>
      <c r="DG1305">
        <f t="shared" si="734"/>
        <v>17</v>
      </c>
      <c r="DH1305" t="s">
        <v>110</v>
      </c>
      <c r="DI1305">
        <f t="shared" si="732"/>
        <v>4</v>
      </c>
      <c r="DJ1305" t="s">
        <v>111</v>
      </c>
      <c r="DK1305">
        <f t="shared" si="733"/>
        <v>5</v>
      </c>
      <c r="DL1305">
        <v>232000</v>
      </c>
    </row>
    <row r="1306" spans="1:116" x14ac:dyDescent="0.35">
      <c r="A1306">
        <v>1305</v>
      </c>
      <c r="B1306">
        <v>160</v>
      </c>
      <c r="C1306" t="s">
        <v>142</v>
      </c>
      <c r="D1306">
        <f t="shared" si="700"/>
        <v>2</v>
      </c>
      <c r="E1306">
        <v>32</v>
      </c>
      <c r="F1306">
        <v>3363</v>
      </c>
      <c r="G1306" t="s">
        <v>82</v>
      </c>
      <c r="H1306">
        <f t="shared" si="701"/>
        <v>2</v>
      </c>
      <c r="I1306" t="s">
        <v>83</v>
      </c>
      <c r="J1306" t="str">
        <f t="shared" si="702"/>
        <v/>
      </c>
      <c r="K1306" t="s">
        <v>84</v>
      </c>
      <c r="L1306">
        <f t="shared" si="703"/>
        <v>1</v>
      </c>
      <c r="M1306" t="s">
        <v>85</v>
      </c>
      <c r="N1306">
        <f t="shared" si="704"/>
        <v>2</v>
      </c>
      <c r="O1306" t="s">
        <v>86</v>
      </c>
      <c r="P1306">
        <f t="shared" si="705"/>
        <v>4</v>
      </c>
      <c r="Q1306" t="s">
        <v>87</v>
      </c>
      <c r="R1306">
        <f t="shared" si="706"/>
        <v>4</v>
      </c>
      <c r="S1306" t="s">
        <v>88</v>
      </c>
      <c r="T1306">
        <f t="shared" si="707"/>
        <v>3</v>
      </c>
      <c r="U1306" t="s">
        <v>185</v>
      </c>
      <c r="V1306">
        <f t="shared" si="708"/>
        <v>4</v>
      </c>
      <c r="W1306" t="s">
        <v>90</v>
      </c>
      <c r="X1306">
        <f t="shared" si="709"/>
        <v>7</v>
      </c>
      <c r="Y1306" t="s">
        <v>90</v>
      </c>
      <c r="Z1306">
        <f t="shared" si="710"/>
        <v>7</v>
      </c>
      <c r="AA1306" t="s">
        <v>179</v>
      </c>
      <c r="AB1306">
        <f t="shared" si="711"/>
        <v>4</v>
      </c>
      <c r="AC1306" t="s">
        <v>92</v>
      </c>
      <c r="AD1306">
        <f t="shared" si="712"/>
        <v>8</v>
      </c>
      <c r="AE1306">
        <v>7</v>
      </c>
      <c r="AF1306">
        <v>5</v>
      </c>
      <c r="AG1306">
        <v>2004</v>
      </c>
      <c r="AH1306">
        <v>2004</v>
      </c>
      <c r="AI1306" t="s">
        <v>93</v>
      </c>
      <c r="AJ1306">
        <f t="shared" si="713"/>
        <v>5</v>
      </c>
      <c r="AK1306" t="s">
        <v>94</v>
      </c>
      <c r="AL1306">
        <f t="shared" si="714"/>
        <v>8</v>
      </c>
      <c r="AM1306" t="s">
        <v>95</v>
      </c>
      <c r="AN1306">
        <f t="shared" si="715"/>
        <v>14</v>
      </c>
      <c r="AO1306" t="s">
        <v>95</v>
      </c>
      <c r="AP1306" t="s">
        <v>137</v>
      </c>
      <c r="AQ1306">
        <f t="shared" si="716"/>
        <v>5</v>
      </c>
      <c r="AR1306">
        <v>117</v>
      </c>
      <c r="AS1306" t="s">
        <v>97</v>
      </c>
      <c r="AT1306">
        <f t="shared" si="717"/>
        <v>4</v>
      </c>
      <c r="AU1306" t="s">
        <v>98</v>
      </c>
      <c r="AV1306">
        <f t="shared" si="718"/>
        <v>3</v>
      </c>
      <c r="AW1306" t="s">
        <v>99</v>
      </c>
      <c r="AX1306">
        <f t="shared" si="719"/>
        <v>6</v>
      </c>
      <c r="AY1306" t="s">
        <v>97</v>
      </c>
      <c r="AZ1306">
        <f t="shared" si="720"/>
        <v>5</v>
      </c>
      <c r="BA1306" t="s">
        <v>98</v>
      </c>
      <c r="BB1306">
        <f t="shared" si="721"/>
        <v>4</v>
      </c>
      <c r="BC1306" t="s">
        <v>100</v>
      </c>
      <c r="BD1306" t="s">
        <v>102</v>
      </c>
      <c r="BE1306">
        <f t="shared" si="722"/>
        <v>6</v>
      </c>
      <c r="BF1306">
        <v>0</v>
      </c>
      <c r="BG1306" t="s">
        <v>102</v>
      </c>
      <c r="BH1306">
        <v>0</v>
      </c>
      <c r="BI1306">
        <v>976</v>
      </c>
      <c r="BJ1306">
        <v>976</v>
      </c>
      <c r="BK1306" t="s">
        <v>103</v>
      </c>
      <c r="BL1306">
        <f t="shared" si="723"/>
        <v>6</v>
      </c>
      <c r="BM1306" t="s">
        <v>104</v>
      </c>
      <c r="BN1306" t="s">
        <v>105</v>
      </c>
      <c r="BO1306" t="s">
        <v>106</v>
      </c>
      <c r="BP1306">
        <f t="shared" si="724"/>
        <v>6</v>
      </c>
      <c r="BQ1306">
        <v>976</v>
      </c>
      <c r="BR1306">
        <v>732</v>
      </c>
      <c r="BS1306">
        <v>0</v>
      </c>
      <c r="BT1306">
        <v>1708</v>
      </c>
      <c r="BU1306">
        <v>0</v>
      </c>
      <c r="BV1306">
        <v>0</v>
      </c>
      <c r="BW1306">
        <v>2</v>
      </c>
      <c r="BX1306">
        <v>0</v>
      </c>
      <c r="BY1306">
        <v>3</v>
      </c>
      <c r="BZ1306">
        <v>1</v>
      </c>
      <c r="CA1306" t="s">
        <v>97</v>
      </c>
      <c r="CB1306">
        <f t="shared" si="725"/>
        <v>5</v>
      </c>
      <c r="CC1306">
        <v>7</v>
      </c>
      <c r="CD1306" t="s">
        <v>221</v>
      </c>
      <c r="CE1306">
        <v>0</v>
      </c>
      <c r="CF1306" t="s">
        <v>83</v>
      </c>
      <c r="CG1306" t="s">
        <v>127</v>
      </c>
      <c r="CH1306">
        <f t="shared" si="726"/>
        <v>5</v>
      </c>
      <c r="CI1306">
        <v>2004</v>
      </c>
      <c r="CJ1306" t="s">
        <v>102</v>
      </c>
      <c r="CK1306">
        <f t="shared" si="727"/>
        <v>2</v>
      </c>
      <c r="CL1306">
        <v>2</v>
      </c>
      <c r="CM1306">
        <v>380</v>
      </c>
      <c r="CN1306" t="s">
        <v>98</v>
      </c>
      <c r="CO1306">
        <f t="shared" si="728"/>
        <v>4</v>
      </c>
      <c r="CP1306" t="s">
        <v>98</v>
      </c>
      <c r="CQ1306">
        <f t="shared" si="729"/>
        <v>4</v>
      </c>
      <c r="CR1306" t="s">
        <v>105</v>
      </c>
      <c r="CS1306">
        <f t="shared" si="730"/>
        <v>3</v>
      </c>
      <c r="CT1306">
        <v>0</v>
      </c>
      <c r="CU1306">
        <v>40</v>
      </c>
      <c r="CV1306">
        <v>0</v>
      </c>
      <c r="CW1306">
        <v>0</v>
      </c>
      <c r="CX1306">
        <v>0</v>
      </c>
      <c r="CY1306">
        <v>0</v>
      </c>
      <c r="CZ1306" t="s">
        <v>83</v>
      </c>
      <c r="DA1306" t="s">
        <v>83</v>
      </c>
      <c r="DB1306">
        <f t="shared" si="731"/>
        <v>5</v>
      </c>
      <c r="DC1306" t="s">
        <v>83</v>
      </c>
      <c r="DD1306">
        <v>0</v>
      </c>
      <c r="DE1306">
        <v>4</v>
      </c>
      <c r="DF1306">
        <v>2006</v>
      </c>
      <c r="DG1306">
        <f t="shared" si="734"/>
        <v>17</v>
      </c>
      <c r="DH1306" t="s">
        <v>110</v>
      </c>
      <c r="DI1306">
        <f t="shared" si="732"/>
        <v>4</v>
      </c>
      <c r="DJ1306" t="s">
        <v>111</v>
      </c>
      <c r="DK1306">
        <f t="shared" si="733"/>
        <v>5</v>
      </c>
      <c r="DL1306">
        <v>130000</v>
      </c>
    </row>
    <row r="1307" spans="1:116" x14ac:dyDescent="0.35">
      <c r="A1307">
        <v>1306</v>
      </c>
      <c r="B1307">
        <v>20</v>
      </c>
      <c r="C1307" t="s">
        <v>81</v>
      </c>
      <c r="D1307">
        <f t="shared" si="700"/>
        <v>4</v>
      </c>
      <c r="E1307">
        <v>108</v>
      </c>
      <c r="F1307">
        <v>13173</v>
      </c>
      <c r="G1307" t="s">
        <v>82</v>
      </c>
      <c r="H1307">
        <f t="shared" si="701"/>
        <v>2</v>
      </c>
      <c r="I1307" t="s">
        <v>83</v>
      </c>
      <c r="J1307" t="str">
        <f t="shared" si="702"/>
        <v/>
      </c>
      <c r="K1307" t="s">
        <v>120</v>
      </c>
      <c r="L1307">
        <f t="shared" si="703"/>
        <v>2</v>
      </c>
      <c r="M1307" t="s">
        <v>85</v>
      </c>
      <c r="N1307">
        <f t="shared" si="704"/>
        <v>2</v>
      </c>
      <c r="O1307" t="s">
        <v>86</v>
      </c>
      <c r="P1307">
        <f t="shared" si="705"/>
        <v>4</v>
      </c>
      <c r="Q1307" t="s">
        <v>122</v>
      </c>
      <c r="R1307">
        <f t="shared" si="706"/>
        <v>2</v>
      </c>
      <c r="S1307" t="s">
        <v>88</v>
      </c>
      <c r="T1307">
        <f t="shared" si="707"/>
        <v>3</v>
      </c>
      <c r="U1307" t="s">
        <v>154</v>
      </c>
      <c r="V1307">
        <f t="shared" si="708"/>
        <v>19</v>
      </c>
      <c r="W1307" t="s">
        <v>90</v>
      </c>
      <c r="X1307">
        <f t="shared" si="709"/>
        <v>7</v>
      </c>
      <c r="Y1307" t="s">
        <v>90</v>
      </c>
      <c r="Z1307">
        <f t="shared" si="710"/>
        <v>7</v>
      </c>
      <c r="AA1307" t="s">
        <v>91</v>
      </c>
      <c r="AB1307">
        <f t="shared" si="711"/>
        <v>3</v>
      </c>
      <c r="AC1307" t="s">
        <v>115</v>
      </c>
      <c r="AD1307">
        <f t="shared" si="712"/>
        <v>4</v>
      </c>
      <c r="AE1307">
        <v>9</v>
      </c>
      <c r="AF1307">
        <v>5</v>
      </c>
      <c r="AG1307">
        <v>2006</v>
      </c>
      <c r="AH1307">
        <v>2007</v>
      </c>
      <c r="AI1307" t="s">
        <v>152</v>
      </c>
      <c r="AJ1307">
        <f t="shared" si="713"/>
        <v>6</v>
      </c>
      <c r="AK1307" t="s">
        <v>94</v>
      </c>
      <c r="AL1307">
        <f t="shared" si="714"/>
        <v>8</v>
      </c>
      <c r="AM1307" t="s">
        <v>95</v>
      </c>
      <c r="AN1307">
        <f t="shared" si="715"/>
        <v>14</v>
      </c>
      <c r="AO1307" t="s">
        <v>95</v>
      </c>
      <c r="AP1307" t="s">
        <v>137</v>
      </c>
      <c r="AQ1307">
        <f t="shared" si="716"/>
        <v>5</v>
      </c>
      <c r="AR1307">
        <v>300</v>
      </c>
      <c r="AS1307" t="s">
        <v>97</v>
      </c>
      <c r="AT1307">
        <f t="shared" si="717"/>
        <v>4</v>
      </c>
      <c r="AU1307" t="s">
        <v>98</v>
      </c>
      <c r="AV1307">
        <f t="shared" si="718"/>
        <v>3</v>
      </c>
      <c r="AW1307" t="s">
        <v>99</v>
      </c>
      <c r="AX1307">
        <f t="shared" si="719"/>
        <v>6</v>
      </c>
      <c r="AY1307" t="s">
        <v>104</v>
      </c>
      <c r="AZ1307">
        <f t="shared" si="720"/>
        <v>6</v>
      </c>
      <c r="BA1307" t="s">
        <v>98</v>
      </c>
      <c r="BB1307">
        <f t="shared" si="721"/>
        <v>4</v>
      </c>
      <c r="BC1307" t="s">
        <v>100</v>
      </c>
      <c r="BD1307" t="s">
        <v>101</v>
      </c>
      <c r="BE1307">
        <f t="shared" si="722"/>
        <v>7</v>
      </c>
      <c r="BF1307">
        <v>1572</v>
      </c>
      <c r="BG1307" t="s">
        <v>102</v>
      </c>
      <c r="BH1307">
        <v>0</v>
      </c>
      <c r="BI1307">
        <v>80</v>
      </c>
      <c r="BJ1307">
        <v>1652</v>
      </c>
      <c r="BK1307" t="s">
        <v>103</v>
      </c>
      <c r="BL1307">
        <f t="shared" si="723"/>
        <v>6</v>
      </c>
      <c r="BM1307" t="s">
        <v>104</v>
      </c>
      <c r="BN1307" t="s">
        <v>105</v>
      </c>
      <c r="BO1307" t="s">
        <v>106</v>
      </c>
      <c r="BP1307">
        <f t="shared" si="724"/>
        <v>6</v>
      </c>
      <c r="BQ1307">
        <v>1652</v>
      </c>
      <c r="BR1307">
        <v>0</v>
      </c>
      <c r="BS1307">
        <v>0</v>
      </c>
      <c r="BT1307">
        <v>1652</v>
      </c>
      <c r="BU1307">
        <v>1</v>
      </c>
      <c r="BV1307">
        <v>0</v>
      </c>
      <c r="BW1307">
        <v>2</v>
      </c>
      <c r="BX1307">
        <v>0</v>
      </c>
      <c r="BY1307">
        <v>2</v>
      </c>
      <c r="BZ1307">
        <v>1</v>
      </c>
      <c r="CA1307" t="s">
        <v>104</v>
      </c>
      <c r="CB1307">
        <f t="shared" si="725"/>
        <v>6</v>
      </c>
      <c r="CC1307">
        <v>6</v>
      </c>
      <c r="CD1307" t="s">
        <v>107</v>
      </c>
      <c r="CE1307">
        <v>2</v>
      </c>
      <c r="CF1307" t="s">
        <v>104</v>
      </c>
      <c r="CG1307" t="s">
        <v>108</v>
      </c>
      <c r="CH1307">
        <f t="shared" si="726"/>
        <v>6</v>
      </c>
      <c r="CI1307">
        <v>2006</v>
      </c>
      <c r="CJ1307" t="s">
        <v>157</v>
      </c>
      <c r="CK1307">
        <f t="shared" si="727"/>
        <v>4</v>
      </c>
      <c r="CL1307">
        <v>2</v>
      </c>
      <c r="CM1307">
        <v>840</v>
      </c>
      <c r="CN1307" t="s">
        <v>98</v>
      </c>
      <c r="CO1307">
        <f t="shared" si="728"/>
        <v>4</v>
      </c>
      <c r="CP1307" t="s">
        <v>98</v>
      </c>
      <c r="CQ1307">
        <f t="shared" si="729"/>
        <v>4</v>
      </c>
      <c r="CR1307" t="s">
        <v>105</v>
      </c>
      <c r="CS1307">
        <f t="shared" si="730"/>
        <v>3</v>
      </c>
      <c r="CT1307">
        <v>404</v>
      </c>
      <c r="CU1307">
        <v>102</v>
      </c>
      <c r="CV1307">
        <v>0</v>
      </c>
      <c r="CW1307">
        <v>0</v>
      </c>
      <c r="CX1307">
        <v>0</v>
      </c>
      <c r="CY1307">
        <v>0</v>
      </c>
      <c r="CZ1307" t="s">
        <v>83</v>
      </c>
      <c r="DA1307" t="s">
        <v>83</v>
      </c>
      <c r="DB1307">
        <f t="shared" si="731"/>
        <v>5</v>
      </c>
      <c r="DC1307" t="s">
        <v>83</v>
      </c>
      <c r="DD1307">
        <v>0</v>
      </c>
      <c r="DE1307">
        <v>11</v>
      </c>
      <c r="DF1307">
        <v>2009</v>
      </c>
      <c r="DG1307">
        <f t="shared" si="734"/>
        <v>14</v>
      </c>
      <c r="DH1307" t="s">
        <v>110</v>
      </c>
      <c r="DI1307">
        <f t="shared" si="732"/>
        <v>4</v>
      </c>
      <c r="DJ1307" t="s">
        <v>111</v>
      </c>
      <c r="DK1307">
        <f t="shared" si="733"/>
        <v>5</v>
      </c>
      <c r="DL1307">
        <v>325000</v>
      </c>
    </row>
    <row r="1308" spans="1:116" x14ac:dyDescent="0.35">
      <c r="A1308">
        <v>1307</v>
      </c>
      <c r="B1308">
        <v>120</v>
      </c>
      <c r="C1308" t="s">
        <v>81</v>
      </c>
      <c r="D1308">
        <f t="shared" si="700"/>
        <v>4</v>
      </c>
      <c r="E1308">
        <v>48</v>
      </c>
      <c r="F1308">
        <v>6955</v>
      </c>
      <c r="G1308" t="s">
        <v>82</v>
      </c>
      <c r="H1308">
        <f t="shared" si="701"/>
        <v>2</v>
      </c>
      <c r="I1308" t="s">
        <v>83</v>
      </c>
      <c r="J1308" t="str">
        <f t="shared" si="702"/>
        <v/>
      </c>
      <c r="K1308" t="s">
        <v>120</v>
      </c>
      <c r="L1308">
        <f t="shared" si="703"/>
        <v>2</v>
      </c>
      <c r="M1308" t="s">
        <v>85</v>
      </c>
      <c r="N1308">
        <f t="shared" si="704"/>
        <v>2</v>
      </c>
      <c r="O1308" t="s">
        <v>86</v>
      </c>
      <c r="P1308">
        <f t="shared" si="705"/>
        <v>4</v>
      </c>
      <c r="Q1308" t="s">
        <v>87</v>
      </c>
      <c r="R1308">
        <f t="shared" si="706"/>
        <v>4</v>
      </c>
      <c r="S1308" t="s">
        <v>88</v>
      </c>
      <c r="T1308">
        <f t="shared" si="707"/>
        <v>3</v>
      </c>
      <c r="U1308" t="s">
        <v>154</v>
      </c>
      <c r="V1308">
        <f t="shared" si="708"/>
        <v>19</v>
      </c>
      <c r="W1308" t="s">
        <v>90</v>
      </c>
      <c r="X1308">
        <f t="shared" si="709"/>
        <v>7</v>
      </c>
      <c r="Y1308" t="s">
        <v>90</v>
      </c>
      <c r="Z1308">
        <f t="shared" si="710"/>
        <v>7</v>
      </c>
      <c r="AA1308" t="s">
        <v>179</v>
      </c>
      <c r="AB1308">
        <f t="shared" si="711"/>
        <v>4</v>
      </c>
      <c r="AC1308" t="s">
        <v>115</v>
      </c>
      <c r="AD1308">
        <f t="shared" si="712"/>
        <v>4</v>
      </c>
      <c r="AE1308">
        <v>7</v>
      </c>
      <c r="AF1308">
        <v>5</v>
      </c>
      <c r="AG1308">
        <v>2005</v>
      </c>
      <c r="AH1308">
        <v>2006</v>
      </c>
      <c r="AI1308" t="s">
        <v>93</v>
      </c>
      <c r="AJ1308">
        <f t="shared" si="713"/>
        <v>5</v>
      </c>
      <c r="AK1308" t="s">
        <v>94</v>
      </c>
      <c r="AL1308">
        <f t="shared" si="714"/>
        <v>8</v>
      </c>
      <c r="AM1308" t="s">
        <v>95</v>
      </c>
      <c r="AN1308">
        <f t="shared" si="715"/>
        <v>14</v>
      </c>
      <c r="AO1308" t="s">
        <v>95</v>
      </c>
      <c r="AP1308" t="s">
        <v>137</v>
      </c>
      <c r="AQ1308">
        <f t="shared" si="716"/>
        <v>5</v>
      </c>
      <c r="AR1308">
        <v>94</v>
      </c>
      <c r="AS1308" t="s">
        <v>97</v>
      </c>
      <c r="AT1308">
        <f t="shared" si="717"/>
        <v>4</v>
      </c>
      <c r="AU1308" t="s">
        <v>98</v>
      </c>
      <c r="AV1308">
        <f t="shared" si="718"/>
        <v>3</v>
      </c>
      <c r="AW1308" t="s">
        <v>99</v>
      </c>
      <c r="AX1308">
        <f t="shared" si="719"/>
        <v>6</v>
      </c>
      <c r="AY1308" t="s">
        <v>97</v>
      </c>
      <c r="AZ1308">
        <f t="shared" si="720"/>
        <v>5</v>
      </c>
      <c r="BA1308" t="s">
        <v>98</v>
      </c>
      <c r="BB1308">
        <f t="shared" si="721"/>
        <v>4</v>
      </c>
      <c r="BC1308" t="s">
        <v>100</v>
      </c>
      <c r="BD1308" t="s">
        <v>102</v>
      </c>
      <c r="BE1308">
        <f t="shared" si="722"/>
        <v>6</v>
      </c>
      <c r="BF1308">
        <v>0</v>
      </c>
      <c r="BG1308" t="s">
        <v>102</v>
      </c>
      <c r="BH1308">
        <v>0</v>
      </c>
      <c r="BI1308">
        <v>1368</v>
      </c>
      <c r="BJ1308">
        <v>1368</v>
      </c>
      <c r="BK1308" t="s">
        <v>103</v>
      </c>
      <c r="BL1308">
        <f t="shared" si="723"/>
        <v>6</v>
      </c>
      <c r="BM1308" t="s">
        <v>104</v>
      </c>
      <c r="BN1308" t="s">
        <v>105</v>
      </c>
      <c r="BO1308" t="s">
        <v>106</v>
      </c>
      <c r="BP1308">
        <f t="shared" si="724"/>
        <v>6</v>
      </c>
      <c r="BQ1308">
        <v>1368</v>
      </c>
      <c r="BR1308">
        <v>0</v>
      </c>
      <c r="BS1308">
        <v>0</v>
      </c>
      <c r="BT1308">
        <v>1368</v>
      </c>
      <c r="BU1308">
        <v>0</v>
      </c>
      <c r="BV1308">
        <v>0</v>
      </c>
      <c r="BW1308">
        <v>2</v>
      </c>
      <c r="BX1308">
        <v>0</v>
      </c>
      <c r="BY1308">
        <v>2</v>
      </c>
      <c r="BZ1308">
        <v>1</v>
      </c>
      <c r="CA1308" t="s">
        <v>97</v>
      </c>
      <c r="CB1308">
        <f t="shared" si="725"/>
        <v>5</v>
      </c>
      <c r="CC1308">
        <v>6</v>
      </c>
      <c r="CD1308" t="s">
        <v>107</v>
      </c>
      <c r="CE1308">
        <v>1</v>
      </c>
      <c r="CF1308" t="s">
        <v>97</v>
      </c>
      <c r="CG1308" t="s">
        <v>108</v>
      </c>
      <c r="CH1308">
        <f t="shared" si="726"/>
        <v>6</v>
      </c>
      <c r="CI1308">
        <v>2005</v>
      </c>
      <c r="CJ1308" t="s">
        <v>109</v>
      </c>
      <c r="CK1308">
        <f t="shared" si="727"/>
        <v>3</v>
      </c>
      <c r="CL1308">
        <v>2</v>
      </c>
      <c r="CM1308">
        <v>474</v>
      </c>
      <c r="CN1308" t="s">
        <v>98</v>
      </c>
      <c r="CO1308">
        <f t="shared" si="728"/>
        <v>4</v>
      </c>
      <c r="CP1308" t="s">
        <v>98</v>
      </c>
      <c r="CQ1308">
        <f t="shared" si="729"/>
        <v>4</v>
      </c>
      <c r="CR1308" t="s">
        <v>105</v>
      </c>
      <c r="CS1308">
        <f t="shared" si="730"/>
        <v>3</v>
      </c>
      <c r="CT1308">
        <v>132</v>
      </c>
      <c r="CU1308">
        <v>35</v>
      </c>
      <c r="CV1308">
        <v>0</v>
      </c>
      <c r="CW1308">
        <v>0</v>
      </c>
      <c r="CX1308">
        <v>0</v>
      </c>
      <c r="CY1308">
        <v>0</v>
      </c>
      <c r="CZ1308" t="s">
        <v>83</v>
      </c>
      <c r="DA1308" t="s">
        <v>83</v>
      </c>
      <c r="DB1308">
        <f t="shared" si="731"/>
        <v>5</v>
      </c>
      <c r="DC1308" t="s">
        <v>83</v>
      </c>
      <c r="DD1308">
        <v>0</v>
      </c>
      <c r="DE1308">
        <v>9</v>
      </c>
      <c r="DF1308">
        <v>2006</v>
      </c>
      <c r="DG1308">
        <f t="shared" si="734"/>
        <v>17</v>
      </c>
      <c r="DH1308" t="s">
        <v>158</v>
      </c>
      <c r="DI1308">
        <f t="shared" si="732"/>
        <v>8</v>
      </c>
      <c r="DJ1308" t="s">
        <v>159</v>
      </c>
      <c r="DK1308">
        <f t="shared" si="733"/>
        <v>6</v>
      </c>
      <c r="DL1308">
        <v>202500</v>
      </c>
    </row>
    <row r="1309" spans="1:116" x14ac:dyDescent="0.35">
      <c r="A1309">
        <v>1308</v>
      </c>
      <c r="B1309">
        <v>20</v>
      </c>
      <c r="C1309" t="s">
        <v>81</v>
      </c>
      <c r="D1309">
        <f t="shared" si="700"/>
        <v>4</v>
      </c>
      <c r="E1309">
        <v>60</v>
      </c>
      <c r="F1309">
        <v>8072</v>
      </c>
      <c r="G1309" t="s">
        <v>82</v>
      </c>
      <c r="H1309">
        <f t="shared" si="701"/>
        <v>2</v>
      </c>
      <c r="I1309" t="s">
        <v>83</v>
      </c>
      <c r="J1309" t="str">
        <f t="shared" si="702"/>
        <v/>
      </c>
      <c r="K1309" t="s">
        <v>84</v>
      </c>
      <c r="L1309">
        <f t="shared" si="703"/>
        <v>1</v>
      </c>
      <c r="M1309" t="s">
        <v>85</v>
      </c>
      <c r="N1309">
        <f t="shared" si="704"/>
        <v>2</v>
      </c>
      <c r="O1309" t="s">
        <v>86</v>
      </c>
      <c r="P1309">
        <f t="shared" si="705"/>
        <v>4</v>
      </c>
      <c r="Q1309" t="s">
        <v>87</v>
      </c>
      <c r="R1309">
        <f t="shared" si="706"/>
        <v>4</v>
      </c>
      <c r="S1309" t="s">
        <v>88</v>
      </c>
      <c r="T1309">
        <f t="shared" si="707"/>
        <v>3</v>
      </c>
      <c r="U1309" t="s">
        <v>89</v>
      </c>
      <c r="V1309">
        <f t="shared" si="708"/>
        <v>16</v>
      </c>
      <c r="W1309" t="s">
        <v>90</v>
      </c>
      <c r="X1309">
        <f t="shared" si="709"/>
        <v>7</v>
      </c>
      <c r="Y1309" t="s">
        <v>90</v>
      </c>
      <c r="Z1309">
        <f t="shared" si="710"/>
        <v>7</v>
      </c>
      <c r="AA1309" t="s">
        <v>91</v>
      </c>
      <c r="AB1309">
        <f t="shared" si="711"/>
        <v>3</v>
      </c>
      <c r="AC1309" t="s">
        <v>115</v>
      </c>
      <c r="AD1309">
        <f t="shared" si="712"/>
        <v>4</v>
      </c>
      <c r="AE1309">
        <v>5</v>
      </c>
      <c r="AF1309">
        <v>5</v>
      </c>
      <c r="AG1309">
        <v>1994</v>
      </c>
      <c r="AH1309">
        <v>1995</v>
      </c>
      <c r="AI1309" t="s">
        <v>93</v>
      </c>
      <c r="AJ1309">
        <f t="shared" si="713"/>
        <v>5</v>
      </c>
      <c r="AK1309" t="s">
        <v>94</v>
      </c>
      <c r="AL1309">
        <f t="shared" si="714"/>
        <v>8</v>
      </c>
      <c r="AM1309" t="s">
        <v>95</v>
      </c>
      <c r="AN1309">
        <f t="shared" si="715"/>
        <v>14</v>
      </c>
      <c r="AO1309" t="s">
        <v>95</v>
      </c>
      <c r="AP1309" t="s">
        <v>117</v>
      </c>
      <c r="AQ1309">
        <f t="shared" si="716"/>
        <v>2</v>
      </c>
      <c r="AR1309">
        <v>0</v>
      </c>
      <c r="AS1309" t="s">
        <v>98</v>
      </c>
      <c r="AT1309">
        <f t="shared" si="717"/>
        <v>3</v>
      </c>
      <c r="AU1309" t="s">
        <v>97</v>
      </c>
      <c r="AV1309">
        <f t="shared" si="718"/>
        <v>4</v>
      </c>
      <c r="AW1309" t="s">
        <v>99</v>
      </c>
      <c r="AX1309">
        <f t="shared" si="719"/>
        <v>6</v>
      </c>
      <c r="AY1309" t="s">
        <v>97</v>
      </c>
      <c r="AZ1309">
        <f t="shared" si="720"/>
        <v>5</v>
      </c>
      <c r="BA1309" t="s">
        <v>97</v>
      </c>
      <c r="BB1309">
        <f t="shared" si="721"/>
        <v>5</v>
      </c>
      <c r="BC1309" t="s">
        <v>100</v>
      </c>
      <c r="BD1309" t="s">
        <v>119</v>
      </c>
      <c r="BE1309">
        <f t="shared" si="722"/>
        <v>4</v>
      </c>
      <c r="BF1309">
        <v>746</v>
      </c>
      <c r="BG1309" t="s">
        <v>102</v>
      </c>
      <c r="BH1309">
        <v>0</v>
      </c>
      <c r="BI1309">
        <v>244</v>
      </c>
      <c r="BJ1309">
        <v>990</v>
      </c>
      <c r="BK1309" t="s">
        <v>103</v>
      </c>
      <c r="BL1309">
        <f t="shared" si="723"/>
        <v>6</v>
      </c>
      <c r="BM1309" t="s">
        <v>104</v>
      </c>
      <c r="BN1309" t="s">
        <v>105</v>
      </c>
      <c r="BO1309" t="s">
        <v>106</v>
      </c>
      <c r="BP1309">
        <f t="shared" si="724"/>
        <v>6</v>
      </c>
      <c r="BQ1309">
        <v>990</v>
      </c>
      <c r="BR1309">
        <v>0</v>
      </c>
      <c r="BS1309">
        <v>0</v>
      </c>
      <c r="BT1309">
        <v>990</v>
      </c>
      <c r="BU1309">
        <v>1</v>
      </c>
      <c r="BV1309">
        <v>0</v>
      </c>
      <c r="BW1309">
        <v>1</v>
      </c>
      <c r="BX1309">
        <v>0</v>
      </c>
      <c r="BY1309">
        <v>3</v>
      </c>
      <c r="BZ1309">
        <v>1</v>
      </c>
      <c r="CA1309" t="s">
        <v>98</v>
      </c>
      <c r="CB1309">
        <f t="shared" si="725"/>
        <v>4</v>
      </c>
      <c r="CC1309">
        <v>5</v>
      </c>
      <c r="CD1309" t="s">
        <v>107</v>
      </c>
      <c r="CE1309">
        <v>0</v>
      </c>
      <c r="CF1309" t="s">
        <v>83</v>
      </c>
      <c r="CG1309" t="s">
        <v>127</v>
      </c>
      <c r="CH1309">
        <f t="shared" si="726"/>
        <v>5</v>
      </c>
      <c r="CI1309">
        <v>2000</v>
      </c>
      <c r="CJ1309" t="s">
        <v>102</v>
      </c>
      <c r="CK1309">
        <f t="shared" si="727"/>
        <v>2</v>
      </c>
      <c r="CL1309">
        <v>2</v>
      </c>
      <c r="CM1309">
        <v>480</v>
      </c>
      <c r="CN1309" t="s">
        <v>98</v>
      </c>
      <c r="CO1309">
        <f t="shared" si="728"/>
        <v>4</v>
      </c>
      <c r="CP1309" t="s">
        <v>98</v>
      </c>
      <c r="CQ1309">
        <f t="shared" si="729"/>
        <v>4</v>
      </c>
      <c r="CR1309" t="s">
        <v>105</v>
      </c>
      <c r="CS1309">
        <f t="shared" si="730"/>
        <v>3</v>
      </c>
      <c r="CT1309">
        <v>0</v>
      </c>
      <c r="CU1309">
        <v>64</v>
      </c>
      <c r="CV1309">
        <v>0</v>
      </c>
      <c r="CW1309">
        <v>0</v>
      </c>
      <c r="CX1309">
        <v>0</v>
      </c>
      <c r="CY1309">
        <v>0</v>
      </c>
      <c r="CZ1309" t="s">
        <v>83</v>
      </c>
      <c r="DA1309" t="s">
        <v>83</v>
      </c>
      <c r="DB1309">
        <f t="shared" si="731"/>
        <v>5</v>
      </c>
      <c r="DC1309" t="s">
        <v>83</v>
      </c>
      <c r="DD1309">
        <v>0</v>
      </c>
      <c r="DE1309">
        <v>5</v>
      </c>
      <c r="DF1309">
        <v>2009</v>
      </c>
      <c r="DG1309">
        <f t="shared" si="734"/>
        <v>14</v>
      </c>
      <c r="DH1309" t="s">
        <v>110</v>
      </c>
      <c r="DI1309">
        <f t="shared" si="732"/>
        <v>4</v>
      </c>
      <c r="DJ1309" t="s">
        <v>111</v>
      </c>
      <c r="DK1309">
        <f t="shared" si="733"/>
        <v>5</v>
      </c>
      <c r="DL1309">
        <v>138000</v>
      </c>
    </row>
    <row r="1310" spans="1:116" x14ac:dyDescent="0.35">
      <c r="A1310">
        <v>1309</v>
      </c>
      <c r="B1310">
        <v>20</v>
      </c>
      <c r="C1310" t="s">
        <v>142</v>
      </c>
      <c r="D1310">
        <f t="shared" si="700"/>
        <v>2</v>
      </c>
      <c r="E1310">
        <v>100</v>
      </c>
      <c r="F1310">
        <v>12000</v>
      </c>
      <c r="G1310" t="s">
        <v>82</v>
      </c>
      <c r="H1310">
        <f t="shared" si="701"/>
        <v>2</v>
      </c>
      <c r="I1310" t="s">
        <v>83</v>
      </c>
      <c r="J1310" t="str">
        <f t="shared" si="702"/>
        <v/>
      </c>
      <c r="K1310" t="s">
        <v>84</v>
      </c>
      <c r="L1310">
        <f t="shared" si="703"/>
        <v>1</v>
      </c>
      <c r="M1310" t="s">
        <v>85</v>
      </c>
      <c r="N1310">
        <f t="shared" si="704"/>
        <v>2</v>
      </c>
      <c r="O1310" t="s">
        <v>86</v>
      </c>
      <c r="P1310">
        <f t="shared" si="705"/>
        <v>4</v>
      </c>
      <c r="Q1310" t="s">
        <v>87</v>
      </c>
      <c r="R1310">
        <f t="shared" si="706"/>
        <v>4</v>
      </c>
      <c r="S1310" t="s">
        <v>88</v>
      </c>
      <c r="T1310">
        <f t="shared" si="707"/>
        <v>3</v>
      </c>
      <c r="U1310" t="s">
        <v>143</v>
      </c>
      <c r="V1310">
        <f t="shared" si="708"/>
        <v>9</v>
      </c>
      <c r="W1310" t="s">
        <v>90</v>
      </c>
      <c r="X1310">
        <f t="shared" si="709"/>
        <v>7</v>
      </c>
      <c r="Y1310" t="s">
        <v>90</v>
      </c>
      <c r="Z1310">
        <f t="shared" si="710"/>
        <v>7</v>
      </c>
      <c r="AA1310" t="s">
        <v>91</v>
      </c>
      <c r="AB1310">
        <f t="shared" si="711"/>
        <v>3</v>
      </c>
      <c r="AC1310" t="s">
        <v>115</v>
      </c>
      <c r="AD1310">
        <f t="shared" si="712"/>
        <v>4</v>
      </c>
      <c r="AE1310">
        <v>5</v>
      </c>
      <c r="AF1310">
        <v>7</v>
      </c>
      <c r="AG1310">
        <v>1948</v>
      </c>
      <c r="AH1310">
        <v>2005</v>
      </c>
      <c r="AI1310" t="s">
        <v>93</v>
      </c>
      <c r="AJ1310">
        <f t="shared" si="713"/>
        <v>5</v>
      </c>
      <c r="AK1310" t="s">
        <v>94</v>
      </c>
      <c r="AL1310">
        <f t="shared" si="714"/>
        <v>8</v>
      </c>
      <c r="AM1310" t="s">
        <v>116</v>
      </c>
      <c r="AN1310">
        <f t="shared" si="715"/>
        <v>10</v>
      </c>
      <c r="AO1310" t="s">
        <v>116</v>
      </c>
      <c r="AP1310" t="s">
        <v>117</v>
      </c>
      <c r="AQ1310">
        <f t="shared" si="716"/>
        <v>2</v>
      </c>
      <c r="AR1310">
        <v>0</v>
      </c>
      <c r="AS1310" t="s">
        <v>98</v>
      </c>
      <c r="AT1310">
        <f t="shared" si="717"/>
        <v>3</v>
      </c>
      <c r="AU1310" t="s">
        <v>98</v>
      </c>
      <c r="AV1310">
        <f t="shared" si="718"/>
        <v>3</v>
      </c>
      <c r="AW1310" t="s">
        <v>118</v>
      </c>
      <c r="AX1310">
        <f t="shared" si="719"/>
        <v>2</v>
      </c>
      <c r="AY1310" t="s">
        <v>98</v>
      </c>
      <c r="AZ1310">
        <f t="shared" si="720"/>
        <v>4</v>
      </c>
      <c r="BA1310" t="s">
        <v>98</v>
      </c>
      <c r="BB1310">
        <f t="shared" si="721"/>
        <v>4</v>
      </c>
      <c r="BC1310" t="s">
        <v>100</v>
      </c>
      <c r="BD1310" t="s">
        <v>101</v>
      </c>
      <c r="BE1310">
        <f t="shared" si="722"/>
        <v>7</v>
      </c>
      <c r="BF1310">
        <v>144</v>
      </c>
      <c r="BG1310" t="s">
        <v>119</v>
      </c>
      <c r="BH1310">
        <v>608</v>
      </c>
      <c r="BI1310">
        <v>172</v>
      </c>
      <c r="BJ1310">
        <v>924</v>
      </c>
      <c r="BK1310" t="s">
        <v>103</v>
      </c>
      <c r="BL1310">
        <f t="shared" si="723"/>
        <v>6</v>
      </c>
      <c r="BM1310" t="s">
        <v>104</v>
      </c>
      <c r="BN1310" t="s">
        <v>105</v>
      </c>
      <c r="BO1310" t="s">
        <v>106</v>
      </c>
      <c r="BP1310">
        <f t="shared" si="724"/>
        <v>6</v>
      </c>
      <c r="BQ1310">
        <v>1122</v>
      </c>
      <c r="BR1310">
        <v>0</v>
      </c>
      <c r="BS1310">
        <v>0</v>
      </c>
      <c r="BT1310">
        <v>1122</v>
      </c>
      <c r="BU1310">
        <v>1</v>
      </c>
      <c r="BV1310">
        <v>0</v>
      </c>
      <c r="BW1310">
        <v>1</v>
      </c>
      <c r="BX1310">
        <v>0</v>
      </c>
      <c r="BY1310">
        <v>2</v>
      </c>
      <c r="BZ1310">
        <v>1</v>
      </c>
      <c r="CA1310" t="s">
        <v>97</v>
      </c>
      <c r="CB1310">
        <f t="shared" si="725"/>
        <v>5</v>
      </c>
      <c r="CC1310">
        <v>6</v>
      </c>
      <c r="CD1310" t="s">
        <v>107</v>
      </c>
      <c r="CE1310">
        <v>0</v>
      </c>
      <c r="CF1310" t="s">
        <v>83</v>
      </c>
      <c r="CG1310" t="s">
        <v>108</v>
      </c>
      <c r="CH1310">
        <f t="shared" si="726"/>
        <v>6</v>
      </c>
      <c r="CI1310">
        <v>1948</v>
      </c>
      <c r="CJ1310" t="s">
        <v>102</v>
      </c>
      <c r="CK1310">
        <f t="shared" si="727"/>
        <v>2</v>
      </c>
      <c r="CL1310">
        <v>2</v>
      </c>
      <c r="CM1310">
        <v>528</v>
      </c>
      <c r="CN1310" t="s">
        <v>98</v>
      </c>
      <c r="CO1310">
        <f t="shared" si="728"/>
        <v>4</v>
      </c>
      <c r="CP1310" t="s">
        <v>98</v>
      </c>
      <c r="CQ1310">
        <f t="shared" si="729"/>
        <v>4</v>
      </c>
      <c r="CR1310" t="s">
        <v>105</v>
      </c>
      <c r="CS1310">
        <f t="shared" si="730"/>
        <v>3</v>
      </c>
      <c r="CT1310">
        <v>0</v>
      </c>
      <c r="CU1310">
        <v>36</v>
      </c>
      <c r="CV1310">
        <v>0</v>
      </c>
      <c r="CW1310">
        <v>0</v>
      </c>
      <c r="CX1310">
        <v>0</v>
      </c>
      <c r="CY1310">
        <v>0</v>
      </c>
      <c r="CZ1310" t="s">
        <v>83</v>
      </c>
      <c r="DA1310" t="s">
        <v>163</v>
      </c>
      <c r="DB1310">
        <f t="shared" si="731"/>
        <v>2</v>
      </c>
      <c r="DC1310" t="s">
        <v>83</v>
      </c>
      <c r="DD1310">
        <v>0</v>
      </c>
      <c r="DE1310">
        <v>5</v>
      </c>
      <c r="DF1310">
        <v>2008</v>
      </c>
      <c r="DG1310">
        <f t="shared" si="734"/>
        <v>15</v>
      </c>
      <c r="DH1310" t="s">
        <v>110</v>
      </c>
      <c r="DI1310">
        <f t="shared" si="732"/>
        <v>4</v>
      </c>
      <c r="DJ1310" t="s">
        <v>111</v>
      </c>
      <c r="DK1310">
        <f t="shared" si="733"/>
        <v>5</v>
      </c>
      <c r="DL1310">
        <v>147000</v>
      </c>
    </row>
    <row r="1311" spans="1:116" x14ac:dyDescent="0.35">
      <c r="A1311">
        <v>1310</v>
      </c>
      <c r="B1311">
        <v>20</v>
      </c>
      <c r="C1311" t="s">
        <v>81</v>
      </c>
      <c r="D1311">
        <f t="shared" si="700"/>
        <v>4</v>
      </c>
      <c r="E1311" t="s">
        <v>83</v>
      </c>
      <c r="F1311">
        <v>7153</v>
      </c>
      <c r="G1311" t="s">
        <v>82</v>
      </c>
      <c r="H1311">
        <f t="shared" si="701"/>
        <v>2</v>
      </c>
      <c r="I1311" t="s">
        <v>83</v>
      </c>
      <c r="J1311" t="str">
        <f t="shared" si="702"/>
        <v/>
      </c>
      <c r="K1311" t="s">
        <v>84</v>
      </c>
      <c r="L1311">
        <f t="shared" si="703"/>
        <v>1</v>
      </c>
      <c r="M1311" t="s">
        <v>85</v>
      </c>
      <c r="N1311">
        <f t="shared" si="704"/>
        <v>2</v>
      </c>
      <c r="O1311" t="s">
        <v>86</v>
      </c>
      <c r="P1311">
        <f t="shared" si="705"/>
        <v>4</v>
      </c>
      <c r="Q1311" t="s">
        <v>87</v>
      </c>
      <c r="R1311">
        <f t="shared" si="706"/>
        <v>4</v>
      </c>
      <c r="S1311" t="s">
        <v>88</v>
      </c>
      <c r="T1311">
        <f t="shared" si="707"/>
        <v>3</v>
      </c>
      <c r="U1311" t="s">
        <v>170</v>
      </c>
      <c r="V1311">
        <f t="shared" si="708"/>
        <v>15</v>
      </c>
      <c r="W1311" t="s">
        <v>90</v>
      </c>
      <c r="X1311">
        <f t="shared" si="709"/>
        <v>7</v>
      </c>
      <c r="Y1311" t="s">
        <v>90</v>
      </c>
      <c r="Z1311">
        <f t="shared" si="710"/>
        <v>7</v>
      </c>
      <c r="AA1311" t="s">
        <v>91</v>
      </c>
      <c r="AB1311">
        <f t="shared" si="711"/>
        <v>3</v>
      </c>
      <c r="AC1311" t="s">
        <v>115</v>
      </c>
      <c r="AD1311">
        <f t="shared" si="712"/>
        <v>4</v>
      </c>
      <c r="AE1311">
        <v>6</v>
      </c>
      <c r="AF1311">
        <v>5</v>
      </c>
      <c r="AG1311">
        <v>1991</v>
      </c>
      <c r="AH1311">
        <v>1991</v>
      </c>
      <c r="AI1311" t="s">
        <v>93</v>
      </c>
      <c r="AJ1311">
        <f t="shared" si="713"/>
        <v>5</v>
      </c>
      <c r="AK1311" t="s">
        <v>94</v>
      </c>
      <c r="AL1311">
        <f t="shared" si="714"/>
        <v>8</v>
      </c>
      <c r="AM1311" t="s">
        <v>140</v>
      </c>
      <c r="AN1311">
        <f t="shared" si="715"/>
        <v>9</v>
      </c>
      <c r="AO1311" t="s">
        <v>140</v>
      </c>
      <c r="AP1311" t="s">
        <v>96</v>
      </c>
      <c r="AQ1311">
        <f t="shared" si="716"/>
        <v>4</v>
      </c>
      <c r="AR1311">
        <v>88</v>
      </c>
      <c r="AS1311" t="s">
        <v>98</v>
      </c>
      <c r="AT1311">
        <f t="shared" si="717"/>
        <v>3</v>
      </c>
      <c r="AU1311" t="s">
        <v>98</v>
      </c>
      <c r="AV1311">
        <f t="shared" si="718"/>
        <v>3</v>
      </c>
      <c r="AW1311" t="s">
        <v>118</v>
      </c>
      <c r="AX1311">
        <f t="shared" si="719"/>
        <v>2</v>
      </c>
      <c r="AY1311" t="s">
        <v>97</v>
      </c>
      <c r="AZ1311">
        <f t="shared" si="720"/>
        <v>5</v>
      </c>
      <c r="BA1311" t="s">
        <v>98</v>
      </c>
      <c r="BB1311">
        <f t="shared" si="721"/>
        <v>4</v>
      </c>
      <c r="BC1311" t="s">
        <v>100</v>
      </c>
      <c r="BD1311" t="s">
        <v>101</v>
      </c>
      <c r="BE1311">
        <f t="shared" si="722"/>
        <v>7</v>
      </c>
      <c r="BF1311">
        <v>1200</v>
      </c>
      <c r="BG1311" t="s">
        <v>102</v>
      </c>
      <c r="BH1311">
        <v>0</v>
      </c>
      <c r="BI1311">
        <v>78</v>
      </c>
      <c r="BJ1311">
        <v>1278</v>
      </c>
      <c r="BK1311" t="s">
        <v>103</v>
      </c>
      <c r="BL1311">
        <f t="shared" si="723"/>
        <v>6</v>
      </c>
      <c r="BM1311" t="s">
        <v>97</v>
      </c>
      <c r="BN1311" t="s">
        <v>105</v>
      </c>
      <c r="BO1311" t="s">
        <v>106</v>
      </c>
      <c r="BP1311">
        <f t="shared" si="724"/>
        <v>6</v>
      </c>
      <c r="BQ1311">
        <v>1294</v>
      </c>
      <c r="BR1311">
        <v>0</v>
      </c>
      <c r="BS1311">
        <v>0</v>
      </c>
      <c r="BT1311">
        <v>1294</v>
      </c>
      <c r="BU1311">
        <v>1</v>
      </c>
      <c r="BV1311">
        <v>0</v>
      </c>
      <c r="BW1311">
        <v>2</v>
      </c>
      <c r="BX1311">
        <v>0</v>
      </c>
      <c r="BY1311">
        <v>3</v>
      </c>
      <c r="BZ1311">
        <v>1</v>
      </c>
      <c r="CA1311" t="s">
        <v>97</v>
      </c>
      <c r="CB1311">
        <f t="shared" si="725"/>
        <v>5</v>
      </c>
      <c r="CC1311">
        <v>6</v>
      </c>
      <c r="CD1311" t="s">
        <v>107</v>
      </c>
      <c r="CE1311">
        <v>0</v>
      </c>
      <c r="CF1311" t="s">
        <v>83</v>
      </c>
      <c r="CG1311" t="s">
        <v>108</v>
      </c>
      <c r="CH1311">
        <f t="shared" si="726"/>
        <v>6</v>
      </c>
      <c r="CI1311">
        <v>1991</v>
      </c>
      <c r="CJ1311" t="s">
        <v>109</v>
      </c>
      <c r="CK1311">
        <f t="shared" si="727"/>
        <v>3</v>
      </c>
      <c r="CL1311">
        <v>2</v>
      </c>
      <c r="CM1311">
        <v>496</v>
      </c>
      <c r="CN1311" t="s">
        <v>98</v>
      </c>
      <c r="CO1311">
        <f t="shared" si="728"/>
        <v>4</v>
      </c>
      <c r="CP1311" t="s">
        <v>98</v>
      </c>
      <c r="CQ1311">
        <f t="shared" si="729"/>
        <v>4</v>
      </c>
      <c r="CR1311" t="s">
        <v>105</v>
      </c>
      <c r="CS1311">
        <f t="shared" si="730"/>
        <v>3</v>
      </c>
      <c r="CT1311">
        <v>112</v>
      </c>
      <c r="CU1311">
        <v>51</v>
      </c>
      <c r="CV1311">
        <v>0</v>
      </c>
      <c r="CW1311">
        <v>0</v>
      </c>
      <c r="CX1311">
        <v>0</v>
      </c>
      <c r="CY1311">
        <v>0</v>
      </c>
      <c r="CZ1311" t="s">
        <v>83</v>
      </c>
      <c r="DA1311" t="s">
        <v>163</v>
      </c>
      <c r="DB1311">
        <f t="shared" si="731"/>
        <v>2</v>
      </c>
      <c r="DC1311" t="s">
        <v>83</v>
      </c>
      <c r="DD1311">
        <v>0</v>
      </c>
      <c r="DE1311">
        <v>6</v>
      </c>
      <c r="DF1311">
        <v>2008</v>
      </c>
      <c r="DG1311">
        <f t="shared" si="734"/>
        <v>15</v>
      </c>
      <c r="DH1311" t="s">
        <v>110</v>
      </c>
      <c r="DI1311">
        <f t="shared" si="732"/>
        <v>4</v>
      </c>
      <c r="DJ1311" t="s">
        <v>111</v>
      </c>
      <c r="DK1311">
        <f t="shared" si="733"/>
        <v>5</v>
      </c>
      <c r="DL1311">
        <v>179200</v>
      </c>
    </row>
    <row r="1312" spans="1:116" x14ac:dyDescent="0.35">
      <c r="A1312">
        <v>1311</v>
      </c>
      <c r="B1312">
        <v>20</v>
      </c>
      <c r="C1312" t="s">
        <v>81</v>
      </c>
      <c r="D1312">
        <f t="shared" si="700"/>
        <v>4</v>
      </c>
      <c r="E1312">
        <v>100</v>
      </c>
      <c r="F1312">
        <v>17500</v>
      </c>
      <c r="G1312" t="s">
        <v>82</v>
      </c>
      <c r="H1312">
        <f t="shared" si="701"/>
        <v>2</v>
      </c>
      <c r="I1312" t="s">
        <v>83</v>
      </c>
      <c r="J1312" t="str">
        <f t="shared" si="702"/>
        <v/>
      </c>
      <c r="K1312" t="s">
        <v>84</v>
      </c>
      <c r="L1312">
        <f t="shared" si="703"/>
        <v>1</v>
      </c>
      <c r="M1312" t="s">
        <v>85</v>
      </c>
      <c r="N1312">
        <f t="shared" si="704"/>
        <v>2</v>
      </c>
      <c r="O1312" t="s">
        <v>86</v>
      </c>
      <c r="P1312">
        <f t="shared" si="705"/>
        <v>4</v>
      </c>
      <c r="Q1312" t="s">
        <v>87</v>
      </c>
      <c r="R1312">
        <f t="shared" si="706"/>
        <v>4</v>
      </c>
      <c r="S1312" t="s">
        <v>88</v>
      </c>
      <c r="T1312">
        <f t="shared" si="707"/>
        <v>3</v>
      </c>
      <c r="U1312" t="s">
        <v>123</v>
      </c>
      <c r="V1312">
        <f t="shared" si="708"/>
        <v>14</v>
      </c>
      <c r="W1312" t="s">
        <v>204</v>
      </c>
      <c r="X1312">
        <f t="shared" si="709"/>
        <v>4</v>
      </c>
      <c r="Y1312" t="s">
        <v>90</v>
      </c>
      <c r="Z1312">
        <f t="shared" si="710"/>
        <v>7</v>
      </c>
      <c r="AA1312" t="s">
        <v>91</v>
      </c>
      <c r="AB1312">
        <f t="shared" si="711"/>
        <v>3</v>
      </c>
      <c r="AC1312" t="s">
        <v>115</v>
      </c>
      <c r="AD1312">
        <f t="shared" si="712"/>
        <v>4</v>
      </c>
      <c r="AE1312">
        <v>7</v>
      </c>
      <c r="AF1312">
        <v>8</v>
      </c>
      <c r="AG1312">
        <v>1959</v>
      </c>
      <c r="AH1312">
        <v>2002</v>
      </c>
      <c r="AI1312" t="s">
        <v>93</v>
      </c>
      <c r="AJ1312">
        <f t="shared" si="713"/>
        <v>5</v>
      </c>
      <c r="AK1312" t="s">
        <v>94</v>
      </c>
      <c r="AL1312">
        <f t="shared" si="714"/>
        <v>8</v>
      </c>
      <c r="AM1312" t="s">
        <v>96</v>
      </c>
      <c r="AN1312">
        <f t="shared" si="715"/>
        <v>5</v>
      </c>
      <c r="AO1312" t="s">
        <v>140</v>
      </c>
      <c r="AP1312" t="s">
        <v>117</v>
      </c>
      <c r="AQ1312">
        <f t="shared" si="716"/>
        <v>2</v>
      </c>
      <c r="AR1312">
        <v>0</v>
      </c>
      <c r="AS1312" t="s">
        <v>97</v>
      </c>
      <c r="AT1312">
        <f t="shared" si="717"/>
        <v>4</v>
      </c>
      <c r="AU1312" t="s">
        <v>97</v>
      </c>
      <c r="AV1312">
        <f t="shared" si="718"/>
        <v>4</v>
      </c>
      <c r="AW1312" t="s">
        <v>99</v>
      </c>
      <c r="AX1312">
        <f t="shared" si="719"/>
        <v>6</v>
      </c>
      <c r="AY1312" t="s">
        <v>97</v>
      </c>
      <c r="AZ1312">
        <f t="shared" si="720"/>
        <v>5</v>
      </c>
      <c r="BA1312" t="s">
        <v>98</v>
      </c>
      <c r="BB1312">
        <f t="shared" si="721"/>
        <v>4</v>
      </c>
      <c r="BC1312" t="s">
        <v>130</v>
      </c>
      <c r="BD1312" t="s">
        <v>101</v>
      </c>
      <c r="BE1312">
        <f t="shared" si="722"/>
        <v>7</v>
      </c>
      <c r="BF1312">
        <v>1406</v>
      </c>
      <c r="BG1312" t="s">
        <v>102</v>
      </c>
      <c r="BH1312">
        <v>0</v>
      </c>
      <c r="BI1312">
        <v>496</v>
      </c>
      <c r="BJ1312">
        <v>1902</v>
      </c>
      <c r="BK1312" t="s">
        <v>103</v>
      </c>
      <c r="BL1312">
        <f t="shared" si="723"/>
        <v>6</v>
      </c>
      <c r="BM1312" t="s">
        <v>98</v>
      </c>
      <c r="BN1312" t="s">
        <v>105</v>
      </c>
      <c r="BO1312" t="s">
        <v>106</v>
      </c>
      <c r="BP1312">
        <f t="shared" si="724"/>
        <v>6</v>
      </c>
      <c r="BQ1312">
        <v>1902</v>
      </c>
      <c r="BR1312">
        <v>0</v>
      </c>
      <c r="BS1312">
        <v>0</v>
      </c>
      <c r="BT1312">
        <v>1902</v>
      </c>
      <c r="BU1312">
        <v>1</v>
      </c>
      <c r="BV1312">
        <v>0</v>
      </c>
      <c r="BW1312">
        <v>2</v>
      </c>
      <c r="BX1312">
        <v>0</v>
      </c>
      <c r="BY1312">
        <v>3</v>
      </c>
      <c r="BZ1312">
        <v>1</v>
      </c>
      <c r="CA1312" t="s">
        <v>104</v>
      </c>
      <c r="CB1312">
        <f t="shared" si="725"/>
        <v>6</v>
      </c>
      <c r="CC1312">
        <v>7</v>
      </c>
      <c r="CD1312" t="s">
        <v>107</v>
      </c>
      <c r="CE1312">
        <v>2</v>
      </c>
      <c r="CF1312" t="s">
        <v>98</v>
      </c>
      <c r="CG1312" t="s">
        <v>108</v>
      </c>
      <c r="CH1312">
        <f t="shared" si="726"/>
        <v>6</v>
      </c>
      <c r="CI1312">
        <v>1959</v>
      </c>
      <c r="CJ1312" t="s">
        <v>157</v>
      </c>
      <c r="CK1312">
        <f t="shared" si="727"/>
        <v>4</v>
      </c>
      <c r="CL1312">
        <v>2</v>
      </c>
      <c r="CM1312">
        <v>567</v>
      </c>
      <c r="CN1312" t="s">
        <v>98</v>
      </c>
      <c r="CO1312">
        <f t="shared" si="728"/>
        <v>4</v>
      </c>
      <c r="CP1312" t="s">
        <v>98</v>
      </c>
      <c r="CQ1312">
        <f t="shared" si="729"/>
        <v>4</v>
      </c>
      <c r="CR1312" t="s">
        <v>105</v>
      </c>
      <c r="CS1312">
        <f t="shared" si="730"/>
        <v>3</v>
      </c>
      <c r="CT1312">
        <v>0</v>
      </c>
      <c r="CU1312">
        <v>207</v>
      </c>
      <c r="CV1312">
        <v>162</v>
      </c>
      <c r="CW1312">
        <v>0</v>
      </c>
      <c r="CX1312">
        <v>0</v>
      </c>
      <c r="CY1312">
        <v>0</v>
      </c>
      <c r="CZ1312" t="s">
        <v>83</v>
      </c>
      <c r="DA1312" t="s">
        <v>83</v>
      </c>
      <c r="DB1312">
        <f t="shared" si="731"/>
        <v>5</v>
      </c>
      <c r="DC1312" t="s">
        <v>83</v>
      </c>
      <c r="DD1312">
        <v>0</v>
      </c>
      <c r="DE1312">
        <v>5</v>
      </c>
      <c r="DF1312">
        <v>2010</v>
      </c>
      <c r="DG1312">
        <f t="shared" si="734"/>
        <v>13</v>
      </c>
      <c r="DH1312" t="s">
        <v>110</v>
      </c>
      <c r="DI1312">
        <f t="shared" si="732"/>
        <v>4</v>
      </c>
      <c r="DJ1312" t="s">
        <v>111</v>
      </c>
      <c r="DK1312">
        <f t="shared" si="733"/>
        <v>5</v>
      </c>
      <c r="DL1312">
        <v>335000</v>
      </c>
    </row>
    <row r="1313" spans="1:116" x14ac:dyDescent="0.35">
      <c r="A1313">
        <v>1312</v>
      </c>
      <c r="B1313">
        <v>20</v>
      </c>
      <c r="C1313" t="s">
        <v>81</v>
      </c>
      <c r="D1313">
        <f t="shared" si="700"/>
        <v>4</v>
      </c>
      <c r="E1313">
        <v>68</v>
      </c>
      <c r="F1313">
        <v>8814</v>
      </c>
      <c r="G1313" t="s">
        <v>82</v>
      </c>
      <c r="H1313">
        <f t="shared" si="701"/>
        <v>2</v>
      </c>
      <c r="I1313" t="s">
        <v>83</v>
      </c>
      <c r="J1313" t="str">
        <f t="shared" si="702"/>
        <v/>
      </c>
      <c r="K1313" t="s">
        <v>84</v>
      </c>
      <c r="L1313">
        <f t="shared" si="703"/>
        <v>1</v>
      </c>
      <c r="M1313" t="s">
        <v>85</v>
      </c>
      <c r="N1313">
        <f t="shared" si="704"/>
        <v>2</v>
      </c>
      <c r="O1313" t="s">
        <v>86</v>
      </c>
      <c r="P1313">
        <f t="shared" si="705"/>
        <v>4</v>
      </c>
      <c r="Q1313" t="s">
        <v>87</v>
      </c>
      <c r="R1313">
        <f t="shared" si="706"/>
        <v>4</v>
      </c>
      <c r="S1313" t="s">
        <v>88</v>
      </c>
      <c r="T1313">
        <f t="shared" si="707"/>
        <v>3</v>
      </c>
      <c r="U1313" t="s">
        <v>89</v>
      </c>
      <c r="V1313">
        <f t="shared" si="708"/>
        <v>16</v>
      </c>
      <c r="W1313" t="s">
        <v>90</v>
      </c>
      <c r="X1313">
        <f t="shared" si="709"/>
        <v>7</v>
      </c>
      <c r="Y1313" t="s">
        <v>90</v>
      </c>
      <c r="Z1313">
        <f t="shared" si="710"/>
        <v>7</v>
      </c>
      <c r="AA1313" t="s">
        <v>91</v>
      </c>
      <c r="AB1313">
        <f t="shared" si="711"/>
        <v>3</v>
      </c>
      <c r="AC1313" t="s">
        <v>115</v>
      </c>
      <c r="AD1313">
        <f t="shared" si="712"/>
        <v>4</v>
      </c>
      <c r="AE1313">
        <v>7</v>
      </c>
      <c r="AF1313">
        <v>5</v>
      </c>
      <c r="AG1313">
        <v>2005</v>
      </c>
      <c r="AH1313">
        <v>2007</v>
      </c>
      <c r="AI1313" t="s">
        <v>93</v>
      </c>
      <c r="AJ1313">
        <f t="shared" si="713"/>
        <v>5</v>
      </c>
      <c r="AK1313" t="s">
        <v>94</v>
      </c>
      <c r="AL1313">
        <f t="shared" si="714"/>
        <v>8</v>
      </c>
      <c r="AM1313" t="s">
        <v>95</v>
      </c>
      <c r="AN1313">
        <f t="shared" si="715"/>
        <v>14</v>
      </c>
      <c r="AO1313" t="s">
        <v>95</v>
      </c>
      <c r="AP1313" t="s">
        <v>96</v>
      </c>
      <c r="AQ1313">
        <f t="shared" si="716"/>
        <v>4</v>
      </c>
      <c r="AR1313">
        <v>80</v>
      </c>
      <c r="AS1313" t="s">
        <v>97</v>
      </c>
      <c r="AT1313">
        <f t="shared" si="717"/>
        <v>4</v>
      </c>
      <c r="AU1313" t="s">
        <v>98</v>
      </c>
      <c r="AV1313">
        <f t="shared" si="718"/>
        <v>3</v>
      </c>
      <c r="AW1313" t="s">
        <v>99</v>
      </c>
      <c r="AX1313">
        <f t="shared" si="719"/>
        <v>6</v>
      </c>
      <c r="AY1313" t="s">
        <v>97</v>
      </c>
      <c r="AZ1313">
        <f t="shared" si="720"/>
        <v>5</v>
      </c>
      <c r="BA1313" t="s">
        <v>98</v>
      </c>
      <c r="BB1313">
        <f t="shared" si="721"/>
        <v>4</v>
      </c>
      <c r="BC1313" t="s">
        <v>100</v>
      </c>
      <c r="BD1313" t="s">
        <v>101</v>
      </c>
      <c r="BE1313">
        <f t="shared" si="722"/>
        <v>7</v>
      </c>
      <c r="BF1313">
        <v>925</v>
      </c>
      <c r="BG1313" t="s">
        <v>102</v>
      </c>
      <c r="BH1313">
        <v>0</v>
      </c>
      <c r="BI1313">
        <v>349</v>
      </c>
      <c r="BJ1313">
        <v>1274</v>
      </c>
      <c r="BK1313" t="s">
        <v>103</v>
      </c>
      <c r="BL1313">
        <f t="shared" si="723"/>
        <v>6</v>
      </c>
      <c r="BM1313" t="s">
        <v>104</v>
      </c>
      <c r="BN1313" t="s">
        <v>105</v>
      </c>
      <c r="BO1313" t="s">
        <v>106</v>
      </c>
      <c r="BP1313">
        <f t="shared" si="724"/>
        <v>6</v>
      </c>
      <c r="BQ1313">
        <v>1274</v>
      </c>
      <c r="BR1313">
        <v>0</v>
      </c>
      <c r="BS1313">
        <v>0</v>
      </c>
      <c r="BT1313">
        <v>1274</v>
      </c>
      <c r="BU1313">
        <v>1</v>
      </c>
      <c r="BV1313">
        <v>0</v>
      </c>
      <c r="BW1313">
        <v>2</v>
      </c>
      <c r="BX1313">
        <v>0</v>
      </c>
      <c r="BY1313">
        <v>3</v>
      </c>
      <c r="BZ1313">
        <v>1</v>
      </c>
      <c r="CA1313" t="s">
        <v>97</v>
      </c>
      <c r="CB1313">
        <f t="shared" si="725"/>
        <v>5</v>
      </c>
      <c r="CC1313">
        <v>6</v>
      </c>
      <c r="CD1313" t="s">
        <v>107</v>
      </c>
      <c r="CE1313">
        <v>0</v>
      </c>
      <c r="CF1313" t="s">
        <v>83</v>
      </c>
      <c r="CG1313" t="s">
        <v>108</v>
      </c>
      <c r="CH1313">
        <f t="shared" si="726"/>
        <v>6</v>
      </c>
      <c r="CI1313">
        <v>2005</v>
      </c>
      <c r="CJ1313" t="s">
        <v>109</v>
      </c>
      <c r="CK1313">
        <f t="shared" si="727"/>
        <v>3</v>
      </c>
      <c r="CL1313">
        <v>2</v>
      </c>
      <c r="CM1313">
        <v>508</v>
      </c>
      <c r="CN1313" t="s">
        <v>98</v>
      </c>
      <c r="CO1313">
        <f t="shared" si="728"/>
        <v>4</v>
      </c>
      <c r="CP1313" t="s">
        <v>98</v>
      </c>
      <c r="CQ1313">
        <f t="shared" si="729"/>
        <v>4</v>
      </c>
      <c r="CR1313" t="s">
        <v>105</v>
      </c>
      <c r="CS1313">
        <f t="shared" si="730"/>
        <v>3</v>
      </c>
      <c r="CT1313">
        <v>264</v>
      </c>
      <c r="CU1313">
        <v>98</v>
      </c>
      <c r="CV1313">
        <v>0</v>
      </c>
      <c r="CW1313">
        <v>0</v>
      </c>
      <c r="CX1313">
        <v>0</v>
      </c>
      <c r="CY1313">
        <v>0</v>
      </c>
      <c r="CZ1313" t="s">
        <v>83</v>
      </c>
      <c r="DA1313" t="s">
        <v>83</v>
      </c>
      <c r="DB1313">
        <f t="shared" si="731"/>
        <v>5</v>
      </c>
      <c r="DC1313" t="s">
        <v>83</v>
      </c>
      <c r="DD1313">
        <v>0</v>
      </c>
      <c r="DE1313">
        <v>1</v>
      </c>
      <c r="DF1313">
        <v>2007</v>
      </c>
      <c r="DG1313">
        <f t="shared" si="734"/>
        <v>16</v>
      </c>
      <c r="DH1313" t="s">
        <v>158</v>
      </c>
      <c r="DI1313">
        <f t="shared" si="732"/>
        <v>8</v>
      </c>
      <c r="DJ1313" t="s">
        <v>159</v>
      </c>
      <c r="DK1313">
        <f t="shared" si="733"/>
        <v>6</v>
      </c>
      <c r="DL1313">
        <v>203000</v>
      </c>
    </row>
    <row r="1314" spans="1:116" x14ac:dyDescent="0.35">
      <c r="A1314">
        <v>1313</v>
      </c>
      <c r="B1314">
        <v>60</v>
      </c>
      <c r="C1314" t="s">
        <v>81</v>
      </c>
      <c r="D1314">
        <f t="shared" si="700"/>
        <v>4</v>
      </c>
      <c r="E1314" t="s">
        <v>83</v>
      </c>
      <c r="F1314">
        <v>9572</v>
      </c>
      <c r="G1314" t="s">
        <v>82</v>
      </c>
      <c r="H1314">
        <f t="shared" si="701"/>
        <v>2</v>
      </c>
      <c r="I1314" t="s">
        <v>83</v>
      </c>
      <c r="J1314" t="str">
        <f t="shared" si="702"/>
        <v/>
      </c>
      <c r="K1314" t="s">
        <v>120</v>
      </c>
      <c r="L1314">
        <f t="shared" si="703"/>
        <v>2</v>
      </c>
      <c r="M1314" t="s">
        <v>85</v>
      </c>
      <c r="N1314">
        <f t="shared" si="704"/>
        <v>2</v>
      </c>
      <c r="O1314" t="s">
        <v>86</v>
      </c>
      <c r="P1314">
        <f t="shared" si="705"/>
        <v>4</v>
      </c>
      <c r="Q1314" t="s">
        <v>87</v>
      </c>
      <c r="R1314">
        <f t="shared" si="706"/>
        <v>4</v>
      </c>
      <c r="S1314" t="s">
        <v>88</v>
      </c>
      <c r="T1314">
        <f t="shared" si="707"/>
        <v>3</v>
      </c>
      <c r="U1314" t="s">
        <v>129</v>
      </c>
      <c r="V1314">
        <f t="shared" si="708"/>
        <v>17</v>
      </c>
      <c r="W1314" t="s">
        <v>90</v>
      </c>
      <c r="X1314">
        <f t="shared" si="709"/>
        <v>7</v>
      </c>
      <c r="Y1314" t="s">
        <v>90</v>
      </c>
      <c r="Z1314">
        <f t="shared" si="710"/>
        <v>7</v>
      </c>
      <c r="AA1314" t="s">
        <v>91</v>
      </c>
      <c r="AB1314">
        <f t="shared" si="711"/>
        <v>3</v>
      </c>
      <c r="AC1314" t="s">
        <v>92</v>
      </c>
      <c r="AD1314">
        <f t="shared" si="712"/>
        <v>8</v>
      </c>
      <c r="AE1314">
        <v>8</v>
      </c>
      <c r="AF1314">
        <v>5</v>
      </c>
      <c r="AG1314">
        <v>1990</v>
      </c>
      <c r="AH1314">
        <v>1990</v>
      </c>
      <c r="AI1314" t="s">
        <v>93</v>
      </c>
      <c r="AJ1314">
        <f t="shared" si="713"/>
        <v>5</v>
      </c>
      <c r="AK1314" t="s">
        <v>94</v>
      </c>
      <c r="AL1314">
        <f t="shared" si="714"/>
        <v>8</v>
      </c>
      <c r="AM1314" t="s">
        <v>124</v>
      </c>
      <c r="AN1314">
        <f t="shared" si="715"/>
        <v>4</v>
      </c>
      <c r="AO1314" t="s">
        <v>124</v>
      </c>
      <c r="AP1314" t="s">
        <v>96</v>
      </c>
      <c r="AQ1314">
        <f t="shared" si="716"/>
        <v>4</v>
      </c>
      <c r="AR1314">
        <v>336</v>
      </c>
      <c r="AS1314" t="s">
        <v>97</v>
      </c>
      <c r="AT1314">
        <f t="shared" si="717"/>
        <v>4</v>
      </c>
      <c r="AU1314" t="s">
        <v>98</v>
      </c>
      <c r="AV1314">
        <f t="shared" si="718"/>
        <v>3</v>
      </c>
      <c r="AW1314" t="s">
        <v>99</v>
      </c>
      <c r="AX1314">
        <f t="shared" si="719"/>
        <v>6</v>
      </c>
      <c r="AY1314" t="s">
        <v>104</v>
      </c>
      <c r="AZ1314">
        <f t="shared" si="720"/>
        <v>6</v>
      </c>
      <c r="BA1314" t="s">
        <v>98</v>
      </c>
      <c r="BB1314">
        <f t="shared" si="721"/>
        <v>4</v>
      </c>
      <c r="BC1314" t="s">
        <v>100</v>
      </c>
      <c r="BD1314" t="s">
        <v>101</v>
      </c>
      <c r="BE1314">
        <f t="shared" si="722"/>
        <v>7</v>
      </c>
      <c r="BF1314">
        <v>482</v>
      </c>
      <c r="BG1314" t="s">
        <v>102</v>
      </c>
      <c r="BH1314">
        <v>0</v>
      </c>
      <c r="BI1314">
        <v>971</v>
      </c>
      <c r="BJ1314">
        <v>1453</v>
      </c>
      <c r="BK1314" t="s">
        <v>103</v>
      </c>
      <c r="BL1314">
        <f t="shared" si="723"/>
        <v>6</v>
      </c>
      <c r="BM1314" t="s">
        <v>104</v>
      </c>
      <c r="BN1314" t="s">
        <v>105</v>
      </c>
      <c r="BO1314" t="s">
        <v>106</v>
      </c>
      <c r="BP1314">
        <f t="shared" si="724"/>
        <v>6</v>
      </c>
      <c r="BQ1314">
        <v>1453</v>
      </c>
      <c r="BR1314">
        <v>1357</v>
      </c>
      <c r="BS1314">
        <v>0</v>
      </c>
      <c r="BT1314">
        <v>2810</v>
      </c>
      <c r="BU1314">
        <v>0</v>
      </c>
      <c r="BV1314">
        <v>0</v>
      </c>
      <c r="BW1314">
        <v>2</v>
      </c>
      <c r="BX1314">
        <v>1</v>
      </c>
      <c r="BY1314">
        <v>4</v>
      </c>
      <c r="BZ1314">
        <v>1</v>
      </c>
      <c r="CA1314" t="s">
        <v>97</v>
      </c>
      <c r="CB1314">
        <f t="shared" si="725"/>
        <v>5</v>
      </c>
      <c r="CC1314">
        <v>9</v>
      </c>
      <c r="CD1314" t="s">
        <v>107</v>
      </c>
      <c r="CE1314">
        <v>1</v>
      </c>
      <c r="CF1314" t="s">
        <v>104</v>
      </c>
      <c r="CG1314" t="s">
        <v>108</v>
      </c>
      <c r="CH1314">
        <f t="shared" si="726"/>
        <v>6</v>
      </c>
      <c r="CI1314">
        <v>1990</v>
      </c>
      <c r="CJ1314" t="s">
        <v>109</v>
      </c>
      <c r="CK1314">
        <f t="shared" si="727"/>
        <v>3</v>
      </c>
      <c r="CL1314">
        <v>2</v>
      </c>
      <c r="CM1314">
        <v>750</v>
      </c>
      <c r="CN1314" t="s">
        <v>97</v>
      </c>
      <c r="CO1314">
        <f t="shared" si="728"/>
        <v>5</v>
      </c>
      <c r="CP1314" t="s">
        <v>97</v>
      </c>
      <c r="CQ1314">
        <f t="shared" si="729"/>
        <v>5</v>
      </c>
      <c r="CR1314" t="s">
        <v>105</v>
      </c>
      <c r="CS1314">
        <f t="shared" si="730"/>
        <v>3</v>
      </c>
      <c r="CT1314">
        <v>500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 t="s">
        <v>83</v>
      </c>
      <c r="DA1314" t="s">
        <v>83</v>
      </c>
      <c r="DB1314">
        <f t="shared" si="731"/>
        <v>5</v>
      </c>
      <c r="DC1314" t="s">
        <v>83</v>
      </c>
      <c r="DD1314">
        <v>0</v>
      </c>
      <c r="DE1314">
        <v>6</v>
      </c>
      <c r="DF1314">
        <v>2007</v>
      </c>
      <c r="DG1314">
        <f t="shared" si="734"/>
        <v>16</v>
      </c>
      <c r="DH1314" t="s">
        <v>110</v>
      </c>
      <c r="DI1314">
        <f t="shared" si="732"/>
        <v>4</v>
      </c>
      <c r="DJ1314" t="s">
        <v>111</v>
      </c>
      <c r="DK1314">
        <f t="shared" si="733"/>
        <v>5</v>
      </c>
      <c r="DL1314">
        <v>302000</v>
      </c>
    </row>
    <row r="1315" spans="1:116" x14ac:dyDescent="0.35">
      <c r="A1315">
        <v>1314</v>
      </c>
      <c r="B1315">
        <v>60</v>
      </c>
      <c r="C1315" t="s">
        <v>81</v>
      </c>
      <c r="D1315">
        <f t="shared" si="700"/>
        <v>4</v>
      </c>
      <c r="E1315">
        <v>108</v>
      </c>
      <c r="F1315">
        <v>14774</v>
      </c>
      <c r="G1315" t="s">
        <v>82</v>
      </c>
      <c r="H1315">
        <f t="shared" si="701"/>
        <v>2</v>
      </c>
      <c r="I1315" t="s">
        <v>83</v>
      </c>
      <c r="J1315" t="str">
        <f t="shared" si="702"/>
        <v/>
      </c>
      <c r="K1315" t="s">
        <v>120</v>
      </c>
      <c r="L1315">
        <f t="shared" si="703"/>
        <v>2</v>
      </c>
      <c r="M1315" t="s">
        <v>85</v>
      </c>
      <c r="N1315">
        <f t="shared" si="704"/>
        <v>2</v>
      </c>
      <c r="O1315" t="s">
        <v>86</v>
      </c>
      <c r="P1315">
        <f t="shared" si="705"/>
        <v>4</v>
      </c>
      <c r="Q1315" t="s">
        <v>122</v>
      </c>
      <c r="R1315">
        <f t="shared" si="706"/>
        <v>2</v>
      </c>
      <c r="S1315" t="s">
        <v>88</v>
      </c>
      <c r="T1315">
        <f t="shared" si="707"/>
        <v>3</v>
      </c>
      <c r="U1315" t="s">
        <v>129</v>
      </c>
      <c r="V1315">
        <f t="shared" si="708"/>
        <v>17</v>
      </c>
      <c r="W1315" t="s">
        <v>90</v>
      </c>
      <c r="X1315">
        <f t="shared" si="709"/>
        <v>7</v>
      </c>
      <c r="Y1315" t="s">
        <v>90</v>
      </c>
      <c r="Z1315">
        <f t="shared" si="710"/>
        <v>7</v>
      </c>
      <c r="AA1315" t="s">
        <v>91</v>
      </c>
      <c r="AB1315">
        <f t="shared" si="711"/>
        <v>3</v>
      </c>
      <c r="AC1315" t="s">
        <v>92</v>
      </c>
      <c r="AD1315">
        <f t="shared" si="712"/>
        <v>8</v>
      </c>
      <c r="AE1315">
        <v>9</v>
      </c>
      <c r="AF1315">
        <v>5</v>
      </c>
      <c r="AG1315">
        <v>1999</v>
      </c>
      <c r="AH1315">
        <v>1999</v>
      </c>
      <c r="AI1315" t="s">
        <v>93</v>
      </c>
      <c r="AJ1315">
        <f t="shared" si="713"/>
        <v>5</v>
      </c>
      <c r="AK1315" t="s">
        <v>94</v>
      </c>
      <c r="AL1315">
        <f t="shared" si="714"/>
        <v>8</v>
      </c>
      <c r="AM1315" t="s">
        <v>95</v>
      </c>
      <c r="AN1315">
        <f t="shared" si="715"/>
        <v>14</v>
      </c>
      <c r="AO1315" t="s">
        <v>95</v>
      </c>
      <c r="AP1315" t="s">
        <v>96</v>
      </c>
      <c r="AQ1315">
        <f t="shared" si="716"/>
        <v>4</v>
      </c>
      <c r="AR1315">
        <v>165</v>
      </c>
      <c r="AS1315" t="s">
        <v>97</v>
      </c>
      <c r="AT1315">
        <f t="shared" si="717"/>
        <v>4</v>
      </c>
      <c r="AU1315" t="s">
        <v>98</v>
      </c>
      <c r="AV1315">
        <f t="shared" si="718"/>
        <v>3</v>
      </c>
      <c r="AW1315" t="s">
        <v>99</v>
      </c>
      <c r="AX1315">
        <f t="shared" si="719"/>
        <v>6</v>
      </c>
      <c r="AY1315" t="s">
        <v>97</v>
      </c>
      <c r="AZ1315">
        <f t="shared" si="720"/>
        <v>5</v>
      </c>
      <c r="BA1315" t="s">
        <v>98</v>
      </c>
      <c r="BB1315">
        <f t="shared" si="721"/>
        <v>4</v>
      </c>
      <c r="BC1315" t="s">
        <v>100</v>
      </c>
      <c r="BD1315" t="s">
        <v>102</v>
      </c>
      <c r="BE1315">
        <f t="shared" si="722"/>
        <v>6</v>
      </c>
      <c r="BF1315">
        <v>0</v>
      </c>
      <c r="BG1315" t="s">
        <v>102</v>
      </c>
      <c r="BH1315">
        <v>0</v>
      </c>
      <c r="BI1315">
        <v>1393</v>
      </c>
      <c r="BJ1315">
        <v>1393</v>
      </c>
      <c r="BK1315" t="s">
        <v>103</v>
      </c>
      <c r="BL1315">
        <f t="shared" si="723"/>
        <v>6</v>
      </c>
      <c r="BM1315" t="s">
        <v>104</v>
      </c>
      <c r="BN1315" t="s">
        <v>105</v>
      </c>
      <c r="BO1315" t="s">
        <v>106</v>
      </c>
      <c r="BP1315">
        <f t="shared" si="724"/>
        <v>6</v>
      </c>
      <c r="BQ1315">
        <v>1422</v>
      </c>
      <c r="BR1315">
        <v>1177</v>
      </c>
      <c r="BS1315">
        <v>0</v>
      </c>
      <c r="BT1315">
        <v>2599</v>
      </c>
      <c r="BU1315">
        <v>0</v>
      </c>
      <c r="BV1315">
        <v>0</v>
      </c>
      <c r="BW1315">
        <v>2</v>
      </c>
      <c r="BX1315">
        <v>1</v>
      </c>
      <c r="BY1315">
        <v>4</v>
      </c>
      <c r="BZ1315">
        <v>1</v>
      </c>
      <c r="CA1315" t="s">
        <v>97</v>
      </c>
      <c r="CB1315">
        <f t="shared" si="725"/>
        <v>5</v>
      </c>
      <c r="CC1315">
        <v>10</v>
      </c>
      <c r="CD1315" t="s">
        <v>107</v>
      </c>
      <c r="CE1315">
        <v>1</v>
      </c>
      <c r="CF1315" t="s">
        <v>98</v>
      </c>
      <c r="CG1315" t="s">
        <v>156</v>
      </c>
      <c r="CH1315">
        <f t="shared" si="726"/>
        <v>7</v>
      </c>
      <c r="CI1315">
        <v>1999</v>
      </c>
      <c r="CJ1315" t="s">
        <v>157</v>
      </c>
      <c r="CK1315">
        <f t="shared" si="727"/>
        <v>4</v>
      </c>
      <c r="CL1315">
        <v>3</v>
      </c>
      <c r="CM1315">
        <v>779</v>
      </c>
      <c r="CN1315" t="s">
        <v>98</v>
      </c>
      <c r="CO1315">
        <f t="shared" si="728"/>
        <v>4</v>
      </c>
      <c r="CP1315" t="s">
        <v>98</v>
      </c>
      <c r="CQ1315">
        <f t="shared" si="729"/>
        <v>4</v>
      </c>
      <c r="CR1315" t="s">
        <v>105</v>
      </c>
      <c r="CS1315">
        <f t="shared" si="730"/>
        <v>3</v>
      </c>
      <c r="CT1315">
        <v>668</v>
      </c>
      <c r="CU1315">
        <v>30</v>
      </c>
      <c r="CV1315">
        <v>0</v>
      </c>
      <c r="CW1315">
        <v>0</v>
      </c>
      <c r="CX1315">
        <v>0</v>
      </c>
      <c r="CY1315">
        <v>0</v>
      </c>
      <c r="CZ1315" t="s">
        <v>83</v>
      </c>
      <c r="DA1315" t="s">
        <v>83</v>
      </c>
      <c r="DB1315">
        <f t="shared" si="731"/>
        <v>5</v>
      </c>
      <c r="DC1315" t="s">
        <v>83</v>
      </c>
      <c r="DD1315">
        <v>0</v>
      </c>
      <c r="DE1315">
        <v>5</v>
      </c>
      <c r="DF1315">
        <v>2010</v>
      </c>
      <c r="DG1315">
        <f t="shared" si="734"/>
        <v>13</v>
      </c>
      <c r="DH1315" t="s">
        <v>110</v>
      </c>
      <c r="DI1315">
        <f t="shared" si="732"/>
        <v>4</v>
      </c>
      <c r="DJ1315" t="s">
        <v>111</v>
      </c>
      <c r="DK1315">
        <f t="shared" si="733"/>
        <v>5</v>
      </c>
      <c r="DL1315">
        <v>333168</v>
      </c>
    </row>
    <row r="1316" spans="1:116" x14ac:dyDescent="0.35">
      <c r="A1316">
        <v>1315</v>
      </c>
      <c r="B1316">
        <v>20</v>
      </c>
      <c r="C1316" t="s">
        <v>81</v>
      </c>
      <c r="D1316">
        <f t="shared" si="700"/>
        <v>4</v>
      </c>
      <c r="E1316">
        <v>60</v>
      </c>
      <c r="F1316">
        <v>8190</v>
      </c>
      <c r="G1316" t="s">
        <v>82</v>
      </c>
      <c r="H1316">
        <f t="shared" si="701"/>
        <v>2</v>
      </c>
      <c r="I1316" t="s">
        <v>83</v>
      </c>
      <c r="J1316" t="str">
        <f t="shared" si="702"/>
        <v/>
      </c>
      <c r="K1316" t="s">
        <v>84</v>
      </c>
      <c r="L1316">
        <f t="shared" si="703"/>
        <v>1</v>
      </c>
      <c r="M1316" t="s">
        <v>85</v>
      </c>
      <c r="N1316">
        <f t="shared" si="704"/>
        <v>2</v>
      </c>
      <c r="O1316" t="s">
        <v>86</v>
      </c>
      <c r="P1316">
        <f t="shared" si="705"/>
        <v>4</v>
      </c>
      <c r="Q1316" t="s">
        <v>87</v>
      </c>
      <c r="R1316">
        <f t="shared" si="706"/>
        <v>4</v>
      </c>
      <c r="S1316" t="s">
        <v>88</v>
      </c>
      <c r="T1316">
        <f t="shared" si="707"/>
        <v>3</v>
      </c>
      <c r="U1316" t="s">
        <v>185</v>
      </c>
      <c r="V1316">
        <f t="shared" si="708"/>
        <v>4</v>
      </c>
      <c r="W1316" t="s">
        <v>90</v>
      </c>
      <c r="X1316">
        <f t="shared" si="709"/>
        <v>7</v>
      </c>
      <c r="Y1316" t="s">
        <v>90</v>
      </c>
      <c r="Z1316">
        <f t="shared" si="710"/>
        <v>7</v>
      </c>
      <c r="AA1316" t="s">
        <v>91</v>
      </c>
      <c r="AB1316">
        <f t="shared" si="711"/>
        <v>3</v>
      </c>
      <c r="AC1316" t="s">
        <v>115</v>
      </c>
      <c r="AD1316">
        <f t="shared" si="712"/>
        <v>4</v>
      </c>
      <c r="AE1316">
        <v>4</v>
      </c>
      <c r="AF1316">
        <v>6</v>
      </c>
      <c r="AG1316">
        <v>1954</v>
      </c>
      <c r="AH1316">
        <v>1954</v>
      </c>
      <c r="AI1316" t="s">
        <v>152</v>
      </c>
      <c r="AJ1316">
        <f t="shared" si="713"/>
        <v>6</v>
      </c>
      <c r="AK1316" t="s">
        <v>94</v>
      </c>
      <c r="AL1316">
        <f t="shared" si="714"/>
        <v>8</v>
      </c>
      <c r="AM1316" t="s">
        <v>124</v>
      </c>
      <c r="AN1316">
        <f t="shared" si="715"/>
        <v>4</v>
      </c>
      <c r="AO1316" t="s">
        <v>124</v>
      </c>
      <c r="AP1316" t="s">
        <v>117</v>
      </c>
      <c r="AQ1316">
        <f t="shared" si="716"/>
        <v>2</v>
      </c>
      <c r="AR1316">
        <v>0</v>
      </c>
      <c r="AS1316" t="s">
        <v>98</v>
      </c>
      <c r="AT1316">
        <f t="shared" si="717"/>
        <v>3</v>
      </c>
      <c r="AU1316" t="s">
        <v>98</v>
      </c>
      <c r="AV1316">
        <f t="shared" si="718"/>
        <v>3</v>
      </c>
      <c r="AW1316" t="s">
        <v>118</v>
      </c>
      <c r="AX1316">
        <f t="shared" si="719"/>
        <v>2</v>
      </c>
      <c r="AY1316" t="s">
        <v>98</v>
      </c>
      <c r="AZ1316">
        <f t="shared" si="720"/>
        <v>4</v>
      </c>
      <c r="BA1316" t="s">
        <v>98</v>
      </c>
      <c r="BB1316">
        <f t="shared" si="721"/>
        <v>4</v>
      </c>
      <c r="BC1316" t="s">
        <v>100</v>
      </c>
      <c r="BD1316" t="s">
        <v>153</v>
      </c>
      <c r="BE1316">
        <f t="shared" si="722"/>
        <v>2</v>
      </c>
      <c r="BF1316">
        <v>732</v>
      </c>
      <c r="BG1316" t="s">
        <v>102</v>
      </c>
      <c r="BH1316">
        <v>0</v>
      </c>
      <c r="BI1316">
        <v>216</v>
      </c>
      <c r="BJ1316">
        <v>948</v>
      </c>
      <c r="BK1316" t="s">
        <v>103</v>
      </c>
      <c r="BL1316">
        <f t="shared" si="723"/>
        <v>6</v>
      </c>
      <c r="BM1316" t="s">
        <v>104</v>
      </c>
      <c r="BN1316" t="s">
        <v>105</v>
      </c>
      <c r="BO1316" t="s">
        <v>106</v>
      </c>
      <c r="BP1316">
        <f t="shared" si="724"/>
        <v>6</v>
      </c>
      <c r="BQ1316">
        <v>948</v>
      </c>
      <c r="BR1316">
        <v>0</v>
      </c>
      <c r="BS1316">
        <v>0</v>
      </c>
      <c r="BT1316">
        <v>948</v>
      </c>
      <c r="BU1316">
        <v>1</v>
      </c>
      <c r="BV1316">
        <v>0</v>
      </c>
      <c r="BW1316">
        <v>1</v>
      </c>
      <c r="BX1316">
        <v>0</v>
      </c>
      <c r="BY1316">
        <v>3</v>
      </c>
      <c r="BZ1316">
        <v>1</v>
      </c>
      <c r="CA1316" t="s">
        <v>98</v>
      </c>
      <c r="CB1316">
        <f t="shared" si="725"/>
        <v>4</v>
      </c>
      <c r="CC1316">
        <v>5</v>
      </c>
      <c r="CD1316" t="s">
        <v>107</v>
      </c>
      <c r="CE1316">
        <v>1</v>
      </c>
      <c r="CF1316" t="s">
        <v>98</v>
      </c>
      <c r="CG1316" t="s">
        <v>127</v>
      </c>
      <c r="CH1316">
        <f t="shared" si="726"/>
        <v>5</v>
      </c>
      <c r="CI1316">
        <v>1956</v>
      </c>
      <c r="CJ1316" t="s">
        <v>102</v>
      </c>
      <c r="CK1316">
        <f t="shared" si="727"/>
        <v>2</v>
      </c>
      <c r="CL1316">
        <v>1</v>
      </c>
      <c r="CM1316">
        <v>280</v>
      </c>
      <c r="CN1316" t="s">
        <v>98</v>
      </c>
      <c r="CO1316">
        <f t="shared" si="728"/>
        <v>4</v>
      </c>
      <c r="CP1316" t="s">
        <v>98</v>
      </c>
      <c r="CQ1316">
        <f t="shared" si="729"/>
        <v>4</v>
      </c>
      <c r="CR1316" t="s">
        <v>105</v>
      </c>
      <c r="CS1316">
        <f t="shared" si="730"/>
        <v>3</v>
      </c>
      <c r="CT1316">
        <v>0</v>
      </c>
      <c r="CU1316">
        <v>36</v>
      </c>
      <c r="CV1316">
        <v>0</v>
      </c>
      <c r="CW1316">
        <v>0</v>
      </c>
      <c r="CX1316">
        <v>0</v>
      </c>
      <c r="CY1316">
        <v>0</v>
      </c>
      <c r="CZ1316" t="s">
        <v>83</v>
      </c>
      <c r="DA1316" t="s">
        <v>83</v>
      </c>
      <c r="DB1316">
        <f t="shared" si="731"/>
        <v>5</v>
      </c>
      <c r="DC1316" t="s">
        <v>83</v>
      </c>
      <c r="DD1316">
        <v>0</v>
      </c>
      <c r="DE1316">
        <v>10</v>
      </c>
      <c r="DF1316">
        <v>2007</v>
      </c>
      <c r="DG1316">
        <f t="shared" si="734"/>
        <v>16</v>
      </c>
      <c r="DH1316" t="s">
        <v>110</v>
      </c>
      <c r="DI1316">
        <f t="shared" si="732"/>
        <v>4</v>
      </c>
      <c r="DJ1316" t="s">
        <v>111</v>
      </c>
      <c r="DK1316">
        <f t="shared" si="733"/>
        <v>5</v>
      </c>
      <c r="DL1316">
        <v>119000</v>
      </c>
    </row>
    <row r="1317" spans="1:116" x14ac:dyDescent="0.35">
      <c r="A1317">
        <v>1316</v>
      </c>
      <c r="B1317">
        <v>60</v>
      </c>
      <c r="C1317" t="s">
        <v>81</v>
      </c>
      <c r="D1317">
        <f t="shared" si="700"/>
        <v>4</v>
      </c>
      <c r="E1317">
        <v>85</v>
      </c>
      <c r="F1317">
        <v>11075</v>
      </c>
      <c r="G1317" t="s">
        <v>82</v>
      </c>
      <c r="H1317">
        <f t="shared" si="701"/>
        <v>2</v>
      </c>
      <c r="I1317" t="s">
        <v>83</v>
      </c>
      <c r="J1317" t="str">
        <f t="shared" si="702"/>
        <v/>
      </c>
      <c r="K1317" t="s">
        <v>84</v>
      </c>
      <c r="L1317">
        <f t="shared" si="703"/>
        <v>1</v>
      </c>
      <c r="M1317" t="s">
        <v>85</v>
      </c>
      <c r="N1317">
        <f t="shared" si="704"/>
        <v>2</v>
      </c>
      <c r="O1317" t="s">
        <v>86</v>
      </c>
      <c r="P1317">
        <f t="shared" si="705"/>
        <v>4</v>
      </c>
      <c r="Q1317" t="s">
        <v>87</v>
      </c>
      <c r="R1317">
        <f t="shared" si="706"/>
        <v>4</v>
      </c>
      <c r="S1317" t="s">
        <v>88</v>
      </c>
      <c r="T1317">
        <f t="shared" si="707"/>
        <v>3</v>
      </c>
      <c r="U1317" t="s">
        <v>162</v>
      </c>
      <c r="V1317">
        <f t="shared" si="708"/>
        <v>7</v>
      </c>
      <c r="W1317" t="s">
        <v>90</v>
      </c>
      <c r="X1317">
        <f t="shared" si="709"/>
        <v>7</v>
      </c>
      <c r="Y1317" t="s">
        <v>90</v>
      </c>
      <c r="Z1317">
        <f t="shared" si="710"/>
        <v>7</v>
      </c>
      <c r="AA1317" t="s">
        <v>91</v>
      </c>
      <c r="AB1317">
        <f t="shared" si="711"/>
        <v>3</v>
      </c>
      <c r="AC1317" t="s">
        <v>92</v>
      </c>
      <c r="AD1317">
        <f t="shared" si="712"/>
        <v>8</v>
      </c>
      <c r="AE1317">
        <v>6</v>
      </c>
      <c r="AF1317">
        <v>5</v>
      </c>
      <c r="AG1317">
        <v>1969</v>
      </c>
      <c r="AH1317">
        <v>1969</v>
      </c>
      <c r="AI1317" t="s">
        <v>93</v>
      </c>
      <c r="AJ1317">
        <f t="shared" si="713"/>
        <v>5</v>
      </c>
      <c r="AK1317" t="s">
        <v>94</v>
      </c>
      <c r="AL1317">
        <f t="shared" si="714"/>
        <v>8</v>
      </c>
      <c r="AM1317" t="s">
        <v>140</v>
      </c>
      <c r="AN1317">
        <f t="shared" si="715"/>
        <v>9</v>
      </c>
      <c r="AO1317" t="s">
        <v>140</v>
      </c>
      <c r="AP1317" t="s">
        <v>117</v>
      </c>
      <c r="AQ1317">
        <f t="shared" si="716"/>
        <v>2</v>
      </c>
      <c r="AR1317">
        <v>0</v>
      </c>
      <c r="AS1317" t="s">
        <v>98</v>
      </c>
      <c r="AT1317">
        <f t="shared" si="717"/>
        <v>3</v>
      </c>
      <c r="AU1317" t="s">
        <v>98</v>
      </c>
      <c r="AV1317">
        <f t="shared" si="718"/>
        <v>3</v>
      </c>
      <c r="AW1317" t="s">
        <v>118</v>
      </c>
      <c r="AX1317">
        <f t="shared" si="719"/>
        <v>2</v>
      </c>
      <c r="AY1317" t="s">
        <v>147</v>
      </c>
      <c r="AZ1317">
        <f t="shared" si="720"/>
        <v>3</v>
      </c>
      <c r="BA1317" t="s">
        <v>98</v>
      </c>
      <c r="BB1317">
        <f t="shared" si="721"/>
        <v>4</v>
      </c>
      <c r="BC1317" t="s">
        <v>121</v>
      </c>
      <c r="BD1317" t="s">
        <v>119</v>
      </c>
      <c r="BE1317">
        <f t="shared" si="722"/>
        <v>4</v>
      </c>
      <c r="BF1317">
        <v>500</v>
      </c>
      <c r="BG1317" t="s">
        <v>172</v>
      </c>
      <c r="BH1317">
        <v>276</v>
      </c>
      <c r="BI1317">
        <v>176</v>
      </c>
      <c r="BJ1317">
        <v>952</v>
      </c>
      <c r="BK1317" t="s">
        <v>103</v>
      </c>
      <c r="BL1317">
        <f t="shared" si="723"/>
        <v>6</v>
      </c>
      <c r="BM1317" t="s">
        <v>98</v>
      </c>
      <c r="BN1317" t="s">
        <v>105</v>
      </c>
      <c r="BO1317" t="s">
        <v>106</v>
      </c>
      <c r="BP1317">
        <f t="shared" si="724"/>
        <v>6</v>
      </c>
      <c r="BQ1317">
        <v>1092</v>
      </c>
      <c r="BR1317">
        <v>1020</v>
      </c>
      <c r="BS1317">
        <v>0</v>
      </c>
      <c r="BT1317">
        <v>2112</v>
      </c>
      <c r="BU1317">
        <v>0</v>
      </c>
      <c r="BV1317">
        <v>0</v>
      </c>
      <c r="BW1317">
        <v>2</v>
      </c>
      <c r="BX1317">
        <v>1</v>
      </c>
      <c r="BY1317">
        <v>4</v>
      </c>
      <c r="BZ1317">
        <v>1</v>
      </c>
      <c r="CA1317" t="s">
        <v>98</v>
      </c>
      <c r="CB1317">
        <f t="shared" si="725"/>
        <v>4</v>
      </c>
      <c r="CC1317">
        <v>9</v>
      </c>
      <c r="CD1317" t="s">
        <v>107</v>
      </c>
      <c r="CE1317">
        <v>2</v>
      </c>
      <c r="CF1317" t="s">
        <v>97</v>
      </c>
      <c r="CG1317" t="s">
        <v>108</v>
      </c>
      <c r="CH1317">
        <f t="shared" si="726"/>
        <v>6</v>
      </c>
      <c r="CI1317">
        <v>1969</v>
      </c>
      <c r="CJ1317" t="s">
        <v>102</v>
      </c>
      <c r="CK1317">
        <f t="shared" si="727"/>
        <v>2</v>
      </c>
      <c r="CL1317">
        <v>2</v>
      </c>
      <c r="CM1317">
        <v>576</v>
      </c>
      <c r="CN1317" t="s">
        <v>98</v>
      </c>
      <c r="CO1317">
        <f t="shared" si="728"/>
        <v>4</v>
      </c>
      <c r="CP1317" t="s">
        <v>98</v>
      </c>
      <c r="CQ1317">
        <f t="shared" si="729"/>
        <v>4</v>
      </c>
      <c r="CR1317" t="s">
        <v>105</v>
      </c>
      <c r="CS1317">
        <f t="shared" si="730"/>
        <v>3</v>
      </c>
      <c r="CT1317">
        <v>280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 t="s">
        <v>83</v>
      </c>
      <c r="DA1317" t="s">
        <v>83</v>
      </c>
      <c r="DB1317">
        <f t="shared" si="731"/>
        <v>5</v>
      </c>
      <c r="DC1317" t="s">
        <v>83</v>
      </c>
      <c r="DD1317">
        <v>0</v>
      </c>
      <c r="DE1317">
        <v>6</v>
      </c>
      <c r="DF1317">
        <v>2008</v>
      </c>
      <c r="DG1317">
        <f t="shared" si="734"/>
        <v>15</v>
      </c>
      <c r="DH1317" t="s">
        <v>110</v>
      </c>
      <c r="DI1317">
        <f t="shared" si="732"/>
        <v>4</v>
      </c>
      <c r="DJ1317" t="s">
        <v>111</v>
      </c>
      <c r="DK1317">
        <f t="shared" si="733"/>
        <v>5</v>
      </c>
      <c r="DL1317">
        <v>206900</v>
      </c>
    </row>
    <row r="1318" spans="1:116" x14ac:dyDescent="0.35">
      <c r="A1318">
        <v>1317</v>
      </c>
      <c r="B1318">
        <v>20</v>
      </c>
      <c r="C1318" t="s">
        <v>81</v>
      </c>
      <c r="D1318">
        <f t="shared" si="700"/>
        <v>4</v>
      </c>
      <c r="E1318">
        <v>61</v>
      </c>
      <c r="F1318">
        <v>10226</v>
      </c>
      <c r="G1318" t="s">
        <v>82</v>
      </c>
      <c r="H1318">
        <f t="shared" si="701"/>
        <v>2</v>
      </c>
      <c r="I1318" t="s">
        <v>83</v>
      </c>
      <c r="J1318" t="str">
        <f t="shared" si="702"/>
        <v/>
      </c>
      <c r="K1318" t="s">
        <v>120</v>
      </c>
      <c r="L1318">
        <f t="shared" si="703"/>
        <v>2</v>
      </c>
      <c r="M1318" t="s">
        <v>85</v>
      </c>
      <c r="N1318">
        <f t="shared" si="704"/>
        <v>2</v>
      </c>
      <c r="O1318" t="s">
        <v>86</v>
      </c>
      <c r="P1318">
        <f t="shared" si="705"/>
        <v>4</v>
      </c>
      <c r="Q1318" t="s">
        <v>87</v>
      </c>
      <c r="R1318">
        <f t="shared" si="706"/>
        <v>4</v>
      </c>
      <c r="S1318" t="s">
        <v>88</v>
      </c>
      <c r="T1318">
        <f t="shared" si="707"/>
        <v>3</v>
      </c>
      <c r="U1318" t="s">
        <v>89</v>
      </c>
      <c r="V1318">
        <f t="shared" si="708"/>
        <v>16</v>
      </c>
      <c r="W1318" t="s">
        <v>90</v>
      </c>
      <c r="X1318">
        <f t="shared" si="709"/>
        <v>7</v>
      </c>
      <c r="Y1318" t="s">
        <v>90</v>
      </c>
      <c r="Z1318">
        <f t="shared" si="710"/>
        <v>7</v>
      </c>
      <c r="AA1318" t="s">
        <v>91</v>
      </c>
      <c r="AB1318">
        <f t="shared" si="711"/>
        <v>3</v>
      </c>
      <c r="AC1318" t="s">
        <v>115</v>
      </c>
      <c r="AD1318">
        <f t="shared" si="712"/>
        <v>4</v>
      </c>
      <c r="AE1318">
        <v>8</v>
      </c>
      <c r="AF1318">
        <v>5</v>
      </c>
      <c r="AG1318">
        <v>2008</v>
      </c>
      <c r="AH1318">
        <v>2008</v>
      </c>
      <c r="AI1318" t="s">
        <v>93</v>
      </c>
      <c r="AJ1318">
        <f t="shared" si="713"/>
        <v>5</v>
      </c>
      <c r="AK1318" t="s">
        <v>94</v>
      </c>
      <c r="AL1318">
        <f t="shared" si="714"/>
        <v>8</v>
      </c>
      <c r="AM1318" t="s">
        <v>95</v>
      </c>
      <c r="AN1318">
        <f t="shared" si="715"/>
        <v>14</v>
      </c>
      <c r="AO1318" t="s">
        <v>95</v>
      </c>
      <c r="AP1318" t="s">
        <v>137</v>
      </c>
      <c r="AQ1318">
        <f t="shared" si="716"/>
        <v>5</v>
      </c>
      <c r="AR1318">
        <v>270</v>
      </c>
      <c r="AS1318" t="s">
        <v>97</v>
      </c>
      <c r="AT1318">
        <f t="shared" si="717"/>
        <v>4</v>
      </c>
      <c r="AU1318" t="s">
        <v>98</v>
      </c>
      <c r="AV1318">
        <f t="shared" si="718"/>
        <v>3</v>
      </c>
      <c r="AW1318" t="s">
        <v>99</v>
      </c>
      <c r="AX1318">
        <f t="shared" si="719"/>
        <v>6</v>
      </c>
      <c r="AY1318" t="s">
        <v>104</v>
      </c>
      <c r="AZ1318">
        <f t="shared" si="720"/>
        <v>6</v>
      </c>
      <c r="BA1318" t="s">
        <v>98</v>
      </c>
      <c r="BB1318">
        <f t="shared" si="721"/>
        <v>4</v>
      </c>
      <c r="BC1318" t="s">
        <v>97</v>
      </c>
      <c r="BD1318" t="s">
        <v>102</v>
      </c>
      <c r="BE1318">
        <f t="shared" si="722"/>
        <v>6</v>
      </c>
      <c r="BF1318">
        <v>0</v>
      </c>
      <c r="BG1318" t="s">
        <v>102</v>
      </c>
      <c r="BH1318">
        <v>0</v>
      </c>
      <c r="BI1318">
        <v>1622</v>
      </c>
      <c r="BJ1318">
        <v>1622</v>
      </c>
      <c r="BK1318" t="s">
        <v>103</v>
      </c>
      <c r="BL1318">
        <f t="shared" si="723"/>
        <v>6</v>
      </c>
      <c r="BM1318" t="s">
        <v>104</v>
      </c>
      <c r="BN1318" t="s">
        <v>105</v>
      </c>
      <c r="BO1318" t="s">
        <v>106</v>
      </c>
      <c r="BP1318">
        <f t="shared" si="724"/>
        <v>6</v>
      </c>
      <c r="BQ1318">
        <v>1630</v>
      </c>
      <c r="BR1318">
        <v>0</v>
      </c>
      <c r="BS1318">
        <v>0</v>
      </c>
      <c r="BT1318">
        <v>1630</v>
      </c>
      <c r="BU1318">
        <v>1</v>
      </c>
      <c r="BV1318">
        <v>0</v>
      </c>
      <c r="BW1318">
        <v>2</v>
      </c>
      <c r="BX1318">
        <v>0</v>
      </c>
      <c r="BY1318">
        <v>3</v>
      </c>
      <c r="BZ1318">
        <v>1</v>
      </c>
      <c r="CA1318" t="s">
        <v>104</v>
      </c>
      <c r="CB1318">
        <f t="shared" si="725"/>
        <v>6</v>
      </c>
      <c r="CC1318">
        <v>8</v>
      </c>
      <c r="CD1318" t="s">
        <v>107</v>
      </c>
      <c r="CE1318">
        <v>1</v>
      </c>
      <c r="CF1318" t="s">
        <v>97</v>
      </c>
      <c r="CG1318" t="s">
        <v>108</v>
      </c>
      <c r="CH1318">
        <f t="shared" si="726"/>
        <v>6</v>
      </c>
      <c r="CI1318">
        <v>2008</v>
      </c>
      <c r="CJ1318" t="s">
        <v>109</v>
      </c>
      <c r="CK1318">
        <f t="shared" si="727"/>
        <v>3</v>
      </c>
      <c r="CL1318">
        <v>3</v>
      </c>
      <c r="CM1318">
        <v>860</v>
      </c>
      <c r="CN1318" t="s">
        <v>98</v>
      </c>
      <c r="CO1318">
        <f t="shared" si="728"/>
        <v>4</v>
      </c>
      <c r="CP1318" t="s">
        <v>98</v>
      </c>
      <c r="CQ1318">
        <f t="shared" si="729"/>
        <v>4</v>
      </c>
      <c r="CR1318" t="s">
        <v>105</v>
      </c>
      <c r="CS1318">
        <f t="shared" si="730"/>
        <v>3</v>
      </c>
      <c r="CT1318">
        <v>172</v>
      </c>
      <c r="CU1318">
        <v>42</v>
      </c>
      <c r="CV1318">
        <v>0</v>
      </c>
      <c r="CW1318">
        <v>0</v>
      </c>
      <c r="CX1318">
        <v>0</v>
      </c>
      <c r="CY1318">
        <v>0</v>
      </c>
      <c r="CZ1318" t="s">
        <v>83</v>
      </c>
      <c r="DA1318" t="s">
        <v>83</v>
      </c>
      <c r="DB1318">
        <f t="shared" si="731"/>
        <v>5</v>
      </c>
      <c r="DC1318" t="s">
        <v>83</v>
      </c>
      <c r="DD1318">
        <v>0</v>
      </c>
      <c r="DE1318">
        <v>1</v>
      </c>
      <c r="DF1318">
        <v>2009</v>
      </c>
      <c r="DG1318">
        <f t="shared" si="734"/>
        <v>14</v>
      </c>
      <c r="DH1318" t="s">
        <v>110</v>
      </c>
      <c r="DI1318">
        <f t="shared" si="732"/>
        <v>4</v>
      </c>
      <c r="DJ1318" t="s">
        <v>111</v>
      </c>
      <c r="DK1318">
        <f t="shared" si="733"/>
        <v>5</v>
      </c>
      <c r="DL1318">
        <v>295493</v>
      </c>
    </row>
    <row r="1319" spans="1:116" x14ac:dyDescent="0.35">
      <c r="A1319">
        <v>1318</v>
      </c>
      <c r="B1319">
        <v>120</v>
      </c>
      <c r="C1319" t="s">
        <v>192</v>
      </c>
      <c r="D1319">
        <f t="shared" si="700"/>
        <v>5</v>
      </c>
      <c r="E1319">
        <v>47</v>
      </c>
      <c r="F1319">
        <v>4230</v>
      </c>
      <c r="G1319" t="s">
        <v>82</v>
      </c>
      <c r="H1319">
        <f t="shared" si="701"/>
        <v>2</v>
      </c>
      <c r="I1319" t="s">
        <v>82</v>
      </c>
      <c r="J1319">
        <f t="shared" si="702"/>
        <v>2</v>
      </c>
      <c r="K1319" t="s">
        <v>84</v>
      </c>
      <c r="L1319">
        <f t="shared" si="703"/>
        <v>1</v>
      </c>
      <c r="M1319" t="s">
        <v>85</v>
      </c>
      <c r="N1319">
        <f t="shared" si="704"/>
        <v>2</v>
      </c>
      <c r="O1319" t="s">
        <v>86</v>
      </c>
      <c r="P1319">
        <f t="shared" si="705"/>
        <v>4</v>
      </c>
      <c r="Q1319" t="s">
        <v>122</v>
      </c>
      <c r="R1319">
        <f t="shared" si="706"/>
        <v>2</v>
      </c>
      <c r="S1319" t="s">
        <v>88</v>
      </c>
      <c r="T1319">
        <f t="shared" si="707"/>
        <v>3</v>
      </c>
      <c r="U1319" t="s">
        <v>136</v>
      </c>
      <c r="V1319">
        <f t="shared" si="708"/>
        <v>18</v>
      </c>
      <c r="W1319" t="s">
        <v>90</v>
      </c>
      <c r="X1319">
        <f t="shared" si="709"/>
        <v>7</v>
      </c>
      <c r="Y1319" t="s">
        <v>90</v>
      </c>
      <c r="Z1319">
        <f t="shared" si="710"/>
        <v>7</v>
      </c>
      <c r="AA1319" t="s">
        <v>179</v>
      </c>
      <c r="AB1319">
        <f t="shared" si="711"/>
        <v>4</v>
      </c>
      <c r="AC1319" t="s">
        <v>115</v>
      </c>
      <c r="AD1319">
        <f t="shared" si="712"/>
        <v>4</v>
      </c>
      <c r="AE1319">
        <v>7</v>
      </c>
      <c r="AF1319">
        <v>5</v>
      </c>
      <c r="AG1319">
        <v>2006</v>
      </c>
      <c r="AH1319">
        <v>2007</v>
      </c>
      <c r="AI1319" t="s">
        <v>93</v>
      </c>
      <c r="AJ1319">
        <f t="shared" si="713"/>
        <v>5</v>
      </c>
      <c r="AK1319" t="s">
        <v>94</v>
      </c>
      <c r="AL1319">
        <f t="shared" si="714"/>
        <v>8</v>
      </c>
      <c r="AM1319" t="s">
        <v>95</v>
      </c>
      <c r="AN1319">
        <f t="shared" si="715"/>
        <v>14</v>
      </c>
      <c r="AO1319" t="s">
        <v>95</v>
      </c>
      <c r="AP1319" t="s">
        <v>117</v>
      </c>
      <c r="AQ1319">
        <f t="shared" si="716"/>
        <v>2</v>
      </c>
      <c r="AR1319">
        <v>0</v>
      </c>
      <c r="AS1319" t="s">
        <v>97</v>
      </c>
      <c r="AT1319">
        <f t="shared" si="717"/>
        <v>4</v>
      </c>
      <c r="AU1319" t="s">
        <v>98</v>
      </c>
      <c r="AV1319">
        <f t="shared" si="718"/>
        <v>3</v>
      </c>
      <c r="AW1319" t="s">
        <v>99</v>
      </c>
      <c r="AX1319">
        <f t="shared" si="719"/>
        <v>6</v>
      </c>
      <c r="AY1319" t="s">
        <v>104</v>
      </c>
      <c r="AZ1319">
        <f t="shared" si="720"/>
        <v>6</v>
      </c>
      <c r="BA1319" t="s">
        <v>97</v>
      </c>
      <c r="BB1319">
        <f t="shared" si="721"/>
        <v>5</v>
      </c>
      <c r="BC1319" t="s">
        <v>100</v>
      </c>
      <c r="BD1319" t="s">
        <v>102</v>
      </c>
      <c r="BE1319">
        <f t="shared" si="722"/>
        <v>6</v>
      </c>
      <c r="BF1319">
        <v>0</v>
      </c>
      <c r="BG1319" t="s">
        <v>102</v>
      </c>
      <c r="BH1319">
        <v>0</v>
      </c>
      <c r="BI1319">
        <v>1352</v>
      </c>
      <c r="BJ1319">
        <v>1352</v>
      </c>
      <c r="BK1319" t="s">
        <v>103</v>
      </c>
      <c r="BL1319">
        <f t="shared" si="723"/>
        <v>6</v>
      </c>
      <c r="BM1319" t="s">
        <v>104</v>
      </c>
      <c r="BN1319" t="s">
        <v>105</v>
      </c>
      <c r="BO1319" t="s">
        <v>106</v>
      </c>
      <c r="BP1319">
        <f t="shared" si="724"/>
        <v>6</v>
      </c>
      <c r="BQ1319">
        <v>1352</v>
      </c>
      <c r="BR1319">
        <v>0</v>
      </c>
      <c r="BS1319">
        <v>0</v>
      </c>
      <c r="BT1319">
        <v>1352</v>
      </c>
      <c r="BU1319">
        <v>0</v>
      </c>
      <c r="BV1319">
        <v>0</v>
      </c>
      <c r="BW1319">
        <v>2</v>
      </c>
      <c r="BX1319">
        <v>0</v>
      </c>
      <c r="BY1319">
        <v>2</v>
      </c>
      <c r="BZ1319">
        <v>1</v>
      </c>
      <c r="CA1319" t="s">
        <v>97</v>
      </c>
      <c r="CB1319">
        <f t="shared" si="725"/>
        <v>5</v>
      </c>
      <c r="CC1319">
        <v>5</v>
      </c>
      <c r="CD1319" t="s">
        <v>107</v>
      </c>
      <c r="CE1319">
        <v>1</v>
      </c>
      <c r="CF1319" t="s">
        <v>97</v>
      </c>
      <c r="CG1319" t="s">
        <v>108</v>
      </c>
      <c r="CH1319">
        <f t="shared" si="726"/>
        <v>6</v>
      </c>
      <c r="CI1319">
        <v>2006</v>
      </c>
      <c r="CJ1319" t="s">
        <v>109</v>
      </c>
      <c r="CK1319">
        <f t="shared" si="727"/>
        <v>3</v>
      </c>
      <c r="CL1319">
        <v>2</v>
      </c>
      <c r="CM1319">
        <v>466</v>
      </c>
      <c r="CN1319" t="s">
        <v>98</v>
      </c>
      <c r="CO1319">
        <f t="shared" si="728"/>
        <v>4</v>
      </c>
      <c r="CP1319" t="s">
        <v>98</v>
      </c>
      <c r="CQ1319">
        <f t="shared" si="729"/>
        <v>4</v>
      </c>
      <c r="CR1319" t="s">
        <v>105</v>
      </c>
      <c r="CS1319">
        <f t="shared" si="730"/>
        <v>3</v>
      </c>
      <c r="CT1319">
        <v>0</v>
      </c>
      <c r="CU1319">
        <v>241</v>
      </c>
      <c r="CV1319">
        <v>0</v>
      </c>
      <c r="CW1319">
        <v>0</v>
      </c>
      <c r="CX1319">
        <v>0</v>
      </c>
      <c r="CY1319">
        <v>0</v>
      </c>
      <c r="CZ1319" t="s">
        <v>83</v>
      </c>
      <c r="DA1319" t="s">
        <v>83</v>
      </c>
      <c r="DB1319">
        <f t="shared" si="731"/>
        <v>5</v>
      </c>
      <c r="DC1319" t="s">
        <v>83</v>
      </c>
      <c r="DD1319">
        <v>0</v>
      </c>
      <c r="DE1319">
        <v>4</v>
      </c>
      <c r="DF1319">
        <v>2007</v>
      </c>
      <c r="DG1319">
        <f t="shared" si="734"/>
        <v>16</v>
      </c>
      <c r="DH1319" t="s">
        <v>158</v>
      </c>
      <c r="DI1319">
        <f t="shared" si="732"/>
        <v>8</v>
      </c>
      <c r="DJ1319" t="s">
        <v>159</v>
      </c>
      <c r="DK1319">
        <f t="shared" si="733"/>
        <v>6</v>
      </c>
      <c r="DL1319">
        <v>208900</v>
      </c>
    </row>
    <row r="1320" spans="1:116" x14ac:dyDescent="0.35">
      <c r="A1320">
        <v>1319</v>
      </c>
      <c r="B1320">
        <v>20</v>
      </c>
      <c r="C1320" t="s">
        <v>81</v>
      </c>
      <c r="D1320">
        <f t="shared" si="700"/>
        <v>4</v>
      </c>
      <c r="E1320" t="s">
        <v>83</v>
      </c>
      <c r="F1320">
        <v>14781</v>
      </c>
      <c r="G1320" t="s">
        <v>82</v>
      </c>
      <c r="H1320">
        <f t="shared" si="701"/>
        <v>2</v>
      </c>
      <c r="I1320" t="s">
        <v>83</v>
      </c>
      <c r="J1320" t="str">
        <f t="shared" si="702"/>
        <v/>
      </c>
      <c r="K1320" t="s">
        <v>160</v>
      </c>
      <c r="L1320">
        <f t="shared" si="703"/>
        <v>4</v>
      </c>
      <c r="M1320" t="s">
        <v>85</v>
      </c>
      <c r="N1320">
        <f t="shared" si="704"/>
        <v>2</v>
      </c>
      <c r="O1320" t="s">
        <v>86</v>
      </c>
      <c r="P1320">
        <f t="shared" si="705"/>
        <v>4</v>
      </c>
      <c r="Q1320" t="s">
        <v>166</v>
      </c>
      <c r="R1320">
        <f t="shared" si="706"/>
        <v>1</v>
      </c>
      <c r="S1320" t="s">
        <v>88</v>
      </c>
      <c r="T1320">
        <f t="shared" si="707"/>
        <v>3</v>
      </c>
      <c r="U1320" t="s">
        <v>89</v>
      </c>
      <c r="V1320">
        <f t="shared" si="708"/>
        <v>16</v>
      </c>
      <c r="W1320" t="s">
        <v>90</v>
      </c>
      <c r="X1320">
        <f t="shared" si="709"/>
        <v>7</v>
      </c>
      <c r="Y1320" t="s">
        <v>90</v>
      </c>
      <c r="Z1320">
        <f t="shared" si="710"/>
        <v>7</v>
      </c>
      <c r="AA1320" t="s">
        <v>91</v>
      </c>
      <c r="AB1320">
        <f t="shared" si="711"/>
        <v>3</v>
      </c>
      <c r="AC1320" t="s">
        <v>115</v>
      </c>
      <c r="AD1320">
        <f t="shared" si="712"/>
        <v>4</v>
      </c>
      <c r="AE1320">
        <v>8</v>
      </c>
      <c r="AF1320">
        <v>5</v>
      </c>
      <c r="AG1320">
        <v>2001</v>
      </c>
      <c r="AH1320">
        <v>2002</v>
      </c>
      <c r="AI1320" t="s">
        <v>152</v>
      </c>
      <c r="AJ1320">
        <f t="shared" si="713"/>
        <v>6</v>
      </c>
      <c r="AK1320" t="s">
        <v>94</v>
      </c>
      <c r="AL1320">
        <f t="shared" si="714"/>
        <v>8</v>
      </c>
      <c r="AM1320" t="s">
        <v>95</v>
      </c>
      <c r="AN1320">
        <f t="shared" si="715"/>
        <v>14</v>
      </c>
      <c r="AO1320" t="s">
        <v>95</v>
      </c>
      <c r="AP1320" t="s">
        <v>96</v>
      </c>
      <c r="AQ1320">
        <f t="shared" si="716"/>
        <v>4</v>
      </c>
      <c r="AR1320">
        <v>178</v>
      </c>
      <c r="AS1320" t="s">
        <v>97</v>
      </c>
      <c r="AT1320">
        <f t="shared" si="717"/>
        <v>4</v>
      </c>
      <c r="AU1320" t="s">
        <v>98</v>
      </c>
      <c r="AV1320">
        <f t="shared" si="718"/>
        <v>3</v>
      </c>
      <c r="AW1320" t="s">
        <v>99</v>
      </c>
      <c r="AX1320">
        <f t="shared" si="719"/>
        <v>6</v>
      </c>
      <c r="AY1320" t="s">
        <v>97</v>
      </c>
      <c r="AZ1320">
        <f t="shared" si="720"/>
        <v>5</v>
      </c>
      <c r="BA1320" t="s">
        <v>98</v>
      </c>
      <c r="BB1320">
        <f t="shared" si="721"/>
        <v>4</v>
      </c>
      <c r="BC1320" t="s">
        <v>97</v>
      </c>
      <c r="BD1320" t="s">
        <v>102</v>
      </c>
      <c r="BE1320">
        <f t="shared" si="722"/>
        <v>6</v>
      </c>
      <c r="BF1320">
        <v>0</v>
      </c>
      <c r="BG1320" t="s">
        <v>102</v>
      </c>
      <c r="BH1320">
        <v>0</v>
      </c>
      <c r="BI1320">
        <v>1753</v>
      </c>
      <c r="BJ1320">
        <v>1753</v>
      </c>
      <c r="BK1320" t="s">
        <v>103</v>
      </c>
      <c r="BL1320">
        <f t="shared" si="723"/>
        <v>6</v>
      </c>
      <c r="BM1320" t="s">
        <v>104</v>
      </c>
      <c r="BN1320" t="s">
        <v>105</v>
      </c>
      <c r="BO1320" t="s">
        <v>106</v>
      </c>
      <c r="BP1320">
        <f t="shared" si="724"/>
        <v>6</v>
      </c>
      <c r="BQ1320">
        <v>1787</v>
      </c>
      <c r="BR1320">
        <v>0</v>
      </c>
      <c r="BS1320">
        <v>0</v>
      </c>
      <c r="BT1320">
        <v>1787</v>
      </c>
      <c r="BU1320">
        <v>0</v>
      </c>
      <c r="BV1320">
        <v>0</v>
      </c>
      <c r="BW1320">
        <v>2</v>
      </c>
      <c r="BX1320">
        <v>0</v>
      </c>
      <c r="BY1320">
        <v>3</v>
      </c>
      <c r="BZ1320">
        <v>1</v>
      </c>
      <c r="CA1320" t="s">
        <v>97</v>
      </c>
      <c r="CB1320">
        <f t="shared" si="725"/>
        <v>5</v>
      </c>
      <c r="CC1320">
        <v>7</v>
      </c>
      <c r="CD1320" t="s">
        <v>107</v>
      </c>
      <c r="CE1320">
        <v>1</v>
      </c>
      <c r="CF1320" t="s">
        <v>98</v>
      </c>
      <c r="CG1320" t="s">
        <v>108</v>
      </c>
      <c r="CH1320">
        <f t="shared" si="726"/>
        <v>6</v>
      </c>
      <c r="CI1320">
        <v>2001</v>
      </c>
      <c r="CJ1320" t="s">
        <v>109</v>
      </c>
      <c r="CK1320">
        <f t="shared" si="727"/>
        <v>3</v>
      </c>
      <c r="CL1320">
        <v>3</v>
      </c>
      <c r="CM1320">
        <v>748</v>
      </c>
      <c r="CN1320" t="s">
        <v>98</v>
      </c>
      <c r="CO1320">
        <f t="shared" si="728"/>
        <v>4</v>
      </c>
      <c r="CP1320" t="s">
        <v>98</v>
      </c>
      <c r="CQ1320">
        <f t="shared" si="729"/>
        <v>4</v>
      </c>
      <c r="CR1320" t="s">
        <v>105</v>
      </c>
      <c r="CS1320">
        <f t="shared" si="730"/>
        <v>3</v>
      </c>
      <c r="CT1320">
        <v>198</v>
      </c>
      <c r="CU1320">
        <v>150</v>
      </c>
      <c r="CV1320">
        <v>0</v>
      </c>
      <c r="CW1320">
        <v>0</v>
      </c>
      <c r="CX1320">
        <v>0</v>
      </c>
      <c r="CY1320">
        <v>0</v>
      </c>
      <c r="CZ1320" t="s">
        <v>83</v>
      </c>
      <c r="DA1320" t="s">
        <v>83</v>
      </c>
      <c r="DB1320">
        <f t="shared" si="731"/>
        <v>5</v>
      </c>
      <c r="DC1320" t="s">
        <v>83</v>
      </c>
      <c r="DD1320">
        <v>0</v>
      </c>
      <c r="DE1320">
        <v>8</v>
      </c>
      <c r="DF1320">
        <v>2006</v>
      </c>
      <c r="DG1320">
        <f t="shared" si="734"/>
        <v>17</v>
      </c>
      <c r="DH1320" t="s">
        <v>110</v>
      </c>
      <c r="DI1320">
        <f t="shared" si="732"/>
        <v>4</v>
      </c>
      <c r="DJ1320" t="s">
        <v>111</v>
      </c>
      <c r="DK1320">
        <f t="shared" si="733"/>
        <v>5</v>
      </c>
      <c r="DL1320">
        <v>275000</v>
      </c>
    </row>
    <row r="1321" spans="1:116" x14ac:dyDescent="0.35">
      <c r="A1321">
        <v>1320</v>
      </c>
      <c r="B1321">
        <v>20</v>
      </c>
      <c r="C1321" t="s">
        <v>81</v>
      </c>
      <c r="D1321">
        <f t="shared" si="700"/>
        <v>4</v>
      </c>
      <c r="E1321">
        <v>75</v>
      </c>
      <c r="F1321">
        <v>10215</v>
      </c>
      <c r="G1321" t="s">
        <v>82</v>
      </c>
      <c r="H1321">
        <f t="shared" si="701"/>
        <v>2</v>
      </c>
      <c r="I1321" t="s">
        <v>83</v>
      </c>
      <c r="J1321" t="str">
        <f t="shared" si="702"/>
        <v/>
      </c>
      <c r="K1321" t="s">
        <v>84</v>
      </c>
      <c r="L1321">
        <f t="shared" si="703"/>
        <v>1</v>
      </c>
      <c r="M1321" t="s">
        <v>175</v>
      </c>
      <c r="N1321">
        <f t="shared" si="704"/>
        <v>1</v>
      </c>
      <c r="O1321" t="s">
        <v>86</v>
      </c>
      <c r="P1321">
        <f t="shared" si="705"/>
        <v>4</v>
      </c>
      <c r="Q1321" t="s">
        <v>87</v>
      </c>
      <c r="R1321">
        <f t="shared" si="706"/>
        <v>4</v>
      </c>
      <c r="S1321" t="s">
        <v>88</v>
      </c>
      <c r="T1321">
        <f t="shared" si="707"/>
        <v>3</v>
      </c>
      <c r="U1321" t="s">
        <v>185</v>
      </c>
      <c r="V1321">
        <f t="shared" si="708"/>
        <v>4</v>
      </c>
      <c r="W1321" t="s">
        <v>90</v>
      </c>
      <c r="X1321">
        <f t="shared" si="709"/>
        <v>7</v>
      </c>
      <c r="Y1321" t="s">
        <v>90</v>
      </c>
      <c r="Z1321">
        <f t="shared" si="710"/>
        <v>7</v>
      </c>
      <c r="AA1321" t="s">
        <v>91</v>
      </c>
      <c r="AB1321">
        <f t="shared" si="711"/>
        <v>3</v>
      </c>
      <c r="AC1321" t="s">
        <v>115</v>
      </c>
      <c r="AD1321">
        <f t="shared" si="712"/>
        <v>4</v>
      </c>
      <c r="AE1321">
        <v>4</v>
      </c>
      <c r="AF1321">
        <v>5</v>
      </c>
      <c r="AG1321">
        <v>1954</v>
      </c>
      <c r="AH1321">
        <v>1954</v>
      </c>
      <c r="AI1321" t="s">
        <v>152</v>
      </c>
      <c r="AJ1321">
        <f t="shared" si="713"/>
        <v>6</v>
      </c>
      <c r="AK1321" t="s">
        <v>94</v>
      </c>
      <c r="AL1321">
        <f t="shared" si="714"/>
        <v>8</v>
      </c>
      <c r="AM1321" t="s">
        <v>124</v>
      </c>
      <c r="AN1321">
        <f t="shared" si="715"/>
        <v>4</v>
      </c>
      <c r="AO1321" t="s">
        <v>124</v>
      </c>
      <c r="AP1321" t="s">
        <v>96</v>
      </c>
      <c r="AQ1321">
        <f t="shared" si="716"/>
        <v>4</v>
      </c>
      <c r="AR1321">
        <v>132</v>
      </c>
      <c r="AS1321" t="s">
        <v>98</v>
      </c>
      <c r="AT1321">
        <f t="shared" si="717"/>
        <v>3</v>
      </c>
      <c r="AU1321" t="s">
        <v>98</v>
      </c>
      <c r="AV1321">
        <f t="shared" si="718"/>
        <v>3</v>
      </c>
      <c r="AW1321" t="s">
        <v>99</v>
      </c>
      <c r="AX1321">
        <f t="shared" si="719"/>
        <v>6</v>
      </c>
      <c r="AY1321" t="s">
        <v>98</v>
      </c>
      <c r="AZ1321">
        <f t="shared" si="720"/>
        <v>4</v>
      </c>
      <c r="BA1321" t="s">
        <v>98</v>
      </c>
      <c r="BB1321">
        <f t="shared" si="721"/>
        <v>4</v>
      </c>
      <c r="BC1321" t="s">
        <v>100</v>
      </c>
      <c r="BD1321" t="s">
        <v>119</v>
      </c>
      <c r="BE1321">
        <f t="shared" si="722"/>
        <v>4</v>
      </c>
      <c r="BF1321">
        <v>492</v>
      </c>
      <c r="BG1321" t="s">
        <v>102</v>
      </c>
      <c r="BH1321">
        <v>0</v>
      </c>
      <c r="BI1321">
        <v>372</v>
      </c>
      <c r="BJ1321">
        <v>864</v>
      </c>
      <c r="BK1321" t="s">
        <v>103</v>
      </c>
      <c r="BL1321">
        <f t="shared" si="723"/>
        <v>6</v>
      </c>
      <c r="BM1321" t="s">
        <v>104</v>
      </c>
      <c r="BN1321" t="s">
        <v>105</v>
      </c>
      <c r="BO1321" t="s">
        <v>106</v>
      </c>
      <c r="BP1321">
        <f t="shared" si="724"/>
        <v>6</v>
      </c>
      <c r="BQ1321">
        <v>948</v>
      </c>
      <c r="BR1321">
        <v>0</v>
      </c>
      <c r="BS1321">
        <v>0</v>
      </c>
      <c r="BT1321">
        <v>948</v>
      </c>
      <c r="BU1321">
        <v>0</v>
      </c>
      <c r="BV1321">
        <v>0</v>
      </c>
      <c r="BW1321">
        <v>1</v>
      </c>
      <c r="BX1321">
        <v>0</v>
      </c>
      <c r="BY1321">
        <v>3</v>
      </c>
      <c r="BZ1321">
        <v>1</v>
      </c>
      <c r="CA1321" t="s">
        <v>98</v>
      </c>
      <c r="CB1321">
        <f t="shared" si="725"/>
        <v>4</v>
      </c>
      <c r="CC1321">
        <v>5</v>
      </c>
      <c r="CD1321" t="s">
        <v>107</v>
      </c>
      <c r="CE1321">
        <v>0</v>
      </c>
      <c r="CF1321" t="s">
        <v>83</v>
      </c>
      <c r="CG1321" t="s">
        <v>108</v>
      </c>
      <c r="CH1321">
        <f t="shared" si="726"/>
        <v>6</v>
      </c>
      <c r="CI1321">
        <v>1954</v>
      </c>
      <c r="CJ1321" t="s">
        <v>102</v>
      </c>
      <c r="CK1321">
        <f t="shared" si="727"/>
        <v>2</v>
      </c>
      <c r="CL1321">
        <v>1</v>
      </c>
      <c r="CM1321">
        <v>248</v>
      </c>
      <c r="CN1321" t="s">
        <v>98</v>
      </c>
      <c r="CO1321">
        <f t="shared" si="728"/>
        <v>4</v>
      </c>
      <c r="CP1321" t="s">
        <v>98</v>
      </c>
      <c r="CQ1321">
        <f t="shared" si="729"/>
        <v>4</v>
      </c>
      <c r="CR1321" t="s">
        <v>105</v>
      </c>
      <c r="CS1321">
        <f t="shared" si="730"/>
        <v>3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 t="s">
        <v>83</v>
      </c>
      <c r="DA1321" t="s">
        <v>83</v>
      </c>
      <c r="DB1321">
        <f t="shared" si="731"/>
        <v>5</v>
      </c>
      <c r="DC1321" t="s">
        <v>83</v>
      </c>
      <c r="DD1321">
        <v>0</v>
      </c>
      <c r="DE1321">
        <v>2</v>
      </c>
      <c r="DF1321">
        <v>2007</v>
      </c>
      <c r="DG1321">
        <f t="shared" si="734"/>
        <v>16</v>
      </c>
      <c r="DH1321" t="s">
        <v>110</v>
      </c>
      <c r="DI1321">
        <f t="shared" si="732"/>
        <v>4</v>
      </c>
      <c r="DJ1321" t="s">
        <v>111</v>
      </c>
      <c r="DK1321">
        <f t="shared" si="733"/>
        <v>5</v>
      </c>
      <c r="DL1321">
        <v>111000</v>
      </c>
    </row>
    <row r="1322" spans="1:116" x14ac:dyDescent="0.35">
      <c r="A1322">
        <v>1321</v>
      </c>
      <c r="B1322">
        <v>20</v>
      </c>
      <c r="C1322" t="s">
        <v>81</v>
      </c>
      <c r="D1322">
        <f t="shared" si="700"/>
        <v>4</v>
      </c>
      <c r="E1322">
        <v>70</v>
      </c>
      <c r="F1322">
        <v>8400</v>
      </c>
      <c r="G1322" t="s">
        <v>82</v>
      </c>
      <c r="H1322">
        <f t="shared" si="701"/>
        <v>2</v>
      </c>
      <c r="I1322" t="s">
        <v>83</v>
      </c>
      <c r="J1322" t="str">
        <f t="shared" si="702"/>
        <v/>
      </c>
      <c r="K1322" t="s">
        <v>84</v>
      </c>
      <c r="L1322">
        <f t="shared" si="703"/>
        <v>1</v>
      </c>
      <c r="M1322" t="s">
        <v>85</v>
      </c>
      <c r="N1322">
        <f t="shared" si="704"/>
        <v>2</v>
      </c>
      <c r="O1322" t="s">
        <v>86</v>
      </c>
      <c r="P1322">
        <f t="shared" si="705"/>
        <v>4</v>
      </c>
      <c r="Q1322" t="s">
        <v>87</v>
      </c>
      <c r="R1322">
        <f t="shared" si="706"/>
        <v>4</v>
      </c>
      <c r="S1322" t="s">
        <v>88</v>
      </c>
      <c r="T1322">
        <f t="shared" si="707"/>
        <v>3</v>
      </c>
      <c r="U1322" t="s">
        <v>162</v>
      </c>
      <c r="V1322">
        <f t="shared" si="708"/>
        <v>7</v>
      </c>
      <c r="W1322" t="s">
        <v>90</v>
      </c>
      <c r="X1322">
        <f t="shared" si="709"/>
        <v>7</v>
      </c>
      <c r="Y1322" t="s">
        <v>90</v>
      </c>
      <c r="Z1322">
        <f t="shared" si="710"/>
        <v>7</v>
      </c>
      <c r="AA1322" t="s">
        <v>91</v>
      </c>
      <c r="AB1322">
        <f t="shared" si="711"/>
        <v>3</v>
      </c>
      <c r="AC1322" t="s">
        <v>115</v>
      </c>
      <c r="AD1322">
        <f t="shared" si="712"/>
        <v>4</v>
      </c>
      <c r="AE1322">
        <v>6</v>
      </c>
      <c r="AF1322">
        <v>3</v>
      </c>
      <c r="AG1322">
        <v>1957</v>
      </c>
      <c r="AH1322">
        <v>1957</v>
      </c>
      <c r="AI1322" t="s">
        <v>152</v>
      </c>
      <c r="AJ1322">
        <f t="shared" si="713"/>
        <v>6</v>
      </c>
      <c r="AK1322" t="s">
        <v>94</v>
      </c>
      <c r="AL1322">
        <f t="shared" si="714"/>
        <v>8</v>
      </c>
      <c r="AM1322" t="s">
        <v>96</v>
      </c>
      <c r="AN1322">
        <f t="shared" si="715"/>
        <v>5</v>
      </c>
      <c r="AO1322" t="s">
        <v>96</v>
      </c>
      <c r="AP1322" t="s">
        <v>117</v>
      </c>
      <c r="AQ1322">
        <f t="shared" si="716"/>
        <v>2</v>
      </c>
      <c r="AR1322">
        <v>0</v>
      </c>
      <c r="AS1322" t="s">
        <v>98</v>
      </c>
      <c r="AT1322">
        <f t="shared" si="717"/>
        <v>3</v>
      </c>
      <c r="AU1322" t="s">
        <v>98</v>
      </c>
      <c r="AV1322">
        <f t="shared" si="718"/>
        <v>3</v>
      </c>
      <c r="AW1322" t="s">
        <v>118</v>
      </c>
      <c r="AX1322">
        <f t="shared" si="719"/>
        <v>2</v>
      </c>
      <c r="AY1322" t="s">
        <v>98</v>
      </c>
      <c r="AZ1322">
        <f t="shared" si="720"/>
        <v>4</v>
      </c>
      <c r="BA1322" t="s">
        <v>98</v>
      </c>
      <c r="BB1322">
        <f t="shared" si="721"/>
        <v>4</v>
      </c>
      <c r="BC1322" t="s">
        <v>100</v>
      </c>
      <c r="BD1322" t="s">
        <v>119</v>
      </c>
      <c r="BE1322">
        <f t="shared" si="722"/>
        <v>4</v>
      </c>
      <c r="BF1322">
        <v>189</v>
      </c>
      <c r="BG1322" t="s">
        <v>153</v>
      </c>
      <c r="BH1322">
        <v>661</v>
      </c>
      <c r="BI1322">
        <v>628</v>
      </c>
      <c r="BJ1322">
        <v>1478</v>
      </c>
      <c r="BK1322" t="s">
        <v>103</v>
      </c>
      <c r="BL1322">
        <f t="shared" si="723"/>
        <v>6</v>
      </c>
      <c r="BM1322" t="s">
        <v>97</v>
      </c>
      <c r="BN1322" t="s">
        <v>105</v>
      </c>
      <c r="BO1322" t="s">
        <v>106</v>
      </c>
      <c r="BP1322">
        <f t="shared" si="724"/>
        <v>6</v>
      </c>
      <c r="BQ1322">
        <v>1478</v>
      </c>
      <c r="BR1322">
        <v>0</v>
      </c>
      <c r="BS1322">
        <v>0</v>
      </c>
      <c r="BT1322">
        <v>1478</v>
      </c>
      <c r="BU1322">
        <v>1</v>
      </c>
      <c r="BV1322">
        <v>0</v>
      </c>
      <c r="BW1322">
        <v>1</v>
      </c>
      <c r="BX1322">
        <v>1</v>
      </c>
      <c r="BY1322">
        <v>3</v>
      </c>
      <c r="BZ1322">
        <v>1</v>
      </c>
      <c r="CA1322" t="s">
        <v>98</v>
      </c>
      <c r="CB1322">
        <f t="shared" si="725"/>
        <v>4</v>
      </c>
      <c r="CC1322">
        <v>6</v>
      </c>
      <c r="CD1322" t="s">
        <v>107</v>
      </c>
      <c r="CE1322">
        <v>2</v>
      </c>
      <c r="CF1322" t="s">
        <v>97</v>
      </c>
      <c r="CG1322" t="s">
        <v>108</v>
      </c>
      <c r="CH1322">
        <f t="shared" si="726"/>
        <v>6</v>
      </c>
      <c r="CI1322">
        <v>1957</v>
      </c>
      <c r="CJ1322" t="s">
        <v>109</v>
      </c>
      <c r="CK1322">
        <f t="shared" si="727"/>
        <v>3</v>
      </c>
      <c r="CL1322">
        <v>2</v>
      </c>
      <c r="CM1322">
        <v>442</v>
      </c>
      <c r="CN1322" t="s">
        <v>98</v>
      </c>
      <c r="CO1322">
        <f t="shared" si="728"/>
        <v>4</v>
      </c>
      <c r="CP1322" t="s">
        <v>98</v>
      </c>
      <c r="CQ1322">
        <f t="shared" si="729"/>
        <v>4</v>
      </c>
      <c r="CR1322" t="s">
        <v>105</v>
      </c>
      <c r="CS1322">
        <f t="shared" si="730"/>
        <v>3</v>
      </c>
      <c r="CT1322">
        <v>114</v>
      </c>
      <c r="CU1322">
        <v>0</v>
      </c>
      <c r="CV1322">
        <v>0</v>
      </c>
      <c r="CW1322">
        <v>0</v>
      </c>
      <c r="CX1322">
        <v>216</v>
      </c>
      <c r="CY1322">
        <v>0</v>
      </c>
      <c r="CZ1322" t="s">
        <v>83</v>
      </c>
      <c r="DA1322" t="s">
        <v>83</v>
      </c>
      <c r="DB1322">
        <f t="shared" si="731"/>
        <v>5</v>
      </c>
      <c r="DC1322" t="s">
        <v>83</v>
      </c>
      <c r="DD1322">
        <v>0</v>
      </c>
      <c r="DE1322">
        <v>6</v>
      </c>
      <c r="DF1322">
        <v>2009</v>
      </c>
      <c r="DG1322">
        <f t="shared" si="734"/>
        <v>14</v>
      </c>
      <c r="DH1322" t="s">
        <v>110</v>
      </c>
      <c r="DI1322">
        <f t="shared" si="732"/>
        <v>4</v>
      </c>
      <c r="DJ1322" t="s">
        <v>111</v>
      </c>
      <c r="DK1322">
        <f t="shared" si="733"/>
        <v>5</v>
      </c>
      <c r="DL1322">
        <v>156500</v>
      </c>
    </row>
    <row r="1323" spans="1:116" x14ac:dyDescent="0.35">
      <c r="A1323">
        <v>1322</v>
      </c>
      <c r="B1323">
        <v>20</v>
      </c>
      <c r="C1323" t="s">
        <v>81</v>
      </c>
      <c r="D1323">
        <f t="shared" si="700"/>
        <v>4</v>
      </c>
      <c r="E1323" t="s">
        <v>83</v>
      </c>
      <c r="F1323">
        <v>6627</v>
      </c>
      <c r="G1323" t="s">
        <v>82</v>
      </c>
      <c r="H1323">
        <f t="shared" si="701"/>
        <v>2</v>
      </c>
      <c r="I1323" t="s">
        <v>83</v>
      </c>
      <c r="J1323" t="str">
        <f t="shared" si="702"/>
        <v/>
      </c>
      <c r="K1323" t="s">
        <v>120</v>
      </c>
      <c r="L1323">
        <f t="shared" si="703"/>
        <v>2</v>
      </c>
      <c r="M1323" t="s">
        <v>85</v>
      </c>
      <c r="N1323">
        <f t="shared" si="704"/>
        <v>2</v>
      </c>
      <c r="O1323" t="s">
        <v>86</v>
      </c>
      <c r="P1323">
        <f t="shared" si="705"/>
        <v>4</v>
      </c>
      <c r="Q1323" t="s">
        <v>122</v>
      </c>
      <c r="R1323">
        <f t="shared" si="706"/>
        <v>2</v>
      </c>
      <c r="S1323" t="s">
        <v>88</v>
      </c>
      <c r="T1323">
        <f t="shared" si="707"/>
        <v>3</v>
      </c>
      <c r="U1323" t="s">
        <v>148</v>
      </c>
      <c r="V1323">
        <f t="shared" si="708"/>
        <v>12</v>
      </c>
      <c r="W1323" t="s">
        <v>114</v>
      </c>
      <c r="X1323">
        <f t="shared" si="709"/>
        <v>2</v>
      </c>
      <c r="Y1323" t="s">
        <v>90</v>
      </c>
      <c r="Z1323">
        <f t="shared" si="710"/>
        <v>7</v>
      </c>
      <c r="AA1323" t="s">
        <v>91</v>
      </c>
      <c r="AB1323">
        <f t="shared" si="711"/>
        <v>3</v>
      </c>
      <c r="AC1323" t="s">
        <v>115</v>
      </c>
      <c r="AD1323">
        <f t="shared" si="712"/>
        <v>4</v>
      </c>
      <c r="AE1323">
        <v>3</v>
      </c>
      <c r="AF1323">
        <v>6</v>
      </c>
      <c r="AG1323">
        <v>1949</v>
      </c>
      <c r="AH1323">
        <v>1950</v>
      </c>
      <c r="AI1323" t="s">
        <v>152</v>
      </c>
      <c r="AJ1323">
        <f t="shared" si="713"/>
        <v>6</v>
      </c>
      <c r="AK1323" t="s">
        <v>94</v>
      </c>
      <c r="AL1323">
        <f t="shared" si="714"/>
        <v>8</v>
      </c>
      <c r="AM1323" t="s">
        <v>95</v>
      </c>
      <c r="AN1323">
        <f t="shared" si="715"/>
        <v>14</v>
      </c>
      <c r="AO1323" t="s">
        <v>95</v>
      </c>
      <c r="AP1323" t="s">
        <v>117</v>
      </c>
      <c r="AQ1323">
        <f t="shared" si="716"/>
        <v>2</v>
      </c>
      <c r="AR1323">
        <v>0</v>
      </c>
      <c r="AS1323" t="s">
        <v>98</v>
      </c>
      <c r="AT1323">
        <f t="shared" si="717"/>
        <v>3</v>
      </c>
      <c r="AU1323" t="s">
        <v>98</v>
      </c>
      <c r="AV1323">
        <f t="shared" si="718"/>
        <v>3</v>
      </c>
      <c r="AW1323" t="s">
        <v>118</v>
      </c>
      <c r="AX1323">
        <f t="shared" si="719"/>
        <v>2</v>
      </c>
      <c r="AY1323" t="s">
        <v>83</v>
      </c>
      <c r="AZ1323">
        <f t="shared" si="720"/>
        <v>1</v>
      </c>
      <c r="BA1323" t="s">
        <v>83</v>
      </c>
      <c r="BB1323">
        <f t="shared" si="721"/>
        <v>1</v>
      </c>
      <c r="BC1323" t="s">
        <v>83</v>
      </c>
      <c r="BD1323" t="s">
        <v>83</v>
      </c>
      <c r="BE1323">
        <f t="shared" si="722"/>
        <v>1</v>
      </c>
      <c r="BF1323">
        <v>0</v>
      </c>
      <c r="BG1323" t="s">
        <v>83</v>
      </c>
      <c r="BH1323">
        <v>0</v>
      </c>
      <c r="BI1323">
        <v>0</v>
      </c>
      <c r="BJ1323">
        <v>0</v>
      </c>
      <c r="BK1323" t="s">
        <v>254</v>
      </c>
      <c r="BL1323">
        <f t="shared" si="723"/>
        <v>3</v>
      </c>
      <c r="BM1323" t="s">
        <v>98</v>
      </c>
      <c r="BN1323" t="s">
        <v>177</v>
      </c>
      <c r="BO1323" t="s">
        <v>106</v>
      </c>
      <c r="BP1323">
        <f t="shared" si="724"/>
        <v>6</v>
      </c>
      <c r="BQ1323">
        <v>720</v>
      </c>
      <c r="BR1323">
        <v>0</v>
      </c>
      <c r="BS1323">
        <v>0</v>
      </c>
      <c r="BT1323">
        <v>720</v>
      </c>
      <c r="BU1323">
        <v>0</v>
      </c>
      <c r="BV1323">
        <v>0</v>
      </c>
      <c r="BW1323">
        <v>1</v>
      </c>
      <c r="BX1323">
        <v>0</v>
      </c>
      <c r="BY1323">
        <v>2</v>
      </c>
      <c r="BZ1323">
        <v>1</v>
      </c>
      <c r="CA1323" t="s">
        <v>98</v>
      </c>
      <c r="CB1323">
        <f t="shared" si="725"/>
        <v>4</v>
      </c>
      <c r="CC1323">
        <v>4</v>
      </c>
      <c r="CD1323" t="s">
        <v>107</v>
      </c>
      <c r="CE1323">
        <v>0</v>
      </c>
      <c r="CF1323" t="s">
        <v>83</v>
      </c>
      <c r="CG1323" t="s">
        <v>127</v>
      </c>
      <c r="CH1323">
        <f t="shared" si="726"/>
        <v>5</v>
      </c>
      <c r="CI1323">
        <v>1955</v>
      </c>
      <c r="CJ1323" t="s">
        <v>102</v>
      </c>
      <c r="CK1323">
        <f t="shared" si="727"/>
        <v>2</v>
      </c>
      <c r="CL1323">
        <v>1</v>
      </c>
      <c r="CM1323">
        <v>287</v>
      </c>
      <c r="CN1323" t="s">
        <v>98</v>
      </c>
      <c r="CO1323">
        <f t="shared" si="728"/>
        <v>4</v>
      </c>
      <c r="CP1323" t="s">
        <v>147</v>
      </c>
      <c r="CQ1323">
        <f t="shared" si="729"/>
        <v>3</v>
      </c>
      <c r="CR1323" t="s">
        <v>105</v>
      </c>
      <c r="CS1323">
        <f t="shared" si="730"/>
        <v>3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 t="s">
        <v>83</v>
      </c>
      <c r="DA1323" t="s">
        <v>83</v>
      </c>
      <c r="DB1323">
        <f t="shared" si="731"/>
        <v>5</v>
      </c>
      <c r="DC1323" t="s">
        <v>83</v>
      </c>
      <c r="DD1323">
        <v>0</v>
      </c>
      <c r="DE1323">
        <v>7</v>
      </c>
      <c r="DF1323">
        <v>2008</v>
      </c>
      <c r="DG1323">
        <f t="shared" si="734"/>
        <v>15</v>
      </c>
      <c r="DH1323" t="s">
        <v>110</v>
      </c>
      <c r="DI1323">
        <f t="shared" si="732"/>
        <v>4</v>
      </c>
      <c r="DJ1323" t="s">
        <v>111</v>
      </c>
      <c r="DK1323">
        <f t="shared" si="733"/>
        <v>5</v>
      </c>
      <c r="DL1323">
        <v>72500</v>
      </c>
    </row>
    <row r="1324" spans="1:116" x14ac:dyDescent="0.35">
      <c r="A1324">
        <v>1323</v>
      </c>
      <c r="B1324">
        <v>60</v>
      </c>
      <c r="C1324" t="s">
        <v>81</v>
      </c>
      <c r="D1324">
        <f t="shared" si="700"/>
        <v>4</v>
      </c>
      <c r="E1324">
        <v>107</v>
      </c>
      <c r="F1324">
        <v>10186</v>
      </c>
      <c r="G1324" t="s">
        <v>82</v>
      </c>
      <c r="H1324">
        <f t="shared" si="701"/>
        <v>2</v>
      </c>
      <c r="I1324" t="s">
        <v>83</v>
      </c>
      <c r="J1324" t="str">
        <f t="shared" si="702"/>
        <v/>
      </c>
      <c r="K1324" t="s">
        <v>120</v>
      </c>
      <c r="L1324">
        <f t="shared" si="703"/>
        <v>2</v>
      </c>
      <c r="M1324" t="s">
        <v>85</v>
      </c>
      <c r="N1324">
        <f t="shared" si="704"/>
        <v>2</v>
      </c>
      <c r="O1324" t="s">
        <v>86</v>
      </c>
      <c r="P1324">
        <f t="shared" si="705"/>
        <v>4</v>
      </c>
      <c r="Q1324" t="s">
        <v>87</v>
      </c>
      <c r="R1324">
        <f t="shared" si="706"/>
        <v>4</v>
      </c>
      <c r="S1324" t="s">
        <v>88</v>
      </c>
      <c r="T1324">
        <f t="shared" si="707"/>
        <v>3</v>
      </c>
      <c r="U1324" t="s">
        <v>129</v>
      </c>
      <c r="V1324">
        <f t="shared" si="708"/>
        <v>17</v>
      </c>
      <c r="W1324" t="s">
        <v>90</v>
      </c>
      <c r="X1324">
        <f t="shared" si="709"/>
        <v>7</v>
      </c>
      <c r="Y1324" t="s">
        <v>90</v>
      </c>
      <c r="Z1324">
        <f t="shared" si="710"/>
        <v>7</v>
      </c>
      <c r="AA1324" t="s">
        <v>91</v>
      </c>
      <c r="AB1324">
        <f t="shared" si="711"/>
        <v>3</v>
      </c>
      <c r="AC1324" t="s">
        <v>92</v>
      </c>
      <c r="AD1324">
        <f t="shared" si="712"/>
        <v>8</v>
      </c>
      <c r="AE1324">
        <v>7</v>
      </c>
      <c r="AF1324">
        <v>5</v>
      </c>
      <c r="AG1324">
        <v>1992</v>
      </c>
      <c r="AH1324">
        <v>1992</v>
      </c>
      <c r="AI1324" t="s">
        <v>93</v>
      </c>
      <c r="AJ1324">
        <f t="shared" si="713"/>
        <v>5</v>
      </c>
      <c r="AK1324" t="s">
        <v>94</v>
      </c>
      <c r="AL1324">
        <f t="shared" si="714"/>
        <v>8</v>
      </c>
      <c r="AM1324" t="s">
        <v>140</v>
      </c>
      <c r="AN1324">
        <f t="shared" si="715"/>
        <v>9</v>
      </c>
      <c r="AO1324" t="s">
        <v>140</v>
      </c>
      <c r="AP1324" t="s">
        <v>117</v>
      </c>
      <c r="AQ1324">
        <f t="shared" si="716"/>
        <v>2</v>
      </c>
      <c r="AR1324">
        <v>0</v>
      </c>
      <c r="AS1324" t="s">
        <v>97</v>
      </c>
      <c r="AT1324">
        <f t="shared" si="717"/>
        <v>4</v>
      </c>
      <c r="AU1324" t="s">
        <v>98</v>
      </c>
      <c r="AV1324">
        <f t="shared" si="718"/>
        <v>3</v>
      </c>
      <c r="AW1324" t="s">
        <v>99</v>
      </c>
      <c r="AX1324">
        <f t="shared" si="719"/>
        <v>6</v>
      </c>
      <c r="AY1324" t="s">
        <v>97</v>
      </c>
      <c r="AZ1324">
        <f t="shared" si="720"/>
        <v>5</v>
      </c>
      <c r="BA1324" t="s">
        <v>98</v>
      </c>
      <c r="BB1324">
        <f t="shared" si="721"/>
        <v>4</v>
      </c>
      <c r="BC1324" t="s">
        <v>100</v>
      </c>
      <c r="BD1324" t="s">
        <v>101</v>
      </c>
      <c r="BE1324">
        <f t="shared" si="722"/>
        <v>7</v>
      </c>
      <c r="BF1324">
        <v>674</v>
      </c>
      <c r="BG1324" t="s">
        <v>102</v>
      </c>
      <c r="BH1324">
        <v>0</v>
      </c>
      <c r="BI1324">
        <v>76</v>
      </c>
      <c r="BJ1324">
        <v>750</v>
      </c>
      <c r="BK1324" t="s">
        <v>103</v>
      </c>
      <c r="BL1324">
        <f t="shared" si="723"/>
        <v>6</v>
      </c>
      <c r="BM1324" t="s">
        <v>104</v>
      </c>
      <c r="BN1324" t="s">
        <v>105</v>
      </c>
      <c r="BO1324" t="s">
        <v>106</v>
      </c>
      <c r="BP1324">
        <f t="shared" si="724"/>
        <v>6</v>
      </c>
      <c r="BQ1324">
        <v>1061</v>
      </c>
      <c r="BR1324">
        <v>862</v>
      </c>
      <c r="BS1324">
        <v>0</v>
      </c>
      <c r="BT1324">
        <v>1923</v>
      </c>
      <c r="BU1324">
        <v>1</v>
      </c>
      <c r="BV1324">
        <v>0</v>
      </c>
      <c r="BW1324">
        <v>2</v>
      </c>
      <c r="BX1324">
        <v>1</v>
      </c>
      <c r="BY1324">
        <v>3</v>
      </c>
      <c r="BZ1324">
        <v>1</v>
      </c>
      <c r="CA1324" t="s">
        <v>97</v>
      </c>
      <c r="CB1324">
        <f t="shared" si="725"/>
        <v>5</v>
      </c>
      <c r="CC1324">
        <v>8</v>
      </c>
      <c r="CD1324" t="s">
        <v>107</v>
      </c>
      <c r="CE1324">
        <v>1</v>
      </c>
      <c r="CF1324" t="s">
        <v>98</v>
      </c>
      <c r="CG1324" t="s">
        <v>108</v>
      </c>
      <c r="CH1324">
        <f t="shared" si="726"/>
        <v>6</v>
      </c>
      <c r="CI1324">
        <v>1992</v>
      </c>
      <c r="CJ1324" t="s">
        <v>109</v>
      </c>
      <c r="CK1324">
        <f t="shared" si="727"/>
        <v>3</v>
      </c>
      <c r="CL1324">
        <v>2</v>
      </c>
      <c r="CM1324">
        <v>564</v>
      </c>
      <c r="CN1324" t="s">
        <v>98</v>
      </c>
      <c r="CO1324">
        <f t="shared" si="728"/>
        <v>4</v>
      </c>
      <c r="CP1324" t="s">
        <v>98</v>
      </c>
      <c r="CQ1324">
        <f t="shared" si="729"/>
        <v>4</v>
      </c>
      <c r="CR1324" t="s">
        <v>105</v>
      </c>
      <c r="CS1324">
        <f t="shared" si="730"/>
        <v>3</v>
      </c>
      <c r="CT1324">
        <v>240</v>
      </c>
      <c r="CU1324">
        <v>39</v>
      </c>
      <c r="CV1324">
        <v>0</v>
      </c>
      <c r="CW1324">
        <v>0</v>
      </c>
      <c r="CX1324">
        <v>0</v>
      </c>
      <c r="CY1324">
        <v>0</v>
      </c>
      <c r="CZ1324" t="s">
        <v>83</v>
      </c>
      <c r="DA1324" t="s">
        <v>83</v>
      </c>
      <c r="DB1324">
        <f t="shared" si="731"/>
        <v>5</v>
      </c>
      <c r="DC1324" t="s">
        <v>83</v>
      </c>
      <c r="DD1324">
        <v>0</v>
      </c>
      <c r="DE1324">
        <v>6</v>
      </c>
      <c r="DF1324">
        <v>2010</v>
      </c>
      <c r="DG1324">
        <f t="shared" si="734"/>
        <v>13</v>
      </c>
      <c r="DH1324" t="s">
        <v>110</v>
      </c>
      <c r="DI1324">
        <f t="shared" si="732"/>
        <v>4</v>
      </c>
      <c r="DJ1324" t="s">
        <v>111</v>
      </c>
      <c r="DK1324">
        <f t="shared" si="733"/>
        <v>5</v>
      </c>
      <c r="DL1324">
        <v>190000</v>
      </c>
    </row>
    <row r="1325" spans="1:116" x14ac:dyDescent="0.35">
      <c r="A1325">
        <v>1324</v>
      </c>
      <c r="B1325">
        <v>30</v>
      </c>
      <c r="C1325" t="s">
        <v>81</v>
      </c>
      <c r="D1325">
        <f t="shared" si="700"/>
        <v>4</v>
      </c>
      <c r="E1325">
        <v>50</v>
      </c>
      <c r="F1325">
        <v>5330</v>
      </c>
      <c r="G1325" t="s">
        <v>82</v>
      </c>
      <c r="H1325">
        <f t="shared" si="701"/>
        <v>2</v>
      </c>
      <c r="I1325" t="s">
        <v>83</v>
      </c>
      <c r="J1325" t="str">
        <f t="shared" si="702"/>
        <v/>
      </c>
      <c r="K1325" t="s">
        <v>84</v>
      </c>
      <c r="L1325">
        <f t="shared" si="703"/>
        <v>1</v>
      </c>
      <c r="M1325" t="s">
        <v>199</v>
      </c>
      <c r="N1325">
        <f t="shared" si="704"/>
        <v>4</v>
      </c>
      <c r="O1325" t="s">
        <v>86</v>
      </c>
      <c r="P1325">
        <f t="shared" si="705"/>
        <v>4</v>
      </c>
      <c r="Q1325" t="s">
        <v>87</v>
      </c>
      <c r="R1325">
        <f t="shared" si="706"/>
        <v>4</v>
      </c>
      <c r="S1325" t="s">
        <v>88</v>
      </c>
      <c r="T1325">
        <f t="shared" si="707"/>
        <v>3</v>
      </c>
      <c r="U1325" t="s">
        <v>148</v>
      </c>
      <c r="V1325">
        <f t="shared" si="708"/>
        <v>12</v>
      </c>
      <c r="W1325" t="s">
        <v>90</v>
      </c>
      <c r="X1325">
        <f t="shared" si="709"/>
        <v>7</v>
      </c>
      <c r="Y1325" t="s">
        <v>90</v>
      </c>
      <c r="Z1325">
        <f t="shared" si="710"/>
        <v>7</v>
      </c>
      <c r="AA1325" t="s">
        <v>91</v>
      </c>
      <c r="AB1325">
        <f t="shared" si="711"/>
        <v>3</v>
      </c>
      <c r="AC1325" t="s">
        <v>115</v>
      </c>
      <c r="AD1325">
        <f t="shared" si="712"/>
        <v>4</v>
      </c>
      <c r="AE1325">
        <v>4</v>
      </c>
      <c r="AF1325">
        <v>7</v>
      </c>
      <c r="AG1325">
        <v>1940</v>
      </c>
      <c r="AH1325">
        <v>1950</v>
      </c>
      <c r="AI1325" t="s">
        <v>152</v>
      </c>
      <c r="AJ1325">
        <f t="shared" si="713"/>
        <v>6</v>
      </c>
      <c r="AK1325" t="s">
        <v>94</v>
      </c>
      <c r="AL1325">
        <f t="shared" si="714"/>
        <v>8</v>
      </c>
      <c r="AM1325" t="s">
        <v>95</v>
      </c>
      <c r="AN1325">
        <f t="shared" si="715"/>
        <v>14</v>
      </c>
      <c r="AO1325" t="s">
        <v>95</v>
      </c>
      <c r="AP1325" t="s">
        <v>117</v>
      </c>
      <c r="AQ1325">
        <f t="shared" si="716"/>
        <v>2</v>
      </c>
      <c r="AR1325">
        <v>0</v>
      </c>
      <c r="AS1325" t="s">
        <v>147</v>
      </c>
      <c r="AT1325">
        <f t="shared" si="717"/>
        <v>2</v>
      </c>
      <c r="AU1325" t="s">
        <v>98</v>
      </c>
      <c r="AV1325">
        <f t="shared" si="718"/>
        <v>3</v>
      </c>
      <c r="AW1325" t="s">
        <v>118</v>
      </c>
      <c r="AX1325">
        <f t="shared" si="719"/>
        <v>2</v>
      </c>
      <c r="AY1325" t="s">
        <v>98</v>
      </c>
      <c r="AZ1325">
        <f t="shared" si="720"/>
        <v>4</v>
      </c>
      <c r="BA1325" t="s">
        <v>98</v>
      </c>
      <c r="BB1325">
        <f t="shared" si="721"/>
        <v>4</v>
      </c>
      <c r="BC1325" t="s">
        <v>100</v>
      </c>
      <c r="BD1325" t="s">
        <v>172</v>
      </c>
      <c r="BE1325">
        <f t="shared" si="722"/>
        <v>5</v>
      </c>
      <c r="BF1325">
        <v>280</v>
      </c>
      <c r="BG1325" t="s">
        <v>102</v>
      </c>
      <c r="BH1325">
        <v>0</v>
      </c>
      <c r="BI1325">
        <v>140</v>
      </c>
      <c r="BJ1325">
        <v>420</v>
      </c>
      <c r="BK1325" t="s">
        <v>103</v>
      </c>
      <c r="BL1325">
        <f t="shared" si="723"/>
        <v>6</v>
      </c>
      <c r="BM1325" t="s">
        <v>97</v>
      </c>
      <c r="BN1325" t="s">
        <v>105</v>
      </c>
      <c r="BO1325" t="s">
        <v>106</v>
      </c>
      <c r="BP1325">
        <f t="shared" si="724"/>
        <v>6</v>
      </c>
      <c r="BQ1325">
        <v>708</v>
      </c>
      <c r="BR1325">
        <v>0</v>
      </c>
      <c r="BS1325">
        <v>0</v>
      </c>
      <c r="BT1325">
        <v>708</v>
      </c>
      <c r="BU1325">
        <v>0</v>
      </c>
      <c r="BV1325">
        <v>0</v>
      </c>
      <c r="BW1325">
        <v>1</v>
      </c>
      <c r="BX1325">
        <v>0</v>
      </c>
      <c r="BY1325">
        <v>2</v>
      </c>
      <c r="BZ1325">
        <v>1</v>
      </c>
      <c r="CA1325" t="s">
        <v>147</v>
      </c>
      <c r="CB1325">
        <f t="shared" si="725"/>
        <v>3</v>
      </c>
      <c r="CC1325">
        <v>5</v>
      </c>
      <c r="CD1325" t="s">
        <v>107</v>
      </c>
      <c r="CE1325">
        <v>0</v>
      </c>
      <c r="CF1325" t="s">
        <v>83</v>
      </c>
      <c r="CG1325" t="s">
        <v>83</v>
      </c>
      <c r="CH1325">
        <f t="shared" si="726"/>
        <v>3</v>
      </c>
      <c r="CI1325" t="s">
        <v>83</v>
      </c>
      <c r="CJ1325" t="s">
        <v>83</v>
      </c>
      <c r="CK1325">
        <f t="shared" si="727"/>
        <v>1</v>
      </c>
      <c r="CL1325">
        <v>0</v>
      </c>
      <c r="CM1325">
        <v>0</v>
      </c>
      <c r="CN1325" t="s">
        <v>83</v>
      </c>
      <c r="CO1325">
        <f t="shared" si="728"/>
        <v>1</v>
      </c>
      <c r="CP1325" t="s">
        <v>83</v>
      </c>
      <c r="CQ1325">
        <f t="shared" si="729"/>
        <v>1</v>
      </c>
      <c r="CR1325" t="s">
        <v>105</v>
      </c>
      <c r="CS1325">
        <f t="shared" si="730"/>
        <v>3</v>
      </c>
      <c r="CT1325">
        <v>164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 t="s">
        <v>83</v>
      </c>
      <c r="DA1325" t="s">
        <v>83</v>
      </c>
      <c r="DB1325">
        <f t="shared" si="731"/>
        <v>5</v>
      </c>
      <c r="DC1325" t="s">
        <v>83</v>
      </c>
      <c r="DD1325">
        <v>0</v>
      </c>
      <c r="DE1325">
        <v>12</v>
      </c>
      <c r="DF1325">
        <v>2009</v>
      </c>
      <c r="DG1325">
        <f t="shared" si="734"/>
        <v>14</v>
      </c>
      <c r="DH1325" t="s">
        <v>110</v>
      </c>
      <c r="DI1325">
        <f t="shared" si="732"/>
        <v>4</v>
      </c>
      <c r="DJ1325" t="s">
        <v>111</v>
      </c>
      <c r="DK1325">
        <f t="shared" si="733"/>
        <v>5</v>
      </c>
      <c r="DL1325">
        <v>82500</v>
      </c>
    </row>
    <row r="1326" spans="1:116" x14ac:dyDescent="0.35">
      <c r="A1326">
        <v>1325</v>
      </c>
      <c r="B1326">
        <v>20</v>
      </c>
      <c r="C1326" t="s">
        <v>81</v>
      </c>
      <c r="D1326">
        <f t="shared" si="700"/>
        <v>4</v>
      </c>
      <c r="E1326">
        <v>75</v>
      </c>
      <c r="F1326">
        <v>9986</v>
      </c>
      <c r="G1326" t="s">
        <v>82</v>
      </c>
      <c r="H1326">
        <f t="shared" si="701"/>
        <v>2</v>
      </c>
      <c r="I1326" t="s">
        <v>83</v>
      </c>
      <c r="J1326" t="str">
        <f t="shared" si="702"/>
        <v/>
      </c>
      <c r="K1326" t="s">
        <v>84</v>
      </c>
      <c r="L1326">
        <f t="shared" si="703"/>
        <v>1</v>
      </c>
      <c r="M1326" t="s">
        <v>85</v>
      </c>
      <c r="N1326">
        <f t="shared" si="704"/>
        <v>2</v>
      </c>
      <c r="O1326" t="s">
        <v>86</v>
      </c>
      <c r="P1326">
        <f t="shared" si="705"/>
        <v>4</v>
      </c>
      <c r="Q1326" t="s">
        <v>87</v>
      </c>
      <c r="R1326">
        <f t="shared" si="706"/>
        <v>4</v>
      </c>
      <c r="S1326" t="s">
        <v>88</v>
      </c>
      <c r="T1326">
        <f t="shared" si="707"/>
        <v>3</v>
      </c>
      <c r="U1326" t="s">
        <v>136</v>
      </c>
      <c r="V1326">
        <f t="shared" si="708"/>
        <v>18</v>
      </c>
      <c r="W1326" t="s">
        <v>90</v>
      </c>
      <c r="X1326">
        <f t="shared" si="709"/>
        <v>7</v>
      </c>
      <c r="Y1326" t="s">
        <v>90</v>
      </c>
      <c r="Z1326">
        <f t="shared" si="710"/>
        <v>7</v>
      </c>
      <c r="AA1326" t="s">
        <v>91</v>
      </c>
      <c r="AB1326">
        <f t="shared" si="711"/>
        <v>3</v>
      </c>
      <c r="AC1326" t="s">
        <v>115</v>
      </c>
      <c r="AD1326">
        <f t="shared" si="712"/>
        <v>4</v>
      </c>
      <c r="AE1326">
        <v>8</v>
      </c>
      <c r="AF1326">
        <v>5</v>
      </c>
      <c r="AG1326">
        <v>2006</v>
      </c>
      <c r="AH1326">
        <v>2007</v>
      </c>
      <c r="AI1326" t="s">
        <v>93</v>
      </c>
      <c r="AJ1326">
        <f t="shared" si="713"/>
        <v>5</v>
      </c>
      <c r="AK1326" t="s">
        <v>94</v>
      </c>
      <c r="AL1326">
        <f t="shared" si="714"/>
        <v>8</v>
      </c>
      <c r="AM1326" t="s">
        <v>95</v>
      </c>
      <c r="AN1326">
        <f t="shared" si="715"/>
        <v>14</v>
      </c>
      <c r="AO1326" t="s">
        <v>95</v>
      </c>
      <c r="AP1326" t="s">
        <v>96</v>
      </c>
      <c r="AQ1326">
        <f t="shared" si="716"/>
        <v>4</v>
      </c>
      <c r="AR1326">
        <v>428</v>
      </c>
      <c r="AS1326" t="s">
        <v>97</v>
      </c>
      <c r="AT1326">
        <f t="shared" si="717"/>
        <v>4</v>
      </c>
      <c r="AU1326" t="s">
        <v>98</v>
      </c>
      <c r="AV1326">
        <f t="shared" si="718"/>
        <v>3</v>
      </c>
      <c r="AW1326" t="s">
        <v>99</v>
      </c>
      <c r="AX1326">
        <f t="shared" si="719"/>
        <v>6</v>
      </c>
      <c r="AY1326" t="s">
        <v>104</v>
      </c>
      <c r="AZ1326">
        <f t="shared" si="720"/>
        <v>6</v>
      </c>
      <c r="BA1326" t="s">
        <v>98</v>
      </c>
      <c r="BB1326">
        <f t="shared" si="721"/>
        <v>4</v>
      </c>
      <c r="BC1326" t="s">
        <v>130</v>
      </c>
      <c r="BD1326" t="s">
        <v>102</v>
      </c>
      <c r="BE1326">
        <f t="shared" si="722"/>
        <v>6</v>
      </c>
      <c r="BF1326">
        <v>0</v>
      </c>
      <c r="BG1326" t="s">
        <v>102</v>
      </c>
      <c r="BH1326">
        <v>0</v>
      </c>
      <c r="BI1326">
        <v>1795</v>
      </c>
      <c r="BJ1326">
        <v>1795</v>
      </c>
      <c r="BK1326" t="s">
        <v>103</v>
      </c>
      <c r="BL1326">
        <f t="shared" si="723"/>
        <v>6</v>
      </c>
      <c r="BM1326" t="s">
        <v>104</v>
      </c>
      <c r="BN1326" t="s">
        <v>105</v>
      </c>
      <c r="BO1326" t="s">
        <v>106</v>
      </c>
      <c r="BP1326">
        <f t="shared" si="724"/>
        <v>6</v>
      </c>
      <c r="BQ1326">
        <v>1795</v>
      </c>
      <c r="BR1326">
        <v>0</v>
      </c>
      <c r="BS1326">
        <v>0</v>
      </c>
      <c r="BT1326">
        <v>1795</v>
      </c>
      <c r="BU1326">
        <v>0</v>
      </c>
      <c r="BV1326">
        <v>0</v>
      </c>
      <c r="BW1326">
        <v>2</v>
      </c>
      <c r="BX1326">
        <v>0</v>
      </c>
      <c r="BY1326">
        <v>2</v>
      </c>
      <c r="BZ1326">
        <v>1</v>
      </c>
      <c r="CA1326" t="s">
        <v>97</v>
      </c>
      <c r="CB1326">
        <f t="shared" si="725"/>
        <v>5</v>
      </c>
      <c r="CC1326">
        <v>7</v>
      </c>
      <c r="CD1326" t="s">
        <v>107</v>
      </c>
      <c r="CE1326">
        <v>1</v>
      </c>
      <c r="CF1326" t="s">
        <v>97</v>
      </c>
      <c r="CG1326" t="s">
        <v>108</v>
      </c>
      <c r="CH1326">
        <f t="shared" si="726"/>
        <v>6</v>
      </c>
      <c r="CI1326">
        <v>2007</v>
      </c>
      <c r="CJ1326" t="s">
        <v>109</v>
      </c>
      <c r="CK1326">
        <f t="shared" si="727"/>
        <v>3</v>
      </c>
      <c r="CL1326">
        <v>3</v>
      </c>
      <c r="CM1326">
        <v>895</v>
      </c>
      <c r="CN1326" t="s">
        <v>98</v>
      </c>
      <c r="CO1326">
        <f t="shared" si="728"/>
        <v>4</v>
      </c>
      <c r="CP1326" t="s">
        <v>98</v>
      </c>
      <c r="CQ1326">
        <f t="shared" si="729"/>
        <v>4</v>
      </c>
      <c r="CR1326" t="s">
        <v>105</v>
      </c>
      <c r="CS1326">
        <f t="shared" si="730"/>
        <v>3</v>
      </c>
      <c r="CT1326">
        <v>0</v>
      </c>
      <c r="CU1326">
        <v>49</v>
      </c>
      <c r="CV1326">
        <v>0</v>
      </c>
      <c r="CW1326">
        <v>0</v>
      </c>
      <c r="CX1326">
        <v>0</v>
      </c>
      <c r="CY1326">
        <v>0</v>
      </c>
      <c r="CZ1326" t="s">
        <v>83</v>
      </c>
      <c r="DA1326" t="s">
        <v>83</v>
      </c>
      <c r="DB1326">
        <f t="shared" si="731"/>
        <v>5</v>
      </c>
      <c r="DC1326" t="s">
        <v>83</v>
      </c>
      <c r="DD1326">
        <v>0</v>
      </c>
      <c r="DE1326">
        <v>2</v>
      </c>
      <c r="DF1326">
        <v>2007</v>
      </c>
      <c r="DG1326">
        <f t="shared" si="734"/>
        <v>16</v>
      </c>
      <c r="DH1326" t="s">
        <v>158</v>
      </c>
      <c r="DI1326">
        <f t="shared" si="732"/>
        <v>8</v>
      </c>
      <c r="DJ1326" t="s">
        <v>159</v>
      </c>
      <c r="DK1326">
        <f t="shared" si="733"/>
        <v>6</v>
      </c>
      <c r="DL1326">
        <v>147000</v>
      </c>
    </row>
    <row r="1327" spans="1:116" x14ac:dyDescent="0.35">
      <c r="A1327">
        <v>1326</v>
      </c>
      <c r="B1327">
        <v>30</v>
      </c>
      <c r="C1327" t="s">
        <v>142</v>
      </c>
      <c r="D1327">
        <f t="shared" si="700"/>
        <v>2</v>
      </c>
      <c r="E1327">
        <v>40</v>
      </c>
      <c r="F1327">
        <v>3636</v>
      </c>
      <c r="G1327" t="s">
        <v>82</v>
      </c>
      <c r="H1327">
        <f t="shared" si="701"/>
        <v>2</v>
      </c>
      <c r="I1327" t="s">
        <v>83</v>
      </c>
      <c r="J1327" t="str">
        <f t="shared" si="702"/>
        <v/>
      </c>
      <c r="K1327" t="s">
        <v>84</v>
      </c>
      <c r="L1327">
        <f t="shared" si="703"/>
        <v>1</v>
      </c>
      <c r="M1327" t="s">
        <v>85</v>
      </c>
      <c r="N1327">
        <f t="shared" si="704"/>
        <v>2</v>
      </c>
      <c r="O1327" t="s">
        <v>86</v>
      </c>
      <c r="P1327">
        <f t="shared" si="705"/>
        <v>4</v>
      </c>
      <c r="Q1327" t="s">
        <v>87</v>
      </c>
      <c r="R1327">
        <f t="shared" si="706"/>
        <v>4</v>
      </c>
      <c r="S1327" t="s">
        <v>88</v>
      </c>
      <c r="T1327">
        <f t="shared" si="707"/>
        <v>3</v>
      </c>
      <c r="U1327" t="s">
        <v>176</v>
      </c>
      <c r="V1327">
        <f t="shared" si="708"/>
        <v>3</v>
      </c>
      <c r="W1327" t="s">
        <v>90</v>
      </c>
      <c r="X1327">
        <f t="shared" si="709"/>
        <v>7</v>
      </c>
      <c r="Y1327" t="s">
        <v>90</v>
      </c>
      <c r="Z1327">
        <f t="shared" si="710"/>
        <v>7</v>
      </c>
      <c r="AA1327" t="s">
        <v>91</v>
      </c>
      <c r="AB1327">
        <f t="shared" si="711"/>
        <v>3</v>
      </c>
      <c r="AC1327" t="s">
        <v>115</v>
      </c>
      <c r="AD1327">
        <f t="shared" si="712"/>
        <v>4</v>
      </c>
      <c r="AE1327">
        <v>4</v>
      </c>
      <c r="AF1327">
        <v>4</v>
      </c>
      <c r="AG1327">
        <v>1922</v>
      </c>
      <c r="AH1327">
        <v>1950</v>
      </c>
      <c r="AI1327" t="s">
        <v>93</v>
      </c>
      <c r="AJ1327">
        <f t="shared" si="713"/>
        <v>5</v>
      </c>
      <c r="AK1327" t="s">
        <v>94</v>
      </c>
      <c r="AL1327">
        <f t="shared" si="714"/>
        <v>8</v>
      </c>
      <c r="AM1327" t="s">
        <v>186</v>
      </c>
      <c r="AN1327">
        <f t="shared" si="715"/>
        <v>6</v>
      </c>
      <c r="AO1327" t="s">
        <v>186</v>
      </c>
      <c r="AP1327" t="s">
        <v>117</v>
      </c>
      <c r="AQ1327">
        <f t="shared" si="716"/>
        <v>2</v>
      </c>
      <c r="AR1327">
        <v>0</v>
      </c>
      <c r="AS1327" t="s">
        <v>98</v>
      </c>
      <c r="AT1327">
        <f t="shared" si="717"/>
        <v>3</v>
      </c>
      <c r="AU1327" t="s">
        <v>98</v>
      </c>
      <c r="AV1327">
        <f t="shared" si="718"/>
        <v>3</v>
      </c>
      <c r="AW1327" t="s">
        <v>126</v>
      </c>
      <c r="AX1327">
        <f t="shared" si="719"/>
        <v>3</v>
      </c>
      <c r="AY1327" t="s">
        <v>98</v>
      </c>
      <c r="AZ1327">
        <f t="shared" si="720"/>
        <v>4</v>
      </c>
      <c r="BA1327" t="s">
        <v>147</v>
      </c>
      <c r="BB1327">
        <f t="shared" si="721"/>
        <v>3</v>
      </c>
      <c r="BC1327" t="s">
        <v>100</v>
      </c>
      <c r="BD1327" t="s">
        <v>102</v>
      </c>
      <c r="BE1327">
        <f t="shared" si="722"/>
        <v>6</v>
      </c>
      <c r="BF1327">
        <v>0</v>
      </c>
      <c r="BG1327" t="s">
        <v>102</v>
      </c>
      <c r="BH1327">
        <v>0</v>
      </c>
      <c r="BI1327">
        <v>796</v>
      </c>
      <c r="BJ1327">
        <v>796</v>
      </c>
      <c r="BK1327" t="s">
        <v>103</v>
      </c>
      <c r="BL1327">
        <f t="shared" si="723"/>
        <v>6</v>
      </c>
      <c r="BM1327" t="s">
        <v>147</v>
      </c>
      <c r="BN1327" t="s">
        <v>177</v>
      </c>
      <c r="BO1327" t="s">
        <v>106</v>
      </c>
      <c r="BP1327">
        <f t="shared" si="724"/>
        <v>6</v>
      </c>
      <c r="BQ1327">
        <v>796</v>
      </c>
      <c r="BR1327">
        <v>0</v>
      </c>
      <c r="BS1327">
        <v>0</v>
      </c>
      <c r="BT1327">
        <v>796</v>
      </c>
      <c r="BU1327">
        <v>0</v>
      </c>
      <c r="BV1327">
        <v>0</v>
      </c>
      <c r="BW1327">
        <v>1</v>
      </c>
      <c r="BX1327">
        <v>0</v>
      </c>
      <c r="BY1327">
        <v>2</v>
      </c>
      <c r="BZ1327">
        <v>1</v>
      </c>
      <c r="CA1327" t="s">
        <v>98</v>
      </c>
      <c r="CB1327">
        <f t="shared" si="725"/>
        <v>4</v>
      </c>
      <c r="CC1327">
        <v>5</v>
      </c>
      <c r="CD1327" t="s">
        <v>107</v>
      </c>
      <c r="CE1327">
        <v>0</v>
      </c>
      <c r="CF1327" t="s">
        <v>83</v>
      </c>
      <c r="CG1327" t="s">
        <v>83</v>
      </c>
      <c r="CH1327">
        <f t="shared" si="726"/>
        <v>3</v>
      </c>
      <c r="CI1327" t="s">
        <v>83</v>
      </c>
      <c r="CJ1327" t="s">
        <v>83</v>
      </c>
      <c r="CK1327">
        <f t="shared" si="727"/>
        <v>1</v>
      </c>
      <c r="CL1327">
        <v>0</v>
      </c>
      <c r="CM1327">
        <v>0</v>
      </c>
      <c r="CN1327" t="s">
        <v>83</v>
      </c>
      <c r="CO1327">
        <f t="shared" si="728"/>
        <v>1</v>
      </c>
      <c r="CP1327" t="s">
        <v>83</v>
      </c>
      <c r="CQ1327">
        <f t="shared" si="729"/>
        <v>1</v>
      </c>
      <c r="CR1327" t="s">
        <v>177</v>
      </c>
      <c r="CS1327">
        <f t="shared" si="730"/>
        <v>2</v>
      </c>
      <c r="CT1327">
        <v>0</v>
      </c>
      <c r="CU1327">
        <v>0</v>
      </c>
      <c r="CV1327">
        <v>100</v>
      </c>
      <c r="CW1327">
        <v>0</v>
      </c>
      <c r="CX1327">
        <v>0</v>
      </c>
      <c r="CY1327">
        <v>0</v>
      </c>
      <c r="CZ1327" t="s">
        <v>83</v>
      </c>
      <c r="DA1327" t="s">
        <v>134</v>
      </c>
      <c r="DB1327">
        <f t="shared" si="731"/>
        <v>3</v>
      </c>
      <c r="DC1327" t="s">
        <v>83</v>
      </c>
      <c r="DD1327">
        <v>0</v>
      </c>
      <c r="DE1327">
        <v>1</v>
      </c>
      <c r="DF1327">
        <v>2008</v>
      </c>
      <c r="DG1327">
        <f t="shared" si="734"/>
        <v>15</v>
      </c>
      <c r="DH1327" t="s">
        <v>110</v>
      </c>
      <c r="DI1327">
        <f t="shared" si="732"/>
        <v>4</v>
      </c>
      <c r="DJ1327" t="s">
        <v>111</v>
      </c>
      <c r="DK1327">
        <f t="shared" si="733"/>
        <v>5</v>
      </c>
      <c r="DL1327">
        <v>55000</v>
      </c>
    </row>
    <row r="1328" spans="1:116" x14ac:dyDescent="0.35">
      <c r="A1328">
        <v>1327</v>
      </c>
      <c r="B1328">
        <v>30</v>
      </c>
      <c r="C1328" t="s">
        <v>239</v>
      </c>
      <c r="D1328">
        <f t="shared" si="700"/>
        <v>3</v>
      </c>
      <c r="E1328">
        <v>70</v>
      </c>
      <c r="F1328">
        <v>4270</v>
      </c>
      <c r="G1328" t="s">
        <v>82</v>
      </c>
      <c r="H1328">
        <f t="shared" si="701"/>
        <v>2</v>
      </c>
      <c r="I1328" t="s">
        <v>83</v>
      </c>
      <c r="J1328" t="str">
        <f t="shared" si="702"/>
        <v/>
      </c>
      <c r="K1328" t="s">
        <v>84</v>
      </c>
      <c r="L1328">
        <f t="shared" si="703"/>
        <v>1</v>
      </c>
      <c r="M1328" t="s">
        <v>175</v>
      </c>
      <c r="N1328">
        <f t="shared" si="704"/>
        <v>1</v>
      </c>
      <c r="O1328" t="s">
        <v>86</v>
      </c>
      <c r="P1328">
        <f t="shared" si="705"/>
        <v>4</v>
      </c>
      <c r="Q1328" t="s">
        <v>87</v>
      </c>
      <c r="R1328">
        <f t="shared" si="706"/>
        <v>4</v>
      </c>
      <c r="S1328" t="s">
        <v>194</v>
      </c>
      <c r="T1328">
        <f t="shared" si="707"/>
        <v>2</v>
      </c>
      <c r="U1328" t="s">
        <v>185</v>
      </c>
      <c r="V1328">
        <f t="shared" si="708"/>
        <v>4</v>
      </c>
      <c r="W1328" t="s">
        <v>90</v>
      </c>
      <c r="X1328">
        <f t="shared" si="709"/>
        <v>7</v>
      </c>
      <c r="Y1328" t="s">
        <v>90</v>
      </c>
      <c r="Z1328">
        <f t="shared" si="710"/>
        <v>7</v>
      </c>
      <c r="AA1328" t="s">
        <v>91</v>
      </c>
      <c r="AB1328">
        <f t="shared" si="711"/>
        <v>3</v>
      </c>
      <c r="AC1328" t="s">
        <v>115</v>
      </c>
      <c r="AD1328">
        <f t="shared" si="712"/>
        <v>4</v>
      </c>
      <c r="AE1328">
        <v>3</v>
      </c>
      <c r="AF1328">
        <v>6</v>
      </c>
      <c r="AG1328">
        <v>1931</v>
      </c>
      <c r="AH1328">
        <v>2006</v>
      </c>
      <c r="AI1328" t="s">
        <v>93</v>
      </c>
      <c r="AJ1328">
        <f t="shared" si="713"/>
        <v>5</v>
      </c>
      <c r="AK1328" t="s">
        <v>94</v>
      </c>
      <c r="AL1328">
        <f t="shared" si="714"/>
        <v>8</v>
      </c>
      <c r="AM1328" t="s">
        <v>116</v>
      </c>
      <c r="AN1328">
        <f t="shared" si="715"/>
        <v>10</v>
      </c>
      <c r="AO1328" t="s">
        <v>116</v>
      </c>
      <c r="AP1328" t="s">
        <v>117</v>
      </c>
      <c r="AQ1328">
        <f t="shared" si="716"/>
        <v>2</v>
      </c>
      <c r="AR1328">
        <v>0</v>
      </c>
      <c r="AS1328" t="s">
        <v>98</v>
      </c>
      <c r="AT1328">
        <f t="shared" si="717"/>
        <v>3</v>
      </c>
      <c r="AU1328" t="s">
        <v>98</v>
      </c>
      <c r="AV1328">
        <f t="shared" si="718"/>
        <v>3</v>
      </c>
      <c r="AW1328" t="s">
        <v>126</v>
      </c>
      <c r="AX1328">
        <f t="shared" si="719"/>
        <v>3</v>
      </c>
      <c r="AY1328" t="s">
        <v>98</v>
      </c>
      <c r="AZ1328">
        <f t="shared" si="720"/>
        <v>4</v>
      </c>
      <c r="BA1328" t="s">
        <v>98</v>
      </c>
      <c r="BB1328">
        <f t="shared" si="721"/>
        <v>4</v>
      </c>
      <c r="BC1328" t="s">
        <v>100</v>
      </c>
      <c r="BD1328" t="s">
        <v>153</v>
      </c>
      <c r="BE1328">
        <f t="shared" si="722"/>
        <v>2</v>
      </c>
      <c r="BF1328">
        <v>544</v>
      </c>
      <c r="BG1328" t="s">
        <v>102</v>
      </c>
      <c r="BH1328">
        <v>0</v>
      </c>
      <c r="BI1328">
        <v>0</v>
      </c>
      <c r="BJ1328">
        <v>544</v>
      </c>
      <c r="BK1328" t="s">
        <v>103</v>
      </c>
      <c r="BL1328">
        <f t="shared" si="723"/>
        <v>6</v>
      </c>
      <c r="BM1328" t="s">
        <v>104</v>
      </c>
      <c r="BN1328" t="s">
        <v>105</v>
      </c>
      <c r="BO1328" t="s">
        <v>106</v>
      </c>
      <c r="BP1328">
        <f t="shared" si="724"/>
        <v>6</v>
      </c>
      <c r="BQ1328">
        <v>774</v>
      </c>
      <c r="BR1328">
        <v>0</v>
      </c>
      <c r="BS1328">
        <v>0</v>
      </c>
      <c r="BT1328">
        <v>774</v>
      </c>
      <c r="BU1328">
        <v>0</v>
      </c>
      <c r="BV1328">
        <v>0</v>
      </c>
      <c r="BW1328">
        <v>1</v>
      </c>
      <c r="BX1328">
        <v>0</v>
      </c>
      <c r="BY1328">
        <v>3</v>
      </c>
      <c r="BZ1328">
        <v>1</v>
      </c>
      <c r="CA1328" t="s">
        <v>97</v>
      </c>
      <c r="CB1328">
        <f t="shared" si="725"/>
        <v>5</v>
      </c>
      <c r="CC1328">
        <v>6</v>
      </c>
      <c r="CD1328" t="s">
        <v>107</v>
      </c>
      <c r="CE1328">
        <v>0</v>
      </c>
      <c r="CF1328" t="s">
        <v>83</v>
      </c>
      <c r="CG1328" t="s">
        <v>83</v>
      </c>
      <c r="CH1328">
        <f t="shared" si="726"/>
        <v>3</v>
      </c>
      <c r="CI1328" t="s">
        <v>83</v>
      </c>
      <c r="CJ1328" t="s">
        <v>83</v>
      </c>
      <c r="CK1328">
        <f t="shared" si="727"/>
        <v>1</v>
      </c>
      <c r="CL1328">
        <v>0</v>
      </c>
      <c r="CM1328">
        <v>0</v>
      </c>
      <c r="CN1328" t="s">
        <v>83</v>
      </c>
      <c r="CO1328">
        <f t="shared" si="728"/>
        <v>1</v>
      </c>
      <c r="CP1328" t="s">
        <v>83</v>
      </c>
      <c r="CQ1328">
        <f t="shared" si="729"/>
        <v>1</v>
      </c>
      <c r="CR1328" t="s">
        <v>105</v>
      </c>
      <c r="CS1328">
        <f t="shared" si="730"/>
        <v>3</v>
      </c>
      <c r="CT1328">
        <v>0</v>
      </c>
      <c r="CU1328">
        <v>0</v>
      </c>
      <c r="CV1328">
        <v>286</v>
      </c>
      <c r="CW1328">
        <v>0</v>
      </c>
      <c r="CX1328">
        <v>0</v>
      </c>
      <c r="CY1328">
        <v>0</v>
      </c>
      <c r="CZ1328" t="s">
        <v>83</v>
      </c>
      <c r="DA1328" t="s">
        <v>83</v>
      </c>
      <c r="DB1328">
        <f t="shared" si="731"/>
        <v>5</v>
      </c>
      <c r="DC1328" t="s">
        <v>83</v>
      </c>
      <c r="DD1328">
        <v>0</v>
      </c>
      <c r="DE1328">
        <v>5</v>
      </c>
      <c r="DF1328">
        <v>2007</v>
      </c>
      <c r="DG1328">
        <f t="shared" si="734"/>
        <v>16</v>
      </c>
      <c r="DH1328" t="s">
        <v>110</v>
      </c>
      <c r="DI1328">
        <f t="shared" si="732"/>
        <v>4</v>
      </c>
      <c r="DJ1328" t="s">
        <v>111</v>
      </c>
      <c r="DK1328">
        <f t="shared" si="733"/>
        <v>5</v>
      </c>
      <c r="DL1328">
        <v>79000</v>
      </c>
    </row>
    <row r="1329" spans="1:116" x14ac:dyDescent="0.35">
      <c r="A1329">
        <v>1328</v>
      </c>
      <c r="B1329">
        <v>20</v>
      </c>
      <c r="C1329" t="s">
        <v>81</v>
      </c>
      <c r="D1329">
        <f t="shared" si="700"/>
        <v>4</v>
      </c>
      <c r="E1329">
        <v>60</v>
      </c>
      <c r="F1329">
        <v>6600</v>
      </c>
      <c r="G1329" t="s">
        <v>82</v>
      </c>
      <c r="H1329">
        <f t="shared" si="701"/>
        <v>2</v>
      </c>
      <c r="I1329" t="s">
        <v>83</v>
      </c>
      <c r="J1329" t="str">
        <f t="shared" si="702"/>
        <v/>
      </c>
      <c r="K1329" t="s">
        <v>84</v>
      </c>
      <c r="L1329">
        <f t="shared" si="703"/>
        <v>1</v>
      </c>
      <c r="M1329" t="s">
        <v>85</v>
      </c>
      <c r="N1329">
        <f t="shared" si="704"/>
        <v>2</v>
      </c>
      <c r="O1329" t="s">
        <v>86</v>
      </c>
      <c r="P1329">
        <f t="shared" si="705"/>
        <v>4</v>
      </c>
      <c r="Q1329" t="s">
        <v>87</v>
      </c>
      <c r="R1329">
        <f t="shared" si="706"/>
        <v>4</v>
      </c>
      <c r="S1329" t="s">
        <v>88</v>
      </c>
      <c r="T1329">
        <f t="shared" si="707"/>
        <v>3</v>
      </c>
      <c r="U1329" t="s">
        <v>131</v>
      </c>
      <c r="V1329">
        <f t="shared" si="708"/>
        <v>6</v>
      </c>
      <c r="W1329" t="s">
        <v>90</v>
      </c>
      <c r="X1329">
        <f t="shared" si="709"/>
        <v>7</v>
      </c>
      <c r="Y1329" t="s">
        <v>90</v>
      </c>
      <c r="Z1329">
        <f t="shared" si="710"/>
        <v>7</v>
      </c>
      <c r="AA1329" t="s">
        <v>91</v>
      </c>
      <c r="AB1329">
        <f t="shared" si="711"/>
        <v>3</v>
      </c>
      <c r="AC1329" t="s">
        <v>115</v>
      </c>
      <c r="AD1329">
        <f t="shared" si="712"/>
        <v>4</v>
      </c>
      <c r="AE1329">
        <v>5</v>
      </c>
      <c r="AF1329">
        <v>9</v>
      </c>
      <c r="AG1329">
        <v>1982</v>
      </c>
      <c r="AH1329">
        <v>2008</v>
      </c>
      <c r="AI1329" t="s">
        <v>93</v>
      </c>
      <c r="AJ1329">
        <f t="shared" si="713"/>
        <v>5</v>
      </c>
      <c r="AK1329" t="s">
        <v>94</v>
      </c>
      <c r="AL1329">
        <f t="shared" si="714"/>
        <v>8</v>
      </c>
      <c r="AM1329" t="s">
        <v>95</v>
      </c>
      <c r="AN1329">
        <f t="shared" si="715"/>
        <v>14</v>
      </c>
      <c r="AO1329" t="s">
        <v>95</v>
      </c>
      <c r="AP1329" t="s">
        <v>117</v>
      </c>
      <c r="AQ1329">
        <f t="shared" si="716"/>
        <v>2</v>
      </c>
      <c r="AR1329">
        <v>0</v>
      </c>
      <c r="AS1329" t="s">
        <v>97</v>
      </c>
      <c r="AT1329">
        <f t="shared" si="717"/>
        <v>4</v>
      </c>
      <c r="AU1329" t="s">
        <v>97</v>
      </c>
      <c r="AV1329">
        <f t="shared" si="718"/>
        <v>4</v>
      </c>
      <c r="AW1329" t="s">
        <v>118</v>
      </c>
      <c r="AX1329">
        <f t="shared" si="719"/>
        <v>2</v>
      </c>
      <c r="AY1329" t="s">
        <v>98</v>
      </c>
      <c r="AZ1329">
        <f t="shared" si="720"/>
        <v>4</v>
      </c>
      <c r="BA1329" t="s">
        <v>98</v>
      </c>
      <c r="BB1329">
        <f t="shared" si="721"/>
        <v>4</v>
      </c>
      <c r="BC1329" t="s">
        <v>100</v>
      </c>
      <c r="BD1329" t="s">
        <v>119</v>
      </c>
      <c r="BE1329">
        <f t="shared" si="722"/>
        <v>4</v>
      </c>
      <c r="BF1329">
        <v>641</v>
      </c>
      <c r="BG1329" t="s">
        <v>102</v>
      </c>
      <c r="BH1329">
        <v>0</v>
      </c>
      <c r="BI1329">
        <v>175</v>
      </c>
      <c r="BJ1329">
        <v>816</v>
      </c>
      <c r="BK1329" t="s">
        <v>103</v>
      </c>
      <c r="BL1329">
        <f t="shared" si="723"/>
        <v>6</v>
      </c>
      <c r="BM1329" t="s">
        <v>104</v>
      </c>
      <c r="BN1329" t="s">
        <v>105</v>
      </c>
      <c r="BO1329" t="s">
        <v>106</v>
      </c>
      <c r="BP1329">
        <f t="shared" si="724"/>
        <v>6</v>
      </c>
      <c r="BQ1329">
        <v>816</v>
      </c>
      <c r="BR1329">
        <v>0</v>
      </c>
      <c r="BS1329">
        <v>0</v>
      </c>
      <c r="BT1329">
        <v>816</v>
      </c>
      <c r="BU1329">
        <v>0</v>
      </c>
      <c r="BV1329">
        <v>1</v>
      </c>
      <c r="BW1329">
        <v>1</v>
      </c>
      <c r="BX1329">
        <v>0</v>
      </c>
      <c r="BY1329">
        <v>3</v>
      </c>
      <c r="BZ1329">
        <v>1</v>
      </c>
      <c r="CA1329" t="s">
        <v>97</v>
      </c>
      <c r="CB1329">
        <f t="shared" si="725"/>
        <v>5</v>
      </c>
      <c r="CC1329">
        <v>5</v>
      </c>
      <c r="CD1329" t="s">
        <v>107</v>
      </c>
      <c r="CE1329">
        <v>1</v>
      </c>
      <c r="CF1329" t="s">
        <v>104</v>
      </c>
      <c r="CG1329" t="s">
        <v>108</v>
      </c>
      <c r="CH1329">
        <f t="shared" si="726"/>
        <v>6</v>
      </c>
      <c r="CI1329">
        <v>1982</v>
      </c>
      <c r="CJ1329" t="s">
        <v>102</v>
      </c>
      <c r="CK1329">
        <f t="shared" si="727"/>
        <v>2</v>
      </c>
      <c r="CL1329">
        <v>1</v>
      </c>
      <c r="CM1329">
        <v>264</v>
      </c>
      <c r="CN1329" t="s">
        <v>98</v>
      </c>
      <c r="CO1329">
        <f t="shared" si="728"/>
        <v>4</v>
      </c>
      <c r="CP1329" t="s">
        <v>98</v>
      </c>
      <c r="CQ1329">
        <f t="shared" si="729"/>
        <v>4</v>
      </c>
      <c r="CR1329" t="s">
        <v>105</v>
      </c>
      <c r="CS1329">
        <f t="shared" si="730"/>
        <v>3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 t="s">
        <v>83</v>
      </c>
      <c r="DA1329" t="s">
        <v>134</v>
      </c>
      <c r="DB1329">
        <f t="shared" si="731"/>
        <v>3</v>
      </c>
      <c r="DC1329" t="s">
        <v>83</v>
      </c>
      <c r="DD1329">
        <v>0</v>
      </c>
      <c r="DE1329">
        <v>10</v>
      </c>
      <c r="DF1329">
        <v>2008</v>
      </c>
      <c r="DG1329">
        <f t="shared" si="734"/>
        <v>15</v>
      </c>
      <c r="DH1329" t="s">
        <v>110</v>
      </c>
      <c r="DI1329">
        <f t="shared" si="732"/>
        <v>4</v>
      </c>
      <c r="DJ1329" t="s">
        <v>111</v>
      </c>
      <c r="DK1329">
        <f t="shared" si="733"/>
        <v>5</v>
      </c>
      <c r="DL1329">
        <v>130500</v>
      </c>
    </row>
    <row r="1330" spans="1:116" x14ac:dyDescent="0.35">
      <c r="A1330">
        <v>1329</v>
      </c>
      <c r="B1330">
        <v>50</v>
      </c>
      <c r="C1330" t="s">
        <v>142</v>
      </c>
      <c r="D1330">
        <f t="shared" si="700"/>
        <v>2</v>
      </c>
      <c r="E1330">
        <v>60</v>
      </c>
      <c r="F1330">
        <v>10440</v>
      </c>
      <c r="G1330" t="s">
        <v>82</v>
      </c>
      <c r="H1330">
        <f t="shared" si="701"/>
        <v>2</v>
      </c>
      <c r="I1330" t="s">
        <v>174</v>
      </c>
      <c r="J1330">
        <f t="shared" si="702"/>
        <v>1</v>
      </c>
      <c r="K1330" t="s">
        <v>84</v>
      </c>
      <c r="L1330">
        <f t="shared" si="703"/>
        <v>1</v>
      </c>
      <c r="M1330" t="s">
        <v>85</v>
      </c>
      <c r="N1330">
        <f t="shared" si="704"/>
        <v>2</v>
      </c>
      <c r="O1330" t="s">
        <v>86</v>
      </c>
      <c r="P1330">
        <f t="shared" si="705"/>
        <v>4</v>
      </c>
      <c r="Q1330" t="s">
        <v>122</v>
      </c>
      <c r="R1330">
        <f t="shared" si="706"/>
        <v>2</v>
      </c>
      <c r="S1330" t="s">
        <v>88</v>
      </c>
      <c r="T1330">
        <f t="shared" si="707"/>
        <v>3</v>
      </c>
      <c r="U1330" t="s">
        <v>143</v>
      </c>
      <c r="V1330">
        <f t="shared" si="708"/>
        <v>9</v>
      </c>
      <c r="W1330" t="s">
        <v>90</v>
      </c>
      <c r="X1330">
        <f t="shared" si="709"/>
        <v>7</v>
      </c>
      <c r="Y1330" t="s">
        <v>90</v>
      </c>
      <c r="Z1330">
        <f t="shared" si="710"/>
        <v>7</v>
      </c>
      <c r="AA1330" t="s">
        <v>91</v>
      </c>
      <c r="AB1330">
        <f t="shared" si="711"/>
        <v>3</v>
      </c>
      <c r="AC1330" t="s">
        <v>132</v>
      </c>
      <c r="AD1330">
        <f t="shared" si="712"/>
        <v>1</v>
      </c>
      <c r="AE1330">
        <v>6</v>
      </c>
      <c r="AF1330">
        <v>7</v>
      </c>
      <c r="AG1330">
        <v>1920</v>
      </c>
      <c r="AH1330">
        <v>1950</v>
      </c>
      <c r="AI1330" t="s">
        <v>93</v>
      </c>
      <c r="AJ1330">
        <f t="shared" si="713"/>
        <v>5</v>
      </c>
      <c r="AK1330" t="s">
        <v>94</v>
      </c>
      <c r="AL1330">
        <f t="shared" si="714"/>
        <v>8</v>
      </c>
      <c r="AM1330" t="s">
        <v>96</v>
      </c>
      <c r="AN1330">
        <f t="shared" si="715"/>
        <v>5</v>
      </c>
      <c r="AO1330" t="s">
        <v>124</v>
      </c>
      <c r="AP1330" t="s">
        <v>117</v>
      </c>
      <c r="AQ1330">
        <f t="shared" si="716"/>
        <v>2</v>
      </c>
      <c r="AR1330">
        <v>0</v>
      </c>
      <c r="AS1330" t="s">
        <v>97</v>
      </c>
      <c r="AT1330">
        <f t="shared" si="717"/>
        <v>4</v>
      </c>
      <c r="AU1330" t="s">
        <v>97</v>
      </c>
      <c r="AV1330">
        <f t="shared" si="718"/>
        <v>4</v>
      </c>
      <c r="AW1330" t="s">
        <v>126</v>
      </c>
      <c r="AX1330">
        <f t="shared" si="719"/>
        <v>3</v>
      </c>
      <c r="AY1330" t="s">
        <v>97</v>
      </c>
      <c r="AZ1330">
        <f t="shared" si="720"/>
        <v>5</v>
      </c>
      <c r="BA1330" t="s">
        <v>98</v>
      </c>
      <c r="BB1330">
        <f t="shared" si="721"/>
        <v>4</v>
      </c>
      <c r="BC1330" t="s">
        <v>100</v>
      </c>
      <c r="BD1330" t="s">
        <v>172</v>
      </c>
      <c r="BE1330">
        <f t="shared" si="722"/>
        <v>5</v>
      </c>
      <c r="BF1330">
        <v>493</v>
      </c>
      <c r="BG1330" t="s">
        <v>102</v>
      </c>
      <c r="BH1330">
        <v>0</v>
      </c>
      <c r="BI1330">
        <v>1017</v>
      </c>
      <c r="BJ1330">
        <v>1510</v>
      </c>
      <c r="BK1330" t="s">
        <v>206</v>
      </c>
      <c r="BL1330">
        <f t="shared" si="723"/>
        <v>1</v>
      </c>
      <c r="BM1330" t="s">
        <v>104</v>
      </c>
      <c r="BN1330" t="s">
        <v>105</v>
      </c>
      <c r="BO1330" t="s">
        <v>106</v>
      </c>
      <c r="BP1330">
        <f t="shared" si="724"/>
        <v>6</v>
      </c>
      <c r="BQ1330">
        <v>1584</v>
      </c>
      <c r="BR1330">
        <v>1208</v>
      </c>
      <c r="BS1330">
        <v>0</v>
      </c>
      <c r="BT1330">
        <v>2792</v>
      </c>
      <c r="BU1330">
        <v>0</v>
      </c>
      <c r="BV1330">
        <v>0</v>
      </c>
      <c r="BW1330">
        <v>2</v>
      </c>
      <c r="BX1330">
        <v>0</v>
      </c>
      <c r="BY1330">
        <v>5</v>
      </c>
      <c r="BZ1330">
        <v>1</v>
      </c>
      <c r="CA1330" t="s">
        <v>98</v>
      </c>
      <c r="CB1330">
        <f t="shared" si="725"/>
        <v>4</v>
      </c>
      <c r="CC1330">
        <v>8</v>
      </c>
      <c r="CD1330" t="s">
        <v>194</v>
      </c>
      <c r="CE1330">
        <v>2</v>
      </c>
      <c r="CF1330" t="s">
        <v>98</v>
      </c>
      <c r="CG1330" t="s">
        <v>127</v>
      </c>
      <c r="CH1330">
        <f t="shared" si="726"/>
        <v>5</v>
      </c>
      <c r="CI1330">
        <v>1920</v>
      </c>
      <c r="CJ1330" t="s">
        <v>102</v>
      </c>
      <c r="CK1330">
        <f t="shared" si="727"/>
        <v>2</v>
      </c>
      <c r="CL1330">
        <v>2</v>
      </c>
      <c r="CM1330">
        <v>520</v>
      </c>
      <c r="CN1330" t="s">
        <v>147</v>
      </c>
      <c r="CO1330">
        <f t="shared" si="728"/>
        <v>3</v>
      </c>
      <c r="CP1330" t="s">
        <v>98</v>
      </c>
      <c r="CQ1330">
        <f t="shared" si="729"/>
        <v>4</v>
      </c>
      <c r="CR1330" t="s">
        <v>105</v>
      </c>
      <c r="CS1330">
        <f t="shared" si="730"/>
        <v>3</v>
      </c>
      <c r="CT1330">
        <v>0</v>
      </c>
      <c r="CU1330">
        <v>547</v>
      </c>
      <c r="CV1330">
        <v>0</v>
      </c>
      <c r="CW1330">
        <v>0</v>
      </c>
      <c r="CX1330">
        <v>480</v>
      </c>
      <c r="CY1330">
        <v>0</v>
      </c>
      <c r="CZ1330" t="s">
        <v>83</v>
      </c>
      <c r="DA1330" t="s">
        <v>134</v>
      </c>
      <c r="DB1330">
        <f t="shared" si="731"/>
        <v>3</v>
      </c>
      <c r="DC1330" t="s">
        <v>135</v>
      </c>
      <c r="DD1330">
        <v>1150</v>
      </c>
      <c r="DE1330">
        <v>6</v>
      </c>
      <c r="DF1330">
        <v>2008</v>
      </c>
      <c r="DG1330">
        <f t="shared" si="734"/>
        <v>15</v>
      </c>
      <c r="DH1330" t="s">
        <v>110</v>
      </c>
      <c r="DI1330">
        <f t="shared" si="732"/>
        <v>4</v>
      </c>
      <c r="DJ1330" t="s">
        <v>111</v>
      </c>
      <c r="DK1330">
        <f t="shared" si="733"/>
        <v>5</v>
      </c>
      <c r="DL1330">
        <v>256000</v>
      </c>
    </row>
    <row r="1331" spans="1:116" x14ac:dyDescent="0.35">
      <c r="A1331">
        <v>1330</v>
      </c>
      <c r="B1331">
        <v>60</v>
      </c>
      <c r="C1331" t="s">
        <v>81</v>
      </c>
      <c r="D1331">
        <f t="shared" si="700"/>
        <v>4</v>
      </c>
      <c r="E1331">
        <v>63</v>
      </c>
      <c r="F1331">
        <v>9084</v>
      </c>
      <c r="G1331" t="s">
        <v>82</v>
      </c>
      <c r="H1331">
        <f t="shared" si="701"/>
        <v>2</v>
      </c>
      <c r="I1331" t="s">
        <v>83</v>
      </c>
      <c r="J1331" t="str">
        <f t="shared" si="702"/>
        <v/>
      </c>
      <c r="K1331" t="s">
        <v>120</v>
      </c>
      <c r="L1331">
        <f t="shared" si="703"/>
        <v>2</v>
      </c>
      <c r="M1331" t="s">
        <v>85</v>
      </c>
      <c r="N1331">
        <f t="shared" si="704"/>
        <v>2</v>
      </c>
      <c r="O1331" t="s">
        <v>86</v>
      </c>
      <c r="P1331">
        <f t="shared" si="705"/>
        <v>4</v>
      </c>
      <c r="Q1331" t="s">
        <v>87</v>
      </c>
      <c r="R1331">
        <f t="shared" si="706"/>
        <v>4</v>
      </c>
      <c r="S1331" t="s">
        <v>88</v>
      </c>
      <c r="T1331">
        <f t="shared" si="707"/>
        <v>3</v>
      </c>
      <c r="U1331" t="s">
        <v>193</v>
      </c>
      <c r="V1331">
        <f t="shared" si="708"/>
        <v>11</v>
      </c>
      <c r="W1331" t="s">
        <v>90</v>
      </c>
      <c r="X1331">
        <f t="shared" si="709"/>
        <v>7</v>
      </c>
      <c r="Y1331" t="s">
        <v>90</v>
      </c>
      <c r="Z1331">
        <f t="shared" si="710"/>
        <v>7</v>
      </c>
      <c r="AA1331" t="s">
        <v>91</v>
      </c>
      <c r="AB1331">
        <f t="shared" si="711"/>
        <v>3</v>
      </c>
      <c r="AC1331" t="s">
        <v>92</v>
      </c>
      <c r="AD1331">
        <f t="shared" si="712"/>
        <v>8</v>
      </c>
      <c r="AE1331">
        <v>7</v>
      </c>
      <c r="AF1331">
        <v>5</v>
      </c>
      <c r="AG1331">
        <v>1998</v>
      </c>
      <c r="AH1331">
        <v>1998</v>
      </c>
      <c r="AI1331" t="s">
        <v>152</v>
      </c>
      <c r="AJ1331">
        <f t="shared" si="713"/>
        <v>6</v>
      </c>
      <c r="AK1331" t="s">
        <v>94</v>
      </c>
      <c r="AL1331">
        <f t="shared" si="714"/>
        <v>8</v>
      </c>
      <c r="AM1331" t="s">
        <v>95</v>
      </c>
      <c r="AN1331">
        <f t="shared" si="715"/>
        <v>14</v>
      </c>
      <c r="AO1331" t="s">
        <v>95</v>
      </c>
      <c r="AP1331" t="s">
        <v>117</v>
      </c>
      <c r="AQ1331">
        <f t="shared" si="716"/>
        <v>2</v>
      </c>
      <c r="AR1331">
        <v>0</v>
      </c>
      <c r="AS1331" t="s">
        <v>98</v>
      </c>
      <c r="AT1331">
        <f t="shared" si="717"/>
        <v>3</v>
      </c>
      <c r="AU1331" t="s">
        <v>98</v>
      </c>
      <c r="AV1331">
        <f t="shared" si="718"/>
        <v>3</v>
      </c>
      <c r="AW1331" t="s">
        <v>99</v>
      </c>
      <c r="AX1331">
        <f t="shared" si="719"/>
        <v>6</v>
      </c>
      <c r="AY1331" t="s">
        <v>97</v>
      </c>
      <c r="AZ1331">
        <f t="shared" si="720"/>
        <v>5</v>
      </c>
      <c r="BA1331" t="s">
        <v>98</v>
      </c>
      <c r="BB1331">
        <f t="shared" si="721"/>
        <v>4</v>
      </c>
      <c r="BC1331" t="s">
        <v>100</v>
      </c>
      <c r="BD1331" t="s">
        <v>102</v>
      </c>
      <c r="BE1331">
        <f t="shared" si="722"/>
        <v>6</v>
      </c>
      <c r="BF1331">
        <v>0</v>
      </c>
      <c r="BG1331" t="s">
        <v>102</v>
      </c>
      <c r="BH1331">
        <v>0</v>
      </c>
      <c r="BI1331">
        <v>935</v>
      </c>
      <c r="BJ1331">
        <v>935</v>
      </c>
      <c r="BK1331" t="s">
        <v>103</v>
      </c>
      <c r="BL1331">
        <f t="shared" si="723"/>
        <v>6</v>
      </c>
      <c r="BM1331" t="s">
        <v>97</v>
      </c>
      <c r="BN1331" t="s">
        <v>105</v>
      </c>
      <c r="BO1331" t="s">
        <v>106</v>
      </c>
      <c r="BP1331">
        <f t="shared" si="724"/>
        <v>6</v>
      </c>
      <c r="BQ1331">
        <v>955</v>
      </c>
      <c r="BR1331">
        <v>677</v>
      </c>
      <c r="BS1331">
        <v>0</v>
      </c>
      <c r="BT1331">
        <v>1632</v>
      </c>
      <c r="BU1331">
        <v>0</v>
      </c>
      <c r="BV1331">
        <v>0</v>
      </c>
      <c r="BW1331">
        <v>2</v>
      </c>
      <c r="BX1331">
        <v>1</v>
      </c>
      <c r="BY1331">
        <v>3</v>
      </c>
      <c r="BZ1331">
        <v>1</v>
      </c>
      <c r="CA1331" t="s">
        <v>98</v>
      </c>
      <c r="CB1331">
        <f t="shared" si="725"/>
        <v>4</v>
      </c>
      <c r="CC1331">
        <v>8</v>
      </c>
      <c r="CD1331" t="s">
        <v>107</v>
      </c>
      <c r="CE1331">
        <v>1</v>
      </c>
      <c r="CF1331" t="s">
        <v>98</v>
      </c>
      <c r="CG1331" t="s">
        <v>108</v>
      </c>
      <c r="CH1331">
        <f t="shared" si="726"/>
        <v>6</v>
      </c>
      <c r="CI1331">
        <v>1998</v>
      </c>
      <c r="CJ1331" t="s">
        <v>157</v>
      </c>
      <c r="CK1331">
        <f t="shared" si="727"/>
        <v>4</v>
      </c>
      <c r="CL1331">
        <v>2</v>
      </c>
      <c r="CM1331">
        <v>462</v>
      </c>
      <c r="CN1331" t="s">
        <v>98</v>
      </c>
      <c r="CO1331">
        <f t="shared" si="728"/>
        <v>4</v>
      </c>
      <c r="CP1331" t="s">
        <v>98</v>
      </c>
      <c r="CQ1331">
        <f t="shared" si="729"/>
        <v>4</v>
      </c>
      <c r="CR1331" t="s">
        <v>105</v>
      </c>
      <c r="CS1331">
        <f t="shared" si="730"/>
        <v>3</v>
      </c>
      <c r="CT1331">
        <v>0</v>
      </c>
      <c r="CU1331">
        <v>28</v>
      </c>
      <c r="CV1331">
        <v>0</v>
      </c>
      <c r="CW1331">
        <v>0</v>
      </c>
      <c r="CX1331">
        <v>0</v>
      </c>
      <c r="CY1331">
        <v>0</v>
      </c>
      <c r="CZ1331" t="s">
        <v>83</v>
      </c>
      <c r="DA1331" t="s">
        <v>83</v>
      </c>
      <c r="DB1331">
        <f t="shared" si="731"/>
        <v>5</v>
      </c>
      <c r="DC1331" t="s">
        <v>83</v>
      </c>
      <c r="DD1331">
        <v>0</v>
      </c>
      <c r="DE1331">
        <v>6</v>
      </c>
      <c r="DF1331">
        <v>2006</v>
      </c>
      <c r="DG1331">
        <f t="shared" si="734"/>
        <v>17</v>
      </c>
      <c r="DH1331" t="s">
        <v>110</v>
      </c>
      <c r="DI1331">
        <f t="shared" si="732"/>
        <v>4</v>
      </c>
      <c r="DJ1331" t="s">
        <v>111</v>
      </c>
      <c r="DK1331">
        <f t="shared" si="733"/>
        <v>5</v>
      </c>
      <c r="DL1331">
        <v>176500</v>
      </c>
    </row>
    <row r="1332" spans="1:116" x14ac:dyDescent="0.35">
      <c r="A1332">
        <v>1331</v>
      </c>
      <c r="B1332">
        <v>20</v>
      </c>
      <c r="C1332" t="s">
        <v>81</v>
      </c>
      <c r="D1332">
        <f t="shared" si="700"/>
        <v>4</v>
      </c>
      <c r="E1332">
        <v>85</v>
      </c>
      <c r="F1332">
        <v>10000</v>
      </c>
      <c r="G1332" t="s">
        <v>82</v>
      </c>
      <c r="H1332">
        <f t="shared" si="701"/>
        <v>2</v>
      </c>
      <c r="I1332" t="s">
        <v>83</v>
      </c>
      <c r="J1332" t="str">
        <f t="shared" si="702"/>
        <v/>
      </c>
      <c r="K1332" t="s">
        <v>84</v>
      </c>
      <c r="L1332">
        <f t="shared" si="703"/>
        <v>1</v>
      </c>
      <c r="M1332" t="s">
        <v>85</v>
      </c>
      <c r="N1332">
        <f t="shared" si="704"/>
        <v>2</v>
      </c>
      <c r="O1332" t="s">
        <v>86</v>
      </c>
      <c r="P1332">
        <f t="shared" si="705"/>
        <v>4</v>
      </c>
      <c r="Q1332" t="s">
        <v>87</v>
      </c>
      <c r="R1332">
        <f t="shared" si="706"/>
        <v>4</v>
      </c>
      <c r="S1332" t="s">
        <v>88</v>
      </c>
      <c r="T1332">
        <f t="shared" si="707"/>
        <v>3</v>
      </c>
      <c r="U1332" t="s">
        <v>136</v>
      </c>
      <c r="V1332">
        <f t="shared" si="708"/>
        <v>18</v>
      </c>
      <c r="W1332" t="s">
        <v>90</v>
      </c>
      <c r="X1332">
        <f t="shared" si="709"/>
        <v>7</v>
      </c>
      <c r="Y1332" t="s">
        <v>90</v>
      </c>
      <c r="Z1332">
        <f t="shared" si="710"/>
        <v>7</v>
      </c>
      <c r="AA1332" t="s">
        <v>91</v>
      </c>
      <c r="AB1332">
        <f t="shared" si="711"/>
        <v>3</v>
      </c>
      <c r="AC1332" t="s">
        <v>115</v>
      </c>
      <c r="AD1332">
        <f t="shared" si="712"/>
        <v>4</v>
      </c>
      <c r="AE1332">
        <v>8</v>
      </c>
      <c r="AF1332">
        <v>5</v>
      </c>
      <c r="AG1332">
        <v>2006</v>
      </c>
      <c r="AH1332">
        <v>2006</v>
      </c>
      <c r="AI1332" t="s">
        <v>152</v>
      </c>
      <c r="AJ1332">
        <f t="shared" si="713"/>
        <v>6</v>
      </c>
      <c r="AK1332" t="s">
        <v>94</v>
      </c>
      <c r="AL1332">
        <f t="shared" si="714"/>
        <v>8</v>
      </c>
      <c r="AM1332" t="s">
        <v>95</v>
      </c>
      <c r="AN1332">
        <f t="shared" si="715"/>
        <v>14</v>
      </c>
      <c r="AO1332" t="s">
        <v>95</v>
      </c>
      <c r="AP1332" t="s">
        <v>137</v>
      </c>
      <c r="AQ1332">
        <f t="shared" si="716"/>
        <v>5</v>
      </c>
      <c r="AR1332">
        <v>410</v>
      </c>
      <c r="AS1332" t="s">
        <v>97</v>
      </c>
      <c r="AT1332">
        <f t="shared" si="717"/>
        <v>4</v>
      </c>
      <c r="AU1332" t="s">
        <v>98</v>
      </c>
      <c r="AV1332">
        <f t="shared" si="718"/>
        <v>3</v>
      </c>
      <c r="AW1332" t="s">
        <v>99</v>
      </c>
      <c r="AX1332">
        <f t="shared" si="719"/>
        <v>6</v>
      </c>
      <c r="AY1332" t="s">
        <v>97</v>
      </c>
      <c r="AZ1332">
        <f t="shared" si="720"/>
        <v>5</v>
      </c>
      <c r="BA1332" t="s">
        <v>97</v>
      </c>
      <c r="BB1332">
        <f t="shared" si="721"/>
        <v>5</v>
      </c>
      <c r="BC1332" t="s">
        <v>130</v>
      </c>
      <c r="BD1332" t="s">
        <v>102</v>
      </c>
      <c r="BE1332">
        <f t="shared" si="722"/>
        <v>6</v>
      </c>
      <c r="BF1332">
        <v>0</v>
      </c>
      <c r="BG1332" t="s">
        <v>102</v>
      </c>
      <c r="BH1332">
        <v>0</v>
      </c>
      <c r="BI1332">
        <v>1588</v>
      </c>
      <c r="BJ1332">
        <v>1588</v>
      </c>
      <c r="BK1332" t="s">
        <v>103</v>
      </c>
      <c r="BL1332">
        <f t="shared" si="723"/>
        <v>6</v>
      </c>
      <c r="BM1332" t="s">
        <v>104</v>
      </c>
      <c r="BN1332" t="s">
        <v>105</v>
      </c>
      <c r="BO1332" t="s">
        <v>106</v>
      </c>
      <c r="BP1332">
        <f t="shared" si="724"/>
        <v>6</v>
      </c>
      <c r="BQ1332">
        <v>1588</v>
      </c>
      <c r="BR1332">
        <v>0</v>
      </c>
      <c r="BS1332">
        <v>0</v>
      </c>
      <c r="BT1332">
        <v>1588</v>
      </c>
      <c r="BU1332">
        <v>0</v>
      </c>
      <c r="BV1332">
        <v>0</v>
      </c>
      <c r="BW1332">
        <v>2</v>
      </c>
      <c r="BX1332">
        <v>0</v>
      </c>
      <c r="BY1332">
        <v>3</v>
      </c>
      <c r="BZ1332">
        <v>1</v>
      </c>
      <c r="CA1332" t="s">
        <v>97</v>
      </c>
      <c r="CB1332">
        <f t="shared" si="725"/>
        <v>5</v>
      </c>
      <c r="CC1332">
        <v>7</v>
      </c>
      <c r="CD1332" t="s">
        <v>107</v>
      </c>
      <c r="CE1332">
        <v>1</v>
      </c>
      <c r="CF1332" t="s">
        <v>97</v>
      </c>
      <c r="CG1332" t="s">
        <v>108</v>
      </c>
      <c r="CH1332">
        <f t="shared" si="726"/>
        <v>6</v>
      </c>
      <c r="CI1332">
        <v>2006</v>
      </c>
      <c r="CJ1332" t="s">
        <v>109</v>
      </c>
      <c r="CK1332">
        <f t="shared" si="727"/>
        <v>3</v>
      </c>
      <c r="CL1332">
        <v>3</v>
      </c>
      <c r="CM1332">
        <v>825</v>
      </c>
      <c r="CN1332" t="s">
        <v>98</v>
      </c>
      <c r="CO1332">
        <f t="shared" si="728"/>
        <v>4</v>
      </c>
      <c r="CP1332" t="s">
        <v>98</v>
      </c>
      <c r="CQ1332">
        <f t="shared" si="729"/>
        <v>4</v>
      </c>
      <c r="CR1332" t="s">
        <v>105</v>
      </c>
      <c r="CS1332">
        <f t="shared" si="730"/>
        <v>3</v>
      </c>
      <c r="CT1332">
        <v>144</v>
      </c>
      <c r="CU1332">
        <v>45</v>
      </c>
      <c r="CV1332">
        <v>0</v>
      </c>
      <c r="CW1332">
        <v>0</v>
      </c>
      <c r="CX1332">
        <v>0</v>
      </c>
      <c r="CY1332">
        <v>0</v>
      </c>
      <c r="CZ1332" t="s">
        <v>83</v>
      </c>
      <c r="DA1332" t="s">
        <v>83</v>
      </c>
      <c r="DB1332">
        <f t="shared" si="731"/>
        <v>5</v>
      </c>
      <c r="DC1332" t="s">
        <v>83</v>
      </c>
      <c r="DD1332">
        <v>0</v>
      </c>
      <c r="DE1332">
        <v>12</v>
      </c>
      <c r="DF1332">
        <v>2007</v>
      </c>
      <c r="DG1332">
        <f t="shared" si="734"/>
        <v>16</v>
      </c>
      <c r="DH1332" t="s">
        <v>110</v>
      </c>
      <c r="DI1332">
        <f t="shared" si="732"/>
        <v>4</v>
      </c>
      <c r="DJ1332" t="s">
        <v>111</v>
      </c>
      <c r="DK1332">
        <f t="shared" si="733"/>
        <v>5</v>
      </c>
      <c r="DL1332">
        <v>227000</v>
      </c>
    </row>
    <row r="1333" spans="1:116" x14ac:dyDescent="0.35">
      <c r="A1333">
        <v>1332</v>
      </c>
      <c r="B1333">
        <v>80</v>
      </c>
      <c r="C1333" t="s">
        <v>81</v>
      </c>
      <c r="D1333">
        <f t="shared" si="700"/>
        <v>4</v>
      </c>
      <c r="E1333">
        <v>55</v>
      </c>
      <c r="F1333">
        <v>10780</v>
      </c>
      <c r="G1333" t="s">
        <v>82</v>
      </c>
      <c r="H1333">
        <f t="shared" si="701"/>
        <v>2</v>
      </c>
      <c r="I1333" t="s">
        <v>83</v>
      </c>
      <c r="J1333" t="str">
        <f t="shared" si="702"/>
        <v/>
      </c>
      <c r="K1333" t="s">
        <v>120</v>
      </c>
      <c r="L1333">
        <f t="shared" si="703"/>
        <v>2</v>
      </c>
      <c r="M1333" t="s">
        <v>85</v>
      </c>
      <c r="N1333">
        <f t="shared" si="704"/>
        <v>2</v>
      </c>
      <c r="O1333" t="s">
        <v>86</v>
      </c>
      <c r="P1333">
        <f t="shared" si="705"/>
        <v>4</v>
      </c>
      <c r="Q1333" t="s">
        <v>87</v>
      </c>
      <c r="R1333">
        <f t="shared" si="706"/>
        <v>4</v>
      </c>
      <c r="S1333" t="s">
        <v>88</v>
      </c>
      <c r="T1333">
        <f t="shared" si="707"/>
        <v>3</v>
      </c>
      <c r="U1333" t="s">
        <v>89</v>
      </c>
      <c r="V1333">
        <f t="shared" si="708"/>
        <v>16</v>
      </c>
      <c r="W1333" t="s">
        <v>90</v>
      </c>
      <c r="X1333">
        <f t="shared" si="709"/>
        <v>7</v>
      </c>
      <c r="Y1333" t="s">
        <v>90</v>
      </c>
      <c r="Z1333">
        <f t="shared" si="710"/>
        <v>7</v>
      </c>
      <c r="AA1333" t="s">
        <v>91</v>
      </c>
      <c r="AB1333">
        <f t="shared" si="711"/>
        <v>3</v>
      </c>
      <c r="AC1333" t="s">
        <v>197</v>
      </c>
      <c r="AD1333">
        <f t="shared" si="712"/>
        <v>3</v>
      </c>
      <c r="AE1333">
        <v>5</v>
      </c>
      <c r="AF1333">
        <v>5</v>
      </c>
      <c r="AG1333">
        <v>1976</v>
      </c>
      <c r="AH1333">
        <v>1976</v>
      </c>
      <c r="AI1333" t="s">
        <v>93</v>
      </c>
      <c r="AJ1333">
        <f t="shared" si="713"/>
        <v>5</v>
      </c>
      <c r="AK1333" t="s">
        <v>94</v>
      </c>
      <c r="AL1333">
        <f t="shared" si="714"/>
        <v>8</v>
      </c>
      <c r="AM1333" t="s">
        <v>116</v>
      </c>
      <c r="AN1333">
        <f t="shared" si="715"/>
        <v>10</v>
      </c>
      <c r="AO1333" t="s">
        <v>116</v>
      </c>
      <c r="AP1333" t="s">
        <v>117</v>
      </c>
      <c r="AQ1333">
        <f t="shared" si="716"/>
        <v>2</v>
      </c>
      <c r="AR1333">
        <v>0</v>
      </c>
      <c r="AS1333" t="s">
        <v>98</v>
      </c>
      <c r="AT1333">
        <f t="shared" si="717"/>
        <v>3</v>
      </c>
      <c r="AU1333" t="s">
        <v>98</v>
      </c>
      <c r="AV1333">
        <f t="shared" si="718"/>
        <v>3</v>
      </c>
      <c r="AW1333" t="s">
        <v>118</v>
      </c>
      <c r="AX1333">
        <f t="shared" si="719"/>
        <v>2</v>
      </c>
      <c r="AY1333" t="s">
        <v>98</v>
      </c>
      <c r="AZ1333">
        <f t="shared" si="720"/>
        <v>4</v>
      </c>
      <c r="BA1333" t="s">
        <v>98</v>
      </c>
      <c r="BB1333">
        <f t="shared" si="721"/>
        <v>4</v>
      </c>
      <c r="BC1333" t="s">
        <v>130</v>
      </c>
      <c r="BD1333" t="s">
        <v>119</v>
      </c>
      <c r="BE1333">
        <f t="shared" si="722"/>
        <v>4</v>
      </c>
      <c r="BF1333">
        <v>483</v>
      </c>
      <c r="BG1333" t="s">
        <v>102</v>
      </c>
      <c r="BH1333">
        <v>0</v>
      </c>
      <c r="BI1333">
        <v>428</v>
      </c>
      <c r="BJ1333">
        <v>911</v>
      </c>
      <c r="BK1333" t="s">
        <v>103</v>
      </c>
      <c r="BL1333">
        <f t="shared" si="723"/>
        <v>6</v>
      </c>
      <c r="BM1333" t="s">
        <v>97</v>
      </c>
      <c r="BN1333" t="s">
        <v>105</v>
      </c>
      <c r="BO1333" t="s">
        <v>106</v>
      </c>
      <c r="BP1333">
        <f t="shared" si="724"/>
        <v>6</v>
      </c>
      <c r="BQ1333">
        <v>954</v>
      </c>
      <c r="BR1333">
        <v>0</v>
      </c>
      <c r="BS1333">
        <v>0</v>
      </c>
      <c r="BT1333">
        <v>954</v>
      </c>
      <c r="BU1333">
        <v>0</v>
      </c>
      <c r="BV1333">
        <v>0</v>
      </c>
      <c r="BW1333">
        <v>1</v>
      </c>
      <c r="BX1333">
        <v>0</v>
      </c>
      <c r="BY1333">
        <v>3</v>
      </c>
      <c r="BZ1333">
        <v>1</v>
      </c>
      <c r="CA1333" t="s">
        <v>98</v>
      </c>
      <c r="CB1333">
        <f t="shared" si="725"/>
        <v>4</v>
      </c>
      <c r="CC1333">
        <v>6</v>
      </c>
      <c r="CD1333" t="s">
        <v>107</v>
      </c>
      <c r="CE1333">
        <v>0</v>
      </c>
      <c r="CF1333" t="s">
        <v>83</v>
      </c>
      <c r="CG1333" t="s">
        <v>127</v>
      </c>
      <c r="CH1333">
        <f t="shared" si="726"/>
        <v>5</v>
      </c>
      <c r="CI1333">
        <v>1976</v>
      </c>
      <c r="CJ1333" t="s">
        <v>102</v>
      </c>
      <c r="CK1333">
        <f t="shared" si="727"/>
        <v>2</v>
      </c>
      <c r="CL1333">
        <v>2</v>
      </c>
      <c r="CM1333">
        <v>576</v>
      </c>
      <c r="CN1333" t="s">
        <v>98</v>
      </c>
      <c r="CO1333">
        <f t="shared" si="728"/>
        <v>4</v>
      </c>
      <c r="CP1333" t="s">
        <v>98</v>
      </c>
      <c r="CQ1333">
        <f t="shared" si="729"/>
        <v>4</v>
      </c>
      <c r="CR1333" t="s">
        <v>105</v>
      </c>
      <c r="CS1333">
        <f t="shared" si="730"/>
        <v>3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 t="s">
        <v>83</v>
      </c>
      <c r="DA1333" t="s">
        <v>83</v>
      </c>
      <c r="DB1333">
        <f t="shared" si="731"/>
        <v>5</v>
      </c>
      <c r="DC1333" t="s">
        <v>83</v>
      </c>
      <c r="DD1333">
        <v>0</v>
      </c>
      <c r="DE1333">
        <v>7</v>
      </c>
      <c r="DF1333">
        <v>2006</v>
      </c>
      <c r="DG1333">
        <f t="shared" si="734"/>
        <v>17</v>
      </c>
      <c r="DH1333" t="s">
        <v>110</v>
      </c>
      <c r="DI1333">
        <f t="shared" si="732"/>
        <v>4</v>
      </c>
      <c r="DJ1333" t="s">
        <v>111</v>
      </c>
      <c r="DK1333">
        <f t="shared" si="733"/>
        <v>5</v>
      </c>
      <c r="DL1333">
        <v>132500</v>
      </c>
    </row>
    <row r="1334" spans="1:116" x14ac:dyDescent="0.35">
      <c r="A1334">
        <v>1333</v>
      </c>
      <c r="B1334">
        <v>20</v>
      </c>
      <c r="C1334" t="s">
        <v>81</v>
      </c>
      <c r="D1334">
        <f t="shared" si="700"/>
        <v>4</v>
      </c>
      <c r="E1334">
        <v>67</v>
      </c>
      <c r="F1334">
        <v>8877</v>
      </c>
      <c r="G1334" t="s">
        <v>82</v>
      </c>
      <c r="H1334">
        <f t="shared" si="701"/>
        <v>2</v>
      </c>
      <c r="I1334" t="s">
        <v>83</v>
      </c>
      <c r="J1334" t="str">
        <f t="shared" si="702"/>
        <v/>
      </c>
      <c r="K1334" t="s">
        <v>84</v>
      </c>
      <c r="L1334">
        <f t="shared" si="703"/>
        <v>1</v>
      </c>
      <c r="M1334" t="s">
        <v>85</v>
      </c>
      <c r="N1334">
        <f t="shared" si="704"/>
        <v>2</v>
      </c>
      <c r="O1334" t="s">
        <v>86</v>
      </c>
      <c r="P1334">
        <f t="shared" si="705"/>
        <v>4</v>
      </c>
      <c r="Q1334" t="s">
        <v>87</v>
      </c>
      <c r="R1334">
        <f t="shared" si="706"/>
        <v>4</v>
      </c>
      <c r="S1334" t="s">
        <v>194</v>
      </c>
      <c r="T1334">
        <f t="shared" si="707"/>
        <v>2</v>
      </c>
      <c r="U1334" t="s">
        <v>185</v>
      </c>
      <c r="V1334">
        <f t="shared" si="708"/>
        <v>4</v>
      </c>
      <c r="W1334" t="s">
        <v>90</v>
      </c>
      <c r="X1334">
        <f t="shared" si="709"/>
        <v>7</v>
      </c>
      <c r="Y1334" t="s">
        <v>90</v>
      </c>
      <c r="Z1334">
        <f t="shared" si="710"/>
        <v>7</v>
      </c>
      <c r="AA1334" t="s">
        <v>91</v>
      </c>
      <c r="AB1334">
        <f t="shared" si="711"/>
        <v>3</v>
      </c>
      <c r="AC1334" t="s">
        <v>115</v>
      </c>
      <c r="AD1334">
        <f t="shared" si="712"/>
        <v>4</v>
      </c>
      <c r="AE1334">
        <v>4</v>
      </c>
      <c r="AF1334">
        <v>6</v>
      </c>
      <c r="AG1334">
        <v>1938</v>
      </c>
      <c r="AH1334">
        <v>1958</v>
      </c>
      <c r="AI1334" t="s">
        <v>93</v>
      </c>
      <c r="AJ1334">
        <f t="shared" si="713"/>
        <v>5</v>
      </c>
      <c r="AK1334" t="s">
        <v>94</v>
      </c>
      <c r="AL1334">
        <f t="shared" si="714"/>
        <v>8</v>
      </c>
      <c r="AM1334" t="s">
        <v>116</v>
      </c>
      <c r="AN1334">
        <f t="shared" si="715"/>
        <v>10</v>
      </c>
      <c r="AO1334" t="s">
        <v>116</v>
      </c>
      <c r="AP1334" t="s">
        <v>117</v>
      </c>
      <c r="AQ1334">
        <f t="shared" si="716"/>
        <v>2</v>
      </c>
      <c r="AR1334">
        <v>0</v>
      </c>
      <c r="AS1334" t="s">
        <v>98</v>
      </c>
      <c r="AT1334">
        <f t="shared" si="717"/>
        <v>3</v>
      </c>
      <c r="AU1334" t="s">
        <v>98</v>
      </c>
      <c r="AV1334">
        <f t="shared" si="718"/>
        <v>3</v>
      </c>
      <c r="AW1334" t="s">
        <v>118</v>
      </c>
      <c r="AX1334">
        <f t="shared" si="719"/>
        <v>2</v>
      </c>
      <c r="AY1334" t="s">
        <v>98</v>
      </c>
      <c r="AZ1334">
        <f t="shared" si="720"/>
        <v>4</v>
      </c>
      <c r="BA1334" t="s">
        <v>98</v>
      </c>
      <c r="BB1334">
        <f t="shared" si="721"/>
        <v>4</v>
      </c>
      <c r="BC1334" t="s">
        <v>121</v>
      </c>
      <c r="BD1334" t="s">
        <v>119</v>
      </c>
      <c r="BE1334">
        <f t="shared" si="722"/>
        <v>4</v>
      </c>
      <c r="BF1334">
        <v>690</v>
      </c>
      <c r="BG1334" t="s">
        <v>102</v>
      </c>
      <c r="BH1334">
        <v>0</v>
      </c>
      <c r="BI1334">
        <v>126</v>
      </c>
      <c r="BJ1334">
        <v>816</v>
      </c>
      <c r="BK1334" t="s">
        <v>103</v>
      </c>
      <c r="BL1334">
        <f t="shared" si="723"/>
        <v>6</v>
      </c>
      <c r="BM1334" t="s">
        <v>104</v>
      </c>
      <c r="BN1334" t="s">
        <v>105</v>
      </c>
      <c r="BO1334" t="s">
        <v>106</v>
      </c>
      <c r="BP1334">
        <f t="shared" si="724"/>
        <v>6</v>
      </c>
      <c r="BQ1334">
        <v>816</v>
      </c>
      <c r="BR1334">
        <v>0</v>
      </c>
      <c r="BS1334">
        <v>0</v>
      </c>
      <c r="BT1334">
        <v>816</v>
      </c>
      <c r="BU1334">
        <v>1</v>
      </c>
      <c r="BV1334">
        <v>0</v>
      </c>
      <c r="BW1334">
        <v>1</v>
      </c>
      <c r="BX1334">
        <v>0</v>
      </c>
      <c r="BY1334">
        <v>2</v>
      </c>
      <c r="BZ1334">
        <v>1</v>
      </c>
      <c r="CA1334" t="s">
        <v>98</v>
      </c>
      <c r="CB1334">
        <f t="shared" si="725"/>
        <v>4</v>
      </c>
      <c r="CC1334">
        <v>3</v>
      </c>
      <c r="CD1334" t="s">
        <v>107</v>
      </c>
      <c r="CE1334">
        <v>1</v>
      </c>
      <c r="CF1334" t="s">
        <v>97</v>
      </c>
      <c r="CG1334" t="s">
        <v>127</v>
      </c>
      <c r="CH1334">
        <f t="shared" si="726"/>
        <v>5</v>
      </c>
      <c r="CI1334">
        <v>1958</v>
      </c>
      <c r="CJ1334" t="s">
        <v>102</v>
      </c>
      <c r="CK1334">
        <f t="shared" si="727"/>
        <v>2</v>
      </c>
      <c r="CL1334">
        <v>1</v>
      </c>
      <c r="CM1334">
        <v>288</v>
      </c>
      <c r="CN1334" t="s">
        <v>147</v>
      </c>
      <c r="CO1334">
        <f t="shared" si="728"/>
        <v>3</v>
      </c>
      <c r="CP1334" t="s">
        <v>147</v>
      </c>
      <c r="CQ1334">
        <f t="shared" si="729"/>
        <v>3</v>
      </c>
      <c r="CR1334" t="s">
        <v>105</v>
      </c>
      <c r="CS1334">
        <f t="shared" si="730"/>
        <v>3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 t="s">
        <v>83</v>
      </c>
      <c r="DA1334" t="s">
        <v>83</v>
      </c>
      <c r="DB1334">
        <f t="shared" si="731"/>
        <v>5</v>
      </c>
      <c r="DC1334" t="s">
        <v>83</v>
      </c>
      <c r="DD1334">
        <v>0</v>
      </c>
      <c r="DE1334">
        <v>5</v>
      </c>
      <c r="DF1334">
        <v>2009</v>
      </c>
      <c r="DG1334">
        <f t="shared" si="734"/>
        <v>14</v>
      </c>
      <c r="DH1334" t="s">
        <v>110</v>
      </c>
      <c r="DI1334">
        <f t="shared" si="732"/>
        <v>4</v>
      </c>
      <c r="DJ1334" t="s">
        <v>111</v>
      </c>
      <c r="DK1334">
        <f t="shared" si="733"/>
        <v>5</v>
      </c>
      <c r="DL1334">
        <v>100000</v>
      </c>
    </row>
    <row r="1335" spans="1:116" x14ac:dyDescent="0.35">
      <c r="A1335">
        <v>1334</v>
      </c>
      <c r="B1335">
        <v>50</v>
      </c>
      <c r="C1335" t="s">
        <v>142</v>
      </c>
      <c r="D1335">
        <f t="shared" si="700"/>
        <v>2</v>
      </c>
      <c r="E1335">
        <v>60</v>
      </c>
      <c r="F1335">
        <v>7200</v>
      </c>
      <c r="G1335" t="s">
        <v>82</v>
      </c>
      <c r="H1335">
        <f t="shared" si="701"/>
        <v>2</v>
      </c>
      <c r="I1335" t="s">
        <v>83</v>
      </c>
      <c r="J1335" t="str">
        <f t="shared" si="702"/>
        <v/>
      </c>
      <c r="K1335" t="s">
        <v>84</v>
      </c>
      <c r="L1335">
        <f t="shared" si="703"/>
        <v>1</v>
      </c>
      <c r="M1335" t="s">
        <v>85</v>
      </c>
      <c r="N1335">
        <f t="shared" si="704"/>
        <v>2</v>
      </c>
      <c r="O1335" t="s">
        <v>86</v>
      </c>
      <c r="P1335">
        <f t="shared" si="705"/>
        <v>4</v>
      </c>
      <c r="Q1335" t="s">
        <v>122</v>
      </c>
      <c r="R1335">
        <f t="shared" si="706"/>
        <v>2</v>
      </c>
      <c r="S1335" t="s">
        <v>88</v>
      </c>
      <c r="T1335">
        <f t="shared" si="707"/>
        <v>3</v>
      </c>
      <c r="U1335" t="s">
        <v>176</v>
      </c>
      <c r="V1335">
        <f t="shared" si="708"/>
        <v>3</v>
      </c>
      <c r="W1335" t="s">
        <v>90</v>
      </c>
      <c r="X1335">
        <f t="shared" si="709"/>
        <v>7</v>
      </c>
      <c r="Y1335" t="s">
        <v>90</v>
      </c>
      <c r="Z1335">
        <f t="shared" si="710"/>
        <v>7</v>
      </c>
      <c r="AA1335" t="s">
        <v>91</v>
      </c>
      <c r="AB1335">
        <f t="shared" si="711"/>
        <v>3</v>
      </c>
      <c r="AC1335" t="s">
        <v>132</v>
      </c>
      <c r="AD1335">
        <f t="shared" si="712"/>
        <v>1</v>
      </c>
      <c r="AE1335">
        <v>5</v>
      </c>
      <c r="AF1335">
        <v>6</v>
      </c>
      <c r="AG1335">
        <v>1938</v>
      </c>
      <c r="AH1335">
        <v>1995</v>
      </c>
      <c r="AI1335" t="s">
        <v>93</v>
      </c>
      <c r="AJ1335">
        <f t="shared" si="713"/>
        <v>5</v>
      </c>
      <c r="AK1335" t="s">
        <v>94</v>
      </c>
      <c r="AL1335">
        <f t="shared" si="714"/>
        <v>8</v>
      </c>
      <c r="AM1335" t="s">
        <v>124</v>
      </c>
      <c r="AN1335">
        <f t="shared" si="715"/>
        <v>4</v>
      </c>
      <c r="AO1335" t="s">
        <v>124</v>
      </c>
      <c r="AP1335" t="s">
        <v>117</v>
      </c>
      <c r="AQ1335">
        <f t="shared" si="716"/>
        <v>2</v>
      </c>
      <c r="AR1335">
        <v>0</v>
      </c>
      <c r="AS1335" t="s">
        <v>98</v>
      </c>
      <c r="AT1335">
        <f t="shared" si="717"/>
        <v>3</v>
      </c>
      <c r="AU1335" t="s">
        <v>98</v>
      </c>
      <c r="AV1335">
        <f t="shared" si="718"/>
        <v>3</v>
      </c>
      <c r="AW1335" t="s">
        <v>118</v>
      </c>
      <c r="AX1335">
        <f t="shared" si="719"/>
        <v>2</v>
      </c>
      <c r="AY1335" t="s">
        <v>98</v>
      </c>
      <c r="AZ1335">
        <f t="shared" si="720"/>
        <v>4</v>
      </c>
      <c r="BA1335" t="s">
        <v>98</v>
      </c>
      <c r="BB1335">
        <f t="shared" si="721"/>
        <v>4</v>
      </c>
      <c r="BC1335" t="s">
        <v>100</v>
      </c>
      <c r="BD1335" t="s">
        <v>102</v>
      </c>
      <c r="BE1335">
        <f t="shared" si="722"/>
        <v>6</v>
      </c>
      <c r="BF1335">
        <v>0</v>
      </c>
      <c r="BG1335" t="s">
        <v>102</v>
      </c>
      <c r="BH1335">
        <v>0</v>
      </c>
      <c r="BI1335">
        <v>803</v>
      </c>
      <c r="BJ1335">
        <v>803</v>
      </c>
      <c r="BK1335" t="s">
        <v>103</v>
      </c>
      <c r="BL1335">
        <f t="shared" si="723"/>
        <v>6</v>
      </c>
      <c r="BM1335" t="s">
        <v>104</v>
      </c>
      <c r="BN1335" t="s">
        <v>105</v>
      </c>
      <c r="BO1335" t="s">
        <v>106</v>
      </c>
      <c r="BP1335">
        <f t="shared" si="724"/>
        <v>6</v>
      </c>
      <c r="BQ1335">
        <v>803</v>
      </c>
      <c r="BR1335">
        <v>557</v>
      </c>
      <c r="BS1335">
        <v>0</v>
      </c>
      <c r="BT1335">
        <v>1360</v>
      </c>
      <c r="BU1335">
        <v>0</v>
      </c>
      <c r="BV1335">
        <v>0</v>
      </c>
      <c r="BW1335">
        <v>1</v>
      </c>
      <c r="BX1335">
        <v>1</v>
      </c>
      <c r="BY1335">
        <v>2</v>
      </c>
      <c r="BZ1335">
        <v>1</v>
      </c>
      <c r="CA1335" t="s">
        <v>97</v>
      </c>
      <c r="CB1335">
        <f t="shared" si="725"/>
        <v>5</v>
      </c>
      <c r="CC1335">
        <v>6</v>
      </c>
      <c r="CD1335" t="s">
        <v>107</v>
      </c>
      <c r="CE1335">
        <v>0</v>
      </c>
      <c r="CF1335" t="s">
        <v>83</v>
      </c>
      <c r="CG1335" t="s">
        <v>127</v>
      </c>
      <c r="CH1335">
        <f t="shared" si="726"/>
        <v>5</v>
      </c>
      <c r="CI1335">
        <v>1951</v>
      </c>
      <c r="CJ1335" t="s">
        <v>102</v>
      </c>
      <c r="CK1335">
        <f t="shared" si="727"/>
        <v>2</v>
      </c>
      <c r="CL1335">
        <v>1</v>
      </c>
      <c r="CM1335">
        <v>297</v>
      </c>
      <c r="CN1335" t="s">
        <v>98</v>
      </c>
      <c r="CO1335">
        <f t="shared" si="728"/>
        <v>4</v>
      </c>
      <c r="CP1335" t="s">
        <v>98</v>
      </c>
      <c r="CQ1335">
        <f t="shared" si="729"/>
        <v>4</v>
      </c>
      <c r="CR1335" t="s">
        <v>105</v>
      </c>
      <c r="CS1335">
        <f t="shared" si="730"/>
        <v>3</v>
      </c>
      <c r="CT1335">
        <v>0</v>
      </c>
      <c r="CU1335">
        <v>65</v>
      </c>
      <c r="CV1335">
        <v>190</v>
      </c>
      <c r="CW1335">
        <v>0</v>
      </c>
      <c r="CX1335">
        <v>0</v>
      </c>
      <c r="CY1335">
        <v>0</v>
      </c>
      <c r="CZ1335" t="s">
        <v>83</v>
      </c>
      <c r="DA1335" t="s">
        <v>134</v>
      </c>
      <c r="DB1335">
        <f t="shared" si="731"/>
        <v>3</v>
      </c>
      <c r="DC1335" t="s">
        <v>83</v>
      </c>
      <c r="DD1335">
        <v>0</v>
      </c>
      <c r="DE1335">
        <v>7</v>
      </c>
      <c r="DF1335">
        <v>2006</v>
      </c>
      <c r="DG1335">
        <f t="shared" si="734"/>
        <v>17</v>
      </c>
      <c r="DH1335" t="s">
        <v>110</v>
      </c>
      <c r="DI1335">
        <f t="shared" si="732"/>
        <v>4</v>
      </c>
      <c r="DJ1335" t="s">
        <v>111</v>
      </c>
      <c r="DK1335">
        <f t="shared" si="733"/>
        <v>5</v>
      </c>
      <c r="DL1335">
        <v>125500</v>
      </c>
    </row>
    <row r="1336" spans="1:116" x14ac:dyDescent="0.35">
      <c r="A1336">
        <v>1335</v>
      </c>
      <c r="B1336">
        <v>160</v>
      </c>
      <c r="C1336" t="s">
        <v>142</v>
      </c>
      <c r="D1336">
        <f t="shared" si="700"/>
        <v>2</v>
      </c>
      <c r="E1336">
        <v>24</v>
      </c>
      <c r="F1336">
        <v>2368</v>
      </c>
      <c r="G1336" t="s">
        <v>82</v>
      </c>
      <c r="H1336">
        <f t="shared" si="701"/>
        <v>2</v>
      </c>
      <c r="I1336" t="s">
        <v>83</v>
      </c>
      <c r="J1336" t="str">
        <f t="shared" si="702"/>
        <v/>
      </c>
      <c r="K1336" t="s">
        <v>84</v>
      </c>
      <c r="L1336">
        <f t="shared" si="703"/>
        <v>1</v>
      </c>
      <c r="M1336" t="s">
        <v>85</v>
      </c>
      <c r="N1336">
        <f t="shared" si="704"/>
        <v>2</v>
      </c>
      <c r="O1336" t="s">
        <v>86</v>
      </c>
      <c r="P1336">
        <f t="shared" si="705"/>
        <v>4</v>
      </c>
      <c r="Q1336" t="s">
        <v>87</v>
      </c>
      <c r="R1336">
        <f t="shared" si="706"/>
        <v>4</v>
      </c>
      <c r="S1336" t="s">
        <v>88</v>
      </c>
      <c r="T1336">
        <f t="shared" si="707"/>
        <v>3</v>
      </c>
      <c r="U1336" t="s">
        <v>228</v>
      </c>
      <c r="V1336">
        <f t="shared" si="708"/>
        <v>24</v>
      </c>
      <c r="W1336" t="s">
        <v>90</v>
      </c>
      <c r="X1336">
        <f t="shared" si="709"/>
        <v>7</v>
      </c>
      <c r="Y1336" t="s">
        <v>90</v>
      </c>
      <c r="Z1336">
        <f t="shared" si="710"/>
        <v>7</v>
      </c>
      <c r="AA1336" t="s">
        <v>179</v>
      </c>
      <c r="AB1336">
        <f t="shared" si="711"/>
        <v>4</v>
      </c>
      <c r="AC1336" t="s">
        <v>92</v>
      </c>
      <c r="AD1336">
        <f t="shared" si="712"/>
        <v>8</v>
      </c>
      <c r="AE1336">
        <v>5</v>
      </c>
      <c r="AF1336">
        <v>6</v>
      </c>
      <c r="AG1336">
        <v>1970</v>
      </c>
      <c r="AH1336">
        <v>1970</v>
      </c>
      <c r="AI1336" t="s">
        <v>93</v>
      </c>
      <c r="AJ1336">
        <f t="shared" si="713"/>
        <v>5</v>
      </c>
      <c r="AK1336" t="s">
        <v>94</v>
      </c>
      <c r="AL1336">
        <f t="shared" si="714"/>
        <v>8</v>
      </c>
      <c r="AM1336" t="s">
        <v>140</v>
      </c>
      <c r="AN1336">
        <f t="shared" si="715"/>
        <v>9</v>
      </c>
      <c r="AO1336" t="s">
        <v>140</v>
      </c>
      <c r="AP1336" t="s">
        <v>117</v>
      </c>
      <c r="AQ1336">
        <f t="shared" si="716"/>
        <v>2</v>
      </c>
      <c r="AR1336">
        <v>312</v>
      </c>
      <c r="AS1336" t="s">
        <v>98</v>
      </c>
      <c r="AT1336">
        <f t="shared" si="717"/>
        <v>3</v>
      </c>
      <c r="AU1336" t="s">
        <v>98</v>
      </c>
      <c r="AV1336">
        <f t="shared" si="718"/>
        <v>3</v>
      </c>
      <c r="AW1336" t="s">
        <v>118</v>
      </c>
      <c r="AX1336">
        <f t="shared" si="719"/>
        <v>2</v>
      </c>
      <c r="AY1336" t="s">
        <v>98</v>
      </c>
      <c r="AZ1336">
        <f t="shared" si="720"/>
        <v>4</v>
      </c>
      <c r="BA1336" t="s">
        <v>98</v>
      </c>
      <c r="BB1336">
        <f t="shared" si="721"/>
        <v>4</v>
      </c>
      <c r="BC1336" t="s">
        <v>100</v>
      </c>
      <c r="BD1336" t="s">
        <v>172</v>
      </c>
      <c r="BE1336">
        <f t="shared" si="722"/>
        <v>5</v>
      </c>
      <c r="BF1336">
        <v>765</v>
      </c>
      <c r="BG1336" t="s">
        <v>102</v>
      </c>
      <c r="BH1336">
        <v>0</v>
      </c>
      <c r="BI1336">
        <v>0</v>
      </c>
      <c r="BJ1336">
        <v>765</v>
      </c>
      <c r="BK1336" t="s">
        <v>103</v>
      </c>
      <c r="BL1336">
        <f t="shared" si="723"/>
        <v>6</v>
      </c>
      <c r="BM1336" t="s">
        <v>98</v>
      </c>
      <c r="BN1336" t="s">
        <v>105</v>
      </c>
      <c r="BO1336" t="s">
        <v>106</v>
      </c>
      <c r="BP1336">
        <f t="shared" si="724"/>
        <v>6</v>
      </c>
      <c r="BQ1336">
        <v>765</v>
      </c>
      <c r="BR1336">
        <v>600</v>
      </c>
      <c r="BS1336">
        <v>0</v>
      </c>
      <c r="BT1336">
        <v>1365</v>
      </c>
      <c r="BU1336">
        <v>0</v>
      </c>
      <c r="BV1336">
        <v>0</v>
      </c>
      <c r="BW1336">
        <v>1</v>
      </c>
      <c r="BX1336">
        <v>1</v>
      </c>
      <c r="BY1336">
        <v>3</v>
      </c>
      <c r="BZ1336">
        <v>1</v>
      </c>
      <c r="CA1336" t="s">
        <v>98</v>
      </c>
      <c r="CB1336">
        <f t="shared" si="725"/>
        <v>4</v>
      </c>
      <c r="CC1336">
        <v>7</v>
      </c>
      <c r="CD1336" t="s">
        <v>146</v>
      </c>
      <c r="CE1336">
        <v>0</v>
      </c>
      <c r="CF1336" t="s">
        <v>83</v>
      </c>
      <c r="CG1336" t="s">
        <v>108</v>
      </c>
      <c r="CH1336">
        <f t="shared" si="726"/>
        <v>6</v>
      </c>
      <c r="CI1336">
        <v>1970</v>
      </c>
      <c r="CJ1336" t="s">
        <v>102</v>
      </c>
      <c r="CK1336">
        <f t="shared" si="727"/>
        <v>2</v>
      </c>
      <c r="CL1336">
        <v>2</v>
      </c>
      <c r="CM1336">
        <v>440</v>
      </c>
      <c r="CN1336" t="s">
        <v>98</v>
      </c>
      <c r="CO1336">
        <f t="shared" si="728"/>
        <v>4</v>
      </c>
      <c r="CP1336" t="s">
        <v>98</v>
      </c>
      <c r="CQ1336">
        <f t="shared" si="729"/>
        <v>4</v>
      </c>
      <c r="CR1336" t="s">
        <v>105</v>
      </c>
      <c r="CS1336">
        <f t="shared" si="730"/>
        <v>3</v>
      </c>
      <c r="CT1336">
        <v>0</v>
      </c>
      <c r="CU1336">
        <v>36</v>
      </c>
      <c r="CV1336">
        <v>0</v>
      </c>
      <c r="CW1336">
        <v>0</v>
      </c>
      <c r="CX1336">
        <v>0</v>
      </c>
      <c r="CY1336">
        <v>0</v>
      </c>
      <c r="CZ1336" t="s">
        <v>83</v>
      </c>
      <c r="DA1336" t="s">
        <v>83</v>
      </c>
      <c r="DB1336">
        <f t="shared" si="731"/>
        <v>5</v>
      </c>
      <c r="DC1336" t="s">
        <v>83</v>
      </c>
      <c r="DD1336">
        <v>0</v>
      </c>
      <c r="DE1336">
        <v>5</v>
      </c>
      <c r="DF1336">
        <v>2009</v>
      </c>
      <c r="DG1336">
        <f t="shared" si="734"/>
        <v>14</v>
      </c>
      <c r="DH1336" t="s">
        <v>110</v>
      </c>
      <c r="DI1336">
        <f t="shared" si="732"/>
        <v>4</v>
      </c>
      <c r="DJ1336" t="s">
        <v>111</v>
      </c>
      <c r="DK1336">
        <f t="shared" si="733"/>
        <v>5</v>
      </c>
      <c r="DL1336">
        <v>125000</v>
      </c>
    </row>
    <row r="1337" spans="1:116" x14ac:dyDescent="0.35">
      <c r="A1337">
        <v>1336</v>
      </c>
      <c r="B1337">
        <v>20</v>
      </c>
      <c r="C1337" t="s">
        <v>81</v>
      </c>
      <c r="D1337">
        <f t="shared" si="700"/>
        <v>4</v>
      </c>
      <c r="E1337">
        <v>80</v>
      </c>
      <c r="F1337">
        <v>9650</v>
      </c>
      <c r="G1337" t="s">
        <v>82</v>
      </c>
      <c r="H1337">
        <f t="shared" si="701"/>
        <v>2</v>
      </c>
      <c r="I1337" t="s">
        <v>83</v>
      </c>
      <c r="J1337" t="str">
        <f t="shared" si="702"/>
        <v/>
      </c>
      <c r="K1337" t="s">
        <v>84</v>
      </c>
      <c r="L1337">
        <f t="shared" si="703"/>
        <v>1</v>
      </c>
      <c r="M1337" t="s">
        <v>85</v>
      </c>
      <c r="N1337">
        <f t="shared" si="704"/>
        <v>2</v>
      </c>
      <c r="O1337" t="s">
        <v>86</v>
      </c>
      <c r="P1337">
        <f t="shared" si="705"/>
        <v>4</v>
      </c>
      <c r="Q1337" t="s">
        <v>87</v>
      </c>
      <c r="R1337">
        <f t="shared" si="706"/>
        <v>4</v>
      </c>
      <c r="S1337" t="s">
        <v>88</v>
      </c>
      <c r="T1337">
        <f t="shared" si="707"/>
        <v>3</v>
      </c>
      <c r="U1337" t="s">
        <v>138</v>
      </c>
      <c r="V1337">
        <f t="shared" si="708"/>
        <v>10</v>
      </c>
      <c r="W1337" t="s">
        <v>90</v>
      </c>
      <c r="X1337">
        <f t="shared" si="709"/>
        <v>7</v>
      </c>
      <c r="Y1337" t="s">
        <v>90</v>
      </c>
      <c r="Z1337">
        <f t="shared" si="710"/>
        <v>7</v>
      </c>
      <c r="AA1337" t="s">
        <v>91</v>
      </c>
      <c r="AB1337">
        <f t="shared" si="711"/>
        <v>3</v>
      </c>
      <c r="AC1337" t="s">
        <v>115</v>
      </c>
      <c r="AD1337">
        <f t="shared" si="712"/>
        <v>4</v>
      </c>
      <c r="AE1337">
        <v>6</v>
      </c>
      <c r="AF1337">
        <v>5</v>
      </c>
      <c r="AG1337">
        <v>1977</v>
      </c>
      <c r="AH1337">
        <v>1977</v>
      </c>
      <c r="AI1337" t="s">
        <v>93</v>
      </c>
      <c r="AJ1337">
        <f t="shared" si="713"/>
        <v>5</v>
      </c>
      <c r="AK1337" t="s">
        <v>94</v>
      </c>
      <c r="AL1337">
        <f t="shared" si="714"/>
        <v>8</v>
      </c>
      <c r="AM1337" t="s">
        <v>161</v>
      </c>
      <c r="AN1337">
        <f t="shared" si="715"/>
        <v>3</v>
      </c>
      <c r="AO1337" t="s">
        <v>161</v>
      </c>
      <c r="AP1337" t="s">
        <v>96</v>
      </c>
      <c r="AQ1337">
        <f t="shared" si="716"/>
        <v>4</v>
      </c>
      <c r="AR1337">
        <v>360</v>
      </c>
      <c r="AS1337" t="s">
        <v>98</v>
      </c>
      <c r="AT1337">
        <f t="shared" si="717"/>
        <v>3</v>
      </c>
      <c r="AU1337" t="s">
        <v>98</v>
      </c>
      <c r="AV1337">
        <f t="shared" si="718"/>
        <v>3</v>
      </c>
      <c r="AW1337" t="s">
        <v>118</v>
      </c>
      <c r="AX1337">
        <f t="shared" si="719"/>
        <v>2</v>
      </c>
      <c r="AY1337" t="s">
        <v>97</v>
      </c>
      <c r="AZ1337">
        <f t="shared" si="720"/>
        <v>5</v>
      </c>
      <c r="BA1337" t="s">
        <v>98</v>
      </c>
      <c r="BB1337">
        <f t="shared" si="721"/>
        <v>4</v>
      </c>
      <c r="BC1337" t="s">
        <v>100</v>
      </c>
      <c r="BD1337" t="s">
        <v>119</v>
      </c>
      <c r="BE1337">
        <f t="shared" si="722"/>
        <v>4</v>
      </c>
      <c r="BF1337">
        <v>686</v>
      </c>
      <c r="BG1337" t="s">
        <v>102</v>
      </c>
      <c r="BH1337">
        <v>0</v>
      </c>
      <c r="BI1337">
        <v>664</v>
      </c>
      <c r="BJ1337">
        <v>1350</v>
      </c>
      <c r="BK1337" t="s">
        <v>103</v>
      </c>
      <c r="BL1337">
        <f t="shared" si="723"/>
        <v>6</v>
      </c>
      <c r="BM1337" t="s">
        <v>98</v>
      </c>
      <c r="BN1337" t="s">
        <v>105</v>
      </c>
      <c r="BO1337" t="s">
        <v>106</v>
      </c>
      <c r="BP1337">
        <f t="shared" si="724"/>
        <v>6</v>
      </c>
      <c r="BQ1337">
        <v>1334</v>
      </c>
      <c r="BR1337">
        <v>0</v>
      </c>
      <c r="BS1337">
        <v>0</v>
      </c>
      <c r="BT1337">
        <v>1334</v>
      </c>
      <c r="BU1337">
        <v>0</v>
      </c>
      <c r="BV1337">
        <v>1</v>
      </c>
      <c r="BW1337">
        <v>2</v>
      </c>
      <c r="BX1337">
        <v>0</v>
      </c>
      <c r="BY1337">
        <v>2</v>
      </c>
      <c r="BZ1337">
        <v>1</v>
      </c>
      <c r="CA1337" t="s">
        <v>98</v>
      </c>
      <c r="CB1337">
        <f t="shared" si="725"/>
        <v>4</v>
      </c>
      <c r="CC1337">
        <v>6</v>
      </c>
      <c r="CD1337" t="s">
        <v>107</v>
      </c>
      <c r="CE1337">
        <v>1</v>
      </c>
      <c r="CF1337" t="s">
        <v>98</v>
      </c>
      <c r="CG1337" t="s">
        <v>108</v>
      </c>
      <c r="CH1337">
        <f t="shared" si="726"/>
        <v>6</v>
      </c>
      <c r="CI1337">
        <v>1977</v>
      </c>
      <c r="CJ1337" t="s">
        <v>109</v>
      </c>
      <c r="CK1337">
        <f t="shared" si="727"/>
        <v>3</v>
      </c>
      <c r="CL1337">
        <v>2</v>
      </c>
      <c r="CM1337">
        <v>630</v>
      </c>
      <c r="CN1337" t="s">
        <v>98</v>
      </c>
      <c r="CO1337">
        <f t="shared" si="728"/>
        <v>4</v>
      </c>
      <c r="CP1337" t="s">
        <v>98</v>
      </c>
      <c r="CQ1337">
        <f t="shared" si="729"/>
        <v>4</v>
      </c>
      <c r="CR1337" t="s">
        <v>105</v>
      </c>
      <c r="CS1337">
        <f t="shared" si="730"/>
        <v>3</v>
      </c>
      <c r="CT1337">
        <v>0</v>
      </c>
      <c r="CU1337">
        <v>16</v>
      </c>
      <c r="CV1337">
        <v>0</v>
      </c>
      <c r="CW1337">
        <v>0</v>
      </c>
      <c r="CX1337">
        <v>0</v>
      </c>
      <c r="CY1337">
        <v>0</v>
      </c>
      <c r="CZ1337" t="s">
        <v>83</v>
      </c>
      <c r="DA1337" t="s">
        <v>83</v>
      </c>
      <c r="DB1337">
        <f t="shared" si="731"/>
        <v>5</v>
      </c>
      <c r="DC1337" t="s">
        <v>83</v>
      </c>
      <c r="DD1337">
        <v>0</v>
      </c>
      <c r="DE1337">
        <v>4</v>
      </c>
      <c r="DF1337">
        <v>2009</v>
      </c>
      <c r="DG1337">
        <f t="shared" si="734"/>
        <v>14</v>
      </c>
      <c r="DH1337" t="s">
        <v>110</v>
      </c>
      <c r="DI1337">
        <f t="shared" si="732"/>
        <v>4</v>
      </c>
      <c r="DJ1337" t="s">
        <v>111</v>
      </c>
      <c r="DK1337">
        <f t="shared" si="733"/>
        <v>5</v>
      </c>
      <c r="DL1337">
        <v>167900</v>
      </c>
    </row>
    <row r="1338" spans="1:116" x14ac:dyDescent="0.35">
      <c r="A1338">
        <v>1337</v>
      </c>
      <c r="B1338">
        <v>90</v>
      </c>
      <c r="C1338" t="s">
        <v>81</v>
      </c>
      <c r="D1338">
        <f t="shared" si="700"/>
        <v>4</v>
      </c>
      <c r="E1338">
        <v>87</v>
      </c>
      <c r="F1338">
        <v>9246</v>
      </c>
      <c r="G1338" t="s">
        <v>82</v>
      </c>
      <c r="H1338">
        <f t="shared" si="701"/>
        <v>2</v>
      </c>
      <c r="I1338" t="s">
        <v>83</v>
      </c>
      <c r="J1338" t="str">
        <f t="shared" si="702"/>
        <v/>
      </c>
      <c r="K1338" t="s">
        <v>120</v>
      </c>
      <c r="L1338">
        <f t="shared" si="703"/>
        <v>2</v>
      </c>
      <c r="M1338" t="s">
        <v>85</v>
      </c>
      <c r="N1338">
        <f t="shared" si="704"/>
        <v>2</v>
      </c>
      <c r="O1338" t="s">
        <v>86</v>
      </c>
      <c r="P1338">
        <f t="shared" si="705"/>
        <v>4</v>
      </c>
      <c r="Q1338" t="s">
        <v>87</v>
      </c>
      <c r="R1338">
        <f t="shared" si="706"/>
        <v>4</v>
      </c>
      <c r="S1338" t="s">
        <v>88</v>
      </c>
      <c r="T1338">
        <f t="shared" si="707"/>
        <v>3</v>
      </c>
      <c r="U1338" t="s">
        <v>138</v>
      </c>
      <c r="V1338">
        <f t="shared" si="708"/>
        <v>10</v>
      </c>
      <c r="W1338" t="s">
        <v>114</v>
      </c>
      <c r="X1338">
        <f t="shared" si="709"/>
        <v>2</v>
      </c>
      <c r="Y1338" t="s">
        <v>90</v>
      </c>
      <c r="Z1338">
        <f t="shared" si="710"/>
        <v>7</v>
      </c>
      <c r="AA1338" t="s">
        <v>167</v>
      </c>
      <c r="AB1338">
        <f t="shared" si="711"/>
        <v>2</v>
      </c>
      <c r="AC1338" t="s">
        <v>115</v>
      </c>
      <c r="AD1338">
        <f t="shared" si="712"/>
        <v>4</v>
      </c>
      <c r="AE1338">
        <v>5</v>
      </c>
      <c r="AF1338">
        <v>5</v>
      </c>
      <c r="AG1338">
        <v>1973</v>
      </c>
      <c r="AH1338">
        <v>1973</v>
      </c>
      <c r="AI1338" t="s">
        <v>93</v>
      </c>
      <c r="AJ1338">
        <f t="shared" si="713"/>
        <v>5</v>
      </c>
      <c r="AK1338" t="s">
        <v>94</v>
      </c>
      <c r="AL1338">
        <f t="shared" si="714"/>
        <v>8</v>
      </c>
      <c r="AM1338" t="s">
        <v>161</v>
      </c>
      <c r="AN1338">
        <f t="shared" si="715"/>
        <v>3</v>
      </c>
      <c r="AO1338" t="s">
        <v>161</v>
      </c>
      <c r="AP1338" t="s">
        <v>96</v>
      </c>
      <c r="AQ1338">
        <f t="shared" si="716"/>
        <v>4</v>
      </c>
      <c r="AR1338">
        <v>564</v>
      </c>
      <c r="AS1338" t="s">
        <v>98</v>
      </c>
      <c r="AT1338">
        <f t="shared" si="717"/>
        <v>3</v>
      </c>
      <c r="AU1338" t="s">
        <v>98</v>
      </c>
      <c r="AV1338">
        <f t="shared" si="718"/>
        <v>3</v>
      </c>
      <c r="AW1338" t="s">
        <v>118</v>
      </c>
      <c r="AX1338">
        <f t="shared" si="719"/>
        <v>2</v>
      </c>
      <c r="AY1338" t="s">
        <v>98</v>
      </c>
      <c r="AZ1338">
        <f t="shared" si="720"/>
        <v>4</v>
      </c>
      <c r="BA1338" t="s">
        <v>98</v>
      </c>
      <c r="BB1338">
        <f t="shared" si="721"/>
        <v>4</v>
      </c>
      <c r="BC1338" t="s">
        <v>100</v>
      </c>
      <c r="BD1338" t="s">
        <v>102</v>
      </c>
      <c r="BE1338">
        <f t="shared" si="722"/>
        <v>6</v>
      </c>
      <c r="BF1338">
        <v>0</v>
      </c>
      <c r="BG1338" t="s">
        <v>102</v>
      </c>
      <c r="BH1338">
        <v>0</v>
      </c>
      <c r="BI1338">
        <v>1656</v>
      </c>
      <c r="BJ1338">
        <v>1656</v>
      </c>
      <c r="BK1338" t="s">
        <v>103</v>
      </c>
      <c r="BL1338">
        <f t="shared" si="723"/>
        <v>6</v>
      </c>
      <c r="BM1338" t="s">
        <v>98</v>
      </c>
      <c r="BN1338" t="s">
        <v>105</v>
      </c>
      <c r="BO1338" t="s">
        <v>106</v>
      </c>
      <c r="BP1338">
        <f t="shared" si="724"/>
        <v>6</v>
      </c>
      <c r="BQ1338">
        <v>1656</v>
      </c>
      <c r="BR1338">
        <v>0</v>
      </c>
      <c r="BS1338">
        <v>0</v>
      </c>
      <c r="BT1338">
        <v>1656</v>
      </c>
      <c r="BU1338">
        <v>0</v>
      </c>
      <c r="BV1338">
        <v>0</v>
      </c>
      <c r="BW1338">
        <v>2</v>
      </c>
      <c r="BX1338">
        <v>0</v>
      </c>
      <c r="BY1338">
        <v>4</v>
      </c>
      <c r="BZ1338">
        <v>2</v>
      </c>
      <c r="CA1338" t="s">
        <v>98</v>
      </c>
      <c r="CB1338">
        <f t="shared" si="725"/>
        <v>4</v>
      </c>
      <c r="CC1338">
        <v>8</v>
      </c>
      <c r="CD1338" t="s">
        <v>107</v>
      </c>
      <c r="CE1338">
        <v>0</v>
      </c>
      <c r="CF1338" t="s">
        <v>83</v>
      </c>
      <c r="CG1338" t="s">
        <v>127</v>
      </c>
      <c r="CH1338">
        <f t="shared" si="726"/>
        <v>5</v>
      </c>
      <c r="CI1338">
        <v>1973</v>
      </c>
      <c r="CJ1338" t="s">
        <v>102</v>
      </c>
      <c r="CK1338">
        <f t="shared" si="727"/>
        <v>2</v>
      </c>
      <c r="CL1338">
        <v>2</v>
      </c>
      <c r="CM1338">
        <v>506</v>
      </c>
      <c r="CN1338" t="s">
        <v>98</v>
      </c>
      <c r="CO1338">
        <f t="shared" si="728"/>
        <v>4</v>
      </c>
      <c r="CP1338" t="s">
        <v>98</v>
      </c>
      <c r="CQ1338">
        <f t="shared" si="729"/>
        <v>4</v>
      </c>
      <c r="CR1338" t="s">
        <v>105</v>
      </c>
      <c r="CS1338">
        <f t="shared" si="730"/>
        <v>3</v>
      </c>
      <c r="CT1338">
        <v>0</v>
      </c>
      <c r="CU1338">
        <v>211</v>
      </c>
      <c r="CV1338">
        <v>0</v>
      </c>
      <c r="CW1338">
        <v>0</v>
      </c>
      <c r="CX1338">
        <v>0</v>
      </c>
      <c r="CY1338">
        <v>0</v>
      </c>
      <c r="CZ1338" t="s">
        <v>83</v>
      </c>
      <c r="DA1338" t="s">
        <v>83</v>
      </c>
      <c r="DB1338">
        <f t="shared" si="731"/>
        <v>5</v>
      </c>
      <c r="DC1338" t="s">
        <v>83</v>
      </c>
      <c r="DD1338">
        <v>0</v>
      </c>
      <c r="DE1338">
        <v>11</v>
      </c>
      <c r="DF1338">
        <v>2008</v>
      </c>
      <c r="DG1338">
        <f t="shared" si="734"/>
        <v>15</v>
      </c>
      <c r="DH1338" t="s">
        <v>110</v>
      </c>
      <c r="DI1338">
        <f t="shared" si="732"/>
        <v>4</v>
      </c>
      <c r="DJ1338" t="s">
        <v>111</v>
      </c>
      <c r="DK1338">
        <f t="shared" si="733"/>
        <v>5</v>
      </c>
      <c r="DL1338">
        <v>135000</v>
      </c>
    </row>
    <row r="1339" spans="1:116" x14ac:dyDescent="0.35">
      <c r="A1339">
        <v>1338</v>
      </c>
      <c r="B1339">
        <v>30</v>
      </c>
      <c r="C1339" t="s">
        <v>142</v>
      </c>
      <c r="D1339">
        <f t="shared" si="700"/>
        <v>2</v>
      </c>
      <c r="E1339">
        <v>153</v>
      </c>
      <c r="F1339">
        <v>4118</v>
      </c>
      <c r="G1339" t="s">
        <v>82</v>
      </c>
      <c r="H1339">
        <f t="shared" si="701"/>
        <v>2</v>
      </c>
      <c r="I1339" t="s">
        <v>174</v>
      </c>
      <c r="J1339">
        <f t="shared" si="702"/>
        <v>1</v>
      </c>
      <c r="K1339" t="s">
        <v>120</v>
      </c>
      <c r="L1339">
        <f t="shared" si="703"/>
        <v>2</v>
      </c>
      <c r="M1339" t="s">
        <v>175</v>
      </c>
      <c r="N1339">
        <f t="shared" si="704"/>
        <v>1</v>
      </c>
      <c r="O1339" t="s">
        <v>86</v>
      </c>
      <c r="P1339">
        <f t="shared" si="705"/>
        <v>4</v>
      </c>
      <c r="Q1339" t="s">
        <v>122</v>
      </c>
      <c r="R1339">
        <f t="shared" si="706"/>
        <v>2</v>
      </c>
      <c r="S1339" t="s">
        <v>194</v>
      </c>
      <c r="T1339">
        <f t="shared" si="707"/>
        <v>2</v>
      </c>
      <c r="U1339" t="s">
        <v>143</v>
      </c>
      <c r="V1339">
        <f t="shared" si="708"/>
        <v>9</v>
      </c>
      <c r="W1339" t="s">
        <v>114</v>
      </c>
      <c r="X1339">
        <f t="shared" si="709"/>
        <v>2</v>
      </c>
      <c r="Y1339" t="s">
        <v>90</v>
      </c>
      <c r="Z1339">
        <f t="shared" si="710"/>
        <v>7</v>
      </c>
      <c r="AA1339" t="s">
        <v>91</v>
      </c>
      <c r="AB1339">
        <f t="shared" si="711"/>
        <v>3</v>
      </c>
      <c r="AC1339" t="s">
        <v>115</v>
      </c>
      <c r="AD1339">
        <f t="shared" si="712"/>
        <v>4</v>
      </c>
      <c r="AE1339">
        <v>4</v>
      </c>
      <c r="AF1339">
        <v>4</v>
      </c>
      <c r="AG1339">
        <v>1941</v>
      </c>
      <c r="AH1339">
        <v>1950</v>
      </c>
      <c r="AI1339" t="s">
        <v>93</v>
      </c>
      <c r="AJ1339">
        <f t="shared" si="713"/>
        <v>5</v>
      </c>
      <c r="AK1339" t="s">
        <v>94</v>
      </c>
      <c r="AL1339">
        <f t="shared" si="714"/>
        <v>8</v>
      </c>
      <c r="AM1339" t="s">
        <v>124</v>
      </c>
      <c r="AN1339">
        <f t="shared" si="715"/>
        <v>4</v>
      </c>
      <c r="AO1339" t="s">
        <v>124</v>
      </c>
      <c r="AP1339" t="s">
        <v>117</v>
      </c>
      <c r="AQ1339">
        <f t="shared" si="716"/>
        <v>2</v>
      </c>
      <c r="AR1339">
        <v>0</v>
      </c>
      <c r="AS1339" t="s">
        <v>98</v>
      </c>
      <c r="AT1339">
        <f t="shared" si="717"/>
        <v>3</v>
      </c>
      <c r="AU1339" t="s">
        <v>98</v>
      </c>
      <c r="AV1339">
        <f t="shared" si="718"/>
        <v>3</v>
      </c>
      <c r="AW1339" t="s">
        <v>118</v>
      </c>
      <c r="AX1339">
        <f t="shared" si="719"/>
        <v>2</v>
      </c>
      <c r="AY1339" t="s">
        <v>98</v>
      </c>
      <c r="AZ1339">
        <f t="shared" si="720"/>
        <v>4</v>
      </c>
      <c r="BA1339" t="s">
        <v>98</v>
      </c>
      <c r="BB1339">
        <f t="shared" si="721"/>
        <v>4</v>
      </c>
      <c r="BC1339" t="s">
        <v>100</v>
      </c>
      <c r="BD1339" t="s">
        <v>102</v>
      </c>
      <c r="BE1339">
        <f t="shared" si="722"/>
        <v>6</v>
      </c>
      <c r="BF1339">
        <v>0</v>
      </c>
      <c r="BG1339" t="s">
        <v>102</v>
      </c>
      <c r="BH1339">
        <v>0</v>
      </c>
      <c r="BI1339">
        <v>693</v>
      </c>
      <c r="BJ1339">
        <v>693</v>
      </c>
      <c r="BK1339" t="s">
        <v>222</v>
      </c>
      <c r="BL1339">
        <f t="shared" si="723"/>
        <v>2</v>
      </c>
      <c r="BM1339" t="s">
        <v>147</v>
      </c>
      <c r="BN1339" t="s">
        <v>177</v>
      </c>
      <c r="BO1339" t="s">
        <v>164</v>
      </c>
      <c r="BP1339">
        <f t="shared" si="724"/>
        <v>3</v>
      </c>
      <c r="BQ1339">
        <v>693</v>
      </c>
      <c r="BR1339">
        <v>0</v>
      </c>
      <c r="BS1339">
        <v>0</v>
      </c>
      <c r="BT1339">
        <v>693</v>
      </c>
      <c r="BU1339">
        <v>0</v>
      </c>
      <c r="BV1339">
        <v>0</v>
      </c>
      <c r="BW1339">
        <v>1</v>
      </c>
      <c r="BX1339">
        <v>0</v>
      </c>
      <c r="BY1339">
        <v>2</v>
      </c>
      <c r="BZ1339">
        <v>1</v>
      </c>
      <c r="CA1339" t="s">
        <v>147</v>
      </c>
      <c r="CB1339">
        <f t="shared" si="725"/>
        <v>3</v>
      </c>
      <c r="CC1339">
        <v>4</v>
      </c>
      <c r="CD1339" t="s">
        <v>107</v>
      </c>
      <c r="CE1339">
        <v>0</v>
      </c>
      <c r="CF1339" t="s">
        <v>83</v>
      </c>
      <c r="CG1339" t="s">
        <v>83</v>
      </c>
      <c r="CH1339">
        <f t="shared" si="726"/>
        <v>3</v>
      </c>
      <c r="CI1339" t="s">
        <v>83</v>
      </c>
      <c r="CJ1339" t="s">
        <v>83</v>
      </c>
      <c r="CK1339">
        <f t="shared" si="727"/>
        <v>1</v>
      </c>
      <c r="CL1339">
        <v>0</v>
      </c>
      <c r="CM1339">
        <v>0</v>
      </c>
      <c r="CN1339" t="s">
        <v>83</v>
      </c>
      <c r="CO1339">
        <f t="shared" si="728"/>
        <v>1</v>
      </c>
      <c r="CP1339" t="s">
        <v>83</v>
      </c>
      <c r="CQ1339">
        <f t="shared" si="729"/>
        <v>1</v>
      </c>
      <c r="CR1339" t="s">
        <v>177</v>
      </c>
      <c r="CS1339">
        <f t="shared" si="730"/>
        <v>2</v>
      </c>
      <c r="CT1339">
        <v>0</v>
      </c>
      <c r="CU1339">
        <v>20</v>
      </c>
      <c r="CV1339">
        <v>0</v>
      </c>
      <c r="CW1339">
        <v>0</v>
      </c>
      <c r="CX1339">
        <v>0</v>
      </c>
      <c r="CY1339">
        <v>0</v>
      </c>
      <c r="CZ1339" t="s">
        <v>83</v>
      </c>
      <c r="DA1339" t="s">
        <v>83</v>
      </c>
      <c r="DB1339">
        <f t="shared" si="731"/>
        <v>5</v>
      </c>
      <c r="DC1339" t="s">
        <v>83</v>
      </c>
      <c r="DD1339">
        <v>0</v>
      </c>
      <c r="DE1339">
        <v>3</v>
      </c>
      <c r="DF1339">
        <v>2006</v>
      </c>
      <c r="DG1339">
        <f t="shared" si="734"/>
        <v>17</v>
      </c>
      <c r="DH1339" t="s">
        <v>110</v>
      </c>
      <c r="DI1339">
        <f t="shared" si="732"/>
        <v>4</v>
      </c>
      <c r="DJ1339" t="s">
        <v>111</v>
      </c>
      <c r="DK1339">
        <f t="shared" si="733"/>
        <v>5</v>
      </c>
      <c r="DL1339">
        <v>52500</v>
      </c>
    </row>
    <row r="1340" spans="1:116" x14ac:dyDescent="0.35">
      <c r="A1340">
        <v>1339</v>
      </c>
      <c r="B1340">
        <v>60</v>
      </c>
      <c r="C1340" t="s">
        <v>81</v>
      </c>
      <c r="D1340">
        <f t="shared" si="700"/>
        <v>4</v>
      </c>
      <c r="E1340">
        <v>95</v>
      </c>
      <c r="F1340">
        <v>13450</v>
      </c>
      <c r="G1340" t="s">
        <v>82</v>
      </c>
      <c r="H1340">
        <f t="shared" si="701"/>
        <v>2</v>
      </c>
      <c r="I1340" t="s">
        <v>83</v>
      </c>
      <c r="J1340" t="str">
        <f t="shared" si="702"/>
        <v/>
      </c>
      <c r="K1340" t="s">
        <v>120</v>
      </c>
      <c r="L1340">
        <f t="shared" si="703"/>
        <v>2</v>
      </c>
      <c r="M1340" t="s">
        <v>85</v>
      </c>
      <c r="N1340">
        <f t="shared" si="704"/>
        <v>2</v>
      </c>
      <c r="O1340" t="s">
        <v>86</v>
      </c>
      <c r="P1340">
        <f t="shared" si="705"/>
        <v>4</v>
      </c>
      <c r="Q1340" t="s">
        <v>122</v>
      </c>
      <c r="R1340">
        <f t="shared" si="706"/>
        <v>2</v>
      </c>
      <c r="S1340" t="s">
        <v>88</v>
      </c>
      <c r="T1340">
        <f t="shared" si="707"/>
        <v>3</v>
      </c>
      <c r="U1340" t="s">
        <v>89</v>
      </c>
      <c r="V1340">
        <f t="shared" si="708"/>
        <v>16</v>
      </c>
      <c r="W1340" t="s">
        <v>90</v>
      </c>
      <c r="X1340">
        <f t="shared" si="709"/>
        <v>7</v>
      </c>
      <c r="Y1340" t="s">
        <v>90</v>
      </c>
      <c r="Z1340">
        <f t="shared" si="710"/>
        <v>7</v>
      </c>
      <c r="AA1340" t="s">
        <v>91</v>
      </c>
      <c r="AB1340">
        <f t="shared" si="711"/>
        <v>3</v>
      </c>
      <c r="AC1340" t="s">
        <v>92</v>
      </c>
      <c r="AD1340">
        <f t="shared" si="712"/>
        <v>8</v>
      </c>
      <c r="AE1340">
        <v>7</v>
      </c>
      <c r="AF1340">
        <v>5</v>
      </c>
      <c r="AG1340">
        <v>2002</v>
      </c>
      <c r="AH1340">
        <v>2002</v>
      </c>
      <c r="AI1340" t="s">
        <v>93</v>
      </c>
      <c r="AJ1340">
        <f t="shared" si="713"/>
        <v>5</v>
      </c>
      <c r="AK1340" t="s">
        <v>94</v>
      </c>
      <c r="AL1340">
        <f t="shared" si="714"/>
        <v>8</v>
      </c>
      <c r="AM1340" t="s">
        <v>95</v>
      </c>
      <c r="AN1340">
        <f t="shared" si="715"/>
        <v>14</v>
      </c>
      <c r="AO1340" t="s">
        <v>95</v>
      </c>
      <c r="AP1340" t="s">
        <v>117</v>
      </c>
      <c r="AQ1340">
        <f t="shared" si="716"/>
        <v>2</v>
      </c>
      <c r="AR1340">
        <v>0</v>
      </c>
      <c r="AS1340" t="s">
        <v>97</v>
      </c>
      <c r="AT1340">
        <f t="shared" si="717"/>
        <v>4</v>
      </c>
      <c r="AU1340" t="s">
        <v>98</v>
      </c>
      <c r="AV1340">
        <f t="shared" si="718"/>
        <v>3</v>
      </c>
      <c r="AW1340" t="s">
        <v>99</v>
      </c>
      <c r="AX1340">
        <f t="shared" si="719"/>
        <v>6</v>
      </c>
      <c r="AY1340" t="s">
        <v>97</v>
      </c>
      <c r="AZ1340">
        <f t="shared" si="720"/>
        <v>5</v>
      </c>
      <c r="BA1340" t="s">
        <v>98</v>
      </c>
      <c r="BB1340">
        <f t="shared" si="721"/>
        <v>4</v>
      </c>
      <c r="BC1340" t="s">
        <v>100</v>
      </c>
      <c r="BD1340" t="s">
        <v>101</v>
      </c>
      <c r="BE1340">
        <f t="shared" si="722"/>
        <v>7</v>
      </c>
      <c r="BF1340">
        <v>700</v>
      </c>
      <c r="BG1340" t="s">
        <v>102</v>
      </c>
      <c r="BH1340">
        <v>0</v>
      </c>
      <c r="BI1340">
        <v>216</v>
      </c>
      <c r="BJ1340">
        <v>916</v>
      </c>
      <c r="BK1340" t="s">
        <v>103</v>
      </c>
      <c r="BL1340">
        <f t="shared" si="723"/>
        <v>6</v>
      </c>
      <c r="BM1340" t="s">
        <v>104</v>
      </c>
      <c r="BN1340" t="s">
        <v>105</v>
      </c>
      <c r="BO1340" t="s">
        <v>106</v>
      </c>
      <c r="BP1340">
        <f t="shared" si="724"/>
        <v>6</v>
      </c>
      <c r="BQ1340">
        <v>920</v>
      </c>
      <c r="BR1340">
        <v>941</v>
      </c>
      <c r="BS1340">
        <v>0</v>
      </c>
      <c r="BT1340">
        <v>1861</v>
      </c>
      <c r="BU1340">
        <v>1</v>
      </c>
      <c r="BV1340">
        <v>0</v>
      </c>
      <c r="BW1340">
        <v>2</v>
      </c>
      <c r="BX1340">
        <v>1</v>
      </c>
      <c r="BY1340">
        <v>3</v>
      </c>
      <c r="BZ1340">
        <v>1</v>
      </c>
      <c r="CA1340" t="s">
        <v>97</v>
      </c>
      <c r="CB1340">
        <f t="shared" si="725"/>
        <v>5</v>
      </c>
      <c r="CC1340">
        <v>8</v>
      </c>
      <c r="CD1340" t="s">
        <v>107</v>
      </c>
      <c r="CE1340">
        <v>0</v>
      </c>
      <c r="CF1340" t="s">
        <v>83</v>
      </c>
      <c r="CG1340" t="s">
        <v>156</v>
      </c>
      <c r="CH1340">
        <f t="shared" si="726"/>
        <v>7</v>
      </c>
      <c r="CI1340">
        <v>2002</v>
      </c>
      <c r="CJ1340" t="s">
        <v>109</v>
      </c>
      <c r="CK1340">
        <f t="shared" si="727"/>
        <v>3</v>
      </c>
      <c r="CL1340">
        <v>2</v>
      </c>
      <c r="CM1340">
        <v>492</v>
      </c>
      <c r="CN1340" t="s">
        <v>98</v>
      </c>
      <c r="CO1340">
        <f t="shared" si="728"/>
        <v>4</v>
      </c>
      <c r="CP1340" t="s">
        <v>98</v>
      </c>
      <c r="CQ1340">
        <f t="shared" si="729"/>
        <v>4</v>
      </c>
      <c r="CR1340" t="s">
        <v>105</v>
      </c>
      <c r="CS1340">
        <f t="shared" si="730"/>
        <v>3</v>
      </c>
      <c r="CT1340">
        <v>146</v>
      </c>
      <c r="CU1340">
        <v>91</v>
      </c>
      <c r="CV1340">
        <v>0</v>
      </c>
      <c r="CW1340">
        <v>0</v>
      </c>
      <c r="CX1340">
        <v>0</v>
      </c>
      <c r="CY1340">
        <v>0</v>
      </c>
      <c r="CZ1340" t="s">
        <v>83</v>
      </c>
      <c r="DA1340" t="s">
        <v>83</v>
      </c>
      <c r="DB1340">
        <f t="shared" si="731"/>
        <v>5</v>
      </c>
      <c r="DC1340" t="s">
        <v>83</v>
      </c>
      <c r="DD1340">
        <v>0</v>
      </c>
      <c r="DE1340">
        <v>6</v>
      </c>
      <c r="DF1340">
        <v>2006</v>
      </c>
      <c r="DG1340">
        <f t="shared" si="734"/>
        <v>17</v>
      </c>
      <c r="DH1340" t="s">
        <v>110</v>
      </c>
      <c r="DI1340">
        <f t="shared" si="732"/>
        <v>4</v>
      </c>
      <c r="DJ1340" t="s">
        <v>111</v>
      </c>
      <c r="DK1340">
        <f t="shared" si="733"/>
        <v>5</v>
      </c>
      <c r="DL1340">
        <v>200000</v>
      </c>
    </row>
    <row r="1341" spans="1:116" x14ac:dyDescent="0.35">
      <c r="A1341">
        <v>1340</v>
      </c>
      <c r="B1341">
        <v>20</v>
      </c>
      <c r="C1341" t="s">
        <v>81</v>
      </c>
      <c r="D1341">
        <f t="shared" si="700"/>
        <v>4</v>
      </c>
      <c r="E1341">
        <v>120</v>
      </c>
      <c r="F1341">
        <v>9560</v>
      </c>
      <c r="G1341" t="s">
        <v>82</v>
      </c>
      <c r="H1341">
        <f t="shared" si="701"/>
        <v>2</v>
      </c>
      <c r="I1341" t="s">
        <v>83</v>
      </c>
      <c r="J1341" t="str">
        <f t="shared" si="702"/>
        <v/>
      </c>
      <c r="K1341" t="s">
        <v>120</v>
      </c>
      <c r="L1341">
        <f t="shared" si="703"/>
        <v>2</v>
      </c>
      <c r="M1341" t="s">
        <v>85</v>
      </c>
      <c r="N1341">
        <f t="shared" si="704"/>
        <v>2</v>
      </c>
      <c r="O1341" t="s">
        <v>86</v>
      </c>
      <c r="P1341">
        <f t="shared" si="705"/>
        <v>4</v>
      </c>
      <c r="Q1341" t="s">
        <v>122</v>
      </c>
      <c r="R1341">
        <f t="shared" si="706"/>
        <v>2</v>
      </c>
      <c r="S1341" t="s">
        <v>88</v>
      </c>
      <c r="T1341">
        <f t="shared" si="707"/>
        <v>3</v>
      </c>
      <c r="U1341" t="s">
        <v>89</v>
      </c>
      <c r="V1341">
        <f t="shared" si="708"/>
        <v>16</v>
      </c>
      <c r="W1341" t="s">
        <v>90</v>
      </c>
      <c r="X1341">
        <f t="shared" si="709"/>
        <v>7</v>
      </c>
      <c r="Y1341" t="s">
        <v>90</v>
      </c>
      <c r="Z1341">
        <f t="shared" si="710"/>
        <v>7</v>
      </c>
      <c r="AA1341" t="s">
        <v>91</v>
      </c>
      <c r="AB1341">
        <f t="shared" si="711"/>
        <v>3</v>
      </c>
      <c r="AC1341" t="s">
        <v>115</v>
      </c>
      <c r="AD1341">
        <f t="shared" si="712"/>
        <v>4</v>
      </c>
      <c r="AE1341">
        <v>5</v>
      </c>
      <c r="AF1341">
        <v>7</v>
      </c>
      <c r="AG1341">
        <v>1972</v>
      </c>
      <c r="AH1341">
        <v>1972</v>
      </c>
      <c r="AI1341" t="s">
        <v>152</v>
      </c>
      <c r="AJ1341">
        <f t="shared" si="713"/>
        <v>6</v>
      </c>
      <c r="AK1341" t="s">
        <v>94</v>
      </c>
      <c r="AL1341">
        <f t="shared" si="714"/>
        <v>8</v>
      </c>
      <c r="AM1341" t="s">
        <v>116</v>
      </c>
      <c r="AN1341">
        <f t="shared" si="715"/>
        <v>10</v>
      </c>
      <c r="AO1341" t="s">
        <v>116</v>
      </c>
      <c r="AP1341" t="s">
        <v>117</v>
      </c>
      <c r="AQ1341">
        <f t="shared" si="716"/>
        <v>2</v>
      </c>
      <c r="AR1341">
        <v>0</v>
      </c>
      <c r="AS1341" t="s">
        <v>98</v>
      </c>
      <c r="AT1341">
        <f t="shared" si="717"/>
        <v>3</v>
      </c>
      <c r="AU1341" t="s">
        <v>97</v>
      </c>
      <c r="AV1341">
        <f t="shared" si="718"/>
        <v>4</v>
      </c>
      <c r="AW1341" t="s">
        <v>118</v>
      </c>
      <c r="AX1341">
        <f t="shared" si="719"/>
        <v>2</v>
      </c>
      <c r="AY1341" t="s">
        <v>98</v>
      </c>
      <c r="AZ1341">
        <f t="shared" si="720"/>
        <v>4</v>
      </c>
      <c r="BA1341" t="s">
        <v>98</v>
      </c>
      <c r="BB1341">
        <f t="shared" si="721"/>
        <v>4</v>
      </c>
      <c r="BC1341" t="s">
        <v>121</v>
      </c>
      <c r="BD1341" t="s">
        <v>153</v>
      </c>
      <c r="BE1341">
        <f t="shared" si="722"/>
        <v>2</v>
      </c>
      <c r="BF1341">
        <v>360</v>
      </c>
      <c r="BG1341" t="s">
        <v>102</v>
      </c>
      <c r="BH1341">
        <v>0</v>
      </c>
      <c r="BI1341">
        <v>504</v>
      </c>
      <c r="BJ1341">
        <v>864</v>
      </c>
      <c r="BK1341" t="s">
        <v>103</v>
      </c>
      <c r="BL1341">
        <f t="shared" si="723"/>
        <v>6</v>
      </c>
      <c r="BM1341" t="s">
        <v>104</v>
      </c>
      <c r="BN1341" t="s">
        <v>105</v>
      </c>
      <c r="BO1341" t="s">
        <v>106</v>
      </c>
      <c r="BP1341">
        <f t="shared" si="724"/>
        <v>6</v>
      </c>
      <c r="BQ1341">
        <v>864</v>
      </c>
      <c r="BR1341">
        <v>0</v>
      </c>
      <c r="BS1341">
        <v>0</v>
      </c>
      <c r="BT1341">
        <v>864</v>
      </c>
      <c r="BU1341">
        <v>0</v>
      </c>
      <c r="BV1341">
        <v>0</v>
      </c>
      <c r="BW1341">
        <v>1</v>
      </c>
      <c r="BX1341">
        <v>0</v>
      </c>
      <c r="BY1341">
        <v>3</v>
      </c>
      <c r="BZ1341">
        <v>1</v>
      </c>
      <c r="CA1341" t="s">
        <v>98</v>
      </c>
      <c r="CB1341">
        <f t="shared" si="725"/>
        <v>4</v>
      </c>
      <c r="CC1341">
        <v>5</v>
      </c>
      <c r="CD1341" t="s">
        <v>107</v>
      </c>
      <c r="CE1341">
        <v>0</v>
      </c>
      <c r="CF1341" t="s">
        <v>83</v>
      </c>
      <c r="CG1341" t="s">
        <v>108</v>
      </c>
      <c r="CH1341">
        <f t="shared" si="726"/>
        <v>6</v>
      </c>
      <c r="CI1341">
        <v>1972</v>
      </c>
      <c r="CJ1341" t="s">
        <v>109</v>
      </c>
      <c r="CK1341">
        <f t="shared" si="727"/>
        <v>3</v>
      </c>
      <c r="CL1341">
        <v>1</v>
      </c>
      <c r="CM1341">
        <v>288</v>
      </c>
      <c r="CN1341" t="s">
        <v>98</v>
      </c>
      <c r="CO1341">
        <f t="shared" si="728"/>
        <v>4</v>
      </c>
      <c r="CP1341" t="s">
        <v>98</v>
      </c>
      <c r="CQ1341">
        <f t="shared" si="729"/>
        <v>4</v>
      </c>
      <c r="CR1341" t="s">
        <v>105</v>
      </c>
      <c r="CS1341">
        <f t="shared" si="730"/>
        <v>3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 t="s">
        <v>83</v>
      </c>
      <c r="DA1341" t="s">
        <v>83</v>
      </c>
      <c r="DB1341">
        <f t="shared" si="731"/>
        <v>5</v>
      </c>
      <c r="DC1341" t="s">
        <v>83</v>
      </c>
      <c r="DD1341">
        <v>0</v>
      </c>
      <c r="DE1341">
        <v>6</v>
      </c>
      <c r="DF1341">
        <v>2006</v>
      </c>
      <c r="DG1341">
        <f t="shared" si="734"/>
        <v>17</v>
      </c>
      <c r="DH1341" t="s">
        <v>110</v>
      </c>
      <c r="DI1341">
        <f t="shared" si="732"/>
        <v>4</v>
      </c>
      <c r="DJ1341" t="s">
        <v>111</v>
      </c>
      <c r="DK1341">
        <f t="shared" si="733"/>
        <v>5</v>
      </c>
      <c r="DL1341">
        <v>128500</v>
      </c>
    </row>
    <row r="1342" spans="1:116" x14ac:dyDescent="0.35">
      <c r="A1342">
        <v>1341</v>
      </c>
      <c r="B1342">
        <v>20</v>
      </c>
      <c r="C1342" t="s">
        <v>81</v>
      </c>
      <c r="D1342">
        <f t="shared" si="700"/>
        <v>4</v>
      </c>
      <c r="E1342">
        <v>70</v>
      </c>
      <c r="F1342">
        <v>8294</v>
      </c>
      <c r="G1342" t="s">
        <v>82</v>
      </c>
      <c r="H1342">
        <f t="shared" si="701"/>
        <v>2</v>
      </c>
      <c r="I1342" t="s">
        <v>83</v>
      </c>
      <c r="J1342" t="str">
        <f t="shared" si="702"/>
        <v/>
      </c>
      <c r="K1342" t="s">
        <v>84</v>
      </c>
      <c r="L1342">
        <f t="shared" si="703"/>
        <v>1</v>
      </c>
      <c r="M1342" t="s">
        <v>85</v>
      </c>
      <c r="N1342">
        <f t="shared" si="704"/>
        <v>2</v>
      </c>
      <c r="O1342" t="s">
        <v>86</v>
      </c>
      <c r="P1342">
        <f t="shared" si="705"/>
        <v>4</v>
      </c>
      <c r="Q1342" t="s">
        <v>87</v>
      </c>
      <c r="R1342">
        <f t="shared" si="706"/>
        <v>4</v>
      </c>
      <c r="S1342" t="s">
        <v>88</v>
      </c>
      <c r="T1342">
        <f t="shared" si="707"/>
        <v>3</v>
      </c>
      <c r="U1342" t="s">
        <v>162</v>
      </c>
      <c r="V1342">
        <f t="shared" si="708"/>
        <v>7</v>
      </c>
      <c r="W1342" t="s">
        <v>90</v>
      </c>
      <c r="X1342">
        <f t="shared" si="709"/>
        <v>7</v>
      </c>
      <c r="Y1342" t="s">
        <v>90</v>
      </c>
      <c r="Z1342">
        <f t="shared" si="710"/>
        <v>7</v>
      </c>
      <c r="AA1342" t="s">
        <v>91</v>
      </c>
      <c r="AB1342">
        <f t="shared" si="711"/>
        <v>3</v>
      </c>
      <c r="AC1342" t="s">
        <v>115</v>
      </c>
      <c r="AD1342">
        <f t="shared" si="712"/>
        <v>4</v>
      </c>
      <c r="AE1342">
        <v>4</v>
      </c>
      <c r="AF1342">
        <v>5</v>
      </c>
      <c r="AG1342">
        <v>1971</v>
      </c>
      <c r="AH1342">
        <v>1971</v>
      </c>
      <c r="AI1342" t="s">
        <v>93</v>
      </c>
      <c r="AJ1342">
        <f t="shared" si="713"/>
        <v>5</v>
      </c>
      <c r="AK1342" t="s">
        <v>94</v>
      </c>
      <c r="AL1342">
        <f t="shared" si="714"/>
        <v>8</v>
      </c>
      <c r="AM1342" t="s">
        <v>116</v>
      </c>
      <c r="AN1342">
        <f t="shared" si="715"/>
        <v>10</v>
      </c>
      <c r="AO1342" t="s">
        <v>116</v>
      </c>
      <c r="AP1342" t="s">
        <v>117</v>
      </c>
      <c r="AQ1342">
        <f t="shared" si="716"/>
        <v>2</v>
      </c>
      <c r="AR1342">
        <v>0</v>
      </c>
      <c r="AS1342" t="s">
        <v>98</v>
      </c>
      <c r="AT1342">
        <f t="shared" si="717"/>
        <v>3</v>
      </c>
      <c r="AU1342" t="s">
        <v>98</v>
      </c>
      <c r="AV1342">
        <f t="shared" si="718"/>
        <v>3</v>
      </c>
      <c r="AW1342" t="s">
        <v>118</v>
      </c>
      <c r="AX1342">
        <f t="shared" si="719"/>
        <v>2</v>
      </c>
      <c r="AY1342" t="s">
        <v>98</v>
      </c>
      <c r="AZ1342">
        <f t="shared" si="720"/>
        <v>4</v>
      </c>
      <c r="BA1342" t="s">
        <v>98</v>
      </c>
      <c r="BB1342">
        <f t="shared" si="721"/>
        <v>4</v>
      </c>
      <c r="BC1342" t="s">
        <v>100</v>
      </c>
      <c r="BD1342" t="s">
        <v>102</v>
      </c>
      <c r="BE1342">
        <f t="shared" si="722"/>
        <v>6</v>
      </c>
      <c r="BF1342">
        <v>0</v>
      </c>
      <c r="BG1342" t="s">
        <v>102</v>
      </c>
      <c r="BH1342">
        <v>0</v>
      </c>
      <c r="BI1342">
        <v>858</v>
      </c>
      <c r="BJ1342">
        <v>858</v>
      </c>
      <c r="BK1342" t="s">
        <v>103</v>
      </c>
      <c r="BL1342">
        <f t="shared" si="723"/>
        <v>6</v>
      </c>
      <c r="BM1342" t="s">
        <v>98</v>
      </c>
      <c r="BN1342" t="s">
        <v>105</v>
      </c>
      <c r="BO1342" t="s">
        <v>106</v>
      </c>
      <c r="BP1342">
        <f t="shared" si="724"/>
        <v>6</v>
      </c>
      <c r="BQ1342">
        <v>872</v>
      </c>
      <c r="BR1342">
        <v>0</v>
      </c>
      <c r="BS1342">
        <v>0</v>
      </c>
      <c r="BT1342">
        <v>872</v>
      </c>
      <c r="BU1342">
        <v>0</v>
      </c>
      <c r="BV1342">
        <v>0</v>
      </c>
      <c r="BW1342">
        <v>1</v>
      </c>
      <c r="BX1342">
        <v>0</v>
      </c>
      <c r="BY1342">
        <v>3</v>
      </c>
      <c r="BZ1342">
        <v>1</v>
      </c>
      <c r="CA1342" t="s">
        <v>98</v>
      </c>
      <c r="CB1342">
        <f t="shared" si="725"/>
        <v>4</v>
      </c>
      <c r="CC1342">
        <v>5</v>
      </c>
      <c r="CD1342" t="s">
        <v>107</v>
      </c>
      <c r="CE1342">
        <v>0</v>
      </c>
      <c r="CF1342" t="s">
        <v>83</v>
      </c>
      <c r="CG1342" t="s">
        <v>127</v>
      </c>
      <c r="CH1342">
        <f t="shared" si="726"/>
        <v>5</v>
      </c>
      <c r="CI1342">
        <v>1974</v>
      </c>
      <c r="CJ1342" t="s">
        <v>102</v>
      </c>
      <c r="CK1342">
        <f t="shared" si="727"/>
        <v>2</v>
      </c>
      <c r="CL1342">
        <v>4</v>
      </c>
      <c r="CM1342">
        <v>480</v>
      </c>
      <c r="CN1342" t="s">
        <v>98</v>
      </c>
      <c r="CO1342">
        <f t="shared" si="728"/>
        <v>4</v>
      </c>
      <c r="CP1342" t="s">
        <v>98</v>
      </c>
      <c r="CQ1342">
        <f t="shared" si="729"/>
        <v>4</v>
      </c>
      <c r="CR1342" t="s">
        <v>105</v>
      </c>
      <c r="CS1342">
        <f t="shared" si="730"/>
        <v>3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 t="s">
        <v>83</v>
      </c>
      <c r="DA1342" t="s">
        <v>163</v>
      </c>
      <c r="DB1342">
        <f t="shared" si="731"/>
        <v>2</v>
      </c>
      <c r="DC1342" t="s">
        <v>83</v>
      </c>
      <c r="DD1342">
        <v>0</v>
      </c>
      <c r="DE1342">
        <v>6</v>
      </c>
      <c r="DF1342">
        <v>2007</v>
      </c>
      <c r="DG1342">
        <f t="shared" si="734"/>
        <v>16</v>
      </c>
      <c r="DH1342" t="s">
        <v>110</v>
      </c>
      <c r="DI1342">
        <f t="shared" si="732"/>
        <v>4</v>
      </c>
      <c r="DJ1342" t="s">
        <v>111</v>
      </c>
      <c r="DK1342">
        <f t="shared" si="733"/>
        <v>5</v>
      </c>
      <c r="DL1342">
        <v>123000</v>
      </c>
    </row>
    <row r="1343" spans="1:116" x14ac:dyDescent="0.35">
      <c r="A1343">
        <v>1342</v>
      </c>
      <c r="B1343">
        <v>20</v>
      </c>
      <c r="C1343" t="s">
        <v>81</v>
      </c>
      <c r="D1343">
        <f t="shared" si="700"/>
        <v>4</v>
      </c>
      <c r="E1343">
        <v>66</v>
      </c>
      <c r="F1343">
        <v>13695</v>
      </c>
      <c r="G1343" t="s">
        <v>82</v>
      </c>
      <c r="H1343">
        <f t="shared" si="701"/>
        <v>2</v>
      </c>
      <c r="I1343" t="s">
        <v>83</v>
      </c>
      <c r="J1343" t="str">
        <f t="shared" si="702"/>
        <v/>
      </c>
      <c r="K1343" t="s">
        <v>84</v>
      </c>
      <c r="L1343">
        <f t="shared" si="703"/>
        <v>1</v>
      </c>
      <c r="M1343" t="s">
        <v>85</v>
      </c>
      <c r="N1343">
        <f t="shared" si="704"/>
        <v>2</v>
      </c>
      <c r="O1343" t="s">
        <v>86</v>
      </c>
      <c r="P1343">
        <f t="shared" si="705"/>
        <v>4</v>
      </c>
      <c r="Q1343" t="s">
        <v>87</v>
      </c>
      <c r="R1343">
        <f t="shared" si="706"/>
        <v>4</v>
      </c>
      <c r="S1343" t="s">
        <v>88</v>
      </c>
      <c r="T1343">
        <f t="shared" si="707"/>
        <v>3</v>
      </c>
      <c r="U1343" t="s">
        <v>170</v>
      </c>
      <c r="V1343">
        <f t="shared" si="708"/>
        <v>15</v>
      </c>
      <c r="W1343" t="s">
        <v>171</v>
      </c>
      <c r="X1343">
        <f t="shared" si="709"/>
        <v>1</v>
      </c>
      <c r="Y1343" t="s">
        <v>90</v>
      </c>
      <c r="Z1343">
        <f t="shared" si="710"/>
        <v>7</v>
      </c>
      <c r="AA1343" t="s">
        <v>91</v>
      </c>
      <c r="AB1343">
        <f t="shared" si="711"/>
        <v>3</v>
      </c>
      <c r="AC1343" t="s">
        <v>115</v>
      </c>
      <c r="AD1343">
        <f t="shared" si="712"/>
        <v>4</v>
      </c>
      <c r="AE1343">
        <v>6</v>
      </c>
      <c r="AF1343">
        <v>5</v>
      </c>
      <c r="AG1343">
        <v>2003</v>
      </c>
      <c r="AH1343">
        <v>2004</v>
      </c>
      <c r="AI1343" t="s">
        <v>93</v>
      </c>
      <c r="AJ1343">
        <f t="shared" si="713"/>
        <v>5</v>
      </c>
      <c r="AK1343" t="s">
        <v>94</v>
      </c>
      <c r="AL1343">
        <f t="shared" si="714"/>
        <v>8</v>
      </c>
      <c r="AM1343" t="s">
        <v>95</v>
      </c>
      <c r="AN1343">
        <f t="shared" si="715"/>
        <v>14</v>
      </c>
      <c r="AO1343" t="s">
        <v>95</v>
      </c>
      <c r="AP1343" t="s">
        <v>117</v>
      </c>
      <c r="AQ1343">
        <f t="shared" si="716"/>
        <v>2</v>
      </c>
      <c r="AR1343">
        <v>0</v>
      </c>
      <c r="AS1343" t="s">
        <v>98</v>
      </c>
      <c r="AT1343">
        <f t="shared" si="717"/>
        <v>3</v>
      </c>
      <c r="AU1343" t="s">
        <v>98</v>
      </c>
      <c r="AV1343">
        <f t="shared" si="718"/>
        <v>3</v>
      </c>
      <c r="AW1343" t="s">
        <v>99</v>
      </c>
      <c r="AX1343">
        <f t="shared" si="719"/>
        <v>6</v>
      </c>
      <c r="AY1343" t="s">
        <v>97</v>
      </c>
      <c r="AZ1343">
        <f t="shared" si="720"/>
        <v>5</v>
      </c>
      <c r="BA1343" t="s">
        <v>98</v>
      </c>
      <c r="BB1343">
        <f t="shared" si="721"/>
        <v>4</v>
      </c>
      <c r="BC1343" t="s">
        <v>100</v>
      </c>
      <c r="BD1343" t="s">
        <v>101</v>
      </c>
      <c r="BE1343">
        <f t="shared" si="722"/>
        <v>7</v>
      </c>
      <c r="BF1343">
        <v>814</v>
      </c>
      <c r="BG1343" t="s">
        <v>102</v>
      </c>
      <c r="BH1343">
        <v>0</v>
      </c>
      <c r="BI1343">
        <v>300</v>
      </c>
      <c r="BJ1343">
        <v>1114</v>
      </c>
      <c r="BK1343" t="s">
        <v>103</v>
      </c>
      <c r="BL1343">
        <f t="shared" si="723"/>
        <v>6</v>
      </c>
      <c r="BM1343" t="s">
        <v>104</v>
      </c>
      <c r="BN1343" t="s">
        <v>105</v>
      </c>
      <c r="BO1343" t="s">
        <v>106</v>
      </c>
      <c r="BP1343">
        <f t="shared" si="724"/>
        <v>6</v>
      </c>
      <c r="BQ1343">
        <v>1114</v>
      </c>
      <c r="BR1343">
        <v>0</v>
      </c>
      <c r="BS1343">
        <v>0</v>
      </c>
      <c r="BT1343">
        <v>1114</v>
      </c>
      <c r="BU1343">
        <v>1</v>
      </c>
      <c r="BV1343">
        <v>0</v>
      </c>
      <c r="BW1343">
        <v>1</v>
      </c>
      <c r="BX1343">
        <v>0</v>
      </c>
      <c r="BY1343">
        <v>3</v>
      </c>
      <c r="BZ1343">
        <v>1</v>
      </c>
      <c r="CA1343" t="s">
        <v>97</v>
      </c>
      <c r="CB1343">
        <f t="shared" si="725"/>
        <v>5</v>
      </c>
      <c r="CC1343">
        <v>6</v>
      </c>
      <c r="CD1343" t="s">
        <v>107</v>
      </c>
      <c r="CE1343">
        <v>0</v>
      </c>
      <c r="CF1343" t="s">
        <v>83</v>
      </c>
      <c r="CG1343" t="s">
        <v>127</v>
      </c>
      <c r="CH1343">
        <f t="shared" si="726"/>
        <v>5</v>
      </c>
      <c r="CI1343">
        <v>2004</v>
      </c>
      <c r="CJ1343" t="s">
        <v>102</v>
      </c>
      <c r="CK1343">
        <f t="shared" si="727"/>
        <v>2</v>
      </c>
      <c r="CL1343">
        <v>2</v>
      </c>
      <c r="CM1343">
        <v>576</v>
      </c>
      <c r="CN1343" t="s">
        <v>98</v>
      </c>
      <c r="CO1343">
        <f t="shared" si="728"/>
        <v>4</v>
      </c>
      <c r="CP1343" t="s">
        <v>98</v>
      </c>
      <c r="CQ1343">
        <f t="shared" si="729"/>
        <v>4</v>
      </c>
      <c r="CR1343" t="s">
        <v>105</v>
      </c>
      <c r="CS1343">
        <f t="shared" si="730"/>
        <v>3</v>
      </c>
      <c r="CT1343">
        <v>0</v>
      </c>
      <c r="CU1343">
        <v>78</v>
      </c>
      <c r="CV1343">
        <v>0</v>
      </c>
      <c r="CW1343">
        <v>0</v>
      </c>
      <c r="CX1343">
        <v>0</v>
      </c>
      <c r="CY1343">
        <v>0</v>
      </c>
      <c r="CZ1343" t="s">
        <v>83</v>
      </c>
      <c r="DA1343" t="s">
        <v>83</v>
      </c>
      <c r="DB1343">
        <f t="shared" si="731"/>
        <v>5</v>
      </c>
      <c r="DC1343" t="s">
        <v>83</v>
      </c>
      <c r="DD1343">
        <v>0</v>
      </c>
      <c r="DE1343">
        <v>7</v>
      </c>
      <c r="DF1343">
        <v>2008</v>
      </c>
      <c r="DG1343">
        <f t="shared" si="734"/>
        <v>15</v>
      </c>
      <c r="DH1343" t="s">
        <v>110</v>
      </c>
      <c r="DI1343">
        <f t="shared" si="732"/>
        <v>4</v>
      </c>
      <c r="DJ1343" t="s">
        <v>111</v>
      </c>
      <c r="DK1343">
        <f t="shared" si="733"/>
        <v>5</v>
      </c>
      <c r="DL1343">
        <v>155000</v>
      </c>
    </row>
    <row r="1344" spans="1:116" x14ac:dyDescent="0.35">
      <c r="A1344">
        <v>1343</v>
      </c>
      <c r="B1344">
        <v>60</v>
      </c>
      <c r="C1344" t="s">
        <v>81</v>
      </c>
      <c r="D1344">
        <f t="shared" si="700"/>
        <v>4</v>
      </c>
      <c r="E1344" t="s">
        <v>83</v>
      </c>
      <c r="F1344">
        <v>9375</v>
      </c>
      <c r="G1344" t="s">
        <v>82</v>
      </c>
      <c r="H1344">
        <f t="shared" si="701"/>
        <v>2</v>
      </c>
      <c r="I1344" t="s">
        <v>83</v>
      </c>
      <c r="J1344" t="str">
        <f t="shared" si="702"/>
        <v/>
      </c>
      <c r="K1344" t="s">
        <v>84</v>
      </c>
      <c r="L1344">
        <f t="shared" si="703"/>
        <v>1</v>
      </c>
      <c r="M1344" t="s">
        <v>85</v>
      </c>
      <c r="N1344">
        <f t="shared" si="704"/>
        <v>2</v>
      </c>
      <c r="O1344" t="s">
        <v>86</v>
      </c>
      <c r="P1344">
        <f t="shared" si="705"/>
        <v>4</v>
      </c>
      <c r="Q1344" t="s">
        <v>87</v>
      </c>
      <c r="R1344">
        <f t="shared" si="706"/>
        <v>4</v>
      </c>
      <c r="S1344" t="s">
        <v>88</v>
      </c>
      <c r="T1344">
        <f t="shared" si="707"/>
        <v>3</v>
      </c>
      <c r="U1344" t="s">
        <v>89</v>
      </c>
      <c r="V1344">
        <f t="shared" si="708"/>
        <v>16</v>
      </c>
      <c r="W1344" t="s">
        <v>90</v>
      </c>
      <c r="X1344">
        <f t="shared" si="709"/>
        <v>7</v>
      </c>
      <c r="Y1344" t="s">
        <v>90</v>
      </c>
      <c r="Z1344">
        <f t="shared" si="710"/>
        <v>7</v>
      </c>
      <c r="AA1344" t="s">
        <v>91</v>
      </c>
      <c r="AB1344">
        <f t="shared" si="711"/>
        <v>3</v>
      </c>
      <c r="AC1344" t="s">
        <v>92</v>
      </c>
      <c r="AD1344">
        <f t="shared" si="712"/>
        <v>8</v>
      </c>
      <c r="AE1344">
        <v>8</v>
      </c>
      <c r="AF1344">
        <v>5</v>
      </c>
      <c r="AG1344">
        <v>2002</v>
      </c>
      <c r="AH1344">
        <v>2002</v>
      </c>
      <c r="AI1344" t="s">
        <v>93</v>
      </c>
      <c r="AJ1344">
        <f t="shared" si="713"/>
        <v>5</v>
      </c>
      <c r="AK1344" t="s">
        <v>94</v>
      </c>
      <c r="AL1344">
        <f t="shared" si="714"/>
        <v>8</v>
      </c>
      <c r="AM1344" t="s">
        <v>95</v>
      </c>
      <c r="AN1344">
        <f t="shared" si="715"/>
        <v>14</v>
      </c>
      <c r="AO1344" t="s">
        <v>95</v>
      </c>
      <c r="AP1344" t="s">
        <v>96</v>
      </c>
      <c r="AQ1344">
        <f t="shared" si="716"/>
        <v>4</v>
      </c>
      <c r="AR1344">
        <v>149</v>
      </c>
      <c r="AS1344" t="s">
        <v>97</v>
      </c>
      <c r="AT1344">
        <f t="shared" si="717"/>
        <v>4</v>
      </c>
      <c r="AU1344" t="s">
        <v>98</v>
      </c>
      <c r="AV1344">
        <f t="shared" si="718"/>
        <v>3</v>
      </c>
      <c r="AW1344" t="s">
        <v>99</v>
      </c>
      <c r="AX1344">
        <f t="shared" si="719"/>
        <v>6</v>
      </c>
      <c r="AY1344" t="s">
        <v>97</v>
      </c>
      <c r="AZ1344">
        <f t="shared" si="720"/>
        <v>5</v>
      </c>
      <c r="BA1344" t="s">
        <v>98</v>
      </c>
      <c r="BB1344">
        <f t="shared" si="721"/>
        <v>4</v>
      </c>
      <c r="BC1344" t="s">
        <v>100</v>
      </c>
      <c r="BD1344" t="s">
        <v>102</v>
      </c>
      <c r="BE1344">
        <f t="shared" si="722"/>
        <v>6</v>
      </c>
      <c r="BF1344">
        <v>0</v>
      </c>
      <c r="BG1344" t="s">
        <v>102</v>
      </c>
      <c r="BH1344">
        <v>0</v>
      </c>
      <c r="BI1344">
        <v>1284</v>
      </c>
      <c r="BJ1344">
        <v>1284</v>
      </c>
      <c r="BK1344" t="s">
        <v>103</v>
      </c>
      <c r="BL1344">
        <f t="shared" si="723"/>
        <v>6</v>
      </c>
      <c r="BM1344" t="s">
        <v>104</v>
      </c>
      <c r="BN1344" t="s">
        <v>105</v>
      </c>
      <c r="BO1344" t="s">
        <v>106</v>
      </c>
      <c r="BP1344">
        <f t="shared" si="724"/>
        <v>6</v>
      </c>
      <c r="BQ1344">
        <v>1284</v>
      </c>
      <c r="BR1344">
        <v>885</v>
      </c>
      <c r="BS1344">
        <v>0</v>
      </c>
      <c r="BT1344">
        <v>2169</v>
      </c>
      <c r="BU1344">
        <v>0</v>
      </c>
      <c r="BV1344">
        <v>0</v>
      </c>
      <c r="BW1344">
        <v>2</v>
      </c>
      <c r="BX1344">
        <v>1</v>
      </c>
      <c r="BY1344">
        <v>3</v>
      </c>
      <c r="BZ1344">
        <v>1</v>
      </c>
      <c r="CA1344" t="s">
        <v>97</v>
      </c>
      <c r="CB1344">
        <f t="shared" si="725"/>
        <v>5</v>
      </c>
      <c r="CC1344">
        <v>7</v>
      </c>
      <c r="CD1344" t="s">
        <v>107</v>
      </c>
      <c r="CE1344">
        <v>1</v>
      </c>
      <c r="CF1344" t="s">
        <v>97</v>
      </c>
      <c r="CG1344" t="s">
        <v>108</v>
      </c>
      <c r="CH1344">
        <f t="shared" si="726"/>
        <v>6</v>
      </c>
      <c r="CI1344">
        <v>2002</v>
      </c>
      <c r="CJ1344" t="s">
        <v>109</v>
      </c>
      <c r="CK1344">
        <f t="shared" si="727"/>
        <v>3</v>
      </c>
      <c r="CL1344">
        <v>2</v>
      </c>
      <c r="CM1344">
        <v>647</v>
      </c>
      <c r="CN1344" t="s">
        <v>98</v>
      </c>
      <c r="CO1344">
        <f t="shared" si="728"/>
        <v>4</v>
      </c>
      <c r="CP1344" t="s">
        <v>98</v>
      </c>
      <c r="CQ1344">
        <f t="shared" si="729"/>
        <v>4</v>
      </c>
      <c r="CR1344" t="s">
        <v>105</v>
      </c>
      <c r="CS1344">
        <f t="shared" si="730"/>
        <v>3</v>
      </c>
      <c r="CT1344">
        <v>192</v>
      </c>
      <c r="CU1344">
        <v>87</v>
      </c>
      <c r="CV1344">
        <v>0</v>
      </c>
      <c r="CW1344">
        <v>0</v>
      </c>
      <c r="CX1344">
        <v>0</v>
      </c>
      <c r="CY1344">
        <v>0</v>
      </c>
      <c r="CZ1344" t="s">
        <v>83</v>
      </c>
      <c r="DA1344" t="s">
        <v>83</v>
      </c>
      <c r="DB1344">
        <f t="shared" si="731"/>
        <v>5</v>
      </c>
      <c r="DC1344" t="s">
        <v>83</v>
      </c>
      <c r="DD1344">
        <v>0</v>
      </c>
      <c r="DE1344">
        <v>8</v>
      </c>
      <c r="DF1344">
        <v>2007</v>
      </c>
      <c r="DG1344">
        <f t="shared" si="734"/>
        <v>16</v>
      </c>
      <c r="DH1344" t="s">
        <v>110</v>
      </c>
      <c r="DI1344">
        <f t="shared" si="732"/>
        <v>4</v>
      </c>
      <c r="DJ1344" t="s">
        <v>111</v>
      </c>
      <c r="DK1344">
        <f t="shared" si="733"/>
        <v>5</v>
      </c>
      <c r="DL1344">
        <v>228500</v>
      </c>
    </row>
    <row r="1345" spans="1:116" x14ac:dyDescent="0.35">
      <c r="A1345">
        <v>1344</v>
      </c>
      <c r="B1345">
        <v>50</v>
      </c>
      <c r="C1345" t="s">
        <v>81</v>
      </c>
      <c r="D1345">
        <f t="shared" si="700"/>
        <v>4</v>
      </c>
      <c r="E1345">
        <v>57</v>
      </c>
      <c r="F1345">
        <v>7558</v>
      </c>
      <c r="G1345" t="s">
        <v>82</v>
      </c>
      <c r="H1345">
        <f t="shared" si="701"/>
        <v>2</v>
      </c>
      <c r="I1345" t="s">
        <v>83</v>
      </c>
      <c r="J1345" t="str">
        <f t="shared" si="702"/>
        <v/>
      </c>
      <c r="K1345" t="s">
        <v>84</v>
      </c>
      <c r="L1345">
        <f t="shared" si="703"/>
        <v>1</v>
      </c>
      <c r="M1345" t="s">
        <v>175</v>
      </c>
      <c r="N1345">
        <f t="shared" si="704"/>
        <v>1</v>
      </c>
      <c r="O1345" t="s">
        <v>86</v>
      </c>
      <c r="P1345">
        <f t="shared" si="705"/>
        <v>4</v>
      </c>
      <c r="Q1345" t="s">
        <v>87</v>
      </c>
      <c r="R1345">
        <f t="shared" si="706"/>
        <v>4</v>
      </c>
      <c r="S1345" t="s">
        <v>88</v>
      </c>
      <c r="T1345">
        <f t="shared" si="707"/>
        <v>3</v>
      </c>
      <c r="U1345" t="s">
        <v>123</v>
      </c>
      <c r="V1345">
        <f t="shared" si="708"/>
        <v>14</v>
      </c>
      <c r="W1345" t="s">
        <v>90</v>
      </c>
      <c r="X1345">
        <f t="shared" si="709"/>
        <v>7</v>
      </c>
      <c r="Y1345" t="s">
        <v>90</v>
      </c>
      <c r="Z1345">
        <f t="shared" si="710"/>
        <v>7</v>
      </c>
      <c r="AA1345" t="s">
        <v>91</v>
      </c>
      <c r="AB1345">
        <f t="shared" si="711"/>
        <v>3</v>
      </c>
      <c r="AC1345" t="s">
        <v>132</v>
      </c>
      <c r="AD1345">
        <f t="shared" si="712"/>
        <v>1</v>
      </c>
      <c r="AE1345">
        <v>6</v>
      </c>
      <c r="AF1345">
        <v>6</v>
      </c>
      <c r="AG1345">
        <v>1928</v>
      </c>
      <c r="AH1345">
        <v>1950</v>
      </c>
      <c r="AI1345" t="s">
        <v>93</v>
      </c>
      <c r="AJ1345">
        <f t="shared" si="713"/>
        <v>5</v>
      </c>
      <c r="AK1345" t="s">
        <v>94</v>
      </c>
      <c r="AL1345">
        <f t="shared" si="714"/>
        <v>8</v>
      </c>
      <c r="AM1345" t="s">
        <v>96</v>
      </c>
      <c r="AN1345">
        <f t="shared" si="715"/>
        <v>5</v>
      </c>
      <c r="AO1345" t="s">
        <v>137</v>
      </c>
      <c r="AP1345" t="s">
        <v>117</v>
      </c>
      <c r="AQ1345">
        <f t="shared" si="716"/>
        <v>2</v>
      </c>
      <c r="AR1345">
        <v>0</v>
      </c>
      <c r="AS1345" t="s">
        <v>98</v>
      </c>
      <c r="AT1345">
        <f t="shared" si="717"/>
        <v>3</v>
      </c>
      <c r="AU1345" t="s">
        <v>98</v>
      </c>
      <c r="AV1345">
        <f t="shared" si="718"/>
        <v>3</v>
      </c>
      <c r="AW1345" t="s">
        <v>126</v>
      </c>
      <c r="AX1345">
        <f t="shared" si="719"/>
        <v>3</v>
      </c>
      <c r="AY1345" t="s">
        <v>98</v>
      </c>
      <c r="AZ1345">
        <f t="shared" si="720"/>
        <v>4</v>
      </c>
      <c r="BA1345" t="s">
        <v>98</v>
      </c>
      <c r="BB1345">
        <f t="shared" si="721"/>
        <v>4</v>
      </c>
      <c r="BC1345" t="s">
        <v>100</v>
      </c>
      <c r="BD1345" t="s">
        <v>102</v>
      </c>
      <c r="BE1345">
        <f t="shared" si="722"/>
        <v>6</v>
      </c>
      <c r="BF1345">
        <v>0</v>
      </c>
      <c r="BG1345" t="s">
        <v>102</v>
      </c>
      <c r="BH1345">
        <v>0</v>
      </c>
      <c r="BI1345">
        <v>896</v>
      </c>
      <c r="BJ1345">
        <v>896</v>
      </c>
      <c r="BK1345" t="s">
        <v>103</v>
      </c>
      <c r="BL1345">
        <f t="shared" si="723"/>
        <v>6</v>
      </c>
      <c r="BM1345" t="s">
        <v>97</v>
      </c>
      <c r="BN1345" t="s">
        <v>105</v>
      </c>
      <c r="BO1345" t="s">
        <v>106</v>
      </c>
      <c r="BP1345">
        <f t="shared" si="724"/>
        <v>6</v>
      </c>
      <c r="BQ1345">
        <v>1172</v>
      </c>
      <c r="BR1345">
        <v>741</v>
      </c>
      <c r="BS1345">
        <v>0</v>
      </c>
      <c r="BT1345">
        <v>1913</v>
      </c>
      <c r="BU1345">
        <v>0</v>
      </c>
      <c r="BV1345">
        <v>0</v>
      </c>
      <c r="BW1345">
        <v>1</v>
      </c>
      <c r="BX1345">
        <v>1</v>
      </c>
      <c r="BY1345">
        <v>3</v>
      </c>
      <c r="BZ1345">
        <v>1</v>
      </c>
      <c r="CA1345" t="s">
        <v>98</v>
      </c>
      <c r="CB1345">
        <f t="shared" si="725"/>
        <v>4</v>
      </c>
      <c r="CC1345">
        <v>9</v>
      </c>
      <c r="CD1345" t="s">
        <v>107</v>
      </c>
      <c r="CE1345">
        <v>1</v>
      </c>
      <c r="CF1345" t="s">
        <v>98</v>
      </c>
      <c r="CG1345" t="s">
        <v>127</v>
      </c>
      <c r="CH1345">
        <f t="shared" si="726"/>
        <v>5</v>
      </c>
      <c r="CI1345">
        <v>1929</v>
      </c>
      <c r="CJ1345" t="s">
        <v>102</v>
      </c>
      <c r="CK1345">
        <f t="shared" si="727"/>
        <v>2</v>
      </c>
      <c r="CL1345">
        <v>2</v>
      </c>
      <c r="CM1345">
        <v>342</v>
      </c>
      <c r="CN1345" t="s">
        <v>147</v>
      </c>
      <c r="CO1345">
        <f t="shared" si="728"/>
        <v>3</v>
      </c>
      <c r="CP1345" t="s">
        <v>147</v>
      </c>
      <c r="CQ1345">
        <f t="shared" si="729"/>
        <v>3</v>
      </c>
      <c r="CR1345" t="s">
        <v>105</v>
      </c>
      <c r="CS1345">
        <f t="shared" si="730"/>
        <v>3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 t="s">
        <v>83</v>
      </c>
      <c r="DA1345" t="s">
        <v>83</v>
      </c>
      <c r="DB1345">
        <f t="shared" si="731"/>
        <v>5</v>
      </c>
      <c r="DC1345" t="s">
        <v>83</v>
      </c>
      <c r="DD1345">
        <v>0</v>
      </c>
      <c r="DE1345">
        <v>3</v>
      </c>
      <c r="DF1345">
        <v>2009</v>
      </c>
      <c r="DG1345">
        <f t="shared" si="734"/>
        <v>14</v>
      </c>
      <c r="DH1345" t="s">
        <v>110</v>
      </c>
      <c r="DI1345">
        <f t="shared" si="732"/>
        <v>4</v>
      </c>
      <c r="DJ1345" t="s">
        <v>111</v>
      </c>
      <c r="DK1345">
        <f t="shared" si="733"/>
        <v>5</v>
      </c>
      <c r="DL1345">
        <v>177000</v>
      </c>
    </row>
    <row r="1346" spans="1:116" x14ac:dyDescent="0.35">
      <c r="A1346">
        <v>1345</v>
      </c>
      <c r="B1346">
        <v>60</v>
      </c>
      <c r="C1346" t="s">
        <v>81</v>
      </c>
      <c r="D1346">
        <f t="shared" ref="D1346:D1409" si="735">VLOOKUP($C1346,MSZoning,2,0)</f>
        <v>4</v>
      </c>
      <c r="E1346">
        <v>85</v>
      </c>
      <c r="F1346">
        <v>11103</v>
      </c>
      <c r="G1346" t="s">
        <v>82</v>
      </c>
      <c r="H1346">
        <f t="shared" ref="H1346:H1409" si="736">VLOOKUP(G1346,Street,2,0)</f>
        <v>2</v>
      </c>
      <c r="I1346" t="s">
        <v>83</v>
      </c>
      <c r="J1346" t="str">
        <f t="shared" ref="J1346:J1409" si="737">IFERROR(VLOOKUP(I1346,Alley,2,0),"")</f>
        <v/>
      </c>
      <c r="K1346" t="s">
        <v>120</v>
      </c>
      <c r="L1346">
        <f t="shared" ref="L1346:L1409" si="738">VLOOKUP(K1346,LotShape,2,0)</f>
        <v>2</v>
      </c>
      <c r="M1346" t="s">
        <v>85</v>
      </c>
      <c r="N1346">
        <f t="shared" ref="N1346:N1409" si="739">VLOOKUP(M1346,LandContour,2,0)</f>
        <v>2</v>
      </c>
      <c r="O1346" t="s">
        <v>86</v>
      </c>
      <c r="P1346">
        <f t="shared" ref="P1346:P1409" si="740">VLOOKUP(O1346,Utilities,2,0)</f>
        <v>4</v>
      </c>
      <c r="Q1346" t="s">
        <v>122</v>
      </c>
      <c r="R1346">
        <f t="shared" ref="R1346:R1409" si="741">VLOOKUP(Q1346,LotConfig,2,0)</f>
        <v>2</v>
      </c>
      <c r="S1346" t="s">
        <v>88</v>
      </c>
      <c r="T1346">
        <f t="shared" ref="T1346:T1409" si="742">VLOOKUP(S1346,LandSlope,2,0)</f>
        <v>3</v>
      </c>
      <c r="U1346" t="s">
        <v>89</v>
      </c>
      <c r="V1346">
        <f t="shared" ref="V1346:V1409" si="743">VLOOKUP(U1346,Neighborhood,2,0)</f>
        <v>16</v>
      </c>
      <c r="W1346" t="s">
        <v>90</v>
      </c>
      <c r="X1346">
        <f t="shared" ref="X1346:X1409" si="744">VLOOKUP(W1346,Condition1,2,0)</f>
        <v>7</v>
      </c>
      <c r="Y1346" t="s">
        <v>90</v>
      </c>
      <c r="Z1346">
        <f t="shared" ref="Z1346:Z1409" si="745">VLOOKUP(Y1346,Condition2,2,0)</f>
        <v>7</v>
      </c>
      <c r="AA1346" t="s">
        <v>91</v>
      </c>
      <c r="AB1346">
        <f t="shared" ref="AB1346:AB1409" si="746">VLOOKUP(AA1346,BldgType,2,0)</f>
        <v>3</v>
      </c>
      <c r="AC1346" t="s">
        <v>92</v>
      </c>
      <c r="AD1346">
        <f t="shared" ref="AD1346:AD1409" si="747">VLOOKUP(AC1346,HouseStyle,2,0)</f>
        <v>8</v>
      </c>
      <c r="AE1346">
        <v>7</v>
      </c>
      <c r="AF1346">
        <v>5</v>
      </c>
      <c r="AG1346">
        <v>2006</v>
      </c>
      <c r="AH1346">
        <v>2006</v>
      </c>
      <c r="AI1346" t="s">
        <v>93</v>
      </c>
      <c r="AJ1346">
        <f t="shared" ref="AJ1346:AJ1409" si="748">VLOOKUP(AI1346,RoofStyle,2,0)</f>
        <v>5</v>
      </c>
      <c r="AK1346" t="s">
        <v>94</v>
      </c>
      <c r="AL1346">
        <f t="shared" ref="AL1346:AL1409" si="749">VLOOKUP(AK1346,RoofMatl,2,0)</f>
        <v>8</v>
      </c>
      <c r="AM1346" t="s">
        <v>95</v>
      </c>
      <c r="AN1346">
        <f t="shared" ref="AN1346:AN1409" si="750">VLOOKUP(AM1346,Exterior1st,2,0)</f>
        <v>14</v>
      </c>
      <c r="AO1346" t="s">
        <v>95</v>
      </c>
      <c r="AP1346" t="s">
        <v>117</v>
      </c>
      <c r="AQ1346">
        <f t="shared" ref="AQ1346:AQ1409" si="751">VLOOKUP(AP1346,MasVnrType,2,0)</f>
        <v>2</v>
      </c>
      <c r="AR1346">
        <v>0</v>
      </c>
      <c r="AS1346" t="s">
        <v>97</v>
      </c>
      <c r="AT1346">
        <f t="shared" ref="AT1346:AT1409" si="752">VLOOKUP(AS1346,ExterQual,2,0)</f>
        <v>4</v>
      </c>
      <c r="AU1346" t="s">
        <v>98</v>
      </c>
      <c r="AV1346">
        <f t="shared" ref="AV1346:AV1409" si="753">VLOOKUP(AU1346,ExterCond,2,0)</f>
        <v>3</v>
      </c>
      <c r="AW1346" t="s">
        <v>99</v>
      </c>
      <c r="AX1346">
        <f t="shared" ref="AX1346:AX1409" si="754">VLOOKUP(AW1346,Foundation,2,0)</f>
        <v>6</v>
      </c>
      <c r="AY1346" t="s">
        <v>97</v>
      </c>
      <c r="AZ1346">
        <f t="shared" ref="AZ1346:AZ1409" si="755">VLOOKUP(AY1346,BsmtQual,2,0)</f>
        <v>5</v>
      </c>
      <c r="BA1346" t="s">
        <v>98</v>
      </c>
      <c r="BB1346">
        <f t="shared" ref="BB1346:BB1409" si="756">VLOOKUP(BA1346,BsmtCond,2,0)</f>
        <v>4</v>
      </c>
      <c r="BC1346" t="s">
        <v>100</v>
      </c>
      <c r="BD1346" t="s">
        <v>102</v>
      </c>
      <c r="BE1346">
        <f t="shared" ref="BE1346:BE1409" si="757">VLOOKUP(BD1346,BsmtFinType1,2,0)</f>
        <v>6</v>
      </c>
      <c r="BF1346">
        <v>0</v>
      </c>
      <c r="BG1346" t="s">
        <v>102</v>
      </c>
      <c r="BH1346">
        <v>0</v>
      </c>
      <c r="BI1346">
        <v>728</v>
      </c>
      <c r="BJ1346">
        <v>728</v>
      </c>
      <c r="BK1346" t="s">
        <v>103</v>
      </c>
      <c r="BL1346">
        <f t="shared" ref="BL1346:BL1409" si="758">VLOOKUP(BK1346,Heating,2,0)</f>
        <v>6</v>
      </c>
      <c r="BM1346" t="s">
        <v>104</v>
      </c>
      <c r="BN1346" t="s">
        <v>105</v>
      </c>
      <c r="BO1346" t="s">
        <v>106</v>
      </c>
      <c r="BP1346">
        <f t="shared" ref="BP1346:BP1409" si="759">VLOOKUP(BO1346,Electrical,2,0)</f>
        <v>6</v>
      </c>
      <c r="BQ1346">
        <v>728</v>
      </c>
      <c r="BR1346">
        <v>728</v>
      </c>
      <c r="BS1346">
        <v>0</v>
      </c>
      <c r="BT1346">
        <v>1456</v>
      </c>
      <c r="BU1346">
        <v>0</v>
      </c>
      <c r="BV1346">
        <v>0</v>
      </c>
      <c r="BW1346">
        <v>2</v>
      </c>
      <c r="BX1346">
        <v>1</v>
      </c>
      <c r="BY1346">
        <v>3</v>
      </c>
      <c r="BZ1346">
        <v>1</v>
      </c>
      <c r="CA1346" t="s">
        <v>97</v>
      </c>
      <c r="CB1346">
        <f t="shared" ref="CB1346:CB1409" si="760">VLOOKUP(CA1346,BsmtQual,2,0)</f>
        <v>5</v>
      </c>
      <c r="CC1346">
        <v>8</v>
      </c>
      <c r="CD1346" t="s">
        <v>107</v>
      </c>
      <c r="CE1346">
        <v>1</v>
      </c>
      <c r="CF1346" t="s">
        <v>98</v>
      </c>
      <c r="CG1346" t="s">
        <v>108</v>
      </c>
      <c r="CH1346">
        <f t="shared" ref="CH1346:CH1409" si="761">VLOOKUP(CG1346,GarageType,2,0)</f>
        <v>6</v>
      </c>
      <c r="CI1346">
        <v>2006</v>
      </c>
      <c r="CJ1346" t="s">
        <v>157</v>
      </c>
      <c r="CK1346">
        <f t="shared" ref="CK1346:CK1409" si="762">VLOOKUP(CJ1346,GarageFinish,2,0)</f>
        <v>4</v>
      </c>
      <c r="CL1346">
        <v>2</v>
      </c>
      <c r="CM1346">
        <v>440</v>
      </c>
      <c r="CN1346" t="s">
        <v>98</v>
      </c>
      <c r="CO1346">
        <f t="shared" ref="CO1346:CO1409" si="763">VLOOKUP(CN1346,BsmtQual,2,0)</f>
        <v>4</v>
      </c>
      <c r="CP1346" t="s">
        <v>98</v>
      </c>
      <c r="CQ1346">
        <f t="shared" ref="CQ1346:CQ1409" si="764">VLOOKUP(CP1346,BsmtQual,2,0)</f>
        <v>4</v>
      </c>
      <c r="CR1346" t="s">
        <v>105</v>
      </c>
      <c r="CS1346">
        <f t="shared" ref="CS1346:CS1409" si="765">VLOOKUP(CR1346,PavedDrive,2,0)</f>
        <v>3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 t="s">
        <v>83</v>
      </c>
      <c r="DA1346" t="s">
        <v>83</v>
      </c>
      <c r="DB1346">
        <f t="shared" ref="DB1346:DB1409" si="766">VLOOKUP(DA1346,Fence,2,0)</f>
        <v>5</v>
      </c>
      <c r="DC1346" t="s">
        <v>83</v>
      </c>
      <c r="DD1346">
        <v>0</v>
      </c>
      <c r="DE1346">
        <v>7</v>
      </c>
      <c r="DF1346">
        <v>2007</v>
      </c>
      <c r="DG1346">
        <f t="shared" si="734"/>
        <v>16</v>
      </c>
      <c r="DH1346" t="s">
        <v>158</v>
      </c>
      <c r="DI1346">
        <f t="shared" ref="DI1346:DI1409" si="767">VLOOKUP(DH1346,SaleType,2,0)</f>
        <v>8</v>
      </c>
      <c r="DJ1346" t="s">
        <v>159</v>
      </c>
      <c r="DK1346">
        <f t="shared" ref="DK1346:DK1409" si="768">VLOOKUP(DJ1346,SaleCondition,2,0)</f>
        <v>6</v>
      </c>
      <c r="DL1346">
        <v>155835</v>
      </c>
    </row>
    <row r="1347" spans="1:116" x14ac:dyDescent="0.35">
      <c r="A1347">
        <v>1346</v>
      </c>
      <c r="B1347">
        <v>30</v>
      </c>
      <c r="C1347" t="s">
        <v>142</v>
      </c>
      <c r="D1347">
        <f t="shared" si="735"/>
        <v>2</v>
      </c>
      <c r="E1347">
        <v>50</v>
      </c>
      <c r="F1347">
        <v>6000</v>
      </c>
      <c r="G1347" t="s">
        <v>82</v>
      </c>
      <c r="H1347">
        <f t="shared" si="736"/>
        <v>2</v>
      </c>
      <c r="I1347" t="s">
        <v>83</v>
      </c>
      <c r="J1347" t="str">
        <f t="shared" si="737"/>
        <v/>
      </c>
      <c r="K1347" t="s">
        <v>84</v>
      </c>
      <c r="L1347">
        <f t="shared" si="738"/>
        <v>1</v>
      </c>
      <c r="M1347" t="s">
        <v>85</v>
      </c>
      <c r="N1347">
        <f t="shared" si="739"/>
        <v>2</v>
      </c>
      <c r="O1347" t="s">
        <v>86</v>
      </c>
      <c r="P1347">
        <f t="shared" si="740"/>
        <v>4</v>
      </c>
      <c r="Q1347" t="s">
        <v>87</v>
      </c>
      <c r="R1347">
        <f t="shared" si="741"/>
        <v>4</v>
      </c>
      <c r="S1347" t="s">
        <v>88</v>
      </c>
      <c r="T1347">
        <f t="shared" si="742"/>
        <v>3</v>
      </c>
      <c r="U1347" t="s">
        <v>143</v>
      </c>
      <c r="V1347">
        <f t="shared" si="743"/>
        <v>9</v>
      </c>
      <c r="W1347" t="s">
        <v>90</v>
      </c>
      <c r="X1347">
        <f t="shared" si="744"/>
        <v>7</v>
      </c>
      <c r="Y1347" t="s">
        <v>90</v>
      </c>
      <c r="Z1347">
        <f t="shared" si="745"/>
        <v>7</v>
      </c>
      <c r="AA1347" t="s">
        <v>91</v>
      </c>
      <c r="AB1347">
        <f t="shared" si="746"/>
        <v>3</v>
      </c>
      <c r="AC1347" t="s">
        <v>115</v>
      </c>
      <c r="AD1347">
        <f t="shared" si="747"/>
        <v>4</v>
      </c>
      <c r="AE1347">
        <v>4</v>
      </c>
      <c r="AF1347">
        <v>4</v>
      </c>
      <c r="AG1347">
        <v>1920</v>
      </c>
      <c r="AH1347">
        <v>1950</v>
      </c>
      <c r="AI1347" t="s">
        <v>152</v>
      </c>
      <c r="AJ1347">
        <f t="shared" si="748"/>
        <v>6</v>
      </c>
      <c r="AK1347" t="s">
        <v>94</v>
      </c>
      <c r="AL1347">
        <f t="shared" si="749"/>
        <v>8</v>
      </c>
      <c r="AM1347" t="s">
        <v>116</v>
      </c>
      <c r="AN1347">
        <f t="shared" si="750"/>
        <v>10</v>
      </c>
      <c r="AO1347" t="s">
        <v>116</v>
      </c>
      <c r="AP1347" t="s">
        <v>117</v>
      </c>
      <c r="AQ1347">
        <f t="shared" si="751"/>
        <v>2</v>
      </c>
      <c r="AR1347">
        <v>0</v>
      </c>
      <c r="AS1347" t="s">
        <v>98</v>
      </c>
      <c r="AT1347">
        <f t="shared" si="752"/>
        <v>3</v>
      </c>
      <c r="AU1347" t="s">
        <v>98</v>
      </c>
      <c r="AV1347">
        <f t="shared" si="753"/>
        <v>3</v>
      </c>
      <c r="AW1347" t="s">
        <v>99</v>
      </c>
      <c r="AX1347">
        <f t="shared" si="754"/>
        <v>6</v>
      </c>
      <c r="AY1347" t="s">
        <v>98</v>
      </c>
      <c r="AZ1347">
        <f t="shared" si="755"/>
        <v>4</v>
      </c>
      <c r="BA1347" t="s">
        <v>98</v>
      </c>
      <c r="BB1347">
        <f t="shared" si="756"/>
        <v>4</v>
      </c>
      <c r="BC1347" t="s">
        <v>100</v>
      </c>
      <c r="BD1347" t="s">
        <v>119</v>
      </c>
      <c r="BE1347">
        <f t="shared" si="757"/>
        <v>4</v>
      </c>
      <c r="BF1347">
        <v>250</v>
      </c>
      <c r="BG1347" t="s">
        <v>102</v>
      </c>
      <c r="BH1347">
        <v>0</v>
      </c>
      <c r="BI1347">
        <v>710</v>
      </c>
      <c r="BJ1347">
        <v>960</v>
      </c>
      <c r="BK1347" t="s">
        <v>103</v>
      </c>
      <c r="BL1347">
        <f t="shared" si="758"/>
        <v>6</v>
      </c>
      <c r="BM1347" t="s">
        <v>97</v>
      </c>
      <c r="BN1347" t="s">
        <v>105</v>
      </c>
      <c r="BO1347" t="s">
        <v>164</v>
      </c>
      <c r="BP1347">
        <f t="shared" si="759"/>
        <v>3</v>
      </c>
      <c r="BQ1347">
        <v>960</v>
      </c>
      <c r="BR1347">
        <v>0</v>
      </c>
      <c r="BS1347">
        <v>0</v>
      </c>
      <c r="BT1347">
        <v>960</v>
      </c>
      <c r="BU1347">
        <v>0</v>
      </c>
      <c r="BV1347">
        <v>0</v>
      </c>
      <c r="BW1347">
        <v>1</v>
      </c>
      <c r="BX1347">
        <v>0</v>
      </c>
      <c r="BY1347">
        <v>2</v>
      </c>
      <c r="BZ1347">
        <v>1</v>
      </c>
      <c r="CA1347" t="s">
        <v>147</v>
      </c>
      <c r="CB1347">
        <f t="shared" si="760"/>
        <v>3</v>
      </c>
      <c r="CC1347">
        <v>5</v>
      </c>
      <c r="CD1347" t="s">
        <v>107</v>
      </c>
      <c r="CE1347">
        <v>0</v>
      </c>
      <c r="CF1347" t="s">
        <v>83</v>
      </c>
      <c r="CG1347" t="s">
        <v>127</v>
      </c>
      <c r="CH1347">
        <f t="shared" si="761"/>
        <v>5</v>
      </c>
      <c r="CI1347">
        <v>1997</v>
      </c>
      <c r="CJ1347" t="s">
        <v>102</v>
      </c>
      <c r="CK1347">
        <f t="shared" si="762"/>
        <v>2</v>
      </c>
      <c r="CL1347">
        <v>1</v>
      </c>
      <c r="CM1347">
        <v>308</v>
      </c>
      <c r="CN1347" t="s">
        <v>98</v>
      </c>
      <c r="CO1347">
        <f t="shared" si="763"/>
        <v>4</v>
      </c>
      <c r="CP1347" t="s">
        <v>98</v>
      </c>
      <c r="CQ1347">
        <f t="shared" si="764"/>
        <v>4</v>
      </c>
      <c r="CR1347" t="s">
        <v>105</v>
      </c>
      <c r="CS1347">
        <f t="shared" si="765"/>
        <v>3</v>
      </c>
      <c r="CT1347">
        <v>0</v>
      </c>
      <c r="CU1347">
        <v>0</v>
      </c>
      <c r="CV1347">
        <v>168</v>
      </c>
      <c r="CW1347">
        <v>0</v>
      </c>
      <c r="CX1347">
        <v>0</v>
      </c>
      <c r="CY1347">
        <v>0</v>
      </c>
      <c r="CZ1347" t="s">
        <v>83</v>
      </c>
      <c r="DA1347" t="s">
        <v>83</v>
      </c>
      <c r="DB1347">
        <f t="shared" si="766"/>
        <v>5</v>
      </c>
      <c r="DC1347" t="s">
        <v>83</v>
      </c>
      <c r="DD1347">
        <v>0</v>
      </c>
      <c r="DE1347">
        <v>7</v>
      </c>
      <c r="DF1347">
        <v>2007</v>
      </c>
      <c r="DG1347">
        <f t="shared" ref="DG1347:DG1410" si="769">2023-DF1347</f>
        <v>16</v>
      </c>
      <c r="DH1347" t="s">
        <v>110</v>
      </c>
      <c r="DI1347">
        <f t="shared" si="767"/>
        <v>4</v>
      </c>
      <c r="DJ1347" t="s">
        <v>111</v>
      </c>
      <c r="DK1347">
        <f t="shared" si="768"/>
        <v>5</v>
      </c>
      <c r="DL1347">
        <v>108500</v>
      </c>
    </row>
    <row r="1348" spans="1:116" x14ac:dyDescent="0.35">
      <c r="A1348">
        <v>1347</v>
      </c>
      <c r="B1348">
        <v>20</v>
      </c>
      <c r="C1348" t="s">
        <v>81</v>
      </c>
      <c r="D1348">
        <f t="shared" si="735"/>
        <v>4</v>
      </c>
      <c r="E1348" t="s">
        <v>83</v>
      </c>
      <c r="F1348">
        <v>20781</v>
      </c>
      <c r="G1348" t="s">
        <v>82</v>
      </c>
      <c r="H1348">
        <f t="shared" si="736"/>
        <v>2</v>
      </c>
      <c r="I1348" t="s">
        <v>83</v>
      </c>
      <c r="J1348" t="str">
        <f t="shared" si="737"/>
        <v/>
      </c>
      <c r="K1348" t="s">
        <v>160</v>
      </c>
      <c r="L1348">
        <f t="shared" si="738"/>
        <v>4</v>
      </c>
      <c r="M1348" t="s">
        <v>85</v>
      </c>
      <c r="N1348">
        <f t="shared" si="739"/>
        <v>2</v>
      </c>
      <c r="O1348" t="s">
        <v>86</v>
      </c>
      <c r="P1348">
        <f t="shared" si="740"/>
        <v>4</v>
      </c>
      <c r="Q1348" t="s">
        <v>166</v>
      </c>
      <c r="R1348">
        <f t="shared" si="741"/>
        <v>1</v>
      </c>
      <c r="S1348" t="s">
        <v>88</v>
      </c>
      <c r="T1348">
        <f t="shared" si="742"/>
        <v>3</v>
      </c>
      <c r="U1348" t="s">
        <v>138</v>
      </c>
      <c r="V1348">
        <f t="shared" si="743"/>
        <v>10</v>
      </c>
      <c r="W1348" t="s">
        <v>139</v>
      </c>
      <c r="X1348">
        <f t="shared" si="744"/>
        <v>6</v>
      </c>
      <c r="Y1348" t="s">
        <v>90</v>
      </c>
      <c r="Z1348">
        <f t="shared" si="745"/>
        <v>7</v>
      </c>
      <c r="AA1348" t="s">
        <v>91</v>
      </c>
      <c r="AB1348">
        <f t="shared" si="746"/>
        <v>3</v>
      </c>
      <c r="AC1348" t="s">
        <v>115</v>
      </c>
      <c r="AD1348">
        <f t="shared" si="747"/>
        <v>4</v>
      </c>
      <c r="AE1348">
        <v>7</v>
      </c>
      <c r="AF1348">
        <v>7</v>
      </c>
      <c r="AG1348">
        <v>1968</v>
      </c>
      <c r="AH1348">
        <v>2003</v>
      </c>
      <c r="AI1348" t="s">
        <v>152</v>
      </c>
      <c r="AJ1348">
        <f t="shared" si="748"/>
        <v>6</v>
      </c>
      <c r="AK1348" t="s">
        <v>94</v>
      </c>
      <c r="AL1348">
        <f t="shared" si="749"/>
        <v>8</v>
      </c>
      <c r="AM1348" t="s">
        <v>96</v>
      </c>
      <c r="AN1348">
        <f t="shared" si="750"/>
        <v>5</v>
      </c>
      <c r="AO1348" t="s">
        <v>140</v>
      </c>
      <c r="AP1348" t="s">
        <v>117</v>
      </c>
      <c r="AQ1348">
        <f t="shared" si="751"/>
        <v>2</v>
      </c>
      <c r="AR1348">
        <v>0</v>
      </c>
      <c r="AS1348" t="s">
        <v>98</v>
      </c>
      <c r="AT1348">
        <f t="shared" si="752"/>
        <v>3</v>
      </c>
      <c r="AU1348" t="s">
        <v>98</v>
      </c>
      <c r="AV1348">
        <f t="shared" si="753"/>
        <v>3</v>
      </c>
      <c r="AW1348" t="s">
        <v>118</v>
      </c>
      <c r="AX1348">
        <f t="shared" si="754"/>
        <v>2</v>
      </c>
      <c r="AY1348" t="s">
        <v>98</v>
      </c>
      <c r="AZ1348">
        <f t="shared" si="755"/>
        <v>4</v>
      </c>
      <c r="BA1348" t="s">
        <v>98</v>
      </c>
      <c r="BB1348">
        <f t="shared" si="756"/>
        <v>4</v>
      </c>
      <c r="BC1348" t="s">
        <v>100</v>
      </c>
      <c r="BD1348" t="s">
        <v>141</v>
      </c>
      <c r="BE1348">
        <f t="shared" si="757"/>
        <v>3</v>
      </c>
      <c r="BF1348">
        <v>297</v>
      </c>
      <c r="BG1348" t="s">
        <v>153</v>
      </c>
      <c r="BH1348">
        <v>68</v>
      </c>
      <c r="BI1348">
        <v>1203</v>
      </c>
      <c r="BJ1348">
        <v>1568</v>
      </c>
      <c r="BK1348" t="s">
        <v>103</v>
      </c>
      <c r="BL1348">
        <f t="shared" si="758"/>
        <v>6</v>
      </c>
      <c r="BM1348" t="s">
        <v>98</v>
      </c>
      <c r="BN1348" t="s">
        <v>105</v>
      </c>
      <c r="BO1348" t="s">
        <v>106</v>
      </c>
      <c r="BP1348">
        <f t="shared" si="759"/>
        <v>6</v>
      </c>
      <c r="BQ1348">
        <v>2156</v>
      </c>
      <c r="BR1348">
        <v>0</v>
      </c>
      <c r="BS1348">
        <v>0</v>
      </c>
      <c r="BT1348">
        <v>2156</v>
      </c>
      <c r="BU1348">
        <v>0</v>
      </c>
      <c r="BV1348">
        <v>0</v>
      </c>
      <c r="BW1348">
        <v>2</v>
      </c>
      <c r="BX1348">
        <v>0</v>
      </c>
      <c r="BY1348">
        <v>3</v>
      </c>
      <c r="BZ1348">
        <v>1</v>
      </c>
      <c r="CA1348" t="s">
        <v>98</v>
      </c>
      <c r="CB1348">
        <f t="shared" si="760"/>
        <v>4</v>
      </c>
      <c r="CC1348">
        <v>9</v>
      </c>
      <c r="CD1348" t="s">
        <v>107</v>
      </c>
      <c r="CE1348">
        <v>1</v>
      </c>
      <c r="CF1348" t="s">
        <v>97</v>
      </c>
      <c r="CG1348" t="s">
        <v>108</v>
      </c>
      <c r="CH1348">
        <f t="shared" si="761"/>
        <v>6</v>
      </c>
      <c r="CI1348">
        <v>1968</v>
      </c>
      <c r="CJ1348" t="s">
        <v>109</v>
      </c>
      <c r="CK1348">
        <f t="shared" si="762"/>
        <v>3</v>
      </c>
      <c r="CL1348">
        <v>2</v>
      </c>
      <c r="CM1348">
        <v>508</v>
      </c>
      <c r="CN1348" t="s">
        <v>97</v>
      </c>
      <c r="CO1348">
        <f t="shared" si="763"/>
        <v>5</v>
      </c>
      <c r="CP1348" t="s">
        <v>98</v>
      </c>
      <c r="CQ1348">
        <f t="shared" si="764"/>
        <v>4</v>
      </c>
      <c r="CR1348" t="s">
        <v>105</v>
      </c>
      <c r="CS1348">
        <f t="shared" si="765"/>
        <v>3</v>
      </c>
      <c r="CT1348">
        <v>0</v>
      </c>
      <c r="CU1348">
        <v>80</v>
      </c>
      <c r="CV1348">
        <v>0</v>
      </c>
      <c r="CW1348">
        <v>290</v>
      </c>
      <c r="CX1348">
        <v>0</v>
      </c>
      <c r="CY1348">
        <v>0</v>
      </c>
      <c r="CZ1348" t="s">
        <v>83</v>
      </c>
      <c r="DA1348" t="s">
        <v>83</v>
      </c>
      <c r="DB1348">
        <f t="shared" si="766"/>
        <v>5</v>
      </c>
      <c r="DC1348" t="s">
        <v>83</v>
      </c>
      <c r="DD1348">
        <v>0</v>
      </c>
      <c r="DE1348">
        <v>6</v>
      </c>
      <c r="DF1348">
        <v>2006</v>
      </c>
      <c r="DG1348">
        <f t="shared" si="769"/>
        <v>17</v>
      </c>
      <c r="DH1348" t="s">
        <v>110</v>
      </c>
      <c r="DI1348">
        <f t="shared" si="767"/>
        <v>4</v>
      </c>
      <c r="DJ1348" t="s">
        <v>111</v>
      </c>
      <c r="DK1348">
        <f t="shared" si="768"/>
        <v>5</v>
      </c>
      <c r="DL1348">
        <v>262500</v>
      </c>
    </row>
    <row r="1349" spans="1:116" x14ac:dyDescent="0.35">
      <c r="A1349">
        <v>1348</v>
      </c>
      <c r="B1349">
        <v>20</v>
      </c>
      <c r="C1349" t="s">
        <v>81</v>
      </c>
      <c r="D1349">
        <f t="shared" si="735"/>
        <v>4</v>
      </c>
      <c r="E1349">
        <v>93</v>
      </c>
      <c r="F1349">
        <v>15306</v>
      </c>
      <c r="G1349" t="s">
        <v>82</v>
      </c>
      <c r="H1349">
        <f t="shared" si="736"/>
        <v>2</v>
      </c>
      <c r="I1349" t="s">
        <v>83</v>
      </c>
      <c r="J1349" t="str">
        <f t="shared" si="737"/>
        <v/>
      </c>
      <c r="K1349" t="s">
        <v>120</v>
      </c>
      <c r="L1349">
        <f t="shared" si="738"/>
        <v>2</v>
      </c>
      <c r="M1349" t="s">
        <v>199</v>
      </c>
      <c r="N1349">
        <f t="shared" si="739"/>
        <v>4</v>
      </c>
      <c r="O1349" t="s">
        <v>86</v>
      </c>
      <c r="P1349">
        <f t="shared" si="740"/>
        <v>4</v>
      </c>
      <c r="Q1349" t="s">
        <v>122</v>
      </c>
      <c r="R1349">
        <f t="shared" si="741"/>
        <v>2</v>
      </c>
      <c r="S1349" t="s">
        <v>88</v>
      </c>
      <c r="T1349">
        <f t="shared" si="742"/>
        <v>3</v>
      </c>
      <c r="U1349" t="s">
        <v>189</v>
      </c>
      <c r="V1349">
        <f t="shared" si="743"/>
        <v>2</v>
      </c>
      <c r="W1349" t="s">
        <v>90</v>
      </c>
      <c r="X1349">
        <f t="shared" si="744"/>
        <v>7</v>
      </c>
      <c r="Y1349" t="s">
        <v>90</v>
      </c>
      <c r="Z1349">
        <f t="shared" si="745"/>
        <v>7</v>
      </c>
      <c r="AA1349" t="s">
        <v>91</v>
      </c>
      <c r="AB1349">
        <f t="shared" si="746"/>
        <v>3</v>
      </c>
      <c r="AC1349" t="s">
        <v>115</v>
      </c>
      <c r="AD1349">
        <f t="shared" si="747"/>
        <v>4</v>
      </c>
      <c r="AE1349">
        <v>8</v>
      </c>
      <c r="AF1349">
        <v>5</v>
      </c>
      <c r="AG1349">
        <v>2006</v>
      </c>
      <c r="AH1349">
        <v>2007</v>
      </c>
      <c r="AI1349" t="s">
        <v>93</v>
      </c>
      <c r="AJ1349">
        <f t="shared" si="748"/>
        <v>5</v>
      </c>
      <c r="AK1349" t="s">
        <v>94</v>
      </c>
      <c r="AL1349">
        <f t="shared" si="749"/>
        <v>8</v>
      </c>
      <c r="AM1349" t="s">
        <v>95</v>
      </c>
      <c r="AN1349">
        <f t="shared" si="750"/>
        <v>14</v>
      </c>
      <c r="AO1349" t="s">
        <v>95</v>
      </c>
      <c r="AP1349" t="s">
        <v>137</v>
      </c>
      <c r="AQ1349">
        <f t="shared" si="751"/>
        <v>5</v>
      </c>
      <c r="AR1349">
        <v>100</v>
      </c>
      <c r="AS1349" t="s">
        <v>97</v>
      </c>
      <c r="AT1349">
        <f t="shared" si="752"/>
        <v>4</v>
      </c>
      <c r="AU1349" t="s">
        <v>98</v>
      </c>
      <c r="AV1349">
        <f t="shared" si="753"/>
        <v>3</v>
      </c>
      <c r="AW1349" t="s">
        <v>99</v>
      </c>
      <c r="AX1349">
        <f t="shared" si="754"/>
        <v>6</v>
      </c>
      <c r="AY1349" t="s">
        <v>104</v>
      </c>
      <c r="AZ1349">
        <f t="shared" si="755"/>
        <v>6</v>
      </c>
      <c r="BA1349" t="s">
        <v>98</v>
      </c>
      <c r="BB1349">
        <f t="shared" si="756"/>
        <v>4</v>
      </c>
      <c r="BC1349" t="s">
        <v>97</v>
      </c>
      <c r="BD1349" t="s">
        <v>101</v>
      </c>
      <c r="BE1349">
        <f t="shared" si="757"/>
        <v>7</v>
      </c>
      <c r="BF1349">
        <v>80</v>
      </c>
      <c r="BG1349" t="s">
        <v>102</v>
      </c>
      <c r="BH1349">
        <v>0</v>
      </c>
      <c r="BI1349">
        <v>1652</v>
      </c>
      <c r="BJ1349">
        <v>1732</v>
      </c>
      <c r="BK1349" t="s">
        <v>103</v>
      </c>
      <c r="BL1349">
        <f t="shared" si="758"/>
        <v>6</v>
      </c>
      <c r="BM1349" t="s">
        <v>104</v>
      </c>
      <c r="BN1349" t="s">
        <v>105</v>
      </c>
      <c r="BO1349" t="s">
        <v>106</v>
      </c>
      <c r="BP1349">
        <f t="shared" si="759"/>
        <v>6</v>
      </c>
      <c r="BQ1349">
        <v>1776</v>
      </c>
      <c r="BR1349">
        <v>0</v>
      </c>
      <c r="BS1349">
        <v>0</v>
      </c>
      <c r="BT1349">
        <v>1776</v>
      </c>
      <c r="BU1349">
        <v>1</v>
      </c>
      <c r="BV1349">
        <v>0</v>
      </c>
      <c r="BW1349">
        <v>2</v>
      </c>
      <c r="BX1349">
        <v>0</v>
      </c>
      <c r="BY1349">
        <v>3</v>
      </c>
      <c r="BZ1349">
        <v>1</v>
      </c>
      <c r="CA1349" t="s">
        <v>97</v>
      </c>
      <c r="CB1349">
        <f t="shared" si="760"/>
        <v>5</v>
      </c>
      <c r="CC1349">
        <v>7</v>
      </c>
      <c r="CD1349" t="s">
        <v>107</v>
      </c>
      <c r="CE1349">
        <v>1</v>
      </c>
      <c r="CF1349" t="s">
        <v>97</v>
      </c>
      <c r="CG1349" t="s">
        <v>108</v>
      </c>
      <c r="CH1349">
        <f t="shared" si="761"/>
        <v>6</v>
      </c>
      <c r="CI1349">
        <v>2006</v>
      </c>
      <c r="CJ1349" t="s">
        <v>157</v>
      </c>
      <c r="CK1349">
        <f t="shared" si="762"/>
        <v>4</v>
      </c>
      <c r="CL1349">
        <v>3</v>
      </c>
      <c r="CM1349">
        <v>712</v>
      </c>
      <c r="CN1349" t="s">
        <v>98</v>
      </c>
      <c r="CO1349">
        <f t="shared" si="763"/>
        <v>4</v>
      </c>
      <c r="CP1349" t="s">
        <v>98</v>
      </c>
      <c r="CQ1349">
        <f t="shared" si="764"/>
        <v>4</v>
      </c>
      <c r="CR1349" t="s">
        <v>105</v>
      </c>
      <c r="CS1349">
        <f t="shared" si="765"/>
        <v>3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 t="s">
        <v>83</v>
      </c>
      <c r="DA1349" t="s">
        <v>83</v>
      </c>
      <c r="DB1349">
        <f t="shared" si="766"/>
        <v>5</v>
      </c>
      <c r="DC1349" t="s">
        <v>83</v>
      </c>
      <c r="DD1349">
        <v>0</v>
      </c>
      <c r="DE1349">
        <v>5</v>
      </c>
      <c r="DF1349">
        <v>2007</v>
      </c>
      <c r="DG1349">
        <f t="shared" si="769"/>
        <v>16</v>
      </c>
      <c r="DH1349" t="s">
        <v>158</v>
      </c>
      <c r="DI1349">
        <f t="shared" si="767"/>
        <v>8</v>
      </c>
      <c r="DJ1349" t="s">
        <v>159</v>
      </c>
      <c r="DK1349">
        <f t="shared" si="768"/>
        <v>6</v>
      </c>
      <c r="DL1349">
        <v>283463</v>
      </c>
    </row>
    <row r="1350" spans="1:116" x14ac:dyDescent="0.35">
      <c r="A1350">
        <v>1349</v>
      </c>
      <c r="B1350">
        <v>20</v>
      </c>
      <c r="C1350" t="s">
        <v>81</v>
      </c>
      <c r="D1350">
        <f t="shared" si="735"/>
        <v>4</v>
      </c>
      <c r="E1350" t="s">
        <v>83</v>
      </c>
      <c r="F1350">
        <v>16196</v>
      </c>
      <c r="G1350" t="s">
        <v>82</v>
      </c>
      <c r="H1350">
        <f t="shared" si="736"/>
        <v>2</v>
      </c>
      <c r="I1350" t="s">
        <v>83</v>
      </c>
      <c r="J1350" t="str">
        <f t="shared" si="737"/>
        <v/>
      </c>
      <c r="K1350" t="s">
        <v>231</v>
      </c>
      <c r="L1350">
        <f t="shared" si="738"/>
        <v>3</v>
      </c>
      <c r="M1350" t="s">
        <v>195</v>
      </c>
      <c r="N1350">
        <f t="shared" si="739"/>
        <v>3</v>
      </c>
      <c r="O1350" t="s">
        <v>86</v>
      </c>
      <c r="P1350">
        <f t="shared" si="740"/>
        <v>4</v>
      </c>
      <c r="Q1350" t="s">
        <v>87</v>
      </c>
      <c r="R1350">
        <f t="shared" si="741"/>
        <v>4</v>
      </c>
      <c r="S1350" t="s">
        <v>88</v>
      </c>
      <c r="T1350">
        <f t="shared" si="742"/>
        <v>3</v>
      </c>
      <c r="U1350" t="s">
        <v>170</v>
      </c>
      <c r="V1350">
        <f t="shared" si="743"/>
        <v>15</v>
      </c>
      <c r="W1350" t="s">
        <v>90</v>
      </c>
      <c r="X1350">
        <f t="shared" si="744"/>
        <v>7</v>
      </c>
      <c r="Y1350" t="s">
        <v>90</v>
      </c>
      <c r="Z1350">
        <f t="shared" si="745"/>
        <v>7</v>
      </c>
      <c r="AA1350" t="s">
        <v>91</v>
      </c>
      <c r="AB1350">
        <f t="shared" si="746"/>
        <v>3</v>
      </c>
      <c r="AC1350" t="s">
        <v>115</v>
      </c>
      <c r="AD1350">
        <f t="shared" si="747"/>
        <v>4</v>
      </c>
      <c r="AE1350">
        <v>7</v>
      </c>
      <c r="AF1350">
        <v>5</v>
      </c>
      <c r="AG1350">
        <v>1998</v>
      </c>
      <c r="AH1350">
        <v>1998</v>
      </c>
      <c r="AI1350" t="s">
        <v>93</v>
      </c>
      <c r="AJ1350">
        <f t="shared" si="748"/>
        <v>5</v>
      </c>
      <c r="AK1350" t="s">
        <v>94</v>
      </c>
      <c r="AL1350">
        <f t="shared" si="749"/>
        <v>8</v>
      </c>
      <c r="AM1350" t="s">
        <v>95</v>
      </c>
      <c r="AN1350">
        <f t="shared" si="750"/>
        <v>14</v>
      </c>
      <c r="AO1350" t="s">
        <v>95</v>
      </c>
      <c r="AP1350" t="s">
        <v>117</v>
      </c>
      <c r="AQ1350">
        <f t="shared" si="751"/>
        <v>2</v>
      </c>
      <c r="AR1350">
        <v>0</v>
      </c>
      <c r="AS1350" t="s">
        <v>97</v>
      </c>
      <c r="AT1350">
        <f t="shared" si="752"/>
        <v>4</v>
      </c>
      <c r="AU1350" t="s">
        <v>98</v>
      </c>
      <c r="AV1350">
        <f t="shared" si="753"/>
        <v>3</v>
      </c>
      <c r="AW1350" t="s">
        <v>99</v>
      </c>
      <c r="AX1350">
        <f t="shared" si="754"/>
        <v>6</v>
      </c>
      <c r="AY1350" t="s">
        <v>97</v>
      </c>
      <c r="AZ1350">
        <f t="shared" si="755"/>
        <v>5</v>
      </c>
      <c r="BA1350" t="s">
        <v>98</v>
      </c>
      <c r="BB1350">
        <f t="shared" si="756"/>
        <v>4</v>
      </c>
      <c r="BC1350" t="s">
        <v>97</v>
      </c>
      <c r="BD1350" t="s">
        <v>101</v>
      </c>
      <c r="BE1350">
        <f t="shared" si="757"/>
        <v>7</v>
      </c>
      <c r="BF1350">
        <v>1443</v>
      </c>
      <c r="BG1350" t="s">
        <v>102</v>
      </c>
      <c r="BH1350">
        <v>0</v>
      </c>
      <c r="BI1350">
        <v>39</v>
      </c>
      <c r="BJ1350">
        <v>1482</v>
      </c>
      <c r="BK1350" t="s">
        <v>103</v>
      </c>
      <c r="BL1350">
        <f t="shared" si="758"/>
        <v>6</v>
      </c>
      <c r="BM1350" t="s">
        <v>104</v>
      </c>
      <c r="BN1350" t="s">
        <v>105</v>
      </c>
      <c r="BO1350" t="s">
        <v>106</v>
      </c>
      <c r="BP1350">
        <f t="shared" si="759"/>
        <v>6</v>
      </c>
      <c r="BQ1350">
        <v>1494</v>
      </c>
      <c r="BR1350">
        <v>0</v>
      </c>
      <c r="BS1350">
        <v>0</v>
      </c>
      <c r="BT1350">
        <v>1494</v>
      </c>
      <c r="BU1350">
        <v>1</v>
      </c>
      <c r="BV1350">
        <v>0</v>
      </c>
      <c r="BW1350">
        <v>2</v>
      </c>
      <c r="BX1350">
        <v>0</v>
      </c>
      <c r="BY1350">
        <v>3</v>
      </c>
      <c r="BZ1350">
        <v>1</v>
      </c>
      <c r="CA1350" t="s">
        <v>97</v>
      </c>
      <c r="CB1350">
        <f t="shared" si="760"/>
        <v>5</v>
      </c>
      <c r="CC1350">
        <v>5</v>
      </c>
      <c r="CD1350" t="s">
        <v>107</v>
      </c>
      <c r="CE1350">
        <v>1</v>
      </c>
      <c r="CF1350" t="s">
        <v>147</v>
      </c>
      <c r="CG1350" t="s">
        <v>108</v>
      </c>
      <c r="CH1350">
        <f t="shared" si="761"/>
        <v>6</v>
      </c>
      <c r="CI1350">
        <v>1998</v>
      </c>
      <c r="CJ1350" t="s">
        <v>109</v>
      </c>
      <c r="CK1350">
        <f t="shared" si="762"/>
        <v>3</v>
      </c>
      <c r="CL1350">
        <v>2</v>
      </c>
      <c r="CM1350">
        <v>514</v>
      </c>
      <c r="CN1350" t="s">
        <v>98</v>
      </c>
      <c r="CO1350">
        <f t="shared" si="763"/>
        <v>4</v>
      </c>
      <c r="CP1350" t="s">
        <v>98</v>
      </c>
      <c r="CQ1350">
        <f t="shared" si="764"/>
        <v>4</v>
      </c>
      <c r="CR1350" t="s">
        <v>105</v>
      </c>
      <c r="CS1350">
        <f t="shared" si="765"/>
        <v>3</v>
      </c>
      <c r="CT1350">
        <v>402</v>
      </c>
      <c r="CU1350">
        <v>25</v>
      </c>
      <c r="CV1350">
        <v>0</v>
      </c>
      <c r="CW1350">
        <v>0</v>
      </c>
      <c r="CX1350">
        <v>0</v>
      </c>
      <c r="CY1350">
        <v>0</v>
      </c>
      <c r="CZ1350" t="s">
        <v>83</v>
      </c>
      <c r="DA1350" t="s">
        <v>83</v>
      </c>
      <c r="DB1350">
        <f t="shared" si="766"/>
        <v>5</v>
      </c>
      <c r="DC1350" t="s">
        <v>83</v>
      </c>
      <c r="DD1350">
        <v>0</v>
      </c>
      <c r="DE1350">
        <v>8</v>
      </c>
      <c r="DF1350">
        <v>2007</v>
      </c>
      <c r="DG1350">
        <f t="shared" si="769"/>
        <v>16</v>
      </c>
      <c r="DH1350" t="s">
        <v>110</v>
      </c>
      <c r="DI1350">
        <f t="shared" si="767"/>
        <v>4</v>
      </c>
      <c r="DJ1350" t="s">
        <v>111</v>
      </c>
      <c r="DK1350">
        <f t="shared" si="768"/>
        <v>5</v>
      </c>
      <c r="DL1350">
        <v>215000</v>
      </c>
    </row>
    <row r="1351" spans="1:116" x14ac:dyDescent="0.35">
      <c r="A1351">
        <v>1350</v>
      </c>
      <c r="B1351">
        <v>70</v>
      </c>
      <c r="C1351" t="s">
        <v>142</v>
      </c>
      <c r="D1351">
        <f t="shared" si="735"/>
        <v>2</v>
      </c>
      <c r="E1351">
        <v>50</v>
      </c>
      <c r="F1351">
        <v>5250</v>
      </c>
      <c r="G1351" t="s">
        <v>82</v>
      </c>
      <c r="H1351">
        <f t="shared" si="736"/>
        <v>2</v>
      </c>
      <c r="I1351" t="s">
        <v>82</v>
      </c>
      <c r="J1351">
        <f t="shared" si="737"/>
        <v>2</v>
      </c>
      <c r="K1351" t="s">
        <v>84</v>
      </c>
      <c r="L1351">
        <f t="shared" si="738"/>
        <v>1</v>
      </c>
      <c r="M1351" t="s">
        <v>85</v>
      </c>
      <c r="N1351">
        <f t="shared" si="739"/>
        <v>2</v>
      </c>
      <c r="O1351" t="s">
        <v>86</v>
      </c>
      <c r="P1351">
        <f t="shared" si="740"/>
        <v>4</v>
      </c>
      <c r="Q1351" t="s">
        <v>87</v>
      </c>
      <c r="R1351">
        <f t="shared" si="741"/>
        <v>4</v>
      </c>
      <c r="S1351" t="s">
        <v>88</v>
      </c>
      <c r="T1351">
        <f t="shared" si="742"/>
        <v>3</v>
      </c>
      <c r="U1351" t="s">
        <v>143</v>
      </c>
      <c r="V1351">
        <f t="shared" si="743"/>
        <v>9</v>
      </c>
      <c r="W1351" t="s">
        <v>90</v>
      </c>
      <c r="X1351">
        <f t="shared" si="744"/>
        <v>7</v>
      </c>
      <c r="Y1351" t="s">
        <v>90</v>
      </c>
      <c r="Z1351">
        <f t="shared" si="745"/>
        <v>7</v>
      </c>
      <c r="AA1351" t="s">
        <v>91</v>
      </c>
      <c r="AB1351">
        <f t="shared" si="746"/>
        <v>3</v>
      </c>
      <c r="AC1351" t="s">
        <v>92</v>
      </c>
      <c r="AD1351">
        <f t="shared" si="747"/>
        <v>8</v>
      </c>
      <c r="AE1351">
        <v>8</v>
      </c>
      <c r="AF1351">
        <v>5</v>
      </c>
      <c r="AG1351">
        <v>1872</v>
      </c>
      <c r="AH1351">
        <v>1987</v>
      </c>
      <c r="AI1351" t="s">
        <v>93</v>
      </c>
      <c r="AJ1351">
        <f t="shared" si="748"/>
        <v>5</v>
      </c>
      <c r="AK1351" t="s">
        <v>94</v>
      </c>
      <c r="AL1351">
        <f t="shared" si="749"/>
        <v>8</v>
      </c>
      <c r="AM1351" t="s">
        <v>116</v>
      </c>
      <c r="AN1351">
        <f t="shared" si="750"/>
        <v>10</v>
      </c>
      <c r="AO1351" t="s">
        <v>116</v>
      </c>
      <c r="AP1351" t="s">
        <v>117</v>
      </c>
      <c r="AQ1351">
        <f t="shared" si="751"/>
        <v>2</v>
      </c>
      <c r="AR1351">
        <v>0</v>
      </c>
      <c r="AS1351" t="s">
        <v>98</v>
      </c>
      <c r="AT1351">
        <f t="shared" si="752"/>
        <v>3</v>
      </c>
      <c r="AU1351" t="s">
        <v>97</v>
      </c>
      <c r="AV1351">
        <f t="shared" si="753"/>
        <v>4</v>
      </c>
      <c r="AW1351" t="s">
        <v>126</v>
      </c>
      <c r="AX1351">
        <f t="shared" si="754"/>
        <v>3</v>
      </c>
      <c r="AY1351" t="s">
        <v>98</v>
      </c>
      <c r="AZ1351">
        <f t="shared" si="755"/>
        <v>4</v>
      </c>
      <c r="BA1351" t="s">
        <v>147</v>
      </c>
      <c r="BB1351">
        <f t="shared" si="756"/>
        <v>3</v>
      </c>
      <c r="BC1351" t="s">
        <v>100</v>
      </c>
      <c r="BD1351" t="s">
        <v>172</v>
      </c>
      <c r="BE1351">
        <f t="shared" si="757"/>
        <v>5</v>
      </c>
      <c r="BF1351">
        <v>259</v>
      </c>
      <c r="BG1351" t="s">
        <v>102</v>
      </c>
      <c r="BH1351">
        <v>0</v>
      </c>
      <c r="BI1351">
        <v>425</v>
      </c>
      <c r="BJ1351">
        <v>684</v>
      </c>
      <c r="BK1351" t="s">
        <v>251</v>
      </c>
      <c r="BL1351">
        <f t="shared" si="758"/>
        <v>5</v>
      </c>
      <c r="BM1351" t="s">
        <v>147</v>
      </c>
      <c r="BN1351" t="s">
        <v>177</v>
      </c>
      <c r="BO1351" t="s">
        <v>106</v>
      </c>
      <c r="BP1351">
        <f t="shared" si="759"/>
        <v>6</v>
      </c>
      <c r="BQ1351">
        <v>938</v>
      </c>
      <c r="BR1351">
        <v>1215</v>
      </c>
      <c r="BS1351">
        <v>205</v>
      </c>
      <c r="BT1351">
        <v>2358</v>
      </c>
      <c r="BU1351">
        <v>0</v>
      </c>
      <c r="BV1351">
        <v>0</v>
      </c>
      <c r="BW1351">
        <v>2</v>
      </c>
      <c r="BX1351">
        <v>0</v>
      </c>
      <c r="BY1351">
        <v>4</v>
      </c>
      <c r="BZ1351">
        <v>1</v>
      </c>
      <c r="CA1351" t="s">
        <v>98</v>
      </c>
      <c r="CB1351">
        <f t="shared" si="760"/>
        <v>4</v>
      </c>
      <c r="CC1351">
        <v>8</v>
      </c>
      <c r="CD1351" t="s">
        <v>107</v>
      </c>
      <c r="CE1351">
        <v>0</v>
      </c>
      <c r="CF1351" t="s">
        <v>83</v>
      </c>
      <c r="CG1351" t="s">
        <v>83</v>
      </c>
      <c r="CH1351">
        <f t="shared" si="761"/>
        <v>3</v>
      </c>
      <c r="CI1351" t="s">
        <v>83</v>
      </c>
      <c r="CJ1351" t="s">
        <v>83</v>
      </c>
      <c r="CK1351">
        <f t="shared" si="762"/>
        <v>1</v>
      </c>
      <c r="CL1351">
        <v>0</v>
      </c>
      <c r="CM1351">
        <v>0</v>
      </c>
      <c r="CN1351" t="s">
        <v>83</v>
      </c>
      <c r="CO1351">
        <f t="shared" si="763"/>
        <v>1</v>
      </c>
      <c r="CP1351" t="s">
        <v>83</v>
      </c>
      <c r="CQ1351">
        <f t="shared" si="764"/>
        <v>1</v>
      </c>
      <c r="CR1351" t="s">
        <v>105</v>
      </c>
      <c r="CS1351">
        <f t="shared" si="765"/>
        <v>3</v>
      </c>
      <c r="CT1351">
        <v>0</v>
      </c>
      <c r="CU1351">
        <v>54</v>
      </c>
      <c r="CV1351">
        <v>20</v>
      </c>
      <c r="CW1351">
        <v>0</v>
      </c>
      <c r="CX1351">
        <v>0</v>
      </c>
      <c r="CY1351">
        <v>0</v>
      </c>
      <c r="CZ1351" t="s">
        <v>83</v>
      </c>
      <c r="DA1351" t="s">
        <v>83</v>
      </c>
      <c r="DB1351">
        <f t="shared" si="766"/>
        <v>5</v>
      </c>
      <c r="DC1351" t="s">
        <v>83</v>
      </c>
      <c r="DD1351">
        <v>0</v>
      </c>
      <c r="DE1351">
        <v>12</v>
      </c>
      <c r="DF1351">
        <v>2008</v>
      </c>
      <c r="DG1351">
        <f t="shared" si="769"/>
        <v>15</v>
      </c>
      <c r="DH1351" t="s">
        <v>110</v>
      </c>
      <c r="DI1351">
        <f t="shared" si="767"/>
        <v>4</v>
      </c>
      <c r="DJ1351" t="s">
        <v>111</v>
      </c>
      <c r="DK1351">
        <f t="shared" si="768"/>
        <v>5</v>
      </c>
      <c r="DL1351">
        <v>122000</v>
      </c>
    </row>
    <row r="1352" spans="1:116" x14ac:dyDescent="0.35">
      <c r="A1352">
        <v>1351</v>
      </c>
      <c r="B1352">
        <v>90</v>
      </c>
      <c r="C1352" t="s">
        <v>81</v>
      </c>
      <c r="D1352">
        <f t="shared" si="735"/>
        <v>4</v>
      </c>
      <c r="E1352">
        <v>91</v>
      </c>
      <c r="F1352">
        <v>11643</v>
      </c>
      <c r="G1352" t="s">
        <v>82</v>
      </c>
      <c r="H1352">
        <f t="shared" si="736"/>
        <v>2</v>
      </c>
      <c r="I1352" t="s">
        <v>83</v>
      </c>
      <c r="J1352" t="str">
        <f t="shared" si="737"/>
        <v/>
      </c>
      <c r="K1352" t="s">
        <v>84</v>
      </c>
      <c r="L1352">
        <f t="shared" si="738"/>
        <v>1</v>
      </c>
      <c r="M1352" t="s">
        <v>85</v>
      </c>
      <c r="N1352">
        <f t="shared" si="739"/>
        <v>2</v>
      </c>
      <c r="O1352" t="s">
        <v>86</v>
      </c>
      <c r="P1352">
        <f t="shared" si="740"/>
        <v>4</v>
      </c>
      <c r="Q1352" t="s">
        <v>87</v>
      </c>
      <c r="R1352">
        <f t="shared" si="741"/>
        <v>4</v>
      </c>
      <c r="S1352" t="s">
        <v>88</v>
      </c>
      <c r="T1352">
        <f t="shared" si="742"/>
        <v>3</v>
      </c>
      <c r="U1352" t="s">
        <v>162</v>
      </c>
      <c r="V1352">
        <f t="shared" si="743"/>
        <v>7</v>
      </c>
      <c r="W1352" t="s">
        <v>144</v>
      </c>
      <c r="X1352">
        <f t="shared" si="744"/>
        <v>3</v>
      </c>
      <c r="Y1352" t="s">
        <v>90</v>
      </c>
      <c r="Z1352">
        <f t="shared" si="745"/>
        <v>7</v>
      </c>
      <c r="AA1352" t="s">
        <v>167</v>
      </c>
      <c r="AB1352">
        <f t="shared" si="746"/>
        <v>2</v>
      </c>
      <c r="AC1352" t="s">
        <v>92</v>
      </c>
      <c r="AD1352">
        <f t="shared" si="747"/>
        <v>8</v>
      </c>
      <c r="AE1352">
        <v>5</v>
      </c>
      <c r="AF1352">
        <v>5</v>
      </c>
      <c r="AG1352">
        <v>1969</v>
      </c>
      <c r="AH1352">
        <v>1969</v>
      </c>
      <c r="AI1352" t="s">
        <v>93</v>
      </c>
      <c r="AJ1352">
        <f t="shared" si="748"/>
        <v>5</v>
      </c>
      <c r="AK1352" t="s">
        <v>94</v>
      </c>
      <c r="AL1352">
        <f t="shared" si="749"/>
        <v>8</v>
      </c>
      <c r="AM1352" t="s">
        <v>116</v>
      </c>
      <c r="AN1352">
        <f t="shared" si="750"/>
        <v>10</v>
      </c>
      <c r="AO1352" t="s">
        <v>116</v>
      </c>
      <c r="AP1352" t="s">
        <v>96</v>
      </c>
      <c r="AQ1352">
        <f t="shared" si="751"/>
        <v>4</v>
      </c>
      <c r="AR1352">
        <v>368</v>
      </c>
      <c r="AS1352" t="s">
        <v>98</v>
      </c>
      <c r="AT1352">
        <f t="shared" si="752"/>
        <v>3</v>
      </c>
      <c r="AU1352" t="s">
        <v>98</v>
      </c>
      <c r="AV1352">
        <f t="shared" si="753"/>
        <v>3</v>
      </c>
      <c r="AW1352" t="s">
        <v>118</v>
      </c>
      <c r="AX1352">
        <f t="shared" si="754"/>
        <v>2</v>
      </c>
      <c r="AY1352" t="s">
        <v>98</v>
      </c>
      <c r="AZ1352">
        <f t="shared" si="755"/>
        <v>4</v>
      </c>
      <c r="BA1352" t="s">
        <v>98</v>
      </c>
      <c r="BB1352">
        <f t="shared" si="756"/>
        <v>4</v>
      </c>
      <c r="BC1352" t="s">
        <v>100</v>
      </c>
      <c r="BD1352" t="s">
        <v>172</v>
      </c>
      <c r="BE1352">
        <f t="shared" si="757"/>
        <v>5</v>
      </c>
      <c r="BF1352">
        <v>500</v>
      </c>
      <c r="BG1352" t="s">
        <v>102</v>
      </c>
      <c r="BH1352">
        <v>0</v>
      </c>
      <c r="BI1352">
        <v>748</v>
      </c>
      <c r="BJ1352">
        <v>1248</v>
      </c>
      <c r="BK1352" t="s">
        <v>103</v>
      </c>
      <c r="BL1352">
        <f t="shared" si="758"/>
        <v>6</v>
      </c>
      <c r="BM1352" t="s">
        <v>98</v>
      </c>
      <c r="BN1352" t="s">
        <v>105</v>
      </c>
      <c r="BO1352" t="s">
        <v>106</v>
      </c>
      <c r="BP1352">
        <f t="shared" si="759"/>
        <v>6</v>
      </c>
      <c r="BQ1352">
        <v>1338</v>
      </c>
      <c r="BR1352">
        <v>1296</v>
      </c>
      <c r="BS1352">
        <v>0</v>
      </c>
      <c r="BT1352">
        <v>2634</v>
      </c>
      <c r="BU1352">
        <v>1</v>
      </c>
      <c r="BV1352">
        <v>1</v>
      </c>
      <c r="BW1352">
        <v>2</v>
      </c>
      <c r="BX1352">
        <v>2</v>
      </c>
      <c r="BY1352">
        <v>6</v>
      </c>
      <c r="BZ1352">
        <v>2</v>
      </c>
      <c r="CA1352" t="s">
        <v>98</v>
      </c>
      <c r="CB1352">
        <f t="shared" si="760"/>
        <v>4</v>
      </c>
      <c r="CC1352">
        <v>12</v>
      </c>
      <c r="CD1352" t="s">
        <v>107</v>
      </c>
      <c r="CE1352">
        <v>0</v>
      </c>
      <c r="CF1352" t="s">
        <v>83</v>
      </c>
      <c r="CG1352" t="s">
        <v>127</v>
      </c>
      <c r="CH1352">
        <f t="shared" si="761"/>
        <v>5</v>
      </c>
      <c r="CI1352">
        <v>1969</v>
      </c>
      <c r="CJ1352" t="s">
        <v>102</v>
      </c>
      <c r="CK1352">
        <f t="shared" si="762"/>
        <v>2</v>
      </c>
      <c r="CL1352">
        <v>4</v>
      </c>
      <c r="CM1352">
        <v>968</v>
      </c>
      <c r="CN1352" t="s">
        <v>98</v>
      </c>
      <c r="CO1352">
        <f t="shared" si="763"/>
        <v>4</v>
      </c>
      <c r="CP1352" t="s">
        <v>98</v>
      </c>
      <c r="CQ1352">
        <f t="shared" si="764"/>
        <v>4</v>
      </c>
      <c r="CR1352" t="s">
        <v>105</v>
      </c>
      <c r="CS1352">
        <f t="shared" si="765"/>
        <v>3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 t="s">
        <v>83</v>
      </c>
      <c r="DA1352" t="s">
        <v>83</v>
      </c>
      <c r="DB1352">
        <f t="shared" si="766"/>
        <v>5</v>
      </c>
      <c r="DC1352" t="s">
        <v>83</v>
      </c>
      <c r="DD1352">
        <v>0</v>
      </c>
      <c r="DE1352">
        <v>8</v>
      </c>
      <c r="DF1352">
        <v>2009</v>
      </c>
      <c r="DG1352">
        <f t="shared" si="769"/>
        <v>14</v>
      </c>
      <c r="DH1352" t="s">
        <v>110</v>
      </c>
      <c r="DI1352">
        <f t="shared" si="767"/>
        <v>4</v>
      </c>
      <c r="DJ1352" t="s">
        <v>111</v>
      </c>
      <c r="DK1352">
        <f t="shared" si="768"/>
        <v>5</v>
      </c>
      <c r="DL1352">
        <v>200000</v>
      </c>
    </row>
    <row r="1353" spans="1:116" x14ac:dyDescent="0.35">
      <c r="A1353">
        <v>1352</v>
      </c>
      <c r="B1353">
        <v>60</v>
      </c>
      <c r="C1353" t="s">
        <v>81</v>
      </c>
      <c r="D1353">
        <f t="shared" si="735"/>
        <v>4</v>
      </c>
      <c r="E1353">
        <v>70</v>
      </c>
      <c r="F1353">
        <v>9247</v>
      </c>
      <c r="G1353" t="s">
        <v>82</v>
      </c>
      <c r="H1353">
        <f t="shared" si="736"/>
        <v>2</v>
      </c>
      <c r="I1353" t="s">
        <v>83</v>
      </c>
      <c r="J1353" t="str">
        <f t="shared" si="737"/>
        <v/>
      </c>
      <c r="K1353" t="s">
        <v>120</v>
      </c>
      <c r="L1353">
        <f t="shared" si="738"/>
        <v>2</v>
      </c>
      <c r="M1353" t="s">
        <v>85</v>
      </c>
      <c r="N1353">
        <f t="shared" si="739"/>
        <v>2</v>
      </c>
      <c r="O1353" t="s">
        <v>86</v>
      </c>
      <c r="P1353">
        <f t="shared" si="740"/>
        <v>4</v>
      </c>
      <c r="Q1353" t="s">
        <v>87</v>
      </c>
      <c r="R1353">
        <f t="shared" si="741"/>
        <v>4</v>
      </c>
      <c r="S1353" t="s">
        <v>88</v>
      </c>
      <c r="T1353">
        <f t="shared" si="742"/>
        <v>3</v>
      </c>
      <c r="U1353" t="s">
        <v>162</v>
      </c>
      <c r="V1353">
        <f t="shared" si="743"/>
        <v>7</v>
      </c>
      <c r="W1353" t="s">
        <v>90</v>
      </c>
      <c r="X1353">
        <f t="shared" si="744"/>
        <v>7</v>
      </c>
      <c r="Y1353" t="s">
        <v>90</v>
      </c>
      <c r="Z1353">
        <f t="shared" si="745"/>
        <v>7</v>
      </c>
      <c r="AA1353" t="s">
        <v>91</v>
      </c>
      <c r="AB1353">
        <f t="shared" si="746"/>
        <v>3</v>
      </c>
      <c r="AC1353" t="s">
        <v>92</v>
      </c>
      <c r="AD1353">
        <f t="shared" si="747"/>
        <v>8</v>
      </c>
      <c r="AE1353">
        <v>6</v>
      </c>
      <c r="AF1353">
        <v>6</v>
      </c>
      <c r="AG1353">
        <v>1962</v>
      </c>
      <c r="AH1353">
        <v>1962</v>
      </c>
      <c r="AI1353" t="s">
        <v>93</v>
      </c>
      <c r="AJ1353">
        <f t="shared" si="748"/>
        <v>5</v>
      </c>
      <c r="AK1353" t="s">
        <v>94</v>
      </c>
      <c r="AL1353">
        <f t="shared" si="749"/>
        <v>8</v>
      </c>
      <c r="AM1353" t="s">
        <v>140</v>
      </c>
      <c r="AN1353">
        <f t="shared" si="750"/>
        <v>9</v>
      </c>
      <c r="AO1353" t="s">
        <v>140</v>
      </c>
      <c r="AP1353" t="s">
        <v>96</v>
      </c>
      <c r="AQ1353">
        <f t="shared" si="751"/>
        <v>4</v>
      </c>
      <c r="AR1353">
        <v>318</v>
      </c>
      <c r="AS1353" t="s">
        <v>98</v>
      </c>
      <c r="AT1353">
        <f t="shared" si="752"/>
        <v>3</v>
      </c>
      <c r="AU1353" t="s">
        <v>98</v>
      </c>
      <c r="AV1353">
        <f t="shared" si="753"/>
        <v>3</v>
      </c>
      <c r="AW1353" t="s">
        <v>118</v>
      </c>
      <c r="AX1353">
        <f t="shared" si="754"/>
        <v>2</v>
      </c>
      <c r="AY1353" t="s">
        <v>98</v>
      </c>
      <c r="AZ1353">
        <f t="shared" si="755"/>
        <v>4</v>
      </c>
      <c r="BA1353" t="s">
        <v>98</v>
      </c>
      <c r="BB1353">
        <f t="shared" si="756"/>
        <v>4</v>
      </c>
      <c r="BC1353" t="s">
        <v>100</v>
      </c>
      <c r="BD1353" t="s">
        <v>153</v>
      </c>
      <c r="BE1353">
        <f t="shared" si="757"/>
        <v>2</v>
      </c>
      <c r="BF1353">
        <v>319</v>
      </c>
      <c r="BG1353" t="s">
        <v>102</v>
      </c>
      <c r="BH1353">
        <v>0</v>
      </c>
      <c r="BI1353">
        <v>539</v>
      </c>
      <c r="BJ1353">
        <v>858</v>
      </c>
      <c r="BK1353" t="s">
        <v>103</v>
      </c>
      <c r="BL1353">
        <f t="shared" si="758"/>
        <v>6</v>
      </c>
      <c r="BM1353" t="s">
        <v>104</v>
      </c>
      <c r="BN1353" t="s">
        <v>105</v>
      </c>
      <c r="BO1353" t="s">
        <v>106</v>
      </c>
      <c r="BP1353">
        <f t="shared" si="759"/>
        <v>6</v>
      </c>
      <c r="BQ1353">
        <v>858</v>
      </c>
      <c r="BR1353">
        <v>858</v>
      </c>
      <c r="BS1353">
        <v>0</v>
      </c>
      <c r="BT1353">
        <v>1716</v>
      </c>
      <c r="BU1353">
        <v>0</v>
      </c>
      <c r="BV1353">
        <v>0</v>
      </c>
      <c r="BW1353">
        <v>1</v>
      </c>
      <c r="BX1353">
        <v>1</v>
      </c>
      <c r="BY1353">
        <v>4</v>
      </c>
      <c r="BZ1353">
        <v>1</v>
      </c>
      <c r="CA1353" t="s">
        <v>98</v>
      </c>
      <c r="CB1353">
        <f t="shared" si="760"/>
        <v>4</v>
      </c>
      <c r="CC1353">
        <v>8</v>
      </c>
      <c r="CD1353" t="s">
        <v>107</v>
      </c>
      <c r="CE1353">
        <v>1</v>
      </c>
      <c r="CF1353" t="s">
        <v>97</v>
      </c>
      <c r="CG1353" t="s">
        <v>108</v>
      </c>
      <c r="CH1353">
        <f t="shared" si="761"/>
        <v>6</v>
      </c>
      <c r="CI1353">
        <v>1962</v>
      </c>
      <c r="CJ1353" t="s">
        <v>157</v>
      </c>
      <c r="CK1353">
        <f t="shared" si="762"/>
        <v>4</v>
      </c>
      <c r="CL1353">
        <v>2</v>
      </c>
      <c r="CM1353">
        <v>490</v>
      </c>
      <c r="CN1353" t="s">
        <v>98</v>
      </c>
      <c r="CO1353">
        <f t="shared" si="763"/>
        <v>4</v>
      </c>
      <c r="CP1353" t="s">
        <v>98</v>
      </c>
      <c r="CQ1353">
        <f t="shared" si="764"/>
        <v>4</v>
      </c>
      <c r="CR1353" t="s">
        <v>105</v>
      </c>
      <c r="CS1353">
        <f t="shared" si="765"/>
        <v>3</v>
      </c>
      <c r="CT1353">
        <v>0</v>
      </c>
      <c r="CU1353">
        <v>84</v>
      </c>
      <c r="CV1353">
        <v>0</v>
      </c>
      <c r="CW1353">
        <v>0</v>
      </c>
      <c r="CX1353">
        <v>120</v>
      </c>
      <c r="CY1353">
        <v>0</v>
      </c>
      <c r="CZ1353" t="s">
        <v>83</v>
      </c>
      <c r="DA1353" t="s">
        <v>83</v>
      </c>
      <c r="DB1353">
        <f t="shared" si="766"/>
        <v>5</v>
      </c>
      <c r="DC1353" t="s">
        <v>83</v>
      </c>
      <c r="DD1353">
        <v>0</v>
      </c>
      <c r="DE1353">
        <v>3</v>
      </c>
      <c r="DF1353">
        <v>2008</v>
      </c>
      <c r="DG1353">
        <f t="shared" si="769"/>
        <v>15</v>
      </c>
      <c r="DH1353" t="s">
        <v>110</v>
      </c>
      <c r="DI1353">
        <f t="shared" si="767"/>
        <v>4</v>
      </c>
      <c r="DJ1353" t="s">
        <v>111</v>
      </c>
      <c r="DK1353">
        <f t="shared" si="768"/>
        <v>5</v>
      </c>
      <c r="DL1353">
        <v>171000</v>
      </c>
    </row>
    <row r="1354" spans="1:116" x14ac:dyDescent="0.35">
      <c r="A1354">
        <v>1353</v>
      </c>
      <c r="B1354">
        <v>50</v>
      </c>
      <c r="C1354" t="s">
        <v>142</v>
      </c>
      <c r="D1354">
        <f t="shared" si="735"/>
        <v>2</v>
      </c>
      <c r="E1354">
        <v>50</v>
      </c>
      <c r="F1354">
        <v>6000</v>
      </c>
      <c r="G1354" t="s">
        <v>82</v>
      </c>
      <c r="H1354">
        <f t="shared" si="736"/>
        <v>2</v>
      </c>
      <c r="I1354" t="s">
        <v>83</v>
      </c>
      <c r="J1354" t="str">
        <f t="shared" si="737"/>
        <v/>
      </c>
      <c r="K1354" t="s">
        <v>84</v>
      </c>
      <c r="L1354">
        <f t="shared" si="738"/>
        <v>1</v>
      </c>
      <c r="M1354" t="s">
        <v>85</v>
      </c>
      <c r="N1354">
        <f t="shared" si="739"/>
        <v>2</v>
      </c>
      <c r="O1354" t="s">
        <v>86</v>
      </c>
      <c r="P1354">
        <f t="shared" si="740"/>
        <v>4</v>
      </c>
      <c r="Q1354" t="s">
        <v>87</v>
      </c>
      <c r="R1354">
        <f t="shared" si="741"/>
        <v>4</v>
      </c>
      <c r="S1354" t="s">
        <v>88</v>
      </c>
      <c r="T1354">
        <f t="shared" si="742"/>
        <v>3</v>
      </c>
      <c r="U1354" t="s">
        <v>148</v>
      </c>
      <c r="V1354">
        <f t="shared" si="743"/>
        <v>12</v>
      </c>
      <c r="W1354" t="s">
        <v>90</v>
      </c>
      <c r="X1354">
        <f t="shared" si="744"/>
        <v>7</v>
      </c>
      <c r="Y1354" t="s">
        <v>90</v>
      </c>
      <c r="Z1354">
        <f t="shared" si="745"/>
        <v>7</v>
      </c>
      <c r="AA1354" t="s">
        <v>91</v>
      </c>
      <c r="AB1354">
        <f t="shared" si="746"/>
        <v>3</v>
      </c>
      <c r="AC1354" t="s">
        <v>132</v>
      </c>
      <c r="AD1354">
        <f t="shared" si="747"/>
        <v>1</v>
      </c>
      <c r="AE1354">
        <v>6</v>
      </c>
      <c r="AF1354">
        <v>9</v>
      </c>
      <c r="AG1354">
        <v>1937</v>
      </c>
      <c r="AH1354">
        <v>2000</v>
      </c>
      <c r="AI1354" t="s">
        <v>93</v>
      </c>
      <c r="AJ1354">
        <f t="shared" si="748"/>
        <v>5</v>
      </c>
      <c r="AK1354" t="s">
        <v>94</v>
      </c>
      <c r="AL1354">
        <f t="shared" si="749"/>
        <v>8</v>
      </c>
      <c r="AM1354" t="s">
        <v>116</v>
      </c>
      <c r="AN1354">
        <f t="shared" si="750"/>
        <v>10</v>
      </c>
      <c r="AO1354" t="s">
        <v>116</v>
      </c>
      <c r="AP1354" t="s">
        <v>117</v>
      </c>
      <c r="AQ1354">
        <f t="shared" si="751"/>
        <v>2</v>
      </c>
      <c r="AR1354">
        <v>0</v>
      </c>
      <c r="AS1354" t="s">
        <v>97</v>
      </c>
      <c r="AT1354">
        <f t="shared" si="752"/>
        <v>4</v>
      </c>
      <c r="AU1354" t="s">
        <v>98</v>
      </c>
      <c r="AV1354">
        <f t="shared" si="753"/>
        <v>3</v>
      </c>
      <c r="AW1354" t="s">
        <v>126</v>
      </c>
      <c r="AX1354">
        <f t="shared" si="754"/>
        <v>3</v>
      </c>
      <c r="AY1354" t="s">
        <v>98</v>
      </c>
      <c r="AZ1354">
        <f t="shared" si="755"/>
        <v>4</v>
      </c>
      <c r="BA1354" t="s">
        <v>98</v>
      </c>
      <c r="BB1354">
        <f t="shared" si="756"/>
        <v>4</v>
      </c>
      <c r="BC1354" t="s">
        <v>100</v>
      </c>
      <c r="BD1354" t="s">
        <v>102</v>
      </c>
      <c r="BE1354">
        <f t="shared" si="757"/>
        <v>6</v>
      </c>
      <c r="BF1354">
        <v>0</v>
      </c>
      <c r="BG1354" t="s">
        <v>102</v>
      </c>
      <c r="BH1354">
        <v>0</v>
      </c>
      <c r="BI1354">
        <v>698</v>
      </c>
      <c r="BJ1354">
        <v>698</v>
      </c>
      <c r="BK1354" t="s">
        <v>103</v>
      </c>
      <c r="BL1354">
        <f t="shared" si="758"/>
        <v>6</v>
      </c>
      <c r="BM1354" t="s">
        <v>98</v>
      </c>
      <c r="BN1354" t="s">
        <v>105</v>
      </c>
      <c r="BO1354" t="s">
        <v>106</v>
      </c>
      <c r="BP1354">
        <f t="shared" si="759"/>
        <v>6</v>
      </c>
      <c r="BQ1354">
        <v>786</v>
      </c>
      <c r="BR1354">
        <v>390</v>
      </c>
      <c r="BS1354">
        <v>0</v>
      </c>
      <c r="BT1354">
        <v>1176</v>
      </c>
      <c r="BU1354">
        <v>0</v>
      </c>
      <c r="BV1354">
        <v>0</v>
      </c>
      <c r="BW1354">
        <v>1</v>
      </c>
      <c r="BX1354">
        <v>0</v>
      </c>
      <c r="BY1354">
        <v>2</v>
      </c>
      <c r="BZ1354">
        <v>1</v>
      </c>
      <c r="CA1354" t="s">
        <v>98</v>
      </c>
      <c r="CB1354">
        <f t="shared" si="760"/>
        <v>4</v>
      </c>
      <c r="CC1354">
        <v>4</v>
      </c>
      <c r="CD1354" t="s">
        <v>107</v>
      </c>
      <c r="CE1354">
        <v>0</v>
      </c>
      <c r="CF1354" t="s">
        <v>83</v>
      </c>
      <c r="CG1354" t="s">
        <v>127</v>
      </c>
      <c r="CH1354">
        <f t="shared" si="761"/>
        <v>5</v>
      </c>
      <c r="CI1354">
        <v>1999</v>
      </c>
      <c r="CJ1354" t="s">
        <v>102</v>
      </c>
      <c r="CK1354">
        <f t="shared" si="762"/>
        <v>2</v>
      </c>
      <c r="CL1354">
        <v>2</v>
      </c>
      <c r="CM1354">
        <v>624</v>
      </c>
      <c r="CN1354" t="s">
        <v>98</v>
      </c>
      <c r="CO1354">
        <f t="shared" si="763"/>
        <v>4</v>
      </c>
      <c r="CP1354" t="s">
        <v>98</v>
      </c>
      <c r="CQ1354">
        <f t="shared" si="764"/>
        <v>4</v>
      </c>
      <c r="CR1354" t="s">
        <v>177</v>
      </c>
      <c r="CS1354">
        <f t="shared" si="765"/>
        <v>2</v>
      </c>
      <c r="CT1354">
        <v>210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 t="s">
        <v>83</v>
      </c>
      <c r="DA1354" t="s">
        <v>83</v>
      </c>
      <c r="DB1354">
        <f t="shared" si="766"/>
        <v>5</v>
      </c>
      <c r="DC1354" t="s">
        <v>83</v>
      </c>
      <c r="DD1354">
        <v>0</v>
      </c>
      <c r="DE1354">
        <v>7</v>
      </c>
      <c r="DF1354">
        <v>2009</v>
      </c>
      <c r="DG1354">
        <f t="shared" si="769"/>
        <v>14</v>
      </c>
      <c r="DH1354" t="s">
        <v>110</v>
      </c>
      <c r="DI1354">
        <f t="shared" si="767"/>
        <v>4</v>
      </c>
      <c r="DJ1354" t="s">
        <v>111</v>
      </c>
      <c r="DK1354">
        <f t="shared" si="768"/>
        <v>5</v>
      </c>
      <c r="DL1354">
        <v>134900</v>
      </c>
    </row>
    <row r="1355" spans="1:116" x14ac:dyDescent="0.35">
      <c r="A1355">
        <v>1354</v>
      </c>
      <c r="B1355">
        <v>50</v>
      </c>
      <c r="C1355" t="s">
        <v>81</v>
      </c>
      <c r="D1355">
        <f t="shared" si="735"/>
        <v>4</v>
      </c>
      <c r="E1355">
        <v>56</v>
      </c>
      <c r="F1355">
        <v>14720</v>
      </c>
      <c r="G1355" t="s">
        <v>82</v>
      </c>
      <c r="H1355">
        <f t="shared" si="736"/>
        <v>2</v>
      </c>
      <c r="I1355" t="s">
        <v>83</v>
      </c>
      <c r="J1355" t="str">
        <f t="shared" si="737"/>
        <v/>
      </c>
      <c r="K1355" t="s">
        <v>120</v>
      </c>
      <c r="L1355">
        <f t="shared" si="738"/>
        <v>2</v>
      </c>
      <c r="M1355" t="s">
        <v>85</v>
      </c>
      <c r="N1355">
        <f t="shared" si="739"/>
        <v>2</v>
      </c>
      <c r="O1355" t="s">
        <v>86</v>
      </c>
      <c r="P1355">
        <f t="shared" si="740"/>
        <v>4</v>
      </c>
      <c r="Q1355" t="s">
        <v>166</v>
      </c>
      <c r="R1355">
        <f t="shared" si="741"/>
        <v>1</v>
      </c>
      <c r="S1355" t="s">
        <v>88</v>
      </c>
      <c r="T1355">
        <f t="shared" si="742"/>
        <v>3</v>
      </c>
      <c r="U1355" t="s">
        <v>129</v>
      </c>
      <c r="V1355">
        <f t="shared" si="743"/>
        <v>17</v>
      </c>
      <c r="W1355" t="s">
        <v>90</v>
      </c>
      <c r="X1355">
        <f t="shared" si="744"/>
        <v>7</v>
      </c>
      <c r="Y1355" t="s">
        <v>90</v>
      </c>
      <c r="Z1355">
        <f t="shared" si="745"/>
        <v>7</v>
      </c>
      <c r="AA1355" t="s">
        <v>91</v>
      </c>
      <c r="AB1355">
        <f t="shared" si="746"/>
        <v>3</v>
      </c>
      <c r="AC1355" t="s">
        <v>132</v>
      </c>
      <c r="AD1355">
        <f t="shared" si="747"/>
        <v>1</v>
      </c>
      <c r="AE1355">
        <v>8</v>
      </c>
      <c r="AF1355">
        <v>5</v>
      </c>
      <c r="AG1355">
        <v>1995</v>
      </c>
      <c r="AH1355">
        <v>1996</v>
      </c>
      <c r="AI1355" t="s">
        <v>152</v>
      </c>
      <c r="AJ1355">
        <f t="shared" si="748"/>
        <v>6</v>
      </c>
      <c r="AK1355" t="s">
        <v>94</v>
      </c>
      <c r="AL1355">
        <f t="shared" si="749"/>
        <v>8</v>
      </c>
      <c r="AM1355" t="s">
        <v>95</v>
      </c>
      <c r="AN1355">
        <f t="shared" si="750"/>
        <v>14</v>
      </c>
      <c r="AO1355" t="s">
        <v>95</v>
      </c>
      <c r="AP1355" t="s">
        <v>96</v>
      </c>
      <c r="AQ1355">
        <f t="shared" si="751"/>
        <v>4</v>
      </c>
      <c r="AR1355">
        <v>579</v>
      </c>
      <c r="AS1355" t="s">
        <v>97</v>
      </c>
      <c r="AT1355">
        <f t="shared" si="752"/>
        <v>4</v>
      </c>
      <c r="AU1355" t="s">
        <v>98</v>
      </c>
      <c r="AV1355">
        <f t="shared" si="753"/>
        <v>3</v>
      </c>
      <c r="AW1355" t="s">
        <v>99</v>
      </c>
      <c r="AX1355">
        <f t="shared" si="754"/>
        <v>6</v>
      </c>
      <c r="AY1355" t="s">
        <v>97</v>
      </c>
      <c r="AZ1355">
        <f t="shared" si="755"/>
        <v>5</v>
      </c>
      <c r="BA1355" t="s">
        <v>98</v>
      </c>
      <c r="BB1355">
        <f t="shared" si="756"/>
        <v>4</v>
      </c>
      <c r="BC1355" t="s">
        <v>130</v>
      </c>
      <c r="BD1355" t="s">
        <v>101</v>
      </c>
      <c r="BE1355">
        <f t="shared" si="757"/>
        <v>7</v>
      </c>
      <c r="BF1355">
        <v>816</v>
      </c>
      <c r="BG1355" t="s">
        <v>102</v>
      </c>
      <c r="BH1355">
        <v>0</v>
      </c>
      <c r="BI1355">
        <v>1217</v>
      </c>
      <c r="BJ1355">
        <v>2033</v>
      </c>
      <c r="BK1355" t="s">
        <v>103</v>
      </c>
      <c r="BL1355">
        <f t="shared" si="758"/>
        <v>6</v>
      </c>
      <c r="BM1355" t="s">
        <v>104</v>
      </c>
      <c r="BN1355" t="s">
        <v>105</v>
      </c>
      <c r="BO1355" t="s">
        <v>106</v>
      </c>
      <c r="BP1355">
        <f t="shared" si="759"/>
        <v>6</v>
      </c>
      <c r="BQ1355">
        <v>2053</v>
      </c>
      <c r="BR1355">
        <v>1185</v>
      </c>
      <c r="BS1355">
        <v>0</v>
      </c>
      <c r="BT1355">
        <v>3238</v>
      </c>
      <c r="BU1355">
        <v>1</v>
      </c>
      <c r="BV1355">
        <v>0</v>
      </c>
      <c r="BW1355">
        <v>2</v>
      </c>
      <c r="BX1355">
        <v>1</v>
      </c>
      <c r="BY1355">
        <v>4</v>
      </c>
      <c r="BZ1355">
        <v>1</v>
      </c>
      <c r="CA1355" t="s">
        <v>97</v>
      </c>
      <c r="CB1355">
        <f t="shared" si="760"/>
        <v>5</v>
      </c>
      <c r="CC1355">
        <v>9</v>
      </c>
      <c r="CD1355" t="s">
        <v>107</v>
      </c>
      <c r="CE1355">
        <v>1</v>
      </c>
      <c r="CF1355" t="s">
        <v>104</v>
      </c>
      <c r="CG1355" t="s">
        <v>108</v>
      </c>
      <c r="CH1355">
        <f t="shared" si="761"/>
        <v>6</v>
      </c>
      <c r="CI1355">
        <v>1996</v>
      </c>
      <c r="CJ1355" t="s">
        <v>157</v>
      </c>
      <c r="CK1355">
        <f t="shared" si="762"/>
        <v>4</v>
      </c>
      <c r="CL1355">
        <v>3</v>
      </c>
      <c r="CM1355">
        <v>666</v>
      </c>
      <c r="CN1355" t="s">
        <v>98</v>
      </c>
      <c r="CO1355">
        <f t="shared" si="763"/>
        <v>4</v>
      </c>
      <c r="CP1355" t="s">
        <v>98</v>
      </c>
      <c r="CQ1355">
        <f t="shared" si="764"/>
        <v>4</v>
      </c>
      <c r="CR1355" t="s">
        <v>105</v>
      </c>
      <c r="CS1355">
        <f t="shared" si="765"/>
        <v>3</v>
      </c>
      <c r="CT1355">
        <v>283</v>
      </c>
      <c r="CU1355">
        <v>86</v>
      </c>
      <c r="CV1355">
        <v>0</v>
      </c>
      <c r="CW1355">
        <v>0</v>
      </c>
      <c r="CX1355">
        <v>0</v>
      </c>
      <c r="CY1355">
        <v>0</v>
      </c>
      <c r="CZ1355" t="s">
        <v>83</v>
      </c>
      <c r="DA1355" t="s">
        <v>83</v>
      </c>
      <c r="DB1355">
        <f t="shared" si="766"/>
        <v>5</v>
      </c>
      <c r="DC1355" t="s">
        <v>83</v>
      </c>
      <c r="DD1355">
        <v>0</v>
      </c>
      <c r="DE1355">
        <v>3</v>
      </c>
      <c r="DF1355">
        <v>2010</v>
      </c>
      <c r="DG1355">
        <f t="shared" si="769"/>
        <v>13</v>
      </c>
      <c r="DH1355" t="s">
        <v>110</v>
      </c>
      <c r="DI1355">
        <f t="shared" si="767"/>
        <v>4</v>
      </c>
      <c r="DJ1355" t="s">
        <v>111</v>
      </c>
      <c r="DK1355">
        <f t="shared" si="768"/>
        <v>5</v>
      </c>
      <c r="DL1355">
        <v>410000</v>
      </c>
    </row>
    <row r="1356" spans="1:116" x14ac:dyDescent="0.35">
      <c r="A1356">
        <v>1355</v>
      </c>
      <c r="B1356">
        <v>60</v>
      </c>
      <c r="C1356" t="s">
        <v>81</v>
      </c>
      <c r="D1356">
        <f t="shared" si="735"/>
        <v>4</v>
      </c>
      <c r="E1356" t="s">
        <v>83</v>
      </c>
      <c r="F1356">
        <v>10316</v>
      </c>
      <c r="G1356" t="s">
        <v>82</v>
      </c>
      <c r="H1356">
        <f t="shared" si="736"/>
        <v>2</v>
      </c>
      <c r="I1356" t="s">
        <v>83</v>
      </c>
      <c r="J1356" t="str">
        <f t="shared" si="737"/>
        <v/>
      </c>
      <c r="K1356" t="s">
        <v>120</v>
      </c>
      <c r="L1356">
        <f t="shared" si="738"/>
        <v>2</v>
      </c>
      <c r="M1356" t="s">
        <v>85</v>
      </c>
      <c r="N1356">
        <f t="shared" si="739"/>
        <v>2</v>
      </c>
      <c r="O1356" t="s">
        <v>86</v>
      </c>
      <c r="P1356">
        <f t="shared" si="740"/>
        <v>4</v>
      </c>
      <c r="Q1356" t="s">
        <v>87</v>
      </c>
      <c r="R1356">
        <f t="shared" si="741"/>
        <v>4</v>
      </c>
      <c r="S1356" t="s">
        <v>88</v>
      </c>
      <c r="T1356">
        <f t="shared" si="742"/>
        <v>3</v>
      </c>
      <c r="U1356" t="s">
        <v>89</v>
      </c>
      <c r="V1356">
        <f t="shared" si="743"/>
        <v>16</v>
      </c>
      <c r="W1356" t="s">
        <v>90</v>
      </c>
      <c r="X1356">
        <f t="shared" si="744"/>
        <v>7</v>
      </c>
      <c r="Y1356" t="s">
        <v>90</v>
      </c>
      <c r="Z1356">
        <f t="shared" si="745"/>
        <v>7</v>
      </c>
      <c r="AA1356" t="s">
        <v>91</v>
      </c>
      <c r="AB1356">
        <f t="shared" si="746"/>
        <v>3</v>
      </c>
      <c r="AC1356" t="s">
        <v>92</v>
      </c>
      <c r="AD1356">
        <f t="shared" si="747"/>
        <v>8</v>
      </c>
      <c r="AE1356">
        <v>7</v>
      </c>
      <c r="AF1356">
        <v>5</v>
      </c>
      <c r="AG1356">
        <v>2000</v>
      </c>
      <c r="AH1356">
        <v>2000</v>
      </c>
      <c r="AI1356" t="s">
        <v>93</v>
      </c>
      <c r="AJ1356">
        <f t="shared" si="748"/>
        <v>5</v>
      </c>
      <c r="AK1356" t="s">
        <v>94</v>
      </c>
      <c r="AL1356">
        <f t="shared" si="749"/>
        <v>8</v>
      </c>
      <c r="AM1356" t="s">
        <v>95</v>
      </c>
      <c r="AN1356">
        <f t="shared" si="750"/>
        <v>14</v>
      </c>
      <c r="AO1356" t="s">
        <v>95</v>
      </c>
      <c r="AP1356" t="s">
        <v>117</v>
      </c>
      <c r="AQ1356">
        <f t="shared" si="751"/>
        <v>2</v>
      </c>
      <c r="AR1356">
        <v>0</v>
      </c>
      <c r="AS1356" t="s">
        <v>97</v>
      </c>
      <c r="AT1356">
        <f t="shared" si="752"/>
        <v>4</v>
      </c>
      <c r="AU1356" t="s">
        <v>98</v>
      </c>
      <c r="AV1356">
        <f t="shared" si="753"/>
        <v>3</v>
      </c>
      <c r="AW1356" t="s">
        <v>99</v>
      </c>
      <c r="AX1356">
        <f t="shared" si="754"/>
        <v>6</v>
      </c>
      <c r="AY1356" t="s">
        <v>97</v>
      </c>
      <c r="AZ1356">
        <f t="shared" si="755"/>
        <v>5</v>
      </c>
      <c r="BA1356" t="s">
        <v>98</v>
      </c>
      <c r="BB1356">
        <f t="shared" si="756"/>
        <v>4</v>
      </c>
      <c r="BC1356" t="s">
        <v>100</v>
      </c>
      <c r="BD1356" t="s">
        <v>101</v>
      </c>
      <c r="BE1356">
        <f t="shared" si="757"/>
        <v>7</v>
      </c>
      <c r="BF1356">
        <v>735</v>
      </c>
      <c r="BG1356" t="s">
        <v>102</v>
      </c>
      <c r="BH1356">
        <v>0</v>
      </c>
      <c r="BI1356">
        <v>257</v>
      </c>
      <c r="BJ1356">
        <v>992</v>
      </c>
      <c r="BK1356" t="s">
        <v>103</v>
      </c>
      <c r="BL1356">
        <f t="shared" si="758"/>
        <v>6</v>
      </c>
      <c r="BM1356" t="s">
        <v>104</v>
      </c>
      <c r="BN1356" t="s">
        <v>105</v>
      </c>
      <c r="BO1356" t="s">
        <v>106</v>
      </c>
      <c r="BP1356">
        <f t="shared" si="759"/>
        <v>6</v>
      </c>
      <c r="BQ1356">
        <v>992</v>
      </c>
      <c r="BR1356">
        <v>873</v>
      </c>
      <c r="BS1356">
        <v>0</v>
      </c>
      <c r="BT1356">
        <v>1865</v>
      </c>
      <c r="BU1356">
        <v>1</v>
      </c>
      <c r="BV1356">
        <v>0</v>
      </c>
      <c r="BW1356">
        <v>2</v>
      </c>
      <c r="BX1356">
        <v>1</v>
      </c>
      <c r="BY1356">
        <v>3</v>
      </c>
      <c r="BZ1356">
        <v>1</v>
      </c>
      <c r="CA1356" t="s">
        <v>97</v>
      </c>
      <c r="CB1356">
        <f t="shared" si="760"/>
        <v>5</v>
      </c>
      <c r="CC1356">
        <v>7</v>
      </c>
      <c r="CD1356" t="s">
        <v>107</v>
      </c>
      <c r="CE1356">
        <v>1</v>
      </c>
      <c r="CF1356" t="s">
        <v>98</v>
      </c>
      <c r="CG1356" t="s">
        <v>108</v>
      </c>
      <c r="CH1356">
        <f t="shared" si="761"/>
        <v>6</v>
      </c>
      <c r="CI1356">
        <v>2000</v>
      </c>
      <c r="CJ1356" t="s">
        <v>109</v>
      </c>
      <c r="CK1356">
        <f t="shared" si="762"/>
        <v>3</v>
      </c>
      <c r="CL1356">
        <v>3</v>
      </c>
      <c r="CM1356">
        <v>839</v>
      </c>
      <c r="CN1356" t="s">
        <v>98</v>
      </c>
      <c r="CO1356">
        <f t="shared" si="763"/>
        <v>4</v>
      </c>
      <c r="CP1356" t="s">
        <v>98</v>
      </c>
      <c r="CQ1356">
        <f t="shared" si="764"/>
        <v>4</v>
      </c>
      <c r="CR1356" t="s">
        <v>105</v>
      </c>
      <c r="CS1356">
        <f t="shared" si="765"/>
        <v>3</v>
      </c>
      <c r="CT1356">
        <v>0</v>
      </c>
      <c r="CU1356">
        <v>184</v>
      </c>
      <c r="CV1356">
        <v>0</v>
      </c>
      <c r="CW1356">
        <v>0</v>
      </c>
      <c r="CX1356">
        <v>0</v>
      </c>
      <c r="CY1356">
        <v>0</v>
      </c>
      <c r="CZ1356" t="s">
        <v>83</v>
      </c>
      <c r="DA1356" t="s">
        <v>83</v>
      </c>
      <c r="DB1356">
        <f t="shared" si="766"/>
        <v>5</v>
      </c>
      <c r="DC1356" t="s">
        <v>83</v>
      </c>
      <c r="DD1356">
        <v>0</v>
      </c>
      <c r="DE1356">
        <v>6</v>
      </c>
      <c r="DF1356">
        <v>2008</v>
      </c>
      <c r="DG1356">
        <f t="shared" si="769"/>
        <v>15</v>
      </c>
      <c r="DH1356" t="s">
        <v>110</v>
      </c>
      <c r="DI1356">
        <f t="shared" si="767"/>
        <v>4</v>
      </c>
      <c r="DJ1356" t="s">
        <v>111</v>
      </c>
      <c r="DK1356">
        <f t="shared" si="768"/>
        <v>5</v>
      </c>
      <c r="DL1356">
        <v>235000</v>
      </c>
    </row>
    <row r="1357" spans="1:116" x14ac:dyDescent="0.35">
      <c r="A1357">
        <v>1356</v>
      </c>
      <c r="B1357">
        <v>80</v>
      </c>
      <c r="C1357" t="s">
        <v>81</v>
      </c>
      <c r="D1357">
        <f t="shared" si="735"/>
        <v>4</v>
      </c>
      <c r="E1357">
        <v>102</v>
      </c>
      <c r="F1357">
        <v>10192</v>
      </c>
      <c r="G1357" t="s">
        <v>82</v>
      </c>
      <c r="H1357">
        <f t="shared" si="736"/>
        <v>2</v>
      </c>
      <c r="I1357" t="s">
        <v>83</v>
      </c>
      <c r="J1357" t="str">
        <f t="shared" si="737"/>
        <v/>
      </c>
      <c r="K1357" t="s">
        <v>120</v>
      </c>
      <c r="L1357">
        <f t="shared" si="738"/>
        <v>2</v>
      </c>
      <c r="M1357" t="s">
        <v>85</v>
      </c>
      <c r="N1357">
        <f t="shared" si="739"/>
        <v>2</v>
      </c>
      <c r="O1357" t="s">
        <v>86</v>
      </c>
      <c r="P1357">
        <f t="shared" si="740"/>
        <v>4</v>
      </c>
      <c r="Q1357" t="s">
        <v>87</v>
      </c>
      <c r="R1357">
        <f t="shared" si="741"/>
        <v>4</v>
      </c>
      <c r="S1357" t="s">
        <v>88</v>
      </c>
      <c r="T1357">
        <f t="shared" si="742"/>
        <v>3</v>
      </c>
      <c r="U1357" t="s">
        <v>138</v>
      </c>
      <c r="V1357">
        <f t="shared" si="743"/>
        <v>10</v>
      </c>
      <c r="W1357" t="s">
        <v>90</v>
      </c>
      <c r="X1357">
        <f t="shared" si="744"/>
        <v>7</v>
      </c>
      <c r="Y1357" t="s">
        <v>90</v>
      </c>
      <c r="Z1357">
        <f t="shared" si="745"/>
        <v>7</v>
      </c>
      <c r="AA1357" t="s">
        <v>91</v>
      </c>
      <c r="AB1357">
        <f t="shared" si="746"/>
        <v>3</v>
      </c>
      <c r="AC1357" t="s">
        <v>197</v>
      </c>
      <c r="AD1357">
        <f t="shared" si="747"/>
        <v>3</v>
      </c>
      <c r="AE1357">
        <v>7</v>
      </c>
      <c r="AF1357">
        <v>6</v>
      </c>
      <c r="AG1357">
        <v>1968</v>
      </c>
      <c r="AH1357">
        <v>1992</v>
      </c>
      <c r="AI1357" t="s">
        <v>93</v>
      </c>
      <c r="AJ1357">
        <f t="shared" si="748"/>
        <v>5</v>
      </c>
      <c r="AK1357" t="s">
        <v>94</v>
      </c>
      <c r="AL1357">
        <f t="shared" si="749"/>
        <v>8</v>
      </c>
      <c r="AM1357" t="s">
        <v>116</v>
      </c>
      <c r="AN1357">
        <f t="shared" si="750"/>
        <v>10</v>
      </c>
      <c r="AO1357" t="s">
        <v>116</v>
      </c>
      <c r="AP1357" t="s">
        <v>96</v>
      </c>
      <c r="AQ1357">
        <f t="shared" si="751"/>
        <v>4</v>
      </c>
      <c r="AR1357">
        <v>143</v>
      </c>
      <c r="AS1357" t="s">
        <v>98</v>
      </c>
      <c r="AT1357">
        <f t="shared" si="752"/>
        <v>3</v>
      </c>
      <c r="AU1357" t="s">
        <v>98</v>
      </c>
      <c r="AV1357">
        <f t="shared" si="753"/>
        <v>3</v>
      </c>
      <c r="AW1357" t="s">
        <v>118</v>
      </c>
      <c r="AX1357">
        <f t="shared" si="754"/>
        <v>2</v>
      </c>
      <c r="AY1357" t="s">
        <v>98</v>
      </c>
      <c r="AZ1357">
        <f t="shared" si="755"/>
        <v>4</v>
      </c>
      <c r="BA1357" t="s">
        <v>98</v>
      </c>
      <c r="BB1357">
        <f t="shared" si="756"/>
        <v>4</v>
      </c>
      <c r="BC1357" t="s">
        <v>100</v>
      </c>
      <c r="BD1357" t="s">
        <v>102</v>
      </c>
      <c r="BE1357">
        <f t="shared" si="757"/>
        <v>6</v>
      </c>
      <c r="BF1357">
        <v>0</v>
      </c>
      <c r="BG1357" t="s">
        <v>102</v>
      </c>
      <c r="BH1357">
        <v>0</v>
      </c>
      <c r="BI1357">
        <v>570</v>
      </c>
      <c r="BJ1357">
        <v>570</v>
      </c>
      <c r="BK1357" t="s">
        <v>103</v>
      </c>
      <c r="BL1357">
        <f t="shared" si="758"/>
        <v>6</v>
      </c>
      <c r="BM1357" t="s">
        <v>97</v>
      </c>
      <c r="BN1357" t="s">
        <v>105</v>
      </c>
      <c r="BO1357" t="s">
        <v>106</v>
      </c>
      <c r="BP1357">
        <f t="shared" si="759"/>
        <v>6</v>
      </c>
      <c r="BQ1357">
        <v>1222</v>
      </c>
      <c r="BR1357">
        <v>698</v>
      </c>
      <c r="BS1357">
        <v>0</v>
      </c>
      <c r="BT1357">
        <v>1920</v>
      </c>
      <c r="BU1357">
        <v>0</v>
      </c>
      <c r="BV1357">
        <v>0</v>
      </c>
      <c r="BW1357">
        <v>3</v>
      </c>
      <c r="BX1357">
        <v>0</v>
      </c>
      <c r="BY1357">
        <v>4</v>
      </c>
      <c r="BZ1357">
        <v>1</v>
      </c>
      <c r="CA1357" t="s">
        <v>97</v>
      </c>
      <c r="CB1357">
        <f t="shared" si="760"/>
        <v>5</v>
      </c>
      <c r="CC1357">
        <v>8</v>
      </c>
      <c r="CD1357" t="s">
        <v>107</v>
      </c>
      <c r="CE1357">
        <v>1</v>
      </c>
      <c r="CF1357" t="s">
        <v>98</v>
      </c>
      <c r="CG1357" t="s">
        <v>108</v>
      </c>
      <c r="CH1357">
        <f t="shared" si="761"/>
        <v>6</v>
      </c>
      <c r="CI1357">
        <v>1968</v>
      </c>
      <c r="CJ1357" t="s">
        <v>109</v>
      </c>
      <c r="CK1357">
        <f t="shared" si="762"/>
        <v>3</v>
      </c>
      <c r="CL1357">
        <v>2</v>
      </c>
      <c r="CM1357">
        <v>487</v>
      </c>
      <c r="CN1357" t="s">
        <v>98</v>
      </c>
      <c r="CO1357">
        <f t="shared" si="763"/>
        <v>4</v>
      </c>
      <c r="CP1357" t="s">
        <v>98</v>
      </c>
      <c r="CQ1357">
        <f t="shared" si="764"/>
        <v>4</v>
      </c>
      <c r="CR1357" t="s">
        <v>105</v>
      </c>
      <c r="CS1357">
        <f t="shared" si="765"/>
        <v>3</v>
      </c>
      <c r="CT1357">
        <v>0</v>
      </c>
      <c r="CU1357">
        <v>98</v>
      </c>
      <c r="CV1357">
        <v>0</v>
      </c>
      <c r="CW1357">
        <v>0</v>
      </c>
      <c r="CX1357">
        <v>0</v>
      </c>
      <c r="CY1357">
        <v>0</v>
      </c>
      <c r="CZ1357" t="s">
        <v>83</v>
      </c>
      <c r="DA1357" t="s">
        <v>165</v>
      </c>
      <c r="DB1357">
        <f t="shared" si="766"/>
        <v>4</v>
      </c>
      <c r="DC1357" t="s">
        <v>83</v>
      </c>
      <c r="DD1357">
        <v>0</v>
      </c>
      <c r="DE1357">
        <v>9</v>
      </c>
      <c r="DF1357">
        <v>2006</v>
      </c>
      <c r="DG1357">
        <f t="shared" si="769"/>
        <v>17</v>
      </c>
      <c r="DH1357" t="s">
        <v>110</v>
      </c>
      <c r="DI1357">
        <f t="shared" si="767"/>
        <v>4</v>
      </c>
      <c r="DJ1357" t="s">
        <v>111</v>
      </c>
      <c r="DK1357">
        <f t="shared" si="768"/>
        <v>5</v>
      </c>
      <c r="DL1357">
        <v>170000</v>
      </c>
    </row>
    <row r="1358" spans="1:116" x14ac:dyDescent="0.35">
      <c r="A1358">
        <v>1357</v>
      </c>
      <c r="B1358">
        <v>20</v>
      </c>
      <c r="C1358" t="s">
        <v>81</v>
      </c>
      <c r="D1358">
        <f t="shared" si="735"/>
        <v>4</v>
      </c>
      <c r="E1358" t="s">
        <v>83</v>
      </c>
      <c r="F1358">
        <v>9477</v>
      </c>
      <c r="G1358" t="s">
        <v>82</v>
      </c>
      <c r="H1358">
        <f t="shared" si="736"/>
        <v>2</v>
      </c>
      <c r="I1358" t="s">
        <v>83</v>
      </c>
      <c r="J1358" t="str">
        <f t="shared" si="737"/>
        <v/>
      </c>
      <c r="K1358" t="s">
        <v>84</v>
      </c>
      <c r="L1358">
        <f t="shared" si="738"/>
        <v>1</v>
      </c>
      <c r="M1358" t="s">
        <v>85</v>
      </c>
      <c r="N1358">
        <f t="shared" si="739"/>
        <v>2</v>
      </c>
      <c r="O1358" t="s">
        <v>86</v>
      </c>
      <c r="P1358">
        <f t="shared" si="740"/>
        <v>4</v>
      </c>
      <c r="Q1358" t="s">
        <v>122</v>
      </c>
      <c r="R1358">
        <f t="shared" si="741"/>
        <v>2</v>
      </c>
      <c r="S1358" t="s">
        <v>88</v>
      </c>
      <c r="T1358">
        <f t="shared" si="742"/>
        <v>3</v>
      </c>
      <c r="U1358" t="s">
        <v>162</v>
      </c>
      <c r="V1358">
        <f t="shared" si="743"/>
        <v>7</v>
      </c>
      <c r="W1358" t="s">
        <v>90</v>
      </c>
      <c r="X1358">
        <f t="shared" si="744"/>
        <v>7</v>
      </c>
      <c r="Y1358" t="s">
        <v>90</v>
      </c>
      <c r="Z1358">
        <f t="shared" si="745"/>
        <v>7</v>
      </c>
      <c r="AA1358" t="s">
        <v>91</v>
      </c>
      <c r="AB1358">
        <f t="shared" si="746"/>
        <v>3</v>
      </c>
      <c r="AC1358" t="s">
        <v>115</v>
      </c>
      <c r="AD1358">
        <f t="shared" si="747"/>
        <v>4</v>
      </c>
      <c r="AE1358">
        <v>5</v>
      </c>
      <c r="AF1358">
        <v>5</v>
      </c>
      <c r="AG1358">
        <v>1966</v>
      </c>
      <c r="AH1358">
        <v>1966</v>
      </c>
      <c r="AI1358" t="s">
        <v>93</v>
      </c>
      <c r="AJ1358">
        <f t="shared" si="748"/>
        <v>5</v>
      </c>
      <c r="AK1358" t="s">
        <v>94</v>
      </c>
      <c r="AL1358">
        <f t="shared" si="749"/>
        <v>8</v>
      </c>
      <c r="AM1358" t="s">
        <v>140</v>
      </c>
      <c r="AN1358">
        <f t="shared" si="750"/>
        <v>9</v>
      </c>
      <c r="AO1358" t="s">
        <v>140</v>
      </c>
      <c r="AP1358" t="s">
        <v>96</v>
      </c>
      <c r="AQ1358">
        <f t="shared" si="751"/>
        <v>4</v>
      </c>
      <c r="AR1358">
        <v>65</v>
      </c>
      <c r="AS1358" t="s">
        <v>98</v>
      </c>
      <c r="AT1358">
        <f t="shared" si="752"/>
        <v>3</v>
      </c>
      <c r="AU1358" t="s">
        <v>98</v>
      </c>
      <c r="AV1358">
        <f t="shared" si="753"/>
        <v>3</v>
      </c>
      <c r="AW1358" t="s">
        <v>118</v>
      </c>
      <c r="AX1358">
        <f t="shared" si="754"/>
        <v>2</v>
      </c>
      <c r="AY1358" t="s">
        <v>98</v>
      </c>
      <c r="AZ1358">
        <f t="shared" si="755"/>
        <v>4</v>
      </c>
      <c r="BA1358" t="s">
        <v>98</v>
      </c>
      <c r="BB1358">
        <f t="shared" si="756"/>
        <v>4</v>
      </c>
      <c r="BC1358" t="s">
        <v>100</v>
      </c>
      <c r="BD1358" t="s">
        <v>153</v>
      </c>
      <c r="BE1358">
        <f t="shared" si="757"/>
        <v>2</v>
      </c>
      <c r="BF1358">
        <v>340</v>
      </c>
      <c r="BG1358" t="s">
        <v>102</v>
      </c>
      <c r="BH1358">
        <v>0</v>
      </c>
      <c r="BI1358">
        <v>524</v>
      </c>
      <c r="BJ1358">
        <v>864</v>
      </c>
      <c r="BK1358" t="s">
        <v>103</v>
      </c>
      <c r="BL1358">
        <f t="shared" si="758"/>
        <v>6</v>
      </c>
      <c r="BM1358" t="s">
        <v>98</v>
      </c>
      <c r="BN1358" t="s">
        <v>105</v>
      </c>
      <c r="BO1358" t="s">
        <v>106</v>
      </c>
      <c r="BP1358">
        <f t="shared" si="759"/>
        <v>6</v>
      </c>
      <c r="BQ1358">
        <v>892</v>
      </c>
      <c r="BR1358">
        <v>0</v>
      </c>
      <c r="BS1358">
        <v>0</v>
      </c>
      <c r="BT1358">
        <v>892</v>
      </c>
      <c r="BU1358">
        <v>0</v>
      </c>
      <c r="BV1358">
        <v>0</v>
      </c>
      <c r="BW1358">
        <v>1</v>
      </c>
      <c r="BX1358">
        <v>0</v>
      </c>
      <c r="BY1358">
        <v>3</v>
      </c>
      <c r="BZ1358">
        <v>1</v>
      </c>
      <c r="CA1358" t="s">
        <v>98</v>
      </c>
      <c r="CB1358">
        <f t="shared" si="760"/>
        <v>4</v>
      </c>
      <c r="CC1358">
        <v>5</v>
      </c>
      <c r="CD1358" t="s">
        <v>107</v>
      </c>
      <c r="CE1358">
        <v>0</v>
      </c>
      <c r="CF1358" t="s">
        <v>83</v>
      </c>
      <c r="CG1358" t="s">
        <v>108</v>
      </c>
      <c r="CH1358">
        <f t="shared" si="761"/>
        <v>6</v>
      </c>
      <c r="CI1358">
        <v>1966</v>
      </c>
      <c r="CJ1358" t="s">
        <v>109</v>
      </c>
      <c r="CK1358">
        <f t="shared" si="762"/>
        <v>3</v>
      </c>
      <c r="CL1358">
        <v>1</v>
      </c>
      <c r="CM1358">
        <v>264</v>
      </c>
      <c r="CN1358" t="s">
        <v>98</v>
      </c>
      <c r="CO1358">
        <f t="shared" si="763"/>
        <v>4</v>
      </c>
      <c r="CP1358" t="s">
        <v>98</v>
      </c>
      <c r="CQ1358">
        <f t="shared" si="764"/>
        <v>4</v>
      </c>
      <c r="CR1358" t="s">
        <v>105</v>
      </c>
      <c r="CS1358">
        <f t="shared" si="765"/>
        <v>3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 t="s">
        <v>83</v>
      </c>
      <c r="DA1358" t="s">
        <v>163</v>
      </c>
      <c r="DB1358">
        <f t="shared" si="766"/>
        <v>2</v>
      </c>
      <c r="DC1358" t="s">
        <v>83</v>
      </c>
      <c r="DD1358">
        <v>0</v>
      </c>
      <c r="DE1358">
        <v>10</v>
      </c>
      <c r="DF1358">
        <v>2008</v>
      </c>
      <c r="DG1358">
        <f t="shared" si="769"/>
        <v>15</v>
      </c>
      <c r="DH1358" t="s">
        <v>110</v>
      </c>
      <c r="DI1358">
        <f t="shared" si="767"/>
        <v>4</v>
      </c>
      <c r="DJ1358" t="s">
        <v>111</v>
      </c>
      <c r="DK1358">
        <f t="shared" si="768"/>
        <v>5</v>
      </c>
      <c r="DL1358">
        <v>110000</v>
      </c>
    </row>
    <row r="1359" spans="1:116" x14ac:dyDescent="0.35">
      <c r="A1359">
        <v>1358</v>
      </c>
      <c r="B1359">
        <v>20</v>
      </c>
      <c r="C1359" t="s">
        <v>81</v>
      </c>
      <c r="D1359">
        <f t="shared" si="735"/>
        <v>4</v>
      </c>
      <c r="E1359" t="s">
        <v>83</v>
      </c>
      <c r="F1359">
        <v>12537</v>
      </c>
      <c r="G1359" t="s">
        <v>82</v>
      </c>
      <c r="H1359">
        <f t="shared" si="736"/>
        <v>2</v>
      </c>
      <c r="I1359" t="s">
        <v>83</v>
      </c>
      <c r="J1359" t="str">
        <f t="shared" si="737"/>
        <v/>
      </c>
      <c r="K1359" t="s">
        <v>120</v>
      </c>
      <c r="L1359">
        <f t="shared" si="738"/>
        <v>2</v>
      </c>
      <c r="M1359" t="s">
        <v>85</v>
      </c>
      <c r="N1359">
        <f t="shared" si="739"/>
        <v>2</v>
      </c>
      <c r="O1359" t="s">
        <v>86</v>
      </c>
      <c r="P1359">
        <f t="shared" si="740"/>
        <v>4</v>
      </c>
      <c r="Q1359" t="s">
        <v>166</v>
      </c>
      <c r="R1359">
        <f t="shared" si="741"/>
        <v>1</v>
      </c>
      <c r="S1359" t="s">
        <v>88</v>
      </c>
      <c r="T1359">
        <f t="shared" si="742"/>
        <v>3</v>
      </c>
      <c r="U1359" t="s">
        <v>162</v>
      </c>
      <c r="V1359">
        <f t="shared" si="743"/>
        <v>7</v>
      </c>
      <c r="W1359" t="s">
        <v>90</v>
      </c>
      <c r="X1359">
        <f t="shared" si="744"/>
        <v>7</v>
      </c>
      <c r="Y1359" t="s">
        <v>90</v>
      </c>
      <c r="Z1359">
        <f t="shared" si="745"/>
        <v>7</v>
      </c>
      <c r="AA1359" t="s">
        <v>91</v>
      </c>
      <c r="AB1359">
        <f t="shared" si="746"/>
        <v>3</v>
      </c>
      <c r="AC1359" t="s">
        <v>115</v>
      </c>
      <c r="AD1359">
        <f t="shared" si="747"/>
        <v>4</v>
      </c>
      <c r="AE1359">
        <v>5</v>
      </c>
      <c r="AF1359">
        <v>6</v>
      </c>
      <c r="AG1359">
        <v>1971</v>
      </c>
      <c r="AH1359">
        <v>2008</v>
      </c>
      <c r="AI1359" t="s">
        <v>93</v>
      </c>
      <c r="AJ1359">
        <f t="shared" si="748"/>
        <v>5</v>
      </c>
      <c r="AK1359" t="s">
        <v>94</v>
      </c>
      <c r="AL1359">
        <f t="shared" si="749"/>
        <v>8</v>
      </c>
      <c r="AM1359" t="s">
        <v>95</v>
      </c>
      <c r="AN1359">
        <f t="shared" si="750"/>
        <v>14</v>
      </c>
      <c r="AO1359" t="s">
        <v>95</v>
      </c>
      <c r="AP1359" t="s">
        <v>117</v>
      </c>
      <c r="AQ1359">
        <f t="shared" si="751"/>
        <v>2</v>
      </c>
      <c r="AR1359">
        <v>0</v>
      </c>
      <c r="AS1359" t="s">
        <v>98</v>
      </c>
      <c r="AT1359">
        <f t="shared" si="752"/>
        <v>3</v>
      </c>
      <c r="AU1359" t="s">
        <v>98</v>
      </c>
      <c r="AV1359">
        <f t="shared" si="753"/>
        <v>3</v>
      </c>
      <c r="AW1359" t="s">
        <v>118</v>
      </c>
      <c r="AX1359">
        <f t="shared" si="754"/>
        <v>2</v>
      </c>
      <c r="AY1359" t="s">
        <v>98</v>
      </c>
      <c r="AZ1359">
        <f t="shared" si="755"/>
        <v>4</v>
      </c>
      <c r="BA1359" t="s">
        <v>98</v>
      </c>
      <c r="BB1359">
        <f t="shared" si="756"/>
        <v>4</v>
      </c>
      <c r="BC1359" t="s">
        <v>100</v>
      </c>
      <c r="BD1359" t="s">
        <v>101</v>
      </c>
      <c r="BE1359">
        <f t="shared" si="757"/>
        <v>7</v>
      </c>
      <c r="BF1359">
        <v>734</v>
      </c>
      <c r="BG1359" t="s">
        <v>102</v>
      </c>
      <c r="BH1359">
        <v>0</v>
      </c>
      <c r="BI1359">
        <v>344</v>
      </c>
      <c r="BJ1359">
        <v>1078</v>
      </c>
      <c r="BK1359" t="s">
        <v>103</v>
      </c>
      <c r="BL1359">
        <f t="shared" si="758"/>
        <v>6</v>
      </c>
      <c r="BM1359" t="s">
        <v>104</v>
      </c>
      <c r="BN1359" t="s">
        <v>105</v>
      </c>
      <c r="BO1359" t="s">
        <v>106</v>
      </c>
      <c r="BP1359">
        <f t="shared" si="759"/>
        <v>6</v>
      </c>
      <c r="BQ1359">
        <v>1078</v>
      </c>
      <c r="BR1359">
        <v>0</v>
      </c>
      <c r="BS1359">
        <v>0</v>
      </c>
      <c r="BT1359">
        <v>1078</v>
      </c>
      <c r="BU1359">
        <v>1</v>
      </c>
      <c r="BV1359">
        <v>0</v>
      </c>
      <c r="BW1359">
        <v>1</v>
      </c>
      <c r="BX1359">
        <v>1</v>
      </c>
      <c r="BY1359">
        <v>3</v>
      </c>
      <c r="BZ1359">
        <v>1</v>
      </c>
      <c r="CA1359" t="s">
        <v>98</v>
      </c>
      <c r="CB1359">
        <f t="shared" si="760"/>
        <v>4</v>
      </c>
      <c r="CC1359">
        <v>6</v>
      </c>
      <c r="CD1359" t="s">
        <v>107</v>
      </c>
      <c r="CE1359">
        <v>1</v>
      </c>
      <c r="CF1359" t="s">
        <v>147</v>
      </c>
      <c r="CG1359" t="s">
        <v>108</v>
      </c>
      <c r="CH1359">
        <f t="shared" si="761"/>
        <v>6</v>
      </c>
      <c r="CI1359">
        <v>1971</v>
      </c>
      <c r="CJ1359" t="s">
        <v>157</v>
      </c>
      <c r="CK1359">
        <f t="shared" si="762"/>
        <v>4</v>
      </c>
      <c r="CL1359">
        <v>2</v>
      </c>
      <c r="CM1359">
        <v>500</v>
      </c>
      <c r="CN1359" t="s">
        <v>98</v>
      </c>
      <c r="CO1359">
        <f t="shared" si="763"/>
        <v>4</v>
      </c>
      <c r="CP1359" t="s">
        <v>98</v>
      </c>
      <c r="CQ1359">
        <f t="shared" si="764"/>
        <v>4</v>
      </c>
      <c r="CR1359" t="s">
        <v>105</v>
      </c>
      <c r="CS1359">
        <f t="shared" si="765"/>
        <v>3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 t="s">
        <v>83</v>
      </c>
      <c r="DA1359" t="s">
        <v>83</v>
      </c>
      <c r="DB1359">
        <f t="shared" si="766"/>
        <v>5</v>
      </c>
      <c r="DC1359" t="s">
        <v>83</v>
      </c>
      <c r="DD1359">
        <v>0</v>
      </c>
      <c r="DE1359">
        <v>4</v>
      </c>
      <c r="DF1359">
        <v>2010</v>
      </c>
      <c r="DG1359">
        <f t="shared" si="769"/>
        <v>13</v>
      </c>
      <c r="DH1359" t="s">
        <v>110</v>
      </c>
      <c r="DI1359">
        <f t="shared" si="767"/>
        <v>4</v>
      </c>
      <c r="DJ1359" t="s">
        <v>111</v>
      </c>
      <c r="DK1359">
        <f t="shared" si="768"/>
        <v>5</v>
      </c>
      <c r="DL1359">
        <v>149900</v>
      </c>
    </row>
    <row r="1360" spans="1:116" x14ac:dyDescent="0.35">
      <c r="A1360">
        <v>1359</v>
      </c>
      <c r="B1360">
        <v>160</v>
      </c>
      <c r="C1360" t="s">
        <v>192</v>
      </c>
      <c r="D1360">
        <f t="shared" si="735"/>
        <v>5</v>
      </c>
      <c r="E1360" t="s">
        <v>83</v>
      </c>
      <c r="F1360">
        <v>2117</v>
      </c>
      <c r="G1360" t="s">
        <v>82</v>
      </c>
      <c r="H1360">
        <f t="shared" si="736"/>
        <v>2</v>
      </c>
      <c r="I1360" t="s">
        <v>83</v>
      </c>
      <c r="J1360" t="str">
        <f t="shared" si="737"/>
        <v/>
      </c>
      <c r="K1360" t="s">
        <v>84</v>
      </c>
      <c r="L1360">
        <f t="shared" si="738"/>
        <v>1</v>
      </c>
      <c r="M1360" t="s">
        <v>85</v>
      </c>
      <c r="N1360">
        <f t="shared" si="739"/>
        <v>2</v>
      </c>
      <c r="O1360" t="s">
        <v>86</v>
      </c>
      <c r="P1360">
        <f t="shared" si="740"/>
        <v>4</v>
      </c>
      <c r="Q1360" t="s">
        <v>87</v>
      </c>
      <c r="R1360">
        <f t="shared" si="741"/>
        <v>4</v>
      </c>
      <c r="S1360" t="s">
        <v>88</v>
      </c>
      <c r="T1360">
        <f t="shared" si="742"/>
        <v>3</v>
      </c>
      <c r="U1360" t="s">
        <v>136</v>
      </c>
      <c r="V1360">
        <f t="shared" si="743"/>
        <v>18</v>
      </c>
      <c r="W1360" t="s">
        <v>90</v>
      </c>
      <c r="X1360">
        <f t="shared" si="744"/>
        <v>7</v>
      </c>
      <c r="Y1360" t="s">
        <v>90</v>
      </c>
      <c r="Z1360">
        <f t="shared" si="745"/>
        <v>7</v>
      </c>
      <c r="AA1360" t="s">
        <v>198</v>
      </c>
      <c r="AB1360">
        <f t="shared" si="746"/>
        <v>5</v>
      </c>
      <c r="AC1360" t="s">
        <v>92</v>
      </c>
      <c r="AD1360">
        <f t="shared" si="747"/>
        <v>8</v>
      </c>
      <c r="AE1360">
        <v>6</v>
      </c>
      <c r="AF1360">
        <v>5</v>
      </c>
      <c r="AG1360">
        <v>2000</v>
      </c>
      <c r="AH1360">
        <v>2000</v>
      </c>
      <c r="AI1360" t="s">
        <v>93</v>
      </c>
      <c r="AJ1360">
        <f t="shared" si="748"/>
        <v>5</v>
      </c>
      <c r="AK1360" t="s">
        <v>94</v>
      </c>
      <c r="AL1360">
        <f t="shared" si="749"/>
        <v>8</v>
      </c>
      <c r="AM1360" t="s">
        <v>116</v>
      </c>
      <c r="AN1360">
        <f t="shared" si="750"/>
        <v>10</v>
      </c>
      <c r="AO1360" t="s">
        <v>116</v>
      </c>
      <c r="AP1360" t="s">
        <v>96</v>
      </c>
      <c r="AQ1360">
        <f t="shared" si="751"/>
        <v>4</v>
      </c>
      <c r="AR1360">
        <v>216</v>
      </c>
      <c r="AS1360" t="s">
        <v>97</v>
      </c>
      <c r="AT1360">
        <f t="shared" si="752"/>
        <v>4</v>
      </c>
      <c r="AU1360" t="s">
        <v>98</v>
      </c>
      <c r="AV1360">
        <f t="shared" si="753"/>
        <v>3</v>
      </c>
      <c r="AW1360" t="s">
        <v>99</v>
      </c>
      <c r="AX1360">
        <f t="shared" si="754"/>
        <v>6</v>
      </c>
      <c r="AY1360" t="s">
        <v>97</v>
      </c>
      <c r="AZ1360">
        <f t="shared" si="755"/>
        <v>5</v>
      </c>
      <c r="BA1360" t="s">
        <v>98</v>
      </c>
      <c r="BB1360">
        <f t="shared" si="756"/>
        <v>4</v>
      </c>
      <c r="BC1360" t="s">
        <v>100</v>
      </c>
      <c r="BD1360" t="s">
        <v>101</v>
      </c>
      <c r="BE1360">
        <f t="shared" si="757"/>
        <v>7</v>
      </c>
      <c r="BF1360">
        <v>378</v>
      </c>
      <c r="BG1360" t="s">
        <v>102</v>
      </c>
      <c r="BH1360">
        <v>0</v>
      </c>
      <c r="BI1360">
        <v>378</v>
      </c>
      <c r="BJ1360">
        <v>756</v>
      </c>
      <c r="BK1360" t="s">
        <v>103</v>
      </c>
      <c r="BL1360">
        <f t="shared" si="758"/>
        <v>6</v>
      </c>
      <c r="BM1360" t="s">
        <v>104</v>
      </c>
      <c r="BN1360" t="s">
        <v>105</v>
      </c>
      <c r="BO1360" t="s">
        <v>106</v>
      </c>
      <c r="BP1360">
        <f t="shared" si="759"/>
        <v>6</v>
      </c>
      <c r="BQ1360">
        <v>769</v>
      </c>
      <c r="BR1360">
        <v>804</v>
      </c>
      <c r="BS1360">
        <v>0</v>
      </c>
      <c r="BT1360">
        <v>1573</v>
      </c>
      <c r="BU1360">
        <v>0</v>
      </c>
      <c r="BV1360">
        <v>0</v>
      </c>
      <c r="BW1360">
        <v>2</v>
      </c>
      <c r="BX1360">
        <v>1</v>
      </c>
      <c r="BY1360">
        <v>3</v>
      </c>
      <c r="BZ1360">
        <v>1</v>
      </c>
      <c r="CA1360" t="s">
        <v>97</v>
      </c>
      <c r="CB1360">
        <f t="shared" si="760"/>
        <v>5</v>
      </c>
      <c r="CC1360">
        <v>5</v>
      </c>
      <c r="CD1360" t="s">
        <v>107</v>
      </c>
      <c r="CE1360">
        <v>0</v>
      </c>
      <c r="CF1360" t="s">
        <v>83</v>
      </c>
      <c r="CG1360" t="s">
        <v>127</v>
      </c>
      <c r="CH1360">
        <f t="shared" si="761"/>
        <v>5</v>
      </c>
      <c r="CI1360">
        <v>2000</v>
      </c>
      <c r="CJ1360" t="s">
        <v>102</v>
      </c>
      <c r="CK1360">
        <f t="shared" si="762"/>
        <v>2</v>
      </c>
      <c r="CL1360">
        <v>2</v>
      </c>
      <c r="CM1360">
        <v>440</v>
      </c>
      <c r="CN1360" t="s">
        <v>98</v>
      </c>
      <c r="CO1360">
        <f t="shared" si="763"/>
        <v>4</v>
      </c>
      <c r="CP1360" t="s">
        <v>98</v>
      </c>
      <c r="CQ1360">
        <f t="shared" si="764"/>
        <v>4</v>
      </c>
      <c r="CR1360" t="s">
        <v>105</v>
      </c>
      <c r="CS1360">
        <f t="shared" si="765"/>
        <v>3</v>
      </c>
      <c r="CT1360">
        <v>0</v>
      </c>
      <c r="CU1360">
        <v>32</v>
      </c>
      <c r="CV1360">
        <v>0</v>
      </c>
      <c r="CW1360">
        <v>0</v>
      </c>
      <c r="CX1360">
        <v>0</v>
      </c>
      <c r="CY1360">
        <v>0</v>
      </c>
      <c r="CZ1360" t="s">
        <v>83</v>
      </c>
      <c r="DA1360" t="s">
        <v>83</v>
      </c>
      <c r="DB1360">
        <f t="shared" si="766"/>
        <v>5</v>
      </c>
      <c r="DC1360" t="s">
        <v>83</v>
      </c>
      <c r="DD1360">
        <v>0</v>
      </c>
      <c r="DE1360">
        <v>6</v>
      </c>
      <c r="DF1360">
        <v>2010</v>
      </c>
      <c r="DG1360">
        <f t="shared" si="769"/>
        <v>13</v>
      </c>
      <c r="DH1360" t="s">
        <v>110</v>
      </c>
      <c r="DI1360">
        <f t="shared" si="767"/>
        <v>4</v>
      </c>
      <c r="DJ1360" t="s">
        <v>111</v>
      </c>
      <c r="DK1360">
        <f t="shared" si="768"/>
        <v>5</v>
      </c>
      <c r="DL1360">
        <v>177500</v>
      </c>
    </row>
    <row r="1361" spans="1:116" x14ac:dyDescent="0.35">
      <c r="A1361">
        <v>1360</v>
      </c>
      <c r="B1361">
        <v>20</v>
      </c>
      <c r="C1361" t="s">
        <v>81</v>
      </c>
      <c r="D1361">
        <f t="shared" si="735"/>
        <v>4</v>
      </c>
      <c r="E1361">
        <v>129</v>
      </c>
      <c r="F1361">
        <v>16737</v>
      </c>
      <c r="G1361" t="s">
        <v>82</v>
      </c>
      <c r="H1361">
        <f t="shared" si="736"/>
        <v>2</v>
      </c>
      <c r="I1361" t="s">
        <v>83</v>
      </c>
      <c r="J1361" t="str">
        <f t="shared" si="737"/>
        <v/>
      </c>
      <c r="K1361" t="s">
        <v>84</v>
      </c>
      <c r="L1361">
        <f t="shared" si="738"/>
        <v>1</v>
      </c>
      <c r="M1361" t="s">
        <v>85</v>
      </c>
      <c r="N1361">
        <f t="shared" si="739"/>
        <v>2</v>
      </c>
      <c r="O1361" t="s">
        <v>86</v>
      </c>
      <c r="P1361">
        <f t="shared" si="740"/>
        <v>4</v>
      </c>
      <c r="Q1361" t="s">
        <v>238</v>
      </c>
      <c r="R1361">
        <f t="shared" si="741"/>
        <v>5</v>
      </c>
      <c r="S1361" t="s">
        <v>88</v>
      </c>
      <c r="T1361">
        <f t="shared" si="742"/>
        <v>3</v>
      </c>
      <c r="U1361" t="s">
        <v>154</v>
      </c>
      <c r="V1361">
        <f t="shared" si="743"/>
        <v>19</v>
      </c>
      <c r="W1361" t="s">
        <v>90</v>
      </c>
      <c r="X1361">
        <f t="shared" si="744"/>
        <v>7</v>
      </c>
      <c r="Y1361" t="s">
        <v>90</v>
      </c>
      <c r="Z1361">
        <f t="shared" si="745"/>
        <v>7</v>
      </c>
      <c r="AA1361" t="s">
        <v>91</v>
      </c>
      <c r="AB1361">
        <f t="shared" si="746"/>
        <v>3</v>
      </c>
      <c r="AC1361" t="s">
        <v>115</v>
      </c>
      <c r="AD1361">
        <f t="shared" si="747"/>
        <v>4</v>
      </c>
      <c r="AE1361">
        <v>9</v>
      </c>
      <c r="AF1361">
        <v>5</v>
      </c>
      <c r="AG1361">
        <v>2004</v>
      </c>
      <c r="AH1361">
        <v>2005</v>
      </c>
      <c r="AI1361" t="s">
        <v>152</v>
      </c>
      <c r="AJ1361">
        <f t="shared" si="748"/>
        <v>6</v>
      </c>
      <c r="AK1361" t="s">
        <v>94</v>
      </c>
      <c r="AL1361">
        <f t="shared" si="749"/>
        <v>8</v>
      </c>
      <c r="AM1361" t="s">
        <v>95</v>
      </c>
      <c r="AN1361">
        <f t="shared" si="750"/>
        <v>14</v>
      </c>
      <c r="AO1361" t="s">
        <v>95</v>
      </c>
      <c r="AP1361" t="s">
        <v>96</v>
      </c>
      <c r="AQ1361">
        <f t="shared" si="751"/>
        <v>4</v>
      </c>
      <c r="AR1361">
        <v>66</v>
      </c>
      <c r="AS1361" t="s">
        <v>97</v>
      </c>
      <c r="AT1361">
        <f t="shared" si="752"/>
        <v>4</v>
      </c>
      <c r="AU1361" t="s">
        <v>98</v>
      </c>
      <c r="AV1361">
        <f t="shared" si="753"/>
        <v>3</v>
      </c>
      <c r="AW1361" t="s">
        <v>99</v>
      </c>
      <c r="AX1361">
        <f t="shared" si="754"/>
        <v>6</v>
      </c>
      <c r="AY1361" t="s">
        <v>104</v>
      </c>
      <c r="AZ1361">
        <f t="shared" si="755"/>
        <v>6</v>
      </c>
      <c r="BA1361" t="s">
        <v>98</v>
      </c>
      <c r="BB1361">
        <f t="shared" si="756"/>
        <v>4</v>
      </c>
      <c r="BC1361" t="s">
        <v>130</v>
      </c>
      <c r="BD1361" t="s">
        <v>101</v>
      </c>
      <c r="BE1361">
        <f t="shared" si="757"/>
        <v>7</v>
      </c>
      <c r="BF1361">
        <v>1447</v>
      </c>
      <c r="BG1361" t="s">
        <v>102</v>
      </c>
      <c r="BH1361">
        <v>0</v>
      </c>
      <c r="BI1361">
        <v>533</v>
      </c>
      <c r="BJ1361">
        <v>1980</v>
      </c>
      <c r="BK1361" t="s">
        <v>103</v>
      </c>
      <c r="BL1361">
        <f t="shared" si="758"/>
        <v>6</v>
      </c>
      <c r="BM1361" t="s">
        <v>104</v>
      </c>
      <c r="BN1361" t="s">
        <v>105</v>
      </c>
      <c r="BO1361" t="s">
        <v>106</v>
      </c>
      <c r="BP1361">
        <f t="shared" si="759"/>
        <v>6</v>
      </c>
      <c r="BQ1361">
        <v>1980</v>
      </c>
      <c r="BR1361">
        <v>0</v>
      </c>
      <c r="BS1361">
        <v>0</v>
      </c>
      <c r="BT1361">
        <v>1980</v>
      </c>
      <c r="BU1361">
        <v>1</v>
      </c>
      <c r="BV1361">
        <v>0</v>
      </c>
      <c r="BW1361">
        <v>2</v>
      </c>
      <c r="BX1361">
        <v>0</v>
      </c>
      <c r="BY1361">
        <v>3</v>
      </c>
      <c r="BZ1361">
        <v>1</v>
      </c>
      <c r="CA1361" t="s">
        <v>104</v>
      </c>
      <c r="CB1361">
        <f t="shared" si="760"/>
        <v>6</v>
      </c>
      <c r="CC1361">
        <v>8</v>
      </c>
      <c r="CD1361" t="s">
        <v>107</v>
      </c>
      <c r="CE1361">
        <v>1</v>
      </c>
      <c r="CF1361" t="s">
        <v>97</v>
      </c>
      <c r="CG1361" t="s">
        <v>108</v>
      </c>
      <c r="CH1361">
        <f t="shared" si="761"/>
        <v>6</v>
      </c>
      <c r="CI1361">
        <v>2004</v>
      </c>
      <c r="CJ1361" t="s">
        <v>157</v>
      </c>
      <c r="CK1361">
        <f t="shared" si="762"/>
        <v>4</v>
      </c>
      <c r="CL1361">
        <v>3</v>
      </c>
      <c r="CM1361">
        <v>770</v>
      </c>
      <c r="CN1361" t="s">
        <v>98</v>
      </c>
      <c r="CO1361">
        <f t="shared" si="763"/>
        <v>4</v>
      </c>
      <c r="CP1361" t="s">
        <v>98</v>
      </c>
      <c r="CQ1361">
        <f t="shared" si="764"/>
        <v>4</v>
      </c>
      <c r="CR1361" t="s">
        <v>105</v>
      </c>
      <c r="CS1361">
        <f t="shared" si="765"/>
        <v>3</v>
      </c>
      <c r="CT1361">
        <v>194</v>
      </c>
      <c r="CU1361">
        <v>45</v>
      </c>
      <c r="CV1361">
        <v>0</v>
      </c>
      <c r="CW1361">
        <v>0</v>
      </c>
      <c r="CX1361">
        <v>0</v>
      </c>
      <c r="CY1361">
        <v>0</v>
      </c>
      <c r="CZ1361" t="s">
        <v>83</v>
      </c>
      <c r="DA1361" t="s">
        <v>83</v>
      </c>
      <c r="DB1361">
        <f t="shared" si="766"/>
        <v>5</v>
      </c>
      <c r="DC1361" t="s">
        <v>83</v>
      </c>
      <c r="DD1361">
        <v>0</v>
      </c>
      <c r="DE1361">
        <v>9</v>
      </c>
      <c r="DF1361">
        <v>2006</v>
      </c>
      <c r="DG1361">
        <f t="shared" si="769"/>
        <v>17</v>
      </c>
      <c r="DH1361" t="s">
        <v>110</v>
      </c>
      <c r="DI1361">
        <f t="shared" si="767"/>
        <v>4</v>
      </c>
      <c r="DJ1361" t="s">
        <v>111</v>
      </c>
      <c r="DK1361">
        <f t="shared" si="768"/>
        <v>5</v>
      </c>
      <c r="DL1361">
        <v>315000</v>
      </c>
    </row>
    <row r="1362" spans="1:116" x14ac:dyDescent="0.35">
      <c r="A1362">
        <v>1361</v>
      </c>
      <c r="B1362">
        <v>70</v>
      </c>
      <c r="C1362" t="s">
        <v>81</v>
      </c>
      <c r="D1362">
        <f t="shared" si="735"/>
        <v>4</v>
      </c>
      <c r="E1362">
        <v>51</v>
      </c>
      <c r="F1362">
        <v>9842</v>
      </c>
      <c r="G1362" t="s">
        <v>82</v>
      </c>
      <c r="H1362">
        <f t="shared" si="736"/>
        <v>2</v>
      </c>
      <c r="I1362" t="s">
        <v>83</v>
      </c>
      <c r="J1362" t="str">
        <f t="shared" si="737"/>
        <v/>
      </c>
      <c r="K1362" t="s">
        <v>84</v>
      </c>
      <c r="L1362">
        <f t="shared" si="738"/>
        <v>1</v>
      </c>
      <c r="M1362" t="s">
        <v>85</v>
      </c>
      <c r="N1362">
        <f t="shared" si="739"/>
        <v>2</v>
      </c>
      <c r="O1362" t="s">
        <v>86</v>
      </c>
      <c r="P1362">
        <f t="shared" si="740"/>
        <v>4</v>
      </c>
      <c r="Q1362" t="s">
        <v>87</v>
      </c>
      <c r="R1362">
        <f t="shared" si="741"/>
        <v>4</v>
      </c>
      <c r="S1362" t="s">
        <v>88</v>
      </c>
      <c r="T1362">
        <f t="shared" si="742"/>
        <v>3</v>
      </c>
      <c r="U1362" t="s">
        <v>232</v>
      </c>
      <c r="V1362">
        <f t="shared" si="743"/>
        <v>13</v>
      </c>
      <c r="W1362" t="s">
        <v>114</v>
      </c>
      <c r="X1362">
        <f t="shared" si="744"/>
        <v>2</v>
      </c>
      <c r="Y1362" t="s">
        <v>90</v>
      </c>
      <c r="Z1362">
        <f t="shared" si="745"/>
        <v>7</v>
      </c>
      <c r="AA1362" t="s">
        <v>91</v>
      </c>
      <c r="AB1362">
        <f t="shared" si="746"/>
        <v>3</v>
      </c>
      <c r="AC1362" t="s">
        <v>92</v>
      </c>
      <c r="AD1362">
        <f t="shared" si="747"/>
        <v>8</v>
      </c>
      <c r="AE1362">
        <v>5</v>
      </c>
      <c r="AF1362">
        <v>6</v>
      </c>
      <c r="AG1362">
        <v>1921</v>
      </c>
      <c r="AH1362">
        <v>1998</v>
      </c>
      <c r="AI1362" t="s">
        <v>93</v>
      </c>
      <c r="AJ1362">
        <f t="shared" si="748"/>
        <v>5</v>
      </c>
      <c r="AK1362" t="s">
        <v>94</v>
      </c>
      <c r="AL1362">
        <f t="shared" si="749"/>
        <v>8</v>
      </c>
      <c r="AM1362" t="s">
        <v>116</v>
      </c>
      <c r="AN1362">
        <f t="shared" si="750"/>
        <v>10</v>
      </c>
      <c r="AO1362" t="s">
        <v>124</v>
      </c>
      <c r="AP1362" t="s">
        <v>117</v>
      </c>
      <c r="AQ1362">
        <f t="shared" si="751"/>
        <v>2</v>
      </c>
      <c r="AR1362">
        <v>0</v>
      </c>
      <c r="AS1362" t="s">
        <v>98</v>
      </c>
      <c r="AT1362">
        <f t="shared" si="752"/>
        <v>3</v>
      </c>
      <c r="AU1362" t="s">
        <v>98</v>
      </c>
      <c r="AV1362">
        <f t="shared" si="753"/>
        <v>3</v>
      </c>
      <c r="AW1362" t="s">
        <v>126</v>
      </c>
      <c r="AX1362">
        <f t="shared" si="754"/>
        <v>3</v>
      </c>
      <c r="AY1362" t="s">
        <v>98</v>
      </c>
      <c r="AZ1362">
        <f t="shared" si="755"/>
        <v>4</v>
      </c>
      <c r="BA1362" t="s">
        <v>147</v>
      </c>
      <c r="BB1362">
        <f t="shared" si="756"/>
        <v>3</v>
      </c>
      <c r="BC1362" t="s">
        <v>100</v>
      </c>
      <c r="BD1362" t="s">
        <v>102</v>
      </c>
      <c r="BE1362">
        <f t="shared" si="757"/>
        <v>6</v>
      </c>
      <c r="BF1362">
        <v>0</v>
      </c>
      <c r="BG1362" t="s">
        <v>102</v>
      </c>
      <c r="BH1362">
        <v>0</v>
      </c>
      <c r="BI1362">
        <v>612</v>
      </c>
      <c r="BJ1362">
        <v>612</v>
      </c>
      <c r="BK1362" t="s">
        <v>103</v>
      </c>
      <c r="BL1362">
        <f t="shared" si="758"/>
        <v>6</v>
      </c>
      <c r="BM1362" t="s">
        <v>104</v>
      </c>
      <c r="BN1362" t="s">
        <v>105</v>
      </c>
      <c r="BO1362" t="s">
        <v>106</v>
      </c>
      <c r="BP1362">
        <f t="shared" si="759"/>
        <v>6</v>
      </c>
      <c r="BQ1362">
        <v>990</v>
      </c>
      <c r="BR1362">
        <v>1611</v>
      </c>
      <c r="BS1362">
        <v>0</v>
      </c>
      <c r="BT1362">
        <v>2601</v>
      </c>
      <c r="BU1362">
        <v>0</v>
      </c>
      <c r="BV1362">
        <v>0</v>
      </c>
      <c r="BW1362">
        <v>3</v>
      </c>
      <c r="BX1362">
        <v>1</v>
      </c>
      <c r="BY1362">
        <v>4</v>
      </c>
      <c r="BZ1362">
        <v>1</v>
      </c>
      <c r="CA1362" t="s">
        <v>98</v>
      </c>
      <c r="CB1362">
        <f t="shared" si="760"/>
        <v>4</v>
      </c>
      <c r="CC1362">
        <v>8</v>
      </c>
      <c r="CD1362" t="s">
        <v>107</v>
      </c>
      <c r="CE1362">
        <v>0</v>
      </c>
      <c r="CF1362" t="s">
        <v>83</v>
      </c>
      <c r="CG1362" t="s">
        <v>156</v>
      </c>
      <c r="CH1362">
        <f t="shared" si="761"/>
        <v>7</v>
      </c>
      <c r="CI1362">
        <v>1998</v>
      </c>
      <c r="CJ1362" t="s">
        <v>109</v>
      </c>
      <c r="CK1362">
        <f t="shared" si="762"/>
        <v>3</v>
      </c>
      <c r="CL1362">
        <v>2</v>
      </c>
      <c r="CM1362">
        <v>621</v>
      </c>
      <c r="CN1362" t="s">
        <v>98</v>
      </c>
      <c r="CO1362">
        <f t="shared" si="763"/>
        <v>4</v>
      </c>
      <c r="CP1362" t="s">
        <v>98</v>
      </c>
      <c r="CQ1362">
        <f t="shared" si="764"/>
        <v>4</v>
      </c>
      <c r="CR1362" t="s">
        <v>105</v>
      </c>
      <c r="CS1362">
        <f t="shared" si="765"/>
        <v>3</v>
      </c>
      <c r="CT1362">
        <v>183</v>
      </c>
      <c r="CU1362">
        <v>0</v>
      </c>
      <c r="CV1362">
        <v>301</v>
      </c>
      <c r="CW1362">
        <v>0</v>
      </c>
      <c r="CX1362">
        <v>0</v>
      </c>
      <c r="CY1362">
        <v>0</v>
      </c>
      <c r="CZ1362" t="s">
        <v>83</v>
      </c>
      <c r="DA1362" t="s">
        <v>83</v>
      </c>
      <c r="DB1362">
        <f t="shared" si="766"/>
        <v>5</v>
      </c>
      <c r="DC1362" t="s">
        <v>83</v>
      </c>
      <c r="DD1362">
        <v>0</v>
      </c>
      <c r="DE1362">
        <v>5</v>
      </c>
      <c r="DF1362">
        <v>2008</v>
      </c>
      <c r="DG1362">
        <f t="shared" si="769"/>
        <v>15</v>
      </c>
      <c r="DH1362" t="s">
        <v>110</v>
      </c>
      <c r="DI1362">
        <f t="shared" si="767"/>
        <v>4</v>
      </c>
      <c r="DJ1362" t="s">
        <v>111</v>
      </c>
      <c r="DK1362">
        <f t="shared" si="768"/>
        <v>5</v>
      </c>
      <c r="DL1362">
        <v>189000</v>
      </c>
    </row>
    <row r="1363" spans="1:116" x14ac:dyDescent="0.35">
      <c r="A1363">
        <v>1362</v>
      </c>
      <c r="B1363">
        <v>20</v>
      </c>
      <c r="C1363" t="s">
        <v>81</v>
      </c>
      <c r="D1363">
        <f t="shared" si="735"/>
        <v>4</v>
      </c>
      <c r="E1363">
        <v>124</v>
      </c>
      <c r="F1363">
        <v>16158</v>
      </c>
      <c r="G1363" t="s">
        <v>82</v>
      </c>
      <c r="H1363">
        <f t="shared" si="736"/>
        <v>2</v>
      </c>
      <c r="I1363" t="s">
        <v>83</v>
      </c>
      <c r="J1363" t="str">
        <f t="shared" si="737"/>
        <v/>
      </c>
      <c r="K1363" t="s">
        <v>120</v>
      </c>
      <c r="L1363">
        <f t="shared" si="738"/>
        <v>2</v>
      </c>
      <c r="M1363" t="s">
        <v>195</v>
      </c>
      <c r="N1363">
        <f t="shared" si="739"/>
        <v>3</v>
      </c>
      <c r="O1363" t="s">
        <v>86</v>
      </c>
      <c r="P1363">
        <f t="shared" si="740"/>
        <v>4</v>
      </c>
      <c r="Q1363" t="s">
        <v>87</v>
      </c>
      <c r="R1363">
        <f t="shared" si="741"/>
        <v>4</v>
      </c>
      <c r="S1363" t="s">
        <v>194</v>
      </c>
      <c r="T1363">
        <f t="shared" si="742"/>
        <v>2</v>
      </c>
      <c r="U1363" t="s">
        <v>200</v>
      </c>
      <c r="V1363">
        <f t="shared" si="743"/>
        <v>20</v>
      </c>
      <c r="W1363" t="s">
        <v>90</v>
      </c>
      <c r="X1363">
        <f t="shared" si="744"/>
        <v>7</v>
      </c>
      <c r="Y1363" t="s">
        <v>90</v>
      </c>
      <c r="Z1363">
        <f t="shared" si="745"/>
        <v>7</v>
      </c>
      <c r="AA1363" t="s">
        <v>91</v>
      </c>
      <c r="AB1363">
        <f t="shared" si="746"/>
        <v>3</v>
      </c>
      <c r="AC1363" t="s">
        <v>115</v>
      </c>
      <c r="AD1363">
        <f t="shared" si="747"/>
        <v>4</v>
      </c>
      <c r="AE1363">
        <v>7</v>
      </c>
      <c r="AF1363">
        <v>5</v>
      </c>
      <c r="AG1363">
        <v>2005</v>
      </c>
      <c r="AH1363">
        <v>2005</v>
      </c>
      <c r="AI1363" t="s">
        <v>152</v>
      </c>
      <c r="AJ1363">
        <f t="shared" si="748"/>
        <v>6</v>
      </c>
      <c r="AK1363" t="s">
        <v>94</v>
      </c>
      <c r="AL1363">
        <f t="shared" si="749"/>
        <v>8</v>
      </c>
      <c r="AM1363" t="s">
        <v>95</v>
      </c>
      <c r="AN1363">
        <f t="shared" si="750"/>
        <v>14</v>
      </c>
      <c r="AO1363" t="s">
        <v>95</v>
      </c>
      <c r="AP1363" t="s">
        <v>137</v>
      </c>
      <c r="AQ1363">
        <f t="shared" si="751"/>
        <v>5</v>
      </c>
      <c r="AR1363">
        <v>16</v>
      </c>
      <c r="AS1363" t="s">
        <v>97</v>
      </c>
      <c r="AT1363">
        <f t="shared" si="752"/>
        <v>4</v>
      </c>
      <c r="AU1363" t="s">
        <v>98</v>
      </c>
      <c r="AV1363">
        <f t="shared" si="753"/>
        <v>3</v>
      </c>
      <c r="AW1363" t="s">
        <v>99</v>
      </c>
      <c r="AX1363">
        <f t="shared" si="754"/>
        <v>6</v>
      </c>
      <c r="AY1363" t="s">
        <v>104</v>
      </c>
      <c r="AZ1363">
        <f t="shared" si="755"/>
        <v>6</v>
      </c>
      <c r="BA1363" t="s">
        <v>98</v>
      </c>
      <c r="BB1363">
        <f t="shared" si="756"/>
        <v>4</v>
      </c>
      <c r="BC1363" t="s">
        <v>130</v>
      </c>
      <c r="BD1363" t="s">
        <v>119</v>
      </c>
      <c r="BE1363">
        <f t="shared" si="757"/>
        <v>4</v>
      </c>
      <c r="BF1363">
        <v>1274</v>
      </c>
      <c r="BG1363" t="s">
        <v>102</v>
      </c>
      <c r="BH1363">
        <v>0</v>
      </c>
      <c r="BI1363">
        <v>256</v>
      </c>
      <c r="BJ1363">
        <v>1530</v>
      </c>
      <c r="BK1363" t="s">
        <v>103</v>
      </c>
      <c r="BL1363">
        <f t="shared" si="758"/>
        <v>6</v>
      </c>
      <c r="BM1363" t="s">
        <v>104</v>
      </c>
      <c r="BN1363" t="s">
        <v>105</v>
      </c>
      <c r="BO1363" t="s">
        <v>106</v>
      </c>
      <c r="BP1363">
        <f t="shared" si="759"/>
        <v>6</v>
      </c>
      <c r="BQ1363">
        <v>1530</v>
      </c>
      <c r="BR1363">
        <v>0</v>
      </c>
      <c r="BS1363">
        <v>0</v>
      </c>
      <c r="BT1363">
        <v>1530</v>
      </c>
      <c r="BU1363">
        <v>1</v>
      </c>
      <c r="BV1363">
        <v>0</v>
      </c>
      <c r="BW1363">
        <v>2</v>
      </c>
      <c r="BX1363">
        <v>0</v>
      </c>
      <c r="BY1363">
        <v>3</v>
      </c>
      <c r="BZ1363">
        <v>1</v>
      </c>
      <c r="CA1363" t="s">
        <v>97</v>
      </c>
      <c r="CB1363">
        <f t="shared" si="760"/>
        <v>5</v>
      </c>
      <c r="CC1363">
        <v>7</v>
      </c>
      <c r="CD1363" t="s">
        <v>107</v>
      </c>
      <c r="CE1363">
        <v>1</v>
      </c>
      <c r="CF1363" t="s">
        <v>97</v>
      </c>
      <c r="CG1363" t="s">
        <v>108</v>
      </c>
      <c r="CH1363">
        <f t="shared" si="761"/>
        <v>6</v>
      </c>
      <c r="CI1363">
        <v>2005</v>
      </c>
      <c r="CJ1363" t="s">
        <v>157</v>
      </c>
      <c r="CK1363">
        <f t="shared" si="762"/>
        <v>4</v>
      </c>
      <c r="CL1363">
        <v>2</v>
      </c>
      <c r="CM1363">
        <v>430</v>
      </c>
      <c r="CN1363" t="s">
        <v>98</v>
      </c>
      <c r="CO1363">
        <f t="shared" si="763"/>
        <v>4</v>
      </c>
      <c r="CP1363" t="s">
        <v>98</v>
      </c>
      <c r="CQ1363">
        <f t="shared" si="764"/>
        <v>4</v>
      </c>
      <c r="CR1363" t="s">
        <v>105</v>
      </c>
      <c r="CS1363">
        <f t="shared" si="765"/>
        <v>3</v>
      </c>
      <c r="CT1363">
        <v>168</v>
      </c>
      <c r="CU1363">
        <v>36</v>
      </c>
      <c r="CV1363">
        <v>0</v>
      </c>
      <c r="CW1363">
        <v>0</v>
      </c>
      <c r="CX1363">
        <v>0</v>
      </c>
      <c r="CY1363">
        <v>0</v>
      </c>
      <c r="CZ1363" t="s">
        <v>83</v>
      </c>
      <c r="DA1363" t="s">
        <v>83</v>
      </c>
      <c r="DB1363">
        <f t="shared" si="766"/>
        <v>5</v>
      </c>
      <c r="DC1363" t="s">
        <v>83</v>
      </c>
      <c r="DD1363">
        <v>0</v>
      </c>
      <c r="DE1363">
        <v>6</v>
      </c>
      <c r="DF1363">
        <v>2009</v>
      </c>
      <c r="DG1363">
        <f t="shared" si="769"/>
        <v>14</v>
      </c>
      <c r="DH1363" t="s">
        <v>110</v>
      </c>
      <c r="DI1363">
        <f t="shared" si="767"/>
        <v>4</v>
      </c>
      <c r="DJ1363" t="s">
        <v>111</v>
      </c>
      <c r="DK1363">
        <f t="shared" si="768"/>
        <v>5</v>
      </c>
      <c r="DL1363">
        <v>260000</v>
      </c>
    </row>
    <row r="1364" spans="1:116" x14ac:dyDescent="0.35">
      <c r="A1364">
        <v>1363</v>
      </c>
      <c r="B1364">
        <v>50</v>
      </c>
      <c r="C1364" t="s">
        <v>81</v>
      </c>
      <c r="D1364">
        <f t="shared" si="735"/>
        <v>4</v>
      </c>
      <c r="E1364" t="s">
        <v>83</v>
      </c>
      <c r="F1364">
        <v>12513</v>
      </c>
      <c r="G1364" t="s">
        <v>82</v>
      </c>
      <c r="H1364">
        <f t="shared" si="736"/>
        <v>2</v>
      </c>
      <c r="I1364" t="s">
        <v>83</v>
      </c>
      <c r="J1364" t="str">
        <f t="shared" si="737"/>
        <v/>
      </c>
      <c r="K1364" t="s">
        <v>120</v>
      </c>
      <c r="L1364">
        <f t="shared" si="738"/>
        <v>2</v>
      </c>
      <c r="M1364" t="s">
        <v>85</v>
      </c>
      <c r="N1364">
        <f t="shared" si="739"/>
        <v>2</v>
      </c>
      <c r="O1364" t="s">
        <v>86</v>
      </c>
      <c r="P1364">
        <f t="shared" si="740"/>
        <v>4</v>
      </c>
      <c r="Q1364" t="s">
        <v>112</v>
      </c>
      <c r="R1364">
        <f t="shared" si="741"/>
        <v>3</v>
      </c>
      <c r="S1364" t="s">
        <v>88</v>
      </c>
      <c r="T1364">
        <f t="shared" si="742"/>
        <v>3</v>
      </c>
      <c r="U1364" t="s">
        <v>162</v>
      </c>
      <c r="V1364">
        <f t="shared" si="743"/>
        <v>7</v>
      </c>
      <c r="W1364" t="s">
        <v>114</v>
      </c>
      <c r="X1364">
        <f t="shared" si="744"/>
        <v>2</v>
      </c>
      <c r="Y1364" t="s">
        <v>90</v>
      </c>
      <c r="Z1364">
        <f t="shared" si="745"/>
        <v>7</v>
      </c>
      <c r="AA1364" t="s">
        <v>91</v>
      </c>
      <c r="AB1364">
        <f t="shared" si="746"/>
        <v>3</v>
      </c>
      <c r="AC1364" t="s">
        <v>132</v>
      </c>
      <c r="AD1364">
        <f t="shared" si="747"/>
        <v>1</v>
      </c>
      <c r="AE1364">
        <v>4</v>
      </c>
      <c r="AF1364">
        <v>4</v>
      </c>
      <c r="AG1364">
        <v>1920</v>
      </c>
      <c r="AH1364">
        <v>2007</v>
      </c>
      <c r="AI1364" t="s">
        <v>93</v>
      </c>
      <c r="AJ1364">
        <f t="shared" si="748"/>
        <v>5</v>
      </c>
      <c r="AK1364" t="s">
        <v>94</v>
      </c>
      <c r="AL1364">
        <f t="shared" si="749"/>
        <v>8</v>
      </c>
      <c r="AM1364" t="s">
        <v>95</v>
      </c>
      <c r="AN1364">
        <f t="shared" si="750"/>
        <v>14</v>
      </c>
      <c r="AO1364" t="s">
        <v>95</v>
      </c>
      <c r="AP1364" t="s">
        <v>117</v>
      </c>
      <c r="AQ1364">
        <f t="shared" si="751"/>
        <v>2</v>
      </c>
      <c r="AR1364">
        <v>0</v>
      </c>
      <c r="AS1364" t="s">
        <v>98</v>
      </c>
      <c r="AT1364">
        <f t="shared" si="752"/>
        <v>3</v>
      </c>
      <c r="AU1364" t="s">
        <v>97</v>
      </c>
      <c r="AV1364">
        <f t="shared" si="753"/>
        <v>4</v>
      </c>
      <c r="AW1364" t="s">
        <v>126</v>
      </c>
      <c r="AX1364">
        <f t="shared" si="754"/>
        <v>3</v>
      </c>
      <c r="AY1364" t="s">
        <v>98</v>
      </c>
      <c r="AZ1364">
        <f t="shared" si="755"/>
        <v>4</v>
      </c>
      <c r="BA1364" t="s">
        <v>147</v>
      </c>
      <c r="BB1364">
        <f t="shared" si="756"/>
        <v>3</v>
      </c>
      <c r="BC1364" t="s">
        <v>100</v>
      </c>
      <c r="BD1364" t="s">
        <v>102</v>
      </c>
      <c r="BE1364">
        <f t="shared" si="757"/>
        <v>6</v>
      </c>
      <c r="BF1364">
        <v>0</v>
      </c>
      <c r="BG1364" t="s">
        <v>102</v>
      </c>
      <c r="BH1364">
        <v>0</v>
      </c>
      <c r="BI1364">
        <v>715</v>
      </c>
      <c r="BJ1364">
        <v>715</v>
      </c>
      <c r="BK1364" t="s">
        <v>103</v>
      </c>
      <c r="BL1364">
        <f t="shared" si="758"/>
        <v>6</v>
      </c>
      <c r="BM1364" t="s">
        <v>97</v>
      </c>
      <c r="BN1364" t="s">
        <v>105</v>
      </c>
      <c r="BO1364" t="s">
        <v>106</v>
      </c>
      <c r="BP1364">
        <f t="shared" si="759"/>
        <v>6</v>
      </c>
      <c r="BQ1364">
        <v>1281</v>
      </c>
      <c r="BR1364">
        <v>457</v>
      </c>
      <c r="BS1364">
        <v>0</v>
      </c>
      <c r="BT1364">
        <v>1738</v>
      </c>
      <c r="BU1364">
        <v>0</v>
      </c>
      <c r="BV1364">
        <v>0</v>
      </c>
      <c r="BW1364">
        <v>2</v>
      </c>
      <c r="BX1364">
        <v>0</v>
      </c>
      <c r="BY1364">
        <v>4</v>
      </c>
      <c r="BZ1364">
        <v>1</v>
      </c>
      <c r="CA1364" t="s">
        <v>98</v>
      </c>
      <c r="CB1364">
        <f t="shared" si="760"/>
        <v>4</v>
      </c>
      <c r="CC1364">
        <v>7</v>
      </c>
      <c r="CD1364" t="s">
        <v>107</v>
      </c>
      <c r="CE1364">
        <v>1</v>
      </c>
      <c r="CF1364" t="s">
        <v>97</v>
      </c>
      <c r="CG1364" t="s">
        <v>108</v>
      </c>
      <c r="CH1364">
        <f t="shared" si="761"/>
        <v>6</v>
      </c>
      <c r="CI1364">
        <v>1920</v>
      </c>
      <c r="CJ1364" t="s">
        <v>102</v>
      </c>
      <c r="CK1364">
        <f t="shared" si="762"/>
        <v>2</v>
      </c>
      <c r="CL1364">
        <v>1</v>
      </c>
      <c r="CM1364">
        <v>368</v>
      </c>
      <c r="CN1364" t="s">
        <v>98</v>
      </c>
      <c r="CO1364">
        <f t="shared" si="763"/>
        <v>4</v>
      </c>
      <c r="CP1364" t="s">
        <v>98</v>
      </c>
      <c r="CQ1364">
        <f t="shared" si="764"/>
        <v>4</v>
      </c>
      <c r="CR1364" t="s">
        <v>105</v>
      </c>
      <c r="CS1364">
        <f t="shared" si="765"/>
        <v>3</v>
      </c>
      <c r="CT1364">
        <v>55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 t="s">
        <v>83</v>
      </c>
      <c r="DA1364" t="s">
        <v>83</v>
      </c>
      <c r="DB1364">
        <f t="shared" si="766"/>
        <v>5</v>
      </c>
      <c r="DC1364" t="s">
        <v>83</v>
      </c>
      <c r="DD1364">
        <v>0</v>
      </c>
      <c r="DE1364">
        <v>6</v>
      </c>
      <c r="DF1364">
        <v>2009</v>
      </c>
      <c r="DG1364">
        <f t="shared" si="769"/>
        <v>14</v>
      </c>
      <c r="DH1364" t="s">
        <v>110</v>
      </c>
      <c r="DI1364">
        <f t="shared" si="767"/>
        <v>4</v>
      </c>
      <c r="DJ1364" t="s">
        <v>111</v>
      </c>
      <c r="DK1364">
        <f t="shared" si="768"/>
        <v>5</v>
      </c>
      <c r="DL1364">
        <v>104900</v>
      </c>
    </row>
    <row r="1365" spans="1:116" x14ac:dyDescent="0.35">
      <c r="A1365">
        <v>1364</v>
      </c>
      <c r="B1365">
        <v>60</v>
      </c>
      <c r="C1365" t="s">
        <v>81</v>
      </c>
      <c r="D1365">
        <f t="shared" si="735"/>
        <v>4</v>
      </c>
      <c r="E1365">
        <v>73</v>
      </c>
      <c r="F1365">
        <v>8499</v>
      </c>
      <c r="G1365" t="s">
        <v>82</v>
      </c>
      <c r="H1365">
        <f t="shared" si="736"/>
        <v>2</v>
      </c>
      <c r="I1365" t="s">
        <v>83</v>
      </c>
      <c r="J1365" t="str">
        <f t="shared" si="737"/>
        <v/>
      </c>
      <c r="K1365" t="s">
        <v>120</v>
      </c>
      <c r="L1365">
        <f t="shared" si="738"/>
        <v>2</v>
      </c>
      <c r="M1365" t="s">
        <v>85</v>
      </c>
      <c r="N1365">
        <f t="shared" si="739"/>
        <v>2</v>
      </c>
      <c r="O1365" t="s">
        <v>86</v>
      </c>
      <c r="P1365">
        <f t="shared" si="740"/>
        <v>4</v>
      </c>
      <c r="Q1365" t="s">
        <v>87</v>
      </c>
      <c r="R1365">
        <f t="shared" si="741"/>
        <v>4</v>
      </c>
      <c r="S1365" t="s">
        <v>88</v>
      </c>
      <c r="T1365">
        <f t="shared" si="742"/>
        <v>3</v>
      </c>
      <c r="U1365" t="s">
        <v>193</v>
      </c>
      <c r="V1365">
        <f t="shared" si="743"/>
        <v>11</v>
      </c>
      <c r="W1365" t="s">
        <v>90</v>
      </c>
      <c r="X1365">
        <f t="shared" si="744"/>
        <v>7</v>
      </c>
      <c r="Y1365" t="s">
        <v>90</v>
      </c>
      <c r="Z1365">
        <f t="shared" si="745"/>
        <v>7</v>
      </c>
      <c r="AA1365" t="s">
        <v>91</v>
      </c>
      <c r="AB1365">
        <f t="shared" si="746"/>
        <v>3</v>
      </c>
      <c r="AC1365" t="s">
        <v>92</v>
      </c>
      <c r="AD1365">
        <f t="shared" si="747"/>
        <v>8</v>
      </c>
      <c r="AE1365">
        <v>6</v>
      </c>
      <c r="AF1365">
        <v>5</v>
      </c>
      <c r="AG1365">
        <v>2006</v>
      </c>
      <c r="AH1365">
        <v>2007</v>
      </c>
      <c r="AI1365" t="s">
        <v>93</v>
      </c>
      <c r="AJ1365">
        <f t="shared" si="748"/>
        <v>5</v>
      </c>
      <c r="AK1365" t="s">
        <v>94</v>
      </c>
      <c r="AL1365">
        <f t="shared" si="749"/>
        <v>8</v>
      </c>
      <c r="AM1365" t="s">
        <v>95</v>
      </c>
      <c r="AN1365">
        <f t="shared" si="750"/>
        <v>14</v>
      </c>
      <c r="AO1365" t="s">
        <v>95</v>
      </c>
      <c r="AP1365" t="s">
        <v>117</v>
      </c>
      <c r="AQ1365">
        <f t="shared" si="751"/>
        <v>2</v>
      </c>
      <c r="AR1365">
        <v>0</v>
      </c>
      <c r="AS1365" t="s">
        <v>98</v>
      </c>
      <c r="AT1365">
        <f t="shared" si="752"/>
        <v>3</v>
      </c>
      <c r="AU1365" t="s">
        <v>98</v>
      </c>
      <c r="AV1365">
        <f t="shared" si="753"/>
        <v>3</v>
      </c>
      <c r="AW1365" t="s">
        <v>99</v>
      </c>
      <c r="AX1365">
        <f t="shared" si="754"/>
        <v>6</v>
      </c>
      <c r="AY1365" t="s">
        <v>97</v>
      </c>
      <c r="AZ1365">
        <f t="shared" si="755"/>
        <v>5</v>
      </c>
      <c r="BA1365" t="s">
        <v>98</v>
      </c>
      <c r="BB1365">
        <f t="shared" si="756"/>
        <v>4</v>
      </c>
      <c r="BC1365" t="s">
        <v>100</v>
      </c>
      <c r="BD1365" t="s">
        <v>102</v>
      </c>
      <c r="BE1365">
        <f t="shared" si="757"/>
        <v>6</v>
      </c>
      <c r="BF1365">
        <v>0</v>
      </c>
      <c r="BG1365" t="s">
        <v>102</v>
      </c>
      <c r="BH1365">
        <v>0</v>
      </c>
      <c r="BI1365">
        <v>616</v>
      </c>
      <c r="BJ1365">
        <v>616</v>
      </c>
      <c r="BK1365" t="s">
        <v>103</v>
      </c>
      <c r="BL1365">
        <f t="shared" si="758"/>
        <v>6</v>
      </c>
      <c r="BM1365" t="s">
        <v>104</v>
      </c>
      <c r="BN1365" t="s">
        <v>105</v>
      </c>
      <c r="BO1365" t="s">
        <v>106</v>
      </c>
      <c r="BP1365">
        <f t="shared" si="759"/>
        <v>6</v>
      </c>
      <c r="BQ1365">
        <v>616</v>
      </c>
      <c r="BR1365">
        <v>796</v>
      </c>
      <c r="BS1365">
        <v>0</v>
      </c>
      <c r="BT1365">
        <v>1412</v>
      </c>
      <c r="BU1365">
        <v>0</v>
      </c>
      <c r="BV1365">
        <v>0</v>
      </c>
      <c r="BW1365">
        <v>2</v>
      </c>
      <c r="BX1365">
        <v>1</v>
      </c>
      <c r="BY1365">
        <v>3</v>
      </c>
      <c r="BZ1365">
        <v>1</v>
      </c>
      <c r="CA1365" t="s">
        <v>97</v>
      </c>
      <c r="CB1365">
        <f t="shared" si="760"/>
        <v>5</v>
      </c>
      <c r="CC1365">
        <v>6</v>
      </c>
      <c r="CD1365" t="s">
        <v>107</v>
      </c>
      <c r="CE1365">
        <v>1</v>
      </c>
      <c r="CF1365" t="s">
        <v>97</v>
      </c>
      <c r="CG1365" t="s">
        <v>156</v>
      </c>
      <c r="CH1365">
        <f t="shared" si="761"/>
        <v>7</v>
      </c>
      <c r="CI1365">
        <v>2007</v>
      </c>
      <c r="CJ1365" t="s">
        <v>157</v>
      </c>
      <c r="CK1365">
        <f t="shared" si="762"/>
        <v>4</v>
      </c>
      <c r="CL1365">
        <v>2</v>
      </c>
      <c r="CM1365">
        <v>432</v>
      </c>
      <c r="CN1365" t="s">
        <v>98</v>
      </c>
      <c r="CO1365">
        <f t="shared" si="763"/>
        <v>4</v>
      </c>
      <c r="CP1365" t="s">
        <v>98</v>
      </c>
      <c r="CQ1365">
        <f t="shared" si="764"/>
        <v>4</v>
      </c>
      <c r="CR1365" t="s">
        <v>105</v>
      </c>
      <c r="CS1365">
        <f t="shared" si="765"/>
        <v>3</v>
      </c>
      <c r="CT1365">
        <v>0</v>
      </c>
      <c r="CU1365">
        <v>36</v>
      </c>
      <c r="CV1365">
        <v>0</v>
      </c>
      <c r="CW1365">
        <v>0</v>
      </c>
      <c r="CX1365">
        <v>0</v>
      </c>
      <c r="CY1365">
        <v>0</v>
      </c>
      <c r="CZ1365" t="s">
        <v>83</v>
      </c>
      <c r="DA1365" t="s">
        <v>83</v>
      </c>
      <c r="DB1365">
        <f t="shared" si="766"/>
        <v>5</v>
      </c>
      <c r="DC1365" t="s">
        <v>83</v>
      </c>
      <c r="DD1365">
        <v>0</v>
      </c>
      <c r="DE1365">
        <v>3</v>
      </c>
      <c r="DF1365">
        <v>2007</v>
      </c>
      <c r="DG1365">
        <f t="shared" si="769"/>
        <v>16</v>
      </c>
      <c r="DH1365" t="s">
        <v>158</v>
      </c>
      <c r="DI1365">
        <f t="shared" si="767"/>
        <v>8</v>
      </c>
      <c r="DJ1365" t="s">
        <v>159</v>
      </c>
      <c r="DK1365">
        <f t="shared" si="768"/>
        <v>6</v>
      </c>
      <c r="DL1365">
        <v>156932</v>
      </c>
    </row>
    <row r="1366" spans="1:116" x14ac:dyDescent="0.35">
      <c r="A1366">
        <v>1365</v>
      </c>
      <c r="B1366">
        <v>160</v>
      </c>
      <c r="C1366" t="s">
        <v>192</v>
      </c>
      <c r="D1366">
        <f t="shared" si="735"/>
        <v>5</v>
      </c>
      <c r="E1366">
        <v>30</v>
      </c>
      <c r="F1366">
        <v>3180</v>
      </c>
      <c r="G1366" t="s">
        <v>82</v>
      </c>
      <c r="H1366">
        <f t="shared" si="736"/>
        <v>2</v>
      </c>
      <c r="I1366" t="s">
        <v>82</v>
      </c>
      <c r="J1366">
        <f t="shared" si="737"/>
        <v>2</v>
      </c>
      <c r="K1366" t="s">
        <v>84</v>
      </c>
      <c r="L1366">
        <f t="shared" si="738"/>
        <v>1</v>
      </c>
      <c r="M1366" t="s">
        <v>85</v>
      </c>
      <c r="N1366">
        <f t="shared" si="739"/>
        <v>2</v>
      </c>
      <c r="O1366" t="s">
        <v>86</v>
      </c>
      <c r="P1366">
        <f t="shared" si="740"/>
        <v>4</v>
      </c>
      <c r="Q1366" t="s">
        <v>87</v>
      </c>
      <c r="R1366">
        <f t="shared" si="741"/>
        <v>4</v>
      </c>
      <c r="S1366" t="s">
        <v>88</v>
      </c>
      <c r="T1366">
        <f t="shared" si="742"/>
        <v>3</v>
      </c>
      <c r="U1366" t="s">
        <v>136</v>
      </c>
      <c r="V1366">
        <f t="shared" si="743"/>
        <v>18</v>
      </c>
      <c r="W1366" t="s">
        <v>90</v>
      </c>
      <c r="X1366">
        <f t="shared" si="744"/>
        <v>7</v>
      </c>
      <c r="Y1366" t="s">
        <v>90</v>
      </c>
      <c r="Z1366">
        <f t="shared" si="745"/>
        <v>7</v>
      </c>
      <c r="AA1366" t="s">
        <v>179</v>
      </c>
      <c r="AB1366">
        <f t="shared" si="746"/>
        <v>4</v>
      </c>
      <c r="AC1366" t="s">
        <v>92</v>
      </c>
      <c r="AD1366">
        <f t="shared" si="747"/>
        <v>8</v>
      </c>
      <c r="AE1366">
        <v>7</v>
      </c>
      <c r="AF1366">
        <v>5</v>
      </c>
      <c r="AG1366">
        <v>2005</v>
      </c>
      <c r="AH1366">
        <v>2005</v>
      </c>
      <c r="AI1366" t="s">
        <v>93</v>
      </c>
      <c r="AJ1366">
        <f t="shared" si="748"/>
        <v>5</v>
      </c>
      <c r="AK1366" t="s">
        <v>94</v>
      </c>
      <c r="AL1366">
        <f t="shared" si="749"/>
        <v>8</v>
      </c>
      <c r="AM1366" t="s">
        <v>116</v>
      </c>
      <c r="AN1366">
        <f t="shared" si="750"/>
        <v>10</v>
      </c>
      <c r="AO1366" t="s">
        <v>116</v>
      </c>
      <c r="AP1366" t="s">
        <v>117</v>
      </c>
      <c r="AQ1366">
        <f t="shared" si="751"/>
        <v>2</v>
      </c>
      <c r="AR1366">
        <v>0</v>
      </c>
      <c r="AS1366" t="s">
        <v>97</v>
      </c>
      <c r="AT1366">
        <f t="shared" si="752"/>
        <v>4</v>
      </c>
      <c r="AU1366" t="s">
        <v>98</v>
      </c>
      <c r="AV1366">
        <f t="shared" si="753"/>
        <v>3</v>
      </c>
      <c r="AW1366" t="s">
        <v>99</v>
      </c>
      <c r="AX1366">
        <f t="shared" si="754"/>
        <v>6</v>
      </c>
      <c r="AY1366" t="s">
        <v>97</v>
      </c>
      <c r="AZ1366">
        <f t="shared" si="755"/>
        <v>5</v>
      </c>
      <c r="BA1366" t="s">
        <v>98</v>
      </c>
      <c r="BB1366">
        <f t="shared" si="756"/>
        <v>4</v>
      </c>
      <c r="BC1366" t="s">
        <v>100</v>
      </c>
      <c r="BD1366" t="s">
        <v>102</v>
      </c>
      <c r="BE1366">
        <f t="shared" si="757"/>
        <v>6</v>
      </c>
      <c r="BF1366">
        <v>0</v>
      </c>
      <c r="BG1366" t="s">
        <v>102</v>
      </c>
      <c r="BH1366">
        <v>0</v>
      </c>
      <c r="BI1366">
        <v>600</v>
      </c>
      <c r="BJ1366">
        <v>600</v>
      </c>
      <c r="BK1366" t="s">
        <v>103</v>
      </c>
      <c r="BL1366">
        <f t="shared" si="758"/>
        <v>6</v>
      </c>
      <c r="BM1366" t="s">
        <v>104</v>
      </c>
      <c r="BN1366" t="s">
        <v>105</v>
      </c>
      <c r="BO1366" t="s">
        <v>106</v>
      </c>
      <c r="BP1366">
        <f t="shared" si="759"/>
        <v>6</v>
      </c>
      <c r="BQ1366">
        <v>520</v>
      </c>
      <c r="BR1366">
        <v>600</v>
      </c>
      <c r="BS1366">
        <v>80</v>
      </c>
      <c r="BT1366">
        <v>1200</v>
      </c>
      <c r="BU1366">
        <v>0</v>
      </c>
      <c r="BV1366">
        <v>0</v>
      </c>
      <c r="BW1366">
        <v>2</v>
      </c>
      <c r="BX1366">
        <v>1</v>
      </c>
      <c r="BY1366">
        <v>2</v>
      </c>
      <c r="BZ1366">
        <v>1</v>
      </c>
      <c r="CA1366" t="s">
        <v>97</v>
      </c>
      <c r="CB1366">
        <f t="shared" si="760"/>
        <v>5</v>
      </c>
      <c r="CC1366">
        <v>4</v>
      </c>
      <c r="CD1366" t="s">
        <v>107</v>
      </c>
      <c r="CE1366">
        <v>0</v>
      </c>
      <c r="CF1366" t="s">
        <v>83</v>
      </c>
      <c r="CG1366" t="s">
        <v>127</v>
      </c>
      <c r="CH1366">
        <f t="shared" si="761"/>
        <v>5</v>
      </c>
      <c r="CI1366">
        <v>2005</v>
      </c>
      <c r="CJ1366" t="s">
        <v>109</v>
      </c>
      <c r="CK1366">
        <f t="shared" si="762"/>
        <v>3</v>
      </c>
      <c r="CL1366">
        <v>2</v>
      </c>
      <c r="CM1366">
        <v>480</v>
      </c>
      <c r="CN1366" t="s">
        <v>98</v>
      </c>
      <c r="CO1366">
        <f t="shared" si="763"/>
        <v>4</v>
      </c>
      <c r="CP1366" t="s">
        <v>98</v>
      </c>
      <c r="CQ1366">
        <f t="shared" si="764"/>
        <v>4</v>
      </c>
      <c r="CR1366" t="s">
        <v>105</v>
      </c>
      <c r="CS1366">
        <f t="shared" si="765"/>
        <v>3</v>
      </c>
      <c r="CT1366">
        <v>0</v>
      </c>
      <c r="CU1366">
        <v>166</v>
      </c>
      <c r="CV1366">
        <v>0</v>
      </c>
      <c r="CW1366">
        <v>0</v>
      </c>
      <c r="CX1366">
        <v>0</v>
      </c>
      <c r="CY1366">
        <v>0</v>
      </c>
      <c r="CZ1366" t="s">
        <v>83</v>
      </c>
      <c r="DA1366" t="s">
        <v>83</v>
      </c>
      <c r="DB1366">
        <f t="shared" si="766"/>
        <v>5</v>
      </c>
      <c r="DC1366" t="s">
        <v>83</v>
      </c>
      <c r="DD1366">
        <v>0</v>
      </c>
      <c r="DE1366">
        <v>4</v>
      </c>
      <c r="DF1366">
        <v>2006</v>
      </c>
      <c r="DG1366">
        <f t="shared" si="769"/>
        <v>17</v>
      </c>
      <c r="DH1366" t="s">
        <v>110</v>
      </c>
      <c r="DI1366">
        <f t="shared" si="767"/>
        <v>4</v>
      </c>
      <c r="DJ1366" t="s">
        <v>128</v>
      </c>
      <c r="DK1366">
        <f t="shared" si="768"/>
        <v>3</v>
      </c>
      <c r="DL1366">
        <v>144152</v>
      </c>
    </row>
    <row r="1367" spans="1:116" x14ac:dyDescent="0.35">
      <c r="A1367">
        <v>1366</v>
      </c>
      <c r="B1367">
        <v>60</v>
      </c>
      <c r="C1367" t="s">
        <v>192</v>
      </c>
      <c r="D1367">
        <f t="shared" si="735"/>
        <v>5</v>
      </c>
      <c r="E1367" t="s">
        <v>83</v>
      </c>
      <c r="F1367">
        <v>7500</v>
      </c>
      <c r="G1367" t="s">
        <v>82</v>
      </c>
      <c r="H1367">
        <f t="shared" si="736"/>
        <v>2</v>
      </c>
      <c r="I1367" t="s">
        <v>83</v>
      </c>
      <c r="J1367" t="str">
        <f t="shared" si="737"/>
        <v/>
      </c>
      <c r="K1367" t="s">
        <v>84</v>
      </c>
      <c r="L1367">
        <f t="shared" si="738"/>
        <v>1</v>
      </c>
      <c r="M1367" t="s">
        <v>85</v>
      </c>
      <c r="N1367">
        <f t="shared" si="739"/>
        <v>2</v>
      </c>
      <c r="O1367" t="s">
        <v>86</v>
      </c>
      <c r="P1367">
        <f t="shared" si="740"/>
        <v>4</v>
      </c>
      <c r="Q1367" t="s">
        <v>87</v>
      </c>
      <c r="R1367">
        <f t="shared" si="741"/>
        <v>4</v>
      </c>
      <c r="S1367" t="s">
        <v>88</v>
      </c>
      <c r="T1367">
        <f t="shared" si="742"/>
        <v>3</v>
      </c>
      <c r="U1367" t="s">
        <v>136</v>
      </c>
      <c r="V1367">
        <f t="shared" si="743"/>
        <v>18</v>
      </c>
      <c r="W1367" t="s">
        <v>90</v>
      </c>
      <c r="X1367">
        <f t="shared" si="744"/>
        <v>7</v>
      </c>
      <c r="Y1367" t="s">
        <v>90</v>
      </c>
      <c r="Z1367">
        <f t="shared" si="745"/>
        <v>7</v>
      </c>
      <c r="AA1367" t="s">
        <v>91</v>
      </c>
      <c r="AB1367">
        <f t="shared" si="746"/>
        <v>3</v>
      </c>
      <c r="AC1367" t="s">
        <v>92</v>
      </c>
      <c r="AD1367">
        <f t="shared" si="747"/>
        <v>8</v>
      </c>
      <c r="AE1367">
        <v>7</v>
      </c>
      <c r="AF1367">
        <v>5</v>
      </c>
      <c r="AG1367">
        <v>2000</v>
      </c>
      <c r="AH1367">
        <v>2000</v>
      </c>
      <c r="AI1367" t="s">
        <v>93</v>
      </c>
      <c r="AJ1367">
        <f t="shared" si="748"/>
        <v>5</v>
      </c>
      <c r="AK1367" t="s">
        <v>94</v>
      </c>
      <c r="AL1367">
        <f t="shared" si="749"/>
        <v>8</v>
      </c>
      <c r="AM1367" t="s">
        <v>95</v>
      </c>
      <c r="AN1367">
        <f t="shared" si="750"/>
        <v>14</v>
      </c>
      <c r="AO1367" t="s">
        <v>95</v>
      </c>
      <c r="AP1367" t="s">
        <v>117</v>
      </c>
      <c r="AQ1367">
        <f t="shared" si="751"/>
        <v>2</v>
      </c>
      <c r="AR1367">
        <v>0</v>
      </c>
      <c r="AS1367" t="s">
        <v>97</v>
      </c>
      <c r="AT1367">
        <f t="shared" si="752"/>
        <v>4</v>
      </c>
      <c r="AU1367" t="s">
        <v>98</v>
      </c>
      <c r="AV1367">
        <f t="shared" si="753"/>
        <v>3</v>
      </c>
      <c r="AW1367" t="s">
        <v>99</v>
      </c>
      <c r="AX1367">
        <f t="shared" si="754"/>
        <v>6</v>
      </c>
      <c r="AY1367" t="s">
        <v>97</v>
      </c>
      <c r="AZ1367">
        <f t="shared" si="755"/>
        <v>5</v>
      </c>
      <c r="BA1367" t="s">
        <v>98</v>
      </c>
      <c r="BB1367">
        <f t="shared" si="756"/>
        <v>4</v>
      </c>
      <c r="BC1367" t="s">
        <v>100</v>
      </c>
      <c r="BD1367" t="s">
        <v>101</v>
      </c>
      <c r="BE1367">
        <f t="shared" si="757"/>
        <v>7</v>
      </c>
      <c r="BF1367">
        <v>533</v>
      </c>
      <c r="BG1367" t="s">
        <v>102</v>
      </c>
      <c r="BH1367">
        <v>0</v>
      </c>
      <c r="BI1367">
        <v>281</v>
      </c>
      <c r="BJ1367">
        <v>814</v>
      </c>
      <c r="BK1367" t="s">
        <v>103</v>
      </c>
      <c r="BL1367">
        <f t="shared" si="758"/>
        <v>6</v>
      </c>
      <c r="BM1367" t="s">
        <v>104</v>
      </c>
      <c r="BN1367" t="s">
        <v>105</v>
      </c>
      <c r="BO1367" t="s">
        <v>106</v>
      </c>
      <c r="BP1367">
        <f t="shared" si="759"/>
        <v>6</v>
      </c>
      <c r="BQ1367">
        <v>814</v>
      </c>
      <c r="BR1367">
        <v>860</v>
      </c>
      <c r="BS1367">
        <v>0</v>
      </c>
      <c r="BT1367">
        <v>1674</v>
      </c>
      <c r="BU1367">
        <v>1</v>
      </c>
      <c r="BV1367">
        <v>0</v>
      </c>
      <c r="BW1367">
        <v>2</v>
      </c>
      <c r="BX1367">
        <v>1</v>
      </c>
      <c r="BY1367">
        <v>3</v>
      </c>
      <c r="BZ1367">
        <v>1</v>
      </c>
      <c r="CA1367" t="s">
        <v>97</v>
      </c>
      <c r="CB1367">
        <f t="shared" si="760"/>
        <v>5</v>
      </c>
      <c r="CC1367">
        <v>7</v>
      </c>
      <c r="CD1367" t="s">
        <v>107</v>
      </c>
      <c r="CE1367">
        <v>0</v>
      </c>
      <c r="CF1367" t="s">
        <v>83</v>
      </c>
      <c r="CG1367" t="s">
        <v>108</v>
      </c>
      <c r="CH1367">
        <f t="shared" si="761"/>
        <v>6</v>
      </c>
      <c r="CI1367">
        <v>2000</v>
      </c>
      <c r="CJ1367" t="s">
        <v>109</v>
      </c>
      <c r="CK1367">
        <f t="shared" si="762"/>
        <v>3</v>
      </c>
      <c r="CL1367">
        <v>2</v>
      </c>
      <c r="CM1367">
        <v>663</v>
      </c>
      <c r="CN1367" t="s">
        <v>98</v>
      </c>
      <c r="CO1367">
        <f t="shared" si="763"/>
        <v>4</v>
      </c>
      <c r="CP1367" t="s">
        <v>98</v>
      </c>
      <c r="CQ1367">
        <f t="shared" si="764"/>
        <v>4</v>
      </c>
      <c r="CR1367" t="s">
        <v>105</v>
      </c>
      <c r="CS1367">
        <f t="shared" si="765"/>
        <v>3</v>
      </c>
      <c r="CT1367">
        <v>0</v>
      </c>
      <c r="CU1367">
        <v>96</v>
      </c>
      <c r="CV1367">
        <v>0</v>
      </c>
      <c r="CW1367">
        <v>0</v>
      </c>
      <c r="CX1367">
        <v>0</v>
      </c>
      <c r="CY1367">
        <v>0</v>
      </c>
      <c r="CZ1367" t="s">
        <v>83</v>
      </c>
      <c r="DA1367" t="s">
        <v>83</v>
      </c>
      <c r="DB1367">
        <f t="shared" si="766"/>
        <v>5</v>
      </c>
      <c r="DC1367" t="s">
        <v>83</v>
      </c>
      <c r="DD1367">
        <v>0</v>
      </c>
      <c r="DE1367">
        <v>1</v>
      </c>
      <c r="DF1367">
        <v>2010</v>
      </c>
      <c r="DG1367">
        <f t="shared" si="769"/>
        <v>13</v>
      </c>
      <c r="DH1367" t="s">
        <v>110</v>
      </c>
      <c r="DI1367">
        <f t="shared" si="767"/>
        <v>4</v>
      </c>
      <c r="DJ1367" t="s">
        <v>111</v>
      </c>
      <c r="DK1367">
        <f t="shared" si="768"/>
        <v>5</v>
      </c>
      <c r="DL1367">
        <v>216000</v>
      </c>
    </row>
    <row r="1368" spans="1:116" x14ac:dyDescent="0.35">
      <c r="A1368">
        <v>1367</v>
      </c>
      <c r="B1368">
        <v>60</v>
      </c>
      <c r="C1368" t="s">
        <v>81</v>
      </c>
      <c r="D1368">
        <f t="shared" si="735"/>
        <v>4</v>
      </c>
      <c r="E1368">
        <v>68</v>
      </c>
      <c r="F1368">
        <v>9179</v>
      </c>
      <c r="G1368" t="s">
        <v>82</v>
      </c>
      <c r="H1368">
        <f t="shared" si="736"/>
        <v>2</v>
      </c>
      <c r="I1368" t="s">
        <v>83</v>
      </c>
      <c r="J1368" t="str">
        <f t="shared" si="737"/>
        <v/>
      </c>
      <c r="K1368" t="s">
        <v>120</v>
      </c>
      <c r="L1368">
        <f t="shared" si="738"/>
        <v>2</v>
      </c>
      <c r="M1368" t="s">
        <v>85</v>
      </c>
      <c r="N1368">
        <f t="shared" si="739"/>
        <v>2</v>
      </c>
      <c r="O1368" t="s">
        <v>86</v>
      </c>
      <c r="P1368">
        <f t="shared" si="740"/>
        <v>4</v>
      </c>
      <c r="Q1368" t="s">
        <v>87</v>
      </c>
      <c r="R1368">
        <f t="shared" si="741"/>
        <v>4</v>
      </c>
      <c r="S1368" t="s">
        <v>88</v>
      </c>
      <c r="T1368">
        <f t="shared" si="742"/>
        <v>3</v>
      </c>
      <c r="U1368" t="s">
        <v>89</v>
      </c>
      <c r="V1368">
        <f t="shared" si="743"/>
        <v>16</v>
      </c>
      <c r="W1368" t="s">
        <v>90</v>
      </c>
      <c r="X1368">
        <f t="shared" si="744"/>
        <v>7</v>
      </c>
      <c r="Y1368" t="s">
        <v>90</v>
      </c>
      <c r="Z1368">
        <f t="shared" si="745"/>
        <v>7</v>
      </c>
      <c r="AA1368" t="s">
        <v>91</v>
      </c>
      <c r="AB1368">
        <f t="shared" si="746"/>
        <v>3</v>
      </c>
      <c r="AC1368" t="s">
        <v>92</v>
      </c>
      <c r="AD1368">
        <f t="shared" si="747"/>
        <v>8</v>
      </c>
      <c r="AE1368">
        <v>7</v>
      </c>
      <c r="AF1368">
        <v>5</v>
      </c>
      <c r="AG1368">
        <v>1999</v>
      </c>
      <c r="AH1368">
        <v>1999</v>
      </c>
      <c r="AI1368" t="s">
        <v>93</v>
      </c>
      <c r="AJ1368">
        <f t="shared" si="748"/>
        <v>5</v>
      </c>
      <c r="AK1368" t="s">
        <v>94</v>
      </c>
      <c r="AL1368">
        <f t="shared" si="749"/>
        <v>8</v>
      </c>
      <c r="AM1368" t="s">
        <v>95</v>
      </c>
      <c r="AN1368">
        <f t="shared" si="750"/>
        <v>14</v>
      </c>
      <c r="AO1368" t="s">
        <v>95</v>
      </c>
      <c r="AP1368" t="s">
        <v>96</v>
      </c>
      <c r="AQ1368">
        <f t="shared" si="751"/>
        <v>4</v>
      </c>
      <c r="AR1368">
        <v>158</v>
      </c>
      <c r="AS1368" t="s">
        <v>97</v>
      </c>
      <c r="AT1368">
        <f t="shared" si="752"/>
        <v>4</v>
      </c>
      <c r="AU1368" t="s">
        <v>98</v>
      </c>
      <c r="AV1368">
        <f t="shared" si="753"/>
        <v>3</v>
      </c>
      <c r="AW1368" t="s">
        <v>99</v>
      </c>
      <c r="AX1368">
        <f t="shared" si="754"/>
        <v>6</v>
      </c>
      <c r="AY1368" t="s">
        <v>97</v>
      </c>
      <c r="AZ1368">
        <f t="shared" si="755"/>
        <v>5</v>
      </c>
      <c r="BA1368" t="s">
        <v>98</v>
      </c>
      <c r="BB1368">
        <f t="shared" si="756"/>
        <v>4</v>
      </c>
      <c r="BC1368" t="s">
        <v>100</v>
      </c>
      <c r="BD1368" t="s">
        <v>101</v>
      </c>
      <c r="BE1368">
        <f t="shared" si="757"/>
        <v>7</v>
      </c>
      <c r="BF1368">
        <v>633</v>
      </c>
      <c r="BG1368" t="s">
        <v>102</v>
      </c>
      <c r="BH1368">
        <v>0</v>
      </c>
      <c r="BI1368">
        <v>240</v>
      </c>
      <c r="BJ1368">
        <v>873</v>
      </c>
      <c r="BK1368" t="s">
        <v>103</v>
      </c>
      <c r="BL1368">
        <f t="shared" si="758"/>
        <v>6</v>
      </c>
      <c r="BM1368" t="s">
        <v>104</v>
      </c>
      <c r="BN1368" t="s">
        <v>105</v>
      </c>
      <c r="BO1368" t="s">
        <v>106</v>
      </c>
      <c r="BP1368">
        <f t="shared" si="759"/>
        <v>6</v>
      </c>
      <c r="BQ1368">
        <v>882</v>
      </c>
      <c r="BR1368">
        <v>908</v>
      </c>
      <c r="BS1368">
        <v>0</v>
      </c>
      <c r="BT1368">
        <v>1790</v>
      </c>
      <c r="BU1368">
        <v>1</v>
      </c>
      <c r="BV1368">
        <v>0</v>
      </c>
      <c r="BW1368">
        <v>2</v>
      </c>
      <c r="BX1368">
        <v>1</v>
      </c>
      <c r="BY1368">
        <v>3</v>
      </c>
      <c r="BZ1368">
        <v>1</v>
      </c>
      <c r="CA1368" t="s">
        <v>97</v>
      </c>
      <c r="CB1368">
        <f t="shared" si="760"/>
        <v>5</v>
      </c>
      <c r="CC1368">
        <v>7</v>
      </c>
      <c r="CD1368" t="s">
        <v>107</v>
      </c>
      <c r="CE1368">
        <v>0</v>
      </c>
      <c r="CF1368" t="s">
        <v>83</v>
      </c>
      <c r="CG1368" t="s">
        <v>108</v>
      </c>
      <c r="CH1368">
        <f t="shared" si="761"/>
        <v>6</v>
      </c>
      <c r="CI1368">
        <v>1999</v>
      </c>
      <c r="CJ1368" t="s">
        <v>109</v>
      </c>
      <c r="CK1368">
        <f t="shared" si="762"/>
        <v>3</v>
      </c>
      <c r="CL1368">
        <v>2</v>
      </c>
      <c r="CM1368">
        <v>588</v>
      </c>
      <c r="CN1368" t="s">
        <v>98</v>
      </c>
      <c r="CO1368">
        <f t="shared" si="763"/>
        <v>4</v>
      </c>
      <c r="CP1368" t="s">
        <v>98</v>
      </c>
      <c r="CQ1368">
        <f t="shared" si="764"/>
        <v>4</v>
      </c>
      <c r="CR1368" t="s">
        <v>105</v>
      </c>
      <c r="CS1368">
        <f t="shared" si="765"/>
        <v>3</v>
      </c>
      <c r="CT1368">
        <v>0</v>
      </c>
      <c r="CU1368">
        <v>88</v>
      </c>
      <c r="CV1368">
        <v>0</v>
      </c>
      <c r="CW1368">
        <v>0</v>
      </c>
      <c r="CX1368">
        <v>0</v>
      </c>
      <c r="CY1368">
        <v>0</v>
      </c>
      <c r="CZ1368" t="s">
        <v>83</v>
      </c>
      <c r="DA1368" t="s">
        <v>83</v>
      </c>
      <c r="DB1368">
        <f t="shared" si="766"/>
        <v>5</v>
      </c>
      <c r="DC1368" t="s">
        <v>83</v>
      </c>
      <c r="DD1368">
        <v>0</v>
      </c>
      <c r="DE1368">
        <v>6</v>
      </c>
      <c r="DF1368">
        <v>2008</v>
      </c>
      <c r="DG1368">
        <f t="shared" si="769"/>
        <v>15</v>
      </c>
      <c r="DH1368" t="s">
        <v>110</v>
      </c>
      <c r="DI1368">
        <f t="shared" si="767"/>
        <v>4</v>
      </c>
      <c r="DJ1368" t="s">
        <v>128</v>
      </c>
      <c r="DK1368">
        <f t="shared" si="768"/>
        <v>3</v>
      </c>
      <c r="DL1368">
        <v>193000</v>
      </c>
    </row>
    <row r="1369" spans="1:116" x14ac:dyDescent="0.35">
      <c r="A1369">
        <v>1368</v>
      </c>
      <c r="B1369">
        <v>160</v>
      </c>
      <c r="C1369" t="s">
        <v>142</v>
      </c>
      <c r="D1369">
        <f t="shared" si="735"/>
        <v>2</v>
      </c>
      <c r="E1369">
        <v>41</v>
      </c>
      <c r="F1369">
        <v>2665</v>
      </c>
      <c r="G1369" t="s">
        <v>82</v>
      </c>
      <c r="H1369">
        <f t="shared" si="736"/>
        <v>2</v>
      </c>
      <c r="I1369" t="s">
        <v>83</v>
      </c>
      <c r="J1369" t="str">
        <f t="shared" si="737"/>
        <v/>
      </c>
      <c r="K1369" t="s">
        <v>84</v>
      </c>
      <c r="L1369">
        <f t="shared" si="738"/>
        <v>1</v>
      </c>
      <c r="M1369" t="s">
        <v>85</v>
      </c>
      <c r="N1369">
        <f t="shared" si="739"/>
        <v>2</v>
      </c>
      <c r="O1369" t="s">
        <v>86</v>
      </c>
      <c r="P1369">
        <f t="shared" si="740"/>
        <v>4</v>
      </c>
      <c r="Q1369" t="s">
        <v>87</v>
      </c>
      <c r="R1369">
        <f t="shared" si="741"/>
        <v>4</v>
      </c>
      <c r="S1369" t="s">
        <v>88</v>
      </c>
      <c r="T1369">
        <f t="shared" si="742"/>
        <v>3</v>
      </c>
      <c r="U1369" t="s">
        <v>178</v>
      </c>
      <c r="V1369">
        <f t="shared" si="743"/>
        <v>21</v>
      </c>
      <c r="W1369" t="s">
        <v>90</v>
      </c>
      <c r="X1369">
        <f t="shared" si="744"/>
        <v>7</v>
      </c>
      <c r="Y1369" t="s">
        <v>90</v>
      </c>
      <c r="Z1369">
        <f t="shared" si="745"/>
        <v>7</v>
      </c>
      <c r="AA1369" t="s">
        <v>179</v>
      </c>
      <c r="AB1369">
        <f t="shared" si="746"/>
        <v>4</v>
      </c>
      <c r="AC1369" t="s">
        <v>92</v>
      </c>
      <c r="AD1369">
        <f t="shared" si="747"/>
        <v>8</v>
      </c>
      <c r="AE1369">
        <v>5</v>
      </c>
      <c r="AF1369">
        <v>6</v>
      </c>
      <c r="AG1369">
        <v>1977</v>
      </c>
      <c r="AH1369">
        <v>1977</v>
      </c>
      <c r="AI1369" t="s">
        <v>93</v>
      </c>
      <c r="AJ1369">
        <f t="shared" si="748"/>
        <v>5</v>
      </c>
      <c r="AK1369" t="s">
        <v>94</v>
      </c>
      <c r="AL1369">
        <f t="shared" si="749"/>
        <v>8</v>
      </c>
      <c r="AM1369" t="s">
        <v>180</v>
      </c>
      <c r="AN1369">
        <f t="shared" si="750"/>
        <v>15</v>
      </c>
      <c r="AO1369" t="s">
        <v>181</v>
      </c>
      <c r="AP1369" t="s">
        <v>117</v>
      </c>
      <c r="AQ1369">
        <f t="shared" si="751"/>
        <v>2</v>
      </c>
      <c r="AR1369">
        <v>0</v>
      </c>
      <c r="AS1369" t="s">
        <v>98</v>
      </c>
      <c r="AT1369">
        <f t="shared" si="752"/>
        <v>3</v>
      </c>
      <c r="AU1369" t="s">
        <v>98</v>
      </c>
      <c r="AV1369">
        <f t="shared" si="753"/>
        <v>3</v>
      </c>
      <c r="AW1369" t="s">
        <v>99</v>
      </c>
      <c r="AX1369">
        <f t="shared" si="754"/>
        <v>6</v>
      </c>
      <c r="AY1369" t="s">
        <v>98</v>
      </c>
      <c r="AZ1369">
        <f t="shared" si="755"/>
        <v>4</v>
      </c>
      <c r="BA1369" t="s">
        <v>98</v>
      </c>
      <c r="BB1369">
        <f t="shared" si="756"/>
        <v>4</v>
      </c>
      <c r="BC1369" t="s">
        <v>100</v>
      </c>
      <c r="BD1369" t="s">
        <v>119</v>
      </c>
      <c r="BE1369">
        <f t="shared" si="757"/>
        <v>4</v>
      </c>
      <c r="BF1369">
        <v>548</v>
      </c>
      <c r="BG1369" t="s">
        <v>153</v>
      </c>
      <c r="BH1369">
        <v>173</v>
      </c>
      <c r="BI1369">
        <v>36</v>
      </c>
      <c r="BJ1369">
        <v>757</v>
      </c>
      <c r="BK1369" t="s">
        <v>103</v>
      </c>
      <c r="BL1369">
        <f t="shared" si="758"/>
        <v>6</v>
      </c>
      <c r="BM1369" t="s">
        <v>104</v>
      </c>
      <c r="BN1369" t="s">
        <v>105</v>
      </c>
      <c r="BO1369" t="s">
        <v>106</v>
      </c>
      <c r="BP1369">
        <f t="shared" si="759"/>
        <v>6</v>
      </c>
      <c r="BQ1369">
        <v>925</v>
      </c>
      <c r="BR1369">
        <v>550</v>
      </c>
      <c r="BS1369">
        <v>0</v>
      </c>
      <c r="BT1369">
        <v>1475</v>
      </c>
      <c r="BU1369">
        <v>0</v>
      </c>
      <c r="BV1369">
        <v>0</v>
      </c>
      <c r="BW1369">
        <v>2</v>
      </c>
      <c r="BX1369">
        <v>0</v>
      </c>
      <c r="BY1369">
        <v>4</v>
      </c>
      <c r="BZ1369">
        <v>1</v>
      </c>
      <c r="CA1369" t="s">
        <v>98</v>
      </c>
      <c r="CB1369">
        <f t="shared" si="760"/>
        <v>4</v>
      </c>
      <c r="CC1369">
        <v>6</v>
      </c>
      <c r="CD1369" t="s">
        <v>107</v>
      </c>
      <c r="CE1369">
        <v>1</v>
      </c>
      <c r="CF1369" t="s">
        <v>98</v>
      </c>
      <c r="CG1369" t="s">
        <v>108</v>
      </c>
      <c r="CH1369">
        <f t="shared" si="761"/>
        <v>6</v>
      </c>
      <c r="CI1369">
        <v>1977</v>
      </c>
      <c r="CJ1369" t="s">
        <v>109</v>
      </c>
      <c r="CK1369">
        <f t="shared" si="762"/>
        <v>3</v>
      </c>
      <c r="CL1369">
        <v>1</v>
      </c>
      <c r="CM1369">
        <v>336</v>
      </c>
      <c r="CN1369" t="s">
        <v>98</v>
      </c>
      <c r="CO1369">
        <f t="shared" si="763"/>
        <v>4</v>
      </c>
      <c r="CP1369" t="s">
        <v>98</v>
      </c>
      <c r="CQ1369">
        <f t="shared" si="764"/>
        <v>4</v>
      </c>
      <c r="CR1369" t="s">
        <v>105</v>
      </c>
      <c r="CS1369">
        <f t="shared" si="765"/>
        <v>3</v>
      </c>
      <c r="CT1369">
        <v>104</v>
      </c>
      <c r="CU1369">
        <v>26</v>
      </c>
      <c r="CV1369">
        <v>0</v>
      </c>
      <c r="CW1369">
        <v>0</v>
      </c>
      <c r="CX1369">
        <v>0</v>
      </c>
      <c r="CY1369">
        <v>0</v>
      </c>
      <c r="CZ1369" t="s">
        <v>83</v>
      </c>
      <c r="DA1369" t="s">
        <v>83</v>
      </c>
      <c r="DB1369">
        <f t="shared" si="766"/>
        <v>5</v>
      </c>
      <c r="DC1369" t="s">
        <v>83</v>
      </c>
      <c r="DD1369">
        <v>0</v>
      </c>
      <c r="DE1369">
        <v>7</v>
      </c>
      <c r="DF1369">
        <v>2006</v>
      </c>
      <c r="DG1369">
        <f t="shared" si="769"/>
        <v>17</v>
      </c>
      <c r="DH1369" t="s">
        <v>110</v>
      </c>
      <c r="DI1369">
        <f t="shared" si="767"/>
        <v>4</v>
      </c>
      <c r="DJ1369" t="s">
        <v>111</v>
      </c>
      <c r="DK1369">
        <f t="shared" si="768"/>
        <v>5</v>
      </c>
      <c r="DL1369">
        <v>127000</v>
      </c>
    </row>
    <row r="1370" spans="1:116" x14ac:dyDescent="0.35">
      <c r="A1370">
        <v>1369</v>
      </c>
      <c r="B1370">
        <v>120</v>
      </c>
      <c r="C1370" t="s">
        <v>142</v>
      </c>
      <c r="D1370">
        <f t="shared" si="735"/>
        <v>2</v>
      </c>
      <c r="E1370" t="s">
        <v>83</v>
      </c>
      <c r="F1370">
        <v>4435</v>
      </c>
      <c r="G1370" t="s">
        <v>82</v>
      </c>
      <c r="H1370">
        <f t="shared" si="736"/>
        <v>2</v>
      </c>
      <c r="I1370" t="s">
        <v>83</v>
      </c>
      <c r="J1370" t="str">
        <f t="shared" si="737"/>
        <v/>
      </c>
      <c r="K1370" t="s">
        <v>84</v>
      </c>
      <c r="L1370">
        <f t="shared" si="738"/>
        <v>1</v>
      </c>
      <c r="M1370" t="s">
        <v>85</v>
      </c>
      <c r="N1370">
        <f t="shared" si="739"/>
        <v>2</v>
      </c>
      <c r="O1370" t="s">
        <v>86</v>
      </c>
      <c r="P1370">
        <f t="shared" si="740"/>
        <v>4</v>
      </c>
      <c r="Q1370" t="s">
        <v>87</v>
      </c>
      <c r="R1370">
        <f t="shared" si="741"/>
        <v>4</v>
      </c>
      <c r="S1370" t="s">
        <v>88</v>
      </c>
      <c r="T1370">
        <f t="shared" si="742"/>
        <v>3</v>
      </c>
      <c r="U1370" t="s">
        <v>89</v>
      </c>
      <c r="V1370">
        <f t="shared" si="743"/>
        <v>16</v>
      </c>
      <c r="W1370" t="s">
        <v>90</v>
      </c>
      <c r="X1370">
        <f t="shared" si="744"/>
        <v>7</v>
      </c>
      <c r="Y1370" t="s">
        <v>90</v>
      </c>
      <c r="Z1370">
        <f t="shared" si="745"/>
        <v>7</v>
      </c>
      <c r="AA1370" t="s">
        <v>179</v>
      </c>
      <c r="AB1370">
        <f t="shared" si="746"/>
        <v>4</v>
      </c>
      <c r="AC1370" t="s">
        <v>115</v>
      </c>
      <c r="AD1370">
        <f t="shared" si="747"/>
        <v>4</v>
      </c>
      <c r="AE1370">
        <v>6</v>
      </c>
      <c r="AF1370">
        <v>5</v>
      </c>
      <c r="AG1370">
        <v>2003</v>
      </c>
      <c r="AH1370">
        <v>2004</v>
      </c>
      <c r="AI1370" t="s">
        <v>93</v>
      </c>
      <c r="AJ1370">
        <f t="shared" si="748"/>
        <v>5</v>
      </c>
      <c r="AK1370" t="s">
        <v>94</v>
      </c>
      <c r="AL1370">
        <f t="shared" si="749"/>
        <v>8</v>
      </c>
      <c r="AM1370" t="s">
        <v>95</v>
      </c>
      <c r="AN1370">
        <f t="shared" si="750"/>
        <v>14</v>
      </c>
      <c r="AO1370" t="s">
        <v>95</v>
      </c>
      <c r="AP1370" t="s">
        <v>96</v>
      </c>
      <c r="AQ1370">
        <f t="shared" si="751"/>
        <v>4</v>
      </c>
      <c r="AR1370">
        <v>170</v>
      </c>
      <c r="AS1370" t="s">
        <v>97</v>
      </c>
      <c r="AT1370">
        <f t="shared" si="752"/>
        <v>4</v>
      </c>
      <c r="AU1370" t="s">
        <v>98</v>
      </c>
      <c r="AV1370">
        <f t="shared" si="753"/>
        <v>3</v>
      </c>
      <c r="AW1370" t="s">
        <v>99</v>
      </c>
      <c r="AX1370">
        <f t="shared" si="754"/>
        <v>6</v>
      </c>
      <c r="AY1370" t="s">
        <v>97</v>
      </c>
      <c r="AZ1370">
        <f t="shared" si="755"/>
        <v>5</v>
      </c>
      <c r="BA1370" t="s">
        <v>98</v>
      </c>
      <c r="BB1370">
        <f t="shared" si="756"/>
        <v>4</v>
      </c>
      <c r="BC1370" t="s">
        <v>130</v>
      </c>
      <c r="BD1370" t="s">
        <v>101</v>
      </c>
      <c r="BE1370">
        <f t="shared" si="757"/>
        <v>7</v>
      </c>
      <c r="BF1370">
        <v>685</v>
      </c>
      <c r="BG1370" t="s">
        <v>102</v>
      </c>
      <c r="BH1370">
        <v>0</v>
      </c>
      <c r="BI1370">
        <v>163</v>
      </c>
      <c r="BJ1370">
        <v>848</v>
      </c>
      <c r="BK1370" t="s">
        <v>103</v>
      </c>
      <c r="BL1370">
        <f t="shared" si="758"/>
        <v>6</v>
      </c>
      <c r="BM1370" t="s">
        <v>104</v>
      </c>
      <c r="BN1370" t="s">
        <v>105</v>
      </c>
      <c r="BO1370" t="s">
        <v>106</v>
      </c>
      <c r="BP1370">
        <f t="shared" si="759"/>
        <v>6</v>
      </c>
      <c r="BQ1370">
        <v>848</v>
      </c>
      <c r="BR1370">
        <v>0</v>
      </c>
      <c r="BS1370">
        <v>0</v>
      </c>
      <c r="BT1370">
        <v>848</v>
      </c>
      <c r="BU1370">
        <v>1</v>
      </c>
      <c r="BV1370">
        <v>0</v>
      </c>
      <c r="BW1370">
        <v>1</v>
      </c>
      <c r="BX1370">
        <v>0</v>
      </c>
      <c r="BY1370">
        <v>1</v>
      </c>
      <c r="BZ1370">
        <v>1</v>
      </c>
      <c r="CA1370" t="s">
        <v>97</v>
      </c>
      <c r="CB1370">
        <f t="shared" si="760"/>
        <v>5</v>
      </c>
      <c r="CC1370">
        <v>4</v>
      </c>
      <c r="CD1370" t="s">
        <v>107</v>
      </c>
      <c r="CE1370">
        <v>0</v>
      </c>
      <c r="CF1370" t="s">
        <v>83</v>
      </c>
      <c r="CG1370" t="s">
        <v>108</v>
      </c>
      <c r="CH1370">
        <f t="shared" si="761"/>
        <v>6</v>
      </c>
      <c r="CI1370">
        <v>2003</v>
      </c>
      <c r="CJ1370" t="s">
        <v>157</v>
      </c>
      <c r="CK1370">
        <f t="shared" si="762"/>
        <v>4</v>
      </c>
      <c r="CL1370">
        <v>2</v>
      </c>
      <c r="CM1370">
        <v>420</v>
      </c>
      <c r="CN1370" t="s">
        <v>98</v>
      </c>
      <c r="CO1370">
        <f t="shared" si="763"/>
        <v>4</v>
      </c>
      <c r="CP1370" t="s">
        <v>98</v>
      </c>
      <c r="CQ1370">
        <f t="shared" si="764"/>
        <v>4</v>
      </c>
      <c r="CR1370" t="s">
        <v>105</v>
      </c>
      <c r="CS1370">
        <f t="shared" si="765"/>
        <v>3</v>
      </c>
      <c r="CT1370">
        <v>140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 t="s">
        <v>83</v>
      </c>
      <c r="DA1370" t="s">
        <v>83</v>
      </c>
      <c r="DB1370">
        <f t="shared" si="766"/>
        <v>5</v>
      </c>
      <c r="DC1370" t="s">
        <v>83</v>
      </c>
      <c r="DD1370">
        <v>0</v>
      </c>
      <c r="DE1370">
        <v>6</v>
      </c>
      <c r="DF1370">
        <v>2009</v>
      </c>
      <c r="DG1370">
        <f t="shared" si="769"/>
        <v>14</v>
      </c>
      <c r="DH1370" t="s">
        <v>110</v>
      </c>
      <c r="DI1370">
        <f t="shared" si="767"/>
        <v>4</v>
      </c>
      <c r="DJ1370" t="s">
        <v>111</v>
      </c>
      <c r="DK1370">
        <f t="shared" si="768"/>
        <v>5</v>
      </c>
      <c r="DL1370">
        <v>144000</v>
      </c>
    </row>
    <row r="1371" spans="1:116" x14ac:dyDescent="0.35">
      <c r="A1371">
        <v>1370</v>
      </c>
      <c r="B1371">
        <v>20</v>
      </c>
      <c r="C1371" t="s">
        <v>81</v>
      </c>
      <c r="D1371">
        <f t="shared" si="735"/>
        <v>4</v>
      </c>
      <c r="E1371">
        <v>48</v>
      </c>
      <c r="F1371">
        <v>10635</v>
      </c>
      <c r="G1371" t="s">
        <v>82</v>
      </c>
      <c r="H1371">
        <f t="shared" si="736"/>
        <v>2</v>
      </c>
      <c r="I1371" t="s">
        <v>83</v>
      </c>
      <c r="J1371" t="str">
        <f t="shared" si="737"/>
        <v/>
      </c>
      <c r="K1371" t="s">
        <v>160</v>
      </c>
      <c r="L1371">
        <f t="shared" si="738"/>
        <v>4</v>
      </c>
      <c r="M1371" t="s">
        <v>85</v>
      </c>
      <c r="N1371">
        <f t="shared" si="739"/>
        <v>2</v>
      </c>
      <c r="O1371" t="s">
        <v>86</v>
      </c>
      <c r="P1371">
        <f t="shared" si="740"/>
        <v>4</v>
      </c>
      <c r="Q1371" t="s">
        <v>112</v>
      </c>
      <c r="R1371">
        <f t="shared" si="741"/>
        <v>3</v>
      </c>
      <c r="S1371" t="s">
        <v>88</v>
      </c>
      <c r="T1371">
        <f t="shared" si="742"/>
        <v>3</v>
      </c>
      <c r="U1371" t="s">
        <v>89</v>
      </c>
      <c r="V1371">
        <f t="shared" si="743"/>
        <v>16</v>
      </c>
      <c r="W1371" t="s">
        <v>90</v>
      </c>
      <c r="X1371">
        <f t="shared" si="744"/>
        <v>7</v>
      </c>
      <c r="Y1371" t="s">
        <v>90</v>
      </c>
      <c r="Z1371">
        <f t="shared" si="745"/>
        <v>7</v>
      </c>
      <c r="AA1371" t="s">
        <v>91</v>
      </c>
      <c r="AB1371">
        <f t="shared" si="746"/>
        <v>3</v>
      </c>
      <c r="AC1371" t="s">
        <v>115</v>
      </c>
      <c r="AD1371">
        <f t="shared" si="747"/>
        <v>4</v>
      </c>
      <c r="AE1371">
        <v>8</v>
      </c>
      <c r="AF1371">
        <v>5</v>
      </c>
      <c r="AG1371">
        <v>2003</v>
      </c>
      <c r="AH1371">
        <v>2003</v>
      </c>
      <c r="AI1371" t="s">
        <v>152</v>
      </c>
      <c r="AJ1371">
        <f t="shared" si="748"/>
        <v>6</v>
      </c>
      <c r="AK1371" t="s">
        <v>94</v>
      </c>
      <c r="AL1371">
        <f t="shared" si="749"/>
        <v>8</v>
      </c>
      <c r="AM1371" t="s">
        <v>95</v>
      </c>
      <c r="AN1371">
        <f t="shared" si="750"/>
        <v>14</v>
      </c>
      <c r="AO1371" t="s">
        <v>95</v>
      </c>
      <c r="AP1371" t="s">
        <v>96</v>
      </c>
      <c r="AQ1371">
        <f t="shared" si="751"/>
        <v>4</v>
      </c>
      <c r="AR1371">
        <v>171</v>
      </c>
      <c r="AS1371" t="s">
        <v>97</v>
      </c>
      <c r="AT1371">
        <f t="shared" si="752"/>
        <v>4</v>
      </c>
      <c r="AU1371" t="s">
        <v>98</v>
      </c>
      <c r="AV1371">
        <f t="shared" si="753"/>
        <v>3</v>
      </c>
      <c r="AW1371" t="s">
        <v>99</v>
      </c>
      <c r="AX1371">
        <f t="shared" si="754"/>
        <v>6</v>
      </c>
      <c r="AY1371" t="s">
        <v>97</v>
      </c>
      <c r="AZ1371">
        <f t="shared" si="755"/>
        <v>5</v>
      </c>
      <c r="BA1371" t="s">
        <v>98</v>
      </c>
      <c r="BB1371">
        <f t="shared" si="756"/>
        <v>4</v>
      </c>
      <c r="BC1371" t="s">
        <v>130</v>
      </c>
      <c r="BD1371" t="s">
        <v>141</v>
      </c>
      <c r="BE1371">
        <f t="shared" si="757"/>
        <v>3</v>
      </c>
      <c r="BF1371">
        <v>370</v>
      </c>
      <c r="BG1371" t="s">
        <v>101</v>
      </c>
      <c r="BH1371">
        <v>972</v>
      </c>
      <c r="BI1371">
        <v>315</v>
      </c>
      <c r="BJ1371">
        <v>1657</v>
      </c>
      <c r="BK1371" t="s">
        <v>103</v>
      </c>
      <c r="BL1371">
        <f t="shared" si="758"/>
        <v>6</v>
      </c>
      <c r="BM1371" t="s">
        <v>104</v>
      </c>
      <c r="BN1371" t="s">
        <v>105</v>
      </c>
      <c r="BO1371" t="s">
        <v>106</v>
      </c>
      <c r="BP1371">
        <f t="shared" si="759"/>
        <v>6</v>
      </c>
      <c r="BQ1371">
        <v>1668</v>
      </c>
      <c r="BR1371">
        <v>0</v>
      </c>
      <c r="BS1371">
        <v>0</v>
      </c>
      <c r="BT1371">
        <v>1668</v>
      </c>
      <c r="BU1371">
        <v>1</v>
      </c>
      <c r="BV1371">
        <v>0</v>
      </c>
      <c r="BW1371">
        <v>2</v>
      </c>
      <c r="BX1371">
        <v>0</v>
      </c>
      <c r="BY1371">
        <v>3</v>
      </c>
      <c r="BZ1371">
        <v>1</v>
      </c>
      <c r="CA1371" t="s">
        <v>97</v>
      </c>
      <c r="CB1371">
        <f t="shared" si="760"/>
        <v>5</v>
      </c>
      <c r="CC1371">
        <v>8</v>
      </c>
      <c r="CD1371" t="s">
        <v>107</v>
      </c>
      <c r="CE1371">
        <v>1</v>
      </c>
      <c r="CF1371" t="s">
        <v>98</v>
      </c>
      <c r="CG1371" t="s">
        <v>108</v>
      </c>
      <c r="CH1371">
        <f t="shared" si="761"/>
        <v>6</v>
      </c>
      <c r="CI1371">
        <v>2003</v>
      </c>
      <c r="CJ1371" t="s">
        <v>157</v>
      </c>
      <c r="CK1371">
        <f t="shared" si="762"/>
        <v>4</v>
      </c>
      <c r="CL1371">
        <v>2</v>
      </c>
      <c r="CM1371">
        <v>502</v>
      </c>
      <c r="CN1371" t="s">
        <v>98</v>
      </c>
      <c r="CO1371">
        <f t="shared" si="763"/>
        <v>4</v>
      </c>
      <c r="CP1371" t="s">
        <v>98</v>
      </c>
      <c r="CQ1371">
        <f t="shared" si="764"/>
        <v>4</v>
      </c>
      <c r="CR1371" t="s">
        <v>105</v>
      </c>
      <c r="CS1371">
        <f t="shared" si="765"/>
        <v>3</v>
      </c>
      <c r="CT1371">
        <v>0</v>
      </c>
      <c r="CU1371">
        <v>262</v>
      </c>
      <c r="CV1371">
        <v>0</v>
      </c>
      <c r="CW1371">
        <v>0</v>
      </c>
      <c r="CX1371">
        <v>0</v>
      </c>
      <c r="CY1371">
        <v>0</v>
      </c>
      <c r="CZ1371" t="s">
        <v>83</v>
      </c>
      <c r="DA1371" t="s">
        <v>83</v>
      </c>
      <c r="DB1371">
        <f t="shared" si="766"/>
        <v>5</v>
      </c>
      <c r="DC1371" t="s">
        <v>83</v>
      </c>
      <c r="DD1371">
        <v>0</v>
      </c>
      <c r="DE1371">
        <v>5</v>
      </c>
      <c r="DF1371">
        <v>2010</v>
      </c>
      <c r="DG1371">
        <f t="shared" si="769"/>
        <v>13</v>
      </c>
      <c r="DH1371" t="s">
        <v>110</v>
      </c>
      <c r="DI1371">
        <f t="shared" si="767"/>
        <v>4</v>
      </c>
      <c r="DJ1371" t="s">
        <v>111</v>
      </c>
      <c r="DK1371">
        <f t="shared" si="768"/>
        <v>5</v>
      </c>
      <c r="DL1371">
        <v>232000</v>
      </c>
    </row>
    <row r="1372" spans="1:116" x14ac:dyDescent="0.35">
      <c r="A1372">
        <v>1371</v>
      </c>
      <c r="B1372">
        <v>50</v>
      </c>
      <c r="C1372" t="s">
        <v>81</v>
      </c>
      <c r="D1372">
        <f t="shared" si="735"/>
        <v>4</v>
      </c>
      <c r="E1372">
        <v>90</v>
      </c>
      <c r="F1372">
        <v>5400</v>
      </c>
      <c r="G1372" t="s">
        <v>82</v>
      </c>
      <c r="H1372">
        <f t="shared" si="736"/>
        <v>2</v>
      </c>
      <c r="I1372" t="s">
        <v>83</v>
      </c>
      <c r="J1372" t="str">
        <f t="shared" si="737"/>
        <v/>
      </c>
      <c r="K1372" t="s">
        <v>84</v>
      </c>
      <c r="L1372">
        <f t="shared" si="738"/>
        <v>1</v>
      </c>
      <c r="M1372" t="s">
        <v>85</v>
      </c>
      <c r="N1372">
        <f t="shared" si="739"/>
        <v>2</v>
      </c>
      <c r="O1372" t="s">
        <v>86</v>
      </c>
      <c r="P1372">
        <f t="shared" si="740"/>
        <v>4</v>
      </c>
      <c r="Q1372" t="s">
        <v>122</v>
      </c>
      <c r="R1372">
        <f t="shared" si="741"/>
        <v>2</v>
      </c>
      <c r="S1372" t="s">
        <v>88</v>
      </c>
      <c r="T1372">
        <f t="shared" si="742"/>
        <v>3</v>
      </c>
      <c r="U1372" t="s">
        <v>143</v>
      </c>
      <c r="V1372">
        <f t="shared" si="743"/>
        <v>9</v>
      </c>
      <c r="W1372" t="s">
        <v>144</v>
      </c>
      <c r="X1372">
        <f t="shared" si="744"/>
        <v>3</v>
      </c>
      <c r="Y1372" t="s">
        <v>90</v>
      </c>
      <c r="Z1372">
        <f t="shared" si="745"/>
        <v>7</v>
      </c>
      <c r="AA1372" t="s">
        <v>91</v>
      </c>
      <c r="AB1372">
        <f t="shared" si="746"/>
        <v>3</v>
      </c>
      <c r="AC1372" t="s">
        <v>132</v>
      </c>
      <c r="AD1372">
        <f t="shared" si="747"/>
        <v>1</v>
      </c>
      <c r="AE1372">
        <v>4</v>
      </c>
      <c r="AF1372">
        <v>6</v>
      </c>
      <c r="AG1372">
        <v>1920</v>
      </c>
      <c r="AH1372">
        <v>1950</v>
      </c>
      <c r="AI1372" t="s">
        <v>93</v>
      </c>
      <c r="AJ1372">
        <f t="shared" si="748"/>
        <v>5</v>
      </c>
      <c r="AK1372" t="s">
        <v>94</v>
      </c>
      <c r="AL1372">
        <f t="shared" si="749"/>
        <v>8</v>
      </c>
      <c r="AM1372" t="s">
        <v>118</v>
      </c>
      <c r="AN1372">
        <f t="shared" si="750"/>
        <v>12</v>
      </c>
      <c r="AO1372" t="s">
        <v>118</v>
      </c>
      <c r="AP1372" t="s">
        <v>117</v>
      </c>
      <c r="AQ1372">
        <f t="shared" si="751"/>
        <v>2</v>
      </c>
      <c r="AR1372">
        <v>0</v>
      </c>
      <c r="AS1372" t="s">
        <v>147</v>
      </c>
      <c r="AT1372">
        <f t="shared" si="752"/>
        <v>2</v>
      </c>
      <c r="AU1372" t="s">
        <v>98</v>
      </c>
      <c r="AV1372">
        <f t="shared" si="753"/>
        <v>3</v>
      </c>
      <c r="AW1372" t="s">
        <v>99</v>
      </c>
      <c r="AX1372">
        <f t="shared" si="754"/>
        <v>6</v>
      </c>
      <c r="AY1372" t="s">
        <v>98</v>
      </c>
      <c r="AZ1372">
        <f t="shared" si="755"/>
        <v>4</v>
      </c>
      <c r="BA1372" t="s">
        <v>98</v>
      </c>
      <c r="BB1372">
        <f t="shared" si="756"/>
        <v>4</v>
      </c>
      <c r="BC1372" t="s">
        <v>100</v>
      </c>
      <c r="BD1372" t="s">
        <v>119</v>
      </c>
      <c r="BE1372">
        <f t="shared" si="757"/>
        <v>4</v>
      </c>
      <c r="BF1372">
        <v>315</v>
      </c>
      <c r="BG1372" t="s">
        <v>153</v>
      </c>
      <c r="BH1372">
        <v>105</v>
      </c>
      <c r="BI1372">
        <v>420</v>
      </c>
      <c r="BJ1372">
        <v>840</v>
      </c>
      <c r="BK1372" t="s">
        <v>103</v>
      </c>
      <c r="BL1372">
        <f t="shared" si="758"/>
        <v>6</v>
      </c>
      <c r="BM1372" t="s">
        <v>104</v>
      </c>
      <c r="BN1372" t="s">
        <v>105</v>
      </c>
      <c r="BO1372" t="s">
        <v>106</v>
      </c>
      <c r="BP1372">
        <f t="shared" si="759"/>
        <v>6</v>
      </c>
      <c r="BQ1372">
        <v>840</v>
      </c>
      <c r="BR1372">
        <v>534</v>
      </c>
      <c r="BS1372">
        <v>0</v>
      </c>
      <c r="BT1372">
        <v>1374</v>
      </c>
      <c r="BU1372">
        <v>0</v>
      </c>
      <c r="BV1372">
        <v>0</v>
      </c>
      <c r="BW1372">
        <v>1</v>
      </c>
      <c r="BX1372">
        <v>0</v>
      </c>
      <c r="BY1372">
        <v>2</v>
      </c>
      <c r="BZ1372">
        <v>1</v>
      </c>
      <c r="CA1372" t="s">
        <v>98</v>
      </c>
      <c r="CB1372">
        <f t="shared" si="760"/>
        <v>4</v>
      </c>
      <c r="CC1372">
        <v>6</v>
      </c>
      <c r="CD1372" t="s">
        <v>107</v>
      </c>
      <c r="CE1372">
        <v>0</v>
      </c>
      <c r="CF1372" t="s">
        <v>83</v>
      </c>
      <c r="CG1372" t="s">
        <v>127</v>
      </c>
      <c r="CH1372">
        <f t="shared" si="761"/>
        <v>5</v>
      </c>
      <c r="CI1372">
        <v>1967</v>
      </c>
      <c r="CJ1372" t="s">
        <v>157</v>
      </c>
      <c r="CK1372">
        <f t="shared" si="762"/>
        <v>4</v>
      </c>
      <c r="CL1372">
        <v>1</v>
      </c>
      <c r="CM1372">
        <v>338</v>
      </c>
      <c r="CN1372" t="s">
        <v>98</v>
      </c>
      <c r="CO1372">
        <f t="shared" si="763"/>
        <v>4</v>
      </c>
      <c r="CP1372" t="s">
        <v>98</v>
      </c>
      <c r="CQ1372">
        <f t="shared" si="764"/>
        <v>4</v>
      </c>
      <c r="CR1372" t="s">
        <v>105</v>
      </c>
      <c r="CS1372">
        <f t="shared" si="765"/>
        <v>3</v>
      </c>
      <c r="CT1372">
        <v>0</v>
      </c>
      <c r="CU1372">
        <v>0</v>
      </c>
      <c r="CV1372">
        <v>198</v>
      </c>
      <c r="CW1372">
        <v>0</v>
      </c>
      <c r="CX1372">
        <v>0</v>
      </c>
      <c r="CY1372">
        <v>0</v>
      </c>
      <c r="CZ1372" t="s">
        <v>83</v>
      </c>
      <c r="DA1372" t="s">
        <v>83</v>
      </c>
      <c r="DB1372">
        <f t="shared" si="766"/>
        <v>5</v>
      </c>
      <c r="DC1372" t="s">
        <v>83</v>
      </c>
      <c r="DD1372">
        <v>0</v>
      </c>
      <c r="DE1372">
        <v>10</v>
      </c>
      <c r="DF1372">
        <v>2009</v>
      </c>
      <c r="DG1372">
        <f t="shared" si="769"/>
        <v>14</v>
      </c>
      <c r="DH1372" t="s">
        <v>110</v>
      </c>
      <c r="DI1372">
        <f t="shared" si="767"/>
        <v>4</v>
      </c>
      <c r="DJ1372" t="s">
        <v>111</v>
      </c>
      <c r="DK1372">
        <f t="shared" si="768"/>
        <v>5</v>
      </c>
      <c r="DL1372">
        <v>105000</v>
      </c>
    </row>
    <row r="1373" spans="1:116" x14ac:dyDescent="0.35">
      <c r="A1373">
        <v>1372</v>
      </c>
      <c r="B1373">
        <v>80</v>
      </c>
      <c r="C1373" t="s">
        <v>81</v>
      </c>
      <c r="D1373">
        <f t="shared" si="735"/>
        <v>4</v>
      </c>
      <c r="E1373">
        <v>80</v>
      </c>
      <c r="F1373">
        <v>9600</v>
      </c>
      <c r="G1373" t="s">
        <v>82</v>
      </c>
      <c r="H1373">
        <f t="shared" si="736"/>
        <v>2</v>
      </c>
      <c r="I1373" t="s">
        <v>83</v>
      </c>
      <c r="J1373" t="str">
        <f t="shared" si="737"/>
        <v/>
      </c>
      <c r="K1373" t="s">
        <v>84</v>
      </c>
      <c r="L1373">
        <f t="shared" si="738"/>
        <v>1</v>
      </c>
      <c r="M1373" t="s">
        <v>85</v>
      </c>
      <c r="N1373">
        <f t="shared" si="739"/>
        <v>2</v>
      </c>
      <c r="O1373" t="s">
        <v>86</v>
      </c>
      <c r="P1373">
        <f t="shared" si="740"/>
        <v>4</v>
      </c>
      <c r="Q1373" t="s">
        <v>87</v>
      </c>
      <c r="R1373">
        <f t="shared" si="741"/>
        <v>4</v>
      </c>
      <c r="S1373" t="s">
        <v>88</v>
      </c>
      <c r="T1373">
        <f t="shared" si="742"/>
        <v>3</v>
      </c>
      <c r="U1373" t="s">
        <v>162</v>
      </c>
      <c r="V1373">
        <f t="shared" si="743"/>
        <v>7</v>
      </c>
      <c r="W1373" t="s">
        <v>90</v>
      </c>
      <c r="X1373">
        <f t="shared" si="744"/>
        <v>7</v>
      </c>
      <c r="Y1373" t="s">
        <v>90</v>
      </c>
      <c r="Z1373">
        <f t="shared" si="745"/>
        <v>7</v>
      </c>
      <c r="AA1373" t="s">
        <v>91</v>
      </c>
      <c r="AB1373">
        <f t="shared" si="746"/>
        <v>3</v>
      </c>
      <c r="AC1373" t="s">
        <v>197</v>
      </c>
      <c r="AD1373">
        <f t="shared" si="747"/>
        <v>3</v>
      </c>
      <c r="AE1373">
        <v>6</v>
      </c>
      <c r="AF1373">
        <v>6</v>
      </c>
      <c r="AG1373">
        <v>1955</v>
      </c>
      <c r="AH1373">
        <v>1996</v>
      </c>
      <c r="AI1373" t="s">
        <v>152</v>
      </c>
      <c r="AJ1373">
        <f t="shared" si="748"/>
        <v>6</v>
      </c>
      <c r="AK1373" t="s">
        <v>94</v>
      </c>
      <c r="AL1373">
        <f t="shared" si="749"/>
        <v>8</v>
      </c>
      <c r="AM1373" t="s">
        <v>186</v>
      </c>
      <c r="AN1373">
        <f t="shared" si="750"/>
        <v>6</v>
      </c>
      <c r="AO1373" t="s">
        <v>186</v>
      </c>
      <c r="AP1373" t="s">
        <v>117</v>
      </c>
      <c r="AQ1373">
        <f t="shared" si="751"/>
        <v>2</v>
      </c>
      <c r="AR1373">
        <v>0</v>
      </c>
      <c r="AS1373" t="s">
        <v>98</v>
      </c>
      <c r="AT1373">
        <f t="shared" si="752"/>
        <v>3</v>
      </c>
      <c r="AU1373" t="s">
        <v>98</v>
      </c>
      <c r="AV1373">
        <f t="shared" si="753"/>
        <v>3</v>
      </c>
      <c r="AW1373" t="s">
        <v>118</v>
      </c>
      <c r="AX1373">
        <f t="shared" si="754"/>
        <v>2</v>
      </c>
      <c r="AY1373" t="s">
        <v>98</v>
      </c>
      <c r="AZ1373">
        <f t="shared" si="755"/>
        <v>4</v>
      </c>
      <c r="BA1373" t="s">
        <v>98</v>
      </c>
      <c r="BB1373">
        <f t="shared" si="756"/>
        <v>4</v>
      </c>
      <c r="BC1373" t="s">
        <v>130</v>
      </c>
      <c r="BD1373" t="s">
        <v>141</v>
      </c>
      <c r="BE1373">
        <f t="shared" si="757"/>
        <v>3</v>
      </c>
      <c r="BF1373">
        <v>831</v>
      </c>
      <c r="BG1373" t="s">
        <v>102</v>
      </c>
      <c r="BH1373">
        <v>0</v>
      </c>
      <c r="BI1373">
        <v>161</v>
      </c>
      <c r="BJ1373">
        <v>992</v>
      </c>
      <c r="BK1373" t="s">
        <v>103</v>
      </c>
      <c r="BL1373">
        <f t="shared" si="758"/>
        <v>6</v>
      </c>
      <c r="BM1373" t="s">
        <v>97</v>
      </c>
      <c r="BN1373" t="s">
        <v>105</v>
      </c>
      <c r="BO1373" t="s">
        <v>106</v>
      </c>
      <c r="BP1373">
        <f t="shared" si="759"/>
        <v>6</v>
      </c>
      <c r="BQ1373">
        <v>1661</v>
      </c>
      <c r="BR1373">
        <v>0</v>
      </c>
      <c r="BS1373">
        <v>0</v>
      </c>
      <c r="BT1373">
        <v>1661</v>
      </c>
      <c r="BU1373">
        <v>1</v>
      </c>
      <c r="BV1373">
        <v>0</v>
      </c>
      <c r="BW1373">
        <v>1</v>
      </c>
      <c r="BX1373">
        <v>0</v>
      </c>
      <c r="BY1373">
        <v>3</v>
      </c>
      <c r="BZ1373">
        <v>1</v>
      </c>
      <c r="CA1373" t="s">
        <v>97</v>
      </c>
      <c r="CB1373">
        <f t="shared" si="760"/>
        <v>5</v>
      </c>
      <c r="CC1373">
        <v>8</v>
      </c>
      <c r="CD1373" t="s">
        <v>107</v>
      </c>
      <c r="CE1373">
        <v>1</v>
      </c>
      <c r="CF1373" t="s">
        <v>98</v>
      </c>
      <c r="CG1373" t="s">
        <v>156</v>
      </c>
      <c r="CH1373">
        <f t="shared" si="761"/>
        <v>7</v>
      </c>
      <c r="CI1373">
        <v>1955</v>
      </c>
      <c r="CJ1373" t="s">
        <v>109</v>
      </c>
      <c r="CK1373">
        <f t="shared" si="762"/>
        <v>3</v>
      </c>
      <c r="CL1373">
        <v>1</v>
      </c>
      <c r="CM1373">
        <v>377</v>
      </c>
      <c r="CN1373" t="s">
        <v>98</v>
      </c>
      <c r="CO1373">
        <f t="shared" si="763"/>
        <v>4</v>
      </c>
      <c r="CP1373" t="s">
        <v>98</v>
      </c>
      <c r="CQ1373">
        <f t="shared" si="764"/>
        <v>4</v>
      </c>
      <c r="CR1373" t="s">
        <v>105</v>
      </c>
      <c r="CS1373">
        <f t="shared" si="765"/>
        <v>3</v>
      </c>
      <c r="CT1373">
        <v>0</v>
      </c>
      <c r="CU1373">
        <v>28</v>
      </c>
      <c r="CV1373">
        <v>0</v>
      </c>
      <c r="CW1373">
        <v>0</v>
      </c>
      <c r="CX1373">
        <v>178</v>
      </c>
      <c r="CY1373">
        <v>0</v>
      </c>
      <c r="CZ1373" t="s">
        <v>83</v>
      </c>
      <c r="DA1373" t="s">
        <v>134</v>
      </c>
      <c r="DB1373">
        <f t="shared" si="766"/>
        <v>3</v>
      </c>
      <c r="DC1373" t="s">
        <v>83</v>
      </c>
      <c r="DD1373">
        <v>0</v>
      </c>
      <c r="DE1373">
        <v>10</v>
      </c>
      <c r="DF1373">
        <v>2008</v>
      </c>
      <c r="DG1373">
        <f t="shared" si="769"/>
        <v>15</v>
      </c>
      <c r="DH1373" t="s">
        <v>110</v>
      </c>
      <c r="DI1373">
        <f t="shared" si="767"/>
        <v>4</v>
      </c>
      <c r="DJ1373" t="s">
        <v>111</v>
      </c>
      <c r="DK1373">
        <f t="shared" si="768"/>
        <v>5</v>
      </c>
      <c r="DL1373">
        <v>165500</v>
      </c>
    </row>
    <row r="1374" spans="1:116" x14ac:dyDescent="0.35">
      <c r="A1374">
        <v>1373</v>
      </c>
      <c r="B1374">
        <v>60</v>
      </c>
      <c r="C1374" t="s">
        <v>81</v>
      </c>
      <c r="D1374">
        <f t="shared" si="735"/>
        <v>4</v>
      </c>
      <c r="E1374">
        <v>75</v>
      </c>
      <c r="F1374">
        <v>9750</v>
      </c>
      <c r="G1374" t="s">
        <v>82</v>
      </c>
      <c r="H1374">
        <f t="shared" si="736"/>
        <v>2</v>
      </c>
      <c r="I1374" t="s">
        <v>83</v>
      </c>
      <c r="J1374" t="str">
        <f t="shared" si="737"/>
        <v/>
      </c>
      <c r="K1374" t="s">
        <v>84</v>
      </c>
      <c r="L1374">
        <f t="shared" si="738"/>
        <v>1</v>
      </c>
      <c r="M1374" t="s">
        <v>85</v>
      </c>
      <c r="N1374">
        <f t="shared" si="739"/>
        <v>2</v>
      </c>
      <c r="O1374" t="s">
        <v>86</v>
      </c>
      <c r="P1374">
        <f t="shared" si="740"/>
        <v>4</v>
      </c>
      <c r="Q1374" t="s">
        <v>122</v>
      </c>
      <c r="R1374">
        <f t="shared" si="741"/>
        <v>2</v>
      </c>
      <c r="S1374" t="s">
        <v>88</v>
      </c>
      <c r="T1374">
        <f t="shared" si="742"/>
        <v>3</v>
      </c>
      <c r="U1374" t="s">
        <v>89</v>
      </c>
      <c r="V1374">
        <f t="shared" si="743"/>
        <v>16</v>
      </c>
      <c r="W1374" t="s">
        <v>90</v>
      </c>
      <c r="X1374">
        <f t="shared" si="744"/>
        <v>7</v>
      </c>
      <c r="Y1374" t="s">
        <v>90</v>
      </c>
      <c r="Z1374">
        <f t="shared" si="745"/>
        <v>7</v>
      </c>
      <c r="AA1374" t="s">
        <v>91</v>
      </c>
      <c r="AB1374">
        <f t="shared" si="746"/>
        <v>3</v>
      </c>
      <c r="AC1374" t="s">
        <v>92</v>
      </c>
      <c r="AD1374">
        <f t="shared" si="747"/>
        <v>8</v>
      </c>
      <c r="AE1374">
        <v>7</v>
      </c>
      <c r="AF1374">
        <v>6</v>
      </c>
      <c r="AG1374">
        <v>1998</v>
      </c>
      <c r="AH1374">
        <v>1998</v>
      </c>
      <c r="AI1374" t="s">
        <v>93</v>
      </c>
      <c r="AJ1374">
        <f t="shared" si="748"/>
        <v>5</v>
      </c>
      <c r="AK1374" t="s">
        <v>94</v>
      </c>
      <c r="AL1374">
        <f t="shared" si="749"/>
        <v>8</v>
      </c>
      <c r="AM1374" t="s">
        <v>95</v>
      </c>
      <c r="AN1374">
        <f t="shared" si="750"/>
        <v>14</v>
      </c>
      <c r="AO1374" t="s">
        <v>95</v>
      </c>
      <c r="AP1374" t="s">
        <v>117</v>
      </c>
      <c r="AQ1374">
        <f t="shared" si="751"/>
        <v>2</v>
      </c>
      <c r="AR1374">
        <v>0</v>
      </c>
      <c r="AS1374" t="s">
        <v>98</v>
      </c>
      <c r="AT1374">
        <f t="shared" si="752"/>
        <v>3</v>
      </c>
      <c r="AU1374" t="s">
        <v>98</v>
      </c>
      <c r="AV1374">
        <f t="shared" si="753"/>
        <v>3</v>
      </c>
      <c r="AW1374" t="s">
        <v>99</v>
      </c>
      <c r="AX1374">
        <f t="shared" si="754"/>
        <v>6</v>
      </c>
      <c r="AY1374" t="s">
        <v>97</v>
      </c>
      <c r="AZ1374">
        <f t="shared" si="755"/>
        <v>5</v>
      </c>
      <c r="BA1374" t="s">
        <v>98</v>
      </c>
      <c r="BB1374">
        <f t="shared" si="756"/>
        <v>4</v>
      </c>
      <c r="BC1374" t="s">
        <v>130</v>
      </c>
      <c r="BD1374" t="s">
        <v>101</v>
      </c>
      <c r="BE1374">
        <f t="shared" si="757"/>
        <v>7</v>
      </c>
      <c r="BF1374">
        <v>975</v>
      </c>
      <c r="BG1374" t="s">
        <v>102</v>
      </c>
      <c r="BH1374">
        <v>0</v>
      </c>
      <c r="BI1374">
        <v>133</v>
      </c>
      <c r="BJ1374">
        <v>1108</v>
      </c>
      <c r="BK1374" t="s">
        <v>103</v>
      </c>
      <c r="BL1374">
        <f t="shared" si="758"/>
        <v>6</v>
      </c>
      <c r="BM1374" t="s">
        <v>104</v>
      </c>
      <c r="BN1374" t="s">
        <v>105</v>
      </c>
      <c r="BO1374" t="s">
        <v>106</v>
      </c>
      <c r="BP1374">
        <f t="shared" si="759"/>
        <v>6</v>
      </c>
      <c r="BQ1374">
        <v>1108</v>
      </c>
      <c r="BR1374">
        <v>989</v>
      </c>
      <c r="BS1374">
        <v>0</v>
      </c>
      <c r="BT1374">
        <v>2097</v>
      </c>
      <c r="BU1374">
        <v>1</v>
      </c>
      <c r="BV1374">
        <v>0</v>
      </c>
      <c r="BW1374">
        <v>2</v>
      </c>
      <c r="BX1374">
        <v>1</v>
      </c>
      <c r="BY1374">
        <v>3</v>
      </c>
      <c r="BZ1374">
        <v>1</v>
      </c>
      <c r="CA1374" t="s">
        <v>97</v>
      </c>
      <c r="CB1374">
        <f t="shared" si="760"/>
        <v>5</v>
      </c>
      <c r="CC1374">
        <v>8</v>
      </c>
      <c r="CD1374" t="s">
        <v>107</v>
      </c>
      <c r="CE1374">
        <v>1</v>
      </c>
      <c r="CF1374" t="s">
        <v>98</v>
      </c>
      <c r="CG1374" t="s">
        <v>127</v>
      </c>
      <c r="CH1374">
        <f t="shared" si="761"/>
        <v>5</v>
      </c>
      <c r="CI1374">
        <v>1998</v>
      </c>
      <c r="CJ1374" t="s">
        <v>109</v>
      </c>
      <c r="CK1374">
        <f t="shared" si="762"/>
        <v>3</v>
      </c>
      <c r="CL1374">
        <v>2</v>
      </c>
      <c r="CM1374">
        <v>583</v>
      </c>
      <c r="CN1374" t="s">
        <v>98</v>
      </c>
      <c r="CO1374">
        <f t="shared" si="763"/>
        <v>4</v>
      </c>
      <c r="CP1374" t="s">
        <v>98</v>
      </c>
      <c r="CQ1374">
        <f t="shared" si="764"/>
        <v>4</v>
      </c>
      <c r="CR1374" t="s">
        <v>105</v>
      </c>
      <c r="CS1374">
        <f t="shared" si="765"/>
        <v>3</v>
      </c>
      <c r="CT1374">
        <v>253</v>
      </c>
      <c r="CU1374">
        <v>170</v>
      </c>
      <c r="CV1374">
        <v>0</v>
      </c>
      <c r="CW1374">
        <v>0</v>
      </c>
      <c r="CX1374">
        <v>0</v>
      </c>
      <c r="CY1374">
        <v>0</v>
      </c>
      <c r="CZ1374" t="s">
        <v>83</v>
      </c>
      <c r="DA1374" t="s">
        <v>83</v>
      </c>
      <c r="DB1374">
        <f t="shared" si="766"/>
        <v>5</v>
      </c>
      <c r="DC1374" t="s">
        <v>83</v>
      </c>
      <c r="DD1374">
        <v>0</v>
      </c>
      <c r="DE1374">
        <v>6</v>
      </c>
      <c r="DF1374">
        <v>2006</v>
      </c>
      <c r="DG1374">
        <f t="shared" si="769"/>
        <v>17</v>
      </c>
      <c r="DH1374" t="s">
        <v>110</v>
      </c>
      <c r="DI1374">
        <f t="shared" si="767"/>
        <v>4</v>
      </c>
      <c r="DJ1374" t="s">
        <v>111</v>
      </c>
      <c r="DK1374">
        <f t="shared" si="768"/>
        <v>5</v>
      </c>
      <c r="DL1374">
        <v>274300</v>
      </c>
    </row>
    <row r="1375" spans="1:116" x14ac:dyDescent="0.35">
      <c r="A1375">
        <v>1374</v>
      </c>
      <c r="B1375">
        <v>20</v>
      </c>
      <c r="C1375" t="s">
        <v>81</v>
      </c>
      <c r="D1375">
        <f t="shared" si="735"/>
        <v>4</v>
      </c>
      <c r="E1375" t="s">
        <v>83</v>
      </c>
      <c r="F1375">
        <v>11400</v>
      </c>
      <c r="G1375" t="s">
        <v>82</v>
      </c>
      <c r="H1375">
        <f t="shared" si="736"/>
        <v>2</v>
      </c>
      <c r="I1375" t="s">
        <v>83</v>
      </c>
      <c r="J1375" t="str">
        <f t="shared" si="737"/>
        <v/>
      </c>
      <c r="K1375" t="s">
        <v>84</v>
      </c>
      <c r="L1375">
        <f t="shared" si="738"/>
        <v>1</v>
      </c>
      <c r="M1375" t="s">
        <v>85</v>
      </c>
      <c r="N1375">
        <f t="shared" si="739"/>
        <v>2</v>
      </c>
      <c r="O1375" t="s">
        <v>86</v>
      </c>
      <c r="P1375">
        <f t="shared" si="740"/>
        <v>4</v>
      </c>
      <c r="Q1375" t="s">
        <v>87</v>
      </c>
      <c r="R1375">
        <f t="shared" si="741"/>
        <v>4</v>
      </c>
      <c r="S1375" t="s">
        <v>88</v>
      </c>
      <c r="T1375">
        <f t="shared" si="742"/>
        <v>3</v>
      </c>
      <c r="U1375" t="s">
        <v>129</v>
      </c>
      <c r="V1375">
        <f t="shared" si="743"/>
        <v>17</v>
      </c>
      <c r="W1375" t="s">
        <v>90</v>
      </c>
      <c r="X1375">
        <f t="shared" si="744"/>
        <v>7</v>
      </c>
      <c r="Y1375" t="s">
        <v>90</v>
      </c>
      <c r="Z1375">
        <f t="shared" si="745"/>
        <v>7</v>
      </c>
      <c r="AA1375" t="s">
        <v>91</v>
      </c>
      <c r="AB1375">
        <f t="shared" si="746"/>
        <v>3</v>
      </c>
      <c r="AC1375" t="s">
        <v>115</v>
      </c>
      <c r="AD1375">
        <f t="shared" si="747"/>
        <v>4</v>
      </c>
      <c r="AE1375">
        <v>10</v>
      </c>
      <c r="AF1375">
        <v>5</v>
      </c>
      <c r="AG1375">
        <v>2001</v>
      </c>
      <c r="AH1375">
        <v>2002</v>
      </c>
      <c r="AI1375" t="s">
        <v>152</v>
      </c>
      <c r="AJ1375">
        <f t="shared" si="748"/>
        <v>6</v>
      </c>
      <c r="AK1375" t="s">
        <v>94</v>
      </c>
      <c r="AL1375">
        <f t="shared" si="749"/>
        <v>8</v>
      </c>
      <c r="AM1375" t="s">
        <v>95</v>
      </c>
      <c r="AN1375">
        <f t="shared" si="750"/>
        <v>14</v>
      </c>
      <c r="AO1375" t="s">
        <v>95</v>
      </c>
      <c r="AP1375" t="s">
        <v>96</v>
      </c>
      <c r="AQ1375">
        <f t="shared" si="751"/>
        <v>4</v>
      </c>
      <c r="AR1375">
        <v>705</v>
      </c>
      <c r="AS1375" t="s">
        <v>104</v>
      </c>
      <c r="AT1375">
        <f t="shared" si="752"/>
        <v>5</v>
      </c>
      <c r="AU1375" t="s">
        <v>98</v>
      </c>
      <c r="AV1375">
        <f t="shared" si="753"/>
        <v>3</v>
      </c>
      <c r="AW1375" t="s">
        <v>99</v>
      </c>
      <c r="AX1375">
        <f t="shared" si="754"/>
        <v>6</v>
      </c>
      <c r="AY1375" t="s">
        <v>104</v>
      </c>
      <c r="AZ1375">
        <f t="shared" si="755"/>
        <v>6</v>
      </c>
      <c r="BA1375" t="s">
        <v>98</v>
      </c>
      <c r="BB1375">
        <f t="shared" si="756"/>
        <v>4</v>
      </c>
      <c r="BC1375" t="s">
        <v>97</v>
      </c>
      <c r="BD1375" t="s">
        <v>101</v>
      </c>
      <c r="BE1375">
        <f t="shared" si="757"/>
        <v>7</v>
      </c>
      <c r="BF1375">
        <v>1282</v>
      </c>
      <c r="BG1375" t="s">
        <v>102</v>
      </c>
      <c r="BH1375">
        <v>0</v>
      </c>
      <c r="BI1375">
        <v>1351</v>
      </c>
      <c r="BJ1375">
        <v>2633</v>
      </c>
      <c r="BK1375" t="s">
        <v>103</v>
      </c>
      <c r="BL1375">
        <f t="shared" si="758"/>
        <v>6</v>
      </c>
      <c r="BM1375" t="s">
        <v>104</v>
      </c>
      <c r="BN1375" t="s">
        <v>105</v>
      </c>
      <c r="BO1375" t="s">
        <v>106</v>
      </c>
      <c r="BP1375">
        <f t="shared" si="759"/>
        <v>6</v>
      </c>
      <c r="BQ1375">
        <v>2633</v>
      </c>
      <c r="BR1375">
        <v>0</v>
      </c>
      <c r="BS1375">
        <v>0</v>
      </c>
      <c r="BT1375">
        <v>2633</v>
      </c>
      <c r="BU1375">
        <v>1</v>
      </c>
      <c r="BV1375">
        <v>0</v>
      </c>
      <c r="BW1375">
        <v>2</v>
      </c>
      <c r="BX1375">
        <v>1</v>
      </c>
      <c r="BY1375">
        <v>2</v>
      </c>
      <c r="BZ1375">
        <v>1</v>
      </c>
      <c r="CA1375" t="s">
        <v>104</v>
      </c>
      <c r="CB1375">
        <f t="shared" si="760"/>
        <v>6</v>
      </c>
      <c r="CC1375">
        <v>8</v>
      </c>
      <c r="CD1375" t="s">
        <v>107</v>
      </c>
      <c r="CE1375">
        <v>2</v>
      </c>
      <c r="CF1375" t="s">
        <v>97</v>
      </c>
      <c r="CG1375" t="s">
        <v>108</v>
      </c>
      <c r="CH1375">
        <f t="shared" si="761"/>
        <v>6</v>
      </c>
      <c r="CI1375">
        <v>2001</v>
      </c>
      <c r="CJ1375" t="s">
        <v>109</v>
      </c>
      <c r="CK1375">
        <f t="shared" si="762"/>
        <v>3</v>
      </c>
      <c r="CL1375">
        <v>3</v>
      </c>
      <c r="CM1375">
        <v>804</v>
      </c>
      <c r="CN1375" t="s">
        <v>98</v>
      </c>
      <c r="CO1375">
        <f t="shared" si="763"/>
        <v>4</v>
      </c>
      <c r="CP1375" t="s">
        <v>98</v>
      </c>
      <c r="CQ1375">
        <f t="shared" si="764"/>
        <v>4</v>
      </c>
      <c r="CR1375" t="s">
        <v>105</v>
      </c>
      <c r="CS1375">
        <f t="shared" si="765"/>
        <v>3</v>
      </c>
      <c r="CT1375">
        <v>314</v>
      </c>
      <c r="CU1375">
        <v>140</v>
      </c>
      <c r="CV1375">
        <v>0</v>
      </c>
      <c r="CW1375">
        <v>0</v>
      </c>
      <c r="CX1375">
        <v>0</v>
      </c>
      <c r="CY1375">
        <v>0</v>
      </c>
      <c r="CZ1375" t="s">
        <v>83</v>
      </c>
      <c r="DA1375" t="s">
        <v>83</v>
      </c>
      <c r="DB1375">
        <f t="shared" si="766"/>
        <v>5</v>
      </c>
      <c r="DC1375" t="s">
        <v>83</v>
      </c>
      <c r="DD1375">
        <v>0</v>
      </c>
      <c r="DE1375">
        <v>3</v>
      </c>
      <c r="DF1375">
        <v>2007</v>
      </c>
      <c r="DG1375">
        <f t="shared" si="769"/>
        <v>16</v>
      </c>
      <c r="DH1375" t="s">
        <v>110</v>
      </c>
      <c r="DI1375">
        <f t="shared" si="767"/>
        <v>4</v>
      </c>
      <c r="DJ1375" t="s">
        <v>111</v>
      </c>
      <c r="DK1375">
        <f t="shared" si="768"/>
        <v>5</v>
      </c>
      <c r="DL1375">
        <v>466500</v>
      </c>
    </row>
    <row r="1376" spans="1:116" x14ac:dyDescent="0.35">
      <c r="A1376">
        <v>1375</v>
      </c>
      <c r="B1376">
        <v>60</v>
      </c>
      <c r="C1376" t="s">
        <v>192</v>
      </c>
      <c r="D1376">
        <f t="shared" si="735"/>
        <v>5</v>
      </c>
      <c r="E1376">
        <v>85</v>
      </c>
      <c r="F1376">
        <v>10625</v>
      </c>
      <c r="G1376" t="s">
        <v>82</v>
      </c>
      <c r="H1376">
        <f t="shared" si="736"/>
        <v>2</v>
      </c>
      <c r="I1376" t="s">
        <v>83</v>
      </c>
      <c r="J1376" t="str">
        <f t="shared" si="737"/>
        <v/>
      </c>
      <c r="K1376" t="s">
        <v>84</v>
      </c>
      <c r="L1376">
        <f t="shared" si="738"/>
        <v>1</v>
      </c>
      <c r="M1376" t="s">
        <v>85</v>
      </c>
      <c r="N1376">
        <f t="shared" si="739"/>
        <v>2</v>
      </c>
      <c r="O1376" t="s">
        <v>86</v>
      </c>
      <c r="P1376">
        <f t="shared" si="740"/>
        <v>4</v>
      </c>
      <c r="Q1376" t="s">
        <v>87</v>
      </c>
      <c r="R1376">
        <f t="shared" si="741"/>
        <v>4</v>
      </c>
      <c r="S1376" t="s">
        <v>88</v>
      </c>
      <c r="T1376">
        <f t="shared" si="742"/>
        <v>3</v>
      </c>
      <c r="U1376" t="s">
        <v>136</v>
      </c>
      <c r="V1376">
        <f t="shared" si="743"/>
        <v>18</v>
      </c>
      <c r="W1376" t="s">
        <v>90</v>
      </c>
      <c r="X1376">
        <f t="shared" si="744"/>
        <v>7</v>
      </c>
      <c r="Y1376" t="s">
        <v>90</v>
      </c>
      <c r="Z1376">
        <f t="shared" si="745"/>
        <v>7</v>
      </c>
      <c r="AA1376" t="s">
        <v>91</v>
      </c>
      <c r="AB1376">
        <f t="shared" si="746"/>
        <v>3</v>
      </c>
      <c r="AC1376" t="s">
        <v>92</v>
      </c>
      <c r="AD1376">
        <f t="shared" si="747"/>
        <v>8</v>
      </c>
      <c r="AE1376">
        <v>7</v>
      </c>
      <c r="AF1376">
        <v>5</v>
      </c>
      <c r="AG1376">
        <v>2005</v>
      </c>
      <c r="AH1376">
        <v>2005</v>
      </c>
      <c r="AI1376" t="s">
        <v>93</v>
      </c>
      <c r="AJ1376">
        <f t="shared" si="748"/>
        <v>5</v>
      </c>
      <c r="AK1376" t="s">
        <v>94</v>
      </c>
      <c r="AL1376">
        <f t="shared" si="749"/>
        <v>8</v>
      </c>
      <c r="AM1376" t="s">
        <v>180</v>
      </c>
      <c r="AN1376">
        <f t="shared" si="750"/>
        <v>15</v>
      </c>
      <c r="AO1376" t="s">
        <v>181</v>
      </c>
      <c r="AP1376" t="s">
        <v>117</v>
      </c>
      <c r="AQ1376">
        <f t="shared" si="751"/>
        <v>2</v>
      </c>
      <c r="AR1376">
        <v>0</v>
      </c>
      <c r="AS1376" t="s">
        <v>97</v>
      </c>
      <c r="AT1376">
        <f t="shared" si="752"/>
        <v>4</v>
      </c>
      <c r="AU1376" t="s">
        <v>98</v>
      </c>
      <c r="AV1376">
        <f t="shared" si="753"/>
        <v>3</v>
      </c>
      <c r="AW1376" t="s">
        <v>99</v>
      </c>
      <c r="AX1376">
        <f t="shared" si="754"/>
        <v>6</v>
      </c>
      <c r="AY1376" t="s">
        <v>97</v>
      </c>
      <c r="AZ1376">
        <f t="shared" si="755"/>
        <v>5</v>
      </c>
      <c r="BA1376" t="s">
        <v>98</v>
      </c>
      <c r="BB1376">
        <f t="shared" si="756"/>
        <v>4</v>
      </c>
      <c r="BC1376" t="s">
        <v>100</v>
      </c>
      <c r="BD1376" t="s">
        <v>102</v>
      </c>
      <c r="BE1376">
        <f t="shared" si="757"/>
        <v>6</v>
      </c>
      <c r="BF1376">
        <v>0</v>
      </c>
      <c r="BG1376" t="s">
        <v>102</v>
      </c>
      <c r="BH1376">
        <v>0</v>
      </c>
      <c r="BI1376">
        <v>1026</v>
      </c>
      <c r="BJ1376">
        <v>1026</v>
      </c>
      <c r="BK1376" t="s">
        <v>103</v>
      </c>
      <c r="BL1376">
        <f t="shared" si="758"/>
        <v>6</v>
      </c>
      <c r="BM1376" t="s">
        <v>104</v>
      </c>
      <c r="BN1376" t="s">
        <v>105</v>
      </c>
      <c r="BO1376" t="s">
        <v>106</v>
      </c>
      <c r="BP1376">
        <f t="shared" si="759"/>
        <v>6</v>
      </c>
      <c r="BQ1376">
        <v>1026</v>
      </c>
      <c r="BR1376">
        <v>932</v>
      </c>
      <c r="BS1376">
        <v>0</v>
      </c>
      <c r="BT1376">
        <v>1958</v>
      </c>
      <c r="BU1376">
        <v>0</v>
      </c>
      <c r="BV1376">
        <v>0</v>
      </c>
      <c r="BW1376">
        <v>2</v>
      </c>
      <c r="BX1376">
        <v>1</v>
      </c>
      <c r="BY1376">
        <v>3</v>
      </c>
      <c r="BZ1376">
        <v>1</v>
      </c>
      <c r="CA1376" t="s">
        <v>97</v>
      </c>
      <c r="CB1376">
        <f t="shared" si="760"/>
        <v>5</v>
      </c>
      <c r="CC1376">
        <v>9</v>
      </c>
      <c r="CD1376" t="s">
        <v>107</v>
      </c>
      <c r="CE1376">
        <v>1</v>
      </c>
      <c r="CF1376" t="s">
        <v>97</v>
      </c>
      <c r="CG1376" t="s">
        <v>108</v>
      </c>
      <c r="CH1376">
        <f t="shared" si="761"/>
        <v>6</v>
      </c>
      <c r="CI1376">
        <v>2005</v>
      </c>
      <c r="CJ1376" t="s">
        <v>157</v>
      </c>
      <c r="CK1376">
        <f t="shared" si="762"/>
        <v>4</v>
      </c>
      <c r="CL1376">
        <v>3</v>
      </c>
      <c r="CM1376">
        <v>936</v>
      </c>
      <c r="CN1376" t="s">
        <v>98</v>
      </c>
      <c r="CO1376">
        <f t="shared" si="763"/>
        <v>4</v>
      </c>
      <c r="CP1376" t="s">
        <v>98</v>
      </c>
      <c r="CQ1376">
        <f t="shared" si="764"/>
        <v>4</v>
      </c>
      <c r="CR1376" t="s">
        <v>105</v>
      </c>
      <c r="CS1376">
        <f t="shared" si="765"/>
        <v>3</v>
      </c>
      <c r="CT1376">
        <v>154</v>
      </c>
      <c r="CU1376">
        <v>210</v>
      </c>
      <c r="CV1376">
        <v>0</v>
      </c>
      <c r="CW1376">
        <v>0</v>
      </c>
      <c r="CX1376">
        <v>0</v>
      </c>
      <c r="CY1376">
        <v>0</v>
      </c>
      <c r="CZ1376" t="s">
        <v>83</v>
      </c>
      <c r="DA1376" t="s">
        <v>83</v>
      </c>
      <c r="DB1376">
        <f t="shared" si="766"/>
        <v>5</v>
      </c>
      <c r="DC1376" t="s">
        <v>83</v>
      </c>
      <c r="DD1376">
        <v>0</v>
      </c>
      <c r="DE1376">
        <v>7</v>
      </c>
      <c r="DF1376">
        <v>2008</v>
      </c>
      <c r="DG1376">
        <f t="shared" si="769"/>
        <v>15</v>
      </c>
      <c r="DH1376" t="s">
        <v>110</v>
      </c>
      <c r="DI1376">
        <f t="shared" si="767"/>
        <v>4</v>
      </c>
      <c r="DJ1376" t="s">
        <v>111</v>
      </c>
      <c r="DK1376">
        <f t="shared" si="768"/>
        <v>5</v>
      </c>
      <c r="DL1376">
        <v>250000</v>
      </c>
    </row>
    <row r="1377" spans="1:116" x14ac:dyDescent="0.35">
      <c r="A1377">
        <v>1376</v>
      </c>
      <c r="B1377">
        <v>20</v>
      </c>
      <c r="C1377" t="s">
        <v>81</v>
      </c>
      <c r="D1377">
        <f t="shared" si="735"/>
        <v>4</v>
      </c>
      <c r="E1377">
        <v>89</v>
      </c>
      <c r="F1377">
        <v>10991</v>
      </c>
      <c r="G1377" t="s">
        <v>82</v>
      </c>
      <c r="H1377">
        <f t="shared" si="736"/>
        <v>2</v>
      </c>
      <c r="I1377" t="s">
        <v>83</v>
      </c>
      <c r="J1377" t="str">
        <f t="shared" si="737"/>
        <v/>
      </c>
      <c r="K1377" t="s">
        <v>120</v>
      </c>
      <c r="L1377">
        <f t="shared" si="738"/>
        <v>2</v>
      </c>
      <c r="M1377" t="s">
        <v>199</v>
      </c>
      <c r="N1377">
        <f t="shared" si="739"/>
        <v>4</v>
      </c>
      <c r="O1377" t="s">
        <v>86</v>
      </c>
      <c r="P1377">
        <f t="shared" si="740"/>
        <v>4</v>
      </c>
      <c r="Q1377" t="s">
        <v>87</v>
      </c>
      <c r="R1377">
        <f t="shared" si="741"/>
        <v>4</v>
      </c>
      <c r="S1377" t="s">
        <v>88</v>
      </c>
      <c r="T1377">
        <f t="shared" si="742"/>
        <v>3</v>
      </c>
      <c r="U1377" t="s">
        <v>189</v>
      </c>
      <c r="V1377">
        <f t="shared" si="743"/>
        <v>2</v>
      </c>
      <c r="W1377" t="s">
        <v>90</v>
      </c>
      <c r="X1377">
        <f t="shared" si="744"/>
        <v>7</v>
      </c>
      <c r="Y1377" t="s">
        <v>90</v>
      </c>
      <c r="Z1377">
        <f t="shared" si="745"/>
        <v>7</v>
      </c>
      <c r="AA1377" t="s">
        <v>91</v>
      </c>
      <c r="AB1377">
        <f t="shared" si="746"/>
        <v>3</v>
      </c>
      <c r="AC1377" t="s">
        <v>115</v>
      </c>
      <c r="AD1377">
        <f t="shared" si="747"/>
        <v>4</v>
      </c>
      <c r="AE1377">
        <v>8</v>
      </c>
      <c r="AF1377">
        <v>5</v>
      </c>
      <c r="AG1377">
        <v>2007</v>
      </c>
      <c r="AH1377">
        <v>2007</v>
      </c>
      <c r="AI1377" t="s">
        <v>93</v>
      </c>
      <c r="AJ1377">
        <f t="shared" si="748"/>
        <v>5</v>
      </c>
      <c r="AK1377" t="s">
        <v>94</v>
      </c>
      <c r="AL1377">
        <f t="shared" si="749"/>
        <v>8</v>
      </c>
      <c r="AM1377" t="s">
        <v>95</v>
      </c>
      <c r="AN1377">
        <f t="shared" si="750"/>
        <v>14</v>
      </c>
      <c r="AO1377" t="s">
        <v>95</v>
      </c>
      <c r="AP1377" t="s">
        <v>96</v>
      </c>
      <c r="AQ1377">
        <f t="shared" si="751"/>
        <v>4</v>
      </c>
      <c r="AR1377">
        <v>80</v>
      </c>
      <c r="AS1377" t="s">
        <v>97</v>
      </c>
      <c r="AT1377">
        <f t="shared" si="752"/>
        <v>4</v>
      </c>
      <c r="AU1377" t="s">
        <v>98</v>
      </c>
      <c r="AV1377">
        <f t="shared" si="753"/>
        <v>3</v>
      </c>
      <c r="AW1377" t="s">
        <v>99</v>
      </c>
      <c r="AX1377">
        <f t="shared" si="754"/>
        <v>6</v>
      </c>
      <c r="AY1377" t="s">
        <v>97</v>
      </c>
      <c r="AZ1377">
        <f t="shared" si="755"/>
        <v>5</v>
      </c>
      <c r="BA1377" t="s">
        <v>98</v>
      </c>
      <c r="BB1377">
        <f t="shared" si="756"/>
        <v>4</v>
      </c>
      <c r="BC1377" t="s">
        <v>97</v>
      </c>
      <c r="BD1377" t="s">
        <v>102</v>
      </c>
      <c r="BE1377">
        <f t="shared" si="757"/>
        <v>6</v>
      </c>
      <c r="BF1377">
        <v>0</v>
      </c>
      <c r="BG1377" t="s">
        <v>102</v>
      </c>
      <c r="BH1377">
        <v>0</v>
      </c>
      <c r="BI1377">
        <v>1571</v>
      </c>
      <c r="BJ1377">
        <v>1571</v>
      </c>
      <c r="BK1377" t="s">
        <v>103</v>
      </c>
      <c r="BL1377">
        <f t="shared" si="758"/>
        <v>6</v>
      </c>
      <c r="BM1377" t="s">
        <v>104</v>
      </c>
      <c r="BN1377" t="s">
        <v>105</v>
      </c>
      <c r="BO1377" t="s">
        <v>106</v>
      </c>
      <c r="BP1377">
        <f t="shared" si="759"/>
        <v>6</v>
      </c>
      <c r="BQ1377">
        <v>1571</v>
      </c>
      <c r="BR1377">
        <v>0</v>
      </c>
      <c r="BS1377">
        <v>0</v>
      </c>
      <c r="BT1377">
        <v>1571</v>
      </c>
      <c r="BU1377">
        <v>0</v>
      </c>
      <c r="BV1377">
        <v>0</v>
      </c>
      <c r="BW1377">
        <v>2</v>
      </c>
      <c r="BX1377">
        <v>0</v>
      </c>
      <c r="BY1377">
        <v>3</v>
      </c>
      <c r="BZ1377">
        <v>1</v>
      </c>
      <c r="CA1377" t="s">
        <v>97</v>
      </c>
      <c r="CB1377">
        <f t="shared" si="760"/>
        <v>5</v>
      </c>
      <c r="CC1377">
        <v>7</v>
      </c>
      <c r="CD1377" t="s">
        <v>107</v>
      </c>
      <c r="CE1377">
        <v>1</v>
      </c>
      <c r="CF1377" t="s">
        <v>97</v>
      </c>
      <c r="CG1377" t="s">
        <v>108</v>
      </c>
      <c r="CH1377">
        <f t="shared" si="761"/>
        <v>6</v>
      </c>
      <c r="CI1377">
        <v>2007</v>
      </c>
      <c r="CJ1377" t="s">
        <v>157</v>
      </c>
      <c r="CK1377">
        <f t="shared" si="762"/>
        <v>4</v>
      </c>
      <c r="CL1377">
        <v>3</v>
      </c>
      <c r="CM1377">
        <v>722</v>
      </c>
      <c r="CN1377" t="s">
        <v>98</v>
      </c>
      <c r="CO1377">
        <f t="shared" si="763"/>
        <v>4</v>
      </c>
      <c r="CP1377" t="s">
        <v>98</v>
      </c>
      <c r="CQ1377">
        <f t="shared" si="764"/>
        <v>4</v>
      </c>
      <c r="CR1377" t="s">
        <v>105</v>
      </c>
      <c r="CS1377">
        <f t="shared" si="765"/>
        <v>3</v>
      </c>
      <c r="CT1377">
        <v>100</v>
      </c>
      <c r="CU1377">
        <v>36</v>
      </c>
      <c r="CV1377">
        <v>0</v>
      </c>
      <c r="CW1377">
        <v>0</v>
      </c>
      <c r="CX1377">
        <v>0</v>
      </c>
      <c r="CY1377">
        <v>0</v>
      </c>
      <c r="CZ1377" t="s">
        <v>83</v>
      </c>
      <c r="DA1377" t="s">
        <v>83</v>
      </c>
      <c r="DB1377">
        <f t="shared" si="766"/>
        <v>5</v>
      </c>
      <c r="DC1377" t="s">
        <v>83</v>
      </c>
      <c r="DD1377">
        <v>0</v>
      </c>
      <c r="DE1377">
        <v>12</v>
      </c>
      <c r="DF1377">
        <v>2007</v>
      </c>
      <c r="DG1377">
        <f t="shared" si="769"/>
        <v>16</v>
      </c>
      <c r="DH1377" t="s">
        <v>158</v>
      </c>
      <c r="DI1377">
        <f t="shared" si="767"/>
        <v>8</v>
      </c>
      <c r="DJ1377" t="s">
        <v>159</v>
      </c>
      <c r="DK1377">
        <f t="shared" si="768"/>
        <v>6</v>
      </c>
      <c r="DL1377">
        <v>239000</v>
      </c>
    </row>
    <row r="1378" spans="1:116" x14ac:dyDescent="0.35">
      <c r="A1378">
        <v>1377</v>
      </c>
      <c r="B1378">
        <v>30</v>
      </c>
      <c r="C1378" t="s">
        <v>81</v>
      </c>
      <c r="D1378">
        <f t="shared" si="735"/>
        <v>4</v>
      </c>
      <c r="E1378">
        <v>52</v>
      </c>
      <c r="F1378">
        <v>6292</v>
      </c>
      <c r="G1378" t="s">
        <v>82</v>
      </c>
      <c r="H1378">
        <f t="shared" si="736"/>
        <v>2</v>
      </c>
      <c r="I1378" t="s">
        <v>83</v>
      </c>
      <c r="J1378" t="str">
        <f t="shared" si="737"/>
        <v/>
      </c>
      <c r="K1378" t="s">
        <v>84</v>
      </c>
      <c r="L1378">
        <f t="shared" si="738"/>
        <v>1</v>
      </c>
      <c r="M1378" t="s">
        <v>175</v>
      </c>
      <c r="N1378">
        <f t="shared" si="739"/>
        <v>1</v>
      </c>
      <c r="O1378" t="s">
        <v>86</v>
      </c>
      <c r="P1378">
        <f t="shared" si="740"/>
        <v>4</v>
      </c>
      <c r="Q1378" t="s">
        <v>87</v>
      </c>
      <c r="R1378">
        <f t="shared" si="741"/>
        <v>4</v>
      </c>
      <c r="S1378" t="s">
        <v>88</v>
      </c>
      <c r="T1378">
        <f t="shared" si="742"/>
        <v>3</v>
      </c>
      <c r="U1378" t="s">
        <v>232</v>
      </c>
      <c r="V1378">
        <f t="shared" si="743"/>
        <v>13</v>
      </c>
      <c r="W1378" t="s">
        <v>90</v>
      </c>
      <c r="X1378">
        <f t="shared" si="744"/>
        <v>7</v>
      </c>
      <c r="Y1378" t="s">
        <v>90</v>
      </c>
      <c r="Z1378">
        <f t="shared" si="745"/>
        <v>7</v>
      </c>
      <c r="AA1378" t="s">
        <v>91</v>
      </c>
      <c r="AB1378">
        <f t="shared" si="746"/>
        <v>3</v>
      </c>
      <c r="AC1378" t="s">
        <v>115</v>
      </c>
      <c r="AD1378">
        <f t="shared" si="747"/>
        <v>4</v>
      </c>
      <c r="AE1378">
        <v>6</v>
      </c>
      <c r="AF1378">
        <v>5</v>
      </c>
      <c r="AG1378">
        <v>1930</v>
      </c>
      <c r="AH1378">
        <v>1950</v>
      </c>
      <c r="AI1378" t="s">
        <v>93</v>
      </c>
      <c r="AJ1378">
        <f t="shared" si="748"/>
        <v>5</v>
      </c>
      <c r="AK1378" t="s">
        <v>94</v>
      </c>
      <c r="AL1378">
        <f t="shared" si="749"/>
        <v>8</v>
      </c>
      <c r="AM1378" t="s">
        <v>124</v>
      </c>
      <c r="AN1378">
        <f t="shared" si="750"/>
        <v>4</v>
      </c>
      <c r="AO1378" t="s">
        <v>124</v>
      </c>
      <c r="AP1378" t="s">
        <v>117</v>
      </c>
      <c r="AQ1378">
        <f t="shared" si="751"/>
        <v>2</v>
      </c>
      <c r="AR1378">
        <v>0</v>
      </c>
      <c r="AS1378" t="s">
        <v>98</v>
      </c>
      <c r="AT1378">
        <f t="shared" si="752"/>
        <v>3</v>
      </c>
      <c r="AU1378" t="s">
        <v>98</v>
      </c>
      <c r="AV1378">
        <f t="shared" si="753"/>
        <v>3</v>
      </c>
      <c r="AW1378" t="s">
        <v>126</v>
      </c>
      <c r="AX1378">
        <f t="shared" si="754"/>
        <v>3</v>
      </c>
      <c r="AY1378" t="s">
        <v>97</v>
      </c>
      <c r="AZ1378">
        <f t="shared" si="755"/>
        <v>5</v>
      </c>
      <c r="BA1378" t="s">
        <v>98</v>
      </c>
      <c r="BB1378">
        <f t="shared" si="756"/>
        <v>4</v>
      </c>
      <c r="BC1378" t="s">
        <v>121</v>
      </c>
      <c r="BD1378" t="s">
        <v>153</v>
      </c>
      <c r="BE1378">
        <f t="shared" si="757"/>
        <v>2</v>
      </c>
      <c r="BF1378">
        <v>384</v>
      </c>
      <c r="BG1378" t="s">
        <v>102</v>
      </c>
      <c r="BH1378">
        <v>0</v>
      </c>
      <c r="BI1378">
        <v>384</v>
      </c>
      <c r="BJ1378">
        <v>768</v>
      </c>
      <c r="BK1378" t="s">
        <v>103</v>
      </c>
      <c r="BL1378">
        <f t="shared" si="758"/>
        <v>6</v>
      </c>
      <c r="BM1378" t="s">
        <v>98</v>
      </c>
      <c r="BN1378" t="s">
        <v>177</v>
      </c>
      <c r="BO1378" t="s">
        <v>106</v>
      </c>
      <c r="BP1378">
        <f t="shared" si="759"/>
        <v>6</v>
      </c>
      <c r="BQ1378">
        <v>790</v>
      </c>
      <c r="BR1378">
        <v>0</v>
      </c>
      <c r="BS1378">
        <v>0</v>
      </c>
      <c r="BT1378">
        <v>790</v>
      </c>
      <c r="BU1378">
        <v>0</v>
      </c>
      <c r="BV1378">
        <v>0</v>
      </c>
      <c r="BW1378">
        <v>1</v>
      </c>
      <c r="BX1378">
        <v>0</v>
      </c>
      <c r="BY1378">
        <v>2</v>
      </c>
      <c r="BZ1378">
        <v>1</v>
      </c>
      <c r="CA1378" t="s">
        <v>98</v>
      </c>
      <c r="CB1378">
        <f t="shared" si="760"/>
        <v>4</v>
      </c>
      <c r="CC1378">
        <v>4</v>
      </c>
      <c r="CD1378" t="s">
        <v>107</v>
      </c>
      <c r="CE1378">
        <v>0</v>
      </c>
      <c r="CF1378" t="s">
        <v>83</v>
      </c>
      <c r="CG1378" t="s">
        <v>127</v>
      </c>
      <c r="CH1378">
        <f t="shared" si="761"/>
        <v>5</v>
      </c>
      <c r="CI1378">
        <v>1925</v>
      </c>
      <c r="CJ1378" t="s">
        <v>102</v>
      </c>
      <c r="CK1378">
        <f t="shared" si="762"/>
        <v>2</v>
      </c>
      <c r="CL1378">
        <v>1</v>
      </c>
      <c r="CM1378">
        <v>160</v>
      </c>
      <c r="CN1378" t="s">
        <v>147</v>
      </c>
      <c r="CO1378">
        <f t="shared" si="763"/>
        <v>3</v>
      </c>
      <c r="CP1378" t="s">
        <v>98</v>
      </c>
      <c r="CQ1378">
        <f t="shared" si="764"/>
        <v>4</v>
      </c>
      <c r="CR1378" t="s">
        <v>105</v>
      </c>
      <c r="CS1378">
        <f t="shared" si="765"/>
        <v>3</v>
      </c>
      <c r="CT1378">
        <v>0</v>
      </c>
      <c r="CU1378">
        <v>141</v>
      </c>
      <c r="CV1378">
        <v>0</v>
      </c>
      <c r="CW1378">
        <v>0</v>
      </c>
      <c r="CX1378">
        <v>0</v>
      </c>
      <c r="CY1378">
        <v>0</v>
      </c>
      <c r="CZ1378" t="s">
        <v>83</v>
      </c>
      <c r="DA1378" t="s">
        <v>83</v>
      </c>
      <c r="DB1378">
        <f t="shared" si="766"/>
        <v>5</v>
      </c>
      <c r="DC1378" t="s">
        <v>83</v>
      </c>
      <c r="DD1378">
        <v>0</v>
      </c>
      <c r="DE1378">
        <v>4</v>
      </c>
      <c r="DF1378">
        <v>2008</v>
      </c>
      <c r="DG1378">
        <f t="shared" si="769"/>
        <v>15</v>
      </c>
      <c r="DH1378" t="s">
        <v>110</v>
      </c>
      <c r="DI1378">
        <f t="shared" si="767"/>
        <v>4</v>
      </c>
      <c r="DJ1378" t="s">
        <v>111</v>
      </c>
      <c r="DK1378">
        <f t="shared" si="768"/>
        <v>5</v>
      </c>
      <c r="DL1378">
        <v>91000</v>
      </c>
    </row>
    <row r="1379" spans="1:116" x14ac:dyDescent="0.35">
      <c r="A1379">
        <v>1378</v>
      </c>
      <c r="B1379">
        <v>50</v>
      </c>
      <c r="C1379" t="s">
        <v>81</v>
      </c>
      <c r="D1379">
        <f t="shared" si="735"/>
        <v>4</v>
      </c>
      <c r="E1379">
        <v>60</v>
      </c>
      <c r="F1379">
        <v>10998</v>
      </c>
      <c r="G1379" t="s">
        <v>82</v>
      </c>
      <c r="H1379">
        <f t="shared" si="736"/>
        <v>2</v>
      </c>
      <c r="I1379" t="s">
        <v>174</v>
      </c>
      <c r="J1379">
        <f t="shared" si="737"/>
        <v>1</v>
      </c>
      <c r="K1379" t="s">
        <v>84</v>
      </c>
      <c r="L1379">
        <f t="shared" si="738"/>
        <v>1</v>
      </c>
      <c r="M1379" t="s">
        <v>85</v>
      </c>
      <c r="N1379">
        <f t="shared" si="739"/>
        <v>2</v>
      </c>
      <c r="O1379" t="s">
        <v>86</v>
      </c>
      <c r="P1379">
        <f t="shared" si="740"/>
        <v>4</v>
      </c>
      <c r="Q1379" t="s">
        <v>87</v>
      </c>
      <c r="R1379">
        <f t="shared" si="741"/>
        <v>4</v>
      </c>
      <c r="S1379" t="s">
        <v>88</v>
      </c>
      <c r="T1379">
        <f t="shared" si="742"/>
        <v>3</v>
      </c>
      <c r="U1379" t="s">
        <v>185</v>
      </c>
      <c r="V1379">
        <f t="shared" si="743"/>
        <v>4</v>
      </c>
      <c r="W1379" t="s">
        <v>90</v>
      </c>
      <c r="X1379">
        <f t="shared" si="744"/>
        <v>7</v>
      </c>
      <c r="Y1379" t="s">
        <v>90</v>
      </c>
      <c r="Z1379">
        <f t="shared" si="745"/>
        <v>7</v>
      </c>
      <c r="AA1379" t="s">
        <v>91</v>
      </c>
      <c r="AB1379">
        <f t="shared" si="746"/>
        <v>3</v>
      </c>
      <c r="AC1379" t="s">
        <v>132</v>
      </c>
      <c r="AD1379">
        <f t="shared" si="747"/>
        <v>1</v>
      </c>
      <c r="AE1379">
        <v>5</v>
      </c>
      <c r="AF1379">
        <v>5</v>
      </c>
      <c r="AG1379">
        <v>1941</v>
      </c>
      <c r="AH1379">
        <v>1960</v>
      </c>
      <c r="AI1379" t="s">
        <v>93</v>
      </c>
      <c r="AJ1379">
        <f t="shared" si="748"/>
        <v>5</v>
      </c>
      <c r="AK1379" t="s">
        <v>94</v>
      </c>
      <c r="AL1379">
        <f t="shared" si="749"/>
        <v>8</v>
      </c>
      <c r="AM1379" t="s">
        <v>124</v>
      </c>
      <c r="AN1379">
        <f t="shared" si="750"/>
        <v>4</v>
      </c>
      <c r="AO1379" t="s">
        <v>124</v>
      </c>
      <c r="AP1379" t="s">
        <v>117</v>
      </c>
      <c r="AQ1379">
        <f t="shared" si="751"/>
        <v>2</v>
      </c>
      <c r="AR1379">
        <v>0</v>
      </c>
      <c r="AS1379" t="s">
        <v>98</v>
      </c>
      <c r="AT1379">
        <f t="shared" si="752"/>
        <v>3</v>
      </c>
      <c r="AU1379" t="s">
        <v>98</v>
      </c>
      <c r="AV1379">
        <f t="shared" si="753"/>
        <v>3</v>
      </c>
      <c r="AW1379" t="s">
        <v>118</v>
      </c>
      <c r="AX1379">
        <f t="shared" si="754"/>
        <v>2</v>
      </c>
      <c r="AY1379" t="s">
        <v>98</v>
      </c>
      <c r="AZ1379">
        <f t="shared" si="755"/>
        <v>4</v>
      </c>
      <c r="BA1379" t="s">
        <v>98</v>
      </c>
      <c r="BB1379">
        <f t="shared" si="756"/>
        <v>4</v>
      </c>
      <c r="BC1379" t="s">
        <v>100</v>
      </c>
      <c r="BD1379" t="s">
        <v>172</v>
      </c>
      <c r="BE1379">
        <f t="shared" si="757"/>
        <v>5</v>
      </c>
      <c r="BF1379">
        <v>408</v>
      </c>
      <c r="BG1379" t="s">
        <v>141</v>
      </c>
      <c r="BH1379">
        <v>420</v>
      </c>
      <c r="BI1379">
        <v>156</v>
      </c>
      <c r="BJ1379">
        <v>984</v>
      </c>
      <c r="BK1379" t="s">
        <v>103</v>
      </c>
      <c r="BL1379">
        <f t="shared" si="758"/>
        <v>6</v>
      </c>
      <c r="BM1379" t="s">
        <v>104</v>
      </c>
      <c r="BN1379" t="s">
        <v>105</v>
      </c>
      <c r="BO1379" t="s">
        <v>106</v>
      </c>
      <c r="BP1379">
        <f t="shared" si="759"/>
        <v>6</v>
      </c>
      <c r="BQ1379">
        <v>984</v>
      </c>
      <c r="BR1379">
        <v>620</v>
      </c>
      <c r="BS1379">
        <v>0</v>
      </c>
      <c r="BT1379">
        <v>1604</v>
      </c>
      <c r="BU1379">
        <v>0</v>
      </c>
      <c r="BV1379">
        <v>0</v>
      </c>
      <c r="BW1379">
        <v>2</v>
      </c>
      <c r="BX1379">
        <v>0</v>
      </c>
      <c r="BY1379">
        <v>3</v>
      </c>
      <c r="BZ1379">
        <v>1</v>
      </c>
      <c r="CA1379" t="s">
        <v>98</v>
      </c>
      <c r="CB1379">
        <f t="shared" si="760"/>
        <v>4</v>
      </c>
      <c r="CC1379">
        <v>6</v>
      </c>
      <c r="CD1379" t="s">
        <v>224</v>
      </c>
      <c r="CE1379">
        <v>0</v>
      </c>
      <c r="CF1379" t="s">
        <v>83</v>
      </c>
      <c r="CG1379" t="s">
        <v>127</v>
      </c>
      <c r="CH1379">
        <f t="shared" si="761"/>
        <v>5</v>
      </c>
      <c r="CI1379">
        <v>1977</v>
      </c>
      <c r="CJ1379" t="s">
        <v>102</v>
      </c>
      <c r="CK1379">
        <f t="shared" si="762"/>
        <v>2</v>
      </c>
      <c r="CL1379">
        <v>2</v>
      </c>
      <c r="CM1379">
        <v>660</v>
      </c>
      <c r="CN1379" t="s">
        <v>98</v>
      </c>
      <c r="CO1379">
        <f t="shared" si="763"/>
        <v>4</v>
      </c>
      <c r="CP1379" t="s">
        <v>98</v>
      </c>
      <c r="CQ1379">
        <f t="shared" si="764"/>
        <v>4</v>
      </c>
      <c r="CR1379" t="s">
        <v>105</v>
      </c>
      <c r="CS1379">
        <f t="shared" si="765"/>
        <v>3</v>
      </c>
      <c r="CT1379">
        <v>0</v>
      </c>
      <c r="CU1379">
        <v>68</v>
      </c>
      <c r="CV1379">
        <v>0</v>
      </c>
      <c r="CW1379">
        <v>0</v>
      </c>
      <c r="CX1379">
        <v>0</v>
      </c>
      <c r="CY1379">
        <v>0</v>
      </c>
      <c r="CZ1379" t="s">
        <v>83</v>
      </c>
      <c r="DA1379" t="s">
        <v>83</v>
      </c>
      <c r="DB1379">
        <f t="shared" si="766"/>
        <v>5</v>
      </c>
      <c r="DC1379" t="s">
        <v>83</v>
      </c>
      <c r="DD1379">
        <v>0</v>
      </c>
      <c r="DE1379">
        <v>7</v>
      </c>
      <c r="DF1379">
        <v>2009</v>
      </c>
      <c r="DG1379">
        <f t="shared" si="769"/>
        <v>14</v>
      </c>
      <c r="DH1379" t="s">
        <v>110</v>
      </c>
      <c r="DI1379">
        <f t="shared" si="767"/>
        <v>4</v>
      </c>
      <c r="DJ1379" t="s">
        <v>111</v>
      </c>
      <c r="DK1379">
        <f t="shared" si="768"/>
        <v>5</v>
      </c>
      <c r="DL1379">
        <v>117000</v>
      </c>
    </row>
    <row r="1380" spans="1:116" x14ac:dyDescent="0.35">
      <c r="A1380">
        <v>1379</v>
      </c>
      <c r="B1380">
        <v>160</v>
      </c>
      <c r="C1380" t="s">
        <v>142</v>
      </c>
      <c r="D1380">
        <f t="shared" si="735"/>
        <v>2</v>
      </c>
      <c r="E1380">
        <v>21</v>
      </c>
      <c r="F1380">
        <v>1953</v>
      </c>
      <c r="G1380" t="s">
        <v>82</v>
      </c>
      <c r="H1380">
        <f t="shared" si="736"/>
        <v>2</v>
      </c>
      <c r="I1380" t="s">
        <v>83</v>
      </c>
      <c r="J1380" t="str">
        <f t="shared" si="737"/>
        <v/>
      </c>
      <c r="K1380" t="s">
        <v>84</v>
      </c>
      <c r="L1380">
        <f t="shared" si="738"/>
        <v>1</v>
      </c>
      <c r="M1380" t="s">
        <v>85</v>
      </c>
      <c r="N1380">
        <f t="shared" si="739"/>
        <v>2</v>
      </c>
      <c r="O1380" t="s">
        <v>86</v>
      </c>
      <c r="P1380">
        <f t="shared" si="740"/>
        <v>4</v>
      </c>
      <c r="Q1380" t="s">
        <v>87</v>
      </c>
      <c r="R1380">
        <f t="shared" si="741"/>
        <v>4</v>
      </c>
      <c r="S1380" t="s">
        <v>88</v>
      </c>
      <c r="T1380">
        <f t="shared" si="742"/>
        <v>3</v>
      </c>
      <c r="U1380" t="s">
        <v>228</v>
      </c>
      <c r="V1380">
        <f t="shared" si="743"/>
        <v>24</v>
      </c>
      <c r="W1380" t="s">
        <v>90</v>
      </c>
      <c r="X1380">
        <f t="shared" si="744"/>
        <v>7</v>
      </c>
      <c r="Y1380" t="s">
        <v>90</v>
      </c>
      <c r="Z1380">
        <f t="shared" si="745"/>
        <v>7</v>
      </c>
      <c r="AA1380" t="s">
        <v>198</v>
      </c>
      <c r="AB1380">
        <f t="shared" si="746"/>
        <v>5</v>
      </c>
      <c r="AC1380" t="s">
        <v>92</v>
      </c>
      <c r="AD1380">
        <f t="shared" si="747"/>
        <v>8</v>
      </c>
      <c r="AE1380">
        <v>6</v>
      </c>
      <c r="AF1380">
        <v>5</v>
      </c>
      <c r="AG1380">
        <v>1973</v>
      </c>
      <c r="AH1380">
        <v>1973</v>
      </c>
      <c r="AI1380" t="s">
        <v>93</v>
      </c>
      <c r="AJ1380">
        <f t="shared" si="748"/>
        <v>5</v>
      </c>
      <c r="AK1380" t="s">
        <v>94</v>
      </c>
      <c r="AL1380">
        <f t="shared" si="749"/>
        <v>8</v>
      </c>
      <c r="AM1380" t="s">
        <v>140</v>
      </c>
      <c r="AN1380">
        <f t="shared" si="750"/>
        <v>9</v>
      </c>
      <c r="AO1380" t="s">
        <v>140</v>
      </c>
      <c r="AP1380" t="s">
        <v>96</v>
      </c>
      <c r="AQ1380">
        <f t="shared" si="751"/>
        <v>4</v>
      </c>
      <c r="AR1380">
        <v>408</v>
      </c>
      <c r="AS1380" t="s">
        <v>98</v>
      </c>
      <c r="AT1380">
        <f t="shared" si="752"/>
        <v>3</v>
      </c>
      <c r="AU1380" t="s">
        <v>98</v>
      </c>
      <c r="AV1380">
        <f t="shared" si="753"/>
        <v>3</v>
      </c>
      <c r="AW1380" t="s">
        <v>118</v>
      </c>
      <c r="AX1380">
        <f t="shared" si="754"/>
        <v>2</v>
      </c>
      <c r="AY1380" t="s">
        <v>98</v>
      </c>
      <c r="AZ1380">
        <f t="shared" si="755"/>
        <v>4</v>
      </c>
      <c r="BA1380" t="s">
        <v>147</v>
      </c>
      <c r="BB1380">
        <f t="shared" si="756"/>
        <v>3</v>
      </c>
      <c r="BC1380" t="s">
        <v>100</v>
      </c>
      <c r="BD1380" t="s">
        <v>141</v>
      </c>
      <c r="BE1380">
        <f t="shared" si="757"/>
        <v>3</v>
      </c>
      <c r="BF1380">
        <v>309</v>
      </c>
      <c r="BG1380" t="s">
        <v>102</v>
      </c>
      <c r="BH1380">
        <v>0</v>
      </c>
      <c r="BI1380">
        <v>174</v>
      </c>
      <c r="BJ1380">
        <v>483</v>
      </c>
      <c r="BK1380" t="s">
        <v>103</v>
      </c>
      <c r="BL1380">
        <f t="shared" si="758"/>
        <v>6</v>
      </c>
      <c r="BM1380" t="s">
        <v>98</v>
      </c>
      <c r="BN1380" t="s">
        <v>105</v>
      </c>
      <c r="BO1380" t="s">
        <v>106</v>
      </c>
      <c r="BP1380">
        <f t="shared" si="759"/>
        <v>6</v>
      </c>
      <c r="BQ1380">
        <v>483</v>
      </c>
      <c r="BR1380">
        <v>504</v>
      </c>
      <c r="BS1380">
        <v>0</v>
      </c>
      <c r="BT1380">
        <v>987</v>
      </c>
      <c r="BU1380">
        <v>0</v>
      </c>
      <c r="BV1380">
        <v>0</v>
      </c>
      <c r="BW1380">
        <v>1</v>
      </c>
      <c r="BX1380">
        <v>1</v>
      </c>
      <c r="BY1380">
        <v>2</v>
      </c>
      <c r="BZ1380">
        <v>1</v>
      </c>
      <c r="CA1380" t="s">
        <v>98</v>
      </c>
      <c r="CB1380">
        <f t="shared" si="760"/>
        <v>4</v>
      </c>
      <c r="CC1380">
        <v>5</v>
      </c>
      <c r="CD1380" t="s">
        <v>107</v>
      </c>
      <c r="CE1380">
        <v>0</v>
      </c>
      <c r="CF1380" t="s">
        <v>83</v>
      </c>
      <c r="CG1380" t="s">
        <v>127</v>
      </c>
      <c r="CH1380">
        <f t="shared" si="761"/>
        <v>5</v>
      </c>
      <c r="CI1380">
        <v>1973</v>
      </c>
      <c r="CJ1380" t="s">
        <v>102</v>
      </c>
      <c r="CK1380">
        <f t="shared" si="762"/>
        <v>2</v>
      </c>
      <c r="CL1380">
        <v>1</v>
      </c>
      <c r="CM1380">
        <v>264</v>
      </c>
      <c r="CN1380" t="s">
        <v>98</v>
      </c>
      <c r="CO1380">
        <f t="shared" si="763"/>
        <v>4</v>
      </c>
      <c r="CP1380" t="s">
        <v>98</v>
      </c>
      <c r="CQ1380">
        <f t="shared" si="764"/>
        <v>4</v>
      </c>
      <c r="CR1380" t="s">
        <v>105</v>
      </c>
      <c r="CS1380">
        <f t="shared" si="765"/>
        <v>3</v>
      </c>
      <c r="CT1380">
        <v>72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 t="s">
        <v>83</v>
      </c>
      <c r="DA1380" t="s">
        <v>83</v>
      </c>
      <c r="DB1380">
        <f t="shared" si="766"/>
        <v>5</v>
      </c>
      <c r="DC1380" t="s">
        <v>83</v>
      </c>
      <c r="DD1380">
        <v>0</v>
      </c>
      <c r="DE1380">
        <v>6</v>
      </c>
      <c r="DF1380">
        <v>2006</v>
      </c>
      <c r="DG1380">
        <f t="shared" si="769"/>
        <v>17</v>
      </c>
      <c r="DH1380" t="s">
        <v>110</v>
      </c>
      <c r="DI1380">
        <f t="shared" si="767"/>
        <v>4</v>
      </c>
      <c r="DJ1380" t="s">
        <v>111</v>
      </c>
      <c r="DK1380">
        <f t="shared" si="768"/>
        <v>5</v>
      </c>
      <c r="DL1380">
        <v>83000</v>
      </c>
    </row>
    <row r="1381" spans="1:116" x14ac:dyDescent="0.35">
      <c r="A1381">
        <v>1380</v>
      </c>
      <c r="B1381">
        <v>80</v>
      </c>
      <c r="C1381" t="s">
        <v>81</v>
      </c>
      <c r="D1381">
        <f t="shared" si="735"/>
        <v>4</v>
      </c>
      <c r="E1381">
        <v>73</v>
      </c>
      <c r="F1381">
        <v>9735</v>
      </c>
      <c r="G1381" t="s">
        <v>82</v>
      </c>
      <c r="H1381">
        <f t="shared" si="736"/>
        <v>2</v>
      </c>
      <c r="I1381" t="s">
        <v>83</v>
      </c>
      <c r="J1381" t="str">
        <f t="shared" si="737"/>
        <v/>
      </c>
      <c r="K1381" t="s">
        <v>84</v>
      </c>
      <c r="L1381">
        <f t="shared" si="738"/>
        <v>1</v>
      </c>
      <c r="M1381" t="s">
        <v>85</v>
      </c>
      <c r="N1381">
        <f t="shared" si="739"/>
        <v>2</v>
      </c>
      <c r="O1381" t="s">
        <v>86</v>
      </c>
      <c r="P1381">
        <f t="shared" si="740"/>
        <v>4</v>
      </c>
      <c r="Q1381" t="s">
        <v>87</v>
      </c>
      <c r="R1381">
        <f t="shared" si="741"/>
        <v>4</v>
      </c>
      <c r="S1381" t="s">
        <v>88</v>
      </c>
      <c r="T1381">
        <f t="shared" si="742"/>
        <v>3</v>
      </c>
      <c r="U1381" t="s">
        <v>189</v>
      </c>
      <c r="V1381">
        <f t="shared" si="743"/>
        <v>2</v>
      </c>
      <c r="W1381" t="s">
        <v>90</v>
      </c>
      <c r="X1381">
        <f t="shared" si="744"/>
        <v>7</v>
      </c>
      <c r="Y1381" t="s">
        <v>90</v>
      </c>
      <c r="Z1381">
        <f t="shared" si="745"/>
        <v>7</v>
      </c>
      <c r="AA1381" t="s">
        <v>91</v>
      </c>
      <c r="AB1381">
        <f t="shared" si="746"/>
        <v>3</v>
      </c>
      <c r="AC1381" t="s">
        <v>197</v>
      </c>
      <c r="AD1381">
        <f t="shared" si="747"/>
        <v>3</v>
      </c>
      <c r="AE1381">
        <v>5</v>
      </c>
      <c r="AF1381">
        <v>5</v>
      </c>
      <c r="AG1381">
        <v>2006</v>
      </c>
      <c r="AH1381">
        <v>2007</v>
      </c>
      <c r="AI1381" t="s">
        <v>93</v>
      </c>
      <c r="AJ1381">
        <f t="shared" si="748"/>
        <v>5</v>
      </c>
      <c r="AK1381" t="s">
        <v>94</v>
      </c>
      <c r="AL1381">
        <f t="shared" si="749"/>
        <v>8</v>
      </c>
      <c r="AM1381" t="s">
        <v>95</v>
      </c>
      <c r="AN1381">
        <f t="shared" si="750"/>
        <v>14</v>
      </c>
      <c r="AO1381" t="s">
        <v>95</v>
      </c>
      <c r="AP1381" t="s">
        <v>117</v>
      </c>
      <c r="AQ1381">
        <f t="shared" si="751"/>
        <v>2</v>
      </c>
      <c r="AR1381">
        <v>0</v>
      </c>
      <c r="AS1381" t="s">
        <v>98</v>
      </c>
      <c r="AT1381">
        <f t="shared" si="752"/>
        <v>3</v>
      </c>
      <c r="AU1381" t="s">
        <v>98</v>
      </c>
      <c r="AV1381">
        <f t="shared" si="753"/>
        <v>3</v>
      </c>
      <c r="AW1381" t="s">
        <v>99</v>
      </c>
      <c r="AX1381">
        <f t="shared" si="754"/>
        <v>6</v>
      </c>
      <c r="AY1381" t="s">
        <v>97</v>
      </c>
      <c r="AZ1381">
        <f t="shared" si="755"/>
        <v>5</v>
      </c>
      <c r="BA1381" t="s">
        <v>98</v>
      </c>
      <c r="BB1381">
        <f t="shared" si="756"/>
        <v>4</v>
      </c>
      <c r="BC1381" t="s">
        <v>100</v>
      </c>
      <c r="BD1381" t="s">
        <v>102</v>
      </c>
      <c r="BE1381">
        <f t="shared" si="757"/>
        <v>6</v>
      </c>
      <c r="BF1381">
        <v>0</v>
      </c>
      <c r="BG1381" t="s">
        <v>102</v>
      </c>
      <c r="BH1381">
        <v>0</v>
      </c>
      <c r="BI1381">
        <v>384</v>
      </c>
      <c r="BJ1381">
        <v>384</v>
      </c>
      <c r="BK1381" t="s">
        <v>103</v>
      </c>
      <c r="BL1381">
        <f t="shared" si="758"/>
        <v>6</v>
      </c>
      <c r="BM1381" t="s">
        <v>97</v>
      </c>
      <c r="BN1381" t="s">
        <v>105</v>
      </c>
      <c r="BO1381" t="s">
        <v>83</v>
      </c>
      <c r="BP1381">
        <f t="shared" si="759"/>
        <v>5</v>
      </c>
      <c r="BQ1381">
        <v>754</v>
      </c>
      <c r="BR1381">
        <v>640</v>
      </c>
      <c r="BS1381">
        <v>0</v>
      </c>
      <c r="BT1381">
        <v>1394</v>
      </c>
      <c r="BU1381">
        <v>0</v>
      </c>
      <c r="BV1381">
        <v>0</v>
      </c>
      <c r="BW1381">
        <v>2</v>
      </c>
      <c r="BX1381">
        <v>1</v>
      </c>
      <c r="BY1381">
        <v>3</v>
      </c>
      <c r="BZ1381">
        <v>1</v>
      </c>
      <c r="CA1381" t="s">
        <v>97</v>
      </c>
      <c r="CB1381">
        <f t="shared" si="760"/>
        <v>5</v>
      </c>
      <c r="CC1381">
        <v>7</v>
      </c>
      <c r="CD1381" t="s">
        <v>107</v>
      </c>
      <c r="CE1381">
        <v>0</v>
      </c>
      <c r="CF1381" t="s">
        <v>83</v>
      </c>
      <c r="CG1381" t="s">
        <v>156</v>
      </c>
      <c r="CH1381">
        <f t="shared" si="761"/>
        <v>7</v>
      </c>
      <c r="CI1381">
        <v>2007</v>
      </c>
      <c r="CJ1381" t="s">
        <v>157</v>
      </c>
      <c r="CK1381">
        <f t="shared" si="762"/>
        <v>4</v>
      </c>
      <c r="CL1381">
        <v>2</v>
      </c>
      <c r="CM1381">
        <v>400</v>
      </c>
      <c r="CN1381" t="s">
        <v>98</v>
      </c>
      <c r="CO1381">
        <f t="shared" si="763"/>
        <v>4</v>
      </c>
      <c r="CP1381" t="s">
        <v>98</v>
      </c>
      <c r="CQ1381">
        <f t="shared" si="764"/>
        <v>4</v>
      </c>
      <c r="CR1381" t="s">
        <v>105</v>
      </c>
      <c r="CS1381">
        <f t="shared" si="765"/>
        <v>3</v>
      </c>
      <c r="CT1381">
        <v>100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 t="s">
        <v>83</v>
      </c>
      <c r="DA1381" t="s">
        <v>83</v>
      </c>
      <c r="DB1381">
        <f t="shared" si="766"/>
        <v>5</v>
      </c>
      <c r="DC1381" t="s">
        <v>83</v>
      </c>
      <c r="DD1381">
        <v>0</v>
      </c>
      <c r="DE1381">
        <v>5</v>
      </c>
      <c r="DF1381">
        <v>2008</v>
      </c>
      <c r="DG1381">
        <f t="shared" si="769"/>
        <v>15</v>
      </c>
      <c r="DH1381" t="s">
        <v>110</v>
      </c>
      <c r="DI1381">
        <f t="shared" si="767"/>
        <v>4</v>
      </c>
      <c r="DJ1381" t="s">
        <v>111</v>
      </c>
      <c r="DK1381">
        <f t="shared" si="768"/>
        <v>5</v>
      </c>
      <c r="DL1381">
        <v>167500</v>
      </c>
    </row>
    <row r="1382" spans="1:116" x14ac:dyDescent="0.35">
      <c r="A1382">
        <v>1381</v>
      </c>
      <c r="B1382">
        <v>30</v>
      </c>
      <c r="C1382" t="s">
        <v>81</v>
      </c>
      <c r="D1382">
        <f t="shared" si="735"/>
        <v>4</v>
      </c>
      <c r="E1382">
        <v>45</v>
      </c>
      <c r="F1382">
        <v>8212</v>
      </c>
      <c r="G1382" t="s">
        <v>82</v>
      </c>
      <c r="H1382">
        <f t="shared" si="736"/>
        <v>2</v>
      </c>
      <c r="I1382" t="s">
        <v>174</v>
      </c>
      <c r="J1382">
        <f t="shared" si="737"/>
        <v>1</v>
      </c>
      <c r="K1382" t="s">
        <v>84</v>
      </c>
      <c r="L1382">
        <f t="shared" si="738"/>
        <v>1</v>
      </c>
      <c r="M1382" t="s">
        <v>85</v>
      </c>
      <c r="N1382">
        <f t="shared" si="739"/>
        <v>2</v>
      </c>
      <c r="O1382" t="s">
        <v>86</v>
      </c>
      <c r="P1382">
        <f t="shared" si="740"/>
        <v>4</v>
      </c>
      <c r="Q1382" t="s">
        <v>87</v>
      </c>
      <c r="R1382">
        <f t="shared" si="741"/>
        <v>4</v>
      </c>
      <c r="S1382" t="s">
        <v>88</v>
      </c>
      <c r="T1382">
        <f t="shared" si="742"/>
        <v>3</v>
      </c>
      <c r="U1382" t="s">
        <v>185</v>
      </c>
      <c r="V1382">
        <f t="shared" si="743"/>
        <v>4</v>
      </c>
      <c r="W1382" t="s">
        <v>90</v>
      </c>
      <c r="X1382">
        <f t="shared" si="744"/>
        <v>7</v>
      </c>
      <c r="Y1382" t="s">
        <v>90</v>
      </c>
      <c r="Z1382">
        <f t="shared" si="745"/>
        <v>7</v>
      </c>
      <c r="AA1382" t="s">
        <v>91</v>
      </c>
      <c r="AB1382">
        <f t="shared" si="746"/>
        <v>3</v>
      </c>
      <c r="AC1382" t="s">
        <v>115</v>
      </c>
      <c r="AD1382">
        <f t="shared" si="747"/>
        <v>4</v>
      </c>
      <c r="AE1382">
        <v>3</v>
      </c>
      <c r="AF1382">
        <v>3</v>
      </c>
      <c r="AG1382">
        <v>1914</v>
      </c>
      <c r="AH1382">
        <v>1950</v>
      </c>
      <c r="AI1382" t="s">
        <v>93</v>
      </c>
      <c r="AJ1382">
        <f t="shared" si="748"/>
        <v>5</v>
      </c>
      <c r="AK1382" t="s">
        <v>94</v>
      </c>
      <c r="AL1382">
        <f t="shared" si="749"/>
        <v>8</v>
      </c>
      <c r="AM1382" t="s">
        <v>203</v>
      </c>
      <c r="AN1382">
        <f t="shared" si="750"/>
        <v>7</v>
      </c>
      <c r="AO1382" t="s">
        <v>203</v>
      </c>
      <c r="AP1382" t="s">
        <v>117</v>
      </c>
      <c r="AQ1382">
        <f t="shared" si="751"/>
        <v>2</v>
      </c>
      <c r="AR1382">
        <v>0</v>
      </c>
      <c r="AS1382" t="s">
        <v>98</v>
      </c>
      <c r="AT1382">
        <f t="shared" si="752"/>
        <v>3</v>
      </c>
      <c r="AU1382" t="s">
        <v>147</v>
      </c>
      <c r="AV1382">
        <f t="shared" si="753"/>
        <v>2</v>
      </c>
      <c r="AW1382" t="s">
        <v>126</v>
      </c>
      <c r="AX1382">
        <f t="shared" si="754"/>
        <v>3</v>
      </c>
      <c r="AY1382" t="s">
        <v>98</v>
      </c>
      <c r="AZ1382">
        <f t="shared" si="755"/>
        <v>4</v>
      </c>
      <c r="BA1382" t="s">
        <v>147</v>
      </c>
      <c r="BB1382">
        <f t="shared" si="756"/>
        <v>3</v>
      </c>
      <c r="BC1382" t="s">
        <v>100</v>
      </c>
      <c r="BD1382" t="s">
        <v>153</v>
      </c>
      <c r="BE1382">
        <f t="shared" si="757"/>
        <v>2</v>
      </c>
      <c r="BF1382">
        <v>203</v>
      </c>
      <c r="BG1382" t="s">
        <v>102</v>
      </c>
      <c r="BH1382">
        <v>0</v>
      </c>
      <c r="BI1382">
        <v>661</v>
      </c>
      <c r="BJ1382">
        <v>864</v>
      </c>
      <c r="BK1382" t="s">
        <v>103</v>
      </c>
      <c r="BL1382">
        <f t="shared" si="758"/>
        <v>6</v>
      </c>
      <c r="BM1382" t="s">
        <v>98</v>
      </c>
      <c r="BN1382" t="s">
        <v>177</v>
      </c>
      <c r="BO1382" t="s">
        <v>145</v>
      </c>
      <c r="BP1382">
        <f t="shared" si="759"/>
        <v>2</v>
      </c>
      <c r="BQ1382">
        <v>864</v>
      </c>
      <c r="BR1382">
        <v>0</v>
      </c>
      <c r="BS1382">
        <v>0</v>
      </c>
      <c r="BT1382">
        <v>864</v>
      </c>
      <c r="BU1382">
        <v>1</v>
      </c>
      <c r="BV1382">
        <v>0</v>
      </c>
      <c r="BW1382">
        <v>1</v>
      </c>
      <c r="BX1382">
        <v>0</v>
      </c>
      <c r="BY1382">
        <v>2</v>
      </c>
      <c r="BZ1382">
        <v>1</v>
      </c>
      <c r="CA1382" t="s">
        <v>98</v>
      </c>
      <c r="CB1382">
        <f t="shared" si="760"/>
        <v>4</v>
      </c>
      <c r="CC1382">
        <v>5</v>
      </c>
      <c r="CD1382" t="s">
        <v>107</v>
      </c>
      <c r="CE1382">
        <v>0</v>
      </c>
      <c r="CF1382" t="s">
        <v>83</v>
      </c>
      <c r="CG1382" t="s">
        <v>127</v>
      </c>
      <c r="CH1382">
        <f t="shared" si="761"/>
        <v>5</v>
      </c>
      <c r="CI1382">
        <v>1938</v>
      </c>
      <c r="CJ1382" t="s">
        <v>102</v>
      </c>
      <c r="CK1382">
        <f t="shared" si="762"/>
        <v>2</v>
      </c>
      <c r="CL1382">
        <v>1</v>
      </c>
      <c r="CM1382">
        <v>200</v>
      </c>
      <c r="CN1382" t="s">
        <v>98</v>
      </c>
      <c r="CO1382">
        <f t="shared" si="763"/>
        <v>4</v>
      </c>
      <c r="CP1382" t="s">
        <v>147</v>
      </c>
      <c r="CQ1382">
        <f t="shared" si="764"/>
        <v>3</v>
      </c>
      <c r="CR1382" t="s">
        <v>105</v>
      </c>
      <c r="CS1382">
        <f t="shared" si="765"/>
        <v>3</v>
      </c>
      <c r="CT1382">
        <v>0</v>
      </c>
      <c r="CU1382">
        <v>0</v>
      </c>
      <c r="CV1382">
        <v>96</v>
      </c>
      <c r="CW1382">
        <v>0</v>
      </c>
      <c r="CX1382">
        <v>0</v>
      </c>
      <c r="CY1382">
        <v>0</v>
      </c>
      <c r="CZ1382" t="s">
        <v>83</v>
      </c>
      <c r="DA1382" t="s">
        <v>83</v>
      </c>
      <c r="DB1382">
        <f t="shared" si="766"/>
        <v>5</v>
      </c>
      <c r="DC1382" t="s">
        <v>83</v>
      </c>
      <c r="DD1382">
        <v>0</v>
      </c>
      <c r="DE1382">
        <v>6</v>
      </c>
      <c r="DF1382">
        <v>2010</v>
      </c>
      <c r="DG1382">
        <f t="shared" si="769"/>
        <v>13</v>
      </c>
      <c r="DH1382" t="s">
        <v>110</v>
      </c>
      <c r="DI1382">
        <f t="shared" si="767"/>
        <v>4</v>
      </c>
      <c r="DJ1382" t="s">
        <v>111</v>
      </c>
      <c r="DK1382">
        <f t="shared" si="768"/>
        <v>5</v>
      </c>
      <c r="DL1382">
        <v>58500</v>
      </c>
    </row>
    <row r="1383" spans="1:116" x14ac:dyDescent="0.35">
      <c r="A1383">
        <v>1382</v>
      </c>
      <c r="B1383">
        <v>20</v>
      </c>
      <c r="C1383" t="s">
        <v>81</v>
      </c>
      <c r="D1383">
        <f t="shared" si="735"/>
        <v>4</v>
      </c>
      <c r="E1383" t="s">
        <v>83</v>
      </c>
      <c r="F1383">
        <v>12925</v>
      </c>
      <c r="G1383" t="s">
        <v>82</v>
      </c>
      <c r="H1383">
        <f t="shared" si="736"/>
        <v>2</v>
      </c>
      <c r="I1383" t="s">
        <v>83</v>
      </c>
      <c r="J1383" t="str">
        <f t="shared" si="737"/>
        <v/>
      </c>
      <c r="K1383" t="s">
        <v>120</v>
      </c>
      <c r="L1383">
        <f t="shared" si="738"/>
        <v>2</v>
      </c>
      <c r="M1383" t="s">
        <v>85</v>
      </c>
      <c r="N1383">
        <f t="shared" si="739"/>
        <v>2</v>
      </c>
      <c r="O1383" t="s">
        <v>86</v>
      </c>
      <c r="P1383">
        <f t="shared" si="740"/>
        <v>4</v>
      </c>
      <c r="Q1383" t="s">
        <v>122</v>
      </c>
      <c r="R1383">
        <f t="shared" si="741"/>
        <v>2</v>
      </c>
      <c r="S1383" t="s">
        <v>88</v>
      </c>
      <c r="T1383">
        <f t="shared" si="742"/>
        <v>3</v>
      </c>
      <c r="U1383" t="s">
        <v>162</v>
      </c>
      <c r="V1383">
        <f t="shared" si="743"/>
        <v>7</v>
      </c>
      <c r="W1383" t="s">
        <v>90</v>
      </c>
      <c r="X1383">
        <f t="shared" si="744"/>
        <v>7</v>
      </c>
      <c r="Y1383" t="s">
        <v>90</v>
      </c>
      <c r="Z1383">
        <f t="shared" si="745"/>
        <v>7</v>
      </c>
      <c r="AA1383" t="s">
        <v>91</v>
      </c>
      <c r="AB1383">
        <f t="shared" si="746"/>
        <v>3</v>
      </c>
      <c r="AC1383" t="s">
        <v>115</v>
      </c>
      <c r="AD1383">
        <f t="shared" si="747"/>
        <v>4</v>
      </c>
      <c r="AE1383">
        <v>6</v>
      </c>
      <c r="AF1383">
        <v>7</v>
      </c>
      <c r="AG1383">
        <v>1970</v>
      </c>
      <c r="AH1383">
        <v>1970</v>
      </c>
      <c r="AI1383" t="s">
        <v>93</v>
      </c>
      <c r="AJ1383">
        <f t="shared" si="748"/>
        <v>5</v>
      </c>
      <c r="AK1383" t="s">
        <v>94</v>
      </c>
      <c r="AL1383">
        <f t="shared" si="749"/>
        <v>8</v>
      </c>
      <c r="AM1383" t="s">
        <v>96</v>
      </c>
      <c r="AN1383">
        <f t="shared" si="750"/>
        <v>5</v>
      </c>
      <c r="AO1383" t="s">
        <v>161</v>
      </c>
      <c r="AP1383" t="s">
        <v>117</v>
      </c>
      <c r="AQ1383">
        <f t="shared" si="751"/>
        <v>2</v>
      </c>
      <c r="AR1383">
        <v>0</v>
      </c>
      <c r="AS1383" t="s">
        <v>98</v>
      </c>
      <c r="AT1383">
        <f t="shared" si="752"/>
        <v>3</v>
      </c>
      <c r="AU1383" t="s">
        <v>98</v>
      </c>
      <c r="AV1383">
        <f t="shared" si="753"/>
        <v>3</v>
      </c>
      <c r="AW1383" t="s">
        <v>118</v>
      </c>
      <c r="AX1383">
        <f t="shared" si="754"/>
        <v>2</v>
      </c>
      <c r="AY1383" t="s">
        <v>98</v>
      </c>
      <c r="AZ1383">
        <f t="shared" si="755"/>
        <v>4</v>
      </c>
      <c r="BA1383" t="s">
        <v>98</v>
      </c>
      <c r="BB1383">
        <f t="shared" si="756"/>
        <v>4</v>
      </c>
      <c r="BC1383" t="s">
        <v>121</v>
      </c>
      <c r="BD1383" t="s">
        <v>141</v>
      </c>
      <c r="BE1383">
        <f t="shared" si="757"/>
        <v>3</v>
      </c>
      <c r="BF1383">
        <v>865</v>
      </c>
      <c r="BG1383" t="s">
        <v>102</v>
      </c>
      <c r="BH1383">
        <v>0</v>
      </c>
      <c r="BI1383">
        <v>340</v>
      </c>
      <c r="BJ1383">
        <v>1205</v>
      </c>
      <c r="BK1383" t="s">
        <v>103</v>
      </c>
      <c r="BL1383">
        <f t="shared" si="758"/>
        <v>6</v>
      </c>
      <c r="BM1383" t="s">
        <v>104</v>
      </c>
      <c r="BN1383" t="s">
        <v>105</v>
      </c>
      <c r="BO1383" t="s">
        <v>106</v>
      </c>
      <c r="BP1383">
        <f t="shared" si="759"/>
        <v>6</v>
      </c>
      <c r="BQ1383">
        <v>2117</v>
      </c>
      <c r="BR1383">
        <v>0</v>
      </c>
      <c r="BS1383">
        <v>0</v>
      </c>
      <c r="BT1383">
        <v>2117</v>
      </c>
      <c r="BU1383">
        <v>0</v>
      </c>
      <c r="BV1383">
        <v>0</v>
      </c>
      <c r="BW1383">
        <v>2</v>
      </c>
      <c r="BX1383">
        <v>1</v>
      </c>
      <c r="BY1383">
        <v>4</v>
      </c>
      <c r="BZ1383">
        <v>1</v>
      </c>
      <c r="CA1383" t="s">
        <v>98</v>
      </c>
      <c r="CB1383">
        <f t="shared" si="760"/>
        <v>4</v>
      </c>
      <c r="CC1383">
        <v>7</v>
      </c>
      <c r="CD1383" t="s">
        <v>107</v>
      </c>
      <c r="CE1383">
        <v>2</v>
      </c>
      <c r="CF1383" t="s">
        <v>97</v>
      </c>
      <c r="CG1383" t="s">
        <v>108</v>
      </c>
      <c r="CH1383">
        <f t="shared" si="761"/>
        <v>6</v>
      </c>
      <c r="CI1383">
        <v>1970</v>
      </c>
      <c r="CJ1383" t="s">
        <v>157</v>
      </c>
      <c r="CK1383">
        <f t="shared" si="762"/>
        <v>4</v>
      </c>
      <c r="CL1383">
        <v>2</v>
      </c>
      <c r="CM1383">
        <v>550</v>
      </c>
      <c r="CN1383" t="s">
        <v>98</v>
      </c>
      <c r="CO1383">
        <f t="shared" si="763"/>
        <v>4</v>
      </c>
      <c r="CP1383" t="s">
        <v>98</v>
      </c>
      <c r="CQ1383">
        <f t="shared" si="764"/>
        <v>4</v>
      </c>
      <c r="CR1383" t="s">
        <v>105</v>
      </c>
      <c r="CS1383">
        <f t="shared" si="765"/>
        <v>3</v>
      </c>
      <c r="CT1383">
        <v>0</v>
      </c>
      <c r="CU1383">
        <v>42</v>
      </c>
      <c r="CV1383">
        <v>0</v>
      </c>
      <c r="CW1383">
        <v>0</v>
      </c>
      <c r="CX1383">
        <v>0</v>
      </c>
      <c r="CY1383">
        <v>0</v>
      </c>
      <c r="CZ1383" t="s">
        <v>83</v>
      </c>
      <c r="DA1383" t="s">
        <v>83</v>
      </c>
      <c r="DB1383">
        <f t="shared" si="766"/>
        <v>5</v>
      </c>
      <c r="DC1383" t="s">
        <v>83</v>
      </c>
      <c r="DD1383">
        <v>0</v>
      </c>
      <c r="DE1383">
        <v>5</v>
      </c>
      <c r="DF1383">
        <v>2008</v>
      </c>
      <c r="DG1383">
        <f t="shared" si="769"/>
        <v>15</v>
      </c>
      <c r="DH1383" t="s">
        <v>110</v>
      </c>
      <c r="DI1383">
        <f t="shared" si="767"/>
        <v>4</v>
      </c>
      <c r="DJ1383" t="s">
        <v>111</v>
      </c>
      <c r="DK1383">
        <f t="shared" si="768"/>
        <v>5</v>
      </c>
      <c r="DL1383">
        <v>237500</v>
      </c>
    </row>
    <row r="1384" spans="1:116" x14ac:dyDescent="0.35">
      <c r="A1384">
        <v>1383</v>
      </c>
      <c r="B1384">
        <v>70</v>
      </c>
      <c r="C1384" t="s">
        <v>142</v>
      </c>
      <c r="D1384">
        <f t="shared" si="735"/>
        <v>2</v>
      </c>
      <c r="E1384">
        <v>60</v>
      </c>
      <c r="F1384">
        <v>7200</v>
      </c>
      <c r="G1384" t="s">
        <v>82</v>
      </c>
      <c r="H1384">
        <f t="shared" si="736"/>
        <v>2</v>
      </c>
      <c r="I1384" t="s">
        <v>83</v>
      </c>
      <c r="J1384" t="str">
        <f t="shared" si="737"/>
        <v/>
      </c>
      <c r="K1384" t="s">
        <v>84</v>
      </c>
      <c r="L1384">
        <f t="shared" si="738"/>
        <v>1</v>
      </c>
      <c r="M1384" t="s">
        <v>85</v>
      </c>
      <c r="N1384">
        <f t="shared" si="739"/>
        <v>2</v>
      </c>
      <c r="O1384" t="s">
        <v>86</v>
      </c>
      <c r="P1384">
        <f t="shared" si="740"/>
        <v>4</v>
      </c>
      <c r="Q1384" t="s">
        <v>122</v>
      </c>
      <c r="R1384">
        <f t="shared" si="741"/>
        <v>2</v>
      </c>
      <c r="S1384" t="s">
        <v>88</v>
      </c>
      <c r="T1384">
        <f t="shared" si="742"/>
        <v>3</v>
      </c>
      <c r="U1384" t="s">
        <v>143</v>
      </c>
      <c r="V1384">
        <f t="shared" si="743"/>
        <v>9</v>
      </c>
      <c r="W1384" t="s">
        <v>90</v>
      </c>
      <c r="X1384">
        <f t="shared" si="744"/>
        <v>7</v>
      </c>
      <c r="Y1384" t="s">
        <v>90</v>
      </c>
      <c r="Z1384">
        <f t="shared" si="745"/>
        <v>7</v>
      </c>
      <c r="AA1384" t="s">
        <v>91</v>
      </c>
      <c r="AB1384">
        <f t="shared" si="746"/>
        <v>3</v>
      </c>
      <c r="AC1384" t="s">
        <v>92</v>
      </c>
      <c r="AD1384">
        <f t="shared" si="747"/>
        <v>8</v>
      </c>
      <c r="AE1384">
        <v>7</v>
      </c>
      <c r="AF1384">
        <v>7</v>
      </c>
      <c r="AG1384">
        <v>1920</v>
      </c>
      <c r="AH1384">
        <v>1950</v>
      </c>
      <c r="AI1384" t="s">
        <v>152</v>
      </c>
      <c r="AJ1384">
        <f t="shared" si="748"/>
        <v>6</v>
      </c>
      <c r="AK1384" t="s">
        <v>94</v>
      </c>
      <c r="AL1384">
        <f t="shared" si="749"/>
        <v>8</v>
      </c>
      <c r="AM1384" t="s">
        <v>124</v>
      </c>
      <c r="AN1384">
        <f t="shared" si="750"/>
        <v>4</v>
      </c>
      <c r="AO1384" t="s">
        <v>124</v>
      </c>
      <c r="AP1384" t="s">
        <v>117</v>
      </c>
      <c r="AQ1384">
        <f t="shared" si="751"/>
        <v>2</v>
      </c>
      <c r="AR1384">
        <v>0</v>
      </c>
      <c r="AS1384" t="s">
        <v>98</v>
      </c>
      <c r="AT1384">
        <f t="shared" si="752"/>
        <v>3</v>
      </c>
      <c r="AU1384" t="s">
        <v>98</v>
      </c>
      <c r="AV1384">
        <f t="shared" si="753"/>
        <v>3</v>
      </c>
      <c r="AW1384" t="s">
        <v>126</v>
      </c>
      <c r="AX1384">
        <f t="shared" si="754"/>
        <v>3</v>
      </c>
      <c r="AY1384" t="s">
        <v>147</v>
      </c>
      <c r="AZ1384">
        <f t="shared" si="755"/>
        <v>3</v>
      </c>
      <c r="BA1384" t="s">
        <v>98</v>
      </c>
      <c r="BB1384">
        <f t="shared" si="756"/>
        <v>4</v>
      </c>
      <c r="BC1384" t="s">
        <v>100</v>
      </c>
      <c r="BD1384" t="s">
        <v>102</v>
      </c>
      <c r="BE1384">
        <f t="shared" si="757"/>
        <v>6</v>
      </c>
      <c r="BF1384">
        <v>0</v>
      </c>
      <c r="BG1384" t="s">
        <v>102</v>
      </c>
      <c r="BH1384">
        <v>0</v>
      </c>
      <c r="BI1384">
        <v>596</v>
      </c>
      <c r="BJ1384">
        <v>596</v>
      </c>
      <c r="BK1384" t="s">
        <v>103</v>
      </c>
      <c r="BL1384">
        <f t="shared" si="758"/>
        <v>6</v>
      </c>
      <c r="BM1384" t="s">
        <v>104</v>
      </c>
      <c r="BN1384" t="s">
        <v>105</v>
      </c>
      <c r="BO1384" t="s">
        <v>106</v>
      </c>
      <c r="BP1384">
        <f t="shared" si="759"/>
        <v>6</v>
      </c>
      <c r="BQ1384">
        <v>998</v>
      </c>
      <c r="BR1384">
        <v>764</v>
      </c>
      <c r="BS1384">
        <v>0</v>
      </c>
      <c r="BT1384">
        <v>1762</v>
      </c>
      <c r="BU1384">
        <v>1</v>
      </c>
      <c r="BV1384">
        <v>0</v>
      </c>
      <c r="BW1384">
        <v>1</v>
      </c>
      <c r="BX1384">
        <v>1</v>
      </c>
      <c r="BY1384">
        <v>4</v>
      </c>
      <c r="BZ1384">
        <v>1</v>
      </c>
      <c r="CA1384" t="s">
        <v>97</v>
      </c>
      <c r="CB1384">
        <f t="shared" si="760"/>
        <v>5</v>
      </c>
      <c r="CC1384">
        <v>8</v>
      </c>
      <c r="CD1384" t="s">
        <v>107</v>
      </c>
      <c r="CE1384">
        <v>0</v>
      </c>
      <c r="CF1384" t="s">
        <v>83</v>
      </c>
      <c r="CG1384" t="s">
        <v>127</v>
      </c>
      <c r="CH1384">
        <f t="shared" si="761"/>
        <v>5</v>
      </c>
      <c r="CI1384">
        <v>1989</v>
      </c>
      <c r="CJ1384" t="s">
        <v>102</v>
      </c>
      <c r="CK1384">
        <f t="shared" si="762"/>
        <v>2</v>
      </c>
      <c r="CL1384">
        <v>2</v>
      </c>
      <c r="CM1384">
        <v>576</v>
      </c>
      <c r="CN1384" t="s">
        <v>98</v>
      </c>
      <c r="CO1384">
        <f t="shared" si="763"/>
        <v>4</v>
      </c>
      <c r="CP1384" t="s">
        <v>98</v>
      </c>
      <c r="CQ1384">
        <f t="shared" si="764"/>
        <v>4</v>
      </c>
      <c r="CR1384" t="s">
        <v>177</v>
      </c>
      <c r="CS1384">
        <f t="shared" si="765"/>
        <v>2</v>
      </c>
      <c r="CT1384">
        <v>36</v>
      </c>
      <c r="CU1384">
        <v>0</v>
      </c>
      <c r="CV1384">
        <v>221</v>
      </c>
      <c r="CW1384">
        <v>0</v>
      </c>
      <c r="CX1384">
        <v>0</v>
      </c>
      <c r="CY1384">
        <v>0</v>
      </c>
      <c r="CZ1384" t="s">
        <v>83</v>
      </c>
      <c r="DA1384" t="s">
        <v>83</v>
      </c>
      <c r="DB1384">
        <f t="shared" si="766"/>
        <v>5</v>
      </c>
      <c r="DC1384" t="s">
        <v>83</v>
      </c>
      <c r="DD1384">
        <v>0</v>
      </c>
      <c r="DE1384">
        <v>10</v>
      </c>
      <c r="DF1384">
        <v>2006</v>
      </c>
      <c r="DG1384">
        <f t="shared" si="769"/>
        <v>17</v>
      </c>
      <c r="DH1384" t="s">
        <v>110</v>
      </c>
      <c r="DI1384">
        <f t="shared" si="767"/>
        <v>4</v>
      </c>
      <c r="DJ1384" t="s">
        <v>111</v>
      </c>
      <c r="DK1384">
        <f t="shared" si="768"/>
        <v>5</v>
      </c>
      <c r="DL1384">
        <v>157000</v>
      </c>
    </row>
    <row r="1385" spans="1:116" x14ac:dyDescent="0.35">
      <c r="A1385">
        <v>1384</v>
      </c>
      <c r="B1385">
        <v>30</v>
      </c>
      <c r="C1385" t="s">
        <v>81</v>
      </c>
      <c r="D1385">
        <f t="shared" si="735"/>
        <v>4</v>
      </c>
      <c r="E1385" t="s">
        <v>83</v>
      </c>
      <c r="F1385">
        <v>25339</v>
      </c>
      <c r="G1385" t="s">
        <v>82</v>
      </c>
      <c r="H1385">
        <f t="shared" si="736"/>
        <v>2</v>
      </c>
      <c r="I1385" t="s">
        <v>83</v>
      </c>
      <c r="J1385" t="str">
        <f t="shared" si="737"/>
        <v/>
      </c>
      <c r="K1385" t="s">
        <v>84</v>
      </c>
      <c r="L1385">
        <f t="shared" si="738"/>
        <v>1</v>
      </c>
      <c r="M1385" t="s">
        <v>85</v>
      </c>
      <c r="N1385">
        <f t="shared" si="739"/>
        <v>2</v>
      </c>
      <c r="O1385" t="s">
        <v>86</v>
      </c>
      <c r="P1385">
        <f t="shared" si="740"/>
        <v>4</v>
      </c>
      <c r="Q1385" t="s">
        <v>87</v>
      </c>
      <c r="R1385">
        <f t="shared" si="741"/>
        <v>4</v>
      </c>
      <c r="S1385" t="s">
        <v>88</v>
      </c>
      <c r="T1385">
        <f t="shared" si="742"/>
        <v>3</v>
      </c>
      <c r="U1385" t="s">
        <v>151</v>
      </c>
      <c r="V1385">
        <f t="shared" si="743"/>
        <v>5</v>
      </c>
      <c r="W1385" t="s">
        <v>90</v>
      </c>
      <c r="X1385">
        <f t="shared" si="744"/>
        <v>7</v>
      </c>
      <c r="Y1385" t="s">
        <v>90</v>
      </c>
      <c r="Z1385">
        <f t="shared" si="745"/>
        <v>7</v>
      </c>
      <c r="AA1385" t="s">
        <v>91</v>
      </c>
      <c r="AB1385">
        <f t="shared" si="746"/>
        <v>3</v>
      </c>
      <c r="AC1385" t="s">
        <v>115</v>
      </c>
      <c r="AD1385">
        <f t="shared" si="747"/>
        <v>4</v>
      </c>
      <c r="AE1385">
        <v>5</v>
      </c>
      <c r="AF1385">
        <v>7</v>
      </c>
      <c r="AG1385">
        <v>1918</v>
      </c>
      <c r="AH1385">
        <v>2007</v>
      </c>
      <c r="AI1385" t="s">
        <v>93</v>
      </c>
      <c r="AJ1385">
        <f t="shared" si="748"/>
        <v>5</v>
      </c>
      <c r="AK1385" t="s">
        <v>94</v>
      </c>
      <c r="AL1385">
        <f t="shared" si="749"/>
        <v>8</v>
      </c>
      <c r="AM1385" t="s">
        <v>124</v>
      </c>
      <c r="AN1385">
        <f t="shared" si="750"/>
        <v>4</v>
      </c>
      <c r="AO1385" t="s">
        <v>124</v>
      </c>
      <c r="AP1385" t="s">
        <v>117</v>
      </c>
      <c r="AQ1385">
        <f t="shared" si="751"/>
        <v>2</v>
      </c>
      <c r="AR1385">
        <v>0</v>
      </c>
      <c r="AS1385" t="s">
        <v>98</v>
      </c>
      <c r="AT1385">
        <f t="shared" si="752"/>
        <v>3</v>
      </c>
      <c r="AU1385" t="s">
        <v>97</v>
      </c>
      <c r="AV1385">
        <f t="shared" si="753"/>
        <v>4</v>
      </c>
      <c r="AW1385" t="s">
        <v>126</v>
      </c>
      <c r="AX1385">
        <f t="shared" si="754"/>
        <v>3</v>
      </c>
      <c r="AY1385" t="s">
        <v>98</v>
      </c>
      <c r="AZ1385">
        <f t="shared" si="755"/>
        <v>4</v>
      </c>
      <c r="BA1385" t="s">
        <v>98</v>
      </c>
      <c r="BB1385">
        <f t="shared" si="756"/>
        <v>4</v>
      </c>
      <c r="BC1385" t="s">
        <v>100</v>
      </c>
      <c r="BD1385" t="s">
        <v>102</v>
      </c>
      <c r="BE1385">
        <f t="shared" si="757"/>
        <v>6</v>
      </c>
      <c r="BF1385">
        <v>0</v>
      </c>
      <c r="BG1385" t="s">
        <v>102</v>
      </c>
      <c r="BH1385">
        <v>0</v>
      </c>
      <c r="BI1385">
        <v>816</v>
      </c>
      <c r="BJ1385">
        <v>816</v>
      </c>
      <c r="BK1385" t="s">
        <v>103</v>
      </c>
      <c r="BL1385">
        <f t="shared" si="758"/>
        <v>6</v>
      </c>
      <c r="BM1385" t="s">
        <v>104</v>
      </c>
      <c r="BN1385" t="s">
        <v>105</v>
      </c>
      <c r="BO1385" t="s">
        <v>106</v>
      </c>
      <c r="BP1385">
        <f t="shared" si="759"/>
        <v>6</v>
      </c>
      <c r="BQ1385">
        <v>1416</v>
      </c>
      <c r="BR1385">
        <v>0</v>
      </c>
      <c r="BS1385">
        <v>0</v>
      </c>
      <c r="BT1385">
        <v>1416</v>
      </c>
      <c r="BU1385">
        <v>0</v>
      </c>
      <c r="BV1385">
        <v>0</v>
      </c>
      <c r="BW1385">
        <v>2</v>
      </c>
      <c r="BX1385">
        <v>0</v>
      </c>
      <c r="BY1385">
        <v>3</v>
      </c>
      <c r="BZ1385">
        <v>1</v>
      </c>
      <c r="CA1385" t="s">
        <v>97</v>
      </c>
      <c r="CB1385">
        <f t="shared" si="760"/>
        <v>5</v>
      </c>
      <c r="CC1385">
        <v>7</v>
      </c>
      <c r="CD1385" t="s">
        <v>107</v>
      </c>
      <c r="CE1385">
        <v>0</v>
      </c>
      <c r="CF1385" t="s">
        <v>83</v>
      </c>
      <c r="CG1385" t="s">
        <v>108</v>
      </c>
      <c r="CH1385">
        <f t="shared" si="761"/>
        <v>6</v>
      </c>
      <c r="CI1385">
        <v>2007</v>
      </c>
      <c r="CJ1385" t="s">
        <v>102</v>
      </c>
      <c r="CK1385">
        <f t="shared" si="762"/>
        <v>2</v>
      </c>
      <c r="CL1385">
        <v>2</v>
      </c>
      <c r="CM1385">
        <v>576</v>
      </c>
      <c r="CN1385" t="s">
        <v>98</v>
      </c>
      <c r="CO1385">
        <f t="shared" si="763"/>
        <v>4</v>
      </c>
      <c r="CP1385" t="s">
        <v>98</v>
      </c>
      <c r="CQ1385">
        <f t="shared" si="764"/>
        <v>4</v>
      </c>
      <c r="CR1385" t="s">
        <v>177</v>
      </c>
      <c r="CS1385">
        <f t="shared" si="765"/>
        <v>2</v>
      </c>
      <c r="CT1385">
        <v>0</v>
      </c>
      <c r="CU1385">
        <v>0</v>
      </c>
      <c r="CV1385">
        <v>112</v>
      </c>
      <c r="CW1385">
        <v>0</v>
      </c>
      <c r="CX1385">
        <v>0</v>
      </c>
      <c r="CY1385">
        <v>0</v>
      </c>
      <c r="CZ1385" t="s">
        <v>83</v>
      </c>
      <c r="DA1385" t="s">
        <v>83</v>
      </c>
      <c r="DB1385">
        <f t="shared" si="766"/>
        <v>5</v>
      </c>
      <c r="DC1385" t="s">
        <v>83</v>
      </c>
      <c r="DD1385">
        <v>0</v>
      </c>
      <c r="DE1385">
        <v>8</v>
      </c>
      <c r="DF1385">
        <v>2007</v>
      </c>
      <c r="DG1385">
        <f t="shared" si="769"/>
        <v>16</v>
      </c>
      <c r="DH1385" t="s">
        <v>110</v>
      </c>
      <c r="DI1385">
        <f t="shared" si="767"/>
        <v>4</v>
      </c>
      <c r="DJ1385" t="s">
        <v>111</v>
      </c>
      <c r="DK1385">
        <f t="shared" si="768"/>
        <v>5</v>
      </c>
      <c r="DL1385">
        <v>112000</v>
      </c>
    </row>
    <row r="1386" spans="1:116" x14ac:dyDescent="0.35">
      <c r="A1386">
        <v>1385</v>
      </c>
      <c r="B1386">
        <v>50</v>
      </c>
      <c r="C1386" t="s">
        <v>81</v>
      </c>
      <c r="D1386">
        <f t="shared" si="735"/>
        <v>4</v>
      </c>
      <c r="E1386">
        <v>60</v>
      </c>
      <c r="F1386">
        <v>9060</v>
      </c>
      <c r="G1386" t="s">
        <v>82</v>
      </c>
      <c r="H1386">
        <f t="shared" si="736"/>
        <v>2</v>
      </c>
      <c r="I1386" t="s">
        <v>83</v>
      </c>
      <c r="J1386" t="str">
        <f t="shared" si="737"/>
        <v/>
      </c>
      <c r="K1386" t="s">
        <v>84</v>
      </c>
      <c r="L1386">
        <f t="shared" si="738"/>
        <v>1</v>
      </c>
      <c r="M1386" t="s">
        <v>85</v>
      </c>
      <c r="N1386">
        <f t="shared" si="739"/>
        <v>2</v>
      </c>
      <c r="O1386" t="s">
        <v>86</v>
      </c>
      <c r="P1386">
        <f t="shared" si="740"/>
        <v>4</v>
      </c>
      <c r="Q1386" t="s">
        <v>87</v>
      </c>
      <c r="R1386">
        <f t="shared" si="741"/>
        <v>4</v>
      </c>
      <c r="S1386" t="s">
        <v>88</v>
      </c>
      <c r="T1386">
        <f t="shared" si="742"/>
        <v>3</v>
      </c>
      <c r="U1386" t="s">
        <v>185</v>
      </c>
      <c r="V1386">
        <f t="shared" si="743"/>
        <v>4</v>
      </c>
      <c r="W1386" t="s">
        <v>90</v>
      </c>
      <c r="X1386">
        <f t="shared" si="744"/>
        <v>7</v>
      </c>
      <c r="Y1386" t="s">
        <v>90</v>
      </c>
      <c r="Z1386">
        <f t="shared" si="745"/>
        <v>7</v>
      </c>
      <c r="AA1386" t="s">
        <v>91</v>
      </c>
      <c r="AB1386">
        <f t="shared" si="746"/>
        <v>3</v>
      </c>
      <c r="AC1386" t="s">
        <v>132</v>
      </c>
      <c r="AD1386">
        <f t="shared" si="747"/>
        <v>1</v>
      </c>
      <c r="AE1386">
        <v>6</v>
      </c>
      <c r="AF1386">
        <v>5</v>
      </c>
      <c r="AG1386">
        <v>1939</v>
      </c>
      <c r="AH1386">
        <v>1950</v>
      </c>
      <c r="AI1386" t="s">
        <v>93</v>
      </c>
      <c r="AJ1386">
        <f t="shared" si="748"/>
        <v>5</v>
      </c>
      <c r="AK1386" t="s">
        <v>94</v>
      </c>
      <c r="AL1386">
        <f t="shared" si="749"/>
        <v>8</v>
      </c>
      <c r="AM1386" t="s">
        <v>155</v>
      </c>
      <c r="AN1386">
        <f t="shared" si="750"/>
        <v>8</v>
      </c>
      <c r="AO1386" t="s">
        <v>125</v>
      </c>
      <c r="AP1386" t="s">
        <v>117</v>
      </c>
      <c r="AQ1386">
        <f t="shared" si="751"/>
        <v>2</v>
      </c>
      <c r="AR1386">
        <v>0</v>
      </c>
      <c r="AS1386" t="s">
        <v>98</v>
      </c>
      <c r="AT1386">
        <f t="shared" si="752"/>
        <v>3</v>
      </c>
      <c r="AU1386" t="s">
        <v>98</v>
      </c>
      <c r="AV1386">
        <f t="shared" si="753"/>
        <v>3</v>
      </c>
      <c r="AW1386" t="s">
        <v>126</v>
      </c>
      <c r="AX1386">
        <f t="shared" si="754"/>
        <v>3</v>
      </c>
      <c r="AY1386" t="s">
        <v>98</v>
      </c>
      <c r="AZ1386">
        <f t="shared" si="755"/>
        <v>4</v>
      </c>
      <c r="BA1386" t="s">
        <v>98</v>
      </c>
      <c r="BB1386">
        <f t="shared" si="756"/>
        <v>4</v>
      </c>
      <c r="BC1386" t="s">
        <v>121</v>
      </c>
      <c r="BD1386" t="s">
        <v>153</v>
      </c>
      <c r="BE1386">
        <f t="shared" si="757"/>
        <v>2</v>
      </c>
      <c r="BF1386">
        <v>204</v>
      </c>
      <c r="BG1386" t="s">
        <v>102</v>
      </c>
      <c r="BH1386">
        <v>0</v>
      </c>
      <c r="BI1386">
        <v>356</v>
      </c>
      <c r="BJ1386">
        <v>560</v>
      </c>
      <c r="BK1386" t="s">
        <v>103</v>
      </c>
      <c r="BL1386">
        <f t="shared" si="758"/>
        <v>6</v>
      </c>
      <c r="BM1386" t="s">
        <v>98</v>
      </c>
      <c r="BN1386" t="s">
        <v>105</v>
      </c>
      <c r="BO1386" t="s">
        <v>106</v>
      </c>
      <c r="BP1386">
        <f t="shared" si="759"/>
        <v>6</v>
      </c>
      <c r="BQ1386">
        <v>698</v>
      </c>
      <c r="BR1386">
        <v>560</v>
      </c>
      <c r="BS1386">
        <v>0</v>
      </c>
      <c r="BT1386">
        <v>1258</v>
      </c>
      <c r="BU1386">
        <v>0</v>
      </c>
      <c r="BV1386">
        <v>0</v>
      </c>
      <c r="BW1386">
        <v>1</v>
      </c>
      <c r="BX1386">
        <v>0</v>
      </c>
      <c r="BY1386">
        <v>2</v>
      </c>
      <c r="BZ1386">
        <v>1</v>
      </c>
      <c r="CA1386" t="s">
        <v>98</v>
      </c>
      <c r="CB1386">
        <f t="shared" si="760"/>
        <v>4</v>
      </c>
      <c r="CC1386">
        <v>6</v>
      </c>
      <c r="CD1386" t="s">
        <v>107</v>
      </c>
      <c r="CE1386">
        <v>0</v>
      </c>
      <c r="CF1386" t="s">
        <v>83</v>
      </c>
      <c r="CG1386" t="s">
        <v>127</v>
      </c>
      <c r="CH1386">
        <f t="shared" si="761"/>
        <v>5</v>
      </c>
      <c r="CI1386">
        <v>1939</v>
      </c>
      <c r="CJ1386" t="s">
        <v>102</v>
      </c>
      <c r="CK1386">
        <f t="shared" si="762"/>
        <v>2</v>
      </c>
      <c r="CL1386">
        <v>1</v>
      </c>
      <c r="CM1386">
        <v>280</v>
      </c>
      <c r="CN1386" t="s">
        <v>98</v>
      </c>
      <c r="CO1386">
        <f t="shared" si="763"/>
        <v>4</v>
      </c>
      <c r="CP1386" t="s">
        <v>98</v>
      </c>
      <c r="CQ1386">
        <f t="shared" si="764"/>
        <v>4</v>
      </c>
      <c r="CR1386" t="s">
        <v>190</v>
      </c>
      <c r="CS1386">
        <f t="shared" si="765"/>
        <v>1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 t="s">
        <v>83</v>
      </c>
      <c r="DA1386" t="s">
        <v>134</v>
      </c>
      <c r="DB1386">
        <f t="shared" si="766"/>
        <v>3</v>
      </c>
      <c r="DC1386" t="s">
        <v>83</v>
      </c>
      <c r="DD1386">
        <v>0</v>
      </c>
      <c r="DE1386">
        <v>10</v>
      </c>
      <c r="DF1386">
        <v>2009</v>
      </c>
      <c r="DG1386">
        <f t="shared" si="769"/>
        <v>14</v>
      </c>
      <c r="DH1386" t="s">
        <v>110</v>
      </c>
      <c r="DI1386">
        <f t="shared" si="767"/>
        <v>4</v>
      </c>
      <c r="DJ1386" t="s">
        <v>111</v>
      </c>
      <c r="DK1386">
        <f t="shared" si="768"/>
        <v>5</v>
      </c>
      <c r="DL1386">
        <v>105000</v>
      </c>
    </row>
    <row r="1387" spans="1:116" x14ac:dyDescent="0.35">
      <c r="A1387">
        <v>1386</v>
      </c>
      <c r="B1387">
        <v>50</v>
      </c>
      <c r="C1387" t="s">
        <v>142</v>
      </c>
      <c r="D1387">
        <f t="shared" si="735"/>
        <v>2</v>
      </c>
      <c r="E1387">
        <v>40</v>
      </c>
      <c r="F1387">
        <v>5436</v>
      </c>
      <c r="G1387" t="s">
        <v>82</v>
      </c>
      <c r="H1387">
        <f t="shared" si="736"/>
        <v>2</v>
      </c>
      <c r="I1387" t="s">
        <v>83</v>
      </c>
      <c r="J1387" t="str">
        <f t="shared" si="737"/>
        <v/>
      </c>
      <c r="K1387" t="s">
        <v>84</v>
      </c>
      <c r="L1387">
        <f t="shared" si="738"/>
        <v>1</v>
      </c>
      <c r="M1387" t="s">
        <v>85</v>
      </c>
      <c r="N1387">
        <f t="shared" si="739"/>
        <v>2</v>
      </c>
      <c r="O1387" t="s">
        <v>86</v>
      </c>
      <c r="P1387">
        <f t="shared" si="740"/>
        <v>4</v>
      </c>
      <c r="Q1387" t="s">
        <v>87</v>
      </c>
      <c r="R1387">
        <f t="shared" si="741"/>
        <v>4</v>
      </c>
      <c r="S1387" t="s">
        <v>88</v>
      </c>
      <c r="T1387">
        <f t="shared" si="742"/>
        <v>3</v>
      </c>
      <c r="U1387" t="s">
        <v>176</v>
      </c>
      <c r="V1387">
        <f t="shared" si="743"/>
        <v>3</v>
      </c>
      <c r="W1387" t="s">
        <v>90</v>
      </c>
      <c r="X1387">
        <f t="shared" si="744"/>
        <v>7</v>
      </c>
      <c r="Y1387" t="s">
        <v>90</v>
      </c>
      <c r="Z1387">
        <f t="shared" si="745"/>
        <v>7</v>
      </c>
      <c r="AA1387" t="s">
        <v>91</v>
      </c>
      <c r="AB1387">
        <f t="shared" si="746"/>
        <v>3</v>
      </c>
      <c r="AC1387" t="s">
        <v>132</v>
      </c>
      <c r="AD1387">
        <f t="shared" si="747"/>
        <v>1</v>
      </c>
      <c r="AE1387">
        <v>4</v>
      </c>
      <c r="AF1387">
        <v>8</v>
      </c>
      <c r="AG1387">
        <v>1922</v>
      </c>
      <c r="AH1387">
        <v>2007</v>
      </c>
      <c r="AI1387" t="s">
        <v>93</v>
      </c>
      <c r="AJ1387">
        <f t="shared" si="748"/>
        <v>5</v>
      </c>
      <c r="AK1387" t="s">
        <v>94</v>
      </c>
      <c r="AL1387">
        <f t="shared" si="749"/>
        <v>8</v>
      </c>
      <c r="AM1387" t="s">
        <v>95</v>
      </c>
      <c r="AN1387">
        <f t="shared" si="750"/>
        <v>14</v>
      </c>
      <c r="AO1387" t="s">
        <v>95</v>
      </c>
      <c r="AP1387" t="s">
        <v>117</v>
      </c>
      <c r="AQ1387">
        <f t="shared" si="751"/>
        <v>2</v>
      </c>
      <c r="AR1387">
        <v>0</v>
      </c>
      <c r="AS1387" t="s">
        <v>98</v>
      </c>
      <c r="AT1387">
        <f t="shared" si="752"/>
        <v>3</v>
      </c>
      <c r="AU1387" t="s">
        <v>97</v>
      </c>
      <c r="AV1387">
        <f t="shared" si="753"/>
        <v>4</v>
      </c>
      <c r="AW1387" t="s">
        <v>126</v>
      </c>
      <c r="AX1387">
        <f t="shared" si="754"/>
        <v>3</v>
      </c>
      <c r="AY1387" t="s">
        <v>98</v>
      </c>
      <c r="AZ1387">
        <f t="shared" si="755"/>
        <v>4</v>
      </c>
      <c r="BA1387" t="s">
        <v>98</v>
      </c>
      <c r="BB1387">
        <f t="shared" si="756"/>
        <v>4</v>
      </c>
      <c r="BC1387" t="s">
        <v>100</v>
      </c>
      <c r="BD1387" t="s">
        <v>141</v>
      </c>
      <c r="BE1387">
        <f t="shared" si="757"/>
        <v>3</v>
      </c>
      <c r="BF1387">
        <v>735</v>
      </c>
      <c r="BG1387" t="s">
        <v>102</v>
      </c>
      <c r="BH1387">
        <v>0</v>
      </c>
      <c r="BI1387">
        <v>61</v>
      </c>
      <c r="BJ1387">
        <v>796</v>
      </c>
      <c r="BK1387" t="s">
        <v>103</v>
      </c>
      <c r="BL1387">
        <f t="shared" si="758"/>
        <v>6</v>
      </c>
      <c r="BM1387" t="s">
        <v>97</v>
      </c>
      <c r="BN1387" t="s">
        <v>105</v>
      </c>
      <c r="BO1387" t="s">
        <v>106</v>
      </c>
      <c r="BP1387">
        <f t="shared" si="759"/>
        <v>6</v>
      </c>
      <c r="BQ1387">
        <v>796</v>
      </c>
      <c r="BR1387">
        <v>358</v>
      </c>
      <c r="BS1387">
        <v>0</v>
      </c>
      <c r="BT1387">
        <v>1154</v>
      </c>
      <c r="BU1387">
        <v>1</v>
      </c>
      <c r="BV1387">
        <v>0</v>
      </c>
      <c r="BW1387">
        <v>1</v>
      </c>
      <c r="BX1387">
        <v>0</v>
      </c>
      <c r="BY1387">
        <v>3</v>
      </c>
      <c r="BZ1387">
        <v>1</v>
      </c>
      <c r="CA1387" t="s">
        <v>97</v>
      </c>
      <c r="CB1387">
        <f t="shared" si="760"/>
        <v>5</v>
      </c>
      <c r="CC1387">
        <v>7</v>
      </c>
      <c r="CD1387" t="s">
        <v>107</v>
      </c>
      <c r="CE1387">
        <v>0</v>
      </c>
      <c r="CF1387" t="s">
        <v>83</v>
      </c>
      <c r="CG1387" t="s">
        <v>127</v>
      </c>
      <c r="CH1387">
        <f t="shared" si="761"/>
        <v>5</v>
      </c>
      <c r="CI1387">
        <v>1922</v>
      </c>
      <c r="CJ1387" t="s">
        <v>102</v>
      </c>
      <c r="CK1387">
        <f t="shared" si="762"/>
        <v>2</v>
      </c>
      <c r="CL1387">
        <v>1</v>
      </c>
      <c r="CM1387">
        <v>240</v>
      </c>
      <c r="CN1387" t="s">
        <v>98</v>
      </c>
      <c r="CO1387">
        <f t="shared" si="763"/>
        <v>4</v>
      </c>
      <c r="CP1387" t="s">
        <v>98</v>
      </c>
      <c r="CQ1387">
        <f t="shared" si="764"/>
        <v>4</v>
      </c>
      <c r="CR1387" t="s">
        <v>177</v>
      </c>
      <c r="CS1387">
        <f t="shared" si="765"/>
        <v>2</v>
      </c>
      <c r="CT1387">
        <v>0</v>
      </c>
      <c r="CU1387">
        <v>96</v>
      </c>
      <c r="CV1387">
        <v>0</v>
      </c>
      <c r="CW1387">
        <v>0</v>
      </c>
      <c r="CX1387">
        <v>0</v>
      </c>
      <c r="CY1387">
        <v>0</v>
      </c>
      <c r="CZ1387" t="s">
        <v>83</v>
      </c>
      <c r="DA1387" t="s">
        <v>134</v>
      </c>
      <c r="DB1387">
        <f t="shared" si="766"/>
        <v>3</v>
      </c>
      <c r="DC1387" t="s">
        <v>83</v>
      </c>
      <c r="DD1387">
        <v>0</v>
      </c>
      <c r="DE1387">
        <v>5</v>
      </c>
      <c r="DF1387">
        <v>2010</v>
      </c>
      <c r="DG1387">
        <f t="shared" si="769"/>
        <v>13</v>
      </c>
      <c r="DH1387" t="s">
        <v>110</v>
      </c>
      <c r="DI1387">
        <f t="shared" si="767"/>
        <v>4</v>
      </c>
      <c r="DJ1387" t="s">
        <v>111</v>
      </c>
      <c r="DK1387">
        <f t="shared" si="768"/>
        <v>5</v>
      </c>
      <c r="DL1387">
        <v>125500</v>
      </c>
    </row>
    <row r="1388" spans="1:116" x14ac:dyDescent="0.35">
      <c r="A1388">
        <v>1387</v>
      </c>
      <c r="B1388">
        <v>60</v>
      </c>
      <c r="C1388" t="s">
        <v>81</v>
      </c>
      <c r="D1388">
        <f t="shared" si="735"/>
        <v>4</v>
      </c>
      <c r="E1388">
        <v>80</v>
      </c>
      <c r="F1388">
        <v>16692</v>
      </c>
      <c r="G1388" t="s">
        <v>82</v>
      </c>
      <c r="H1388">
        <f t="shared" si="736"/>
        <v>2</v>
      </c>
      <c r="I1388" t="s">
        <v>83</v>
      </c>
      <c r="J1388" t="str">
        <f t="shared" si="737"/>
        <v/>
      </c>
      <c r="K1388" t="s">
        <v>120</v>
      </c>
      <c r="L1388">
        <f t="shared" si="738"/>
        <v>2</v>
      </c>
      <c r="M1388" t="s">
        <v>85</v>
      </c>
      <c r="N1388">
        <f t="shared" si="739"/>
        <v>2</v>
      </c>
      <c r="O1388" t="s">
        <v>86</v>
      </c>
      <c r="P1388">
        <f t="shared" si="740"/>
        <v>4</v>
      </c>
      <c r="Q1388" t="s">
        <v>87</v>
      </c>
      <c r="R1388">
        <f t="shared" si="741"/>
        <v>4</v>
      </c>
      <c r="S1388" t="s">
        <v>88</v>
      </c>
      <c r="T1388">
        <f t="shared" si="742"/>
        <v>3</v>
      </c>
      <c r="U1388" t="s">
        <v>138</v>
      </c>
      <c r="V1388">
        <f t="shared" si="743"/>
        <v>10</v>
      </c>
      <c r="W1388" t="s">
        <v>202</v>
      </c>
      <c r="X1388">
        <f t="shared" si="744"/>
        <v>5</v>
      </c>
      <c r="Y1388" t="s">
        <v>90</v>
      </c>
      <c r="Z1388">
        <f t="shared" si="745"/>
        <v>7</v>
      </c>
      <c r="AA1388" t="s">
        <v>91</v>
      </c>
      <c r="AB1388">
        <f t="shared" si="746"/>
        <v>3</v>
      </c>
      <c r="AC1388" t="s">
        <v>92</v>
      </c>
      <c r="AD1388">
        <f t="shared" si="747"/>
        <v>8</v>
      </c>
      <c r="AE1388">
        <v>7</v>
      </c>
      <c r="AF1388">
        <v>5</v>
      </c>
      <c r="AG1388">
        <v>1978</v>
      </c>
      <c r="AH1388">
        <v>1978</v>
      </c>
      <c r="AI1388" t="s">
        <v>93</v>
      </c>
      <c r="AJ1388">
        <f t="shared" si="748"/>
        <v>5</v>
      </c>
      <c r="AK1388" t="s">
        <v>94</v>
      </c>
      <c r="AL1388">
        <f t="shared" si="749"/>
        <v>8</v>
      </c>
      <c r="AM1388" t="s">
        <v>161</v>
      </c>
      <c r="AN1388">
        <f t="shared" si="750"/>
        <v>3</v>
      </c>
      <c r="AO1388" t="s">
        <v>161</v>
      </c>
      <c r="AP1388" t="s">
        <v>96</v>
      </c>
      <c r="AQ1388">
        <f t="shared" si="751"/>
        <v>4</v>
      </c>
      <c r="AR1388">
        <v>184</v>
      </c>
      <c r="AS1388" t="s">
        <v>98</v>
      </c>
      <c r="AT1388">
        <f t="shared" si="752"/>
        <v>3</v>
      </c>
      <c r="AU1388" t="s">
        <v>98</v>
      </c>
      <c r="AV1388">
        <f t="shared" si="753"/>
        <v>3</v>
      </c>
      <c r="AW1388" t="s">
        <v>118</v>
      </c>
      <c r="AX1388">
        <f t="shared" si="754"/>
        <v>2</v>
      </c>
      <c r="AY1388" t="s">
        <v>97</v>
      </c>
      <c r="AZ1388">
        <f t="shared" si="755"/>
        <v>5</v>
      </c>
      <c r="BA1388" t="s">
        <v>98</v>
      </c>
      <c r="BB1388">
        <f t="shared" si="756"/>
        <v>4</v>
      </c>
      <c r="BC1388" t="s">
        <v>100</v>
      </c>
      <c r="BD1388" t="s">
        <v>141</v>
      </c>
      <c r="BE1388">
        <f t="shared" si="757"/>
        <v>3</v>
      </c>
      <c r="BF1388">
        <v>790</v>
      </c>
      <c r="BG1388" t="s">
        <v>172</v>
      </c>
      <c r="BH1388">
        <v>469</v>
      </c>
      <c r="BI1388">
        <v>133</v>
      </c>
      <c r="BJ1388">
        <v>1392</v>
      </c>
      <c r="BK1388" t="s">
        <v>103</v>
      </c>
      <c r="BL1388">
        <f t="shared" si="758"/>
        <v>6</v>
      </c>
      <c r="BM1388" t="s">
        <v>98</v>
      </c>
      <c r="BN1388" t="s">
        <v>105</v>
      </c>
      <c r="BO1388" t="s">
        <v>106</v>
      </c>
      <c r="BP1388">
        <f t="shared" si="759"/>
        <v>6</v>
      </c>
      <c r="BQ1388">
        <v>1392</v>
      </c>
      <c r="BR1388">
        <v>1392</v>
      </c>
      <c r="BS1388">
        <v>0</v>
      </c>
      <c r="BT1388">
        <v>2784</v>
      </c>
      <c r="BU1388">
        <v>1</v>
      </c>
      <c r="BV1388">
        <v>0</v>
      </c>
      <c r="BW1388">
        <v>3</v>
      </c>
      <c r="BX1388">
        <v>1</v>
      </c>
      <c r="BY1388">
        <v>5</v>
      </c>
      <c r="BZ1388">
        <v>1</v>
      </c>
      <c r="CA1388" t="s">
        <v>97</v>
      </c>
      <c r="CB1388">
        <f t="shared" si="760"/>
        <v>5</v>
      </c>
      <c r="CC1388">
        <v>12</v>
      </c>
      <c r="CD1388" t="s">
        <v>107</v>
      </c>
      <c r="CE1388">
        <v>2</v>
      </c>
      <c r="CF1388" t="s">
        <v>98</v>
      </c>
      <c r="CG1388" t="s">
        <v>108</v>
      </c>
      <c r="CH1388">
        <f t="shared" si="761"/>
        <v>6</v>
      </c>
      <c r="CI1388">
        <v>1978</v>
      </c>
      <c r="CJ1388" t="s">
        <v>109</v>
      </c>
      <c r="CK1388">
        <f t="shared" si="762"/>
        <v>3</v>
      </c>
      <c r="CL1388">
        <v>2</v>
      </c>
      <c r="CM1388">
        <v>564</v>
      </c>
      <c r="CN1388" t="s">
        <v>98</v>
      </c>
      <c r="CO1388">
        <f t="shared" si="763"/>
        <v>4</v>
      </c>
      <c r="CP1388" t="s">
        <v>98</v>
      </c>
      <c r="CQ1388">
        <f t="shared" si="764"/>
        <v>4</v>
      </c>
      <c r="CR1388" t="s">
        <v>105</v>
      </c>
      <c r="CS1388">
        <f t="shared" si="765"/>
        <v>3</v>
      </c>
      <c r="CT1388">
        <v>0</v>
      </c>
      <c r="CU1388">
        <v>112</v>
      </c>
      <c r="CV1388">
        <v>0</v>
      </c>
      <c r="CW1388">
        <v>0</v>
      </c>
      <c r="CX1388">
        <v>440</v>
      </c>
      <c r="CY1388">
        <v>519</v>
      </c>
      <c r="CZ1388" t="s">
        <v>147</v>
      </c>
      <c r="DA1388" t="s">
        <v>134</v>
      </c>
      <c r="DB1388">
        <f t="shared" si="766"/>
        <v>3</v>
      </c>
      <c r="DC1388" t="s">
        <v>255</v>
      </c>
      <c r="DD1388">
        <v>2000</v>
      </c>
      <c r="DE1388">
        <v>7</v>
      </c>
      <c r="DF1388">
        <v>2006</v>
      </c>
      <c r="DG1388">
        <f t="shared" si="769"/>
        <v>17</v>
      </c>
      <c r="DH1388" t="s">
        <v>110</v>
      </c>
      <c r="DI1388">
        <f t="shared" si="767"/>
        <v>4</v>
      </c>
      <c r="DJ1388" t="s">
        <v>111</v>
      </c>
      <c r="DK1388">
        <f t="shared" si="768"/>
        <v>5</v>
      </c>
      <c r="DL1388">
        <v>250000</v>
      </c>
    </row>
    <row r="1389" spans="1:116" x14ac:dyDescent="0.35">
      <c r="A1389">
        <v>1388</v>
      </c>
      <c r="B1389">
        <v>50</v>
      </c>
      <c r="C1389" t="s">
        <v>142</v>
      </c>
      <c r="D1389">
        <f t="shared" si="735"/>
        <v>2</v>
      </c>
      <c r="E1389">
        <v>60</v>
      </c>
      <c r="F1389">
        <v>8520</v>
      </c>
      <c r="G1389" t="s">
        <v>82</v>
      </c>
      <c r="H1389">
        <f t="shared" si="736"/>
        <v>2</v>
      </c>
      <c r="I1389" t="s">
        <v>174</v>
      </c>
      <c r="J1389">
        <f t="shared" si="737"/>
        <v>1</v>
      </c>
      <c r="K1389" t="s">
        <v>84</v>
      </c>
      <c r="L1389">
        <f t="shared" si="738"/>
        <v>1</v>
      </c>
      <c r="M1389" t="s">
        <v>85</v>
      </c>
      <c r="N1389">
        <f t="shared" si="739"/>
        <v>2</v>
      </c>
      <c r="O1389" t="s">
        <v>86</v>
      </c>
      <c r="P1389">
        <f t="shared" si="740"/>
        <v>4</v>
      </c>
      <c r="Q1389" t="s">
        <v>87</v>
      </c>
      <c r="R1389">
        <f t="shared" si="741"/>
        <v>4</v>
      </c>
      <c r="S1389" t="s">
        <v>88</v>
      </c>
      <c r="T1389">
        <f t="shared" si="742"/>
        <v>3</v>
      </c>
      <c r="U1389" t="s">
        <v>143</v>
      </c>
      <c r="V1389">
        <f t="shared" si="743"/>
        <v>9</v>
      </c>
      <c r="W1389" t="s">
        <v>144</v>
      </c>
      <c r="X1389">
        <f t="shared" si="744"/>
        <v>3</v>
      </c>
      <c r="Y1389" t="s">
        <v>90</v>
      </c>
      <c r="Z1389">
        <f t="shared" si="745"/>
        <v>7</v>
      </c>
      <c r="AA1389" t="s">
        <v>91</v>
      </c>
      <c r="AB1389">
        <f t="shared" si="746"/>
        <v>3</v>
      </c>
      <c r="AC1389" t="s">
        <v>132</v>
      </c>
      <c r="AD1389">
        <f t="shared" si="747"/>
        <v>1</v>
      </c>
      <c r="AE1389">
        <v>6</v>
      </c>
      <c r="AF1389">
        <v>7</v>
      </c>
      <c r="AG1389">
        <v>1916</v>
      </c>
      <c r="AH1389">
        <v>1950</v>
      </c>
      <c r="AI1389" t="s">
        <v>93</v>
      </c>
      <c r="AJ1389">
        <f t="shared" si="748"/>
        <v>5</v>
      </c>
      <c r="AK1389" t="s">
        <v>94</v>
      </c>
      <c r="AL1389">
        <f t="shared" si="749"/>
        <v>8</v>
      </c>
      <c r="AM1389" t="s">
        <v>203</v>
      </c>
      <c r="AN1389">
        <f t="shared" si="750"/>
        <v>7</v>
      </c>
      <c r="AO1389" t="s">
        <v>203</v>
      </c>
      <c r="AP1389" t="s">
        <v>117</v>
      </c>
      <c r="AQ1389">
        <f t="shared" si="751"/>
        <v>2</v>
      </c>
      <c r="AR1389">
        <v>0</v>
      </c>
      <c r="AS1389" t="s">
        <v>98</v>
      </c>
      <c r="AT1389">
        <f t="shared" si="752"/>
        <v>3</v>
      </c>
      <c r="AU1389" t="s">
        <v>97</v>
      </c>
      <c r="AV1389">
        <f t="shared" si="753"/>
        <v>4</v>
      </c>
      <c r="AW1389" t="s">
        <v>126</v>
      </c>
      <c r="AX1389">
        <f t="shared" si="754"/>
        <v>3</v>
      </c>
      <c r="AY1389" t="s">
        <v>98</v>
      </c>
      <c r="AZ1389">
        <f t="shared" si="755"/>
        <v>4</v>
      </c>
      <c r="BA1389" t="s">
        <v>98</v>
      </c>
      <c r="BB1389">
        <f t="shared" si="756"/>
        <v>4</v>
      </c>
      <c r="BC1389" t="s">
        <v>100</v>
      </c>
      <c r="BD1389" t="s">
        <v>153</v>
      </c>
      <c r="BE1389">
        <f t="shared" si="757"/>
        <v>2</v>
      </c>
      <c r="BF1389">
        <v>168</v>
      </c>
      <c r="BG1389" t="s">
        <v>172</v>
      </c>
      <c r="BH1389">
        <v>546</v>
      </c>
      <c r="BI1389">
        <v>0</v>
      </c>
      <c r="BJ1389">
        <v>714</v>
      </c>
      <c r="BK1389" t="s">
        <v>206</v>
      </c>
      <c r="BL1389">
        <f t="shared" si="758"/>
        <v>1</v>
      </c>
      <c r="BM1389" t="s">
        <v>98</v>
      </c>
      <c r="BN1389" t="s">
        <v>177</v>
      </c>
      <c r="BO1389" t="s">
        <v>106</v>
      </c>
      <c r="BP1389">
        <f t="shared" si="759"/>
        <v>6</v>
      </c>
      <c r="BQ1389">
        <v>1664</v>
      </c>
      <c r="BR1389">
        <v>862</v>
      </c>
      <c r="BS1389">
        <v>0</v>
      </c>
      <c r="BT1389">
        <v>2526</v>
      </c>
      <c r="BU1389">
        <v>0</v>
      </c>
      <c r="BV1389">
        <v>0</v>
      </c>
      <c r="BW1389">
        <v>2</v>
      </c>
      <c r="BX1389">
        <v>0</v>
      </c>
      <c r="BY1389">
        <v>5</v>
      </c>
      <c r="BZ1389">
        <v>1</v>
      </c>
      <c r="CA1389" t="s">
        <v>97</v>
      </c>
      <c r="CB1389">
        <f t="shared" si="760"/>
        <v>5</v>
      </c>
      <c r="CC1389">
        <v>10</v>
      </c>
      <c r="CD1389" t="s">
        <v>107</v>
      </c>
      <c r="CE1389">
        <v>1</v>
      </c>
      <c r="CF1389" t="s">
        <v>97</v>
      </c>
      <c r="CG1389" t="s">
        <v>127</v>
      </c>
      <c r="CH1389">
        <f t="shared" si="761"/>
        <v>5</v>
      </c>
      <c r="CI1389">
        <v>1916</v>
      </c>
      <c r="CJ1389" t="s">
        <v>102</v>
      </c>
      <c r="CK1389">
        <f t="shared" si="762"/>
        <v>2</v>
      </c>
      <c r="CL1389">
        <v>1</v>
      </c>
      <c r="CM1389">
        <v>216</v>
      </c>
      <c r="CN1389" t="s">
        <v>98</v>
      </c>
      <c r="CO1389">
        <f t="shared" si="763"/>
        <v>4</v>
      </c>
      <c r="CP1389" t="s">
        <v>98</v>
      </c>
      <c r="CQ1389">
        <f t="shared" si="764"/>
        <v>4</v>
      </c>
      <c r="CR1389" t="s">
        <v>105</v>
      </c>
      <c r="CS1389">
        <f t="shared" si="765"/>
        <v>3</v>
      </c>
      <c r="CT1389">
        <v>88</v>
      </c>
      <c r="CU1389">
        <v>15</v>
      </c>
      <c r="CV1389">
        <v>0</v>
      </c>
      <c r="CW1389">
        <v>0</v>
      </c>
      <c r="CX1389">
        <v>0</v>
      </c>
      <c r="CY1389">
        <v>0</v>
      </c>
      <c r="CZ1389" t="s">
        <v>83</v>
      </c>
      <c r="DA1389" t="s">
        <v>163</v>
      </c>
      <c r="DB1389">
        <f t="shared" si="766"/>
        <v>2</v>
      </c>
      <c r="DC1389" t="s">
        <v>83</v>
      </c>
      <c r="DD1389">
        <v>0</v>
      </c>
      <c r="DE1389">
        <v>8</v>
      </c>
      <c r="DF1389">
        <v>2007</v>
      </c>
      <c r="DG1389">
        <f t="shared" si="769"/>
        <v>16</v>
      </c>
      <c r="DH1389" t="s">
        <v>230</v>
      </c>
      <c r="DI1389">
        <f t="shared" si="767"/>
        <v>7</v>
      </c>
      <c r="DJ1389" t="s">
        <v>219</v>
      </c>
      <c r="DK1389">
        <f t="shared" si="768"/>
        <v>4</v>
      </c>
      <c r="DL1389">
        <v>136000</v>
      </c>
    </row>
    <row r="1390" spans="1:116" x14ac:dyDescent="0.35">
      <c r="A1390">
        <v>1389</v>
      </c>
      <c r="B1390">
        <v>20</v>
      </c>
      <c r="C1390" t="s">
        <v>81</v>
      </c>
      <c r="D1390">
        <f t="shared" si="735"/>
        <v>4</v>
      </c>
      <c r="E1390">
        <v>42</v>
      </c>
      <c r="F1390">
        <v>14892</v>
      </c>
      <c r="G1390" t="s">
        <v>82</v>
      </c>
      <c r="H1390">
        <f t="shared" si="736"/>
        <v>2</v>
      </c>
      <c r="I1390" t="s">
        <v>83</v>
      </c>
      <c r="J1390" t="str">
        <f t="shared" si="737"/>
        <v/>
      </c>
      <c r="K1390" t="s">
        <v>120</v>
      </c>
      <c r="L1390">
        <f t="shared" si="738"/>
        <v>2</v>
      </c>
      <c r="M1390" t="s">
        <v>199</v>
      </c>
      <c r="N1390">
        <f t="shared" si="739"/>
        <v>4</v>
      </c>
      <c r="O1390" t="s">
        <v>86</v>
      </c>
      <c r="P1390">
        <f t="shared" si="740"/>
        <v>4</v>
      </c>
      <c r="Q1390" t="s">
        <v>166</v>
      </c>
      <c r="R1390">
        <f t="shared" si="741"/>
        <v>1</v>
      </c>
      <c r="S1390" t="s">
        <v>88</v>
      </c>
      <c r="T1390">
        <f t="shared" si="742"/>
        <v>3</v>
      </c>
      <c r="U1390" t="s">
        <v>193</v>
      </c>
      <c r="V1390">
        <f t="shared" si="743"/>
        <v>11</v>
      </c>
      <c r="W1390" t="s">
        <v>90</v>
      </c>
      <c r="X1390">
        <f t="shared" si="744"/>
        <v>7</v>
      </c>
      <c r="Y1390" t="s">
        <v>90</v>
      </c>
      <c r="Z1390">
        <f t="shared" si="745"/>
        <v>7</v>
      </c>
      <c r="AA1390" t="s">
        <v>91</v>
      </c>
      <c r="AB1390">
        <f t="shared" si="746"/>
        <v>3</v>
      </c>
      <c r="AC1390" t="s">
        <v>115</v>
      </c>
      <c r="AD1390">
        <f t="shared" si="747"/>
        <v>4</v>
      </c>
      <c r="AE1390">
        <v>9</v>
      </c>
      <c r="AF1390">
        <v>5</v>
      </c>
      <c r="AG1390">
        <v>2006</v>
      </c>
      <c r="AH1390">
        <v>2007</v>
      </c>
      <c r="AI1390" t="s">
        <v>93</v>
      </c>
      <c r="AJ1390">
        <f t="shared" si="748"/>
        <v>5</v>
      </c>
      <c r="AK1390" t="s">
        <v>94</v>
      </c>
      <c r="AL1390">
        <f t="shared" si="749"/>
        <v>8</v>
      </c>
      <c r="AM1390" t="s">
        <v>95</v>
      </c>
      <c r="AN1390">
        <f t="shared" si="750"/>
        <v>14</v>
      </c>
      <c r="AO1390" t="s">
        <v>95</v>
      </c>
      <c r="AP1390" t="s">
        <v>137</v>
      </c>
      <c r="AQ1390">
        <f t="shared" si="751"/>
        <v>5</v>
      </c>
      <c r="AR1390">
        <v>160</v>
      </c>
      <c r="AS1390" t="s">
        <v>104</v>
      </c>
      <c r="AT1390">
        <f t="shared" si="752"/>
        <v>5</v>
      </c>
      <c r="AU1390" t="s">
        <v>98</v>
      </c>
      <c r="AV1390">
        <f t="shared" si="753"/>
        <v>3</v>
      </c>
      <c r="AW1390" t="s">
        <v>99</v>
      </c>
      <c r="AX1390">
        <f t="shared" si="754"/>
        <v>6</v>
      </c>
      <c r="AY1390" t="s">
        <v>104</v>
      </c>
      <c r="AZ1390">
        <f t="shared" si="755"/>
        <v>6</v>
      </c>
      <c r="BA1390" t="s">
        <v>98</v>
      </c>
      <c r="BB1390">
        <f t="shared" si="756"/>
        <v>4</v>
      </c>
      <c r="BC1390" t="s">
        <v>97</v>
      </c>
      <c r="BD1390" t="s">
        <v>101</v>
      </c>
      <c r="BE1390">
        <f t="shared" si="757"/>
        <v>7</v>
      </c>
      <c r="BF1390">
        <v>1320</v>
      </c>
      <c r="BG1390" t="s">
        <v>102</v>
      </c>
      <c r="BH1390">
        <v>0</v>
      </c>
      <c r="BI1390">
        <v>426</v>
      </c>
      <c r="BJ1390">
        <v>1746</v>
      </c>
      <c r="BK1390" t="s">
        <v>103</v>
      </c>
      <c r="BL1390">
        <f t="shared" si="758"/>
        <v>6</v>
      </c>
      <c r="BM1390" t="s">
        <v>104</v>
      </c>
      <c r="BN1390" t="s">
        <v>105</v>
      </c>
      <c r="BO1390" t="s">
        <v>106</v>
      </c>
      <c r="BP1390">
        <f t="shared" si="759"/>
        <v>6</v>
      </c>
      <c r="BQ1390">
        <v>1746</v>
      </c>
      <c r="BR1390">
        <v>0</v>
      </c>
      <c r="BS1390">
        <v>0</v>
      </c>
      <c r="BT1390">
        <v>1746</v>
      </c>
      <c r="BU1390">
        <v>1</v>
      </c>
      <c r="BV1390">
        <v>0</v>
      </c>
      <c r="BW1390">
        <v>2</v>
      </c>
      <c r="BX1390">
        <v>0</v>
      </c>
      <c r="BY1390">
        <v>3</v>
      </c>
      <c r="BZ1390">
        <v>1</v>
      </c>
      <c r="CA1390" t="s">
        <v>104</v>
      </c>
      <c r="CB1390">
        <f t="shared" si="760"/>
        <v>6</v>
      </c>
      <c r="CC1390">
        <v>7</v>
      </c>
      <c r="CD1390" t="s">
        <v>107</v>
      </c>
      <c r="CE1390">
        <v>2</v>
      </c>
      <c r="CF1390" t="s">
        <v>97</v>
      </c>
      <c r="CG1390" t="s">
        <v>108</v>
      </c>
      <c r="CH1390">
        <f t="shared" si="761"/>
        <v>6</v>
      </c>
      <c r="CI1390">
        <v>2006</v>
      </c>
      <c r="CJ1390" t="s">
        <v>157</v>
      </c>
      <c r="CK1390">
        <f t="shared" si="762"/>
        <v>4</v>
      </c>
      <c r="CL1390">
        <v>3</v>
      </c>
      <c r="CM1390">
        <v>758</v>
      </c>
      <c r="CN1390" t="s">
        <v>98</v>
      </c>
      <c r="CO1390">
        <f t="shared" si="763"/>
        <v>4</v>
      </c>
      <c r="CP1390" t="s">
        <v>98</v>
      </c>
      <c r="CQ1390">
        <f t="shared" si="764"/>
        <v>4</v>
      </c>
      <c r="CR1390" t="s">
        <v>105</v>
      </c>
      <c r="CS1390">
        <f t="shared" si="765"/>
        <v>3</v>
      </c>
      <c r="CT1390">
        <v>201</v>
      </c>
      <c r="CU1390">
        <v>39</v>
      </c>
      <c r="CV1390">
        <v>0</v>
      </c>
      <c r="CW1390">
        <v>0</v>
      </c>
      <c r="CX1390">
        <v>0</v>
      </c>
      <c r="CY1390">
        <v>0</v>
      </c>
      <c r="CZ1390" t="s">
        <v>83</v>
      </c>
      <c r="DA1390" t="s">
        <v>83</v>
      </c>
      <c r="DB1390">
        <f t="shared" si="766"/>
        <v>5</v>
      </c>
      <c r="DC1390" t="s">
        <v>83</v>
      </c>
      <c r="DD1390">
        <v>0</v>
      </c>
      <c r="DE1390">
        <v>10</v>
      </c>
      <c r="DF1390">
        <v>2009</v>
      </c>
      <c r="DG1390">
        <f t="shared" si="769"/>
        <v>14</v>
      </c>
      <c r="DH1390" t="s">
        <v>110</v>
      </c>
      <c r="DI1390">
        <f t="shared" si="767"/>
        <v>4</v>
      </c>
      <c r="DJ1390" t="s">
        <v>111</v>
      </c>
      <c r="DK1390">
        <f t="shared" si="768"/>
        <v>5</v>
      </c>
      <c r="DL1390">
        <v>377500</v>
      </c>
    </row>
    <row r="1391" spans="1:116" x14ac:dyDescent="0.35">
      <c r="A1391">
        <v>1390</v>
      </c>
      <c r="B1391">
        <v>50</v>
      </c>
      <c r="C1391" t="s">
        <v>142</v>
      </c>
      <c r="D1391">
        <f t="shared" si="735"/>
        <v>2</v>
      </c>
      <c r="E1391">
        <v>60</v>
      </c>
      <c r="F1391">
        <v>6000</v>
      </c>
      <c r="G1391" t="s">
        <v>82</v>
      </c>
      <c r="H1391">
        <f t="shared" si="736"/>
        <v>2</v>
      </c>
      <c r="I1391" t="s">
        <v>83</v>
      </c>
      <c r="J1391" t="str">
        <f t="shared" si="737"/>
        <v/>
      </c>
      <c r="K1391" t="s">
        <v>84</v>
      </c>
      <c r="L1391">
        <f t="shared" si="738"/>
        <v>1</v>
      </c>
      <c r="M1391" t="s">
        <v>85</v>
      </c>
      <c r="N1391">
        <f t="shared" si="739"/>
        <v>2</v>
      </c>
      <c r="O1391" t="s">
        <v>86</v>
      </c>
      <c r="P1391">
        <f t="shared" si="740"/>
        <v>4</v>
      </c>
      <c r="Q1391" t="s">
        <v>87</v>
      </c>
      <c r="R1391">
        <f t="shared" si="741"/>
        <v>4</v>
      </c>
      <c r="S1391" t="s">
        <v>88</v>
      </c>
      <c r="T1391">
        <f t="shared" si="742"/>
        <v>3</v>
      </c>
      <c r="U1391" t="s">
        <v>148</v>
      </c>
      <c r="V1391">
        <f t="shared" si="743"/>
        <v>12</v>
      </c>
      <c r="W1391" t="s">
        <v>90</v>
      </c>
      <c r="X1391">
        <f t="shared" si="744"/>
        <v>7</v>
      </c>
      <c r="Y1391" t="s">
        <v>90</v>
      </c>
      <c r="Z1391">
        <f t="shared" si="745"/>
        <v>7</v>
      </c>
      <c r="AA1391" t="s">
        <v>91</v>
      </c>
      <c r="AB1391">
        <f t="shared" si="746"/>
        <v>3</v>
      </c>
      <c r="AC1391" t="s">
        <v>132</v>
      </c>
      <c r="AD1391">
        <f t="shared" si="747"/>
        <v>1</v>
      </c>
      <c r="AE1391">
        <v>6</v>
      </c>
      <c r="AF1391">
        <v>6</v>
      </c>
      <c r="AG1391">
        <v>1941</v>
      </c>
      <c r="AH1391">
        <v>1950</v>
      </c>
      <c r="AI1391" t="s">
        <v>93</v>
      </c>
      <c r="AJ1391">
        <f t="shared" si="748"/>
        <v>5</v>
      </c>
      <c r="AK1391" t="s">
        <v>94</v>
      </c>
      <c r="AL1391">
        <f t="shared" si="749"/>
        <v>8</v>
      </c>
      <c r="AM1391" t="s">
        <v>124</v>
      </c>
      <c r="AN1391">
        <f t="shared" si="750"/>
        <v>4</v>
      </c>
      <c r="AO1391" t="s">
        <v>124</v>
      </c>
      <c r="AP1391" t="s">
        <v>117</v>
      </c>
      <c r="AQ1391">
        <f t="shared" si="751"/>
        <v>2</v>
      </c>
      <c r="AR1391">
        <v>0</v>
      </c>
      <c r="AS1391" t="s">
        <v>98</v>
      </c>
      <c r="AT1391">
        <f t="shared" si="752"/>
        <v>3</v>
      </c>
      <c r="AU1391" t="s">
        <v>97</v>
      </c>
      <c r="AV1391">
        <f t="shared" si="753"/>
        <v>4</v>
      </c>
      <c r="AW1391" t="s">
        <v>126</v>
      </c>
      <c r="AX1391">
        <f t="shared" si="754"/>
        <v>3</v>
      </c>
      <c r="AY1391" t="s">
        <v>98</v>
      </c>
      <c r="AZ1391">
        <f t="shared" si="755"/>
        <v>4</v>
      </c>
      <c r="BA1391" t="s">
        <v>97</v>
      </c>
      <c r="BB1391">
        <f t="shared" si="756"/>
        <v>5</v>
      </c>
      <c r="BC1391" t="s">
        <v>100</v>
      </c>
      <c r="BD1391" t="s">
        <v>119</v>
      </c>
      <c r="BE1391">
        <f t="shared" si="757"/>
        <v>4</v>
      </c>
      <c r="BF1391">
        <v>375</v>
      </c>
      <c r="BG1391" t="s">
        <v>102</v>
      </c>
      <c r="BH1391">
        <v>0</v>
      </c>
      <c r="BI1391">
        <v>360</v>
      </c>
      <c r="BJ1391">
        <v>735</v>
      </c>
      <c r="BK1391" t="s">
        <v>103</v>
      </c>
      <c r="BL1391">
        <f t="shared" si="758"/>
        <v>6</v>
      </c>
      <c r="BM1391" t="s">
        <v>104</v>
      </c>
      <c r="BN1391" t="s">
        <v>105</v>
      </c>
      <c r="BO1391" t="s">
        <v>106</v>
      </c>
      <c r="BP1391">
        <f t="shared" si="759"/>
        <v>6</v>
      </c>
      <c r="BQ1391">
        <v>869</v>
      </c>
      <c r="BR1391">
        <v>349</v>
      </c>
      <c r="BS1391">
        <v>0</v>
      </c>
      <c r="BT1391">
        <v>1218</v>
      </c>
      <c r="BU1391">
        <v>0</v>
      </c>
      <c r="BV1391">
        <v>1</v>
      </c>
      <c r="BW1391">
        <v>1</v>
      </c>
      <c r="BX1391">
        <v>0</v>
      </c>
      <c r="BY1391">
        <v>3</v>
      </c>
      <c r="BZ1391">
        <v>1</v>
      </c>
      <c r="CA1391" t="s">
        <v>98</v>
      </c>
      <c r="CB1391">
        <f t="shared" si="760"/>
        <v>4</v>
      </c>
      <c r="CC1391">
        <v>6</v>
      </c>
      <c r="CD1391" t="s">
        <v>107</v>
      </c>
      <c r="CE1391">
        <v>1</v>
      </c>
      <c r="CF1391" t="s">
        <v>97</v>
      </c>
      <c r="CG1391" t="s">
        <v>127</v>
      </c>
      <c r="CH1391">
        <f t="shared" si="761"/>
        <v>5</v>
      </c>
      <c r="CI1391">
        <v>2003</v>
      </c>
      <c r="CJ1391" t="s">
        <v>102</v>
      </c>
      <c r="CK1391">
        <f t="shared" si="762"/>
        <v>2</v>
      </c>
      <c r="CL1391">
        <v>2</v>
      </c>
      <c r="CM1391">
        <v>440</v>
      </c>
      <c r="CN1391" t="s">
        <v>98</v>
      </c>
      <c r="CO1391">
        <f t="shared" si="763"/>
        <v>4</v>
      </c>
      <c r="CP1391" t="s">
        <v>98</v>
      </c>
      <c r="CQ1391">
        <f t="shared" si="764"/>
        <v>4</v>
      </c>
      <c r="CR1391" t="s">
        <v>105</v>
      </c>
      <c r="CS1391">
        <f t="shared" si="765"/>
        <v>3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 t="s">
        <v>83</v>
      </c>
      <c r="DA1391" t="s">
        <v>83</v>
      </c>
      <c r="DB1391">
        <f t="shared" si="766"/>
        <v>5</v>
      </c>
      <c r="DC1391" t="s">
        <v>83</v>
      </c>
      <c r="DD1391">
        <v>0</v>
      </c>
      <c r="DE1391">
        <v>3</v>
      </c>
      <c r="DF1391">
        <v>2007</v>
      </c>
      <c r="DG1391">
        <f t="shared" si="769"/>
        <v>16</v>
      </c>
      <c r="DH1391" t="s">
        <v>110</v>
      </c>
      <c r="DI1391">
        <f t="shared" si="767"/>
        <v>4</v>
      </c>
      <c r="DJ1391" t="s">
        <v>111</v>
      </c>
      <c r="DK1391">
        <f t="shared" si="768"/>
        <v>5</v>
      </c>
      <c r="DL1391">
        <v>131000</v>
      </c>
    </row>
    <row r="1392" spans="1:116" x14ac:dyDescent="0.35">
      <c r="A1392">
        <v>1391</v>
      </c>
      <c r="B1392">
        <v>20</v>
      </c>
      <c r="C1392" t="s">
        <v>81</v>
      </c>
      <c r="D1392">
        <f t="shared" si="735"/>
        <v>4</v>
      </c>
      <c r="E1392">
        <v>70</v>
      </c>
      <c r="F1392">
        <v>9100</v>
      </c>
      <c r="G1392" t="s">
        <v>82</v>
      </c>
      <c r="H1392">
        <f t="shared" si="736"/>
        <v>2</v>
      </c>
      <c r="I1392" t="s">
        <v>83</v>
      </c>
      <c r="J1392" t="str">
        <f t="shared" si="737"/>
        <v/>
      </c>
      <c r="K1392" t="s">
        <v>84</v>
      </c>
      <c r="L1392">
        <f t="shared" si="738"/>
        <v>1</v>
      </c>
      <c r="M1392" t="s">
        <v>85</v>
      </c>
      <c r="N1392">
        <f t="shared" si="739"/>
        <v>2</v>
      </c>
      <c r="O1392" t="s">
        <v>86</v>
      </c>
      <c r="P1392">
        <f t="shared" si="740"/>
        <v>4</v>
      </c>
      <c r="Q1392" t="s">
        <v>87</v>
      </c>
      <c r="R1392">
        <f t="shared" si="741"/>
        <v>4</v>
      </c>
      <c r="S1392" t="s">
        <v>88</v>
      </c>
      <c r="T1392">
        <f t="shared" si="742"/>
        <v>3</v>
      </c>
      <c r="U1392" t="s">
        <v>89</v>
      </c>
      <c r="V1392">
        <f t="shared" si="743"/>
        <v>16</v>
      </c>
      <c r="W1392" t="s">
        <v>90</v>
      </c>
      <c r="X1392">
        <f t="shared" si="744"/>
        <v>7</v>
      </c>
      <c r="Y1392" t="s">
        <v>90</v>
      </c>
      <c r="Z1392">
        <f t="shared" si="745"/>
        <v>7</v>
      </c>
      <c r="AA1392" t="s">
        <v>91</v>
      </c>
      <c r="AB1392">
        <f t="shared" si="746"/>
        <v>3</v>
      </c>
      <c r="AC1392" t="s">
        <v>115</v>
      </c>
      <c r="AD1392">
        <f t="shared" si="747"/>
        <v>4</v>
      </c>
      <c r="AE1392">
        <v>7</v>
      </c>
      <c r="AF1392">
        <v>5</v>
      </c>
      <c r="AG1392">
        <v>2000</v>
      </c>
      <c r="AH1392">
        <v>2000</v>
      </c>
      <c r="AI1392" t="s">
        <v>93</v>
      </c>
      <c r="AJ1392">
        <f t="shared" si="748"/>
        <v>5</v>
      </c>
      <c r="AK1392" t="s">
        <v>94</v>
      </c>
      <c r="AL1392">
        <f t="shared" si="749"/>
        <v>8</v>
      </c>
      <c r="AM1392" t="s">
        <v>95</v>
      </c>
      <c r="AN1392">
        <f t="shared" si="750"/>
        <v>14</v>
      </c>
      <c r="AO1392" t="s">
        <v>95</v>
      </c>
      <c r="AP1392" t="s">
        <v>96</v>
      </c>
      <c r="AQ1392">
        <f t="shared" si="751"/>
        <v>4</v>
      </c>
      <c r="AR1392">
        <v>244</v>
      </c>
      <c r="AS1392" t="s">
        <v>97</v>
      </c>
      <c r="AT1392">
        <f t="shared" si="752"/>
        <v>4</v>
      </c>
      <c r="AU1392" t="s">
        <v>98</v>
      </c>
      <c r="AV1392">
        <f t="shared" si="753"/>
        <v>3</v>
      </c>
      <c r="AW1392" t="s">
        <v>99</v>
      </c>
      <c r="AX1392">
        <f t="shared" si="754"/>
        <v>6</v>
      </c>
      <c r="AY1392" t="s">
        <v>97</v>
      </c>
      <c r="AZ1392">
        <f t="shared" si="755"/>
        <v>5</v>
      </c>
      <c r="BA1392" t="s">
        <v>98</v>
      </c>
      <c r="BB1392">
        <f t="shared" si="756"/>
        <v>4</v>
      </c>
      <c r="BC1392" t="s">
        <v>130</v>
      </c>
      <c r="BD1392" t="s">
        <v>101</v>
      </c>
      <c r="BE1392">
        <f t="shared" si="757"/>
        <v>7</v>
      </c>
      <c r="BF1392">
        <v>1400</v>
      </c>
      <c r="BG1392" t="s">
        <v>102</v>
      </c>
      <c r="BH1392">
        <v>0</v>
      </c>
      <c r="BI1392">
        <v>125</v>
      </c>
      <c r="BJ1392">
        <v>1525</v>
      </c>
      <c r="BK1392" t="s">
        <v>103</v>
      </c>
      <c r="BL1392">
        <f t="shared" si="758"/>
        <v>6</v>
      </c>
      <c r="BM1392" t="s">
        <v>104</v>
      </c>
      <c r="BN1392" t="s">
        <v>105</v>
      </c>
      <c r="BO1392" t="s">
        <v>106</v>
      </c>
      <c r="BP1392">
        <f t="shared" si="759"/>
        <v>6</v>
      </c>
      <c r="BQ1392">
        <v>1525</v>
      </c>
      <c r="BR1392">
        <v>0</v>
      </c>
      <c r="BS1392">
        <v>0</v>
      </c>
      <c r="BT1392">
        <v>1525</v>
      </c>
      <c r="BU1392">
        <v>1</v>
      </c>
      <c r="BV1392">
        <v>0</v>
      </c>
      <c r="BW1392">
        <v>2</v>
      </c>
      <c r="BX1392">
        <v>0</v>
      </c>
      <c r="BY1392">
        <v>3</v>
      </c>
      <c r="BZ1392">
        <v>1</v>
      </c>
      <c r="CA1392" t="s">
        <v>97</v>
      </c>
      <c r="CB1392">
        <f t="shared" si="760"/>
        <v>5</v>
      </c>
      <c r="CC1392">
        <v>6</v>
      </c>
      <c r="CD1392" t="s">
        <v>107</v>
      </c>
      <c r="CE1392">
        <v>0</v>
      </c>
      <c r="CF1392" t="s">
        <v>83</v>
      </c>
      <c r="CG1392" t="s">
        <v>108</v>
      </c>
      <c r="CH1392">
        <f t="shared" si="761"/>
        <v>6</v>
      </c>
      <c r="CI1392">
        <v>2000</v>
      </c>
      <c r="CJ1392" t="s">
        <v>109</v>
      </c>
      <c r="CK1392">
        <f t="shared" si="762"/>
        <v>3</v>
      </c>
      <c r="CL1392">
        <v>2</v>
      </c>
      <c r="CM1392">
        <v>541</v>
      </c>
      <c r="CN1392" t="s">
        <v>98</v>
      </c>
      <c r="CO1392">
        <f t="shared" si="763"/>
        <v>4</v>
      </c>
      <c r="CP1392" t="s">
        <v>98</v>
      </c>
      <c r="CQ1392">
        <f t="shared" si="764"/>
        <v>4</v>
      </c>
      <c r="CR1392" t="s">
        <v>105</v>
      </c>
      <c r="CS1392">
        <f t="shared" si="765"/>
        <v>3</v>
      </c>
      <c r="CT1392">
        <v>219</v>
      </c>
      <c r="CU1392">
        <v>36</v>
      </c>
      <c r="CV1392">
        <v>0</v>
      </c>
      <c r="CW1392">
        <v>0</v>
      </c>
      <c r="CX1392">
        <v>0</v>
      </c>
      <c r="CY1392">
        <v>0</v>
      </c>
      <c r="CZ1392" t="s">
        <v>83</v>
      </c>
      <c r="DA1392" t="s">
        <v>83</v>
      </c>
      <c r="DB1392">
        <f t="shared" si="766"/>
        <v>5</v>
      </c>
      <c r="DC1392" t="s">
        <v>83</v>
      </c>
      <c r="DD1392">
        <v>0</v>
      </c>
      <c r="DE1392">
        <v>9</v>
      </c>
      <c r="DF1392">
        <v>2006</v>
      </c>
      <c r="DG1392">
        <f t="shared" si="769"/>
        <v>17</v>
      </c>
      <c r="DH1392" t="s">
        <v>110</v>
      </c>
      <c r="DI1392">
        <f t="shared" si="767"/>
        <v>4</v>
      </c>
      <c r="DJ1392" t="s">
        <v>111</v>
      </c>
      <c r="DK1392">
        <f t="shared" si="768"/>
        <v>5</v>
      </c>
      <c r="DL1392">
        <v>235000</v>
      </c>
    </row>
    <row r="1393" spans="1:116" x14ac:dyDescent="0.35">
      <c r="A1393">
        <v>1392</v>
      </c>
      <c r="B1393">
        <v>90</v>
      </c>
      <c r="C1393" t="s">
        <v>81</v>
      </c>
      <c r="D1393">
        <f t="shared" si="735"/>
        <v>4</v>
      </c>
      <c r="E1393">
        <v>65</v>
      </c>
      <c r="F1393">
        <v>8944</v>
      </c>
      <c r="G1393" t="s">
        <v>82</v>
      </c>
      <c r="H1393">
        <f t="shared" si="736"/>
        <v>2</v>
      </c>
      <c r="I1393" t="s">
        <v>83</v>
      </c>
      <c r="J1393" t="str">
        <f t="shared" si="737"/>
        <v/>
      </c>
      <c r="K1393" t="s">
        <v>84</v>
      </c>
      <c r="L1393">
        <f t="shared" si="738"/>
        <v>1</v>
      </c>
      <c r="M1393" t="s">
        <v>85</v>
      </c>
      <c r="N1393">
        <f t="shared" si="739"/>
        <v>2</v>
      </c>
      <c r="O1393" t="s">
        <v>86</v>
      </c>
      <c r="P1393">
        <f t="shared" si="740"/>
        <v>4</v>
      </c>
      <c r="Q1393" t="s">
        <v>87</v>
      </c>
      <c r="R1393">
        <f t="shared" si="741"/>
        <v>4</v>
      </c>
      <c r="S1393" t="s">
        <v>88</v>
      </c>
      <c r="T1393">
        <f t="shared" si="742"/>
        <v>3</v>
      </c>
      <c r="U1393" t="s">
        <v>162</v>
      </c>
      <c r="V1393">
        <f t="shared" si="743"/>
        <v>7</v>
      </c>
      <c r="W1393" t="s">
        <v>90</v>
      </c>
      <c r="X1393">
        <f t="shared" si="744"/>
        <v>7</v>
      </c>
      <c r="Y1393" t="s">
        <v>90</v>
      </c>
      <c r="Z1393">
        <f t="shared" si="745"/>
        <v>7</v>
      </c>
      <c r="AA1393" t="s">
        <v>167</v>
      </c>
      <c r="AB1393">
        <f t="shared" si="746"/>
        <v>2</v>
      </c>
      <c r="AC1393" t="s">
        <v>115</v>
      </c>
      <c r="AD1393">
        <f t="shared" si="747"/>
        <v>4</v>
      </c>
      <c r="AE1393">
        <v>5</v>
      </c>
      <c r="AF1393">
        <v>5</v>
      </c>
      <c r="AG1393">
        <v>1967</v>
      </c>
      <c r="AH1393">
        <v>1967</v>
      </c>
      <c r="AI1393" t="s">
        <v>93</v>
      </c>
      <c r="AJ1393">
        <f t="shared" si="748"/>
        <v>5</v>
      </c>
      <c r="AK1393" t="s">
        <v>94</v>
      </c>
      <c r="AL1393">
        <f t="shared" si="749"/>
        <v>8</v>
      </c>
      <c r="AM1393" t="s">
        <v>161</v>
      </c>
      <c r="AN1393">
        <f t="shared" si="750"/>
        <v>3</v>
      </c>
      <c r="AO1393" t="s">
        <v>161</v>
      </c>
      <c r="AP1393" t="s">
        <v>117</v>
      </c>
      <c r="AQ1393">
        <f t="shared" si="751"/>
        <v>2</v>
      </c>
      <c r="AR1393">
        <v>0</v>
      </c>
      <c r="AS1393" t="s">
        <v>98</v>
      </c>
      <c r="AT1393">
        <f t="shared" si="752"/>
        <v>3</v>
      </c>
      <c r="AU1393" t="s">
        <v>98</v>
      </c>
      <c r="AV1393">
        <f t="shared" si="753"/>
        <v>3</v>
      </c>
      <c r="AW1393" t="s">
        <v>118</v>
      </c>
      <c r="AX1393">
        <f t="shared" si="754"/>
        <v>2</v>
      </c>
      <c r="AY1393" t="s">
        <v>98</v>
      </c>
      <c r="AZ1393">
        <f t="shared" si="755"/>
        <v>4</v>
      </c>
      <c r="BA1393" t="s">
        <v>98</v>
      </c>
      <c r="BB1393">
        <f t="shared" si="756"/>
        <v>4</v>
      </c>
      <c r="BC1393" t="s">
        <v>100</v>
      </c>
      <c r="BD1393" t="s">
        <v>102</v>
      </c>
      <c r="BE1393">
        <f t="shared" si="757"/>
        <v>6</v>
      </c>
      <c r="BF1393">
        <v>0</v>
      </c>
      <c r="BG1393" t="s">
        <v>102</v>
      </c>
      <c r="BH1393">
        <v>0</v>
      </c>
      <c r="BI1393">
        <v>1584</v>
      </c>
      <c r="BJ1393">
        <v>1584</v>
      </c>
      <c r="BK1393" t="s">
        <v>103</v>
      </c>
      <c r="BL1393">
        <f t="shared" si="758"/>
        <v>6</v>
      </c>
      <c r="BM1393" t="s">
        <v>98</v>
      </c>
      <c r="BN1393" t="s">
        <v>105</v>
      </c>
      <c r="BO1393" t="s">
        <v>106</v>
      </c>
      <c r="BP1393">
        <f t="shared" si="759"/>
        <v>6</v>
      </c>
      <c r="BQ1393">
        <v>1584</v>
      </c>
      <c r="BR1393">
        <v>0</v>
      </c>
      <c r="BS1393">
        <v>0</v>
      </c>
      <c r="BT1393">
        <v>1584</v>
      </c>
      <c r="BU1393">
        <v>0</v>
      </c>
      <c r="BV1393">
        <v>0</v>
      </c>
      <c r="BW1393">
        <v>2</v>
      </c>
      <c r="BX1393">
        <v>0</v>
      </c>
      <c r="BY1393">
        <v>4</v>
      </c>
      <c r="BZ1393">
        <v>2</v>
      </c>
      <c r="CA1393" t="s">
        <v>98</v>
      </c>
      <c r="CB1393">
        <f t="shared" si="760"/>
        <v>4</v>
      </c>
      <c r="CC1393">
        <v>8</v>
      </c>
      <c r="CD1393" t="s">
        <v>194</v>
      </c>
      <c r="CE1393">
        <v>0</v>
      </c>
      <c r="CF1393" t="s">
        <v>83</v>
      </c>
      <c r="CG1393" t="s">
        <v>127</v>
      </c>
      <c r="CH1393">
        <f t="shared" si="761"/>
        <v>5</v>
      </c>
      <c r="CI1393">
        <v>1967</v>
      </c>
      <c r="CJ1393" t="s">
        <v>102</v>
      </c>
      <c r="CK1393">
        <f t="shared" si="762"/>
        <v>2</v>
      </c>
      <c r="CL1393">
        <v>3</v>
      </c>
      <c r="CM1393">
        <v>792</v>
      </c>
      <c r="CN1393" t="s">
        <v>98</v>
      </c>
      <c r="CO1393">
        <f t="shared" si="763"/>
        <v>4</v>
      </c>
      <c r="CP1393" t="s">
        <v>98</v>
      </c>
      <c r="CQ1393">
        <f t="shared" si="764"/>
        <v>4</v>
      </c>
      <c r="CR1393" t="s">
        <v>105</v>
      </c>
      <c r="CS1393">
        <f t="shared" si="765"/>
        <v>3</v>
      </c>
      <c r="CT1393">
        <v>0</v>
      </c>
      <c r="CU1393">
        <v>152</v>
      </c>
      <c r="CV1393">
        <v>0</v>
      </c>
      <c r="CW1393">
        <v>0</v>
      </c>
      <c r="CX1393">
        <v>0</v>
      </c>
      <c r="CY1393">
        <v>0</v>
      </c>
      <c r="CZ1393" t="s">
        <v>83</v>
      </c>
      <c r="DA1393" t="s">
        <v>83</v>
      </c>
      <c r="DB1393">
        <f t="shared" si="766"/>
        <v>5</v>
      </c>
      <c r="DC1393" t="s">
        <v>83</v>
      </c>
      <c r="DD1393">
        <v>0</v>
      </c>
      <c r="DE1393">
        <v>4</v>
      </c>
      <c r="DF1393">
        <v>2009</v>
      </c>
      <c r="DG1393">
        <f t="shared" si="769"/>
        <v>14</v>
      </c>
      <c r="DH1393" t="s">
        <v>110</v>
      </c>
      <c r="DI1393">
        <f t="shared" si="767"/>
        <v>4</v>
      </c>
      <c r="DJ1393" t="s">
        <v>111</v>
      </c>
      <c r="DK1393">
        <f t="shared" si="768"/>
        <v>5</v>
      </c>
      <c r="DL1393">
        <v>124000</v>
      </c>
    </row>
    <row r="1394" spans="1:116" x14ac:dyDescent="0.35">
      <c r="A1394">
        <v>1393</v>
      </c>
      <c r="B1394">
        <v>85</v>
      </c>
      <c r="C1394" t="s">
        <v>81</v>
      </c>
      <c r="D1394">
        <f t="shared" si="735"/>
        <v>4</v>
      </c>
      <c r="E1394">
        <v>68</v>
      </c>
      <c r="F1394">
        <v>7838</v>
      </c>
      <c r="G1394" t="s">
        <v>82</v>
      </c>
      <c r="H1394">
        <f t="shared" si="736"/>
        <v>2</v>
      </c>
      <c r="I1394" t="s">
        <v>83</v>
      </c>
      <c r="J1394" t="str">
        <f t="shared" si="737"/>
        <v/>
      </c>
      <c r="K1394" t="s">
        <v>84</v>
      </c>
      <c r="L1394">
        <f t="shared" si="738"/>
        <v>1</v>
      </c>
      <c r="M1394" t="s">
        <v>85</v>
      </c>
      <c r="N1394">
        <f t="shared" si="739"/>
        <v>2</v>
      </c>
      <c r="O1394" t="s">
        <v>86</v>
      </c>
      <c r="P1394">
        <f t="shared" si="740"/>
        <v>4</v>
      </c>
      <c r="Q1394" t="s">
        <v>87</v>
      </c>
      <c r="R1394">
        <f t="shared" si="741"/>
        <v>4</v>
      </c>
      <c r="S1394" t="s">
        <v>88</v>
      </c>
      <c r="T1394">
        <f t="shared" si="742"/>
        <v>3</v>
      </c>
      <c r="U1394" t="s">
        <v>162</v>
      </c>
      <c r="V1394">
        <f t="shared" si="743"/>
        <v>7</v>
      </c>
      <c r="W1394" t="s">
        <v>90</v>
      </c>
      <c r="X1394">
        <f t="shared" si="744"/>
        <v>7</v>
      </c>
      <c r="Y1394" t="s">
        <v>90</v>
      </c>
      <c r="Z1394">
        <f t="shared" si="745"/>
        <v>7</v>
      </c>
      <c r="AA1394" t="s">
        <v>91</v>
      </c>
      <c r="AB1394">
        <f t="shared" si="746"/>
        <v>3</v>
      </c>
      <c r="AC1394" t="s">
        <v>191</v>
      </c>
      <c r="AD1394">
        <f t="shared" si="747"/>
        <v>6</v>
      </c>
      <c r="AE1394">
        <v>5</v>
      </c>
      <c r="AF1394">
        <v>5</v>
      </c>
      <c r="AG1394">
        <v>1967</v>
      </c>
      <c r="AH1394">
        <v>1967</v>
      </c>
      <c r="AI1394" t="s">
        <v>93</v>
      </c>
      <c r="AJ1394">
        <f t="shared" si="748"/>
        <v>5</v>
      </c>
      <c r="AK1394" t="s">
        <v>94</v>
      </c>
      <c r="AL1394">
        <f t="shared" si="749"/>
        <v>8</v>
      </c>
      <c r="AM1394" t="s">
        <v>140</v>
      </c>
      <c r="AN1394">
        <f t="shared" si="750"/>
        <v>9</v>
      </c>
      <c r="AO1394" t="s">
        <v>140</v>
      </c>
      <c r="AP1394" t="s">
        <v>117</v>
      </c>
      <c r="AQ1394">
        <f t="shared" si="751"/>
        <v>2</v>
      </c>
      <c r="AR1394">
        <v>0</v>
      </c>
      <c r="AS1394" t="s">
        <v>98</v>
      </c>
      <c r="AT1394">
        <f t="shared" si="752"/>
        <v>3</v>
      </c>
      <c r="AU1394" t="s">
        <v>98</v>
      </c>
      <c r="AV1394">
        <f t="shared" si="753"/>
        <v>3</v>
      </c>
      <c r="AW1394" t="s">
        <v>118</v>
      </c>
      <c r="AX1394">
        <f t="shared" si="754"/>
        <v>2</v>
      </c>
      <c r="AY1394" t="s">
        <v>98</v>
      </c>
      <c r="AZ1394">
        <f t="shared" si="755"/>
        <v>4</v>
      </c>
      <c r="BA1394" t="s">
        <v>98</v>
      </c>
      <c r="BB1394">
        <f t="shared" si="756"/>
        <v>4</v>
      </c>
      <c r="BC1394" t="s">
        <v>130</v>
      </c>
      <c r="BD1394" t="s">
        <v>119</v>
      </c>
      <c r="BE1394">
        <f t="shared" si="757"/>
        <v>4</v>
      </c>
      <c r="BF1394">
        <v>769</v>
      </c>
      <c r="BG1394" t="s">
        <v>102</v>
      </c>
      <c r="BH1394">
        <v>0</v>
      </c>
      <c r="BI1394">
        <v>95</v>
      </c>
      <c r="BJ1394">
        <v>864</v>
      </c>
      <c r="BK1394" t="s">
        <v>103</v>
      </c>
      <c r="BL1394">
        <f t="shared" si="758"/>
        <v>6</v>
      </c>
      <c r="BM1394" t="s">
        <v>98</v>
      </c>
      <c r="BN1394" t="s">
        <v>105</v>
      </c>
      <c r="BO1394" t="s">
        <v>106</v>
      </c>
      <c r="BP1394">
        <f t="shared" si="759"/>
        <v>6</v>
      </c>
      <c r="BQ1394">
        <v>900</v>
      </c>
      <c r="BR1394">
        <v>0</v>
      </c>
      <c r="BS1394">
        <v>0</v>
      </c>
      <c r="BT1394">
        <v>900</v>
      </c>
      <c r="BU1394">
        <v>1</v>
      </c>
      <c r="BV1394">
        <v>0</v>
      </c>
      <c r="BW1394">
        <v>1</v>
      </c>
      <c r="BX1394">
        <v>0</v>
      </c>
      <c r="BY1394">
        <v>3</v>
      </c>
      <c r="BZ1394">
        <v>1</v>
      </c>
      <c r="CA1394" t="s">
        <v>98</v>
      </c>
      <c r="CB1394">
        <f t="shared" si="760"/>
        <v>4</v>
      </c>
      <c r="CC1394">
        <v>6</v>
      </c>
      <c r="CD1394" t="s">
        <v>107</v>
      </c>
      <c r="CE1394">
        <v>1</v>
      </c>
      <c r="CF1394" t="s">
        <v>212</v>
      </c>
      <c r="CG1394" t="s">
        <v>108</v>
      </c>
      <c r="CH1394">
        <f t="shared" si="761"/>
        <v>6</v>
      </c>
      <c r="CI1394">
        <v>1967</v>
      </c>
      <c r="CJ1394" t="s">
        <v>109</v>
      </c>
      <c r="CK1394">
        <f t="shared" si="762"/>
        <v>3</v>
      </c>
      <c r="CL1394">
        <v>1</v>
      </c>
      <c r="CM1394">
        <v>288</v>
      </c>
      <c r="CN1394" t="s">
        <v>98</v>
      </c>
      <c r="CO1394">
        <f t="shared" si="763"/>
        <v>4</v>
      </c>
      <c r="CP1394" t="s">
        <v>98</v>
      </c>
      <c r="CQ1394">
        <f t="shared" si="764"/>
        <v>4</v>
      </c>
      <c r="CR1394" t="s">
        <v>105</v>
      </c>
      <c r="CS1394">
        <f t="shared" si="765"/>
        <v>3</v>
      </c>
      <c r="CT1394">
        <v>175</v>
      </c>
      <c r="CU1394">
        <v>144</v>
      </c>
      <c r="CV1394">
        <v>0</v>
      </c>
      <c r="CW1394">
        <v>0</v>
      </c>
      <c r="CX1394">
        <v>0</v>
      </c>
      <c r="CY1394">
        <v>0</v>
      </c>
      <c r="CZ1394" t="s">
        <v>83</v>
      </c>
      <c r="DA1394" t="s">
        <v>218</v>
      </c>
      <c r="DB1394">
        <f t="shared" si="766"/>
        <v>1</v>
      </c>
      <c r="DC1394" t="s">
        <v>83</v>
      </c>
      <c r="DD1394">
        <v>0</v>
      </c>
      <c r="DE1394">
        <v>12</v>
      </c>
      <c r="DF1394">
        <v>2006</v>
      </c>
      <c r="DG1394">
        <f t="shared" si="769"/>
        <v>17</v>
      </c>
      <c r="DH1394" t="s">
        <v>110</v>
      </c>
      <c r="DI1394">
        <f t="shared" si="767"/>
        <v>4</v>
      </c>
      <c r="DJ1394" t="s">
        <v>111</v>
      </c>
      <c r="DK1394">
        <f t="shared" si="768"/>
        <v>5</v>
      </c>
      <c r="DL1394">
        <v>123000</v>
      </c>
    </row>
    <row r="1395" spans="1:116" x14ac:dyDescent="0.35">
      <c r="A1395">
        <v>1394</v>
      </c>
      <c r="B1395">
        <v>190</v>
      </c>
      <c r="C1395" t="s">
        <v>142</v>
      </c>
      <c r="D1395">
        <f t="shared" si="735"/>
        <v>2</v>
      </c>
      <c r="E1395">
        <v>60</v>
      </c>
      <c r="F1395">
        <v>10800</v>
      </c>
      <c r="G1395" t="s">
        <v>82</v>
      </c>
      <c r="H1395">
        <f t="shared" si="736"/>
        <v>2</v>
      </c>
      <c r="I1395" t="s">
        <v>82</v>
      </c>
      <c r="J1395">
        <f t="shared" si="737"/>
        <v>2</v>
      </c>
      <c r="K1395" t="s">
        <v>84</v>
      </c>
      <c r="L1395">
        <f t="shared" si="738"/>
        <v>1</v>
      </c>
      <c r="M1395" t="s">
        <v>85</v>
      </c>
      <c r="N1395">
        <f t="shared" si="739"/>
        <v>2</v>
      </c>
      <c r="O1395" t="s">
        <v>86</v>
      </c>
      <c r="P1395">
        <f t="shared" si="740"/>
        <v>4</v>
      </c>
      <c r="Q1395" t="s">
        <v>87</v>
      </c>
      <c r="R1395">
        <f t="shared" si="741"/>
        <v>4</v>
      </c>
      <c r="S1395" t="s">
        <v>88</v>
      </c>
      <c r="T1395">
        <f t="shared" si="742"/>
        <v>3</v>
      </c>
      <c r="U1395" t="s">
        <v>143</v>
      </c>
      <c r="V1395">
        <f t="shared" si="743"/>
        <v>9</v>
      </c>
      <c r="W1395" t="s">
        <v>90</v>
      </c>
      <c r="X1395">
        <f t="shared" si="744"/>
        <v>7</v>
      </c>
      <c r="Y1395" t="s">
        <v>90</v>
      </c>
      <c r="Z1395">
        <f t="shared" si="745"/>
        <v>7</v>
      </c>
      <c r="AA1395" t="s">
        <v>149</v>
      </c>
      <c r="AB1395">
        <f t="shared" si="746"/>
        <v>1</v>
      </c>
      <c r="AC1395" t="s">
        <v>132</v>
      </c>
      <c r="AD1395">
        <f t="shared" si="747"/>
        <v>1</v>
      </c>
      <c r="AE1395">
        <v>6</v>
      </c>
      <c r="AF1395">
        <v>7</v>
      </c>
      <c r="AG1395">
        <v>1905</v>
      </c>
      <c r="AH1395">
        <v>2000</v>
      </c>
      <c r="AI1395" t="s">
        <v>93</v>
      </c>
      <c r="AJ1395">
        <f t="shared" si="748"/>
        <v>5</v>
      </c>
      <c r="AK1395" t="s">
        <v>94</v>
      </c>
      <c r="AL1395">
        <f t="shared" si="749"/>
        <v>8</v>
      </c>
      <c r="AM1395" t="s">
        <v>124</v>
      </c>
      <c r="AN1395">
        <f t="shared" si="750"/>
        <v>4</v>
      </c>
      <c r="AO1395" t="s">
        <v>124</v>
      </c>
      <c r="AP1395" t="s">
        <v>117</v>
      </c>
      <c r="AQ1395">
        <f t="shared" si="751"/>
        <v>2</v>
      </c>
      <c r="AR1395">
        <v>0</v>
      </c>
      <c r="AS1395" t="s">
        <v>98</v>
      </c>
      <c r="AT1395">
        <f t="shared" si="752"/>
        <v>3</v>
      </c>
      <c r="AU1395" t="s">
        <v>98</v>
      </c>
      <c r="AV1395">
        <f t="shared" si="753"/>
        <v>3</v>
      </c>
      <c r="AW1395" t="s">
        <v>126</v>
      </c>
      <c r="AX1395">
        <f t="shared" si="754"/>
        <v>3</v>
      </c>
      <c r="AY1395" t="s">
        <v>147</v>
      </c>
      <c r="AZ1395">
        <f t="shared" si="755"/>
        <v>3</v>
      </c>
      <c r="BA1395" t="s">
        <v>98</v>
      </c>
      <c r="BB1395">
        <f t="shared" si="756"/>
        <v>4</v>
      </c>
      <c r="BC1395" t="s">
        <v>100</v>
      </c>
      <c r="BD1395" t="s">
        <v>102</v>
      </c>
      <c r="BE1395">
        <f t="shared" si="757"/>
        <v>6</v>
      </c>
      <c r="BF1395">
        <v>0</v>
      </c>
      <c r="BG1395" t="s">
        <v>102</v>
      </c>
      <c r="BH1395">
        <v>0</v>
      </c>
      <c r="BI1395">
        <v>482</v>
      </c>
      <c r="BJ1395">
        <v>482</v>
      </c>
      <c r="BK1395" t="s">
        <v>103</v>
      </c>
      <c r="BL1395">
        <f t="shared" si="758"/>
        <v>6</v>
      </c>
      <c r="BM1395" t="s">
        <v>104</v>
      </c>
      <c r="BN1395" t="s">
        <v>177</v>
      </c>
      <c r="BO1395" t="s">
        <v>106</v>
      </c>
      <c r="BP1395">
        <f t="shared" si="759"/>
        <v>6</v>
      </c>
      <c r="BQ1395">
        <v>1221</v>
      </c>
      <c r="BR1395">
        <v>691</v>
      </c>
      <c r="BS1395">
        <v>0</v>
      </c>
      <c r="BT1395">
        <v>1912</v>
      </c>
      <c r="BU1395">
        <v>0</v>
      </c>
      <c r="BV1395">
        <v>0</v>
      </c>
      <c r="BW1395">
        <v>2</v>
      </c>
      <c r="BX1395">
        <v>0</v>
      </c>
      <c r="BY1395">
        <v>3</v>
      </c>
      <c r="BZ1395">
        <v>2</v>
      </c>
      <c r="CA1395" t="s">
        <v>98</v>
      </c>
      <c r="CB1395">
        <f t="shared" si="760"/>
        <v>4</v>
      </c>
      <c r="CC1395">
        <v>7</v>
      </c>
      <c r="CD1395" t="s">
        <v>107</v>
      </c>
      <c r="CE1395">
        <v>1</v>
      </c>
      <c r="CF1395" t="s">
        <v>98</v>
      </c>
      <c r="CG1395" t="s">
        <v>127</v>
      </c>
      <c r="CH1395">
        <f t="shared" si="761"/>
        <v>5</v>
      </c>
      <c r="CI1395">
        <v>2003</v>
      </c>
      <c r="CJ1395" t="s">
        <v>102</v>
      </c>
      <c r="CK1395">
        <f t="shared" si="762"/>
        <v>2</v>
      </c>
      <c r="CL1395">
        <v>2</v>
      </c>
      <c r="CM1395">
        <v>672</v>
      </c>
      <c r="CN1395" t="s">
        <v>97</v>
      </c>
      <c r="CO1395">
        <f t="shared" si="763"/>
        <v>5</v>
      </c>
      <c r="CP1395" t="s">
        <v>98</v>
      </c>
      <c r="CQ1395">
        <f t="shared" si="764"/>
        <v>4</v>
      </c>
      <c r="CR1395" t="s">
        <v>105</v>
      </c>
      <c r="CS1395">
        <f t="shared" si="765"/>
        <v>3</v>
      </c>
      <c r="CT1395">
        <v>0</v>
      </c>
      <c r="CU1395">
        <v>25</v>
      </c>
      <c r="CV1395">
        <v>212</v>
      </c>
      <c r="CW1395">
        <v>0</v>
      </c>
      <c r="CX1395">
        <v>0</v>
      </c>
      <c r="CY1395">
        <v>0</v>
      </c>
      <c r="CZ1395" t="s">
        <v>83</v>
      </c>
      <c r="DA1395" t="s">
        <v>83</v>
      </c>
      <c r="DB1395">
        <f t="shared" si="766"/>
        <v>5</v>
      </c>
      <c r="DC1395" t="s">
        <v>83</v>
      </c>
      <c r="DD1395">
        <v>0</v>
      </c>
      <c r="DE1395">
        <v>4</v>
      </c>
      <c r="DF1395">
        <v>2008</v>
      </c>
      <c r="DG1395">
        <f t="shared" si="769"/>
        <v>15</v>
      </c>
      <c r="DH1395" t="s">
        <v>110</v>
      </c>
      <c r="DI1395">
        <f t="shared" si="767"/>
        <v>4</v>
      </c>
      <c r="DJ1395" t="s">
        <v>111</v>
      </c>
      <c r="DK1395">
        <f t="shared" si="768"/>
        <v>5</v>
      </c>
      <c r="DL1395">
        <v>163000</v>
      </c>
    </row>
    <row r="1396" spans="1:116" x14ac:dyDescent="0.35">
      <c r="A1396">
        <v>1395</v>
      </c>
      <c r="B1396">
        <v>120</v>
      </c>
      <c r="C1396" t="s">
        <v>81</v>
      </c>
      <c r="D1396">
        <f t="shared" si="735"/>
        <v>4</v>
      </c>
      <c r="E1396">
        <v>53</v>
      </c>
      <c r="F1396">
        <v>4045</v>
      </c>
      <c r="G1396" t="s">
        <v>82</v>
      </c>
      <c r="H1396">
        <f t="shared" si="736"/>
        <v>2</v>
      </c>
      <c r="I1396" t="s">
        <v>83</v>
      </c>
      <c r="J1396" t="str">
        <f t="shared" si="737"/>
        <v/>
      </c>
      <c r="K1396" t="s">
        <v>84</v>
      </c>
      <c r="L1396">
        <f t="shared" si="738"/>
        <v>1</v>
      </c>
      <c r="M1396" t="s">
        <v>85</v>
      </c>
      <c r="N1396">
        <f t="shared" si="739"/>
        <v>2</v>
      </c>
      <c r="O1396" t="s">
        <v>86</v>
      </c>
      <c r="P1396">
        <f t="shared" si="740"/>
        <v>4</v>
      </c>
      <c r="Q1396" t="s">
        <v>87</v>
      </c>
      <c r="R1396">
        <f t="shared" si="741"/>
        <v>4</v>
      </c>
      <c r="S1396" t="s">
        <v>88</v>
      </c>
      <c r="T1396">
        <f t="shared" si="742"/>
        <v>3</v>
      </c>
      <c r="U1396" t="s">
        <v>227</v>
      </c>
      <c r="V1396">
        <f t="shared" si="743"/>
        <v>23</v>
      </c>
      <c r="W1396" t="s">
        <v>90</v>
      </c>
      <c r="X1396">
        <f t="shared" si="744"/>
        <v>7</v>
      </c>
      <c r="Y1396" t="s">
        <v>90</v>
      </c>
      <c r="Z1396">
        <f t="shared" si="745"/>
        <v>7</v>
      </c>
      <c r="AA1396" t="s">
        <v>179</v>
      </c>
      <c r="AB1396">
        <f t="shared" si="746"/>
        <v>4</v>
      </c>
      <c r="AC1396" t="s">
        <v>115</v>
      </c>
      <c r="AD1396">
        <f t="shared" si="747"/>
        <v>4</v>
      </c>
      <c r="AE1396">
        <v>7</v>
      </c>
      <c r="AF1396">
        <v>5</v>
      </c>
      <c r="AG1396">
        <v>2006</v>
      </c>
      <c r="AH1396">
        <v>2006</v>
      </c>
      <c r="AI1396" t="s">
        <v>152</v>
      </c>
      <c r="AJ1396">
        <f t="shared" si="748"/>
        <v>6</v>
      </c>
      <c r="AK1396" t="s">
        <v>94</v>
      </c>
      <c r="AL1396">
        <f t="shared" si="749"/>
        <v>8</v>
      </c>
      <c r="AM1396" t="s">
        <v>95</v>
      </c>
      <c r="AN1396">
        <f t="shared" si="750"/>
        <v>14</v>
      </c>
      <c r="AO1396" t="s">
        <v>95</v>
      </c>
      <c r="AP1396" t="s">
        <v>96</v>
      </c>
      <c r="AQ1396">
        <f t="shared" si="751"/>
        <v>4</v>
      </c>
      <c r="AR1396">
        <v>45</v>
      </c>
      <c r="AS1396" t="s">
        <v>97</v>
      </c>
      <c r="AT1396">
        <f t="shared" si="752"/>
        <v>4</v>
      </c>
      <c r="AU1396" t="s">
        <v>98</v>
      </c>
      <c r="AV1396">
        <f t="shared" si="753"/>
        <v>3</v>
      </c>
      <c r="AW1396" t="s">
        <v>99</v>
      </c>
      <c r="AX1396">
        <f t="shared" si="754"/>
        <v>6</v>
      </c>
      <c r="AY1396" t="s">
        <v>97</v>
      </c>
      <c r="AZ1396">
        <f t="shared" si="755"/>
        <v>5</v>
      </c>
      <c r="BA1396" t="s">
        <v>98</v>
      </c>
      <c r="BB1396">
        <f t="shared" si="756"/>
        <v>4</v>
      </c>
      <c r="BC1396" t="s">
        <v>130</v>
      </c>
      <c r="BD1396" t="s">
        <v>101</v>
      </c>
      <c r="BE1396">
        <f t="shared" si="757"/>
        <v>7</v>
      </c>
      <c r="BF1396">
        <v>1070</v>
      </c>
      <c r="BG1396" t="s">
        <v>102</v>
      </c>
      <c r="BH1396">
        <v>0</v>
      </c>
      <c r="BI1396">
        <v>286</v>
      </c>
      <c r="BJ1396">
        <v>1356</v>
      </c>
      <c r="BK1396" t="s">
        <v>103</v>
      </c>
      <c r="BL1396">
        <f t="shared" si="758"/>
        <v>6</v>
      </c>
      <c r="BM1396" t="s">
        <v>104</v>
      </c>
      <c r="BN1396" t="s">
        <v>105</v>
      </c>
      <c r="BO1396" t="s">
        <v>106</v>
      </c>
      <c r="BP1396">
        <f t="shared" si="759"/>
        <v>6</v>
      </c>
      <c r="BQ1396">
        <v>1500</v>
      </c>
      <c r="BR1396">
        <v>0</v>
      </c>
      <c r="BS1396">
        <v>0</v>
      </c>
      <c r="BT1396">
        <v>1500</v>
      </c>
      <c r="BU1396">
        <v>1</v>
      </c>
      <c r="BV1396">
        <v>0</v>
      </c>
      <c r="BW1396">
        <v>2</v>
      </c>
      <c r="BX1396">
        <v>0</v>
      </c>
      <c r="BY1396">
        <v>2</v>
      </c>
      <c r="BZ1396">
        <v>1</v>
      </c>
      <c r="CA1396" t="s">
        <v>97</v>
      </c>
      <c r="CB1396">
        <f t="shared" si="760"/>
        <v>5</v>
      </c>
      <c r="CC1396">
        <v>6</v>
      </c>
      <c r="CD1396" t="s">
        <v>107</v>
      </c>
      <c r="CE1396">
        <v>1</v>
      </c>
      <c r="CF1396" t="s">
        <v>97</v>
      </c>
      <c r="CG1396" t="s">
        <v>108</v>
      </c>
      <c r="CH1396">
        <f t="shared" si="761"/>
        <v>6</v>
      </c>
      <c r="CI1396">
        <v>2006</v>
      </c>
      <c r="CJ1396" t="s">
        <v>157</v>
      </c>
      <c r="CK1396">
        <f t="shared" si="762"/>
        <v>4</v>
      </c>
      <c r="CL1396">
        <v>3</v>
      </c>
      <c r="CM1396">
        <v>648</v>
      </c>
      <c r="CN1396" t="s">
        <v>98</v>
      </c>
      <c r="CO1396">
        <f t="shared" si="763"/>
        <v>4</v>
      </c>
      <c r="CP1396" t="s">
        <v>98</v>
      </c>
      <c r="CQ1396">
        <f t="shared" si="764"/>
        <v>4</v>
      </c>
      <c r="CR1396" t="s">
        <v>105</v>
      </c>
      <c r="CS1396">
        <f t="shared" si="765"/>
        <v>3</v>
      </c>
      <c r="CT1396">
        <v>161</v>
      </c>
      <c r="CU1396">
        <v>20</v>
      </c>
      <c r="CV1396">
        <v>0</v>
      </c>
      <c r="CW1396">
        <v>0</v>
      </c>
      <c r="CX1396">
        <v>0</v>
      </c>
      <c r="CY1396">
        <v>0</v>
      </c>
      <c r="CZ1396" t="s">
        <v>83</v>
      </c>
      <c r="DA1396" t="s">
        <v>83</v>
      </c>
      <c r="DB1396">
        <f t="shared" si="766"/>
        <v>5</v>
      </c>
      <c r="DC1396" t="s">
        <v>83</v>
      </c>
      <c r="DD1396">
        <v>0</v>
      </c>
      <c r="DE1396">
        <v>10</v>
      </c>
      <c r="DF1396">
        <v>2006</v>
      </c>
      <c r="DG1396">
        <f t="shared" si="769"/>
        <v>17</v>
      </c>
      <c r="DH1396" t="s">
        <v>158</v>
      </c>
      <c r="DI1396">
        <f t="shared" si="767"/>
        <v>8</v>
      </c>
      <c r="DJ1396" t="s">
        <v>159</v>
      </c>
      <c r="DK1396">
        <f t="shared" si="768"/>
        <v>6</v>
      </c>
      <c r="DL1396">
        <v>246578</v>
      </c>
    </row>
    <row r="1397" spans="1:116" x14ac:dyDescent="0.35">
      <c r="A1397">
        <v>1396</v>
      </c>
      <c r="B1397">
        <v>60</v>
      </c>
      <c r="C1397" t="s">
        <v>81</v>
      </c>
      <c r="D1397">
        <f t="shared" si="735"/>
        <v>4</v>
      </c>
      <c r="E1397">
        <v>88</v>
      </c>
      <c r="F1397">
        <v>12665</v>
      </c>
      <c r="G1397" t="s">
        <v>82</v>
      </c>
      <c r="H1397">
        <f t="shared" si="736"/>
        <v>2</v>
      </c>
      <c r="I1397" t="s">
        <v>83</v>
      </c>
      <c r="J1397" t="str">
        <f t="shared" si="737"/>
        <v/>
      </c>
      <c r="K1397" t="s">
        <v>120</v>
      </c>
      <c r="L1397">
        <f t="shared" si="738"/>
        <v>2</v>
      </c>
      <c r="M1397" t="s">
        <v>85</v>
      </c>
      <c r="N1397">
        <f t="shared" si="739"/>
        <v>2</v>
      </c>
      <c r="O1397" t="s">
        <v>86</v>
      </c>
      <c r="P1397">
        <f t="shared" si="740"/>
        <v>4</v>
      </c>
      <c r="Q1397" t="s">
        <v>87</v>
      </c>
      <c r="R1397">
        <f t="shared" si="741"/>
        <v>4</v>
      </c>
      <c r="S1397" t="s">
        <v>88</v>
      </c>
      <c r="T1397">
        <f t="shared" si="742"/>
        <v>3</v>
      </c>
      <c r="U1397" t="s">
        <v>189</v>
      </c>
      <c r="V1397">
        <f t="shared" si="743"/>
        <v>2</v>
      </c>
      <c r="W1397" t="s">
        <v>90</v>
      </c>
      <c r="X1397">
        <f t="shared" si="744"/>
        <v>7</v>
      </c>
      <c r="Y1397" t="s">
        <v>90</v>
      </c>
      <c r="Z1397">
        <f t="shared" si="745"/>
        <v>7</v>
      </c>
      <c r="AA1397" t="s">
        <v>91</v>
      </c>
      <c r="AB1397">
        <f t="shared" si="746"/>
        <v>3</v>
      </c>
      <c r="AC1397" t="s">
        <v>92</v>
      </c>
      <c r="AD1397">
        <f t="shared" si="747"/>
        <v>8</v>
      </c>
      <c r="AE1397">
        <v>8</v>
      </c>
      <c r="AF1397">
        <v>5</v>
      </c>
      <c r="AG1397">
        <v>2005</v>
      </c>
      <c r="AH1397">
        <v>2006</v>
      </c>
      <c r="AI1397" t="s">
        <v>152</v>
      </c>
      <c r="AJ1397">
        <f t="shared" si="748"/>
        <v>6</v>
      </c>
      <c r="AK1397" t="s">
        <v>94</v>
      </c>
      <c r="AL1397">
        <f t="shared" si="749"/>
        <v>8</v>
      </c>
      <c r="AM1397" t="s">
        <v>95</v>
      </c>
      <c r="AN1397">
        <f t="shared" si="750"/>
        <v>14</v>
      </c>
      <c r="AO1397" t="s">
        <v>95</v>
      </c>
      <c r="AP1397" t="s">
        <v>96</v>
      </c>
      <c r="AQ1397">
        <f t="shared" si="751"/>
        <v>4</v>
      </c>
      <c r="AR1397">
        <v>245</v>
      </c>
      <c r="AS1397" t="s">
        <v>97</v>
      </c>
      <c r="AT1397">
        <f t="shared" si="752"/>
        <v>4</v>
      </c>
      <c r="AU1397" t="s">
        <v>98</v>
      </c>
      <c r="AV1397">
        <f t="shared" si="753"/>
        <v>3</v>
      </c>
      <c r="AW1397" t="s">
        <v>99</v>
      </c>
      <c r="AX1397">
        <f t="shared" si="754"/>
        <v>6</v>
      </c>
      <c r="AY1397" t="s">
        <v>97</v>
      </c>
      <c r="AZ1397">
        <f t="shared" si="755"/>
        <v>5</v>
      </c>
      <c r="BA1397" t="s">
        <v>97</v>
      </c>
      <c r="BB1397">
        <f t="shared" si="756"/>
        <v>5</v>
      </c>
      <c r="BC1397" t="s">
        <v>97</v>
      </c>
      <c r="BD1397" t="s">
        <v>102</v>
      </c>
      <c r="BE1397">
        <f t="shared" si="757"/>
        <v>6</v>
      </c>
      <c r="BF1397">
        <v>0</v>
      </c>
      <c r="BG1397" t="s">
        <v>102</v>
      </c>
      <c r="BH1397">
        <v>0</v>
      </c>
      <c r="BI1397">
        <v>1094</v>
      </c>
      <c r="BJ1397">
        <v>1094</v>
      </c>
      <c r="BK1397" t="s">
        <v>103</v>
      </c>
      <c r="BL1397">
        <f t="shared" si="758"/>
        <v>6</v>
      </c>
      <c r="BM1397" t="s">
        <v>104</v>
      </c>
      <c r="BN1397" t="s">
        <v>105</v>
      </c>
      <c r="BO1397" t="s">
        <v>106</v>
      </c>
      <c r="BP1397">
        <f t="shared" si="759"/>
        <v>6</v>
      </c>
      <c r="BQ1397">
        <v>1133</v>
      </c>
      <c r="BR1397">
        <v>1349</v>
      </c>
      <c r="BS1397">
        <v>0</v>
      </c>
      <c r="BT1397">
        <v>2482</v>
      </c>
      <c r="BU1397">
        <v>0</v>
      </c>
      <c r="BV1397">
        <v>0</v>
      </c>
      <c r="BW1397">
        <v>2</v>
      </c>
      <c r="BX1397">
        <v>1</v>
      </c>
      <c r="BY1397">
        <v>4</v>
      </c>
      <c r="BZ1397">
        <v>1</v>
      </c>
      <c r="CA1397" t="s">
        <v>97</v>
      </c>
      <c r="CB1397">
        <f t="shared" si="760"/>
        <v>5</v>
      </c>
      <c r="CC1397">
        <v>9</v>
      </c>
      <c r="CD1397" t="s">
        <v>107</v>
      </c>
      <c r="CE1397">
        <v>1</v>
      </c>
      <c r="CF1397" t="s">
        <v>97</v>
      </c>
      <c r="CG1397" t="s">
        <v>156</v>
      </c>
      <c r="CH1397">
        <f t="shared" si="761"/>
        <v>7</v>
      </c>
      <c r="CI1397">
        <v>2005</v>
      </c>
      <c r="CJ1397" t="s">
        <v>157</v>
      </c>
      <c r="CK1397">
        <f t="shared" si="762"/>
        <v>4</v>
      </c>
      <c r="CL1397">
        <v>3</v>
      </c>
      <c r="CM1397">
        <v>642</v>
      </c>
      <c r="CN1397" t="s">
        <v>98</v>
      </c>
      <c r="CO1397">
        <f t="shared" si="763"/>
        <v>4</v>
      </c>
      <c r="CP1397" t="s">
        <v>98</v>
      </c>
      <c r="CQ1397">
        <f t="shared" si="764"/>
        <v>4</v>
      </c>
      <c r="CR1397" t="s">
        <v>105</v>
      </c>
      <c r="CS1397">
        <f t="shared" si="765"/>
        <v>3</v>
      </c>
      <c r="CT1397">
        <v>144</v>
      </c>
      <c r="CU1397">
        <v>39</v>
      </c>
      <c r="CV1397">
        <v>0</v>
      </c>
      <c r="CW1397">
        <v>0</v>
      </c>
      <c r="CX1397">
        <v>0</v>
      </c>
      <c r="CY1397">
        <v>0</v>
      </c>
      <c r="CZ1397" t="s">
        <v>83</v>
      </c>
      <c r="DA1397" t="s">
        <v>83</v>
      </c>
      <c r="DB1397">
        <f t="shared" si="766"/>
        <v>5</v>
      </c>
      <c r="DC1397" t="s">
        <v>83</v>
      </c>
      <c r="DD1397">
        <v>0</v>
      </c>
      <c r="DE1397">
        <v>2</v>
      </c>
      <c r="DF1397">
        <v>2007</v>
      </c>
      <c r="DG1397">
        <f t="shared" si="769"/>
        <v>16</v>
      </c>
      <c r="DH1397" t="s">
        <v>110</v>
      </c>
      <c r="DI1397">
        <f t="shared" si="767"/>
        <v>4</v>
      </c>
      <c r="DJ1397" t="s">
        <v>111</v>
      </c>
      <c r="DK1397">
        <f t="shared" si="768"/>
        <v>5</v>
      </c>
      <c r="DL1397">
        <v>281213</v>
      </c>
    </row>
    <row r="1398" spans="1:116" x14ac:dyDescent="0.35">
      <c r="A1398">
        <v>1397</v>
      </c>
      <c r="B1398">
        <v>20</v>
      </c>
      <c r="C1398" t="s">
        <v>81</v>
      </c>
      <c r="D1398">
        <f t="shared" si="735"/>
        <v>4</v>
      </c>
      <c r="E1398" t="s">
        <v>83</v>
      </c>
      <c r="F1398">
        <v>57200</v>
      </c>
      <c r="G1398" t="s">
        <v>82</v>
      </c>
      <c r="H1398">
        <f t="shared" si="736"/>
        <v>2</v>
      </c>
      <c r="I1398" t="s">
        <v>83</v>
      </c>
      <c r="J1398" t="str">
        <f t="shared" si="737"/>
        <v/>
      </c>
      <c r="K1398" t="s">
        <v>120</v>
      </c>
      <c r="L1398">
        <f t="shared" si="738"/>
        <v>2</v>
      </c>
      <c r="M1398" t="s">
        <v>175</v>
      </c>
      <c r="N1398">
        <f t="shared" si="739"/>
        <v>1</v>
      </c>
      <c r="O1398" t="s">
        <v>86</v>
      </c>
      <c r="P1398">
        <f t="shared" si="740"/>
        <v>4</v>
      </c>
      <c r="Q1398" t="s">
        <v>87</v>
      </c>
      <c r="R1398">
        <f t="shared" si="741"/>
        <v>4</v>
      </c>
      <c r="S1398" t="s">
        <v>213</v>
      </c>
      <c r="T1398">
        <f t="shared" si="742"/>
        <v>1</v>
      </c>
      <c r="U1398" t="s">
        <v>189</v>
      </c>
      <c r="V1398">
        <f t="shared" si="743"/>
        <v>2</v>
      </c>
      <c r="W1398" t="s">
        <v>90</v>
      </c>
      <c r="X1398">
        <f t="shared" si="744"/>
        <v>7</v>
      </c>
      <c r="Y1398" t="s">
        <v>90</v>
      </c>
      <c r="Z1398">
        <f t="shared" si="745"/>
        <v>7</v>
      </c>
      <c r="AA1398" t="s">
        <v>91</v>
      </c>
      <c r="AB1398">
        <f t="shared" si="746"/>
        <v>3</v>
      </c>
      <c r="AC1398" t="s">
        <v>115</v>
      </c>
      <c r="AD1398">
        <f t="shared" si="747"/>
        <v>4</v>
      </c>
      <c r="AE1398">
        <v>5</v>
      </c>
      <c r="AF1398">
        <v>5</v>
      </c>
      <c r="AG1398">
        <v>1948</v>
      </c>
      <c r="AH1398">
        <v>1950</v>
      </c>
      <c r="AI1398" t="s">
        <v>93</v>
      </c>
      <c r="AJ1398">
        <f t="shared" si="748"/>
        <v>5</v>
      </c>
      <c r="AK1398" t="s">
        <v>94</v>
      </c>
      <c r="AL1398">
        <f t="shared" si="749"/>
        <v>8</v>
      </c>
      <c r="AM1398" t="s">
        <v>124</v>
      </c>
      <c r="AN1398">
        <f t="shared" si="750"/>
        <v>4</v>
      </c>
      <c r="AO1398" t="s">
        <v>124</v>
      </c>
      <c r="AP1398" t="s">
        <v>117</v>
      </c>
      <c r="AQ1398">
        <f t="shared" si="751"/>
        <v>2</v>
      </c>
      <c r="AR1398">
        <v>0</v>
      </c>
      <c r="AS1398" t="s">
        <v>98</v>
      </c>
      <c r="AT1398">
        <f t="shared" si="752"/>
        <v>3</v>
      </c>
      <c r="AU1398" t="s">
        <v>98</v>
      </c>
      <c r="AV1398">
        <f t="shared" si="753"/>
        <v>3</v>
      </c>
      <c r="AW1398" t="s">
        <v>118</v>
      </c>
      <c r="AX1398">
        <f t="shared" si="754"/>
        <v>2</v>
      </c>
      <c r="AY1398" t="s">
        <v>98</v>
      </c>
      <c r="AZ1398">
        <f t="shared" si="755"/>
        <v>4</v>
      </c>
      <c r="BA1398" t="s">
        <v>98</v>
      </c>
      <c r="BB1398">
        <f t="shared" si="756"/>
        <v>4</v>
      </c>
      <c r="BC1398" t="s">
        <v>130</v>
      </c>
      <c r="BD1398" t="s">
        <v>141</v>
      </c>
      <c r="BE1398">
        <f t="shared" si="757"/>
        <v>3</v>
      </c>
      <c r="BF1398">
        <v>353</v>
      </c>
      <c r="BG1398" t="s">
        <v>153</v>
      </c>
      <c r="BH1398">
        <v>334</v>
      </c>
      <c r="BI1398">
        <v>60</v>
      </c>
      <c r="BJ1398">
        <v>747</v>
      </c>
      <c r="BK1398" t="s">
        <v>103</v>
      </c>
      <c r="BL1398">
        <f t="shared" si="758"/>
        <v>6</v>
      </c>
      <c r="BM1398" t="s">
        <v>98</v>
      </c>
      <c r="BN1398" t="s">
        <v>105</v>
      </c>
      <c r="BO1398" t="s">
        <v>106</v>
      </c>
      <c r="BP1398">
        <f t="shared" si="759"/>
        <v>6</v>
      </c>
      <c r="BQ1398">
        <v>1687</v>
      </c>
      <c r="BR1398">
        <v>0</v>
      </c>
      <c r="BS1398">
        <v>0</v>
      </c>
      <c r="BT1398">
        <v>1687</v>
      </c>
      <c r="BU1398">
        <v>1</v>
      </c>
      <c r="BV1398">
        <v>0</v>
      </c>
      <c r="BW1398">
        <v>1</v>
      </c>
      <c r="BX1398">
        <v>0</v>
      </c>
      <c r="BY1398">
        <v>3</v>
      </c>
      <c r="BZ1398">
        <v>1</v>
      </c>
      <c r="CA1398" t="s">
        <v>98</v>
      </c>
      <c r="CB1398">
        <f t="shared" si="760"/>
        <v>4</v>
      </c>
      <c r="CC1398">
        <v>7</v>
      </c>
      <c r="CD1398" t="s">
        <v>146</v>
      </c>
      <c r="CE1398">
        <v>2</v>
      </c>
      <c r="CF1398" t="s">
        <v>98</v>
      </c>
      <c r="CG1398" t="s">
        <v>127</v>
      </c>
      <c r="CH1398">
        <f t="shared" si="761"/>
        <v>5</v>
      </c>
      <c r="CI1398">
        <v>1966</v>
      </c>
      <c r="CJ1398" t="s">
        <v>102</v>
      </c>
      <c r="CK1398">
        <f t="shared" si="762"/>
        <v>2</v>
      </c>
      <c r="CL1398">
        <v>2</v>
      </c>
      <c r="CM1398">
        <v>572</v>
      </c>
      <c r="CN1398" t="s">
        <v>98</v>
      </c>
      <c r="CO1398">
        <f t="shared" si="763"/>
        <v>4</v>
      </c>
      <c r="CP1398" t="s">
        <v>98</v>
      </c>
      <c r="CQ1398">
        <f t="shared" si="764"/>
        <v>4</v>
      </c>
      <c r="CR1398" t="s">
        <v>177</v>
      </c>
      <c r="CS1398">
        <f t="shared" si="765"/>
        <v>2</v>
      </c>
      <c r="CT1398">
        <v>0</v>
      </c>
      <c r="CU1398">
        <v>0</v>
      </c>
      <c r="CV1398">
        <v>50</v>
      </c>
      <c r="CW1398">
        <v>0</v>
      </c>
      <c r="CX1398">
        <v>0</v>
      </c>
      <c r="CY1398">
        <v>0</v>
      </c>
      <c r="CZ1398" t="s">
        <v>83</v>
      </c>
      <c r="DA1398" t="s">
        <v>83</v>
      </c>
      <c r="DB1398">
        <f t="shared" si="766"/>
        <v>5</v>
      </c>
      <c r="DC1398" t="s">
        <v>83</v>
      </c>
      <c r="DD1398">
        <v>0</v>
      </c>
      <c r="DE1398">
        <v>6</v>
      </c>
      <c r="DF1398">
        <v>2010</v>
      </c>
      <c r="DG1398">
        <f t="shared" si="769"/>
        <v>13</v>
      </c>
      <c r="DH1398" t="s">
        <v>110</v>
      </c>
      <c r="DI1398">
        <f t="shared" si="767"/>
        <v>4</v>
      </c>
      <c r="DJ1398" t="s">
        <v>111</v>
      </c>
      <c r="DK1398">
        <f t="shared" si="768"/>
        <v>5</v>
      </c>
      <c r="DL1398">
        <v>160000</v>
      </c>
    </row>
    <row r="1399" spans="1:116" x14ac:dyDescent="0.35">
      <c r="A1399">
        <v>1398</v>
      </c>
      <c r="B1399">
        <v>70</v>
      </c>
      <c r="C1399" t="s">
        <v>142</v>
      </c>
      <c r="D1399">
        <f t="shared" si="735"/>
        <v>2</v>
      </c>
      <c r="E1399">
        <v>51</v>
      </c>
      <c r="F1399">
        <v>6120</v>
      </c>
      <c r="G1399" t="s">
        <v>82</v>
      </c>
      <c r="H1399">
        <f t="shared" si="736"/>
        <v>2</v>
      </c>
      <c r="I1399" t="s">
        <v>83</v>
      </c>
      <c r="J1399" t="str">
        <f t="shared" si="737"/>
        <v/>
      </c>
      <c r="K1399" t="s">
        <v>84</v>
      </c>
      <c r="L1399">
        <f t="shared" si="738"/>
        <v>1</v>
      </c>
      <c r="M1399" t="s">
        <v>85</v>
      </c>
      <c r="N1399">
        <f t="shared" si="739"/>
        <v>2</v>
      </c>
      <c r="O1399" t="s">
        <v>86</v>
      </c>
      <c r="P1399">
        <f t="shared" si="740"/>
        <v>4</v>
      </c>
      <c r="Q1399" t="s">
        <v>87</v>
      </c>
      <c r="R1399">
        <f t="shared" si="741"/>
        <v>4</v>
      </c>
      <c r="S1399" t="s">
        <v>88</v>
      </c>
      <c r="T1399">
        <f t="shared" si="742"/>
        <v>3</v>
      </c>
      <c r="U1399" t="s">
        <v>148</v>
      </c>
      <c r="V1399">
        <f t="shared" si="743"/>
        <v>12</v>
      </c>
      <c r="W1399" t="s">
        <v>90</v>
      </c>
      <c r="X1399">
        <f t="shared" si="744"/>
        <v>7</v>
      </c>
      <c r="Y1399" t="s">
        <v>90</v>
      </c>
      <c r="Z1399">
        <f t="shared" si="745"/>
        <v>7</v>
      </c>
      <c r="AA1399" t="s">
        <v>91</v>
      </c>
      <c r="AB1399">
        <f t="shared" si="746"/>
        <v>3</v>
      </c>
      <c r="AC1399" t="s">
        <v>92</v>
      </c>
      <c r="AD1399">
        <f t="shared" si="747"/>
        <v>8</v>
      </c>
      <c r="AE1399">
        <v>5</v>
      </c>
      <c r="AF1399">
        <v>8</v>
      </c>
      <c r="AG1399">
        <v>1920</v>
      </c>
      <c r="AH1399">
        <v>2004</v>
      </c>
      <c r="AI1399" t="s">
        <v>93</v>
      </c>
      <c r="AJ1399">
        <f t="shared" si="748"/>
        <v>5</v>
      </c>
      <c r="AK1399" t="s">
        <v>94</v>
      </c>
      <c r="AL1399">
        <f t="shared" si="749"/>
        <v>8</v>
      </c>
      <c r="AM1399" t="s">
        <v>116</v>
      </c>
      <c r="AN1399">
        <f t="shared" si="750"/>
        <v>10</v>
      </c>
      <c r="AO1399" t="s">
        <v>116</v>
      </c>
      <c r="AP1399" t="s">
        <v>117</v>
      </c>
      <c r="AQ1399">
        <f t="shared" si="751"/>
        <v>2</v>
      </c>
      <c r="AR1399">
        <v>0</v>
      </c>
      <c r="AS1399" t="s">
        <v>98</v>
      </c>
      <c r="AT1399">
        <f t="shared" si="752"/>
        <v>3</v>
      </c>
      <c r="AU1399" t="s">
        <v>98</v>
      </c>
      <c r="AV1399">
        <f t="shared" si="753"/>
        <v>3</v>
      </c>
      <c r="AW1399" t="s">
        <v>126</v>
      </c>
      <c r="AX1399">
        <f t="shared" si="754"/>
        <v>3</v>
      </c>
      <c r="AY1399" t="s">
        <v>98</v>
      </c>
      <c r="AZ1399">
        <f t="shared" si="755"/>
        <v>4</v>
      </c>
      <c r="BA1399" t="s">
        <v>98</v>
      </c>
      <c r="BB1399">
        <f t="shared" si="756"/>
        <v>4</v>
      </c>
      <c r="BC1399" t="s">
        <v>121</v>
      </c>
      <c r="BD1399" t="s">
        <v>102</v>
      </c>
      <c r="BE1399">
        <f t="shared" si="757"/>
        <v>6</v>
      </c>
      <c r="BF1399">
        <v>0</v>
      </c>
      <c r="BG1399" t="s">
        <v>102</v>
      </c>
      <c r="BH1399">
        <v>0</v>
      </c>
      <c r="BI1399">
        <v>939</v>
      </c>
      <c r="BJ1399">
        <v>939</v>
      </c>
      <c r="BK1399" t="s">
        <v>103</v>
      </c>
      <c r="BL1399">
        <f t="shared" si="758"/>
        <v>6</v>
      </c>
      <c r="BM1399" t="s">
        <v>104</v>
      </c>
      <c r="BN1399" t="s">
        <v>105</v>
      </c>
      <c r="BO1399" t="s">
        <v>106</v>
      </c>
      <c r="BP1399">
        <f t="shared" si="759"/>
        <v>6</v>
      </c>
      <c r="BQ1399">
        <v>939</v>
      </c>
      <c r="BR1399">
        <v>574</v>
      </c>
      <c r="BS1399">
        <v>0</v>
      </c>
      <c r="BT1399">
        <v>1513</v>
      </c>
      <c r="BU1399">
        <v>0</v>
      </c>
      <c r="BV1399">
        <v>0</v>
      </c>
      <c r="BW1399">
        <v>1</v>
      </c>
      <c r="BX1399">
        <v>1</v>
      </c>
      <c r="BY1399">
        <v>4</v>
      </c>
      <c r="BZ1399">
        <v>1</v>
      </c>
      <c r="CA1399" t="s">
        <v>98</v>
      </c>
      <c r="CB1399">
        <f t="shared" si="760"/>
        <v>4</v>
      </c>
      <c r="CC1399">
        <v>8</v>
      </c>
      <c r="CD1399" t="s">
        <v>107</v>
      </c>
      <c r="CE1399">
        <v>0</v>
      </c>
      <c r="CF1399" t="s">
        <v>83</v>
      </c>
      <c r="CG1399" t="s">
        <v>127</v>
      </c>
      <c r="CH1399">
        <f t="shared" si="761"/>
        <v>5</v>
      </c>
      <c r="CI1399">
        <v>1933</v>
      </c>
      <c r="CJ1399" t="s">
        <v>102</v>
      </c>
      <c r="CK1399">
        <f t="shared" si="762"/>
        <v>2</v>
      </c>
      <c r="CL1399">
        <v>1</v>
      </c>
      <c r="CM1399">
        <v>180</v>
      </c>
      <c r="CN1399" t="s">
        <v>147</v>
      </c>
      <c r="CO1399">
        <f t="shared" si="763"/>
        <v>3</v>
      </c>
      <c r="CP1399" t="s">
        <v>147</v>
      </c>
      <c r="CQ1399">
        <f t="shared" si="764"/>
        <v>3</v>
      </c>
      <c r="CR1399" t="s">
        <v>177</v>
      </c>
      <c r="CS1399">
        <f t="shared" si="765"/>
        <v>2</v>
      </c>
      <c r="CT1399">
        <v>24</v>
      </c>
      <c r="CU1399">
        <v>0</v>
      </c>
      <c r="CV1399">
        <v>150</v>
      </c>
      <c r="CW1399">
        <v>0</v>
      </c>
      <c r="CX1399">
        <v>0</v>
      </c>
      <c r="CY1399">
        <v>0</v>
      </c>
      <c r="CZ1399" t="s">
        <v>83</v>
      </c>
      <c r="DA1399" t="s">
        <v>83</v>
      </c>
      <c r="DB1399">
        <f t="shared" si="766"/>
        <v>5</v>
      </c>
      <c r="DC1399" t="s">
        <v>83</v>
      </c>
      <c r="DD1399">
        <v>0</v>
      </c>
      <c r="DE1399">
        <v>5</v>
      </c>
      <c r="DF1399">
        <v>2007</v>
      </c>
      <c r="DG1399">
        <f t="shared" si="769"/>
        <v>16</v>
      </c>
      <c r="DH1399" t="s">
        <v>110</v>
      </c>
      <c r="DI1399">
        <f t="shared" si="767"/>
        <v>4</v>
      </c>
      <c r="DJ1399" t="s">
        <v>111</v>
      </c>
      <c r="DK1399">
        <f t="shared" si="768"/>
        <v>5</v>
      </c>
      <c r="DL1399">
        <v>137500</v>
      </c>
    </row>
    <row r="1400" spans="1:116" x14ac:dyDescent="0.35">
      <c r="A1400">
        <v>1399</v>
      </c>
      <c r="B1400">
        <v>50</v>
      </c>
      <c r="C1400" t="s">
        <v>81</v>
      </c>
      <c r="D1400">
        <f t="shared" si="735"/>
        <v>4</v>
      </c>
      <c r="E1400">
        <v>60</v>
      </c>
      <c r="F1400">
        <v>7200</v>
      </c>
      <c r="G1400" t="s">
        <v>82</v>
      </c>
      <c r="H1400">
        <f t="shared" si="736"/>
        <v>2</v>
      </c>
      <c r="I1400" t="s">
        <v>83</v>
      </c>
      <c r="J1400" t="str">
        <f t="shared" si="737"/>
        <v/>
      </c>
      <c r="K1400" t="s">
        <v>84</v>
      </c>
      <c r="L1400">
        <f t="shared" si="738"/>
        <v>1</v>
      </c>
      <c r="M1400" t="s">
        <v>85</v>
      </c>
      <c r="N1400">
        <f t="shared" si="739"/>
        <v>2</v>
      </c>
      <c r="O1400" t="s">
        <v>86</v>
      </c>
      <c r="P1400">
        <f t="shared" si="740"/>
        <v>4</v>
      </c>
      <c r="Q1400" t="s">
        <v>87</v>
      </c>
      <c r="R1400">
        <f t="shared" si="741"/>
        <v>4</v>
      </c>
      <c r="S1400" t="s">
        <v>88</v>
      </c>
      <c r="T1400">
        <f t="shared" si="742"/>
        <v>3</v>
      </c>
      <c r="U1400" t="s">
        <v>162</v>
      </c>
      <c r="V1400">
        <f t="shared" si="743"/>
        <v>7</v>
      </c>
      <c r="W1400" t="s">
        <v>90</v>
      </c>
      <c r="X1400">
        <f t="shared" si="744"/>
        <v>7</v>
      </c>
      <c r="Y1400" t="s">
        <v>90</v>
      </c>
      <c r="Z1400">
        <f t="shared" si="745"/>
        <v>7</v>
      </c>
      <c r="AA1400" t="s">
        <v>91</v>
      </c>
      <c r="AB1400">
        <f t="shared" si="746"/>
        <v>3</v>
      </c>
      <c r="AC1400" t="s">
        <v>132</v>
      </c>
      <c r="AD1400">
        <f t="shared" si="747"/>
        <v>1</v>
      </c>
      <c r="AE1400">
        <v>5</v>
      </c>
      <c r="AF1400">
        <v>4</v>
      </c>
      <c r="AG1400">
        <v>1950</v>
      </c>
      <c r="AH1400">
        <v>1982</v>
      </c>
      <c r="AI1400" t="s">
        <v>93</v>
      </c>
      <c r="AJ1400">
        <f t="shared" si="748"/>
        <v>5</v>
      </c>
      <c r="AK1400" t="s">
        <v>94</v>
      </c>
      <c r="AL1400">
        <f t="shared" si="749"/>
        <v>8</v>
      </c>
      <c r="AM1400" t="s">
        <v>95</v>
      </c>
      <c r="AN1400">
        <f t="shared" si="750"/>
        <v>14</v>
      </c>
      <c r="AO1400" t="s">
        <v>124</v>
      </c>
      <c r="AP1400" t="s">
        <v>117</v>
      </c>
      <c r="AQ1400">
        <f t="shared" si="751"/>
        <v>2</v>
      </c>
      <c r="AR1400">
        <v>0</v>
      </c>
      <c r="AS1400" t="s">
        <v>98</v>
      </c>
      <c r="AT1400">
        <f t="shared" si="752"/>
        <v>3</v>
      </c>
      <c r="AU1400" t="s">
        <v>98</v>
      </c>
      <c r="AV1400">
        <f t="shared" si="753"/>
        <v>3</v>
      </c>
      <c r="AW1400" t="s">
        <v>118</v>
      </c>
      <c r="AX1400">
        <f t="shared" si="754"/>
        <v>2</v>
      </c>
      <c r="AY1400" t="s">
        <v>98</v>
      </c>
      <c r="AZ1400">
        <f t="shared" si="755"/>
        <v>4</v>
      </c>
      <c r="BA1400" t="s">
        <v>98</v>
      </c>
      <c r="BB1400">
        <f t="shared" si="756"/>
        <v>4</v>
      </c>
      <c r="BC1400" t="s">
        <v>100</v>
      </c>
      <c r="BD1400" t="s">
        <v>153</v>
      </c>
      <c r="BE1400">
        <f t="shared" si="757"/>
        <v>2</v>
      </c>
      <c r="BF1400">
        <v>180</v>
      </c>
      <c r="BG1400" t="s">
        <v>141</v>
      </c>
      <c r="BH1400">
        <v>352</v>
      </c>
      <c r="BI1400">
        <v>676</v>
      </c>
      <c r="BJ1400">
        <v>1208</v>
      </c>
      <c r="BK1400" t="s">
        <v>103</v>
      </c>
      <c r="BL1400">
        <f t="shared" si="758"/>
        <v>6</v>
      </c>
      <c r="BM1400" t="s">
        <v>97</v>
      </c>
      <c r="BN1400" t="s">
        <v>105</v>
      </c>
      <c r="BO1400" t="s">
        <v>164</v>
      </c>
      <c r="BP1400">
        <f t="shared" si="759"/>
        <v>3</v>
      </c>
      <c r="BQ1400">
        <v>1136</v>
      </c>
      <c r="BR1400">
        <v>768</v>
      </c>
      <c r="BS1400">
        <v>0</v>
      </c>
      <c r="BT1400">
        <v>1904</v>
      </c>
      <c r="BU1400">
        <v>1</v>
      </c>
      <c r="BV1400">
        <v>0</v>
      </c>
      <c r="BW1400">
        <v>1</v>
      </c>
      <c r="BX1400">
        <v>1</v>
      </c>
      <c r="BY1400">
        <v>3</v>
      </c>
      <c r="BZ1400">
        <v>1</v>
      </c>
      <c r="CA1400" t="s">
        <v>98</v>
      </c>
      <c r="CB1400">
        <f t="shared" si="760"/>
        <v>4</v>
      </c>
      <c r="CC1400">
        <v>7</v>
      </c>
      <c r="CD1400" t="s">
        <v>146</v>
      </c>
      <c r="CE1400">
        <v>0</v>
      </c>
      <c r="CF1400" t="s">
        <v>83</v>
      </c>
      <c r="CG1400" t="s">
        <v>108</v>
      </c>
      <c r="CH1400">
        <f t="shared" si="761"/>
        <v>6</v>
      </c>
      <c r="CI1400">
        <v>1950</v>
      </c>
      <c r="CJ1400" t="s">
        <v>102</v>
      </c>
      <c r="CK1400">
        <f t="shared" si="762"/>
        <v>2</v>
      </c>
      <c r="CL1400">
        <v>1</v>
      </c>
      <c r="CM1400">
        <v>240</v>
      </c>
      <c r="CN1400" t="s">
        <v>98</v>
      </c>
      <c r="CO1400">
        <f t="shared" si="763"/>
        <v>4</v>
      </c>
      <c r="CP1400" t="s">
        <v>98</v>
      </c>
      <c r="CQ1400">
        <f t="shared" si="764"/>
        <v>4</v>
      </c>
      <c r="CR1400" t="s">
        <v>105</v>
      </c>
      <c r="CS1400">
        <f t="shared" si="765"/>
        <v>3</v>
      </c>
      <c r="CT1400">
        <v>0</v>
      </c>
      <c r="CU1400">
        <v>0</v>
      </c>
      <c r="CV1400">
        <v>168</v>
      </c>
      <c r="CW1400">
        <v>0</v>
      </c>
      <c r="CX1400">
        <v>0</v>
      </c>
      <c r="CY1400">
        <v>0</v>
      </c>
      <c r="CZ1400" t="s">
        <v>83</v>
      </c>
      <c r="DA1400" t="s">
        <v>165</v>
      </c>
      <c r="DB1400">
        <f t="shared" si="766"/>
        <v>4</v>
      </c>
      <c r="DC1400" t="s">
        <v>83</v>
      </c>
      <c r="DD1400">
        <v>0</v>
      </c>
      <c r="DE1400">
        <v>5</v>
      </c>
      <c r="DF1400">
        <v>2009</v>
      </c>
      <c r="DG1400">
        <f t="shared" si="769"/>
        <v>14</v>
      </c>
      <c r="DH1400" t="s">
        <v>110</v>
      </c>
      <c r="DI1400">
        <f t="shared" si="767"/>
        <v>4</v>
      </c>
      <c r="DJ1400" t="s">
        <v>111</v>
      </c>
      <c r="DK1400">
        <f t="shared" si="768"/>
        <v>5</v>
      </c>
      <c r="DL1400">
        <v>138000</v>
      </c>
    </row>
    <row r="1401" spans="1:116" x14ac:dyDescent="0.35">
      <c r="A1401">
        <v>1400</v>
      </c>
      <c r="B1401">
        <v>50</v>
      </c>
      <c r="C1401" t="s">
        <v>81</v>
      </c>
      <c r="D1401">
        <f t="shared" si="735"/>
        <v>4</v>
      </c>
      <c r="E1401">
        <v>51</v>
      </c>
      <c r="F1401">
        <v>6171</v>
      </c>
      <c r="G1401" t="s">
        <v>82</v>
      </c>
      <c r="H1401">
        <f t="shared" si="736"/>
        <v>2</v>
      </c>
      <c r="I1401" t="s">
        <v>83</v>
      </c>
      <c r="J1401" t="str">
        <f t="shared" si="737"/>
        <v/>
      </c>
      <c r="K1401" t="s">
        <v>84</v>
      </c>
      <c r="L1401">
        <f t="shared" si="738"/>
        <v>1</v>
      </c>
      <c r="M1401" t="s">
        <v>85</v>
      </c>
      <c r="N1401">
        <f t="shared" si="739"/>
        <v>2</v>
      </c>
      <c r="O1401" t="s">
        <v>86</v>
      </c>
      <c r="P1401">
        <f t="shared" si="740"/>
        <v>4</v>
      </c>
      <c r="Q1401" t="s">
        <v>87</v>
      </c>
      <c r="R1401">
        <f t="shared" si="741"/>
        <v>4</v>
      </c>
      <c r="S1401" t="s">
        <v>88</v>
      </c>
      <c r="T1401">
        <f t="shared" si="742"/>
        <v>3</v>
      </c>
      <c r="U1401" t="s">
        <v>232</v>
      </c>
      <c r="V1401">
        <f t="shared" si="743"/>
        <v>13</v>
      </c>
      <c r="W1401" t="s">
        <v>90</v>
      </c>
      <c r="X1401">
        <f t="shared" si="744"/>
        <v>7</v>
      </c>
      <c r="Y1401" t="s">
        <v>90</v>
      </c>
      <c r="Z1401">
        <f t="shared" si="745"/>
        <v>7</v>
      </c>
      <c r="AA1401" t="s">
        <v>91</v>
      </c>
      <c r="AB1401">
        <f t="shared" si="746"/>
        <v>3</v>
      </c>
      <c r="AC1401" t="s">
        <v>132</v>
      </c>
      <c r="AD1401">
        <f t="shared" si="747"/>
        <v>1</v>
      </c>
      <c r="AE1401">
        <v>6</v>
      </c>
      <c r="AF1401">
        <v>6</v>
      </c>
      <c r="AG1401">
        <v>1925</v>
      </c>
      <c r="AH1401">
        <v>1990</v>
      </c>
      <c r="AI1401" t="s">
        <v>93</v>
      </c>
      <c r="AJ1401">
        <f t="shared" si="748"/>
        <v>5</v>
      </c>
      <c r="AK1401" t="s">
        <v>94</v>
      </c>
      <c r="AL1401">
        <f t="shared" si="749"/>
        <v>8</v>
      </c>
      <c r="AM1401" t="s">
        <v>155</v>
      </c>
      <c r="AN1401">
        <f t="shared" si="750"/>
        <v>8</v>
      </c>
      <c r="AO1401" t="s">
        <v>125</v>
      </c>
      <c r="AP1401" t="s">
        <v>117</v>
      </c>
      <c r="AQ1401">
        <f t="shared" si="751"/>
        <v>2</v>
      </c>
      <c r="AR1401">
        <v>0</v>
      </c>
      <c r="AS1401" t="s">
        <v>98</v>
      </c>
      <c r="AT1401">
        <f t="shared" si="752"/>
        <v>3</v>
      </c>
      <c r="AU1401" t="s">
        <v>98</v>
      </c>
      <c r="AV1401">
        <f t="shared" si="753"/>
        <v>3</v>
      </c>
      <c r="AW1401" t="s">
        <v>126</v>
      </c>
      <c r="AX1401">
        <f t="shared" si="754"/>
        <v>3</v>
      </c>
      <c r="AY1401" t="s">
        <v>98</v>
      </c>
      <c r="AZ1401">
        <f t="shared" si="755"/>
        <v>4</v>
      </c>
      <c r="BA1401" t="s">
        <v>98</v>
      </c>
      <c r="BB1401">
        <f t="shared" si="756"/>
        <v>4</v>
      </c>
      <c r="BC1401" t="s">
        <v>100</v>
      </c>
      <c r="BD1401" t="s">
        <v>141</v>
      </c>
      <c r="BE1401">
        <f t="shared" si="757"/>
        <v>3</v>
      </c>
      <c r="BF1401">
        <v>264</v>
      </c>
      <c r="BG1401" t="s">
        <v>102</v>
      </c>
      <c r="BH1401">
        <v>0</v>
      </c>
      <c r="BI1401">
        <v>712</v>
      </c>
      <c r="BJ1401">
        <v>976</v>
      </c>
      <c r="BK1401" t="s">
        <v>103</v>
      </c>
      <c r="BL1401">
        <f t="shared" si="758"/>
        <v>6</v>
      </c>
      <c r="BM1401" t="s">
        <v>104</v>
      </c>
      <c r="BN1401" t="s">
        <v>105</v>
      </c>
      <c r="BO1401" t="s">
        <v>106</v>
      </c>
      <c r="BP1401">
        <f t="shared" si="759"/>
        <v>6</v>
      </c>
      <c r="BQ1401">
        <v>1160</v>
      </c>
      <c r="BR1401">
        <v>448</v>
      </c>
      <c r="BS1401">
        <v>0</v>
      </c>
      <c r="BT1401">
        <v>1608</v>
      </c>
      <c r="BU1401">
        <v>0</v>
      </c>
      <c r="BV1401">
        <v>0</v>
      </c>
      <c r="BW1401">
        <v>2</v>
      </c>
      <c r="BX1401">
        <v>1</v>
      </c>
      <c r="BY1401">
        <v>3</v>
      </c>
      <c r="BZ1401">
        <v>1</v>
      </c>
      <c r="CA1401" t="s">
        <v>97</v>
      </c>
      <c r="CB1401">
        <f t="shared" si="760"/>
        <v>5</v>
      </c>
      <c r="CC1401">
        <v>7</v>
      </c>
      <c r="CD1401" t="s">
        <v>107</v>
      </c>
      <c r="CE1401">
        <v>1</v>
      </c>
      <c r="CF1401" t="s">
        <v>97</v>
      </c>
      <c r="CG1401" t="s">
        <v>127</v>
      </c>
      <c r="CH1401">
        <f t="shared" si="761"/>
        <v>5</v>
      </c>
      <c r="CI1401">
        <v>1925</v>
      </c>
      <c r="CJ1401" t="s">
        <v>102</v>
      </c>
      <c r="CK1401">
        <f t="shared" si="762"/>
        <v>2</v>
      </c>
      <c r="CL1401">
        <v>1</v>
      </c>
      <c r="CM1401">
        <v>216</v>
      </c>
      <c r="CN1401" t="s">
        <v>147</v>
      </c>
      <c r="CO1401">
        <f t="shared" si="763"/>
        <v>3</v>
      </c>
      <c r="CP1401" t="s">
        <v>98</v>
      </c>
      <c r="CQ1401">
        <f t="shared" si="764"/>
        <v>4</v>
      </c>
      <c r="CR1401" t="s">
        <v>105</v>
      </c>
      <c r="CS1401">
        <f t="shared" si="765"/>
        <v>3</v>
      </c>
      <c r="CT1401">
        <v>147</v>
      </c>
      <c r="CU1401">
        <v>16</v>
      </c>
      <c r="CV1401">
        <v>0</v>
      </c>
      <c r="CW1401">
        <v>0</v>
      </c>
      <c r="CX1401">
        <v>0</v>
      </c>
      <c r="CY1401">
        <v>0</v>
      </c>
      <c r="CZ1401" t="s">
        <v>83</v>
      </c>
      <c r="DA1401" t="s">
        <v>134</v>
      </c>
      <c r="DB1401">
        <f t="shared" si="766"/>
        <v>3</v>
      </c>
      <c r="DC1401" t="s">
        <v>83</v>
      </c>
      <c r="DD1401">
        <v>0</v>
      </c>
      <c r="DE1401">
        <v>10</v>
      </c>
      <c r="DF1401">
        <v>2009</v>
      </c>
      <c r="DG1401">
        <f t="shared" si="769"/>
        <v>14</v>
      </c>
      <c r="DH1401" t="s">
        <v>110</v>
      </c>
      <c r="DI1401">
        <f t="shared" si="767"/>
        <v>4</v>
      </c>
      <c r="DJ1401" t="s">
        <v>111</v>
      </c>
      <c r="DK1401">
        <f t="shared" si="768"/>
        <v>5</v>
      </c>
      <c r="DL1401">
        <v>137450</v>
      </c>
    </row>
    <row r="1402" spans="1:116" x14ac:dyDescent="0.35">
      <c r="A1402">
        <v>1401</v>
      </c>
      <c r="B1402">
        <v>50</v>
      </c>
      <c r="C1402" t="s">
        <v>142</v>
      </c>
      <c r="D1402">
        <f t="shared" si="735"/>
        <v>2</v>
      </c>
      <c r="E1402">
        <v>50</v>
      </c>
      <c r="F1402">
        <v>6000</v>
      </c>
      <c r="G1402" t="s">
        <v>82</v>
      </c>
      <c r="H1402">
        <f t="shared" si="736"/>
        <v>2</v>
      </c>
      <c r="I1402" t="s">
        <v>83</v>
      </c>
      <c r="J1402" t="str">
        <f t="shared" si="737"/>
        <v/>
      </c>
      <c r="K1402" t="s">
        <v>84</v>
      </c>
      <c r="L1402">
        <f t="shared" si="738"/>
        <v>1</v>
      </c>
      <c r="M1402" t="s">
        <v>85</v>
      </c>
      <c r="N1402">
        <f t="shared" si="739"/>
        <v>2</v>
      </c>
      <c r="O1402" t="s">
        <v>86</v>
      </c>
      <c r="P1402">
        <f t="shared" si="740"/>
        <v>4</v>
      </c>
      <c r="Q1402" t="s">
        <v>122</v>
      </c>
      <c r="R1402">
        <f t="shared" si="741"/>
        <v>2</v>
      </c>
      <c r="S1402" t="s">
        <v>88</v>
      </c>
      <c r="T1402">
        <f t="shared" si="742"/>
        <v>3</v>
      </c>
      <c r="U1402" t="s">
        <v>148</v>
      </c>
      <c r="V1402">
        <f t="shared" si="743"/>
        <v>12</v>
      </c>
      <c r="W1402" t="s">
        <v>90</v>
      </c>
      <c r="X1402">
        <f t="shared" si="744"/>
        <v>7</v>
      </c>
      <c r="Y1402" t="s">
        <v>90</v>
      </c>
      <c r="Z1402">
        <f t="shared" si="745"/>
        <v>7</v>
      </c>
      <c r="AA1402" t="s">
        <v>91</v>
      </c>
      <c r="AB1402">
        <f t="shared" si="746"/>
        <v>3</v>
      </c>
      <c r="AC1402" t="s">
        <v>132</v>
      </c>
      <c r="AD1402">
        <f t="shared" si="747"/>
        <v>1</v>
      </c>
      <c r="AE1402">
        <v>6</v>
      </c>
      <c r="AF1402">
        <v>7</v>
      </c>
      <c r="AG1402">
        <v>1929</v>
      </c>
      <c r="AH1402">
        <v>1950</v>
      </c>
      <c r="AI1402" t="s">
        <v>93</v>
      </c>
      <c r="AJ1402">
        <f t="shared" si="748"/>
        <v>5</v>
      </c>
      <c r="AK1402" t="s">
        <v>94</v>
      </c>
      <c r="AL1402">
        <f t="shared" si="749"/>
        <v>8</v>
      </c>
      <c r="AM1402" t="s">
        <v>155</v>
      </c>
      <c r="AN1402">
        <f t="shared" si="750"/>
        <v>8</v>
      </c>
      <c r="AO1402" t="s">
        <v>125</v>
      </c>
      <c r="AP1402" t="s">
        <v>117</v>
      </c>
      <c r="AQ1402">
        <f t="shared" si="751"/>
        <v>2</v>
      </c>
      <c r="AR1402">
        <v>0</v>
      </c>
      <c r="AS1402" t="s">
        <v>98</v>
      </c>
      <c r="AT1402">
        <f t="shared" si="752"/>
        <v>3</v>
      </c>
      <c r="AU1402" t="s">
        <v>98</v>
      </c>
      <c r="AV1402">
        <f t="shared" si="753"/>
        <v>3</v>
      </c>
      <c r="AW1402" t="s">
        <v>126</v>
      </c>
      <c r="AX1402">
        <f t="shared" si="754"/>
        <v>3</v>
      </c>
      <c r="AY1402" t="s">
        <v>98</v>
      </c>
      <c r="AZ1402">
        <f t="shared" si="755"/>
        <v>4</v>
      </c>
      <c r="BA1402" t="s">
        <v>98</v>
      </c>
      <c r="BB1402">
        <f t="shared" si="756"/>
        <v>4</v>
      </c>
      <c r="BC1402" t="s">
        <v>100</v>
      </c>
      <c r="BD1402" t="s">
        <v>102</v>
      </c>
      <c r="BE1402">
        <f t="shared" si="757"/>
        <v>6</v>
      </c>
      <c r="BF1402">
        <v>0</v>
      </c>
      <c r="BG1402" t="s">
        <v>102</v>
      </c>
      <c r="BH1402">
        <v>0</v>
      </c>
      <c r="BI1402">
        <v>862</v>
      </c>
      <c r="BJ1402">
        <v>862</v>
      </c>
      <c r="BK1402" t="s">
        <v>103</v>
      </c>
      <c r="BL1402">
        <f t="shared" si="758"/>
        <v>6</v>
      </c>
      <c r="BM1402" t="s">
        <v>98</v>
      </c>
      <c r="BN1402" t="s">
        <v>105</v>
      </c>
      <c r="BO1402" t="s">
        <v>106</v>
      </c>
      <c r="BP1402">
        <f t="shared" si="759"/>
        <v>6</v>
      </c>
      <c r="BQ1402">
        <v>950</v>
      </c>
      <c r="BR1402">
        <v>208</v>
      </c>
      <c r="BS1402">
        <v>0</v>
      </c>
      <c r="BT1402">
        <v>1158</v>
      </c>
      <c r="BU1402">
        <v>0</v>
      </c>
      <c r="BV1402">
        <v>0</v>
      </c>
      <c r="BW1402">
        <v>1</v>
      </c>
      <c r="BX1402">
        <v>0</v>
      </c>
      <c r="BY1402">
        <v>3</v>
      </c>
      <c r="BZ1402">
        <v>1</v>
      </c>
      <c r="CA1402" t="s">
        <v>98</v>
      </c>
      <c r="CB1402">
        <f t="shared" si="760"/>
        <v>4</v>
      </c>
      <c r="CC1402">
        <v>5</v>
      </c>
      <c r="CD1402" t="s">
        <v>107</v>
      </c>
      <c r="CE1402">
        <v>1</v>
      </c>
      <c r="CF1402" t="s">
        <v>97</v>
      </c>
      <c r="CG1402" t="s">
        <v>156</v>
      </c>
      <c r="CH1402">
        <f t="shared" si="761"/>
        <v>7</v>
      </c>
      <c r="CI1402">
        <v>1929</v>
      </c>
      <c r="CJ1402" t="s">
        <v>109</v>
      </c>
      <c r="CK1402">
        <f t="shared" si="762"/>
        <v>3</v>
      </c>
      <c r="CL1402">
        <v>1</v>
      </c>
      <c r="CM1402">
        <v>208</v>
      </c>
      <c r="CN1402" t="s">
        <v>98</v>
      </c>
      <c r="CO1402">
        <f t="shared" si="763"/>
        <v>4</v>
      </c>
      <c r="CP1402" t="s">
        <v>98</v>
      </c>
      <c r="CQ1402">
        <f t="shared" si="764"/>
        <v>4</v>
      </c>
      <c r="CR1402" t="s">
        <v>105</v>
      </c>
      <c r="CS1402">
        <f t="shared" si="765"/>
        <v>3</v>
      </c>
      <c r="CT1402">
        <v>0</v>
      </c>
      <c r="CU1402">
        <v>0</v>
      </c>
      <c r="CV1402">
        <v>112</v>
      </c>
      <c r="CW1402">
        <v>0</v>
      </c>
      <c r="CX1402">
        <v>0</v>
      </c>
      <c r="CY1402">
        <v>0</v>
      </c>
      <c r="CZ1402" t="s">
        <v>83</v>
      </c>
      <c r="DA1402" t="s">
        <v>83</v>
      </c>
      <c r="DB1402">
        <f t="shared" si="766"/>
        <v>5</v>
      </c>
      <c r="DC1402" t="s">
        <v>83</v>
      </c>
      <c r="DD1402">
        <v>0</v>
      </c>
      <c r="DE1402">
        <v>7</v>
      </c>
      <c r="DF1402">
        <v>2008</v>
      </c>
      <c r="DG1402">
        <f t="shared" si="769"/>
        <v>15</v>
      </c>
      <c r="DH1402" t="s">
        <v>110</v>
      </c>
      <c r="DI1402">
        <f t="shared" si="767"/>
        <v>4</v>
      </c>
      <c r="DJ1402" t="s">
        <v>111</v>
      </c>
      <c r="DK1402">
        <f t="shared" si="768"/>
        <v>5</v>
      </c>
      <c r="DL1402">
        <v>120000</v>
      </c>
    </row>
    <row r="1403" spans="1:116" x14ac:dyDescent="0.35">
      <c r="A1403">
        <v>1402</v>
      </c>
      <c r="B1403">
        <v>60</v>
      </c>
      <c r="C1403" t="s">
        <v>81</v>
      </c>
      <c r="D1403">
        <f t="shared" si="735"/>
        <v>4</v>
      </c>
      <c r="E1403">
        <v>62</v>
      </c>
      <c r="F1403">
        <v>7415</v>
      </c>
      <c r="G1403" t="s">
        <v>82</v>
      </c>
      <c r="H1403">
        <f t="shared" si="736"/>
        <v>2</v>
      </c>
      <c r="I1403" t="s">
        <v>83</v>
      </c>
      <c r="J1403" t="str">
        <f t="shared" si="737"/>
        <v/>
      </c>
      <c r="K1403" t="s">
        <v>120</v>
      </c>
      <c r="L1403">
        <f t="shared" si="738"/>
        <v>2</v>
      </c>
      <c r="M1403" t="s">
        <v>85</v>
      </c>
      <c r="N1403">
        <f t="shared" si="739"/>
        <v>2</v>
      </c>
      <c r="O1403" t="s">
        <v>86</v>
      </c>
      <c r="P1403">
        <f t="shared" si="740"/>
        <v>4</v>
      </c>
      <c r="Q1403" t="s">
        <v>87</v>
      </c>
      <c r="R1403">
        <f t="shared" si="741"/>
        <v>4</v>
      </c>
      <c r="S1403" t="s">
        <v>88</v>
      </c>
      <c r="T1403">
        <f t="shared" si="742"/>
        <v>3</v>
      </c>
      <c r="U1403" t="s">
        <v>193</v>
      </c>
      <c r="V1403">
        <f t="shared" si="743"/>
        <v>11</v>
      </c>
      <c r="W1403" t="s">
        <v>90</v>
      </c>
      <c r="X1403">
        <f t="shared" si="744"/>
        <v>7</v>
      </c>
      <c r="Y1403" t="s">
        <v>90</v>
      </c>
      <c r="Z1403">
        <f t="shared" si="745"/>
        <v>7</v>
      </c>
      <c r="AA1403" t="s">
        <v>91</v>
      </c>
      <c r="AB1403">
        <f t="shared" si="746"/>
        <v>3</v>
      </c>
      <c r="AC1403" t="s">
        <v>92</v>
      </c>
      <c r="AD1403">
        <f t="shared" si="747"/>
        <v>8</v>
      </c>
      <c r="AE1403">
        <v>6</v>
      </c>
      <c r="AF1403">
        <v>5</v>
      </c>
      <c r="AG1403">
        <v>2004</v>
      </c>
      <c r="AH1403">
        <v>2004</v>
      </c>
      <c r="AI1403" t="s">
        <v>93</v>
      </c>
      <c r="AJ1403">
        <f t="shared" si="748"/>
        <v>5</v>
      </c>
      <c r="AK1403" t="s">
        <v>94</v>
      </c>
      <c r="AL1403">
        <f t="shared" si="749"/>
        <v>8</v>
      </c>
      <c r="AM1403" t="s">
        <v>95</v>
      </c>
      <c r="AN1403">
        <f t="shared" si="750"/>
        <v>14</v>
      </c>
      <c r="AO1403" t="s">
        <v>95</v>
      </c>
      <c r="AP1403" t="s">
        <v>117</v>
      </c>
      <c r="AQ1403">
        <f t="shared" si="751"/>
        <v>2</v>
      </c>
      <c r="AR1403">
        <v>0</v>
      </c>
      <c r="AS1403" t="s">
        <v>98</v>
      </c>
      <c r="AT1403">
        <f t="shared" si="752"/>
        <v>3</v>
      </c>
      <c r="AU1403" t="s">
        <v>98</v>
      </c>
      <c r="AV1403">
        <f t="shared" si="753"/>
        <v>3</v>
      </c>
      <c r="AW1403" t="s">
        <v>99</v>
      </c>
      <c r="AX1403">
        <f t="shared" si="754"/>
        <v>6</v>
      </c>
      <c r="AY1403" t="s">
        <v>98</v>
      </c>
      <c r="AZ1403">
        <f t="shared" si="755"/>
        <v>4</v>
      </c>
      <c r="BA1403" t="s">
        <v>98</v>
      </c>
      <c r="BB1403">
        <f t="shared" si="756"/>
        <v>4</v>
      </c>
      <c r="BC1403" t="s">
        <v>100</v>
      </c>
      <c r="BD1403" t="s">
        <v>101</v>
      </c>
      <c r="BE1403">
        <f t="shared" si="757"/>
        <v>7</v>
      </c>
      <c r="BF1403">
        <v>759</v>
      </c>
      <c r="BG1403" t="s">
        <v>102</v>
      </c>
      <c r="BH1403">
        <v>0</v>
      </c>
      <c r="BI1403">
        <v>80</v>
      </c>
      <c r="BJ1403">
        <v>839</v>
      </c>
      <c r="BK1403" t="s">
        <v>103</v>
      </c>
      <c r="BL1403">
        <f t="shared" si="758"/>
        <v>6</v>
      </c>
      <c r="BM1403" t="s">
        <v>104</v>
      </c>
      <c r="BN1403" t="s">
        <v>105</v>
      </c>
      <c r="BO1403" t="s">
        <v>106</v>
      </c>
      <c r="BP1403">
        <f t="shared" si="759"/>
        <v>6</v>
      </c>
      <c r="BQ1403">
        <v>864</v>
      </c>
      <c r="BR1403">
        <v>729</v>
      </c>
      <c r="BS1403">
        <v>0</v>
      </c>
      <c r="BT1403">
        <v>1593</v>
      </c>
      <c r="BU1403">
        <v>1</v>
      </c>
      <c r="BV1403">
        <v>0</v>
      </c>
      <c r="BW1403">
        <v>2</v>
      </c>
      <c r="BX1403">
        <v>1</v>
      </c>
      <c r="BY1403">
        <v>3</v>
      </c>
      <c r="BZ1403">
        <v>1</v>
      </c>
      <c r="CA1403" t="s">
        <v>98</v>
      </c>
      <c r="CB1403">
        <f t="shared" si="760"/>
        <v>4</v>
      </c>
      <c r="CC1403">
        <v>8</v>
      </c>
      <c r="CD1403" t="s">
        <v>107</v>
      </c>
      <c r="CE1403">
        <v>1</v>
      </c>
      <c r="CF1403" t="s">
        <v>98</v>
      </c>
      <c r="CG1403" t="s">
        <v>108</v>
      </c>
      <c r="CH1403">
        <f t="shared" si="761"/>
        <v>6</v>
      </c>
      <c r="CI1403">
        <v>2004</v>
      </c>
      <c r="CJ1403" t="s">
        <v>157</v>
      </c>
      <c r="CK1403">
        <f t="shared" si="762"/>
        <v>4</v>
      </c>
      <c r="CL1403">
        <v>2</v>
      </c>
      <c r="CM1403">
        <v>398</v>
      </c>
      <c r="CN1403" t="s">
        <v>98</v>
      </c>
      <c r="CO1403">
        <f t="shared" si="763"/>
        <v>4</v>
      </c>
      <c r="CP1403" t="s">
        <v>98</v>
      </c>
      <c r="CQ1403">
        <f t="shared" si="764"/>
        <v>4</v>
      </c>
      <c r="CR1403" t="s">
        <v>105</v>
      </c>
      <c r="CS1403">
        <f t="shared" si="765"/>
        <v>3</v>
      </c>
      <c r="CT1403">
        <v>100</v>
      </c>
      <c r="CU1403">
        <v>75</v>
      </c>
      <c r="CV1403">
        <v>0</v>
      </c>
      <c r="CW1403">
        <v>0</v>
      </c>
      <c r="CX1403">
        <v>0</v>
      </c>
      <c r="CY1403">
        <v>0</v>
      </c>
      <c r="CZ1403" t="s">
        <v>83</v>
      </c>
      <c r="DA1403" t="s">
        <v>83</v>
      </c>
      <c r="DB1403">
        <f t="shared" si="766"/>
        <v>5</v>
      </c>
      <c r="DC1403" t="s">
        <v>83</v>
      </c>
      <c r="DD1403">
        <v>0</v>
      </c>
      <c r="DE1403">
        <v>4</v>
      </c>
      <c r="DF1403">
        <v>2008</v>
      </c>
      <c r="DG1403">
        <f t="shared" si="769"/>
        <v>15</v>
      </c>
      <c r="DH1403" t="s">
        <v>110</v>
      </c>
      <c r="DI1403">
        <f t="shared" si="767"/>
        <v>4</v>
      </c>
      <c r="DJ1403" t="s">
        <v>111</v>
      </c>
      <c r="DK1403">
        <f t="shared" si="768"/>
        <v>5</v>
      </c>
      <c r="DL1403">
        <v>193000</v>
      </c>
    </row>
    <row r="1404" spans="1:116" x14ac:dyDescent="0.35">
      <c r="A1404">
        <v>1403</v>
      </c>
      <c r="B1404">
        <v>20</v>
      </c>
      <c r="C1404" t="s">
        <v>81</v>
      </c>
      <c r="D1404">
        <f t="shared" si="735"/>
        <v>4</v>
      </c>
      <c r="E1404">
        <v>64</v>
      </c>
      <c r="F1404">
        <v>6762</v>
      </c>
      <c r="G1404" t="s">
        <v>82</v>
      </c>
      <c r="H1404">
        <f t="shared" si="736"/>
        <v>2</v>
      </c>
      <c r="I1404" t="s">
        <v>83</v>
      </c>
      <c r="J1404" t="str">
        <f t="shared" si="737"/>
        <v/>
      </c>
      <c r="K1404" t="s">
        <v>84</v>
      </c>
      <c r="L1404">
        <f t="shared" si="738"/>
        <v>1</v>
      </c>
      <c r="M1404" t="s">
        <v>85</v>
      </c>
      <c r="N1404">
        <f t="shared" si="739"/>
        <v>2</v>
      </c>
      <c r="O1404" t="s">
        <v>86</v>
      </c>
      <c r="P1404">
        <f t="shared" si="740"/>
        <v>4</v>
      </c>
      <c r="Q1404" t="s">
        <v>87</v>
      </c>
      <c r="R1404">
        <f t="shared" si="741"/>
        <v>4</v>
      </c>
      <c r="S1404" t="s">
        <v>88</v>
      </c>
      <c r="T1404">
        <f t="shared" si="742"/>
        <v>3</v>
      </c>
      <c r="U1404" t="s">
        <v>89</v>
      </c>
      <c r="V1404">
        <f t="shared" si="743"/>
        <v>16</v>
      </c>
      <c r="W1404" t="s">
        <v>90</v>
      </c>
      <c r="X1404">
        <f t="shared" si="744"/>
        <v>7</v>
      </c>
      <c r="Y1404" t="s">
        <v>90</v>
      </c>
      <c r="Z1404">
        <f t="shared" si="745"/>
        <v>7</v>
      </c>
      <c r="AA1404" t="s">
        <v>91</v>
      </c>
      <c r="AB1404">
        <f t="shared" si="746"/>
        <v>3</v>
      </c>
      <c r="AC1404" t="s">
        <v>115</v>
      </c>
      <c r="AD1404">
        <f t="shared" si="747"/>
        <v>4</v>
      </c>
      <c r="AE1404">
        <v>7</v>
      </c>
      <c r="AF1404">
        <v>5</v>
      </c>
      <c r="AG1404">
        <v>2006</v>
      </c>
      <c r="AH1404">
        <v>2006</v>
      </c>
      <c r="AI1404" t="s">
        <v>93</v>
      </c>
      <c r="AJ1404">
        <f t="shared" si="748"/>
        <v>5</v>
      </c>
      <c r="AK1404" t="s">
        <v>94</v>
      </c>
      <c r="AL1404">
        <f t="shared" si="749"/>
        <v>8</v>
      </c>
      <c r="AM1404" t="s">
        <v>95</v>
      </c>
      <c r="AN1404">
        <f t="shared" si="750"/>
        <v>14</v>
      </c>
      <c r="AO1404" t="s">
        <v>95</v>
      </c>
      <c r="AP1404" t="s">
        <v>117</v>
      </c>
      <c r="AQ1404">
        <f t="shared" si="751"/>
        <v>2</v>
      </c>
      <c r="AR1404">
        <v>0</v>
      </c>
      <c r="AS1404" t="s">
        <v>97</v>
      </c>
      <c r="AT1404">
        <f t="shared" si="752"/>
        <v>4</v>
      </c>
      <c r="AU1404" t="s">
        <v>98</v>
      </c>
      <c r="AV1404">
        <f t="shared" si="753"/>
        <v>3</v>
      </c>
      <c r="AW1404" t="s">
        <v>99</v>
      </c>
      <c r="AX1404">
        <f t="shared" si="754"/>
        <v>6</v>
      </c>
      <c r="AY1404" t="s">
        <v>97</v>
      </c>
      <c r="AZ1404">
        <f t="shared" si="755"/>
        <v>5</v>
      </c>
      <c r="BA1404" t="s">
        <v>97</v>
      </c>
      <c r="BB1404">
        <f t="shared" si="756"/>
        <v>5</v>
      </c>
      <c r="BC1404" t="s">
        <v>130</v>
      </c>
      <c r="BD1404" t="s">
        <v>102</v>
      </c>
      <c r="BE1404">
        <f t="shared" si="757"/>
        <v>6</v>
      </c>
      <c r="BF1404">
        <v>0</v>
      </c>
      <c r="BG1404" t="s">
        <v>102</v>
      </c>
      <c r="BH1404">
        <v>0</v>
      </c>
      <c r="BI1404">
        <v>1286</v>
      </c>
      <c r="BJ1404">
        <v>1286</v>
      </c>
      <c r="BK1404" t="s">
        <v>103</v>
      </c>
      <c r="BL1404">
        <f t="shared" si="758"/>
        <v>6</v>
      </c>
      <c r="BM1404" t="s">
        <v>104</v>
      </c>
      <c r="BN1404" t="s">
        <v>105</v>
      </c>
      <c r="BO1404" t="s">
        <v>106</v>
      </c>
      <c r="BP1404">
        <f t="shared" si="759"/>
        <v>6</v>
      </c>
      <c r="BQ1404">
        <v>1294</v>
      </c>
      <c r="BR1404">
        <v>0</v>
      </c>
      <c r="BS1404">
        <v>0</v>
      </c>
      <c r="BT1404">
        <v>1294</v>
      </c>
      <c r="BU1404">
        <v>0</v>
      </c>
      <c r="BV1404">
        <v>0</v>
      </c>
      <c r="BW1404">
        <v>2</v>
      </c>
      <c r="BX1404">
        <v>0</v>
      </c>
      <c r="BY1404">
        <v>2</v>
      </c>
      <c r="BZ1404">
        <v>1</v>
      </c>
      <c r="CA1404" t="s">
        <v>97</v>
      </c>
      <c r="CB1404">
        <f t="shared" si="760"/>
        <v>5</v>
      </c>
      <c r="CC1404">
        <v>6</v>
      </c>
      <c r="CD1404" t="s">
        <v>107</v>
      </c>
      <c r="CE1404">
        <v>1</v>
      </c>
      <c r="CF1404" t="s">
        <v>97</v>
      </c>
      <c r="CG1404" t="s">
        <v>108</v>
      </c>
      <c r="CH1404">
        <f t="shared" si="761"/>
        <v>6</v>
      </c>
      <c r="CI1404">
        <v>2006</v>
      </c>
      <c r="CJ1404" t="s">
        <v>109</v>
      </c>
      <c r="CK1404">
        <f t="shared" si="762"/>
        <v>3</v>
      </c>
      <c r="CL1404">
        <v>2</v>
      </c>
      <c r="CM1404">
        <v>662</v>
      </c>
      <c r="CN1404" t="s">
        <v>98</v>
      </c>
      <c r="CO1404">
        <f t="shared" si="763"/>
        <v>4</v>
      </c>
      <c r="CP1404" t="s">
        <v>98</v>
      </c>
      <c r="CQ1404">
        <f t="shared" si="764"/>
        <v>4</v>
      </c>
      <c r="CR1404" t="s">
        <v>105</v>
      </c>
      <c r="CS1404">
        <f t="shared" si="765"/>
        <v>3</v>
      </c>
      <c r="CT1404">
        <v>168</v>
      </c>
      <c r="CU1404">
        <v>55</v>
      </c>
      <c r="CV1404">
        <v>0</v>
      </c>
      <c r="CW1404">
        <v>0</v>
      </c>
      <c r="CX1404">
        <v>0</v>
      </c>
      <c r="CY1404">
        <v>0</v>
      </c>
      <c r="CZ1404" t="s">
        <v>83</v>
      </c>
      <c r="DA1404" t="s">
        <v>83</v>
      </c>
      <c r="DB1404">
        <f t="shared" si="766"/>
        <v>5</v>
      </c>
      <c r="DC1404" t="s">
        <v>83</v>
      </c>
      <c r="DD1404">
        <v>0</v>
      </c>
      <c r="DE1404">
        <v>7</v>
      </c>
      <c r="DF1404">
        <v>2006</v>
      </c>
      <c r="DG1404">
        <f t="shared" si="769"/>
        <v>17</v>
      </c>
      <c r="DH1404" t="s">
        <v>158</v>
      </c>
      <c r="DI1404">
        <f t="shared" si="767"/>
        <v>8</v>
      </c>
      <c r="DJ1404" t="s">
        <v>159</v>
      </c>
      <c r="DK1404">
        <f t="shared" si="768"/>
        <v>6</v>
      </c>
      <c r="DL1404">
        <v>193879</v>
      </c>
    </row>
    <row r="1405" spans="1:116" x14ac:dyDescent="0.35">
      <c r="A1405">
        <v>1404</v>
      </c>
      <c r="B1405">
        <v>20</v>
      </c>
      <c r="C1405" t="s">
        <v>81</v>
      </c>
      <c r="D1405">
        <f t="shared" si="735"/>
        <v>4</v>
      </c>
      <c r="E1405">
        <v>49</v>
      </c>
      <c r="F1405">
        <v>15256</v>
      </c>
      <c r="G1405" t="s">
        <v>82</v>
      </c>
      <c r="H1405">
        <f t="shared" si="736"/>
        <v>2</v>
      </c>
      <c r="I1405" t="s">
        <v>83</v>
      </c>
      <c r="J1405" t="str">
        <f t="shared" si="737"/>
        <v/>
      </c>
      <c r="K1405" t="s">
        <v>120</v>
      </c>
      <c r="L1405">
        <f t="shared" si="738"/>
        <v>2</v>
      </c>
      <c r="M1405" t="s">
        <v>85</v>
      </c>
      <c r="N1405">
        <f t="shared" si="739"/>
        <v>2</v>
      </c>
      <c r="O1405" t="s">
        <v>86</v>
      </c>
      <c r="P1405">
        <f t="shared" si="740"/>
        <v>4</v>
      </c>
      <c r="Q1405" t="s">
        <v>166</v>
      </c>
      <c r="R1405">
        <f t="shared" si="741"/>
        <v>1</v>
      </c>
      <c r="S1405" t="s">
        <v>88</v>
      </c>
      <c r="T1405">
        <f t="shared" si="742"/>
        <v>3</v>
      </c>
      <c r="U1405" t="s">
        <v>136</v>
      </c>
      <c r="V1405">
        <f t="shared" si="743"/>
        <v>18</v>
      </c>
      <c r="W1405" t="s">
        <v>202</v>
      </c>
      <c r="X1405">
        <f t="shared" si="744"/>
        <v>5</v>
      </c>
      <c r="Y1405" t="s">
        <v>90</v>
      </c>
      <c r="Z1405">
        <f t="shared" si="745"/>
        <v>7</v>
      </c>
      <c r="AA1405" t="s">
        <v>91</v>
      </c>
      <c r="AB1405">
        <f t="shared" si="746"/>
        <v>3</v>
      </c>
      <c r="AC1405" t="s">
        <v>115</v>
      </c>
      <c r="AD1405">
        <f t="shared" si="747"/>
        <v>4</v>
      </c>
      <c r="AE1405">
        <v>8</v>
      </c>
      <c r="AF1405">
        <v>5</v>
      </c>
      <c r="AG1405">
        <v>2007</v>
      </c>
      <c r="AH1405">
        <v>2007</v>
      </c>
      <c r="AI1405" t="s">
        <v>93</v>
      </c>
      <c r="AJ1405">
        <f t="shared" si="748"/>
        <v>5</v>
      </c>
      <c r="AK1405" t="s">
        <v>94</v>
      </c>
      <c r="AL1405">
        <f t="shared" si="749"/>
        <v>8</v>
      </c>
      <c r="AM1405" t="s">
        <v>95</v>
      </c>
      <c r="AN1405">
        <f t="shared" si="750"/>
        <v>14</v>
      </c>
      <c r="AO1405" t="s">
        <v>95</v>
      </c>
      <c r="AP1405" t="s">
        <v>137</v>
      </c>
      <c r="AQ1405">
        <f t="shared" si="751"/>
        <v>5</v>
      </c>
      <c r="AR1405">
        <v>84</v>
      </c>
      <c r="AS1405" t="s">
        <v>97</v>
      </c>
      <c r="AT1405">
        <f t="shared" si="752"/>
        <v>4</v>
      </c>
      <c r="AU1405" t="s">
        <v>98</v>
      </c>
      <c r="AV1405">
        <f t="shared" si="753"/>
        <v>3</v>
      </c>
      <c r="AW1405" t="s">
        <v>99</v>
      </c>
      <c r="AX1405">
        <f t="shared" si="754"/>
        <v>6</v>
      </c>
      <c r="AY1405" t="s">
        <v>97</v>
      </c>
      <c r="AZ1405">
        <f t="shared" si="755"/>
        <v>5</v>
      </c>
      <c r="BA1405" t="s">
        <v>98</v>
      </c>
      <c r="BB1405">
        <f t="shared" si="756"/>
        <v>4</v>
      </c>
      <c r="BC1405" t="s">
        <v>97</v>
      </c>
      <c r="BD1405" t="s">
        <v>101</v>
      </c>
      <c r="BE1405">
        <f t="shared" si="757"/>
        <v>7</v>
      </c>
      <c r="BF1405">
        <v>929</v>
      </c>
      <c r="BG1405" t="s">
        <v>102</v>
      </c>
      <c r="BH1405">
        <v>0</v>
      </c>
      <c r="BI1405">
        <v>556</v>
      </c>
      <c r="BJ1405">
        <v>1485</v>
      </c>
      <c r="BK1405" t="s">
        <v>103</v>
      </c>
      <c r="BL1405">
        <f t="shared" si="758"/>
        <v>6</v>
      </c>
      <c r="BM1405" t="s">
        <v>104</v>
      </c>
      <c r="BN1405" t="s">
        <v>105</v>
      </c>
      <c r="BO1405" t="s">
        <v>106</v>
      </c>
      <c r="BP1405">
        <f t="shared" si="759"/>
        <v>6</v>
      </c>
      <c r="BQ1405">
        <v>1464</v>
      </c>
      <c r="BR1405">
        <v>0</v>
      </c>
      <c r="BS1405">
        <v>0</v>
      </c>
      <c r="BT1405">
        <v>1464</v>
      </c>
      <c r="BU1405">
        <v>1</v>
      </c>
      <c r="BV1405">
        <v>0</v>
      </c>
      <c r="BW1405">
        <v>2</v>
      </c>
      <c r="BX1405">
        <v>0</v>
      </c>
      <c r="BY1405">
        <v>3</v>
      </c>
      <c r="BZ1405">
        <v>1</v>
      </c>
      <c r="CA1405" t="s">
        <v>97</v>
      </c>
      <c r="CB1405">
        <f t="shared" si="760"/>
        <v>5</v>
      </c>
      <c r="CC1405">
        <v>6</v>
      </c>
      <c r="CD1405" t="s">
        <v>107</v>
      </c>
      <c r="CE1405">
        <v>0</v>
      </c>
      <c r="CF1405" t="s">
        <v>83</v>
      </c>
      <c r="CG1405" t="s">
        <v>108</v>
      </c>
      <c r="CH1405">
        <f t="shared" si="761"/>
        <v>6</v>
      </c>
      <c r="CI1405">
        <v>2007</v>
      </c>
      <c r="CJ1405" t="s">
        <v>102</v>
      </c>
      <c r="CK1405">
        <f t="shared" si="762"/>
        <v>2</v>
      </c>
      <c r="CL1405">
        <v>3</v>
      </c>
      <c r="CM1405">
        <v>754</v>
      </c>
      <c r="CN1405" t="s">
        <v>98</v>
      </c>
      <c r="CO1405">
        <f t="shared" si="763"/>
        <v>4</v>
      </c>
      <c r="CP1405" t="s">
        <v>98</v>
      </c>
      <c r="CQ1405">
        <f t="shared" si="764"/>
        <v>4</v>
      </c>
      <c r="CR1405" t="s">
        <v>105</v>
      </c>
      <c r="CS1405">
        <f t="shared" si="765"/>
        <v>3</v>
      </c>
      <c r="CT1405">
        <v>168</v>
      </c>
      <c r="CU1405">
        <v>160</v>
      </c>
      <c r="CV1405">
        <v>0</v>
      </c>
      <c r="CW1405">
        <v>0</v>
      </c>
      <c r="CX1405">
        <v>0</v>
      </c>
      <c r="CY1405">
        <v>0</v>
      </c>
      <c r="CZ1405" t="s">
        <v>83</v>
      </c>
      <c r="DA1405" t="s">
        <v>83</v>
      </c>
      <c r="DB1405">
        <f t="shared" si="766"/>
        <v>5</v>
      </c>
      <c r="DC1405" t="s">
        <v>83</v>
      </c>
      <c r="DD1405">
        <v>0</v>
      </c>
      <c r="DE1405">
        <v>8</v>
      </c>
      <c r="DF1405">
        <v>2007</v>
      </c>
      <c r="DG1405">
        <f t="shared" si="769"/>
        <v>16</v>
      </c>
      <c r="DH1405" t="s">
        <v>110</v>
      </c>
      <c r="DI1405">
        <f t="shared" si="767"/>
        <v>4</v>
      </c>
      <c r="DJ1405" t="s">
        <v>111</v>
      </c>
      <c r="DK1405">
        <f t="shared" si="768"/>
        <v>5</v>
      </c>
      <c r="DL1405">
        <v>282922</v>
      </c>
    </row>
    <row r="1406" spans="1:116" x14ac:dyDescent="0.35">
      <c r="A1406">
        <v>1405</v>
      </c>
      <c r="B1406">
        <v>50</v>
      </c>
      <c r="C1406" t="s">
        <v>81</v>
      </c>
      <c r="D1406">
        <f t="shared" si="735"/>
        <v>4</v>
      </c>
      <c r="E1406">
        <v>60</v>
      </c>
      <c r="F1406">
        <v>10410</v>
      </c>
      <c r="G1406" t="s">
        <v>82</v>
      </c>
      <c r="H1406">
        <f t="shared" si="736"/>
        <v>2</v>
      </c>
      <c r="I1406" t="s">
        <v>174</v>
      </c>
      <c r="J1406">
        <f t="shared" si="737"/>
        <v>1</v>
      </c>
      <c r="K1406" t="s">
        <v>84</v>
      </c>
      <c r="L1406">
        <f t="shared" si="738"/>
        <v>1</v>
      </c>
      <c r="M1406" t="s">
        <v>85</v>
      </c>
      <c r="N1406">
        <f t="shared" si="739"/>
        <v>2</v>
      </c>
      <c r="O1406" t="s">
        <v>86</v>
      </c>
      <c r="P1406">
        <f t="shared" si="740"/>
        <v>4</v>
      </c>
      <c r="Q1406" t="s">
        <v>122</v>
      </c>
      <c r="R1406">
        <f t="shared" si="741"/>
        <v>2</v>
      </c>
      <c r="S1406" t="s">
        <v>88</v>
      </c>
      <c r="T1406">
        <f t="shared" si="742"/>
        <v>3</v>
      </c>
      <c r="U1406" t="s">
        <v>143</v>
      </c>
      <c r="V1406">
        <f t="shared" si="743"/>
        <v>9</v>
      </c>
      <c r="W1406" t="s">
        <v>144</v>
      </c>
      <c r="X1406">
        <f t="shared" si="744"/>
        <v>3</v>
      </c>
      <c r="Y1406" t="s">
        <v>90</v>
      </c>
      <c r="Z1406">
        <f t="shared" si="745"/>
        <v>7</v>
      </c>
      <c r="AA1406" t="s">
        <v>91</v>
      </c>
      <c r="AB1406">
        <f t="shared" si="746"/>
        <v>3</v>
      </c>
      <c r="AC1406" t="s">
        <v>132</v>
      </c>
      <c r="AD1406">
        <f t="shared" si="747"/>
        <v>1</v>
      </c>
      <c r="AE1406">
        <v>3</v>
      </c>
      <c r="AF1406">
        <v>4</v>
      </c>
      <c r="AG1406">
        <v>1915</v>
      </c>
      <c r="AH1406">
        <v>1950</v>
      </c>
      <c r="AI1406" t="s">
        <v>93</v>
      </c>
      <c r="AJ1406">
        <f t="shared" si="748"/>
        <v>5</v>
      </c>
      <c r="AK1406" t="s">
        <v>94</v>
      </c>
      <c r="AL1406">
        <f t="shared" si="749"/>
        <v>8</v>
      </c>
      <c r="AM1406" t="s">
        <v>124</v>
      </c>
      <c r="AN1406">
        <f t="shared" si="750"/>
        <v>4</v>
      </c>
      <c r="AO1406" t="s">
        <v>124</v>
      </c>
      <c r="AP1406" t="s">
        <v>117</v>
      </c>
      <c r="AQ1406">
        <f t="shared" si="751"/>
        <v>2</v>
      </c>
      <c r="AR1406">
        <v>0</v>
      </c>
      <c r="AS1406" t="s">
        <v>98</v>
      </c>
      <c r="AT1406">
        <f t="shared" si="752"/>
        <v>3</v>
      </c>
      <c r="AU1406" t="s">
        <v>98</v>
      </c>
      <c r="AV1406">
        <f t="shared" si="753"/>
        <v>3</v>
      </c>
      <c r="AW1406" t="s">
        <v>99</v>
      </c>
      <c r="AX1406">
        <f t="shared" si="754"/>
        <v>6</v>
      </c>
      <c r="AY1406" t="s">
        <v>98</v>
      </c>
      <c r="AZ1406">
        <f t="shared" si="755"/>
        <v>4</v>
      </c>
      <c r="BA1406" t="s">
        <v>98</v>
      </c>
      <c r="BB1406">
        <f t="shared" si="756"/>
        <v>4</v>
      </c>
      <c r="BC1406" t="s">
        <v>100</v>
      </c>
      <c r="BD1406" t="s">
        <v>102</v>
      </c>
      <c r="BE1406">
        <f t="shared" si="757"/>
        <v>6</v>
      </c>
      <c r="BF1406">
        <v>0</v>
      </c>
      <c r="BG1406" t="s">
        <v>102</v>
      </c>
      <c r="BH1406">
        <v>0</v>
      </c>
      <c r="BI1406">
        <v>672</v>
      </c>
      <c r="BJ1406">
        <v>672</v>
      </c>
      <c r="BK1406" t="s">
        <v>103</v>
      </c>
      <c r="BL1406">
        <f t="shared" si="758"/>
        <v>6</v>
      </c>
      <c r="BM1406" t="s">
        <v>98</v>
      </c>
      <c r="BN1406" t="s">
        <v>105</v>
      </c>
      <c r="BO1406" t="s">
        <v>106</v>
      </c>
      <c r="BP1406">
        <f t="shared" si="759"/>
        <v>6</v>
      </c>
      <c r="BQ1406">
        <v>694</v>
      </c>
      <c r="BR1406">
        <v>520</v>
      </c>
      <c r="BS1406">
        <v>0</v>
      </c>
      <c r="BT1406">
        <v>1214</v>
      </c>
      <c r="BU1406">
        <v>0</v>
      </c>
      <c r="BV1406">
        <v>0</v>
      </c>
      <c r="BW1406">
        <v>1</v>
      </c>
      <c r="BX1406">
        <v>0</v>
      </c>
      <c r="BY1406">
        <v>3</v>
      </c>
      <c r="BZ1406">
        <v>1</v>
      </c>
      <c r="CA1406" t="s">
        <v>98</v>
      </c>
      <c r="CB1406">
        <f t="shared" si="760"/>
        <v>4</v>
      </c>
      <c r="CC1406">
        <v>6</v>
      </c>
      <c r="CD1406" t="s">
        <v>107</v>
      </c>
      <c r="CE1406">
        <v>0</v>
      </c>
      <c r="CF1406" t="s">
        <v>83</v>
      </c>
      <c r="CG1406" t="s">
        <v>127</v>
      </c>
      <c r="CH1406">
        <f t="shared" si="761"/>
        <v>5</v>
      </c>
      <c r="CI1406">
        <v>1998</v>
      </c>
      <c r="CJ1406" t="s">
        <v>102</v>
      </c>
      <c r="CK1406">
        <f t="shared" si="762"/>
        <v>2</v>
      </c>
      <c r="CL1406">
        <v>3</v>
      </c>
      <c r="CM1406">
        <v>936</v>
      </c>
      <c r="CN1406" t="s">
        <v>98</v>
      </c>
      <c r="CO1406">
        <f t="shared" si="763"/>
        <v>4</v>
      </c>
      <c r="CP1406" t="s">
        <v>98</v>
      </c>
      <c r="CQ1406">
        <f t="shared" si="764"/>
        <v>4</v>
      </c>
      <c r="CR1406" t="s">
        <v>105</v>
      </c>
      <c r="CS1406">
        <f t="shared" si="765"/>
        <v>3</v>
      </c>
      <c r="CT1406">
        <v>216</v>
      </c>
      <c r="CU1406">
        <v>0</v>
      </c>
      <c r="CV1406">
        <v>160</v>
      </c>
      <c r="CW1406">
        <v>0</v>
      </c>
      <c r="CX1406">
        <v>0</v>
      </c>
      <c r="CY1406">
        <v>0</v>
      </c>
      <c r="CZ1406" t="s">
        <v>83</v>
      </c>
      <c r="DA1406" t="s">
        <v>134</v>
      </c>
      <c r="DB1406">
        <f t="shared" si="766"/>
        <v>3</v>
      </c>
      <c r="DC1406" t="s">
        <v>83</v>
      </c>
      <c r="DD1406">
        <v>0</v>
      </c>
      <c r="DE1406">
        <v>1</v>
      </c>
      <c r="DF1406">
        <v>2006</v>
      </c>
      <c r="DG1406">
        <f t="shared" si="769"/>
        <v>17</v>
      </c>
      <c r="DH1406" t="s">
        <v>110</v>
      </c>
      <c r="DI1406">
        <f t="shared" si="767"/>
        <v>4</v>
      </c>
      <c r="DJ1406" t="s">
        <v>219</v>
      </c>
      <c r="DK1406">
        <f t="shared" si="768"/>
        <v>4</v>
      </c>
      <c r="DL1406">
        <v>105000</v>
      </c>
    </row>
    <row r="1407" spans="1:116" x14ac:dyDescent="0.35">
      <c r="A1407">
        <v>1406</v>
      </c>
      <c r="B1407">
        <v>120</v>
      </c>
      <c r="C1407" t="s">
        <v>142</v>
      </c>
      <c r="D1407">
        <f t="shared" si="735"/>
        <v>2</v>
      </c>
      <c r="E1407">
        <v>44</v>
      </c>
      <c r="F1407">
        <v>3842</v>
      </c>
      <c r="G1407" t="s">
        <v>82</v>
      </c>
      <c r="H1407">
        <f t="shared" si="736"/>
        <v>2</v>
      </c>
      <c r="I1407" t="s">
        <v>83</v>
      </c>
      <c r="J1407" t="str">
        <f t="shared" si="737"/>
        <v/>
      </c>
      <c r="K1407" t="s">
        <v>120</v>
      </c>
      <c r="L1407">
        <f t="shared" si="738"/>
        <v>2</v>
      </c>
      <c r="M1407" t="s">
        <v>199</v>
      </c>
      <c r="N1407">
        <f t="shared" si="739"/>
        <v>4</v>
      </c>
      <c r="O1407" t="s">
        <v>86</v>
      </c>
      <c r="P1407">
        <f t="shared" si="740"/>
        <v>4</v>
      </c>
      <c r="Q1407" t="s">
        <v>87</v>
      </c>
      <c r="R1407">
        <f t="shared" si="741"/>
        <v>4</v>
      </c>
      <c r="S1407" t="s">
        <v>194</v>
      </c>
      <c r="T1407">
        <f t="shared" si="742"/>
        <v>2</v>
      </c>
      <c r="U1407" t="s">
        <v>123</v>
      </c>
      <c r="V1407">
        <f t="shared" si="743"/>
        <v>14</v>
      </c>
      <c r="W1407" t="s">
        <v>90</v>
      </c>
      <c r="X1407">
        <f t="shared" si="744"/>
        <v>7</v>
      </c>
      <c r="Y1407" t="s">
        <v>90</v>
      </c>
      <c r="Z1407">
        <f t="shared" si="745"/>
        <v>7</v>
      </c>
      <c r="AA1407" t="s">
        <v>179</v>
      </c>
      <c r="AB1407">
        <f t="shared" si="746"/>
        <v>4</v>
      </c>
      <c r="AC1407" t="s">
        <v>115</v>
      </c>
      <c r="AD1407">
        <f t="shared" si="747"/>
        <v>4</v>
      </c>
      <c r="AE1407">
        <v>8</v>
      </c>
      <c r="AF1407">
        <v>5</v>
      </c>
      <c r="AG1407">
        <v>2004</v>
      </c>
      <c r="AH1407">
        <v>2005</v>
      </c>
      <c r="AI1407" t="s">
        <v>152</v>
      </c>
      <c r="AJ1407">
        <f t="shared" si="748"/>
        <v>6</v>
      </c>
      <c r="AK1407" t="s">
        <v>94</v>
      </c>
      <c r="AL1407">
        <f t="shared" si="749"/>
        <v>8</v>
      </c>
      <c r="AM1407" t="s">
        <v>180</v>
      </c>
      <c r="AN1407">
        <f t="shared" si="750"/>
        <v>15</v>
      </c>
      <c r="AO1407" t="s">
        <v>181</v>
      </c>
      <c r="AP1407" t="s">
        <v>137</v>
      </c>
      <c r="AQ1407">
        <f t="shared" si="751"/>
        <v>5</v>
      </c>
      <c r="AR1407">
        <v>174</v>
      </c>
      <c r="AS1407" t="s">
        <v>97</v>
      </c>
      <c r="AT1407">
        <f t="shared" si="752"/>
        <v>4</v>
      </c>
      <c r="AU1407" t="s">
        <v>98</v>
      </c>
      <c r="AV1407">
        <f t="shared" si="753"/>
        <v>3</v>
      </c>
      <c r="AW1407" t="s">
        <v>99</v>
      </c>
      <c r="AX1407">
        <f t="shared" si="754"/>
        <v>6</v>
      </c>
      <c r="AY1407" t="s">
        <v>104</v>
      </c>
      <c r="AZ1407">
        <f t="shared" si="755"/>
        <v>6</v>
      </c>
      <c r="BA1407" t="s">
        <v>98</v>
      </c>
      <c r="BB1407">
        <f t="shared" si="756"/>
        <v>4</v>
      </c>
      <c r="BC1407" t="s">
        <v>97</v>
      </c>
      <c r="BD1407" t="s">
        <v>101</v>
      </c>
      <c r="BE1407">
        <f t="shared" si="757"/>
        <v>7</v>
      </c>
      <c r="BF1407">
        <v>1373</v>
      </c>
      <c r="BG1407" t="s">
        <v>102</v>
      </c>
      <c r="BH1407">
        <v>0</v>
      </c>
      <c r="BI1407">
        <v>221</v>
      </c>
      <c r="BJ1407">
        <v>1594</v>
      </c>
      <c r="BK1407" t="s">
        <v>103</v>
      </c>
      <c r="BL1407">
        <f t="shared" si="758"/>
        <v>6</v>
      </c>
      <c r="BM1407" t="s">
        <v>104</v>
      </c>
      <c r="BN1407" t="s">
        <v>105</v>
      </c>
      <c r="BO1407" t="s">
        <v>106</v>
      </c>
      <c r="BP1407">
        <f t="shared" si="759"/>
        <v>6</v>
      </c>
      <c r="BQ1407">
        <v>1646</v>
      </c>
      <c r="BR1407">
        <v>0</v>
      </c>
      <c r="BS1407">
        <v>0</v>
      </c>
      <c r="BT1407">
        <v>1646</v>
      </c>
      <c r="BU1407">
        <v>1</v>
      </c>
      <c r="BV1407">
        <v>1</v>
      </c>
      <c r="BW1407">
        <v>2</v>
      </c>
      <c r="BX1407">
        <v>0</v>
      </c>
      <c r="BY1407">
        <v>2</v>
      </c>
      <c r="BZ1407">
        <v>1</v>
      </c>
      <c r="CA1407" t="s">
        <v>97</v>
      </c>
      <c r="CB1407">
        <f t="shared" si="760"/>
        <v>5</v>
      </c>
      <c r="CC1407">
        <v>5</v>
      </c>
      <c r="CD1407" t="s">
        <v>107</v>
      </c>
      <c r="CE1407">
        <v>1</v>
      </c>
      <c r="CF1407" t="s">
        <v>97</v>
      </c>
      <c r="CG1407" t="s">
        <v>108</v>
      </c>
      <c r="CH1407">
        <f t="shared" si="761"/>
        <v>6</v>
      </c>
      <c r="CI1407">
        <v>2004</v>
      </c>
      <c r="CJ1407" t="s">
        <v>157</v>
      </c>
      <c r="CK1407">
        <f t="shared" si="762"/>
        <v>4</v>
      </c>
      <c r="CL1407">
        <v>2</v>
      </c>
      <c r="CM1407">
        <v>482</v>
      </c>
      <c r="CN1407" t="s">
        <v>98</v>
      </c>
      <c r="CO1407">
        <f t="shared" si="763"/>
        <v>4</v>
      </c>
      <c r="CP1407" t="s">
        <v>98</v>
      </c>
      <c r="CQ1407">
        <f t="shared" si="764"/>
        <v>4</v>
      </c>
      <c r="CR1407" t="s">
        <v>105</v>
      </c>
      <c r="CS1407">
        <f t="shared" si="765"/>
        <v>3</v>
      </c>
      <c r="CT1407">
        <v>128</v>
      </c>
      <c r="CU1407">
        <v>53</v>
      </c>
      <c r="CV1407">
        <v>0</v>
      </c>
      <c r="CW1407">
        <v>0</v>
      </c>
      <c r="CX1407">
        <v>155</v>
      </c>
      <c r="CY1407">
        <v>0</v>
      </c>
      <c r="CZ1407" t="s">
        <v>83</v>
      </c>
      <c r="DA1407" t="s">
        <v>83</v>
      </c>
      <c r="DB1407">
        <f t="shared" si="766"/>
        <v>5</v>
      </c>
      <c r="DC1407" t="s">
        <v>83</v>
      </c>
      <c r="DD1407">
        <v>0</v>
      </c>
      <c r="DE1407">
        <v>1</v>
      </c>
      <c r="DF1407">
        <v>2008</v>
      </c>
      <c r="DG1407">
        <f t="shared" si="769"/>
        <v>15</v>
      </c>
      <c r="DH1407" t="s">
        <v>110</v>
      </c>
      <c r="DI1407">
        <f t="shared" si="767"/>
        <v>4</v>
      </c>
      <c r="DJ1407" t="s">
        <v>111</v>
      </c>
      <c r="DK1407">
        <f t="shared" si="768"/>
        <v>5</v>
      </c>
      <c r="DL1407">
        <v>275000</v>
      </c>
    </row>
    <row r="1408" spans="1:116" x14ac:dyDescent="0.35">
      <c r="A1408">
        <v>1407</v>
      </c>
      <c r="B1408">
        <v>85</v>
      </c>
      <c r="C1408" t="s">
        <v>81</v>
      </c>
      <c r="D1408">
        <f t="shared" si="735"/>
        <v>4</v>
      </c>
      <c r="E1408">
        <v>70</v>
      </c>
      <c r="F1408">
        <v>8445</v>
      </c>
      <c r="G1408" t="s">
        <v>82</v>
      </c>
      <c r="H1408">
        <f t="shared" si="736"/>
        <v>2</v>
      </c>
      <c r="I1408" t="s">
        <v>83</v>
      </c>
      <c r="J1408" t="str">
        <f t="shared" si="737"/>
        <v/>
      </c>
      <c r="K1408" t="s">
        <v>84</v>
      </c>
      <c r="L1408">
        <f t="shared" si="738"/>
        <v>1</v>
      </c>
      <c r="M1408" t="s">
        <v>85</v>
      </c>
      <c r="N1408">
        <f t="shared" si="739"/>
        <v>2</v>
      </c>
      <c r="O1408" t="s">
        <v>86</v>
      </c>
      <c r="P1408">
        <f t="shared" si="740"/>
        <v>4</v>
      </c>
      <c r="Q1408" t="s">
        <v>122</v>
      </c>
      <c r="R1408">
        <f t="shared" si="741"/>
        <v>2</v>
      </c>
      <c r="S1408" t="s">
        <v>88</v>
      </c>
      <c r="T1408">
        <f t="shared" si="742"/>
        <v>3</v>
      </c>
      <c r="U1408" t="s">
        <v>89</v>
      </c>
      <c r="V1408">
        <f t="shared" si="743"/>
        <v>16</v>
      </c>
      <c r="W1408" t="s">
        <v>90</v>
      </c>
      <c r="X1408">
        <f t="shared" si="744"/>
        <v>7</v>
      </c>
      <c r="Y1408" t="s">
        <v>90</v>
      </c>
      <c r="Z1408">
        <f t="shared" si="745"/>
        <v>7</v>
      </c>
      <c r="AA1408" t="s">
        <v>91</v>
      </c>
      <c r="AB1408">
        <f t="shared" si="746"/>
        <v>3</v>
      </c>
      <c r="AC1408" t="s">
        <v>191</v>
      </c>
      <c r="AD1408">
        <f t="shared" si="747"/>
        <v>6</v>
      </c>
      <c r="AE1408">
        <v>5</v>
      </c>
      <c r="AF1408">
        <v>7</v>
      </c>
      <c r="AG1408">
        <v>1972</v>
      </c>
      <c r="AH1408">
        <v>2007</v>
      </c>
      <c r="AI1408" t="s">
        <v>93</v>
      </c>
      <c r="AJ1408">
        <f t="shared" si="748"/>
        <v>5</v>
      </c>
      <c r="AK1408" t="s">
        <v>94</v>
      </c>
      <c r="AL1408">
        <f t="shared" si="749"/>
        <v>8</v>
      </c>
      <c r="AM1408" t="s">
        <v>140</v>
      </c>
      <c r="AN1408">
        <f t="shared" si="750"/>
        <v>9</v>
      </c>
      <c r="AO1408" t="s">
        <v>125</v>
      </c>
      <c r="AP1408" t="s">
        <v>117</v>
      </c>
      <c r="AQ1408">
        <f t="shared" si="751"/>
        <v>2</v>
      </c>
      <c r="AR1408">
        <v>0</v>
      </c>
      <c r="AS1408" t="s">
        <v>98</v>
      </c>
      <c r="AT1408">
        <f t="shared" si="752"/>
        <v>3</v>
      </c>
      <c r="AU1408" t="s">
        <v>98</v>
      </c>
      <c r="AV1408">
        <f t="shared" si="753"/>
        <v>3</v>
      </c>
      <c r="AW1408" t="s">
        <v>118</v>
      </c>
      <c r="AX1408">
        <f t="shared" si="754"/>
        <v>2</v>
      </c>
      <c r="AY1408" t="s">
        <v>97</v>
      </c>
      <c r="AZ1408">
        <f t="shared" si="755"/>
        <v>5</v>
      </c>
      <c r="BA1408" t="s">
        <v>98</v>
      </c>
      <c r="BB1408">
        <f t="shared" si="756"/>
        <v>4</v>
      </c>
      <c r="BC1408" t="s">
        <v>130</v>
      </c>
      <c r="BD1408" t="s">
        <v>101</v>
      </c>
      <c r="BE1408">
        <f t="shared" si="757"/>
        <v>7</v>
      </c>
      <c r="BF1408">
        <v>656</v>
      </c>
      <c r="BG1408" t="s">
        <v>102</v>
      </c>
      <c r="BH1408">
        <v>0</v>
      </c>
      <c r="BI1408">
        <v>112</v>
      </c>
      <c r="BJ1408">
        <v>768</v>
      </c>
      <c r="BK1408" t="s">
        <v>103</v>
      </c>
      <c r="BL1408">
        <f t="shared" si="758"/>
        <v>6</v>
      </c>
      <c r="BM1408" t="s">
        <v>98</v>
      </c>
      <c r="BN1408" t="s">
        <v>105</v>
      </c>
      <c r="BO1408" t="s">
        <v>106</v>
      </c>
      <c r="BP1408">
        <f t="shared" si="759"/>
        <v>6</v>
      </c>
      <c r="BQ1408">
        <v>768</v>
      </c>
      <c r="BR1408">
        <v>0</v>
      </c>
      <c r="BS1408">
        <v>0</v>
      </c>
      <c r="BT1408">
        <v>768</v>
      </c>
      <c r="BU1408">
        <v>1</v>
      </c>
      <c r="BV1408">
        <v>0</v>
      </c>
      <c r="BW1408">
        <v>1</v>
      </c>
      <c r="BX1408">
        <v>0</v>
      </c>
      <c r="BY1408">
        <v>2</v>
      </c>
      <c r="BZ1408">
        <v>1</v>
      </c>
      <c r="CA1408" t="s">
        <v>98</v>
      </c>
      <c r="CB1408">
        <f t="shared" si="760"/>
        <v>4</v>
      </c>
      <c r="CC1408">
        <v>5</v>
      </c>
      <c r="CD1408" t="s">
        <v>107</v>
      </c>
      <c r="CE1408">
        <v>0</v>
      </c>
      <c r="CF1408" t="s">
        <v>83</v>
      </c>
      <c r="CG1408" t="s">
        <v>127</v>
      </c>
      <c r="CH1408">
        <f t="shared" si="761"/>
        <v>5</v>
      </c>
      <c r="CI1408">
        <v>1988</v>
      </c>
      <c r="CJ1408" t="s">
        <v>102</v>
      </c>
      <c r="CK1408">
        <f t="shared" si="762"/>
        <v>2</v>
      </c>
      <c r="CL1408">
        <v>2</v>
      </c>
      <c r="CM1408">
        <v>396</v>
      </c>
      <c r="CN1408" t="s">
        <v>98</v>
      </c>
      <c r="CO1408">
        <f t="shared" si="763"/>
        <v>4</v>
      </c>
      <c r="CP1408" t="s">
        <v>98</v>
      </c>
      <c r="CQ1408">
        <f t="shared" si="764"/>
        <v>4</v>
      </c>
      <c r="CR1408" t="s">
        <v>105</v>
      </c>
      <c r="CS1408">
        <f t="shared" si="765"/>
        <v>3</v>
      </c>
      <c r="CT1408">
        <v>58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 t="s">
        <v>83</v>
      </c>
      <c r="DA1408" t="s">
        <v>134</v>
      </c>
      <c r="DB1408">
        <f t="shared" si="766"/>
        <v>3</v>
      </c>
      <c r="DC1408" t="s">
        <v>83</v>
      </c>
      <c r="DD1408">
        <v>0</v>
      </c>
      <c r="DE1408">
        <v>3</v>
      </c>
      <c r="DF1408">
        <v>2009</v>
      </c>
      <c r="DG1408">
        <f t="shared" si="769"/>
        <v>14</v>
      </c>
      <c r="DH1408" t="s">
        <v>110</v>
      </c>
      <c r="DI1408">
        <f t="shared" si="767"/>
        <v>4</v>
      </c>
      <c r="DJ1408" t="s">
        <v>111</v>
      </c>
      <c r="DK1408">
        <f t="shared" si="768"/>
        <v>5</v>
      </c>
      <c r="DL1408">
        <v>133000</v>
      </c>
    </row>
    <row r="1409" spans="1:116" x14ac:dyDescent="0.35">
      <c r="A1409">
        <v>1408</v>
      </c>
      <c r="B1409">
        <v>20</v>
      </c>
      <c r="C1409" t="s">
        <v>81</v>
      </c>
      <c r="D1409">
        <f t="shared" si="735"/>
        <v>4</v>
      </c>
      <c r="E1409" t="s">
        <v>83</v>
      </c>
      <c r="F1409">
        <v>8780</v>
      </c>
      <c r="G1409" t="s">
        <v>82</v>
      </c>
      <c r="H1409">
        <f t="shared" si="736"/>
        <v>2</v>
      </c>
      <c r="I1409" t="s">
        <v>83</v>
      </c>
      <c r="J1409" t="str">
        <f t="shared" si="737"/>
        <v/>
      </c>
      <c r="K1409" t="s">
        <v>120</v>
      </c>
      <c r="L1409">
        <f t="shared" si="738"/>
        <v>2</v>
      </c>
      <c r="M1409" t="s">
        <v>85</v>
      </c>
      <c r="N1409">
        <f t="shared" si="739"/>
        <v>2</v>
      </c>
      <c r="O1409" t="s">
        <v>86</v>
      </c>
      <c r="P1409">
        <f t="shared" si="740"/>
        <v>4</v>
      </c>
      <c r="Q1409" t="s">
        <v>122</v>
      </c>
      <c r="R1409">
        <f t="shared" si="741"/>
        <v>2</v>
      </c>
      <c r="S1409" t="s">
        <v>88</v>
      </c>
      <c r="T1409">
        <f t="shared" si="742"/>
        <v>3</v>
      </c>
      <c r="U1409" t="s">
        <v>131</v>
      </c>
      <c r="V1409">
        <f t="shared" si="743"/>
        <v>6</v>
      </c>
      <c r="W1409" t="s">
        <v>90</v>
      </c>
      <c r="X1409">
        <f t="shared" si="744"/>
        <v>7</v>
      </c>
      <c r="Y1409" t="s">
        <v>90</v>
      </c>
      <c r="Z1409">
        <f t="shared" si="745"/>
        <v>7</v>
      </c>
      <c r="AA1409" t="s">
        <v>91</v>
      </c>
      <c r="AB1409">
        <f t="shared" si="746"/>
        <v>3</v>
      </c>
      <c r="AC1409" t="s">
        <v>115</v>
      </c>
      <c r="AD1409">
        <f t="shared" si="747"/>
        <v>4</v>
      </c>
      <c r="AE1409">
        <v>5</v>
      </c>
      <c r="AF1409">
        <v>5</v>
      </c>
      <c r="AG1409">
        <v>1985</v>
      </c>
      <c r="AH1409">
        <v>1985</v>
      </c>
      <c r="AI1409" t="s">
        <v>93</v>
      </c>
      <c r="AJ1409">
        <f t="shared" si="748"/>
        <v>5</v>
      </c>
      <c r="AK1409" t="s">
        <v>94</v>
      </c>
      <c r="AL1409">
        <f t="shared" si="749"/>
        <v>8</v>
      </c>
      <c r="AM1409" t="s">
        <v>140</v>
      </c>
      <c r="AN1409">
        <f t="shared" si="750"/>
        <v>9</v>
      </c>
      <c r="AO1409" t="s">
        <v>161</v>
      </c>
      <c r="AP1409" t="s">
        <v>117</v>
      </c>
      <c r="AQ1409">
        <f t="shared" si="751"/>
        <v>2</v>
      </c>
      <c r="AR1409">
        <v>0</v>
      </c>
      <c r="AS1409" t="s">
        <v>98</v>
      </c>
      <c r="AT1409">
        <f t="shared" si="752"/>
        <v>3</v>
      </c>
      <c r="AU1409" t="s">
        <v>98</v>
      </c>
      <c r="AV1409">
        <f t="shared" si="753"/>
        <v>3</v>
      </c>
      <c r="AW1409" t="s">
        <v>118</v>
      </c>
      <c r="AX1409">
        <f t="shared" si="754"/>
        <v>2</v>
      </c>
      <c r="AY1409" t="s">
        <v>98</v>
      </c>
      <c r="AZ1409">
        <f t="shared" si="755"/>
        <v>4</v>
      </c>
      <c r="BA1409" t="s">
        <v>98</v>
      </c>
      <c r="BB1409">
        <f t="shared" si="756"/>
        <v>4</v>
      </c>
      <c r="BC1409" t="s">
        <v>100</v>
      </c>
      <c r="BD1409" t="s">
        <v>119</v>
      </c>
      <c r="BE1409">
        <f t="shared" si="757"/>
        <v>4</v>
      </c>
      <c r="BF1409">
        <v>625</v>
      </c>
      <c r="BG1409" t="s">
        <v>102</v>
      </c>
      <c r="BH1409">
        <v>0</v>
      </c>
      <c r="BI1409">
        <v>208</v>
      </c>
      <c r="BJ1409">
        <v>833</v>
      </c>
      <c r="BK1409" t="s">
        <v>103</v>
      </c>
      <c r="BL1409">
        <f t="shared" si="758"/>
        <v>6</v>
      </c>
      <c r="BM1409" t="s">
        <v>104</v>
      </c>
      <c r="BN1409" t="s">
        <v>105</v>
      </c>
      <c r="BO1409" t="s">
        <v>106</v>
      </c>
      <c r="BP1409">
        <f t="shared" si="759"/>
        <v>6</v>
      </c>
      <c r="BQ1409">
        <v>833</v>
      </c>
      <c r="BR1409">
        <v>0</v>
      </c>
      <c r="BS1409">
        <v>0</v>
      </c>
      <c r="BT1409">
        <v>833</v>
      </c>
      <c r="BU1409">
        <v>1</v>
      </c>
      <c r="BV1409">
        <v>0</v>
      </c>
      <c r="BW1409">
        <v>1</v>
      </c>
      <c r="BX1409">
        <v>0</v>
      </c>
      <c r="BY1409">
        <v>3</v>
      </c>
      <c r="BZ1409">
        <v>1</v>
      </c>
      <c r="CA1409" t="s">
        <v>98</v>
      </c>
      <c r="CB1409">
        <f t="shared" si="760"/>
        <v>4</v>
      </c>
      <c r="CC1409">
        <v>5</v>
      </c>
      <c r="CD1409" t="s">
        <v>107</v>
      </c>
      <c r="CE1409">
        <v>0</v>
      </c>
      <c r="CF1409" t="s">
        <v>83</v>
      </c>
      <c r="CG1409" t="s">
        <v>83</v>
      </c>
      <c r="CH1409">
        <f t="shared" si="761"/>
        <v>3</v>
      </c>
      <c r="CI1409" t="s">
        <v>83</v>
      </c>
      <c r="CJ1409" t="s">
        <v>83</v>
      </c>
      <c r="CK1409">
        <f t="shared" si="762"/>
        <v>1</v>
      </c>
      <c r="CL1409">
        <v>0</v>
      </c>
      <c r="CM1409">
        <v>0</v>
      </c>
      <c r="CN1409" t="s">
        <v>83</v>
      </c>
      <c r="CO1409">
        <f t="shared" si="763"/>
        <v>1</v>
      </c>
      <c r="CP1409" t="s">
        <v>83</v>
      </c>
      <c r="CQ1409">
        <f t="shared" si="764"/>
        <v>1</v>
      </c>
      <c r="CR1409" t="s">
        <v>105</v>
      </c>
      <c r="CS1409">
        <f t="shared" si="765"/>
        <v>3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 t="s">
        <v>83</v>
      </c>
      <c r="DA1409" t="s">
        <v>134</v>
      </c>
      <c r="DB1409">
        <f t="shared" si="766"/>
        <v>3</v>
      </c>
      <c r="DC1409" t="s">
        <v>83</v>
      </c>
      <c r="DD1409">
        <v>0</v>
      </c>
      <c r="DE1409">
        <v>3</v>
      </c>
      <c r="DF1409">
        <v>2009</v>
      </c>
      <c r="DG1409">
        <f t="shared" si="769"/>
        <v>14</v>
      </c>
      <c r="DH1409" t="s">
        <v>110</v>
      </c>
      <c r="DI1409">
        <f t="shared" si="767"/>
        <v>4</v>
      </c>
      <c r="DJ1409" t="s">
        <v>111</v>
      </c>
      <c r="DK1409">
        <f t="shared" si="768"/>
        <v>5</v>
      </c>
      <c r="DL1409">
        <v>112000</v>
      </c>
    </row>
    <row r="1410" spans="1:116" x14ac:dyDescent="0.35">
      <c r="A1410">
        <v>1409</v>
      </c>
      <c r="B1410">
        <v>70</v>
      </c>
      <c r="C1410" t="s">
        <v>142</v>
      </c>
      <c r="D1410">
        <f t="shared" ref="D1410:D1461" si="770">VLOOKUP($C1410,MSZoning,2,0)</f>
        <v>2</v>
      </c>
      <c r="E1410">
        <v>60</v>
      </c>
      <c r="F1410">
        <v>7740</v>
      </c>
      <c r="G1410" t="s">
        <v>82</v>
      </c>
      <c r="H1410">
        <f t="shared" ref="H1410:H1461" si="771">VLOOKUP(G1410,Street,2,0)</f>
        <v>2</v>
      </c>
      <c r="I1410" t="s">
        <v>83</v>
      </c>
      <c r="J1410" t="str">
        <f t="shared" ref="J1410:J1461" si="772">IFERROR(VLOOKUP(I1410,Alley,2,0),"")</f>
        <v/>
      </c>
      <c r="K1410" t="s">
        <v>84</v>
      </c>
      <c r="L1410">
        <f t="shared" ref="L1410:L1461" si="773">VLOOKUP(K1410,LotShape,2,0)</f>
        <v>1</v>
      </c>
      <c r="M1410" t="s">
        <v>85</v>
      </c>
      <c r="N1410">
        <f t="shared" ref="N1410:N1461" si="774">VLOOKUP(M1410,LandContour,2,0)</f>
        <v>2</v>
      </c>
      <c r="O1410" t="s">
        <v>86</v>
      </c>
      <c r="P1410">
        <f t="shared" ref="P1410:P1461" si="775">VLOOKUP(O1410,Utilities,2,0)</f>
        <v>4</v>
      </c>
      <c r="Q1410" t="s">
        <v>87</v>
      </c>
      <c r="R1410">
        <f t="shared" ref="R1410:R1461" si="776">VLOOKUP(Q1410,LotConfig,2,0)</f>
        <v>4</v>
      </c>
      <c r="S1410" t="s">
        <v>88</v>
      </c>
      <c r="T1410">
        <f t="shared" ref="T1410:T1461" si="777">VLOOKUP(S1410,LandSlope,2,0)</f>
        <v>3</v>
      </c>
      <c r="U1410" t="s">
        <v>143</v>
      </c>
      <c r="V1410">
        <f t="shared" ref="V1410:V1461" si="778">VLOOKUP(U1410,Neighborhood,2,0)</f>
        <v>9</v>
      </c>
      <c r="W1410" t="s">
        <v>90</v>
      </c>
      <c r="X1410">
        <f t="shared" ref="X1410:X1461" si="779">VLOOKUP(W1410,Condition1,2,0)</f>
        <v>7</v>
      </c>
      <c r="Y1410" t="s">
        <v>90</v>
      </c>
      <c r="Z1410">
        <f t="shared" ref="Z1410:Z1461" si="780">VLOOKUP(Y1410,Condition2,2,0)</f>
        <v>7</v>
      </c>
      <c r="AA1410" t="s">
        <v>91</v>
      </c>
      <c r="AB1410">
        <f t="shared" ref="AB1410:AB1461" si="781">VLOOKUP(AA1410,BldgType,2,0)</f>
        <v>3</v>
      </c>
      <c r="AC1410" t="s">
        <v>92</v>
      </c>
      <c r="AD1410">
        <f t="shared" ref="AD1410:AD1461" si="782">VLOOKUP(AC1410,HouseStyle,2,0)</f>
        <v>8</v>
      </c>
      <c r="AE1410">
        <v>4</v>
      </c>
      <c r="AF1410">
        <v>7</v>
      </c>
      <c r="AG1410">
        <v>1910</v>
      </c>
      <c r="AH1410">
        <v>1950</v>
      </c>
      <c r="AI1410" t="s">
        <v>93</v>
      </c>
      <c r="AJ1410">
        <f t="shared" ref="AJ1410:AJ1461" si="783">VLOOKUP(AI1410,RoofStyle,2,0)</f>
        <v>5</v>
      </c>
      <c r="AK1410" t="s">
        <v>94</v>
      </c>
      <c r="AL1410">
        <f t="shared" ref="AL1410:AL1461" si="784">VLOOKUP(AK1410,RoofMatl,2,0)</f>
        <v>8</v>
      </c>
      <c r="AM1410" t="s">
        <v>95</v>
      </c>
      <c r="AN1410">
        <f t="shared" ref="AN1410:AN1461" si="785">VLOOKUP(AM1410,Exterior1st,2,0)</f>
        <v>14</v>
      </c>
      <c r="AO1410" t="s">
        <v>95</v>
      </c>
      <c r="AP1410" t="s">
        <v>117</v>
      </c>
      <c r="AQ1410">
        <f t="shared" ref="AQ1410:AQ1461" si="786">VLOOKUP(AP1410,MasVnrType,2,0)</f>
        <v>2</v>
      </c>
      <c r="AR1410">
        <v>0</v>
      </c>
      <c r="AS1410" t="s">
        <v>98</v>
      </c>
      <c r="AT1410">
        <f t="shared" ref="AT1410:AT1461" si="787">VLOOKUP(AS1410,ExterQual,2,0)</f>
        <v>3</v>
      </c>
      <c r="AU1410" t="s">
        <v>98</v>
      </c>
      <c r="AV1410">
        <f t="shared" ref="AV1410:AV1461" si="788">VLOOKUP(AU1410,ExterCond,2,0)</f>
        <v>3</v>
      </c>
      <c r="AW1410" t="s">
        <v>118</v>
      </c>
      <c r="AX1410">
        <f t="shared" ref="AX1410:AX1461" si="789">VLOOKUP(AW1410,Foundation,2,0)</f>
        <v>2</v>
      </c>
      <c r="AY1410" t="s">
        <v>147</v>
      </c>
      <c r="AZ1410">
        <f t="shared" ref="AZ1410:AZ1461" si="790">VLOOKUP(AY1410,BsmtQual,2,0)</f>
        <v>3</v>
      </c>
      <c r="BA1410" t="s">
        <v>98</v>
      </c>
      <c r="BB1410">
        <f t="shared" ref="BB1410:BB1461" si="791">VLOOKUP(BA1410,BsmtCond,2,0)</f>
        <v>4</v>
      </c>
      <c r="BC1410" t="s">
        <v>100</v>
      </c>
      <c r="BD1410" t="s">
        <v>102</v>
      </c>
      <c r="BE1410">
        <f t="shared" ref="BE1410:BE1461" si="792">VLOOKUP(BD1410,BsmtFinType1,2,0)</f>
        <v>6</v>
      </c>
      <c r="BF1410">
        <v>0</v>
      </c>
      <c r="BG1410" t="s">
        <v>102</v>
      </c>
      <c r="BH1410">
        <v>0</v>
      </c>
      <c r="BI1410">
        <v>622</v>
      </c>
      <c r="BJ1410">
        <v>622</v>
      </c>
      <c r="BK1410" t="s">
        <v>103</v>
      </c>
      <c r="BL1410">
        <f t="shared" ref="BL1410:BL1461" si="793">VLOOKUP(BK1410,Heating,2,0)</f>
        <v>6</v>
      </c>
      <c r="BM1410" t="s">
        <v>97</v>
      </c>
      <c r="BN1410" t="s">
        <v>105</v>
      </c>
      <c r="BO1410" t="s">
        <v>106</v>
      </c>
      <c r="BP1410">
        <f t="shared" ref="BP1410:BP1461" si="794">VLOOKUP(BO1410,Electrical,2,0)</f>
        <v>6</v>
      </c>
      <c r="BQ1410">
        <v>741</v>
      </c>
      <c r="BR1410">
        <v>622</v>
      </c>
      <c r="BS1410">
        <v>0</v>
      </c>
      <c r="BT1410">
        <v>1363</v>
      </c>
      <c r="BU1410">
        <v>0</v>
      </c>
      <c r="BV1410">
        <v>0</v>
      </c>
      <c r="BW1410">
        <v>1</v>
      </c>
      <c r="BX1410">
        <v>0</v>
      </c>
      <c r="BY1410">
        <v>3</v>
      </c>
      <c r="BZ1410">
        <v>1</v>
      </c>
      <c r="CA1410" t="s">
        <v>98</v>
      </c>
      <c r="CB1410">
        <f t="shared" ref="CB1410:CB1461" si="795">VLOOKUP(CA1410,BsmtQual,2,0)</f>
        <v>4</v>
      </c>
      <c r="CC1410">
        <v>6</v>
      </c>
      <c r="CD1410" t="s">
        <v>107</v>
      </c>
      <c r="CE1410">
        <v>0</v>
      </c>
      <c r="CF1410" t="s">
        <v>83</v>
      </c>
      <c r="CG1410" t="s">
        <v>127</v>
      </c>
      <c r="CH1410">
        <f t="shared" ref="CH1410:CH1461" si="796">VLOOKUP(CG1410,GarageType,2,0)</f>
        <v>5</v>
      </c>
      <c r="CI1410">
        <v>1966</v>
      </c>
      <c r="CJ1410" t="s">
        <v>102</v>
      </c>
      <c r="CK1410">
        <f t="shared" ref="CK1410:CK1461" si="797">VLOOKUP(CJ1410,GarageFinish,2,0)</f>
        <v>2</v>
      </c>
      <c r="CL1410">
        <v>2</v>
      </c>
      <c r="CM1410">
        <v>528</v>
      </c>
      <c r="CN1410" t="s">
        <v>98</v>
      </c>
      <c r="CO1410">
        <f t="shared" ref="CO1410:CO1461" si="798">VLOOKUP(CN1410,BsmtQual,2,0)</f>
        <v>4</v>
      </c>
      <c r="CP1410" t="s">
        <v>98</v>
      </c>
      <c r="CQ1410">
        <f t="shared" ref="CQ1410:CQ1461" si="799">VLOOKUP(CP1410,BsmtQual,2,0)</f>
        <v>4</v>
      </c>
      <c r="CR1410" t="s">
        <v>105</v>
      </c>
      <c r="CS1410">
        <f t="shared" ref="CS1410:CS1461" si="800">VLOOKUP(CR1410,PavedDrive,2,0)</f>
        <v>3</v>
      </c>
      <c r="CT1410">
        <v>0</v>
      </c>
      <c r="CU1410">
        <v>0</v>
      </c>
      <c r="CV1410">
        <v>0</v>
      </c>
      <c r="CW1410">
        <v>0</v>
      </c>
      <c r="CX1410">
        <v>168</v>
      </c>
      <c r="CY1410">
        <v>0</v>
      </c>
      <c r="CZ1410" t="s">
        <v>83</v>
      </c>
      <c r="DA1410" t="s">
        <v>83</v>
      </c>
      <c r="DB1410">
        <f t="shared" ref="DB1410:DB1461" si="801">VLOOKUP(DA1410,Fence,2,0)</f>
        <v>5</v>
      </c>
      <c r="DC1410" t="s">
        <v>83</v>
      </c>
      <c r="DD1410">
        <v>0</v>
      </c>
      <c r="DE1410">
        <v>6</v>
      </c>
      <c r="DF1410">
        <v>2010</v>
      </c>
      <c r="DG1410">
        <f t="shared" si="769"/>
        <v>13</v>
      </c>
      <c r="DH1410" t="s">
        <v>110</v>
      </c>
      <c r="DI1410">
        <f t="shared" ref="DI1410:DI1461" si="802">VLOOKUP(DH1410,SaleType,2,0)</f>
        <v>4</v>
      </c>
      <c r="DJ1410" t="s">
        <v>111</v>
      </c>
      <c r="DK1410">
        <f t="shared" ref="DK1410:DK1461" si="803">VLOOKUP(DJ1410,SaleCondition,2,0)</f>
        <v>5</v>
      </c>
      <c r="DL1410">
        <v>125500</v>
      </c>
    </row>
    <row r="1411" spans="1:116" x14ac:dyDescent="0.35">
      <c r="A1411">
        <v>1410</v>
      </c>
      <c r="B1411">
        <v>60</v>
      </c>
      <c r="C1411" t="s">
        <v>81</v>
      </c>
      <c r="D1411">
        <f t="shared" si="770"/>
        <v>4</v>
      </c>
      <c r="E1411">
        <v>46</v>
      </c>
      <c r="F1411">
        <v>20544</v>
      </c>
      <c r="G1411" t="s">
        <v>82</v>
      </c>
      <c r="H1411">
        <f t="shared" si="771"/>
        <v>2</v>
      </c>
      <c r="I1411" t="s">
        <v>83</v>
      </c>
      <c r="J1411" t="str">
        <f t="shared" si="772"/>
        <v/>
      </c>
      <c r="K1411" t="s">
        <v>120</v>
      </c>
      <c r="L1411">
        <f t="shared" si="773"/>
        <v>2</v>
      </c>
      <c r="M1411" t="s">
        <v>85</v>
      </c>
      <c r="N1411">
        <f t="shared" si="774"/>
        <v>2</v>
      </c>
      <c r="O1411" t="s">
        <v>86</v>
      </c>
      <c r="P1411">
        <f t="shared" si="775"/>
        <v>4</v>
      </c>
      <c r="Q1411" t="s">
        <v>166</v>
      </c>
      <c r="R1411">
        <f t="shared" si="776"/>
        <v>1</v>
      </c>
      <c r="S1411" t="s">
        <v>88</v>
      </c>
      <c r="T1411">
        <f t="shared" si="777"/>
        <v>3</v>
      </c>
      <c r="U1411" t="s">
        <v>138</v>
      </c>
      <c r="V1411">
        <f t="shared" si="778"/>
        <v>10</v>
      </c>
      <c r="W1411" t="s">
        <v>90</v>
      </c>
      <c r="X1411">
        <f t="shared" si="779"/>
        <v>7</v>
      </c>
      <c r="Y1411" t="s">
        <v>90</v>
      </c>
      <c r="Z1411">
        <f t="shared" si="780"/>
        <v>7</v>
      </c>
      <c r="AA1411" t="s">
        <v>91</v>
      </c>
      <c r="AB1411">
        <f t="shared" si="781"/>
        <v>3</v>
      </c>
      <c r="AC1411" t="s">
        <v>92</v>
      </c>
      <c r="AD1411">
        <f t="shared" si="782"/>
        <v>8</v>
      </c>
      <c r="AE1411">
        <v>7</v>
      </c>
      <c r="AF1411">
        <v>6</v>
      </c>
      <c r="AG1411">
        <v>1986</v>
      </c>
      <c r="AH1411">
        <v>1991</v>
      </c>
      <c r="AI1411" t="s">
        <v>93</v>
      </c>
      <c r="AJ1411">
        <f t="shared" si="783"/>
        <v>5</v>
      </c>
      <c r="AK1411" t="s">
        <v>94</v>
      </c>
      <c r="AL1411">
        <f t="shared" si="784"/>
        <v>8</v>
      </c>
      <c r="AM1411" t="s">
        <v>161</v>
      </c>
      <c r="AN1411">
        <f t="shared" si="785"/>
        <v>3</v>
      </c>
      <c r="AO1411" t="s">
        <v>161</v>
      </c>
      <c r="AP1411" t="s">
        <v>96</v>
      </c>
      <c r="AQ1411">
        <f t="shared" si="786"/>
        <v>4</v>
      </c>
      <c r="AR1411">
        <v>123</v>
      </c>
      <c r="AS1411" t="s">
        <v>98</v>
      </c>
      <c r="AT1411">
        <f t="shared" si="787"/>
        <v>3</v>
      </c>
      <c r="AU1411" t="s">
        <v>97</v>
      </c>
      <c r="AV1411">
        <f t="shared" si="788"/>
        <v>4</v>
      </c>
      <c r="AW1411" t="s">
        <v>118</v>
      </c>
      <c r="AX1411">
        <f t="shared" si="789"/>
        <v>2</v>
      </c>
      <c r="AY1411" t="s">
        <v>97</v>
      </c>
      <c r="AZ1411">
        <f t="shared" si="790"/>
        <v>5</v>
      </c>
      <c r="BA1411" t="s">
        <v>98</v>
      </c>
      <c r="BB1411">
        <f t="shared" si="791"/>
        <v>4</v>
      </c>
      <c r="BC1411" t="s">
        <v>100</v>
      </c>
      <c r="BD1411" t="s">
        <v>102</v>
      </c>
      <c r="BE1411">
        <f t="shared" si="792"/>
        <v>6</v>
      </c>
      <c r="BF1411">
        <v>0</v>
      </c>
      <c r="BG1411" t="s">
        <v>102</v>
      </c>
      <c r="BH1411">
        <v>0</v>
      </c>
      <c r="BI1411">
        <v>791</v>
      </c>
      <c r="BJ1411">
        <v>791</v>
      </c>
      <c r="BK1411" t="s">
        <v>103</v>
      </c>
      <c r="BL1411">
        <f t="shared" si="793"/>
        <v>6</v>
      </c>
      <c r="BM1411" t="s">
        <v>97</v>
      </c>
      <c r="BN1411" t="s">
        <v>105</v>
      </c>
      <c r="BO1411" t="s">
        <v>106</v>
      </c>
      <c r="BP1411">
        <f t="shared" si="794"/>
        <v>6</v>
      </c>
      <c r="BQ1411">
        <v>1236</v>
      </c>
      <c r="BR1411">
        <v>857</v>
      </c>
      <c r="BS1411">
        <v>0</v>
      </c>
      <c r="BT1411">
        <v>2093</v>
      </c>
      <c r="BU1411">
        <v>0</v>
      </c>
      <c r="BV1411">
        <v>0</v>
      </c>
      <c r="BW1411">
        <v>2</v>
      </c>
      <c r="BX1411">
        <v>1</v>
      </c>
      <c r="BY1411">
        <v>3</v>
      </c>
      <c r="BZ1411">
        <v>1</v>
      </c>
      <c r="CA1411" t="s">
        <v>98</v>
      </c>
      <c r="CB1411">
        <f t="shared" si="795"/>
        <v>4</v>
      </c>
      <c r="CC1411">
        <v>7</v>
      </c>
      <c r="CD1411" t="s">
        <v>107</v>
      </c>
      <c r="CE1411">
        <v>1</v>
      </c>
      <c r="CF1411" t="s">
        <v>98</v>
      </c>
      <c r="CG1411" t="s">
        <v>108</v>
      </c>
      <c r="CH1411">
        <f t="shared" si="796"/>
        <v>6</v>
      </c>
      <c r="CI1411">
        <v>1986</v>
      </c>
      <c r="CJ1411" t="s">
        <v>157</v>
      </c>
      <c r="CK1411">
        <f t="shared" si="797"/>
        <v>4</v>
      </c>
      <c r="CL1411">
        <v>2</v>
      </c>
      <c r="CM1411">
        <v>542</v>
      </c>
      <c r="CN1411" t="s">
        <v>98</v>
      </c>
      <c r="CO1411">
        <f t="shared" si="798"/>
        <v>4</v>
      </c>
      <c r="CP1411" t="s">
        <v>98</v>
      </c>
      <c r="CQ1411">
        <f t="shared" si="799"/>
        <v>4</v>
      </c>
      <c r="CR1411" t="s">
        <v>105</v>
      </c>
      <c r="CS1411">
        <f t="shared" si="800"/>
        <v>3</v>
      </c>
      <c r="CT1411">
        <v>364</v>
      </c>
      <c r="CU1411">
        <v>63</v>
      </c>
      <c r="CV1411">
        <v>0</v>
      </c>
      <c r="CW1411">
        <v>0</v>
      </c>
      <c r="CX1411">
        <v>0</v>
      </c>
      <c r="CY1411">
        <v>0</v>
      </c>
      <c r="CZ1411" t="s">
        <v>83</v>
      </c>
      <c r="DA1411" t="s">
        <v>134</v>
      </c>
      <c r="DB1411">
        <f t="shared" si="801"/>
        <v>3</v>
      </c>
      <c r="DC1411" t="s">
        <v>83</v>
      </c>
      <c r="DD1411">
        <v>0</v>
      </c>
      <c r="DE1411">
        <v>11</v>
      </c>
      <c r="DF1411">
        <v>2008</v>
      </c>
      <c r="DG1411">
        <f t="shared" ref="DG1411:DG1461" si="804">2023-DF1411</f>
        <v>15</v>
      </c>
      <c r="DH1411" t="s">
        <v>110</v>
      </c>
      <c r="DI1411">
        <f t="shared" si="802"/>
        <v>4</v>
      </c>
      <c r="DJ1411" t="s">
        <v>111</v>
      </c>
      <c r="DK1411">
        <f t="shared" si="803"/>
        <v>5</v>
      </c>
      <c r="DL1411">
        <v>215000</v>
      </c>
    </row>
    <row r="1412" spans="1:116" x14ac:dyDescent="0.35">
      <c r="A1412">
        <v>1411</v>
      </c>
      <c r="B1412">
        <v>60</v>
      </c>
      <c r="C1412" t="s">
        <v>81</v>
      </c>
      <c r="D1412">
        <f t="shared" si="770"/>
        <v>4</v>
      </c>
      <c r="E1412">
        <v>79</v>
      </c>
      <c r="F1412">
        <v>12420</v>
      </c>
      <c r="G1412" t="s">
        <v>82</v>
      </c>
      <c r="H1412">
        <f t="shared" si="771"/>
        <v>2</v>
      </c>
      <c r="I1412" t="s">
        <v>83</v>
      </c>
      <c r="J1412" t="str">
        <f t="shared" si="772"/>
        <v/>
      </c>
      <c r="K1412" t="s">
        <v>84</v>
      </c>
      <c r="L1412">
        <f t="shared" si="773"/>
        <v>1</v>
      </c>
      <c r="M1412" t="s">
        <v>85</v>
      </c>
      <c r="N1412">
        <f t="shared" si="774"/>
        <v>2</v>
      </c>
      <c r="O1412" t="s">
        <v>86</v>
      </c>
      <c r="P1412">
        <f t="shared" si="775"/>
        <v>4</v>
      </c>
      <c r="Q1412" t="s">
        <v>87</v>
      </c>
      <c r="R1412">
        <f t="shared" si="776"/>
        <v>4</v>
      </c>
      <c r="S1412" t="s">
        <v>88</v>
      </c>
      <c r="T1412">
        <f t="shared" si="777"/>
        <v>3</v>
      </c>
      <c r="U1412" t="s">
        <v>89</v>
      </c>
      <c r="V1412">
        <f t="shared" si="778"/>
        <v>16</v>
      </c>
      <c r="W1412" t="s">
        <v>90</v>
      </c>
      <c r="X1412">
        <f t="shared" si="779"/>
        <v>7</v>
      </c>
      <c r="Y1412" t="s">
        <v>90</v>
      </c>
      <c r="Z1412">
        <f t="shared" si="780"/>
        <v>7</v>
      </c>
      <c r="AA1412" t="s">
        <v>91</v>
      </c>
      <c r="AB1412">
        <f t="shared" si="781"/>
        <v>3</v>
      </c>
      <c r="AC1412" t="s">
        <v>92</v>
      </c>
      <c r="AD1412">
        <f t="shared" si="782"/>
        <v>8</v>
      </c>
      <c r="AE1412">
        <v>7</v>
      </c>
      <c r="AF1412">
        <v>5</v>
      </c>
      <c r="AG1412">
        <v>2001</v>
      </c>
      <c r="AH1412">
        <v>2001</v>
      </c>
      <c r="AI1412" t="s">
        <v>93</v>
      </c>
      <c r="AJ1412">
        <f t="shared" si="783"/>
        <v>5</v>
      </c>
      <c r="AK1412" t="s">
        <v>94</v>
      </c>
      <c r="AL1412">
        <f t="shared" si="784"/>
        <v>8</v>
      </c>
      <c r="AM1412" t="s">
        <v>95</v>
      </c>
      <c r="AN1412">
        <f t="shared" si="785"/>
        <v>14</v>
      </c>
      <c r="AO1412" t="s">
        <v>95</v>
      </c>
      <c r="AP1412" t="s">
        <v>117</v>
      </c>
      <c r="AQ1412">
        <f t="shared" si="786"/>
        <v>2</v>
      </c>
      <c r="AR1412">
        <v>0</v>
      </c>
      <c r="AS1412" t="s">
        <v>97</v>
      </c>
      <c r="AT1412">
        <f t="shared" si="787"/>
        <v>4</v>
      </c>
      <c r="AU1412" t="s">
        <v>98</v>
      </c>
      <c r="AV1412">
        <f t="shared" si="788"/>
        <v>3</v>
      </c>
      <c r="AW1412" t="s">
        <v>99</v>
      </c>
      <c r="AX1412">
        <f t="shared" si="789"/>
        <v>6</v>
      </c>
      <c r="AY1412" t="s">
        <v>97</v>
      </c>
      <c r="AZ1412">
        <f t="shared" si="790"/>
        <v>5</v>
      </c>
      <c r="BA1412" t="s">
        <v>98</v>
      </c>
      <c r="BB1412">
        <f t="shared" si="791"/>
        <v>4</v>
      </c>
      <c r="BC1412" t="s">
        <v>100</v>
      </c>
      <c r="BD1412" t="s">
        <v>101</v>
      </c>
      <c r="BE1412">
        <f t="shared" si="792"/>
        <v>7</v>
      </c>
      <c r="BF1412">
        <v>666</v>
      </c>
      <c r="BG1412" t="s">
        <v>102</v>
      </c>
      <c r="BH1412">
        <v>0</v>
      </c>
      <c r="BI1412">
        <v>278</v>
      </c>
      <c r="BJ1412">
        <v>944</v>
      </c>
      <c r="BK1412" t="s">
        <v>103</v>
      </c>
      <c r="BL1412">
        <f t="shared" si="793"/>
        <v>6</v>
      </c>
      <c r="BM1412" t="s">
        <v>104</v>
      </c>
      <c r="BN1412" t="s">
        <v>105</v>
      </c>
      <c r="BO1412" t="s">
        <v>106</v>
      </c>
      <c r="BP1412">
        <f t="shared" si="794"/>
        <v>6</v>
      </c>
      <c r="BQ1412">
        <v>944</v>
      </c>
      <c r="BR1412">
        <v>896</v>
      </c>
      <c r="BS1412">
        <v>0</v>
      </c>
      <c r="BT1412">
        <v>1840</v>
      </c>
      <c r="BU1412">
        <v>1</v>
      </c>
      <c r="BV1412">
        <v>0</v>
      </c>
      <c r="BW1412">
        <v>2</v>
      </c>
      <c r="BX1412">
        <v>1</v>
      </c>
      <c r="BY1412">
        <v>3</v>
      </c>
      <c r="BZ1412">
        <v>1</v>
      </c>
      <c r="CA1412" t="s">
        <v>97</v>
      </c>
      <c r="CB1412">
        <f t="shared" si="795"/>
        <v>5</v>
      </c>
      <c r="CC1412">
        <v>6</v>
      </c>
      <c r="CD1412" t="s">
        <v>107</v>
      </c>
      <c r="CE1412">
        <v>0</v>
      </c>
      <c r="CF1412" t="s">
        <v>83</v>
      </c>
      <c r="CG1412" t="s">
        <v>108</v>
      </c>
      <c r="CH1412">
        <f t="shared" si="796"/>
        <v>6</v>
      </c>
      <c r="CI1412">
        <v>2001</v>
      </c>
      <c r="CJ1412" t="s">
        <v>109</v>
      </c>
      <c r="CK1412">
        <f t="shared" si="797"/>
        <v>3</v>
      </c>
      <c r="CL1412">
        <v>2</v>
      </c>
      <c r="CM1412">
        <v>622</v>
      </c>
      <c r="CN1412" t="s">
        <v>98</v>
      </c>
      <c r="CO1412">
        <f t="shared" si="798"/>
        <v>4</v>
      </c>
      <c r="CP1412" t="s">
        <v>98</v>
      </c>
      <c r="CQ1412">
        <f t="shared" si="799"/>
        <v>4</v>
      </c>
      <c r="CR1412" t="s">
        <v>105</v>
      </c>
      <c r="CS1412">
        <f t="shared" si="800"/>
        <v>3</v>
      </c>
      <c r="CT1412">
        <v>0</v>
      </c>
      <c r="CU1412">
        <v>45</v>
      </c>
      <c r="CV1412">
        <v>0</v>
      </c>
      <c r="CW1412">
        <v>0</v>
      </c>
      <c r="CX1412">
        <v>0</v>
      </c>
      <c r="CY1412">
        <v>0</v>
      </c>
      <c r="CZ1412" t="s">
        <v>83</v>
      </c>
      <c r="DA1412" t="s">
        <v>83</v>
      </c>
      <c r="DB1412">
        <f t="shared" si="801"/>
        <v>5</v>
      </c>
      <c r="DC1412" t="s">
        <v>83</v>
      </c>
      <c r="DD1412">
        <v>0</v>
      </c>
      <c r="DE1412">
        <v>6</v>
      </c>
      <c r="DF1412">
        <v>2009</v>
      </c>
      <c r="DG1412">
        <f t="shared" si="804"/>
        <v>14</v>
      </c>
      <c r="DH1412" t="s">
        <v>110</v>
      </c>
      <c r="DI1412">
        <f t="shared" si="802"/>
        <v>4</v>
      </c>
      <c r="DJ1412" t="s">
        <v>111</v>
      </c>
      <c r="DK1412">
        <f t="shared" si="803"/>
        <v>5</v>
      </c>
      <c r="DL1412">
        <v>230000</v>
      </c>
    </row>
    <row r="1413" spans="1:116" x14ac:dyDescent="0.35">
      <c r="A1413">
        <v>1412</v>
      </c>
      <c r="B1413">
        <v>50</v>
      </c>
      <c r="C1413" t="s">
        <v>81</v>
      </c>
      <c r="D1413">
        <f t="shared" si="770"/>
        <v>4</v>
      </c>
      <c r="E1413">
        <v>80</v>
      </c>
      <c r="F1413">
        <v>9600</v>
      </c>
      <c r="G1413" t="s">
        <v>82</v>
      </c>
      <c r="H1413">
        <f t="shared" si="771"/>
        <v>2</v>
      </c>
      <c r="I1413" t="s">
        <v>83</v>
      </c>
      <c r="J1413" t="str">
        <f t="shared" si="772"/>
        <v/>
      </c>
      <c r="K1413" t="s">
        <v>84</v>
      </c>
      <c r="L1413">
        <f t="shared" si="773"/>
        <v>1</v>
      </c>
      <c r="M1413" t="s">
        <v>85</v>
      </c>
      <c r="N1413">
        <f t="shared" si="774"/>
        <v>2</v>
      </c>
      <c r="O1413" t="s">
        <v>86</v>
      </c>
      <c r="P1413">
        <f t="shared" si="775"/>
        <v>4</v>
      </c>
      <c r="Q1413" t="s">
        <v>87</v>
      </c>
      <c r="R1413">
        <f t="shared" si="776"/>
        <v>4</v>
      </c>
      <c r="S1413" t="s">
        <v>88</v>
      </c>
      <c r="T1413">
        <f t="shared" si="777"/>
        <v>3</v>
      </c>
      <c r="U1413" t="s">
        <v>162</v>
      </c>
      <c r="V1413">
        <f t="shared" si="778"/>
        <v>7</v>
      </c>
      <c r="W1413" t="s">
        <v>90</v>
      </c>
      <c r="X1413">
        <f t="shared" si="779"/>
        <v>7</v>
      </c>
      <c r="Y1413" t="s">
        <v>90</v>
      </c>
      <c r="Z1413">
        <f t="shared" si="780"/>
        <v>7</v>
      </c>
      <c r="AA1413" t="s">
        <v>91</v>
      </c>
      <c r="AB1413">
        <f t="shared" si="781"/>
        <v>3</v>
      </c>
      <c r="AC1413" t="s">
        <v>132</v>
      </c>
      <c r="AD1413">
        <f t="shared" si="782"/>
        <v>1</v>
      </c>
      <c r="AE1413">
        <v>6</v>
      </c>
      <c r="AF1413">
        <v>8</v>
      </c>
      <c r="AG1413">
        <v>1950</v>
      </c>
      <c r="AH1413">
        <v>2005</v>
      </c>
      <c r="AI1413" t="s">
        <v>93</v>
      </c>
      <c r="AJ1413">
        <f t="shared" si="783"/>
        <v>5</v>
      </c>
      <c r="AK1413" t="s">
        <v>94</v>
      </c>
      <c r="AL1413">
        <f t="shared" si="784"/>
        <v>8</v>
      </c>
      <c r="AM1413" t="s">
        <v>95</v>
      </c>
      <c r="AN1413">
        <f t="shared" si="785"/>
        <v>14</v>
      </c>
      <c r="AO1413" t="s">
        <v>95</v>
      </c>
      <c r="AP1413" t="s">
        <v>117</v>
      </c>
      <c r="AQ1413">
        <f t="shared" si="786"/>
        <v>2</v>
      </c>
      <c r="AR1413">
        <v>0</v>
      </c>
      <c r="AS1413" t="s">
        <v>98</v>
      </c>
      <c r="AT1413">
        <f t="shared" si="787"/>
        <v>3</v>
      </c>
      <c r="AU1413" t="s">
        <v>97</v>
      </c>
      <c r="AV1413">
        <f t="shared" si="788"/>
        <v>4</v>
      </c>
      <c r="AW1413" t="s">
        <v>118</v>
      </c>
      <c r="AX1413">
        <f t="shared" si="789"/>
        <v>2</v>
      </c>
      <c r="AY1413" t="s">
        <v>98</v>
      </c>
      <c r="AZ1413">
        <f t="shared" si="790"/>
        <v>4</v>
      </c>
      <c r="BA1413" t="s">
        <v>98</v>
      </c>
      <c r="BB1413">
        <f t="shared" si="791"/>
        <v>4</v>
      </c>
      <c r="BC1413" t="s">
        <v>100</v>
      </c>
      <c r="BD1413" t="s">
        <v>141</v>
      </c>
      <c r="BE1413">
        <f t="shared" si="792"/>
        <v>3</v>
      </c>
      <c r="BF1413">
        <v>120</v>
      </c>
      <c r="BG1413" t="s">
        <v>102</v>
      </c>
      <c r="BH1413">
        <v>0</v>
      </c>
      <c r="BI1413">
        <v>736</v>
      </c>
      <c r="BJ1413">
        <v>856</v>
      </c>
      <c r="BK1413" t="s">
        <v>103</v>
      </c>
      <c r="BL1413">
        <f t="shared" si="793"/>
        <v>6</v>
      </c>
      <c r="BM1413" t="s">
        <v>104</v>
      </c>
      <c r="BN1413" t="s">
        <v>105</v>
      </c>
      <c r="BO1413" t="s">
        <v>106</v>
      </c>
      <c r="BP1413">
        <f t="shared" si="794"/>
        <v>6</v>
      </c>
      <c r="BQ1413">
        <v>1112</v>
      </c>
      <c r="BR1413">
        <v>556</v>
      </c>
      <c r="BS1413">
        <v>0</v>
      </c>
      <c r="BT1413">
        <v>1668</v>
      </c>
      <c r="BU1413">
        <v>0</v>
      </c>
      <c r="BV1413">
        <v>0</v>
      </c>
      <c r="BW1413">
        <v>1</v>
      </c>
      <c r="BX1413">
        <v>1</v>
      </c>
      <c r="BY1413">
        <v>3</v>
      </c>
      <c r="BZ1413">
        <v>1</v>
      </c>
      <c r="CA1413" t="s">
        <v>98</v>
      </c>
      <c r="CB1413">
        <f t="shared" si="795"/>
        <v>4</v>
      </c>
      <c r="CC1413">
        <v>6</v>
      </c>
      <c r="CD1413" t="s">
        <v>224</v>
      </c>
      <c r="CE1413">
        <v>0</v>
      </c>
      <c r="CF1413" t="s">
        <v>83</v>
      </c>
      <c r="CG1413" t="s">
        <v>108</v>
      </c>
      <c r="CH1413">
        <f t="shared" si="796"/>
        <v>6</v>
      </c>
      <c r="CI1413">
        <v>1950</v>
      </c>
      <c r="CJ1413" t="s">
        <v>102</v>
      </c>
      <c r="CK1413">
        <f t="shared" si="797"/>
        <v>2</v>
      </c>
      <c r="CL1413">
        <v>1</v>
      </c>
      <c r="CM1413">
        <v>271</v>
      </c>
      <c r="CN1413" t="s">
        <v>98</v>
      </c>
      <c r="CO1413">
        <f t="shared" si="798"/>
        <v>4</v>
      </c>
      <c r="CP1413" t="s">
        <v>98</v>
      </c>
      <c r="CQ1413">
        <f t="shared" si="799"/>
        <v>4</v>
      </c>
      <c r="CR1413" t="s">
        <v>105</v>
      </c>
      <c r="CS1413">
        <f t="shared" si="800"/>
        <v>3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 t="s">
        <v>83</v>
      </c>
      <c r="DA1413" t="s">
        <v>134</v>
      </c>
      <c r="DB1413">
        <f t="shared" si="801"/>
        <v>3</v>
      </c>
      <c r="DC1413" t="s">
        <v>83</v>
      </c>
      <c r="DD1413">
        <v>0</v>
      </c>
      <c r="DE1413">
        <v>9</v>
      </c>
      <c r="DF1413">
        <v>2009</v>
      </c>
      <c r="DG1413">
        <f t="shared" si="804"/>
        <v>14</v>
      </c>
      <c r="DH1413" t="s">
        <v>110</v>
      </c>
      <c r="DI1413">
        <f t="shared" si="802"/>
        <v>4</v>
      </c>
      <c r="DJ1413" t="s">
        <v>111</v>
      </c>
      <c r="DK1413">
        <f t="shared" si="803"/>
        <v>5</v>
      </c>
      <c r="DL1413">
        <v>140000</v>
      </c>
    </row>
    <row r="1414" spans="1:116" x14ac:dyDescent="0.35">
      <c r="A1414">
        <v>1413</v>
      </c>
      <c r="B1414">
        <v>90</v>
      </c>
      <c r="C1414" t="s">
        <v>81</v>
      </c>
      <c r="D1414">
        <f t="shared" si="770"/>
        <v>4</v>
      </c>
      <c r="E1414">
        <v>60</v>
      </c>
      <c r="F1414">
        <v>7200</v>
      </c>
      <c r="G1414" t="s">
        <v>82</v>
      </c>
      <c r="H1414">
        <f t="shared" si="771"/>
        <v>2</v>
      </c>
      <c r="I1414" t="s">
        <v>83</v>
      </c>
      <c r="J1414" t="str">
        <f t="shared" si="772"/>
        <v/>
      </c>
      <c r="K1414" t="s">
        <v>84</v>
      </c>
      <c r="L1414">
        <f t="shared" si="773"/>
        <v>1</v>
      </c>
      <c r="M1414" t="s">
        <v>85</v>
      </c>
      <c r="N1414">
        <f t="shared" si="774"/>
        <v>2</v>
      </c>
      <c r="O1414" t="s">
        <v>86</v>
      </c>
      <c r="P1414">
        <f t="shared" si="775"/>
        <v>4</v>
      </c>
      <c r="Q1414" t="s">
        <v>87</v>
      </c>
      <c r="R1414">
        <f t="shared" si="776"/>
        <v>4</v>
      </c>
      <c r="S1414" t="s">
        <v>88</v>
      </c>
      <c r="T1414">
        <f t="shared" si="777"/>
        <v>3</v>
      </c>
      <c r="U1414" t="s">
        <v>162</v>
      </c>
      <c r="V1414">
        <f t="shared" si="778"/>
        <v>7</v>
      </c>
      <c r="W1414" t="s">
        <v>90</v>
      </c>
      <c r="X1414">
        <f t="shared" si="779"/>
        <v>7</v>
      </c>
      <c r="Y1414" t="s">
        <v>90</v>
      </c>
      <c r="Z1414">
        <f t="shared" si="780"/>
        <v>7</v>
      </c>
      <c r="AA1414" t="s">
        <v>167</v>
      </c>
      <c r="AB1414">
        <f t="shared" si="781"/>
        <v>2</v>
      </c>
      <c r="AC1414" t="s">
        <v>115</v>
      </c>
      <c r="AD1414">
        <f t="shared" si="782"/>
        <v>4</v>
      </c>
      <c r="AE1414">
        <v>4</v>
      </c>
      <c r="AF1414">
        <v>5</v>
      </c>
      <c r="AG1414">
        <v>1949</v>
      </c>
      <c r="AH1414">
        <v>1950</v>
      </c>
      <c r="AI1414" t="s">
        <v>93</v>
      </c>
      <c r="AJ1414">
        <f t="shared" si="783"/>
        <v>5</v>
      </c>
      <c r="AK1414" t="s">
        <v>94</v>
      </c>
      <c r="AL1414">
        <f t="shared" si="784"/>
        <v>8</v>
      </c>
      <c r="AM1414" t="s">
        <v>96</v>
      </c>
      <c r="AN1414">
        <f t="shared" si="785"/>
        <v>5</v>
      </c>
      <c r="AO1414" t="s">
        <v>137</v>
      </c>
      <c r="AP1414" t="s">
        <v>117</v>
      </c>
      <c r="AQ1414">
        <f t="shared" si="786"/>
        <v>2</v>
      </c>
      <c r="AR1414">
        <v>0</v>
      </c>
      <c r="AS1414" t="s">
        <v>98</v>
      </c>
      <c r="AT1414">
        <f t="shared" si="787"/>
        <v>3</v>
      </c>
      <c r="AU1414" t="s">
        <v>98</v>
      </c>
      <c r="AV1414">
        <f t="shared" si="788"/>
        <v>3</v>
      </c>
      <c r="AW1414" t="s">
        <v>168</v>
      </c>
      <c r="AX1414">
        <f t="shared" si="789"/>
        <v>1</v>
      </c>
      <c r="AY1414" t="s">
        <v>83</v>
      </c>
      <c r="AZ1414">
        <f t="shared" si="790"/>
        <v>1</v>
      </c>
      <c r="BA1414" t="s">
        <v>83</v>
      </c>
      <c r="BB1414">
        <f t="shared" si="791"/>
        <v>1</v>
      </c>
      <c r="BC1414" t="s">
        <v>83</v>
      </c>
      <c r="BD1414" t="s">
        <v>83</v>
      </c>
      <c r="BE1414">
        <f t="shared" si="792"/>
        <v>1</v>
      </c>
      <c r="BF1414">
        <v>0</v>
      </c>
      <c r="BG1414" t="s">
        <v>83</v>
      </c>
      <c r="BH1414">
        <v>0</v>
      </c>
      <c r="BI1414">
        <v>0</v>
      </c>
      <c r="BJ1414">
        <v>0</v>
      </c>
      <c r="BK1414" t="s">
        <v>240</v>
      </c>
      <c r="BL1414">
        <f t="shared" si="793"/>
        <v>4</v>
      </c>
      <c r="BM1414" t="s">
        <v>147</v>
      </c>
      <c r="BN1414" t="s">
        <v>177</v>
      </c>
      <c r="BO1414" t="s">
        <v>145</v>
      </c>
      <c r="BP1414">
        <f t="shared" si="794"/>
        <v>2</v>
      </c>
      <c r="BQ1414">
        <v>1040</v>
      </c>
      <c r="BR1414">
        <v>0</v>
      </c>
      <c r="BS1414">
        <v>0</v>
      </c>
      <c r="BT1414">
        <v>1040</v>
      </c>
      <c r="BU1414">
        <v>0</v>
      </c>
      <c r="BV1414">
        <v>0</v>
      </c>
      <c r="BW1414">
        <v>2</v>
      </c>
      <c r="BX1414">
        <v>0</v>
      </c>
      <c r="BY1414">
        <v>2</v>
      </c>
      <c r="BZ1414">
        <v>2</v>
      </c>
      <c r="CA1414" t="s">
        <v>98</v>
      </c>
      <c r="CB1414">
        <f t="shared" si="795"/>
        <v>4</v>
      </c>
      <c r="CC1414">
        <v>6</v>
      </c>
      <c r="CD1414" t="s">
        <v>107</v>
      </c>
      <c r="CE1414">
        <v>0</v>
      </c>
      <c r="CF1414" t="s">
        <v>83</v>
      </c>
      <c r="CG1414" t="s">
        <v>127</v>
      </c>
      <c r="CH1414">
        <f t="shared" si="796"/>
        <v>5</v>
      </c>
      <c r="CI1414">
        <v>1956</v>
      </c>
      <c r="CJ1414" t="s">
        <v>102</v>
      </c>
      <c r="CK1414">
        <f t="shared" si="797"/>
        <v>2</v>
      </c>
      <c r="CL1414">
        <v>2</v>
      </c>
      <c r="CM1414">
        <v>420</v>
      </c>
      <c r="CN1414" t="s">
        <v>98</v>
      </c>
      <c r="CO1414">
        <f t="shared" si="798"/>
        <v>4</v>
      </c>
      <c r="CP1414" t="s">
        <v>98</v>
      </c>
      <c r="CQ1414">
        <f t="shared" si="799"/>
        <v>4</v>
      </c>
      <c r="CR1414" t="s">
        <v>105</v>
      </c>
      <c r="CS1414">
        <f t="shared" si="800"/>
        <v>3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 t="s">
        <v>83</v>
      </c>
      <c r="DA1414" t="s">
        <v>83</v>
      </c>
      <c r="DB1414">
        <f t="shared" si="801"/>
        <v>5</v>
      </c>
      <c r="DC1414" t="s">
        <v>83</v>
      </c>
      <c r="DD1414">
        <v>0</v>
      </c>
      <c r="DE1414">
        <v>6</v>
      </c>
      <c r="DF1414">
        <v>2009</v>
      </c>
      <c r="DG1414">
        <f t="shared" si="804"/>
        <v>14</v>
      </c>
      <c r="DH1414" t="s">
        <v>110</v>
      </c>
      <c r="DI1414">
        <f t="shared" si="802"/>
        <v>4</v>
      </c>
      <c r="DJ1414" t="s">
        <v>111</v>
      </c>
      <c r="DK1414">
        <f t="shared" si="803"/>
        <v>5</v>
      </c>
      <c r="DL1414">
        <v>90000</v>
      </c>
    </row>
    <row r="1415" spans="1:116" x14ac:dyDescent="0.35">
      <c r="A1415">
        <v>1414</v>
      </c>
      <c r="B1415">
        <v>20</v>
      </c>
      <c r="C1415" t="s">
        <v>81</v>
      </c>
      <c r="D1415">
        <f t="shared" si="770"/>
        <v>4</v>
      </c>
      <c r="E1415">
        <v>88</v>
      </c>
      <c r="F1415">
        <v>10994</v>
      </c>
      <c r="G1415" t="s">
        <v>82</v>
      </c>
      <c r="H1415">
        <f t="shared" si="771"/>
        <v>2</v>
      </c>
      <c r="I1415" t="s">
        <v>83</v>
      </c>
      <c r="J1415" t="str">
        <f t="shared" si="772"/>
        <v/>
      </c>
      <c r="K1415" t="s">
        <v>120</v>
      </c>
      <c r="L1415">
        <f t="shared" si="773"/>
        <v>2</v>
      </c>
      <c r="M1415" t="s">
        <v>85</v>
      </c>
      <c r="N1415">
        <f t="shared" si="774"/>
        <v>2</v>
      </c>
      <c r="O1415" t="s">
        <v>86</v>
      </c>
      <c r="P1415">
        <f t="shared" si="775"/>
        <v>4</v>
      </c>
      <c r="Q1415" t="s">
        <v>122</v>
      </c>
      <c r="R1415">
        <f t="shared" si="776"/>
        <v>2</v>
      </c>
      <c r="S1415" t="s">
        <v>88</v>
      </c>
      <c r="T1415">
        <f t="shared" si="777"/>
        <v>3</v>
      </c>
      <c r="U1415" t="s">
        <v>170</v>
      </c>
      <c r="V1415">
        <f t="shared" si="778"/>
        <v>15</v>
      </c>
      <c r="W1415" t="s">
        <v>90</v>
      </c>
      <c r="X1415">
        <f t="shared" si="779"/>
        <v>7</v>
      </c>
      <c r="Y1415" t="s">
        <v>90</v>
      </c>
      <c r="Z1415">
        <f t="shared" si="780"/>
        <v>7</v>
      </c>
      <c r="AA1415" t="s">
        <v>91</v>
      </c>
      <c r="AB1415">
        <f t="shared" si="781"/>
        <v>3</v>
      </c>
      <c r="AC1415" t="s">
        <v>115</v>
      </c>
      <c r="AD1415">
        <f t="shared" si="782"/>
        <v>4</v>
      </c>
      <c r="AE1415">
        <v>8</v>
      </c>
      <c r="AF1415">
        <v>5</v>
      </c>
      <c r="AG1415">
        <v>2005</v>
      </c>
      <c r="AH1415">
        <v>2006</v>
      </c>
      <c r="AI1415" t="s">
        <v>93</v>
      </c>
      <c r="AJ1415">
        <f t="shared" si="783"/>
        <v>5</v>
      </c>
      <c r="AK1415" t="s">
        <v>94</v>
      </c>
      <c r="AL1415">
        <f t="shared" si="784"/>
        <v>8</v>
      </c>
      <c r="AM1415" t="s">
        <v>95</v>
      </c>
      <c r="AN1415">
        <f t="shared" si="785"/>
        <v>14</v>
      </c>
      <c r="AO1415" t="s">
        <v>95</v>
      </c>
      <c r="AP1415" t="s">
        <v>137</v>
      </c>
      <c r="AQ1415">
        <f t="shared" si="786"/>
        <v>5</v>
      </c>
      <c r="AR1415">
        <v>366</v>
      </c>
      <c r="AS1415" t="s">
        <v>97</v>
      </c>
      <c r="AT1415">
        <f t="shared" si="787"/>
        <v>4</v>
      </c>
      <c r="AU1415" t="s">
        <v>98</v>
      </c>
      <c r="AV1415">
        <f t="shared" si="788"/>
        <v>3</v>
      </c>
      <c r="AW1415" t="s">
        <v>99</v>
      </c>
      <c r="AX1415">
        <f t="shared" si="789"/>
        <v>6</v>
      </c>
      <c r="AY1415" t="s">
        <v>97</v>
      </c>
      <c r="AZ1415">
        <f t="shared" si="790"/>
        <v>5</v>
      </c>
      <c r="BA1415" t="s">
        <v>97</v>
      </c>
      <c r="BB1415">
        <f t="shared" si="791"/>
        <v>5</v>
      </c>
      <c r="BC1415" t="s">
        <v>100</v>
      </c>
      <c r="BD1415" t="s">
        <v>101</v>
      </c>
      <c r="BE1415">
        <f t="shared" si="792"/>
        <v>7</v>
      </c>
      <c r="BF1415">
        <v>976</v>
      </c>
      <c r="BG1415" t="s">
        <v>102</v>
      </c>
      <c r="BH1415">
        <v>0</v>
      </c>
      <c r="BI1415">
        <v>868</v>
      </c>
      <c r="BJ1415">
        <v>1844</v>
      </c>
      <c r="BK1415" t="s">
        <v>103</v>
      </c>
      <c r="BL1415">
        <f t="shared" si="793"/>
        <v>6</v>
      </c>
      <c r="BM1415" t="s">
        <v>104</v>
      </c>
      <c r="BN1415" t="s">
        <v>105</v>
      </c>
      <c r="BO1415" t="s">
        <v>106</v>
      </c>
      <c r="BP1415">
        <f t="shared" si="794"/>
        <v>6</v>
      </c>
      <c r="BQ1415">
        <v>1844</v>
      </c>
      <c r="BR1415">
        <v>0</v>
      </c>
      <c r="BS1415">
        <v>0</v>
      </c>
      <c r="BT1415">
        <v>1844</v>
      </c>
      <c r="BU1415">
        <v>1</v>
      </c>
      <c r="BV1415">
        <v>0</v>
      </c>
      <c r="BW1415">
        <v>2</v>
      </c>
      <c r="BX1415">
        <v>0</v>
      </c>
      <c r="BY1415">
        <v>2</v>
      </c>
      <c r="BZ1415">
        <v>1</v>
      </c>
      <c r="CA1415" t="s">
        <v>97</v>
      </c>
      <c r="CB1415">
        <f t="shared" si="795"/>
        <v>5</v>
      </c>
      <c r="CC1415">
        <v>7</v>
      </c>
      <c r="CD1415" t="s">
        <v>107</v>
      </c>
      <c r="CE1415">
        <v>1</v>
      </c>
      <c r="CF1415" t="s">
        <v>97</v>
      </c>
      <c r="CG1415" t="s">
        <v>108</v>
      </c>
      <c r="CH1415">
        <f t="shared" si="796"/>
        <v>6</v>
      </c>
      <c r="CI1415">
        <v>2005</v>
      </c>
      <c r="CJ1415" t="s">
        <v>157</v>
      </c>
      <c r="CK1415">
        <f t="shared" si="797"/>
        <v>4</v>
      </c>
      <c r="CL1415">
        <v>2</v>
      </c>
      <c r="CM1415">
        <v>620</v>
      </c>
      <c r="CN1415" t="s">
        <v>98</v>
      </c>
      <c r="CO1415">
        <f t="shared" si="798"/>
        <v>4</v>
      </c>
      <c r="CP1415" t="s">
        <v>98</v>
      </c>
      <c r="CQ1415">
        <f t="shared" si="799"/>
        <v>4</v>
      </c>
      <c r="CR1415" t="s">
        <v>105</v>
      </c>
      <c r="CS1415">
        <f t="shared" si="800"/>
        <v>3</v>
      </c>
      <c r="CT1415">
        <v>165</v>
      </c>
      <c r="CU1415">
        <v>44</v>
      </c>
      <c r="CV1415">
        <v>0</v>
      </c>
      <c r="CW1415">
        <v>0</v>
      </c>
      <c r="CX1415">
        <v>0</v>
      </c>
      <c r="CY1415">
        <v>0</v>
      </c>
      <c r="CZ1415" t="s">
        <v>83</v>
      </c>
      <c r="DA1415" t="s">
        <v>83</v>
      </c>
      <c r="DB1415">
        <f t="shared" si="801"/>
        <v>5</v>
      </c>
      <c r="DC1415" t="s">
        <v>83</v>
      </c>
      <c r="DD1415">
        <v>0</v>
      </c>
      <c r="DE1415">
        <v>9</v>
      </c>
      <c r="DF1415">
        <v>2009</v>
      </c>
      <c r="DG1415">
        <f t="shared" si="804"/>
        <v>14</v>
      </c>
      <c r="DH1415" t="s">
        <v>173</v>
      </c>
      <c r="DI1415">
        <f t="shared" si="802"/>
        <v>3</v>
      </c>
      <c r="DJ1415" t="s">
        <v>128</v>
      </c>
      <c r="DK1415">
        <f t="shared" si="803"/>
        <v>3</v>
      </c>
      <c r="DL1415">
        <v>257000</v>
      </c>
    </row>
    <row r="1416" spans="1:116" x14ac:dyDescent="0.35">
      <c r="A1416">
        <v>1415</v>
      </c>
      <c r="B1416">
        <v>50</v>
      </c>
      <c r="C1416" t="s">
        <v>81</v>
      </c>
      <c r="D1416">
        <f t="shared" si="770"/>
        <v>4</v>
      </c>
      <c r="E1416">
        <v>64</v>
      </c>
      <c r="F1416">
        <v>13053</v>
      </c>
      <c r="G1416" t="s">
        <v>82</v>
      </c>
      <c r="H1416">
        <f t="shared" si="771"/>
        <v>2</v>
      </c>
      <c r="I1416" t="s">
        <v>82</v>
      </c>
      <c r="J1416">
        <f t="shared" si="772"/>
        <v>2</v>
      </c>
      <c r="K1416" t="s">
        <v>84</v>
      </c>
      <c r="L1416">
        <f t="shared" si="773"/>
        <v>1</v>
      </c>
      <c r="M1416" t="s">
        <v>175</v>
      </c>
      <c r="N1416">
        <f t="shared" si="774"/>
        <v>1</v>
      </c>
      <c r="O1416" t="s">
        <v>86</v>
      </c>
      <c r="P1416">
        <f t="shared" si="775"/>
        <v>4</v>
      </c>
      <c r="Q1416" t="s">
        <v>87</v>
      </c>
      <c r="R1416">
        <f t="shared" si="776"/>
        <v>4</v>
      </c>
      <c r="S1416" t="s">
        <v>88</v>
      </c>
      <c r="T1416">
        <f t="shared" si="777"/>
        <v>3</v>
      </c>
      <c r="U1416" t="s">
        <v>148</v>
      </c>
      <c r="V1416">
        <f t="shared" si="778"/>
        <v>12</v>
      </c>
      <c r="W1416" t="s">
        <v>90</v>
      </c>
      <c r="X1416">
        <f t="shared" si="779"/>
        <v>7</v>
      </c>
      <c r="Y1416" t="s">
        <v>90</v>
      </c>
      <c r="Z1416">
        <f t="shared" si="780"/>
        <v>7</v>
      </c>
      <c r="AA1416" t="s">
        <v>91</v>
      </c>
      <c r="AB1416">
        <f t="shared" si="781"/>
        <v>3</v>
      </c>
      <c r="AC1416" t="s">
        <v>132</v>
      </c>
      <c r="AD1416">
        <f t="shared" si="782"/>
        <v>1</v>
      </c>
      <c r="AE1416">
        <v>6</v>
      </c>
      <c r="AF1416">
        <v>7</v>
      </c>
      <c r="AG1416">
        <v>1923</v>
      </c>
      <c r="AH1416">
        <v>2000</v>
      </c>
      <c r="AI1416" t="s">
        <v>184</v>
      </c>
      <c r="AJ1416">
        <f t="shared" si="783"/>
        <v>3</v>
      </c>
      <c r="AK1416" t="s">
        <v>94</v>
      </c>
      <c r="AL1416">
        <f t="shared" si="784"/>
        <v>8</v>
      </c>
      <c r="AM1416" t="s">
        <v>124</v>
      </c>
      <c r="AN1416">
        <f t="shared" si="785"/>
        <v>4</v>
      </c>
      <c r="AO1416" t="s">
        <v>124</v>
      </c>
      <c r="AP1416" t="s">
        <v>117</v>
      </c>
      <c r="AQ1416">
        <f t="shared" si="786"/>
        <v>2</v>
      </c>
      <c r="AR1416">
        <v>0</v>
      </c>
      <c r="AS1416" t="s">
        <v>98</v>
      </c>
      <c r="AT1416">
        <f t="shared" si="787"/>
        <v>3</v>
      </c>
      <c r="AU1416" t="s">
        <v>98</v>
      </c>
      <c r="AV1416">
        <f t="shared" si="788"/>
        <v>3</v>
      </c>
      <c r="AW1416" t="s">
        <v>126</v>
      </c>
      <c r="AX1416">
        <f t="shared" si="789"/>
        <v>3</v>
      </c>
      <c r="AY1416" t="s">
        <v>98</v>
      </c>
      <c r="AZ1416">
        <f t="shared" si="790"/>
        <v>4</v>
      </c>
      <c r="BA1416" t="s">
        <v>98</v>
      </c>
      <c r="BB1416">
        <f t="shared" si="791"/>
        <v>4</v>
      </c>
      <c r="BC1416" t="s">
        <v>100</v>
      </c>
      <c r="BD1416" t="s">
        <v>102</v>
      </c>
      <c r="BE1416">
        <f t="shared" si="792"/>
        <v>6</v>
      </c>
      <c r="BF1416">
        <v>0</v>
      </c>
      <c r="BG1416" t="s">
        <v>102</v>
      </c>
      <c r="BH1416">
        <v>0</v>
      </c>
      <c r="BI1416">
        <v>833</v>
      </c>
      <c r="BJ1416">
        <v>833</v>
      </c>
      <c r="BK1416" t="s">
        <v>103</v>
      </c>
      <c r="BL1416">
        <f t="shared" si="793"/>
        <v>6</v>
      </c>
      <c r="BM1416" t="s">
        <v>97</v>
      </c>
      <c r="BN1416" t="s">
        <v>105</v>
      </c>
      <c r="BO1416" t="s">
        <v>106</v>
      </c>
      <c r="BP1416">
        <f t="shared" si="794"/>
        <v>6</v>
      </c>
      <c r="BQ1416">
        <v>1053</v>
      </c>
      <c r="BR1416">
        <v>795</v>
      </c>
      <c r="BS1416">
        <v>0</v>
      </c>
      <c r="BT1416">
        <v>1848</v>
      </c>
      <c r="BU1416">
        <v>0</v>
      </c>
      <c r="BV1416">
        <v>0</v>
      </c>
      <c r="BW1416">
        <v>1</v>
      </c>
      <c r="BX1416">
        <v>1</v>
      </c>
      <c r="BY1416">
        <v>4</v>
      </c>
      <c r="BZ1416">
        <v>1</v>
      </c>
      <c r="CA1416" t="s">
        <v>97</v>
      </c>
      <c r="CB1416">
        <f t="shared" si="795"/>
        <v>5</v>
      </c>
      <c r="CC1416">
        <v>8</v>
      </c>
      <c r="CD1416" t="s">
        <v>107</v>
      </c>
      <c r="CE1416">
        <v>1</v>
      </c>
      <c r="CF1416" t="s">
        <v>97</v>
      </c>
      <c r="CG1416" t="s">
        <v>127</v>
      </c>
      <c r="CH1416">
        <f t="shared" si="796"/>
        <v>5</v>
      </c>
      <c r="CI1416">
        <v>1922</v>
      </c>
      <c r="CJ1416" t="s">
        <v>102</v>
      </c>
      <c r="CK1416">
        <f t="shared" si="797"/>
        <v>2</v>
      </c>
      <c r="CL1416">
        <v>2</v>
      </c>
      <c r="CM1416">
        <v>370</v>
      </c>
      <c r="CN1416" t="s">
        <v>98</v>
      </c>
      <c r="CO1416">
        <f t="shared" si="798"/>
        <v>4</v>
      </c>
      <c r="CP1416" t="s">
        <v>98</v>
      </c>
      <c r="CQ1416">
        <f t="shared" si="799"/>
        <v>4</v>
      </c>
      <c r="CR1416" t="s">
        <v>177</v>
      </c>
      <c r="CS1416">
        <f t="shared" si="800"/>
        <v>2</v>
      </c>
      <c r="CT1416">
        <v>0</v>
      </c>
      <c r="CU1416">
        <v>0</v>
      </c>
      <c r="CV1416">
        <v>0</v>
      </c>
      <c r="CW1416">
        <v>0</v>
      </c>
      <c r="CX1416">
        <v>220</v>
      </c>
      <c r="CY1416">
        <v>0</v>
      </c>
      <c r="CZ1416" t="s">
        <v>83</v>
      </c>
      <c r="DA1416" t="s">
        <v>83</v>
      </c>
      <c r="DB1416">
        <f t="shared" si="801"/>
        <v>5</v>
      </c>
      <c r="DC1416" t="s">
        <v>83</v>
      </c>
      <c r="DD1416">
        <v>0</v>
      </c>
      <c r="DE1416">
        <v>6</v>
      </c>
      <c r="DF1416">
        <v>2008</v>
      </c>
      <c r="DG1416">
        <f t="shared" si="804"/>
        <v>15</v>
      </c>
      <c r="DH1416" t="s">
        <v>110</v>
      </c>
      <c r="DI1416">
        <f t="shared" si="802"/>
        <v>4</v>
      </c>
      <c r="DJ1416" t="s">
        <v>111</v>
      </c>
      <c r="DK1416">
        <f t="shared" si="803"/>
        <v>5</v>
      </c>
      <c r="DL1416">
        <v>207000</v>
      </c>
    </row>
    <row r="1417" spans="1:116" x14ac:dyDescent="0.35">
      <c r="A1417">
        <v>1416</v>
      </c>
      <c r="B1417">
        <v>120</v>
      </c>
      <c r="C1417" t="s">
        <v>81</v>
      </c>
      <c r="D1417">
        <f t="shared" si="770"/>
        <v>4</v>
      </c>
      <c r="E1417">
        <v>51</v>
      </c>
      <c r="F1417">
        <v>3635</v>
      </c>
      <c r="G1417" t="s">
        <v>82</v>
      </c>
      <c r="H1417">
        <f t="shared" si="771"/>
        <v>2</v>
      </c>
      <c r="I1417" t="s">
        <v>83</v>
      </c>
      <c r="J1417" t="str">
        <f t="shared" si="772"/>
        <v/>
      </c>
      <c r="K1417" t="s">
        <v>84</v>
      </c>
      <c r="L1417">
        <f t="shared" si="773"/>
        <v>1</v>
      </c>
      <c r="M1417" t="s">
        <v>85</v>
      </c>
      <c r="N1417">
        <f t="shared" si="774"/>
        <v>2</v>
      </c>
      <c r="O1417" t="s">
        <v>86</v>
      </c>
      <c r="P1417">
        <f t="shared" si="775"/>
        <v>4</v>
      </c>
      <c r="Q1417" t="s">
        <v>87</v>
      </c>
      <c r="R1417">
        <f t="shared" si="776"/>
        <v>4</v>
      </c>
      <c r="S1417" t="s">
        <v>88</v>
      </c>
      <c r="T1417">
        <f t="shared" si="777"/>
        <v>3</v>
      </c>
      <c r="U1417" t="s">
        <v>227</v>
      </c>
      <c r="V1417">
        <f t="shared" si="778"/>
        <v>23</v>
      </c>
      <c r="W1417" t="s">
        <v>90</v>
      </c>
      <c r="X1417">
        <f t="shared" si="779"/>
        <v>7</v>
      </c>
      <c r="Y1417" t="s">
        <v>90</v>
      </c>
      <c r="Z1417">
        <f t="shared" si="780"/>
        <v>7</v>
      </c>
      <c r="AA1417" t="s">
        <v>179</v>
      </c>
      <c r="AB1417">
        <f t="shared" si="781"/>
        <v>4</v>
      </c>
      <c r="AC1417" t="s">
        <v>115</v>
      </c>
      <c r="AD1417">
        <f t="shared" si="782"/>
        <v>4</v>
      </c>
      <c r="AE1417">
        <v>7</v>
      </c>
      <c r="AF1417">
        <v>5</v>
      </c>
      <c r="AG1417">
        <v>2007</v>
      </c>
      <c r="AH1417">
        <v>2007</v>
      </c>
      <c r="AI1417" t="s">
        <v>152</v>
      </c>
      <c r="AJ1417">
        <f t="shared" si="783"/>
        <v>6</v>
      </c>
      <c r="AK1417" t="s">
        <v>94</v>
      </c>
      <c r="AL1417">
        <f t="shared" si="784"/>
        <v>8</v>
      </c>
      <c r="AM1417" t="s">
        <v>95</v>
      </c>
      <c r="AN1417">
        <f t="shared" si="785"/>
        <v>14</v>
      </c>
      <c r="AO1417" t="s">
        <v>95</v>
      </c>
      <c r="AP1417" t="s">
        <v>96</v>
      </c>
      <c r="AQ1417">
        <f t="shared" si="786"/>
        <v>4</v>
      </c>
      <c r="AR1417">
        <v>130</v>
      </c>
      <c r="AS1417" t="s">
        <v>97</v>
      </c>
      <c r="AT1417">
        <f t="shared" si="787"/>
        <v>4</v>
      </c>
      <c r="AU1417" t="s">
        <v>98</v>
      </c>
      <c r="AV1417">
        <f t="shared" si="788"/>
        <v>3</v>
      </c>
      <c r="AW1417" t="s">
        <v>99</v>
      </c>
      <c r="AX1417">
        <f t="shared" si="789"/>
        <v>6</v>
      </c>
      <c r="AY1417" t="s">
        <v>97</v>
      </c>
      <c r="AZ1417">
        <f t="shared" si="790"/>
        <v>5</v>
      </c>
      <c r="BA1417" t="s">
        <v>98</v>
      </c>
      <c r="BB1417">
        <f t="shared" si="791"/>
        <v>4</v>
      </c>
      <c r="BC1417" t="s">
        <v>100</v>
      </c>
      <c r="BD1417" t="s">
        <v>119</v>
      </c>
      <c r="BE1417">
        <f t="shared" si="792"/>
        <v>4</v>
      </c>
      <c r="BF1417">
        <v>988</v>
      </c>
      <c r="BG1417" t="s">
        <v>102</v>
      </c>
      <c r="BH1417">
        <v>0</v>
      </c>
      <c r="BI1417">
        <v>398</v>
      </c>
      <c r="BJ1417">
        <v>1386</v>
      </c>
      <c r="BK1417" t="s">
        <v>103</v>
      </c>
      <c r="BL1417">
        <f t="shared" si="793"/>
        <v>6</v>
      </c>
      <c r="BM1417" t="s">
        <v>104</v>
      </c>
      <c r="BN1417" t="s">
        <v>105</v>
      </c>
      <c r="BO1417" t="s">
        <v>106</v>
      </c>
      <c r="BP1417">
        <f t="shared" si="794"/>
        <v>6</v>
      </c>
      <c r="BQ1417">
        <v>1569</v>
      </c>
      <c r="BR1417">
        <v>0</v>
      </c>
      <c r="BS1417">
        <v>0</v>
      </c>
      <c r="BT1417">
        <v>1569</v>
      </c>
      <c r="BU1417">
        <v>0</v>
      </c>
      <c r="BV1417">
        <v>1</v>
      </c>
      <c r="BW1417">
        <v>2</v>
      </c>
      <c r="BX1417">
        <v>0</v>
      </c>
      <c r="BY1417">
        <v>1</v>
      </c>
      <c r="BZ1417">
        <v>1</v>
      </c>
      <c r="CA1417" t="s">
        <v>97</v>
      </c>
      <c r="CB1417">
        <f t="shared" si="795"/>
        <v>5</v>
      </c>
      <c r="CC1417">
        <v>7</v>
      </c>
      <c r="CD1417" t="s">
        <v>107</v>
      </c>
      <c r="CE1417">
        <v>1</v>
      </c>
      <c r="CF1417" t="s">
        <v>98</v>
      </c>
      <c r="CG1417" t="s">
        <v>108</v>
      </c>
      <c r="CH1417">
        <f t="shared" si="796"/>
        <v>6</v>
      </c>
      <c r="CI1417">
        <v>2007</v>
      </c>
      <c r="CJ1417" t="s">
        <v>109</v>
      </c>
      <c r="CK1417">
        <f t="shared" si="797"/>
        <v>3</v>
      </c>
      <c r="CL1417">
        <v>3</v>
      </c>
      <c r="CM1417">
        <v>660</v>
      </c>
      <c r="CN1417" t="s">
        <v>98</v>
      </c>
      <c r="CO1417">
        <f t="shared" si="798"/>
        <v>4</v>
      </c>
      <c r="CP1417" t="s">
        <v>98</v>
      </c>
      <c r="CQ1417">
        <f t="shared" si="799"/>
        <v>4</v>
      </c>
      <c r="CR1417" t="s">
        <v>105</v>
      </c>
      <c r="CS1417">
        <f t="shared" si="800"/>
        <v>3</v>
      </c>
      <c r="CT1417">
        <v>143</v>
      </c>
      <c r="CU1417">
        <v>20</v>
      </c>
      <c r="CV1417">
        <v>0</v>
      </c>
      <c r="CW1417">
        <v>0</v>
      </c>
      <c r="CX1417">
        <v>0</v>
      </c>
      <c r="CY1417">
        <v>0</v>
      </c>
      <c r="CZ1417" t="s">
        <v>83</v>
      </c>
      <c r="DA1417" t="s">
        <v>83</v>
      </c>
      <c r="DB1417">
        <f t="shared" si="801"/>
        <v>5</v>
      </c>
      <c r="DC1417" t="s">
        <v>83</v>
      </c>
      <c r="DD1417">
        <v>0</v>
      </c>
      <c r="DE1417">
        <v>5</v>
      </c>
      <c r="DF1417">
        <v>2009</v>
      </c>
      <c r="DG1417">
        <f t="shared" si="804"/>
        <v>14</v>
      </c>
      <c r="DH1417" t="s">
        <v>110</v>
      </c>
      <c r="DI1417">
        <f t="shared" si="802"/>
        <v>4</v>
      </c>
      <c r="DJ1417" t="s">
        <v>111</v>
      </c>
      <c r="DK1417">
        <f t="shared" si="803"/>
        <v>5</v>
      </c>
      <c r="DL1417">
        <v>175900</v>
      </c>
    </row>
    <row r="1418" spans="1:116" x14ac:dyDescent="0.35">
      <c r="A1418">
        <v>1417</v>
      </c>
      <c r="B1418">
        <v>190</v>
      </c>
      <c r="C1418" t="s">
        <v>142</v>
      </c>
      <c r="D1418">
        <f t="shared" si="770"/>
        <v>2</v>
      </c>
      <c r="E1418">
        <v>60</v>
      </c>
      <c r="F1418">
        <v>11340</v>
      </c>
      <c r="G1418" t="s">
        <v>82</v>
      </c>
      <c r="H1418">
        <f t="shared" si="771"/>
        <v>2</v>
      </c>
      <c r="I1418" t="s">
        <v>83</v>
      </c>
      <c r="J1418" t="str">
        <f t="shared" si="772"/>
        <v/>
      </c>
      <c r="K1418" t="s">
        <v>84</v>
      </c>
      <c r="L1418">
        <f t="shared" si="773"/>
        <v>1</v>
      </c>
      <c r="M1418" t="s">
        <v>85</v>
      </c>
      <c r="N1418">
        <f t="shared" si="774"/>
        <v>2</v>
      </c>
      <c r="O1418" t="s">
        <v>86</v>
      </c>
      <c r="P1418">
        <f t="shared" si="775"/>
        <v>4</v>
      </c>
      <c r="Q1418" t="s">
        <v>87</v>
      </c>
      <c r="R1418">
        <f t="shared" si="776"/>
        <v>4</v>
      </c>
      <c r="S1418" t="s">
        <v>88</v>
      </c>
      <c r="T1418">
        <f t="shared" si="777"/>
        <v>3</v>
      </c>
      <c r="U1418" t="s">
        <v>143</v>
      </c>
      <c r="V1418">
        <f t="shared" si="778"/>
        <v>9</v>
      </c>
      <c r="W1418" t="s">
        <v>90</v>
      </c>
      <c r="X1418">
        <f t="shared" si="779"/>
        <v>7</v>
      </c>
      <c r="Y1418" t="s">
        <v>90</v>
      </c>
      <c r="Z1418">
        <f t="shared" si="780"/>
        <v>7</v>
      </c>
      <c r="AA1418" t="s">
        <v>149</v>
      </c>
      <c r="AB1418">
        <f t="shared" si="781"/>
        <v>1</v>
      </c>
      <c r="AC1418" t="s">
        <v>92</v>
      </c>
      <c r="AD1418">
        <f t="shared" si="782"/>
        <v>8</v>
      </c>
      <c r="AE1418">
        <v>4</v>
      </c>
      <c r="AF1418">
        <v>6</v>
      </c>
      <c r="AG1418">
        <v>1885</v>
      </c>
      <c r="AH1418">
        <v>1950</v>
      </c>
      <c r="AI1418" t="s">
        <v>93</v>
      </c>
      <c r="AJ1418">
        <f t="shared" si="783"/>
        <v>5</v>
      </c>
      <c r="AK1418" t="s">
        <v>94</v>
      </c>
      <c r="AL1418">
        <f t="shared" si="784"/>
        <v>8</v>
      </c>
      <c r="AM1418" t="s">
        <v>95</v>
      </c>
      <c r="AN1418">
        <f t="shared" si="785"/>
        <v>14</v>
      </c>
      <c r="AO1418" t="s">
        <v>186</v>
      </c>
      <c r="AP1418" t="s">
        <v>117</v>
      </c>
      <c r="AQ1418">
        <f t="shared" si="786"/>
        <v>2</v>
      </c>
      <c r="AR1418">
        <v>0</v>
      </c>
      <c r="AS1418" t="s">
        <v>98</v>
      </c>
      <c r="AT1418">
        <f t="shared" si="787"/>
        <v>3</v>
      </c>
      <c r="AU1418" t="s">
        <v>98</v>
      </c>
      <c r="AV1418">
        <f t="shared" si="788"/>
        <v>3</v>
      </c>
      <c r="AW1418" t="s">
        <v>99</v>
      </c>
      <c r="AX1418">
        <f t="shared" si="789"/>
        <v>6</v>
      </c>
      <c r="AY1418" t="s">
        <v>98</v>
      </c>
      <c r="AZ1418">
        <f t="shared" si="790"/>
        <v>4</v>
      </c>
      <c r="BA1418" t="s">
        <v>98</v>
      </c>
      <c r="BB1418">
        <f t="shared" si="791"/>
        <v>4</v>
      </c>
      <c r="BC1418" t="s">
        <v>100</v>
      </c>
      <c r="BD1418" t="s">
        <v>102</v>
      </c>
      <c r="BE1418">
        <f t="shared" si="792"/>
        <v>6</v>
      </c>
      <c r="BF1418">
        <v>0</v>
      </c>
      <c r="BG1418" t="s">
        <v>102</v>
      </c>
      <c r="BH1418">
        <v>0</v>
      </c>
      <c r="BI1418">
        <v>777</v>
      </c>
      <c r="BJ1418">
        <v>777</v>
      </c>
      <c r="BK1418" t="s">
        <v>103</v>
      </c>
      <c r="BL1418">
        <f t="shared" si="793"/>
        <v>6</v>
      </c>
      <c r="BM1418" t="s">
        <v>97</v>
      </c>
      <c r="BN1418" t="s">
        <v>105</v>
      </c>
      <c r="BO1418" t="s">
        <v>106</v>
      </c>
      <c r="BP1418">
        <f t="shared" si="794"/>
        <v>6</v>
      </c>
      <c r="BQ1418">
        <v>1246</v>
      </c>
      <c r="BR1418">
        <v>1044</v>
      </c>
      <c r="BS1418">
        <v>0</v>
      </c>
      <c r="BT1418">
        <v>2290</v>
      </c>
      <c r="BU1418">
        <v>0</v>
      </c>
      <c r="BV1418">
        <v>0</v>
      </c>
      <c r="BW1418">
        <v>2</v>
      </c>
      <c r="BX1418">
        <v>0</v>
      </c>
      <c r="BY1418">
        <v>4</v>
      </c>
      <c r="BZ1418">
        <v>2</v>
      </c>
      <c r="CA1418" t="s">
        <v>98</v>
      </c>
      <c r="CB1418">
        <f t="shared" si="795"/>
        <v>4</v>
      </c>
      <c r="CC1418">
        <v>11</v>
      </c>
      <c r="CD1418" t="s">
        <v>107</v>
      </c>
      <c r="CE1418">
        <v>0</v>
      </c>
      <c r="CF1418" t="s">
        <v>83</v>
      </c>
      <c r="CG1418" t="s">
        <v>127</v>
      </c>
      <c r="CH1418">
        <f t="shared" si="796"/>
        <v>5</v>
      </c>
      <c r="CI1418">
        <v>1971</v>
      </c>
      <c r="CJ1418" t="s">
        <v>102</v>
      </c>
      <c r="CK1418">
        <f t="shared" si="797"/>
        <v>2</v>
      </c>
      <c r="CL1418">
        <v>2</v>
      </c>
      <c r="CM1418">
        <v>560</v>
      </c>
      <c r="CN1418" t="s">
        <v>98</v>
      </c>
      <c r="CO1418">
        <f t="shared" si="798"/>
        <v>4</v>
      </c>
      <c r="CP1418" t="s">
        <v>98</v>
      </c>
      <c r="CQ1418">
        <f t="shared" si="799"/>
        <v>4</v>
      </c>
      <c r="CR1418" t="s">
        <v>177</v>
      </c>
      <c r="CS1418">
        <f t="shared" si="800"/>
        <v>2</v>
      </c>
      <c r="CT1418">
        <v>0</v>
      </c>
      <c r="CU1418">
        <v>0</v>
      </c>
      <c r="CV1418">
        <v>114</v>
      </c>
      <c r="CW1418">
        <v>0</v>
      </c>
      <c r="CX1418">
        <v>0</v>
      </c>
      <c r="CY1418">
        <v>0</v>
      </c>
      <c r="CZ1418" t="s">
        <v>83</v>
      </c>
      <c r="DA1418" t="s">
        <v>83</v>
      </c>
      <c r="DB1418">
        <f t="shared" si="801"/>
        <v>5</v>
      </c>
      <c r="DC1418" t="s">
        <v>83</v>
      </c>
      <c r="DD1418">
        <v>0</v>
      </c>
      <c r="DE1418">
        <v>4</v>
      </c>
      <c r="DF1418">
        <v>2010</v>
      </c>
      <c r="DG1418">
        <f t="shared" si="804"/>
        <v>13</v>
      </c>
      <c r="DH1418" t="s">
        <v>110</v>
      </c>
      <c r="DI1418">
        <f t="shared" si="802"/>
        <v>4</v>
      </c>
      <c r="DJ1418" t="s">
        <v>111</v>
      </c>
      <c r="DK1418">
        <f t="shared" si="803"/>
        <v>5</v>
      </c>
      <c r="DL1418">
        <v>122500</v>
      </c>
    </row>
    <row r="1419" spans="1:116" x14ac:dyDescent="0.35">
      <c r="A1419">
        <v>1418</v>
      </c>
      <c r="B1419">
        <v>60</v>
      </c>
      <c r="C1419" t="s">
        <v>81</v>
      </c>
      <c r="D1419">
        <f t="shared" si="770"/>
        <v>4</v>
      </c>
      <c r="E1419" t="s">
        <v>83</v>
      </c>
      <c r="F1419">
        <v>16545</v>
      </c>
      <c r="G1419" t="s">
        <v>82</v>
      </c>
      <c r="H1419">
        <f t="shared" si="771"/>
        <v>2</v>
      </c>
      <c r="I1419" t="s">
        <v>83</v>
      </c>
      <c r="J1419" t="str">
        <f t="shared" si="772"/>
        <v/>
      </c>
      <c r="K1419" t="s">
        <v>120</v>
      </c>
      <c r="L1419">
        <f t="shared" si="773"/>
        <v>2</v>
      </c>
      <c r="M1419" t="s">
        <v>85</v>
      </c>
      <c r="N1419">
        <f t="shared" si="774"/>
        <v>2</v>
      </c>
      <c r="O1419" t="s">
        <v>86</v>
      </c>
      <c r="P1419">
        <f t="shared" si="775"/>
        <v>4</v>
      </c>
      <c r="Q1419" t="s">
        <v>87</v>
      </c>
      <c r="R1419">
        <f t="shared" si="776"/>
        <v>4</v>
      </c>
      <c r="S1419" t="s">
        <v>88</v>
      </c>
      <c r="T1419">
        <f t="shared" si="777"/>
        <v>3</v>
      </c>
      <c r="U1419" t="s">
        <v>129</v>
      </c>
      <c r="V1419">
        <f t="shared" si="778"/>
        <v>17</v>
      </c>
      <c r="W1419" t="s">
        <v>90</v>
      </c>
      <c r="X1419">
        <f t="shared" si="779"/>
        <v>7</v>
      </c>
      <c r="Y1419" t="s">
        <v>90</v>
      </c>
      <c r="Z1419">
        <f t="shared" si="780"/>
        <v>7</v>
      </c>
      <c r="AA1419" t="s">
        <v>91</v>
      </c>
      <c r="AB1419">
        <f t="shared" si="781"/>
        <v>3</v>
      </c>
      <c r="AC1419" t="s">
        <v>92</v>
      </c>
      <c r="AD1419">
        <f t="shared" si="782"/>
        <v>8</v>
      </c>
      <c r="AE1419">
        <v>8</v>
      </c>
      <c r="AF1419">
        <v>5</v>
      </c>
      <c r="AG1419">
        <v>1998</v>
      </c>
      <c r="AH1419">
        <v>1998</v>
      </c>
      <c r="AI1419" t="s">
        <v>93</v>
      </c>
      <c r="AJ1419">
        <f t="shared" si="783"/>
        <v>5</v>
      </c>
      <c r="AK1419" t="s">
        <v>94</v>
      </c>
      <c r="AL1419">
        <f t="shared" si="784"/>
        <v>8</v>
      </c>
      <c r="AM1419" t="s">
        <v>95</v>
      </c>
      <c r="AN1419">
        <f t="shared" si="785"/>
        <v>14</v>
      </c>
      <c r="AO1419" t="s">
        <v>95</v>
      </c>
      <c r="AP1419" t="s">
        <v>96</v>
      </c>
      <c r="AQ1419">
        <f t="shared" si="786"/>
        <v>4</v>
      </c>
      <c r="AR1419">
        <v>731</v>
      </c>
      <c r="AS1419" t="s">
        <v>97</v>
      </c>
      <c r="AT1419">
        <f t="shared" si="787"/>
        <v>4</v>
      </c>
      <c r="AU1419" t="s">
        <v>98</v>
      </c>
      <c r="AV1419">
        <f t="shared" si="788"/>
        <v>3</v>
      </c>
      <c r="AW1419" t="s">
        <v>99</v>
      </c>
      <c r="AX1419">
        <f t="shared" si="789"/>
        <v>6</v>
      </c>
      <c r="AY1419" t="s">
        <v>97</v>
      </c>
      <c r="AZ1419">
        <f t="shared" si="790"/>
        <v>5</v>
      </c>
      <c r="BA1419" t="s">
        <v>98</v>
      </c>
      <c r="BB1419">
        <f t="shared" si="791"/>
        <v>4</v>
      </c>
      <c r="BC1419" t="s">
        <v>121</v>
      </c>
      <c r="BD1419" t="s">
        <v>101</v>
      </c>
      <c r="BE1419">
        <f t="shared" si="792"/>
        <v>7</v>
      </c>
      <c r="BF1419">
        <v>781</v>
      </c>
      <c r="BG1419" t="s">
        <v>102</v>
      </c>
      <c r="BH1419">
        <v>0</v>
      </c>
      <c r="BI1419">
        <v>503</v>
      </c>
      <c r="BJ1419">
        <v>1284</v>
      </c>
      <c r="BK1419" t="s">
        <v>103</v>
      </c>
      <c r="BL1419">
        <f t="shared" si="793"/>
        <v>6</v>
      </c>
      <c r="BM1419" t="s">
        <v>104</v>
      </c>
      <c r="BN1419" t="s">
        <v>105</v>
      </c>
      <c r="BO1419" t="s">
        <v>106</v>
      </c>
      <c r="BP1419">
        <f t="shared" si="794"/>
        <v>6</v>
      </c>
      <c r="BQ1419">
        <v>1310</v>
      </c>
      <c r="BR1419">
        <v>1140</v>
      </c>
      <c r="BS1419">
        <v>0</v>
      </c>
      <c r="BT1419">
        <v>2450</v>
      </c>
      <c r="BU1419">
        <v>1</v>
      </c>
      <c r="BV1419">
        <v>0</v>
      </c>
      <c r="BW1419">
        <v>2</v>
      </c>
      <c r="BX1419">
        <v>1</v>
      </c>
      <c r="BY1419">
        <v>3</v>
      </c>
      <c r="BZ1419">
        <v>1</v>
      </c>
      <c r="CA1419" t="s">
        <v>97</v>
      </c>
      <c r="CB1419">
        <f t="shared" si="795"/>
        <v>5</v>
      </c>
      <c r="CC1419">
        <v>7</v>
      </c>
      <c r="CD1419" t="s">
        <v>107</v>
      </c>
      <c r="CE1419">
        <v>1</v>
      </c>
      <c r="CF1419" t="s">
        <v>98</v>
      </c>
      <c r="CG1419" t="s">
        <v>108</v>
      </c>
      <c r="CH1419">
        <f t="shared" si="796"/>
        <v>6</v>
      </c>
      <c r="CI1419">
        <v>1998</v>
      </c>
      <c r="CJ1419" t="s">
        <v>157</v>
      </c>
      <c r="CK1419">
        <f t="shared" si="797"/>
        <v>4</v>
      </c>
      <c r="CL1419">
        <v>3</v>
      </c>
      <c r="CM1419">
        <v>1069</v>
      </c>
      <c r="CN1419" t="s">
        <v>98</v>
      </c>
      <c r="CO1419">
        <f t="shared" si="798"/>
        <v>4</v>
      </c>
      <c r="CP1419" t="s">
        <v>98</v>
      </c>
      <c r="CQ1419">
        <f t="shared" si="799"/>
        <v>4</v>
      </c>
      <c r="CR1419" t="s">
        <v>105</v>
      </c>
      <c r="CS1419">
        <f t="shared" si="800"/>
        <v>3</v>
      </c>
      <c r="CT1419">
        <v>0</v>
      </c>
      <c r="CU1419">
        <v>126</v>
      </c>
      <c r="CV1419">
        <v>0</v>
      </c>
      <c r="CW1419">
        <v>0</v>
      </c>
      <c r="CX1419">
        <v>0</v>
      </c>
      <c r="CY1419">
        <v>0</v>
      </c>
      <c r="CZ1419" t="s">
        <v>83</v>
      </c>
      <c r="DA1419" t="s">
        <v>83</v>
      </c>
      <c r="DB1419">
        <f t="shared" si="801"/>
        <v>5</v>
      </c>
      <c r="DC1419" t="s">
        <v>83</v>
      </c>
      <c r="DD1419">
        <v>0</v>
      </c>
      <c r="DE1419">
        <v>5</v>
      </c>
      <c r="DF1419">
        <v>2009</v>
      </c>
      <c r="DG1419">
        <f t="shared" si="804"/>
        <v>14</v>
      </c>
      <c r="DH1419" t="s">
        <v>110</v>
      </c>
      <c r="DI1419">
        <f t="shared" si="802"/>
        <v>4</v>
      </c>
      <c r="DJ1419" t="s">
        <v>111</v>
      </c>
      <c r="DK1419">
        <f t="shared" si="803"/>
        <v>5</v>
      </c>
      <c r="DL1419">
        <v>340000</v>
      </c>
    </row>
    <row r="1420" spans="1:116" x14ac:dyDescent="0.35">
      <c r="A1420">
        <v>1419</v>
      </c>
      <c r="B1420">
        <v>20</v>
      </c>
      <c r="C1420" t="s">
        <v>81</v>
      </c>
      <c r="D1420">
        <f t="shared" si="770"/>
        <v>4</v>
      </c>
      <c r="E1420">
        <v>71</v>
      </c>
      <c r="F1420">
        <v>9204</v>
      </c>
      <c r="G1420" t="s">
        <v>82</v>
      </c>
      <c r="H1420">
        <f t="shared" si="771"/>
        <v>2</v>
      </c>
      <c r="I1420" t="s">
        <v>83</v>
      </c>
      <c r="J1420" t="str">
        <f t="shared" si="772"/>
        <v/>
      </c>
      <c r="K1420" t="s">
        <v>84</v>
      </c>
      <c r="L1420">
        <f t="shared" si="773"/>
        <v>1</v>
      </c>
      <c r="M1420" t="s">
        <v>85</v>
      </c>
      <c r="N1420">
        <f t="shared" si="774"/>
        <v>2</v>
      </c>
      <c r="O1420" t="s">
        <v>86</v>
      </c>
      <c r="P1420">
        <f t="shared" si="775"/>
        <v>4</v>
      </c>
      <c r="Q1420" t="s">
        <v>87</v>
      </c>
      <c r="R1420">
        <f t="shared" si="776"/>
        <v>4</v>
      </c>
      <c r="S1420" t="s">
        <v>88</v>
      </c>
      <c r="T1420">
        <f t="shared" si="777"/>
        <v>3</v>
      </c>
      <c r="U1420" t="s">
        <v>162</v>
      </c>
      <c r="V1420">
        <f t="shared" si="778"/>
        <v>7</v>
      </c>
      <c r="W1420" t="s">
        <v>90</v>
      </c>
      <c r="X1420">
        <f t="shared" si="779"/>
        <v>7</v>
      </c>
      <c r="Y1420" t="s">
        <v>90</v>
      </c>
      <c r="Z1420">
        <f t="shared" si="780"/>
        <v>7</v>
      </c>
      <c r="AA1420" t="s">
        <v>91</v>
      </c>
      <c r="AB1420">
        <f t="shared" si="781"/>
        <v>3</v>
      </c>
      <c r="AC1420" t="s">
        <v>115</v>
      </c>
      <c r="AD1420">
        <f t="shared" si="782"/>
        <v>4</v>
      </c>
      <c r="AE1420">
        <v>5</v>
      </c>
      <c r="AF1420">
        <v>5</v>
      </c>
      <c r="AG1420">
        <v>1963</v>
      </c>
      <c r="AH1420">
        <v>1963</v>
      </c>
      <c r="AI1420" t="s">
        <v>93</v>
      </c>
      <c r="AJ1420">
        <f t="shared" si="783"/>
        <v>5</v>
      </c>
      <c r="AK1420" t="s">
        <v>94</v>
      </c>
      <c r="AL1420">
        <f t="shared" si="784"/>
        <v>8</v>
      </c>
      <c r="AM1420" t="s">
        <v>140</v>
      </c>
      <c r="AN1420">
        <f t="shared" si="785"/>
        <v>9</v>
      </c>
      <c r="AO1420" t="s">
        <v>140</v>
      </c>
      <c r="AP1420" t="s">
        <v>117</v>
      </c>
      <c r="AQ1420">
        <f t="shared" si="786"/>
        <v>2</v>
      </c>
      <c r="AR1420">
        <v>0</v>
      </c>
      <c r="AS1420" t="s">
        <v>98</v>
      </c>
      <c r="AT1420">
        <f t="shared" si="787"/>
        <v>3</v>
      </c>
      <c r="AU1420" t="s">
        <v>98</v>
      </c>
      <c r="AV1420">
        <f t="shared" si="788"/>
        <v>3</v>
      </c>
      <c r="AW1420" t="s">
        <v>118</v>
      </c>
      <c r="AX1420">
        <f t="shared" si="789"/>
        <v>2</v>
      </c>
      <c r="AY1420" t="s">
        <v>98</v>
      </c>
      <c r="AZ1420">
        <f t="shared" si="790"/>
        <v>4</v>
      </c>
      <c r="BA1420" t="s">
        <v>98</v>
      </c>
      <c r="BB1420">
        <f t="shared" si="791"/>
        <v>4</v>
      </c>
      <c r="BC1420" t="s">
        <v>100</v>
      </c>
      <c r="BD1420" t="s">
        <v>141</v>
      </c>
      <c r="BE1420">
        <f t="shared" si="792"/>
        <v>3</v>
      </c>
      <c r="BF1420">
        <v>25</v>
      </c>
      <c r="BG1420" t="s">
        <v>153</v>
      </c>
      <c r="BH1420">
        <v>872</v>
      </c>
      <c r="BI1420">
        <v>247</v>
      </c>
      <c r="BJ1420">
        <v>1144</v>
      </c>
      <c r="BK1420" t="s">
        <v>103</v>
      </c>
      <c r="BL1420">
        <f t="shared" si="793"/>
        <v>6</v>
      </c>
      <c r="BM1420" t="s">
        <v>98</v>
      </c>
      <c r="BN1420" t="s">
        <v>105</v>
      </c>
      <c r="BO1420" t="s">
        <v>106</v>
      </c>
      <c r="BP1420">
        <f t="shared" si="794"/>
        <v>6</v>
      </c>
      <c r="BQ1420">
        <v>1144</v>
      </c>
      <c r="BR1420">
        <v>0</v>
      </c>
      <c r="BS1420">
        <v>0</v>
      </c>
      <c r="BT1420">
        <v>1144</v>
      </c>
      <c r="BU1420">
        <v>1</v>
      </c>
      <c r="BV1420">
        <v>0</v>
      </c>
      <c r="BW1420">
        <v>1</v>
      </c>
      <c r="BX1420">
        <v>1</v>
      </c>
      <c r="BY1420">
        <v>3</v>
      </c>
      <c r="BZ1420">
        <v>1</v>
      </c>
      <c r="CA1420" t="s">
        <v>98</v>
      </c>
      <c r="CB1420">
        <f t="shared" si="795"/>
        <v>4</v>
      </c>
      <c r="CC1420">
        <v>6</v>
      </c>
      <c r="CD1420" t="s">
        <v>107</v>
      </c>
      <c r="CE1420">
        <v>0</v>
      </c>
      <c r="CF1420" t="s">
        <v>83</v>
      </c>
      <c r="CG1420" t="s">
        <v>127</v>
      </c>
      <c r="CH1420">
        <f t="shared" si="796"/>
        <v>5</v>
      </c>
      <c r="CI1420">
        <v>1962</v>
      </c>
      <c r="CJ1420" t="s">
        <v>102</v>
      </c>
      <c r="CK1420">
        <f t="shared" si="797"/>
        <v>2</v>
      </c>
      <c r="CL1420">
        <v>1</v>
      </c>
      <c r="CM1420">
        <v>336</v>
      </c>
      <c r="CN1420" t="s">
        <v>98</v>
      </c>
      <c r="CO1420">
        <f t="shared" si="798"/>
        <v>4</v>
      </c>
      <c r="CP1420" t="s">
        <v>98</v>
      </c>
      <c r="CQ1420">
        <f t="shared" si="799"/>
        <v>4</v>
      </c>
      <c r="CR1420" t="s">
        <v>105</v>
      </c>
      <c r="CS1420">
        <f t="shared" si="800"/>
        <v>3</v>
      </c>
      <c r="CT1420">
        <v>0</v>
      </c>
      <c r="CU1420">
        <v>88</v>
      </c>
      <c r="CV1420">
        <v>0</v>
      </c>
      <c r="CW1420">
        <v>0</v>
      </c>
      <c r="CX1420">
        <v>0</v>
      </c>
      <c r="CY1420">
        <v>0</v>
      </c>
      <c r="CZ1420" t="s">
        <v>83</v>
      </c>
      <c r="DA1420" t="s">
        <v>83</v>
      </c>
      <c r="DB1420">
        <f t="shared" si="801"/>
        <v>5</v>
      </c>
      <c r="DC1420" t="s">
        <v>83</v>
      </c>
      <c r="DD1420">
        <v>0</v>
      </c>
      <c r="DE1420">
        <v>8</v>
      </c>
      <c r="DF1420">
        <v>2008</v>
      </c>
      <c r="DG1420">
        <f t="shared" si="804"/>
        <v>15</v>
      </c>
      <c r="DH1420" t="s">
        <v>173</v>
      </c>
      <c r="DI1420">
        <f t="shared" si="802"/>
        <v>3</v>
      </c>
      <c r="DJ1420" t="s">
        <v>111</v>
      </c>
      <c r="DK1420">
        <f t="shared" si="803"/>
        <v>5</v>
      </c>
      <c r="DL1420">
        <v>124000</v>
      </c>
    </row>
    <row r="1421" spans="1:116" x14ac:dyDescent="0.35">
      <c r="A1421">
        <v>1420</v>
      </c>
      <c r="B1421">
        <v>20</v>
      </c>
      <c r="C1421" t="s">
        <v>81</v>
      </c>
      <c r="D1421">
        <f t="shared" si="770"/>
        <v>4</v>
      </c>
      <c r="E1421" t="s">
        <v>83</v>
      </c>
      <c r="F1421">
        <v>16381</v>
      </c>
      <c r="G1421" t="s">
        <v>82</v>
      </c>
      <c r="H1421">
        <f t="shared" si="771"/>
        <v>2</v>
      </c>
      <c r="I1421" t="s">
        <v>83</v>
      </c>
      <c r="J1421" t="str">
        <f t="shared" si="772"/>
        <v/>
      </c>
      <c r="K1421" t="s">
        <v>120</v>
      </c>
      <c r="L1421">
        <f t="shared" si="773"/>
        <v>2</v>
      </c>
      <c r="M1421" t="s">
        <v>85</v>
      </c>
      <c r="N1421">
        <f t="shared" si="774"/>
        <v>2</v>
      </c>
      <c r="O1421" t="s">
        <v>86</v>
      </c>
      <c r="P1421">
        <f t="shared" si="775"/>
        <v>4</v>
      </c>
      <c r="Q1421" t="s">
        <v>87</v>
      </c>
      <c r="R1421">
        <f t="shared" si="776"/>
        <v>4</v>
      </c>
      <c r="S1421" t="s">
        <v>88</v>
      </c>
      <c r="T1421">
        <f t="shared" si="777"/>
        <v>3</v>
      </c>
      <c r="U1421" t="s">
        <v>123</v>
      </c>
      <c r="V1421">
        <f t="shared" si="778"/>
        <v>14</v>
      </c>
      <c r="W1421" t="s">
        <v>90</v>
      </c>
      <c r="X1421">
        <f t="shared" si="779"/>
        <v>7</v>
      </c>
      <c r="Y1421" t="s">
        <v>90</v>
      </c>
      <c r="Z1421">
        <f t="shared" si="780"/>
        <v>7</v>
      </c>
      <c r="AA1421" t="s">
        <v>91</v>
      </c>
      <c r="AB1421">
        <f t="shared" si="781"/>
        <v>3</v>
      </c>
      <c r="AC1421" t="s">
        <v>115</v>
      </c>
      <c r="AD1421">
        <f t="shared" si="782"/>
        <v>4</v>
      </c>
      <c r="AE1421">
        <v>6</v>
      </c>
      <c r="AF1421">
        <v>5</v>
      </c>
      <c r="AG1421">
        <v>1969</v>
      </c>
      <c r="AH1421">
        <v>1969</v>
      </c>
      <c r="AI1421" t="s">
        <v>93</v>
      </c>
      <c r="AJ1421">
        <f t="shared" si="783"/>
        <v>5</v>
      </c>
      <c r="AK1421" t="s">
        <v>94</v>
      </c>
      <c r="AL1421">
        <f t="shared" si="784"/>
        <v>8</v>
      </c>
      <c r="AM1421" t="s">
        <v>161</v>
      </c>
      <c r="AN1421">
        <f t="shared" si="785"/>
        <v>3</v>
      </c>
      <c r="AO1421" t="s">
        <v>161</v>
      </c>
      <c r="AP1421" t="s">
        <v>96</v>
      </c>
      <c r="AQ1421">
        <f t="shared" si="786"/>
        <v>4</v>
      </c>
      <c r="AR1421">
        <v>312</v>
      </c>
      <c r="AS1421" t="s">
        <v>97</v>
      </c>
      <c r="AT1421">
        <f t="shared" si="787"/>
        <v>4</v>
      </c>
      <c r="AU1421" t="s">
        <v>97</v>
      </c>
      <c r="AV1421">
        <f t="shared" si="788"/>
        <v>4</v>
      </c>
      <c r="AW1421" t="s">
        <v>118</v>
      </c>
      <c r="AX1421">
        <f t="shared" si="789"/>
        <v>2</v>
      </c>
      <c r="AY1421" t="s">
        <v>98</v>
      </c>
      <c r="AZ1421">
        <f t="shared" si="790"/>
        <v>4</v>
      </c>
      <c r="BA1421" t="s">
        <v>98</v>
      </c>
      <c r="BB1421">
        <f t="shared" si="791"/>
        <v>4</v>
      </c>
      <c r="BC1421" t="s">
        <v>130</v>
      </c>
      <c r="BD1421" t="s">
        <v>153</v>
      </c>
      <c r="BE1421">
        <f t="shared" si="792"/>
        <v>2</v>
      </c>
      <c r="BF1421">
        <v>1110</v>
      </c>
      <c r="BG1421" t="s">
        <v>102</v>
      </c>
      <c r="BH1421">
        <v>0</v>
      </c>
      <c r="BI1421">
        <v>734</v>
      </c>
      <c r="BJ1421">
        <v>1844</v>
      </c>
      <c r="BK1421" t="s">
        <v>103</v>
      </c>
      <c r="BL1421">
        <f t="shared" si="793"/>
        <v>6</v>
      </c>
      <c r="BM1421" t="s">
        <v>97</v>
      </c>
      <c r="BN1421" t="s">
        <v>105</v>
      </c>
      <c r="BO1421" t="s">
        <v>106</v>
      </c>
      <c r="BP1421">
        <f t="shared" si="794"/>
        <v>6</v>
      </c>
      <c r="BQ1421">
        <v>1844</v>
      </c>
      <c r="BR1421">
        <v>0</v>
      </c>
      <c r="BS1421">
        <v>0</v>
      </c>
      <c r="BT1421">
        <v>1844</v>
      </c>
      <c r="BU1421">
        <v>1</v>
      </c>
      <c r="BV1421">
        <v>0</v>
      </c>
      <c r="BW1421">
        <v>2</v>
      </c>
      <c r="BX1421">
        <v>0</v>
      </c>
      <c r="BY1421">
        <v>3</v>
      </c>
      <c r="BZ1421">
        <v>1</v>
      </c>
      <c r="CA1421" t="s">
        <v>97</v>
      </c>
      <c r="CB1421">
        <f t="shared" si="795"/>
        <v>5</v>
      </c>
      <c r="CC1421">
        <v>7</v>
      </c>
      <c r="CD1421" t="s">
        <v>107</v>
      </c>
      <c r="CE1421">
        <v>1</v>
      </c>
      <c r="CF1421" t="s">
        <v>98</v>
      </c>
      <c r="CG1421" t="s">
        <v>108</v>
      </c>
      <c r="CH1421">
        <f t="shared" si="796"/>
        <v>6</v>
      </c>
      <c r="CI1421">
        <v>1969</v>
      </c>
      <c r="CJ1421" t="s">
        <v>109</v>
      </c>
      <c r="CK1421">
        <f t="shared" si="797"/>
        <v>3</v>
      </c>
      <c r="CL1421">
        <v>2</v>
      </c>
      <c r="CM1421">
        <v>540</v>
      </c>
      <c r="CN1421" t="s">
        <v>98</v>
      </c>
      <c r="CO1421">
        <f t="shared" si="798"/>
        <v>4</v>
      </c>
      <c r="CP1421" t="s">
        <v>98</v>
      </c>
      <c r="CQ1421">
        <f t="shared" si="799"/>
        <v>4</v>
      </c>
      <c r="CR1421" t="s">
        <v>105</v>
      </c>
      <c r="CS1421">
        <f t="shared" si="800"/>
        <v>3</v>
      </c>
      <c r="CT1421">
        <v>0</v>
      </c>
      <c r="CU1421">
        <v>73</v>
      </c>
      <c r="CV1421">
        <v>216</v>
      </c>
      <c r="CW1421">
        <v>0</v>
      </c>
      <c r="CX1421">
        <v>0</v>
      </c>
      <c r="CY1421">
        <v>0</v>
      </c>
      <c r="CZ1421" t="s">
        <v>83</v>
      </c>
      <c r="DA1421" t="s">
        <v>83</v>
      </c>
      <c r="DB1421">
        <f t="shared" si="801"/>
        <v>5</v>
      </c>
      <c r="DC1421" t="s">
        <v>83</v>
      </c>
      <c r="DD1421">
        <v>0</v>
      </c>
      <c r="DE1421">
        <v>12</v>
      </c>
      <c r="DF1421">
        <v>2006</v>
      </c>
      <c r="DG1421">
        <f t="shared" si="804"/>
        <v>17</v>
      </c>
      <c r="DH1421" t="s">
        <v>110</v>
      </c>
      <c r="DI1421">
        <f t="shared" si="802"/>
        <v>4</v>
      </c>
      <c r="DJ1421" t="s">
        <v>111</v>
      </c>
      <c r="DK1421">
        <f t="shared" si="803"/>
        <v>5</v>
      </c>
      <c r="DL1421">
        <v>223000</v>
      </c>
    </row>
    <row r="1422" spans="1:116" x14ac:dyDescent="0.35">
      <c r="A1422">
        <v>1421</v>
      </c>
      <c r="B1422">
        <v>60</v>
      </c>
      <c r="C1422" t="s">
        <v>81</v>
      </c>
      <c r="D1422">
        <f t="shared" si="770"/>
        <v>4</v>
      </c>
      <c r="E1422">
        <v>90</v>
      </c>
      <c r="F1422">
        <v>11700</v>
      </c>
      <c r="G1422" t="s">
        <v>82</v>
      </c>
      <c r="H1422">
        <f t="shared" si="771"/>
        <v>2</v>
      </c>
      <c r="I1422" t="s">
        <v>83</v>
      </c>
      <c r="J1422" t="str">
        <f t="shared" si="772"/>
        <v/>
      </c>
      <c r="K1422" t="s">
        <v>84</v>
      </c>
      <c r="L1422">
        <f t="shared" si="773"/>
        <v>1</v>
      </c>
      <c r="M1422" t="s">
        <v>85</v>
      </c>
      <c r="N1422">
        <f t="shared" si="774"/>
        <v>2</v>
      </c>
      <c r="O1422" t="s">
        <v>86</v>
      </c>
      <c r="P1422">
        <f t="shared" si="775"/>
        <v>4</v>
      </c>
      <c r="Q1422" t="s">
        <v>122</v>
      </c>
      <c r="R1422">
        <f t="shared" si="776"/>
        <v>2</v>
      </c>
      <c r="S1422" t="s">
        <v>88</v>
      </c>
      <c r="T1422">
        <f t="shared" si="777"/>
        <v>3</v>
      </c>
      <c r="U1422" t="s">
        <v>138</v>
      </c>
      <c r="V1422">
        <f t="shared" si="778"/>
        <v>10</v>
      </c>
      <c r="W1422" t="s">
        <v>90</v>
      </c>
      <c r="X1422">
        <f t="shared" si="779"/>
        <v>7</v>
      </c>
      <c r="Y1422" t="s">
        <v>90</v>
      </c>
      <c r="Z1422">
        <f t="shared" si="780"/>
        <v>7</v>
      </c>
      <c r="AA1422" t="s">
        <v>91</v>
      </c>
      <c r="AB1422">
        <f t="shared" si="781"/>
        <v>3</v>
      </c>
      <c r="AC1422" t="s">
        <v>92</v>
      </c>
      <c r="AD1422">
        <f t="shared" si="782"/>
        <v>8</v>
      </c>
      <c r="AE1422">
        <v>6</v>
      </c>
      <c r="AF1422">
        <v>6</v>
      </c>
      <c r="AG1422">
        <v>1968</v>
      </c>
      <c r="AH1422">
        <v>1968</v>
      </c>
      <c r="AI1422" t="s">
        <v>93</v>
      </c>
      <c r="AJ1422">
        <f t="shared" si="783"/>
        <v>5</v>
      </c>
      <c r="AK1422" t="s">
        <v>94</v>
      </c>
      <c r="AL1422">
        <f t="shared" si="784"/>
        <v>8</v>
      </c>
      <c r="AM1422" t="s">
        <v>140</v>
      </c>
      <c r="AN1422">
        <f t="shared" si="785"/>
        <v>9</v>
      </c>
      <c r="AO1422" t="s">
        <v>140</v>
      </c>
      <c r="AP1422" t="s">
        <v>96</v>
      </c>
      <c r="AQ1422">
        <f t="shared" si="786"/>
        <v>4</v>
      </c>
      <c r="AR1422">
        <v>420</v>
      </c>
      <c r="AS1422" t="s">
        <v>98</v>
      </c>
      <c r="AT1422">
        <f t="shared" si="787"/>
        <v>3</v>
      </c>
      <c r="AU1422" t="s">
        <v>98</v>
      </c>
      <c r="AV1422">
        <f t="shared" si="788"/>
        <v>3</v>
      </c>
      <c r="AW1422" t="s">
        <v>118</v>
      </c>
      <c r="AX1422">
        <f t="shared" si="789"/>
        <v>2</v>
      </c>
      <c r="AY1422" t="s">
        <v>98</v>
      </c>
      <c r="AZ1422">
        <f t="shared" si="790"/>
        <v>4</v>
      </c>
      <c r="BA1422" t="s">
        <v>98</v>
      </c>
      <c r="BB1422">
        <f t="shared" si="791"/>
        <v>4</v>
      </c>
      <c r="BC1422" t="s">
        <v>100</v>
      </c>
      <c r="BD1422" t="s">
        <v>119</v>
      </c>
      <c r="BE1422">
        <f t="shared" si="792"/>
        <v>4</v>
      </c>
      <c r="BF1422">
        <v>404</v>
      </c>
      <c r="BG1422" t="s">
        <v>102</v>
      </c>
      <c r="BH1422">
        <v>0</v>
      </c>
      <c r="BI1422">
        <v>304</v>
      </c>
      <c r="BJ1422">
        <v>708</v>
      </c>
      <c r="BK1422" t="s">
        <v>103</v>
      </c>
      <c r="BL1422">
        <f t="shared" si="793"/>
        <v>6</v>
      </c>
      <c r="BM1422" t="s">
        <v>97</v>
      </c>
      <c r="BN1422" t="s">
        <v>105</v>
      </c>
      <c r="BO1422" t="s">
        <v>106</v>
      </c>
      <c r="BP1422">
        <f t="shared" si="794"/>
        <v>6</v>
      </c>
      <c r="BQ1422">
        <v>708</v>
      </c>
      <c r="BR1422">
        <v>708</v>
      </c>
      <c r="BS1422">
        <v>0</v>
      </c>
      <c r="BT1422">
        <v>1416</v>
      </c>
      <c r="BU1422">
        <v>0</v>
      </c>
      <c r="BV1422">
        <v>0</v>
      </c>
      <c r="BW1422">
        <v>2</v>
      </c>
      <c r="BX1422">
        <v>1</v>
      </c>
      <c r="BY1422">
        <v>3</v>
      </c>
      <c r="BZ1422">
        <v>1</v>
      </c>
      <c r="CA1422" t="s">
        <v>98</v>
      </c>
      <c r="CB1422">
        <f t="shared" si="795"/>
        <v>4</v>
      </c>
      <c r="CC1422">
        <v>7</v>
      </c>
      <c r="CD1422" t="s">
        <v>107</v>
      </c>
      <c r="CE1422">
        <v>1</v>
      </c>
      <c r="CF1422" t="s">
        <v>98</v>
      </c>
      <c r="CG1422" t="s">
        <v>108</v>
      </c>
      <c r="CH1422">
        <f t="shared" si="796"/>
        <v>6</v>
      </c>
      <c r="CI1422">
        <v>1968</v>
      </c>
      <c r="CJ1422" t="s">
        <v>109</v>
      </c>
      <c r="CK1422">
        <f t="shared" si="797"/>
        <v>3</v>
      </c>
      <c r="CL1422">
        <v>2</v>
      </c>
      <c r="CM1422">
        <v>776</v>
      </c>
      <c r="CN1422" t="s">
        <v>98</v>
      </c>
      <c r="CO1422">
        <f t="shared" si="798"/>
        <v>4</v>
      </c>
      <c r="CP1422" t="s">
        <v>98</v>
      </c>
      <c r="CQ1422">
        <f t="shared" si="799"/>
        <v>4</v>
      </c>
      <c r="CR1422" t="s">
        <v>105</v>
      </c>
      <c r="CS1422">
        <f t="shared" si="800"/>
        <v>3</v>
      </c>
      <c r="CT1422">
        <v>0</v>
      </c>
      <c r="CU1422">
        <v>169</v>
      </c>
      <c r="CV1422">
        <v>0</v>
      </c>
      <c r="CW1422">
        <v>0</v>
      </c>
      <c r="CX1422">
        <v>119</v>
      </c>
      <c r="CY1422">
        <v>0</v>
      </c>
      <c r="CZ1422" t="s">
        <v>83</v>
      </c>
      <c r="DA1422" t="s">
        <v>83</v>
      </c>
      <c r="DB1422">
        <f t="shared" si="801"/>
        <v>5</v>
      </c>
      <c r="DC1422" t="s">
        <v>83</v>
      </c>
      <c r="DD1422">
        <v>0</v>
      </c>
      <c r="DE1422">
        <v>5</v>
      </c>
      <c r="DF1422">
        <v>2006</v>
      </c>
      <c r="DG1422">
        <f t="shared" si="804"/>
        <v>17</v>
      </c>
      <c r="DH1422" t="s">
        <v>110</v>
      </c>
      <c r="DI1422">
        <f t="shared" si="802"/>
        <v>4</v>
      </c>
      <c r="DJ1422" t="s">
        <v>111</v>
      </c>
      <c r="DK1422">
        <f t="shared" si="803"/>
        <v>5</v>
      </c>
      <c r="DL1422">
        <v>179900</v>
      </c>
    </row>
    <row r="1423" spans="1:116" x14ac:dyDescent="0.35">
      <c r="A1423">
        <v>1422</v>
      </c>
      <c r="B1423">
        <v>120</v>
      </c>
      <c r="C1423" t="s">
        <v>81</v>
      </c>
      <c r="D1423">
        <f t="shared" si="770"/>
        <v>4</v>
      </c>
      <c r="E1423">
        <v>53</v>
      </c>
      <c r="F1423">
        <v>4043</v>
      </c>
      <c r="G1423" t="s">
        <v>82</v>
      </c>
      <c r="H1423">
        <f t="shared" si="771"/>
        <v>2</v>
      </c>
      <c r="I1423" t="s">
        <v>83</v>
      </c>
      <c r="J1423" t="str">
        <f t="shared" si="772"/>
        <v/>
      </c>
      <c r="K1423" t="s">
        <v>84</v>
      </c>
      <c r="L1423">
        <f t="shared" si="773"/>
        <v>1</v>
      </c>
      <c r="M1423" t="s">
        <v>85</v>
      </c>
      <c r="N1423">
        <f t="shared" si="774"/>
        <v>2</v>
      </c>
      <c r="O1423" t="s">
        <v>86</v>
      </c>
      <c r="P1423">
        <f t="shared" si="775"/>
        <v>4</v>
      </c>
      <c r="Q1423" t="s">
        <v>87</v>
      </c>
      <c r="R1423">
        <f t="shared" si="776"/>
        <v>4</v>
      </c>
      <c r="S1423" t="s">
        <v>88</v>
      </c>
      <c r="T1423">
        <f t="shared" si="777"/>
        <v>3</v>
      </c>
      <c r="U1423" t="s">
        <v>216</v>
      </c>
      <c r="V1423">
        <f t="shared" si="778"/>
        <v>22</v>
      </c>
      <c r="W1423" t="s">
        <v>90</v>
      </c>
      <c r="X1423">
        <f t="shared" si="779"/>
        <v>7</v>
      </c>
      <c r="Y1423" t="s">
        <v>90</v>
      </c>
      <c r="Z1423">
        <f t="shared" si="780"/>
        <v>7</v>
      </c>
      <c r="AA1423" t="s">
        <v>179</v>
      </c>
      <c r="AB1423">
        <f t="shared" si="781"/>
        <v>4</v>
      </c>
      <c r="AC1423" t="s">
        <v>115</v>
      </c>
      <c r="AD1423">
        <f t="shared" si="782"/>
        <v>4</v>
      </c>
      <c r="AE1423">
        <v>6</v>
      </c>
      <c r="AF1423">
        <v>5</v>
      </c>
      <c r="AG1423">
        <v>1977</v>
      </c>
      <c r="AH1423">
        <v>1977</v>
      </c>
      <c r="AI1423" t="s">
        <v>93</v>
      </c>
      <c r="AJ1423">
        <f t="shared" si="783"/>
        <v>5</v>
      </c>
      <c r="AK1423" t="s">
        <v>94</v>
      </c>
      <c r="AL1423">
        <f t="shared" si="784"/>
        <v>8</v>
      </c>
      <c r="AM1423" t="s">
        <v>161</v>
      </c>
      <c r="AN1423">
        <f t="shared" si="785"/>
        <v>3</v>
      </c>
      <c r="AO1423" t="s">
        <v>161</v>
      </c>
      <c r="AP1423" t="s">
        <v>117</v>
      </c>
      <c r="AQ1423">
        <f t="shared" si="786"/>
        <v>2</v>
      </c>
      <c r="AR1423">
        <v>0</v>
      </c>
      <c r="AS1423" t="s">
        <v>98</v>
      </c>
      <c r="AT1423">
        <f t="shared" si="787"/>
        <v>3</v>
      </c>
      <c r="AU1423" t="s">
        <v>98</v>
      </c>
      <c r="AV1423">
        <f t="shared" si="788"/>
        <v>3</v>
      </c>
      <c r="AW1423" t="s">
        <v>118</v>
      </c>
      <c r="AX1423">
        <f t="shared" si="789"/>
        <v>2</v>
      </c>
      <c r="AY1423" t="s">
        <v>97</v>
      </c>
      <c r="AZ1423">
        <f t="shared" si="790"/>
        <v>5</v>
      </c>
      <c r="BA1423" t="s">
        <v>98</v>
      </c>
      <c r="BB1423">
        <f t="shared" si="791"/>
        <v>4</v>
      </c>
      <c r="BC1423" t="s">
        <v>100</v>
      </c>
      <c r="BD1423" t="s">
        <v>119</v>
      </c>
      <c r="BE1423">
        <f t="shared" si="792"/>
        <v>4</v>
      </c>
      <c r="BF1423">
        <v>360</v>
      </c>
      <c r="BG1423" t="s">
        <v>102</v>
      </c>
      <c r="BH1423">
        <v>0</v>
      </c>
      <c r="BI1423">
        <v>709</v>
      </c>
      <c r="BJ1423">
        <v>1069</v>
      </c>
      <c r="BK1423" t="s">
        <v>103</v>
      </c>
      <c r="BL1423">
        <f t="shared" si="793"/>
        <v>6</v>
      </c>
      <c r="BM1423" t="s">
        <v>98</v>
      </c>
      <c r="BN1423" t="s">
        <v>105</v>
      </c>
      <c r="BO1423" t="s">
        <v>106</v>
      </c>
      <c r="BP1423">
        <f t="shared" si="794"/>
        <v>6</v>
      </c>
      <c r="BQ1423">
        <v>1069</v>
      </c>
      <c r="BR1423">
        <v>0</v>
      </c>
      <c r="BS1423">
        <v>0</v>
      </c>
      <c r="BT1423">
        <v>1069</v>
      </c>
      <c r="BU1423">
        <v>0</v>
      </c>
      <c r="BV1423">
        <v>0</v>
      </c>
      <c r="BW1423">
        <v>2</v>
      </c>
      <c r="BX1423">
        <v>0</v>
      </c>
      <c r="BY1423">
        <v>2</v>
      </c>
      <c r="BZ1423">
        <v>1</v>
      </c>
      <c r="CA1423" t="s">
        <v>98</v>
      </c>
      <c r="CB1423">
        <f t="shared" si="795"/>
        <v>4</v>
      </c>
      <c r="CC1423">
        <v>4</v>
      </c>
      <c r="CD1423" t="s">
        <v>107</v>
      </c>
      <c r="CE1423">
        <v>1</v>
      </c>
      <c r="CF1423" t="s">
        <v>147</v>
      </c>
      <c r="CG1423" t="s">
        <v>108</v>
      </c>
      <c r="CH1423">
        <f t="shared" si="796"/>
        <v>6</v>
      </c>
      <c r="CI1423">
        <v>1977</v>
      </c>
      <c r="CJ1423" t="s">
        <v>109</v>
      </c>
      <c r="CK1423">
        <f t="shared" si="797"/>
        <v>3</v>
      </c>
      <c r="CL1423">
        <v>2</v>
      </c>
      <c r="CM1423">
        <v>440</v>
      </c>
      <c r="CN1423" t="s">
        <v>98</v>
      </c>
      <c r="CO1423">
        <f t="shared" si="798"/>
        <v>4</v>
      </c>
      <c r="CP1423" t="s">
        <v>98</v>
      </c>
      <c r="CQ1423">
        <f t="shared" si="799"/>
        <v>4</v>
      </c>
      <c r="CR1423" t="s">
        <v>105</v>
      </c>
      <c r="CS1423">
        <f t="shared" si="800"/>
        <v>3</v>
      </c>
      <c r="CT1423">
        <v>0</v>
      </c>
      <c r="CU1423">
        <v>55</v>
      </c>
      <c r="CV1423">
        <v>0</v>
      </c>
      <c r="CW1423">
        <v>0</v>
      </c>
      <c r="CX1423">
        <v>165</v>
      </c>
      <c r="CY1423">
        <v>0</v>
      </c>
      <c r="CZ1423" t="s">
        <v>83</v>
      </c>
      <c r="DA1423" t="s">
        <v>83</v>
      </c>
      <c r="DB1423">
        <f t="shared" si="801"/>
        <v>5</v>
      </c>
      <c r="DC1423" t="s">
        <v>83</v>
      </c>
      <c r="DD1423">
        <v>0</v>
      </c>
      <c r="DE1423">
        <v>7</v>
      </c>
      <c r="DF1423">
        <v>2010</v>
      </c>
      <c r="DG1423">
        <f t="shared" si="804"/>
        <v>13</v>
      </c>
      <c r="DH1423" t="s">
        <v>110</v>
      </c>
      <c r="DI1423">
        <f t="shared" si="802"/>
        <v>4</v>
      </c>
      <c r="DJ1423" t="s">
        <v>111</v>
      </c>
      <c r="DK1423">
        <f t="shared" si="803"/>
        <v>5</v>
      </c>
      <c r="DL1423">
        <v>127500</v>
      </c>
    </row>
    <row r="1424" spans="1:116" x14ac:dyDescent="0.35">
      <c r="A1424">
        <v>1423</v>
      </c>
      <c r="B1424">
        <v>120</v>
      </c>
      <c r="C1424" t="s">
        <v>142</v>
      </c>
      <c r="D1424">
        <f t="shared" si="770"/>
        <v>2</v>
      </c>
      <c r="E1424">
        <v>37</v>
      </c>
      <c r="F1424">
        <v>4435</v>
      </c>
      <c r="G1424" t="s">
        <v>82</v>
      </c>
      <c r="H1424">
        <f t="shared" si="771"/>
        <v>2</v>
      </c>
      <c r="I1424" t="s">
        <v>83</v>
      </c>
      <c r="J1424" t="str">
        <f t="shared" si="772"/>
        <v/>
      </c>
      <c r="K1424" t="s">
        <v>84</v>
      </c>
      <c r="L1424">
        <f t="shared" si="773"/>
        <v>1</v>
      </c>
      <c r="M1424" t="s">
        <v>85</v>
      </c>
      <c r="N1424">
        <f t="shared" si="774"/>
        <v>2</v>
      </c>
      <c r="O1424" t="s">
        <v>86</v>
      </c>
      <c r="P1424">
        <f t="shared" si="775"/>
        <v>4</v>
      </c>
      <c r="Q1424" t="s">
        <v>87</v>
      </c>
      <c r="R1424">
        <f t="shared" si="776"/>
        <v>4</v>
      </c>
      <c r="S1424" t="s">
        <v>88</v>
      </c>
      <c r="T1424">
        <f t="shared" si="777"/>
        <v>3</v>
      </c>
      <c r="U1424" t="s">
        <v>89</v>
      </c>
      <c r="V1424">
        <f t="shared" si="778"/>
        <v>16</v>
      </c>
      <c r="W1424" t="s">
        <v>90</v>
      </c>
      <c r="X1424">
        <f t="shared" si="779"/>
        <v>7</v>
      </c>
      <c r="Y1424" t="s">
        <v>90</v>
      </c>
      <c r="Z1424">
        <f t="shared" si="780"/>
        <v>7</v>
      </c>
      <c r="AA1424" t="s">
        <v>179</v>
      </c>
      <c r="AB1424">
        <f t="shared" si="781"/>
        <v>4</v>
      </c>
      <c r="AC1424" t="s">
        <v>115</v>
      </c>
      <c r="AD1424">
        <f t="shared" si="782"/>
        <v>4</v>
      </c>
      <c r="AE1424">
        <v>6</v>
      </c>
      <c r="AF1424">
        <v>5</v>
      </c>
      <c r="AG1424">
        <v>2003</v>
      </c>
      <c r="AH1424">
        <v>2003</v>
      </c>
      <c r="AI1424" t="s">
        <v>93</v>
      </c>
      <c r="AJ1424">
        <f t="shared" si="783"/>
        <v>5</v>
      </c>
      <c r="AK1424" t="s">
        <v>94</v>
      </c>
      <c r="AL1424">
        <f t="shared" si="784"/>
        <v>8</v>
      </c>
      <c r="AM1424" t="s">
        <v>95</v>
      </c>
      <c r="AN1424">
        <f t="shared" si="785"/>
        <v>14</v>
      </c>
      <c r="AO1424" t="s">
        <v>95</v>
      </c>
      <c r="AP1424" t="s">
        <v>96</v>
      </c>
      <c r="AQ1424">
        <f t="shared" si="786"/>
        <v>4</v>
      </c>
      <c r="AR1424">
        <v>170</v>
      </c>
      <c r="AS1424" t="s">
        <v>97</v>
      </c>
      <c r="AT1424">
        <f t="shared" si="787"/>
        <v>4</v>
      </c>
      <c r="AU1424" t="s">
        <v>98</v>
      </c>
      <c r="AV1424">
        <f t="shared" si="788"/>
        <v>3</v>
      </c>
      <c r="AW1424" t="s">
        <v>99</v>
      </c>
      <c r="AX1424">
        <f t="shared" si="789"/>
        <v>6</v>
      </c>
      <c r="AY1424" t="s">
        <v>97</v>
      </c>
      <c r="AZ1424">
        <f t="shared" si="790"/>
        <v>5</v>
      </c>
      <c r="BA1424" t="s">
        <v>98</v>
      </c>
      <c r="BB1424">
        <f t="shared" si="791"/>
        <v>4</v>
      </c>
      <c r="BC1424" t="s">
        <v>130</v>
      </c>
      <c r="BD1424" t="s">
        <v>101</v>
      </c>
      <c r="BE1424">
        <f t="shared" si="792"/>
        <v>7</v>
      </c>
      <c r="BF1424">
        <v>686</v>
      </c>
      <c r="BG1424" t="s">
        <v>102</v>
      </c>
      <c r="BH1424">
        <v>0</v>
      </c>
      <c r="BI1424">
        <v>162</v>
      </c>
      <c r="BJ1424">
        <v>848</v>
      </c>
      <c r="BK1424" t="s">
        <v>103</v>
      </c>
      <c r="BL1424">
        <f t="shared" si="793"/>
        <v>6</v>
      </c>
      <c r="BM1424" t="s">
        <v>104</v>
      </c>
      <c r="BN1424" t="s">
        <v>105</v>
      </c>
      <c r="BO1424" t="s">
        <v>106</v>
      </c>
      <c r="BP1424">
        <f t="shared" si="794"/>
        <v>6</v>
      </c>
      <c r="BQ1424">
        <v>848</v>
      </c>
      <c r="BR1424">
        <v>0</v>
      </c>
      <c r="BS1424">
        <v>0</v>
      </c>
      <c r="BT1424">
        <v>848</v>
      </c>
      <c r="BU1424">
        <v>1</v>
      </c>
      <c r="BV1424">
        <v>0</v>
      </c>
      <c r="BW1424">
        <v>1</v>
      </c>
      <c r="BX1424">
        <v>0</v>
      </c>
      <c r="BY1424">
        <v>1</v>
      </c>
      <c r="BZ1424">
        <v>1</v>
      </c>
      <c r="CA1424" t="s">
        <v>97</v>
      </c>
      <c r="CB1424">
        <f t="shared" si="795"/>
        <v>5</v>
      </c>
      <c r="CC1424">
        <v>3</v>
      </c>
      <c r="CD1424" t="s">
        <v>107</v>
      </c>
      <c r="CE1424">
        <v>0</v>
      </c>
      <c r="CF1424" t="s">
        <v>83</v>
      </c>
      <c r="CG1424" t="s">
        <v>108</v>
      </c>
      <c r="CH1424">
        <f t="shared" si="796"/>
        <v>6</v>
      </c>
      <c r="CI1424">
        <v>2003</v>
      </c>
      <c r="CJ1424" t="s">
        <v>157</v>
      </c>
      <c r="CK1424">
        <f t="shared" si="797"/>
        <v>4</v>
      </c>
      <c r="CL1424">
        <v>2</v>
      </c>
      <c r="CM1424">
        <v>420</v>
      </c>
      <c r="CN1424" t="s">
        <v>98</v>
      </c>
      <c r="CO1424">
        <f t="shared" si="798"/>
        <v>4</v>
      </c>
      <c r="CP1424" t="s">
        <v>98</v>
      </c>
      <c r="CQ1424">
        <f t="shared" si="799"/>
        <v>4</v>
      </c>
      <c r="CR1424" t="s">
        <v>105</v>
      </c>
      <c r="CS1424">
        <f t="shared" si="800"/>
        <v>3</v>
      </c>
      <c r="CT1424">
        <v>140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 t="s">
        <v>83</v>
      </c>
      <c r="DA1424" t="s">
        <v>83</v>
      </c>
      <c r="DB1424">
        <f t="shared" si="801"/>
        <v>5</v>
      </c>
      <c r="DC1424" t="s">
        <v>83</v>
      </c>
      <c r="DD1424">
        <v>0</v>
      </c>
      <c r="DE1424">
        <v>3</v>
      </c>
      <c r="DF1424">
        <v>2008</v>
      </c>
      <c r="DG1424">
        <f t="shared" si="804"/>
        <v>15</v>
      </c>
      <c r="DH1424" t="s">
        <v>110</v>
      </c>
      <c r="DI1424">
        <f t="shared" si="802"/>
        <v>4</v>
      </c>
      <c r="DJ1424" t="s">
        <v>111</v>
      </c>
      <c r="DK1424">
        <f t="shared" si="803"/>
        <v>5</v>
      </c>
      <c r="DL1424">
        <v>136500</v>
      </c>
    </row>
    <row r="1425" spans="1:116" x14ac:dyDescent="0.35">
      <c r="A1425">
        <v>1424</v>
      </c>
      <c r="B1425">
        <v>80</v>
      </c>
      <c r="C1425" t="s">
        <v>81</v>
      </c>
      <c r="D1425">
        <f t="shared" si="770"/>
        <v>4</v>
      </c>
      <c r="E1425" t="s">
        <v>83</v>
      </c>
      <c r="F1425">
        <v>19690</v>
      </c>
      <c r="G1425" t="s">
        <v>82</v>
      </c>
      <c r="H1425">
        <f t="shared" si="771"/>
        <v>2</v>
      </c>
      <c r="I1425" t="s">
        <v>83</v>
      </c>
      <c r="J1425" t="str">
        <f t="shared" si="772"/>
        <v/>
      </c>
      <c r="K1425" t="s">
        <v>120</v>
      </c>
      <c r="L1425">
        <f t="shared" si="773"/>
        <v>2</v>
      </c>
      <c r="M1425" t="s">
        <v>85</v>
      </c>
      <c r="N1425">
        <f t="shared" si="774"/>
        <v>2</v>
      </c>
      <c r="O1425" t="s">
        <v>86</v>
      </c>
      <c r="P1425">
        <f t="shared" si="775"/>
        <v>4</v>
      </c>
      <c r="Q1425" t="s">
        <v>166</v>
      </c>
      <c r="R1425">
        <f t="shared" si="776"/>
        <v>1</v>
      </c>
      <c r="S1425" t="s">
        <v>88</v>
      </c>
      <c r="T1425">
        <f t="shared" si="777"/>
        <v>3</v>
      </c>
      <c r="U1425" t="s">
        <v>185</v>
      </c>
      <c r="V1425">
        <f t="shared" si="778"/>
        <v>4</v>
      </c>
      <c r="W1425" t="s">
        <v>90</v>
      </c>
      <c r="X1425">
        <f t="shared" si="779"/>
        <v>7</v>
      </c>
      <c r="Y1425" t="s">
        <v>90</v>
      </c>
      <c r="Z1425">
        <f t="shared" si="780"/>
        <v>7</v>
      </c>
      <c r="AA1425" t="s">
        <v>91</v>
      </c>
      <c r="AB1425">
        <f t="shared" si="781"/>
        <v>3</v>
      </c>
      <c r="AC1425" t="s">
        <v>197</v>
      </c>
      <c r="AD1425">
        <f t="shared" si="782"/>
        <v>3</v>
      </c>
      <c r="AE1425">
        <v>6</v>
      </c>
      <c r="AF1425">
        <v>7</v>
      </c>
      <c r="AG1425">
        <v>1966</v>
      </c>
      <c r="AH1425">
        <v>1966</v>
      </c>
      <c r="AI1425" t="s">
        <v>214</v>
      </c>
      <c r="AJ1425">
        <f t="shared" si="783"/>
        <v>1</v>
      </c>
      <c r="AK1425" t="s">
        <v>242</v>
      </c>
      <c r="AL1425">
        <f t="shared" si="784"/>
        <v>4</v>
      </c>
      <c r="AM1425" t="s">
        <v>161</v>
      </c>
      <c r="AN1425">
        <f t="shared" si="785"/>
        <v>3</v>
      </c>
      <c r="AO1425" t="s">
        <v>161</v>
      </c>
      <c r="AP1425" t="s">
        <v>117</v>
      </c>
      <c r="AQ1425">
        <f t="shared" si="786"/>
        <v>2</v>
      </c>
      <c r="AR1425">
        <v>0</v>
      </c>
      <c r="AS1425" t="s">
        <v>97</v>
      </c>
      <c r="AT1425">
        <f t="shared" si="787"/>
        <v>4</v>
      </c>
      <c r="AU1425" t="s">
        <v>97</v>
      </c>
      <c r="AV1425">
        <f t="shared" si="788"/>
        <v>4</v>
      </c>
      <c r="AW1425" t="s">
        <v>118</v>
      </c>
      <c r="AX1425">
        <f t="shared" si="789"/>
        <v>2</v>
      </c>
      <c r="AY1425" t="s">
        <v>97</v>
      </c>
      <c r="AZ1425">
        <f t="shared" si="790"/>
        <v>5</v>
      </c>
      <c r="BA1425" t="s">
        <v>98</v>
      </c>
      <c r="BB1425">
        <f t="shared" si="791"/>
        <v>4</v>
      </c>
      <c r="BC1425" t="s">
        <v>130</v>
      </c>
      <c r="BD1425" t="s">
        <v>102</v>
      </c>
      <c r="BE1425">
        <f t="shared" si="792"/>
        <v>6</v>
      </c>
      <c r="BF1425">
        <v>0</v>
      </c>
      <c r="BG1425" t="s">
        <v>102</v>
      </c>
      <c r="BH1425">
        <v>0</v>
      </c>
      <c r="BI1425">
        <v>697</v>
      </c>
      <c r="BJ1425">
        <v>697</v>
      </c>
      <c r="BK1425" t="s">
        <v>103</v>
      </c>
      <c r="BL1425">
        <f t="shared" si="793"/>
        <v>6</v>
      </c>
      <c r="BM1425" t="s">
        <v>98</v>
      </c>
      <c r="BN1425" t="s">
        <v>105</v>
      </c>
      <c r="BO1425" t="s">
        <v>106</v>
      </c>
      <c r="BP1425">
        <f t="shared" si="794"/>
        <v>6</v>
      </c>
      <c r="BQ1425">
        <v>1575</v>
      </c>
      <c r="BR1425">
        <v>626</v>
      </c>
      <c r="BS1425">
        <v>0</v>
      </c>
      <c r="BT1425">
        <v>2201</v>
      </c>
      <c r="BU1425">
        <v>0</v>
      </c>
      <c r="BV1425">
        <v>0</v>
      </c>
      <c r="BW1425">
        <v>2</v>
      </c>
      <c r="BX1425">
        <v>0</v>
      </c>
      <c r="BY1425">
        <v>4</v>
      </c>
      <c r="BZ1425">
        <v>1</v>
      </c>
      <c r="CA1425" t="s">
        <v>97</v>
      </c>
      <c r="CB1425">
        <f t="shared" si="795"/>
        <v>5</v>
      </c>
      <c r="CC1425">
        <v>8</v>
      </c>
      <c r="CD1425" t="s">
        <v>107</v>
      </c>
      <c r="CE1425">
        <v>1</v>
      </c>
      <c r="CF1425" t="s">
        <v>97</v>
      </c>
      <c r="CG1425" t="s">
        <v>108</v>
      </c>
      <c r="CH1425">
        <f t="shared" si="796"/>
        <v>6</v>
      </c>
      <c r="CI1425">
        <v>1966</v>
      </c>
      <c r="CJ1425" t="s">
        <v>102</v>
      </c>
      <c r="CK1425">
        <f t="shared" si="797"/>
        <v>2</v>
      </c>
      <c r="CL1425">
        <v>2</v>
      </c>
      <c r="CM1425">
        <v>432</v>
      </c>
      <c r="CN1425" t="s">
        <v>97</v>
      </c>
      <c r="CO1425">
        <f t="shared" si="798"/>
        <v>5</v>
      </c>
      <c r="CP1425" t="s">
        <v>97</v>
      </c>
      <c r="CQ1425">
        <f t="shared" si="799"/>
        <v>5</v>
      </c>
      <c r="CR1425" t="s">
        <v>105</v>
      </c>
      <c r="CS1425">
        <f t="shared" si="800"/>
        <v>3</v>
      </c>
      <c r="CT1425">
        <v>586</v>
      </c>
      <c r="CU1425">
        <v>236</v>
      </c>
      <c r="CV1425">
        <v>0</v>
      </c>
      <c r="CW1425">
        <v>0</v>
      </c>
      <c r="CX1425">
        <v>0</v>
      </c>
      <c r="CY1425">
        <v>738</v>
      </c>
      <c r="CZ1425" t="s">
        <v>97</v>
      </c>
      <c r="DA1425" t="s">
        <v>165</v>
      </c>
      <c r="DB1425">
        <f t="shared" si="801"/>
        <v>4</v>
      </c>
      <c r="DC1425" t="s">
        <v>83</v>
      </c>
      <c r="DD1425">
        <v>0</v>
      </c>
      <c r="DE1425">
        <v>8</v>
      </c>
      <c r="DF1425">
        <v>2006</v>
      </c>
      <c r="DG1425">
        <f t="shared" si="804"/>
        <v>17</v>
      </c>
      <c r="DH1425" t="s">
        <v>110</v>
      </c>
      <c r="DI1425">
        <f t="shared" si="802"/>
        <v>4</v>
      </c>
      <c r="DJ1425" t="s">
        <v>210</v>
      </c>
      <c r="DK1425">
        <f t="shared" si="803"/>
        <v>2</v>
      </c>
      <c r="DL1425">
        <v>274970</v>
      </c>
    </row>
    <row r="1426" spans="1:116" x14ac:dyDescent="0.35">
      <c r="A1426">
        <v>1425</v>
      </c>
      <c r="B1426">
        <v>20</v>
      </c>
      <c r="C1426" t="s">
        <v>81</v>
      </c>
      <c r="D1426">
        <f t="shared" si="770"/>
        <v>4</v>
      </c>
      <c r="E1426" t="s">
        <v>83</v>
      </c>
      <c r="F1426">
        <v>9503</v>
      </c>
      <c r="G1426" t="s">
        <v>82</v>
      </c>
      <c r="H1426">
        <f t="shared" si="771"/>
        <v>2</v>
      </c>
      <c r="I1426" t="s">
        <v>83</v>
      </c>
      <c r="J1426" t="str">
        <f t="shared" si="772"/>
        <v/>
      </c>
      <c r="K1426" t="s">
        <v>84</v>
      </c>
      <c r="L1426">
        <f t="shared" si="773"/>
        <v>1</v>
      </c>
      <c r="M1426" t="s">
        <v>85</v>
      </c>
      <c r="N1426">
        <f t="shared" si="774"/>
        <v>2</v>
      </c>
      <c r="O1426" t="s">
        <v>86</v>
      </c>
      <c r="P1426">
        <f t="shared" si="775"/>
        <v>4</v>
      </c>
      <c r="Q1426" t="s">
        <v>87</v>
      </c>
      <c r="R1426">
        <f t="shared" si="776"/>
        <v>4</v>
      </c>
      <c r="S1426" t="s">
        <v>88</v>
      </c>
      <c r="T1426">
        <f t="shared" si="777"/>
        <v>3</v>
      </c>
      <c r="U1426" t="s">
        <v>162</v>
      </c>
      <c r="V1426">
        <f t="shared" si="778"/>
        <v>7</v>
      </c>
      <c r="W1426" t="s">
        <v>90</v>
      </c>
      <c r="X1426">
        <f t="shared" si="779"/>
        <v>7</v>
      </c>
      <c r="Y1426" t="s">
        <v>90</v>
      </c>
      <c r="Z1426">
        <f t="shared" si="780"/>
        <v>7</v>
      </c>
      <c r="AA1426" t="s">
        <v>91</v>
      </c>
      <c r="AB1426">
        <f t="shared" si="781"/>
        <v>3</v>
      </c>
      <c r="AC1426" t="s">
        <v>115</v>
      </c>
      <c r="AD1426">
        <f t="shared" si="782"/>
        <v>4</v>
      </c>
      <c r="AE1426">
        <v>5</v>
      </c>
      <c r="AF1426">
        <v>5</v>
      </c>
      <c r="AG1426">
        <v>1958</v>
      </c>
      <c r="AH1426">
        <v>1983</v>
      </c>
      <c r="AI1426" t="s">
        <v>152</v>
      </c>
      <c r="AJ1426">
        <f t="shared" si="783"/>
        <v>6</v>
      </c>
      <c r="AK1426" t="s">
        <v>94</v>
      </c>
      <c r="AL1426">
        <f t="shared" si="784"/>
        <v>8</v>
      </c>
      <c r="AM1426" t="s">
        <v>140</v>
      </c>
      <c r="AN1426">
        <f t="shared" si="785"/>
        <v>9</v>
      </c>
      <c r="AO1426" t="s">
        <v>140</v>
      </c>
      <c r="AP1426" t="s">
        <v>117</v>
      </c>
      <c r="AQ1426">
        <f t="shared" si="786"/>
        <v>2</v>
      </c>
      <c r="AR1426">
        <v>0</v>
      </c>
      <c r="AS1426" t="s">
        <v>98</v>
      </c>
      <c r="AT1426">
        <f t="shared" si="787"/>
        <v>3</v>
      </c>
      <c r="AU1426" t="s">
        <v>98</v>
      </c>
      <c r="AV1426">
        <f t="shared" si="788"/>
        <v>3</v>
      </c>
      <c r="AW1426" t="s">
        <v>118</v>
      </c>
      <c r="AX1426">
        <f t="shared" si="789"/>
        <v>2</v>
      </c>
      <c r="AY1426" t="s">
        <v>98</v>
      </c>
      <c r="AZ1426">
        <f t="shared" si="790"/>
        <v>4</v>
      </c>
      <c r="BA1426" t="s">
        <v>98</v>
      </c>
      <c r="BB1426">
        <f t="shared" si="791"/>
        <v>4</v>
      </c>
      <c r="BC1426" t="s">
        <v>100</v>
      </c>
      <c r="BD1426" t="s">
        <v>119</v>
      </c>
      <c r="BE1426">
        <f t="shared" si="792"/>
        <v>4</v>
      </c>
      <c r="BF1426">
        <v>457</v>
      </c>
      <c r="BG1426" t="s">
        <v>153</v>
      </c>
      <c r="BH1426">
        <v>374</v>
      </c>
      <c r="BI1426">
        <v>193</v>
      </c>
      <c r="BJ1426">
        <v>1024</v>
      </c>
      <c r="BK1426" t="s">
        <v>103</v>
      </c>
      <c r="BL1426">
        <f t="shared" si="793"/>
        <v>6</v>
      </c>
      <c r="BM1426" t="s">
        <v>98</v>
      </c>
      <c r="BN1426" t="s">
        <v>105</v>
      </c>
      <c r="BO1426" t="s">
        <v>106</v>
      </c>
      <c r="BP1426">
        <f t="shared" si="794"/>
        <v>6</v>
      </c>
      <c r="BQ1426">
        <v>1344</v>
      </c>
      <c r="BR1426">
        <v>0</v>
      </c>
      <c r="BS1426">
        <v>0</v>
      </c>
      <c r="BT1426">
        <v>1344</v>
      </c>
      <c r="BU1426">
        <v>1</v>
      </c>
      <c r="BV1426">
        <v>0</v>
      </c>
      <c r="BW1426">
        <v>1</v>
      </c>
      <c r="BX1426">
        <v>0</v>
      </c>
      <c r="BY1426">
        <v>2</v>
      </c>
      <c r="BZ1426">
        <v>1</v>
      </c>
      <c r="CA1426" t="s">
        <v>98</v>
      </c>
      <c r="CB1426">
        <f t="shared" si="795"/>
        <v>4</v>
      </c>
      <c r="CC1426">
        <v>6</v>
      </c>
      <c r="CD1426" t="s">
        <v>146</v>
      </c>
      <c r="CE1426">
        <v>1</v>
      </c>
      <c r="CF1426" t="s">
        <v>98</v>
      </c>
      <c r="CG1426" t="s">
        <v>127</v>
      </c>
      <c r="CH1426">
        <f t="shared" si="796"/>
        <v>5</v>
      </c>
      <c r="CI1426">
        <v>1970</v>
      </c>
      <c r="CJ1426" t="s">
        <v>102</v>
      </c>
      <c r="CK1426">
        <f t="shared" si="797"/>
        <v>2</v>
      </c>
      <c r="CL1426">
        <v>1</v>
      </c>
      <c r="CM1426">
        <v>484</v>
      </c>
      <c r="CN1426" t="s">
        <v>98</v>
      </c>
      <c r="CO1426">
        <f t="shared" si="798"/>
        <v>4</v>
      </c>
      <c r="CP1426" t="s">
        <v>98</v>
      </c>
      <c r="CQ1426">
        <f t="shared" si="799"/>
        <v>4</v>
      </c>
      <c r="CR1426" t="s">
        <v>105</v>
      </c>
      <c r="CS1426">
        <f t="shared" si="800"/>
        <v>3</v>
      </c>
      <c r="CT1426">
        <v>316</v>
      </c>
      <c r="CU1426">
        <v>28</v>
      </c>
      <c r="CV1426">
        <v>0</v>
      </c>
      <c r="CW1426">
        <v>0</v>
      </c>
      <c r="CX1426">
        <v>0</v>
      </c>
      <c r="CY1426">
        <v>0</v>
      </c>
      <c r="CZ1426" t="s">
        <v>83</v>
      </c>
      <c r="DA1426" t="s">
        <v>163</v>
      </c>
      <c r="DB1426">
        <f t="shared" si="801"/>
        <v>2</v>
      </c>
      <c r="DC1426" t="s">
        <v>83</v>
      </c>
      <c r="DD1426">
        <v>0</v>
      </c>
      <c r="DE1426">
        <v>6</v>
      </c>
      <c r="DF1426">
        <v>2007</v>
      </c>
      <c r="DG1426">
        <f t="shared" si="804"/>
        <v>16</v>
      </c>
      <c r="DH1426" t="s">
        <v>110</v>
      </c>
      <c r="DI1426">
        <f t="shared" si="802"/>
        <v>4</v>
      </c>
      <c r="DJ1426" t="s">
        <v>111</v>
      </c>
      <c r="DK1426">
        <f t="shared" si="803"/>
        <v>5</v>
      </c>
      <c r="DL1426">
        <v>144000</v>
      </c>
    </row>
    <row r="1427" spans="1:116" x14ac:dyDescent="0.35">
      <c r="A1427">
        <v>1426</v>
      </c>
      <c r="B1427">
        <v>20</v>
      </c>
      <c r="C1427" t="s">
        <v>81</v>
      </c>
      <c r="D1427">
        <f t="shared" si="770"/>
        <v>4</v>
      </c>
      <c r="E1427">
        <v>80</v>
      </c>
      <c r="F1427">
        <v>10721</v>
      </c>
      <c r="G1427" t="s">
        <v>82</v>
      </c>
      <c r="H1427">
        <f t="shared" si="771"/>
        <v>2</v>
      </c>
      <c r="I1427" t="s">
        <v>83</v>
      </c>
      <c r="J1427" t="str">
        <f t="shared" si="772"/>
        <v/>
      </c>
      <c r="K1427" t="s">
        <v>120</v>
      </c>
      <c r="L1427">
        <f t="shared" si="773"/>
        <v>2</v>
      </c>
      <c r="M1427" t="s">
        <v>85</v>
      </c>
      <c r="N1427">
        <f t="shared" si="774"/>
        <v>2</v>
      </c>
      <c r="O1427" t="s">
        <v>86</v>
      </c>
      <c r="P1427">
        <f t="shared" si="775"/>
        <v>4</v>
      </c>
      <c r="Q1427" t="s">
        <v>87</v>
      </c>
      <c r="R1427">
        <f t="shared" si="776"/>
        <v>4</v>
      </c>
      <c r="S1427" t="s">
        <v>88</v>
      </c>
      <c r="T1427">
        <f t="shared" si="777"/>
        <v>3</v>
      </c>
      <c r="U1427" t="s">
        <v>162</v>
      </c>
      <c r="V1427">
        <f t="shared" si="778"/>
        <v>7</v>
      </c>
      <c r="W1427" t="s">
        <v>90</v>
      </c>
      <c r="X1427">
        <f t="shared" si="779"/>
        <v>7</v>
      </c>
      <c r="Y1427" t="s">
        <v>90</v>
      </c>
      <c r="Z1427">
        <f t="shared" si="780"/>
        <v>7</v>
      </c>
      <c r="AA1427" t="s">
        <v>91</v>
      </c>
      <c r="AB1427">
        <f t="shared" si="781"/>
        <v>3</v>
      </c>
      <c r="AC1427" t="s">
        <v>115</v>
      </c>
      <c r="AD1427">
        <f t="shared" si="782"/>
        <v>4</v>
      </c>
      <c r="AE1427">
        <v>6</v>
      </c>
      <c r="AF1427">
        <v>6</v>
      </c>
      <c r="AG1427">
        <v>1959</v>
      </c>
      <c r="AH1427">
        <v>1959</v>
      </c>
      <c r="AI1427" t="s">
        <v>152</v>
      </c>
      <c r="AJ1427">
        <f t="shared" si="783"/>
        <v>6</v>
      </c>
      <c r="AK1427" t="s">
        <v>94</v>
      </c>
      <c r="AL1427">
        <f t="shared" si="784"/>
        <v>8</v>
      </c>
      <c r="AM1427" t="s">
        <v>140</v>
      </c>
      <c r="AN1427">
        <f t="shared" si="785"/>
        <v>9</v>
      </c>
      <c r="AO1427" t="s">
        <v>140</v>
      </c>
      <c r="AP1427" t="s">
        <v>137</v>
      </c>
      <c r="AQ1427">
        <f t="shared" si="786"/>
        <v>5</v>
      </c>
      <c r="AR1427">
        <v>243</v>
      </c>
      <c r="AS1427" t="s">
        <v>97</v>
      </c>
      <c r="AT1427">
        <f t="shared" si="787"/>
        <v>4</v>
      </c>
      <c r="AU1427" t="s">
        <v>98</v>
      </c>
      <c r="AV1427">
        <f t="shared" si="788"/>
        <v>3</v>
      </c>
      <c r="AW1427" t="s">
        <v>118</v>
      </c>
      <c r="AX1427">
        <f t="shared" si="789"/>
        <v>2</v>
      </c>
      <c r="AY1427" t="s">
        <v>98</v>
      </c>
      <c r="AZ1427">
        <f t="shared" si="790"/>
        <v>4</v>
      </c>
      <c r="BA1427" t="s">
        <v>98</v>
      </c>
      <c r="BB1427">
        <f t="shared" si="791"/>
        <v>4</v>
      </c>
      <c r="BC1427" t="s">
        <v>100</v>
      </c>
      <c r="BD1427" t="s">
        <v>102</v>
      </c>
      <c r="BE1427">
        <f t="shared" si="792"/>
        <v>6</v>
      </c>
      <c r="BF1427">
        <v>0</v>
      </c>
      <c r="BG1427" t="s">
        <v>102</v>
      </c>
      <c r="BH1427">
        <v>0</v>
      </c>
      <c r="BI1427">
        <v>1252</v>
      </c>
      <c r="BJ1427">
        <v>1252</v>
      </c>
      <c r="BK1427" t="s">
        <v>103</v>
      </c>
      <c r="BL1427">
        <f t="shared" si="793"/>
        <v>6</v>
      </c>
      <c r="BM1427" t="s">
        <v>104</v>
      </c>
      <c r="BN1427" t="s">
        <v>105</v>
      </c>
      <c r="BO1427" t="s">
        <v>106</v>
      </c>
      <c r="BP1427">
        <f t="shared" si="794"/>
        <v>6</v>
      </c>
      <c r="BQ1427">
        <v>1252</v>
      </c>
      <c r="BR1427">
        <v>0</v>
      </c>
      <c r="BS1427">
        <v>0</v>
      </c>
      <c r="BT1427">
        <v>1252</v>
      </c>
      <c r="BU1427">
        <v>0</v>
      </c>
      <c r="BV1427">
        <v>0</v>
      </c>
      <c r="BW1427">
        <v>1</v>
      </c>
      <c r="BX1427">
        <v>0</v>
      </c>
      <c r="BY1427">
        <v>3</v>
      </c>
      <c r="BZ1427">
        <v>1</v>
      </c>
      <c r="CA1427" t="s">
        <v>97</v>
      </c>
      <c r="CB1427">
        <f t="shared" si="795"/>
        <v>5</v>
      </c>
      <c r="CC1427">
        <v>7</v>
      </c>
      <c r="CD1427" t="s">
        <v>107</v>
      </c>
      <c r="CE1427">
        <v>0</v>
      </c>
      <c r="CF1427" t="s">
        <v>83</v>
      </c>
      <c r="CG1427" t="s">
        <v>127</v>
      </c>
      <c r="CH1427">
        <f t="shared" si="796"/>
        <v>5</v>
      </c>
      <c r="CI1427">
        <v>1960</v>
      </c>
      <c r="CJ1427" t="s">
        <v>102</v>
      </c>
      <c r="CK1427">
        <f t="shared" si="797"/>
        <v>2</v>
      </c>
      <c r="CL1427">
        <v>2</v>
      </c>
      <c r="CM1427">
        <v>528</v>
      </c>
      <c r="CN1427" t="s">
        <v>98</v>
      </c>
      <c r="CO1427">
        <f t="shared" si="798"/>
        <v>4</v>
      </c>
      <c r="CP1427" t="s">
        <v>98</v>
      </c>
      <c r="CQ1427">
        <f t="shared" si="799"/>
        <v>4</v>
      </c>
      <c r="CR1427" t="s">
        <v>105</v>
      </c>
      <c r="CS1427">
        <f t="shared" si="800"/>
        <v>3</v>
      </c>
      <c r="CT1427">
        <v>0</v>
      </c>
      <c r="CU1427">
        <v>39</v>
      </c>
      <c r="CV1427">
        <v>0</v>
      </c>
      <c r="CW1427">
        <v>0</v>
      </c>
      <c r="CX1427">
        <v>0</v>
      </c>
      <c r="CY1427">
        <v>0</v>
      </c>
      <c r="CZ1427" t="s">
        <v>83</v>
      </c>
      <c r="DA1427" t="s">
        <v>83</v>
      </c>
      <c r="DB1427">
        <f t="shared" si="801"/>
        <v>5</v>
      </c>
      <c r="DC1427" t="s">
        <v>83</v>
      </c>
      <c r="DD1427">
        <v>0</v>
      </c>
      <c r="DE1427">
        <v>10</v>
      </c>
      <c r="DF1427">
        <v>2008</v>
      </c>
      <c r="DG1427">
        <f t="shared" si="804"/>
        <v>15</v>
      </c>
      <c r="DH1427" t="s">
        <v>110</v>
      </c>
      <c r="DI1427">
        <f t="shared" si="802"/>
        <v>4</v>
      </c>
      <c r="DJ1427" t="s">
        <v>111</v>
      </c>
      <c r="DK1427">
        <f t="shared" si="803"/>
        <v>5</v>
      </c>
      <c r="DL1427">
        <v>142000</v>
      </c>
    </row>
    <row r="1428" spans="1:116" x14ac:dyDescent="0.35">
      <c r="A1428">
        <v>1427</v>
      </c>
      <c r="B1428">
        <v>60</v>
      </c>
      <c r="C1428" t="s">
        <v>81</v>
      </c>
      <c r="D1428">
        <f t="shared" si="770"/>
        <v>4</v>
      </c>
      <c r="E1428">
        <v>81</v>
      </c>
      <c r="F1428">
        <v>10944</v>
      </c>
      <c r="G1428" t="s">
        <v>82</v>
      </c>
      <c r="H1428">
        <f t="shared" si="771"/>
        <v>2</v>
      </c>
      <c r="I1428" t="s">
        <v>83</v>
      </c>
      <c r="J1428" t="str">
        <f t="shared" si="772"/>
        <v/>
      </c>
      <c r="K1428" t="s">
        <v>120</v>
      </c>
      <c r="L1428">
        <f t="shared" si="773"/>
        <v>2</v>
      </c>
      <c r="M1428" t="s">
        <v>85</v>
      </c>
      <c r="N1428">
        <f t="shared" si="774"/>
        <v>2</v>
      </c>
      <c r="O1428" t="s">
        <v>86</v>
      </c>
      <c r="P1428">
        <f t="shared" si="775"/>
        <v>4</v>
      </c>
      <c r="Q1428" t="s">
        <v>87</v>
      </c>
      <c r="R1428">
        <f t="shared" si="776"/>
        <v>4</v>
      </c>
      <c r="S1428" t="s">
        <v>88</v>
      </c>
      <c r="T1428">
        <f t="shared" si="777"/>
        <v>3</v>
      </c>
      <c r="U1428" t="s">
        <v>129</v>
      </c>
      <c r="V1428">
        <f t="shared" si="778"/>
        <v>17</v>
      </c>
      <c r="W1428" t="s">
        <v>90</v>
      </c>
      <c r="X1428">
        <f t="shared" si="779"/>
        <v>7</v>
      </c>
      <c r="Y1428" t="s">
        <v>90</v>
      </c>
      <c r="Z1428">
        <f t="shared" si="780"/>
        <v>7</v>
      </c>
      <c r="AA1428" t="s">
        <v>91</v>
      </c>
      <c r="AB1428">
        <f t="shared" si="781"/>
        <v>3</v>
      </c>
      <c r="AC1428" t="s">
        <v>92</v>
      </c>
      <c r="AD1428">
        <f t="shared" si="782"/>
        <v>8</v>
      </c>
      <c r="AE1428">
        <v>7</v>
      </c>
      <c r="AF1428">
        <v>5</v>
      </c>
      <c r="AG1428">
        <v>1994</v>
      </c>
      <c r="AH1428">
        <v>1994</v>
      </c>
      <c r="AI1428" t="s">
        <v>93</v>
      </c>
      <c r="AJ1428">
        <f t="shared" si="783"/>
        <v>5</v>
      </c>
      <c r="AK1428" t="s">
        <v>94</v>
      </c>
      <c r="AL1428">
        <f t="shared" si="784"/>
        <v>8</v>
      </c>
      <c r="AM1428" t="s">
        <v>95</v>
      </c>
      <c r="AN1428">
        <f t="shared" si="785"/>
        <v>14</v>
      </c>
      <c r="AO1428" t="s">
        <v>95</v>
      </c>
      <c r="AP1428" t="s">
        <v>96</v>
      </c>
      <c r="AQ1428">
        <f t="shared" si="786"/>
        <v>4</v>
      </c>
      <c r="AR1428">
        <v>448</v>
      </c>
      <c r="AS1428" t="s">
        <v>97</v>
      </c>
      <c r="AT1428">
        <f t="shared" si="787"/>
        <v>4</v>
      </c>
      <c r="AU1428" t="s">
        <v>98</v>
      </c>
      <c r="AV1428">
        <f t="shared" si="788"/>
        <v>3</v>
      </c>
      <c r="AW1428" t="s">
        <v>99</v>
      </c>
      <c r="AX1428">
        <f t="shared" si="789"/>
        <v>6</v>
      </c>
      <c r="AY1428" t="s">
        <v>97</v>
      </c>
      <c r="AZ1428">
        <f t="shared" si="790"/>
        <v>5</v>
      </c>
      <c r="BA1428" t="s">
        <v>98</v>
      </c>
      <c r="BB1428">
        <f t="shared" si="791"/>
        <v>4</v>
      </c>
      <c r="BC1428" t="s">
        <v>100</v>
      </c>
      <c r="BD1428" t="s">
        <v>101</v>
      </c>
      <c r="BE1428">
        <f t="shared" si="792"/>
        <v>7</v>
      </c>
      <c r="BF1428">
        <v>1000</v>
      </c>
      <c r="BG1428" t="s">
        <v>102</v>
      </c>
      <c r="BH1428">
        <v>0</v>
      </c>
      <c r="BI1428">
        <v>223</v>
      </c>
      <c r="BJ1428">
        <v>1223</v>
      </c>
      <c r="BK1428" t="s">
        <v>103</v>
      </c>
      <c r="BL1428">
        <f t="shared" si="793"/>
        <v>6</v>
      </c>
      <c r="BM1428" t="s">
        <v>104</v>
      </c>
      <c r="BN1428" t="s">
        <v>105</v>
      </c>
      <c r="BO1428" t="s">
        <v>106</v>
      </c>
      <c r="BP1428">
        <f t="shared" si="794"/>
        <v>6</v>
      </c>
      <c r="BQ1428">
        <v>1223</v>
      </c>
      <c r="BR1428">
        <v>904</v>
      </c>
      <c r="BS1428">
        <v>0</v>
      </c>
      <c r="BT1428">
        <v>2127</v>
      </c>
      <c r="BU1428">
        <v>1</v>
      </c>
      <c r="BV1428">
        <v>0</v>
      </c>
      <c r="BW1428">
        <v>2</v>
      </c>
      <c r="BX1428">
        <v>1</v>
      </c>
      <c r="BY1428">
        <v>3</v>
      </c>
      <c r="BZ1428">
        <v>1</v>
      </c>
      <c r="CA1428" t="s">
        <v>97</v>
      </c>
      <c r="CB1428">
        <f t="shared" si="795"/>
        <v>5</v>
      </c>
      <c r="CC1428">
        <v>5</v>
      </c>
      <c r="CD1428" t="s">
        <v>107</v>
      </c>
      <c r="CE1428">
        <v>2</v>
      </c>
      <c r="CF1428" t="s">
        <v>98</v>
      </c>
      <c r="CG1428" t="s">
        <v>108</v>
      </c>
      <c r="CH1428">
        <f t="shared" si="796"/>
        <v>6</v>
      </c>
      <c r="CI1428">
        <v>1994</v>
      </c>
      <c r="CJ1428" t="s">
        <v>109</v>
      </c>
      <c r="CK1428">
        <f t="shared" si="797"/>
        <v>3</v>
      </c>
      <c r="CL1428">
        <v>2</v>
      </c>
      <c r="CM1428">
        <v>525</v>
      </c>
      <c r="CN1428" t="s">
        <v>98</v>
      </c>
      <c r="CO1428">
        <f t="shared" si="798"/>
        <v>4</v>
      </c>
      <c r="CP1428" t="s">
        <v>98</v>
      </c>
      <c r="CQ1428">
        <f t="shared" si="799"/>
        <v>4</v>
      </c>
      <c r="CR1428" t="s">
        <v>105</v>
      </c>
      <c r="CS1428">
        <f t="shared" si="800"/>
        <v>3</v>
      </c>
      <c r="CT1428">
        <v>171</v>
      </c>
      <c r="CU1428">
        <v>132</v>
      </c>
      <c r="CV1428">
        <v>0</v>
      </c>
      <c r="CW1428">
        <v>0</v>
      </c>
      <c r="CX1428">
        <v>0</v>
      </c>
      <c r="CY1428">
        <v>0</v>
      </c>
      <c r="CZ1428" t="s">
        <v>83</v>
      </c>
      <c r="DA1428" t="s">
        <v>83</v>
      </c>
      <c r="DB1428">
        <f t="shared" si="801"/>
        <v>5</v>
      </c>
      <c r="DC1428" t="s">
        <v>83</v>
      </c>
      <c r="DD1428">
        <v>0</v>
      </c>
      <c r="DE1428">
        <v>8</v>
      </c>
      <c r="DF1428">
        <v>2008</v>
      </c>
      <c r="DG1428">
        <f t="shared" si="804"/>
        <v>15</v>
      </c>
      <c r="DH1428" t="s">
        <v>110</v>
      </c>
      <c r="DI1428">
        <f t="shared" si="802"/>
        <v>4</v>
      </c>
      <c r="DJ1428" t="s">
        <v>111</v>
      </c>
      <c r="DK1428">
        <f t="shared" si="803"/>
        <v>5</v>
      </c>
      <c r="DL1428">
        <v>271000</v>
      </c>
    </row>
    <row r="1429" spans="1:116" x14ac:dyDescent="0.35">
      <c r="A1429">
        <v>1428</v>
      </c>
      <c r="B1429">
        <v>50</v>
      </c>
      <c r="C1429" t="s">
        <v>81</v>
      </c>
      <c r="D1429">
        <f t="shared" si="770"/>
        <v>4</v>
      </c>
      <c r="E1429">
        <v>60</v>
      </c>
      <c r="F1429">
        <v>10930</v>
      </c>
      <c r="G1429" t="s">
        <v>82</v>
      </c>
      <c r="H1429">
        <f t="shared" si="771"/>
        <v>2</v>
      </c>
      <c r="I1429" t="s">
        <v>174</v>
      </c>
      <c r="J1429">
        <f t="shared" si="772"/>
        <v>1</v>
      </c>
      <c r="K1429" t="s">
        <v>84</v>
      </c>
      <c r="L1429">
        <f t="shared" si="773"/>
        <v>1</v>
      </c>
      <c r="M1429" t="s">
        <v>175</v>
      </c>
      <c r="N1429">
        <f t="shared" si="774"/>
        <v>1</v>
      </c>
      <c r="O1429" t="s">
        <v>86</v>
      </c>
      <c r="P1429">
        <f t="shared" si="775"/>
        <v>4</v>
      </c>
      <c r="Q1429" t="s">
        <v>87</v>
      </c>
      <c r="R1429">
        <f t="shared" si="776"/>
        <v>4</v>
      </c>
      <c r="S1429" t="s">
        <v>88</v>
      </c>
      <c r="T1429">
        <f t="shared" si="777"/>
        <v>3</v>
      </c>
      <c r="U1429" t="s">
        <v>162</v>
      </c>
      <c r="V1429">
        <f t="shared" si="778"/>
        <v>7</v>
      </c>
      <c r="W1429" t="s">
        <v>144</v>
      </c>
      <c r="X1429">
        <f t="shared" si="779"/>
        <v>3</v>
      </c>
      <c r="Y1429" t="s">
        <v>90</v>
      </c>
      <c r="Z1429">
        <f t="shared" si="780"/>
        <v>7</v>
      </c>
      <c r="AA1429" t="s">
        <v>91</v>
      </c>
      <c r="AB1429">
        <f t="shared" si="781"/>
        <v>3</v>
      </c>
      <c r="AC1429" t="s">
        <v>132</v>
      </c>
      <c r="AD1429">
        <f t="shared" si="782"/>
        <v>1</v>
      </c>
      <c r="AE1429">
        <v>5</v>
      </c>
      <c r="AF1429">
        <v>6</v>
      </c>
      <c r="AG1429">
        <v>1945</v>
      </c>
      <c r="AH1429">
        <v>1950</v>
      </c>
      <c r="AI1429" t="s">
        <v>93</v>
      </c>
      <c r="AJ1429">
        <f t="shared" si="783"/>
        <v>5</v>
      </c>
      <c r="AK1429" t="s">
        <v>94</v>
      </c>
      <c r="AL1429">
        <f t="shared" si="784"/>
        <v>8</v>
      </c>
      <c r="AM1429" t="s">
        <v>116</v>
      </c>
      <c r="AN1429">
        <f t="shared" si="785"/>
        <v>10</v>
      </c>
      <c r="AO1429" t="s">
        <v>116</v>
      </c>
      <c r="AP1429" t="s">
        <v>117</v>
      </c>
      <c r="AQ1429">
        <f t="shared" si="786"/>
        <v>2</v>
      </c>
      <c r="AR1429">
        <v>0</v>
      </c>
      <c r="AS1429" t="s">
        <v>98</v>
      </c>
      <c r="AT1429">
        <f t="shared" si="787"/>
        <v>3</v>
      </c>
      <c r="AU1429" t="s">
        <v>98</v>
      </c>
      <c r="AV1429">
        <f t="shared" si="788"/>
        <v>3</v>
      </c>
      <c r="AW1429" t="s">
        <v>118</v>
      </c>
      <c r="AX1429">
        <f t="shared" si="789"/>
        <v>2</v>
      </c>
      <c r="AY1429" t="s">
        <v>98</v>
      </c>
      <c r="AZ1429">
        <f t="shared" si="790"/>
        <v>4</v>
      </c>
      <c r="BA1429" t="s">
        <v>98</v>
      </c>
      <c r="BB1429">
        <f t="shared" si="791"/>
        <v>4</v>
      </c>
      <c r="BC1429" t="s">
        <v>100</v>
      </c>
      <c r="BD1429" t="s">
        <v>141</v>
      </c>
      <c r="BE1429">
        <f t="shared" si="792"/>
        <v>3</v>
      </c>
      <c r="BF1429">
        <v>580</v>
      </c>
      <c r="BG1429" t="s">
        <v>102</v>
      </c>
      <c r="BH1429">
        <v>0</v>
      </c>
      <c r="BI1429">
        <v>333</v>
      </c>
      <c r="BJ1429">
        <v>913</v>
      </c>
      <c r="BK1429" t="s">
        <v>103</v>
      </c>
      <c r="BL1429">
        <f t="shared" si="793"/>
        <v>6</v>
      </c>
      <c r="BM1429" t="s">
        <v>98</v>
      </c>
      <c r="BN1429" t="s">
        <v>105</v>
      </c>
      <c r="BO1429" t="s">
        <v>164</v>
      </c>
      <c r="BP1429">
        <f t="shared" si="794"/>
        <v>3</v>
      </c>
      <c r="BQ1429">
        <v>1048</v>
      </c>
      <c r="BR1429">
        <v>510</v>
      </c>
      <c r="BS1429">
        <v>0</v>
      </c>
      <c r="BT1429">
        <v>1558</v>
      </c>
      <c r="BU1429">
        <v>1</v>
      </c>
      <c r="BV1429">
        <v>0</v>
      </c>
      <c r="BW1429">
        <v>1</v>
      </c>
      <c r="BX1429">
        <v>1</v>
      </c>
      <c r="BY1429">
        <v>3</v>
      </c>
      <c r="BZ1429">
        <v>1</v>
      </c>
      <c r="CA1429" t="s">
        <v>98</v>
      </c>
      <c r="CB1429">
        <f t="shared" si="795"/>
        <v>4</v>
      </c>
      <c r="CC1429">
        <v>6</v>
      </c>
      <c r="CD1429" t="s">
        <v>107</v>
      </c>
      <c r="CE1429">
        <v>1</v>
      </c>
      <c r="CF1429" t="s">
        <v>98</v>
      </c>
      <c r="CG1429" t="s">
        <v>108</v>
      </c>
      <c r="CH1429">
        <f t="shared" si="796"/>
        <v>6</v>
      </c>
      <c r="CI1429">
        <v>1962</v>
      </c>
      <c r="CJ1429" t="s">
        <v>102</v>
      </c>
      <c r="CK1429">
        <f t="shared" si="797"/>
        <v>2</v>
      </c>
      <c r="CL1429">
        <v>1</v>
      </c>
      <c r="CM1429">
        <v>288</v>
      </c>
      <c r="CN1429" t="s">
        <v>98</v>
      </c>
      <c r="CO1429">
        <f t="shared" si="798"/>
        <v>4</v>
      </c>
      <c r="CP1429" t="s">
        <v>98</v>
      </c>
      <c r="CQ1429">
        <f t="shared" si="799"/>
        <v>4</v>
      </c>
      <c r="CR1429" t="s">
        <v>105</v>
      </c>
      <c r="CS1429">
        <f t="shared" si="800"/>
        <v>3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 t="s">
        <v>83</v>
      </c>
      <c r="DA1429" t="s">
        <v>83</v>
      </c>
      <c r="DB1429">
        <f t="shared" si="801"/>
        <v>5</v>
      </c>
      <c r="DC1429" t="s">
        <v>83</v>
      </c>
      <c r="DD1429">
        <v>0</v>
      </c>
      <c r="DE1429">
        <v>4</v>
      </c>
      <c r="DF1429">
        <v>2008</v>
      </c>
      <c r="DG1429">
        <f t="shared" si="804"/>
        <v>15</v>
      </c>
      <c r="DH1429" t="s">
        <v>110</v>
      </c>
      <c r="DI1429">
        <f t="shared" si="802"/>
        <v>4</v>
      </c>
      <c r="DJ1429" t="s">
        <v>111</v>
      </c>
      <c r="DK1429">
        <f t="shared" si="803"/>
        <v>5</v>
      </c>
      <c r="DL1429">
        <v>140000</v>
      </c>
    </row>
    <row r="1430" spans="1:116" x14ac:dyDescent="0.35">
      <c r="A1430">
        <v>1429</v>
      </c>
      <c r="B1430">
        <v>30</v>
      </c>
      <c r="C1430" t="s">
        <v>142</v>
      </c>
      <c r="D1430">
        <f t="shared" si="770"/>
        <v>2</v>
      </c>
      <c r="E1430">
        <v>60</v>
      </c>
      <c r="F1430">
        <v>7200</v>
      </c>
      <c r="G1430" t="s">
        <v>82</v>
      </c>
      <c r="H1430">
        <f t="shared" si="771"/>
        <v>2</v>
      </c>
      <c r="I1430" t="s">
        <v>83</v>
      </c>
      <c r="J1430" t="str">
        <f t="shared" si="772"/>
        <v/>
      </c>
      <c r="K1430" t="s">
        <v>84</v>
      </c>
      <c r="L1430">
        <f t="shared" si="773"/>
        <v>1</v>
      </c>
      <c r="M1430" t="s">
        <v>85</v>
      </c>
      <c r="N1430">
        <f t="shared" si="774"/>
        <v>2</v>
      </c>
      <c r="O1430" t="s">
        <v>86</v>
      </c>
      <c r="P1430">
        <f t="shared" si="775"/>
        <v>4</v>
      </c>
      <c r="Q1430" t="s">
        <v>122</v>
      </c>
      <c r="R1430">
        <f t="shared" si="776"/>
        <v>2</v>
      </c>
      <c r="S1430" t="s">
        <v>88</v>
      </c>
      <c r="T1430">
        <f t="shared" si="777"/>
        <v>3</v>
      </c>
      <c r="U1430" t="s">
        <v>143</v>
      </c>
      <c r="V1430">
        <f t="shared" si="778"/>
        <v>9</v>
      </c>
      <c r="W1430" t="s">
        <v>90</v>
      </c>
      <c r="X1430">
        <f t="shared" si="779"/>
        <v>7</v>
      </c>
      <c r="Y1430" t="s">
        <v>90</v>
      </c>
      <c r="Z1430">
        <f t="shared" si="780"/>
        <v>7</v>
      </c>
      <c r="AA1430" t="s">
        <v>91</v>
      </c>
      <c r="AB1430">
        <f t="shared" si="781"/>
        <v>3</v>
      </c>
      <c r="AC1430" t="s">
        <v>115</v>
      </c>
      <c r="AD1430">
        <f t="shared" si="782"/>
        <v>4</v>
      </c>
      <c r="AE1430">
        <v>5</v>
      </c>
      <c r="AF1430">
        <v>7</v>
      </c>
      <c r="AG1430">
        <v>1940</v>
      </c>
      <c r="AH1430">
        <v>1992</v>
      </c>
      <c r="AI1430" t="s">
        <v>93</v>
      </c>
      <c r="AJ1430">
        <f t="shared" si="783"/>
        <v>5</v>
      </c>
      <c r="AK1430" t="s">
        <v>94</v>
      </c>
      <c r="AL1430">
        <f t="shared" si="784"/>
        <v>8</v>
      </c>
      <c r="AM1430" t="s">
        <v>116</v>
      </c>
      <c r="AN1430">
        <f t="shared" si="785"/>
        <v>10</v>
      </c>
      <c r="AO1430" t="s">
        <v>116</v>
      </c>
      <c r="AP1430" t="s">
        <v>137</v>
      </c>
      <c r="AQ1430">
        <f t="shared" si="786"/>
        <v>5</v>
      </c>
      <c r="AR1430">
        <v>294</v>
      </c>
      <c r="AS1430" t="s">
        <v>98</v>
      </c>
      <c r="AT1430">
        <f t="shared" si="787"/>
        <v>3</v>
      </c>
      <c r="AU1430" t="s">
        <v>97</v>
      </c>
      <c r="AV1430">
        <f t="shared" si="788"/>
        <v>4</v>
      </c>
      <c r="AW1430" t="s">
        <v>118</v>
      </c>
      <c r="AX1430">
        <f t="shared" si="789"/>
        <v>2</v>
      </c>
      <c r="AY1430" t="s">
        <v>98</v>
      </c>
      <c r="AZ1430">
        <f t="shared" si="790"/>
        <v>4</v>
      </c>
      <c r="BA1430" t="s">
        <v>98</v>
      </c>
      <c r="BB1430">
        <f t="shared" si="791"/>
        <v>4</v>
      </c>
      <c r="BC1430" t="s">
        <v>100</v>
      </c>
      <c r="BD1430" t="s">
        <v>141</v>
      </c>
      <c r="BE1430">
        <f t="shared" si="792"/>
        <v>3</v>
      </c>
      <c r="BF1430">
        <v>510</v>
      </c>
      <c r="BG1430" t="s">
        <v>102</v>
      </c>
      <c r="BH1430">
        <v>0</v>
      </c>
      <c r="BI1430">
        <v>278</v>
      </c>
      <c r="BJ1430">
        <v>788</v>
      </c>
      <c r="BK1430" t="s">
        <v>103</v>
      </c>
      <c r="BL1430">
        <f t="shared" si="793"/>
        <v>6</v>
      </c>
      <c r="BM1430" t="s">
        <v>98</v>
      </c>
      <c r="BN1430" t="s">
        <v>105</v>
      </c>
      <c r="BO1430" t="s">
        <v>106</v>
      </c>
      <c r="BP1430">
        <f t="shared" si="794"/>
        <v>6</v>
      </c>
      <c r="BQ1430">
        <v>804</v>
      </c>
      <c r="BR1430">
        <v>0</v>
      </c>
      <c r="BS1430">
        <v>0</v>
      </c>
      <c r="BT1430">
        <v>804</v>
      </c>
      <c r="BU1430">
        <v>1</v>
      </c>
      <c r="BV1430">
        <v>0</v>
      </c>
      <c r="BW1430">
        <v>1</v>
      </c>
      <c r="BX1430">
        <v>0</v>
      </c>
      <c r="BY1430">
        <v>2</v>
      </c>
      <c r="BZ1430">
        <v>1</v>
      </c>
      <c r="CA1430" t="s">
        <v>97</v>
      </c>
      <c r="CB1430">
        <f t="shared" si="795"/>
        <v>5</v>
      </c>
      <c r="CC1430">
        <v>4</v>
      </c>
      <c r="CD1430" t="s">
        <v>107</v>
      </c>
      <c r="CE1430">
        <v>2</v>
      </c>
      <c r="CF1430" t="s">
        <v>97</v>
      </c>
      <c r="CG1430" t="s">
        <v>108</v>
      </c>
      <c r="CH1430">
        <f t="shared" si="796"/>
        <v>6</v>
      </c>
      <c r="CI1430">
        <v>1940</v>
      </c>
      <c r="CJ1430" t="s">
        <v>102</v>
      </c>
      <c r="CK1430">
        <f t="shared" si="797"/>
        <v>2</v>
      </c>
      <c r="CL1430">
        <v>1</v>
      </c>
      <c r="CM1430">
        <v>240</v>
      </c>
      <c r="CN1430" t="s">
        <v>98</v>
      </c>
      <c r="CO1430">
        <f t="shared" si="798"/>
        <v>4</v>
      </c>
      <c r="CP1430" t="s">
        <v>98</v>
      </c>
      <c r="CQ1430">
        <f t="shared" si="799"/>
        <v>4</v>
      </c>
      <c r="CR1430" t="s">
        <v>105</v>
      </c>
      <c r="CS1430">
        <f t="shared" si="800"/>
        <v>3</v>
      </c>
      <c r="CT1430">
        <v>0</v>
      </c>
      <c r="CU1430">
        <v>0</v>
      </c>
      <c r="CV1430">
        <v>154</v>
      </c>
      <c r="CW1430">
        <v>0</v>
      </c>
      <c r="CX1430">
        <v>0</v>
      </c>
      <c r="CY1430">
        <v>0</v>
      </c>
      <c r="CZ1430" t="s">
        <v>83</v>
      </c>
      <c r="DA1430" t="s">
        <v>134</v>
      </c>
      <c r="DB1430">
        <f t="shared" si="801"/>
        <v>3</v>
      </c>
      <c r="DC1430" t="s">
        <v>83</v>
      </c>
      <c r="DD1430">
        <v>0</v>
      </c>
      <c r="DE1430">
        <v>2</v>
      </c>
      <c r="DF1430">
        <v>2010</v>
      </c>
      <c r="DG1430">
        <f t="shared" si="804"/>
        <v>13</v>
      </c>
      <c r="DH1430" t="s">
        <v>110</v>
      </c>
      <c r="DI1430">
        <f t="shared" si="802"/>
        <v>4</v>
      </c>
      <c r="DJ1430" t="s">
        <v>128</v>
      </c>
      <c r="DK1430">
        <f t="shared" si="803"/>
        <v>3</v>
      </c>
      <c r="DL1430">
        <v>119000</v>
      </c>
    </row>
    <row r="1431" spans="1:116" x14ac:dyDescent="0.35">
      <c r="A1431">
        <v>1430</v>
      </c>
      <c r="B1431">
        <v>20</v>
      </c>
      <c r="C1431" t="s">
        <v>81</v>
      </c>
      <c r="D1431">
        <f t="shared" si="770"/>
        <v>4</v>
      </c>
      <c r="E1431" t="s">
        <v>83</v>
      </c>
      <c r="F1431">
        <v>12546</v>
      </c>
      <c r="G1431" t="s">
        <v>82</v>
      </c>
      <c r="H1431">
        <f t="shared" si="771"/>
        <v>2</v>
      </c>
      <c r="I1431" t="s">
        <v>83</v>
      </c>
      <c r="J1431" t="str">
        <f t="shared" si="772"/>
        <v/>
      </c>
      <c r="K1431" t="s">
        <v>120</v>
      </c>
      <c r="L1431">
        <f t="shared" si="773"/>
        <v>2</v>
      </c>
      <c r="M1431" t="s">
        <v>85</v>
      </c>
      <c r="N1431">
        <f t="shared" si="774"/>
        <v>2</v>
      </c>
      <c r="O1431" t="s">
        <v>86</v>
      </c>
      <c r="P1431">
        <f t="shared" si="775"/>
        <v>4</v>
      </c>
      <c r="Q1431" t="s">
        <v>122</v>
      </c>
      <c r="R1431">
        <f t="shared" si="776"/>
        <v>2</v>
      </c>
      <c r="S1431" t="s">
        <v>88</v>
      </c>
      <c r="T1431">
        <f t="shared" si="777"/>
        <v>3</v>
      </c>
      <c r="U1431" t="s">
        <v>138</v>
      </c>
      <c r="V1431">
        <f t="shared" si="778"/>
        <v>10</v>
      </c>
      <c r="W1431" t="s">
        <v>90</v>
      </c>
      <c r="X1431">
        <f t="shared" si="779"/>
        <v>7</v>
      </c>
      <c r="Y1431" t="s">
        <v>90</v>
      </c>
      <c r="Z1431">
        <f t="shared" si="780"/>
        <v>7</v>
      </c>
      <c r="AA1431" t="s">
        <v>91</v>
      </c>
      <c r="AB1431">
        <f t="shared" si="781"/>
        <v>3</v>
      </c>
      <c r="AC1431" t="s">
        <v>115</v>
      </c>
      <c r="AD1431">
        <f t="shared" si="782"/>
        <v>4</v>
      </c>
      <c r="AE1431">
        <v>6</v>
      </c>
      <c r="AF1431">
        <v>7</v>
      </c>
      <c r="AG1431">
        <v>1981</v>
      </c>
      <c r="AH1431">
        <v>1981</v>
      </c>
      <c r="AI1431" t="s">
        <v>93</v>
      </c>
      <c r="AJ1431">
        <f t="shared" si="783"/>
        <v>5</v>
      </c>
      <c r="AK1431" t="s">
        <v>94</v>
      </c>
      <c r="AL1431">
        <f t="shared" si="784"/>
        <v>8</v>
      </c>
      <c r="AM1431" t="s">
        <v>116</v>
      </c>
      <c r="AN1431">
        <f t="shared" si="785"/>
        <v>10</v>
      </c>
      <c r="AO1431" t="s">
        <v>116</v>
      </c>
      <c r="AP1431" t="s">
        <v>96</v>
      </c>
      <c r="AQ1431">
        <f t="shared" si="786"/>
        <v>4</v>
      </c>
      <c r="AR1431">
        <v>310</v>
      </c>
      <c r="AS1431" t="s">
        <v>97</v>
      </c>
      <c r="AT1431">
        <f t="shared" si="787"/>
        <v>4</v>
      </c>
      <c r="AU1431" t="s">
        <v>97</v>
      </c>
      <c r="AV1431">
        <f t="shared" si="788"/>
        <v>4</v>
      </c>
      <c r="AW1431" t="s">
        <v>118</v>
      </c>
      <c r="AX1431">
        <f t="shared" si="789"/>
        <v>2</v>
      </c>
      <c r="AY1431" t="s">
        <v>97</v>
      </c>
      <c r="AZ1431">
        <f t="shared" si="790"/>
        <v>5</v>
      </c>
      <c r="BA1431" t="s">
        <v>98</v>
      </c>
      <c r="BB1431">
        <f t="shared" si="791"/>
        <v>4</v>
      </c>
      <c r="BC1431" t="s">
        <v>100</v>
      </c>
      <c r="BD1431" t="s">
        <v>141</v>
      </c>
      <c r="BE1431">
        <f t="shared" si="792"/>
        <v>3</v>
      </c>
      <c r="BF1431">
        <v>678</v>
      </c>
      <c r="BG1431" t="s">
        <v>102</v>
      </c>
      <c r="BH1431">
        <v>0</v>
      </c>
      <c r="BI1431">
        <v>762</v>
      </c>
      <c r="BJ1431">
        <v>1440</v>
      </c>
      <c r="BK1431" t="s">
        <v>103</v>
      </c>
      <c r="BL1431">
        <f t="shared" si="793"/>
        <v>6</v>
      </c>
      <c r="BM1431" t="s">
        <v>104</v>
      </c>
      <c r="BN1431" t="s">
        <v>105</v>
      </c>
      <c r="BO1431" t="s">
        <v>106</v>
      </c>
      <c r="BP1431">
        <f t="shared" si="794"/>
        <v>6</v>
      </c>
      <c r="BQ1431">
        <v>1440</v>
      </c>
      <c r="BR1431">
        <v>0</v>
      </c>
      <c r="BS1431">
        <v>0</v>
      </c>
      <c r="BT1431">
        <v>1440</v>
      </c>
      <c r="BU1431">
        <v>0</v>
      </c>
      <c r="BV1431">
        <v>0</v>
      </c>
      <c r="BW1431">
        <v>2</v>
      </c>
      <c r="BX1431">
        <v>0</v>
      </c>
      <c r="BY1431">
        <v>3</v>
      </c>
      <c r="BZ1431">
        <v>1</v>
      </c>
      <c r="CA1431" t="s">
        <v>97</v>
      </c>
      <c r="CB1431">
        <f t="shared" si="795"/>
        <v>5</v>
      </c>
      <c r="CC1431">
        <v>7</v>
      </c>
      <c r="CD1431" t="s">
        <v>107</v>
      </c>
      <c r="CE1431">
        <v>1</v>
      </c>
      <c r="CF1431" t="s">
        <v>98</v>
      </c>
      <c r="CG1431" t="s">
        <v>108</v>
      </c>
      <c r="CH1431">
        <f t="shared" si="796"/>
        <v>6</v>
      </c>
      <c r="CI1431">
        <v>1981</v>
      </c>
      <c r="CJ1431" t="s">
        <v>157</v>
      </c>
      <c r="CK1431">
        <f t="shared" si="797"/>
        <v>4</v>
      </c>
      <c r="CL1431">
        <v>2</v>
      </c>
      <c r="CM1431">
        <v>467</v>
      </c>
      <c r="CN1431" t="s">
        <v>98</v>
      </c>
      <c r="CO1431">
        <f t="shared" si="798"/>
        <v>4</v>
      </c>
      <c r="CP1431" t="s">
        <v>98</v>
      </c>
      <c r="CQ1431">
        <f t="shared" si="799"/>
        <v>4</v>
      </c>
      <c r="CR1431" t="s">
        <v>105</v>
      </c>
      <c r="CS1431">
        <f t="shared" si="800"/>
        <v>3</v>
      </c>
      <c r="CT1431">
        <v>0</v>
      </c>
      <c r="CU1431">
        <v>0</v>
      </c>
      <c r="CV1431">
        <v>99</v>
      </c>
      <c r="CW1431">
        <v>0</v>
      </c>
      <c r="CX1431">
        <v>0</v>
      </c>
      <c r="CY1431">
        <v>0</v>
      </c>
      <c r="CZ1431" t="s">
        <v>83</v>
      </c>
      <c r="DA1431" t="s">
        <v>83</v>
      </c>
      <c r="DB1431">
        <f t="shared" si="801"/>
        <v>5</v>
      </c>
      <c r="DC1431" t="s">
        <v>83</v>
      </c>
      <c r="DD1431">
        <v>0</v>
      </c>
      <c r="DE1431">
        <v>4</v>
      </c>
      <c r="DF1431">
        <v>2007</v>
      </c>
      <c r="DG1431">
        <f t="shared" si="804"/>
        <v>16</v>
      </c>
      <c r="DH1431" t="s">
        <v>110</v>
      </c>
      <c r="DI1431">
        <f t="shared" si="802"/>
        <v>4</v>
      </c>
      <c r="DJ1431" t="s">
        <v>111</v>
      </c>
      <c r="DK1431">
        <f t="shared" si="803"/>
        <v>5</v>
      </c>
      <c r="DL1431">
        <v>182900</v>
      </c>
    </row>
    <row r="1432" spans="1:116" x14ac:dyDescent="0.35">
      <c r="A1432">
        <v>1431</v>
      </c>
      <c r="B1432">
        <v>60</v>
      </c>
      <c r="C1432" t="s">
        <v>81</v>
      </c>
      <c r="D1432">
        <f t="shared" si="770"/>
        <v>4</v>
      </c>
      <c r="E1432">
        <v>60</v>
      </c>
      <c r="F1432">
        <v>21930</v>
      </c>
      <c r="G1432" t="s">
        <v>82</v>
      </c>
      <c r="H1432">
        <f t="shared" si="771"/>
        <v>2</v>
      </c>
      <c r="I1432" t="s">
        <v>83</v>
      </c>
      <c r="J1432" t="str">
        <f t="shared" si="772"/>
        <v/>
      </c>
      <c r="K1432" t="s">
        <v>231</v>
      </c>
      <c r="L1432">
        <f t="shared" si="773"/>
        <v>3</v>
      </c>
      <c r="M1432" t="s">
        <v>85</v>
      </c>
      <c r="N1432">
        <f t="shared" si="774"/>
        <v>2</v>
      </c>
      <c r="O1432" t="s">
        <v>86</v>
      </c>
      <c r="P1432">
        <f t="shared" si="775"/>
        <v>4</v>
      </c>
      <c r="Q1432" t="s">
        <v>87</v>
      </c>
      <c r="R1432">
        <f t="shared" si="776"/>
        <v>4</v>
      </c>
      <c r="S1432" t="s">
        <v>88</v>
      </c>
      <c r="T1432">
        <f t="shared" si="777"/>
        <v>3</v>
      </c>
      <c r="U1432" t="s">
        <v>193</v>
      </c>
      <c r="V1432">
        <f t="shared" si="778"/>
        <v>11</v>
      </c>
      <c r="W1432" t="s">
        <v>202</v>
      </c>
      <c r="X1432">
        <f t="shared" si="779"/>
        <v>5</v>
      </c>
      <c r="Y1432" t="s">
        <v>90</v>
      </c>
      <c r="Z1432">
        <f t="shared" si="780"/>
        <v>7</v>
      </c>
      <c r="AA1432" t="s">
        <v>91</v>
      </c>
      <c r="AB1432">
        <f t="shared" si="781"/>
        <v>3</v>
      </c>
      <c r="AC1432" t="s">
        <v>92</v>
      </c>
      <c r="AD1432">
        <f t="shared" si="782"/>
        <v>8</v>
      </c>
      <c r="AE1432">
        <v>5</v>
      </c>
      <c r="AF1432">
        <v>5</v>
      </c>
      <c r="AG1432">
        <v>2005</v>
      </c>
      <c r="AH1432">
        <v>2005</v>
      </c>
      <c r="AI1432" t="s">
        <v>93</v>
      </c>
      <c r="AJ1432">
        <f t="shared" si="783"/>
        <v>5</v>
      </c>
      <c r="AK1432" t="s">
        <v>94</v>
      </c>
      <c r="AL1432">
        <f t="shared" si="784"/>
        <v>8</v>
      </c>
      <c r="AM1432" t="s">
        <v>95</v>
      </c>
      <c r="AN1432">
        <f t="shared" si="785"/>
        <v>14</v>
      </c>
      <c r="AO1432" t="s">
        <v>95</v>
      </c>
      <c r="AP1432" t="s">
        <v>117</v>
      </c>
      <c r="AQ1432">
        <f t="shared" si="786"/>
        <v>2</v>
      </c>
      <c r="AR1432">
        <v>0</v>
      </c>
      <c r="AS1432" t="s">
        <v>97</v>
      </c>
      <c r="AT1432">
        <f t="shared" si="787"/>
        <v>4</v>
      </c>
      <c r="AU1432" t="s">
        <v>98</v>
      </c>
      <c r="AV1432">
        <f t="shared" si="788"/>
        <v>3</v>
      </c>
      <c r="AW1432" t="s">
        <v>99</v>
      </c>
      <c r="AX1432">
        <f t="shared" si="789"/>
        <v>6</v>
      </c>
      <c r="AY1432" t="s">
        <v>97</v>
      </c>
      <c r="AZ1432">
        <f t="shared" si="790"/>
        <v>5</v>
      </c>
      <c r="BA1432" t="s">
        <v>97</v>
      </c>
      <c r="BB1432">
        <f t="shared" si="791"/>
        <v>5</v>
      </c>
      <c r="BC1432" t="s">
        <v>130</v>
      </c>
      <c r="BD1432" t="s">
        <v>102</v>
      </c>
      <c r="BE1432">
        <f t="shared" si="792"/>
        <v>6</v>
      </c>
      <c r="BF1432">
        <v>0</v>
      </c>
      <c r="BG1432" t="s">
        <v>102</v>
      </c>
      <c r="BH1432">
        <v>0</v>
      </c>
      <c r="BI1432">
        <v>732</v>
      </c>
      <c r="BJ1432">
        <v>732</v>
      </c>
      <c r="BK1432" t="s">
        <v>103</v>
      </c>
      <c r="BL1432">
        <f t="shared" si="793"/>
        <v>6</v>
      </c>
      <c r="BM1432" t="s">
        <v>104</v>
      </c>
      <c r="BN1432" t="s">
        <v>105</v>
      </c>
      <c r="BO1432" t="s">
        <v>106</v>
      </c>
      <c r="BP1432">
        <f t="shared" si="794"/>
        <v>6</v>
      </c>
      <c r="BQ1432">
        <v>734</v>
      </c>
      <c r="BR1432">
        <v>1104</v>
      </c>
      <c r="BS1432">
        <v>0</v>
      </c>
      <c r="BT1432">
        <v>1838</v>
      </c>
      <c r="BU1432">
        <v>0</v>
      </c>
      <c r="BV1432">
        <v>0</v>
      </c>
      <c r="BW1432">
        <v>2</v>
      </c>
      <c r="BX1432">
        <v>1</v>
      </c>
      <c r="BY1432">
        <v>4</v>
      </c>
      <c r="BZ1432">
        <v>1</v>
      </c>
      <c r="CA1432" t="s">
        <v>98</v>
      </c>
      <c r="CB1432">
        <f t="shared" si="795"/>
        <v>4</v>
      </c>
      <c r="CC1432">
        <v>7</v>
      </c>
      <c r="CD1432" t="s">
        <v>107</v>
      </c>
      <c r="CE1432">
        <v>1</v>
      </c>
      <c r="CF1432" t="s">
        <v>97</v>
      </c>
      <c r="CG1432" t="s">
        <v>156</v>
      </c>
      <c r="CH1432">
        <f t="shared" si="796"/>
        <v>7</v>
      </c>
      <c r="CI1432">
        <v>2005</v>
      </c>
      <c r="CJ1432" t="s">
        <v>157</v>
      </c>
      <c r="CK1432">
        <f t="shared" si="797"/>
        <v>4</v>
      </c>
      <c r="CL1432">
        <v>2</v>
      </c>
      <c r="CM1432">
        <v>372</v>
      </c>
      <c r="CN1432" t="s">
        <v>98</v>
      </c>
      <c r="CO1432">
        <f t="shared" si="798"/>
        <v>4</v>
      </c>
      <c r="CP1432" t="s">
        <v>98</v>
      </c>
      <c r="CQ1432">
        <f t="shared" si="799"/>
        <v>4</v>
      </c>
      <c r="CR1432" t="s">
        <v>105</v>
      </c>
      <c r="CS1432">
        <f t="shared" si="800"/>
        <v>3</v>
      </c>
      <c r="CT1432">
        <v>100</v>
      </c>
      <c r="CU1432">
        <v>40</v>
      </c>
      <c r="CV1432">
        <v>0</v>
      </c>
      <c r="CW1432">
        <v>0</v>
      </c>
      <c r="CX1432">
        <v>0</v>
      </c>
      <c r="CY1432">
        <v>0</v>
      </c>
      <c r="CZ1432" t="s">
        <v>83</v>
      </c>
      <c r="DA1432" t="s">
        <v>83</v>
      </c>
      <c r="DB1432">
        <f t="shared" si="801"/>
        <v>5</v>
      </c>
      <c r="DC1432" t="s">
        <v>83</v>
      </c>
      <c r="DD1432">
        <v>0</v>
      </c>
      <c r="DE1432">
        <v>7</v>
      </c>
      <c r="DF1432">
        <v>2006</v>
      </c>
      <c r="DG1432">
        <f t="shared" si="804"/>
        <v>17</v>
      </c>
      <c r="DH1432" t="s">
        <v>110</v>
      </c>
      <c r="DI1432">
        <f t="shared" si="802"/>
        <v>4</v>
      </c>
      <c r="DJ1432" t="s">
        <v>111</v>
      </c>
      <c r="DK1432">
        <f t="shared" si="803"/>
        <v>5</v>
      </c>
      <c r="DL1432">
        <v>192140</v>
      </c>
    </row>
    <row r="1433" spans="1:116" x14ac:dyDescent="0.35">
      <c r="A1433">
        <v>1432</v>
      </c>
      <c r="B1433">
        <v>120</v>
      </c>
      <c r="C1433" t="s">
        <v>81</v>
      </c>
      <c r="D1433">
        <f t="shared" si="770"/>
        <v>4</v>
      </c>
      <c r="E1433" t="s">
        <v>83</v>
      </c>
      <c r="F1433">
        <v>4928</v>
      </c>
      <c r="G1433" t="s">
        <v>82</v>
      </c>
      <c r="H1433">
        <f t="shared" si="771"/>
        <v>2</v>
      </c>
      <c r="I1433" t="s">
        <v>83</v>
      </c>
      <c r="J1433" t="str">
        <f t="shared" si="772"/>
        <v/>
      </c>
      <c r="K1433" t="s">
        <v>120</v>
      </c>
      <c r="L1433">
        <f t="shared" si="773"/>
        <v>2</v>
      </c>
      <c r="M1433" t="s">
        <v>85</v>
      </c>
      <c r="N1433">
        <f t="shared" si="774"/>
        <v>2</v>
      </c>
      <c r="O1433" t="s">
        <v>86</v>
      </c>
      <c r="P1433">
        <f t="shared" si="775"/>
        <v>4</v>
      </c>
      <c r="Q1433" t="s">
        <v>87</v>
      </c>
      <c r="R1433">
        <f t="shared" si="776"/>
        <v>4</v>
      </c>
      <c r="S1433" t="s">
        <v>88</v>
      </c>
      <c r="T1433">
        <f t="shared" si="777"/>
        <v>3</v>
      </c>
      <c r="U1433" t="s">
        <v>216</v>
      </c>
      <c r="V1433">
        <f t="shared" si="778"/>
        <v>22</v>
      </c>
      <c r="W1433" t="s">
        <v>90</v>
      </c>
      <c r="X1433">
        <f t="shared" si="779"/>
        <v>7</v>
      </c>
      <c r="Y1433" t="s">
        <v>90</v>
      </c>
      <c r="Z1433">
        <f t="shared" si="780"/>
        <v>7</v>
      </c>
      <c r="AA1433" t="s">
        <v>179</v>
      </c>
      <c r="AB1433">
        <f t="shared" si="781"/>
        <v>4</v>
      </c>
      <c r="AC1433" t="s">
        <v>115</v>
      </c>
      <c r="AD1433">
        <f t="shared" si="782"/>
        <v>4</v>
      </c>
      <c r="AE1433">
        <v>6</v>
      </c>
      <c r="AF1433">
        <v>6</v>
      </c>
      <c r="AG1433">
        <v>1976</v>
      </c>
      <c r="AH1433">
        <v>1976</v>
      </c>
      <c r="AI1433" t="s">
        <v>93</v>
      </c>
      <c r="AJ1433">
        <f t="shared" si="783"/>
        <v>5</v>
      </c>
      <c r="AK1433" t="s">
        <v>94</v>
      </c>
      <c r="AL1433">
        <f t="shared" si="784"/>
        <v>8</v>
      </c>
      <c r="AM1433" t="s">
        <v>161</v>
      </c>
      <c r="AN1433">
        <f t="shared" si="785"/>
        <v>3</v>
      </c>
      <c r="AO1433" t="s">
        <v>161</v>
      </c>
      <c r="AP1433" t="s">
        <v>117</v>
      </c>
      <c r="AQ1433">
        <f t="shared" si="786"/>
        <v>2</v>
      </c>
      <c r="AR1433">
        <v>0</v>
      </c>
      <c r="AS1433" t="s">
        <v>98</v>
      </c>
      <c r="AT1433">
        <f t="shared" si="787"/>
        <v>3</v>
      </c>
      <c r="AU1433" t="s">
        <v>98</v>
      </c>
      <c r="AV1433">
        <f t="shared" si="788"/>
        <v>3</v>
      </c>
      <c r="AW1433" t="s">
        <v>118</v>
      </c>
      <c r="AX1433">
        <f t="shared" si="789"/>
        <v>2</v>
      </c>
      <c r="AY1433" t="s">
        <v>97</v>
      </c>
      <c r="AZ1433">
        <f t="shared" si="790"/>
        <v>5</v>
      </c>
      <c r="BA1433" t="s">
        <v>98</v>
      </c>
      <c r="BB1433">
        <f t="shared" si="791"/>
        <v>4</v>
      </c>
      <c r="BC1433" t="s">
        <v>100</v>
      </c>
      <c r="BD1433" t="s">
        <v>172</v>
      </c>
      <c r="BE1433">
        <f t="shared" si="792"/>
        <v>5</v>
      </c>
      <c r="BF1433">
        <v>958</v>
      </c>
      <c r="BG1433" t="s">
        <v>102</v>
      </c>
      <c r="BH1433">
        <v>0</v>
      </c>
      <c r="BI1433">
        <v>0</v>
      </c>
      <c r="BJ1433">
        <v>958</v>
      </c>
      <c r="BK1433" t="s">
        <v>103</v>
      </c>
      <c r="BL1433">
        <f t="shared" si="793"/>
        <v>6</v>
      </c>
      <c r="BM1433" t="s">
        <v>98</v>
      </c>
      <c r="BN1433" t="s">
        <v>105</v>
      </c>
      <c r="BO1433" t="s">
        <v>106</v>
      </c>
      <c r="BP1433">
        <f t="shared" si="794"/>
        <v>6</v>
      </c>
      <c r="BQ1433">
        <v>958</v>
      </c>
      <c r="BR1433">
        <v>0</v>
      </c>
      <c r="BS1433">
        <v>0</v>
      </c>
      <c r="BT1433">
        <v>958</v>
      </c>
      <c r="BU1433">
        <v>0</v>
      </c>
      <c r="BV1433">
        <v>0</v>
      </c>
      <c r="BW1433">
        <v>2</v>
      </c>
      <c r="BX1433">
        <v>0</v>
      </c>
      <c r="BY1433">
        <v>2</v>
      </c>
      <c r="BZ1433">
        <v>1</v>
      </c>
      <c r="CA1433" t="s">
        <v>98</v>
      </c>
      <c r="CB1433">
        <f t="shared" si="795"/>
        <v>4</v>
      </c>
      <c r="CC1433">
        <v>5</v>
      </c>
      <c r="CD1433" t="s">
        <v>107</v>
      </c>
      <c r="CE1433">
        <v>0</v>
      </c>
      <c r="CF1433" t="s">
        <v>83</v>
      </c>
      <c r="CG1433" t="s">
        <v>108</v>
      </c>
      <c r="CH1433">
        <f t="shared" si="796"/>
        <v>6</v>
      </c>
      <c r="CI1433">
        <v>1976</v>
      </c>
      <c r="CJ1433" t="s">
        <v>109</v>
      </c>
      <c r="CK1433">
        <f t="shared" si="797"/>
        <v>3</v>
      </c>
      <c r="CL1433">
        <v>2</v>
      </c>
      <c r="CM1433">
        <v>440</v>
      </c>
      <c r="CN1433" t="s">
        <v>98</v>
      </c>
      <c r="CO1433">
        <f t="shared" si="798"/>
        <v>4</v>
      </c>
      <c r="CP1433" t="s">
        <v>98</v>
      </c>
      <c r="CQ1433">
        <f t="shared" si="799"/>
        <v>4</v>
      </c>
      <c r="CR1433" t="s">
        <v>105</v>
      </c>
      <c r="CS1433">
        <f t="shared" si="800"/>
        <v>3</v>
      </c>
      <c r="CT1433">
        <v>0</v>
      </c>
      <c r="CU1433">
        <v>60</v>
      </c>
      <c r="CV1433">
        <v>0</v>
      </c>
      <c r="CW1433">
        <v>0</v>
      </c>
      <c r="CX1433">
        <v>0</v>
      </c>
      <c r="CY1433">
        <v>0</v>
      </c>
      <c r="CZ1433" t="s">
        <v>83</v>
      </c>
      <c r="DA1433" t="s">
        <v>83</v>
      </c>
      <c r="DB1433">
        <f t="shared" si="801"/>
        <v>5</v>
      </c>
      <c r="DC1433" t="s">
        <v>83</v>
      </c>
      <c r="DD1433">
        <v>0</v>
      </c>
      <c r="DE1433">
        <v>10</v>
      </c>
      <c r="DF1433">
        <v>2009</v>
      </c>
      <c r="DG1433">
        <f t="shared" si="804"/>
        <v>14</v>
      </c>
      <c r="DH1433" t="s">
        <v>110</v>
      </c>
      <c r="DI1433">
        <f t="shared" si="802"/>
        <v>4</v>
      </c>
      <c r="DJ1433" t="s">
        <v>111</v>
      </c>
      <c r="DK1433">
        <f t="shared" si="803"/>
        <v>5</v>
      </c>
      <c r="DL1433">
        <v>143750</v>
      </c>
    </row>
    <row r="1434" spans="1:116" x14ac:dyDescent="0.35">
      <c r="A1434">
        <v>1433</v>
      </c>
      <c r="B1434">
        <v>30</v>
      </c>
      <c r="C1434" t="s">
        <v>81</v>
      </c>
      <c r="D1434">
        <f t="shared" si="770"/>
        <v>4</v>
      </c>
      <c r="E1434">
        <v>60</v>
      </c>
      <c r="F1434">
        <v>10800</v>
      </c>
      <c r="G1434" t="s">
        <v>82</v>
      </c>
      <c r="H1434">
        <f t="shared" si="771"/>
        <v>2</v>
      </c>
      <c r="I1434" t="s">
        <v>174</v>
      </c>
      <c r="J1434">
        <f t="shared" si="772"/>
        <v>1</v>
      </c>
      <c r="K1434" t="s">
        <v>84</v>
      </c>
      <c r="L1434">
        <f t="shared" si="773"/>
        <v>1</v>
      </c>
      <c r="M1434" t="s">
        <v>85</v>
      </c>
      <c r="N1434">
        <f t="shared" si="774"/>
        <v>2</v>
      </c>
      <c r="O1434" t="s">
        <v>86</v>
      </c>
      <c r="P1434">
        <f t="shared" si="775"/>
        <v>4</v>
      </c>
      <c r="Q1434" t="s">
        <v>87</v>
      </c>
      <c r="R1434">
        <f t="shared" si="776"/>
        <v>4</v>
      </c>
      <c r="S1434" t="s">
        <v>88</v>
      </c>
      <c r="T1434">
        <f t="shared" si="777"/>
        <v>3</v>
      </c>
      <c r="U1434" t="s">
        <v>143</v>
      </c>
      <c r="V1434">
        <f t="shared" si="778"/>
        <v>9</v>
      </c>
      <c r="W1434" t="s">
        <v>90</v>
      </c>
      <c r="X1434">
        <f t="shared" si="779"/>
        <v>7</v>
      </c>
      <c r="Y1434" t="s">
        <v>90</v>
      </c>
      <c r="Z1434">
        <f t="shared" si="780"/>
        <v>7</v>
      </c>
      <c r="AA1434" t="s">
        <v>91</v>
      </c>
      <c r="AB1434">
        <f t="shared" si="781"/>
        <v>3</v>
      </c>
      <c r="AC1434" t="s">
        <v>115</v>
      </c>
      <c r="AD1434">
        <f t="shared" si="782"/>
        <v>4</v>
      </c>
      <c r="AE1434">
        <v>4</v>
      </c>
      <c r="AF1434">
        <v>6</v>
      </c>
      <c r="AG1434">
        <v>1927</v>
      </c>
      <c r="AH1434">
        <v>2007</v>
      </c>
      <c r="AI1434" t="s">
        <v>93</v>
      </c>
      <c r="AJ1434">
        <f t="shared" si="783"/>
        <v>5</v>
      </c>
      <c r="AK1434" t="s">
        <v>94</v>
      </c>
      <c r="AL1434">
        <f t="shared" si="784"/>
        <v>8</v>
      </c>
      <c r="AM1434" t="s">
        <v>124</v>
      </c>
      <c r="AN1434">
        <f t="shared" si="785"/>
        <v>4</v>
      </c>
      <c r="AO1434" t="s">
        <v>124</v>
      </c>
      <c r="AP1434" t="s">
        <v>117</v>
      </c>
      <c r="AQ1434">
        <f t="shared" si="786"/>
        <v>2</v>
      </c>
      <c r="AR1434">
        <v>0</v>
      </c>
      <c r="AS1434" t="s">
        <v>98</v>
      </c>
      <c r="AT1434">
        <f t="shared" si="787"/>
        <v>3</v>
      </c>
      <c r="AU1434" t="s">
        <v>98</v>
      </c>
      <c r="AV1434">
        <f t="shared" si="788"/>
        <v>3</v>
      </c>
      <c r="AW1434" t="s">
        <v>126</v>
      </c>
      <c r="AX1434">
        <f t="shared" si="789"/>
        <v>3</v>
      </c>
      <c r="AY1434" t="s">
        <v>98</v>
      </c>
      <c r="AZ1434">
        <f t="shared" si="790"/>
        <v>4</v>
      </c>
      <c r="BA1434" t="s">
        <v>98</v>
      </c>
      <c r="BB1434">
        <f t="shared" si="791"/>
        <v>4</v>
      </c>
      <c r="BC1434" t="s">
        <v>100</v>
      </c>
      <c r="BD1434" t="s">
        <v>102</v>
      </c>
      <c r="BE1434">
        <f t="shared" si="792"/>
        <v>6</v>
      </c>
      <c r="BF1434">
        <v>0</v>
      </c>
      <c r="BG1434" t="s">
        <v>102</v>
      </c>
      <c r="BH1434">
        <v>0</v>
      </c>
      <c r="BI1434">
        <v>656</v>
      </c>
      <c r="BJ1434">
        <v>656</v>
      </c>
      <c r="BK1434" t="s">
        <v>103</v>
      </c>
      <c r="BL1434">
        <f t="shared" si="793"/>
        <v>6</v>
      </c>
      <c r="BM1434" t="s">
        <v>98</v>
      </c>
      <c r="BN1434" t="s">
        <v>105</v>
      </c>
      <c r="BO1434" t="s">
        <v>106</v>
      </c>
      <c r="BP1434">
        <f t="shared" si="794"/>
        <v>6</v>
      </c>
      <c r="BQ1434">
        <v>968</v>
      </c>
      <c r="BR1434">
        <v>0</v>
      </c>
      <c r="BS1434">
        <v>0</v>
      </c>
      <c r="BT1434">
        <v>968</v>
      </c>
      <c r="BU1434">
        <v>0</v>
      </c>
      <c r="BV1434">
        <v>0</v>
      </c>
      <c r="BW1434">
        <v>2</v>
      </c>
      <c r="BX1434">
        <v>0</v>
      </c>
      <c r="BY1434">
        <v>4</v>
      </c>
      <c r="BZ1434">
        <v>1</v>
      </c>
      <c r="CA1434" t="s">
        <v>98</v>
      </c>
      <c r="CB1434">
        <f t="shared" si="795"/>
        <v>4</v>
      </c>
      <c r="CC1434">
        <v>5</v>
      </c>
      <c r="CD1434" t="s">
        <v>107</v>
      </c>
      <c r="CE1434">
        <v>0</v>
      </c>
      <c r="CF1434" t="s">
        <v>83</v>
      </c>
      <c r="CG1434" t="s">
        <v>127</v>
      </c>
      <c r="CH1434">
        <f t="shared" si="796"/>
        <v>5</v>
      </c>
      <c r="CI1434">
        <v>1928</v>
      </c>
      <c r="CJ1434" t="s">
        <v>102</v>
      </c>
      <c r="CK1434">
        <f t="shared" si="797"/>
        <v>2</v>
      </c>
      <c r="CL1434">
        <v>1</v>
      </c>
      <c r="CM1434">
        <v>216</v>
      </c>
      <c r="CN1434" t="s">
        <v>147</v>
      </c>
      <c r="CO1434">
        <f t="shared" si="798"/>
        <v>3</v>
      </c>
      <c r="CP1434" t="s">
        <v>147</v>
      </c>
      <c r="CQ1434">
        <f t="shared" si="799"/>
        <v>3</v>
      </c>
      <c r="CR1434" t="s">
        <v>105</v>
      </c>
      <c r="CS1434">
        <f t="shared" si="800"/>
        <v>3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 t="s">
        <v>83</v>
      </c>
      <c r="DA1434" t="s">
        <v>83</v>
      </c>
      <c r="DB1434">
        <f t="shared" si="801"/>
        <v>5</v>
      </c>
      <c r="DC1434" t="s">
        <v>83</v>
      </c>
      <c r="DD1434">
        <v>0</v>
      </c>
      <c r="DE1434">
        <v>8</v>
      </c>
      <c r="DF1434">
        <v>2007</v>
      </c>
      <c r="DG1434">
        <f t="shared" si="804"/>
        <v>16</v>
      </c>
      <c r="DH1434" t="s">
        <v>110</v>
      </c>
      <c r="DI1434">
        <f t="shared" si="802"/>
        <v>4</v>
      </c>
      <c r="DJ1434" t="s">
        <v>111</v>
      </c>
      <c r="DK1434">
        <f t="shared" si="803"/>
        <v>5</v>
      </c>
      <c r="DL1434">
        <v>64500</v>
      </c>
    </row>
    <row r="1435" spans="1:116" x14ac:dyDescent="0.35">
      <c r="A1435">
        <v>1434</v>
      </c>
      <c r="B1435">
        <v>60</v>
      </c>
      <c r="C1435" t="s">
        <v>81</v>
      </c>
      <c r="D1435">
        <f t="shared" si="770"/>
        <v>4</v>
      </c>
      <c r="E1435">
        <v>93</v>
      </c>
      <c r="F1435">
        <v>10261</v>
      </c>
      <c r="G1435" t="s">
        <v>82</v>
      </c>
      <c r="H1435">
        <f t="shared" si="771"/>
        <v>2</v>
      </c>
      <c r="I1435" t="s">
        <v>83</v>
      </c>
      <c r="J1435" t="str">
        <f t="shared" si="772"/>
        <v/>
      </c>
      <c r="K1435" t="s">
        <v>120</v>
      </c>
      <c r="L1435">
        <f t="shared" si="773"/>
        <v>2</v>
      </c>
      <c r="M1435" t="s">
        <v>85</v>
      </c>
      <c r="N1435">
        <f t="shared" si="774"/>
        <v>2</v>
      </c>
      <c r="O1435" t="s">
        <v>86</v>
      </c>
      <c r="P1435">
        <f t="shared" si="775"/>
        <v>4</v>
      </c>
      <c r="Q1435" t="s">
        <v>87</v>
      </c>
      <c r="R1435">
        <f t="shared" si="776"/>
        <v>4</v>
      </c>
      <c r="S1435" t="s">
        <v>88</v>
      </c>
      <c r="T1435">
        <f t="shared" si="777"/>
        <v>3</v>
      </c>
      <c r="U1435" t="s">
        <v>193</v>
      </c>
      <c r="V1435">
        <f t="shared" si="778"/>
        <v>11</v>
      </c>
      <c r="W1435" t="s">
        <v>90</v>
      </c>
      <c r="X1435">
        <f t="shared" si="779"/>
        <v>7</v>
      </c>
      <c r="Y1435" t="s">
        <v>90</v>
      </c>
      <c r="Z1435">
        <f t="shared" si="780"/>
        <v>7</v>
      </c>
      <c r="AA1435" t="s">
        <v>91</v>
      </c>
      <c r="AB1435">
        <f t="shared" si="781"/>
        <v>3</v>
      </c>
      <c r="AC1435" t="s">
        <v>92</v>
      </c>
      <c r="AD1435">
        <f t="shared" si="782"/>
        <v>8</v>
      </c>
      <c r="AE1435">
        <v>6</v>
      </c>
      <c r="AF1435">
        <v>5</v>
      </c>
      <c r="AG1435">
        <v>2000</v>
      </c>
      <c r="AH1435">
        <v>2000</v>
      </c>
      <c r="AI1435" t="s">
        <v>93</v>
      </c>
      <c r="AJ1435">
        <f t="shared" si="783"/>
        <v>5</v>
      </c>
      <c r="AK1435" t="s">
        <v>94</v>
      </c>
      <c r="AL1435">
        <f t="shared" si="784"/>
        <v>8</v>
      </c>
      <c r="AM1435" t="s">
        <v>95</v>
      </c>
      <c r="AN1435">
        <f t="shared" si="785"/>
        <v>14</v>
      </c>
      <c r="AO1435" t="s">
        <v>95</v>
      </c>
      <c r="AP1435" t="s">
        <v>96</v>
      </c>
      <c r="AQ1435">
        <f t="shared" si="786"/>
        <v>4</v>
      </c>
      <c r="AR1435">
        <v>318</v>
      </c>
      <c r="AS1435" t="s">
        <v>98</v>
      </c>
      <c r="AT1435">
        <f t="shared" si="787"/>
        <v>3</v>
      </c>
      <c r="AU1435" t="s">
        <v>98</v>
      </c>
      <c r="AV1435">
        <f t="shared" si="788"/>
        <v>3</v>
      </c>
      <c r="AW1435" t="s">
        <v>99</v>
      </c>
      <c r="AX1435">
        <f t="shared" si="789"/>
        <v>6</v>
      </c>
      <c r="AY1435" t="s">
        <v>97</v>
      </c>
      <c r="AZ1435">
        <f t="shared" si="790"/>
        <v>5</v>
      </c>
      <c r="BA1435" t="s">
        <v>98</v>
      </c>
      <c r="BB1435">
        <f t="shared" si="791"/>
        <v>4</v>
      </c>
      <c r="BC1435" t="s">
        <v>100</v>
      </c>
      <c r="BD1435" t="s">
        <v>102</v>
      </c>
      <c r="BE1435">
        <f t="shared" si="792"/>
        <v>6</v>
      </c>
      <c r="BF1435">
        <v>0</v>
      </c>
      <c r="BG1435" t="s">
        <v>102</v>
      </c>
      <c r="BH1435">
        <v>0</v>
      </c>
      <c r="BI1435">
        <v>936</v>
      </c>
      <c r="BJ1435">
        <v>936</v>
      </c>
      <c r="BK1435" t="s">
        <v>103</v>
      </c>
      <c r="BL1435">
        <f t="shared" si="793"/>
        <v>6</v>
      </c>
      <c r="BM1435" t="s">
        <v>104</v>
      </c>
      <c r="BN1435" t="s">
        <v>105</v>
      </c>
      <c r="BO1435" t="s">
        <v>106</v>
      </c>
      <c r="BP1435">
        <f t="shared" si="794"/>
        <v>6</v>
      </c>
      <c r="BQ1435">
        <v>962</v>
      </c>
      <c r="BR1435">
        <v>830</v>
      </c>
      <c r="BS1435">
        <v>0</v>
      </c>
      <c r="BT1435">
        <v>1792</v>
      </c>
      <c r="BU1435">
        <v>1</v>
      </c>
      <c r="BV1435">
        <v>0</v>
      </c>
      <c r="BW1435">
        <v>2</v>
      </c>
      <c r="BX1435">
        <v>1</v>
      </c>
      <c r="BY1435">
        <v>3</v>
      </c>
      <c r="BZ1435">
        <v>1</v>
      </c>
      <c r="CA1435" t="s">
        <v>98</v>
      </c>
      <c r="CB1435">
        <f t="shared" si="795"/>
        <v>4</v>
      </c>
      <c r="CC1435">
        <v>8</v>
      </c>
      <c r="CD1435" t="s">
        <v>107</v>
      </c>
      <c r="CE1435">
        <v>1</v>
      </c>
      <c r="CF1435" t="s">
        <v>98</v>
      </c>
      <c r="CG1435" t="s">
        <v>108</v>
      </c>
      <c r="CH1435">
        <f t="shared" si="796"/>
        <v>6</v>
      </c>
      <c r="CI1435">
        <v>2000</v>
      </c>
      <c r="CJ1435" t="s">
        <v>157</v>
      </c>
      <c r="CK1435">
        <f t="shared" si="797"/>
        <v>4</v>
      </c>
      <c r="CL1435">
        <v>2</v>
      </c>
      <c r="CM1435">
        <v>451</v>
      </c>
      <c r="CN1435" t="s">
        <v>98</v>
      </c>
      <c r="CO1435">
        <f t="shared" si="798"/>
        <v>4</v>
      </c>
      <c r="CP1435" t="s">
        <v>98</v>
      </c>
      <c r="CQ1435">
        <f t="shared" si="799"/>
        <v>4</v>
      </c>
      <c r="CR1435" t="s">
        <v>105</v>
      </c>
      <c r="CS1435">
        <f t="shared" si="800"/>
        <v>3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 t="s">
        <v>83</v>
      </c>
      <c r="DA1435" t="s">
        <v>83</v>
      </c>
      <c r="DB1435">
        <f t="shared" si="801"/>
        <v>5</v>
      </c>
      <c r="DC1435" t="s">
        <v>83</v>
      </c>
      <c r="DD1435">
        <v>0</v>
      </c>
      <c r="DE1435">
        <v>5</v>
      </c>
      <c r="DF1435">
        <v>2008</v>
      </c>
      <c r="DG1435">
        <f t="shared" si="804"/>
        <v>15</v>
      </c>
      <c r="DH1435" t="s">
        <v>110</v>
      </c>
      <c r="DI1435">
        <f t="shared" si="802"/>
        <v>4</v>
      </c>
      <c r="DJ1435" t="s">
        <v>111</v>
      </c>
      <c r="DK1435">
        <f t="shared" si="803"/>
        <v>5</v>
      </c>
      <c r="DL1435">
        <v>186500</v>
      </c>
    </row>
    <row r="1436" spans="1:116" x14ac:dyDescent="0.35">
      <c r="A1436">
        <v>1435</v>
      </c>
      <c r="B1436">
        <v>20</v>
      </c>
      <c r="C1436" t="s">
        <v>81</v>
      </c>
      <c r="D1436">
        <f t="shared" si="770"/>
        <v>4</v>
      </c>
      <c r="E1436">
        <v>80</v>
      </c>
      <c r="F1436">
        <v>17400</v>
      </c>
      <c r="G1436" t="s">
        <v>82</v>
      </c>
      <c r="H1436">
        <f t="shared" si="771"/>
        <v>2</v>
      </c>
      <c r="I1436" t="s">
        <v>83</v>
      </c>
      <c r="J1436" t="str">
        <f t="shared" si="772"/>
        <v/>
      </c>
      <c r="K1436" t="s">
        <v>84</v>
      </c>
      <c r="L1436">
        <f t="shared" si="773"/>
        <v>1</v>
      </c>
      <c r="M1436" t="s">
        <v>195</v>
      </c>
      <c r="N1436">
        <f t="shared" si="774"/>
        <v>3</v>
      </c>
      <c r="O1436" t="s">
        <v>86</v>
      </c>
      <c r="P1436">
        <f t="shared" si="775"/>
        <v>4</v>
      </c>
      <c r="Q1436" t="s">
        <v>87</v>
      </c>
      <c r="R1436">
        <f t="shared" si="776"/>
        <v>4</v>
      </c>
      <c r="S1436" t="s">
        <v>194</v>
      </c>
      <c r="T1436">
        <f t="shared" si="777"/>
        <v>2</v>
      </c>
      <c r="U1436" t="s">
        <v>131</v>
      </c>
      <c r="V1436">
        <f t="shared" si="778"/>
        <v>6</v>
      </c>
      <c r="W1436" t="s">
        <v>90</v>
      </c>
      <c r="X1436">
        <f t="shared" si="779"/>
        <v>7</v>
      </c>
      <c r="Y1436" t="s">
        <v>90</v>
      </c>
      <c r="Z1436">
        <f t="shared" si="780"/>
        <v>7</v>
      </c>
      <c r="AA1436" t="s">
        <v>91</v>
      </c>
      <c r="AB1436">
        <f t="shared" si="781"/>
        <v>3</v>
      </c>
      <c r="AC1436" t="s">
        <v>115</v>
      </c>
      <c r="AD1436">
        <f t="shared" si="782"/>
        <v>4</v>
      </c>
      <c r="AE1436">
        <v>5</v>
      </c>
      <c r="AF1436">
        <v>5</v>
      </c>
      <c r="AG1436">
        <v>1977</v>
      </c>
      <c r="AH1436">
        <v>1977</v>
      </c>
      <c r="AI1436" t="s">
        <v>93</v>
      </c>
      <c r="AJ1436">
        <f t="shared" si="783"/>
        <v>5</v>
      </c>
      <c r="AK1436" t="s">
        <v>94</v>
      </c>
      <c r="AL1436">
        <f t="shared" si="784"/>
        <v>8</v>
      </c>
      <c r="AM1436" t="s">
        <v>96</v>
      </c>
      <c r="AN1436">
        <f t="shared" si="785"/>
        <v>5</v>
      </c>
      <c r="AO1436" t="s">
        <v>96</v>
      </c>
      <c r="AP1436" t="s">
        <v>117</v>
      </c>
      <c r="AQ1436">
        <f t="shared" si="786"/>
        <v>2</v>
      </c>
      <c r="AR1436">
        <v>0</v>
      </c>
      <c r="AS1436" t="s">
        <v>98</v>
      </c>
      <c r="AT1436">
        <f t="shared" si="787"/>
        <v>3</v>
      </c>
      <c r="AU1436" t="s">
        <v>98</v>
      </c>
      <c r="AV1436">
        <f t="shared" si="788"/>
        <v>3</v>
      </c>
      <c r="AW1436" t="s">
        <v>118</v>
      </c>
      <c r="AX1436">
        <f t="shared" si="789"/>
        <v>2</v>
      </c>
      <c r="AY1436" t="s">
        <v>98</v>
      </c>
      <c r="AZ1436">
        <f t="shared" si="790"/>
        <v>4</v>
      </c>
      <c r="BA1436" t="s">
        <v>98</v>
      </c>
      <c r="BB1436">
        <f t="shared" si="791"/>
        <v>4</v>
      </c>
      <c r="BC1436" t="s">
        <v>100</v>
      </c>
      <c r="BD1436" t="s">
        <v>119</v>
      </c>
      <c r="BE1436">
        <f t="shared" si="792"/>
        <v>4</v>
      </c>
      <c r="BF1436">
        <v>936</v>
      </c>
      <c r="BG1436" t="s">
        <v>102</v>
      </c>
      <c r="BH1436">
        <v>0</v>
      </c>
      <c r="BI1436">
        <v>190</v>
      </c>
      <c r="BJ1436">
        <v>1126</v>
      </c>
      <c r="BK1436" t="s">
        <v>103</v>
      </c>
      <c r="BL1436">
        <f t="shared" si="793"/>
        <v>6</v>
      </c>
      <c r="BM1436" t="s">
        <v>147</v>
      </c>
      <c r="BN1436" t="s">
        <v>105</v>
      </c>
      <c r="BO1436" t="s">
        <v>106</v>
      </c>
      <c r="BP1436">
        <f t="shared" si="794"/>
        <v>6</v>
      </c>
      <c r="BQ1436">
        <v>1126</v>
      </c>
      <c r="BR1436">
        <v>0</v>
      </c>
      <c r="BS1436">
        <v>0</v>
      </c>
      <c r="BT1436">
        <v>1126</v>
      </c>
      <c r="BU1436">
        <v>1</v>
      </c>
      <c r="BV1436">
        <v>0</v>
      </c>
      <c r="BW1436">
        <v>2</v>
      </c>
      <c r="BX1436">
        <v>0</v>
      </c>
      <c r="BY1436">
        <v>3</v>
      </c>
      <c r="BZ1436">
        <v>1</v>
      </c>
      <c r="CA1436" t="s">
        <v>98</v>
      </c>
      <c r="CB1436">
        <f t="shared" si="795"/>
        <v>4</v>
      </c>
      <c r="CC1436">
        <v>5</v>
      </c>
      <c r="CD1436" t="s">
        <v>107</v>
      </c>
      <c r="CE1436">
        <v>1</v>
      </c>
      <c r="CF1436" t="s">
        <v>97</v>
      </c>
      <c r="CG1436" t="s">
        <v>108</v>
      </c>
      <c r="CH1436">
        <f t="shared" si="796"/>
        <v>6</v>
      </c>
      <c r="CI1436">
        <v>1977</v>
      </c>
      <c r="CJ1436" t="s">
        <v>109</v>
      </c>
      <c r="CK1436">
        <f t="shared" si="797"/>
        <v>3</v>
      </c>
      <c r="CL1436">
        <v>2</v>
      </c>
      <c r="CM1436">
        <v>484</v>
      </c>
      <c r="CN1436" t="s">
        <v>98</v>
      </c>
      <c r="CO1436">
        <f t="shared" si="798"/>
        <v>4</v>
      </c>
      <c r="CP1436" t="s">
        <v>98</v>
      </c>
      <c r="CQ1436">
        <f t="shared" si="799"/>
        <v>4</v>
      </c>
      <c r="CR1436" t="s">
        <v>190</v>
      </c>
      <c r="CS1436">
        <f t="shared" si="800"/>
        <v>1</v>
      </c>
      <c r="CT1436">
        <v>295</v>
      </c>
      <c r="CU1436">
        <v>41</v>
      </c>
      <c r="CV1436">
        <v>0</v>
      </c>
      <c r="CW1436">
        <v>0</v>
      </c>
      <c r="CX1436">
        <v>0</v>
      </c>
      <c r="CY1436">
        <v>0</v>
      </c>
      <c r="CZ1436" t="s">
        <v>83</v>
      </c>
      <c r="DA1436" t="s">
        <v>83</v>
      </c>
      <c r="DB1436">
        <f t="shared" si="801"/>
        <v>5</v>
      </c>
      <c r="DC1436" t="s">
        <v>83</v>
      </c>
      <c r="DD1436">
        <v>0</v>
      </c>
      <c r="DE1436">
        <v>5</v>
      </c>
      <c r="DF1436">
        <v>2006</v>
      </c>
      <c r="DG1436">
        <f t="shared" si="804"/>
        <v>17</v>
      </c>
      <c r="DH1436" t="s">
        <v>110</v>
      </c>
      <c r="DI1436">
        <f t="shared" si="802"/>
        <v>4</v>
      </c>
      <c r="DJ1436" t="s">
        <v>111</v>
      </c>
      <c r="DK1436">
        <f t="shared" si="803"/>
        <v>5</v>
      </c>
      <c r="DL1436">
        <v>160000</v>
      </c>
    </row>
    <row r="1437" spans="1:116" x14ac:dyDescent="0.35">
      <c r="A1437">
        <v>1436</v>
      </c>
      <c r="B1437">
        <v>20</v>
      </c>
      <c r="C1437" t="s">
        <v>81</v>
      </c>
      <c r="D1437">
        <f t="shared" si="770"/>
        <v>4</v>
      </c>
      <c r="E1437">
        <v>80</v>
      </c>
      <c r="F1437">
        <v>8400</v>
      </c>
      <c r="G1437" t="s">
        <v>82</v>
      </c>
      <c r="H1437">
        <f t="shared" si="771"/>
        <v>2</v>
      </c>
      <c r="I1437" t="s">
        <v>83</v>
      </c>
      <c r="J1437" t="str">
        <f t="shared" si="772"/>
        <v/>
      </c>
      <c r="K1437" t="s">
        <v>84</v>
      </c>
      <c r="L1437">
        <f t="shared" si="773"/>
        <v>1</v>
      </c>
      <c r="M1437" t="s">
        <v>85</v>
      </c>
      <c r="N1437">
        <f t="shared" si="774"/>
        <v>2</v>
      </c>
      <c r="O1437" t="s">
        <v>86</v>
      </c>
      <c r="P1437">
        <f t="shared" si="775"/>
        <v>4</v>
      </c>
      <c r="Q1437" t="s">
        <v>87</v>
      </c>
      <c r="R1437">
        <f t="shared" si="776"/>
        <v>4</v>
      </c>
      <c r="S1437" t="s">
        <v>88</v>
      </c>
      <c r="T1437">
        <f t="shared" si="777"/>
        <v>3</v>
      </c>
      <c r="U1437" t="s">
        <v>162</v>
      </c>
      <c r="V1437">
        <f t="shared" si="778"/>
        <v>7</v>
      </c>
      <c r="W1437" t="s">
        <v>90</v>
      </c>
      <c r="X1437">
        <f t="shared" si="779"/>
        <v>7</v>
      </c>
      <c r="Y1437" t="s">
        <v>90</v>
      </c>
      <c r="Z1437">
        <f t="shared" si="780"/>
        <v>7</v>
      </c>
      <c r="AA1437" t="s">
        <v>91</v>
      </c>
      <c r="AB1437">
        <f t="shared" si="781"/>
        <v>3</v>
      </c>
      <c r="AC1437" t="s">
        <v>115</v>
      </c>
      <c r="AD1437">
        <f t="shared" si="782"/>
        <v>4</v>
      </c>
      <c r="AE1437">
        <v>6</v>
      </c>
      <c r="AF1437">
        <v>9</v>
      </c>
      <c r="AG1437">
        <v>1962</v>
      </c>
      <c r="AH1437">
        <v>2005</v>
      </c>
      <c r="AI1437" t="s">
        <v>93</v>
      </c>
      <c r="AJ1437">
        <f t="shared" si="783"/>
        <v>5</v>
      </c>
      <c r="AK1437" t="s">
        <v>94</v>
      </c>
      <c r="AL1437">
        <f t="shared" si="784"/>
        <v>8</v>
      </c>
      <c r="AM1437" t="s">
        <v>124</v>
      </c>
      <c r="AN1437">
        <f t="shared" si="785"/>
        <v>4</v>
      </c>
      <c r="AO1437" t="s">
        <v>124</v>
      </c>
      <c r="AP1437" t="s">
        <v>96</v>
      </c>
      <c r="AQ1437">
        <f t="shared" si="786"/>
        <v>4</v>
      </c>
      <c r="AR1437">
        <v>237</v>
      </c>
      <c r="AS1437" t="s">
        <v>97</v>
      </c>
      <c r="AT1437">
        <f t="shared" si="787"/>
        <v>4</v>
      </c>
      <c r="AU1437" t="s">
        <v>97</v>
      </c>
      <c r="AV1437">
        <f t="shared" si="788"/>
        <v>4</v>
      </c>
      <c r="AW1437" t="s">
        <v>118</v>
      </c>
      <c r="AX1437">
        <f t="shared" si="789"/>
        <v>2</v>
      </c>
      <c r="AY1437" t="s">
        <v>98</v>
      </c>
      <c r="AZ1437">
        <f t="shared" si="790"/>
        <v>4</v>
      </c>
      <c r="BA1437" t="s">
        <v>98</v>
      </c>
      <c r="BB1437">
        <f t="shared" si="791"/>
        <v>4</v>
      </c>
      <c r="BC1437" t="s">
        <v>100</v>
      </c>
      <c r="BD1437" t="s">
        <v>102</v>
      </c>
      <c r="BE1437">
        <f t="shared" si="792"/>
        <v>6</v>
      </c>
      <c r="BF1437">
        <v>0</v>
      </c>
      <c r="BG1437" t="s">
        <v>102</v>
      </c>
      <c r="BH1437">
        <v>0</v>
      </c>
      <c r="BI1437">
        <v>1319</v>
      </c>
      <c r="BJ1437">
        <v>1319</v>
      </c>
      <c r="BK1437" t="s">
        <v>103</v>
      </c>
      <c r="BL1437">
        <f t="shared" si="793"/>
        <v>6</v>
      </c>
      <c r="BM1437" t="s">
        <v>98</v>
      </c>
      <c r="BN1437" t="s">
        <v>105</v>
      </c>
      <c r="BO1437" t="s">
        <v>106</v>
      </c>
      <c r="BP1437">
        <f t="shared" si="794"/>
        <v>6</v>
      </c>
      <c r="BQ1437">
        <v>1537</v>
      </c>
      <c r="BR1437">
        <v>0</v>
      </c>
      <c r="BS1437">
        <v>0</v>
      </c>
      <c r="BT1437">
        <v>1537</v>
      </c>
      <c r="BU1437">
        <v>1</v>
      </c>
      <c r="BV1437">
        <v>0</v>
      </c>
      <c r="BW1437">
        <v>1</v>
      </c>
      <c r="BX1437">
        <v>1</v>
      </c>
      <c r="BY1437">
        <v>3</v>
      </c>
      <c r="BZ1437">
        <v>1</v>
      </c>
      <c r="CA1437" t="s">
        <v>97</v>
      </c>
      <c r="CB1437">
        <f t="shared" si="795"/>
        <v>5</v>
      </c>
      <c r="CC1437">
        <v>7</v>
      </c>
      <c r="CD1437" t="s">
        <v>107</v>
      </c>
      <c r="CE1437">
        <v>1</v>
      </c>
      <c r="CF1437" t="s">
        <v>97</v>
      </c>
      <c r="CG1437" t="s">
        <v>108</v>
      </c>
      <c r="CH1437">
        <f t="shared" si="796"/>
        <v>6</v>
      </c>
      <c r="CI1437">
        <v>1962</v>
      </c>
      <c r="CJ1437" t="s">
        <v>109</v>
      </c>
      <c r="CK1437">
        <f t="shared" si="797"/>
        <v>3</v>
      </c>
      <c r="CL1437">
        <v>2</v>
      </c>
      <c r="CM1437">
        <v>462</v>
      </c>
      <c r="CN1437" t="s">
        <v>98</v>
      </c>
      <c r="CO1437">
        <f t="shared" si="798"/>
        <v>4</v>
      </c>
      <c r="CP1437" t="s">
        <v>98</v>
      </c>
      <c r="CQ1437">
        <f t="shared" si="799"/>
        <v>4</v>
      </c>
      <c r="CR1437" t="s">
        <v>105</v>
      </c>
      <c r="CS1437">
        <f t="shared" si="800"/>
        <v>3</v>
      </c>
      <c r="CT1437">
        <v>0</v>
      </c>
      <c r="CU1437">
        <v>36</v>
      </c>
      <c r="CV1437">
        <v>0</v>
      </c>
      <c r="CW1437">
        <v>0</v>
      </c>
      <c r="CX1437">
        <v>0</v>
      </c>
      <c r="CY1437">
        <v>0</v>
      </c>
      <c r="CZ1437" t="s">
        <v>83</v>
      </c>
      <c r="DA1437" t="s">
        <v>165</v>
      </c>
      <c r="DB1437">
        <f t="shared" si="801"/>
        <v>4</v>
      </c>
      <c r="DC1437" t="s">
        <v>83</v>
      </c>
      <c r="DD1437">
        <v>0</v>
      </c>
      <c r="DE1437">
        <v>7</v>
      </c>
      <c r="DF1437">
        <v>2008</v>
      </c>
      <c r="DG1437">
        <f t="shared" si="804"/>
        <v>15</v>
      </c>
      <c r="DH1437" t="s">
        <v>173</v>
      </c>
      <c r="DI1437">
        <f t="shared" si="802"/>
        <v>3</v>
      </c>
      <c r="DJ1437" t="s">
        <v>128</v>
      </c>
      <c r="DK1437">
        <f t="shared" si="803"/>
        <v>3</v>
      </c>
      <c r="DL1437">
        <v>174000</v>
      </c>
    </row>
    <row r="1438" spans="1:116" x14ac:dyDescent="0.35">
      <c r="A1438">
        <v>1437</v>
      </c>
      <c r="B1438">
        <v>20</v>
      </c>
      <c r="C1438" t="s">
        <v>81</v>
      </c>
      <c r="D1438">
        <f t="shared" si="770"/>
        <v>4</v>
      </c>
      <c r="E1438">
        <v>60</v>
      </c>
      <c r="F1438">
        <v>9000</v>
      </c>
      <c r="G1438" t="s">
        <v>82</v>
      </c>
      <c r="H1438">
        <f t="shared" si="771"/>
        <v>2</v>
      </c>
      <c r="I1438" t="s">
        <v>83</v>
      </c>
      <c r="J1438" t="str">
        <f t="shared" si="772"/>
        <v/>
      </c>
      <c r="K1438" t="s">
        <v>84</v>
      </c>
      <c r="L1438">
        <f t="shared" si="773"/>
        <v>1</v>
      </c>
      <c r="M1438" t="s">
        <v>85</v>
      </c>
      <c r="N1438">
        <f t="shared" si="774"/>
        <v>2</v>
      </c>
      <c r="O1438" t="s">
        <v>86</v>
      </c>
      <c r="P1438">
        <f t="shared" si="775"/>
        <v>4</v>
      </c>
      <c r="Q1438" t="s">
        <v>112</v>
      </c>
      <c r="R1438">
        <f t="shared" si="776"/>
        <v>3</v>
      </c>
      <c r="S1438" t="s">
        <v>88</v>
      </c>
      <c r="T1438">
        <f t="shared" si="777"/>
        <v>3</v>
      </c>
      <c r="U1438" t="s">
        <v>162</v>
      </c>
      <c r="V1438">
        <f t="shared" si="778"/>
        <v>7</v>
      </c>
      <c r="W1438" t="s">
        <v>90</v>
      </c>
      <c r="X1438">
        <f t="shared" si="779"/>
        <v>7</v>
      </c>
      <c r="Y1438" t="s">
        <v>90</v>
      </c>
      <c r="Z1438">
        <f t="shared" si="780"/>
        <v>7</v>
      </c>
      <c r="AA1438" t="s">
        <v>91</v>
      </c>
      <c r="AB1438">
        <f t="shared" si="781"/>
        <v>3</v>
      </c>
      <c r="AC1438" t="s">
        <v>115</v>
      </c>
      <c r="AD1438">
        <f t="shared" si="782"/>
        <v>4</v>
      </c>
      <c r="AE1438">
        <v>4</v>
      </c>
      <c r="AF1438">
        <v>6</v>
      </c>
      <c r="AG1438">
        <v>1971</v>
      </c>
      <c r="AH1438">
        <v>1971</v>
      </c>
      <c r="AI1438" t="s">
        <v>93</v>
      </c>
      <c r="AJ1438">
        <f t="shared" si="783"/>
        <v>5</v>
      </c>
      <c r="AK1438" t="s">
        <v>94</v>
      </c>
      <c r="AL1438">
        <f t="shared" si="784"/>
        <v>8</v>
      </c>
      <c r="AM1438" t="s">
        <v>140</v>
      </c>
      <c r="AN1438">
        <f t="shared" si="785"/>
        <v>9</v>
      </c>
      <c r="AO1438" t="s">
        <v>140</v>
      </c>
      <c r="AP1438" t="s">
        <v>117</v>
      </c>
      <c r="AQ1438">
        <f t="shared" si="786"/>
        <v>2</v>
      </c>
      <c r="AR1438">
        <v>0</v>
      </c>
      <c r="AS1438" t="s">
        <v>98</v>
      </c>
      <c r="AT1438">
        <f t="shared" si="787"/>
        <v>3</v>
      </c>
      <c r="AU1438" t="s">
        <v>98</v>
      </c>
      <c r="AV1438">
        <f t="shared" si="788"/>
        <v>3</v>
      </c>
      <c r="AW1438" t="s">
        <v>99</v>
      </c>
      <c r="AX1438">
        <f t="shared" si="789"/>
        <v>6</v>
      </c>
      <c r="AY1438" t="s">
        <v>98</v>
      </c>
      <c r="AZ1438">
        <f t="shared" si="790"/>
        <v>4</v>
      </c>
      <c r="BA1438" t="s">
        <v>98</v>
      </c>
      <c r="BB1438">
        <f t="shared" si="791"/>
        <v>4</v>
      </c>
      <c r="BC1438" t="s">
        <v>100</v>
      </c>
      <c r="BD1438" t="s">
        <v>119</v>
      </c>
      <c r="BE1438">
        <f t="shared" si="792"/>
        <v>4</v>
      </c>
      <c r="BF1438">
        <v>616</v>
      </c>
      <c r="BG1438" t="s">
        <v>102</v>
      </c>
      <c r="BH1438">
        <v>0</v>
      </c>
      <c r="BI1438">
        <v>248</v>
      </c>
      <c r="BJ1438">
        <v>864</v>
      </c>
      <c r="BK1438" t="s">
        <v>103</v>
      </c>
      <c r="BL1438">
        <f t="shared" si="793"/>
        <v>6</v>
      </c>
      <c r="BM1438" t="s">
        <v>98</v>
      </c>
      <c r="BN1438" t="s">
        <v>105</v>
      </c>
      <c r="BO1438" t="s">
        <v>106</v>
      </c>
      <c r="BP1438">
        <f t="shared" si="794"/>
        <v>6</v>
      </c>
      <c r="BQ1438">
        <v>864</v>
      </c>
      <c r="BR1438">
        <v>0</v>
      </c>
      <c r="BS1438">
        <v>0</v>
      </c>
      <c r="BT1438">
        <v>864</v>
      </c>
      <c r="BU1438">
        <v>0</v>
      </c>
      <c r="BV1438">
        <v>0</v>
      </c>
      <c r="BW1438">
        <v>1</v>
      </c>
      <c r="BX1438">
        <v>0</v>
      </c>
      <c r="BY1438">
        <v>3</v>
      </c>
      <c r="BZ1438">
        <v>1</v>
      </c>
      <c r="CA1438" t="s">
        <v>98</v>
      </c>
      <c r="CB1438">
        <f t="shared" si="795"/>
        <v>4</v>
      </c>
      <c r="CC1438">
        <v>5</v>
      </c>
      <c r="CD1438" t="s">
        <v>107</v>
      </c>
      <c r="CE1438">
        <v>0</v>
      </c>
      <c r="CF1438" t="s">
        <v>83</v>
      </c>
      <c r="CG1438" t="s">
        <v>127</v>
      </c>
      <c r="CH1438">
        <f t="shared" si="796"/>
        <v>5</v>
      </c>
      <c r="CI1438">
        <v>1974</v>
      </c>
      <c r="CJ1438" t="s">
        <v>102</v>
      </c>
      <c r="CK1438">
        <f t="shared" si="797"/>
        <v>2</v>
      </c>
      <c r="CL1438">
        <v>2</v>
      </c>
      <c r="CM1438">
        <v>528</v>
      </c>
      <c r="CN1438" t="s">
        <v>98</v>
      </c>
      <c r="CO1438">
        <f t="shared" si="798"/>
        <v>4</v>
      </c>
      <c r="CP1438" t="s">
        <v>98</v>
      </c>
      <c r="CQ1438">
        <f t="shared" si="799"/>
        <v>4</v>
      </c>
      <c r="CR1438" t="s">
        <v>105</v>
      </c>
      <c r="CS1438">
        <f t="shared" si="800"/>
        <v>3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 t="s">
        <v>83</v>
      </c>
      <c r="DA1438" t="s">
        <v>163</v>
      </c>
      <c r="DB1438">
        <f t="shared" si="801"/>
        <v>2</v>
      </c>
      <c r="DC1438" t="s">
        <v>83</v>
      </c>
      <c r="DD1438">
        <v>0</v>
      </c>
      <c r="DE1438">
        <v>5</v>
      </c>
      <c r="DF1438">
        <v>2007</v>
      </c>
      <c r="DG1438">
        <f t="shared" si="804"/>
        <v>16</v>
      </c>
      <c r="DH1438" t="s">
        <v>110</v>
      </c>
      <c r="DI1438">
        <f t="shared" si="802"/>
        <v>4</v>
      </c>
      <c r="DJ1438" t="s">
        <v>111</v>
      </c>
      <c r="DK1438">
        <f t="shared" si="803"/>
        <v>5</v>
      </c>
      <c r="DL1438">
        <v>120500</v>
      </c>
    </row>
    <row r="1439" spans="1:116" x14ac:dyDescent="0.35">
      <c r="A1439">
        <v>1438</v>
      </c>
      <c r="B1439">
        <v>20</v>
      </c>
      <c r="C1439" t="s">
        <v>81</v>
      </c>
      <c r="D1439">
        <f t="shared" si="770"/>
        <v>4</v>
      </c>
      <c r="E1439">
        <v>96</v>
      </c>
      <c r="F1439">
        <v>12444</v>
      </c>
      <c r="G1439" t="s">
        <v>82</v>
      </c>
      <c r="H1439">
        <f t="shared" si="771"/>
        <v>2</v>
      </c>
      <c r="I1439" t="s">
        <v>83</v>
      </c>
      <c r="J1439" t="str">
        <f t="shared" si="772"/>
        <v/>
      </c>
      <c r="K1439" t="s">
        <v>84</v>
      </c>
      <c r="L1439">
        <f t="shared" si="773"/>
        <v>1</v>
      </c>
      <c r="M1439" t="s">
        <v>85</v>
      </c>
      <c r="N1439">
        <f t="shared" si="774"/>
        <v>2</v>
      </c>
      <c r="O1439" t="s">
        <v>86</v>
      </c>
      <c r="P1439">
        <f t="shared" si="775"/>
        <v>4</v>
      </c>
      <c r="Q1439" t="s">
        <v>112</v>
      </c>
      <c r="R1439">
        <f t="shared" si="776"/>
        <v>3</v>
      </c>
      <c r="S1439" t="s">
        <v>88</v>
      </c>
      <c r="T1439">
        <f t="shared" si="777"/>
        <v>3</v>
      </c>
      <c r="U1439" t="s">
        <v>154</v>
      </c>
      <c r="V1439">
        <f t="shared" si="778"/>
        <v>19</v>
      </c>
      <c r="W1439" t="s">
        <v>90</v>
      </c>
      <c r="X1439">
        <f t="shared" si="779"/>
        <v>7</v>
      </c>
      <c r="Y1439" t="s">
        <v>90</v>
      </c>
      <c r="Z1439">
        <f t="shared" si="780"/>
        <v>7</v>
      </c>
      <c r="AA1439" t="s">
        <v>91</v>
      </c>
      <c r="AB1439">
        <f t="shared" si="781"/>
        <v>3</v>
      </c>
      <c r="AC1439" t="s">
        <v>115</v>
      </c>
      <c r="AD1439">
        <f t="shared" si="782"/>
        <v>4</v>
      </c>
      <c r="AE1439">
        <v>8</v>
      </c>
      <c r="AF1439">
        <v>5</v>
      </c>
      <c r="AG1439">
        <v>2008</v>
      </c>
      <c r="AH1439">
        <v>2008</v>
      </c>
      <c r="AI1439" t="s">
        <v>152</v>
      </c>
      <c r="AJ1439">
        <f t="shared" si="783"/>
        <v>6</v>
      </c>
      <c r="AK1439" t="s">
        <v>94</v>
      </c>
      <c r="AL1439">
        <f t="shared" si="784"/>
        <v>8</v>
      </c>
      <c r="AM1439" t="s">
        <v>95</v>
      </c>
      <c r="AN1439">
        <f t="shared" si="785"/>
        <v>14</v>
      </c>
      <c r="AO1439" t="s">
        <v>95</v>
      </c>
      <c r="AP1439" t="s">
        <v>137</v>
      </c>
      <c r="AQ1439">
        <f t="shared" si="786"/>
        <v>5</v>
      </c>
      <c r="AR1439">
        <v>426</v>
      </c>
      <c r="AS1439" t="s">
        <v>104</v>
      </c>
      <c r="AT1439">
        <f t="shared" si="787"/>
        <v>5</v>
      </c>
      <c r="AU1439" t="s">
        <v>98</v>
      </c>
      <c r="AV1439">
        <f t="shared" si="788"/>
        <v>3</v>
      </c>
      <c r="AW1439" t="s">
        <v>99</v>
      </c>
      <c r="AX1439">
        <f t="shared" si="789"/>
        <v>6</v>
      </c>
      <c r="AY1439" t="s">
        <v>104</v>
      </c>
      <c r="AZ1439">
        <f t="shared" si="790"/>
        <v>6</v>
      </c>
      <c r="BA1439" t="s">
        <v>98</v>
      </c>
      <c r="BB1439">
        <f t="shared" si="791"/>
        <v>4</v>
      </c>
      <c r="BC1439" t="s">
        <v>130</v>
      </c>
      <c r="BD1439" t="s">
        <v>101</v>
      </c>
      <c r="BE1439">
        <f t="shared" si="792"/>
        <v>7</v>
      </c>
      <c r="BF1439">
        <v>1336</v>
      </c>
      <c r="BG1439" t="s">
        <v>102</v>
      </c>
      <c r="BH1439">
        <v>0</v>
      </c>
      <c r="BI1439">
        <v>596</v>
      </c>
      <c r="BJ1439">
        <v>1932</v>
      </c>
      <c r="BK1439" t="s">
        <v>103</v>
      </c>
      <c r="BL1439">
        <f t="shared" si="793"/>
        <v>6</v>
      </c>
      <c r="BM1439" t="s">
        <v>104</v>
      </c>
      <c r="BN1439" t="s">
        <v>105</v>
      </c>
      <c r="BO1439" t="s">
        <v>106</v>
      </c>
      <c r="BP1439">
        <f t="shared" si="794"/>
        <v>6</v>
      </c>
      <c r="BQ1439">
        <v>1932</v>
      </c>
      <c r="BR1439">
        <v>0</v>
      </c>
      <c r="BS1439">
        <v>0</v>
      </c>
      <c r="BT1439">
        <v>1932</v>
      </c>
      <c r="BU1439">
        <v>1</v>
      </c>
      <c r="BV1439">
        <v>0</v>
      </c>
      <c r="BW1439">
        <v>2</v>
      </c>
      <c r="BX1439">
        <v>0</v>
      </c>
      <c r="BY1439">
        <v>2</v>
      </c>
      <c r="BZ1439">
        <v>1</v>
      </c>
      <c r="CA1439" t="s">
        <v>104</v>
      </c>
      <c r="CB1439">
        <f t="shared" si="795"/>
        <v>6</v>
      </c>
      <c r="CC1439">
        <v>7</v>
      </c>
      <c r="CD1439" t="s">
        <v>107</v>
      </c>
      <c r="CE1439">
        <v>1</v>
      </c>
      <c r="CF1439" t="s">
        <v>97</v>
      </c>
      <c r="CG1439" t="s">
        <v>108</v>
      </c>
      <c r="CH1439">
        <f t="shared" si="796"/>
        <v>6</v>
      </c>
      <c r="CI1439">
        <v>2008</v>
      </c>
      <c r="CJ1439" t="s">
        <v>157</v>
      </c>
      <c r="CK1439">
        <f t="shared" si="797"/>
        <v>4</v>
      </c>
      <c r="CL1439">
        <v>3</v>
      </c>
      <c r="CM1439">
        <v>774</v>
      </c>
      <c r="CN1439" t="s">
        <v>98</v>
      </c>
      <c r="CO1439">
        <f t="shared" si="798"/>
        <v>4</v>
      </c>
      <c r="CP1439" t="s">
        <v>98</v>
      </c>
      <c r="CQ1439">
        <f t="shared" si="799"/>
        <v>4</v>
      </c>
      <c r="CR1439" t="s">
        <v>105</v>
      </c>
      <c r="CS1439">
        <f t="shared" si="800"/>
        <v>3</v>
      </c>
      <c r="CT1439">
        <v>0</v>
      </c>
      <c r="CU1439">
        <v>66</v>
      </c>
      <c r="CV1439">
        <v>0</v>
      </c>
      <c r="CW1439">
        <v>304</v>
      </c>
      <c r="CX1439">
        <v>0</v>
      </c>
      <c r="CY1439">
        <v>0</v>
      </c>
      <c r="CZ1439" t="s">
        <v>83</v>
      </c>
      <c r="DA1439" t="s">
        <v>83</v>
      </c>
      <c r="DB1439">
        <f t="shared" si="801"/>
        <v>5</v>
      </c>
      <c r="DC1439" t="s">
        <v>83</v>
      </c>
      <c r="DD1439">
        <v>0</v>
      </c>
      <c r="DE1439">
        <v>11</v>
      </c>
      <c r="DF1439">
        <v>2008</v>
      </c>
      <c r="DG1439">
        <f t="shared" si="804"/>
        <v>15</v>
      </c>
      <c r="DH1439" t="s">
        <v>158</v>
      </c>
      <c r="DI1439">
        <f t="shared" si="802"/>
        <v>8</v>
      </c>
      <c r="DJ1439" t="s">
        <v>159</v>
      </c>
      <c r="DK1439">
        <f t="shared" si="803"/>
        <v>6</v>
      </c>
      <c r="DL1439">
        <v>394617</v>
      </c>
    </row>
    <row r="1440" spans="1:116" x14ac:dyDescent="0.35">
      <c r="A1440">
        <v>1439</v>
      </c>
      <c r="B1440">
        <v>20</v>
      </c>
      <c r="C1440" t="s">
        <v>142</v>
      </c>
      <c r="D1440">
        <f t="shared" si="770"/>
        <v>2</v>
      </c>
      <c r="E1440">
        <v>90</v>
      </c>
      <c r="F1440">
        <v>7407</v>
      </c>
      <c r="G1440" t="s">
        <v>82</v>
      </c>
      <c r="H1440">
        <f t="shared" si="771"/>
        <v>2</v>
      </c>
      <c r="I1440" t="s">
        <v>83</v>
      </c>
      <c r="J1440" t="str">
        <f t="shared" si="772"/>
        <v/>
      </c>
      <c r="K1440" t="s">
        <v>84</v>
      </c>
      <c r="L1440">
        <f t="shared" si="773"/>
        <v>1</v>
      </c>
      <c r="M1440" t="s">
        <v>85</v>
      </c>
      <c r="N1440">
        <f t="shared" si="774"/>
        <v>2</v>
      </c>
      <c r="O1440" t="s">
        <v>86</v>
      </c>
      <c r="P1440">
        <f t="shared" si="775"/>
        <v>4</v>
      </c>
      <c r="Q1440" t="s">
        <v>87</v>
      </c>
      <c r="R1440">
        <f t="shared" si="776"/>
        <v>4</v>
      </c>
      <c r="S1440" t="s">
        <v>88</v>
      </c>
      <c r="T1440">
        <f t="shared" si="777"/>
        <v>3</v>
      </c>
      <c r="U1440" t="s">
        <v>143</v>
      </c>
      <c r="V1440">
        <f t="shared" si="778"/>
        <v>9</v>
      </c>
      <c r="W1440" t="s">
        <v>144</v>
      </c>
      <c r="X1440">
        <f t="shared" si="779"/>
        <v>3</v>
      </c>
      <c r="Y1440" t="s">
        <v>90</v>
      </c>
      <c r="Z1440">
        <f t="shared" si="780"/>
        <v>7</v>
      </c>
      <c r="AA1440" t="s">
        <v>91</v>
      </c>
      <c r="AB1440">
        <f t="shared" si="781"/>
        <v>3</v>
      </c>
      <c r="AC1440" t="s">
        <v>115</v>
      </c>
      <c r="AD1440">
        <f t="shared" si="782"/>
        <v>4</v>
      </c>
      <c r="AE1440">
        <v>6</v>
      </c>
      <c r="AF1440">
        <v>7</v>
      </c>
      <c r="AG1440">
        <v>1957</v>
      </c>
      <c r="AH1440">
        <v>1996</v>
      </c>
      <c r="AI1440" t="s">
        <v>93</v>
      </c>
      <c r="AJ1440">
        <f t="shared" si="783"/>
        <v>5</v>
      </c>
      <c r="AK1440" t="s">
        <v>94</v>
      </c>
      <c r="AL1440">
        <f t="shared" si="784"/>
        <v>8</v>
      </c>
      <c r="AM1440" t="s">
        <v>116</v>
      </c>
      <c r="AN1440">
        <f t="shared" si="785"/>
        <v>10</v>
      </c>
      <c r="AO1440" t="s">
        <v>116</v>
      </c>
      <c r="AP1440" t="s">
        <v>117</v>
      </c>
      <c r="AQ1440">
        <f t="shared" si="786"/>
        <v>2</v>
      </c>
      <c r="AR1440">
        <v>0</v>
      </c>
      <c r="AS1440" t="s">
        <v>98</v>
      </c>
      <c r="AT1440">
        <f t="shared" si="787"/>
        <v>3</v>
      </c>
      <c r="AU1440" t="s">
        <v>98</v>
      </c>
      <c r="AV1440">
        <f t="shared" si="788"/>
        <v>3</v>
      </c>
      <c r="AW1440" t="s">
        <v>118</v>
      </c>
      <c r="AX1440">
        <f t="shared" si="789"/>
        <v>2</v>
      </c>
      <c r="AY1440" t="s">
        <v>98</v>
      </c>
      <c r="AZ1440">
        <f t="shared" si="790"/>
        <v>4</v>
      </c>
      <c r="BA1440" t="s">
        <v>98</v>
      </c>
      <c r="BB1440">
        <f t="shared" si="791"/>
        <v>4</v>
      </c>
      <c r="BC1440" t="s">
        <v>100</v>
      </c>
      <c r="BD1440" t="s">
        <v>101</v>
      </c>
      <c r="BE1440">
        <f t="shared" si="792"/>
        <v>7</v>
      </c>
      <c r="BF1440">
        <v>600</v>
      </c>
      <c r="BG1440" t="s">
        <v>102</v>
      </c>
      <c r="BH1440">
        <v>0</v>
      </c>
      <c r="BI1440">
        <v>312</v>
      </c>
      <c r="BJ1440">
        <v>912</v>
      </c>
      <c r="BK1440" t="s">
        <v>103</v>
      </c>
      <c r="BL1440">
        <f t="shared" si="793"/>
        <v>6</v>
      </c>
      <c r="BM1440" t="s">
        <v>98</v>
      </c>
      <c r="BN1440" t="s">
        <v>105</v>
      </c>
      <c r="BO1440" t="s">
        <v>164</v>
      </c>
      <c r="BP1440">
        <f t="shared" si="794"/>
        <v>3</v>
      </c>
      <c r="BQ1440">
        <v>1236</v>
      </c>
      <c r="BR1440">
        <v>0</v>
      </c>
      <c r="BS1440">
        <v>0</v>
      </c>
      <c r="BT1440">
        <v>1236</v>
      </c>
      <c r="BU1440">
        <v>1</v>
      </c>
      <c r="BV1440">
        <v>0</v>
      </c>
      <c r="BW1440">
        <v>1</v>
      </c>
      <c r="BX1440">
        <v>0</v>
      </c>
      <c r="BY1440">
        <v>2</v>
      </c>
      <c r="BZ1440">
        <v>1</v>
      </c>
      <c r="CA1440" t="s">
        <v>98</v>
      </c>
      <c r="CB1440">
        <f t="shared" si="795"/>
        <v>4</v>
      </c>
      <c r="CC1440">
        <v>6</v>
      </c>
      <c r="CD1440" t="s">
        <v>107</v>
      </c>
      <c r="CE1440">
        <v>0</v>
      </c>
      <c r="CF1440" t="s">
        <v>83</v>
      </c>
      <c r="CG1440" t="s">
        <v>108</v>
      </c>
      <c r="CH1440">
        <f t="shared" si="796"/>
        <v>6</v>
      </c>
      <c r="CI1440">
        <v>1957</v>
      </c>
      <c r="CJ1440" t="s">
        <v>102</v>
      </c>
      <c r="CK1440">
        <f t="shared" si="797"/>
        <v>2</v>
      </c>
      <c r="CL1440">
        <v>2</v>
      </c>
      <c r="CM1440">
        <v>923</v>
      </c>
      <c r="CN1440" t="s">
        <v>98</v>
      </c>
      <c r="CO1440">
        <f t="shared" si="798"/>
        <v>4</v>
      </c>
      <c r="CP1440" t="s">
        <v>98</v>
      </c>
      <c r="CQ1440">
        <f t="shared" si="799"/>
        <v>4</v>
      </c>
      <c r="CR1440" t="s">
        <v>105</v>
      </c>
      <c r="CS1440">
        <f t="shared" si="800"/>
        <v>3</v>
      </c>
      <c r="CT1440">
        <v>0</v>
      </c>
      <c r="CU1440">
        <v>158</v>
      </c>
      <c r="CV1440">
        <v>158</v>
      </c>
      <c r="CW1440">
        <v>0</v>
      </c>
      <c r="CX1440">
        <v>0</v>
      </c>
      <c r="CY1440">
        <v>0</v>
      </c>
      <c r="CZ1440" t="s">
        <v>83</v>
      </c>
      <c r="DA1440" t="s">
        <v>134</v>
      </c>
      <c r="DB1440">
        <f t="shared" si="801"/>
        <v>3</v>
      </c>
      <c r="DC1440" t="s">
        <v>83</v>
      </c>
      <c r="DD1440">
        <v>0</v>
      </c>
      <c r="DE1440">
        <v>4</v>
      </c>
      <c r="DF1440">
        <v>2010</v>
      </c>
      <c r="DG1440">
        <f t="shared" si="804"/>
        <v>13</v>
      </c>
      <c r="DH1440" t="s">
        <v>110</v>
      </c>
      <c r="DI1440">
        <f t="shared" si="802"/>
        <v>4</v>
      </c>
      <c r="DJ1440" t="s">
        <v>111</v>
      </c>
      <c r="DK1440">
        <f t="shared" si="803"/>
        <v>5</v>
      </c>
      <c r="DL1440">
        <v>149700</v>
      </c>
    </row>
    <row r="1441" spans="1:116" x14ac:dyDescent="0.35">
      <c r="A1441">
        <v>1440</v>
      </c>
      <c r="B1441">
        <v>60</v>
      </c>
      <c r="C1441" t="s">
        <v>81</v>
      </c>
      <c r="D1441">
        <f t="shared" si="770"/>
        <v>4</v>
      </c>
      <c r="E1441">
        <v>80</v>
      </c>
      <c r="F1441">
        <v>11584</v>
      </c>
      <c r="G1441" t="s">
        <v>82</v>
      </c>
      <c r="H1441">
        <f t="shared" si="771"/>
        <v>2</v>
      </c>
      <c r="I1441" t="s">
        <v>83</v>
      </c>
      <c r="J1441" t="str">
        <f t="shared" si="772"/>
        <v/>
      </c>
      <c r="K1441" t="s">
        <v>84</v>
      </c>
      <c r="L1441">
        <f t="shared" si="773"/>
        <v>1</v>
      </c>
      <c r="M1441" t="s">
        <v>85</v>
      </c>
      <c r="N1441">
        <f t="shared" si="774"/>
        <v>2</v>
      </c>
      <c r="O1441" t="s">
        <v>86</v>
      </c>
      <c r="P1441">
        <f t="shared" si="775"/>
        <v>4</v>
      </c>
      <c r="Q1441" t="s">
        <v>87</v>
      </c>
      <c r="R1441">
        <f t="shared" si="776"/>
        <v>4</v>
      </c>
      <c r="S1441" t="s">
        <v>88</v>
      </c>
      <c r="T1441">
        <f t="shared" si="777"/>
        <v>3</v>
      </c>
      <c r="U1441" t="s">
        <v>138</v>
      </c>
      <c r="V1441">
        <f t="shared" si="778"/>
        <v>10</v>
      </c>
      <c r="W1441" t="s">
        <v>90</v>
      </c>
      <c r="X1441">
        <f t="shared" si="779"/>
        <v>7</v>
      </c>
      <c r="Y1441" t="s">
        <v>90</v>
      </c>
      <c r="Z1441">
        <f t="shared" si="780"/>
        <v>7</v>
      </c>
      <c r="AA1441" t="s">
        <v>91</v>
      </c>
      <c r="AB1441">
        <f t="shared" si="781"/>
        <v>3</v>
      </c>
      <c r="AC1441" t="s">
        <v>197</v>
      </c>
      <c r="AD1441">
        <f t="shared" si="782"/>
        <v>3</v>
      </c>
      <c r="AE1441">
        <v>7</v>
      </c>
      <c r="AF1441">
        <v>6</v>
      </c>
      <c r="AG1441">
        <v>1979</v>
      </c>
      <c r="AH1441">
        <v>1979</v>
      </c>
      <c r="AI1441" t="s">
        <v>152</v>
      </c>
      <c r="AJ1441">
        <f t="shared" si="783"/>
        <v>6</v>
      </c>
      <c r="AK1441" t="s">
        <v>94</v>
      </c>
      <c r="AL1441">
        <f t="shared" si="784"/>
        <v>8</v>
      </c>
      <c r="AM1441" t="s">
        <v>140</v>
      </c>
      <c r="AN1441">
        <f t="shared" si="785"/>
        <v>9</v>
      </c>
      <c r="AO1441" t="s">
        <v>140</v>
      </c>
      <c r="AP1441" t="s">
        <v>96</v>
      </c>
      <c r="AQ1441">
        <f t="shared" si="786"/>
        <v>4</v>
      </c>
      <c r="AR1441">
        <v>96</v>
      </c>
      <c r="AS1441" t="s">
        <v>98</v>
      </c>
      <c r="AT1441">
        <f t="shared" si="787"/>
        <v>3</v>
      </c>
      <c r="AU1441" t="s">
        <v>98</v>
      </c>
      <c r="AV1441">
        <f t="shared" si="788"/>
        <v>3</v>
      </c>
      <c r="AW1441" t="s">
        <v>118</v>
      </c>
      <c r="AX1441">
        <f t="shared" si="789"/>
        <v>2</v>
      </c>
      <c r="AY1441" t="s">
        <v>98</v>
      </c>
      <c r="AZ1441">
        <f t="shared" si="790"/>
        <v>4</v>
      </c>
      <c r="BA1441" t="s">
        <v>98</v>
      </c>
      <c r="BB1441">
        <f t="shared" si="791"/>
        <v>4</v>
      </c>
      <c r="BC1441" t="s">
        <v>100</v>
      </c>
      <c r="BD1441" t="s">
        <v>101</v>
      </c>
      <c r="BE1441">
        <f t="shared" si="792"/>
        <v>7</v>
      </c>
      <c r="BF1441">
        <v>315</v>
      </c>
      <c r="BG1441" t="s">
        <v>153</v>
      </c>
      <c r="BH1441">
        <v>110</v>
      </c>
      <c r="BI1441">
        <v>114</v>
      </c>
      <c r="BJ1441">
        <v>539</v>
      </c>
      <c r="BK1441" t="s">
        <v>103</v>
      </c>
      <c r="BL1441">
        <f t="shared" si="793"/>
        <v>6</v>
      </c>
      <c r="BM1441" t="s">
        <v>98</v>
      </c>
      <c r="BN1441" t="s">
        <v>105</v>
      </c>
      <c r="BO1441" t="s">
        <v>106</v>
      </c>
      <c r="BP1441">
        <f t="shared" si="794"/>
        <v>6</v>
      </c>
      <c r="BQ1441">
        <v>1040</v>
      </c>
      <c r="BR1441">
        <v>685</v>
      </c>
      <c r="BS1441">
        <v>0</v>
      </c>
      <c r="BT1441">
        <v>1725</v>
      </c>
      <c r="BU1441">
        <v>0</v>
      </c>
      <c r="BV1441">
        <v>0</v>
      </c>
      <c r="BW1441">
        <v>2</v>
      </c>
      <c r="BX1441">
        <v>1</v>
      </c>
      <c r="BY1441">
        <v>3</v>
      </c>
      <c r="BZ1441">
        <v>1</v>
      </c>
      <c r="CA1441" t="s">
        <v>98</v>
      </c>
      <c r="CB1441">
        <f t="shared" si="795"/>
        <v>4</v>
      </c>
      <c r="CC1441">
        <v>6</v>
      </c>
      <c r="CD1441" t="s">
        <v>107</v>
      </c>
      <c r="CE1441">
        <v>1</v>
      </c>
      <c r="CF1441" t="s">
        <v>98</v>
      </c>
      <c r="CG1441" t="s">
        <v>108</v>
      </c>
      <c r="CH1441">
        <f t="shared" si="796"/>
        <v>6</v>
      </c>
      <c r="CI1441">
        <v>1979</v>
      </c>
      <c r="CJ1441" t="s">
        <v>109</v>
      </c>
      <c r="CK1441">
        <f t="shared" si="797"/>
        <v>3</v>
      </c>
      <c r="CL1441">
        <v>2</v>
      </c>
      <c r="CM1441">
        <v>550</v>
      </c>
      <c r="CN1441" t="s">
        <v>98</v>
      </c>
      <c r="CO1441">
        <f t="shared" si="798"/>
        <v>4</v>
      </c>
      <c r="CP1441" t="s">
        <v>98</v>
      </c>
      <c r="CQ1441">
        <f t="shared" si="799"/>
        <v>4</v>
      </c>
      <c r="CR1441" t="s">
        <v>105</v>
      </c>
      <c r="CS1441">
        <f t="shared" si="800"/>
        <v>3</v>
      </c>
      <c r="CT1441">
        <v>0</v>
      </c>
      <c r="CU1441">
        <v>88</v>
      </c>
      <c r="CV1441">
        <v>216</v>
      </c>
      <c r="CW1441">
        <v>0</v>
      </c>
      <c r="CX1441">
        <v>0</v>
      </c>
      <c r="CY1441">
        <v>0</v>
      </c>
      <c r="CZ1441" t="s">
        <v>83</v>
      </c>
      <c r="DA1441" t="s">
        <v>83</v>
      </c>
      <c r="DB1441">
        <f t="shared" si="801"/>
        <v>5</v>
      </c>
      <c r="DC1441" t="s">
        <v>83</v>
      </c>
      <c r="DD1441">
        <v>0</v>
      </c>
      <c r="DE1441">
        <v>11</v>
      </c>
      <c r="DF1441">
        <v>2007</v>
      </c>
      <c r="DG1441">
        <f t="shared" si="804"/>
        <v>16</v>
      </c>
      <c r="DH1441" t="s">
        <v>110</v>
      </c>
      <c r="DI1441">
        <f t="shared" si="802"/>
        <v>4</v>
      </c>
      <c r="DJ1441" t="s">
        <v>111</v>
      </c>
      <c r="DK1441">
        <f t="shared" si="803"/>
        <v>5</v>
      </c>
      <c r="DL1441">
        <v>197000</v>
      </c>
    </row>
    <row r="1442" spans="1:116" x14ac:dyDescent="0.35">
      <c r="A1442">
        <v>1441</v>
      </c>
      <c r="B1442">
        <v>70</v>
      </c>
      <c r="C1442" t="s">
        <v>81</v>
      </c>
      <c r="D1442">
        <f t="shared" si="770"/>
        <v>4</v>
      </c>
      <c r="E1442">
        <v>79</v>
      </c>
      <c r="F1442">
        <v>11526</v>
      </c>
      <c r="G1442" t="s">
        <v>82</v>
      </c>
      <c r="H1442">
        <f t="shared" si="771"/>
        <v>2</v>
      </c>
      <c r="I1442" t="s">
        <v>83</v>
      </c>
      <c r="J1442" t="str">
        <f t="shared" si="772"/>
        <v/>
      </c>
      <c r="K1442" t="s">
        <v>120</v>
      </c>
      <c r="L1442">
        <f t="shared" si="773"/>
        <v>2</v>
      </c>
      <c r="M1442" t="s">
        <v>175</v>
      </c>
      <c r="N1442">
        <f t="shared" si="774"/>
        <v>1</v>
      </c>
      <c r="O1442" t="s">
        <v>86</v>
      </c>
      <c r="P1442">
        <f t="shared" si="775"/>
        <v>4</v>
      </c>
      <c r="Q1442" t="s">
        <v>87</v>
      </c>
      <c r="R1442">
        <f t="shared" si="776"/>
        <v>4</v>
      </c>
      <c r="S1442" t="s">
        <v>194</v>
      </c>
      <c r="T1442">
        <f t="shared" si="777"/>
        <v>2</v>
      </c>
      <c r="U1442" t="s">
        <v>123</v>
      </c>
      <c r="V1442">
        <f t="shared" si="778"/>
        <v>14</v>
      </c>
      <c r="W1442" t="s">
        <v>90</v>
      </c>
      <c r="X1442">
        <f t="shared" si="779"/>
        <v>7</v>
      </c>
      <c r="Y1442" t="s">
        <v>90</v>
      </c>
      <c r="Z1442">
        <f t="shared" si="780"/>
        <v>7</v>
      </c>
      <c r="AA1442" t="s">
        <v>91</v>
      </c>
      <c r="AB1442">
        <f t="shared" si="781"/>
        <v>3</v>
      </c>
      <c r="AC1442" t="s">
        <v>225</v>
      </c>
      <c r="AD1442">
        <f t="shared" si="782"/>
        <v>7</v>
      </c>
      <c r="AE1442">
        <v>6</v>
      </c>
      <c r="AF1442">
        <v>7</v>
      </c>
      <c r="AG1442">
        <v>1922</v>
      </c>
      <c r="AH1442">
        <v>1994</v>
      </c>
      <c r="AI1442" t="s">
        <v>93</v>
      </c>
      <c r="AJ1442">
        <f t="shared" si="783"/>
        <v>5</v>
      </c>
      <c r="AK1442" t="s">
        <v>94</v>
      </c>
      <c r="AL1442">
        <f t="shared" si="784"/>
        <v>8</v>
      </c>
      <c r="AM1442" t="s">
        <v>116</v>
      </c>
      <c r="AN1442">
        <f t="shared" si="785"/>
        <v>10</v>
      </c>
      <c r="AO1442" t="s">
        <v>116</v>
      </c>
      <c r="AP1442" t="s">
        <v>117</v>
      </c>
      <c r="AQ1442">
        <f t="shared" si="786"/>
        <v>2</v>
      </c>
      <c r="AR1442">
        <v>0</v>
      </c>
      <c r="AS1442" t="s">
        <v>98</v>
      </c>
      <c r="AT1442">
        <f t="shared" si="787"/>
        <v>3</v>
      </c>
      <c r="AU1442" t="s">
        <v>98</v>
      </c>
      <c r="AV1442">
        <f t="shared" si="788"/>
        <v>3</v>
      </c>
      <c r="AW1442" t="s">
        <v>126</v>
      </c>
      <c r="AX1442">
        <f t="shared" si="789"/>
        <v>3</v>
      </c>
      <c r="AY1442" t="s">
        <v>104</v>
      </c>
      <c r="AZ1442">
        <f t="shared" si="790"/>
        <v>6</v>
      </c>
      <c r="BA1442" t="s">
        <v>98</v>
      </c>
      <c r="BB1442">
        <f t="shared" si="791"/>
        <v>4</v>
      </c>
      <c r="BC1442" t="s">
        <v>100</v>
      </c>
      <c r="BD1442" t="s">
        <v>102</v>
      </c>
      <c r="BE1442">
        <f t="shared" si="792"/>
        <v>6</v>
      </c>
      <c r="BF1442">
        <v>0</v>
      </c>
      <c r="BG1442" t="s">
        <v>102</v>
      </c>
      <c r="BH1442">
        <v>0</v>
      </c>
      <c r="BI1442">
        <v>588</v>
      </c>
      <c r="BJ1442">
        <v>588</v>
      </c>
      <c r="BK1442" t="s">
        <v>103</v>
      </c>
      <c r="BL1442">
        <f t="shared" si="793"/>
        <v>6</v>
      </c>
      <c r="BM1442" t="s">
        <v>147</v>
      </c>
      <c r="BN1442" t="s">
        <v>105</v>
      </c>
      <c r="BO1442" t="s">
        <v>106</v>
      </c>
      <c r="BP1442">
        <f t="shared" si="794"/>
        <v>6</v>
      </c>
      <c r="BQ1442">
        <v>1423</v>
      </c>
      <c r="BR1442">
        <v>748</v>
      </c>
      <c r="BS1442">
        <v>384</v>
      </c>
      <c r="BT1442">
        <v>2555</v>
      </c>
      <c r="BU1442">
        <v>0</v>
      </c>
      <c r="BV1442">
        <v>0</v>
      </c>
      <c r="BW1442">
        <v>2</v>
      </c>
      <c r="BX1442">
        <v>0</v>
      </c>
      <c r="BY1442">
        <v>3</v>
      </c>
      <c r="BZ1442">
        <v>1</v>
      </c>
      <c r="CA1442" t="s">
        <v>98</v>
      </c>
      <c r="CB1442">
        <f t="shared" si="795"/>
        <v>4</v>
      </c>
      <c r="CC1442">
        <v>11</v>
      </c>
      <c r="CD1442" t="s">
        <v>146</v>
      </c>
      <c r="CE1442">
        <v>1</v>
      </c>
      <c r="CF1442" t="s">
        <v>97</v>
      </c>
      <c r="CG1442" t="s">
        <v>127</v>
      </c>
      <c r="CH1442">
        <f t="shared" si="796"/>
        <v>5</v>
      </c>
      <c r="CI1442">
        <v>1993</v>
      </c>
      <c r="CJ1442" t="s">
        <v>157</v>
      </c>
      <c r="CK1442">
        <f t="shared" si="797"/>
        <v>4</v>
      </c>
      <c r="CL1442">
        <v>2</v>
      </c>
      <c r="CM1442">
        <v>672</v>
      </c>
      <c r="CN1442" t="s">
        <v>98</v>
      </c>
      <c r="CO1442">
        <f t="shared" si="798"/>
        <v>4</v>
      </c>
      <c r="CP1442" t="s">
        <v>98</v>
      </c>
      <c r="CQ1442">
        <f t="shared" si="799"/>
        <v>4</v>
      </c>
      <c r="CR1442" t="s">
        <v>105</v>
      </c>
      <c r="CS1442">
        <f t="shared" si="800"/>
        <v>3</v>
      </c>
      <c r="CT1442">
        <v>431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 t="s">
        <v>83</v>
      </c>
      <c r="DA1442" t="s">
        <v>83</v>
      </c>
      <c r="DB1442">
        <f t="shared" si="801"/>
        <v>5</v>
      </c>
      <c r="DC1442" t="s">
        <v>83</v>
      </c>
      <c r="DD1442">
        <v>0</v>
      </c>
      <c r="DE1442">
        <v>9</v>
      </c>
      <c r="DF1442">
        <v>2008</v>
      </c>
      <c r="DG1442">
        <f t="shared" si="804"/>
        <v>15</v>
      </c>
      <c r="DH1442" t="s">
        <v>110</v>
      </c>
      <c r="DI1442">
        <f t="shared" si="802"/>
        <v>4</v>
      </c>
      <c r="DJ1442" t="s">
        <v>111</v>
      </c>
      <c r="DK1442">
        <f t="shared" si="803"/>
        <v>5</v>
      </c>
      <c r="DL1442">
        <v>191000</v>
      </c>
    </row>
    <row r="1443" spans="1:116" x14ac:dyDescent="0.35">
      <c r="A1443">
        <v>1442</v>
      </c>
      <c r="B1443">
        <v>120</v>
      </c>
      <c r="C1443" t="s">
        <v>142</v>
      </c>
      <c r="D1443">
        <f t="shared" si="770"/>
        <v>2</v>
      </c>
      <c r="E1443" t="s">
        <v>83</v>
      </c>
      <c r="F1443">
        <v>4426</v>
      </c>
      <c r="G1443" t="s">
        <v>82</v>
      </c>
      <c r="H1443">
        <f t="shared" si="771"/>
        <v>2</v>
      </c>
      <c r="I1443" t="s">
        <v>83</v>
      </c>
      <c r="J1443" t="str">
        <f t="shared" si="772"/>
        <v/>
      </c>
      <c r="K1443" t="s">
        <v>84</v>
      </c>
      <c r="L1443">
        <f t="shared" si="773"/>
        <v>1</v>
      </c>
      <c r="M1443" t="s">
        <v>85</v>
      </c>
      <c r="N1443">
        <f t="shared" si="774"/>
        <v>2</v>
      </c>
      <c r="O1443" t="s">
        <v>86</v>
      </c>
      <c r="P1443">
        <f t="shared" si="775"/>
        <v>4</v>
      </c>
      <c r="Q1443" t="s">
        <v>87</v>
      </c>
      <c r="R1443">
        <f t="shared" si="776"/>
        <v>4</v>
      </c>
      <c r="S1443" t="s">
        <v>88</v>
      </c>
      <c r="T1443">
        <f t="shared" si="777"/>
        <v>3</v>
      </c>
      <c r="U1443" t="s">
        <v>89</v>
      </c>
      <c r="V1443">
        <f t="shared" si="778"/>
        <v>16</v>
      </c>
      <c r="W1443" t="s">
        <v>90</v>
      </c>
      <c r="X1443">
        <f t="shared" si="779"/>
        <v>7</v>
      </c>
      <c r="Y1443" t="s">
        <v>90</v>
      </c>
      <c r="Z1443">
        <f t="shared" si="780"/>
        <v>7</v>
      </c>
      <c r="AA1443" t="s">
        <v>179</v>
      </c>
      <c r="AB1443">
        <f t="shared" si="781"/>
        <v>4</v>
      </c>
      <c r="AC1443" t="s">
        <v>115</v>
      </c>
      <c r="AD1443">
        <f t="shared" si="782"/>
        <v>4</v>
      </c>
      <c r="AE1443">
        <v>6</v>
      </c>
      <c r="AF1443">
        <v>5</v>
      </c>
      <c r="AG1443">
        <v>2004</v>
      </c>
      <c r="AH1443">
        <v>2004</v>
      </c>
      <c r="AI1443" t="s">
        <v>93</v>
      </c>
      <c r="AJ1443">
        <f t="shared" si="783"/>
        <v>5</v>
      </c>
      <c r="AK1443" t="s">
        <v>94</v>
      </c>
      <c r="AL1443">
        <f t="shared" si="784"/>
        <v>8</v>
      </c>
      <c r="AM1443" t="s">
        <v>95</v>
      </c>
      <c r="AN1443">
        <f t="shared" si="785"/>
        <v>14</v>
      </c>
      <c r="AO1443" t="s">
        <v>95</v>
      </c>
      <c r="AP1443" t="s">
        <v>96</v>
      </c>
      <c r="AQ1443">
        <f t="shared" si="786"/>
        <v>4</v>
      </c>
      <c r="AR1443">
        <v>147</v>
      </c>
      <c r="AS1443" t="s">
        <v>97</v>
      </c>
      <c r="AT1443">
        <f t="shared" si="787"/>
        <v>4</v>
      </c>
      <c r="AU1443" t="s">
        <v>98</v>
      </c>
      <c r="AV1443">
        <f t="shared" si="788"/>
        <v>3</v>
      </c>
      <c r="AW1443" t="s">
        <v>99</v>
      </c>
      <c r="AX1443">
        <f t="shared" si="789"/>
        <v>6</v>
      </c>
      <c r="AY1443" t="s">
        <v>97</v>
      </c>
      <c r="AZ1443">
        <f t="shared" si="790"/>
        <v>5</v>
      </c>
      <c r="BA1443" t="s">
        <v>98</v>
      </c>
      <c r="BB1443">
        <f t="shared" si="791"/>
        <v>4</v>
      </c>
      <c r="BC1443" t="s">
        <v>130</v>
      </c>
      <c r="BD1443" t="s">
        <v>101</v>
      </c>
      <c r="BE1443">
        <f t="shared" si="792"/>
        <v>7</v>
      </c>
      <c r="BF1443">
        <v>697</v>
      </c>
      <c r="BG1443" t="s">
        <v>102</v>
      </c>
      <c r="BH1443">
        <v>0</v>
      </c>
      <c r="BI1443">
        <v>151</v>
      </c>
      <c r="BJ1443">
        <v>848</v>
      </c>
      <c r="BK1443" t="s">
        <v>103</v>
      </c>
      <c r="BL1443">
        <f t="shared" si="793"/>
        <v>6</v>
      </c>
      <c r="BM1443" t="s">
        <v>104</v>
      </c>
      <c r="BN1443" t="s">
        <v>105</v>
      </c>
      <c r="BO1443" t="s">
        <v>106</v>
      </c>
      <c r="BP1443">
        <f t="shared" si="794"/>
        <v>6</v>
      </c>
      <c r="BQ1443">
        <v>848</v>
      </c>
      <c r="BR1443">
        <v>0</v>
      </c>
      <c r="BS1443">
        <v>0</v>
      </c>
      <c r="BT1443">
        <v>848</v>
      </c>
      <c r="BU1443">
        <v>1</v>
      </c>
      <c r="BV1443">
        <v>0</v>
      </c>
      <c r="BW1443">
        <v>1</v>
      </c>
      <c r="BX1443">
        <v>0</v>
      </c>
      <c r="BY1443">
        <v>1</v>
      </c>
      <c r="BZ1443">
        <v>1</v>
      </c>
      <c r="CA1443" t="s">
        <v>97</v>
      </c>
      <c r="CB1443">
        <f t="shared" si="795"/>
        <v>5</v>
      </c>
      <c r="CC1443">
        <v>3</v>
      </c>
      <c r="CD1443" t="s">
        <v>107</v>
      </c>
      <c r="CE1443">
        <v>1</v>
      </c>
      <c r="CF1443" t="s">
        <v>98</v>
      </c>
      <c r="CG1443" t="s">
        <v>108</v>
      </c>
      <c r="CH1443">
        <f t="shared" si="796"/>
        <v>6</v>
      </c>
      <c r="CI1443">
        <v>2004</v>
      </c>
      <c r="CJ1443" t="s">
        <v>109</v>
      </c>
      <c r="CK1443">
        <f t="shared" si="797"/>
        <v>3</v>
      </c>
      <c r="CL1443">
        <v>2</v>
      </c>
      <c r="CM1443">
        <v>420</v>
      </c>
      <c r="CN1443" t="s">
        <v>98</v>
      </c>
      <c r="CO1443">
        <f t="shared" si="798"/>
        <v>4</v>
      </c>
      <c r="CP1443" t="s">
        <v>98</v>
      </c>
      <c r="CQ1443">
        <f t="shared" si="799"/>
        <v>4</v>
      </c>
      <c r="CR1443" t="s">
        <v>105</v>
      </c>
      <c r="CS1443">
        <f t="shared" si="800"/>
        <v>3</v>
      </c>
      <c r="CT1443">
        <v>149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 t="s">
        <v>83</v>
      </c>
      <c r="DA1443" t="s">
        <v>83</v>
      </c>
      <c r="DB1443">
        <f t="shared" si="801"/>
        <v>5</v>
      </c>
      <c r="DC1443" t="s">
        <v>83</v>
      </c>
      <c r="DD1443">
        <v>0</v>
      </c>
      <c r="DE1443">
        <v>5</v>
      </c>
      <c r="DF1443">
        <v>2008</v>
      </c>
      <c r="DG1443">
        <f t="shared" si="804"/>
        <v>15</v>
      </c>
      <c r="DH1443" t="s">
        <v>110</v>
      </c>
      <c r="DI1443">
        <f t="shared" si="802"/>
        <v>4</v>
      </c>
      <c r="DJ1443" t="s">
        <v>111</v>
      </c>
      <c r="DK1443">
        <f t="shared" si="803"/>
        <v>5</v>
      </c>
      <c r="DL1443">
        <v>149300</v>
      </c>
    </row>
    <row r="1444" spans="1:116" x14ac:dyDescent="0.35">
      <c r="A1444">
        <v>1443</v>
      </c>
      <c r="B1444">
        <v>60</v>
      </c>
      <c r="C1444" t="s">
        <v>192</v>
      </c>
      <c r="D1444">
        <f t="shared" si="770"/>
        <v>5</v>
      </c>
      <c r="E1444">
        <v>85</v>
      </c>
      <c r="F1444">
        <v>11003</v>
      </c>
      <c r="G1444" t="s">
        <v>82</v>
      </c>
      <c r="H1444">
        <f t="shared" si="771"/>
        <v>2</v>
      </c>
      <c r="I1444" t="s">
        <v>83</v>
      </c>
      <c r="J1444" t="str">
        <f t="shared" si="772"/>
        <v/>
      </c>
      <c r="K1444" t="s">
        <v>84</v>
      </c>
      <c r="L1444">
        <f t="shared" si="773"/>
        <v>1</v>
      </c>
      <c r="M1444" t="s">
        <v>85</v>
      </c>
      <c r="N1444">
        <f t="shared" si="774"/>
        <v>2</v>
      </c>
      <c r="O1444" t="s">
        <v>86</v>
      </c>
      <c r="P1444">
        <f t="shared" si="775"/>
        <v>4</v>
      </c>
      <c r="Q1444" t="s">
        <v>87</v>
      </c>
      <c r="R1444">
        <f t="shared" si="776"/>
        <v>4</v>
      </c>
      <c r="S1444" t="s">
        <v>88</v>
      </c>
      <c r="T1444">
        <f t="shared" si="777"/>
        <v>3</v>
      </c>
      <c r="U1444" t="s">
        <v>136</v>
      </c>
      <c r="V1444">
        <f t="shared" si="778"/>
        <v>18</v>
      </c>
      <c r="W1444" t="s">
        <v>90</v>
      </c>
      <c r="X1444">
        <f t="shared" si="779"/>
        <v>7</v>
      </c>
      <c r="Y1444" t="s">
        <v>90</v>
      </c>
      <c r="Z1444">
        <f t="shared" si="780"/>
        <v>7</v>
      </c>
      <c r="AA1444" t="s">
        <v>91</v>
      </c>
      <c r="AB1444">
        <f t="shared" si="781"/>
        <v>3</v>
      </c>
      <c r="AC1444" t="s">
        <v>92</v>
      </c>
      <c r="AD1444">
        <f t="shared" si="782"/>
        <v>8</v>
      </c>
      <c r="AE1444">
        <v>10</v>
      </c>
      <c r="AF1444">
        <v>5</v>
      </c>
      <c r="AG1444">
        <v>2008</v>
      </c>
      <c r="AH1444">
        <v>2008</v>
      </c>
      <c r="AI1444" t="s">
        <v>93</v>
      </c>
      <c r="AJ1444">
        <f t="shared" si="783"/>
        <v>5</v>
      </c>
      <c r="AK1444" t="s">
        <v>94</v>
      </c>
      <c r="AL1444">
        <f t="shared" si="784"/>
        <v>8</v>
      </c>
      <c r="AM1444" t="s">
        <v>95</v>
      </c>
      <c r="AN1444">
        <f t="shared" si="785"/>
        <v>14</v>
      </c>
      <c r="AO1444" t="s">
        <v>95</v>
      </c>
      <c r="AP1444" t="s">
        <v>137</v>
      </c>
      <c r="AQ1444">
        <f t="shared" si="786"/>
        <v>5</v>
      </c>
      <c r="AR1444">
        <v>160</v>
      </c>
      <c r="AS1444" t="s">
        <v>104</v>
      </c>
      <c r="AT1444">
        <f t="shared" si="787"/>
        <v>5</v>
      </c>
      <c r="AU1444" t="s">
        <v>98</v>
      </c>
      <c r="AV1444">
        <f t="shared" si="788"/>
        <v>3</v>
      </c>
      <c r="AW1444" t="s">
        <v>99</v>
      </c>
      <c r="AX1444">
        <f t="shared" si="789"/>
        <v>6</v>
      </c>
      <c r="AY1444" t="s">
        <v>104</v>
      </c>
      <c r="AZ1444">
        <f t="shared" si="790"/>
        <v>6</v>
      </c>
      <c r="BA1444" t="s">
        <v>98</v>
      </c>
      <c r="BB1444">
        <f t="shared" si="791"/>
        <v>4</v>
      </c>
      <c r="BC1444" t="s">
        <v>130</v>
      </c>
      <c r="BD1444" t="s">
        <v>101</v>
      </c>
      <c r="BE1444">
        <f t="shared" si="792"/>
        <v>7</v>
      </c>
      <c r="BF1444">
        <v>765</v>
      </c>
      <c r="BG1444" t="s">
        <v>102</v>
      </c>
      <c r="BH1444">
        <v>0</v>
      </c>
      <c r="BI1444">
        <v>252</v>
      </c>
      <c r="BJ1444">
        <v>1017</v>
      </c>
      <c r="BK1444" t="s">
        <v>103</v>
      </c>
      <c r="BL1444">
        <f t="shared" si="793"/>
        <v>6</v>
      </c>
      <c r="BM1444" t="s">
        <v>104</v>
      </c>
      <c r="BN1444" t="s">
        <v>105</v>
      </c>
      <c r="BO1444" t="s">
        <v>106</v>
      </c>
      <c r="BP1444">
        <f t="shared" si="794"/>
        <v>6</v>
      </c>
      <c r="BQ1444">
        <v>1026</v>
      </c>
      <c r="BR1444">
        <v>981</v>
      </c>
      <c r="BS1444">
        <v>0</v>
      </c>
      <c r="BT1444">
        <v>2007</v>
      </c>
      <c r="BU1444">
        <v>1</v>
      </c>
      <c r="BV1444">
        <v>0</v>
      </c>
      <c r="BW1444">
        <v>2</v>
      </c>
      <c r="BX1444">
        <v>1</v>
      </c>
      <c r="BY1444">
        <v>3</v>
      </c>
      <c r="BZ1444">
        <v>1</v>
      </c>
      <c r="CA1444" t="s">
        <v>104</v>
      </c>
      <c r="CB1444">
        <f t="shared" si="795"/>
        <v>6</v>
      </c>
      <c r="CC1444">
        <v>10</v>
      </c>
      <c r="CD1444" t="s">
        <v>107</v>
      </c>
      <c r="CE1444">
        <v>1</v>
      </c>
      <c r="CF1444" t="s">
        <v>104</v>
      </c>
      <c r="CG1444" t="s">
        <v>108</v>
      </c>
      <c r="CH1444">
        <f t="shared" si="796"/>
        <v>6</v>
      </c>
      <c r="CI1444">
        <v>2008</v>
      </c>
      <c r="CJ1444" t="s">
        <v>157</v>
      </c>
      <c r="CK1444">
        <f t="shared" si="797"/>
        <v>4</v>
      </c>
      <c r="CL1444">
        <v>3</v>
      </c>
      <c r="CM1444">
        <v>812</v>
      </c>
      <c r="CN1444" t="s">
        <v>98</v>
      </c>
      <c r="CO1444">
        <f t="shared" si="798"/>
        <v>4</v>
      </c>
      <c r="CP1444" t="s">
        <v>98</v>
      </c>
      <c r="CQ1444">
        <f t="shared" si="799"/>
        <v>4</v>
      </c>
      <c r="CR1444" t="s">
        <v>105</v>
      </c>
      <c r="CS1444">
        <f t="shared" si="800"/>
        <v>3</v>
      </c>
      <c r="CT1444">
        <v>168</v>
      </c>
      <c r="CU1444">
        <v>52</v>
      </c>
      <c r="CV1444">
        <v>0</v>
      </c>
      <c r="CW1444">
        <v>0</v>
      </c>
      <c r="CX1444">
        <v>0</v>
      </c>
      <c r="CY1444">
        <v>0</v>
      </c>
      <c r="CZ1444" t="s">
        <v>83</v>
      </c>
      <c r="DA1444" t="s">
        <v>83</v>
      </c>
      <c r="DB1444">
        <f t="shared" si="801"/>
        <v>5</v>
      </c>
      <c r="DC1444" t="s">
        <v>83</v>
      </c>
      <c r="DD1444">
        <v>0</v>
      </c>
      <c r="DE1444">
        <v>4</v>
      </c>
      <c r="DF1444">
        <v>2009</v>
      </c>
      <c r="DG1444">
        <f t="shared" si="804"/>
        <v>14</v>
      </c>
      <c r="DH1444" t="s">
        <v>110</v>
      </c>
      <c r="DI1444">
        <f t="shared" si="802"/>
        <v>4</v>
      </c>
      <c r="DJ1444" t="s">
        <v>111</v>
      </c>
      <c r="DK1444">
        <f t="shared" si="803"/>
        <v>5</v>
      </c>
      <c r="DL1444">
        <v>310000</v>
      </c>
    </row>
    <row r="1445" spans="1:116" x14ac:dyDescent="0.35">
      <c r="A1445">
        <v>1444</v>
      </c>
      <c r="B1445">
        <v>30</v>
      </c>
      <c r="C1445" t="s">
        <v>81</v>
      </c>
      <c r="D1445">
        <f t="shared" si="770"/>
        <v>4</v>
      </c>
      <c r="E1445" t="s">
        <v>83</v>
      </c>
      <c r="F1445">
        <v>8854</v>
      </c>
      <c r="G1445" t="s">
        <v>82</v>
      </c>
      <c r="H1445">
        <f t="shared" si="771"/>
        <v>2</v>
      </c>
      <c r="I1445" t="s">
        <v>83</v>
      </c>
      <c r="J1445" t="str">
        <f t="shared" si="772"/>
        <v/>
      </c>
      <c r="K1445" t="s">
        <v>84</v>
      </c>
      <c r="L1445">
        <f t="shared" si="773"/>
        <v>1</v>
      </c>
      <c r="M1445" t="s">
        <v>85</v>
      </c>
      <c r="N1445">
        <f t="shared" si="774"/>
        <v>2</v>
      </c>
      <c r="O1445" t="s">
        <v>86</v>
      </c>
      <c r="P1445">
        <f t="shared" si="775"/>
        <v>4</v>
      </c>
      <c r="Q1445" t="s">
        <v>87</v>
      </c>
      <c r="R1445">
        <f t="shared" si="776"/>
        <v>4</v>
      </c>
      <c r="S1445" t="s">
        <v>88</v>
      </c>
      <c r="T1445">
        <f t="shared" si="777"/>
        <v>3</v>
      </c>
      <c r="U1445" t="s">
        <v>148</v>
      </c>
      <c r="V1445">
        <f t="shared" si="778"/>
        <v>12</v>
      </c>
      <c r="W1445" t="s">
        <v>90</v>
      </c>
      <c r="X1445">
        <f t="shared" si="779"/>
        <v>7</v>
      </c>
      <c r="Y1445" t="s">
        <v>90</v>
      </c>
      <c r="Z1445">
        <f t="shared" si="780"/>
        <v>7</v>
      </c>
      <c r="AA1445" t="s">
        <v>91</v>
      </c>
      <c r="AB1445">
        <f t="shared" si="781"/>
        <v>3</v>
      </c>
      <c r="AC1445" t="s">
        <v>150</v>
      </c>
      <c r="AD1445">
        <f t="shared" si="782"/>
        <v>2</v>
      </c>
      <c r="AE1445">
        <v>6</v>
      </c>
      <c r="AF1445">
        <v>6</v>
      </c>
      <c r="AG1445">
        <v>1916</v>
      </c>
      <c r="AH1445">
        <v>1950</v>
      </c>
      <c r="AI1445" t="s">
        <v>93</v>
      </c>
      <c r="AJ1445">
        <f t="shared" si="783"/>
        <v>5</v>
      </c>
      <c r="AK1445" t="s">
        <v>94</v>
      </c>
      <c r="AL1445">
        <f t="shared" si="784"/>
        <v>8</v>
      </c>
      <c r="AM1445" t="s">
        <v>124</v>
      </c>
      <c r="AN1445">
        <f t="shared" si="785"/>
        <v>4</v>
      </c>
      <c r="AO1445" t="s">
        <v>124</v>
      </c>
      <c r="AP1445" t="s">
        <v>117</v>
      </c>
      <c r="AQ1445">
        <f t="shared" si="786"/>
        <v>2</v>
      </c>
      <c r="AR1445">
        <v>0</v>
      </c>
      <c r="AS1445" t="s">
        <v>98</v>
      </c>
      <c r="AT1445">
        <f t="shared" si="787"/>
        <v>3</v>
      </c>
      <c r="AU1445" t="s">
        <v>98</v>
      </c>
      <c r="AV1445">
        <f t="shared" si="788"/>
        <v>3</v>
      </c>
      <c r="AW1445" t="s">
        <v>126</v>
      </c>
      <c r="AX1445">
        <f t="shared" si="789"/>
        <v>3</v>
      </c>
      <c r="AY1445" t="s">
        <v>98</v>
      </c>
      <c r="AZ1445">
        <f t="shared" si="790"/>
        <v>4</v>
      </c>
      <c r="BA1445" t="s">
        <v>98</v>
      </c>
      <c r="BB1445">
        <f t="shared" si="791"/>
        <v>4</v>
      </c>
      <c r="BC1445" t="s">
        <v>100</v>
      </c>
      <c r="BD1445" t="s">
        <v>102</v>
      </c>
      <c r="BE1445">
        <f t="shared" si="792"/>
        <v>6</v>
      </c>
      <c r="BF1445">
        <v>0</v>
      </c>
      <c r="BG1445" t="s">
        <v>102</v>
      </c>
      <c r="BH1445">
        <v>0</v>
      </c>
      <c r="BI1445">
        <v>952</v>
      </c>
      <c r="BJ1445">
        <v>952</v>
      </c>
      <c r="BK1445" t="s">
        <v>222</v>
      </c>
      <c r="BL1445">
        <f t="shared" si="793"/>
        <v>2</v>
      </c>
      <c r="BM1445" t="s">
        <v>147</v>
      </c>
      <c r="BN1445" t="s">
        <v>177</v>
      </c>
      <c r="BO1445" t="s">
        <v>145</v>
      </c>
      <c r="BP1445">
        <f t="shared" si="794"/>
        <v>2</v>
      </c>
      <c r="BQ1445">
        <v>952</v>
      </c>
      <c r="BR1445">
        <v>0</v>
      </c>
      <c r="BS1445">
        <v>0</v>
      </c>
      <c r="BT1445">
        <v>952</v>
      </c>
      <c r="BU1445">
        <v>0</v>
      </c>
      <c r="BV1445">
        <v>0</v>
      </c>
      <c r="BW1445">
        <v>1</v>
      </c>
      <c r="BX1445">
        <v>0</v>
      </c>
      <c r="BY1445">
        <v>2</v>
      </c>
      <c r="BZ1445">
        <v>1</v>
      </c>
      <c r="CA1445" t="s">
        <v>147</v>
      </c>
      <c r="CB1445">
        <f t="shared" si="795"/>
        <v>3</v>
      </c>
      <c r="CC1445">
        <v>4</v>
      </c>
      <c r="CD1445" t="s">
        <v>107</v>
      </c>
      <c r="CE1445">
        <v>1</v>
      </c>
      <c r="CF1445" t="s">
        <v>97</v>
      </c>
      <c r="CG1445" t="s">
        <v>127</v>
      </c>
      <c r="CH1445">
        <f t="shared" si="796"/>
        <v>5</v>
      </c>
      <c r="CI1445">
        <v>1916</v>
      </c>
      <c r="CJ1445" t="s">
        <v>102</v>
      </c>
      <c r="CK1445">
        <f t="shared" si="797"/>
        <v>2</v>
      </c>
      <c r="CL1445">
        <v>1</v>
      </c>
      <c r="CM1445">
        <v>192</v>
      </c>
      <c r="CN1445" t="s">
        <v>147</v>
      </c>
      <c r="CO1445">
        <f t="shared" si="798"/>
        <v>3</v>
      </c>
      <c r="CP1445" t="s">
        <v>212</v>
      </c>
      <c r="CQ1445">
        <f t="shared" si="799"/>
        <v>2</v>
      </c>
      <c r="CR1445" t="s">
        <v>190</v>
      </c>
      <c r="CS1445">
        <f t="shared" si="800"/>
        <v>1</v>
      </c>
      <c r="CT1445">
        <v>0</v>
      </c>
      <c r="CU1445">
        <v>98</v>
      </c>
      <c r="CV1445">
        <v>0</v>
      </c>
      <c r="CW1445">
        <v>0</v>
      </c>
      <c r="CX1445">
        <v>40</v>
      </c>
      <c r="CY1445">
        <v>0</v>
      </c>
      <c r="CZ1445" t="s">
        <v>83</v>
      </c>
      <c r="DA1445" t="s">
        <v>83</v>
      </c>
      <c r="DB1445">
        <f t="shared" si="801"/>
        <v>5</v>
      </c>
      <c r="DC1445" t="s">
        <v>83</v>
      </c>
      <c r="DD1445">
        <v>0</v>
      </c>
      <c r="DE1445">
        <v>5</v>
      </c>
      <c r="DF1445">
        <v>2009</v>
      </c>
      <c r="DG1445">
        <f t="shared" si="804"/>
        <v>14</v>
      </c>
      <c r="DH1445" t="s">
        <v>110</v>
      </c>
      <c r="DI1445">
        <f t="shared" si="802"/>
        <v>4</v>
      </c>
      <c r="DJ1445" t="s">
        <v>111</v>
      </c>
      <c r="DK1445">
        <f t="shared" si="803"/>
        <v>5</v>
      </c>
      <c r="DL1445">
        <v>121000</v>
      </c>
    </row>
    <row r="1446" spans="1:116" x14ac:dyDescent="0.35">
      <c r="A1446">
        <v>1445</v>
      </c>
      <c r="B1446">
        <v>20</v>
      </c>
      <c r="C1446" t="s">
        <v>81</v>
      </c>
      <c r="D1446">
        <f t="shared" si="770"/>
        <v>4</v>
      </c>
      <c r="E1446">
        <v>63</v>
      </c>
      <c r="F1446">
        <v>8500</v>
      </c>
      <c r="G1446" t="s">
        <v>82</v>
      </c>
      <c r="H1446">
        <f t="shared" si="771"/>
        <v>2</v>
      </c>
      <c r="I1446" t="s">
        <v>83</v>
      </c>
      <c r="J1446" t="str">
        <f t="shared" si="772"/>
        <v/>
      </c>
      <c r="K1446" t="s">
        <v>84</v>
      </c>
      <c r="L1446">
        <f t="shared" si="773"/>
        <v>1</v>
      </c>
      <c r="M1446" t="s">
        <v>85</v>
      </c>
      <c r="N1446">
        <f t="shared" si="774"/>
        <v>2</v>
      </c>
      <c r="O1446" t="s">
        <v>86</v>
      </c>
      <c r="P1446">
        <f t="shared" si="775"/>
        <v>4</v>
      </c>
      <c r="Q1446" t="s">
        <v>112</v>
      </c>
      <c r="R1446">
        <f t="shared" si="776"/>
        <v>3</v>
      </c>
      <c r="S1446" t="s">
        <v>88</v>
      </c>
      <c r="T1446">
        <f t="shared" si="777"/>
        <v>3</v>
      </c>
      <c r="U1446" t="s">
        <v>89</v>
      </c>
      <c r="V1446">
        <f t="shared" si="778"/>
        <v>16</v>
      </c>
      <c r="W1446" t="s">
        <v>90</v>
      </c>
      <c r="X1446">
        <f t="shared" si="779"/>
        <v>7</v>
      </c>
      <c r="Y1446" t="s">
        <v>90</v>
      </c>
      <c r="Z1446">
        <f t="shared" si="780"/>
        <v>7</v>
      </c>
      <c r="AA1446" t="s">
        <v>91</v>
      </c>
      <c r="AB1446">
        <f t="shared" si="781"/>
        <v>3</v>
      </c>
      <c r="AC1446" t="s">
        <v>115</v>
      </c>
      <c r="AD1446">
        <f t="shared" si="782"/>
        <v>4</v>
      </c>
      <c r="AE1446">
        <v>7</v>
      </c>
      <c r="AF1446">
        <v>5</v>
      </c>
      <c r="AG1446">
        <v>2004</v>
      </c>
      <c r="AH1446">
        <v>2004</v>
      </c>
      <c r="AI1446" t="s">
        <v>93</v>
      </c>
      <c r="AJ1446">
        <f t="shared" si="783"/>
        <v>5</v>
      </c>
      <c r="AK1446" t="s">
        <v>94</v>
      </c>
      <c r="AL1446">
        <f t="shared" si="784"/>
        <v>8</v>
      </c>
      <c r="AM1446" t="s">
        <v>95</v>
      </c>
      <c r="AN1446">
        <f t="shared" si="785"/>
        <v>14</v>
      </c>
      <c r="AO1446" t="s">
        <v>95</v>
      </c>
      <c r="AP1446" t="s">
        <v>96</v>
      </c>
      <c r="AQ1446">
        <f t="shared" si="786"/>
        <v>4</v>
      </c>
      <c r="AR1446">
        <v>106</v>
      </c>
      <c r="AS1446" t="s">
        <v>97</v>
      </c>
      <c r="AT1446">
        <f t="shared" si="787"/>
        <v>4</v>
      </c>
      <c r="AU1446" t="s">
        <v>98</v>
      </c>
      <c r="AV1446">
        <f t="shared" si="788"/>
        <v>3</v>
      </c>
      <c r="AW1446" t="s">
        <v>99</v>
      </c>
      <c r="AX1446">
        <f t="shared" si="789"/>
        <v>6</v>
      </c>
      <c r="AY1446" t="s">
        <v>97</v>
      </c>
      <c r="AZ1446">
        <f t="shared" si="790"/>
        <v>5</v>
      </c>
      <c r="BA1446" t="s">
        <v>98</v>
      </c>
      <c r="BB1446">
        <f t="shared" si="791"/>
        <v>4</v>
      </c>
      <c r="BC1446" t="s">
        <v>130</v>
      </c>
      <c r="BD1446" t="s">
        <v>102</v>
      </c>
      <c r="BE1446">
        <f t="shared" si="792"/>
        <v>6</v>
      </c>
      <c r="BF1446">
        <v>0</v>
      </c>
      <c r="BG1446" t="s">
        <v>102</v>
      </c>
      <c r="BH1446">
        <v>0</v>
      </c>
      <c r="BI1446">
        <v>1422</v>
      </c>
      <c r="BJ1446">
        <v>1422</v>
      </c>
      <c r="BK1446" t="s">
        <v>103</v>
      </c>
      <c r="BL1446">
        <f t="shared" si="793"/>
        <v>6</v>
      </c>
      <c r="BM1446" t="s">
        <v>104</v>
      </c>
      <c r="BN1446" t="s">
        <v>105</v>
      </c>
      <c r="BO1446" t="s">
        <v>106</v>
      </c>
      <c r="BP1446">
        <f t="shared" si="794"/>
        <v>6</v>
      </c>
      <c r="BQ1446">
        <v>1422</v>
      </c>
      <c r="BR1446">
        <v>0</v>
      </c>
      <c r="BS1446">
        <v>0</v>
      </c>
      <c r="BT1446">
        <v>1422</v>
      </c>
      <c r="BU1446">
        <v>0</v>
      </c>
      <c r="BV1446">
        <v>0</v>
      </c>
      <c r="BW1446">
        <v>2</v>
      </c>
      <c r="BX1446">
        <v>0</v>
      </c>
      <c r="BY1446">
        <v>3</v>
      </c>
      <c r="BZ1446">
        <v>1</v>
      </c>
      <c r="CA1446" t="s">
        <v>97</v>
      </c>
      <c r="CB1446">
        <f t="shared" si="795"/>
        <v>5</v>
      </c>
      <c r="CC1446">
        <v>7</v>
      </c>
      <c r="CD1446" t="s">
        <v>107</v>
      </c>
      <c r="CE1446">
        <v>0</v>
      </c>
      <c r="CF1446" t="s">
        <v>83</v>
      </c>
      <c r="CG1446" t="s">
        <v>108</v>
      </c>
      <c r="CH1446">
        <f t="shared" si="796"/>
        <v>6</v>
      </c>
      <c r="CI1446">
        <v>2004</v>
      </c>
      <c r="CJ1446" t="s">
        <v>109</v>
      </c>
      <c r="CK1446">
        <f t="shared" si="797"/>
        <v>3</v>
      </c>
      <c r="CL1446">
        <v>2</v>
      </c>
      <c r="CM1446">
        <v>626</v>
      </c>
      <c r="CN1446" t="s">
        <v>98</v>
      </c>
      <c r="CO1446">
        <f t="shared" si="798"/>
        <v>4</v>
      </c>
      <c r="CP1446" t="s">
        <v>98</v>
      </c>
      <c r="CQ1446">
        <f t="shared" si="799"/>
        <v>4</v>
      </c>
      <c r="CR1446" t="s">
        <v>105</v>
      </c>
      <c r="CS1446">
        <f t="shared" si="800"/>
        <v>3</v>
      </c>
      <c r="CT1446">
        <v>192</v>
      </c>
      <c r="CU1446">
        <v>60</v>
      </c>
      <c r="CV1446">
        <v>0</v>
      </c>
      <c r="CW1446">
        <v>0</v>
      </c>
      <c r="CX1446">
        <v>0</v>
      </c>
      <c r="CY1446">
        <v>0</v>
      </c>
      <c r="CZ1446" t="s">
        <v>83</v>
      </c>
      <c r="DA1446" t="s">
        <v>83</v>
      </c>
      <c r="DB1446">
        <f t="shared" si="801"/>
        <v>5</v>
      </c>
      <c r="DC1446" t="s">
        <v>83</v>
      </c>
      <c r="DD1446">
        <v>0</v>
      </c>
      <c r="DE1446">
        <v>11</v>
      </c>
      <c r="DF1446">
        <v>2007</v>
      </c>
      <c r="DG1446">
        <f t="shared" si="804"/>
        <v>16</v>
      </c>
      <c r="DH1446" t="s">
        <v>110</v>
      </c>
      <c r="DI1446">
        <f t="shared" si="802"/>
        <v>4</v>
      </c>
      <c r="DJ1446" t="s">
        <v>111</v>
      </c>
      <c r="DK1446">
        <f t="shared" si="803"/>
        <v>5</v>
      </c>
      <c r="DL1446">
        <v>179600</v>
      </c>
    </row>
    <row r="1447" spans="1:116" x14ac:dyDescent="0.35">
      <c r="A1447">
        <v>1446</v>
      </c>
      <c r="B1447">
        <v>85</v>
      </c>
      <c r="C1447" t="s">
        <v>81</v>
      </c>
      <c r="D1447">
        <f t="shared" si="770"/>
        <v>4</v>
      </c>
      <c r="E1447">
        <v>70</v>
      </c>
      <c r="F1447">
        <v>8400</v>
      </c>
      <c r="G1447" t="s">
        <v>82</v>
      </c>
      <c r="H1447">
        <f t="shared" si="771"/>
        <v>2</v>
      </c>
      <c r="I1447" t="s">
        <v>83</v>
      </c>
      <c r="J1447" t="str">
        <f t="shared" si="772"/>
        <v/>
      </c>
      <c r="K1447" t="s">
        <v>84</v>
      </c>
      <c r="L1447">
        <f t="shared" si="773"/>
        <v>1</v>
      </c>
      <c r="M1447" t="s">
        <v>85</v>
      </c>
      <c r="N1447">
        <f t="shared" si="774"/>
        <v>2</v>
      </c>
      <c r="O1447" t="s">
        <v>86</v>
      </c>
      <c r="P1447">
        <f t="shared" si="775"/>
        <v>4</v>
      </c>
      <c r="Q1447" t="s">
        <v>87</v>
      </c>
      <c r="R1447">
        <f t="shared" si="776"/>
        <v>4</v>
      </c>
      <c r="S1447" t="s">
        <v>88</v>
      </c>
      <c r="T1447">
        <f t="shared" si="777"/>
        <v>3</v>
      </c>
      <c r="U1447" t="s">
        <v>151</v>
      </c>
      <c r="V1447">
        <f t="shared" si="778"/>
        <v>5</v>
      </c>
      <c r="W1447" t="s">
        <v>90</v>
      </c>
      <c r="X1447">
        <f t="shared" si="779"/>
        <v>7</v>
      </c>
      <c r="Y1447" t="s">
        <v>90</v>
      </c>
      <c r="Z1447">
        <f t="shared" si="780"/>
        <v>7</v>
      </c>
      <c r="AA1447" t="s">
        <v>91</v>
      </c>
      <c r="AB1447">
        <f t="shared" si="781"/>
        <v>3</v>
      </c>
      <c r="AC1447" t="s">
        <v>191</v>
      </c>
      <c r="AD1447">
        <f t="shared" si="782"/>
        <v>6</v>
      </c>
      <c r="AE1447">
        <v>6</v>
      </c>
      <c r="AF1447">
        <v>5</v>
      </c>
      <c r="AG1447">
        <v>1966</v>
      </c>
      <c r="AH1447">
        <v>1966</v>
      </c>
      <c r="AI1447" t="s">
        <v>93</v>
      </c>
      <c r="AJ1447">
        <f t="shared" si="783"/>
        <v>5</v>
      </c>
      <c r="AK1447" t="s">
        <v>94</v>
      </c>
      <c r="AL1447">
        <f t="shared" si="784"/>
        <v>8</v>
      </c>
      <c r="AM1447" t="s">
        <v>95</v>
      </c>
      <c r="AN1447">
        <f t="shared" si="785"/>
        <v>14</v>
      </c>
      <c r="AO1447" t="s">
        <v>95</v>
      </c>
      <c r="AP1447" t="s">
        <v>117</v>
      </c>
      <c r="AQ1447">
        <f t="shared" si="786"/>
        <v>2</v>
      </c>
      <c r="AR1447">
        <v>0</v>
      </c>
      <c r="AS1447" t="s">
        <v>98</v>
      </c>
      <c r="AT1447">
        <f t="shared" si="787"/>
        <v>3</v>
      </c>
      <c r="AU1447" t="s">
        <v>98</v>
      </c>
      <c r="AV1447">
        <f t="shared" si="788"/>
        <v>3</v>
      </c>
      <c r="AW1447" t="s">
        <v>118</v>
      </c>
      <c r="AX1447">
        <f t="shared" si="789"/>
        <v>2</v>
      </c>
      <c r="AY1447" t="s">
        <v>98</v>
      </c>
      <c r="AZ1447">
        <f t="shared" si="790"/>
        <v>4</v>
      </c>
      <c r="BA1447" t="s">
        <v>98</v>
      </c>
      <c r="BB1447">
        <f t="shared" si="791"/>
        <v>4</v>
      </c>
      <c r="BC1447" t="s">
        <v>97</v>
      </c>
      <c r="BD1447" t="s">
        <v>172</v>
      </c>
      <c r="BE1447">
        <f t="shared" si="792"/>
        <v>5</v>
      </c>
      <c r="BF1447">
        <v>187</v>
      </c>
      <c r="BG1447" t="s">
        <v>153</v>
      </c>
      <c r="BH1447">
        <v>627</v>
      </c>
      <c r="BI1447">
        <v>0</v>
      </c>
      <c r="BJ1447">
        <v>814</v>
      </c>
      <c r="BK1447" t="s">
        <v>103</v>
      </c>
      <c r="BL1447">
        <f t="shared" si="793"/>
        <v>6</v>
      </c>
      <c r="BM1447" t="s">
        <v>97</v>
      </c>
      <c r="BN1447" t="s">
        <v>105</v>
      </c>
      <c r="BO1447" t="s">
        <v>106</v>
      </c>
      <c r="BP1447">
        <f t="shared" si="794"/>
        <v>6</v>
      </c>
      <c r="BQ1447">
        <v>913</v>
      </c>
      <c r="BR1447">
        <v>0</v>
      </c>
      <c r="BS1447">
        <v>0</v>
      </c>
      <c r="BT1447">
        <v>913</v>
      </c>
      <c r="BU1447">
        <v>1</v>
      </c>
      <c r="BV1447">
        <v>0</v>
      </c>
      <c r="BW1447">
        <v>1</v>
      </c>
      <c r="BX1447">
        <v>0</v>
      </c>
      <c r="BY1447">
        <v>3</v>
      </c>
      <c r="BZ1447">
        <v>1</v>
      </c>
      <c r="CA1447" t="s">
        <v>98</v>
      </c>
      <c r="CB1447">
        <f t="shared" si="795"/>
        <v>4</v>
      </c>
      <c r="CC1447">
        <v>6</v>
      </c>
      <c r="CD1447" t="s">
        <v>107</v>
      </c>
      <c r="CE1447">
        <v>0</v>
      </c>
      <c r="CF1447" t="s">
        <v>83</v>
      </c>
      <c r="CG1447" t="s">
        <v>127</v>
      </c>
      <c r="CH1447">
        <f t="shared" si="796"/>
        <v>5</v>
      </c>
      <c r="CI1447">
        <v>1990</v>
      </c>
      <c r="CJ1447" t="s">
        <v>102</v>
      </c>
      <c r="CK1447">
        <f t="shared" si="797"/>
        <v>2</v>
      </c>
      <c r="CL1447">
        <v>1</v>
      </c>
      <c r="CM1447">
        <v>240</v>
      </c>
      <c r="CN1447" t="s">
        <v>98</v>
      </c>
      <c r="CO1447">
        <f t="shared" si="798"/>
        <v>4</v>
      </c>
      <c r="CP1447" t="s">
        <v>98</v>
      </c>
      <c r="CQ1447">
        <f t="shared" si="799"/>
        <v>4</v>
      </c>
      <c r="CR1447" t="s">
        <v>105</v>
      </c>
      <c r="CS1447">
        <f t="shared" si="800"/>
        <v>3</v>
      </c>
      <c r="CT1447">
        <v>0</v>
      </c>
      <c r="CU1447">
        <v>0</v>
      </c>
      <c r="CV1447">
        <v>252</v>
      </c>
      <c r="CW1447">
        <v>0</v>
      </c>
      <c r="CX1447">
        <v>0</v>
      </c>
      <c r="CY1447">
        <v>0</v>
      </c>
      <c r="CZ1447" t="s">
        <v>83</v>
      </c>
      <c r="DA1447" t="s">
        <v>83</v>
      </c>
      <c r="DB1447">
        <f t="shared" si="801"/>
        <v>5</v>
      </c>
      <c r="DC1447" t="s">
        <v>83</v>
      </c>
      <c r="DD1447">
        <v>0</v>
      </c>
      <c r="DE1447">
        <v>5</v>
      </c>
      <c r="DF1447">
        <v>2007</v>
      </c>
      <c r="DG1447">
        <f t="shared" si="804"/>
        <v>16</v>
      </c>
      <c r="DH1447" t="s">
        <v>110</v>
      </c>
      <c r="DI1447">
        <f t="shared" si="802"/>
        <v>4</v>
      </c>
      <c r="DJ1447" t="s">
        <v>111</v>
      </c>
      <c r="DK1447">
        <f t="shared" si="803"/>
        <v>5</v>
      </c>
      <c r="DL1447">
        <v>129000</v>
      </c>
    </row>
    <row r="1448" spans="1:116" x14ac:dyDescent="0.35">
      <c r="A1448">
        <v>1447</v>
      </c>
      <c r="B1448">
        <v>20</v>
      </c>
      <c r="C1448" t="s">
        <v>81</v>
      </c>
      <c r="D1448">
        <f t="shared" si="770"/>
        <v>4</v>
      </c>
      <c r="E1448" t="s">
        <v>83</v>
      </c>
      <c r="F1448">
        <v>26142</v>
      </c>
      <c r="G1448" t="s">
        <v>82</v>
      </c>
      <c r="H1448">
        <f t="shared" si="771"/>
        <v>2</v>
      </c>
      <c r="I1448" t="s">
        <v>83</v>
      </c>
      <c r="J1448" t="str">
        <f t="shared" si="772"/>
        <v/>
      </c>
      <c r="K1448" t="s">
        <v>120</v>
      </c>
      <c r="L1448">
        <f t="shared" si="773"/>
        <v>2</v>
      </c>
      <c r="M1448" t="s">
        <v>85</v>
      </c>
      <c r="N1448">
        <f t="shared" si="774"/>
        <v>2</v>
      </c>
      <c r="O1448" t="s">
        <v>86</v>
      </c>
      <c r="P1448">
        <f t="shared" si="775"/>
        <v>4</v>
      </c>
      <c r="Q1448" t="s">
        <v>166</v>
      </c>
      <c r="R1448">
        <f t="shared" si="776"/>
        <v>1</v>
      </c>
      <c r="S1448" t="s">
        <v>88</v>
      </c>
      <c r="T1448">
        <f t="shared" si="777"/>
        <v>3</v>
      </c>
      <c r="U1448" t="s">
        <v>131</v>
      </c>
      <c r="V1448">
        <f t="shared" si="778"/>
        <v>6</v>
      </c>
      <c r="W1448" t="s">
        <v>90</v>
      </c>
      <c r="X1448">
        <f t="shared" si="779"/>
        <v>7</v>
      </c>
      <c r="Y1448" t="s">
        <v>90</v>
      </c>
      <c r="Z1448">
        <f t="shared" si="780"/>
        <v>7</v>
      </c>
      <c r="AA1448" t="s">
        <v>91</v>
      </c>
      <c r="AB1448">
        <f t="shared" si="781"/>
        <v>3</v>
      </c>
      <c r="AC1448" t="s">
        <v>115</v>
      </c>
      <c r="AD1448">
        <f t="shared" si="782"/>
        <v>4</v>
      </c>
      <c r="AE1448">
        <v>5</v>
      </c>
      <c r="AF1448">
        <v>7</v>
      </c>
      <c r="AG1448">
        <v>1962</v>
      </c>
      <c r="AH1448">
        <v>1962</v>
      </c>
      <c r="AI1448" t="s">
        <v>93</v>
      </c>
      <c r="AJ1448">
        <f t="shared" si="783"/>
        <v>5</v>
      </c>
      <c r="AK1448" t="s">
        <v>94</v>
      </c>
      <c r="AL1448">
        <f t="shared" si="784"/>
        <v>8</v>
      </c>
      <c r="AM1448" t="s">
        <v>140</v>
      </c>
      <c r="AN1448">
        <f t="shared" si="785"/>
        <v>9</v>
      </c>
      <c r="AO1448" t="s">
        <v>140</v>
      </c>
      <c r="AP1448" t="s">
        <v>96</v>
      </c>
      <c r="AQ1448">
        <f t="shared" si="786"/>
        <v>4</v>
      </c>
      <c r="AR1448">
        <v>189</v>
      </c>
      <c r="AS1448" t="s">
        <v>98</v>
      </c>
      <c r="AT1448">
        <f t="shared" si="787"/>
        <v>3</v>
      </c>
      <c r="AU1448" t="s">
        <v>98</v>
      </c>
      <c r="AV1448">
        <f t="shared" si="788"/>
        <v>3</v>
      </c>
      <c r="AW1448" t="s">
        <v>118</v>
      </c>
      <c r="AX1448">
        <f t="shared" si="789"/>
        <v>2</v>
      </c>
      <c r="AY1448" t="s">
        <v>98</v>
      </c>
      <c r="AZ1448">
        <f t="shared" si="790"/>
        <v>4</v>
      </c>
      <c r="BA1448" t="s">
        <v>98</v>
      </c>
      <c r="BB1448">
        <f t="shared" si="791"/>
        <v>4</v>
      </c>
      <c r="BC1448" t="s">
        <v>100</v>
      </c>
      <c r="BD1448" t="s">
        <v>153</v>
      </c>
      <c r="BE1448">
        <f t="shared" si="792"/>
        <v>2</v>
      </c>
      <c r="BF1448">
        <v>593</v>
      </c>
      <c r="BG1448" t="s">
        <v>102</v>
      </c>
      <c r="BH1448">
        <v>0</v>
      </c>
      <c r="BI1448">
        <v>595</v>
      </c>
      <c r="BJ1448">
        <v>1188</v>
      </c>
      <c r="BK1448" t="s">
        <v>103</v>
      </c>
      <c r="BL1448">
        <f t="shared" si="793"/>
        <v>6</v>
      </c>
      <c r="BM1448" t="s">
        <v>98</v>
      </c>
      <c r="BN1448" t="s">
        <v>105</v>
      </c>
      <c r="BO1448" t="s">
        <v>106</v>
      </c>
      <c r="BP1448">
        <f t="shared" si="794"/>
        <v>6</v>
      </c>
      <c r="BQ1448">
        <v>1188</v>
      </c>
      <c r="BR1448">
        <v>0</v>
      </c>
      <c r="BS1448">
        <v>0</v>
      </c>
      <c r="BT1448">
        <v>1188</v>
      </c>
      <c r="BU1448">
        <v>0</v>
      </c>
      <c r="BV1448">
        <v>0</v>
      </c>
      <c r="BW1448">
        <v>1</v>
      </c>
      <c r="BX1448">
        <v>0</v>
      </c>
      <c r="BY1448">
        <v>3</v>
      </c>
      <c r="BZ1448">
        <v>1</v>
      </c>
      <c r="CA1448" t="s">
        <v>98</v>
      </c>
      <c r="CB1448">
        <f t="shared" si="795"/>
        <v>4</v>
      </c>
      <c r="CC1448">
        <v>6</v>
      </c>
      <c r="CD1448" t="s">
        <v>107</v>
      </c>
      <c r="CE1448">
        <v>0</v>
      </c>
      <c r="CF1448" t="s">
        <v>83</v>
      </c>
      <c r="CG1448" t="s">
        <v>108</v>
      </c>
      <c r="CH1448">
        <f t="shared" si="796"/>
        <v>6</v>
      </c>
      <c r="CI1448">
        <v>1962</v>
      </c>
      <c r="CJ1448" t="s">
        <v>102</v>
      </c>
      <c r="CK1448">
        <f t="shared" si="797"/>
        <v>2</v>
      </c>
      <c r="CL1448">
        <v>1</v>
      </c>
      <c r="CM1448">
        <v>312</v>
      </c>
      <c r="CN1448" t="s">
        <v>98</v>
      </c>
      <c r="CO1448">
        <f t="shared" si="798"/>
        <v>4</v>
      </c>
      <c r="CP1448" t="s">
        <v>98</v>
      </c>
      <c r="CQ1448">
        <f t="shared" si="799"/>
        <v>4</v>
      </c>
      <c r="CR1448" t="s">
        <v>190</v>
      </c>
      <c r="CS1448">
        <f t="shared" si="800"/>
        <v>1</v>
      </c>
      <c r="CT1448">
        <v>261</v>
      </c>
      <c r="CU1448">
        <v>39</v>
      </c>
      <c r="CV1448">
        <v>0</v>
      </c>
      <c r="CW1448">
        <v>0</v>
      </c>
      <c r="CX1448">
        <v>0</v>
      </c>
      <c r="CY1448">
        <v>0</v>
      </c>
      <c r="CZ1448" t="s">
        <v>83</v>
      </c>
      <c r="DA1448" t="s">
        <v>83</v>
      </c>
      <c r="DB1448">
        <f t="shared" si="801"/>
        <v>5</v>
      </c>
      <c r="DC1448" t="s">
        <v>83</v>
      </c>
      <c r="DD1448">
        <v>0</v>
      </c>
      <c r="DE1448">
        <v>4</v>
      </c>
      <c r="DF1448">
        <v>2010</v>
      </c>
      <c r="DG1448">
        <f t="shared" si="804"/>
        <v>13</v>
      </c>
      <c r="DH1448" t="s">
        <v>110</v>
      </c>
      <c r="DI1448">
        <f t="shared" si="802"/>
        <v>4</v>
      </c>
      <c r="DJ1448" t="s">
        <v>111</v>
      </c>
      <c r="DK1448">
        <f t="shared" si="803"/>
        <v>5</v>
      </c>
      <c r="DL1448">
        <v>157900</v>
      </c>
    </row>
    <row r="1449" spans="1:116" x14ac:dyDescent="0.35">
      <c r="A1449">
        <v>1448</v>
      </c>
      <c r="B1449">
        <v>60</v>
      </c>
      <c r="C1449" t="s">
        <v>81</v>
      </c>
      <c r="D1449">
        <f t="shared" si="770"/>
        <v>4</v>
      </c>
      <c r="E1449">
        <v>80</v>
      </c>
      <c r="F1449">
        <v>10000</v>
      </c>
      <c r="G1449" t="s">
        <v>82</v>
      </c>
      <c r="H1449">
        <f t="shared" si="771"/>
        <v>2</v>
      </c>
      <c r="I1449" t="s">
        <v>83</v>
      </c>
      <c r="J1449" t="str">
        <f t="shared" si="772"/>
        <v/>
      </c>
      <c r="K1449" t="s">
        <v>84</v>
      </c>
      <c r="L1449">
        <f t="shared" si="773"/>
        <v>1</v>
      </c>
      <c r="M1449" t="s">
        <v>85</v>
      </c>
      <c r="N1449">
        <f t="shared" si="774"/>
        <v>2</v>
      </c>
      <c r="O1449" t="s">
        <v>86</v>
      </c>
      <c r="P1449">
        <f t="shared" si="775"/>
        <v>4</v>
      </c>
      <c r="Q1449" t="s">
        <v>87</v>
      </c>
      <c r="R1449">
        <f t="shared" si="776"/>
        <v>4</v>
      </c>
      <c r="S1449" t="s">
        <v>88</v>
      </c>
      <c r="T1449">
        <f t="shared" si="777"/>
        <v>3</v>
      </c>
      <c r="U1449" t="s">
        <v>89</v>
      </c>
      <c r="V1449">
        <f t="shared" si="778"/>
        <v>16</v>
      </c>
      <c r="W1449" t="s">
        <v>90</v>
      </c>
      <c r="X1449">
        <f t="shared" si="779"/>
        <v>7</v>
      </c>
      <c r="Y1449" t="s">
        <v>90</v>
      </c>
      <c r="Z1449">
        <f t="shared" si="780"/>
        <v>7</v>
      </c>
      <c r="AA1449" t="s">
        <v>91</v>
      </c>
      <c r="AB1449">
        <f t="shared" si="781"/>
        <v>3</v>
      </c>
      <c r="AC1449" t="s">
        <v>92</v>
      </c>
      <c r="AD1449">
        <f t="shared" si="782"/>
        <v>8</v>
      </c>
      <c r="AE1449">
        <v>8</v>
      </c>
      <c r="AF1449">
        <v>5</v>
      </c>
      <c r="AG1449">
        <v>1995</v>
      </c>
      <c r="AH1449">
        <v>1996</v>
      </c>
      <c r="AI1449" t="s">
        <v>93</v>
      </c>
      <c r="AJ1449">
        <f t="shared" si="783"/>
        <v>5</v>
      </c>
      <c r="AK1449" t="s">
        <v>94</v>
      </c>
      <c r="AL1449">
        <f t="shared" si="784"/>
        <v>8</v>
      </c>
      <c r="AM1449" t="s">
        <v>95</v>
      </c>
      <c r="AN1449">
        <f t="shared" si="785"/>
        <v>14</v>
      </c>
      <c r="AO1449" t="s">
        <v>95</v>
      </c>
      <c r="AP1449" t="s">
        <v>96</v>
      </c>
      <c r="AQ1449">
        <f t="shared" si="786"/>
        <v>4</v>
      </c>
      <c r="AR1449">
        <v>438</v>
      </c>
      <c r="AS1449" t="s">
        <v>97</v>
      </c>
      <c r="AT1449">
        <f t="shared" si="787"/>
        <v>4</v>
      </c>
      <c r="AU1449" t="s">
        <v>98</v>
      </c>
      <c r="AV1449">
        <f t="shared" si="788"/>
        <v>3</v>
      </c>
      <c r="AW1449" t="s">
        <v>99</v>
      </c>
      <c r="AX1449">
        <f t="shared" si="789"/>
        <v>6</v>
      </c>
      <c r="AY1449" t="s">
        <v>97</v>
      </c>
      <c r="AZ1449">
        <f t="shared" si="790"/>
        <v>5</v>
      </c>
      <c r="BA1449" t="s">
        <v>98</v>
      </c>
      <c r="BB1449">
        <f t="shared" si="791"/>
        <v>4</v>
      </c>
      <c r="BC1449" t="s">
        <v>100</v>
      </c>
      <c r="BD1449" t="s">
        <v>101</v>
      </c>
      <c r="BE1449">
        <f t="shared" si="792"/>
        <v>7</v>
      </c>
      <c r="BF1449">
        <v>1079</v>
      </c>
      <c r="BG1449" t="s">
        <v>102</v>
      </c>
      <c r="BH1449">
        <v>0</v>
      </c>
      <c r="BI1449">
        <v>141</v>
      </c>
      <c r="BJ1449">
        <v>1220</v>
      </c>
      <c r="BK1449" t="s">
        <v>103</v>
      </c>
      <c r="BL1449">
        <f t="shared" si="793"/>
        <v>6</v>
      </c>
      <c r="BM1449" t="s">
        <v>104</v>
      </c>
      <c r="BN1449" t="s">
        <v>105</v>
      </c>
      <c r="BO1449" t="s">
        <v>106</v>
      </c>
      <c r="BP1449">
        <f t="shared" si="794"/>
        <v>6</v>
      </c>
      <c r="BQ1449">
        <v>1220</v>
      </c>
      <c r="BR1449">
        <v>870</v>
      </c>
      <c r="BS1449">
        <v>0</v>
      </c>
      <c r="BT1449">
        <v>2090</v>
      </c>
      <c r="BU1449">
        <v>1</v>
      </c>
      <c r="BV1449">
        <v>0</v>
      </c>
      <c r="BW1449">
        <v>2</v>
      </c>
      <c r="BX1449">
        <v>1</v>
      </c>
      <c r="BY1449">
        <v>3</v>
      </c>
      <c r="BZ1449">
        <v>1</v>
      </c>
      <c r="CA1449" t="s">
        <v>97</v>
      </c>
      <c r="CB1449">
        <f t="shared" si="795"/>
        <v>5</v>
      </c>
      <c r="CC1449">
        <v>8</v>
      </c>
      <c r="CD1449" t="s">
        <v>107</v>
      </c>
      <c r="CE1449">
        <v>1</v>
      </c>
      <c r="CF1449" t="s">
        <v>98</v>
      </c>
      <c r="CG1449" t="s">
        <v>108</v>
      </c>
      <c r="CH1449">
        <f t="shared" si="796"/>
        <v>6</v>
      </c>
      <c r="CI1449">
        <v>1995</v>
      </c>
      <c r="CJ1449" t="s">
        <v>109</v>
      </c>
      <c r="CK1449">
        <f t="shared" si="797"/>
        <v>3</v>
      </c>
      <c r="CL1449">
        <v>2</v>
      </c>
      <c r="CM1449">
        <v>556</v>
      </c>
      <c r="CN1449" t="s">
        <v>98</v>
      </c>
      <c r="CO1449">
        <f t="shared" si="798"/>
        <v>4</v>
      </c>
      <c r="CP1449" t="s">
        <v>98</v>
      </c>
      <c r="CQ1449">
        <f t="shared" si="799"/>
        <v>4</v>
      </c>
      <c r="CR1449" t="s">
        <v>105</v>
      </c>
      <c r="CS1449">
        <f t="shared" si="800"/>
        <v>3</v>
      </c>
      <c r="CT1449">
        <v>0</v>
      </c>
      <c r="CU1449">
        <v>65</v>
      </c>
      <c r="CV1449">
        <v>0</v>
      </c>
      <c r="CW1449">
        <v>0</v>
      </c>
      <c r="CX1449">
        <v>0</v>
      </c>
      <c r="CY1449">
        <v>0</v>
      </c>
      <c r="CZ1449" t="s">
        <v>83</v>
      </c>
      <c r="DA1449" t="s">
        <v>83</v>
      </c>
      <c r="DB1449">
        <f t="shared" si="801"/>
        <v>5</v>
      </c>
      <c r="DC1449" t="s">
        <v>83</v>
      </c>
      <c r="DD1449">
        <v>0</v>
      </c>
      <c r="DE1449">
        <v>12</v>
      </c>
      <c r="DF1449">
        <v>2007</v>
      </c>
      <c r="DG1449">
        <f t="shared" si="804"/>
        <v>16</v>
      </c>
      <c r="DH1449" t="s">
        <v>110</v>
      </c>
      <c r="DI1449">
        <f t="shared" si="802"/>
        <v>4</v>
      </c>
      <c r="DJ1449" t="s">
        <v>111</v>
      </c>
      <c r="DK1449">
        <f t="shared" si="803"/>
        <v>5</v>
      </c>
      <c r="DL1449">
        <v>240000</v>
      </c>
    </row>
    <row r="1450" spans="1:116" x14ac:dyDescent="0.35">
      <c r="A1450">
        <v>1449</v>
      </c>
      <c r="B1450">
        <v>50</v>
      </c>
      <c r="C1450" t="s">
        <v>81</v>
      </c>
      <c r="D1450">
        <f t="shared" si="770"/>
        <v>4</v>
      </c>
      <c r="E1450">
        <v>70</v>
      </c>
      <c r="F1450">
        <v>11767</v>
      </c>
      <c r="G1450" t="s">
        <v>82</v>
      </c>
      <c r="H1450">
        <f t="shared" si="771"/>
        <v>2</v>
      </c>
      <c r="I1450" t="s">
        <v>83</v>
      </c>
      <c r="J1450" t="str">
        <f t="shared" si="772"/>
        <v/>
      </c>
      <c r="K1450" t="s">
        <v>84</v>
      </c>
      <c r="L1450">
        <f t="shared" si="773"/>
        <v>1</v>
      </c>
      <c r="M1450" t="s">
        <v>85</v>
      </c>
      <c r="N1450">
        <f t="shared" si="774"/>
        <v>2</v>
      </c>
      <c r="O1450" t="s">
        <v>86</v>
      </c>
      <c r="P1450">
        <f t="shared" si="775"/>
        <v>4</v>
      </c>
      <c r="Q1450" t="s">
        <v>87</v>
      </c>
      <c r="R1450">
        <f t="shared" si="776"/>
        <v>4</v>
      </c>
      <c r="S1450" t="s">
        <v>88</v>
      </c>
      <c r="T1450">
        <f t="shared" si="777"/>
        <v>3</v>
      </c>
      <c r="U1450" t="s">
        <v>185</v>
      </c>
      <c r="V1450">
        <f t="shared" si="778"/>
        <v>4</v>
      </c>
      <c r="W1450" t="s">
        <v>90</v>
      </c>
      <c r="X1450">
        <f t="shared" si="779"/>
        <v>7</v>
      </c>
      <c r="Y1450" t="s">
        <v>90</v>
      </c>
      <c r="Z1450">
        <f t="shared" si="780"/>
        <v>7</v>
      </c>
      <c r="AA1450" t="s">
        <v>91</v>
      </c>
      <c r="AB1450">
        <f t="shared" si="781"/>
        <v>3</v>
      </c>
      <c r="AC1450" t="s">
        <v>92</v>
      </c>
      <c r="AD1450">
        <f t="shared" si="782"/>
        <v>8</v>
      </c>
      <c r="AE1450">
        <v>4</v>
      </c>
      <c r="AF1450">
        <v>7</v>
      </c>
      <c r="AG1450">
        <v>1910</v>
      </c>
      <c r="AH1450">
        <v>2000</v>
      </c>
      <c r="AI1450" t="s">
        <v>93</v>
      </c>
      <c r="AJ1450">
        <f t="shared" si="783"/>
        <v>5</v>
      </c>
      <c r="AK1450" t="s">
        <v>94</v>
      </c>
      <c r="AL1450">
        <f t="shared" si="784"/>
        <v>8</v>
      </c>
      <c r="AM1450" t="s">
        <v>116</v>
      </c>
      <c r="AN1450">
        <f t="shared" si="785"/>
        <v>10</v>
      </c>
      <c r="AO1450" t="s">
        <v>140</v>
      </c>
      <c r="AP1450" t="s">
        <v>117</v>
      </c>
      <c r="AQ1450">
        <f t="shared" si="786"/>
        <v>2</v>
      </c>
      <c r="AR1450">
        <v>0</v>
      </c>
      <c r="AS1450" t="s">
        <v>98</v>
      </c>
      <c r="AT1450">
        <f t="shared" si="787"/>
        <v>3</v>
      </c>
      <c r="AU1450" t="s">
        <v>98</v>
      </c>
      <c r="AV1450">
        <f t="shared" si="788"/>
        <v>3</v>
      </c>
      <c r="AW1450" t="s">
        <v>118</v>
      </c>
      <c r="AX1450">
        <f t="shared" si="789"/>
        <v>2</v>
      </c>
      <c r="AY1450" t="s">
        <v>147</v>
      </c>
      <c r="AZ1450">
        <f t="shared" si="790"/>
        <v>3</v>
      </c>
      <c r="BA1450" t="s">
        <v>98</v>
      </c>
      <c r="BB1450">
        <f t="shared" si="791"/>
        <v>4</v>
      </c>
      <c r="BC1450" t="s">
        <v>100</v>
      </c>
      <c r="BD1450" t="s">
        <v>102</v>
      </c>
      <c r="BE1450">
        <f t="shared" si="792"/>
        <v>6</v>
      </c>
      <c r="BF1450">
        <v>0</v>
      </c>
      <c r="BG1450" t="s">
        <v>102</v>
      </c>
      <c r="BH1450">
        <v>0</v>
      </c>
      <c r="BI1450">
        <v>560</v>
      </c>
      <c r="BJ1450">
        <v>560</v>
      </c>
      <c r="BK1450" t="s">
        <v>103</v>
      </c>
      <c r="BL1450">
        <f t="shared" si="793"/>
        <v>6</v>
      </c>
      <c r="BM1450" t="s">
        <v>97</v>
      </c>
      <c r="BN1450" t="s">
        <v>177</v>
      </c>
      <c r="BO1450" t="s">
        <v>106</v>
      </c>
      <c r="BP1450">
        <f t="shared" si="794"/>
        <v>6</v>
      </c>
      <c r="BQ1450">
        <v>796</v>
      </c>
      <c r="BR1450">
        <v>550</v>
      </c>
      <c r="BS1450">
        <v>0</v>
      </c>
      <c r="BT1450">
        <v>1346</v>
      </c>
      <c r="BU1450">
        <v>0</v>
      </c>
      <c r="BV1450">
        <v>0</v>
      </c>
      <c r="BW1450">
        <v>1</v>
      </c>
      <c r="BX1450">
        <v>1</v>
      </c>
      <c r="BY1450">
        <v>2</v>
      </c>
      <c r="BZ1450">
        <v>1</v>
      </c>
      <c r="CA1450" t="s">
        <v>98</v>
      </c>
      <c r="CB1450">
        <f t="shared" si="795"/>
        <v>4</v>
      </c>
      <c r="CC1450">
        <v>6</v>
      </c>
      <c r="CD1450" t="s">
        <v>224</v>
      </c>
      <c r="CE1450">
        <v>0</v>
      </c>
      <c r="CF1450" t="s">
        <v>83</v>
      </c>
      <c r="CG1450" t="s">
        <v>127</v>
      </c>
      <c r="CH1450">
        <f t="shared" si="796"/>
        <v>5</v>
      </c>
      <c r="CI1450">
        <v>1950</v>
      </c>
      <c r="CJ1450" t="s">
        <v>102</v>
      </c>
      <c r="CK1450">
        <f t="shared" si="797"/>
        <v>2</v>
      </c>
      <c r="CL1450">
        <v>1</v>
      </c>
      <c r="CM1450">
        <v>384</v>
      </c>
      <c r="CN1450" t="s">
        <v>147</v>
      </c>
      <c r="CO1450">
        <f t="shared" si="798"/>
        <v>3</v>
      </c>
      <c r="CP1450" t="s">
        <v>98</v>
      </c>
      <c r="CQ1450">
        <f t="shared" si="799"/>
        <v>4</v>
      </c>
      <c r="CR1450" t="s">
        <v>105</v>
      </c>
      <c r="CS1450">
        <f t="shared" si="800"/>
        <v>3</v>
      </c>
      <c r="CT1450">
        <v>168</v>
      </c>
      <c r="CU1450">
        <v>24</v>
      </c>
      <c r="CV1450">
        <v>0</v>
      </c>
      <c r="CW1450">
        <v>0</v>
      </c>
      <c r="CX1450">
        <v>0</v>
      </c>
      <c r="CY1450">
        <v>0</v>
      </c>
      <c r="CZ1450" t="s">
        <v>83</v>
      </c>
      <c r="DA1450" t="s">
        <v>163</v>
      </c>
      <c r="DB1450">
        <f t="shared" si="801"/>
        <v>2</v>
      </c>
      <c r="DC1450" t="s">
        <v>83</v>
      </c>
      <c r="DD1450">
        <v>0</v>
      </c>
      <c r="DE1450">
        <v>5</v>
      </c>
      <c r="DF1450">
        <v>2007</v>
      </c>
      <c r="DG1450">
        <f t="shared" si="804"/>
        <v>16</v>
      </c>
      <c r="DH1450" t="s">
        <v>110</v>
      </c>
      <c r="DI1450">
        <f t="shared" si="802"/>
        <v>4</v>
      </c>
      <c r="DJ1450" t="s">
        <v>111</v>
      </c>
      <c r="DK1450">
        <f t="shared" si="803"/>
        <v>5</v>
      </c>
      <c r="DL1450">
        <v>112000</v>
      </c>
    </row>
    <row r="1451" spans="1:116" x14ac:dyDescent="0.35">
      <c r="A1451">
        <v>1450</v>
      </c>
      <c r="B1451">
        <v>180</v>
      </c>
      <c r="C1451" t="s">
        <v>142</v>
      </c>
      <c r="D1451">
        <f t="shared" si="770"/>
        <v>2</v>
      </c>
      <c r="E1451">
        <v>21</v>
      </c>
      <c r="F1451">
        <v>1533</v>
      </c>
      <c r="G1451" t="s">
        <v>82</v>
      </c>
      <c r="H1451">
        <f t="shared" si="771"/>
        <v>2</v>
      </c>
      <c r="I1451" t="s">
        <v>83</v>
      </c>
      <c r="J1451" t="str">
        <f t="shared" si="772"/>
        <v/>
      </c>
      <c r="K1451" t="s">
        <v>84</v>
      </c>
      <c r="L1451">
        <f t="shared" si="773"/>
        <v>1</v>
      </c>
      <c r="M1451" t="s">
        <v>85</v>
      </c>
      <c r="N1451">
        <f t="shared" si="774"/>
        <v>2</v>
      </c>
      <c r="O1451" t="s">
        <v>86</v>
      </c>
      <c r="P1451">
        <f t="shared" si="775"/>
        <v>4</v>
      </c>
      <c r="Q1451" t="s">
        <v>87</v>
      </c>
      <c r="R1451">
        <f t="shared" si="776"/>
        <v>4</v>
      </c>
      <c r="S1451" t="s">
        <v>88</v>
      </c>
      <c r="T1451">
        <f t="shared" si="777"/>
        <v>3</v>
      </c>
      <c r="U1451" t="s">
        <v>178</v>
      </c>
      <c r="V1451">
        <f t="shared" si="778"/>
        <v>21</v>
      </c>
      <c r="W1451" t="s">
        <v>90</v>
      </c>
      <c r="X1451">
        <f t="shared" si="779"/>
        <v>7</v>
      </c>
      <c r="Y1451" t="s">
        <v>90</v>
      </c>
      <c r="Z1451">
        <f t="shared" si="780"/>
        <v>7</v>
      </c>
      <c r="AA1451" t="s">
        <v>198</v>
      </c>
      <c r="AB1451">
        <f t="shared" si="781"/>
        <v>5</v>
      </c>
      <c r="AC1451" t="s">
        <v>191</v>
      </c>
      <c r="AD1451">
        <f t="shared" si="782"/>
        <v>6</v>
      </c>
      <c r="AE1451">
        <v>5</v>
      </c>
      <c r="AF1451">
        <v>7</v>
      </c>
      <c r="AG1451">
        <v>1970</v>
      </c>
      <c r="AH1451">
        <v>1970</v>
      </c>
      <c r="AI1451" t="s">
        <v>93</v>
      </c>
      <c r="AJ1451">
        <f t="shared" si="783"/>
        <v>5</v>
      </c>
      <c r="AK1451" t="s">
        <v>94</v>
      </c>
      <c r="AL1451">
        <f t="shared" si="784"/>
        <v>8</v>
      </c>
      <c r="AM1451" t="s">
        <v>180</v>
      </c>
      <c r="AN1451">
        <f t="shared" si="785"/>
        <v>15</v>
      </c>
      <c r="AO1451" t="s">
        <v>181</v>
      </c>
      <c r="AP1451" t="s">
        <v>117</v>
      </c>
      <c r="AQ1451">
        <f t="shared" si="786"/>
        <v>2</v>
      </c>
      <c r="AR1451">
        <v>0</v>
      </c>
      <c r="AS1451" t="s">
        <v>98</v>
      </c>
      <c r="AT1451">
        <f t="shared" si="787"/>
        <v>3</v>
      </c>
      <c r="AU1451" t="s">
        <v>98</v>
      </c>
      <c r="AV1451">
        <f t="shared" si="788"/>
        <v>3</v>
      </c>
      <c r="AW1451" t="s">
        <v>118</v>
      </c>
      <c r="AX1451">
        <f t="shared" si="789"/>
        <v>2</v>
      </c>
      <c r="AY1451" t="s">
        <v>97</v>
      </c>
      <c r="AZ1451">
        <f t="shared" si="790"/>
        <v>5</v>
      </c>
      <c r="BA1451" t="s">
        <v>98</v>
      </c>
      <c r="BB1451">
        <f t="shared" si="791"/>
        <v>4</v>
      </c>
      <c r="BC1451" t="s">
        <v>130</v>
      </c>
      <c r="BD1451" t="s">
        <v>101</v>
      </c>
      <c r="BE1451">
        <f t="shared" si="792"/>
        <v>7</v>
      </c>
      <c r="BF1451">
        <v>553</v>
      </c>
      <c r="BG1451" t="s">
        <v>102</v>
      </c>
      <c r="BH1451">
        <v>0</v>
      </c>
      <c r="BI1451">
        <v>77</v>
      </c>
      <c r="BJ1451">
        <v>630</v>
      </c>
      <c r="BK1451" t="s">
        <v>103</v>
      </c>
      <c r="BL1451">
        <f t="shared" si="793"/>
        <v>6</v>
      </c>
      <c r="BM1451" t="s">
        <v>104</v>
      </c>
      <c r="BN1451" t="s">
        <v>105</v>
      </c>
      <c r="BO1451" t="s">
        <v>106</v>
      </c>
      <c r="BP1451">
        <f t="shared" si="794"/>
        <v>6</v>
      </c>
      <c r="BQ1451">
        <v>630</v>
      </c>
      <c r="BR1451">
        <v>0</v>
      </c>
      <c r="BS1451">
        <v>0</v>
      </c>
      <c r="BT1451">
        <v>630</v>
      </c>
      <c r="BU1451">
        <v>1</v>
      </c>
      <c r="BV1451">
        <v>0</v>
      </c>
      <c r="BW1451">
        <v>1</v>
      </c>
      <c r="BX1451">
        <v>0</v>
      </c>
      <c r="BY1451">
        <v>1</v>
      </c>
      <c r="BZ1451">
        <v>1</v>
      </c>
      <c r="CA1451" t="s">
        <v>104</v>
      </c>
      <c r="CB1451">
        <f t="shared" si="795"/>
        <v>6</v>
      </c>
      <c r="CC1451">
        <v>3</v>
      </c>
      <c r="CD1451" t="s">
        <v>107</v>
      </c>
      <c r="CE1451">
        <v>0</v>
      </c>
      <c r="CF1451" t="s">
        <v>83</v>
      </c>
      <c r="CG1451" t="s">
        <v>83</v>
      </c>
      <c r="CH1451">
        <f t="shared" si="796"/>
        <v>3</v>
      </c>
      <c r="CI1451" t="s">
        <v>83</v>
      </c>
      <c r="CJ1451" t="s">
        <v>83</v>
      </c>
      <c r="CK1451">
        <f t="shared" si="797"/>
        <v>1</v>
      </c>
      <c r="CL1451">
        <v>0</v>
      </c>
      <c r="CM1451">
        <v>0</v>
      </c>
      <c r="CN1451" t="s">
        <v>83</v>
      </c>
      <c r="CO1451">
        <f t="shared" si="798"/>
        <v>1</v>
      </c>
      <c r="CP1451" t="s">
        <v>83</v>
      </c>
      <c r="CQ1451">
        <f t="shared" si="799"/>
        <v>1</v>
      </c>
      <c r="CR1451" t="s">
        <v>105</v>
      </c>
      <c r="CS1451">
        <f t="shared" si="800"/>
        <v>3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 t="s">
        <v>83</v>
      </c>
      <c r="DA1451" t="s">
        <v>83</v>
      </c>
      <c r="DB1451">
        <f t="shared" si="801"/>
        <v>5</v>
      </c>
      <c r="DC1451" t="s">
        <v>83</v>
      </c>
      <c r="DD1451">
        <v>0</v>
      </c>
      <c r="DE1451">
        <v>8</v>
      </c>
      <c r="DF1451">
        <v>2006</v>
      </c>
      <c r="DG1451">
        <f t="shared" si="804"/>
        <v>17</v>
      </c>
      <c r="DH1451" t="s">
        <v>110</v>
      </c>
      <c r="DI1451">
        <f t="shared" si="802"/>
        <v>4</v>
      </c>
      <c r="DJ1451" t="s">
        <v>128</v>
      </c>
      <c r="DK1451">
        <f t="shared" si="803"/>
        <v>3</v>
      </c>
      <c r="DL1451">
        <v>92000</v>
      </c>
    </row>
    <row r="1452" spans="1:116" x14ac:dyDescent="0.35">
      <c r="A1452">
        <v>1451</v>
      </c>
      <c r="B1452">
        <v>90</v>
      </c>
      <c r="C1452" t="s">
        <v>81</v>
      </c>
      <c r="D1452">
        <f t="shared" si="770"/>
        <v>4</v>
      </c>
      <c r="E1452">
        <v>60</v>
      </c>
      <c r="F1452">
        <v>9000</v>
      </c>
      <c r="G1452" t="s">
        <v>82</v>
      </c>
      <c r="H1452">
        <f t="shared" si="771"/>
        <v>2</v>
      </c>
      <c r="I1452" t="s">
        <v>83</v>
      </c>
      <c r="J1452" t="str">
        <f t="shared" si="772"/>
        <v/>
      </c>
      <c r="K1452" t="s">
        <v>84</v>
      </c>
      <c r="L1452">
        <f t="shared" si="773"/>
        <v>1</v>
      </c>
      <c r="M1452" t="s">
        <v>85</v>
      </c>
      <c r="N1452">
        <f t="shared" si="774"/>
        <v>2</v>
      </c>
      <c r="O1452" t="s">
        <v>86</v>
      </c>
      <c r="P1452">
        <f t="shared" si="775"/>
        <v>4</v>
      </c>
      <c r="Q1452" t="s">
        <v>112</v>
      </c>
      <c r="R1452">
        <f t="shared" si="776"/>
        <v>3</v>
      </c>
      <c r="S1452" t="s">
        <v>88</v>
      </c>
      <c r="T1452">
        <f t="shared" si="777"/>
        <v>3</v>
      </c>
      <c r="U1452" t="s">
        <v>162</v>
      </c>
      <c r="V1452">
        <f t="shared" si="778"/>
        <v>7</v>
      </c>
      <c r="W1452" t="s">
        <v>90</v>
      </c>
      <c r="X1452">
        <f t="shared" si="779"/>
        <v>7</v>
      </c>
      <c r="Y1452" t="s">
        <v>90</v>
      </c>
      <c r="Z1452">
        <f t="shared" si="780"/>
        <v>7</v>
      </c>
      <c r="AA1452" t="s">
        <v>167</v>
      </c>
      <c r="AB1452">
        <f t="shared" si="781"/>
        <v>2</v>
      </c>
      <c r="AC1452" t="s">
        <v>92</v>
      </c>
      <c r="AD1452">
        <f t="shared" si="782"/>
        <v>8</v>
      </c>
      <c r="AE1452">
        <v>5</v>
      </c>
      <c r="AF1452">
        <v>5</v>
      </c>
      <c r="AG1452">
        <v>1974</v>
      </c>
      <c r="AH1452">
        <v>1974</v>
      </c>
      <c r="AI1452" t="s">
        <v>93</v>
      </c>
      <c r="AJ1452">
        <f t="shared" si="783"/>
        <v>5</v>
      </c>
      <c r="AK1452" t="s">
        <v>94</v>
      </c>
      <c r="AL1452">
        <f t="shared" si="784"/>
        <v>8</v>
      </c>
      <c r="AM1452" t="s">
        <v>95</v>
      </c>
      <c r="AN1452">
        <f t="shared" si="785"/>
        <v>14</v>
      </c>
      <c r="AO1452" t="s">
        <v>95</v>
      </c>
      <c r="AP1452" t="s">
        <v>117</v>
      </c>
      <c r="AQ1452">
        <f t="shared" si="786"/>
        <v>2</v>
      </c>
      <c r="AR1452">
        <v>0</v>
      </c>
      <c r="AS1452" t="s">
        <v>98</v>
      </c>
      <c r="AT1452">
        <f t="shared" si="787"/>
        <v>3</v>
      </c>
      <c r="AU1452" t="s">
        <v>98</v>
      </c>
      <c r="AV1452">
        <f t="shared" si="788"/>
        <v>3</v>
      </c>
      <c r="AW1452" t="s">
        <v>118</v>
      </c>
      <c r="AX1452">
        <f t="shared" si="789"/>
        <v>2</v>
      </c>
      <c r="AY1452" t="s">
        <v>97</v>
      </c>
      <c r="AZ1452">
        <f t="shared" si="790"/>
        <v>5</v>
      </c>
      <c r="BA1452" t="s">
        <v>98</v>
      </c>
      <c r="BB1452">
        <f t="shared" si="791"/>
        <v>4</v>
      </c>
      <c r="BC1452" t="s">
        <v>100</v>
      </c>
      <c r="BD1452" t="s">
        <v>102</v>
      </c>
      <c r="BE1452">
        <f t="shared" si="792"/>
        <v>6</v>
      </c>
      <c r="BF1452">
        <v>0</v>
      </c>
      <c r="BG1452" t="s">
        <v>102</v>
      </c>
      <c r="BH1452">
        <v>0</v>
      </c>
      <c r="BI1452">
        <v>896</v>
      </c>
      <c r="BJ1452">
        <v>896</v>
      </c>
      <c r="BK1452" t="s">
        <v>103</v>
      </c>
      <c r="BL1452">
        <f t="shared" si="793"/>
        <v>6</v>
      </c>
      <c r="BM1452" t="s">
        <v>98</v>
      </c>
      <c r="BN1452" t="s">
        <v>105</v>
      </c>
      <c r="BO1452" t="s">
        <v>106</v>
      </c>
      <c r="BP1452">
        <f t="shared" si="794"/>
        <v>6</v>
      </c>
      <c r="BQ1452">
        <v>896</v>
      </c>
      <c r="BR1452">
        <v>896</v>
      </c>
      <c r="BS1452">
        <v>0</v>
      </c>
      <c r="BT1452">
        <v>1792</v>
      </c>
      <c r="BU1452">
        <v>0</v>
      </c>
      <c r="BV1452">
        <v>0</v>
      </c>
      <c r="BW1452">
        <v>2</v>
      </c>
      <c r="BX1452">
        <v>2</v>
      </c>
      <c r="BY1452">
        <v>4</v>
      </c>
      <c r="BZ1452">
        <v>2</v>
      </c>
      <c r="CA1452" t="s">
        <v>98</v>
      </c>
      <c r="CB1452">
        <f t="shared" si="795"/>
        <v>4</v>
      </c>
      <c r="CC1452">
        <v>8</v>
      </c>
      <c r="CD1452" t="s">
        <v>107</v>
      </c>
      <c r="CE1452">
        <v>0</v>
      </c>
      <c r="CF1452" t="s">
        <v>83</v>
      </c>
      <c r="CG1452" t="s">
        <v>83</v>
      </c>
      <c r="CH1452">
        <f t="shared" si="796"/>
        <v>3</v>
      </c>
      <c r="CI1452" t="s">
        <v>83</v>
      </c>
      <c r="CJ1452" t="s">
        <v>83</v>
      </c>
      <c r="CK1452">
        <f t="shared" si="797"/>
        <v>1</v>
      </c>
      <c r="CL1452">
        <v>0</v>
      </c>
      <c r="CM1452">
        <v>0</v>
      </c>
      <c r="CN1452" t="s">
        <v>83</v>
      </c>
      <c r="CO1452">
        <f t="shared" si="798"/>
        <v>1</v>
      </c>
      <c r="CP1452" t="s">
        <v>83</v>
      </c>
      <c r="CQ1452">
        <f t="shared" si="799"/>
        <v>1</v>
      </c>
      <c r="CR1452" t="s">
        <v>105</v>
      </c>
      <c r="CS1452">
        <f t="shared" si="800"/>
        <v>3</v>
      </c>
      <c r="CT1452">
        <v>32</v>
      </c>
      <c r="CU1452">
        <v>45</v>
      </c>
      <c r="CV1452">
        <v>0</v>
      </c>
      <c r="CW1452">
        <v>0</v>
      </c>
      <c r="CX1452">
        <v>0</v>
      </c>
      <c r="CY1452">
        <v>0</v>
      </c>
      <c r="CZ1452" t="s">
        <v>83</v>
      </c>
      <c r="DA1452" t="s">
        <v>83</v>
      </c>
      <c r="DB1452">
        <f t="shared" si="801"/>
        <v>5</v>
      </c>
      <c r="DC1452" t="s">
        <v>83</v>
      </c>
      <c r="DD1452">
        <v>0</v>
      </c>
      <c r="DE1452">
        <v>9</v>
      </c>
      <c r="DF1452">
        <v>2009</v>
      </c>
      <c r="DG1452">
        <f t="shared" si="804"/>
        <v>14</v>
      </c>
      <c r="DH1452" t="s">
        <v>110</v>
      </c>
      <c r="DI1452">
        <f t="shared" si="802"/>
        <v>4</v>
      </c>
      <c r="DJ1452" t="s">
        <v>111</v>
      </c>
      <c r="DK1452">
        <f t="shared" si="803"/>
        <v>5</v>
      </c>
      <c r="DL1452">
        <v>136000</v>
      </c>
    </row>
    <row r="1453" spans="1:116" x14ac:dyDescent="0.35">
      <c r="A1453">
        <v>1452</v>
      </c>
      <c r="B1453">
        <v>20</v>
      </c>
      <c r="C1453" t="s">
        <v>81</v>
      </c>
      <c r="D1453">
        <f t="shared" si="770"/>
        <v>4</v>
      </c>
      <c r="E1453">
        <v>78</v>
      </c>
      <c r="F1453">
        <v>9262</v>
      </c>
      <c r="G1453" t="s">
        <v>82</v>
      </c>
      <c r="H1453">
        <f t="shared" si="771"/>
        <v>2</v>
      </c>
      <c r="I1453" t="s">
        <v>83</v>
      </c>
      <c r="J1453" t="str">
        <f t="shared" si="772"/>
        <v/>
      </c>
      <c r="K1453" t="s">
        <v>84</v>
      </c>
      <c r="L1453">
        <f t="shared" si="773"/>
        <v>1</v>
      </c>
      <c r="M1453" t="s">
        <v>85</v>
      </c>
      <c r="N1453">
        <f t="shared" si="774"/>
        <v>2</v>
      </c>
      <c r="O1453" t="s">
        <v>86</v>
      </c>
      <c r="P1453">
        <f t="shared" si="775"/>
        <v>4</v>
      </c>
      <c r="Q1453" t="s">
        <v>87</v>
      </c>
      <c r="R1453">
        <f t="shared" si="776"/>
        <v>4</v>
      </c>
      <c r="S1453" t="s">
        <v>88</v>
      </c>
      <c r="T1453">
        <f t="shared" si="777"/>
        <v>3</v>
      </c>
      <c r="U1453" t="s">
        <v>136</v>
      </c>
      <c r="V1453">
        <f t="shared" si="778"/>
        <v>18</v>
      </c>
      <c r="W1453" t="s">
        <v>90</v>
      </c>
      <c r="X1453">
        <f t="shared" si="779"/>
        <v>7</v>
      </c>
      <c r="Y1453" t="s">
        <v>90</v>
      </c>
      <c r="Z1453">
        <f t="shared" si="780"/>
        <v>7</v>
      </c>
      <c r="AA1453" t="s">
        <v>91</v>
      </c>
      <c r="AB1453">
        <f t="shared" si="781"/>
        <v>3</v>
      </c>
      <c r="AC1453" t="s">
        <v>115</v>
      </c>
      <c r="AD1453">
        <f t="shared" si="782"/>
        <v>4</v>
      </c>
      <c r="AE1453">
        <v>8</v>
      </c>
      <c r="AF1453">
        <v>5</v>
      </c>
      <c r="AG1453">
        <v>2008</v>
      </c>
      <c r="AH1453">
        <v>2009</v>
      </c>
      <c r="AI1453" t="s">
        <v>93</v>
      </c>
      <c r="AJ1453">
        <f t="shared" si="783"/>
        <v>5</v>
      </c>
      <c r="AK1453" t="s">
        <v>94</v>
      </c>
      <c r="AL1453">
        <f t="shared" si="784"/>
        <v>8</v>
      </c>
      <c r="AM1453" t="s">
        <v>180</v>
      </c>
      <c r="AN1453">
        <f t="shared" si="785"/>
        <v>15</v>
      </c>
      <c r="AO1453" t="s">
        <v>181</v>
      </c>
      <c r="AP1453" t="s">
        <v>137</v>
      </c>
      <c r="AQ1453">
        <f t="shared" si="786"/>
        <v>5</v>
      </c>
      <c r="AR1453">
        <v>194</v>
      </c>
      <c r="AS1453" t="s">
        <v>97</v>
      </c>
      <c r="AT1453">
        <f t="shared" si="787"/>
        <v>4</v>
      </c>
      <c r="AU1453" t="s">
        <v>98</v>
      </c>
      <c r="AV1453">
        <f t="shared" si="788"/>
        <v>3</v>
      </c>
      <c r="AW1453" t="s">
        <v>99</v>
      </c>
      <c r="AX1453">
        <f t="shared" si="789"/>
        <v>6</v>
      </c>
      <c r="AY1453" t="s">
        <v>97</v>
      </c>
      <c r="AZ1453">
        <f t="shared" si="790"/>
        <v>5</v>
      </c>
      <c r="BA1453" t="s">
        <v>98</v>
      </c>
      <c r="BB1453">
        <f t="shared" si="791"/>
        <v>4</v>
      </c>
      <c r="BC1453" t="s">
        <v>100</v>
      </c>
      <c r="BD1453" t="s">
        <v>102</v>
      </c>
      <c r="BE1453">
        <f t="shared" si="792"/>
        <v>6</v>
      </c>
      <c r="BF1453">
        <v>0</v>
      </c>
      <c r="BG1453" t="s">
        <v>102</v>
      </c>
      <c r="BH1453">
        <v>0</v>
      </c>
      <c r="BI1453">
        <v>1573</v>
      </c>
      <c r="BJ1453">
        <v>1573</v>
      </c>
      <c r="BK1453" t="s">
        <v>103</v>
      </c>
      <c r="BL1453">
        <f t="shared" si="793"/>
        <v>6</v>
      </c>
      <c r="BM1453" t="s">
        <v>104</v>
      </c>
      <c r="BN1453" t="s">
        <v>105</v>
      </c>
      <c r="BO1453" t="s">
        <v>106</v>
      </c>
      <c r="BP1453">
        <f t="shared" si="794"/>
        <v>6</v>
      </c>
      <c r="BQ1453">
        <v>1578</v>
      </c>
      <c r="BR1453">
        <v>0</v>
      </c>
      <c r="BS1453">
        <v>0</v>
      </c>
      <c r="BT1453">
        <v>1578</v>
      </c>
      <c r="BU1453">
        <v>0</v>
      </c>
      <c r="BV1453">
        <v>0</v>
      </c>
      <c r="BW1453">
        <v>2</v>
      </c>
      <c r="BX1453">
        <v>0</v>
      </c>
      <c r="BY1453">
        <v>3</v>
      </c>
      <c r="BZ1453">
        <v>1</v>
      </c>
      <c r="CA1453" t="s">
        <v>104</v>
      </c>
      <c r="CB1453">
        <f t="shared" si="795"/>
        <v>6</v>
      </c>
      <c r="CC1453">
        <v>7</v>
      </c>
      <c r="CD1453" t="s">
        <v>107</v>
      </c>
      <c r="CE1453">
        <v>1</v>
      </c>
      <c r="CF1453" t="s">
        <v>97</v>
      </c>
      <c r="CG1453" t="s">
        <v>108</v>
      </c>
      <c r="CH1453">
        <f t="shared" si="796"/>
        <v>6</v>
      </c>
      <c r="CI1453">
        <v>2008</v>
      </c>
      <c r="CJ1453" t="s">
        <v>157</v>
      </c>
      <c r="CK1453">
        <f t="shared" si="797"/>
        <v>4</v>
      </c>
      <c r="CL1453">
        <v>3</v>
      </c>
      <c r="CM1453">
        <v>840</v>
      </c>
      <c r="CN1453" t="s">
        <v>98</v>
      </c>
      <c r="CO1453">
        <f t="shared" si="798"/>
        <v>4</v>
      </c>
      <c r="CP1453" t="s">
        <v>98</v>
      </c>
      <c r="CQ1453">
        <f t="shared" si="799"/>
        <v>4</v>
      </c>
      <c r="CR1453" t="s">
        <v>105</v>
      </c>
      <c r="CS1453">
        <f t="shared" si="800"/>
        <v>3</v>
      </c>
      <c r="CT1453">
        <v>0</v>
      </c>
      <c r="CU1453">
        <v>36</v>
      </c>
      <c r="CV1453">
        <v>0</v>
      </c>
      <c r="CW1453">
        <v>0</v>
      </c>
      <c r="CX1453">
        <v>0</v>
      </c>
      <c r="CY1453">
        <v>0</v>
      </c>
      <c r="CZ1453" t="s">
        <v>83</v>
      </c>
      <c r="DA1453" t="s">
        <v>83</v>
      </c>
      <c r="DB1453">
        <f t="shared" si="801"/>
        <v>5</v>
      </c>
      <c r="DC1453" t="s">
        <v>83</v>
      </c>
      <c r="DD1453">
        <v>0</v>
      </c>
      <c r="DE1453">
        <v>5</v>
      </c>
      <c r="DF1453">
        <v>2009</v>
      </c>
      <c r="DG1453">
        <f t="shared" si="804"/>
        <v>14</v>
      </c>
      <c r="DH1453" t="s">
        <v>158</v>
      </c>
      <c r="DI1453">
        <f t="shared" si="802"/>
        <v>8</v>
      </c>
      <c r="DJ1453" t="s">
        <v>159</v>
      </c>
      <c r="DK1453">
        <f t="shared" si="803"/>
        <v>6</v>
      </c>
      <c r="DL1453">
        <v>287090</v>
      </c>
    </row>
    <row r="1454" spans="1:116" x14ac:dyDescent="0.35">
      <c r="A1454">
        <v>1453</v>
      </c>
      <c r="B1454">
        <v>180</v>
      </c>
      <c r="C1454" t="s">
        <v>142</v>
      </c>
      <c r="D1454">
        <f t="shared" si="770"/>
        <v>2</v>
      </c>
      <c r="E1454">
        <v>35</v>
      </c>
      <c r="F1454">
        <v>3675</v>
      </c>
      <c r="G1454" t="s">
        <v>82</v>
      </c>
      <c r="H1454">
        <f t="shared" si="771"/>
        <v>2</v>
      </c>
      <c r="I1454" t="s">
        <v>83</v>
      </c>
      <c r="J1454" t="str">
        <f t="shared" si="772"/>
        <v/>
      </c>
      <c r="K1454" t="s">
        <v>84</v>
      </c>
      <c r="L1454">
        <f t="shared" si="773"/>
        <v>1</v>
      </c>
      <c r="M1454" t="s">
        <v>85</v>
      </c>
      <c r="N1454">
        <f t="shared" si="774"/>
        <v>2</v>
      </c>
      <c r="O1454" t="s">
        <v>86</v>
      </c>
      <c r="P1454">
        <f t="shared" si="775"/>
        <v>4</v>
      </c>
      <c r="Q1454" t="s">
        <v>87</v>
      </c>
      <c r="R1454">
        <f t="shared" si="776"/>
        <v>4</v>
      </c>
      <c r="S1454" t="s">
        <v>88</v>
      </c>
      <c r="T1454">
        <f t="shared" si="777"/>
        <v>3</v>
      </c>
      <c r="U1454" t="s">
        <v>185</v>
      </c>
      <c r="V1454">
        <f t="shared" si="778"/>
        <v>4</v>
      </c>
      <c r="W1454" t="s">
        <v>90</v>
      </c>
      <c r="X1454">
        <f t="shared" si="779"/>
        <v>7</v>
      </c>
      <c r="Y1454" t="s">
        <v>90</v>
      </c>
      <c r="Z1454">
        <f t="shared" si="780"/>
        <v>7</v>
      </c>
      <c r="AA1454" t="s">
        <v>179</v>
      </c>
      <c r="AB1454">
        <f t="shared" si="781"/>
        <v>4</v>
      </c>
      <c r="AC1454" t="s">
        <v>197</v>
      </c>
      <c r="AD1454">
        <f t="shared" si="782"/>
        <v>3</v>
      </c>
      <c r="AE1454">
        <v>5</v>
      </c>
      <c r="AF1454">
        <v>5</v>
      </c>
      <c r="AG1454">
        <v>2005</v>
      </c>
      <c r="AH1454">
        <v>2005</v>
      </c>
      <c r="AI1454" t="s">
        <v>93</v>
      </c>
      <c r="AJ1454">
        <f t="shared" si="783"/>
        <v>5</v>
      </c>
      <c r="AK1454" t="s">
        <v>94</v>
      </c>
      <c r="AL1454">
        <f t="shared" si="784"/>
        <v>8</v>
      </c>
      <c r="AM1454" t="s">
        <v>95</v>
      </c>
      <c r="AN1454">
        <f t="shared" si="785"/>
        <v>14</v>
      </c>
      <c r="AO1454" t="s">
        <v>95</v>
      </c>
      <c r="AP1454" t="s">
        <v>96</v>
      </c>
      <c r="AQ1454">
        <f t="shared" si="786"/>
        <v>4</v>
      </c>
      <c r="AR1454">
        <v>80</v>
      </c>
      <c r="AS1454" t="s">
        <v>98</v>
      </c>
      <c r="AT1454">
        <f t="shared" si="787"/>
        <v>3</v>
      </c>
      <c r="AU1454" t="s">
        <v>98</v>
      </c>
      <c r="AV1454">
        <f t="shared" si="788"/>
        <v>3</v>
      </c>
      <c r="AW1454" t="s">
        <v>99</v>
      </c>
      <c r="AX1454">
        <f t="shared" si="789"/>
        <v>6</v>
      </c>
      <c r="AY1454" t="s">
        <v>97</v>
      </c>
      <c r="AZ1454">
        <f t="shared" si="790"/>
        <v>5</v>
      </c>
      <c r="BA1454" t="s">
        <v>98</v>
      </c>
      <c r="BB1454">
        <f t="shared" si="791"/>
        <v>4</v>
      </c>
      <c r="BC1454" t="s">
        <v>97</v>
      </c>
      <c r="BD1454" t="s">
        <v>101</v>
      </c>
      <c r="BE1454">
        <f t="shared" si="792"/>
        <v>7</v>
      </c>
      <c r="BF1454">
        <v>547</v>
      </c>
      <c r="BG1454" t="s">
        <v>102</v>
      </c>
      <c r="BH1454">
        <v>0</v>
      </c>
      <c r="BI1454">
        <v>0</v>
      </c>
      <c r="BJ1454">
        <v>547</v>
      </c>
      <c r="BK1454" t="s">
        <v>103</v>
      </c>
      <c r="BL1454">
        <f t="shared" si="793"/>
        <v>6</v>
      </c>
      <c r="BM1454" t="s">
        <v>97</v>
      </c>
      <c r="BN1454" t="s">
        <v>105</v>
      </c>
      <c r="BO1454" t="s">
        <v>106</v>
      </c>
      <c r="BP1454">
        <f t="shared" si="794"/>
        <v>6</v>
      </c>
      <c r="BQ1454">
        <v>1072</v>
      </c>
      <c r="BR1454">
        <v>0</v>
      </c>
      <c r="BS1454">
        <v>0</v>
      </c>
      <c r="BT1454">
        <v>1072</v>
      </c>
      <c r="BU1454">
        <v>1</v>
      </c>
      <c r="BV1454">
        <v>0</v>
      </c>
      <c r="BW1454">
        <v>1</v>
      </c>
      <c r="BX1454">
        <v>0</v>
      </c>
      <c r="BY1454">
        <v>2</v>
      </c>
      <c r="BZ1454">
        <v>1</v>
      </c>
      <c r="CA1454" t="s">
        <v>98</v>
      </c>
      <c r="CB1454">
        <f t="shared" si="795"/>
        <v>4</v>
      </c>
      <c r="CC1454">
        <v>5</v>
      </c>
      <c r="CD1454" t="s">
        <v>107</v>
      </c>
      <c r="CE1454">
        <v>0</v>
      </c>
      <c r="CF1454" t="s">
        <v>83</v>
      </c>
      <c r="CG1454" t="s">
        <v>209</v>
      </c>
      <c r="CH1454">
        <f t="shared" si="796"/>
        <v>4</v>
      </c>
      <c r="CI1454">
        <v>2005</v>
      </c>
      <c r="CJ1454" t="s">
        <v>157</v>
      </c>
      <c r="CK1454">
        <f t="shared" si="797"/>
        <v>4</v>
      </c>
      <c r="CL1454">
        <v>2</v>
      </c>
      <c r="CM1454">
        <v>525</v>
      </c>
      <c r="CN1454" t="s">
        <v>98</v>
      </c>
      <c r="CO1454">
        <f t="shared" si="798"/>
        <v>4</v>
      </c>
      <c r="CP1454" t="s">
        <v>98</v>
      </c>
      <c r="CQ1454">
        <f t="shared" si="799"/>
        <v>4</v>
      </c>
      <c r="CR1454" t="s">
        <v>105</v>
      </c>
      <c r="CS1454">
        <f t="shared" si="800"/>
        <v>3</v>
      </c>
      <c r="CT1454">
        <v>0</v>
      </c>
      <c r="CU1454">
        <v>28</v>
      </c>
      <c r="CV1454">
        <v>0</v>
      </c>
      <c r="CW1454">
        <v>0</v>
      </c>
      <c r="CX1454">
        <v>0</v>
      </c>
      <c r="CY1454">
        <v>0</v>
      </c>
      <c r="CZ1454" t="s">
        <v>83</v>
      </c>
      <c r="DA1454" t="s">
        <v>83</v>
      </c>
      <c r="DB1454">
        <f t="shared" si="801"/>
        <v>5</v>
      </c>
      <c r="DC1454" t="s">
        <v>83</v>
      </c>
      <c r="DD1454">
        <v>0</v>
      </c>
      <c r="DE1454">
        <v>5</v>
      </c>
      <c r="DF1454">
        <v>2006</v>
      </c>
      <c r="DG1454">
        <f t="shared" si="804"/>
        <v>17</v>
      </c>
      <c r="DH1454" t="s">
        <v>110</v>
      </c>
      <c r="DI1454">
        <f t="shared" si="802"/>
        <v>4</v>
      </c>
      <c r="DJ1454" t="s">
        <v>111</v>
      </c>
      <c r="DK1454">
        <f t="shared" si="803"/>
        <v>5</v>
      </c>
      <c r="DL1454">
        <v>145000</v>
      </c>
    </row>
    <row r="1455" spans="1:116" x14ac:dyDescent="0.35">
      <c r="A1455">
        <v>1454</v>
      </c>
      <c r="B1455">
        <v>20</v>
      </c>
      <c r="C1455" t="s">
        <v>81</v>
      </c>
      <c r="D1455">
        <f t="shared" si="770"/>
        <v>4</v>
      </c>
      <c r="E1455">
        <v>90</v>
      </c>
      <c r="F1455">
        <v>17217</v>
      </c>
      <c r="G1455" t="s">
        <v>82</v>
      </c>
      <c r="H1455">
        <f t="shared" si="771"/>
        <v>2</v>
      </c>
      <c r="I1455" t="s">
        <v>83</v>
      </c>
      <c r="J1455" t="str">
        <f t="shared" si="772"/>
        <v/>
      </c>
      <c r="K1455" t="s">
        <v>84</v>
      </c>
      <c r="L1455">
        <f t="shared" si="773"/>
        <v>1</v>
      </c>
      <c r="M1455" t="s">
        <v>85</v>
      </c>
      <c r="N1455">
        <f t="shared" si="774"/>
        <v>2</v>
      </c>
      <c r="O1455" t="s">
        <v>86</v>
      </c>
      <c r="P1455">
        <f t="shared" si="775"/>
        <v>4</v>
      </c>
      <c r="Q1455" t="s">
        <v>87</v>
      </c>
      <c r="R1455">
        <f t="shared" si="776"/>
        <v>4</v>
      </c>
      <c r="S1455" t="s">
        <v>88</v>
      </c>
      <c r="T1455">
        <f t="shared" si="777"/>
        <v>3</v>
      </c>
      <c r="U1455" t="s">
        <v>131</v>
      </c>
      <c r="V1455">
        <f t="shared" si="778"/>
        <v>6</v>
      </c>
      <c r="W1455" t="s">
        <v>90</v>
      </c>
      <c r="X1455">
        <f t="shared" si="779"/>
        <v>7</v>
      </c>
      <c r="Y1455" t="s">
        <v>90</v>
      </c>
      <c r="Z1455">
        <f t="shared" si="780"/>
        <v>7</v>
      </c>
      <c r="AA1455" t="s">
        <v>91</v>
      </c>
      <c r="AB1455">
        <f t="shared" si="781"/>
        <v>3</v>
      </c>
      <c r="AC1455" t="s">
        <v>115</v>
      </c>
      <c r="AD1455">
        <f t="shared" si="782"/>
        <v>4</v>
      </c>
      <c r="AE1455">
        <v>5</v>
      </c>
      <c r="AF1455">
        <v>5</v>
      </c>
      <c r="AG1455">
        <v>2006</v>
      </c>
      <c r="AH1455">
        <v>2006</v>
      </c>
      <c r="AI1455" t="s">
        <v>93</v>
      </c>
      <c r="AJ1455">
        <f t="shared" si="783"/>
        <v>5</v>
      </c>
      <c r="AK1455" t="s">
        <v>94</v>
      </c>
      <c r="AL1455">
        <f t="shared" si="784"/>
        <v>8</v>
      </c>
      <c r="AM1455" t="s">
        <v>95</v>
      </c>
      <c r="AN1455">
        <f t="shared" si="785"/>
        <v>14</v>
      </c>
      <c r="AO1455" t="s">
        <v>95</v>
      </c>
      <c r="AP1455" t="s">
        <v>117</v>
      </c>
      <c r="AQ1455">
        <f t="shared" si="786"/>
        <v>2</v>
      </c>
      <c r="AR1455">
        <v>0</v>
      </c>
      <c r="AS1455" t="s">
        <v>98</v>
      </c>
      <c r="AT1455">
        <f t="shared" si="787"/>
        <v>3</v>
      </c>
      <c r="AU1455" t="s">
        <v>98</v>
      </c>
      <c r="AV1455">
        <f t="shared" si="788"/>
        <v>3</v>
      </c>
      <c r="AW1455" t="s">
        <v>99</v>
      </c>
      <c r="AX1455">
        <f t="shared" si="789"/>
        <v>6</v>
      </c>
      <c r="AY1455" t="s">
        <v>97</v>
      </c>
      <c r="AZ1455">
        <f t="shared" si="790"/>
        <v>5</v>
      </c>
      <c r="BA1455" t="s">
        <v>98</v>
      </c>
      <c r="BB1455">
        <f t="shared" si="791"/>
        <v>4</v>
      </c>
      <c r="BC1455" t="s">
        <v>100</v>
      </c>
      <c r="BD1455" t="s">
        <v>102</v>
      </c>
      <c r="BE1455">
        <f t="shared" si="792"/>
        <v>6</v>
      </c>
      <c r="BF1455">
        <v>0</v>
      </c>
      <c r="BG1455" t="s">
        <v>102</v>
      </c>
      <c r="BH1455">
        <v>0</v>
      </c>
      <c r="BI1455">
        <v>1140</v>
      </c>
      <c r="BJ1455">
        <v>1140</v>
      </c>
      <c r="BK1455" t="s">
        <v>103</v>
      </c>
      <c r="BL1455">
        <f t="shared" si="793"/>
        <v>6</v>
      </c>
      <c r="BM1455" t="s">
        <v>104</v>
      </c>
      <c r="BN1455" t="s">
        <v>105</v>
      </c>
      <c r="BO1455" t="s">
        <v>106</v>
      </c>
      <c r="BP1455">
        <f t="shared" si="794"/>
        <v>6</v>
      </c>
      <c r="BQ1455">
        <v>1140</v>
      </c>
      <c r="BR1455">
        <v>0</v>
      </c>
      <c r="BS1455">
        <v>0</v>
      </c>
      <c r="BT1455">
        <v>1140</v>
      </c>
      <c r="BU1455">
        <v>0</v>
      </c>
      <c r="BV1455">
        <v>0</v>
      </c>
      <c r="BW1455">
        <v>1</v>
      </c>
      <c r="BX1455">
        <v>0</v>
      </c>
      <c r="BY1455">
        <v>3</v>
      </c>
      <c r="BZ1455">
        <v>1</v>
      </c>
      <c r="CA1455" t="s">
        <v>98</v>
      </c>
      <c r="CB1455">
        <f t="shared" si="795"/>
        <v>4</v>
      </c>
      <c r="CC1455">
        <v>6</v>
      </c>
      <c r="CD1455" t="s">
        <v>107</v>
      </c>
      <c r="CE1455">
        <v>0</v>
      </c>
      <c r="CF1455" t="s">
        <v>83</v>
      </c>
      <c r="CG1455" t="s">
        <v>83</v>
      </c>
      <c r="CH1455">
        <f t="shared" si="796"/>
        <v>3</v>
      </c>
      <c r="CI1455" t="s">
        <v>83</v>
      </c>
      <c r="CJ1455" t="s">
        <v>83</v>
      </c>
      <c r="CK1455">
        <f t="shared" si="797"/>
        <v>1</v>
      </c>
      <c r="CL1455">
        <v>0</v>
      </c>
      <c r="CM1455">
        <v>0</v>
      </c>
      <c r="CN1455" t="s">
        <v>83</v>
      </c>
      <c r="CO1455">
        <f t="shared" si="798"/>
        <v>1</v>
      </c>
      <c r="CP1455" t="s">
        <v>83</v>
      </c>
      <c r="CQ1455">
        <f t="shared" si="799"/>
        <v>1</v>
      </c>
      <c r="CR1455" t="s">
        <v>105</v>
      </c>
      <c r="CS1455">
        <f t="shared" si="800"/>
        <v>3</v>
      </c>
      <c r="CT1455">
        <v>36</v>
      </c>
      <c r="CU1455">
        <v>56</v>
      </c>
      <c r="CV1455">
        <v>0</v>
      </c>
      <c r="CW1455">
        <v>0</v>
      </c>
      <c r="CX1455">
        <v>0</v>
      </c>
      <c r="CY1455">
        <v>0</v>
      </c>
      <c r="CZ1455" t="s">
        <v>83</v>
      </c>
      <c r="DA1455" t="s">
        <v>83</v>
      </c>
      <c r="DB1455">
        <f t="shared" si="801"/>
        <v>5</v>
      </c>
      <c r="DC1455" t="s">
        <v>83</v>
      </c>
      <c r="DD1455">
        <v>0</v>
      </c>
      <c r="DE1455">
        <v>7</v>
      </c>
      <c r="DF1455">
        <v>2006</v>
      </c>
      <c r="DG1455">
        <f t="shared" si="804"/>
        <v>17</v>
      </c>
      <c r="DH1455" t="s">
        <v>110</v>
      </c>
      <c r="DI1455">
        <f t="shared" si="802"/>
        <v>4</v>
      </c>
      <c r="DJ1455" t="s">
        <v>128</v>
      </c>
      <c r="DK1455">
        <f t="shared" si="803"/>
        <v>3</v>
      </c>
      <c r="DL1455">
        <v>84500</v>
      </c>
    </row>
    <row r="1456" spans="1:116" x14ac:dyDescent="0.35">
      <c r="A1456">
        <v>1455</v>
      </c>
      <c r="B1456">
        <v>20</v>
      </c>
      <c r="C1456" t="s">
        <v>192</v>
      </c>
      <c r="D1456">
        <f t="shared" si="770"/>
        <v>5</v>
      </c>
      <c r="E1456">
        <v>62</v>
      </c>
      <c r="F1456">
        <v>7500</v>
      </c>
      <c r="G1456" t="s">
        <v>82</v>
      </c>
      <c r="H1456">
        <f t="shared" si="771"/>
        <v>2</v>
      </c>
      <c r="I1456" t="s">
        <v>82</v>
      </c>
      <c r="J1456">
        <f t="shared" si="772"/>
        <v>2</v>
      </c>
      <c r="K1456" t="s">
        <v>84</v>
      </c>
      <c r="L1456">
        <f t="shared" si="773"/>
        <v>1</v>
      </c>
      <c r="M1456" t="s">
        <v>85</v>
      </c>
      <c r="N1456">
        <f t="shared" si="774"/>
        <v>2</v>
      </c>
      <c r="O1456" t="s">
        <v>86</v>
      </c>
      <c r="P1456">
        <f t="shared" si="775"/>
        <v>4</v>
      </c>
      <c r="Q1456" t="s">
        <v>87</v>
      </c>
      <c r="R1456">
        <f t="shared" si="776"/>
        <v>4</v>
      </c>
      <c r="S1456" t="s">
        <v>88</v>
      </c>
      <c r="T1456">
        <f t="shared" si="777"/>
        <v>3</v>
      </c>
      <c r="U1456" t="s">
        <v>136</v>
      </c>
      <c r="V1456">
        <f t="shared" si="778"/>
        <v>18</v>
      </c>
      <c r="W1456" t="s">
        <v>90</v>
      </c>
      <c r="X1456">
        <f t="shared" si="779"/>
        <v>7</v>
      </c>
      <c r="Y1456" t="s">
        <v>90</v>
      </c>
      <c r="Z1456">
        <f t="shared" si="780"/>
        <v>7</v>
      </c>
      <c r="AA1456" t="s">
        <v>91</v>
      </c>
      <c r="AB1456">
        <f t="shared" si="781"/>
        <v>3</v>
      </c>
      <c r="AC1456" t="s">
        <v>115</v>
      </c>
      <c r="AD1456">
        <f t="shared" si="782"/>
        <v>4</v>
      </c>
      <c r="AE1456">
        <v>7</v>
      </c>
      <c r="AF1456">
        <v>5</v>
      </c>
      <c r="AG1456">
        <v>2004</v>
      </c>
      <c r="AH1456">
        <v>2005</v>
      </c>
      <c r="AI1456" t="s">
        <v>93</v>
      </c>
      <c r="AJ1456">
        <f t="shared" si="783"/>
        <v>5</v>
      </c>
      <c r="AK1456" t="s">
        <v>94</v>
      </c>
      <c r="AL1456">
        <f t="shared" si="784"/>
        <v>8</v>
      </c>
      <c r="AM1456" t="s">
        <v>95</v>
      </c>
      <c r="AN1456">
        <f t="shared" si="785"/>
        <v>14</v>
      </c>
      <c r="AO1456" t="s">
        <v>95</v>
      </c>
      <c r="AP1456" t="s">
        <v>117</v>
      </c>
      <c r="AQ1456">
        <f t="shared" si="786"/>
        <v>2</v>
      </c>
      <c r="AR1456">
        <v>0</v>
      </c>
      <c r="AS1456" t="s">
        <v>97</v>
      </c>
      <c r="AT1456">
        <f t="shared" si="787"/>
        <v>4</v>
      </c>
      <c r="AU1456" t="s">
        <v>98</v>
      </c>
      <c r="AV1456">
        <f t="shared" si="788"/>
        <v>3</v>
      </c>
      <c r="AW1456" t="s">
        <v>99</v>
      </c>
      <c r="AX1456">
        <f t="shared" si="789"/>
        <v>6</v>
      </c>
      <c r="AY1456" t="s">
        <v>97</v>
      </c>
      <c r="AZ1456">
        <f t="shared" si="790"/>
        <v>5</v>
      </c>
      <c r="BA1456" t="s">
        <v>98</v>
      </c>
      <c r="BB1456">
        <f t="shared" si="791"/>
        <v>4</v>
      </c>
      <c r="BC1456" t="s">
        <v>100</v>
      </c>
      <c r="BD1456" t="s">
        <v>101</v>
      </c>
      <c r="BE1456">
        <f t="shared" si="792"/>
        <v>7</v>
      </c>
      <c r="BF1456">
        <v>410</v>
      </c>
      <c r="BG1456" t="s">
        <v>102</v>
      </c>
      <c r="BH1456">
        <v>0</v>
      </c>
      <c r="BI1456">
        <v>811</v>
      </c>
      <c r="BJ1456">
        <v>1221</v>
      </c>
      <c r="BK1456" t="s">
        <v>103</v>
      </c>
      <c r="BL1456">
        <f t="shared" si="793"/>
        <v>6</v>
      </c>
      <c r="BM1456" t="s">
        <v>104</v>
      </c>
      <c r="BN1456" t="s">
        <v>105</v>
      </c>
      <c r="BO1456" t="s">
        <v>106</v>
      </c>
      <c r="BP1456">
        <f t="shared" si="794"/>
        <v>6</v>
      </c>
      <c r="BQ1456">
        <v>1221</v>
      </c>
      <c r="BR1456">
        <v>0</v>
      </c>
      <c r="BS1456">
        <v>0</v>
      </c>
      <c r="BT1456">
        <v>1221</v>
      </c>
      <c r="BU1456">
        <v>1</v>
      </c>
      <c r="BV1456">
        <v>0</v>
      </c>
      <c r="BW1456">
        <v>2</v>
      </c>
      <c r="BX1456">
        <v>0</v>
      </c>
      <c r="BY1456">
        <v>2</v>
      </c>
      <c r="BZ1456">
        <v>1</v>
      </c>
      <c r="CA1456" t="s">
        <v>97</v>
      </c>
      <c r="CB1456">
        <f t="shared" si="795"/>
        <v>5</v>
      </c>
      <c r="CC1456">
        <v>6</v>
      </c>
      <c r="CD1456" t="s">
        <v>107</v>
      </c>
      <c r="CE1456">
        <v>0</v>
      </c>
      <c r="CF1456" t="s">
        <v>83</v>
      </c>
      <c r="CG1456" t="s">
        <v>108</v>
      </c>
      <c r="CH1456">
        <f t="shared" si="796"/>
        <v>6</v>
      </c>
      <c r="CI1456">
        <v>2004</v>
      </c>
      <c r="CJ1456" t="s">
        <v>109</v>
      </c>
      <c r="CK1456">
        <f t="shared" si="797"/>
        <v>3</v>
      </c>
      <c r="CL1456">
        <v>2</v>
      </c>
      <c r="CM1456">
        <v>400</v>
      </c>
      <c r="CN1456" t="s">
        <v>98</v>
      </c>
      <c r="CO1456">
        <f t="shared" si="798"/>
        <v>4</v>
      </c>
      <c r="CP1456" t="s">
        <v>98</v>
      </c>
      <c r="CQ1456">
        <f t="shared" si="799"/>
        <v>4</v>
      </c>
      <c r="CR1456" t="s">
        <v>105</v>
      </c>
      <c r="CS1456">
        <f t="shared" si="800"/>
        <v>3</v>
      </c>
      <c r="CT1456">
        <v>0</v>
      </c>
      <c r="CU1456">
        <v>113</v>
      </c>
      <c r="CV1456">
        <v>0</v>
      </c>
      <c r="CW1456">
        <v>0</v>
      </c>
      <c r="CX1456">
        <v>0</v>
      </c>
      <c r="CY1456">
        <v>0</v>
      </c>
      <c r="CZ1456" t="s">
        <v>83</v>
      </c>
      <c r="DA1456" t="s">
        <v>83</v>
      </c>
      <c r="DB1456">
        <f t="shared" si="801"/>
        <v>5</v>
      </c>
      <c r="DC1456" t="s">
        <v>83</v>
      </c>
      <c r="DD1456">
        <v>0</v>
      </c>
      <c r="DE1456">
        <v>10</v>
      </c>
      <c r="DF1456">
        <v>2009</v>
      </c>
      <c r="DG1456">
        <f t="shared" si="804"/>
        <v>14</v>
      </c>
      <c r="DH1456" t="s">
        <v>110</v>
      </c>
      <c r="DI1456">
        <f t="shared" si="802"/>
        <v>4</v>
      </c>
      <c r="DJ1456" t="s">
        <v>111</v>
      </c>
      <c r="DK1456">
        <f t="shared" si="803"/>
        <v>5</v>
      </c>
      <c r="DL1456">
        <v>185000</v>
      </c>
    </row>
    <row r="1457" spans="1:116" x14ac:dyDescent="0.35">
      <c r="A1457">
        <v>1456</v>
      </c>
      <c r="B1457">
        <v>60</v>
      </c>
      <c r="C1457" t="s">
        <v>81</v>
      </c>
      <c r="D1457">
        <f t="shared" si="770"/>
        <v>4</v>
      </c>
      <c r="E1457">
        <v>62</v>
      </c>
      <c r="F1457">
        <v>7917</v>
      </c>
      <c r="G1457" t="s">
        <v>82</v>
      </c>
      <c r="H1457">
        <f t="shared" si="771"/>
        <v>2</v>
      </c>
      <c r="I1457" t="s">
        <v>83</v>
      </c>
      <c r="J1457" t="str">
        <f t="shared" si="772"/>
        <v/>
      </c>
      <c r="K1457" t="s">
        <v>84</v>
      </c>
      <c r="L1457">
        <f t="shared" si="773"/>
        <v>1</v>
      </c>
      <c r="M1457" t="s">
        <v>85</v>
      </c>
      <c r="N1457">
        <f t="shared" si="774"/>
        <v>2</v>
      </c>
      <c r="O1457" t="s">
        <v>86</v>
      </c>
      <c r="P1457">
        <f t="shared" si="775"/>
        <v>4</v>
      </c>
      <c r="Q1457" t="s">
        <v>87</v>
      </c>
      <c r="R1457">
        <f t="shared" si="776"/>
        <v>4</v>
      </c>
      <c r="S1457" t="s">
        <v>88</v>
      </c>
      <c r="T1457">
        <f t="shared" si="777"/>
        <v>3</v>
      </c>
      <c r="U1457" t="s">
        <v>193</v>
      </c>
      <c r="V1457">
        <f t="shared" si="778"/>
        <v>11</v>
      </c>
      <c r="W1457" t="s">
        <v>90</v>
      </c>
      <c r="X1457">
        <f t="shared" si="779"/>
        <v>7</v>
      </c>
      <c r="Y1457" t="s">
        <v>90</v>
      </c>
      <c r="Z1457">
        <f t="shared" si="780"/>
        <v>7</v>
      </c>
      <c r="AA1457" t="s">
        <v>91</v>
      </c>
      <c r="AB1457">
        <f t="shared" si="781"/>
        <v>3</v>
      </c>
      <c r="AC1457" t="s">
        <v>92</v>
      </c>
      <c r="AD1457">
        <f t="shared" si="782"/>
        <v>8</v>
      </c>
      <c r="AE1457">
        <v>6</v>
      </c>
      <c r="AF1457">
        <v>5</v>
      </c>
      <c r="AG1457">
        <v>1999</v>
      </c>
      <c r="AH1457">
        <v>2000</v>
      </c>
      <c r="AI1457" t="s">
        <v>93</v>
      </c>
      <c r="AJ1457">
        <f t="shared" si="783"/>
        <v>5</v>
      </c>
      <c r="AK1457" t="s">
        <v>94</v>
      </c>
      <c r="AL1457">
        <f t="shared" si="784"/>
        <v>8</v>
      </c>
      <c r="AM1457" t="s">
        <v>95</v>
      </c>
      <c r="AN1457">
        <f t="shared" si="785"/>
        <v>14</v>
      </c>
      <c r="AO1457" t="s">
        <v>95</v>
      </c>
      <c r="AP1457" t="s">
        <v>117</v>
      </c>
      <c r="AQ1457">
        <f t="shared" si="786"/>
        <v>2</v>
      </c>
      <c r="AR1457">
        <v>0</v>
      </c>
      <c r="AS1457" t="s">
        <v>98</v>
      </c>
      <c r="AT1457">
        <f t="shared" si="787"/>
        <v>3</v>
      </c>
      <c r="AU1457" t="s">
        <v>98</v>
      </c>
      <c r="AV1457">
        <f t="shared" si="788"/>
        <v>3</v>
      </c>
      <c r="AW1457" t="s">
        <v>99</v>
      </c>
      <c r="AX1457">
        <f t="shared" si="789"/>
        <v>6</v>
      </c>
      <c r="AY1457" t="s">
        <v>97</v>
      </c>
      <c r="AZ1457">
        <f t="shared" si="790"/>
        <v>5</v>
      </c>
      <c r="BA1457" t="s">
        <v>98</v>
      </c>
      <c r="BB1457">
        <f t="shared" si="791"/>
        <v>4</v>
      </c>
      <c r="BC1457" t="s">
        <v>100</v>
      </c>
      <c r="BD1457" t="s">
        <v>102</v>
      </c>
      <c r="BE1457">
        <f t="shared" si="792"/>
        <v>6</v>
      </c>
      <c r="BF1457">
        <v>0</v>
      </c>
      <c r="BG1457" t="s">
        <v>102</v>
      </c>
      <c r="BH1457">
        <v>0</v>
      </c>
      <c r="BI1457">
        <v>953</v>
      </c>
      <c r="BJ1457">
        <v>953</v>
      </c>
      <c r="BK1457" t="s">
        <v>103</v>
      </c>
      <c r="BL1457">
        <f t="shared" si="793"/>
        <v>6</v>
      </c>
      <c r="BM1457" t="s">
        <v>104</v>
      </c>
      <c r="BN1457" t="s">
        <v>105</v>
      </c>
      <c r="BO1457" t="s">
        <v>106</v>
      </c>
      <c r="BP1457">
        <f t="shared" si="794"/>
        <v>6</v>
      </c>
      <c r="BQ1457">
        <v>953</v>
      </c>
      <c r="BR1457">
        <v>694</v>
      </c>
      <c r="BS1457">
        <v>0</v>
      </c>
      <c r="BT1457">
        <v>1647</v>
      </c>
      <c r="BU1457">
        <v>0</v>
      </c>
      <c r="BV1457">
        <v>0</v>
      </c>
      <c r="BW1457">
        <v>2</v>
      </c>
      <c r="BX1457">
        <v>1</v>
      </c>
      <c r="BY1457">
        <v>3</v>
      </c>
      <c r="BZ1457">
        <v>1</v>
      </c>
      <c r="CA1457" t="s">
        <v>98</v>
      </c>
      <c r="CB1457">
        <f t="shared" si="795"/>
        <v>4</v>
      </c>
      <c r="CC1457">
        <v>7</v>
      </c>
      <c r="CD1457" t="s">
        <v>107</v>
      </c>
      <c r="CE1457">
        <v>1</v>
      </c>
      <c r="CF1457" t="s">
        <v>98</v>
      </c>
      <c r="CG1457" t="s">
        <v>108</v>
      </c>
      <c r="CH1457">
        <f t="shared" si="796"/>
        <v>6</v>
      </c>
      <c r="CI1457">
        <v>1999</v>
      </c>
      <c r="CJ1457" t="s">
        <v>109</v>
      </c>
      <c r="CK1457">
        <f t="shared" si="797"/>
        <v>3</v>
      </c>
      <c r="CL1457">
        <v>2</v>
      </c>
      <c r="CM1457">
        <v>460</v>
      </c>
      <c r="CN1457" t="s">
        <v>98</v>
      </c>
      <c r="CO1457">
        <f t="shared" si="798"/>
        <v>4</v>
      </c>
      <c r="CP1457" t="s">
        <v>98</v>
      </c>
      <c r="CQ1457">
        <f t="shared" si="799"/>
        <v>4</v>
      </c>
      <c r="CR1457" t="s">
        <v>105</v>
      </c>
      <c r="CS1457">
        <f t="shared" si="800"/>
        <v>3</v>
      </c>
      <c r="CT1457">
        <v>0</v>
      </c>
      <c r="CU1457">
        <v>40</v>
      </c>
      <c r="CV1457">
        <v>0</v>
      </c>
      <c r="CW1457">
        <v>0</v>
      </c>
      <c r="CX1457">
        <v>0</v>
      </c>
      <c r="CY1457">
        <v>0</v>
      </c>
      <c r="CZ1457" t="s">
        <v>83</v>
      </c>
      <c r="DA1457" t="s">
        <v>83</v>
      </c>
      <c r="DB1457">
        <f t="shared" si="801"/>
        <v>5</v>
      </c>
      <c r="DC1457" t="s">
        <v>83</v>
      </c>
      <c r="DD1457">
        <v>0</v>
      </c>
      <c r="DE1457">
        <v>8</v>
      </c>
      <c r="DF1457">
        <v>2007</v>
      </c>
      <c r="DG1457">
        <f t="shared" si="804"/>
        <v>16</v>
      </c>
      <c r="DH1457" t="s">
        <v>110</v>
      </c>
      <c r="DI1457">
        <f t="shared" si="802"/>
        <v>4</v>
      </c>
      <c r="DJ1457" t="s">
        <v>111</v>
      </c>
      <c r="DK1457">
        <f t="shared" si="803"/>
        <v>5</v>
      </c>
      <c r="DL1457">
        <v>175000</v>
      </c>
    </row>
    <row r="1458" spans="1:116" x14ac:dyDescent="0.35">
      <c r="A1458">
        <v>1457</v>
      </c>
      <c r="B1458">
        <v>20</v>
      </c>
      <c r="C1458" t="s">
        <v>81</v>
      </c>
      <c r="D1458">
        <f t="shared" si="770"/>
        <v>4</v>
      </c>
      <c r="E1458">
        <v>85</v>
      </c>
      <c r="F1458">
        <v>13175</v>
      </c>
      <c r="G1458" t="s">
        <v>82</v>
      </c>
      <c r="H1458">
        <f t="shared" si="771"/>
        <v>2</v>
      </c>
      <c r="I1458" t="s">
        <v>83</v>
      </c>
      <c r="J1458" t="str">
        <f t="shared" si="772"/>
        <v/>
      </c>
      <c r="K1458" t="s">
        <v>84</v>
      </c>
      <c r="L1458">
        <f t="shared" si="773"/>
        <v>1</v>
      </c>
      <c r="M1458" t="s">
        <v>85</v>
      </c>
      <c r="N1458">
        <f t="shared" si="774"/>
        <v>2</v>
      </c>
      <c r="O1458" t="s">
        <v>86</v>
      </c>
      <c r="P1458">
        <f t="shared" si="775"/>
        <v>4</v>
      </c>
      <c r="Q1458" t="s">
        <v>87</v>
      </c>
      <c r="R1458">
        <f t="shared" si="776"/>
        <v>4</v>
      </c>
      <c r="S1458" t="s">
        <v>88</v>
      </c>
      <c r="T1458">
        <f t="shared" si="777"/>
        <v>3</v>
      </c>
      <c r="U1458" t="s">
        <v>138</v>
      </c>
      <c r="V1458">
        <f t="shared" si="778"/>
        <v>10</v>
      </c>
      <c r="W1458" t="s">
        <v>90</v>
      </c>
      <c r="X1458">
        <f t="shared" si="779"/>
        <v>7</v>
      </c>
      <c r="Y1458" t="s">
        <v>90</v>
      </c>
      <c r="Z1458">
        <f t="shared" si="780"/>
        <v>7</v>
      </c>
      <c r="AA1458" t="s">
        <v>91</v>
      </c>
      <c r="AB1458">
        <f t="shared" si="781"/>
        <v>3</v>
      </c>
      <c r="AC1458" t="s">
        <v>115</v>
      </c>
      <c r="AD1458">
        <f t="shared" si="782"/>
        <v>4</v>
      </c>
      <c r="AE1458">
        <v>6</v>
      </c>
      <c r="AF1458">
        <v>6</v>
      </c>
      <c r="AG1458">
        <v>1978</v>
      </c>
      <c r="AH1458">
        <v>1988</v>
      </c>
      <c r="AI1458" t="s">
        <v>93</v>
      </c>
      <c r="AJ1458">
        <f t="shared" si="783"/>
        <v>5</v>
      </c>
      <c r="AK1458" t="s">
        <v>94</v>
      </c>
      <c r="AL1458">
        <f t="shared" si="784"/>
        <v>8</v>
      </c>
      <c r="AM1458" t="s">
        <v>161</v>
      </c>
      <c r="AN1458">
        <f t="shared" si="785"/>
        <v>3</v>
      </c>
      <c r="AO1458" t="s">
        <v>161</v>
      </c>
      <c r="AP1458" t="s">
        <v>137</v>
      </c>
      <c r="AQ1458">
        <f t="shared" si="786"/>
        <v>5</v>
      </c>
      <c r="AR1458">
        <v>119</v>
      </c>
      <c r="AS1458" t="s">
        <v>98</v>
      </c>
      <c r="AT1458">
        <f t="shared" si="787"/>
        <v>3</v>
      </c>
      <c r="AU1458" t="s">
        <v>98</v>
      </c>
      <c r="AV1458">
        <f t="shared" si="788"/>
        <v>3</v>
      </c>
      <c r="AW1458" t="s">
        <v>118</v>
      </c>
      <c r="AX1458">
        <f t="shared" si="789"/>
        <v>2</v>
      </c>
      <c r="AY1458" t="s">
        <v>97</v>
      </c>
      <c r="AZ1458">
        <f t="shared" si="790"/>
        <v>5</v>
      </c>
      <c r="BA1458" t="s">
        <v>98</v>
      </c>
      <c r="BB1458">
        <f t="shared" si="791"/>
        <v>4</v>
      </c>
      <c r="BC1458" t="s">
        <v>100</v>
      </c>
      <c r="BD1458" t="s">
        <v>119</v>
      </c>
      <c r="BE1458">
        <f t="shared" si="792"/>
        <v>4</v>
      </c>
      <c r="BF1458">
        <v>790</v>
      </c>
      <c r="BG1458" t="s">
        <v>153</v>
      </c>
      <c r="BH1458">
        <v>163</v>
      </c>
      <c r="BI1458">
        <v>589</v>
      </c>
      <c r="BJ1458">
        <v>1542</v>
      </c>
      <c r="BK1458" t="s">
        <v>103</v>
      </c>
      <c r="BL1458">
        <f t="shared" si="793"/>
        <v>6</v>
      </c>
      <c r="BM1458" t="s">
        <v>98</v>
      </c>
      <c r="BN1458" t="s">
        <v>105</v>
      </c>
      <c r="BO1458" t="s">
        <v>106</v>
      </c>
      <c r="BP1458">
        <f t="shared" si="794"/>
        <v>6</v>
      </c>
      <c r="BQ1458">
        <v>2073</v>
      </c>
      <c r="BR1458">
        <v>0</v>
      </c>
      <c r="BS1458">
        <v>0</v>
      </c>
      <c r="BT1458">
        <v>2073</v>
      </c>
      <c r="BU1458">
        <v>1</v>
      </c>
      <c r="BV1458">
        <v>0</v>
      </c>
      <c r="BW1458">
        <v>2</v>
      </c>
      <c r="BX1458">
        <v>0</v>
      </c>
      <c r="BY1458">
        <v>3</v>
      </c>
      <c r="BZ1458">
        <v>1</v>
      </c>
      <c r="CA1458" t="s">
        <v>98</v>
      </c>
      <c r="CB1458">
        <f t="shared" si="795"/>
        <v>4</v>
      </c>
      <c r="CC1458">
        <v>7</v>
      </c>
      <c r="CD1458" t="s">
        <v>146</v>
      </c>
      <c r="CE1458">
        <v>2</v>
      </c>
      <c r="CF1458" t="s">
        <v>98</v>
      </c>
      <c r="CG1458" t="s">
        <v>108</v>
      </c>
      <c r="CH1458">
        <f t="shared" si="796"/>
        <v>6</v>
      </c>
      <c r="CI1458">
        <v>1978</v>
      </c>
      <c r="CJ1458" t="s">
        <v>102</v>
      </c>
      <c r="CK1458">
        <f t="shared" si="797"/>
        <v>2</v>
      </c>
      <c r="CL1458">
        <v>2</v>
      </c>
      <c r="CM1458">
        <v>500</v>
      </c>
      <c r="CN1458" t="s">
        <v>98</v>
      </c>
      <c r="CO1458">
        <f t="shared" si="798"/>
        <v>4</v>
      </c>
      <c r="CP1458" t="s">
        <v>98</v>
      </c>
      <c r="CQ1458">
        <f t="shared" si="799"/>
        <v>4</v>
      </c>
      <c r="CR1458" t="s">
        <v>105</v>
      </c>
      <c r="CS1458">
        <f t="shared" si="800"/>
        <v>3</v>
      </c>
      <c r="CT1458">
        <v>349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 t="s">
        <v>83</v>
      </c>
      <c r="DA1458" t="s">
        <v>134</v>
      </c>
      <c r="DB1458">
        <f t="shared" si="801"/>
        <v>3</v>
      </c>
      <c r="DC1458" t="s">
        <v>83</v>
      </c>
      <c r="DD1458">
        <v>0</v>
      </c>
      <c r="DE1458">
        <v>2</v>
      </c>
      <c r="DF1458">
        <v>2010</v>
      </c>
      <c r="DG1458">
        <f t="shared" si="804"/>
        <v>13</v>
      </c>
      <c r="DH1458" t="s">
        <v>110</v>
      </c>
      <c r="DI1458">
        <f t="shared" si="802"/>
        <v>4</v>
      </c>
      <c r="DJ1458" t="s">
        <v>111</v>
      </c>
      <c r="DK1458">
        <f t="shared" si="803"/>
        <v>5</v>
      </c>
      <c r="DL1458">
        <v>210000</v>
      </c>
    </row>
    <row r="1459" spans="1:116" x14ac:dyDescent="0.35">
      <c r="A1459">
        <v>1458</v>
      </c>
      <c r="B1459">
        <v>70</v>
      </c>
      <c r="C1459" t="s">
        <v>81</v>
      </c>
      <c r="D1459">
        <f t="shared" si="770"/>
        <v>4</v>
      </c>
      <c r="E1459">
        <v>66</v>
      </c>
      <c r="F1459">
        <v>9042</v>
      </c>
      <c r="G1459" t="s">
        <v>82</v>
      </c>
      <c r="H1459">
        <f t="shared" si="771"/>
        <v>2</v>
      </c>
      <c r="I1459" t="s">
        <v>83</v>
      </c>
      <c r="J1459" t="str">
        <f t="shared" si="772"/>
        <v/>
      </c>
      <c r="K1459" t="s">
        <v>84</v>
      </c>
      <c r="L1459">
        <f t="shared" si="773"/>
        <v>1</v>
      </c>
      <c r="M1459" t="s">
        <v>85</v>
      </c>
      <c r="N1459">
        <f t="shared" si="774"/>
        <v>2</v>
      </c>
      <c r="O1459" t="s">
        <v>86</v>
      </c>
      <c r="P1459">
        <f t="shared" si="775"/>
        <v>4</v>
      </c>
      <c r="Q1459" t="s">
        <v>87</v>
      </c>
      <c r="R1459">
        <f t="shared" si="776"/>
        <v>4</v>
      </c>
      <c r="S1459" t="s">
        <v>88</v>
      </c>
      <c r="T1459">
        <f t="shared" si="777"/>
        <v>3</v>
      </c>
      <c r="U1459" t="s">
        <v>123</v>
      </c>
      <c r="V1459">
        <f t="shared" si="778"/>
        <v>14</v>
      </c>
      <c r="W1459" t="s">
        <v>90</v>
      </c>
      <c r="X1459">
        <f t="shared" si="779"/>
        <v>7</v>
      </c>
      <c r="Y1459" t="s">
        <v>90</v>
      </c>
      <c r="Z1459">
        <f t="shared" si="780"/>
        <v>7</v>
      </c>
      <c r="AA1459" t="s">
        <v>91</v>
      </c>
      <c r="AB1459">
        <f t="shared" si="781"/>
        <v>3</v>
      </c>
      <c r="AC1459" t="s">
        <v>92</v>
      </c>
      <c r="AD1459">
        <f t="shared" si="782"/>
        <v>8</v>
      </c>
      <c r="AE1459">
        <v>7</v>
      </c>
      <c r="AF1459">
        <v>9</v>
      </c>
      <c r="AG1459">
        <v>1941</v>
      </c>
      <c r="AH1459">
        <v>2006</v>
      </c>
      <c r="AI1459" t="s">
        <v>93</v>
      </c>
      <c r="AJ1459">
        <f t="shared" si="783"/>
        <v>5</v>
      </c>
      <c r="AK1459" t="s">
        <v>94</v>
      </c>
      <c r="AL1459">
        <f t="shared" si="784"/>
        <v>8</v>
      </c>
      <c r="AM1459" t="s">
        <v>180</v>
      </c>
      <c r="AN1459">
        <f t="shared" si="785"/>
        <v>15</v>
      </c>
      <c r="AO1459" t="s">
        <v>181</v>
      </c>
      <c r="AP1459" t="s">
        <v>117</v>
      </c>
      <c r="AQ1459">
        <f t="shared" si="786"/>
        <v>2</v>
      </c>
      <c r="AR1459">
        <v>0</v>
      </c>
      <c r="AS1459" t="s">
        <v>104</v>
      </c>
      <c r="AT1459">
        <f t="shared" si="787"/>
        <v>5</v>
      </c>
      <c r="AU1459" t="s">
        <v>97</v>
      </c>
      <c r="AV1459">
        <f t="shared" si="788"/>
        <v>4</v>
      </c>
      <c r="AW1459" t="s">
        <v>137</v>
      </c>
      <c r="AX1459">
        <f t="shared" si="789"/>
        <v>5</v>
      </c>
      <c r="AY1459" t="s">
        <v>98</v>
      </c>
      <c r="AZ1459">
        <f t="shared" si="790"/>
        <v>4</v>
      </c>
      <c r="BA1459" t="s">
        <v>97</v>
      </c>
      <c r="BB1459">
        <f t="shared" si="791"/>
        <v>5</v>
      </c>
      <c r="BC1459" t="s">
        <v>100</v>
      </c>
      <c r="BD1459" t="s">
        <v>101</v>
      </c>
      <c r="BE1459">
        <f t="shared" si="792"/>
        <v>7</v>
      </c>
      <c r="BF1459">
        <v>275</v>
      </c>
      <c r="BG1459" t="s">
        <v>102</v>
      </c>
      <c r="BH1459">
        <v>0</v>
      </c>
      <c r="BI1459">
        <v>877</v>
      </c>
      <c r="BJ1459">
        <v>1152</v>
      </c>
      <c r="BK1459" t="s">
        <v>103</v>
      </c>
      <c r="BL1459">
        <f t="shared" si="793"/>
        <v>6</v>
      </c>
      <c r="BM1459" t="s">
        <v>104</v>
      </c>
      <c r="BN1459" t="s">
        <v>105</v>
      </c>
      <c r="BO1459" t="s">
        <v>106</v>
      </c>
      <c r="BP1459">
        <f t="shared" si="794"/>
        <v>6</v>
      </c>
      <c r="BQ1459">
        <v>1188</v>
      </c>
      <c r="BR1459">
        <v>1152</v>
      </c>
      <c r="BS1459">
        <v>0</v>
      </c>
      <c r="BT1459">
        <v>2340</v>
      </c>
      <c r="BU1459">
        <v>0</v>
      </c>
      <c r="BV1459">
        <v>0</v>
      </c>
      <c r="BW1459">
        <v>2</v>
      </c>
      <c r="BX1459">
        <v>0</v>
      </c>
      <c r="BY1459">
        <v>4</v>
      </c>
      <c r="BZ1459">
        <v>1</v>
      </c>
      <c r="CA1459" t="s">
        <v>97</v>
      </c>
      <c r="CB1459">
        <f t="shared" si="795"/>
        <v>5</v>
      </c>
      <c r="CC1459">
        <v>9</v>
      </c>
      <c r="CD1459" t="s">
        <v>107</v>
      </c>
      <c r="CE1459">
        <v>2</v>
      </c>
      <c r="CF1459" t="s">
        <v>97</v>
      </c>
      <c r="CG1459" t="s">
        <v>108</v>
      </c>
      <c r="CH1459">
        <f t="shared" si="796"/>
        <v>6</v>
      </c>
      <c r="CI1459">
        <v>1941</v>
      </c>
      <c r="CJ1459" t="s">
        <v>109</v>
      </c>
      <c r="CK1459">
        <f t="shared" si="797"/>
        <v>3</v>
      </c>
      <c r="CL1459">
        <v>1</v>
      </c>
      <c r="CM1459">
        <v>252</v>
      </c>
      <c r="CN1459" t="s">
        <v>98</v>
      </c>
      <c r="CO1459">
        <f t="shared" si="798"/>
        <v>4</v>
      </c>
      <c r="CP1459" t="s">
        <v>98</v>
      </c>
      <c r="CQ1459">
        <f t="shared" si="799"/>
        <v>4</v>
      </c>
      <c r="CR1459" t="s">
        <v>105</v>
      </c>
      <c r="CS1459">
        <f t="shared" si="800"/>
        <v>3</v>
      </c>
      <c r="CT1459">
        <v>0</v>
      </c>
      <c r="CU1459">
        <v>60</v>
      </c>
      <c r="CV1459">
        <v>0</v>
      </c>
      <c r="CW1459">
        <v>0</v>
      </c>
      <c r="CX1459">
        <v>0</v>
      </c>
      <c r="CY1459">
        <v>0</v>
      </c>
      <c r="CZ1459" t="s">
        <v>83</v>
      </c>
      <c r="DA1459" t="s">
        <v>165</v>
      </c>
      <c r="DB1459">
        <f t="shared" si="801"/>
        <v>4</v>
      </c>
      <c r="DC1459" t="s">
        <v>135</v>
      </c>
      <c r="DD1459">
        <v>2500</v>
      </c>
      <c r="DE1459">
        <v>5</v>
      </c>
      <c r="DF1459">
        <v>2010</v>
      </c>
      <c r="DG1459">
        <f t="shared" si="804"/>
        <v>13</v>
      </c>
      <c r="DH1459" t="s">
        <v>110</v>
      </c>
      <c r="DI1459">
        <f t="shared" si="802"/>
        <v>4</v>
      </c>
      <c r="DJ1459" t="s">
        <v>111</v>
      </c>
      <c r="DK1459">
        <f t="shared" si="803"/>
        <v>5</v>
      </c>
      <c r="DL1459">
        <v>266500</v>
      </c>
    </row>
    <row r="1460" spans="1:116" x14ac:dyDescent="0.35">
      <c r="A1460">
        <v>1459</v>
      </c>
      <c r="B1460">
        <v>20</v>
      </c>
      <c r="C1460" t="s">
        <v>81</v>
      </c>
      <c r="D1460">
        <f t="shared" si="770"/>
        <v>4</v>
      </c>
      <c r="E1460">
        <v>68</v>
      </c>
      <c r="F1460">
        <v>9717</v>
      </c>
      <c r="G1460" t="s">
        <v>82</v>
      </c>
      <c r="H1460">
        <f t="shared" si="771"/>
        <v>2</v>
      </c>
      <c r="I1460" t="s">
        <v>83</v>
      </c>
      <c r="J1460" t="str">
        <f t="shared" si="772"/>
        <v/>
      </c>
      <c r="K1460" t="s">
        <v>84</v>
      </c>
      <c r="L1460">
        <f t="shared" si="773"/>
        <v>1</v>
      </c>
      <c r="M1460" t="s">
        <v>85</v>
      </c>
      <c r="N1460">
        <f t="shared" si="774"/>
        <v>2</v>
      </c>
      <c r="O1460" t="s">
        <v>86</v>
      </c>
      <c r="P1460">
        <f t="shared" si="775"/>
        <v>4</v>
      </c>
      <c r="Q1460" t="s">
        <v>87</v>
      </c>
      <c r="R1460">
        <f t="shared" si="776"/>
        <v>4</v>
      </c>
      <c r="S1460" t="s">
        <v>88</v>
      </c>
      <c r="T1460">
        <f t="shared" si="777"/>
        <v>3</v>
      </c>
      <c r="U1460" t="s">
        <v>162</v>
      </c>
      <c r="V1460">
        <f t="shared" si="778"/>
        <v>7</v>
      </c>
      <c r="W1460" t="s">
        <v>90</v>
      </c>
      <c r="X1460">
        <f t="shared" si="779"/>
        <v>7</v>
      </c>
      <c r="Y1460" t="s">
        <v>90</v>
      </c>
      <c r="Z1460">
        <f t="shared" si="780"/>
        <v>7</v>
      </c>
      <c r="AA1460" t="s">
        <v>91</v>
      </c>
      <c r="AB1460">
        <f t="shared" si="781"/>
        <v>3</v>
      </c>
      <c r="AC1460" t="s">
        <v>115</v>
      </c>
      <c r="AD1460">
        <f t="shared" si="782"/>
        <v>4</v>
      </c>
      <c r="AE1460">
        <v>5</v>
      </c>
      <c r="AF1460">
        <v>6</v>
      </c>
      <c r="AG1460">
        <v>1950</v>
      </c>
      <c r="AH1460">
        <v>1996</v>
      </c>
      <c r="AI1460" t="s">
        <v>152</v>
      </c>
      <c r="AJ1460">
        <f t="shared" si="783"/>
        <v>6</v>
      </c>
      <c r="AK1460" t="s">
        <v>94</v>
      </c>
      <c r="AL1460">
        <f t="shared" si="784"/>
        <v>8</v>
      </c>
      <c r="AM1460" t="s">
        <v>116</v>
      </c>
      <c r="AN1460">
        <f t="shared" si="785"/>
        <v>10</v>
      </c>
      <c r="AO1460" t="s">
        <v>116</v>
      </c>
      <c r="AP1460" t="s">
        <v>117</v>
      </c>
      <c r="AQ1460">
        <f t="shared" si="786"/>
        <v>2</v>
      </c>
      <c r="AR1460">
        <v>0</v>
      </c>
      <c r="AS1460" t="s">
        <v>98</v>
      </c>
      <c r="AT1460">
        <f t="shared" si="787"/>
        <v>3</v>
      </c>
      <c r="AU1460" t="s">
        <v>98</v>
      </c>
      <c r="AV1460">
        <f t="shared" si="788"/>
        <v>3</v>
      </c>
      <c r="AW1460" t="s">
        <v>118</v>
      </c>
      <c r="AX1460">
        <f t="shared" si="789"/>
        <v>2</v>
      </c>
      <c r="AY1460" t="s">
        <v>98</v>
      </c>
      <c r="AZ1460">
        <f t="shared" si="790"/>
        <v>4</v>
      </c>
      <c r="BA1460" t="s">
        <v>98</v>
      </c>
      <c r="BB1460">
        <f t="shared" si="791"/>
        <v>4</v>
      </c>
      <c r="BC1460" t="s">
        <v>121</v>
      </c>
      <c r="BD1460" t="s">
        <v>101</v>
      </c>
      <c r="BE1460">
        <f t="shared" si="792"/>
        <v>7</v>
      </c>
      <c r="BF1460">
        <v>49</v>
      </c>
      <c r="BG1460" t="s">
        <v>153</v>
      </c>
      <c r="BH1460">
        <v>1029</v>
      </c>
      <c r="BI1460">
        <v>0</v>
      </c>
      <c r="BJ1460">
        <v>1078</v>
      </c>
      <c r="BK1460" t="s">
        <v>103</v>
      </c>
      <c r="BL1460">
        <f t="shared" si="793"/>
        <v>6</v>
      </c>
      <c r="BM1460" t="s">
        <v>97</v>
      </c>
      <c r="BN1460" t="s">
        <v>105</v>
      </c>
      <c r="BO1460" t="s">
        <v>164</v>
      </c>
      <c r="BP1460">
        <f t="shared" si="794"/>
        <v>3</v>
      </c>
      <c r="BQ1460">
        <v>1078</v>
      </c>
      <c r="BR1460">
        <v>0</v>
      </c>
      <c r="BS1460">
        <v>0</v>
      </c>
      <c r="BT1460">
        <v>1078</v>
      </c>
      <c r="BU1460">
        <v>1</v>
      </c>
      <c r="BV1460">
        <v>0</v>
      </c>
      <c r="BW1460">
        <v>1</v>
      </c>
      <c r="BX1460">
        <v>0</v>
      </c>
      <c r="BY1460">
        <v>2</v>
      </c>
      <c r="BZ1460">
        <v>1</v>
      </c>
      <c r="CA1460" t="s">
        <v>97</v>
      </c>
      <c r="CB1460">
        <f t="shared" si="795"/>
        <v>5</v>
      </c>
      <c r="CC1460">
        <v>5</v>
      </c>
      <c r="CD1460" t="s">
        <v>107</v>
      </c>
      <c r="CE1460">
        <v>0</v>
      </c>
      <c r="CF1460" t="s">
        <v>83</v>
      </c>
      <c r="CG1460" t="s">
        <v>108</v>
      </c>
      <c r="CH1460">
        <f t="shared" si="796"/>
        <v>6</v>
      </c>
      <c r="CI1460">
        <v>1950</v>
      </c>
      <c r="CJ1460" t="s">
        <v>102</v>
      </c>
      <c r="CK1460">
        <f t="shared" si="797"/>
        <v>2</v>
      </c>
      <c r="CL1460">
        <v>1</v>
      </c>
      <c r="CM1460">
        <v>240</v>
      </c>
      <c r="CN1460" t="s">
        <v>98</v>
      </c>
      <c r="CO1460">
        <f t="shared" si="798"/>
        <v>4</v>
      </c>
      <c r="CP1460" t="s">
        <v>98</v>
      </c>
      <c r="CQ1460">
        <f t="shared" si="799"/>
        <v>4</v>
      </c>
      <c r="CR1460" t="s">
        <v>105</v>
      </c>
      <c r="CS1460">
        <f t="shared" si="800"/>
        <v>3</v>
      </c>
      <c r="CT1460">
        <v>366</v>
      </c>
      <c r="CU1460">
        <v>0</v>
      </c>
      <c r="CV1460">
        <v>112</v>
      </c>
      <c r="CW1460">
        <v>0</v>
      </c>
      <c r="CX1460">
        <v>0</v>
      </c>
      <c r="CY1460">
        <v>0</v>
      </c>
      <c r="CZ1460" t="s">
        <v>83</v>
      </c>
      <c r="DA1460" t="s">
        <v>83</v>
      </c>
      <c r="DB1460">
        <f t="shared" si="801"/>
        <v>5</v>
      </c>
      <c r="DC1460" t="s">
        <v>83</v>
      </c>
      <c r="DD1460">
        <v>0</v>
      </c>
      <c r="DE1460">
        <v>4</v>
      </c>
      <c r="DF1460">
        <v>2010</v>
      </c>
      <c r="DG1460">
        <f t="shared" si="804"/>
        <v>13</v>
      </c>
      <c r="DH1460" t="s">
        <v>110</v>
      </c>
      <c r="DI1460">
        <f t="shared" si="802"/>
        <v>4</v>
      </c>
      <c r="DJ1460" t="s">
        <v>111</v>
      </c>
      <c r="DK1460">
        <f t="shared" si="803"/>
        <v>5</v>
      </c>
      <c r="DL1460">
        <v>142125</v>
      </c>
    </row>
    <row r="1461" spans="1:116" x14ac:dyDescent="0.35">
      <c r="A1461">
        <v>1460</v>
      </c>
      <c r="B1461">
        <v>20</v>
      </c>
      <c r="C1461" t="s">
        <v>81</v>
      </c>
      <c r="D1461">
        <f t="shared" si="770"/>
        <v>4</v>
      </c>
      <c r="E1461">
        <v>75</v>
      </c>
      <c r="F1461">
        <v>9937</v>
      </c>
      <c r="G1461" t="s">
        <v>82</v>
      </c>
      <c r="H1461">
        <f t="shared" si="771"/>
        <v>2</v>
      </c>
      <c r="I1461" t="s">
        <v>83</v>
      </c>
      <c r="J1461" t="str">
        <f t="shared" si="772"/>
        <v/>
      </c>
      <c r="K1461" t="s">
        <v>84</v>
      </c>
      <c r="L1461">
        <f t="shared" si="773"/>
        <v>1</v>
      </c>
      <c r="M1461" t="s">
        <v>85</v>
      </c>
      <c r="N1461">
        <f t="shared" si="774"/>
        <v>2</v>
      </c>
      <c r="O1461" t="s">
        <v>86</v>
      </c>
      <c r="P1461">
        <f t="shared" si="775"/>
        <v>4</v>
      </c>
      <c r="Q1461" t="s">
        <v>87</v>
      </c>
      <c r="R1461">
        <f t="shared" si="776"/>
        <v>4</v>
      </c>
      <c r="S1461" t="s">
        <v>88</v>
      </c>
      <c r="T1461">
        <f t="shared" si="777"/>
        <v>3</v>
      </c>
      <c r="U1461" t="s">
        <v>185</v>
      </c>
      <c r="V1461">
        <f t="shared" si="778"/>
        <v>4</v>
      </c>
      <c r="W1461" t="s">
        <v>90</v>
      </c>
      <c r="X1461">
        <f t="shared" si="779"/>
        <v>7</v>
      </c>
      <c r="Y1461" t="s">
        <v>90</v>
      </c>
      <c r="Z1461">
        <f t="shared" si="780"/>
        <v>7</v>
      </c>
      <c r="AA1461" t="s">
        <v>91</v>
      </c>
      <c r="AB1461">
        <f t="shared" si="781"/>
        <v>3</v>
      </c>
      <c r="AC1461" t="s">
        <v>115</v>
      </c>
      <c r="AD1461">
        <f t="shared" si="782"/>
        <v>4</v>
      </c>
      <c r="AE1461">
        <v>5</v>
      </c>
      <c r="AF1461">
        <v>6</v>
      </c>
      <c r="AG1461">
        <v>1965</v>
      </c>
      <c r="AH1461">
        <v>1965</v>
      </c>
      <c r="AI1461" t="s">
        <v>93</v>
      </c>
      <c r="AJ1461">
        <f t="shared" si="783"/>
        <v>5</v>
      </c>
      <c r="AK1461" t="s">
        <v>94</v>
      </c>
      <c r="AL1461">
        <f t="shared" si="784"/>
        <v>8</v>
      </c>
      <c r="AM1461" t="s">
        <v>140</v>
      </c>
      <c r="AN1461">
        <f t="shared" si="785"/>
        <v>9</v>
      </c>
      <c r="AO1461" t="s">
        <v>140</v>
      </c>
      <c r="AP1461" t="s">
        <v>117</v>
      </c>
      <c r="AQ1461">
        <f t="shared" si="786"/>
        <v>2</v>
      </c>
      <c r="AR1461">
        <v>0</v>
      </c>
      <c r="AS1461" t="s">
        <v>97</v>
      </c>
      <c r="AT1461">
        <f t="shared" si="787"/>
        <v>4</v>
      </c>
      <c r="AU1461" t="s">
        <v>98</v>
      </c>
      <c r="AV1461">
        <f t="shared" si="788"/>
        <v>3</v>
      </c>
      <c r="AW1461" t="s">
        <v>118</v>
      </c>
      <c r="AX1461">
        <f t="shared" si="789"/>
        <v>2</v>
      </c>
      <c r="AY1461" t="s">
        <v>98</v>
      </c>
      <c r="AZ1461">
        <f t="shared" si="790"/>
        <v>4</v>
      </c>
      <c r="BA1461" t="s">
        <v>98</v>
      </c>
      <c r="BB1461">
        <f t="shared" si="791"/>
        <v>4</v>
      </c>
      <c r="BC1461" t="s">
        <v>100</v>
      </c>
      <c r="BD1461" t="s">
        <v>141</v>
      </c>
      <c r="BE1461">
        <f t="shared" si="792"/>
        <v>3</v>
      </c>
      <c r="BF1461">
        <v>830</v>
      </c>
      <c r="BG1461" t="s">
        <v>172</v>
      </c>
      <c r="BH1461">
        <v>290</v>
      </c>
      <c r="BI1461">
        <v>136</v>
      </c>
      <c r="BJ1461">
        <v>1256</v>
      </c>
      <c r="BK1461" t="s">
        <v>103</v>
      </c>
      <c r="BL1461">
        <f t="shared" si="793"/>
        <v>6</v>
      </c>
      <c r="BM1461" t="s">
        <v>97</v>
      </c>
      <c r="BN1461" t="s">
        <v>105</v>
      </c>
      <c r="BO1461" t="s">
        <v>106</v>
      </c>
      <c r="BP1461">
        <f t="shared" si="794"/>
        <v>6</v>
      </c>
      <c r="BQ1461">
        <v>1256</v>
      </c>
      <c r="BR1461">
        <v>0</v>
      </c>
      <c r="BS1461">
        <v>0</v>
      </c>
      <c r="BT1461">
        <v>1256</v>
      </c>
      <c r="BU1461">
        <v>1</v>
      </c>
      <c r="BV1461">
        <v>0</v>
      </c>
      <c r="BW1461">
        <v>1</v>
      </c>
      <c r="BX1461">
        <v>1</v>
      </c>
      <c r="BY1461">
        <v>3</v>
      </c>
      <c r="BZ1461">
        <v>1</v>
      </c>
      <c r="CA1461" t="s">
        <v>98</v>
      </c>
      <c r="CB1461">
        <f t="shared" si="795"/>
        <v>4</v>
      </c>
      <c r="CC1461">
        <v>6</v>
      </c>
      <c r="CD1461" t="s">
        <v>107</v>
      </c>
      <c r="CE1461">
        <v>0</v>
      </c>
      <c r="CF1461" t="s">
        <v>83</v>
      </c>
      <c r="CG1461" t="s">
        <v>108</v>
      </c>
      <c r="CH1461">
        <f t="shared" si="796"/>
        <v>6</v>
      </c>
      <c r="CI1461">
        <v>1965</v>
      </c>
      <c r="CJ1461" t="s">
        <v>157</v>
      </c>
      <c r="CK1461">
        <f t="shared" si="797"/>
        <v>4</v>
      </c>
      <c r="CL1461">
        <v>1</v>
      </c>
      <c r="CM1461">
        <v>276</v>
      </c>
      <c r="CN1461" t="s">
        <v>98</v>
      </c>
      <c r="CO1461">
        <f t="shared" si="798"/>
        <v>4</v>
      </c>
      <c r="CP1461" t="s">
        <v>98</v>
      </c>
      <c r="CQ1461">
        <f t="shared" si="799"/>
        <v>4</v>
      </c>
      <c r="CR1461" t="s">
        <v>105</v>
      </c>
      <c r="CS1461">
        <f t="shared" si="800"/>
        <v>3</v>
      </c>
      <c r="CT1461">
        <v>736</v>
      </c>
      <c r="CU1461">
        <v>68</v>
      </c>
      <c r="CV1461">
        <v>0</v>
      </c>
      <c r="CW1461">
        <v>0</v>
      </c>
      <c r="CX1461">
        <v>0</v>
      </c>
      <c r="CY1461">
        <v>0</v>
      </c>
      <c r="CZ1461" t="s">
        <v>83</v>
      </c>
      <c r="DA1461" t="s">
        <v>83</v>
      </c>
      <c r="DB1461">
        <f t="shared" si="801"/>
        <v>5</v>
      </c>
      <c r="DC1461" t="s">
        <v>83</v>
      </c>
      <c r="DD1461">
        <v>0</v>
      </c>
      <c r="DE1461">
        <v>6</v>
      </c>
      <c r="DF1461">
        <v>2008</v>
      </c>
      <c r="DG1461">
        <f t="shared" si="804"/>
        <v>15</v>
      </c>
      <c r="DH1461" t="s">
        <v>110</v>
      </c>
      <c r="DI1461">
        <f t="shared" si="802"/>
        <v>4</v>
      </c>
      <c r="DJ1461" t="s">
        <v>111</v>
      </c>
      <c r="DK1461">
        <f t="shared" si="803"/>
        <v>5</v>
      </c>
      <c r="DL1461">
        <v>147500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826FB-C5BB-41FB-8C15-FADE0723AE1B}">
  <sheetPr codeName="Sheet4"/>
  <dimension ref="A1:BT1464"/>
  <sheetViews>
    <sheetView topLeftCell="B1" workbookViewId="0"/>
  </sheetViews>
  <sheetFormatPr defaultRowHeight="14.5" x14ac:dyDescent="0.35"/>
  <sheetData>
    <row r="1" spans="1:72" x14ac:dyDescent="0.35">
      <c r="A1" t="s">
        <v>0</v>
      </c>
      <c r="B1" t="s">
        <v>1</v>
      </c>
      <c r="C1" t="s">
        <v>264</v>
      </c>
      <c r="D1" t="s">
        <v>3</v>
      </c>
      <c r="E1" t="s">
        <v>4</v>
      </c>
      <c r="F1" t="s">
        <v>266</v>
      </c>
      <c r="G1" t="s">
        <v>267</v>
      </c>
      <c r="H1" t="s">
        <v>268</v>
      </c>
      <c r="I1" t="s">
        <v>269</v>
      </c>
      <c r="J1" t="s">
        <v>270</v>
      </c>
      <c r="K1" t="s">
        <v>271</v>
      </c>
      <c r="L1" t="s">
        <v>272</v>
      </c>
      <c r="M1" t="s">
        <v>273</v>
      </c>
      <c r="N1" t="s">
        <v>274</v>
      </c>
      <c r="O1" t="s">
        <v>275</v>
      </c>
      <c r="P1" t="s">
        <v>276</v>
      </c>
      <c r="Q1" t="s">
        <v>17</v>
      </c>
      <c r="R1" t="s">
        <v>18</v>
      </c>
      <c r="S1" t="s">
        <v>19</v>
      </c>
      <c r="T1" t="s">
        <v>20</v>
      </c>
      <c r="U1" t="s">
        <v>277</v>
      </c>
      <c r="V1" t="s">
        <v>278</v>
      </c>
      <c r="W1" t="s">
        <v>279</v>
      </c>
      <c r="X1" t="s">
        <v>280</v>
      </c>
      <c r="Y1" t="s">
        <v>26</v>
      </c>
      <c r="Z1" t="s">
        <v>281</v>
      </c>
      <c r="AA1" t="s">
        <v>282</v>
      </c>
      <c r="AB1" t="s">
        <v>283</v>
      </c>
      <c r="AC1" t="s">
        <v>284</v>
      </c>
      <c r="AD1" t="s">
        <v>285</v>
      </c>
      <c r="AE1" t="s">
        <v>286</v>
      </c>
      <c r="AF1" t="s">
        <v>34</v>
      </c>
      <c r="AG1" t="s">
        <v>36</v>
      </c>
      <c r="AH1" t="s">
        <v>37</v>
      </c>
      <c r="AI1" t="s">
        <v>38</v>
      </c>
      <c r="AJ1" t="s">
        <v>287</v>
      </c>
      <c r="AK1" t="s">
        <v>288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289</v>
      </c>
      <c r="AW1" t="s">
        <v>54</v>
      </c>
      <c r="AX1" t="s">
        <v>56</v>
      </c>
      <c r="AY1" t="s">
        <v>290</v>
      </c>
      <c r="AZ1" t="s">
        <v>59</v>
      </c>
      <c r="BA1" t="s">
        <v>291</v>
      </c>
      <c r="BB1" t="s">
        <v>61</v>
      </c>
      <c r="BC1" t="s">
        <v>62</v>
      </c>
      <c r="BD1" t="s">
        <v>292</v>
      </c>
      <c r="BE1" t="s">
        <v>293</v>
      </c>
      <c r="BF1" t="s">
        <v>294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295</v>
      </c>
      <c r="BN1" t="s">
        <v>75</v>
      </c>
      <c r="BO1" t="s">
        <v>76</v>
      </c>
      <c r="BP1" t="s">
        <v>77</v>
      </c>
      <c r="BQ1" t="s">
        <v>265</v>
      </c>
      <c r="BR1" t="s">
        <v>296</v>
      </c>
      <c r="BS1" t="s">
        <v>297</v>
      </c>
      <c r="BT1" t="s">
        <v>80</v>
      </c>
    </row>
    <row r="2" spans="1:72" x14ac:dyDescent="0.35">
      <c r="A2">
        <v>1</v>
      </c>
      <c r="B2">
        <v>60</v>
      </c>
      <c r="C2">
        <v>4</v>
      </c>
      <c r="D2">
        <v>65</v>
      </c>
      <c r="E2">
        <v>8450</v>
      </c>
      <c r="F2">
        <v>2</v>
      </c>
      <c r="G2">
        <v>1</v>
      </c>
      <c r="H2">
        <v>2</v>
      </c>
      <c r="I2">
        <v>4</v>
      </c>
      <c r="J2">
        <v>4</v>
      </c>
      <c r="K2">
        <v>3</v>
      </c>
      <c r="L2">
        <v>16</v>
      </c>
      <c r="M2">
        <v>7</v>
      </c>
      <c r="N2">
        <v>7</v>
      </c>
      <c r="O2">
        <v>3</v>
      </c>
      <c r="P2">
        <v>8</v>
      </c>
      <c r="Q2">
        <v>7</v>
      </c>
      <c r="R2">
        <v>5</v>
      </c>
      <c r="S2">
        <v>2003</v>
      </c>
      <c r="T2">
        <v>2003</v>
      </c>
      <c r="U2">
        <v>5</v>
      </c>
      <c r="V2">
        <v>8</v>
      </c>
      <c r="W2">
        <v>14</v>
      </c>
      <c r="X2">
        <v>4</v>
      </c>
      <c r="Y2">
        <v>196</v>
      </c>
      <c r="Z2">
        <v>4</v>
      </c>
      <c r="AA2">
        <v>3</v>
      </c>
      <c r="AB2">
        <v>6</v>
      </c>
      <c r="AC2">
        <v>5</v>
      </c>
      <c r="AD2">
        <v>4</v>
      </c>
      <c r="AE2">
        <v>7</v>
      </c>
      <c r="AF2">
        <v>706</v>
      </c>
      <c r="AG2">
        <v>0</v>
      </c>
      <c r="AH2">
        <v>150</v>
      </c>
      <c r="AI2">
        <v>856</v>
      </c>
      <c r="AJ2">
        <v>6</v>
      </c>
      <c r="AK2">
        <v>6</v>
      </c>
      <c r="AL2">
        <v>856</v>
      </c>
      <c r="AM2">
        <v>854</v>
      </c>
      <c r="AN2">
        <v>0</v>
      </c>
      <c r="AO2">
        <v>1710</v>
      </c>
      <c r="AP2">
        <v>1</v>
      </c>
      <c r="AQ2">
        <v>0</v>
      </c>
      <c r="AR2">
        <v>2</v>
      </c>
      <c r="AS2">
        <v>1</v>
      </c>
      <c r="AT2">
        <v>3</v>
      </c>
      <c r="AU2">
        <v>1</v>
      </c>
      <c r="AV2">
        <v>5</v>
      </c>
      <c r="AW2">
        <v>8</v>
      </c>
      <c r="AX2">
        <v>0</v>
      </c>
      <c r="AY2">
        <v>6</v>
      </c>
      <c r="AZ2">
        <v>2003</v>
      </c>
      <c r="BA2">
        <v>3</v>
      </c>
      <c r="BB2">
        <v>2</v>
      </c>
      <c r="BC2">
        <v>548</v>
      </c>
      <c r="BD2">
        <v>4</v>
      </c>
      <c r="BE2">
        <v>4</v>
      </c>
      <c r="BF2">
        <v>3</v>
      </c>
      <c r="BG2">
        <v>0</v>
      </c>
      <c r="BH2">
        <v>61</v>
      </c>
      <c r="BI2">
        <v>0</v>
      </c>
      <c r="BJ2">
        <v>0</v>
      </c>
      <c r="BK2">
        <v>0</v>
      </c>
      <c r="BL2">
        <v>0</v>
      </c>
      <c r="BM2">
        <v>5</v>
      </c>
      <c r="BN2">
        <v>0</v>
      </c>
      <c r="BO2">
        <v>2</v>
      </c>
      <c r="BP2">
        <v>2008</v>
      </c>
      <c r="BQ2">
        <v>15</v>
      </c>
      <c r="BR2">
        <v>4</v>
      </c>
      <c r="BS2">
        <v>5</v>
      </c>
      <c r="BT2">
        <v>208500</v>
      </c>
    </row>
    <row r="3" spans="1:72" x14ac:dyDescent="0.35">
      <c r="A3">
        <v>2</v>
      </c>
      <c r="B3">
        <v>20</v>
      </c>
      <c r="C3">
        <v>4</v>
      </c>
      <c r="D3">
        <v>80</v>
      </c>
      <c r="E3">
        <v>9600</v>
      </c>
      <c r="F3">
        <v>2</v>
      </c>
      <c r="G3">
        <v>1</v>
      </c>
      <c r="H3">
        <v>2</v>
      </c>
      <c r="I3">
        <v>4</v>
      </c>
      <c r="J3">
        <v>3</v>
      </c>
      <c r="K3">
        <v>3</v>
      </c>
      <c r="L3">
        <v>8</v>
      </c>
      <c r="M3">
        <v>2</v>
      </c>
      <c r="N3">
        <v>7</v>
      </c>
      <c r="O3">
        <v>3</v>
      </c>
      <c r="P3">
        <v>4</v>
      </c>
      <c r="Q3">
        <v>6</v>
      </c>
      <c r="R3">
        <v>8</v>
      </c>
      <c r="S3">
        <v>1976</v>
      </c>
      <c r="T3">
        <v>1976</v>
      </c>
      <c r="U3">
        <v>5</v>
      </c>
      <c r="V3">
        <v>8</v>
      </c>
      <c r="W3">
        <v>10</v>
      </c>
      <c r="X3">
        <v>2</v>
      </c>
      <c r="Y3">
        <v>0</v>
      </c>
      <c r="Z3">
        <v>3</v>
      </c>
      <c r="AA3">
        <v>3</v>
      </c>
      <c r="AB3">
        <v>2</v>
      </c>
      <c r="AC3">
        <v>5</v>
      </c>
      <c r="AD3">
        <v>4</v>
      </c>
      <c r="AE3">
        <v>4</v>
      </c>
      <c r="AF3">
        <v>978</v>
      </c>
      <c r="AG3">
        <v>0</v>
      </c>
      <c r="AH3">
        <v>284</v>
      </c>
      <c r="AI3">
        <v>1262</v>
      </c>
      <c r="AJ3">
        <v>6</v>
      </c>
      <c r="AK3">
        <v>6</v>
      </c>
      <c r="AL3">
        <v>1262</v>
      </c>
      <c r="AM3">
        <v>0</v>
      </c>
      <c r="AN3">
        <v>0</v>
      </c>
      <c r="AO3">
        <v>1262</v>
      </c>
      <c r="AP3">
        <v>0</v>
      </c>
      <c r="AQ3">
        <v>1</v>
      </c>
      <c r="AR3">
        <v>2</v>
      </c>
      <c r="AS3">
        <v>0</v>
      </c>
      <c r="AT3">
        <v>3</v>
      </c>
      <c r="AU3">
        <v>1</v>
      </c>
      <c r="AV3">
        <v>4</v>
      </c>
      <c r="AW3">
        <v>6</v>
      </c>
      <c r="AX3">
        <v>1</v>
      </c>
      <c r="AY3">
        <v>6</v>
      </c>
      <c r="AZ3">
        <v>1976</v>
      </c>
      <c r="BA3">
        <v>3</v>
      </c>
      <c r="BB3">
        <v>2</v>
      </c>
      <c r="BC3">
        <v>460</v>
      </c>
      <c r="BD3">
        <v>4</v>
      </c>
      <c r="BE3">
        <v>4</v>
      </c>
      <c r="BF3">
        <v>3</v>
      </c>
      <c r="BG3">
        <v>298</v>
      </c>
      <c r="BH3">
        <v>0</v>
      </c>
      <c r="BI3">
        <v>0</v>
      </c>
      <c r="BJ3">
        <v>0</v>
      </c>
      <c r="BK3">
        <v>0</v>
      </c>
      <c r="BL3">
        <v>0</v>
      </c>
      <c r="BM3">
        <v>5</v>
      </c>
      <c r="BN3">
        <v>0</v>
      </c>
      <c r="BO3">
        <v>5</v>
      </c>
      <c r="BP3">
        <v>2007</v>
      </c>
      <c r="BQ3">
        <v>16</v>
      </c>
      <c r="BR3">
        <v>4</v>
      </c>
      <c r="BS3">
        <v>5</v>
      </c>
      <c r="BT3">
        <v>181500</v>
      </c>
    </row>
    <row r="4" spans="1:72" x14ac:dyDescent="0.35">
      <c r="A4">
        <v>3</v>
      </c>
      <c r="B4">
        <v>60</v>
      </c>
      <c r="C4">
        <v>4</v>
      </c>
      <c r="D4">
        <v>68</v>
      </c>
      <c r="E4">
        <v>11250</v>
      </c>
      <c r="F4">
        <v>2</v>
      </c>
      <c r="G4">
        <v>2</v>
      </c>
      <c r="H4">
        <v>2</v>
      </c>
      <c r="I4">
        <v>4</v>
      </c>
      <c r="J4">
        <v>4</v>
      </c>
      <c r="K4">
        <v>3</v>
      </c>
      <c r="L4">
        <v>16</v>
      </c>
      <c r="M4">
        <v>7</v>
      </c>
      <c r="N4">
        <v>7</v>
      </c>
      <c r="O4">
        <v>3</v>
      </c>
      <c r="P4">
        <v>8</v>
      </c>
      <c r="Q4">
        <v>7</v>
      </c>
      <c r="R4">
        <v>5</v>
      </c>
      <c r="S4">
        <v>2001</v>
      </c>
      <c r="T4">
        <v>2002</v>
      </c>
      <c r="U4">
        <v>5</v>
      </c>
      <c r="V4">
        <v>8</v>
      </c>
      <c r="W4">
        <v>14</v>
      </c>
      <c r="X4">
        <v>4</v>
      </c>
      <c r="Y4">
        <v>162</v>
      </c>
      <c r="Z4">
        <v>4</v>
      </c>
      <c r="AA4">
        <v>3</v>
      </c>
      <c r="AB4">
        <v>6</v>
      </c>
      <c r="AC4">
        <v>5</v>
      </c>
      <c r="AD4">
        <v>4</v>
      </c>
      <c r="AE4">
        <v>7</v>
      </c>
      <c r="AF4">
        <v>486</v>
      </c>
      <c r="AG4">
        <v>0</v>
      </c>
      <c r="AH4">
        <v>434</v>
      </c>
      <c r="AI4">
        <v>920</v>
      </c>
      <c r="AJ4">
        <v>6</v>
      </c>
      <c r="AK4">
        <v>6</v>
      </c>
      <c r="AL4">
        <v>920</v>
      </c>
      <c r="AM4">
        <v>866</v>
      </c>
      <c r="AN4">
        <v>0</v>
      </c>
      <c r="AO4">
        <v>1786</v>
      </c>
      <c r="AP4">
        <v>1</v>
      </c>
      <c r="AQ4">
        <v>0</v>
      </c>
      <c r="AR4">
        <v>2</v>
      </c>
      <c r="AS4">
        <v>1</v>
      </c>
      <c r="AT4">
        <v>3</v>
      </c>
      <c r="AU4">
        <v>1</v>
      </c>
      <c r="AV4">
        <v>5</v>
      </c>
      <c r="AW4">
        <v>6</v>
      </c>
      <c r="AX4">
        <v>1</v>
      </c>
      <c r="AY4">
        <v>6</v>
      </c>
      <c r="AZ4">
        <v>2001</v>
      </c>
      <c r="BA4">
        <v>3</v>
      </c>
      <c r="BB4">
        <v>2</v>
      </c>
      <c r="BC4">
        <v>608</v>
      </c>
      <c r="BD4">
        <v>4</v>
      </c>
      <c r="BE4">
        <v>4</v>
      </c>
      <c r="BF4">
        <v>3</v>
      </c>
      <c r="BG4">
        <v>0</v>
      </c>
      <c r="BH4">
        <v>42</v>
      </c>
      <c r="BI4">
        <v>0</v>
      </c>
      <c r="BJ4">
        <v>0</v>
      </c>
      <c r="BK4">
        <v>0</v>
      </c>
      <c r="BL4">
        <v>0</v>
      </c>
      <c r="BM4">
        <v>5</v>
      </c>
      <c r="BN4">
        <v>0</v>
      </c>
      <c r="BO4">
        <v>9</v>
      </c>
      <c r="BP4">
        <v>2008</v>
      </c>
      <c r="BQ4">
        <v>15</v>
      </c>
      <c r="BR4">
        <v>4</v>
      </c>
      <c r="BS4">
        <v>5</v>
      </c>
      <c r="BT4">
        <v>223500</v>
      </c>
    </row>
    <row r="5" spans="1:72" x14ac:dyDescent="0.35">
      <c r="A5">
        <v>4</v>
      </c>
      <c r="B5">
        <v>70</v>
      </c>
      <c r="C5">
        <v>4</v>
      </c>
      <c r="D5">
        <v>60</v>
      </c>
      <c r="E5">
        <v>9550</v>
      </c>
      <c r="F5">
        <v>2</v>
      </c>
      <c r="G5">
        <v>2</v>
      </c>
      <c r="H5">
        <v>2</v>
      </c>
      <c r="I5">
        <v>4</v>
      </c>
      <c r="J5">
        <v>2</v>
      </c>
      <c r="K5">
        <v>3</v>
      </c>
      <c r="L5">
        <v>14</v>
      </c>
      <c r="M5">
        <v>7</v>
      </c>
      <c r="N5">
        <v>7</v>
      </c>
      <c r="O5">
        <v>3</v>
      </c>
      <c r="P5">
        <v>8</v>
      </c>
      <c r="Q5">
        <v>7</v>
      </c>
      <c r="R5">
        <v>5</v>
      </c>
      <c r="S5">
        <v>1915</v>
      </c>
      <c r="T5">
        <v>1970</v>
      </c>
      <c r="U5">
        <v>5</v>
      </c>
      <c r="V5">
        <v>8</v>
      </c>
      <c r="W5">
        <v>4</v>
      </c>
      <c r="X5">
        <v>2</v>
      </c>
      <c r="Y5">
        <v>0</v>
      </c>
      <c r="Z5">
        <v>3</v>
      </c>
      <c r="AA5">
        <v>3</v>
      </c>
      <c r="AB5">
        <v>3</v>
      </c>
      <c r="AC5">
        <v>4</v>
      </c>
      <c r="AD5">
        <v>5</v>
      </c>
      <c r="AE5">
        <v>4</v>
      </c>
      <c r="AF5">
        <v>216</v>
      </c>
      <c r="AG5">
        <v>0</v>
      </c>
      <c r="AH5">
        <v>540</v>
      </c>
      <c r="AI5">
        <v>756</v>
      </c>
      <c r="AJ5">
        <v>6</v>
      </c>
      <c r="AK5">
        <v>6</v>
      </c>
      <c r="AL5">
        <v>961</v>
      </c>
      <c r="AM5">
        <v>756</v>
      </c>
      <c r="AN5">
        <v>0</v>
      </c>
      <c r="AO5">
        <v>1717</v>
      </c>
      <c r="AP5">
        <v>1</v>
      </c>
      <c r="AQ5">
        <v>0</v>
      </c>
      <c r="AR5">
        <v>1</v>
      </c>
      <c r="AS5">
        <v>0</v>
      </c>
      <c r="AT5">
        <v>3</v>
      </c>
      <c r="AU5">
        <v>1</v>
      </c>
      <c r="AV5">
        <v>5</v>
      </c>
      <c r="AW5">
        <v>7</v>
      </c>
      <c r="AX5">
        <v>1</v>
      </c>
      <c r="AY5">
        <v>5</v>
      </c>
      <c r="AZ5">
        <v>1998</v>
      </c>
      <c r="BA5">
        <v>2</v>
      </c>
      <c r="BB5">
        <v>3</v>
      </c>
      <c r="BC5">
        <v>642</v>
      </c>
      <c r="BD5">
        <v>4</v>
      </c>
      <c r="BE5">
        <v>4</v>
      </c>
      <c r="BF5">
        <v>3</v>
      </c>
      <c r="BG5">
        <v>0</v>
      </c>
      <c r="BH5">
        <v>35</v>
      </c>
      <c r="BI5">
        <v>272</v>
      </c>
      <c r="BJ5">
        <v>0</v>
      </c>
      <c r="BK5">
        <v>0</v>
      </c>
      <c r="BL5">
        <v>0</v>
      </c>
      <c r="BM5">
        <v>5</v>
      </c>
      <c r="BN5">
        <v>0</v>
      </c>
      <c r="BO5">
        <v>2</v>
      </c>
      <c r="BP5">
        <v>2006</v>
      </c>
      <c r="BQ5">
        <v>17</v>
      </c>
      <c r="BR5">
        <v>4</v>
      </c>
      <c r="BS5">
        <v>3</v>
      </c>
      <c r="BT5">
        <v>140000</v>
      </c>
    </row>
    <row r="6" spans="1:72" x14ac:dyDescent="0.35">
      <c r="A6">
        <v>5</v>
      </c>
      <c r="B6">
        <v>60</v>
      </c>
      <c r="C6">
        <v>4</v>
      </c>
      <c r="D6">
        <v>84</v>
      </c>
      <c r="E6">
        <v>14260</v>
      </c>
      <c r="F6">
        <v>2</v>
      </c>
      <c r="G6">
        <v>2</v>
      </c>
      <c r="H6">
        <v>2</v>
      </c>
      <c r="I6">
        <v>4</v>
      </c>
      <c r="J6">
        <v>3</v>
      </c>
      <c r="K6">
        <v>3</v>
      </c>
      <c r="L6">
        <v>17</v>
      </c>
      <c r="M6">
        <v>7</v>
      </c>
      <c r="N6">
        <v>7</v>
      </c>
      <c r="O6">
        <v>3</v>
      </c>
      <c r="P6">
        <v>8</v>
      </c>
      <c r="Q6">
        <v>8</v>
      </c>
      <c r="R6">
        <v>5</v>
      </c>
      <c r="S6">
        <v>2000</v>
      </c>
      <c r="T6">
        <v>2000</v>
      </c>
      <c r="U6">
        <v>5</v>
      </c>
      <c r="V6">
        <v>8</v>
      </c>
      <c r="W6">
        <v>14</v>
      </c>
      <c r="X6">
        <v>4</v>
      </c>
      <c r="Y6">
        <v>350</v>
      </c>
      <c r="Z6">
        <v>4</v>
      </c>
      <c r="AA6">
        <v>3</v>
      </c>
      <c r="AB6">
        <v>6</v>
      </c>
      <c r="AC6">
        <v>5</v>
      </c>
      <c r="AD6">
        <v>4</v>
      </c>
      <c r="AE6">
        <v>7</v>
      </c>
      <c r="AF6">
        <v>655</v>
      </c>
      <c r="AG6">
        <v>0</v>
      </c>
      <c r="AH6">
        <v>490</v>
      </c>
      <c r="AI6">
        <v>1145</v>
      </c>
      <c r="AJ6">
        <v>6</v>
      </c>
      <c r="AK6">
        <v>6</v>
      </c>
      <c r="AL6">
        <v>1145</v>
      </c>
      <c r="AM6">
        <v>1053</v>
      </c>
      <c r="AN6">
        <v>0</v>
      </c>
      <c r="AO6">
        <v>2198</v>
      </c>
      <c r="AP6">
        <v>1</v>
      </c>
      <c r="AQ6">
        <v>0</v>
      </c>
      <c r="AR6">
        <v>2</v>
      </c>
      <c r="AS6">
        <v>1</v>
      </c>
      <c r="AT6">
        <v>4</v>
      </c>
      <c r="AU6">
        <v>1</v>
      </c>
      <c r="AV6">
        <v>5</v>
      </c>
      <c r="AW6">
        <v>9</v>
      </c>
      <c r="AX6">
        <v>1</v>
      </c>
      <c r="AY6">
        <v>6</v>
      </c>
      <c r="AZ6">
        <v>2000</v>
      </c>
      <c r="BA6">
        <v>3</v>
      </c>
      <c r="BB6">
        <v>3</v>
      </c>
      <c r="BC6">
        <v>836</v>
      </c>
      <c r="BD6">
        <v>4</v>
      </c>
      <c r="BE6">
        <v>4</v>
      </c>
      <c r="BF6">
        <v>3</v>
      </c>
      <c r="BG6">
        <v>192</v>
      </c>
      <c r="BH6">
        <v>84</v>
      </c>
      <c r="BI6">
        <v>0</v>
      </c>
      <c r="BJ6">
        <v>0</v>
      </c>
      <c r="BK6">
        <v>0</v>
      </c>
      <c r="BL6">
        <v>0</v>
      </c>
      <c r="BM6">
        <v>5</v>
      </c>
      <c r="BN6">
        <v>0</v>
      </c>
      <c r="BO6">
        <v>12</v>
      </c>
      <c r="BP6">
        <v>2008</v>
      </c>
      <c r="BQ6">
        <v>15</v>
      </c>
      <c r="BR6">
        <v>4</v>
      </c>
      <c r="BS6">
        <v>5</v>
      </c>
      <c r="BT6">
        <v>250000</v>
      </c>
    </row>
    <row r="7" spans="1:72" x14ac:dyDescent="0.35">
      <c r="A7">
        <v>6</v>
      </c>
      <c r="B7">
        <v>50</v>
      </c>
      <c r="C7">
        <v>4</v>
      </c>
      <c r="D7">
        <v>85</v>
      </c>
      <c r="E7">
        <v>14115</v>
      </c>
      <c r="F7">
        <v>2</v>
      </c>
      <c r="G7">
        <v>2</v>
      </c>
      <c r="H7">
        <v>2</v>
      </c>
      <c r="I7">
        <v>4</v>
      </c>
      <c r="J7">
        <v>4</v>
      </c>
      <c r="K7">
        <v>3</v>
      </c>
      <c r="L7">
        <v>6</v>
      </c>
      <c r="M7">
        <v>7</v>
      </c>
      <c r="N7">
        <v>7</v>
      </c>
      <c r="O7">
        <v>3</v>
      </c>
      <c r="P7">
        <v>1</v>
      </c>
      <c r="Q7">
        <v>5</v>
      </c>
      <c r="R7">
        <v>5</v>
      </c>
      <c r="S7">
        <v>1993</v>
      </c>
      <c r="T7">
        <v>1995</v>
      </c>
      <c r="U7">
        <v>5</v>
      </c>
      <c r="V7">
        <v>8</v>
      </c>
      <c r="W7">
        <v>14</v>
      </c>
      <c r="X7">
        <v>2</v>
      </c>
      <c r="Y7">
        <v>0</v>
      </c>
      <c r="Z7">
        <v>3</v>
      </c>
      <c r="AA7">
        <v>3</v>
      </c>
      <c r="AB7">
        <v>4</v>
      </c>
      <c r="AC7">
        <v>5</v>
      </c>
      <c r="AD7">
        <v>4</v>
      </c>
      <c r="AE7">
        <v>7</v>
      </c>
      <c r="AF7">
        <v>732</v>
      </c>
      <c r="AG7">
        <v>0</v>
      </c>
      <c r="AH7">
        <v>64</v>
      </c>
      <c r="AI7">
        <v>796</v>
      </c>
      <c r="AJ7">
        <v>6</v>
      </c>
      <c r="AK7">
        <v>6</v>
      </c>
      <c r="AL7">
        <v>796</v>
      </c>
      <c r="AM7">
        <v>566</v>
      </c>
      <c r="AN7">
        <v>0</v>
      </c>
      <c r="AO7">
        <v>1362</v>
      </c>
      <c r="AP7">
        <v>1</v>
      </c>
      <c r="AQ7">
        <v>0</v>
      </c>
      <c r="AR7">
        <v>1</v>
      </c>
      <c r="AS7">
        <v>1</v>
      </c>
      <c r="AT7">
        <v>1</v>
      </c>
      <c r="AU7">
        <v>1</v>
      </c>
      <c r="AV7">
        <v>4</v>
      </c>
      <c r="AW7">
        <v>5</v>
      </c>
      <c r="AX7">
        <v>0</v>
      </c>
      <c r="AY7">
        <v>6</v>
      </c>
      <c r="AZ7">
        <v>1993</v>
      </c>
      <c r="BA7">
        <v>2</v>
      </c>
      <c r="BB7">
        <v>2</v>
      </c>
      <c r="BC7">
        <v>480</v>
      </c>
      <c r="BD7">
        <v>4</v>
      </c>
      <c r="BE7">
        <v>4</v>
      </c>
      <c r="BF7">
        <v>3</v>
      </c>
      <c r="BG7">
        <v>40</v>
      </c>
      <c r="BH7">
        <v>30</v>
      </c>
      <c r="BI7">
        <v>0</v>
      </c>
      <c r="BJ7">
        <v>320</v>
      </c>
      <c r="BK7">
        <v>0</v>
      </c>
      <c r="BL7">
        <v>0</v>
      </c>
      <c r="BM7">
        <v>3</v>
      </c>
      <c r="BN7">
        <v>700</v>
      </c>
      <c r="BO7">
        <v>10</v>
      </c>
      <c r="BP7">
        <v>2009</v>
      </c>
      <c r="BQ7">
        <v>14</v>
      </c>
      <c r="BR7">
        <v>4</v>
      </c>
      <c r="BS7">
        <v>5</v>
      </c>
      <c r="BT7">
        <v>143000</v>
      </c>
    </row>
    <row r="8" spans="1:72" x14ac:dyDescent="0.35">
      <c r="A8">
        <v>7</v>
      </c>
      <c r="B8">
        <v>20</v>
      </c>
      <c r="C8">
        <v>4</v>
      </c>
      <c r="D8">
        <v>75</v>
      </c>
      <c r="E8">
        <v>10084</v>
      </c>
      <c r="F8">
        <v>2</v>
      </c>
      <c r="G8">
        <v>1</v>
      </c>
      <c r="H8">
        <v>2</v>
      </c>
      <c r="I8">
        <v>4</v>
      </c>
      <c r="J8">
        <v>4</v>
      </c>
      <c r="K8">
        <v>3</v>
      </c>
      <c r="L8">
        <v>18</v>
      </c>
      <c r="M8">
        <v>7</v>
      </c>
      <c r="N8">
        <v>7</v>
      </c>
      <c r="O8">
        <v>3</v>
      </c>
      <c r="P8">
        <v>4</v>
      </c>
      <c r="Q8">
        <v>8</v>
      </c>
      <c r="R8">
        <v>5</v>
      </c>
      <c r="S8">
        <v>2004</v>
      </c>
      <c r="T8">
        <v>2005</v>
      </c>
      <c r="U8">
        <v>5</v>
      </c>
      <c r="V8">
        <v>8</v>
      </c>
      <c r="W8">
        <v>14</v>
      </c>
      <c r="X8">
        <v>5</v>
      </c>
      <c r="Y8">
        <v>186</v>
      </c>
      <c r="Z8">
        <v>4</v>
      </c>
      <c r="AA8">
        <v>3</v>
      </c>
      <c r="AB8">
        <v>6</v>
      </c>
      <c r="AC8">
        <v>6</v>
      </c>
      <c r="AD8">
        <v>4</v>
      </c>
      <c r="AE8">
        <v>7</v>
      </c>
      <c r="AF8">
        <v>1369</v>
      </c>
      <c r="AG8">
        <v>0</v>
      </c>
      <c r="AH8">
        <v>317</v>
      </c>
      <c r="AI8">
        <v>1686</v>
      </c>
      <c r="AJ8">
        <v>6</v>
      </c>
      <c r="AK8">
        <v>6</v>
      </c>
      <c r="AL8">
        <v>1694</v>
      </c>
      <c r="AM8">
        <v>0</v>
      </c>
      <c r="AN8">
        <v>0</v>
      </c>
      <c r="AO8">
        <v>1694</v>
      </c>
      <c r="AP8">
        <v>1</v>
      </c>
      <c r="AQ8">
        <v>0</v>
      </c>
      <c r="AR8">
        <v>2</v>
      </c>
      <c r="AS8">
        <v>0</v>
      </c>
      <c r="AT8">
        <v>3</v>
      </c>
      <c r="AU8">
        <v>1</v>
      </c>
      <c r="AV8">
        <v>5</v>
      </c>
      <c r="AW8">
        <v>7</v>
      </c>
      <c r="AX8">
        <v>1</v>
      </c>
      <c r="AY8">
        <v>6</v>
      </c>
      <c r="AZ8">
        <v>2004</v>
      </c>
      <c r="BA8">
        <v>3</v>
      </c>
      <c r="BB8">
        <v>2</v>
      </c>
      <c r="BC8">
        <v>636</v>
      </c>
      <c r="BD8">
        <v>4</v>
      </c>
      <c r="BE8">
        <v>4</v>
      </c>
      <c r="BF8">
        <v>3</v>
      </c>
      <c r="BG8">
        <v>255</v>
      </c>
      <c r="BH8">
        <v>57</v>
      </c>
      <c r="BI8">
        <v>0</v>
      </c>
      <c r="BJ8">
        <v>0</v>
      </c>
      <c r="BK8">
        <v>0</v>
      </c>
      <c r="BL8">
        <v>0</v>
      </c>
      <c r="BM8">
        <v>5</v>
      </c>
      <c r="BN8">
        <v>0</v>
      </c>
      <c r="BO8">
        <v>8</v>
      </c>
      <c r="BP8">
        <v>2007</v>
      </c>
      <c r="BQ8">
        <v>16</v>
      </c>
      <c r="BR8">
        <v>4</v>
      </c>
      <c r="BS8">
        <v>5</v>
      </c>
      <c r="BT8">
        <v>307000</v>
      </c>
    </row>
    <row r="9" spans="1:72" x14ac:dyDescent="0.35">
      <c r="A9">
        <v>8</v>
      </c>
      <c r="B9">
        <v>60</v>
      </c>
      <c r="C9">
        <v>4</v>
      </c>
      <c r="E9">
        <v>10382</v>
      </c>
      <c r="F9">
        <v>2</v>
      </c>
      <c r="G9">
        <v>2</v>
      </c>
      <c r="H9">
        <v>2</v>
      </c>
      <c r="I9">
        <v>4</v>
      </c>
      <c r="J9">
        <v>2</v>
      </c>
      <c r="K9">
        <v>3</v>
      </c>
      <c r="L9">
        <v>10</v>
      </c>
      <c r="M9">
        <v>6</v>
      </c>
      <c r="N9">
        <v>7</v>
      </c>
      <c r="O9">
        <v>3</v>
      </c>
      <c r="P9">
        <v>8</v>
      </c>
      <c r="Q9">
        <v>7</v>
      </c>
      <c r="R9">
        <v>6</v>
      </c>
      <c r="S9">
        <v>1973</v>
      </c>
      <c r="T9">
        <v>1973</v>
      </c>
      <c r="U9">
        <v>5</v>
      </c>
      <c r="V9">
        <v>8</v>
      </c>
      <c r="W9">
        <v>9</v>
      </c>
      <c r="X9">
        <v>5</v>
      </c>
      <c r="Y9">
        <v>240</v>
      </c>
      <c r="Z9">
        <v>3</v>
      </c>
      <c r="AA9">
        <v>3</v>
      </c>
      <c r="AB9">
        <v>2</v>
      </c>
      <c r="AC9">
        <v>5</v>
      </c>
      <c r="AD9">
        <v>4</v>
      </c>
      <c r="AE9">
        <v>4</v>
      </c>
      <c r="AF9">
        <v>859</v>
      </c>
      <c r="AG9">
        <v>32</v>
      </c>
      <c r="AH9">
        <v>216</v>
      </c>
      <c r="AI9">
        <v>1107</v>
      </c>
      <c r="AJ9">
        <v>6</v>
      </c>
      <c r="AK9">
        <v>6</v>
      </c>
      <c r="AL9">
        <v>1107</v>
      </c>
      <c r="AM9">
        <v>983</v>
      </c>
      <c r="AN9">
        <v>0</v>
      </c>
      <c r="AO9">
        <v>2090</v>
      </c>
      <c r="AP9">
        <v>1</v>
      </c>
      <c r="AQ9">
        <v>0</v>
      </c>
      <c r="AR9">
        <v>2</v>
      </c>
      <c r="AS9">
        <v>1</v>
      </c>
      <c r="AT9">
        <v>3</v>
      </c>
      <c r="AU9">
        <v>1</v>
      </c>
      <c r="AV9">
        <v>4</v>
      </c>
      <c r="AW9">
        <v>7</v>
      </c>
      <c r="AX9">
        <v>2</v>
      </c>
      <c r="AY9">
        <v>6</v>
      </c>
      <c r="AZ9">
        <v>1973</v>
      </c>
      <c r="BA9">
        <v>3</v>
      </c>
      <c r="BB9">
        <v>2</v>
      </c>
      <c r="BC9">
        <v>484</v>
      </c>
      <c r="BD9">
        <v>4</v>
      </c>
      <c r="BE9">
        <v>4</v>
      </c>
      <c r="BF9">
        <v>3</v>
      </c>
      <c r="BG9">
        <v>235</v>
      </c>
      <c r="BH9">
        <v>204</v>
      </c>
      <c r="BI9">
        <v>228</v>
      </c>
      <c r="BJ9">
        <v>0</v>
      </c>
      <c r="BK9">
        <v>0</v>
      </c>
      <c r="BL9">
        <v>0</v>
      </c>
      <c r="BM9">
        <v>5</v>
      </c>
      <c r="BN9">
        <v>350</v>
      </c>
      <c r="BO9">
        <v>11</v>
      </c>
      <c r="BP9">
        <v>2009</v>
      </c>
      <c r="BQ9">
        <v>14</v>
      </c>
      <c r="BR9">
        <v>4</v>
      </c>
      <c r="BS9">
        <v>5</v>
      </c>
      <c r="BT9">
        <v>200000</v>
      </c>
    </row>
    <row r="10" spans="1:72" x14ac:dyDescent="0.35">
      <c r="A10">
        <v>9</v>
      </c>
      <c r="B10">
        <v>50</v>
      </c>
      <c r="C10">
        <v>2</v>
      </c>
      <c r="D10">
        <v>51</v>
      </c>
      <c r="E10">
        <v>6120</v>
      </c>
      <c r="F10">
        <v>2</v>
      </c>
      <c r="G10">
        <v>1</v>
      </c>
      <c r="H10">
        <v>2</v>
      </c>
      <c r="I10">
        <v>4</v>
      </c>
      <c r="J10">
        <v>4</v>
      </c>
      <c r="K10">
        <v>3</v>
      </c>
      <c r="L10">
        <v>9</v>
      </c>
      <c r="M10">
        <v>3</v>
      </c>
      <c r="N10">
        <v>7</v>
      </c>
      <c r="O10">
        <v>3</v>
      </c>
      <c r="P10">
        <v>1</v>
      </c>
      <c r="Q10">
        <v>7</v>
      </c>
      <c r="R10">
        <v>5</v>
      </c>
      <c r="S10">
        <v>1931</v>
      </c>
      <c r="T10">
        <v>1950</v>
      </c>
      <c r="U10">
        <v>5</v>
      </c>
      <c r="V10">
        <v>8</v>
      </c>
      <c r="W10">
        <v>5</v>
      </c>
      <c r="X10">
        <v>2</v>
      </c>
      <c r="Y10">
        <v>0</v>
      </c>
      <c r="Z10">
        <v>3</v>
      </c>
      <c r="AA10">
        <v>3</v>
      </c>
      <c r="AB10">
        <v>3</v>
      </c>
      <c r="AC10">
        <v>4</v>
      </c>
      <c r="AD10">
        <v>4</v>
      </c>
      <c r="AE10">
        <v>6</v>
      </c>
      <c r="AF10">
        <v>0</v>
      </c>
      <c r="AG10">
        <v>0</v>
      </c>
      <c r="AH10">
        <v>952</v>
      </c>
      <c r="AI10">
        <v>952</v>
      </c>
      <c r="AJ10">
        <v>6</v>
      </c>
      <c r="AK10">
        <v>2</v>
      </c>
      <c r="AL10">
        <v>1022</v>
      </c>
      <c r="AM10">
        <v>752</v>
      </c>
      <c r="AN10">
        <v>0</v>
      </c>
      <c r="AO10">
        <v>1774</v>
      </c>
      <c r="AP10">
        <v>0</v>
      </c>
      <c r="AQ10">
        <v>0</v>
      </c>
      <c r="AR10">
        <v>2</v>
      </c>
      <c r="AS10">
        <v>0</v>
      </c>
      <c r="AT10">
        <v>2</v>
      </c>
      <c r="AU10">
        <v>2</v>
      </c>
      <c r="AV10">
        <v>4</v>
      </c>
      <c r="AW10">
        <v>8</v>
      </c>
      <c r="AX10">
        <v>2</v>
      </c>
      <c r="AY10">
        <v>5</v>
      </c>
      <c r="AZ10">
        <v>1931</v>
      </c>
      <c r="BA10">
        <v>2</v>
      </c>
      <c r="BB10">
        <v>2</v>
      </c>
      <c r="BC10">
        <v>468</v>
      </c>
      <c r="BD10">
        <v>3</v>
      </c>
      <c r="BE10">
        <v>4</v>
      </c>
      <c r="BF10">
        <v>3</v>
      </c>
      <c r="BG10">
        <v>90</v>
      </c>
      <c r="BH10">
        <v>0</v>
      </c>
      <c r="BI10">
        <v>205</v>
      </c>
      <c r="BJ10">
        <v>0</v>
      </c>
      <c r="BK10">
        <v>0</v>
      </c>
      <c r="BL10">
        <v>0</v>
      </c>
      <c r="BM10">
        <v>5</v>
      </c>
      <c r="BN10">
        <v>0</v>
      </c>
      <c r="BO10">
        <v>4</v>
      </c>
      <c r="BP10">
        <v>2008</v>
      </c>
      <c r="BQ10">
        <v>15</v>
      </c>
      <c r="BR10">
        <v>4</v>
      </c>
      <c r="BS10">
        <v>3</v>
      </c>
      <c r="BT10">
        <v>129900</v>
      </c>
    </row>
    <row r="11" spans="1:72" x14ac:dyDescent="0.35">
      <c r="A11">
        <v>10</v>
      </c>
      <c r="B11">
        <v>190</v>
      </c>
      <c r="C11">
        <v>4</v>
      </c>
      <c r="D11">
        <v>50</v>
      </c>
      <c r="E11">
        <v>7420</v>
      </c>
      <c r="F11">
        <v>2</v>
      </c>
      <c r="G11">
        <v>1</v>
      </c>
      <c r="H11">
        <v>2</v>
      </c>
      <c r="I11">
        <v>4</v>
      </c>
      <c r="J11">
        <v>2</v>
      </c>
      <c r="K11">
        <v>3</v>
      </c>
      <c r="L11">
        <v>12</v>
      </c>
      <c r="M11">
        <v>3</v>
      </c>
      <c r="N11">
        <v>3</v>
      </c>
      <c r="O11">
        <v>1</v>
      </c>
      <c r="P11">
        <v>2</v>
      </c>
      <c r="Q11">
        <v>5</v>
      </c>
      <c r="R11">
        <v>6</v>
      </c>
      <c r="S11">
        <v>1939</v>
      </c>
      <c r="T11">
        <v>1950</v>
      </c>
      <c r="U11">
        <v>5</v>
      </c>
      <c r="V11">
        <v>8</v>
      </c>
      <c r="W11">
        <v>10</v>
      </c>
      <c r="X11">
        <v>2</v>
      </c>
      <c r="Y11">
        <v>0</v>
      </c>
      <c r="Z11">
        <v>3</v>
      </c>
      <c r="AA11">
        <v>3</v>
      </c>
      <c r="AB11">
        <v>3</v>
      </c>
      <c r="AC11">
        <v>4</v>
      </c>
      <c r="AD11">
        <v>4</v>
      </c>
      <c r="AE11">
        <v>7</v>
      </c>
      <c r="AF11">
        <v>851</v>
      </c>
      <c r="AG11">
        <v>0</v>
      </c>
      <c r="AH11">
        <v>140</v>
      </c>
      <c r="AI11">
        <v>991</v>
      </c>
      <c r="AJ11">
        <v>6</v>
      </c>
      <c r="AK11">
        <v>6</v>
      </c>
      <c r="AL11">
        <v>1077</v>
      </c>
      <c r="AM11">
        <v>0</v>
      </c>
      <c r="AN11">
        <v>0</v>
      </c>
      <c r="AO11">
        <v>1077</v>
      </c>
      <c r="AP11">
        <v>1</v>
      </c>
      <c r="AQ11">
        <v>0</v>
      </c>
      <c r="AR11">
        <v>1</v>
      </c>
      <c r="AS11">
        <v>0</v>
      </c>
      <c r="AT11">
        <v>2</v>
      </c>
      <c r="AU11">
        <v>2</v>
      </c>
      <c r="AV11">
        <v>4</v>
      </c>
      <c r="AW11">
        <v>5</v>
      </c>
      <c r="AX11">
        <v>2</v>
      </c>
      <c r="AY11">
        <v>6</v>
      </c>
      <c r="AZ11">
        <v>1939</v>
      </c>
      <c r="BA11">
        <v>3</v>
      </c>
      <c r="BB11">
        <v>1</v>
      </c>
      <c r="BC11">
        <v>205</v>
      </c>
      <c r="BD11">
        <v>5</v>
      </c>
      <c r="BE11">
        <v>4</v>
      </c>
      <c r="BF11">
        <v>3</v>
      </c>
      <c r="BG11">
        <v>0</v>
      </c>
      <c r="BH11">
        <v>4</v>
      </c>
      <c r="BI11">
        <v>0</v>
      </c>
      <c r="BJ11">
        <v>0</v>
      </c>
      <c r="BK11">
        <v>0</v>
      </c>
      <c r="BL11">
        <v>0</v>
      </c>
      <c r="BM11">
        <v>5</v>
      </c>
      <c r="BN11">
        <v>0</v>
      </c>
      <c r="BO11">
        <v>1</v>
      </c>
      <c r="BP11">
        <v>2008</v>
      </c>
      <c r="BQ11">
        <v>15</v>
      </c>
      <c r="BR11">
        <v>4</v>
      </c>
      <c r="BS11">
        <v>5</v>
      </c>
      <c r="BT11">
        <v>118000</v>
      </c>
    </row>
    <row r="12" spans="1:72" x14ac:dyDescent="0.35">
      <c r="A12">
        <v>11</v>
      </c>
      <c r="B12">
        <v>20</v>
      </c>
      <c r="C12">
        <v>4</v>
      </c>
      <c r="D12">
        <v>70</v>
      </c>
      <c r="E12">
        <v>11200</v>
      </c>
      <c r="F12">
        <v>2</v>
      </c>
      <c r="G12">
        <v>1</v>
      </c>
      <c r="H12">
        <v>2</v>
      </c>
      <c r="I12">
        <v>4</v>
      </c>
      <c r="J12">
        <v>4</v>
      </c>
      <c r="K12">
        <v>3</v>
      </c>
      <c r="L12">
        <v>5</v>
      </c>
      <c r="M12">
        <v>7</v>
      </c>
      <c r="N12">
        <v>7</v>
      </c>
      <c r="O12">
        <v>3</v>
      </c>
      <c r="P12">
        <v>4</v>
      </c>
      <c r="Q12">
        <v>5</v>
      </c>
      <c r="R12">
        <v>5</v>
      </c>
      <c r="S12">
        <v>1965</v>
      </c>
      <c r="T12">
        <v>1965</v>
      </c>
      <c r="U12">
        <v>6</v>
      </c>
      <c r="V12">
        <v>8</v>
      </c>
      <c r="W12">
        <v>9</v>
      </c>
      <c r="X12">
        <v>2</v>
      </c>
      <c r="Y12">
        <v>0</v>
      </c>
      <c r="Z12">
        <v>3</v>
      </c>
      <c r="AA12">
        <v>3</v>
      </c>
      <c r="AB12">
        <v>2</v>
      </c>
      <c r="AC12">
        <v>4</v>
      </c>
      <c r="AD12">
        <v>4</v>
      </c>
      <c r="AE12">
        <v>2</v>
      </c>
      <c r="AF12">
        <v>906</v>
      </c>
      <c r="AG12">
        <v>0</v>
      </c>
      <c r="AH12">
        <v>134</v>
      </c>
      <c r="AI12">
        <v>1040</v>
      </c>
      <c r="AJ12">
        <v>6</v>
      </c>
      <c r="AK12">
        <v>6</v>
      </c>
      <c r="AL12">
        <v>1040</v>
      </c>
      <c r="AM12">
        <v>0</v>
      </c>
      <c r="AN12">
        <v>0</v>
      </c>
      <c r="AO12">
        <v>1040</v>
      </c>
      <c r="AP12">
        <v>1</v>
      </c>
      <c r="AQ12">
        <v>0</v>
      </c>
      <c r="AR12">
        <v>1</v>
      </c>
      <c r="AS12">
        <v>0</v>
      </c>
      <c r="AT12">
        <v>3</v>
      </c>
      <c r="AU12">
        <v>1</v>
      </c>
      <c r="AV12">
        <v>4</v>
      </c>
      <c r="AW12">
        <v>5</v>
      </c>
      <c r="AX12">
        <v>0</v>
      </c>
      <c r="AY12">
        <v>5</v>
      </c>
      <c r="AZ12">
        <v>1965</v>
      </c>
      <c r="BA12">
        <v>2</v>
      </c>
      <c r="BB12">
        <v>1</v>
      </c>
      <c r="BC12">
        <v>384</v>
      </c>
      <c r="BD12">
        <v>4</v>
      </c>
      <c r="BE12">
        <v>4</v>
      </c>
      <c r="BF12">
        <v>3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5</v>
      </c>
      <c r="BN12">
        <v>0</v>
      </c>
      <c r="BO12">
        <v>2</v>
      </c>
      <c r="BP12">
        <v>2008</v>
      </c>
      <c r="BQ12">
        <v>15</v>
      </c>
      <c r="BR12">
        <v>4</v>
      </c>
      <c r="BS12">
        <v>5</v>
      </c>
      <c r="BT12">
        <v>129500</v>
      </c>
    </row>
    <row r="13" spans="1:72" x14ac:dyDescent="0.35">
      <c r="A13">
        <v>12</v>
      </c>
      <c r="B13">
        <v>60</v>
      </c>
      <c r="C13">
        <v>4</v>
      </c>
      <c r="D13">
        <v>85</v>
      </c>
      <c r="E13">
        <v>11924</v>
      </c>
      <c r="F13">
        <v>2</v>
      </c>
      <c r="G13">
        <v>2</v>
      </c>
      <c r="H13">
        <v>2</v>
      </c>
      <c r="I13">
        <v>4</v>
      </c>
      <c r="J13">
        <v>4</v>
      </c>
      <c r="K13">
        <v>3</v>
      </c>
      <c r="L13">
        <v>19</v>
      </c>
      <c r="M13">
        <v>7</v>
      </c>
      <c r="N13">
        <v>7</v>
      </c>
      <c r="O13">
        <v>3</v>
      </c>
      <c r="P13">
        <v>8</v>
      </c>
      <c r="Q13">
        <v>9</v>
      </c>
      <c r="R13">
        <v>5</v>
      </c>
      <c r="S13">
        <v>2005</v>
      </c>
      <c r="T13">
        <v>2006</v>
      </c>
      <c r="U13">
        <v>6</v>
      </c>
      <c r="V13">
        <v>8</v>
      </c>
      <c r="W13">
        <v>8</v>
      </c>
      <c r="X13">
        <v>5</v>
      </c>
      <c r="Y13">
        <v>286</v>
      </c>
      <c r="Z13">
        <v>5</v>
      </c>
      <c r="AA13">
        <v>3</v>
      </c>
      <c r="AB13">
        <v>6</v>
      </c>
      <c r="AC13">
        <v>6</v>
      </c>
      <c r="AD13">
        <v>4</v>
      </c>
      <c r="AE13">
        <v>7</v>
      </c>
      <c r="AF13">
        <v>998</v>
      </c>
      <c r="AG13">
        <v>0</v>
      </c>
      <c r="AH13">
        <v>177</v>
      </c>
      <c r="AI13">
        <v>1175</v>
      </c>
      <c r="AJ13">
        <v>6</v>
      </c>
      <c r="AK13">
        <v>6</v>
      </c>
      <c r="AL13">
        <v>1182</v>
      </c>
      <c r="AM13">
        <v>1142</v>
      </c>
      <c r="AN13">
        <v>0</v>
      </c>
      <c r="AO13">
        <v>2324</v>
      </c>
      <c r="AP13">
        <v>1</v>
      </c>
      <c r="AQ13">
        <v>0</v>
      </c>
      <c r="AR13">
        <v>3</v>
      </c>
      <c r="AS13">
        <v>0</v>
      </c>
      <c r="AT13">
        <v>4</v>
      </c>
      <c r="AU13">
        <v>1</v>
      </c>
      <c r="AV13">
        <v>6</v>
      </c>
      <c r="AW13">
        <v>11</v>
      </c>
      <c r="AX13">
        <v>2</v>
      </c>
      <c r="AY13">
        <v>7</v>
      </c>
      <c r="AZ13">
        <v>2005</v>
      </c>
      <c r="BA13">
        <v>4</v>
      </c>
      <c r="BB13">
        <v>3</v>
      </c>
      <c r="BC13">
        <v>736</v>
      </c>
      <c r="BD13">
        <v>4</v>
      </c>
      <c r="BE13">
        <v>4</v>
      </c>
      <c r="BF13">
        <v>3</v>
      </c>
      <c r="BG13">
        <v>147</v>
      </c>
      <c r="BH13">
        <v>21</v>
      </c>
      <c r="BI13">
        <v>0</v>
      </c>
      <c r="BJ13">
        <v>0</v>
      </c>
      <c r="BK13">
        <v>0</v>
      </c>
      <c r="BL13">
        <v>0</v>
      </c>
      <c r="BM13">
        <v>5</v>
      </c>
      <c r="BN13">
        <v>0</v>
      </c>
      <c r="BO13">
        <v>7</v>
      </c>
      <c r="BP13">
        <v>2006</v>
      </c>
      <c r="BQ13">
        <v>17</v>
      </c>
      <c r="BR13">
        <v>8</v>
      </c>
      <c r="BS13">
        <v>6</v>
      </c>
      <c r="BT13">
        <v>345000</v>
      </c>
    </row>
    <row r="14" spans="1:72" x14ac:dyDescent="0.35">
      <c r="A14">
        <v>13</v>
      </c>
      <c r="B14">
        <v>20</v>
      </c>
      <c r="C14">
        <v>4</v>
      </c>
      <c r="E14">
        <v>12968</v>
      </c>
      <c r="F14">
        <v>2</v>
      </c>
      <c r="G14">
        <v>4</v>
      </c>
      <c r="H14">
        <v>2</v>
      </c>
      <c r="I14">
        <v>4</v>
      </c>
      <c r="J14">
        <v>4</v>
      </c>
      <c r="K14">
        <v>3</v>
      </c>
      <c r="L14">
        <v>5</v>
      </c>
      <c r="M14">
        <v>7</v>
      </c>
      <c r="N14">
        <v>7</v>
      </c>
      <c r="O14">
        <v>3</v>
      </c>
      <c r="P14">
        <v>4</v>
      </c>
      <c r="Q14">
        <v>5</v>
      </c>
      <c r="R14">
        <v>6</v>
      </c>
      <c r="S14">
        <v>1962</v>
      </c>
      <c r="T14">
        <v>1962</v>
      </c>
      <c r="U14">
        <v>6</v>
      </c>
      <c r="V14">
        <v>8</v>
      </c>
      <c r="W14">
        <v>9</v>
      </c>
      <c r="X14">
        <v>2</v>
      </c>
      <c r="Y14">
        <v>0</v>
      </c>
      <c r="Z14">
        <v>3</v>
      </c>
      <c r="AA14">
        <v>3</v>
      </c>
      <c r="AB14">
        <v>2</v>
      </c>
      <c r="AC14">
        <v>4</v>
      </c>
      <c r="AD14">
        <v>4</v>
      </c>
      <c r="AE14">
        <v>4</v>
      </c>
      <c r="AF14">
        <v>737</v>
      </c>
      <c r="AG14">
        <v>0</v>
      </c>
      <c r="AH14">
        <v>175</v>
      </c>
      <c r="AI14">
        <v>912</v>
      </c>
      <c r="AJ14">
        <v>6</v>
      </c>
      <c r="AK14">
        <v>6</v>
      </c>
      <c r="AL14">
        <v>912</v>
      </c>
      <c r="AM14">
        <v>0</v>
      </c>
      <c r="AN14">
        <v>0</v>
      </c>
      <c r="AO14">
        <v>912</v>
      </c>
      <c r="AP14">
        <v>1</v>
      </c>
      <c r="AQ14">
        <v>0</v>
      </c>
      <c r="AR14">
        <v>1</v>
      </c>
      <c r="AS14">
        <v>0</v>
      </c>
      <c r="AT14">
        <v>2</v>
      </c>
      <c r="AU14">
        <v>1</v>
      </c>
      <c r="AV14">
        <v>4</v>
      </c>
      <c r="AW14">
        <v>4</v>
      </c>
      <c r="AX14">
        <v>0</v>
      </c>
      <c r="AY14">
        <v>5</v>
      </c>
      <c r="AZ14">
        <v>1962</v>
      </c>
      <c r="BA14">
        <v>2</v>
      </c>
      <c r="BB14">
        <v>1</v>
      </c>
      <c r="BC14">
        <v>352</v>
      </c>
      <c r="BD14">
        <v>4</v>
      </c>
      <c r="BE14">
        <v>4</v>
      </c>
      <c r="BF14">
        <v>3</v>
      </c>
      <c r="BG14">
        <v>140</v>
      </c>
      <c r="BH14">
        <v>0</v>
      </c>
      <c r="BI14">
        <v>0</v>
      </c>
      <c r="BJ14">
        <v>0</v>
      </c>
      <c r="BK14">
        <v>176</v>
      </c>
      <c r="BL14">
        <v>0</v>
      </c>
      <c r="BM14">
        <v>5</v>
      </c>
      <c r="BN14">
        <v>0</v>
      </c>
      <c r="BO14">
        <v>9</v>
      </c>
      <c r="BP14">
        <v>2008</v>
      </c>
      <c r="BQ14">
        <v>15</v>
      </c>
      <c r="BR14">
        <v>4</v>
      </c>
      <c r="BS14">
        <v>5</v>
      </c>
      <c r="BT14">
        <v>144000</v>
      </c>
    </row>
    <row r="15" spans="1:72" x14ac:dyDescent="0.35">
      <c r="A15">
        <v>14</v>
      </c>
      <c r="B15">
        <v>20</v>
      </c>
      <c r="C15">
        <v>4</v>
      </c>
      <c r="D15">
        <v>91</v>
      </c>
      <c r="E15">
        <v>10652</v>
      </c>
      <c r="F15">
        <v>2</v>
      </c>
      <c r="G15">
        <v>2</v>
      </c>
      <c r="H15">
        <v>2</v>
      </c>
      <c r="I15">
        <v>4</v>
      </c>
      <c r="J15">
        <v>4</v>
      </c>
      <c r="K15">
        <v>3</v>
      </c>
      <c r="L15">
        <v>16</v>
      </c>
      <c r="M15">
        <v>7</v>
      </c>
      <c r="N15">
        <v>7</v>
      </c>
      <c r="O15">
        <v>3</v>
      </c>
      <c r="P15">
        <v>4</v>
      </c>
      <c r="Q15">
        <v>7</v>
      </c>
      <c r="R15">
        <v>5</v>
      </c>
      <c r="S15">
        <v>2006</v>
      </c>
      <c r="T15">
        <v>2007</v>
      </c>
      <c r="U15">
        <v>5</v>
      </c>
      <c r="V15">
        <v>8</v>
      </c>
      <c r="W15">
        <v>14</v>
      </c>
      <c r="X15">
        <v>5</v>
      </c>
      <c r="Y15">
        <v>306</v>
      </c>
      <c r="Z15">
        <v>4</v>
      </c>
      <c r="AA15">
        <v>3</v>
      </c>
      <c r="AB15">
        <v>6</v>
      </c>
      <c r="AC15">
        <v>5</v>
      </c>
      <c r="AD15">
        <v>4</v>
      </c>
      <c r="AE15">
        <v>6</v>
      </c>
      <c r="AF15">
        <v>0</v>
      </c>
      <c r="AG15">
        <v>0</v>
      </c>
      <c r="AH15">
        <v>1494</v>
      </c>
      <c r="AI15">
        <v>1494</v>
      </c>
      <c r="AJ15">
        <v>6</v>
      </c>
      <c r="AK15">
        <v>6</v>
      </c>
      <c r="AL15">
        <v>1494</v>
      </c>
      <c r="AM15">
        <v>0</v>
      </c>
      <c r="AN15">
        <v>0</v>
      </c>
      <c r="AO15">
        <v>1494</v>
      </c>
      <c r="AP15">
        <v>0</v>
      </c>
      <c r="AQ15">
        <v>0</v>
      </c>
      <c r="AR15">
        <v>2</v>
      </c>
      <c r="AS15">
        <v>0</v>
      </c>
      <c r="AT15">
        <v>3</v>
      </c>
      <c r="AU15">
        <v>1</v>
      </c>
      <c r="AV15">
        <v>5</v>
      </c>
      <c r="AW15">
        <v>7</v>
      </c>
      <c r="AX15">
        <v>1</v>
      </c>
      <c r="AY15">
        <v>6</v>
      </c>
      <c r="AZ15">
        <v>2006</v>
      </c>
      <c r="BA15">
        <v>3</v>
      </c>
      <c r="BB15">
        <v>3</v>
      </c>
      <c r="BC15">
        <v>840</v>
      </c>
      <c r="BD15">
        <v>4</v>
      </c>
      <c r="BE15">
        <v>4</v>
      </c>
      <c r="BF15">
        <v>3</v>
      </c>
      <c r="BG15">
        <v>160</v>
      </c>
      <c r="BH15">
        <v>33</v>
      </c>
      <c r="BI15">
        <v>0</v>
      </c>
      <c r="BJ15">
        <v>0</v>
      </c>
      <c r="BK15">
        <v>0</v>
      </c>
      <c r="BL15">
        <v>0</v>
      </c>
      <c r="BM15">
        <v>5</v>
      </c>
      <c r="BN15">
        <v>0</v>
      </c>
      <c r="BO15">
        <v>8</v>
      </c>
      <c r="BP15">
        <v>2007</v>
      </c>
      <c r="BQ15">
        <v>16</v>
      </c>
      <c r="BR15">
        <v>8</v>
      </c>
      <c r="BS15">
        <v>6</v>
      </c>
      <c r="BT15">
        <v>279500</v>
      </c>
    </row>
    <row r="16" spans="1:72" x14ac:dyDescent="0.35">
      <c r="A16">
        <v>15</v>
      </c>
      <c r="B16">
        <v>20</v>
      </c>
      <c r="C16">
        <v>4</v>
      </c>
      <c r="E16">
        <v>10920</v>
      </c>
      <c r="F16">
        <v>2</v>
      </c>
      <c r="G16">
        <v>2</v>
      </c>
      <c r="H16">
        <v>2</v>
      </c>
      <c r="I16">
        <v>4</v>
      </c>
      <c r="J16">
        <v>2</v>
      </c>
      <c r="K16">
        <v>3</v>
      </c>
      <c r="L16">
        <v>7</v>
      </c>
      <c r="M16">
        <v>7</v>
      </c>
      <c r="N16">
        <v>7</v>
      </c>
      <c r="O16">
        <v>3</v>
      </c>
      <c r="P16">
        <v>4</v>
      </c>
      <c r="Q16">
        <v>6</v>
      </c>
      <c r="R16">
        <v>5</v>
      </c>
      <c r="S16">
        <v>1960</v>
      </c>
      <c r="T16">
        <v>1960</v>
      </c>
      <c r="U16">
        <v>6</v>
      </c>
      <c r="V16">
        <v>8</v>
      </c>
      <c r="W16">
        <v>10</v>
      </c>
      <c r="X16">
        <v>4</v>
      </c>
      <c r="Y16">
        <v>212</v>
      </c>
      <c r="Z16">
        <v>3</v>
      </c>
      <c r="AA16">
        <v>3</v>
      </c>
      <c r="AB16">
        <v>2</v>
      </c>
      <c r="AC16">
        <v>4</v>
      </c>
      <c r="AD16">
        <v>4</v>
      </c>
      <c r="AE16">
        <v>3</v>
      </c>
      <c r="AF16">
        <v>733</v>
      </c>
      <c r="AG16">
        <v>0</v>
      </c>
      <c r="AH16">
        <v>520</v>
      </c>
      <c r="AI16">
        <v>1253</v>
      </c>
      <c r="AJ16">
        <v>6</v>
      </c>
      <c r="AK16">
        <v>6</v>
      </c>
      <c r="AL16">
        <v>1253</v>
      </c>
      <c r="AM16">
        <v>0</v>
      </c>
      <c r="AN16">
        <v>0</v>
      </c>
      <c r="AO16">
        <v>1253</v>
      </c>
      <c r="AP16">
        <v>1</v>
      </c>
      <c r="AQ16">
        <v>0</v>
      </c>
      <c r="AR16">
        <v>1</v>
      </c>
      <c r="AS16">
        <v>1</v>
      </c>
      <c r="AT16">
        <v>2</v>
      </c>
      <c r="AU16">
        <v>1</v>
      </c>
      <c r="AV16">
        <v>4</v>
      </c>
      <c r="AW16">
        <v>5</v>
      </c>
      <c r="AX16">
        <v>1</v>
      </c>
      <c r="AY16">
        <v>6</v>
      </c>
      <c r="AZ16">
        <v>1960</v>
      </c>
      <c r="BA16">
        <v>3</v>
      </c>
      <c r="BB16">
        <v>1</v>
      </c>
      <c r="BC16">
        <v>352</v>
      </c>
      <c r="BD16">
        <v>4</v>
      </c>
      <c r="BE16">
        <v>4</v>
      </c>
      <c r="BF16">
        <v>3</v>
      </c>
      <c r="BG16">
        <v>0</v>
      </c>
      <c r="BH16">
        <v>213</v>
      </c>
      <c r="BI16">
        <v>176</v>
      </c>
      <c r="BJ16">
        <v>0</v>
      </c>
      <c r="BK16">
        <v>0</v>
      </c>
      <c r="BL16">
        <v>0</v>
      </c>
      <c r="BM16">
        <v>2</v>
      </c>
      <c r="BN16">
        <v>0</v>
      </c>
      <c r="BO16">
        <v>5</v>
      </c>
      <c r="BP16">
        <v>2008</v>
      </c>
      <c r="BQ16">
        <v>15</v>
      </c>
      <c r="BR16">
        <v>4</v>
      </c>
      <c r="BS16">
        <v>5</v>
      </c>
      <c r="BT16">
        <v>157000</v>
      </c>
    </row>
    <row r="17" spans="1:72" x14ac:dyDescent="0.35">
      <c r="A17">
        <v>16</v>
      </c>
      <c r="B17">
        <v>45</v>
      </c>
      <c r="C17">
        <v>2</v>
      </c>
      <c r="D17">
        <v>51</v>
      </c>
      <c r="E17">
        <v>6120</v>
      </c>
      <c r="F17">
        <v>2</v>
      </c>
      <c r="G17">
        <v>1</v>
      </c>
      <c r="H17">
        <v>2</v>
      </c>
      <c r="I17">
        <v>4</v>
      </c>
      <c r="J17">
        <v>2</v>
      </c>
      <c r="K17">
        <v>3</v>
      </c>
      <c r="L17">
        <v>12</v>
      </c>
      <c r="M17">
        <v>7</v>
      </c>
      <c r="N17">
        <v>7</v>
      </c>
      <c r="O17">
        <v>3</v>
      </c>
      <c r="P17">
        <v>2</v>
      </c>
      <c r="Q17">
        <v>7</v>
      </c>
      <c r="R17">
        <v>8</v>
      </c>
      <c r="S17">
        <v>1929</v>
      </c>
      <c r="T17">
        <v>2001</v>
      </c>
      <c r="U17">
        <v>5</v>
      </c>
      <c r="V17">
        <v>8</v>
      </c>
      <c r="W17">
        <v>4</v>
      </c>
      <c r="X17">
        <v>2</v>
      </c>
      <c r="Y17">
        <v>0</v>
      </c>
      <c r="Z17">
        <v>3</v>
      </c>
      <c r="AA17">
        <v>3</v>
      </c>
      <c r="AB17">
        <v>3</v>
      </c>
      <c r="AC17">
        <v>4</v>
      </c>
      <c r="AD17">
        <v>4</v>
      </c>
      <c r="AE17">
        <v>6</v>
      </c>
      <c r="AF17">
        <v>0</v>
      </c>
      <c r="AG17">
        <v>0</v>
      </c>
      <c r="AH17">
        <v>832</v>
      </c>
      <c r="AI17">
        <v>832</v>
      </c>
      <c r="AJ17">
        <v>6</v>
      </c>
      <c r="AK17">
        <v>3</v>
      </c>
      <c r="AL17">
        <v>854</v>
      </c>
      <c r="AM17">
        <v>0</v>
      </c>
      <c r="AN17">
        <v>0</v>
      </c>
      <c r="AO17">
        <v>854</v>
      </c>
      <c r="AP17">
        <v>0</v>
      </c>
      <c r="AQ17">
        <v>0</v>
      </c>
      <c r="AR17">
        <v>1</v>
      </c>
      <c r="AS17">
        <v>0</v>
      </c>
      <c r="AT17">
        <v>2</v>
      </c>
      <c r="AU17">
        <v>1</v>
      </c>
      <c r="AV17">
        <v>4</v>
      </c>
      <c r="AW17">
        <v>5</v>
      </c>
      <c r="AX17">
        <v>0</v>
      </c>
      <c r="AY17">
        <v>5</v>
      </c>
      <c r="AZ17">
        <v>1991</v>
      </c>
      <c r="BA17">
        <v>2</v>
      </c>
      <c r="BB17">
        <v>2</v>
      </c>
      <c r="BC17">
        <v>576</v>
      </c>
      <c r="BD17">
        <v>4</v>
      </c>
      <c r="BE17">
        <v>4</v>
      </c>
      <c r="BF17">
        <v>3</v>
      </c>
      <c r="BG17">
        <v>48</v>
      </c>
      <c r="BH17">
        <v>112</v>
      </c>
      <c r="BI17">
        <v>0</v>
      </c>
      <c r="BJ17">
        <v>0</v>
      </c>
      <c r="BK17">
        <v>0</v>
      </c>
      <c r="BL17">
        <v>0</v>
      </c>
      <c r="BM17">
        <v>4</v>
      </c>
      <c r="BN17">
        <v>0</v>
      </c>
      <c r="BO17">
        <v>7</v>
      </c>
      <c r="BP17">
        <v>2007</v>
      </c>
      <c r="BQ17">
        <v>16</v>
      </c>
      <c r="BR17">
        <v>4</v>
      </c>
      <c r="BS17">
        <v>5</v>
      </c>
      <c r="BT17">
        <v>132000</v>
      </c>
    </row>
    <row r="18" spans="1:72" x14ac:dyDescent="0.35">
      <c r="A18">
        <v>17</v>
      </c>
      <c r="B18">
        <v>20</v>
      </c>
      <c r="C18">
        <v>4</v>
      </c>
      <c r="E18">
        <v>11241</v>
      </c>
      <c r="F18">
        <v>2</v>
      </c>
      <c r="G18">
        <v>2</v>
      </c>
      <c r="H18">
        <v>2</v>
      </c>
      <c r="I18">
        <v>4</v>
      </c>
      <c r="J18">
        <v>1</v>
      </c>
      <c r="K18">
        <v>3</v>
      </c>
      <c r="L18">
        <v>7</v>
      </c>
      <c r="M18">
        <v>7</v>
      </c>
      <c r="N18">
        <v>7</v>
      </c>
      <c r="O18">
        <v>3</v>
      </c>
      <c r="P18">
        <v>4</v>
      </c>
      <c r="Q18">
        <v>6</v>
      </c>
      <c r="R18">
        <v>7</v>
      </c>
      <c r="S18">
        <v>1970</v>
      </c>
      <c r="T18">
        <v>1970</v>
      </c>
      <c r="U18">
        <v>5</v>
      </c>
      <c r="V18">
        <v>8</v>
      </c>
      <c r="W18">
        <v>4</v>
      </c>
      <c r="X18">
        <v>4</v>
      </c>
      <c r="Y18">
        <v>180</v>
      </c>
      <c r="Z18">
        <v>3</v>
      </c>
      <c r="AA18">
        <v>3</v>
      </c>
      <c r="AB18">
        <v>2</v>
      </c>
      <c r="AC18">
        <v>4</v>
      </c>
      <c r="AD18">
        <v>4</v>
      </c>
      <c r="AE18">
        <v>4</v>
      </c>
      <c r="AF18">
        <v>578</v>
      </c>
      <c r="AG18">
        <v>0</v>
      </c>
      <c r="AH18">
        <v>426</v>
      </c>
      <c r="AI18">
        <v>1004</v>
      </c>
      <c r="AJ18">
        <v>6</v>
      </c>
      <c r="AK18">
        <v>6</v>
      </c>
      <c r="AL18">
        <v>1004</v>
      </c>
      <c r="AM18">
        <v>0</v>
      </c>
      <c r="AN18">
        <v>0</v>
      </c>
      <c r="AO18">
        <v>1004</v>
      </c>
      <c r="AP18">
        <v>1</v>
      </c>
      <c r="AQ18">
        <v>0</v>
      </c>
      <c r="AR18">
        <v>1</v>
      </c>
      <c r="AS18">
        <v>0</v>
      </c>
      <c r="AT18">
        <v>2</v>
      </c>
      <c r="AU18">
        <v>1</v>
      </c>
      <c r="AV18">
        <v>4</v>
      </c>
      <c r="AW18">
        <v>5</v>
      </c>
      <c r="AX18">
        <v>1</v>
      </c>
      <c r="AY18">
        <v>6</v>
      </c>
      <c r="AZ18">
        <v>1970</v>
      </c>
      <c r="BA18">
        <v>4</v>
      </c>
      <c r="BB18">
        <v>2</v>
      </c>
      <c r="BC18">
        <v>480</v>
      </c>
      <c r="BD18">
        <v>4</v>
      </c>
      <c r="BE18">
        <v>4</v>
      </c>
      <c r="BF18">
        <v>3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5</v>
      </c>
      <c r="BN18">
        <v>700</v>
      </c>
      <c r="BO18">
        <v>3</v>
      </c>
      <c r="BP18">
        <v>2010</v>
      </c>
      <c r="BQ18">
        <v>13</v>
      </c>
      <c r="BR18">
        <v>4</v>
      </c>
      <c r="BS18">
        <v>5</v>
      </c>
      <c r="BT18">
        <v>149000</v>
      </c>
    </row>
    <row r="19" spans="1:72" x14ac:dyDescent="0.35">
      <c r="A19">
        <v>18</v>
      </c>
      <c r="B19">
        <v>90</v>
      </c>
      <c r="C19">
        <v>4</v>
      </c>
      <c r="D19">
        <v>72</v>
      </c>
      <c r="E19">
        <v>10791</v>
      </c>
      <c r="F19">
        <v>2</v>
      </c>
      <c r="G19">
        <v>1</v>
      </c>
      <c r="H19">
        <v>2</v>
      </c>
      <c r="I19">
        <v>4</v>
      </c>
      <c r="J19">
        <v>4</v>
      </c>
      <c r="K19">
        <v>3</v>
      </c>
      <c r="L19">
        <v>5</v>
      </c>
      <c r="M19">
        <v>7</v>
      </c>
      <c r="N19">
        <v>7</v>
      </c>
      <c r="O19">
        <v>2</v>
      </c>
      <c r="P19">
        <v>4</v>
      </c>
      <c r="Q19">
        <v>4</v>
      </c>
      <c r="R19">
        <v>5</v>
      </c>
      <c r="S19">
        <v>1967</v>
      </c>
      <c r="T19">
        <v>1967</v>
      </c>
      <c r="U19">
        <v>5</v>
      </c>
      <c r="V19">
        <v>8</v>
      </c>
      <c r="W19">
        <v>10</v>
      </c>
      <c r="X19">
        <v>2</v>
      </c>
      <c r="Y19">
        <v>0</v>
      </c>
      <c r="Z19">
        <v>3</v>
      </c>
      <c r="AA19">
        <v>3</v>
      </c>
      <c r="AB19">
        <v>1</v>
      </c>
      <c r="AC19">
        <v>1</v>
      </c>
      <c r="AD19">
        <v>1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6</v>
      </c>
      <c r="AK19">
        <v>6</v>
      </c>
      <c r="AL19">
        <v>1296</v>
      </c>
      <c r="AM19">
        <v>0</v>
      </c>
      <c r="AN19">
        <v>0</v>
      </c>
      <c r="AO19">
        <v>1296</v>
      </c>
      <c r="AP19">
        <v>0</v>
      </c>
      <c r="AQ19">
        <v>0</v>
      </c>
      <c r="AR19">
        <v>2</v>
      </c>
      <c r="AS19">
        <v>0</v>
      </c>
      <c r="AT19">
        <v>2</v>
      </c>
      <c r="AU19">
        <v>2</v>
      </c>
      <c r="AV19">
        <v>4</v>
      </c>
      <c r="AW19">
        <v>6</v>
      </c>
      <c r="AX19">
        <v>0</v>
      </c>
      <c r="AY19">
        <v>2</v>
      </c>
      <c r="AZ19">
        <v>1967</v>
      </c>
      <c r="BA19">
        <v>2</v>
      </c>
      <c r="BB19">
        <v>2</v>
      </c>
      <c r="BC19">
        <v>516</v>
      </c>
      <c r="BD19">
        <v>4</v>
      </c>
      <c r="BE19">
        <v>4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5</v>
      </c>
      <c r="BN19">
        <v>500</v>
      </c>
      <c r="BO19">
        <v>10</v>
      </c>
      <c r="BP19">
        <v>2006</v>
      </c>
      <c r="BQ19">
        <v>17</v>
      </c>
      <c r="BR19">
        <v>4</v>
      </c>
      <c r="BS19">
        <v>5</v>
      </c>
      <c r="BT19">
        <v>90000</v>
      </c>
    </row>
    <row r="20" spans="1:72" x14ac:dyDescent="0.35">
      <c r="A20">
        <v>19</v>
      </c>
      <c r="B20">
        <v>20</v>
      </c>
      <c r="C20">
        <v>4</v>
      </c>
      <c r="D20">
        <v>66</v>
      </c>
      <c r="E20">
        <v>13695</v>
      </c>
      <c r="F20">
        <v>2</v>
      </c>
      <c r="G20">
        <v>1</v>
      </c>
      <c r="H20">
        <v>2</v>
      </c>
      <c r="I20">
        <v>4</v>
      </c>
      <c r="J20">
        <v>4</v>
      </c>
      <c r="K20">
        <v>3</v>
      </c>
      <c r="L20">
        <v>15</v>
      </c>
      <c r="M20">
        <v>1</v>
      </c>
      <c r="N20">
        <v>7</v>
      </c>
      <c r="O20">
        <v>3</v>
      </c>
      <c r="P20">
        <v>4</v>
      </c>
      <c r="Q20">
        <v>5</v>
      </c>
      <c r="R20">
        <v>5</v>
      </c>
      <c r="S20">
        <v>2004</v>
      </c>
      <c r="T20">
        <v>2004</v>
      </c>
      <c r="U20">
        <v>5</v>
      </c>
      <c r="V20">
        <v>8</v>
      </c>
      <c r="W20">
        <v>14</v>
      </c>
      <c r="X20">
        <v>2</v>
      </c>
      <c r="Y20">
        <v>0</v>
      </c>
      <c r="Z20">
        <v>3</v>
      </c>
      <c r="AA20">
        <v>3</v>
      </c>
      <c r="AB20">
        <v>6</v>
      </c>
      <c r="AC20">
        <v>4</v>
      </c>
      <c r="AD20">
        <v>4</v>
      </c>
      <c r="AE20">
        <v>7</v>
      </c>
      <c r="AF20">
        <v>646</v>
      </c>
      <c r="AG20">
        <v>0</v>
      </c>
      <c r="AH20">
        <v>468</v>
      </c>
      <c r="AI20">
        <v>1114</v>
      </c>
      <c r="AJ20">
        <v>6</v>
      </c>
      <c r="AK20">
        <v>6</v>
      </c>
      <c r="AL20">
        <v>1114</v>
      </c>
      <c r="AM20">
        <v>0</v>
      </c>
      <c r="AN20">
        <v>0</v>
      </c>
      <c r="AO20">
        <v>1114</v>
      </c>
      <c r="AP20">
        <v>1</v>
      </c>
      <c r="AQ20">
        <v>0</v>
      </c>
      <c r="AR20">
        <v>1</v>
      </c>
      <c r="AS20">
        <v>1</v>
      </c>
      <c r="AT20">
        <v>3</v>
      </c>
      <c r="AU20">
        <v>1</v>
      </c>
      <c r="AV20">
        <v>5</v>
      </c>
      <c r="AW20">
        <v>6</v>
      </c>
      <c r="AX20">
        <v>0</v>
      </c>
      <c r="AY20">
        <v>5</v>
      </c>
      <c r="AZ20">
        <v>2004</v>
      </c>
      <c r="BA20">
        <v>2</v>
      </c>
      <c r="BB20">
        <v>2</v>
      </c>
      <c r="BC20">
        <v>576</v>
      </c>
      <c r="BD20">
        <v>4</v>
      </c>
      <c r="BE20">
        <v>4</v>
      </c>
      <c r="BF20">
        <v>3</v>
      </c>
      <c r="BG20">
        <v>0</v>
      </c>
      <c r="BH20">
        <v>102</v>
      </c>
      <c r="BI20">
        <v>0</v>
      </c>
      <c r="BJ20">
        <v>0</v>
      </c>
      <c r="BK20">
        <v>0</v>
      </c>
      <c r="BL20">
        <v>0</v>
      </c>
      <c r="BM20">
        <v>5</v>
      </c>
      <c r="BN20">
        <v>0</v>
      </c>
      <c r="BO20">
        <v>6</v>
      </c>
      <c r="BP20">
        <v>2008</v>
      </c>
      <c r="BQ20">
        <v>15</v>
      </c>
      <c r="BR20">
        <v>4</v>
      </c>
      <c r="BS20">
        <v>5</v>
      </c>
      <c r="BT20">
        <v>159000</v>
      </c>
    </row>
    <row r="21" spans="1:72" x14ac:dyDescent="0.35">
      <c r="A21">
        <v>20</v>
      </c>
      <c r="B21">
        <v>20</v>
      </c>
      <c r="C21">
        <v>4</v>
      </c>
      <c r="D21">
        <v>70</v>
      </c>
      <c r="E21">
        <v>7560</v>
      </c>
      <c r="F21">
        <v>2</v>
      </c>
      <c r="G21">
        <v>1</v>
      </c>
      <c r="H21">
        <v>2</v>
      </c>
      <c r="I21">
        <v>4</v>
      </c>
      <c r="J21">
        <v>4</v>
      </c>
      <c r="K21">
        <v>3</v>
      </c>
      <c r="L21">
        <v>7</v>
      </c>
      <c r="M21">
        <v>7</v>
      </c>
      <c r="N21">
        <v>7</v>
      </c>
      <c r="O21">
        <v>3</v>
      </c>
      <c r="P21">
        <v>4</v>
      </c>
      <c r="Q21">
        <v>5</v>
      </c>
      <c r="R21">
        <v>6</v>
      </c>
      <c r="S21">
        <v>1958</v>
      </c>
      <c r="T21">
        <v>1965</v>
      </c>
      <c r="U21">
        <v>6</v>
      </c>
      <c r="V21">
        <v>8</v>
      </c>
      <c r="W21">
        <v>5</v>
      </c>
      <c r="X21">
        <v>2</v>
      </c>
      <c r="Y21">
        <v>0</v>
      </c>
      <c r="Z21">
        <v>3</v>
      </c>
      <c r="AA21">
        <v>3</v>
      </c>
      <c r="AB21">
        <v>2</v>
      </c>
      <c r="AC21">
        <v>4</v>
      </c>
      <c r="AD21">
        <v>4</v>
      </c>
      <c r="AE21">
        <v>5</v>
      </c>
      <c r="AF21">
        <v>504</v>
      </c>
      <c r="AG21">
        <v>0</v>
      </c>
      <c r="AH21">
        <v>525</v>
      </c>
      <c r="AI21">
        <v>1029</v>
      </c>
      <c r="AJ21">
        <v>6</v>
      </c>
      <c r="AK21">
        <v>6</v>
      </c>
      <c r="AL21">
        <v>1339</v>
      </c>
      <c r="AM21">
        <v>0</v>
      </c>
      <c r="AN21">
        <v>0</v>
      </c>
      <c r="AO21">
        <v>1339</v>
      </c>
      <c r="AP21">
        <v>0</v>
      </c>
      <c r="AQ21">
        <v>0</v>
      </c>
      <c r="AR21">
        <v>1</v>
      </c>
      <c r="AS21">
        <v>0</v>
      </c>
      <c r="AT21">
        <v>3</v>
      </c>
      <c r="AU21">
        <v>1</v>
      </c>
      <c r="AV21">
        <v>4</v>
      </c>
      <c r="AW21">
        <v>6</v>
      </c>
      <c r="AX21">
        <v>0</v>
      </c>
      <c r="AY21">
        <v>6</v>
      </c>
      <c r="AZ21">
        <v>1958</v>
      </c>
      <c r="BA21">
        <v>2</v>
      </c>
      <c r="BB21">
        <v>1</v>
      </c>
      <c r="BC21">
        <v>294</v>
      </c>
      <c r="BD21">
        <v>4</v>
      </c>
      <c r="BE21">
        <v>4</v>
      </c>
      <c r="BF21">
        <v>3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3</v>
      </c>
      <c r="BN21">
        <v>0</v>
      </c>
      <c r="BO21">
        <v>5</v>
      </c>
      <c r="BP21">
        <v>2009</v>
      </c>
      <c r="BQ21">
        <v>14</v>
      </c>
      <c r="BR21">
        <v>3</v>
      </c>
      <c r="BS21">
        <v>3</v>
      </c>
      <c r="BT21">
        <v>139000</v>
      </c>
    </row>
    <row r="22" spans="1:72" x14ac:dyDescent="0.35">
      <c r="A22">
        <v>21</v>
      </c>
      <c r="B22">
        <v>60</v>
      </c>
      <c r="C22">
        <v>4</v>
      </c>
      <c r="D22">
        <v>101</v>
      </c>
      <c r="E22">
        <v>14215</v>
      </c>
      <c r="F22">
        <v>2</v>
      </c>
      <c r="G22">
        <v>2</v>
      </c>
      <c r="H22">
        <v>2</v>
      </c>
      <c r="I22">
        <v>4</v>
      </c>
      <c r="J22">
        <v>2</v>
      </c>
      <c r="K22">
        <v>3</v>
      </c>
      <c r="L22">
        <v>19</v>
      </c>
      <c r="M22">
        <v>7</v>
      </c>
      <c r="N22">
        <v>7</v>
      </c>
      <c r="O22">
        <v>3</v>
      </c>
      <c r="P22">
        <v>8</v>
      </c>
      <c r="Q22">
        <v>8</v>
      </c>
      <c r="R22">
        <v>5</v>
      </c>
      <c r="S22">
        <v>2005</v>
      </c>
      <c r="T22">
        <v>2006</v>
      </c>
      <c r="U22">
        <v>5</v>
      </c>
      <c r="V22">
        <v>8</v>
      </c>
      <c r="W22">
        <v>14</v>
      </c>
      <c r="X22">
        <v>4</v>
      </c>
      <c r="Y22">
        <v>380</v>
      </c>
      <c r="Z22">
        <v>4</v>
      </c>
      <c r="AA22">
        <v>3</v>
      </c>
      <c r="AB22">
        <v>6</v>
      </c>
      <c r="AC22">
        <v>6</v>
      </c>
      <c r="AD22">
        <v>4</v>
      </c>
      <c r="AE22">
        <v>6</v>
      </c>
      <c r="AF22">
        <v>0</v>
      </c>
      <c r="AG22">
        <v>0</v>
      </c>
      <c r="AH22">
        <v>1158</v>
      </c>
      <c r="AI22">
        <v>1158</v>
      </c>
      <c r="AJ22">
        <v>6</v>
      </c>
      <c r="AK22">
        <v>6</v>
      </c>
      <c r="AL22">
        <v>1158</v>
      </c>
      <c r="AM22">
        <v>1218</v>
      </c>
      <c r="AN22">
        <v>0</v>
      </c>
      <c r="AO22">
        <v>2376</v>
      </c>
      <c r="AP22">
        <v>0</v>
      </c>
      <c r="AQ22">
        <v>0</v>
      </c>
      <c r="AR22">
        <v>3</v>
      </c>
      <c r="AS22">
        <v>1</v>
      </c>
      <c r="AT22">
        <v>4</v>
      </c>
      <c r="AU22">
        <v>1</v>
      </c>
      <c r="AV22">
        <v>5</v>
      </c>
      <c r="AW22">
        <v>9</v>
      </c>
      <c r="AX22">
        <v>1</v>
      </c>
      <c r="AY22">
        <v>7</v>
      </c>
      <c r="AZ22">
        <v>2005</v>
      </c>
      <c r="BA22">
        <v>3</v>
      </c>
      <c r="BB22">
        <v>3</v>
      </c>
      <c r="BC22">
        <v>853</v>
      </c>
      <c r="BD22">
        <v>4</v>
      </c>
      <c r="BE22">
        <v>4</v>
      </c>
      <c r="BF22">
        <v>3</v>
      </c>
      <c r="BG22">
        <v>240</v>
      </c>
      <c r="BH22">
        <v>154</v>
      </c>
      <c r="BI22">
        <v>0</v>
      </c>
      <c r="BJ22">
        <v>0</v>
      </c>
      <c r="BK22">
        <v>0</v>
      </c>
      <c r="BL22">
        <v>0</v>
      </c>
      <c r="BM22">
        <v>5</v>
      </c>
      <c r="BN22">
        <v>0</v>
      </c>
      <c r="BO22">
        <v>11</v>
      </c>
      <c r="BP22">
        <v>2006</v>
      </c>
      <c r="BQ22">
        <v>17</v>
      </c>
      <c r="BR22">
        <v>8</v>
      </c>
      <c r="BS22">
        <v>6</v>
      </c>
      <c r="BT22">
        <v>325300</v>
      </c>
    </row>
    <row r="23" spans="1:72" x14ac:dyDescent="0.35">
      <c r="A23">
        <v>22</v>
      </c>
      <c r="B23">
        <v>45</v>
      </c>
      <c r="C23">
        <v>2</v>
      </c>
      <c r="D23">
        <v>57</v>
      </c>
      <c r="E23">
        <v>7449</v>
      </c>
      <c r="F23">
        <v>2</v>
      </c>
      <c r="G23">
        <v>1</v>
      </c>
      <c r="H23">
        <v>1</v>
      </c>
      <c r="I23">
        <v>4</v>
      </c>
      <c r="J23">
        <v>4</v>
      </c>
      <c r="K23">
        <v>3</v>
      </c>
      <c r="L23">
        <v>3</v>
      </c>
      <c r="M23">
        <v>7</v>
      </c>
      <c r="N23">
        <v>7</v>
      </c>
      <c r="O23">
        <v>3</v>
      </c>
      <c r="P23">
        <v>2</v>
      </c>
      <c r="Q23">
        <v>7</v>
      </c>
      <c r="R23">
        <v>7</v>
      </c>
      <c r="S23">
        <v>1930</v>
      </c>
      <c r="T23">
        <v>1950</v>
      </c>
      <c r="U23">
        <v>5</v>
      </c>
      <c r="V23">
        <v>8</v>
      </c>
      <c r="W23">
        <v>4</v>
      </c>
      <c r="X23">
        <v>2</v>
      </c>
      <c r="Y23">
        <v>0</v>
      </c>
      <c r="Z23">
        <v>3</v>
      </c>
      <c r="AA23">
        <v>3</v>
      </c>
      <c r="AB23">
        <v>6</v>
      </c>
      <c r="AC23">
        <v>4</v>
      </c>
      <c r="AD23">
        <v>4</v>
      </c>
      <c r="AE23">
        <v>6</v>
      </c>
      <c r="AF23">
        <v>0</v>
      </c>
      <c r="AG23">
        <v>0</v>
      </c>
      <c r="AH23">
        <v>637</v>
      </c>
      <c r="AI23">
        <v>637</v>
      </c>
      <c r="AJ23">
        <v>6</v>
      </c>
      <c r="AK23">
        <v>2</v>
      </c>
      <c r="AL23">
        <v>1108</v>
      </c>
      <c r="AM23">
        <v>0</v>
      </c>
      <c r="AN23">
        <v>0</v>
      </c>
      <c r="AO23">
        <v>1108</v>
      </c>
      <c r="AP23">
        <v>0</v>
      </c>
      <c r="AQ23">
        <v>0</v>
      </c>
      <c r="AR23">
        <v>1</v>
      </c>
      <c r="AS23">
        <v>0</v>
      </c>
      <c r="AT23">
        <v>3</v>
      </c>
      <c r="AU23">
        <v>1</v>
      </c>
      <c r="AV23">
        <v>5</v>
      </c>
      <c r="AW23">
        <v>6</v>
      </c>
      <c r="AX23">
        <v>1</v>
      </c>
      <c r="AY23">
        <v>6</v>
      </c>
      <c r="AZ23">
        <v>1930</v>
      </c>
      <c r="BA23">
        <v>2</v>
      </c>
      <c r="BB23">
        <v>1</v>
      </c>
      <c r="BC23">
        <v>280</v>
      </c>
      <c r="BD23">
        <v>4</v>
      </c>
      <c r="BE23">
        <v>4</v>
      </c>
      <c r="BF23">
        <v>2</v>
      </c>
      <c r="BG23">
        <v>0</v>
      </c>
      <c r="BH23">
        <v>0</v>
      </c>
      <c r="BI23">
        <v>205</v>
      </c>
      <c r="BJ23">
        <v>0</v>
      </c>
      <c r="BK23">
        <v>0</v>
      </c>
      <c r="BL23">
        <v>0</v>
      </c>
      <c r="BM23">
        <v>4</v>
      </c>
      <c r="BN23">
        <v>0</v>
      </c>
      <c r="BO23">
        <v>6</v>
      </c>
      <c r="BP23">
        <v>2007</v>
      </c>
      <c r="BQ23">
        <v>16</v>
      </c>
      <c r="BR23">
        <v>4</v>
      </c>
      <c r="BS23">
        <v>5</v>
      </c>
      <c r="BT23">
        <v>139400</v>
      </c>
    </row>
    <row r="24" spans="1:72" x14ac:dyDescent="0.35">
      <c r="A24">
        <v>23</v>
      </c>
      <c r="B24">
        <v>20</v>
      </c>
      <c r="C24">
        <v>4</v>
      </c>
      <c r="D24">
        <v>75</v>
      </c>
      <c r="E24">
        <v>9742</v>
      </c>
      <c r="F24">
        <v>2</v>
      </c>
      <c r="G24">
        <v>1</v>
      </c>
      <c r="H24">
        <v>2</v>
      </c>
      <c r="I24">
        <v>4</v>
      </c>
      <c r="J24">
        <v>4</v>
      </c>
      <c r="K24">
        <v>3</v>
      </c>
      <c r="L24">
        <v>16</v>
      </c>
      <c r="M24">
        <v>7</v>
      </c>
      <c r="N24">
        <v>7</v>
      </c>
      <c r="O24">
        <v>3</v>
      </c>
      <c r="P24">
        <v>4</v>
      </c>
      <c r="Q24">
        <v>8</v>
      </c>
      <c r="R24">
        <v>5</v>
      </c>
      <c r="S24">
        <v>2002</v>
      </c>
      <c r="T24">
        <v>2002</v>
      </c>
      <c r="U24">
        <v>6</v>
      </c>
      <c r="V24">
        <v>8</v>
      </c>
      <c r="W24">
        <v>14</v>
      </c>
      <c r="X24">
        <v>4</v>
      </c>
      <c r="Y24">
        <v>281</v>
      </c>
      <c r="Z24">
        <v>4</v>
      </c>
      <c r="AA24">
        <v>3</v>
      </c>
      <c r="AB24">
        <v>6</v>
      </c>
      <c r="AC24">
        <v>5</v>
      </c>
      <c r="AD24">
        <v>4</v>
      </c>
      <c r="AE24">
        <v>6</v>
      </c>
      <c r="AF24">
        <v>0</v>
      </c>
      <c r="AG24">
        <v>0</v>
      </c>
      <c r="AH24">
        <v>1777</v>
      </c>
      <c r="AI24">
        <v>1777</v>
      </c>
      <c r="AJ24">
        <v>6</v>
      </c>
      <c r="AK24">
        <v>6</v>
      </c>
      <c r="AL24">
        <v>1795</v>
      </c>
      <c r="AM24">
        <v>0</v>
      </c>
      <c r="AN24">
        <v>0</v>
      </c>
      <c r="AO24">
        <v>1795</v>
      </c>
      <c r="AP24">
        <v>0</v>
      </c>
      <c r="AQ24">
        <v>0</v>
      </c>
      <c r="AR24">
        <v>2</v>
      </c>
      <c r="AS24">
        <v>0</v>
      </c>
      <c r="AT24">
        <v>3</v>
      </c>
      <c r="AU24">
        <v>1</v>
      </c>
      <c r="AV24">
        <v>5</v>
      </c>
      <c r="AW24">
        <v>7</v>
      </c>
      <c r="AX24">
        <v>1</v>
      </c>
      <c r="AY24">
        <v>6</v>
      </c>
      <c r="AZ24">
        <v>2002</v>
      </c>
      <c r="BA24">
        <v>3</v>
      </c>
      <c r="BB24">
        <v>2</v>
      </c>
      <c r="BC24">
        <v>534</v>
      </c>
      <c r="BD24">
        <v>4</v>
      </c>
      <c r="BE24">
        <v>4</v>
      </c>
      <c r="BF24">
        <v>3</v>
      </c>
      <c r="BG24">
        <v>171</v>
      </c>
      <c r="BH24">
        <v>159</v>
      </c>
      <c r="BI24">
        <v>0</v>
      </c>
      <c r="BJ24">
        <v>0</v>
      </c>
      <c r="BK24">
        <v>0</v>
      </c>
      <c r="BL24">
        <v>0</v>
      </c>
      <c r="BM24">
        <v>5</v>
      </c>
      <c r="BN24">
        <v>0</v>
      </c>
      <c r="BO24">
        <v>9</v>
      </c>
      <c r="BP24">
        <v>2008</v>
      </c>
      <c r="BQ24">
        <v>15</v>
      </c>
      <c r="BR24">
        <v>4</v>
      </c>
      <c r="BS24">
        <v>5</v>
      </c>
      <c r="BT24">
        <v>230000</v>
      </c>
    </row>
    <row r="25" spans="1:72" x14ac:dyDescent="0.35">
      <c r="A25">
        <v>24</v>
      </c>
      <c r="B25">
        <v>120</v>
      </c>
      <c r="C25">
        <v>2</v>
      </c>
      <c r="D25">
        <v>44</v>
      </c>
      <c r="E25">
        <v>4224</v>
      </c>
      <c r="F25">
        <v>2</v>
      </c>
      <c r="G25">
        <v>1</v>
      </c>
      <c r="H25">
        <v>2</v>
      </c>
      <c r="I25">
        <v>4</v>
      </c>
      <c r="J25">
        <v>4</v>
      </c>
      <c r="K25">
        <v>3</v>
      </c>
      <c r="L25">
        <v>21</v>
      </c>
      <c r="M25">
        <v>7</v>
      </c>
      <c r="N25">
        <v>7</v>
      </c>
      <c r="O25">
        <v>4</v>
      </c>
      <c r="P25">
        <v>4</v>
      </c>
      <c r="Q25">
        <v>5</v>
      </c>
      <c r="R25">
        <v>7</v>
      </c>
      <c r="S25">
        <v>1976</v>
      </c>
      <c r="T25">
        <v>1976</v>
      </c>
      <c r="U25">
        <v>5</v>
      </c>
      <c r="V25">
        <v>8</v>
      </c>
      <c r="W25">
        <v>15</v>
      </c>
      <c r="X25">
        <v>2</v>
      </c>
      <c r="Y25">
        <v>0</v>
      </c>
      <c r="Z25">
        <v>3</v>
      </c>
      <c r="AA25">
        <v>3</v>
      </c>
      <c r="AB25">
        <v>6</v>
      </c>
      <c r="AC25">
        <v>5</v>
      </c>
      <c r="AD25">
        <v>4</v>
      </c>
      <c r="AE25">
        <v>7</v>
      </c>
      <c r="AF25">
        <v>840</v>
      </c>
      <c r="AG25">
        <v>0</v>
      </c>
      <c r="AH25">
        <v>200</v>
      </c>
      <c r="AI25">
        <v>1040</v>
      </c>
      <c r="AJ25">
        <v>6</v>
      </c>
      <c r="AK25">
        <v>6</v>
      </c>
      <c r="AL25">
        <v>1060</v>
      </c>
      <c r="AM25">
        <v>0</v>
      </c>
      <c r="AN25">
        <v>0</v>
      </c>
      <c r="AO25">
        <v>1060</v>
      </c>
      <c r="AP25">
        <v>1</v>
      </c>
      <c r="AQ25">
        <v>0</v>
      </c>
      <c r="AR25">
        <v>1</v>
      </c>
      <c r="AS25">
        <v>0</v>
      </c>
      <c r="AT25">
        <v>3</v>
      </c>
      <c r="AU25">
        <v>1</v>
      </c>
      <c r="AV25">
        <v>4</v>
      </c>
      <c r="AW25">
        <v>6</v>
      </c>
      <c r="AX25">
        <v>1</v>
      </c>
      <c r="AY25">
        <v>6</v>
      </c>
      <c r="AZ25">
        <v>1976</v>
      </c>
      <c r="BA25">
        <v>2</v>
      </c>
      <c r="BB25">
        <v>2</v>
      </c>
      <c r="BC25">
        <v>572</v>
      </c>
      <c r="BD25">
        <v>4</v>
      </c>
      <c r="BE25">
        <v>4</v>
      </c>
      <c r="BF25">
        <v>3</v>
      </c>
      <c r="BG25">
        <v>100</v>
      </c>
      <c r="BH25">
        <v>110</v>
      </c>
      <c r="BI25">
        <v>0</v>
      </c>
      <c r="BJ25">
        <v>0</v>
      </c>
      <c r="BK25">
        <v>0</v>
      </c>
      <c r="BL25">
        <v>0</v>
      </c>
      <c r="BM25">
        <v>5</v>
      </c>
      <c r="BN25">
        <v>0</v>
      </c>
      <c r="BO25">
        <v>6</v>
      </c>
      <c r="BP25">
        <v>2007</v>
      </c>
      <c r="BQ25">
        <v>16</v>
      </c>
      <c r="BR25">
        <v>4</v>
      </c>
      <c r="BS25">
        <v>5</v>
      </c>
      <c r="BT25">
        <v>129900</v>
      </c>
    </row>
    <row r="26" spans="1:72" x14ac:dyDescent="0.35">
      <c r="A26">
        <v>25</v>
      </c>
      <c r="B26">
        <v>20</v>
      </c>
      <c r="C26">
        <v>4</v>
      </c>
      <c r="E26">
        <v>8246</v>
      </c>
      <c r="F26">
        <v>2</v>
      </c>
      <c r="G26">
        <v>2</v>
      </c>
      <c r="H26">
        <v>2</v>
      </c>
      <c r="I26">
        <v>4</v>
      </c>
      <c r="J26">
        <v>4</v>
      </c>
      <c r="K26">
        <v>3</v>
      </c>
      <c r="L26">
        <v>5</v>
      </c>
      <c r="M26">
        <v>7</v>
      </c>
      <c r="N26">
        <v>7</v>
      </c>
      <c r="O26">
        <v>3</v>
      </c>
      <c r="P26">
        <v>4</v>
      </c>
      <c r="Q26">
        <v>5</v>
      </c>
      <c r="R26">
        <v>8</v>
      </c>
      <c r="S26">
        <v>1968</v>
      </c>
      <c r="T26">
        <v>2001</v>
      </c>
      <c r="U26">
        <v>5</v>
      </c>
      <c r="V26">
        <v>8</v>
      </c>
      <c r="W26">
        <v>3</v>
      </c>
      <c r="X26">
        <v>2</v>
      </c>
      <c r="Y26">
        <v>0</v>
      </c>
      <c r="Z26">
        <v>3</v>
      </c>
      <c r="AA26">
        <v>4</v>
      </c>
      <c r="AB26">
        <v>2</v>
      </c>
      <c r="AC26">
        <v>4</v>
      </c>
      <c r="AD26">
        <v>4</v>
      </c>
      <c r="AE26">
        <v>2</v>
      </c>
      <c r="AF26">
        <v>188</v>
      </c>
      <c r="AG26">
        <v>668</v>
      </c>
      <c r="AH26">
        <v>204</v>
      </c>
      <c r="AI26">
        <v>1060</v>
      </c>
      <c r="AJ26">
        <v>6</v>
      </c>
      <c r="AK26">
        <v>6</v>
      </c>
      <c r="AL26">
        <v>1060</v>
      </c>
      <c r="AM26">
        <v>0</v>
      </c>
      <c r="AN26">
        <v>0</v>
      </c>
      <c r="AO26">
        <v>1060</v>
      </c>
      <c r="AP26">
        <v>1</v>
      </c>
      <c r="AQ26">
        <v>0</v>
      </c>
      <c r="AR26">
        <v>1</v>
      </c>
      <c r="AS26">
        <v>0</v>
      </c>
      <c r="AT26">
        <v>3</v>
      </c>
      <c r="AU26">
        <v>1</v>
      </c>
      <c r="AV26">
        <v>5</v>
      </c>
      <c r="AW26">
        <v>6</v>
      </c>
      <c r="AX26">
        <v>1</v>
      </c>
      <c r="AY26">
        <v>6</v>
      </c>
      <c r="AZ26">
        <v>1968</v>
      </c>
      <c r="BA26">
        <v>2</v>
      </c>
      <c r="BB26">
        <v>1</v>
      </c>
      <c r="BC26">
        <v>270</v>
      </c>
      <c r="BD26">
        <v>4</v>
      </c>
      <c r="BE26">
        <v>4</v>
      </c>
      <c r="BF26">
        <v>3</v>
      </c>
      <c r="BG26">
        <v>406</v>
      </c>
      <c r="BH26">
        <v>90</v>
      </c>
      <c r="BI26">
        <v>0</v>
      </c>
      <c r="BJ26">
        <v>0</v>
      </c>
      <c r="BK26">
        <v>0</v>
      </c>
      <c r="BL26">
        <v>0</v>
      </c>
      <c r="BM26">
        <v>3</v>
      </c>
      <c r="BN26">
        <v>0</v>
      </c>
      <c r="BO26">
        <v>5</v>
      </c>
      <c r="BP26">
        <v>2010</v>
      </c>
      <c r="BQ26">
        <v>13</v>
      </c>
      <c r="BR26">
        <v>4</v>
      </c>
      <c r="BS26">
        <v>5</v>
      </c>
      <c r="BT26">
        <v>154000</v>
      </c>
    </row>
    <row r="27" spans="1:72" x14ac:dyDescent="0.35">
      <c r="A27">
        <v>26</v>
      </c>
      <c r="B27">
        <v>20</v>
      </c>
      <c r="C27">
        <v>4</v>
      </c>
      <c r="D27">
        <v>110</v>
      </c>
      <c r="E27">
        <v>14230</v>
      </c>
      <c r="F27">
        <v>2</v>
      </c>
      <c r="G27">
        <v>1</v>
      </c>
      <c r="H27">
        <v>2</v>
      </c>
      <c r="I27">
        <v>4</v>
      </c>
      <c r="J27">
        <v>2</v>
      </c>
      <c r="K27">
        <v>3</v>
      </c>
      <c r="L27">
        <v>19</v>
      </c>
      <c r="M27">
        <v>7</v>
      </c>
      <c r="N27">
        <v>7</v>
      </c>
      <c r="O27">
        <v>3</v>
      </c>
      <c r="P27">
        <v>4</v>
      </c>
      <c r="Q27">
        <v>8</v>
      </c>
      <c r="R27">
        <v>5</v>
      </c>
      <c r="S27">
        <v>2007</v>
      </c>
      <c r="T27">
        <v>2007</v>
      </c>
      <c r="U27">
        <v>5</v>
      </c>
      <c r="V27">
        <v>8</v>
      </c>
      <c r="W27">
        <v>14</v>
      </c>
      <c r="X27">
        <v>5</v>
      </c>
      <c r="Y27">
        <v>640</v>
      </c>
      <c r="Z27">
        <v>4</v>
      </c>
      <c r="AA27">
        <v>3</v>
      </c>
      <c r="AB27">
        <v>6</v>
      </c>
      <c r="AC27">
        <v>5</v>
      </c>
      <c r="AD27">
        <v>4</v>
      </c>
      <c r="AE27">
        <v>6</v>
      </c>
      <c r="AF27">
        <v>0</v>
      </c>
      <c r="AG27">
        <v>0</v>
      </c>
      <c r="AH27">
        <v>1566</v>
      </c>
      <c r="AI27">
        <v>1566</v>
      </c>
      <c r="AJ27">
        <v>6</v>
      </c>
      <c r="AK27">
        <v>6</v>
      </c>
      <c r="AL27">
        <v>1600</v>
      </c>
      <c r="AM27">
        <v>0</v>
      </c>
      <c r="AN27">
        <v>0</v>
      </c>
      <c r="AO27">
        <v>1600</v>
      </c>
      <c r="AP27">
        <v>0</v>
      </c>
      <c r="AQ27">
        <v>0</v>
      </c>
      <c r="AR27">
        <v>2</v>
      </c>
      <c r="AS27">
        <v>0</v>
      </c>
      <c r="AT27">
        <v>3</v>
      </c>
      <c r="AU27">
        <v>1</v>
      </c>
      <c r="AV27">
        <v>5</v>
      </c>
      <c r="AW27">
        <v>7</v>
      </c>
      <c r="AX27">
        <v>1</v>
      </c>
      <c r="AY27">
        <v>6</v>
      </c>
      <c r="AZ27">
        <v>2007</v>
      </c>
      <c r="BA27">
        <v>3</v>
      </c>
      <c r="BB27">
        <v>3</v>
      </c>
      <c r="BC27">
        <v>890</v>
      </c>
      <c r="BD27">
        <v>4</v>
      </c>
      <c r="BE27">
        <v>4</v>
      </c>
      <c r="BF27">
        <v>3</v>
      </c>
      <c r="BG27">
        <v>0</v>
      </c>
      <c r="BH27">
        <v>56</v>
      </c>
      <c r="BI27">
        <v>0</v>
      </c>
      <c r="BJ27">
        <v>0</v>
      </c>
      <c r="BK27">
        <v>0</v>
      </c>
      <c r="BL27">
        <v>0</v>
      </c>
      <c r="BM27">
        <v>5</v>
      </c>
      <c r="BN27">
        <v>0</v>
      </c>
      <c r="BO27">
        <v>7</v>
      </c>
      <c r="BP27">
        <v>2009</v>
      </c>
      <c r="BQ27">
        <v>14</v>
      </c>
      <c r="BR27">
        <v>4</v>
      </c>
      <c r="BS27">
        <v>5</v>
      </c>
      <c r="BT27">
        <v>256300</v>
      </c>
    </row>
    <row r="28" spans="1:72" x14ac:dyDescent="0.35">
      <c r="A28">
        <v>27</v>
      </c>
      <c r="B28">
        <v>20</v>
      </c>
      <c r="C28">
        <v>4</v>
      </c>
      <c r="D28">
        <v>60</v>
      </c>
      <c r="E28">
        <v>7200</v>
      </c>
      <c r="F28">
        <v>2</v>
      </c>
      <c r="G28">
        <v>1</v>
      </c>
      <c r="H28">
        <v>2</v>
      </c>
      <c r="I28">
        <v>4</v>
      </c>
      <c r="J28">
        <v>2</v>
      </c>
      <c r="K28">
        <v>3</v>
      </c>
      <c r="L28">
        <v>7</v>
      </c>
      <c r="M28">
        <v>7</v>
      </c>
      <c r="N28">
        <v>7</v>
      </c>
      <c r="O28">
        <v>3</v>
      </c>
      <c r="P28">
        <v>4</v>
      </c>
      <c r="Q28">
        <v>5</v>
      </c>
      <c r="R28">
        <v>7</v>
      </c>
      <c r="S28">
        <v>1951</v>
      </c>
      <c r="T28">
        <v>2000</v>
      </c>
      <c r="U28">
        <v>5</v>
      </c>
      <c r="V28">
        <v>8</v>
      </c>
      <c r="W28">
        <v>4</v>
      </c>
      <c r="X28">
        <v>2</v>
      </c>
      <c r="Y28">
        <v>0</v>
      </c>
      <c r="Z28">
        <v>3</v>
      </c>
      <c r="AA28">
        <v>3</v>
      </c>
      <c r="AB28">
        <v>2</v>
      </c>
      <c r="AC28">
        <v>4</v>
      </c>
      <c r="AD28">
        <v>4</v>
      </c>
      <c r="AE28">
        <v>3</v>
      </c>
      <c r="AF28">
        <v>234</v>
      </c>
      <c r="AG28">
        <v>486</v>
      </c>
      <c r="AH28">
        <v>180</v>
      </c>
      <c r="AI28">
        <v>900</v>
      </c>
      <c r="AJ28">
        <v>6</v>
      </c>
      <c r="AK28">
        <v>6</v>
      </c>
      <c r="AL28">
        <v>900</v>
      </c>
      <c r="AM28">
        <v>0</v>
      </c>
      <c r="AN28">
        <v>0</v>
      </c>
      <c r="AO28">
        <v>900</v>
      </c>
      <c r="AP28">
        <v>0</v>
      </c>
      <c r="AQ28">
        <v>1</v>
      </c>
      <c r="AR28">
        <v>1</v>
      </c>
      <c r="AS28">
        <v>0</v>
      </c>
      <c r="AT28">
        <v>3</v>
      </c>
      <c r="AU28">
        <v>1</v>
      </c>
      <c r="AV28">
        <v>5</v>
      </c>
      <c r="AW28">
        <v>5</v>
      </c>
      <c r="AX28">
        <v>0</v>
      </c>
      <c r="AY28">
        <v>5</v>
      </c>
      <c r="AZ28">
        <v>2005</v>
      </c>
      <c r="BA28">
        <v>2</v>
      </c>
      <c r="BB28">
        <v>2</v>
      </c>
      <c r="BC28">
        <v>576</v>
      </c>
      <c r="BD28">
        <v>4</v>
      </c>
      <c r="BE28">
        <v>4</v>
      </c>
      <c r="BF28">
        <v>3</v>
      </c>
      <c r="BG28">
        <v>222</v>
      </c>
      <c r="BH28">
        <v>32</v>
      </c>
      <c r="BI28">
        <v>0</v>
      </c>
      <c r="BJ28">
        <v>0</v>
      </c>
      <c r="BK28">
        <v>0</v>
      </c>
      <c r="BL28">
        <v>0</v>
      </c>
      <c r="BM28">
        <v>5</v>
      </c>
      <c r="BN28">
        <v>0</v>
      </c>
      <c r="BO28">
        <v>5</v>
      </c>
      <c r="BP28">
        <v>2010</v>
      </c>
      <c r="BQ28">
        <v>13</v>
      </c>
      <c r="BR28">
        <v>4</v>
      </c>
      <c r="BS28">
        <v>5</v>
      </c>
      <c r="BT28">
        <v>134800</v>
      </c>
    </row>
    <row r="29" spans="1:72" x14ac:dyDescent="0.35">
      <c r="A29">
        <v>28</v>
      </c>
      <c r="B29">
        <v>20</v>
      </c>
      <c r="C29">
        <v>4</v>
      </c>
      <c r="D29">
        <v>98</v>
      </c>
      <c r="E29">
        <v>11478</v>
      </c>
      <c r="F29">
        <v>2</v>
      </c>
      <c r="G29">
        <v>1</v>
      </c>
      <c r="H29">
        <v>2</v>
      </c>
      <c r="I29">
        <v>4</v>
      </c>
      <c r="J29">
        <v>4</v>
      </c>
      <c r="K29">
        <v>3</v>
      </c>
      <c r="L29">
        <v>19</v>
      </c>
      <c r="M29">
        <v>7</v>
      </c>
      <c r="N29">
        <v>7</v>
      </c>
      <c r="O29">
        <v>3</v>
      </c>
      <c r="P29">
        <v>4</v>
      </c>
      <c r="Q29">
        <v>8</v>
      </c>
      <c r="R29">
        <v>5</v>
      </c>
      <c r="S29">
        <v>2007</v>
      </c>
      <c r="T29">
        <v>2008</v>
      </c>
      <c r="U29">
        <v>5</v>
      </c>
      <c r="V29">
        <v>8</v>
      </c>
      <c r="W29">
        <v>14</v>
      </c>
      <c r="X29">
        <v>5</v>
      </c>
      <c r="Y29">
        <v>200</v>
      </c>
      <c r="Z29">
        <v>4</v>
      </c>
      <c r="AA29">
        <v>3</v>
      </c>
      <c r="AB29">
        <v>6</v>
      </c>
      <c r="AC29">
        <v>6</v>
      </c>
      <c r="AD29">
        <v>4</v>
      </c>
      <c r="AE29">
        <v>7</v>
      </c>
      <c r="AF29">
        <v>1218</v>
      </c>
      <c r="AG29">
        <v>0</v>
      </c>
      <c r="AH29">
        <v>486</v>
      </c>
      <c r="AI29">
        <v>1704</v>
      </c>
      <c r="AJ29">
        <v>6</v>
      </c>
      <c r="AK29">
        <v>6</v>
      </c>
      <c r="AL29">
        <v>1704</v>
      </c>
      <c r="AM29">
        <v>0</v>
      </c>
      <c r="AN29">
        <v>0</v>
      </c>
      <c r="AO29">
        <v>1704</v>
      </c>
      <c r="AP29">
        <v>1</v>
      </c>
      <c r="AQ29">
        <v>0</v>
      </c>
      <c r="AR29">
        <v>2</v>
      </c>
      <c r="AS29">
        <v>0</v>
      </c>
      <c r="AT29">
        <v>3</v>
      </c>
      <c r="AU29">
        <v>1</v>
      </c>
      <c r="AV29">
        <v>5</v>
      </c>
      <c r="AW29">
        <v>7</v>
      </c>
      <c r="AX29">
        <v>1</v>
      </c>
      <c r="AY29">
        <v>6</v>
      </c>
      <c r="AZ29">
        <v>2008</v>
      </c>
      <c r="BA29">
        <v>3</v>
      </c>
      <c r="BB29">
        <v>3</v>
      </c>
      <c r="BC29">
        <v>772</v>
      </c>
      <c r="BD29">
        <v>4</v>
      </c>
      <c r="BE29">
        <v>4</v>
      </c>
      <c r="BF29">
        <v>3</v>
      </c>
      <c r="BG29">
        <v>0</v>
      </c>
      <c r="BH29">
        <v>50</v>
      </c>
      <c r="BI29">
        <v>0</v>
      </c>
      <c r="BJ29">
        <v>0</v>
      </c>
      <c r="BK29">
        <v>0</v>
      </c>
      <c r="BL29">
        <v>0</v>
      </c>
      <c r="BM29">
        <v>5</v>
      </c>
      <c r="BN29">
        <v>0</v>
      </c>
      <c r="BO29">
        <v>5</v>
      </c>
      <c r="BP29">
        <v>2010</v>
      </c>
      <c r="BQ29">
        <v>13</v>
      </c>
      <c r="BR29">
        <v>4</v>
      </c>
      <c r="BS29">
        <v>5</v>
      </c>
      <c r="BT29">
        <v>306000</v>
      </c>
    </row>
    <row r="30" spans="1:72" x14ac:dyDescent="0.35">
      <c r="A30">
        <v>29</v>
      </c>
      <c r="B30">
        <v>20</v>
      </c>
      <c r="C30">
        <v>4</v>
      </c>
      <c r="D30">
        <v>47</v>
      </c>
      <c r="E30">
        <v>16321</v>
      </c>
      <c r="F30">
        <v>2</v>
      </c>
      <c r="G30">
        <v>2</v>
      </c>
      <c r="H30">
        <v>2</v>
      </c>
      <c r="I30">
        <v>4</v>
      </c>
      <c r="J30">
        <v>1</v>
      </c>
      <c r="K30">
        <v>3</v>
      </c>
      <c r="L30">
        <v>7</v>
      </c>
      <c r="M30">
        <v>7</v>
      </c>
      <c r="N30">
        <v>7</v>
      </c>
      <c r="O30">
        <v>3</v>
      </c>
      <c r="P30">
        <v>4</v>
      </c>
      <c r="Q30">
        <v>5</v>
      </c>
      <c r="R30">
        <v>6</v>
      </c>
      <c r="S30">
        <v>1957</v>
      </c>
      <c r="T30">
        <v>1997</v>
      </c>
      <c r="U30">
        <v>5</v>
      </c>
      <c r="V30">
        <v>8</v>
      </c>
      <c r="W30">
        <v>10</v>
      </c>
      <c r="X30">
        <v>2</v>
      </c>
      <c r="Y30">
        <v>0</v>
      </c>
      <c r="Z30">
        <v>3</v>
      </c>
      <c r="AA30">
        <v>3</v>
      </c>
      <c r="AB30">
        <v>2</v>
      </c>
      <c r="AC30">
        <v>4</v>
      </c>
      <c r="AD30">
        <v>4</v>
      </c>
      <c r="AE30">
        <v>3</v>
      </c>
      <c r="AF30">
        <v>1277</v>
      </c>
      <c r="AG30">
        <v>0</v>
      </c>
      <c r="AH30">
        <v>207</v>
      </c>
      <c r="AI30">
        <v>1484</v>
      </c>
      <c r="AJ30">
        <v>6</v>
      </c>
      <c r="AK30">
        <v>6</v>
      </c>
      <c r="AL30">
        <v>1600</v>
      </c>
      <c r="AM30">
        <v>0</v>
      </c>
      <c r="AN30">
        <v>0</v>
      </c>
      <c r="AO30">
        <v>1600</v>
      </c>
      <c r="AP30">
        <v>1</v>
      </c>
      <c r="AQ30">
        <v>0</v>
      </c>
      <c r="AR30">
        <v>1</v>
      </c>
      <c r="AS30">
        <v>0</v>
      </c>
      <c r="AT30">
        <v>2</v>
      </c>
      <c r="AU30">
        <v>1</v>
      </c>
      <c r="AV30">
        <v>4</v>
      </c>
      <c r="AW30">
        <v>6</v>
      </c>
      <c r="AX30">
        <v>2</v>
      </c>
      <c r="AY30">
        <v>6</v>
      </c>
      <c r="AZ30">
        <v>1957</v>
      </c>
      <c r="BA30">
        <v>3</v>
      </c>
      <c r="BB30">
        <v>1</v>
      </c>
      <c r="BC30">
        <v>319</v>
      </c>
      <c r="BD30">
        <v>4</v>
      </c>
      <c r="BE30">
        <v>4</v>
      </c>
      <c r="BF30">
        <v>3</v>
      </c>
      <c r="BG30">
        <v>288</v>
      </c>
      <c r="BH30">
        <v>258</v>
      </c>
      <c r="BI30">
        <v>0</v>
      </c>
      <c r="BJ30">
        <v>0</v>
      </c>
      <c r="BK30">
        <v>0</v>
      </c>
      <c r="BL30">
        <v>0</v>
      </c>
      <c r="BM30">
        <v>5</v>
      </c>
      <c r="BN30">
        <v>0</v>
      </c>
      <c r="BO30">
        <v>12</v>
      </c>
      <c r="BP30">
        <v>2006</v>
      </c>
      <c r="BQ30">
        <v>17</v>
      </c>
      <c r="BR30">
        <v>4</v>
      </c>
      <c r="BS30">
        <v>5</v>
      </c>
      <c r="BT30">
        <v>207500</v>
      </c>
    </row>
    <row r="31" spans="1:72" x14ac:dyDescent="0.35">
      <c r="A31">
        <v>30</v>
      </c>
      <c r="B31">
        <v>30</v>
      </c>
      <c r="C31">
        <v>2</v>
      </c>
      <c r="D31">
        <v>60</v>
      </c>
      <c r="E31">
        <v>6324</v>
      </c>
      <c r="F31">
        <v>2</v>
      </c>
      <c r="G31">
        <v>2</v>
      </c>
      <c r="H31">
        <v>2</v>
      </c>
      <c r="I31">
        <v>4</v>
      </c>
      <c r="J31">
        <v>4</v>
      </c>
      <c r="K31">
        <v>3</v>
      </c>
      <c r="L31">
        <v>12</v>
      </c>
      <c r="M31">
        <v>2</v>
      </c>
      <c r="N31">
        <v>5</v>
      </c>
      <c r="O31">
        <v>3</v>
      </c>
      <c r="P31">
        <v>4</v>
      </c>
      <c r="Q31">
        <v>4</v>
      </c>
      <c r="R31">
        <v>6</v>
      </c>
      <c r="S31">
        <v>1927</v>
      </c>
      <c r="T31">
        <v>1950</v>
      </c>
      <c r="U31">
        <v>5</v>
      </c>
      <c r="V31">
        <v>8</v>
      </c>
      <c r="W31">
        <v>10</v>
      </c>
      <c r="X31">
        <v>2</v>
      </c>
      <c r="Y31">
        <v>0</v>
      </c>
      <c r="Z31">
        <v>3</v>
      </c>
      <c r="AA31">
        <v>3</v>
      </c>
      <c r="AB31">
        <v>3</v>
      </c>
      <c r="AC31">
        <v>4</v>
      </c>
      <c r="AD31">
        <v>4</v>
      </c>
      <c r="AE31">
        <v>6</v>
      </c>
      <c r="AF31">
        <v>0</v>
      </c>
      <c r="AG31">
        <v>0</v>
      </c>
      <c r="AH31">
        <v>520</v>
      </c>
      <c r="AI31">
        <v>520</v>
      </c>
      <c r="AJ31">
        <v>6</v>
      </c>
      <c r="AK31">
        <v>6</v>
      </c>
      <c r="AL31">
        <v>520</v>
      </c>
      <c r="AM31">
        <v>0</v>
      </c>
      <c r="AN31">
        <v>0</v>
      </c>
      <c r="AO31">
        <v>520</v>
      </c>
      <c r="AP31">
        <v>0</v>
      </c>
      <c r="AQ31">
        <v>0</v>
      </c>
      <c r="AR31">
        <v>1</v>
      </c>
      <c r="AS31">
        <v>0</v>
      </c>
      <c r="AT31">
        <v>1</v>
      </c>
      <c r="AU31">
        <v>1</v>
      </c>
      <c r="AV31">
        <v>3</v>
      </c>
      <c r="AW31">
        <v>4</v>
      </c>
      <c r="AX31">
        <v>0</v>
      </c>
      <c r="AY31">
        <v>5</v>
      </c>
      <c r="AZ31">
        <v>1920</v>
      </c>
      <c r="BA31">
        <v>2</v>
      </c>
      <c r="BB31">
        <v>1</v>
      </c>
      <c r="BC31">
        <v>240</v>
      </c>
      <c r="BD31">
        <v>3</v>
      </c>
      <c r="BE31">
        <v>4</v>
      </c>
      <c r="BF31">
        <v>3</v>
      </c>
      <c r="BG31">
        <v>49</v>
      </c>
      <c r="BH31">
        <v>0</v>
      </c>
      <c r="BI31">
        <v>87</v>
      </c>
      <c r="BJ31">
        <v>0</v>
      </c>
      <c r="BK31">
        <v>0</v>
      </c>
      <c r="BL31">
        <v>0</v>
      </c>
      <c r="BM31">
        <v>5</v>
      </c>
      <c r="BN31">
        <v>0</v>
      </c>
      <c r="BO31">
        <v>5</v>
      </c>
      <c r="BP31">
        <v>2008</v>
      </c>
      <c r="BQ31">
        <v>15</v>
      </c>
      <c r="BR31">
        <v>4</v>
      </c>
      <c r="BS31">
        <v>5</v>
      </c>
      <c r="BT31">
        <v>68500</v>
      </c>
    </row>
    <row r="32" spans="1:72" x14ac:dyDescent="0.35">
      <c r="A32">
        <v>31</v>
      </c>
      <c r="B32">
        <v>70</v>
      </c>
      <c r="C32">
        <v>1</v>
      </c>
      <c r="D32">
        <v>50</v>
      </c>
      <c r="E32">
        <v>8500</v>
      </c>
      <c r="F32">
        <v>2</v>
      </c>
      <c r="G32">
        <v>1</v>
      </c>
      <c r="H32">
        <v>2</v>
      </c>
      <c r="I32">
        <v>4</v>
      </c>
      <c r="J32">
        <v>4</v>
      </c>
      <c r="K32">
        <v>3</v>
      </c>
      <c r="L32">
        <v>3</v>
      </c>
      <c r="M32">
        <v>2</v>
      </c>
      <c r="N32">
        <v>7</v>
      </c>
      <c r="O32">
        <v>3</v>
      </c>
      <c r="P32">
        <v>8</v>
      </c>
      <c r="Q32">
        <v>4</v>
      </c>
      <c r="R32">
        <v>4</v>
      </c>
      <c r="S32">
        <v>1920</v>
      </c>
      <c r="T32">
        <v>1950</v>
      </c>
      <c r="U32">
        <v>3</v>
      </c>
      <c r="V32">
        <v>8</v>
      </c>
      <c r="W32">
        <v>5</v>
      </c>
      <c r="X32">
        <v>2</v>
      </c>
      <c r="Y32">
        <v>0</v>
      </c>
      <c r="Z32">
        <v>3</v>
      </c>
      <c r="AA32">
        <v>2</v>
      </c>
      <c r="AB32">
        <v>3</v>
      </c>
      <c r="AC32">
        <v>4</v>
      </c>
      <c r="AD32">
        <v>4</v>
      </c>
      <c r="AE32">
        <v>6</v>
      </c>
      <c r="AF32">
        <v>0</v>
      </c>
      <c r="AG32">
        <v>0</v>
      </c>
      <c r="AH32">
        <v>649</v>
      </c>
      <c r="AI32">
        <v>649</v>
      </c>
      <c r="AJ32">
        <v>6</v>
      </c>
      <c r="AK32">
        <v>6</v>
      </c>
      <c r="AL32">
        <v>649</v>
      </c>
      <c r="AM32">
        <v>668</v>
      </c>
      <c r="AN32">
        <v>0</v>
      </c>
      <c r="AO32">
        <v>1317</v>
      </c>
      <c r="AP32">
        <v>0</v>
      </c>
      <c r="AQ32">
        <v>0</v>
      </c>
      <c r="AR32">
        <v>1</v>
      </c>
      <c r="AS32">
        <v>0</v>
      </c>
      <c r="AT32">
        <v>3</v>
      </c>
      <c r="AU32">
        <v>1</v>
      </c>
      <c r="AV32">
        <v>4</v>
      </c>
      <c r="AW32">
        <v>6</v>
      </c>
      <c r="AX32">
        <v>0</v>
      </c>
      <c r="AY32">
        <v>5</v>
      </c>
      <c r="AZ32">
        <v>1920</v>
      </c>
      <c r="BA32">
        <v>2</v>
      </c>
      <c r="BB32">
        <v>1</v>
      </c>
      <c r="BC32">
        <v>250</v>
      </c>
      <c r="BD32">
        <v>4</v>
      </c>
      <c r="BE32">
        <v>3</v>
      </c>
      <c r="BF32">
        <v>2</v>
      </c>
      <c r="BG32">
        <v>0</v>
      </c>
      <c r="BH32">
        <v>54</v>
      </c>
      <c r="BI32">
        <v>172</v>
      </c>
      <c r="BJ32">
        <v>0</v>
      </c>
      <c r="BK32">
        <v>0</v>
      </c>
      <c r="BL32">
        <v>0</v>
      </c>
      <c r="BM32">
        <v>3</v>
      </c>
      <c r="BN32">
        <v>0</v>
      </c>
      <c r="BO32">
        <v>7</v>
      </c>
      <c r="BP32">
        <v>2008</v>
      </c>
      <c r="BQ32">
        <v>15</v>
      </c>
      <c r="BR32">
        <v>4</v>
      </c>
      <c r="BS32">
        <v>5</v>
      </c>
      <c r="BT32">
        <v>40000</v>
      </c>
    </row>
    <row r="33" spans="1:72" x14ac:dyDescent="0.35">
      <c r="A33">
        <v>32</v>
      </c>
      <c r="B33">
        <v>20</v>
      </c>
      <c r="C33">
        <v>4</v>
      </c>
      <c r="E33">
        <v>8544</v>
      </c>
      <c r="F33">
        <v>2</v>
      </c>
      <c r="G33">
        <v>2</v>
      </c>
      <c r="H33">
        <v>2</v>
      </c>
      <c r="I33">
        <v>4</v>
      </c>
      <c r="J33">
        <v>1</v>
      </c>
      <c r="K33">
        <v>3</v>
      </c>
      <c r="L33">
        <v>5</v>
      </c>
      <c r="M33">
        <v>7</v>
      </c>
      <c r="N33">
        <v>7</v>
      </c>
      <c r="O33">
        <v>3</v>
      </c>
      <c r="P33">
        <v>4</v>
      </c>
      <c r="Q33">
        <v>5</v>
      </c>
      <c r="R33">
        <v>6</v>
      </c>
      <c r="S33">
        <v>1966</v>
      </c>
      <c r="T33">
        <v>2006</v>
      </c>
      <c r="U33">
        <v>5</v>
      </c>
      <c r="V33">
        <v>8</v>
      </c>
      <c r="W33">
        <v>9</v>
      </c>
      <c r="X33">
        <v>2</v>
      </c>
      <c r="Y33">
        <v>0</v>
      </c>
      <c r="Z33">
        <v>3</v>
      </c>
      <c r="AA33">
        <v>3</v>
      </c>
      <c r="AB33">
        <v>2</v>
      </c>
      <c r="AC33">
        <v>4</v>
      </c>
      <c r="AD33">
        <v>4</v>
      </c>
      <c r="AE33">
        <v>6</v>
      </c>
      <c r="AF33">
        <v>0</v>
      </c>
      <c r="AG33">
        <v>0</v>
      </c>
      <c r="AH33">
        <v>1228</v>
      </c>
      <c r="AI33">
        <v>1228</v>
      </c>
      <c r="AJ33">
        <v>6</v>
      </c>
      <c r="AK33">
        <v>6</v>
      </c>
      <c r="AL33">
        <v>1228</v>
      </c>
      <c r="AM33">
        <v>0</v>
      </c>
      <c r="AN33">
        <v>0</v>
      </c>
      <c r="AO33">
        <v>1228</v>
      </c>
      <c r="AP33">
        <v>0</v>
      </c>
      <c r="AQ33">
        <v>0</v>
      </c>
      <c r="AR33">
        <v>1</v>
      </c>
      <c r="AS33">
        <v>1</v>
      </c>
      <c r="AT33">
        <v>3</v>
      </c>
      <c r="AU33">
        <v>1</v>
      </c>
      <c r="AV33">
        <v>5</v>
      </c>
      <c r="AW33">
        <v>6</v>
      </c>
      <c r="AX33">
        <v>0</v>
      </c>
      <c r="AY33">
        <v>6</v>
      </c>
      <c r="AZ33">
        <v>1966</v>
      </c>
      <c r="BA33">
        <v>2</v>
      </c>
      <c r="BB33">
        <v>1</v>
      </c>
      <c r="BC33">
        <v>271</v>
      </c>
      <c r="BD33">
        <v>4</v>
      </c>
      <c r="BE33">
        <v>4</v>
      </c>
      <c r="BF33">
        <v>3</v>
      </c>
      <c r="BG33">
        <v>0</v>
      </c>
      <c r="BH33">
        <v>65</v>
      </c>
      <c r="BI33">
        <v>0</v>
      </c>
      <c r="BJ33">
        <v>0</v>
      </c>
      <c r="BK33">
        <v>0</v>
      </c>
      <c r="BL33">
        <v>0</v>
      </c>
      <c r="BM33">
        <v>3</v>
      </c>
      <c r="BN33">
        <v>0</v>
      </c>
      <c r="BO33">
        <v>6</v>
      </c>
      <c r="BP33">
        <v>2008</v>
      </c>
      <c r="BQ33">
        <v>15</v>
      </c>
      <c r="BR33">
        <v>4</v>
      </c>
      <c r="BS33">
        <v>5</v>
      </c>
      <c r="BT33">
        <v>149350</v>
      </c>
    </row>
    <row r="34" spans="1:72" x14ac:dyDescent="0.35">
      <c r="A34">
        <v>33</v>
      </c>
      <c r="B34">
        <v>20</v>
      </c>
      <c r="C34">
        <v>4</v>
      </c>
      <c r="D34">
        <v>85</v>
      </c>
      <c r="E34">
        <v>11049</v>
      </c>
      <c r="F34">
        <v>2</v>
      </c>
      <c r="G34">
        <v>1</v>
      </c>
      <c r="H34">
        <v>2</v>
      </c>
      <c r="I34">
        <v>4</v>
      </c>
      <c r="J34">
        <v>2</v>
      </c>
      <c r="K34">
        <v>3</v>
      </c>
      <c r="L34">
        <v>16</v>
      </c>
      <c r="M34">
        <v>7</v>
      </c>
      <c r="N34">
        <v>7</v>
      </c>
      <c r="O34">
        <v>3</v>
      </c>
      <c r="P34">
        <v>4</v>
      </c>
      <c r="Q34">
        <v>8</v>
      </c>
      <c r="R34">
        <v>5</v>
      </c>
      <c r="S34">
        <v>2007</v>
      </c>
      <c r="T34">
        <v>2007</v>
      </c>
      <c r="U34">
        <v>5</v>
      </c>
      <c r="V34">
        <v>8</v>
      </c>
      <c r="W34">
        <v>14</v>
      </c>
      <c r="X34">
        <v>2</v>
      </c>
      <c r="Y34">
        <v>0</v>
      </c>
      <c r="Z34">
        <v>4</v>
      </c>
      <c r="AA34">
        <v>3</v>
      </c>
      <c r="AB34">
        <v>6</v>
      </c>
      <c r="AC34">
        <v>6</v>
      </c>
      <c r="AD34">
        <v>4</v>
      </c>
      <c r="AE34">
        <v>6</v>
      </c>
      <c r="AF34">
        <v>0</v>
      </c>
      <c r="AG34">
        <v>0</v>
      </c>
      <c r="AH34">
        <v>1234</v>
      </c>
      <c r="AI34">
        <v>1234</v>
      </c>
      <c r="AJ34">
        <v>6</v>
      </c>
      <c r="AK34">
        <v>6</v>
      </c>
      <c r="AL34">
        <v>1234</v>
      </c>
      <c r="AM34">
        <v>0</v>
      </c>
      <c r="AN34">
        <v>0</v>
      </c>
      <c r="AO34">
        <v>1234</v>
      </c>
      <c r="AP34">
        <v>0</v>
      </c>
      <c r="AQ34">
        <v>0</v>
      </c>
      <c r="AR34">
        <v>2</v>
      </c>
      <c r="AS34">
        <v>0</v>
      </c>
      <c r="AT34">
        <v>3</v>
      </c>
      <c r="AU34">
        <v>1</v>
      </c>
      <c r="AV34">
        <v>5</v>
      </c>
      <c r="AW34">
        <v>7</v>
      </c>
      <c r="AX34">
        <v>0</v>
      </c>
      <c r="AY34">
        <v>6</v>
      </c>
      <c r="AZ34">
        <v>2007</v>
      </c>
      <c r="BA34">
        <v>3</v>
      </c>
      <c r="BB34">
        <v>2</v>
      </c>
      <c r="BC34">
        <v>484</v>
      </c>
      <c r="BD34">
        <v>4</v>
      </c>
      <c r="BE34">
        <v>4</v>
      </c>
      <c r="BF34">
        <v>3</v>
      </c>
      <c r="BG34">
        <v>0</v>
      </c>
      <c r="BH34">
        <v>30</v>
      </c>
      <c r="BI34">
        <v>0</v>
      </c>
      <c r="BJ34">
        <v>0</v>
      </c>
      <c r="BK34">
        <v>0</v>
      </c>
      <c r="BL34">
        <v>0</v>
      </c>
      <c r="BM34">
        <v>5</v>
      </c>
      <c r="BN34">
        <v>0</v>
      </c>
      <c r="BO34">
        <v>1</v>
      </c>
      <c r="BP34">
        <v>2008</v>
      </c>
      <c r="BQ34">
        <v>15</v>
      </c>
      <c r="BR34">
        <v>4</v>
      </c>
      <c r="BS34">
        <v>5</v>
      </c>
      <c r="BT34">
        <v>179900</v>
      </c>
    </row>
    <row r="35" spans="1:72" x14ac:dyDescent="0.35">
      <c r="A35">
        <v>34</v>
      </c>
      <c r="B35">
        <v>20</v>
      </c>
      <c r="C35">
        <v>4</v>
      </c>
      <c r="D35">
        <v>70</v>
      </c>
      <c r="E35">
        <v>10552</v>
      </c>
      <c r="F35">
        <v>2</v>
      </c>
      <c r="G35">
        <v>2</v>
      </c>
      <c r="H35">
        <v>2</v>
      </c>
      <c r="I35">
        <v>4</v>
      </c>
      <c r="J35">
        <v>4</v>
      </c>
      <c r="K35">
        <v>3</v>
      </c>
      <c r="L35">
        <v>7</v>
      </c>
      <c r="M35">
        <v>7</v>
      </c>
      <c r="N35">
        <v>7</v>
      </c>
      <c r="O35">
        <v>3</v>
      </c>
      <c r="P35">
        <v>4</v>
      </c>
      <c r="Q35">
        <v>5</v>
      </c>
      <c r="R35">
        <v>5</v>
      </c>
      <c r="S35">
        <v>1959</v>
      </c>
      <c r="T35">
        <v>1959</v>
      </c>
      <c r="U35">
        <v>6</v>
      </c>
      <c r="V35">
        <v>8</v>
      </c>
      <c r="W35">
        <v>5</v>
      </c>
      <c r="X35">
        <v>2</v>
      </c>
      <c r="Y35">
        <v>0</v>
      </c>
      <c r="Z35">
        <v>3</v>
      </c>
      <c r="AA35">
        <v>3</v>
      </c>
      <c r="AB35">
        <v>2</v>
      </c>
      <c r="AC35">
        <v>4</v>
      </c>
      <c r="AD35">
        <v>4</v>
      </c>
      <c r="AE35">
        <v>2</v>
      </c>
      <c r="AF35">
        <v>1018</v>
      </c>
      <c r="AG35">
        <v>0</v>
      </c>
      <c r="AH35">
        <v>380</v>
      </c>
      <c r="AI35">
        <v>1398</v>
      </c>
      <c r="AJ35">
        <v>6</v>
      </c>
      <c r="AK35">
        <v>6</v>
      </c>
      <c r="AL35">
        <v>1700</v>
      </c>
      <c r="AM35">
        <v>0</v>
      </c>
      <c r="AN35">
        <v>0</v>
      </c>
      <c r="AO35">
        <v>1700</v>
      </c>
      <c r="AP35">
        <v>0</v>
      </c>
      <c r="AQ35">
        <v>1</v>
      </c>
      <c r="AR35">
        <v>1</v>
      </c>
      <c r="AS35">
        <v>1</v>
      </c>
      <c r="AT35">
        <v>4</v>
      </c>
      <c r="AU35">
        <v>1</v>
      </c>
      <c r="AV35">
        <v>5</v>
      </c>
      <c r="AW35">
        <v>6</v>
      </c>
      <c r="AX35">
        <v>1</v>
      </c>
      <c r="AY35">
        <v>6</v>
      </c>
      <c r="AZ35">
        <v>1959</v>
      </c>
      <c r="BA35">
        <v>3</v>
      </c>
      <c r="BB35">
        <v>2</v>
      </c>
      <c r="BC35">
        <v>447</v>
      </c>
      <c r="BD35">
        <v>4</v>
      </c>
      <c r="BE35">
        <v>4</v>
      </c>
      <c r="BF35">
        <v>3</v>
      </c>
      <c r="BG35">
        <v>0</v>
      </c>
      <c r="BH35">
        <v>38</v>
      </c>
      <c r="BI35">
        <v>0</v>
      </c>
      <c r="BJ35">
        <v>0</v>
      </c>
      <c r="BK35">
        <v>0</v>
      </c>
      <c r="BL35">
        <v>0</v>
      </c>
      <c r="BM35">
        <v>5</v>
      </c>
      <c r="BN35">
        <v>0</v>
      </c>
      <c r="BO35">
        <v>4</v>
      </c>
      <c r="BP35">
        <v>2010</v>
      </c>
      <c r="BQ35">
        <v>13</v>
      </c>
      <c r="BR35">
        <v>4</v>
      </c>
      <c r="BS35">
        <v>5</v>
      </c>
      <c r="BT35">
        <v>165500</v>
      </c>
    </row>
    <row r="36" spans="1:72" x14ac:dyDescent="0.35">
      <c r="A36">
        <v>35</v>
      </c>
      <c r="B36">
        <v>120</v>
      </c>
      <c r="C36">
        <v>4</v>
      </c>
      <c r="D36">
        <v>60</v>
      </c>
      <c r="E36">
        <v>7313</v>
      </c>
      <c r="F36">
        <v>2</v>
      </c>
      <c r="G36">
        <v>1</v>
      </c>
      <c r="H36">
        <v>2</v>
      </c>
      <c r="I36">
        <v>4</v>
      </c>
      <c r="J36">
        <v>4</v>
      </c>
      <c r="K36">
        <v>3</v>
      </c>
      <c r="L36">
        <v>19</v>
      </c>
      <c r="M36">
        <v>7</v>
      </c>
      <c r="N36">
        <v>7</v>
      </c>
      <c r="O36">
        <v>4</v>
      </c>
      <c r="P36">
        <v>4</v>
      </c>
      <c r="Q36">
        <v>9</v>
      </c>
      <c r="R36">
        <v>5</v>
      </c>
      <c r="S36">
        <v>2005</v>
      </c>
      <c r="T36">
        <v>2005</v>
      </c>
      <c r="U36">
        <v>6</v>
      </c>
      <c r="V36">
        <v>8</v>
      </c>
      <c r="W36">
        <v>10</v>
      </c>
      <c r="X36">
        <v>4</v>
      </c>
      <c r="Y36">
        <v>246</v>
      </c>
      <c r="Z36">
        <v>5</v>
      </c>
      <c r="AA36">
        <v>3</v>
      </c>
      <c r="AB36">
        <v>6</v>
      </c>
      <c r="AC36">
        <v>6</v>
      </c>
      <c r="AD36">
        <v>4</v>
      </c>
      <c r="AE36">
        <v>7</v>
      </c>
      <c r="AF36">
        <v>1153</v>
      </c>
      <c r="AG36">
        <v>0</v>
      </c>
      <c r="AH36">
        <v>408</v>
      </c>
      <c r="AI36">
        <v>1561</v>
      </c>
      <c r="AJ36">
        <v>6</v>
      </c>
      <c r="AK36">
        <v>6</v>
      </c>
      <c r="AL36">
        <v>1561</v>
      </c>
      <c r="AM36">
        <v>0</v>
      </c>
      <c r="AN36">
        <v>0</v>
      </c>
      <c r="AO36">
        <v>1561</v>
      </c>
      <c r="AP36">
        <v>1</v>
      </c>
      <c r="AQ36">
        <v>0</v>
      </c>
      <c r="AR36">
        <v>2</v>
      </c>
      <c r="AS36">
        <v>0</v>
      </c>
      <c r="AT36">
        <v>2</v>
      </c>
      <c r="AU36">
        <v>1</v>
      </c>
      <c r="AV36">
        <v>6</v>
      </c>
      <c r="AW36">
        <v>6</v>
      </c>
      <c r="AX36">
        <v>1</v>
      </c>
      <c r="AY36">
        <v>6</v>
      </c>
      <c r="AZ36">
        <v>2005</v>
      </c>
      <c r="BA36">
        <v>4</v>
      </c>
      <c r="BB36">
        <v>2</v>
      </c>
      <c r="BC36">
        <v>556</v>
      </c>
      <c r="BD36">
        <v>4</v>
      </c>
      <c r="BE36">
        <v>4</v>
      </c>
      <c r="BF36">
        <v>3</v>
      </c>
      <c r="BG36">
        <v>203</v>
      </c>
      <c r="BH36">
        <v>47</v>
      </c>
      <c r="BI36">
        <v>0</v>
      </c>
      <c r="BJ36">
        <v>0</v>
      </c>
      <c r="BK36">
        <v>0</v>
      </c>
      <c r="BL36">
        <v>0</v>
      </c>
      <c r="BM36">
        <v>5</v>
      </c>
      <c r="BN36">
        <v>0</v>
      </c>
      <c r="BO36">
        <v>8</v>
      </c>
      <c r="BP36">
        <v>2007</v>
      </c>
      <c r="BQ36">
        <v>16</v>
      </c>
      <c r="BR36">
        <v>4</v>
      </c>
      <c r="BS36">
        <v>5</v>
      </c>
      <c r="BT36">
        <v>277500</v>
      </c>
    </row>
    <row r="37" spans="1:72" x14ac:dyDescent="0.35">
      <c r="A37">
        <v>36</v>
      </c>
      <c r="B37">
        <v>60</v>
      </c>
      <c r="C37">
        <v>4</v>
      </c>
      <c r="D37">
        <v>108</v>
      </c>
      <c r="E37">
        <v>13418</v>
      </c>
      <c r="F37">
        <v>2</v>
      </c>
      <c r="G37">
        <v>1</v>
      </c>
      <c r="H37">
        <v>2</v>
      </c>
      <c r="I37">
        <v>4</v>
      </c>
      <c r="J37">
        <v>4</v>
      </c>
      <c r="K37">
        <v>3</v>
      </c>
      <c r="L37">
        <v>19</v>
      </c>
      <c r="M37">
        <v>7</v>
      </c>
      <c r="N37">
        <v>7</v>
      </c>
      <c r="O37">
        <v>3</v>
      </c>
      <c r="P37">
        <v>8</v>
      </c>
      <c r="Q37">
        <v>8</v>
      </c>
      <c r="R37">
        <v>5</v>
      </c>
      <c r="S37">
        <v>2004</v>
      </c>
      <c r="T37">
        <v>2005</v>
      </c>
      <c r="U37">
        <v>5</v>
      </c>
      <c r="V37">
        <v>8</v>
      </c>
      <c r="W37">
        <v>14</v>
      </c>
      <c r="X37">
        <v>5</v>
      </c>
      <c r="Y37">
        <v>132</v>
      </c>
      <c r="Z37">
        <v>4</v>
      </c>
      <c r="AA37">
        <v>3</v>
      </c>
      <c r="AB37">
        <v>6</v>
      </c>
      <c r="AC37">
        <v>6</v>
      </c>
      <c r="AD37">
        <v>4</v>
      </c>
      <c r="AE37">
        <v>6</v>
      </c>
      <c r="AF37">
        <v>0</v>
      </c>
      <c r="AG37">
        <v>0</v>
      </c>
      <c r="AH37">
        <v>1117</v>
      </c>
      <c r="AI37">
        <v>1117</v>
      </c>
      <c r="AJ37">
        <v>6</v>
      </c>
      <c r="AK37">
        <v>6</v>
      </c>
      <c r="AL37">
        <v>1132</v>
      </c>
      <c r="AM37">
        <v>1320</v>
      </c>
      <c r="AN37">
        <v>0</v>
      </c>
      <c r="AO37">
        <v>2452</v>
      </c>
      <c r="AP37">
        <v>0</v>
      </c>
      <c r="AQ37">
        <v>0</v>
      </c>
      <c r="AR37">
        <v>3</v>
      </c>
      <c r="AS37">
        <v>1</v>
      </c>
      <c r="AT37">
        <v>4</v>
      </c>
      <c r="AU37">
        <v>1</v>
      </c>
      <c r="AV37">
        <v>5</v>
      </c>
      <c r="AW37">
        <v>9</v>
      </c>
      <c r="AX37">
        <v>1</v>
      </c>
      <c r="AY37">
        <v>7</v>
      </c>
      <c r="AZ37">
        <v>2004</v>
      </c>
      <c r="BA37">
        <v>4</v>
      </c>
      <c r="BB37">
        <v>3</v>
      </c>
      <c r="BC37">
        <v>691</v>
      </c>
      <c r="BD37">
        <v>4</v>
      </c>
      <c r="BE37">
        <v>4</v>
      </c>
      <c r="BF37">
        <v>3</v>
      </c>
      <c r="BG37">
        <v>113</v>
      </c>
      <c r="BH37">
        <v>32</v>
      </c>
      <c r="BI37">
        <v>0</v>
      </c>
      <c r="BJ37">
        <v>0</v>
      </c>
      <c r="BK37">
        <v>0</v>
      </c>
      <c r="BL37">
        <v>0</v>
      </c>
      <c r="BM37">
        <v>5</v>
      </c>
      <c r="BN37">
        <v>0</v>
      </c>
      <c r="BO37">
        <v>9</v>
      </c>
      <c r="BP37">
        <v>2006</v>
      </c>
      <c r="BQ37">
        <v>17</v>
      </c>
      <c r="BR37">
        <v>4</v>
      </c>
      <c r="BS37">
        <v>5</v>
      </c>
      <c r="BT37">
        <v>309000</v>
      </c>
    </row>
    <row r="38" spans="1:72" x14ac:dyDescent="0.35">
      <c r="A38">
        <v>37</v>
      </c>
      <c r="B38">
        <v>20</v>
      </c>
      <c r="C38">
        <v>4</v>
      </c>
      <c r="D38">
        <v>112</v>
      </c>
      <c r="E38">
        <v>10859</v>
      </c>
      <c r="F38">
        <v>2</v>
      </c>
      <c r="G38">
        <v>1</v>
      </c>
      <c r="H38">
        <v>2</v>
      </c>
      <c r="I38">
        <v>4</v>
      </c>
      <c r="J38">
        <v>2</v>
      </c>
      <c r="K38">
        <v>3</v>
      </c>
      <c r="L38">
        <v>16</v>
      </c>
      <c r="M38">
        <v>7</v>
      </c>
      <c r="N38">
        <v>7</v>
      </c>
      <c r="O38">
        <v>3</v>
      </c>
      <c r="P38">
        <v>4</v>
      </c>
      <c r="Q38">
        <v>5</v>
      </c>
      <c r="R38">
        <v>5</v>
      </c>
      <c r="S38">
        <v>1994</v>
      </c>
      <c r="T38">
        <v>1995</v>
      </c>
      <c r="U38">
        <v>5</v>
      </c>
      <c r="V38">
        <v>8</v>
      </c>
      <c r="W38">
        <v>14</v>
      </c>
      <c r="X38">
        <v>2</v>
      </c>
      <c r="Y38">
        <v>0</v>
      </c>
      <c r="Z38">
        <v>3</v>
      </c>
      <c r="AA38">
        <v>3</v>
      </c>
      <c r="AB38">
        <v>6</v>
      </c>
      <c r="AC38">
        <v>5</v>
      </c>
      <c r="AD38">
        <v>4</v>
      </c>
      <c r="AE38">
        <v>6</v>
      </c>
      <c r="AF38">
        <v>0</v>
      </c>
      <c r="AG38">
        <v>0</v>
      </c>
      <c r="AH38">
        <v>1097</v>
      </c>
      <c r="AI38">
        <v>1097</v>
      </c>
      <c r="AJ38">
        <v>6</v>
      </c>
      <c r="AK38">
        <v>6</v>
      </c>
      <c r="AL38">
        <v>1097</v>
      </c>
      <c r="AM38">
        <v>0</v>
      </c>
      <c r="AN38">
        <v>0</v>
      </c>
      <c r="AO38">
        <v>1097</v>
      </c>
      <c r="AP38">
        <v>0</v>
      </c>
      <c r="AQ38">
        <v>0</v>
      </c>
      <c r="AR38">
        <v>1</v>
      </c>
      <c r="AS38">
        <v>1</v>
      </c>
      <c r="AT38">
        <v>3</v>
      </c>
      <c r="AU38">
        <v>1</v>
      </c>
      <c r="AV38">
        <v>4</v>
      </c>
      <c r="AW38">
        <v>6</v>
      </c>
      <c r="AX38">
        <v>0</v>
      </c>
      <c r="AY38">
        <v>6</v>
      </c>
      <c r="AZ38">
        <v>1995</v>
      </c>
      <c r="BA38">
        <v>2</v>
      </c>
      <c r="BB38">
        <v>2</v>
      </c>
      <c r="BC38">
        <v>672</v>
      </c>
      <c r="BD38">
        <v>4</v>
      </c>
      <c r="BE38">
        <v>4</v>
      </c>
      <c r="BF38">
        <v>3</v>
      </c>
      <c r="BG38">
        <v>392</v>
      </c>
      <c r="BH38">
        <v>64</v>
      </c>
      <c r="BI38">
        <v>0</v>
      </c>
      <c r="BJ38">
        <v>0</v>
      </c>
      <c r="BK38">
        <v>0</v>
      </c>
      <c r="BL38">
        <v>0</v>
      </c>
      <c r="BM38">
        <v>5</v>
      </c>
      <c r="BN38">
        <v>0</v>
      </c>
      <c r="BO38">
        <v>6</v>
      </c>
      <c r="BP38">
        <v>2009</v>
      </c>
      <c r="BQ38">
        <v>14</v>
      </c>
      <c r="BR38">
        <v>4</v>
      </c>
      <c r="BS38">
        <v>5</v>
      </c>
      <c r="BT38">
        <v>145000</v>
      </c>
    </row>
    <row r="39" spans="1:72" x14ac:dyDescent="0.35">
      <c r="A39">
        <v>38</v>
      </c>
      <c r="B39">
        <v>20</v>
      </c>
      <c r="C39">
        <v>4</v>
      </c>
      <c r="D39">
        <v>74</v>
      </c>
      <c r="E39">
        <v>8532</v>
      </c>
      <c r="F39">
        <v>2</v>
      </c>
      <c r="G39">
        <v>1</v>
      </c>
      <c r="H39">
        <v>2</v>
      </c>
      <c r="I39">
        <v>4</v>
      </c>
      <c r="J39">
        <v>4</v>
      </c>
      <c r="K39">
        <v>3</v>
      </c>
      <c r="L39">
        <v>7</v>
      </c>
      <c r="M39">
        <v>7</v>
      </c>
      <c r="N39">
        <v>7</v>
      </c>
      <c r="O39">
        <v>3</v>
      </c>
      <c r="P39">
        <v>4</v>
      </c>
      <c r="Q39">
        <v>5</v>
      </c>
      <c r="R39">
        <v>6</v>
      </c>
      <c r="S39">
        <v>1954</v>
      </c>
      <c r="T39">
        <v>1990</v>
      </c>
      <c r="U39">
        <v>6</v>
      </c>
      <c r="V39">
        <v>8</v>
      </c>
      <c r="W39">
        <v>4</v>
      </c>
      <c r="X39">
        <v>4</v>
      </c>
      <c r="Y39">
        <v>650</v>
      </c>
      <c r="Z39">
        <v>3</v>
      </c>
      <c r="AA39">
        <v>3</v>
      </c>
      <c r="AB39">
        <v>2</v>
      </c>
      <c r="AC39">
        <v>4</v>
      </c>
      <c r="AD39">
        <v>4</v>
      </c>
      <c r="AE39">
        <v>2</v>
      </c>
      <c r="AF39">
        <v>1213</v>
      </c>
      <c r="AG39">
        <v>0</v>
      </c>
      <c r="AH39">
        <v>84</v>
      </c>
      <c r="AI39">
        <v>1297</v>
      </c>
      <c r="AJ39">
        <v>6</v>
      </c>
      <c r="AK39">
        <v>6</v>
      </c>
      <c r="AL39">
        <v>1297</v>
      </c>
      <c r="AM39">
        <v>0</v>
      </c>
      <c r="AN39">
        <v>0</v>
      </c>
      <c r="AO39">
        <v>1297</v>
      </c>
      <c r="AP39">
        <v>0</v>
      </c>
      <c r="AQ39">
        <v>1</v>
      </c>
      <c r="AR39">
        <v>1</v>
      </c>
      <c r="AS39">
        <v>0</v>
      </c>
      <c r="AT39">
        <v>3</v>
      </c>
      <c r="AU39">
        <v>1</v>
      </c>
      <c r="AV39">
        <v>4</v>
      </c>
      <c r="AW39">
        <v>5</v>
      </c>
      <c r="AX39">
        <v>1</v>
      </c>
      <c r="AY39">
        <v>6</v>
      </c>
      <c r="AZ39">
        <v>1954</v>
      </c>
      <c r="BA39">
        <v>4</v>
      </c>
      <c r="BB39">
        <v>2</v>
      </c>
      <c r="BC39">
        <v>498</v>
      </c>
      <c r="BD39">
        <v>4</v>
      </c>
      <c r="BE39">
        <v>4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5</v>
      </c>
      <c r="BN39">
        <v>0</v>
      </c>
      <c r="BO39">
        <v>10</v>
      </c>
      <c r="BP39">
        <v>2009</v>
      </c>
      <c r="BQ39">
        <v>14</v>
      </c>
      <c r="BR39">
        <v>4</v>
      </c>
      <c r="BS39">
        <v>5</v>
      </c>
      <c r="BT39">
        <v>153000</v>
      </c>
    </row>
    <row r="40" spans="1:72" x14ac:dyDescent="0.35">
      <c r="A40">
        <v>39</v>
      </c>
      <c r="B40">
        <v>20</v>
      </c>
      <c r="C40">
        <v>4</v>
      </c>
      <c r="D40">
        <v>68</v>
      </c>
      <c r="E40">
        <v>7922</v>
      </c>
      <c r="F40">
        <v>2</v>
      </c>
      <c r="G40">
        <v>1</v>
      </c>
      <c r="H40">
        <v>2</v>
      </c>
      <c r="I40">
        <v>4</v>
      </c>
      <c r="J40">
        <v>4</v>
      </c>
      <c r="K40">
        <v>3</v>
      </c>
      <c r="L40">
        <v>7</v>
      </c>
      <c r="M40">
        <v>7</v>
      </c>
      <c r="N40">
        <v>7</v>
      </c>
      <c r="O40">
        <v>3</v>
      </c>
      <c r="P40">
        <v>4</v>
      </c>
      <c r="Q40">
        <v>5</v>
      </c>
      <c r="R40">
        <v>7</v>
      </c>
      <c r="S40">
        <v>1953</v>
      </c>
      <c r="T40">
        <v>2007</v>
      </c>
      <c r="U40">
        <v>5</v>
      </c>
      <c r="V40">
        <v>8</v>
      </c>
      <c r="W40">
        <v>14</v>
      </c>
      <c r="X40">
        <v>2</v>
      </c>
      <c r="Y40">
        <v>0</v>
      </c>
      <c r="Z40">
        <v>3</v>
      </c>
      <c r="AA40">
        <v>4</v>
      </c>
      <c r="AB40">
        <v>2</v>
      </c>
      <c r="AC40">
        <v>4</v>
      </c>
      <c r="AD40">
        <v>4</v>
      </c>
      <c r="AE40">
        <v>7</v>
      </c>
      <c r="AF40">
        <v>731</v>
      </c>
      <c r="AG40">
        <v>0</v>
      </c>
      <c r="AH40">
        <v>326</v>
      </c>
      <c r="AI40">
        <v>1057</v>
      </c>
      <c r="AJ40">
        <v>6</v>
      </c>
      <c r="AK40">
        <v>6</v>
      </c>
      <c r="AL40">
        <v>1057</v>
      </c>
      <c r="AM40">
        <v>0</v>
      </c>
      <c r="AN40">
        <v>0</v>
      </c>
      <c r="AO40">
        <v>1057</v>
      </c>
      <c r="AP40">
        <v>1</v>
      </c>
      <c r="AQ40">
        <v>0</v>
      </c>
      <c r="AR40">
        <v>1</v>
      </c>
      <c r="AS40">
        <v>0</v>
      </c>
      <c r="AT40">
        <v>3</v>
      </c>
      <c r="AU40">
        <v>1</v>
      </c>
      <c r="AV40">
        <v>5</v>
      </c>
      <c r="AW40">
        <v>5</v>
      </c>
      <c r="AX40">
        <v>0</v>
      </c>
      <c r="AY40">
        <v>5</v>
      </c>
      <c r="AZ40">
        <v>1953</v>
      </c>
      <c r="BA40">
        <v>2</v>
      </c>
      <c r="BB40">
        <v>1</v>
      </c>
      <c r="BC40">
        <v>246</v>
      </c>
      <c r="BD40">
        <v>4</v>
      </c>
      <c r="BE40">
        <v>4</v>
      </c>
      <c r="BF40">
        <v>3</v>
      </c>
      <c r="BG40">
        <v>0</v>
      </c>
      <c r="BH40">
        <v>52</v>
      </c>
      <c r="BI40">
        <v>0</v>
      </c>
      <c r="BJ40">
        <v>0</v>
      </c>
      <c r="BK40">
        <v>0</v>
      </c>
      <c r="BL40">
        <v>0</v>
      </c>
      <c r="BM40">
        <v>5</v>
      </c>
      <c r="BN40">
        <v>0</v>
      </c>
      <c r="BO40">
        <v>1</v>
      </c>
      <c r="BP40">
        <v>2010</v>
      </c>
      <c r="BQ40">
        <v>13</v>
      </c>
      <c r="BR40">
        <v>4</v>
      </c>
      <c r="BS40">
        <v>3</v>
      </c>
      <c r="BT40">
        <v>109000</v>
      </c>
    </row>
    <row r="41" spans="1:72" x14ac:dyDescent="0.35">
      <c r="A41">
        <v>40</v>
      </c>
      <c r="B41">
        <v>90</v>
      </c>
      <c r="C41">
        <v>4</v>
      </c>
      <c r="D41">
        <v>65</v>
      </c>
      <c r="E41">
        <v>6040</v>
      </c>
      <c r="F41">
        <v>2</v>
      </c>
      <c r="G41">
        <v>1</v>
      </c>
      <c r="H41">
        <v>2</v>
      </c>
      <c r="I41">
        <v>4</v>
      </c>
      <c r="J41">
        <v>4</v>
      </c>
      <c r="K41">
        <v>3</v>
      </c>
      <c r="L41">
        <v>4</v>
      </c>
      <c r="M41">
        <v>7</v>
      </c>
      <c r="N41">
        <v>7</v>
      </c>
      <c r="O41">
        <v>2</v>
      </c>
      <c r="P41">
        <v>4</v>
      </c>
      <c r="Q41">
        <v>4</v>
      </c>
      <c r="R41">
        <v>5</v>
      </c>
      <c r="S41">
        <v>1955</v>
      </c>
      <c r="T41">
        <v>1955</v>
      </c>
      <c r="U41">
        <v>5</v>
      </c>
      <c r="V41">
        <v>8</v>
      </c>
      <c r="W41">
        <v>6</v>
      </c>
      <c r="X41">
        <v>2</v>
      </c>
      <c r="Y41">
        <v>0</v>
      </c>
      <c r="Z41">
        <v>3</v>
      </c>
      <c r="AA41">
        <v>3</v>
      </c>
      <c r="AB41">
        <v>6</v>
      </c>
      <c r="AC41">
        <v>1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6</v>
      </c>
      <c r="AK41">
        <v>4</v>
      </c>
      <c r="AL41">
        <v>1152</v>
      </c>
      <c r="AM41">
        <v>0</v>
      </c>
      <c r="AN41">
        <v>0</v>
      </c>
      <c r="AO41">
        <v>1152</v>
      </c>
      <c r="AP41">
        <v>0</v>
      </c>
      <c r="AQ41">
        <v>0</v>
      </c>
      <c r="AR41">
        <v>2</v>
      </c>
      <c r="AS41">
        <v>0</v>
      </c>
      <c r="AT41">
        <v>2</v>
      </c>
      <c r="AU41">
        <v>2</v>
      </c>
      <c r="AV41">
        <v>3</v>
      </c>
      <c r="AW41">
        <v>6</v>
      </c>
      <c r="AX41">
        <v>0</v>
      </c>
      <c r="AY41">
        <v>3</v>
      </c>
      <c r="BA41">
        <v>1</v>
      </c>
      <c r="BB41">
        <v>0</v>
      </c>
      <c r="BC41">
        <v>0</v>
      </c>
      <c r="BD41">
        <v>1</v>
      </c>
      <c r="BE41">
        <v>1</v>
      </c>
      <c r="BF41">
        <v>2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5</v>
      </c>
      <c r="BN41">
        <v>0</v>
      </c>
      <c r="BO41">
        <v>6</v>
      </c>
      <c r="BP41">
        <v>2008</v>
      </c>
      <c r="BQ41">
        <v>15</v>
      </c>
      <c r="BR41">
        <v>4</v>
      </c>
      <c r="BS41">
        <v>1</v>
      </c>
      <c r="BT41">
        <v>82000</v>
      </c>
    </row>
    <row r="42" spans="1:72" x14ac:dyDescent="0.35">
      <c r="A42">
        <v>41</v>
      </c>
      <c r="B42">
        <v>20</v>
      </c>
      <c r="C42">
        <v>4</v>
      </c>
      <c r="D42">
        <v>84</v>
      </c>
      <c r="E42">
        <v>8658</v>
      </c>
      <c r="F42">
        <v>2</v>
      </c>
      <c r="G42">
        <v>1</v>
      </c>
      <c r="H42">
        <v>2</v>
      </c>
      <c r="I42">
        <v>4</v>
      </c>
      <c r="J42">
        <v>4</v>
      </c>
      <c r="K42">
        <v>3</v>
      </c>
      <c r="L42">
        <v>7</v>
      </c>
      <c r="M42">
        <v>7</v>
      </c>
      <c r="N42">
        <v>7</v>
      </c>
      <c r="O42">
        <v>3</v>
      </c>
      <c r="P42">
        <v>4</v>
      </c>
      <c r="Q42">
        <v>6</v>
      </c>
      <c r="R42">
        <v>5</v>
      </c>
      <c r="S42">
        <v>1965</v>
      </c>
      <c r="T42">
        <v>1965</v>
      </c>
      <c r="U42">
        <v>5</v>
      </c>
      <c r="V42">
        <v>8</v>
      </c>
      <c r="W42">
        <v>4</v>
      </c>
      <c r="X42">
        <v>4</v>
      </c>
      <c r="Y42">
        <v>101</v>
      </c>
      <c r="Z42">
        <v>3</v>
      </c>
      <c r="AA42">
        <v>3</v>
      </c>
      <c r="AB42">
        <v>2</v>
      </c>
      <c r="AC42">
        <v>4</v>
      </c>
      <c r="AD42">
        <v>4</v>
      </c>
      <c r="AE42">
        <v>2</v>
      </c>
      <c r="AF42">
        <v>643</v>
      </c>
      <c r="AG42">
        <v>0</v>
      </c>
      <c r="AH42">
        <v>445</v>
      </c>
      <c r="AI42">
        <v>1088</v>
      </c>
      <c r="AJ42">
        <v>6</v>
      </c>
      <c r="AK42">
        <v>6</v>
      </c>
      <c r="AL42">
        <v>1324</v>
      </c>
      <c r="AM42">
        <v>0</v>
      </c>
      <c r="AN42">
        <v>0</v>
      </c>
      <c r="AO42">
        <v>1324</v>
      </c>
      <c r="AP42">
        <v>0</v>
      </c>
      <c r="AQ42">
        <v>0</v>
      </c>
      <c r="AR42">
        <v>2</v>
      </c>
      <c r="AS42">
        <v>0</v>
      </c>
      <c r="AT42">
        <v>3</v>
      </c>
      <c r="AU42">
        <v>1</v>
      </c>
      <c r="AV42">
        <v>4</v>
      </c>
      <c r="AW42">
        <v>6</v>
      </c>
      <c r="AX42">
        <v>1</v>
      </c>
      <c r="AY42">
        <v>6</v>
      </c>
      <c r="AZ42">
        <v>1965</v>
      </c>
      <c r="BA42">
        <v>3</v>
      </c>
      <c r="BB42">
        <v>2</v>
      </c>
      <c r="BC42">
        <v>440</v>
      </c>
      <c r="BD42">
        <v>4</v>
      </c>
      <c r="BE42">
        <v>4</v>
      </c>
      <c r="BF42">
        <v>3</v>
      </c>
      <c r="BG42">
        <v>0</v>
      </c>
      <c r="BH42">
        <v>138</v>
      </c>
      <c r="BI42">
        <v>0</v>
      </c>
      <c r="BJ42">
        <v>0</v>
      </c>
      <c r="BK42">
        <v>0</v>
      </c>
      <c r="BL42">
        <v>0</v>
      </c>
      <c r="BM42">
        <v>2</v>
      </c>
      <c r="BN42">
        <v>0</v>
      </c>
      <c r="BO42">
        <v>12</v>
      </c>
      <c r="BP42">
        <v>2006</v>
      </c>
      <c r="BQ42">
        <v>17</v>
      </c>
      <c r="BR42">
        <v>4</v>
      </c>
      <c r="BS42">
        <v>3</v>
      </c>
      <c r="BT42">
        <v>160000</v>
      </c>
    </row>
    <row r="43" spans="1:72" x14ac:dyDescent="0.35">
      <c r="A43">
        <v>42</v>
      </c>
      <c r="B43">
        <v>20</v>
      </c>
      <c r="C43">
        <v>4</v>
      </c>
      <c r="D43">
        <v>115</v>
      </c>
      <c r="E43">
        <v>16905</v>
      </c>
      <c r="F43">
        <v>2</v>
      </c>
      <c r="G43">
        <v>1</v>
      </c>
      <c r="H43">
        <v>2</v>
      </c>
      <c r="I43">
        <v>4</v>
      </c>
      <c r="J43">
        <v>4</v>
      </c>
      <c r="K43">
        <v>3</v>
      </c>
      <c r="L43">
        <v>2</v>
      </c>
      <c r="M43">
        <v>7</v>
      </c>
      <c r="N43">
        <v>7</v>
      </c>
      <c r="O43">
        <v>3</v>
      </c>
      <c r="P43">
        <v>4</v>
      </c>
      <c r="Q43">
        <v>5</v>
      </c>
      <c r="R43">
        <v>6</v>
      </c>
      <c r="S43">
        <v>1959</v>
      </c>
      <c r="T43">
        <v>1959</v>
      </c>
      <c r="U43">
        <v>5</v>
      </c>
      <c r="V43">
        <v>8</v>
      </c>
      <c r="W43">
        <v>14</v>
      </c>
      <c r="X43">
        <v>2</v>
      </c>
      <c r="Y43">
        <v>0</v>
      </c>
      <c r="Z43">
        <v>3</v>
      </c>
      <c r="AA43">
        <v>4</v>
      </c>
      <c r="AB43">
        <v>2</v>
      </c>
      <c r="AC43">
        <v>4</v>
      </c>
      <c r="AD43">
        <v>4</v>
      </c>
      <c r="AE43">
        <v>3</v>
      </c>
      <c r="AF43">
        <v>967</v>
      </c>
      <c r="AG43">
        <v>0</v>
      </c>
      <c r="AH43">
        <v>383</v>
      </c>
      <c r="AI43">
        <v>1350</v>
      </c>
      <c r="AJ43">
        <v>6</v>
      </c>
      <c r="AK43">
        <v>6</v>
      </c>
      <c r="AL43">
        <v>1328</v>
      </c>
      <c r="AM43">
        <v>0</v>
      </c>
      <c r="AN43">
        <v>0</v>
      </c>
      <c r="AO43">
        <v>1328</v>
      </c>
      <c r="AP43">
        <v>0</v>
      </c>
      <c r="AQ43">
        <v>1</v>
      </c>
      <c r="AR43">
        <v>1</v>
      </c>
      <c r="AS43">
        <v>1</v>
      </c>
      <c r="AT43">
        <v>2</v>
      </c>
      <c r="AU43">
        <v>1</v>
      </c>
      <c r="AV43">
        <v>4</v>
      </c>
      <c r="AW43">
        <v>5</v>
      </c>
      <c r="AX43">
        <v>2</v>
      </c>
      <c r="AY43">
        <v>6</v>
      </c>
      <c r="AZ43">
        <v>1959</v>
      </c>
      <c r="BA43">
        <v>3</v>
      </c>
      <c r="BB43">
        <v>1</v>
      </c>
      <c r="BC43">
        <v>308</v>
      </c>
      <c r="BD43">
        <v>4</v>
      </c>
      <c r="BE43">
        <v>4</v>
      </c>
      <c r="BF43">
        <v>1</v>
      </c>
      <c r="BG43">
        <v>0</v>
      </c>
      <c r="BH43">
        <v>104</v>
      </c>
      <c r="BI43">
        <v>0</v>
      </c>
      <c r="BJ43">
        <v>0</v>
      </c>
      <c r="BK43">
        <v>0</v>
      </c>
      <c r="BL43">
        <v>0</v>
      </c>
      <c r="BM43">
        <v>5</v>
      </c>
      <c r="BN43">
        <v>0</v>
      </c>
      <c r="BO43">
        <v>7</v>
      </c>
      <c r="BP43">
        <v>2007</v>
      </c>
      <c r="BQ43">
        <v>16</v>
      </c>
      <c r="BR43">
        <v>4</v>
      </c>
      <c r="BS43">
        <v>5</v>
      </c>
      <c r="BT43">
        <v>170000</v>
      </c>
    </row>
    <row r="44" spans="1:72" x14ac:dyDescent="0.35">
      <c r="A44">
        <v>43</v>
      </c>
      <c r="B44">
        <v>85</v>
      </c>
      <c r="C44">
        <v>4</v>
      </c>
      <c r="E44">
        <v>9180</v>
      </c>
      <c r="F44">
        <v>2</v>
      </c>
      <c r="G44">
        <v>2</v>
      </c>
      <c r="H44">
        <v>2</v>
      </c>
      <c r="I44">
        <v>4</v>
      </c>
      <c r="J44">
        <v>1</v>
      </c>
      <c r="K44">
        <v>3</v>
      </c>
      <c r="L44">
        <v>15</v>
      </c>
      <c r="M44">
        <v>7</v>
      </c>
      <c r="N44">
        <v>7</v>
      </c>
      <c r="O44">
        <v>3</v>
      </c>
      <c r="P44">
        <v>6</v>
      </c>
      <c r="Q44">
        <v>5</v>
      </c>
      <c r="R44">
        <v>7</v>
      </c>
      <c r="S44">
        <v>1983</v>
      </c>
      <c r="T44">
        <v>1983</v>
      </c>
      <c r="U44">
        <v>5</v>
      </c>
      <c r="V44">
        <v>8</v>
      </c>
      <c r="W44">
        <v>9</v>
      </c>
      <c r="X44">
        <v>2</v>
      </c>
      <c r="Y44">
        <v>0</v>
      </c>
      <c r="Z44">
        <v>3</v>
      </c>
      <c r="AA44">
        <v>3</v>
      </c>
      <c r="AB44">
        <v>2</v>
      </c>
      <c r="AC44">
        <v>5</v>
      </c>
      <c r="AD44">
        <v>4</v>
      </c>
      <c r="AE44">
        <v>4</v>
      </c>
      <c r="AF44">
        <v>747</v>
      </c>
      <c r="AG44">
        <v>93</v>
      </c>
      <c r="AH44">
        <v>0</v>
      </c>
      <c r="AI44">
        <v>840</v>
      </c>
      <c r="AJ44">
        <v>6</v>
      </c>
      <c r="AK44">
        <v>6</v>
      </c>
      <c r="AL44">
        <v>884</v>
      </c>
      <c r="AM44">
        <v>0</v>
      </c>
      <c r="AN44">
        <v>0</v>
      </c>
      <c r="AO44">
        <v>884</v>
      </c>
      <c r="AP44">
        <v>1</v>
      </c>
      <c r="AQ44">
        <v>0</v>
      </c>
      <c r="AR44">
        <v>1</v>
      </c>
      <c r="AS44">
        <v>0</v>
      </c>
      <c r="AT44">
        <v>2</v>
      </c>
      <c r="AU44">
        <v>1</v>
      </c>
      <c r="AV44">
        <v>5</v>
      </c>
      <c r="AW44">
        <v>5</v>
      </c>
      <c r="AX44">
        <v>0</v>
      </c>
      <c r="AY44">
        <v>6</v>
      </c>
      <c r="AZ44">
        <v>1983</v>
      </c>
      <c r="BA44">
        <v>3</v>
      </c>
      <c r="BB44">
        <v>2</v>
      </c>
      <c r="BC44">
        <v>504</v>
      </c>
      <c r="BD44">
        <v>4</v>
      </c>
      <c r="BE44">
        <v>5</v>
      </c>
      <c r="BF44">
        <v>3</v>
      </c>
      <c r="BG44">
        <v>240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3</v>
      </c>
      <c r="BN44">
        <v>0</v>
      </c>
      <c r="BO44">
        <v>12</v>
      </c>
      <c r="BP44">
        <v>2007</v>
      </c>
      <c r="BQ44">
        <v>16</v>
      </c>
      <c r="BR44">
        <v>4</v>
      </c>
      <c r="BS44">
        <v>5</v>
      </c>
      <c r="BT44">
        <v>144000</v>
      </c>
    </row>
    <row r="45" spans="1:72" x14ac:dyDescent="0.35">
      <c r="A45">
        <v>44</v>
      </c>
      <c r="B45">
        <v>20</v>
      </c>
      <c r="C45">
        <v>4</v>
      </c>
      <c r="E45">
        <v>9200</v>
      </c>
      <c r="F45">
        <v>2</v>
      </c>
      <c r="G45">
        <v>2</v>
      </c>
      <c r="H45">
        <v>2</v>
      </c>
      <c r="I45">
        <v>4</v>
      </c>
      <c r="J45">
        <v>1</v>
      </c>
      <c r="K45">
        <v>3</v>
      </c>
      <c r="L45">
        <v>16</v>
      </c>
      <c r="M45">
        <v>7</v>
      </c>
      <c r="N45">
        <v>7</v>
      </c>
      <c r="O45">
        <v>3</v>
      </c>
      <c r="P45">
        <v>4</v>
      </c>
      <c r="Q45">
        <v>5</v>
      </c>
      <c r="R45">
        <v>6</v>
      </c>
      <c r="S45">
        <v>1975</v>
      </c>
      <c r="T45">
        <v>1980</v>
      </c>
      <c r="U45">
        <v>6</v>
      </c>
      <c r="V45">
        <v>8</v>
      </c>
      <c r="W45">
        <v>14</v>
      </c>
      <c r="X45">
        <v>2</v>
      </c>
      <c r="Y45">
        <v>0</v>
      </c>
      <c r="Z45">
        <v>3</v>
      </c>
      <c r="AA45">
        <v>3</v>
      </c>
      <c r="AB45">
        <v>2</v>
      </c>
      <c r="AC45">
        <v>5</v>
      </c>
      <c r="AD45">
        <v>4</v>
      </c>
      <c r="AE45">
        <v>5</v>
      </c>
      <c r="AF45">
        <v>280</v>
      </c>
      <c r="AG45">
        <v>491</v>
      </c>
      <c r="AH45">
        <v>167</v>
      </c>
      <c r="AI45">
        <v>938</v>
      </c>
      <c r="AJ45">
        <v>6</v>
      </c>
      <c r="AK45">
        <v>6</v>
      </c>
      <c r="AL45">
        <v>938</v>
      </c>
      <c r="AM45">
        <v>0</v>
      </c>
      <c r="AN45">
        <v>0</v>
      </c>
      <c r="AO45">
        <v>938</v>
      </c>
      <c r="AP45">
        <v>1</v>
      </c>
      <c r="AQ45">
        <v>0</v>
      </c>
      <c r="AR45">
        <v>1</v>
      </c>
      <c r="AS45">
        <v>0</v>
      </c>
      <c r="AT45">
        <v>3</v>
      </c>
      <c r="AU45">
        <v>1</v>
      </c>
      <c r="AV45">
        <v>4</v>
      </c>
      <c r="AW45">
        <v>5</v>
      </c>
      <c r="AX45">
        <v>0</v>
      </c>
      <c r="AY45">
        <v>5</v>
      </c>
      <c r="AZ45">
        <v>1977</v>
      </c>
      <c r="BA45">
        <v>2</v>
      </c>
      <c r="BB45">
        <v>1</v>
      </c>
      <c r="BC45">
        <v>308</v>
      </c>
      <c r="BD45">
        <v>4</v>
      </c>
      <c r="BE45">
        <v>4</v>
      </c>
      <c r="BF45">
        <v>3</v>
      </c>
      <c r="BG45">
        <v>145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3</v>
      </c>
      <c r="BN45">
        <v>0</v>
      </c>
      <c r="BO45">
        <v>7</v>
      </c>
      <c r="BP45">
        <v>2008</v>
      </c>
      <c r="BQ45">
        <v>15</v>
      </c>
      <c r="BR45">
        <v>4</v>
      </c>
      <c r="BS45">
        <v>5</v>
      </c>
      <c r="BT45">
        <v>130250</v>
      </c>
    </row>
    <row r="46" spans="1:72" x14ac:dyDescent="0.35">
      <c r="A46">
        <v>45</v>
      </c>
      <c r="B46">
        <v>20</v>
      </c>
      <c r="C46">
        <v>4</v>
      </c>
      <c r="D46">
        <v>70</v>
      </c>
      <c r="E46">
        <v>7945</v>
      </c>
      <c r="F46">
        <v>2</v>
      </c>
      <c r="G46">
        <v>1</v>
      </c>
      <c r="H46">
        <v>2</v>
      </c>
      <c r="I46">
        <v>4</v>
      </c>
      <c r="J46">
        <v>4</v>
      </c>
      <c r="K46">
        <v>3</v>
      </c>
      <c r="L46">
        <v>7</v>
      </c>
      <c r="M46">
        <v>7</v>
      </c>
      <c r="N46">
        <v>7</v>
      </c>
      <c r="O46">
        <v>3</v>
      </c>
      <c r="P46">
        <v>4</v>
      </c>
      <c r="Q46">
        <v>5</v>
      </c>
      <c r="R46">
        <v>6</v>
      </c>
      <c r="S46">
        <v>1959</v>
      </c>
      <c r="T46">
        <v>1959</v>
      </c>
      <c r="U46">
        <v>5</v>
      </c>
      <c r="V46">
        <v>8</v>
      </c>
      <c r="W46">
        <v>5</v>
      </c>
      <c r="X46">
        <v>2</v>
      </c>
      <c r="Y46">
        <v>0</v>
      </c>
      <c r="Z46">
        <v>3</v>
      </c>
      <c r="AA46">
        <v>3</v>
      </c>
      <c r="AB46">
        <v>2</v>
      </c>
      <c r="AC46">
        <v>4</v>
      </c>
      <c r="AD46">
        <v>4</v>
      </c>
      <c r="AE46">
        <v>4</v>
      </c>
      <c r="AF46">
        <v>179</v>
      </c>
      <c r="AG46">
        <v>506</v>
      </c>
      <c r="AH46">
        <v>465</v>
      </c>
      <c r="AI46">
        <v>1150</v>
      </c>
      <c r="AJ46">
        <v>6</v>
      </c>
      <c r="AK46">
        <v>3</v>
      </c>
      <c r="AL46">
        <v>1150</v>
      </c>
      <c r="AM46">
        <v>0</v>
      </c>
      <c r="AN46">
        <v>0</v>
      </c>
      <c r="AO46">
        <v>1150</v>
      </c>
      <c r="AP46">
        <v>1</v>
      </c>
      <c r="AQ46">
        <v>0</v>
      </c>
      <c r="AR46">
        <v>1</v>
      </c>
      <c r="AS46">
        <v>0</v>
      </c>
      <c r="AT46">
        <v>3</v>
      </c>
      <c r="AU46">
        <v>1</v>
      </c>
      <c r="AV46">
        <v>4</v>
      </c>
      <c r="AW46">
        <v>6</v>
      </c>
      <c r="AX46">
        <v>0</v>
      </c>
      <c r="AY46">
        <v>6</v>
      </c>
      <c r="AZ46">
        <v>1959</v>
      </c>
      <c r="BA46">
        <v>3</v>
      </c>
      <c r="BB46">
        <v>1</v>
      </c>
      <c r="BC46">
        <v>300</v>
      </c>
      <c r="BD46">
        <v>4</v>
      </c>
      <c r="BE46">
        <v>4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5</v>
      </c>
      <c r="BN46">
        <v>0</v>
      </c>
      <c r="BO46">
        <v>5</v>
      </c>
      <c r="BP46">
        <v>2006</v>
      </c>
      <c r="BQ46">
        <v>17</v>
      </c>
      <c r="BR46">
        <v>4</v>
      </c>
      <c r="BS46">
        <v>5</v>
      </c>
      <c r="BT46">
        <v>141000</v>
      </c>
    </row>
    <row r="47" spans="1:72" x14ac:dyDescent="0.35">
      <c r="A47">
        <v>46</v>
      </c>
      <c r="B47">
        <v>120</v>
      </c>
      <c r="C47">
        <v>4</v>
      </c>
      <c r="D47">
        <v>61</v>
      </c>
      <c r="E47">
        <v>7658</v>
      </c>
      <c r="F47">
        <v>2</v>
      </c>
      <c r="G47">
        <v>1</v>
      </c>
      <c r="H47">
        <v>2</v>
      </c>
      <c r="I47">
        <v>4</v>
      </c>
      <c r="J47">
        <v>4</v>
      </c>
      <c r="K47">
        <v>3</v>
      </c>
      <c r="L47">
        <v>19</v>
      </c>
      <c r="M47">
        <v>7</v>
      </c>
      <c r="N47">
        <v>7</v>
      </c>
      <c r="O47">
        <v>4</v>
      </c>
      <c r="P47">
        <v>4</v>
      </c>
      <c r="Q47">
        <v>9</v>
      </c>
      <c r="R47">
        <v>5</v>
      </c>
      <c r="S47">
        <v>2005</v>
      </c>
      <c r="T47">
        <v>2005</v>
      </c>
      <c r="U47">
        <v>6</v>
      </c>
      <c r="V47">
        <v>8</v>
      </c>
      <c r="W47">
        <v>10</v>
      </c>
      <c r="X47">
        <v>4</v>
      </c>
      <c r="Y47">
        <v>412</v>
      </c>
      <c r="Z47">
        <v>5</v>
      </c>
      <c r="AA47">
        <v>3</v>
      </c>
      <c r="AB47">
        <v>6</v>
      </c>
      <c r="AC47">
        <v>6</v>
      </c>
      <c r="AD47">
        <v>4</v>
      </c>
      <c r="AE47">
        <v>7</v>
      </c>
      <c r="AF47">
        <v>456</v>
      </c>
      <c r="AG47">
        <v>0</v>
      </c>
      <c r="AH47">
        <v>1296</v>
      </c>
      <c r="AI47">
        <v>1752</v>
      </c>
      <c r="AJ47">
        <v>6</v>
      </c>
      <c r="AK47">
        <v>6</v>
      </c>
      <c r="AL47">
        <v>1752</v>
      </c>
      <c r="AM47">
        <v>0</v>
      </c>
      <c r="AN47">
        <v>0</v>
      </c>
      <c r="AO47">
        <v>1752</v>
      </c>
      <c r="AP47">
        <v>1</v>
      </c>
      <c r="AQ47">
        <v>0</v>
      </c>
      <c r="AR47">
        <v>2</v>
      </c>
      <c r="AS47">
        <v>0</v>
      </c>
      <c r="AT47">
        <v>2</v>
      </c>
      <c r="AU47">
        <v>1</v>
      </c>
      <c r="AV47">
        <v>6</v>
      </c>
      <c r="AW47">
        <v>6</v>
      </c>
      <c r="AX47">
        <v>1</v>
      </c>
      <c r="AY47">
        <v>6</v>
      </c>
      <c r="AZ47">
        <v>2005</v>
      </c>
      <c r="BA47">
        <v>3</v>
      </c>
      <c r="BB47">
        <v>2</v>
      </c>
      <c r="BC47">
        <v>576</v>
      </c>
      <c r="BD47">
        <v>4</v>
      </c>
      <c r="BE47">
        <v>4</v>
      </c>
      <c r="BF47">
        <v>3</v>
      </c>
      <c r="BG47">
        <v>196</v>
      </c>
      <c r="BH47">
        <v>82</v>
      </c>
      <c r="BI47">
        <v>0</v>
      </c>
      <c r="BJ47">
        <v>0</v>
      </c>
      <c r="BK47">
        <v>0</v>
      </c>
      <c r="BL47">
        <v>0</v>
      </c>
      <c r="BM47">
        <v>5</v>
      </c>
      <c r="BN47">
        <v>0</v>
      </c>
      <c r="BO47">
        <v>2</v>
      </c>
      <c r="BP47">
        <v>2010</v>
      </c>
      <c r="BQ47">
        <v>13</v>
      </c>
      <c r="BR47">
        <v>4</v>
      </c>
      <c r="BS47">
        <v>5</v>
      </c>
      <c r="BT47">
        <v>319900</v>
      </c>
    </row>
    <row r="48" spans="1:72" x14ac:dyDescent="0.35">
      <c r="A48">
        <v>47</v>
      </c>
      <c r="B48">
        <v>50</v>
      </c>
      <c r="C48">
        <v>4</v>
      </c>
      <c r="D48">
        <v>48</v>
      </c>
      <c r="E48">
        <v>12822</v>
      </c>
      <c r="F48">
        <v>2</v>
      </c>
      <c r="G48">
        <v>2</v>
      </c>
      <c r="H48">
        <v>2</v>
      </c>
      <c r="I48">
        <v>4</v>
      </c>
      <c r="J48">
        <v>1</v>
      </c>
      <c r="K48">
        <v>3</v>
      </c>
      <c r="L48">
        <v>6</v>
      </c>
      <c r="M48">
        <v>7</v>
      </c>
      <c r="N48">
        <v>7</v>
      </c>
      <c r="O48">
        <v>3</v>
      </c>
      <c r="P48">
        <v>1</v>
      </c>
      <c r="Q48">
        <v>7</v>
      </c>
      <c r="R48">
        <v>5</v>
      </c>
      <c r="S48">
        <v>2003</v>
      </c>
      <c r="T48">
        <v>2003</v>
      </c>
      <c r="U48">
        <v>5</v>
      </c>
      <c r="V48">
        <v>8</v>
      </c>
      <c r="W48">
        <v>14</v>
      </c>
      <c r="X48">
        <v>2</v>
      </c>
      <c r="Y48">
        <v>0</v>
      </c>
      <c r="Z48">
        <v>4</v>
      </c>
      <c r="AA48">
        <v>3</v>
      </c>
      <c r="AB48">
        <v>6</v>
      </c>
      <c r="AC48">
        <v>6</v>
      </c>
      <c r="AD48">
        <v>4</v>
      </c>
      <c r="AE48">
        <v>7</v>
      </c>
      <c r="AF48">
        <v>1351</v>
      </c>
      <c r="AG48">
        <v>0</v>
      </c>
      <c r="AH48">
        <v>83</v>
      </c>
      <c r="AI48">
        <v>1434</v>
      </c>
      <c r="AJ48">
        <v>6</v>
      </c>
      <c r="AK48">
        <v>6</v>
      </c>
      <c r="AL48">
        <v>1518</v>
      </c>
      <c r="AM48">
        <v>631</v>
      </c>
      <c r="AN48">
        <v>0</v>
      </c>
      <c r="AO48">
        <v>2149</v>
      </c>
      <c r="AP48">
        <v>1</v>
      </c>
      <c r="AQ48">
        <v>0</v>
      </c>
      <c r="AR48">
        <v>1</v>
      </c>
      <c r="AS48">
        <v>1</v>
      </c>
      <c r="AT48">
        <v>1</v>
      </c>
      <c r="AU48">
        <v>1</v>
      </c>
      <c r="AV48">
        <v>5</v>
      </c>
      <c r="AW48">
        <v>6</v>
      </c>
      <c r="AX48">
        <v>1</v>
      </c>
      <c r="AY48">
        <v>6</v>
      </c>
      <c r="AZ48">
        <v>2003</v>
      </c>
      <c r="BA48">
        <v>3</v>
      </c>
      <c r="BB48">
        <v>2</v>
      </c>
      <c r="BC48">
        <v>670</v>
      </c>
      <c r="BD48">
        <v>4</v>
      </c>
      <c r="BE48">
        <v>4</v>
      </c>
      <c r="BF48">
        <v>3</v>
      </c>
      <c r="BG48">
        <v>168</v>
      </c>
      <c r="BH48">
        <v>43</v>
      </c>
      <c r="BI48">
        <v>0</v>
      </c>
      <c r="BJ48">
        <v>0</v>
      </c>
      <c r="BK48">
        <v>198</v>
      </c>
      <c r="BL48">
        <v>0</v>
      </c>
      <c r="BM48">
        <v>5</v>
      </c>
      <c r="BN48">
        <v>0</v>
      </c>
      <c r="BO48">
        <v>8</v>
      </c>
      <c r="BP48">
        <v>2009</v>
      </c>
      <c r="BQ48">
        <v>14</v>
      </c>
      <c r="BR48">
        <v>4</v>
      </c>
      <c r="BS48">
        <v>3</v>
      </c>
      <c r="BT48">
        <v>239686</v>
      </c>
    </row>
    <row r="49" spans="1:72" x14ac:dyDescent="0.35">
      <c r="A49">
        <v>48</v>
      </c>
      <c r="B49">
        <v>20</v>
      </c>
      <c r="C49">
        <v>5</v>
      </c>
      <c r="D49">
        <v>84</v>
      </c>
      <c r="E49">
        <v>11096</v>
      </c>
      <c r="F49">
        <v>2</v>
      </c>
      <c r="G49">
        <v>1</v>
      </c>
      <c r="H49">
        <v>2</v>
      </c>
      <c r="I49">
        <v>4</v>
      </c>
      <c r="J49">
        <v>4</v>
      </c>
      <c r="K49">
        <v>3</v>
      </c>
      <c r="L49">
        <v>18</v>
      </c>
      <c r="M49">
        <v>7</v>
      </c>
      <c r="N49">
        <v>7</v>
      </c>
      <c r="O49">
        <v>3</v>
      </c>
      <c r="P49">
        <v>4</v>
      </c>
      <c r="Q49">
        <v>8</v>
      </c>
      <c r="R49">
        <v>5</v>
      </c>
      <c r="S49">
        <v>2006</v>
      </c>
      <c r="T49">
        <v>2006</v>
      </c>
      <c r="U49">
        <v>5</v>
      </c>
      <c r="V49">
        <v>8</v>
      </c>
      <c r="W49">
        <v>14</v>
      </c>
      <c r="X49">
        <v>2</v>
      </c>
      <c r="Y49">
        <v>0</v>
      </c>
      <c r="Z49">
        <v>4</v>
      </c>
      <c r="AA49">
        <v>3</v>
      </c>
      <c r="AB49">
        <v>6</v>
      </c>
      <c r="AC49">
        <v>5</v>
      </c>
      <c r="AD49">
        <v>4</v>
      </c>
      <c r="AE49">
        <v>7</v>
      </c>
      <c r="AF49">
        <v>24</v>
      </c>
      <c r="AG49">
        <v>0</v>
      </c>
      <c r="AH49">
        <v>1632</v>
      </c>
      <c r="AI49">
        <v>1656</v>
      </c>
      <c r="AJ49">
        <v>6</v>
      </c>
      <c r="AK49">
        <v>6</v>
      </c>
      <c r="AL49">
        <v>1656</v>
      </c>
      <c r="AM49">
        <v>0</v>
      </c>
      <c r="AN49">
        <v>0</v>
      </c>
      <c r="AO49">
        <v>1656</v>
      </c>
      <c r="AP49">
        <v>0</v>
      </c>
      <c r="AQ49">
        <v>0</v>
      </c>
      <c r="AR49">
        <v>2</v>
      </c>
      <c r="AS49">
        <v>0</v>
      </c>
      <c r="AT49">
        <v>3</v>
      </c>
      <c r="AU49">
        <v>1</v>
      </c>
      <c r="AV49">
        <v>5</v>
      </c>
      <c r="AW49">
        <v>7</v>
      </c>
      <c r="AX49">
        <v>0</v>
      </c>
      <c r="AY49">
        <v>6</v>
      </c>
      <c r="AZ49">
        <v>2006</v>
      </c>
      <c r="BA49">
        <v>3</v>
      </c>
      <c r="BB49">
        <v>3</v>
      </c>
      <c r="BC49">
        <v>826</v>
      </c>
      <c r="BD49">
        <v>4</v>
      </c>
      <c r="BE49">
        <v>4</v>
      </c>
      <c r="BF49">
        <v>3</v>
      </c>
      <c r="BG49">
        <v>0</v>
      </c>
      <c r="BH49">
        <v>146</v>
      </c>
      <c r="BI49">
        <v>0</v>
      </c>
      <c r="BJ49">
        <v>0</v>
      </c>
      <c r="BK49">
        <v>0</v>
      </c>
      <c r="BL49">
        <v>0</v>
      </c>
      <c r="BM49">
        <v>5</v>
      </c>
      <c r="BN49">
        <v>0</v>
      </c>
      <c r="BO49">
        <v>7</v>
      </c>
      <c r="BP49">
        <v>2007</v>
      </c>
      <c r="BQ49">
        <v>16</v>
      </c>
      <c r="BR49">
        <v>4</v>
      </c>
      <c r="BS49">
        <v>5</v>
      </c>
      <c r="BT49">
        <v>249700</v>
      </c>
    </row>
    <row r="50" spans="1:72" x14ac:dyDescent="0.35">
      <c r="A50">
        <v>49</v>
      </c>
      <c r="B50">
        <v>190</v>
      </c>
      <c r="C50">
        <v>2</v>
      </c>
      <c r="D50">
        <v>33</v>
      </c>
      <c r="E50">
        <v>4456</v>
      </c>
      <c r="F50">
        <v>2</v>
      </c>
      <c r="G50">
        <v>1</v>
      </c>
      <c r="H50">
        <v>2</v>
      </c>
      <c r="I50">
        <v>4</v>
      </c>
      <c r="J50">
        <v>4</v>
      </c>
      <c r="K50">
        <v>3</v>
      </c>
      <c r="L50">
        <v>9</v>
      </c>
      <c r="M50">
        <v>7</v>
      </c>
      <c r="N50">
        <v>7</v>
      </c>
      <c r="O50">
        <v>1</v>
      </c>
      <c r="P50">
        <v>8</v>
      </c>
      <c r="Q50">
        <v>4</v>
      </c>
      <c r="R50">
        <v>5</v>
      </c>
      <c r="S50">
        <v>1920</v>
      </c>
      <c r="T50">
        <v>2008</v>
      </c>
      <c r="U50">
        <v>5</v>
      </c>
      <c r="V50">
        <v>8</v>
      </c>
      <c r="W50">
        <v>10</v>
      </c>
      <c r="X50">
        <v>2</v>
      </c>
      <c r="Y50">
        <v>0</v>
      </c>
      <c r="Z50">
        <v>3</v>
      </c>
      <c r="AA50">
        <v>3</v>
      </c>
      <c r="AB50">
        <v>3</v>
      </c>
      <c r="AC50">
        <v>4</v>
      </c>
      <c r="AD50">
        <v>4</v>
      </c>
      <c r="AE50">
        <v>6</v>
      </c>
      <c r="AF50">
        <v>0</v>
      </c>
      <c r="AG50">
        <v>0</v>
      </c>
      <c r="AH50">
        <v>736</v>
      </c>
      <c r="AI50">
        <v>736</v>
      </c>
      <c r="AJ50">
        <v>6</v>
      </c>
      <c r="AK50">
        <v>6</v>
      </c>
      <c r="AL50">
        <v>736</v>
      </c>
      <c r="AM50">
        <v>716</v>
      </c>
      <c r="AN50">
        <v>0</v>
      </c>
      <c r="AO50">
        <v>1452</v>
      </c>
      <c r="AP50">
        <v>0</v>
      </c>
      <c r="AQ50">
        <v>0</v>
      </c>
      <c r="AR50">
        <v>2</v>
      </c>
      <c r="AS50">
        <v>0</v>
      </c>
      <c r="AT50">
        <v>2</v>
      </c>
      <c r="AU50">
        <v>3</v>
      </c>
      <c r="AV50">
        <v>4</v>
      </c>
      <c r="AW50">
        <v>8</v>
      </c>
      <c r="AX50">
        <v>0</v>
      </c>
      <c r="AY50">
        <v>3</v>
      </c>
      <c r="BA50">
        <v>1</v>
      </c>
      <c r="BB50">
        <v>0</v>
      </c>
      <c r="BC50">
        <v>0</v>
      </c>
      <c r="BD50">
        <v>1</v>
      </c>
      <c r="BE50">
        <v>1</v>
      </c>
      <c r="BF50">
        <v>2</v>
      </c>
      <c r="BG50">
        <v>0</v>
      </c>
      <c r="BH50">
        <v>0</v>
      </c>
      <c r="BI50">
        <v>102</v>
      </c>
      <c r="BJ50">
        <v>0</v>
      </c>
      <c r="BK50">
        <v>0</v>
      </c>
      <c r="BL50">
        <v>0</v>
      </c>
      <c r="BM50">
        <v>5</v>
      </c>
      <c r="BN50">
        <v>0</v>
      </c>
      <c r="BO50">
        <v>6</v>
      </c>
      <c r="BP50">
        <v>2009</v>
      </c>
      <c r="BQ50">
        <v>14</v>
      </c>
      <c r="BR50">
        <v>8</v>
      </c>
      <c r="BS50">
        <v>6</v>
      </c>
      <c r="BT50">
        <v>113000</v>
      </c>
    </row>
    <row r="51" spans="1:72" x14ac:dyDescent="0.35">
      <c r="A51">
        <v>50</v>
      </c>
      <c r="B51">
        <v>20</v>
      </c>
      <c r="C51">
        <v>4</v>
      </c>
      <c r="D51">
        <v>66</v>
      </c>
      <c r="E51">
        <v>7742</v>
      </c>
      <c r="F51">
        <v>2</v>
      </c>
      <c r="G51">
        <v>1</v>
      </c>
      <c r="H51">
        <v>2</v>
      </c>
      <c r="I51">
        <v>4</v>
      </c>
      <c r="J51">
        <v>4</v>
      </c>
      <c r="K51">
        <v>3</v>
      </c>
      <c r="L51">
        <v>5</v>
      </c>
      <c r="M51">
        <v>7</v>
      </c>
      <c r="N51">
        <v>7</v>
      </c>
      <c r="O51">
        <v>3</v>
      </c>
      <c r="P51">
        <v>4</v>
      </c>
      <c r="Q51">
        <v>5</v>
      </c>
      <c r="R51">
        <v>7</v>
      </c>
      <c r="S51">
        <v>1966</v>
      </c>
      <c r="T51">
        <v>1966</v>
      </c>
      <c r="U51">
        <v>5</v>
      </c>
      <c r="V51">
        <v>8</v>
      </c>
      <c r="W51">
        <v>9</v>
      </c>
      <c r="X51">
        <v>2</v>
      </c>
      <c r="Y51">
        <v>0</v>
      </c>
      <c r="Z51">
        <v>3</v>
      </c>
      <c r="AA51">
        <v>3</v>
      </c>
      <c r="AB51">
        <v>2</v>
      </c>
      <c r="AC51">
        <v>4</v>
      </c>
      <c r="AD51">
        <v>4</v>
      </c>
      <c r="AE51">
        <v>3</v>
      </c>
      <c r="AF51">
        <v>763</v>
      </c>
      <c r="AG51">
        <v>0</v>
      </c>
      <c r="AH51">
        <v>192</v>
      </c>
      <c r="AI51">
        <v>955</v>
      </c>
      <c r="AJ51">
        <v>6</v>
      </c>
      <c r="AK51">
        <v>6</v>
      </c>
      <c r="AL51">
        <v>955</v>
      </c>
      <c r="AM51">
        <v>0</v>
      </c>
      <c r="AN51">
        <v>0</v>
      </c>
      <c r="AO51">
        <v>955</v>
      </c>
      <c r="AP51">
        <v>1</v>
      </c>
      <c r="AQ51">
        <v>0</v>
      </c>
      <c r="AR51">
        <v>1</v>
      </c>
      <c r="AS51">
        <v>0</v>
      </c>
      <c r="AT51">
        <v>3</v>
      </c>
      <c r="AU51">
        <v>1</v>
      </c>
      <c r="AV51">
        <v>4</v>
      </c>
      <c r="AW51">
        <v>6</v>
      </c>
      <c r="AX51">
        <v>0</v>
      </c>
      <c r="AY51">
        <v>6</v>
      </c>
      <c r="AZ51">
        <v>1966</v>
      </c>
      <c r="BA51">
        <v>2</v>
      </c>
      <c r="BB51">
        <v>1</v>
      </c>
      <c r="BC51">
        <v>386</v>
      </c>
      <c r="BD51">
        <v>4</v>
      </c>
      <c r="BE51">
        <v>4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3</v>
      </c>
      <c r="BN51">
        <v>0</v>
      </c>
      <c r="BO51">
        <v>1</v>
      </c>
      <c r="BP51">
        <v>2007</v>
      </c>
      <c r="BQ51">
        <v>16</v>
      </c>
      <c r="BR51">
        <v>4</v>
      </c>
      <c r="BS51">
        <v>5</v>
      </c>
      <c r="BT51">
        <v>127000</v>
      </c>
    </row>
    <row r="52" spans="1:72" x14ac:dyDescent="0.35">
      <c r="A52">
        <v>51</v>
      </c>
      <c r="B52">
        <v>60</v>
      </c>
      <c r="C52">
        <v>4</v>
      </c>
      <c r="E52">
        <v>13869</v>
      </c>
      <c r="F52">
        <v>2</v>
      </c>
      <c r="G52">
        <v>4</v>
      </c>
      <c r="H52">
        <v>2</v>
      </c>
      <c r="I52">
        <v>4</v>
      </c>
      <c r="J52">
        <v>2</v>
      </c>
      <c r="K52">
        <v>3</v>
      </c>
      <c r="L52">
        <v>11</v>
      </c>
      <c r="M52">
        <v>7</v>
      </c>
      <c r="N52">
        <v>7</v>
      </c>
      <c r="O52">
        <v>3</v>
      </c>
      <c r="P52">
        <v>8</v>
      </c>
      <c r="Q52">
        <v>6</v>
      </c>
      <c r="R52">
        <v>6</v>
      </c>
      <c r="S52">
        <v>1997</v>
      </c>
      <c r="T52">
        <v>1997</v>
      </c>
      <c r="U52">
        <v>5</v>
      </c>
      <c r="V52">
        <v>8</v>
      </c>
      <c r="W52">
        <v>14</v>
      </c>
      <c r="X52">
        <v>2</v>
      </c>
      <c r="Y52">
        <v>0</v>
      </c>
      <c r="Z52">
        <v>3</v>
      </c>
      <c r="AA52">
        <v>3</v>
      </c>
      <c r="AB52">
        <v>6</v>
      </c>
      <c r="AC52">
        <v>5</v>
      </c>
      <c r="AD52">
        <v>4</v>
      </c>
      <c r="AE52">
        <v>7</v>
      </c>
      <c r="AF52">
        <v>182</v>
      </c>
      <c r="AG52">
        <v>0</v>
      </c>
      <c r="AH52">
        <v>612</v>
      </c>
      <c r="AI52">
        <v>794</v>
      </c>
      <c r="AJ52">
        <v>6</v>
      </c>
      <c r="AK52">
        <v>6</v>
      </c>
      <c r="AL52">
        <v>794</v>
      </c>
      <c r="AM52">
        <v>676</v>
      </c>
      <c r="AN52">
        <v>0</v>
      </c>
      <c r="AO52">
        <v>1470</v>
      </c>
      <c r="AP52">
        <v>0</v>
      </c>
      <c r="AQ52">
        <v>1</v>
      </c>
      <c r="AR52">
        <v>2</v>
      </c>
      <c r="AS52">
        <v>0</v>
      </c>
      <c r="AT52">
        <v>3</v>
      </c>
      <c r="AU52">
        <v>1</v>
      </c>
      <c r="AV52">
        <v>4</v>
      </c>
      <c r="AW52">
        <v>6</v>
      </c>
      <c r="AX52">
        <v>0</v>
      </c>
      <c r="AY52">
        <v>6</v>
      </c>
      <c r="AZ52">
        <v>1997</v>
      </c>
      <c r="BA52">
        <v>4</v>
      </c>
      <c r="BB52">
        <v>2</v>
      </c>
      <c r="BC52">
        <v>388</v>
      </c>
      <c r="BD52">
        <v>4</v>
      </c>
      <c r="BE52">
        <v>4</v>
      </c>
      <c r="BF52">
        <v>3</v>
      </c>
      <c r="BG52">
        <v>0</v>
      </c>
      <c r="BH52">
        <v>75</v>
      </c>
      <c r="BI52">
        <v>0</v>
      </c>
      <c r="BJ52">
        <v>0</v>
      </c>
      <c r="BK52">
        <v>0</v>
      </c>
      <c r="BL52">
        <v>0</v>
      </c>
      <c r="BM52">
        <v>5</v>
      </c>
      <c r="BN52">
        <v>0</v>
      </c>
      <c r="BO52">
        <v>7</v>
      </c>
      <c r="BP52">
        <v>2007</v>
      </c>
      <c r="BQ52">
        <v>16</v>
      </c>
      <c r="BR52">
        <v>4</v>
      </c>
      <c r="BS52">
        <v>5</v>
      </c>
      <c r="BT52">
        <v>177000</v>
      </c>
    </row>
    <row r="53" spans="1:72" x14ac:dyDescent="0.35">
      <c r="A53">
        <v>52</v>
      </c>
      <c r="B53">
        <v>50</v>
      </c>
      <c r="C53">
        <v>2</v>
      </c>
      <c r="D53">
        <v>52</v>
      </c>
      <c r="E53">
        <v>6240</v>
      </c>
      <c r="F53">
        <v>2</v>
      </c>
      <c r="G53">
        <v>1</v>
      </c>
      <c r="H53">
        <v>2</v>
      </c>
      <c r="I53">
        <v>4</v>
      </c>
      <c r="J53">
        <v>4</v>
      </c>
      <c r="K53">
        <v>3</v>
      </c>
      <c r="L53">
        <v>12</v>
      </c>
      <c r="M53">
        <v>7</v>
      </c>
      <c r="N53">
        <v>7</v>
      </c>
      <c r="O53">
        <v>3</v>
      </c>
      <c r="P53">
        <v>1</v>
      </c>
      <c r="Q53">
        <v>6</v>
      </c>
      <c r="R53">
        <v>6</v>
      </c>
      <c r="S53">
        <v>1934</v>
      </c>
      <c r="T53">
        <v>1950</v>
      </c>
      <c r="U53">
        <v>5</v>
      </c>
      <c r="V53">
        <v>8</v>
      </c>
      <c r="W53">
        <v>4</v>
      </c>
      <c r="X53">
        <v>2</v>
      </c>
      <c r="Y53">
        <v>0</v>
      </c>
      <c r="Z53">
        <v>3</v>
      </c>
      <c r="AA53">
        <v>3</v>
      </c>
      <c r="AB53">
        <v>6</v>
      </c>
      <c r="AC53">
        <v>4</v>
      </c>
      <c r="AD53">
        <v>4</v>
      </c>
      <c r="AE53">
        <v>6</v>
      </c>
      <c r="AF53">
        <v>0</v>
      </c>
      <c r="AG53">
        <v>0</v>
      </c>
      <c r="AH53">
        <v>816</v>
      </c>
      <c r="AI53">
        <v>816</v>
      </c>
      <c r="AJ53">
        <v>6</v>
      </c>
      <c r="AK53">
        <v>6</v>
      </c>
      <c r="AL53">
        <v>816</v>
      </c>
      <c r="AM53">
        <v>0</v>
      </c>
      <c r="AN53">
        <v>360</v>
      </c>
      <c r="AO53">
        <v>1176</v>
      </c>
      <c r="AP53">
        <v>0</v>
      </c>
      <c r="AQ53">
        <v>0</v>
      </c>
      <c r="AR53">
        <v>1</v>
      </c>
      <c r="AS53">
        <v>0</v>
      </c>
      <c r="AT53">
        <v>3</v>
      </c>
      <c r="AU53">
        <v>1</v>
      </c>
      <c r="AV53">
        <v>4</v>
      </c>
      <c r="AW53">
        <v>6</v>
      </c>
      <c r="AX53">
        <v>1</v>
      </c>
      <c r="AY53">
        <v>5</v>
      </c>
      <c r="AZ53">
        <v>1985</v>
      </c>
      <c r="BA53">
        <v>2</v>
      </c>
      <c r="BB53">
        <v>2</v>
      </c>
      <c r="BC53">
        <v>528</v>
      </c>
      <c r="BD53">
        <v>4</v>
      </c>
      <c r="BE53">
        <v>4</v>
      </c>
      <c r="BF53">
        <v>3</v>
      </c>
      <c r="BG53">
        <v>112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3</v>
      </c>
      <c r="BN53">
        <v>400</v>
      </c>
      <c r="BO53">
        <v>9</v>
      </c>
      <c r="BP53">
        <v>2006</v>
      </c>
      <c r="BQ53">
        <v>17</v>
      </c>
      <c r="BR53">
        <v>4</v>
      </c>
      <c r="BS53">
        <v>5</v>
      </c>
      <c r="BT53">
        <v>114500</v>
      </c>
    </row>
    <row r="54" spans="1:72" x14ac:dyDescent="0.35">
      <c r="A54">
        <v>53</v>
      </c>
      <c r="B54">
        <v>90</v>
      </c>
      <c r="C54">
        <v>2</v>
      </c>
      <c r="D54">
        <v>110</v>
      </c>
      <c r="E54">
        <v>8472</v>
      </c>
      <c r="F54">
        <v>1</v>
      </c>
      <c r="G54">
        <v>4</v>
      </c>
      <c r="H54">
        <v>1</v>
      </c>
      <c r="I54">
        <v>4</v>
      </c>
      <c r="J54">
        <v>2</v>
      </c>
      <c r="K54">
        <v>2</v>
      </c>
      <c r="L54">
        <v>3</v>
      </c>
      <c r="M54">
        <v>9</v>
      </c>
      <c r="N54">
        <v>7</v>
      </c>
      <c r="O54">
        <v>2</v>
      </c>
      <c r="P54">
        <v>4</v>
      </c>
      <c r="Q54">
        <v>5</v>
      </c>
      <c r="R54">
        <v>5</v>
      </c>
      <c r="S54">
        <v>1963</v>
      </c>
      <c r="T54">
        <v>1963</v>
      </c>
      <c r="U54">
        <v>5</v>
      </c>
      <c r="V54">
        <v>8</v>
      </c>
      <c r="W54">
        <v>4</v>
      </c>
      <c r="X54">
        <v>2</v>
      </c>
      <c r="Y54">
        <v>0</v>
      </c>
      <c r="Z54">
        <v>2</v>
      </c>
      <c r="AA54">
        <v>3</v>
      </c>
      <c r="AB54">
        <v>2</v>
      </c>
      <c r="AC54">
        <v>5</v>
      </c>
      <c r="AD54">
        <v>4</v>
      </c>
      <c r="AE54">
        <v>5</v>
      </c>
      <c r="AF54">
        <v>104</v>
      </c>
      <c r="AG54">
        <v>712</v>
      </c>
      <c r="AH54">
        <v>0</v>
      </c>
      <c r="AI54">
        <v>816</v>
      </c>
      <c r="AJ54">
        <v>6</v>
      </c>
      <c r="AK54">
        <v>6</v>
      </c>
      <c r="AL54">
        <v>816</v>
      </c>
      <c r="AM54">
        <v>0</v>
      </c>
      <c r="AN54">
        <v>0</v>
      </c>
      <c r="AO54">
        <v>816</v>
      </c>
      <c r="AP54">
        <v>1</v>
      </c>
      <c r="AQ54">
        <v>0</v>
      </c>
      <c r="AR54">
        <v>1</v>
      </c>
      <c r="AS54">
        <v>0</v>
      </c>
      <c r="AT54">
        <v>2</v>
      </c>
      <c r="AU54">
        <v>1</v>
      </c>
      <c r="AV54">
        <v>4</v>
      </c>
      <c r="AW54">
        <v>5</v>
      </c>
      <c r="AX54">
        <v>0</v>
      </c>
      <c r="AY54">
        <v>2</v>
      </c>
      <c r="AZ54">
        <v>1963</v>
      </c>
      <c r="BA54">
        <v>2</v>
      </c>
      <c r="BB54">
        <v>2</v>
      </c>
      <c r="BC54">
        <v>516</v>
      </c>
      <c r="BD54">
        <v>4</v>
      </c>
      <c r="BE54">
        <v>4</v>
      </c>
      <c r="BF54">
        <v>3</v>
      </c>
      <c r="BG54">
        <v>106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5</v>
      </c>
      <c r="BN54">
        <v>0</v>
      </c>
      <c r="BO54">
        <v>5</v>
      </c>
      <c r="BP54">
        <v>2010</v>
      </c>
      <c r="BQ54">
        <v>13</v>
      </c>
      <c r="BR54">
        <v>4</v>
      </c>
      <c r="BS54">
        <v>5</v>
      </c>
      <c r="BT54">
        <v>110000</v>
      </c>
    </row>
    <row r="55" spans="1:72" x14ac:dyDescent="0.35">
      <c r="A55">
        <v>54</v>
      </c>
      <c r="B55">
        <v>20</v>
      </c>
      <c r="C55">
        <v>4</v>
      </c>
      <c r="D55">
        <v>68</v>
      </c>
      <c r="E55">
        <v>50271</v>
      </c>
      <c r="F55">
        <v>2</v>
      </c>
      <c r="G55">
        <v>2</v>
      </c>
      <c r="H55">
        <v>3</v>
      </c>
      <c r="I55">
        <v>4</v>
      </c>
      <c r="J55">
        <v>4</v>
      </c>
      <c r="K55">
        <v>3</v>
      </c>
      <c r="L55">
        <v>8</v>
      </c>
      <c r="M55">
        <v>7</v>
      </c>
      <c r="N55">
        <v>7</v>
      </c>
      <c r="O55">
        <v>3</v>
      </c>
      <c r="P55">
        <v>4</v>
      </c>
      <c r="Q55">
        <v>9</v>
      </c>
      <c r="R55">
        <v>5</v>
      </c>
      <c r="S55">
        <v>1981</v>
      </c>
      <c r="T55">
        <v>1987</v>
      </c>
      <c r="U55">
        <v>5</v>
      </c>
      <c r="V55">
        <v>6</v>
      </c>
      <c r="W55">
        <v>8</v>
      </c>
      <c r="X55">
        <v>2</v>
      </c>
      <c r="Y55">
        <v>0</v>
      </c>
      <c r="Z55">
        <v>4</v>
      </c>
      <c r="AA55">
        <v>3</v>
      </c>
      <c r="AB55">
        <v>2</v>
      </c>
      <c r="AC55">
        <v>6</v>
      </c>
      <c r="AD55">
        <v>4</v>
      </c>
      <c r="AE55">
        <v>7</v>
      </c>
      <c r="AF55">
        <v>1810</v>
      </c>
      <c r="AG55">
        <v>0</v>
      </c>
      <c r="AH55">
        <v>32</v>
      </c>
      <c r="AI55">
        <v>1842</v>
      </c>
      <c r="AJ55">
        <v>6</v>
      </c>
      <c r="AK55">
        <v>6</v>
      </c>
      <c r="AL55">
        <v>1842</v>
      </c>
      <c r="AM55">
        <v>0</v>
      </c>
      <c r="AN55">
        <v>0</v>
      </c>
      <c r="AO55">
        <v>1842</v>
      </c>
      <c r="AP55">
        <v>2</v>
      </c>
      <c r="AQ55">
        <v>0</v>
      </c>
      <c r="AR55">
        <v>0</v>
      </c>
      <c r="AS55">
        <v>1</v>
      </c>
      <c r="AT55">
        <v>0</v>
      </c>
      <c r="AU55">
        <v>1</v>
      </c>
      <c r="AV55">
        <v>5</v>
      </c>
      <c r="AW55">
        <v>5</v>
      </c>
      <c r="AX55">
        <v>1</v>
      </c>
      <c r="AY55">
        <v>6</v>
      </c>
      <c r="AZ55">
        <v>1981</v>
      </c>
      <c r="BA55">
        <v>4</v>
      </c>
      <c r="BB55">
        <v>3</v>
      </c>
      <c r="BC55">
        <v>894</v>
      </c>
      <c r="BD55">
        <v>4</v>
      </c>
      <c r="BE55">
        <v>4</v>
      </c>
      <c r="BF55">
        <v>3</v>
      </c>
      <c r="BG55">
        <v>857</v>
      </c>
      <c r="BH55">
        <v>72</v>
      </c>
      <c r="BI55">
        <v>0</v>
      </c>
      <c r="BJ55">
        <v>0</v>
      </c>
      <c r="BK55">
        <v>0</v>
      </c>
      <c r="BL55">
        <v>0</v>
      </c>
      <c r="BM55">
        <v>5</v>
      </c>
      <c r="BN55">
        <v>0</v>
      </c>
      <c r="BO55">
        <v>11</v>
      </c>
      <c r="BP55">
        <v>2006</v>
      </c>
      <c r="BQ55">
        <v>17</v>
      </c>
      <c r="BR55">
        <v>4</v>
      </c>
      <c r="BS55">
        <v>5</v>
      </c>
      <c r="BT55">
        <v>385000</v>
      </c>
    </row>
    <row r="56" spans="1:72" x14ac:dyDescent="0.35">
      <c r="A56">
        <v>55</v>
      </c>
      <c r="B56">
        <v>80</v>
      </c>
      <c r="C56">
        <v>4</v>
      </c>
      <c r="D56">
        <v>60</v>
      </c>
      <c r="E56">
        <v>7134</v>
      </c>
      <c r="F56">
        <v>2</v>
      </c>
      <c r="G56">
        <v>1</v>
      </c>
      <c r="H56">
        <v>1</v>
      </c>
      <c r="I56">
        <v>4</v>
      </c>
      <c r="J56">
        <v>4</v>
      </c>
      <c r="K56">
        <v>2</v>
      </c>
      <c r="L56">
        <v>7</v>
      </c>
      <c r="M56">
        <v>7</v>
      </c>
      <c r="N56">
        <v>7</v>
      </c>
      <c r="O56">
        <v>3</v>
      </c>
      <c r="P56">
        <v>3</v>
      </c>
      <c r="Q56">
        <v>5</v>
      </c>
      <c r="R56">
        <v>5</v>
      </c>
      <c r="S56">
        <v>1955</v>
      </c>
      <c r="T56">
        <v>1955</v>
      </c>
      <c r="U56">
        <v>5</v>
      </c>
      <c r="V56">
        <v>8</v>
      </c>
      <c r="W56">
        <v>10</v>
      </c>
      <c r="X56">
        <v>2</v>
      </c>
      <c r="Y56">
        <v>0</v>
      </c>
      <c r="Z56">
        <v>3</v>
      </c>
      <c r="AA56">
        <v>3</v>
      </c>
      <c r="AB56">
        <v>2</v>
      </c>
      <c r="AC56">
        <v>4</v>
      </c>
      <c r="AD56">
        <v>4</v>
      </c>
      <c r="AE56">
        <v>4</v>
      </c>
      <c r="AF56">
        <v>384</v>
      </c>
      <c r="AG56">
        <v>0</v>
      </c>
      <c r="AH56">
        <v>0</v>
      </c>
      <c r="AI56">
        <v>384</v>
      </c>
      <c r="AJ56">
        <v>6</v>
      </c>
      <c r="AK56">
        <v>6</v>
      </c>
      <c r="AL56">
        <v>1360</v>
      </c>
      <c r="AM56">
        <v>0</v>
      </c>
      <c r="AN56">
        <v>0</v>
      </c>
      <c r="AO56">
        <v>1360</v>
      </c>
      <c r="AP56">
        <v>0</v>
      </c>
      <c r="AQ56">
        <v>0</v>
      </c>
      <c r="AR56">
        <v>1</v>
      </c>
      <c r="AS56">
        <v>0</v>
      </c>
      <c r="AT56">
        <v>3</v>
      </c>
      <c r="AU56">
        <v>1</v>
      </c>
      <c r="AV56">
        <v>4</v>
      </c>
      <c r="AW56">
        <v>6</v>
      </c>
      <c r="AX56">
        <v>1</v>
      </c>
      <c r="AY56">
        <v>5</v>
      </c>
      <c r="AZ56">
        <v>1962</v>
      </c>
      <c r="BA56">
        <v>2</v>
      </c>
      <c r="BB56">
        <v>2</v>
      </c>
      <c r="BC56">
        <v>572</v>
      </c>
      <c r="BD56">
        <v>4</v>
      </c>
      <c r="BE56">
        <v>4</v>
      </c>
      <c r="BF56">
        <v>3</v>
      </c>
      <c r="BG56">
        <v>0</v>
      </c>
      <c r="BH56">
        <v>50</v>
      </c>
      <c r="BI56">
        <v>0</v>
      </c>
      <c r="BJ56">
        <v>0</v>
      </c>
      <c r="BK56">
        <v>0</v>
      </c>
      <c r="BL56">
        <v>0</v>
      </c>
      <c r="BM56">
        <v>3</v>
      </c>
      <c r="BN56">
        <v>0</v>
      </c>
      <c r="BO56">
        <v>2</v>
      </c>
      <c r="BP56">
        <v>2007</v>
      </c>
      <c r="BQ56">
        <v>16</v>
      </c>
      <c r="BR56">
        <v>4</v>
      </c>
      <c r="BS56">
        <v>5</v>
      </c>
      <c r="BT56">
        <v>130000</v>
      </c>
    </row>
    <row r="57" spans="1:72" x14ac:dyDescent="0.35">
      <c r="A57">
        <v>56</v>
      </c>
      <c r="B57">
        <v>20</v>
      </c>
      <c r="C57">
        <v>4</v>
      </c>
      <c r="D57">
        <v>100</v>
      </c>
      <c r="E57">
        <v>10175</v>
      </c>
      <c r="F57">
        <v>2</v>
      </c>
      <c r="G57">
        <v>2</v>
      </c>
      <c r="H57">
        <v>2</v>
      </c>
      <c r="I57">
        <v>4</v>
      </c>
      <c r="J57">
        <v>4</v>
      </c>
      <c r="K57">
        <v>3</v>
      </c>
      <c r="L57">
        <v>7</v>
      </c>
      <c r="M57">
        <v>7</v>
      </c>
      <c r="N57">
        <v>7</v>
      </c>
      <c r="O57">
        <v>3</v>
      </c>
      <c r="P57">
        <v>4</v>
      </c>
      <c r="Q57">
        <v>6</v>
      </c>
      <c r="R57">
        <v>5</v>
      </c>
      <c r="S57">
        <v>1964</v>
      </c>
      <c r="T57">
        <v>1964</v>
      </c>
      <c r="U57">
        <v>5</v>
      </c>
      <c r="V57">
        <v>8</v>
      </c>
      <c r="W57">
        <v>9</v>
      </c>
      <c r="X57">
        <v>4</v>
      </c>
      <c r="Y57">
        <v>272</v>
      </c>
      <c r="Z57">
        <v>3</v>
      </c>
      <c r="AA57">
        <v>3</v>
      </c>
      <c r="AB57">
        <v>2</v>
      </c>
      <c r="AC57">
        <v>4</v>
      </c>
      <c r="AD57">
        <v>4</v>
      </c>
      <c r="AE57">
        <v>3</v>
      </c>
      <c r="AF57">
        <v>490</v>
      </c>
      <c r="AG57">
        <v>0</v>
      </c>
      <c r="AH57">
        <v>935</v>
      </c>
      <c r="AI57">
        <v>1425</v>
      </c>
      <c r="AJ57">
        <v>6</v>
      </c>
      <c r="AK57">
        <v>6</v>
      </c>
      <c r="AL57">
        <v>1425</v>
      </c>
      <c r="AM57">
        <v>0</v>
      </c>
      <c r="AN57">
        <v>0</v>
      </c>
      <c r="AO57">
        <v>1425</v>
      </c>
      <c r="AP57">
        <v>0</v>
      </c>
      <c r="AQ57">
        <v>0</v>
      </c>
      <c r="AR57">
        <v>2</v>
      </c>
      <c r="AS57">
        <v>0</v>
      </c>
      <c r="AT57">
        <v>3</v>
      </c>
      <c r="AU57">
        <v>1</v>
      </c>
      <c r="AV57">
        <v>4</v>
      </c>
      <c r="AW57">
        <v>7</v>
      </c>
      <c r="AX57">
        <v>1</v>
      </c>
      <c r="AY57">
        <v>6</v>
      </c>
      <c r="AZ57">
        <v>1964</v>
      </c>
      <c r="BA57">
        <v>3</v>
      </c>
      <c r="BB57">
        <v>2</v>
      </c>
      <c r="BC57">
        <v>576</v>
      </c>
      <c r="BD57">
        <v>4</v>
      </c>
      <c r="BE57">
        <v>4</v>
      </c>
      <c r="BF57">
        <v>3</v>
      </c>
      <c r="BG57">
        <v>0</v>
      </c>
      <c r="BH57">
        <v>0</v>
      </c>
      <c r="BI57">
        <v>0</v>
      </c>
      <c r="BJ57">
        <v>407</v>
      </c>
      <c r="BK57">
        <v>0</v>
      </c>
      <c r="BL57">
        <v>0</v>
      </c>
      <c r="BM57">
        <v>5</v>
      </c>
      <c r="BN57">
        <v>0</v>
      </c>
      <c r="BO57">
        <v>7</v>
      </c>
      <c r="BP57">
        <v>2008</v>
      </c>
      <c r="BQ57">
        <v>15</v>
      </c>
      <c r="BR57">
        <v>4</v>
      </c>
      <c r="BS57">
        <v>5</v>
      </c>
      <c r="BT57">
        <v>180500</v>
      </c>
    </row>
    <row r="58" spans="1:72" x14ac:dyDescent="0.35">
      <c r="A58">
        <v>57</v>
      </c>
      <c r="B58">
        <v>160</v>
      </c>
      <c r="C58">
        <v>5</v>
      </c>
      <c r="D58">
        <v>24</v>
      </c>
      <c r="E58">
        <v>2645</v>
      </c>
      <c r="F58">
        <v>2</v>
      </c>
      <c r="G58">
        <v>1</v>
      </c>
      <c r="H58">
        <v>2</v>
      </c>
      <c r="I58">
        <v>4</v>
      </c>
      <c r="J58">
        <v>4</v>
      </c>
      <c r="K58">
        <v>3</v>
      </c>
      <c r="L58">
        <v>18</v>
      </c>
      <c r="M58">
        <v>7</v>
      </c>
      <c r="N58">
        <v>7</v>
      </c>
      <c r="O58">
        <v>5</v>
      </c>
      <c r="P58">
        <v>8</v>
      </c>
      <c r="Q58">
        <v>8</v>
      </c>
      <c r="R58">
        <v>5</v>
      </c>
      <c r="S58">
        <v>1999</v>
      </c>
      <c r="T58">
        <v>2000</v>
      </c>
      <c r="U58">
        <v>5</v>
      </c>
      <c r="V58">
        <v>8</v>
      </c>
      <c r="W58">
        <v>10</v>
      </c>
      <c r="X58">
        <v>4</v>
      </c>
      <c r="Y58">
        <v>456</v>
      </c>
      <c r="Z58">
        <v>4</v>
      </c>
      <c r="AA58">
        <v>3</v>
      </c>
      <c r="AB58">
        <v>6</v>
      </c>
      <c r="AC58">
        <v>5</v>
      </c>
      <c r="AD58">
        <v>4</v>
      </c>
      <c r="AE58">
        <v>7</v>
      </c>
      <c r="AF58">
        <v>649</v>
      </c>
      <c r="AG58">
        <v>0</v>
      </c>
      <c r="AH58">
        <v>321</v>
      </c>
      <c r="AI58">
        <v>970</v>
      </c>
      <c r="AJ58">
        <v>6</v>
      </c>
      <c r="AK58">
        <v>6</v>
      </c>
      <c r="AL58">
        <v>983</v>
      </c>
      <c r="AM58">
        <v>756</v>
      </c>
      <c r="AN58">
        <v>0</v>
      </c>
      <c r="AO58">
        <v>1739</v>
      </c>
      <c r="AP58">
        <v>1</v>
      </c>
      <c r="AQ58">
        <v>0</v>
      </c>
      <c r="AR58">
        <v>2</v>
      </c>
      <c r="AS58">
        <v>1</v>
      </c>
      <c r="AT58">
        <v>3</v>
      </c>
      <c r="AU58">
        <v>1</v>
      </c>
      <c r="AV58">
        <v>5</v>
      </c>
      <c r="AW58">
        <v>7</v>
      </c>
      <c r="AX58">
        <v>0</v>
      </c>
      <c r="AY58">
        <v>6</v>
      </c>
      <c r="AZ58">
        <v>1999</v>
      </c>
      <c r="BA58">
        <v>4</v>
      </c>
      <c r="BB58">
        <v>2</v>
      </c>
      <c r="BC58">
        <v>480</v>
      </c>
      <c r="BD58">
        <v>4</v>
      </c>
      <c r="BE58">
        <v>4</v>
      </c>
      <c r="BF58">
        <v>3</v>
      </c>
      <c r="BG58">
        <v>115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5</v>
      </c>
      <c r="BN58">
        <v>0</v>
      </c>
      <c r="BO58">
        <v>8</v>
      </c>
      <c r="BP58">
        <v>2009</v>
      </c>
      <c r="BQ58">
        <v>14</v>
      </c>
      <c r="BR58">
        <v>4</v>
      </c>
      <c r="BS58">
        <v>3</v>
      </c>
      <c r="BT58">
        <v>172500</v>
      </c>
    </row>
    <row r="59" spans="1:72" x14ac:dyDescent="0.35">
      <c r="A59">
        <v>58</v>
      </c>
      <c r="B59">
        <v>60</v>
      </c>
      <c r="C59">
        <v>4</v>
      </c>
      <c r="D59">
        <v>89</v>
      </c>
      <c r="E59">
        <v>11645</v>
      </c>
      <c r="F59">
        <v>2</v>
      </c>
      <c r="G59">
        <v>2</v>
      </c>
      <c r="H59">
        <v>2</v>
      </c>
      <c r="I59">
        <v>4</v>
      </c>
      <c r="J59">
        <v>2</v>
      </c>
      <c r="K59">
        <v>3</v>
      </c>
      <c r="L59">
        <v>16</v>
      </c>
      <c r="M59">
        <v>7</v>
      </c>
      <c r="N59">
        <v>7</v>
      </c>
      <c r="O59">
        <v>3</v>
      </c>
      <c r="P59">
        <v>8</v>
      </c>
      <c r="Q59">
        <v>7</v>
      </c>
      <c r="R59">
        <v>5</v>
      </c>
      <c r="S59">
        <v>2004</v>
      </c>
      <c r="T59">
        <v>2004</v>
      </c>
      <c r="U59">
        <v>5</v>
      </c>
      <c r="V59">
        <v>8</v>
      </c>
      <c r="W59">
        <v>14</v>
      </c>
      <c r="X59">
        <v>2</v>
      </c>
      <c r="Y59">
        <v>0</v>
      </c>
      <c r="Z59">
        <v>4</v>
      </c>
      <c r="AA59">
        <v>3</v>
      </c>
      <c r="AB59">
        <v>6</v>
      </c>
      <c r="AC59">
        <v>5</v>
      </c>
      <c r="AD59">
        <v>4</v>
      </c>
      <c r="AE59">
        <v>6</v>
      </c>
      <c r="AF59">
        <v>0</v>
      </c>
      <c r="AG59">
        <v>0</v>
      </c>
      <c r="AH59">
        <v>860</v>
      </c>
      <c r="AI59">
        <v>860</v>
      </c>
      <c r="AJ59">
        <v>6</v>
      </c>
      <c r="AK59">
        <v>6</v>
      </c>
      <c r="AL59">
        <v>860</v>
      </c>
      <c r="AM59">
        <v>860</v>
      </c>
      <c r="AN59">
        <v>0</v>
      </c>
      <c r="AO59">
        <v>1720</v>
      </c>
      <c r="AP59">
        <v>0</v>
      </c>
      <c r="AQ59">
        <v>0</v>
      </c>
      <c r="AR59">
        <v>2</v>
      </c>
      <c r="AS59">
        <v>1</v>
      </c>
      <c r="AT59">
        <v>3</v>
      </c>
      <c r="AU59">
        <v>1</v>
      </c>
      <c r="AV59">
        <v>5</v>
      </c>
      <c r="AW59">
        <v>7</v>
      </c>
      <c r="AX59">
        <v>0</v>
      </c>
      <c r="AY59">
        <v>6</v>
      </c>
      <c r="AZ59">
        <v>2004</v>
      </c>
      <c r="BA59">
        <v>3</v>
      </c>
      <c r="BB59">
        <v>2</v>
      </c>
      <c r="BC59">
        <v>565</v>
      </c>
      <c r="BD59">
        <v>4</v>
      </c>
      <c r="BE59">
        <v>4</v>
      </c>
      <c r="BF59">
        <v>3</v>
      </c>
      <c r="BG59">
        <v>0</v>
      </c>
      <c r="BH59">
        <v>70</v>
      </c>
      <c r="BI59">
        <v>0</v>
      </c>
      <c r="BJ59">
        <v>0</v>
      </c>
      <c r="BK59">
        <v>0</v>
      </c>
      <c r="BL59">
        <v>0</v>
      </c>
      <c r="BM59">
        <v>5</v>
      </c>
      <c r="BN59">
        <v>0</v>
      </c>
      <c r="BO59">
        <v>8</v>
      </c>
      <c r="BP59">
        <v>2006</v>
      </c>
      <c r="BQ59">
        <v>17</v>
      </c>
      <c r="BR59">
        <v>4</v>
      </c>
      <c r="BS59">
        <v>5</v>
      </c>
      <c r="BT59">
        <v>196500</v>
      </c>
    </row>
    <row r="60" spans="1:72" x14ac:dyDescent="0.35">
      <c r="A60">
        <v>59</v>
      </c>
      <c r="B60">
        <v>60</v>
      </c>
      <c r="C60">
        <v>4</v>
      </c>
      <c r="D60">
        <v>66</v>
      </c>
      <c r="E60">
        <v>13682</v>
      </c>
      <c r="F60">
        <v>2</v>
      </c>
      <c r="G60">
        <v>4</v>
      </c>
      <c r="H60">
        <v>4</v>
      </c>
      <c r="I60">
        <v>4</v>
      </c>
      <c r="J60">
        <v>1</v>
      </c>
      <c r="K60">
        <v>3</v>
      </c>
      <c r="L60">
        <v>20</v>
      </c>
      <c r="M60">
        <v>7</v>
      </c>
      <c r="N60">
        <v>7</v>
      </c>
      <c r="O60">
        <v>3</v>
      </c>
      <c r="P60">
        <v>8</v>
      </c>
      <c r="Q60">
        <v>10</v>
      </c>
      <c r="R60">
        <v>5</v>
      </c>
      <c r="S60">
        <v>2006</v>
      </c>
      <c r="T60">
        <v>2006</v>
      </c>
      <c r="U60">
        <v>6</v>
      </c>
      <c r="V60">
        <v>8</v>
      </c>
      <c r="W60">
        <v>14</v>
      </c>
      <c r="X60">
        <v>4</v>
      </c>
      <c r="Y60">
        <v>1031</v>
      </c>
      <c r="Z60">
        <v>5</v>
      </c>
      <c r="AA60">
        <v>3</v>
      </c>
      <c r="AB60">
        <v>6</v>
      </c>
      <c r="AC60">
        <v>6</v>
      </c>
      <c r="AD60">
        <v>4</v>
      </c>
      <c r="AE60">
        <v>6</v>
      </c>
      <c r="AF60">
        <v>0</v>
      </c>
      <c r="AG60">
        <v>0</v>
      </c>
      <c r="AH60">
        <v>1410</v>
      </c>
      <c r="AI60">
        <v>1410</v>
      </c>
      <c r="AJ60">
        <v>6</v>
      </c>
      <c r="AK60">
        <v>6</v>
      </c>
      <c r="AL60">
        <v>1426</v>
      </c>
      <c r="AM60">
        <v>1519</v>
      </c>
      <c r="AN60">
        <v>0</v>
      </c>
      <c r="AO60">
        <v>2945</v>
      </c>
      <c r="AP60">
        <v>0</v>
      </c>
      <c r="AQ60">
        <v>0</v>
      </c>
      <c r="AR60">
        <v>3</v>
      </c>
      <c r="AS60">
        <v>1</v>
      </c>
      <c r="AT60">
        <v>3</v>
      </c>
      <c r="AU60">
        <v>1</v>
      </c>
      <c r="AV60">
        <v>5</v>
      </c>
      <c r="AW60">
        <v>10</v>
      </c>
      <c r="AX60">
        <v>1</v>
      </c>
      <c r="AY60">
        <v>7</v>
      </c>
      <c r="AZ60">
        <v>2006</v>
      </c>
      <c r="BA60">
        <v>4</v>
      </c>
      <c r="BB60">
        <v>3</v>
      </c>
      <c r="BC60">
        <v>641</v>
      </c>
      <c r="BD60">
        <v>4</v>
      </c>
      <c r="BE60">
        <v>4</v>
      </c>
      <c r="BF60">
        <v>3</v>
      </c>
      <c r="BG60">
        <v>192</v>
      </c>
      <c r="BH60">
        <v>0</v>
      </c>
      <c r="BI60">
        <v>37</v>
      </c>
      <c r="BJ60">
        <v>0</v>
      </c>
      <c r="BK60">
        <v>0</v>
      </c>
      <c r="BL60">
        <v>0</v>
      </c>
      <c r="BM60">
        <v>5</v>
      </c>
      <c r="BN60">
        <v>0</v>
      </c>
      <c r="BO60">
        <v>10</v>
      </c>
      <c r="BP60">
        <v>2006</v>
      </c>
      <c r="BQ60">
        <v>17</v>
      </c>
      <c r="BR60">
        <v>8</v>
      </c>
      <c r="BS60">
        <v>6</v>
      </c>
      <c r="BT60">
        <v>438780</v>
      </c>
    </row>
    <row r="61" spans="1:72" x14ac:dyDescent="0.35">
      <c r="A61">
        <v>60</v>
      </c>
      <c r="B61">
        <v>20</v>
      </c>
      <c r="C61">
        <v>4</v>
      </c>
      <c r="D61">
        <v>60</v>
      </c>
      <c r="E61">
        <v>7200</v>
      </c>
      <c r="F61">
        <v>2</v>
      </c>
      <c r="G61">
        <v>1</v>
      </c>
      <c r="H61">
        <v>1</v>
      </c>
      <c r="I61">
        <v>4</v>
      </c>
      <c r="J61">
        <v>4</v>
      </c>
      <c r="K61">
        <v>3</v>
      </c>
      <c r="L61">
        <v>16</v>
      </c>
      <c r="M61">
        <v>7</v>
      </c>
      <c r="N61">
        <v>7</v>
      </c>
      <c r="O61">
        <v>3</v>
      </c>
      <c r="P61">
        <v>4</v>
      </c>
      <c r="Q61">
        <v>5</v>
      </c>
      <c r="R61">
        <v>7</v>
      </c>
      <c r="S61">
        <v>1972</v>
      </c>
      <c r="T61">
        <v>1972</v>
      </c>
      <c r="U61">
        <v>5</v>
      </c>
      <c r="V61">
        <v>8</v>
      </c>
      <c r="W61">
        <v>9</v>
      </c>
      <c r="X61">
        <v>2</v>
      </c>
      <c r="Y61">
        <v>0</v>
      </c>
      <c r="Z61">
        <v>3</v>
      </c>
      <c r="AA61">
        <v>3</v>
      </c>
      <c r="AB61">
        <v>2</v>
      </c>
      <c r="AC61">
        <v>4</v>
      </c>
      <c r="AD61">
        <v>4</v>
      </c>
      <c r="AE61">
        <v>4</v>
      </c>
      <c r="AF61">
        <v>632</v>
      </c>
      <c r="AG61">
        <v>0</v>
      </c>
      <c r="AH61">
        <v>148</v>
      </c>
      <c r="AI61">
        <v>780</v>
      </c>
      <c r="AJ61">
        <v>6</v>
      </c>
      <c r="AK61">
        <v>6</v>
      </c>
      <c r="AL61">
        <v>780</v>
      </c>
      <c r="AM61">
        <v>0</v>
      </c>
      <c r="AN61">
        <v>0</v>
      </c>
      <c r="AO61">
        <v>780</v>
      </c>
      <c r="AP61">
        <v>0</v>
      </c>
      <c r="AQ61">
        <v>0</v>
      </c>
      <c r="AR61">
        <v>1</v>
      </c>
      <c r="AS61">
        <v>0</v>
      </c>
      <c r="AT61">
        <v>2</v>
      </c>
      <c r="AU61">
        <v>1</v>
      </c>
      <c r="AV61">
        <v>4</v>
      </c>
      <c r="AW61">
        <v>4</v>
      </c>
      <c r="AX61">
        <v>0</v>
      </c>
      <c r="AY61">
        <v>5</v>
      </c>
      <c r="AZ61">
        <v>1973</v>
      </c>
      <c r="BA61">
        <v>2</v>
      </c>
      <c r="BB61">
        <v>1</v>
      </c>
      <c r="BC61">
        <v>352</v>
      </c>
      <c r="BD61">
        <v>4</v>
      </c>
      <c r="BE61">
        <v>4</v>
      </c>
      <c r="BF61">
        <v>3</v>
      </c>
      <c r="BG61">
        <v>196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3</v>
      </c>
      <c r="BN61">
        <v>0</v>
      </c>
      <c r="BO61">
        <v>1</v>
      </c>
      <c r="BP61">
        <v>2008</v>
      </c>
      <c r="BQ61">
        <v>15</v>
      </c>
      <c r="BR61">
        <v>4</v>
      </c>
      <c r="BS61">
        <v>5</v>
      </c>
      <c r="BT61">
        <v>124900</v>
      </c>
    </row>
    <row r="62" spans="1:72" x14ac:dyDescent="0.35">
      <c r="A62">
        <v>61</v>
      </c>
      <c r="B62">
        <v>20</v>
      </c>
      <c r="C62">
        <v>4</v>
      </c>
      <c r="D62">
        <v>63</v>
      </c>
      <c r="E62">
        <v>13072</v>
      </c>
      <c r="F62">
        <v>2</v>
      </c>
      <c r="G62">
        <v>1</v>
      </c>
      <c r="H62">
        <v>2</v>
      </c>
      <c r="I62">
        <v>4</v>
      </c>
      <c r="J62">
        <v>4</v>
      </c>
      <c r="K62">
        <v>3</v>
      </c>
      <c r="L62">
        <v>15</v>
      </c>
      <c r="M62">
        <v>1</v>
      </c>
      <c r="N62">
        <v>7</v>
      </c>
      <c r="O62">
        <v>3</v>
      </c>
      <c r="P62">
        <v>4</v>
      </c>
      <c r="Q62">
        <v>6</v>
      </c>
      <c r="R62">
        <v>5</v>
      </c>
      <c r="S62">
        <v>2004</v>
      </c>
      <c r="T62">
        <v>2004</v>
      </c>
      <c r="U62">
        <v>5</v>
      </c>
      <c r="V62">
        <v>8</v>
      </c>
      <c r="W62">
        <v>14</v>
      </c>
      <c r="X62">
        <v>2</v>
      </c>
      <c r="Y62">
        <v>0</v>
      </c>
      <c r="Z62">
        <v>3</v>
      </c>
      <c r="AA62">
        <v>3</v>
      </c>
      <c r="AB62">
        <v>6</v>
      </c>
      <c r="AC62">
        <v>5</v>
      </c>
      <c r="AD62">
        <v>4</v>
      </c>
      <c r="AE62">
        <v>4</v>
      </c>
      <c r="AF62">
        <v>941</v>
      </c>
      <c r="AG62">
        <v>0</v>
      </c>
      <c r="AH62">
        <v>217</v>
      </c>
      <c r="AI62">
        <v>1158</v>
      </c>
      <c r="AJ62">
        <v>6</v>
      </c>
      <c r="AK62">
        <v>6</v>
      </c>
      <c r="AL62">
        <v>1158</v>
      </c>
      <c r="AM62">
        <v>0</v>
      </c>
      <c r="AN62">
        <v>0</v>
      </c>
      <c r="AO62">
        <v>1158</v>
      </c>
      <c r="AP62">
        <v>1</v>
      </c>
      <c r="AQ62">
        <v>0</v>
      </c>
      <c r="AR62">
        <v>1</v>
      </c>
      <c r="AS62">
        <v>1</v>
      </c>
      <c r="AT62">
        <v>3</v>
      </c>
      <c r="AU62">
        <v>1</v>
      </c>
      <c r="AV62">
        <v>5</v>
      </c>
      <c r="AW62">
        <v>5</v>
      </c>
      <c r="AX62">
        <v>0</v>
      </c>
      <c r="AY62">
        <v>5</v>
      </c>
      <c r="AZ62">
        <v>2006</v>
      </c>
      <c r="BA62">
        <v>2</v>
      </c>
      <c r="BB62">
        <v>2</v>
      </c>
      <c r="BC62">
        <v>576</v>
      </c>
      <c r="BD62">
        <v>4</v>
      </c>
      <c r="BE62">
        <v>4</v>
      </c>
      <c r="BF62">
        <v>3</v>
      </c>
      <c r="BG62">
        <v>0</v>
      </c>
      <c r="BH62">
        <v>50</v>
      </c>
      <c r="BI62">
        <v>0</v>
      </c>
      <c r="BJ62">
        <v>0</v>
      </c>
      <c r="BK62">
        <v>0</v>
      </c>
      <c r="BL62">
        <v>0</v>
      </c>
      <c r="BM62">
        <v>5</v>
      </c>
      <c r="BN62">
        <v>0</v>
      </c>
      <c r="BO62">
        <v>5</v>
      </c>
      <c r="BP62">
        <v>2006</v>
      </c>
      <c r="BQ62">
        <v>17</v>
      </c>
      <c r="BR62">
        <v>8</v>
      </c>
      <c r="BS62">
        <v>6</v>
      </c>
      <c r="BT62">
        <v>158000</v>
      </c>
    </row>
    <row r="63" spans="1:72" x14ac:dyDescent="0.35">
      <c r="A63">
        <v>62</v>
      </c>
      <c r="B63">
        <v>75</v>
      </c>
      <c r="C63">
        <v>2</v>
      </c>
      <c r="D63">
        <v>60</v>
      </c>
      <c r="E63">
        <v>7200</v>
      </c>
      <c r="F63">
        <v>2</v>
      </c>
      <c r="G63">
        <v>1</v>
      </c>
      <c r="H63">
        <v>2</v>
      </c>
      <c r="I63">
        <v>4</v>
      </c>
      <c r="J63">
        <v>4</v>
      </c>
      <c r="K63">
        <v>3</v>
      </c>
      <c r="L63">
        <v>3</v>
      </c>
      <c r="M63">
        <v>7</v>
      </c>
      <c r="N63">
        <v>7</v>
      </c>
      <c r="O63">
        <v>3</v>
      </c>
      <c r="P63">
        <v>5</v>
      </c>
      <c r="Q63">
        <v>5</v>
      </c>
      <c r="R63">
        <v>7</v>
      </c>
      <c r="S63">
        <v>1920</v>
      </c>
      <c r="T63">
        <v>1996</v>
      </c>
      <c r="U63">
        <v>5</v>
      </c>
      <c r="V63">
        <v>8</v>
      </c>
      <c r="W63">
        <v>10</v>
      </c>
      <c r="X63">
        <v>2</v>
      </c>
      <c r="Y63">
        <v>0</v>
      </c>
      <c r="Z63">
        <v>3</v>
      </c>
      <c r="AA63">
        <v>3</v>
      </c>
      <c r="AB63">
        <v>3</v>
      </c>
      <c r="AC63">
        <v>4</v>
      </c>
      <c r="AD63">
        <v>3</v>
      </c>
      <c r="AE63">
        <v>6</v>
      </c>
      <c r="AF63">
        <v>0</v>
      </c>
      <c r="AG63">
        <v>0</v>
      </c>
      <c r="AH63">
        <v>530</v>
      </c>
      <c r="AI63">
        <v>530</v>
      </c>
      <c r="AJ63">
        <v>6</v>
      </c>
      <c r="AK63">
        <v>6</v>
      </c>
      <c r="AL63">
        <v>581</v>
      </c>
      <c r="AM63">
        <v>530</v>
      </c>
      <c r="AN63">
        <v>0</v>
      </c>
      <c r="AO63">
        <v>1111</v>
      </c>
      <c r="AP63">
        <v>0</v>
      </c>
      <c r="AQ63">
        <v>0</v>
      </c>
      <c r="AR63">
        <v>1</v>
      </c>
      <c r="AS63">
        <v>0</v>
      </c>
      <c r="AT63">
        <v>3</v>
      </c>
      <c r="AU63">
        <v>1</v>
      </c>
      <c r="AV63">
        <v>3</v>
      </c>
      <c r="AW63">
        <v>6</v>
      </c>
      <c r="AX63">
        <v>0</v>
      </c>
      <c r="AY63">
        <v>5</v>
      </c>
      <c r="AZ63">
        <v>1935</v>
      </c>
      <c r="BA63">
        <v>2</v>
      </c>
      <c r="BB63">
        <v>1</v>
      </c>
      <c r="BC63">
        <v>288</v>
      </c>
      <c r="BD63">
        <v>4</v>
      </c>
      <c r="BE63">
        <v>4</v>
      </c>
      <c r="BF63">
        <v>2</v>
      </c>
      <c r="BG63">
        <v>0</v>
      </c>
      <c r="BH63">
        <v>0</v>
      </c>
      <c r="BI63">
        <v>144</v>
      </c>
      <c r="BJ63">
        <v>0</v>
      </c>
      <c r="BK63">
        <v>0</v>
      </c>
      <c r="BL63">
        <v>0</v>
      </c>
      <c r="BM63">
        <v>5</v>
      </c>
      <c r="BN63">
        <v>0</v>
      </c>
      <c r="BO63">
        <v>3</v>
      </c>
      <c r="BP63">
        <v>2007</v>
      </c>
      <c r="BQ63">
        <v>16</v>
      </c>
      <c r="BR63">
        <v>4</v>
      </c>
      <c r="BS63">
        <v>5</v>
      </c>
      <c r="BT63">
        <v>101000</v>
      </c>
    </row>
    <row r="64" spans="1:72" x14ac:dyDescent="0.35">
      <c r="A64">
        <v>63</v>
      </c>
      <c r="B64">
        <v>120</v>
      </c>
      <c r="C64">
        <v>4</v>
      </c>
      <c r="D64">
        <v>44</v>
      </c>
      <c r="E64">
        <v>6442</v>
      </c>
      <c r="F64">
        <v>2</v>
      </c>
      <c r="G64">
        <v>2</v>
      </c>
      <c r="H64">
        <v>2</v>
      </c>
      <c r="I64">
        <v>4</v>
      </c>
      <c r="J64">
        <v>4</v>
      </c>
      <c r="K64">
        <v>3</v>
      </c>
      <c r="L64">
        <v>19</v>
      </c>
      <c r="M64">
        <v>7</v>
      </c>
      <c r="N64">
        <v>7</v>
      </c>
      <c r="O64">
        <v>4</v>
      </c>
      <c r="P64">
        <v>4</v>
      </c>
      <c r="Q64">
        <v>8</v>
      </c>
      <c r="R64">
        <v>5</v>
      </c>
      <c r="S64">
        <v>2006</v>
      </c>
      <c r="T64">
        <v>2006</v>
      </c>
      <c r="U64">
        <v>5</v>
      </c>
      <c r="V64">
        <v>8</v>
      </c>
      <c r="W64">
        <v>14</v>
      </c>
      <c r="X64">
        <v>5</v>
      </c>
      <c r="Y64">
        <v>178</v>
      </c>
      <c r="Z64">
        <v>4</v>
      </c>
      <c r="AA64">
        <v>3</v>
      </c>
      <c r="AB64">
        <v>6</v>
      </c>
      <c r="AC64">
        <v>5</v>
      </c>
      <c r="AD64">
        <v>5</v>
      </c>
      <c r="AE64">
        <v>7</v>
      </c>
      <c r="AF64">
        <v>24</v>
      </c>
      <c r="AG64">
        <v>0</v>
      </c>
      <c r="AH64">
        <v>1346</v>
      </c>
      <c r="AI64">
        <v>1370</v>
      </c>
      <c r="AJ64">
        <v>6</v>
      </c>
      <c r="AK64">
        <v>6</v>
      </c>
      <c r="AL64">
        <v>1370</v>
      </c>
      <c r="AM64">
        <v>0</v>
      </c>
      <c r="AN64">
        <v>0</v>
      </c>
      <c r="AO64">
        <v>1370</v>
      </c>
      <c r="AP64">
        <v>0</v>
      </c>
      <c r="AQ64">
        <v>0</v>
      </c>
      <c r="AR64">
        <v>2</v>
      </c>
      <c r="AS64">
        <v>0</v>
      </c>
      <c r="AT64">
        <v>2</v>
      </c>
      <c r="AU64">
        <v>1</v>
      </c>
      <c r="AV64">
        <v>5</v>
      </c>
      <c r="AW64">
        <v>6</v>
      </c>
      <c r="AX64">
        <v>1</v>
      </c>
      <c r="AY64">
        <v>6</v>
      </c>
      <c r="AZ64">
        <v>2006</v>
      </c>
      <c r="BA64">
        <v>3</v>
      </c>
      <c r="BB64">
        <v>2</v>
      </c>
      <c r="BC64">
        <v>484</v>
      </c>
      <c r="BD64">
        <v>4</v>
      </c>
      <c r="BE64">
        <v>4</v>
      </c>
      <c r="BF64">
        <v>3</v>
      </c>
      <c r="BG64">
        <v>120</v>
      </c>
      <c r="BH64">
        <v>49</v>
      </c>
      <c r="BI64">
        <v>0</v>
      </c>
      <c r="BJ64">
        <v>0</v>
      </c>
      <c r="BK64">
        <v>0</v>
      </c>
      <c r="BL64">
        <v>0</v>
      </c>
      <c r="BM64">
        <v>5</v>
      </c>
      <c r="BN64">
        <v>0</v>
      </c>
      <c r="BO64">
        <v>10</v>
      </c>
      <c r="BP64">
        <v>2007</v>
      </c>
      <c r="BQ64">
        <v>16</v>
      </c>
      <c r="BR64">
        <v>4</v>
      </c>
      <c r="BS64">
        <v>5</v>
      </c>
      <c r="BT64">
        <v>202500</v>
      </c>
    </row>
    <row r="65" spans="1:72" x14ac:dyDescent="0.35">
      <c r="A65">
        <v>64</v>
      </c>
      <c r="B65">
        <v>70</v>
      </c>
      <c r="C65">
        <v>2</v>
      </c>
      <c r="D65">
        <v>50</v>
      </c>
      <c r="E65">
        <v>10300</v>
      </c>
      <c r="F65">
        <v>2</v>
      </c>
      <c r="G65">
        <v>2</v>
      </c>
      <c r="H65">
        <v>1</v>
      </c>
      <c r="I65">
        <v>4</v>
      </c>
      <c r="J65">
        <v>4</v>
      </c>
      <c r="K65">
        <v>3</v>
      </c>
      <c r="L65">
        <v>9</v>
      </c>
      <c r="M65">
        <v>5</v>
      </c>
      <c r="N65">
        <v>6</v>
      </c>
      <c r="O65">
        <v>3</v>
      </c>
      <c r="P65">
        <v>8</v>
      </c>
      <c r="Q65">
        <v>7</v>
      </c>
      <c r="R65">
        <v>6</v>
      </c>
      <c r="S65">
        <v>1921</v>
      </c>
      <c r="T65">
        <v>1950</v>
      </c>
      <c r="U65">
        <v>5</v>
      </c>
      <c r="V65">
        <v>8</v>
      </c>
      <c r="W65">
        <v>7</v>
      </c>
      <c r="X65">
        <v>2</v>
      </c>
      <c r="Y65">
        <v>0</v>
      </c>
      <c r="Z65">
        <v>3</v>
      </c>
      <c r="AA65">
        <v>3</v>
      </c>
      <c r="AB65">
        <v>3</v>
      </c>
      <c r="AC65">
        <v>4</v>
      </c>
      <c r="AD65">
        <v>4</v>
      </c>
      <c r="AE65">
        <v>6</v>
      </c>
      <c r="AF65">
        <v>0</v>
      </c>
      <c r="AG65">
        <v>0</v>
      </c>
      <c r="AH65">
        <v>576</v>
      </c>
      <c r="AI65">
        <v>576</v>
      </c>
      <c r="AJ65">
        <v>6</v>
      </c>
      <c r="AK65">
        <v>6</v>
      </c>
      <c r="AL65">
        <v>902</v>
      </c>
      <c r="AM65">
        <v>808</v>
      </c>
      <c r="AN65">
        <v>0</v>
      </c>
      <c r="AO65">
        <v>1710</v>
      </c>
      <c r="AP65">
        <v>0</v>
      </c>
      <c r="AQ65">
        <v>0</v>
      </c>
      <c r="AR65">
        <v>2</v>
      </c>
      <c r="AS65">
        <v>0</v>
      </c>
      <c r="AT65">
        <v>3</v>
      </c>
      <c r="AU65">
        <v>1</v>
      </c>
      <c r="AV65">
        <v>4</v>
      </c>
      <c r="AW65">
        <v>9</v>
      </c>
      <c r="AX65">
        <v>0</v>
      </c>
      <c r="AY65">
        <v>5</v>
      </c>
      <c r="AZ65">
        <v>1990</v>
      </c>
      <c r="BA65">
        <v>2</v>
      </c>
      <c r="BB65">
        <v>2</v>
      </c>
      <c r="BC65">
        <v>480</v>
      </c>
      <c r="BD65">
        <v>4</v>
      </c>
      <c r="BE65">
        <v>4</v>
      </c>
      <c r="BF65">
        <v>3</v>
      </c>
      <c r="BG65">
        <v>12</v>
      </c>
      <c r="BH65">
        <v>11</v>
      </c>
      <c r="BI65">
        <v>64</v>
      </c>
      <c r="BJ65">
        <v>0</v>
      </c>
      <c r="BK65">
        <v>0</v>
      </c>
      <c r="BL65">
        <v>0</v>
      </c>
      <c r="BM65">
        <v>4</v>
      </c>
      <c r="BN65">
        <v>0</v>
      </c>
      <c r="BO65">
        <v>4</v>
      </c>
      <c r="BP65">
        <v>2010</v>
      </c>
      <c r="BQ65">
        <v>13</v>
      </c>
      <c r="BR65">
        <v>4</v>
      </c>
      <c r="BS65">
        <v>5</v>
      </c>
      <c r="BT65">
        <v>140000</v>
      </c>
    </row>
    <row r="66" spans="1:72" x14ac:dyDescent="0.35">
      <c r="A66">
        <v>65</v>
      </c>
      <c r="B66">
        <v>60</v>
      </c>
      <c r="C66">
        <v>4</v>
      </c>
      <c r="E66">
        <v>9375</v>
      </c>
      <c r="F66">
        <v>2</v>
      </c>
      <c r="G66">
        <v>1</v>
      </c>
      <c r="H66">
        <v>2</v>
      </c>
      <c r="I66">
        <v>4</v>
      </c>
      <c r="J66">
        <v>4</v>
      </c>
      <c r="K66">
        <v>3</v>
      </c>
      <c r="L66">
        <v>16</v>
      </c>
      <c r="M66">
        <v>7</v>
      </c>
      <c r="N66">
        <v>7</v>
      </c>
      <c r="O66">
        <v>3</v>
      </c>
      <c r="P66">
        <v>8</v>
      </c>
      <c r="Q66">
        <v>7</v>
      </c>
      <c r="R66">
        <v>5</v>
      </c>
      <c r="S66">
        <v>1997</v>
      </c>
      <c r="T66">
        <v>1998</v>
      </c>
      <c r="U66">
        <v>5</v>
      </c>
      <c r="V66">
        <v>8</v>
      </c>
      <c r="W66">
        <v>14</v>
      </c>
      <c r="X66">
        <v>4</v>
      </c>
      <c r="Y66">
        <v>573</v>
      </c>
      <c r="Z66">
        <v>3</v>
      </c>
      <c r="AA66">
        <v>3</v>
      </c>
      <c r="AB66">
        <v>6</v>
      </c>
      <c r="AC66">
        <v>5</v>
      </c>
      <c r="AD66">
        <v>4</v>
      </c>
      <c r="AE66">
        <v>7</v>
      </c>
      <c r="AF66">
        <v>739</v>
      </c>
      <c r="AG66">
        <v>0</v>
      </c>
      <c r="AH66">
        <v>318</v>
      </c>
      <c r="AI66">
        <v>1057</v>
      </c>
      <c r="AJ66">
        <v>6</v>
      </c>
      <c r="AK66">
        <v>6</v>
      </c>
      <c r="AL66">
        <v>1057</v>
      </c>
      <c r="AM66">
        <v>977</v>
      </c>
      <c r="AN66">
        <v>0</v>
      </c>
      <c r="AO66">
        <v>2034</v>
      </c>
      <c r="AP66">
        <v>1</v>
      </c>
      <c r="AQ66">
        <v>0</v>
      </c>
      <c r="AR66">
        <v>2</v>
      </c>
      <c r="AS66">
        <v>1</v>
      </c>
      <c r="AT66">
        <v>3</v>
      </c>
      <c r="AU66">
        <v>1</v>
      </c>
      <c r="AV66">
        <v>5</v>
      </c>
      <c r="AW66">
        <v>8</v>
      </c>
      <c r="AX66">
        <v>0</v>
      </c>
      <c r="AY66">
        <v>6</v>
      </c>
      <c r="AZ66">
        <v>1998</v>
      </c>
      <c r="BA66">
        <v>3</v>
      </c>
      <c r="BB66">
        <v>2</v>
      </c>
      <c r="BC66">
        <v>645</v>
      </c>
      <c r="BD66">
        <v>4</v>
      </c>
      <c r="BE66">
        <v>4</v>
      </c>
      <c r="BF66">
        <v>3</v>
      </c>
      <c r="BG66">
        <v>576</v>
      </c>
      <c r="BH66">
        <v>36</v>
      </c>
      <c r="BI66">
        <v>0</v>
      </c>
      <c r="BJ66">
        <v>0</v>
      </c>
      <c r="BK66">
        <v>0</v>
      </c>
      <c r="BL66">
        <v>0</v>
      </c>
      <c r="BM66">
        <v>4</v>
      </c>
      <c r="BN66">
        <v>0</v>
      </c>
      <c r="BO66">
        <v>2</v>
      </c>
      <c r="BP66">
        <v>2009</v>
      </c>
      <c r="BQ66">
        <v>14</v>
      </c>
      <c r="BR66">
        <v>4</v>
      </c>
      <c r="BS66">
        <v>5</v>
      </c>
      <c r="BT66">
        <v>219500</v>
      </c>
    </row>
    <row r="67" spans="1:72" x14ac:dyDescent="0.35">
      <c r="A67">
        <v>66</v>
      </c>
      <c r="B67">
        <v>60</v>
      </c>
      <c r="C67">
        <v>4</v>
      </c>
      <c r="D67">
        <v>76</v>
      </c>
      <c r="E67">
        <v>9591</v>
      </c>
      <c r="F67">
        <v>2</v>
      </c>
      <c r="G67">
        <v>1</v>
      </c>
      <c r="H67">
        <v>2</v>
      </c>
      <c r="I67">
        <v>4</v>
      </c>
      <c r="J67">
        <v>4</v>
      </c>
      <c r="K67">
        <v>3</v>
      </c>
      <c r="L67">
        <v>19</v>
      </c>
      <c r="M67">
        <v>7</v>
      </c>
      <c r="N67">
        <v>7</v>
      </c>
      <c r="O67">
        <v>3</v>
      </c>
      <c r="P67">
        <v>8</v>
      </c>
      <c r="Q67">
        <v>8</v>
      </c>
      <c r="R67">
        <v>5</v>
      </c>
      <c r="S67">
        <v>2004</v>
      </c>
      <c r="T67">
        <v>2005</v>
      </c>
      <c r="U67">
        <v>5</v>
      </c>
      <c r="V67">
        <v>8</v>
      </c>
      <c r="W67">
        <v>14</v>
      </c>
      <c r="X67">
        <v>4</v>
      </c>
      <c r="Y67">
        <v>344</v>
      </c>
      <c r="Z67">
        <v>4</v>
      </c>
      <c r="AA67">
        <v>3</v>
      </c>
      <c r="AB67">
        <v>6</v>
      </c>
      <c r="AC67">
        <v>6</v>
      </c>
      <c r="AD67">
        <v>4</v>
      </c>
      <c r="AE67">
        <v>6</v>
      </c>
      <c r="AF67">
        <v>0</v>
      </c>
      <c r="AG67">
        <v>0</v>
      </c>
      <c r="AH67">
        <v>1143</v>
      </c>
      <c r="AI67">
        <v>1143</v>
      </c>
      <c r="AJ67">
        <v>6</v>
      </c>
      <c r="AK67">
        <v>6</v>
      </c>
      <c r="AL67">
        <v>1143</v>
      </c>
      <c r="AM67">
        <v>1330</v>
      </c>
      <c r="AN67">
        <v>0</v>
      </c>
      <c r="AO67">
        <v>2473</v>
      </c>
      <c r="AP67">
        <v>0</v>
      </c>
      <c r="AQ67">
        <v>0</v>
      </c>
      <c r="AR67">
        <v>2</v>
      </c>
      <c r="AS67">
        <v>1</v>
      </c>
      <c r="AT67">
        <v>4</v>
      </c>
      <c r="AU67">
        <v>1</v>
      </c>
      <c r="AV67">
        <v>5</v>
      </c>
      <c r="AW67">
        <v>9</v>
      </c>
      <c r="AX67">
        <v>1</v>
      </c>
      <c r="AY67">
        <v>7</v>
      </c>
      <c r="AZ67">
        <v>2004</v>
      </c>
      <c r="BA67">
        <v>3</v>
      </c>
      <c r="BB67">
        <v>3</v>
      </c>
      <c r="BC67">
        <v>852</v>
      </c>
      <c r="BD67">
        <v>4</v>
      </c>
      <c r="BE67">
        <v>4</v>
      </c>
      <c r="BF67">
        <v>3</v>
      </c>
      <c r="BG67">
        <v>192</v>
      </c>
      <c r="BH67">
        <v>151</v>
      </c>
      <c r="BI67">
        <v>0</v>
      </c>
      <c r="BJ67">
        <v>0</v>
      </c>
      <c r="BK67">
        <v>0</v>
      </c>
      <c r="BL67">
        <v>0</v>
      </c>
      <c r="BM67">
        <v>5</v>
      </c>
      <c r="BN67">
        <v>0</v>
      </c>
      <c r="BO67">
        <v>10</v>
      </c>
      <c r="BP67">
        <v>2007</v>
      </c>
      <c r="BQ67">
        <v>16</v>
      </c>
      <c r="BR67">
        <v>4</v>
      </c>
      <c r="BS67">
        <v>5</v>
      </c>
      <c r="BT67">
        <v>317000</v>
      </c>
    </row>
    <row r="68" spans="1:72" x14ac:dyDescent="0.35">
      <c r="A68">
        <v>67</v>
      </c>
      <c r="B68">
        <v>20</v>
      </c>
      <c r="C68">
        <v>4</v>
      </c>
      <c r="E68">
        <v>19900</v>
      </c>
      <c r="F68">
        <v>2</v>
      </c>
      <c r="G68">
        <v>1</v>
      </c>
      <c r="H68">
        <v>2</v>
      </c>
      <c r="I68">
        <v>4</v>
      </c>
      <c r="J68">
        <v>4</v>
      </c>
      <c r="K68">
        <v>3</v>
      </c>
      <c r="L68">
        <v>7</v>
      </c>
      <c r="M68">
        <v>4</v>
      </c>
      <c r="N68">
        <v>7</v>
      </c>
      <c r="O68">
        <v>3</v>
      </c>
      <c r="P68">
        <v>4</v>
      </c>
      <c r="Q68">
        <v>7</v>
      </c>
      <c r="R68">
        <v>5</v>
      </c>
      <c r="S68">
        <v>1970</v>
      </c>
      <c r="T68">
        <v>1989</v>
      </c>
      <c r="U68">
        <v>5</v>
      </c>
      <c r="V68">
        <v>8</v>
      </c>
      <c r="W68">
        <v>3</v>
      </c>
      <c r="X68">
        <v>4</v>
      </c>
      <c r="Y68">
        <v>287</v>
      </c>
      <c r="Z68">
        <v>3</v>
      </c>
      <c r="AA68">
        <v>3</v>
      </c>
      <c r="AB68">
        <v>2</v>
      </c>
      <c r="AC68">
        <v>5</v>
      </c>
      <c r="AD68">
        <v>4</v>
      </c>
      <c r="AE68">
        <v>7</v>
      </c>
      <c r="AF68">
        <v>912</v>
      </c>
      <c r="AG68">
        <v>0</v>
      </c>
      <c r="AH68">
        <v>1035</v>
      </c>
      <c r="AI68">
        <v>1947</v>
      </c>
      <c r="AJ68">
        <v>6</v>
      </c>
      <c r="AK68">
        <v>6</v>
      </c>
      <c r="AL68">
        <v>2207</v>
      </c>
      <c r="AM68">
        <v>0</v>
      </c>
      <c r="AN68">
        <v>0</v>
      </c>
      <c r="AO68">
        <v>2207</v>
      </c>
      <c r="AP68">
        <v>1</v>
      </c>
      <c r="AQ68">
        <v>0</v>
      </c>
      <c r="AR68">
        <v>2</v>
      </c>
      <c r="AS68">
        <v>0</v>
      </c>
      <c r="AT68">
        <v>3</v>
      </c>
      <c r="AU68">
        <v>1</v>
      </c>
      <c r="AV68">
        <v>4</v>
      </c>
      <c r="AW68">
        <v>7</v>
      </c>
      <c r="AX68">
        <v>1</v>
      </c>
      <c r="AY68">
        <v>6</v>
      </c>
      <c r="AZ68">
        <v>1970</v>
      </c>
      <c r="BA68">
        <v>3</v>
      </c>
      <c r="BB68">
        <v>2</v>
      </c>
      <c r="BC68">
        <v>576</v>
      </c>
      <c r="BD68">
        <v>4</v>
      </c>
      <c r="BE68">
        <v>4</v>
      </c>
      <c r="BF68">
        <v>3</v>
      </c>
      <c r="BG68">
        <v>301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5</v>
      </c>
      <c r="BN68">
        <v>0</v>
      </c>
      <c r="BO68">
        <v>7</v>
      </c>
      <c r="BP68">
        <v>2010</v>
      </c>
      <c r="BQ68">
        <v>13</v>
      </c>
      <c r="BR68">
        <v>4</v>
      </c>
      <c r="BS68">
        <v>5</v>
      </c>
      <c r="BT68">
        <v>180000</v>
      </c>
    </row>
    <row r="69" spans="1:72" x14ac:dyDescent="0.35">
      <c r="A69">
        <v>68</v>
      </c>
      <c r="B69">
        <v>20</v>
      </c>
      <c r="C69">
        <v>4</v>
      </c>
      <c r="D69">
        <v>72</v>
      </c>
      <c r="E69">
        <v>10665</v>
      </c>
      <c r="F69">
        <v>2</v>
      </c>
      <c r="G69">
        <v>2</v>
      </c>
      <c r="H69">
        <v>2</v>
      </c>
      <c r="I69">
        <v>4</v>
      </c>
      <c r="J69">
        <v>4</v>
      </c>
      <c r="K69">
        <v>3</v>
      </c>
      <c r="L69">
        <v>16</v>
      </c>
      <c r="M69">
        <v>7</v>
      </c>
      <c r="N69">
        <v>7</v>
      </c>
      <c r="O69">
        <v>3</v>
      </c>
      <c r="P69">
        <v>4</v>
      </c>
      <c r="Q69">
        <v>7</v>
      </c>
      <c r="R69">
        <v>5</v>
      </c>
      <c r="S69">
        <v>2003</v>
      </c>
      <c r="T69">
        <v>2003</v>
      </c>
      <c r="U69">
        <v>5</v>
      </c>
      <c r="V69">
        <v>8</v>
      </c>
      <c r="W69">
        <v>14</v>
      </c>
      <c r="X69">
        <v>4</v>
      </c>
      <c r="Y69">
        <v>167</v>
      </c>
      <c r="Z69">
        <v>4</v>
      </c>
      <c r="AA69">
        <v>3</v>
      </c>
      <c r="AB69">
        <v>6</v>
      </c>
      <c r="AC69">
        <v>5</v>
      </c>
      <c r="AD69">
        <v>4</v>
      </c>
      <c r="AE69">
        <v>7</v>
      </c>
      <c r="AF69">
        <v>1013</v>
      </c>
      <c r="AG69">
        <v>0</v>
      </c>
      <c r="AH69">
        <v>440</v>
      </c>
      <c r="AI69">
        <v>1453</v>
      </c>
      <c r="AJ69">
        <v>6</v>
      </c>
      <c r="AK69">
        <v>6</v>
      </c>
      <c r="AL69">
        <v>1479</v>
      </c>
      <c r="AM69">
        <v>0</v>
      </c>
      <c r="AN69">
        <v>0</v>
      </c>
      <c r="AO69">
        <v>1479</v>
      </c>
      <c r="AP69">
        <v>1</v>
      </c>
      <c r="AQ69">
        <v>0</v>
      </c>
      <c r="AR69">
        <v>2</v>
      </c>
      <c r="AS69">
        <v>0</v>
      </c>
      <c r="AT69">
        <v>3</v>
      </c>
      <c r="AU69">
        <v>1</v>
      </c>
      <c r="AV69">
        <v>5</v>
      </c>
      <c r="AW69">
        <v>7</v>
      </c>
      <c r="AX69">
        <v>0</v>
      </c>
      <c r="AY69">
        <v>6</v>
      </c>
      <c r="AZ69">
        <v>2003</v>
      </c>
      <c r="BA69">
        <v>3</v>
      </c>
      <c r="BB69">
        <v>2</v>
      </c>
      <c r="BC69">
        <v>558</v>
      </c>
      <c r="BD69">
        <v>4</v>
      </c>
      <c r="BE69">
        <v>4</v>
      </c>
      <c r="BF69">
        <v>3</v>
      </c>
      <c r="BG69">
        <v>144</v>
      </c>
      <c r="BH69">
        <v>29</v>
      </c>
      <c r="BI69">
        <v>0</v>
      </c>
      <c r="BJ69">
        <v>0</v>
      </c>
      <c r="BK69">
        <v>0</v>
      </c>
      <c r="BL69">
        <v>0</v>
      </c>
      <c r="BM69">
        <v>5</v>
      </c>
      <c r="BN69">
        <v>0</v>
      </c>
      <c r="BO69">
        <v>6</v>
      </c>
      <c r="BP69">
        <v>2007</v>
      </c>
      <c r="BQ69">
        <v>16</v>
      </c>
      <c r="BR69">
        <v>4</v>
      </c>
      <c r="BS69">
        <v>5</v>
      </c>
      <c r="BT69">
        <v>226000</v>
      </c>
    </row>
    <row r="70" spans="1:72" x14ac:dyDescent="0.35">
      <c r="A70">
        <v>69</v>
      </c>
      <c r="B70">
        <v>30</v>
      </c>
      <c r="C70">
        <v>2</v>
      </c>
      <c r="D70">
        <v>47</v>
      </c>
      <c r="E70">
        <v>4608</v>
      </c>
      <c r="F70">
        <v>2</v>
      </c>
      <c r="G70">
        <v>1</v>
      </c>
      <c r="H70">
        <v>2</v>
      </c>
      <c r="I70">
        <v>4</v>
      </c>
      <c r="J70">
        <v>2</v>
      </c>
      <c r="K70">
        <v>3</v>
      </c>
      <c r="L70">
        <v>9</v>
      </c>
      <c r="M70">
        <v>3</v>
      </c>
      <c r="N70">
        <v>7</v>
      </c>
      <c r="O70">
        <v>3</v>
      </c>
      <c r="P70">
        <v>4</v>
      </c>
      <c r="Q70">
        <v>4</v>
      </c>
      <c r="R70">
        <v>6</v>
      </c>
      <c r="S70">
        <v>1945</v>
      </c>
      <c r="T70">
        <v>1950</v>
      </c>
      <c r="U70">
        <v>5</v>
      </c>
      <c r="V70">
        <v>8</v>
      </c>
      <c r="W70">
        <v>10</v>
      </c>
      <c r="X70">
        <v>2</v>
      </c>
      <c r="Y70">
        <v>0</v>
      </c>
      <c r="Z70">
        <v>3</v>
      </c>
      <c r="AA70">
        <v>4</v>
      </c>
      <c r="AB70">
        <v>2</v>
      </c>
      <c r="AC70">
        <v>4</v>
      </c>
      <c r="AD70">
        <v>4</v>
      </c>
      <c r="AE70">
        <v>6</v>
      </c>
      <c r="AF70">
        <v>0</v>
      </c>
      <c r="AG70">
        <v>0</v>
      </c>
      <c r="AH70">
        <v>747</v>
      </c>
      <c r="AI70">
        <v>747</v>
      </c>
      <c r="AJ70">
        <v>6</v>
      </c>
      <c r="AK70">
        <v>6</v>
      </c>
      <c r="AL70">
        <v>747</v>
      </c>
      <c r="AM70">
        <v>0</v>
      </c>
      <c r="AN70">
        <v>0</v>
      </c>
      <c r="AO70">
        <v>747</v>
      </c>
      <c r="AP70">
        <v>0</v>
      </c>
      <c r="AQ70">
        <v>0</v>
      </c>
      <c r="AR70">
        <v>1</v>
      </c>
      <c r="AS70">
        <v>0</v>
      </c>
      <c r="AT70">
        <v>2</v>
      </c>
      <c r="AU70">
        <v>1</v>
      </c>
      <c r="AV70">
        <v>4</v>
      </c>
      <c r="AW70">
        <v>4</v>
      </c>
      <c r="AX70">
        <v>0</v>
      </c>
      <c r="AY70">
        <v>6</v>
      </c>
      <c r="AZ70">
        <v>1945</v>
      </c>
      <c r="BA70">
        <v>2</v>
      </c>
      <c r="BB70">
        <v>1</v>
      </c>
      <c r="BC70">
        <v>220</v>
      </c>
      <c r="BD70">
        <v>4</v>
      </c>
      <c r="BE70">
        <v>4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5</v>
      </c>
      <c r="BN70">
        <v>0</v>
      </c>
      <c r="BO70">
        <v>6</v>
      </c>
      <c r="BP70">
        <v>2010</v>
      </c>
      <c r="BQ70">
        <v>13</v>
      </c>
      <c r="BR70">
        <v>4</v>
      </c>
      <c r="BS70">
        <v>5</v>
      </c>
      <c r="BT70">
        <v>80000</v>
      </c>
    </row>
    <row r="71" spans="1:72" x14ac:dyDescent="0.35">
      <c r="A71">
        <v>70</v>
      </c>
      <c r="B71">
        <v>50</v>
      </c>
      <c r="C71">
        <v>4</v>
      </c>
      <c r="D71">
        <v>81</v>
      </c>
      <c r="E71">
        <v>15593</v>
      </c>
      <c r="F71">
        <v>2</v>
      </c>
      <c r="G71">
        <v>1</v>
      </c>
      <c r="H71">
        <v>2</v>
      </c>
      <c r="I71">
        <v>4</v>
      </c>
      <c r="J71">
        <v>2</v>
      </c>
      <c r="K71">
        <v>3</v>
      </c>
      <c r="L71">
        <v>1</v>
      </c>
      <c r="M71">
        <v>7</v>
      </c>
      <c r="N71">
        <v>7</v>
      </c>
      <c r="O71">
        <v>3</v>
      </c>
      <c r="P71">
        <v>1</v>
      </c>
      <c r="Q71">
        <v>7</v>
      </c>
      <c r="R71">
        <v>4</v>
      </c>
      <c r="S71">
        <v>1953</v>
      </c>
      <c r="T71">
        <v>1953</v>
      </c>
      <c r="U71">
        <v>5</v>
      </c>
      <c r="V71">
        <v>8</v>
      </c>
      <c r="W71">
        <v>5</v>
      </c>
      <c r="X71">
        <v>2</v>
      </c>
      <c r="Y71">
        <v>0</v>
      </c>
      <c r="Z71">
        <v>4</v>
      </c>
      <c r="AA71">
        <v>3</v>
      </c>
      <c r="AB71">
        <v>2</v>
      </c>
      <c r="AC71">
        <v>4</v>
      </c>
      <c r="AD71">
        <v>4</v>
      </c>
      <c r="AE71">
        <v>3</v>
      </c>
      <c r="AF71">
        <v>603</v>
      </c>
      <c r="AG71">
        <v>0</v>
      </c>
      <c r="AH71">
        <v>701</v>
      </c>
      <c r="AI71">
        <v>1304</v>
      </c>
      <c r="AJ71">
        <v>1</v>
      </c>
      <c r="AK71">
        <v>6</v>
      </c>
      <c r="AL71">
        <v>1304</v>
      </c>
      <c r="AM71">
        <v>983</v>
      </c>
      <c r="AN71">
        <v>0</v>
      </c>
      <c r="AO71">
        <v>2287</v>
      </c>
      <c r="AP71">
        <v>0</v>
      </c>
      <c r="AQ71">
        <v>0</v>
      </c>
      <c r="AR71">
        <v>2</v>
      </c>
      <c r="AS71">
        <v>0</v>
      </c>
      <c r="AT71">
        <v>3</v>
      </c>
      <c r="AU71">
        <v>1</v>
      </c>
      <c r="AV71">
        <v>4</v>
      </c>
      <c r="AW71">
        <v>7</v>
      </c>
      <c r="AX71">
        <v>1</v>
      </c>
      <c r="AY71">
        <v>6</v>
      </c>
      <c r="AZ71">
        <v>1953</v>
      </c>
      <c r="BA71">
        <v>4</v>
      </c>
      <c r="BB71">
        <v>2</v>
      </c>
      <c r="BC71">
        <v>667</v>
      </c>
      <c r="BD71">
        <v>4</v>
      </c>
      <c r="BE71">
        <v>4</v>
      </c>
      <c r="BF71">
        <v>3</v>
      </c>
      <c r="BG71">
        <v>0</v>
      </c>
      <c r="BH71">
        <v>21</v>
      </c>
      <c r="BI71">
        <v>114</v>
      </c>
      <c r="BJ71">
        <v>0</v>
      </c>
      <c r="BK71">
        <v>0</v>
      </c>
      <c r="BL71">
        <v>0</v>
      </c>
      <c r="BM71">
        <v>5</v>
      </c>
      <c r="BN71">
        <v>0</v>
      </c>
      <c r="BO71">
        <v>7</v>
      </c>
      <c r="BP71">
        <v>2006</v>
      </c>
      <c r="BQ71">
        <v>17</v>
      </c>
      <c r="BR71">
        <v>4</v>
      </c>
      <c r="BS71">
        <v>5</v>
      </c>
      <c r="BT71">
        <v>225000</v>
      </c>
    </row>
    <row r="72" spans="1:72" x14ac:dyDescent="0.35">
      <c r="A72">
        <v>71</v>
      </c>
      <c r="B72">
        <v>20</v>
      </c>
      <c r="C72">
        <v>4</v>
      </c>
      <c r="D72">
        <v>95</v>
      </c>
      <c r="E72">
        <v>13651</v>
      </c>
      <c r="F72">
        <v>2</v>
      </c>
      <c r="G72">
        <v>2</v>
      </c>
      <c r="H72">
        <v>2</v>
      </c>
      <c r="I72">
        <v>4</v>
      </c>
      <c r="J72">
        <v>4</v>
      </c>
      <c r="K72">
        <v>3</v>
      </c>
      <c r="L72">
        <v>7</v>
      </c>
      <c r="M72">
        <v>7</v>
      </c>
      <c r="N72">
        <v>7</v>
      </c>
      <c r="O72">
        <v>3</v>
      </c>
      <c r="P72">
        <v>4</v>
      </c>
      <c r="Q72">
        <v>7</v>
      </c>
      <c r="R72">
        <v>6</v>
      </c>
      <c r="S72">
        <v>1973</v>
      </c>
      <c r="T72">
        <v>1973</v>
      </c>
      <c r="U72">
        <v>5</v>
      </c>
      <c r="V72">
        <v>8</v>
      </c>
      <c r="W72">
        <v>3</v>
      </c>
      <c r="X72">
        <v>4</v>
      </c>
      <c r="Y72">
        <v>1115</v>
      </c>
      <c r="Z72">
        <v>3</v>
      </c>
      <c r="AA72">
        <v>4</v>
      </c>
      <c r="AB72">
        <v>2</v>
      </c>
      <c r="AC72">
        <v>5</v>
      </c>
      <c r="AD72">
        <v>4</v>
      </c>
      <c r="AE72">
        <v>4</v>
      </c>
      <c r="AF72">
        <v>1880</v>
      </c>
      <c r="AG72">
        <v>0</v>
      </c>
      <c r="AH72">
        <v>343</v>
      </c>
      <c r="AI72">
        <v>2223</v>
      </c>
      <c r="AJ72">
        <v>6</v>
      </c>
      <c r="AK72">
        <v>6</v>
      </c>
      <c r="AL72">
        <v>2223</v>
      </c>
      <c r="AM72">
        <v>0</v>
      </c>
      <c r="AN72">
        <v>0</v>
      </c>
      <c r="AO72">
        <v>2223</v>
      </c>
      <c r="AP72">
        <v>1</v>
      </c>
      <c r="AQ72">
        <v>0</v>
      </c>
      <c r="AR72">
        <v>2</v>
      </c>
      <c r="AS72">
        <v>0</v>
      </c>
      <c r="AT72">
        <v>3</v>
      </c>
      <c r="AU72">
        <v>1</v>
      </c>
      <c r="AV72">
        <v>4</v>
      </c>
      <c r="AW72">
        <v>8</v>
      </c>
      <c r="AX72">
        <v>2</v>
      </c>
      <c r="AY72">
        <v>6</v>
      </c>
      <c r="AZ72">
        <v>1973</v>
      </c>
      <c r="BA72">
        <v>4</v>
      </c>
      <c r="BB72">
        <v>2</v>
      </c>
      <c r="BC72">
        <v>516</v>
      </c>
      <c r="BD72">
        <v>4</v>
      </c>
      <c r="BE72">
        <v>4</v>
      </c>
      <c r="BF72">
        <v>3</v>
      </c>
      <c r="BG72">
        <v>300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5</v>
      </c>
      <c r="BN72">
        <v>0</v>
      </c>
      <c r="BO72">
        <v>2</v>
      </c>
      <c r="BP72">
        <v>2007</v>
      </c>
      <c r="BQ72">
        <v>16</v>
      </c>
      <c r="BR72">
        <v>4</v>
      </c>
      <c r="BS72">
        <v>5</v>
      </c>
      <c r="BT72">
        <v>244000</v>
      </c>
    </row>
    <row r="73" spans="1:72" x14ac:dyDescent="0.35">
      <c r="A73">
        <v>72</v>
      </c>
      <c r="B73">
        <v>20</v>
      </c>
      <c r="C73">
        <v>4</v>
      </c>
      <c r="D73">
        <v>69</v>
      </c>
      <c r="E73">
        <v>7599</v>
      </c>
      <c r="F73">
        <v>2</v>
      </c>
      <c r="G73">
        <v>1</v>
      </c>
      <c r="H73">
        <v>2</v>
      </c>
      <c r="I73">
        <v>4</v>
      </c>
      <c r="J73">
        <v>2</v>
      </c>
      <c r="K73">
        <v>3</v>
      </c>
      <c r="L73">
        <v>6</v>
      </c>
      <c r="M73">
        <v>7</v>
      </c>
      <c r="N73">
        <v>7</v>
      </c>
      <c r="O73">
        <v>3</v>
      </c>
      <c r="P73">
        <v>4</v>
      </c>
      <c r="Q73">
        <v>4</v>
      </c>
      <c r="R73">
        <v>6</v>
      </c>
      <c r="S73">
        <v>1982</v>
      </c>
      <c r="T73">
        <v>2006</v>
      </c>
      <c r="U73">
        <v>5</v>
      </c>
      <c r="V73">
        <v>8</v>
      </c>
      <c r="W73">
        <v>9</v>
      </c>
      <c r="X73">
        <v>2</v>
      </c>
      <c r="Y73">
        <v>0</v>
      </c>
      <c r="Z73">
        <v>3</v>
      </c>
      <c r="AA73">
        <v>3</v>
      </c>
      <c r="AB73">
        <v>2</v>
      </c>
      <c r="AC73">
        <v>4</v>
      </c>
      <c r="AD73">
        <v>4</v>
      </c>
      <c r="AE73">
        <v>4</v>
      </c>
      <c r="AF73">
        <v>565</v>
      </c>
      <c r="AG73">
        <v>0</v>
      </c>
      <c r="AH73">
        <v>280</v>
      </c>
      <c r="AI73">
        <v>845</v>
      </c>
      <c r="AJ73">
        <v>6</v>
      </c>
      <c r="AK73">
        <v>6</v>
      </c>
      <c r="AL73">
        <v>845</v>
      </c>
      <c r="AM73">
        <v>0</v>
      </c>
      <c r="AN73">
        <v>0</v>
      </c>
      <c r="AO73">
        <v>845</v>
      </c>
      <c r="AP73">
        <v>1</v>
      </c>
      <c r="AQ73">
        <v>0</v>
      </c>
      <c r="AR73">
        <v>1</v>
      </c>
      <c r="AS73">
        <v>0</v>
      </c>
      <c r="AT73">
        <v>2</v>
      </c>
      <c r="AU73">
        <v>1</v>
      </c>
      <c r="AV73">
        <v>4</v>
      </c>
      <c r="AW73">
        <v>4</v>
      </c>
      <c r="AX73">
        <v>0</v>
      </c>
      <c r="AY73">
        <v>5</v>
      </c>
      <c r="AZ73">
        <v>1987</v>
      </c>
      <c r="BA73">
        <v>2</v>
      </c>
      <c r="BB73">
        <v>2</v>
      </c>
      <c r="BC73">
        <v>360</v>
      </c>
      <c r="BD73">
        <v>4</v>
      </c>
      <c r="BE73">
        <v>4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5</v>
      </c>
      <c r="BN73">
        <v>0</v>
      </c>
      <c r="BO73">
        <v>6</v>
      </c>
      <c r="BP73">
        <v>2007</v>
      </c>
      <c r="BQ73">
        <v>16</v>
      </c>
      <c r="BR73">
        <v>4</v>
      </c>
      <c r="BS73">
        <v>5</v>
      </c>
      <c r="BT73">
        <v>129500</v>
      </c>
    </row>
    <row r="74" spans="1:72" x14ac:dyDescent="0.35">
      <c r="A74">
        <v>73</v>
      </c>
      <c r="B74">
        <v>60</v>
      </c>
      <c r="C74">
        <v>4</v>
      </c>
      <c r="D74">
        <v>74</v>
      </c>
      <c r="E74">
        <v>10141</v>
      </c>
      <c r="F74">
        <v>2</v>
      </c>
      <c r="G74">
        <v>2</v>
      </c>
      <c r="H74">
        <v>2</v>
      </c>
      <c r="I74">
        <v>4</v>
      </c>
      <c r="J74">
        <v>2</v>
      </c>
      <c r="K74">
        <v>3</v>
      </c>
      <c r="L74">
        <v>11</v>
      </c>
      <c r="M74">
        <v>7</v>
      </c>
      <c r="N74">
        <v>7</v>
      </c>
      <c r="O74">
        <v>3</v>
      </c>
      <c r="P74">
        <v>8</v>
      </c>
      <c r="Q74">
        <v>7</v>
      </c>
      <c r="R74">
        <v>5</v>
      </c>
      <c r="S74">
        <v>1998</v>
      </c>
      <c r="T74">
        <v>1998</v>
      </c>
      <c r="U74">
        <v>5</v>
      </c>
      <c r="V74">
        <v>8</v>
      </c>
      <c r="W74">
        <v>14</v>
      </c>
      <c r="X74">
        <v>4</v>
      </c>
      <c r="Y74">
        <v>40</v>
      </c>
      <c r="Z74">
        <v>3</v>
      </c>
      <c r="AA74">
        <v>3</v>
      </c>
      <c r="AB74">
        <v>6</v>
      </c>
      <c r="AC74">
        <v>5</v>
      </c>
      <c r="AD74">
        <v>4</v>
      </c>
      <c r="AE74">
        <v>6</v>
      </c>
      <c r="AF74">
        <v>0</v>
      </c>
      <c r="AG74">
        <v>0</v>
      </c>
      <c r="AH74">
        <v>832</v>
      </c>
      <c r="AI74">
        <v>832</v>
      </c>
      <c r="AJ74">
        <v>6</v>
      </c>
      <c r="AK74">
        <v>6</v>
      </c>
      <c r="AL74">
        <v>885</v>
      </c>
      <c r="AM74">
        <v>833</v>
      </c>
      <c r="AN74">
        <v>0</v>
      </c>
      <c r="AO74">
        <v>1718</v>
      </c>
      <c r="AP74">
        <v>0</v>
      </c>
      <c r="AQ74">
        <v>0</v>
      </c>
      <c r="AR74">
        <v>2</v>
      </c>
      <c r="AS74">
        <v>1</v>
      </c>
      <c r="AT74">
        <v>3</v>
      </c>
      <c r="AU74">
        <v>1</v>
      </c>
      <c r="AV74">
        <v>4</v>
      </c>
      <c r="AW74">
        <v>7</v>
      </c>
      <c r="AX74">
        <v>1</v>
      </c>
      <c r="AY74">
        <v>6</v>
      </c>
      <c r="AZ74">
        <v>1998</v>
      </c>
      <c r="BA74">
        <v>4</v>
      </c>
      <c r="BB74">
        <v>2</v>
      </c>
      <c r="BC74">
        <v>427</v>
      </c>
      <c r="BD74">
        <v>4</v>
      </c>
      <c r="BE74">
        <v>4</v>
      </c>
      <c r="BF74">
        <v>3</v>
      </c>
      <c r="BG74">
        <v>0</v>
      </c>
      <c r="BH74">
        <v>94</v>
      </c>
      <c r="BI74">
        <v>0</v>
      </c>
      <c r="BJ74">
        <v>0</v>
      </c>
      <c r="BK74">
        <v>291</v>
      </c>
      <c r="BL74">
        <v>0</v>
      </c>
      <c r="BM74">
        <v>5</v>
      </c>
      <c r="BN74">
        <v>0</v>
      </c>
      <c r="BO74">
        <v>12</v>
      </c>
      <c r="BP74">
        <v>2009</v>
      </c>
      <c r="BQ74">
        <v>14</v>
      </c>
      <c r="BR74">
        <v>4</v>
      </c>
      <c r="BS74">
        <v>5</v>
      </c>
      <c r="BT74">
        <v>185000</v>
      </c>
    </row>
    <row r="75" spans="1:72" x14ac:dyDescent="0.35">
      <c r="A75">
        <v>74</v>
      </c>
      <c r="B75">
        <v>20</v>
      </c>
      <c r="C75">
        <v>4</v>
      </c>
      <c r="D75">
        <v>85</v>
      </c>
      <c r="E75">
        <v>10200</v>
      </c>
      <c r="F75">
        <v>2</v>
      </c>
      <c r="G75">
        <v>1</v>
      </c>
      <c r="H75">
        <v>2</v>
      </c>
      <c r="I75">
        <v>4</v>
      </c>
      <c r="J75">
        <v>4</v>
      </c>
      <c r="K75">
        <v>3</v>
      </c>
      <c r="L75">
        <v>7</v>
      </c>
      <c r="M75">
        <v>7</v>
      </c>
      <c r="N75">
        <v>7</v>
      </c>
      <c r="O75">
        <v>3</v>
      </c>
      <c r="P75">
        <v>4</v>
      </c>
      <c r="Q75">
        <v>5</v>
      </c>
      <c r="R75">
        <v>7</v>
      </c>
      <c r="S75">
        <v>1954</v>
      </c>
      <c r="T75">
        <v>2003</v>
      </c>
      <c r="U75">
        <v>5</v>
      </c>
      <c r="V75">
        <v>8</v>
      </c>
      <c r="W75">
        <v>4</v>
      </c>
      <c r="X75">
        <v>4</v>
      </c>
      <c r="Y75">
        <v>104</v>
      </c>
      <c r="Z75">
        <v>3</v>
      </c>
      <c r="AA75">
        <v>3</v>
      </c>
      <c r="AB75">
        <v>2</v>
      </c>
      <c r="AC75">
        <v>4</v>
      </c>
      <c r="AD75">
        <v>4</v>
      </c>
      <c r="AE75">
        <v>4</v>
      </c>
      <c r="AF75">
        <v>320</v>
      </c>
      <c r="AG75">
        <v>362</v>
      </c>
      <c r="AH75">
        <v>404</v>
      </c>
      <c r="AI75">
        <v>1086</v>
      </c>
      <c r="AJ75">
        <v>6</v>
      </c>
      <c r="AK75">
        <v>6</v>
      </c>
      <c r="AL75">
        <v>1086</v>
      </c>
      <c r="AM75">
        <v>0</v>
      </c>
      <c r="AN75">
        <v>0</v>
      </c>
      <c r="AO75">
        <v>1086</v>
      </c>
      <c r="AP75">
        <v>1</v>
      </c>
      <c r="AQ75">
        <v>0</v>
      </c>
      <c r="AR75">
        <v>1</v>
      </c>
      <c r="AS75">
        <v>0</v>
      </c>
      <c r="AT75">
        <v>3</v>
      </c>
      <c r="AU75">
        <v>1</v>
      </c>
      <c r="AV75">
        <v>4</v>
      </c>
      <c r="AW75">
        <v>6</v>
      </c>
      <c r="AX75">
        <v>0</v>
      </c>
      <c r="AY75">
        <v>6</v>
      </c>
      <c r="AZ75">
        <v>1989</v>
      </c>
      <c r="BA75">
        <v>2</v>
      </c>
      <c r="BB75">
        <v>2</v>
      </c>
      <c r="BC75">
        <v>490</v>
      </c>
      <c r="BD75">
        <v>4</v>
      </c>
      <c r="BE75">
        <v>4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2</v>
      </c>
      <c r="BN75">
        <v>0</v>
      </c>
      <c r="BO75">
        <v>5</v>
      </c>
      <c r="BP75">
        <v>2010</v>
      </c>
      <c r="BQ75">
        <v>13</v>
      </c>
      <c r="BR75">
        <v>4</v>
      </c>
      <c r="BS75">
        <v>5</v>
      </c>
      <c r="BT75">
        <v>144900</v>
      </c>
    </row>
    <row r="76" spans="1:72" x14ac:dyDescent="0.35">
      <c r="A76">
        <v>75</v>
      </c>
      <c r="B76">
        <v>50</v>
      </c>
      <c r="C76">
        <v>2</v>
      </c>
      <c r="D76">
        <v>60</v>
      </c>
      <c r="E76">
        <v>5790</v>
      </c>
      <c r="F76">
        <v>2</v>
      </c>
      <c r="G76">
        <v>1</v>
      </c>
      <c r="H76">
        <v>2</v>
      </c>
      <c r="I76">
        <v>4</v>
      </c>
      <c r="J76">
        <v>2</v>
      </c>
      <c r="K76">
        <v>3</v>
      </c>
      <c r="L76">
        <v>9</v>
      </c>
      <c r="M76">
        <v>7</v>
      </c>
      <c r="N76">
        <v>7</v>
      </c>
      <c r="O76">
        <v>3</v>
      </c>
      <c r="P76">
        <v>8</v>
      </c>
      <c r="Q76">
        <v>3</v>
      </c>
      <c r="R76">
        <v>6</v>
      </c>
      <c r="S76">
        <v>1915</v>
      </c>
      <c r="T76">
        <v>1950</v>
      </c>
      <c r="U76">
        <v>3</v>
      </c>
      <c r="V76">
        <v>8</v>
      </c>
      <c r="W76">
        <v>14</v>
      </c>
      <c r="X76">
        <v>2</v>
      </c>
      <c r="Y76">
        <v>0</v>
      </c>
      <c r="Z76">
        <v>4</v>
      </c>
      <c r="AA76">
        <v>4</v>
      </c>
      <c r="AB76">
        <v>2</v>
      </c>
      <c r="AC76">
        <v>3</v>
      </c>
      <c r="AD76">
        <v>4</v>
      </c>
      <c r="AE76">
        <v>6</v>
      </c>
      <c r="AF76">
        <v>0</v>
      </c>
      <c r="AG76">
        <v>0</v>
      </c>
      <c r="AH76">
        <v>840</v>
      </c>
      <c r="AI76">
        <v>840</v>
      </c>
      <c r="AJ76">
        <v>6</v>
      </c>
      <c r="AK76">
        <v>6</v>
      </c>
      <c r="AL76">
        <v>840</v>
      </c>
      <c r="AM76">
        <v>765</v>
      </c>
      <c r="AN76">
        <v>0</v>
      </c>
      <c r="AO76">
        <v>1605</v>
      </c>
      <c r="AP76">
        <v>0</v>
      </c>
      <c r="AQ76">
        <v>0</v>
      </c>
      <c r="AR76">
        <v>2</v>
      </c>
      <c r="AS76">
        <v>0</v>
      </c>
      <c r="AT76">
        <v>3</v>
      </c>
      <c r="AU76">
        <v>2</v>
      </c>
      <c r="AV76">
        <v>4</v>
      </c>
      <c r="AW76">
        <v>8</v>
      </c>
      <c r="AX76">
        <v>0</v>
      </c>
      <c r="AY76">
        <v>5</v>
      </c>
      <c r="AZ76">
        <v>1915</v>
      </c>
      <c r="BA76">
        <v>2</v>
      </c>
      <c r="BB76">
        <v>1</v>
      </c>
      <c r="BC76">
        <v>379</v>
      </c>
      <c r="BD76">
        <v>4</v>
      </c>
      <c r="BE76">
        <v>4</v>
      </c>
      <c r="BF76">
        <v>3</v>
      </c>
      <c r="BG76">
        <v>0</v>
      </c>
      <c r="BH76">
        <v>0</v>
      </c>
      <c r="BI76">
        <v>202</v>
      </c>
      <c r="BJ76">
        <v>0</v>
      </c>
      <c r="BK76">
        <v>0</v>
      </c>
      <c r="BL76">
        <v>0</v>
      </c>
      <c r="BM76">
        <v>5</v>
      </c>
      <c r="BN76">
        <v>0</v>
      </c>
      <c r="BO76">
        <v>5</v>
      </c>
      <c r="BP76">
        <v>2010</v>
      </c>
      <c r="BQ76">
        <v>13</v>
      </c>
      <c r="BR76">
        <v>4</v>
      </c>
      <c r="BS76">
        <v>5</v>
      </c>
      <c r="BT76">
        <v>107400</v>
      </c>
    </row>
    <row r="77" spans="1:72" x14ac:dyDescent="0.35">
      <c r="A77">
        <v>76</v>
      </c>
      <c r="B77">
        <v>180</v>
      </c>
      <c r="C77">
        <v>2</v>
      </c>
      <c r="D77">
        <v>21</v>
      </c>
      <c r="E77">
        <v>1596</v>
      </c>
      <c r="F77">
        <v>2</v>
      </c>
      <c r="G77">
        <v>1</v>
      </c>
      <c r="H77">
        <v>2</v>
      </c>
      <c r="I77">
        <v>4</v>
      </c>
      <c r="J77">
        <v>4</v>
      </c>
      <c r="K77">
        <v>3</v>
      </c>
      <c r="L77">
        <v>21</v>
      </c>
      <c r="M77">
        <v>7</v>
      </c>
      <c r="N77">
        <v>7</v>
      </c>
      <c r="O77">
        <v>5</v>
      </c>
      <c r="P77">
        <v>3</v>
      </c>
      <c r="Q77">
        <v>4</v>
      </c>
      <c r="R77">
        <v>5</v>
      </c>
      <c r="S77">
        <v>1973</v>
      </c>
      <c r="T77">
        <v>1973</v>
      </c>
      <c r="U77">
        <v>5</v>
      </c>
      <c r="V77">
        <v>8</v>
      </c>
      <c r="W77">
        <v>15</v>
      </c>
      <c r="X77">
        <v>2</v>
      </c>
      <c r="Y77">
        <v>0</v>
      </c>
      <c r="Z77">
        <v>3</v>
      </c>
      <c r="AA77">
        <v>3</v>
      </c>
      <c r="AB77">
        <v>2</v>
      </c>
      <c r="AC77">
        <v>5</v>
      </c>
      <c r="AD77">
        <v>4</v>
      </c>
      <c r="AE77">
        <v>7</v>
      </c>
      <c r="AF77">
        <v>462</v>
      </c>
      <c r="AG77">
        <v>0</v>
      </c>
      <c r="AH77">
        <v>0</v>
      </c>
      <c r="AI77">
        <v>462</v>
      </c>
      <c r="AJ77">
        <v>6</v>
      </c>
      <c r="AK77">
        <v>6</v>
      </c>
      <c r="AL77">
        <v>526</v>
      </c>
      <c r="AM77">
        <v>462</v>
      </c>
      <c r="AN77">
        <v>0</v>
      </c>
      <c r="AO77">
        <v>988</v>
      </c>
      <c r="AP77">
        <v>1</v>
      </c>
      <c r="AQ77">
        <v>0</v>
      </c>
      <c r="AR77">
        <v>1</v>
      </c>
      <c r="AS77">
        <v>0</v>
      </c>
      <c r="AT77">
        <v>2</v>
      </c>
      <c r="AU77">
        <v>1</v>
      </c>
      <c r="AV77">
        <v>4</v>
      </c>
      <c r="AW77">
        <v>5</v>
      </c>
      <c r="AX77">
        <v>0</v>
      </c>
      <c r="AY77">
        <v>7</v>
      </c>
      <c r="AZ77">
        <v>1973</v>
      </c>
      <c r="BA77">
        <v>2</v>
      </c>
      <c r="BB77">
        <v>1</v>
      </c>
      <c r="BC77">
        <v>297</v>
      </c>
      <c r="BD77">
        <v>4</v>
      </c>
      <c r="BE77">
        <v>4</v>
      </c>
      <c r="BF77">
        <v>3</v>
      </c>
      <c r="BG77">
        <v>120</v>
      </c>
      <c r="BH77">
        <v>101</v>
      </c>
      <c r="BI77">
        <v>0</v>
      </c>
      <c r="BJ77">
        <v>0</v>
      </c>
      <c r="BK77">
        <v>0</v>
      </c>
      <c r="BL77">
        <v>0</v>
      </c>
      <c r="BM77">
        <v>2</v>
      </c>
      <c r="BN77">
        <v>0</v>
      </c>
      <c r="BO77">
        <v>11</v>
      </c>
      <c r="BP77">
        <v>2009</v>
      </c>
      <c r="BQ77">
        <v>14</v>
      </c>
      <c r="BR77">
        <v>4</v>
      </c>
      <c r="BS77">
        <v>5</v>
      </c>
      <c r="BT77">
        <v>91000</v>
      </c>
    </row>
    <row r="78" spans="1:72" x14ac:dyDescent="0.35">
      <c r="A78">
        <v>77</v>
      </c>
      <c r="B78">
        <v>20</v>
      </c>
      <c r="C78">
        <v>4</v>
      </c>
      <c r="E78">
        <v>8475</v>
      </c>
      <c r="F78">
        <v>2</v>
      </c>
      <c r="G78">
        <v>2</v>
      </c>
      <c r="H78">
        <v>2</v>
      </c>
      <c r="I78">
        <v>4</v>
      </c>
      <c r="J78">
        <v>4</v>
      </c>
      <c r="K78">
        <v>3</v>
      </c>
      <c r="L78">
        <v>7</v>
      </c>
      <c r="M78">
        <v>7</v>
      </c>
      <c r="N78">
        <v>7</v>
      </c>
      <c r="O78">
        <v>3</v>
      </c>
      <c r="P78">
        <v>4</v>
      </c>
      <c r="Q78">
        <v>4</v>
      </c>
      <c r="R78">
        <v>7</v>
      </c>
      <c r="S78">
        <v>1956</v>
      </c>
      <c r="T78">
        <v>1956</v>
      </c>
      <c r="U78">
        <v>5</v>
      </c>
      <c r="V78">
        <v>8</v>
      </c>
      <c r="W78">
        <v>14</v>
      </c>
      <c r="X78">
        <v>2</v>
      </c>
      <c r="Y78">
        <v>0</v>
      </c>
      <c r="Z78">
        <v>3</v>
      </c>
      <c r="AA78">
        <v>3</v>
      </c>
      <c r="AB78">
        <v>2</v>
      </c>
      <c r="AC78">
        <v>4</v>
      </c>
      <c r="AD78">
        <v>4</v>
      </c>
      <c r="AE78">
        <v>4</v>
      </c>
      <c r="AF78">
        <v>228</v>
      </c>
      <c r="AG78">
        <v>0</v>
      </c>
      <c r="AH78">
        <v>724</v>
      </c>
      <c r="AI78">
        <v>952</v>
      </c>
      <c r="AJ78">
        <v>6</v>
      </c>
      <c r="AK78">
        <v>3</v>
      </c>
      <c r="AL78">
        <v>952</v>
      </c>
      <c r="AM78">
        <v>0</v>
      </c>
      <c r="AN78">
        <v>0</v>
      </c>
      <c r="AO78">
        <v>952</v>
      </c>
      <c r="AP78">
        <v>0</v>
      </c>
      <c r="AQ78">
        <v>0</v>
      </c>
      <c r="AR78">
        <v>1</v>
      </c>
      <c r="AS78">
        <v>0</v>
      </c>
      <c r="AT78">
        <v>2</v>
      </c>
      <c r="AU78">
        <v>1</v>
      </c>
      <c r="AV78">
        <v>4</v>
      </c>
      <c r="AW78">
        <v>4</v>
      </c>
      <c r="AX78">
        <v>0</v>
      </c>
      <c r="AY78">
        <v>5</v>
      </c>
      <c r="AZ78">
        <v>1956</v>
      </c>
      <c r="BA78">
        <v>2</v>
      </c>
      <c r="BB78">
        <v>1</v>
      </c>
      <c r="BC78">
        <v>283</v>
      </c>
      <c r="BD78">
        <v>4</v>
      </c>
      <c r="BE78">
        <v>4</v>
      </c>
      <c r="BF78">
        <v>3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5</v>
      </c>
      <c r="BN78">
        <v>0</v>
      </c>
      <c r="BO78">
        <v>4</v>
      </c>
      <c r="BP78">
        <v>2008</v>
      </c>
      <c r="BQ78">
        <v>15</v>
      </c>
      <c r="BR78">
        <v>4</v>
      </c>
      <c r="BS78">
        <v>5</v>
      </c>
      <c r="BT78">
        <v>135750</v>
      </c>
    </row>
    <row r="79" spans="1:72" x14ac:dyDescent="0.35">
      <c r="A79">
        <v>78</v>
      </c>
      <c r="B79">
        <v>50</v>
      </c>
      <c r="C79">
        <v>2</v>
      </c>
      <c r="D79">
        <v>50</v>
      </c>
      <c r="E79">
        <v>8635</v>
      </c>
      <c r="F79">
        <v>2</v>
      </c>
      <c r="G79">
        <v>1</v>
      </c>
      <c r="H79">
        <v>2</v>
      </c>
      <c r="I79">
        <v>4</v>
      </c>
      <c r="J79">
        <v>4</v>
      </c>
      <c r="K79">
        <v>3</v>
      </c>
      <c r="L79">
        <v>12</v>
      </c>
      <c r="M79">
        <v>7</v>
      </c>
      <c r="N79">
        <v>7</v>
      </c>
      <c r="O79">
        <v>3</v>
      </c>
      <c r="P79">
        <v>1</v>
      </c>
      <c r="Q79">
        <v>5</v>
      </c>
      <c r="R79">
        <v>5</v>
      </c>
      <c r="S79">
        <v>1948</v>
      </c>
      <c r="T79">
        <v>2001</v>
      </c>
      <c r="U79">
        <v>5</v>
      </c>
      <c r="V79">
        <v>8</v>
      </c>
      <c r="W79">
        <v>4</v>
      </c>
      <c r="X79">
        <v>2</v>
      </c>
      <c r="Y79">
        <v>0</v>
      </c>
      <c r="Z79">
        <v>3</v>
      </c>
      <c r="AA79">
        <v>3</v>
      </c>
      <c r="AB79">
        <v>2</v>
      </c>
      <c r="AC79">
        <v>4</v>
      </c>
      <c r="AD79">
        <v>4</v>
      </c>
      <c r="AE79">
        <v>3</v>
      </c>
      <c r="AF79">
        <v>336</v>
      </c>
      <c r="AG79">
        <v>41</v>
      </c>
      <c r="AH79">
        <v>295</v>
      </c>
      <c r="AI79">
        <v>672</v>
      </c>
      <c r="AJ79">
        <v>6</v>
      </c>
      <c r="AK79">
        <v>6</v>
      </c>
      <c r="AL79">
        <v>1072</v>
      </c>
      <c r="AM79">
        <v>213</v>
      </c>
      <c r="AN79">
        <v>0</v>
      </c>
      <c r="AO79">
        <v>1285</v>
      </c>
      <c r="AP79">
        <v>1</v>
      </c>
      <c r="AQ79">
        <v>0</v>
      </c>
      <c r="AR79">
        <v>1</v>
      </c>
      <c r="AS79">
        <v>0</v>
      </c>
      <c r="AT79">
        <v>2</v>
      </c>
      <c r="AU79">
        <v>1</v>
      </c>
      <c r="AV79">
        <v>4</v>
      </c>
      <c r="AW79">
        <v>6</v>
      </c>
      <c r="AX79">
        <v>0</v>
      </c>
      <c r="AY79">
        <v>5</v>
      </c>
      <c r="AZ79">
        <v>1948</v>
      </c>
      <c r="BA79">
        <v>2</v>
      </c>
      <c r="BB79">
        <v>1</v>
      </c>
      <c r="BC79">
        <v>240</v>
      </c>
      <c r="BD79">
        <v>4</v>
      </c>
      <c r="BE79">
        <v>4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3</v>
      </c>
      <c r="BN79">
        <v>0</v>
      </c>
      <c r="BO79">
        <v>1</v>
      </c>
      <c r="BP79">
        <v>2008</v>
      </c>
      <c r="BQ79">
        <v>15</v>
      </c>
      <c r="BR79">
        <v>4</v>
      </c>
      <c r="BS79">
        <v>5</v>
      </c>
      <c r="BT79">
        <v>127000</v>
      </c>
    </row>
    <row r="80" spans="1:72" x14ac:dyDescent="0.35">
      <c r="A80">
        <v>79</v>
      </c>
      <c r="B80">
        <v>90</v>
      </c>
      <c r="C80">
        <v>4</v>
      </c>
      <c r="D80">
        <v>72</v>
      </c>
      <c r="E80">
        <v>10778</v>
      </c>
      <c r="F80">
        <v>2</v>
      </c>
      <c r="G80">
        <v>1</v>
      </c>
      <c r="H80">
        <v>2</v>
      </c>
      <c r="I80">
        <v>4</v>
      </c>
      <c r="J80">
        <v>4</v>
      </c>
      <c r="K80">
        <v>3</v>
      </c>
      <c r="L80">
        <v>5</v>
      </c>
      <c r="M80">
        <v>7</v>
      </c>
      <c r="N80">
        <v>7</v>
      </c>
      <c r="O80">
        <v>2</v>
      </c>
      <c r="P80">
        <v>4</v>
      </c>
      <c r="Q80">
        <v>4</v>
      </c>
      <c r="R80">
        <v>5</v>
      </c>
      <c r="S80">
        <v>1968</v>
      </c>
      <c r="T80">
        <v>1968</v>
      </c>
      <c r="U80">
        <v>6</v>
      </c>
      <c r="V80">
        <v>8</v>
      </c>
      <c r="W80">
        <v>9</v>
      </c>
      <c r="X80">
        <v>2</v>
      </c>
      <c r="Y80">
        <v>0</v>
      </c>
      <c r="Z80">
        <v>3</v>
      </c>
      <c r="AA80">
        <v>3</v>
      </c>
      <c r="AB80">
        <v>2</v>
      </c>
      <c r="AC80">
        <v>4</v>
      </c>
      <c r="AD80">
        <v>4</v>
      </c>
      <c r="AE80">
        <v>6</v>
      </c>
      <c r="AF80">
        <v>0</v>
      </c>
      <c r="AG80">
        <v>0</v>
      </c>
      <c r="AH80">
        <v>1768</v>
      </c>
      <c r="AI80">
        <v>1768</v>
      </c>
      <c r="AJ80">
        <v>6</v>
      </c>
      <c r="AK80">
        <v>6</v>
      </c>
      <c r="AL80">
        <v>1768</v>
      </c>
      <c r="AM80">
        <v>0</v>
      </c>
      <c r="AN80">
        <v>0</v>
      </c>
      <c r="AO80">
        <v>1768</v>
      </c>
      <c r="AP80">
        <v>0</v>
      </c>
      <c r="AQ80">
        <v>0</v>
      </c>
      <c r="AR80">
        <v>2</v>
      </c>
      <c r="AS80">
        <v>0</v>
      </c>
      <c r="AT80">
        <v>4</v>
      </c>
      <c r="AU80">
        <v>2</v>
      </c>
      <c r="AV80">
        <v>4</v>
      </c>
      <c r="AW80">
        <v>8</v>
      </c>
      <c r="AX80">
        <v>0</v>
      </c>
      <c r="AY80">
        <v>3</v>
      </c>
      <c r="BA80">
        <v>1</v>
      </c>
      <c r="BB80">
        <v>0</v>
      </c>
      <c r="BC80">
        <v>0</v>
      </c>
      <c r="BD80">
        <v>1</v>
      </c>
      <c r="BE80">
        <v>1</v>
      </c>
      <c r="BF80">
        <v>3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5</v>
      </c>
      <c r="BN80">
        <v>0</v>
      </c>
      <c r="BO80">
        <v>4</v>
      </c>
      <c r="BP80">
        <v>2010</v>
      </c>
      <c r="BQ80">
        <v>13</v>
      </c>
      <c r="BR80">
        <v>4</v>
      </c>
      <c r="BS80">
        <v>5</v>
      </c>
      <c r="BT80">
        <v>136500</v>
      </c>
    </row>
    <row r="81" spans="1:72" x14ac:dyDescent="0.35">
      <c r="A81">
        <v>80</v>
      </c>
      <c r="B81">
        <v>50</v>
      </c>
      <c r="C81">
        <v>2</v>
      </c>
      <c r="D81">
        <v>60</v>
      </c>
      <c r="E81">
        <v>10440</v>
      </c>
      <c r="F81">
        <v>2</v>
      </c>
      <c r="G81">
        <v>1</v>
      </c>
      <c r="H81">
        <v>2</v>
      </c>
      <c r="I81">
        <v>4</v>
      </c>
      <c r="J81">
        <v>2</v>
      </c>
      <c r="K81">
        <v>3</v>
      </c>
      <c r="L81">
        <v>9</v>
      </c>
      <c r="M81">
        <v>7</v>
      </c>
      <c r="N81">
        <v>7</v>
      </c>
      <c r="O81">
        <v>3</v>
      </c>
      <c r="P81">
        <v>8</v>
      </c>
      <c r="Q81">
        <v>5</v>
      </c>
      <c r="R81">
        <v>6</v>
      </c>
      <c r="S81">
        <v>1910</v>
      </c>
      <c r="T81">
        <v>1981</v>
      </c>
      <c r="U81">
        <v>5</v>
      </c>
      <c r="V81">
        <v>8</v>
      </c>
      <c r="W81">
        <v>4</v>
      </c>
      <c r="X81">
        <v>2</v>
      </c>
      <c r="Y81">
        <v>0</v>
      </c>
      <c r="Z81">
        <v>3</v>
      </c>
      <c r="AA81">
        <v>3</v>
      </c>
      <c r="AB81">
        <v>6</v>
      </c>
      <c r="AC81">
        <v>4</v>
      </c>
      <c r="AD81">
        <v>4</v>
      </c>
      <c r="AE81">
        <v>6</v>
      </c>
      <c r="AF81">
        <v>0</v>
      </c>
      <c r="AG81">
        <v>0</v>
      </c>
      <c r="AH81">
        <v>440</v>
      </c>
      <c r="AI81">
        <v>440</v>
      </c>
      <c r="AJ81">
        <v>6</v>
      </c>
      <c r="AK81">
        <v>6</v>
      </c>
      <c r="AL81">
        <v>682</v>
      </c>
      <c r="AM81">
        <v>548</v>
      </c>
      <c r="AN81">
        <v>0</v>
      </c>
      <c r="AO81">
        <v>1230</v>
      </c>
      <c r="AP81">
        <v>0</v>
      </c>
      <c r="AQ81">
        <v>0</v>
      </c>
      <c r="AR81">
        <v>1</v>
      </c>
      <c r="AS81">
        <v>1</v>
      </c>
      <c r="AT81">
        <v>2</v>
      </c>
      <c r="AU81">
        <v>1</v>
      </c>
      <c r="AV81">
        <v>4</v>
      </c>
      <c r="AW81">
        <v>5</v>
      </c>
      <c r="AX81">
        <v>0</v>
      </c>
      <c r="AY81">
        <v>5</v>
      </c>
      <c r="AZ81">
        <v>1966</v>
      </c>
      <c r="BA81">
        <v>2</v>
      </c>
      <c r="BB81">
        <v>2</v>
      </c>
      <c r="BC81">
        <v>440</v>
      </c>
      <c r="BD81">
        <v>4</v>
      </c>
      <c r="BE81">
        <v>4</v>
      </c>
      <c r="BF81">
        <v>3</v>
      </c>
      <c r="BG81">
        <v>74</v>
      </c>
      <c r="BH81">
        <v>0</v>
      </c>
      <c r="BI81">
        <v>128</v>
      </c>
      <c r="BJ81">
        <v>0</v>
      </c>
      <c r="BK81">
        <v>0</v>
      </c>
      <c r="BL81">
        <v>0</v>
      </c>
      <c r="BM81">
        <v>3</v>
      </c>
      <c r="BN81">
        <v>0</v>
      </c>
      <c r="BO81">
        <v>5</v>
      </c>
      <c r="BP81">
        <v>2009</v>
      </c>
      <c r="BQ81">
        <v>14</v>
      </c>
      <c r="BR81">
        <v>4</v>
      </c>
      <c r="BS81">
        <v>5</v>
      </c>
      <c r="BT81">
        <v>110000</v>
      </c>
    </row>
    <row r="82" spans="1:72" x14ac:dyDescent="0.35">
      <c r="A82">
        <v>81</v>
      </c>
      <c r="B82">
        <v>60</v>
      </c>
      <c r="C82">
        <v>4</v>
      </c>
      <c r="D82">
        <v>100</v>
      </c>
      <c r="E82">
        <v>13000</v>
      </c>
      <c r="F82">
        <v>2</v>
      </c>
      <c r="G82">
        <v>1</v>
      </c>
      <c r="H82">
        <v>2</v>
      </c>
      <c r="I82">
        <v>4</v>
      </c>
      <c r="J82">
        <v>2</v>
      </c>
      <c r="K82">
        <v>3</v>
      </c>
      <c r="L82">
        <v>7</v>
      </c>
      <c r="M82">
        <v>7</v>
      </c>
      <c r="N82">
        <v>7</v>
      </c>
      <c r="O82">
        <v>3</v>
      </c>
      <c r="P82">
        <v>8</v>
      </c>
      <c r="Q82">
        <v>6</v>
      </c>
      <c r="R82">
        <v>6</v>
      </c>
      <c r="S82">
        <v>1968</v>
      </c>
      <c r="T82">
        <v>1968</v>
      </c>
      <c r="U82">
        <v>5</v>
      </c>
      <c r="V82">
        <v>8</v>
      </c>
      <c r="W82">
        <v>14</v>
      </c>
      <c r="X82">
        <v>4</v>
      </c>
      <c r="Y82">
        <v>576</v>
      </c>
      <c r="Z82">
        <v>3</v>
      </c>
      <c r="AA82">
        <v>4</v>
      </c>
      <c r="AB82">
        <v>2</v>
      </c>
      <c r="AC82">
        <v>5</v>
      </c>
      <c r="AD82">
        <v>4</v>
      </c>
      <c r="AE82">
        <v>2</v>
      </c>
      <c r="AF82">
        <v>448</v>
      </c>
      <c r="AG82">
        <v>0</v>
      </c>
      <c r="AH82">
        <v>448</v>
      </c>
      <c r="AI82">
        <v>896</v>
      </c>
      <c r="AJ82">
        <v>6</v>
      </c>
      <c r="AK82">
        <v>6</v>
      </c>
      <c r="AL82">
        <v>1182</v>
      </c>
      <c r="AM82">
        <v>960</v>
      </c>
      <c r="AN82">
        <v>0</v>
      </c>
      <c r="AO82">
        <v>2142</v>
      </c>
      <c r="AP82">
        <v>0</v>
      </c>
      <c r="AQ82">
        <v>0</v>
      </c>
      <c r="AR82">
        <v>2</v>
      </c>
      <c r="AS82">
        <v>1</v>
      </c>
      <c r="AT82">
        <v>4</v>
      </c>
      <c r="AU82">
        <v>1</v>
      </c>
      <c r="AV82">
        <v>5</v>
      </c>
      <c r="AW82">
        <v>8</v>
      </c>
      <c r="AX82">
        <v>1</v>
      </c>
      <c r="AY82">
        <v>6</v>
      </c>
      <c r="AZ82">
        <v>1968</v>
      </c>
      <c r="BA82">
        <v>4</v>
      </c>
      <c r="BB82">
        <v>1</v>
      </c>
      <c r="BC82">
        <v>509</v>
      </c>
      <c r="BD82">
        <v>4</v>
      </c>
      <c r="BE82">
        <v>4</v>
      </c>
      <c r="BF82">
        <v>3</v>
      </c>
      <c r="BG82">
        <v>0</v>
      </c>
      <c r="BH82">
        <v>72</v>
      </c>
      <c r="BI82">
        <v>0</v>
      </c>
      <c r="BJ82">
        <v>0</v>
      </c>
      <c r="BK82">
        <v>252</v>
      </c>
      <c r="BL82">
        <v>0</v>
      </c>
      <c r="BM82">
        <v>5</v>
      </c>
      <c r="BN82">
        <v>0</v>
      </c>
      <c r="BO82">
        <v>6</v>
      </c>
      <c r="BP82">
        <v>2009</v>
      </c>
      <c r="BQ82">
        <v>14</v>
      </c>
      <c r="BR82">
        <v>4</v>
      </c>
      <c r="BS82">
        <v>5</v>
      </c>
      <c r="BT82">
        <v>193500</v>
      </c>
    </row>
    <row r="83" spans="1:72" x14ac:dyDescent="0.35">
      <c r="A83">
        <v>82</v>
      </c>
      <c r="B83">
        <v>120</v>
      </c>
      <c r="C83">
        <v>2</v>
      </c>
      <c r="D83">
        <v>32</v>
      </c>
      <c r="E83">
        <v>4500</v>
      </c>
      <c r="F83">
        <v>2</v>
      </c>
      <c r="G83">
        <v>1</v>
      </c>
      <c r="H83">
        <v>2</v>
      </c>
      <c r="I83">
        <v>4</v>
      </c>
      <c r="J83">
        <v>3</v>
      </c>
      <c r="K83">
        <v>3</v>
      </c>
      <c r="L83">
        <v>6</v>
      </c>
      <c r="M83">
        <v>7</v>
      </c>
      <c r="N83">
        <v>7</v>
      </c>
      <c r="O83">
        <v>4</v>
      </c>
      <c r="P83">
        <v>4</v>
      </c>
      <c r="Q83">
        <v>6</v>
      </c>
      <c r="R83">
        <v>5</v>
      </c>
      <c r="S83">
        <v>1998</v>
      </c>
      <c r="T83">
        <v>1998</v>
      </c>
      <c r="U83">
        <v>6</v>
      </c>
      <c r="V83">
        <v>8</v>
      </c>
      <c r="W83">
        <v>14</v>
      </c>
      <c r="X83">
        <v>4</v>
      </c>
      <c r="Y83">
        <v>443</v>
      </c>
      <c r="Z83">
        <v>3</v>
      </c>
      <c r="AA83">
        <v>4</v>
      </c>
      <c r="AB83">
        <v>6</v>
      </c>
      <c r="AC83">
        <v>6</v>
      </c>
      <c r="AD83">
        <v>5</v>
      </c>
      <c r="AE83">
        <v>7</v>
      </c>
      <c r="AF83">
        <v>1201</v>
      </c>
      <c r="AG83">
        <v>0</v>
      </c>
      <c r="AH83">
        <v>36</v>
      </c>
      <c r="AI83">
        <v>1237</v>
      </c>
      <c r="AJ83">
        <v>6</v>
      </c>
      <c r="AK83">
        <v>6</v>
      </c>
      <c r="AL83">
        <v>1337</v>
      </c>
      <c r="AM83">
        <v>0</v>
      </c>
      <c r="AN83">
        <v>0</v>
      </c>
      <c r="AO83">
        <v>1337</v>
      </c>
      <c r="AP83">
        <v>1</v>
      </c>
      <c r="AQ83">
        <v>0</v>
      </c>
      <c r="AR83">
        <v>2</v>
      </c>
      <c r="AS83">
        <v>0</v>
      </c>
      <c r="AT83">
        <v>2</v>
      </c>
      <c r="AU83">
        <v>1</v>
      </c>
      <c r="AV83">
        <v>4</v>
      </c>
      <c r="AW83">
        <v>5</v>
      </c>
      <c r="AX83">
        <v>0</v>
      </c>
      <c r="AY83">
        <v>6</v>
      </c>
      <c r="AZ83">
        <v>1998</v>
      </c>
      <c r="BA83">
        <v>4</v>
      </c>
      <c r="BB83">
        <v>2</v>
      </c>
      <c r="BC83">
        <v>405</v>
      </c>
      <c r="BD83">
        <v>4</v>
      </c>
      <c r="BE83">
        <v>4</v>
      </c>
      <c r="BF83">
        <v>3</v>
      </c>
      <c r="BG83">
        <v>0</v>
      </c>
      <c r="BH83">
        <v>199</v>
      </c>
      <c r="BI83">
        <v>0</v>
      </c>
      <c r="BJ83">
        <v>0</v>
      </c>
      <c r="BK83">
        <v>0</v>
      </c>
      <c r="BL83">
        <v>0</v>
      </c>
      <c r="BM83">
        <v>5</v>
      </c>
      <c r="BN83">
        <v>0</v>
      </c>
      <c r="BO83">
        <v>3</v>
      </c>
      <c r="BP83">
        <v>2006</v>
      </c>
      <c r="BQ83">
        <v>17</v>
      </c>
      <c r="BR83">
        <v>4</v>
      </c>
      <c r="BS83">
        <v>5</v>
      </c>
      <c r="BT83">
        <v>153500</v>
      </c>
    </row>
    <row r="84" spans="1:72" x14ac:dyDescent="0.35">
      <c r="A84">
        <v>83</v>
      </c>
      <c r="B84">
        <v>20</v>
      </c>
      <c r="C84">
        <v>4</v>
      </c>
      <c r="D84">
        <v>78</v>
      </c>
      <c r="E84">
        <v>10206</v>
      </c>
      <c r="F84">
        <v>2</v>
      </c>
      <c r="G84">
        <v>1</v>
      </c>
      <c r="H84">
        <v>2</v>
      </c>
      <c r="I84">
        <v>4</v>
      </c>
      <c r="J84">
        <v>4</v>
      </c>
      <c r="K84">
        <v>3</v>
      </c>
      <c r="L84">
        <v>18</v>
      </c>
      <c r="M84">
        <v>7</v>
      </c>
      <c r="N84">
        <v>7</v>
      </c>
      <c r="O84">
        <v>3</v>
      </c>
      <c r="P84">
        <v>4</v>
      </c>
      <c r="Q84">
        <v>8</v>
      </c>
      <c r="R84">
        <v>5</v>
      </c>
      <c r="S84">
        <v>2007</v>
      </c>
      <c r="T84">
        <v>2007</v>
      </c>
      <c r="U84">
        <v>5</v>
      </c>
      <c r="V84">
        <v>8</v>
      </c>
      <c r="W84">
        <v>14</v>
      </c>
      <c r="X84">
        <v>5</v>
      </c>
      <c r="Y84">
        <v>468</v>
      </c>
      <c r="Z84">
        <v>3</v>
      </c>
      <c r="AA84">
        <v>3</v>
      </c>
      <c r="AB84">
        <v>6</v>
      </c>
      <c r="AC84">
        <v>5</v>
      </c>
      <c r="AD84">
        <v>4</v>
      </c>
      <c r="AE84">
        <v>7</v>
      </c>
      <c r="AF84">
        <v>33</v>
      </c>
      <c r="AG84">
        <v>0</v>
      </c>
      <c r="AH84">
        <v>1530</v>
      </c>
      <c r="AI84">
        <v>1563</v>
      </c>
      <c r="AJ84">
        <v>6</v>
      </c>
      <c r="AK84">
        <v>6</v>
      </c>
      <c r="AL84">
        <v>1563</v>
      </c>
      <c r="AM84">
        <v>0</v>
      </c>
      <c r="AN84">
        <v>0</v>
      </c>
      <c r="AO84">
        <v>1563</v>
      </c>
      <c r="AP84">
        <v>0</v>
      </c>
      <c r="AQ84">
        <v>0</v>
      </c>
      <c r="AR84">
        <v>2</v>
      </c>
      <c r="AS84">
        <v>0</v>
      </c>
      <c r="AT84">
        <v>3</v>
      </c>
      <c r="AU84">
        <v>1</v>
      </c>
      <c r="AV84">
        <v>5</v>
      </c>
      <c r="AW84">
        <v>6</v>
      </c>
      <c r="AX84">
        <v>1</v>
      </c>
      <c r="AY84">
        <v>6</v>
      </c>
      <c r="AZ84">
        <v>2007</v>
      </c>
      <c r="BA84">
        <v>3</v>
      </c>
      <c r="BB84">
        <v>3</v>
      </c>
      <c r="BC84">
        <v>758</v>
      </c>
      <c r="BD84">
        <v>4</v>
      </c>
      <c r="BE84">
        <v>4</v>
      </c>
      <c r="BF84">
        <v>3</v>
      </c>
      <c r="BG84">
        <v>144</v>
      </c>
      <c r="BH84">
        <v>99</v>
      </c>
      <c r="BI84">
        <v>0</v>
      </c>
      <c r="BJ84">
        <v>0</v>
      </c>
      <c r="BK84">
        <v>0</v>
      </c>
      <c r="BL84">
        <v>0</v>
      </c>
      <c r="BM84">
        <v>5</v>
      </c>
      <c r="BN84">
        <v>0</v>
      </c>
      <c r="BO84">
        <v>10</v>
      </c>
      <c r="BP84">
        <v>2008</v>
      </c>
      <c r="BQ84">
        <v>15</v>
      </c>
      <c r="BR84">
        <v>4</v>
      </c>
      <c r="BS84">
        <v>5</v>
      </c>
      <c r="BT84">
        <v>245000</v>
      </c>
    </row>
    <row r="85" spans="1:72" x14ac:dyDescent="0.35">
      <c r="A85">
        <v>84</v>
      </c>
      <c r="B85">
        <v>20</v>
      </c>
      <c r="C85">
        <v>4</v>
      </c>
      <c r="D85">
        <v>80</v>
      </c>
      <c r="E85">
        <v>8892</v>
      </c>
      <c r="F85">
        <v>2</v>
      </c>
      <c r="G85">
        <v>2</v>
      </c>
      <c r="H85">
        <v>2</v>
      </c>
      <c r="I85">
        <v>4</v>
      </c>
      <c r="J85">
        <v>4</v>
      </c>
      <c r="K85">
        <v>3</v>
      </c>
      <c r="L85">
        <v>7</v>
      </c>
      <c r="M85">
        <v>7</v>
      </c>
      <c r="N85">
        <v>7</v>
      </c>
      <c r="O85">
        <v>3</v>
      </c>
      <c r="P85">
        <v>4</v>
      </c>
      <c r="Q85">
        <v>5</v>
      </c>
      <c r="R85">
        <v>5</v>
      </c>
      <c r="S85">
        <v>1960</v>
      </c>
      <c r="T85">
        <v>1960</v>
      </c>
      <c r="U85">
        <v>5</v>
      </c>
      <c r="V85">
        <v>8</v>
      </c>
      <c r="W85">
        <v>10</v>
      </c>
      <c r="X85">
        <v>1</v>
      </c>
      <c r="Y85">
        <v>66</v>
      </c>
      <c r="Z85">
        <v>3</v>
      </c>
      <c r="AA85">
        <v>3</v>
      </c>
      <c r="AB85">
        <v>2</v>
      </c>
      <c r="AC85">
        <v>4</v>
      </c>
      <c r="AD85">
        <v>4</v>
      </c>
      <c r="AE85">
        <v>6</v>
      </c>
      <c r="AF85">
        <v>0</v>
      </c>
      <c r="AG85">
        <v>0</v>
      </c>
      <c r="AH85">
        <v>1065</v>
      </c>
      <c r="AI85">
        <v>1065</v>
      </c>
      <c r="AJ85">
        <v>6</v>
      </c>
      <c r="AK85">
        <v>6</v>
      </c>
      <c r="AL85">
        <v>1065</v>
      </c>
      <c r="AM85">
        <v>0</v>
      </c>
      <c r="AN85">
        <v>0</v>
      </c>
      <c r="AO85">
        <v>1065</v>
      </c>
      <c r="AP85">
        <v>0</v>
      </c>
      <c r="AQ85">
        <v>0</v>
      </c>
      <c r="AR85">
        <v>1</v>
      </c>
      <c r="AS85">
        <v>1</v>
      </c>
      <c r="AT85">
        <v>3</v>
      </c>
      <c r="AU85">
        <v>1</v>
      </c>
      <c r="AV85">
        <v>4</v>
      </c>
      <c r="AW85">
        <v>6</v>
      </c>
      <c r="AX85">
        <v>0</v>
      </c>
      <c r="AY85">
        <v>5</v>
      </c>
      <c r="AZ85">
        <v>1974</v>
      </c>
      <c r="BA85">
        <v>2</v>
      </c>
      <c r="BB85">
        <v>2</v>
      </c>
      <c r="BC85">
        <v>461</v>
      </c>
      <c r="BD85">
        <v>4</v>
      </c>
      <c r="BE85">
        <v>4</v>
      </c>
      <c r="BF85">
        <v>3</v>
      </c>
      <c r="BG85">
        <v>74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5</v>
      </c>
      <c r="BN85">
        <v>0</v>
      </c>
      <c r="BO85">
        <v>7</v>
      </c>
      <c r="BP85">
        <v>2007</v>
      </c>
      <c r="BQ85">
        <v>16</v>
      </c>
      <c r="BR85">
        <v>3</v>
      </c>
      <c r="BS85">
        <v>5</v>
      </c>
      <c r="BT85">
        <v>126500</v>
      </c>
    </row>
    <row r="86" spans="1:72" x14ac:dyDescent="0.35">
      <c r="A86">
        <v>85</v>
      </c>
      <c r="B86">
        <v>80</v>
      </c>
      <c r="C86">
        <v>4</v>
      </c>
      <c r="E86">
        <v>8530</v>
      </c>
      <c r="F86">
        <v>2</v>
      </c>
      <c r="G86">
        <v>2</v>
      </c>
      <c r="H86">
        <v>2</v>
      </c>
      <c r="I86">
        <v>4</v>
      </c>
      <c r="J86">
        <v>4</v>
      </c>
      <c r="K86">
        <v>3</v>
      </c>
      <c r="L86">
        <v>11</v>
      </c>
      <c r="M86">
        <v>7</v>
      </c>
      <c r="N86">
        <v>7</v>
      </c>
      <c r="O86">
        <v>3</v>
      </c>
      <c r="P86">
        <v>3</v>
      </c>
      <c r="Q86">
        <v>7</v>
      </c>
      <c r="R86">
        <v>5</v>
      </c>
      <c r="S86">
        <v>1995</v>
      </c>
      <c r="T86">
        <v>1996</v>
      </c>
      <c r="U86">
        <v>5</v>
      </c>
      <c r="V86">
        <v>8</v>
      </c>
      <c r="W86">
        <v>9</v>
      </c>
      <c r="X86">
        <v>4</v>
      </c>
      <c r="Y86">
        <v>22</v>
      </c>
      <c r="Z86">
        <v>3</v>
      </c>
      <c r="AA86">
        <v>3</v>
      </c>
      <c r="AB86">
        <v>6</v>
      </c>
      <c r="AC86">
        <v>5</v>
      </c>
      <c r="AD86">
        <v>4</v>
      </c>
      <c r="AE86">
        <v>6</v>
      </c>
      <c r="AF86">
        <v>0</v>
      </c>
      <c r="AG86">
        <v>0</v>
      </c>
      <c r="AH86">
        <v>384</v>
      </c>
      <c r="AI86">
        <v>384</v>
      </c>
      <c r="AJ86">
        <v>6</v>
      </c>
      <c r="AK86">
        <v>6</v>
      </c>
      <c r="AL86">
        <v>804</v>
      </c>
      <c r="AM86">
        <v>670</v>
      </c>
      <c r="AN86">
        <v>0</v>
      </c>
      <c r="AO86">
        <v>1474</v>
      </c>
      <c r="AP86">
        <v>0</v>
      </c>
      <c r="AQ86">
        <v>0</v>
      </c>
      <c r="AR86">
        <v>2</v>
      </c>
      <c r="AS86">
        <v>1</v>
      </c>
      <c r="AT86">
        <v>3</v>
      </c>
      <c r="AU86">
        <v>1</v>
      </c>
      <c r="AV86">
        <v>4</v>
      </c>
      <c r="AW86">
        <v>7</v>
      </c>
      <c r="AX86">
        <v>1</v>
      </c>
      <c r="AY86">
        <v>7</v>
      </c>
      <c r="AZ86">
        <v>1995</v>
      </c>
      <c r="BA86">
        <v>4</v>
      </c>
      <c r="BB86">
        <v>2</v>
      </c>
      <c r="BC86">
        <v>400</v>
      </c>
      <c r="BD86">
        <v>4</v>
      </c>
      <c r="BE86">
        <v>4</v>
      </c>
      <c r="BF86">
        <v>3</v>
      </c>
      <c r="BG86">
        <v>120</v>
      </c>
      <c r="BH86">
        <v>72</v>
      </c>
      <c r="BI86">
        <v>0</v>
      </c>
      <c r="BJ86">
        <v>0</v>
      </c>
      <c r="BK86">
        <v>0</v>
      </c>
      <c r="BL86">
        <v>0</v>
      </c>
      <c r="BM86">
        <v>5</v>
      </c>
      <c r="BN86">
        <v>700</v>
      </c>
      <c r="BO86">
        <v>5</v>
      </c>
      <c r="BP86">
        <v>2009</v>
      </c>
      <c r="BQ86">
        <v>14</v>
      </c>
      <c r="BR86">
        <v>4</v>
      </c>
      <c r="BS86">
        <v>5</v>
      </c>
      <c r="BT86">
        <v>168500</v>
      </c>
    </row>
    <row r="87" spans="1:72" x14ac:dyDescent="0.35">
      <c r="A87">
        <v>86</v>
      </c>
      <c r="B87">
        <v>60</v>
      </c>
      <c r="C87">
        <v>4</v>
      </c>
      <c r="D87">
        <v>121</v>
      </c>
      <c r="E87">
        <v>16059</v>
      </c>
      <c r="F87">
        <v>2</v>
      </c>
      <c r="G87">
        <v>1</v>
      </c>
      <c r="H87">
        <v>2</v>
      </c>
      <c r="I87">
        <v>4</v>
      </c>
      <c r="J87">
        <v>2</v>
      </c>
      <c r="K87">
        <v>3</v>
      </c>
      <c r="L87">
        <v>17</v>
      </c>
      <c r="M87">
        <v>7</v>
      </c>
      <c r="N87">
        <v>7</v>
      </c>
      <c r="O87">
        <v>3</v>
      </c>
      <c r="P87">
        <v>8</v>
      </c>
      <c r="Q87">
        <v>8</v>
      </c>
      <c r="R87">
        <v>5</v>
      </c>
      <c r="S87">
        <v>1991</v>
      </c>
      <c r="T87">
        <v>1992</v>
      </c>
      <c r="U87">
        <v>6</v>
      </c>
      <c r="V87">
        <v>8</v>
      </c>
      <c r="W87">
        <v>9</v>
      </c>
      <c r="X87">
        <v>4</v>
      </c>
      <c r="Y87">
        <v>284</v>
      </c>
      <c r="Z87">
        <v>4</v>
      </c>
      <c r="AA87">
        <v>3</v>
      </c>
      <c r="AB87">
        <v>2</v>
      </c>
      <c r="AC87">
        <v>5</v>
      </c>
      <c r="AD87">
        <v>4</v>
      </c>
      <c r="AE87">
        <v>6</v>
      </c>
      <c r="AF87">
        <v>0</v>
      </c>
      <c r="AG87">
        <v>0</v>
      </c>
      <c r="AH87">
        <v>1288</v>
      </c>
      <c r="AI87">
        <v>1288</v>
      </c>
      <c r="AJ87">
        <v>6</v>
      </c>
      <c r="AK87">
        <v>6</v>
      </c>
      <c r="AL87">
        <v>1301</v>
      </c>
      <c r="AM87">
        <v>1116</v>
      </c>
      <c r="AN87">
        <v>0</v>
      </c>
      <c r="AO87">
        <v>2417</v>
      </c>
      <c r="AP87">
        <v>0</v>
      </c>
      <c r="AQ87">
        <v>0</v>
      </c>
      <c r="AR87">
        <v>2</v>
      </c>
      <c r="AS87">
        <v>1</v>
      </c>
      <c r="AT87">
        <v>4</v>
      </c>
      <c r="AU87">
        <v>1</v>
      </c>
      <c r="AV87">
        <v>5</v>
      </c>
      <c r="AW87">
        <v>9</v>
      </c>
      <c r="AX87">
        <v>1</v>
      </c>
      <c r="AY87">
        <v>6</v>
      </c>
      <c r="AZ87">
        <v>1991</v>
      </c>
      <c r="BA87">
        <v>2</v>
      </c>
      <c r="BB87">
        <v>2</v>
      </c>
      <c r="BC87">
        <v>462</v>
      </c>
      <c r="BD87">
        <v>4</v>
      </c>
      <c r="BE87">
        <v>4</v>
      </c>
      <c r="BF87">
        <v>3</v>
      </c>
      <c r="BG87">
        <v>127</v>
      </c>
      <c r="BH87">
        <v>82</v>
      </c>
      <c r="BI87">
        <v>0</v>
      </c>
      <c r="BJ87">
        <v>0</v>
      </c>
      <c r="BK87">
        <v>0</v>
      </c>
      <c r="BL87">
        <v>0</v>
      </c>
      <c r="BM87">
        <v>5</v>
      </c>
      <c r="BN87">
        <v>0</v>
      </c>
      <c r="BO87">
        <v>4</v>
      </c>
      <c r="BP87">
        <v>2006</v>
      </c>
      <c r="BQ87">
        <v>17</v>
      </c>
      <c r="BR87">
        <v>4</v>
      </c>
      <c r="BS87">
        <v>5</v>
      </c>
      <c r="BT87">
        <v>260000</v>
      </c>
    </row>
    <row r="88" spans="1:72" x14ac:dyDescent="0.35">
      <c r="A88">
        <v>87</v>
      </c>
      <c r="B88">
        <v>60</v>
      </c>
      <c r="C88">
        <v>4</v>
      </c>
      <c r="D88">
        <v>122</v>
      </c>
      <c r="E88">
        <v>11911</v>
      </c>
      <c r="F88">
        <v>2</v>
      </c>
      <c r="G88">
        <v>4</v>
      </c>
      <c r="H88">
        <v>2</v>
      </c>
      <c r="I88">
        <v>4</v>
      </c>
      <c r="J88">
        <v>4</v>
      </c>
      <c r="K88">
        <v>3</v>
      </c>
      <c r="L88">
        <v>11</v>
      </c>
      <c r="M88">
        <v>7</v>
      </c>
      <c r="N88">
        <v>7</v>
      </c>
      <c r="O88">
        <v>3</v>
      </c>
      <c r="P88">
        <v>8</v>
      </c>
      <c r="Q88">
        <v>6</v>
      </c>
      <c r="R88">
        <v>5</v>
      </c>
      <c r="S88">
        <v>2005</v>
      </c>
      <c r="T88">
        <v>2005</v>
      </c>
      <c r="U88">
        <v>5</v>
      </c>
      <c r="V88">
        <v>8</v>
      </c>
      <c r="W88">
        <v>14</v>
      </c>
      <c r="X88">
        <v>2</v>
      </c>
      <c r="Y88">
        <v>0</v>
      </c>
      <c r="Z88">
        <v>4</v>
      </c>
      <c r="AA88">
        <v>3</v>
      </c>
      <c r="AB88">
        <v>6</v>
      </c>
      <c r="AC88">
        <v>5</v>
      </c>
      <c r="AD88">
        <v>4</v>
      </c>
      <c r="AE88">
        <v>6</v>
      </c>
      <c r="AF88">
        <v>0</v>
      </c>
      <c r="AG88">
        <v>0</v>
      </c>
      <c r="AH88">
        <v>684</v>
      </c>
      <c r="AI88">
        <v>684</v>
      </c>
      <c r="AJ88">
        <v>6</v>
      </c>
      <c r="AK88">
        <v>6</v>
      </c>
      <c r="AL88">
        <v>684</v>
      </c>
      <c r="AM88">
        <v>876</v>
      </c>
      <c r="AN88">
        <v>0</v>
      </c>
      <c r="AO88">
        <v>1560</v>
      </c>
      <c r="AP88">
        <v>0</v>
      </c>
      <c r="AQ88">
        <v>0</v>
      </c>
      <c r="AR88">
        <v>2</v>
      </c>
      <c r="AS88">
        <v>1</v>
      </c>
      <c r="AT88">
        <v>3</v>
      </c>
      <c r="AU88">
        <v>1</v>
      </c>
      <c r="AV88">
        <v>5</v>
      </c>
      <c r="AW88">
        <v>6</v>
      </c>
      <c r="AX88">
        <v>1</v>
      </c>
      <c r="AY88">
        <v>7</v>
      </c>
      <c r="AZ88">
        <v>2005</v>
      </c>
      <c r="BA88">
        <v>4</v>
      </c>
      <c r="BB88">
        <v>2</v>
      </c>
      <c r="BC88">
        <v>400</v>
      </c>
      <c r="BD88">
        <v>4</v>
      </c>
      <c r="BE88">
        <v>4</v>
      </c>
      <c r="BF88">
        <v>3</v>
      </c>
      <c r="BG88">
        <v>100</v>
      </c>
      <c r="BH88">
        <v>38</v>
      </c>
      <c r="BI88">
        <v>0</v>
      </c>
      <c r="BJ88">
        <v>0</v>
      </c>
      <c r="BK88">
        <v>0</v>
      </c>
      <c r="BL88">
        <v>0</v>
      </c>
      <c r="BM88">
        <v>5</v>
      </c>
      <c r="BN88">
        <v>0</v>
      </c>
      <c r="BO88">
        <v>3</v>
      </c>
      <c r="BP88">
        <v>2009</v>
      </c>
      <c r="BQ88">
        <v>14</v>
      </c>
      <c r="BR88">
        <v>4</v>
      </c>
      <c r="BS88">
        <v>5</v>
      </c>
      <c r="BT88">
        <v>174000</v>
      </c>
    </row>
    <row r="89" spans="1:72" x14ac:dyDescent="0.35">
      <c r="A89">
        <v>88</v>
      </c>
      <c r="B89">
        <v>160</v>
      </c>
      <c r="C89">
        <v>5</v>
      </c>
      <c r="D89">
        <v>40</v>
      </c>
      <c r="E89">
        <v>3951</v>
      </c>
      <c r="F89">
        <v>2</v>
      </c>
      <c r="G89">
        <v>1</v>
      </c>
      <c r="H89">
        <v>2</v>
      </c>
      <c r="I89">
        <v>4</v>
      </c>
      <c r="J89">
        <v>2</v>
      </c>
      <c r="K89">
        <v>3</v>
      </c>
      <c r="L89">
        <v>18</v>
      </c>
      <c r="M89">
        <v>7</v>
      </c>
      <c r="N89">
        <v>7</v>
      </c>
      <c r="O89">
        <v>4</v>
      </c>
      <c r="P89">
        <v>8</v>
      </c>
      <c r="Q89">
        <v>6</v>
      </c>
      <c r="R89">
        <v>5</v>
      </c>
      <c r="S89">
        <v>2009</v>
      </c>
      <c r="T89">
        <v>2009</v>
      </c>
      <c r="U89">
        <v>5</v>
      </c>
      <c r="V89">
        <v>8</v>
      </c>
      <c r="W89">
        <v>14</v>
      </c>
      <c r="X89">
        <v>5</v>
      </c>
      <c r="Y89">
        <v>76</v>
      </c>
      <c r="Z89">
        <v>4</v>
      </c>
      <c r="AA89">
        <v>3</v>
      </c>
      <c r="AB89">
        <v>6</v>
      </c>
      <c r="AC89">
        <v>5</v>
      </c>
      <c r="AD89">
        <v>4</v>
      </c>
      <c r="AE89">
        <v>6</v>
      </c>
      <c r="AF89">
        <v>0</v>
      </c>
      <c r="AG89">
        <v>0</v>
      </c>
      <c r="AH89">
        <v>612</v>
      </c>
      <c r="AI89">
        <v>612</v>
      </c>
      <c r="AJ89">
        <v>6</v>
      </c>
      <c r="AK89">
        <v>6</v>
      </c>
      <c r="AL89">
        <v>612</v>
      </c>
      <c r="AM89">
        <v>612</v>
      </c>
      <c r="AN89">
        <v>0</v>
      </c>
      <c r="AO89">
        <v>1224</v>
      </c>
      <c r="AP89">
        <v>0</v>
      </c>
      <c r="AQ89">
        <v>0</v>
      </c>
      <c r="AR89">
        <v>2</v>
      </c>
      <c r="AS89">
        <v>1</v>
      </c>
      <c r="AT89">
        <v>2</v>
      </c>
      <c r="AU89">
        <v>1</v>
      </c>
      <c r="AV89">
        <v>5</v>
      </c>
      <c r="AW89">
        <v>4</v>
      </c>
      <c r="AX89">
        <v>0</v>
      </c>
      <c r="AY89">
        <v>5</v>
      </c>
      <c r="AZ89">
        <v>2009</v>
      </c>
      <c r="BA89">
        <v>3</v>
      </c>
      <c r="BB89">
        <v>2</v>
      </c>
      <c r="BC89">
        <v>528</v>
      </c>
      <c r="BD89">
        <v>4</v>
      </c>
      <c r="BE89">
        <v>4</v>
      </c>
      <c r="BF89">
        <v>3</v>
      </c>
      <c r="BG89">
        <v>0</v>
      </c>
      <c r="BH89">
        <v>234</v>
      </c>
      <c r="BI89">
        <v>0</v>
      </c>
      <c r="BJ89">
        <v>0</v>
      </c>
      <c r="BK89">
        <v>0</v>
      </c>
      <c r="BL89">
        <v>0</v>
      </c>
      <c r="BM89">
        <v>5</v>
      </c>
      <c r="BN89">
        <v>0</v>
      </c>
      <c r="BO89">
        <v>6</v>
      </c>
      <c r="BP89">
        <v>2009</v>
      </c>
      <c r="BQ89">
        <v>14</v>
      </c>
      <c r="BR89">
        <v>8</v>
      </c>
      <c r="BS89">
        <v>6</v>
      </c>
      <c r="BT89">
        <v>164500</v>
      </c>
    </row>
    <row r="90" spans="1:72" x14ac:dyDescent="0.35">
      <c r="A90">
        <v>89</v>
      </c>
      <c r="B90">
        <v>50</v>
      </c>
      <c r="C90">
        <v>1</v>
      </c>
      <c r="D90">
        <v>105</v>
      </c>
      <c r="E90">
        <v>8470</v>
      </c>
      <c r="F90">
        <v>2</v>
      </c>
      <c r="G90">
        <v>2</v>
      </c>
      <c r="H90">
        <v>2</v>
      </c>
      <c r="I90">
        <v>4</v>
      </c>
      <c r="J90">
        <v>2</v>
      </c>
      <c r="K90">
        <v>3</v>
      </c>
      <c r="L90">
        <v>3</v>
      </c>
      <c r="M90">
        <v>2</v>
      </c>
      <c r="N90">
        <v>6</v>
      </c>
      <c r="O90">
        <v>3</v>
      </c>
      <c r="P90">
        <v>1</v>
      </c>
      <c r="Q90">
        <v>3</v>
      </c>
      <c r="R90">
        <v>2</v>
      </c>
      <c r="S90">
        <v>1915</v>
      </c>
      <c r="T90">
        <v>1982</v>
      </c>
      <c r="U90">
        <v>6</v>
      </c>
      <c r="V90">
        <v>8</v>
      </c>
      <c r="W90">
        <v>3</v>
      </c>
      <c r="X90">
        <v>2</v>
      </c>
      <c r="Y90">
        <v>0</v>
      </c>
      <c r="Z90">
        <v>2</v>
      </c>
      <c r="AA90">
        <v>2</v>
      </c>
      <c r="AB90">
        <v>2</v>
      </c>
      <c r="AC90">
        <v>4</v>
      </c>
      <c r="AD90">
        <v>3</v>
      </c>
      <c r="AE90">
        <v>6</v>
      </c>
      <c r="AF90">
        <v>0</v>
      </c>
      <c r="AG90">
        <v>0</v>
      </c>
      <c r="AH90">
        <v>1013</v>
      </c>
      <c r="AI90">
        <v>1013</v>
      </c>
      <c r="AJ90">
        <v>6</v>
      </c>
      <c r="AK90">
        <v>6</v>
      </c>
      <c r="AL90">
        <v>1013</v>
      </c>
      <c r="AM90">
        <v>0</v>
      </c>
      <c r="AN90">
        <v>513</v>
      </c>
      <c r="AO90">
        <v>1526</v>
      </c>
      <c r="AP90">
        <v>0</v>
      </c>
      <c r="AQ90">
        <v>0</v>
      </c>
      <c r="AR90">
        <v>1</v>
      </c>
      <c r="AS90">
        <v>0</v>
      </c>
      <c r="AT90">
        <v>2</v>
      </c>
      <c r="AU90">
        <v>1</v>
      </c>
      <c r="AV90">
        <v>3</v>
      </c>
      <c r="AW90">
        <v>6</v>
      </c>
      <c r="AX90">
        <v>0</v>
      </c>
      <c r="AY90">
        <v>3</v>
      </c>
      <c r="BA90">
        <v>1</v>
      </c>
      <c r="BB90">
        <v>0</v>
      </c>
      <c r="BC90">
        <v>0</v>
      </c>
      <c r="BD90">
        <v>1</v>
      </c>
      <c r="BE90">
        <v>1</v>
      </c>
      <c r="BF90">
        <v>2</v>
      </c>
      <c r="BG90">
        <v>0</v>
      </c>
      <c r="BH90">
        <v>0</v>
      </c>
      <c r="BI90">
        <v>156</v>
      </c>
      <c r="BJ90">
        <v>0</v>
      </c>
      <c r="BK90">
        <v>0</v>
      </c>
      <c r="BL90">
        <v>0</v>
      </c>
      <c r="BM90">
        <v>3</v>
      </c>
      <c r="BN90">
        <v>0</v>
      </c>
      <c r="BO90">
        <v>10</v>
      </c>
      <c r="BP90">
        <v>2009</v>
      </c>
      <c r="BQ90">
        <v>14</v>
      </c>
      <c r="BR90">
        <v>2</v>
      </c>
      <c r="BS90">
        <v>3</v>
      </c>
      <c r="BT90">
        <v>85000</v>
      </c>
    </row>
    <row r="91" spans="1:72" x14ac:dyDescent="0.35">
      <c r="A91">
        <v>90</v>
      </c>
      <c r="B91">
        <v>20</v>
      </c>
      <c r="C91">
        <v>4</v>
      </c>
      <c r="D91">
        <v>60</v>
      </c>
      <c r="E91">
        <v>8070</v>
      </c>
      <c r="F91">
        <v>2</v>
      </c>
      <c r="G91">
        <v>1</v>
      </c>
      <c r="H91">
        <v>2</v>
      </c>
      <c r="I91">
        <v>4</v>
      </c>
      <c r="J91">
        <v>4</v>
      </c>
      <c r="K91">
        <v>3</v>
      </c>
      <c r="L91">
        <v>16</v>
      </c>
      <c r="M91">
        <v>7</v>
      </c>
      <c r="N91">
        <v>7</v>
      </c>
      <c r="O91">
        <v>3</v>
      </c>
      <c r="P91">
        <v>4</v>
      </c>
      <c r="Q91">
        <v>4</v>
      </c>
      <c r="R91">
        <v>5</v>
      </c>
      <c r="S91">
        <v>1994</v>
      </c>
      <c r="T91">
        <v>1995</v>
      </c>
      <c r="U91">
        <v>5</v>
      </c>
      <c r="V91">
        <v>8</v>
      </c>
      <c r="W91">
        <v>14</v>
      </c>
      <c r="X91">
        <v>2</v>
      </c>
      <c r="Y91">
        <v>0</v>
      </c>
      <c r="Z91">
        <v>3</v>
      </c>
      <c r="AA91">
        <v>3</v>
      </c>
      <c r="AB91">
        <v>6</v>
      </c>
      <c r="AC91">
        <v>5</v>
      </c>
      <c r="AD91">
        <v>4</v>
      </c>
      <c r="AE91">
        <v>7</v>
      </c>
      <c r="AF91">
        <v>588</v>
      </c>
      <c r="AG91">
        <v>0</v>
      </c>
      <c r="AH91">
        <v>402</v>
      </c>
      <c r="AI91">
        <v>990</v>
      </c>
      <c r="AJ91">
        <v>6</v>
      </c>
      <c r="AK91">
        <v>6</v>
      </c>
      <c r="AL91">
        <v>990</v>
      </c>
      <c r="AM91">
        <v>0</v>
      </c>
      <c r="AN91">
        <v>0</v>
      </c>
      <c r="AO91">
        <v>990</v>
      </c>
      <c r="AP91">
        <v>1</v>
      </c>
      <c r="AQ91">
        <v>0</v>
      </c>
      <c r="AR91">
        <v>1</v>
      </c>
      <c r="AS91">
        <v>0</v>
      </c>
      <c r="AT91">
        <v>3</v>
      </c>
      <c r="AU91">
        <v>1</v>
      </c>
      <c r="AV91">
        <v>4</v>
      </c>
      <c r="AW91">
        <v>5</v>
      </c>
      <c r="AX91">
        <v>0</v>
      </c>
      <c r="AY91">
        <v>3</v>
      </c>
      <c r="BA91">
        <v>1</v>
      </c>
      <c r="BB91">
        <v>0</v>
      </c>
      <c r="BC91">
        <v>0</v>
      </c>
      <c r="BD91">
        <v>1</v>
      </c>
      <c r="BE91">
        <v>1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5</v>
      </c>
      <c r="BN91">
        <v>0</v>
      </c>
      <c r="BO91">
        <v>8</v>
      </c>
      <c r="BP91">
        <v>2007</v>
      </c>
      <c r="BQ91">
        <v>16</v>
      </c>
      <c r="BR91">
        <v>4</v>
      </c>
      <c r="BS91">
        <v>5</v>
      </c>
      <c r="BT91">
        <v>123600</v>
      </c>
    </row>
    <row r="92" spans="1:72" x14ac:dyDescent="0.35">
      <c r="A92">
        <v>91</v>
      </c>
      <c r="B92">
        <v>20</v>
      </c>
      <c r="C92">
        <v>4</v>
      </c>
      <c r="D92">
        <v>60</v>
      </c>
      <c r="E92">
        <v>7200</v>
      </c>
      <c r="F92">
        <v>2</v>
      </c>
      <c r="G92">
        <v>1</v>
      </c>
      <c r="H92">
        <v>2</v>
      </c>
      <c r="I92">
        <v>4</v>
      </c>
      <c r="J92">
        <v>4</v>
      </c>
      <c r="K92">
        <v>3</v>
      </c>
      <c r="L92">
        <v>7</v>
      </c>
      <c r="M92">
        <v>7</v>
      </c>
      <c r="N92">
        <v>7</v>
      </c>
      <c r="O92">
        <v>3</v>
      </c>
      <c r="P92">
        <v>4</v>
      </c>
      <c r="Q92">
        <v>4</v>
      </c>
      <c r="R92">
        <v>5</v>
      </c>
      <c r="S92">
        <v>1950</v>
      </c>
      <c r="T92">
        <v>1950</v>
      </c>
      <c r="U92">
        <v>5</v>
      </c>
      <c r="V92">
        <v>8</v>
      </c>
      <c r="W92">
        <v>5</v>
      </c>
      <c r="X92">
        <v>2</v>
      </c>
      <c r="Y92">
        <v>0</v>
      </c>
      <c r="Z92">
        <v>3</v>
      </c>
      <c r="AA92">
        <v>3</v>
      </c>
      <c r="AB92">
        <v>1</v>
      </c>
      <c r="AC92">
        <v>1</v>
      </c>
      <c r="AD92">
        <v>1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6</v>
      </c>
      <c r="AK92">
        <v>3</v>
      </c>
      <c r="AL92">
        <v>1040</v>
      </c>
      <c r="AM92">
        <v>0</v>
      </c>
      <c r="AN92">
        <v>0</v>
      </c>
      <c r="AO92">
        <v>1040</v>
      </c>
      <c r="AP92">
        <v>0</v>
      </c>
      <c r="AQ92">
        <v>0</v>
      </c>
      <c r="AR92">
        <v>1</v>
      </c>
      <c r="AS92">
        <v>0</v>
      </c>
      <c r="AT92">
        <v>2</v>
      </c>
      <c r="AU92">
        <v>1</v>
      </c>
      <c r="AV92">
        <v>4</v>
      </c>
      <c r="AW92">
        <v>4</v>
      </c>
      <c r="AX92">
        <v>0</v>
      </c>
      <c r="AY92">
        <v>5</v>
      </c>
      <c r="AZ92">
        <v>1950</v>
      </c>
      <c r="BA92">
        <v>2</v>
      </c>
      <c r="BB92">
        <v>2</v>
      </c>
      <c r="BC92">
        <v>420</v>
      </c>
      <c r="BD92">
        <v>4</v>
      </c>
      <c r="BE92">
        <v>4</v>
      </c>
      <c r="BF92">
        <v>3</v>
      </c>
      <c r="BG92">
        <v>0</v>
      </c>
      <c r="BH92">
        <v>29</v>
      </c>
      <c r="BI92">
        <v>0</v>
      </c>
      <c r="BJ92">
        <v>0</v>
      </c>
      <c r="BK92">
        <v>0</v>
      </c>
      <c r="BL92">
        <v>0</v>
      </c>
      <c r="BM92">
        <v>5</v>
      </c>
      <c r="BN92">
        <v>0</v>
      </c>
      <c r="BO92">
        <v>7</v>
      </c>
      <c r="BP92">
        <v>2006</v>
      </c>
      <c r="BQ92">
        <v>17</v>
      </c>
      <c r="BR92">
        <v>4</v>
      </c>
      <c r="BS92">
        <v>5</v>
      </c>
      <c r="BT92">
        <v>109900</v>
      </c>
    </row>
    <row r="93" spans="1:72" x14ac:dyDescent="0.35">
      <c r="A93">
        <v>92</v>
      </c>
      <c r="B93">
        <v>20</v>
      </c>
      <c r="C93">
        <v>4</v>
      </c>
      <c r="D93">
        <v>85</v>
      </c>
      <c r="E93">
        <v>8500</v>
      </c>
      <c r="F93">
        <v>2</v>
      </c>
      <c r="G93">
        <v>1</v>
      </c>
      <c r="H93">
        <v>2</v>
      </c>
      <c r="I93">
        <v>4</v>
      </c>
      <c r="J93">
        <v>4</v>
      </c>
      <c r="K93">
        <v>3</v>
      </c>
      <c r="L93">
        <v>7</v>
      </c>
      <c r="M93">
        <v>7</v>
      </c>
      <c r="N93">
        <v>7</v>
      </c>
      <c r="O93">
        <v>3</v>
      </c>
      <c r="P93">
        <v>4</v>
      </c>
      <c r="Q93">
        <v>5</v>
      </c>
      <c r="R93">
        <v>3</v>
      </c>
      <c r="S93">
        <v>1961</v>
      </c>
      <c r="T93">
        <v>1961</v>
      </c>
      <c r="U93">
        <v>6</v>
      </c>
      <c r="V93">
        <v>8</v>
      </c>
      <c r="W93">
        <v>9</v>
      </c>
      <c r="X93">
        <v>1</v>
      </c>
      <c r="Y93">
        <v>203</v>
      </c>
      <c r="Z93">
        <v>3</v>
      </c>
      <c r="AA93">
        <v>3</v>
      </c>
      <c r="AB93">
        <v>2</v>
      </c>
      <c r="AC93">
        <v>4</v>
      </c>
      <c r="AD93">
        <v>4</v>
      </c>
      <c r="AE93">
        <v>2</v>
      </c>
      <c r="AF93">
        <v>600</v>
      </c>
      <c r="AG93">
        <v>0</v>
      </c>
      <c r="AH93">
        <v>635</v>
      </c>
      <c r="AI93">
        <v>1235</v>
      </c>
      <c r="AJ93">
        <v>6</v>
      </c>
      <c r="AK93">
        <v>6</v>
      </c>
      <c r="AL93">
        <v>1235</v>
      </c>
      <c r="AM93">
        <v>0</v>
      </c>
      <c r="AN93">
        <v>0</v>
      </c>
      <c r="AO93">
        <v>1235</v>
      </c>
      <c r="AP93">
        <v>0</v>
      </c>
      <c r="AQ93">
        <v>0</v>
      </c>
      <c r="AR93">
        <v>1</v>
      </c>
      <c r="AS93">
        <v>0</v>
      </c>
      <c r="AT93">
        <v>2</v>
      </c>
      <c r="AU93">
        <v>1</v>
      </c>
      <c r="AV93">
        <v>4</v>
      </c>
      <c r="AW93">
        <v>6</v>
      </c>
      <c r="AX93">
        <v>0</v>
      </c>
      <c r="AY93">
        <v>6</v>
      </c>
      <c r="AZ93">
        <v>1961</v>
      </c>
      <c r="BA93">
        <v>2</v>
      </c>
      <c r="BB93">
        <v>2</v>
      </c>
      <c r="BC93">
        <v>480</v>
      </c>
      <c r="BD93">
        <v>4</v>
      </c>
      <c r="BE93">
        <v>4</v>
      </c>
      <c r="BF93">
        <v>3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2</v>
      </c>
      <c r="BN93">
        <v>0</v>
      </c>
      <c r="BO93">
        <v>12</v>
      </c>
      <c r="BP93">
        <v>2006</v>
      </c>
      <c r="BQ93">
        <v>17</v>
      </c>
      <c r="BR93">
        <v>4</v>
      </c>
      <c r="BS93">
        <v>3</v>
      </c>
      <c r="BT93">
        <v>98600</v>
      </c>
    </row>
    <row r="94" spans="1:72" x14ac:dyDescent="0.35">
      <c r="A94">
        <v>93</v>
      </c>
      <c r="B94">
        <v>30</v>
      </c>
      <c r="C94">
        <v>4</v>
      </c>
      <c r="D94">
        <v>80</v>
      </c>
      <c r="E94">
        <v>13360</v>
      </c>
      <c r="F94">
        <v>2</v>
      </c>
      <c r="G94">
        <v>2</v>
      </c>
      <c r="H94">
        <v>4</v>
      </c>
      <c r="I94">
        <v>4</v>
      </c>
      <c r="J94">
        <v>4</v>
      </c>
      <c r="K94">
        <v>3</v>
      </c>
      <c r="L94">
        <v>14</v>
      </c>
      <c r="M94">
        <v>7</v>
      </c>
      <c r="N94">
        <v>7</v>
      </c>
      <c r="O94">
        <v>3</v>
      </c>
      <c r="P94">
        <v>4</v>
      </c>
      <c r="Q94">
        <v>5</v>
      </c>
      <c r="R94">
        <v>7</v>
      </c>
      <c r="S94">
        <v>1921</v>
      </c>
      <c r="T94">
        <v>2006</v>
      </c>
      <c r="U94">
        <v>5</v>
      </c>
      <c r="V94">
        <v>8</v>
      </c>
      <c r="W94">
        <v>4</v>
      </c>
      <c r="X94">
        <v>2</v>
      </c>
      <c r="Y94">
        <v>0</v>
      </c>
      <c r="Z94">
        <v>3</v>
      </c>
      <c r="AA94">
        <v>4</v>
      </c>
      <c r="AB94">
        <v>3</v>
      </c>
      <c r="AC94">
        <v>5</v>
      </c>
      <c r="AD94">
        <v>4</v>
      </c>
      <c r="AE94">
        <v>4</v>
      </c>
      <c r="AF94">
        <v>713</v>
      </c>
      <c r="AG94">
        <v>0</v>
      </c>
      <c r="AH94">
        <v>163</v>
      </c>
      <c r="AI94">
        <v>876</v>
      </c>
      <c r="AJ94">
        <v>6</v>
      </c>
      <c r="AK94">
        <v>6</v>
      </c>
      <c r="AL94">
        <v>964</v>
      </c>
      <c r="AM94">
        <v>0</v>
      </c>
      <c r="AN94">
        <v>0</v>
      </c>
      <c r="AO94">
        <v>964</v>
      </c>
      <c r="AP94">
        <v>1</v>
      </c>
      <c r="AQ94">
        <v>0</v>
      </c>
      <c r="AR94">
        <v>1</v>
      </c>
      <c r="AS94">
        <v>0</v>
      </c>
      <c r="AT94">
        <v>2</v>
      </c>
      <c r="AU94">
        <v>1</v>
      </c>
      <c r="AV94">
        <v>4</v>
      </c>
      <c r="AW94">
        <v>5</v>
      </c>
      <c r="AX94">
        <v>0</v>
      </c>
      <c r="AY94">
        <v>5</v>
      </c>
      <c r="AZ94">
        <v>1921</v>
      </c>
      <c r="BA94">
        <v>2</v>
      </c>
      <c r="BB94">
        <v>2</v>
      </c>
      <c r="BC94">
        <v>432</v>
      </c>
      <c r="BD94">
        <v>4</v>
      </c>
      <c r="BE94">
        <v>4</v>
      </c>
      <c r="BF94">
        <v>3</v>
      </c>
      <c r="BG94">
        <v>0</v>
      </c>
      <c r="BH94">
        <v>0</v>
      </c>
      <c r="BI94">
        <v>44</v>
      </c>
      <c r="BJ94">
        <v>0</v>
      </c>
      <c r="BK94">
        <v>0</v>
      </c>
      <c r="BL94">
        <v>0</v>
      </c>
      <c r="BM94">
        <v>5</v>
      </c>
      <c r="BN94">
        <v>0</v>
      </c>
      <c r="BO94">
        <v>8</v>
      </c>
      <c r="BP94">
        <v>2009</v>
      </c>
      <c r="BQ94">
        <v>14</v>
      </c>
      <c r="BR94">
        <v>4</v>
      </c>
      <c r="BS94">
        <v>5</v>
      </c>
      <c r="BT94">
        <v>163500</v>
      </c>
    </row>
    <row r="95" spans="1:72" x14ac:dyDescent="0.35">
      <c r="A95">
        <v>94</v>
      </c>
      <c r="B95">
        <v>190</v>
      </c>
      <c r="C95">
        <v>1</v>
      </c>
      <c r="D95">
        <v>60</v>
      </c>
      <c r="E95">
        <v>7200</v>
      </c>
      <c r="F95">
        <v>2</v>
      </c>
      <c r="G95">
        <v>1</v>
      </c>
      <c r="H95">
        <v>2</v>
      </c>
      <c r="I95">
        <v>4</v>
      </c>
      <c r="J95">
        <v>2</v>
      </c>
      <c r="K95">
        <v>3</v>
      </c>
      <c r="L95">
        <v>9</v>
      </c>
      <c r="M95">
        <v>7</v>
      </c>
      <c r="N95">
        <v>7</v>
      </c>
      <c r="O95">
        <v>1</v>
      </c>
      <c r="P95">
        <v>5</v>
      </c>
      <c r="Q95">
        <v>6</v>
      </c>
      <c r="R95">
        <v>6</v>
      </c>
      <c r="S95">
        <v>1910</v>
      </c>
      <c r="T95">
        <v>1998</v>
      </c>
      <c r="U95">
        <v>6</v>
      </c>
      <c r="V95">
        <v>8</v>
      </c>
      <c r="W95">
        <v>10</v>
      </c>
      <c r="X95">
        <v>2</v>
      </c>
      <c r="Y95">
        <v>0</v>
      </c>
      <c r="Z95">
        <v>3</v>
      </c>
      <c r="AA95">
        <v>3</v>
      </c>
      <c r="AB95">
        <v>3</v>
      </c>
      <c r="AC95">
        <v>4</v>
      </c>
      <c r="AD95">
        <v>3</v>
      </c>
      <c r="AE95">
        <v>2</v>
      </c>
      <c r="AF95">
        <v>1046</v>
      </c>
      <c r="AG95">
        <v>0</v>
      </c>
      <c r="AH95">
        <v>168</v>
      </c>
      <c r="AI95">
        <v>1214</v>
      </c>
      <c r="AJ95">
        <v>1</v>
      </c>
      <c r="AK95">
        <v>6</v>
      </c>
      <c r="AL95">
        <v>1260</v>
      </c>
      <c r="AM95">
        <v>1031</v>
      </c>
      <c r="AN95">
        <v>0</v>
      </c>
      <c r="AO95">
        <v>2291</v>
      </c>
      <c r="AP95">
        <v>0</v>
      </c>
      <c r="AQ95">
        <v>1</v>
      </c>
      <c r="AR95">
        <v>2</v>
      </c>
      <c r="AS95">
        <v>0</v>
      </c>
      <c r="AT95">
        <v>4</v>
      </c>
      <c r="AU95">
        <v>2</v>
      </c>
      <c r="AV95">
        <v>4</v>
      </c>
      <c r="AW95">
        <v>9</v>
      </c>
      <c r="AX95">
        <v>1</v>
      </c>
      <c r="AY95">
        <v>5</v>
      </c>
      <c r="AZ95">
        <v>1900</v>
      </c>
      <c r="BA95">
        <v>2</v>
      </c>
      <c r="BB95">
        <v>2</v>
      </c>
      <c r="BC95">
        <v>506</v>
      </c>
      <c r="BD95">
        <v>4</v>
      </c>
      <c r="BE95">
        <v>4</v>
      </c>
      <c r="BF95">
        <v>3</v>
      </c>
      <c r="BG95">
        <v>0</v>
      </c>
      <c r="BH95">
        <v>0</v>
      </c>
      <c r="BI95">
        <v>0</v>
      </c>
      <c r="BJ95">
        <v>0</v>
      </c>
      <c r="BK95">
        <v>99</v>
      </c>
      <c r="BL95">
        <v>0</v>
      </c>
      <c r="BM95">
        <v>5</v>
      </c>
      <c r="BN95">
        <v>0</v>
      </c>
      <c r="BO95">
        <v>11</v>
      </c>
      <c r="BP95">
        <v>2007</v>
      </c>
      <c r="BQ95">
        <v>16</v>
      </c>
      <c r="BR95">
        <v>4</v>
      </c>
      <c r="BS95">
        <v>5</v>
      </c>
      <c r="BT95">
        <v>133900</v>
      </c>
    </row>
    <row r="96" spans="1:72" x14ac:dyDescent="0.35">
      <c r="A96">
        <v>95</v>
      </c>
      <c r="B96">
        <v>60</v>
      </c>
      <c r="C96">
        <v>4</v>
      </c>
      <c r="D96">
        <v>69</v>
      </c>
      <c r="E96">
        <v>9337</v>
      </c>
      <c r="F96">
        <v>2</v>
      </c>
      <c r="G96">
        <v>2</v>
      </c>
      <c r="H96">
        <v>2</v>
      </c>
      <c r="I96">
        <v>4</v>
      </c>
      <c r="J96">
        <v>4</v>
      </c>
      <c r="K96">
        <v>3</v>
      </c>
      <c r="L96">
        <v>16</v>
      </c>
      <c r="M96">
        <v>7</v>
      </c>
      <c r="N96">
        <v>7</v>
      </c>
      <c r="O96">
        <v>3</v>
      </c>
      <c r="P96">
        <v>8</v>
      </c>
      <c r="Q96">
        <v>6</v>
      </c>
      <c r="R96">
        <v>5</v>
      </c>
      <c r="S96">
        <v>1997</v>
      </c>
      <c r="T96">
        <v>1997</v>
      </c>
      <c r="U96">
        <v>5</v>
      </c>
      <c r="V96">
        <v>8</v>
      </c>
      <c r="W96">
        <v>14</v>
      </c>
      <c r="X96">
        <v>2</v>
      </c>
      <c r="Y96">
        <v>0</v>
      </c>
      <c r="Z96">
        <v>3</v>
      </c>
      <c r="AA96">
        <v>4</v>
      </c>
      <c r="AB96">
        <v>6</v>
      </c>
      <c r="AC96">
        <v>5</v>
      </c>
      <c r="AD96">
        <v>4</v>
      </c>
      <c r="AE96">
        <v>7</v>
      </c>
      <c r="AF96">
        <v>648</v>
      </c>
      <c r="AG96">
        <v>0</v>
      </c>
      <c r="AH96">
        <v>176</v>
      </c>
      <c r="AI96">
        <v>824</v>
      </c>
      <c r="AJ96">
        <v>6</v>
      </c>
      <c r="AK96">
        <v>6</v>
      </c>
      <c r="AL96">
        <v>905</v>
      </c>
      <c r="AM96">
        <v>881</v>
      </c>
      <c r="AN96">
        <v>0</v>
      </c>
      <c r="AO96">
        <v>1786</v>
      </c>
      <c r="AP96">
        <v>1</v>
      </c>
      <c r="AQ96">
        <v>0</v>
      </c>
      <c r="AR96">
        <v>2</v>
      </c>
      <c r="AS96">
        <v>1</v>
      </c>
      <c r="AT96">
        <v>3</v>
      </c>
      <c r="AU96">
        <v>1</v>
      </c>
      <c r="AV96">
        <v>5</v>
      </c>
      <c r="AW96">
        <v>7</v>
      </c>
      <c r="AX96">
        <v>0</v>
      </c>
      <c r="AY96">
        <v>6</v>
      </c>
      <c r="AZ96">
        <v>1997</v>
      </c>
      <c r="BA96">
        <v>3</v>
      </c>
      <c r="BB96">
        <v>2</v>
      </c>
      <c r="BC96">
        <v>684</v>
      </c>
      <c r="BD96">
        <v>4</v>
      </c>
      <c r="BE96">
        <v>4</v>
      </c>
      <c r="BF96">
        <v>3</v>
      </c>
      <c r="BG96">
        <v>0</v>
      </c>
      <c r="BH96">
        <v>162</v>
      </c>
      <c r="BI96">
        <v>0</v>
      </c>
      <c r="BJ96">
        <v>0</v>
      </c>
      <c r="BK96">
        <v>0</v>
      </c>
      <c r="BL96">
        <v>0</v>
      </c>
      <c r="BM96">
        <v>5</v>
      </c>
      <c r="BN96">
        <v>0</v>
      </c>
      <c r="BO96">
        <v>5</v>
      </c>
      <c r="BP96">
        <v>2007</v>
      </c>
      <c r="BQ96">
        <v>16</v>
      </c>
      <c r="BR96">
        <v>4</v>
      </c>
      <c r="BS96">
        <v>5</v>
      </c>
      <c r="BT96">
        <v>204750</v>
      </c>
    </row>
    <row r="97" spans="1:72" x14ac:dyDescent="0.35">
      <c r="A97">
        <v>96</v>
      </c>
      <c r="B97">
        <v>60</v>
      </c>
      <c r="C97">
        <v>4</v>
      </c>
      <c r="E97">
        <v>9765</v>
      </c>
      <c r="F97">
        <v>2</v>
      </c>
      <c r="G97">
        <v>4</v>
      </c>
      <c r="H97">
        <v>2</v>
      </c>
      <c r="I97">
        <v>4</v>
      </c>
      <c r="J97">
        <v>2</v>
      </c>
      <c r="K97">
        <v>3</v>
      </c>
      <c r="L97">
        <v>11</v>
      </c>
      <c r="M97">
        <v>7</v>
      </c>
      <c r="N97">
        <v>7</v>
      </c>
      <c r="O97">
        <v>3</v>
      </c>
      <c r="P97">
        <v>8</v>
      </c>
      <c r="Q97">
        <v>6</v>
      </c>
      <c r="R97">
        <v>8</v>
      </c>
      <c r="S97">
        <v>1993</v>
      </c>
      <c r="T97">
        <v>1993</v>
      </c>
      <c r="U97">
        <v>5</v>
      </c>
      <c r="V97">
        <v>8</v>
      </c>
      <c r="W97">
        <v>14</v>
      </c>
      <c r="X97">
        <v>4</v>
      </c>
      <c r="Y97">
        <v>68</v>
      </c>
      <c r="Z97">
        <v>5</v>
      </c>
      <c r="AA97">
        <v>4</v>
      </c>
      <c r="AB97">
        <v>6</v>
      </c>
      <c r="AC97">
        <v>5</v>
      </c>
      <c r="AD97">
        <v>5</v>
      </c>
      <c r="AE97">
        <v>4</v>
      </c>
      <c r="AF97">
        <v>310</v>
      </c>
      <c r="AG97">
        <v>0</v>
      </c>
      <c r="AH97">
        <v>370</v>
      </c>
      <c r="AI97">
        <v>680</v>
      </c>
      <c r="AJ97">
        <v>6</v>
      </c>
      <c r="AK97">
        <v>6</v>
      </c>
      <c r="AL97">
        <v>680</v>
      </c>
      <c r="AM97">
        <v>790</v>
      </c>
      <c r="AN97">
        <v>0</v>
      </c>
      <c r="AO97">
        <v>1470</v>
      </c>
      <c r="AP97">
        <v>0</v>
      </c>
      <c r="AQ97">
        <v>0</v>
      </c>
      <c r="AR97">
        <v>2</v>
      </c>
      <c r="AS97">
        <v>1</v>
      </c>
      <c r="AT97">
        <v>3</v>
      </c>
      <c r="AU97">
        <v>1</v>
      </c>
      <c r="AV97">
        <v>4</v>
      </c>
      <c r="AW97">
        <v>6</v>
      </c>
      <c r="AX97">
        <v>1</v>
      </c>
      <c r="AY97">
        <v>7</v>
      </c>
      <c r="AZ97">
        <v>1993</v>
      </c>
      <c r="BA97">
        <v>4</v>
      </c>
      <c r="BB97">
        <v>2</v>
      </c>
      <c r="BC97">
        <v>420</v>
      </c>
      <c r="BD97">
        <v>4</v>
      </c>
      <c r="BE97">
        <v>4</v>
      </c>
      <c r="BF97">
        <v>3</v>
      </c>
      <c r="BG97">
        <v>232</v>
      </c>
      <c r="BH97">
        <v>63</v>
      </c>
      <c r="BI97">
        <v>0</v>
      </c>
      <c r="BJ97">
        <v>0</v>
      </c>
      <c r="BK97">
        <v>0</v>
      </c>
      <c r="BL97">
        <v>0</v>
      </c>
      <c r="BM97">
        <v>5</v>
      </c>
      <c r="BN97">
        <v>480</v>
      </c>
      <c r="BO97">
        <v>4</v>
      </c>
      <c r="BP97">
        <v>2009</v>
      </c>
      <c r="BQ97">
        <v>14</v>
      </c>
      <c r="BR97">
        <v>4</v>
      </c>
      <c r="BS97">
        <v>5</v>
      </c>
      <c r="BT97">
        <v>185000</v>
      </c>
    </row>
    <row r="98" spans="1:72" x14ac:dyDescent="0.35">
      <c r="A98">
        <v>97</v>
      </c>
      <c r="B98">
        <v>20</v>
      </c>
      <c r="C98">
        <v>4</v>
      </c>
      <c r="D98">
        <v>78</v>
      </c>
      <c r="E98">
        <v>10264</v>
      </c>
      <c r="F98">
        <v>2</v>
      </c>
      <c r="G98">
        <v>2</v>
      </c>
      <c r="H98">
        <v>2</v>
      </c>
      <c r="I98">
        <v>4</v>
      </c>
      <c r="J98">
        <v>4</v>
      </c>
      <c r="K98">
        <v>3</v>
      </c>
      <c r="L98">
        <v>16</v>
      </c>
      <c r="M98">
        <v>7</v>
      </c>
      <c r="N98">
        <v>7</v>
      </c>
      <c r="O98">
        <v>3</v>
      </c>
      <c r="P98">
        <v>4</v>
      </c>
      <c r="Q98">
        <v>7</v>
      </c>
      <c r="R98">
        <v>5</v>
      </c>
      <c r="S98">
        <v>1999</v>
      </c>
      <c r="T98">
        <v>1999</v>
      </c>
      <c r="U98">
        <v>5</v>
      </c>
      <c r="V98">
        <v>8</v>
      </c>
      <c r="W98">
        <v>14</v>
      </c>
      <c r="X98">
        <v>4</v>
      </c>
      <c r="Y98">
        <v>183</v>
      </c>
      <c r="Z98">
        <v>4</v>
      </c>
      <c r="AA98">
        <v>3</v>
      </c>
      <c r="AB98">
        <v>6</v>
      </c>
      <c r="AC98">
        <v>5</v>
      </c>
      <c r="AD98">
        <v>4</v>
      </c>
      <c r="AE98">
        <v>4</v>
      </c>
      <c r="AF98">
        <v>1162</v>
      </c>
      <c r="AG98">
        <v>0</v>
      </c>
      <c r="AH98">
        <v>426</v>
      </c>
      <c r="AI98">
        <v>1588</v>
      </c>
      <c r="AJ98">
        <v>6</v>
      </c>
      <c r="AK98">
        <v>6</v>
      </c>
      <c r="AL98">
        <v>1588</v>
      </c>
      <c r="AM98">
        <v>0</v>
      </c>
      <c r="AN98">
        <v>0</v>
      </c>
      <c r="AO98">
        <v>1588</v>
      </c>
      <c r="AP98">
        <v>0</v>
      </c>
      <c r="AQ98">
        <v>0</v>
      </c>
      <c r="AR98">
        <v>2</v>
      </c>
      <c r="AS98">
        <v>0</v>
      </c>
      <c r="AT98">
        <v>3</v>
      </c>
      <c r="AU98">
        <v>1</v>
      </c>
      <c r="AV98">
        <v>5</v>
      </c>
      <c r="AW98">
        <v>6</v>
      </c>
      <c r="AX98">
        <v>0</v>
      </c>
      <c r="AY98">
        <v>6</v>
      </c>
      <c r="AZ98">
        <v>1999</v>
      </c>
      <c r="BA98">
        <v>3</v>
      </c>
      <c r="BB98">
        <v>2</v>
      </c>
      <c r="BC98">
        <v>472</v>
      </c>
      <c r="BD98">
        <v>4</v>
      </c>
      <c r="BE98">
        <v>4</v>
      </c>
      <c r="BF98">
        <v>3</v>
      </c>
      <c r="BG98">
        <v>158</v>
      </c>
      <c r="BH98">
        <v>29</v>
      </c>
      <c r="BI98">
        <v>0</v>
      </c>
      <c r="BJ98">
        <v>0</v>
      </c>
      <c r="BK98">
        <v>0</v>
      </c>
      <c r="BL98">
        <v>0</v>
      </c>
      <c r="BM98">
        <v>5</v>
      </c>
      <c r="BN98">
        <v>0</v>
      </c>
      <c r="BO98">
        <v>8</v>
      </c>
      <c r="BP98">
        <v>2006</v>
      </c>
      <c r="BQ98">
        <v>17</v>
      </c>
      <c r="BR98">
        <v>4</v>
      </c>
      <c r="BS98">
        <v>5</v>
      </c>
      <c r="BT98">
        <v>214000</v>
      </c>
    </row>
    <row r="99" spans="1:72" x14ac:dyDescent="0.35">
      <c r="A99">
        <v>98</v>
      </c>
      <c r="B99">
        <v>20</v>
      </c>
      <c r="C99">
        <v>4</v>
      </c>
      <c r="D99">
        <v>73</v>
      </c>
      <c r="E99">
        <v>10921</v>
      </c>
      <c r="F99">
        <v>2</v>
      </c>
      <c r="G99">
        <v>1</v>
      </c>
      <c r="H99">
        <v>4</v>
      </c>
      <c r="I99">
        <v>4</v>
      </c>
      <c r="J99">
        <v>4</v>
      </c>
      <c r="K99">
        <v>3</v>
      </c>
      <c r="L99">
        <v>4</v>
      </c>
      <c r="M99">
        <v>7</v>
      </c>
      <c r="N99">
        <v>7</v>
      </c>
      <c r="O99">
        <v>3</v>
      </c>
      <c r="P99">
        <v>4</v>
      </c>
      <c r="Q99">
        <v>4</v>
      </c>
      <c r="R99">
        <v>5</v>
      </c>
      <c r="S99">
        <v>1965</v>
      </c>
      <c r="T99">
        <v>1965</v>
      </c>
      <c r="U99">
        <v>6</v>
      </c>
      <c r="V99">
        <v>8</v>
      </c>
      <c r="W99">
        <v>9</v>
      </c>
      <c r="X99">
        <v>4</v>
      </c>
      <c r="Y99">
        <v>48</v>
      </c>
      <c r="Z99">
        <v>3</v>
      </c>
      <c r="AA99">
        <v>3</v>
      </c>
      <c r="AB99">
        <v>2</v>
      </c>
      <c r="AC99">
        <v>4</v>
      </c>
      <c r="AD99">
        <v>4</v>
      </c>
      <c r="AE99">
        <v>2</v>
      </c>
      <c r="AF99">
        <v>520</v>
      </c>
      <c r="AG99">
        <v>0</v>
      </c>
      <c r="AH99">
        <v>440</v>
      </c>
      <c r="AI99">
        <v>960</v>
      </c>
      <c r="AJ99">
        <v>6</v>
      </c>
      <c r="AK99">
        <v>2</v>
      </c>
      <c r="AL99">
        <v>960</v>
      </c>
      <c r="AM99">
        <v>0</v>
      </c>
      <c r="AN99">
        <v>0</v>
      </c>
      <c r="AO99">
        <v>960</v>
      </c>
      <c r="AP99">
        <v>1</v>
      </c>
      <c r="AQ99">
        <v>0</v>
      </c>
      <c r="AR99">
        <v>1</v>
      </c>
      <c r="AS99">
        <v>0</v>
      </c>
      <c r="AT99">
        <v>3</v>
      </c>
      <c r="AU99">
        <v>1</v>
      </c>
      <c r="AV99">
        <v>4</v>
      </c>
      <c r="AW99">
        <v>6</v>
      </c>
      <c r="AX99">
        <v>0</v>
      </c>
      <c r="AY99">
        <v>6</v>
      </c>
      <c r="AZ99">
        <v>1965</v>
      </c>
      <c r="BA99">
        <v>4</v>
      </c>
      <c r="BB99">
        <v>1</v>
      </c>
      <c r="BC99">
        <v>432</v>
      </c>
      <c r="BD99">
        <v>4</v>
      </c>
      <c r="BE99">
        <v>4</v>
      </c>
      <c r="BF99">
        <v>1</v>
      </c>
      <c r="BG99">
        <v>120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5</v>
      </c>
      <c r="BN99">
        <v>0</v>
      </c>
      <c r="BO99">
        <v>5</v>
      </c>
      <c r="BP99">
        <v>2007</v>
      </c>
      <c r="BQ99">
        <v>16</v>
      </c>
      <c r="BR99">
        <v>4</v>
      </c>
      <c r="BS99">
        <v>5</v>
      </c>
      <c r="BT99">
        <v>94750</v>
      </c>
    </row>
    <row r="100" spans="1:72" x14ac:dyDescent="0.35">
      <c r="A100">
        <v>99</v>
      </c>
      <c r="B100">
        <v>30</v>
      </c>
      <c r="C100">
        <v>4</v>
      </c>
      <c r="D100">
        <v>85</v>
      </c>
      <c r="E100">
        <v>10625</v>
      </c>
      <c r="F100">
        <v>2</v>
      </c>
      <c r="G100">
        <v>1</v>
      </c>
      <c r="H100">
        <v>2</v>
      </c>
      <c r="I100">
        <v>4</v>
      </c>
      <c r="J100">
        <v>2</v>
      </c>
      <c r="K100">
        <v>3</v>
      </c>
      <c r="L100">
        <v>4</v>
      </c>
      <c r="M100">
        <v>7</v>
      </c>
      <c r="N100">
        <v>7</v>
      </c>
      <c r="O100">
        <v>3</v>
      </c>
      <c r="P100">
        <v>4</v>
      </c>
      <c r="Q100">
        <v>5</v>
      </c>
      <c r="R100">
        <v>5</v>
      </c>
      <c r="S100">
        <v>1920</v>
      </c>
      <c r="T100">
        <v>1950</v>
      </c>
      <c r="U100">
        <v>5</v>
      </c>
      <c r="V100">
        <v>8</v>
      </c>
      <c r="W100">
        <v>4</v>
      </c>
      <c r="X100">
        <v>2</v>
      </c>
      <c r="Y100">
        <v>0</v>
      </c>
      <c r="Z100">
        <v>3</v>
      </c>
      <c r="AA100">
        <v>3</v>
      </c>
      <c r="AB100">
        <v>3</v>
      </c>
      <c r="AC100">
        <v>4</v>
      </c>
      <c r="AD100">
        <v>4</v>
      </c>
      <c r="AE100">
        <v>4</v>
      </c>
      <c r="AF100">
        <v>108</v>
      </c>
      <c r="AG100">
        <v>0</v>
      </c>
      <c r="AH100">
        <v>350</v>
      </c>
      <c r="AI100">
        <v>458</v>
      </c>
      <c r="AJ100">
        <v>6</v>
      </c>
      <c r="AK100">
        <v>6</v>
      </c>
      <c r="AL100">
        <v>835</v>
      </c>
      <c r="AM100">
        <v>0</v>
      </c>
      <c r="AN100">
        <v>0</v>
      </c>
      <c r="AO100">
        <v>835</v>
      </c>
      <c r="AP100">
        <v>0</v>
      </c>
      <c r="AQ100">
        <v>0</v>
      </c>
      <c r="AR100">
        <v>1</v>
      </c>
      <c r="AS100">
        <v>0</v>
      </c>
      <c r="AT100">
        <v>2</v>
      </c>
      <c r="AU100">
        <v>1</v>
      </c>
      <c r="AV100">
        <v>4</v>
      </c>
      <c r="AW100">
        <v>5</v>
      </c>
      <c r="AX100">
        <v>0</v>
      </c>
      <c r="AY100">
        <v>4</v>
      </c>
      <c r="AZ100">
        <v>1920</v>
      </c>
      <c r="BA100">
        <v>2</v>
      </c>
      <c r="BB100">
        <v>1</v>
      </c>
      <c r="BC100">
        <v>366</v>
      </c>
      <c r="BD100">
        <v>3</v>
      </c>
      <c r="BE100">
        <v>4</v>
      </c>
      <c r="BF100">
        <v>3</v>
      </c>
      <c r="BG100">
        <v>0</v>
      </c>
      <c r="BH100">
        <v>0</v>
      </c>
      <c r="BI100">
        <v>77</v>
      </c>
      <c r="BJ100">
        <v>0</v>
      </c>
      <c r="BK100">
        <v>0</v>
      </c>
      <c r="BL100">
        <v>0</v>
      </c>
      <c r="BM100">
        <v>5</v>
      </c>
      <c r="BN100">
        <v>400</v>
      </c>
      <c r="BO100">
        <v>5</v>
      </c>
      <c r="BP100">
        <v>2010</v>
      </c>
      <c r="BQ100">
        <v>13</v>
      </c>
      <c r="BR100">
        <v>3</v>
      </c>
      <c r="BS100">
        <v>3</v>
      </c>
      <c r="BT100">
        <v>83000</v>
      </c>
    </row>
    <row r="101" spans="1:72" x14ac:dyDescent="0.35">
      <c r="A101">
        <v>100</v>
      </c>
      <c r="B101">
        <v>20</v>
      </c>
      <c r="C101">
        <v>4</v>
      </c>
      <c r="D101">
        <v>77</v>
      </c>
      <c r="E101">
        <v>9320</v>
      </c>
      <c r="F101">
        <v>2</v>
      </c>
      <c r="G101">
        <v>2</v>
      </c>
      <c r="H101">
        <v>2</v>
      </c>
      <c r="I101">
        <v>4</v>
      </c>
      <c r="J101">
        <v>4</v>
      </c>
      <c r="K101">
        <v>3</v>
      </c>
      <c r="L101">
        <v>7</v>
      </c>
      <c r="M101">
        <v>7</v>
      </c>
      <c r="N101">
        <v>7</v>
      </c>
      <c r="O101">
        <v>3</v>
      </c>
      <c r="P101">
        <v>4</v>
      </c>
      <c r="Q101">
        <v>4</v>
      </c>
      <c r="R101">
        <v>5</v>
      </c>
      <c r="S101">
        <v>1959</v>
      </c>
      <c r="T101">
        <v>1959</v>
      </c>
      <c r="U101">
        <v>5</v>
      </c>
      <c r="V101">
        <v>8</v>
      </c>
      <c r="W101">
        <v>3</v>
      </c>
      <c r="X101">
        <v>2</v>
      </c>
      <c r="Y101">
        <v>0</v>
      </c>
      <c r="Z101">
        <v>3</v>
      </c>
      <c r="AA101">
        <v>3</v>
      </c>
      <c r="AB101">
        <v>2</v>
      </c>
      <c r="AC101">
        <v>4</v>
      </c>
      <c r="AD101">
        <v>4</v>
      </c>
      <c r="AE101">
        <v>4</v>
      </c>
      <c r="AF101">
        <v>569</v>
      </c>
      <c r="AG101">
        <v>0</v>
      </c>
      <c r="AH101">
        <v>381</v>
      </c>
      <c r="AI101">
        <v>950</v>
      </c>
      <c r="AJ101">
        <v>6</v>
      </c>
      <c r="AK101">
        <v>6</v>
      </c>
      <c r="AL101">
        <v>1225</v>
      </c>
      <c r="AM101">
        <v>0</v>
      </c>
      <c r="AN101">
        <v>0</v>
      </c>
      <c r="AO101">
        <v>1225</v>
      </c>
      <c r="AP101">
        <v>1</v>
      </c>
      <c r="AQ101">
        <v>0</v>
      </c>
      <c r="AR101">
        <v>1</v>
      </c>
      <c r="AS101">
        <v>1</v>
      </c>
      <c r="AT101">
        <v>3</v>
      </c>
      <c r="AU101">
        <v>1</v>
      </c>
      <c r="AV101">
        <v>4</v>
      </c>
      <c r="AW101">
        <v>6</v>
      </c>
      <c r="AX101">
        <v>0</v>
      </c>
      <c r="AY101">
        <v>3</v>
      </c>
      <c r="BA101">
        <v>1</v>
      </c>
      <c r="BB101">
        <v>0</v>
      </c>
      <c r="BC101">
        <v>0</v>
      </c>
      <c r="BD101">
        <v>1</v>
      </c>
      <c r="BE101">
        <v>1</v>
      </c>
      <c r="BF101">
        <v>3</v>
      </c>
      <c r="BG101">
        <v>352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5</v>
      </c>
      <c r="BN101">
        <v>400</v>
      </c>
      <c r="BO101">
        <v>1</v>
      </c>
      <c r="BP101">
        <v>2010</v>
      </c>
      <c r="BQ101">
        <v>13</v>
      </c>
      <c r="BR101">
        <v>4</v>
      </c>
      <c r="BS101">
        <v>5</v>
      </c>
      <c r="BT101">
        <v>128950</v>
      </c>
    </row>
    <row r="102" spans="1:72" x14ac:dyDescent="0.35">
      <c r="A102">
        <v>101</v>
      </c>
      <c r="B102">
        <v>20</v>
      </c>
      <c r="C102">
        <v>4</v>
      </c>
      <c r="E102">
        <v>10603</v>
      </c>
      <c r="F102">
        <v>2</v>
      </c>
      <c r="G102">
        <v>2</v>
      </c>
      <c r="H102">
        <v>2</v>
      </c>
      <c r="I102">
        <v>4</v>
      </c>
      <c r="J102">
        <v>4</v>
      </c>
      <c r="K102">
        <v>3</v>
      </c>
      <c r="L102">
        <v>10</v>
      </c>
      <c r="M102">
        <v>7</v>
      </c>
      <c r="N102">
        <v>7</v>
      </c>
      <c r="O102">
        <v>3</v>
      </c>
      <c r="P102">
        <v>4</v>
      </c>
      <c r="Q102">
        <v>6</v>
      </c>
      <c r="R102">
        <v>7</v>
      </c>
      <c r="S102">
        <v>1977</v>
      </c>
      <c r="T102">
        <v>2001</v>
      </c>
      <c r="U102">
        <v>5</v>
      </c>
      <c r="V102">
        <v>8</v>
      </c>
      <c r="W102">
        <v>3</v>
      </c>
      <c r="X102">
        <v>4</v>
      </c>
      <c r="Y102">
        <v>28</v>
      </c>
      <c r="Z102">
        <v>3</v>
      </c>
      <c r="AA102">
        <v>3</v>
      </c>
      <c r="AB102">
        <v>6</v>
      </c>
      <c r="AC102">
        <v>4</v>
      </c>
      <c r="AD102">
        <v>4</v>
      </c>
      <c r="AE102">
        <v>4</v>
      </c>
      <c r="AF102">
        <v>1200</v>
      </c>
      <c r="AG102">
        <v>0</v>
      </c>
      <c r="AH102">
        <v>410</v>
      </c>
      <c r="AI102">
        <v>1610</v>
      </c>
      <c r="AJ102">
        <v>6</v>
      </c>
      <c r="AK102">
        <v>6</v>
      </c>
      <c r="AL102">
        <v>1610</v>
      </c>
      <c r="AM102">
        <v>0</v>
      </c>
      <c r="AN102">
        <v>0</v>
      </c>
      <c r="AO102">
        <v>1610</v>
      </c>
      <c r="AP102">
        <v>1</v>
      </c>
      <c r="AQ102">
        <v>0</v>
      </c>
      <c r="AR102">
        <v>2</v>
      </c>
      <c r="AS102">
        <v>0</v>
      </c>
      <c r="AT102">
        <v>3</v>
      </c>
      <c r="AU102">
        <v>1</v>
      </c>
      <c r="AV102">
        <v>5</v>
      </c>
      <c r="AW102">
        <v>6</v>
      </c>
      <c r="AX102">
        <v>2</v>
      </c>
      <c r="AY102">
        <v>6</v>
      </c>
      <c r="AZ102">
        <v>1977</v>
      </c>
      <c r="BA102">
        <v>3</v>
      </c>
      <c r="BB102">
        <v>2</v>
      </c>
      <c r="BC102">
        <v>480</v>
      </c>
      <c r="BD102">
        <v>4</v>
      </c>
      <c r="BE102">
        <v>4</v>
      </c>
      <c r="BF102">
        <v>3</v>
      </c>
      <c r="BG102">
        <v>168</v>
      </c>
      <c r="BH102">
        <v>68</v>
      </c>
      <c r="BI102">
        <v>0</v>
      </c>
      <c r="BJ102">
        <v>0</v>
      </c>
      <c r="BK102">
        <v>0</v>
      </c>
      <c r="BL102">
        <v>0</v>
      </c>
      <c r="BM102">
        <v>5</v>
      </c>
      <c r="BN102">
        <v>0</v>
      </c>
      <c r="BO102">
        <v>2</v>
      </c>
      <c r="BP102">
        <v>2010</v>
      </c>
      <c r="BQ102">
        <v>13</v>
      </c>
      <c r="BR102">
        <v>4</v>
      </c>
      <c r="BS102">
        <v>5</v>
      </c>
      <c r="BT102">
        <v>205000</v>
      </c>
    </row>
    <row r="103" spans="1:72" x14ac:dyDescent="0.35">
      <c r="A103">
        <v>102</v>
      </c>
      <c r="B103">
        <v>60</v>
      </c>
      <c r="C103">
        <v>4</v>
      </c>
      <c r="D103">
        <v>77</v>
      </c>
      <c r="E103">
        <v>9206</v>
      </c>
      <c r="F103">
        <v>2</v>
      </c>
      <c r="G103">
        <v>1</v>
      </c>
      <c r="H103">
        <v>2</v>
      </c>
      <c r="I103">
        <v>4</v>
      </c>
      <c r="J103">
        <v>4</v>
      </c>
      <c r="K103">
        <v>3</v>
      </c>
      <c r="L103">
        <v>15</v>
      </c>
      <c r="M103">
        <v>7</v>
      </c>
      <c r="N103">
        <v>7</v>
      </c>
      <c r="O103">
        <v>3</v>
      </c>
      <c r="P103">
        <v>8</v>
      </c>
      <c r="Q103">
        <v>6</v>
      </c>
      <c r="R103">
        <v>5</v>
      </c>
      <c r="S103">
        <v>1985</v>
      </c>
      <c r="T103">
        <v>1985</v>
      </c>
      <c r="U103">
        <v>5</v>
      </c>
      <c r="V103">
        <v>8</v>
      </c>
      <c r="W103">
        <v>9</v>
      </c>
      <c r="X103">
        <v>4</v>
      </c>
      <c r="Y103">
        <v>336</v>
      </c>
      <c r="Z103">
        <v>4</v>
      </c>
      <c r="AA103">
        <v>3</v>
      </c>
      <c r="AB103">
        <v>2</v>
      </c>
      <c r="AC103">
        <v>5</v>
      </c>
      <c r="AD103">
        <v>4</v>
      </c>
      <c r="AE103">
        <v>6</v>
      </c>
      <c r="AF103">
        <v>0</v>
      </c>
      <c r="AG103">
        <v>0</v>
      </c>
      <c r="AH103">
        <v>741</v>
      </c>
      <c r="AI103">
        <v>741</v>
      </c>
      <c r="AJ103">
        <v>6</v>
      </c>
      <c r="AK103">
        <v>6</v>
      </c>
      <c r="AL103">
        <v>977</v>
      </c>
      <c r="AM103">
        <v>755</v>
      </c>
      <c r="AN103">
        <v>0</v>
      </c>
      <c r="AO103">
        <v>1732</v>
      </c>
      <c r="AP103">
        <v>0</v>
      </c>
      <c r="AQ103">
        <v>0</v>
      </c>
      <c r="AR103">
        <v>2</v>
      </c>
      <c r="AS103">
        <v>1</v>
      </c>
      <c r="AT103">
        <v>3</v>
      </c>
      <c r="AU103">
        <v>1</v>
      </c>
      <c r="AV103">
        <v>5</v>
      </c>
      <c r="AW103">
        <v>7</v>
      </c>
      <c r="AX103">
        <v>1</v>
      </c>
      <c r="AY103">
        <v>6</v>
      </c>
      <c r="AZ103">
        <v>1985</v>
      </c>
      <c r="BA103">
        <v>4</v>
      </c>
      <c r="BB103">
        <v>2</v>
      </c>
      <c r="BC103">
        <v>476</v>
      </c>
      <c r="BD103">
        <v>4</v>
      </c>
      <c r="BE103">
        <v>4</v>
      </c>
      <c r="BF103">
        <v>3</v>
      </c>
      <c r="BG103">
        <v>192</v>
      </c>
      <c r="BH103">
        <v>46</v>
      </c>
      <c r="BI103">
        <v>0</v>
      </c>
      <c r="BJ103">
        <v>0</v>
      </c>
      <c r="BK103">
        <v>0</v>
      </c>
      <c r="BL103">
        <v>0</v>
      </c>
      <c r="BM103">
        <v>5</v>
      </c>
      <c r="BN103">
        <v>0</v>
      </c>
      <c r="BO103">
        <v>6</v>
      </c>
      <c r="BP103">
        <v>2010</v>
      </c>
      <c r="BQ103">
        <v>13</v>
      </c>
      <c r="BR103">
        <v>4</v>
      </c>
      <c r="BS103">
        <v>5</v>
      </c>
      <c r="BT103">
        <v>178000</v>
      </c>
    </row>
    <row r="104" spans="1:72" x14ac:dyDescent="0.35">
      <c r="A104">
        <v>103</v>
      </c>
      <c r="B104">
        <v>90</v>
      </c>
      <c r="C104">
        <v>4</v>
      </c>
      <c r="D104">
        <v>64</v>
      </c>
      <c r="E104">
        <v>7018</v>
      </c>
      <c r="F104">
        <v>2</v>
      </c>
      <c r="G104">
        <v>1</v>
      </c>
      <c r="H104">
        <v>1</v>
      </c>
      <c r="I104">
        <v>4</v>
      </c>
      <c r="J104">
        <v>4</v>
      </c>
      <c r="K104">
        <v>3</v>
      </c>
      <c r="L104">
        <v>15</v>
      </c>
      <c r="M104">
        <v>7</v>
      </c>
      <c r="N104">
        <v>7</v>
      </c>
      <c r="O104">
        <v>2</v>
      </c>
      <c r="P104">
        <v>4</v>
      </c>
      <c r="Q104">
        <v>5</v>
      </c>
      <c r="R104">
        <v>5</v>
      </c>
      <c r="S104">
        <v>1979</v>
      </c>
      <c r="T104">
        <v>1979</v>
      </c>
      <c r="U104">
        <v>5</v>
      </c>
      <c r="V104">
        <v>8</v>
      </c>
      <c r="W104">
        <v>9</v>
      </c>
      <c r="X104">
        <v>2</v>
      </c>
      <c r="Y104">
        <v>0</v>
      </c>
      <c r="Z104">
        <v>3</v>
      </c>
      <c r="AA104">
        <v>2</v>
      </c>
      <c r="AB104">
        <v>1</v>
      </c>
      <c r="AC104">
        <v>1</v>
      </c>
      <c r="AD104">
        <v>1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6</v>
      </c>
      <c r="AK104">
        <v>6</v>
      </c>
      <c r="AL104">
        <v>1535</v>
      </c>
      <c r="AM104">
        <v>0</v>
      </c>
      <c r="AN104">
        <v>0</v>
      </c>
      <c r="AO104">
        <v>1535</v>
      </c>
      <c r="AP104">
        <v>0</v>
      </c>
      <c r="AQ104">
        <v>0</v>
      </c>
      <c r="AR104">
        <v>2</v>
      </c>
      <c r="AS104">
        <v>0</v>
      </c>
      <c r="AT104">
        <v>4</v>
      </c>
      <c r="AU104">
        <v>2</v>
      </c>
      <c r="AV104">
        <v>4</v>
      </c>
      <c r="AW104">
        <v>8</v>
      </c>
      <c r="AX104">
        <v>0</v>
      </c>
      <c r="AY104">
        <v>6</v>
      </c>
      <c r="AZ104">
        <v>1979</v>
      </c>
      <c r="BA104">
        <v>2</v>
      </c>
      <c r="BB104">
        <v>2</v>
      </c>
      <c r="BC104">
        <v>410</v>
      </c>
      <c r="BD104">
        <v>4</v>
      </c>
      <c r="BE104">
        <v>4</v>
      </c>
      <c r="BF104">
        <v>3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5</v>
      </c>
      <c r="BN104">
        <v>0</v>
      </c>
      <c r="BO104">
        <v>6</v>
      </c>
      <c r="BP104">
        <v>2009</v>
      </c>
      <c r="BQ104">
        <v>14</v>
      </c>
      <c r="BR104">
        <v>4</v>
      </c>
      <c r="BS104">
        <v>2</v>
      </c>
      <c r="BT104">
        <v>118964</v>
      </c>
    </row>
    <row r="105" spans="1:72" x14ac:dyDescent="0.35">
      <c r="A105">
        <v>104</v>
      </c>
      <c r="B105">
        <v>20</v>
      </c>
      <c r="C105">
        <v>4</v>
      </c>
      <c r="D105">
        <v>94</v>
      </c>
      <c r="E105">
        <v>10402</v>
      </c>
      <c r="F105">
        <v>2</v>
      </c>
      <c r="G105">
        <v>2</v>
      </c>
      <c r="H105">
        <v>2</v>
      </c>
      <c r="I105">
        <v>4</v>
      </c>
      <c r="J105">
        <v>2</v>
      </c>
      <c r="K105">
        <v>3</v>
      </c>
      <c r="L105">
        <v>16</v>
      </c>
      <c r="M105">
        <v>7</v>
      </c>
      <c r="N105">
        <v>7</v>
      </c>
      <c r="O105">
        <v>3</v>
      </c>
      <c r="P105">
        <v>4</v>
      </c>
      <c r="Q105">
        <v>7</v>
      </c>
      <c r="R105">
        <v>5</v>
      </c>
      <c r="S105">
        <v>2009</v>
      </c>
      <c r="T105">
        <v>2009</v>
      </c>
      <c r="U105">
        <v>5</v>
      </c>
      <c r="V105">
        <v>8</v>
      </c>
      <c r="W105">
        <v>14</v>
      </c>
      <c r="X105">
        <v>2</v>
      </c>
      <c r="Y105">
        <v>0</v>
      </c>
      <c r="Z105">
        <v>3</v>
      </c>
      <c r="AA105">
        <v>3</v>
      </c>
      <c r="AB105">
        <v>6</v>
      </c>
      <c r="AC105">
        <v>5</v>
      </c>
      <c r="AD105">
        <v>4</v>
      </c>
      <c r="AE105">
        <v>6</v>
      </c>
      <c r="AF105">
        <v>0</v>
      </c>
      <c r="AG105">
        <v>0</v>
      </c>
      <c r="AH105">
        <v>1226</v>
      </c>
      <c r="AI105">
        <v>1226</v>
      </c>
      <c r="AJ105">
        <v>6</v>
      </c>
      <c r="AK105">
        <v>6</v>
      </c>
      <c r="AL105">
        <v>1226</v>
      </c>
      <c r="AM105">
        <v>0</v>
      </c>
      <c r="AN105">
        <v>0</v>
      </c>
      <c r="AO105">
        <v>1226</v>
      </c>
      <c r="AP105">
        <v>0</v>
      </c>
      <c r="AQ105">
        <v>0</v>
      </c>
      <c r="AR105">
        <v>2</v>
      </c>
      <c r="AS105">
        <v>0</v>
      </c>
      <c r="AT105">
        <v>3</v>
      </c>
      <c r="AU105">
        <v>1</v>
      </c>
      <c r="AV105">
        <v>5</v>
      </c>
      <c r="AW105">
        <v>6</v>
      </c>
      <c r="AX105">
        <v>0</v>
      </c>
      <c r="AY105">
        <v>6</v>
      </c>
      <c r="AZ105">
        <v>2009</v>
      </c>
      <c r="BA105">
        <v>3</v>
      </c>
      <c r="BB105">
        <v>3</v>
      </c>
      <c r="BC105">
        <v>740</v>
      </c>
      <c r="BD105">
        <v>4</v>
      </c>
      <c r="BE105">
        <v>4</v>
      </c>
      <c r="BF105">
        <v>3</v>
      </c>
      <c r="BG105">
        <v>0</v>
      </c>
      <c r="BH105">
        <v>36</v>
      </c>
      <c r="BI105">
        <v>0</v>
      </c>
      <c r="BJ105">
        <v>0</v>
      </c>
      <c r="BK105">
        <v>0</v>
      </c>
      <c r="BL105">
        <v>0</v>
      </c>
      <c r="BM105">
        <v>5</v>
      </c>
      <c r="BN105">
        <v>0</v>
      </c>
      <c r="BO105">
        <v>5</v>
      </c>
      <c r="BP105">
        <v>2010</v>
      </c>
      <c r="BQ105">
        <v>13</v>
      </c>
      <c r="BR105">
        <v>4</v>
      </c>
      <c r="BS105">
        <v>5</v>
      </c>
      <c r="BT105">
        <v>198900</v>
      </c>
    </row>
    <row r="106" spans="1:72" x14ac:dyDescent="0.35">
      <c r="A106">
        <v>105</v>
      </c>
      <c r="B106">
        <v>50</v>
      </c>
      <c r="C106">
        <v>2</v>
      </c>
      <c r="E106">
        <v>7758</v>
      </c>
      <c r="F106">
        <v>2</v>
      </c>
      <c r="G106">
        <v>1</v>
      </c>
      <c r="H106">
        <v>2</v>
      </c>
      <c r="I106">
        <v>4</v>
      </c>
      <c r="J106">
        <v>2</v>
      </c>
      <c r="K106">
        <v>3</v>
      </c>
      <c r="L106">
        <v>3</v>
      </c>
      <c r="M106">
        <v>7</v>
      </c>
      <c r="N106">
        <v>7</v>
      </c>
      <c r="O106">
        <v>3</v>
      </c>
      <c r="P106">
        <v>1</v>
      </c>
      <c r="Q106">
        <v>7</v>
      </c>
      <c r="R106">
        <v>4</v>
      </c>
      <c r="S106">
        <v>1931</v>
      </c>
      <c r="T106">
        <v>1950</v>
      </c>
      <c r="U106">
        <v>5</v>
      </c>
      <c r="V106">
        <v>8</v>
      </c>
      <c r="W106">
        <v>7</v>
      </c>
      <c r="X106">
        <v>4</v>
      </c>
      <c r="Y106">
        <v>600</v>
      </c>
      <c r="Z106">
        <v>3</v>
      </c>
      <c r="AA106">
        <v>2</v>
      </c>
      <c r="AB106">
        <v>6</v>
      </c>
      <c r="AC106">
        <v>4</v>
      </c>
      <c r="AD106">
        <v>4</v>
      </c>
      <c r="AE106">
        <v>5</v>
      </c>
      <c r="AF106">
        <v>224</v>
      </c>
      <c r="AG106">
        <v>0</v>
      </c>
      <c r="AH106">
        <v>816</v>
      </c>
      <c r="AI106">
        <v>1040</v>
      </c>
      <c r="AJ106">
        <v>6</v>
      </c>
      <c r="AK106">
        <v>2</v>
      </c>
      <c r="AL106">
        <v>1226</v>
      </c>
      <c r="AM106">
        <v>592</v>
      </c>
      <c r="AN106">
        <v>0</v>
      </c>
      <c r="AO106">
        <v>1818</v>
      </c>
      <c r="AP106">
        <v>0</v>
      </c>
      <c r="AQ106">
        <v>0</v>
      </c>
      <c r="AR106">
        <v>1</v>
      </c>
      <c r="AS106">
        <v>1</v>
      </c>
      <c r="AT106">
        <v>4</v>
      </c>
      <c r="AU106">
        <v>1</v>
      </c>
      <c r="AV106">
        <v>4</v>
      </c>
      <c r="AW106">
        <v>7</v>
      </c>
      <c r="AX106">
        <v>2</v>
      </c>
      <c r="AY106">
        <v>5</v>
      </c>
      <c r="AZ106">
        <v>1951</v>
      </c>
      <c r="BA106">
        <v>2</v>
      </c>
      <c r="BB106">
        <v>1</v>
      </c>
      <c r="BC106">
        <v>240</v>
      </c>
      <c r="BD106">
        <v>4</v>
      </c>
      <c r="BE106">
        <v>4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184</v>
      </c>
      <c r="BL106">
        <v>0</v>
      </c>
      <c r="BM106">
        <v>5</v>
      </c>
      <c r="BN106">
        <v>0</v>
      </c>
      <c r="BO106">
        <v>6</v>
      </c>
      <c r="BP106">
        <v>2007</v>
      </c>
      <c r="BQ106">
        <v>16</v>
      </c>
      <c r="BR106">
        <v>4</v>
      </c>
      <c r="BS106">
        <v>5</v>
      </c>
      <c r="BT106">
        <v>169500</v>
      </c>
    </row>
    <row r="107" spans="1:72" x14ac:dyDescent="0.35">
      <c r="A107">
        <v>106</v>
      </c>
      <c r="B107">
        <v>60</v>
      </c>
      <c r="C107">
        <v>5</v>
      </c>
      <c r="D107">
        <v>75</v>
      </c>
      <c r="E107">
        <v>9375</v>
      </c>
      <c r="F107">
        <v>2</v>
      </c>
      <c r="G107">
        <v>1</v>
      </c>
      <c r="H107">
        <v>2</v>
      </c>
      <c r="I107">
        <v>4</v>
      </c>
      <c r="J107">
        <v>4</v>
      </c>
      <c r="K107">
        <v>3</v>
      </c>
      <c r="L107">
        <v>18</v>
      </c>
      <c r="M107">
        <v>7</v>
      </c>
      <c r="N107">
        <v>7</v>
      </c>
      <c r="O107">
        <v>3</v>
      </c>
      <c r="P107">
        <v>8</v>
      </c>
      <c r="Q107">
        <v>8</v>
      </c>
      <c r="R107">
        <v>5</v>
      </c>
      <c r="S107">
        <v>2003</v>
      </c>
      <c r="T107">
        <v>2004</v>
      </c>
      <c r="U107">
        <v>6</v>
      </c>
      <c r="V107">
        <v>8</v>
      </c>
      <c r="W107">
        <v>14</v>
      </c>
      <c r="X107">
        <v>4</v>
      </c>
      <c r="Y107">
        <v>768</v>
      </c>
      <c r="Z107">
        <v>4</v>
      </c>
      <c r="AA107">
        <v>3</v>
      </c>
      <c r="AB107">
        <v>6</v>
      </c>
      <c r="AC107">
        <v>6</v>
      </c>
      <c r="AD107">
        <v>4</v>
      </c>
      <c r="AE107">
        <v>6</v>
      </c>
      <c r="AF107">
        <v>0</v>
      </c>
      <c r="AG107">
        <v>0</v>
      </c>
      <c r="AH107">
        <v>1053</v>
      </c>
      <c r="AI107">
        <v>1053</v>
      </c>
      <c r="AJ107">
        <v>6</v>
      </c>
      <c r="AK107">
        <v>6</v>
      </c>
      <c r="AL107">
        <v>1053</v>
      </c>
      <c r="AM107">
        <v>939</v>
      </c>
      <c r="AN107">
        <v>0</v>
      </c>
      <c r="AO107">
        <v>1992</v>
      </c>
      <c r="AP107">
        <v>0</v>
      </c>
      <c r="AQ107">
        <v>0</v>
      </c>
      <c r="AR107">
        <v>2</v>
      </c>
      <c r="AS107">
        <v>1</v>
      </c>
      <c r="AT107">
        <v>3</v>
      </c>
      <c r="AU107">
        <v>1</v>
      </c>
      <c r="AV107">
        <v>5</v>
      </c>
      <c r="AW107">
        <v>9</v>
      </c>
      <c r="AX107">
        <v>1</v>
      </c>
      <c r="AY107">
        <v>6</v>
      </c>
      <c r="AZ107">
        <v>2003</v>
      </c>
      <c r="BA107">
        <v>3</v>
      </c>
      <c r="BB107">
        <v>2</v>
      </c>
      <c r="BC107">
        <v>648</v>
      </c>
      <c r="BD107">
        <v>4</v>
      </c>
      <c r="BE107">
        <v>4</v>
      </c>
      <c r="BF107">
        <v>3</v>
      </c>
      <c r="BG107">
        <v>140</v>
      </c>
      <c r="BH107">
        <v>45</v>
      </c>
      <c r="BI107">
        <v>0</v>
      </c>
      <c r="BJ107">
        <v>0</v>
      </c>
      <c r="BK107">
        <v>0</v>
      </c>
      <c r="BL107">
        <v>0</v>
      </c>
      <c r="BM107">
        <v>5</v>
      </c>
      <c r="BN107">
        <v>0</v>
      </c>
      <c r="BO107">
        <v>8</v>
      </c>
      <c r="BP107">
        <v>2008</v>
      </c>
      <c r="BQ107">
        <v>15</v>
      </c>
      <c r="BR107">
        <v>4</v>
      </c>
      <c r="BS107">
        <v>5</v>
      </c>
      <c r="BT107">
        <v>250000</v>
      </c>
    </row>
    <row r="108" spans="1:72" x14ac:dyDescent="0.35">
      <c r="A108">
        <v>107</v>
      </c>
      <c r="B108">
        <v>30</v>
      </c>
      <c r="C108">
        <v>2</v>
      </c>
      <c r="D108">
        <v>60</v>
      </c>
      <c r="E108">
        <v>10800</v>
      </c>
      <c r="F108">
        <v>2</v>
      </c>
      <c r="G108">
        <v>1</v>
      </c>
      <c r="H108">
        <v>2</v>
      </c>
      <c r="I108">
        <v>4</v>
      </c>
      <c r="J108">
        <v>4</v>
      </c>
      <c r="K108">
        <v>3</v>
      </c>
      <c r="L108">
        <v>9</v>
      </c>
      <c r="M108">
        <v>7</v>
      </c>
      <c r="N108">
        <v>7</v>
      </c>
      <c r="O108">
        <v>3</v>
      </c>
      <c r="P108">
        <v>4</v>
      </c>
      <c r="Q108">
        <v>4</v>
      </c>
      <c r="R108">
        <v>7</v>
      </c>
      <c r="S108">
        <v>1885</v>
      </c>
      <c r="T108">
        <v>1995</v>
      </c>
      <c r="U108">
        <v>4</v>
      </c>
      <c r="V108">
        <v>8</v>
      </c>
      <c r="W108">
        <v>14</v>
      </c>
      <c r="X108">
        <v>2</v>
      </c>
      <c r="Y108">
        <v>0</v>
      </c>
      <c r="Z108">
        <v>3</v>
      </c>
      <c r="AA108">
        <v>3</v>
      </c>
      <c r="AB108">
        <v>3</v>
      </c>
      <c r="AC108">
        <v>3</v>
      </c>
      <c r="AD108">
        <v>4</v>
      </c>
      <c r="AE108">
        <v>6</v>
      </c>
      <c r="AF108">
        <v>0</v>
      </c>
      <c r="AG108">
        <v>0</v>
      </c>
      <c r="AH108">
        <v>641</v>
      </c>
      <c r="AI108">
        <v>641</v>
      </c>
      <c r="AJ108">
        <v>6</v>
      </c>
      <c r="AK108">
        <v>6</v>
      </c>
      <c r="AL108">
        <v>1047</v>
      </c>
      <c r="AM108">
        <v>0</v>
      </c>
      <c r="AN108">
        <v>0</v>
      </c>
      <c r="AO108">
        <v>1047</v>
      </c>
      <c r="AP108">
        <v>0</v>
      </c>
      <c r="AQ108">
        <v>0</v>
      </c>
      <c r="AR108">
        <v>1</v>
      </c>
      <c r="AS108">
        <v>0</v>
      </c>
      <c r="AT108">
        <v>2</v>
      </c>
      <c r="AU108">
        <v>1</v>
      </c>
      <c r="AV108">
        <v>4</v>
      </c>
      <c r="AW108">
        <v>6</v>
      </c>
      <c r="AX108">
        <v>0</v>
      </c>
      <c r="AY108">
        <v>5</v>
      </c>
      <c r="AZ108">
        <v>1954</v>
      </c>
      <c r="BA108">
        <v>2</v>
      </c>
      <c r="BB108">
        <v>1</v>
      </c>
      <c r="BC108">
        <v>273</v>
      </c>
      <c r="BD108">
        <v>3</v>
      </c>
      <c r="BE108">
        <v>3</v>
      </c>
      <c r="BF108">
        <v>2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5</v>
      </c>
      <c r="BN108">
        <v>450</v>
      </c>
      <c r="BO108">
        <v>8</v>
      </c>
      <c r="BP108">
        <v>2007</v>
      </c>
      <c r="BQ108">
        <v>16</v>
      </c>
      <c r="BR108">
        <v>4</v>
      </c>
      <c r="BS108">
        <v>5</v>
      </c>
      <c r="BT108">
        <v>100000</v>
      </c>
    </row>
    <row r="109" spans="1:72" x14ac:dyDescent="0.35">
      <c r="A109">
        <v>108</v>
      </c>
      <c r="B109">
        <v>20</v>
      </c>
      <c r="C109">
        <v>2</v>
      </c>
      <c r="D109">
        <v>50</v>
      </c>
      <c r="E109">
        <v>6000</v>
      </c>
      <c r="F109">
        <v>2</v>
      </c>
      <c r="G109">
        <v>1</v>
      </c>
      <c r="H109">
        <v>2</v>
      </c>
      <c r="I109">
        <v>4</v>
      </c>
      <c r="J109">
        <v>4</v>
      </c>
      <c r="K109">
        <v>3</v>
      </c>
      <c r="L109">
        <v>9</v>
      </c>
      <c r="M109">
        <v>7</v>
      </c>
      <c r="N109">
        <v>7</v>
      </c>
      <c r="O109">
        <v>3</v>
      </c>
      <c r="P109">
        <v>4</v>
      </c>
      <c r="Q109">
        <v>5</v>
      </c>
      <c r="R109">
        <v>5</v>
      </c>
      <c r="S109">
        <v>1948</v>
      </c>
      <c r="T109">
        <v>1950</v>
      </c>
      <c r="U109">
        <v>5</v>
      </c>
      <c r="V109">
        <v>8</v>
      </c>
      <c r="W109">
        <v>14</v>
      </c>
      <c r="X109">
        <v>2</v>
      </c>
      <c r="Y109">
        <v>0</v>
      </c>
      <c r="Z109">
        <v>3</v>
      </c>
      <c r="AA109">
        <v>3</v>
      </c>
      <c r="AB109">
        <v>2</v>
      </c>
      <c r="AC109">
        <v>4</v>
      </c>
      <c r="AD109">
        <v>4</v>
      </c>
      <c r="AE109">
        <v>4</v>
      </c>
      <c r="AF109">
        <v>104</v>
      </c>
      <c r="AG109">
        <v>169</v>
      </c>
      <c r="AH109">
        <v>516</v>
      </c>
      <c r="AI109">
        <v>789</v>
      </c>
      <c r="AJ109">
        <v>6</v>
      </c>
      <c r="AK109">
        <v>6</v>
      </c>
      <c r="AL109">
        <v>789</v>
      </c>
      <c r="AM109">
        <v>0</v>
      </c>
      <c r="AN109">
        <v>0</v>
      </c>
      <c r="AO109">
        <v>789</v>
      </c>
      <c r="AP109">
        <v>0</v>
      </c>
      <c r="AQ109">
        <v>0</v>
      </c>
      <c r="AR109">
        <v>1</v>
      </c>
      <c r="AS109">
        <v>0</v>
      </c>
      <c r="AT109">
        <v>2</v>
      </c>
      <c r="AU109">
        <v>1</v>
      </c>
      <c r="AV109">
        <v>4</v>
      </c>
      <c r="AW109">
        <v>5</v>
      </c>
      <c r="AX109">
        <v>0</v>
      </c>
      <c r="AY109">
        <v>5</v>
      </c>
      <c r="AZ109">
        <v>1948</v>
      </c>
      <c r="BA109">
        <v>2</v>
      </c>
      <c r="BB109">
        <v>1</v>
      </c>
      <c r="BC109">
        <v>250</v>
      </c>
      <c r="BD109">
        <v>4</v>
      </c>
      <c r="BE109">
        <v>4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5</v>
      </c>
      <c r="BN109">
        <v>0</v>
      </c>
      <c r="BO109">
        <v>4</v>
      </c>
      <c r="BP109">
        <v>2008</v>
      </c>
      <c r="BQ109">
        <v>15</v>
      </c>
      <c r="BR109">
        <v>4</v>
      </c>
      <c r="BS109">
        <v>6</v>
      </c>
      <c r="BT109">
        <v>115000</v>
      </c>
    </row>
    <row r="110" spans="1:72" x14ac:dyDescent="0.35">
      <c r="A110">
        <v>109</v>
      </c>
      <c r="B110">
        <v>50</v>
      </c>
      <c r="C110">
        <v>2</v>
      </c>
      <c r="D110">
        <v>85</v>
      </c>
      <c r="E110">
        <v>8500</v>
      </c>
      <c r="F110">
        <v>2</v>
      </c>
      <c r="G110">
        <v>1</v>
      </c>
      <c r="H110">
        <v>2</v>
      </c>
      <c r="I110">
        <v>4</v>
      </c>
      <c r="J110">
        <v>2</v>
      </c>
      <c r="K110">
        <v>3</v>
      </c>
      <c r="L110">
        <v>3</v>
      </c>
      <c r="M110">
        <v>3</v>
      </c>
      <c r="N110">
        <v>7</v>
      </c>
      <c r="O110">
        <v>3</v>
      </c>
      <c r="P110">
        <v>1</v>
      </c>
      <c r="Q110">
        <v>5</v>
      </c>
      <c r="R110">
        <v>7</v>
      </c>
      <c r="S110">
        <v>1919</v>
      </c>
      <c r="T110">
        <v>2005</v>
      </c>
      <c r="U110">
        <v>5</v>
      </c>
      <c r="V110">
        <v>8</v>
      </c>
      <c r="W110">
        <v>15</v>
      </c>
      <c r="X110">
        <v>2</v>
      </c>
      <c r="Y110">
        <v>0</v>
      </c>
      <c r="Z110">
        <v>3</v>
      </c>
      <c r="AA110">
        <v>3</v>
      </c>
      <c r="AB110">
        <v>2</v>
      </c>
      <c r="AC110">
        <v>4</v>
      </c>
      <c r="AD110">
        <v>4</v>
      </c>
      <c r="AE110">
        <v>6</v>
      </c>
      <c r="AF110">
        <v>0</v>
      </c>
      <c r="AG110">
        <v>0</v>
      </c>
      <c r="AH110">
        <v>793</v>
      </c>
      <c r="AI110">
        <v>793</v>
      </c>
      <c r="AJ110">
        <v>1</v>
      </c>
      <c r="AK110">
        <v>2</v>
      </c>
      <c r="AL110">
        <v>997</v>
      </c>
      <c r="AM110">
        <v>520</v>
      </c>
      <c r="AN110">
        <v>0</v>
      </c>
      <c r="AO110">
        <v>1517</v>
      </c>
      <c r="AP110">
        <v>0</v>
      </c>
      <c r="AQ110">
        <v>0</v>
      </c>
      <c r="AR110">
        <v>2</v>
      </c>
      <c r="AS110">
        <v>0</v>
      </c>
      <c r="AT110">
        <v>3</v>
      </c>
      <c r="AU110">
        <v>1</v>
      </c>
      <c r="AV110">
        <v>3</v>
      </c>
      <c r="AW110">
        <v>7</v>
      </c>
      <c r="AX110">
        <v>0</v>
      </c>
      <c r="AY110">
        <v>3</v>
      </c>
      <c r="BA110">
        <v>1</v>
      </c>
      <c r="BB110">
        <v>0</v>
      </c>
      <c r="BC110">
        <v>0</v>
      </c>
      <c r="BD110">
        <v>1</v>
      </c>
      <c r="BE110">
        <v>1</v>
      </c>
      <c r="BF110">
        <v>2</v>
      </c>
      <c r="BG110">
        <v>0</v>
      </c>
      <c r="BH110">
        <v>0</v>
      </c>
      <c r="BI110">
        <v>144</v>
      </c>
      <c r="BJ110">
        <v>0</v>
      </c>
      <c r="BK110">
        <v>0</v>
      </c>
      <c r="BL110">
        <v>0</v>
      </c>
      <c r="BM110">
        <v>5</v>
      </c>
      <c r="BN110">
        <v>0</v>
      </c>
      <c r="BO110">
        <v>8</v>
      </c>
      <c r="BP110">
        <v>2007</v>
      </c>
      <c r="BQ110">
        <v>16</v>
      </c>
      <c r="BR110">
        <v>4</v>
      </c>
      <c r="BS110">
        <v>5</v>
      </c>
      <c r="BT110">
        <v>115000</v>
      </c>
    </row>
    <row r="111" spans="1:72" x14ac:dyDescent="0.35">
      <c r="A111">
        <v>110</v>
      </c>
      <c r="B111">
        <v>20</v>
      </c>
      <c r="C111">
        <v>4</v>
      </c>
      <c r="D111">
        <v>105</v>
      </c>
      <c r="E111">
        <v>11751</v>
      </c>
      <c r="F111">
        <v>2</v>
      </c>
      <c r="G111">
        <v>2</v>
      </c>
      <c r="H111">
        <v>2</v>
      </c>
      <c r="I111">
        <v>4</v>
      </c>
      <c r="J111">
        <v>4</v>
      </c>
      <c r="K111">
        <v>3</v>
      </c>
      <c r="L111">
        <v>10</v>
      </c>
      <c r="M111">
        <v>7</v>
      </c>
      <c r="N111">
        <v>7</v>
      </c>
      <c r="O111">
        <v>3</v>
      </c>
      <c r="P111">
        <v>4</v>
      </c>
      <c r="Q111">
        <v>6</v>
      </c>
      <c r="R111">
        <v>6</v>
      </c>
      <c r="S111">
        <v>1977</v>
      </c>
      <c r="T111">
        <v>1977</v>
      </c>
      <c r="U111">
        <v>6</v>
      </c>
      <c r="V111">
        <v>8</v>
      </c>
      <c r="W111">
        <v>3</v>
      </c>
      <c r="X111">
        <v>4</v>
      </c>
      <c r="Y111">
        <v>480</v>
      </c>
      <c r="Z111">
        <v>3</v>
      </c>
      <c r="AA111">
        <v>3</v>
      </c>
      <c r="AB111">
        <v>2</v>
      </c>
      <c r="AC111">
        <v>5</v>
      </c>
      <c r="AD111">
        <v>4</v>
      </c>
      <c r="AE111">
        <v>3</v>
      </c>
      <c r="AF111">
        <v>705</v>
      </c>
      <c r="AG111">
        <v>0</v>
      </c>
      <c r="AH111">
        <v>1139</v>
      </c>
      <c r="AI111">
        <v>1844</v>
      </c>
      <c r="AJ111">
        <v>6</v>
      </c>
      <c r="AK111">
        <v>6</v>
      </c>
      <c r="AL111">
        <v>1844</v>
      </c>
      <c r="AM111">
        <v>0</v>
      </c>
      <c r="AN111">
        <v>0</v>
      </c>
      <c r="AO111">
        <v>1844</v>
      </c>
      <c r="AP111">
        <v>0</v>
      </c>
      <c r="AQ111">
        <v>0</v>
      </c>
      <c r="AR111">
        <v>2</v>
      </c>
      <c r="AS111">
        <v>0</v>
      </c>
      <c r="AT111">
        <v>3</v>
      </c>
      <c r="AU111">
        <v>1</v>
      </c>
      <c r="AV111">
        <v>4</v>
      </c>
      <c r="AW111">
        <v>7</v>
      </c>
      <c r="AX111">
        <v>1</v>
      </c>
      <c r="AY111">
        <v>6</v>
      </c>
      <c r="AZ111">
        <v>1977</v>
      </c>
      <c r="BA111">
        <v>3</v>
      </c>
      <c r="BB111">
        <v>2</v>
      </c>
      <c r="BC111">
        <v>546</v>
      </c>
      <c r="BD111">
        <v>4</v>
      </c>
      <c r="BE111">
        <v>4</v>
      </c>
      <c r="BF111">
        <v>3</v>
      </c>
      <c r="BG111">
        <v>0</v>
      </c>
      <c r="BH111">
        <v>122</v>
      </c>
      <c r="BI111">
        <v>0</v>
      </c>
      <c r="BJ111">
        <v>0</v>
      </c>
      <c r="BK111">
        <v>0</v>
      </c>
      <c r="BL111">
        <v>0</v>
      </c>
      <c r="BM111">
        <v>3</v>
      </c>
      <c r="BN111">
        <v>0</v>
      </c>
      <c r="BO111">
        <v>1</v>
      </c>
      <c r="BP111">
        <v>2010</v>
      </c>
      <c r="BQ111">
        <v>13</v>
      </c>
      <c r="BR111">
        <v>3</v>
      </c>
      <c r="BS111">
        <v>5</v>
      </c>
      <c r="BT111">
        <v>190000</v>
      </c>
    </row>
    <row r="112" spans="1:72" x14ac:dyDescent="0.35">
      <c r="A112">
        <v>111</v>
      </c>
      <c r="B112">
        <v>50</v>
      </c>
      <c r="C112">
        <v>4</v>
      </c>
      <c r="D112">
        <v>75</v>
      </c>
      <c r="E112">
        <v>9525</v>
      </c>
      <c r="F112">
        <v>2</v>
      </c>
      <c r="G112">
        <v>1</v>
      </c>
      <c r="H112">
        <v>2</v>
      </c>
      <c r="I112">
        <v>4</v>
      </c>
      <c r="J112">
        <v>4</v>
      </c>
      <c r="K112">
        <v>3</v>
      </c>
      <c r="L112">
        <v>4</v>
      </c>
      <c r="M112">
        <v>7</v>
      </c>
      <c r="N112">
        <v>7</v>
      </c>
      <c r="O112">
        <v>3</v>
      </c>
      <c r="P112">
        <v>1</v>
      </c>
      <c r="Q112">
        <v>6</v>
      </c>
      <c r="R112">
        <v>4</v>
      </c>
      <c r="S112">
        <v>1954</v>
      </c>
      <c r="T112">
        <v>1972</v>
      </c>
      <c r="U112">
        <v>5</v>
      </c>
      <c r="V112">
        <v>8</v>
      </c>
      <c r="W112">
        <v>4</v>
      </c>
      <c r="X112">
        <v>2</v>
      </c>
      <c r="Y112">
        <v>0</v>
      </c>
      <c r="Z112">
        <v>3</v>
      </c>
      <c r="AA112">
        <v>3</v>
      </c>
      <c r="AB112">
        <v>2</v>
      </c>
      <c r="AC112">
        <v>4</v>
      </c>
      <c r="AD112">
        <v>3</v>
      </c>
      <c r="AE112">
        <v>2</v>
      </c>
      <c r="AF112">
        <v>444</v>
      </c>
      <c r="AG112">
        <v>0</v>
      </c>
      <c r="AH112">
        <v>550</v>
      </c>
      <c r="AI112">
        <v>994</v>
      </c>
      <c r="AJ112">
        <v>6</v>
      </c>
      <c r="AK112">
        <v>6</v>
      </c>
      <c r="AL112">
        <v>1216</v>
      </c>
      <c r="AM112">
        <v>639</v>
      </c>
      <c r="AN112">
        <v>0</v>
      </c>
      <c r="AO112">
        <v>1855</v>
      </c>
      <c r="AP112">
        <v>0</v>
      </c>
      <c r="AQ112">
        <v>0</v>
      </c>
      <c r="AR112">
        <v>2</v>
      </c>
      <c r="AS112">
        <v>0</v>
      </c>
      <c r="AT112">
        <v>4</v>
      </c>
      <c r="AU112">
        <v>1</v>
      </c>
      <c r="AV112">
        <v>4</v>
      </c>
      <c r="AW112">
        <v>7</v>
      </c>
      <c r="AX112">
        <v>0</v>
      </c>
      <c r="AY112">
        <v>6</v>
      </c>
      <c r="AZ112">
        <v>1954</v>
      </c>
      <c r="BA112">
        <v>2</v>
      </c>
      <c r="BB112">
        <v>1</v>
      </c>
      <c r="BC112">
        <v>325</v>
      </c>
      <c r="BD112">
        <v>4</v>
      </c>
      <c r="BE112">
        <v>4</v>
      </c>
      <c r="BF112">
        <v>3</v>
      </c>
      <c r="BG112">
        <v>182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5</v>
      </c>
      <c r="BN112">
        <v>0</v>
      </c>
      <c r="BO112">
        <v>10</v>
      </c>
      <c r="BP112">
        <v>2006</v>
      </c>
      <c r="BQ112">
        <v>17</v>
      </c>
      <c r="BR112">
        <v>4</v>
      </c>
      <c r="BS112">
        <v>5</v>
      </c>
      <c r="BT112">
        <v>136900</v>
      </c>
    </row>
    <row r="113" spans="1:72" x14ac:dyDescent="0.35">
      <c r="A113">
        <v>112</v>
      </c>
      <c r="B113">
        <v>80</v>
      </c>
      <c r="C113">
        <v>4</v>
      </c>
      <c r="E113">
        <v>7750</v>
      </c>
      <c r="F113">
        <v>2</v>
      </c>
      <c r="G113">
        <v>2</v>
      </c>
      <c r="H113">
        <v>2</v>
      </c>
      <c r="I113">
        <v>4</v>
      </c>
      <c r="J113">
        <v>4</v>
      </c>
      <c r="K113">
        <v>3</v>
      </c>
      <c r="L113">
        <v>11</v>
      </c>
      <c r="M113">
        <v>7</v>
      </c>
      <c r="N113">
        <v>7</v>
      </c>
      <c r="O113">
        <v>3</v>
      </c>
      <c r="P113">
        <v>3</v>
      </c>
      <c r="Q113">
        <v>7</v>
      </c>
      <c r="R113">
        <v>5</v>
      </c>
      <c r="S113">
        <v>2000</v>
      </c>
      <c r="T113">
        <v>2000</v>
      </c>
      <c r="U113">
        <v>5</v>
      </c>
      <c r="V113">
        <v>8</v>
      </c>
      <c r="W113">
        <v>14</v>
      </c>
      <c r="X113">
        <v>2</v>
      </c>
      <c r="Y113">
        <v>0</v>
      </c>
      <c r="Z113">
        <v>3</v>
      </c>
      <c r="AA113">
        <v>3</v>
      </c>
      <c r="AB113">
        <v>6</v>
      </c>
      <c r="AC113">
        <v>5</v>
      </c>
      <c r="AD113">
        <v>4</v>
      </c>
      <c r="AE113">
        <v>7</v>
      </c>
      <c r="AF113">
        <v>250</v>
      </c>
      <c r="AG113">
        <v>0</v>
      </c>
      <c r="AH113">
        <v>134</v>
      </c>
      <c r="AI113">
        <v>384</v>
      </c>
      <c r="AJ113">
        <v>6</v>
      </c>
      <c r="AK113">
        <v>6</v>
      </c>
      <c r="AL113">
        <v>774</v>
      </c>
      <c r="AM113">
        <v>656</v>
      </c>
      <c r="AN113">
        <v>0</v>
      </c>
      <c r="AO113">
        <v>1430</v>
      </c>
      <c r="AP113">
        <v>0</v>
      </c>
      <c r="AQ113">
        <v>0</v>
      </c>
      <c r="AR113">
        <v>2</v>
      </c>
      <c r="AS113">
        <v>1</v>
      </c>
      <c r="AT113">
        <v>3</v>
      </c>
      <c r="AU113">
        <v>1</v>
      </c>
      <c r="AV113">
        <v>4</v>
      </c>
      <c r="AW113">
        <v>7</v>
      </c>
      <c r="AX113">
        <v>1</v>
      </c>
      <c r="AY113">
        <v>7</v>
      </c>
      <c r="AZ113">
        <v>2000</v>
      </c>
      <c r="BA113">
        <v>4</v>
      </c>
      <c r="BB113">
        <v>2</v>
      </c>
      <c r="BC113">
        <v>400</v>
      </c>
      <c r="BD113">
        <v>4</v>
      </c>
      <c r="BE113">
        <v>4</v>
      </c>
      <c r="BF113">
        <v>3</v>
      </c>
      <c r="BG113">
        <v>180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5</v>
      </c>
      <c r="BN113">
        <v>0</v>
      </c>
      <c r="BO113">
        <v>4</v>
      </c>
      <c r="BP113">
        <v>2010</v>
      </c>
      <c r="BQ113">
        <v>13</v>
      </c>
      <c r="BR113">
        <v>4</v>
      </c>
      <c r="BS113">
        <v>5</v>
      </c>
      <c r="BT113">
        <v>180000</v>
      </c>
    </row>
    <row r="114" spans="1:72" x14ac:dyDescent="0.35">
      <c r="A114">
        <v>113</v>
      </c>
      <c r="B114">
        <v>60</v>
      </c>
      <c r="C114">
        <v>4</v>
      </c>
      <c r="D114">
        <v>77</v>
      </c>
      <c r="E114">
        <v>9965</v>
      </c>
      <c r="F114">
        <v>2</v>
      </c>
      <c r="G114">
        <v>1</v>
      </c>
      <c r="H114">
        <v>2</v>
      </c>
      <c r="I114">
        <v>4</v>
      </c>
      <c r="J114">
        <v>4</v>
      </c>
      <c r="K114">
        <v>3</v>
      </c>
      <c r="L114">
        <v>16</v>
      </c>
      <c r="M114">
        <v>7</v>
      </c>
      <c r="N114">
        <v>7</v>
      </c>
      <c r="O114">
        <v>3</v>
      </c>
      <c r="P114">
        <v>8</v>
      </c>
      <c r="Q114">
        <v>7</v>
      </c>
      <c r="R114">
        <v>5</v>
      </c>
      <c r="S114">
        <v>2007</v>
      </c>
      <c r="T114">
        <v>2007</v>
      </c>
      <c r="U114">
        <v>5</v>
      </c>
      <c r="V114">
        <v>8</v>
      </c>
      <c r="W114">
        <v>14</v>
      </c>
      <c r="X114">
        <v>5</v>
      </c>
      <c r="Y114">
        <v>220</v>
      </c>
      <c r="Z114">
        <v>4</v>
      </c>
      <c r="AA114">
        <v>3</v>
      </c>
      <c r="AB114">
        <v>6</v>
      </c>
      <c r="AC114">
        <v>6</v>
      </c>
      <c r="AD114">
        <v>4</v>
      </c>
      <c r="AE114">
        <v>7</v>
      </c>
      <c r="AF114">
        <v>984</v>
      </c>
      <c r="AG114">
        <v>0</v>
      </c>
      <c r="AH114">
        <v>280</v>
      </c>
      <c r="AI114">
        <v>1264</v>
      </c>
      <c r="AJ114">
        <v>6</v>
      </c>
      <c r="AK114">
        <v>6</v>
      </c>
      <c r="AL114">
        <v>1282</v>
      </c>
      <c r="AM114">
        <v>1414</v>
      </c>
      <c r="AN114">
        <v>0</v>
      </c>
      <c r="AO114">
        <v>2696</v>
      </c>
      <c r="AP114">
        <v>1</v>
      </c>
      <c r="AQ114">
        <v>0</v>
      </c>
      <c r="AR114">
        <v>2</v>
      </c>
      <c r="AS114">
        <v>1</v>
      </c>
      <c r="AT114">
        <v>4</v>
      </c>
      <c r="AU114">
        <v>1</v>
      </c>
      <c r="AV114">
        <v>6</v>
      </c>
      <c r="AW114">
        <v>10</v>
      </c>
      <c r="AX114">
        <v>1</v>
      </c>
      <c r="AY114">
        <v>7</v>
      </c>
      <c r="AZ114">
        <v>2007</v>
      </c>
      <c r="BA114">
        <v>4</v>
      </c>
      <c r="BB114">
        <v>3</v>
      </c>
      <c r="BC114">
        <v>792</v>
      </c>
      <c r="BD114">
        <v>4</v>
      </c>
      <c r="BE114">
        <v>4</v>
      </c>
      <c r="BF114">
        <v>3</v>
      </c>
      <c r="BG114">
        <v>120</v>
      </c>
      <c r="BH114">
        <v>184</v>
      </c>
      <c r="BI114">
        <v>0</v>
      </c>
      <c r="BJ114">
        <v>0</v>
      </c>
      <c r="BK114">
        <v>168</v>
      </c>
      <c r="BL114">
        <v>0</v>
      </c>
      <c r="BM114">
        <v>5</v>
      </c>
      <c r="BN114">
        <v>0</v>
      </c>
      <c r="BO114">
        <v>10</v>
      </c>
      <c r="BP114">
        <v>2007</v>
      </c>
      <c r="BQ114">
        <v>16</v>
      </c>
      <c r="BR114">
        <v>8</v>
      </c>
      <c r="BS114">
        <v>6</v>
      </c>
      <c r="BT114">
        <v>383970</v>
      </c>
    </row>
    <row r="115" spans="1:72" x14ac:dyDescent="0.35">
      <c r="A115">
        <v>114</v>
      </c>
      <c r="B115">
        <v>20</v>
      </c>
      <c r="C115">
        <v>4</v>
      </c>
      <c r="E115">
        <v>21000</v>
      </c>
      <c r="F115">
        <v>2</v>
      </c>
      <c r="G115">
        <v>1</v>
      </c>
      <c r="H115">
        <v>1</v>
      </c>
      <c r="I115">
        <v>4</v>
      </c>
      <c r="J115">
        <v>2</v>
      </c>
      <c r="K115">
        <v>3</v>
      </c>
      <c r="L115">
        <v>14</v>
      </c>
      <c r="M115">
        <v>7</v>
      </c>
      <c r="N115">
        <v>7</v>
      </c>
      <c r="O115">
        <v>3</v>
      </c>
      <c r="P115">
        <v>4</v>
      </c>
      <c r="Q115">
        <v>6</v>
      </c>
      <c r="R115">
        <v>5</v>
      </c>
      <c r="S115">
        <v>1953</v>
      </c>
      <c r="T115">
        <v>1953</v>
      </c>
      <c r="U115">
        <v>6</v>
      </c>
      <c r="V115">
        <v>8</v>
      </c>
      <c r="W115">
        <v>4</v>
      </c>
      <c r="X115">
        <v>4</v>
      </c>
      <c r="Y115">
        <v>184</v>
      </c>
      <c r="Z115">
        <v>3</v>
      </c>
      <c r="AA115">
        <v>4</v>
      </c>
      <c r="AB115">
        <v>2</v>
      </c>
      <c r="AC115">
        <v>5</v>
      </c>
      <c r="AD115">
        <v>4</v>
      </c>
      <c r="AE115">
        <v>4</v>
      </c>
      <c r="AF115">
        <v>35</v>
      </c>
      <c r="AG115">
        <v>869</v>
      </c>
      <c r="AH115">
        <v>905</v>
      </c>
      <c r="AI115">
        <v>1809</v>
      </c>
      <c r="AJ115">
        <v>6</v>
      </c>
      <c r="AK115">
        <v>6</v>
      </c>
      <c r="AL115">
        <v>2259</v>
      </c>
      <c r="AM115">
        <v>0</v>
      </c>
      <c r="AN115">
        <v>0</v>
      </c>
      <c r="AO115">
        <v>2259</v>
      </c>
      <c r="AP115">
        <v>1</v>
      </c>
      <c r="AQ115">
        <v>0</v>
      </c>
      <c r="AR115">
        <v>2</v>
      </c>
      <c r="AS115">
        <v>0</v>
      </c>
      <c r="AT115">
        <v>3</v>
      </c>
      <c r="AU115">
        <v>1</v>
      </c>
      <c r="AV115">
        <v>5</v>
      </c>
      <c r="AW115">
        <v>7</v>
      </c>
      <c r="AX115">
        <v>2</v>
      </c>
      <c r="AY115">
        <v>4</v>
      </c>
      <c r="AZ115">
        <v>1953</v>
      </c>
      <c r="BA115">
        <v>2</v>
      </c>
      <c r="BB115">
        <v>2</v>
      </c>
      <c r="BC115">
        <v>450</v>
      </c>
      <c r="BD115">
        <v>4</v>
      </c>
      <c r="BE115">
        <v>4</v>
      </c>
      <c r="BF115">
        <v>3</v>
      </c>
      <c r="BG115">
        <v>166</v>
      </c>
      <c r="BH115">
        <v>120</v>
      </c>
      <c r="BI115">
        <v>192</v>
      </c>
      <c r="BJ115">
        <v>0</v>
      </c>
      <c r="BK115">
        <v>0</v>
      </c>
      <c r="BL115">
        <v>0</v>
      </c>
      <c r="BM115">
        <v>3</v>
      </c>
      <c r="BN115">
        <v>0</v>
      </c>
      <c r="BO115">
        <v>10</v>
      </c>
      <c r="BP115">
        <v>2007</v>
      </c>
      <c r="BQ115">
        <v>16</v>
      </c>
      <c r="BR115">
        <v>3</v>
      </c>
      <c r="BS115">
        <v>3</v>
      </c>
      <c r="BT115">
        <v>217000</v>
      </c>
    </row>
    <row r="116" spans="1:72" x14ac:dyDescent="0.35">
      <c r="A116">
        <v>115</v>
      </c>
      <c r="B116">
        <v>70</v>
      </c>
      <c r="C116">
        <v>4</v>
      </c>
      <c r="D116">
        <v>61</v>
      </c>
      <c r="E116">
        <v>7259</v>
      </c>
      <c r="F116">
        <v>2</v>
      </c>
      <c r="G116">
        <v>2</v>
      </c>
      <c r="H116">
        <v>2</v>
      </c>
      <c r="I116">
        <v>4</v>
      </c>
      <c r="J116">
        <v>4</v>
      </c>
      <c r="K116">
        <v>2</v>
      </c>
      <c r="L116">
        <v>14</v>
      </c>
      <c r="M116">
        <v>7</v>
      </c>
      <c r="N116">
        <v>7</v>
      </c>
      <c r="O116">
        <v>3</v>
      </c>
      <c r="P116">
        <v>8</v>
      </c>
      <c r="Q116">
        <v>6</v>
      </c>
      <c r="R116">
        <v>8</v>
      </c>
      <c r="S116">
        <v>1945</v>
      </c>
      <c r="T116">
        <v>2002</v>
      </c>
      <c r="U116">
        <v>3</v>
      </c>
      <c r="V116">
        <v>8</v>
      </c>
      <c r="W116">
        <v>4</v>
      </c>
      <c r="X116">
        <v>2</v>
      </c>
      <c r="Y116">
        <v>0</v>
      </c>
      <c r="Z116">
        <v>3</v>
      </c>
      <c r="AA116">
        <v>3</v>
      </c>
      <c r="AB116">
        <v>2</v>
      </c>
      <c r="AC116">
        <v>4</v>
      </c>
      <c r="AD116">
        <v>4</v>
      </c>
      <c r="AE116">
        <v>4</v>
      </c>
      <c r="AF116">
        <v>774</v>
      </c>
      <c r="AG116">
        <v>150</v>
      </c>
      <c r="AH116">
        <v>104</v>
      </c>
      <c r="AI116">
        <v>1028</v>
      </c>
      <c r="AJ116">
        <v>6</v>
      </c>
      <c r="AK116">
        <v>6</v>
      </c>
      <c r="AL116">
        <v>1436</v>
      </c>
      <c r="AM116">
        <v>884</v>
      </c>
      <c r="AN116">
        <v>0</v>
      </c>
      <c r="AO116">
        <v>2320</v>
      </c>
      <c r="AP116">
        <v>1</v>
      </c>
      <c r="AQ116">
        <v>0</v>
      </c>
      <c r="AR116">
        <v>2</v>
      </c>
      <c r="AS116">
        <v>1</v>
      </c>
      <c r="AT116">
        <v>3</v>
      </c>
      <c r="AU116">
        <v>1</v>
      </c>
      <c r="AV116">
        <v>5</v>
      </c>
      <c r="AW116">
        <v>9</v>
      </c>
      <c r="AX116">
        <v>1</v>
      </c>
      <c r="AY116">
        <v>5</v>
      </c>
      <c r="AZ116">
        <v>1945</v>
      </c>
      <c r="BA116">
        <v>2</v>
      </c>
      <c r="BB116">
        <v>1</v>
      </c>
      <c r="BC116">
        <v>180</v>
      </c>
      <c r="BD116">
        <v>4</v>
      </c>
      <c r="BE116">
        <v>4</v>
      </c>
      <c r="BF116">
        <v>3</v>
      </c>
      <c r="BG116">
        <v>224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3</v>
      </c>
      <c r="BN116">
        <v>0</v>
      </c>
      <c r="BO116">
        <v>7</v>
      </c>
      <c r="BP116">
        <v>2007</v>
      </c>
      <c r="BQ116">
        <v>16</v>
      </c>
      <c r="BR116">
        <v>4</v>
      </c>
      <c r="BS116">
        <v>5</v>
      </c>
      <c r="BT116">
        <v>259500</v>
      </c>
    </row>
    <row r="117" spans="1:72" x14ac:dyDescent="0.35">
      <c r="A117">
        <v>116</v>
      </c>
      <c r="B117">
        <v>160</v>
      </c>
      <c r="C117">
        <v>5</v>
      </c>
      <c r="D117">
        <v>34</v>
      </c>
      <c r="E117">
        <v>3230</v>
      </c>
      <c r="F117">
        <v>2</v>
      </c>
      <c r="G117">
        <v>1</v>
      </c>
      <c r="H117">
        <v>2</v>
      </c>
      <c r="I117">
        <v>4</v>
      </c>
      <c r="J117">
        <v>2</v>
      </c>
      <c r="K117">
        <v>3</v>
      </c>
      <c r="L117">
        <v>18</v>
      </c>
      <c r="M117">
        <v>7</v>
      </c>
      <c r="N117">
        <v>7</v>
      </c>
      <c r="O117">
        <v>4</v>
      </c>
      <c r="P117">
        <v>8</v>
      </c>
      <c r="Q117">
        <v>6</v>
      </c>
      <c r="R117">
        <v>5</v>
      </c>
      <c r="S117">
        <v>1999</v>
      </c>
      <c r="T117">
        <v>1999</v>
      </c>
      <c r="U117">
        <v>5</v>
      </c>
      <c r="V117">
        <v>8</v>
      </c>
      <c r="W117">
        <v>10</v>
      </c>
      <c r="X117">
        <v>4</v>
      </c>
      <c r="Y117">
        <v>1129</v>
      </c>
      <c r="Z117">
        <v>3</v>
      </c>
      <c r="AA117">
        <v>3</v>
      </c>
      <c r="AB117">
        <v>6</v>
      </c>
      <c r="AC117">
        <v>5</v>
      </c>
      <c r="AD117">
        <v>4</v>
      </c>
      <c r="AE117">
        <v>7</v>
      </c>
      <c r="AF117">
        <v>419</v>
      </c>
      <c r="AG117">
        <v>0</v>
      </c>
      <c r="AH117">
        <v>310</v>
      </c>
      <c r="AI117">
        <v>729</v>
      </c>
      <c r="AJ117">
        <v>6</v>
      </c>
      <c r="AK117">
        <v>6</v>
      </c>
      <c r="AL117">
        <v>729</v>
      </c>
      <c r="AM117">
        <v>729</v>
      </c>
      <c r="AN117">
        <v>0</v>
      </c>
      <c r="AO117">
        <v>1458</v>
      </c>
      <c r="AP117">
        <v>0</v>
      </c>
      <c r="AQ117">
        <v>0</v>
      </c>
      <c r="AR117">
        <v>2</v>
      </c>
      <c r="AS117">
        <v>1</v>
      </c>
      <c r="AT117">
        <v>2</v>
      </c>
      <c r="AU117">
        <v>1</v>
      </c>
      <c r="AV117">
        <v>4</v>
      </c>
      <c r="AW117">
        <v>5</v>
      </c>
      <c r="AX117">
        <v>1</v>
      </c>
      <c r="AY117">
        <v>5</v>
      </c>
      <c r="AZ117">
        <v>1999</v>
      </c>
      <c r="BA117">
        <v>2</v>
      </c>
      <c r="BB117">
        <v>2</v>
      </c>
      <c r="BC117">
        <v>440</v>
      </c>
      <c r="BD117">
        <v>4</v>
      </c>
      <c r="BE117">
        <v>4</v>
      </c>
      <c r="BF117">
        <v>3</v>
      </c>
      <c r="BG117">
        <v>0</v>
      </c>
      <c r="BH117">
        <v>32</v>
      </c>
      <c r="BI117">
        <v>0</v>
      </c>
      <c r="BJ117">
        <v>0</v>
      </c>
      <c r="BK117">
        <v>0</v>
      </c>
      <c r="BL117">
        <v>0</v>
      </c>
      <c r="BM117">
        <v>5</v>
      </c>
      <c r="BN117">
        <v>0</v>
      </c>
      <c r="BO117">
        <v>6</v>
      </c>
      <c r="BP117">
        <v>2007</v>
      </c>
      <c r="BQ117">
        <v>16</v>
      </c>
      <c r="BR117">
        <v>4</v>
      </c>
      <c r="BS117">
        <v>5</v>
      </c>
      <c r="BT117">
        <v>176000</v>
      </c>
    </row>
    <row r="118" spans="1:72" x14ac:dyDescent="0.35">
      <c r="A118">
        <v>117</v>
      </c>
      <c r="B118">
        <v>20</v>
      </c>
      <c r="C118">
        <v>4</v>
      </c>
      <c r="E118">
        <v>11616</v>
      </c>
      <c r="F118">
        <v>2</v>
      </c>
      <c r="G118">
        <v>1</v>
      </c>
      <c r="H118">
        <v>2</v>
      </c>
      <c r="I118">
        <v>4</v>
      </c>
      <c r="J118">
        <v>4</v>
      </c>
      <c r="K118">
        <v>3</v>
      </c>
      <c r="L118">
        <v>5</v>
      </c>
      <c r="M118">
        <v>7</v>
      </c>
      <c r="N118">
        <v>7</v>
      </c>
      <c r="O118">
        <v>3</v>
      </c>
      <c r="P118">
        <v>4</v>
      </c>
      <c r="Q118">
        <v>5</v>
      </c>
      <c r="R118">
        <v>5</v>
      </c>
      <c r="S118">
        <v>1962</v>
      </c>
      <c r="T118">
        <v>1962</v>
      </c>
      <c r="U118">
        <v>5</v>
      </c>
      <c r="V118">
        <v>8</v>
      </c>
      <c r="W118">
        <v>4</v>
      </c>
      <c r="X118">
        <v>4</v>
      </c>
      <c r="Y118">
        <v>116</v>
      </c>
      <c r="Z118">
        <v>3</v>
      </c>
      <c r="AA118">
        <v>3</v>
      </c>
      <c r="AB118">
        <v>2</v>
      </c>
      <c r="AC118">
        <v>4</v>
      </c>
      <c r="AD118">
        <v>4</v>
      </c>
      <c r="AE118">
        <v>5</v>
      </c>
      <c r="AF118">
        <v>170</v>
      </c>
      <c r="AG118">
        <v>670</v>
      </c>
      <c r="AH118">
        <v>252</v>
      </c>
      <c r="AI118">
        <v>1092</v>
      </c>
      <c r="AJ118">
        <v>6</v>
      </c>
      <c r="AK118">
        <v>6</v>
      </c>
      <c r="AL118">
        <v>1092</v>
      </c>
      <c r="AM118">
        <v>0</v>
      </c>
      <c r="AN118">
        <v>0</v>
      </c>
      <c r="AO118">
        <v>1092</v>
      </c>
      <c r="AP118">
        <v>0</v>
      </c>
      <c r="AQ118">
        <v>1</v>
      </c>
      <c r="AR118">
        <v>1</v>
      </c>
      <c r="AS118">
        <v>0</v>
      </c>
      <c r="AT118">
        <v>3</v>
      </c>
      <c r="AU118">
        <v>1</v>
      </c>
      <c r="AV118">
        <v>4</v>
      </c>
      <c r="AW118">
        <v>6</v>
      </c>
      <c r="AX118">
        <v>1</v>
      </c>
      <c r="AY118">
        <v>6</v>
      </c>
      <c r="AZ118">
        <v>1962</v>
      </c>
      <c r="BA118">
        <v>2</v>
      </c>
      <c r="BB118">
        <v>1</v>
      </c>
      <c r="BC118">
        <v>288</v>
      </c>
      <c r="BD118">
        <v>4</v>
      </c>
      <c r="BE118">
        <v>4</v>
      </c>
      <c r="BF118">
        <v>3</v>
      </c>
      <c r="BG118">
        <v>0</v>
      </c>
      <c r="BH118">
        <v>20</v>
      </c>
      <c r="BI118">
        <v>144</v>
      </c>
      <c r="BJ118">
        <v>0</v>
      </c>
      <c r="BK118">
        <v>0</v>
      </c>
      <c r="BL118">
        <v>0</v>
      </c>
      <c r="BM118">
        <v>5</v>
      </c>
      <c r="BN118">
        <v>0</v>
      </c>
      <c r="BO118">
        <v>9</v>
      </c>
      <c r="BP118">
        <v>2009</v>
      </c>
      <c r="BQ118">
        <v>14</v>
      </c>
      <c r="BR118">
        <v>4</v>
      </c>
      <c r="BS118">
        <v>5</v>
      </c>
      <c r="BT118">
        <v>139000</v>
      </c>
    </row>
    <row r="119" spans="1:72" x14ac:dyDescent="0.35">
      <c r="A119">
        <v>118</v>
      </c>
      <c r="B119">
        <v>20</v>
      </c>
      <c r="C119">
        <v>4</v>
      </c>
      <c r="D119">
        <v>74</v>
      </c>
      <c r="E119">
        <v>8536</v>
      </c>
      <c r="F119">
        <v>2</v>
      </c>
      <c r="G119">
        <v>1</v>
      </c>
      <c r="H119">
        <v>2</v>
      </c>
      <c r="I119">
        <v>4</v>
      </c>
      <c r="J119">
        <v>2</v>
      </c>
      <c r="K119">
        <v>3</v>
      </c>
      <c r="L119">
        <v>4</v>
      </c>
      <c r="M119">
        <v>7</v>
      </c>
      <c r="N119">
        <v>7</v>
      </c>
      <c r="O119">
        <v>3</v>
      </c>
      <c r="P119">
        <v>4</v>
      </c>
      <c r="Q119">
        <v>5</v>
      </c>
      <c r="R119">
        <v>5</v>
      </c>
      <c r="S119">
        <v>2006</v>
      </c>
      <c r="T119">
        <v>2007</v>
      </c>
      <c r="U119">
        <v>5</v>
      </c>
      <c r="V119">
        <v>8</v>
      </c>
      <c r="W119">
        <v>14</v>
      </c>
      <c r="X119">
        <v>2</v>
      </c>
      <c r="Y119">
        <v>0</v>
      </c>
      <c r="Z119">
        <v>3</v>
      </c>
      <c r="AA119">
        <v>3</v>
      </c>
      <c r="AB119">
        <v>6</v>
      </c>
      <c r="AC119">
        <v>5</v>
      </c>
      <c r="AD119">
        <v>4</v>
      </c>
      <c r="AE119">
        <v>6</v>
      </c>
      <c r="AF119">
        <v>0</v>
      </c>
      <c r="AG119">
        <v>0</v>
      </c>
      <c r="AH119">
        <v>1125</v>
      </c>
      <c r="AI119">
        <v>1125</v>
      </c>
      <c r="AJ119">
        <v>6</v>
      </c>
      <c r="AK119">
        <v>6</v>
      </c>
      <c r="AL119">
        <v>1125</v>
      </c>
      <c r="AM119">
        <v>0</v>
      </c>
      <c r="AN119">
        <v>0</v>
      </c>
      <c r="AO119">
        <v>1125</v>
      </c>
      <c r="AP119">
        <v>0</v>
      </c>
      <c r="AQ119">
        <v>0</v>
      </c>
      <c r="AR119">
        <v>1</v>
      </c>
      <c r="AS119">
        <v>1</v>
      </c>
      <c r="AT119">
        <v>2</v>
      </c>
      <c r="AU119">
        <v>1</v>
      </c>
      <c r="AV119">
        <v>4</v>
      </c>
      <c r="AW119">
        <v>5</v>
      </c>
      <c r="AX119">
        <v>0</v>
      </c>
      <c r="AY119">
        <v>6</v>
      </c>
      <c r="AZ119">
        <v>2007</v>
      </c>
      <c r="BA119">
        <v>2</v>
      </c>
      <c r="BB119">
        <v>2</v>
      </c>
      <c r="BC119">
        <v>430</v>
      </c>
      <c r="BD119">
        <v>4</v>
      </c>
      <c r="BE119">
        <v>4</v>
      </c>
      <c r="BF119">
        <v>3</v>
      </c>
      <c r="BG119">
        <v>80</v>
      </c>
      <c r="BH119">
        <v>64</v>
      </c>
      <c r="BI119">
        <v>0</v>
      </c>
      <c r="BJ119">
        <v>0</v>
      </c>
      <c r="BK119">
        <v>0</v>
      </c>
      <c r="BL119">
        <v>0</v>
      </c>
      <c r="BM119">
        <v>5</v>
      </c>
      <c r="BN119">
        <v>0</v>
      </c>
      <c r="BO119">
        <v>4</v>
      </c>
      <c r="BP119">
        <v>2007</v>
      </c>
      <c r="BQ119">
        <v>16</v>
      </c>
      <c r="BR119">
        <v>8</v>
      </c>
      <c r="BS119">
        <v>6</v>
      </c>
      <c r="BT119">
        <v>155000</v>
      </c>
    </row>
    <row r="120" spans="1:72" x14ac:dyDescent="0.35">
      <c r="A120">
        <v>119</v>
      </c>
      <c r="B120">
        <v>60</v>
      </c>
      <c r="C120">
        <v>4</v>
      </c>
      <c r="D120">
        <v>90</v>
      </c>
      <c r="E120">
        <v>12376</v>
      </c>
      <c r="F120">
        <v>2</v>
      </c>
      <c r="G120">
        <v>1</v>
      </c>
      <c r="H120">
        <v>2</v>
      </c>
      <c r="I120">
        <v>4</v>
      </c>
      <c r="J120">
        <v>2</v>
      </c>
      <c r="K120">
        <v>3</v>
      </c>
      <c r="L120">
        <v>15</v>
      </c>
      <c r="M120">
        <v>7</v>
      </c>
      <c r="N120">
        <v>7</v>
      </c>
      <c r="O120">
        <v>3</v>
      </c>
      <c r="P120">
        <v>8</v>
      </c>
      <c r="Q120">
        <v>7</v>
      </c>
      <c r="R120">
        <v>5</v>
      </c>
      <c r="S120">
        <v>1990</v>
      </c>
      <c r="T120">
        <v>1990</v>
      </c>
      <c r="U120">
        <v>6</v>
      </c>
      <c r="V120">
        <v>8</v>
      </c>
      <c r="W120">
        <v>3</v>
      </c>
      <c r="X120">
        <v>2</v>
      </c>
      <c r="Y120">
        <v>0</v>
      </c>
      <c r="Z120">
        <v>3</v>
      </c>
      <c r="AA120">
        <v>3</v>
      </c>
      <c r="AB120">
        <v>6</v>
      </c>
      <c r="AC120">
        <v>5</v>
      </c>
      <c r="AD120">
        <v>4</v>
      </c>
      <c r="AE120">
        <v>7</v>
      </c>
      <c r="AF120">
        <v>1470</v>
      </c>
      <c r="AG120">
        <v>0</v>
      </c>
      <c r="AH120">
        <v>203</v>
      </c>
      <c r="AI120">
        <v>1673</v>
      </c>
      <c r="AJ120">
        <v>6</v>
      </c>
      <c r="AK120">
        <v>6</v>
      </c>
      <c r="AL120">
        <v>1699</v>
      </c>
      <c r="AM120">
        <v>1523</v>
      </c>
      <c r="AN120">
        <v>0</v>
      </c>
      <c r="AO120">
        <v>3222</v>
      </c>
      <c r="AP120">
        <v>1</v>
      </c>
      <c r="AQ120">
        <v>0</v>
      </c>
      <c r="AR120">
        <v>3</v>
      </c>
      <c r="AS120">
        <v>0</v>
      </c>
      <c r="AT120">
        <v>5</v>
      </c>
      <c r="AU120">
        <v>1</v>
      </c>
      <c r="AV120">
        <v>5</v>
      </c>
      <c r="AW120">
        <v>11</v>
      </c>
      <c r="AX120">
        <v>2</v>
      </c>
      <c r="AY120">
        <v>6</v>
      </c>
      <c r="AZ120">
        <v>1990</v>
      </c>
      <c r="BA120">
        <v>2</v>
      </c>
      <c r="BB120">
        <v>3</v>
      </c>
      <c r="BC120">
        <v>594</v>
      </c>
      <c r="BD120">
        <v>4</v>
      </c>
      <c r="BE120">
        <v>4</v>
      </c>
      <c r="BF120">
        <v>3</v>
      </c>
      <c r="BG120">
        <v>367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5</v>
      </c>
      <c r="BN120">
        <v>0</v>
      </c>
      <c r="BO120">
        <v>5</v>
      </c>
      <c r="BP120">
        <v>2010</v>
      </c>
      <c r="BQ120">
        <v>13</v>
      </c>
      <c r="BR120">
        <v>4</v>
      </c>
      <c r="BS120">
        <v>5</v>
      </c>
      <c r="BT120">
        <v>320000</v>
      </c>
    </row>
    <row r="121" spans="1:72" x14ac:dyDescent="0.35">
      <c r="A121">
        <v>120</v>
      </c>
      <c r="B121">
        <v>60</v>
      </c>
      <c r="C121">
        <v>4</v>
      </c>
      <c r="D121">
        <v>65</v>
      </c>
      <c r="E121">
        <v>8461</v>
      </c>
      <c r="F121">
        <v>2</v>
      </c>
      <c r="G121">
        <v>1</v>
      </c>
      <c r="H121">
        <v>2</v>
      </c>
      <c r="I121">
        <v>4</v>
      </c>
      <c r="J121">
        <v>4</v>
      </c>
      <c r="K121">
        <v>3</v>
      </c>
      <c r="L121">
        <v>16</v>
      </c>
      <c r="M121">
        <v>7</v>
      </c>
      <c r="N121">
        <v>7</v>
      </c>
      <c r="O121">
        <v>3</v>
      </c>
      <c r="P121">
        <v>8</v>
      </c>
      <c r="Q121">
        <v>6</v>
      </c>
      <c r="R121">
        <v>5</v>
      </c>
      <c r="S121">
        <v>2005</v>
      </c>
      <c r="T121">
        <v>2006</v>
      </c>
      <c r="U121">
        <v>5</v>
      </c>
      <c r="V121">
        <v>8</v>
      </c>
      <c r="W121">
        <v>14</v>
      </c>
      <c r="X121">
        <v>2</v>
      </c>
      <c r="Y121">
        <v>0</v>
      </c>
      <c r="Z121">
        <v>4</v>
      </c>
      <c r="AA121">
        <v>3</v>
      </c>
      <c r="AB121">
        <v>6</v>
      </c>
      <c r="AC121">
        <v>5</v>
      </c>
      <c r="AD121">
        <v>4</v>
      </c>
      <c r="AE121">
        <v>6</v>
      </c>
      <c r="AF121">
        <v>0</v>
      </c>
      <c r="AG121">
        <v>0</v>
      </c>
      <c r="AH121">
        <v>728</v>
      </c>
      <c r="AI121">
        <v>728</v>
      </c>
      <c r="AJ121">
        <v>6</v>
      </c>
      <c r="AK121">
        <v>6</v>
      </c>
      <c r="AL121">
        <v>728</v>
      </c>
      <c r="AM121">
        <v>728</v>
      </c>
      <c r="AN121">
        <v>0</v>
      </c>
      <c r="AO121">
        <v>1456</v>
      </c>
      <c r="AP121">
        <v>0</v>
      </c>
      <c r="AQ121">
        <v>0</v>
      </c>
      <c r="AR121">
        <v>2</v>
      </c>
      <c r="AS121">
        <v>1</v>
      </c>
      <c r="AT121">
        <v>3</v>
      </c>
      <c r="AU121">
        <v>1</v>
      </c>
      <c r="AV121">
        <v>5</v>
      </c>
      <c r="AW121">
        <v>8</v>
      </c>
      <c r="AX121">
        <v>1</v>
      </c>
      <c r="AY121">
        <v>6</v>
      </c>
      <c r="AZ121">
        <v>2005</v>
      </c>
      <c r="BA121">
        <v>4</v>
      </c>
      <c r="BB121">
        <v>2</v>
      </c>
      <c r="BC121">
        <v>390</v>
      </c>
      <c r="BD121">
        <v>4</v>
      </c>
      <c r="BE121">
        <v>4</v>
      </c>
      <c r="BF121">
        <v>3</v>
      </c>
      <c r="BG121">
        <v>0</v>
      </c>
      <c r="BH121">
        <v>24</v>
      </c>
      <c r="BI121">
        <v>0</v>
      </c>
      <c r="BJ121">
        <v>0</v>
      </c>
      <c r="BK121">
        <v>0</v>
      </c>
      <c r="BL121">
        <v>0</v>
      </c>
      <c r="BM121">
        <v>5</v>
      </c>
      <c r="BN121">
        <v>0</v>
      </c>
      <c r="BO121">
        <v>7</v>
      </c>
      <c r="BP121">
        <v>2006</v>
      </c>
      <c r="BQ121">
        <v>17</v>
      </c>
      <c r="BR121">
        <v>8</v>
      </c>
      <c r="BS121">
        <v>6</v>
      </c>
      <c r="BT121">
        <v>163990</v>
      </c>
    </row>
    <row r="122" spans="1:72" x14ac:dyDescent="0.35">
      <c r="A122">
        <v>121</v>
      </c>
      <c r="B122">
        <v>80</v>
      </c>
      <c r="C122">
        <v>4</v>
      </c>
      <c r="E122">
        <v>21453</v>
      </c>
      <c r="F122">
        <v>2</v>
      </c>
      <c r="G122">
        <v>2</v>
      </c>
      <c r="H122">
        <v>3</v>
      </c>
      <c r="I122">
        <v>4</v>
      </c>
      <c r="J122">
        <v>1</v>
      </c>
      <c r="K122">
        <v>1</v>
      </c>
      <c r="L122">
        <v>1</v>
      </c>
      <c r="M122">
        <v>7</v>
      </c>
      <c r="N122">
        <v>7</v>
      </c>
      <c r="O122">
        <v>3</v>
      </c>
      <c r="P122">
        <v>3</v>
      </c>
      <c r="Q122">
        <v>6</v>
      </c>
      <c r="R122">
        <v>5</v>
      </c>
      <c r="S122">
        <v>1969</v>
      </c>
      <c r="T122">
        <v>1969</v>
      </c>
      <c r="U122">
        <v>1</v>
      </c>
      <c r="V122">
        <v>3</v>
      </c>
      <c r="W122">
        <v>3</v>
      </c>
      <c r="X122">
        <v>2</v>
      </c>
      <c r="Y122">
        <v>0</v>
      </c>
      <c r="Z122">
        <v>3</v>
      </c>
      <c r="AA122">
        <v>3</v>
      </c>
      <c r="AB122">
        <v>2</v>
      </c>
      <c r="AC122">
        <v>4</v>
      </c>
      <c r="AD122">
        <v>4</v>
      </c>
      <c r="AE122">
        <v>4</v>
      </c>
      <c r="AF122">
        <v>938</v>
      </c>
      <c r="AG122">
        <v>0</v>
      </c>
      <c r="AH122">
        <v>0</v>
      </c>
      <c r="AI122">
        <v>938</v>
      </c>
      <c r="AJ122">
        <v>6</v>
      </c>
      <c r="AK122">
        <v>6</v>
      </c>
      <c r="AL122">
        <v>988</v>
      </c>
      <c r="AM122">
        <v>0</v>
      </c>
      <c r="AN122">
        <v>0</v>
      </c>
      <c r="AO122">
        <v>988</v>
      </c>
      <c r="AP122">
        <v>1</v>
      </c>
      <c r="AQ122">
        <v>0</v>
      </c>
      <c r="AR122">
        <v>1</v>
      </c>
      <c r="AS122">
        <v>0</v>
      </c>
      <c r="AT122">
        <v>1</v>
      </c>
      <c r="AU122">
        <v>1</v>
      </c>
      <c r="AV122">
        <v>4</v>
      </c>
      <c r="AW122">
        <v>4</v>
      </c>
      <c r="AX122">
        <v>2</v>
      </c>
      <c r="AY122">
        <v>6</v>
      </c>
      <c r="AZ122">
        <v>1969</v>
      </c>
      <c r="BA122">
        <v>2</v>
      </c>
      <c r="BB122">
        <v>2</v>
      </c>
      <c r="BC122">
        <v>540</v>
      </c>
      <c r="BD122">
        <v>4</v>
      </c>
      <c r="BE122">
        <v>4</v>
      </c>
      <c r="BF122">
        <v>3</v>
      </c>
      <c r="BG122">
        <v>0</v>
      </c>
      <c r="BH122">
        <v>130</v>
      </c>
      <c r="BI122">
        <v>0</v>
      </c>
      <c r="BJ122">
        <v>130</v>
      </c>
      <c r="BK122">
        <v>0</v>
      </c>
      <c r="BL122">
        <v>0</v>
      </c>
      <c r="BM122">
        <v>5</v>
      </c>
      <c r="BN122">
        <v>0</v>
      </c>
      <c r="BO122">
        <v>10</v>
      </c>
      <c r="BP122">
        <v>2006</v>
      </c>
      <c r="BQ122">
        <v>17</v>
      </c>
      <c r="BR122">
        <v>4</v>
      </c>
      <c r="BS122">
        <v>5</v>
      </c>
      <c r="BT122">
        <v>180000</v>
      </c>
    </row>
    <row r="123" spans="1:72" x14ac:dyDescent="0.35">
      <c r="A123">
        <v>122</v>
      </c>
      <c r="B123">
        <v>50</v>
      </c>
      <c r="C123">
        <v>2</v>
      </c>
      <c r="D123">
        <v>50</v>
      </c>
      <c r="E123">
        <v>6060</v>
      </c>
      <c r="F123">
        <v>2</v>
      </c>
      <c r="G123">
        <v>1</v>
      </c>
      <c r="H123">
        <v>2</v>
      </c>
      <c r="I123">
        <v>4</v>
      </c>
      <c r="J123">
        <v>4</v>
      </c>
      <c r="K123">
        <v>3</v>
      </c>
      <c r="L123">
        <v>3</v>
      </c>
      <c r="M123">
        <v>7</v>
      </c>
      <c r="N123">
        <v>7</v>
      </c>
      <c r="O123">
        <v>3</v>
      </c>
      <c r="P123">
        <v>1</v>
      </c>
      <c r="Q123">
        <v>4</v>
      </c>
      <c r="R123">
        <v>5</v>
      </c>
      <c r="S123">
        <v>1939</v>
      </c>
      <c r="T123">
        <v>1950</v>
      </c>
      <c r="U123">
        <v>5</v>
      </c>
      <c r="V123">
        <v>8</v>
      </c>
      <c r="W123">
        <v>6</v>
      </c>
      <c r="X123">
        <v>2</v>
      </c>
      <c r="Y123">
        <v>0</v>
      </c>
      <c r="Z123">
        <v>3</v>
      </c>
      <c r="AA123">
        <v>3</v>
      </c>
      <c r="AB123">
        <v>6</v>
      </c>
      <c r="AC123">
        <v>4</v>
      </c>
      <c r="AD123">
        <v>4</v>
      </c>
      <c r="AE123">
        <v>6</v>
      </c>
      <c r="AF123">
        <v>0</v>
      </c>
      <c r="AG123">
        <v>0</v>
      </c>
      <c r="AH123">
        <v>732</v>
      </c>
      <c r="AI123">
        <v>732</v>
      </c>
      <c r="AJ123">
        <v>6</v>
      </c>
      <c r="AK123">
        <v>6</v>
      </c>
      <c r="AL123">
        <v>772</v>
      </c>
      <c r="AM123">
        <v>351</v>
      </c>
      <c r="AN123">
        <v>0</v>
      </c>
      <c r="AO123">
        <v>1123</v>
      </c>
      <c r="AP123">
        <v>0</v>
      </c>
      <c r="AQ123">
        <v>0</v>
      </c>
      <c r="AR123">
        <v>1</v>
      </c>
      <c r="AS123">
        <v>0</v>
      </c>
      <c r="AT123">
        <v>3</v>
      </c>
      <c r="AU123">
        <v>1</v>
      </c>
      <c r="AV123">
        <v>4</v>
      </c>
      <c r="AW123">
        <v>4</v>
      </c>
      <c r="AX123">
        <v>0</v>
      </c>
      <c r="AY123">
        <v>5</v>
      </c>
      <c r="AZ123">
        <v>1979</v>
      </c>
      <c r="BA123">
        <v>2</v>
      </c>
      <c r="BB123">
        <v>1</v>
      </c>
      <c r="BC123">
        <v>264</v>
      </c>
      <c r="BD123">
        <v>4</v>
      </c>
      <c r="BE123">
        <v>4</v>
      </c>
      <c r="BF123">
        <v>1</v>
      </c>
      <c r="BG123">
        <v>0</v>
      </c>
      <c r="BH123">
        <v>0</v>
      </c>
      <c r="BI123">
        <v>140</v>
      </c>
      <c r="BJ123">
        <v>0</v>
      </c>
      <c r="BK123">
        <v>0</v>
      </c>
      <c r="BL123">
        <v>0</v>
      </c>
      <c r="BM123">
        <v>3</v>
      </c>
      <c r="BN123">
        <v>0</v>
      </c>
      <c r="BO123">
        <v>6</v>
      </c>
      <c r="BP123">
        <v>2007</v>
      </c>
      <c r="BQ123">
        <v>16</v>
      </c>
      <c r="BR123">
        <v>4</v>
      </c>
      <c r="BS123">
        <v>5</v>
      </c>
      <c r="BT123">
        <v>100000</v>
      </c>
    </row>
    <row r="124" spans="1:72" x14ac:dyDescent="0.35">
      <c r="A124">
        <v>123</v>
      </c>
      <c r="B124">
        <v>20</v>
      </c>
      <c r="C124">
        <v>4</v>
      </c>
      <c r="D124">
        <v>75</v>
      </c>
      <c r="E124">
        <v>9464</v>
      </c>
      <c r="F124">
        <v>2</v>
      </c>
      <c r="G124">
        <v>1</v>
      </c>
      <c r="H124">
        <v>2</v>
      </c>
      <c r="I124">
        <v>4</v>
      </c>
      <c r="J124">
        <v>2</v>
      </c>
      <c r="K124">
        <v>3</v>
      </c>
      <c r="L124">
        <v>7</v>
      </c>
      <c r="M124">
        <v>7</v>
      </c>
      <c r="N124">
        <v>7</v>
      </c>
      <c r="O124">
        <v>3</v>
      </c>
      <c r="P124">
        <v>4</v>
      </c>
      <c r="Q124">
        <v>6</v>
      </c>
      <c r="R124">
        <v>7</v>
      </c>
      <c r="S124">
        <v>1958</v>
      </c>
      <c r="T124">
        <v>1958</v>
      </c>
      <c r="U124">
        <v>6</v>
      </c>
      <c r="V124">
        <v>8</v>
      </c>
      <c r="W124">
        <v>10</v>
      </c>
      <c r="X124">
        <v>4</v>
      </c>
      <c r="Y124">
        <v>135</v>
      </c>
      <c r="Z124">
        <v>3</v>
      </c>
      <c r="AA124">
        <v>4</v>
      </c>
      <c r="AB124">
        <v>2</v>
      </c>
      <c r="AC124">
        <v>4</v>
      </c>
      <c r="AD124">
        <v>4</v>
      </c>
      <c r="AE124">
        <v>3</v>
      </c>
      <c r="AF124">
        <v>570</v>
      </c>
      <c r="AG124">
        <v>0</v>
      </c>
      <c r="AH124">
        <v>510</v>
      </c>
      <c r="AI124">
        <v>1080</v>
      </c>
      <c r="AJ124">
        <v>6</v>
      </c>
      <c r="AK124">
        <v>6</v>
      </c>
      <c r="AL124">
        <v>1080</v>
      </c>
      <c r="AM124">
        <v>0</v>
      </c>
      <c r="AN124">
        <v>0</v>
      </c>
      <c r="AO124">
        <v>1080</v>
      </c>
      <c r="AP124">
        <v>0</v>
      </c>
      <c r="AQ124">
        <v>0</v>
      </c>
      <c r="AR124">
        <v>1</v>
      </c>
      <c r="AS124">
        <v>0</v>
      </c>
      <c r="AT124">
        <v>3</v>
      </c>
      <c r="AU124">
        <v>1</v>
      </c>
      <c r="AV124">
        <v>4</v>
      </c>
      <c r="AW124">
        <v>5</v>
      </c>
      <c r="AX124">
        <v>0</v>
      </c>
      <c r="AY124">
        <v>6</v>
      </c>
      <c r="AZ124">
        <v>1958</v>
      </c>
      <c r="BA124">
        <v>2</v>
      </c>
      <c r="BB124">
        <v>1</v>
      </c>
      <c r="BC124">
        <v>288</v>
      </c>
      <c r="BD124">
        <v>4</v>
      </c>
      <c r="BE124">
        <v>4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130</v>
      </c>
      <c r="BL124">
        <v>0</v>
      </c>
      <c r="BM124">
        <v>5</v>
      </c>
      <c r="BN124">
        <v>0</v>
      </c>
      <c r="BO124">
        <v>6</v>
      </c>
      <c r="BP124">
        <v>2008</v>
      </c>
      <c r="BQ124">
        <v>15</v>
      </c>
      <c r="BR124">
        <v>4</v>
      </c>
      <c r="BS124">
        <v>5</v>
      </c>
      <c r="BT124">
        <v>136000</v>
      </c>
    </row>
    <row r="125" spans="1:72" x14ac:dyDescent="0.35">
      <c r="A125">
        <v>124</v>
      </c>
      <c r="B125">
        <v>120</v>
      </c>
      <c r="C125">
        <v>4</v>
      </c>
      <c r="D125">
        <v>55</v>
      </c>
      <c r="E125">
        <v>7892</v>
      </c>
      <c r="F125">
        <v>2</v>
      </c>
      <c r="G125">
        <v>1</v>
      </c>
      <c r="H125">
        <v>2</v>
      </c>
      <c r="I125">
        <v>4</v>
      </c>
      <c r="J125">
        <v>4</v>
      </c>
      <c r="K125">
        <v>3</v>
      </c>
      <c r="L125">
        <v>15</v>
      </c>
      <c r="M125">
        <v>7</v>
      </c>
      <c r="N125">
        <v>7</v>
      </c>
      <c r="O125">
        <v>4</v>
      </c>
      <c r="P125">
        <v>4</v>
      </c>
      <c r="Q125">
        <v>6</v>
      </c>
      <c r="R125">
        <v>5</v>
      </c>
      <c r="S125">
        <v>1993</v>
      </c>
      <c r="T125">
        <v>1993</v>
      </c>
      <c r="U125">
        <v>5</v>
      </c>
      <c r="V125">
        <v>8</v>
      </c>
      <c r="W125">
        <v>3</v>
      </c>
      <c r="X125">
        <v>2</v>
      </c>
      <c r="Y125">
        <v>0</v>
      </c>
      <c r="Z125">
        <v>4</v>
      </c>
      <c r="AA125">
        <v>3</v>
      </c>
      <c r="AB125">
        <v>6</v>
      </c>
      <c r="AC125">
        <v>5</v>
      </c>
      <c r="AD125">
        <v>4</v>
      </c>
      <c r="AE125">
        <v>7</v>
      </c>
      <c r="AF125">
        <v>300</v>
      </c>
      <c r="AG125">
        <v>0</v>
      </c>
      <c r="AH125">
        <v>899</v>
      </c>
      <c r="AI125">
        <v>1199</v>
      </c>
      <c r="AJ125">
        <v>6</v>
      </c>
      <c r="AK125">
        <v>6</v>
      </c>
      <c r="AL125">
        <v>1199</v>
      </c>
      <c r="AM125">
        <v>0</v>
      </c>
      <c r="AN125">
        <v>0</v>
      </c>
      <c r="AO125">
        <v>1199</v>
      </c>
      <c r="AP125">
        <v>0</v>
      </c>
      <c r="AQ125">
        <v>0</v>
      </c>
      <c r="AR125">
        <v>2</v>
      </c>
      <c r="AS125">
        <v>0</v>
      </c>
      <c r="AT125">
        <v>2</v>
      </c>
      <c r="AU125">
        <v>1</v>
      </c>
      <c r="AV125">
        <v>5</v>
      </c>
      <c r="AW125">
        <v>5</v>
      </c>
      <c r="AX125">
        <v>0</v>
      </c>
      <c r="AY125">
        <v>6</v>
      </c>
      <c r="AZ125">
        <v>1993</v>
      </c>
      <c r="BA125">
        <v>3</v>
      </c>
      <c r="BB125">
        <v>2</v>
      </c>
      <c r="BC125">
        <v>530</v>
      </c>
      <c r="BD125">
        <v>4</v>
      </c>
      <c r="BE125">
        <v>4</v>
      </c>
      <c r="BF125">
        <v>3</v>
      </c>
      <c r="BG125">
        <v>0</v>
      </c>
      <c r="BH125">
        <v>63</v>
      </c>
      <c r="BI125">
        <v>0</v>
      </c>
      <c r="BJ125">
        <v>0</v>
      </c>
      <c r="BK125">
        <v>0</v>
      </c>
      <c r="BL125">
        <v>0</v>
      </c>
      <c r="BM125">
        <v>5</v>
      </c>
      <c r="BN125">
        <v>0</v>
      </c>
      <c r="BO125">
        <v>3</v>
      </c>
      <c r="BP125">
        <v>2008</v>
      </c>
      <c r="BQ125">
        <v>15</v>
      </c>
      <c r="BR125">
        <v>4</v>
      </c>
      <c r="BS125">
        <v>5</v>
      </c>
      <c r="BT125">
        <v>153900</v>
      </c>
    </row>
    <row r="126" spans="1:72" x14ac:dyDescent="0.35">
      <c r="A126">
        <v>125</v>
      </c>
      <c r="B126">
        <v>20</v>
      </c>
      <c r="C126">
        <v>4</v>
      </c>
      <c r="D126">
        <v>48</v>
      </c>
      <c r="E126">
        <v>17043</v>
      </c>
      <c r="F126">
        <v>2</v>
      </c>
      <c r="G126">
        <v>2</v>
      </c>
      <c r="H126">
        <v>2</v>
      </c>
      <c r="I126">
        <v>4</v>
      </c>
      <c r="J126">
        <v>1</v>
      </c>
      <c r="K126">
        <v>3</v>
      </c>
      <c r="L126">
        <v>10</v>
      </c>
      <c r="M126">
        <v>7</v>
      </c>
      <c r="N126">
        <v>7</v>
      </c>
      <c r="O126">
        <v>3</v>
      </c>
      <c r="P126">
        <v>4</v>
      </c>
      <c r="Q126">
        <v>6</v>
      </c>
      <c r="R126">
        <v>5</v>
      </c>
      <c r="S126">
        <v>1979</v>
      </c>
      <c r="T126">
        <v>1998</v>
      </c>
      <c r="U126">
        <v>5</v>
      </c>
      <c r="V126">
        <v>8</v>
      </c>
      <c r="W126">
        <v>9</v>
      </c>
      <c r="X126">
        <v>2</v>
      </c>
      <c r="Y126">
        <v>0</v>
      </c>
      <c r="Z126">
        <v>3</v>
      </c>
      <c r="AA126">
        <v>4</v>
      </c>
      <c r="AB126">
        <v>2</v>
      </c>
      <c r="AC126">
        <v>5</v>
      </c>
      <c r="AD126">
        <v>3</v>
      </c>
      <c r="AE126">
        <v>6</v>
      </c>
      <c r="AF126">
        <v>0</v>
      </c>
      <c r="AG126">
        <v>0</v>
      </c>
      <c r="AH126">
        <v>1362</v>
      </c>
      <c r="AI126">
        <v>1362</v>
      </c>
      <c r="AJ126">
        <v>6</v>
      </c>
      <c r="AK126">
        <v>6</v>
      </c>
      <c r="AL126">
        <v>1586</v>
      </c>
      <c r="AM126">
        <v>0</v>
      </c>
      <c r="AN126">
        <v>0</v>
      </c>
      <c r="AO126">
        <v>1586</v>
      </c>
      <c r="AP126">
        <v>0</v>
      </c>
      <c r="AQ126">
        <v>0</v>
      </c>
      <c r="AR126">
        <v>2</v>
      </c>
      <c r="AS126">
        <v>0</v>
      </c>
      <c r="AT126">
        <v>3</v>
      </c>
      <c r="AU126">
        <v>1</v>
      </c>
      <c r="AV126">
        <v>4</v>
      </c>
      <c r="AW126">
        <v>7</v>
      </c>
      <c r="AX126">
        <v>1</v>
      </c>
      <c r="AY126">
        <v>6</v>
      </c>
      <c r="AZ126">
        <v>1979</v>
      </c>
      <c r="BA126">
        <v>2</v>
      </c>
      <c r="BB126">
        <v>2</v>
      </c>
      <c r="BC126">
        <v>435</v>
      </c>
      <c r="BD126">
        <v>4</v>
      </c>
      <c r="BE126">
        <v>4</v>
      </c>
      <c r="BF126">
        <v>3</v>
      </c>
      <c r="BG126">
        <v>192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5</v>
      </c>
      <c r="BN126">
        <v>0</v>
      </c>
      <c r="BO126">
        <v>1</v>
      </c>
      <c r="BP126">
        <v>2009</v>
      </c>
      <c r="BQ126">
        <v>14</v>
      </c>
      <c r="BR126">
        <v>4</v>
      </c>
      <c r="BS126">
        <v>5</v>
      </c>
      <c r="BT126">
        <v>181000</v>
      </c>
    </row>
    <row r="127" spans="1:72" x14ac:dyDescent="0.35">
      <c r="A127">
        <v>126</v>
      </c>
      <c r="B127">
        <v>190</v>
      </c>
      <c r="C127">
        <v>2</v>
      </c>
      <c r="D127">
        <v>60</v>
      </c>
      <c r="E127">
        <v>6780</v>
      </c>
      <c r="F127">
        <v>2</v>
      </c>
      <c r="G127">
        <v>1</v>
      </c>
      <c r="H127">
        <v>2</v>
      </c>
      <c r="I127">
        <v>4</v>
      </c>
      <c r="J127">
        <v>4</v>
      </c>
      <c r="K127">
        <v>3</v>
      </c>
      <c r="L127">
        <v>3</v>
      </c>
      <c r="M127">
        <v>7</v>
      </c>
      <c r="N127">
        <v>7</v>
      </c>
      <c r="O127">
        <v>1</v>
      </c>
      <c r="P127">
        <v>1</v>
      </c>
      <c r="Q127">
        <v>6</v>
      </c>
      <c r="R127">
        <v>8</v>
      </c>
      <c r="S127">
        <v>1935</v>
      </c>
      <c r="T127">
        <v>1982</v>
      </c>
      <c r="U127">
        <v>5</v>
      </c>
      <c r="V127">
        <v>8</v>
      </c>
      <c r="W127">
        <v>4</v>
      </c>
      <c r="X127">
        <v>2</v>
      </c>
      <c r="Y127">
        <v>0</v>
      </c>
      <c r="Z127">
        <v>3</v>
      </c>
      <c r="AA127">
        <v>2</v>
      </c>
      <c r="AB127">
        <v>2</v>
      </c>
      <c r="AC127">
        <v>4</v>
      </c>
      <c r="AD127">
        <v>4</v>
      </c>
      <c r="AE127">
        <v>7</v>
      </c>
      <c r="AF127">
        <v>490</v>
      </c>
      <c r="AG127">
        <v>0</v>
      </c>
      <c r="AH127">
        <v>30</v>
      </c>
      <c r="AI127">
        <v>520</v>
      </c>
      <c r="AJ127">
        <v>6</v>
      </c>
      <c r="AK127">
        <v>6</v>
      </c>
      <c r="AL127">
        <v>520</v>
      </c>
      <c r="AM127">
        <v>0</v>
      </c>
      <c r="AN127">
        <v>234</v>
      </c>
      <c r="AO127">
        <v>754</v>
      </c>
      <c r="AP127">
        <v>1</v>
      </c>
      <c r="AQ127">
        <v>0</v>
      </c>
      <c r="AR127">
        <v>1</v>
      </c>
      <c r="AS127">
        <v>0</v>
      </c>
      <c r="AT127">
        <v>2</v>
      </c>
      <c r="AU127">
        <v>1</v>
      </c>
      <c r="AV127">
        <v>4</v>
      </c>
      <c r="AW127">
        <v>5</v>
      </c>
      <c r="AX127">
        <v>0</v>
      </c>
      <c r="AY127">
        <v>3</v>
      </c>
      <c r="BA127">
        <v>1</v>
      </c>
      <c r="BB127">
        <v>0</v>
      </c>
      <c r="BC127">
        <v>0</v>
      </c>
      <c r="BD127">
        <v>1</v>
      </c>
      <c r="BE127">
        <v>1</v>
      </c>
      <c r="BF127">
        <v>2</v>
      </c>
      <c r="BG127">
        <v>53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5</v>
      </c>
      <c r="BN127">
        <v>0</v>
      </c>
      <c r="BO127">
        <v>6</v>
      </c>
      <c r="BP127">
        <v>2006</v>
      </c>
      <c r="BQ127">
        <v>17</v>
      </c>
      <c r="BR127">
        <v>4</v>
      </c>
      <c r="BS127">
        <v>5</v>
      </c>
      <c r="BT127">
        <v>84500</v>
      </c>
    </row>
    <row r="128" spans="1:72" x14ac:dyDescent="0.35">
      <c r="A128">
        <v>127</v>
      </c>
      <c r="B128">
        <v>120</v>
      </c>
      <c r="C128">
        <v>4</v>
      </c>
      <c r="E128">
        <v>4928</v>
      </c>
      <c r="F128">
        <v>2</v>
      </c>
      <c r="G128">
        <v>2</v>
      </c>
      <c r="H128">
        <v>2</v>
      </c>
      <c r="I128">
        <v>4</v>
      </c>
      <c r="J128">
        <v>4</v>
      </c>
      <c r="K128">
        <v>3</v>
      </c>
      <c r="L128">
        <v>22</v>
      </c>
      <c r="M128">
        <v>7</v>
      </c>
      <c r="N128">
        <v>7</v>
      </c>
      <c r="O128">
        <v>4</v>
      </c>
      <c r="P128">
        <v>4</v>
      </c>
      <c r="Q128">
        <v>6</v>
      </c>
      <c r="R128">
        <v>5</v>
      </c>
      <c r="S128">
        <v>1976</v>
      </c>
      <c r="T128">
        <v>1976</v>
      </c>
      <c r="U128">
        <v>5</v>
      </c>
      <c r="V128">
        <v>8</v>
      </c>
      <c r="W128">
        <v>3</v>
      </c>
      <c r="X128">
        <v>2</v>
      </c>
      <c r="Y128">
        <v>0</v>
      </c>
      <c r="Z128">
        <v>3</v>
      </c>
      <c r="AA128">
        <v>3</v>
      </c>
      <c r="AB128">
        <v>2</v>
      </c>
      <c r="AC128">
        <v>5</v>
      </c>
      <c r="AD128">
        <v>4</v>
      </c>
      <c r="AE128">
        <v>4</v>
      </c>
      <c r="AF128">
        <v>120</v>
      </c>
      <c r="AG128">
        <v>0</v>
      </c>
      <c r="AH128">
        <v>958</v>
      </c>
      <c r="AI128">
        <v>1078</v>
      </c>
      <c r="AJ128">
        <v>6</v>
      </c>
      <c r="AK128">
        <v>6</v>
      </c>
      <c r="AL128">
        <v>958</v>
      </c>
      <c r="AM128">
        <v>0</v>
      </c>
      <c r="AN128">
        <v>0</v>
      </c>
      <c r="AO128">
        <v>958</v>
      </c>
      <c r="AP128">
        <v>0</v>
      </c>
      <c r="AQ128">
        <v>0</v>
      </c>
      <c r="AR128">
        <v>2</v>
      </c>
      <c r="AS128">
        <v>0</v>
      </c>
      <c r="AT128">
        <v>2</v>
      </c>
      <c r="AU128">
        <v>1</v>
      </c>
      <c r="AV128">
        <v>4</v>
      </c>
      <c r="AW128">
        <v>5</v>
      </c>
      <c r="AX128">
        <v>1</v>
      </c>
      <c r="AY128">
        <v>6</v>
      </c>
      <c r="AZ128">
        <v>1977</v>
      </c>
      <c r="BA128">
        <v>3</v>
      </c>
      <c r="BB128">
        <v>2</v>
      </c>
      <c r="BC128">
        <v>440</v>
      </c>
      <c r="BD128">
        <v>4</v>
      </c>
      <c r="BE128">
        <v>4</v>
      </c>
      <c r="BF128">
        <v>3</v>
      </c>
      <c r="BG128">
        <v>0</v>
      </c>
      <c r="BH128">
        <v>205</v>
      </c>
      <c r="BI128">
        <v>0</v>
      </c>
      <c r="BJ128">
        <v>0</v>
      </c>
      <c r="BK128">
        <v>0</v>
      </c>
      <c r="BL128">
        <v>0</v>
      </c>
      <c r="BM128">
        <v>5</v>
      </c>
      <c r="BN128">
        <v>0</v>
      </c>
      <c r="BO128">
        <v>2</v>
      </c>
      <c r="BP128">
        <v>2007</v>
      </c>
      <c r="BQ128">
        <v>16</v>
      </c>
      <c r="BR128">
        <v>4</v>
      </c>
      <c r="BS128">
        <v>5</v>
      </c>
      <c r="BT128">
        <v>128000</v>
      </c>
    </row>
    <row r="129" spans="1:72" x14ac:dyDescent="0.35">
      <c r="A129">
        <v>128</v>
      </c>
      <c r="B129">
        <v>45</v>
      </c>
      <c r="C129">
        <v>2</v>
      </c>
      <c r="D129">
        <v>55</v>
      </c>
      <c r="E129">
        <v>4388</v>
      </c>
      <c r="F129">
        <v>2</v>
      </c>
      <c r="G129">
        <v>2</v>
      </c>
      <c r="H129">
        <v>1</v>
      </c>
      <c r="I129">
        <v>4</v>
      </c>
      <c r="J129">
        <v>4</v>
      </c>
      <c r="K129">
        <v>3</v>
      </c>
      <c r="L129">
        <v>9</v>
      </c>
      <c r="M129">
        <v>2</v>
      </c>
      <c r="N129">
        <v>7</v>
      </c>
      <c r="O129">
        <v>3</v>
      </c>
      <c r="P129">
        <v>2</v>
      </c>
      <c r="Q129">
        <v>5</v>
      </c>
      <c r="R129">
        <v>7</v>
      </c>
      <c r="S129">
        <v>1930</v>
      </c>
      <c r="T129">
        <v>1950</v>
      </c>
      <c r="U129">
        <v>5</v>
      </c>
      <c r="V129">
        <v>8</v>
      </c>
      <c r="W129">
        <v>8</v>
      </c>
      <c r="X129">
        <v>2</v>
      </c>
      <c r="Y129">
        <v>0</v>
      </c>
      <c r="Z129">
        <v>3</v>
      </c>
      <c r="AA129">
        <v>4</v>
      </c>
      <c r="AB129">
        <v>3</v>
      </c>
      <c r="AC129">
        <v>4</v>
      </c>
      <c r="AD129">
        <v>4</v>
      </c>
      <c r="AE129">
        <v>5</v>
      </c>
      <c r="AF129">
        <v>116</v>
      </c>
      <c r="AG129">
        <v>0</v>
      </c>
      <c r="AH129">
        <v>556</v>
      </c>
      <c r="AI129">
        <v>672</v>
      </c>
      <c r="AJ129">
        <v>6</v>
      </c>
      <c r="AK129">
        <v>6</v>
      </c>
      <c r="AL129">
        <v>840</v>
      </c>
      <c r="AM129">
        <v>0</v>
      </c>
      <c r="AN129">
        <v>0</v>
      </c>
      <c r="AO129">
        <v>840</v>
      </c>
      <c r="AP129">
        <v>0</v>
      </c>
      <c r="AQ129">
        <v>0</v>
      </c>
      <c r="AR129">
        <v>1</v>
      </c>
      <c r="AS129">
        <v>0</v>
      </c>
      <c r="AT129">
        <v>3</v>
      </c>
      <c r="AU129">
        <v>1</v>
      </c>
      <c r="AV129">
        <v>4</v>
      </c>
      <c r="AW129">
        <v>5</v>
      </c>
      <c r="AX129">
        <v>1</v>
      </c>
      <c r="AY129">
        <v>3</v>
      </c>
      <c r="BA129">
        <v>1</v>
      </c>
      <c r="BB129">
        <v>0</v>
      </c>
      <c r="BC129">
        <v>0</v>
      </c>
      <c r="BD129">
        <v>1</v>
      </c>
      <c r="BE129">
        <v>1</v>
      </c>
      <c r="BF129">
        <v>2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5</v>
      </c>
      <c r="BN129">
        <v>0</v>
      </c>
      <c r="BO129">
        <v>6</v>
      </c>
      <c r="BP129">
        <v>2007</v>
      </c>
      <c r="BQ129">
        <v>16</v>
      </c>
      <c r="BR129">
        <v>4</v>
      </c>
      <c r="BS129">
        <v>5</v>
      </c>
      <c r="BT129">
        <v>87000</v>
      </c>
    </row>
    <row r="130" spans="1:72" x14ac:dyDescent="0.35">
      <c r="A130">
        <v>129</v>
      </c>
      <c r="B130">
        <v>60</v>
      </c>
      <c r="C130">
        <v>4</v>
      </c>
      <c r="D130">
        <v>69</v>
      </c>
      <c r="E130">
        <v>7590</v>
      </c>
      <c r="F130">
        <v>2</v>
      </c>
      <c r="G130">
        <v>1</v>
      </c>
      <c r="H130">
        <v>2</v>
      </c>
      <c r="I130">
        <v>4</v>
      </c>
      <c r="J130">
        <v>4</v>
      </c>
      <c r="K130">
        <v>3</v>
      </c>
      <c r="L130">
        <v>7</v>
      </c>
      <c r="M130">
        <v>6</v>
      </c>
      <c r="N130">
        <v>7</v>
      </c>
      <c r="O130">
        <v>3</v>
      </c>
      <c r="P130">
        <v>8</v>
      </c>
      <c r="Q130">
        <v>6</v>
      </c>
      <c r="R130">
        <v>5</v>
      </c>
      <c r="S130">
        <v>1966</v>
      </c>
      <c r="T130">
        <v>1966</v>
      </c>
      <c r="U130">
        <v>5</v>
      </c>
      <c r="V130">
        <v>8</v>
      </c>
      <c r="W130">
        <v>14</v>
      </c>
      <c r="X130">
        <v>4</v>
      </c>
      <c r="Y130">
        <v>266</v>
      </c>
      <c r="Z130">
        <v>3</v>
      </c>
      <c r="AA130">
        <v>3</v>
      </c>
      <c r="AB130">
        <v>2</v>
      </c>
      <c r="AC130">
        <v>4</v>
      </c>
      <c r="AD130">
        <v>4</v>
      </c>
      <c r="AE130">
        <v>3</v>
      </c>
      <c r="AF130">
        <v>512</v>
      </c>
      <c r="AG130">
        <v>0</v>
      </c>
      <c r="AH130">
        <v>148</v>
      </c>
      <c r="AI130">
        <v>660</v>
      </c>
      <c r="AJ130">
        <v>6</v>
      </c>
      <c r="AK130">
        <v>6</v>
      </c>
      <c r="AL130">
        <v>660</v>
      </c>
      <c r="AM130">
        <v>688</v>
      </c>
      <c r="AN130">
        <v>0</v>
      </c>
      <c r="AO130">
        <v>1348</v>
      </c>
      <c r="AP130">
        <v>0</v>
      </c>
      <c r="AQ130">
        <v>0</v>
      </c>
      <c r="AR130">
        <v>1</v>
      </c>
      <c r="AS130">
        <v>1</v>
      </c>
      <c r="AT130">
        <v>3</v>
      </c>
      <c r="AU130">
        <v>1</v>
      </c>
      <c r="AV130">
        <v>4</v>
      </c>
      <c r="AW130">
        <v>6</v>
      </c>
      <c r="AX130">
        <v>1</v>
      </c>
      <c r="AY130">
        <v>6</v>
      </c>
      <c r="AZ130">
        <v>1966</v>
      </c>
      <c r="BA130">
        <v>3</v>
      </c>
      <c r="BB130">
        <v>2</v>
      </c>
      <c r="BC130">
        <v>453</v>
      </c>
      <c r="BD130">
        <v>4</v>
      </c>
      <c r="BE130">
        <v>4</v>
      </c>
      <c r="BF130">
        <v>3</v>
      </c>
      <c r="BG130">
        <v>188</v>
      </c>
      <c r="BH130">
        <v>108</v>
      </c>
      <c r="BI130">
        <v>0</v>
      </c>
      <c r="BJ130">
        <v>0</v>
      </c>
      <c r="BK130">
        <v>0</v>
      </c>
      <c r="BL130">
        <v>0</v>
      </c>
      <c r="BM130">
        <v>5</v>
      </c>
      <c r="BN130">
        <v>0</v>
      </c>
      <c r="BO130">
        <v>7</v>
      </c>
      <c r="BP130">
        <v>2006</v>
      </c>
      <c r="BQ130">
        <v>17</v>
      </c>
      <c r="BR130">
        <v>4</v>
      </c>
      <c r="BS130">
        <v>5</v>
      </c>
      <c r="BT130">
        <v>155000</v>
      </c>
    </row>
    <row r="131" spans="1:72" x14ac:dyDescent="0.35">
      <c r="A131">
        <v>130</v>
      </c>
      <c r="B131">
        <v>20</v>
      </c>
      <c r="C131">
        <v>4</v>
      </c>
      <c r="D131">
        <v>69</v>
      </c>
      <c r="E131">
        <v>8973</v>
      </c>
      <c r="F131">
        <v>2</v>
      </c>
      <c r="G131">
        <v>1</v>
      </c>
      <c r="H131">
        <v>2</v>
      </c>
      <c r="I131">
        <v>4</v>
      </c>
      <c r="J131">
        <v>4</v>
      </c>
      <c r="K131">
        <v>3</v>
      </c>
      <c r="L131">
        <v>7</v>
      </c>
      <c r="M131">
        <v>7</v>
      </c>
      <c r="N131">
        <v>7</v>
      </c>
      <c r="O131">
        <v>3</v>
      </c>
      <c r="P131">
        <v>4</v>
      </c>
      <c r="Q131">
        <v>5</v>
      </c>
      <c r="R131">
        <v>7</v>
      </c>
      <c r="S131">
        <v>1958</v>
      </c>
      <c r="T131">
        <v>1991</v>
      </c>
      <c r="U131">
        <v>5</v>
      </c>
      <c r="V131">
        <v>8</v>
      </c>
      <c r="W131">
        <v>3</v>
      </c>
      <c r="X131">
        <v>4</v>
      </c>
      <c r="Y131">
        <v>85</v>
      </c>
      <c r="Z131">
        <v>3</v>
      </c>
      <c r="AA131">
        <v>3</v>
      </c>
      <c r="AB131">
        <v>2</v>
      </c>
      <c r="AC131">
        <v>4</v>
      </c>
      <c r="AD131">
        <v>4</v>
      </c>
      <c r="AE131">
        <v>2</v>
      </c>
      <c r="AF131">
        <v>567</v>
      </c>
      <c r="AG131">
        <v>28</v>
      </c>
      <c r="AH131">
        <v>413</v>
      </c>
      <c r="AI131">
        <v>1008</v>
      </c>
      <c r="AJ131">
        <v>6</v>
      </c>
      <c r="AK131">
        <v>3</v>
      </c>
      <c r="AL131">
        <v>1053</v>
      </c>
      <c r="AM131">
        <v>0</v>
      </c>
      <c r="AN131">
        <v>0</v>
      </c>
      <c r="AO131">
        <v>1053</v>
      </c>
      <c r="AP131">
        <v>0</v>
      </c>
      <c r="AQ131">
        <v>1</v>
      </c>
      <c r="AR131">
        <v>1</v>
      </c>
      <c r="AS131">
        <v>1</v>
      </c>
      <c r="AT131">
        <v>3</v>
      </c>
      <c r="AU131">
        <v>1</v>
      </c>
      <c r="AV131">
        <v>6</v>
      </c>
      <c r="AW131">
        <v>6</v>
      </c>
      <c r="AX131">
        <v>0</v>
      </c>
      <c r="AY131">
        <v>1</v>
      </c>
      <c r="AZ131">
        <v>1998</v>
      </c>
      <c r="BA131">
        <v>3</v>
      </c>
      <c r="BB131">
        <v>2</v>
      </c>
      <c r="BC131">
        <v>750</v>
      </c>
      <c r="BD131">
        <v>4</v>
      </c>
      <c r="BE131">
        <v>4</v>
      </c>
      <c r="BF131">
        <v>3</v>
      </c>
      <c r="BG131">
        <v>0</v>
      </c>
      <c r="BH131">
        <v>80</v>
      </c>
      <c r="BI131">
        <v>0</v>
      </c>
      <c r="BJ131">
        <v>180</v>
      </c>
      <c r="BK131">
        <v>0</v>
      </c>
      <c r="BL131">
        <v>0</v>
      </c>
      <c r="BM131">
        <v>1</v>
      </c>
      <c r="BN131">
        <v>0</v>
      </c>
      <c r="BO131">
        <v>7</v>
      </c>
      <c r="BP131">
        <v>2006</v>
      </c>
      <c r="BQ131">
        <v>17</v>
      </c>
      <c r="BR131">
        <v>4</v>
      </c>
      <c r="BS131">
        <v>3</v>
      </c>
      <c r="BT131">
        <v>150000</v>
      </c>
    </row>
    <row r="132" spans="1:72" x14ac:dyDescent="0.35">
      <c r="A132">
        <v>131</v>
      </c>
      <c r="B132">
        <v>60</v>
      </c>
      <c r="C132">
        <v>4</v>
      </c>
      <c r="D132">
        <v>88</v>
      </c>
      <c r="E132">
        <v>14200</v>
      </c>
      <c r="F132">
        <v>2</v>
      </c>
      <c r="G132">
        <v>1</v>
      </c>
      <c r="H132">
        <v>2</v>
      </c>
      <c r="I132">
        <v>4</v>
      </c>
      <c r="J132">
        <v>2</v>
      </c>
      <c r="K132">
        <v>3</v>
      </c>
      <c r="L132">
        <v>7</v>
      </c>
      <c r="M132">
        <v>7</v>
      </c>
      <c r="N132">
        <v>7</v>
      </c>
      <c r="O132">
        <v>3</v>
      </c>
      <c r="P132">
        <v>8</v>
      </c>
      <c r="Q132">
        <v>7</v>
      </c>
      <c r="R132">
        <v>6</v>
      </c>
      <c r="S132">
        <v>1966</v>
      </c>
      <c r="T132">
        <v>1966</v>
      </c>
      <c r="U132">
        <v>5</v>
      </c>
      <c r="V132">
        <v>8</v>
      </c>
      <c r="W132">
        <v>10</v>
      </c>
      <c r="X132">
        <v>4</v>
      </c>
      <c r="Y132">
        <v>309</v>
      </c>
      <c r="Z132">
        <v>3</v>
      </c>
      <c r="AA132">
        <v>3</v>
      </c>
      <c r="AB132">
        <v>2</v>
      </c>
      <c r="AC132">
        <v>4</v>
      </c>
      <c r="AD132">
        <v>4</v>
      </c>
      <c r="AE132">
        <v>2</v>
      </c>
      <c r="AF132">
        <v>445</v>
      </c>
      <c r="AG132">
        <v>0</v>
      </c>
      <c r="AH132">
        <v>479</v>
      </c>
      <c r="AI132">
        <v>924</v>
      </c>
      <c r="AJ132">
        <v>6</v>
      </c>
      <c r="AK132">
        <v>6</v>
      </c>
      <c r="AL132">
        <v>1216</v>
      </c>
      <c r="AM132">
        <v>941</v>
      </c>
      <c r="AN132">
        <v>0</v>
      </c>
      <c r="AO132">
        <v>2157</v>
      </c>
      <c r="AP132">
        <v>0</v>
      </c>
      <c r="AQ132">
        <v>0</v>
      </c>
      <c r="AR132">
        <v>2</v>
      </c>
      <c r="AS132">
        <v>1</v>
      </c>
      <c r="AT132">
        <v>4</v>
      </c>
      <c r="AU132">
        <v>1</v>
      </c>
      <c r="AV132">
        <v>5</v>
      </c>
      <c r="AW132">
        <v>8</v>
      </c>
      <c r="AX132">
        <v>2</v>
      </c>
      <c r="AY132">
        <v>6</v>
      </c>
      <c r="AZ132">
        <v>1966</v>
      </c>
      <c r="BA132">
        <v>4</v>
      </c>
      <c r="BB132">
        <v>2</v>
      </c>
      <c r="BC132">
        <v>487</v>
      </c>
      <c r="BD132">
        <v>4</v>
      </c>
      <c r="BE132">
        <v>4</v>
      </c>
      <c r="BF132">
        <v>3</v>
      </c>
      <c r="BG132">
        <v>105</v>
      </c>
      <c r="BH132">
        <v>66</v>
      </c>
      <c r="BI132">
        <v>0</v>
      </c>
      <c r="BJ132">
        <v>0</v>
      </c>
      <c r="BK132">
        <v>0</v>
      </c>
      <c r="BL132">
        <v>0</v>
      </c>
      <c r="BM132">
        <v>4</v>
      </c>
      <c r="BN132">
        <v>0</v>
      </c>
      <c r="BO132">
        <v>5</v>
      </c>
      <c r="BP132">
        <v>2006</v>
      </c>
      <c r="BQ132">
        <v>17</v>
      </c>
      <c r="BR132">
        <v>4</v>
      </c>
      <c r="BS132">
        <v>5</v>
      </c>
      <c r="BT132">
        <v>226000</v>
      </c>
    </row>
    <row r="133" spans="1:72" x14ac:dyDescent="0.35">
      <c r="A133">
        <v>132</v>
      </c>
      <c r="B133">
        <v>60</v>
      </c>
      <c r="C133">
        <v>4</v>
      </c>
      <c r="E133">
        <v>12224</v>
      </c>
      <c r="F133">
        <v>2</v>
      </c>
      <c r="G133">
        <v>2</v>
      </c>
      <c r="H133">
        <v>2</v>
      </c>
      <c r="I133">
        <v>4</v>
      </c>
      <c r="J133">
        <v>2</v>
      </c>
      <c r="K133">
        <v>3</v>
      </c>
      <c r="L133">
        <v>11</v>
      </c>
      <c r="M133">
        <v>7</v>
      </c>
      <c r="N133">
        <v>7</v>
      </c>
      <c r="O133">
        <v>3</v>
      </c>
      <c r="P133">
        <v>8</v>
      </c>
      <c r="Q133">
        <v>6</v>
      </c>
      <c r="R133">
        <v>5</v>
      </c>
      <c r="S133">
        <v>2000</v>
      </c>
      <c r="T133">
        <v>2000</v>
      </c>
      <c r="U133">
        <v>5</v>
      </c>
      <c r="V133">
        <v>8</v>
      </c>
      <c r="W133">
        <v>14</v>
      </c>
      <c r="X133">
        <v>4</v>
      </c>
      <c r="Y133">
        <v>40</v>
      </c>
      <c r="Z133">
        <v>4</v>
      </c>
      <c r="AA133">
        <v>3</v>
      </c>
      <c r="AB133">
        <v>6</v>
      </c>
      <c r="AC133">
        <v>5</v>
      </c>
      <c r="AD133">
        <v>4</v>
      </c>
      <c r="AE133">
        <v>7</v>
      </c>
      <c r="AF133">
        <v>695</v>
      </c>
      <c r="AG133">
        <v>0</v>
      </c>
      <c r="AH133">
        <v>297</v>
      </c>
      <c r="AI133">
        <v>992</v>
      </c>
      <c r="AJ133">
        <v>6</v>
      </c>
      <c r="AK133">
        <v>6</v>
      </c>
      <c r="AL133">
        <v>1022</v>
      </c>
      <c r="AM133">
        <v>1032</v>
      </c>
      <c r="AN133">
        <v>0</v>
      </c>
      <c r="AO133">
        <v>2054</v>
      </c>
      <c r="AP133">
        <v>1</v>
      </c>
      <c r="AQ133">
        <v>0</v>
      </c>
      <c r="AR133">
        <v>2</v>
      </c>
      <c r="AS133">
        <v>1</v>
      </c>
      <c r="AT133">
        <v>3</v>
      </c>
      <c r="AU133">
        <v>1</v>
      </c>
      <c r="AV133">
        <v>5</v>
      </c>
      <c r="AW133">
        <v>7</v>
      </c>
      <c r="AX133">
        <v>1</v>
      </c>
      <c r="AY133">
        <v>7</v>
      </c>
      <c r="AZ133">
        <v>2000</v>
      </c>
      <c r="BA133">
        <v>3</v>
      </c>
      <c r="BB133">
        <v>2</v>
      </c>
      <c r="BC133">
        <v>390</v>
      </c>
      <c r="BD133">
        <v>4</v>
      </c>
      <c r="BE133">
        <v>4</v>
      </c>
      <c r="BF133">
        <v>3</v>
      </c>
      <c r="BG133">
        <v>24</v>
      </c>
      <c r="BH133">
        <v>48</v>
      </c>
      <c r="BI133">
        <v>0</v>
      </c>
      <c r="BJ133">
        <v>0</v>
      </c>
      <c r="BK133">
        <v>0</v>
      </c>
      <c r="BL133">
        <v>0</v>
      </c>
      <c r="BM133">
        <v>5</v>
      </c>
      <c r="BN133">
        <v>0</v>
      </c>
      <c r="BO133">
        <v>7</v>
      </c>
      <c r="BP133">
        <v>2009</v>
      </c>
      <c r="BQ133">
        <v>14</v>
      </c>
      <c r="BR133">
        <v>4</v>
      </c>
      <c r="BS133">
        <v>5</v>
      </c>
      <c r="BT133">
        <v>244000</v>
      </c>
    </row>
    <row r="134" spans="1:72" x14ac:dyDescent="0.35">
      <c r="A134">
        <v>133</v>
      </c>
      <c r="B134">
        <v>20</v>
      </c>
      <c r="C134">
        <v>4</v>
      </c>
      <c r="D134">
        <v>75</v>
      </c>
      <c r="E134">
        <v>7388</v>
      </c>
      <c r="F134">
        <v>2</v>
      </c>
      <c r="G134">
        <v>1</v>
      </c>
      <c r="H134">
        <v>2</v>
      </c>
      <c r="I134">
        <v>4</v>
      </c>
      <c r="J134">
        <v>2</v>
      </c>
      <c r="K134">
        <v>3</v>
      </c>
      <c r="L134">
        <v>7</v>
      </c>
      <c r="M134">
        <v>7</v>
      </c>
      <c r="N134">
        <v>7</v>
      </c>
      <c r="O134">
        <v>3</v>
      </c>
      <c r="P134">
        <v>4</v>
      </c>
      <c r="Q134">
        <v>5</v>
      </c>
      <c r="R134">
        <v>6</v>
      </c>
      <c r="S134">
        <v>1959</v>
      </c>
      <c r="T134">
        <v>2002</v>
      </c>
      <c r="U134">
        <v>5</v>
      </c>
      <c r="V134">
        <v>8</v>
      </c>
      <c r="W134">
        <v>10</v>
      </c>
      <c r="X134">
        <v>2</v>
      </c>
      <c r="Y134">
        <v>0</v>
      </c>
      <c r="Z134">
        <v>3</v>
      </c>
      <c r="AA134">
        <v>3</v>
      </c>
      <c r="AB134">
        <v>2</v>
      </c>
      <c r="AC134">
        <v>4</v>
      </c>
      <c r="AD134">
        <v>4</v>
      </c>
      <c r="AE134">
        <v>2</v>
      </c>
      <c r="AF134">
        <v>405</v>
      </c>
      <c r="AG134">
        <v>0</v>
      </c>
      <c r="AH134">
        <v>658</v>
      </c>
      <c r="AI134">
        <v>1063</v>
      </c>
      <c r="AJ134">
        <v>6</v>
      </c>
      <c r="AK134">
        <v>6</v>
      </c>
      <c r="AL134">
        <v>1327</v>
      </c>
      <c r="AM134">
        <v>0</v>
      </c>
      <c r="AN134">
        <v>0</v>
      </c>
      <c r="AO134">
        <v>1327</v>
      </c>
      <c r="AP134">
        <v>1</v>
      </c>
      <c r="AQ134">
        <v>0</v>
      </c>
      <c r="AR134">
        <v>1</v>
      </c>
      <c r="AS134">
        <v>0</v>
      </c>
      <c r="AT134">
        <v>3</v>
      </c>
      <c r="AU134">
        <v>1</v>
      </c>
      <c r="AV134">
        <v>5</v>
      </c>
      <c r="AW134">
        <v>7</v>
      </c>
      <c r="AX134">
        <v>0</v>
      </c>
      <c r="AY134">
        <v>5</v>
      </c>
      <c r="AZ134">
        <v>1974</v>
      </c>
      <c r="BA134">
        <v>2</v>
      </c>
      <c r="BB134">
        <v>2</v>
      </c>
      <c r="BC134">
        <v>624</v>
      </c>
      <c r="BD134">
        <v>4</v>
      </c>
      <c r="BE134">
        <v>4</v>
      </c>
      <c r="BF134">
        <v>3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5</v>
      </c>
      <c r="BN134">
        <v>0</v>
      </c>
      <c r="BO134">
        <v>7</v>
      </c>
      <c r="BP134">
        <v>2007</v>
      </c>
      <c r="BQ134">
        <v>16</v>
      </c>
      <c r="BR134">
        <v>4</v>
      </c>
      <c r="BS134">
        <v>5</v>
      </c>
      <c r="BT134">
        <v>150750</v>
      </c>
    </row>
    <row r="135" spans="1:72" x14ac:dyDescent="0.35">
      <c r="A135">
        <v>134</v>
      </c>
      <c r="B135">
        <v>20</v>
      </c>
      <c r="C135">
        <v>4</v>
      </c>
      <c r="E135">
        <v>6853</v>
      </c>
      <c r="F135">
        <v>2</v>
      </c>
      <c r="G135">
        <v>2</v>
      </c>
      <c r="H135">
        <v>2</v>
      </c>
      <c r="I135">
        <v>4</v>
      </c>
      <c r="J135">
        <v>4</v>
      </c>
      <c r="K135">
        <v>3</v>
      </c>
      <c r="L135">
        <v>2</v>
      </c>
      <c r="M135">
        <v>7</v>
      </c>
      <c r="N135">
        <v>7</v>
      </c>
      <c r="O135">
        <v>3</v>
      </c>
      <c r="P135">
        <v>4</v>
      </c>
      <c r="Q135">
        <v>8</v>
      </c>
      <c r="R135">
        <v>5</v>
      </c>
      <c r="S135">
        <v>2001</v>
      </c>
      <c r="T135">
        <v>2002</v>
      </c>
      <c r="U135">
        <v>5</v>
      </c>
      <c r="V135">
        <v>8</v>
      </c>
      <c r="W135">
        <v>14</v>
      </c>
      <c r="X135">
        <v>4</v>
      </c>
      <c r="Y135">
        <v>136</v>
      </c>
      <c r="Z135">
        <v>4</v>
      </c>
      <c r="AA135">
        <v>3</v>
      </c>
      <c r="AB135">
        <v>6</v>
      </c>
      <c r="AC135">
        <v>6</v>
      </c>
      <c r="AD135">
        <v>4</v>
      </c>
      <c r="AE135">
        <v>7</v>
      </c>
      <c r="AF135">
        <v>1005</v>
      </c>
      <c r="AG135">
        <v>0</v>
      </c>
      <c r="AH135">
        <v>262</v>
      </c>
      <c r="AI135">
        <v>1267</v>
      </c>
      <c r="AJ135">
        <v>6</v>
      </c>
      <c r="AK135">
        <v>6</v>
      </c>
      <c r="AL135">
        <v>1296</v>
      </c>
      <c r="AM135">
        <v>0</v>
      </c>
      <c r="AN135">
        <v>0</v>
      </c>
      <c r="AO135">
        <v>1296</v>
      </c>
      <c r="AP135">
        <v>1</v>
      </c>
      <c r="AQ135">
        <v>0</v>
      </c>
      <c r="AR135">
        <v>2</v>
      </c>
      <c r="AS135">
        <v>0</v>
      </c>
      <c r="AT135">
        <v>2</v>
      </c>
      <c r="AU135">
        <v>1</v>
      </c>
      <c r="AV135">
        <v>5</v>
      </c>
      <c r="AW135">
        <v>6</v>
      </c>
      <c r="AX135">
        <v>0</v>
      </c>
      <c r="AY135">
        <v>6</v>
      </c>
      <c r="AZ135">
        <v>2001</v>
      </c>
      <c r="BA135">
        <v>4</v>
      </c>
      <c r="BB135">
        <v>2</v>
      </c>
      <c r="BC135">
        <v>471</v>
      </c>
      <c r="BD135">
        <v>4</v>
      </c>
      <c r="BE135">
        <v>4</v>
      </c>
      <c r="BF135">
        <v>3</v>
      </c>
      <c r="BG135">
        <v>192</v>
      </c>
      <c r="BH135">
        <v>25</v>
      </c>
      <c r="BI135">
        <v>0</v>
      </c>
      <c r="BJ135">
        <v>0</v>
      </c>
      <c r="BK135">
        <v>0</v>
      </c>
      <c r="BL135">
        <v>0</v>
      </c>
      <c r="BM135">
        <v>5</v>
      </c>
      <c r="BN135">
        <v>0</v>
      </c>
      <c r="BO135">
        <v>6</v>
      </c>
      <c r="BP135">
        <v>2009</v>
      </c>
      <c r="BQ135">
        <v>14</v>
      </c>
      <c r="BR135">
        <v>4</v>
      </c>
      <c r="BS135">
        <v>5</v>
      </c>
      <c r="BT135">
        <v>220000</v>
      </c>
    </row>
    <row r="136" spans="1:72" x14ac:dyDescent="0.35">
      <c r="A136">
        <v>135</v>
      </c>
      <c r="B136">
        <v>20</v>
      </c>
      <c r="C136">
        <v>4</v>
      </c>
      <c r="D136">
        <v>78</v>
      </c>
      <c r="E136">
        <v>10335</v>
      </c>
      <c r="F136">
        <v>2</v>
      </c>
      <c r="G136">
        <v>2</v>
      </c>
      <c r="H136">
        <v>2</v>
      </c>
      <c r="I136">
        <v>4</v>
      </c>
      <c r="J136">
        <v>4</v>
      </c>
      <c r="K136">
        <v>3</v>
      </c>
      <c r="L136">
        <v>5</v>
      </c>
      <c r="M136">
        <v>7</v>
      </c>
      <c r="N136">
        <v>7</v>
      </c>
      <c r="O136">
        <v>3</v>
      </c>
      <c r="P136">
        <v>4</v>
      </c>
      <c r="Q136">
        <v>5</v>
      </c>
      <c r="R136">
        <v>6</v>
      </c>
      <c r="S136">
        <v>1968</v>
      </c>
      <c r="T136">
        <v>1993</v>
      </c>
      <c r="U136">
        <v>5</v>
      </c>
      <c r="V136">
        <v>8</v>
      </c>
      <c r="W136">
        <v>3</v>
      </c>
      <c r="X136">
        <v>2</v>
      </c>
      <c r="Y136">
        <v>0</v>
      </c>
      <c r="Z136">
        <v>3</v>
      </c>
      <c r="AA136">
        <v>3</v>
      </c>
      <c r="AB136">
        <v>2</v>
      </c>
      <c r="AC136">
        <v>4</v>
      </c>
      <c r="AD136">
        <v>4</v>
      </c>
      <c r="AE136">
        <v>2</v>
      </c>
      <c r="AF136">
        <v>570</v>
      </c>
      <c r="AG136">
        <v>0</v>
      </c>
      <c r="AH136">
        <v>891</v>
      </c>
      <c r="AI136">
        <v>1461</v>
      </c>
      <c r="AJ136">
        <v>6</v>
      </c>
      <c r="AK136">
        <v>6</v>
      </c>
      <c r="AL136">
        <v>1721</v>
      </c>
      <c r="AM136">
        <v>0</v>
      </c>
      <c r="AN136">
        <v>0</v>
      </c>
      <c r="AO136">
        <v>1721</v>
      </c>
      <c r="AP136">
        <v>0</v>
      </c>
      <c r="AQ136">
        <v>0</v>
      </c>
      <c r="AR136">
        <v>2</v>
      </c>
      <c r="AS136">
        <v>1</v>
      </c>
      <c r="AT136">
        <v>3</v>
      </c>
      <c r="AU136">
        <v>1</v>
      </c>
      <c r="AV136">
        <v>4</v>
      </c>
      <c r="AW136">
        <v>7</v>
      </c>
      <c r="AX136">
        <v>1</v>
      </c>
      <c r="AY136">
        <v>6</v>
      </c>
      <c r="AZ136">
        <v>1968</v>
      </c>
      <c r="BA136">
        <v>3</v>
      </c>
      <c r="BB136">
        <v>2</v>
      </c>
      <c r="BC136">
        <v>440</v>
      </c>
      <c r="BD136">
        <v>4</v>
      </c>
      <c r="BE136">
        <v>4</v>
      </c>
      <c r="BF136">
        <v>3</v>
      </c>
      <c r="BG136">
        <v>0</v>
      </c>
      <c r="BH136">
        <v>96</v>
      </c>
      <c r="BI136">
        <v>180</v>
      </c>
      <c r="BJ136">
        <v>0</v>
      </c>
      <c r="BK136">
        <v>0</v>
      </c>
      <c r="BL136">
        <v>0</v>
      </c>
      <c r="BM136">
        <v>3</v>
      </c>
      <c r="BN136">
        <v>0</v>
      </c>
      <c r="BO136">
        <v>7</v>
      </c>
      <c r="BP136">
        <v>2006</v>
      </c>
      <c r="BQ136">
        <v>17</v>
      </c>
      <c r="BR136">
        <v>4</v>
      </c>
      <c r="BS136">
        <v>5</v>
      </c>
      <c r="BT136">
        <v>180000</v>
      </c>
    </row>
    <row r="137" spans="1:72" x14ac:dyDescent="0.35">
      <c r="A137">
        <v>136</v>
      </c>
      <c r="B137">
        <v>20</v>
      </c>
      <c r="C137">
        <v>4</v>
      </c>
      <c r="D137">
        <v>80</v>
      </c>
      <c r="E137">
        <v>10400</v>
      </c>
      <c r="F137">
        <v>2</v>
      </c>
      <c r="G137">
        <v>1</v>
      </c>
      <c r="H137">
        <v>2</v>
      </c>
      <c r="I137">
        <v>4</v>
      </c>
      <c r="J137">
        <v>4</v>
      </c>
      <c r="K137">
        <v>3</v>
      </c>
      <c r="L137">
        <v>10</v>
      </c>
      <c r="M137">
        <v>7</v>
      </c>
      <c r="N137">
        <v>7</v>
      </c>
      <c r="O137">
        <v>3</v>
      </c>
      <c r="P137">
        <v>4</v>
      </c>
      <c r="Q137">
        <v>7</v>
      </c>
      <c r="R137">
        <v>6</v>
      </c>
      <c r="S137">
        <v>1970</v>
      </c>
      <c r="T137">
        <v>1970</v>
      </c>
      <c r="U137">
        <v>6</v>
      </c>
      <c r="V137">
        <v>8</v>
      </c>
      <c r="W137">
        <v>3</v>
      </c>
      <c r="X137">
        <v>4</v>
      </c>
      <c r="Y137">
        <v>288</v>
      </c>
      <c r="Z137">
        <v>3</v>
      </c>
      <c r="AA137">
        <v>3</v>
      </c>
      <c r="AB137">
        <v>6</v>
      </c>
      <c r="AC137">
        <v>4</v>
      </c>
      <c r="AD137">
        <v>4</v>
      </c>
      <c r="AE137">
        <v>6</v>
      </c>
      <c r="AF137">
        <v>0</v>
      </c>
      <c r="AG137">
        <v>0</v>
      </c>
      <c r="AH137">
        <v>1304</v>
      </c>
      <c r="AI137">
        <v>1304</v>
      </c>
      <c r="AJ137">
        <v>6</v>
      </c>
      <c r="AK137">
        <v>6</v>
      </c>
      <c r="AL137">
        <v>1682</v>
      </c>
      <c r="AM137">
        <v>0</v>
      </c>
      <c r="AN137">
        <v>0</v>
      </c>
      <c r="AO137">
        <v>1682</v>
      </c>
      <c r="AP137">
        <v>0</v>
      </c>
      <c r="AQ137">
        <v>0</v>
      </c>
      <c r="AR137">
        <v>2</v>
      </c>
      <c r="AS137">
        <v>0</v>
      </c>
      <c r="AT137">
        <v>3</v>
      </c>
      <c r="AU137">
        <v>1</v>
      </c>
      <c r="AV137">
        <v>4</v>
      </c>
      <c r="AW137">
        <v>7</v>
      </c>
      <c r="AX137">
        <v>1</v>
      </c>
      <c r="AY137">
        <v>6</v>
      </c>
      <c r="AZ137">
        <v>1970</v>
      </c>
      <c r="BA137">
        <v>2</v>
      </c>
      <c r="BB137">
        <v>2</v>
      </c>
      <c r="BC137">
        <v>530</v>
      </c>
      <c r="BD137">
        <v>4</v>
      </c>
      <c r="BE137">
        <v>4</v>
      </c>
      <c r="BF137">
        <v>3</v>
      </c>
      <c r="BG137">
        <v>98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3</v>
      </c>
      <c r="BN137">
        <v>0</v>
      </c>
      <c r="BO137">
        <v>5</v>
      </c>
      <c r="BP137">
        <v>2008</v>
      </c>
      <c r="BQ137">
        <v>15</v>
      </c>
      <c r="BR137">
        <v>4</v>
      </c>
      <c r="BS137">
        <v>5</v>
      </c>
      <c r="BT137">
        <v>174000</v>
      </c>
    </row>
    <row r="138" spans="1:72" x14ac:dyDescent="0.35">
      <c r="A138">
        <v>137</v>
      </c>
      <c r="B138">
        <v>20</v>
      </c>
      <c r="C138">
        <v>4</v>
      </c>
      <c r="E138">
        <v>10355</v>
      </c>
      <c r="F138">
        <v>2</v>
      </c>
      <c r="G138">
        <v>2</v>
      </c>
      <c r="H138">
        <v>2</v>
      </c>
      <c r="I138">
        <v>4</v>
      </c>
      <c r="J138">
        <v>2</v>
      </c>
      <c r="K138">
        <v>3</v>
      </c>
      <c r="L138">
        <v>7</v>
      </c>
      <c r="M138">
        <v>7</v>
      </c>
      <c r="N138">
        <v>7</v>
      </c>
      <c r="O138">
        <v>3</v>
      </c>
      <c r="P138">
        <v>4</v>
      </c>
      <c r="Q138">
        <v>5</v>
      </c>
      <c r="R138">
        <v>5</v>
      </c>
      <c r="S138">
        <v>1967</v>
      </c>
      <c r="T138">
        <v>1967</v>
      </c>
      <c r="U138">
        <v>5</v>
      </c>
      <c r="V138">
        <v>8</v>
      </c>
      <c r="W138">
        <v>10</v>
      </c>
      <c r="X138">
        <v>4</v>
      </c>
      <c r="Y138">
        <v>196</v>
      </c>
      <c r="Z138">
        <v>3</v>
      </c>
      <c r="AA138">
        <v>3</v>
      </c>
      <c r="AB138">
        <v>2</v>
      </c>
      <c r="AC138">
        <v>4</v>
      </c>
      <c r="AD138">
        <v>4</v>
      </c>
      <c r="AE138">
        <v>3</v>
      </c>
      <c r="AF138">
        <v>695</v>
      </c>
      <c r="AG138">
        <v>0</v>
      </c>
      <c r="AH138">
        <v>519</v>
      </c>
      <c r="AI138">
        <v>1214</v>
      </c>
      <c r="AJ138">
        <v>6</v>
      </c>
      <c r="AK138">
        <v>6</v>
      </c>
      <c r="AL138">
        <v>1214</v>
      </c>
      <c r="AM138">
        <v>0</v>
      </c>
      <c r="AN138">
        <v>0</v>
      </c>
      <c r="AO138">
        <v>1214</v>
      </c>
      <c r="AP138">
        <v>0</v>
      </c>
      <c r="AQ138">
        <v>0</v>
      </c>
      <c r="AR138">
        <v>2</v>
      </c>
      <c r="AS138">
        <v>0</v>
      </c>
      <c r="AT138">
        <v>3</v>
      </c>
      <c r="AU138">
        <v>1</v>
      </c>
      <c r="AV138">
        <v>4</v>
      </c>
      <c r="AW138">
        <v>5</v>
      </c>
      <c r="AX138">
        <v>1</v>
      </c>
      <c r="AY138">
        <v>6</v>
      </c>
      <c r="AZ138">
        <v>1967</v>
      </c>
      <c r="BA138">
        <v>3</v>
      </c>
      <c r="BB138">
        <v>1</v>
      </c>
      <c r="BC138">
        <v>318</v>
      </c>
      <c r="BD138">
        <v>4</v>
      </c>
      <c r="BE138">
        <v>4</v>
      </c>
      <c r="BF138">
        <v>3</v>
      </c>
      <c r="BG138">
        <v>0</v>
      </c>
      <c r="BH138">
        <v>111</v>
      </c>
      <c r="BI138">
        <v>0</v>
      </c>
      <c r="BJ138">
        <v>0</v>
      </c>
      <c r="BK138">
        <v>0</v>
      </c>
      <c r="BL138">
        <v>0</v>
      </c>
      <c r="BM138">
        <v>5</v>
      </c>
      <c r="BN138">
        <v>0</v>
      </c>
      <c r="BO138">
        <v>7</v>
      </c>
      <c r="BP138">
        <v>2007</v>
      </c>
      <c r="BQ138">
        <v>16</v>
      </c>
      <c r="BR138">
        <v>4</v>
      </c>
      <c r="BS138">
        <v>5</v>
      </c>
      <c r="BT138">
        <v>143000</v>
      </c>
    </row>
    <row r="139" spans="1:72" x14ac:dyDescent="0.35">
      <c r="A139">
        <v>138</v>
      </c>
      <c r="B139">
        <v>90</v>
      </c>
      <c r="C139">
        <v>4</v>
      </c>
      <c r="D139">
        <v>82</v>
      </c>
      <c r="E139">
        <v>11070</v>
      </c>
      <c r="F139">
        <v>2</v>
      </c>
      <c r="G139">
        <v>1</v>
      </c>
      <c r="H139">
        <v>2</v>
      </c>
      <c r="I139">
        <v>4</v>
      </c>
      <c r="J139">
        <v>4</v>
      </c>
      <c r="K139">
        <v>3</v>
      </c>
      <c r="L139">
        <v>6</v>
      </c>
      <c r="M139">
        <v>7</v>
      </c>
      <c r="N139">
        <v>7</v>
      </c>
      <c r="O139">
        <v>2</v>
      </c>
      <c r="P139">
        <v>4</v>
      </c>
      <c r="Q139">
        <v>7</v>
      </c>
      <c r="R139">
        <v>5</v>
      </c>
      <c r="S139">
        <v>1988</v>
      </c>
      <c r="T139">
        <v>1989</v>
      </c>
      <c r="U139">
        <v>5</v>
      </c>
      <c r="V139">
        <v>8</v>
      </c>
      <c r="W139">
        <v>14</v>
      </c>
      <c r="X139">
        <v>4</v>
      </c>
      <c r="Y139">
        <v>70</v>
      </c>
      <c r="Z139">
        <v>3</v>
      </c>
      <c r="AA139">
        <v>3</v>
      </c>
      <c r="AB139">
        <v>2</v>
      </c>
      <c r="AC139">
        <v>4</v>
      </c>
      <c r="AD139">
        <v>4</v>
      </c>
      <c r="AE139">
        <v>6</v>
      </c>
      <c r="AF139">
        <v>0</v>
      </c>
      <c r="AG139">
        <v>0</v>
      </c>
      <c r="AH139">
        <v>1907</v>
      </c>
      <c r="AI139">
        <v>1907</v>
      </c>
      <c r="AJ139">
        <v>6</v>
      </c>
      <c r="AK139">
        <v>6</v>
      </c>
      <c r="AL139">
        <v>1959</v>
      </c>
      <c r="AM139">
        <v>0</v>
      </c>
      <c r="AN139">
        <v>0</v>
      </c>
      <c r="AO139">
        <v>1959</v>
      </c>
      <c r="AP139">
        <v>0</v>
      </c>
      <c r="AQ139">
        <v>0</v>
      </c>
      <c r="AR139">
        <v>3</v>
      </c>
      <c r="AS139">
        <v>0</v>
      </c>
      <c r="AT139">
        <v>5</v>
      </c>
      <c r="AU139">
        <v>2</v>
      </c>
      <c r="AV139">
        <v>4</v>
      </c>
      <c r="AW139">
        <v>9</v>
      </c>
      <c r="AX139">
        <v>0</v>
      </c>
      <c r="AY139">
        <v>1</v>
      </c>
      <c r="AZ139">
        <v>1989</v>
      </c>
      <c r="BA139">
        <v>2</v>
      </c>
      <c r="BB139">
        <v>3</v>
      </c>
      <c r="BC139">
        <v>766</v>
      </c>
      <c r="BD139">
        <v>4</v>
      </c>
      <c r="BE139">
        <v>4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5</v>
      </c>
      <c r="BN139">
        <v>0</v>
      </c>
      <c r="BO139">
        <v>7</v>
      </c>
      <c r="BP139">
        <v>2006</v>
      </c>
      <c r="BQ139">
        <v>17</v>
      </c>
      <c r="BR139">
        <v>4</v>
      </c>
      <c r="BS139">
        <v>4</v>
      </c>
      <c r="BT139">
        <v>171000</v>
      </c>
    </row>
    <row r="140" spans="1:72" x14ac:dyDescent="0.35">
      <c r="A140">
        <v>139</v>
      </c>
      <c r="B140">
        <v>60</v>
      </c>
      <c r="C140">
        <v>4</v>
      </c>
      <c r="D140">
        <v>73</v>
      </c>
      <c r="E140">
        <v>9066</v>
      </c>
      <c r="F140">
        <v>2</v>
      </c>
      <c r="G140">
        <v>2</v>
      </c>
      <c r="H140">
        <v>2</v>
      </c>
      <c r="I140">
        <v>4</v>
      </c>
      <c r="J140">
        <v>4</v>
      </c>
      <c r="K140">
        <v>3</v>
      </c>
      <c r="L140">
        <v>16</v>
      </c>
      <c r="M140">
        <v>7</v>
      </c>
      <c r="N140">
        <v>7</v>
      </c>
      <c r="O140">
        <v>3</v>
      </c>
      <c r="P140">
        <v>8</v>
      </c>
      <c r="Q140">
        <v>8</v>
      </c>
      <c r="R140">
        <v>5</v>
      </c>
      <c r="S140">
        <v>1999</v>
      </c>
      <c r="T140">
        <v>2000</v>
      </c>
      <c r="U140">
        <v>5</v>
      </c>
      <c r="V140">
        <v>8</v>
      </c>
      <c r="W140">
        <v>14</v>
      </c>
      <c r="X140">
        <v>4</v>
      </c>
      <c r="Y140">
        <v>320</v>
      </c>
      <c r="Z140">
        <v>4</v>
      </c>
      <c r="AA140">
        <v>3</v>
      </c>
      <c r="AB140">
        <v>6</v>
      </c>
      <c r="AC140">
        <v>5</v>
      </c>
      <c r="AD140">
        <v>4</v>
      </c>
      <c r="AE140">
        <v>7</v>
      </c>
      <c r="AF140">
        <v>668</v>
      </c>
      <c r="AG140">
        <v>0</v>
      </c>
      <c r="AH140">
        <v>336</v>
      </c>
      <c r="AI140">
        <v>1004</v>
      </c>
      <c r="AJ140">
        <v>6</v>
      </c>
      <c r="AK140">
        <v>6</v>
      </c>
      <c r="AL140">
        <v>1004</v>
      </c>
      <c r="AM140">
        <v>848</v>
      </c>
      <c r="AN140">
        <v>0</v>
      </c>
      <c r="AO140">
        <v>1852</v>
      </c>
      <c r="AP140">
        <v>0</v>
      </c>
      <c r="AQ140">
        <v>0</v>
      </c>
      <c r="AR140">
        <v>2</v>
      </c>
      <c r="AS140">
        <v>1</v>
      </c>
      <c r="AT140">
        <v>3</v>
      </c>
      <c r="AU140">
        <v>1</v>
      </c>
      <c r="AV140">
        <v>5</v>
      </c>
      <c r="AW140">
        <v>7</v>
      </c>
      <c r="AX140">
        <v>2</v>
      </c>
      <c r="AY140">
        <v>6</v>
      </c>
      <c r="AZ140">
        <v>1999</v>
      </c>
      <c r="BA140">
        <v>4</v>
      </c>
      <c r="BB140">
        <v>3</v>
      </c>
      <c r="BC140">
        <v>660</v>
      </c>
      <c r="BD140">
        <v>4</v>
      </c>
      <c r="BE140">
        <v>4</v>
      </c>
      <c r="BF140">
        <v>3</v>
      </c>
      <c r="BG140">
        <v>224</v>
      </c>
      <c r="BH140">
        <v>106</v>
      </c>
      <c r="BI140">
        <v>0</v>
      </c>
      <c r="BJ140">
        <v>0</v>
      </c>
      <c r="BK140">
        <v>0</v>
      </c>
      <c r="BL140">
        <v>0</v>
      </c>
      <c r="BM140">
        <v>4</v>
      </c>
      <c r="BN140">
        <v>0</v>
      </c>
      <c r="BO140">
        <v>12</v>
      </c>
      <c r="BP140">
        <v>2008</v>
      </c>
      <c r="BQ140">
        <v>15</v>
      </c>
      <c r="BR140">
        <v>4</v>
      </c>
      <c r="BS140">
        <v>5</v>
      </c>
      <c r="BT140">
        <v>230000</v>
      </c>
    </row>
    <row r="141" spans="1:72" x14ac:dyDescent="0.35">
      <c r="A141">
        <v>140</v>
      </c>
      <c r="B141">
        <v>60</v>
      </c>
      <c r="C141">
        <v>4</v>
      </c>
      <c r="D141">
        <v>65</v>
      </c>
      <c r="E141">
        <v>15426</v>
      </c>
      <c r="F141">
        <v>2</v>
      </c>
      <c r="G141">
        <v>2</v>
      </c>
      <c r="H141">
        <v>2</v>
      </c>
      <c r="I141">
        <v>4</v>
      </c>
      <c r="J141">
        <v>4</v>
      </c>
      <c r="K141">
        <v>3</v>
      </c>
      <c r="L141">
        <v>16</v>
      </c>
      <c r="M141">
        <v>7</v>
      </c>
      <c r="N141">
        <v>7</v>
      </c>
      <c r="O141">
        <v>3</v>
      </c>
      <c r="P141">
        <v>8</v>
      </c>
      <c r="Q141">
        <v>6</v>
      </c>
      <c r="R141">
        <v>5</v>
      </c>
      <c r="S141">
        <v>1997</v>
      </c>
      <c r="T141">
        <v>1997</v>
      </c>
      <c r="U141">
        <v>5</v>
      </c>
      <c r="V141">
        <v>8</v>
      </c>
      <c r="W141">
        <v>14</v>
      </c>
      <c r="X141">
        <v>2</v>
      </c>
      <c r="Y141">
        <v>0</v>
      </c>
      <c r="Z141">
        <v>3</v>
      </c>
      <c r="AA141">
        <v>3</v>
      </c>
      <c r="AB141">
        <v>6</v>
      </c>
      <c r="AC141">
        <v>5</v>
      </c>
      <c r="AD141">
        <v>4</v>
      </c>
      <c r="AE141">
        <v>7</v>
      </c>
      <c r="AF141">
        <v>821</v>
      </c>
      <c r="AG141">
        <v>0</v>
      </c>
      <c r="AH141">
        <v>107</v>
      </c>
      <c r="AI141">
        <v>928</v>
      </c>
      <c r="AJ141">
        <v>6</v>
      </c>
      <c r="AK141">
        <v>6</v>
      </c>
      <c r="AL141">
        <v>928</v>
      </c>
      <c r="AM141">
        <v>836</v>
      </c>
      <c r="AN141">
        <v>0</v>
      </c>
      <c r="AO141">
        <v>1764</v>
      </c>
      <c r="AP141">
        <v>1</v>
      </c>
      <c r="AQ141">
        <v>0</v>
      </c>
      <c r="AR141">
        <v>2</v>
      </c>
      <c r="AS141">
        <v>1</v>
      </c>
      <c r="AT141">
        <v>3</v>
      </c>
      <c r="AU141">
        <v>1</v>
      </c>
      <c r="AV141">
        <v>5</v>
      </c>
      <c r="AW141">
        <v>7</v>
      </c>
      <c r="AX141">
        <v>0</v>
      </c>
      <c r="AY141">
        <v>6</v>
      </c>
      <c r="AZ141">
        <v>1997</v>
      </c>
      <c r="BA141">
        <v>3</v>
      </c>
      <c r="BB141">
        <v>2</v>
      </c>
      <c r="BC141">
        <v>470</v>
      </c>
      <c r="BD141">
        <v>4</v>
      </c>
      <c r="BE141">
        <v>4</v>
      </c>
      <c r="BF141">
        <v>3</v>
      </c>
      <c r="BG141">
        <v>276</v>
      </c>
      <c r="BH141">
        <v>99</v>
      </c>
      <c r="BI141">
        <v>0</v>
      </c>
      <c r="BJ141">
        <v>0</v>
      </c>
      <c r="BK141">
        <v>0</v>
      </c>
      <c r="BL141">
        <v>0</v>
      </c>
      <c r="BM141">
        <v>3</v>
      </c>
      <c r="BN141">
        <v>0</v>
      </c>
      <c r="BO141">
        <v>8</v>
      </c>
      <c r="BP141">
        <v>2009</v>
      </c>
      <c r="BQ141">
        <v>14</v>
      </c>
      <c r="BR141">
        <v>4</v>
      </c>
      <c r="BS141">
        <v>5</v>
      </c>
      <c r="BT141">
        <v>231500</v>
      </c>
    </row>
    <row r="142" spans="1:72" x14ac:dyDescent="0.35">
      <c r="A142">
        <v>141</v>
      </c>
      <c r="B142">
        <v>20</v>
      </c>
      <c r="C142">
        <v>4</v>
      </c>
      <c r="D142">
        <v>70</v>
      </c>
      <c r="E142">
        <v>10500</v>
      </c>
      <c r="F142">
        <v>2</v>
      </c>
      <c r="G142">
        <v>1</v>
      </c>
      <c r="H142">
        <v>2</v>
      </c>
      <c r="I142">
        <v>4</v>
      </c>
      <c r="J142">
        <v>3</v>
      </c>
      <c r="K142">
        <v>3</v>
      </c>
      <c r="L142">
        <v>7</v>
      </c>
      <c r="M142">
        <v>7</v>
      </c>
      <c r="N142">
        <v>7</v>
      </c>
      <c r="O142">
        <v>3</v>
      </c>
      <c r="P142">
        <v>4</v>
      </c>
      <c r="Q142">
        <v>4</v>
      </c>
      <c r="R142">
        <v>5</v>
      </c>
      <c r="S142">
        <v>1971</v>
      </c>
      <c r="T142">
        <v>1971</v>
      </c>
      <c r="U142">
        <v>5</v>
      </c>
      <c r="V142">
        <v>8</v>
      </c>
      <c r="W142">
        <v>9</v>
      </c>
      <c r="X142">
        <v>2</v>
      </c>
      <c r="Y142">
        <v>0</v>
      </c>
      <c r="Z142">
        <v>3</v>
      </c>
      <c r="AA142">
        <v>3</v>
      </c>
      <c r="AB142">
        <v>2</v>
      </c>
      <c r="AC142">
        <v>4</v>
      </c>
      <c r="AD142">
        <v>4</v>
      </c>
      <c r="AE142">
        <v>4</v>
      </c>
      <c r="AF142">
        <v>432</v>
      </c>
      <c r="AG142">
        <v>0</v>
      </c>
      <c r="AH142">
        <v>432</v>
      </c>
      <c r="AI142">
        <v>864</v>
      </c>
      <c r="AJ142">
        <v>6</v>
      </c>
      <c r="AK142">
        <v>6</v>
      </c>
      <c r="AL142">
        <v>864</v>
      </c>
      <c r="AM142">
        <v>0</v>
      </c>
      <c r="AN142">
        <v>0</v>
      </c>
      <c r="AO142">
        <v>864</v>
      </c>
      <c r="AP142">
        <v>0</v>
      </c>
      <c r="AQ142">
        <v>0</v>
      </c>
      <c r="AR142">
        <v>1</v>
      </c>
      <c r="AS142">
        <v>0</v>
      </c>
      <c r="AT142">
        <v>3</v>
      </c>
      <c r="AU142">
        <v>1</v>
      </c>
      <c r="AV142">
        <v>4</v>
      </c>
      <c r="AW142">
        <v>5</v>
      </c>
      <c r="AX142">
        <v>1</v>
      </c>
      <c r="AY142">
        <v>3</v>
      </c>
      <c r="BA142">
        <v>1</v>
      </c>
      <c r="BB142">
        <v>0</v>
      </c>
      <c r="BC142">
        <v>0</v>
      </c>
      <c r="BD142">
        <v>1</v>
      </c>
      <c r="BE142">
        <v>1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5</v>
      </c>
      <c r="BN142">
        <v>0</v>
      </c>
      <c r="BO142">
        <v>4</v>
      </c>
      <c r="BP142">
        <v>2010</v>
      </c>
      <c r="BQ142">
        <v>13</v>
      </c>
      <c r="BR142">
        <v>6</v>
      </c>
      <c r="BS142">
        <v>5</v>
      </c>
      <c r="BT142">
        <v>115000</v>
      </c>
    </row>
    <row r="143" spans="1:72" x14ac:dyDescent="0.35">
      <c r="A143">
        <v>142</v>
      </c>
      <c r="B143">
        <v>20</v>
      </c>
      <c r="C143">
        <v>4</v>
      </c>
      <c r="D143">
        <v>78</v>
      </c>
      <c r="E143">
        <v>11645</v>
      </c>
      <c r="F143">
        <v>2</v>
      </c>
      <c r="G143">
        <v>1</v>
      </c>
      <c r="H143">
        <v>2</v>
      </c>
      <c r="I143">
        <v>4</v>
      </c>
      <c r="J143">
        <v>4</v>
      </c>
      <c r="K143">
        <v>3</v>
      </c>
      <c r="L143">
        <v>16</v>
      </c>
      <c r="M143">
        <v>7</v>
      </c>
      <c r="N143">
        <v>7</v>
      </c>
      <c r="O143">
        <v>3</v>
      </c>
      <c r="P143">
        <v>4</v>
      </c>
      <c r="Q143">
        <v>7</v>
      </c>
      <c r="R143">
        <v>5</v>
      </c>
      <c r="S143">
        <v>2005</v>
      </c>
      <c r="T143">
        <v>2005</v>
      </c>
      <c r="U143">
        <v>5</v>
      </c>
      <c r="V143">
        <v>8</v>
      </c>
      <c r="W143">
        <v>14</v>
      </c>
      <c r="X143">
        <v>2</v>
      </c>
      <c r="Y143">
        <v>0</v>
      </c>
      <c r="Z143">
        <v>4</v>
      </c>
      <c r="AA143">
        <v>3</v>
      </c>
      <c r="AB143">
        <v>6</v>
      </c>
      <c r="AC143">
        <v>5</v>
      </c>
      <c r="AD143">
        <v>4</v>
      </c>
      <c r="AE143">
        <v>7</v>
      </c>
      <c r="AF143">
        <v>1300</v>
      </c>
      <c r="AG143">
        <v>0</v>
      </c>
      <c r="AH143">
        <v>434</v>
      </c>
      <c r="AI143">
        <v>1734</v>
      </c>
      <c r="AJ143">
        <v>6</v>
      </c>
      <c r="AK143">
        <v>6</v>
      </c>
      <c r="AL143">
        <v>1734</v>
      </c>
      <c r="AM143">
        <v>0</v>
      </c>
      <c r="AN143">
        <v>0</v>
      </c>
      <c r="AO143">
        <v>1734</v>
      </c>
      <c r="AP143">
        <v>1</v>
      </c>
      <c r="AQ143">
        <v>0</v>
      </c>
      <c r="AR143">
        <v>2</v>
      </c>
      <c r="AS143">
        <v>0</v>
      </c>
      <c r="AT143">
        <v>3</v>
      </c>
      <c r="AU143">
        <v>1</v>
      </c>
      <c r="AV143">
        <v>5</v>
      </c>
      <c r="AW143">
        <v>7</v>
      </c>
      <c r="AX143">
        <v>0</v>
      </c>
      <c r="AY143">
        <v>6</v>
      </c>
      <c r="AZ143">
        <v>2005</v>
      </c>
      <c r="BA143">
        <v>4</v>
      </c>
      <c r="BB143">
        <v>2</v>
      </c>
      <c r="BC143">
        <v>660</v>
      </c>
      <c r="BD143">
        <v>4</v>
      </c>
      <c r="BE143">
        <v>4</v>
      </c>
      <c r="BF143">
        <v>3</v>
      </c>
      <c r="BG143">
        <v>160</v>
      </c>
      <c r="BH143">
        <v>24</v>
      </c>
      <c r="BI143">
        <v>0</v>
      </c>
      <c r="BJ143">
        <v>0</v>
      </c>
      <c r="BK143">
        <v>0</v>
      </c>
      <c r="BL143">
        <v>0</v>
      </c>
      <c r="BM143">
        <v>5</v>
      </c>
      <c r="BN143">
        <v>0</v>
      </c>
      <c r="BO143">
        <v>1</v>
      </c>
      <c r="BP143">
        <v>2006</v>
      </c>
      <c r="BQ143">
        <v>17</v>
      </c>
      <c r="BR143">
        <v>4</v>
      </c>
      <c r="BS143">
        <v>5</v>
      </c>
      <c r="BT143">
        <v>260000</v>
      </c>
    </row>
    <row r="144" spans="1:72" x14ac:dyDescent="0.35">
      <c r="A144">
        <v>143</v>
      </c>
      <c r="B144">
        <v>50</v>
      </c>
      <c r="C144">
        <v>4</v>
      </c>
      <c r="D144">
        <v>71</v>
      </c>
      <c r="E144">
        <v>8520</v>
      </c>
      <c r="F144">
        <v>2</v>
      </c>
      <c r="G144">
        <v>1</v>
      </c>
      <c r="H144">
        <v>2</v>
      </c>
      <c r="I144">
        <v>4</v>
      </c>
      <c r="J144">
        <v>2</v>
      </c>
      <c r="K144">
        <v>3</v>
      </c>
      <c r="L144">
        <v>7</v>
      </c>
      <c r="M144">
        <v>3</v>
      </c>
      <c r="N144">
        <v>7</v>
      </c>
      <c r="O144">
        <v>3</v>
      </c>
      <c r="P144">
        <v>1</v>
      </c>
      <c r="Q144">
        <v>5</v>
      </c>
      <c r="R144">
        <v>4</v>
      </c>
      <c r="S144">
        <v>1952</v>
      </c>
      <c r="T144">
        <v>1952</v>
      </c>
      <c r="U144">
        <v>5</v>
      </c>
      <c r="V144">
        <v>8</v>
      </c>
      <c r="W144">
        <v>5</v>
      </c>
      <c r="X144">
        <v>2</v>
      </c>
      <c r="Y144">
        <v>0</v>
      </c>
      <c r="Z144">
        <v>3</v>
      </c>
      <c r="AA144">
        <v>2</v>
      </c>
      <c r="AB144">
        <v>2</v>
      </c>
      <c r="AC144">
        <v>4</v>
      </c>
      <c r="AD144">
        <v>4</v>
      </c>
      <c r="AE144">
        <v>2</v>
      </c>
      <c r="AF144">
        <v>507</v>
      </c>
      <c r="AG144">
        <v>0</v>
      </c>
      <c r="AH144">
        <v>403</v>
      </c>
      <c r="AI144">
        <v>910</v>
      </c>
      <c r="AJ144">
        <v>6</v>
      </c>
      <c r="AK144">
        <v>6</v>
      </c>
      <c r="AL144">
        <v>910</v>
      </c>
      <c r="AM144">
        <v>475</v>
      </c>
      <c r="AN144">
        <v>0</v>
      </c>
      <c r="AO144">
        <v>1385</v>
      </c>
      <c r="AP144">
        <v>0</v>
      </c>
      <c r="AQ144">
        <v>0</v>
      </c>
      <c r="AR144">
        <v>2</v>
      </c>
      <c r="AS144">
        <v>0</v>
      </c>
      <c r="AT144">
        <v>4</v>
      </c>
      <c r="AU144">
        <v>1</v>
      </c>
      <c r="AV144">
        <v>4</v>
      </c>
      <c r="AW144">
        <v>6</v>
      </c>
      <c r="AX144">
        <v>0</v>
      </c>
      <c r="AY144">
        <v>5</v>
      </c>
      <c r="AZ144">
        <v>2000</v>
      </c>
      <c r="BA144">
        <v>2</v>
      </c>
      <c r="BB144">
        <v>2</v>
      </c>
      <c r="BC144">
        <v>720</v>
      </c>
      <c r="BD144">
        <v>4</v>
      </c>
      <c r="BE144">
        <v>4</v>
      </c>
      <c r="BF144">
        <v>3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3</v>
      </c>
      <c r="BN144">
        <v>0</v>
      </c>
      <c r="BO144">
        <v>6</v>
      </c>
      <c r="BP144">
        <v>2010</v>
      </c>
      <c r="BQ144">
        <v>13</v>
      </c>
      <c r="BR144">
        <v>4</v>
      </c>
      <c r="BS144">
        <v>5</v>
      </c>
      <c r="BT144">
        <v>166000</v>
      </c>
    </row>
    <row r="145" spans="1:72" x14ac:dyDescent="0.35">
      <c r="A145">
        <v>144</v>
      </c>
      <c r="B145">
        <v>20</v>
      </c>
      <c r="C145">
        <v>4</v>
      </c>
      <c r="D145">
        <v>78</v>
      </c>
      <c r="E145">
        <v>10335</v>
      </c>
      <c r="F145">
        <v>2</v>
      </c>
      <c r="G145">
        <v>2</v>
      </c>
      <c r="H145">
        <v>2</v>
      </c>
      <c r="I145">
        <v>4</v>
      </c>
      <c r="J145">
        <v>4</v>
      </c>
      <c r="K145">
        <v>3</v>
      </c>
      <c r="L145">
        <v>16</v>
      </c>
      <c r="M145">
        <v>7</v>
      </c>
      <c r="N145">
        <v>7</v>
      </c>
      <c r="O145">
        <v>3</v>
      </c>
      <c r="P145">
        <v>4</v>
      </c>
      <c r="Q145">
        <v>7</v>
      </c>
      <c r="R145">
        <v>5</v>
      </c>
      <c r="S145">
        <v>1999</v>
      </c>
      <c r="T145">
        <v>1999</v>
      </c>
      <c r="U145">
        <v>5</v>
      </c>
      <c r="V145">
        <v>8</v>
      </c>
      <c r="W145">
        <v>14</v>
      </c>
      <c r="X145">
        <v>4</v>
      </c>
      <c r="Y145">
        <v>183</v>
      </c>
      <c r="Z145">
        <v>4</v>
      </c>
      <c r="AA145">
        <v>3</v>
      </c>
      <c r="AB145">
        <v>6</v>
      </c>
      <c r="AC145">
        <v>5</v>
      </c>
      <c r="AD145">
        <v>4</v>
      </c>
      <c r="AE145">
        <v>7</v>
      </c>
      <c r="AF145">
        <v>679</v>
      </c>
      <c r="AG145">
        <v>0</v>
      </c>
      <c r="AH145">
        <v>811</v>
      </c>
      <c r="AI145">
        <v>1490</v>
      </c>
      <c r="AJ145">
        <v>6</v>
      </c>
      <c r="AK145">
        <v>6</v>
      </c>
      <c r="AL145">
        <v>1501</v>
      </c>
      <c r="AM145">
        <v>0</v>
      </c>
      <c r="AN145">
        <v>0</v>
      </c>
      <c r="AO145">
        <v>1501</v>
      </c>
      <c r="AP145">
        <v>1</v>
      </c>
      <c r="AQ145">
        <v>0</v>
      </c>
      <c r="AR145">
        <v>2</v>
      </c>
      <c r="AS145">
        <v>0</v>
      </c>
      <c r="AT145">
        <v>3</v>
      </c>
      <c r="AU145">
        <v>1</v>
      </c>
      <c r="AV145">
        <v>5</v>
      </c>
      <c r="AW145">
        <v>6</v>
      </c>
      <c r="AX145">
        <v>0</v>
      </c>
      <c r="AY145">
        <v>6</v>
      </c>
      <c r="AZ145">
        <v>1999</v>
      </c>
      <c r="BA145">
        <v>3</v>
      </c>
      <c r="BB145">
        <v>2</v>
      </c>
      <c r="BC145">
        <v>577</v>
      </c>
      <c r="BD145">
        <v>4</v>
      </c>
      <c r="BE145">
        <v>4</v>
      </c>
      <c r="BF145">
        <v>3</v>
      </c>
      <c r="BG145">
        <v>144</v>
      </c>
      <c r="BH145">
        <v>29</v>
      </c>
      <c r="BI145">
        <v>0</v>
      </c>
      <c r="BJ145">
        <v>0</v>
      </c>
      <c r="BK145">
        <v>0</v>
      </c>
      <c r="BL145">
        <v>0</v>
      </c>
      <c r="BM145">
        <v>5</v>
      </c>
      <c r="BN145">
        <v>0</v>
      </c>
      <c r="BO145">
        <v>6</v>
      </c>
      <c r="BP145">
        <v>2009</v>
      </c>
      <c r="BQ145">
        <v>14</v>
      </c>
      <c r="BR145">
        <v>4</v>
      </c>
      <c r="BS145">
        <v>5</v>
      </c>
      <c r="BT145">
        <v>204000</v>
      </c>
    </row>
    <row r="146" spans="1:72" x14ac:dyDescent="0.35">
      <c r="A146">
        <v>145</v>
      </c>
      <c r="B146">
        <v>90</v>
      </c>
      <c r="C146">
        <v>2</v>
      </c>
      <c r="D146">
        <v>70</v>
      </c>
      <c r="E146">
        <v>9100</v>
      </c>
      <c r="F146">
        <v>2</v>
      </c>
      <c r="G146">
        <v>1</v>
      </c>
      <c r="H146">
        <v>2</v>
      </c>
      <c r="I146">
        <v>4</v>
      </c>
      <c r="J146">
        <v>4</v>
      </c>
      <c r="K146">
        <v>3</v>
      </c>
      <c r="L146">
        <v>5</v>
      </c>
      <c r="M146">
        <v>1</v>
      </c>
      <c r="N146">
        <v>7</v>
      </c>
      <c r="O146">
        <v>2</v>
      </c>
      <c r="P146">
        <v>4</v>
      </c>
      <c r="Q146">
        <v>5</v>
      </c>
      <c r="R146">
        <v>5</v>
      </c>
      <c r="S146">
        <v>1963</v>
      </c>
      <c r="T146">
        <v>1963</v>
      </c>
      <c r="U146">
        <v>5</v>
      </c>
      <c r="V146">
        <v>8</v>
      </c>
      <c r="W146">
        <v>9</v>
      </c>
      <c r="X146">
        <v>4</v>
      </c>
      <c r="Y146">
        <v>336</v>
      </c>
      <c r="Z146">
        <v>3</v>
      </c>
      <c r="AA146">
        <v>3</v>
      </c>
      <c r="AB146">
        <v>2</v>
      </c>
      <c r="AC146">
        <v>4</v>
      </c>
      <c r="AD146">
        <v>4</v>
      </c>
      <c r="AE146">
        <v>2</v>
      </c>
      <c r="AF146">
        <v>1332</v>
      </c>
      <c r="AG146">
        <v>0</v>
      </c>
      <c r="AH146">
        <v>396</v>
      </c>
      <c r="AI146">
        <v>1728</v>
      </c>
      <c r="AJ146">
        <v>6</v>
      </c>
      <c r="AK146">
        <v>6</v>
      </c>
      <c r="AL146">
        <v>1728</v>
      </c>
      <c r="AM146">
        <v>0</v>
      </c>
      <c r="AN146">
        <v>0</v>
      </c>
      <c r="AO146">
        <v>1728</v>
      </c>
      <c r="AP146">
        <v>1</v>
      </c>
      <c r="AQ146">
        <v>0</v>
      </c>
      <c r="AR146">
        <v>2</v>
      </c>
      <c r="AS146">
        <v>0</v>
      </c>
      <c r="AT146">
        <v>6</v>
      </c>
      <c r="AU146">
        <v>2</v>
      </c>
      <c r="AV146">
        <v>4</v>
      </c>
      <c r="AW146">
        <v>10</v>
      </c>
      <c r="AX146">
        <v>0</v>
      </c>
      <c r="AY146">
        <v>5</v>
      </c>
      <c r="AZ146">
        <v>1963</v>
      </c>
      <c r="BA146">
        <v>2</v>
      </c>
      <c r="BB146">
        <v>2</v>
      </c>
      <c r="BC146">
        <v>504</v>
      </c>
      <c r="BD146">
        <v>4</v>
      </c>
      <c r="BE146">
        <v>4</v>
      </c>
      <c r="BF146">
        <v>3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5</v>
      </c>
      <c r="BN146">
        <v>0</v>
      </c>
      <c r="BO146">
        <v>11</v>
      </c>
      <c r="BP146">
        <v>2006</v>
      </c>
      <c r="BQ146">
        <v>17</v>
      </c>
      <c r="BR146">
        <v>6</v>
      </c>
      <c r="BS146">
        <v>3</v>
      </c>
      <c r="BT146">
        <v>125000</v>
      </c>
    </row>
    <row r="147" spans="1:72" x14ac:dyDescent="0.35">
      <c r="A147">
        <v>146</v>
      </c>
      <c r="B147">
        <v>160</v>
      </c>
      <c r="C147">
        <v>2</v>
      </c>
      <c r="D147">
        <v>24</v>
      </c>
      <c r="E147">
        <v>2522</v>
      </c>
      <c r="F147">
        <v>2</v>
      </c>
      <c r="G147">
        <v>1</v>
      </c>
      <c r="H147">
        <v>2</v>
      </c>
      <c r="I147">
        <v>4</v>
      </c>
      <c r="J147">
        <v>4</v>
      </c>
      <c r="K147">
        <v>3</v>
      </c>
      <c r="L147">
        <v>4</v>
      </c>
      <c r="M147">
        <v>7</v>
      </c>
      <c r="N147">
        <v>7</v>
      </c>
      <c r="O147">
        <v>5</v>
      </c>
      <c r="P147">
        <v>8</v>
      </c>
      <c r="Q147">
        <v>6</v>
      </c>
      <c r="R147">
        <v>5</v>
      </c>
      <c r="S147">
        <v>2004</v>
      </c>
      <c r="T147">
        <v>2006</v>
      </c>
      <c r="U147">
        <v>5</v>
      </c>
      <c r="V147">
        <v>8</v>
      </c>
      <c r="W147">
        <v>14</v>
      </c>
      <c r="X147">
        <v>5</v>
      </c>
      <c r="Y147">
        <v>50</v>
      </c>
      <c r="Z147">
        <v>4</v>
      </c>
      <c r="AA147">
        <v>3</v>
      </c>
      <c r="AB147">
        <v>6</v>
      </c>
      <c r="AC147">
        <v>5</v>
      </c>
      <c r="AD147">
        <v>4</v>
      </c>
      <c r="AE147">
        <v>6</v>
      </c>
      <c r="AF147">
        <v>0</v>
      </c>
      <c r="AG147">
        <v>0</v>
      </c>
      <c r="AH147">
        <v>970</v>
      </c>
      <c r="AI147">
        <v>970</v>
      </c>
      <c r="AJ147">
        <v>6</v>
      </c>
      <c r="AK147">
        <v>6</v>
      </c>
      <c r="AL147">
        <v>970</v>
      </c>
      <c r="AM147">
        <v>739</v>
      </c>
      <c r="AN147">
        <v>0</v>
      </c>
      <c r="AO147">
        <v>1709</v>
      </c>
      <c r="AP147">
        <v>0</v>
      </c>
      <c r="AQ147">
        <v>0</v>
      </c>
      <c r="AR147">
        <v>2</v>
      </c>
      <c r="AS147">
        <v>0</v>
      </c>
      <c r="AT147">
        <v>3</v>
      </c>
      <c r="AU147">
        <v>1</v>
      </c>
      <c r="AV147">
        <v>5</v>
      </c>
      <c r="AW147">
        <v>7</v>
      </c>
      <c r="AX147">
        <v>0</v>
      </c>
      <c r="AY147">
        <v>5</v>
      </c>
      <c r="AZ147">
        <v>2004</v>
      </c>
      <c r="BA147">
        <v>2</v>
      </c>
      <c r="BB147">
        <v>2</v>
      </c>
      <c r="BC147">
        <v>380</v>
      </c>
      <c r="BD147">
        <v>4</v>
      </c>
      <c r="BE147">
        <v>4</v>
      </c>
      <c r="BF147">
        <v>3</v>
      </c>
      <c r="BG147">
        <v>0</v>
      </c>
      <c r="BH147">
        <v>40</v>
      </c>
      <c r="BI147">
        <v>0</v>
      </c>
      <c r="BJ147">
        <v>0</v>
      </c>
      <c r="BK147">
        <v>0</v>
      </c>
      <c r="BL147">
        <v>0</v>
      </c>
      <c r="BM147">
        <v>5</v>
      </c>
      <c r="BN147">
        <v>0</v>
      </c>
      <c r="BO147">
        <v>4</v>
      </c>
      <c r="BP147">
        <v>2006</v>
      </c>
      <c r="BQ147">
        <v>17</v>
      </c>
      <c r="BR147">
        <v>4</v>
      </c>
      <c r="BS147">
        <v>5</v>
      </c>
      <c r="BT147">
        <v>130000</v>
      </c>
    </row>
    <row r="148" spans="1:72" x14ac:dyDescent="0.35">
      <c r="A148">
        <v>147</v>
      </c>
      <c r="B148">
        <v>30</v>
      </c>
      <c r="C148">
        <v>2</v>
      </c>
      <c r="D148">
        <v>51</v>
      </c>
      <c r="E148">
        <v>6120</v>
      </c>
      <c r="F148">
        <v>2</v>
      </c>
      <c r="G148">
        <v>1</v>
      </c>
      <c r="H148">
        <v>2</v>
      </c>
      <c r="I148">
        <v>4</v>
      </c>
      <c r="J148">
        <v>2</v>
      </c>
      <c r="K148">
        <v>3</v>
      </c>
      <c r="L148">
        <v>12</v>
      </c>
      <c r="M148">
        <v>7</v>
      </c>
      <c r="N148">
        <v>7</v>
      </c>
      <c r="O148">
        <v>3</v>
      </c>
      <c r="P148">
        <v>4</v>
      </c>
      <c r="Q148">
        <v>5</v>
      </c>
      <c r="R148">
        <v>7</v>
      </c>
      <c r="S148">
        <v>1931</v>
      </c>
      <c r="T148">
        <v>1993</v>
      </c>
      <c r="U148">
        <v>5</v>
      </c>
      <c r="V148">
        <v>8</v>
      </c>
      <c r="W148">
        <v>4</v>
      </c>
      <c r="X148">
        <v>2</v>
      </c>
      <c r="Y148">
        <v>0</v>
      </c>
      <c r="Z148">
        <v>3</v>
      </c>
      <c r="AA148">
        <v>3</v>
      </c>
      <c r="AB148">
        <v>3</v>
      </c>
      <c r="AC148">
        <v>4</v>
      </c>
      <c r="AD148">
        <v>4</v>
      </c>
      <c r="AE148">
        <v>3</v>
      </c>
      <c r="AF148">
        <v>209</v>
      </c>
      <c r="AG148">
        <v>0</v>
      </c>
      <c r="AH148">
        <v>506</v>
      </c>
      <c r="AI148">
        <v>715</v>
      </c>
      <c r="AJ148">
        <v>6</v>
      </c>
      <c r="AK148">
        <v>3</v>
      </c>
      <c r="AL148">
        <v>875</v>
      </c>
      <c r="AM148">
        <v>0</v>
      </c>
      <c r="AN148">
        <v>0</v>
      </c>
      <c r="AO148">
        <v>875</v>
      </c>
      <c r="AP148">
        <v>1</v>
      </c>
      <c r="AQ148">
        <v>0</v>
      </c>
      <c r="AR148">
        <v>1</v>
      </c>
      <c r="AS148">
        <v>0</v>
      </c>
      <c r="AT148">
        <v>2</v>
      </c>
      <c r="AU148">
        <v>1</v>
      </c>
      <c r="AV148">
        <v>4</v>
      </c>
      <c r="AW148">
        <v>5</v>
      </c>
      <c r="AX148">
        <v>0</v>
      </c>
      <c r="AY148">
        <v>5</v>
      </c>
      <c r="AZ148">
        <v>1931</v>
      </c>
      <c r="BA148">
        <v>2</v>
      </c>
      <c r="BB148">
        <v>1</v>
      </c>
      <c r="BC148">
        <v>180</v>
      </c>
      <c r="BD148">
        <v>3</v>
      </c>
      <c r="BE148">
        <v>4</v>
      </c>
      <c r="BF148">
        <v>3</v>
      </c>
      <c r="BG148">
        <v>48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5</v>
      </c>
      <c r="BN148">
        <v>0</v>
      </c>
      <c r="BO148">
        <v>11</v>
      </c>
      <c r="BP148">
        <v>2009</v>
      </c>
      <c r="BQ148">
        <v>14</v>
      </c>
      <c r="BR148">
        <v>4</v>
      </c>
      <c r="BS148">
        <v>5</v>
      </c>
      <c r="BT148">
        <v>105000</v>
      </c>
    </row>
    <row r="149" spans="1:72" x14ac:dyDescent="0.35">
      <c r="A149">
        <v>148</v>
      </c>
      <c r="B149">
        <v>60</v>
      </c>
      <c r="C149">
        <v>4</v>
      </c>
      <c r="E149">
        <v>9505</v>
      </c>
      <c r="F149">
        <v>2</v>
      </c>
      <c r="G149">
        <v>2</v>
      </c>
      <c r="H149">
        <v>2</v>
      </c>
      <c r="I149">
        <v>4</v>
      </c>
      <c r="J149">
        <v>1</v>
      </c>
      <c r="K149">
        <v>3</v>
      </c>
      <c r="L149">
        <v>11</v>
      </c>
      <c r="M149">
        <v>7</v>
      </c>
      <c r="N149">
        <v>7</v>
      </c>
      <c r="O149">
        <v>3</v>
      </c>
      <c r="P149">
        <v>8</v>
      </c>
      <c r="Q149">
        <v>7</v>
      </c>
      <c r="R149">
        <v>5</v>
      </c>
      <c r="S149">
        <v>2001</v>
      </c>
      <c r="T149">
        <v>2001</v>
      </c>
      <c r="U149">
        <v>5</v>
      </c>
      <c r="V149">
        <v>8</v>
      </c>
      <c r="W149">
        <v>14</v>
      </c>
      <c r="X149">
        <v>4</v>
      </c>
      <c r="Y149">
        <v>180</v>
      </c>
      <c r="Z149">
        <v>4</v>
      </c>
      <c r="AA149">
        <v>3</v>
      </c>
      <c r="AB149">
        <v>6</v>
      </c>
      <c r="AC149">
        <v>5</v>
      </c>
      <c r="AD149">
        <v>4</v>
      </c>
      <c r="AE149">
        <v>6</v>
      </c>
      <c r="AF149">
        <v>0</v>
      </c>
      <c r="AG149">
        <v>0</v>
      </c>
      <c r="AH149">
        <v>884</v>
      </c>
      <c r="AI149">
        <v>884</v>
      </c>
      <c r="AJ149">
        <v>6</v>
      </c>
      <c r="AK149">
        <v>6</v>
      </c>
      <c r="AL149">
        <v>884</v>
      </c>
      <c r="AM149">
        <v>1151</v>
      </c>
      <c r="AN149">
        <v>0</v>
      </c>
      <c r="AO149">
        <v>2035</v>
      </c>
      <c r="AP149">
        <v>0</v>
      </c>
      <c r="AQ149">
        <v>0</v>
      </c>
      <c r="AR149">
        <v>2</v>
      </c>
      <c r="AS149">
        <v>1</v>
      </c>
      <c r="AT149">
        <v>3</v>
      </c>
      <c r="AU149">
        <v>1</v>
      </c>
      <c r="AV149">
        <v>5</v>
      </c>
      <c r="AW149">
        <v>8</v>
      </c>
      <c r="AX149">
        <v>1</v>
      </c>
      <c r="AY149">
        <v>7</v>
      </c>
      <c r="AZ149">
        <v>2001</v>
      </c>
      <c r="BA149">
        <v>4</v>
      </c>
      <c r="BB149">
        <v>2</v>
      </c>
      <c r="BC149">
        <v>434</v>
      </c>
      <c r="BD149">
        <v>4</v>
      </c>
      <c r="BE149">
        <v>4</v>
      </c>
      <c r="BF149">
        <v>3</v>
      </c>
      <c r="BG149">
        <v>144</v>
      </c>
      <c r="BH149">
        <v>48</v>
      </c>
      <c r="BI149">
        <v>0</v>
      </c>
      <c r="BJ149">
        <v>0</v>
      </c>
      <c r="BK149">
        <v>0</v>
      </c>
      <c r="BL149">
        <v>0</v>
      </c>
      <c r="BM149">
        <v>5</v>
      </c>
      <c r="BN149">
        <v>0</v>
      </c>
      <c r="BO149">
        <v>5</v>
      </c>
      <c r="BP149">
        <v>2010</v>
      </c>
      <c r="BQ149">
        <v>13</v>
      </c>
      <c r="BR149">
        <v>4</v>
      </c>
      <c r="BS149">
        <v>5</v>
      </c>
      <c r="BT149">
        <v>222500</v>
      </c>
    </row>
    <row r="150" spans="1:72" x14ac:dyDescent="0.35">
      <c r="A150">
        <v>149</v>
      </c>
      <c r="B150">
        <v>20</v>
      </c>
      <c r="C150">
        <v>4</v>
      </c>
      <c r="D150">
        <v>63</v>
      </c>
      <c r="E150">
        <v>7500</v>
      </c>
      <c r="F150">
        <v>2</v>
      </c>
      <c r="G150">
        <v>1</v>
      </c>
      <c r="H150">
        <v>2</v>
      </c>
      <c r="I150">
        <v>4</v>
      </c>
      <c r="J150">
        <v>4</v>
      </c>
      <c r="K150">
        <v>3</v>
      </c>
      <c r="L150">
        <v>15</v>
      </c>
      <c r="M150">
        <v>7</v>
      </c>
      <c r="N150">
        <v>7</v>
      </c>
      <c r="O150">
        <v>3</v>
      </c>
      <c r="P150">
        <v>4</v>
      </c>
      <c r="Q150">
        <v>7</v>
      </c>
      <c r="R150">
        <v>5</v>
      </c>
      <c r="S150">
        <v>2004</v>
      </c>
      <c r="T150">
        <v>2005</v>
      </c>
      <c r="U150">
        <v>5</v>
      </c>
      <c r="V150">
        <v>8</v>
      </c>
      <c r="W150">
        <v>14</v>
      </c>
      <c r="X150">
        <v>4</v>
      </c>
      <c r="Y150">
        <v>120</v>
      </c>
      <c r="Z150">
        <v>3</v>
      </c>
      <c r="AA150">
        <v>3</v>
      </c>
      <c r="AB150">
        <v>6</v>
      </c>
      <c r="AC150">
        <v>5</v>
      </c>
      <c r="AD150">
        <v>4</v>
      </c>
      <c r="AE150">
        <v>7</v>
      </c>
      <c r="AF150">
        <v>680</v>
      </c>
      <c r="AG150">
        <v>0</v>
      </c>
      <c r="AH150">
        <v>400</v>
      </c>
      <c r="AI150">
        <v>1080</v>
      </c>
      <c r="AJ150">
        <v>6</v>
      </c>
      <c r="AK150">
        <v>6</v>
      </c>
      <c r="AL150">
        <v>1080</v>
      </c>
      <c r="AM150">
        <v>0</v>
      </c>
      <c r="AN150">
        <v>0</v>
      </c>
      <c r="AO150">
        <v>1080</v>
      </c>
      <c r="AP150">
        <v>1</v>
      </c>
      <c r="AQ150">
        <v>0</v>
      </c>
      <c r="AR150">
        <v>1</v>
      </c>
      <c r="AS150">
        <v>0</v>
      </c>
      <c r="AT150">
        <v>3</v>
      </c>
      <c r="AU150">
        <v>1</v>
      </c>
      <c r="AV150">
        <v>5</v>
      </c>
      <c r="AW150">
        <v>6</v>
      </c>
      <c r="AX150">
        <v>0</v>
      </c>
      <c r="AY150">
        <v>3</v>
      </c>
      <c r="BA150">
        <v>1</v>
      </c>
      <c r="BB150">
        <v>0</v>
      </c>
      <c r="BC150">
        <v>0</v>
      </c>
      <c r="BD150">
        <v>1</v>
      </c>
      <c r="BE150">
        <v>1</v>
      </c>
      <c r="BF150">
        <v>3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5</v>
      </c>
      <c r="BN150">
        <v>0</v>
      </c>
      <c r="BO150">
        <v>4</v>
      </c>
      <c r="BP150">
        <v>2008</v>
      </c>
      <c r="BQ150">
        <v>15</v>
      </c>
      <c r="BR150">
        <v>4</v>
      </c>
      <c r="BS150">
        <v>5</v>
      </c>
      <c r="BT150">
        <v>141000</v>
      </c>
    </row>
    <row r="151" spans="1:72" x14ac:dyDescent="0.35">
      <c r="A151">
        <v>150</v>
      </c>
      <c r="B151">
        <v>50</v>
      </c>
      <c r="C151">
        <v>2</v>
      </c>
      <c r="E151">
        <v>6240</v>
      </c>
      <c r="F151">
        <v>2</v>
      </c>
      <c r="G151">
        <v>1</v>
      </c>
      <c r="H151">
        <v>2</v>
      </c>
      <c r="I151">
        <v>4</v>
      </c>
      <c r="J151">
        <v>4</v>
      </c>
      <c r="K151">
        <v>3</v>
      </c>
      <c r="L151">
        <v>12</v>
      </c>
      <c r="M151">
        <v>7</v>
      </c>
      <c r="N151">
        <v>7</v>
      </c>
      <c r="O151">
        <v>3</v>
      </c>
      <c r="P151">
        <v>1</v>
      </c>
      <c r="Q151">
        <v>5</v>
      </c>
      <c r="R151">
        <v>4</v>
      </c>
      <c r="S151">
        <v>1936</v>
      </c>
      <c r="T151">
        <v>1950</v>
      </c>
      <c r="U151">
        <v>5</v>
      </c>
      <c r="V151">
        <v>8</v>
      </c>
      <c r="W151">
        <v>10</v>
      </c>
      <c r="X151">
        <v>2</v>
      </c>
      <c r="Y151">
        <v>0</v>
      </c>
      <c r="Z151">
        <v>3</v>
      </c>
      <c r="AA151">
        <v>3</v>
      </c>
      <c r="AB151">
        <v>3</v>
      </c>
      <c r="AC151">
        <v>5</v>
      </c>
      <c r="AD151">
        <v>4</v>
      </c>
      <c r="AE151">
        <v>6</v>
      </c>
      <c r="AF151">
        <v>0</v>
      </c>
      <c r="AG151">
        <v>0</v>
      </c>
      <c r="AH151">
        <v>896</v>
      </c>
      <c r="AI151">
        <v>896</v>
      </c>
      <c r="AJ151">
        <v>6</v>
      </c>
      <c r="AK151">
        <v>3</v>
      </c>
      <c r="AL151">
        <v>896</v>
      </c>
      <c r="AM151">
        <v>448</v>
      </c>
      <c r="AN151">
        <v>0</v>
      </c>
      <c r="AO151">
        <v>1344</v>
      </c>
      <c r="AP151">
        <v>0</v>
      </c>
      <c r="AQ151">
        <v>0</v>
      </c>
      <c r="AR151">
        <v>1</v>
      </c>
      <c r="AS151">
        <v>0</v>
      </c>
      <c r="AT151">
        <v>3</v>
      </c>
      <c r="AU151">
        <v>1</v>
      </c>
      <c r="AV151">
        <v>4</v>
      </c>
      <c r="AW151">
        <v>7</v>
      </c>
      <c r="AX151">
        <v>0</v>
      </c>
      <c r="AY151">
        <v>5</v>
      </c>
      <c r="AZ151">
        <v>1936</v>
      </c>
      <c r="BA151">
        <v>2</v>
      </c>
      <c r="BB151">
        <v>1</v>
      </c>
      <c r="BC151">
        <v>240</v>
      </c>
      <c r="BD151">
        <v>3</v>
      </c>
      <c r="BE151">
        <v>4</v>
      </c>
      <c r="BF151">
        <v>3</v>
      </c>
      <c r="BG151">
        <v>200</v>
      </c>
      <c r="BH151">
        <v>114</v>
      </c>
      <c r="BI151">
        <v>0</v>
      </c>
      <c r="BJ151">
        <v>0</v>
      </c>
      <c r="BK151">
        <v>0</v>
      </c>
      <c r="BL151">
        <v>0</v>
      </c>
      <c r="BM151">
        <v>5</v>
      </c>
      <c r="BN151">
        <v>0</v>
      </c>
      <c r="BO151">
        <v>4</v>
      </c>
      <c r="BP151">
        <v>2006</v>
      </c>
      <c r="BQ151">
        <v>17</v>
      </c>
      <c r="BR151">
        <v>4</v>
      </c>
      <c r="BS151">
        <v>5</v>
      </c>
      <c r="BT151">
        <v>115000</v>
      </c>
    </row>
    <row r="152" spans="1:72" x14ac:dyDescent="0.35">
      <c r="A152">
        <v>151</v>
      </c>
      <c r="B152">
        <v>20</v>
      </c>
      <c r="C152">
        <v>4</v>
      </c>
      <c r="D152">
        <v>120</v>
      </c>
      <c r="E152">
        <v>10356</v>
      </c>
      <c r="F152">
        <v>2</v>
      </c>
      <c r="G152">
        <v>1</v>
      </c>
      <c r="H152">
        <v>2</v>
      </c>
      <c r="I152">
        <v>4</v>
      </c>
      <c r="J152">
        <v>2</v>
      </c>
      <c r="K152">
        <v>3</v>
      </c>
      <c r="L152">
        <v>16</v>
      </c>
      <c r="M152">
        <v>7</v>
      </c>
      <c r="N152">
        <v>7</v>
      </c>
      <c r="O152">
        <v>3</v>
      </c>
      <c r="P152">
        <v>4</v>
      </c>
      <c r="Q152">
        <v>5</v>
      </c>
      <c r="R152">
        <v>6</v>
      </c>
      <c r="S152">
        <v>1975</v>
      </c>
      <c r="T152">
        <v>1975</v>
      </c>
      <c r="U152">
        <v>5</v>
      </c>
      <c r="V152">
        <v>8</v>
      </c>
      <c r="W152">
        <v>9</v>
      </c>
      <c r="X152">
        <v>2</v>
      </c>
      <c r="Y152">
        <v>0</v>
      </c>
      <c r="Z152">
        <v>3</v>
      </c>
      <c r="AA152">
        <v>3</v>
      </c>
      <c r="AB152">
        <v>2</v>
      </c>
      <c r="AC152">
        <v>4</v>
      </c>
      <c r="AD152">
        <v>4</v>
      </c>
      <c r="AE152">
        <v>3</v>
      </c>
      <c r="AF152">
        <v>716</v>
      </c>
      <c r="AG152">
        <v>0</v>
      </c>
      <c r="AH152">
        <v>253</v>
      </c>
      <c r="AI152">
        <v>969</v>
      </c>
      <c r="AJ152">
        <v>6</v>
      </c>
      <c r="AK152">
        <v>6</v>
      </c>
      <c r="AL152">
        <v>969</v>
      </c>
      <c r="AM152">
        <v>0</v>
      </c>
      <c r="AN152">
        <v>0</v>
      </c>
      <c r="AO152">
        <v>969</v>
      </c>
      <c r="AP152">
        <v>0</v>
      </c>
      <c r="AQ152">
        <v>0</v>
      </c>
      <c r="AR152">
        <v>1</v>
      </c>
      <c r="AS152">
        <v>1</v>
      </c>
      <c r="AT152">
        <v>3</v>
      </c>
      <c r="AU152">
        <v>1</v>
      </c>
      <c r="AV152">
        <v>4</v>
      </c>
      <c r="AW152">
        <v>5</v>
      </c>
      <c r="AX152">
        <v>0</v>
      </c>
      <c r="AY152">
        <v>6</v>
      </c>
      <c r="AZ152">
        <v>1975</v>
      </c>
      <c r="BA152">
        <v>2</v>
      </c>
      <c r="BB152">
        <v>2</v>
      </c>
      <c r="BC152">
        <v>440</v>
      </c>
      <c r="BD152">
        <v>4</v>
      </c>
      <c r="BE152">
        <v>4</v>
      </c>
      <c r="BF152">
        <v>3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3</v>
      </c>
      <c r="BN152">
        <v>0</v>
      </c>
      <c r="BO152">
        <v>1</v>
      </c>
      <c r="BP152">
        <v>2007</v>
      </c>
      <c r="BQ152">
        <v>16</v>
      </c>
      <c r="BR152">
        <v>4</v>
      </c>
      <c r="BS152">
        <v>5</v>
      </c>
      <c r="BT152">
        <v>122000</v>
      </c>
    </row>
    <row r="153" spans="1:72" x14ac:dyDescent="0.35">
      <c r="A153">
        <v>152</v>
      </c>
      <c r="B153">
        <v>20</v>
      </c>
      <c r="C153">
        <v>4</v>
      </c>
      <c r="D153">
        <v>107</v>
      </c>
      <c r="E153">
        <v>13891</v>
      </c>
      <c r="F153">
        <v>2</v>
      </c>
      <c r="G153">
        <v>1</v>
      </c>
      <c r="H153">
        <v>2</v>
      </c>
      <c r="I153">
        <v>4</v>
      </c>
      <c r="J153">
        <v>4</v>
      </c>
      <c r="K153">
        <v>3</v>
      </c>
      <c r="L153">
        <v>19</v>
      </c>
      <c r="M153">
        <v>7</v>
      </c>
      <c r="N153">
        <v>7</v>
      </c>
      <c r="O153">
        <v>3</v>
      </c>
      <c r="P153">
        <v>4</v>
      </c>
      <c r="Q153">
        <v>8</v>
      </c>
      <c r="R153">
        <v>5</v>
      </c>
      <c r="S153">
        <v>2007</v>
      </c>
      <c r="T153">
        <v>2008</v>
      </c>
      <c r="U153">
        <v>6</v>
      </c>
      <c r="V153">
        <v>8</v>
      </c>
      <c r="W153">
        <v>14</v>
      </c>
      <c r="X153">
        <v>5</v>
      </c>
      <c r="Y153">
        <v>436</v>
      </c>
      <c r="Z153">
        <v>4</v>
      </c>
      <c r="AA153">
        <v>3</v>
      </c>
      <c r="AB153">
        <v>6</v>
      </c>
      <c r="AC153">
        <v>6</v>
      </c>
      <c r="AD153">
        <v>4</v>
      </c>
      <c r="AE153">
        <v>7</v>
      </c>
      <c r="AF153">
        <v>1400</v>
      </c>
      <c r="AG153">
        <v>0</v>
      </c>
      <c r="AH153">
        <v>310</v>
      </c>
      <c r="AI153">
        <v>1710</v>
      </c>
      <c r="AJ153">
        <v>6</v>
      </c>
      <c r="AK153">
        <v>6</v>
      </c>
      <c r="AL153">
        <v>1710</v>
      </c>
      <c r="AM153">
        <v>0</v>
      </c>
      <c r="AN153">
        <v>0</v>
      </c>
      <c r="AO153">
        <v>1710</v>
      </c>
      <c r="AP153">
        <v>1</v>
      </c>
      <c r="AQ153">
        <v>0</v>
      </c>
      <c r="AR153">
        <v>2</v>
      </c>
      <c r="AS153">
        <v>0</v>
      </c>
      <c r="AT153">
        <v>2</v>
      </c>
      <c r="AU153">
        <v>1</v>
      </c>
      <c r="AV153">
        <v>5</v>
      </c>
      <c r="AW153">
        <v>6</v>
      </c>
      <c r="AX153">
        <v>1</v>
      </c>
      <c r="AY153">
        <v>6</v>
      </c>
      <c r="AZ153">
        <v>2007</v>
      </c>
      <c r="BA153">
        <v>3</v>
      </c>
      <c r="BB153">
        <v>3</v>
      </c>
      <c r="BC153">
        <v>866</v>
      </c>
      <c r="BD153">
        <v>4</v>
      </c>
      <c r="BE153">
        <v>4</v>
      </c>
      <c r="BF153">
        <v>3</v>
      </c>
      <c r="BG153">
        <v>0</v>
      </c>
      <c r="BH153">
        <v>102</v>
      </c>
      <c r="BI153">
        <v>0</v>
      </c>
      <c r="BJ153">
        <v>0</v>
      </c>
      <c r="BK153">
        <v>0</v>
      </c>
      <c r="BL153">
        <v>0</v>
      </c>
      <c r="BM153">
        <v>5</v>
      </c>
      <c r="BN153">
        <v>0</v>
      </c>
      <c r="BO153">
        <v>1</v>
      </c>
      <c r="BP153">
        <v>2008</v>
      </c>
      <c r="BQ153">
        <v>15</v>
      </c>
      <c r="BR153">
        <v>8</v>
      </c>
      <c r="BS153">
        <v>6</v>
      </c>
      <c r="BT153">
        <v>372402</v>
      </c>
    </row>
    <row r="154" spans="1:72" x14ac:dyDescent="0.35">
      <c r="A154">
        <v>153</v>
      </c>
      <c r="B154">
        <v>60</v>
      </c>
      <c r="C154">
        <v>4</v>
      </c>
      <c r="E154">
        <v>14803</v>
      </c>
      <c r="F154">
        <v>2</v>
      </c>
      <c r="G154">
        <v>2</v>
      </c>
      <c r="H154">
        <v>2</v>
      </c>
      <c r="I154">
        <v>4</v>
      </c>
      <c r="J154">
        <v>1</v>
      </c>
      <c r="K154">
        <v>3</v>
      </c>
      <c r="L154">
        <v>10</v>
      </c>
      <c r="M154">
        <v>7</v>
      </c>
      <c r="N154">
        <v>7</v>
      </c>
      <c r="O154">
        <v>3</v>
      </c>
      <c r="P154">
        <v>8</v>
      </c>
      <c r="Q154">
        <v>6</v>
      </c>
      <c r="R154">
        <v>5</v>
      </c>
      <c r="S154">
        <v>1971</v>
      </c>
      <c r="T154">
        <v>1971</v>
      </c>
      <c r="U154">
        <v>5</v>
      </c>
      <c r="V154">
        <v>8</v>
      </c>
      <c r="W154">
        <v>9</v>
      </c>
      <c r="X154">
        <v>4</v>
      </c>
      <c r="Y154">
        <v>252</v>
      </c>
      <c r="Z154">
        <v>3</v>
      </c>
      <c r="AA154">
        <v>3</v>
      </c>
      <c r="AB154">
        <v>2</v>
      </c>
      <c r="AC154">
        <v>4</v>
      </c>
      <c r="AD154">
        <v>4</v>
      </c>
      <c r="AE154">
        <v>2</v>
      </c>
      <c r="AF154">
        <v>416</v>
      </c>
      <c r="AG154">
        <v>0</v>
      </c>
      <c r="AH154">
        <v>409</v>
      </c>
      <c r="AI154">
        <v>825</v>
      </c>
      <c r="AJ154">
        <v>6</v>
      </c>
      <c r="AK154">
        <v>6</v>
      </c>
      <c r="AL154">
        <v>1097</v>
      </c>
      <c r="AM154">
        <v>896</v>
      </c>
      <c r="AN154">
        <v>0</v>
      </c>
      <c r="AO154">
        <v>1993</v>
      </c>
      <c r="AP154">
        <v>0</v>
      </c>
      <c r="AQ154">
        <v>0</v>
      </c>
      <c r="AR154">
        <v>2</v>
      </c>
      <c r="AS154">
        <v>1</v>
      </c>
      <c r="AT154">
        <v>4</v>
      </c>
      <c r="AU154">
        <v>1</v>
      </c>
      <c r="AV154">
        <v>4</v>
      </c>
      <c r="AW154">
        <v>8</v>
      </c>
      <c r="AX154">
        <v>1</v>
      </c>
      <c r="AY154">
        <v>6</v>
      </c>
      <c r="AZ154">
        <v>1971</v>
      </c>
      <c r="BA154">
        <v>3</v>
      </c>
      <c r="BB154">
        <v>2</v>
      </c>
      <c r="BC154">
        <v>495</v>
      </c>
      <c r="BD154">
        <v>4</v>
      </c>
      <c r="BE154">
        <v>4</v>
      </c>
      <c r="BF154">
        <v>3</v>
      </c>
      <c r="BG154">
        <v>0</v>
      </c>
      <c r="BH154">
        <v>66</v>
      </c>
      <c r="BI154">
        <v>0</v>
      </c>
      <c r="BJ154">
        <v>0</v>
      </c>
      <c r="BK154">
        <v>0</v>
      </c>
      <c r="BL154">
        <v>0</v>
      </c>
      <c r="BM154">
        <v>2</v>
      </c>
      <c r="BN154">
        <v>0</v>
      </c>
      <c r="BO154">
        <v>6</v>
      </c>
      <c r="BP154">
        <v>2006</v>
      </c>
      <c r="BQ154">
        <v>17</v>
      </c>
      <c r="BR154">
        <v>4</v>
      </c>
      <c r="BS154">
        <v>5</v>
      </c>
      <c r="BT154">
        <v>190000</v>
      </c>
    </row>
    <row r="155" spans="1:72" x14ac:dyDescent="0.35">
      <c r="A155">
        <v>154</v>
      </c>
      <c r="B155">
        <v>20</v>
      </c>
      <c r="C155">
        <v>4</v>
      </c>
      <c r="E155">
        <v>13500</v>
      </c>
      <c r="F155">
        <v>2</v>
      </c>
      <c r="G155">
        <v>1</v>
      </c>
      <c r="H155">
        <v>2</v>
      </c>
      <c r="I155">
        <v>4</v>
      </c>
      <c r="J155">
        <v>4</v>
      </c>
      <c r="K155">
        <v>3</v>
      </c>
      <c r="L155">
        <v>1</v>
      </c>
      <c r="M155">
        <v>7</v>
      </c>
      <c r="N155">
        <v>7</v>
      </c>
      <c r="O155">
        <v>3</v>
      </c>
      <c r="P155">
        <v>4</v>
      </c>
      <c r="Q155">
        <v>6</v>
      </c>
      <c r="R155">
        <v>7</v>
      </c>
      <c r="S155">
        <v>1960</v>
      </c>
      <c r="T155">
        <v>1975</v>
      </c>
      <c r="U155">
        <v>1</v>
      </c>
      <c r="V155">
        <v>8</v>
      </c>
      <c r="W155">
        <v>5</v>
      </c>
      <c r="X155">
        <v>2</v>
      </c>
      <c r="Y155">
        <v>0</v>
      </c>
      <c r="Z155">
        <v>3</v>
      </c>
      <c r="AA155">
        <v>3</v>
      </c>
      <c r="AB155">
        <v>2</v>
      </c>
      <c r="AC155">
        <v>5</v>
      </c>
      <c r="AD155">
        <v>4</v>
      </c>
      <c r="AE155">
        <v>3</v>
      </c>
      <c r="AF155">
        <v>429</v>
      </c>
      <c r="AG155">
        <v>1080</v>
      </c>
      <c r="AH155">
        <v>93</v>
      </c>
      <c r="AI155">
        <v>1602</v>
      </c>
      <c r="AJ155">
        <v>6</v>
      </c>
      <c r="AK155">
        <v>6</v>
      </c>
      <c r="AL155">
        <v>1252</v>
      </c>
      <c r="AM155">
        <v>0</v>
      </c>
      <c r="AN155">
        <v>0</v>
      </c>
      <c r="AO155">
        <v>1252</v>
      </c>
      <c r="AP155">
        <v>1</v>
      </c>
      <c r="AQ155">
        <v>0</v>
      </c>
      <c r="AR155">
        <v>1</v>
      </c>
      <c r="AS155">
        <v>0</v>
      </c>
      <c r="AT155">
        <v>1</v>
      </c>
      <c r="AU155">
        <v>1</v>
      </c>
      <c r="AV155">
        <v>4</v>
      </c>
      <c r="AW155">
        <v>4</v>
      </c>
      <c r="AX155">
        <v>1</v>
      </c>
      <c r="AY155">
        <v>6</v>
      </c>
      <c r="AZ155">
        <v>1960</v>
      </c>
      <c r="BA155">
        <v>3</v>
      </c>
      <c r="BB155">
        <v>2</v>
      </c>
      <c r="BC155">
        <v>564</v>
      </c>
      <c r="BD155">
        <v>4</v>
      </c>
      <c r="BE155">
        <v>4</v>
      </c>
      <c r="BF155">
        <v>3</v>
      </c>
      <c r="BG155">
        <v>409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5</v>
      </c>
      <c r="BN155">
        <v>0</v>
      </c>
      <c r="BO155">
        <v>3</v>
      </c>
      <c r="BP155">
        <v>2008</v>
      </c>
      <c r="BQ155">
        <v>15</v>
      </c>
      <c r="BR155">
        <v>4</v>
      </c>
      <c r="BS155">
        <v>5</v>
      </c>
      <c r="BT155">
        <v>235000</v>
      </c>
    </row>
    <row r="156" spans="1:72" x14ac:dyDescent="0.35">
      <c r="A156">
        <v>155</v>
      </c>
      <c r="B156">
        <v>30</v>
      </c>
      <c r="C156">
        <v>2</v>
      </c>
      <c r="D156">
        <v>84</v>
      </c>
      <c r="E156">
        <v>11340</v>
      </c>
      <c r="F156">
        <v>2</v>
      </c>
      <c r="G156">
        <v>1</v>
      </c>
      <c r="H156">
        <v>2</v>
      </c>
      <c r="I156">
        <v>4</v>
      </c>
      <c r="J156">
        <v>2</v>
      </c>
      <c r="K156">
        <v>3</v>
      </c>
      <c r="L156">
        <v>9</v>
      </c>
      <c r="M156">
        <v>7</v>
      </c>
      <c r="N156">
        <v>7</v>
      </c>
      <c r="O156">
        <v>3</v>
      </c>
      <c r="P156">
        <v>4</v>
      </c>
      <c r="Q156">
        <v>6</v>
      </c>
      <c r="R156">
        <v>5</v>
      </c>
      <c r="S156">
        <v>1923</v>
      </c>
      <c r="T156">
        <v>1950</v>
      </c>
      <c r="U156">
        <v>5</v>
      </c>
      <c r="V156">
        <v>8</v>
      </c>
      <c r="W156">
        <v>4</v>
      </c>
      <c r="X156">
        <v>2</v>
      </c>
      <c r="Y156">
        <v>0</v>
      </c>
      <c r="Z156">
        <v>3</v>
      </c>
      <c r="AA156">
        <v>3</v>
      </c>
      <c r="AB156">
        <v>3</v>
      </c>
      <c r="AC156">
        <v>4</v>
      </c>
      <c r="AD156">
        <v>4</v>
      </c>
      <c r="AE156">
        <v>6</v>
      </c>
      <c r="AF156">
        <v>0</v>
      </c>
      <c r="AG156">
        <v>0</v>
      </c>
      <c r="AH156">
        <v>1200</v>
      </c>
      <c r="AI156">
        <v>1200</v>
      </c>
      <c r="AJ156">
        <v>6</v>
      </c>
      <c r="AK156">
        <v>3</v>
      </c>
      <c r="AL156">
        <v>1200</v>
      </c>
      <c r="AM156">
        <v>0</v>
      </c>
      <c r="AN156">
        <v>0</v>
      </c>
      <c r="AO156">
        <v>1200</v>
      </c>
      <c r="AP156">
        <v>0</v>
      </c>
      <c r="AQ156">
        <v>0</v>
      </c>
      <c r="AR156">
        <v>1</v>
      </c>
      <c r="AS156">
        <v>0</v>
      </c>
      <c r="AT156">
        <v>4</v>
      </c>
      <c r="AU156">
        <v>1</v>
      </c>
      <c r="AV156">
        <v>4</v>
      </c>
      <c r="AW156">
        <v>7</v>
      </c>
      <c r="AX156">
        <v>0</v>
      </c>
      <c r="AY156">
        <v>5</v>
      </c>
      <c r="AZ156">
        <v>1923</v>
      </c>
      <c r="BA156">
        <v>2</v>
      </c>
      <c r="BB156">
        <v>1</v>
      </c>
      <c r="BC156">
        <v>312</v>
      </c>
      <c r="BD156">
        <v>3</v>
      </c>
      <c r="BE156">
        <v>3</v>
      </c>
      <c r="BF156">
        <v>3</v>
      </c>
      <c r="BG156">
        <v>0</v>
      </c>
      <c r="BH156">
        <v>0</v>
      </c>
      <c r="BI156">
        <v>228</v>
      </c>
      <c r="BJ156">
        <v>0</v>
      </c>
      <c r="BK156">
        <v>0</v>
      </c>
      <c r="BL156">
        <v>0</v>
      </c>
      <c r="BM156">
        <v>5</v>
      </c>
      <c r="BN156">
        <v>0</v>
      </c>
      <c r="BO156">
        <v>3</v>
      </c>
      <c r="BP156">
        <v>2006</v>
      </c>
      <c r="BQ156">
        <v>17</v>
      </c>
      <c r="BR156">
        <v>4</v>
      </c>
      <c r="BS156">
        <v>4</v>
      </c>
      <c r="BT156">
        <v>125000</v>
      </c>
    </row>
    <row r="157" spans="1:72" x14ac:dyDescent="0.35">
      <c r="A157">
        <v>156</v>
      </c>
      <c r="B157">
        <v>50</v>
      </c>
      <c r="C157">
        <v>4</v>
      </c>
      <c r="D157">
        <v>60</v>
      </c>
      <c r="E157">
        <v>9600</v>
      </c>
      <c r="F157">
        <v>2</v>
      </c>
      <c r="G157">
        <v>1</v>
      </c>
      <c r="H157">
        <v>2</v>
      </c>
      <c r="I157">
        <v>4</v>
      </c>
      <c r="J157">
        <v>2</v>
      </c>
      <c r="K157">
        <v>3</v>
      </c>
      <c r="L157">
        <v>4</v>
      </c>
      <c r="M157">
        <v>3</v>
      </c>
      <c r="N157">
        <v>7</v>
      </c>
      <c r="O157">
        <v>3</v>
      </c>
      <c r="P157">
        <v>1</v>
      </c>
      <c r="Q157">
        <v>6</v>
      </c>
      <c r="R157">
        <v>5</v>
      </c>
      <c r="S157">
        <v>1924</v>
      </c>
      <c r="T157">
        <v>1950</v>
      </c>
      <c r="U157">
        <v>5</v>
      </c>
      <c r="V157">
        <v>8</v>
      </c>
      <c r="W157">
        <v>4</v>
      </c>
      <c r="X157">
        <v>2</v>
      </c>
      <c r="Y157">
        <v>0</v>
      </c>
      <c r="Z157">
        <v>3</v>
      </c>
      <c r="AA157">
        <v>3</v>
      </c>
      <c r="AB157">
        <v>3</v>
      </c>
      <c r="AC157">
        <v>4</v>
      </c>
      <c r="AD157">
        <v>4</v>
      </c>
      <c r="AE157">
        <v>6</v>
      </c>
      <c r="AF157">
        <v>0</v>
      </c>
      <c r="AG157">
        <v>0</v>
      </c>
      <c r="AH157">
        <v>572</v>
      </c>
      <c r="AI157">
        <v>572</v>
      </c>
      <c r="AJ157">
        <v>2</v>
      </c>
      <c r="AK157">
        <v>2</v>
      </c>
      <c r="AL157">
        <v>572</v>
      </c>
      <c r="AM157">
        <v>524</v>
      </c>
      <c r="AN157">
        <v>0</v>
      </c>
      <c r="AO157">
        <v>1096</v>
      </c>
      <c r="AP157">
        <v>0</v>
      </c>
      <c r="AQ157">
        <v>0</v>
      </c>
      <c r="AR157">
        <v>1</v>
      </c>
      <c r="AS157">
        <v>0</v>
      </c>
      <c r="AT157">
        <v>2</v>
      </c>
      <c r="AU157">
        <v>1</v>
      </c>
      <c r="AV157">
        <v>4</v>
      </c>
      <c r="AW157">
        <v>5</v>
      </c>
      <c r="AX157">
        <v>0</v>
      </c>
      <c r="AY157">
        <v>3</v>
      </c>
      <c r="BA157">
        <v>1</v>
      </c>
      <c r="BB157">
        <v>0</v>
      </c>
      <c r="BC157">
        <v>0</v>
      </c>
      <c r="BD157">
        <v>1</v>
      </c>
      <c r="BE157">
        <v>1</v>
      </c>
      <c r="BF157">
        <v>2</v>
      </c>
      <c r="BG157">
        <v>0</v>
      </c>
      <c r="BH157">
        <v>8</v>
      </c>
      <c r="BI157">
        <v>128</v>
      </c>
      <c r="BJ157">
        <v>0</v>
      </c>
      <c r="BK157">
        <v>0</v>
      </c>
      <c r="BL157">
        <v>0</v>
      </c>
      <c r="BM157">
        <v>5</v>
      </c>
      <c r="BN157">
        <v>0</v>
      </c>
      <c r="BO157">
        <v>4</v>
      </c>
      <c r="BP157">
        <v>2008</v>
      </c>
      <c r="BQ157">
        <v>15</v>
      </c>
      <c r="BR157">
        <v>4</v>
      </c>
      <c r="BS157">
        <v>5</v>
      </c>
      <c r="BT157">
        <v>79000</v>
      </c>
    </row>
    <row r="158" spans="1:72" x14ac:dyDescent="0.35">
      <c r="A158">
        <v>157</v>
      </c>
      <c r="B158">
        <v>20</v>
      </c>
      <c r="C158">
        <v>4</v>
      </c>
      <c r="D158">
        <v>60</v>
      </c>
      <c r="E158">
        <v>7200</v>
      </c>
      <c r="F158">
        <v>2</v>
      </c>
      <c r="G158">
        <v>1</v>
      </c>
      <c r="H158">
        <v>2</v>
      </c>
      <c r="I158">
        <v>4</v>
      </c>
      <c r="J158">
        <v>4</v>
      </c>
      <c r="K158">
        <v>3</v>
      </c>
      <c r="L158">
        <v>7</v>
      </c>
      <c r="M158">
        <v>7</v>
      </c>
      <c r="N158">
        <v>7</v>
      </c>
      <c r="O158">
        <v>3</v>
      </c>
      <c r="P158">
        <v>4</v>
      </c>
      <c r="Q158">
        <v>5</v>
      </c>
      <c r="R158">
        <v>7</v>
      </c>
      <c r="S158">
        <v>1950</v>
      </c>
      <c r="T158">
        <v>1950</v>
      </c>
      <c r="U158">
        <v>6</v>
      </c>
      <c r="V158">
        <v>8</v>
      </c>
      <c r="W158">
        <v>4</v>
      </c>
      <c r="X158">
        <v>2</v>
      </c>
      <c r="Y158">
        <v>0</v>
      </c>
      <c r="Z158">
        <v>3</v>
      </c>
      <c r="AA158">
        <v>3</v>
      </c>
      <c r="AB158">
        <v>2</v>
      </c>
      <c r="AC158">
        <v>1</v>
      </c>
      <c r="AD158">
        <v>1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6</v>
      </c>
      <c r="AK158">
        <v>2</v>
      </c>
      <c r="AL158">
        <v>1040</v>
      </c>
      <c r="AM158">
        <v>0</v>
      </c>
      <c r="AN158">
        <v>0</v>
      </c>
      <c r="AO158">
        <v>1040</v>
      </c>
      <c r="AP158">
        <v>0</v>
      </c>
      <c r="AQ158">
        <v>0</v>
      </c>
      <c r="AR158">
        <v>1</v>
      </c>
      <c r="AS158">
        <v>0</v>
      </c>
      <c r="AT158">
        <v>2</v>
      </c>
      <c r="AU158">
        <v>1</v>
      </c>
      <c r="AV158">
        <v>4</v>
      </c>
      <c r="AW158">
        <v>5</v>
      </c>
      <c r="AX158">
        <v>0</v>
      </c>
      <c r="AY158">
        <v>5</v>
      </c>
      <c r="AZ158">
        <v>1950</v>
      </c>
      <c r="BA158">
        <v>2</v>
      </c>
      <c r="BB158">
        <v>2</v>
      </c>
      <c r="BC158">
        <v>625</v>
      </c>
      <c r="BD158">
        <v>4</v>
      </c>
      <c r="BE158">
        <v>4</v>
      </c>
      <c r="BF158">
        <v>3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5</v>
      </c>
      <c r="BN158">
        <v>0</v>
      </c>
      <c r="BO158">
        <v>6</v>
      </c>
      <c r="BP158">
        <v>2006</v>
      </c>
      <c r="BQ158">
        <v>17</v>
      </c>
      <c r="BR158">
        <v>4</v>
      </c>
      <c r="BS158">
        <v>5</v>
      </c>
      <c r="BT158">
        <v>109500</v>
      </c>
    </row>
    <row r="159" spans="1:72" x14ac:dyDescent="0.35">
      <c r="A159">
        <v>158</v>
      </c>
      <c r="B159">
        <v>60</v>
      </c>
      <c r="C159">
        <v>4</v>
      </c>
      <c r="D159">
        <v>92</v>
      </c>
      <c r="E159">
        <v>12003</v>
      </c>
      <c r="F159">
        <v>2</v>
      </c>
      <c r="G159">
        <v>1</v>
      </c>
      <c r="H159">
        <v>2</v>
      </c>
      <c r="I159">
        <v>4</v>
      </c>
      <c r="J159">
        <v>2</v>
      </c>
      <c r="K159">
        <v>3</v>
      </c>
      <c r="L159">
        <v>2</v>
      </c>
      <c r="M159">
        <v>7</v>
      </c>
      <c r="N159">
        <v>7</v>
      </c>
      <c r="O159">
        <v>3</v>
      </c>
      <c r="P159">
        <v>8</v>
      </c>
      <c r="Q159">
        <v>8</v>
      </c>
      <c r="R159">
        <v>5</v>
      </c>
      <c r="S159">
        <v>2009</v>
      </c>
      <c r="T159">
        <v>2010</v>
      </c>
      <c r="U159">
        <v>5</v>
      </c>
      <c r="V159">
        <v>8</v>
      </c>
      <c r="W159">
        <v>14</v>
      </c>
      <c r="X159">
        <v>4</v>
      </c>
      <c r="Y159">
        <v>84</v>
      </c>
      <c r="Z159">
        <v>4</v>
      </c>
      <c r="AA159">
        <v>3</v>
      </c>
      <c r="AB159">
        <v>6</v>
      </c>
      <c r="AC159">
        <v>6</v>
      </c>
      <c r="AD159">
        <v>4</v>
      </c>
      <c r="AE159">
        <v>6</v>
      </c>
      <c r="AF159">
        <v>0</v>
      </c>
      <c r="AG159">
        <v>0</v>
      </c>
      <c r="AH159">
        <v>774</v>
      </c>
      <c r="AI159">
        <v>774</v>
      </c>
      <c r="AJ159">
        <v>6</v>
      </c>
      <c r="AK159">
        <v>6</v>
      </c>
      <c r="AL159">
        <v>774</v>
      </c>
      <c r="AM159">
        <v>1194</v>
      </c>
      <c r="AN159">
        <v>0</v>
      </c>
      <c r="AO159">
        <v>1968</v>
      </c>
      <c r="AP159">
        <v>0</v>
      </c>
      <c r="AQ159">
        <v>0</v>
      </c>
      <c r="AR159">
        <v>2</v>
      </c>
      <c r="AS159">
        <v>1</v>
      </c>
      <c r="AT159">
        <v>4</v>
      </c>
      <c r="AU159">
        <v>1</v>
      </c>
      <c r="AV159">
        <v>6</v>
      </c>
      <c r="AW159">
        <v>8</v>
      </c>
      <c r="AX159">
        <v>1</v>
      </c>
      <c r="AY159">
        <v>7</v>
      </c>
      <c r="AZ159">
        <v>2009</v>
      </c>
      <c r="BA159">
        <v>4</v>
      </c>
      <c r="BB159">
        <v>3</v>
      </c>
      <c r="BC159">
        <v>680</v>
      </c>
      <c r="BD159">
        <v>4</v>
      </c>
      <c r="BE159">
        <v>4</v>
      </c>
      <c r="BF159">
        <v>3</v>
      </c>
      <c r="BG159">
        <v>0</v>
      </c>
      <c r="BH159">
        <v>75</v>
      </c>
      <c r="BI159">
        <v>0</v>
      </c>
      <c r="BJ159">
        <v>0</v>
      </c>
      <c r="BK159">
        <v>0</v>
      </c>
      <c r="BL159">
        <v>0</v>
      </c>
      <c r="BM159">
        <v>5</v>
      </c>
      <c r="BN159">
        <v>0</v>
      </c>
      <c r="BO159">
        <v>5</v>
      </c>
      <c r="BP159">
        <v>2010</v>
      </c>
      <c r="BQ159">
        <v>13</v>
      </c>
      <c r="BR159">
        <v>8</v>
      </c>
      <c r="BS159">
        <v>6</v>
      </c>
      <c r="BT159">
        <v>269500</v>
      </c>
    </row>
    <row r="160" spans="1:72" x14ac:dyDescent="0.35">
      <c r="A160">
        <v>159</v>
      </c>
      <c r="B160">
        <v>60</v>
      </c>
      <c r="C160">
        <v>5</v>
      </c>
      <c r="D160">
        <v>100</v>
      </c>
      <c r="E160">
        <v>12552</v>
      </c>
      <c r="F160">
        <v>2</v>
      </c>
      <c r="G160">
        <v>1</v>
      </c>
      <c r="H160">
        <v>2</v>
      </c>
      <c r="I160">
        <v>4</v>
      </c>
      <c r="J160">
        <v>2</v>
      </c>
      <c r="K160">
        <v>3</v>
      </c>
      <c r="L160">
        <v>18</v>
      </c>
      <c r="M160">
        <v>7</v>
      </c>
      <c r="N160">
        <v>7</v>
      </c>
      <c r="O160">
        <v>3</v>
      </c>
      <c r="P160">
        <v>8</v>
      </c>
      <c r="Q160">
        <v>7</v>
      </c>
      <c r="R160">
        <v>5</v>
      </c>
      <c r="S160">
        <v>2004</v>
      </c>
      <c r="T160">
        <v>2005</v>
      </c>
      <c r="U160">
        <v>5</v>
      </c>
      <c r="V160">
        <v>8</v>
      </c>
      <c r="W160">
        <v>14</v>
      </c>
      <c r="X160">
        <v>2</v>
      </c>
      <c r="Y160">
        <v>0</v>
      </c>
      <c r="Z160">
        <v>4</v>
      </c>
      <c r="AA160">
        <v>3</v>
      </c>
      <c r="AB160">
        <v>6</v>
      </c>
      <c r="AC160">
        <v>5</v>
      </c>
      <c r="AD160">
        <v>4</v>
      </c>
      <c r="AE160">
        <v>7</v>
      </c>
      <c r="AF160">
        <v>222</v>
      </c>
      <c r="AG160">
        <v>0</v>
      </c>
      <c r="AH160">
        <v>769</v>
      </c>
      <c r="AI160">
        <v>991</v>
      </c>
      <c r="AJ160">
        <v>6</v>
      </c>
      <c r="AK160">
        <v>6</v>
      </c>
      <c r="AL160">
        <v>991</v>
      </c>
      <c r="AM160">
        <v>956</v>
      </c>
      <c r="AN160">
        <v>0</v>
      </c>
      <c r="AO160">
        <v>1947</v>
      </c>
      <c r="AP160">
        <v>0</v>
      </c>
      <c r="AQ160">
        <v>0</v>
      </c>
      <c r="AR160">
        <v>2</v>
      </c>
      <c r="AS160">
        <v>1</v>
      </c>
      <c r="AT160">
        <v>3</v>
      </c>
      <c r="AU160">
        <v>1</v>
      </c>
      <c r="AV160">
        <v>5</v>
      </c>
      <c r="AW160">
        <v>8</v>
      </c>
      <c r="AX160">
        <v>1</v>
      </c>
      <c r="AY160">
        <v>6</v>
      </c>
      <c r="AZ160">
        <v>2004</v>
      </c>
      <c r="BA160">
        <v>3</v>
      </c>
      <c r="BB160">
        <v>2</v>
      </c>
      <c r="BC160">
        <v>678</v>
      </c>
      <c r="BD160">
        <v>4</v>
      </c>
      <c r="BE160">
        <v>4</v>
      </c>
      <c r="BF160">
        <v>3</v>
      </c>
      <c r="BG160">
        <v>0</v>
      </c>
      <c r="BH160">
        <v>136</v>
      </c>
      <c r="BI160">
        <v>0</v>
      </c>
      <c r="BJ160">
        <v>0</v>
      </c>
      <c r="BK160">
        <v>0</v>
      </c>
      <c r="BL160">
        <v>0</v>
      </c>
      <c r="BM160">
        <v>2</v>
      </c>
      <c r="BN160">
        <v>0</v>
      </c>
      <c r="BO160">
        <v>5</v>
      </c>
      <c r="BP160">
        <v>2010</v>
      </c>
      <c r="BQ160">
        <v>13</v>
      </c>
      <c r="BR160">
        <v>4</v>
      </c>
      <c r="BS160">
        <v>5</v>
      </c>
      <c r="BT160">
        <v>254900</v>
      </c>
    </row>
    <row r="161" spans="1:72" x14ac:dyDescent="0.35">
      <c r="A161">
        <v>160</v>
      </c>
      <c r="B161">
        <v>60</v>
      </c>
      <c r="C161">
        <v>4</v>
      </c>
      <c r="D161">
        <v>134</v>
      </c>
      <c r="E161">
        <v>19378</v>
      </c>
      <c r="F161">
        <v>2</v>
      </c>
      <c r="G161">
        <v>2</v>
      </c>
      <c r="H161">
        <v>4</v>
      </c>
      <c r="I161">
        <v>4</v>
      </c>
      <c r="J161">
        <v>2</v>
      </c>
      <c r="K161">
        <v>3</v>
      </c>
      <c r="L161">
        <v>11</v>
      </c>
      <c r="M161">
        <v>7</v>
      </c>
      <c r="N161">
        <v>7</v>
      </c>
      <c r="O161">
        <v>3</v>
      </c>
      <c r="P161">
        <v>8</v>
      </c>
      <c r="Q161">
        <v>7</v>
      </c>
      <c r="R161">
        <v>5</v>
      </c>
      <c r="S161">
        <v>2005</v>
      </c>
      <c r="T161">
        <v>2006</v>
      </c>
      <c r="U161">
        <v>5</v>
      </c>
      <c r="V161">
        <v>8</v>
      </c>
      <c r="W161">
        <v>14</v>
      </c>
      <c r="X161">
        <v>4</v>
      </c>
      <c r="Y161">
        <v>456</v>
      </c>
      <c r="Z161">
        <v>4</v>
      </c>
      <c r="AA161">
        <v>3</v>
      </c>
      <c r="AB161">
        <v>6</v>
      </c>
      <c r="AC161">
        <v>5</v>
      </c>
      <c r="AD161">
        <v>4</v>
      </c>
      <c r="AE161">
        <v>7</v>
      </c>
      <c r="AF161">
        <v>57</v>
      </c>
      <c r="AG161">
        <v>0</v>
      </c>
      <c r="AH161">
        <v>1335</v>
      </c>
      <c r="AI161">
        <v>1392</v>
      </c>
      <c r="AJ161">
        <v>6</v>
      </c>
      <c r="AK161">
        <v>6</v>
      </c>
      <c r="AL161">
        <v>1392</v>
      </c>
      <c r="AM161">
        <v>1070</v>
      </c>
      <c r="AN161">
        <v>0</v>
      </c>
      <c r="AO161">
        <v>2462</v>
      </c>
      <c r="AP161">
        <v>1</v>
      </c>
      <c r="AQ161">
        <v>0</v>
      </c>
      <c r="AR161">
        <v>2</v>
      </c>
      <c r="AS161">
        <v>1</v>
      </c>
      <c r="AT161">
        <v>4</v>
      </c>
      <c r="AU161">
        <v>1</v>
      </c>
      <c r="AV161">
        <v>5</v>
      </c>
      <c r="AW161">
        <v>9</v>
      </c>
      <c r="AX161">
        <v>1</v>
      </c>
      <c r="AY161">
        <v>6</v>
      </c>
      <c r="AZ161">
        <v>2006</v>
      </c>
      <c r="BA161">
        <v>3</v>
      </c>
      <c r="BB161">
        <v>2</v>
      </c>
      <c r="BC161">
        <v>576</v>
      </c>
      <c r="BD161">
        <v>4</v>
      </c>
      <c r="BE161">
        <v>4</v>
      </c>
      <c r="BF161">
        <v>3</v>
      </c>
      <c r="BG161">
        <v>239</v>
      </c>
      <c r="BH161">
        <v>132</v>
      </c>
      <c r="BI161">
        <v>0</v>
      </c>
      <c r="BJ161">
        <v>168</v>
      </c>
      <c r="BK161">
        <v>0</v>
      </c>
      <c r="BL161">
        <v>0</v>
      </c>
      <c r="BM161">
        <v>5</v>
      </c>
      <c r="BN161">
        <v>0</v>
      </c>
      <c r="BO161">
        <v>3</v>
      </c>
      <c r="BP161">
        <v>2006</v>
      </c>
      <c r="BQ161">
        <v>17</v>
      </c>
      <c r="BR161">
        <v>8</v>
      </c>
      <c r="BS161">
        <v>6</v>
      </c>
      <c r="BT161">
        <v>320000</v>
      </c>
    </row>
    <row r="162" spans="1:72" x14ac:dyDescent="0.35">
      <c r="A162">
        <v>161</v>
      </c>
      <c r="B162">
        <v>20</v>
      </c>
      <c r="C162">
        <v>4</v>
      </c>
      <c r="E162">
        <v>11120</v>
      </c>
      <c r="F162">
        <v>2</v>
      </c>
      <c r="G162">
        <v>2</v>
      </c>
      <c r="H162">
        <v>2</v>
      </c>
      <c r="I162">
        <v>4</v>
      </c>
      <c r="J162">
        <v>1</v>
      </c>
      <c r="K162">
        <v>3</v>
      </c>
      <c r="L162">
        <v>8</v>
      </c>
      <c r="M162">
        <v>7</v>
      </c>
      <c r="N162">
        <v>7</v>
      </c>
      <c r="O162">
        <v>3</v>
      </c>
      <c r="P162">
        <v>4</v>
      </c>
      <c r="Q162">
        <v>6</v>
      </c>
      <c r="R162">
        <v>6</v>
      </c>
      <c r="S162">
        <v>1984</v>
      </c>
      <c r="T162">
        <v>1984</v>
      </c>
      <c r="U162">
        <v>5</v>
      </c>
      <c r="V162">
        <v>8</v>
      </c>
      <c r="W162">
        <v>3</v>
      </c>
      <c r="X162">
        <v>2</v>
      </c>
      <c r="Y162">
        <v>0</v>
      </c>
      <c r="Z162">
        <v>3</v>
      </c>
      <c r="AA162">
        <v>3</v>
      </c>
      <c r="AB162">
        <v>6</v>
      </c>
      <c r="AC162">
        <v>5</v>
      </c>
      <c r="AD162">
        <v>4</v>
      </c>
      <c r="AE162">
        <v>3</v>
      </c>
      <c r="AF162">
        <v>660</v>
      </c>
      <c r="AG162">
        <v>0</v>
      </c>
      <c r="AH162">
        <v>572</v>
      </c>
      <c r="AI162">
        <v>1232</v>
      </c>
      <c r="AJ162">
        <v>6</v>
      </c>
      <c r="AK162">
        <v>6</v>
      </c>
      <c r="AL162">
        <v>1232</v>
      </c>
      <c r="AM162">
        <v>0</v>
      </c>
      <c r="AN162">
        <v>0</v>
      </c>
      <c r="AO162">
        <v>1232</v>
      </c>
      <c r="AP162">
        <v>0</v>
      </c>
      <c r="AQ162">
        <v>0</v>
      </c>
      <c r="AR162">
        <v>2</v>
      </c>
      <c r="AS162">
        <v>0</v>
      </c>
      <c r="AT162">
        <v>3</v>
      </c>
      <c r="AU162">
        <v>1</v>
      </c>
      <c r="AV162">
        <v>4</v>
      </c>
      <c r="AW162">
        <v>6</v>
      </c>
      <c r="AX162">
        <v>0</v>
      </c>
      <c r="AY162">
        <v>6</v>
      </c>
      <c r="AZ162">
        <v>1984</v>
      </c>
      <c r="BA162">
        <v>2</v>
      </c>
      <c r="BB162">
        <v>2</v>
      </c>
      <c r="BC162">
        <v>516</v>
      </c>
      <c r="BD162">
        <v>4</v>
      </c>
      <c r="BE162">
        <v>4</v>
      </c>
      <c r="BF162">
        <v>3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5</v>
      </c>
      <c r="BN162">
        <v>0</v>
      </c>
      <c r="BO162">
        <v>6</v>
      </c>
      <c r="BP162">
        <v>2008</v>
      </c>
      <c r="BQ162">
        <v>15</v>
      </c>
      <c r="BR162">
        <v>4</v>
      </c>
      <c r="BS162">
        <v>5</v>
      </c>
      <c r="BT162">
        <v>162500</v>
      </c>
    </row>
    <row r="163" spans="1:72" x14ac:dyDescent="0.35">
      <c r="A163">
        <v>162</v>
      </c>
      <c r="B163">
        <v>60</v>
      </c>
      <c r="C163">
        <v>4</v>
      </c>
      <c r="D163">
        <v>110</v>
      </c>
      <c r="E163">
        <v>13688</v>
      </c>
      <c r="F163">
        <v>2</v>
      </c>
      <c r="G163">
        <v>2</v>
      </c>
      <c r="H163">
        <v>2</v>
      </c>
      <c r="I163">
        <v>4</v>
      </c>
      <c r="J163">
        <v>4</v>
      </c>
      <c r="K163">
        <v>3</v>
      </c>
      <c r="L163">
        <v>19</v>
      </c>
      <c r="M163">
        <v>7</v>
      </c>
      <c r="N163">
        <v>7</v>
      </c>
      <c r="O163">
        <v>3</v>
      </c>
      <c r="P163">
        <v>8</v>
      </c>
      <c r="Q163">
        <v>9</v>
      </c>
      <c r="R163">
        <v>5</v>
      </c>
      <c r="S163">
        <v>2003</v>
      </c>
      <c r="T163">
        <v>2004</v>
      </c>
      <c r="U163">
        <v>5</v>
      </c>
      <c r="V163">
        <v>8</v>
      </c>
      <c r="W163">
        <v>14</v>
      </c>
      <c r="X163">
        <v>4</v>
      </c>
      <c r="Y163">
        <v>664</v>
      </c>
      <c r="Z163">
        <v>4</v>
      </c>
      <c r="AA163">
        <v>3</v>
      </c>
      <c r="AB163">
        <v>6</v>
      </c>
      <c r="AC163">
        <v>6</v>
      </c>
      <c r="AD163">
        <v>4</v>
      </c>
      <c r="AE163">
        <v>7</v>
      </c>
      <c r="AF163">
        <v>1016</v>
      </c>
      <c r="AG163">
        <v>0</v>
      </c>
      <c r="AH163">
        <v>556</v>
      </c>
      <c r="AI163">
        <v>1572</v>
      </c>
      <c r="AJ163">
        <v>6</v>
      </c>
      <c r="AK163">
        <v>6</v>
      </c>
      <c r="AL163">
        <v>1572</v>
      </c>
      <c r="AM163">
        <v>1096</v>
      </c>
      <c r="AN163">
        <v>0</v>
      </c>
      <c r="AO163">
        <v>2668</v>
      </c>
      <c r="AP163">
        <v>1</v>
      </c>
      <c r="AQ163">
        <v>0</v>
      </c>
      <c r="AR163">
        <v>2</v>
      </c>
      <c r="AS163">
        <v>1</v>
      </c>
      <c r="AT163">
        <v>3</v>
      </c>
      <c r="AU163">
        <v>1</v>
      </c>
      <c r="AV163">
        <v>6</v>
      </c>
      <c r="AW163">
        <v>10</v>
      </c>
      <c r="AX163">
        <v>2</v>
      </c>
      <c r="AY163">
        <v>7</v>
      </c>
      <c r="AZ163">
        <v>2003</v>
      </c>
      <c r="BA163">
        <v>4</v>
      </c>
      <c r="BB163">
        <v>3</v>
      </c>
      <c r="BC163">
        <v>726</v>
      </c>
      <c r="BD163">
        <v>4</v>
      </c>
      <c r="BE163">
        <v>4</v>
      </c>
      <c r="BF163">
        <v>3</v>
      </c>
      <c r="BG163">
        <v>400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5</v>
      </c>
      <c r="BN163">
        <v>0</v>
      </c>
      <c r="BO163">
        <v>3</v>
      </c>
      <c r="BP163">
        <v>2008</v>
      </c>
      <c r="BQ163">
        <v>15</v>
      </c>
      <c r="BR163">
        <v>4</v>
      </c>
      <c r="BS163">
        <v>5</v>
      </c>
      <c r="BT163">
        <v>412500</v>
      </c>
    </row>
    <row r="164" spans="1:72" x14ac:dyDescent="0.35">
      <c r="A164">
        <v>163</v>
      </c>
      <c r="B164">
        <v>20</v>
      </c>
      <c r="C164">
        <v>4</v>
      </c>
      <c r="D164">
        <v>95</v>
      </c>
      <c r="E164">
        <v>12182</v>
      </c>
      <c r="F164">
        <v>2</v>
      </c>
      <c r="G164">
        <v>1</v>
      </c>
      <c r="H164">
        <v>2</v>
      </c>
      <c r="I164">
        <v>4</v>
      </c>
      <c r="J164">
        <v>2</v>
      </c>
      <c r="K164">
        <v>3</v>
      </c>
      <c r="L164">
        <v>19</v>
      </c>
      <c r="M164">
        <v>7</v>
      </c>
      <c r="N164">
        <v>7</v>
      </c>
      <c r="O164">
        <v>3</v>
      </c>
      <c r="P164">
        <v>4</v>
      </c>
      <c r="Q164">
        <v>7</v>
      </c>
      <c r="R164">
        <v>5</v>
      </c>
      <c r="S164">
        <v>2005</v>
      </c>
      <c r="T164">
        <v>2005</v>
      </c>
      <c r="U164">
        <v>5</v>
      </c>
      <c r="V164">
        <v>8</v>
      </c>
      <c r="W164">
        <v>14</v>
      </c>
      <c r="X164">
        <v>4</v>
      </c>
      <c r="Y164">
        <v>226</v>
      </c>
      <c r="Z164">
        <v>4</v>
      </c>
      <c r="AA164">
        <v>3</v>
      </c>
      <c r="AB164">
        <v>6</v>
      </c>
      <c r="AC164">
        <v>5</v>
      </c>
      <c r="AD164">
        <v>4</v>
      </c>
      <c r="AE164">
        <v>3</v>
      </c>
      <c r="AF164">
        <v>1201</v>
      </c>
      <c r="AG164">
        <v>0</v>
      </c>
      <c r="AH164">
        <v>340</v>
      </c>
      <c r="AI164">
        <v>1541</v>
      </c>
      <c r="AJ164">
        <v>6</v>
      </c>
      <c r="AK164">
        <v>6</v>
      </c>
      <c r="AL164">
        <v>1541</v>
      </c>
      <c r="AM164">
        <v>0</v>
      </c>
      <c r="AN164">
        <v>0</v>
      </c>
      <c r="AO164">
        <v>1541</v>
      </c>
      <c r="AP164">
        <v>0</v>
      </c>
      <c r="AQ164">
        <v>0</v>
      </c>
      <c r="AR164">
        <v>2</v>
      </c>
      <c r="AS164">
        <v>0</v>
      </c>
      <c r="AT164">
        <v>3</v>
      </c>
      <c r="AU164">
        <v>1</v>
      </c>
      <c r="AV164">
        <v>5</v>
      </c>
      <c r="AW164">
        <v>7</v>
      </c>
      <c r="AX164">
        <v>1</v>
      </c>
      <c r="AY164">
        <v>6</v>
      </c>
      <c r="AZ164">
        <v>2005</v>
      </c>
      <c r="BA164">
        <v>3</v>
      </c>
      <c r="BB164">
        <v>2</v>
      </c>
      <c r="BC164">
        <v>532</v>
      </c>
      <c r="BD164">
        <v>4</v>
      </c>
      <c r="BE164">
        <v>4</v>
      </c>
      <c r="BF164">
        <v>3</v>
      </c>
      <c r="BG164">
        <v>0</v>
      </c>
      <c r="BH164">
        <v>70</v>
      </c>
      <c r="BI164">
        <v>0</v>
      </c>
      <c r="BJ164">
        <v>0</v>
      </c>
      <c r="BK164">
        <v>0</v>
      </c>
      <c r="BL164">
        <v>0</v>
      </c>
      <c r="BM164">
        <v>5</v>
      </c>
      <c r="BN164">
        <v>0</v>
      </c>
      <c r="BO164">
        <v>5</v>
      </c>
      <c r="BP164">
        <v>2010</v>
      </c>
      <c r="BQ164">
        <v>13</v>
      </c>
      <c r="BR164">
        <v>8</v>
      </c>
      <c r="BS164">
        <v>6</v>
      </c>
      <c r="BT164">
        <v>220000</v>
      </c>
    </row>
    <row r="165" spans="1:72" x14ac:dyDescent="0.35">
      <c r="A165">
        <v>164</v>
      </c>
      <c r="B165">
        <v>45</v>
      </c>
      <c r="C165">
        <v>4</v>
      </c>
      <c r="D165">
        <v>55</v>
      </c>
      <c r="E165">
        <v>5500</v>
      </c>
      <c r="F165">
        <v>2</v>
      </c>
      <c r="G165">
        <v>1</v>
      </c>
      <c r="H165">
        <v>2</v>
      </c>
      <c r="I165">
        <v>4</v>
      </c>
      <c r="J165">
        <v>4</v>
      </c>
      <c r="K165">
        <v>3</v>
      </c>
      <c r="L165">
        <v>9</v>
      </c>
      <c r="M165">
        <v>7</v>
      </c>
      <c r="N165">
        <v>7</v>
      </c>
      <c r="O165">
        <v>3</v>
      </c>
      <c r="P165">
        <v>2</v>
      </c>
      <c r="Q165">
        <v>4</v>
      </c>
      <c r="R165">
        <v>6</v>
      </c>
      <c r="S165">
        <v>1956</v>
      </c>
      <c r="T165">
        <v>1956</v>
      </c>
      <c r="U165">
        <v>5</v>
      </c>
      <c r="V165">
        <v>8</v>
      </c>
      <c r="W165">
        <v>10</v>
      </c>
      <c r="X165">
        <v>2</v>
      </c>
      <c r="Y165">
        <v>0</v>
      </c>
      <c r="Z165">
        <v>3</v>
      </c>
      <c r="AA165">
        <v>3</v>
      </c>
      <c r="AB165">
        <v>2</v>
      </c>
      <c r="AC165">
        <v>4</v>
      </c>
      <c r="AD165">
        <v>4</v>
      </c>
      <c r="AE165">
        <v>6</v>
      </c>
      <c r="AF165">
        <v>0</v>
      </c>
      <c r="AG165">
        <v>0</v>
      </c>
      <c r="AH165">
        <v>882</v>
      </c>
      <c r="AI165">
        <v>882</v>
      </c>
      <c r="AJ165">
        <v>6</v>
      </c>
      <c r="AK165">
        <v>6</v>
      </c>
      <c r="AL165">
        <v>882</v>
      </c>
      <c r="AM165">
        <v>0</v>
      </c>
      <c r="AN165">
        <v>0</v>
      </c>
      <c r="AO165">
        <v>882</v>
      </c>
      <c r="AP165">
        <v>0</v>
      </c>
      <c r="AQ165">
        <v>0</v>
      </c>
      <c r="AR165">
        <v>1</v>
      </c>
      <c r="AS165">
        <v>0</v>
      </c>
      <c r="AT165">
        <v>1</v>
      </c>
      <c r="AU165">
        <v>1</v>
      </c>
      <c r="AV165">
        <v>4</v>
      </c>
      <c r="AW165">
        <v>4</v>
      </c>
      <c r="AX165">
        <v>0</v>
      </c>
      <c r="AY165">
        <v>3</v>
      </c>
      <c r="BA165">
        <v>1</v>
      </c>
      <c r="BB165">
        <v>0</v>
      </c>
      <c r="BC165">
        <v>0</v>
      </c>
      <c r="BD165">
        <v>1</v>
      </c>
      <c r="BE165">
        <v>1</v>
      </c>
      <c r="BF165">
        <v>3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3</v>
      </c>
      <c r="BN165">
        <v>0</v>
      </c>
      <c r="BO165">
        <v>4</v>
      </c>
      <c r="BP165">
        <v>2007</v>
      </c>
      <c r="BQ165">
        <v>16</v>
      </c>
      <c r="BR165">
        <v>4</v>
      </c>
      <c r="BS165">
        <v>5</v>
      </c>
      <c r="BT165">
        <v>103200</v>
      </c>
    </row>
    <row r="166" spans="1:72" x14ac:dyDescent="0.35">
      <c r="A166">
        <v>165</v>
      </c>
      <c r="B166">
        <v>40</v>
      </c>
      <c r="C166">
        <v>2</v>
      </c>
      <c r="D166">
        <v>40</v>
      </c>
      <c r="E166">
        <v>5400</v>
      </c>
      <c r="F166">
        <v>2</v>
      </c>
      <c r="G166">
        <v>1</v>
      </c>
      <c r="H166">
        <v>2</v>
      </c>
      <c r="I166">
        <v>4</v>
      </c>
      <c r="J166">
        <v>2</v>
      </c>
      <c r="K166">
        <v>3</v>
      </c>
      <c r="L166">
        <v>9</v>
      </c>
      <c r="M166">
        <v>7</v>
      </c>
      <c r="N166">
        <v>7</v>
      </c>
      <c r="O166">
        <v>3</v>
      </c>
      <c r="P166">
        <v>4</v>
      </c>
      <c r="Q166">
        <v>6</v>
      </c>
      <c r="R166">
        <v>7</v>
      </c>
      <c r="S166">
        <v>1926</v>
      </c>
      <c r="T166">
        <v>2004</v>
      </c>
      <c r="U166">
        <v>5</v>
      </c>
      <c r="V166">
        <v>8</v>
      </c>
      <c r="W166">
        <v>10</v>
      </c>
      <c r="X166">
        <v>2</v>
      </c>
      <c r="Y166">
        <v>0</v>
      </c>
      <c r="Z166">
        <v>3</v>
      </c>
      <c r="AA166">
        <v>4</v>
      </c>
      <c r="AB166">
        <v>3</v>
      </c>
      <c r="AC166">
        <v>4</v>
      </c>
      <c r="AD166">
        <v>4</v>
      </c>
      <c r="AE166">
        <v>5</v>
      </c>
      <c r="AF166">
        <v>370</v>
      </c>
      <c r="AG166">
        <v>0</v>
      </c>
      <c r="AH166">
        <v>779</v>
      </c>
      <c r="AI166">
        <v>1149</v>
      </c>
      <c r="AJ166">
        <v>6</v>
      </c>
      <c r="AK166">
        <v>3</v>
      </c>
      <c r="AL166">
        <v>1149</v>
      </c>
      <c r="AM166">
        <v>467</v>
      </c>
      <c r="AN166">
        <v>0</v>
      </c>
      <c r="AO166">
        <v>1616</v>
      </c>
      <c r="AP166">
        <v>0</v>
      </c>
      <c r="AQ166">
        <v>0</v>
      </c>
      <c r="AR166">
        <v>2</v>
      </c>
      <c r="AS166">
        <v>0</v>
      </c>
      <c r="AT166">
        <v>3</v>
      </c>
      <c r="AU166">
        <v>1</v>
      </c>
      <c r="AV166">
        <v>5</v>
      </c>
      <c r="AW166">
        <v>5</v>
      </c>
      <c r="AX166">
        <v>0</v>
      </c>
      <c r="AY166">
        <v>5</v>
      </c>
      <c r="AZ166">
        <v>1926</v>
      </c>
      <c r="BA166">
        <v>2</v>
      </c>
      <c r="BB166">
        <v>1</v>
      </c>
      <c r="BC166">
        <v>216</v>
      </c>
      <c r="BD166">
        <v>4</v>
      </c>
      <c r="BE166">
        <v>4</v>
      </c>
      <c r="BF166">
        <v>3</v>
      </c>
      <c r="BG166">
        <v>0</v>
      </c>
      <c r="BH166">
        <v>0</v>
      </c>
      <c r="BI166">
        <v>183</v>
      </c>
      <c r="BJ166">
        <v>0</v>
      </c>
      <c r="BK166">
        <v>0</v>
      </c>
      <c r="BL166">
        <v>0</v>
      </c>
      <c r="BM166">
        <v>5</v>
      </c>
      <c r="BN166">
        <v>0</v>
      </c>
      <c r="BO166">
        <v>10</v>
      </c>
      <c r="BP166">
        <v>2007</v>
      </c>
      <c r="BQ166">
        <v>16</v>
      </c>
      <c r="BR166">
        <v>4</v>
      </c>
      <c r="BS166">
        <v>5</v>
      </c>
      <c r="BT166">
        <v>152000</v>
      </c>
    </row>
    <row r="167" spans="1:72" x14ac:dyDescent="0.35">
      <c r="A167">
        <v>166</v>
      </c>
      <c r="B167">
        <v>190</v>
      </c>
      <c r="C167">
        <v>4</v>
      </c>
      <c r="D167">
        <v>62</v>
      </c>
      <c r="E167">
        <v>10106</v>
      </c>
      <c r="F167">
        <v>2</v>
      </c>
      <c r="G167">
        <v>1</v>
      </c>
      <c r="H167">
        <v>2</v>
      </c>
      <c r="I167">
        <v>4</v>
      </c>
      <c r="J167">
        <v>4</v>
      </c>
      <c r="K167">
        <v>3</v>
      </c>
      <c r="L167">
        <v>4</v>
      </c>
      <c r="M167">
        <v>7</v>
      </c>
      <c r="N167">
        <v>7</v>
      </c>
      <c r="O167">
        <v>1</v>
      </c>
      <c r="P167">
        <v>1</v>
      </c>
      <c r="Q167">
        <v>5</v>
      </c>
      <c r="R167">
        <v>7</v>
      </c>
      <c r="S167">
        <v>1940</v>
      </c>
      <c r="T167">
        <v>1999</v>
      </c>
      <c r="U167">
        <v>5</v>
      </c>
      <c r="V167">
        <v>8</v>
      </c>
      <c r="W167">
        <v>4</v>
      </c>
      <c r="X167">
        <v>2</v>
      </c>
      <c r="Y167">
        <v>0</v>
      </c>
      <c r="Z167">
        <v>3</v>
      </c>
      <c r="AA167">
        <v>4</v>
      </c>
      <c r="AB167">
        <v>3</v>
      </c>
      <c r="AC167">
        <v>4</v>
      </c>
      <c r="AD167">
        <v>4</v>
      </c>
      <c r="AE167">
        <v>4</v>
      </c>
      <c r="AF167">
        <v>351</v>
      </c>
      <c r="AG167">
        <v>181</v>
      </c>
      <c r="AH167">
        <v>112</v>
      </c>
      <c r="AI167">
        <v>644</v>
      </c>
      <c r="AJ167">
        <v>6</v>
      </c>
      <c r="AK167">
        <v>6</v>
      </c>
      <c r="AL167">
        <v>808</v>
      </c>
      <c r="AM167">
        <v>547</v>
      </c>
      <c r="AN167">
        <v>0</v>
      </c>
      <c r="AO167">
        <v>1355</v>
      </c>
      <c r="AP167">
        <v>1</v>
      </c>
      <c r="AQ167">
        <v>0</v>
      </c>
      <c r="AR167">
        <v>2</v>
      </c>
      <c r="AS167">
        <v>0</v>
      </c>
      <c r="AT167">
        <v>4</v>
      </c>
      <c r="AU167">
        <v>2</v>
      </c>
      <c r="AV167">
        <v>4</v>
      </c>
      <c r="AW167">
        <v>6</v>
      </c>
      <c r="AX167">
        <v>0</v>
      </c>
      <c r="AY167">
        <v>3</v>
      </c>
      <c r="BA167">
        <v>1</v>
      </c>
      <c r="BB167">
        <v>0</v>
      </c>
      <c r="BC167">
        <v>0</v>
      </c>
      <c r="BD167">
        <v>1</v>
      </c>
      <c r="BE167">
        <v>1</v>
      </c>
      <c r="BF167">
        <v>3</v>
      </c>
      <c r="BG167">
        <v>140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5</v>
      </c>
      <c r="BN167">
        <v>0</v>
      </c>
      <c r="BO167">
        <v>9</v>
      </c>
      <c r="BP167">
        <v>2008</v>
      </c>
      <c r="BQ167">
        <v>15</v>
      </c>
      <c r="BR167">
        <v>4</v>
      </c>
      <c r="BS167">
        <v>5</v>
      </c>
      <c r="BT167">
        <v>127500</v>
      </c>
    </row>
    <row r="168" spans="1:72" x14ac:dyDescent="0.35">
      <c r="A168">
        <v>167</v>
      </c>
      <c r="B168">
        <v>20</v>
      </c>
      <c r="C168">
        <v>4</v>
      </c>
      <c r="E168">
        <v>10708</v>
      </c>
      <c r="F168">
        <v>2</v>
      </c>
      <c r="G168">
        <v>2</v>
      </c>
      <c r="H168">
        <v>2</v>
      </c>
      <c r="I168">
        <v>4</v>
      </c>
      <c r="J168">
        <v>4</v>
      </c>
      <c r="K168">
        <v>3</v>
      </c>
      <c r="L168">
        <v>1</v>
      </c>
      <c r="M168">
        <v>7</v>
      </c>
      <c r="N168">
        <v>7</v>
      </c>
      <c r="O168">
        <v>3</v>
      </c>
      <c r="P168">
        <v>4</v>
      </c>
      <c r="Q168">
        <v>5</v>
      </c>
      <c r="R168">
        <v>5</v>
      </c>
      <c r="S168">
        <v>1955</v>
      </c>
      <c r="T168">
        <v>1993</v>
      </c>
      <c r="U168">
        <v>6</v>
      </c>
      <c r="V168">
        <v>8</v>
      </c>
      <c r="W168">
        <v>4</v>
      </c>
      <c r="X168">
        <v>2</v>
      </c>
      <c r="Y168">
        <v>0</v>
      </c>
      <c r="Z168">
        <v>4</v>
      </c>
      <c r="AA168">
        <v>3</v>
      </c>
      <c r="AB168">
        <v>2</v>
      </c>
      <c r="AC168">
        <v>4</v>
      </c>
      <c r="AD168">
        <v>4</v>
      </c>
      <c r="AE168">
        <v>5</v>
      </c>
      <c r="AF168">
        <v>379</v>
      </c>
      <c r="AG168">
        <v>768</v>
      </c>
      <c r="AH168">
        <v>470</v>
      </c>
      <c r="AI168">
        <v>1617</v>
      </c>
      <c r="AJ168">
        <v>6</v>
      </c>
      <c r="AK168">
        <v>3</v>
      </c>
      <c r="AL168">
        <v>1867</v>
      </c>
      <c r="AM168">
        <v>0</v>
      </c>
      <c r="AN168">
        <v>0</v>
      </c>
      <c r="AO168">
        <v>1867</v>
      </c>
      <c r="AP168">
        <v>1</v>
      </c>
      <c r="AQ168">
        <v>0</v>
      </c>
      <c r="AR168">
        <v>1</v>
      </c>
      <c r="AS168">
        <v>0</v>
      </c>
      <c r="AT168">
        <v>2</v>
      </c>
      <c r="AU168">
        <v>1</v>
      </c>
      <c r="AV168">
        <v>4</v>
      </c>
      <c r="AW168">
        <v>7</v>
      </c>
      <c r="AX168">
        <v>3</v>
      </c>
      <c r="AY168">
        <v>6</v>
      </c>
      <c r="AZ168">
        <v>1955</v>
      </c>
      <c r="BA168">
        <v>4</v>
      </c>
      <c r="BB168">
        <v>1</v>
      </c>
      <c r="BC168">
        <v>303</v>
      </c>
      <c r="BD168">
        <v>4</v>
      </c>
      <c r="BE168">
        <v>4</v>
      </c>
      <c r="BF168">
        <v>3</v>
      </c>
      <c r="BG168">
        <v>476</v>
      </c>
      <c r="BH168">
        <v>0</v>
      </c>
      <c r="BI168">
        <v>0</v>
      </c>
      <c r="BJ168">
        <v>0</v>
      </c>
      <c r="BK168">
        <v>142</v>
      </c>
      <c r="BL168">
        <v>0</v>
      </c>
      <c r="BM168">
        <v>2</v>
      </c>
      <c r="BN168">
        <v>0</v>
      </c>
      <c r="BO168">
        <v>11</v>
      </c>
      <c r="BP168">
        <v>2009</v>
      </c>
      <c r="BQ168">
        <v>14</v>
      </c>
      <c r="BR168">
        <v>3</v>
      </c>
      <c r="BS168">
        <v>5</v>
      </c>
      <c r="BT168">
        <v>190000</v>
      </c>
    </row>
    <row r="169" spans="1:72" x14ac:dyDescent="0.35">
      <c r="A169">
        <v>168</v>
      </c>
      <c r="B169">
        <v>60</v>
      </c>
      <c r="C169">
        <v>4</v>
      </c>
      <c r="D169">
        <v>86</v>
      </c>
      <c r="E169">
        <v>10562</v>
      </c>
      <c r="F169">
        <v>2</v>
      </c>
      <c r="G169">
        <v>1</v>
      </c>
      <c r="H169">
        <v>2</v>
      </c>
      <c r="I169">
        <v>4</v>
      </c>
      <c r="J169">
        <v>4</v>
      </c>
      <c r="K169">
        <v>3</v>
      </c>
      <c r="L169">
        <v>19</v>
      </c>
      <c r="M169">
        <v>7</v>
      </c>
      <c r="N169">
        <v>7</v>
      </c>
      <c r="O169">
        <v>3</v>
      </c>
      <c r="P169">
        <v>8</v>
      </c>
      <c r="Q169">
        <v>8</v>
      </c>
      <c r="R169">
        <v>5</v>
      </c>
      <c r="S169">
        <v>2007</v>
      </c>
      <c r="T169">
        <v>2007</v>
      </c>
      <c r="U169">
        <v>5</v>
      </c>
      <c r="V169">
        <v>8</v>
      </c>
      <c r="W169">
        <v>14</v>
      </c>
      <c r="X169">
        <v>5</v>
      </c>
      <c r="Y169">
        <v>300</v>
      </c>
      <c r="Z169">
        <v>4</v>
      </c>
      <c r="AA169">
        <v>3</v>
      </c>
      <c r="AB169">
        <v>6</v>
      </c>
      <c r="AC169">
        <v>6</v>
      </c>
      <c r="AD169">
        <v>4</v>
      </c>
      <c r="AE169">
        <v>7</v>
      </c>
      <c r="AF169">
        <v>1288</v>
      </c>
      <c r="AG169">
        <v>0</v>
      </c>
      <c r="AH169">
        <v>294</v>
      </c>
      <c r="AI169">
        <v>1582</v>
      </c>
      <c r="AJ169">
        <v>6</v>
      </c>
      <c r="AK169">
        <v>6</v>
      </c>
      <c r="AL169">
        <v>1610</v>
      </c>
      <c r="AM169">
        <v>551</v>
      </c>
      <c r="AN169">
        <v>0</v>
      </c>
      <c r="AO169">
        <v>2161</v>
      </c>
      <c r="AP169">
        <v>1</v>
      </c>
      <c r="AQ169">
        <v>0</v>
      </c>
      <c r="AR169">
        <v>1</v>
      </c>
      <c r="AS169">
        <v>1</v>
      </c>
      <c r="AT169">
        <v>3</v>
      </c>
      <c r="AU169">
        <v>1</v>
      </c>
      <c r="AV169">
        <v>6</v>
      </c>
      <c r="AW169">
        <v>8</v>
      </c>
      <c r="AX169">
        <v>1</v>
      </c>
      <c r="AY169">
        <v>6</v>
      </c>
      <c r="AZ169">
        <v>2007</v>
      </c>
      <c r="BA169">
        <v>4</v>
      </c>
      <c r="BB169">
        <v>3</v>
      </c>
      <c r="BC169">
        <v>789</v>
      </c>
      <c r="BD169">
        <v>4</v>
      </c>
      <c r="BE169">
        <v>4</v>
      </c>
      <c r="BF169">
        <v>3</v>
      </c>
      <c r="BG169">
        <v>178</v>
      </c>
      <c r="BH169">
        <v>120</v>
      </c>
      <c r="BI169">
        <v>0</v>
      </c>
      <c r="BJ169">
        <v>0</v>
      </c>
      <c r="BK169">
        <v>0</v>
      </c>
      <c r="BL169">
        <v>0</v>
      </c>
      <c r="BM169">
        <v>5</v>
      </c>
      <c r="BN169">
        <v>0</v>
      </c>
      <c r="BO169">
        <v>11</v>
      </c>
      <c r="BP169">
        <v>2007</v>
      </c>
      <c r="BQ169">
        <v>16</v>
      </c>
      <c r="BR169">
        <v>8</v>
      </c>
      <c r="BS169">
        <v>6</v>
      </c>
      <c r="BT169">
        <v>325624</v>
      </c>
    </row>
    <row r="170" spans="1:72" x14ac:dyDescent="0.35">
      <c r="A170">
        <v>169</v>
      </c>
      <c r="B170">
        <v>60</v>
      </c>
      <c r="C170">
        <v>4</v>
      </c>
      <c r="D170">
        <v>62</v>
      </c>
      <c r="E170">
        <v>8244</v>
      </c>
      <c r="F170">
        <v>2</v>
      </c>
      <c r="G170">
        <v>2</v>
      </c>
      <c r="H170">
        <v>2</v>
      </c>
      <c r="I170">
        <v>4</v>
      </c>
      <c r="J170">
        <v>4</v>
      </c>
      <c r="K170">
        <v>3</v>
      </c>
      <c r="L170">
        <v>11</v>
      </c>
      <c r="M170">
        <v>7</v>
      </c>
      <c r="N170">
        <v>7</v>
      </c>
      <c r="O170">
        <v>3</v>
      </c>
      <c r="P170">
        <v>8</v>
      </c>
      <c r="Q170">
        <v>7</v>
      </c>
      <c r="R170">
        <v>5</v>
      </c>
      <c r="S170">
        <v>2004</v>
      </c>
      <c r="T170">
        <v>2004</v>
      </c>
      <c r="U170">
        <v>5</v>
      </c>
      <c r="V170">
        <v>8</v>
      </c>
      <c r="W170">
        <v>14</v>
      </c>
      <c r="X170">
        <v>2</v>
      </c>
      <c r="Y170">
        <v>0</v>
      </c>
      <c r="Z170">
        <v>4</v>
      </c>
      <c r="AA170">
        <v>3</v>
      </c>
      <c r="AB170">
        <v>6</v>
      </c>
      <c r="AC170">
        <v>5</v>
      </c>
      <c r="AD170">
        <v>4</v>
      </c>
      <c r="AE170">
        <v>6</v>
      </c>
      <c r="AF170">
        <v>0</v>
      </c>
      <c r="AG170">
        <v>0</v>
      </c>
      <c r="AH170">
        <v>840</v>
      </c>
      <c r="AI170">
        <v>840</v>
      </c>
      <c r="AJ170">
        <v>6</v>
      </c>
      <c r="AK170">
        <v>6</v>
      </c>
      <c r="AL170">
        <v>840</v>
      </c>
      <c r="AM170">
        <v>880</v>
      </c>
      <c r="AN170">
        <v>0</v>
      </c>
      <c r="AO170">
        <v>1720</v>
      </c>
      <c r="AP170">
        <v>0</v>
      </c>
      <c r="AQ170">
        <v>0</v>
      </c>
      <c r="AR170">
        <v>2</v>
      </c>
      <c r="AS170">
        <v>1</v>
      </c>
      <c r="AT170">
        <v>3</v>
      </c>
      <c r="AU170">
        <v>1</v>
      </c>
      <c r="AV170">
        <v>5</v>
      </c>
      <c r="AW170">
        <v>7</v>
      </c>
      <c r="AX170">
        <v>1</v>
      </c>
      <c r="AY170">
        <v>6</v>
      </c>
      <c r="AZ170">
        <v>2004</v>
      </c>
      <c r="BA170">
        <v>4</v>
      </c>
      <c r="BB170">
        <v>2</v>
      </c>
      <c r="BC170">
        <v>440</v>
      </c>
      <c r="BD170">
        <v>4</v>
      </c>
      <c r="BE170">
        <v>4</v>
      </c>
      <c r="BF170">
        <v>3</v>
      </c>
      <c r="BG170">
        <v>100</v>
      </c>
      <c r="BH170">
        <v>48</v>
      </c>
      <c r="BI170">
        <v>0</v>
      </c>
      <c r="BJ170">
        <v>0</v>
      </c>
      <c r="BK170">
        <v>0</v>
      </c>
      <c r="BL170">
        <v>0</v>
      </c>
      <c r="BM170">
        <v>5</v>
      </c>
      <c r="BN170">
        <v>0</v>
      </c>
      <c r="BO170">
        <v>5</v>
      </c>
      <c r="BP170">
        <v>2007</v>
      </c>
      <c r="BQ170">
        <v>16</v>
      </c>
      <c r="BR170">
        <v>4</v>
      </c>
      <c r="BS170">
        <v>5</v>
      </c>
      <c r="BT170">
        <v>183500</v>
      </c>
    </row>
    <row r="171" spans="1:72" x14ac:dyDescent="0.35">
      <c r="A171">
        <v>170</v>
      </c>
      <c r="B171">
        <v>20</v>
      </c>
      <c r="C171">
        <v>4</v>
      </c>
      <c r="E171">
        <v>16669</v>
      </c>
      <c r="F171">
        <v>2</v>
      </c>
      <c r="G171">
        <v>2</v>
      </c>
      <c r="H171">
        <v>2</v>
      </c>
      <c r="I171">
        <v>4</v>
      </c>
      <c r="J171">
        <v>2</v>
      </c>
      <c r="K171">
        <v>3</v>
      </c>
      <c r="L171">
        <v>2</v>
      </c>
      <c r="M171">
        <v>7</v>
      </c>
      <c r="N171">
        <v>7</v>
      </c>
      <c r="O171">
        <v>3</v>
      </c>
      <c r="P171">
        <v>4</v>
      </c>
      <c r="Q171">
        <v>8</v>
      </c>
      <c r="R171">
        <v>6</v>
      </c>
      <c r="S171">
        <v>1981</v>
      </c>
      <c r="T171">
        <v>1981</v>
      </c>
      <c r="U171">
        <v>6</v>
      </c>
      <c r="V171">
        <v>7</v>
      </c>
      <c r="W171">
        <v>3</v>
      </c>
      <c r="X171">
        <v>4</v>
      </c>
      <c r="Y171">
        <v>653</v>
      </c>
      <c r="Z171">
        <v>4</v>
      </c>
      <c r="AA171">
        <v>3</v>
      </c>
      <c r="AB171">
        <v>2</v>
      </c>
      <c r="AC171">
        <v>5</v>
      </c>
      <c r="AD171">
        <v>4</v>
      </c>
      <c r="AE171">
        <v>6</v>
      </c>
      <c r="AF171">
        <v>0</v>
      </c>
      <c r="AG171">
        <v>0</v>
      </c>
      <c r="AH171">
        <v>1686</v>
      </c>
      <c r="AI171">
        <v>1686</v>
      </c>
      <c r="AJ171">
        <v>6</v>
      </c>
      <c r="AK171">
        <v>6</v>
      </c>
      <c r="AL171">
        <v>1707</v>
      </c>
      <c r="AM171">
        <v>0</v>
      </c>
      <c r="AN171">
        <v>0</v>
      </c>
      <c r="AO171">
        <v>1707</v>
      </c>
      <c r="AP171">
        <v>0</v>
      </c>
      <c r="AQ171">
        <v>0</v>
      </c>
      <c r="AR171">
        <v>2</v>
      </c>
      <c r="AS171">
        <v>1</v>
      </c>
      <c r="AT171">
        <v>2</v>
      </c>
      <c r="AU171">
        <v>1</v>
      </c>
      <c r="AV171">
        <v>4</v>
      </c>
      <c r="AW171">
        <v>6</v>
      </c>
      <c r="AX171">
        <v>1</v>
      </c>
      <c r="AY171">
        <v>6</v>
      </c>
      <c r="AZ171">
        <v>1981</v>
      </c>
      <c r="BA171">
        <v>3</v>
      </c>
      <c r="BB171">
        <v>2</v>
      </c>
      <c r="BC171">
        <v>511</v>
      </c>
      <c r="BD171">
        <v>4</v>
      </c>
      <c r="BE171">
        <v>4</v>
      </c>
      <c r="BF171">
        <v>3</v>
      </c>
      <c r="BG171">
        <v>574</v>
      </c>
      <c r="BH171">
        <v>64</v>
      </c>
      <c r="BI171">
        <v>0</v>
      </c>
      <c r="BJ171">
        <v>0</v>
      </c>
      <c r="BK171">
        <v>0</v>
      </c>
      <c r="BL171">
        <v>0</v>
      </c>
      <c r="BM171">
        <v>5</v>
      </c>
      <c r="BN171">
        <v>0</v>
      </c>
      <c r="BO171">
        <v>1</v>
      </c>
      <c r="BP171">
        <v>2006</v>
      </c>
      <c r="BQ171">
        <v>17</v>
      </c>
      <c r="BR171">
        <v>4</v>
      </c>
      <c r="BS171">
        <v>5</v>
      </c>
      <c r="BT171">
        <v>228000</v>
      </c>
    </row>
    <row r="172" spans="1:72" x14ac:dyDescent="0.35">
      <c r="A172">
        <v>171</v>
      </c>
      <c r="B172">
        <v>50</v>
      </c>
      <c r="C172">
        <v>2</v>
      </c>
      <c r="E172">
        <v>12358</v>
      </c>
      <c r="F172">
        <v>2</v>
      </c>
      <c r="G172">
        <v>2</v>
      </c>
      <c r="H172">
        <v>2</v>
      </c>
      <c r="I172">
        <v>4</v>
      </c>
      <c r="J172">
        <v>4</v>
      </c>
      <c r="K172">
        <v>3</v>
      </c>
      <c r="L172">
        <v>9</v>
      </c>
      <c r="M172">
        <v>2</v>
      </c>
      <c r="N172">
        <v>7</v>
      </c>
      <c r="O172">
        <v>3</v>
      </c>
      <c r="P172">
        <v>1</v>
      </c>
      <c r="Q172">
        <v>5</v>
      </c>
      <c r="R172">
        <v>6</v>
      </c>
      <c r="S172">
        <v>1941</v>
      </c>
      <c r="T172">
        <v>1950</v>
      </c>
      <c r="U172">
        <v>5</v>
      </c>
      <c r="V172">
        <v>8</v>
      </c>
      <c r="W172">
        <v>10</v>
      </c>
      <c r="X172">
        <v>2</v>
      </c>
      <c r="Y172">
        <v>0</v>
      </c>
      <c r="Z172">
        <v>3</v>
      </c>
      <c r="AA172">
        <v>3</v>
      </c>
      <c r="AB172">
        <v>2</v>
      </c>
      <c r="AC172">
        <v>4</v>
      </c>
      <c r="AD172">
        <v>4</v>
      </c>
      <c r="AE172">
        <v>2</v>
      </c>
      <c r="AF172">
        <v>360</v>
      </c>
      <c r="AG172">
        <v>0</v>
      </c>
      <c r="AH172">
        <v>360</v>
      </c>
      <c r="AI172">
        <v>720</v>
      </c>
      <c r="AJ172">
        <v>6</v>
      </c>
      <c r="AK172">
        <v>6</v>
      </c>
      <c r="AL172">
        <v>854</v>
      </c>
      <c r="AM172">
        <v>0</v>
      </c>
      <c r="AN172">
        <v>528</v>
      </c>
      <c r="AO172">
        <v>1382</v>
      </c>
      <c r="AP172">
        <v>0</v>
      </c>
      <c r="AQ172">
        <v>0</v>
      </c>
      <c r="AR172">
        <v>1</v>
      </c>
      <c r="AS172">
        <v>1</v>
      </c>
      <c r="AT172">
        <v>2</v>
      </c>
      <c r="AU172">
        <v>1</v>
      </c>
      <c r="AV172">
        <v>4</v>
      </c>
      <c r="AW172">
        <v>7</v>
      </c>
      <c r="AX172">
        <v>0</v>
      </c>
      <c r="AY172">
        <v>5</v>
      </c>
      <c r="AZ172">
        <v>1991</v>
      </c>
      <c r="BA172">
        <v>2</v>
      </c>
      <c r="BB172">
        <v>2</v>
      </c>
      <c r="BC172">
        <v>660</v>
      </c>
      <c r="BD172">
        <v>4</v>
      </c>
      <c r="BE172">
        <v>4</v>
      </c>
      <c r="BF172">
        <v>3</v>
      </c>
      <c r="BG172">
        <v>237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5</v>
      </c>
      <c r="BN172">
        <v>0</v>
      </c>
      <c r="BO172">
        <v>5</v>
      </c>
      <c r="BP172">
        <v>2007</v>
      </c>
      <c r="BQ172">
        <v>16</v>
      </c>
      <c r="BR172">
        <v>4</v>
      </c>
      <c r="BS172">
        <v>5</v>
      </c>
      <c r="BT172">
        <v>128500</v>
      </c>
    </row>
    <row r="173" spans="1:72" x14ac:dyDescent="0.35">
      <c r="A173">
        <v>172</v>
      </c>
      <c r="B173">
        <v>20</v>
      </c>
      <c r="C173">
        <v>4</v>
      </c>
      <c r="D173">
        <v>141</v>
      </c>
      <c r="E173">
        <v>31770</v>
      </c>
      <c r="F173">
        <v>2</v>
      </c>
      <c r="G173">
        <v>2</v>
      </c>
      <c r="H173">
        <v>2</v>
      </c>
      <c r="I173">
        <v>4</v>
      </c>
      <c r="J173">
        <v>2</v>
      </c>
      <c r="K173">
        <v>3</v>
      </c>
      <c r="L173">
        <v>7</v>
      </c>
      <c r="M173">
        <v>7</v>
      </c>
      <c r="N173">
        <v>7</v>
      </c>
      <c r="O173">
        <v>3</v>
      </c>
      <c r="P173">
        <v>4</v>
      </c>
      <c r="Q173">
        <v>6</v>
      </c>
      <c r="R173">
        <v>5</v>
      </c>
      <c r="S173">
        <v>1960</v>
      </c>
      <c r="T173">
        <v>1960</v>
      </c>
      <c r="U173">
        <v>6</v>
      </c>
      <c r="V173">
        <v>8</v>
      </c>
      <c r="W173">
        <v>5</v>
      </c>
      <c r="X173">
        <v>5</v>
      </c>
      <c r="Y173">
        <v>112</v>
      </c>
      <c r="Z173">
        <v>3</v>
      </c>
      <c r="AA173">
        <v>3</v>
      </c>
      <c r="AB173">
        <v>2</v>
      </c>
      <c r="AC173">
        <v>4</v>
      </c>
      <c r="AD173">
        <v>5</v>
      </c>
      <c r="AE173">
        <v>3</v>
      </c>
      <c r="AF173">
        <v>639</v>
      </c>
      <c r="AG173">
        <v>0</v>
      </c>
      <c r="AH173">
        <v>441</v>
      </c>
      <c r="AI173">
        <v>1080</v>
      </c>
      <c r="AJ173">
        <v>6</v>
      </c>
      <c r="AK173">
        <v>6</v>
      </c>
      <c r="AL173">
        <v>1656</v>
      </c>
      <c r="AM173">
        <v>0</v>
      </c>
      <c r="AN173">
        <v>0</v>
      </c>
      <c r="AO173">
        <v>1656</v>
      </c>
      <c r="AP173">
        <v>1</v>
      </c>
      <c r="AQ173">
        <v>0</v>
      </c>
      <c r="AR173">
        <v>1</v>
      </c>
      <c r="AS173">
        <v>0</v>
      </c>
      <c r="AT173">
        <v>3</v>
      </c>
      <c r="AU173">
        <v>1</v>
      </c>
      <c r="AV173">
        <v>4</v>
      </c>
      <c r="AW173">
        <v>7</v>
      </c>
      <c r="AX173">
        <v>2</v>
      </c>
      <c r="AY173">
        <v>6</v>
      </c>
      <c r="AZ173">
        <v>1960</v>
      </c>
      <c r="BA173">
        <v>4</v>
      </c>
      <c r="BB173">
        <v>2</v>
      </c>
      <c r="BC173">
        <v>528</v>
      </c>
      <c r="BD173">
        <v>4</v>
      </c>
      <c r="BE173">
        <v>4</v>
      </c>
      <c r="BF173">
        <v>1</v>
      </c>
      <c r="BG173">
        <v>210</v>
      </c>
      <c r="BH173">
        <v>62</v>
      </c>
      <c r="BI173">
        <v>0</v>
      </c>
      <c r="BJ173">
        <v>0</v>
      </c>
      <c r="BK173">
        <v>0</v>
      </c>
      <c r="BL173">
        <v>0</v>
      </c>
      <c r="BM173">
        <v>5</v>
      </c>
      <c r="BN173">
        <v>0</v>
      </c>
      <c r="BO173">
        <v>5</v>
      </c>
      <c r="BP173">
        <v>2010</v>
      </c>
      <c r="BQ173">
        <v>13</v>
      </c>
      <c r="BR173">
        <v>4</v>
      </c>
      <c r="BS173">
        <v>5</v>
      </c>
      <c r="BT173">
        <v>215000</v>
      </c>
    </row>
    <row r="174" spans="1:72" x14ac:dyDescent="0.35">
      <c r="A174">
        <v>173</v>
      </c>
      <c r="B174">
        <v>160</v>
      </c>
      <c r="C174">
        <v>4</v>
      </c>
      <c r="D174">
        <v>44</v>
      </c>
      <c r="E174">
        <v>5306</v>
      </c>
      <c r="F174">
        <v>2</v>
      </c>
      <c r="G174">
        <v>2</v>
      </c>
      <c r="H174">
        <v>2</v>
      </c>
      <c r="I174">
        <v>4</v>
      </c>
      <c r="J174">
        <v>4</v>
      </c>
      <c r="K174">
        <v>3</v>
      </c>
      <c r="L174">
        <v>20</v>
      </c>
      <c r="M174">
        <v>7</v>
      </c>
      <c r="N174">
        <v>7</v>
      </c>
      <c r="O174">
        <v>4</v>
      </c>
      <c r="P174">
        <v>8</v>
      </c>
      <c r="Q174">
        <v>7</v>
      </c>
      <c r="R174">
        <v>7</v>
      </c>
      <c r="S174">
        <v>1987</v>
      </c>
      <c r="T174">
        <v>1987</v>
      </c>
      <c r="U174">
        <v>5</v>
      </c>
      <c r="V174">
        <v>8</v>
      </c>
      <c r="W174">
        <v>9</v>
      </c>
      <c r="X174">
        <v>2</v>
      </c>
      <c r="Y174">
        <v>0</v>
      </c>
      <c r="Z174">
        <v>4</v>
      </c>
      <c r="AA174">
        <v>4</v>
      </c>
      <c r="AB174">
        <v>6</v>
      </c>
      <c r="AC174">
        <v>5</v>
      </c>
      <c r="AD174">
        <v>5</v>
      </c>
      <c r="AE174">
        <v>7</v>
      </c>
      <c r="AF174">
        <v>495</v>
      </c>
      <c r="AG174">
        <v>215</v>
      </c>
      <c r="AH174">
        <v>354</v>
      </c>
      <c r="AI174">
        <v>1064</v>
      </c>
      <c r="AJ174">
        <v>6</v>
      </c>
      <c r="AK174">
        <v>6</v>
      </c>
      <c r="AL174">
        <v>1064</v>
      </c>
      <c r="AM174">
        <v>703</v>
      </c>
      <c r="AN174">
        <v>0</v>
      </c>
      <c r="AO174">
        <v>1767</v>
      </c>
      <c r="AP174">
        <v>1</v>
      </c>
      <c r="AQ174">
        <v>0</v>
      </c>
      <c r="AR174">
        <v>2</v>
      </c>
      <c r="AS174">
        <v>0</v>
      </c>
      <c r="AT174">
        <v>2</v>
      </c>
      <c r="AU174">
        <v>1</v>
      </c>
      <c r="AV174">
        <v>5</v>
      </c>
      <c r="AW174">
        <v>5</v>
      </c>
      <c r="AX174">
        <v>1</v>
      </c>
      <c r="AY174">
        <v>6</v>
      </c>
      <c r="AZ174">
        <v>1987</v>
      </c>
      <c r="BA174">
        <v>3</v>
      </c>
      <c r="BB174">
        <v>2</v>
      </c>
      <c r="BC174">
        <v>504</v>
      </c>
      <c r="BD174">
        <v>5</v>
      </c>
      <c r="BE174">
        <v>4</v>
      </c>
      <c r="BF174">
        <v>3</v>
      </c>
      <c r="BG174">
        <v>441</v>
      </c>
      <c r="BH174">
        <v>35</v>
      </c>
      <c r="BI174">
        <v>0</v>
      </c>
      <c r="BJ174">
        <v>0</v>
      </c>
      <c r="BK174">
        <v>0</v>
      </c>
      <c r="BL174">
        <v>0</v>
      </c>
      <c r="BM174">
        <v>5</v>
      </c>
      <c r="BN174">
        <v>0</v>
      </c>
      <c r="BO174">
        <v>6</v>
      </c>
      <c r="BP174">
        <v>2006</v>
      </c>
      <c r="BQ174">
        <v>17</v>
      </c>
      <c r="BR174">
        <v>4</v>
      </c>
      <c r="BS174">
        <v>5</v>
      </c>
      <c r="BT174">
        <v>239000</v>
      </c>
    </row>
    <row r="175" spans="1:72" x14ac:dyDescent="0.35">
      <c r="A175">
        <v>174</v>
      </c>
      <c r="B175">
        <v>20</v>
      </c>
      <c r="C175">
        <v>4</v>
      </c>
      <c r="D175">
        <v>80</v>
      </c>
      <c r="E175">
        <v>10197</v>
      </c>
      <c r="F175">
        <v>2</v>
      </c>
      <c r="G175">
        <v>2</v>
      </c>
      <c r="H175">
        <v>2</v>
      </c>
      <c r="I175">
        <v>4</v>
      </c>
      <c r="J175">
        <v>4</v>
      </c>
      <c r="K175">
        <v>3</v>
      </c>
      <c r="L175">
        <v>7</v>
      </c>
      <c r="M175">
        <v>7</v>
      </c>
      <c r="N175">
        <v>7</v>
      </c>
      <c r="O175">
        <v>3</v>
      </c>
      <c r="P175">
        <v>4</v>
      </c>
      <c r="Q175">
        <v>6</v>
      </c>
      <c r="R175">
        <v>5</v>
      </c>
      <c r="S175">
        <v>1961</v>
      </c>
      <c r="T175">
        <v>1961</v>
      </c>
      <c r="U175">
        <v>5</v>
      </c>
      <c r="V175">
        <v>8</v>
      </c>
      <c r="W175">
        <v>8</v>
      </c>
      <c r="X175">
        <v>1</v>
      </c>
      <c r="Y175">
        <v>491</v>
      </c>
      <c r="Z175">
        <v>3</v>
      </c>
      <c r="AA175">
        <v>3</v>
      </c>
      <c r="AB175">
        <v>2</v>
      </c>
      <c r="AC175">
        <v>4</v>
      </c>
      <c r="AD175">
        <v>4</v>
      </c>
      <c r="AE175">
        <v>4</v>
      </c>
      <c r="AF175">
        <v>288</v>
      </c>
      <c r="AG175">
        <v>374</v>
      </c>
      <c r="AH175">
        <v>700</v>
      </c>
      <c r="AI175">
        <v>1362</v>
      </c>
      <c r="AJ175">
        <v>6</v>
      </c>
      <c r="AK175">
        <v>6</v>
      </c>
      <c r="AL175">
        <v>1362</v>
      </c>
      <c r="AM175">
        <v>0</v>
      </c>
      <c r="AN175">
        <v>0</v>
      </c>
      <c r="AO175">
        <v>1362</v>
      </c>
      <c r="AP175">
        <v>1</v>
      </c>
      <c r="AQ175">
        <v>0</v>
      </c>
      <c r="AR175">
        <v>1</v>
      </c>
      <c r="AS175">
        <v>1</v>
      </c>
      <c r="AT175">
        <v>3</v>
      </c>
      <c r="AU175">
        <v>1</v>
      </c>
      <c r="AV175">
        <v>4</v>
      </c>
      <c r="AW175">
        <v>6</v>
      </c>
      <c r="AX175">
        <v>1</v>
      </c>
      <c r="AY175">
        <v>6</v>
      </c>
      <c r="AZ175">
        <v>1961</v>
      </c>
      <c r="BA175">
        <v>2</v>
      </c>
      <c r="BB175">
        <v>2</v>
      </c>
      <c r="BC175">
        <v>504</v>
      </c>
      <c r="BD175">
        <v>4</v>
      </c>
      <c r="BE175">
        <v>4</v>
      </c>
      <c r="BF175">
        <v>3</v>
      </c>
      <c r="BG175">
        <v>0</v>
      </c>
      <c r="BH175">
        <v>20</v>
      </c>
      <c r="BI175">
        <v>0</v>
      </c>
      <c r="BJ175">
        <v>0</v>
      </c>
      <c r="BK175">
        <v>0</v>
      </c>
      <c r="BL175">
        <v>0</v>
      </c>
      <c r="BM175">
        <v>5</v>
      </c>
      <c r="BN175">
        <v>0</v>
      </c>
      <c r="BO175">
        <v>6</v>
      </c>
      <c r="BP175">
        <v>2008</v>
      </c>
      <c r="BQ175">
        <v>15</v>
      </c>
      <c r="BR175">
        <v>3</v>
      </c>
      <c r="BS175">
        <v>5</v>
      </c>
      <c r="BT175">
        <v>163000</v>
      </c>
    </row>
    <row r="176" spans="1:72" x14ac:dyDescent="0.35">
      <c r="A176">
        <v>175</v>
      </c>
      <c r="B176">
        <v>20</v>
      </c>
      <c r="C176">
        <v>4</v>
      </c>
      <c r="D176">
        <v>47</v>
      </c>
      <c r="E176">
        <v>12416</v>
      </c>
      <c r="F176">
        <v>2</v>
      </c>
      <c r="G176">
        <v>2</v>
      </c>
      <c r="H176">
        <v>2</v>
      </c>
      <c r="I176">
        <v>4</v>
      </c>
      <c r="J176">
        <v>4</v>
      </c>
      <c r="K176">
        <v>3</v>
      </c>
      <c r="L176">
        <v>2</v>
      </c>
      <c r="M176">
        <v>7</v>
      </c>
      <c r="N176">
        <v>7</v>
      </c>
      <c r="O176">
        <v>3</v>
      </c>
      <c r="P176">
        <v>4</v>
      </c>
      <c r="Q176">
        <v>6</v>
      </c>
      <c r="R176">
        <v>5</v>
      </c>
      <c r="S176">
        <v>1986</v>
      </c>
      <c r="T176">
        <v>1986</v>
      </c>
      <c r="U176">
        <v>5</v>
      </c>
      <c r="V176">
        <v>8</v>
      </c>
      <c r="W176">
        <v>14</v>
      </c>
      <c r="X176">
        <v>5</v>
      </c>
      <c r="Y176">
        <v>132</v>
      </c>
      <c r="Z176">
        <v>3</v>
      </c>
      <c r="AA176">
        <v>3</v>
      </c>
      <c r="AB176">
        <v>2</v>
      </c>
      <c r="AC176">
        <v>5</v>
      </c>
      <c r="AD176">
        <v>3</v>
      </c>
      <c r="AE176">
        <v>4</v>
      </c>
      <c r="AF176">
        <v>1398</v>
      </c>
      <c r="AG176">
        <v>208</v>
      </c>
      <c r="AH176">
        <v>0</v>
      </c>
      <c r="AI176">
        <v>1606</v>
      </c>
      <c r="AJ176">
        <v>6</v>
      </c>
      <c r="AK176">
        <v>6</v>
      </c>
      <c r="AL176">
        <v>1651</v>
      </c>
      <c r="AM176">
        <v>0</v>
      </c>
      <c r="AN176">
        <v>0</v>
      </c>
      <c r="AO176">
        <v>1651</v>
      </c>
      <c r="AP176">
        <v>1</v>
      </c>
      <c r="AQ176">
        <v>0</v>
      </c>
      <c r="AR176">
        <v>2</v>
      </c>
      <c r="AS176">
        <v>0</v>
      </c>
      <c r="AT176">
        <v>3</v>
      </c>
      <c r="AU176">
        <v>1</v>
      </c>
      <c r="AV176">
        <v>4</v>
      </c>
      <c r="AW176">
        <v>7</v>
      </c>
      <c r="AX176">
        <v>1</v>
      </c>
      <c r="AY176">
        <v>6</v>
      </c>
      <c r="AZ176">
        <v>1986</v>
      </c>
      <c r="BA176">
        <v>4</v>
      </c>
      <c r="BB176">
        <v>2</v>
      </c>
      <c r="BC176">
        <v>616</v>
      </c>
      <c r="BD176">
        <v>4</v>
      </c>
      <c r="BE176">
        <v>4</v>
      </c>
      <c r="BF176">
        <v>3</v>
      </c>
      <c r="BG176">
        <v>192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5</v>
      </c>
      <c r="BN176">
        <v>0</v>
      </c>
      <c r="BO176">
        <v>11</v>
      </c>
      <c r="BP176">
        <v>2008</v>
      </c>
      <c r="BQ176">
        <v>15</v>
      </c>
      <c r="BR176">
        <v>4</v>
      </c>
      <c r="BS176">
        <v>5</v>
      </c>
      <c r="BT176">
        <v>184000</v>
      </c>
    </row>
    <row r="177" spans="1:72" x14ac:dyDescent="0.35">
      <c r="A177">
        <v>176</v>
      </c>
      <c r="B177">
        <v>20</v>
      </c>
      <c r="C177">
        <v>4</v>
      </c>
      <c r="D177">
        <v>84</v>
      </c>
      <c r="E177">
        <v>12615</v>
      </c>
      <c r="F177">
        <v>2</v>
      </c>
      <c r="G177">
        <v>1</v>
      </c>
      <c r="H177">
        <v>2</v>
      </c>
      <c r="I177">
        <v>4</v>
      </c>
      <c r="J177">
        <v>2</v>
      </c>
      <c r="K177">
        <v>3</v>
      </c>
      <c r="L177">
        <v>4</v>
      </c>
      <c r="M177">
        <v>7</v>
      </c>
      <c r="N177">
        <v>7</v>
      </c>
      <c r="O177">
        <v>3</v>
      </c>
      <c r="P177">
        <v>4</v>
      </c>
      <c r="Q177">
        <v>6</v>
      </c>
      <c r="R177">
        <v>7</v>
      </c>
      <c r="S177">
        <v>1950</v>
      </c>
      <c r="T177">
        <v>2001</v>
      </c>
      <c r="U177">
        <v>5</v>
      </c>
      <c r="V177">
        <v>8</v>
      </c>
      <c r="W177">
        <v>8</v>
      </c>
      <c r="X177">
        <v>2</v>
      </c>
      <c r="Y177">
        <v>0</v>
      </c>
      <c r="Z177">
        <v>3</v>
      </c>
      <c r="AA177">
        <v>3</v>
      </c>
      <c r="AB177">
        <v>2</v>
      </c>
      <c r="AC177">
        <v>4</v>
      </c>
      <c r="AD177">
        <v>5</v>
      </c>
      <c r="AE177">
        <v>4</v>
      </c>
      <c r="AF177">
        <v>477</v>
      </c>
      <c r="AG177">
        <v>0</v>
      </c>
      <c r="AH177">
        <v>725</v>
      </c>
      <c r="AI177">
        <v>1202</v>
      </c>
      <c r="AJ177">
        <v>6</v>
      </c>
      <c r="AK177">
        <v>6</v>
      </c>
      <c r="AL177">
        <v>2158</v>
      </c>
      <c r="AM177">
        <v>0</v>
      </c>
      <c r="AN177">
        <v>0</v>
      </c>
      <c r="AO177">
        <v>2158</v>
      </c>
      <c r="AP177">
        <v>1</v>
      </c>
      <c r="AQ177">
        <v>0</v>
      </c>
      <c r="AR177">
        <v>2</v>
      </c>
      <c r="AS177">
        <v>0</v>
      </c>
      <c r="AT177">
        <v>4</v>
      </c>
      <c r="AU177">
        <v>1</v>
      </c>
      <c r="AV177">
        <v>5</v>
      </c>
      <c r="AW177">
        <v>7</v>
      </c>
      <c r="AX177">
        <v>1</v>
      </c>
      <c r="AY177">
        <v>6</v>
      </c>
      <c r="AZ177">
        <v>1950</v>
      </c>
      <c r="BA177">
        <v>2</v>
      </c>
      <c r="BB177">
        <v>2</v>
      </c>
      <c r="BC177">
        <v>576</v>
      </c>
      <c r="BD177">
        <v>4</v>
      </c>
      <c r="BE177">
        <v>4</v>
      </c>
      <c r="BF177">
        <v>3</v>
      </c>
      <c r="BG177">
        <v>0</v>
      </c>
      <c r="BH177">
        <v>29</v>
      </c>
      <c r="BI177">
        <v>39</v>
      </c>
      <c r="BJ177">
        <v>0</v>
      </c>
      <c r="BK177">
        <v>0</v>
      </c>
      <c r="BL177">
        <v>0</v>
      </c>
      <c r="BM177">
        <v>3</v>
      </c>
      <c r="BN177">
        <v>0</v>
      </c>
      <c r="BO177">
        <v>6</v>
      </c>
      <c r="BP177">
        <v>2007</v>
      </c>
      <c r="BQ177">
        <v>16</v>
      </c>
      <c r="BR177">
        <v>4</v>
      </c>
      <c r="BS177">
        <v>5</v>
      </c>
      <c r="BT177">
        <v>243000</v>
      </c>
    </row>
    <row r="178" spans="1:72" x14ac:dyDescent="0.35">
      <c r="A178">
        <v>177</v>
      </c>
      <c r="B178">
        <v>60</v>
      </c>
      <c r="C178">
        <v>4</v>
      </c>
      <c r="D178">
        <v>97</v>
      </c>
      <c r="E178">
        <v>10029</v>
      </c>
      <c r="F178">
        <v>2</v>
      </c>
      <c r="G178">
        <v>2</v>
      </c>
      <c r="H178">
        <v>2</v>
      </c>
      <c r="I178">
        <v>4</v>
      </c>
      <c r="J178">
        <v>2</v>
      </c>
      <c r="K178">
        <v>3</v>
      </c>
      <c r="L178">
        <v>1</v>
      </c>
      <c r="M178">
        <v>7</v>
      </c>
      <c r="N178">
        <v>7</v>
      </c>
      <c r="O178">
        <v>3</v>
      </c>
      <c r="P178">
        <v>8</v>
      </c>
      <c r="Q178">
        <v>6</v>
      </c>
      <c r="R178">
        <v>5</v>
      </c>
      <c r="S178">
        <v>1988</v>
      </c>
      <c r="T178">
        <v>1989</v>
      </c>
      <c r="U178">
        <v>5</v>
      </c>
      <c r="V178">
        <v>8</v>
      </c>
      <c r="W178">
        <v>3</v>
      </c>
      <c r="X178">
        <v>4</v>
      </c>
      <c r="Y178">
        <v>268</v>
      </c>
      <c r="Z178">
        <v>4</v>
      </c>
      <c r="AA178">
        <v>3</v>
      </c>
      <c r="AB178">
        <v>6</v>
      </c>
      <c r="AC178">
        <v>5</v>
      </c>
      <c r="AD178">
        <v>4</v>
      </c>
      <c r="AE178">
        <v>7</v>
      </c>
      <c r="AF178">
        <v>831</v>
      </c>
      <c r="AG178">
        <v>0</v>
      </c>
      <c r="AH178">
        <v>320</v>
      </c>
      <c r="AI178">
        <v>1151</v>
      </c>
      <c r="AJ178">
        <v>6</v>
      </c>
      <c r="AK178">
        <v>6</v>
      </c>
      <c r="AL178">
        <v>1164</v>
      </c>
      <c r="AM178">
        <v>896</v>
      </c>
      <c r="AN178">
        <v>0</v>
      </c>
      <c r="AO178">
        <v>2060</v>
      </c>
      <c r="AP178">
        <v>0</v>
      </c>
      <c r="AQ178">
        <v>1</v>
      </c>
      <c r="AR178">
        <v>2</v>
      </c>
      <c r="AS178">
        <v>1</v>
      </c>
      <c r="AT178">
        <v>4</v>
      </c>
      <c r="AU178">
        <v>1</v>
      </c>
      <c r="AV178">
        <v>4</v>
      </c>
      <c r="AW178">
        <v>8</v>
      </c>
      <c r="AX178">
        <v>1</v>
      </c>
      <c r="AY178">
        <v>6</v>
      </c>
      <c r="AZ178">
        <v>1988</v>
      </c>
      <c r="BA178">
        <v>2</v>
      </c>
      <c r="BB178">
        <v>2</v>
      </c>
      <c r="BC178">
        <v>521</v>
      </c>
      <c r="BD178">
        <v>4</v>
      </c>
      <c r="BE178">
        <v>4</v>
      </c>
      <c r="BF178">
        <v>3</v>
      </c>
      <c r="BG178">
        <v>0</v>
      </c>
      <c r="BH178">
        <v>228</v>
      </c>
      <c r="BI178">
        <v>0</v>
      </c>
      <c r="BJ178">
        <v>0</v>
      </c>
      <c r="BK178">
        <v>192</v>
      </c>
      <c r="BL178">
        <v>0</v>
      </c>
      <c r="BM178">
        <v>5</v>
      </c>
      <c r="BN178">
        <v>0</v>
      </c>
      <c r="BO178">
        <v>9</v>
      </c>
      <c r="BP178">
        <v>2007</v>
      </c>
      <c r="BQ178">
        <v>16</v>
      </c>
      <c r="BR178">
        <v>4</v>
      </c>
      <c r="BS178">
        <v>5</v>
      </c>
      <c r="BT178">
        <v>211000</v>
      </c>
    </row>
    <row r="179" spans="1:72" x14ac:dyDescent="0.35">
      <c r="A179">
        <v>178</v>
      </c>
      <c r="B179">
        <v>50</v>
      </c>
      <c r="C179">
        <v>4</v>
      </c>
      <c r="E179">
        <v>13650</v>
      </c>
      <c r="F179">
        <v>2</v>
      </c>
      <c r="G179">
        <v>1</v>
      </c>
      <c r="H179">
        <v>2</v>
      </c>
      <c r="I179">
        <v>4</v>
      </c>
      <c r="J179">
        <v>4</v>
      </c>
      <c r="K179">
        <v>3</v>
      </c>
      <c r="L179">
        <v>5</v>
      </c>
      <c r="M179">
        <v>7</v>
      </c>
      <c r="N179">
        <v>7</v>
      </c>
      <c r="O179">
        <v>3</v>
      </c>
      <c r="P179">
        <v>1</v>
      </c>
      <c r="Q179">
        <v>5</v>
      </c>
      <c r="R179">
        <v>5</v>
      </c>
      <c r="S179">
        <v>1958</v>
      </c>
      <c r="T179">
        <v>1958</v>
      </c>
      <c r="U179">
        <v>5</v>
      </c>
      <c r="V179">
        <v>8</v>
      </c>
      <c r="W179">
        <v>10</v>
      </c>
      <c r="X179">
        <v>2</v>
      </c>
      <c r="Y179">
        <v>0</v>
      </c>
      <c r="Z179">
        <v>4</v>
      </c>
      <c r="AA179">
        <v>4</v>
      </c>
      <c r="AB179">
        <v>2</v>
      </c>
      <c r="AC179">
        <v>4</v>
      </c>
      <c r="AD179">
        <v>4</v>
      </c>
      <c r="AE179">
        <v>4</v>
      </c>
      <c r="AF179">
        <v>57</v>
      </c>
      <c r="AG179">
        <v>441</v>
      </c>
      <c r="AH179">
        <v>554</v>
      </c>
      <c r="AI179">
        <v>1052</v>
      </c>
      <c r="AJ179">
        <v>6</v>
      </c>
      <c r="AK179">
        <v>6</v>
      </c>
      <c r="AL179">
        <v>1252</v>
      </c>
      <c r="AM179">
        <v>668</v>
      </c>
      <c r="AN179">
        <v>0</v>
      </c>
      <c r="AO179">
        <v>1920</v>
      </c>
      <c r="AP179">
        <v>1</v>
      </c>
      <c r="AQ179">
        <v>0</v>
      </c>
      <c r="AR179">
        <v>2</v>
      </c>
      <c r="AS179">
        <v>0</v>
      </c>
      <c r="AT179">
        <v>4</v>
      </c>
      <c r="AU179">
        <v>1</v>
      </c>
      <c r="AV179">
        <v>5</v>
      </c>
      <c r="AW179">
        <v>8</v>
      </c>
      <c r="AX179">
        <v>1</v>
      </c>
      <c r="AY179">
        <v>6</v>
      </c>
      <c r="AZ179">
        <v>1958</v>
      </c>
      <c r="BA179">
        <v>2</v>
      </c>
      <c r="BB179">
        <v>2</v>
      </c>
      <c r="BC179">
        <v>451</v>
      </c>
      <c r="BD179">
        <v>4</v>
      </c>
      <c r="BE179">
        <v>4</v>
      </c>
      <c r="BF179">
        <v>3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5</v>
      </c>
      <c r="BN179">
        <v>0</v>
      </c>
      <c r="BO179">
        <v>7</v>
      </c>
      <c r="BP179">
        <v>2006</v>
      </c>
      <c r="BQ179">
        <v>17</v>
      </c>
      <c r="BR179">
        <v>4</v>
      </c>
      <c r="BS179">
        <v>5</v>
      </c>
      <c r="BT179">
        <v>172500</v>
      </c>
    </row>
    <row r="180" spans="1:72" x14ac:dyDescent="0.35">
      <c r="A180">
        <v>179</v>
      </c>
      <c r="B180">
        <v>20</v>
      </c>
      <c r="C180">
        <v>4</v>
      </c>
      <c r="D180">
        <v>63</v>
      </c>
      <c r="E180">
        <v>17423</v>
      </c>
      <c r="F180">
        <v>2</v>
      </c>
      <c r="G180">
        <v>2</v>
      </c>
      <c r="H180">
        <v>2</v>
      </c>
      <c r="I180">
        <v>4</v>
      </c>
      <c r="J180">
        <v>1</v>
      </c>
      <c r="K180">
        <v>3</v>
      </c>
      <c r="L180">
        <v>20</v>
      </c>
      <c r="M180">
        <v>7</v>
      </c>
      <c r="N180">
        <v>7</v>
      </c>
      <c r="O180">
        <v>3</v>
      </c>
      <c r="P180">
        <v>4</v>
      </c>
      <c r="Q180">
        <v>9</v>
      </c>
      <c r="R180">
        <v>5</v>
      </c>
      <c r="S180">
        <v>2008</v>
      </c>
      <c r="T180">
        <v>2009</v>
      </c>
      <c r="U180">
        <v>6</v>
      </c>
      <c r="V180">
        <v>8</v>
      </c>
      <c r="W180">
        <v>14</v>
      </c>
      <c r="X180">
        <v>5</v>
      </c>
      <c r="Y180">
        <v>748</v>
      </c>
      <c r="Z180">
        <v>5</v>
      </c>
      <c r="AA180">
        <v>3</v>
      </c>
      <c r="AB180">
        <v>6</v>
      </c>
      <c r="AC180">
        <v>6</v>
      </c>
      <c r="AD180">
        <v>4</v>
      </c>
      <c r="AE180">
        <v>7</v>
      </c>
      <c r="AF180">
        <v>1904</v>
      </c>
      <c r="AG180">
        <v>0</v>
      </c>
      <c r="AH180">
        <v>312</v>
      </c>
      <c r="AI180">
        <v>2216</v>
      </c>
      <c r="AJ180">
        <v>6</v>
      </c>
      <c r="AK180">
        <v>6</v>
      </c>
      <c r="AL180">
        <v>2234</v>
      </c>
      <c r="AM180">
        <v>0</v>
      </c>
      <c r="AN180">
        <v>0</v>
      </c>
      <c r="AO180">
        <v>2234</v>
      </c>
      <c r="AP180">
        <v>1</v>
      </c>
      <c r="AQ180">
        <v>0</v>
      </c>
      <c r="AR180">
        <v>2</v>
      </c>
      <c r="AS180">
        <v>0</v>
      </c>
      <c r="AT180">
        <v>1</v>
      </c>
      <c r="AU180">
        <v>1</v>
      </c>
      <c r="AV180">
        <v>6</v>
      </c>
      <c r="AW180">
        <v>9</v>
      </c>
      <c r="AX180">
        <v>1</v>
      </c>
      <c r="AY180">
        <v>6</v>
      </c>
      <c r="AZ180">
        <v>2009</v>
      </c>
      <c r="BA180">
        <v>4</v>
      </c>
      <c r="BB180">
        <v>3</v>
      </c>
      <c r="BC180">
        <v>1166</v>
      </c>
      <c r="BD180">
        <v>4</v>
      </c>
      <c r="BE180">
        <v>4</v>
      </c>
      <c r="BF180">
        <v>3</v>
      </c>
      <c r="BG180">
        <v>0</v>
      </c>
      <c r="BH180">
        <v>60</v>
      </c>
      <c r="BI180">
        <v>0</v>
      </c>
      <c r="BJ180">
        <v>0</v>
      </c>
      <c r="BK180">
        <v>0</v>
      </c>
      <c r="BL180">
        <v>0</v>
      </c>
      <c r="BM180">
        <v>5</v>
      </c>
      <c r="BN180">
        <v>0</v>
      </c>
      <c r="BO180">
        <v>7</v>
      </c>
      <c r="BP180">
        <v>2009</v>
      </c>
      <c r="BQ180">
        <v>14</v>
      </c>
      <c r="BR180">
        <v>8</v>
      </c>
      <c r="BS180">
        <v>6</v>
      </c>
      <c r="BT180">
        <v>501837</v>
      </c>
    </row>
    <row r="181" spans="1:72" x14ac:dyDescent="0.35">
      <c r="A181">
        <v>180</v>
      </c>
      <c r="B181">
        <v>30</v>
      </c>
      <c r="C181">
        <v>2</v>
      </c>
      <c r="D181">
        <v>60</v>
      </c>
      <c r="E181">
        <v>8520</v>
      </c>
      <c r="F181">
        <v>2</v>
      </c>
      <c r="G181">
        <v>1</v>
      </c>
      <c r="H181">
        <v>2</v>
      </c>
      <c r="I181">
        <v>4</v>
      </c>
      <c r="J181">
        <v>4</v>
      </c>
      <c r="K181">
        <v>3</v>
      </c>
      <c r="L181">
        <v>9</v>
      </c>
      <c r="M181">
        <v>7</v>
      </c>
      <c r="N181">
        <v>7</v>
      </c>
      <c r="O181">
        <v>3</v>
      </c>
      <c r="P181">
        <v>4</v>
      </c>
      <c r="Q181">
        <v>5</v>
      </c>
      <c r="R181">
        <v>6</v>
      </c>
      <c r="S181">
        <v>1923</v>
      </c>
      <c r="T181">
        <v>2006</v>
      </c>
      <c r="U181">
        <v>5</v>
      </c>
      <c r="V181">
        <v>8</v>
      </c>
      <c r="W181">
        <v>4</v>
      </c>
      <c r="X181">
        <v>2</v>
      </c>
      <c r="Y181">
        <v>0</v>
      </c>
      <c r="Z181">
        <v>4</v>
      </c>
      <c r="AA181">
        <v>3</v>
      </c>
      <c r="AB181">
        <v>2</v>
      </c>
      <c r="AC181">
        <v>4</v>
      </c>
      <c r="AD181">
        <v>4</v>
      </c>
      <c r="AE181">
        <v>6</v>
      </c>
      <c r="AF181">
        <v>0</v>
      </c>
      <c r="AG181">
        <v>0</v>
      </c>
      <c r="AH181">
        <v>968</v>
      </c>
      <c r="AI181">
        <v>968</v>
      </c>
      <c r="AJ181">
        <v>6</v>
      </c>
      <c r="AK181">
        <v>6</v>
      </c>
      <c r="AL181">
        <v>968</v>
      </c>
      <c r="AM181">
        <v>0</v>
      </c>
      <c r="AN181">
        <v>0</v>
      </c>
      <c r="AO181">
        <v>968</v>
      </c>
      <c r="AP181">
        <v>0</v>
      </c>
      <c r="AQ181">
        <v>0</v>
      </c>
      <c r="AR181">
        <v>1</v>
      </c>
      <c r="AS181">
        <v>0</v>
      </c>
      <c r="AT181">
        <v>2</v>
      </c>
      <c r="AU181">
        <v>1</v>
      </c>
      <c r="AV181">
        <v>4</v>
      </c>
      <c r="AW181">
        <v>5</v>
      </c>
      <c r="AX181">
        <v>0</v>
      </c>
      <c r="AY181">
        <v>5</v>
      </c>
      <c r="AZ181">
        <v>1935</v>
      </c>
      <c r="BA181">
        <v>2</v>
      </c>
      <c r="BB181">
        <v>2</v>
      </c>
      <c r="BC181">
        <v>480</v>
      </c>
      <c r="BD181">
        <v>3</v>
      </c>
      <c r="BE181">
        <v>4</v>
      </c>
      <c r="BF181">
        <v>2</v>
      </c>
      <c r="BG181">
        <v>0</v>
      </c>
      <c r="BH181">
        <v>0</v>
      </c>
      <c r="BI181">
        <v>184</v>
      </c>
      <c r="BJ181">
        <v>0</v>
      </c>
      <c r="BK181">
        <v>0</v>
      </c>
      <c r="BL181">
        <v>0</v>
      </c>
      <c r="BM181">
        <v>5</v>
      </c>
      <c r="BN181">
        <v>0</v>
      </c>
      <c r="BO181">
        <v>7</v>
      </c>
      <c r="BP181">
        <v>2007</v>
      </c>
      <c r="BQ181">
        <v>16</v>
      </c>
      <c r="BR181">
        <v>4</v>
      </c>
      <c r="BS181">
        <v>5</v>
      </c>
      <c r="BT181">
        <v>100000</v>
      </c>
    </row>
    <row r="182" spans="1:72" x14ac:dyDescent="0.35">
      <c r="A182">
        <v>181</v>
      </c>
      <c r="B182">
        <v>160</v>
      </c>
      <c r="C182">
        <v>5</v>
      </c>
      <c r="E182">
        <v>2117</v>
      </c>
      <c r="F182">
        <v>2</v>
      </c>
      <c r="G182">
        <v>1</v>
      </c>
      <c r="H182">
        <v>2</v>
      </c>
      <c r="I182">
        <v>4</v>
      </c>
      <c r="J182">
        <v>4</v>
      </c>
      <c r="K182">
        <v>3</v>
      </c>
      <c r="L182">
        <v>18</v>
      </c>
      <c r="M182">
        <v>7</v>
      </c>
      <c r="N182">
        <v>7</v>
      </c>
      <c r="O182">
        <v>5</v>
      </c>
      <c r="P182">
        <v>8</v>
      </c>
      <c r="Q182">
        <v>6</v>
      </c>
      <c r="R182">
        <v>5</v>
      </c>
      <c r="S182">
        <v>2000</v>
      </c>
      <c r="T182">
        <v>2000</v>
      </c>
      <c r="U182">
        <v>5</v>
      </c>
      <c r="V182">
        <v>8</v>
      </c>
      <c r="W182">
        <v>10</v>
      </c>
      <c r="X182">
        <v>4</v>
      </c>
      <c r="Y182">
        <v>456</v>
      </c>
      <c r="Z182">
        <v>4</v>
      </c>
      <c r="AA182">
        <v>3</v>
      </c>
      <c r="AB182">
        <v>6</v>
      </c>
      <c r="AC182">
        <v>5</v>
      </c>
      <c r="AD182">
        <v>4</v>
      </c>
      <c r="AE182">
        <v>7</v>
      </c>
      <c r="AF182">
        <v>436</v>
      </c>
      <c r="AG182">
        <v>0</v>
      </c>
      <c r="AH182">
        <v>320</v>
      </c>
      <c r="AI182">
        <v>756</v>
      </c>
      <c r="AJ182">
        <v>6</v>
      </c>
      <c r="AK182">
        <v>6</v>
      </c>
      <c r="AL182">
        <v>769</v>
      </c>
      <c r="AM182">
        <v>756</v>
      </c>
      <c r="AN182">
        <v>0</v>
      </c>
      <c r="AO182">
        <v>1525</v>
      </c>
      <c r="AP182">
        <v>0</v>
      </c>
      <c r="AQ182">
        <v>0</v>
      </c>
      <c r="AR182">
        <v>2</v>
      </c>
      <c r="AS182">
        <v>1</v>
      </c>
      <c r="AT182">
        <v>3</v>
      </c>
      <c r="AU182">
        <v>1</v>
      </c>
      <c r="AV182">
        <v>5</v>
      </c>
      <c r="AW182">
        <v>5</v>
      </c>
      <c r="AX182">
        <v>1</v>
      </c>
      <c r="AY182">
        <v>5</v>
      </c>
      <c r="AZ182">
        <v>2000</v>
      </c>
      <c r="BA182">
        <v>2</v>
      </c>
      <c r="BB182">
        <v>2</v>
      </c>
      <c r="BC182">
        <v>440</v>
      </c>
      <c r="BD182">
        <v>4</v>
      </c>
      <c r="BE182">
        <v>4</v>
      </c>
      <c r="BF182">
        <v>3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5</v>
      </c>
      <c r="BN182">
        <v>0</v>
      </c>
      <c r="BO182">
        <v>6</v>
      </c>
      <c r="BP182">
        <v>2007</v>
      </c>
      <c r="BQ182">
        <v>16</v>
      </c>
      <c r="BR182">
        <v>4</v>
      </c>
      <c r="BS182">
        <v>5</v>
      </c>
      <c r="BT182">
        <v>177000</v>
      </c>
    </row>
    <row r="183" spans="1:72" x14ac:dyDescent="0.35">
      <c r="A183">
        <v>182</v>
      </c>
      <c r="B183">
        <v>70</v>
      </c>
      <c r="C183">
        <v>4</v>
      </c>
      <c r="D183">
        <v>54</v>
      </c>
      <c r="E183">
        <v>7588</v>
      </c>
      <c r="F183">
        <v>2</v>
      </c>
      <c r="G183">
        <v>1</v>
      </c>
      <c r="H183">
        <v>2</v>
      </c>
      <c r="I183">
        <v>4</v>
      </c>
      <c r="J183">
        <v>4</v>
      </c>
      <c r="K183">
        <v>3</v>
      </c>
      <c r="L183">
        <v>14</v>
      </c>
      <c r="M183">
        <v>7</v>
      </c>
      <c r="N183">
        <v>7</v>
      </c>
      <c r="O183">
        <v>3</v>
      </c>
      <c r="P183">
        <v>8</v>
      </c>
      <c r="Q183">
        <v>7</v>
      </c>
      <c r="R183">
        <v>6</v>
      </c>
      <c r="S183">
        <v>1920</v>
      </c>
      <c r="T183">
        <v>1950</v>
      </c>
      <c r="U183">
        <v>5</v>
      </c>
      <c r="V183">
        <v>8</v>
      </c>
      <c r="W183">
        <v>7</v>
      </c>
      <c r="X183">
        <v>2</v>
      </c>
      <c r="Y183">
        <v>0</v>
      </c>
      <c r="Z183">
        <v>3</v>
      </c>
      <c r="AA183">
        <v>3</v>
      </c>
      <c r="AB183">
        <v>3</v>
      </c>
      <c r="AC183">
        <v>3</v>
      </c>
      <c r="AD183">
        <v>4</v>
      </c>
      <c r="AE183">
        <v>5</v>
      </c>
      <c r="AF183">
        <v>352</v>
      </c>
      <c r="AG183">
        <v>0</v>
      </c>
      <c r="AH183">
        <v>441</v>
      </c>
      <c r="AI183">
        <v>793</v>
      </c>
      <c r="AJ183">
        <v>6</v>
      </c>
      <c r="AK183">
        <v>6</v>
      </c>
      <c r="AL183">
        <v>901</v>
      </c>
      <c r="AM183">
        <v>901</v>
      </c>
      <c r="AN183">
        <v>0</v>
      </c>
      <c r="AO183">
        <v>1802</v>
      </c>
      <c r="AP183">
        <v>0</v>
      </c>
      <c r="AQ183">
        <v>0</v>
      </c>
      <c r="AR183">
        <v>1</v>
      </c>
      <c r="AS183">
        <v>1</v>
      </c>
      <c r="AT183">
        <v>4</v>
      </c>
      <c r="AU183">
        <v>1</v>
      </c>
      <c r="AV183">
        <v>4</v>
      </c>
      <c r="AW183">
        <v>9</v>
      </c>
      <c r="AX183">
        <v>1</v>
      </c>
      <c r="AY183">
        <v>5</v>
      </c>
      <c r="AZ183">
        <v>1920</v>
      </c>
      <c r="BA183">
        <v>2</v>
      </c>
      <c r="BB183">
        <v>1</v>
      </c>
      <c r="BC183">
        <v>216</v>
      </c>
      <c r="BD183">
        <v>3</v>
      </c>
      <c r="BE183">
        <v>4</v>
      </c>
      <c r="BF183">
        <v>3</v>
      </c>
      <c r="BG183">
        <v>0</v>
      </c>
      <c r="BH183">
        <v>0</v>
      </c>
      <c r="BI183">
        <v>40</v>
      </c>
      <c r="BJ183">
        <v>0</v>
      </c>
      <c r="BK183">
        <v>0</v>
      </c>
      <c r="BL183">
        <v>0</v>
      </c>
      <c r="BM183">
        <v>5</v>
      </c>
      <c r="BN183">
        <v>0</v>
      </c>
      <c r="BO183">
        <v>7</v>
      </c>
      <c r="BP183">
        <v>2006</v>
      </c>
      <c r="BQ183">
        <v>17</v>
      </c>
      <c r="BR183">
        <v>4</v>
      </c>
      <c r="BS183">
        <v>5</v>
      </c>
      <c r="BT183">
        <v>200100</v>
      </c>
    </row>
    <row r="184" spans="1:72" x14ac:dyDescent="0.35">
      <c r="A184">
        <v>183</v>
      </c>
      <c r="B184">
        <v>20</v>
      </c>
      <c r="C184">
        <v>4</v>
      </c>
      <c r="D184">
        <v>60</v>
      </c>
      <c r="E184">
        <v>9060</v>
      </c>
      <c r="F184">
        <v>2</v>
      </c>
      <c r="G184">
        <v>1</v>
      </c>
      <c r="H184">
        <v>2</v>
      </c>
      <c r="I184">
        <v>4</v>
      </c>
      <c r="J184">
        <v>4</v>
      </c>
      <c r="K184">
        <v>3</v>
      </c>
      <c r="L184">
        <v>4</v>
      </c>
      <c r="M184">
        <v>3</v>
      </c>
      <c r="N184">
        <v>7</v>
      </c>
      <c r="O184">
        <v>3</v>
      </c>
      <c r="P184">
        <v>4</v>
      </c>
      <c r="Q184">
        <v>5</v>
      </c>
      <c r="R184">
        <v>6</v>
      </c>
      <c r="S184">
        <v>1957</v>
      </c>
      <c r="T184">
        <v>2006</v>
      </c>
      <c r="U184">
        <v>6</v>
      </c>
      <c r="V184">
        <v>8</v>
      </c>
      <c r="W184">
        <v>4</v>
      </c>
      <c r="X184">
        <v>4</v>
      </c>
      <c r="Y184">
        <v>98</v>
      </c>
      <c r="Z184">
        <v>3</v>
      </c>
      <c r="AA184">
        <v>3</v>
      </c>
      <c r="AB184">
        <v>6</v>
      </c>
      <c r="AC184">
        <v>1</v>
      </c>
      <c r="AD184">
        <v>1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6</v>
      </c>
      <c r="AK184">
        <v>6</v>
      </c>
      <c r="AL184">
        <v>1340</v>
      </c>
      <c r="AM184">
        <v>0</v>
      </c>
      <c r="AN184">
        <v>0</v>
      </c>
      <c r="AO184">
        <v>1340</v>
      </c>
      <c r="AP184">
        <v>0</v>
      </c>
      <c r="AQ184">
        <v>0</v>
      </c>
      <c r="AR184">
        <v>1</v>
      </c>
      <c r="AS184">
        <v>0</v>
      </c>
      <c r="AT184">
        <v>3</v>
      </c>
      <c r="AU184">
        <v>1</v>
      </c>
      <c r="AV184">
        <v>4</v>
      </c>
      <c r="AW184">
        <v>7</v>
      </c>
      <c r="AX184">
        <v>1</v>
      </c>
      <c r="AY184">
        <v>6</v>
      </c>
      <c r="AZ184">
        <v>1957</v>
      </c>
      <c r="BA184">
        <v>3</v>
      </c>
      <c r="BB184">
        <v>1</v>
      </c>
      <c r="BC184">
        <v>252</v>
      </c>
      <c r="BD184">
        <v>4</v>
      </c>
      <c r="BE184">
        <v>4</v>
      </c>
      <c r="BF184">
        <v>3</v>
      </c>
      <c r="BG184">
        <v>116</v>
      </c>
      <c r="BH184">
        <v>0</v>
      </c>
      <c r="BI184">
        <v>0</v>
      </c>
      <c r="BJ184">
        <v>180</v>
      </c>
      <c r="BK184">
        <v>0</v>
      </c>
      <c r="BL184">
        <v>0</v>
      </c>
      <c r="BM184">
        <v>3</v>
      </c>
      <c r="BN184">
        <v>0</v>
      </c>
      <c r="BO184">
        <v>6</v>
      </c>
      <c r="BP184">
        <v>2007</v>
      </c>
      <c r="BQ184">
        <v>16</v>
      </c>
      <c r="BR184">
        <v>4</v>
      </c>
      <c r="BS184">
        <v>5</v>
      </c>
      <c r="BT184">
        <v>120000</v>
      </c>
    </row>
    <row r="185" spans="1:72" x14ac:dyDescent="0.35">
      <c r="A185">
        <v>184</v>
      </c>
      <c r="B185">
        <v>50</v>
      </c>
      <c r="C185">
        <v>2</v>
      </c>
      <c r="D185">
        <v>63</v>
      </c>
      <c r="E185">
        <v>11426</v>
      </c>
      <c r="F185">
        <v>2</v>
      </c>
      <c r="G185">
        <v>1</v>
      </c>
      <c r="H185">
        <v>2</v>
      </c>
      <c r="I185">
        <v>4</v>
      </c>
      <c r="J185">
        <v>4</v>
      </c>
      <c r="K185">
        <v>3</v>
      </c>
      <c r="L185">
        <v>9</v>
      </c>
      <c r="M185">
        <v>7</v>
      </c>
      <c r="N185">
        <v>7</v>
      </c>
      <c r="O185">
        <v>3</v>
      </c>
      <c r="P185">
        <v>1</v>
      </c>
      <c r="Q185">
        <v>7</v>
      </c>
      <c r="R185">
        <v>5</v>
      </c>
      <c r="S185">
        <v>2003</v>
      </c>
      <c r="T185">
        <v>2003</v>
      </c>
      <c r="U185">
        <v>5</v>
      </c>
      <c r="V185">
        <v>8</v>
      </c>
      <c r="W185">
        <v>14</v>
      </c>
      <c r="X185">
        <v>2</v>
      </c>
      <c r="Y185">
        <v>0</v>
      </c>
      <c r="Z185">
        <v>3</v>
      </c>
      <c r="AA185">
        <v>3</v>
      </c>
      <c r="AB185">
        <v>6</v>
      </c>
      <c r="AC185">
        <v>5</v>
      </c>
      <c r="AD185">
        <v>4</v>
      </c>
      <c r="AE185">
        <v>6</v>
      </c>
      <c r="AF185">
        <v>0</v>
      </c>
      <c r="AG185">
        <v>0</v>
      </c>
      <c r="AH185">
        <v>1362</v>
      </c>
      <c r="AI185">
        <v>1362</v>
      </c>
      <c r="AJ185">
        <v>6</v>
      </c>
      <c r="AK185">
        <v>6</v>
      </c>
      <c r="AL185">
        <v>1362</v>
      </c>
      <c r="AM185">
        <v>720</v>
      </c>
      <c r="AN185">
        <v>0</v>
      </c>
      <c r="AO185">
        <v>2082</v>
      </c>
      <c r="AP185">
        <v>0</v>
      </c>
      <c r="AQ185">
        <v>0</v>
      </c>
      <c r="AR185">
        <v>2</v>
      </c>
      <c r="AS185">
        <v>1</v>
      </c>
      <c r="AT185">
        <v>3</v>
      </c>
      <c r="AU185">
        <v>1</v>
      </c>
      <c r="AV185">
        <v>5</v>
      </c>
      <c r="AW185">
        <v>6</v>
      </c>
      <c r="AX185">
        <v>0</v>
      </c>
      <c r="AY185">
        <v>5</v>
      </c>
      <c r="AZ185">
        <v>2003</v>
      </c>
      <c r="BA185">
        <v>2</v>
      </c>
      <c r="BB185">
        <v>2</v>
      </c>
      <c r="BC185">
        <v>484</v>
      </c>
      <c r="BD185">
        <v>4</v>
      </c>
      <c r="BE185">
        <v>4</v>
      </c>
      <c r="BF185">
        <v>2</v>
      </c>
      <c r="BG185">
        <v>280</v>
      </c>
      <c r="BH185">
        <v>238</v>
      </c>
      <c r="BI185">
        <v>0</v>
      </c>
      <c r="BJ185">
        <v>0</v>
      </c>
      <c r="BK185">
        <v>0</v>
      </c>
      <c r="BL185">
        <v>0</v>
      </c>
      <c r="BM185">
        <v>5</v>
      </c>
      <c r="BN185">
        <v>0</v>
      </c>
      <c r="BO185">
        <v>6</v>
      </c>
      <c r="BP185">
        <v>2008</v>
      </c>
      <c r="BQ185">
        <v>15</v>
      </c>
      <c r="BR185">
        <v>4</v>
      </c>
      <c r="BS185">
        <v>5</v>
      </c>
      <c r="BT185">
        <v>200000</v>
      </c>
    </row>
    <row r="186" spans="1:72" x14ac:dyDescent="0.35">
      <c r="A186">
        <v>185</v>
      </c>
      <c r="B186">
        <v>50</v>
      </c>
      <c r="C186">
        <v>4</v>
      </c>
      <c r="D186">
        <v>92</v>
      </c>
      <c r="E186">
        <v>7438</v>
      </c>
      <c r="F186">
        <v>2</v>
      </c>
      <c r="G186">
        <v>2</v>
      </c>
      <c r="H186">
        <v>2</v>
      </c>
      <c r="I186">
        <v>4</v>
      </c>
      <c r="J186">
        <v>4</v>
      </c>
      <c r="K186">
        <v>3</v>
      </c>
      <c r="L186">
        <v>12</v>
      </c>
      <c r="M186">
        <v>5</v>
      </c>
      <c r="N186">
        <v>6</v>
      </c>
      <c r="O186">
        <v>3</v>
      </c>
      <c r="P186">
        <v>1</v>
      </c>
      <c r="Q186">
        <v>5</v>
      </c>
      <c r="R186">
        <v>8</v>
      </c>
      <c r="S186">
        <v>1908</v>
      </c>
      <c r="T186">
        <v>1991</v>
      </c>
      <c r="U186">
        <v>5</v>
      </c>
      <c r="V186">
        <v>8</v>
      </c>
      <c r="W186">
        <v>6</v>
      </c>
      <c r="X186">
        <v>2</v>
      </c>
      <c r="Y186">
        <v>0</v>
      </c>
      <c r="Z186">
        <v>3</v>
      </c>
      <c r="AA186">
        <v>3</v>
      </c>
      <c r="AB186">
        <v>6</v>
      </c>
      <c r="AC186">
        <v>3</v>
      </c>
      <c r="AD186">
        <v>4</v>
      </c>
      <c r="AE186">
        <v>6</v>
      </c>
      <c r="AF186">
        <v>0</v>
      </c>
      <c r="AG186">
        <v>0</v>
      </c>
      <c r="AH186">
        <v>504</v>
      </c>
      <c r="AI186">
        <v>504</v>
      </c>
      <c r="AJ186">
        <v>6</v>
      </c>
      <c r="AK186">
        <v>6</v>
      </c>
      <c r="AL186">
        <v>936</v>
      </c>
      <c r="AM186">
        <v>316</v>
      </c>
      <c r="AN186">
        <v>0</v>
      </c>
      <c r="AO186">
        <v>1252</v>
      </c>
      <c r="AP186">
        <v>0</v>
      </c>
      <c r="AQ186">
        <v>0</v>
      </c>
      <c r="AR186">
        <v>1</v>
      </c>
      <c r="AS186">
        <v>0</v>
      </c>
      <c r="AT186">
        <v>3</v>
      </c>
      <c r="AU186">
        <v>1</v>
      </c>
      <c r="AV186">
        <v>4</v>
      </c>
      <c r="AW186">
        <v>5</v>
      </c>
      <c r="AX186">
        <v>0</v>
      </c>
      <c r="AY186">
        <v>6</v>
      </c>
      <c r="AZ186">
        <v>1986</v>
      </c>
      <c r="BA186">
        <v>2</v>
      </c>
      <c r="BB186">
        <v>2</v>
      </c>
      <c r="BC186">
        <v>576</v>
      </c>
      <c r="BD186">
        <v>4</v>
      </c>
      <c r="BE186">
        <v>4</v>
      </c>
      <c r="BF186">
        <v>3</v>
      </c>
      <c r="BG186">
        <v>104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3</v>
      </c>
      <c r="BN186">
        <v>0</v>
      </c>
      <c r="BO186">
        <v>6</v>
      </c>
      <c r="BP186">
        <v>2006</v>
      </c>
      <c r="BQ186">
        <v>17</v>
      </c>
      <c r="BR186">
        <v>4</v>
      </c>
      <c r="BS186">
        <v>5</v>
      </c>
      <c r="BT186">
        <v>127000</v>
      </c>
    </row>
    <row r="187" spans="1:72" x14ac:dyDescent="0.35">
      <c r="A187">
        <v>186</v>
      </c>
      <c r="B187">
        <v>75</v>
      </c>
      <c r="C187">
        <v>2</v>
      </c>
      <c r="D187">
        <v>90</v>
      </c>
      <c r="E187">
        <v>22950</v>
      </c>
      <c r="F187">
        <v>2</v>
      </c>
      <c r="G187">
        <v>4</v>
      </c>
      <c r="H187">
        <v>2</v>
      </c>
      <c r="I187">
        <v>4</v>
      </c>
      <c r="J187">
        <v>4</v>
      </c>
      <c r="K187">
        <v>3</v>
      </c>
      <c r="L187">
        <v>9</v>
      </c>
      <c r="M187">
        <v>3</v>
      </c>
      <c r="N187">
        <v>7</v>
      </c>
      <c r="O187">
        <v>3</v>
      </c>
      <c r="P187">
        <v>7</v>
      </c>
      <c r="Q187">
        <v>10</v>
      </c>
      <c r="R187">
        <v>9</v>
      </c>
      <c r="S187">
        <v>1892</v>
      </c>
      <c r="T187">
        <v>1993</v>
      </c>
      <c r="U187">
        <v>5</v>
      </c>
      <c r="V187">
        <v>6</v>
      </c>
      <c r="W187">
        <v>4</v>
      </c>
      <c r="X187">
        <v>2</v>
      </c>
      <c r="Y187">
        <v>0</v>
      </c>
      <c r="Z187">
        <v>4</v>
      </c>
      <c r="AA187">
        <v>4</v>
      </c>
      <c r="AB187">
        <v>3</v>
      </c>
      <c r="AC187">
        <v>4</v>
      </c>
      <c r="AD187">
        <v>4</v>
      </c>
      <c r="AE187">
        <v>6</v>
      </c>
      <c r="AF187">
        <v>0</v>
      </c>
      <c r="AG187">
        <v>0</v>
      </c>
      <c r="AH187">
        <v>1107</v>
      </c>
      <c r="AI187">
        <v>1107</v>
      </c>
      <c r="AJ187">
        <v>6</v>
      </c>
      <c r="AK187">
        <v>6</v>
      </c>
      <c r="AL187">
        <v>1518</v>
      </c>
      <c r="AM187">
        <v>1518</v>
      </c>
      <c r="AN187">
        <v>572</v>
      </c>
      <c r="AO187">
        <v>3608</v>
      </c>
      <c r="AP187">
        <v>0</v>
      </c>
      <c r="AQ187">
        <v>0</v>
      </c>
      <c r="AR187">
        <v>2</v>
      </c>
      <c r="AS187">
        <v>1</v>
      </c>
      <c r="AT187">
        <v>4</v>
      </c>
      <c r="AU187">
        <v>1</v>
      </c>
      <c r="AV187">
        <v>6</v>
      </c>
      <c r="AW187">
        <v>12</v>
      </c>
      <c r="AX187">
        <v>2</v>
      </c>
      <c r="AY187">
        <v>5</v>
      </c>
      <c r="AZ187">
        <v>1993</v>
      </c>
      <c r="BA187">
        <v>2</v>
      </c>
      <c r="BB187">
        <v>3</v>
      </c>
      <c r="BC187">
        <v>840</v>
      </c>
      <c r="BD187">
        <v>6</v>
      </c>
      <c r="BE187">
        <v>4</v>
      </c>
      <c r="BF187">
        <v>3</v>
      </c>
      <c r="BG187">
        <v>0</v>
      </c>
      <c r="BH187">
        <v>260</v>
      </c>
      <c r="BI187">
        <v>0</v>
      </c>
      <c r="BJ187">
        <v>0</v>
      </c>
      <c r="BK187">
        <v>410</v>
      </c>
      <c r="BL187">
        <v>0</v>
      </c>
      <c r="BM187">
        <v>4</v>
      </c>
      <c r="BN187">
        <v>0</v>
      </c>
      <c r="BO187">
        <v>6</v>
      </c>
      <c r="BP187">
        <v>2006</v>
      </c>
      <c r="BQ187">
        <v>17</v>
      </c>
      <c r="BR187">
        <v>4</v>
      </c>
      <c r="BS187">
        <v>5</v>
      </c>
      <c r="BT187">
        <v>475000</v>
      </c>
    </row>
    <row r="188" spans="1:72" x14ac:dyDescent="0.35">
      <c r="A188">
        <v>187</v>
      </c>
      <c r="B188">
        <v>80</v>
      </c>
      <c r="C188">
        <v>4</v>
      </c>
      <c r="E188">
        <v>9947</v>
      </c>
      <c r="F188">
        <v>2</v>
      </c>
      <c r="G188">
        <v>2</v>
      </c>
      <c r="H188">
        <v>2</v>
      </c>
      <c r="I188">
        <v>4</v>
      </c>
      <c r="J188">
        <v>1</v>
      </c>
      <c r="K188">
        <v>3</v>
      </c>
      <c r="L188">
        <v>6</v>
      </c>
      <c r="M188">
        <v>7</v>
      </c>
      <c r="N188">
        <v>7</v>
      </c>
      <c r="O188">
        <v>3</v>
      </c>
      <c r="P188">
        <v>3</v>
      </c>
      <c r="Q188">
        <v>7</v>
      </c>
      <c r="R188">
        <v>5</v>
      </c>
      <c r="S188">
        <v>1990</v>
      </c>
      <c r="T188">
        <v>1991</v>
      </c>
      <c r="U188">
        <v>5</v>
      </c>
      <c r="V188">
        <v>8</v>
      </c>
      <c r="W188">
        <v>9</v>
      </c>
      <c r="X188">
        <v>2</v>
      </c>
      <c r="Y188">
        <v>0</v>
      </c>
      <c r="Z188">
        <v>3</v>
      </c>
      <c r="AA188">
        <v>3</v>
      </c>
      <c r="AB188">
        <v>6</v>
      </c>
      <c r="AC188">
        <v>5</v>
      </c>
      <c r="AD188">
        <v>4</v>
      </c>
      <c r="AE188">
        <v>7</v>
      </c>
      <c r="AF188">
        <v>611</v>
      </c>
      <c r="AG188">
        <v>0</v>
      </c>
      <c r="AH188">
        <v>577</v>
      </c>
      <c r="AI188">
        <v>1188</v>
      </c>
      <c r="AJ188">
        <v>6</v>
      </c>
      <c r="AK188">
        <v>6</v>
      </c>
      <c r="AL188">
        <v>1217</v>
      </c>
      <c r="AM188">
        <v>0</v>
      </c>
      <c r="AN188">
        <v>0</v>
      </c>
      <c r="AO188">
        <v>1217</v>
      </c>
      <c r="AP188">
        <v>1</v>
      </c>
      <c r="AQ188">
        <v>0</v>
      </c>
      <c r="AR188">
        <v>2</v>
      </c>
      <c r="AS188">
        <v>0</v>
      </c>
      <c r="AT188">
        <v>3</v>
      </c>
      <c r="AU188">
        <v>1</v>
      </c>
      <c r="AV188">
        <v>5</v>
      </c>
      <c r="AW188">
        <v>6</v>
      </c>
      <c r="AX188">
        <v>0</v>
      </c>
      <c r="AY188">
        <v>6</v>
      </c>
      <c r="AZ188">
        <v>1990</v>
      </c>
      <c r="BA188">
        <v>2</v>
      </c>
      <c r="BB188">
        <v>2</v>
      </c>
      <c r="BC188">
        <v>497</v>
      </c>
      <c r="BD188">
        <v>4</v>
      </c>
      <c r="BE188">
        <v>4</v>
      </c>
      <c r="BF188">
        <v>3</v>
      </c>
      <c r="BG188">
        <v>168</v>
      </c>
      <c r="BH188">
        <v>27</v>
      </c>
      <c r="BI188">
        <v>0</v>
      </c>
      <c r="BJ188">
        <v>0</v>
      </c>
      <c r="BK188">
        <v>0</v>
      </c>
      <c r="BL188">
        <v>0</v>
      </c>
      <c r="BM188">
        <v>4</v>
      </c>
      <c r="BN188">
        <v>0</v>
      </c>
      <c r="BO188">
        <v>6</v>
      </c>
      <c r="BP188">
        <v>2009</v>
      </c>
      <c r="BQ188">
        <v>14</v>
      </c>
      <c r="BR188">
        <v>4</v>
      </c>
      <c r="BS188">
        <v>5</v>
      </c>
      <c r="BT188">
        <v>173000</v>
      </c>
    </row>
    <row r="189" spans="1:72" x14ac:dyDescent="0.35">
      <c r="A189">
        <v>188</v>
      </c>
      <c r="B189">
        <v>50</v>
      </c>
      <c r="C189">
        <v>4</v>
      </c>
      <c r="D189">
        <v>60</v>
      </c>
      <c r="E189">
        <v>10410</v>
      </c>
      <c r="F189">
        <v>2</v>
      </c>
      <c r="G189">
        <v>1</v>
      </c>
      <c r="H189">
        <v>2</v>
      </c>
      <c r="I189">
        <v>4</v>
      </c>
      <c r="J189">
        <v>4</v>
      </c>
      <c r="K189">
        <v>3</v>
      </c>
      <c r="L189">
        <v>9</v>
      </c>
      <c r="M189">
        <v>7</v>
      </c>
      <c r="N189">
        <v>7</v>
      </c>
      <c r="O189">
        <v>3</v>
      </c>
      <c r="P189">
        <v>1</v>
      </c>
      <c r="Q189">
        <v>5</v>
      </c>
      <c r="R189">
        <v>7</v>
      </c>
      <c r="S189">
        <v>1916</v>
      </c>
      <c r="T189">
        <v>1987</v>
      </c>
      <c r="U189">
        <v>5</v>
      </c>
      <c r="V189">
        <v>8</v>
      </c>
      <c r="W189">
        <v>9</v>
      </c>
      <c r="X189">
        <v>2</v>
      </c>
      <c r="Y189">
        <v>0</v>
      </c>
      <c r="Z189">
        <v>3</v>
      </c>
      <c r="AA189">
        <v>3</v>
      </c>
      <c r="AB189">
        <v>2</v>
      </c>
      <c r="AC189">
        <v>3</v>
      </c>
      <c r="AD189">
        <v>4</v>
      </c>
      <c r="AE189">
        <v>6</v>
      </c>
      <c r="AF189">
        <v>0</v>
      </c>
      <c r="AG189">
        <v>0</v>
      </c>
      <c r="AH189">
        <v>660</v>
      </c>
      <c r="AI189">
        <v>660</v>
      </c>
      <c r="AJ189">
        <v>6</v>
      </c>
      <c r="AK189">
        <v>6</v>
      </c>
      <c r="AL189">
        <v>808</v>
      </c>
      <c r="AM189">
        <v>704</v>
      </c>
      <c r="AN189">
        <v>144</v>
      </c>
      <c r="AO189">
        <v>1656</v>
      </c>
      <c r="AP189">
        <v>0</v>
      </c>
      <c r="AQ189">
        <v>0</v>
      </c>
      <c r="AR189">
        <v>2</v>
      </c>
      <c r="AS189">
        <v>1</v>
      </c>
      <c r="AT189">
        <v>3</v>
      </c>
      <c r="AU189">
        <v>1</v>
      </c>
      <c r="AV189">
        <v>4</v>
      </c>
      <c r="AW189">
        <v>8</v>
      </c>
      <c r="AX189">
        <v>0</v>
      </c>
      <c r="AY189">
        <v>5</v>
      </c>
      <c r="AZ189">
        <v>1916</v>
      </c>
      <c r="BA189">
        <v>2</v>
      </c>
      <c r="BB189">
        <v>1</v>
      </c>
      <c r="BC189">
        <v>180</v>
      </c>
      <c r="BD189">
        <v>3</v>
      </c>
      <c r="BE189">
        <v>3</v>
      </c>
      <c r="BF189">
        <v>2</v>
      </c>
      <c r="BG189">
        <v>0</v>
      </c>
      <c r="BH189">
        <v>0</v>
      </c>
      <c r="BI189">
        <v>0</v>
      </c>
      <c r="BJ189">
        <v>140</v>
      </c>
      <c r="BK189">
        <v>0</v>
      </c>
      <c r="BL189">
        <v>0</v>
      </c>
      <c r="BM189">
        <v>3</v>
      </c>
      <c r="BN189">
        <v>0</v>
      </c>
      <c r="BO189">
        <v>8</v>
      </c>
      <c r="BP189">
        <v>2009</v>
      </c>
      <c r="BQ189">
        <v>14</v>
      </c>
      <c r="BR189">
        <v>4</v>
      </c>
      <c r="BS189">
        <v>5</v>
      </c>
      <c r="BT189">
        <v>135000</v>
      </c>
    </row>
    <row r="190" spans="1:72" x14ac:dyDescent="0.35">
      <c r="A190">
        <v>189</v>
      </c>
      <c r="B190">
        <v>90</v>
      </c>
      <c r="C190">
        <v>4</v>
      </c>
      <c r="D190">
        <v>64</v>
      </c>
      <c r="E190">
        <v>7018</v>
      </c>
      <c r="F190">
        <v>2</v>
      </c>
      <c r="G190">
        <v>1</v>
      </c>
      <c r="H190">
        <v>1</v>
      </c>
      <c r="I190">
        <v>4</v>
      </c>
      <c r="J190">
        <v>4</v>
      </c>
      <c r="K190">
        <v>3</v>
      </c>
      <c r="L190">
        <v>15</v>
      </c>
      <c r="M190">
        <v>2</v>
      </c>
      <c r="N190">
        <v>7</v>
      </c>
      <c r="O190">
        <v>2</v>
      </c>
      <c r="P190">
        <v>6</v>
      </c>
      <c r="Q190">
        <v>5</v>
      </c>
      <c r="R190">
        <v>5</v>
      </c>
      <c r="S190">
        <v>1979</v>
      </c>
      <c r="T190">
        <v>1979</v>
      </c>
      <c r="U190">
        <v>5</v>
      </c>
      <c r="V190">
        <v>8</v>
      </c>
      <c r="W190">
        <v>3</v>
      </c>
      <c r="X190">
        <v>5</v>
      </c>
      <c r="Y190">
        <v>275</v>
      </c>
      <c r="Z190">
        <v>3</v>
      </c>
      <c r="AA190">
        <v>3</v>
      </c>
      <c r="AB190">
        <v>2</v>
      </c>
      <c r="AC190">
        <v>5</v>
      </c>
      <c r="AD190">
        <v>4</v>
      </c>
      <c r="AE190">
        <v>7</v>
      </c>
      <c r="AF190">
        <v>1086</v>
      </c>
      <c r="AG190">
        <v>0</v>
      </c>
      <c r="AH190">
        <v>0</v>
      </c>
      <c r="AI190">
        <v>1086</v>
      </c>
      <c r="AJ190">
        <v>6</v>
      </c>
      <c r="AK190">
        <v>6</v>
      </c>
      <c r="AL190">
        <v>1224</v>
      </c>
      <c r="AM190">
        <v>0</v>
      </c>
      <c r="AN190">
        <v>0</v>
      </c>
      <c r="AO190">
        <v>1224</v>
      </c>
      <c r="AP190">
        <v>2</v>
      </c>
      <c r="AQ190">
        <v>0</v>
      </c>
      <c r="AR190">
        <v>0</v>
      </c>
      <c r="AS190">
        <v>2</v>
      </c>
      <c r="AT190">
        <v>2</v>
      </c>
      <c r="AU190">
        <v>2</v>
      </c>
      <c r="AV190">
        <v>4</v>
      </c>
      <c r="AW190">
        <v>6</v>
      </c>
      <c r="AX190">
        <v>2</v>
      </c>
      <c r="AY190">
        <v>5</v>
      </c>
      <c r="AZ190">
        <v>1979</v>
      </c>
      <c r="BA190">
        <v>2</v>
      </c>
      <c r="BB190">
        <v>2</v>
      </c>
      <c r="BC190">
        <v>528</v>
      </c>
      <c r="BD190">
        <v>4</v>
      </c>
      <c r="BE190">
        <v>4</v>
      </c>
      <c r="BF190">
        <v>3</v>
      </c>
      <c r="BG190">
        <v>120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5</v>
      </c>
      <c r="BN190">
        <v>0</v>
      </c>
      <c r="BO190">
        <v>6</v>
      </c>
      <c r="BP190">
        <v>2009</v>
      </c>
      <c r="BQ190">
        <v>14</v>
      </c>
      <c r="BR190">
        <v>4</v>
      </c>
      <c r="BS190">
        <v>2</v>
      </c>
      <c r="BT190">
        <v>153337</v>
      </c>
    </row>
    <row r="191" spans="1:72" x14ac:dyDescent="0.35">
      <c r="A191">
        <v>190</v>
      </c>
      <c r="B191">
        <v>120</v>
      </c>
      <c r="C191">
        <v>4</v>
      </c>
      <c r="D191">
        <v>41</v>
      </c>
      <c r="E191">
        <v>4923</v>
      </c>
      <c r="F191">
        <v>2</v>
      </c>
      <c r="G191">
        <v>1</v>
      </c>
      <c r="H191">
        <v>2</v>
      </c>
      <c r="I191">
        <v>4</v>
      </c>
      <c r="J191">
        <v>4</v>
      </c>
      <c r="K191">
        <v>3</v>
      </c>
      <c r="L191">
        <v>20</v>
      </c>
      <c r="M191">
        <v>7</v>
      </c>
      <c r="N191">
        <v>7</v>
      </c>
      <c r="O191">
        <v>4</v>
      </c>
      <c r="P191">
        <v>4</v>
      </c>
      <c r="Q191">
        <v>8</v>
      </c>
      <c r="R191">
        <v>5</v>
      </c>
      <c r="S191">
        <v>2001</v>
      </c>
      <c r="T191">
        <v>2002</v>
      </c>
      <c r="U191">
        <v>5</v>
      </c>
      <c r="V191">
        <v>8</v>
      </c>
      <c r="W191">
        <v>15</v>
      </c>
      <c r="X191">
        <v>2</v>
      </c>
      <c r="Y191">
        <v>0</v>
      </c>
      <c r="Z191">
        <v>4</v>
      </c>
      <c r="AA191">
        <v>3</v>
      </c>
      <c r="AB191">
        <v>6</v>
      </c>
      <c r="AC191">
        <v>6</v>
      </c>
      <c r="AD191">
        <v>4</v>
      </c>
      <c r="AE191">
        <v>7</v>
      </c>
      <c r="AF191">
        <v>1153</v>
      </c>
      <c r="AG191">
        <v>0</v>
      </c>
      <c r="AH191">
        <v>440</v>
      </c>
      <c r="AI191">
        <v>1593</v>
      </c>
      <c r="AJ191">
        <v>6</v>
      </c>
      <c r="AK191">
        <v>6</v>
      </c>
      <c r="AL191">
        <v>1593</v>
      </c>
      <c r="AM191">
        <v>0</v>
      </c>
      <c r="AN191">
        <v>0</v>
      </c>
      <c r="AO191">
        <v>1593</v>
      </c>
      <c r="AP191">
        <v>1</v>
      </c>
      <c r="AQ191">
        <v>0</v>
      </c>
      <c r="AR191">
        <v>1</v>
      </c>
      <c r="AS191">
        <v>1</v>
      </c>
      <c r="AT191">
        <v>0</v>
      </c>
      <c r="AU191">
        <v>1</v>
      </c>
      <c r="AV191">
        <v>6</v>
      </c>
      <c r="AW191">
        <v>5</v>
      </c>
      <c r="AX191">
        <v>1</v>
      </c>
      <c r="AY191">
        <v>6</v>
      </c>
      <c r="AZ191">
        <v>2001</v>
      </c>
      <c r="BA191">
        <v>4</v>
      </c>
      <c r="BB191">
        <v>2</v>
      </c>
      <c r="BC191">
        <v>682</v>
      </c>
      <c r="BD191">
        <v>4</v>
      </c>
      <c r="BE191">
        <v>4</v>
      </c>
      <c r="BF191">
        <v>3</v>
      </c>
      <c r="BG191">
        <v>0</v>
      </c>
      <c r="BH191">
        <v>120</v>
      </c>
      <c r="BI191">
        <v>0</v>
      </c>
      <c r="BJ191">
        <v>0</v>
      </c>
      <c r="BK191">
        <v>224</v>
      </c>
      <c r="BL191">
        <v>0</v>
      </c>
      <c r="BM191">
        <v>5</v>
      </c>
      <c r="BN191">
        <v>0</v>
      </c>
      <c r="BO191">
        <v>8</v>
      </c>
      <c r="BP191">
        <v>2008</v>
      </c>
      <c r="BQ191">
        <v>15</v>
      </c>
      <c r="BR191">
        <v>4</v>
      </c>
      <c r="BS191">
        <v>5</v>
      </c>
      <c r="BT191">
        <v>286000</v>
      </c>
    </row>
    <row r="192" spans="1:72" x14ac:dyDescent="0.35">
      <c r="A192">
        <v>191</v>
      </c>
      <c r="B192">
        <v>70</v>
      </c>
      <c r="C192">
        <v>4</v>
      </c>
      <c r="D192">
        <v>70</v>
      </c>
      <c r="E192">
        <v>10570</v>
      </c>
      <c r="F192">
        <v>2</v>
      </c>
      <c r="G192">
        <v>1</v>
      </c>
      <c r="H192">
        <v>1</v>
      </c>
      <c r="I192">
        <v>4</v>
      </c>
      <c r="J192">
        <v>4</v>
      </c>
      <c r="K192">
        <v>2</v>
      </c>
      <c r="L192">
        <v>14</v>
      </c>
      <c r="M192">
        <v>7</v>
      </c>
      <c r="N192">
        <v>7</v>
      </c>
      <c r="O192">
        <v>3</v>
      </c>
      <c r="P192">
        <v>8</v>
      </c>
      <c r="Q192">
        <v>8</v>
      </c>
      <c r="R192">
        <v>8</v>
      </c>
      <c r="S192">
        <v>1932</v>
      </c>
      <c r="T192">
        <v>1994</v>
      </c>
      <c r="U192">
        <v>6</v>
      </c>
      <c r="V192">
        <v>8</v>
      </c>
      <c r="W192">
        <v>5</v>
      </c>
      <c r="X192">
        <v>2</v>
      </c>
      <c r="Y192">
        <v>0</v>
      </c>
      <c r="Z192">
        <v>4</v>
      </c>
      <c r="AA192">
        <v>3</v>
      </c>
      <c r="AB192">
        <v>2</v>
      </c>
      <c r="AC192">
        <v>5</v>
      </c>
      <c r="AD192">
        <v>5</v>
      </c>
      <c r="AE192">
        <v>2</v>
      </c>
      <c r="AF192">
        <v>297</v>
      </c>
      <c r="AG192">
        <v>0</v>
      </c>
      <c r="AH192">
        <v>556</v>
      </c>
      <c r="AI192">
        <v>853</v>
      </c>
      <c r="AJ192">
        <v>6</v>
      </c>
      <c r="AK192">
        <v>6</v>
      </c>
      <c r="AL192">
        <v>1549</v>
      </c>
      <c r="AM192">
        <v>1178</v>
      </c>
      <c r="AN192">
        <v>0</v>
      </c>
      <c r="AO192">
        <v>2727</v>
      </c>
      <c r="AP192">
        <v>0</v>
      </c>
      <c r="AQ192">
        <v>0</v>
      </c>
      <c r="AR192">
        <v>2</v>
      </c>
      <c r="AS192">
        <v>1</v>
      </c>
      <c r="AT192">
        <v>3</v>
      </c>
      <c r="AU192">
        <v>1</v>
      </c>
      <c r="AV192">
        <v>5</v>
      </c>
      <c r="AW192">
        <v>10</v>
      </c>
      <c r="AX192">
        <v>2</v>
      </c>
      <c r="AY192">
        <v>5</v>
      </c>
      <c r="AZ192">
        <v>1932</v>
      </c>
      <c r="BA192">
        <v>2</v>
      </c>
      <c r="BB192">
        <v>2</v>
      </c>
      <c r="BC192">
        <v>440</v>
      </c>
      <c r="BD192">
        <v>4</v>
      </c>
      <c r="BE192">
        <v>4</v>
      </c>
      <c r="BF192">
        <v>3</v>
      </c>
      <c r="BG192">
        <v>0</v>
      </c>
      <c r="BH192">
        <v>74</v>
      </c>
      <c r="BI192">
        <v>0</v>
      </c>
      <c r="BJ192">
        <v>0</v>
      </c>
      <c r="BK192">
        <v>0</v>
      </c>
      <c r="BL192">
        <v>0</v>
      </c>
      <c r="BM192">
        <v>5</v>
      </c>
      <c r="BN192">
        <v>0</v>
      </c>
      <c r="BO192">
        <v>12</v>
      </c>
      <c r="BP192">
        <v>2007</v>
      </c>
      <c r="BQ192">
        <v>16</v>
      </c>
      <c r="BR192">
        <v>4</v>
      </c>
      <c r="BS192">
        <v>5</v>
      </c>
      <c r="BT192">
        <v>315000</v>
      </c>
    </row>
    <row r="193" spans="1:72" x14ac:dyDescent="0.35">
      <c r="A193">
        <v>192</v>
      </c>
      <c r="B193">
        <v>60</v>
      </c>
      <c r="C193">
        <v>4</v>
      </c>
      <c r="E193">
        <v>7472</v>
      </c>
      <c r="F193">
        <v>2</v>
      </c>
      <c r="G193">
        <v>2</v>
      </c>
      <c r="H193">
        <v>2</v>
      </c>
      <c r="I193">
        <v>4</v>
      </c>
      <c r="J193">
        <v>1</v>
      </c>
      <c r="K193">
        <v>3</v>
      </c>
      <c r="L193">
        <v>7</v>
      </c>
      <c r="M193">
        <v>7</v>
      </c>
      <c r="N193">
        <v>7</v>
      </c>
      <c r="O193">
        <v>3</v>
      </c>
      <c r="P193">
        <v>8</v>
      </c>
      <c r="Q193">
        <v>7</v>
      </c>
      <c r="R193">
        <v>9</v>
      </c>
      <c r="S193">
        <v>1972</v>
      </c>
      <c r="T193">
        <v>2004</v>
      </c>
      <c r="U193">
        <v>5</v>
      </c>
      <c r="V193">
        <v>8</v>
      </c>
      <c r="W193">
        <v>9</v>
      </c>
      <c r="X193">
        <v>4</v>
      </c>
      <c r="Y193">
        <v>138</v>
      </c>
      <c r="Z193">
        <v>3</v>
      </c>
      <c r="AA193">
        <v>3</v>
      </c>
      <c r="AB193">
        <v>2</v>
      </c>
      <c r="AC193">
        <v>4</v>
      </c>
      <c r="AD193">
        <v>4</v>
      </c>
      <c r="AE193">
        <v>4</v>
      </c>
      <c r="AF193">
        <v>626</v>
      </c>
      <c r="AG193">
        <v>0</v>
      </c>
      <c r="AH193">
        <v>99</v>
      </c>
      <c r="AI193">
        <v>725</v>
      </c>
      <c r="AJ193">
        <v>6</v>
      </c>
      <c r="AK193">
        <v>6</v>
      </c>
      <c r="AL193">
        <v>725</v>
      </c>
      <c r="AM193">
        <v>754</v>
      </c>
      <c r="AN193">
        <v>0</v>
      </c>
      <c r="AO193">
        <v>1479</v>
      </c>
      <c r="AP193">
        <v>1</v>
      </c>
      <c r="AQ193">
        <v>0</v>
      </c>
      <c r="AR193">
        <v>1</v>
      </c>
      <c r="AS193">
        <v>1</v>
      </c>
      <c r="AT193">
        <v>4</v>
      </c>
      <c r="AU193">
        <v>1</v>
      </c>
      <c r="AV193">
        <v>5</v>
      </c>
      <c r="AW193">
        <v>7</v>
      </c>
      <c r="AX193">
        <v>0</v>
      </c>
      <c r="AY193">
        <v>6</v>
      </c>
      <c r="AZ193">
        <v>1972</v>
      </c>
      <c r="BA193">
        <v>4</v>
      </c>
      <c r="BB193">
        <v>2</v>
      </c>
      <c r="BC193">
        <v>484</v>
      </c>
      <c r="BD193">
        <v>4</v>
      </c>
      <c r="BE193">
        <v>4</v>
      </c>
      <c r="BF193">
        <v>3</v>
      </c>
      <c r="BG193">
        <v>0</v>
      </c>
      <c r="BH193">
        <v>32</v>
      </c>
      <c r="BI193">
        <v>0</v>
      </c>
      <c r="BJ193">
        <v>0</v>
      </c>
      <c r="BK193">
        <v>0</v>
      </c>
      <c r="BL193">
        <v>0</v>
      </c>
      <c r="BM193">
        <v>5</v>
      </c>
      <c r="BN193">
        <v>0</v>
      </c>
      <c r="BO193">
        <v>6</v>
      </c>
      <c r="BP193">
        <v>2007</v>
      </c>
      <c r="BQ193">
        <v>16</v>
      </c>
      <c r="BR193">
        <v>4</v>
      </c>
      <c r="BS193">
        <v>5</v>
      </c>
      <c r="BT193">
        <v>184000</v>
      </c>
    </row>
    <row r="194" spans="1:72" x14ac:dyDescent="0.35">
      <c r="A194">
        <v>193</v>
      </c>
      <c r="B194">
        <v>20</v>
      </c>
      <c r="C194">
        <v>4</v>
      </c>
      <c r="D194">
        <v>68</v>
      </c>
      <c r="E194">
        <v>9017</v>
      </c>
      <c r="F194">
        <v>2</v>
      </c>
      <c r="G194">
        <v>2</v>
      </c>
      <c r="H194">
        <v>2</v>
      </c>
      <c r="I194">
        <v>4</v>
      </c>
      <c r="J194">
        <v>4</v>
      </c>
      <c r="K194">
        <v>3</v>
      </c>
      <c r="L194">
        <v>16</v>
      </c>
      <c r="M194">
        <v>7</v>
      </c>
      <c r="N194">
        <v>7</v>
      </c>
      <c r="O194">
        <v>3</v>
      </c>
      <c r="P194">
        <v>4</v>
      </c>
      <c r="Q194">
        <v>7</v>
      </c>
      <c r="R194">
        <v>5</v>
      </c>
      <c r="S194">
        <v>1999</v>
      </c>
      <c r="T194">
        <v>1999</v>
      </c>
      <c r="U194">
        <v>5</v>
      </c>
      <c r="V194">
        <v>8</v>
      </c>
      <c r="W194">
        <v>14</v>
      </c>
      <c r="X194">
        <v>2</v>
      </c>
      <c r="Y194">
        <v>0</v>
      </c>
      <c r="Z194">
        <v>4</v>
      </c>
      <c r="AA194">
        <v>3</v>
      </c>
      <c r="AB194">
        <v>6</v>
      </c>
      <c r="AC194">
        <v>5</v>
      </c>
      <c r="AD194">
        <v>4</v>
      </c>
      <c r="AE194">
        <v>7</v>
      </c>
      <c r="AF194">
        <v>560</v>
      </c>
      <c r="AG194">
        <v>0</v>
      </c>
      <c r="AH194">
        <v>871</v>
      </c>
      <c r="AI194">
        <v>1431</v>
      </c>
      <c r="AJ194">
        <v>6</v>
      </c>
      <c r="AK194">
        <v>6</v>
      </c>
      <c r="AL194">
        <v>1431</v>
      </c>
      <c r="AM194">
        <v>0</v>
      </c>
      <c r="AN194">
        <v>0</v>
      </c>
      <c r="AO194">
        <v>1431</v>
      </c>
      <c r="AP194">
        <v>1</v>
      </c>
      <c r="AQ194">
        <v>0</v>
      </c>
      <c r="AR194">
        <v>2</v>
      </c>
      <c r="AS194">
        <v>0</v>
      </c>
      <c r="AT194">
        <v>3</v>
      </c>
      <c r="AU194">
        <v>1</v>
      </c>
      <c r="AV194">
        <v>5</v>
      </c>
      <c r="AW194">
        <v>6</v>
      </c>
      <c r="AX194">
        <v>0</v>
      </c>
      <c r="AY194">
        <v>6</v>
      </c>
      <c r="AZ194">
        <v>1999</v>
      </c>
      <c r="BA194">
        <v>4</v>
      </c>
      <c r="BB194">
        <v>2</v>
      </c>
      <c r="BC194">
        <v>666</v>
      </c>
      <c r="BD194">
        <v>4</v>
      </c>
      <c r="BE194">
        <v>4</v>
      </c>
      <c r="BF194">
        <v>3</v>
      </c>
      <c r="BG194">
        <v>0</v>
      </c>
      <c r="BH194">
        <v>35</v>
      </c>
      <c r="BI194">
        <v>0</v>
      </c>
      <c r="BJ194">
        <v>0</v>
      </c>
      <c r="BK194">
        <v>0</v>
      </c>
      <c r="BL194">
        <v>0</v>
      </c>
      <c r="BM194">
        <v>5</v>
      </c>
      <c r="BN194">
        <v>0</v>
      </c>
      <c r="BO194">
        <v>9</v>
      </c>
      <c r="BP194">
        <v>2009</v>
      </c>
      <c r="BQ194">
        <v>14</v>
      </c>
      <c r="BR194">
        <v>4</v>
      </c>
      <c r="BS194">
        <v>5</v>
      </c>
      <c r="BT194">
        <v>192000</v>
      </c>
    </row>
    <row r="195" spans="1:72" x14ac:dyDescent="0.35">
      <c r="A195">
        <v>194</v>
      </c>
      <c r="B195">
        <v>160</v>
      </c>
      <c r="C195">
        <v>2</v>
      </c>
      <c r="D195">
        <v>24</v>
      </c>
      <c r="E195">
        <v>2522</v>
      </c>
      <c r="F195">
        <v>2</v>
      </c>
      <c r="G195">
        <v>1</v>
      </c>
      <c r="H195">
        <v>2</v>
      </c>
      <c r="I195">
        <v>4</v>
      </c>
      <c r="J195">
        <v>4</v>
      </c>
      <c r="K195">
        <v>3</v>
      </c>
      <c r="L195">
        <v>4</v>
      </c>
      <c r="M195">
        <v>7</v>
      </c>
      <c r="N195">
        <v>7</v>
      </c>
      <c r="O195">
        <v>5</v>
      </c>
      <c r="P195">
        <v>8</v>
      </c>
      <c r="Q195">
        <v>7</v>
      </c>
      <c r="R195">
        <v>5</v>
      </c>
      <c r="S195">
        <v>2004</v>
      </c>
      <c r="T195">
        <v>2004</v>
      </c>
      <c r="U195">
        <v>5</v>
      </c>
      <c r="V195">
        <v>8</v>
      </c>
      <c r="W195">
        <v>14</v>
      </c>
      <c r="X195">
        <v>5</v>
      </c>
      <c r="Y195">
        <v>50</v>
      </c>
      <c r="Z195">
        <v>4</v>
      </c>
      <c r="AA195">
        <v>3</v>
      </c>
      <c r="AB195">
        <v>6</v>
      </c>
      <c r="AC195">
        <v>5</v>
      </c>
      <c r="AD195">
        <v>4</v>
      </c>
      <c r="AE195">
        <v>6</v>
      </c>
      <c r="AF195">
        <v>0</v>
      </c>
      <c r="AG195">
        <v>0</v>
      </c>
      <c r="AH195">
        <v>970</v>
      </c>
      <c r="AI195">
        <v>970</v>
      </c>
      <c r="AJ195">
        <v>6</v>
      </c>
      <c r="AK195">
        <v>6</v>
      </c>
      <c r="AL195">
        <v>970</v>
      </c>
      <c r="AM195">
        <v>739</v>
      </c>
      <c r="AN195">
        <v>0</v>
      </c>
      <c r="AO195">
        <v>1709</v>
      </c>
      <c r="AP195">
        <v>0</v>
      </c>
      <c r="AQ195">
        <v>0</v>
      </c>
      <c r="AR195">
        <v>2</v>
      </c>
      <c r="AS195">
        <v>0</v>
      </c>
      <c r="AT195">
        <v>3</v>
      </c>
      <c r="AU195">
        <v>1</v>
      </c>
      <c r="AV195">
        <v>5</v>
      </c>
      <c r="AW195">
        <v>7</v>
      </c>
      <c r="AX195">
        <v>0</v>
      </c>
      <c r="AY195">
        <v>5</v>
      </c>
      <c r="AZ195">
        <v>2004</v>
      </c>
      <c r="BA195">
        <v>2</v>
      </c>
      <c r="BB195">
        <v>2</v>
      </c>
      <c r="BC195">
        <v>380</v>
      </c>
      <c r="BD195">
        <v>4</v>
      </c>
      <c r="BE195">
        <v>4</v>
      </c>
      <c r="BF195">
        <v>3</v>
      </c>
      <c r="BG195">
        <v>0</v>
      </c>
      <c r="BH195">
        <v>40</v>
      </c>
      <c r="BI195">
        <v>0</v>
      </c>
      <c r="BJ195">
        <v>0</v>
      </c>
      <c r="BK195">
        <v>0</v>
      </c>
      <c r="BL195">
        <v>0</v>
      </c>
      <c r="BM195">
        <v>5</v>
      </c>
      <c r="BN195">
        <v>0</v>
      </c>
      <c r="BO195">
        <v>5</v>
      </c>
      <c r="BP195">
        <v>2006</v>
      </c>
      <c r="BQ195">
        <v>17</v>
      </c>
      <c r="BR195">
        <v>4</v>
      </c>
      <c r="BS195">
        <v>5</v>
      </c>
      <c r="BT195">
        <v>130000</v>
      </c>
    </row>
    <row r="196" spans="1:72" x14ac:dyDescent="0.35">
      <c r="A196">
        <v>195</v>
      </c>
      <c r="B196">
        <v>20</v>
      </c>
      <c r="C196">
        <v>4</v>
      </c>
      <c r="D196">
        <v>60</v>
      </c>
      <c r="E196">
        <v>7180</v>
      </c>
      <c r="F196">
        <v>2</v>
      </c>
      <c r="G196">
        <v>2</v>
      </c>
      <c r="H196">
        <v>2</v>
      </c>
      <c r="I196">
        <v>4</v>
      </c>
      <c r="J196">
        <v>4</v>
      </c>
      <c r="K196">
        <v>3</v>
      </c>
      <c r="L196">
        <v>16</v>
      </c>
      <c r="M196">
        <v>7</v>
      </c>
      <c r="N196">
        <v>7</v>
      </c>
      <c r="O196">
        <v>3</v>
      </c>
      <c r="P196">
        <v>4</v>
      </c>
      <c r="Q196">
        <v>5</v>
      </c>
      <c r="R196">
        <v>7</v>
      </c>
      <c r="S196">
        <v>1972</v>
      </c>
      <c r="T196">
        <v>1972</v>
      </c>
      <c r="U196">
        <v>6</v>
      </c>
      <c r="V196">
        <v>8</v>
      </c>
      <c r="W196">
        <v>9</v>
      </c>
      <c r="X196">
        <v>2</v>
      </c>
      <c r="Y196">
        <v>0</v>
      </c>
      <c r="Z196">
        <v>3</v>
      </c>
      <c r="AA196">
        <v>3</v>
      </c>
      <c r="AB196">
        <v>2</v>
      </c>
      <c r="AC196">
        <v>4</v>
      </c>
      <c r="AD196">
        <v>4</v>
      </c>
      <c r="AE196">
        <v>4</v>
      </c>
      <c r="AF196">
        <v>390</v>
      </c>
      <c r="AG196">
        <v>0</v>
      </c>
      <c r="AH196">
        <v>474</v>
      </c>
      <c r="AI196">
        <v>864</v>
      </c>
      <c r="AJ196">
        <v>6</v>
      </c>
      <c r="AK196">
        <v>6</v>
      </c>
      <c r="AL196">
        <v>864</v>
      </c>
      <c r="AM196">
        <v>0</v>
      </c>
      <c r="AN196">
        <v>0</v>
      </c>
      <c r="AO196">
        <v>864</v>
      </c>
      <c r="AP196">
        <v>0</v>
      </c>
      <c r="AQ196">
        <v>0</v>
      </c>
      <c r="AR196">
        <v>1</v>
      </c>
      <c r="AS196">
        <v>0</v>
      </c>
      <c r="AT196">
        <v>3</v>
      </c>
      <c r="AU196">
        <v>1</v>
      </c>
      <c r="AV196">
        <v>4</v>
      </c>
      <c r="AW196">
        <v>5</v>
      </c>
      <c r="AX196">
        <v>0</v>
      </c>
      <c r="AY196">
        <v>5</v>
      </c>
      <c r="AZ196">
        <v>1989</v>
      </c>
      <c r="BA196">
        <v>2</v>
      </c>
      <c r="BB196">
        <v>1</v>
      </c>
      <c r="BC196">
        <v>352</v>
      </c>
      <c r="BD196">
        <v>4</v>
      </c>
      <c r="BE196">
        <v>4</v>
      </c>
      <c r="BF196">
        <v>3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5</v>
      </c>
      <c r="BN196">
        <v>0</v>
      </c>
      <c r="BO196">
        <v>5</v>
      </c>
      <c r="BP196">
        <v>2008</v>
      </c>
      <c r="BQ196">
        <v>15</v>
      </c>
      <c r="BR196">
        <v>4</v>
      </c>
      <c r="BS196">
        <v>5</v>
      </c>
      <c r="BT196">
        <v>127000</v>
      </c>
    </row>
    <row r="197" spans="1:72" x14ac:dyDescent="0.35">
      <c r="A197">
        <v>196</v>
      </c>
      <c r="B197">
        <v>160</v>
      </c>
      <c r="C197">
        <v>4</v>
      </c>
      <c r="D197">
        <v>24</v>
      </c>
      <c r="E197">
        <v>2280</v>
      </c>
      <c r="F197">
        <v>2</v>
      </c>
      <c r="G197">
        <v>1</v>
      </c>
      <c r="H197">
        <v>2</v>
      </c>
      <c r="I197">
        <v>4</v>
      </c>
      <c r="J197">
        <v>3</v>
      </c>
      <c r="K197">
        <v>3</v>
      </c>
      <c r="L197">
        <v>22</v>
      </c>
      <c r="M197">
        <v>7</v>
      </c>
      <c r="N197">
        <v>7</v>
      </c>
      <c r="O197">
        <v>5</v>
      </c>
      <c r="P197">
        <v>8</v>
      </c>
      <c r="Q197">
        <v>6</v>
      </c>
      <c r="R197">
        <v>6</v>
      </c>
      <c r="S197">
        <v>1976</v>
      </c>
      <c r="T197">
        <v>1976</v>
      </c>
      <c r="U197">
        <v>5</v>
      </c>
      <c r="V197">
        <v>8</v>
      </c>
      <c r="W197">
        <v>3</v>
      </c>
      <c r="X197">
        <v>2</v>
      </c>
      <c r="Y197">
        <v>0</v>
      </c>
      <c r="Z197">
        <v>3</v>
      </c>
      <c r="AA197">
        <v>3</v>
      </c>
      <c r="AB197">
        <v>2</v>
      </c>
      <c r="AC197">
        <v>5</v>
      </c>
      <c r="AD197">
        <v>4</v>
      </c>
      <c r="AE197">
        <v>4</v>
      </c>
      <c r="AF197">
        <v>566</v>
      </c>
      <c r="AG197">
        <v>0</v>
      </c>
      <c r="AH197">
        <v>289</v>
      </c>
      <c r="AI197">
        <v>855</v>
      </c>
      <c r="AJ197">
        <v>6</v>
      </c>
      <c r="AK197">
        <v>6</v>
      </c>
      <c r="AL197">
        <v>855</v>
      </c>
      <c r="AM197">
        <v>601</v>
      </c>
      <c r="AN197">
        <v>0</v>
      </c>
      <c r="AO197">
        <v>1456</v>
      </c>
      <c r="AP197">
        <v>0</v>
      </c>
      <c r="AQ197">
        <v>0</v>
      </c>
      <c r="AR197">
        <v>2</v>
      </c>
      <c r="AS197">
        <v>1</v>
      </c>
      <c r="AT197">
        <v>3</v>
      </c>
      <c r="AU197">
        <v>1</v>
      </c>
      <c r="AV197">
        <v>4</v>
      </c>
      <c r="AW197">
        <v>7</v>
      </c>
      <c r="AX197">
        <v>1</v>
      </c>
      <c r="AY197">
        <v>6</v>
      </c>
      <c r="AZ197">
        <v>1976</v>
      </c>
      <c r="BA197">
        <v>2</v>
      </c>
      <c r="BB197">
        <v>2</v>
      </c>
      <c r="BC197">
        <v>440</v>
      </c>
      <c r="BD197">
        <v>4</v>
      </c>
      <c r="BE197">
        <v>4</v>
      </c>
      <c r="BF197">
        <v>3</v>
      </c>
      <c r="BG197">
        <v>87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5</v>
      </c>
      <c r="BN197">
        <v>0</v>
      </c>
      <c r="BO197">
        <v>7</v>
      </c>
      <c r="BP197">
        <v>2009</v>
      </c>
      <c r="BQ197">
        <v>14</v>
      </c>
      <c r="BR197">
        <v>4</v>
      </c>
      <c r="BS197">
        <v>5</v>
      </c>
      <c r="BT197">
        <v>148500</v>
      </c>
    </row>
    <row r="198" spans="1:72" x14ac:dyDescent="0.35">
      <c r="A198">
        <v>197</v>
      </c>
      <c r="B198">
        <v>20</v>
      </c>
      <c r="C198">
        <v>4</v>
      </c>
      <c r="D198">
        <v>79</v>
      </c>
      <c r="E198">
        <v>9416</v>
      </c>
      <c r="F198">
        <v>2</v>
      </c>
      <c r="G198">
        <v>1</v>
      </c>
      <c r="H198">
        <v>2</v>
      </c>
      <c r="I198">
        <v>4</v>
      </c>
      <c r="J198">
        <v>4</v>
      </c>
      <c r="K198">
        <v>3</v>
      </c>
      <c r="L198">
        <v>18</v>
      </c>
      <c r="M198">
        <v>7</v>
      </c>
      <c r="N198">
        <v>7</v>
      </c>
      <c r="O198">
        <v>3</v>
      </c>
      <c r="P198">
        <v>4</v>
      </c>
      <c r="Q198">
        <v>7</v>
      </c>
      <c r="R198">
        <v>5</v>
      </c>
      <c r="S198">
        <v>2007</v>
      </c>
      <c r="T198">
        <v>2007</v>
      </c>
      <c r="U198">
        <v>6</v>
      </c>
      <c r="V198">
        <v>8</v>
      </c>
      <c r="W198">
        <v>15</v>
      </c>
      <c r="X198">
        <v>5</v>
      </c>
      <c r="Y198">
        <v>205</v>
      </c>
      <c r="Z198">
        <v>5</v>
      </c>
      <c r="AA198">
        <v>3</v>
      </c>
      <c r="AB198">
        <v>6</v>
      </c>
      <c r="AC198">
        <v>6</v>
      </c>
      <c r="AD198">
        <v>4</v>
      </c>
      <c r="AE198">
        <v>7</v>
      </c>
      <c r="AF198">
        <v>1126</v>
      </c>
      <c r="AG198">
        <v>0</v>
      </c>
      <c r="AH198">
        <v>600</v>
      </c>
      <c r="AI198">
        <v>1726</v>
      </c>
      <c r="AJ198">
        <v>6</v>
      </c>
      <c r="AK198">
        <v>6</v>
      </c>
      <c r="AL198">
        <v>1726</v>
      </c>
      <c r="AM198">
        <v>0</v>
      </c>
      <c r="AN198">
        <v>0</v>
      </c>
      <c r="AO198">
        <v>1726</v>
      </c>
      <c r="AP198">
        <v>1</v>
      </c>
      <c r="AQ198">
        <v>0</v>
      </c>
      <c r="AR198">
        <v>2</v>
      </c>
      <c r="AS198">
        <v>0</v>
      </c>
      <c r="AT198">
        <v>3</v>
      </c>
      <c r="AU198">
        <v>1</v>
      </c>
      <c r="AV198">
        <v>6</v>
      </c>
      <c r="AW198">
        <v>8</v>
      </c>
      <c r="AX198">
        <v>1</v>
      </c>
      <c r="AY198">
        <v>6</v>
      </c>
      <c r="AZ198">
        <v>2007</v>
      </c>
      <c r="BA198">
        <v>4</v>
      </c>
      <c r="BB198">
        <v>3</v>
      </c>
      <c r="BC198">
        <v>786</v>
      </c>
      <c r="BD198">
        <v>4</v>
      </c>
      <c r="BE198">
        <v>4</v>
      </c>
      <c r="BF198">
        <v>3</v>
      </c>
      <c r="BG198">
        <v>171</v>
      </c>
      <c r="BH198">
        <v>138</v>
      </c>
      <c r="BI198">
        <v>0</v>
      </c>
      <c r="BJ198">
        <v>0</v>
      </c>
      <c r="BK198">
        <v>266</v>
      </c>
      <c r="BL198">
        <v>0</v>
      </c>
      <c r="BM198">
        <v>5</v>
      </c>
      <c r="BN198">
        <v>0</v>
      </c>
      <c r="BO198">
        <v>9</v>
      </c>
      <c r="BP198">
        <v>2007</v>
      </c>
      <c r="BQ198">
        <v>16</v>
      </c>
      <c r="BR198">
        <v>8</v>
      </c>
      <c r="BS198">
        <v>6</v>
      </c>
      <c r="BT198">
        <v>311872</v>
      </c>
    </row>
    <row r="199" spans="1:72" x14ac:dyDescent="0.35">
      <c r="A199">
        <v>198</v>
      </c>
      <c r="B199">
        <v>75</v>
      </c>
      <c r="C199">
        <v>4</v>
      </c>
      <c r="D199">
        <v>174</v>
      </c>
      <c r="E199">
        <v>25419</v>
      </c>
      <c r="F199">
        <v>2</v>
      </c>
      <c r="G199">
        <v>1</v>
      </c>
      <c r="H199">
        <v>2</v>
      </c>
      <c r="I199">
        <v>4</v>
      </c>
      <c r="J199">
        <v>2</v>
      </c>
      <c r="K199">
        <v>3</v>
      </c>
      <c r="L199">
        <v>7</v>
      </c>
      <c r="M199">
        <v>3</v>
      </c>
      <c r="N199">
        <v>7</v>
      </c>
      <c r="O199">
        <v>3</v>
      </c>
      <c r="P199">
        <v>8</v>
      </c>
      <c r="Q199">
        <v>8</v>
      </c>
      <c r="R199">
        <v>4</v>
      </c>
      <c r="S199">
        <v>1918</v>
      </c>
      <c r="T199">
        <v>1990</v>
      </c>
      <c r="U199">
        <v>5</v>
      </c>
      <c r="V199">
        <v>8</v>
      </c>
      <c r="W199">
        <v>7</v>
      </c>
      <c r="X199">
        <v>2</v>
      </c>
      <c r="Y199">
        <v>0</v>
      </c>
      <c r="Z199">
        <v>4</v>
      </c>
      <c r="AA199">
        <v>4</v>
      </c>
      <c r="AB199">
        <v>6</v>
      </c>
      <c r="AC199">
        <v>4</v>
      </c>
      <c r="AD199">
        <v>4</v>
      </c>
      <c r="AE199">
        <v>7</v>
      </c>
      <c r="AF199">
        <v>1036</v>
      </c>
      <c r="AG199">
        <v>184</v>
      </c>
      <c r="AH199">
        <v>140</v>
      </c>
      <c r="AI199">
        <v>1360</v>
      </c>
      <c r="AJ199">
        <v>6</v>
      </c>
      <c r="AK199">
        <v>6</v>
      </c>
      <c r="AL199">
        <v>1360</v>
      </c>
      <c r="AM199">
        <v>1360</v>
      </c>
      <c r="AN199">
        <v>392</v>
      </c>
      <c r="AO199">
        <v>3112</v>
      </c>
      <c r="AP199">
        <v>1</v>
      </c>
      <c r="AQ199">
        <v>1</v>
      </c>
      <c r="AR199">
        <v>2</v>
      </c>
      <c r="AS199">
        <v>0</v>
      </c>
      <c r="AT199">
        <v>4</v>
      </c>
      <c r="AU199">
        <v>1</v>
      </c>
      <c r="AV199">
        <v>5</v>
      </c>
      <c r="AW199">
        <v>8</v>
      </c>
      <c r="AX199">
        <v>1</v>
      </c>
      <c r="AY199">
        <v>5</v>
      </c>
      <c r="AZ199">
        <v>1918</v>
      </c>
      <c r="BA199">
        <v>2</v>
      </c>
      <c r="BB199">
        <v>2</v>
      </c>
      <c r="BC199">
        <v>795</v>
      </c>
      <c r="BD199">
        <v>4</v>
      </c>
      <c r="BE199">
        <v>4</v>
      </c>
      <c r="BF199">
        <v>3</v>
      </c>
      <c r="BG199">
        <v>0</v>
      </c>
      <c r="BH199">
        <v>16</v>
      </c>
      <c r="BI199">
        <v>552</v>
      </c>
      <c r="BJ199">
        <v>0</v>
      </c>
      <c r="BK199">
        <v>0</v>
      </c>
      <c r="BL199">
        <v>512</v>
      </c>
      <c r="BM199">
        <v>4</v>
      </c>
      <c r="BN199">
        <v>0</v>
      </c>
      <c r="BO199">
        <v>3</v>
      </c>
      <c r="BP199">
        <v>2006</v>
      </c>
      <c r="BQ199">
        <v>17</v>
      </c>
      <c r="BR199">
        <v>4</v>
      </c>
      <c r="BS199">
        <v>3</v>
      </c>
      <c r="BT199">
        <v>235000</v>
      </c>
    </row>
    <row r="200" spans="1:72" x14ac:dyDescent="0.35">
      <c r="A200">
        <v>199</v>
      </c>
      <c r="B200">
        <v>75</v>
      </c>
      <c r="C200">
        <v>2</v>
      </c>
      <c r="D200">
        <v>92</v>
      </c>
      <c r="E200">
        <v>5520</v>
      </c>
      <c r="F200">
        <v>2</v>
      </c>
      <c r="G200">
        <v>1</v>
      </c>
      <c r="H200">
        <v>2</v>
      </c>
      <c r="I200">
        <v>4</v>
      </c>
      <c r="J200">
        <v>2</v>
      </c>
      <c r="K200">
        <v>3</v>
      </c>
      <c r="L200">
        <v>9</v>
      </c>
      <c r="M200">
        <v>7</v>
      </c>
      <c r="N200">
        <v>7</v>
      </c>
      <c r="O200">
        <v>3</v>
      </c>
      <c r="P200">
        <v>7</v>
      </c>
      <c r="Q200">
        <v>6</v>
      </c>
      <c r="R200">
        <v>6</v>
      </c>
      <c r="S200">
        <v>1912</v>
      </c>
      <c r="T200">
        <v>1950</v>
      </c>
      <c r="U200">
        <v>5</v>
      </c>
      <c r="V200">
        <v>8</v>
      </c>
      <c r="W200">
        <v>4</v>
      </c>
      <c r="X200">
        <v>2</v>
      </c>
      <c r="Y200">
        <v>0</v>
      </c>
      <c r="Z200">
        <v>3</v>
      </c>
      <c r="AA200">
        <v>3</v>
      </c>
      <c r="AB200">
        <v>2</v>
      </c>
      <c r="AC200">
        <v>4</v>
      </c>
      <c r="AD200">
        <v>4</v>
      </c>
      <c r="AE200">
        <v>6</v>
      </c>
      <c r="AF200">
        <v>0</v>
      </c>
      <c r="AG200">
        <v>0</v>
      </c>
      <c r="AH200">
        <v>755</v>
      </c>
      <c r="AI200">
        <v>755</v>
      </c>
      <c r="AJ200">
        <v>6</v>
      </c>
      <c r="AK200">
        <v>6</v>
      </c>
      <c r="AL200">
        <v>929</v>
      </c>
      <c r="AM200">
        <v>929</v>
      </c>
      <c r="AN200">
        <v>371</v>
      </c>
      <c r="AO200">
        <v>2229</v>
      </c>
      <c r="AP200">
        <v>0</v>
      </c>
      <c r="AQ200">
        <v>0</v>
      </c>
      <c r="AR200">
        <v>1</v>
      </c>
      <c r="AS200">
        <v>0</v>
      </c>
      <c r="AT200">
        <v>5</v>
      </c>
      <c r="AU200">
        <v>1</v>
      </c>
      <c r="AV200">
        <v>4</v>
      </c>
      <c r="AW200">
        <v>8</v>
      </c>
      <c r="AX200">
        <v>0</v>
      </c>
      <c r="AY200">
        <v>3</v>
      </c>
      <c r="BA200">
        <v>1</v>
      </c>
      <c r="BB200">
        <v>0</v>
      </c>
      <c r="BC200">
        <v>0</v>
      </c>
      <c r="BD200">
        <v>1</v>
      </c>
      <c r="BE200">
        <v>1</v>
      </c>
      <c r="BF200">
        <v>3</v>
      </c>
      <c r="BG200">
        <v>0</v>
      </c>
      <c r="BH200">
        <v>198</v>
      </c>
      <c r="BI200">
        <v>30</v>
      </c>
      <c r="BJ200">
        <v>0</v>
      </c>
      <c r="BK200">
        <v>0</v>
      </c>
      <c r="BL200">
        <v>0</v>
      </c>
      <c r="BM200">
        <v>3</v>
      </c>
      <c r="BN200">
        <v>0</v>
      </c>
      <c r="BO200">
        <v>7</v>
      </c>
      <c r="BP200">
        <v>2009</v>
      </c>
      <c r="BQ200">
        <v>14</v>
      </c>
      <c r="BR200">
        <v>4</v>
      </c>
      <c r="BS200">
        <v>3</v>
      </c>
      <c r="BT200">
        <v>104000</v>
      </c>
    </row>
    <row r="201" spans="1:72" x14ac:dyDescent="0.35">
      <c r="A201">
        <v>200</v>
      </c>
      <c r="B201">
        <v>20</v>
      </c>
      <c r="C201">
        <v>4</v>
      </c>
      <c r="D201">
        <v>76</v>
      </c>
      <c r="E201">
        <v>9591</v>
      </c>
      <c r="F201">
        <v>2</v>
      </c>
      <c r="G201">
        <v>1</v>
      </c>
      <c r="H201">
        <v>2</v>
      </c>
      <c r="I201">
        <v>4</v>
      </c>
      <c r="J201">
        <v>4</v>
      </c>
      <c r="K201">
        <v>3</v>
      </c>
      <c r="L201">
        <v>19</v>
      </c>
      <c r="M201">
        <v>7</v>
      </c>
      <c r="N201">
        <v>7</v>
      </c>
      <c r="O201">
        <v>3</v>
      </c>
      <c r="P201">
        <v>4</v>
      </c>
      <c r="Q201">
        <v>8</v>
      </c>
      <c r="R201">
        <v>5</v>
      </c>
      <c r="S201">
        <v>2004</v>
      </c>
      <c r="T201">
        <v>2005</v>
      </c>
      <c r="U201">
        <v>6</v>
      </c>
      <c r="V201">
        <v>8</v>
      </c>
      <c r="W201">
        <v>14</v>
      </c>
      <c r="X201">
        <v>4</v>
      </c>
      <c r="Y201">
        <v>262</v>
      </c>
      <c r="Z201">
        <v>4</v>
      </c>
      <c r="AA201">
        <v>3</v>
      </c>
      <c r="AB201">
        <v>6</v>
      </c>
      <c r="AC201">
        <v>6</v>
      </c>
      <c r="AD201">
        <v>4</v>
      </c>
      <c r="AE201">
        <v>7</v>
      </c>
      <c r="AF201">
        <v>1088</v>
      </c>
      <c r="AG201">
        <v>0</v>
      </c>
      <c r="AH201">
        <v>625</v>
      </c>
      <c r="AI201">
        <v>1713</v>
      </c>
      <c r="AJ201">
        <v>6</v>
      </c>
      <c r="AK201">
        <v>6</v>
      </c>
      <c r="AL201">
        <v>1713</v>
      </c>
      <c r="AM201">
        <v>0</v>
      </c>
      <c r="AN201">
        <v>0</v>
      </c>
      <c r="AO201">
        <v>1713</v>
      </c>
      <c r="AP201">
        <v>1</v>
      </c>
      <c r="AQ201">
        <v>0</v>
      </c>
      <c r="AR201">
        <v>2</v>
      </c>
      <c r="AS201">
        <v>0</v>
      </c>
      <c r="AT201">
        <v>3</v>
      </c>
      <c r="AU201">
        <v>1</v>
      </c>
      <c r="AV201">
        <v>6</v>
      </c>
      <c r="AW201">
        <v>7</v>
      </c>
      <c r="AX201">
        <v>1</v>
      </c>
      <c r="AY201">
        <v>6</v>
      </c>
      <c r="AZ201">
        <v>2004</v>
      </c>
      <c r="BA201">
        <v>4</v>
      </c>
      <c r="BB201">
        <v>3</v>
      </c>
      <c r="BC201">
        <v>856</v>
      </c>
      <c r="BD201">
        <v>4</v>
      </c>
      <c r="BE201">
        <v>4</v>
      </c>
      <c r="BF201">
        <v>3</v>
      </c>
      <c r="BG201">
        <v>0</v>
      </c>
      <c r="BH201">
        <v>26</v>
      </c>
      <c r="BI201">
        <v>0</v>
      </c>
      <c r="BJ201">
        <v>0</v>
      </c>
      <c r="BK201">
        <v>170</v>
      </c>
      <c r="BL201">
        <v>0</v>
      </c>
      <c r="BM201">
        <v>5</v>
      </c>
      <c r="BN201">
        <v>0</v>
      </c>
      <c r="BO201">
        <v>1</v>
      </c>
      <c r="BP201">
        <v>2009</v>
      </c>
      <c r="BQ201">
        <v>14</v>
      </c>
      <c r="BR201">
        <v>4</v>
      </c>
      <c r="BS201">
        <v>5</v>
      </c>
      <c r="BT201">
        <v>274900</v>
      </c>
    </row>
    <row r="202" spans="1:72" x14ac:dyDescent="0.35">
      <c r="A202">
        <v>201</v>
      </c>
      <c r="B202">
        <v>20</v>
      </c>
      <c r="C202">
        <v>2</v>
      </c>
      <c r="D202">
        <v>80</v>
      </c>
      <c r="E202">
        <v>8546</v>
      </c>
      <c r="F202">
        <v>2</v>
      </c>
      <c r="G202">
        <v>1</v>
      </c>
      <c r="H202">
        <v>2</v>
      </c>
      <c r="I202">
        <v>4</v>
      </c>
      <c r="J202">
        <v>2</v>
      </c>
      <c r="K202">
        <v>3</v>
      </c>
      <c r="L202">
        <v>4</v>
      </c>
      <c r="M202">
        <v>7</v>
      </c>
      <c r="N202">
        <v>7</v>
      </c>
      <c r="O202">
        <v>3</v>
      </c>
      <c r="P202">
        <v>4</v>
      </c>
      <c r="Q202">
        <v>4</v>
      </c>
      <c r="R202">
        <v>5</v>
      </c>
      <c r="S202">
        <v>2003</v>
      </c>
      <c r="T202">
        <v>2004</v>
      </c>
      <c r="U202">
        <v>5</v>
      </c>
      <c r="V202">
        <v>8</v>
      </c>
      <c r="W202">
        <v>14</v>
      </c>
      <c r="X202">
        <v>2</v>
      </c>
      <c r="Y202">
        <v>0</v>
      </c>
      <c r="Z202">
        <v>3</v>
      </c>
      <c r="AA202">
        <v>3</v>
      </c>
      <c r="AB202">
        <v>6</v>
      </c>
      <c r="AC202">
        <v>5</v>
      </c>
      <c r="AD202">
        <v>4</v>
      </c>
      <c r="AE202">
        <v>6</v>
      </c>
      <c r="AF202">
        <v>0</v>
      </c>
      <c r="AG202">
        <v>0</v>
      </c>
      <c r="AH202">
        <v>1121</v>
      </c>
      <c r="AI202">
        <v>1121</v>
      </c>
      <c r="AJ202">
        <v>6</v>
      </c>
      <c r="AK202">
        <v>6</v>
      </c>
      <c r="AL202">
        <v>1121</v>
      </c>
      <c r="AM202">
        <v>0</v>
      </c>
      <c r="AN202">
        <v>0</v>
      </c>
      <c r="AO202">
        <v>1121</v>
      </c>
      <c r="AP202">
        <v>0</v>
      </c>
      <c r="AQ202">
        <v>0</v>
      </c>
      <c r="AR202">
        <v>2</v>
      </c>
      <c r="AS202">
        <v>0</v>
      </c>
      <c r="AT202">
        <v>2</v>
      </c>
      <c r="AU202">
        <v>1</v>
      </c>
      <c r="AV202">
        <v>4</v>
      </c>
      <c r="AW202">
        <v>5</v>
      </c>
      <c r="AX202">
        <v>0</v>
      </c>
      <c r="AY202">
        <v>6</v>
      </c>
      <c r="AZ202">
        <v>2003</v>
      </c>
      <c r="BA202">
        <v>3</v>
      </c>
      <c r="BB202">
        <v>2</v>
      </c>
      <c r="BC202">
        <v>440</v>
      </c>
      <c r="BD202">
        <v>4</v>
      </c>
      <c r="BE202">
        <v>4</v>
      </c>
      <c r="BF202">
        <v>3</v>
      </c>
      <c r="BG202">
        <v>132</v>
      </c>
      <c r="BH202">
        <v>64</v>
      </c>
      <c r="BI202">
        <v>0</v>
      </c>
      <c r="BJ202">
        <v>0</v>
      </c>
      <c r="BK202">
        <v>0</v>
      </c>
      <c r="BL202">
        <v>0</v>
      </c>
      <c r="BM202">
        <v>5</v>
      </c>
      <c r="BN202">
        <v>0</v>
      </c>
      <c r="BO202">
        <v>3</v>
      </c>
      <c r="BP202">
        <v>2010</v>
      </c>
      <c r="BQ202">
        <v>13</v>
      </c>
      <c r="BR202">
        <v>4</v>
      </c>
      <c r="BS202">
        <v>5</v>
      </c>
      <c r="BT202">
        <v>140000</v>
      </c>
    </row>
    <row r="203" spans="1:72" x14ac:dyDescent="0.35">
      <c r="A203">
        <v>202</v>
      </c>
      <c r="B203">
        <v>20</v>
      </c>
      <c r="C203">
        <v>4</v>
      </c>
      <c r="D203">
        <v>75</v>
      </c>
      <c r="E203">
        <v>10125</v>
      </c>
      <c r="F203">
        <v>2</v>
      </c>
      <c r="G203">
        <v>1</v>
      </c>
      <c r="H203">
        <v>2</v>
      </c>
      <c r="I203">
        <v>4</v>
      </c>
      <c r="J203">
        <v>4</v>
      </c>
      <c r="K203">
        <v>3</v>
      </c>
      <c r="L203">
        <v>6</v>
      </c>
      <c r="M203">
        <v>7</v>
      </c>
      <c r="N203">
        <v>7</v>
      </c>
      <c r="O203">
        <v>3</v>
      </c>
      <c r="P203">
        <v>4</v>
      </c>
      <c r="Q203">
        <v>6</v>
      </c>
      <c r="R203">
        <v>6</v>
      </c>
      <c r="S203">
        <v>1977</v>
      </c>
      <c r="T203">
        <v>1977</v>
      </c>
      <c r="U203">
        <v>5</v>
      </c>
      <c r="V203">
        <v>8</v>
      </c>
      <c r="W203">
        <v>3</v>
      </c>
      <c r="X203">
        <v>2</v>
      </c>
      <c r="Y203">
        <v>0</v>
      </c>
      <c r="Z203">
        <v>3</v>
      </c>
      <c r="AA203">
        <v>3</v>
      </c>
      <c r="AB203">
        <v>2</v>
      </c>
      <c r="AC203">
        <v>4</v>
      </c>
      <c r="AD203">
        <v>4</v>
      </c>
      <c r="AE203">
        <v>4</v>
      </c>
      <c r="AF203">
        <v>641</v>
      </c>
      <c r="AG203">
        <v>279</v>
      </c>
      <c r="AH203">
        <v>276</v>
      </c>
      <c r="AI203">
        <v>1196</v>
      </c>
      <c r="AJ203">
        <v>6</v>
      </c>
      <c r="AK203">
        <v>6</v>
      </c>
      <c r="AL203">
        <v>1279</v>
      </c>
      <c r="AM203">
        <v>0</v>
      </c>
      <c r="AN203">
        <v>0</v>
      </c>
      <c r="AO203">
        <v>1279</v>
      </c>
      <c r="AP203">
        <v>0</v>
      </c>
      <c r="AQ203">
        <v>1</v>
      </c>
      <c r="AR203">
        <v>2</v>
      </c>
      <c r="AS203">
        <v>0</v>
      </c>
      <c r="AT203">
        <v>3</v>
      </c>
      <c r="AU203">
        <v>1</v>
      </c>
      <c r="AV203">
        <v>4</v>
      </c>
      <c r="AW203">
        <v>6</v>
      </c>
      <c r="AX203">
        <v>2</v>
      </c>
      <c r="AY203">
        <v>5</v>
      </c>
      <c r="AZ203">
        <v>1980</v>
      </c>
      <c r="BA203">
        <v>2</v>
      </c>
      <c r="BB203">
        <v>2</v>
      </c>
      <c r="BC203">
        <v>473</v>
      </c>
      <c r="BD203">
        <v>4</v>
      </c>
      <c r="BE203">
        <v>4</v>
      </c>
      <c r="BF203">
        <v>3</v>
      </c>
      <c r="BG203">
        <v>238</v>
      </c>
      <c r="BH203">
        <v>83</v>
      </c>
      <c r="BI203">
        <v>0</v>
      </c>
      <c r="BJ203">
        <v>0</v>
      </c>
      <c r="BK203">
        <v>0</v>
      </c>
      <c r="BL203">
        <v>0</v>
      </c>
      <c r="BM203">
        <v>3</v>
      </c>
      <c r="BN203">
        <v>0</v>
      </c>
      <c r="BO203">
        <v>2</v>
      </c>
      <c r="BP203">
        <v>2008</v>
      </c>
      <c r="BQ203">
        <v>15</v>
      </c>
      <c r="BR203">
        <v>4</v>
      </c>
      <c r="BS203">
        <v>5</v>
      </c>
      <c r="BT203">
        <v>171500</v>
      </c>
    </row>
    <row r="204" spans="1:72" x14ac:dyDescent="0.35">
      <c r="A204">
        <v>203</v>
      </c>
      <c r="B204">
        <v>50</v>
      </c>
      <c r="C204">
        <v>4</v>
      </c>
      <c r="D204">
        <v>50</v>
      </c>
      <c r="E204">
        <v>7000</v>
      </c>
      <c r="F204">
        <v>2</v>
      </c>
      <c r="G204">
        <v>1</v>
      </c>
      <c r="H204">
        <v>2</v>
      </c>
      <c r="I204">
        <v>4</v>
      </c>
      <c r="J204">
        <v>2</v>
      </c>
      <c r="K204">
        <v>3</v>
      </c>
      <c r="L204">
        <v>9</v>
      </c>
      <c r="M204">
        <v>3</v>
      </c>
      <c r="N204">
        <v>7</v>
      </c>
      <c r="O204">
        <v>3</v>
      </c>
      <c r="P204">
        <v>1</v>
      </c>
      <c r="Q204">
        <v>6</v>
      </c>
      <c r="R204">
        <v>6</v>
      </c>
      <c r="S204">
        <v>1924</v>
      </c>
      <c r="T204">
        <v>1950</v>
      </c>
      <c r="U204">
        <v>5</v>
      </c>
      <c r="V204">
        <v>8</v>
      </c>
      <c r="W204">
        <v>10</v>
      </c>
      <c r="X204">
        <v>2</v>
      </c>
      <c r="Y204">
        <v>0</v>
      </c>
      <c r="Z204">
        <v>3</v>
      </c>
      <c r="AA204">
        <v>4</v>
      </c>
      <c r="AB204">
        <v>3</v>
      </c>
      <c r="AC204">
        <v>3</v>
      </c>
      <c r="AD204">
        <v>4</v>
      </c>
      <c r="AE204">
        <v>5</v>
      </c>
      <c r="AF204">
        <v>617</v>
      </c>
      <c r="AG204">
        <v>0</v>
      </c>
      <c r="AH204">
        <v>0</v>
      </c>
      <c r="AI204">
        <v>617</v>
      </c>
      <c r="AJ204">
        <v>6</v>
      </c>
      <c r="AK204">
        <v>6</v>
      </c>
      <c r="AL204">
        <v>865</v>
      </c>
      <c r="AM204">
        <v>445</v>
      </c>
      <c r="AN204">
        <v>0</v>
      </c>
      <c r="AO204">
        <v>1310</v>
      </c>
      <c r="AP204">
        <v>0</v>
      </c>
      <c r="AQ204">
        <v>0</v>
      </c>
      <c r="AR204">
        <v>2</v>
      </c>
      <c r="AS204">
        <v>0</v>
      </c>
      <c r="AT204">
        <v>2</v>
      </c>
      <c r="AU204">
        <v>1</v>
      </c>
      <c r="AV204">
        <v>4</v>
      </c>
      <c r="AW204">
        <v>6</v>
      </c>
      <c r="AX204">
        <v>0</v>
      </c>
      <c r="AY204">
        <v>6</v>
      </c>
      <c r="AZ204">
        <v>1924</v>
      </c>
      <c r="BA204">
        <v>2</v>
      </c>
      <c r="BB204">
        <v>1</v>
      </c>
      <c r="BC204">
        <v>398</v>
      </c>
      <c r="BD204">
        <v>4</v>
      </c>
      <c r="BE204">
        <v>4</v>
      </c>
      <c r="BF204">
        <v>3</v>
      </c>
      <c r="BG204">
        <v>0</v>
      </c>
      <c r="BH204">
        <v>0</v>
      </c>
      <c r="BI204">
        <v>126</v>
      </c>
      <c r="BJ204">
        <v>0</v>
      </c>
      <c r="BK204">
        <v>0</v>
      </c>
      <c r="BL204">
        <v>0</v>
      </c>
      <c r="BM204">
        <v>5</v>
      </c>
      <c r="BN204">
        <v>0</v>
      </c>
      <c r="BO204">
        <v>5</v>
      </c>
      <c r="BP204">
        <v>2006</v>
      </c>
      <c r="BQ204">
        <v>17</v>
      </c>
      <c r="BR204">
        <v>3</v>
      </c>
      <c r="BS204">
        <v>5</v>
      </c>
      <c r="BT204">
        <v>112000</v>
      </c>
    </row>
    <row r="205" spans="1:72" x14ac:dyDescent="0.35">
      <c r="A205">
        <v>204</v>
      </c>
      <c r="B205">
        <v>120</v>
      </c>
      <c r="C205">
        <v>2</v>
      </c>
      <c r="E205">
        <v>4438</v>
      </c>
      <c r="F205">
        <v>2</v>
      </c>
      <c r="G205">
        <v>1</v>
      </c>
      <c r="H205">
        <v>2</v>
      </c>
      <c r="I205">
        <v>4</v>
      </c>
      <c r="J205">
        <v>4</v>
      </c>
      <c r="K205">
        <v>3</v>
      </c>
      <c r="L205">
        <v>16</v>
      </c>
      <c r="M205">
        <v>7</v>
      </c>
      <c r="N205">
        <v>7</v>
      </c>
      <c r="O205">
        <v>4</v>
      </c>
      <c r="P205">
        <v>4</v>
      </c>
      <c r="Q205">
        <v>6</v>
      </c>
      <c r="R205">
        <v>5</v>
      </c>
      <c r="S205">
        <v>2004</v>
      </c>
      <c r="T205">
        <v>2004</v>
      </c>
      <c r="U205">
        <v>5</v>
      </c>
      <c r="V205">
        <v>8</v>
      </c>
      <c r="W205">
        <v>14</v>
      </c>
      <c r="X205">
        <v>4</v>
      </c>
      <c r="Y205">
        <v>205</v>
      </c>
      <c r="Z205">
        <v>4</v>
      </c>
      <c r="AA205">
        <v>3</v>
      </c>
      <c r="AB205">
        <v>6</v>
      </c>
      <c r="AC205">
        <v>5</v>
      </c>
      <c r="AD205">
        <v>4</v>
      </c>
      <c r="AE205">
        <v>7</v>
      </c>
      <c r="AF205">
        <v>662</v>
      </c>
      <c r="AG205">
        <v>0</v>
      </c>
      <c r="AH205">
        <v>186</v>
      </c>
      <c r="AI205">
        <v>848</v>
      </c>
      <c r="AJ205">
        <v>6</v>
      </c>
      <c r="AK205">
        <v>6</v>
      </c>
      <c r="AL205">
        <v>848</v>
      </c>
      <c r="AM205">
        <v>0</v>
      </c>
      <c r="AN205">
        <v>0</v>
      </c>
      <c r="AO205">
        <v>848</v>
      </c>
      <c r="AP205">
        <v>1</v>
      </c>
      <c r="AQ205">
        <v>0</v>
      </c>
      <c r="AR205">
        <v>1</v>
      </c>
      <c r="AS205">
        <v>0</v>
      </c>
      <c r="AT205">
        <v>1</v>
      </c>
      <c r="AU205">
        <v>1</v>
      </c>
      <c r="AV205">
        <v>5</v>
      </c>
      <c r="AW205">
        <v>3</v>
      </c>
      <c r="AX205">
        <v>1</v>
      </c>
      <c r="AY205">
        <v>6</v>
      </c>
      <c r="AZ205">
        <v>2004</v>
      </c>
      <c r="BA205">
        <v>3</v>
      </c>
      <c r="BB205">
        <v>2</v>
      </c>
      <c r="BC205">
        <v>420</v>
      </c>
      <c r="BD205">
        <v>4</v>
      </c>
      <c r="BE205">
        <v>4</v>
      </c>
      <c r="BF205">
        <v>3</v>
      </c>
      <c r="BG205">
        <v>149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5</v>
      </c>
      <c r="BN205">
        <v>0</v>
      </c>
      <c r="BO205">
        <v>1</v>
      </c>
      <c r="BP205">
        <v>2008</v>
      </c>
      <c r="BQ205">
        <v>15</v>
      </c>
      <c r="BR205">
        <v>4</v>
      </c>
      <c r="BS205">
        <v>5</v>
      </c>
      <c r="BT205">
        <v>149000</v>
      </c>
    </row>
    <row r="206" spans="1:72" x14ac:dyDescent="0.35">
      <c r="A206">
        <v>205</v>
      </c>
      <c r="B206">
        <v>50</v>
      </c>
      <c r="C206">
        <v>2</v>
      </c>
      <c r="D206">
        <v>50</v>
      </c>
      <c r="E206">
        <v>3500</v>
      </c>
      <c r="F206">
        <v>2</v>
      </c>
      <c r="G206">
        <v>1</v>
      </c>
      <c r="H206">
        <v>2</v>
      </c>
      <c r="I206">
        <v>4</v>
      </c>
      <c r="J206">
        <v>4</v>
      </c>
      <c r="K206">
        <v>3</v>
      </c>
      <c r="L206">
        <v>9</v>
      </c>
      <c r="M206">
        <v>7</v>
      </c>
      <c r="N206">
        <v>7</v>
      </c>
      <c r="O206">
        <v>3</v>
      </c>
      <c r="P206">
        <v>1</v>
      </c>
      <c r="Q206">
        <v>5</v>
      </c>
      <c r="R206">
        <v>7</v>
      </c>
      <c r="S206">
        <v>1947</v>
      </c>
      <c r="T206">
        <v>1950</v>
      </c>
      <c r="U206">
        <v>5</v>
      </c>
      <c r="V206">
        <v>8</v>
      </c>
      <c r="W206">
        <v>6</v>
      </c>
      <c r="X206">
        <v>2</v>
      </c>
      <c r="Y206">
        <v>0</v>
      </c>
      <c r="Z206">
        <v>3</v>
      </c>
      <c r="AA206">
        <v>3</v>
      </c>
      <c r="AB206">
        <v>2</v>
      </c>
      <c r="AC206">
        <v>4</v>
      </c>
      <c r="AD206">
        <v>4</v>
      </c>
      <c r="AE206">
        <v>5</v>
      </c>
      <c r="AF206">
        <v>312</v>
      </c>
      <c r="AG206">
        <v>0</v>
      </c>
      <c r="AH206">
        <v>408</v>
      </c>
      <c r="AI206">
        <v>720</v>
      </c>
      <c r="AJ206">
        <v>6</v>
      </c>
      <c r="AK206">
        <v>6</v>
      </c>
      <c r="AL206">
        <v>720</v>
      </c>
      <c r="AM206">
        <v>564</v>
      </c>
      <c r="AN206">
        <v>0</v>
      </c>
      <c r="AO206">
        <v>1284</v>
      </c>
      <c r="AP206">
        <v>0</v>
      </c>
      <c r="AQ206">
        <v>0</v>
      </c>
      <c r="AR206">
        <v>1</v>
      </c>
      <c r="AS206">
        <v>1</v>
      </c>
      <c r="AT206">
        <v>2</v>
      </c>
      <c r="AU206">
        <v>1</v>
      </c>
      <c r="AV206">
        <v>4</v>
      </c>
      <c r="AW206">
        <v>5</v>
      </c>
      <c r="AX206">
        <v>0</v>
      </c>
      <c r="AY206">
        <v>5</v>
      </c>
      <c r="AZ206">
        <v>1948</v>
      </c>
      <c r="BA206">
        <v>2</v>
      </c>
      <c r="BB206">
        <v>1</v>
      </c>
      <c r="BC206">
        <v>240</v>
      </c>
      <c r="BD206">
        <v>4</v>
      </c>
      <c r="BE206">
        <v>4</v>
      </c>
      <c r="BF206">
        <v>3</v>
      </c>
      <c r="BG206">
        <v>0</v>
      </c>
      <c r="BH206">
        <v>35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0</v>
      </c>
      <c r="BO206">
        <v>4</v>
      </c>
      <c r="BP206">
        <v>2009</v>
      </c>
      <c r="BQ206">
        <v>14</v>
      </c>
      <c r="BR206">
        <v>4</v>
      </c>
      <c r="BS206">
        <v>5</v>
      </c>
      <c r="BT206">
        <v>110000</v>
      </c>
    </row>
    <row r="207" spans="1:72" x14ac:dyDescent="0.35">
      <c r="A207">
        <v>206</v>
      </c>
      <c r="B207">
        <v>20</v>
      </c>
      <c r="C207">
        <v>4</v>
      </c>
      <c r="D207">
        <v>99</v>
      </c>
      <c r="E207">
        <v>11851</v>
      </c>
      <c r="F207">
        <v>2</v>
      </c>
      <c r="G207">
        <v>1</v>
      </c>
      <c r="H207">
        <v>2</v>
      </c>
      <c r="I207">
        <v>4</v>
      </c>
      <c r="J207">
        <v>2</v>
      </c>
      <c r="K207">
        <v>3</v>
      </c>
      <c r="L207">
        <v>11</v>
      </c>
      <c r="M207">
        <v>7</v>
      </c>
      <c r="N207">
        <v>7</v>
      </c>
      <c r="O207">
        <v>3</v>
      </c>
      <c r="P207">
        <v>4</v>
      </c>
      <c r="Q207">
        <v>7</v>
      </c>
      <c r="R207">
        <v>5</v>
      </c>
      <c r="S207">
        <v>1990</v>
      </c>
      <c r="T207">
        <v>1990</v>
      </c>
      <c r="U207">
        <v>5</v>
      </c>
      <c r="V207">
        <v>8</v>
      </c>
      <c r="W207">
        <v>9</v>
      </c>
      <c r="X207">
        <v>2</v>
      </c>
      <c r="Y207">
        <v>0</v>
      </c>
      <c r="Z207">
        <v>3</v>
      </c>
      <c r="AA207">
        <v>3</v>
      </c>
      <c r="AB207">
        <v>6</v>
      </c>
      <c r="AC207">
        <v>5</v>
      </c>
      <c r="AD207">
        <v>4</v>
      </c>
      <c r="AE207">
        <v>6</v>
      </c>
      <c r="AF207">
        <v>0</v>
      </c>
      <c r="AG207">
        <v>0</v>
      </c>
      <c r="AH207">
        <v>1424</v>
      </c>
      <c r="AI207">
        <v>1424</v>
      </c>
      <c r="AJ207">
        <v>6</v>
      </c>
      <c r="AK207">
        <v>6</v>
      </c>
      <c r="AL207">
        <v>1442</v>
      </c>
      <c r="AM207">
        <v>0</v>
      </c>
      <c r="AN207">
        <v>0</v>
      </c>
      <c r="AO207">
        <v>1442</v>
      </c>
      <c r="AP207">
        <v>0</v>
      </c>
      <c r="AQ207">
        <v>0</v>
      </c>
      <c r="AR207">
        <v>2</v>
      </c>
      <c r="AS207">
        <v>0</v>
      </c>
      <c r="AT207">
        <v>3</v>
      </c>
      <c r="AU207">
        <v>1</v>
      </c>
      <c r="AV207">
        <v>4</v>
      </c>
      <c r="AW207">
        <v>5</v>
      </c>
      <c r="AX207">
        <v>0</v>
      </c>
      <c r="AY207">
        <v>6</v>
      </c>
      <c r="AZ207">
        <v>1990</v>
      </c>
      <c r="BA207">
        <v>3</v>
      </c>
      <c r="BB207">
        <v>2</v>
      </c>
      <c r="BC207">
        <v>500</v>
      </c>
      <c r="BD207">
        <v>4</v>
      </c>
      <c r="BE207">
        <v>4</v>
      </c>
      <c r="BF207">
        <v>3</v>
      </c>
      <c r="BG207">
        <v>0</v>
      </c>
      <c r="BH207">
        <v>34</v>
      </c>
      <c r="BI207">
        <v>0</v>
      </c>
      <c r="BJ207">
        <v>508</v>
      </c>
      <c r="BK207">
        <v>0</v>
      </c>
      <c r="BL207">
        <v>0</v>
      </c>
      <c r="BM207">
        <v>5</v>
      </c>
      <c r="BN207">
        <v>0</v>
      </c>
      <c r="BO207">
        <v>5</v>
      </c>
      <c r="BP207">
        <v>2009</v>
      </c>
      <c r="BQ207">
        <v>14</v>
      </c>
      <c r="BR207">
        <v>4</v>
      </c>
      <c r="BS207">
        <v>5</v>
      </c>
      <c r="BT207">
        <v>180500</v>
      </c>
    </row>
    <row r="208" spans="1:72" x14ac:dyDescent="0.35">
      <c r="A208">
        <v>207</v>
      </c>
      <c r="B208">
        <v>20</v>
      </c>
      <c r="C208">
        <v>4</v>
      </c>
      <c r="D208">
        <v>40</v>
      </c>
      <c r="E208">
        <v>13673</v>
      </c>
      <c r="F208">
        <v>2</v>
      </c>
      <c r="G208">
        <v>2</v>
      </c>
      <c r="H208">
        <v>2</v>
      </c>
      <c r="I208">
        <v>4</v>
      </c>
      <c r="J208">
        <v>1</v>
      </c>
      <c r="K208">
        <v>3</v>
      </c>
      <c r="L208">
        <v>5</v>
      </c>
      <c r="M208">
        <v>1</v>
      </c>
      <c r="N208">
        <v>7</v>
      </c>
      <c r="O208">
        <v>3</v>
      </c>
      <c r="P208">
        <v>4</v>
      </c>
      <c r="Q208">
        <v>5</v>
      </c>
      <c r="R208">
        <v>5</v>
      </c>
      <c r="S208">
        <v>1962</v>
      </c>
      <c r="T208">
        <v>1962</v>
      </c>
      <c r="U208">
        <v>5</v>
      </c>
      <c r="V208">
        <v>8</v>
      </c>
      <c r="W208">
        <v>9</v>
      </c>
      <c r="X208">
        <v>2</v>
      </c>
      <c r="Y208">
        <v>0</v>
      </c>
      <c r="Z208">
        <v>3</v>
      </c>
      <c r="AA208">
        <v>4</v>
      </c>
      <c r="AB208">
        <v>2</v>
      </c>
      <c r="AC208">
        <v>4</v>
      </c>
      <c r="AD208">
        <v>4</v>
      </c>
      <c r="AE208">
        <v>6</v>
      </c>
      <c r="AF208">
        <v>0</v>
      </c>
      <c r="AG208">
        <v>0</v>
      </c>
      <c r="AH208">
        <v>1140</v>
      </c>
      <c r="AI208">
        <v>1140</v>
      </c>
      <c r="AJ208">
        <v>6</v>
      </c>
      <c r="AK208">
        <v>6</v>
      </c>
      <c r="AL208">
        <v>1696</v>
      </c>
      <c r="AM208">
        <v>0</v>
      </c>
      <c r="AN208">
        <v>0</v>
      </c>
      <c r="AO208">
        <v>1696</v>
      </c>
      <c r="AP208">
        <v>0</v>
      </c>
      <c r="AQ208">
        <v>0</v>
      </c>
      <c r="AR208">
        <v>1</v>
      </c>
      <c r="AS208">
        <v>1</v>
      </c>
      <c r="AT208">
        <v>3</v>
      </c>
      <c r="AU208">
        <v>1</v>
      </c>
      <c r="AV208">
        <v>4</v>
      </c>
      <c r="AW208">
        <v>8</v>
      </c>
      <c r="AX208">
        <v>1</v>
      </c>
      <c r="AY208">
        <v>6</v>
      </c>
      <c r="AZ208">
        <v>1962</v>
      </c>
      <c r="BA208">
        <v>3</v>
      </c>
      <c r="BB208">
        <v>1</v>
      </c>
      <c r="BC208">
        <v>349</v>
      </c>
      <c r="BD208">
        <v>4</v>
      </c>
      <c r="BE208">
        <v>4</v>
      </c>
      <c r="BF208">
        <v>3</v>
      </c>
      <c r="BG208">
        <v>0</v>
      </c>
      <c r="BH208">
        <v>30</v>
      </c>
      <c r="BI208">
        <v>0</v>
      </c>
      <c r="BJ208">
        <v>0</v>
      </c>
      <c r="BK208">
        <v>0</v>
      </c>
      <c r="BL208">
        <v>0</v>
      </c>
      <c r="BM208">
        <v>5</v>
      </c>
      <c r="BN208">
        <v>0</v>
      </c>
      <c r="BO208">
        <v>3</v>
      </c>
      <c r="BP208">
        <v>2007</v>
      </c>
      <c r="BQ208">
        <v>16</v>
      </c>
      <c r="BR208">
        <v>4</v>
      </c>
      <c r="BS208">
        <v>5</v>
      </c>
      <c r="BT208">
        <v>143900</v>
      </c>
    </row>
    <row r="209" spans="1:72" x14ac:dyDescent="0.35">
      <c r="A209">
        <v>208</v>
      </c>
      <c r="B209">
        <v>20</v>
      </c>
      <c r="C209">
        <v>4</v>
      </c>
      <c r="E209">
        <v>12493</v>
      </c>
      <c r="F209">
        <v>2</v>
      </c>
      <c r="G209">
        <v>2</v>
      </c>
      <c r="H209">
        <v>2</v>
      </c>
      <c r="I209">
        <v>4</v>
      </c>
      <c r="J209">
        <v>4</v>
      </c>
      <c r="K209">
        <v>3</v>
      </c>
      <c r="L209">
        <v>7</v>
      </c>
      <c r="M209">
        <v>7</v>
      </c>
      <c r="N209">
        <v>7</v>
      </c>
      <c r="O209">
        <v>3</v>
      </c>
      <c r="P209">
        <v>4</v>
      </c>
      <c r="Q209">
        <v>4</v>
      </c>
      <c r="R209">
        <v>5</v>
      </c>
      <c r="S209">
        <v>1960</v>
      </c>
      <c r="T209">
        <v>1960</v>
      </c>
      <c r="U209">
        <v>5</v>
      </c>
      <c r="V209">
        <v>8</v>
      </c>
      <c r="W209">
        <v>4</v>
      </c>
      <c r="X209">
        <v>2</v>
      </c>
      <c r="Y209">
        <v>0</v>
      </c>
      <c r="Z209">
        <v>3</v>
      </c>
      <c r="AA209">
        <v>3</v>
      </c>
      <c r="AB209">
        <v>6</v>
      </c>
      <c r="AC209">
        <v>4</v>
      </c>
      <c r="AD209">
        <v>4</v>
      </c>
      <c r="AE209">
        <v>4</v>
      </c>
      <c r="AF209">
        <v>419</v>
      </c>
      <c r="AG209">
        <v>306</v>
      </c>
      <c r="AH209">
        <v>375</v>
      </c>
      <c r="AI209">
        <v>1100</v>
      </c>
      <c r="AJ209">
        <v>6</v>
      </c>
      <c r="AK209">
        <v>6</v>
      </c>
      <c r="AL209">
        <v>1100</v>
      </c>
      <c r="AM209">
        <v>0</v>
      </c>
      <c r="AN209">
        <v>0</v>
      </c>
      <c r="AO209">
        <v>1100</v>
      </c>
      <c r="AP209">
        <v>1</v>
      </c>
      <c r="AQ209">
        <v>0</v>
      </c>
      <c r="AR209">
        <v>1</v>
      </c>
      <c r="AS209">
        <v>0</v>
      </c>
      <c r="AT209">
        <v>3</v>
      </c>
      <c r="AU209">
        <v>1</v>
      </c>
      <c r="AV209">
        <v>4</v>
      </c>
      <c r="AW209">
        <v>6</v>
      </c>
      <c r="AX209">
        <v>1</v>
      </c>
      <c r="AY209">
        <v>6</v>
      </c>
      <c r="AZ209">
        <v>1960</v>
      </c>
      <c r="BA209">
        <v>3</v>
      </c>
      <c r="BB209">
        <v>1</v>
      </c>
      <c r="BC209">
        <v>312</v>
      </c>
      <c r="BD209">
        <v>4</v>
      </c>
      <c r="BE209">
        <v>4</v>
      </c>
      <c r="BF209">
        <v>3</v>
      </c>
      <c r="BG209">
        <v>355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2</v>
      </c>
      <c r="BN209">
        <v>0</v>
      </c>
      <c r="BO209">
        <v>4</v>
      </c>
      <c r="BP209">
        <v>2008</v>
      </c>
      <c r="BQ209">
        <v>15</v>
      </c>
      <c r="BR209">
        <v>4</v>
      </c>
      <c r="BS209">
        <v>5</v>
      </c>
      <c r="BT209">
        <v>141000</v>
      </c>
    </row>
    <row r="210" spans="1:72" x14ac:dyDescent="0.35">
      <c r="A210">
        <v>209</v>
      </c>
      <c r="B210">
        <v>60</v>
      </c>
      <c r="C210">
        <v>4</v>
      </c>
      <c r="E210">
        <v>14364</v>
      </c>
      <c r="F210">
        <v>2</v>
      </c>
      <c r="G210">
        <v>2</v>
      </c>
      <c r="H210">
        <v>3</v>
      </c>
      <c r="I210">
        <v>4</v>
      </c>
      <c r="J210">
        <v>4</v>
      </c>
      <c r="K210">
        <v>2</v>
      </c>
      <c r="L210">
        <v>15</v>
      </c>
      <c r="M210">
        <v>7</v>
      </c>
      <c r="N210">
        <v>7</v>
      </c>
      <c r="O210">
        <v>3</v>
      </c>
      <c r="P210">
        <v>8</v>
      </c>
      <c r="Q210">
        <v>7</v>
      </c>
      <c r="R210">
        <v>5</v>
      </c>
      <c r="S210">
        <v>1988</v>
      </c>
      <c r="T210">
        <v>1989</v>
      </c>
      <c r="U210">
        <v>5</v>
      </c>
      <c r="V210">
        <v>8</v>
      </c>
      <c r="W210">
        <v>3</v>
      </c>
      <c r="X210">
        <v>4</v>
      </c>
      <c r="Y210">
        <v>128</v>
      </c>
      <c r="Z210">
        <v>4</v>
      </c>
      <c r="AA210">
        <v>3</v>
      </c>
      <c r="AB210">
        <v>2</v>
      </c>
      <c r="AC210">
        <v>5</v>
      </c>
      <c r="AD210">
        <v>4</v>
      </c>
      <c r="AE210">
        <v>7</v>
      </c>
      <c r="AF210">
        <v>1065</v>
      </c>
      <c r="AG210">
        <v>0</v>
      </c>
      <c r="AH210">
        <v>92</v>
      </c>
      <c r="AI210">
        <v>1157</v>
      </c>
      <c r="AJ210">
        <v>6</v>
      </c>
      <c r="AK210">
        <v>6</v>
      </c>
      <c r="AL210">
        <v>1180</v>
      </c>
      <c r="AM210">
        <v>882</v>
      </c>
      <c r="AN210">
        <v>0</v>
      </c>
      <c r="AO210">
        <v>2062</v>
      </c>
      <c r="AP210">
        <v>1</v>
      </c>
      <c r="AQ210">
        <v>0</v>
      </c>
      <c r="AR210">
        <v>2</v>
      </c>
      <c r="AS210">
        <v>1</v>
      </c>
      <c r="AT210">
        <v>3</v>
      </c>
      <c r="AU210">
        <v>1</v>
      </c>
      <c r="AV210">
        <v>4</v>
      </c>
      <c r="AW210">
        <v>7</v>
      </c>
      <c r="AX210">
        <v>1</v>
      </c>
      <c r="AY210">
        <v>6</v>
      </c>
      <c r="AZ210">
        <v>1988</v>
      </c>
      <c r="BA210">
        <v>4</v>
      </c>
      <c r="BB210">
        <v>2</v>
      </c>
      <c r="BC210">
        <v>454</v>
      </c>
      <c r="BD210">
        <v>4</v>
      </c>
      <c r="BE210">
        <v>4</v>
      </c>
      <c r="BF210">
        <v>3</v>
      </c>
      <c r="BG210">
        <v>60</v>
      </c>
      <c r="BH210">
        <v>55</v>
      </c>
      <c r="BI210">
        <v>0</v>
      </c>
      <c r="BJ210">
        <v>0</v>
      </c>
      <c r="BK210">
        <v>154</v>
      </c>
      <c r="BL210">
        <v>0</v>
      </c>
      <c r="BM210">
        <v>5</v>
      </c>
      <c r="BN210">
        <v>0</v>
      </c>
      <c r="BO210">
        <v>4</v>
      </c>
      <c r="BP210">
        <v>2007</v>
      </c>
      <c r="BQ210">
        <v>16</v>
      </c>
      <c r="BR210">
        <v>4</v>
      </c>
      <c r="BS210">
        <v>5</v>
      </c>
      <c r="BT210">
        <v>277000</v>
      </c>
    </row>
    <row r="211" spans="1:72" x14ac:dyDescent="0.35">
      <c r="A211">
        <v>210</v>
      </c>
      <c r="B211">
        <v>20</v>
      </c>
      <c r="C211">
        <v>4</v>
      </c>
      <c r="D211">
        <v>75</v>
      </c>
      <c r="E211">
        <v>8250</v>
      </c>
      <c r="F211">
        <v>2</v>
      </c>
      <c r="G211">
        <v>1</v>
      </c>
      <c r="H211">
        <v>2</v>
      </c>
      <c r="I211">
        <v>4</v>
      </c>
      <c r="J211">
        <v>4</v>
      </c>
      <c r="K211">
        <v>3</v>
      </c>
      <c r="L211">
        <v>7</v>
      </c>
      <c r="M211">
        <v>7</v>
      </c>
      <c r="N211">
        <v>7</v>
      </c>
      <c r="O211">
        <v>3</v>
      </c>
      <c r="P211">
        <v>4</v>
      </c>
      <c r="Q211">
        <v>6</v>
      </c>
      <c r="R211">
        <v>7</v>
      </c>
      <c r="S211">
        <v>1964</v>
      </c>
      <c r="T211">
        <v>1964</v>
      </c>
      <c r="U211">
        <v>6</v>
      </c>
      <c r="V211">
        <v>8</v>
      </c>
      <c r="W211">
        <v>9</v>
      </c>
      <c r="X211">
        <v>5</v>
      </c>
      <c r="Y211">
        <v>260</v>
      </c>
      <c r="Z211">
        <v>3</v>
      </c>
      <c r="AA211">
        <v>3</v>
      </c>
      <c r="AB211">
        <v>2</v>
      </c>
      <c r="AC211">
        <v>5</v>
      </c>
      <c r="AD211">
        <v>4</v>
      </c>
      <c r="AE211">
        <v>2</v>
      </c>
      <c r="AF211">
        <v>787</v>
      </c>
      <c r="AG211">
        <v>0</v>
      </c>
      <c r="AH211">
        <v>305</v>
      </c>
      <c r="AI211">
        <v>1092</v>
      </c>
      <c r="AJ211">
        <v>6</v>
      </c>
      <c r="AK211">
        <v>6</v>
      </c>
      <c r="AL211">
        <v>1092</v>
      </c>
      <c r="AM211">
        <v>0</v>
      </c>
      <c r="AN211">
        <v>0</v>
      </c>
      <c r="AO211">
        <v>1092</v>
      </c>
      <c r="AP211">
        <v>1</v>
      </c>
      <c r="AQ211">
        <v>0</v>
      </c>
      <c r="AR211">
        <v>1</v>
      </c>
      <c r="AS211">
        <v>0</v>
      </c>
      <c r="AT211">
        <v>3</v>
      </c>
      <c r="AU211">
        <v>1</v>
      </c>
      <c r="AV211">
        <v>4</v>
      </c>
      <c r="AW211">
        <v>6</v>
      </c>
      <c r="AX211">
        <v>0</v>
      </c>
      <c r="AY211">
        <v>6</v>
      </c>
      <c r="AZ211">
        <v>1964</v>
      </c>
      <c r="BA211">
        <v>3</v>
      </c>
      <c r="BB211">
        <v>2</v>
      </c>
      <c r="BC211">
        <v>504</v>
      </c>
      <c r="BD211">
        <v>4</v>
      </c>
      <c r="BE211">
        <v>5</v>
      </c>
      <c r="BF211">
        <v>3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3</v>
      </c>
      <c r="BN211">
        <v>0</v>
      </c>
      <c r="BO211">
        <v>7</v>
      </c>
      <c r="BP211">
        <v>2008</v>
      </c>
      <c r="BQ211">
        <v>15</v>
      </c>
      <c r="BR211">
        <v>4</v>
      </c>
      <c r="BS211">
        <v>5</v>
      </c>
      <c r="BT211">
        <v>145000</v>
      </c>
    </row>
    <row r="212" spans="1:72" x14ac:dyDescent="0.35">
      <c r="A212">
        <v>211</v>
      </c>
      <c r="B212">
        <v>30</v>
      </c>
      <c r="C212">
        <v>4</v>
      </c>
      <c r="D212">
        <v>67</v>
      </c>
      <c r="E212">
        <v>5604</v>
      </c>
      <c r="F212">
        <v>2</v>
      </c>
      <c r="G212">
        <v>1</v>
      </c>
      <c r="H212">
        <v>2</v>
      </c>
      <c r="I212">
        <v>4</v>
      </c>
      <c r="J212">
        <v>4</v>
      </c>
      <c r="K212">
        <v>3</v>
      </c>
      <c r="L212">
        <v>4</v>
      </c>
      <c r="M212">
        <v>7</v>
      </c>
      <c r="N212">
        <v>7</v>
      </c>
      <c r="O212">
        <v>3</v>
      </c>
      <c r="P212">
        <v>4</v>
      </c>
      <c r="Q212">
        <v>5</v>
      </c>
      <c r="R212">
        <v>6</v>
      </c>
      <c r="S212">
        <v>1925</v>
      </c>
      <c r="T212">
        <v>1950</v>
      </c>
      <c r="U212">
        <v>5</v>
      </c>
      <c r="V212">
        <v>8</v>
      </c>
      <c r="W212">
        <v>7</v>
      </c>
      <c r="X212">
        <v>2</v>
      </c>
      <c r="Y212">
        <v>0</v>
      </c>
      <c r="Z212">
        <v>3</v>
      </c>
      <c r="AA212">
        <v>3</v>
      </c>
      <c r="AB212">
        <v>2</v>
      </c>
      <c r="AC212">
        <v>4</v>
      </c>
      <c r="AD212">
        <v>4</v>
      </c>
      <c r="AE212">
        <v>2</v>
      </c>
      <c r="AF212">
        <v>468</v>
      </c>
      <c r="AG212">
        <v>0</v>
      </c>
      <c r="AH212">
        <v>396</v>
      </c>
      <c r="AI212">
        <v>864</v>
      </c>
      <c r="AJ212">
        <v>6</v>
      </c>
      <c r="AK212">
        <v>3</v>
      </c>
      <c r="AL212">
        <v>864</v>
      </c>
      <c r="AM212">
        <v>0</v>
      </c>
      <c r="AN212">
        <v>0</v>
      </c>
      <c r="AO212">
        <v>864</v>
      </c>
      <c r="AP212">
        <v>1</v>
      </c>
      <c r="AQ212">
        <v>0</v>
      </c>
      <c r="AR212">
        <v>1</v>
      </c>
      <c r="AS212">
        <v>0</v>
      </c>
      <c r="AT212">
        <v>2</v>
      </c>
      <c r="AU212">
        <v>1</v>
      </c>
      <c r="AV212">
        <v>4</v>
      </c>
      <c r="AW212">
        <v>5</v>
      </c>
      <c r="AX212">
        <v>0</v>
      </c>
      <c r="AY212">
        <v>3</v>
      </c>
      <c r="BA212">
        <v>1</v>
      </c>
      <c r="BB212">
        <v>0</v>
      </c>
      <c r="BC212">
        <v>0</v>
      </c>
      <c r="BD212">
        <v>1</v>
      </c>
      <c r="BE212">
        <v>1</v>
      </c>
      <c r="BF212">
        <v>3</v>
      </c>
      <c r="BG212">
        <v>0</v>
      </c>
      <c r="BH212">
        <v>0</v>
      </c>
      <c r="BI212">
        <v>96</v>
      </c>
      <c r="BJ212">
        <v>0</v>
      </c>
      <c r="BK212">
        <v>0</v>
      </c>
      <c r="BL212">
        <v>0</v>
      </c>
      <c r="BM212">
        <v>5</v>
      </c>
      <c r="BN212">
        <v>0</v>
      </c>
      <c r="BO212">
        <v>4</v>
      </c>
      <c r="BP212">
        <v>2008</v>
      </c>
      <c r="BQ212">
        <v>15</v>
      </c>
      <c r="BR212">
        <v>4</v>
      </c>
      <c r="BS212">
        <v>5</v>
      </c>
      <c r="BT212">
        <v>98000</v>
      </c>
    </row>
    <row r="213" spans="1:72" x14ac:dyDescent="0.35">
      <c r="A213">
        <v>212</v>
      </c>
      <c r="B213">
        <v>20</v>
      </c>
      <c r="C213">
        <v>4</v>
      </c>
      <c r="D213">
        <v>83</v>
      </c>
      <c r="E213">
        <v>10420</v>
      </c>
      <c r="F213">
        <v>2</v>
      </c>
      <c r="G213">
        <v>1</v>
      </c>
      <c r="H213">
        <v>2</v>
      </c>
      <c r="I213">
        <v>4</v>
      </c>
      <c r="J213">
        <v>2</v>
      </c>
      <c r="K213">
        <v>3</v>
      </c>
      <c r="L213">
        <v>4</v>
      </c>
      <c r="M213">
        <v>7</v>
      </c>
      <c r="N213">
        <v>7</v>
      </c>
      <c r="O213">
        <v>3</v>
      </c>
      <c r="P213">
        <v>4</v>
      </c>
      <c r="Q213">
        <v>6</v>
      </c>
      <c r="R213">
        <v>5</v>
      </c>
      <c r="S213">
        <v>2009</v>
      </c>
      <c r="T213">
        <v>2009</v>
      </c>
      <c r="U213">
        <v>5</v>
      </c>
      <c r="V213">
        <v>8</v>
      </c>
      <c r="W213">
        <v>14</v>
      </c>
      <c r="X213">
        <v>2</v>
      </c>
      <c r="Y213">
        <v>0</v>
      </c>
      <c r="Z213">
        <v>3</v>
      </c>
      <c r="AA213">
        <v>3</v>
      </c>
      <c r="AB213">
        <v>6</v>
      </c>
      <c r="AC213">
        <v>5</v>
      </c>
      <c r="AD213">
        <v>4</v>
      </c>
      <c r="AE213">
        <v>7</v>
      </c>
      <c r="AF213">
        <v>36</v>
      </c>
      <c r="AG213">
        <v>0</v>
      </c>
      <c r="AH213">
        <v>1176</v>
      </c>
      <c r="AI213">
        <v>1212</v>
      </c>
      <c r="AJ213">
        <v>6</v>
      </c>
      <c r="AK213">
        <v>6</v>
      </c>
      <c r="AL213">
        <v>1212</v>
      </c>
      <c r="AM213">
        <v>0</v>
      </c>
      <c r="AN213">
        <v>0</v>
      </c>
      <c r="AO213">
        <v>1212</v>
      </c>
      <c r="AP213">
        <v>0</v>
      </c>
      <c r="AQ213">
        <v>0</v>
      </c>
      <c r="AR213">
        <v>2</v>
      </c>
      <c r="AS213">
        <v>0</v>
      </c>
      <c r="AT213">
        <v>3</v>
      </c>
      <c r="AU213">
        <v>1</v>
      </c>
      <c r="AV213">
        <v>5</v>
      </c>
      <c r="AW213">
        <v>6</v>
      </c>
      <c r="AX213">
        <v>0</v>
      </c>
      <c r="AY213">
        <v>6</v>
      </c>
      <c r="AZ213">
        <v>2009</v>
      </c>
      <c r="BA213">
        <v>3</v>
      </c>
      <c r="BB213">
        <v>2</v>
      </c>
      <c r="BC213">
        <v>460</v>
      </c>
      <c r="BD213">
        <v>4</v>
      </c>
      <c r="BE213">
        <v>4</v>
      </c>
      <c r="BF213">
        <v>3</v>
      </c>
      <c r="BG213">
        <v>100</v>
      </c>
      <c r="BH213">
        <v>22</v>
      </c>
      <c r="BI213">
        <v>0</v>
      </c>
      <c r="BJ213">
        <v>0</v>
      </c>
      <c r="BK213">
        <v>0</v>
      </c>
      <c r="BL213">
        <v>0</v>
      </c>
      <c r="BM213">
        <v>5</v>
      </c>
      <c r="BN213">
        <v>0</v>
      </c>
      <c r="BO213">
        <v>3</v>
      </c>
      <c r="BP213">
        <v>2010</v>
      </c>
      <c r="BQ213">
        <v>13</v>
      </c>
      <c r="BR213">
        <v>4</v>
      </c>
      <c r="BS213">
        <v>5</v>
      </c>
      <c r="BT213">
        <v>186000</v>
      </c>
    </row>
    <row r="214" spans="1:72" x14ac:dyDescent="0.35">
      <c r="A214">
        <v>213</v>
      </c>
      <c r="B214">
        <v>60</v>
      </c>
      <c r="C214">
        <v>5</v>
      </c>
      <c r="D214">
        <v>72</v>
      </c>
      <c r="E214">
        <v>8640</v>
      </c>
      <c r="F214">
        <v>2</v>
      </c>
      <c r="G214">
        <v>1</v>
      </c>
      <c r="H214">
        <v>2</v>
      </c>
      <c r="I214">
        <v>4</v>
      </c>
      <c r="J214">
        <v>4</v>
      </c>
      <c r="K214">
        <v>3</v>
      </c>
      <c r="L214">
        <v>18</v>
      </c>
      <c r="M214">
        <v>7</v>
      </c>
      <c r="N214">
        <v>7</v>
      </c>
      <c r="O214">
        <v>3</v>
      </c>
      <c r="P214">
        <v>8</v>
      </c>
      <c r="Q214">
        <v>7</v>
      </c>
      <c r="R214">
        <v>5</v>
      </c>
      <c r="S214">
        <v>2009</v>
      </c>
      <c r="T214">
        <v>2009</v>
      </c>
      <c r="U214">
        <v>5</v>
      </c>
      <c r="V214">
        <v>8</v>
      </c>
      <c r="W214">
        <v>14</v>
      </c>
      <c r="X214">
        <v>2</v>
      </c>
      <c r="Y214">
        <v>0</v>
      </c>
      <c r="Z214">
        <v>3</v>
      </c>
      <c r="AA214">
        <v>3</v>
      </c>
      <c r="AB214">
        <v>6</v>
      </c>
      <c r="AC214">
        <v>5</v>
      </c>
      <c r="AD214">
        <v>4</v>
      </c>
      <c r="AE214">
        <v>7</v>
      </c>
      <c r="AF214">
        <v>822</v>
      </c>
      <c r="AG214">
        <v>0</v>
      </c>
      <c r="AH214">
        <v>78</v>
      </c>
      <c r="AI214">
        <v>900</v>
      </c>
      <c r="AJ214">
        <v>6</v>
      </c>
      <c r="AK214">
        <v>6</v>
      </c>
      <c r="AL214">
        <v>932</v>
      </c>
      <c r="AM214">
        <v>920</v>
      </c>
      <c r="AN214">
        <v>0</v>
      </c>
      <c r="AO214">
        <v>1852</v>
      </c>
      <c r="AP214">
        <v>1</v>
      </c>
      <c r="AQ214">
        <v>0</v>
      </c>
      <c r="AR214">
        <v>2</v>
      </c>
      <c r="AS214">
        <v>1</v>
      </c>
      <c r="AT214">
        <v>3</v>
      </c>
      <c r="AU214">
        <v>1</v>
      </c>
      <c r="AV214">
        <v>5</v>
      </c>
      <c r="AW214">
        <v>7</v>
      </c>
      <c r="AX214">
        <v>1</v>
      </c>
      <c r="AY214">
        <v>6</v>
      </c>
      <c r="AZ214">
        <v>2009</v>
      </c>
      <c r="BA214">
        <v>3</v>
      </c>
      <c r="BB214">
        <v>2</v>
      </c>
      <c r="BC214">
        <v>644</v>
      </c>
      <c r="BD214">
        <v>4</v>
      </c>
      <c r="BE214">
        <v>4</v>
      </c>
      <c r="BF214">
        <v>3</v>
      </c>
      <c r="BG214">
        <v>168</v>
      </c>
      <c r="BH214">
        <v>108</v>
      </c>
      <c r="BI214">
        <v>0</v>
      </c>
      <c r="BJ214">
        <v>0</v>
      </c>
      <c r="BK214">
        <v>0</v>
      </c>
      <c r="BL214">
        <v>0</v>
      </c>
      <c r="BM214">
        <v>5</v>
      </c>
      <c r="BN214">
        <v>0</v>
      </c>
      <c r="BO214">
        <v>7</v>
      </c>
      <c r="BP214">
        <v>2009</v>
      </c>
      <c r="BQ214">
        <v>14</v>
      </c>
      <c r="BR214">
        <v>8</v>
      </c>
      <c r="BS214">
        <v>6</v>
      </c>
      <c r="BT214">
        <v>252678</v>
      </c>
    </row>
    <row r="215" spans="1:72" x14ac:dyDescent="0.35">
      <c r="A215">
        <v>214</v>
      </c>
      <c r="B215">
        <v>20</v>
      </c>
      <c r="C215">
        <v>4</v>
      </c>
      <c r="D215">
        <v>43</v>
      </c>
      <c r="E215">
        <v>13568</v>
      </c>
      <c r="F215">
        <v>2</v>
      </c>
      <c r="G215">
        <v>4</v>
      </c>
      <c r="H215">
        <v>2</v>
      </c>
      <c r="I215">
        <v>4</v>
      </c>
      <c r="J215">
        <v>1</v>
      </c>
      <c r="K215">
        <v>3</v>
      </c>
      <c r="L215">
        <v>16</v>
      </c>
      <c r="M215">
        <v>7</v>
      </c>
      <c r="N215">
        <v>7</v>
      </c>
      <c r="O215">
        <v>3</v>
      </c>
      <c r="P215">
        <v>4</v>
      </c>
      <c r="Q215">
        <v>5</v>
      </c>
      <c r="R215">
        <v>5</v>
      </c>
      <c r="S215">
        <v>1995</v>
      </c>
      <c r="T215">
        <v>1995</v>
      </c>
      <c r="U215">
        <v>5</v>
      </c>
      <c r="V215">
        <v>8</v>
      </c>
      <c r="W215">
        <v>14</v>
      </c>
      <c r="X215">
        <v>2</v>
      </c>
      <c r="Y215">
        <v>0</v>
      </c>
      <c r="Z215">
        <v>3</v>
      </c>
      <c r="AA215">
        <v>3</v>
      </c>
      <c r="AB215">
        <v>6</v>
      </c>
      <c r="AC215">
        <v>5</v>
      </c>
      <c r="AD215">
        <v>4</v>
      </c>
      <c r="AE215">
        <v>4</v>
      </c>
      <c r="AF215">
        <v>716</v>
      </c>
      <c r="AG215">
        <v>0</v>
      </c>
      <c r="AH215">
        <v>274</v>
      </c>
      <c r="AI215">
        <v>990</v>
      </c>
      <c r="AJ215">
        <v>6</v>
      </c>
      <c r="AK215">
        <v>6</v>
      </c>
      <c r="AL215">
        <v>990</v>
      </c>
      <c r="AM215">
        <v>0</v>
      </c>
      <c r="AN215">
        <v>0</v>
      </c>
      <c r="AO215">
        <v>990</v>
      </c>
      <c r="AP215">
        <v>0</v>
      </c>
      <c r="AQ215">
        <v>1</v>
      </c>
      <c r="AR215">
        <v>1</v>
      </c>
      <c r="AS215">
        <v>0</v>
      </c>
      <c r="AT215">
        <v>3</v>
      </c>
      <c r="AU215">
        <v>1</v>
      </c>
      <c r="AV215">
        <v>4</v>
      </c>
      <c r="AW215">
        <v>5</v>
      </c>
      <c r="AX215">
        <v>0</v>
      </c>
      <c r="AY215">
        <v>6</v>
      </c>
      <c r="AZ215">
        <v>1996</v>
      </c>
      <c r="BA215">
        <v>2</v>
      </c>
      <c r="BB215">
        <v>2</v>
      </c>
      <c r="BC215">
        <v>576</v>
      </c>
      <c r="BD215">
        <v>4</v>
      </c>
      <c r="BE215">
        <v>4</v>
      </c>
      <c r="BF215">
        <v>3</v>
      </c>
      <c r="BG215">
        <v>224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5</v>
      </c>
      <c r="BN215">
        <v>0</v>
      </c>
      <c r="BO215">
        <v>7</v>
      </c>
      <c r="BP215">
        <v>2006</v>
      </c>
      <c r="BQ215">
        <v>17</v>
      </c>
      <c r="BR215">
        <v>4</v>
      </c>
      <c r="BS215">
        <v>5</v>
      </c>
      <c r="BT215">
        <v>156000</v>
      </c>
    </row>
    <row r="216" spans="1:72" x14ac:dyDescent="0.35">
      <c r="A216">
        <v>215</v>
      </c>
      <c r="B216">
        <v>60</v>
      </c>
      <c r="C216">
        <v>4</v>
      </c>
      <c r="E216">
        <v>10900</v>
      </c>
      <c r="F216">
        <v>2</v>
      </c>
      <c r="G216">
        <v>2</v>
      </c>
      <c r="H216">
        <v>2</v>
      </c>
      <c r="I216">
        <v>4</v>
      </c>
      <c r="J216">
        <v>3</v>
      </c>
      <c r="K216">
        <v>3</v>
      </c>
      <c r="L216">
        <v>16</v>
      </c>
      <c r="M216">
        <v>7</v>
      </c>
      <c r="N216">
        <v>7</v>
      </c>
      <c r="O216">
        <v>3</v>
      </c>
      <c r="P216">
        <v>8</v>
      </c>
      <c r="Q216">
        <v>6</v>
      </c>
      <c r="R216">
        <v>7</v>
      </c>
      <c r="S216">
        <v>1977</v>
      </c>
      <c r="T216">
        <v>1977</v>
      </c>
      <c r="U216">
        <v>5</v>
      </c>
      <c r="V216">
        <v>8</v>
      </c>
      <c r="W216">
        <v>9</v>
      </c>
      <c r="X216">
        <v>4</v>
      </c>
      <c r="Y216">
        <v>153</v>
      </c>
      <c r="Z216">
        <v>3</v>
      </c>
      <c r="AA216">
        <v>3</v>
      </c>
      <c r="AB216">
        <v>2</v>
      </c>
      <c r="AC216">
        <v>5</v>
      </c>
      <c r="AD216">
        <v>4</v>
      </c>
      <c r="AE216">
        <v>7</v>
      </c>
      <c r="AF216">
        <v>378</v>
      </c>
      <c r="AG216">
        <v>0</v>
      </c>
      <c r="AH216">
        <v>311</v>
      </c>
      <c r="AI216">
        <v>689</v>
      </c>
      <c r="AJ216">
        <v>6</v>
      </c>
      <c r="AK216">
        <v>6</v>
      </c>
      <c r="AL216">
        <v>689</v>
      </c>
      <c r="AM216">
        <v>703</v>
      </c>
      <c r="AN216">
        <v>0</v>
      </c>
      <c r="AO216">
        <v>1392</v>
      </c>
      <c r="AP216">
        <v>0</v>
      </c>
      <c r="AQ216">
        <v>0</v>
      </c>
      <c r="AR216">
        <v>1</v>
      </c>
      <c r="AS216">
        <v>1</v>
      </c>
      <c r="AT216">
        <v>3</v>
      </c>
      <c r="AU216">
        <v>1</v>
      </c>
      <c r="AV216">
        <v>4</v>
      </c>
      <c r="AW216">
        <v>6</v>
      </c>
      <c r="AX216">
        <v>0</v>
      </c>
      <c r="AY216">
        <v>6</v>
      </c>
      <c r="AZ216">
        <v>1977</v>
      </c>
      <c r="BA216">
        <v>4</v>
      </c>
      <c r="BB216">
        <v>1</v>
      </c>
      <c r="BC216">
        <v>299</v>
      </c>
      <c r="BD216">
        <v>4</v>
      </c>
      <c r="BE216">
        <v>4</v>
      </c>
      <c r="BF216">
        <v>3</v>
      </c>
      <c r="BG216">
        <v>0</v>
      </c>
      <c r="BH216">
        <v>36</v>
      </c>
      <c r="BI216">
        <v>0</v>
      </c>
      <c r="BJ216">
        <v>0</v>
      </c>
      <c r="BK216">
        <v>0</v>
      </c>
      <c r="BL216">
        <v>0</v>
      </c>
      <c r="BM216">
        <v>3</v>
      </c>
      <c r="BN216">
        <v>450</v>
      </c>
      <c r="BO216">
        <v>3</v>
      </c>
      <c r="BP216">
        <v>2010</v>
      </c>
      <c r="BQ216">
        <v>13</v>
      </c>
      <c r="BR216">
        <v>4</v>
      </c>
      <c r="BS216">
        <v>5</v>
      </c>
      <c r="BT216">
        <v>161750</v>
      </c>
    </row>
    <row r="217" spans="1:72" x14ac:dyDescent="0.35">
      <c r="A217">
        <v>216</v>
      </c>
      <c r="B217">
        <v>20</v>
      </c>
      <c r="C217">
        <v>4</v>
      </c>
      <c r="D217">
        <v>72</v>
      </c>
      <c r="E217">
        <v>10011</v>
      </c>
      <c r="F217">
        <v>2</v>
      </c>
      <c r="G217">
        <v>2</v>
      </c>
      <c r="H217">
        <v>2</v>
      </c>
      <c r="I217">
        <v>4</v>
      </c>
      <c r="J217">
        <v>4</v>
      </c>
      <c r="K217">
        <v>3</v>
      </c>
      <c r="L217">
        <v>7</v>
      </c>
      <c r="M217">
        <v>7</v>
      </c>
      <c r="N217">
        <v>7</v>
      </c>
      <c r="O217">
        <v>3</v>
      </c>
      <c r="P217">
        <v>4</v>
      </c>
      <c r="Q217">
        <v>5</v>
      </c>
      <c r="R217">
        <v>6</v>
      </c>
      <c r="S217">
        <v>1957</v>
      </c>
      <c r="T217">
        <v>1996</v>
      </c>
      <c r="U217">
        <v>5</v>
      </c>
      <c r="V217">
        <v>8</v>
      </c>
      <c r="W217">
        <v>9</v>
      </c>
      <c r="X217">
        <v>4</v>
      </c>
      <c r="Y217">
        <v>64</v>
      </c>
      <c r="Z217">
        <v>3</v>
      </c>
      <c r="AA217">
        <v>3</v>
      </c>
      <c r="AB217">
        <v>2</v>
      </c>
      <c r="AC217">
        <v>4</v>
      </c>
      <c r="AD217">
        <v>4</v>
      </c>
      <c r="AE217">
        <v>3</v>
      </c>
      <c r="AF217">
        <v>360</v>
      </c>
      <c r="AG217">
        <v>0</v>
      </c>
      <c r="AH217">
        <v>710</v>
      </c>
      <c r="AI217">
        <v>1070</v>
      </c>
      <c r="AJ217">
        <v>6</v>
      </c>
      <c r="AK217">
        <v>6</v>
      </c>
      <c r="AL217">
        <v>1236</v>
      </c>
      <c r="AM217">
        <v>0</v>
      </c>
      <c r="AN217">
        <v>0</v>
      </c>
      <c r="AO217">
        <v>1236</v>
      </c>
      <c r="AP217">
        <v>0</v>
      </c>
      <c r="AQ217">
        <v>1</v>
      </c>
      <c r="AR217">
        <v>1</v>
      </c>
      <c r="AS217">
        <v>0</v>
      </c>
      <c r="AT217">
        <v>2</v>
      </c>
      <c r="AU217">
        <v>1</v>
      </c>
      <c r="AV217">
        <v>5</v>
      </c>
      <c r="AW217">
        <v>6</v>
      </c>
      <c r="AX217">
        <v>1</v>
      </c>
      <c r="AY217">
        <v>6</v>
      </c>
      <c r="AZ217">
        <v>1957</v>
      </c>
      <c r="BA217">
        <v>2</v>
      </c>
      <c r="BB217">
        <v>1</v>
      </c>
      <c r="BC217">
        <v>447</v>
      </c>
      <c r="BD217">
        <v>4</v>
      </c>
      <c r="BE217">
        <v>4</v>
      </c>
      <c r="BF217">
        <v>3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3</v>
      </c>
      <c r="BN217">
        <v>0</v>
      </c>
      <c r="BO217">
        <v>5</v>
      </c>
      <c r="BP217">
        <v>2006</v>
      </c>
      <c r="BQ217">
        <v>17</v>
      </c>
      <c r="BR217">
        <v>4</v>
      </c>
      <c r="BS217">
        <v>5</v>
      </c>
      <c r="BT217">
        <v>134450</v>
      </c>
    </row>
    <row r="218" spans="1:72" x14ac:dyDescent="0.35">
      <c r="A218">
        <v>217</v>
      </c>
      <c r="B218">
        <v>20</v>
      </c>
      <c r="C218">
        <v>4</v>
      </c>
      <c r="D218">
        <v>65</v>
      </c>
      <c r="E218">
        <v>8450</v>
      </c>
      <c r="F218">
        <v>2</v>
      </c>
      <c r="G218">
        <v>1</v>
      </c>
      <c r="H218">
        <v>2</v>
      </c>
      <c r="I218">
        <v>4</v>
      </c>
      <c r="J218">
        <v>4</v>
      </c>
      <c r="K218">
        <v>3</v>
      </c>
      <c r="L218">
        <v>16</v>
      </c>
      <c r="M218">
        <v>7</v>
      </c>
      <c r="N218">
        <v>7</v>
      </c>
      <c r="O218">
        <v>3</v>
      </c>
      <c r="P218">
        <v>4</v>
      </c>
      <c r="Q218">
        <v>7</v>
      </c>
      <c r="R218">
        <v>5</v>
      </c>
      <c r="S218">
        <v>2004</v>
      </c>
      <c r="T218">
        <v>2004</v>
      </c>
      <c r="U218">
        <v>5</v>
      </c>
      <c r="V218">
        <v>8</v>
      </c>
      <c r="W218">
        <v>14</v>
      </c>
      <c r="X218">
        <v>4</v>
      </c>
      <c r="Y218">
        <v>266</v>
      </c>
      <c r="Z218">
        <v>4</v>
      </c>
      <c r="AA218">
        <v>3</v>
      </c>
      <c r="AB218">
        <v>6</v>
      </c>
      <c r="AC218">
        <v>5</v>
      </c>
      <c r="AD218">
        <v>4</v>
      </c>
      <c r="AE218">
        <v>7</v>
      </c>
      <c r="AF218">
        <v>946</v>
      </c>
      <c r="AG218">
        <v>0</v>
      </c>
      <c r="AH218">
        <v>490</v>
      </c>
      <c r="AI218">
        <v>1436</v>
      </c>
      <c r="AJ218">
        <v>6</v>
      </c>
      <c r="AK218">
        <v>6</v>
      </c>
      <c r="AL218">
        <v>1436</v>
      </c>
      <c r="AM218">
        <v>0</v>
      </c>
      <c r="AN218">
        <v>0</v>
      </c>
      <c r="AO218">
        <v>1436</v>
      </c>
      <c r="AP218">
        <v>1</v>
      </c>
      <c r="AQ218">
        <v>0</v>
      </c>
      <c r="AR218">
        <v>2</v>
      </c>
      <c r="AS218">
        <v>0</v>
      </c>
      <c r="AT218">
        <v>3</v>
      </c>
      <c r="AU218">
        <v>1</v>
      </c>
      <c r="AV218">
        <v>5</v>
      </c>
      <c r="AW218">
        <v>8</v>
      </c>
      <c r="AX218">
        <v>0</v>
      </c>
      <c r="AY218">
        <v>6</v>
      </c>
      <c r="AZ218">
        <v>2004</v>
      </c>
      <c r="BA218">
        <v>2</v>
      </c>
      <c r="BB218">
        <v>2</v>
      </c>
      <c r="BC218">
        <v>484</v>
      </c>
      <c r="BD218">
        <v>4</v>
      </c>
      <c r="BE218">
        <v>4</v>
      </c>
      <c r="BF218">
        <v>3</v>
      </c>
      <c r="BG218">
        <v>139</v>
      </c>
      <c r="BH218">
        <v>98</v>
      </c>
      <c r="BI218">
        <v>0</v>
      </c>
      <c r="BJ218">
        <v>0</v>
      </c>
      <c r="BK218">
        <v>0</v>
      </c>
      <c r="BL218">
        <v>0</v>
      </c>
      <c r="BM218">
        <v>5</v>
      </c>
      <c r="BN218">
        <v>0</v>
      </c>
      <c r="BO218">
        <v>4</v>
      </c>
      <c r="BP218">
        <v>2008</v>
      </c>
      <c r="BQ218">
        <v>15</v>
      </c>
      <c r="BR218">
        <v>4</v>
      </c>
      <c r="BS218">
        <v>5</v>
      </c>
      <c r="BT218">
        <v>210000</v>
      </c>
    </row>
    <row r="219" spans="1:72" x14ac:dyDescent="0.35">
      <c r="A219">
        <v>218</v>
      </c>
      <c r="B219">
        <v>70</v>
      </c>
      <c r="C219">
        <v>2</v>
      </c>
      <c r="D219">
        <v>57</v>
      </c>
      <c r="E219">
        <v>9906</v>
      </c>
      <c r="F219">
        <v>2</v>
      </c>
      <c r="G219">
        <v>1</v>
      </c>
      <c r="H219">
        <v>2</v>
      </c>
      <c r="I219">
        <v>4</v>
      </c>
      <c r="J219">
        <v>4</v>
      </c>
      <c r="K219">
        <v>3</v>
      </c>
      <c r="L219">
        <v>9</v>
      </c>
      <c r="M219">
        <v>7</v>
      </c>
      <c r="N219">
        <v>7</v>
      </c>
      <c r="O219">
        <v>3</v>
      </c>
      <c r="P219">
        <v>8</v>
      </c>
      <c r="Q219">
        <v>4</v>
      </c>
      <c r="R219">
        <v>4</v>
      </c>
      <c r="S219">
        <v>1925</v>
      </c>
      <c r="T219">
        <v>1950</v>
      </c>
      <c r="U219">
        <v>5</v>
      </c>
      <c r="V219">
        <v>8</v>
      </c>
      <c r="W219">
        <v>10</v>
      </c>
      <c r="X219">
        <v>2</v>
      </c>
      <c r="Y219">
        <v>0</v>
      </c>
      <c r="Z219">
        <v>3</v>
      </c>
      <c r="AA219">
        <v>3</v>
      </c>
      <c r="AB219">
        <v>2</v>
      </c>
      <c r="AC219">
        <v>4</v>
      </c>
      <c r="AD219">
        <v>4</v>
      </c>
      <c r="AE219">
        <v>6</v>
      </c>
      <c r="AF219">
        <v>0</v>
      </c>
      <c r="AG219">
        <v>0</v>
      </c>
      <c r="AH219">
        <v>686</v>
      </c>
      <c r="AI219">
        <v>686</v>
      </c>
      <c r="AJ219">
        <v>6</v>
      </c>
      <c r="AK219">
        <v>6</v>
      </c>
      <c r="AL219">
        <v>810</v>
      </c>
      <c r="AM219">
        <v>518</v>
      </c>
      <c r="AN219">
        <v>0</v>
      </c>
      <c r="AO219">
        <v>1328</v>
      </c>
      <c r="AP219">
        <v>0</v>
      </c>
      <c r="AQ219">
        <v>0</v>
      </c>
      <c r="AR219">
        <v>1</v>
      </c>
      <c r="AS219">
        <v>0</v>
      </c>
      <c r="AT219">
        <v>3</v>
      </c>
      <c r="AU219">
        <v>1</v>
      </c>
      <c r="AV219">
        <v>4</v>
      </c>
      <c r="AW219">
        <v>8</v>
      </c>
      <c r="AX219">
        <v>0</v>
      </c>
      <c r="AY219">
        <v>5</v>
      </c>
      <c r="AZ219">
        <v>1940</v>
      </c>
      <c r="BA219">
        <v>2</v>
      </c>
      <c r="BB219">
        <v>1</v>
      </c>
      <c r="BC219">
        <v>210</v>
      </c>
      <c r="BD219">
        <v>4</v>
      </c>
      <c r="BE219">
        <v>4</v>
      </c>
      <c r="BF219">
        <v>3</v>
      </c>
      <c r="BG219">
        <v>0</v>
      </c>
      <c r="BH219">
        <v>172</v>
      </c>
      <c r="BI219">
        <v>60</v>
      </c>
      <c r="BJ219">
        <v>0</v>
      </c>
      <c r="BK219">
        <v>0</v>
      </c>
      <c r="BL219">
        <v>0</v>
      </c>
      <c r="BM219">
        <v>5</v>
      </c>
      <c r="BN219">
        <v>0</v>
      </c>
      <c r="BO219">
        <v>9</v>
      </c>
      <c r="BP219">
        <v>2006</v>
      </c>
      <c r="BQ219">
        <v>17</v>
      </c>
      <c r="BR219">
        <v>4</v>
      </c>
      <c r="BS219">
        <v>4</v>
      </c>
      <c r="BT219">
        <v>107000</v>
      </c>
    </row>
    <row r="220" spans="1:72" x14ac:dyDescent="0.35">
      <c r="A220">
        <v>219</v>
      </c>
      <c r="B220">
        <v>50</v>
      </c>
      <c r="C220">
        <v>4</v>
      </c>
      <c r="E220">
        <v>15660</v>
      </c>
      <c r="F220">
        <v>2</v>
      </c>
      <c r="G220">
        <v>2</v>
      </c>
      <c r="H220">
        <v>2</v>
      </c>
      <c r="I220">
        <v>4</v>
      </c>
      <c r="J220">
        <v>2</v>
      </c>
      <c r="K220">
        <v>3</v>
      </c>
      <c r="L220">
        <v>14</v>
      </c>
      <c r="M220">
        <v>7</v>
      </c>
      <c r="N220">
        <v>7</v>
      </c>
      <c r="O220">
        <v>3</v>
      </c>
      <c r="P220">
        <v>1</v>
      </c>
      <c r="Q220">
        <v>7</v>
      </c>
      <c r="R220">
        <v>9</v>
      </c>
      <c r="S220">
        <v>1939</v>
      </c>
      <c r="T220">
        <v>2006</v>
      </c>
      <c r="U220">
        <v>5</v>
      </c>
      <c r="V220">
        <v>8</v>
      </c>
      <c r="W220">
        <v>14</v>
      </c>
      <c r="X220">
        <v>4</v>
      </c>
      <c r="Y220">
        <v>312</v>
      </c>
      <c r="Z220">
        <v>4</v>
      </c>
      <c r="AA220">
        <v>4</v>
      </c>
      <c r="AB220">
        <v>2</v>
      </c>
      <c r="AC220">
        <v>4</v>
      </c>
      <c r="AD220">
        <v>4</v>
      </c>
      <c r="AE220">
        <v>3</v>
      </c>
      <c r="AF220">
        <v>341</v>
      </c>
      <c r="AG220">
        <v>0</v>
      </c>
      <c r="AH220">
        <v>457</v>
      </c>
      <c r="AI220">
        <v>798</v>
      </c>
      <c r="AJ220">
        <v>6</v>
      </c>
      <c r="AK220">
        <v>6</v>
      </c>
      <c r="AL220">
        <v>1137</v>
      </c>
      <c r="AM220">
        <v>817</v>
      </c>
      <c r="AN220">
        <v>0</v>
      </c>
      <c r="AO220">
        <v>1954</v>
      </c>
      <c r="AP220">
        <v>0</v>
      </c>
      <c r="AQ220">
        <v>1</v>
      </c>
      <c r="AR220">
        <v>1</v>
      </c>
      <c r="AS220">
        <v>1</v>
      </c>
      <c r="AT220">
        <v>3</v>
      </c>
      <c r="AU220">
        <v>1</v>
      </c>
      <c r="AV220">
        <v>5</v>
      </c>
      <c r="AW220">
        <v>8</v>
      </c>
      <c r="AX220">
        <v>2</v>
      </c>
      <c r="AY220">
        <v>6</v>
      </c>
      <c r="AZ220">
        <v>1939</v>
      </c>
      <c r="BA220">
        <v>2</v>
      </c>
      <c r="BB220">
        <v>2</v>
      </c>
      <c r="BC220">
        <v>431</v>
      </c>
      <c r="BD220">
        <v>4</v>
      </c>
      <c r="BE220">
        <v>4</v>
      </c>
      <c r="BF220">
        <v>3</v>
      </c>
      <c r="BG220">
        <v>0</v>
      </c>
      <c r="BH220">
        <v>119</v>
      </c>
      <c r="BI220">
        <v>150</v>
      </c>
      <c r="BJ220">
        <v>0</v>
      </c>
      <c r="BK220">
        <v>0</v>
      </c>
      <c r="BL220">
        <v>0</v>
      </c>
      <c r="BM220">
        <v>5</v>
      </c>
      <c r="BN220">
        <v>0</v>
      </c>
      <c r="BO220">
        <v>5</v>
      </c>
      <c r="BP220">
        <v>2008</v>
      </c>
      <c r="BQ220">
        <v>15</v>
      </c>
      <c r="BR220">
        <v>4</v>
      </c>
      <c r="BS220">
        <v>5</v>
      </c>
      <c r="BT220">
        <v>311500</v>
      </c>
    </row>
    <row r="221" spans="1:72" x14ac:dyDescent="0.35">
      <c r="A221">
        <v>220</v>
      </c>
      <c r="B221">
        <v>120</v>
      </c>
      <c r="C221">
        <v>4</v>
      </c>
      <c r="D221">
        <v>43</v>
      </c>
      <c r="E221">
        <v>3010</v>
      </c>
      <c r="F221">
        <v>2</v>
      </c>
      <c r="G221">
        <v>1</v>
      </c>
      <c r="H221">
        <v>2</v>
      </c>
      <c r="I221">
        <v>4</v>
      </c>
      <c r="J221">
        <v>4</v>
      </c>
      <c r="K221">
        <v>3</v>
      </c>
      <c r="L221">
        <v>23</v>
      </c>
      <c r="M221">
        <v>7</v>
      </c>
      <c r="N221">
        <v>7</v>
      </c>
      <c r="O221">
        <v>4</v>
      </c>
      <c r="P221">
        <v>4</v>
      </c>
      <c r="Q221">
        <v>7</v>
      </c>
      <c r="R221">
        <v>5</v>
      </c>
      <c r="S221">
        <v>2005</v>
      </c>
      <c r="T221">
        <v>2006</v>
      </c>
      <c r="U221">
        <v>5</v>
      </c>
      <c r="V221">
        <v>8</v>
      </c>
      <c r="W221">
        <v>14</v>
      </c>
      <c r="X221">
        <v>4</v>
      </c>
      <c r="Y221">
        <v>16</v>
      </c>
      <c r="Z221">
        <v>4</v>
      </c>
      <c r="AA221">
        <v>3</v>
      </c>
      <c r="AB221">
        <v>6</v>
      </c>
      <c r="AC221">
        <v>5</v>
      </c>
      <c r="AD221">
        <v>4</v>
      </c>
      <c r="AE221">
        <v>7</v>
      </c>
      <c r="AF221">
        <v>16</v>
      </c>
      <c r="AG221">
        <v>0</v>
      </c>
      <c r="AH221">
        <v>1232</v>
      </c>
      <c r="AI221">
        <v>1248</v>
      </c>
      <c r="AJ221">
        <v>6</v>
      </c>
      <c r="AK221">
        <v>6</v>
      </c>
      <c r="AL221">
        <v>1248</v>
      </c>
      <c r="AM221">
        <v>0</v>
      </c>
      <c r="AN221">
        <v>0</v>
      </c>
      <c r="AO221">
        <v>1248</v>
      </c>
      <c r="AP221">
        <v>0</v>
      </c>
      <c r="AQ221">
        <v>0</v>
      </c>
      <c r="AR221">
        <v>2</v>
      </c>
      <c r="AS221">
        <v>0</v>
      </c>
      <c r="AT221">
        <v>2</v>
      </c>
      <c r="AU221">
        <v>1</v>
      </c>
      <c r="AV221">
        <v>5</v>
      </c>
      <c r="AW221">
        <v>5</v>
      </c>
      <c r="AX221">
        <v>0</v>
      </c>
      <c r="AY221">
        <v>6</v>
      </c>
      <c r="AZ221">
        <v>2005</v>
      </c>
      <c r="BA221">
        <v>4</v>
      </c>
      <c r="BB221">
        <v>2</v>
      </c>
      <c r="BC221">
        <v>438</v>
      </c>
      <c r="BD221">
        <v>4</v>
      </c>
      <c r="BE221">
        <v>4</v>
      </c>
      <c r="BF221">
        <v>3</v>
      </c>
      <c r="BG221">
        <v>108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5</v>
      </c>
      <c r="BN221">
        <v>0</v>
      </c>
      <c r="BO221">
        <v>3</v>
      </c>
      <c r="BP221">
        <v>2006</v>
      </c>
      <c r="BQ221">
        <v>17</v>
      </c>
      <c r="BR221">
        <v>8</v>
      </c>
      <c r="BS221">
        <v>6</v>
      </c>
      <c r="BT221">
        <v>167240</v>
      </c>
    </row>
    <row r="222" spans="1:72" x14ac:dyDescent="0.35">
      <c r="A222">
        <v>221</v>
      </c>
      <c r="B222">
        <v>20</v>
      </c>
      <c r="C222">
        <v>4</v>
      </c>
      <c r="D222">
        <v>73</v>
      </c>
      <c r="E222">
        <v>8990</v>
      </c>
      <c r="F222">
        <v>2</v>
      </c>
      <c r="G222">
        <v>2</v>
      </c>
      <c r="H222">
        <v>2</v>
      </c>
      <c r="I222">
        <v>4</v>
      </c>
      <c r="J222">
        <v>4</v>
      </c>
      <c r="K222">
        <v>3</v>
      </c>
      <c r="L222">
        <v>16</v>
      </c>
      <c r="M222">
        <v>7</v>
      </c>
      <c r="N222">
        <v>7</v>
      </c>
      <c r="O222">
        <v>3</v>
      </c>
      <c r="P222">
        <v>4</v>
      </c>
      <c r="Q222">
        <v>7</v>
      </c>
      <c r="R222">
        <v>5</v>
      </c>
      <c r="S222">
        <v>2006</v>
      </c>
      <c r="T222">
        <v>2006</v>
      </c>
      <c r="U222">
        <v>5</v>
      </c>
      <c r="V222">
        <v>8</v>
      </c>
      <c r="W222">
        <v>14</v>
      </c>
      <c r="X222">
        <v>2</v>
      </c>
      <c r="Y222">
        <v>0</v>
      </c>
      <c r="Z222">
        <v>4</v>
      </c>
      <c r="AA222">
        <v>3</v>
      </c>
      <c r="AB222">
        <v>6</v>
      </c>
      <c r="AC222">
        <v>5</v>
      </c>
      <c r="AD222">
        <v>4</v>
      </c>
      <c r="AE222">
        <v>6</v>
      </c>
      <c r="AF222">
        <v>0</v>
      </c>
      <c r="AG222">
        <v>0</v>
      </c>
      <c r="AH222">
        <v>1498</v>
      </c>
      <c r="AI222">
        <v>1498</v>
      </c>
      <c r="AJ222">
        <v>6</v>
      </c>
      <c r="AK222">
        <v>6</v>
      </c>
      <c r="AL222">
        <v>1498</v>
      </c>
      <c r="AM222">
        <v>0</v>
      </c>
      <c r="AN222">
        <v>0</v>
      </c>
      <c r="AO222">
        <v>1498</v>
      </c>
      <c r="AP222">
        <v>0</v>
      </c>
      <c r="AQ222">
        <v>0</v>
      </c>
      <c r="AR222">
        <v>2</v>
      </c>
      <c r="AS222">
        <v>0</v>
      </c>
      <c r="AT222">
        <v>2</v>
      </c>
      <c r="AU222">
        <v>1</v>
      </c>
      <c r="AV222">
        <v>5</v>
      </c>
      <c r="AW222">
        <v>5</v>
      </c>
      <c r="AX222">
        <v>0</v>
      </c>
      <c r="AY222">
        <v>6</v>
      </c>
      <c r="AZ222">
        <v>2006</v>
      </c>
      <c r="BA222">
        <v>3</v>
      </c>
      <c r="BB222">
        <v>2</v>
      </c>
      <c r="BC222">
        <v>675</v>
      </c>
      <c r="BD222">
        <v>4</v>
      </c>
      <c r="BE222">
        <v>4</v>
      </c>
      <c r="BF222">
        <v>3</v>
      </c>
      <c r="BG222">
        <v>351</v>
      </c>
      <c r="BH222">
        <v>33</v>
      </c>
      <c r="BI222">
        <v>0</v>
      </c>
      <c r="BJ222">
        <v>0</v>
      </c>
      <c r="BK222">
        <v>0</v>
      </c>
      <c r="BL222">
        <v>0</v>
      </c>
      <c r="BM222">
        <v>5</v>
      </c>
      <c r="BN222">
        <v>0</v>
      </c>
      <c r="BO222">
        <v>4</v>
      </c>
      <c r="BP222">
        <v>2006</v>
      </c>
      <c r="BQ222">
        <v>17</v>
      </c>
      <c r="BR222">
        <v>8</v>
      </c>
      <c r="BS222">
        <v>6</v>
      </c>
      <c r="BT222">
        <v>204900</v>
      </c>
    </row>
    <row r="223" spans="1:72" x14ac:dyDescent="0.35">
      <c r="A223">
        <v>222</v>
      </c>
      <c r="B223">
        <v>60</v>
      </c>
      <c r="C223">
        <v>4</v>
      </c>
      <c r="E223">
        <v>8068</v>
      </c>
      <c r="F223">
        <v>2</v>
      </c>
      <c r="G223">
        <v>2</v>
      </c>
      <c r="H223">
        <v>2</v>
      </c>
      <c r="I223">
        <v>4</v>
      </c>
      <c r="J223">
        <v>4</v>
      </c>
      <c r="K223">
        <v>3</v>
      </c>
      <c r="L223">
        <v>11</v>
      </c>
      <c r="M223">
        <v>7</v>
      </c>
      <c r="N223">
        <v>7</v>
      </c>
      <c r="O223">
        <v>3</v>
      </c>
      <c r="P223">
        <v>8</v>
      </c>
      <c r="Q223">
        <v>6</v>
      </c>
      <c r="R223">
        <v>5</v>
      </c>
      <c r="S223">
        <v>2002</v>
      </c>
      <c r="T223">
        <v>2002</v>
      </c>
      <c r="U223">
        <v>5</v>
      </c>
      <c r="V223">
        <v>8</v>
      </c>
      <c r="W223">
        <v>14</v>
      </c>
      <c r="X223">
        <v>2</v>
      </c>
      <c r="Y223">
        <v>0</v>
      </c>
      <c r="Z223">
        <v>4</v>
      </c>
      <c r="AA223">
        <v>3</v>
      </c>
      <c r="AB223">
        <v>6</v>
      </c>
      <c r="AC223">
        <v>5</v>
      </c>
      <c r="AD223">
        <v>4</v>
      </c>
      <c r="AE223">
        <v>6</v>
      </c>
      <c r="AF223">
        <v>0</v>
      </c>
      <c r="AG223">
        <v>0</v>
      </c>
      <c r="AH223">
        <v>1010</v>
      </c>
      <c r="AI223">
        <v>1010</v>
      </c>
      <c r="AJ223">
        <v>6</v>
      </c>
      <c r="AK223">
        <v>6</v>
      </c>
      <c r="AL223">
        <v>1010</v>
      </c>
      <c r="AM223">
        <v>1257</v>
      </c>
      <c r="AN223">
        <v>0</v>
      </c>
      <c r="AO223">
        <v>2267</v>
      </c>
      <c r="AP223">
        <v>0</v>
      </c>
      <c r="AQ223">
        <v>0</v>
      </c>
      <c r="AR223">
        <v>2</v>
      </c>
      <c r="AS223">
        <v>1</v>
      </c>
      <c r="AT223">
        <v>4</v>
      </c>
      <c r="AU223">
        <v>1</v>
      </c>
      <c r="AV223">
        <v>5</v>
      </c>
      <c r="AW223">
        <v>8</v>
      </c>
      <c r="AX223">
        <v>1</v>
      </c>
      <c r="AY223">
        <v>7</v>
      </c>
      <c r="AZ223">
        <v>2002</v>
      </c>
      <c r="BA223">
        <v>3</v>
      </c>
      <c r="BB223">
        <v>2</v>
      </c>
      <c r="BC223">
        <v>390</v>
      </c>
      <c r="BD223">
        <v>4</v>
      </c>
      <c r="BE223">
        <v>4</v>
      </c>
      <c r="BF223">
        <v>3</v>
      </c>
      <c r="BG223">
        <v>120</v>
      </c>
      <c r="BH223">
        <v>46</v>
      </c>
      <c r="BI223">
        <v>0</v>
      </c>
      <c r="BJ223">
        <v>0</v>
      </c>
      <c r="BK223">
        <v>0</v>
      </c>
      <c r="BL223">
        <v>0</v>
      </c>
      <c r="BM223">
        <v>5</v>
      </c>
      <c r="BN223">
        <v>0</v>
      </c>
      <c r="BO223">
        <v>12</v>
      </c>
      <c r="BP223">
        <v>2009</v>
      </c>
      <c r="BQ223">
        <v>14</v>
      </c>
      <c r="BR223">
        <v>6</v>
      </c>
      <c r="BS223">
        <v>5</v>
      </c>
      <c r="BT223">
        <v>200000</v>
      </c>
    </row>
    <row r="224" spans="1:72" x14ac:dyDescent="0.35">
      <c r="A224">
        <v>223</v>
      </c>
      <c r="B224">
        <v>60</v>
      </c>
      <c r="C224">
        <v>4</v>
      </c>
      <c r="D224">
        <v>85</v>
      </c>
      <c r="E224">
        <v>11475</v>
      </c>
      <c r="F224">
        <v>2</v>
      </c>
      <c r="G224">
        <v>1</v>
      </c>
      <c r="H224">
        <v>2</v>
      </c>
      <c r="I224">
        <v>4</v>
      </c>
      <c r="J224">
        <v>4</v>
      </c>
      <c r="K224">
        <v>3</v>
      </c>
      <c r="L224">
        <v>10</v>
      </c>
      <c r="M224">
        <v>5</v>
      </c>
      <c r="N224">
        <v>7</v>
      </c>
      <c r="O224">
        <v>3</v>
      </c>
      <c r="P224">
        <v>8</v>
      </c>
      <c r="Q224">
        <v>6</v>
      </c>
      <c r="R224">
        <v>6</v>
      </c>
      <c r="S224">
        <v>1975</v>
      </c>
      <c r="T224">
        <v>1975</v>
      </c>
      <c r="U224">
        <v>5</v>
      </c>
      <c r="V224">
        <v>8</v>
      </c>
      <c r="W224">
        <v>14</v>
      </c>
      <c r="X224">
        <v>2</v>
      </c>
      <c r="Y224">
        <v>0</v>
      </c>
      <c r="Z224">
        <v>3</v>
      </c>
      <c r="AA224">
        <v>3</v>
      </c>
      <c r="AB224">
        <v>2</v>
      </c>
      <c r="AC224">
        <v>5</v>
      </c>
      <c r="AD224">
        <v>4</v>
      </c>
      <c r="AE224">
        <v>4</v>
      </c>
      <c r="AF224">
        <v>550</v>
      </c>
      <c r="AG224">
        <v>0</v>
      </c>
      <c r="AH224">
        <v>163</v>
      </c>
      <c r="AI224">
        <v>713</v>
      </c>
      <c r="AJ224">
        <v>6</v>
      </c>
      <c r="AK224">
        <v>6</v>
      </c>
      <c r="AL224">
        <v>811</v>
      </c>
      <c r="AM224">
        <v>741</v>
      </c>
      <c r="AN224">
        <v>0</v>
      </c>
      <c r="AO224">
        <v>1552</v>
      </c>
      <c r="AP224">
        <v>1</v>
      </c>
      <c r="AQ224">
        <v>0</v>
      </c>
      <c r="AR224">
        <v>2</v>
      </c>
      <c r="AS224">
        <v>1</v>
      </c>
      <c r="AT224">
        <v>3</v>
      </c>
      <c r="AU224">
        <v>1</v>
      </c>
      <c r="AV224">
        <v>4</v>
      </c>
      <c r="AW224">
        <v>6</v>
      </c>
      <c r="AX224">
        <v>1</v>
      </c>
      <c r="AY224">
        <v>6</v>
      </c>
      <c r="AZ224">
        <v>1975</v>
      </c>
      <c r="BA224">
        <v>3</v>
      </c>
      <c r="BB224">
        <v>2</v>
      </c>
      <c r="BC224">
        <v>434</v>
      </c>
      <c r="BD224">
        <v>4</v>
      </c>
      <c r="BE224">
        <v>4</v>
      </c>
      <c r="BF224">
        <v>3</v>
      </c>
      <c r="BG224">
        <v>209</v>
      </c>
      <c r="BH224">
        <v>208</v>
      </c>
      <c r="BI224">
        <v>0</v>
      </c>
      <c r="BJ224">
        <v>0</v>
      </c>
      <c r="BK224">
        <v>0</v>
      </c>
      <c r="BL224">
        <v>0</v>
      </c>
      <c r="BM224">
        <v>3</v>
      </c>
      <c r="BN224">
        <v>0</v>
      </c>
      <c r="BO224">
        <v>2</v>
      </c>
      <c r="BP224">
        <v>2006</v>
      </c>
      <c r="BQ224">
        <v>17</v>
      </c>
      <c r="BR224">
        <v>4</v>
      </c>
      <c r="BS224">
        <v>5</v>
      </c>
      <c r="BT224">
        <v>179900</v>
      </c>
    </row>
    <row r="225" spans="1:72" x14ac:dyDescent="0.35">
      <c r="A225">
        <v>224</v>
      </c>
      <c r="B225">
        <v>20</v>
      </c>
      <c r="C225">
        <v>4</v>
      </c>
      <c r="D225">
        <v>70</v>
      </c>
      <c r="E225">
        <v>10500</v>
      </c>
      <c r="F225">
        <v>2</v>
      </c>
      <c r="G225">
        <v>1</v>
      </c>
      <c r="H225">
        <v>2</v>
      </c>
      <c r="I225">
        <v>4</v>
      </c>
      <c r="J225">
        <v>3</v>
      </c>
      <c r="K225">
        <v>3</v>
      </c>
      <c r="L225">
        <v>7</v>
      </c>
      <c r="M225">
        <v>7</v>
      </c>
      <c r="N225">
        <v>7</v>
      </c>
      <c r="O225">
        <v>3</v>
      </c>
      <c r="P225">
        <v>4</v>
      </c>
      <c r="Q225">
        <v>4</v>
      </c>
      <c r="R225">
        <v>6</v>
      </c>
      <c r="S225">
        <v>1971</v>
      </c>
      <c r="T225">
        <v>1971</v>
      </c>
      <c r="U225">
        <v>5</v>
      </c>
      <c r="V225">
        <v>8</v>
      </c>
      <c r="W225">
        <v>9</v>
      </c>
      <c r="X225">
        <v>2</v>
      </c>
      <c r="Y225">
        <v>0</v>
      </c>
      <c r="Z225">
        <v>3</v>
      </c>
      <c r="AA225">
        <v>3</v>
      </c>
      <c r="AB225">
        <v>2</v>
      </c>
      <c r="AC225">
        <v>4</v>
      </c>
      <c r="AD225">
        <v>4</v>
      </c>
      <c r="AE225">
        <v>4</v>
      </c>
      <c r="AF225">
        <v>524</v>
      </c>
      <c r="AG225">
        <v>180</v>
      </c>
      <c r="AH225">
        <v>160</v>
      </c>
      <c r="AI225">
        <v>864</v>
      </c>
      <c r="AJ225">
        <v>6</v>
      </c>
      <c r="AK225">
        <v>6</v>
      </c>
      <c r="AL225">
        <v>864</v>
      </c>
      <c r="AM225">
        <v>0</v>
      </c>
      <c r="AN225">
        <v>0</v>
      </c>
      <c r="AO225">
        <v>864</v>
      </c>
      <c r="AP225">
        <v>0</v>
      </c>
      <c r="AQ225">
        <v>0</v>
      </c>
      <c r="AR225">
        <v>1</v>
      </c>
      <c r="AS225">
        <v>0</v>
      </c>
      <c r="AT225">
        <v>2</v>
      </c>
      <c r="AU225">
        <v>1</v>
      </c>
      <c r="AV225">
        <v>4</v>
      </c>
      <c r="AW225">
        <v>4</v>
      </c>
      <c r="AX225">
        <v>0</v>
      </c>
      <c r="AY225">
        <v>5</v>
      </c>
      <c r="AZ225">
        <v>1989</v>
      </c>
      <c r="BA225">
        <v>2</v>
      </c>
      <c r="BB225">
        <v>2</v>
      </c>
      <c r="BC225">
        <v>576</v>
      </c>
      <c r="BD225">
        <v>4</v>
      </c>
      <c r="BE225">
        <v>4</v>
      </c>
      <c r="BF225">
        <v>3</v>
      </c>
      <c r="BG225">
        <v>216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5</v>
      </c>
      <c r="BN225">
        <v>0</v>
      </c>
      <c r="BO225">
        <v>3</v>
      </c>
      <c r="BP225">
        <v>2009</v>
      </c>
      <c r="BQ225">
        <v>14</v>
      </c>
      <c r="BR225">
        <v>4</v>
      </c>
      <c r="BS225">
        <v>3</v>
      </c>
      <c r="BT225">
        <v>97000</v>
      </c>
    </row>
    <row r="226" spans="1:72" x14ac:dyDescent="0.35">
      <c r="A226">
        <v>225</v>
      </c>
      <c r="B226">
        <v>20</v>
      </c>
      <c r="C226">
        <v>4</v>
      </c>
      <c r="D226">
        <v>103</v>
      </c>
      <c r="E226">
        <v>13472</v>
      </c>
      <c r="F226">
        <v>2</v>
      </c>
      <c r="G226">
        <v>1</v>
      </c>
      <c r="H226">
        <v>2</v>
      </c>
      <c r="I226">
        <v>4</v>
      </c>
      <c r="J226">
        <v>4</v>
      </c>
      <c r="K226">
        <v>3</v>
      </c>
      <c r="L226">
        <v>19</v>
      </c>
      <c r="M226">
        <v>7</v>
      </c>
      <c r="N226">
        <v>7</v>
      </c>
      <c r="O226">
        <v>3</v>
      </c>
      <c r="P226">
        <v>4</v>
      </c>
      <c r="Q226">
        <v>10</v>
      </c>
      <c r="R226">
        <v>5</v>
      </c>
      <c r="S226">
        <v>2003</v>
      </c>
      <c r="T226">
        <v>2003</v>
      </c>
      <c r="U226">
        <v>6</v>
      </c>
      <c r="V226">
        <v>8</v>
      </c>
      <c r="W226">
        <v>14</v>
      </c>
      <c r="X226">
        <v>4</v>
      </c>
      <c r="Y226">
        <v>922</v>
      </c>
      <c r="Z226">
        <v>5</v>
      </c>
      <c r="AA226">
        <v>3</v>
      </c>
      <c r="AB226">
        <v>6</v>
      </c>
      <c r="AC226">
        <v>6</v>
      </c>
      <c r="AD226">
        <v>4</v>
      </c>
      <c r="AE226">
        <v>7</v>
      </c>
      <c r="AF226">
        <v>56</v>
      </c>
      <c r="AG226">
        <v>0</v>
      </c>
      <c r="AH226">
        <v>2336</v>
      </c>
      <c r="AI226">
        <v>2392</v>
      </c>
      <c r="AJ226">
        <v>6</v>
      </c>
      <c r="AK226">
        <v>6</v>
      </c>
      <c r="AL226">
        <v>2392</v>
      </c>
      <c r="AM226">
        <v>0</v>
      </c>
      <c r="AN226">
        <v>0</v>
      </c>
      <c r="AO226">
        <v>2392</v>
      </c>
      <c r="AP226">
        <v>0</v>
      </c>
      <c r="AQ226">
        <v>0</v>
      </c>
      <c r="AR226">
        <v>2</v>
      </c>
      <c r="AS226">
        <v>0</v>
      </c>
      <c r="AT226">
        <v>3</v>
      </c>
      <c r="AU226">
        <v>1</v>
      </c>
      <c r="AV226">
        <v>6</v>
      </c>
      <c r="AW226">
        <v>8</v>
      </c>
      <c r="AX226">
        <v>1</v>
      </c>
      <c r="AY226">
        <v>6</v>
      </c>
      <c r="AZ226">
        <v>2003</v>
      </c>
      <c r="BA226">
        <v>4</v>
      </c>
      <c r="BB226">
        <v>3</v>
      </c>
      <c r="BC226">
        <v>968</v>
      </c>
      <c r="BD226">
        <v>4</v>
      </c>
      <c r="BE226">
        <v>4</v>
      </c>
      <c r="BF226">
        <v>3</v>
      </c>
      <c r="BG226">
        <v>248</v>
      </c>
      <c r="BH226">
        <v>105</v>
      </c>
      <c r="BI226">
        <v>0</v>
      </c>
      <c r="BJ226">
        <v>0</v>
      </c>
      <c r="BK226">
        <v>0</v>
      </c>
      <c r="BL226">
        <v>0</v>
      </c>
      <c r="BM226">
        <v>5</v>
      </c>
      <c r="BN226">
        <v>0</v>
      </c>
      <c r="BO226">
        <v>6</v>
      </c>
      <c r="BP226">
        <v>2009</v>
      </c>
      <c r="BQ226">
        <v>14</v>
      </c>
      <c r="BR226">
        <v>4</v>
      </c>
      <c r="BS226">
        <v>5</v>
      </c>
      <c r="BT226">
        <v>386250</v>
      </c>
    </row>
    <row r="227" spans="1:72" x14ac:dyDescent="0.35">
      <c r="A227">
        <v>226</v>
      </c>
      <c r="B227">
        <v>160</v>
      </c>
      <c r="C227">
        <v>2</v>
      </c>
      <c r="D227">
        <v>21</v>
      </c>
      <c r="E227">
        <v>1680</v>
      </c>
      <c r="F227">
        <v>2</v>
      </c>
      <c r="G227">
        <v>1</v>
      </c>
      <c r="H227">
        <v>2</v>
      </c>
      <c r="I227">
        <v>4</v>
      </c>
      <c r="J227">
        <v>4</v>
      </c>
      <c r="K227">
        <v>3</v>
      </c>
      <c r="L227">
        <v>24</v>
      </c>
      <c r="M227">
        <v>7</v>
      </c>
      <c r="N227">
        <v>7</v>
      </c>
      <c r="O227">
        <v>5</v>
      </c>
      <c r="P227">
        <v>8</v>
      </c>
      <c r="Q227">
        <v>5</v>
      </c>
      <c r="R227">
        <v>5</v>
      </c>
      <c r="S227">
        <v>1971</v>
      </c>
      <c r="T227">
        <v>1971</v>
      </c>
      <c r="U227">
        <v>5</v>
      </c>
      <c r="V227">
        <v>8</v>
      </c>
      <c r="W227">
        <v>9</v>
      </c>
      <c r="X227">
        <v>4</v>
      </c>
      <c r="Y227">
        <v>142</v>
      </c>
      <c r="Z227">
        <v>3</v>
      </c>
      <c r="AA227">
        <v>3</v>
      </c>
      <c r="AB227">
        <v>2</v>
      </c>
      <c r="AC227">
        <v>4</v>
      </c>
      <c r="AD227">
        <v>4</v>
      </c>
      <c r="AE227">
        <v>6</v>
      </c>
      <c r="AF227">
        <v>0</v>
      </c>
      <c r="AG227">
        <v>0</v>
      </c>
      <c r="AH227">
        <v>630</v>
      </c>
      <c r="AI227">
        <v>630</v>
      </c>
      <c r="AJ227">
        <v>6</v>
      </c>
      <c r="AK227">
        <v>6</v>
      </c>
      <c r="AL227">
        <v>630</v>
      </c>
      <c r="AM227">
        <v>672</v>
      </c>
      <c r="AN227">
        <v>0</v>
      </c>
      <c r="AO227">
        <v>1302</v>
      </c>
      <c r="AP227">
        <v>0</v>
      </c>
      <c r="AQ227">
        <v>0</v>
      </c>
      <c r="AR227">
        <v>2</v>
      </c>
      <c r="AS227">
        <v>1</v>
      </c>
      <c r="AT227">
        <v>3</v>
      </c>
      <c r="AU227">
        <v>1</v>
      </c>
      <c r="AV227">
        <v>4</v>
      </c>
      <c r="AW227">
        <v>6</v>
      </c>
      <c r="AX227">
        <v>0</v>
      </c>
      <c r="AY227">
        <v>5</v>
      </c>
      <c r="AZ227">
        <v>1991</v>
      </c>
      <c r="BA227">
        <v>2</v>
      </c>
      <c r="BB227">
        <v>1</v>
      </c>
      <c r="BC227">
        <v>280</v>
      </c>
      <c r="BD227">
        <v>4</v>
      </c>
      <c r="BE227">
        <v>4</v>
      </c>
      <c r="BF227">
        <v>3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5</v>
      </c>
      <c r="BN227">
        <v>0</v>
      </c>
      <c r="BO227">
        <v>5</v>
      </c>
      <c r="BP227">
        <v>2009</v>
      </c>
      <c r="BQ227">
        <v>14</v>
      </c>
      <c r="BR227">
        <v>3</v>
      </c>
      <c r="BS227">
        <v>3</v>
      </c>
      <c r="BT227">
        <v>112000</v>
      </c>
    </row>
    <row r="228" spans="1:72" x14ac:dyDescent="0.35">
      <c r="A228">
        <v>227</v>
      </c>
      <c r="B228">
        <v>60</v>
      </c>
      <c r="C228">
        <v>4</v>
      </c>
      <c r="D228">
        <v>82</v>
      </c>
      <c r="E228">
        <v>9950</v>
      </c>
      <c r="F228">
        <v>2</v>
      </c>
      <c r="G228">
        <v>2</v>
      </c>
      <c r="H228">
        <v>2</v>
      </c>
      <c r="I228">
        <v>4</v>
      </c>
      <c r="J228">
        <v>4</v>
      </c>
      <c r="K228">
        <v>3</v>
      </c>
      <c r="L228">
        <v>17</v>
      </c>
      <c r="M228">
        <v>7</v>
      </c>
      <c r="N228">
        <v>7</v>
      </c>
      <c r="O228">
        <v>3</v>
      </c>
      <c r="P228">
        <v>8</v>
      </c>
      <c r="Q228">
        <v>7</v>
      </c>
      <c r="R228">
        <v>5</v>
      </c>
      <c r="S228">
        <v>1995</v>
      </c>
      <c r="T228">
        <v>1995</v>
      </c>
      <c r="U228">
        <v>5</v>
      </c>
      <c r="V228">
        <v>8</v>
      </c>
      <c r="W228">
        <v>14</v>
      </c>
      <c r="X228">
        <v>4</v>
      </c>
      <c r="Y228">
        <v>290</v>
      </c>
      <c r="Z228">
        <v>4</v>
      </c>
      <c r="AA228">
        <v>3</v>
      </c>
      <c r="AB228">
        <v>6</v>
      </c>
      <c r="AC228">
        <v>5</v>
      </c>
      <c r="AD228">
        <v>4</v>
      </c>
      <c r="AE228">
        <v>7</v>
      </c>
      <c r="AF228">
        <v>565</v>
      </c>
      <c r="AG228">
        <v>0</v>
      </c>
      <c r="AH228">
        <v>638</v>
      </c>
      <c r="AI228">
        <v>1203</v>
      </c>
      <c r="AJ228">
        <v>6</v>
      </c>
      <c r="AK228">
        <v>6</v>
      </c>
      <c r="AL228">
        <v>1214</v>
      </c>
      <c r="AM228">
        <v>1306</v>
      </c>
      <c r="AN228">
        <v>0</v>
      </c>
      <c r="AO228">
        <v>2520</v>
      </c>
      <c r="AP228">
        <v>0</v>
      </c>
      <c r="AQ228">
        <v>0</v>
      </c>
      <c r="AR228">
        <v>2</v>
      </c>
      <c r="AS228">
        <v>1</v>
      </c>
      <c r="AT228">
        <v>4</v>
      </c>
      <c r="AU228">
        <v>1</v>
      </c>
      <c r="AV228">
        <v>5</v>
      </c>
      <c r="AW228">
        <v>9</v>
      </c>
      <c r="AX228">
        <v>1</v>
      </c>
      <c r="AY228">
        <v>6</v>
      </c>
      <c r="AZ228">
        <v>1995</v>
      </c>
      <c r="BA228">
        <v>3</v>
      </c>
      <c r="BB228">
        <v>3</v>
      </c>
      <c r="BC228">
        <v>721</v>
      </c>
      <c r="BD228">
        <v>4</v>
      </c>
      <c r="BE228">
        <v>4</v>
      </c>
      <c r="BF228">
        <v>3</v>
      </c>
      <c r="BG228">
        <v>224</v>
      </c>
      <c r="BH228">
        <v>114</v>
      </c>
      <c r="BI228">
        <v>0</v>
      </c>
      <c r="BJ228">
        <v>0</v>
      </c>
      <c r="BK228">
        <v>0</v>
      </c>
      <c r="BL228">
        <v>0</v>
      </c>
      <c r="BM228">
        <v>5</v>
      </c>
      <c r="BN228">
        <v>0</v>
      </c>
      <c r="BO228">
        <v>6</v>
      </c>
      <c r="BP228">
        <v>2007</v>
      </c>
      <c r="BQ228">
        <v>16</v>
      </c>
      <c r="BR228">
        <v>4</v>
      </c>
      <c r="BS228">
        <v>3</v>
      </c>
      <c r="BT228">
        <v>290000</v>
      </c>
    </row>
    <row r="229" spans="1:72" x14ac:dyDescent="0.35">
      <c r="A229">
        <v>228</v>
      </c>
      <c r="B229">
        <v>160</v>
      </c>
      <c r="C229">
        <v>2</v>
      </c>
      <c r="D229">
        <v>21</v>
      </c>
      <c r="E229">
        <v>1869</v>
      </c>
      <c r="F229">
        <v>2</v>
      </c>
      <c r="G229">
        <v>1</v>
      </c>
      <c r="H229">
        <v>2</v>
      </c>
      <c r="I229">
        <v>4</v>
      </c>
      <c r="J229">
        <v>4</v>
      </c>
      <c r="K229">
        <v>3</v>
      </c>
      <c r="L229">
        <v>24</v>
      </c>
      <c r="M229">
        <v>7</v>
      </c>
      <c r="N229">
        <v>7</v>
      </c>
      <c r="O229">
        <v>5</v>
      </c>
      <c r="P229">
        <v>8</v>
      </c>
      <c r="Q229">
        <v>6</v>
      </c>
      <c r="R229">
        <v>6</v>
      </c>
      <c r="S229">
        <v>1970</v>
      </c>
      <c r="T229">
        <v>1970</v>
      </c>
      <c r="U229">
        <v>5</v>
      </c>
      <c r="V229">
        <v>8</v>
      </c>
      <c r="W229">
        <v>9</v>
      </c>
      <c r="X229">
        <v>4</v>
      </c>
      <c r="Y229">
        <v>127</v>
      </c>
      <c r="Z229">
        <v>3</v>
      </c>
      <c r="AA229">
        <v>3</v>
      </c>
      <c r="AB229">
        <v>2</v>
      </c>
      <c r="AC229">
        <v>4</v>
      </c>
      <c r="AD229">
        <v>4</v>
      </c>
      <c r="AE229">
        <v>2</v>
      </c>
      <c r="AF229">
        <v>321</v>
      </c>
      <c r="AG229">
        <v>0</v>
      </c>
      <c r="AH229">
        <v>162</v>
      </c>
      <c r="AI229">
        <v>483</v>
      </c>
      <c r="AJ229">
        <v>6</v>
      </c>
      <c r="AK229">
        <v>6</v>
      </c>
      <c r="AL229">
        <v>483</v>
      </c>
      <c r="AM229">
        <v>504</v>
      </c>
      <c r="AN229">
        <v>0</v>
      </c>
      <c r="AO229">
        <v>987</v>
      </c>
      <c r="AP229">
        <v>0</v>
      </c>
      <c r="AQ229">
        <v>0</v>
      </c>
      <c r="AR229">
        <v>1</v>
      </c>
      <c r="AS229">
        <v>1</v>
      </c>
      <c r="AT229">
        <v>2</v>
      </c>
      <c r="AU229">
        <v>1</v>
      </c>
      <c r="AV229">
        <v>4</v>
      </c>
      <c r="AW229">
        <v>5</v>
      </c>
      <c r="AX229">
        <v>0</v>
      </c>
      <c r="AY229">
        <v>5</v>
      </c>
      <c r="AZ229">
        <v>1987</v>
      </c>
      <c r="BA229">
        <v>2</v>
      </c>
      <c r="BB229">
        <v>1</v>
      </c>
      <c r="BC229">
        <v>280</v>
      </c>
      <c r="BD229">
        <v>4</v>
      </c>
      <c r="BE229">
        <v>4</v>
      </c>
      <c r="BF229">
        <v>3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5</v>
      </c>
      <c r="BN229">
        <v>0</v>
      </c>
      <c r="BO229">
        <v>9</v>
      </c>
      <c r="BP229">
        <v>2008</v>
      </c>
      <c r="BQ229">
        <v>15</v>
      </c>
      <c r="BR229">
        <v>4</v>
      </c>
      <c r="BS229">
        <v>5</v>
      </c>
      <c r="BT229">
        <v>106000</v>
      </c>
    </row>
    <row r="230" spans="1:72" x14ac:dyDescent="0.35">
      <c r="A230">
        <v>229</v>
      </c>
      <c r="B230">
        <v>20</v>
      </c>
      <c r="C230">
        <v>4</v>
      </c>
      <c r="D230">
        <v>70</v>
      </c>
      <c r="E230">
        <v>8521</v>
      </c>
      <c r="F230">
        <v>2</v>
      </c>
      <c r="G230">
        <v>1</v>
      </c>
      <c r="H230">
        <v>2</v>
      </c>
      <c r="I230">
        <v>4</v>
      </c>
      <c r="J230">
        <v>3</v>
      </c>
      <c r="K230">
        <v>3</v>
      </c>
      <c r="L230">
        <v>5</v>
      </c>
      <c r="M230">
        <v>2</v>
      </c>
      <c r="N230">
        <v>7</v>
      </c>
      <c r="O230">
        <v>3</v>
      </c>
      <c r="P230">
        <v>4</v>
      </c>
      <c r="Q230">
        <v>5</v>
      </c>
      <c r="R230">
        <v>5</v>
      </c>
      <c r="S230">
        <v>1967</v>
      </c>
      <c r="T230">
        <v>1967</v>
      </c>
      <c r="U230">
        <v>5</v>
      </c>
      <c r="V230">
        <v>8</v>
      </c>
      <c r="W230">
        <v>9</v>
      </c>
      <c r="X230">
        <v>2</v>
      </c>
      <c r="Y230">
        <v>0</v>
      </c>
      <c r="Z230">
        <v>3</v>
      </c>
      <c r="AA230">
        <v>3</v>
      </c>
      <c r="AB230">
        <v>2</v>
      </c>
      <c r="AC230">
        <v>4</v>
      </c>
      <c r="AD230">
        <v>4</v>
      </c>
      <c r="AE230">
        <v>4</v>
      </c>
      <c r="AF230">
        <v>842</v>
      </c>
      <c r="AG230">
        <v>0</v>
      </c>
      <c r="AH230">
        <v>70</v>
      </c>
      <c r="AI230">
        <v>912</v>
      </c>
      <c r="AJ230">
        <v>6</v>
      </c>
      <c r="AK230">
        <v>6</v>
      </c>
      <c r="AL230">
        <v>912</v>
      </c>
      <c r="AM230">
        <v>0</v>
      </c>
      <c r="AN230">
        <v>0</v>
      </c>
      <c r="AO230">
        <v>912</v>
      </c>
      <c r="AP230">
        <v>0</v>
      </c>
      <c r="AQ230">
        <v>0</v>
      </c>
      <c r="AR230">
        <v>1</v>
      </c>
      <c r="AS230">
        <v>0</v>
      </c>
      <c r="AT230">
        <v>3</v>
      </c>
      <c r="AU230">
        <v>1</v>
      </c>
      <c r="AV230">
        <v>4</v>
      </c>
      <c r="AW230">
        <v>5</v>
      </c>
      <c r="AX230">
        <v>1</v>
      </c>
      <c r="AY230">
        <v>5</v>
      </c>
      <c r="AZ230">
        <v>1974</v>
      </c>
      <c r="BA230">
        <v>2</v>
      </c>
      <c r="BB230">
        <v>1</v>
      </c>
      <c r="BC230">
        <v>336</v>
      </c>
      <c r="BD230">
        <v>4</v>
      </c>
      <c r="BE230">
        <v>4</v>
      </c>
      <c r="BF230">
        <v>3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3</v>
      </c>
      <c r="BN230">
        <v>0</v>
      </c>
      <c r="BO230">
        <v>5</v>
      </c>
      <c r="BP230">
        <v>2010</v>
      </c>
      <c r="BQ230">
        <v>13</v>
      </c>
      <c r="BR230">
        <v>4</v>
      </c>
      <c r="BS230">
        <v>5</v>
      </c>
      <c r="BT230">
        <v>125000</v>
      </c>
    </row>
    <row r="231" spans="1:72" x14ac:dyDescent="0.35">
      <c r="A231">
        <v>230</v>
      </c>
      <c r="B231">
        <v>120</v>
      </c>
      <c r="C231">
        <v>4</v>
      </c>
      <c r="D231">
        <v>43</v>
      </c>
      <c r="E231">
        <v>3182</v>
      </c>
      <c r="F231">
        <v>2</v>
      </c>
      <c r="G231">
        <v>1</v>
      </c>
      <c r="H231">
        <v>2</v>
      </c>
      <c r="I231">
        <v>4</v>
      </c>
      <c r="J231">
        <v>4</v>
      </c>
      <c r="K231">
        <v>3</v>
      </c>
      <c r="L231">
        <v>23</v>
      </c>
      <c r="M231">
        <v>7</v>
      </c>
      <c r="N231">
        <v>7</v>
      </c>
      <c r="O231">
        <v>4</v>
      </c>
      <c r="P231">
        <v>4</v>
      </c>
      <c r="Q231">
        <v>7</v>
      </c>
      <c r="R231">
        <v>5</v>
      </c>
      <c r="S231">
        <v>2005</v>
      </c>
      <c r="T231">
        <v>2006</v>
      </c>
      <c r="U231">
        <v>5</v>
      </c>
      <c r="V231">
        <v>8</v>
      </c>
      <c r="W231">
        <v>14</v>
      </c>
      <c r="X231">
        <v>4</v>
      </c>
      <c r="Y231">
        <v>16</v>
      </c>
      <c r="Z231">
        <v>4</v>
      </c>
      <c r="AA231">
        <v>3</v>
      </c>
      <c r="AB231">
        <v>6</v>
      </c>
      <c r="AC231">
        <v>5</v>
      </c>
      <c r="AD231">
        <v>4</v>
      </c>
      <c r="AE231">
        <v>7</v>
      </c>
      <c r="AF231">
        <v>16</v>
      </c>
      <c r="AG231">
        <v>0</v>
      </c>
      <c r="AH231">
        <v>1357</v>
      </c>
      <c r="AI231">
        <v>1373</v>
      </c>
      <c r="AJ231">
        <v>6</v>
      </c>
      <c r="AK231">
        <v>6</v>
      </c>
      <c r="AL231">
        <v>1555</v>
      </c>
      <c r="AM231">
        <v>0</v>
      </c>
      <c r="AN231">
        <v>0</v>
      </c>
      <c r="AO231">
        <v>1555</v>
      </c>
      <c r="AP231">
        <v>0</v>
      </c>
      <c r="AQ231">
        <v>0</v>
      </c>
      <c r="AR231">
        <v>2</v>
      </c>
      <c r="AS231">
        <v>0</v>
      </c>
      <c r="AT231">
        <v>2</v>
      </c>
      <c r="AU231">
        <v>1</v>
      </c>
      <c r="AV231">
        <v>5</v>
      </c>
      <c r="AW231">
        <v>7</v>
      </c>
      <c r="AX231">
        <v>1</v>
      </c>
      <c r="AY231">
        <v>6</v>
      </c>
      <c r="AZ231">
        <v>2005</v>
      </c>
      <c r="BA231">
        <v>4</v>
      </c>
      <c r="BB231">
        <v>2</v>
      </c>
      <c r="BC231">
        <v>430</v>
      </c>
      <c r="BD231">
        <v>4</v>
      </c>
      <c r="BE231">
        <v>4</v>
      </c>
      <c r="BF231">
        <v>3</v>
      </c>
      <c r="BG231">
        <v>143</v>
      </c>
      <c r="BH231">
        <v>20</v>
      </c>
      <c r="BI231">
        <v>0</v>
      </c>
      <c r="BJ231">
        <v>0</v>
      </c>
      <c r="BK231">
        <v>0</v>
      </c>
      <c r="BL231">
        <v>0</v>
      </c>
      <c r="BM231">
        <v>5</v>
      </c>
      <c r="BN231">
        <v>0</v>
      </c>
      <c r="BO231">
        <v>5</v>
      </c>
      <c r="BP231">
        <v>2009</v>
      </c>
      <c r="BQ231">
        <v>14</v>
      </c>
      <c r="BR231">
        <v>4</v>
      </c>
      <c r="BS231">
        <v>5</v>
      </c>
      <c r="BT231">
        <v>192500</v>
      </c>
    </row>
    <row r="232" spans="1:72" x14ac:dyDescent="0.35">
      <c r="A232">
        <v>231</v>
      </c>
      <c r="B232">
        <v>20</v>
      </c>
      <c r="C232">
        <v>4</v>
      </c>
      <c r="D232">
        <v>73</v>
      </c>
      <c r="E232">
        <v>8760</v>
      </c>
      <c r="F232">
        <v>2</v>
      </c>
      <c r="G232">
        <v>1</v>
      </c>
      <c r="H232">
        <v>2</v>
      </c>
      <c r="I232">
        <v>4</v>
      </c>
      <c r="J232">
        <v>4</v>
      </c>
      <c r="K232">
        <v>3</v>
      </c>
      <c r="L232">
        <v>7</v>
      </c>
      <c r="M232">
        <v>7</v>
      </c>
      <c r="N232">
        <v>7</v>
      </c>
      <c r="O232">
        <v>3</v>
      </c>
      <c r="P232">
        <v>4</v>
      </c>
      <c r="Q232">
        <v>6</v>
      </c>
      <c r="R232">
        <v>6</v>
      </c>
      <c r="S232">
        <v>1959</v>
      </c>
      <c r="T232">
        <v>1959</v>
      </c>
      <c r="U232">
        <v>6</v>
      </c>
      <c r="V232">
        <v>8</v>
      </c>
      <c r="W232">
        <v>10</v>
      </c>
      <c r="X232">
        <v>4</v>
      </c>
      <c r="Y232">
        <v>220</v>
      </c>
      <c r="Z232">
        <v>3</v>
      </c>
      <c r="AA232">
        <v>3</v>
      </c>
      <c r="AB232">
        <v>2</v>
      </c>
      <c r="AC232">
        <v>4</v>
      </c>
      <c r="AD232">
        <v>4</v>
      </c>
      <c r="AE232">
        <v>6</v>
      </c>
      <c r="AF232">
        <v>0</v>
      </c>
      <c r="AG232">
        <v>0</v>
      </c>
      <c r="AH232">
        <v>1194</v>
      </c>
      <c r="AI232">
        <v>1194</v>
      </c>
      <c r="AJ232">
        <v>6</v>
      </c>
      <c r="AK232">
        <v>6</v>
      </c>
      <c r="AL232">
        <v>1194</v>
      </c>
      <c r="AM232">
        <v>0</v>
      </c>
      <c r="AN232">
        <v>0</v>
      </c>
      <c r="AO232">
        <v>1194</v>
      </c>
      <c r="AP232">
        <v>1</v>
      </c>
      <c r="AQ232">
        <v>0</v>
      </c>
      <c r="AR232">
        <v>1</v>
      </c>
      <c r="AS232">
        <v>0</v>
      </c>
      <c r="AT232">
        <v>3</v>
      </c>
      <c r="AU232">
        <v>1</v>
      </c>
      <c r="AV232">
        <v>4</v>
      </c>
      <c r="AW232">
        <v>6</v>
      </c>
      <c r="AX232">
        <v>0</v>
      </c>
      <c r="AY232">
        <v>6</v>
      </c>
      <c r="AZ232">
        <v>1959</v>
      </c>
      <c r="BA232">
        <v>3</v>
      </c>
      <c r="BB232">
        <v>1</v>
      </c>
      <c r="BC232">
        <v>312</v>
      </c>
      <c r="BD232">
        <v>4</v>
      </c>
      <c r="BE232">
        <v>4</v>
      </c>
      <c r="BF232">
        <v>3</v>
      </c>
      <c r="BG232">
        <v>0</v>
      </c>
      <c r="BH232">
        <v>0</v>
      </c>
      <c r="BI232">
        <v>120</v>
      </c>
      <c r="BJ232">
        <v>0</v>
      </c>
      <c r="BK232">
        <v>0</v>
      </c>
      <c r="BL232">
        <v>0</v>
      </c>
      <c r="BM232">
        <v>5</v>
      </c>
      <c r="BN232">
        <v>0</v>
      </c>
      <c r="BO232">
        <v>4</v>
      </c>
      <c r="BP232">
        <v>2010</v>
      </c>
      <c r="BQ232">
        <v>13</v>
      </c>
      <c r="BR232">
        <v>4</v>
      </c>
      <c r="BS232">
        <v>5</v>
      </c>
      <c r="BT232">
        <v>148000</v>
      </c>
    </row>
    <row r="233" spans="1:72" x14ac:dyDescent="0.35">
      <c r="A233">
        <v>232</v>
      </c>
      <c r="B233">
        <v>60</v>
      </c>
      <c r="C233">
        <v>4</v>
      </c>
      <c r="D233">
        <v>174</v>
      </c>
      <c r="E233">
        <v>15138</v>
      </c>
      <c r="F233">
        <v>2</v>
      </c>
      <c r="G233">
        <v>2</v>
      </c>
      <c r="H233">
        <v>2</v>
      </c>
      <c r="I233">
        <v>4</v>
      </c>
      <c r="J233">
        <v>4</v>
      </c>
      <c r="K233">
        <v>3</v>
      </c>
      <c r="L233">
        <v>17</v>
      </c>
      <c r="M233">
        <v>7</v>
      </c>
      <c r="N233">
        <v>7</v>
      </c>
      <c r="O233">
        <v>3</v>
      </c>
      <c r="P233">
        <v>8</v>
      </c>
      <c r="Q233">
        <v>8</v>
      </c>
      <c r="R233">
        <v>5</v>
      </c>
      <c r="S233">
        <v>1995</v>
      </c>
      <c r="T233">
        <v>1996</v>
      </c>
      <c r="U233">
        <v>5</v>
      </c>
      <c r="V233">
        <v>8</v>
      </c>
      <c r="W233">
        <v>14</v>
      </c>
      <c r="X233">
        <v>4</v>
      </c>
      <c r="Y233">
        <v>506</v>
      </c>
      <c r="Z233">
        <v>4</v>
      </c>
      <c r="AA233">
        <v>3</v>
      </c>
      <c r="AB233">
        <v>6</v>
      </c>
      <c r="AC233">
        <v>5</v>
      </c>
      <c r="AD233">
        <v>4</v>
      </c>
      <c r="AE233">
        <v>7</v>
      </c>
      <c r="AF233">
        <v>689</v>
      </c>
      <c r="AG233">
        <v>0</v>
      </c>
      <c r="AH233">
        <v>773</v>
      </c>
      <c r="AI233">
        <v>1462</v>
      </c>
      <c r="AJ233">
        <v>6</v>
      </c>
      <c r="AK233">
        <v>6</v>
      </c>
      <c r="AL233">
        <v>1490</v>
      </c>
      <c r="AM233">
        <v>1304</v>
      </c>
      <c r="AN233">
        <v>0</v>
      </c>
      <c r="AO233">
        <v>2794</v>
      </c>
      <c r="AP233">
        <v>1</v>
      </c>
      <c r="AQ233">
        <v>0</v>
      </c>
      <c r="AR233">
        <v>2</v>
      </c>
      <c r="AS233">
        <v>1</v>
      </c>
      <c r="AT233">
        <v>4</v>
      </c>
      <c r="AU233">
        <v>1</v>
      </c>
      <c r="AV233">
        <v>6</v>
      </c>
      <c r="AW233">
        <v>9</v>
      </c>
      <c r="AX233">
        <v>1</v>
      </c>
      <c r="AY233">
        <v>6</v>
      </c>
      <c r="AZ233">
        <v>1995</v>
      </c>
      <c r="BA233">
        <v>4</v>
      </c>
      <c r="BB233">
        <v>3</v>
      </c>
      <c r="BC233">
        <v>810</v>
      </c>
      <c r="BD233">
        <v>4</v>
      </c>
      <c r="BE233">
        <v>4</v>
      </c>
      <c r="BF233">
        <v>3</v>
      </c>
      <c r="BG233">
        <v>0</v>
      </c>
      <c r="BH233">
        <v>146</v>
      </c>
      <c r="BI233">
        <v>202</v>
      </c>
      <c r="BJ233">
        <v>0</v>
      </c>
      <c r="BK233">
        <v>0</v>
      </c>
      <c r="BL233">
        <v>0</v>
      </c>
      <c r="BM233">
        <v>5</v>
      </c>
      <c r="BN233">
        <v>0</v>
      </c>
      <c r="BO233">
        <v>7</v>
      </c>
      <c r="BP233">
        <v>2009</v>
      </c>
      <c r="BQ233">
        <v>14</v>
      </c>
      <c r="BR233">
        <v>4</v>
      </c>
      <c r="BS233">
        <v>5</v>
      </c>
      <c r="BT233">
        <v>403000</v>
      </c>
    </row>
    <row r="234" spans="1:72" x14ac:dyDescent="0.35">
      <c r="A234">
        <v>233</v>
      </c>
      <c r="B234">
        <v>160</v>
      </c>
      <c r="C234">
        <v>2</v>
      </c>
      <c r="D234">
        <v>21</v>
      </c>
      <c r="E234">
        <v>1680</v>
      </c>
      <c r="F234">
        <v>2</v>
      </c>
      <c r="G234">
        <v>1</v>
      </c>
      <c r="H234">
        <v>2</v>
      </c>
      <c r="I234">
        <v>4</v>
      </c>
      <c r="J234">
        <v>4</v>
      </c>
      <c r="K234">
        <v>3</v>
      </c>
      <c r="L234">
        <v>24</v>
      </c>
      <c r="M234">
        <v>7</v>
      </c>
      <c r="N234">
        <v>7</v>
      </c>
      <c r="O234">
        <v>5</v>
      </c>
      <c r="P234">
        <v>8</v>
      </c>
      <c r="Q234">
        <v>6</v>
      </c>
      <c r="R234">
        <v>5</v>
      </c>
      <c r="S234">
        <v>1972</v>
      </c>
      <c r="T234">
        <v>1972</v>
      </c>
      <c r="U234">
        <v>5</v>
      </c>
      <c r="V234">
        <v>8</v>
      </c>
      <c r="W234">
        <v>9</v>
      </c>
      <c r="X234">
        <v>4</v>
      </c>
      <c r="Y234">
        <v>297</v>
      </c>
      <c r="Z234">
        <v>3</v>
      </c>
      <c r="AA234">
        <v>3</v>
      </c>
      <c r="AB234">
        <v>2</v>
      </c>
      <c r="AC234">
        <v>4</v>
      </c>
      <c r="AD234">
        <v>4</v>
      </c>
      <c r="AE234">
        <v>6</v>
      </c>
      <c r="AF234">
        <v>0</v>
      </c>
      <c r="AG234">
        <v>0</v>
      </c>
      <c r="AH234">
        <v>483</v>
      </c>
      <c r="AI234">
        <v>483</v>
      </c>
      <c r="AJ234">
        <v>6</v>
      </c>
      <c r="AK234">
        <v>6</v>
      </c>
      <c r="AL234">
        <v>483</v>
      </c>
      <c r="AM234">
        <v>504</v>
      </c>
      <c r="AN234">
        <v>0</v>
      </c>
      <c r="AO234">
        <v>987</v>
      </c>
      <c r="AP234">
        <v>0</v>
      </c>
      <c r="AQ234">
        <v>0</v>
      </c>
      <c r="AR234">
        <v>1</v>
      </c>
      <c r="AS234">
        <v>1</v>
      </c>
      <c r="AT234">
        <v>2</v>
      </c>
      <c r="AU234">
        <v>1</v>
      </c>
      <c r="AV234">
        <v>4</v>
      </c>
      <c r="AW234">
        <v>5</v>
      </c>
      <c r="AX234">
        <v>1</v>
      </c>
      <c r="AY234">
        <v>6</v>
      </c>
      <c r="AZ234">
        <v>1972</v>
      </c>
      <c r="BA234">
        <v>2</v>
      </c>
      <c r="BB234">
        <v>1</v>
      </c>
      <c r="BC234">
        <v>288</v>
      </c>
      <c r="BD234">
        <v>4</v>
      </c>
      <c r="BE234">
        <v>4</v>
      </c>
      <c r="BF234">
        <v>3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5</v>
      </c>
      <c r="BN234">
        <v>0</v>
      </c>
      <c r="BO234">
        <v>6</v>
      </c>
      <c r="BP234">
        <v>2006</v>
      </c>
      <c r="BQ234">
        <v>17</v>
      </c>
      <c r="BR234">
        <v>4</v>
      </c>
      <c r="BS234">
        <v>5</v>
      </c>
      <c r="BT234">
        <v>94500</v>
      </c>
    </row>
    <row r="235" spans="1:72" x14ac:dyDescent="0.35">
      <c r="A235">
        <v>234</v>
      </c>
      <c r="B235">
        <v>20</v>
      </c>
      <c r="C235">
        <v>4</v>
      </c>
      <c r="D235">
        <v>75</v>
      </c>
      <c r="E235">
        <v>10650</v>
      </c>
      <c r="F235">
        <v>2</v>
      </c>
      <c r="G235">
        <v>1</v>
      </c>
      <c r="H235">
        <v>2</v>
      </c>
      <c r="I235">
        <v>4</v>
      </c>
      <c r="J235">
        <v>2</v>
      </c>
      <c r="K235">
        <v>3</v>
      </c>
      <c r="L235">
        <v>16</v>
      </c>
      <c r="M235">
        <v>7</v>
      </c>
      <c r="N235">
        <v>7</v>
      </c>
      <c r="O235">
        <v>3</v>
      </c>
      <c r="P235">
        <v>4</v>
      </c>
      <c r="Q235">
        <v>5</v>
      </c>
      <c r="R235">
        <v>6</v>
      </c>
      <c r="S235">
        <v>1976</v>
      </c>
      <c r="T235">
        <v>1976</v>
      </c>
      <c r="U235">
        <v>5</v>
      </c>
      <c r="V235">
        <v>8</v>
      </c>
      <c r="W235">
        <v>9</v>
      </c>
      <c r="X235">
        <v>2</v>
      </c>
      <c r="Y235">
        <v>0</v>
      </c>
      <c r="Z235">
        <v>3</v>
      </c>
      <c r="AA235">
        <v>3</v>
      </c>
      <c r="AB235">
        <v>2</v>
      </c>
      <c r="AC235">
        <v>4</v>
      </c>
      <c r="AD235">
        <v>5</v>
      </c>
      <c r="AE235">
        <v>5</v>
      </c>
      <c r="AF235">
        <v>182</v>
      </c>
      <c r="AG235">
        <v>712</v>
      </c>
      <c r="AH235">
        <v>0</v>
      </c>
      <c r="AI235">
        <v>894</v>
      </c>
      <c r="AJ235">
        <v>6</v>
      </c>
      <c r="AK235">
        <v>6</v>
      </c>
      <c r="AL235">
        <v>894</v>
      </c>
      <c r="AM235">
        <v>0</v>
      </c>
      <c r="AN235">
        <v>0</v>
      </c>
      <c r="AO235">
        <v>894</v>
      </c>
      <c r="AP235">
        <v>1</v>
      </c>
      <c r="AQ235">
        <v>0</v>
      </c>
      <c r="AR235">
        <v>1</v>
      </c>
      <c r="AS235">
        <v>0</v>
      </c>
      <c r="AT235">
        <v>3</v>
      </c>
      <c r="AU235">
        <v>1</v>
      </c>
      <c r="AV235">
        <v>4</v>
      </c>
      <c r="AW235">
        <v>5</v>
      </c>
      <c r="AX235">
        <v>0</v>
      </c>
      <c r="AY235">
        <v>6</v>
      </c>
      <c r="AZ235">
        <v>1976</v>
      </c>
      <c r="BA235">
        <v>2</v>
      </c>
      <c r="BB235">
        <v>1</v>
      </c>
      <c r="BC235">
        <v>308</v>
      </c>
      <c r="BD235">
        <v>4</v>
      </c>
      <c r="BE235">
        <v>4</v>
      </c>
      <c r="BF235">
        <v>3</v>
      </c>
      <c r="BG235">
        <v>365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3</v>
      </c>
      <c r="BN235">
        <v>0</v>
      </c>
      <c r="BO235">
        <v>2</v>
      </c>
      <c r="BP235">
        <v>2010</v>
      </c>
      <c r="BQ235">
        <v>13</v>
      </c>
      <c r="BR235">
        <v>4</v>
      </c>
      <c r="BS235">
        <v>5</v>
      </c>
      <c r="BT235">
        <v>128200</v>
      </c>
    </row>
    <row r="236" spans="1:72" x14ac:dyDescent="0.35">
      <c r="A236">
        <v>235</v>
      </c>
      <c r="B236">
        <v>60</v>
      </c>
      <c r="C236">
        <v>4</v>
      </c>
      <c r="E236">
        <v>7851</v>
      </c>
      <c r="F236">
        <v>2</v>
      </c>
      <c r="G236">
        <v>1</v>
      </c>
      <c r="H236">
        <v>2</v>
      </c>
      <c r="I236">
        <v>4</v>
      </c>
      <c r="J236">
        <v>4</v>
      </c>
      <c r="K236">
        <v>3</v>
      </c>
      <c r="L236">
        <v>11</v>
      </c>
      <c r="M236">
        <v>7</v>
      </c>
      <c r="N236">
        <v>7</v>
      </c>
      <c r="O236">
        <v>3</v>
      </c>
      <c r="P236">
        <v>8</v>
      </c>
      <c r="Q236">
        <v>6</v>
      </c>
      <c r="R236">
        <v>5</v>
      </c>
      <c r="S236">
        <v>2002</v>
      </c>
      <c r="T236">
        <v>2002</v>
      </c>
      <c r="U236">
        <v>5</v>
      </c>
      <c r="V236">
        <v>8</v>
      </c>
      <c r="W236">
        <v>14</v>
      </c>
      <c r="X236">
        <v>3</v>
      </c>
      <c r="Z236">
        <v>4</v>
      </c>
      <c r="AA236">
        <v>3</v>
      </c>
      <c r="AB236">
        <v>6</v>
      </c>
      <c r="AC236">
        <v>5</v>
      </c>
      <c r="AD236">
        <v>4</v>
      </c>
      <c r="AE236">
        <v>7</v>
      </c>
      <c r="AF236">
        <v>625</v>
      </c>
      <c r="AG236">
        <v>0</v>
      </c>
      <c r="AH236">
        <v>235</v>
      </c>
      <c r="AI236">
        <v>860</v>
      </c>
      <c r="AJ236">
        <v>6</v>
      </c>
      <c r="AK236">
        <v>6</v>
      </c>
      <c r="AL236">
        <v>860</v>
      </c>
      <c r="AM236">
        <v>1100</v>
      </c>
      <c r="AN236">
        <v>0</v>
      </c>
      <c r="AO236">
        <v>1960</v>
      </c>
      <c r="AP236">
        <v>1</v>
      </c>
      <c r="AQ236">
        <v>0</v>
      </c>
      <c r="AR236">
        <v>2</v>
      </c>
      <c r="AS236">
        <v>1</v>
      </c>
      <c r="AT236">
        <v>4</v>
      </c>
      <c r="AU236">
        <v>1</v>
      </c>
      <c r="AV236">
        <v>5</v>
      </c>
      <c r="AW236">
        <v>8</v>
      </c>
      <c r="AX236">
        <v>2</v>
      </c>
      <c r="AY236">
        <v>7</v>
      </c>
      <c r="AZ236">
        <v>2002</v>
      </c>
      <c r="BA236">
        <v>4</v>
      </c>
      <c r="BB236">
        <v>2</v>
      </c>
      <c r="BC236">
        <v>440</v>
      </c>
      <c r="BD236">
        <v>4</v>
      </c>
      <c r="BE236">
        <v>4</v>
      </c>
      <c r="BF236">
        <v>3</v>
      </c>
      <c r="BG236">
        <v>288</v>
      </c>
      <c r="BH236">
        <v>48</v>
      </c>
      <c r="BI236">
        <v>0</v>
      </c>
      <c r="BJ236">
        <v>0</v>
      </c>
      <c r="BK236">
        <v>0</v>
      </c>
      <c r="BL236">
        <v>0</v>
      </c>
      <c r="BM236">
        <v>5</v>
      </c>
      <c r="BN236">
        <v>0</v>
      </c>
      <c r="BO236">
        <v>5</v>
      </c>
      <c r="BP236">
        <v>2010</v>
      </c>
      <c r="BQ236">
        <v>13</v>
      </c>
      <c r="BR236">
        <v>4</v>
      </c>
      <c r="BS236">
        <v>5</v>
      </c>
      <c r="BT236">
        <v>216500</v>
      </c>
    </row>
    <row r="237" spans="1:72" x14ac:dyDescent="0.35">
      <c r="A237">
        <v>236</v>
      </c>
      <c r="B237">
        <v>160</v>
      </c>
      <c r="C237">
        <v>2</v>
      </c>
      <c r="D237">
        <v>21</v>
      </c>
      <c r="E237">
        <v>1680</v>
      </c>
      <c r="F237">
        <v>2</v>
      </c>
      <c r="G237">
        <v>1</v>
      </c>
      <c r="H237">
        <v>2</v>
      </c>
      <c r="I237">
        <v>4</v>
      </c>
      <c r="J237">
        <v>4</v>
      </c>
      <c r="K237">
        <v>3</v>
      </c>
      <c r="L237">
        <v>24</v>
      </c>
      <c r="M237">
        <v>7</v>
      </c>
      <c r="N237">
        <v>7</v>
      </c>
      <c r="O237">
        <v>4</v>
      </c>
      <c r="P237">
        <v>8</v>
      </c>
      <c r="Q237">
        <v>6</v>
      </c>
      <c r="R237">
        <v>3</v>
      </c>
      <c r="S237">
        <v>1971</v>
      </c>
      <c r="T237">
        <v>1971</v>
      </c>
      <c r="U237">
        <v>5</v>
      </c>
      <c r="V237">
        <v>8</v>
      </c>
      <c r="W237">
        <v>9</v>
      </c>
      <c r="X237">
        <v>4</v>
      </c>
      <c r="Y237">
        <v>604</v>
      </c>
      <c r="Z237">
        <v>3</v>
      </c>
      <c r="AA237">
        <v>3</v>
      </c>
      <c r="AB237">
        <v>2</v>
      </c>
      <c r="AC237">
        <v>4</v>
      </c>
      <c r="AD237">
        <v>4</v>
      </c>
      <c r="AE237">
        <v>4</v>
      </c>
      <c r="AF237">
        <v>358</v>
      </c>
      <c r="AG237">
        <v>0</v>
      </c>
      <c r="AH237">
        <v>125</v>
      </c>
      <c r="AI237">
        <v>483</v>
      </c>
      <c r="AJ237">
        <v>6</v>
      </c>
      <c r="AK237">
        <v>6</v>
      </c>
      <c r="AL237">
        <v>483</v>
      </c>
      <c r="AM237">
        <v>504</v>
      </c>
      <c r="AN237">
        <v>0</v>
      </c>
      <c r="AO237">
        <v>987</v>
      </c>
      <c r="AP237">
        <v>0</v>
      </c>
      <c r="AQ237">
        <v>0</v>
      </c>
      <c r="AR237">
        <v>1</v>
      </c>
      <c r="AS237">
        <v>1</v>
      </c>
      <c r="AT237">
        <v>2</v>
      </c>
      <c r="AU237">
        <v>1</v>
      </c>
      <c r="AV237">
        <v>4</v>
      </c>
      <c r="AW237">
        <v>5</v>
      </c>
      <c r="AX237">
        <v>0</v>
      </c>
      <c r="AY237">
        <v>5</v>
      </c>
      <c r="AZ237">
        <v>1971</v>
      </c>
      <c r="BA237">
        <v>2</v>
      </c>
      <c r="BB237">
        <v>1</v>
      </c>
      <c r="BC237">
        <v>264</v>
      </c>
      <c r="BD237">
        <v>4</v>
      </c>
      <c r="BE237">
        <v>4</v>
      </c>
      <c r="BF237">
        <v>3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5</v>
      </c>
      <c r="BN237">
        <v>0</v>
      </c>
      <c r="BO237">
        <v>8</v>
      </c>
      <c r="BP237">
        <v>2008</v>
      </c>
      <c r="BQ237">
        <v>15</v>
      </c>
      <c r="BR237">
        <v>4</v>
      </c>
      <c r="BS237">
        <v>5</v>
      </c>
      <c r="BT237">
        <v>89500</v>
      </c>
    </row>
    <row r="238" spans="1:72" x14ac:dyDescent="0.35">
      <c r="A238">
        <v>237</v>
      </c>
      <c r="B238">
        <v>20</v>
      </c>
      <c r="C238">
        <v>4</v>
      </c>
      <c r="D238">
        <v>65</v>
      </c>
      <c r="E238">
        <v>8773</v>
      </c>
      <c r="F238">
        <v>2</v>
      </c>
      <c r="G238">
        <v>1</v>
      </c>
      <c r="H238">
        <v>2</v>
      </c>
      <c r="I238">
        <v>4</v>
      </c>
      <c r="J238">
        <v>3</v>
      </c>
      <c r="K238">
        <v>3</v>
      </c>
      <c r="L238">
        <v>16</v>
      </c>
      <c r="M238">
        <v>7</v>
      </c>
      <c r="N238">
        <v>7</v>
      </c>
      <c r="O238">
        <v>3</v>
      </c>
      <c r="P238">
        <v>4</v>
      </c>
      <c r="Q238">
        <v>7</v>
      </c>
      <c r="R238">
        <v>5</v>
      </c>
      <c r="S238">
        <v>2004</v>
      </c>
      <c r="T238">
        <v>2004</v>
      </c>
      <c r="U238">
        <v>5</v>
      </c>
      <c r="V238">
        <v>8</v>
      </c>
      <c r="W238">
        <v>14</v>
      </c>
      <c r="X238">
        <v>4</v>
      </c>
      <c r="Y238">
        <v>98</v>
      </c>
      <c r="Z238">
        <v>4</v>
      </c>
      <c r="AA238">
        <v>3</v>
      </c>
      <c r="AB238">
        <v>6</v>
      </c>
      <c r="AC238">
        <v>5</v>
      </c>
      <c r="AD238">
        <v>4</v>
      </c>
      <c r="AE238">
        <v>7</v>
      </c>
      <c r="AF238">
        <v>24</v>
      </c>
      <c r="AG238">
        <v>0</v>
      </c>
      <c r="AH238">
        <v>1390</v>
      </c>
      <c r="AI238">
        <v>1414</v>
      </c>
      <c r="AJ238">
        <v>6</v>
      </c>
      <c r="AK238">
        <v>6</v>
      </c>
      <c r="AL238">
        <v>1414</v>
      </c>
      <c r="AM238">
        <v>0</v>
      </c>
      <c r="AN238">
        <v>0</v>
      </c>
      <c r="AO238">
        <v>1414</v>
      </c>
      <c r="AP238">
        <v>0</v>
      </c>
      <c r="AQ238">
        <v>0</v>
      </c>
      <c r="AR238">
        <v>2</v>
      </c>
      <c r="AS238">
        <v>0</v>
      </c>
      <c r="AT238">
        <v>3</v>
      </c>
      <c r="AU238">
        <v>1</v>
      </c>
      <c r="AV238">
        <v>5</v>
      </c>
      <c r="AW238">
        <v>6</v>
      </c>
      <c r="AX238">
        <v>0</v>
      </c>
      <c r="AY238">
        <v>6</v>
      </c>
      <c r="AZ238">
        <v>2004</v>
      </c>
      <c r="BA238">
        <v>3</v>
      </c>
      <c r="BB238">
        <v>2</v>
      </c>
      <c r="BC238">
        <v>494</v>
      </c>
      <c r="BD238">
        <v>4</v>
      </c>
      <c r="BE238">
        <v>4</v>
      </c>
      <c r="BF238">
        <v>3</v>
      </c>
      <c r="BG238">
        <v>132</v>
      </c>
      <c r="BH238">
        <v>105</v>
      </c>
      <c r="BI238">
        <v>0</v>
      </c>
      <c r="BJ238">
        <v>0</v>
      </c>
      <c r="BK238">
        <v>0</v>
      </c>
      <c r="BL238">
        <v>0</v>
      </c>
      <c r="BM238">
        <v>5</v>
      </c>
      <c r="BN238">
        <v>0</v>
      </c>
      <c r="BO238">
        <v>5</v>
      </c>
      <c r="BP238">
        <v>2010</v>
      </c>
      <c r="BQ238">
        <v>13</v>
      </c>
      <c r="BR238">
        <v>4</v>
      </c>
      <c r="BS238">
        <v>5</v>
      </c>
      <c r="BT238">
        <v>185500</v>
      </c>
    </row>
    <row r="239" spans="1:72" x14ac:dyDescent="0.35">
      <c r="A239">
        <v>238</v>
      </c>
      <c r="B239">
        <v>60</v>
      </c>
      <c r="C239">
        <v>4</v>
      </c>
      <c r="E239">
        <v>9453</v>
      </c>
      <c r="F239">
        <v>2</v>
      </c>
      <c r="G239">
        <v>2</v>
      </c>
      <c r="H239">
        <v>2</v>
      </c>
      <c r="I239">
        <v>4</v>
      </c>
      <c r="J239">
        <v>1</v>
      </c>
      <c r="K239">
        <v>3</v>
      </c>
      <c r="L239">
        <v>15</v>
      </c>
      <c r="M239">
        <v>8</v>
      </c>
      <c r="N239">
        <v>7</v>
      </c>
      <c r="O239">
        <v>3</v>
      </c>
      <c r="P239">
        <v>8</v>
      </c>
      <c r="Q239">
        <v>7</v>
      </c>
      <c r="R239">
        <v>7</v>
      </c>
      <c r="S239">
        <v>1993</v>
      </c>
      <c r="T239">
        <v>2003</v>
      </c>
      <c r="U239">
        <v>5</v>
      </c>
      <c r="V239">
        <v>8</v>
      </c>
      <c r="W239">
        <v>9</v>
      </c>
      <c r="X239">
        <v>2</v>
      </c>
      <c r="Y239">
        <v>0</v>
      </c>
      <c r="Z239">
        <v>4</v>
      </c>
      <c r="AA239">
        <v>3</v>
      </c>
      <c r="AB239">
        <v>6</v>
      </c>
      <c r="AC239">
        <v>5</v>
      </c>
      <c r="AD239">
        <v>4</v>
      </c>
      <c r="AE239">
        <v>3</v>
      </c>
      <c r="AF239">
        <v>402</v>
      </c>
      <c r="AG239">
        <v>0</v>
      </c>
      <c r="AH239">
        <v>594</v>
      </c>
      <c r="AI239">
        <v>996</v>
      </c>
      <c r="AJ239">
        <v>6</v>
      </c>
      <c r="AK239">
        <v>6</v>
      </c>
      <c r="AL239">
        <v>1014</v>
      </c>
      <c r="AM239">
        <v>730</v>
      </c>
      <c r="AN239">
        <v>0</v>
      </c>
      <c r="AO239">
        <v>1744</v>
      </c>
      <c r="AP239">
        <v>0</v>
      </c>
      <c r="AQ239">
        <v>0</v>
      </c>
      <c r="AR239">
        <v>2</v>
      </c>
      <c r="AS239">
        <v>1</v>
      </c>
      <c r="AT239">
        <v>3</v>
      </c>
      <c r="AU239">
        <v>1</v>
      </c>
      <c r="AV239">
        <v>5</v>
      </c>
      <c r="AW239">
        <v>7</v>
      </c>
      <c r="AX239">
        <v>0</v>
      </c>
      <c r="AY239">
        <v>6</v>
      </c>
      <c r="AZ239">
        <v>1993</v>
      </c>
      <c r="BA239">
        <v>3</v>
      </c>
      <c r="BB239">
        <v>2</v>
      </c>
      <c r="BC239">
        <v>457</v>
      </c>
      <c r="BD239">
        <v>4</v>
      </c>
      <c r="BE239">
        <v>4</v>
      </c>
      <c r="BF239">
        <v>3</v>
      </c>
      <c r="BG239">
        <v>370</v>
      </c>
      <c r="BH239">
        <v>70</v>
      </c>
      <c r="BI239">
        <v>0</v>
      </c>
      <c r="BJ239">
        <v>238</v>
      </c>
      <c r="BK239">
        <v>0</v>
      </c>
      <c r="BL239">
        <v>0</v>
      </c>
      <c r="BM239">
        <v>5</v>
      </c>
      <c r="BN239">
        <v>0</v>
      </c>
      <c r="BO239">
        <v>2</v>
      </c>
      <c r="BP239">
        <v>2010</v>
      </c>
      <c r="BQ239">
        <v>13</v>
      </c>
      <c r="BR239">
        <v>4</v>
      </c>
      <c r="BS239">
        <v>5</v>
      </c>
      <c r="BT239">
        <v>194500</v>
      </c>
    </row>
    <row r="240" spans="1:72" x14ac:dyDescent="0.35">
      <c r="A240">
        <v>239</v>
      </c>
      <c r="B240">
        <v>20</v>
      </c>
      <c r="C240">
        <v>4</v>
      </c>
      <c r="D240">
        <v>93</v>
      </c>
      <c r="E240">
        <v>12030</v>
      </c>
      <c r="F240">
        <v>2</v>
      </c>
      <c r="G240">
        <v>1</v>
      </c>
      <c r="H240">
        <v>2</v>
      </c>
      <c r="I240">
        <v>4</v>
      </c>
      <c r="J240">
        <v>4</v>
      </c>
      <c r="K240">
        <v>3</v>
      </c>
      <c r="L240">
        <v>19</v>
      </c>
      <c r="M240">
        <v>7</v>
      </c>
      <c r="N240">
        <v>7</v>
      </c>
      <c r="O240">
        <v>3</v>
      </c>
      <c r="P240">
        <v>4</v>
      </c>
      <c r="Q240">
        <v>8</v>
      </c>
      <c r="R240">
        <v>5</v>
      </c>
      <c r="S240">
        <v>2007</v>
      </c>
      <c r="T240">
        <v>2007</v>
      </c>
      <c r="U240">
        <v>6</v>
      </c>
      <c r="V240">
        <v>8</v>
      </c>
      <c r="W240">
        <v>14</v>
      </c>
      <c r="X240">
        <v>4</v>
      </c>
      <c r="Y240">
        <v>254</v>
      </c>
      <c r="Z240">
        <v>5</v>
      </c>
      <c r="AA240">
        <v>3</v>
      </c>
      <c r="AB240">
        <v>6</v>
      </c>
      <c r="AC240">
        <v>6</v>
      </c>
      <c r="AD240">
        <v>4</v>
      </c>
      <c r="AE240">
        <v>6</v>
      </c>
      <c r="AF240">
        <v>0</v>
      </c>
      <c r="AG240">
        <v>0</v>
      </c>
      <c r="AH240">
        <v>1694</v>
      </c>
      <c r="AI240">
        <v>1694</v>
      </c>
      <c r="AJ240">
        <v>6</v>
      </c>
      <c r="AK240">
        <v>6</v>
      </c>
      <c r="AL240">
        <v>1694</v>
      </c>
      <c r="AM240">
        <v>0</v>
      </c>
      <c r="AN240">
        <v>0</v>
      </c>
      <c r="AO240">
        <v>1694</v>
      </c>
      <c r="AP240">
        <v>0</v>
      </c>
      <c r="AQ240">
        <v>0</v>
      </c>
      <c r="AR240">
        <v>2</v>
      </c>
      <c r="AS240">
        <v>0</v>
      </c>
      <c r="AT240">
        <v>3</v>
      </c>
      <c r="AU240">
        <v>1</v>
      </c>
      <c r="AV240">
        <v>5</v>
      </c>
      <c r="AW240">
        <v>7</v>
      </c>
      <c r="AX240">
        <v>0</v>
      </c>
      <c r="AY240">
        <v>6</v>
      </c>
      <c r="AZ240">
        <v>2007</v>
      </c>
      <c r="BA240">
        <v>4</v>
      </c>
      <c r="BB240">
        <v>3</v>
      </c>
      <c r="BC240">
        <v>818</v>
      </c>
      <c r="BD240">
        <v>4</v>
      </c>
      <c r="BE240">
        <v>4</v>
      </c>
      <c r="BF240">
        <v>3</v>
      </c>
      <c r="BG240">
        <v>168</v>
      </c>
      <c r="BH240">
        <v>228</v>
      </c>
      <c r="BI240">
        <v>0</v>
      </c>
      <c r="BJ240">
        <v>0</v>
      </c>
      <c r="BK240">
        <v>0</v>
      </c>
      <c r="BL240">
        <v>0</v>
      </c>
      <c r="BM240">
        <v>5</v>
      </c>
      <c r="BN240">
        <v>0</v>
      </c>
      <c r="BO240">
        <v>12</v>
      </c>
      <c r="BP240">
        <v>2007</v>
      </c>
      <c r="BQ240">
        <v>16</v>
      </c>
      <c r="BR240">
        <v>8</v>
      </c>
      <c r="BS240">
        <v>6</v>
      </c>
      <c r="BT240">
        <v>318000</v>
      </c>
    </row>
    <row r="241" spans="1:72" x14ac:dyDescent="0.35">
      <c r="A241">
        <v>240</v>
      </c>
      <c r="B241">
        <v>50</v>
      </c>
      <c r="C241">
        <v>4</v>
      </c>
      <c r="D241">
        <v>52</v>
      </c>
      <c r="E241">
        <v>8741</v>
      </c>
      <c r="F241">
        <v>2</v>
      </c>
      <c r="G241">
        <v>1</v>
      </c>
      <c r="H241">
        <v>2</v>
      </c>
      <c r="I241">
        <v>4</v>
      </c>
      <c r="J241">
        <v>4</v>
      </c>
      <c r="K241">
        <v>3</v>
      </c>
      <c r="L241">
        <v>4</v>
      </c>
      <c r="M241">
        <v>7</v>
      </c>
      <c r="N241">
        <v>7</v>
      </c>
      <c r="O241">
        <v>3</v>
      </c>
      <c r="P241">
        <v>1</v>
      </c>
      <c r="Q241">
        <v>6</v>
      </c>
      <c r="R241">
        <v>4</v>
      </c>
      <c r="S241">
        <v>1945</v>
      </c>
      <c r="T241">
        <v>1950</v>
      </c>
      <c r="U241">
        <v>5</v>
      </c>
      <c r="V241">
        <v>8</v>
      </c>
      <c r="W241">
        <v>14</v>
      </c>
      <c r="X241">
        <v>2</v>
      </c>
      <c r="Y241">
        <v>0</v>
      </c>
      <c r="Z241">
        <v>3</v>
      </c>
      <c r="AA241">
        <v>3</v>
      </c>
      <c r="AB241">
        <v>2</v>
      </c>
      <c r="AC241">
        <v>4</v>
      </c>
      <c r="AD241">
        <v>3</v>
      </c>
      <c r="AE241">
        <v>5</v>
      </c>
      <c r="AF241">
        <v>94</v>
      </c>
      <c r="AG241">
        <v>0</v>
      </c>
      <c r="AH241">
        <v>641</v>
      </c>
      <c r="AI241">
        <v>735</v>
      </c>
      <c r="AJ241">
        <v>6</v>
      </c>
      <c r="AK241">
        <v>3</v>
      </c>
      <c r="AL241">
        <v>798</v>
      </c>
      <c r="AM241">
        <v>689</v>
      </c>
      <c r="AN241">
        <v>0</v>
      </c>
      <c r="AO241">
        <v>1487</v>
      </c>
      <c r="AP241">
        <v>0</v>
      </c>
      <c r="AQ241">
        <v>0</v>
      </c>
      <c r="AR241">
        <v>1</v>
      </c>
      <c r="AS241">
        <v>1</v>
      </c>
      <c r="AT241">
        <v>3</v>
      </c>
      <c r="AU241">
        <v>1</v>
      </c>
      <c r="AV241">
        <v>4</v>
      </c>
      <c r="AW241">
        <v>7</v>
      </c>
      <c r="AX241">
        <v>1</v>
      </c>
      <c r="AY241">
        <v>5</v>
      </c>
      <c r="AZ241">
        <v>1949</v>
      </c>
      <c r="BA241">
        <v>2</v>
      </c>
      <c r="BB241">
        <v>1</v>
      </c>
      <c r="BC241">
        <v>220</v>
      </c>
      <c r="BD241">
        <v>4</v>
      </c>
      <c r="BE241">
        <v>4</v>
      </c>
      <c r="BF241">
        <v>3</v>
      </c>
      <c r="BG241">
        <v>0</v>
      </c>
      <c r="BH241">
        <v>140</v>
      </c>
      <c r="BI241">
        <v>0</v>
      </c>
      <c r="BJ241">
        <v>0</v>
      </c>
      <c r="BK241">
        <v>0</v>
      </c>
      <c r="BL241">
        <v>0</v>
      </c>
      <c r="BM241">
        <v>3</v>
      </c>
      <c r="BN241">
        <v>0</v>
      </c>
      <c r="BO241">
        <v>4</v>
      </c>
      <c r="BP241">
        <v>2010</v>
      </c>
      <c r="BQ241">
        <v>13</v>
      </c>
      <c r="BR241">
        <v>4</v>
      </c>
      <c r="BS241">
        <v>5</v>
      </c>
      <c r="BT241">
        <v>113000</v>
      </c>
    </row>
    <row r="242" spans="1:72" x14ac:dyDescent="0.35">
      <c r="A242">
        <v>241</v>
      </c>
      <c r="B242">
        <v>20</v>
      </c>
      <c r="C242">
        <v>5</v>
      </c>
      <c r="D242">
        <v>75</v>
      </c>
      <c r="E242">
        <v>9000</v>
      </c>
      <c r="F242">
        <v>2</v>
      </c>
      <c r="G242">
        <v>1</v>
      </c>
      <c r="H242">
        <v>2</v>
      </c>
      <c r="I242">
        <v>4</v>
      </c>
      <c r="J242">
        <v>4</v>
      </c>
      <c r="K242">
        <v>3</v>
      </c>
      <c r="L242">
        <v>18</v>
      </c>
      <c r="M242">
        <v>7</v>
      </c>
      <c r="N242">
        <v>7</v>
      </c>
      <c r="O242">
        <v>3</v>
      </c>
      <c r="P242">
        <v>4</v>
      </c>
      <c r="Q242">
        <v>8</v>
      </c>
      <c r="R242">
        <v>5</v>
      </c>
      <c r="S242">
        <v>2008</v>
      </c>
      <c r="T242">
        <v>2008</v>
      </c>
      <c r="U242">
        <v>5</v>
      </c>
      <c r="V242">
        <v>8</v>
      </c>
      <c r="W242">
        <v>14</v>
      </c>
      <c r="X242">
        <v>5</v>
      </c>
      <c r="Y242">
        <v>36</v>
      </c>
      <c r="Z242">
        <v>4</v>
      </c>
      <c r="AA242">
        <v>3</v>
      </c>
      <c r="AB242">
        <v>6</v>
      </c>
      <c r="AC242">
        <v>5</v>
      </c>
      <c r="AD242">
        <v>4</v>
      </c>
      <c r="AE242">
        <v>7</v>
      </c>
      <c r="AF242">
        <v>1078</v>
      </c>
      <c r="AG242">
        <v>0</v>
      </c>
      <c r="AH242">
        <v>488</v>
      </c>
      <c r="AI242">
        <v>1566</v>
      </c>
      <c r="AJ242">
        <v>6</v>
      </c>
      <c r="AK242">
        <v>6</v>
      </c>
      <c r="AL242">
        <v>1566</v>
      </c>
      <c r="AM242">
        <v>0</v>
      </c>
      <c r="AN242">
        <v>0</v>
      </c>
      <c r="AO242">
        <v>1566</v>
      </c>
      <c r="AP242">
        <v>1</v>
      </c>
      <c r="AQ242">
        <v>0</v>
      </c>
      <c r="AR242">
        <v>2</v>
      </c>
      <c r="AS242">
        <v>0</v>
      </c>
      <c r="AT242">
        <v>3</v>
      </c>
      <c r="AU242">
        <v>1</v>
      </c>
      <c r="AV242">
        <v>5</v>
      </c>
      <c r="AW242">
        <v>7</v>
      </c>
      <c r="AX242">
        <v>0</v>
      </c>
      <c r="AY242">
        <v>6</v>
      </c>
      <c r="AZ242">
        <v>2008</v>
      </c>
      <c r="BA242">
        <v>3</v>
      </c>
      <c r="BB242">
        <v>2</v>
      </c>
      <c r="BC242">
        <v>750</v>
      </c>
      <c r="BD242">
        <v>4</v>
      </c>
      <c r="BE242">
        <v>4</v>
      </c>
      <c r="BF242">
        <v>3</v>
      </c>
      <c r="BG242">
        <v>144</v>
      </c>
      <c r="BH242">
        <v>168</v>
      </c>
      <c r="BI242">
        <v>0</v>
      </c>
      <c r="BJ242">
        <v>0</v>
      </c>
      <c r="BK242">
        <v>0</v>
      </c>
      <c r="BL242">
        <v>0</v>
      </c>
      <c r="BM242">
        <v>5</v>
      </c>
      <c r="BN242">
        <v>0</v>
      </c>
      <c r="BO242">
        <v>4</v>
      </c>
      <c r="BP242">
        <v>2010</v>
      </c>
      <c r="BQ242">
        <v>13</v>
      </c>
      <c r="BR242">
        <v>4</v>
      </c>
      <c r="BS242">
        <v>5</v>
      </c>
      <c r="BT242">
        <v>262500</v>
      </c>
    </row>
    <row r="243" spans="1:72" x14ac:dyDescent="0.35">
      <c r="A243">
        <v>242</v>
      </c>
      <c r="B243">
        <v>30</v>
      </c>
      <c r="C243">
        <v>2</v>
      </c>
      <c r="D243">
        <v>40</v>
      </c>
      <c r="E243">
        <v>3880</v>
      </c>
      <c r="F243">
        <v>2</v>
      </c>
      <c r="G243">
        <v>1</v>
      </c>
      <c r="H243">
        <v>2</v>
      </c>
      <c r="I243">
        <v>4</v>
      </c>
      <c r="J243">
        <v>4</v>
      </c>
      <c r="K243">
        <v>3</v>
      </c>
      <c r="L243">
        <v>9</v>
      </c>
      <c r="M243">
        <v>7</v>
      </c>
      <c r="N243">
        <v>7</v>
      </c>
      <c r="O243">
        <v>3</v>
      </c>
      <c r="P243">
        <v>4</v>
      </c>
      <c r="Q243">
        <v>5</v>
      </c>
      <c r="R243">
        <v>9</v>
      </c>
      <c r="S243">
        <v>1945</v>
      </c>
      <c r="T243">
        <v>1997</v>
      </c>
      <c r="U243">
        <v>5</v>
      </c>
      <c r="V243">
        <v>8</v>
      </c>
      <c r="W243">
        <v>14</v>
      </c>
      <c r="X243">
        <v>2</v>
      </c>
      <c r="Y243">
        <v>0</v>
      </c>
      <c r="Z243">
        <v>3</v>
      </c>
      <c r="AA243">
        <v>4</v>
      </c>
      <c r="AB243">
        <v>2</v>
      </c>
      <c r="AC243">
        <v>4</v>
      </c>
      <c r="AD243">
        <v>4</v>
      </c>
      <c r="AE243">
        <v>4</v>
      </c>
      <c r="AF243">
        <v>329</v>
      </c>
      <c r="AG243">
        <v>0</v>
      </c>
      <c r="AH243">
        <v>357</v>
      </c>
      <c r="AI243">
        <v>686</v>
      </c>
      <c r="AJ243">
        <v>6</v>
      </c>
      <c r="AK243">
        <v>6</v>
      </c>
      <c r="AL243">
        <v>866</v>
      </c>
      <c r="AM243">
        <v>0</v>
      </c>
      <c r="AN243">
        <v>0</v>
      </c>
      <c r="AO243">
        <v>866</v>
      </c>
      <c r="AP243">
        <v>0</v>
      </c>
      <c r="AQ243">
        <v>0</v>
      </c>
      <c r="AR243">
        <v>1</v>
      </c>
      <c r="AS243">
        <v>0</v>
      </c>
      <c r="AT243">
        <v>2</v>
      </c>
      <c r="AU243">
        <v>1</v>
      </c>
      <c r="AV243">
        <v>5</v>
      </c>
      <c r="AW243">
        <v>4</v>
      </c>
      <c r="AX243">
        <v>0</v>
      </c>
      <c r="AY243">
        <v>3</v>
      </c>
      <c r="BA243">
        <v>1</v>
      </c>
      <c r="BB243">
        <v>0</v>
      </c>
      <c r="BC243">
        <v>0</v>
      </c>
      <c r="BD243">
        <v>1</v>
      </c>
      <c r="BE243">
        <v>1</v>
      </c>
      <c r="BF243">
        <v>3</v>
      </c>
      <c r="BG243">
        <v>58</v>
      </c>
      <c r="BH243">
        <v>42</v>
      </c>
      <c r="BI243">
        <v>0</v>
      </c>
      <c r="BJ243">
        <v>0</v>
      </c>
      <c r="BK243">
        <v>0</v>
      </c>
      <c r="BL243">
        <v>0</v>
      </c>
      <c r="BM243">
        <v>5</v>
      </c>
      <c r="BN243">
        <v>0</v>
      </c>
      <c r="BO243">
        <v>8</v>
      </c>
      <c r="BP243">
        <v>2007</v>
      </c>
      <c r="BQ243">
        <v>16</v>
      </c>
      <c r="BR243">
        <v>4</v>
      </c>
      <c r="BS243">
        <v>5</v>
      </c>
      <c r="BT243">
        <v>110500</v>
      </c>
    </row>
    <row r="244" spans="1:72" x14ac:dyDescent="0.35">
      <c r="A244">
        <v>243</v>
      </c>
      <c r="B244">
        <v>50</v>
      </c>
      <c r="C244">
        <v>2</v>
      </c>
      <c r="D244">
        <v>63</v>
      </c>
      <c r="E244">
        <v>5000</v>
      </c>
      <c r="F244">
        <v>2</v>
      </c>
      <c r="G244">
        <v>1</v>
      </c>
      <c r="H244">
        <v>2</v>
      </c>
      <c r="I244">
        <v>4</v>
      </c>
      <c r="J244">
        <v>2</v>
      </c>
      <c r="K244">
        <v>3</v>
      </c>
      <c r="L244">
        <v>9</v>
      </c>
      <c r="M244">
        <v>7</v>
      </c>
      <c r="N244">
        <v>7</v>
      </c>
      <c r="O244">
        <v>3</v>
      </c>
      <c r="P244">
        <v>1</v>
      </c>
      <c r="Q244">
        <v>5</v>
      </c>
      <c r="R244">
        <v>4</v>
      </c>
      <c r="S244">
        <v>1900</v>
      </c>
      <c r="T244">
        <v>1950</v>
      </c>
      <c r="U244">
        <v>5</v>
      </c>
      <c r="V244">
        <v>8</v>
      </c>
      <c r="W244">
        <v>4</v>
      </c>
      <c r="X244">
        <v>2</v>
      </c>
      <c r="Y244">
        <v>0</v>
      </c>
      <c r="Z244">
        <v>3</v>
      </c>
      <c r="AA244">
        <v>3</v>
      </c>
      <c r="AB244">
        <v>3</v>
      </c>
      <c r="AC244">
        <v>4</v>
      </c>
      <c r="AD244">
        <v>4</v>
      </c>
      <c r="AE244">
        <v>6</v>
      </c>
      <c r="AF244">
        <v>0</v>
      </c>
      <c r="AG244">
        <v>0</v>
      </c>
      <c r="AH244">
        <v>540</v>
      </c>
      <c r="AI244">
        <v>540</v>
      </c>
      <c r="AJ244">
        <v>6</v>
      </c>
      <c r="AK244">
        <v>3</v>
      </c>
      <c r="AL244">
        <v>889</v>
      </c>
      <c r="AM244">
        <v>551</v>
      </c>
      <c r="AN244">
        <v>0</v>
      </c>
      <c r="AO244">
        <v>1440</v>
      </c>
      <c r="AP244">
        <v>0</v>
      </c>
      <c r="AQ244">
        <v>0</v>
      </c>
      <c r="AR244">
        <v>1</v>
      </c>
      <c r="AS244">
        <v>0</v>
      </c>
      <c r="AT244">
        <v>3</v>
      </c>
      <c r="AU244">
        <v>1</v>
      </c>
      <c r="AV244">
        <v>4</v>
      </c>
      <c r="AW244">
        <v>6</v>
      </c>
      <c r="AX244">
        <v>0</v>
      </c>
      <c r="AY244">
        <v>6</v>
      </c>
      <c r="AZ244">
        <v>1940</v>
      </c>
      <c r="BA244">
        <v>2</v>
      </c>
      <c r="BB244">
        <v>1</v>
      </c>
      <c r="BC244">
        <v>352</v>
      </c>
      <c r="BD244">
        <v>3</v>
      </c>
      <c r="BE244">
        <v>4</v>
      </c>
      <c r="BF244">
        <v>3</v>
      </c>
      <c r="BG244">
        <v>0</v>
      </c>
      <c r="BH244">
        <v>0</v>
      </c>
      <c r="BI244">
        <v>77</v>
      </c>
      <c r="BJ244">
        <v>0</v>
      </c>
      <c r="BK244">
        <v>0</v>
      </c>
      <c r="BL244">
        <v>0</v>
      </c>
      <c r="BM244">
        <v>5</v>
      </c>
      <c r="BN244">
        <v>0</v>
      </c>
      <c r="BO244">
        <v>4</v>
      </c>
      <c r="BP244">
        <v>2006</v>
      </c>
      <c r="BQ244">
        <v>17</v>
      </c>
      <c r="BR244">
        <v>4</v>
      </c>
      <c r="BS244">
        <v>5</v>
      </c>
      <c r="BT244">
        <v>79000</v>
      </c>
    </row>
    <row r="245" spans="1:72" x14ac:dyDescent="0.35">
      <c r="A245">
        <v>244</v>
      </c>
      <c r="B245">
        <v>160</v>
      </c>
      <c r="C245">
        <v>4</v>
      </c>
      <c r="D245">
        <v>75</v>
      </c>
      <c r="E245">
        <v>10762</v>
      </c>
      <c r="F245">
        <v>2</v>
      </c>
      <c r="G245">
        <v>1</v>
      </c>
      <c r="H245">
        <v>2</v>
      </c>
      <c r="I245">
        <v>4</v>
      </c>
      <c r="J245">
        <v>2</v>
      </c>
      <c r="K245">
        <v>3</v>
      </c>
      <c r="L245">
        <v>15</v>
      </c>
      <c r="M245">
        <v>7</v>
      </c>
      <c r="N245">
        <v>7</v>
      </c>
      <c r="O245">
        <v>4</v>
      </c>
      <c r="P245">
        <v>8</v>
      </c>
      <c r="Q245">
        <v>6</v>
      </c>
      <c r="R245">
        <v>6</v>
      </c>
      <c r="S245">
        <v>1980</v>
      </c>
      <c r="T245">
        <v>1980</v>
      </c>
      <c r="U245">
        <v>5</v>
      </c>
      <c r="V245">
        <v>8</v>
      </c>
      <c r="W245">
        <v>3</v>
      </c>
      <c r="X245">
        <v>2</v>
      </c>
      <c r="Y245">
        <v>0</v>
      </c>
      <c r="Z245">
        <v>3</v>
      </c>
      <c r="AA245">
        <v>3</v>
      </c>
      <c r="AB245">
        <v>2</v>
      </c>
      <c r="AC245">
        <v>5</v>
      </c>
      <c r="AD245">
        <v>4</v>
      </c>
      <c r="AE245">
        <v>6</v>
      </c>
      <c r="AF245">
        <v>0</v>
      </c>
      <c r="AG245">
        <v>0</v>
      </c>
      <c r="AH245">
        <v>626</v>
      </c>
      <c r="AI245">
        <v>626</v>
      </c>
      <c r="AJ245">
        <v>6</v>
      </c>
      <c r="AK245">
        <v>6</v>
      </c>
      <c r="AL245">
        <v>626</v>
      </c>
      <c r="AM245">
        <v>591</v>
      </c>
      <c r="AN245">
        <v>0</v>
      </c>
      <c r="AO245">
        <v>1217</v>
      </c>
      <c r="AP245">
        <v>0</v>
      </c>
      <c r="AQ245">
        <v>0</v>
      </c>
      <c r="AR245">
        <v>1</v>
      </c>
      <c r="AS245">
        <v>1</v>
      </c>
      <c r="AT245">
        <v>3</v>
      </c>
      <c r="AU245">
        <v>1</v>
      </c>
      <c r="AV245">
        <v>4</v>
      </c>
      <c r="AW245">
        <v>6</v>
      </c>
      <c r="AX245">
        <v>1</v>
      </c>
      <c r="AY245">
        <v>6</v>
      </c>
      <c r="AZ245">
        <v>1980</v>
      </c>
      <c r="BA245">
        <v>3</v>
      </c>
      <c r="BB245">
        <v>1</v>
      </c>
      <c r="BC245">
        <v>288</v>
      </c>
      <c r="BD245">
        <v>4</v>
      </c>
      <c r="BE245">
        <v>4</v>
      </c>
      <c r="BF245">
        <v>3</v>
      </c>
      <c r="BG245">
        <v>0</v>
      </c>
      <c r="BH245">
        <v>28</v>
      </c>
      <c r="BI245">
        <v>0</v>
      </c>
      <c r="BJ245">
        <v>0</v>
      </c>
      <c r="BK245">
        <v>0</v>
      </c>
      <c r="BL245">
        <v>0</v>
      </c>
      <c r="BM245">
        <v>5</v>
      </c>
      <c r="BN245">
        <v>0</v>
      </c>
      <c r="BO245">
        <v>4</v>
      </c>
      <c r="BP245">
        <v>2009</v>
      </c>
      <c r="BQ245">
        <v>14</v>
      </c>
      <c r="BR245">
        <v>4</v>
      </c>
      <c r="BS245">
        <v>5</v>
      </c>
      <c r="BT245">
        <v>120000</v>
      </c>
    </row>
    <row r="246" spans="1:72" x14ac:dyDescent="0.35">
      <c r="A246">
        <v>245</v>
      </c>
      <c r="B246">
        <v>60</v>
      </c>
      <c r="C246">
        <v>4</v>
      </c>
      <c r="E246">
        <v>8880</v>
      </c>
      <c r="F246">
        <v>2</v>
      </c>
      <c r="G246">
        <v>2</v>
      </c>
      <c r="H246">
        <v>2</v>
      </c>
      <c r="I246">
        <v>4</v>
      </c>
      <c r="J246">
        <v>4</v>
      </c>
      <c r="K246">
        <v>3</v>
      </c>
      <c r="L246">
        <v>15</v>
      </c>
      <c r="M246">
        <v>7</v>
      </c>
      <c r="N246">
        <v>7</v>
      </c>
      <c r="O246">
        <v>3</v>
      </c>
      <c r="P246">
        <v>8</v>
      </c>
      <c r="Q246">
        <v>7</v>
      </c>
      <c r="R246">
        <v>5</v>
      </c>
      <c r="S246">
        <v>1994</v>
      </c>
      <c r="T246">
        <v>2002</v>
      </c>
      <c r="U246">
        <v>5</v>
      </c>
      <c r="V246">
        <v>8</v>
      </c>
      <c r="W246">
        <v>14</v>
      </c>
      <c r="X246">
        <v>2</v>
      </c>
      <c r="Y246">
        <v>0</v>
      </c>
      <c r="Z246">
        <v>4</v>
      </c>
      <c r="AA246">
        <v>3</v>
      </c>
      <c r="AB246">
        <v>6</v>
      </c>
      <c r="AC246">
        <v>5</v>
      </c>
      <c r="AD246">
        <v>4</v>
      </c>
      <c r="AE246">
        <v>7</v>
      </c>
      <c r="AF246">
        <v>695</v>
      </c>
      <c r="AG246">
        <v>0</v>
      </c>
      <c r="AH246">
        <v>253</v>
      </c>
      <c r="AI246">
        <v>948</v>
      </c>
      <c r="AJ246">
        <v>6</v>
      </c>
      <c r="AK246">
        <v>6</v>
      </c>
      <c r="AL246">
        <v>1222</v>
      </c>
      <c r="AM246">
        <v>888</v>
      </c>
      <c r="AN246">
        <v>0</v>
      </c>
      <c r="AO246">
        <v>2110</v>
      </c>
      <c r="AP246">
        <v>1</v>
      </c>
      <c r="AQ246">
        <v>0</v>
      </c>
      <c r="AR246">
        <v>2</v>
      </c>
      <c r="AS246">
        <v>1</v>
      </c>
      <c r="AT246">
        <v>3</v>
      </c>
      <c r="AU246">
        <v>1</v>
      </c>
      <c r="AV246">
        <v>5</v>
      </c>
      <c r="AW246">
        <v>8</v>
      </c>
      <c r="AX246">
        <v>2</v>
      </c>
      <c r="AY246">
        <v>6</v>
      </c>
      <c r="AZ246">
        <v>1994</v>
      </c>
      <c r="BA246">
        <v>3</v>
      </c>
      <c r="BB246">
        <v>2</v>
      </c>
      <c r="BC246">
        <v>463</v>
      </c>
      <c r="BD246">
        <v>4</v>
      </c>
      <c r="BE246">
        <v>4</v>
      </c>
      <c r="BF246">
        <v>3</v>
      </c>
      <c r="BG246">
        <v>0</v>
      </c>
      <c r="BH246">
        <v>130</v>
      </c>
      <c r="BI246">
        <v>0</v>
      </c>
      <c r="BJ246">
        <v>0</v>
      </c>
      <c r="BK246">
        <v>0</v>
      </c>
      <c r="BL246">
        <v>0</v>
      </c>
      <c r="BM246">
        <v>5</v>
      </c>
      <c r="BN246">
        <v>0</v>
      </c>
      <c r="BO246">
        <v>5</v>
      </c>
      <c r="BP246">
        <v>2010</v>
      </c>
      <c r="BQ246">
        <v>13</v>
      </c>
      <c r="BR246">
        <v>4</v>
      </c>
      <c r="BS246">
        <v>5</v>
      </c>
      <c r="BT246">
        <v>205000</v>
      </c>
    </row>
    <row r="247" spans="1:72" x14ac:dyDescent="0.35">
      <c r="A247">
        <v>246</v>
      </c>
      <c r="B247">
        <v>20</v>
      </c>
      <c r="C247">
        <v>4</v>
      </c>
      <c r="D247">
        <v>80</v>
      </c>
      <c r="E247">
        <v>10400</v>
      </c>
      <c r="F247">
        <v>2</v>
      </c>
      <c r="G247">
        <v>1</v>
      </c>
      <c r="H247">
        <v>2</v>
      </c>
      <c r="I247">
        <v>4</v>
      </c>
      <c r="J247">
        <v>4</v>
      </c>
      <c r="K247">
        <v>3</v>
      </c>
      <c r="L247">
        <v>10</v>
      </c>
      <c r="M247">
        <v>7</v>
      </c>
      <c r="N247">
        <v>7</v>
      </c>
      <c r="O247">
        <v>3</v>
      </c>
      <c r="P247">
        <v>4</v>
      </c>
      <c r="Q247">
        <v>7</v>
      </c>
      <c r="R247">
        <v>5</v>
      </c>
      <c r="S247">
        <v>1988</v>
      </c>
      <c r="T247">
        <v>1988</v>
      </c>
      <c r="U247">
        <v>5</v>
      </c>
      <c r="V247">
        <v>8</v>
      </c>
      <c r="W247">
        <v>4</v>
      </c>
      <c r="X247">
        <v>4</v>
      </c>
      <c r="Y247">
        <v>102</v>
      </c>
      <c r="Z247">
        <v>3</v>
      </c>
      <c r="AA247">
        <v>3</v>
      </c>
      <c r="AB247">
        <v>2</v>
      </c>
      <c r="AC247">
        <v>5</v>
      </c>
      <c r="AD247">
        <v>4</v>
      </c>
      <c r="AE247">
        <v>7</v>
      </c>
      <c r="AF247">
        <v>929</v>
      </c>
      <c r="AG247">
        <v>0</v>
      </c>
      <c r="AH247">
        <v>916</v>
      </c>
      <c r="AI247">
        <v>1845</v>
      </c>
      <c r="AJ247">
        <v>6</v>
      </c>
      <c r="AK247">
        <v>6</v>
      </c>
      <c r="AL247">
        <v>1872</v>
      </c>
      <c r="AM247">
        <v>0</v>
      </c>
      <c r="AN247">
        <v>0</v>
      </c>
      <c r="AO247">
        <v>1872</v>
      </c>
      <c r="AP247">
        <v>0</v>
      </c>
      <c r="AQ247">
        <v>1</v>
      </c>
      <c r="AR247">
        <v>2</v>
      </c>
      <c r="AS247">
        <v>0</v>
      </c>
      <c r="AT247">
        <v>3</v>
      </c>
      <c r="AU247">
        <v>1</v>
      </c>
      <c r="AV247">
        <v>4</v>
      </c>
      <c r="AW247">
        <v>6</v>
      </c>
      <c r="AX247">
        <v>1</v>
      </c>
      <c r="AY247">
        <v>6</v>
      </c>
      <c r="AZ247">
        <v>1988</v>
      </c>
      <c r="BA247">
        <v>4</v>
      </c>
      <c r="BB247">
        <v>2</v>
      </c>
      <c r="BC247">
        <v>604</v>
      </c>
      <c r="BD247">
        <v>4</v>
      </c>
      <c r="BE247">
        <v>4</v>
      </c>
      <c r="BF247">
        <v>3</v>
      </c>
      <c r="BG247">
        <v>197</v>
      </c>
      <c r="BH247">
        <v>39</v>
      </c>
      <c r="BI247">
        <v>0</v>
      </c>
      <c r="BJ247">
        <v>0</v>
      </c>
      <c r="BK247">
        <v>0</v>
      </c>
      <c r="BL247">
        <v>0</v>
      </c>
      <c r="BM247">
        <v>5</v>
      </c>
      <c r="BN247">
        <v>0</v>
      </c>
      <c r="BO247">
        <v>6</v>
      </c>
      <c r="BP247">
        <v>2006</v>
      </c>
      <c r="BQ247">
        <v>17</v>
      </c>
      <c r="BR247">
        <v>4</v>
      </c>
      <c r="BS247">
        <v>5</v>
      </c>
      <c r="BT247">
        <v>241500</v>
      </c>
    </row>
    <row r="248" spans="1:72" x14ac:dyDescent="0.35">
      <c r="A248">
        <v>247</v>
      </c>
      <c r="B248">
        <v>190</v>
      </c>
      <c r="C248">
        <v>2</v>
      </c>
      <c r="D248">
        <v>69</v>
      </c>
      <c r="E248">
        <v>9142</v>
      </c>
      <c r="F248">
        <v>2</v>
      </c>
      <c r="G248">
        <v>1</v>
      </c>
      <c r="H248">
        <v>2</v>
      </c>
      <c r="I248">
        <v>4</v>
      </c>
      <c r="J248">
        <v>4</v>
      </c>
      <c r="K248">
        <v>3</v>
      </c>
      <c r="L248">
        <v>9</v>
      </c>
      <c r="M248">
        <v>7</v>
      </c>
      <c r="N248">
        <v>7</v>
      </c>
      <c r="O248">
        <v>1</v>
      </c>
      <c r="P248">
        <v>8</v>
      </c>
      <c r="Q248">
        <v>6</v>
      </c>
      <c r="R248">
        <v>8</v>
      </c>
      <c r="S248">
        <v>1910</v>
      </c>
      <c r="T248">
        <v>1950</v>
      </c>
      <c r="U248">
        <v>5</v>
      </c>
      <c r="V248">
        <v>8</v>
      </c>
      <c r="W248">
        <v>6</v>
      </c>
      <c r="X248">
        <v>2</v>
      </c>
      <c r="Y248">
        <v>0</v>
      </c>
      <c r="Z248">
        <v>3</v>
      </c>
      <c r="AA248">
        <v>2</v>
      </c>
      <c r="AB248">
        <v>5</v>
      </c>
      <c r="AC248">
        <v>3</v>
      </c>
      <c r="AD248">
        <v>4</v>
      </c>
      <c r="AE248">
        <v>6</v>
      </c>
      <c r="AF248">
        <v>0</v>
      </c>
      <c r="AG248">
        <v>0</v>
      </c>
      <c r="AH248">
        <v>1020</v>
      </c>
      <c r="AI248">
        <v>1020</v>
      </c>
      <c r="AJ248">
        <v>6</v>
      </c>
      <c r="AK248">
        <v>4</v>
      </c>
      <c r="AL248">
        <v>908</v>
      </c>
      <c r="AM248">
        <v>1020</v>
      </c>
      <c r="AN248">
        <v>0</v>
      </c>
      <c r="AO248">
        <v>1928</v>
      </c>
      <c r="AP248">
        <v>0</v>
      </c>
      <c r="AQ248">
        <v>0</v>
      </c>
      <c r="AR248">
        <v>2</v>
      </c>
      <c r="AS248">
        <v>0</v>
      </c>
      <c r="AT248">
        <v>4</v>
      </c>
      <c r="AU248">
        <v>2</v>
      </c>
      <c r="AV248">
        <v>3</v>
      </c>
      <c r="AW248">
        <v>9</v>
      </c>
      <c r="AX248">
        <v>0</v>
      </c>
      <c r="AY248">
        <v>5</v>
      </c>
      <c r="AZ248">
        <v>1910</v>
      </c>
      <c r="BA248">
        <v>2</v>
      </c>
      <c r="BB248">
        <v>1</v>
      </c>
      <c r="BC248">
        <v>440</v>
      </c>
      <c r="BD248">
        <v>2</v>
      </c>
      <c r="BE248">
        <v>2</v>
      </c>
      <c r="BF248">
        <v>3</v>
      </c>
      <c r="BG248">
        <v>0</v>
      </c>
      <c r="BH248">
        <v>60</v>
      </c>
      <c r="BI248">
        <v>112</v>
      </c>
      <c r="BJ248">
        <v>0</v>
      </c>
      <c r="BK248">
        <v>0</v>
      </c>
      <c r="BL248">
        <v>0</v>
      </c>
      <c r="BM248">
        <v>5</v>
      </c>
      <c r="BN248">
        <v>0</v>
      </c>
      <c r="BO248">
        <v>4</v>
      </c>
      <c r="BP248">
        <v>2006</v>
      </c>
      <c r="BQ248">
        <v>17</v>
      </c>
      <c r="BR248">
        <v>4</v>
      </c>
      <c r="BS248">
        <v>5</v>
      </c>
      <c r="BT248">
        <v>137000</v>
      </c>
    </row>
    <row r="249" spans="1:72" x14ac:dyDescent="0.35">
      <c r="A249">
        <v>248</v>
      </c>
      <c r="B249">
        <v>20</v>
      </c>
      <c r="C249">
        <v>4</v>
      </c>
      <c r="D249">
        <v>75</v>
      </c>
      <c r="E249">
        <v>11310</v>
      </c>
      <c r="F249">
        <v>2</v>
      </c>
      <c r="G249">
        <v>1</v>
      </c>
      <c r="H249">
        <v>2</v>
      </c>
      <c r="I249">
        <v>4</v>
      </c>
      <c r="J249">
        <v>4</v>
      </c>
      <c r="K249">
        <v>3</v>
      </c>
      <c r="L249">
        <v>7</v>
      </c>
      <c r="M249">
        <v>7</v>
      </c>
      <c r="N249">
        <v>7</v>
      </c>
      <c r="O249">
        <v>3</v>
      </c>
      <c r="P249">
        <v>4</v>
      </c>
      <c r="Q249">
        <v>6</v>
      </c>
      <c r="R249">
        <v>5</v>
      </c>
      <c r="S249">
        <v>1954</v>
      </c>
      <c r="T249">
        <v>1954</v>
      </c>
      <c r="U249">
        <v>6</v>
      </c>
      <c r="V249">
        <v>8</v>
      </c>
      <c r="W249">
        <v>4</v>
      </c>
      <c r="X249">
        <v>2</v>
      </c>
      <c r="Y249">
        <v>0</v>
      </c>
      <c r="Z249">
        <v>3</v>
      </c>
      <c r="AA249">
        <v>3</v>
      </c>
      <c r="AB249">
        <v>2</v>
      </c>
      <c r="AC249">
        <v>4</v>
      </c>
      <c r="AD249">
        <v>4</v>
      </c>
      <c r="AE249">
        <v>6</v>
      </c>
      <c r="AF249">
        <v>0</v>
      </c>
      <c r="AG249">
        <v>0</v>
      </c>
      <c r="AH249">
        <v>1367</v>
      </c>
      <c r="AI249">
        <v>1367</v>
      </c>
      <c r="AJ249">
        <v>6</v>
      </c>
      <c r="AK249">
        <v>6</v>
      </c>
      <c r="AL249">
        <v>1375</v>
      </c>
      <c r="AM249">
        <v>0</v>
      </c>
      <c r="AN249">
        <v>0</v>
      </c>
      <c r="AO249">
        <v>1375</v>
      </c>
      <c r="AP249">
        <v>0</v>
      </c>
      <c r="AQ249">
        <v>0</v>
      </c>
      <c r="AR249">
        <v>1</v>
      </c>
      <c r="AS249">
        <v>0</v>
      </c>
      <c r="AT249">
        <v>2</v>
      </c>
      <c r="AU249">
        <v>1</v>
      </c>
      <c r="AV249">
        <v>4</v>
      </c>
      <c r="AW249">
        <v>5</v>
      </c>
      <c r="AX249">
        <v>1</v>
      </c>
      <c r="AY249">
        <v>6</v>
      </c>
      <c r="AZ249">
        <v>1954</v>
      </c>
      <c r="BA249">
        <v>2</v>
      </c>
      <c r="BB249">
        <v>2</v>
      </c>
      <c r="BC249">
        <v>451</v>
      </c>
      <c r="BD249">
        <v>4</v>
      </c>
      <c r="BE249">
        <v>4</v>
      </c>
      <c r="BF249">
        <v>3</v>
      </c>
      <c r="BG249">
        <v>0</v>
      </c>
      <c r="BH249">
        <v>30</v>
      </c>
      <c r="BI249">
        <v>0</v>
      </c>
      <c r="BJ249">
        <v>0</v>
      </c>
      <c r="BK249">
        <v>0</v>
      </c>
      <c r="BL249">
        <v>0</v>
      </c>
      <c r="BM249">
        <v>5</v>
      </c>
      <c r="BN249">
        <v>0</v>
      </c>
      <c r="BO249">
        <v>6</v>
      </c>
      <c r="BP249">
        <v>2006</v>
      </c>
      <c r="BQ249">
        <v>17</v>
      </c>
      <c r="BR249">
        <v>4</v>
      </c>
      <c r="BS249">
        <v>5</v>
      </c>
      <c r="BT249">
        <v>140000</v>
      </c>
    </row>
    <row r="250" spans="1:72" x14ac:dyDescent="0.35">
      <c r="A250">
        <v>249</v>
      </c>
      <c r="B250">
        <v>60</v>
      </c>
      <c r="C250">
        <v>4</v>
      </c>
      <c r="D250">
        <v>72</v>
      </c>
      <c r="E250">
        <v>11317</v>
      </c>
      <c r="F250">
        <v>2</v>
      </c>
      <c r="G250">
        <v>1</v>
      </c>
      <c r="H250">
        <v>2</v>
      </c>
      <c r="I250">
        <v>4</v>
      </c>
      <c r="J250">
        <v>4</v>
      </c>
      <c r="K250">
        <v>3</v>
      </c>
      <c r="L250">
        <v>16</v>
      </c>
      <c r="M250">
        <v>7</v>
      </c>
      <c r="N250">
        <v>7</v>
      </c>
      <c r="O250">
        <v>3</v>
      </c>
      <c r="P250">
        <v>8</v>
      </c>
      <c r="Q250">
        <v>7</v>
      </c>
      <c r="R250">
        <v>5</v>
      </c>
      <c r="S250">
        <v>2003</v>
      </c>
      <c r="T250">
        <v>2003</v>
      </c>
      <c r="U250">
        <v>5</v>
      </c>
      <c r="V250">
        <v>8</v>
      </c>
      <c r="W250">
        <v>14</v>
      </c>
      <c r="X250">
        <v>4</v>
      </c>
      <c r="Y250">
        <v>101</v>
      </c>
      <c r="Z250">
        <v>4</v>
      </c>
      <c r="AA250">
        <v>3</v>
      </c>
      <c r="AB250">
        <v>6</v>
      </c>
      <c r="AC250">
        <v>5</v>
      </c>
      <c r="AD250">
        <v>4</v>
      </c>
      <c r="AE250">
        <v>6</v>
      </c>
      <c r="AF250">
        <v>0</v>
      </c>
      <c r="AG250">
        <v>0</v>
      </c>
      <c r="AH250">
        <v>840</v>
      </c>
      <c r="AI250">
        <v>840</v>
      </c>
      <c r="AJ250">
        <v>6</v>
      </c>
      <c r="AK250">
        <v>6</v>
      </c>
      <c r="AL250">
        <v>840</v>
      </c>
      <c r="AM250">
        <v>828</v>
      </c>
      <c r="AN250">
        <v>0</v>
      </c>
      <c r="AO250">
        <v>1668</v>
      </c>
      <c r="AP250">
        <v>0</v>
      </c>
      <c r="AQ250">
        <v>0</v>
      </c>
      <c r="AR250">
        <v>2</v>
      </c>
      <c r="AS250">
        <v>1</v>
      </c>
      <c r="AT250">
        <v>3</v>
      </c>
      <c r="AU250">
        <v>1</v>
      </c>
      <c r="AV250">
        <v>5</v>
      </c>
      <c r="AW250">
        <v>8</v>
      </c>
      <c r="AX250">
        <v>0</v>
      </c>
      <c r="AY250">
        <v>6</v>
      </c>
      <c r="AZ250">
        <v>2003</v>
      </c>
      <c r="BA250">
        <v>3</v>
      </c>
      <c r="BB250">
        <v>2</v>
      </c>
      <c r="BC250">
        <v>500</v>
      </c>
      <c r="BD250">
        <v>4</v>
      </c>
      <c r="BE250">
        <v>4</v>
      </c>
      <c r="BF250">
        <v>3</v>
      </c>
      <c r="BG250">
        <v>144</v>
      </c>
      <c r="BH250">
        <v>68</v>
      </c>
      <c r="BI250">
        <v>0</v>
      </c>
      <c r="BJ250">
        <v>0</v>
      </c>
      <c r="BK250">
        <v>0</v>
      </c>
      <c r="BL250">
        <v>0</v>
      </c>
      <c r="BM250">
        <v>5</v>
      </c>
      <c r="BN250">
        <v>0</v>
      </c>
      <c r="BO250">
        <v>9</v>
      </c>
      <c r="BP250">
        <v>2007</v>
      </c>
      <c r="BQ250">
        <v>16</v>
      </c>
      <c r="BR250">
        <v>4</v>
      </c>
      <c r="BS250">
        <v>5</v>
      </c>
      <c r="BT250">
        <v>180000</v>
      </c>
    </row>
    <row r="251" spans="1:72" x14ac:dyDescent="0.35">
      <c r="A251">
        <v>250</v>
      </c>
      <c r="B251">
        <v>50</v>
      </c>
      <c r="C251">
        <v>4</v>
      </c>
      <c r="E251">
        <v>159000</v>
      </c>
      <c r="F251">
        <v>2</v>
      </c>
      <c r="G251">
        <v>4</v>
      </c>
      <c r="H251">
        <v>3</v>
      </c>
      <c r="I251">
        <v>4</v>
      </c>
      <c r="J251">
        <v>1</v>
      </c>
      <c r="K251">
        <v>1</v>
      </c>
      <c r="L251">
        <v>1</v>
      </c>
      <c r="M251">
        <v>7</v>
      </c>
      <c r="N251">
        <v>7</v>
      </c>
      <c r="O251">
        <v>3</v>
      </c>
      <c r="P251">
        <v>1</v>
      </c>
      <c r="Q251">
        <v>6</v>
      </c>
      <c r="R251">
        <v>7</v>
      </c>
      <c r="S251">
        <v>1958</v>
      </c>
      <c r="T251">
        <v>2006</v>
      </c>
      <c r="U251">
        <v>5</v>
      </c>
      <c r="V251">
        <v>8</v>
      </c>
      <c r="W251">
        <v>4</v>
      </c>
      <c r="X251">
        <v>1</v>
      </c>
      <c r="Y251">
        <v>472</v>
      </c>
      <c r="Z251">
        <v>4</v>
      </c>
      <c r="AA251">
        <v>3</v>
      </c>
      <c r="AB251">
        <v>2</v>
      </c>
      <c r="AC251">
        <v>5</v>
      </c>
      <c r="AD251">
        <v>4</v>
      </c>
      <c r="AE251">
        <v>2</v>
      </c>
      <c r="AF251">
        <v>697</v>
      </c>
      <c r="AG251">
        <v>0</v>
      </c>
      <c r="AH251">
        <v>747</v>
      </c>
      <c r="AI251">
        <v>1444</v>
      </c>
      <c r="AJ251">
        <v>6</v>
      </c>
      <c r="AK251">
        <v>6</v>
      </c>
      <c r="AL251">
        <v>1444</v>
      </c>
      <c r="AM251">
        <v>700</v>
      </c>
      <c r="AN251">
        <v>0</v>
      </c>
      <c r="AO251">
        <v>2144</v>
      </c>
      <c r="AP251">
        <v>0</v>
      </c>
      <c r="AQ251">
        <v>1</v>
      </c>
      <c r="AR251">
        <v>2</v>
      </c>
      <c r="AS251">
        <v>0</v>
      </c>
      <c r="AT251">
        <v>4</v>
      </c>
      <c r="AU251">
        <v>1</v>
      </c>
      <c r="AV251">
        <v>5</v>
      </c>
      <c r="AW251">
        <v>7</v>
      </c>
      <c r="AX251">
        <v>2</v>
      </c>
      <c r="AY251">
        <v>6</v>
      </c>
      <c r="AZ251">
        <v>1958</v>
      </c>
      <c r="BA251">
        <v>4</v>
      </c>
      <c r="BB251">
        <v>2</v>
      </c>
      <c r="BC251">
        <v>389</v>
      </c>
      <c r="BD251">
        <v>4</v>
      </c>
      <c r="BE251">
        <v>4</v>
      </c>
      <c r="BF251">
        <v>3</v>
      </c>
      <c r="BG251">
        <v>0</v>
      </c>
      <c r="BH251">
        <v>98</v>
      </c>
      <c r="BI251">
        <v>0</v>
      </c>
      <c r="BJ251">
        <v>0</v>
      </c>
      <c r="BK251">
        <v>0</v>
      </c>
      <c r="BL251">
        <v>0</v>
      </c>
      <c r="BM251">
        <v>5</v>
      </c>
      <c r="BN251">
        <v>500</v>
      </c>
      <c r="BO251">
        <v>6</v>
      </c>
      <c r="BP251">
        <v>2007</v>
      </c>
      <c r="BQ251">
        <v>16</v>
      </c>
      <c r="BR251">
        <v>4</v>
      </c>
      <c r="BS251">
        <v>5</v>
      </c>
      <c r="BT251">
        <v>277000</v>
      </c>
    </row>
    <row r="252" spans="1:72" x14ac:dyDescent="0.35">
      <c r="A252">
        <v>251</v>
      </c>
      <c r="B252">
        <v>30</v>
      </c>
      <c r="C252">
        <v>4</v>
      </c>
      <c r="D252">
        <v>55</v>
      </c>
      <c r="E252">
        <v>5350</v>
      </c>
      <c r="F252">
        <v>2</v>
      </c>
      <c r="G252">
        <v>2</v>
      </c>
      <c r="H252">
        <v>2</v>
      </c>
      <c r="I252">
        <v>4</v>
      </c>
      <c r="J252">
        <v>4</v>
      </c>
      <c r="K252">
        <v>3</v>
      </c>
      <c r="L252">
        <v>12</v>
      </c>
      <c r="M252">
        <v>7</v>
      </c>
      <c r="N252">
        <v>7</v>
      </c>
      <c r="O252">
        <v>3</v>
      </c>
      <c r="P252">
        <v>4</v>
      </c>
      <c r="Q252">
        <v>3</v>
      </c>
      <c r="R252">
        <v>2</v>
      </c>
      <c r="S252">
        <v>1940</v>
      </c>
      <c r="T252">
        <v>1966</v>
      </c>
      <c r="U252">
        <v>5</v>
      </c>
      <c r="V252">
        <v>8</v>
      </c>
      <c r="W252">
        <v>4</v>
      </c>
      <c r="X252">
        <v>2</v>
      </c>
      <c r="Y252">
        <v>0</v>
      </c>
      <c r="Z252">
        <v>3</v>
      </c>
      <c r="AA252">
        <v>1</v>
      </c>
      <c r="AB252">
        <v>2</v>
      </c>
      <c r="AC252">
        <v>4</v>
      </c>
      <c r="AD252">
        <v>4</v>
      </c>
      <c r="AE252">
        <v>6</v>
      </c>
      <c r="AF252">
        <v>0</v>
      </c>
      <c r="AG252">
        <v>0</v>
      </c>
      <c r="AH252">
        <v>728</v>
      </c>
      <c r="AI252">
        <v>728</v>
      </c>
      <c r="AJ252">
        <v>6</v>
      </c>
      <c r="AK252">
        <v>6</v>
      </c>
      <c r="AL252">
        <v>1306</v>
      </c>
      <c r="AM252">
        <v>0</v>
      </c>
      <c r="AN252">
        <v>0</v>
      </c>
      <c r="AO252">
        <v>1306</v>
      </c>
      <c r="AP252">
        <v>0</v>
      </c>
      <c r="AQ252">
        <v>0</v>
      </c>
      <c r="AR252">
        <v>1</v>
      </c>
      <c r="AS252">
        <v>0</v>
      </c>
      <c r="AT252">
        <v>3</v>
      </c>
      <c r="AU252">
        <v>1</v>
      </c>
      <c r="AV252">
        <v>3</v>
      </c>
      <c r="AW252">
        <v>6</v>
      </c>
      <c r="AX252">
        <v>0</v>
      </c>
      <c r="AY252">
        <v>3</v>
      </c>
      <c r="BA252">
        <v>1</v>
      </c>
      <c r="BB252">
        <v>0</v>
      </c>
      <c r="BC252">
        <v>0</v>
      </c>
      <c r="BD252">
        <v>1</v>
      </c>
      <c r="BE252">
        <v>1</v>
      </c>
      <c r="BF252">
        <v>3</v>
      </c>
      <c r="BG252">
        <v>263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2</v>
      </c>
      <c r="BN252">
        <v>450</v>
      </c>
      <c r="BO252">
        <v>5</v>
      </c>
      <c r="BP252">
        <v>2010</v>
      </c>
      <c r="BQ252">
        <v>13</v>
      </c>
      <c r="BR252">
        <v>4</v>
      </c>
      <c r="BS252">
        <v>5</v>
      </c>
      <c r="BT252">
        <v>76500</v>
      </c>
    </row>
    <row r="253" spans="1:72" x14ac:dyDescent="0.35">
      <c r="A253">
        <v>252</v>
      </c>
      <c r="B253">
        <v>120</v>
      </c>
      <c r="C253">
        <v>2</v>
      </c>
      <c r="D253">
        <v>44</v>
      </c>
      <c r="E253">
        <v>4750</v>
      </c>
      <c r="F253">
        <v>2</v>
      </c>
      <c r="G253">
        <v>2</v>
      </c>
      <c r="H253">
        <v>4</v>
      </c>
      <c r="I253">
        <v>4</v>
      </c>
      <c r="J253">
        <v>4</v>
      </c>
      <c r="K253">
        <v>2</v>
      </c>
      <c r="L253">
        <v>14</v>
      </c>
      <c r="M253">
        <v>7</v>
      </c>
      <c r="N253">
        <v>7</v>
      </c>
      <c r="O253">
        <v>4</v>
      </c>
      <c r="P253">
        <v>4</v>
      </c>
      <c r="Q253">
        <v>8</v>
      </c>
      <c r="R253">
        <v>5</v>
      </c>
      <c r="S253">
        <v>2006</v>
      </c>
      <c r="T253">
        <v>2007</v>
      </c>
      <c r="U253">
        <v>6</v>
      </c>
      <c r="V253">
        <v>8</v>
      </c>
      <c r="W253">
        <v>14</v>
      </c>
      <c r="X253">
        <v>5</v>
      </c>
      <c r="Y253">
        <v>481</v>
      </c>
      <c r="Z253">
        <v>4</v>
      </c>
      <c r="AA253">
        <v>3</v>
      </c>
      <c r="AB253">
        <v>6</v>
      </c>
      <c r="AC253">
        <v>5</v>
      </c>
      <c r="AD253">
        <v>4</v>
      </c>
      <c r="AE253">
        <v>7</v>
      </c>
      <c r="AF253">
        <v>1573</v>
      </c>
      <c r="AG253">
        <v>0</v>
      </c>
      <c r="AH253">
        <v>0</v>
      </c>
      <c r="AI253">
        <v>1573</v>
      </c>
      <c r="AJ253">
        <v>6</v>
      </c>
      <c r="AK253">
        <v>6</v>
      </c>
      <c r="AL253">
        <v>1625</v>
      </c>
      <c r="AM253">
        <v>0</v>
      </c>
      <c r="AN253">
        <v>0</v>
      </c>
      <c r="AO253">
        <v>1625</v>
      </c>
      <c r="AP253">
        <v>1</v>
      </c>
      <c r="AQ253">
        <v>1</v>
      </c>
      <c r="AR253">
        <v>2</v>
      </c>
      <c r="AS253">
        <v>0</v>
      </c>
      <c r="AT253">
        <v>2</v>
      </c>
      <c r="AU253">
        <v>1</v>
      </c>
      <c r="AV253">
        <v>5</v>
      </c>
      <c r="AW253">
        <v>5</v>
      </c>
      <c r="AX253">
        <v>1</v>
      </c>
      <c r="AY253">
        <v>6</v>
      </c>
      <c r="AZ253">
        <v>2006</v>
      </c>
      <c r="BA253">
        <v>4</v>
      </c>
      <c r="BB253">
        <v>2</v>
      </c>
      <c r="BC253">
        <v>538</v>
      </c>
      <c r="BD253">
        <v>4</v>
      </c>
      <c r="BE253">
        <v>4</v>
      </c>
      <c r="BF253">
        <v>3</v>
      </c>
      <c r="BG253">
        <v>123</v>
      </c>
      <c r="BH253">
        <v>0</v>
      </c>
      <c r="BI253">
        <v>0</v>
      </c>
      <c r="BJ253">
        <v>0</v>
      </c>
      <c r="BK253">
        <v>153</v>
      </c>
      <c r="BL253">
        <v>0</v>
      </c>
      <c r="BM253">
        <v>5</v>
      </c>
      <c r="BN253">
        <v>0</v>
      </c>
      <c r="BO253">
        <v>12</v>
      </c>
      <c r="BP253">
        <v>2007</v>
      </c>
      <c r="BQ253">
        <v>16</v>
      </c>
      <c r="BR253">
        <v>4</v>
      </c>
      <c r="BS253">
        <v>4</v>
      </c>
      <c r="BT253">
        <v>235000</v>
      </c>
    </row>
    <row r="254" spans="1:72" x14ac:dyDescent="0.35">
      <c r="A254">
        <v>253</v>
      </c>
      <c r="B254">
        <v>60</v>
      </c>
      <c r="C254">
        <v>4</v>
      </c>
      <c r="D254">
        <v>65</v>
      </c>
      <c r="E254">
        <v>8366</v>
      </c>
      <c r="F254">
        <v>2</v>
      </c>
      <c r="G254">
        <v>2</v>
      </c>
      <c r="H254">
        <v>2</v>
      </c>
      <c r="I254">
        <v>4</v>
      </c>
      <c r="J254">
        <v>4</v>
      </c>
      <c r="K254">
        <v>3</v>
      </c>
      <c r="L254">
        <v>15</v>
      </c>
      <c r="M254">
        <v>7</v>
      </c>
      <c r="N254">
        <v>7</v>
      </c>
      <c r="O254">
        <v>3</v>
      </c>
      <c r="P254">
        <v>8</v>
      </c>
      <c r="Q254">
        <v>6</v>
      </c>
      <c r="R254">
        <v>5</v>
      </c>
      <c r="S254">
        <v>2004</v>
      </c>
      <c r="T254">
        <v>2004</v>
      </c>
      <c r="U254">
        <v>5</v>
      </c>
      <c r="V254">
        <v>8</v>
      </c>
      <c r="W254">
        <v>14</v>
      </c>
      <c r="X254">
        <v>2</v>
      </c>
      <c r="Y254">
        <v>0</v>
      </c>
      <c r="Z254">
        <v>4</v>
      </c>
      <c r="AA254">
        <v>3</v>
      </c>
      <c r="AB254">
        <v>6</v>
      </c>
      <c r="AC254">
        <v>5</v>
      </c>
      <c r="AD254">
        <v>4</v>
      </c>
      <c r="AE254">
        <v>6</v>
      </c>
      <c r="AF254">
        <v>0</v>
      </c>
      <c r="AG254">
        <v>0</v>
      </c>
      <c r="AH254">
        <v>798</v>
      </c>
      <c r="AI254">
        <v>798</v>
      </c>
      <c r="AJ254">
        <v>6</v>
      </c>
      <c r="AK254">
        <v>6</v>
      </c>
      <c r="AL254">
        <v>798</v>
      </c>
      <c r="AM254">
        <v>842</v>
      </c>
      <c r="AN254">
        <v>0</v>
      </c>
      <c r="AO254">
        <v>1640</v>
      </c>
      <c r="AP254">
        <v>0</v>
      </c>
      <c r="AQ254">
        <v>0</v>
      </c>
      <c r="AR254">
        <v>2</v>
      </c>
      <c r="AS254">
        <v>1</v>
      </c>
      <c r="AT254">
        <v>3</v>
      </c>
      <c r="AU254">
        <v>1</v>
      </c>
      <c r="AV254">
        <v>5</v>
      </c>
      <c r="AW254">
        <v>6</v>
      </c>
      <c r="AX254">
        <v>0</v>
      </c>
      <c r="AY254">
        <v>6</v>
      </c>
      <c r="AZ254">
        <v>2004</v>
      </c>
      <c r="BA254">
        <v>3</v>
      </c>
      <c r="BB254">
        <v>2</v>
      </c>
      <c r="BC254">
        <v>520</v>
      </c>
      <c r="BD254">
        <v>4</v>
      </c>
      <c r="BE254">
        <v>4</v>
      </c>
      <c r="BF254">
        <v>3</v>
      </c>
      <c r="BG254">
        <v>138</v>
      </c>
      <c r="BH254">
        <v>45</v>
      </c>
      <c r="BI254">
        <v>0</v>
      </c>
      <c r="BJ254">
        <v>0</v>
      </c>
      <c r="BK254">
        <v>0</v>
      </c>
      <c r="BL254">
        <v>0</v>
      </c>
      <c r="BM254">
        <v>5</v>
      </c>
      <c r="BN254">
        <v>0</v>
      </c>
      <c r="BO254">
        <v>12</v>
      </c>
      <c r="BP254">
        <v>2008</v>
      </c>
      <c r="BQ254">
        <v>15</v>
      </c>
      <c r="BR254">
        <v>4</v>
      </c>
      <c r="BS254">
        <v>5</v>
      </c>
      <c r="BT254">
        <v>173000</v>
      </c>
    </row>
    <row r="255" spans="1:72" x14ac:dyDescent="0.35">
      <c r="A255">
        <v>254</v>
      </c>
      <c r="B255">
        <v>80</v>
      </c>
      <c r="C255">
        <v>4</v>
      </c>
      <c r="D255">
        <v>85</v>
      </c>
      <c r="E255">
        <v>9350</v>
      </c>
      <c r="F255">
        <v>2</v>
      </c>
      <c r="G255">
        <v>1</v>
      </c>
      <c r="H255">
        <v>2</v>
      </c>
      <c r="I255">
        <v>4</v>
      </c>
      <c r="J255">
        <v>4</v>
      </c>
      <c r="K255">
        <v>3</v>
      </c>
      <c r="L255">
        <v>7</v>
      </c>
      <c r="M255">
        <v>7</v>
      </c>
      <c r="N255">
        <v>7</v>
      </c>
      <c r="O255">
        <v>3</v>
      </c>
      <c r="P255">
        <v>3</v>
      </c>
      <c r="Q255">
        <v>6</v>
      </c>
      <c r="R255">
        <v>7</v>
      </c>
      <c r="S255">
        <v>1964</v>
      </c>
      <c r="T255">
        <v>1991</v>
      </c>
      <c r="U255">
        <v>6</v>
      </c>
      <c r="V255">
        <v>8</v>
      </c>
      <c r="W255">
        <v>9</v>
      </c>
      <c r="X255">
        <v>4</v>
      </c>
      <c r="Y255">
        <v>108</v>
      </c>
      <c r="Z255">
        <v>3</v>
      </c>
      <c r="AA255">
        <v>3</v>
      </c>
      <c r="AB255">
        <v>2</v>
      </c>
      <c r="AC255">
        <v>5</v>
      </c>
      <c r="AD255">
        <v>4</v>
      </c>
      <c r="AE255">
        <v>5</v>
      </c>
      <c r="AF255">
        <v>270</v>
      </c>
      <c r="AG255">
        <v>580</v>
      </c>
      <c r="AH255">
        <v>452</v>
      </c>
      <c r="AI255">
        <v>1302</v>
      </c>
      <c r="AJ255">
        <v>6</v>
      </c>
      <c r="AK255">
        <v>6</v>
      </c>
      <c r="AL255">
        <v>1302</v>
      </c>
      <c r="AM255">
        <v>0</v>
      </c>
      <c r="AN255">
        <v>0</v>
      </c>
      <c r="AO255">
        <v>1302</v>
      </c>
      <c r="AP255">
        <v>0</v>
      </c>
      <c r="AQ255">
        <v>1</v>
      </c>
      <c r="AR255">
        <v>2</v>
      </c>
      <c r="AS255">
        <v>0</v>
      </c>
      <c r="AT255">
        <v>3</v>
      </c>
      <c r="AU255">
        <v>1</v>
      </c>
      <c r="AV255">
        <v>5</v>
      </c>
      <c r="AW255">
        <v>7</v>
      </c>
      <c r="AX255">
        <v>0</v>
      </c>
      <c r="AY255">
        <v>6</v>
      </c>
      <c r="AZ255">
        <v>1964</v>
      </c>
      <c r="BA255">
        <v>3</v>
      </c>
      <c r="BB255">
        <v>1</v>
      </c>
      <c r="BC255">
        <v>309</v>
      </c>
      <c r="BD255">
        <v>4</v>
      </c>
      <c r="BE255">
        <v>4</v>
      </c>
      <c r="BF255">
        <v>3</v>
      </c>
      <c r="BG255">
        <v>333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3</v>
      </c>
      <c r="BN255">
        <v>0</v>
      </c>
      <c r="BO255">
        <v>10</v>
      </c>
      <c r="BP255">
        <v>2007</v>
      </c>
      <c r="BQ255">
        <v>16</v>
      </c>
      <c r="BR255">
        <v>7</v>
      </c>
      <c r="BS255">
        <v>5</v>
      </c>
      <c r="BT255">
        <v>158000</v>
      </c>
    </row>
    <row r="256" spans="1:72" x14ac:dyDescent="0.35">
      <c r="A256">
        <v>255</v>
      </c>
      <c r="B256">
        <v>20</v>
      </c>
      <c r="C256">
        <v>4</v>
      </c>
      <c r="D256">
        <v>70</v>
      </c>
      <c r="E256">
        <v>8400</v>
      </c>
      <c r="F256">
        <v>2</v>
      </c>
      <c r="G256">
        <v>1</v>
      </c>
      <c r="H256">
        <v>2</v>
      </c>
      <c r="I256">
        <v>4</v>
      </c>
      <c r="J256">
        <v>4</v>
      </c>
      <c r="K256">
        <v>3</v>
      </c>
      <c r="L256">
        <v>7</v>
      </c>
      <c r="M256">
        <v>7</v>
      </c>
      <c r="N256">
        <v>7</v>
      </c>
      <c r="O256">
        <v>3</v>
      </c>
      <c r="P256">
        <v>4</v>
      </c>
      <c r="Q256">
        <v>5</v>
      </c>
      <c r="R256">
        <v>6</v>
      </c>
      <c r="S256">
        <v>1957</v>
      </c>
      <c r="T256">
        <v>1957</v>
      </c>
      <c r="U256">
        <v>5</v>
      </c>
      <c r="V256">
        <v>8</v>
      </c>
      <c r="W256">
        <v>10</v>
      </c>
      <c r="X256">
        <v>2</v>
      </c>
      <c r="Y256">
        <v>0</v>
      </c>
      <c r="Z256">
        <v>3</v>
      </c>
      <c r="AA256">
        <v>4</v>
      </c>
      <c r="AB256">
        <v>2</v>
      </c>
      <c r="AC256">
        <v>4</v>
      </c>
      <c r="AD256">
        <v>4</v>
      </c>
      <c r="AE256">
        <v>2</v>
      </c>
      <c r="AF256">
        <v>922</v>
      </c>
      <c r="AG256">
        <v>0</v>
      </c>
      <c r="AH256">
        <v>392</v>
      </c>
      <c r="AI256">
        <v>1314</v>
      </c>
      <c r="AJ256">
        <v>6</v>
      </c>
      <c r="AK256">
        <v>6</v>
      </c>
      <c r="AL256">
        <v>1314</v>
      </c>
      <c r="AM256">
        <v>0</v>
      </c>
      <c r="AN256">
        <v>0</v>
      </c>
      <c r="AO256">
        <v>1314</v>
      </c>
      <c r="AP256">
        <v>1</v>
      </c>
      <c r="AQ256">
        <v>0</v>
      </c>
      <c r="AR256">
        <v>1</v>
      </c>
      <c r="AS256">
        <v>0</v>
      </c>
      <c r="AT256">
        <v>3</v>
      </c>
      <c r="AU256">
        <v>1</v>
      </c>
      <c r="AV256">
        <v>4</v>
      </c>
      <c r="AW256">
        <v>5</v>
      </c>
      <c r="AX256">
        <v>0</v>
      </c>
      <c r="AY256">
        <v>6</v>
      </c>
      <c r="AZ256">
        <v>1957</v>
      </c>
      <c r="BA256">
        <v>3</v>
      </c>
      <c r="BB256">
        <v>1</v>
      </c>
      <c r="BC256">
        <v>294</v>
      </c>
      <c r="BD256">
        <v>4</v>
      </c>
      <c r="BE256">
        <v>4</v>
      </c>
      <c r="BF256">
        <v>3</v>
      </c>
      <c r="BG256">
        <v>250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5</v>
      </c>
      <c r="BN256">
        <v>0</v>
      </c>
      <c r="BO256">
        <v>6</v>
      </c>
      <c r="BP256">
        <v>2010</v>
      </c>
      <c r="BQ256">
        <v>13</v>
      </c>
      <c r="BR256">
        <v>4</v>
      </c>
      <c r="BS256">
        <v>5</v>
      </c>
      <c r="BT256">
        <v>145000</v>
      </c>
    </row>
    <row r="257" spans="1:72" x14ac:dyDescent="0.35">
      <c r="A257">
        <v>256</v>
      </c>
      <c r="B257">
        <v>60</v>
      </c>
      <c r="C257">
        <v>4</v>
      </c>
      <c r="D257">
        <v>66</v>
      </c>
      <c r="E257">
        <v>8738</v>
      </c>
      <c r="F257">
        <v>2</v>
      </c>
      <c r="G257">
        <v>2</v>
      </c>
      <c r="H257">
        <v>2</v>
      </c>
      <c r="I257">
        <v>4</v>
      </c>
      <c r="J257">
        <v>4</v>
      </c>
      <c r="K257">
        <v>3</v>
      </c>
      <c r="L257">
        <v>11</v>
      </c>
      <c r="M257">
        <v>7</v>
      </c>
      <c r="N257">
        <v>7</v>
      </c>
      <c r="O257">
        <v>3</v>
      </c>
      <c r="P257">
        <v>8</v>
      </c>
      <c r="Q257">
        <v>7</v>
      </c>
      <c r="R257">
        <v>5</v>
      </c>
      <c r="S257">
        <v>1999</v>
      </c>
      <c r="T257">
        <v>1999</v>
      </c>
      <c r="U257">
        <v>5</v>
      </c>
      <c r="V257">
        <v>8</v>
      </c>
      <c r="W257">
        <v>14</v>
      </c>
      <c r="X257">
        <v>4</v>
      </c>
      <c r="Y257">
        <v>302</v>
      </c>
      <c r="Z257">
        <v>4</v>
      </c>
      <c r="AA257">
        <v>3</v>
      </c>
      <c r="AB257">
        <v>6</v>
      </c>
      <c r="AC257">
        <v>5</v>
      </c>
      <c r="AD257">
        <v>4</v>
      </c>
      <c r="AE257">
        <v>6</v>
      </c>
      <c r="AF257">
        <v>0</v>
      </c>
      <c r="AG257">
        <v>0</v>
      </c>
      <c r="AH257">
        <v>975</v>
      </c>
      <c r="AI257">
        <v>975</v>
      </c>
      <c r="AJ257">
        <v>6</v>
      </c>
      <c r="AK257">
        <v>6</v>
      </c>
      <c r="AL257">
        <v>1005</v>
      </c>
      <c r="AM257">
        <v>1286</v>
      </c>
      <c r="AN257">
        <v>0</v>
      </c>
      <c r="AO257">
        <v>2291</v>
      </c>
      <c r="AP257">
        <v>0</v>
      </c>
      <c r="AQ257">
        <v>0</v>
      </c>
      <c r="AR257">
        <v>2</v>
      </c>
      <c r="AS257">
        <v>1</v>
      </c>
      <c r="AT257">
        <v>4</v>
      </c>
      <c r="AU257">
        <v>1</v>
      </c>
      <c r="AV257">
        <v>5</v>
      </c>
      <c r="AW257">
        <v>8</v>
      </c>
      <c r="AX257">
        <v>1</v>
      </c>
      <c r="AY257">
        <v>7</v>
      </c>
      <c r="AZ257">
        <v>1999</v>
      </c>
      <c r="BA257">
        <v>4</v>
      </c>
      <c r="BB257">
        <v>2</v>
      </c>
      <c r="BC257">
        <v>429</v>
      </c>
      <c r="BD257">
        <v>4</v>
      </c>
      <c r="BE257">
        <v>4</v>
      </c>
      <c r="BF257">
        <v>3</v>
      </c>
      <c r="BG257">
        <v>192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5</v>
      </c>
      <c r="BN257">
        <v>0</v>
      </c>
      <c r="BO257">
        <v>2</v>
      </c>
      <c r="BP257">
        <v>2006</v>
      </c>
      <c r="BQ257">
        <v>17</v>
      </c>
      <c r="BR257">
        <v>4</v>
      </c>
      <c r="BS257">
        <v>5</v>
      </c>
      <c r="BT257">
        <v>230000</v>
      </c>
    </row>
    <row r="258" spans="1:72" x14ac:dyDescent="0.35">
      <c r="A258">
        <v>257</v>
      </c>
      <c r="B258">
        <v>60</v>
      </c>
      <c r="C258">
        <v>5</v>
      </c>
      <c r="D258">
        <v>64</v>
      </c>
      <c r="E258">
        <v>8791</v>
      </c>
      <c r="F258">
        <v>2</v>
      </c>
      <c r="G258">
        <v>2</v>
      </c>
      <c r="H258">
        <v>2</v>
      </c>
      <c r="I258">
        <v>4</v>
      </c>
      <c r="J258">
        <v>4</v>
      </c>
      <c r="K258">
        <v>3</v>
      </c>
      <c r="L258">
        <v>18</v>
      </c>
      <c r="M258">
        <v>7</v>
      </c>
      <c r="N258">
        <v>7</v>
      </c>
      <c r="O258">
        <v>3</v>
      </c>
      <c r="P258">
        <v>8</v>
      </c>
      <c r="Q258">
        <v>6</v>
      </c>
      <c r="R258">
        <v>5</v>
      </c>
      <c r="S258">
        <v>2003</v>
      </c>
      <c r="T258">
        <v>2003</v>
      </c>
      <c r="U258">
        <v>5</v>
      </c>
      <c r="V258">
        <v>8</v>
      </c>
      <c r="W258">
        <v>14</v>
      </c>
      <c r="X258">
        <v>2</v>
      </c>
      <c r="Y258">
        <v>0</v>
      </c>
      <c r="Z258">
        <v>4</v>
      </c>
      <c r="AA258">
        <v>3</v>
      </c>
      <c r="AB258">
        <v>6</v>
      </c>
      <c r="AC258">
        <v>5</v>
      </c>
      <c r="AD258">
        <v>4</v>
      </c>
      <c r="AE258">
        <v>2</v>
      </c>
      <c r="AF258">
        <v>503</v>
      </c>
      <c r="AG258">
        <v>0</v>
      </c>
      <c r="AH258">
        <v>361</v>
      </c>
      <c r="AI258">
        <v>864</v>
      </c>
      <c r="AJ258">
        <v>6</v>
      </c>
      <c r="AK258">
        <v>6</v>
      </c>
      <c r="AL258">
        <v>864</v>
      </c>
      <c r="AM258">
        <v>864</v>
      </c>
      <c r="AN258">
        <v>0</v>
      </c>
      <c r="AO258">
        <v>1728</v>
      </c>
      <c r="AP258">
        <v>0</v>
      </c>
      <c r="AQ258">
        <v>0</v>
      </c>
      <c r="AR258">
        <v>2</v>
      </c>
      <c r="AS258">
        <v>1</v>
      </c>
      <c r="AT258">
        <v>3</v>
      </c>
      <c r="AU258">
        <v>1</v>
      </c>
      <c r="AV258">
        <v>5</v>
      </c>
      <c r="AW258">
        <v>7</v>
      </c>
      <c r="AX258">
        <v>0</v>
      </c>
      <c r="AY258">
        <v>6</v>
      </c>
      <c r="AZ258">
        <v>2003</v>
      </c>
      <c r="BA258">
        <v>3</v>
      </c>
      <c r="BB258">
        <v>2</v>
      </c>
      <c r="BC258">
        <v>673</v>
      </c>
      <c r="BD258">
        <v>4</v>
      </c>
      <c r="BE258">
        <v>4</v>
      </c>
      <c r="BF258">
        <v>3</v>
      </c>
      <c r="BG258">
        <v>216</v>
      </c>
      <c r="BH258">
        <v>56</v>
      </c>
      <c r="BI258">
        <v>0</v>
      </c>
      <c r="BJ258">
        <v>0</v>
      </c>
      <c r="BK258">
        <v>0</v>
      </c>
      <c r="BL258">
        <v>0</v>
      </c>
      <c r="BM258">
        <v>5</v>
      </c>
      <c r="BN258">
        <v>0</v>
      </c>
      <c r="BO258">
        <v>5</v>
      </c>
      <c r="BP258">
        <v>2008</v>
      </c>
      <c r="BQ258">
        <v>15</v>
      </c>
      <c r="BR258">
        <v>4</v>
      </c>
      <c r="BS258">
        <v>5</v>
      </c>
      <c r="BT258">
        <v>207500</v>
      </c>
    </row>
    <row r="259" spans="1:72" x14ac:dyDescent="0.35">
      <c r="A259">
        <v>258</v>
      </c>
      <c r="B259">
        <v>20</v>
      </c>
      <c r="C259">
        <v>4</v>
      </c>
      <c r="D259">
        <v>68</v>
      </c>
      <c r="E259">
        <v>8814</v>
      </c>
      <c r="F259">
        <v>2</v>
      </c>
      <c r="G259">
        <v>1</v>
      </c>
      <c r="H259">
        <v>2</v>
      </c>
      <c r="I259">
        <v>4</v>
      </c>
      <c r="J259">
        <v>4</v>
      </c>
      <c r="K259">
        <v>3</v>
      </c>
      <c r="L259">
        <v>16</v>
      </c>
      <c r="M259">
        <v>7</v>
      </c>
      <c r="N259">
        <v>7</v>
      </c>
      <c r="O259">
        <v>3</v>
      </c>
      <c r="P259">
        <v>4</v>
      </c>
      <c r="Q259">
        <v>7</v>
      </c>
      <c r="R259">
        <v>5</v>
      </c>
      <c r="S259">
        <v>2006</v>
      </c>
      <c r="T259">
        <v>2006</v>
      </c>
      <c r="U259">
        <v>5</v>
      </c>
      <c r="V259">
        <v>8</v>
      </c>
      <c r="W259">
        <v>14</v>
      </c>
      <c r="X259">
        <v>5</v>
      </c>
      <c r="Y259">
        <v>180</v>
      </c>
      <c r="Z259">
        <v>4</v>
      </c>
      <c r="AA259">
        <v>3</v>
      </c>
      <c r="AB259">
        <v>6</v>
      </c>
      <c r="AC259">
        <v>5</v>
      </c>
      <c r="AD259">
        <v>4</v>
      </c>
      <c r="AE259">
        <v>7</v>
      </c>
      <c r="AF259">
        <v>1334</v>
      </c>
      <c r="AG259">
        <v>0</v>
      </c>
      <c r="AH259">
        <v>270</v>
      </c>
      <c r="AI259">
        <v>1604</v>
      </c>
      <c r="AJ259">
        <v>6</v>
      </c>
      <c r="AK259">
        <v>6</v>
      </c>
      <c r="AL259">
        <v>1604</v>
      </c>
      <c r="AM259">
        <v>0</v>
      </c>
      <c r="AN259">
        <v>0</v>
      </c>
      <c r="AO259">
        <v>1604</v>
      </c>
      <c r="AP259">
        <v>1</v>
      </c>
      <c r="AQ259">
        <v>0</v>
      </c>
      <c r="AR259">
        <v>2</v>
      </c>
      <c r="AS259">
        <v>1</v>
      </c>
      <c r="AT259">
        <v>3</v>
      </c>
      <c r="AU259">
        <v>1</v>
      </c>
      <c r="AV259">
        <v>5</v>
      </c>
      <c r="AW259">
        <v>8</v>
      </c>
      <c r="AX259">
        <v>1</v>
      </c>
      <c r="AY259">
        <v>6</v>
      </c>
      <c r="AZ259">
        <v>2006</v>
      </c>
      <c r="BA259">
        <v>3</v>
      </c>
      <c r="BB259">
        <v>2</v>
      </c>
      <c r="BC259">
        <v>660</v>
      </c>
      <c r="BD259">
        <v>4</v>
      </c>
      <c r="BE259">
        <v>4</v>
      </c>
      <c r="BF259">
        <v>3</v>
      </c>
      <c r="BG259">
        <v>123</v>
      </c>
      <c r="BH259">
        <v>110</v>
      </c>
      <c r="BI259">
        <v>0</v>
      </c>
      <c r="BJ259">
        <v>0</v>
      </c>
      <c r="BK259">
        <v>0</v>
      </c>
      <c r="BL259">
        <v>0</v>
      </c>
      <c r="BM259">
        <v>5</v>
      </c>
      <c r="BN259">
        <v>0</v>
      </c>
      <c r="BO259">
        <v>3</v>
      </c>
      <c r="BP259">
        <v>2009</v>
      </c>
      <c r="BQ259">
        <v>14</v>
      </c>
      <c r="BR259">
        <v>4</v>
      </c>
      <c r="BS259">
        <v>3</v>
      </c>
      <c r="BT259">
        <v>220000</v>
      </c>
    </row>
    <row r="260" spans="1:72" x14ac:dyDescent="0.35">
      <c r="A260">
        <v>259</v>
      </c>
      <c r="B260">
        <v>60</v>
      </c>
      <c r="C260">
        <v>4</v>
      </c>
      <c r="D260">
        <v>80</v>
      </c>
      <c r="E260">
        <v>12435</v>
      </c>
      <c r="F260">
        <v>2</v>
      </c>
      <c r="G260">
        <v>1</v>
      </c>
      <c r="H260">
        <v>2</v>
      </c>
      <c r="I260">
        <v>4</v>
      </c>
      <c r="J260">
        <v>4</v>
      </c>
      <c r="K260">
        <v>3</v>
      </c>
      <c r="L260">
        <v>16</v>
      </c>
      <c r="M260">
        <v>7</v>
      </c>
      <c r="N260">
        <v>7</v>
      </c>
      <c r="O260">
        <v>3</v>
      </c>
      <c r="P260">
        <v>8</v>
      </c>
      <c r="Q260">
        <v>7</v>
      </c>
      <c r="R260">
        <v>5</v>
      </c>
      <c r="S260">
        <v>2001</v>
      </c>
      <c r="T260">
        <v>2001</v>
      </c>
      <c r="U260">
        <v>5</v>
      </c>
      <c r="V260">
        <v>8</v>
      </c>
      <c r="W260">
        <v>14</v>
      </c>
      <c r="X260">
        <v>4</v>
      </c>
      <c r="Y260">
        <v>172</v>
      </c>
      <c r="Z260">
        <v>4</v>
      </c>
      <c r="AA260">
        <v>3</v>
      </c>
      <c r="AB260">
        <v>6</v>
      </c>
      <c r="AC260">
        <v>5</v>
      </c>
      <c r="AD260">
        <v>4</v>
      </c>
      <c r="AE260">
        <v>7</v>
      </c>
      <c r="AF260">
        <v>361</v>
      </c>
      <c r="AG260">
        <v>0</v>
      </c>
      <c r="AH260">
        <v>602</v>
      </c>
      <c r="AI260">
        <v>963</v>
      </c>
      <c r="AJ260">
        <v>6</v>
      </c>
      <c r="AK260">
        <v>6</v>
      </c>
      <c r="AL260">
        <v>963</v>
      </c>
      <c r="AM260">
        <v>829</v>
      </c>
      <c r="AN260">
        <v>0</v>
      </c>
      <c r="AO260">
        <v>1792</v>
      </c>
      <c r="AP260">
        <v>0</v>
      </c>
      <c r="AQ260">
        <v>0</v>
      </c>
      <c r="AR260">
        <v>2</v>
      </c>
      <c r="AS260">
        <v>1</v>
      </c>
      <c r="AT260">
        <v>3</v>
      </c>
      <c r="AU260">
        <v>1</v>
      </c>
      <c r="AV260">
        <v>5</v>
      </c>
      <c r="AW260">
        <v>7</v>
      </c>
      <c r="AX260">
        <v>1</v>
      </c>
      <c r="AY260">
        <v>6</v>
      </c>
      <c r="AZ260">
        <v>2001</v>
      </c>
      <c r="BA260">
        <v>3</v>
      </c>
      <c r="BB260">
        <v>2</v>
      </c>
      <c r="BC260">
        <v>564</v>
      </c>
      <c r="BD260">
        <v>4</v>
      </c>
      <c r="BE260">
        <v>4</v>
      </c>
      <c r="BF260">
        <v>3</v>
      </c>
      <c r="BG260">
        <v>0</v>
      </c>
      <c r="BH260">
        <v>96</v>
      </c>
      <c r="BI260">
        <v>0</v>
      </c>
      <c r="BJ260">
        <v>245</v>
      </c>
      <c r="BK260">
        <v>0</v>
      </c>
      <c r="BL260">
        <v>0</v>
      </c>
      <c r="BM260">
        <v>5</v>
      </c>
      <c r="BN260">
        <v>0</v>
      </c>
      <c r="BO260">
        <v>5</v>
      </c>
      <c r="BP260">
        <v>2008</v>
      </c>
      <c r="BQ260">
        <v>15</v>
      </c>
      <c r="BR260">
        <v>4</v>
      </c>
      <c r="BS260">
        <v>5</v>
      </c>
      <c r="BT260">
        <v>231500</v>
      </c>
    </row>
    <row r="261" spans="1:72" x14ac:dyDescent="0.35">
      <c r="A261">
        <v>260</v>
      </c>
      <c r="B261">
        <v>20</v>
      </c>
      <c r="C261">
        <v>2</v>
      </c>
      <c r="D261">
        <v>70</v>
      </c>
      <c r="E261">
        <v>12702</v>
      </c>
      <c r="F261">
        <v>2</v>
      </c>
      <c r="G261">
        <v>1</v>
      </c>
      <c r="H261">
        <v>2</v>
      </c>
      <c r="I261">
        <v>4</v>
      </c>
      <c r="J261">
        <v>4</v>
      </c>
      <c r="K261">
        <v>3</v>
      </c>
      <c r="L261">
        <v>9</v>
      </c>
      <c r="M261">
        <v>7</v>
      </c>
      <c r="N261">
        <v>7</v>
      </c>
      <c r="O261">
        <v>3</v>
      </c>
      <c r="P261">
        <v>4</v>
      </c>
      <c r="Q261">
        <v>5</v>
      </c>
      <c r="R261">
        <v>5</v>
      </c>
      <c r="S261">
        <v>1956</v>
      </c>
      <c r="T261">
        <v>1956</v>
      </c>
      <c r="U261">
        <v>5</v>
      </c>
      <c r="V261">
        <v>8</v>
      </c>
      <c r="W261">
        <v>5</v>
      </c>
      <c r="X261">
        <v>2</v>
      </c>
      <c r="Y261">
        <v>0</v>
      </c>
      <c r="Z261">
        <v>3</v>
      </c>
      <c r="AA261">
        <v>3</v>
      </c>
      <c r="AB261">
        <v>6</v>
      </c>
      <c r="AC261">
        <v>1</v>
      </c>
      <c r="AD261">
        <v>1</v>
      </c>
      <c r="AE261">
        <v>1</v>
      </c>
      <c r="AF261">
        <v>0</v>
      </c>
      <c r="AG261">
        <v>0</v>
      </c>
      <c r="AH261">
        <v>0</v>
      </c>
      <c r="AI261">
        <v>0</v>
      </c>
      <c r="AJ261">
        <v>6</v>
      </c>
      <c r="AK261">
        <v>3</v>
      </c>
      <c r="AL261">
        <v>882</v>
      </c>
      <c r="AM261">
        <v>0</v>
      </c>
      <c r="AN261">
        <v>0</v>
      </c>
      <c r="AO261">
        <v>882</v>
      </c>
      <c r="AP261">
        <v>0</v>
      </c>
      <c r="AQ261">
        <v>0</v>
      </c>
      <c r="AR261">
        <v>1</v>
      </c>
      <c r="AS261">
        <v>0</v>
      </c>
      <c r="AT261">
        <v>2</v>
      </c>
      <c r="AU261">
        <v>1</v>
      </c>
      <c r="AV261">
        <v>4</v>
      </c>
      <c r="AW261">
        <v>4</v>
      </c>
      <c r="AX261">
        <v>0</v>
      </c>
      <c r="AY261">
        <v>5</v>
      </c>
      <c r="AZ261">
        <v>1956</v>
      </c>
      <c r="BA261">
        <v>2</v>
      </c>
      <c r="BB261">
        <v>1</v>
      </c>
      <c r="BC261">
        <v>308</v>
      </c>
      <c r="BD261">
        <v>4</v>
      </c>
      <c r="BE261">
        <v>4</v>
      </c>
      <c r="BF261">
        <v>3</v>
      </c>
      <c r="BG261">
        <v>0</v>
      </c>
      <c r="BH261">
        <v>45</v>
      </c>
      <c r="BI261">
        <v>0</v>
      </c>
      <c r="BJ261">
        <v>0</v>
      </c>
      <c r="BK261">
        <v>0</v>
      </c>
      <c r="BL261">
        <v>0</v>
      </c>
      <c r="BM261">
        <v>5</v>
      </c>
      <c r="BN261">
        <v>0</v>
      </c>
      <c r="BO261">
        <v>12</v>
      </c>
      <c r="BP261">
        <v>2008</v>
      </c>
      <c r="BQ261">
        <v>15</v>
      </c>
      <c r="BR261">
        <v>4</v>
      </c>
      <c r="BS261">
        <v>5</v>
      </c>
      <c r="BT261">
        <v>97000</v>
      </c>
    </row>
    <row r="262" spans="1:72" x14ac:dyDescent="0.35">
      <c r="A262">
        <v>261</v>
      </c>
      <c r="B262">
        <v>80</v>
      </c>
      <c r="C262">
        <v>4</v>
      </c>
      <c r="D262">
        <v>120</v>
      </c>
      <c r="E262">
        <v>19296</v>
      </c>
      <c r="F262">
        <v>2</v>
      </c>
      <c r="G262">
        <v>1</v>
      </c>
      <c r="H262">
        <v>2</v>
      </c>
      <c r="I262">
        <v>4</v>
      </c>
      <c r="J262">
        <v>2</v>
      </c>
      <c r="K262">
        <v>3</v>
      </c>
      <c r="L262">
        <v>7</v>
      </c>
      <c r="M262">
        <v>3</v>
      </c>
      <c r="N262">
        <v>7</v>
      </c>
      <c r="O262">
        <v>3</v>
      </c>
      <c r="P262">
        <v>3</v>
      </c>
      <c r="Q262">
        <v>6</v>
      </c>
      <c r="R262">
        <v>5</v>
      </c>
      <c r="S262">
        <v>1962</v>
      </c>
      <c r="T262">
        <v>1962</v>
      </c>
      <c r="U262">
        <v>5</v>
      </c>
      <c r="V262">
        <v>8</v>
      </c>
      <c r="W262">
        <v>4</v>
      </c>
      <c r="X262">
        <v>4</v>
      </c>
      <c r="Y262">
        <v>399</v>
      </c>
      <c r="Z262">
        <v>3</v>
      </c>
      <c r="AA262">
        <v>3</v>
      </c>
      <c r="AB262">
        <v>2</v>
      </c>
      <c r="AC262">
        <v>4</v>
      </c>
      <c r="AD262">
        <v>4</v>
      </c>
      <c r="AE262">
        <v>2</v>
      </c>
      <c r="AF262">
        <v>672</v>
      </c>
      <c r="AG262">
        <v>690</v>
      </c>
      <c r="AH262">
        <v>0</v>
      </c>
      <c r="AI262">
        <v>1362</v>
      </c>
      <c r="AJ262">
        <v>6</v>
      </c>
      <c r="AK262">
        <v>6</v>
      </c>
      <c r="AL262">
        <v>1382</v>
      </c>
      <c r="AM262">
        <v>0</v>
      </c>
      <c r="AN262">
        <v>0</v>
      </c>
      <c r="AO262">
        <v>1382</v>
      </c>
      <c r="AP262">
        <v>1</v>
      </c>
      <c r="AQ262">
        <v>0</v>
      </c>
      <c r="AR262">
        <v>1</v>
      </c>
      <c r="AS262">
        <v>0</v>
      </c>
      <c r="AT262">
        <v>3</v>
      </c>
      <c r="AU262">
        <v>1</v>
      </c>
      <c r="AV262">
        <v>4</v>
      </c>
      <c r="AW262">
        <v>6</v>
      </c>
      <c r="AX262">
        <v>1</v>
      </c>
      <c r="AY262">
        <v>6</v>
      </c>
      <c r="AZ262">
        <v>1991</v>
      </c>
      <c r="BA262">
        <v>2</v>
      </c>
      <c r="BB262">
        <v>2</v>
      </c>
      <c r="BC262">
        <v>884</v>
      </c>
      <c r="BD262">
        <v>4</v>
      </c>
      <c r="BE262">
        <v>4</v>
      </c>
      <c r="BF262">
        <v>3</v>
      </c>
      <c r="BG262">
        <v>0</v>
      </c>
      <c r="BH262">
        <v>0</v>
      </c>
      <c r="BI262">
        <v>252</v>
      </c>
      <c r="BJ262">
        <v>0</v>
      </c>
      <c r="BK262">
        <v>0</v>
      </c>
      <c r="BL262">
        <v>0</v>
      </c>
      <c r="BM262">
        <v>2</v>
      </c>
      <c r="BN262">
        <v>0</v>
      </c>
      <c r="BO262">
        <v>5</v>
      </c>
      <c r="BP262">
        <v>2009</v>
      </c>
      <c r="BQ262">
        <v>14</v>
      </c>
      <c r="BR262">
        <v>4</v>
      </c>
      <c r="BS262">
        <v>5</v>
      </c>
      <c r="BT262">
        <v>176000</v>
      </c>
    </row>
    <row r="263" spans="1:72" x14ac:dyDescent="0.35">
      <c r="A263">
        <v>262</v>
      </c>
      <c r="B263">
        <v>60</v>
      </c>
      <c r="C263">
        <v>4</v>
      </c>
      <c r="D263">
        <v>69</v>
      </c>
      <c r="E263">
        <v>9588</v>
      </c>
      <c r="F263">
        <v>2</v>
      </c>
      <c r="G263">
        <v>2</v>
      </c>
      <c r="H263">
        <v>2</v>
      </c>
      <c r="I263">
        <v>4</v>
      </c>
      <c r="J263">
        <v>4</v>
      </c>
      <c r="K263">
        <v>3</v>
      </c>
      <c r="L263">
        <v>16</v>
      </c>
      <c r="M263">
        <v>7</v>
      </c>
      <c r="N263">
        <v>7</v>
      </c>
      <c r="O263">
        <v>3</v>
      </c>
      <c r="P263">
        <v>8</v>
      </c>
      <c r="Q263">
        <v>8</v>
      </c>
      <c r="R263">
        <v>5</v>
      </c>
      <c r="S263">
        <v>2007</v>
      </c>
      <c r="T263">
        <v>2007</v>
      </c>
      <c r="U263">
        <v>5</v>
      </c>
      <c r="V263">
        <v>8</v>
      </c>
      <c r="W263">
        <v>15</v>
      </c>
      <c r="X263">
        <v>5</v>
      </c>
      <c r="Y263">
        <v>270</v>
      </c>
      <c r="Z263">
        <v>4</v>
      </c>
      <c r="AA263">
        <v>3</v>
      </c>
      <c r="AB263">
        <v>6</v>
      </c>
      <c r="AC263">
        <v>6</v>
      </c>
      <c r="AD263">
        <v>4</v>
      </c>
      <c r="AE263">
        <v>6</v>
      </c>
      <c r="AF263">
        <v>0</v>
      </c>
      <c r="AG263">
        <v>0</v>
      </c>
      <c r="AH263">
        <v>1482</v>
      </c>
      <c r="AI263">
        <v>1482</v>
      </c>
      <c r="AJ263">
        <v>6</v>
      </c>
      <c r="AK263">
        <v>6</v>
      </c>
      <c r="AL263">
        <v>1482</v>
      </c>
      <c r="AM263">
        <v>1092</v>
      </c>
      <c r="AN263">
        <v>0</v>
      </c>
      <c r="AO263">
        <v>2574</v>
      </c>
      <c r="AP263">
        <v>0</v>
      </c>
      <c r="AQ263">
        <v>0</v>
      </c>
      <c r="AR263">
        <v>2</v>
      </c>
      <c r="AS263">
        <v>1</v>
      </c>
      <c r="AT263">
        <v>3</v>
      </c>
      <c r="AU263">
        <v>1</v>
      </c>
      <c r="AV263">
        <v>6</v>
      </c>
      <c r="AW263">
        <v>10</v>
      </c>
      <c r="AX263">
        <v>1</v>
      </c>
      <c r="AY263">
        <v>7</v>
      </c>
      <c r="AZ263">
        <v>2007</v>
      </c>
      <c r="BA263">
        <v>4</v>
      </c>
      <c r="BB263">
        <v>3</v>
      </c>
      <c r="BC263">
        <v>868</v>
      </c>
      <c r="BD263">
        <v>4</v>
      </c>
      <c r="BE263">
        <v>4</v>
      </c>
      <c r="BF263">
        <v>3</v>
      </c>
      <c r="BG263">
        <v>0</v>
      </c>
      <c r="BH263">
        <v>148</v>
      </c>
      <c r="BI263">
        <v>0</v>
      </c>
      <c r="BJ263">
        <v>0</v>
      </c>
      <c r="BK263">
        <v>0</v>
      </c>
      <c r="BL263">
        <v>0</v>
      </c>
      <c r="BM263">
        <v>5</v>
      </c>
      <c r="BN263">
        <v>0</v>
      </c>
      <c r="BO263">
        <v>11</v>
      </c>
      <c r="BP263">
        <v>2007</v>
      </c>
      <c r="BQ263">
        <v>16</v>
      </c>
      <c r="BR263">
        <v>8</v>
      </c>
      <c r="BS263">
        <v>6</v>
      </c>
      <c r="BT263">
        <v>276000</v>
      </c>
    </row>
    <row r="264" spans="1:72" x14ac:dyDescent="0.35">
      <c r="A264">
        <v>263</v>
      </c>
      <c r="B264">
        <v>80</v>
      </c>
      <c r="C264">
        <v>4</v>
      </c>
      <c r="D264">
        <v>88</v>
      </c>
      <c r="E264">
        <v>8471</v>
      </c>
      <c r="F264">
        <v>2</v>
      </c>
      <c r="G264">
        <v>2</v>
      </c>
      <c r="H264">
        <v>2</v>
      </c>
      <c r="I264">
        <v>4</v>
      </c>
      <c r="J264">
        <v>2</v>
      </c>
      <c r="K264">
        <v>3</v>
      </c>
      <c r="L264">
        <v>5</v>
      </c>
      <c r="M264">
        <v>7</v>
      </c>
      <c r="N264">
        <v>7</v>
      </c>
      <c r="O264">
        <v>3</v>
      </c>
      <c r="P264">
        <v>3</v>
      </c>
      <c r="Q264">
        <v>6</v>
      </c>
      <c r="R264">
        <v>7</v>
      </c>
      <c r="S264">
        <v>1977</v>
      </c>
      <c r="T264">
        <v>1995</v>
      </c>
      <c r="U264">
        <v>5</v>
      </c>
      <c r="V264">
        <v>8</v>
      </c>
      <c r="W264">
        <v>9</v>
      </c>
      <c r="X264">
        <v>4</v>
      </c>
      <c r="Y264">
        <v>46</v>
      </c>
      <c r="Z264">
        <v>3</v>
      </c>
      <c r="AA264">
        <v>3</v>
      </c>
      <c r="AB264">
        <v>2</v>
      </c>
      <c r="AC264">
        <v>5</v>
      </c>
      <c r="AD264">
        <v>5</v>
      </c>
      <c r="AE264">
        <v>4</v>
      </c>
      <c r="AF264">
        <v>506</v>
      </c>
      <c r="AG264">
        <v>0</v>
      </c>
      <c r="AH264">
        <v>0</v>
      </c>
      <c r="AI264">
        <v>506</v>
      </c>
      <c r="AJ264">
        <v>6</v>
      </c>
      <c r="AK264">
        <v>6</v>
      </c>
      <c r="AL264">
        <v>1212</v>
      </c>
      <c r="AM264">
        <v>0</v>
      </c>
      <c r="AN264">
        <v>0</v>
      </c>
      <c r="AO264">
        <v>1212</v>
      </c>
      <c r="AP264">
        <v>1</v>
      </c>
      <c r="AQ264">
        <v>0</v>
      </c>
      <c r="AR264">
        <v>1</v>
      </c>
      <c r="AS264">
        <v>0</v>
      </c>
      <c r="AT264">
        <v>3</v>
      </c>
      <c r="AU264">
        <v>1</v>
      </c>
      <c r="AV264">
        <v>4</v>
      </c>
      <c r="AW264">
        <v>6</v>
      </c>
      <c r="AX264">
        <v>1</v>
      </c>
      <c r="AY264">
        <v>6</v>
      </c>
      <c r="AZ264">
        <v>1978</v>
      </c>
      <c r="BA264">
        <v>2</v>
      </c>
      <c r="BB264">
        <v>2</v>
      </c>
      <c r="BC264">
        <v>492</v>
      </c>
      <c r="BD264">
        <v>4</v>
      </c>
      <c r="BE264">
        <v>4</v>
      </c>
      <c r="BF264">
        <v>3</v>
      </c>
      <c r="BG264">
        <v>292</v>
      </c>
      <c r="BH264">
        <v>12</v>
      </c>
      <c r="BI264">
        <v>0</v>
      </c>
      <c r="BJ264">
        <v>0</v>
      </c>
      <c r="BK264">
        <v>0</v>
      </c>
      <c r="BL264">
        <v>0</v>
      </c>
      <c r="BM264">
        <v>2</v>
      </c>
      <c r="BN264">
        <v>0</v>
      </c>
      <c r="BO264">
        <v>7</v>
      </c>
      <c r="BP264">
        <v>2006</v>
      </c>
      <c r="BQ264">
        <v>17</v>
      </c>
      <c r="BR264">
        <v>4</v>
      </c>
      <c r="BS264">
        <v>5</v>
      </c>
      <c r="BT264">
        <v>151000</v>
      </c>
    </row>
    <row r="265" spans="1:72" x14ac:dyDescent="0.35">
      <c r="A265">
        <v>264</v>
      </c>
      <c r="B265">
        <v>50</v>
      </c>
      <c r="C265">
        <v>2</v>
      </c>
      <c r="D265">
        <v>50</v>
      </c>
      <c r="E265">
        <v>5500</v>
      </c>
      <c r="F265">
        <v>2</v>
      </c>
      <c r="G265">
        <v>1</v>
      </c>
      <c r="H265">
        <v>2</v>
      </c>
      <c r="I265">
        <v>4</v>
      </c>
      <c r="J265">
        <v>2</v>
      </c>
      <c r="K265">
        <v>3</v>
      </c>
      <c r="L265">
        <v>9</v>
      </c>
      <c r="M265">
        <v>7</v>
      </c>
      <c r="N265">
        <v>7</v>
      </c>
      <c r="O265">
        <v>3</v>
      </c>
      <c r="P265">
        <v>1</v>
      </c>
      <c r="Q265">
        <v>5</v>
      </c>
      <c r="R265">
        <v>7</v>
      </c>
      <c r="S265">
        <v>1929</v>
      </c>
      <c r="T265">
        <v>2001</v>
      </c>
      <c r="U265">
        <v>5</v>
      </c>
      <c r="V265">
        <v>8</v>
      </c>
      <c r="W265">
        <v>4</v>
      </c>
      <c r="X265">
        <v>2</v>
      </c>
      <c r="Y265">
        <v>0</v>
      </c>
      <c r="Z265">
        <v>3</v>
      </c>
      <c r="AA265">
        <v>3</v>
      </c>
      <c r="AB265">
        <v>3</v>
      </c>
      <c r="AC265">
        <v>4</v>
      </c>
      <c r="AD265">
        <v>4</v>
      </c>
      <c r="AE265">
        <v>5</v>
      </c>
      <c r="AF265">
        <v>234</v>
      </c>
      <c r="AG265">
        <v>692</v>
      </c>
      <c r="AH265">
        <v>0</v>
      </c>
      <c r="AI265">
        <v>926</v>
      </c>
      <c r="AJ265">
        <v>6</v>
      </c>
      <c r="AK265">
        <v>6</v>
      </c>
      <c r="AL265">
        <v>926</v>
      </c>
      <c r="AM265">
        <v>0</v>
      </c>
      <c r="AN265">
        <v>390</v>
      </c>
      <c r="AO265">
        <v>1316</v>
      </c>
      <c r="AP265">
        <v>1</v>
      </c>
      <c r="AQ265">
        <v>0</v>
      </c>
      <c r="AR265">
        <v>1</v>
      </c>
      <c r="AS265">
        <v>0</v>
      </c>
      <c r="AT265">
        <v>3</v>
      </c>
      <c r="AU265">
        <v>1</v>
      </c>
      <c r="AV265">
        <v>4</v>
      </c>
      <c r="AW265">
        <v>6</v>
      </c>
      <c r="AX265">
        <v>0</v>
      </c>
      <c r="AY265">
        <v>5</v>
      </c>
      <c r="AZ265">
        <v>1974</v>
      </c>
      <c r="BA265">
        <v>2</v>
      </c>
      <c r="BB265">
        <v>2</v>
      </c>
      <c r="BC265">
        <v>484</v>
      </c>
      <c r="BD265">
        <v>4</v>
      </c>
      <c r="BE265">
        <v>4</v>
      </c>
      <c r="BF265">
        <v>3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5</v>
      </c>
      <c r="BN265">
        <v>0</v>
      </c>
      <c r="BO265">
        <v>4</v>
      </c>
      <c r="BP265">
        <v>2010</v>
      </c>
      <c r="BQ265">
        <v>13</v>
      </c>
      <c r="BR265">
        <v>4</v>
      </c>
      <c r="BS265">
        <v>5</v>
      </c>
      <c r="BT265">
        <v>130000</v>
      </c>
    </row>
    <row r="266" spans="1:72" x14ac:dyDescent="0.35">
      <c r="A266">
        <v>265</v>
      </c>
      <c r="B266">
        <v>30</v>
      </c>
      <c r="C266">
        <v>2</v>
      </c>
      <c r="D266">
        <v>30</v>
      </c>
      <c r="E266">
        <v>5232</v>
      </c>
      <c r="F266">
        <v>2</v>
      </c>
      <c r="G266">
        <v>3</v>
      </c>
      <c r="H266">
        <v>1</v>
      </c>
      <c r="I266">
        <v>4</v>
      </c>
      <c r="J266">
        <v>4</v>
      </c>
      <c r="K266">
        <v>3</v>
      </c>
      <c r="L266">
        <v>9</v>
      </c>
      <c r="M266">
        <v>3</v>
      </c>
      <c r="N266">
        <v>7</v>
      </c>
      <c r="O266">
        <v>3</v>
      </c>
      <c r="P266">
        <v>4</v>
      </c>
      <c r="Q266">
        <v>5</v>
      </c>
      <c r="R266">
        <v>5</v>
      </c>
      <c r="S266">
        <v>1925</v>
      </c>
      <c r="T266">
        <v>2004</v>
      </c>
      <c r="U266">
        <v>5</v>
      </c>
      <c r="V266">
        <v>8</v>
      </c>
      <c r="W266">
        <v>4</v>
      </c>
      <c r="X266">
        <v>2</v>
      </c>
      <c r="Y266">
        <v>0</v>
      </c>
      <c r="Z266">
        <v>3</v>
      </c>
      <c r="AA266">
        <v>3</v>
      </c>
      <c r="AB266">
        <v>3</v>
      </c>
      <c r="AC266">
        <v>3</v>
      </c>
      <c r="AD266">
        <v>4</v>
      </c>
      <c r="AE266">
        <v>6</v>
      </c>
      <c r="AF266">
        <v>0</v>
      </c>
      <c r="AG266">
        <v>0</v>
      </c>
      <c r="AH266">
        <v>680</v>
      </c>
      <c r="AI266">
        <v>680</v>
      </c>
      <c r="AJ266">
        <v>6</v>
      </c>
      <c r="AK266">
        <v>4</v>
      </c>
      <c r="AL266">
        <v>764</v>
      </c>
      <c r="AM266">
        <v>0</v>
      </c>
      <c r="AN266">
        <v>0</v>
      </c>
      <c r="AO266">
        <v>764</v>
      </c>
      <c r="AP266">
        <v>0</v>
      </c>
      <c r="AQ266">
        <v>0</v>
      </c>
      <c r="AR266">
        <v>1</v>
      </c>
      <c r="AS266">
        <v>0</v>
      </c>
      <c r="AT266">
        <v>2</v>
      </c>
      <c r="AU266">
        <v>1</v>
      </c>
      <c r="AV266">
        <v>4</v>
      </c>
      <c r="AW266">
        <v>4</v>
      </c>
      <c r="AX266">
        <v>0</v>
      </c>
      <c r="AY266">
        <v>5</v>
      </c>
      <c r="AZ266">
        <v>1965</v>
      </c>
      <c r="BA266">
        <v>2</v>
      </c>
      <c r="BB266">
        <v>2</v>
      </c>
      <c r="BC266">
        <v>504</v>
      </c>
      <c r="BD266">
        <v>4</v>
      </c>
      <c r="BE266">
        <v>4</v>
      </c>
      <c r="BF266">
        <v>2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5</v>
      </c>
      <c r="BN266">
        <v>0</v>
      </c>
      <c r="BO266">
        <v>6</v>
      </c>
      <c r="BP266">
        <v>2008</v>
      </c>
      <c r="BQ266">
        <v>15</v>
      </c>
      <c r="BR266">
        <v>4</v>
      </c>
      <c r="BS266">
        <v>5</v>
      </c>
      <c r="BT266">
        <v>73000</v>
      </c>
    </row>
    <row r="267" spans="1:72" x14ac:dyDescent="0.35">
      <c r="A267">
        <v>266</v>
      </c>
      <c r="B267">
        <v>20</v>
      </c>
      <c r="C267">
        <v>4</v>
      </c>
      <c r="D267">
        <v>78</v>
      </c>
      <c r="E267">
        <v>12090</v>
      </c>
      <c r="F267">
        <v>2</v>
      </c>
      <c r="G267">
        <v>2</v>
      </c>
      <c r="H267">
        <v>2</v>
      </c>
      <c r="I267">
        <v>4</v>
      </c>
      <c r="J267">
        <v>4</v>
      </c>
      <c r="K267">
        <v>3</v>
      </c>
      <c r="L267">
        <v>10</v>
      </c>
      <c r="M267">
        <v>7</v>
      </c>
      <c r="N267">
        <v>7</v>
      </c>
      <c r="O267">
        <v>3</v>
      </c>
      <c r="P267">
        <v>4</v>
      </c>
      <c r="Q267">
        <v>6</v>
      </c>
      <c r="R267">
        <v>6</v>
      </c>
      <c r="S267">
        <v>1981</v>
      </c>
      <c r="T267">
        <v>1981</v>
      </c>
      <c r="U267">
        <v>5</v>
      </c>
      <c r="V267">
        <v>8</v>
      </c>
      <c r="W267">
        <v>10</v>
      </c>
      <c r="X267">
        <v>4</v>
      </c>
      <c r="Y267">
        <v>210</v>
      </c>
      <c r="Z267">
        <v>3</v>
      </c>
      <c r="AA267">
        <v>4</v>
      </c>
      <c r="AB267">
        <v>2</v>
      </c>
      <c r="AC267">
        <v>5</v>
      </c>
      <c r="AD267">
        <v>4</v>
      </c>
      <c r="AE267">
        <v>7</v>
      </c>
      <c r="AF267">
        <v>588</v>
      </c>
      <c r="AG267">
        <v>228</v>
      </c>
      <c r="AH267">
        <v>606</v>
      </c>
      <c r="AI267">
        <v>1422</v>
      </c>
      <c r="AJ267">
        <v>6</v>
      </c>
      <c r="AK267">
        <v>6</v>
      </c>
      <c r="AL267">
        <v>1422</v>
      </c>
      <c r="AM267">
        <v>0</v>
      </c>
      <c r="AN267">
        <v>0</v>
      </c>
      <c r="AO267">
        <v>1422</v>
      </c>
      <c r="AP267">
        <v>0</v>
      </c>
      <c r="AQ267">
        <v>0</v>
      </c>
      <c r="AR267">
        <v>2</v>
      </c>
      <c r="AS267">
        <v>0</v>
      </c>
      <c r="AT267">
        <v>3</v>
      </c>
      <c r="AU267">
        <v>1</v>
      </c>
      <c r="AV267">
        <v>5</v>
      </c>
      <c r="AW267">
        <v>7</v>
      </c>
      <c r="AX267">
        <v>1</v>
      </c>
      <c r="AY267">
        <v>6</v>
      </c>
      <c r="AZ267">
        <v>1981</v>
      </c>
      <c r="BA267">
        <v>4</v>
      </c>
      <c r="BB267">
        <v>2</v>
      </c>
      <c r="BC267">
        <v>576</v>
      </c>
      <c r="BD267">
        <v>4</v>
      </c>
      <c r="BE267">
        <v>4</v>
      </c>
      <c r="BF267">
        <v>3</v>
      </c>
      <c r="BG267">
        <v>276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4</v>
      </c>
      <c r="BN267">
        <v>0</v>
      </c>
      <c r="BO267">
        <v>6</v>
      </c>
      <c r="BP267">
        <v>2008</v>
      </c>
      <c r="BQ267">
        <v>15</v>
      </c>
      <c r="BR267">
        <v>4</v>
      </c>
      <c r="BS267">
        <v>5</v>
      </c>
      <c r="BT267">
        <v>175500</v>
      </c>
    </row>
    <row r="268" spans="1:72" x14ac:dyDescent="0.35">
      <c r="A268">
        <v>267</v>
      </c>
      <c r="B268">
        <v>60</v>
      </c>
      <c r="C268">
        <v>4</v>
      </c>
      <c r="D268">
        <v>70</v>
      </c>
      <c r="E268">
        <v>11207</v>
      </c>
      <c r="F268">
        <v>2</v>
      </c>
      <c r="G268">
        <v>2</v>
      </c>
      <c r="H268">
        <v>4</v>
      </c>
      <c r="I268">
        <v>4</v>
      </c>
      <c r="J268">
        <v>3</v>
      </c>
      <c r="K268">
        <v>3</v>
      </c>
      <c r="L268">
        <v>11</v>
      </c>
      <c r="M268">
        <v>7</v>
      </c>
      <c r="N268">
        <v>7</v>
      </c>
      <c r="O268">
        <v>3</v>
      </c>
      <c r="P268">
        <v>8</v>
      </c>
      <c r="Q268">
        <v>6</v>
      </c>
      <c r="R268">
        <v>5</v>
      </c>
      <c r="S268">
        <v>1997</v>
      </c>
      <c r="T268">
        <v>1997</v>
      </c>
      <c r="U268">
        <v>5</v>
      </c>
      <c r="V268">
        <v>8</v>
      </c>
      <c r="W268">
        <v>14</v>
      </c>
      <c r="X268">
        <v>2</v>
      </c>
      <c r="Y268">
        <v>0</v>
      </c>
      <c r="Z268">
        <v>3</v>
      </c>
      <c r="AA268">
        <v>3</v>
      </c>
      <c r="AB268">
        <v>6</v>
      </c>
      <c r="AC268">
        <v>5</v>
      </c>
      <c r="AD268">
        <v>4</v>
      </c>
      <c r="AE268">
        <v>7</v>
      </c>
      <c r="AF268">
        <v>714</v>
      </c>
      <c r="AG268">
        <v>0</v>
      </c>
      <c r="AH268">
        <v>88</v>
      </c>
      <c r="AI268">
        <v>802</v>
      </c>
      <c r="AJ268">
        <v>6</v>
      </c>
      <c r="AK268">
        <v>6</v>
      </c>
      <c r="AL268">
        <v>802</v>
      </c>
      <c r="AM268">
        <v>709</v>
      </c>
      <c r="AN268">
        <v>0</v>
      </c>
      <c r="AO268">
        <v>1511</v>
      </c>
      <c r="AP268">
        <v>1</v>
      </c>
      <c r="AQ268">
        <v>0</v>
      </c>
      <c r="AR268">
        <v>2</v>
      </c>
      <c r="AS268">
        <v>1</v>
      </c>
      <c r="AT268">
        <v>3</v>
      </c>
      <c r="AU268">
        <v>1</v>
      </c>
      <c r="AV268">
        <v>4</v>
      </c>
      <c r="AW268">
        <v>8</v>
      </c>
      <c r="AX268">
        <v>1</v>
      </c>
      <c r="AY268">
        <v>6</v>
      </c>
      <c r="AZ268">
        <v>1997</v>
      </c>
      <c r="BA268">
        <v>4</v>
      </c>
      <c r="BB268">
        <v>2</v>
      </c>
      <c r="BC268">
        <v>413</v>
      </c>
      <c r="BD268">
        <v>4</v>
      </c>
      <c r="BE268">
        <v>4</v>
      </c>
      <c r="BF268">
        <v>3</v>
      </c>
      <c r="BG268">
        <v>95</v>
      </c>
      <c r="BH268">
        <v>75</v>
      </c>
      <c r="BI268">
        <v>0</v>
      </c>
      <c r="BJ268">
        <v>0</v>
      </c>
      <c r="BK268">
        <v>0</v>
      </c>
      <c r="BL268">
        <v>0</v>
      </c>
      <c r="BM268">
        <v>5</v>
      </c>
      <c r="BN268">
        <v>0</v>
      </c>
      <c r="BO268">
        <v>6</v>
      </c>
      <c r="BP268">
        <v>2006</v>
      </c>
      <c r="BQ268">
        <v>17</v>
      </c>
      <c r="BR268">
        <v>4</v>
      </c>
      <c r="BS268">
        <v>5</v>
      </c>
      <c r="BT268">
        <v>185000</v>
      </c>
    </row>
    <row r="269" spans="1:72" x14ac:dyDescent="0.35">
      <c r="A269">
        <v>268</v>
      </c>
      <c r="B269">
        <v>75</v>
      </c>
      <c r="C269">
        <v>4</v>
      </c>
      <c r="D269">
        <v>60</v>
      </c>
      <c r="E269">
        <v>8400</v>
      </c>
      <c r="F269">
        <v>2</v>
      </c>
      <c r="G269">
        <v>1</v>
      </c>
      <c r="H269">
        <v>1</v>
      </c>
      <c r="I269">
        <v>4</v>
      </c>
      <c r="J269">
        <v>4</v>
      </c>
      <c r="K269">
        <v>2</v>
      </c>
      <c r="L269">
        <v>13</v>
      </c>
      <c r="M269">
        <v>7</v>
      </c>
      <c r="N269">
        <v>7</v>
      </c>
      <c r="O269">
        <v>3</v>
      </c>
      <c r="P269">
        <v>7</v>
      </c>
      <c r="Q269">
        <v>5</v>
      </c>
      <c r="R269">
        <v>8</v>
      </c>
      <c r="S269">
        <v>1939</v>
      </c>
      <c r="T269">
        <v>1997</v>
      </c>
      <c r="U269">
        <v>5</v>
      </c>
      <c r="V269">
        <v>8</v>
      </c>
      <c r="W269">
        <v>4</v>
      </c>
      <c r="X269">
        <v>2</v>
      </c>
      <c r="Y269">
        <v>0</v>
      </c>
      <c r="Z269">
        <v>3</v>
      </c>
      <c r="AA269">
        <v>3</v>
      </c>
      <c r="AB269">
        <v>6</v>
      </c>
      <c r="AC269">
        <v>4</v>
      </c>
      <c r="AD269">
        <v>4</v>
      </c>
      <c r="AE269">
        <v>5</v>
      </c>
      <c r="AF269">
        <v>378</v>
      </c>
      <c r="AG269">
        <v>0</v>
      </c>
      <c r="AH269">
        <v>342</v>
      </c>
      <c r="AI269">
        <v>720</v>
      </c>
      <c r="AJ269">
        <v>6</v>
      </c>
      <c r="AK269">
        <v>6</v>
      </c>
      <c r="AL269">
        <v>1052</v>
      </c>
      <c r="AM269">
        <v>720</v>
      </c>
      <c r="AN269">
        <v>420</v>
      </c>
      <c r="AO269">
        <v>2192</v>
      </c>
      <c r="AP269">
        <v>0</v>
      </c>
      <c r="AQ269">
        <v>0</v>
      </c>
      <c r="AR269">
        <v>2</v>
      </c>
      <c r="AS269">
        <v>1</v>
      </c>
      <c r="AT269">
        <v>4</v>
      </c>
      <c r="AU269">
        <v>1</v>
      </c>
      <c r="AV269">
        <v>5</v>
      </c>
      <c r="AW269">
        <v>8</v>
      </c>
      <c r="AX269">
        <v>1</v>
      </c>
      <c r="AY269">
        <v>5</v>
      </c>
      <c r="AZ269">
        <v>1939</v>
      </c>
      <c r="BA269">
        <v>2</v>
      </c>
      <c r="BB269">
        <v>1</v>
      </c>
      <c r="BC269">
        <v>240</v>
      </c>
      <c r="BD269">
        <v>4</v>
      </c>
      <c r="BE269">
        <v>4</v>
      </c>
      <c r="BF269">
        <v>3</v>
      </c>
      <c r="BG269">
        <v>262</v>
      </c>
      <c r="BH269">
        <v>24</v>
      </c>
      <c r="BI269">
        <v>0</v>
      </c>
      <c r="BJ269">
        <v>0</v>
      </c>
      <c r="BK269">
        <v>0</v>
      </c>
      <c r="BL269">
        <v>0</v>
      </c>
      <c r="BM269">
        <v>5</v>
      </c>
      <c r="BN269">
        <v>0</v>
      </c>
      <c r="BO269">
        <v>7</v>
      </c>
      <c r="BP269">
        <v>2008</v>
      </c>
      <c r="BQ269">
        <v>15</v>
      </c>
      <c r="BR269">
        <v>4</v>
      </c>
      <c r="BS269">
        <v>5</v>
      </c>
      <c r="BT269">
        <v>179500</v>
      </c>
    </row>
    <row r="270" spans="1:72" x14ac:dyDescent="0.35">
      <c r="A270">
        <v>269</v>
      </c>
      <c r="B270">
        <v>30</v>
      </c>
      <c r="C270">
        <v>2</v>
      </c>
      <c r="D270">
        <v>71</v>
      </c>
      <c r="E270">
        <v>6900</v>
      </c>
      <c r="F270">
        <v>2</v>
      </c>
      <c r="G270">
        <v>1</v>
      </c>
      <c r="H270">
        <v>2</v>
      </c>
      <c r="I270">
        <v>4</v>
      </c>
      <c r="J270">
        <v>4</v>
      </c>
      <c r="K270">
        <v>3</v>
      </c>
      <c r="L270">
        <v>3</v>
      </c>
      <c r="M270">
        <v>7</v>
      </c>
      <c r="N270">
        <v>7</v>
      </c>
      <c r="O270">
        <v>3</v>
      </c>
      <c r="P270">
        <v>4</v>
      </c>
      <c r="Q270">
        <v>5</v>
      </c>
      <c r="R270">
        <v>6</v>
      </c>
      <c r="S270">
        <v>1940</v>
      </c>
      <c r="T270">
        <v>1955</v>
      </c>
      <c r="U270">
        <v>5</v>
      </c>
      <c r="V270">
        <v>8</v>
      </c>
      <c r="W270">
        <v>14</v>
      </c>
      <c r="X270">
        <v>2</v>
      </c>
      <c r="Y270">
        <v>0</v>
      </c>
      <c r="Z270">
        <v>3</v>
      </c>
      <c r="AA270">
        <v>3</v>
      </c>
      <c r="AB270">
        <v>2</v>
      </c>
      <c r="AC270">
        <v>4</v>
      </c>
      <c r="AD270">
        <v>4</v>
      </c>
      <c r="AE270">
        <v>4</v>
      </c>
      <c r="AF270">
        <v>403</v>
      </c>
      <c r="AG270">
        <v>125</v>
      </c>
      <c r="AH270">
        <v>212</v>
      </c>
      <c r="AI270">
        <v>740</v>
      </c>
      <c r="AJ270">
        <v>6</v>
      </c>
      <c r="AK270">
        <v>6</v>
      </c>
      <c r="AL270">
        <v>778</v>
      </c>
      <c r="AM270">
        <v>0</v>
      </c>
      <c r="AN270">
        <v>0</v>
      </c>
      <c r="AO270">
        <v>778</v>
      </c>
      <c r="AP270">
        <v>0</v>
      </c>
      <c r="AQ270">
        <v>0</v>
      </c>
      <c r="AR270">
        <v>1</v>
      </c>
      <c r="AS270">
        <v>0</v>
      </c>
      <c r="AT270">
        <v>2</v>
      </c>
      <c r="AU270">
        <v>1</v>
      </c>
      <c r="AV270">
        <v>4</v>
      </c>
      <c r="AW270">
        <v>4</v>
      </c>
      <c r="AX270">
        <v>1</v>
      </c>
      <c r="AY270">
        <v>5</v>
      </c>
      <c r="AZ270">
        <v>1966</v>
      </c>
      <c r="BA270">
        <v>4</v>
      </c>
      <c r="BB270">
        <v>1</v>
      </c>
      <c r="BC270">
        <v>924</v>
      </c>
      <c r="BD270">
        <v>6</v>
      </c>
      <c r="BE270">
        <v>6</v>
      </c>
      <c r="BF270">
        <v>3</v>
      </c>
      <c r="BG270">
        <v>0</v>
      </c>
      <c r="BH270">
        <v>25</v>
      </c>
      <c r="BI270">
        <v>0</v>
      </c>
      <c r="BJ270">
        <v>0</v>
      </c>
      <c r="BK270">
        <v>0</v>
      </c>
      <c r="BL270">
        <v>0</v>
      </c>
      <c r="BM270">
        <v>5</v>
      </c>
      <c r="BN270">
        <v>0</v>
      </c>
      <c r="BO270">
        <v>2</v>
      </c>
      <c r="BP270">
        <v>2008</v>
      </c>
      <c r="BQ270">
        <v>15</v>
      </c>
      <c r="BR270">
        <v>4</v>
      </c>
      <c r="BS270">
        <v>5</v>
      </c>
      <c r="BT270">
        <v>120500</v>
      </c>
    </row>
    <row r="271" spans="1:72" x14ac:dyDescent="0.35">
      <c r="A271">
        <v>270</v>
      </c>
      <c r="B271">
        <v>20</v>
      </c>
      <c r="C271">
        <v>4</v>
      </c>
      <c r="E271">
        <v>7917</v>
      </c>
      <c r="F271">
        <v>2</v>
      </c>
      <c r="G271">
        <v>2</v>
      </c>
      <c r="H271">
        <v>2</v>
      </c>
      <c r="I271">
        <v>4</v>
      </c>
      <c r="J271">
        <v>2</v>
      </c>
      <c r="K271">
        <v>3</v>
      </c>
      <c r="L271">
        <v>4</v>
      </c>
      <c r="M271">
        <v>7</v>
      </c>
      <c r="N271">
        <v>7</v>
      </c>
      <c r="O271">
        <v>3</v>
      </c>
      <c r="P271">
        <v>4</v>
      </c>
      <c r="Q271">
        <v>6</v>
      </c>
      <c r="R271">
        <v>7</v>
      </c>
      <c r="S271">
        <v>1976</v>
      </c>
      <c r="T271">
        <v>1976</v>
      </c>
      <c r="U271">
        <v>6</v>
      </c>
      <c r="V271">
        <v>8</v>
      </c>
      <c r="W271">
        <v>9</v>
      </c>
      <c r="X271">
        <v>4</v>
      </c>
      <c r="Y271">
        <v>174</v>
      </c>
      <c r="Z271">
        <v>3</v>
      </c>
      <c r="AA271">
        <v>4</v>
      </c>
      <c r="AB271">
        <v>2</v>
      </c>
      <c r="AC271">
        <v>4</v>
      </c>
      <c r="AD271">
        <v>5</v>
      </c>
      <c r="AE271">
        <v>3</v>
      </c>
      <c r="AF271">
        <v>751</v>
      </c>
      <c r="AG271">
        <v>0</v>
      </c>
      <c r="AH271">
        <v>392</v>
      </c>
      <c r="AI271">
        <v>1143</v>
      </c>
      <c r="AJ271">
        <v>6</v>
      </c>
      <c r="AK271">
        <v>6</v>
      </c>
      <c r="AL271">
        <v>1113</v>
      </c>
      <c r="AM271">
        <v>0</v>
      </c>
      <c r="AN271">
        <v>0</v>
      </c>
      <c r="AO271">
        <v>1113</v>
      </c>
      <c r="AP271">
        <v>1</v>
      </c>
      <c r="AQ271">
        <v>0</v>
      </c>
      <c r="AR271">
        <v>1</v>
      </c>
      <c r="AS271">
        <v>1</v>
      </c>
      <c r="AT271">
        <v>3</v>
      </c>
      <c r="AU271">
        <v>1</v>
      </c>
      <c r="AV271">
        <v>4</v>
      </c>
      <c r="AW271">
        <v>6</v>
      </c>
      <c r="AX271">
        <v>1</v>
      </c>
      <c r="AY271">
        <v>6</v>
      </c>
      <c r="AZ271">
        <v>1987</v>
      </c>
      <c r="BA271">
        <v>3</v>
      </c>
      <c r="BB271">
        <v>1</v>
      </c>
      <c r="BC271">
        <v>504</v>
      </c>
      <c r="BD271">
        <v>4</v>
      </c>
      <c r="BE271">
        <v>5</v>
      </c>
      <c r="BF271">
        <v>3</v>
      </c>
      <c r="BG271">
        <v>370</v>
      </c>
      <c r="BH271">
        <v>30</v>
      </c>
      <c r="BI271">
        <v>0</v>
      </c>
      <c r="BJ271">
        <v>0</v>
      </c>
      <c r="BK271">
        <v>0</v>
      </c>
      <c r="BL271">
        <v>0</v>
      </c>
      <c r="BM271">
        <v>4</v>
      </c>
      <c r="BN271">
        <v>0</v>
      </c>
      <c r="BO271">
        <v>5</v>
      </c>
      <c r="BP271">
        <v>2007</v>
      </c>
      <c r="BQ271">
        <v>16</v>
      </c>
      <c r="BR271">
        <v>4</v>
      </c>
      <c r="BS271">
        <v>5</v>
      </c>
      <c r="BT271">
        <v>148000</v>
      </c>
    </row>
    <row r="272" spans="1:72" x14ac:dyDescent="0.35">
      <c r="A272">
        <v>271</v>
      </c>
      <c r="B272">
        <v>60</v>
      </c>
      <c r="C272">
        <v>5</v>
      </c>
      <c r="D272">
        <v>84</v>
      </c>
      <c r="E272">
        <v>10728</v>
      </c>
      <c r="F272">
        <v>2</v>
      </c>
      <c r="G272">
        <v>1</v>
      </c>
      <c r="H272">
        <v>2</v>
      </c>
      <c r="I272">
        <v>4</v>
      </c>
      <c r="J272">
        <v>4</v>
      </c>
      <c r="K272">
        <v>3</v>
      </c>
      <c r="L272">
        <v>18</v>
      </c>
      <c r="M272">
        <v>7</v>
      </c>
      <c r="N272">
        <v>7</v>
      </c>
      <c r="O272">
        <v>3</v>
      </c>
      <c r="P272">
        <v>8</v>
      </c>
      <c r="Q272">
        <v>8</v>
      </c>
      <c r="R272">
        <v>5</v>
      </c>
      <c r="S272">
        <v>2006</v>
      </c>
      <c r="T272">
        <v>2006</v>
      </c>
      <c r="U272">
        <v>5</v>
      </c>
      <c r="V272">
        <v>8</v>
      </c>
      <c r="W272">
        <v>14</v>
      </c>
      <c r="X272">
        <v>2</v>
      </c>
      <c r="Y272">
        <v>0</v>
      </c>
      <c r="Z272">
        <v>4</v>
      </c>
      <c r="AA272">
        <v>3</v>
      </c>
      <c r="AB272">
        <v>6</v>
      </c>
      <c r="AC272">
        <v>5</v>
      </c>
      <c r="AD272">
        <v>4</v>
      </c>
      <c r="AE272">
        <v>6</v>
      </c>
      <c r="AF272">
        <v>0</v>
      </c>
      <c r="AG272">
        <v>0</v>
      </c>
      <c r="AH272">
        <v>1095</v>
      </c>
      <c r="AI272">
        <v>1095</v>
      </c>
      <c r="AJ272">
        <v>6</v>
      </c>
      <c r="AK272">
        <v>6</v>
      </c>
      <c r="AL272">
        <v>1095</v>
      </c>
      <c r="AM272">
        <v>844</v>
      </c>
      <c r="AN272">
        <v>0</v>
      </c>
      <c r="AO272">
        <v>1939</v>
      </c>
      <c r="AP272">
        <v>0</v>
      </c>
      <c r="AQ272">
        <v>0</v>
      </c>
      <c r="AR272">
        <v>2</v>
      </c>
      <c r="AS272">
        <v>1</v>
      </c>
      <c r="AT272">
        <v>3</v>
      </c>
      <c r="AU272">
        <v>1</v>
      </c>
      <c r="AV272">
        <v>5</v>
      </c>
      <c r="AW272">
        <v>8</v>
      </c>
      <c r="AX272">
        <v>1</v>
      </c>
      <c r="AY272">
        <v>6</v>
      </c>
      <c r="AZ272">
        <v>2006</v>
      </c>
      <c r="BA272">
        <v>3</v>
      </c>
      <c r="BB272">
        <v>3</v>
      </c>
      <c r="BC272">
        <v>1053</v>
      </c>
      <c r="BD272">
        <v>4</v>
      </c>
      <c r="BE272">
        <v>4</v>
      </c>
      <c r="BF272">
        <v>3</v>
      </c>
      <c r="BG272">
        <v>192</v>
      </c>
      <c r="BH272">
        <v>51</v>
      </c>
      <c r="BI272">
        <v>0</v>
      </c>
      <c r="BJ272">
        <v>0</v>
      </c>
      <c r="BK272">
        <v>0</v>
      </c>
      <c r="BL272">
        <v>0</v>
      </c>
      <c r="BM272">
        <v>5</v>
      </c>
      <c r="BN272">
        <v>0</v>
      </c>
      <c r="BO272">
        <v>8</v>
      </c>
      <c r="BP272">
        <v>2006</v>
      </c>
      <c r="BQ272">
        <v>17</v>
      </c>
      <c r="BR272">
        <v>8</v>
      </c>
      <c r="BS272">
        <v>6</v>
      </c>
      <c r="BT272">
        <v>266000</v>
      </c>
    </row>
    <row r="273" spans="1:72" x14ac:dyDescent="0.35">
      <c r="A273">
        <v>272</v>
      </c>
      <c r="B273">
        <v>20</v>
      </c>
      <c r="C273">
        <v>4</v>
      </c>
      <c r="D273">
        <v>73</v>
      </c>
      <c r="E273">
        <v>39104</v>
      </c>
      <c r="F273">
        <v>2</v>
      </c>
      <c r="G273">
        <v>2</v>
      </c>
      <c r="H273">
        <v>3</v>
      </c>
      <c r="I273">
        <v>4</v>
      </c>
      <c r="J273">
        <v>1</v>
      </c>
      <c r="K273">
        <v>1</v>
      </c>
      <c r="L273">
        <v>1</v>
      </c>
      <c r="M273">
        <v>7</v>
      </c>
      <c r="N273">
        <v>7</v>
      </c>
      <c r="O273">
        <v>3</v>
      </c>
      <c r="P273">
        <v>4</v>
      </c>
      <c r="Q273">
        <v>7</v>
      </c>
      <c r="R273">
        <v>7</v>
      </c>
      <c r="S273">
        <v>1954</v>
      </c>
      <c r="T273">
        <v>2005</v>
      </c>
      <c r="U273">
        <v>1</v>
      </c>
      <c r="V273">
        <v>2</v>
      </c>
      <c r="W273">
        <v>3</v>
      </c>
      <c r="X273">
        <v>2</v>
      </c>
      <c r="Y273">
        <v>0</v>
      </c>
      <c r="Z273">
        <v>3</v>
      </c>
      <c r="AA273">
        <v>3</v>
      </c>
      <c r="AB273">
        <v>2</v>
      </c>
      <c r="AC273">
        <v>5</v>
      </c>
      <c r="AD273">
        <v>4</v>
      </c>
      <c r="AE273">
        <v>5</v>
      </c>
      <c r="AF273">
        <v>226</v>
      </c>
      <c r="AG273">
        <v>1063</v>
      </c>
      <c r="AH273">
        <v>96</v>
      </c>
      <c r="AI273">
        <v>1385</v>
      </c>
      <c r="AJ273">
        <v>6</v>
      </c>
      <c r="AK273">
        <v>6</v>
      </c>
      <c r="AL273">
        <v>1363</v>
      </c>
      <c r="AM273">
        <v>0</v>
      </c>
      <c r="AN273">
        <v>0</v>
      </c>
      <c r="AO273">
        <v>1363</v>
      </c>
      <c r="AP273">
        <v>1</v>
      </c>
      <c r="AQ273">
        <v>0</v>
      </c>
      <c r="AR273">
        <v>1</v>
      </c>
      <c r="AS273">
        <v>0</v>
      </c>
      <c r="AT273">
        <v>2</v>
      </c>
      <c r="AU273">
        <v>1</v>
      </c>
      <c r="AV273">
        <v>4</v>
      </c>
      <c r="AW273">
        <v>5</v>
      </c>
      <c r="AX273">
        <v>2</v>
      </c>
      <c r="AY273">
        <v>6</v>
      </c>
      <c r="AZ273">
        <v>1954</v>
      </c>
      <c r="BA273">
        <v>2</v>
      </c>
      <c r="BB273">
        <v>2</v>
      </c>
      <c r="BC273">
        <v>439</v>
      </c>
      <c r="BD273">
        <v>4</v>
      </c>
      <c r="BE273">
        <v>4</v>
      </c>
      <c r="BF273">
        <v>3</v>
      </c>
      <c r="BG273">
        <v>81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5</v>
      </c>
      <c r="BN273">
        <v>0</v>
      </c>
      <c r="BO273">
        <v>4</v>
      </c>
      <c r="BP273">
        <v>2008</v>
      </c>
      <c r="BQ273">
        <v>15</v>
      </c>
      <c r="BR273">
        <v>4</v>
      </c>
      <c r="BS273">
        <v>5</v>
      </c>
      <c r="BT273">
        <v>241500</v>
      </c>
    </row>
    <row r="274" spans="1:72" x14ac:dyDescent="0.35">
      <c r="A274">
        <v>273</v>
      </c>
      <c r="B274">
        <v>60</v>
      </c>
      <c r="C274">
        <v>4</v>
      </c>
      <c r="D274">
        <v>92</v>
      </c>
      <c r="E274">
        <v>11764</v>
      </c>
      <c r="F274">
        <v>2</v>
      </c>
      <c r="G274">
        <v>2</v>
      </c>
      <c r="H274">
        <v>2</v>
      </c>
      <c r="I274">
        <v>4</v>
      </c>
      <c r="J274">
        <v>1</v>
      </c>
      <c r="K274">
        <v>3</v>
      </c>
      <c r="L274">
        <v>17</v>
      </c>
      <c r="M274">
        <v>7</v>
      </c>
      <c r="N274">
        <v>7</v>
      </c>
      <c r="O274">
        <v>3</v>
      </c>
      <c r="P274">
        <v>8</v>
      </c>
      <c r="Q274">
        <v>8</v>
      </c>
      <c r="R274">
        <v>7</v>
      </c>
      <c r="S274">
        <v>1999</v>
      </c>
      <c r="T274">
        <v>2007</v>
      </c>
      <c r="U274">
        <v>5</v>
      </c>
      <c r="V274">
        <v>8</v>
      </c>
      <c r="W274">
        <v>14</v>
      </c>
      <c r="X274">
        <v>4</v>
      </c>
      <c r="Y274">
        <v>348</v>
      </c>
      <c r="Z274">
        <v>4</v>
      </c>
      <c r="AA274">
        <v>3</v>
      </c>
      <c r="AB274">
        <v>6</v>
      </c>
      <c r="AC274">
        <v>5</v>
      </c>
      <c r="AD274">
        <v>4</v>
      </c>
      <c r="AE274">
        <v>7</v>
      </c>
      <c r="AF274">
        <v>524</v>
      </c>
      <c r="AG274">
        <v>0</v>
      </c>
      <c r="AH274">
        <v>628</v>
      </c>
      <c r="AI274">
        <v>1152</v>
      </c>
      <c r="AJ274">
        <v>6</v>
      </c>
      <c r="AK274">
        <v>6</v>
      </c>
      <c r="AL274">
        <v>1164</v>
      </c>
      <c r="AM274">
        <v>1106</v>
      </c>
      <c r="AN274">
        <v>0</v>
      </c>
      <c r="AO274">
        <v>2270</v>
      </c>
      <c r="AP274">
        <v>0</v>
      </c>
      <c r="AQ274">
        <v>0</v>
      </c>
      <c r="AR274">
        <v>2</v>
      </c>
      <c r="AS274">
        <v>1</v>
      </c>
      <c r="AT274">
        <v>4</v>
      </c>
      <c r="AU274">
        <v>1</v>
      </c>
      <c r="AV274">
        <v>5</v>
      </c>
      <c r="AW274">
        <v>9</v>
      </c>
      <c r="AX274">
        <v>1</v>
      </c>
      <c r="AY274">
        <v>6</v>
      </c>
      <c r="AZ274">
        <v>1999</v>
      </c>
      <c r="BA274">
        <v>4</v>
      </c>
      <c r="BB274">
        <v>3</v>
      </c>
      <c r="BC274">
        <v>671</v>
      </c>
      <c r="BD274">
        <v>4</v>
      </c>
      <c r="BE274">
        <v>4</v>
      </c>
      <c r="BF274">
        <v>3</v>
      </c>
      <c r="BG274">
        <v>132</v>
      </c>
      <c r="BH274">
        <v>57</v>
      </c>
      <c r="BI274">
        <v>0</v>
      </c>
      <c r="BJ274">
        <v>0</v>
      </c>
      <c r="BK274">
        <v>0</v>
      </c>
      <c r="BL274">
        <v>0</v>
      </c>
      <c r="BM274">
        <v>5</v>
      </c>
      <c r="BN274">
        <v>0</v>
      </c>
      <c r="BO274">
        <v>4</v>
      </c>
      <c r="BP274">
        <v>2010</v>
      </c>
      <c r="BQ274">
        <v>13</v>
      </c>
      <c r="BR274">
        <v>4</v>
      </c>
      <c r="BS274">
        <v>5</v>
      </c>
      <c r="BT274">
        <v>290000</v>
      </c>
    </row>
    <row r="275" spans="1:72" x14ac:dyDescent="0.35">
      <c r="A275">
        <v>274</v>
      </c>
      <c r="B275">
        <v>20</v>
      </c>
      <c r="C275">
        <v>4</v>
      </c>
      <c r="D275">
        <v>80</v>
      </c>
      <c r="E275">
        <v>9600</v>
      </c>
      <c r="F275">
        <v>2</v>
      </c>
      <c r="G275">
        <v>1</v>
      </c>
      <c r="H275">
        <v>2</v>
      </c>
      <c r="I275">
        <v>4</v>
      </c>
      <c r="J275">
        <v>4</v>
      </c>
      <c r="K275">
        <v>3</v>
      </c>
      <c r="L275">
        <v>7</v>
      </c>
      <c r="M275">
        <v>2</v>
      </c>
      <c r="N275">
        <v>7</v>
      </c>
      <c r="O275">
        <v>3</v>
      </c>
      <c r="P275">
        <v>4</v>
      </c>
      <c r="Q275">
        <v>6</v>
      </c>
      <c r="R275">
        <v>6</v>
      </c>
      <c r="S275">
        <v>1958</v>
      </c>
      <c r="T275">
        <v>1988</v>
      </c>
      <c r="U275">
        <v>6</v>
      </c>
      <c r="V275">
        <v>8</v>
      </c>
      <c r="W275">
        <v>4</v>
      </c>
      <c r="X275">
        <v>1</v>
      </c>
      <c r="Y275">
        <v>183</v>
      </c>
      <c r="Z275">
        <v>3</v>
      </c>
      <c r="AA275">
        <v>3</v>
      </c>
      <c r="AB275">
        <v>2</v>
      </c>
      <c r="AC275">
        <v>4</v>
      </c>
      <c r="AD275">
        <v>4</v>
      </c>
      <c r="AE275">
        <v>2</v>
      </c>
      <c r="AF275">
        <v>620</v>
      </c>
      <c r="AG275">
        <v>620</v>
      </c>
      <c r="AH275">
        <v>0</v>
      </c>
      <c r="AI275">
        <v>1240</v>
      </c>
      <c r="AJ275">
        <v>6</v>
      </c>
      <c r="AK275">
        <v>6</v>
      </c>
      <c r="AL275">
        <v>1632</v>
      </c>
      <c r="AM275">
        <v>0</v>
      </c>
      <c r="AN275">
        <v>0</v>
      </c>
      <c r="AO275">
        <v>1632</v>
      </c>
      <c r="AP275">
        <v>1</v>
      </c>
      <c r="AQ275">
        <v>0</v>
      </c>
      <c r="AR275">
        <v>2</v>
      </c>
      <c r="AS275">
        <v>0</v>
      </c>
      <c r="AT275">
        <v>3</v>
      </c>
      <c r="AU275">
        <v>1</v>
      </c>
      <c r="AV275">
        <v>4</v>
      </c>
      <c r="AW275">
        <v>6</v>
      </c>
      <c r="AX275">
        <v>1</v>
      </c>
      <c r="AY275">
        <v>6</v>
      </c>
      <c r="AZ275">
        <v>1958</v>
      </c>
      <c r="BA275">
        <v>3</v>
      </c>
      <c r="BB275">
        <v>1</v>
      </c>
      <c r="BC275">
        <v>338</v>
      </c>
      <c r="BD275">
        <v>4</v>
      </c>
      <c r="BE275">
        <v>4</v>
      </c>
      <c r="BF275">
        <v>3</v>
      </c>
      <c r="BG275">
        <v>289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3</v>
      </c>
      <c r="BN275">
        <v>0</v>
      </c>
      <c r="BO275">
        <v>4</v>
      </c>
      <c r="BP275">
        <v>2009</v>
      </c>
      <c r="BQ275">
        <v>14</v>
      </c>
      <c r="BR275">
        <v>4</v>
      </c>
      <c r="BS275">
        <v>5</v>
      </c>
      <c r="BT275">
        <v>139000</v>
      </c>
    </row>
    <row r="276" spans="1:72" x14ac:dyDescent="0.35">
      <c r="A276">
        <v>275</v>
      </c>
      <c r="B276">
        <v>20</v>
      </c>
      <c r="C276">
        <v>4</v>
      </c>
      <c r="D276">
        <v>76</v>
      </c>
      <c r="E276">
        <v>8314</v>
      </c>
      <c r="F276">
        <v>2</v>
      </c>
      <c r="G276">
        <v>1</v>
      </c>
      <c r="H276">
        <v>2</v>
      </c>
      <c r="I276">
        <v>4</v>
      </c>
      <c r="J276">
        <v>2</v>
      </c>
      <c r="K276">
        <v>3</v>
      </c>
      <c r="L276">
        <v>6</v>
      </c>
      <c r="M276">
        <v>7</v>
      </c>
      <c r="N276">
        <v>7</v>
      </c>
      <c r="O276">
        <v>3</v>
      </c>
      <c r="P276">
        <v>4</v>
      </c>
      <c r="Q276">
        <v>5</v>
      </c>
      <c r="R276">
        <v>7</v>
      </c>
      <c r="S276">
        <v>1982</v>
      </c>
      <c r="T276">
        <v>1982</v>
      </c>
      <c r="U276">
        <v>5</v>
      </c>
      <c r="V276">
        <v>8</v>
      </c>
      <c r="W276">
        <v>9</v>
      </c>
      <c r="X276">
        <v>2</v>
      </c>
      <c r="Y276">
        <v>0</v>
      </c>
      <c r="Z276">
        <v>3</v>
      </c>
      <c r="AA276">
        <v>3</v>
      </c>
      <c r="AB276">
        <v>2</v>
      </c>
      <c r="AC276">
        <v>4</v>
      </c>
      <c r="AD276">
        <v>4</v>
      </c>
      <c r="AE276">
        <v>4</v>
      </c>
      <c r="AF276">
        <v>546</v>
      </c>
      <c r="AG276">
        <v>0</v>
      </c>
      <c r="AH276">
        <v>270</v>
      </c>
      <c r="AI276">
        <v>816</v>
      </c>
      <c r="AJ276">
        <v>6</v>
      </c>
      <c r="AK276">
        <v>6</v>
      </c>
      <c r="AL276">
        <v>816</v>
      </c>
      <c r="AM276">
        <v>0</v>
      </c>
      <c r="AN276">
        <v>0</v>
      </c>
      <c r="AO276">
        <v>816</v>
      </c>
      <c r="AP276">
        <v>0</v>
      </c>
      <c r="AQ276">
        <v>0</v>
      </c>
      <c r="AR276">
        <v>1</v>
      </c>
      <c r="AS276">
        <v>0</v>
      </c>
      <c r="AT276">
        <v>2</v>
      </c>
      <c r="AU276">
        <v>1</v>
      </c>
      <c r="AV276">
        <v>4</v>
      </c>
      <c r="AW276">
        <v>5</v>
      </c>
      <c r="AX276">
        <v>0</v>
      </c>
      <c r="AY276">
        <v>6</v>
      </c>
      <c r="AZ276">
        <v>1982</v>
      </c>
      <c r="BA276">
        <v>2</v>
      </c>
      <c r="BB276">
        <v>1</v>
      </c>
      <c r="BC276">
        <v>264</v>
      </c>
      <c r="BD276">
        <v>4</v>
      </c>
      <c r="BE276">
        <v>4</v>
      </c>
      <c r="BF276">
        <v>3</v>
      </c>
      <c r="BG276">
        <v>168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5</v>
      </c>
      <c r="BN276">
        <v>0</v>
      </c>
      <c r="BO276">
        <v>6</v>
      </c>
      <c r="BP276">
        <v>2007</v>
      </c>
      <c r="BQ276">
        <v>16</v>
      </c>
      <c r="BR276">
        <v>4</v>
      </c>
      <c r="BS276">
        <v>5</v>
      </c>
      <c r="BT276">
        <v>124500</v>
      </c>
    </row>
    <row r="277" spans="1:72" x14ac:dyDescent="0.35">
      <c r="A277">
        <v>276</v>
      </c>
      <c r="B277">
        <v>50</v>
      </c>
      <c r="C277">
        <v>4</v>
      </c>
      <c r="D277">
        <v>55</v>
      </c>
      <c r="E277">
        <v>7264</v>
      </c>
      <c r="F277">
        <v>2</v>
      </c>
      <c r="G277">
        <v>1</v>
      </c>
      <c r="H277">
        <v>2</v>
      </c>
      <c r="I277">
        <v>4</v>
      </c>
      <c r="J277">
        <v>4</v>
      </c>
      <c r="K277">
        <v>3</v>
      </c>
      <c r="L277">
        <v>12</v>
      </c>
      <c r="M277">
        <v>7</v>
      </c>
      <c r="N277">
        <v>7</v>
      </c>
      <c r="O277">
        <v>3</v>
      </c>
      <c r="P277">
        <v>1</v>
      </c>
      <c r="Q277">
        <v>7</v>
      </c>
      <c r="R277">
        <v>7</v>
      </c>
      <c r="S277">
        <v>1925</v>
      </c>
      <c r="T277">
        <v>2007</v>
      </c>
      <c r="U277">
        <v>5</v>
      </c>
      <c r="V277">
        <v>8</v>
      </c>
      <c r="W277">
        <v>4</v>
      </c>
      <c r="X277">
        <v>2</v>
      </c>
      <c r="Y277">
        <v>0</v>
      </c>
      <c r="Z277">
        <v>4</v>
      </c>
      <c r="AA277">
        <v>4</v>
      </c>
      <c r="AB277">
        <v>3</v>
      </c>
      <c r="AC277">
        <v>4</v>
      </c>
      <c r="AD277">
        <v>4</v>
      </c>
      <c r="AE277">
        <v>6</v>
      </c>
      <c r="AF277">
        <v>0</v>
      </c>
      <c r="AG277">
        <v>0</v>
      </c>
      <c r="AH277">
        <v>952</v>
      </c>
      <c r="AI277">
        <v>952</v>
      </c>
      <c r="AJ277">
        <v>1</v>
      </c>
      <c r="AK277">
        <v>6</v>
      </c>
      <c r="AL277">
        <v>952</v>
      </c>
      <c r="AM277">
        <v>596</v>
      </c>
      <c r="AN277">
        <v>0</v>
      </c>
      <c r="AO277">
        <v>1548</v>
      </c>
      <c r="AP277">
        <v>0</v>
      </c>
      <c r="AQ277">
        <v>0</v>
      </c>
      <c r="AR277">
        <v>2</v>
      </c>
      <c r="AS277">
        <v>1</v>
      </c>
      <c r="AT277">
        <v>3</v>
      </c>
      <c r="AU277">
        <v>1</v>
      </c>
      <c r="AV277">
        <v>6</v>
      </c>
      <c r="AW277">
        <v>5</v>
      </c>
      <c r="AX277">
        <v>0</v>
      </c>
      <c r="AY277">
        <v>5</v>
      </c>
      <c r="AZ277">
        <v>1978</v>
      </c>
      <c r="BA277">
        <v>2</v>
      </c>
      <c r="BB277">
        <v>2</v>
      </c>
      <c r="BC277">
        <v>672</v>
      </c>
      <c r="BD277">
        <v>4</v>
      </c>
      <c r="BE277">
        <v>4</v>
      </c>
      <c r="BF277">
        <v>3</v>
      </c>
      <c r="BG277">
        <v>74</v>
      </c>
      <c r="BH277">
        <v>0</v>
      </c>
      <c r="BI277">
        <v>0</v>
      </c>
      <c r="BJ277">
        <v>0</v>
      </c>
      <c r="BK277">
        <v>144</v>
      </c>
      <c r="BL277">
        <v>0</v>
      </c>
      <c r="BM277">
        <v>5</v>
      </c>
      <c r="BN277">
        <v>0</v>
      </c>
      <c r="BO277">
        <v>10</v>
      </c>
      <c r="BP277">
        <v>2009</v>
      </c>
      <c r="BQ277">
        <v>14</v>
      </c>
      <c r="BR277">
        <v>4</v>
      </c>
      <c r="BS277">
        <v>5</v>
      </c>
      <c r="BT277">
        <v>205000</v>
      </c>
    </row>
    <row r="278" spans="1:72" x14ac:dyDescent="0.35">
      <c r="A278">
        <v>277</v>
      </c>
      <c r="B278">
        <v>20</v>
      </c>
      <c r="C278">
        <v>4</v>
      </c>
      <c r="D278">
        <v>129</v>
      </c>
      <c r="E278">
        <v>9196</v>
      </c>
      <c r="F278">
        <v>2</v>
      </c>
      <c r="G278">
        <v>2</v>
      </c>
      <c r="H278">
        <v>2</v>
      </c>
      <c r="I278">
        <v>4</v>
      </c>
      <c r="J278">
        <v>4</v>
      </c>
      <c r="K278">
        <v>3</v>
      </c>
      <c r="L278">
        <v>6</v>
      </c>
      <c r="M278">
        <v>7</v>
      </c>
      <c r="N278">
        <v>7</v>
      </c>
      <c r="O278">
        <v>3</v>
      </c>
      <c r="P278">
        <v>4</v>
      </c>
      <c r="Q278">
        <v>7</v>
      </c>
      <c r="R278">
        <v>5</v>
      </c>
      <c r="S278">
        <v>2003</v>
      </c>
      <c r="T278">
        <v>2003</v>
      </c>
      <c r="U278">
        <v>5</v>
      </c>
      <c r="V278">
        <v>8</v>
      </c>
      <c r="W278">
        <v>14</v>
      </c>
      <c r="X278">
        <v>2</v>
      </c>
      <c r="Y278">
        <v>0</v>
      </c>
      <c r="Z278">
        <v>4</v>
      </c>
      <c r="AA278">
        <v>3</v>
      </c>
      <c r="AB278">
        <v>6</v>
      </c>
      <c r="AC278">
        <v>6</v>
      </c>
      <c r="AD278">
        <v>4</v>
      </c>
      <c r="AE278">
        <v>6</v>
      </c>
      <c r="AF278">
        <v>0</v>
      </c>
      <c r="AG278">
        <v>0</v>
      </c>
      <c r="AH278">
        <v>1560</v>
      </c>
      <c r="AI278">
        <v>1560</v>
      </c>
      <c r="AJ278">
        <v>6</v>
      </c>
      <c r="AK278">
        <v>6</v>
      </c>
      <c r="AL278">
        <v>1560</v>
      </c>
      <c r="AM278">
        <v>0</v>
      </c>
      <c r="AN278">
        <v>0</v>
      </c>
      <c r="AO278">
        <v>1560</v>
      </c>
      <c r="AP278">
        <v>0</v>
      </c>
      <c r="AQ278">
        <v>0</v>
      </c>
      <c r="AR278">
        <v>2</v>
      </c>
      <c r="AS278">
        <v>0</v>
      </c>
      <c r="AT278">
        <v>3</v>
      </c>
      <c r="AU278">
        <v>1</v>
      </c>
      <c r="AV278">
        <v>5</v>
      </c>
      <c r="AW278">
        <v>7</v>
      </c>
      <c r="AX278">
        <v>0</v>
      </c>
      <c r="AY278">
        <v>6</v>
      </c>
      <c r="AZ278">
        <v>2003</v>
      </c>
      <c r="BA278">
        <v>4</v>
      </c>
      <c r="BB278">
        <v>2</v>
      </c>
      <c r="BC278">
        <v>573</v>
      </c>
      <c r="BD278">
        <v>4</v>
      </c>
      <c r="BE278">
        <v>4</v>
      </c>
      <c r="BF278">
        <v>3</v>
      </c>
      <c r="BG278">
        <v>100</v>
      </c>
      <c r="BH278">
        <v>150</v>
      </c>
      <c r="BI278">
        <v>0</v>
      </c>
      <c r="BJ278">
        <v>0</v>
      </c>
      <c r="BK278">
        <v>0</v>
      </c>
      <c r="BL278">
        <v>0</v>
      </c>
      <c r="BM278">
        <v>5</v>
      </c>
      <c r="BN278">
        <v>0</v>
      </c>
      <c r="BO278">
        <v>4</v>
      </c>
      <c r="BP278">
        <v>2010</v>
      </c>
      <c r="BQ278">
        <v>13</v>
      </c>
      <c r="BR278">
        <v>4</v>
      </c>
      <c r="BS278">
        <v>5</v>
      </c>
      <c r="BT278">
        <v>201000</v>
      </c>
    </row>
    <row r="279" spans="1:72" x14ac:dyDescent="0.35">
      <c r="A279">
        <v>278</v>
      </c>
      <c r="B279">
        <v>20</v>
      </c>
      <c r="C279">
        <v>4</v>
      </c>
      <c r="D279">
        <v>140</v>
      </c>
      <c r="E279">
        <v>19138</v>
      </c>
      <c r="F279">
        <v>2</v>
      </c>
      <c r="G279">
        <v>1</v>
      </c>
      <c r="H279">
        <v>2</v>
      </c>
      <c r="I279">
        <v>4</v>
      </c>
      <c r="J279">
        <v>2</v>
      </c>
      <c r="K279">
        <v>3</v>
      </c>
      <c r="L279">
        <v>11</v>
      </c>
      <c r="M279">
        <v>7</v>
      </c>
      <c r="N279">
        <v>7</v>
      </c>
      <c r="O279">
        <v>3</v>
      </c>
      <c r="P279">
        <v>4</v>
      </c>
      <c r="Q279">
        <v>4</v>
      </c>
      <c r="R279">
        <v>5</v>
      </c>
      <c r="S279">
        <v>1951</v>
      </c>
      <c r="T279">
        <v>1951</v>
      </c>
      <c r="U279">
        <v>5</v>
      </c>
      <c r="V279">
        <v>8</v>
      </c>
      <c r="W279">
        <v>14</v>
      </c>
      <c r="X279">
        <v>2</v>
      </c>
      <c r="Y279">
        <v>0</v>
      </c>
      <c r="Z279">
        <v>3</v>
      </c>
      <c r="AA279">
        <v>3</v>
      </c>
      <c r="AB279">
        <v>2</v>
      </c>
      <c r="AC279">
        <v>4</v>
      </c>
      <c r="AD279">
        <v>4</v>
      </c>
      <c r="AE279">
        <v>5</v>
      </c>
      <c r="AF279">
        <v>120</v>
      </c>
      <c r="AG279">
        <v>0</v>
      </c>
      <c r="AH279">
        <v>744</v>
      </c>
      <c r="AI279">
        <v>864</v>
      </c>
      <c r="AJ279">
        <v>6</v>
      </c>
      <c r="AK279">
        <v>6</v>
      </c>
      <c r="AL279">
        <v>864</v>
      </c>
      <c r="AM279">
        <v>0</v>
      </c>
      <c r="AN279">
        <v>0</v>
      </c>
      <c r="AO279">
        <v>864</v>
      </c>
      <c r="AP279">
        <v>0</v>
      </c>
      <c r="AQ279">
        <v>0</v>
      </c>
      <c r="AR279">
        <v>1</v>
      </c>
      <c r="AS279">
        <v>0</v>
      </c>
      <c r="AT279">
        <v>2</v>
      </c>
      <c r="AU279">
        <v>1</v>
      </c>
      <c r="AV279">
        <v>4</v>
      </c>
      <c r="AW279">
        <v>4</v>
      </c>
      <c r="AX279">
        <v>0</v>
      </c>
      <c r="AY279">
        <v>5</v>
      </c>
      <c r="AZ279">
        <v>1951</v>
      </c>
      <c r="BA279">
        <v>2</v>
      </c>
      <c r="BB279">
        <v>2</v>
      </c>
      <c r="BC279">
        <v>400</v>
      </c>
      <c r="BD279">
        <v>4</v>
      </c>
      <c r="BE279">
        <v>4</v>
      </c>
      <c r="BF279">
        <v>3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5</v>
      </c>
      <c r="BN279">
        <v>0</v>
      </c>
      <c r="BO279">
        <v>6</v>
      </c>
      <c r="BP279">
        <v>2010</v>
      </c>
      <c r="BQ279">
        <v>13</v>
      </c>
      <c r="BR279">
        <v>4</v>
      </c>
      <c r="BS279">
        <v>5</v>
      </c>
      <c r="BT279">
        <v>141000</v>
      </c>
    </row>
    <row r="280" spans="1:72" x14ac:dyDescent="0.35">
      <c r="A280">
        <v>279</v>
      </c>
      <c r="B280">
        <v>20</v>
      </c>
      <c r="C280">
        <v>4</v>
      </c>
      <c r="D280">
        <v>107</v>
      </c>
      <c r="E280">
        <v>14450</v>
      </c>
      <c r="F280">
        <v>2</v>
      </c>
      <c r="G280">
        <v>1</v>
      </c>
      <c r="H280">
        <v>2</v>
      </c>
      <c r="I280">
        <v>4</v>
      </c>
      <c r="J280">
        <v>4</v>
      </c>
      <c r="K280">
        <v>3</v>
      </c>
      <c r="L280">
        <v>19</v>
      </c>
      <c r="M280">
        <v>7</v>
      </c>
      <c r="N280">
        <v>7</v>
      </c>
      <c r="O280">
        <v>3</v>
      </c>
      <c r="P280">
        <v>4</v>
      </c>
      <c r="Q280">
        <v>9</v>
      </c>
      <c r="R280">
        <v>5</v>
      </c>
      <c r="S280">
        <v>2006</v>
      </c>
      <c r="T280">
        <v>2007</v>
      </c>
      <c r="U280">
        <v>5</v>
      </c>
      <c r="V280">
        <v>8</v>
      </c>
      <c r="W280">
        <v>15</v>
      </c>
      <c r="X280">
        <v>4</v>
      </c>
      <c r="Y280">
        <v>315</v>
      </c>
      <c r="Z280">
        <v>5</v>
      </c>
      <c r="AA280">
        <v>3</v>
      </c>
      <c r="AB280">
        <v>6</v>
      </c>
      <c r="AC280">
        <v>6</v>
      </c>
      <c r="AD280">
        <v>4</v>
      </c>
      <c r="AE280">
        <v>6</v>
      </c>
      <c r="AF280">
        <v>0</v>
      </c>
      <c r="AG280">
        <v>0</v>
      </c>
      <c r="AH280">
        <v>2121</v>
      </c>
      <c r="AI280">
        <v>2121</v>
      </c>
      <c r="AJ280">
        <v>6</v>
      </c>
      <c r="AK280">
        <v>6</v>
      </c>
      <c r="AL280">
        <v>2121</v>
      </c>
      <c r="AM280">
        <v>0</v>
      </c>
      <c r="AN280">
        <v>0</v>
      </c>
      <c r="AO280">
        <v>2121</v>
      </c>
      <c r="AP280">
        <v>0</v>
      </c>
      <c r="AQ280">
        <v>0</v>
      </c>
      <c r="AR280">
        <v>2</v>
      </c>
      <c r="AS280">
        <v>1</v>
      </c>
      <c r="AT280">
        <v>3</v>
      </c>
      <c r="AU280">
        <v>1</v>
      </c>
      <c r="AV280">
        <v>6</v>
      </c>
      <c r="AW280">
        <v>8</v>
      </c>
      <c r="AX280">
        <v>1</v>
      </c>
      <c r="AY280">
        <v>6</v>
      </c>
      <c r="AZ280">
        <v>2007</v>
      </c>
      <c r="BA280">
        <v>4</v>
      </c>
      <c r="BB280">
        <v>3</v>
      </c>
      <c r="BC280">
        <v>732</v>
      </c>
      <c r="BD280">
        <v>4</v>
      </c>
      <c r="BE280">
        <v>4</v>
      </c>
      <c r="BF280">
        <v>3</v>
      </c>
      <c r="BG280">
        <v>124</v>
      </c>
      <c r="BH280">
        <v>98</v>
      </c>
      <c r="BI280">
        <v>0</v>
      </c>
      <c r="BJ280">
        <v>0</v>
      </c>
      <c r="BK280">
        <v>142</v>
      </c>
      <c r="BL280">
        <v>0</v>
      </c>
      <c r="BM280">
        <v>5</v>
      </c>
      <c r="BN280">
        <v>0</v>
      </c>
      <c r="BO280">
        <v>5</v>
      </c>
      <c r="BP280">
        <v>2007</v>
      </c>
      <c r="BQ280">
        <v>16</v>
      </c>
      <c r="BR280">
        <v>8</v>
      </c>
      <c r="BS280">
        <v>6</v>
      </c>
      <c r="BT280">
        <v>415298</v>
      </c>
    </row>
    <row r="281" spans="1:72" x14ac:dyDescent="0.35">
      <c r="A281">
        <v>280</v>
      </c>
      <c r="B281">
        <v>60</v>
      </c>
      <c r="C281">
        <v>4</v>
      </c>
      <c r="D281">
        <v>83</v>
      </c>
      <c r="E281">
        <v>10005</v>
      </c>
      <c r="F281">
        <v>2</v>
      </c>
      <c r="G281">
        <v>1</v>
      </c>
      <c r="H281">
        <v>2</v>
      </c>
      <c r="I281">
        <v>4</v>
      </c>
      <c r="J281">
        <v>4</v>
      </c>
      <c r="K281">
        <v>3</v>
      </c>
      <c r="L281">
        <v>1</v>
      </c>
      <c r="M281">
        <v>7</v>
      </c>
      <c r="N281">
        <v>7</v>
      </c>
      <c r="O281">
        <v>3</v>
      </c>
      <c r="P281">
        <v>8</v>
      </c>
      <c r="Q281">
        <v>7</v>
      </c>
      <c r="R281">
        <v>5</v>
      </c>
      <c r="S281">
        <v>1977</v>
      </c>
      <c r="T281">
        <v>1977</v>
      </c>
      <c r="U281">
        <v>6</v>
      </c>
      <c r="V281">
        <v>8</v>
      </c>
      <c r="W281">
        <v>3</v>
      </c>
      <c r="X281">
        <v>4</v>
      </c>
      <c r="Y281">
        <v>299</v>
      </c>
      <c r="Z281">
        <v>3</v>
      </c>
      <c r="AA281">
        <v>3</v>
      </c>
      <c r="AB281">
        <v>2</v>
      </c>
      <c r="AC281">
        <v>5</v>
      </c>
      <c r="AD281">
        <v>4</v>
      </c>
      <c r="AE281">
        <v>3</v>
      </c>
      <c r="AF281">
        <v>392</v>
      </c>
      <c r="AG281">
        <v>0</v>
      </c>
      <c r="AH281">
        <v>768</v>
      </c>
      <c r="AI281">
        <v>1160</v>
      </c>
      <c r="AJ281">
        <v>6</v>
      </c>
      <c r="AK281">
        <v>6</v>
      </c>
      <c r="AL281">
        <v>1156</v>
      </c>
      <c r="AM281">
        <v>866</v>
      </c>
      <c r="AN281">
        <v>0</v>
      </c>
      <c r="AO281">
        <v>2022</v>
      </c>
      <c r="AP281">
        <v>0</v>
      </c>
      <c r="AQ281">
        <v>0</v>
      </c>
      <c r="AR281">
        <v>2</v>
      </c>
      <c r="AS281">
        <v>1</v>
      </c>
      <c r="AT281">
        <v>4</v>
      </c>
      <c r="AU281">
        <v>1</v>
      </c>
      <c r="AV281">
        <v>4</v>
      </c>
      <c r="AW281">
        <v>8</v>
      </c>
      <c r="AX281">
        <v>1</v>
      </c>
      <c r="AY281">
        <v>6</v>
      </c>
      <c r="AZ281">
        <v>1977</v>
      </c>
      <c r="BA281">
        <v>4</v>
      </c>
      <c r="BB281">
        <v>2</v>
      </c>
      <c r="BC281">
        <v>505</v>
      </c>
      <c r="BD281">
        <v>4</v>
      </c>
      <c r="BE281">
        <v>4</v>
      </c>
      <c r="BF281">
        <v>3</v>
      </c>
      <c r="BG281">
        <v>288</v>
      </c>
      <c r="BH281">
        <v>117</v>
      </c>
      <c r="BI281">
        <v>0</v>
      </c>
      <c r="BJ281">
        <v>0</v>
      </c>
      <c r="BK281">
        <v>0</v>
      </c>
      <c r="BL281">
        <v>0</v>
      </c>
      <c r="BM281">
        <v>5</v>
      </c>
      <c r="BN281">
        <v>0</v>
      </c>
      <c r="BO281">
        <v>3</v>
      </c>
      <c r="BP281">
        <v>2008</v>
      </c>
      <c r="BQ281">
        <v>15</v>
      </c>
      <c r="BR281">
        <v>4</v>
      </c>
      <c r="BS281">
        <v>5</v>
      </c>
      <c r="BT281">
        <v>192000</v>
      </c>
    </row>
    <row r="282" spans="1:72" x14ac:dyDescent="0.35">
      <c r="A282">
        <v>281</v>
      </c>
      <c r="B282">
        <v>60</v>
      </c>
      <c r="C282">
        <v>4</v>
      </c>
      <c r="D282">
        <v>82</v>
      </c>
      <c r="E282">
        <v>11287</v>
      </c>
      <c r="F282">
        <v>2</v>
      </c>
      <c r="G282">
        <v>1</v>
      </c>
      <c r="H282">
        <v>2</v>
      </c>
      <c r="I282">
        <v>4</v>
      </c>
      <c r="J282">
        <v>4</v>
      </c>
      <c r="K282">
        <v>3</v>
      </c>
      <c r="L282">
        <v>15</v>
      </c>
      <c r="M282">
        <v>7</v>
      </c>
      <c r="N282">
        <v>7</v>
      </c>
      <c r="O282">
        <v>3</v>
      </c>
      <c r="P282">
        <v>8</v>
      </c>
      <c r="Q282">
        <v>7</v>
      </c>
      <c r="R282">
        <v>6</v>
      </c>
      <c r="S282">
        <v>1989</v>
      </c>
      <c r="T282">
        <v>1989</v>
      </c>
      <c r="U282">
        <v>5</v>
      </c>
      <c r="V282">
        <v>8</v>
      </c>
      <c r="W282">
        <v>3</v>
      </c>
      <c r="X282">
        <v>4</v>
      </c>
      <c r="Y282">
        <v>340</v>
      </c>
      <c r="Z282">
        <v>4</v>
      </c>
      <c r="AA282">
        <v>3</v>
      </c>
      <c r="AB282">
        <v>2</v>
      </c>
      <c r="AC282">
        <v>5</v>
      </c>
      <c r="AD282">
        <v>4</v>
      </c>
      <c r="AE282">
        <v>7</v>
      </c>
      <c r="AF282">
        <v>421</v>
      </c>
      <c r="AG282">
        <v>0</v>
      </c>
      <c r="AH282">
        <v>386</v>
      </c>
      <c r="AI282">
        <v>807</v>
      </c>
      <c r="AJ282">
        <v>6</v>
      </c>
      <c r="AK282">
        <v>6</v>
      </c>
      <c r="AL282">
        <v>1175</v>
      </c>
      <c r="AM282">
        <v>807</v>
      </c>
      <c r="AN282">
        <v>0</v>
      </c>
      <c r="AO282">
        <v>1982</v>
      </c>
      <c r="AP282">
        <v>0</v>
      </c>
      <c r="AQ282">
        <v>0</v>
      </c>
      <c r="AR282">
        <v>2</v>
      </c>
      <c r="AS282">
        <v>1</v>
      </c>
      <c r="AT282">
        <v>3</v>
      </c>
      <c r="AU282">
        <v>1</v>
      </c>
      <c r="AV282">
        <v>5</v>
      </c>
      <c r="AW282">
        <v>7</v>
      </c>
      <c r="AX282">
        <v>1</v>
      </c>
      <c r="AY282">
        <v>6</v>
      </c>
      <c r="AZ282">
        <v>1989</v>
      </c>
      <c r="BA282">
        <v>4</v>
      </c>
      <c r="BB282">
        <v>2</v>
      </c>
      <c r="BC282">
        <v>575</v>
      </c>
      <c r="BD282">
        <v>4</v>
      </c>
      <c r="BE282">
        <v>4</v>
      </c>
      <c r="BF282">
        <v>3</v>
      </c>
      <c r="BG282">
        <v>0</v>
      </c>
      <c r="BH282">
        <v>84</v>
      </c>
      <c r="BI282">
        <v>0</v>
      </c>
      <c r="BJ282">
        <v>196</v>
      </c>
      <c r="BK282">
        <v>0</v>
      </c>
      <c r="BL282">
        <v>0</v>
      </c>
      <c r="BM282">
        <v>5</v>
      </c>
      <c r="BN282">
        <v>0</v>
      </c>
      <c r="BO282">
        <v>1</v>
      </c>
      <c r="BP282">
        <v>2007</v>
      </c>
      <c r="BQ282">
        <v>16</v>
      </c>
      <c r="BR282">
        <v>4</v>
      </c>
      <c r="BS282">
        <v>5</v>
      </c>
      <c r="BT282">
        <v>228500</v>
      </c>
    </row>
    <row r="283" spans="1:72" x14ac:dyDescent="0.35">
      <c r="A283">
        <v>282</v>
      </c>
      <c r="B283">
        <v>20</v>
      </c>
      <c r="C283">
        <v>5</v>
      </c>
      <c r="D283">
        <v>60</v>
      </c>
      <c r="E283">
        <v>7200</v>
      </c>
      <c r="F283">
        <v>2</v>
      </c>
      <c r="G283">
        <v>1</v>
      </c>
      <c r="H283">
        <v>2</v>
      </c>
      <c r="I283">
        <v>4</v>
      </c>
      <c r="J283">
        <v>4</v>
      </c>
      <c r="K283">
        <v>3</v>
      </c>
      <c r="L283">
        <v>18</v>
      </c>
      <c r="M283">
        <v>7</v>
      </c>
      <c r="N283">
        <v>7</v>
      </c>
      <c r="O283">
        <v>3</v>
      </c>
      <c r="P283">
        <v>4</v>
      </c>
      <c r="Q283">
        <v>6</v>
      </c>
      <c r="R283">
        <v>5</v>
      </c>
      <c r="S283">
        <v>2006</v>
      </c>
      <c r="T283">
        <v>2006</v>
      </c>
      <c r="U283">
        <v>5</v>
      </c>
      <c r="V283">
        <v>8</v>
      </c>
      <c r="W283">
        <v>14</v>
      </c>
      <c r="X283">
        <v>5</v>
      </c>
      <c r="Y283">
        <v>68</v>
      </c>
      <c r="Z283">
        <v>4</v>
      </c>
      <c r="AA283">
        <v>3</v>
      </c>
      <c r="AB283">
        <v>6</v>
      </c>
      <c r="AC283">
        <v>5</v>
      </c>
      <c r="AD283">
        <v>4</v>
      </c>
      <c r="AE283">
        <v>7</v>
      </c>
      <c r="AF283">
        <v>905</v>
      </c>
      <c r="AG283">
        <v>0</v>
      </c>
      <c r="AH283">
        <v>357</v>
      </c>
      <c r="AI283">
        <v>1262</v>
      </c>
      <c r="AJ283">
        <v>6</v>
      </c>
      <c r="AK283">
        <v>6</v>
      </c>
      <c r="AL283">
        <v>1262</v>
      </c>
      <c r="AM283">
        <v>0</v>
      </c>
      <c r="AN283">
        <v>0</v>
      </c>
      <c r="AO283">
        <v>1262</v>
      </c>
      <c r="AP283">
        <v>0</v>
      </c>
      <c r="AQ283">
        <v>0</v>
      </c>
      <c r="AR283">
        <v>2</v>
      </c>
      <c r="AS283">
        <v>0</v>
      </c>
      <c r="AT283">
        <v>2</v>
      </c>
      <c r="AU283">
        <v>1</v>
      </c>
      <c r="AV283">
        <v>5</v>
      </c>
      <c r="AW283">
        <v>5</v>
      </c>
      <c r="AX283">
        <v>0</v>
      </c>
      <c r="AY283">
        <v>6</v>
      </c>
      <c r="AZ283">
        <v>2006</v>
      </c>
      <c r="BA283">
        <v>4</v>
      </c>
      <c r="BB283">
        <v>2</v>
      </c>
      <c r="BC283">
        <v>572</v>
      </c>
      <c r="BD283">
        <v>4</v>
      </c>
      <c r="BE283">
        <v>4</v>
      </c>
      <c r="BF283">
        <v>3</v>
      </c>
      <c r="BG283">
        <v>0</v>
      </c>
      <c r="BH283">
        <v>120</v>
      </c>
      <c r="BI283">
        <v>0</v>
      </c>
      <c r="BJ283">
        <v>0</v>
      </c>
      <c r="BK283">
        <v>0</v>
      </c>
      <c r="BL283">
        <v>0</v>
      </c>
      <c r="BM283">
        <v>5</v>
      </c>
      <c r="BN283">
        <v>0</v>
      </c>
      <c r="BO283">
        <v>5</v>
      </c>
      <c r="BP283">
        <v>2006</v>
      </c>
      <c r="BQ283">
        <v>17</v>
      </c>
      <c r="BR283">
        <v>8</v>
      </c>
      <c r="BS283">
        <v>6</v>
      </c>
      <c r="BT283">
        <v>185000</v>
      </c>
    </row>
    <row r="284" spans="1:72" x14ac:dyDescent="0.35">
      <c r="A284">
        <v>283</v>
      </c>
      <c r="B284">
        <v>120</v>
      </c>
      <c r="C284">
        <v>4</v>
      </c>
      <c r="D284">
        <v>34</v>
      </c>
      <c r="E284">
        <v>5063</v>
      </c>
      <c r="F284">
        <v>2</v>
      </c>
      <c r="G284">
        <v>1</v>
      </c>
      <c r="H284">
        <v>2</v>
      </c>
      <c r="I284">
        <v>4</v>
      </c>
      <c r="J284">
        <v>4</v>
      </c>
      <c r="K284">
        <v>3</v>
      </c>
      <c r="L284">
        <v>19</v>
      </c>
      <c r="M284">
        <v>7</v>
      </c>
      <c r="N284">
        <v>7</v>
      </c>
      <c r="O284">
        <v>5</v>
      </c>
      <c r="P284">
        <v>4</v>
      </c>
      <c r="Q284">
        <v>7</v>
      </c>
      <c r="R284">
        <v>5</v>
      </c>
      <c r="S284">
        <v>2007</v>
      </c>
      <c r="T284">
        <v>2008</v>
      </c>
      <c r="U284">
        <v>5</v>
      </c>
      <c r="V284">
        <v>8</v>
      </c>
      <c r="W284">
        <v>14</v>
      </c>
      <c r="X284">
        <v>5</v>
      </c>
      <c r="Y284">
        <v>166</v>
      </c>
      <c r="Z284">
        <v>4</v>
      </c>
      <c r="AA284">
        <v>3</v>
      </c>
      <c r="AB284">
        <v>6</v>
      </c>
      <c r="AC284">
        <v>5</v>
      </c>
      <c r="AD284">
        <v>4</v>
      </c>
      <c r="AE284">
        <v>7</v>
      </c>
      <c r="AF284">
        <v>904</v>
      </c>
      <c r="AG284">
        <v>0</v>
      </c>
      <c r="AH284">
        <v>410</v>
      </c>
      <c r="AI284">
        <v>1314</v>
      </c>
      <c r="AJ284">
        <v>6</v>
      </c>
      <c r="AK284">
        <v>6</v>
      </c>
      <c r="AL284">
        <v>1314</v>
      </c>
      <c r="AM284">
        <v>0</v>
      </c>
      <c r="AN284">
        <v>0</v>
      </c>
      <c r="AO284">
        <v>1314</v>
      </c>
      <c r="AP284">
        <v>1</v>
      </c>
      <c r="AQ284">
        <v>0</v>
      </c>
      <c r="AR284">
        <v>2</v>
      </c>
      <c r="AS284">
        <v>0</v>
      </c>
      <c r="AT284">
        <v>2</v>
      </c>
      <c r="AU284">
        <v>1</v>
      </c>
      <c r="AV284">
        <v>5</v>
      </c>
      <c r="AW284">
        <v>6</v>
      </c>
      <c r="AX284">
        <v>1</v>
      </c>
      <c r="AY284">
        <v>6</v>
      </c>
      <c r="AZ284">
        <v>2008</v>
      </c>
      <c r="BA284">
        <v>3</v>
      </c>
      <c r="BB284">
        <v>2</v>
      </c>
      <c r="BC284">
        <v>626</v>
      </c>
      <c r="BD284">
        <v>4</v>
      </c>
      <c r="BE284">
        <v>4</v>
      </c>
      <c r="BF284">
        <v>3</v>
      </c>
      <c r="BG284">
        <v>172</v>
      </c>
      <c r="BH284">
        <v>62</v>
      </c>
      <c r="BI284">
        <v>0</v>
      </c>
      <c r="BJ284">
        <v>0</v>
      </c>
      <c r="BK284">
        <v>0</v>
      </c>
      <c r="BL284">
        <v>0</v>
      </c>
      <c r="BM284">
        <v>5</v>
      </c>
      <c r="BN284">
        <v>0</v>
      </c>
      <c r="BO284">
        <v>4</v>
      </c>
      <c r="BP284">
        <v>2009</v>
      </c>
      <c r="BQ284">
        <v>14</v>
      </c>
      <c r="BR284">
        <v>5</v>
      </c>
      <c r="BS284">
        <v>5</v>
      </c>
      <c r="BT284">
        <v>207500</v>
      </c>
    </row>
    <row r="285" spans="1:72" x14ac:dyDescent="0.35">
      <c r="A285">
        <v>284</v>
      </c>
      <c r="B285">
        <v>20</v>
      </c>
      <c r="C285">
        <v>4</v>
      </c>
      <c r="D285">
        <v>74</v>
      </c>
      <c r="E285">
        <v>9612</v>
      </c>
      <c r="F285">
        <v>2</v>
      </c>
      <c r="G285">
        <v>1</v>
      </c>
      <c r="H285">
        <v>2</v>
      </c>
      <c r="I285">
        <v>4</v>
      </c>
      <c r="J285">
        <v>4</v>
      </c>
      <c r="K285">
        <v>3</v>
      </c>
      <c r="L285">
        <v>18</v>
      </c>
      <c r="M285">
        <v>2</v>
      </c>
      <c r="N285">
        <v>7</v>
      </c>
      <c r="O285">
        <v>3</v>
      </c>
      <c r="P285">
        <v>4</v>
      </c>
      <c r="Q285">
        <v>8</v>
      </c>
      <c r="R285">
        <v>5</v>
      </c>
      <c r="S285">
        <v>2008</v>
      </c>
      <c r="T285">
        <v>2009</v>
      </c>
      <c r="U285">
        <v>5</v>
      </c>
      <c r="V285">
        <v>8</v>
      </c>
      <c r="W285">
        <v>14</v>
      </c>
      <c r="X285">
        <v>5</v>
      </c>
      <c r="Y285">
        <v>72</v>
      </c>
      <c r="Z285">
        <v>4</v>
      </c>
      <c r="AA285">
        <v>3</v>
      </c>
      <c r="AB285">
        <v>6</v>
      </c>
      <c r="AC285">
        <v>5</v>
      </c>
      <c r="AD285">
        <v>4</v>
      </c>
      <c r="AE285">
        <v>6</v>
      </c>
      <c r="AF285">
        <v>0</v>
      </c>
      <c r="AG285">
        <v>0</v>
      </c>
      <c r="AH285">
        <v>1468</v>
      </c>
      <c r="AI285">
        <v>1468</v>
      </c>
      <c r="AJ285">
        <v>6</v>
      </c>
      <c r="AK285">
        <v>6</v>
      </c>
      <c r="AL285">
        <v>1468</v>
      </c>
      <c r="AM285">
        <v>0</v>
      </c>
      <c r="AN285">
        <v>0</v>
      </c>
      <c r="AO285">
        <v>1468</v>
      </c>
      <c r="AP285">
        <v>0</v>
      </c>
      <c r="AQ285">
        <v>0</v>
      </c>
      <c r="AR285">
        <v>2</v>
      </c>
      <c r="AS285">
        <v>0</v>
      </c>
      <c r="AT285">
        <v>3</v>
      </c>
      <c r="AU285">
        <v>1</v>
      </c>
      <c r="AV285">
        <v>5</v>
      </c>
      <c r="AW285">
        <v>6</v>
      </c>
      <c r="AX285">
        <v>1</v>
      </c>
      <c r="AY285">
        <v>6</v>
      </c>
      <c r="AZ285">
        <v>2008</v>
      </c>
      <c r="BA285">
        <v>4</v>
      </c>
      <c r="BB285">
        <v>3</v>
      </c>
      <c r="BC285">
        <v>898</v>
      </c>
      <c r="BD285">
        <v>4</v>
      </c>
      <c r="BE285">
        <v>4</v>
      </c>
      <c r="BF285">
        <v>3</v>
      </c>
      <c r="BG285">
        <v>210</v>
      </c>
      <c r="BH285">
        <v>150</v>
      </c>
      <c r="BI285">
        <v>0</v>
      </c>
      <c r="BJ285">
        <v>0</v>
      </c>
      <c r="BK285">
        <v>0</v>
      </c>
      <c r="BL285">
        <v>0</v>
      </c>
      <c r="BM285">
        <v>5</v>
      </c>
      <c r="BN285">
        <v>0</v>
      </c>
      <c r="BO285">
        <v>12</v>
      </c>
      <c r="BP285">
        <v>2009</v>
      </c>
      <c r="BQ285">
        <v>14</v>
      </c>
      <c r="BR285">
        <v>8</v>
      </c>
      <c r="BS285">
        <v>6</v>
      </c>
      <c r="BT285">
        <v>244600</v>
      </c>
    </row>
    <row r="286" spans="1:72" x14ac:dyDescent="0.35">
      <c r="A286">
        <v>285</v>
      </c>
      <c r="B286">
        <v>120</v>
      </c>
      <c r="C286">
        <v>4</v>
      </c>
      <c r="D286">
        <v>50</v>
      </c>
      <c r="E286">
        <v>8012</v>
      </c>
      <c r="F286">
        <v>2</v>
      </c>
      <c r="G286">
        <v>1</v>
      </c>
      <c r="H286">
        <v>2</v>
      </c>
      <c r="I286">
        <v>4</v>
      </c>
      <c r="J286">
        <v>4</v>
      </c>
      <c r="K286">
        <v>3</v>
      </c>
      <c r="L286">
        <v>15</v>
      </c>
      <c r="M286">
        <v>7</v>
      </c>
      <c r="N286">
        <v>7</v>
      </c>
      <c r="O286">
        <v>4</v>
      </c>
      <c r="P286">
        <v>4</v>
      </c>
      <c r="Q286">
        <v>6</v>
      </c>
      <c r="R286">
        <v>5</v>
      </c>
      <c r="S286">
        <v>1992</v>
      </c>
      <c r="T286">
        <v>1992</v>
      </c>
      <c r="U286">
        <v>5</v>
      </c>
      <c r="V286">
        <v>8</v>
      </c>
      <c r="W286">
        <v>3</v>
      </c>
      <c r="X286">
        <v>2</v>
      </c>
      <c r="Y286">
        <v>0</v>
      </c>
      <c r="Z286">
        <v>4</v>
      </c>
      <c r="AA286">
        <v>3</v>
      </c>
      <c r="AB286">
        <v>6</v>
      </c>
      <c r="AC286">
        <v>5</v>
      </c>
      <c r="AD286">
        <v>4</v>
      </c>
      <c r="AE286">
        <v>7</v>
      </c>
      <c r="AF286">
        <v>430</v>
      </c>
      <c r="AG286">
        <v>0</v>
      </c>
      <c r="AH286">
        <v>1145</v>
      </c>
      <c r="AI286">
        <v>1575</v>
      </c>
      <c r="AJ286">
        <v>6</v>
      </c>
      <c r="AK286">
        <v>6</v>
      </c>
      <c r="AL286">
        <v>1575</v>
      </c>
      <c r="AM286">
        <v>0</v>
      </c>
      <c r="AN286">
        <v>0</v>
      </c>
      <c r="AO286">
        <v>1575</v>
      </c>
      <c r="AP286">
        <v>1</v>
      </c>
      <c r="AQ286">
        <v>0</v>
      </c>
      <c r="AR286">
        <v>2</v>
      </c>
      <c r="AS286">
        <v>0</v>
      </c>
      <c r="AT286">
        <v>2</v>
      </c>
      <c r="AU286">
        <v>1</v>
      </c>
      <c r="AV286">
        <v>5</v>
      </c>
      <c r="AW286">
        <v>5</v>
      </c>
      <c r="AX286">
        <v>0</v>
      </c>
      <c r="AY286">
        <v>6</v>
      </c>
      <c r="AZ286">
        <v>1992</v>
      </c>
      <c r="BA286">
        <v>3</v>
      </c>
      <c r="BB286">
        <v>2</v>
      </c>
      <c r="BC286">
        <v>529</v>
      </c>
      <c r="BD286">
        <v>4</v>
      </c>
      <c r="BE286">
        <v>4</v>
      </c>
      <c r="BF286">
        <v>3</v>
      </c>
      <c r="BG286">
        <v>0</v>
      </c>
      <c r="BH286">
        <v>0</v>
      </c>
      <c r="BI286">
        <v>52</v>
      </c>
      <c r="BJ286">
        <v>0</v>
      </c>
      <c r="BK286">
        <v>0</v>
      </c>
      <c r="BL286">
        <v>0</v>
      </c>
      <c r="BM286">
        <v>5</v>
      </c>
      <c r="BN286">
        <v>0</v>
      </c>
      <c r="BO286">
        <v>7</v>
      </c>
      <c r="BP286">
        <v>2007</v>
      </c>
      <c r="BQ286">
        <v>16</v>
      </c>
      <c r="BR286">
        <v>4</v>
      </c>
      <c r="BS286">
        <v>5</v>
      </c>
      <c r="BT286">
        <v>179200</v>
      </c>
    </row>
    <row r="287" spans="1:72" x14ac:dyDescent="0.35">
      <c r="A287">
        <v>286</v>
      </c>
      <c r="B287">
        <v>160</v>
      </c>
      <c r="C287">
        <v>5</v>
      </c>
      <c r="D287">
        <v>35</v>
      </c>
      <c r="E287">
        <v>4251</v>
      </c>
      <c r="F287">
        <v>2</v>
      </c>
      <c r="G287">
        <v>2</v>
      </c>
      <c r="H287">
        <v>2</v>
      </c>
      <c r="I287">
        <v>4</v>
      </c>
      <c r="J287">
        <v>4</v>
      </c>
      <c r="K287">
        <v>3</v>
      </c>
      <c r="L287">
        <v>18</v>
      </c>
      <c r="M287">
        <v>7</v>
      </c>
      <c r="N287">
        <v>7</v>
      </c>
      <c r="O287">
        <v>4</v>
      </c>
      <c r="P287">
        <v>8</v>
      </c>
      <c r="Q287">
        <v>7</v>
      </c>
      <c r="R287">
        <v>5</v>
      </c>
      <c r="S287">
        <v>2006</v>
      </c>
      <c r="T287">
        <v>2007</v>
      </c>
      <c r="U287">
        <v>5</v>
      </c>
      <c r="V287">
        <v>8</v>
      </c>
      <c r="W287">
        <v>10</v>
      </c>
      <c r="X287">
        <v>2</v>
      </c>
      <c r="Y287">
        <v>0</v>
      </c>
      <c r="Z287">
        <v>4</v>
      </c>
      <c r="AA287">
        <v>3</v>
      </c>
      <c r="AB287">
        <v>6</v>
      </c>
      <c r="AC287">
        <v>5</v>
      </c>
      <c r="AD287">
        <v>4</v>
      </c>
      <c r="AE287">
        <v>6</v>
      </c>
      <c r="AF287">
        <v>0</v>
      </c>
      <c r="AG287">
        <v>0</v>
      </c>
      <c r="AH287">
        <v>625</v>
      </c>
      <c r="AI287">
        <v>625</v>
      </c>
      <c r="AJ287">
        <v>6</v>
      </c>
      <c r="AK287">
        <v>6</v>
      </c>
      <c r="AL287">
        <v>625</v>
      </c>
      <c r="AM287">
        <v>625</v>
      </c>
      <c r="AN287">
        <v>0</v>
      </c>
      <c r="AO287">
        <v>1250</v>
      </c>
      <c r="AP287">
        <v>0</v>
      </c>
      <c r="AQ287">
        <v>0</v>
      </c>
      <c r="AR287">
        <v>2</v>
      </c>
      <c r="AS287">
        <v>1</v>
      </c>
      <c r="AT287">
        <v>2</v>
      </c>
      <c r="AU287">
        <v>1</v>
      </c>
      <c r="AV287">
        <v>5</v>
      </c>
      <c r="AW287">
        <v>5</v>
      </c>
      <c r="AX287">
        <v>0</v>
      </c>
      <c r="AY287">
        <v>5</v>
      </c>
      <c r="AZ287">
        <v>2006</v>
      </c>
      <c r="BA287">
        <v>3</v>
      </c>
      <c r="BB287">
        <v>2</v>
      </c>
      <c r="BC287">
        <v>528</v>
      </c>
      <c r="BD287">
        <v>4</v>
      </c>
      <c r="BE287">
        <v>4</v>
      </c>
      <c r="BF287">
        <v>3</v>
      </c>
      <c r="BG287">
        <v>0</v>
      </c>
      <c r="BH287">
        <v>54</v>
      </c>
      <c r="BI287">
        <v>0</v>
      </c>
      <c r="BJ287">
        <v>0</v>
      </c>
      <c r="BK287">
        <v>0</v>
      </c>
      <c r="BL287">
        <v>0</v>
      </c>
      <c r="BM287">
        <v>5</v>
      </c>
      <c r="BN287">
        <v>0</v>
      </c>
      <c r="BO287">
        <v>6</v>
      </c>
      <c r="BP287">
        <v>2007</v>
      </c>
      <c r="BQ287">
        <v>16</v>
      </c>
      <c r="BR287">
        <v>8</v>
      </c>
      <c r="BS287">
        <v>6</v>
      </c>
      <c r="BT287">
        <v>164700</v>
      </c>
    </row>
    <row r="288" spans="1:72" x14ac:dyDescent="0.35">
      <c r="A288">
        <v>287</v>
      </c>
      <c r="B288">
        <v>50</v>
      </c>
      <c r="C288">
        <v>4</v>
      </c>
      <c r="D288">
        <v>77</v>
      </c>
      <c r="E288">
        <v>9786</v>
      </c>
      <c r="F288">
        <v>2</v>
      </c>
      <c r="G288">
        <v>2</v>
      </c>
      <c r="H288">
        <v>1</v>
      </c>
      <c r="I288">
        <v>4</v>
      </c>
      <c r="J288">
        <v>4</v>
      </c>
      <c r="K288">
        <v>3</v>
      </c>
      <c r="L288">
        <v>7</v>
      </c>
      <c r="M288">
        <v>7</v>
      </c>
      <c r="N288">
        <v>7</v>
      </c>
      <c r="O288">
        <v>3</v>
      </c>
      <c r="P288">
        <v>1</v>
      </c>
      <c r="Q288">
        <v>6</v>
      </c>
      <c r="R288">
        <v>7</v>
      </c>
      <c r="S288">
        <v>1962</v>
      </c>
      <c r="T288">
        <v>1981</v>
      </c>
      <c r="U288">
        <v>5</v>
      </c>
      <c r="V288">
        <v>8</v>
      </c>
      <c r="W288">
        <v>4</v>
      </c>
      <c r="X288">
        <v>2</v>
      </c>
      <c r="Y288">
        <v>0</v>
      </c>
      <c r="Z288">
        <v>3</v>
      </c>
      <c r="AA288">
        <v>3</v>
      </c>
      <c r="AB288">
        <v>2</v>
      </c>
      <c r="AC288">
        <v>4</v>
      </c>
      <c r="AD288">
        <v>4</v>
      </c>
      <c r="AE288">
        <v>2</v>
      </c>
      <c r="AF288">
        <v>600</v>
      </c>
      <c r="AG288">
        <v>0</v>
      </c>
      <c r="AH288">
        <v>312</v>
      </c>
      <c r="AI288">
        <v>912</v>
      </c>
      <c r="AJ288">
        <v>6</v>
      </c>
      <c r="AK288">
        <v>6</v>
      </c>
      <c r="AL288">
        <v>1085</v>
      </c>
      <c r="AM288">
        <v>649</v>
      </c>
      <c r="AN288">
        <v>0</v>
      </c>
      <c r="AO288">
        <v>1734</v>
      </c>
      <c r="AP288">
        <v>0</v>
      </c>
      <c r="AQ288">
        <v>0</v>
      </c>
      <c r="AR288">
        <v>1</v>
      </c>
      <c r="AS288">
        <v>1</v>
      </c>
      <c r="AT288">
        <v>3</v>
      </c>
      <c r="AU288">
        <v>1</v>
      </c>
      <c r="AV288">
        <v>5</v>
      </c>
      <c r="AW288">
        <v>7</v>
      </c>
      <c r="AX288">
        <v>1</v>
      </c>
      <c r="AY288">
        <v>6</v>
      </c>
      <c r="AZ288">
        <v>1962</v>
      </c>
      <c r="BA288">
        <v>3</v>
      </c>
      <c r="BB288">
        <v>2</v>
      </c>
      <c r="BC288">
        <v>440</v>
      </c>
      <c r="BD288">
        <v>4</v>
      </c>
      <c r="BE288">
        <v>4</v>
      </c>
      <c r="BF288">
        <v>3</v>
      </c>
      <c r="BG288">
        <v>0</v>
      </c>
      <c r="BH288">
        <v>0</v>
      </c>
      <c r="BI288">
        <v>0</v>
      </c>
      <c r="BJ288">
        <v>0</v>
      </c>
      <c r="BK288">
        <v>128</v>
      </c>
      <c r="BL288">
        <v>0</v>
      </c>
      <c r="BM288">
        <v>4</v>
      </c>
      <c r="BN288">
        <v>0</v>
      </c>
      <c r="BO288">
        <v>6</v>
      </c>
      <c r="BP288">
        <v>2006</v>
      </c>
      <c r="BQ288">
        <v>17</v>
      </c>
      <c r="BR288">
        <v>4</v>
      </c>
      <c r="BS288">
        <v>5</v>
      </c>
      <c r="BT288">
        <v>159000</v>
      </c>
    </row>
    <row r="289" spans="1:72" x14ac:dyDescent="0.35">
      <c r="A289">
        <v>288</v>
      </c>
      <c r="B289">
        <v>20</v>
      </c>
      <c r="C289">
        <v>4</v>
      </c>
      <c r="E289">
        <v>8125</v>
      </c>
      <c r="F289">
        <v>2</v>
      </c>
      <c r="G289">
        <v>2</v>
      </c>
      <c r="H289">
        <v>2</v>
      </c>
      <c r="I289">
        <v>4</v>
      </c>
      <c r="J289">
        <v>2</v>
      </c>
      <c r="K289">
        <v>3</v>
      </c>
      <c r="L289">
        <v>7</v>
      </c>
      <c r="M289">
        <v>7</v>
      </c>
      <c r="N289">
        <v>7</v>
      </c>
      <c r="O289">
        <v>3</v>
      </c>
      <c r="P289">
        <v>4</v>
      </c>
      <c r="Q289">
        <v>4</v>
      </c>
      <c r="R289">
        <v>4</v>
      </c>
      <c r="S289">
        <v>1971</v>
      </c>
      <c r="T289">
        <v>1971</v>
      </c>
      <c r="U289">
        <v>5</v>
      </c>
      <c r="V289">
        <v>8</v>
      </c>
      <c r="W289">
        <v>9</v>
      </c>
      <c r="X289">
        <v>2</v>
      </c>
      <c r="Y289">
        <v>0</v>
      </c>
      <c r="Z289">
        <v>3</v>
      </c>
      <c r="AA289">
        <v>3</v>
      </c>
      <c r="AB289">
        <v>2</v>
      </c>
      <c r="AC289">
        <v>4</v>
      </c>
      <c r="AD289">
        <v>4</v>
      </c>
      <c r="AE289">
        <v>3</v>
      </c>
      <c r="AF289">
        <v>614</v>
      </c>
      <c r="AG289">
        <v>0</v>
      </c>
      <c r="AH289">
        <v>244</v>
      </c>
      <c r="AI289">
        <v>858</v>
      </c>
      <c r="AJ289">
        <v>6</v>
      </c>
      <c r="AK289">
        <v>6</v>
      </c>
      <c r="AL289">
        <v>858</v>
      </c>
      <c r="AM289">
        <v>0</v>
      </c>
      <c r="AN289">
        <v>0</v>
      </c>
      <c r="AO289">
        <v>858</v>
      </c>
      <c r="AP289">
        <v>0</v>
      </c>
      <c r="AQ289">
        <v>0</v>
      </c>
      <c r="AR289">
        <v>1</v>
      </c>
      <c r="AS289">
        <v>0</v>
      </c>
      <c r="AT289">
        <v>3</v>
      </c>
      <c r="AU289">
        <v>1</v>
      </c>
      <c r="AV289">
        <v>4</v>
      </c>
      <c r="AW289">
        <v>5</v>
      </c>
      <c r="AX289">
        <v>0</v>
      </c>
      <c r="AY289">
        <v>3</v>
      </c>
      <c r="BA289">
        <v>1</v>
      </c>
      <c r="BB289">
        <v>0</v>
      </c>
      <c r="BC289">
        <v>0</v>
      </c>
      <c r="BD289">
        <v>1</v>
      </c>
      <c r="BE289">
        <v>1</v>
      </c>
      <c r="BF289">
        <v>3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5</v>
      </c>
      <c r="BN289">
        <v>0</v>
      </c>
      <c r="BO289">
        <v>6</v>
      </c>
      <c r="BP289">
        <v>2006</v>
      </c>
      <c r="BQ289">
        <v>17</v>
      </c>
      <c r="BR289">
        <v>4</v>
      </c>
      <c r="BS289">
        <v>5</v>
      </c>
      <c r="BT289">
        <v>88000</v>
      </c>
    </row>
    <row r="290" spans="1:72" x14ac:dyDescent="0.35">
      <c r="A290">
        <v>289</v>
      </c>
      <c r="B290">
        <v>20</v>
      </c>
      <c r="C290">
        <v>4</v>
      </c>
      <c r="E290">
        <v>9819</v>
      </c>
      <c r="F290">
        <v>2</v>
      </c>
      <c r="G290">
        <v>2</v>
      </c>
      <c r="H290">
        <v>2</v>
      </c>
      <c r="I290">
        <v>4</v>
      </c>
      <c r="J290">
        <v>4</v>
      </c>
      <c r="K290">
        <v>3</v>
      </c>
      <c r="L290">
        <v>5</v>
      </c>
      <c r="M290">
        <v>7</v>
      </c>
      <c r="N290">
        <v>7</v>
      </c>
      <c r="O290">
        <v>3</v>
      </c>
      <c r="P290">
        <v>4</v>
      </c>
      <c r="Q290">
        <v>5</v>
      </c>
      <c r="R290">
        <v>5</v>
      </c>
      <c r="S290">
        <v>1967</v>
      </c>
      <c r="T290">
        <v>1967</v>
      </c>
      <c r="U290">
        <v>5</v>
      </c>
      <c r="V290">
        <v>8</v>
      </c>
      <c r="W290">
        <v>10</v>
      </c>
      <c r="X290">
        <v>4</v>
      </c>
      <c r="Y290">
        <v>31</v>
      </c>
      <c r="Z290">
        <v>3</v>
      </c>
      <c r="AA290">
        <v>4</v>
      </c>
      <c r="AB290">
        <v>2</v>
      </c>
      <c r="AC290">
        <v>4</v>
      </c>
      <c r="AD290">
        <v>4</v>
      </c>
      <c r="AE290">
        <v>3</v>
      </c>
      <c r="AF290">
        <v>450</v>
      </c>
      <c r="AG290">
        <v>0</v>
      </c>
      <c r="AH290">
        <v>432</v>
      </c>
      <c r="AI290">
        <v>882</v>
      </c>
      <c r="AJ290">
        <v>6</v>
      </c>
      <c r="AK290">
        <v>6</v>
      </c>
      <c r="AL290">
        <v>900</v>
      </c>
      <c r="AM290">
        <v>0</v>
      </c>
      <c r="AN290">
        <v>0</v>
      </c>
      <c r="AO290">
        <v>900</v>
      </c>
      <c r="AP290">
        <v>0</v>
      </c>
      <c r="AQ290">
        <v>0</v>
      </c>
      <c r="AR290">
        <v>1</v>
      </c>
      <c r="AS290">
        <v>0</v>
      </c>
      <c r="AT290">
        <v>3</v>
      </c>
      <c r="AU290">
        <v>1</v>
      </c>
      <c r="AV290">
        <v>4</v>
      </c>
      <c r="AW290">
        <v>5</v>
      </c>
      <c r="AX290">
        <v>0</v>
      </c>
      <c r="AY290">
        <v>5</v>
      </c>
      <c r="AZ290">
        <v>1970</v>
      </c>
      <c r="BA290">
        <v>2</v>
      </c>
      <c r="BB290">
        <v>1</v>
      </c>
      <c r="BC290">
        <v>280</v>
      </c>
      <c r="BD290">
        <v>4</v>
      </c>
      <c r="BE290">
        <v>4</v>
      </c>
      <c r="BF290">
        <v>3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3</v>
      </c>
      <c r="BN290">
        <v>0</v>
      </c>
      <c r="BO290">
        <v>2</v>
      </c>
      <c r="BP290">
        <v>2010</v>
      </c>
      <c r="BQ290">
        <v>13</v>
      </c>
      <c r="BR290">
        <v>4</v>
      </c>
      <c r="BS290">
        <v>5</v>
      </c>
      <c r="BT290">
        <v>122000</v>
      </c>
    </row>
    <row r="291" spans="1:72" x14ac:dyDescent="0.35">
      <c r="A291">
        <v>290</v>
      </c>
      <c r="B291">
        <v>70</v>
      </c>
      <c r="C291">
        <v>4</v>
      </c>
      <c r="D291">
        <v>60</v>
      </c>
      <c r="E291">
        <v>8730</v>
      </c>
      <c r="F291">
        <v>2</v>
      </c>
      <c r="G291">
        <v>1</v>
      </c>
      <c r="H291">
        <v>2</v>
      </c>
      <c r="I291">
        <v>4</v>
      </c>
      <c r="J291">
        <v>4</v>
      </c>
      <c r="K291">
        <v>3</v>
      </c>
      <c r="L291">
        <v>12</v>
      </c>
      <c r="M291">
        <v>5</v>
      </c>
      <c r="N291">
        <v>7</v>
      </c>
      <c r="O291">
        <v>3</v>
      </c>
      <c r="P291">
        <v>8</v>
      </c>
      <c r="Q291">
        <v>6</v>
      </c>
      <c r="R291">
        <v>7</v>
      </c>
      <c r="S291">
        <v>1915</v>
      </c>
      <c r="T291">
        <v>2003</v>
      </c>
      <c r="U291">
        <v>5</v>
      </c>
      <c r="V291">
        <v>8</v>
      </c>
      <c r="W291">
        <v>4</v>
      </c>
      <c r="X291">
        <v>2</v>
      </c>
      <c r="Y291">
        <v>0</v>
      </c>
      <c r="Z291">
        <v>3</v>
      </c>
      <c r="AA291">
        <v>3</v>
      </c>
      <c r="AB291">
        <v>3</v>
      </c>
      <c r="AC291">
        <v>4</v>
      </c>
      <c r="AD291">
        <v>4</v>
      </c>
      <c r="AE291">
        <v>6</v>
      </c>
      <c r="AF291">
        <v>0</v>
      </c>
      <c r="AG291">
        <v>0</v>
      </c>
      <c r="AH291">
        <v>698</v>
      </c>
      <c r="AI291">
        <v>698</v>
      </c>
      <c r="AJ291">
        <v>6</v>
      </c>
      <c r="AK291">
        <v>3</v>
      </c>
      <c r="AL291">
        <v>698</v>
      </c>
      <c r="AM291">
        <v>698</v>
      </c>
      <c r="AN291">
        <v>0</v>
      </c>
      <c r="AO291">
        <v>1396</v>
      </c>
      <c r="AP291">
        <v>0</v>
      </c>
      <c r="AQ291">
        <v>0</v>
      </c>
      <c r="AR291">
        <v>1</v>
      </c>
      <c r="AS291">
        <v>0</v>
      </c>
      <c r="AT291">
        <v>3</v>
      </c>
      <c r="AU291">
        <v>1</v>
      </c>
      <c r="AV291">
        <v>4</v>
      </c>
      <c r="AW291">
        <v>7</v>
      </c>
      <c r="AX291">
        <v>0</v>
      </c>
      <c r="AY291">
        <v>5</v>
      </c>
      <c r="AZ291">
        <v>2003</v>
      </c>
      <c r="BA291">
        <v>2</v>
      </c>
      <c r="BB291">
        <v>1</v>
      </c>
      <c r="BC291">
        <v>384</v>
      </c>
      <c r="BD291">
        <v>4</v>
      </c>
      <c r="BE291">
        <v>4</v>
      </c>
      <c r="BF291">
        <v>3</v>
      </c>
      <c r="BG291">
        <v>0</v>
      </c>
      <c r="BH291">
        <v>0</v>
      </c>
      <c r="BI291">
        <v>0</v>
      </c>
      <c r="BJ291">
        <v>0</v>
      </c>
      <c r="BK291">
        <v>259</v>
      </c>
      <c r="BL291">
        <v>0</v>
      </c>
      <c r="BM291">
        <v>5</v>
      </c>
      <c r="BN291">
        <v>0</v>
      </c>
      <c r="BO291">
        <v>7</v>
      </c>
      <c r="BP291">
        <v>2007</v>
      </c>
      <c r="BQ291">
        <v>16</v>
      </c>
      <c r="BR291">
        <v>4</v>
      </c>
      <c r="BS291">
        <v>5</v>
      </c>
      <c r="BT291">
        <v>153575</v>
      </c>
    </row>
    <row r="292" spans="1:72" x14ac:dyDescent="0.35">
      <c r="A292">
        <v>291</v>
      </c>
      <c r="B292">
        <v>60</v>
      </c>
      <c r="C292">
        <v>4</v>
      </c>
      <c r="D292">
        <v>120</v>
      </c>
      <c r="E292">
        <v>15611</v>
      </c>
      <c r="F292">
        <v>2</v>
      </c>
      <c r="G292">
        <v>1</v>
      </c>
      <c r="H292">
        <v>2</v>
      </c>
      <c r="I292">
        <v>4</v>
      </c>
      <c r="J292">
        <v>4</v>
      </c>
      <c r="K292">
        <v>3</v>
      </c>
      <c r="L292">
        <v>16</v>
      </c>
      <c r="M292">
        <v>7</v>
      </c>
      <c r="N292">
        <v>7</v>
      </c>
      <c r="O292">
        <v>3</v>
      </c>
      <c r="P292">
        <v>8</v>
      </c>
      <c r="Q292">
        <v>8</v>
      </c>
      <c r="R292">
        <v>5</v>
      </c>
      <c r="S292">
        <v>2006</v>
      </c>
      <c r="T292">
        <v>2006</v>
      </c>
      <c r="U292">
        <v>5</v>
      </c>
      <c r="V292">
        <v>8</v>
      </c>
      <c r="W292">
        <v>14</v>
      </c>
      <c r="X292">
        <v>2</v>
      </c>
      <c r="Y292">
        <v>0</v>
      </c>
      <c r="Z292">
        <v>4</v>
      </c>
      <c r="AA292">
        <v>3</v>
      </c>
      <c r="AB292">
        <v>6</v>
      </c>
      <c r="AC292">
        <v>5</v>
      </c>
      <c r="AD292">
        <v>4</v>
      </c>
      <c r="AE292">
        <v>6</v>
      </c>
      <c r="AF292">
        <v>0</v>
      </c>
      <c r="AG292">
        <v>0</v>
      </c>
      <c r="AH292">
        <v>1079</v>
      </c>
      <c r="AI292">
        <v>1079</v>
      </c>
      <c r="AJ292">
        <v>6</v>
      </c>
      <c r="AK292">
        <v>6</v>
      </c>
      <c r="AL292">
        <v>1079</v>
      </c>
      <c r="AM292">
        <v>840</v>
      </c>
      <c r="AN292">
        <v>0</v>
      </c>
      <c r="AO292">
        <v>1919</v>
      </c>
      <c r="AP292">
        <v>0</v>
      </c>
      <c r="AQ292">
        <v>0</v>
      </c>
      <c r="AR292">
        <v>2</v>
      </c>
      <c r="AS292">
        <v>1</v>
      </c>
      <c r="AT292">
        <v>3</v>
      </c>
      <c r="AU292">
        <v>1</v>
      </c>
      <c r="AV292">
        <v>5</v>
      </c>
      <c r="AW292">
        <v>8</v>
      </c>
      <c r="AX292">
        <v>1</v>
      </c>
      <c r="AY292">
        <v>6</v>
      </c>
      <c r="AZ292">
        <v>2006</v>
      </c>
      <c r="BA292">
        <v>3</v>
      </c>
      <c r="BB292">
        <v>2</v>
      </c>
      <c r="BC292">
        <v>685</v>
      </c>
      <c r="BD292">
        <v>5</v>
      </c>
      <c r="BE292">
        <v>4</v>
      </c>
      <c r="BF292">
        <v>3</v>
      </c>
      <c r="BG292">
        <v>0</v>
      </c>
      <c r="BH292">
        <v>51</v>
      </c>
      <c r="BI292">
        <v>0</v>
      </c>
      <c r="BJ292">
        <v>0</v>
      </c>
      <c r="BK292">
        <v>0</v>
      </c>
      <c r="BL292">
        <v>0</v>
      </c>
      <c r="BM292">
        <v>5</v>
      </c>
      <c r="BN292">
        <v>0</v>
      </c>
      <c r="BO292">
        <v>7</v>
      </c>
      <c r="BP292">
        <v>2006</v>
      </c>
      <c r="BQ292">
        <v>17</v>
      </c>
      <c r="BR292">
        <v>8</v>
      </c>
      <c r="BS292">
        <v>6</v>
      </c>
      <c r="BT292">
        <v>233230</v>
      </c>
    </row>
    <row r="293" spans="1:72" x14ac:dyDescent="0.35">
      <c r="A293">
        <v>292</v>
      </c>
      <c r="B293">
        <v>190</v>
      </c>
      <c r="C293">
        <v>4</v>
      </c>
      <c r="D293">
        <v>55</v>
      </c>
      <c r="E293">
        <v>5687</v>
      </c>
      <c r="F293">
        <v>2</v>
      </c>
      <c r="G293">
        <v>1</v>
      </c>
      <c r="H293">
        <v>1</v>
      </c>
      <c r="I293">
        <v>4</v>
      </c>
      <c r="J293">
        <v>4</v>
      </c>
      <c r="K293">
        <v>3</v>
      </c>
      <c r="L293">
        <v>13</v>
      </c>
      <c r="M293">
        <v>7</v>
      </c>
      <c r="N293">
        <v>7</v>
      </c>
      <c r="O293">
        <v>1</v>
      </c>
      <c r="P293">
        <v>8</v>
      </c>
      <c r="Q293">
        <v>5</v>
      </c>
      <c r="R293">
        <v>6</v>
      </c>
      <c r="S293">
        <v>1912</v>
      </c>
      <c r="T293">
        <v>2000</v>
      </c>
      <c r="U293">
        <v>5</v>
      </c>
      <c r="V293">
        <v>8</v>
      </c>
      <c r="W293">
        <v>14</v>
      </c>
      <c r="X293">
        <v>2</v>
      </c>
      <c r="Y293">
        <v>0</v>
      </c>
      <c r="Z293">
        <v>3</v>
      </c>
      <c r="AA293">
        <v>2</v>
      </c>
      <c r="AB293">
        <v>6</v>
      </c>
      <c r="AC293">
        <v>4</v>
      </c>
      <c r="AD293">
        <v>3</v>
      </c>
      <c r="AE293">
        <v>2</v>
      </c>
      <c r="AF293">
        <v>210</v>
      </c>
      <c r="AG293">
        <v>0</v>
      </c>
      <c r="AH293">
        <v>570</v>
      </c>
      <c r="AI293">
        <v>780</v>
      </c>
      <c r="AJ293">
        <v>6</v>
      </c>
      <c r="AK293">
        <v>6</v>
      </c>
      <c r="AL293">
        <v>936</v>
      </c>
      <c r="AM293">
        <v>780</v>
      </c>
      <c r="AN293">
        <v>0</v>
      </c>
      <c r="AO293">
        <v>1716</v>
      </c>
      <c r="AP293">
        <v>1</v>
      </c>
      <c r="AQ293">
        <v>0</v>
      </c>
      <c r="AR293">
        <v>2</v>
      </c>
      <c r="AS293">
        <v>0</v>
      </c>
      <c r="AT293">
        <v>6</v>
      </c>
      <c r="AU293">
        <v>1</v>
      </c>
      <c r="AV293">
        <v>3</v>
      </c>
      <c r="AW293">
        <v>9</v>
      </c>
      <c r="AX293">
        <v>0</v>
      </c>
      <c r="AY293">
        <v>3</v>
      </c>
      <c r="BA293">
        <v>1</v>
      </c>
      <c r="BB293">
        <v>0</v>
      </c>
      <c r="BC293">
        <v>0</v>
      </c>
      <c r="BD293">
        <v>1</v>
      </c>
      <c r="BE293">
        <v>1</v>
      </c>
      <c r="BF293">
        <v>2</v>
      </c>
      <c r="BG293">
        <v>0</v>
      </c>
      <c r="BH293">
        <v>184</v>
      </c>
      <c r="BI293">
        <v>0</v>
      </c>
      <c r="BJ293">
        <v>0</v>
      </c>
      <c r="BK293">
        <v>0</v>
      </c>
      <c r="BL293">
        <v>0</v>
      </c>
      <c r="BM293">
        <v>5</v>
      </c>
      <c r="BN293">
        <v>0</v>
      </c>
      <c r="BO293">
        <v>3</v>
      </c>
      <c r="BP293">
        <v>2008</v>
      </c>
      <c r="BQ293">
        <v>15</v>
      </c>
      <c r="BR293">
        <v>4</v>
      </c>
      <c r="BS293">
        <v>5</v>
      </c>
      <c r="BT293">
        <v>135900</v>
      </c>
    </row>
    <row r="294" spans="1:72" x14ac:dyDescent="0.35">
      <c r="A294">
        <v>293</v>
      </c>
      <c r="B294">
        <v>50</v>
      </c>
      <c r="C294">
        <v>4</v>
      </c>
      <c r="D294">
        <v>60</v>
      </c>
      <c r="E294">
        <v>11409</v>
      </c>
      <c r="F294">
        <v>2</v>
      </c>
      <c r="G294">
        <v>1</v>
      </c>
      <c r="H294">
        <v>2</v>
      </c>
      <c r="I294">
        <v>4</v>
      </c>
      <c r="J294">
        <v>4</v>
      </c>
      <c r="K294">
        <v>3</v>
      </c>
      <c r="L294">
        <v>4</v>
      </c>
      <c r="M294">
        <v>7</v>
      </c>
      <c r="N294">
        <v>7</v>
      </c>
      <c r="O294">
        <v>3</v>
      </c>
      <c r="P294">
        <v>1</v>
      </c>
      <c r="Q294">
        <v>5</v>
      </c>
      <c r="R294">
        <v>4</v>
      </c>
      <c r="S294">
        <v>1949</v>
      </c>
      <c r="T294">
        <v>2008</v>
      </c>
      <c r="U294">
        <v>5</v>
      </c>
      <c r="V294">
        <v>8</v>
      </c>
      <c r="W294">
        <v>4</v>
      </c>
      <c r="X294">
        <v>2</v>
      </c>
      <c r="Y294">
        <v>0</v>
      </c>
      <c r="Z294">
        <v>3</v>
      </c>
      <c r="AA294">
        <v>3</v>
      </c>
      <c r="AB294">
        <v>2</v>
      </c>
      <c r="AC294">
        <v>4</v>
      </c>
      <c r="AD294">
        <v>4</v>
      </c>
      <c r="AE294">
        <v>5</v>
      </c>
      <c r="AF294">
        <v>292</v>
      </c>
      <c r="AG294">
        <v>0</v>
      </c>
      <c r="AH294">
        <v>476</v>
      </c>
      <c r="AI294">
        <v>768</v>
      </c>
      <c r="AJ294">
        <v>6</v>
      </c>
      <c r="AK294">
        <v>6</v>
      </c>
      <c r="AL294">
        <v>1148</v>
      </c>
      <c r="AM294">
        <v>568</v>
      </c>
      <c r="AN294">
        <v>0</v>
      </c>
      <c r="AO294">
        <v>1716</v>
      </c>
      <c r="AP294">
        <v>0</v>
      </c>
      <c r="AQ294">
        <v>0</v>
      </c>
      <c r="AR294">
        <v>1</v>
      </c>
      <c r="AS294">
        <v>1</v>
      </c>
      <c r="AT294">
        <v>3</v>
      </c>
      <c r="AU294">
        <v>1</v>
      </c>
      <c r="AV294">
        <v>4</v>
      </c>
      <c r="AW294">
        <v>8</v>
      </c>
      <c r="AX294">
        <v>1</v>
      </c>
      <c r="AY294">
        <v>6</v>
      </c>
      <c r="AZ294">
        <v>1949</v>
      </c>
      <c r="BA294">
        <v>2</v>
      </c>
      <c r="BB294">
        <v>1</v>
      </c>
      <c r="BC294">
        <v>281</v>
      </c>
      <c r="BD294">
        <v>4</v>
      </c>
      <c r="BE294">
        <v>4</v>
      </c>
      <c r="BF294">
        <v>3</v>
      </c>
      <c r="BG294">
        <v>0</v>
      </c>
      <c r="BH294">
        <v>0</v>
      </c>
      <c r="BI294">
        <v>0</v>
      </c>
      <c r="BJ294">
        <v>0</v>
      </c>
      <c r="BK294">
        <v>160</v>
      </c>
      <c r="BL294">
        <v>0</v>
      </c>
      <c r="BM294">
        <v>5</v>
      </c>
      <c r="BN294">
        <v>0</v>
      </c>
      <c r="BO294">
        <v>1</v>
      </c>
      <c r="BP294">
        <v>2009</v>
      </c>
      <c r="BQ294">
        <v>14</v>
      </c>
      <c r="BR294">
        <v>4</v>
      </c>
      <c r="BS294">
        <v>5</v>
      </c>
      <c r="BT294">
        <v>131000</v>
      </c>
    </row>
    <row r="295" spans="1:72" x14ac:dyDescent="0.35">
      <c r="A295">
        <v>294</v>
      </c>
      <c r="B295">
        <v>60</v>
      </c>
      <c r="C295">
        <v>4</v>
      </c>
      <c r="E295">
        <v>16659</v>
      </c>
      <c r="F295">
        <v>2</v>
      </c>
      <c r="G295">
        <v>2</v>
      </c>
      <c r="H295">
        <v>2</v>
      </c>
      <c r="I295">
        <v>4</v>
      </c>
      <c r="J295">
        <v>2</v>
      </c>
      <c r="K295">
        <v>3</v>
      </c>
      <c r="L295">
        <v>10</v>
      </c>
      <c r="M295">
        <v>4</v>
      </c>
      <c r="N295">
        <v>7</v>
      </c>
      <c r="O295">
        <v>3</v>
      </c>
      <c r="P295">
        <v>8</v>
      </c>
      <c r="Q295">
        <v>7</v>
      </c>
      <c r="R295">
        <v>7</v>
      </c>
      <c r="S295">
        <v>1977</v>
      </c>
      <c r="T295">
        <v>1994</v>
      </c>
      <c r="U295">
        <v>5</v>
      </c>
      <c r="V295">
        <v>8</v>
      </c>
      <c r="W295">
        <v>3</v>
      </c>
      <c r="X295">
        <v>4</v>
      </c>
      <c r="Y295">
        <v>34</v>
      </c>
      <c r="Z295">
        <v>3</v>
      </c>
      <c r="AA295">
        <v>3</v>
      </c>
      <c r="AB295">
        <v>2</v>
      </c>
      <c r="AC295">
        <v>4</v>
      </c>
      <c r="AD295">
        <v>4</v>
      </c>
      <c r="AE295">
        <v>4</v>
      </c>
      <c r="AF295">
        <v>795</v>
      </c>
      <c r="AG295">
        <v>0</v>
      </c>
      <c r="AH295">
        <v>0</v>
      </c>
      <c r="AI295">
        <v>795</v>
      </c>
      <c r="AJ295">
        <v>6</v>
      </c>
      <c r="AK295">
        <v>6</v>
      </c>
      <c r="AL295">
        <v>1468</v>
      </c>
      <c r="AM295">
        <v>795</v>
      </c>
      <c r="AN295">
        <v>0</v>
      </c>
      <c r="AO295">
        <v>2263</v>
      </c>
      <c r="AP295">
        <v>1</v>
      </c>
      <c r="AQ295">
        <v>0</v>
      </c>
      <c r="AR295">
        <v>2</v>
      </c>
      <c r="AS295">
        <v>1</v>
      </c>
      <c r="AT295">
        <v>3</v>
      </c>
      <c r="AU295">
        <v>1</v>
      </c>
      <c r="AV295">
        <v>5</v>
      </c>
      <c r="AW295">
        <v>9</v>
      </c>
      <c r="AX295">
        <v>1</v>
      </c>
      <c r="AY295">
        <v>6</v>
      </c>
      <c r="AZ295">
        <v>1977</v>
      </c>
      <c r="BA295">
        <v>4</v>
      </c>
      <c r="BB295">
        <v>2</v>
      </c>
      <c r="BC295">
        <v>539</v>
      </c>
      <c r="BD295">
        <v>4</v>
      </c>
      <c r="BE295">
        <v>4</v>
      </c>
      <c r="BF295">
        <v>3</v>
      </c>
      <c r="BG295">
        <v>0</v>
      </c>
      <c r="BH295">
        <v>250</v>
      </c>
      <c r="BI295">
        <v>0</v>
      </c>
      <c r="BJ295">
        <v>0</v>
      </c>
      <c r="BK295">
        <v>0</v>
      </c>
      <c r="BL295">
        <v>0</v>
      </c>
      <c r="BM295">
        <v>5</v>
      </c>
      <c r="BN295">
        <v>0</v>
      </c>
      <c r="BO295">
        <v>3</v>
      </c>
      <c r="BP295">
        <v>2006</v>
      </c>
      <c r="BQ295">
        <v>17</v>
      </c>
      <c r="BR295">
        <v>4</v>
      </c>
      <c r="BS295">
        <v>5</v>
      </c>
      <c r="BT295">
        <v>235000</v>
      </c>
    </row>
    <row r="296" spans="1:72" x14ac:dyDescent="0.35">
      <c r="A296">
        <v>295</v>
      </c>
      <c r="B296">
        <v>20</v>
      </c>
      <c r="C296">
        <v>4</v>
      </c>
      <c r="D296">
        <v>80</v>
      </c>
      <c r="E296">
        <v>9600</v>
      </c>
      <c r="F296">
        <v>2</v>
      </c>
      <c r="G296">
        <v>1</v>
      </c>
      <c r="H296">
        <v>2</v>
      </c>
      <c r="I296">
        <v>4</v>
      </c>
      <c r="J296">
        <v>4</v>
      </c>
      <c r="K296">
        <v>3</v>
      </c>
      <c r="L296">
        <v>7</v>
      </c>
      <c r="M296">
        <v>7</v>
      </c>
      <c r="N296">
        <v>7</v>
      </c>
      <c r="O296">
        <v>3</v>
      </c>
      <c r="P296">
        <v>4</v>
      </c>
      <c r="Q296">
        <v>6</v>
      </c>
      <c r="R296">
        <v>5</v>
      </c>
      <c r="S296">
        <v>1953</v>
      </c>
      <c r="T296">
        <v>1953</v>
      </c>
      <c r="U296">
        <v>6</v>
      </c>
      <c r="V296">
        <v>8</v>
      </c>
      <c r="W296">
        <v>9</v>
      </c>
      <c r="X296">
        <v>5</v>
      </c>
      <c r="Y296">
        <v>238</v>
      </c>
      <c r="Z296">
        <v>3</v>
      </c>
      <c r="AA296">
        <v>3</v>
      </c>
      <c r="AB296">
        <v>2</v>
      </c>
      <c r="AC296">
        <v>4</v>
      </c>
      <c r="AD296">
        <v>4</v>
      </c>
      <c r="AE296">
        <v>7</v>
      </c>
      <c r="AF296">
        <v>1285</v>
      </c>
      <c r="AG296">
        <v>0</v>
      </c>
      <c r="AH296">
        <v>131</v>
      </c>
      <c r="AI296">
        <v>1416</v>
      </c>
      <c r="AJ296">
        <v>6</v>
      </c>
      <c r="AK296">
        <v>6</v>
      </c>
      <c r="AL296">
        <v>1644</v>
      </c>
      <c r="AM296">
        <v>0</v>
      </c>
      <c r="AN296">
        <v>0</v>
      </c>
      <c r="AO296">
        <v>1644</v>
      </c>
      <c r="AP296">
        <v>1</v>
      </c>
      <c r="AQ296">
        <v>0</v>
      </c>
      <c r="AR296">
        <v>1</v>
      </c>
      <c r="AS296">
        <v>0</v>
      </c>
      <c r="AT296">
        <v>3</v>
      </c>
      <c r="AU296">
        <v>1</v>
      </c>
      <c r="AV296">
        <v>4</v>
      </c>
      <c r="AW296">
        <v>7</v>
      </c>
      <c r="AX296">
        <v>2</v>
      </c>
      <c r="AY296">
        <v>6</v>
      </c>
      <c r="AZ296">
        <v>1953</v>
      </c>
      <c r="BA296">
        <v>4</v>
      </c>
      <c r="BB296">
        <v>2</v>
      </c>
      <c r="BC296">
        <v>418</v>
      </c>
      <c r="BD296">
        <v>4</v>
      </c>
      <c r="BE296">
        <v>4</v>
      </c>
      <c r="BF296">
        <v>3</v>
      </c>
      <c r="BG296">
        <v>110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5</v>
      </c>
      <c r="BN296">
        <v>0</v>
      </c>
      <c r="BO296">
        <v>10</v>
      </c>
      <c r="BP296">
        <v>2009</v>
      </c>
      <c r="BQ296">
        <v>14</v>
      </c>
      <c r="BR296">
        <v>4</v>
      </c>
      <c r="BS296">
        <v>5</v>
      </c>
      <c r="BT296">
        <v>167000</v>
      </c>
    </row>
    <row r="297" spans="1:72" x14ac:dyDescent="0.35">
      <c r="A297">
        <v>296</v>
      </c>
      <c r="B297">
        <v>80</v>
      </c>
      <c r="C297">
        <v>4</v>
      </c>
      <c r="D297">
        <v>37</v>
      </c>
      <c r="E297">
        <v>7937</v>
      </c>
      <c r="F297">
        <v>2</v>
      </c>
      <c r="G297">
        <v>2</v>
      </c>
      <c r="H297">
        <v>2</v>
      </c>
      <c r="I297">
        <v>4</v>
      </c>
      <c r="J297">
        <v>1</v>
      </c>
      <c r="K297">
        <v>3</v>
      </c>
      <c r="L297">
        <v>6</v>
      </c>
      <c r="M297">
        <v>7</v>
      </c>
      <c r="N297">
        <v>7</v>
      </c>
      <c r="O297">
        <v>3</v>
      </c>
      <c r="P297">
        <v>3</v>
      </c>
      <c r="Q297">
        <v>6</v>
      </c>
      <c r="R297">
        <v>6</v>
      </c>
      <c r="S297">
        <v>1984</v>
      </c>
      <c r="T297">
        <v>1984</v>
      </c>
      <c r="U297">
        <v>5</v>
      </c>
      <c r="V297">
        <v>8</v>
      </c>
      <c r="W297">
        <v>9</v>
      </c>
      <c r="X297">
        <v>2</v>
      </c>
      <c r="Y297">
        <v>0</v>
      </c>
      <c r="Z297">
        <v>3</v>
      </c>
      <c r="AA297">
        <v>3</v>
      </c>
      <c r="AB297">
        <v>2</v>
      </c>
      <c r="AC297">
        <v>4</v>
      </c>
      <c r="AD297">
        <v>4</v>
      </c>
      <c r="AE297">
        <v>7</v>
      </c>
      <c r="AF297">
        <v>819</v>
      </c>
      <c r="AG297">
        <v>0</v>
      </c>
      <c r="AH297">
        <v>184</v>
      </c>
      <c r="AI297">
        <v>1003</v>
      </c>
      <c r="AJ297">
        <v>6</v>
      </c>
      <c r="AK297">
        <v>6</v>
      </c>
      <c r="AL297">
        <v>1003</v>
      </c>
      <c r="AM297">
        <v>0</v>
      </c>
      <c r="AN297">
        <v>0</v>
      </c>
      <c r="AO297">
        <v>1003</v>
      </c>
      <c r="AP297">
        <v>1</v>
      </c>
      <c r="AQ297">
        <v>0</v>
      </c>
      <c r="AR297">
        <v>1</v>
      </c>
      <c r="AS297">
        <v>0</v>
      </c>
      <c r="AT297">
        <v>3</v>
      </c>
      <c r="AU297">
        <v>1</v>
      </c>
      <c r="AV297">
        <v>4</v>
      </c>
      <c r="AW297">
        <v>6</v>
      </c>
      <c r="AX297">
        <v>0</v>
      </c>
      <c r="AY297">
        <v>5</v>
      </c>
      <c r="AZ297">
        <v>1984</v>
      </c>
      <c r="BA297">
        <v>2</v>
      </c>
      <c r="BB297">
        <v>2</v>
      </c>
      <c r="BC297">
        <v>588</v>
      </c>
      <c r="BD297">
        <v>4</v>
      </c>
      <c r="BE297">
        <v>4</v>
      </c>
      <c r="BF297">
        <v>3</v>
      </c>
      <c r="BG297">
        <v>120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4</v>
      </c>
      <c r="BN297">
        <v>0</v>
      </c>
      <c r="BO297">
        <v>3</v>
      </c>
      <c r="BP297">
        <v>2006</v>
      </c>
      <c r="BQ297">
        <v>17</v>
      </c>
      <c r="BR297">
        <v>4</v>
      </c>
      <c r="BS297">
        <v>5</v>
      </c>
      <c r="BT297">
        <v>142500</v>
      </c>
    </row>
    <row r="298" spans="1:72" x14ac:dyDescent="0.35">
      <c r="A298">
        <v>297</v>
      </c>
      <c r="B298">
        <v>50</v>
      </c>
      <c r="C298">
        <v>2</v>
      </c>
      <c r="D298">
        <v>75</v>
      </c>
      <c r="E298">
        <v>13710</v>
      </c>
      <c r="F298">
        <v>2</v>
      </c>
      <c r="G298">
        <v>1</v>
      </c>
      <c r="H298">
        <v>2</v>
      </c>
      <c r="I298">
        <v>4</v>
      </c>
      <c r="J298">
        <v>4</v>
      </c>
      <c r="K298">
        <v>3</v>
      </c>
      <c r="L298">
        <v>3</v>
      </c>
      <c r="M298">
        <v>7</v>
      </c>
      <c r="N298">
        <v>7</v>
      </c>
      <c r="O298">
        <v>3</v>
      </c>
      <c r="P298">
        <v>1</v>
      </c>
      <c r="Q298">
        <v>5</v>
      </c>
      <c r="R298">
        <v>5</v>
      </c>
      <c r="S298">
        <v>1950</v>
      </c>
      <c r="T298">
        <v>1950</v>
      </c>
      <c r="U298">
        <v>5</v>
      </c>
      <c r="V298">
        <v>8</v>
      </c>
      <c r="W298">
        <v>4</v>
      </c>
      <c r="X298">
        <v>2</v>
      </c>
      <c r="Y298">
        <v>0</v>
      </c>
      <c r="Z298">
        <v>3</v>
      </c>
      <c r="AA298">
        <v>3</v>
      </c>
      <c r="AB298">
        <v>2</v>
      </c>
      <c r="AC298">
        <v>4</v>
      </c>
      <c r="AD298">
        <v>4</v>
      </c>
      <c r="AE298">
        <v>3</v>
      </c>
      <c r="AF298">
        <v>420</v>
      </c>
      <c r="AG298">
        <v>0</v>
      </c>
      <c r="AH298">
        <v>490</v>
      </c>
      <c r="AI298">
        <v>910</v>
      </c>
      <c r="AJ298">
        <v>6</v>
      </c>
      <c r="AK298">
        <v>3</v>
      </c>
      <c r="AL298">
        <v>910</v>
      </c>
      <c r="AM298">
        <v>648</v>
      </c>
      <c r="AN298">
        <v>0</v>
      </c>
      <c r="AO298">
        <v>1558</v>
      </c>
      <c r="AP298">
        <v>0</v>
      </c>
      <c r="AQ298">
        <v>0</v>
      </c>
      <c r="AR298">
        <v>1</v>
      </c>
      <c r="AS298">
        <v>1</v>
      </c>
      <c r="AT298">
        <v>4</v>
      </c>
      <c r="AU298">
        <v>1</v>
      </c>
      <c r="AV298">
        <v>4</v>
      </c>
      <c r="AW298">
        <v>6</v>
      </c>
      <c r="AX298">
        <v>0</v>
      </c>
      <c r="AY298">
        <v>6</v>
      </c>
      <c r="AZ298">
        <v>1950</v>
      </c>
      <c r="BA298">
        <v>2</v>
      </c>
      <c r="BB298">
        <v>1</v>
      </c>
      <c r="BC298">
        <v>282</v>
      </c>
      <c r="BD298">
        <v>4</v>
      </c>
      <c r="BE298">
        <v>4</v>
      </c>
      <c r="BF298">
        <v>3</v>
      </c>
      <c r="BG298">
        <v>289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3</v>
      </c>
      <c r="BN298">
        <v>0</v>
      </c>
      <c r="BO298">
        <v>6</v>
      </c>
      <c r="BP298">
        <v>2007</v>
      </c>
      <c r="BQ298">
        <v>16</v>
      </c>
      <c r="BR298">
        <v>4</v>
      </c>
      <c r="BS298">
        <v>5</v>
      </c>
      <c r="BT298">
        <v>152000</v>
      </c>
    </row>
    <row r="299" spans="1:72" x14ac:dyDescent="0.35">
      <c r="A299">
        <v>298</v>
      </c>
      <c r="B299">
        <v>60</v>
      </c>
      <c r="C299">
        <v>5</v>
      </c>
      <c r="D299">
        <v>66</v>
      </c>
      <c r="E299">
        <v>7399</v>
      </c>
      <c r="F299">
        <v>2</v>
      </c>
      <c r="G299">
        <v>2</v>
      </c>
      <c r="H299">
        <v>2</v>
      </c>
      <c r="I299">
        <v>4</v>
      </c>
      <c r="J299">
        <v>4</v>
      </c>
      <c r="K299">
        <v>3</v>
      </c>
      <c r="L299">
        <v>18</v>
      </c>
      <c r="M299">
        <v>7</v>
      </c>
      <c r="N299">
        <v>7</v>
      </c>
      <c r="O299">
        <v>3</v>
      </c>
      <c r="P299">
        <v>8</v>
      </c>
      <c r="Q299">
        <v>7</v>
      </c>
      <c r="R299">
        <v>5</v>
      </c>
      <c r="S299">
        <v>1997</v>
      </c>
      <c r="T299">
        <v>1998</v>
      </c>
      <c r="U299">
        <v>6</v>
      </c>
      <c r="V299">
        <v>8</v>
      </c>
      <c r="W299">
        <v>14</v>
      </c>
      <c r="X299">
        <v>4</v>
      </c>
      <c r="Y299">
        <v>1600</v>
      </c>
      <c r="Z299">
        <v>4</v>
      </c>
      <c r="AA299">
        <v>3</v>
      </c>
      <c r="AB299">
        <v>6</v>
      </c>
      <c r="AC299">
        <v>5</v>
      </c>
      <c r="AD299">
        <v>4</v>
      </c>
      <c r="AE299">
        <v>3</v>
      </c>
      <c r="AF299">
        <v>649</v>
      </c>
      <c r="AG299">
        <v>0</v>
      </c>
      <c r="AH299">
        <v>326</v>
      </c>
      <c r="AI299">
        <v>975</v>
      </c>
      <c r="AJ299">
        <v>6</v>
      </c>
      <c r="AK299">
        <v>6</v>
      </c>
      <c r="AL299">
        <v>975</v>
      </c>
      <c r="AM299">
        <v>975</v>
      </c>
      <c r="AN299">
        <v>0</v>
      </c>
      <c r="AO299">
        <v>1950</v>
      </c>
      <c r="AP299">
        <v>0</v>
      </c>
      <c r="AQ299">
        <v>0</v>
      </c>
      <c r="AR299">
        <v>2</v>
      </c>
      <c r="AS299">
        <v>1</v>
      </c>
      <c r="AT299">
        <v>3</v>
      </c>
      <c r="AU299">
        <v>1</v>
      </c>
      <c r="AV299">
        <v>5</v>
      </c>
      <c r="AW299">
        <v>7</v>
      </c>
      <c r="AX299">
        <v>1</v>
      </c>
      <c r="AY299">
        <v>5</v>
      </c>
      <c r="AZ299">
        <v>1997</v>
      </c>
      <c r="BA299">
        <v>3</v>
      </c>
      <c r="BB299">
        <v>2</v>
      </c>
      <c r="BC299">
        <v>576</v>
      </c>
      <c r="BD299">
        <v>4</v>
      </c>
      <c r="BE299">
        <v>4</v>
      </c>
      <c r="BF299">
        <v>3</v>
      </c>
      <c r="BG299">
        <v>0</v>
      </c>
      <c r="BH299">
        <v>10</v>
      </c>
      <c r="BI299">
        <v>0</v>
      </c>
      <c r="BJ299">
        <v>0</v>
      </c>
      <c r="BK299">
        <v>198</v>
      </c>
      <c r="BL299">
        <v>0</v>
      </c>
      <c r="BM299">
        <v>5</v>
      </c>
      <c r="BN299">
        <v>0</v>
      </c>
      <c r="BO299">
        <v>6</v>
      </c>
      <c r="BP299">
        <v>2007</v>
      </c>
      <c r="BQ299">
        <v>16</v>
      </c>
      <c r="BR299">
        <v>4</v>
      </c>
      <c r="BS299">
        <v>5</v>
      </c>
      <c r="BT299">
        <v>239000</v>
      </c>
    </row>
    <row r="300" spans="1:72" x14ac:dyDescent="0.35">
      <c r="A300">
        <v>299</v>
      </c>
      <c r="B300">
        <v>60</v>
      </c>
      <c r="C300">
        <v>4</v>
      </c>
      <c r="D300">
        <v>90</v>
      </c>
      <c r="E300">
        <v>11700</v>
      </c>
      <c r="F300">
        <v>2</v>
      </c>
      <c r="G300">
        <v>1</v>
      </c>
      <c r="H300">
        <v>2</v>
      </c>
      <c r="I300">
        <v>4</v>
      </c>
      <c r="J300">
        <v>4</v>
      </c>
      <c r="K300">
        <v>3</v>
      </c>
      <c r="L300">
        <v>10</v>
      </c>
      <c r="M300">
        <v>7</v>
      </c>
      <c r="N300">
        <v>7</v>
      </c>
      <c r="O300">
        <v>3</v>
      </c>
      <c r="P300">
        <v>8</v>
      </c>
      <c r="Q300">
        <v>6</v>
      </c>
      <c r="R300">
        <v>6</v>
      </c>
      <c r="S300">
        <v>1968</v>
      </c>
      <c r="T300">
        <v>1968</v>
      </c>
      <c r="U300">
        <v>4</v>
      </c>
      <c r="V300">
        <v>8</v>
      </c>
      <c r="W300">
        <v>9</v>
      </c>
      <c r="X300">
        <v>4</v>
      </c>
      <c r="Y300">
        <v>365</v>
      </c>
      <c r="Z300">
        <v>4</v>
      </c>
      <c r="AA300">
        <v>3</v>
      </c>
      <c r="AB300">
        <v>2</v>
      </c>
      <c r="AC300">
        <v>4</v>
      </c>
      <c r="AD300">
        <v>4</v>
      </c>
      <c r="AE300">
        <v>4</v>
      </c>
      <c r="AF300">
        <v>384</v>
      </c>
      <c r="AG300">
        <v>175</v>
      </c>
      <c r="AH300">
        <v>143</v>
      </c>
      <c r="AI300">
        <v>702</v>
      </c>
      <c r="AJ300">
        <v>6</v>
      </c>
      <c r="AK300">
        <v>6</v>
      </c>
      <c r="AL300">
        <v>1041</v>
      </c>
      <c r="AM300">
        <v>702</v>
      </c>
      <c r="AN300">
        <v>0</v>
      </c>
      <c r="AO300">
        <v>1743</v>
      </c>
      <c r="AP300">
        <v>0</v>
      </c>
      <c r="AQ300">
        <v>1</v>
      </c>
      <c r="AR300">
        <v>1</v>
      </c>
      <c r="AS300">
        <v>2</v>
      </c>
      <c r="AT300">
        <v>3</v>
      </c>
      <c r="AU300">
        <v>1</v>
      </c>
      <c r="AV300">
        <v>4</v>
      </c>
      <c r="AW300">
        <v>7</v>
      </c>
      <c r="AX300">
        <v>1</v>
      </c>
      <c r="AY300">
        <v>6</v>
      </c>
      <c r="AZ300">
        <v>1968</v>
      </c>
      <c r="BA300">
        <v>2</v>
      </c>
      <c r="BB300">
        <v>2</v>
      </c>
      <c r="BC300">
        <v>539</v>
      </c>
      <c r="BD300">
        <v>4</v>
      </c>
      <c r="BE300">
        <v>4</v>
      </c>
      <c r="BF300">
        <v>3</v>
      </c>
      <c r="BG300">
        <v>224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5</v>
      </c>
      <c r="BN300">
        <v>0</v>
      </c>
      <c r="BO300">
        <v>6</v>
      </c>
      <c r="BP300">
        <v>2007</v>
      </c>
      <c r="BQ300">
        <v>16</v>
      </c>
      <c r="BR300">
        <v>4</v>
      </c>
      <c r="BS300">
        <v>5</v>
      </c>
      <c r="BT300">
        <v>175000</v>
      </c>
    </row>
    <row r="301" spans="1:72" x14ac:dyDescent="0.35">
      <c r="A301">
        <v>300</v>
      </c>
      <c r="B301">
        <v>20</v>
      </c>
      <c r="C301">
        <v>4</v>
      </c>
      <c r="D301">
        <v>80</v>
      </c>
      <c r="E301">
        <v>14000</v>
      </c>
      <c r="F301">
        <v>2</v>
      </c>
      <c r="G301">
        <v>1</v>
      </c>
      <c r="H301">
        <v>2</v>
      </c>
      <c r="I301">
        <v>4</v>
      </c>
      <c r="J301">
        <v>4</v>
      </c>
      <c r="K301">
        <v>3</v>
      </c>
      <c r="L301">
        <v>14</v>
      </c>
      <c r="M301">
        <v>7</v>
      </c>
      <c r="N301">
        <v>7</v>
      </c>
      <c r="O301">
        <v>3</v>
      </c>
      <c r="P301">
        <v>4</v>
      </c>
      <c r="Q301">
        <v>6</v>
      </c>
      <c r="R301">
        <v>8</v>
      </c>
      <c r="S301">
        <v>1950</v>
      </c>
      <c r="T301">
        <v>2004</v>
      </c>
      <c r="U301">
        <v>5</v>
      </c>
      <c r="V301">
        <v>8</v>
      </c>
      <c r="W301">
        <v>9</v>
      </c>
      <c r="X301">
        <v>2</v>
      </c>
      <c r="Y301">
        <v>0</v>
      </c>
      <c r="Z301">
        <v>3</v>
      </c>
      <c r="AA301">
        <v>4</v>
      </c>
      <c r="AB301">
        <v>2</v>
      </c>
      <c r="AC301">
        <v>4</v>
      </c>
      <c r="AD301">
        <v>4</v>
      </c>
      <c r="AE301">
        <v>6</v>
      </c>
      <c r="AF301">
        <v>0</v>
      </c>
      <c r="AG301">
        <v>0</v>
      </c>
      <c r="AH301">
        <v>1092</v>
      </c>
      <c r="AI301">
        <v>1092</v>
      </c>
      <c r="AJ301">
        <v>6</v>
      </c>
      <c r="AK301">
        <v>6</v>
      </c>
      <c r="AL301">
        <v>1152</v>
      </c>
      <c r="AM301">
        <v>0</v>
      </c>
      <c r="AN301">
        <v>0</v>
      </c>
      <c r="AO301">
        <v>1152</v>
      </c>
      <c r="AP301">
        <v>0</v>
      </c>
      <c r="AQ301">
        <v>1</v>
      </c>
      <c r="AR301">
        <v>1</v>
      </c>
      <c r="AS301">
        <v>0</v>
      </c>
      <c r="AT301">
        <v>3</v>
      </c>
      <c r="AU301">
        <v>1</v>
      </c>
      <c r="AV301">
        <v>5</v>
      </c>
      <c r="AW301">
        <v>6</v>
      </c>
      <c r="AX301">
        <v>1</v>
      </c>
      <c r="AY301">
        <v>6</v>
      </c>
      <c r="AZ301">
        <v>1950</v>
      </c>
      <c r="BA301">
        <v>2</v>
      </c>
      <c r="BB301">
        <v>1</v>
      </c>
      <c r="BC301">
        <v>300</v>
      </c>
      <c r="BD301">
        <v>4</v>
      </c>
      <c r="BE301">
        <v>4</v>
      </c>
      <c r="BF301">
        <v>3</v>
      </c>
      <c r="BG301">
        <v>0</v>
      </c>
      <c r="BH301">
        <v>36</v>
      </c>
      <c r="BI301">
        <v>0</v>
      </c>
      <c r="BJ301">
        <v>0</v>
      </c>
      <c r="BK301">
        <v>0</v>
      </c>
      <c r="BL301">
        <v>0</v>
      </c>
      <c r="BM301">
        <v>4</v>
      </c>
      <c r="BN301">
        <v>0</v>
      </c>
      <c r="BO301">
        <v>8</v>
      </c>
      <c r="BP301">
        <v>2009</v>
      </c>
      <c r="BQ301">
        <v>14</v>
      </c>
      <c r="BR301">
        <v>4</v>
      </c>
      <c r="BS301">
        <v>4</v>
      </c>
      <c r="BT301">
        <v>158500</v>
      </c>
    </row>
    <row r="302" spans="1:72" x14ac:dyDescent="0.35">
      <c r="A302">
        <v>301</v>
      </c>
      <c r="B302">
        <v>190</v>
      </c>
      <c r="C302">
        <v>4</v>
      </c>
      <c r="D302">
        <v>90</v>
      </c>
      <c r="E302">
        <v>15750</v>
      </c>
      <c r="F302">
        <v>2</v>
      </c>
      <c r="G302">
        <v>1</v>
      </c>
      <c r="H302">
        <v>2</v>
      </c>
      <c r="I302">
        <v>4</v>
      </c>
      <c r="J302">
        <v>2</v>
      </c>
      <c r="K302">
        <v>3</v>
      </c>
      <c r="L302">
        <v>14</v>
      </c>
      <c r="M302">
        <v>7</v>
      </c>
      <c r="N302">
        <v>7</v>
      </c>
      <c r="O302">
        <v>1</v>
      </c>
      <c r="P302">
        <v>4</v>
      </c>
      <c r="Q302">
        <v>5</v>
      </c>
      <c r="R302">
        <v>5</v>
      </c>
      <c r="S302">
        <v>1953</v>
      </c>
      <c r="T302">
        <v>1953</v>
      </c>
      <c r="U302">
        <v>6</v>
      </c>
      <c r="V302">
        <v>8</v>
      </c>
      <c r="W302">
        <v>10</v>
      </c>
      <c r="X302">
        <v>4</v>
      </c>
      <c r="Y302">
        <v>56</v>
      </c>
      <c r="Z302">
        <v>3</v>
      </c>
      <c r="AA302">
        <v>3</v>
      </c>
      <c r="AB302">
        <v>2</v>
      </c>
      <c r="AC302">
        <v>4</v>
      </c>
      <c r="AD302">
        <v>4</v>
      </c>
      <c r="AE302">
        <v>3</v>
      </c>
      <c r="AF302">
        <v>841</v>
      </c>
      <c r="AG302">
        <v>0</v>
      </c>
      <c r="AH302">
        <v>324</v>
      </c>
      <c r="AI302">
        <v>1165</v>
      </c>
      <c r="AJ302">
        <v>6</v>
      </c>
      <c r="AK302">
        <v>6</v>
      </c>
      <c r="AL302">
        <v>1336</v>
      </c>
      <c r="AM302">
        <v>0</v>
      </c>
      <c r="AN302">
        <v>0</v>
      </c>
      <c r="AO302">
        <v>1336</v>
      </c>
      <c r="AP302">
        <v>1</v>
      </c>
      <c r="AQ302">
        <v>0</v>
      </c>
      <c r="AR302">
        <v>1</v>
      </c>
      <c r="AS302">
        <v>0</v>
      </c>
      <c r="AT302">
        <v>2</v>
      </c>
      <c r="AU302">
        <v>1</v>
      </c>
      <c r="AV302">
        <v>4</v>
      </c>
      <c r="AW302">
        <v>5</v>
      </c>
      <c r="AX302">
        <v>2</v>
      </c>
      <c r="AY302">
        <v>6</v>
      </c>
      <c r="AZ302">
        <v>1953</v>
      </c>
      <c r="BA302">
        <v>2</v>
      </c>
      <c r="BB302">
        <v>1</v>
      </c>
      <c r="BC302">
        <v>375</v>
      </c>
      <c r="BD302">
        <v>4</v>
      </c>
      <c r="BE302">
        <v>4</v>
      </c>
      <c r="BF302">
        <v>3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5</v>
      </c>
      <c r="BN302">
        <v>0</v>
      </c>
      <c r="BO302">
        <v>6</v>
      </c>
      <c r="BP302">
        <v>2006</v>
      </c>
      <c r="BQ302">
        <v>17</v>
      </c>
      <c r="BR302">
        <v>4</v>
      </c>
      <c r="BS302">
        <v>5</v>
      </c>
      <c r="BT302">
        <v>157000</v>
      </c>
    </row>
    <row r="303" spans="1:72" x14ac:dyDescent="0.35">
      <c r="A303">
        <v>302</v>
      </c>
      <c r="B303">
        <v>60</v>
      </c>
      <c r="C303">
        <v>4</v>
      </c>
      <c r="D303">
        <v>66</v>
      </c>
      <c r="E303">
        <v>16226</v>
      </c>
      <c r="F303">
        <v>2</v>
      </c>
      <c r="G303">
        <v>3</v>
      </c>
      <c r="H303">
        <v>2</v>
      </c>
      <c r="I303">
        <v>4</v>
      </c>
      <c r="J303">
        <v>4</v>
      </c>
      <c r="K303">
        <v>3</v>
      </c>
      <c r="L303">
        <v>16</v>
      </c>
      <c r="M303">
        <v>7</v>
      </c>
      <c r="N303">
        <v>7</v>
      </c>
      <c r="O303">
        <v>3</v>
      </c>
      <c r="P303">
        <v>8</v>
      </c>
      <c r="Q303">
        <v>8</v>
      </c>
      <c r="R303">
        <v>5</v>
      </c>
      <c r="S303">
        <v>1998</v>
      </c>
      <c r="T303">
        <v>1999</v>
      </c>
      <c r="U303">
        <v>5</v>
      </c>
      <c r="V303">
        <v>8</v>
      </c>
      <c r="W303">
        <v>14</v>
      </c>
      <c r="X303">
        <v>2</v>
      </c>
      <c r="Y303">
        <v>0</v>
      </c>
      <c r="Z303">
        <v>4</v>
      </c>
      <c r="AA303">
        <v>3</v>
      </c>
      <c r="AB303">
        <v>6</v>
      </c>
      <c r="AC303">
        <v>5</v>
      </c>
      <c r="AD303">
        <v>4</v>
      </c>
      <c r="AE303">
        <v>7</v>
      </c>
      <c r="AF303">
        <v>281</v>
      </c>
      <c r="AG303">
        <v>0</v>
      </c>
      <c r="AH303">
        <v>747</v>
      </c>
      <c r="AI303">
        <v>1028</v>
      </c>
      <c r="AJ303">
        <v>6</v>
      </c>
      <c r="AK303">
        <v>6</v>
      </c>
      <c r="AL303">
        <v>1210</v>
      </c>
      <c r="AM303">
        <v>1242</v>
      </c>
      <c r="AN303">
        <v>0</v>
      </c>
      <c r="AO303">
        <v>2452</v>
      </c>
      <c r="AP303">
        <v>0</v>
      </c>
      <c r="AQ303">
        <v>0</v>
      </c>
      <c r="AR303">
        <v>2</v>
      </c>
      <c r="AS303">
        <v>1</v>
      </c>
      <c r="AT303">
        <v>4</v>
      </c>
      <c r="AU303">
        <v>1</v>
      </c>
      <c r="AV303">
        <v>5</v>
      </c>
      <c r="AW303">
        <v>9</v>
      </c>
      <c r="AX303">
        <v>1</v>
      </c>
      <c r="AY303">
        <v>7</v>
      </c>
      <c r="AZ303">
        <v>1998</v>
      </c>
      <c r="BA303">
        <v>4</v>
      </c>
      <c r="BB303">
        <v>2</v>
      </c>
      <c r="BC303">
        <v>683</v>
      </c>
      <c r="BD303">
        <v>4</v>
      </c>
      <c r="BE303">
        <v>4</v>
      </c>
      <c r="BF303">
        <v>3</v>
      </c>
      <c r="BG303">
        <v>208</v>
      </c>
      <c r="BH303">
        <v>50</v>
      </c>
      <c r="BI303">
        <v>0</v>
      </c>
      <c r="BJ303">
        <v>0</v>
      </c>
      <c r="BK303">
        <v>0</v>
      </c>
      <c r="BL303">
        <v>0</v>
      </c>
      <c r="BM303">
        <v>5</v>
      </c>
      <c r="BN303">
        <v>0</v>
      </c>
      <c r="BO303">
        <v>5</v>
      </c>
      <c r="BP303">
        <v>2007</v>
      </c>
      <c r="BQ303">
        <v>16</v>
      </c>
      <c r="BR303">
        <v>4</v>
      </c>
      <c r="BS303">
        <v>5</v>
      </c>
      <c r="BT303">
        <v>267000</v>
      </c>
    </row>
    <row r="304" spans="1:72" x14ac:dyDescent="0.35">
      <c r="A304">
        <v>303</v>
      </c>
      <c r="B304">
        <v>20</v>
      </c>
      <c r="C304">
        <v>4</v>
      </c>
      <c r="D304">
        <v>118</v>
      </c>
      <c r="E304">
        <v>13704</v>
      </c>
      <c r="F304">
        <v>2</v>
      </c>
      <c r="G304">
        <v>2</v>
      </c>
      <c r="H304">
        <v>2</v>
      </c>
      <c r="I304">
        <v>4</v>
      </c>
      <c r="J304">
        <v>2</v>
      </c>
      <c r="K304">
        <v>3</v>
      </c>
      <c r="L304">
        <v>16</v>
      </c>
      <c r="M304">
        <v>7</v>
      </c>
      <c r="N304">
        <v>7</v>
      </c>
      <c r="O304">
        <v>3</v>
      </c>
      <c r="P304">
        <v>4</v>
      </c>
      <c r="Q304">
        <v>7</v>
      </c>
      <c r="R304">
        <v>5</v>
      </c>
      <c r="S304">
        <v>2001</v>
      </c>
      <c r="T304">
        <v>2002</v>
      </c>
      <c r="U304">
        <v>5</v>
      </c>
      <c r="V304">
        <v>8</v>
      </c>
      <c r="W304">
        <v>14</v>
      </c>
      <c r="X304">
        <v>4</v>
      </c>
      <c r="Y304">
        <v>150</v>
      </c>
      <c r="Z304">
        <v>4</v>
      </c>
      <c r="AA304">
        <v>3</v>
      </c>
      <c r="AB304">
        <v>6</v>
      </c>
      <c r="AC304">
        <v>5</v>
      </c>
      <c r="AD304">
        <v>4</v>
      </c>
      <c r="AE304">
        <v>6</v>
      </c>
      <c r="AF304">
        <v>0</v>
      </c>
      <c r="AG304">
        <v>0</v>
      </c>
      <c r="AH304">
        <v>1541</v>
      </c>
      <c r="AI304">
        <v>1541</v>
      </c>
      <c r="AJ304">
        <v>6</v>
      </c>
      <c r="AK304">
        <v>6</v>
      </c>
      <c r="AL304">
        <v>1541</v>
      </c>
      <c r="AM304">
        <v>0</v>
      </c>
      <c r="AN304">
        <v>0</v>
      </c>
      <c r="AO304">
        <v>1541</v>
      </c>
      <c r="AP304">
        <v>0</v>
      </c>
      <c r="AQ304">
        <v>0</v>
      </c>
      <c r="AR304">
        <v>2</v>
      </c>
      <c r="AS304">
        <v>0</v>
      </c>
      <c r="AT304">
        <v>3</v>
      </c>
      <c r="AU304">
        <v>1</v>
      </c>
      <c r="AV304">
        <v>5</v>
      </c>
      <c r="AW304">
        <v>6</v>
      </c>
      <c r="AX304">
        <v>1</v>
      </c>
      <c r="AY304">
        <v>6</v>
      </c>
      <c r="AZ304">
        <v>2001</v>
      </c>
      <c r="BA304">
        <v>3</v>
      </c>
      <c r="BB304">
        <v>3</v>
      </c>
      <c r="BC304">
        <v>843</v>
      </c>
      <c r="BD304">
        <v>4</v>
      </c>
      <c r="BE304">
        <v>4</v>
      </c>
      <c r="BF304">
        <v>3</v>
      </c>
      <c r="BG304">
        <v>468</v>
      </c>
      <c r="BH304">
        <v>81</v>
      </c>
      <c r="BI304">
        <v>0</v>
      </c>
      <c r="BJ304">
        <v>0</v>
      </c>
      <c r="BK304">
        <v>0</v>
      </c>
      <c r="BL304">
        <v>0</v>
      </c>
      <c r="BM304">
        <v>5</v>
      </c>
      <c r="BN304">
        <v>0</v>
      </c>
      <c r="BO304">
        <v>1</v>
      </c>
      <c r="BP304">
        <v>2006</v>
      </c>
      <c r="BQ304">
        <v>17</v>
      </c>
      <c r="BR304">
        <v>4</v>
      </c>
      <c r="BS304">
        <v>5</v>
      </c>
      <c r="BT304">
        <v>205000</v>
      </c>
    </row>
    <row r="305" spans="1:72" x14ac:dyDescent="0.35">
      <c r="A305">
        <v>304</v>
      </c>
      <c r="B305">
        <v>20</v>
      </c>
      <c r="C305">
        <v>4</v>
      </c>
      <c r="D305">
        <v>70</v>
      </c>
      <c r="E305">
        <v>9800</v>
      </c>
      <c r="F305">
        <v>2</v>
      </c>
      <c r="G305">
        <v>1</v>
      </c>
      <c r="H305">
        <v>2</v>
      </c>
      <c r="I305">
        <v>4</v>
      </c>
      <c r="J305">
        <v>2</v>
      </c>
      <c r="K305">
        <v>3</v>
      </c>
      <c r="L305">
        <v>16</v>
      </c>
      <c r="M305">
        <v>7</v>
      </c>
      <c r="N305">
        <v>7</v>
      </c>
      <c r="O305">
        <v>3</v>
      </c>
      <c r="P305">
        <v>4</v>
      </c>
      <c r="Q305">
        <v>5</v>
      </c>
      <c r="R305">
        <v>7</v>
      </c>
      <c r="S305">
        <v>1972</v>
      </c>
      <c r="T305">
        <v>1972</v>
      </c>
      <c r="U305">
        <v>5</v>
      </c>
      <c r="V305">
        <v>8</v>
      </c>
      <c r="W305">
        <v>14</v>
      </c>
      <c r="X305">
        <v>2</v>
      </c>
      <c r="Y305">
        <v>0</v>
      </c>
      <c r="Z305">
        <v>3</v>
      </c>
      <c r="AA305">
        <v>3</v>
      </c>
      <c r="AB305">
        <v>6</v>
      </c>
      <c r="AC305">
        <v>4</v>
      </c>
      <c r="AD305">
        <v>4</v>
      </c>
      <c r="AE305">
        <v>4</v>
      </c>
      <c r="AF305">
        <v>894</v>
      </c>
      <c r="AG305">
        <v>0</v>
      </c>
      <c r="AH305">
        <v>0</v>
      </c>
      <c r="AI305">
        <v>894</v>
      </c>
      <c r="AJ305">
        <v>6</v>
      </c>
      <c r="AK305">
        <v>6</v>
      </c>
      <c r="AL305">
        <v>894</v>
      </c>
      <c r="AM305">
        <v>0</v>
      </c>
      <c r="AN305">
        <v>0</v>
      </c>
      <c r="AO305">
        <v>894</v>
      </c>
      <c r="AP305">
        <v>1</v>
      </c>
      <c r="AQ305">
        <v>0</v>
      </c>
      <c r="AR305">
        <v>1</v>
      </c>
      <c r="AS305">
        <v>0</v>
      </c>
      <c r="AT305">
        <v>3</v>
      </c>
      <c r="AU305">
        <v>1</v>
      </c>
      <c r="AV305">
        <v>4</v>
      </c>
      <c r="AW305">
        <v>5</v>
      </c>
      <c r="AX305">
        <v>0</v>
      </c>
      <c r="AY305">
        <v>6</v>
      </c>
      <c r="AZ305">
        <v>1975</v>
      </c>
      <c r="BA305">
        <v>2</v>
      </c>
      <c r="BB305">
        <v>2</v>
      </c>
      <c r="BC305">
        <v>552</v>
      </c>
      <c r="BD305">
        <v>4</v>
      </c>
      <c r="BE305">
        <v>4</v>
      </c>
      <c r="BF305">
        <v>3</v>
      </c>
      <c r="BG305">
        <v>256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2</v>
      </c>
      <c r="BN305">
        <v>0</v>
      </c>
      <c r="BO305">
        <v>7</v>
      </c>
      <c r="BP305">
        <v>2006</v>
      </c>
      <c r="BQ305">
        <v>17</v>
      </c>
      <c r="BR305">
        <v>4</v>
      </c>
      <c r="BS305">
        <v>3</v>
      </c>
      <c r="BT305">
        <v>149900</v>
      </c>
    </row>
    <row r="306" spans="1:72" x14ac:dyDescent="0.35">
      <c r="A306">
        <v>305</v>
      </c>
      <c r="B306">
        <v>75</v>
      </c>
      <c r="C306">
        <v>2</v>
      </c>
      <c r="D306">
        <v>87</v>
      </c>
      <c r="E306">
        <v>18386</v>
      </c>
      <c r="F306">
        <v>2</v>
      </c>
      <c r="G306">
        <v>1</v>
      </c>
      <c r="H306">
        <v>2</v>
      </c>
      <c r="I306">
        <v>4</v>
      </c>
      <c r="J306">
        <v>4</v>
      </c>
      <c r="K306">
        <v>3</v>
      </c>
      <c r="L306">
        <v>9</v>
      </c>
      <c r="M306">
        <v>7</v>
      </c>
      <c r="N306">
        <v>7</v>
      </c>
      <c r="O306">
        <v>3</v>
      </c>
      <c r="P306">
        <v>7</v>
      </c>
      <c r="Q306">
        <v>7</v>
      </c>
      <c r="R306">
        <v>9</v>
      </c>
      <c r="S306">
        <v>1880</v>
      </c>
      <c r="T306">
        <v>2002</v>
      </c>
      <c r="U306">
        <v>5</v>
      </c>
      <c r="V306">
        <v>8</v>
      </c>
      <c r="W306">
        <v>15</v>
      </c>
      <c r="X306">
        <v>2</v>
      </c>
      <c r="Y306">
        <v>0</v>
      </c>
      <c r="Z306">
        <v>3</v>
      </c>
      <c r="AA306">
        <v>3</v>
      </c>
      <c r="AB306">
        <v>3</v>
      </c>
      <c r="AC306">
        <v>4</v>
      </c>
      <c r="AD306">
        <v>4</v>
      </c>
      <c r="AE306">
        <v>6</v>
      </c>
      <c r="AF306">
        <v>0</v>
      </c>
      <c r="AG306">
        <v>0</v>
      </c>
      <c r="AH306">
        <v>1470</v>
      </c>
      <c r="AI306">
        <v>1470</v>
      </c>
      <c r="AJ306">
        <v>6</v>
      </c>
      <c r="AK306">
        <v>6</v>
      </c>
      <c r="AL306">
        <v>1675</v>
      </c>
      <c r="AM306">
        <v>1818</v>
      </c>
      <c r="AN306">
        <v>0</v>
      </c>
      <c r="AO306">
        <v>3493</v>
      </c>
      <c r="AP306">
        <v>0</v>
      </c>
      <c r="AQ306">
        <v>0</v>
      </c>
      <c r="AR306">
        <v>3</v>
      </c>
      <c r="AS306">
        <v>0</v>
      </c>
      <c r="AT306">
        <v>3</v>
      </c>
      <c r="AU306">
        <v>1</v>
      </c>
      <c r="AV306">
        <v>5</v>
      </c>
      <c r="AW306">
        <v>10</v>
      </c>
      <c r="AX306">
        <v>1</v>
      </c>
      <c r="AY306">
        <v>6</v>
      </c>
      <c r="AZ306">
        <v>2003</v>
      </c>
      <c r="BA306">
        <v>2</v>
      </c>
      <c r="BB306">
        <v>3</v>
      </c>
      <c r="BC306">
        <v>870</v>
      </c>
      <c r="BD306">
        <v>4</v>
      </c>
      <c r="BE306">
        <v>4</v>
      </c>
      <c r="BF306">
        <v>3</v>
      </c>
      <c r="BG306">
        <v>302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5</v>
      </c>
      <c r="BN306">
        <v>0</v>
      </c>
      <c r="BO306">
        <v>5</v>
      </c>
      <c r="BP306">
        <v>2008</v>
      </c>
      <c r="BQ306">
        <v>15</v>
      </c>
      <c r="BR306">
        <v>4</v>
      </c>
      <c r="BS306">
        <v>5</v>
      </c>
      <c r="BT306">
        <v>295000</v>
      </c>
    </row>
    <row r="307" spans="1:72" x14ac:dyDescent="0.35">
      <c r="A307">
        <v>306</v>
      </c>
      <c r="B307">
        <v>20</v>
      </c>
      <c r="C307">
        <v>4</v>
      </c>
      <c r="D307">
        <v>80</v>
      </c>
      <c r="E307">
        <v>10386</v>
      </c>
      <c r="F307">
        <v>2</v>
      </c>
      <c r="G307">
        <v>1</v>
      </c>
      <c r="H307">
        <v>2</v>
      </c>
      <c r="I307">
        <v>4</v>
      </c>
      <c r="J307">
        <v>4</v>
      </c>
      <c r="K307">
        <v>3</v>
      </c>
      <c r="L307">
        <v>16</v>
      </c>
      <c r="M307">
        <v>7</v>
      </c>
      <c r="N307">
        <v>7</v>
      </c>
      <c r="O307">
        <v>3</v>
      </c>
      <c r="P307">
        <v>4</v>
      </c>
      <c r="Q307">
        <v>8</v>
      </c>
      <c r="R307">
        <v>5</v>
      </c>
      <c r="S307">
        <v>2004</v>
      </c>
      <c r="T307">
        <v>2005</v>
      </c>
      <c r="U307">
        <v>5</v>
      </c>
      <c r="V307">
        <v>8</v>
      </c>
      <c r="W307">
        <v>15</v>
      </c>
      <c r="X307">
        <v>5</v>
      </c>
      <c r="Y307">
        <v>246</v>
      </c>
      <c r="Z307">
        <v>4</v>
      </c>
      <c r="AA307">
        <v>3</v>
      </c>
      <c r="AB307">
        <v>6</v>
      </c>
      <c r="AC307">
        <v>5</v>
      </c>
      <c r="AD307">
        <v>4</v>
      </c>
      <c r="AE307">
        <v>7</v>
      </c>
      <c r="AF307">
        <v>1464</v>
      </c>
      <c r="AG307">
        <v>0</v>
      </c>
      <c r="AH307">
        <v>536</v>
      </c>
      <c r="AI307">
        <v>2000</v>
      </c>
      <c r="AJ307">
        <v>6</v>
      </c>
      <c r="AK307">
        <v>6</v>
      </c>
      <c r="AL307">
        <v>2000</v>
      </c>
      <c r="AM307">
        <v>0</v>
      </c>
      <c r="AN307">
        <v>0</v>
      </c>
      <c r="AO307">
        <v>2000</v>
      </c>
      <c r="AP307">
        <v>1</v>
      </c>
      <c r="AQ307">
        <v>0</v>
      </c>
      <c r="AR307">
        <v>2</v>
      </c>
      <c r="AS307">
        <v>0</v>
      </c>
      <c r="AT307">
        <v>3</v>
      </c>
      <c r="AU307">
        <v>1</v>
      </c>
      <c r="AV307">
        <v>5</v>
      </c>
      <c r="AW307">
        <v>8</v>
      </c>
      <c r="AX307">
        <v>0</v>
      </c>
      <c r="AY307">
        <v>6</v>
      </c>
      <c r="AZ307">
        <v>2004</v>
      </c>
      <c r="BA307">
        <v>4</v>
      </c>
      <c r="BB307">
        <v>3</v>
      </c>
      <c r="BC307">
        <v>888</v>
      </c>
      <c r="BD307">
        <v>4</v>
      </c>
      <c r="BE307">
        <v>4</v>
      </c>
      <c r="BF307">
        <v>3</v>
      </c>
      <c r="BG307">
        <v>168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5</v>
      </c>
      <c r="BN307">
        <v>0</v>
      </c>
      <c r="BO307">
        <v>7</v>
      </c>
      <c r="BP307">
        <v>2007</v>
      </c>
      <c r="BQ307">
        <v>16</v>
      </c>
      <c r="BR307">
        <v>4</v>
      </c>
      <c r="BS307">
        <v>5</v>
      </c>
      <c r="BT307">
        <v>305900</v>
      </c>
    </row>
    <row r="308" spans="1:72" x14ac:dyDescent="0.35">
      <c r="A308">
        <v>307</v>
      </c>
      <c r="B308">
        <v>60</v>
      </c>
      <c r="C308">
        <v>4</v>
      </c>
      <c r="D308">
        <v>116</v>
      </c>
      <c r="E308">
        <v>13474</v>
      </c>
      <c r="F308">
        <v>2</v>
      </c>
      <c r="G308">
        <v>1</v>
      </c>
      <c r="H308">
        <v>2</v>
      </c>
      <c r="I308">
        <v>4</v>
      </c>
      <c r="J308">
        <v>4</v>
      </c>
      <c r="K308">
        <v>3</v>
      </c>
      <c r="L308">
        <v>15</v>
      </c>
      <c r="M308">
        <v>2</v>
      </c>
      <c r="N308">
        <v>7</v>
      </c>
      <c r="O308">
        <v>3</v>
      </c>
      <c r="P308">
        <v>8</v>
      </c>
      <c r="Q308">
        <v>7</v>
      </c>
      <c r="R308">
        <v>5</v>
      </c>
      <c r="S308">
        <v>1990</v>
      </c>
      <c r="T308">
        <v>1991</v>
      </c>
      <c r="U308">
        <v>5</v>
      </c>
      <c r="V308">
        <v>8</v>
      </c>
      <c r="W308">
        <v>9</v>
      </c>
      <c r="X308">
        <v>4</v>
      </c>
      <c r="Y308">
        <v>246</v>
      </c>
      <c r="Z308">
        <v>4</v>
      </c>
      <c r="AA308">
        <v>3</v>
      </c>
      <c r="AB308">
        <v>2</v>
      </c>
      <c r="AC308">
        <v>5</v>
      </c>
      <c r="AD308">
        <v>4</v>
      </c>
      <c r="AE308">
        <v>4</v>
      </c>
      <c r="AF308">
        <v>700</v>
      </c>
      <c r="AG308">
        <v>0</v>
      </c>
      <c r="AH308">
        <v>0</v>
      </c>
      <c r="AI308">
        <v>700</v>
      </c>
      <c r="AJ308">
        <v>6</v>
      </c>
      <c r="AK308">
        <v>6</v>
      </c>
      <c r="AL308">
        <v>1122</v>
      </c>
      <c r="AM308">
        <v>1121</v>
      </c>
      <c r="AN308">
        <v>0</v>
      </c>
      <c r="AO308">
        <v>2243</v>
      </c>
      <c r="AP308">
        <v>1</v>
      </c>
      <c r="AQ308">
        <v>0</v>
      </c>
      <c r="AR308">
        <v>2</v>
      </c>
      <c r="AS308">
        <v>1</v>
      </c>
      <c r="AT308">
        <v>4</v>
      </c>
      <c r="AU308">
        <v>1</v>
      </c>
      <c r="AV308">
        <v>5</v>
      </c>
      <c r="AW308">
        <v>8</v>
      </c>
      <c r="AX308">
        <v>1</v>
      </c>
      <c r="AY308">
        <v>6</v>
      </c>
      <c r="AZ308">
        <v>1990</v>
      </c>
      <c r="BA308">
        <v>3</v>
      </c>
      <c r="BB308">
        <v>3</v>
      </c>
      <c r="BC308">
        <v>746</v>
      </c>
      <c r="BD308">
        <v>4</v>
      </c>
      <c r="BE308">
        <v>4</v>
      </c>
      <c r="BF308">
        <v>3</v>
      </c>
      <c r="BG308">
        <v>127</v>
      </c>
      <c r="BH308">
        <v>44</v>
      </c>
      <c r="BI308">
        <v>224</v>
      </c>
      <c r="BJ308">
        <v>0</v>
      </c>
      <c r="BK308">
        <v>0</v>
      </c>
      <c r="BL308">
        <v>0</v>
      </c>
      <c r="BM308">
        <v>5</v>
      </c>
      <c r="BN308">
        <v>0</v>
      </c>
      <c r="BO308">
        <v>6</v>
      </c>
      <c r="BP308">
        <v>2007</v>
      </c>
      <c r="BQ308">
        <v>16</v>
      </c>
      <c r="BR308">
        <v>4</v>
      </c>
      <c r="BS308">
        <v>5</v>
      </c>
      <c r="BT308">
        <v>225000</v>
      </c>
    </row>
    <row r="309" spans="1:72" x14ac:dyDescent="0.35">
      <c r="A309">
        <v>308</v>
      </c>
      <c r="B309">
        <v>50</v>
      </c>
      <c r="C309">
        <v>2</v>
      </c>
      <c r="E309">
        <v>7920</v>
      </c>
      <c r="F309">
        <v>2</v>
      </c>
      <c r="G309">
        <v>2</v>
      </c>
      <c r="H309">
        <v>2</v>
      </c>
      <c r="I309">
        <v>4</v>
      </c>
      <c r="J309">
        <v>4</v>
      </c>
      <c r="K309">
        <v>3</v>
      </c>
      <c r="L309">
        <v>3</v>
      </c>
      <c r="M309">
        <v>3</v>
      </c>
      <c r="N309">
        <v>7</v>
      </c>
      <c r="O309">
        <v>3</v>
      </c>
      <c r="P309">
        <v>1</v>
      </c>
      <c r="Q309">
        <v>6</v>
      </c>
      <c r="R309">
        <v>7</v>
      </c>
      <c r="S309">
        <v>1920</v>
      </c>
      <c r="T309">
        <v>1950</v>
      </c>
      <c r="U309">
        <v>5</v>
      </c>
      <c r="V309">
        <v>8</v>
      </c>
      <c r="W309">
        <v>10</v>
      </c>
      <c r="X309">
        <v>2</v>
      </c>
      <c r="Y309">
        <v>0</v>
      </c>
      <c r="Z309">
        <v>3</v>
      </c>
      <c r="AA309">
        <v>2</v>
      </c>
      <c r="AB309">
        <v>2</v>
      </c>
      <c r="AC309">
        <v>4</v>
      </c>
      <c r="AD309">
        <v>4</v>
      </c>
      <c r="AE309">
        <v>6</v>
      </c>
      <c r="AF309">
        <v>0</v>
      </c>
      <c r="AG309">
        <v>0</v>
      </c>
      <c r="AH309">
        <v>319</v>
      </c>
      <c r="AI309">
        <v>319</v>
      </c>
      <c r="AJ309">
        <v>6</v>
      </c>
      <c r="AK309">
        <v>3</v>
      </c>
      <c r="AL309">
        <v>1035</v>
      </c>
      <c r="AM309">
        <v>371</v>
      </c>
      <c r="AN309">
        <v>0</v>
      </c>
      <c r="AO309">
        <v>1406</v>
      </c>
      <c r="AP309">
        <v>0</v>
      </c>
      <c r="AQ309">
        <v>0</v>
      </c>
      <c r="AR309">
        <v>1</v>
      </c>
      <c r="AS309">
        <v>0</v>
      </c>
      <c r="AT309">
        <v>3</v>
      </c>
      <c r="AU309">
        <v>1</v>
      </c>
      <c r="AV309">
        <v>3</v>
      </c>
      <c r="AW309">
        <v>6</v>
      </c>
      <c r="AX309">
        <v>0</v>
      </c>
      <c r="AY309">
        <v>3</v>
      </c>
      <c r="BA309">
        <v>1</v>
      </c>
      <c r="BB309">
        <v>0</v>
      </c>
      <c r="BC309">
        <v>0</v>
      </c>
      <c r="BD309">
        <v>1</v>
      </c>
      <c r="BE309">
        <v>1</v>
      </c>
      <c r="BF309">
        <v>2</v>
      </c>
      <c r="BG309">
        <v>0</v>
      </c>
      <c r="BH309">
        <v>144</v>
      </c>
      <c r="BI309">
        <v>0</v>
      </c>
      <c r="BJ309">
        <v>0</v>
      </c>
      <c r="BK309">
        <v>0</v>
      </c>
      <c r="BL309">
        <v>0</v>
      </c>
      <c r="BM309">
        <v>3</v>
      </c>
      <c r="BN309">
        <v>0</v>
      </c>
      <c r="BO309">
        <v>3</v>
      </c>
      <c r="BP309">
        <v>2008</v>
      </c>
      <c r="BQ309">
        <v>15</v>
      </c>
      <c r="BR309">
        <v>4</v>
      </c>
      <c r="BS309">
        <v>5</v>
      </c>
      <c r="BT309">
        <v>89500</v>
      </c>
    </row>
    <row r="310" spans="1:72" x14ac:dyDescent="0.35">
      <c r="A310">
        <v>309</v>
      </c>
      <c r="B310">
        <v>30</v>
      </c>
      <c r="C310">
        <v>4</v>
      </c>
      <c r="E310">
        <v>12342</v>
      </c>
      <c r="F310">
        <v>2</v>
      </c>
      <c r="G310">
        <v>2</v>
      </c>
      <c r="H310">
        <v>2</v>
      </c>
      <c r="I310">
        <v>4</v>
      </c>
      <c r="J310">
        <v>4</v>
      </c>
      <c r="K310">
        <v>3</v>
      </c>
      <c r="L310">
        <v>4</v>
      </c>
      <c r="M310">
        <v>7</v>
      </c>
      <c r="N310">
        <v>7</v>
      </c>
      <c r="O310">
        <v>3</v>
      </c>
      <c r="P310">
        <v>4</v>
      </c>
      <c r="Q310">
        <v>4</v>
      </c>
      <c r="R310">
        <v>5</v>
      </c>
      <c r="S310">
        <v>1940</v>
      </c>
      <c r="T310">
        <v>1950</v>
      </c>
      <c r="U310">
        <v>5</v>
      </c>
      <c r="V310">
        <v>8</v>
      </c>
      <c r="W310">
        <v>14</v>
      </c>
      <c r="X310">
        <v>2</v>
      </c>
      <c r="Y310">
        <v>0</v>
      </c>
      <c r="Z310">
        <v>3</v>
      </c>
      <c r="AA310">
        <v>3</v>
      </c>
      <c r="AB310">
        <v>2</v>
      </c>
      <c r="AC310">
        <v>4</v>
      </c>
      <c r="AD310">
        <v>4</v>
      </c>
      <c r="AE310">
        <v>3</v>
      </c>
      <c r="AF310">
        <v>262</v>
      </c>
      <c r="AG310">
        <v>0</v>
      </c>
      <c r="AH310">
        <v>599</v>
      </c>
      <c r="AI310">
        <v>861</v>
      </c>
      <c r="AJ310">
        <v>6</v>
      </c>
      <c r="AK310">
        <v>6</v>
      </c>
      <c r="AL310">
        <v>861</v>
      </c>
      <c r="AM310">
        <v>0</v>
      </c>
      <c r="AN310">
        <v>0</v>
      </c>
      <c r="AO310">
        <v>861</v>
      </c>
      <c r="AP310">
        <v>0</v>
      </c>
      <c r="AQ310">
        <v>0</v>
      </c>
      <c r="AR310">
        <v>1</v>
      </c>
      <c r="AS310">
        <v>0</v>
      </c>
      <c r="AT310">
        <v>1</v>
      </c>
      <c r="AU310">
        <v>1</v>
      </c>
      <c r="AV310">
        <v>4</v>
      </c>
      <c r="AW310">
        <v>4</v>
      </c>
      <c r="AX310">
        <v>0</v>
      </c>
      <c r="AY310">
        <v>5</v>
      </c>
      <c r="AZ310">
        <v>1961</v>
      </c>
      <c r="BA310">
        <v>2</v>
      </c>
      <c r="BB310">
        <v>2</v>
      </c>
      <c r="BC310">
        <v>539</v>
      </c>
      <c r="BD310">
        <v>4</v>
      </c>
      <c r="BE310">
        <v>4</v>
      </c>
      <c r="BF310">
        <v>3</v>
      </c>
      <c r="BG310">
        <v>158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5</v>
      </c>
      <c r="BN310">
        <v>0</v>
      </c>
      <c r="BO310">
        <v>3</v>
      </c>
      <c r="BP310">
        <v>2009</v>
      </c>
      <c r="BQ310">
        <v>14</v>
      </c>
      <c r="BR310">
        <v>4</v>
      </c>
      <c r="BS310">
        <v>5</v>
      </c>
      <c r="BT310">
        <v>82500</v>
      </c>
    </row>
    <row r="311" spans="1:72" x14ac:dyDescent="0.35">
      <c r="A311">
        <v>310</v>
      </c>
      <c r="B311">
        <v>20</v>
      </c>
      <c r="C311">
        <v>4</v>
      </c>
      <c r="D311">
        <v>90</v>
      </c>
      <c r="E311">
        <v>12378</v>
      </c>
      <c r="F311">
        <v>2</v>
      </c>
      <c r="G311">
        <v>2</v>
      </c>
      <c r="H311">
        <v>2</v>
      </c>
      <c r="I311">
        <v>4</v>
      </c>
      <c r="J311">
        <v>4</v>
      </c>
      <c r="K311">
        <v>3</v>
      </c>
      <c r="L311">
        <v>19</v>
      </c>
      <c r="M311">
        <v>7</v>
      </c>
      <c r="N311">
        <v>7</v>
      </c>
      <c r="O311">
        <v>3</v>
      </c>
      <c r="P311">
        <v>4</v>
      </c>
      <c r="Q311">
        <v>9</v>
      </c>
      <c r="R311">
        <v>5</v>
      </c>
      <c r="S311">
        <v>2003</v>
      </c>
      <c r="T311">
        <v>2004</v>
      </c>
      <c r="U311">
        <v>5</v>
      </c>
      <c r="V311">
        <v>8</v>
      </c>
      <c r="W311">
        <v>14</v>
      </c>
      <c r="X311">
        <v>2</v>
      </c>
      <c r="Y311">
        <v>0</v>
      </c>
      <c r="Z311">
        <v>4</v>
      </c>
      <c r="AA311">
        <v>3</v>
      </c>
      <c r="AB311">
        <v>6</v>
      </c>
      <c r="AC311">
        <v>6</v>
      </c>
      <c r="AD311">
        <v>4</v>
      </c>
      <c r="AE311">
        <v>7</v>
      </c>
      <c r="AF311">
        <v>1274</v>
      </c>
      <c r="AG311">
        <v>0</v>
      </c>
      <c r="AH311">
        <v>622</v>
      </c>
      <c r="AI311">
        <v>1896</v>
      </c>
      <c r="AJ311">
        <v>6</v>
      </c>
      <c r="AK311">
        <v>6</v>
      </c>
      <c r="AL311">
        <v>1944</v>
      </c>
      <c r="AM311">
        <v>0</v>
      </c>
      <c r="AN311">
        <v>0</v>
      </c>
      <c r="AO311">
        <v>1944</v>
      </c>
      <c r="AP311">
        <v>1</v>
      </c>
      <c r="AQ311">
        <v>0</v>
      </c>
      <c r="AR311">
        <v>2</v>
      </c>
      <c r="AS311">
        <v>0</v>
      </c>
      <c r="AT311">
        <v>3</v>
      </c>
      <c r="AU311">
        <v>1</v>
      </c>
      <c r="AV311">
        <v>6</v>
      </c>
      <c r="AW311">
        <v>8</v>
      </c>
      <c r="AX311">
        <v>3</v>
      </c>
      <c r="AY311">
        <v>6</v>
      </c>
      <c r="AZ311">
        <v>2003</v>
      </c>
      <c r="BA311">
        <v>4</v>
      </c>
      <c r="BB311">
        <v>3</v>
      </c>
      <c r="BC311">
        <v>708</v>
      </c>
      <c r="BD311">
        <v>4</v>
      </c>
      <c r="BE311">
        <v>4</v>
      </c>
      <c r="BF311">
        <v>3</v>
      </c>
      <c r="BG311">
        <v>208</v>
      </c>
      <c r="BH311">
        <v>175</v>
      </c>
      <c r="BI311">
        <v>0</v>
      </c>
      <c r="BJ311">
        <v>0</v>
      </c>
      <c r="BK311">
        <v>0</v>
      </c>
      <c r="BL311">
        <v>0</v>
      </c>
      <c r="BM311">
        <v>5</v>
      </c>
      <c r="BN311">
        <v>0</v>
      </c>
      <c r="BO311">
        <v>11</v>
      </c>
      <c r="BP311">
        <v>2006</v>
      </c>
      <c r="BQ311">
        <v>17</v>
      </c>
      <c r="BR311">
        <v>4</v>
      </c>
      <c r="BS311">
        <v>5</v>
      </c>
      <c r="BT311">
        <v>360000</v>
      </c>
    </row>
    <row r="312" spans="1:72" x14ac:dyDescent="0.35">
      <c r="A312">
        <v>311</v>
      </c>
      <c r="B312">
        <v>60</v>
      </c>
      <c r="C312">
        <v>4</v>
      </c>
      <c r="E312">
        <v>7685</v>
      </c>
      <c r="F312">
        <v>2</v>
      </c>
      <c r="G312">
        <v>2</v>
      </c>
      <c r="H312">
        <v>2</v>
      </c>
      <c r="I312">
        <v>4</v>
      </c>
      <c r="J312">
        <v>4</v>
      </c>
      <c r="K312">
        <v>3</v>
      </c>
      <c r="L312">
        <v>11</v>
      </c>
      <c r="M312">
        <v>7</v>
      </c>
      <c r="N312">
        <v>7</v>
      </c>
      <c r="O312">
        <v>3</v>
      </c>
      <c r="P312">
        <v>8</v>
      </c>
      <c r="Q312">
        <v>6</v>
      </c>
      <c r="R312">
        <v>5</v>
      </c>
      <c r="S312">
        <v>1993</v>
      </c>
      <c r="T312">
        <v>1994</v>
      </c>
      <c r="U312">
        <v>5</v>
      </c>
      <c r="V312">
        <v>8</v>
      </c>
      <c r="W312">
        <v>9</v>
      </c>
      <c r="X312">
        <v>4</v>
      </c>
      <c r="Y312">
        <v>112</v>
      </c>
      <c r="Z312">
        <v>3</v>
      </c>
      <c r="AA312">
        <v>3</v>
      </c>
      <c r="AB312">
        <v>6</v>
      </c>
      <c r="AC312">
        <v>5</v>
      </c>
      <c r="AD312">
        <v>4</v>
      </c>
      <c r="AE312">
        <v>4</v>
      </c>
      <c r="AF312">
        <v>518</v>
      </c>
      <c r="AG312">
        <v>0</v>
      </c>
      <c r="AH312">
        <v>179</v>
      </c>
      <c r="AI312">
        <v>697</v>
      </c>
      <c r="AJ312">
        <v>6</v>
      </c>
      <c r="AK312">
        <v>6</v>
      </c>
      <c r="AL312">
        <v>697</v>
      </c>
      <c r="AM312">
        <v>804</v>
      </c>
      <c r="AN312">
        <v>0</v>
      </c>
      <c r="AO312">
        <v>1501</v>
      </c>
      <c r="AP312">
        <v>0</v>
      </c>
      <c r="AQ312">
        <v>0</v>
      </c>
      <c r="AR312">
        <v>2</v>
      </c>
      <c r="AS312">
        <v>1</v>
      </c>
      <c r="AT312">
        <v>3</v>
      </c>
      <c r="AU312">
        <v>1</v>
      </c>
      <c r="AV312">
        <v>5</v>
      </c>
      <c r="AW312">
        <v>6</v>
      </c>
      <c r="AX312">
        <v>1</v>
      </c>
      <c r="AY312">
        <v>6</v>
      </c>
      <c r="AZ312">
        <v>1993</v>
      </c>
      <c r="BA312">
        <v>4</v>
      </c>
      <c r="BB312">
        <v>2</v>
      </c>
      <c r="BC312">
        <v>420</v>
      </c>
      <c r="BD312">
        <v>4</v>
      </c>
      <c r="BE312">
        <v>4</v>
      </c>
      <c r="BF312">
        <v>3</v>
      </c>
      <c r="BG312">
        <v>190</v>
      </c>
      <c r="BH312">
        <v>63</v>
      </c>
      <c r="BI312">
        <v>0</v>
      </c>
      <c r="BJ312">
        <v>0</v>
      </c>
      <c r="BK312">
        <v>0</v>
      </c>
      <c r="BL312">
        <v>0</v>
      </c>
      <c r="BM312">
        <v>5</v>
      </c>
      <c r="BN312">
        <v>0</v>
      </c>
      <c r="BO312">
        <v>5</v>
      </c>
      <c r="BP312">
        <v>2006</v>
      </c>
      <c r="BQ312">
        <v>17</v>
      </c>
      <c r="BR312">
        <v>4</v>
      </c>
      <c r="BS312">
        <v>5</v>
      </c>
      <c r="BT312">
        <v>165600</v>
      </c>
    </row>
    <row r="313" spans="1:72" x14ac:dyDescent="0.35">
      <c r="A313">
        <v>312</v>
      </c>
      <c r="B313">
        <v>20</v>
      </c>
      <c r="C313">
        <v>4</v>
      </c>
      <c r="D313">
        <v>50</v>
      </c>
      <c r="E313">
        <v>8000</v>
      </c>
      <c r="F313">
        <v>2</v>
      </c>
      <c r="G313">
        <v>1</v>
      </c>
      <c r="H313">
        <v>2</v>
      </c>
      <c r="I313">
        <v>4</v>
      </c>
      <c r="J313">
        <v>4</v>
      </c>
      <c r="K313">
        <v>3</v>
      </c>
      <c r="L313">
        <v>7</v>
      </c>
      <c r="M313">
        <v>7</v>
      </c>
      <c r="N313">
        <v>7</v>
      </c>
      <c r="O313">
        <v>3</v>
      </c>
      <c r="P313">
        <v>4</v>
      </c>
      <c r="Q313">
        <v>6</v>
      </c>
      <c r="R313">
        <v>6</v>
      </c>
      <c r="S313">
        <v>1948</v>
      </c>
      <c r="T313">
        <v>2002</v>
      </c>
      <c r="U313">
        <v>5</v>
      </c>
      <c r="V313">
        <v>8</v>
      </c>
      <c r="W313">
        <v>14</v>
      </c>
      <c r="X313">
        <v>2</v>
      </c>
      <c r="Y313">
        <v>0</v>
      </c>
      <c r="Z313">
        <v>3</v>
      </c>
      <c r="AA313">
        <v>4</v>
      </c>
      <c r="AB313">
        <v>2</v>
      </c>
      <c r="AC313">
        <v>4</v>
      </c>
      <c r="AD313">
        <v>4</v>
      </c>
      <c r="AE313">
        <v>4</v>
      </c>
      <c r="AF313">
        <v>680</v>
      </c>
      <c r="AG313">
        <v>0</v>
      </c>
      <c r="AH313">
        <v>292</v>
      </c>
      <c r="AI313">
        <v>972</v>
      </c>
      <c r="AJ313">
        <v>6</v>
      </c>
      <c r="AK313">
        <v>6</v>
      </c>
      <c r="AL313">
        <v>972</v>
      </c>
      <c r="AM313">
        <v>0</v>
      </c>
      <c r="AN313">
        <v>0</v>
      </c>
      <c r="AO313">
        <v>972</v>
      </c>
      <c r="AP313">
        <v>1</v>
      </c>
      <c r="AQ313">
        <v>0</v>
      </c>
      <c r="AR313">
        <v>1</v>
      </c>
      <c r="AS313">
        <v>0</v>
      </c>
      <c r="AT313">
        <v>2</v>
      </c>
      <c r="AU313">
        <v>1</v>
      </c>
      <c r="AV313">
        <v>4</v>
      </c>
      <c r="AW313">
        <v>5</v>
      </c>
      <c r="AX313">
        <v>1</v>
      </c>
      <c r="AY313">
        <v>5</v>
      </c>
      <c r="AZ313">
        <v>1948</v>
      </c>
      <c r="BA313">
        <v>2</v>
      </c>
      <c r="BB313">
        <v>1</v>
      </c>
      <c r="BC313">
        <v>240</v>
      </c>
      <c r="BD313">
        <v>4</v>
      </c>
      <c r="BE313">
        <v>4</v>
      </c>
      <c r="BF313">
        <v>3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5</v>
      </c>
      <c r="BN313">
        <v>0</v>
      </c>
      <c r="BO313">
        <v>5</v>
      </c>
      <c r="BP313">
        <v>2009</v>
      </c>
      <c r="BQ313">
        <v>14</v>
      </c>
      <c r="BR313">
        <v>4</v>
      </c>
      <c r="BS313">
        <v>5</v>
      </c>
      <c r="BT313">
        <v>132000</v>
      </c>
    </row>
    <row r="314" spans="1:72" x14ac:dyDescent="0.35">
      <c r="A314">
        <v>313</v>
      </c>
      <c r="B314">
        <v>190</v>
      </c>
      <c r="C314">
        <v>2</v>
      </c>
      <c r="D314">
        <v>65</v>
      </c>
      <c r="E314">
        <v>7800</v>
      </c>
      <c r="F314">
        <v>2</v>
      </c>
      <c r="G314">
        <v>1</v>
      </c>
      <c r="H314">
        <v>2</v>
      </c>
      <c r="I314">
        <v>4</v>
      </c>
      <c r="J314">
        <v>4</v>
      </c>
      <c r="K314">
        <v>3</v>
      </c>
      <c r="L314">
        <v>9</v>
      </c>
      <c r="M314">
        <v>3</v>
      </c>
      <c r="N314">
        <v>7</v>
      </c>
      <c r="O314">
        <v>1</v>
      </c>
      <c r="P314">
        <v>1</v>
      </c>
      <c r="Q314">
        <v>5</v>
      </c>
      <c r="R314">
        <v>7</v>
      </c>
      <c r="S314">
        <v>1939</v>
      </c>
      <c r="T314">
        <v>1950</v>
      </c>
      <c r="U314">
        <v>5</v>
      </c>
      <c r="V314">
        <v>8</v>
      </c>
      <c r="W314">
        <v>10</v>
      </c>
      <c r="X314">
        <v>2</v>
      </c>
      <c r="Y314">
        <v>0</v>
      </c>
      <c r="Z314">
        <v>3</v>
      </c>
      <c r="AA314">
        <v>3</v>
      </c>
      <c r="AB314">
        <v>2</v>
      </c>
      <c r="AC314">
        <v>5</v>
      </c>
      <c r="AD314">
        <v>4</v>
      </c>
      <c r="AE314">
        <v>2</v>
      </c>
      <c r="AF314">
        <v>507</v>
      </c>
      <c r="AG314">
        <v>0</v>
      </c>
      <c r="AH314">
        <v>286</v>
      </c>
      <c r="AI314">
        <v>793</v>
      </c>
      <c r="AJ314">
        <v>6</v>
      </c>
      <c r="AK314">
        <v>6</v>
      </c>
      <c r="AL314">
        <v>793</v>
      </c>
      <c r="AM314">
        <v>325</v>
      </c>
      <c r="AN314">
        <v>0</v>
      </c>
      <c r="AO314">
        <v>1118</v>
      </c>
      <c r="AP314">
        <v>1</v>
      </c>
      <c r="AQ314">
        <v>0</v>
      </c>
      <c r="AR314">
        <v>1</v>
      </c>
      <c r="AS314">
        <v>0</v>
      </c>
      <c r="AT314">
        <v>3</v>
      </c>
      <c r="AU314">
        <v>1</v>
      </c>
      <c r="AV314">
        <v>4</v>
      </c>
      <c r="AW314">
        <v>5</v>
      </c>
      <c r="AX314">
        <v>1</v>
      </c>
      <c r="AY314">
        <v>5</v>
      </c>
      <c r="AZ314">
        <v>1939</v>
      </c>
      <c r="BA314">
        <v>2</v>
      </c>
      <c r="BB314">
        <v>2</v>
      </c>
      <c r="BC314">
        <v>410</v>
      </c>
      <c r="BD314">
        <v>4</v>
      </c>
      <c r="BE314">
        <v>4</v>
      </c>
      <c r="BF314">
        <v>3</v>
      </c>
      <c r="BG314">
        <v>0</v>
      </c>
      <c r="BH314">
        <v>0</v>
      </c>
      <c r="BI314">
        <v>0</v>
      </c>
      <c r="BJ314">
        <v>0</v>
      </c>
      <c r="BK314">
        <v>271</v>
      </c>
      <c r="BL314">
        <v>0</v>
      </c>
      <c r="BM314">
        <v>3</v>
      </c>
      <c r="BN314">
        <v>0</v>
      </c>
      <c r="BO314">
        <v>5</v>
      </c>
      <c r="BP314">
        <v>2006</v>
      </c>
      <c r="BQ314">
        <v>17</v>
      </c>
      <c r="BR314">
        <v>4</v>
      </c>
      <c r="BS314">
        <v>5</v>
      </c>
      <c r="BT314">
        <v>119900</v>
      </c>
    </row>
    <row r="315" spans="1:72" x14ac:dyDescent="0.35">
      <c r="A315">
        <v>314</v>
      </c>
      <c r="B315">
        <v>20</v>
      </c>
      <c r="C315">
        <v>4</v>
      </c>
      <c r="D315">
        <v>150</v>
      </c>
      <c r="E315">
        <v>215245</v>
      </c>
      <c r="F315">
        <v>2</v>
      </c>
      <c r="G315">
        <v>3</v>
      </c>
      <c r="H315">
        <v>3</v>
      </c>
      <c r="I315">
        <v>4</v>
      </c>
      <c r="J315">
        <v>4</v>
      </c>
      <c r="K315">
        <v>1</v>
      </c>
      <c r="L315">
        <v>2</v>
      </c>
      <c r="M315">
        <v>7</v>
      </c>
      <c r="N315">
        <v>7</v>
      </c>
      <c r="O315">
        <v>3</v>
      </c>
      <c r="P315">
        <v>4</v>
      </c>
      <c r="Q315">
        <v>7</v>
      </c>
      <c r="R315">
        <v>5</v>
      </c>
      <c r="S315">
        <v>1965</v>
      </c>
      <c r="T315">
        <v>1965</v>
      </c>
      <c r="U315">
        <v>6</v>
      </c>
      <c r="V315">
        <v>8</v>
      </c>
      <c r="W315">
        <v>5</v>
      </c>
      <c r="X315">
        <v>2</v>
      </c>
      <c r="Y315">
        <v>0</v>
      </c>
      <c r="Z315">
        <v>3</v>
      </c>
      <c r="AA315">
        <v>3</v>
      </c>
      <c r="AB315">
        <v>2</v>
      </c>
      <c r="AC315">
        <v>5</v>
      </c>
      <c r="AD315">
        <v>4</v>
      </c>
      <c r="AE315">
        <v>4</v>
      </c>
      <c r="AF315">
        <v>1236</v>
      </c>
      <c r="AG315">
        <v>820</v>
      </c>
      <c r="AH315">
        <v>80</v>
      </c>
      <c r="AI315">
        <v>2136</v>
      </c>
      <c r="AJ315">
        <v>1</v>
      </c>
      <c r="AK315">
        <v>6</v>
      </c>
      <c r="AL315">
        <v>2036</v>
      </c>
      <c r="AM315">
        <v>0</v>
      </c>
      <c r="AN315">
        <v>0</v>
      </c>
      <c r="AO315">
        <v>2036</v>
      </c>
      <c r="AP315">
        <v>2</v>
      </c>
      <c r="AQ315">
        <v>0</v>
      </c>
      <c r="AR315">
        <v>2</v>
      </c>
      <c r="AS315">
        <v>0</v>
      </c>
      <c r="AT315">
        <v>3</v>
      </c>
      <c r="AU315">
        <v>1</v>
      </c>
      <c r="AV315">
        <v>4</v>
      </c>
      <c r="AW315">
        <v>8</v>
      </c>
      <c r="AX315">
        <v>2</v>
      </c>
      <c r="AY315">
        <v>6</v>
      </c>
      <c r="AZ315">
        <v>1965</v>
      </c>
      <c r="BA315">
        <v>3</v>
      </c>
      <c r="BB315">
        <v>2</v>
      </c>
      <c r="BC315">
        <v>513</v>
      </c>
      <c r="BD315">
        <v>4</v>
      </c>
      <c r="BE315">
        <v>4</v>
      </c>
      <c r="BF315">
        <v>3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5</v>
      </c>
      <c r="BN315">
        <v>0</v>
      </c>
      <c r="BO315">
        <v>6</v>
      </c>
      <c r="BP315">
        <v>2009</v>
      </c>
      <c r="BQ315">
        <v>14</v>
      </c>
      <c r="BR315">
        <v>4</v>
      </c>
      <c r="BS315">
        <v>5</v>
      </c>
      <c r="BT315">
        <v>375000</v>
      </c>
    </row>
    <row r="316" spans="1:72" x14ac:dyDescent="0.35">
      <c r="A316">
        <v>315</v>
      </c>
      <c r="B316">
        <v>70</v>
      </c>
      <c r="C316">
        <v>2</v>
      </c>
      <c r="D316">
        <v>60</v>
      </c>
      <c r="E316">
        <v>9600</v>
      </c>
      <c r="F316">
        <v>2</v>
      </c>
      <c r="G316">
        <v>1</v>
      </c>
      <c r="H316">
        <v>2</v>
      </c>
      <c r="I316">
        <v>4</v>
      </c>
      <c r="J316">
        <v>4</v>
      </c>
      <c r="K316">
        <v>3</v>
      </c>
      <c r="L316">
        <v>9</v>
      </c>
      <c r="M316">
        <v>7</v>
      </c>
      <c r="N316">
        <v>7</v>
      </c>
      <c r="O316">
        <v>3</v>
      </c>
      <c r="P316">
        <v>8</v>
      </c>
      <c r="Q316">
        <v>7</v>
      </c>
      <c r="R316">
        <v>7</v>
      </c>
      <c r="S316">
        <v>1925</v>
      </c>
      <c r="T316">
        <v>1990</v>
      </c>
      <c r="U316">
        <v>5</v>
      </c>
      <c r="V316">
        <v>8</v>
      </c>
      <c r="W316">
        <v>4</v>
      </c>
      <c r="X316">
        <v>2</v>
      </c>
      <c r="Y316">
        <v>0</v>
      </c>
      <c r="Z316">
        <v>3</v>
      </c>
      <c r="AA316">
        <v>3</v>
      </c>
      <c r="AB316">
        <v>3</v>
      </c>
      <c r="AC316">
        <v>4</v>
      </c>
      <c r="AD316">
        <v>5</v>
      </c>
      <c r="AE316">
        <v>5</v>
      </c>
      <c r="AF316">
        <v>16</v>
      </c>
      <c r="AG316">
        <v>0</v>
      </c>
      <c r="AH316">
        <v>712</v>
      </c>
      <c r="AI316">
        <v>728</v>
      </c>
      <c r="AJ316">
        <v>6</v>
      </c>
      <c r="AK316">
        <v>6</v>
      </c>
      <c r="AL316">
        <v>832</v>
      </c>
      <c r="AM316">
        <v>809</v>
      </c>
      <c r="AN316">
        <v>0</v>
      </c>
      <c r="AO316">
        <v>1641</v>
      </c>
      <c r="AP316">
        <v>0</v>
      </c>
      <c r="AQ316">
        <v>1</v>
      </c>
      <c r="AR316">
        <v>1</v>
      </c>
      <c r="AS316">
        <v>1</v>
      </c>
      <c r="AT316">
        <v>3</v>
      </c>
      <c r="AU316">
        <v>1</v>
      </c>
      <c r="AV316">
        <v>6</v>
      </c>
      <c r="AW316">
        <v>6</v>
      </c>
      <c r="AX316">
        <v>1</v>
      </c>
      <c r="AY316">
        <v>5</v>
      </c>
      <c r="AZ316">
        <v>1925</v>
      </c>
      <c r="BA316">
        <v>2</v>
      </c>
      <c r="BB316">
        <v>2</v>
      </c>
      <c r="BC316">
        <v>546</v>
      </c>
      <c r="BD316">
        <v>3</v>
      </c>
      <c r="BE316">
        <v>4</v>
      </c>
      <c r="BF316">
        <v>3</v>
      </c>
      <c r="BG316">
        <v>0</v>
      </c>
      <c r="BH316">
        <v>0</v>
      </c>
      <c r="BI316">
        <v>234</v>
      </c>
      <c r="BJ316">
        <v>0</v>
      </c>
      <c r="BK316">
        <v>0</v>
      </c>
      <c r="BL316">
        <v>0</v>
      </c>
      <c r="BM316">
        <v>5</v>
      </c>
      <c r="BN316">
        <v>0</v>
      </c>
      <c r="BO316">
        <v>8</v>
      </c>
      <c r="BP316">
        <v>2006</v>
      </c>
      <c r="BQ316">
        <v>17</v>
      </c>
      <c r="BR316">
        <v>4</v>
      </c>
      <c r="BS316">
        <v>5</v>
      </c>
      <c r="BT316">
        <v>178000</v>
      </c>
    </row>
    <row r="317" spans="1:72" x14ac:dyDescent="0.35">
      <c r="A317">
        <v>316</v>
      </c>
      <c r="B317">
        <v>60</v>
      </c>
      <c r="C317">
        <v>4</v>
      </c>
      <c r="D317">
        <v>71</v>
      </c>
      <c r="E317">
        <v>7795</v>
      </c>
      <c r="F317">
        <v>2</v>
      </c>
      <c r="G317">
        <v>2</v>
      </c>
      <c r="H317">
        <v>2</v>
      </c>
      <c r="I317">
        <v>4</v>
      </c>
      <c r="J317">
        <v>4</v>
      </c>
      <c r="K317">
        <v>3</v>
      </c>
      <c r="L317">
        <v>11</v>
      </c>
      <c r="M317">
        <v>7</v>
      </c>
      <c r="N317">
        <v>7</v>
      </c>
      <c r="O317">
        <v>3</v>
      </c>
      <c r="P317">
        <v>8</v>
      </c>
      <c r="Q317">
        <v>7</v>
      </c>
      <c r="R317">
        <v>5</v>
      </c>
      <c r="S317">
        <v>2004</v>
      </c>
      <c r="T317">
        <v>2005</v>
      </c>
      <c r="U317">
        <v>5</v>
      </c>
      <c r="V317">
        <v>8</v>
      </c>
      <c r="W317">
        <v>14</v>
      </c>
      <c r="X317">
        <v>2</v>
      </c>
      <c r="Y317">
        <v>0</v>
      </c>
      <c r="Z317">
        <v>4</v>
      </c>
      <c r="AA317">
        <v>3</v>
      </c>
      <c r="AB317">
        <v>6</v>
      </c>
      <c r="AC317">
        <v>5</v>
      </c>
      <c r="AD317">
        <v>4</v>
      </c>
      <c r="AE317">
        <v>7</v>
      </c>
      <c r="AF317">
        <v>425</v>
      </c>
      <c r="AG317">
        <v>0</v>
      </c>
      <c r="AH317">
        <v>291</v>
      </c>
      <c r="AI317">
        <v>716</v>
      </c>
      <c r="AJ317">
        <v>6</v>
      </c>
      <c r="AK317">
        <v>6</v>
      </c>
      <c r="AL317">
        <v>716</v>
      </c>
      <c r="AM317">
        <v>716</v>
      </c>
      <c r="AN317">
        <v>0</v>
      </c>
      <c r="AO317">
        <v>1432</v>
      </c>
      <c r="AP317">
        <v>1</v>
      </c>
      <c r="AQ317">
        <v>0</v>
      </c>
      <c r="AR317">
        <v>2</v>
      </c>
      <c r="AS317">
        <v>1</v>
      </c>
      <c r="AT317">
        <v>3</v>
      </c>
      <c r="AU317">
        <v>1</v>
      </c>
      <c r="AV317">
        <v>5</v>
      </c>
      <c r="AW317">
        <v>6</v>
      </c>
      <c r="AX317">
        <v>1</v>
      </c>
      <c r="AY317">
        <v>6</v>
      </c>
      <c r="AZ317">
        <v>2004</v>
      </c>
      <c r="BA317">
        <v>4</v>
      </c>
      <c r="BB317">
        <v>2</v>
      </c>
      <c r="BC317">
        <v>432</v>
      </c>
      <c r="BD317">
        <v>4</v>
      </c>
      <c r="BE317">
        <v>4</v>
      </c>
      <c r="BF317">
        <v>3</v>
      </c>
      <c r="BG317">
        <v>100</v>
      </c>
      <c r="BH317">
        <v>51</v>
      </c>
      <c r="BI317">
        <v>0</v>
      </c>
      <c r="BJ317">
        <v>0</v>
      </c>
      <c r="BK317">
        <v>0</v>
      </c>
      <c r="BL317">
        <v>0</v>
      </c>
      <c r="BM317">
        <v>5</v>
      </c>
      <c r="BN317">
        <v>0</v>
      </c>
      <c r="BO317">
        <v>7</v>
      </c>
      <c r="BP317">
        <v>2009</v>
      </c>
      <c r="BQ317">
        <v>14</v>
      </c>
      <c r="BR317">
        <v>4</v>
      </c>
      <c r="BS317">
        <v>5</v>
      </c>
      <c r="BT317">
        <v>188500</v>
      </c>
    </row>
    <row r="318" spans="1:72" x14ac:dyDescent="0.35">
      <c r="A318">
        <v>317</v>
      </c>
      <c r="B318">
        <v>60</v>
      </c>
      <c r="C318">
        <v>4</v>
      </c>
      <c r="D318">
        <v>94</v>
      </c>
      <c r="E318">
        <v>13005</v>
      </c>
      <c r="F318">
        <v>2</v>
      </c>
      <c r="G318">
        <v>2</v>
      </c>
      <c r="H318">
        <v>2</v>
      </c>
      <c r="I318">
        <v>4</v>
      </c>
      <c r="J318">
        <v>2</v>
      </c>
      <c r="K318">
        <v>3</v>
      </c>
      <c r="L318">
        <v>10</v>
      </c>
      <c r="M318">
        <v>7</v>
      </c>
      <c r="N318">
        <v>7</v>
      </c>
      <c r="O318">
        <v>3</v>
      </c>
      <c r="P318">
        <v>8</v>
      </c>
      <c r="Q318">
        <v>7</v>
      </c>
      <c r="R318">
        <v>7</v>
      </c>
      <c r="S318">
        <v>1980</v>
      </c>
      <c r="T318">
        <v>1980</v>
      </c>
      <c r="U318">
        <v>5</v>
      </c>
      <c r="V318">
        <v>8</v>
      </c>
      <c r="W318">
        <v>15</v>
      </c>
      <c r="X318">
        <v>4</v>
      </c>
      <c r="Y318">
        <v>278</v>
      </c>
      <c r="Z318">
        <v>4</v>
      </c>
      <c r="AA318">
        <v>3</v>
      </c>
      <c r="AB318">
        <v>2</v>
      </c>
      <c r="AC318">
        <v>5</v>
      </c>
      <c r="AD318">
        <v>4</v>
      </c>
      <c r="AE318">
        <v>7</v>
      </c>
      <c r="AF318">
        <v>692</v>
      </c>
      <c r="AG318">
        <v>0</v>
      </c>
      <c r="AH318">
        <v>153</v>
      </c>
      <c r="AI318">
        <v>845</v>
      </c>
      <c r="AJ318">
        <v>6</v>
      </c>
      <c r="AK318">
        <v>6</v>
      </c>
      <c r="AL318">
        <v>1153</v>
      </c>
      <c r="AM318">
        <v>1200</v>
      </c>
      <c r="AN318">
        <v>0</v>
      </c>
      <c r="AO318">
        <v>2353</v>
      </c>
      <c r="AP318">
        <v>1</v>
      </c>
      <c r="AQ318">
        <v>0</v>
      </c>
      <c r="AR318">
        <v>2</v>
      </c>
      <c r="AS318">
        <v>1</v>
      </c>
      <c r="AT318">
        <v>4</v>
      </c>
      <c r="AU318">
        <v>1</v>
      </c>
      <c r="AV318">
        <v>6</v>
      </c>
      <c r="AW318">
        <v>10</v>
      </c>
      <c r="AX318">
        <v>1</v>
      </c>
      <c r="AY318">
        <v>6</v>
      </c>
      <c r="AZ318">
        <v>1983</v>
      </c>
      <c r="BA318">
        <v>3</v>
      </c>
      <c r="BB318">
        <v>2</v>
      </c>
      <c r="BC318">
        <v>484</v>
      </c>
      <c r="BD318">
        <v>4</v>
      </c>
      <c r="BE318">
        <v>4</v>
      </c>
      <c r="BF318">
        <v>3</v>
      </c>
      <c r="BG318">
        <v>288</v>
      </c>
      <c r="BH318">
        <v>195</v>
      </c>
      <c r="BI318">
        <v>0</v>
      </c>
      <c r="BJ318">
        <v>0</v>
      </c>
      <c r="BK318">
        <v>0</v>
      </c>
      <c r="BL318">
        <v>0</v>
      </c>
      <c r="BM318">
        <v>4</v>
      </c>
      <c r="BN318">
        <v>0</v>
      </c>
      <c r="BO318">
        <v>8</v>
      </c>
      <c r="BP318">
        <v>2009</v>
      </c>
      <c r="BQ318">
        <v>14</v>
      </c>
      <c r="BR318">
        <v>4</v>
      </c>
      <c r="BS318">
        <v>5</v>
      </c>
      <c r="BT318">
        <v>260000</v>
      </c>
    </row>
    <row r="319" spans="1:72" x14ac:dyDescent="0.35">
      <c r="A319">
        <v>318</v>
      </c>
      <c r="B319">
        <v>60</v>
      </c>
      <c r="C319">
        <v>5</v>
      </c>
      <c r="D319">
        <v>75</v>
      </c>
      <c r="E319">
        <v>9000</v>
      </c>
      <c r="F319">
        <v>2</v>
      </c>
      <c r="G319">
        <v>1</v>
      </c>
      <c r="H319">
        <v>2</v>
      </c>
      <c r="I319">
        <v>4</v>
      </c>
      <c r="J319">
        <v>4</v>
      </c>
      <c r="K319">
        <v>3</v>
      </c>
      <c r="L319">
        <v>18</v>
      </c>
      <c r="M319">
        <v>7</v>
      </c>
      <c r="N319">
        <v>7</v>
      </c>
      <c r="O319">
        <v>3</v>
      </c>
      <c r="P319">
        <v>8</v>
      </c>
      <c r="Q319">
        <v>8</v>
      </c>
      <c r="R319">
        <v>5</v>
      </c>
      <c r="S319">
        <v>2006</v>
      </c>
      <c r="T319">
        <v>2006</v>
      </c>
      <c r="U319">
        <v>5</v>
      </c>
      <c r="V319">
        <v>8</v>
      </c>
      <c r="W319">
        <v>14</v>
      </c>
      <c r="X319">
        <v>2</v>
      </c>
      <c r="Y319">
        <v>0</v>
      </c>
      <c r="Z319">
        <v>4</v>
      </c>
      <c r="AA319">
        <v>3</v>
      </c>
      <c r="AB319">
        <v>6</v>
      </c>
      <c r="AC319">
        <v>5</v>
      </c>
      <c r="AD319">
        <v>4</v>
      </c>
      <c r="AE319">
        <v>6</v>
      </c>
      <c r="AF319">
        <v>0</v>
      </c>
      <c r="AG319">
        <v>0</v>
      </c>
      <c r="AH319">
        <v>1088</v>
      </c>
      <c r="AI319">
        <v>1088</v>
      </c>
      <c r="AJ319">
        <v>6</v>
      </c>
      <c r="AK319">
        <v>6</v>
      </c>
      <c r="AL319">
        <v>1088</v>
      </c>
      <c r="AM319">
        <v>871</v>
      </c>
      <c r="AN319">
        <v>0</v>
      </c>
      <c r="AO319">
        <v>1959</v>
      </c>
      <c r="AP319">
        <v>0</v>
      </c>
      <c r="AQ319">
        <v>0</v>
      </c>
      <c r="AR319">
        <v>2</v>
      </c>
      <c r="AS319">
        <v>1</v>
      </c>
      <c r="AT319">
        <v>3</v>
      </c>
      <c r="AU319">
        <v>1</v>
      </c>
      <c r="AV319">
        <v>5</v>
      </c>
      <c r="AW319">
        <v>8</v>
      </c>
      <c r="AX319">
        <v>1</v>
      </c>
      <c r="AY319">
        <v>6</v>
      </c>
      <c r="AZ319">
        <v>2006</v>
      </c>
      <c r="BA319">
        <v>3</v>
      </c>
      <c r="BB319">
        <v>3</v>
      </c>
      <c r="BC319">
        <v>1025</v>
      </c>
      <c r="BD319">
        <v>4</v>
      </c>
      <c r="BE319">
        <v>4</v>
      </c>
      <c r="BF319">
        <v>3</v>
      </c>
      <c r="BG319">
        <v>208</v>
      </c>
      <c r="BH319">
        <v>46</v>
      </c>
      <c r="BI319">
        <v>0</v>
      </c>
      <c r="BJ319">
        <v>0</v>
      </c>
      <c r="BK319">
        <v>0</v>
      </c>
      <c r="BL319">
        <v>0</v>
      </c>
      <c r="BM319">
        <v>5</v>
      </c>
      <c r="BN319">
        <v>0</v>
      </c>
      <c r="BO319">
        <v>12</v>
      </c>
      <c r="BP319">
        <v>2007</v>
      </c>
      <c r="BQ319">
        <v>16</v>
      </c>
      <c r="BR319">
        <v>4</v>
      </c>
      <c r="BS319">
        <v>5</v>
      </c>
      <c r="BT319">
        <v>270000</v>
      </c>
    </row>
    <row r="320" spans="1:72" x14ac:dyDescent="0.35">
      <c r="A320">
        <v>319</v>
      </c>
      <c r="B320">
        <v>60</v>
      </c>
      <c r="C320">
        <v>4</v>
      </c>
      <c r="D320">
        <v>90</v>
      </c>
      <c r="E320">
        <v>9900</v>
      </c>
      <c r="F320">
        <v>2</v>
      </c>
      <c r="G320">
        <v>1</v>
      </c>
      <c r="H320">
        <v>3</v>
      </c>
      <c r="I320">
        <v>4</v>
      </c>
      <c r="J320">
        <v>4</v>
      </c>
      <c r="K320">
        <v>2</v>
      </c>
      <c r="L320">
        <v>17</v>
      </c>
      <c r="M320">
        <v>7</v>
      </c>
      <c r="N320">
        <v>7</v>
      </c>
      <c r="O320">
        <v>3</v>
      </c>
      <c r="P320">
        <v>8</v>
      </c>
      <c r="Q320">
        <v>7</v>
      </c>
      <c r="R320">
        <v>5</v>
      </c>
      <c r="S320">
        <v>1993</v>
      </c>
      <c r="T320">
        <v>1993</v>
      </c>
      <c r="U320">
        <v>5</v>
      </c>
      <c r="V320">
        <v>8</v>
      </c>
      <c r="W320">
        <v>9</v>
      </c>
      <c r="X320">
        <v>4</v>
      </c>
      <c r="Y320">
        <v>256</v>
      </c>
      <c r="Z320">
        <v>4</v>
      </c>
      <c r="AA320">
        <v>3</v>
      </c>
      <c r="AB320">
        <v>6</v>
      </c>
      <c r="AC320">
        <v>5</v>
      </c>
      <c r="AD320">
        <v>4</v>
      </c>
      <c r="AE320">
        <v>7</v>
      </c>
      <c r="AF320">
        <v>987</v>
      </c>
      <c r="AG320">
        <v>0</v>
      </c>
      <c r="AH320">
        <v>360</v>
      </c>
      <c r="AI320">
        <v>1347</v>
      </c>
      <c r="AJ320">
        <v>6</v>
      </c>
      <c r="AK320">
        <v>6</v>
      </c>
      <c r="AL320">
        <v>1372</v>
      </c>
      <c r="AM320">
        <v>1274</v>
      </c>
      <c r="AN320">
        <v>0</v>
      </c>
      <c r="AO320">
        <v>2646</v>
      </c>
      <c r="AP320">
        <v>1</v>
      </c>
      <c r="AQ320">
        <v>0</v>
      </c>
      <c r="AR320">
        <v>2</v>
      </c>
      <c r="AS320">
        <v>1</v>
      </c>
      <c r="AT320">
        <v>4</v>
      </c>
      <c r="AU320">
        <v>1</v>
      </c>
      <c r="AV320">
        <v>5</v>
      </c>
      <c r="AW320">
        <v>9</v>
      </c>
      <c r="AX320">
        <v>1</v>
      </c>
      <c r="AY320">
        <v>6</v>
      </c>
      <c r="AZ320">
        <v>1993</v>
      </c>
      <c r="BA320">
        <v>3</v>
      </c>
      <c r="BB320">
        <v>3</v>
      </c>
      <c r="BC320">
        <v>656</v>
      </c>
      <c r="BD320">
        <v>4</v>
      </c>
      <c r="BE320">
        <v>4</v>
      </c>
      <c r="BF320">
        <v>3</v>
      </c>
      <c r="BG320">
        <v>340</v>
      </c>
      <c r="BH320">
        <v>60</v>
      </c>
      <c r="BI320">
        <v>144</v>
      </c>
      <c r="BJ320">
        <v>0</v>
      </c>
      <c r="BK320">
        <v>0</v>
      </c>
      <c r="BL320">
        <v>0</v>
      </c>
      <c r="BM320">
        <v>5</v>
      </c>
      <c r="BN320">
        <v>0</v>
      </c>
      <c r="BO320">
        <v>4</v>
      </c>
      <c r="BP320">
        <v>2009</v>
      </c>
      <c r="BQ320">
        <v>14</v>
      </c>
      <c r="BR320">
        <v>4</v>
      </c>
      <c r="BS320">
        <v>5</v>
      </c>
      <c r="BT320">
        <v>260000</v>
      </c>
    </row>
    <row r="321" spans="1:72" x14ac:dyDescent="0.35">
      <c r="A321">
        <v>320</v>
      </c>
      <c r="B321">
        <v>80</v>
      </c>
      <c r="C321">
        <v>4</v>
      </c>
      <c r="E321">
        <v>14115</v>
      </c>
      <c r="F321">
        <v>2</v>
      </c>
      <c r="G321">
        <v>1</v>
      </c>
      <c r="H321">
        <v>2</v>
      </c>
      <c r="I321">
        <v>4</v>
      </c>
      <c r="J321">
        <v>4</v>
      </c>
      <c r="K321">
        <v>3</v>
      </c>
      <c r="L321">
        <v>10</v>
      </c>
      <c r="M321">
        <v>7</v>
      </c>
      <c r="N321">
        <v>7</v>
      </c>
      <c r="O321">
        <v>3</v>
      </c>
      <c r="P321">
        <v>3</v>
      </c>
      <c r="Q321">
        <v>7</v>
      </c>
      <c r="R321">
        <v>5</v>
      </c>
      <c r="S321">
        <v>1980</v>
      </c>
      <c r="T321">
        <v>1980</v>
      </c>
      <c r="U321">
        <v>5</v>
      </c>
      <c r="V321">
        <v>8</v>
      </c>
      <c r="W321">
        <v>3</v>
      </c>
      <c r="X321">
        <v>4</v>
      </c>
      <c r="Y321">
        <v>225</v>
      </c>
      <c r="Z321">
        <v>3</v>
      </c>
      <c r="AA321">
        <v>3</v>
      </c>
      <c r="AB321">
        <v>2</v>
      </c>
      <c r="AC321">
        <v>5</v>
      </c>
      <c r="AD321">
        <v>4</v>
      </c>
      <c r="AE321">
        <v>7</v>
      </c>
      <c r="AF321">
        <v>1036</v>
      </c>
      <c r="AG321">
        <v>0</v>
      </c>
      <c r="AH321">
        <v>336</v>
      </c>
      <c r="AI321">
        <v>1372</v>
      </c>
      <c r="AJ321">
        <v>6</v>
      </c>
      <c r="AK321">
        <v>6</v>
      </c>
      <c r="AL321">
        <v>1472</v>
      </c>
      <c r="AM321">
        <v>0</v>
      </c>
      <c r="AN321">
        <v>0</v>
      </c>
      <c r="AO321">
        <v>1472</v>
      </c>
      <c r="AP321">
        <v>1</v>
      </c>
      <c r="AQ321">
        <v>0</v>
      </c>
      <c r="AR321">
        <v>2</v>
      </c>
      <c r="AS321">
        <v>0</v>
      </c>
      <c r="AT321">
        <v>3</v>
      </c>
      <c r="AU321">
        <v>1</v>
      </c>
      <c r="AV321">
        <v>4</v>
      </c>
      <c r="AW321">
        <v>6</v>
      </c>
      <c r="AX321">
        <v>2</v>
      </c>
      <c r="AY321">
        <v>6</v>
      </c>
      <c r="AZ321">
        <v>1980</v>
      </c>
      <c r="BA321">
        <v>2</v>
      </c>
      <c r="BB321">
        <v>2</v>
      </c>
      <c r="BC321">
        <v>588</v>
      </c>
      <c r="BD321">
        <v>4</v>
      </c>
      <c r="BE321">
        <v>4</v>
      </c>
      <c r="BF321">
        <v>3</v>
      </c>
      <c r="BG321">
        <v>233</v>
      </c>
      <c r="BH321">
        <v>48</v>
      </c>
      <c r="BI321">
        <v>0</v>
      </c>
      <c r="BJ321">
        <v>0</v>
      </c>
      <c r="BK321">
        <v>0</v>
      </c>
      <c r="BL321">
        <v>0</v>
      </c>
      <c r="BM321">
        <v>5</v>
      </c>
      <c r="BN321">
        <v>0</v>
      </c>
      <c r="BO321">
        <v>6</v>
      </c>
      <c r="BP321">
        <v>2009</v>
      </c>
      <c r="BQ321">
        <v>14</v>
      </c>
      <c r="BR321">
        <v>4</v>
      </c>
      <c r="BS321">
        <v>5</v>
      </c>
      <c r="BT321">
        <v>187500</v>
      </c>
    </row>
    <row r="322" spans="1:72" x14ac:dyDescent="0.35">
      <c r="A322">
        <v>321</v>
      </c>
      <c r="B322">
        <v>60</v>
      </c>
      <c r="C322">
        <v>4</v>
      </c>
      <c r="D322">
        <v>111</v>
      </c>
      <c r="E322">
        <v>16259</v>
      </c>
      <c r="F322">
        <v>2</v>
      </c>
      <c r="G322">
        <v>1</v>
      </c>
      <c r="H322">
        <v>2</v>
      </c>
      <c r="I322">
        <v>4</v>
      </c>
      <c r="J322">
        <v>2</v>
      </c>
      <c r="K322">
        <v>3</v>
      </c>
      <c r="L322">
        <v>19</v>
      </c>
      <c r="M322">
        <v>7</v>
      </c>
      <c r="N322">
        <v>7</v>
      </c>
      <c r="O322">
        <v>3</v>
      </c>
      <c r="P322">
        <v>8</v>
      </c>
      <c r="Q322">
        <v>9</v>
      </c>
      <c r="R322">
        <v>5</v>
      </c>
      <c r="S322">
        <v>2006</v>
      </c>
      <c r="T322">
        <v>2006</v>
      </c>
      <c r="U322">
        <v>5</v>
      </c>
      <c r="V322">
        <v>8</v>
      </c>
      <c r="W322">
        <v>14</v>
      </c>
      <c r="X322">
        <v>5</v>
      </c>
      <c r="Y322">
        <v>370</v>
      </c>
      <c r="Z322">
        <v>3</v>
      </c>
      <c r="AA322">
        <v>3</v>
      </c>
      <c r="AB322">
        <v>6</v>
      </c>
      <c r="AC322">
        <v>6</v>
      </c>
      <c r="AD322">
        <v>5</v>
      </c>
      <c r="AE322">
        <v>6</v>
      </c>
      <c r="AF322">
        <v>0</v>
      </c>
      <c r="AG322">
        <v>0</v>
      </c>
      <c r="AH322">
        <v>1249</v>
      </c>
      <c r="AI322">
        <v>1249</v>
      </c>
      <c r="AJ322">
        <v>6</v>
      </c>
      <c r="AK322">
        <v>6</v>
      </c>
      <c r="AL322">
        <v>1249</v>
      </c>
      <c r="AM322">
        <v>1347</v>
      </c>
      <c r="AN322">
        <v>0</v>
      </c>
      <c r="AO322">
        <v>2596</v>
      </c>
      <c r="AP322">
        <v>0</v>
      </c>
      <c r="AQ322">
        <v>0</v>
      </c>
      <c r="AR322">
        <v>3</v>
      </c>
      <c r="AS322">
        <v>1</v>
      </c>
      <c r="AT322">
        <v>4</v>
      </c>
      <c r="AU322">
        <v>1</v>
      </c>
      <c r="AV322">
        <v>5</v>
      </c>
      <c r="AW322">
        <v>9</v>
      </c>
      <c r="AX322">
        <v>0</v>
      </c>
      <c r="AY322">
        <v>6</v>
      </c>
      <c r="AZ322">
        <v>2006</v>
      </c>
      <c r="BA322">
        <v>3</v>
      </c>
      <c r="BB322">
        <v>3</v>
      </c>
      <c r="BC322">
        <v>840</v>
      </c>
      <c r="BD322">
        <v>4</v>
      </c>
      <c r="BE322">
        <v>4</v>
      </c>
      <c r="BF322">
        <v>3</v>
      </c>
      <c r="BG322">
        <v>240</v>
      </c>
      <c r="BH322">
        <v>154</v>
      </c>
      <c r="BI322">
        <v>0</v>
      </c>
      <c r="BJ322">
        <v>0</v>
      </c>
      <c r="BK322">
        <v>0</v>
      </c>
      <c r="BL322">
        <v>0</v>
      </c>
      <c r="BM322">
        <v>5</v>
      </c>
      <c r="BN322">
        <v>0</v>
      </c>
      <c r="BO322">
        <v>9</v>
      </c>
      <c r="BP322">
        <v>2006</v>
      </c>
      <c r="BQ322">
        <v>17</v>
      </c>
      <c r="BR322">
        <v>8</v>
      </c>
      <c r="BS322">
        <v>6</v>
      </c>
      <c r="BT322">
        <v>342643</v>
      </c>
    </row>
    <row r="323" spans="1:72" x14ac:dyDescent="0.35">
      <c r="A323">
        <v>322</v>
      </c>
      <c r="B323">
        <v>60</v>
      </c>
      <c r="C323">
        <v>4</v>
      </c>
      <c r="D323">
        <v>99</v>
      </c>
      <c r="E323">
        <v>12099</v>
      </c>
      <c r="F323">
        <v>2</v>
      </c>
      <c r="G323">
        <v>2</v>
      </c>
      <c r="H323">
        <v>2</v>
      </c>
      <c r="I323">
        <v>4</v>
      </c>
      <c r="J323">
        <v>4</v>
      </c>
      <c r="K323">
        <v>3</v>
      </c>
      <c r="L323">
        <v>19</v>
      </c>
      <c r="M323">
        <v>7</v>
      </c>
      <c r="N323">
        <v>7</v>
      </c>
      <c r="O323">
        <v>3</v>
      </c>
      <c r="P323">
        <v>8</v>
      </c>
      <c r="Q323">
        <v>8</v>
      </c>
      <c r="R323">
        <v>5</v>
      </c>
      <c r="S323">
        <v>2004</v>
      </c>
      <c r="T323">
        <v>2004</v>
      </c>
      <c r="U323">
        <v>5</v>
      </c>
      <c r="V323">
        <v>8</v>
      </c>
      <c r="W323">
        <v>14</v>
      </c>
      <c r="X323">
        <v>4</v>
      </c>
      <c r="Y323">
        <v>388</v>
      </c>
      <c r="Z323">
        <v>4</v>
      </c>
      <c r="AA323">
        <v>3</v>
      </c>
      <c r="AB323">
        <v>6</v>
      </c>
      <c r="AC323">
        <v>6</v>
      </c>
      <c r="AD323">
        <v>4</v>
      </c>
      <c r="AE323">
        <v>7</v>
      </c>
      <c r="AF323">
        <v>970</v>
      </c>
      <c r="AG323">
        <v>0</v>
      </c>
      <c r="AH323">
        <v>166</v>
      </c>
      <c r="AI323">
        <v>1136</v>
      </c>
      <c r="AJ323">
        <v>6</v>
      </c>
      <c r="AK323">
        <v>6</v>
      </c>
      <c r="AL323">
        <v>1136</v>
      </c>
      <c r="AM323">
        <v>1332</v>
      </c>
      <c r="AN323">
        <v>0</v>
      </c>
      <c r="AO323">
        <v>2468</v>
      </c>
      <c r="AP323">
        <v>1</v>
      </c>
      <c r="AQ323">
        <v>0</v>
      </c>
      <c r="AR323">
        <v>2</v>
      </c>
      <c r="AS323">
        <v>1</v>
      </c>
      <c r="AT323">
        <v>4</v>
      </c>
      <c r="AU323">
        <v>1</v>
      </c>
      <c r="AV323">
        <v>5</v>
      </c>
      <c r="AW323">
        <v>10</v>
      </c>
      <c r="AX323">
        <v>1</v>
      </c>
      <c r="AY323">
        <v>7</v>
      </c>
      <c r="AZ323">
        <v>2004</v>
      </c>
      <c r="BA323">
        <v>4</v>
      </c>
      <c r="BB323">
        <v>3</v>
      </c>
      <c r="BC323">
        <v>872</v>
      </c>
      <c r="BD323">
        <v>4</v>
      </c>
      <c r="BE323">
        <v>4</v>
      </c>
      <c r="BF323">
        <v>3</v>
      </c>
      <c r="BG323">
        <v>184</v>
      </c>
      <c r="BH323">
        <v>154</v>
      </c>
      <c r="BI323">
        <v>0</v>
      </c>
      <c r="BJ323">
        <v>0</v>
      </c>
      <c r="BK323">
        <v>0</v>
      </c>
      <c r="BL323">
        <v>0</v>
      </c>
      <c r="BM323">
        <v>5</v>
      </c>
      <c r="BN323">
        <v>0</v>
      </c>
      <c r="BO323">
        <v>6</v>
      </c>
      <c r="BP323">
        <v>2007</v>
      </c>
      <c r="BQ323">
        <v>16</v>
      </c>
      <c r="BR323">
        <v>4</v>
      </c>
      <c r="BS323">
        <v>5</v>
      </c>
      <c r="BT323">
        <v>354000</v>
      </c>
    </row>
    <row r="324" spans="1:72" x14ac:dyDescent="0.35">
      <c r="A324">
        <v>323</v>
      </c>
      <c r="B324">
        <v>60</v>
      </c>
      <c r="C324">
        <v>4</v>
      </c>
      <c r="D324">
        <v>86</v>
      </c>
      <c r="E324">
        <v>10380</v>
      </c>
      <c r="F324">
        <v>2</v>
      </c>
      <c r="G324">
        <v>2</v>
      </c>
      <c r="H324">
        <v>2</v>
      </c>
      <c r="I324">
        <v>4</v>
      </c>
      <c r="J324">
        <v>4</v>
      </c>
      <c r="K324">
        <v>3</v>
      </c>
      <c r="L324">
        <v>15</v>
      </c>
      <c r="M324">
        <v>7</v>
      </c>
      <c r="N324">
        <v>7</v>
      </c>
      <c r="O324">
        <v>3</v>
      </c>
      <c r="P324">
        <v>8</v>
      </c>
      <c r="Q324">
        <v>7</v>
      </c>
      <c r="R324">
        <v>5</v>
      </c>
      <c r="S324">
        <v>1986</v>
      </c>
      <c r="T324">
        <v>1987</v>
      </c>
      <c r="U324">
        <v>5</v>
      </c>
      <c r="V324">
        <v>8</v>
      </c>
      <c r="W324">
        <v>3</v>
      </c>
      <c r="X324">
        <v>4</v>
      </c>
      <c r="Y324">
        <v>172</v>
      </c>
      <c r="Z324">
        <v>4</v>
      </c>
      <c r="AA324">
        <v>3</v>
      </c>
      <c r="AB324">
        <v>2</v>
      </c>
      <c r="AC324">
        <v>4</v>
      </c>
      <c r="AD324">
        <v>4</v>
      </c>
      <c r="AE324">
        <v>5</v>
      </c>
      <c r="AF324">
        <v>28</v>
      </c>
      <c r="AG324">
        <v>1474</v>
      </c>
      <c r="AH324">
        <v>0</v>
      </c>
      <c r="AI324">
        <v>1502</v>
      </c>
      <c r="AJ324">
        <v>6</v>
      </c>
      <c r="AK324">
        <v>6</v>
      </c>
      <c r="AL324">
        <v>1553</v>
      </c>
      <c r="AM324">
        <v>1177</v>
      </c>
      <c r="AN324">
        <v>0</v>
      </c>
      <c r="AO324">
        <v>2730</v>
      </c>
      <c r="AP324">
        <v>1</v>
      </c>
      <c r="AQ324">
        <v>0</v>
      </c>
      <c r="AR324">
        <v>2</v>
      </c>
      <c r="AS324">
        <v>1</v>
      </c>
      <c r="AT324">
        <v>4</v>
      </c>
      <c r="AU324">
        <v>1</v>
      </c>
      <c r="AV324">
        <v>5</v>
      </c>
      <c r="AW324">
        <v>8</v>
      </c>
      <c r="AX324">
        <v>1</v>
      </c>
      <c r="AY324">
        <v>6</v>
      </c>
      <c r="AZ324">
        <v>1987</v>
      </c>
      <c r="BA324">
        <v>4</v>
      </c>
      <c r="BB324">
        <v>2</v>
      </c>
      <c r="BC324">
        <v>576</v>
      </c>
      <c r="BD324">
        <v>4</v>
      </c>
      <c r="BE324">
        <v>4</v>
      </c>
      <c r="BF324">
        <v>3</v>
      </c>
      <c r="BG324">
        <v>201</v>
      </c>
      <c r="BH324">
        <v>96</v>
      </c>
      <c r="BI324">
        <v>0</v>
      </c>
      <c r="BJ324">
        <v>0</v>
      </c>
      <c r="BK324">
        <v>0</v>
      </c>
      <c r="BL324">
        <v>0</v>
      </c>
      <c r="BM324">
        <v>3</v>
      </c>
      <c r="BN324">
        <v>0</v>
      </c>
      <c r="BO324">
        <v>8</v>
      </c>
      <c r="BP324">
        <v>2007</v>
      </c>
      <c r="BQ324">
        <v>16</v>
      </c>
      <c r="BR324">
        <v>4</v>
      </c>
      <c r="BS324">
        <v>5</v>
      </c>
      <c r="BT324">
        <v>301000</v>
      </c>
    </row>
    <row r="325" spans="1:72" x14ac:dyDescent="0.35">
      <c r="A325">
        <v>324</v>
      </c>
      <c r="B325">
        <v>20</v>
      </c>
      <c r="C325">
        <v>2</v>
      </c>
      <c r="D325">
        <v>49</v>
      </c>
      <c r="E325">
        <v>5820</v>
      </c>
      <c r="F325">
        <v>2</v>
      </c>
      <c r="G325">
        <v>1</v>
      </c>
      <c r="H325">
        <v>2</v>
      </c>
      <c r="I325">
        <v>4</v>
      </c>
      <c r="J325">
        <v>4</v>
      </c>
      <c r="K325">
        <v>3</v>
      </c>
      <c r="L325">
        <v>9</v>
      </c>
      <c r="M325">
        <v>7</v>
      </c>
      <c r="N325">
        <v>7</v>
      </c>
      <c r="O325">
        <v>3</v>
      </c>
      <c r="P325">
        <v>4</v>
      </c>
      <c r="Q325">
        <v>3</v>
      </c>
      <c r="R325">
        <v>8</v>
      </c>
      <c r="S325">
        <v>1955</v>
      </c>
      <c r="T325">
        <v>2005</v>
      </c>
      <c r="U325">
        <v>5</v>
      </c>
      <c r="V325">
        <v>8</v>
      </c>
      <c r="W325">
        <v>14</v>
      </c>
      <c r="X325">
        <v>2</v>
      </c>
      <c r="Y325">
        <v>0</v>
      </c>
      <c r="Z325">
        <v>3</v>
      </c>
      <c r="AA325">
        <v>4</v>
      </c>
      <c r="AB325">
        <v>2</v>
      </c>
      <c r="AC325">
        <v>4</v>
      </c>
      <c r="AD325">
        <v>4</v>
      </c>
      <c r="AE325">
        <v>4</v>
      </c>
      <c r="AF325">
        <v>256</v>
      </c>
      <c r="AG325">
        <v>0</v>
      </c>
      <c r="AH325">
        <v>906</v>
      </c>
      <c r="AI325">
        <v>1162</v>
      </c>
      <c r="AJ325">
        <v>6</v>
      </c>
      <c r="AK325">
        <v>6</v>
      </c>
      <c r="AL325">
        <v>1163</v>
      </c>
      <c r="AM325">
        <v>0</v>
      </c>
      <c r="AN325">
        <v>0</v>
      </c>
      <c r="AO325">
        <v>1163</v>
      </c>
      <c r="AP325">
        <v>1</v>
      </c>
      <c r="AQ325">
        <v>0</v>
      </c>
      <c r="AR325">
        <v>1</v>
      </c>
      <c r="AS325">
        <v>0</v>
      </c>
      <c r="AT325">
        <v>3</v>
      </c>
      <c r="AU325">
        <v>1</v>
      </c>
      <c r="AV325">
        <v>4</v>
      </c>
      <c r="AW325">
        <v>6</v>
      </c>
      <c r="AX325">
        <v>0</v>
      </c>
      <c r="AY325">
        <v>6</v>
      </c>
      <c r="AZ325">
        <v>1955</v>
      </c>
      <c r="BA325">
        <v>2</v>
      </c>
      <c r="BB325">
        <v>1</v>
      </c>
      <c r="BC325">
        <v>220</v>
      </c>
      <c r="BD325">
        <v>3</v>
      </c>
      <c r="BE325">
        <v>4</v>
      </c>
      <c r="BF325">
        <v>3</v>
      </c>
      <c r="BG325">
        <v>142</v>
      </c>
      <c r="BH325">
        <v>98</v>
      </c>
      <c r="BI325">
        <v>0</v>
      </c>
      <c r="BJ325">
        <v>0</v>
      </c>
      <c r="BK325">
        <v>0</v>
      </c>
      <c r="BL325">
        <v>0</v>
      </c>
      <c r="BM325">
        <v>5</v>
      </c>
      <c r="BN325">
        <v>0</v>
      </c>
      <c r="BO325">
        <v>7</v>
      </c>
      <c r="BP325">
        <v>2006</v>
      </c>
      <c r="BQ325">
        <v>17</v>
      </c>
      <c r="BR325">
        <v>4</v>
      </c>
      <c r="BS325">
        <v>5</v>
      </c>
      <c r="BT325">
        <v>126175</v>
      </c>
    </row>
    <row r="326" spans="1:72" x14ac:dyDescent="0.35">
      <c r="A326">
        <v>325</v>
      </c>
      <c r="B326">
        <v>80</v>
      </c>
      <c r="C326">
        <v>4</v>
      </c>
      <c r="D326">
        <v>96</v>
      </c>
      <c r="E326">
        <v>11275</v>
      </c>
      <c r="F326">
        <v>2</v>
      </c>
      <c r="G326">
        <v>1</v>
      </c>
      <c r="H326">
        <v>2</v>
      </c>
      <c r="I326">
        <v>4</v>
      </c>
      <c r="J326">
        <v>2</v>
      </c>
      <c r="K326">
        <v>3</v>
      </c>
      <c r="L326">
        <v>7</v>
      </c>
      <c r="M326">
        <v>6</v>
      </c>
      <c r="N326">
        <v>7</v>
      </c>
      <c r="O326">
        <v>3</v>
      </c>
      <c r="P326">
        <v>3</v>
      </c>
      <c r="Q326">
        <v>7</v>
      </c>
      <c r="R326">
        <v>7</v>
      </c>
      <c r="S326">
        <v>1967</v>
      </c>
      <c r="T326">
        <v>2007</v>
      </c>
      <c r="U326">
        <v>4</v>
      </c>
      <c r="V326">
        <v>7</v>
      </c>
      <c r="W326">
        <v>4</v>
      </c>
      <c r="X326">
        <v>4</v>
      </c>
      <c r="Y326">
        <v>300</v>
      </c>
      <c r="Z326">
        <v>4</v>
      </c>
      <c r="AA326">
        <v>4</v>
      </c>
      <c r="AB326">
        <v>2</v>
      </c>
      <c r="AC326">
        <v>5</v>
      </c>
      <c r="AD326">
        <v>4</v>
      </c>
      <c r="AE326">
        <v>6</v>
      </c>
      <c r="AF326">
        <v>0</v>
      </c>
      <c r="AG326">
        <v>0</v>
      </c>
      <c r="AH326">
        <v>710</v>
      </c>
      <c r="AI326">
        <v>710</v>
      </c>
      <c r="AJ326">
        <v>6</v>
      </c>
      <c r="AK326">
        <v>6</v>
      </c>
      <c r="AL326">
        <v>1898</v>
      </c>
      <c r="AM326">
        <v>1080</v>
      </c>
      <c r="AN326">
        <v>0</v>
      </c>
      <c r="AO326">
        <v>2978</v>
      </c>
      <c r="AP326">
        <v>0</v>
      </c>
      <c r="AQ326">
        <v>0</v>
      </c>
      <c r="AR326">
        <v>2</v>
      </c>
      <c r="AS326">
        <v>1</v>
      </c>
      <c r="AT326">
        <v>5</v>
      </c>
      <c r="AU326">
        <v>1</v>
      </c>
      <c r="AV326">
        <v>5</v>
      </c>
      <c r="AW326">
        <v>11</v>
      </c>
      <c r="AX326">
        <v>1</v>
      </c>
      <c r="AY326">
        <v>7</v>
      </c>
      <c r="AZ326">
        <v>1961</v>
      </c>
      <c r="BA326">
        <v>4</v>
      </c>
      <c r="BB326">
        <v>2</v>
      </c>
      <c r="BC326">
        <v>564</v>
      </c>
      <c r="BD326">
        <v>4</v>
      </c>
      <c r="BE326">
        <v>4</v>
      </c>
      <c r="BF326">
        <v>3</v>
      </c>
      <c r="BG326">
        <v>240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5</v>
      </c>
      <c r="BN326">
        <v>0</v>
      </c>
      <c r="BO326">
        <v>6</v>
      </c>
      <c r="BP326">
        <v>2010</v>
      </c>
      <c r="BQ326">
        <v>13</v>
      </c>
      <c r="BR326">
        <v>4</v>
      </c>
      <c r="BS326">
        <v>5</v>
      </c>
      <c r="BT326">
        <v>242000</v>
      </c>
    </row>
    <row r="327" spans="1:72" x14ac:dyDescent="0.35">
      <c r="A327">
        <v>326</v>
      </c>
      <c r="B327">
        <v>45</v>
      </c>
      <c r="C327">
        <v>2</v>
      </c>
      <c r="D327">
        <v>50</v>
      </c>
      <c r="E327">
        <v>5000</v>
      </c>
      <c r="F327">
        <v>2</v>
      </c>
      <c r="G327">
        <v>1</v>
      </c>
      <c r="H327">
        <v>2</v>
      </c>
      <c r="I327">
        <v>4</v>
      </c>
      <c r="J327">
        <v>4</v>
      </c>
      <c r="K327">
        <v>3</v>
      </c>
      <c r="L327">
        <v>3</v>
      </c>
      <c r="M327">
        <v>1</v>
      </c>
      <c r="N327">
        <v>7</v>
      </c>
      <c r="O327">
        <v>3</v>
      </c>
      <c r="P327">
        <v>2</v>
      </c>
      <c r="Q327">
        <v>5</v>
      </c>
      <c r="R327">
        <v>6</v>
      </c>
      <c r="S327">
        <v>1941</v>
      </c>
      <c r="T327">
        <v>1950</v>
      </c>
      <c r="U327">
        <v>5</v>
      </c>
      <c r="V327">
        <v>8</v>
      </c>
      <c r="W327">
        <v>10</v>
      </c>
      <c r="X327">
        <v>2</v>
      </c>
      <c r="Y327">
        <v>0</v>
      </c>
      <c r="Z327">
        <v>3</v>
      </c>
      <c r="AA327">
        <v>3</v>
      </c>
      <c r="AB327">
        <v>2</v>
      </c>
      <c r="AC327">
        <v>4</v>
      </c>
      <c r="AD327">
        <v>4</v>
      </c>
      <c r="AE327">
        <v>3</v>
      </c>
      <c r="AF327">
        <v>116</v>
      </c>
      <c r="AG327">
        <v>0</v>
      </c>
      <c r="AH327">
        <v>604</v>
      </c>
      <c r="AI327">
        <v>720</v>
      </c>
      <c r="AJ327">
        <v>6</v>
      </c>
      <c r="AK327">
        <v>2</v>
      </c>
      <c r="AL327">
        <v>803</v>
      </c>
      <c r="AM327">
        <v>0</v>
      </c>
      <c r="AN327">
        <v>0</v>
      </c>
      <c r="AO327">
        <v>803</v>
      </c>
      <c r="AP327">
        <v>0</v>
      </c>
      <c r="AQ327">
        <v>0</v>
      </c>
      <c r="AR327">
        <v>1</v>
      </c>
      <c r="AS327">
        <v>0</v>
      </c>
      <c r="AT327">
        <v>2</v>
      </c>
      <c r="AU327">
        <v>1</v>
      </c>
      <c r="AV327">
        <v>4</v>
      </c>
      <c r="AW327">
        <v>5</v>
      </c>
      <c r="AX327">
        <v>0</v>
      </c>
      <c r="AY327">
        <v>5</v>
      </c>
      <c r="AZ327">
        <v>1941</v>
      </c>
      <c r="BA327">
        <v>2</v>
      </c>
      <c r="BB327">
        <v>2</v>
      </c>
      <c r="BC327">
        <v>360</v>
      </c>
      <c r="BD327">
        <v>4</v>
      </c>
      <c r="BE327">
        <v>4</v>
      </c>
      <c r="BF327">
        <v>3</v>
      </c>
      <c r="BG327">
        <v>0</v>
      </c>
      <c r="BH327">
        <v>0</v>
      </c>
      <c r="BI327">
        <v>244</v>
      </c>
      <c r="BJ327">
        <v>0</v>
      </c>
      <c r="BK327">
        <v>0</v>
      </c>
      <c r="BL327">
        <v>0</v>
      </c>
      <c r="BM327">
        <v>5</v>
      </c>
      <c r="BN327">
        <v>0</v>
      </c>
      <c r="BO327">
        <v>12</v>
      </c>
      <c r="BP327">
        <v>2007</v>
      </c>
      <c r="BQ327">
        <v>16</v>
      </c>
      <c r="BR327">
        <v>4</v>
      </c>
      <c r="BS327">
        <v>5</v>
      </c>
      <c r="BT327">
        <v>87000</v>
      </c>
    </row>
    <row r="328" spans="1:72" x14ac:dyDescent="0.35">
      <c r="A328">
        <v>327</v>
      </c>
      <c r="B328">
        <v>120</v>
      </c>
      <c r="C328">
        <v>4</v>
      </c>
      <c r="D328">
        <v>32</v>
      </c>
      <c r="E328">
        <v>10846</v>
      </c>
      <c r="F328">
        <v>2</v>
      </c>
      <c r="G328">
        <v>2</v>
      </c>
      <c r="H328">
        <v>2</v>
      </c>
      <c r="I328">
        <v>4</v>
      </c>
      <c r="J328">
        <v>1</v>
      </c>
      <c r="K328">
        <v>3</v>
      </c>
      <c r="L328">
        <v>8</v>
      </c>
      <c r="M328">
        <v>7</v>
      </c>
      <c r="N328">
        <v>7</v>
      </c>
      <c r="O328">
        <v>4</v>
      </c>
      <c r="P328">
        <v>4</v>
      </c>
      <c r="Q328">
        <v>8</v>
      </c>
      <c r="R328">
        <v>5</v>
      </c>
      <c r="S328">
        <v>1993</v>
      </c>
      <c r="T328">
        <v>1993</v>
      </c>
      <c r="U328">
        <v>5</v>
      </c>
      <c r="V328">
        <v>8</v>
      </c>
      <c r="W328">
        <v>5</v>
      </c>
      <c r="X328">
        <v>2</v>
      </c>
      <c r="Y328">
        <v>0</v>
      </c>
      <c r="Z328">
        <v>4</v>
      </c>
      <c r="AA328">
        <v>3</v>
      </c>
      <c r="AB328">
        <v>6</v>
      </c>
      <c r="AC328">
        <v>5</v>
      </c>
      <c r="AD328">
        <v>4</v>
      </c>
      <c r="AE328">
        <v>7</v>
      </c>
      <c r="AF328">
        <v>1619</v>
      </c>
      <c r="AG328">
        <v>0</v>
      </c>
      <c r="AH328">
        <v>100</v>
      </c>
      <c r="AI328">
        <v>1719</v>
      </c>
      <c r="AJ328">
        <v>6</v>
      </c>
      <c r="AK328">
        <v>6</v>
      </c>
      <c r="AL328">
        <v>1719</v>
      </c>
      <c r="AM328">
        <v>0</v>
      </c>
      <c r="AN328">
        <v>0</v>
      </c>
      <c r="AO328">
        <v>1719</v>
      </c>
      <c r="AP328">
        <v>2</v>
      </c>
      <c r="AQ328">
        <v>0</v>
      </c>
      <c r="AR328">
        <v>1</v>
      </c>
      <c r="AS328">
        <v>1</v>
      </c>
      <c r="AT328">
        <v>1</v>
      </c>
      <c r="AU328">
        <v>1</v>
      </c>
      <c r="AV328">
        <v>5</v>
      </c>
      <c r="AW328">
        <v>6</v>
      </c>
      <c r="AX328">
        <v>2</v>
      </c>
      <c r="AY328">
        <v>6</v>
      </c>
      <c r="AZ328">
        <v>1993</v>
      </c>
      <c r="BA328">
        <v>4</v>
      </c>
      <c r="BB328">
        <v>2</v>
      </c>
      <c r="BC328">
        <v>473</v>
      </c>
      <c r="BD328">
        <v>4</v>
      </c>
      <c r="BE328">
        <v>4</v>
      </c>
      <c r="BF328">
        <v>3</v>
      </c>
      <c r="BG328">
        <v>122</v>
      </c>
      <c r="BH328">
        <v>30</v>
      </c>
      <c r="BI328">
        <v>0</v>
      </c>
      <c r="BJ328">
        <v>0</v>
      </c>
      <c r="BK328">
        <v>0</v>
      </c>
      <c r="BL328">
        <v>0</v>
      </c>
      <c r="BM328">
        <v>5</v>
      </c>
      <c r="BN328">
        <v>0</v>
      </c>
      <c r="BO328">
        <v>5</v>
      </c>
      <c r="BP328">
        <v>2008</v>
      </c>
      <c r="BQ328">
        <v>15</v>
      </c>
      <c r="BR328">
        <v>9</v>
      </c>
      <c r="BS328">
        <v>5</v>
      </c>
      <c r="BT328">
        <v>324000</v>
      </c>
    </row>
    <row r="329" spans="1:72" x14ac:dyDescent="0.35">
      <c r="A329">
        <v>328</v>
      </c>
      <c r="B329">
        <v>20</v>
      </c>
      <c r="C329">
        <v>4</v>
      </c>
      <c r="D329">
        <v>80</v>
      </c>
      <c r="E329">
        <v>11600</v>
      </c>
      <c r="F329">
        <v>2</v>
      </c>
      <c r="G329">
        <v>1</v>
      </c>
      <c r="H329">
        <v>2</v>
      </c>
      <c r="I329">
        <v>4</v>
      </c>
      <c r="J329">
        <v>4</v>
      </c>
      <c r="K329">
        <v>3</v>
      </c>
      <c r="L329">
        <v>7</v>
      </c>
      <c r="M329">
        <v>7</v>
      </c>
      <c r="N329">
        <v>7</v>
      </c>
      <c r="O329">
        <v>3</v>
      </c>
      <c r="P329">
        <v>4</v>
      </c>
      <c r="Q329">
        <v>6</v>
      </c>
      <c r="R329">
        <v>5</v>
      </c>
      <c r="S329">
        <v>1960</v>
      </c>
      <c r="T329">
        <v>1960</v>
      </c>
      <c r="U329">
        <v>6</v>
      </c>
      <c r="V329">
        <v>8</v>
      </c>
      <c r="W329">
        <v>4</v>
      </c>
      <c r="X329">
        <v>4</v>
      </c>
      <c r="Y329">
        <v>175</v>
      </c>
      <c r="Z329">
        <v>3</v>
      </c>
      <c r="AA329">
        <v>3</v>
      </c>
      <c r="AB329">
        <v>2</v>
      </c>
      <c r="AC329">
        <v>4</v>
      </c>
      <c r="AD329">
        <v>4</v>
      </c>
      <c r="AE329">
        <v>2</v>
      </c>
      <c r="AF329">
        <v>565</v>
      </c>
      <c r="AG329">
        <v>0</v>
      </c>
      <c r="AH329">
        <v>818</v>
      </c>
      <c r="AI329">
        <v>1383</v>
      </c>
      <c r="AJ329">
        <v>6</v>
      </c>
      <c r="AK329">
        <v>6</v>
      </c>
      <c r="AL329">
        <v>1383</v>
      </c>
      <c r="AM329">
        <v>0</v>
      </c>
      <c r="AN329">
        <v>0</v>
      </c>
      <c r="AO329">
        <v>1383</v>
      </c>
      <c r="AP329">
        <v>0</v>
      </c>
      <c r="AQ329">
        <v>0</v>
      </c>
      <c r="AR329">
        <v>1</v>
      </c>
      <c r="AS329">
        <v>1</v>
      </c>
      <c r="AT329">
        <v>3</v>
      </c>
      <c r="AU329">
        <v>1</v>
      </c>
      <c r="AV329">
        <v>4</v>
      </c>
      <c r="AW329">
        <v>7</v>
      </c>
      <c r="AX329">
        <v>0</v>
      </c>
      <c r="AY329">
        <v>6</v>
      </c>
      <c r="AZ329">
        <v>1960</v>
      </c>
      <c r="BA329">
        <v>3</v>
      </c>
      <c r="BB329">
        <v>1</v>
      </c>
      <c r="BC329">
        <v>292</v>
      </c>
      <c r="BD329">
        <v>4</v>
      </c>
      <c r="BE329">
        <v>4</v>
      </c>
      <c r="BF329">
        <v>3</v>
      </c>
      <c r="BG329">
        <v>0</v>
      </c>
      <c r="BH329">
        <v>45</v>
      </c>
      <c r="BI329">
        <v>0</v>
      </c>
      <c r="BJ329">
        <v>0</v>
      </c>
      <c r="BK329">
        <v>0</v>
      </c>
      <c r="BL329">
        <v>0</v>
      </c>
      <c r="BM329">
        <v>5</v>
      </c>
      <c r="BN329">
        <v>0</v>
      </c>
      <c r="BO329">
        <v>4</v>
      </c>
      <c r="BP329">
        <v>2006</v>
      </c>
      <c r="BQ329">
        <v>17</v>
      </c>
      <c r="BR329">
        <v>4</v>
      </c>
      <c r="BS329">
        <v>5</v>
      </c>
      <c r="BT329">
        <v>145250</v>
      </c>
    </row>
    <row r="330" spans="1:72" x14ac:dyDescent="0.35">
      <c r="A330">
        <v>329</v>
      </c>
      <c r="B330">
        <v>75</v>
      </c>
      <c r="C330">
        <v>4</v>
      </c>
      <c r="E330">
        <v>11888</v>
      </c>
      <c r="F330">
        <v>2</v>
      </c>
      <c r="G330">
        <v>2</v>
      </c>
      <c r="H330">
        <v>1</v>
      </c>
      <c r="I330">
        <v>4</v>
      </c>
      <c r="J330">
        <v>4</v>
      </c>
      <c r="K330">
        <v>3</v>
      </c>
      <c r="L330">
        <v>12</v>
      </c>
      <c r="M330">
        <v>6</v>
      </c>
      <c r="N330">
        <v>7</v>
      </c>
      <c r="O330">
        <v>3</v>
      </c>
      <c r="P330">
        <v>5</v>
      </c>
      <c r="Q330">
        <v>6</v>
      </c>
      <c r="R330">
        <v>6</v>
      </c>
      <c r="S330">
        <v>1916</v>
      </c>
      <c r="T330">
        <v>1994</v>
      </c>
      <c r="U330">
        <v>5</v>
      </c>
      <c r="V330">
        <v>8</v>
      </c>
      <c r="W330">
        <v>4</v>
      </c>
      <c r="X330">
        <v>2</v>
      </c>
      <c r="Y330">
        <v>0</v>
      </c>
      <c r="Z330">
        <v>3</v>
      </c>
      <c r="AA330">
        <v>3</v>
      </c>
      <c r="AB330">
        <v>3</v>
      </c>
      <c r="AC330">
        <v>4</v>
      </c>
      <c r="AD330">
        <v>4</v>
      </c>
      <c r="AE330">
        <v>6</v>
      </c>
      <c r="AF330">
        <v>0</v>
      </c>
      <c r="AG330">
        <v>0</v>
      </c>
      <c r="AH330">
        <v>844</v>
      </c>
      <c r="AI330">
        <v>844</v>
      </c>
      <c r="AJ330">
        <v>6</v>
      </c>
      <c r="AK330">
        <v>3</v>
      </c>
      <c r="AL330">
        <v>1445</v>
      </c>
      <c r="AM330">
        <v>689</v>
      </c>
      <c r="AN330">
        <v>0</v>
      </c>
      <c r="AO330">
        <v>2134</v>
      </c>
      <c r="AP330">
        <v>0</v>
      </c>
      <c r="AQ330">
        <v>0</v>
      </c>
      <c r="AR330">
        <v>2</v>
      </c>
      <c r="AS330">
        <v>0</v>
      </c>
      <c r="AT330">
        <v>5</v>
      </c>
      <c r="AU330">
        <v>1</v>
      </c>
      <c r="AV330">
        <v>5</v>
      </c>
      <c r="AW330">
        <v>10</v>
      </c>
      <c r="AX330">
        <v>0</v>
      </c>
      <c r="AY330">
        <v>5</v>
      </c>
      <c r="AZ330">
        <v>1930</v>
      </c>
      <c r="BA330">
        <v>2</v>
      </c>
      <c r="BB330">
        <v>2</v>
      </c>
      <c r="BC330">
        <v>441</v>
      </c>
      <c r="BD330">
        <v>4</v>
      </c>
      <c r="BE330">
        <v>4</v>
      </c>
      <c r="BF330">
        <v>3</v>
      </c>
      <c r="BG330">
        <v>0</v>
      </c>
      <c r="BH330">
        <v>60</v>
      </c>
      <c r="BI330">
        <v>268</v>
      </c>
      <c r="BJ330">
        <v>0</v>
      </c>
      <c r="BK330">
        <v>0</v>
      </c>
      <c r="BL330">
        <v>0</v>
      </c>
      <c r="BM330">
        <v>5</v>
      </c>
      <c r="BN330">
        <v>0</v>
      </c>
      <c r="BO330">
        <v>7</v>
      </c>
      <c r="BP330">
        <v>2009</v>
      </c>
      <c r="BQ330">
        <v>14</v>
      </c>
      <c r="BR330">
        <v>4</v>
      </c>
      <c r="BS330">
        <v>5</v>
      </c>
      <c r="BT330">
        <v>214500</v>
      </c>
    </row>
    <row r="331" spans="1:72" x14ac:dyDescent="0.35">
      <c r="A331">
        <v>330</v>
      </c>
      <c r="B331">
        <v>70</v>
      </c>
      <c r="C331">
        <v>2</v>
      </c>
      <c r="D331">
        <v>60</v>
      </c>
      <c r="E331">
        <v>6402</v>
      </c>
      <c r="F331">
        <v>2</v>
      </c>
      <c r="G331">
        <v>1</v>
      </c>
      <c r="H331">
        <v>2</v>
      </c>
      <c r="I331">
        <v>4</v>
      </c>
      <c r="J331">
        <v>2</v>
      </c>
      <c r="K331">
        <v>3</v>
      </c>
      <c r="L331">
        <v>3</v>
      </c>
      <c r="M331">
        <v>7</v>
      </c>
      <c r="N331">
        <v>7</v>
      </c>
      <c r="O331">
        <v>3</v>
      </c>
      <c r="P331">
        <v>8</v>
      </c>
      <c r="Q331">
        <v>5</v>
      </c>
      <c r="R331">
        <v>5</v>
      </c>
      <c r="S331">
        <v>1920</v>
      </c>
      <c r="T331">
        <v>1950</v>
      </c>
      <c r="U331">
        <v>5</v>
      </c>
      <c r="V331">
        <v>8</v>
      </c>
      <c r="W331">
        <v>4</v>
      </c>
      <c r="X331">
        <v>2</v>
      </c>
      <c r="Y331">
        <v>0</v>
      </c>
      <c r="Z331">
        <v>3</v>
      </c>
      <c r="AA331">
        <v>3</v>
      </c>
      <c r="AB331">
        <v>6</v>
      </c>
      <c r="AC331">
        <v>4</v>
      </c>
      <c r="AD331">
        <v>4</v>
      </c>
      <c r="AE331">
        <v>6</v>
      </c>
      <c r="AF331">
        <v>0</v>
      </c>
      <c r="AG331">
        <v>0</v>
      </c>
      <c r="AH331">
        <v>596</v>
      </c>
      <c r="AI331">
        <v>596</v>
      </c>
      <c r="AJ331">
        <v>6</v>
      </c>
      <c r="AK331">
        <v>6</v>
      </c>
      <c r="AL331">
        <v>596</v>
      </c>
      <c r="AM331">
        <v>596</v>
      </c>
      <c r="AN331">
        <v>0</v>
      </c>
      <c r="AO331">
        <v>1192</v>
      </c>
      <c r="AP331">
        <v>0</v>
      </c>
      <c r="AQ331">
        <v>0</v>
      </c>
      <c r="AR331">
        <v>1</v>
      </c>
      <c r="AS331">
        <v>0</v>
      </c>
      <c r="AT331">
        <v>3</v>
      </c>
      <c r="AU331">
        <v>1</v>
      </c>
      <c r="AV331">
        <v>4</v>
      </c>
      <c r="AW331">
        <v>6</v>
      </c>
      <c r="AX331">
        <v>0</v>
      </c>
      <c r="AY331">
        <v>5</v>
      </c>
      <c r="AZ331">
        <v>1920</v>
      </c>
      <c r="BA331">
        <v>2</v>
      </c>
      <c r="BB331">
        <v>1</v>
      </c>
      <c r="BC331">
        <v>189</v>
      </c>
      <c r="BD331">
        <v>3</v>
      </c>
      <c r="BE331">
        <v>3</v>
      </c>
      <c r="BF331">
        <v>2</v>
      </c>
      <c r="BG331">
        <v>0</v>
      </c>
      <c r="BH331">
        <v>0</v>
      </c>
      <c r="BI331">
        <v>137</v>
      </c>
      <c r="BJ331">
        <v>0</v>
      </c>
      <c r="BK331">
        <v>0</v>
      </c>
      <c r="BL331">
        <v>0</v>
      </c>
      <c r="BM331">
        <v>2</v>
      </c>
      <c r="BN331">
        <v>0</v>
      </c>
      <c r="BO331">
        <v>7</v>
      </c>
      <c r="BP331">
        <v>2009</v>
      </c>
      <c r="BQ331">
        <v>14</v>
      </c>
      <c r="BR331">
        <v>4</v>
      </c>
      <c r="BS331">
        <v>5</v>
      </c>
      <c r="BT331">
        <v>78000</v>
      </c>
    </row>
    <row r="332" spans="1:72" x14ac:dyDescent="0.35">
      <c r="A332">
        <v>331</v>
      </c>
      <c r="B332">
        <v>90</v>
      </c>
      <c r="C332">
        <v>4</v>
      </c>
      <c r="E332">
        <v>10624</v>
      </c>
      <c r="F332">
        <v>2</v>
      </c>
      <c r="G332">
        <v>2</v>
      </c>
      <c r="H332">
        <v>2</v>
      </c>
      <c r="I332">
        <v>4</v>
      </c>
      <c r="J332">
        <v>4</v>
      </c>
      <c r="K332">
        <v>3</v>
      </c>
      <c r="L332">
        <v>7</v>
      </c>
      <c r="M332">
        <v>7</v>
      </c>
      <c r="N332">
        <v>7</v>
      </c>
      <c r="O332">
        <v>2</v>
      </c>
      <c r="P332">
        <v>4</v>
      </c>
      <c r="Q332">
        <v>5</v>
      </c>
      <c r="R332">
        <v>4</v>
      </c>
      <c r="S332">
        <v>1964</v>
      </c>
      <c r="T332">
        <v>1964</v>
      </c>
      <c r="U332">
        <v>5</v>
      </c>
      <c r="V332">
        <v>8</v>
      </c>
      <c r="W332">
        <v>9</v>
      </c>
      <c r="X332">
        <v>4</v>
      </c>
      <c r="Y332">
        <v>84</v>
      </c>
      <c r="Z332">
        <v>3</v>
      </c>
      <c r="AA332">
        <v>3</v>
      </c>
      <c r="AB332">
        <v>2</v>
      </c>
      <c r="AC332">
        <v>4</v>
      </c>
      <c r="AD332">
        <v>4</v>
      </c>
      <c r="AE332">
        <v>7</v>
      </c>
      <c r="AF332">
        <v>40</v>
      </c>
      <c r="AG332">
        <v>264</v>
      </c>
      <c r="AH332">
        <v>1424</v>
      </c>
      <c r="AI332">
        <v>1728</v>
      </c>
      <c r="AJ332">
        <v>6</v>
      </c>
      <c r="AK332">
        <v>6</v>
      </c>
      <c r="AL332">
        <v>1728</v>
      </c>
      <c r="AM332">
        <v>0</v>
      </c>
      <c r="AN332">
        <v>0</v>
      </c>
      <c r="AO332">
        <v>1728</v>
      </c>
      <c r="AP332">
        <v>0</v>
      </c>
      <c r="AQ332">
        <v>1</v>
      </c>
      <c r="AR332">
        <v>2</v>
      </c>
      <c r="AS332">
        <v>0</v>
      </c>
      <c r="AT332">
        <v>6</v>
      </c>
      <c r="AU332">
        <v>2</v>
      </c>
      <c r="AV332">
        <v>4</v>
      </c>
      <c r="AW332">
        <v>10</v>
      </c>
      <c r="AX332">
        <v>0</v>
      </c>
      <c r="AY332">
        <v>5</v>
      </c>
      <c r="AZ332">
        <v>2002</v>
      </c>
      <c r="BA332">
        <v>2</v>
      </c>
      <c r="BB332">
        <v>1</v>
      </c>
      <c r="BC332">
        <v>352</v>
      </c>
      <c r="BD332">
        <v>4</v>
      </c>
      <c r="BE332">
        <v>4</v>
      </c>
      <c r="BF332">
        <v>3</v>
      </c>
      <c r="BG332">
        <v>155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5</v>
      </c>
      <c r="BN332">
        <v>0</v>
      </c>
      <c r="BO332">
        <v>11</v>
      </c>
      <c r="BP332">
        <v>2007</v>
      </c>
      <c r="BQ332">
        <v>16</v>
      </c>
      <c r="BR332">
        <v>4</v>
      </c>
      <c r="BS332">
        <v>5</v>
      </c>
      <c r="BT332">
        <v>119000</v>
      </c>
    </row>
    <row r="333" spans="1:72" x14ac:dyDescent="0.35">
      <c r="A333">
        <v>332</v>
      </c>
      <c r="B333">
        <v>20</v>
      </c>
      <c r="C333">
        <v>4</v>
      </c>
      <c r="D333">
        <v>70</v>
      </c>
      <c r="E333">
        <v>8176</v>
      </c>
      <c r="F333">
        <v>2</v>
      </c>
      <c r="G333">
        <v>1</v>
      </c>
      <c r="H333">
        <v>2</v>
      </c>
      <c r="I333">
        <v>4</v>
      </c>
      <c r="J333">
        <v>4</v>
      </c>
      <c r="K333">
        <v>3</v>
      </c>
      <c r="L333">
        <v>7</v>
      </c>
      <c r="M333">
        <v>7</v>
      </c>
      <c r="N333">
        <v>7</v>
      </c>
      <c r="O333">
        <v>3</v>
      </c>
      <c r="P333">
        <v>4</v>
      </c>
      <c r="Q333">
        <v>5</v>
      </c>
      <c r="R333">
        <v>6</v>
      </c>
      <c r="S333">
        <v>1958</v>
      </c>
      <c r="T333">
        <v>1992</v>
      </c>
      <c r="U333">
        <v>5</v>
      </c>
      <c r="V333">
        <v>8</v>
      </c>
      <c r="W333">
        <v>4</v>
      </c>
      <c r="X333">
        <v>2</v>
      </c>
      <c r="Y333">
        <v>0</v>
      </c>
      <c r="Z333">
        <v>3</v>
      </c>
      <c r="AA333">
        <v>3</v>
      </c>
      <c r="AB333">
        <v>2</v>
      </c>
      <c r="AC333">
        <v>4</v>
      </c>
      <c r="AD333">
        <v>4</v>
      </c>
      <c r="AE333">
        <v>2</v>
      </c>
      <c r="AF333">
        <v>846</v>
      </c>
      <c r="AG333">
        <v>0</v>
      </c>
      <c r="AH333">
        <v>210</v>
      </c>
      <c r="AI333">
        <v>1056</v>
      </c>
      <c r="AJ333">
        <v>6</v>
      </c>
      <c r="AK333">
        <v>6</v>
      </c>
      <c r="AL333">
        <v>1056</v>
      </c>
      <c r="AM333">
        <v>0</v>
      </c>
      <c r="AN333">
        <v>0</v>
      </c>
      <c r="AO333">
        <v>1056</v>
      </c>
      <c r="AP333">
        <v>1</v>
      </c>
      <c r="AQ333">
        <v>0</v>
      </c>
      <c r="AR333">
        <v>1</v>
      </c>
      <c r="AS333">
        <v>0</v>
      </c>
      <c r="AT333">
        <v>3</v>
      </c>
      <c r="AU333">
        <v>1</v>
      </c>
      <c r="AV333">
        <v>4</v>
      </c>
      <c r="AW333">
        <v>6</v>
      </c>
      <c r="AX333">
        <v>0</v>
      </c>
      <c r="AY333">
        <v>6</v>
      </c>
      <c r="AZ333">
        <v>1958</v>
      </c>
      <c r="BA333">
        <v>3</v>
      </c>
      <c r="BB333">
        <v>1</v>
      </c>
      <c r="BC333">
        <v>308</v>
      </c>
      <c r="BD333">
        <v>4</v>
      </c>
      <c r="BE333">
        <v>4</v>
      </c>
      <c r="BF333">
        <v>3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5</v>
      </c>
      <c r="BN333">
        <v>0</v>
      </c>
      <c r="BO333">
        <v>8</v>
      </c>
      <c r="BP333">
        <v>2007</v>
      </c>
      <c r="BQ333">
        <v>16</v>
      </c>
      <c r="BR333">
        <v>4</v>
      </c>
      <c r="BS333">
        <v>5</v>
      </c>
      <c r="BT333">
        <v>139000</v>
      </c>
    </row>
    <row r="334" spans="1:72" x14ac:dyDescent="0.35">
      <c r="A334">
        <v>333</v>
      </c>
      <c r="B334">
        <v>20</v>
      </c>
      <c r="C334">
        <v>4</v>
      </c>
      <c r="D334">
        <v>85</v>
      </c>
      <c r="E334">
        <v>10655</v>
      </c>
      <c r="F334">
        <v>2</v>
      </c>
      <c r="G334">
        <v>2</v>
      </c>
      <c r="H334">
        <v>2</v>
      </c>
      <c r="I334">
        <v>4</v>
      </c>
      <c r="J334">
        <v>4</v>
      </c>
      <c r="K334">
        <v>3</v>
      </c>
      <c r="L334">
        <v>19</v>
      </c>
      <c r="M334">
        <v>7</v>
      </c>
      <c r="N334">
        <v>7</v>
      </c>
      <c r="O334">
        <v>3</v>
      </c>
      <c r="P334">
        <v>4</v>
      </c>
      <c r="Q334">
        <v>8</v>
      </c>
      <c r="R334">
        <v>5</v>
      </c>
      <c r="S334">
        <v>2003</v>
      </c>
      <c r="T334">
        <v>2004</v>
      </c>
      <c r="U334">
        <v>5</v>
      </c>
      <c r="V334">
        <v>8</v>
      </c>
      <c r="W334">
        <v>14</v>
      </c>
      <c r="X334">
        <v>4</v>
      </c>
      <c r="Y334">
        <v>296</v>
      </c>
      <c r="Z334">
        <v>4</v>
      </c>
      <c r="AA334">
        <v>3</v>
      </c>
      <c r="AB334">
        <v>6</v>
      </c>
      <c r="AC334">
        <v>5</v>
      </c>
      <c r="AD334">
        <v>4</v>
      </c>
      <c r="AE334">
        <v>7</v>
      </c>
      <c r="AF334">
        <v>1124</v>
      </c>
      <c r="AG334">
        <v>479</v>
      </c>
      <c r="AH334">
        <v>1603</v>
      </c>
      <c r="AI334">
        <v>3206</v>
      </c>
      <c r="AJ334">
        <v>6</v>
      </c>
      <c r="AK334">
        <v>6</v>
      </c>
      <c r="AL334">
        <v>1629</v>
      </c>
      <c r="AM334">
        <v>0</v>
      </c>
      <c r="AN334">
        <v>0</v>
      </c>
      <c r="AO334">
        <v>1629</v>
      </c>
      <c r="AP334">
        <v>1</v>
      </c>
      <c r="AQ334">
        <v>0</v>
      </c>
      <c r="AR334">
        <v>2</v>
      </c>
      <c r="AS334">
        <v>0</v>
      </c>
      <c r="AT334">
        <v>3</v>
      </c>
      <c r="AU334">
        <v>1</v>
      </c>
      <c r="AV334">
        <v>5</v>
      </c>
      <c r="AW334">
        <v>7</v>
      </c>
      <c r="AX334">
        <v>1</v>
      </c>
      <c r="AY334">
        <v>6</v>
      </c>
      <c r="AZ334">
        <v>2003</v>
      </c>
      <c r="BA334">
        <v>3</v>
      </c>
      <c r="BB334">
        <v>3</v>
      </c>
      <c r="BC334">
        <v>880</v>
      </c>
      <c r="BD334">
        <v>4</v>
      </c>
      <c r="BE334">
        <v>4</v>
      </c>
      <c r="BF334">
        <v>3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5</v>
      </c>
      <c r="BN334">
        <v>0</v>
      </c>
      <c r="BO334">
        <v>10</v>
      </c>
      <c r="BP334">
        <v>2009</v>
      </c>
      <c r="BQ334">
        <v>14</v>
      </c>
      <c r="BR334">
        <v>4</v>
      </c>
      <c r="BS334">
        <v>5</v>
      </c>
      <c r="BT334">
        <v>284000</v>
      </c>
    </row>
    <row r="335" spans="1:72" x14ac:dyDescent="0.35">
      <c r="A335">
        <v>334</v>
      </c>
      <c r="B335">
        <v>120</v>
      </c>
      <c r="C335">
        <v>2</v>
      </c>
      <c r="D335">
        <v>59</v>
      </c>
      <c r="E335">
        <v>8198</v>
      </c>
      <c r="F335">
        <v>2</v>
      </c>
      <c r="G335">
        <v>1</v>
      </c>
      <c r="H335">
        <v>2</v>
      </c>
      <c r="I335">
        <v>4</v>
      </c>
      <c r="J335">
        <v>5</v>
      </c>
      <c r="K335">
        <v>3</v>
      </c>
      <c r="L335">
        <v>19</v>
      </c>
      <c r="M335">
        <v>7</v>
      </c>
      <c r="N335">
        <v>7</v>
      </c>
      <c r="O335">
        <v>4</v>
      </c>
      <c r="P335">
        <v>4</v>
      </c>
      <c r="Q335">
        <v>7</v>
      </c>
      <c r="R335">
        <v>5</v>
      </c>
      <c r="S335">
        <v>2004</v>
      </c>
      <c r="T335">
        <v>2004</v>
      </c>
      <c r="U335">
        <v>5</v>
      </c>
      <c r="V335">
        <v>8</v>
      </c>
      <c r="W335">
        <v>14</v>
      </c>
      <c r="X335">
        <v>5</v>
      </c>
      <c r="Y335">
        <v>146</v>
      </c>
      <c r="Z335">
        <v>4</v>
      </c>
      <c r="AA335">
        <v>3</v>
      </c>
      <c r="AB335">
        <v>6</v>
      </c>
      <c r="AC335">
        <v>5</v>
      </c>
      <c r="AD335">
        <v>4</v>
      </c>
      <c r="AE335">
        <v>7</v>
      </c>
      <c r="AF335">
        <v>720</v>
      </c>
      <c r="AG335">
        <v>0</v>
      </c>
      <c r="AH335">
        <v>638</v>
      </c>
      <c r="AI335">
        <v>1358</v>
      </c>
      <c r="AJ335">
        <v>6</v>
      </c>
      <c r="AK335">
        <v>6</v>
      </c>
      <c r="AL335">
        <v>1358</v>
      </c>
      <c r="AM335">
        <v>0</v>
      </c>
      <c r="AN335">
        <v>0</v>
      </c>
      <c r="AO335">
        <v>1358</v>
      </c>
      <c r="AP335">
        <v>1</v>
      </c>
      <c r="AQ335">
        <v>0</v>
      </c>
      <c r="AR335">
        <v>2</v>
      </c>
      <c r="AS335">
        <v>0</v>
      </c>
      <c r="AT335">
        <v>2</v>
      </c>
      <c r="AU335">
        <v>1</v>
      </c>
      <c r="AV335">
        <v>5</v>
      </c>
      <c r="AW335">
        <v>6</v>
      </c>
      <c r="AX335">
        <v>1</v>
      </c>
      <c r="AY335">
        <v>6</v>
      </c>
      <c r="AZ335">
        <v>2004</v>
      </c>
      <c r="BA335">
        <v>3</v>
      </c>
      <c r="BB335">
        <v>2</v>
      </c>
      <c r="BC335">
        <v>484</v>
      </c>
      <c r="BD335">
        <v>4</v>
      </c>
      <c r="BE335">
        <v>4</v>
      </c>
      <c r="BF335">
        <v>3</v>
      </c>
      <c r="BG335">
        <v>192</v>
      </c>
      <c r="BH335">
        <v>30</v>
      </c>
      <c r="BI335">
        <v>0</v>
      </c>
      <c r="BJ335">
        <v>0</v>
      </c>
      <c r="BK335">
        <v>0</v>
      </c>
      <c r="BL335">
        <v>0</v>
      </c>
      <c r="BM335">
        <v>5</v>
      </c>
      <c r="BN335">
        <v>0</v>
      </c>
      <c r="BO335">
        <v>7</v>
      </c>
      <c r="BP335">
        <v>2008</v>
      </c>
      <c r="BQ335">
        <v>15</v>
      </c>
      <c r="BR335">
        <v>4</v>
      </c>
      <c r="BS335">
        <v>5</v>
      </c>
      <c r="BT335">
        <v>207000</v>
      </c>
    </row>
    <row r="336" spans="1:72" x14ac:dyDescent="0.35">
      <c r="A336">
        <v>335</v>
      </c>
      <c r="B336">
        <v>60</v>
      </c>
      <c r="C336">
        <v>4</v>
      </c>
      <c r="D336">
        <v>59</v>
      </c>
      <c r="E336">
        <v>9042</v>
      </c>
      <c r="F336">
        <v>2</v>
      </c>
      <c r="G336">
        <v>2</v>
      </c>
      <c r="H336">
        <v>2</v>
      </c>
      <c r="I336">
        <v>4</v>
      </c>
      <c r="J336">
        <v>4</v>
      </c>
      <c r="K336">
        <v>3</v>
      </c>
      <c r="L336">
        <v>11</v>
      </c>
      <c r="M336">
        <v>7</v>
      </c>
      <c r="N336">
        <v>7</v>
      </c>
      <c r="O336">
        <v>3</v>
      </c>
      <c r="P336">
        <v>8</v>
      </c>
      <c r="Q336">
        <v>6</v>
      </c>
      <c r="R336">
        <v>5</v>
      </c>
      <c r="S336">
        <v>1998</v>
      </c>
      <c r="T336">
        <v>1998</v>
      </c>
      <c r="U336">
        <v>5</v>
      </c>
      <c r="V336">
        <v>8</v>
      </c>
      <c r="W336">
        <v>14</v>
      </c>
      <c r="X336">
        <v>2</v>
      </c>
      <c r="Y336">
        <v>0</v>
      </c>
      <c r="Z336">
        <v>3</v>
      </c>
      <c r="AA336">
        <v>3</v>
      </c>
      <c r="AB336">
        <v>6</v>
      </c>
      <c r="AC336">
        <v>5</v>
      </c>
      <c r="AD336">
        <v>4</v>
      </c>
      <c r="AE336">
        <v>7</v>
      </c>
      <c r="AF336">
        <v>828</v>
      </c>
      <c r="AG336">
        <v>0</v>
      </c>
      <c r="AH336">
        <v>115</v>
      </c>
      <c r="AI336">
        <v>943</v>
      </c>
      <c r="AJ336">
        <v>6</v>
      </c>
      <c r="AK336">
        <v>6</v>
      </c>
      <c r="AL336">
        <v>943</v>
      </c>
      <c r="AM336">
        <v>695</v>
      </c>
      <c r="AN336">
        <v>0</v>
      </c>
      <c r="AO336">
        <v>1638</v>
      </c>
      <c r="AP336">
        <v>1</v>
      </c>
      <c r="AQ336">
        <v>0</v>
      </c>
      <c r="AR336">
        <v>2</v>
      </c>
      <c r="AS336">
        <v>1</v>
      </c>
      <c r="AT336">
        <v>3</v>
      </c>
      <c r="AU336">
        <v>1</v>
      </c>
      <c r="AV336">
        <v>4</v>
      </c>
      <c r="AW336">
        <v>7</v>
      </c>
      <c r="AX336">
        <v>2</v>
      </c>
      <c r="AY336">
        <v>6</v>
      </c>
      <c r="AZ336">
        <v>1998</v>
      </c>
      <c r="BA336">
        <v>4</v>
      </c>
      <c r="BB336">
        <v>2</v>
      </c>
      <c r="BC336">
        <v>472</v>
      </c>
      <c r="BD336">
        <v>4</v>
      </c>
      <c r="BE336">
        <v>4</v>
      </c>
      <c r="BF336">
        <v>3</v>
      </c>
      <c r="BG336">
        <v>100</v>
      </c>
      <c r="BH336">
        <v>38</v>
      </c>
      <c r="BI336">
        <v>0</v>
      </c>
      <c r="BJ336">
        <v>0</v>
      </c>
      <c r="BK336">
        <v>0</v>
      </c>
      <c r="BL336">
        <v>0</v>
      </c>
      <c r="BM336">
        <v>5</v>
      </c>
      <c r="BN336">
        <v>0</v>
      </c>
      <c r="BO336">
        <v>7</v>
      </c>
      <c r="BP336">
        <v>2008</v>
      </c>
      <c r="BQ336">
        <v>15</v>
      </c>
      <c r="BR336">
        <v>4</v>
      </c>
      <c r="BS336">
        <v>5</v>
      </c>
      <c r="BT336">
        <v>192000</v>
      </c>
    </row>
    <row r="337" spans="1:72" x14ac:dyDescent="0.35">
      <c r="A337">
        <v>336</v>
      </c>
      <c r="B337">
        <v>190</v>
      </c>
      <c r="C337">
        <v>4</v>
      </c>
      <c r="E337">
        <v>164660</v>
      </c>
      <c r="F337">
        <v>1</v>
      </c>
      <c r="G337">
        <v>2</v>
      </c>
      <c r="H337">
        <v>4</v>
      </c>
      <c r="I337">
        <v>4</v>
      </c>
      <c r="J337">
        <v>2</v>
      </c>
      <c r="K337">
        <v>1</v>
      </c>
      <c r="L337">
        <v>2</v>
      </c>
      <c r="M337">
        <v>7</v>
      </c>
      <c r="N337">
        <v>7</v>
      </c>
      <c r="O337">
        <v>1</v>
      </c>
      <c r="P337">
        <v>1</v>
      </c>
      <c r="Q337">
        <v>5</v>
      </c>
      <c r="R337">
        <v>6</v>
      </c>
      <c r="S337">
        <v>1965</v>
      </c>
      <c r="T337">
        <v>1965</v>
      </c>
      <c r="U337">
        <v>5</v>
      </c>
      <c r="V337">
        <v>8</v>
      </c>
      <c r="W337">
        <v>3</v>
      </c>
      <c r="X337">
        <v>2</v>
      </c>
      <c r="Y337">
        <v>0</v>
      </c>
      <c r="Z337">
        <v>3</v>
      </c>
      <c r="AA337">
        <v>3</v>
      </c>
      <c r="AB337">
        <v>2</v>
      </c>
      <c r="AC337">
        <v>4</v>
      </c>
      <c r="AD337">
        <v>4</v>
      </c>
      <c r="AE337">
        <v>4</v>
      </c>
      <c r="AF337">
        <v>1249</v>
      </c>
      <c r="AG337">
        <v>147</v>
      </c>
      <c r="AH337">
        <v>103</v>
      </c>
      <c r="AI337">
        <v>1499</v>
      </c>
      <c r="AJ337">
        <v>6</v>
      </c>
      <c r="AK337">
        <v>6</v>
      </c>
      <c r="AL337">
        <v>1619</v>
      </c>
      <c r="AM337">
        <v>167</v>
      </c>
      <c r="AN337">
        <v>0</v>
      </c>
      <c r="AO337">
        <v>1786</v>
      </c>
      <c r="AP337">
        <v>2</v>
      </c>
      <c r="AQ337">
        <v>0</v>
      </c>
      <c r="AR337">
        <v>2</v>
      </c>
      <c r="AS337">
        <v>0</v>
      </c>
      <c r="AT337">
        <v>3</v>
      </c>
      <c r="AU337">
        <v>1</v>
      </c>
      <c r="AV337">
        <v>4</v>
      </c>
      <c r="AW337">
        <v>7</v>
      </c>
      <c r="AX337">
        <v>2</v>
      </c>
      <c r="AY337">
        <v>6</v>
      </c>
      <c r="AZ337">
        <v>1965</v>
      </c>
      <c r="BA337">
        <v>4</v>
      </c>
      <c r="BB337">
        <v>2</v>
      </c>
      <c r="BC337">
        <v>529</v>
      </c>
      <c r="BD337">
        <v>4</v>
      </c>
      <c r="BE337">
        <v>4</v>
      </c>
      <c r="BF337">
        <v>3</v>
      </c>
      <c r="BG337">
        <v>670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5</v>
      </c>
      <c r="BN337">
        <v>700</v>
      </c>
      <c r="BO337">
        <v>8</v>
      </c>
      <c r="BP337">
        <v>2008</v>
      </c>
      <c r="BQ337">
        <v>15</v>
      </c>
      <c r="BR337">
        <v>4</v>
      </c>
      <c r="BS337">
        <v>5</v>
      </c>
      <c r="BT337">
        <v>228950</v>
      </c>
    </row>
    <row r="338" spans="1:72" x14ac:dyDescent="0.35">
      <c r="A338">
        <v>337</v>
      </c>
      <c r="B338">
        <v>20</v>
      </c>
      <c r="C338">
        <v>4</v>
      </c>
      <c r="D338">
        <v>86</v>
      </c>
      <c r="E338">
        <v>14157</v>
      </c>
      <c r="F338">
        <v>2</v>
      </c>
      <c r="G338">
        <v>2</v>
      </c>
      <c r="H338">
        <v>4</v>
      </c>
      <c r="I338">
        <v>4</v>
      </c>
      <c r="J338">
        <v>2</v>
      </c>
      <c r="K338">
        <v>3</v>
      </c>
      <c r="L338">
        <v>20</v>
      </c>
      <c r="M338">
        <v>7</v>
      </c>
      <c r="N338">
        <v>7</v>
      </c>
      <c r="O338">
        <v>3</v>
      </c>
      <c r="P338">
        <v>4</v>
      </c>
      <c r="Q338">
        <v>9</v>
      </c>
      <c r="R338">
        <v>5</v>
      </c>
      <c r="S338">
        <v>2005</v>
      </c>
      <c r="T338">
        <v>2006</v>
      </c>
      <c r="U338">
        <v>6</v>
      </c>
      <c r="V338">
        <v>8</v>
      </c>
      <c r="W338">
        <v>14</v>
      </c>
      <c r="X338">
        <v>5</v>
      </c>
      <c r="Y338">
        <v>200</v>
      </c>
      <c r="Z338">
        <v>4</v>
      </c>
      <c r="AA338">
        <v>3</v>
      </c>
      <c r="AB338">
        <v>6</v>
      </c>
      <c r="AC338">
        <v>6</v>
      </c>
      <c r="AD338">
        <v>4</v>
      </c>
      <c r="AE338">
        <v>7</v>
      </c>
      <c r="AF338">
        <v>1249</v>
      </c>
      <c r="AG338">
        <v>0</v>
      </c>
      <c r="AH338">
        <v>673</v>
      </c>
      <c r="AI338">
        <v>1922</v>
      </c>
      <c r="AJ338">
        <v>6</v>
      </c>
      <c r="AK338">
        <v>6</v>
      </c>
      <c r="AL338">
        <v>1922</v>
      </c>
      <c r="AM338">
        <v>0</v>
      </c>
      <c r="AN338">
        <v>0</v>
      </c>
      <c r="AO338">
        <v>1922</v>
      </c>
      <c r="AP338">
        <v>1</v>
      </c>
      <c r="AQ338">
        <v>0</v>
      </c>
      <c r="AR338">
        <v>2</v>
      </c>
      <c r="AS338">
        <v>0</v>
      </c>
      <c r="AT338">
        <v>3</v>
      </c>
      <c r="AU338">
        <v>1</v>
      </c>
      <c r="AV338">
        <v>5</v>
      </c>
      <c r="AW338">
        <v>8</v>
      </c>
      <c r="AX338">
        <v>1</v>
      </c>
      <c r="AY338">
        <v>6</v>
      </c>
      <c r="AZ338">
        <v>2005</v>
      </c>
      <c r="BA338">
        <v>4</v>
      </c>
      <c r="BB338">
        <v>3</v>
      </c>
      <c r="BC338">
        <v>676</v>
      </c>
      <c r="BD338">
        <v>4</v>
      </c>
      <c r="BE338">
        <v>4</v>
      </c>
      <c r="BF338">
        <v>3</v>
      </c>
      <c r="BG338">
        <v>178</v>
      </c>
      <c r="BH338">
        <v>51</v>
      </c>
      <c r="BI338">
        <v>0</v>
      </c>
      <c r="BJ338">
        <v>0</v>
      </c>
      <c r="BK338">
        <v>0</v>
      </c>
      <c r="BL338">
        <v>0</v>
      </c>
      <c r="BM338">
        <v>5</v>
      </c>
      <c r="BN338">
        <v>0</v>
      </c>
      <c r="BO338">
        <v>7</v>
      </c>
      <c r="BP338">
        <v>2007</v>
      </c>
      <c r="BQ338">
        <v>16</v>
      </c>
      <c r="BR338">
        <v>4</v>
      </c>
      <c r="BS338">
        <v>5</v>
      </c>
      <c r="BT338">
        <v>377426</v>
      </c>
    </row>
    <row r="339" spans="1:72" x14ac:dyDescent="0.35">
      <c r="A339">
        <v>338</v>
      </c>
      <c r="B339">
        <v>20</v>
      </c>
      <c r="C339">
        <v>4</v>
      </c>
      <c r="D339">
        <v>70</v>
      </c>
      <c r="E339">
        <v>9135</v>
      </c>
      <c r="F339">
        <v>2</v>
      </c>
      <c r="G339">
        <v>1</v>
      </c>
      <c r="H339">
        <v>2</v>
      </c>
      <c r="I339">
        <v>4</v>
      </c>
      <c r="J339">
        <v>4</v>
      </c>
      <c r="K339">
        <v>3</v>
      </c>
      <c r="L339">
        <v>16</v>
      </c>
      <c r="M339">
        <v>7</v>
      </c>
      <c r="N339">
        <v>7</v>
      </c>
      <c r="O339">
        <v>3</v>
      </c>
      <c r="P339">
        <v>4</v>
      </c>
      <c r="Q339">
        <v>7</v>
      </c>
      <c r="R339">
        <v>5</v>
      </c>
      <c r="S339">
        <v>2002</v>
      </c>
      <c r="T339">
        <v>2003</v>
      </c>
      <c r="U339">
        <v>5</v>
      </c>
      <c r="V339">
        <v>8</v>
      </c>
      <c r="W339">
        <v>14</v>
      </c>
      <c r="X339">
        <v>4</v>
      </c>
      <c r="Y339">
        <v>113</v>
      </c>
      <c r="Z339">
        <v>4</v>
      </c>
      <c r="AA339">
        <v>3</v>
      </c>
      <c r="AB339">
        <v>6</v>
      </c>
      <c r="AC339">
        <v>5</v>
      </c>
      <c r="AD339">
        <v>4</v>
      </c>
      <c r="AE339">
        <v>7</v>
      </c>
      <c r="AF339">
        <v>810</v>
      </c>
      <c r="AG339">
        <v>0</v>
      </c>
      <c r="AH339">
        <v>726</v>
      </c>
      <c r="AI339">
        <v>1536</v>
      </c>
      <c r="AJ339">
        <v>6</v>
      </c>
      <c r="AK339">
        <v>6</v>
      </c>
      <c r="AL339">
        <v>1536</v>
      </c>
      <c r="AM339">
        <v>0</v>
      </c>
      <c r="AN339">
        <v>0</v>
      </c>
      <c r="AO339">
        <v>1536</v>
      </c>
      <c r="AP339">
        <v>1</v>
      </c>
      <c r="AQ339">
        <v>0</v>
      </c>
      <c r="AR339">
        <v>2</v>
      </c>
      <c r="AS339">
        <v>0</v>
      </c>
      <c r="AT339">
        <v>3</v>
      </c>
      <c r="AU339">
        <v>1</v>
      </c>
      <c r="AV339">
        <v>5</v>
      </c>
      <c r="AW339">
        <v>7</v>
      </c>
      <c r="AX339">
        <v>0</v>
      </c>
      <c r="AY339">
        <v>6</v>
      </c>
      <c r="AZ339">
        <v>2002</v>
      </c>
      <c r="BA339">
        <v>3</v>
      </c>
      <c r="BB339">
        <v>2</v>
      </c>
      <c r="BC339">
        <v>532</v>
      </c>
      <c r="BD339">
        <v>4</v>
      </c>
      <c r="BE339">
        <v>4</v>
      </c>
      <c r="BF339">
        <v>3</v>
      </c>
      <c r="BG339">
        <v>192</v>
      </c>
      <c r="BH339">
        <v>74</v>
      </c>
      <c r="BI339">
        <v>0</v>
      </c>
      <c r="BJ339">
        <v>0</v>
      </c>
      <c r="BK339">
        <v>0</v>
      </c>
      <c r="BL339">
        <v>0</v>
      </c>
      <c r="BM339">
        <v>5</v>
      </c>
      <c r="BN339">
        <v>0</v>
      </c>
      <c r="BO339">
        <v>12</v>
      </c>
      <c r="BP339">
        <v>2008</v>
      </c>
      <c r="BQ339">
        <v>15</v>
      </c>
      <c r="BR339">
        <v>4</v>
      </c>
      <c r="BS339">
        <v>5</v>
      </c>
      <c r="BT339">
        <v>214000</v>
      </c>
    </row>
    <row r="340" spans="1:72" x14ac:dyDescent="0.35">
      <c r="A340">
        <v>339</v>
      </c>
      <c r="B340">
        <v>20</v>
      </c>
      <c r="C340">
        <v>4</v>
      </c>
      <c r="D340">
        <v>91</v>
      </c>
      <c r="E340">
        <v>14145</v>
      </c>
      <c r="F340">
        <v>2</v>
      </c>
      <c r="G340">
        <v>1</v>
      </c>
      <c r="H340">
        <v>2</v>
      </c>
      <c r="I340">
        <v>4</v>
      </c>
      <c r="J340">
        <v>2</v>
      </c>
      <c r="K340">
        <v>3</v>
      </c>
      <c r="L340">
        <v>10</v>
      </c>
      <c r="M340">
        <v>7</v>
      </c>
      <c r="N340">
        <v>7</v>
      </c>
      <c r="O340">
        <v>3</v>
      </c>
      <c r="P340">
        <v>4</v>
      </c>
      <c r="Q340">
        <v>7</v>
      </c>
      <c r="R340">
        <v>7</v>
      </c>
      <c r="S340">
        <v>1984</v>
      </c>
      <c r="T340">
        <v>1998</v>
      </c>
      <c r="U340">
        <v>5</v>
      </c>
      <c r="V340">
        <v>8</v>
      </c>
      <c r="W340">
        <v>4</v>
      </c>
      <c r="X340">
        <v>2</v>
      </c>
      <c r="Y340">
        <v>0</v>
      </c>
      <c r="Z340">
        <v>4</v>
      </c>
      <c r="AA340">
        <v>3</v>
      </c>
      <c r="AB340">
        <v>2</v>
      </c>
      <c r="AC340">
        <v>5</v>
      </c>
      <c r="AD340">
        <v>4</v>
      </c>
      <c r="AE340">
        <v>4</v>
      </c>
      <c r="AF340">
        <v>213</v>
      </c>
      <c r="AG340">
        <v>0</v>
      </c>
      <c r="AH340">
        <v>995</v>
      </c>
      <c r="AI340">
        <v>1208</v>
      </c>
      <c r="AJ340">
        <v>6</v>
      </c>
      <c r="AK340">
        <v>6</v>
      </c>
      <c r="AL340">
        <v>1621</v>
      </c>
      <c r="AM340">
        <v>0</v>
      </c>
      <c r="AN340">
        <v>0</v>
      </c>
      <c r="AO340">
        <v>1621</v>
      </c>
      <c r="AP340">
        <v>1</v>
      </c>
      <c r="AQ340">
        <v>0</v>
      </c>
      <c r="AR340">
        <v>2</v>
      </c>
      <c r="AS340">
        <v>0</v>
      </c>
      <c r="AT340">
        <v>3</v>
      </c>
      <c r="AU340">
        <v>1</v>
      </c>
      <c r="AV340">
        <v>5</v>
      </c>
      <c r="AW340">
        <v>8</v>
      </c>
      <c r="AX340">
        <v>0</v>
      </c>
      <c r="AY340">
        <v>6</v>
      </c>
      <c r="AZ340">
        <v>1984</v>
      </c>
      <c r="BA340">
        <v>3</v>
      </c>
      <c r="BB340">
        <v>2</v>
      </c>
      <c r="BC340">
        <v>440</v>
      </c>
      <c r="BD340">
        <v>4</v>
      </c>
      <c r="BE340">
        <v>4</v>
      </c>
      <c r="BF340">
        <v>3</v>
      </c>
      <c r="BG340">
        <v>108</v>
      </c>
      <c r="BH340">
        <v>45</v>
      </c>
      <c r="BI340">
        <v>0</v>
      </c>
      <c r="BJ340">
        <v>0</v>
      </c>
      <c r="BK340">
        <v>0</v>
      </c>
      <c r="BL340">
        <v>0</v>
      </c>
      <c r="BM340">
        <v>5</v>
      </c>
      <c r="BN340">
        <v>400</v>
      </c>
      <c r="BO340">
        <v>5</v>
      </c>
      <c r="BP340">
        <v>2006</v>
      </c>
      <c r="BQ340">
        <v>17</v>
      </c>
      <c r="BR340">
        <v>4</v>
      </c>
      <c r="BS340">
        <v>5</v>
      </c>
      <c r="BT340">
        <v>202500</v>
      </c>
    </row>
    <row r="341" spans="1:72" x14ac:dyDescent="0.35">
      <c r="A341">
        <v>340</v>
      </c>
      <c r="B341">
        <v>20</v>
      </c>
      <c r="C341">
        <v>4</v>
      </c>
      <c r="D341">
        <v>66</v>
      </c>
      <c r="E341">
        <v>12400</v>
      </c>
      <c r="F341">
        <v>2</v>
      </c>
      <c r="G341">
        <v>2</v>
      </c>
      <c r="H341">
        <v>2</v>
      </c>
      <c r="I341">
        <v>4</v>
      </c>
      <c r="J341">
        <v>4</v>
      </c>
      <c r="K341">
        <v>3</v>
      </c>
      <c r="L341">
        <v>7</v>
      </c>
      <c r="M341">
        <v>2</v>
      </c>
      <c r="N341">
        <v>7</v>
      </c>
      <c r="O341">
        <v>3</v>
      </c>
      <c r="P341">
        <v>4</v>
      </c>
      <c r="Q341">
        <v>6</v>
      </c>
      <c r="R341">
        <v>7</v>
      </c>
      <c r="S341">
        <v>1958</v>
      </c>
      <c r="T341">
        <v>1998</v>
      </c>
      <c r="U341">
        <v>6</v>
      </c>
      <c r="V341">
        <v>8</v>
      </c>
      <c r="W341">
        <v>4</v>
      </c>
      <c r="X341">
        <v>4</v>
      </c>
      <c r="Y341">
        <v>176</v>
      </c>
      <c r="Z341">
        <v>3</v>
      </c>
      <c r="AA341">
        <v>3</v>
      </c>
      <c r="AB341">
        <v>2</v>
      </c>
      <c r="AC341">
        <v>4</v>
      </c>
      <c r="AD341">
        <v>3</v>
      </c>
      <c r="AE341">
        <v>2</v>
      </c>
      <c r="AF341">
        <v>585</v>
      </c>
      <c r="AG341">
        <v>0</v>
      </c>
      <c r="AH341">
        <v>630</v>
      </c>
      <c r="AI341">
        <v>1215</v>
      </c>
      <c r="AJ341">
        <v>6</v>
      </c>
      <c r="AK341">
        <v>3</v>
      </c>
      <c r="AL341">
        <v>1215</v>
      </c>
      <c r="AM341">
        <v>0</v>
      </c>
      <c r="AN341">
        <v>0</v>
      </c>
      <c r="AO341">
        <v>1215</v>
      </c>
      <c r="AP341">
        <v>0</v>
      </c>
      <c r="AQ341">
        <v>0</v>
      </c>
      <c r="AR341">
        <v>1</v>
      </c>
      <c r="AS341">
        <v>0</v>
      </c>
      <c r="AT341">
        <v>3</v>
      </c>
      <c r="AU341">
        <v>1</v>
      </c>
      <c r="AV341">
        <v>4</v>
      </c>
      <c r="AW341">
        <v>6</v>
      </c>
      <c r="AX341">
        <v>0</v>
      </c>
      <c r="AY341">
        <v>6</v>
      </c>
      <c r="AZ341">
        <v>1958</v>
      </c>
      <c r="BA341">
        <v>2</v>
      </c>
      <c r="BB341">
        <v>1</v>
      </c>
      <c r="BC341">
        <v>297</v>
      </c>
      <c r="BD341">
        <v>4</v>
      </c>
      <c r="BE341">
        <v>4</v>
      </c>
      <c r="BF341">
        <v>3</v>
      </c>
      <c r="BG341">
        <v>0</v>
      </c>
      <c r="BH341">
        <v>0</v>
      </c>
      <c r="BI341">
        <v>0</v>
      </c>
      <c r="BJ341">
        <v>0</v>
      </c>
      <c r="BK341">
        <v>234</v>
      </c>
      <c r="BL341">
        <v>0</v>
      </c>
      <c r="BM341">
        <v>5</v>
      </c>
      <c r="BN341">
        <v>0</v>
      </c>
      <c r="BO341">
        <v>6</v>
      </c>
      <c r="BP341">
        <v>2009</v>
      </c>
      <c r="BQ341">
        <v>14</v>
      </c>
      <c r="BR341">
        <v>4</v>
      </c>
      <c r="BS341">
        <v>5</v>
      </c>
      <c r="BT341">
        <v>155000</v>
      </c>
    </row>
    <row r="342" spans="1:72" x14ac:dyDescent="0.35">
      <c r="A342">
        <v>341</v>
      </c>
      <c r="B342">
        <v>60</v>
      </c>
      <c r="C342">
        <v>4</v>
      </c>
      <c r="D342">
        <v>85</v>
      </c>
      <c r="E342">
        <v>14191</v>
      </c>
      <c r="F342">
        <v>2</v>
      </c>
      <c r="G342">
        <v>1</v>
      </c>
      <c r="H342">
        <v>2</v>
      </c>
      <c r="I342">
        <v>4</v>
      </c>
      <c r="J342">
        <v>4</v>
      </c>
      <c r="K342">
        <v>3</v>
      </c>
      <c r="L342">
        <v>2</v>
      </c>
      <c r="M342">
        <v>7</v>
      </c>
      <c r="N342">
        <v>7</v>
      </c>
      <c r="O342">
        <v>3</v>
      </c>
      <c r="P342">
        <v>8</v>
      </c>
      <c r="Q342">
        <v>8</v>
      </c>
      <c r="R342">
        <v>5</v>
      </c>
      <c r="S342">
        <v>2002</v>
      </c>
      <c r="T342">
        <v>2002</v>
      </c>
      <c r="U342">
        <v>5</v>
      </c>
      <c r="V342">
        <v>8</v>
      </c>
      <c r="W342">
        <v>14</v>
      </c>
      <c r="X342">
        <v>2</v>
      </c>
      <c r="Y342">
        <v>0</v>
      </c>
      <c r="Z342">
        <v>4</v>
      </c>
      <c r="AA342">
        <v>3</v>
      </c>
      <c r="AB342">
        <v>6</v>
      </c>
      <c r="AC342">
        <v>5</v>
      </c>
      <c r="AD342">
        <v>4</v>
      </c>
      <c r="AE342">
        <v>6</v>
      </c>
      <c r="AF342">
        <v>0</v>
      </c>
      <c r="AG342">
        <v>0</v>
      </c>
      <c r="AH342">
        <v>967</v>
      </c>
      <c r="AI342">
        <v>967</v>
      </c>
      <c r="AJ342">
        <v>6</v>
      </c>
      <c r="AK342">
        <v>6</v>
      </c>
      <c r="AL342">
        <v>993</v>
      </c>
      <c r="AM342">
        <v>915</v>
      </c>
      <c r="AN342">
        <v>0</v>
      </c>
      <c r="AO342">
        <v>1908</v>
      </c>
      <c r="AP342">
        <v>0</v>
      </c>
      <c r="AQ342">
        <v>0</v>
      </c>
      <c r="AR342">
        <v>2</v>
      </c>
      <c r="AS342">
        <v>1</v>
      </c>
      <c r="AT342">
        <v>4</v>
      </c>
      <c r="AU342">
        <v>1</v>
      </c>
      <c r="AV342">
        <v>5</v>
      </c>
      <c r="AW342">
        <v>9</v>
      </c>
      <c r="AX342">
        <v>0</v>
      </c>
      <c r="AY342">
        <v>6</v>
      </c>
      <c r="AZ342">
        <v>2002</v>
      </c>
      <c r="BA342">
        <v>4</v>
      </c>
      <c r="BB342">
        <v>2</v>
      </c>
      <c r="BC342">
        <v>431</v>
      </c>
      <c r="BD342">
        <v>4</v>
      </c>
      <c r="BE342">
        <v>4</v>
      </c>
      <c r="BF342">
        <v>3</v>
      </c>
      <c r="BG342">
        <v>135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5</v>
      </c>
      <c r="BN342">
        <v>0</v>
      </c>
      <c r="BO342">
        <v>4</v>
      </c>
      <c r="BP342">
        <v>2010</v>
      </c>
      <c r="BQ342">
        <v>13</v>
      </c>
      <c r="BR342">
        <v>4</v>
      </c>
      <c r="BS342">
        <v>5</v>
      </c>
      <c r="BT342">
        <v>202900</v>
      </c>
    </row>
    <row r="343" spans="1:72" x14ac:dyDescent="0.35">
      <c r="A343">
        <v>342</v>
      </c>
      <c r="B343">
        <v>20</v>
      </c>
      <c r="C343">
        <v>3</v>
      </c>
      <c r="D343">
        <v>60</v>
      </c>
      <c r="E343">
        <v>8400</v>
      </c>
      <c r="F343">
        <v>2</v>
      </c>
      <c r="G343">
        <v>1</v>
      </c>
      <c r="H343">
        <v>2</v>
      </c>
      <c r="I343">
        <v>4</v>
      </c>
      <c r="J343">
        <v>4</v>
      </c>
      <c r="K343">
        <v>3</v>
      </c>
      <c r="L343">
        <v>15</v>
      </c>
      <c r="M343">
        <v>2</v>
      </c>
      <c r="N343">
        <v>7</v>
      </c>
      <c r="O343">
        <v>3</v>
      </c>
      <c r="P343">
        <v>4</v>
      </c>
      <c r="Q343">
        <v>4</v>
      </c>
      <c r="R343">
        <v>4</v>
      </c>
      <c r="S343">
        <v>1950</v>
      </c>
      <c r="T343">
        <v>1950</v>
      </c>
      <c r="U343">
        <v>5</v>
      </c>
      <c r="V343">
        <v>8</v>
      </c>
      <c r="W343">
        <v>4</v>
      </c>
      <c r="X343">
        <v>2</v>
      </c>
      <c r="Y343">
        <v>0</v>
      </c>
      <c r="Z343">
        <v>2</v>
      </c>
      <c r="AA343">
        <v>2</v>
      </c>
      <c r="AB343">
        <v>2</v>
      </c>
      <c r="AC343">
        <v>4</v>
      </c>
      <c r="AD343">
        <v>3</v>
      </c>
      <c r="AE343">
        <v>6</v>
      </c>
      <c r="AF343">
        <v>0</v>
      </c>
      <c r="AG343">
        <v>0</v>
      </c>
      <c r="AH343">
        <v>721</v>
      </c>
      <c r="AI343">
        <v>721</v>
      </c>
      <c r="AJ343">
        <v>6</v>
      </c>
      <c r="AK343">
        <v>6</v>
      </c>
      <c r="AL343">
        <v>841</v>
      </c>
      <c r="AM343">
        <v>0</v>
      </c>
      <c r="AN343">
        <v>0</v>
      </c>
      <c r="AO343">
        <v>841</v>
      </c>
      <c r="AP343">
        <v>0</v>
      </c>
      <c r="AQ343">
        <v>0</v>
      </c>
      <c r="AR343">
        <v>1</v>
      </c>
      <c r="AS343">
        <v>0</v>
      </c>
      <c r="AT343">
        <v>2</v>
      </c>
      <c r="AU343">
        <v>1</v>
      </c>
      <c r="AV343">
        <v>4</v>
      </c>
      <c r="AW343">
        <v>4</v>
      </c>
      <c r="AX343">
        <v>0</v>
      </c>
      <c r="AY343">
        <v>2</v>
      </c>
      <c r="AZ343">
        <v>1950</v>
      </c>
      <c r="BA343">
        <v>2</v>
      </c>
      <c r="BB343">
        <v>1</v>
      </c>
      <c r="BC343">
        <v>294</v>
      </c>
      <c r="BD343">
        <v>4</v>
      </c>
      <c r="BE343">
        <v>4</v>
      </c>
      <c r="BF343">
        <v>2</v>
      </c>
      <c r="BG343">
        <v>250</v>
      </c>
      <c r="BH343">
        <v>0</v>
      </c>
      <c r="BI343">
        <v>24</v>
      </c>
      <c r="BJ343">
        <v>0</v>
      </c>
      <c r="BK343">
        <v>0</v>
      </c>
      <c r="BL343">
        <v>0</v>
      </c>
      <c r="BM343">
        <v>5</v>
      </c>
      <c r="BN343">
        <v>0</v>
      </c>
      <c r="BO343">
        <v>9</v>
      </c>
      <c r="BP343">
        <v>2009</v>
      </c>
      <c r="BQ343">
        <v>14</v>
      </c>
      <c r="BR343">
        <v>4</v>
      </c>
      <c r="BS343">
        <v>5</v>
      </c>
      <c r="BT343">
        <v>82000</v>
      </c>
    </row>
    <row r="344" spans="1:72" x14ac:dyDescent="0.35">
      <c r="A344">
        <v>343</v>
      </c>
      <c r="B344">
        <v>90</v>
      </c>
      <c r="C344">
        <v>4</v>
      </c>
      <c r="E344">
        <v>8544</v>
      </c>
      <c r="F344">
        <v>2</v>
      </c>
      <c r="G344">
        <v>1</v>
      </c>
      <c r="H344">
        <v>2</v>
      </c>
      <c r="I344">
        <v>4</v>
      </c>
      <c r="J344">
        <v>4</v>
      </c>
      <c r="K344">
        <v>3</v>
      </c>
      <c r="L344">
        <v>7</v>
      </c>
      <c r="M344">
        <v>7</v>
      </c>
      <c r="N344">
        <v>7</v>
      </c>
      <c r="O344">
        <v>2</v>
      </c>
      <c r="P344">
        <v>4</v>
      </c>
      <c r="Q344">
        <v>3</v>
      </c>
      <c r="R344">
        <v>4</v>
      </c>
      <c r="S344">
        <v>1949</v>
      </c>
      <c r="T344">
        <v>1950</v>
      </c>
      <c r="U344">
        <v>5</v>
      </c>
      <c r="V344">
        <v>8</v>
      </c>
      <c r="W344">
        <v>7</v>
      </c>
      <c r="X344">
        <v>4</v>
      </c>
      <c r="Y344">
        <v>340</v>
      </c>
      <c r="Z344">
        <v>3</v>
      </c>
      <c r="AA344">
        <v>3</v>
      </c>
      <c r="AB344">
        <v>1</v>
      </c>
      <c r="AC344">
        <v>1</v>
      </c>
      <c r="AD344">
        <v>1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4</v>
      </c>
      <c r="AK344">
        <v>3</v>
      </c>
      <c r="AL344">
        <v>1040</v>
      </c>
      <c r="AM344">
        <v>0</v>
      </c>
      <c r="AN344">
        <v>0</v>
      </c>
      <c r="AO344">
        <v>1040</v>
      </c>
      <c r="AP344">
        <v>0</v>
      </c>
      <c r="AQ344">
        <v>0</v>
      </c>
      <c r="AR344">
        <v>2</v>
      </c>
      <c r="AS344">
        <v>0</v>
      </c>
      <c r="AT344">
        <v>2</v>
      </c>
      <c r="AU344">
        <v>2</v>
      </c>
      <c r="AV344">
        <v>4</v>
      </c>
      <c r="AW344">
        <v>6</v>
      </c>
      <c r="AX344">
        <v>0</v>
      </c>
      <c r="AY344">
        <v>5</v>
      </c>
      <c r="AZ344">
        <v>1949</v>
      </c>
      <c r="BA344">
        <v>2</v>
      </c>
      <c r="BB344">
        <v>2</v>
      </c>
      <c r="BC344">
        <v>400</v>
      </c>
      <c r="BD344">
        <v>4</v>
      </c>
      <c r="BE344">
        <v>4</v>
      </c>
      <c r="BF344">
        <v>3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5</v>
      </c>
      <c r="BN344">
        <v>0</v>
      </c>
      <c r="BO344">
        <v>5</v>
      </c>
      <c r="BP344">
        <v>2006</v>
      </c>
      <c r="BQ344">
        <v>17</v>
      </c>
      <c r="BR344">
        <v>4</v>
      </c>
      <c r="BS344">
        <v>5</v>
      </c>
      <c r="BT344">
        <v>87500</v>
      </c>
    </row>
    <row r="345" spans="1:72" x14ac:dyDescent="0.35">
      <c r="A345">
        <v>344</v>
      </c>
      <c r="B345">
        <v>120</v>
      </c>
      <c r="C345">
        <v>4</v>
      </c>
      <c r="D345">
        <v>63</v>
      </c>
      <c r="E345">
        <v>8849</v>
      </c>
      <c r="F345">
        <v>2</v>
      </c>
      <c r="G345">
        <v>2</v>
      </c>
      <c r="H345">
        <v>2</v>
      </c>
      <c r="I345">
        <v>4</v>
      </c>
      <c r="J345">
        <v>4</v>
      </c>
      <c r="K345">
        <v>3</v>
      </c>
      <c r="L345">
        <v>19</v>
      </c>
      <c r="M345">
        <v>7</v>
      </c>
      <c r="N345">
        <v>7</v>
      </c>
      <c r="O345">
        <v>4</v>
      </c>
      <c r="P345">
        <v>4</v>
      </c>
      <c r="Q345">
        <v>9</v>
      </c>
      <c r="R345">
        <v>5</v>
      </c>
      <c r="S345">
        <v>2005</v>
      </c>
      <c r="T345">
        <v>2005</v>
      </c>
      <c r="U345">
        <v>6</v>
      </c>
      <c r="V345">
        <v>8</v>
      </c>
      <c r="W345">
        <v>10</v>
      </c>
      <c r="X345">
        <v>4</v>
      </c>
      <c r="Y345">
        <v>616</v>
      </c>
      <c r="Z345">
        <v>5</v>
      </c>
      <c r="AA345">
        <v>3</v>
      </c>
      <c r="AB345">
        <v>6</v>
      </c>
      <c r="AC345">
        <v>6</v>
      </c>
      <c r="AD345">
        <v>4</v>
      </c>
      <c r="AE345">
        <v>7</v>
      </c>
      <c r="AF345">
        <v>28</v>
      </c>
      <c r="AG345">
        <v>0</v>
      </c>
      <c r="AH345">
        <v>1656</v>
      </c>
      <c r="AI345">
        <v>1684</v>
      </c>
      <c r="AJ345">
        <v>6</v>
      </c>
      <c r="AK345">
        <v>6</v>
      </c>
      <c r="AL345">
        <v>1684</v>
      </c>
      <c r="AM345">
        <v>0</v>
      </c>
      <c r="AN345">
        <v>0</v>
      </c>
      <c r="AO345">
        <v>1684</v>
      </c>
      <c r="AP345">
        <v>0</v>
      </c>
      <c r="AQ345">
        <v>0</v>
      </c>
      <c r="AR345">
        <v>2</v>
      </c>
      <c r="AS345">
        <v>0</v>
      </c>
      <c r="AT345">
        <v>2</v>
      </c>
      <c r="AU345">
        <v>1</v>
      </c>
      <c r="AV345">
        <v>6</v>
      </c>
      <c r="AW345">
        <v>6</v>
      </c>
      <c r="AX345">
        <v>1</v>
      </c>
      <c r="AY345">
        <v>6</v>
      </c>
      <c r="AZ345">
        <v>2005</v>
      </c>
      <c r="BA345">
        <v>3</v>
      </c>
      <c r="BB345">
        <v>2</v>
      </c>
      <c r="BC345">
        <v>564</v>
      </c>
      <c r="BD345">
        <v>4</v>
      </c>
      <c r="BE345">
        <v>4</v>
      </c>
      <c r="BF345">
        <v>3</v>
      </c>
      <c r="BG345">
        <v>495</v>
      </c>
      <c r="BH345">
        <v>72</v>
      </c>
      <c r="BI345">
        <v>0</v>
      </c>
      <c r="BJ345">
        <v>0</v>
      </c>
      <c r="BK345">
        <v>0</v>
      </c>
      <c r="BL345">
        <v>0</v>
      </c>
      <c r="BM345">
        <v>5</v>
      </c>
      <c r="BN345">
        <v>0</v>
      </c>
      <c r="BO345">
        <v>7</v>
      </c>
      <c r="BP345">
        <v>2008</v>
      </c>
      <c r="BQ345">
        <v>15</v>
      </c>
      <c r="BR345">
        <v>4</v>
      </c>
      <c r="BS345">
        <v>5</v>
      </c>
      <c r="BT345">
        <v>266000</v>
      </c>
    </row>
    <row r="346" spans="1:72" x14ac:dyDescent="0.35">
      <c r="A346">
        <v>345</v>
      </c>
      <c r="B346">
        <v>160</v>
      </c>
      <c r="C346">
        <v>2</v>
      </c>
      <c r="D346">
        <v>36</v>
      </c>
      <c r="E346">
        <v>2592</v>
      </c>
      <c r="F346">
        <v>2</v>
      </c>
      <c r="G346">
        <v>1</v>
      </c>
      <c r="H346">
        <v>2</v>
      </c>
      <c r="I346">
        <v>4</v>
      </c>
      <c r="J346">
        <v>4</v>
      </c>
      <c r="K346">
        <v>3</v>
      </c>
      <c r="L346">
        <v>21</v>
      </c>
      <c r="M346">
        <v>7</v>
      </c>
      <c r="N346">
        <v>7</v>
      </c>
      <c r="O346">
        <v>4</v>
      </c>
      <c r="P346">
        <v>8</v>
      </c>
      <c r="Q346">
        <v>5</v>
      </c>
      <c r="R346">
        <v>3</v>
      </c>
      <c r="S346">
        <v>1976</v>
      </c>
      <c r="T346">
        <v>1976</v>
      </c>
      <c r="U346">
        <v>5</v>
      </c>
      <c r="V346">
        <v>8</v>
      </c>
      <c r="W346">
        <v>15</v>
      </c>
      <c r="X346">
        <v>2</v>
      </c>
      <c r="Y346">
        <v>0</v>
      </c>
      <c r="Z346">
        <v>3</v>
      </c>
      <c r="AA346">
        <v>3</v>
      </c>
      <c r="AB346">
        <v>2</v>
      </c>
      <c r="AC346">
        <v>5</v>
      </c>
      <c r="AD346">
        <v>4</v>
      </c>
      <c r="AE346">
        <v>2</v>
      </c>
      <c r="AF346">
        <v>129</v>
      </c>
      <c r="AG346">
        <v>232</v>
      </c>
      <c r="AH346">
        <v>175</v>
      </c>
      <c r="AI346">
        <v>536</v>
      </c>
      <c r="AJ346">
        <v>6</v>
      </c>
      <c r="AK346">
        <v>6</v>
      </c>
      <c r="AL346">
        <v>536</v>
      </c>
      <c r="AM346">
        <v>576</v>
      </c>
      <c r="AN346">
        <v>0</v>
      </c>
      <c r="AO346">
        <v>1112</v>
      </c>
      <c r="AP346">
        <v>0</v>
      </c>
      <c r="AQ346">
        <v>0</v>
      </c>
      <c r="AR346">
        <v>1</v>
      </c>
      <c r="AS346">
        <v>1</v>
      </c>
      <c r="AT346">
        <v>3</v>
      </c>
      <c r="AU346">
        <v>1</v>
      </c>
      <c r="AV346">
        <v>4</v>
      </c>
      <c r="AW346">
        <v>4</v>
      </c>
      <c r="AX346">
        <v>0</v>
      </c>
      <c r="AY346">
        <v>6</v>
      </c>
      <c r="AZ346">
        <v>1976</v>
      </c>
      <c r="BA346">
        <v>2</v>
      </c>
      <c r="BB346">
        <v>1</v>
      </c>
      <c r="BC346">
        <v>336</v>
      </c>
      <c r="BD346">
        <v>4</v>
      </c>
      <c r="BE346">
        <v>4</v>
      </c>
      <c r="BF346">
        <v>3</v>
      </c>
      <c r="BG346">
        <v>182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5</v>
      </c>
      <c r="BN346">
        <v>0</v>
      </c>
      <c r="BO346">
        <v>4</v>
      </c>
      <c r="BP346">
        <v>2010</v>
      </c>
      <c r="BQ346">
        <v>13</v>
      </c>
      <c r="BR346">
        <v>4</v>
      </c>
      <c r="BS346">
        <v>5</v>
      </c>
      <c r="BT346">
        <v>85000</v>
      </c>
    </row>
    <row r="347" spans="1:72" x14ac:dyDescent="0.35">
      <c r="A347">
        <v>346</v>
      </c>
      <c r="B347">
        <v>50</v>
      </c>
      <c r="C347">
        <v>4</v>
      </c>
      <c r="D347">
        <v>65</v>
      </c>
      <c r="E347">
        <v>6435</v>
      </c>
      <c r="F347">
        <v>2</v>
      </c>
      <c r="G347">
        <v>1</v>
      </c>
      <c r="H347">
        <v>2</v>
      </c>
      <c r="I347">
        <v>4</v>
      </c>
      <c r="J347">
        <v>4</v>
      </c>
      <c r="K347">
        <v>3</v>
      </c>
      <c r="L347">
        <v>12</v>
      </c>
      <c r="M347">
        <v>5</v>
      </c>
      <c r="N347">
        <v>7</v>
      </c>
      <c r="O347">
        <v>3</v>
      </c>
      <c r="P347">
        <v>1</v>
      </c>
      <c r="Q347">
        <v>6</v>
      </c>
      <c r="R347">
        <v>5</v>
      </c>
      <c r="S347">
        <v>1939</v>
      </c>
      <c r="T347">
        <v>1950</v>
      </c>
      <c r="U347">
        <v>5</v>
      </c>
      <c r="V347">
        <v>8</v>
      </c>
      <c r="W347">
        <v>10</v>
      </c>
      <c r="X347">
        <v>2</v>
      </c>
      <c r="Y347">
        <v>0</v>
      </c>
      <c r="Z347">
        <v>3</v>
      </c>
      <c r="AA347">
        <v>3</v>
      </c>
      <c r="AB347">
        <v>3</v>
      </c>
      <c r="AC347">
        <v>4</v>
      </c>
      <c r="AD347">
        <v>4</v>
      </c>
      <c r="AE347">
        <v>6</v>
      </c>
      <c r="AF347">
        <v>0</v>
      </c>
      <c r="AG347">
        <v>0</v>
      </c>
      <c r="AH347">
        <v>972</v>
      </c>
      <c r="AI347">
        <v>972</v>
      </c>
      <c r="AJ347">
        <v>6</v>
      </c>
      <c r="AK347">
        <v>6</v>
      </c>
      <c r="AL347">
        <v>972</v>
      </c>
      <c r="AM347">
        <v>605</v>
      </c>
      <c r="AN347">
        <v>0</v>
      </c>
      <c r="AO347">
        <v>1577</v>
      </c>
      <c r="AP347">
        <v>0</v>
      </c>
      <c r="AQ347">
        <v>0</v>
      </c>
      <c r="AR347">
        <v>1</v>
      </c>
      <c r="AS347">
        <v>0</v>
      </c>
      <c r="AT347">
        <v>3</v>
      </c>
      <c r="AU347">
        <v>1</v>
      </c>
      <c r="AV347">
        <v>3</v>
      </c>
      <c r="AW347">
        <v>6</v>
      </c>
      <c r="AX347">
        <v>1</v>
      </c>
      <c r="AY347">
        <v>5</v>
      </c>
      <c r="AZ347">
        <v>1939</v>
      </c>
      <c r="BA347">
        <v>2</v>
      </c>
      <c r="BB347">
        <v>1</v>
      </c>
      <c r="BC347">
        <v>312</v>
      </c>
      <c r="BD347">
        <v>4</v>
      </c>
      <c r="BE347">
        <v>4</v>
      </c>
      <c r="BF347">
        <v>3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5</v>
      </c>
      <c r="BN347">
        <v>0</v>
      </c>
      <c r="BO347">
        <v>10</v>
      </c>
      <c r="BP347">
        <v>2006</v>
      </c>
      <c r="BQ347">
        <v>17</v>
      </c>
      <c r="BR347">
        <v>4</v>
      </c>
      <c r="BS347">
        <v>5</v>
      </c>
      <c r="BT347">
        <v>140200</v>
      </c>
    </row>
    <row r="348" spans="1:72" x14ac:dyDescent="0.35">
      <c r="A348">
        <v>347</v>
      </c>
      <c r="B348">
        <v>20</v>
      </c>
      <c r="C348">
        <v>4</v>
      </c>
      <c r="E348">
        <v>12772</v>
      </c>
      <c r="F348">
        <v>2</v>
      </c>
      <c r="G348">
        <v>2</v>
      </c>
      <c r="H348">
        <v>2</v>
      </c>
      <c r="I348">
        <v>4</v>
      </c>
      <c r="J348">
        <v>1</v>
      </c>
      <c r="K348">
        <v>3</v>
      </c>
      <c r="L348">
        <v>7</v>
      </c>
      <c r="M348">
        <v>7</v>
      </c>
      <c r="N348">
        <v>7</v>
      </c>
      <c r="O348">
        <v>3</v>
      </c>
      <c r="P348">
        <v>4</v>
      </c>
      <c r="Q348">
        <v>6</v>
      </c>
      <c r="R348">
        <v>8</v>
      </c>
      <c r="S348">
        <v>1960</v>
      </c>
      <c r="T348">
        <v>1998</v>
      </c>
      <c r="U348">
        <v>6</v>
      </c>
      <c r="V348">
        <v>8</v>
      </c>
      <c r="W348">
        <v>10</v>
      </c>
      <c r="X348">
        <v>2</v>
      </c>
      <c r="Y348">
        <v>0</v>
      </c>
      <c r="Z348">
        <v>3</v>
      </c>
      <c r="AA348">
        <v>4</v>
      </c>
      <c r="AB348">
        <v>2</v>
      </c>
      <c r="AC348">
        <v>4</v>
      </c>
      <c r="AD348">
        <v>4</v>
      </c>
      <c r="AE348">
        <v>3</v>
      </c>
      <c r="AF348">
        <v>498</v>
      </c>
      <c r="AG348">
        <v>0</v>
      </c>
      <c r="AH348">
        <v>460</v>
      </c>
      <c r="AI348">
        <v>958</v>
      </c>
      <c r="AJ348">
        <v>6</v>
      </c>
      <c r="AK348">
        <v>6</v>
      </c>
      <c r="AL348">
        <v>958</v>
      </c>
      <c r="AM348">
        <v>0</v>
      </c>
      <c r="AN348">
        <v>0</v>
      </c>
      <c r="AO348">
        <v>958</v>
      </c>
      <c r="AP348">
        <v>0</v>
      </c>
      <c r="AQ348">
        <v>0</v>
      </c>
      <c r="AR348">
        <v>1</v>
      </c>
      <c r="AS348">
        <v>0</v>
      </c>
      <c r="AT348">
        <v>2</v>
      </c>
      <c r="AU348">
        <v>1</v>
      </c>
      <c r="AV348">
        <v>4</v>
      </c>
      <c r="AW348">
        <v>5</v>
      </c>
      <c r="AX348">
        <v>0</v>
      </c>
      <c r="AY348">
        <v>6</v>
      </c>
      <c r="AZ348">
        <v>1960</v>
      </c>
      <c r="BA348">
        <v>3</v>
      </c>
      <c r="BB348">
        <v>1</v>
      </c>
      <c r="BC348">
        <v>301</v>
      </c>
      <c r="BD348">
        <v>4</v>
      </c>
      <c r="BE348">
        <v>4</v>
      </c>
      <c r="BF348">
        <v>3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5</v>
      </c>
      <c r="BN348">
        <v>15500</v>
      </c>
      <c r="BO348">
        <v>4</v>
      </c>
      <c r="BP348">
        <v>2007</v>
      </c>
      <c r="BQ348">
        <v>16</v>
      </c>
      <c r="BR348">
        <v>4</v>
      </c>
      <c r="BS348">
        <v>5</v>
      </c>
      <c r="BT348">
        <v>151500</v>
      </c>
    </row>
    <row r="349" spans="1:72" x14ac:dyDescent="0.35">
      <c r="A349">
        <v>348</v>
      </c>
      <c r="B349">
        <v>20</v>
      </c>
      <c r="C349">
        <v>4</v>
      </c>
      <c r="E349">
        <v>17600</v>
      </c>
      <c r="F349">
        <v>2</v>
      </c>
      <c r="G349">
        <v>2</v>
      </c>
      <c r="H349">
        <v>2</v>
      </c>
      <c r="I349">
        <v>4</v>
      </c>
      <c r="J349">
        <v>4</v>
      </c>
      <c r="K349">
        <v>3</v>
      </c>
      <c r="L349">
        <v>7</v>
      </c>
      <c r="M349">
        <v>7</v>
      </c>
      <c r="N349">
        <v>7</v>
      </c>
      <c r="O349">
        <v>3</v>
      </c>
      <c r="P349">
        <v>4</v>
      </c>
      <c r="Q349">
        <v>6</v>
      </c>
      <c r="R349">
        <v>5</v>
      </c>
      <c r="S349">
        <v>1960</v>
      </c>
      <c r="T349">
        <v>1960</v>
      </c>
      <c r="U349">
        <v>5</v>
      </c>
      <c r="V349">
        <v>8</v>
      </c>
      <c r="W349">
        <v>4</v>
      </c>
      <c r="X349">
        <v>4</v>
      </c>
      <c r="Y349">
        <v>30</v>
      </c>
      <c r="Z349">
        <v>3</v>
      </c>
      <c r="AA349">
        <v>3</v>
      </c>
      <c r="AB349">
        <v>2</v>
      </c>
      <c r="AC349">
        <v>4</v>
      </c>
      <c r="AD349">
        <v>4</v>
      </c>
      <c r="AE349">
        <v>3</v>
      </c>
      <c r="AF349">
        <v>1270</v>
      </c>
      <c r="AG349">
        <v>0</v>
      </c>
      <c r="AH349">
        <v>208</v>
      </c>
      <c r="AI349">
        <v>1478</v>
      </c>
      <c r="AJ349">
        <v>6</v>
      </c>
      <c r="AK349">
        <v>3</v>
      </c>
      <c r="AL349">
        <v>1478</v>
      </c>
      <c r="AM349">
        <v>0</v>
      </c>
      <c r="AN349">
        <v>0</v>
      </c>
      <c r="AO349">
        <v>1478</v>
      </c>
      <c r="AP349">
        <v>1</v>
      </c>
      <c r="AQ349">
        <v>0</v>
      </c>
      <c r="AR349">
        <v>2</v>
      </c>
      <c r="AS349">
        <v>0</v>
      </c>
      <c r="AT349">
        <v>3</v>
      </c>
      <c r="AU349">
        <v>1</v>
      </c>
      <c r="AV349">
        <v>4</v>
      </c>
      <c r="AW349">
        <v>6</v>
      </c>
      <c r="AX349">
        <v>2</v>
      </c>
      <c r="AY349">
        <v>6</v>
      </c>
      <c r="AZ349">
        <v>1960</v>
      </c>
      <c r="BA349">
        <v>2</v>
      </c>
      <c r="BB349">
        <v>2</v>
      </c>
      <c r="BC349">
        <v>498</v>
      </c>
      <c r="BD349">
        <v>4</v>
      </c>
      <c r="BE349">
        <v>4</v>
      </c>
      <c r="BF349">
        <v>3</v>
      </c>
      <c r="BG349">
        <v>0</v>
      </c>
      <c r="BH349">
        <v>40</v>
      </c>
      <c r="BI349">
        <v>0</v>
      </c>
      <c r="BJ349">
        <v>0</v>
      </c>
      <c r="BK349">
        <v>0</v>
      </c>
      <c r="BL349">
        <v>0</v>
      </c>
      <c r="BM349">
        <v>5</v>
      </c>
      <c r="BN349">
        <v>0</v>
      </c>
      <c r="BO349">
        <v>12</v>
      </c>
      <c r="BP349">
        <v>2009</v>
      </c>
      <c r="BQ349">
        <v>14</v>
      </c>
      <c r="BR349">
        <v>4</v>
      </c>
      <c r="BS349">
        <v>5</v>
      </c>
      <c r="BT349">
        <v>157500</v>
      </c>
    </row>
    <row r="350" spans="1:72" x14ac:dyDescent="0.35">
      <c r="A350">
        <v>349</v>
      </c>
      <c r="B350">
        <v>160</v>
      </c>
      <c r="C350">
        <v>4</v>
      </c>
      <c r="D350">
        <v>36</v>
      </c>
      <c r="E350">
        <v>2448</v>
      </c>
      <c r="F350">
        <v>2</v>
      </c>
      <c r="G350">
        <v>1</v>
      </c>
      <c r="H350">
        <v>2</v>
      </c>
      <c r="I350">
        <v>4</v>
      </c>
      <c r="J350">
        <v>4</v>
      </c>
      <c r="K350">
        <v>3</v>
      </c>
      <c r="L350">
        <v>19</v>
      </c>
      <c r="M350">
        <v>7</v>
      </c>
      <c r="N350">
        <v>7</v>
      </c>
      <c r="O350">
        <v>5</v>
      </c>
      <c r="P350">
        <v>8</v>
      </c>
      <c r="Q350">
        <v>7</v>
      </c>
      <c r="R350">
        <v>5</v>
      </c>
      <c r="S350">
        <v>2003</v>
      </c>
      <c r="T350">
        <v>2004</v>
      </c>
      <c r="U350">
        <v>5</v>
      </c>
      <c r="V350">
        <v>8</v>
      </c>
      <c r="W350">
        <v>14</v>
      </c>
      <c r="X350">
        <v>5</v>
      </c>
      <c r="Y350">
        <v>106</v>
      </c>
      <c r="Z350">
        <v>4</v>
      </c>
      <c r="AA350">
        <v>3</v>
      </c>
      <c r="AB350">
        <v>6</v>
      </c>
      <c r="AC350">
        <v>5</v>
      </c>
      <c r="AD350">
        <v>4</v>
      </c>
      <c r="AE350">
        <v>7</v>
      </c>
      <c r="AF350">
        <v>573</v>
      </c>
      <c r="AG350">
        <v>0</v>
      </c>
      <c r="AH350">
        <v>191</v>
      </c>
      <c r="AI350">
        <v>764</v>
      </c>
      <c r="AJ350">
        <v>6</v>
      </c>
      <c r="AK350">
        <v>6</v>
      </c>
      <c r="AL350">
        <v>764</v>
      </c>
      <c r="AM350">
        <v>862</v>
      </c>
      <c r="AN350">
        <v>0</v>
      </c>
      <c r="AO350">
        <v>1626</v>
      </c>
      <c r="AP350">
        <v>1</v>
      </c>
      <c r="AQ350">
        <v>0</v>
      </c>
      <c r="AR350">
        <v>2</v>
      </c>
      <c r="AS350">
        <v>1</v>
      </c>
      <c r="AT350">
        <v>2</v>
      </c>
      <c r="AU350">
        <v>1</v>
      </c>
      <c r="AV350">
        <v>5</v>
      </c>
      <c r="AW350">
        <v>6</v>
      </c>
      <c r="AX350">
        <v>0</v>
      </c>
      <c r="AY350">
        <v>7</v>
      </c>
      <c r="AZ350">
        <v>2003</v>
      </c>
      <c r="BA350">
        <v>3</v>
      </c>
      <c r="BB350">
        <v>2</v>
      </c>
      <c r="BC350">
        <v>474</v>
      </c>
      <c r="BD350">
        <v>4</v>
      </c>
      <c r="BE350">
        <v>4</v>
      </c>
      <c r="BF350">
        <v>3</v>
      </c>
      <c r="BG350">
        <v>0</v>
      </c>
      <c r="BH350">
        <v>27</v>
      </c>
      <c r="BI350">
        <v>0</v>
      </c>
      <c r="BJ350">
        <v>0</v>
      </c>
      <c r="BK350">
        <v>0</v>
      </c>
      <c r="BL350">
        <v>0</v>
      </c>
      <c r="BM350">
        <v>5</v>
      </c>
      <c r="BN350">
        <v>0</v>
      </c>
      <c r="BO350">
        <v>10</v>
      </c>
      <c r="BP350">
        <v>2008</v>
      </c>
      <c r="BQ350">
        <v>15</v>
      </c>
      <c r="BR350">
        <v>4</v>
      </c>
      <c r="BS350">
        <v>5</v>
      </c>
      <c r="BT350">
        <v>154000</v>
      </c>
    </row>
    <row r="351" spans="1:72" x14ac:dyDescent="0.35">
      <c r="A351">
        <v>350</v>
      </c>
      <c r="B351">
        <v>60</v>
      </c>
      <c r="C351">
        <v>4</v>
      </c>
      <c r="D351">
        <v>56</v>
      </c>
      <c r="E351">
        <v>20431</v>
      </c>
      <c r="F351">
        <v>2</v>
      </c>
      <c r="G351">
        <v>4</v>
      </c>
      <c r="H351">
        <v>2</v>
      </c>
      <c r="I351">
        <v>4</v>
      </c>
      <c r="J351">
        <v>4</v>
      </c>
      <c r="K351">
        <v>3</v>
      </c>
      <c r="L351">
        <v>19</v>
      </c>
      <c r="M351">
        <v>7</v>
      </c>
      <c r="N351">
        <v>7</v>
      </c>
      <c r="O351">
        <v>3</v>
      </c>
      <c r="P351">
        <v>8</v>
      </c>
      <c r="Q351">
        <v>9</v>
      </c>
      <c r="R351">
        <v>5</v>
      </c>
      <c r="S351">
        <v>2005</v>
      </c>
      <c r="T351">
        <v>2006</v>
      </c>
      <c r="U351">
        <v>6</v>
      </c>
      <c r="V351">
        <v>8</v>
      </c>
      <c r="W351">
        <v>15</v>
      </c>
      <c r="X351">
        <v>4</v>
      </c>
      <c r="Y351">
        <v>870</v>
      </c>
      <c r="Z351">
        <v>5</v>
      </c>
      <c r="AA351">
        <v>3</v>
      </c>
      <c r="AB351">
        <v>6</v>
      </c>
      <c r="AC351">
        <v>6</v>
      </c>
      <c r="AD351">
        <v>4</v>
      </c>
      <c r="AE351">
        <v>7</v>
      </c>
      <c r="AF351">
        <v>1410</v>
      </c>
      <c r="AG351">
        <v>0</v>
      </c>
      <c r="AH351">
        <v>438</v>
      </c>
      <c r="AI351">
        <v>1848</v>
      </c>
      <c r="AJ351">
        <v>6</v>
      </c>
      <c r="AK351">
        <v>6</v>
      </c>
      <c r="AL351">
        <v>1848</v>
      </c>
      <c r="AM351">
        <v>880</v>
      </c>
      <c r="AN351">
        <v>0</v>
      </c>
      <c r="AO351">
        <v>2728</v>
      </c>
      <c r="AP351">
        <v>1</v>
      </c>
      <c r="AQ351">
        <v>0</v>
      </c>
      <c r="AR351">
        <v>2</v>
      </c>
      <c r="AS351">
        <v>1</v>
      </c>
      <c r="AT351">
        <v>4</v>
      </c>
      <c r="AU351">
        <v>1</v>
      </c>
      <c r="AV351">
        <v>6</v>
      </c>
      <c r="AW351">
        <v>10</v>
      </c>
      <c r="AX351">
        <v>2</v>
      </c>
      <c r="AY351">
        <v>6</v>
      </c>
      <c r="AZ351">
        <v>2006</v>
      </c>
      <c r="BA351">
        <v>4</v>
      </c>
      <c r="BB351">
        <v>3</v>
      </c>
      <c r="BC351">
        <v>706</v>
      </c>
      <c r="BD351">
        <v>4</v>
      </c>
      <c r="BE351">
        <v>4</v>
      </c>
      <c r="BF351">
        <v>3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5</v>
      </c>
      <c r="BN351">
        <v>0</v>
      </c>
      <c r="BO351">
        <v>4</v>
      </c>
      <c r="BP351">
        <v>2006</v>
      </c>
      <c r="BQ351">
        <v>17</v>
      </c>
      <c r="BR351">
        <v>8</v>
      </c>
      <c r="BS351">
        <v>6</v>
      </c>
      <c r="BT351">
        <v>437154</v>
      </c>
    </row>
    <row r="352" spans="1:72" x14ac:dyDescent="0.35">
      <c r="A352">
        <v>351</v>
      </c>
      <c r="B352">
        <v>120</v>
      </c>
      <c r="C352">
        <v>4</v>
      </c>
      <c r="D352">
        <v>68</v>
      </c>
      <c r="E352">
        <v>7820</v>
      </c>
      <c r="F352">
        <v>2</v>
      </c>
      <c r="G352">
        <v>2</v>
      </c>
      <c r="H352">
        <v>2</v>
      </c>
      <c r="I352">
        <v>4</v>
      </c>
      <c r="J352">
        <v>4</v>
      </c>
      <c r="K352">
        <v>3</v>
      </c>
      <c r="L352">
        <v>19</v>
      </c>
      <c r="M352">
        <v>7</v>
      </c>
      <c r="N352">
        <v>7</v>
      </c>
      <c r="O352">
        <v>4</v>
      </c>
      <c r="P352">
        <v>4</v>
      </c>
      <c r="Q352">
        <v>9</v>
      </c>
      <c r="R352">
        <v>5</v>
      </c>
      <c r="S352">
        <v>2007</v>
      </c>
      <c r="T352">
        <v>2007</v>
      </c>
      <c r="U352">
        <v>6</v>
      </c>
      <c r="V352">
        <v>8</v>
      </c>
      <c r="W352">
        <v>10</v>
      </c>
      <c r="X352">
        <v>4</v>
      </c>
      <c r="Y352">
        <v>362</v>
      </c>
      <c r="Z352">
        <v>5</v>
      </c>
      <c r="AA352">
        <v>3</v>
      </c>
      <c r="AB352">
        <v>6</v>
      </c>
      <c r="AC352">
        <v>6</v>
      </c>
      <c r="AD352">
        <v>4</v>
      </c>
      <c r="AE352">
        <v>6</v>
      </c>
      <c r="AF352">
        <v>0</v>
      </c>
      <c r="AG352">
        <v>0</v>
      </c>
      <c r="AH352">
        <v>1869</v>
      </c>
      <c r="AI352">
        <v>1869</v>
      </c>
      <c r="AJ352">
        <v>6</v>
      </c>
      <c r="AK352">
        <v>6</v>
      </c>
      <c r="AL352">
        <v>1869</v>
      </c>
      <c r="AM352">
        <v>0</v>
      </c>
      <c r="AN352">
        <v>0</v>
      </c>
      <c r="AO352">
        <v>1869</v>
      </c>
      <c r="AP352">
        <v>0</v>
      </c>
      <c r="AQ352">
        <v>0</v>
      </c>
      <c r="AR352">
        <v>2</v>
      </c>
      <c r="AS352">
        <v>0</v>
      </c>
      <c r="AT352">
        <v>2</v>
      </c>
      <c r="AU352">
        <v>1</v>
      </c>
      <c r="AV352">
        <v>6</v>
      </c>
      <c r="AW352">
        <v>6</v>
      </c>
      <c r="AX352">
        <v>1</v>
      </c>
      <c r="AY352">
        <v>6</v>
      </c>
      <c r="AZ352">
        <v>2007</v>
      </c>
      <c r="BA352">
        <v>3</v>
      </c>
      <c r="BB352">
        <v>2</v>
      </c>
      <c r="BC352">
        <v>617</v>
      </c>
      <c r="BD352">
        <v>4</v>
      </c>
      <c r="BE352">
        <v>4</v>
      </c>
      <c r="BF352">
        <v>3</v>
      </c>
      <c r="BG352">
        <v>210</v>
      </c>
      <c r="BH352">
        <v>54</v>
      </c>
      <c r="BI352">
        <v>0</v>
      </c>
      <c r="BJ352">
        <v>0</v>
      </c>
      <c r="BK352">
        <v>0</v>
      </c>
      <c r="BL352">
        <v>0</v>
      </c>
      <c r="BM352">
        <v>5</v>
      </c>
      <c r="BN352">
        <v>0</v>
      </c>
      <c r="BO352">
        <v>12</v>
      </c>
      <c r="BP352">
        <v>2007</v>
      </c>
      <c r="BQ352">
        <v>16</v>
      </c>
      <c r="BR352">
        <v>8</v>
      </c>
      <c r="BS352">
        <v>6</v>
      </c>
      <c r="BT352">
        <v>318061</v>
      </c>
    </row>
    <row r="353" spans="1:72" x14ac:dyDescent="0.35">
      <c r="A353">
        <v>352</v>
      </c>
      <c r="B353">
        <v>120</v>
      </c>
      <c r="C353">
        <v>4</v>
      </c>
      <c r="E353">
        <v>5271</v>
      </c>
      <c r="F353">
        <v>2</v>
      </c>
      <c r="G353">
        <v>2</v>
      </c>
      <c r="H353">
        <v>3</v>
      </c>
      <c r="I353">
        <v>4</v>
      </c>
      <c r="J353">
        <v>4</v>
      </c>
      <c r="K353">
        <v>2</v>
      </c>
      <c r="L353">
        <v>1</v>
      </c>
      <c r="M353">
        <v>7</v>
      </c>
      <c r="N353">
        <v>7</v>
      </c>
      <c r="O353">
        <v>3</v>
      </c>
      <c r="P353">
        <v>4</v>
      </c>
      <c r="Q353">
        <v>7</v>
      </c>
      <c r="R353">
        <v>5</v>
      </c>
      <c r="S353">
        <v>1986</v>
      </c>
      <c r="T353">
        <v>1986</v>
      </c>
      <c r="U353">
        <v>5</v>
      </c>
      <c r="V353">
        <v>8</v>
      </c>
      <c r="W353">
        <v>4</v>
      </c>
      <c r="X353">
        <v>2</v>
      </c>
      <c r="Y353">
        <v>0</v>
      </c>
      <c r="Z353">
        <v>3</v>
      </c>
      <c r="AA353">
        <v>3</v>
      </c>
      <c r="AB353">
        <v>6</v>
      </c>
      <c r="AC353">
        <v>5</v>
      </c>
      <c r="AD353">
        <v>4</v>
      </c>
      <c r="AE353">
        <v>7</v>
      </c>
      <c r="AF353">
        <v>1082</v>
      </c>
      <c r="AG353">
        <v>0</v>
      </c>
      <c r="AH353">
        <v>371</v>
      </c>
      <c r="AI353">
        <v>1453</v>
      </c>
      <c r="AJ353">
        <v>6</v>
      </c>
      <c r="AK353">
        <v>6</v>
      </c>
      <c r="AL353">
        <v>1453</v>
      </c>
      <c r="AM353">
        <v>0</v>
      </c>
      <c r="AN353">
        <v>0</v>
      </c>
      <c r="AO353">
        <v>1453</v>
      </c>
      <c r="AP353">
        <v>1</v>
      </c>
      <c r="AQ353">
        <v>0</v>
      </c>
      <c r="AR353">
        <v>1</v>
      </c>
      <c r="AS353">
        <v>1</v>
      </c>
      <c r="AT353">
        <v>2</v>
      </c>
      <c r="AU353">
        <v>1</v>
      </c>
      <c r="AV353">
        <v>5</v>
      </c>
      <c r="AW353">
        <v>6</v>
      </c>
      <c r="AX353">
        <v>1</v>
      </c>
      <c r="AY353">
        <v>6</v>
      </c>
      <c r="AZ353">
        <v>1986</v>
      </c>
      <c r="BA353">
        <v>3</v>
      </c>
      <c r="BB353">
        <v>2</v>
      </c>
      <c r="BC353">
        <v>445</v>
      </c>
      <c r="BD353">
        <v>4</v>
      </c>
      <c r="BE353">
        <v>4</v>
      </c>
      <c r="BF353">
        <v>3</v>
      </c>
      <c r="BG353">
        <v>0</v>
      </c>
      <c r="BH353">
        <v>80</v>
      </c>
      <c r="BI353">
        <v>0</v>
      </c>
      <c r="BJ353">
        <v>0</v>
      </c>
      <c r="BK353">
        <v>184</v>
      </c>
      <c r="BL353">
        <v>0</v>
      </c>
      <c r="BM353">
        <v>5</v>
      </c>
      <c r="BN353">
        <v>0</v>
      </c>
      <c r="BO353">
        <v>12</v>
      </c>
      <c r="BP353">
        <v>2006</v>
      </c>
      <c r="BQ353">
        <v>17</v>
      </c>
      <c r="BR353">
        <v>4</v>
      </c>
      <c r="BS353">
        <v>3</v>
      </c>
      <c r="BT353">
        <v>190000</v>
      </c>
    </row>
    <row r="354" spans="1:72" x14ac:dyDescent="0.35">
      <c r="A354">
        <v>353</v>
      </c>
      <c r="B354">
        <v>50</v>
      </c>
      <c r="C354">
        <v>4</v>
      </c>
      <c r="D354">
        <v>60</v>
      </c>
      <c r="E354">
        <v>9084</v>
      </c>
      <c r="F354">
        <v>2</v>
      </c>
      <c r="G354">
        <v>1</v>
      </c>
      <c r="H354">
        <v>2</v>
      </c>
      <c r="I354">
        <v>4</v>
      </c>
      <c r="J354">
        <v>4</v>
      </c>
      <c r="K354">
        <v>3</v>
      </c>
      <c r="L354">
        <v>4</v>
      </c>
      <c r="M354">
        <v>3</v>
      </c>
      <c r="N354">
        <v>7</v>
      </c>
      <c r="O354">
        <v>3</v>
      </c>
      <c r="P354">
        <v>1</v>
      </c>
      <c r="Q354">
        <v>5</v>
      </c>
      <c r="R354">
        <v>6</v>
      </c>
      <c r="S354">
        <v>1941</v>
      </c>
      <c r="T354">
        <v>1950</v>
      </c>
      <c r="U354">
        <v>5</v>
      </c>
      <c r="V354">
        <v>8</v>
      </c>
      <c r="W354">
        <v>14</v>
      </c>
      <c r="X354">
        <v>2</v>
      </c>
      <c r="Y354">
        <v>0</v>
      </c>
      <c r="Z354">
        <v>3</v>
      </c>
      <c r="AA354">
        <v>3</v>
      </c>
      <c r="AB354">
        <v>2</v>
      </c>
      <c r="AC354">
        <v>4</v>
      </c>
      <c r="AD354">
        <v>3</v>
      </c>
      <c r="AE354">
        <v>5</v>
      </c>
      <c r="AF354">
        <v>236</v>
      </c>
      <c r="AG354">
        <v>380</v>
      </c>
      <c r="AH354">
        <v>0</v>
      </c>
      <c r="AI354">
        <v>616</v>
      </c>
      <c r="AJ354">
        <v>6</v>
      </c>
      <c r="AK354">
        <v>6</v>
      </c>
      <c r="AL354">
        <v>616</v>
      </c>
      <c r="AM354">
        <v>495</v>
      </c>
      <c r="AN354">
        <v>0</v>
      </c>
      <c r="AO354">
        <v>1111</v>
      </c>
      <c r="AP354">
        <v>0</v>
      </c>
      <c r="AQ354">
        <v>1</v>
      </c>
      <c r="AR354">
        <v>1</v>
      </c>
      <c r="AS354">
        <v>0</v>
      </c>
      <c r="AT354">
        <v>3</v>
      </c>
      <c r="AU354">
        <v>1</v>
      </c>
      <c r="AV354">
        <v>4</v>
      </c>
      <c r="AW354">
        <v>5</v>
      </c>
      <c r="AX354">
        <v>0</v>
      </c>
      <c r="AY354">
        <v>5</v>
      </c>
      <c r="AZ354">
        <v>1941</v>
      </c>
      <c r="BA354">
        <v>2</v>
      </c>
      <c r="BB354">
        <v>1</v>
      </c>
      <c r="BC354">
        <v>200</v>
      </c>
      <c r="BD354">
        <v>4</v>
      </c>
      <c r="BE354">
        <v>3</v>
      </c>
      <c r="BF354">
        <v>3</v>
      </c>
      <c r="BG354">
        <v>48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5</v>
      </c>
      <c r="BN354">
        <v>0</v>
      </c>
      <c r="BO354">
        <v>3</v>
      </c>
      <c r="BP354">
        <v>2008</v>
      </c>
      <c r="BQ354">
        <v>15</v>
      </c>
      <c r="BR354">
        <v>5</v>
      </c>
      <c r="BS354">
        <v>5</v>
      </c>
      <c r="BT354">
        <v>95000</v>
      </c>
    </row>
    <row r="355" spans="1:72" x14ac:dyDescent="0.35">
      <c r="A355">
        <v>354</v>
      </c>
      <c r="B355">
        <v>30</v>
      </c>
      <c r="C355">
        <v>2</v>
      </c>
      <c r="D355">
        <v>60</v>
      </c>
      <c r="E355">
        <v>8520</v>
      </c>
      <c r="F355">
        <v>2</v>
      </c>
      <c r="G355">
        <v>1</v>
      </c>
      <c r="H355">
        <v>2</v>
      </c>
      <c r="I355">
        <v>4</v>
      </c>
      <c r="J355">
        <v>4</v>
      </c>
      <c r="K355">
        <v>3</v>
      </c>
      <c r="L355">
        <v>9</v>
      </c>
      <c r="M355">
        <v>7</v>
      </c>
      <c r="N355">
        <v>7</v>
      </c>
      <c r="O355">
        <v>3</v>
      </c>
      <c r="P355">
        <v>4</v>
      </c>
      <c r="Q355">
        <v>6</v>
      </c>
      <c r="R355">
        <v>8</v>
      </c>
      <c r="S355">
        <v>1928</v>
      </c>
      <c r="T355">
        <v>2003</v>
      </c>
      <c r="U355">
        <v>5</v>
      </c>
      <c r="V355">
        <v>8</v>
      </c>
      <c r="W355">
        <v>14</v>
      </c>
      <c r="X355">
        <v>2</v>
      </c>
      <c r="Y355">
        <v>0</v>
      </c>
      <c r="Z355">
        <v>3</v>
      </c>
      <c r="AA355">
        <v>4</v>
      </c>
      <c r="AB355">
        <v>3</v>
      </c>
      <c r="AC355">
        <v>4</v>
      </c>
      <c r="AD355">
        <v>4</v>
      </c>
      <c r="AE355">
        <v>6</v>
      </c>
      <c r="AF355">
        <v>0</v>
      </c>
      <c r="AG355">
        <v>0</v>
      </c>
      <c r="AH355">
        <v>624</v>
      </c>
      <c r="AI355">
        <v>624</v>
      </c>
      <c r="AJ355">
        <v>6</v>
      </c>
      <c r="AK355">
        <v>6</v>
      </c>
      <c r="AL355">
        <v>720</v>
      </c>
      <c r="AM355">
        <v>0</v>
      </c>
      <c r="AN355">
        <v>0</v>
      </c>
      <c r="AO355">
        <v>720</v>
      </c>
      <c r="AP355">
        <v>0</v>
      </c>
      <c r="AQ355">
        <v>0</v>
      </c>
      <c r="AR355">
        <v>1</v>
      </c>
      <c r="AS355">
        <v>0</v>
      </c>
      <c r="AT355">
        <v>2</v>
      </c>
      <c r="AU355">
        <v>1</v>
      </c>
      <c r="AV355">
        <v>4</v>
      </c>
      <c r="AW355">
        <v>5</v>
      </c>
      <c r="AX355">
        <v>0</v>
      </c>
      <c r="AY355">
        <v>5</v>
      </c>
      <c r="AZ355">
        <v>2005</v>
      </c>
      <c r="BA355">
        <v>2</v>
      </c>
      <c r="BB355">
        <v>2</v>
      </c>
      <c r="BC355">
        <v>484</v>
      </c>
      <c r="BD355">
        <v>4</v>
      </c>
      <c r="BE355">
        <v>4</v>
      </c>
      <c r="BF355">
        <v>3</v>
      </c>
      <c r="BG355">
        <v>106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5</v>
      </c>
      <c r="BN355">
        <v>0</v>
      </c>
      <c r="BO355">
        <v>5</v>
      </c>
      <c r="BP355">
        <v>2010</v>
      </c>
      <c r="BQ355">
        <v>13</v>
      </c>
      <c r="BR355">
        <v>4</v>
      </c>
      <c r="BS355">
        <v>5</v>
      </c>
      <c r="BT355">
        <v>105900</v>
      </c>
    </row>
    <row r="356" spans="1:72" x14ac:dyDescent="0.35">
      <c r="A356">
        <v>355</v>
      </c>
      <c r="B356">
        <v>50</v>
      </c>
      <c r="C356">
        <v>4</v>
      </c>
      <c r="D356">
        <v>60</v>
      </c>
      <c r="E356">
        <v>8400</v>
      </c>
      <c r="F356">
        <v>2</v>
      </c>
      <c r="G356">
        <v>1</v>
      </c>
      <c r="H356">
        <v>1</v>
      </c>
      <c r="I356">
        <v>4</v>
      </c>
      <c r="J356">
        <v>4</v>
      </c>
      <c r="K356">
        <v>3</v>
      </c>
      <c r="L356">
        <v>13</v>
      </c>
      <c r="M356">
        <v>7</v>
      </c>
      <c r="N356">
        <v>7</v>
      </c>
      <c r="O356">
        <v>3</v>
      </c>
      <c r="P356">
        <v>1</v>
      </c>
      <c r="Q356">
        <v>6</v>
      </c>
      <c r="R356">
        <v>5</v>
      </c>
      <c r="S356">
        <v>1940</v>
      </c>
      <c r="T356">
        <v>2000</v>
      </c>
      <c r="U356">
        <v>5</v>
      </c>
      <c r="V356">
        <v>8</v>
      </c>
      <c r="W356">
        <v>4</v>
      </c>
      <c r="X356">
        <v>2</v>
      </c>
      <c r="Y356">
        <v>0</v>
      </c>
      <c r="Z356">
        <v>3</v>
      </c>
      <c r="AA356">
        <v>3</v>
      </c>
      <c r="AB356">
        <v>2</v>
      </c>
      <c r="AC356">
        <v>4</v>
      </c>
      <c r="AD356">
        <v>4</v>
      </c>
      <c r="AE356">
        <v>5</v>
      </c>
      <c r="AF356">
        <v>388</v>
      </c>
      <c r="AG356">
        <v>0</v>
      </c>
      <c r="AH356">
        <v>552</v>
      </c>
      <c r="AI356">
        <v>940</v>
      </c>
      <c r="AJ356">
        <v>6</v>
      </c>
      <c r="AK356">
        <v>6</v>
      </c>
      <c r="AL356">
        <v>1192</v>
      </c>
      <c r="AM356">
        <v>403</v>
      </c>
      <c r="AN356">
        <v>0</v>
      </c>
      <c r="AO356">
        <v>1595</v>
      </c>
      <c r="AP356">
        <v>0</v>
      </c>
      <c r="AQ356">
        <v>0</v>
      </c>
      <c r="AR356">
        <v>1</v>
      </c>
      <c r="AS356">
        <v>0</v>
      </c>
      <c r="AT356">
        <v>2</v>
      </c>
      <c r="AU356">
        <v>1</v>
      </c>
      <c r="AV356">
        <v>4</v>
      </c>
      <c r="AW356">
        <v>6</v>
      </c>
      <c r="AX356">
        <v>2</v>
      </c>
      <c r="AY356">
        <v>6</v>
      </c>
      <c r="AZ356">
        <v>1940</v>
      </c>
      <c r="BA356">
        <v>2</v>
      </c>
      <c r="BB356">
        <v>1</v>
      </c>
      <c r="BC356">
        <v>240</v>
      </c>
      <c r="BD356">
        <v>4</v>
      </c>
      <c r="BE356">
        <v>4</v>
      </c>
      <c r="BF356">
        <v>3</v>
      </c>
      <c r="BG356">
        <v>0</v>
      </c>
      <c r="BH356">
        <v>0</v>
      </c>
      <c r="BI356">
        <v>108</v>
      </c>
      <c r="BJ356">
        <v>0</v>
      </c>
      <c r="BK356">
        <v>0</v>
      </c>
      <c r="BL356">
        <v>0</v>
      </c>
      <c r="BM356">
        <v>5</v>
      </c>
      <c r="BN356">
        <v>0</v>
      </c>
      <c r="BO356">
        <v>6</v>
      </c>
      <c r="BP356">
        <v>2006</v>
      </c>
      <c r="BQ356">
        <v>17</v>
      </c>
      <c r="BR356">
        <v>4</v>
      </c>
      <c r="BS356">
        <v>5</v>
      </c>
      <c r="BT356">
        <v>140000</v>
      </c>
    </row>
    <row r="357" spans="1:72" x14ac:dyDescent="0.35">
      <c r="A357">
        <v>356</v>
      </c>
      <c r="B357">
        <v>20</v>
      </c>
      <c r="C357">
        <v>4</v>
      </c>
      <c r="D357">
        <v>105</v>
      </c>
      <c r="E357">
        <v>11249</v>
      </c>
      <c r="F357">
        <v>2</v>
      </c>
      <c r="G357">
        <v>4</v>
      </c>
      <c r="H357">
        <v>2</v>
      </c>
      <c r="I357">
        <v>4</v>
      </c>
      <c r="J357">
        <v>4</v>
      </c>
      <c r="K357">
        <v>3</v>
      </c>
      <c r="L357">
        <v>16</v>
      </c>
      <c r="M357">
        <v>7</v>
      </c>
      <c r="N357">
        <v>7</v>
      </c>
      <c r="O357">
        <v>3</v>
      </c>
      <c r="P357">
        <v>4</v>
      </c>
      <c r="Q357">
        <v>6</v>
      </c>
      <c r="R357">
        <v>5</v>
      </c>
      <c r="S357">
        <v>1995</v>
      </c>
      <c r="T357">
        <v>1995</v>
      </c>
      <c r="U357">
        <v>5</v>
      </c>
      <c r="V357">
        <v>8</v>
      </c>
      <c r="W357">
        <v>14</v>
      </c>
      <c r="X357">
        <v>2</v>
      </c>
      <c r="Y357">
        <v>0</v>
      </c>
      <c r="Z357">
        <v>4</v>
      </c>
      <c r="AA357">
        <v>4</v>
      </c>
      <c r="AB357">
        <v>6</v>
      </c>
      <c r="AC357">
        <v>5</v>
      </c>
      <c r="AD357">
        <v>5</v>
      </c>
      <c r="AE357">
        <v>4</v>
      </c>
      <c r="AF357">
        <v>334</v>
      </c>
      <c r="AG357">
        <v>544</v>
      </c>
      <c r="AH357">
        <v>322</v>
      </c>
      <c r="AI357">
        <v>1200</v>
      </c>
      <c r="AJ357">
        <v>6</v>
      </c>
      <c r="AK357">
        <v>6</v>
      </c>
      <c r="AL357">
        <v>1200</v>
      </c>
      <c r="AM357">
        <v>0</v>
      </c>
      <c r="AN357">
        <v>0</v>
      </c>
      <c r="AO357">
        <v>1200</v>
      </c>
      <c r="AP357">
        <v>1</v>
      </c>
      <c r="AQ357">
        <v>0</v>
      </c>
      <c r="AR357">
        <v>2</v>
      </c>
      <c r="AS357">
        <v>0</v>
      </c>
      <c r="AT357">
        <v>3</v>
      </c>
      <c r="AU357">
        <v>1</v>
      </c>
      <c r="AV357">
        <v>5</v>
      </c>
      <c r="AW357">
        <v>6</v>
      </c>
      <c r="AX357">
        <v>0</v>
      </c>
      <c r="AY357">
        <v>6</v>
      </c>
      <c r="AZ357">
        <v>1995</v>
      </c>
      <c r="BA357">
        <v>3</v>
      </c>
      <c r="BB357">
        <v>2</v>
      </c>
      <c r="BC357">
        <v>521</v>
      </c>
      <c r="BD357">
        <v>4</v>
      </c>
      <c r="BE357">
        <v>4</v>
      </c>
      <c r="BF357">
        <v>3</v>
      </c>
      <c r="BG357">
        <v>0</v>
      </c>
      <c r="BH357">
        <v>26</v>
      </c>
      <c r="BI357">
        <v>0</v>
      </c>
      <c r="BJ357">
        <v>0</v>
      </c>
      <c r="BK357">
        <v>0</v>
      </c>
      <c r="BL357">
        <v>0</v>
      </c>
      <c r="BM357">
        <v>5</v>
      </c>
      <c r="BN357">
        <v>0</v>
      </c>
      <c r="BO357">
        <v>8</v>
      </c>
      <c r="BP357">
        <v>2007</v>
      </c>
      <c r="BQ357">
        <v>16</v>
      </c>
      <c r="BR357">
        <v>4</v>
      </c>
      <c r="BS357">
        <v>5</v>
      </c>
      <c r="BT357">
        <v>177500</v>
      </c>
    </row>
    <row r="358" spans="1:72" x14ac:dyDescent="0.35">
      <c r="A358">
        <v>357</v>
      </c>
      <c r="B358">
        <v>20</v>
      </c>
      <c r="C358">
        <v>4</v>
      </c>
      <c r="E358">
        <v>9248</v>
      </c>
      <c r="F358">
        <v>2</v>
      </c>
      <c r="G358">
        <v>2</v>
      </c>
      <c r="H358">
        <v>2</v>
      </c>
      <c r="I358">
        <v>4</v>
      </c>
      <c r="J358">
        <v>4</v>
      </c>
      <c r="K358">
        <v>3</v>
      </c>
      <c r="L358">
        <v>11</v>
      </c>
      <c r="M358">
        <v>7</v>
      </c>
      <c r="N358">
        <v>7</v>
      </c>
      <c r="O358">
        <v>3</v>
      </c>
      <c r="P358">
        <v>4</v>
      </c>
      <c r="Q358">
        <v>6</v>
      </c>
      <c r="R358">
        <v>6</v>
      </c>
      <c r="S358">
        <v>1992</v>
      </c>
      <c r="T358">
        <v>1992</v>
      </c>
      <c r="U358">
        <v>5</v>
      </c>
      <c r="V358">
        <v>8</v>
      </c>
      <c r="W358">
        <v>9</v>
      </c>
      <c r="X358">
        <v>4</v>
      </c>
      <c r="Y358">
        <v>106</v>
      </c>
      <c r="Z358">
        <v>3</v>
      </c>
      <c r="AA358">
        <v>3</v>
      </c>
      <c r="AB358">
        <v>6</v>
      </c>
      <c r="AC358">
        <v>5</v>
      </c>
      <c r="AD358">
        <v>4</v>
      </c>
      <c r="AE358">
        <v>7</v>
      </c>
      <c r="AF358">
        <v>560</v>
      </c>
      <c r="AG358">
        <v>0</v>
      </c>
      <c r="AH358">
        <v>598</v>
      </c>
      <c r="AI358">
        <v>1158</v>
      </c>
      <c r="AJ358">
        <v>6</v>
      </c>
      <c r="AK358">
        <v>6</v>
      </c>
      <c r="AL358">
        <v>1167</v>
      </c>
      <c r="AM358">
        <v>0</v>
      </c>
      <c r="AN358">
        <v>0</v>
      </c>
      <c r="AO358">
        <v>1167</v>
      </c>
      <c r="AP358">
        <v>1</v>
      </c>
      <c r="AQ358">
        <v>0</v>
      </c>
      <c r="AR358">
        <v>2</v>
      </c>
      <c r="AS358">
        <v>0</v>
      </c>
      <c r="AT358">
        <v>3</v>
      </c>
      <c r="AU358">
        <v>1</v>
      </c>
      <c r="AV358">
        <v>5</v>
      </c>
      <c r="AW358">
        <v>6</v>
      </c>
      <c r="AX358">
        <v>0</v>
      </c>
      <c r="AY358">
        <v>6</v>
      </c>
      <c r="AZ358">
        <v>1992</v>
      </c>
      <c r="BA358">
        <v>3</v>
      </c>
      <c r="BB358">
        <v>2</v>
      </c>
      <c r="BC358">
        <v>400</v>
      </c>
      <c r="BD358">
        <v>4</v>
      </c>
      <c r="BE358">
        <v>4</v>
      </c>
      <c r="BF358">
        <v>3</v>
      </c>
      <c r="BG358">
        <v>120</v>
      </c>
      <c r="BH358">
        <v>26</v>
      </c>
      <c r="BI358">
        <v>0</v>
      </c>
      <c r="BJ358">
        <v>0</v>
      </c>
      <c r="BK358">
        <v>0</v>
      </c>
      <c r="BL358">
        <v>0</v>
      </c>
      <c r="BM358">
        <v>5</v>
      </c>
      <c r="BN358">
        <v>0</v>
      </c>
      <c r="BO358">
        <v>7</v>
      </c>
      <c r="BP358">
        <v>2009</v>
      </c>
      <c r="BQ358">
        <v>14</v>
      </c>
      <c r="BR358">
        <v>4</v>
      </c>
      <c r="BS358">
        <v>5</v>
      </c>
      <c r="BT358">
        <v>173000</v>
      </c>
    </row>
    <row r="359" spans="1:72" x14ac:dyDescent="0.35">
      <c r="A359">
        <v>358</v>
      </c>
      <c r="B359">
        <v>120</v>
      </c>
      <c r="C359">
        <v>2</v>
      </c>
      <c r="D359">
        <v>44</v>
      </c>
      <c r="E359">
        <v>4224</v>
      </c>
      <c r="F359">
        <v>2</v>
      </c>
      <c r="G359">
        <v>1</v>
      </c>
      <c r="H359">
        <v>2</v>
      </c>
      <c r="I359">
        <v>4</v>
      </c>
      <c r="J359">
        <v>4</v>
      </c>
      <c r="K359">
        <v>3</v>
      </c>
      <c r="L359">
        <v>21</v>
      </c>
      <c r="M359">
        <v>7</v>
      </c>
      <c r="N359">
        <v>7</v>
      </c>
      <c r="O359">
        <v>4</v>
      </c>
      <c r="P359">
        <v>4</v>
      </c>
      <c r="Q359">
        <v>5</v>
      </c>
      <c r="R359">
        <v>5</v>
      </c>
      <c r="S359">
        <v>1976</v>
      </c>
      <c r="T359">
        <v>1976</v>
      </c>
      <c r="U359">
        <v>5</v>
      </c>
      <c r="V359">
        <v>8</v>
      </c>
      <c r="W359">
        <v>15</v>
      </c>
      <c r="X359">
        <v>2</v>
      </c>
      <c r="Y359">
        <v>0</v>
      </c>
      <c r="Z359">
        <v>3</v>
      </c>
      <c r="AA359">
        <v>3</v>
      </c>
      <c r="AB359">
        <v>6</v>
      </c>
      <c r="AC359">
        <v>5</v>
      </c>
      <c r="AD359">
        <v>4</v>
      </c>
      <c r="AE359">
        <v>4</v>
      </c>
      <c r="AF359">
        <v>874</v>
      </c>
      <c r="AG359">
        <v>0</v>
      </c>
      <c r="AH359">
        <v>268</v>
      </c>
      <c r="AI359">
        <v>1142</v>
      </c>
      <c r="AJ359">
        <v>6</v>
      </c>
      <c r="AK359">
        <v>6</v>
      </c>
      <c r="AL359">
        <v>1142</v>
      </c>
      <c r="AM359">
        <v>0</v>
      </c>
      <c r="AN359">
        <v>0</v>
      </c>
      <c r="AO359">
        <v>1142</v>
      </c>
      <c r="AP359">
        <v>1</v>
      </c>
      <c r="AQ359">
        <v>0</v>
      </c>
      <c r="AR359">
        <v>1</v>
      </c>
      <c r="AS359">
        <v>1</v>
      </c>
      <c r="AT359">
        <v>3</v>
      </c>
      <c r="AU359">
        <v>1</v>
      </c>
      <c r="AV359">
        <v>4</v>
      </c>
      <c r="AW359">
        <v>6</v>
      </c>
      <c r="AX359">
        <v>1</v>
      </c>
      <c r="AY359">
        <v>6</v>
      </c>
      <c r="AZ359">
        <v>1976</v>
      </c>
      <c r="BA359">
        <v>4</v>
      </c>
      <c r="BB359">
        <v>2</v>
      </c>
      <c r="BC359">
        <v>528</v>
      </c>
      <c r="BD359">
        <v>4</v>
      </c>
      <c r="BE359">
        <v>4</v>
      </c>
      <c r="BF359">
        <v>3</v>
      </c>
      <c r="BG359">
        <v>536</v>
      </c>
      <c r="BH359">
        <v>90</v>
      </c>
      <c r="BI359">
        <v>0</v>
      </c>
      <c r="BJ359">
        <v>0</v>
      </c>
      <c r="BK359">
        <v>0</v>
      </c>
      <c r="BL359">
        <v>0</v>
      </c>
      <c r="BM359">
        <v>3</v>
      </c>
      <c r="BN359">
        <v>0</v>
      </c>
      <c r="BO359">
        <v>8</v>
      </c>
      <c r="BP359">
        <v>2007</v>
      </c>
      <c r="BQ359">
        <v>16</v>
      </c>
      <c r="BR359">
        <v>4</v>
      </c>
      <c r="BS359">
        <v>5</v>
      </c>
      <c r="BT359">
        <v>134000</v>
      </c>
    </row>
    <row r="360" spans="1:72" x14ac:dyDescent="0.35">
      <c r="A360">
        <v>359</v>
      </c>
      <c r="B360">
        <v>80</v>
      </c>
      <c r="C360">
        <v>4</v>
      </c>
      <c r="D360">
        <v>92</v>
      </c>
      <c r="E360">
        <v>6930</v>
      </c>
      <c r="F360">
        <v>2</v>
      </c>
      <c r="G360">
        <v>2</v>
      </c>
      <c r="H360">
        <v>2</v>
      </c>
      <c r="I360">
        <v>4</v>
      </c>
      <c r="J360">
        <v>4</v>
      </c>
      <c r="K360">
        <v>3</v>
      </c>
      <c r="L360">
        <v>1</v>
      </c>
      <c r="M360">
        <v>7</v>
      </c>
      <c r="N360">
        <v>7</v>
      </c>
      <c r="O360">
        <v>3</v>
      </c>
      <c r="P360">
        <v>3</v>
      </c>
      <c r="Q360">
        <v>5</v>
      </c>
      <c r="R360">
        <v>4</v>
      </c>
      <c r="S360">
        <v>1958</v>
      </c>
      <c r="T360">
        <v>1958</v>
      </c>
      <c r="U360">
        <v>6</v>
      </c>
      <c r="V360">
        <v>8</v>
      </c>
      <c r="W360">
        <v>4</v>
      </c>
      <c r="X360">
        <v>4</v>
      </c>
      <c r="Y360">
        <v>120</v>
      </c>
      <c r="Z360">
        <v>3</v>
      </c>
      <c r="AA360">
        <v>3</v>
      </c>
      <c r="AB360">
        <v>2</v>
      </c>
      <c r="AC360">
        <v>4</v>
      </c>
      <c r="AD360">
        <v>4</v>
      </c>
      <c r="AE360">
        <v>3</v>
      </c>
      <c r="AF360">
        <v>300</v>
      </c>
      <c r="AG360">
        <v>294</v>
      </c>
      <c r="AH360">
        <v>468</v>
      </c>
      <c r="AI360">
        <v>1062</v>
      </c>
      <c r="AJ360">
        <v>6</v>
      </c>
      <c r="AK360">
        <v>2</v>
      </c>
      <c r="AL360">
        <v>1352</v>
      </c>
      <c r="AM360">
        <v>0</v>
      </c>
      <c r="AN360">
        <v>0</v>
      </c>
      <c r="AO360">
        <v>1352</v>
      </c>
      <c r="AP360">
        <v>0</v>
      </c>
      <c r="AQ360">
        <v>1</v>
      </c>
      <c r="AR360">
        <v>1</v>
      </c>
      <c r="AS360">
        <v>0</v>
      </c>
      <c r="AT360">
        <v>3</v>
      </c>
      <c r="AU360">
        <v>1</v>
      </c>
      <c r="AV360">
        <v>5</v>
      </c>
      <c r="AW360">
        <v>6</v>
      </c>
      <c r="AX360">
        <v>0</v>
      </c>
      <c r="AY360">
        <v>7</v>
      </c>
      <c r="AZ360">
        <v>1958</v>
      </c>
      <c r="BA360">
        <v>2</v>
      </c>
      <c r="BB360">
        <v>1</v>
      </c>
      <c r="BC360">
        <v>288</v>
      </c>
      <c r="BD360">
        <v>4</v>
      </c>
      <c r="BE360">
        <v>4</v>
      </c>
      <c r="BF360">
        <v>3</v>
      </c>
      <c r="BG360">
        <v>168</v>
      </c>
      <c r="BH360">
        <v>0</v>
      </c>
      <c r="BI360">
        <v>294</v>
      </c>
      <c r="BJ360">
        <v>0</v>
      </c>
      <c r="BK360">
        <v>0</v>
      </c>
      <c r="BL360">
        <v>0</v>
      </c>
      <c r="BM360">
        <v>5</v>
      </c>
      <c r="BN360">
        <v>0</v>
      </c>
      <c r="BO360">
        <v>7</v>
      </c>
      <c r="BP360">
        <v>2006</v>
      </c>
      <c r="BQ360">
        <v>17</v>
      </c>
      <c r="BR360">
        <v>4</v>
      </c>
      <c r="BS360">
        <v>3</v>
      </c>
      <c r="BT360">
        <v>130000</v>
      </c>
    </row>
    <row r="361" spans="1:72" x14ac:dyDescent="0.35">
      <c r="A361">
        <v>360</v>
      </c>
      <c r="B361">
        <v>60</v>
      </c>
      <c r="C361">
        <v>4</v>
      </c>
      <c r="D361">
        <v>78</v>
      </c>
      <c r="E361">
        <v>12011</v>
      </c>
      <c r="F361">
        <v>2</v>
      </c>
      <c r="G361">
        <v>2</v>
      </c>
      <c r="H361">
        <v>2</v>
      </c>
      <c r="I361">
        <v>4</v>
      </c>
      <c r="J361">
        <v>1</v>
      </c>
      <c r="K361">
        <v>3</v>
      </c>
      <c r="L361">
        <v>17</v>
      </c>
      <c r="M361">
        <v>7</v>
      </c>
      <c r="N361">
        <v>7</v>
      </c>
      <c r="O361">
        <v>3</v>
      </c>
      <c r="P361">
        <v>8</v>
      </c>
      <c r="Q361">
        <v>8</v>
      </c>
      <c r="R361">
        <v>5</v>
      </c>
      <c r="S361">
        <v>1998</v>
      </c>
      <c r="T361">
        <v>1998</v>
      </c>
      <c r="U361">
        <v>5</v>
      </c>
      <c r="V361">
        <v>8</v>
      </c>
      <c r="W361">
        <v>14</v>
      </c>
      <c r="X361">
        <v>4</v>
      </c>
      <c r="Y361">
        <v>530</v>
      </c>
      <c r="Z361">
        <v>4</v>
      </c>
      <c r="AA361">
        <v>3</v>
      </c>
      <c r="AB361">
        <v>6</v>
      </c>
      <c r="AC361">
        <v>5</v>
      </c>
      <c r="AD361">
        <v>4</v>
      </c>
      <c r="AE361">
        <v>7</v>
      </c>
      <c r="AF361">
        <v>956</v>
      </c>
      <c r="AG361">
        <v>0</v>
      </c>
      <c r="AH361">
        <v>130</v>
      </c>
      <c r="AI361">
        <v>1086</v>
      </c>
      <c r="AJ361">
        <v>6</v>
      </c>
      <c r="AK361">
        <v>6</v>
      </c>
      <c r="AL361">
        <v>1086</v>
      </c>
      <c r="AM361">
        <v>838</v>
      </c>
      <c r="AN361">
        <v>0</v>
      </c>
      <c r="AO361">
        <v>1924</v>
      </c>
      <c r="AP361">
        <v>1</v>
      </c>
      <c r="AQ361">
        <v>0</v>
      </c>
      <c r="AR361">
        <v>2</v>
      </c>
      <c r="AS361">
        <v>1</v>
      </c>
      <c r="AT361">
        <v>3</v>
      </c>
      <c r="AU361">
        <v>1</v>
      </c>
      <c r="AV361">
        <v>5</v>
      </c>
      <c r="AW361">
        <v>7</v>
      </c>
      <c r="AX361">
        <v>1</v>
      </c>
      <c r="AY361">
        <v>6</v>
      </c>
      <c r="AZ361">
        <v>1998</v>
      </c>
      <c r="BA361">
        <v>3</v>
      </c>
      <c r="BB361">
        <v>2</v>
      </c>
      <c r="BC361">
        <v>592</v>
      </c>
      <c r="BD361">
        <v>4</v>
      </c>
      <c r="BE361">
        <v>4</v>
      </c>
      <c r="BF361">
        <v>3</v>
      </c>
      <c r="BG361">
        <v>208</v>
      </c>
      <c r="BH361">
        <v>75</v>
      </c>
      <c r="BI361">
        <v>0</v>
      </c>
      <c r="BJ361">
        <v>0</v>
      </c>
      <c r="BK361">
        <v>374</v>
      </c>
      <c r="BL361">
        <v>0</v>
      </c>
      <c r="BM361">
        <v>5</v>
      </c>
      <c r="BN361">
        <v>0</v>
      </c>
      <c r="BO361">
        <v>6</v>
      </c>
      <c r="BP361">
        <v>2006</v>
      </c>
      <c r="BQ361">
        <v>17</v>
      </c>
      <c r="BR361">
        <v>4</v>
      </c>
      <c r="BS361">
        <v>5</v>
      </c>
      <c r="BT361">
        <v>280000</v>
      </c>
    </row>
    <row r="362" spans="1:72" x14ac:dyDescent="0.35">
      <c r="A362">
        <v>361</v>
      </c>
      <c r="B362">
        <v>85</v>
      </c>
      <c r="C362">
        <v>4</v>
      </c>
      <c r="E362">
        <v>7540</v>
      </c>
      <c r="F362">
        <v>2</v>
      </c>
      <c r="G362">
        <v>2</v>
      </c>
      <c r="H362">
        <v>2</v>
      </c>
      <c r="I362">
        <v>4</v>
      </c>
      <c r="J362">
        <v>1</v>
      </c>
      <c r="K362">
        <v>3</v>
      </c>
      <c r="L362">
        <v>6</v>
      </c>
      <c r="M362">
        <v>7</v>
      </c>
      <c r="N362">
        <v>7</v>
      </c>
      <c r="O362">
        <v>3</v>
      </c>
      <c r="P362">
        <v>6</v>
      </c>
      <c r="Q362">
        <v>6</v>
      </c>
      <c r="R362">
        <v>6</v>
      </c>
      <c r="S362">
        <v>1978</v>
      </c>
      <c r="T362">
        <v>1978</v>
      </c>
      <c r="U362">
        <v>5</v>
      </c>
      <c r="V362">
        <v>8</v>
      </c>
      <c r="W362">
        <v>14</v>
      </c>
      <c r="X362">
        <v>2</v>
      </c>
      <c r="Y362">
        <v>0</v>
      </c>
      <c r="Z362">
        <v>3</v>
      </c>
      <c r="AA362">
        <v>3</v>
      </c>
      <c r="AB362">
        <v>2</v>
      </c>
      <c r="AC362">
        <v>5</v>
      </c>
      <c r="AD362">
        <v>4</v>
      </c>
      <c r="AE362">
        <v>7</v>
      </c>
      <c r="AF362">
        <v>773</v>
      </c>
      <c r="AG362">
        <v>0</v>
      </c>
      <c r="AH362">
        <v>115</v>
      </c>
      <c r="AI362">
        <v>888</v>
      </c>
      <c r="AJ362">
        <v>6</v>
      </c>
      <c r="AK362">
        <v>6</v>
      </c>
      <c r="AL362">
        <v>912</v>
      </c>
      <c r="AM362">
        <v>0</v>
      </c>
      <c r="AN362">
        <v>0</v>
      </c>
      <c r="AO362">
        <v>912</v>
      </c>
      <c r="AP362">
        <v>1</v>
      </c>
      <c r="AQ362">
        <v>0</v>
      </c>
      <c r="AR362">
        <v>1</v>
      </c>
      <c r="AS362">
        <v>0</v>
      </c>
      <c r="AT362">
        <v>2</v>
      </c>
      <c r="AU362">
        <v>1</v>
      </c>
      <c r="AV362">
        <v>4</v>
      </c>
      <c r="AW362">
        <v>5</v>
      </c>
      <c r="AX362">
        <v>1</v>
      </c>
      <c r="AY362">
        <v>6</v>
      </c>
      <c r="AZ362">
        <v>1978</v>
      </c>
      <c r="BA362">
        <v>3</v>
      </c>
      <c r="BB362">
        <v>2</v>
      </c>
      <c r="BC362">
        <v>470</v>
      </c>
      <c r="BD362">
        <v>4</v>
      </c>
      <c r="BE362">
        <v>4</v>
      </c>
      <c r="BF362">
        <v>3</v>
      </c>
      <c r="BG362">
        <v>0</v>
      </c>
      <c r="BH362">
        <v>0</v>
      </c>
      <c r="BI362">
        <v>0</v>
      </c>
      <c r="BJ362">
        <v>0</v>
      </c>
      <c r="BK362">
        <v>192</v>
      </c>
      <c r="BL362">
        <v>0</v>
      </c>
      <c r="BM362">
        <v>3</v>
      </c>
      <c r="BN362">
        <v>0</v>
      </c>
      <c r="BO362">
        <v>6</v>
      </c>
      <c r="BP362">
        <v>2007</v>
      </c>
      <c r="BQ362">
        <v>16</v>
      </c>
      <c r="BR362">
        <v>4</v>
      </c>
      <c r="BS362">
        <v>5</v>
      </c>
      <c r="BT362">
        <v>156000</v>
      </c>
    </row>
    <row r="363" spans="1:72" x14ac:dyDescent="0.35">
      <c r="A363">
        <v>362</v>
      </c>
      <c r="B363">
        <v>50</v>
      </c>
      <c r="C363">
        <v>4</v>
      </c>
      <c r="E363">
        <v>9144</v>
      </c>
      <c r="F363">
        <v>2</v>
      </c>
      <c r="G363">
        <v>1</v>
      </c>
      <c r="H363">
        <v>2</v>
      </c>
      <c r="I363">
        <v>4</v>
      </c>
      <c r="J363">
        <v>4</v>
      </c>
      <c r="K363">
        <v>3</v>
      </c>
      <c r="L363">
        <v>12</v>
      </c>
      <c r="M363">
        <v>7</v>
      </c>
      <c r="N363">
        <v>7</v>
      </c>
      <c r="O363">
        <v>3</v>
      </c>
      <c r="P363">
        <v>1</v>
      </c>
      <c r="Q363">
        <v>5</v>
      </c>
      <c r="R363">
        <v>5</v>
      </c>
      <c r="S363">
        <v>1940</v>
      </c>
      <c r="T363">
        <v>1982</v>
      </c>
      <c r="U363">
        <v>5</v>
      </c>
      <c r="V363">
        <v>8</v>
      </c>
      <c r="W363">
        <v>10</v>
      </c>
      <c r="X363">
        <v>2</v>
      </c>
      <c r="Y363">
        <v>0</v>
      </c>
      <c r="Z363">
        <v>3</v>
      </c>
      <c r="AA363">
        <v>3</v>
      </c>
      <c r="AB363">
        <v>2</v>
      </c>
      <c r="AC363">
        <v>4</v>
      </c>
      <c r="AD363">
        <v>4</v>
      </c>
      <c r="AE363">
        <v>2</v>
      </c>
      <c r="AF363">
        <v>399</v>
      </c>
      <c r="AG363">
        <v>0</v>
      </c>
      <c r="AH363">
        <v>484</v>
      </c>
      <c r="AI363">
        <v>883</v>
      </c>
      <c r="AJ363">
        <v>6</v>
      </c>
      <c r="AK363">
        <v>6</v>
      </c>
      <c r="AL363">
        <v>988</v>
      </c>
      <c r="AM363">
        <v>517</v>
      </c>
      <c r="AN363">
        <v>0</v>
      </c>
      <c r="AO363">
        <v>1505</v>
      </c>
      <c r="AP363">
        <v>1</v>
      </c>
      <c r="AQ363">
        <v>0</v>
      </c>
      <c r="AR363">
        <v>1</v>
      </c>
      <c r="AS363">
        <v>0</v>
      </c>
      <c r="AT363">
        <v>3</v>
      </c>
      <c r="AU363">
        <v>1</v>
      </c>
      <c r="AV363">
        <v>4</v>
      </c>
      <c r="AW363">
        <v>8</v>
      </c>
      <c r="AX363">
        <v>0</v>
      </c>
      <c r="AY363">
        <v>5</v>
      </c>
      <c r="AZ363">
        <v>1940</v>
      </c>
      <c r="BA363">
        <v>2</v>
      </c>
      <c r="BB363">
        <v>1</v>
      </c>
      <c r="BC363">
        <v>240</v>
      </c>
      <c r="BD363">
        <v>4</v>
      </c>
      <c r="BE363">
        <v>4</v>
      </c>
      <c r="BF363">
        <v>2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5</v>
      </c>
      <c r="BN363">
        <v>0</v>
      </c>
      <c r="BO363">
        <v>7</v>
      </c>
      <c r="BP363">
        <v>2008</v>
      </c>
      <c r="BQ363">
        <v>15</v>
      </c>
      <c r="BR363">
        <v>4</v>
      </c>
      <c r="BS363">
        <v>5</v>
      </c>
      <c r="BT363">
        <v>145000</v>
      </c>
    </row>
    <row r="364" spans="1:72" x14ac:dyDescent="0.35">
      <c r="A364">
        <v>363</v>
      </c>
      <c r="B364">
        <v>85</v>
      </c>
      <c r="C364">
        <v>4</v>
      </c>
      <c r="D364">
        <v>64</v>
      </c>
      <c r="E364">
        <v>7301</v>
      </c>
      <c r="F364">
        <v>2</v>
      </c>
      <c r="G364">
        <v>1</v>
      </c>
      <c r="H364">
        <v>2</v>
      </c>
      <c r="I364">
        <v>4</v>
      </c>
      <c r="J364">
        <v>2</v>
      </c>
      <c r="K364">
        <v>3</v>
      </c>
      <c r="L364">
        <v>4</v>
      </c>
      <c r="M364">
        <v>7</v>
      </c>
      <c r="N364">
        <v>7</v>
      </c>
      <c r="O364">
        <v>3</v>
      </c>
      <c r="P364">
        <v>6</v>
      </c>
      <c r="Q364">
        <v>7</v>
      </c>
      <c r="R364">
        <v>5</v>
      </c>
      <c r="S364">
        <v>2003</v>
      </c>
      <c r="T364">
        <v>2003</v>
      </c>
      <c r="U364">
        <v>5</v>
      </c>
      <c r="V364">
        <v>8</v>
      </c>
      <c r="W364">
        <v>9</v>
      </c>
      <c r="X364">
        <v>4</v>
      </c>
      <c r="Y364">
        <v>500</v>
      </c>
      <c r="Z364">
        <v>4</v>
      </c>
      <c r="AA364">
        <v>3</v>
      </c>
      <c r="AB364">
        <v>1</v>
      </c>
      <c r="AC364">
        <v>1</v>
      </c>
      <c r="AD364">
        <v>1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6</v>
      </c>
      <c r="AK364">
        <v>6</v>
      </c>
      <c r="AL364">
        <v>495</v>
      </c>
      <c r="AM364">
        <v>1427</v>
      </c>
      <c r="AN364">
        <v>0</v>
      </c>
      <c r="AO364">
        <v>1922</v>
      </c>
      <c r="AP364">
        <v>0</v>
      </c>
      <c r="AQ364">
        <v>0</v>
      </c>
      <c r="AR364">
        <v>3</v>
      </c>
      <c r="AS364">
        <v>0</v>
      </c>
      <c r="AT364">
        <v>4</v>
      </c>
      <c r="AU364">
        <v>1</v>
      </c>
      <c r="AV364">
        <v>5</v>
      </c>
      <c r="AW364">
        <v>7</v>
      </c>
      <c r="AX364">
        <v>1</v>
      </c>
      <c r="AY364">
        <v>7</v>
      </c>
      <c r="AZ364">
        <v>2003</v>
      </c>
      <c r="BA364">
        <v>3</v>
      </c>
      <c r="BB364">
        <v>2</v>
      </c>
      <c r="BC364">
        <v>672</v>
      </c>
      <c r="BD364">
        <v>4</v>
      </c>
      <c r="BE364">
        <v>4</v>
      </c>
      <c r="BF364">
        <v>3</v>
      </c>
      <c r="BG364">
        <v>0</v>
      </c>
      <c r="BH364">
        <v>0</v>
      </c>
      <c r="BI364">
        <v>177</v>
      </c>
      <c r="BJ364">
        <v>0</v>
      </c>
      <c r="BK364">
        <v>0</v>
      </c>
      <c r="BL364">
        <v>0</v>
      </c>
      <c r="BM364">
        <v>5</v>
      </c>
      <c r="BN364">
        <v>0</v>
      </c>
      <c r="BO364">
        <v>7</v>
      </c>
      <c r="BP364">
        <v>2009</v>
      </c>
      <c r="BQ364">
        <v>14</v>
      </c>
      <c r="BR364">
        <v>2</v>
      </c>
      <c r="BS364">
        <v>5</v>
      </c>
      <c r="BT364">
        <v>198500</v>
      </c>
    </row>
    <row r="365" spans="1:72" x14ac:dyDescent="0.35">
      <c r="A365">
        <v>364</v>
      </c>
      <c r="B365">
        <v>160</v>
      </c>
      <c r="C365">
        <v>2</v>
      </c>
      <c r="D365">
        <v>21</v>
      </c>
      <c r="E365">
        <v>1680</v>
      </c>
      <c r="F365">
        <v>2</v>
      </c>
      <c r="G365">
        <v>1</v>
      </c>
      <c r="H365">
        <v>2</v>
      </c>
      <c r="I365">
        <v>4</v>
      </c>
      <c r="J365">
        <v>4</v>
      </c>
      <c r="K365">
        <v>3</v>
      </c>
      <c r="L365">
        <v>24</v>
      </c>
      <c r="M365">
        <v>7</v>
      </c>
      <c r="N365">
        <v>7</v>
      </c>
      <c r="O365">
        <v>5</v>
      </c>
      <c r="P365">
        <v>8</v>
      </c>
      <c r="Q365">
        <v>6</v>
      </c>
      <c r="R365">
        <v>8</v>
      </c>
      <c r="S365">
        <v>1972</v>
      </c>
      <c r="T365">
        <v>2007</v>
      </c>
      <c r="U365">
        <v>5</v>
      </c>
      <c r="V365">
        <v>8</v>
      </c>
      <c r="W365">
        <v>9</v>
      </c>
      <c r="X365">
        <v>4</v>
      </c>
      <c r="Y365">
        <v>510</v>
      </c>
      <c r="Z365">
        <v>3</v>
      </c>
      <c r="AA365">
        <v>3</v>
      </c>
      <c r="AB365">
        <v>2</v>
      </c>
      <c r="AC365">
        <v>4</v>
      </c>
      <c r="AD365">
        <v>4</v>
      </c>
      <c r="AE365">
        <v>4</v>
      </c>
      <c r="AF365">
        <v>162</v>
      </c>
      <c r="AG365">
        <v>0</v>
      </c>
      <c r="AH365">
        <v>321</v>
      </c>
      <c r="AI365">
        <v>483</v>
      </c>
      <c r="AJ365">
        <v>6</v>
      </c>
      <c r="AK365">
        <v>6</v>
      </c>
      <c r="AL365">
        <v>483</v>
      </c>
      <c r="AM365">
        <v>504</v>
      </c>
      <c r="AN365">
        <v>0</v>
      </c>
      <c r="AO365">
        <v>987</v>
      </c>
      <c r="AP365">
        <v>0</v>
      </c>
      <c r="AQ365">
        <v>0</v>
      </c>
      <c r="AR365">
        <v>1</v>
      </c>
      <c r="AS365">
        <v>1</v>
      </c>
      <c r="AT365">
        <v>2</v>
      </c>
      <c r="AU365">
        <v>1</v>
      </c>
      <c r="AV365">
        <v>5</v>
      </c>
      <c r="AW365">
        <v>5</v>
      </c>
      <c r="AX365">
        <v>0</v>
      </c>
      <c r="AY365">
        <v>5</v>
      </c>
      <c r="AZ365">
        <v>1972</v>
      </c>
      <c r="BA365">
        <v>2</v>
      </c>
      <c r="BB365">
        <v>1</v>
      </c>
      <c r="BC365">
        <v>264</v>
      </c>
      <c r="BD365">
        <v>4</v>
      </c>
      <c r="BE365">
        <v>4</v>
      </c>
      <c r="BF365">
        <v>3</v>
      </c>
      <c r="BG365">
        <v>250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5</v>
      </c>
      <c r="BN365">
        <v>0</v>
      </c>
      <c r="BO365">
        <v>5</v>
      </c>
      <c r="BP365">
        <v>2009</v>
      </c>
      <c r="BQ365">
        <v>14</v>
      </c>
      <c r="BR365">
        <v>4</v>
      </c>
      <c r="BS365">
        <v>5</v>
      </c>
      <c r="BT365">
        <v>118000</v>
      </c>
    </row>
    <row r="366" spans="1:72" x14ac:dyDescent="0.35">
      <c r="A366">
        <v>365</v>
      </c>
      <c r="B366">
        <v>60</v>
      </c>
      <c r="C366">
        <v>4</v>
      </c>
      <c r="E366">
        <v>18800</v>
      </c>
      <c r="F366">
        <v>2</v>
      </c>
      <c r="G366">
        <v>2</v>
      </c>
      <c r="H366">
        <v>2</v>
      </c>
      <c r="I366">
        <v>4</v>
      </c>
      <c r="J366">
        <v>3</v>
      </c>
      <c r="K366">
        <v>3</v>
      </c>
      <c r="L366">
        <v>10</v>
      </c>
      <c r="M366">
        <v>7</v>
      </c>
      <c r="N366">
        <v>7</v>
      </c>
      <c r="O366">
        <v>3</v>
      </c>
      <c r="P366">
        <v>8</v>
      </c>
      <c r="Q366">
        <v>6</v>
      </c>
      <c r="R366">
        <v>5</v>
      </c>
      <c r="S366">
        <v>1976</v>
      </c>
      <c r="T366">
        <v>1976</v>
      </c>
      <c r="U366">
        <v>5</v>
      </c>
      <c r="V366">
        <v>8</v>
      </c>
      <c r="W366">
        <v>9</v>
      </c>
      <c r="X366">
        <v>4</v>
      </c>
      <c r="Y366">
        <v>120</v>
      </c>
      <c r="Z366">
        <v>3</v>
      </c>
      <c r="AA366">
        <v>3</v>
      </c>
      <c r="AB366">
        <v>6</v>
      </c>
      <c r="AC366">
        <v>5</v>
      </c>
      <c r="AD366">
        <v>4</v>
      </c>
      <c r="AE366">
        <v>7</v>
      </c>
      <c r="AF366">
        <v>712</v>
      </c>
      <c r="AG366">
        <v>0</v>
      </c>
      <c r="AH366">
        <v>84</v>
      </c>
      <c r="AI366">
        <v>796</v>
      </c>
      <c r="AJ366">
        <v>6</v>
      </c>
      <c r="AK366">
        <v>6</v>
      </c>
      <c r="AL366">
        <v>790</v>
      </c>
      <c r="AM366">
        <v>784</v>
      </c>
      <c r="AN366">
        <v>0</v>
      </c>
      <c r="AO366">
        <v>1574</v>
      </c>
      <c r="AP366">
        <v>1</v>
      </c>
      <c r="AQ366">
        <v>0</v>
      </c>
      <c r="AR366">
        <v>2</v>
      </c>
      <c r="AS366">
        <v>1</v>
      </c>
      <c r="AT366">
        <v>3</v>
      </c>
      <c r="AU366">
        <v>1</v>
      </c>
      <c r="AV366">
        <v>4</v>
      </c>
      <c r="AW366">
        <v>6</v>
      </c>
      <c r="AX366">
        <v>1</v>
      </c>
      <c r="AY366">
        <v>6</v>
      </c>
      <c r="AZ366">
        <v>1976</v>
      </c>
      <c r="BA366">
        <v>4</v>
      </c>
      <c r="BB366">
        <v>2</v>
      </c>
      <c r="BC366">
        <v>566</v>
      </c>
      <c r="BD366">
        <v>4</v>
      </c>
      <c r="BE366">
        <v>4</v>
      </c>
      <c r="BF366">
        <v>3</v>
      </c>
      <c r="BG366">
        <v>306</v>
      </c>
      <c r="BH366">
        <v>111</v>
      </c>
      <c r="BI366">
        <v>0</v>
      </c>
      <c r="BJ366">
        <v>0</v>
      </c>
      <c r="BK366">
        <v>0</v>
      </c>
      <c r="BL366">
        <v>0</v>
      </c>
      <c r="BM366">
        <v>5</v>
      </c>
      <c r="BN366">
        <v>0</v>
      </c>
      <c r="BO366">
        <v>7</v>
      </c>
      <c r="BP366">
        <v>2006</v>
      </c>
      <c r="BQ366">
        <v>17</v>
      </c>
      <c r="BR366">
        <v>4</v>
      </c>
      <c r="BS366">
        <v>5</v>
      </c>
      <c r="BT366">
        <v>190000</v>
      </c>
    </row>
    <row r="367" spans="1:72" x14ac:dyDescent="0.35">
      <c r="A367">
        <v>366</v>
      </c>
      <c r="B367">
        <v>70</v>
      </c>
      <c r="C367">
        <v>2</v>
      </c>
      <c r="D367">
        <v>59</v>
      </c>
      <c r="E367">
        <v>10690</v>
      </c>
      <c r="F367">
        <v>2</v>
      </c>
      <c r="G367">
        <v>1</v>
      </c>
      <c r="H367">
        <v>2</v>
      </c>
      <c r="I367">
        <v>4</v>
      </c>
      <c r="J367">
        <v>4</v>
      </c>
      <c r="K367">
        <v>3</v>
      </c>
      <c r="L367">
        <v>3</v>
      </c>
      <c r="M367">
        <v>7</v>
      </c>
      <c r="N367">
        <v>7</v>
      </c>
      <c r="O367">
        <v>3</v>
      </c>
      <c r="P367">
        <v>8</v>
      </c>
      <c r="Q367">
        <v>5</v>
      </c>
      <c r="R367">
        <v>7</v>
      </c>
      <c r="S367">
        <v>1920</v>
      </c>
      <c r="T367">
        <v>1997</v>
      </c>
      <c r="U367">
        <v>6</v>
      </c>
      <c r="V367">
        <v>8</v>
      </c>
      <c r="W367">
        <v>14</v>
      </c>
      <c r="X367">
        <v>2</v>
      </c>
      <c r="Y367">
        <v>0</v>
      </c>
      <c r="Z367">
        <v>3</v>
      </c>
      <c r="AA367">
        <v>4</v>
      </c>
      <c r="AB367">
        <v>2</v>
      </c>
      <c r="AC367">
        <v>4</v>
      </c>
      <c r="AD367">
        <v>3</v>
      </c>
      <c r="AE367">
        <v>2</v>
      </c>
      <c r="AF367">
        <v>456</v>
      </c>
      <c r="AG367">
        <v>0</v>
      </c>
      <c r="AH367">
        <v>216</v>
      </c>
      <c r="AI367">
        <v>672</v>
      </c>
      <c r="AJ367">
        <v>6</v>
      </c>
      <c r="AK367">
        <v>3</v>
      </c>
      <c r="AL367">
        <v>672</v>
      </c>
      <c r="AM367">
        <v>672</v>
      </c>
      <c r="AN367">
        <v>0</v>
      </c>
      <c r="AO367">
        <v>1344</v>
      </c>
      <c r="AP367">
        <v>0</v>
      </c>
      <c r="AQ367">
        <v>0</v>
      </c>
      <c r="AR367">
        <v>1</v>
      </c>
      <c r="AS367">
        <v>0</v>
      </c>
      <c r="AT367">
        <v>3</v>
      </c>
      <c r="AU367">
        <v>1</v>
      </c>
      <c r="AV367">
        <v>4</v>
      </c>
      <c r="AW367">
        <v>6</v>
      </c>
      <c r="AX367">
        <v>0</v>
      </c>
      <c r="AY367">
        <v>5</v>
      </c>
      <c r="AZ367">
        <v>1964</v>
      </c>
      <c r="BA367">
        <v>2</v>
      </c>
      <c r="BB367">
        <v>1</v>
      </c>
      <c r="BC367">
        <v>468</v>
      </c>
      <c r="BD367">
        <v>4</v>
      </c>
      <c r="BE367">
        <v>3</v>
      </c>
      <c r="BF367">
        <v>3</v>
      </c>
      <c r="BG367">
        <v>0</v>
      </c>
      <c r="BH367">
        <v>128</v>
      </c>
      <c r="BI367">
        <v>218</v>
      </c>
      <c r="BJ367">
        <v>0</v>
      </c>
      <c r="BK367">
        <v>0</v>
      </c>
      <c r="BL367">
        <v>0</v>
      </c>
      <c r="BM367">
        <v>5</v>
      </c>
      <c r="BN367">
        <v>0</v>
      </c>
      <c r="BO367">
        <v>7</v>
      </c>
      <c r="BP367">
        <v>2009</v>
      </c>
      <c r="BQ367">
        <v>14</v>
      </c>
      <c r="BR367">
        <v>4</v>
      </c>
      <c r="BS367">
        <v>5</v>
      </c>
      <c r="BT367">
        <v>147000</v>
      </c>
    </row>
    <row r="368" spans="1:72" x14ac:dyDescent="0.35">
      <c r="A368">
        <v>367</v>
      </c>
      <c r="B368">
        <v>20</v>
      </c>
      <c r="C368">
        <v>4</v>
      </c>
      <c r="E368">
        <v>9500</v>
      </c>
      <c r="F368">
        <v>2</v>
      </c>
      <c r="G368">
        <v>2</v>
      </c>
      <c r="H368">
        <v>2</v>
      </c>
      <c r="I368">
        <v>4</v>
      </c>
      <c r="J368">
        <v>4</v>
      </c>
      <c r="K368">
        <v>3</v>
      </c>
      <c r="L368">
        <v>7</v>
      </c>
      <c r="M368">
        <v>7</v>
      </c>
      <c r="N368">
        <v>7</v>
      </c>
      <c r="O368">
        <v>3</v>
      </c>
      <c r="P368">
        <v>4</v>
      </c>
      <c r="Q368">
        <v>6</v>
      </c>
      <c r="R368">
        <v>5</v>
      </c>
      <c r="S368">
        <v>1963</v>
      </c>
      <c r="T368">
        <v>1963</v>
      </c>
      <c r="U368">
        <v>5</v>
      </c>
      <c r="V368">
        <v>8</v>
      </c>
      <c r="W368">
        <v>3</v>
      </c>
      <c r="X368">
        <v>4</v>
      </c>
      <c r="Y368">
        <v>247</v>
      </c>
      <c r="Z368">
        <v>3</v>
      </c>
      <c r="AA368">
        <v>3</v>
      </c>
      <c r="AB368">
        <v>2</v>
      </c>
      <c r="AC368">
        <v>5</v>
      </c>
      <c r="AD368">
        <v>4</v>
      </c>
      <c r="AE368">
        <v>3</v>
      </c>
      <c r="AF368">
        <v>609</v>
      </c>
      <c r="AG368">
        <v>0</v>
      </c>
      <c r="AH368">
        <v>785</v>
      </c>
      <c r="AI368">
        <v>1394</v>
      </c>
      <c r="AJ368">
        <v>6</v>
      </c>
      <c r="AK368">
        <v>6</v>
      </c>
      <c r="AL368">
        <v>1394</v>
      </c>
      <c r="AM368">
        <v>0</v>
      </c>
      <c r="AN368">
        <v>0</v>
      </c>
      <c r="AO368">
        <v>1394</v>
      </c>
      <c r="AP368">
        <v>1</v>
      </c>
      <c r="AQ368">
        <v>0</v>
      </c>
      <c r="AR368">
        <v>1</v>
      </c>
      <c r="AS368">
        <v>1</v>
      </c>
      <c r="AT368">
        <v>3</v>
      </c>
      <c r="AU368">
        <v>1</v>
      </c>
      <c r="AV368">
        <v>4</v>
      </c>
      <c r="AW368">
        <v>6</v>
      </c>
      <c r="AX368">
        <v>2</v>
      </c>
      <c r="AY368">
        <v>6</v>
      </c>
      <c r="AZ368">
        <v>1963</v>
      </c>
      <c r="BA368">
        <v>3</v>
      </c>
      <c r="BB368">
        <v>2</v>
      </c>
      <c r="BC368">
        <v>514</v>
      </c>
      <c r="BD368">
        <v>4</v>
      </c>
      <c r="BE368">
        <v>4</v>
      </c>
      <c r="BF368">
        <v>3</v>
      </c>
      <c r="BG368">
        <v>0</v>
      </c>
      <c r="BH368">
        <v>76</v>
      </c>
      <c r="BI368">
        <v>0</v>
      </c>
      <c r="BJ368">
        <v>0</v>
      </c>
      <c r="BK368">
        <v>185</v>
      </c>
      <c r="BL368">
        <v>0</v>
      </c>
      <c r="BM368">
        <v>5</v>
      </c>
      <c r="BN368">
        <v>0</v>
      </c>
      <c r="BO368">
        <v>7</v>
      </c>
      <c r="BP368">
        <v>2009</v>
      </c>
      <c r="BQ368">
        <v>14</v>
      </c>
      <c r="BR368">
        <v>4</v>
      </c>
      <c r="BS368">
        <v>5</v>
      </c>
      <c r="BT368">
        <v>159000</v>
      </c>
    </row>
    <row r="369" spans="1:72" x14ac:dyDescent="0.35">
      <c r="A369">
        <v>368</v>
      </c>
      <c r="B369">
        <v>80</v>
      </c>
      <c r="C369">
        <v>4</v>
      </c>
      <c r="D369">
        <v>101</v>
      </c>
      <c r="E369">
        <v>9150</v>
      </c>
      <c r="F369">
        <v>2</v>
      </c>
      <c r="G369">
        <v>2</v>
      </c>
      <c r="H369">
        <v>2</v>
      </c>
      <c r="I369">
        <v>4</v>
      </c>
      <c r="J369">
        <v>2</v>
      </c>
      <c r="K369">
        <v>3</v>
      </c>
      <c r="L369">
        <v>7</v>
      </c>
      <c r="M369">
        <v>7</v>
      </c>
      <c r="N369">
        <v>7</v>
      </c>
      <c r="O369">
        <v>3</v>
      </c>
      <c r="P369">
        <v>3</v>
      </c>
      <c r="Q369">
        <v>6</v>
      </c>
      <c r="R369">
        <v>5</v>
      </c>
      <c r="S369">
        <v>1962</v>
      </c>
      <c r="T369">
        <v>1962</v>
      </c>
      <c r="U369">
        <v>5</v>
      </c>
      <c r="V369">
        <v>4</v>
      </c>
      <c r="W369">
        <v>3</v>
      </c>
      <c r="X369">
        <v>4</v>
      </c>
      <c r="Y369">
        <v>305</v>
      </c>
      <c r="Z369">
        <v>3</v>
      </c>
      <c r="AA369">
        <v>3</v>
      </c>
      <c r="AB369">
        <v>2</v>
      </c>
      <c r="AC369">
        <v>5</v>
      </c>
      <c r="AD369">
        <v>4</v>
      </c>
      <c r="AE369">
        <v>7</v>
      </c>
      <c r="AF369">
        <v>371</v>
      </c>
      <c r="AG369">
        <v>0</v>
      </c>
      <c r="AH369">
        <v>728</v>
      </c>
      <c r="AI369">
        <v>1099</v>
      </c>
      <c r="AJ369">
        <v>6</v>
      </c>
      <c r="AK369">
        <v>6</v>
      </c>
      <c r="AL369">
        <v>1431</v>
      </c>
      <c r="AM369">
        <v>0</v>
      </c>
      <c r="AN369">
        <v>0</v>
      </c>
      <c r="AO369">
        <v>1431</v>
      </c>
      <c r="AP369">
        <v>0</v>
      </c>
      <c r="AQ369">
        <v>1</v>
      </c>
      <c r="AR369">
        <v>1</v>
      </c>
      <c r="AS369">
        <v>0</v>
      </c>
      <c r="AT369">
        <v>3</v>
      </c>
      <c r="AU369">
        <v>1</v>
      </c>
      <c r="AV369">
        <v>4</v>
      </c>
      <c r="AW369">
        <v>6</v>
      </c>
      <c r="AX369">
        <v>1</v>
      </c>
      <c r="AY369">
        <v>4</v>
      </c>
      <c r="AZ369">
        <v>1962</v>
      </c>
      <c r="BA369">
        <v>3</v>
      </c>
      <c r="BB369">
        <v>1</v>
      </c>
      <c r="BC369">
        <v>296</v>
      </c>
      <c r="BD369">
        <v>4</v>
      </c>
      <c r="BE369">
        <v>4</v>
      </c>
      <c r="BF369">
        <v>3</v>
      </c>
      <c r="BG369">
        <v>64</v>
      </c>
      <c r="BH369">
        <v>110</v>
      </c>
      <c r="BI369">
        <v>0</v>
      </c>
      <c r="BJ369">
        <v>0</v>
      </c>
      <c r="BK369">
        <v>0</v>
      </c>
      <c r="BL369">
        <v>0</v>
      </c>
      <c r="BM369">
        <v>5</v>
      </c>
      <c r="BN369">
        <v>0</v>
      </c>
      <c r="BO369">
        <v>12</v>
      </c>
      <c r="BP369">
        <v>2008</v>
      </c>
      <c r="BQ369">
        <v>15</v>
      </c>
      <c r="BR369">
        <v>4</v>
      </c>
      <c r="BS369">
        <v>5</v>
      </c>
      <c r="BT369">
        <v>165000</v>
      </c>
    </row>
    <row r="370" spans="1:72" x14ac:dyDescent="0.35">
      <c r="A370">
        <v>369</v>
      </c>
      <c r="B370">
        <v>20</v>
      </c>
      <c r="C370">
        <v>4</v>
      </c>
      <c r="D370">
        <v>78</v>
      </c>
      <c r="E370">
        <v>7800</v>
      </c>
      <c r="F370">
        <v>2</v>
      </c>
      <c r="G370">
        <v>1</v>
      </c>
      <c r="H370">
        <v>2</v>
      </c>
      <c r="I370">
        <v>4</v>
      </c>
      <c r="J370">
        <v>4</v>
      </c>
      <c r="K370">
        <v>3</v>
      </c>
      <c r="L370">
        <v>7</v>
      </c>
      <c r="M370">
        <v>7</v>
      </c>
      <c r="N370">
        <v>7</v>
      </c>
      <c r="O370">
        <v>3</v>
      </c>
      <c r="P370">
        <v>4</v>
      </c>
      <c r="Q370">
        <v>5</v>
      </c>
      <c r="R370">
        <v>6</v>
      </c>
      <c r="S370">
        <v>1954</v>
      </c>
      <c r="T370">
        <v>1954</v>
      </c>
      <c r="U370">
        <v>5</v>
      </c>
      <c r="V370">
        <v>8</v>
      </c>
      <c r="W370">
        <v>9</v>
      </c>
      <c r="X370">
        <v>4</v>
      </c>
      <c r="Y370">
        <v>200</v>
      </c>
      <c r="Z370">
        <v>3</v>
      </c>
      <c r="AA370">
        <v>3</v>
      </c>
      <c r="AB370">
        <v>6</v>
      </c>
      <c r="AC370">
        <v>4</v>
      </c>
      <c r="AD370">
        <v>4</v>
      </c>
      <c r="AE370">
        <v>5</v>
      </c>
      <c r="AF370">
        <v>540</v>
      </c>
      <c r="AG370">
        <v>0</v>
      </c>
      <c r="AH370">
        <v>728</v>
      </c>
      <c r="AI370">
        <v>1268</v>
      </c>
      <c r="AJ370">
        <v>6</v>
      </c>
      <c r="AK370">
        <v>6</v>
      </c>
      <c r="AL370">
        <v>1268</v>
      </c>
      <c r="AM370">
        <v>0</v>
      </c>
      <c r="AN370">
        <v>0</v>
      </c>
      <c r="AO370">
        <v>1268</v>
      </c>
      <c r="AP370">
        <v>0</v>
      </c>
      <c r="AQ370">
        <v>0</v>
      </c>
      <c r="AR370">
        <v>1</v>
      </c>
      <c r="AS370">
        <v>0</v>
      </c>
      <c r="AT370">
        <v>2</v>
      </c>
      <c r="AU370">
        <v>1</v>
      </c>
      <c r="AV370">
        <v>4</v>
      </c>
      <c r="AW370">
        <v>7</v>
      </c>
      <c r="AX370">
        <v>1</v>
      </c>
      <c r="AY370">
        <v>6</v>
      </c>
      <c r="AZ370">
        <v>1954</v>
      </c>
      <c r="BA370">
        <v>4</v>
      </c>
      <c r="BB370">
        <v>1</v>
      </c>
      <c r="BC370">
        <v>244</v>
      </c>
      <c r="BD370">
        <v>4</v>
      </c>
      <c r="BE370">
        <v>4</v>
      </c>
      <c r="BF370">
        <v>3</v>
      </c>
      <c r="BG370">
        <v>0</v>
      </c>
      <c r="BH370">
        <v>98</v>
      </c>
      <c r="BI370">
        <v>0</v>
      </c>
      <c r="BJ370">
        <v>0</v>
      </c>
      <c r="BK370">
        <v>0</v>
      </c>
      <c r="BL370">
        <v>0</v>
      </c>
      <c r="BM370">
        <v>5</v>
      </c>
      <c r="BN370">
        <v>0</v>
      </c>
      <c r="BO370">
        <v>3</v>
      </c>
      <c r="BP370">
        <v>2010</v>
      </c>
      <c r="BQ370">
        <v>13</v>
      </c>
      <c r="BR370">
        <v>4</v>
      </c>
      <c r="BS370">
        <v>5</v>
      </c>
      <c r="BT370">
        <v>132000</v>
      </c>
    </row>
    <row r="371" spans="1:72" x14ac:dyDescent="0.35">
      <c r="A371">
        <v>370</v>
      </c>
      <c r="B371">
        <v>20</v>
      </c>
      <c r="C371">
        <v>4</v>
      </c>
      <c r="E371">
        <v>9830</v>
      </c>
      <c r="F371">
        <v>2</v>
      </c>
      <c r="G371">
        <v>2</v>
      </c>
      <c r="H371">
        <v>2</v>
      </c>
      <c r="I371">
        <v>4</v>
      </c>
      <c r="J371">
        <v>2</v>
      </c>
      <c r="K371">
        <v>3</v>
      </c>
      <c r="L371">
        <v>7</v>
      </c>
      <c r="M371">
        <v>7</v>
      </c>
      <c r="N371">
        <v>7</v>
      </c>
      <c r="O371">
        <v>3</v>
      </c>
      <c r="P371">
        <v>4</v>
      </c>
      <c r="Q371">
        <v>5</v>
      </c>
      <c r="R371">
        <v>7</v>
      </c>
      <c r="S371">
        <v>1959</v>
      </c>
      <c r="T371">
        <v>2006</v>
      </c>
      <c r="U371">
        <v>5</v>
      </c>
      <c r="V371">
        <v>8</v>
      </c>
      <c r="W371">
        <v>4</v>
      </c>
      <c r="X371">
        <v>2</v>
      </c>
      <c r="Y371">
        <v>0</v>
      </c>
      <c r="Z371">
        <v>3</v>
      </c>
      <c r="AA371">
        <v>4</v>
      </c>
      <c r="AB371">
        <v>2</v>
      </c>
      <c r="AC371">
        <v>4</v>
      </c>
      <c r="AD371">
        <v>4</v>
      </c>
      <c r="AE371">
        <v>4</v>
      </c>
      <c r="AF371">
        <v>72</v>
      </c>
      <c r="AG371">
        <v>258</v>
      </c>
      <c r="AH371">
        <v>733</v>
      </c>
      <c r="AI371">
        <v>1063</v>
      </c>
      <c r="AJ371">
        <v>6</v>
      </c>
      <c r="AK371">
        <v>6</v>
      </c>
      <c r="AL371">
        <v>1287</v>
      </c>
      <c r="AM371">
        <v>0</v>
      </c>
      <c r="AN371">
        <v>0</v>
      </c>
      <c r="AO371">
        <v>1287</v>
      </c>
      <c r="AP371">
        <v>1</v>
      </c>
      <c r="AQ371">
        <v>0</v>
      </c>
      <c r="AR371">
        <v>1</v>
      </c>
      <c r="AS371">
        <v>0</v>
      </c>
      <c r="AT371">
        <v>3</v>
      </c>
      <c r="AU371">
        <v>1</v>
      </c>
      <c r="AV371">
        <v>5</v>
      </c>
      <c r="AW371">
        <v>7</v>
      </c>
      <c r="AX371">
        <v>1</v>
      </c>
      <c r="AY371">
        <v>5</v>
      </c>
      <c r="AZ371">
        <v>1997</v>
      </c>
      <c r="BA371">
        <v>4</v>
      </c>
      <c r="BB371">
        <v>2</v>
      </c>
      <c r="BC371">
        <v>576</v>
      </c>
      <c r="BD371">
        <v>4</v>
      </c>
      <c r="BE371">
        <v>4</v>
      </c>
      <c r="BF371">
        <v>3</v>
      </c>
      <c r="BG371">
        <v>364</v>
      </c>
      <c r="BH371">
        <v>17</v>
      </c>
      <c r="BI371">
        <v>0</v>
      </c>
      <c r="BJ371">
        <v>0</v>
      </c>
      <c r="BK371">
        <v>182</v>
      </c>
      <c r="BL371">
        <v>0</v>
      </c>
      <c r="BM371">
        <v>5</v>
      </c>
      <c r="BN371">
        <v>0</v>
      </c>
      <c r="BO371">
        <v>3</v>
      </c>
      <c r="BP371">
        <v>2010</v>
      </c>
      <c r="BQ371">
        <v>13</v>
      </c>
      <c r="BR371">
        <v>4</v>
      </c>
      <c r="BS371">
        <v>5</v>
      </c>
      <c r="BT371">
        <v>162000</v>
      </c>
    </row>
    <row r="372" spans="1:72" x14ac:dyDescent="0.35">
      <c r="A372">
        <v>371</v>
      </c>
      <c r="B372">
        <v>60</v>
      </c>
      <c r="C372">
        <v>4</v>
      </c>
      <c r="E372">
        <v>8121</v>
      </c>
      <c r="F372">
        <v>2</v>
      </c>
      <c r="G372">
        <v>2</v>
      </c>
      <c r="H372">
        <v>2</v>
      </c>
      <c r="I372">
        <v>4</v>
      </c>
      <c r="J372">
        <v>4</v>
      </c>
      <c r="K372">
        <v>3</v>
      </c>
      <c r="L372">
        <v>11</v>
      </c>
      <c r="M372">
        <v>7</v>
      </c>
      <c r="N372">
        <v>7</v>
      </c>
      <c r="O372">
        <v>3</v>
      </c>
      <c r="P372">
        <v>8</v>
      </c>
      <c r="Q372">
        <v>6</v>
      </c>
      <c r="R372">
        <v>5</v>
      </c>
      <c r="S372">
        <v>2000</v>
      </c>
      <c r="T372">
        <v>2000</v>
      </c>
      <c r="U372">
        <v>5</v>
      </c>
      <c r="V372">
        <v>8</v>
      </c>
      <c r="W372">
        <v>14</v>
      </c>
      <c r="X372">
        <v>2</v>
      </c>
      <c r="Y372">
        <v>0</v>
      </c>
      <c r="Z372">
        <v>3</v>
      </c>
      <c r="AA372">
        <v>3</v>
      </c>
      <c r="AB372">
        <v>6</v>
      </c>
      <c r="AC372">
        <v>5</v>
      </c>
      <c r="AD372">
        <v>4</v>
      </c>
      <c r="AE372">
        <v>6</v>
      </c>
      <c r="AF372">
        <v>0</v>
      </c>
      <c r="AG372">
        <v>0</v>
      </c>
      <c r="AH372">
        <v>953</v>
      </c>
      <c r="AI372">
        <v>953</v>
      </c>
      <c r="AJ372">
        <v>6</v>
      </c>
      <c r="AK372">
        <v>6</v>
      </c>
      <c r="AL372">
        <v>953</v>
      </c>
      <c r="AM372">
        <v>711</v>
      </c>
      <c r="AN372">
        <v>0</v>
      </c>
      <c r="AO372">
        <v>1664</v>
      </c>
      <c r="AP372">
        <v>0</v>
      </c>
      <c r="AQ372">
        <v>0</v>
      </c>
      <c r="AR372">
        <v>2</v>
      </c>
      <c r="AS372">
        <v>1</v>
      </c>
      <c r="AT372">
        <v>3</v>
      </c>
      <c r="AU372">
        <v>1</v>
      </c>
      <c r="AV372">
        <v>4</v>
      </c>
      <c r="AW372">
        <v>7</v>
      </c>
      <c r="AX372">
        <v>1</v>
      </c>
      <c r="AY372">
        <v>6</v>
      </c>
      <c r="AZ372">
        <v>2000</v>
      </c>
      <c r="BA372">
        <v>3</v>
      </c>
      <c r="BB372">
        <v>2</v>
      </c>
      <c r="BC372">
        <v>460</v>
      </c>
      <c r="BD372">
        <v>4</v>
      </c>
      <c r="BE372">
        <v>4</v>
      </c>
      <c r="BF372">
        <v>3</v>
      </c>
      <c r="BG372">
        <v>100</v>
      </c>
      <c r="BH372">
        <v>40</v>
      </c>
      <c r="BI372">
        <v>0</v>
      </c>
      <c r="BJ372">
        <v>0</v>
      </c>
      <c r="BK372">
        <v>0</v>
      </c>
      <c r="BL372">
        <v>0</v>
      </c>
      <c r="BM372">
        <v>5</v>
      </c>
      <c r="BN372">
        <v>0</v>
      </c>
      <c r="BO372">
        <v>1</v>
      </c>
      <c r="BP372">
        <v>2006</v>
      </c>
      <c r="BQ372">
        <v>17</v>
      </c>
      <c r="BR372">
        <v>4</v>
      </c>
      <c r="BS372">
        <v>5</v>
      </c>
      <c r="BT372">
        <v>172400</v>
      </c>
    </row>
    <row r="373" spans="1:72" x14ac:dyDescent="0.35">
      <c r="A373">
        <v>372</v>
      </c>
      <c r="B373">
        <v>50</v>
      </c>
      <c r="C373">
        <v>4</v>
      </c>
      <c r="D373">
        <v>80</v>
      </c>
      <c r="E373">
        <v>17120</v>
      </c>
      <c r="F373">
        <v>2</v>
      </c>
      <c r="G373">
        <v>1</v>
      </c>
      <c r="H373">
        <v>2</v>
      </c>
      <c r="I373">
        <v>4</v>
      </c>
      <c r="J373">
        <v>4</v>
      </c>
      <c r="K373">
        <v>3</v>
      </c>
      <c r="L373">
        <v>1</v>
      </c>
      <c r="M373">
        <v>2</v>
      </c>
      <c r="N373">
        <v>7</v>
      </c>
      <c r="O373">
        <v>3</v>
      </c>
      <c r="P373">
        <v>1</v>
      </c>
      <c r="Q373">
        <v>4</v>
      </c>
      <c r="R373">
        <v>4</v>
      </c>
      <c r="S373">
        <v>1959</v>
      </c>
      <c r="T373">
        <v>1959</v>
      </c>
      <c r="U373">
        <v>5</v>
      </c>
      <c r="V373">
        <v>8</v>
      </c>
      <c r="W373">
        <v>8</v>
      </c>
      <c r="X373">
        <v>2</v>
      </c>
      <c r="Y373">
        <v>0</v>
      </c>
      <c r="Z373">
        <v>3</v>
      </c>
      <c r="AA373">
        <v>3</v>
      </c>
      <c r="AB373">
        <v>2</v>
      </c>
      <c r="AC373">
        <v>1</v>
      </c>
      <c r="AD373">
        <v>1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6</v>
      </c>
      <c r="AK373">
        <v>6</v>
      </c>
      <c r="AL373">
        <v>1120</v>
      </c>
      <c r="AM373">
        <v>468</v>
      </c>
      <c r="AN373">
        <v>0</v>
      </c>
      <c r="AO373">
        <v>1588</v>
      </c>
      <c r="AP373">
        <v>0</v>
      </c>
      <c r="AQ373">
        <v>0</v>
      </c>
      <c r="AR373">
        <v>2</v>
      </c>
      <c r="AS373">
        <v>0</v>
      </c>
      <c r="AT373">
        <v>4</v>
      </c>
      <c r="AU373">
        <v>1</v>
      </c>
      <c r="AV373">
        <v>4</v>
      </c>
      <c r="AW373">
        <v>7</v>
      </c>
      <c r="AX373">
        <v>1</v>
      </c>
      <c r="AY373">
        <v>5</v>
      </c>
      <c r="AZ373">
        <v>1991</v>
      </c>
      <c r="BA373">
        <v>4</v>
      </c>
      <c r="BB373">
        <v>2</v>
      </c>
      <c r="BC373">
        <v>680</v>
      </c>
      <c r="BD373">
        <v>4</v>
      </c>
      <c r="BE373">
        <v>4</v>
      </c>
      <c r="BF373">
        <v>2</v>
      </c>
      <c r="BG373">
        <v>0</v>
      </c>
      <c r="BH373">
        <v>59</v>
      </c>
      <c r="BI373">
        <v>0</v>
      </c>
      <c r="BJ373">
        <v>0</v>
      </c>
      <c r="BK373">
        <v>0</v>
      </c>
      <c r="BL373">
        <v>0</v>
      </c>
      <c r="BM373">
        <v>5</v>
      </c>
      <c r="BN373">
        <v>0</v>
      </c>
      <c r="BO373">
        <v>7</v>
      </c>
      <c r="BP373">
        <v>2008</v>
      </c>
      <c r="BQ373">
        <v>15</v>
      </c>
      <c r="BR373">
        <v>4</v>
      </c>
      <c r="BS373">
        <v>5</v>
      </c>
      <c r="BT373">
        <v>134432</v>
      </c>
    </row>
    <row r="374" spans="1:72" x14ac:dyDescent="0.35">
      <c r="A374">
        <v>373</v>
      </c>
      <c r="B374">
        <v>120</v>
      </c>
      <c r="C374">
        <v>4</v>
      </c>
      <c r="D374">
        <v>50</v>
      </c>
      <c r="E374">
        <v>7175</v>
      </c>
      <c r="F374">
        <v>2</v>
      </c>
      <c r="G374">
        <v>1</v>
      </c>
      <c r="H374">
        <v>2</v>
      </c>
      <c r="I374">
        <v>4</v>
      </c>
      <c r="J374">
        <v>4</v>
      </c>
      <c r="K374">
        <v>3</v>
      </c>
      <c r="L374">
        <v>15</v>
      </c>
      <c r="M374">
        <v>7</v>
      </c>
      <c r="N374">
        <v>7</v>
      </c>
      <c r="O374">
        <v>4</v>
      </c>
      <c r="P374">
        <v>4</v>
      </c>
      <c r="Q374">
        <v>6</v>
      </c>
      <c r="R374">
        <v>5</v>
      </c>
      <c r="S374">
        <v>1984</v>
      </c>
      <c r="T374">
        <v>1984</v>
      </c>
      <c r="U374">
        <v>5</v>
      </c>
      <c r="V374">
        <v>8</v>
      </c>
      <c r="W374">
        <v>3</v>
      </c>
      <c r="X374">
        <v>2</v>
      </c>
      <c r="Y374">
        <v>0</v>
      </c>
      <c r="Z374">
        <v>3</v>
      </c>
      <c r="AA374">
        <v>3</v>
      </c>
      <c r="AB374">
        <v>2</v>
      </c>
      <c r="AC374">
        <v>5</v>
      </c>
      <c r="AD374">
        <v>4</v>
      </c>
      <c r="AE374">
        <v>4</v>
      </c>
      <c r="AF374">
        <v>623</v>
      </c>
      <c r="AG374">
        <v>121</v>
      </c>
      <c r="AH374">
        <v>0</v>
      </c>
      <c r="AI374">
        <v>744</v>
      </c>
      <c r="AJ374">
        <v>6</v>
      </c>
      <c r="AK374">
        <v>6</v>
      </c>
      <c r="AL374">
        <v>752</v>
      </c>
      <c r="AM374">
        <v>0</v>
      </c>
      <c r="AN374">
        <v>0</v>
      </c>
      <c r="AO374">
        <v>752</v>
      </c>
      <c r="AP374">
        <v>1</v>
      </c>
      <c r="AQ374">
        <v>0</v>
      </c>
      <c r="AR374">
        <v>1</v>
      </c>
      <c r="AS374">
        <v>0</v>
      </c>
      <c r="AT374">
        <v>2</v>
      </c>
      <c r="AU374">
        <v>1</v>
      </c>
      <c r="AV374">
        <v>4</v>
      </c>
      <c r="AW374">
        <v>4</v>
      </c>
      <c r="AX374">
        <v>0</v>
      </c>
      <c r="AY374">
        <v>6</v>
      </c>
      <c r="AZ374">
        <v>1984</v>
      </c>
      <c r="BA374">
        <v>2</v>
      </c>
      <c r="BB374">
        <v>1</v>
      </c>
      <c r="BC374">
        <v>264</v>
      </c>
      <c r="BD374">
        <v>4</v>
      </c>
      <c r="BE374">
        <v>4</v>
      </c>
      <c r="BF374">
        <v>3</v>
      </c>
      <c r="BG374">
        <v>353</v>
      </c>
      <c r="BH374">
        <v>0</v>
      </c>
      <c r="BI374">
        <v>0</v>
      </c>
      <c r="BJ374">
        <v>0</v>
      </c>
      <c r="BK374">
        <v>90</v>
      </c>
      <c r="BL374">
        <v>0</v>
      </c>
      <c r="BM374">
        <v>3</v>
      </c>
      <c r="BN374">
        <v>0</v>
      </c>
      <c r="BO374">
        <v>2</v>
      </c>
      <c r="BP374">
        <v>2010</v>
      </c>
      <c r="BQ374">
        <v>13</v>
      </c>
      <c r="BR374">
        <v>4</v>
      </c>
      <c r="BS374">
        <v>5</v>
      </c>
      <c r="BT374">
        <v>125000</v>
      </c>
    </row>
    <row r="375" spans="1:72" x14ac:dyDescent="0.35">
      <c r="A375">
        <v>374</v>
      </c>
      <c r="B375">
        <v>20</v>
      </c>
      <c r="C375">
        <v>4</v>
      </c>
      <c r="D375">
        <v>79</v>
      </c>
      <c r="E375">
        <v>10634</v>
      </c>
      <c r="F375">
        <v>2</v>
      </c>
      <c r="G375">
        <v>1</v>
      </c>
      <c r="H375">
        <v>2</v>
      </c>
      <c r="I375">
        <v>4</v>
      </c>
      <c r="J375">
        <v>4</v>
      </c>
      <c r="K375">
        <v>3</v>
      </c>
      <c r="L375">
        <v>7</v>
      </c>
      <c r="M375">
        <v>7</v>
      </c>
      <c r="N375">
        <v>7</v>
      </c>
      <c r="O375">
        <v>3</v>
      </c>
      <c r="P375">
        <v>4</v>
      </c>
      <c r="Q375">
        <v>5</v>
      </c>
      <c r="R375">
        <v>6</v>
      </c>
      <c r="S375">
        <v>1953</v>
      </c>
      <c r="T375">
        <v>1953</v>
      </c>
      <c r="U375">
        <v>5</v>
      </c>
      <c r="V375">
        <v>8</v>
      </c>
      <c r="W375">
        <v>10</v>
      </c>
      <c r="X375">
        <v>2</v>
      </c>
      <c r="Y375">
        <v>0</v>
      </c>
      <c r="Z375">
        <v>3</v>
      </c>
      <c r="AA375">
        <v>3</v>
      </c>
      <c r="AB375">
        <v>6</v>
      </c>
      <c r="AC375">
        <v>4</v>
      </c>
      <c r="AD375">
        <v>4</v>
      </c>
      <c r="AE375">
        <v>3</v>
      </c>
      <c r="AF375">
        <v>428</v>
      </c>
      <c r="AG375">
        <v>180</v>
      </c>
      <c r="AH375">
        <v>0</v>
      </c>
      <c r="AI375">
        <v>608</v>
      </c>
      <c r="AJ375">
        <v>6</v>
      </c>
      <c r="AK375">
        <v>6</v>
      </c>
      <c r="AL375">
        <v>1319</v>
      </c>
      <c r="AM375">
        <v>0</v>
      </c>
      <c r="AN375">
        <v>0</v>
      </c>
      <c r="AO375">
        <v>1319</v>
      </c>
      <c r="AP375">
        <v>1</v>
      </c>
      <c r="AQ375">
        <v>0</v>
      </c>
      <c r="AR375">
        <v>1</v>
      </c>
      <c r="AS375">
        <v>0</v>
      </c>
      <c r="AT375">
        <v>3</v>
      </c>
      <c r="AU375">
        <v>1</v>
      </c>
      <c r="AV375">
        <v>4</v>
      </c>
      <c r="AW375">
        <v>5</v>
      </c>
      <c r="AX375">
        <v>0</v>
      </c>
      <c r="AY375">
        <v>6</v>
      </c>
      <c r="AZ375">
        <v>1953</v>
      </c>
      <c r="BA375">
        <v>2</v>
      </c>
      <c r="BB375">
        <v>1</v>
      </c>
      <c r="BC375">
        <v>270</v>
      </c>
      <c r="BD375">
        <v>4</v>
      </c>
      <c r="BE375">
        <v>4</v>
      </c>
      <c r="BF375">
        <v>3</v>
      </c>
      <c r="BG375">
        <v>66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2</v>
      </c>
      <c r="BN375">
        <v>0</v>
      </c>
      <c r="BO375">
        <v>11</v>
      </c>
      <c r="BP375">
        <v>2009</v>
      </c>
      <c r="BQ375">
        <v>14</v>
      </c>
      <c r="BR375">
        <v>4</v>
      </c>
      <c r="BS375">
        <v>5</v>
      </c>
      <c r="BT375">
        <v>123000</v>
      </c>
    </row>
    <row r="376" spans="1:72" x14ac:dyDescent="0.35">
      <c r="A376">
        <v>375</v>
      </c>
      <c r="B376">
        <v>60</v>
      </c>
      <c r="C376">
        <v>4</v>
      </c>
      <c r="D376">
        <v>65</v>
      </c>
      <c r="E376">
        <v>8200</v>
      </c>
      <c r="F376">
        <v>2</v>
      </c>
      <c r="G376">
        <v>1</v>
      </c>
      <c r="H376">
        <v>2</v>
      </c>
      <c r="I376">
        <v>4</v>
      </c>
      <c r="J376">
        <v>4</v>
      </c>
      <c r="K376">
        <v>3</v>
      </c>
      <c r="L376">
        <v>16</v>
      </c>
      <c r="M376">
        <v>7</v>
      </c>
      <c r="N376">
        <v>7</v>
      </c>
      <c r="O376">
        <v>3</v>
      </c>
      <c r="P376">
        <v>8</v>
      </c>
      <c r="Q376">
        <v>7</v>
      </c>
      <c r="R376">
        <v>5</v>
      </c>
      <c r="S376">
        <v>2003</v>
      </c>
      <c r="T376">
        <v>2004</v>
      </c>
      <c r="U376">
        <v>5</v>
      </c>
      <c r="V376">
        <v>8</v>
      </c>
      <c r="W376">
        <v>14</v>
      </c>
      <c r="X376">
        <v>2</v>
      </c>
      <c r="Y376">
        <v>0</v>
      </c>
      <c r="Z376">
        <v>4</v>
      </c>
      <c r="AA376">
        <v>3</v>
      </c>
      <c r="AB376">
        <v>6</v>
      </c>
      <c r="AC376">
        <v>5</v>
      </c>
      <c r="AD376">
        <v>4</v>
      </c>
      <c r="AE376">
        <v>6</v>
      </c>
      <c r="AF376">
        <v>0</v>
      </c>
      <c r="AG376">
        <v>0</v>
      </c>
      <c r="AH376">
        <v>847</v>
      </c>
      <c r="AI376">
        <v>847</v>
      </c>
      <c r="AJ376">
        <v>6</v>
      </c>
      <c r="AK376">
        <v>6</v>
      </c>
      <c r="AL376">
        <v>847</v>
      </c>
      <c r="AM376">
        <v>1081</v>
      </c>
      <c r="AN376">
        <v>0</v>
      </c>
      <c r="AO376">
        <v>1928</v>
      </c>
      <c r="AP376">
        <v>0</v>
      </c>
      <c r="AQ376">
        <v>0</v>
      </c>
      <c r="AR376">
        <v>2</v>
      </c>
      <c r="AS376">
        <v>1</v>
      </c>
      <c r="AT376">
        <v>4</v>
      </c>
      <c r="AU376">
        <v>1</v>
      </c>
      <c r="AV376">
        <v>5</v>
      </c>
      <c r="AW376">
        <v>8</v>
      </c>
      <c r="AX376">
        <v>1</v>
      </c>
      <c r="AY376">
        <v>7</v>
      </c>
      <c r="AZ376">
        <v>2003</v>
      </c>
      <c r="BA376">
        <v>4</v>
      </c>
      <c r="BB376">
        <v>2</v>
      </c>
      <c r="BC376">
        <v>434</v>
      </c>
      <c r="BD376">
        <v>4</v>
      </c>
      <c r="BE376">
        <v>4</v>
      </c>
      <c r="BF376">
        <v>3</v>
      </c>
      <c r="BG376">
        <v>100</v>
      </c>
      <c r="BH376">
        <v>48</v>
      </c>
      <c r="BI376">
        <v>0</v>
      </c>
      <c r="BJ376">
        <v>0</v>
      </c>
      <c r="BK376">
        <v>0</v>
      </c>
      <c r="BL376">
        <v>0</v>
      </c>
      <c r="BM376">
        <v>5</v>
      </c>
      <c r="BN376">
        <v>0</v>
      </c>
      <c r="BO376">
        <v>7</v>
      </c>
      <c r="BP376">
        <v>2007</v>
      </c>
      <c r="BQ376">
        <v>16</v>
      </c>
      <c r="BR376">
        <v>4</v>
      </c>
      <c r="BS376">
        <v>5</v>
      </c>
      <c r="BT376">
        <v>219500</v>
      </c>
    </row>
    <row r="377" spans="1:72" x14ac:dyDescent="0.35">
      <c r="A377">
        <v>376</v>
      </c>
      <c r="B377">
        <v>30</v>
      </c>
      <c r="C377">
        <v>4</v>
      </c>
      <c r="E377">
        <v>10020</v>
      </c>
      <c r="F377">
        <v>2</v>
      </c>
      <c r="G377">
        <v>2</v>
      </c>
      <c r="H377">
        <v>3</v>
      </c>
      <c r="I377">
        <v>4</v>
      </c>
      <c r="J377">
        <v>4</v>
      </c>
      <c r="K377">
        <v>1</v>
      </c>
      <c r="L377">
        <v>4</v>
      </c>
      <c r="M377">
        <v>7</v>
      </c>
      <c r="N377">
        <v>7</v>
      </c>
      <c r="O377">
        <v>3</v>
      </c>
      <c r="P377">
        <v>4</v>
      </c>
      <c r="Q377">
        <v>1</v>
      </c>
      <c r="R377">
        <v>1</v>
      </c>
      <c r="S377">
        <v>1922</v>
      </c>
      <c r="T377">
        <v>1950</v>
      </c>
      <c r="U377">
        <v>5</v>
      </c>
      <c r="V377">
        <v>8</v>
      </c>
      <c r="W377">
        <v>4</v>
      </c>
      <c r="X377">
        <v>2</v>
      </c>
      <c r="Y377">
        <v>0</v>
      </c>
      <c r="Z377">
        <v>2</v>
      </c>
      <c r="AA377">
        <v>2</v>
      </c>
      <c r="AB377">
        <v>3</v>
      </c>
      <c r="AC377">
        <v>3</v>
      </c>
      <c r="AD377">
        <v>2</v>
      </c>
      <c r="AE377">
        <v>3</v>
      </c>
      <c r="AF377">
        <v>350</v>
      </c>
      <c r="AG377">
        <v>0</v>
      </c>
      <c r="AH377">
        <v>333</v>
      </c>
      <c r="AI377">
        <v>683</v>
      </c>
      <c r="AJ377">
        <v>6</v>
      </c>
      <c r="AK377">
        <v>3</v>
      </c>
      <c r="AL377">
        <v>904</v>
      </c>
      <c r="AM377">
        <v>0</v>
      </c>
      <c r="AN377">
        <v>0</v>
      </c>
      <c r="AO377">
        <v>904</v>
      </c>
      <c r="AP377">
        <v>1</v>
      </c>
      <c r="AQ377">
        <v>0</v>
      </c>
      <c r="AR377">
        <v>0</v>
      </c>
      <c r="AS377">
        <v>1</v>
      </c>
      <c r="AT377">
        <v>1</v>
      </c>
      <c r="AU377">
        <v>1</v>
      </c>
      <c r="AV377">
        <v>3</v>
      </c>
      <c r="AW377">
        <v>4</v>
      </c>
      <c r="AX377">
        <v>0</v>
      </c>
      <c r="AY377">
        <v>3</v>
      </c>
      <c r="BA377">
        <v>1</v>
      </c>
      <c r="BB377">
        <v>0</v>
      </c>
      <c r="BC377">
        <v>0</v>
      </c>
      <c r="BD377">
        <v>1</v>
      </c>
      <c r="BE377">
        <v>1</v>
      </c>
      <c r="BF377">
        <v>3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5</v>
      </c>
      <c r="BN377">
        <v>0</v>
      </c>
      <c r="BO377">
        <v>3</v>
      </c>
      <c r="BP377">
        <v>2009</v>
      </c>
      <c r="BQ377">
        <v>14</v>
      </c>
      <c r="BR377">
        <v>4</v>
      </c>
      <c r="BS377">
        <v>5</v>
      </c>
      <c r="BT377">
        <v>61000</v>
      </c>
    </row>
    <row r="378" spans="1:72" x14ac:dyDescent="0.35">
      <c r="A378">
        <v>377</v>
      </c>
      <c r="B378">
        <v>85</v>
      </c>
      <c r="C378">
        <v>4</v>
      </c>
      <c r="D378">
        <v>57</v>
      </c>
      <c r="E378">
        <v>8846</v>
      </c>
      <c r="F378">
        <v>2</v>
      </c>
      <c r="G378">
        <v>2</v>
      </c>
      <c r="H378">
        <v>2</v>
      </c>
      <c r="I378">
        <v>4</v>
      </c>
      <c r="J378">
        <v>1</v>
      </c>
      <c r="K378">
        <v>3</v>
      </c>
      <c r="L378">
        <v>16</v>
      </c>
      <c r="M378">
        <v>7</v>
      </c>
      <c r="N378">
        <v>7</v>
      </c>
      <c r="O378">
        <v>3</v>
      </c>
      <c r="P378">
        <v>6</v>
      </c>
      <c r="Q378">
        <v>5</v>
      </c>
      <c r="R378">
        <v>5</v>
      </c>
      <c r="S378">
        <v>1996</v>
      </c>
      <c r="T378">
        <v>1996</v>
      </c>
      <c r="U378">
        <v>5</v>
      </c>
      <c r="V378">
        <v>8</v>
      </c>
      <c r="W378">
        <v>14</v>
      </c>
      <c r="X378">
        <v>2</v>
      </c>
      <c r="Y378">
        <v>0</v>
      </c>
      <c r="Z378">
        <v>4</v>
      </c>
      <c r="AA378">
        <v>3</v>
      </c>
      <c r="AB378">
        <v>6</v>
      </c>
      <c r="AC378">
        <v>5</v>
      </c>
      <c r="AD378">
        <v>4</v>
      </c>
      <c r="AE378">
        <v>7</v>
      </c>
      <c r="AF378">
        <v>298</v>
      </c>
      <c r="AG378">
        <v>0</v>
      </c>
      <c r="AH378">
        <v>572</v>
      </c>
      <c r="AI378">
        <v>870</v>
      </c>
      <c r="AJ378">
        <v>6</v>
      </c>
      <c r="AK378">
        <v>6</v>
      </c>
      <c r="AL378">
        <v>914</v>
      </c>
      <c r="AM378">
        <v>0</v>
      </c>
      <c r="AN378">
        <v>0</v>
      </c>
      <c r="AO378">
        <v>914</v>
      </c>
      <c r="AP378">
        <v>0</v>
      </c>
      <c r="AQ378">
        <v>0</v>
      </c>
      <c r="AR378">
        <v>1</v>
      </c>
      <c r="AS378">
        <v>0</v>
      </c>
      <c r="AT378">
        <v>2</v>
      </c>
      <c r="AU378">
        <v>1</v>
      </c>
      <c r="AV378">
        <v>4</v>
      </c>
      <c r="AW378">
        <v>5</v>
      </c>
      <c r="AX378">
        <v>0</v>
      </c>
      <c r="AY378">
        <v>5</v>
      </c>
      <c r="AZ378">
        <v>1998</v>
      </c>
      <c r="BA378">
        <v>2</v>
      </c>
      <c r="BB378">
        <v>2</v>
      </c>
      <c r="BC378">
        <v>576</v>
      </c>
      <c r="BD378">
        <v>4</v>
      </c>
      <c r="BE378">
        <v>4</v>
      </c>
      <c r="BF378">
        <v>3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5</v>
      </c>
      <c r="BN378">
        <v>0</v>
      </c>
      <c r="BO378">
        <v>7</v>
      </c>
      <c r="BP378">
        <v>2006</v>
      </c>
      <c r="BQ378">
        <v>17</v>
      </c>
      <c r="BR378">
        <v>4</v>
      </c>
      <c r="BS378">
        <v>5</v>
      </c>
      <c r="BT378">
        <v>148000</v>
      </c>
    </row>
    <row r="379" spans="1:72" x14ac:dyDescent="0.35">
      <c r="A379">
        <v>378</v>
      </c>
      <c r="B379">
        <v>60</v>
      </c>
      <c r="C379">
        <v>5</v>
      </c>
      <c r="D379">
        <v>102</v>
      </c>
      <c r="E379">
        <v>11143</v>
      </c>
      <c r="F379">
        <v>2</v>
      </c>
      <c r="G379">
        <v>2</v>
      </c>
      <c r="H379">
        <v>2</v>
      </c>
      <c r="I379">
        <v>4</v>
      </c>
      <c r="J379">
        <v>2</v>
      </c>
      <c r="K379">
        <v>3</v>
      </c>
      <c r="L379">
        <v>18</v>
      </c>
      <c r="M379">
        <v>7</v>
      </c>
      <c r="N379">
        <v>7</v>
      </c>
      <c r="O379">
        <v>3</v>
      </c>
      <c r="P379">
        <v>8</v>
      </c>
      <c r="Q379">
        <v>8</v>
      </c>
      <c r="R379">
        <v>5</v>
      </c>
      <c r="S379">
        <v>2004</v>
      </c>
      <c r="T379">
        <v>2005</v>
      </c>
      <c r="U379">
        <v>5</v>
      </c>
      <c r="V379">
        <v>8</v>
      </c>
      <c r="W379">
        <v>15</v>
      </c>
      <c r="X379">
        <v>2</v>
      </c>
      <c r="Y379">
        <v>0</v>
      </c>
      <c r="Z379">
        <v>4</v>
      </c>
      <c r="AA379">
        <v>3</v>
      </c>
      <c r="AB379">
        <v>6</v>
      </c>
      <c r="AC379">
        <v>5</v>
      </c>
      <c r="AD379">
        <v>4</v>
      </c>
      <c r="AE379">
        <v>6</v>
      </c>
      <c r="AF379">
        <v>0</v>
      </c>
      <c r="AG379">
        <v>0</v>
      </c>
      <c r="AH379">
        <v>1580</v>
      </c>
      <c r="AI379">
        <v>1580</v>
      </c>
      <c r="AJ379">
        <v>6</v>
      </c>
      <c r="AK379">
        <v>6</v>
      </c>
      <c r="AL379">
        <v>1580</v>
      </c>
      <c r="AM379">
        <v>886</v>
      </c>
      <c r="AN379">
        <v>0</v>
      </c>
      <c r="AO379">
        <v>2466</v>
      </c>
      <c r="AP379">
        <v>0</v>
      </c>
      <c r="AQ379">
        <v>0</v>
      </c>
      <c r="AR379">
        <v>3</v>
      </c>
      <c r="AS379">
        <v>0</v>
      </c>
      <c r="AT379">
        <v>4</v>
      </c>
      <c r="AU379">
        <v>1</v>
      </c>
      <c r="AV379">
        <v>5</v>
      </c>
      <c r="AW379">
        <v>8</v>
      </c>
      <c r="AX379">
        <v>1</v>
      </c>
      <c r="AY379">
        <v>6</v>
      </c>
      <c r="AZ379">
        <v>2004</v>
      </c>
      <c r="BA379">
        <v>3</v>
      </c>
      <c r="BB379">
        <v>2</v>
      </c>
      <c r="BC379">
        <v>610</v>
      </c>
      <c r="BD379">
        <v>4</v>
      </c>
      <c r="BE379">
        <v>4</v>
      </c>
      <c r="BF379">
        <v>3</v>
      </c>
      <c r="BG379">
        <v>159</v>
      </c>
      <c r="BH379">
        <v>214</v>
      </c>
      <c r="BI379">
        <v>0</v>
      </c>
      <c r="BJ379">
        <v>0</v>
      </c>
      <c r="BK379">
        <v>0</v>
      </c>
      <c r="BL379">
        <v>0</v>
      </c>
      <c r="BM379">
        <v>5</v>
      </c>
      <c r="BN379">
        <v>0</v>
      </c>
      <c r="BO379">
        <v>12</v>
      </c>
      <c r="BP379">
        <v>2007</v>
      </c>
      <c r="BQ379">
        <v>16</v>
      </c>
      <c r="BR379">
        <v>4</v>
      </c>
      <c r="BS379">
        <v>5</v>
      </c>
      <c r="BT379">
        <v>340000</v>
      </c>
    </row>
    <row r="380" spans="1:72" x14ac:dyDescent="0.35">
      <c r="A380">
        <v>379</v>
      </c>
      <c r="B380">
        <v>20</v>
      </c>
      <c r="C380">
        <v>4</v>
      </c>
      <c r="D380">
        <v>88</v>
      </c>
      <c r="E380">
        <v>11394</v>
      </c>
      <c r="F380">
        <v>2</v>
      </c>
      <c r="G380">
        <v>1</v>
      </c>
      <c r="H380">
        <v>2</v>
      </c>
      <c r="I380">
        <v>4</v>
      </c>
      <c r="J380">
        <v>2</v>
      </c>
      <c r="K380">
        <v>3</v>
      </c>
      <c r="L380">
        <v>20</v>
      </c>
      <c r="M380">
        <v>7</v>
      </c>
      <c r="N380">
        <v>7</v>
      </c>
      <c r="O380">
        <v>3</v>
      </c>
      <c r="P380">
        <v>4</v>
      </c>
      <c r="Q380">
        <v>9</v>
      </c>
      <c r="R380">
        <v>2</v>
      </c>
      <c r="S380">
        <v>2010</v>
      </c>
      <c r="T380">
        <v>2010</v>
      </c>
      <c r="U380">
        <v>6</v>
      </c>
      <c r="V380">
        <v>8</v>
      </c>
      <c r="W380">
        <v>14</v>
      </c>
      <c r="X380">
        <v>5</v>
      </c>
      <c r="Y380">
        <v>350</v>
      </c>
      <c r="Z380">
        <v>4</v>
      </c>
      <c r="AA380">
        <v>3</v>
      </c>
      <c r="AB380">
        <v>6</v>
      </c>
      <c r="AC380">
        <v>6</v>
      </c>
      <c r="AD380">
        <v>4</v>
      </c>
      <c r="AE380">
        <v>7</v>
      </c>
      <c r="AF380">
        <v>1445</v>
      </c>
      <c r="AG380">
        <v>0</v>
      </c>
      <c r="AH380">
        <v>411</v>
      </c>
      <c r="AI380">
        <v>1856</v>
      </c>
      <c r="AJ380">
        <v>6</v>
      </c>
      <c r="AK380">
        <v>6</v>
      </c>
      <c r="AL380">
        <v>1856</v>
      </c>
      <c r="AM380">
        <v>0</v>
      </c>
      <c r="AN380">
        <v>0</v>
      </c>
      <c r="AO380">
        <v>1856</v>
      </c>
      <c r="AP380">
        <v>1</v>
      </c>
      <c r="AQ380">
        <v>0</v>
      </c>
      <c r="AR380">
        <v>1</v>
      </c>
      <c r="AS380">
        <v>1</v>
      </c>
      <c r="AT380">
        <v>1</v>
      </c>
      <c r="AU380">
        <v>1</v>
      </c>
      <c r="AV380">
        <v>6</v>
      </c>
      <c r="AW380">
        <v>8</v>
      </c>
      <c r="AX380">
        <v>1</v>
      </c>
      <c r="AY380">
        <v>6</v>
      </c>
      <c r="AZ380">
        <v>2010</v>
      </c>
      <c r="BA380">
        <v>4</v>
      </c>
      <c r="BB380">
        <v>3</v>
      </c>
      <c r="BC380">
        <v>834</v>
      </c>
      <c r="BD380">
        <v>4</v>
      </c>
      <c r="BE380">
        <v>4</v>
      </c>
      <c r="BF380">
        <v>3</v>
      </c>
      <c r="BG380">
        <v>113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5</v>
      </c>
      <c r="BN380">
        <v>0</v>
      </c>
      <c r="BO380">
        <v>6</v>
      </c>
      <c r="BP380">
        <v>2010</v>
      </c>
      <c r="BQ380">
        <v>13</v>
      </c>
      <c r="BR380">
        <v>8</v>
      </c>
      <c r="BS380">
        <v>6</v>
      </c>
      <c r="BT380">
        <v>394432</v>
      </c>
    </row>
    <row r="381" spans="1:72" x14ac:dyDescent="0.35">
      <c r="A381">
        <v>380</v>
      </c>
      <c r="B381">
        <v>60</v>
      </c>
      <c r="C381">
        <v>4</v>
      </c>
      <c r="D381">
        <v>60</v>
      </c>
      <c r="E381">
        <v>8123</v>
      </c>
      <c r="F381">
        <v>2</v>
      </c>
      <c r="G381">
        <v>2</v>
      </c>
      <c r="H381">
        <v>2</v>
      </c>
      <c r="I381">
        <v>4</v>
      </c>
      <c r="J381">
        <v>4</v>
      </c>
      <c r="K381">
        <v>3</v>
      </c>
      <c r="L381">
        <v>11</v>
      </c>
      <c r="M381">
        <v>5</v>
      </c>
      <c r="N381">
        <v>7</v>
      </c>
      <c r="O381">
        <v>3</v>
      </c>
      <c r="P381">
        <v>8</v>
      </c>
      <c r="Q381">
        <v>6</v>
      </c>
      <c r="R381">
        <v>5</v>
      </c>
      <c r="S381">
        <v>2000</v>
      </c>
      <c r="T381">
        <v>2000</v>
      </c>
      <c r="U381">
        <v>5</v>
      </c>
      <c r="V381">
        <v>8</v>
      </c>
      <c r="W381">
        <v>14</v>
      </c>
      <c r="X381">
        <v>4</v>
      </c>
      <c r="Y381">
        <v>16</v>
      </c>
      <c r="Z381">
        <v>3</v>
      </c>
      <c r="AA381">
        <v>3</v>
      </c>
      <c r="AB381">
        <v>6</v>
      </c>
      <c r="AC381">
        <v>5</v>
      </c>
      <c r="AD381">
        <v>4</v>
      </c>
      <c r="AE381">
        <v>6</v>
      </c>
      <c r="AF381">
        <v>0</v>
      </c>
      <c r="AG381">
        <v>0</v>
      </c>
      <c r="AH381">
        <v>982</v>
      </c>
      <c r="AI381">
        <v>982</v>
      </c>
      <c r="AJ381">
        <v>6</v>
      </c>
      <c r="AK381">
        <v>6</v>
      </c>
      <c r="AL381">
        <v>1007</v>
      </c>
      <c r="AM381">
        <v>793</v>
      </c>
      <c r="AN381">
        <v>0</v>
      </c>
      <c r="AO381">
        <v>1800</v>
      </c>
      <c r="AP381">
        <v>0</v>
      </c>
      <c r="AQ381">
        <v>0</v>
      </c>
      <c r="AR381">
        <v>2</v>
      </c>
      <c r="AS381">
        <v>1</v>
      </c>
      <c r="AT381">
        <v>3</v>
      </c>
      <c r="AU381">
        <v>1</v>
      </c>
      <c r="AV381">
        <v>4</v>
      </c>
      <c r="AW381">
        <v>7</v>
      </c>
      <c r="AX381">
        <v>1</v>
      </c>
      <c r="AY381">
        <v>6</v>
      </c>
      <c r="AZ381">
        <v>2000</v>
      </c>
      <c r="BA381">
        <v>4</v>
      </c>
      <c r="BB381">
        <v>2</v>
      </c>
      <c r="BC381">
        <v>463</v>
      </c>
      <c r="BD381">
        <v>4</v>
      </c>
      <c r="BE381">
        <v>4</v>
      </c>
      <c r="BF381">
        <v>3</v>
      </c>
      <c r="BG381">
        <v>100</v>
      </c>
      <c r="BH381">
        <v>63</v>
      </c>
      <c r="BI381">
        <v>0</v>
      </c>
      <c r="BJ381">
        <v>0</v>
      </c>
      <c r="BK381">
        <v>0</v>
      </c>
      <c r="BL381">
        <v>0</v>
      </c>
      <c r="BM381">
        <v>5</v>
      </c>
      <c r="BN381">
        <v>0</v>
      </c>
      <c r="BO381">
        <v>6</v>
      </c>
      <c r="BP381">
        <v>2009</v>
      </c>
      <c r="BQ381">
        <v>14</v>
      </c>
      <c r="BR381">
        <v>4</v>
      </c>
      <c r="BS381">
        <v>5</v>
      </c>
      <c r="BT381">
        <v>179000</v>
      </c>
    </row>
    <row r="382" spans="1:72" x14ac:dyDescent="0.35">
      <c r="A382">
        <v>381</v>
      </c>
      <c r="B382">
        <v>50</v>
      </c>
      <c r="C382">
        <v>4</v>
      </c>
      <c r="D382">
        <v>50</v>
      </c>
      <c r="E382">
        <v>5000</v>
      </c>
      <c r="F382">
        <v>2</v>
      </c>
      <c r="G382">
        <v>1</v>
      </c>
      <c r="H382">
        <v>2</v>
      </c>
      <c r="I382">
        <v>4</v>
      </c>
      <c r="J382">
        <v>4</v>
      </c>
      <c r="K382">
        <v>3</v>
      </c>
      <c r="L382">
        <v>13</v>
      </c>
      <c r="M382">
        <v>7</v>
      </c>
      <c r="N382">
        <v>7</v>
      </c>
      <c r="O382">
        <v>3</v>
      </c>
      <c r="P382">
        <v>1</v>
      </c>
      <c r="Q382">
        <v>5</v>
      </c>
      <c r="R382">
        <v>6</v>
      </c>
      <c r="S382">
        <v>1924</v>
      </c>
      <c r="T382">
        <v>1950</v>
      </c>
      <c r="U382">
        <v>5</v>
      </c>
      <c r="V382">
        <v>8</v>
      </c>
      <c r="W382">
        <v>5</v>
      </c>
      <c r="X382">
        <v>2</v>
      </c>
      <c r="Y382">
        <v>0</v>
      </c>
      <c r="Z382">
        <v>3</v>
      </c>
      <c r="AA382">
        <v>3</v>
      </c>
      <c r="AB382">
        <v>3</v>
      </c>
      <c r="AC382">
        <v>4</v>
      </c>
      <c r="AD382">
        <v>4</v>
      </c>
      <c r="AE382">
        <v>5</v>
      </c>
      <c r="AF382">
        <v>218</v>
      </c>
      <c r="AG382">
        <v>0</v>
      </c>
      <c r="AH382">
        <v>808</v>
      </c>
      <c r="AI382">
        <v>1026</v>
      </c>
      <c r="AJ382">
        <v>6</v>
      </c>
      <c r="AK382">
        <v>6</v>
      </c>
      <c r="AL382">
        <v>1026</v>
      </c>
      <c r="AM382">
        <v>665</v>
      </c>
      <c r="AN382">
        <v>0</v>
      </c>
      <c r="AO382">
        <v>1691</v>
      </c>
      <c r="AP382">
        <v>0</v>
      </c>
      <c r="AQ382">
        <v>0</v>
      </c>
      <c r="AR382">
        <v>2</v>
      </c>
      <c r="AS382">
        <v>0</v>
      </c>
      <c r="AT382">
        <v>3</v>
      </c>
      <c r="AU382">
        <v>1</v>
      </c>
      <c r="AV382">
        <v>5</v>
      </c>
      <c r="AW382">
        <v>6</v>
      </c>
      <c r="AX382">
        <v>1</v>
      </c>
      <c r="AY382">
        <v>5</v>
      </c>
      <c r="AZ382">
        <v>1924</v>
      </c>
      <c r="BA382">
        <v>2</v>
      </c>
      <c r="BB382">
        <v>1</v>
      </c>
      <c r="BC382">
        <v>308</v>
      </c>
      <c r="BD382">
        <v>4</v>
      </c>
      <c r="BE382">
        <v>4</v>
      </c>
      <c r="BF382">
        <v>3</v>
      </c>
      <c r="BG382">
        <v>0</v>
      </c>
      <c r="BH382">
        <v>0</v>
      </c>
      <c r="BI382">
        <v>242</v>
      </c>
      <c r="BJ382">
        <v>0</v>
      </c>
      <c r="BK382">
        <v>0</v>
      </c>
      <c r="BL382">
        <v>0</v>
      </c>
      <c r="BM382">
        <v>5</v>
      </c>
      <c r="BN382">
        <v>0</v>
      </c>
      <c r="BO382">
        <v>5</v>
      </c>
      <c r="BP382">
        <v>2010</v>
      </c>
      <c r="BQ382">
        <v>13</v>
      </c>
      <c r="BR382">
        <v>4</v>
      </c>
      <c r="BS382">
        <v>5</v>
      </c>
      <c r="BT382">
        <v>127000</v>
      </c>
    </row>
    <row r="383" spans="1:72" x14ac:dyDescent="0.35">
      <c r="A383">
        <v>382</v>
      </c>
      <c r="B383">
        <v>20</v>
      </c>
      <c r="C383">
        <v>5</v>
      </c>
      <c r="D383">
        <v>60</v>
      </c>
      <c r="E383">
        <v>7200</v>
      </c>
      <c r="F383">
        <v>2</v>
      </c>
      <c r="G383">
        <v>1</v>
      </c>
      <c r="H383">
        <v>2</v>
      </c>
      <c r="I383">
        <v>4</v>
      </c>
      <c r="J383">
        <v>4</v>
      </c>
      <c r="K383">
        <v>3</v>
      </c>
      <c r="L383">
        <v>18</v>
      </c>
      <c r="M383">
        <v>7</v>
      </c>
      <c r="N383">
        <v>7</v>
      </c>
      <c r="O383">
        <v>3</v>
      </c>
      <c r="P383">
        <v>4</v>
      </c>
      <c r="Q383">
        <v>7</v>
      </c>
      <c r="R383">
        <v>5</v>
      </c>
      <c r="S383">
        <v>2006</v>
      </c>
      <c r="T383">
        <v>2006</v>
      </c>
      <c r="U383">
        <v>5</v>
      </c>
      <c r="V383">
        <v>8</v>
      </c>
      <c r="W383">
        <v>14</v>
      </c>
      <c r="X383">
        <v>2</v>
      </c>
      <c r="Y383">
        <v>0</v>
      </c>
      <c r="Z383">
        <v>4</v>
      </c>
      <c r="AA383">
        <v>3</v>
      </c>
      <c r="AB383">
        <v>6</v>
      </c>
      <c r="AC383">
        <v>5</v>
      </c>
      <c r="AD383">
        <v>5</v>
      </c>
      <c r="AE383">
        <v>6</v>
      </c>
      <c r="AF383">
        <v>0</v>
      </c>
      <c r="AG383">
        <v>0</v>
      </c>
      <c r="AH383">
        <v>1293</v>
      </c>
      <c r="AI383">
        <v>1293</v>
      </c>
      <c r="AJ383">
        <v>6</v>
      </c>
      <c r="AK383">
        <v>6</v>
      </c>
      <c r="AL383">
        <v>1301</v>
      </c>
      <c r="AM383">
        <v>0</v>
      </c>
      <c r="AN383">
        <v>0</v>
      </c>
      <c r="AO383">
        <v>1301</v>
      </c>
      <c r="AP383">
        <v>1</v>
      </c>
      <c r="AQ383">
        <v>0</v>
      </c>
      <c r="AR383">
        <v>2</v>
      </c>
      <c r="AS383">
        <v>0</v>
      </c>
      <c r="AT383">
        <v>2</v>
      </c>
      <c r="AU383">
        <v>1</v>
      </c>
      <c r="AV383">
        <v>5</v>
      </c>
      <c r="AW383">
        <v>5</v>
      </c>
      <c r="AX383">
        <v>1</v>
      </c>
      <c r="AY383">
        <v>6</v>
      </c>
      <c r="AZ383">
        <v>2006</v>
      </c>
      <c r="BA383">
        <v>3</v>
      </c>
      <c r="BB383">
        <v>2</v>
      </c>
      <c r="BC383">
        <v>572</v>
      </c>
      <c r="BD383">
        <v>4</v>
      </c>
      <c r="BE383">
        <v>4</v>
      </c>
      <c r="BF383">
        <v>3</v>
      </c>
      <c r="BG383">
        <v>216</v>
      </c>
      <c r="BH383">
        <v>121</v>
      </c>
      <c r="BI383">
        <v>0</v>
      </c>
      <c r="BJ383">
        <v>0</v>
      </c>
      <c r="BK383">
        <v>0</v>
      </c>
      <c r="BL383">
        <v>0</v>
      </c>
      <c r="BM383">
        <v>5</v>
      </c>
      <c r="BN383">
        <v>0</v>
      </c>
      <c r="BO383">
        <v>8</v>
      </c>
      <c r="BP383">
        <v>2006</v>
      </c>
      <c r="BQ383">
        <v>17</v>
      </c>
      <c r="BR383">
        <v>8</v>
      </c>
      <c r="BS383">
        <v>6</v>
      </c>
      <c r="BT383">
        <v>187750</v>
      </c>
    </row>
    <row r="384" spans="1:72" x14ac:dyDescent="0.35">
      <c r="A384">
        <v>383</v>
      </c>
      <c r="B384">
        <v>60</v>
      </c>
      <c r="C384">
        <v>4</v>
      </c>
      <c r="D384">
        <v>79</v>
      </c>
      <c r="E384">
        <v>9245</v>
      </c>
      <c r="F384">
        <v>2</v>
      </c>
      <c r="G384">
        <v>2</v>
      </c>
      <c r="H384">
        <v>2</v>
      </c>
      <c r="I384">
        <v>4</v>
      </c>
      <c r="J384">
        <v>4</v>
      </c>
      <c r="K384">
        <v>3</v>
      </c>
      <c r="L384">
        <v>16</v>
      </c>
      <c r="M384">
        <v>7</v>
      </c>
      <c r="N384">
        <v>7</v>
      </c>
      <c r="O384">
        <v>3</v>
      </c>
      <c r="P384">
        <v>8</v>
      </c>
      <c r="Q384">
        <v>7</v>
      </c>
      <c r="R384">
        <v>5</v>
      </c>
      <c r="S384">
        <v>2006</v>
      </c>
      <c r="T384">
        <v>2006</v>
      </c>
      <c r="U384">
        <v>5</v>
      </c>
      <c r="V384">
        <v>8</v>
      </c>
      <c r="W384">
        <v>14</v>
      </c>
      <c r="X384">
        <v>2</v>
      </c>
      <c r="Y384">
        <v>0</v>
      </c>
      <c r="Z384">
        <v>4</v>
      </c>
      <c r="AA384">
        <v>3</v>
      </c>
      <c r="AB384">
        <v>6</v>
      </c>
      <c r="AC384">
        <v>5</v>
      </c>
      <c r="AD384">
        <v>4</v>
      </c>
      <c r="AE384">
        <v>6</v>
      </c>
      <c r="AF384">
        <v>0</v>
      </c>
      <c r="AG384">
        <v>0</v>
      </c>
      <c r="AH384">
        <v>939</v>
      </c>
      <c r="AI384">
        <v>939</v>
      </c>
      <c r="AJ384">
        <v>6</v>
      </c>
      <c r="AK384">
        <v>6</v>
      </c>
      <c r="AL384">
        <v>939</v>
      </c>
      <c r="AM384">
        <v>858</v>
      </c>
      <c r="AN384">
        <v>0</v>
      </c>
      <c r="AO384">
        <v>1797</v>
      </c>
      <c r="AP384">
        <v>0</v>
      </c>
      <c r="AQ384">
        <v>0</v>
      </c>
      <c r="AR384">
        <v>2</v>
      </c>
      <c r="AS384">
        <v>1</v>
      </c>
      <c r="AT384">
        <v>3</v>
      </c>
      <c r="AU384">
        <v>1</v>
      </c>
      <c r="AV384">
        <v>5</v>
      </c>
      <c r="AW384">
        <v>8</v>
      </c>
      <c r="AX384">
        <v>0</v>
      </c>
      <c r="AY384">
        <v>6</v>
      </c>
      <c r="AZ384">
        <v>2006</v>
      </c>
      <c r="BA384">
        <v>3</v>
      </c>
      <c r="BB384">
        <v>2</v>
      </c>
      <c r="BC384">
        <v>639</v>
      </c>
      <c r="BD384">
        <v>4</v>
      </c>
      <c r="BE384">
        <v>4</v>
      </c>
      <c r="BF384">
        <v>3</v>
      </c>
      <c r="BG384">
        <v>144</v>
      </c>
      <c r="BH384">
        <v>53</v>
      </c>
      <c r="BI384">
        <v>0</v>
      </c>
      <c r="BJ384">
        <v>0</v>
      </c>
      <c r="BK384">
        <v>0</v>
      </c>
      <c r="BL384">
        <v>0</v>
      </c>
      <c r="BM384">
        <v>5</v>
      </c>
      <c r="BN384">
        <v>0</v>
      </c>
      <c r="BO384">
        <v>4</v>
      </c>
      <c r="BP384">
        <v>2007</v>
      </c>
      <c r="BQ384">
        <v>16</v>
      </c>
      <c r="BR384">
        <v>4</v>
      </c>
      <c r="BS384">
        <v>5</v>
      </c>
      <c r="BT384">
        <v>213500</v>
      </c>
    </row>
    <row r="385" spans="1:72" x14ac:dyDescent="0.35">
      <c r="A385">
        <v>384</v>
      </c>
      <c r="B385">
        <v>45</v>
      </c>
      <c r="C385">
        <v>3</v>
      </c>
      <c r="D385">
        <v>60</v>
      </c>
      <c r="E385">
        <v>9000</v>
      </c>
      <c r="F385">
        <v>2</v>
      </c>
      <c r="G385">
        <v>1</v>
      </c>
      <c r="H385">
        <v>2</v>
      </c>
      <c r="I385">
        <v>4</v>
      </c>
      <c r="J385">
        <v>2</v>
      </c>
      <c r="K385">
        <v>3</v>
      </c>
      <c r="L385">
        <v>15</v>
      </c>
      <c r="M385">
        <v>7</v>
      </c>
      <c r="N385">
        <v>7</v>
      </c>
      <c r="O385">
        <v>3</v>
      </c>
      <c r="P385">
        <v>2</v>
      </c>
      <c r="Q385">
        <v>6</v>
      </c>
      <c r="R385">
        <v>3</v>
      </c>
      <c r="S385">
        <v>1928</v>
      </c>
      <c r="T385">
        <v>1950</v>
      </c>
      <c r="U385">
        <v>5</v>
      </c>
      <c r="V385">
        <v>8</v>
      </c>
      <c r="W385">
        <v>4</v>
      </c>
      <c r="X385">
        <v>2</v>
      </c>
      <c r="Y385">
        <v>0</v>
      </c>
      <c r="Z385">
        <v>3</v>
      </c>
      <c r="AA385">
        <v>3</v>
      </c>
      <c r="AB385">
        <v>3</v>
      </c>
      <c r="AC385">
        <v>3</v>
      </c>
      <c r="AD385">
        <v>3</v>
      </c>
      <c r="AE385">
        <v>6</v>
      </c>
      <c r="AF385">
        <v>0</v>
      </c>
      <c r="AG385">
        <v>0</v>
      </c>
      <c r="AH385">
        <v>784</v>
      </c>
      <c r="AI385">
        <v>784</v>
      </c>
      <c r="AJ385">
        <v>6</v>
      </c>
      <c r="AK385">
        <v>3</v>
      </c>
      <c r="AL385">
        <v>784</v>
      </c>
      <c r="AM385">
        <v>0</v>
      </c>
      <c r="AN385">
        <v>0</v>
      </c>
      <c r="AO385">
        <v>784</v>
      </c>
      <c r="AP385">
        <v>0</v>
      </c>
      <c r="AQ385">
        <v>0</v>
      </c>
      <c r="AR385">
        <v>1</v>
      </c>
      <c r="AS385">
        <v>0</v>
      </c>
      <c r="AT385">
        <v>2</v>
      </c>
      <c r="AU385">
        <v>1</v>
      </c>
      <c r="AV385">
        <v>4</v>
      </c>
      <c r="AW385">
        <v>5</v>
      </c>
      <c r="AX385">
        <v>0</v>
      </c>
      <c r="AY385">
        <v>5</v>
      </c>
      <c r="AZ385">
        <v>1950</v>
      </c>
      <c r="BA385">
        <v>2</v>
      </c>
      <c r="BB385">
        <v>2</v>
      </c>
      <c r="BC385">
        <v>360</v>
      </c>
      <c r="BD385">
        <v>3</v>
      </c>
      <c r="BE385">
        <v>3</v>
      </c>
      <c r="BF385">
        <v>2</v>
      </c>
      <c r="BG385">
        <v>0</v>
      </c>
      <c r="BH385">
        <v>0</v>
      </c>
      <c r="BI385">
        <v>91</v>
      </c>
      <c r="BJ385">
        <v>0</v>
      </c>
      <c r="BK385">
        <v>0</v>
      </c>
      <c r="BL385">
        <v>0</v>
      </c>
      <c r="BM385">
        <v>5</v>
      </c>
      <c r="BN385">
        <v>0</v>
      </c>
      <c r="BO385">
        <v>10</v>
      </c>
      <c r="BP385">
        <v>2009</v>
      </c>
      <c r="BQ385">
        <v>14</v>
      </c>
      <c r="BR385">
        <v>4</v>
      </c>
      <c r="BS385">
        <v>5</v>
      </c>
      <c r="BT385">
        <v>76000</v>
      </c>
    </row>
    <row r="386" spans="1:72" x14ac:dyDescent="0.35">
      <c r="A386">
        <v>385</v>
      </c>
      <c r="B386">
        <v>60</v>
      </c>
      <c r="C386">
        <v>4</v>
      </c>
      <c r="E386">
        <v>53107</v>
      </c>
      <c r="F386">
        <v>2</v>
      </c>
      <c r="G386">
        <v>4</v>
      </c>
      <c r="H386">
        <v>3</v>
      </c>
      <c r="I386">
        <v>4</v>
      </c>
      <c r="J386">
        <v>2</v>
      </c>
      <c r="K386">
        <v>2</v>
      </c>
      <c r="L386">
        <v>1</v>
      </c>
      <c r="M386">
        <v>2</v>
      </c>
      <c r="N386">
        <v>7</v>
      </c>
      <c r="O386">
        <v>3</v>
      </c>
      <c r="P386">
        <v>8</v>
      </c>
      <c r="Q386">
        <v>6</v>
      </c>
      <c r="R386">
        <v>5</v>
      </c>
      <c r="S386">
        <v>1992</v>
      </c>
      <c r="T386">
        <v>1992</v>
      </c>
      <c r="U386">
        <v>5</v>
      </c>
      <c r="V386">
        <v>8</v>
      </c>
      <c r="W386">
        <v>9</v>
      </c>
      <c r="X386">
        <v>2</v>
      </c>
      <c r="Y386">
        <v>0</v>
      </c>
      <c r="Z386">
        <v>4</v>
      </c>
      <c r="AA386">
        <v>3</v>
      </c>
      <c r="AB386">
        <v>6</v>
      </c>
      <c r="AC386">
        <v>5</v>
      </c>
      <c r="AD386">
        <v>4</v>
      </c>
      <c r="AE386">
        <v>7</v>
      </c>
      <c r="AF386">
        <v>985</v>
      </c>
      <c r="AG386">
        <v>0</v>
      </c>
      <c r="AH386">
        <v>595</v>
      </c>
      <c r="AI386">
        <v>1580</v>
      </c>
      <c r="AJ386">
        <v>6</v>
      </c>
      <c r="AK386">
        <v>6</v>
      </c>
      <c r="AL386">
        <v>1079</v>
      </c>
      <c r="AM386">
        <v>874</v>
      </c>
      <c r="AN386">
        <v>0</v>
      </c>
      <c r="AO386">
        <v>1953</v>
      </c>
      <c r="AP386">
        <v>1</v>
      </c>
      <c r="AQ386">
        <v>0</v>
      </c>
      <c r="AR386">
        <v>2</v>
      </c>
      <c r="AS386">
        <v>1</v>
      </c>
      <c r="AT386">
        <v>3</v>
      </c>
      <c r="AU386">
        <v>1</v>
      </c>
      <c r="AV386">
        <v>5</v>
      </c>
      <c r="AW386">
        <v>9</v>
      </c>
      <c r="AX386">
        <v>2</v>
      </c>
      <c r="AY386">
        <v>6</v>
      </c>
      <c r="AZ386">
        <v>1992</v>
      </c>
      <c r="BA386">
        <v>4</v>
      </c>
      <c r="BB386">
        <v>2</v>
      </c>
      <c r="BC386">
        <v>501</v>
      </c>
      <c r="BD386">
        <v>4</v>
      </c>
      <c r="BE386">
        <v>4</v>
      </c>
      <c r="BF386">
        <v>3</v>
      </c>
      <c r="BG386">
        <v>216</v>
      </c>
      <c r="BH386">
        <v>231</v>
      </c>
      <c r="BI386">
        <v>0</v>
      </c>
      <c r="BJ386">
        <v>0</v>
      </c>
      <c r="BK386">
        <v>0</v>
      </c>
      <c r="BL386">
        <v>0</v>
      </c>
      <c r="BM386">
        <v>5</v>
      </c>
      <c r="BN386">
        <v>0</v>
      </c>
      <c r="BO386">
        <v>6</v>
      </c>
      <c r="BP386">
        <v>2007</v>
      </c>
      <c r="BQ386">
        <v>16</v>
      </c>
      <c r="BR386">
        <v>4</v>
      </c>
      <c r="BS386">
        <v>5</v>
      </c>
      <c r="BT386">
        <v>240000</v>
      </c>
    </row>
    <row r="387" spans="1:72" x14ac:dyDescent="0.35">
      <c r="A387">
        <v>386</v>
      </c>
      <c r="B387">
        <v>120</v>
      </c>
      <c r="C387">
        <v>4</v>
      </c>
      <c r="D387">
        <v>43</v>
      </c>
      <c r="E387">
        <v>3182</v>
      </c>
      <c r="F387">
        <v>2</v>
      </c>
      <c r="G387">
        <v>1</v>
      </c>
      <c r="H387">
        <v>2</v>
      </c>
      <c r="I387">
        <v>4</v>
      </c>
      <c r="J387">
        <v>4</v>
      </c>
      <c r="K387">
        <v>3</v>
      </c>
      <c r="L387">
        <v>23</v>
      </c>
      <c r="M387">
        <v>7</v>
      </c>
      <c r="N387">
        <v>7</v>
      </c>
      <c r="O387">
        <v>4</v>
      </c>
      <c r="P387">
        <v>4</v>
      </c>
      <c r="Q387">
        <v>8</v>
      </c>
      <c r="R387">
        <v>5</v>
      </c>
      <c r="S387">
        <v>2004</v>
      </c>
      <c r="T387">
        <v>2005</v>
      </c>
      <c r="U387">
        <v>5</v>
      </c>
      <c r="V387">
        <v>8</v>
      </c>
      <c r="W387">
        <v>14</v>
      </c>
      <c r="X387">
        <v>4</v>
      </c>
      <c r="Y387">
        <v>16</v>
      </c>
      <c r="Z387">
        <v>4</v>
      </c>
      <c r="AA387">
        <v>3</v>
      </c>
      <c r="AB387">
        <v>6</v>
      </c>
      <c r="AC387">
        <v>5</v>
      </c>
      <c r="AD387">
        <v>4</v>
      </c>
      <c r="AE387">
        <v>7</v>
      </c>
      <c r="AF387">
        <v>24</v>
      </c>
      <c r="AG387">
        <v>0</v>
      </c>
      <c r="AH387">
        <v>1232</v>
      </c>
      <c r="AI387">
        <v>1256</v>
      </c>
      <c r="AJ387">
        <v>6</v>
      </c>
      <c r="AK387">
        <v>6</v>
      </c>
      <c r="AL387">
        <v>1269</v>
      </c>
      <c r="AM387">
        <v>0</v>
      </c>
      <c r="AN387">
        <v>0</v>
      </c>
      <c r="AO387">
        <v>1269</v>
      </c>
      <c r="AP387">
        <v>0</v>
      </c>
      <c r="AQ387">
        <v>0</v>
      </c>
      <c r="AR387">
        <v>2</v>
      </c>
      <c r="AS387">
        <v>0</v>
      </c>
      <c r="AT387">
        <v>2</v>
      </c>
      <c r="AU387">
        <v>1</v>
      </c>
      <c r="AV387">
        <v>5</v>
      </c>
      <c r="AW387">
        <v>6</v>
      </c>
      <c r="AX387">
        <v>1</v>
      </c>
      <c r="AY387">
        <v>6</v>
      </c>
      <c r="AZ387">
        <v>2004</v>
      </c>
      <c r="BA387">
        <v>4</v>
      </c>
      <c r="BB387">
        <v>2</v>
      </c>
      <c r="BC387">
        <v>430</v>
      </c>
      <c r="BD387">
        <v>4</v>
      </c>
      <c r="BE387">
        <v>4</v>
      </c>
      <c r="BF387">
        <v>3</v>
      </c>
      <c r="BG387">
        <v>146</v>
      </c>
      <c r="BH387">
        <v>20</v>
      </c>
      <c r="BI387">
        <v>0</v>
      </c>
      <c r="BJ387">
        <v>0</v>
      </c>
      <c r="BK387">
        <v>144</v>
      </c>
      <c r="BL387">
        <v>0</v>
      </c>
      <c r="BM387">
        <v>5</v>
      </c>
      <c r="BN387">
        <v>0</v>
      </c>
      <c r="BO387">
        <v>4</v>
      </c>
      <c r="BP387">
        <v>2010</v>
      </c>
      <c r="BQ387">
        <v>13</v>
      </c>
      <c r="BR387">
        <v>4</v>
      </c>
      <c r="BS387">
        <v>5</v>
      </c>
      <c r="BT387">
        <v>192000</v>
      </c>
    </row>
    <row r="388" spans="1:72" x14ac:dyDescent="0.35">
      <c r="A388">
        <v>387</v>
      </c>
      <c r="B388">
        <v>50</v>
      </c>
      <c r="C388">
        <v>4</v>
      </c>
      <c r="D388">
        <v>58</v>
      </c>
      <c r="E388">
        <v>8410</v>
      </c>
      <c r="F388">
        <v>2</v>
      </c>
      <c r="G388">
        <v>1</v>
      </c>
      <c r="H388">
        <v>2</v>
      </c>
      <c r="I388">
        <v>4</v>
      </c>
      <c r="J388">
        <v>3</v>
      </c>
      <c r="K388">
        <v>3</v>
      </c>
      <c r="L388">
        <v>4</v>
      </c>
      <c r="M388">
        <v>2</v>
      </c>
      <c r="N388">
        <v>7</v>
      </c>
      <c r="O388">
        <v>3</v>
      </c>
      <c r="P388">
        <v>1</v>
      </c>
      <c r="Q388">
        <v>5</v>
      </c>
      <c r="R388">
        <v>3</v>
      </c>
      <c r="S388">
        <v>1910</v>
      </c>
      <c r="T388">
        <v>1996</v>
      </c>
      <c r="U388">
        <v>3</v>
      </c>
      <c r="V388">
        <v>8</v>
      </c>
      <c r="W388">
        <v>4</v>
      </c>
      <c r="X388">
        <v>2</v>
      </c>
      <c r="Y388">
        <v>0</v>
      </c>
      <c r="Z388">
        <v>3</v>
      </c>
      <c r="AA388">
        <v>2</v>
      </c>
      <c r="AB388">
        <v>6</v>
      </c>
      <c r="AC388">
        <v>4</v>
      </c>
      <c r="AD388">
        <v>4</v>
      </c>
      <c r="AE388">
        <v>6</v>
      </c>
      <c r="AF388">
        <v>0</v>
      </c>
      <c r="AG388">
        <v>0</v>
      </c>
      <c r="AH388">
        <v>658</v>
      </c>
      <c r="AI388">
        <v>658</v>
      </c>
      <c r="AJ388">
        <v>6</v>
      </c>
      <c r="AK388">
        <v>6</v>
      </c>
      <c r="AL388">
        <v>658</v>
      </c>
      <c r="AM388">
        <v>526</v>
      </c>
      <c r="AN388">
        <v>0</v>
      </c>
      <c r="AO388">
        <v>1184</v>
      </c>
      <c r="AP388">
        <v>0</v>
      </c>
      <c r="AQ388">
        <v>0</v>
      </c>
      <c r="AR388">
        <v>1</v>
      </c>
      <c r="AS388">
        <v>0</v>
      </c>
      <c r="AT388">
        <v>5</v>
      </c>
      <c r="AU388">
        <v>1</v>
      </c>
      <c r="AV388">
        <v>4</v>
      </c>
      <c r="AW388">
        <v>8</v>
      </c>
      <c r="AX388">
        <v>0</v>
      </c>
      <c r="AY388">
        <v>3</v>
      </c>
      <c r="BA388">
        <v>1</v>
      </c>
      <c r="BB388">
        <v>0</v>
      </c>
      <c r="BC388">
        <v>0</v>
      </c>
      <c r="BD388">
        <v>1</v>
      </c>
      <c r="BE388">
        <v>1</v>
      </c>
      <c r="BF388">
        <v>2</v>
      </c>
      <c r="BG388">
        <v>0</v>
      </c>
      <c r="BH388">
        <v>151</v>
      </c>
      <c r="BI388">
        <v>0</v>
      </c>
      <c r="BJ388">
        <v>0</v>
      </c>
      <c r="BK388">
        <v>0</v>
      </c>
      <c r="BL388">
        <v>0</v>
      </c>
      <c r="BM388">
        <v>5</v>
      </c>
      <c r="BN388">
        <v>0</v>
      </c>
      <c r="BO388">
        <v>5</v>
      </c>
      <c r="BP388">
        <v>2006</v>
      </c>
      <c r="BQ388">
        <v>17</v>
      </c>
      <c r="BR388">
        <v>4</v>
      </c>
      <c r="BS388">
        <v>1</v>
      </c>
      <c r="BT388">
        <v>81000</v>
      </c>
    </row>
    <row r="389" spans="1:72" x14ac:dyDescent="0.35">
      <c r="A389">
        <v>388</v>
      </c>
      <c r="B389">
        <v>80</v>
      </c>
      <c r="C389">
        <v>4</v>
      </c>
      <c r="D389">
        <v>72</v>
      </c>
      <c r="E389">
        <v>7200</v>
      </c>
      <c r="F389">
        <v>2</v>
      </c>
      <c r="G389">
        <v>1</v>
      </c>
      <c r="H389">
        <v>2</v>
      </c>
      <c r="I389">
        <v>4</v>
      </c>
      <c r="J389">
        <v>4</v>
      </c>
      <c r="K389">
        <v>3</v>
      </c>
      <c r="L389">
        <v>4</v>
      </c>
      <c r="M389">
        <v>7</v>
      </c>
      <c r="N389">
        <v>7</v>
      </c>
      <c r="O389">
        <v>3</v>
      </c>
      <c r="P389">
        <v>3</v>
      </c>
      <c r="Q389">
        <v>6</v>
      </c>
      <c r="R389">
        <v>6</v>
      </c>
      <c r="S389">
        <v>1976</v>
      </c>
      <c r="T389">
        <v>1976</v>
      </c>
      <c r="U389">
        <v>6</v>
      </c>
      <c r="V389">
        <v>8</v>
      </c>
      <c r="W389">
        <v>10</v>
      </c>
      <c r="X389">
        <v>4</v>
      </c>
      <c r="Y389">
        <v>255</v>
      </c>
      <c r="Z389">
        <v>3</v>
      </c>
      <c r="AA389">
        <v>3</v>
      </c>
      <c r="AB389">
        <v>2</v>
      </c>
      <c r="AC389">
        <v>4</v>
      </c>
      <c r="AD389">
        <v>4</v>
      </c>
      <c r="AE389">
        <v>4</v>
      </c>
      <c r="AF389">
        <v>631</v>
      </c>
      <c r="AG389">
        <v>0</v>
      </c>
      <c r="AH389">
        <v>410</v>
      </c>
      <c r="AI389">
        <v>1041</v>
      </c>
      <c r="AJ389">
        <v>6</v>
      </c>
      <c r="AK389">
        <v>6</v>
      </c>
      <c r="AL389">
        <v>1125</v>
      </c>
      <c r="AM389">
        <v>0</v>
      </c>
      <c r="AN389">
        <v>0</v>
      </c>
      <c r="AO389">
        <v>1125</v>
      </c>
      <c r="AP389">
        <v>1</v>
      </c>
      <c r="AQ389">
        <v>0</v>
      </c>
      <c r="AR389">
        <v>1</v>
      </c>
      <c r="AS389">
        <v>0</v>
      </c>
      <c r="AT389">
        <v>3</v>
      </c>
      <c r="AU389">
        <v>1</v>
      </c>
      <c r="AV389">
        <v>4</v>
      </c>
      <c r="AW389">
        <v>6</v>
      </c>
      <c r="AX389">
        <v>1</v>
      </c>
      <c r="AY389">
        <v>5</v>
      </c>
      <c r="AZ389">
        <v>1977</v>
      </c>
      <c r="BA389">
        <v>2</v>
      </c>
      <c r="BB389">
        <v>1</v>
      </c>
      <c r="BC389">
        <v>352</v>
      </c>
      <c r="BD389">
        <v>4</v>
      </c>
      <c r="BE389">
        <v>4</v>
      </c>
      <c r="BF389">
        <v>3</v>
      </c>
      <c r="BG389">
        <v>296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2</v>
      </c>
      <c r="BN389">
        <v>0</v>
      </c>
      <c r="BO389">
        <v>10</v>
      </c>
      <c r="BP389">
        <v>2009</v>
      </c>
      <c r="BQ389">
        <v>14</v>
      </c>
      <c r="BR389">
        <v>4</v>
      </c>
      <c r="BS389">
        <v>3</v>
      </c>
      <c r="BT389">
        <v>125000</v>
      </c>
    </row>
    <row r="390" spans="1:72" x14ac:dyDescent="0.35">
      <c r="A390">
        <v>389</v>
      </c>
      <c r="B390">
        <v>20</v>
      </c>
      <c r="C390">
        <v>4</v>
      </c>
      <c r="D390">
        <v>93</v>
      </c>
      <c r="E390">
        <v>9382</v>
      </c>
      <c r="F390">
        <v>2</v>
      </c>
      <c r="G390">
        <v>2</v>
      </c>
      <c r="H390">
        <v>2</v>
      </c>
      <c r="I390">
        <v>4</v>
      </c>
      <c r="J390">
        <v>1</v>
      </c>
      <c r="K390">
        <v>3</v>
      </c>
      <c r="L390">
        <v>16</v>
      </c>
      <c r="M390">
        <v>7</v>
      </c>
      <c r="N390">
        <v>7</v>
      </c>
      <c r="O390">
        <v>3</v>
      </c>
      <c r="P390">
        <v>4</v>
      </c>
      <c r="Q390">
        <v>7</v>
      </c>
      <c r="R390">
        <v>5</v>
      </c>
      <c r="S390">
        <v>1999</v>
      </c>
      <c r="T390">
        <v>2000</v>
      </c>
      <c r="U390">
        <v>5</v>
      </c>
      <c r="V390">
        <v>8</v>
      </c>
      <c r="W390">
        <v>14</v>
      </c>
      <c r="X390">
        <v>4</v>
      </c>
      <c r="Y390">
        <v>125</v>
      </c>
      <c r="Z390">
        <v>4</v>
      </c>
      <c r="AA390">
        <v>3</v>
      </c>
      <c r="AB390">
        <v>6</v>
      </c>
      <c r="AC390">
        <v>5</v>
      </c>
      <c r="AD390">
        <v>4</v>
      </c>
      <c r="AE390">
        <v>6</v>
      </c>
      <c r="AF390">
        <v>0</v>
      </c>
      <c r="AG390">
        <v>0</v>
      </c>
      <c r="AH390">
        <v>1468</v>
      </c>
      <c r="AI390">
        <v>1468</v>
      </c>
      <c r="AJ390">
        <v>6</v>
      </c>
      <c r="AK390">
        <v>6</v>
      </c>
      <c r="AL390">
        <v>1479</v>
      </c>
      <c r="AM390">
        <v>0</v>
      </c>
      <c r="AN390">
        <v>0</v>
      </c>
      <c r="AO390">
        <v>1479</v>
      </c>
      <c r="AP390">
        <v>0</v>
      </c>
      <c r="AQ390">
        <v>0</v>
      </c>
      <c r="AR390">
        <v>2</v>
      </c>
      <c r="AS390">
        <v>0</v>
      </c>
      <c r="AT390">
        <v>3</v>
      </c>
      <c r="AU390">
        <v>1</v>
      </c>
      <c r="AV390">
        <v>5</v>
      </c>
      <c r="AW390">
        <v>6</v>
      </c>
      <c r="AX390">
        <v>0</v>
      </c>
      <c r="AY390">
        <v>6</v>
      </c>
      <c r="AZ390">
        <v>1999</v>
      </c>
      <c r="BA390">
        <v>3</v>
      </c>
      <c r="BB390">
        <v>2</v>
      </c>
      <c r="BC390">
        <v>577</v>
      </c>
      <c r="BD390">
        <v>4</v>
      </c>
      <c r="BE390">
        <v>4</v>
      </c>
      <c r="BF390">
        <v>3</v>
      </c>
      <c r="BG390">
        <v>120</v>
      </c>
      <c r="BH390">
        <v>25</v>
      </c>
      <c r="BI390">
        <v>0</v>
      </c>
      <c r="BJ390">
        <v>0</v>
      </c>
      <c r="BK390">
        <v>0</v>
      </c>
      <c r="BL390">
        <v>0</v>
      </c>
      <c r="BM390">
        <v>5</v>
      </c>
      <c r="BN390">
        <v>0</v>
      </c>
      <c r="BO390">
        <v>7</v>
      </c>
      <c r="BP390">
        <v>2008</v>
      </c>
      <c r="BQ390">
        <v>15</v>
      </c>
      <c r="BR390">
        <v>4</v>
      </c>
      <c r="BS390">
        <v>5</v>
      </c>
      <c r="BT390">
        <v>191000</v>
      </c>
    </row>
    <row r="391" spans="1:72" x14ac:dyDescent="0.35">
      <c r="A391">
        <v>390</v>
      </c>
      <c r="B391">
        <v>60</v>
      </c>
      <c r="C391">
        <v>4</v>
      </c>
      <c r="D391">
        <v>96</v>
      </c>
      <c r="E391">
        <v>12474</v>
      </c>
      <c r="F391">
        <v>2</v>
      </c>
      <c r="G391">
        <v>1</v>
      </c>
      <c r="H391">
        <v>2</v>
      </c>
      <c r="I391">
        <v>4</v>
      </c>
      <c r="J391">
        <v>4</v>
      </c>
      <c r="K391">
        <v>3</v>
      </c>
      <c r="L391">
        <v>19</v>
      </c>
      <c r="M391">
        <v>7</v>
      </c>
      <c r="N391">
        <v>7</v>
      </c>
      <c r="O391">
        <v>3</v>
      </c>
      <c r="P391">
        <v>8</v>
      </c>
      <c r="Q391">
        <v>10</v>
      </c>
      <c r="R391">
        <v>5</v>
      </c>
      <c r="S391">
        <v>2007</v>
      </c>
      <c r="T391">
        <v>2008</v>
      </c>
      <c r="U391">
        <v>5</v>
      </c>
      <c r="V391">
        <v>8</v>
      </c>
      <c r="W391">
        <v>14</v>
      </c>
      <c r="X391">
        <v>5</v>
      </c>
      <c r="Y391">
        <v>272</v>
      </c>
      <c r="Z391">
        <v>5</v>
      </c>
      <c r="AA391">
        <v>3</v>
      </c>
      <c r="AB391">
        <v>6</v>
      </c>
      <c r="AC391">
        <v>6</v>
      </c>
      <c r="AD391">
        <v>4</v>
      </c>
      <c r="AE391">
        <v>7</v>
      </c>
      <c r="AF391">
        <v>1280</v>
      </c>
      <c r="AG391">
        <v>0</v>
      </c>
      <c r="AH391">
        <v>402</v>
      </c>
      <c r="AI391">
        <v>1682</v>
      </c>
      <c r="AJ391">
        <v>6</v>
      </c>
      <c r="AK391">
        <v>6</v>
      </c>
      <c r="AL391">
        <v>1742</v>
      </c>
      <c r="AM391">
        <v>590</v>
      </c>
      <c r="AN391">
        <v>0</v>
      </c>
      <c r="AO391">
        <v>2332</v>
      </c>
      <c r="AP391">
        <v>1</v>
      </c>
      <c r="AQ391">
        <v>0</v>
      </c>
      <c r="AR391">
        <v>2</v>
      </c>
      <c r="AS391">
        <v>1</v>
      </c>
      <c r="AT391">
        <v>3</v>
      </c>
      <c r="AU391">
        <v>1</v>
      </c>
      <c r="AV391">
        <v>6</v>
      </c>
      <c r="AW391">
        <v>9</v>
      </c>
      <c r="AX391">
        <v>1</v>
      </c>
      <c r="AY391">
        <v>7</v>
      </c>
      <c r="AZ391">
        <v>2008</v>
      </c>
      <c r="BA391">
        <v>4</v>
      </c>
      <c r="BB391">
        <v>3</v>
      </c>
      <c r="BC391">
        <v>846</v>
      </c>
      <c r="BD391">
        <v>4</v>
      </c>
      <c r="BE391">
        <v>4</v>
      </c>
      <c r="BF391">
        <v>3</v>
      </c>
      <c r="BG391">
        <v>196</v>
      </c>
      <c r="BH391">
        <v>134</v>
      </c>
      <c r="BI391">
        <v>0</v>
      </c>
      <c r="BJ391">
        <v>0</v>
      </c>
      <c r="BK391">
        <v>0</v>
      </c>
      <c r="BL391">
        <v>0</v>
      </c>
      <c r="BM391">
        <v>5</v>
      </c>
      <c r="BN391">
        <v>0</v>
      </c>
      <c r="BO391">
        <v>8</v>
      </c>
      <c r="BP391">
        <v>2008</v>
      </c>
      <c r="BQ391">
        <v>15</v>
      </c>
      <c r="BR391">
        <v>8</v>
      </c>
      <c r="BS391">
        <v>6</v>
      </c>
      <c r="BT391">
        <v>426000</v>
      </c>
    </row>
    <row r="392" spans="1:72" x14ac:dyDescent="0.35">
      <c r="A392">
        <v>391</v>
      </c>
      <c r="B392">
        <v>50</v>
      </c>
      <c r="C392">
        <v>4</v>
      </c>
      <c r="D392">
        <v>50</v>
      </c>
      <c r="E392">
        <v>8405</v>
      </c>
      <c r="F392">
        <v>2</v>
      </c>
      <c r="G392">
        <v>1</v>
      </c>
      <c r="H392">
        <v>2</v>
      </c>
      <c r="I392">
        <v>4</v>
      </c>
      <c r="J392">
        <v>4</v>
      </c>
      <c r="K392">
        <v>3</v>
      </c>
      <c r="L392">
        <v>4</v>
      </c>
      <c r="M392">
        <v>7</v>
      </c>
      <c r="N392">
        <v>7</v>
      </c>
      <c r="O392">
        <v>3</v>
      </c>
      <c r="P392">
        <v>1</v>
      </c>
      <c r="Q392">
        <v>5</v>
      </c>
      <c r="R392">
        <v>8</v>
      </c>
      <c r="S392">
        <v>1900</v>
      </c>
      <c r="T392">
        <v>1950</v>
      </c>
      <c r="U392">
        <v>5</v>
      </c>
      <c r="V392">
        <v>8</v>
      </c>
      <c r="W392">
        <v>10</v>
      </c>
      <c r="X392">
        <v>2</v>
      </c>
      <c r="Y392">
        <v>0</v>
      </c>
      <c r="Z392">
        <v>3</v>
      </c>
      <c r="AA392">
        <v>3</v>
      </c>
      <c r="AB392">
        <v>3</v>
      </c>
      <c r="AC392">
        <v>4</v>
      </c>
      <c r="AD392">
        <v>5</v>
      </c>
      <c r="AE392">
        <v>2</v>
      </c>
      <c r="AF392">
        <v>241</v>
      </c>
      <c r="AG392">
        <v>391</v>
      </c>
      <c r="AH392">
        <v>229</v>
      </c>
      <c r="AI392">
        <v>861</v>
      </c>
      <c r="AJ392">
        <v>6</v>
      </c>
      <c r="AK392">
        <v>6</v>
      </c>
      <c r="AL392">
        <v>961</v>
      </c>
      <c r="AM392">
        <v>406</v>
      </c>
      <c r="AN392">
        <v>0</v>
      </c>
      <c r="AO392">
        <v>1367</v>
      </c>
      <c r="AP392">
        <v>1</v>
      </c>
      <c r="AQ392">
        <v>0</v>
      </c>
      <c r="AR392">
        <v>1</v>
      </c>
      <c r="AS392">
        <v>0</v>
      </c>
      <c r="AT392">
        <v>4</v>
      </c>
      <c r="AU392">
        <v>1</v>
      </c>
      <c r="AV392">
        <v>4</v>
      </c>
      <c r="AW392">
        <v>7</v>
      </c>
      <c r="AX392">
        <v>0</v>
      </c>
      <c r="AY392">
        <v>5</v>
      </c>
      <c r="AZ392">
        <v>1978</v>
      </c>
      <c r="BA392">
        <v>2</v>
      </c>
      <c r="BB392">
        <v>1</v>
      </c>
      <c r="BC392">
        <v>384</v>
      </c>
      <c r="BD392">
        <v>4</v>
      </c>
      <c r="BE392">
        <v>4</v>
      </c>
      <c r="BF392">
        <v>3</v>
      </c>
      <c r="BG392">
        <v>0</v>
      </c>
      <c r="BH392">
        <v>130</v>
      </c>
      <c r="BI392">
        <v>112</v>
      </c>
      <c r="BJ392">
        <v>0</v>
      </c>
      <c r="BK392">
        <v>0</v>
      </c>
      <c r="BL392">
        <v>0</v>
      </c>
      <c r="BM392">
        <v>3</v>
      </c>
      <c r="BN392">
        <v>0</v>
      </c>
      <c r="BO392">
        <v>4</v>
      </c>
      <c r="BP392">
        <v>2008</v>
      </c>
      <c r="BQ392">
        <v>15</v>
      </c>
      <c r="BR392">
        <v>4</v>
      </c>
      <c r="BS392">
        <v>5</v>
      </c>
      <c r="BT392">
        <v>119000</v>
      </c>
    </row>
    <row r="393" spans="1:72" x14ac:dyDescent="0.35">
      <c r="A393">
        <v>392</v>
      </c>
      <c r="B393">
        <v>60</v>
      </c>
      <c r="C393">
        <v>4</v>
      </c>
      <c r="D393">
        <v>71</v>
      </c>
      <c r="E393">
        <v>12209</v>
      </c>
      <c r="F393">
        <v>2</v>
      </c>
      <c r="G393">
        <v>2</v>
      </c>
      <c r="H393">
        <v>2</v>
      </c>
      <c r="I393">
        <v>4</v>
      </c>
      <c r="J393">
        <v>1</v>
      </c>
      <c r="K393">
        <v>3</v>
      </c>
      <c r="L393">
        <v>6</v>
      </c>
      <c r="M393">
        <v>7</v>
      </c>
      <c r="N393">
        <v>7</v>
      </c>
      <c r="O393">
        <v>3</v>
      </c>
      <c r="P393">
        <v>8</v>
      </c>
      <c r="Q393">
        <v>6</v>
      </c>
      <c r="R393">
        <v>5</v>
      </c>
      <c r="S393">
        <v>2001</v>
      </c>
      <c r="T393">
        <v>2002</v>
      </c>
      <c r="U393">
        <v>5</v>
      </c>
      <c r="V393">
        <v>8</v>
      </c>
      <c r="W393">
        <v>14</v>
      </c>
      <c r="X393">
        <v>2</v>
      </c>
      <c r="Y393">
        <v>0</v>
      </c>
      <c r="Z393">
        <v>3</v>
      </c>
      <c r="AA393">
        <v>3</v>
      </c>
      <c r="AB393">
        <v>6</v>
      </c>
      <c r="AC393">
        <v>6</v>
      </c>
      <c r="AD393">
        <v>4</v>
      </c>
      <c r="AE393">
        <v>4</v>
      </c>
      <c r="AF393">
        <v>690</v>
      </c>
      <c r="AG393">
        <v>0</v>
      </c>
      <c r="AH393">
        <v>114</v>
      </c>
      <c r="AI393">
        <v>804</v>
      </c>
      <c r="AJ393">
        <v>6</v>
      </c>
      <c r="AK393">
        <v>6</v>
      </c>
      <c r="AL393">
        <v>804</v>
      </c>
      <c r="AM393">
        <v>1157</v>
      </c>
      <c r="AN393">
        <v>0</v>
      </c>
      <c r="AO393">
        <v>1961</v>
      </c>
      <c r="AP393">
        <v>1</v>
      </c>
      <c r="AQ393">
        <v>0</v>
      </c>
      <c r="AR393">
        <v>2</v>
      </c>
      <c r="AS393">
        <v>1</v>
      </c>
      <c r="AT393">
        <v>3</v>
      </c>
      <c r="AU393">
        <v>1</v>
      </c>
      <c r="AV393">
        <v>5</v>
      </c>
      <c r="AW393">
        <v>7</v>
      </c>
      <c r="AX393">
        <v>1</v>
      </c>
      <c r="AY393">
        <v>7</v>
      </c>
      <c r="AZ393">
        <v>2001</v>
      </c>
      <c r="BA393">
        <v>4</v>
      </c>
      <c r="BB393">
        <v>2</v>
      </c>
      <c r="BC393">
        <v>560</v>
      </c>
      <c r="BD393">
        <v>4</v>
      </c>
      <c r="BE393">
        <v>4</v>
      </c>
      <c r="BF393">
        <v>3</v>
      </c>
      <c r="BG393">
        <v>125</v>
      </c>
      <c r="BH393">
        <v>192</v>
      </c>
      <c r="BI393">
        <v>0</v>
      </c>
      <c r="BJ393">
        <v>0</v>
      </c>
      <c r="BK393">
        <v>0</v>
      </c>
      <c r="BL393">
        <v>0</v>
      </c>
      <c r="BM393">
        <v>5</v>
      </c>
      <c r="BN393">
        <v>0</v>
      </c>
      <c r="BO393">
        <v>6</v>
      </c>
      <c r="BP393">
        <v>2009</v>
      </c>
      <c r="BQ393">
        <v>14</v>
      </c>
      <c r="BR393">
        <v>4</v>
      </c>
      <c r="BS393">
        <v>5</v>
      </c>
      <c r="BT393">
        <v>215000</v>
      </c>
    </row>
    <row r="394" spans="1:72" x14ac:dyDescent="0.35">
      <c r="A394">
        <v>393</v>
      </c>
      <c r="B394">
        <v>20</v>
      </c>
      <c r="C394">
        <v>4</v>
      </c>
      <c r="E394">
        <v>8339</v>
      </c>
      <c r="F394">
        <v>2</v>
      </c>
      <c r="G394">
        <v>2</v>
      </c>
      <c r="H394">
        <v>2</v>
      </c>
      <c r="I394">
        <v>4</v>
      </c>
      <c r="J394">
        <v>4</v>
      </c>
      <c r="K394">
        <v>3</v>
      </c>
      <c r="L394">
        <v>7</v>
      </c>
      <c r="M394">
        <v>7</v>
      </c>
      <c r="N394">
        <v>7</v>
      </c>
      <c r="O394">
        <v>3</v>
      </c>
      <c r="P394">
        <v>4</v>
      </c>
      <c r="Q394">
        <v>5</v>
      </c>
      <c r="R394">
        <v>7</v>
      </c>
      <c r="S394">
        <v>1959</v>
      </c>
      <c r="T394">
        <v>1959</v>
      </c>
      <c r="U394">
        <v>5</v>
      </c>
      <c r="V394">
        <v>8</v>
      </c>
      <c r="W394">
        <v>10</v>
      </c>
      <c r="X394">
        <v>2</v>
      </c>
      <c r="Y394">
        <v>0</v>
      </c>
      <c r="Z394">
        <v>3</v>
      </c>
      <c r="AA394">
        <v>3</v>
      </c>
      <c r="AB394">
        <v>1</v>
      </c>
      <c r="AC394">
        <v>1</v>
      </c>
      <c r="AD394">
        <v>1</v>
      </c>
      <c r="AE394">
        <v>1</v>
      </c>
      <c r="AF394">
        <v>0</v>
      </c>
      <c r="AG394">
        <v>0</v>
      </c>
      <c r="AH394">
        <v>0</v>
      </c>
      <c r="AI394">
        <v>0</v>
      </c>
      <c r="AJ394">
        <v>6</v>
      </c>
      <c r="AK394">
        <v>6</v>
      </c>
      <c r="AL394">
        <v>882</v>
      </c>
      <c r="AM394">
        <v>0</v>
      </c>
      <c r="AN394">
        <v>0</v>
      </c>
      <c r="AO394">
        <v>882</v>
      </c>
      <c r="AP394">
        <v>0</v>
      </c>
      <c r="AQ394">
        <v>0</v>
      </c>
      <c r="AR394">
        <v>1</v>
      </c>
      <c r="AS394">
        <v>0</v>
      </c>
      <c r="AT394">
        <v>3</v>
      </c>
      <c r="AU394">
        <v>1</v>
      </c>
      <c r="AV394">
        <v>4</v>
      </c>
      <c r="AW394">
        <v>5</v>
      </c>
      <c r="AX394">
        <v>0</v>
      </c>
      <c r="AY394">
        <v>6</v>
      </c>
      <c r="AZ394">
        <v>1959</v>
      </c>
      <c r="BA394">
        <v>3</v>
      </c>
      <c r="BB394">
        <v>1</v>
      </c>
      <c r="BC394">
        <v>294</v>
      </c>
      <c r="BD394">
        <v>4</v>
      </c>
      <c r="BE394">
        <v>4</v>
      </c>
      <c r="BF394">
        <v>3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3</v>
      </c>
      <c r="BN394">
        <v>1200</v>
      </c>
      <c r="BO394">
        <v>7</v>
      </c>
      <c r="BP394">
        <v>2007</v>
      </c>
      <c r="BQ394">
        <v>16</v>
      </c>
      <c r="BR394">
        <v>4</v>
      </c>
      <c r="BS394">
        <v>5</v>
      </c>
      <c r="BT394">
        <v>106500</v>
      </c>
    </row>
    <row r="395" spans="1:72" x14ac:dyDescent="0.35">
      <c r="A395">
        <v>394</v>
      </c>
      <c r="B395">
        <v>30</v>
      </c>
      <c r="C395">
        <v>4</v>
      </c>
      <c r="E395">
        <v>7446</v>
      </c>
      <c r="F395">
        <v>2</v>
      </c>
      <c r="G395">
        <v>1</v>
      </c>
      <c r="H395">
        <v>2</v>
      </c>
      <c r="I395">
        <v>4</v>
      </c>
      <c r="J395">
        <v>2</v>
      </c>
      <c r="K395">
        <v>3</v>
      </c>
      <c r="L395">
        <v>12</v>
      </c>
      <c r="M395">
        <v>2</v>
      </c>
      <c r="N395">
        <v>7</v>
      </c>
      <c r="O395">
        <v>3</v>
      </c>
      <c r="P395">
        <v>4</v>
      </c>
      <c r="Q395">
        <v>4</v>
      </c>
      <c r="R395">
        <v>5</v>
      </c>
      <c r="S395">
        <v>1941</v>
      </c>
      <c r="T395">
        <v>1950</v>
      </c>
      <c r="U395">
        <v>5</v>
      </c>
      <c r="V395">
        <v>8</v>
      </c>
      <c r="W395">
        <v>8</v>
      </c>
      <c r="X395">
        <v>2</v>
      </c>
      <c r="Y395">
        <v>0</v>
      </c>
      <c r="Z395">
        <v>3</v>
      </c>
      <c r="AA395">
        <v>3</v>
      </c>
      <c r="AB395">
        <v>2</v>
      </c>
      <c r="AC395">
        <v>4</v>
      </c>
      <c r="AD395">
        <v>4</v>
      </c>
      <c r="AE395">
        <v>2</v>
      </c>
      <c r="AF395">
        <v>266</v>
      </c>
      <c r="AG395">
        <v>0</v>
      </c>
      <c r="AH395">
        <v>522</v>
      </c>
      <c r="AI395">
        <v>788</v>
      </c>
      <c r="AJ395">
        <v>6</v>
      </c>
      <c r="AK395">
        <v>3</v>
      </c>
      <c r="AL395">
        <v>788</v>
      </c>
      <c r="AM395">
        <v>0</v>
      </c>
      <c r="AN395">
        <v>0</v>
      </c>
      <c r="AO395">
        <v>788</v>
      </c>
      <c r="AP395">
        <v>0</v>
      </c>
      <c r="AQ395">
        <v>0</v>
      </c>
      <c r="AR395">
        <v>1</v>
      </c>
      <c r="AS395">
        <v>0</v>
      </c>
      <c r="AT395">
        <v>2</v>
      </c>
      <c r="AU395">
        <v>1</v>
      </c>
      <c r="AV395">
        <v>4</v>
      </c>
      <c r="AW395">
        <v>4</v>
      </c>
      <c r="AX395">
        <v>2</v>
      </c>
      <c r="AY395">
        <v>3</v>
      </c>
      <c r="BA395">
        <v>1</v>
      </c>
      <c r="BB395">
        <v>0</v>
      </c>
      <c r="BC395">
        <v>0</v>
      </c>
      <c r="BD395">
        <v>1</v>
      </c>
      <c r="BE395">
        <v>1</v>
      </c>
      <c r="BF395">
        <v>3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2</v>
      </c>
      <c r="BN395">
        <v>0</v>
      </c>
      <c r="BO395">
        <v>4</v>
      </c>
      <c r="BP395">
        <v>2006</v>
      </c>
      <c r="BQ395">
        <v>17</v>
      </c>
      <c r="BR395">
        <v>4</v>
      </c>
      <c r="BS395">
        <v>3</v>
      </c>
      <c r="BT395">
        <v>100000</v>
      </c>
    </row>
    <row r="396" spans="1:72" x14ac:dyDescent="0.35">
      <c r="A396">
        <v>395</v>
      </c>
      <c r="B396">
        <v>50</v>
      </c>
      <c r="C396">
        <v>4</v>
      </c>
      <c r="D396">
        <v>60</v>
      </c>
      <c r="E396">
        <v>10134</v>
      </c>
      <c r="F396">
        <v>2</v>
      </c>
      <c r="G396">
        <v>1</v>
      </c>
      <c r="H396">
        <v>2</v>
      </c>
      <c r="I396">
        <v>4</v>
      </c>
      <c r="J396">
        <v>4</v>
      </c>
      <c r="K396">
        <v>3</v>
      </c>
      <c r="L396">
        <v>9</v>
      </c>
      <c r="M396">
        <v>7</v>
      </c>
      <c r="N396">
        <v>7</v>
      </c>
      <c r="O396">
        <v>3</v>
      </c>
      <c r="P396">
        <v>1</v>
      </c>
      <c r="Q396">
        <v>5</v>
      </c>
      <c r="R396">
        <v>6</v>
      </c>
      <c r="S396">
        <v>1940</v>
      </c>
      <c r="T396">
        <v>1950</v>
      </c>
      <c r="U396">
        <v>5</v>
      </c>
      <c r="V396">
        <v>8</v>
      </c>
      <c r="W396">
        <v>10</v>
      </c>
      <c r="X396">
        <v>2</v>
      </c>
      <c r="Y396">
        <v>0</v>
      </c>
      <c r="Z396">
        <v>3</v>
      </c>
      <c r="AA396">
        <v>3</v>
      </c>
      <c r="AB396">
        <v>2</v>
      </c>
      <c r="AC396">
        <v>4</v>
      </c>
      <c r="AD396">
        <v>4</v>
      </c>
      <c r="AE396">
        <v>6</v>
      </c>
      <c r="AF396">
        <v>0</v>
      </c>
      <c r="AG396">
        <v>0</v>
      </c>
      <c r="AH396">
        <v>735</v>
      </c>
      <c r="AI396">
        <v>735</v>
      </c>
      <c r="AJ396">
        <v>6</v>
      </c>
      <c r="AK396">
        <v>3</v>
      </c>
      <c r="AL396">
        <v>735</v>
      </c>
      <c r="AM396">
        <v>299</v>
      </c>
      <c r="AN396">
        <v>0</v>
      </c>
      <c r="AO396">
        <v>1034</v>
      </c>
      <c r="AP396">
        <v>0</v>
      </c>
      <c r="AQ396">
        <v>0</v>
      </c>
      <c r="AR396">
        <v>1</v>
      </c>
      <c r="AS396">
        <v>0</v>
      </c>
      <c r="AT396">
        <v>2</v>
      </c>
      <c r="AU396">
        <v>1</v>
      </c>
      <c r="AV396">
        <v>4</v>
      </c>
      <c r="AW396">
        <v>5</v>
      </c>
      <c r="AX396">
        <v>0</v>
      </c>
      <c r="AY396">
        <v>5</v>
      </c>
      <c r="AZ396">
        <v>1940</v>
      </c>
      <c r="BA396">
        <v>2</v>
      </c>
      <c r="BB396">
        <v>1</v>
      </c>
      <c r="BC396">
        <v>240</v>
      </c>
      <c r="BD396">
        <v>4</v>
      </c>
      <c r="BE396">
        <v>4</v>
      </c>
      <c r="BF396">
        <v>3</v>
      </c>
      <c r="BG396">
        <v>0</v>
      </c>
      <c r="BH396">
        <v>39</v>
      </c>
      <c r="BI396">
        <v>0</v>
      </c>
      <c r="BJ396">
        <v>0</v>
      </c>
      <c r="BK396">
        <v>0</v>
      </c>
      <c r="BL396">
        <v>0</v>
      </c>
      <c r="BM396">
        <v>5</v>
      </c>
      <c r="BN396">
        <v>0</v>
      </c>
      <c r="BO396">
        <v>7</v>
      </c>
      <c r="BP396">
        <v>2007</v>
      </c>
      <c r="BQ396">
        <v>16</v>
      </c>
      <c r="BR396">
        <v>4</v>
      </c>
      <c r="BS396">
        <v>5</v>
      </c>
      <c r="BT396">
        <v>109000</v>
      </c>
    </row>
    <row r="397" spans="1:72" x14ac:dyDescent="0.35">
      <c r="A397">
        <v>396</v>
      </c>
      <c r="B397">
        <v>20</v>
      </c>
      <c r="C397">
        <v>4</v>
      </c>
      <c r="D397">
        <v>68</v>
      </c>
      <c r="E397">
        <v>9571</v>
      </c>
      <c r="F397">
        <v>2</v>
      </c>
      <c r="G397">
        <v>1</v>
      </c>
      <c r="H397">
        <v>2</v>
      </c>
      <c r="I397">
        <v>4</v>
      </c>
      <c r="J397">
        <v>4</v>
      </c>
      <c r="K397">
        <v>3</v>
      </c>
      <c r="L397">
        <v>4</v>
      </c>
      <c r="M397">
        <v>7</v>
      </c>
      <c r="N397">
        <v>7</v>
      </c>
      <c r="O397">
        <v>3</v>
      </c>
      <c r="P397">
        <v>4</v>
      </c>
      <c r="Q397">
        <v>5</v>
      </c>
      <c r="R397">
        <v>6</v>
      </c>
      <c r="S397">
        <v>1956</v>
      </c>
      <c r="T397">
        <v>1956</v>
      </c>
      <c r="U397">
        <v>5</v>
      </c>
      <c r="V397">
        <v>8</v>
      </c>
      <c r="W397">
        <v>4</v>
      </c>
      <c r="X397">
        <v>2</v>
      </c>
      <c r="Y397">
        <v>0</v>
      </c>
      <c r="Z397">
        <v>3</v>
      </c>
      <c r="AA397">
        <v>3</v>
      </c>
      <c r="AB397">
        <v>2</v>
      </c>
      <c r="AC397">
        <v>4</v>
      </c>
      <c r="AD397">
        <v>4</v>
      </c>
      <c r="AE397">
        <v>3</v>
      </c>
      <c r="AF397">
        <v>739</v>
      </c>
      <c r="AG397">
        <v>0</v>
      </c>
      <c r="AH397">
        <v>405</v>
      </c>
      <c r="AI397">
        <v>1144</v>
      </c>
      <c r="AJ397">
        <v>6</v>
      </c>
      <c r="AK397">
        <v>6</v>
      </c>
      <c r="AL397">
        <v>1144</v>
      </c>
      <c r="AM397">
        <v>0</v>
      </c>
      <c r="AN397">
        <v>0</v>
      </c>
      <c r="AO397">
        <v>1144</v>
      </c>
      <c r="AP397">
        <v>1</v>
      </c>
      <c r="AQ397">
        <v>0</v>
      </c>
      <c r="AR397">
        <v>1</v>
      </c>
      <c r="AS397">
        <v>0</v>
      </c>
      <c r="AT397">
        <v>3</v>
      </c>
      <c r="AU397">
        <v>1</v>
      </c>
      <c r="AV397">
        <v>4</v>
      </c>
      <c r="AW397">
        <v>6</v>
      </c>
      <c r="AX397">
        <v>0</v>
      </c>
      <c r="AY397">
        <v>6</v>
      </c>
      <c r="AZ397">
        <v>1956</v>
      </c>
      <c r="BA397">
        <v>2</v>
      </c>
      <c r="BB397">
        <v>1</v>
      </c>
      <c r="BC397">
        <v>596</v>
      </c>
      <c r="BD397">
        <v>4</v>
      </c>
      <c r="BE397">
        <v>4</v>
      </c>
      <c r="BF397">
        <v>3</v>
      </c>
      <c r="BG397">
        <v>44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5</v>
      </c>
      <c r="BN397">
        <v>0</v>
      </c>
      <c r="BO397">
        <v>6</v>
      </c>
      <c r="BP397">
        <v>2010</v>
      </c>
      <c r="BQ397">
        <v>13</v>
      </c>
      <c r="BR397">
        <v>4</v>
      </c>
      <c r="BS397">
        <v>5</v>
      </c>
      <c r="BT397">
        <v>129000</v>
      </c>
    </row>
    <row r="398" spans="1:72" x14ac:dyDescent="0.35">
      <c r="A398">
        <v>397</v>
      </c>
      <c r="B398">
        <v>20</v>
      </c>
      <c r="C398">
        <v>4</v>
      </c>
      <c r="D398">
        <v>60</v>
      </c>
      <c r="E398">
        <v>7200</v>
      </c>
      <c r="F398">
        <v>2</v>
      </c>
      <c r="G398">
        <v>1</v>
      </c>
      <c r="H398">
        <v>3</v>
      </c>
      <c r="I398">
        <v>4</v>
      </c>
      <c r="J398">
        <v>4</v>
      </c>
      <c r="K398">
        <v>3</v>
      </c>
      <c r="L398">
        <v>16</v>
      </c>
      <c r="M398">
        <v>7</v>
      </c>
      <c r="N398">
        <v>7</v>
      </c>
      <c r="O398">
        <v>3</v>
      </c>
      <c r="P398">
        <v>4</v>
      </c>
      <c r="Q398">
        <v>5</v>
      </c>
      <c r="R398">
        <v>5</v>
      </c>
      <c r="S398">
        <v>1972</v>
      </c>
      <c r="T398">
        <v>1972</v>
      </c>
      <c r="U398">
        <v>6</v>
      </c>
      <c r="V398">
        <v>8</v>
      </c>
      <c r="W398">
        <v>10</v>
      </c>
      <c r="X398">
        <v>2</v>
      </c>
      <c r="Y398">
        <v>0</v>
      </c>
      <c r="Z398">
        <v>3</v>
      </c>
      <c r="AA398">
        <v>3</v>
      </c>
      <c r="AB398">
        <v>2</v>
      </c>
      <c r="AC398">
        <v>4</v>
      </c>
      <c r="AD398">
        <v>4</v>
      </c>
      <c r="AE398">
        <v>2</v>
      </c>
      <c r="AF398">
        <v>777</v>
      </c>
      <c r="AG398">
        <v>0</v>
      </c>
      <c r="AH398">
        <v>117</v>
      </c>
      <c r="AI398">
        <v>894</v>
      </c>
      <c r="AJ398">
        <v>6</v>
      </c>
      <c r="AK398">
        <v>6</v>
      </c>
      <c r="AL398">
        <v>894</v>
      </c>
      <c r="AM398">
        <v>0</v>
      </c>
      <c r="AN398">
        <v>0</v>
      </c>
      <c r="AO398">
        <v>894</v>
      </c>
      <c r="AP398">
        <v>0</v>
      </c>
      <c r="AQ398">
        <v>0</v>
      </c>
      <c r="AR398">
        <v>1</v>
      </c>
      <c r="AS398">
        <v>0</v>
      </c>
      <c r="AT398">
        <v>2</v>
      </c>
      <c r="AU398">
        <v>1</v>
      </c>
      <c r="AV398">
        <v>4</v>
      </c>
      <c r="AW398">
        <v>6</v>
      </c>
      <c r="AX398">
        <v>0</v>
      </c>
      <c r="AY398">
        <v>5</v>
      </c>
      <c r="AZ398">
        <v>1985</v>
      </c>
      <c r="BA398">
        <v>3</v>
      </c>
      <c r="BB398">
        <v>2</v>
      </c>
      <c r="BC398">
        <v>600</v>
      </c>
      <c r="BD398">
        <v>4</v>
      </c>
      <c r="BE398">
        <v>4</v>
      </c>
      <c r="BF398">
        <v>3</v>
      </c>
      <c r="BG398">
        <v>215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5</v>
      </c>
      <c r="BN398">
        <v>0</v>
      </c>
      <c r="BO398">
        <v>9</v>
      </c>
      <c r="BP398">
        <v>2009</v>
      </c>
      <c r="BQ398">
        <v>14</v>
      </c>
      <c r="BR398">
        <v>4</v>
      </c>
      <c r="BS398">
        <v>5</v>
      </c>
      <c r="BT398">
        <v>123000</v>
      </c>
    </row>
    <row r="399" spans="1:72" x14ac:dyDescent="0.35">
      <c r="A399">
        <v>398</v>
      </c>
      <c r="B399">
        <v>60</v>
      </c>
      <c r="C399">
        <v>4</v>
      </c>
      <c r="D399">
        <v>69</v>
      </c>
      <c r="E399">
        <v>7590</v>
      </c>
      <c r="F399">
        <v>2</v>
      </c>
      <c r="G399">
        <v>1</v>
      </c>
      <c r="H399">
        <v>2</v>
      </c>
      <c r="I399">
        <v>4</v>
      </c>
      <c r="J399">
        <v>4</v>
      </c>
      <c r="K399">
        <v>3</v>
      </c>
      <c r="L399">
        <v>7</v>
      </c>
      <c r="M399">
        <v>6</v>
      </c>
      <c r="N399">
        <v>7</v>
      </c>
      <c r="O399">
        <v>3</v>
      </c>
      <c r="P399">
        <v>8</v>
      </c>
      <c r="Q399">
        <v>5</v>
      </c>
      <c r="R399">
        <v>5</v>
      </c>
      <c r="S399">
        <v>1962</v>
      </c>
      <c r="T399">
        <v>1962</v>
      </c>
      <c r="U399">
        <v>5</v>
      </c>
      <c r="V399">
        <v>8</v>
      </c>
      <c r="W399">
        <v>14</v>
      </c>
      <c r="X399">
        <v>4</v>
      </c>
      <c r="Y399">
        <v>288</v>
      </c>
      <c r="Z399">
        <v>3</v>
      </c>
      <c r="AA399">
        <v>3</v>
      </c>
      <c r="AB399">
        <v>2</v>
      </c>
      <c r="AC399">
        <v>4</v>
      </c>
      <c r="AD399">
        <v>4</v>
      </c>
      <c r="AE399">
        <v>4</v>
      </c>
      <c r="AF399">
        <v>540</v>
      </c>
      <c r="AG399">
        <v>0</v>
      </c>
      <c r="AH399">
        <v>324</v>
      </c>
      <c r="AI399">
        <v>864</v>
      </c>
      <c r="AJ399">
        <v>6</v>
      </c>
      <c r="AK399">
        <v>6</v>
      </c>
      <c r="AL399">
        <v>876</v>
      </c>
      <c r="AM399">
        <v>936</v>
      </c>
      <c r="AN399">
        <v>0</v>
      </c>
      <c r="AO399">
        <v>1812</v>
      </c>
      <c r="AP399">
        <v>0</v>
      </c>
      <c r="AQ399">
        <v>0</v>
      </c>
      <c r="AR399">
        <v>2</v>
      </c>
      <c r="AS399">
        <v>0</v>
      </c>
      <c r="AT399">
        <v>4</v>
      </c>
      <c r="AU399">
        <v>1</v>
      </c>
      <c r="AV399">
        <v>4</v>
      </c>
      <c r="AW399">
        <v>8</v>
      </c>
      <c r="AX399">
        <v>1</v>
      </c>
      <c r="AY399">
        <v>6</v>
      </c>
      <c r="AZ399">
        <v>1962</v>
      </c>
      <c r="BA399">
        <v>3</v>
      </c>
      <c r="BB399">
        <v>1</v>
      </c>
      <c r="BC399">
        <v>264</v>
      </c>
      <c r="BD399">
        <v>4</v>
      </c>
      <c r="BE399">
        <v>4</v>
      </c>
      <c r="BF399">
        <v>3</v>
      </c>
      <c r="BG399">
        <v>0</v>
      </c>
      <c r="BH399">
        <v>168</v>
      </c>
      <c r="BI399">
        <v>0</v>
      </c>
      <c r="BJ399">
        <v>0</v>
      </c>
      <c r="BK399">
        <v>0</v>
      </c>
      <c r="BL399">
        <v>0</v>
      </c>
      <c r="BM399">
        <v>5</v>
      </c>
      <c r="BN399">
        <v>0</v>
      </c>
      <c r="BO399">
        <v>7</v>
      </c>
      <c r="BP399">
        <v>2007</v>
      </c>
      <c r="BQ399">
        <v>16</v>
      </c>
      <c r="BR399">
        <v>4</v>
      </c>
      <c r="BS399">
        <v>5</v>
      </c>
      <c r="BT399">
        <v>169500</v>
      </c>
    </row>
    <row r="400" spans="1:72" x14ac:dyDescent="0.35">
      <c r="A400">
        <v>399</v>
      </c>
      <c r="B400">
        <v>30</v>
      </c>
      <c r="C400">
        <v>2</v>
      </c>
      <c r="D400">
        <v>60</v>
      </c>
      <c r="E400">
        <v>8967</v>
      </c>
      <c r="F400">
        <v>2</v>
      </c>
      <c r="G400">
        <v>1</v>
      </c>
      <c r="H400">
        <v>2</v>
      </c>
      <c r="I400">
        <v>4</v>
      </c>
      <c r="J400">
        <v>2</v>
      </c>
      <c r="K400">
        <v>3</v>
      </c>
      <c r="L400">
        <v>3</v>
      </c>
      <c r="M400">
        <v>7</v>
      </c>
      <c r="N400">
        <v>7</v>
      </c>
      <c r="O400">
        <v>3</v>
      </c>
      <c r="P400">
        <v>4</v>
      </c>
      <c r="Q400">
        <v>5</v>
      </c>
      <c r="R400">
        <v>2</v>
      </c>
      <c r="S400">
        <v>1920</v>
      </c>
      <c r="T400">
        <v>1950</v>
      </c>
      <c r="U400">
        <v>5</v>
      </c>
      <c r="V400">
        <v>8</v>
      </c>
      <c r="W400">
        <v>10</v>
      </c>
      <c r="X400">
        <v>2</v>
      </c>
      <c r="Y400">
        <v>0</v>
      </c>
      <c r="Z400">
        <v>3</v>
      </c>
      <c r="AA400">
        <v>2</v>
      </c>
      <c r="AB400">
        <v>3</v>
      </c>
      <c r="AC400">
        <v>3</v>
      </c>
      <c r="AD400">
        <v>2</v>
      </c>
      <c r="AE400">
        <v>6</v>
      </c>
      <c r="AF400">
        <v>0</v>
      </c>
      <c r="AG400">
        <v>0</v>
      </c>
      <c r="AH400">
        <v>961</v>
      </c>
      <c r="AI400">
        <v>961</v>
      </c>
      <c r="AJ400">
        <v>6</v>
      </c>
      <c r="AK400">
        <v>1</v>
      </c>
      <c r="AL400">
        <v>1077</v>
      </c>
      <c r="AM400">
        <v>0</v>
      </c>
      <c r="AN400">
        <v>0</v>
      </c>
      <c r="AO400">
        <v>1077</v>
      </c>
      <c r="AP400">
        <v>0</v>
      </c>
      <c r="AQ400">
        <v>0</v>
      </c>
      <c r="AR400">
        <v>1</v>
      </c>
      <c r="AS400">
        <v>0</v>
      </c>
      <c r="AT400">
        <v>2</v>
      </c>
      <c r="AU400">
        <v>1</v>
      </c>
      <c r="AV400">
        <v>4</v>
      </c>
      <c r="AW400">
        <v>6</v>
      </c>
      <c r="AX400">
        <v>0</v>
      </c>
      <c r="AY400">
        <v>5</v>
      </c>
      <c r="AZ400">
        <v>1920</v>
      </c>
      <c r="BA400">
        <v>2</v>
      </c>
      <c r="BB400">
        <v>1</v>
      </c>
      <c r="BC400">
        <v>338</v>
      </c>
      <c r="BD400">
        <v>2</v>
      </c>
      <c r="BE400">
        <v>2</v>
      </c>
      <c r="BF400">
        <v>2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5</v>
      </c>
      <c r="BN400">
        <v>0</v>
      </c>
      <c r="BO400">
        <v>11</v>
      </c>
      <c r="BP400">
        <v>2007</v>
      </c>
      <c r="BQ400">
        <v>16</v>
      </c>
      <c r="BR400">
        <v>4</v>
      </c>
      <c r="BS400">
        <v>3</v>
      </c>
      <c r="BT400">
        <v>67000</v>
      </c>
    </row>
    <row r="401" spans="1:72" x14ac:dyDescent="0.35">
      <c r="A401">
        <v>400</v>
      </c>
      <c r="B401">
        <v>60</v>
      </c>
      <c r="C401">
        <v>5</v>
      </c>
      <c r="D401">
        <v>65</v>
      </c>
      <c r="E401">
        <v>8125</v>
      </c>
      <c r="F401">
        <v>2</v>
      </c>
      <c r="G401">
        <v>1</v>
      </c>
      <c r="H401">
        <v>2</v>
      </c>
      <c r="I401">
        <v>4</v>
      </c>
      <c r="J401">
        <v>4</v>
      </c>
      <c r="K401">
        <v>3</v>
      </c>
      <c r="L401">
        <v>18</v>
      </c>
      <c r="M401">
        <v>7</v>
      </c>
      <c r="N401">
        <v>7</v>
      </c>
      <c r="O401">
        <v>3</v>
      </c>
      <c r="P401">
        <v>8</v>
      </c>
      <c r="Q401">
        <v>7</v>
      </c>
      <c r="R401">
        <v>5</v>
      </c>
      <c r="S401">
        <v>2006</v>
      </c>
      <c r="T401">
        <v>2007</v>
      </c>
      <c r="U401">
        <v>5</v>
      </c>
      <c r="V401">
        <v>8</v>
      </c>
      <c r="W401">
        <v>15</v>
      </c>
      <c r="X401">
        <v>5</v>
      </c>
      <c r="Y401">
        <v>100</v>
      </c>
      <c r="Z401">
        <v>4</v>
      </c>
      <c r="AA401">
        <v>3</v>
      </c>
      <c r="AB401">
        <v>6</v>
      </c>
      <c r="AC401">
        <v>5</v>
      </c>
      <c r="AD401">
        <v>4</v>
      </c>
      <c r="AE401">
        <v>7</v>
      </c>
      <c r="AF401">
        <v>812</v>
      </c>
      <c r="AG401">
        <v>0</v>
      </c>
      <c r="AH401">
        <v>280</v>
      </c>
      <c r="AI401">
        <v>1092</v>
      </c>
      <c r="AJ401">
        <v>6</v>
      </c>
      <c r="AK401">
        <v>6</v>
      </c>
      <c r="AL401">
        <v>1112</v>
      </c>
      <c r="AM401">
        <v>438</v>
      </c>
      <c r="AN401">
        <v>0</v>
      </c>
      <c r="AO401">
        <v>1550</v>
      </c>
      <c r="AP401">
        <v>1</v>
      </c>
      <c r="AQ401">
        <v>0</v>
      </c>
      <c r="AR401">
        <v>2</v>
      </c>
      <c r="AS401">
        <v>0</v>
      </c>
      <c r="AT401">
        <v>2</v>
      </c>
      <c r="AU401">
        <v>1</v>
      </c>
      <c r="AV401">
        <v>5</v>
      </c>
      <c r="AW401">
        <v>7</v>
      </c>
      <c r="AX401">
        <v>0</v>
      </c>
      <c r="AY401">
        <v>6</v>
      </c>
      <c r="AZ401">
        <v>2007</v>
      </c>
      <c r="BA401">
        <v>4</v>
      </c>
      <c r="BB401">
        <v>2</v>
      </c>
      <c r="BC401">
        <v>438</v>
      </c>
      <c r="BD401">
        <v>4</v>
      </c>
      <c r="BE401">
        <v>4</v>
      </c>
      <c r="BF401">
        <v>3</v>
      </c>
      <c r="BG401">
        <v>0</v>
      </c>
      <c r="BH401">
        <v>168</v>
      </c>
      <c r="BI401">
        <v>0</v>
      </c>
      <c r="BJ401">
        <v>0</v>
      </c>
      <c r="BK401">
        <v>0</v>
      </c>
      <c r="BL401">
        <v>0</v>
      </c>
      <c r="BM401">
        <v>5</v>
      </c>
      <c r="BN401">
        <v>0</v>
      </c>
      <c r="BO401">
        <v>10</v>
      </c>
      <c r="BP401">
        <v>2009</v>
      </c>
      <c r="BQ401">
        <v>14</v>
      </c>
      <c r="BR401">
        <v>4</v>
      </c>
      <c r="BS401">
        <v>5</v>
      </c>
      <c r="BT401">
        <v>241000</v>
      </c>
    </row>
    <row r="402" spans="1:72" x14ac:dyDescent="0.35">
      <c r="A402">
        <v>401</v>
      </c>
      <c r="B402">
        <v>120</v>
      </c>
      <c r="C402">
        <v>4</v>
      </c>
      <c r="D402">
        <v>38</v>
      </c>
      <c r="E402">
        <v>14963</v>
      </c>
      <c r="F402">
        <v>2</v>
      </c>
      <c r="G402">
        <v>4</v>
      </c>
      <c r="H402">
        <v>2</v>
      </c>
      <c r="I402">
        <v>4</v>
      </c>
      <c r="J402">
        <v>4</v>
      </c>
      <c r="K402">
        <v>3</v>
      </c>
      <c r="L402">
        <v>8</v>
      </c>
      <c r="M402">
        <v>7</v>
      </c>
      <c r="N402">
        <v>7</v>
      </c>
      <c r="O402">
        <v>4</v>
      </c>
      <c r="P402">
        <v>4</v>
      </c>
      <c r="Q402">
        <v>8</v>
      </c>
      <c r="R402">
        <v>5</v>
      </c>
      <c r="S402">
        <v>1996</v>
      </c>
      <c r="T402">
        <v>1996</v>
      </c>
      <c r="U402">
        <v>5</v>
      </c>
      <c r="V402">
        <v>8</v>
      </c>
      <c r="W402">
        <v>5</v>
      </c>
      <c r="X402">
        <v>2</v>
      </c>
      <c r="Y402">
        <v>0</v>
      </c>
      <c r="Z402">
        <v>4</v>
      </c>
      <c r="AA402">
        <v>3</v>
      </c>
      <c r="AB402">
        <v>6</v>
      </c>
      <c r="AC402">
        <v>5</v>
      </c>
      <c r="AD402">
        <v>4</v>
      </c>
      <c r="AE402">
        <v>7</v>
      </c>
      <c r="AF402">
        <v>786</v>
      </c>
      <c r="AG402">
        <v>0</v>
      </c>
      <c r="AH402">
        <v>474</v>
      </c>
      <c r="AI402">
        <v>1260</v>
      </c>
      <c r="AJ402">
        <v>6</v>
      </c>
      <c r="AK402">
        <v>6</v>
      </c>
      <c r="AL402">
        <v>1288</v>
      </c>
      <c r="AM402">
        <v>0</v>
      </c>
      <c r="AN402">
        <v>0</v>
      </c>
      <c r="AO402">
        <v>1288</v>
      </c>
      <c r="AP402">
        <v>1</v>
      </c>
      <c r="AQ402">
        <v>0</v>
      </c>
      <c r="AR402">
        <v>1</v>
      </c>
      <c r="AS402">
        <v>1</v>
      </c>
      <c r="AT402">
        <v>1</v>
      </c>
      <c r="AU402">
        <v>1</v>
      </c>
      <c r="AV402">
        <v>6</v>
      </c>
      <c r="AW402">
        <v>4</v>
      </c>
      <c r="AX402">
        <v>2</v>
      </c>
      <c r="AY402">
        <v>6</v>
      </c>
      <c r="AZ402">
        <v>1996</v>
      </c>
      <c r="BA402">
        <v>4</v>
      </c>
      <c r="BB402">
        <v>2</v>
      </c>
      <c r="BC402">
        <v>500</v>
      </c>
      <c r="BD402">
        <v>4</v>
      </c>
      <c r="BE402">
        <v>4</v>
      </c>
      <c r="BF402">
        <v>3</v>
      </c>
      <c r="BG402">
        <v>120</v>
      </c>
      <c r="BH402">
        <v>30</v>
      </c>
      <c r="BI402">
        <v>0</v>
      </c>
      <c r="BJ402">
        <v>0</v>
      </c>
      <c r="BK402">
        <v>224</v>
      </c>
      <c r="BL402">
        <v>0</v>
      </c>
      <c r="BM402">
        <v>5</v>
      </c>
      <c r="BN402">
        <v>0</v>
      </c>
      <c r="BO402">
        <v>12</v>
      </c>
      <c r="BP402">
        <v>2008</v>
      </c>
      <c r="BQ402">
        <v>15</v>
      </c>
      <c r="BR402">
        <v>4</v>
      </c>
      <c r="BS402">
        <v>5</v>
      </c>
      <c r="BT402">
        <v>245500</v>
      </c>
    </row>
    <row r="403" spans="1:72" x14ac:dyDescent="0.35">
      <c r="A403">
        <v>402</v>
      </c>
      <c r="B403">
        <v>20</v>
      </c>
      <c r="C403">
        <v>4</v>
      </c>
      <c r="D403">
        <v>65</v>
      </c>
      <c r="E403">
        <v>8767</v>
      </c>
      <c r="F403">
        <v>2</v>
      </c>
      <c r="G403">
        <v>2</v>
      </c>
      <c r="H403">
        <v>2</v>
      </c>
      <c r="I403">
        <v>4</v>
      </c>
      <c r="J403">
        <v>4</v>
      </c>
      <c r="K403">
        <v>3</v>
      </c>
      <c r="L403">
        <v>16</v>
      </c>
      <c r="M403">
        <v>7</v>
      </c>
      <c r="N403">
        <v>7</v>
      </c>
      <c r="O403">
        <v>3</v>
      </c>
      <c r="P403">
        <v>4</v>
      </c>
      <c r="Q403">
        <v>7</v>
      </c>
      <c r="R403">
        <v>5</v>
      </c>
      <c r="S403">
        <v>2005</v>
      </c>
      <c r="T403">
        <v>2005</v>
      </c>
      <c r="U403">
        <v>5</v>
      </c>
      <c r="V403">
        <v>8</v>
      </c>
      <c r="W403">
        <v>14</v>
      </c>
      <c r="X403">
        <v>2</v>
      </c>
      <c r="Y403">
        <v>0</v>
      </c>
      <c r="Z403">
        <v>4</v>
      </c>
      <c r="AA403">
        <v>3</v>
      </c>
      <c r="AB403">
        <v>6</v>
      </c>
      <c r="AC403">
        <v>5</v>
      </c>
      <c r="AD403">
        <v>4</v>
      </c>
      <c r="AE403">
        <v>7</v>
      </c>
      <c r="AF403">
        <v>24</v>
      </c>
      <c r="AG403">
        <v>0</v>
      </c>
      <c r="AH403">
        <v>1286</v>
      </c>
      <c r="AI403">
        <v>1310</v>
      </c>
      <c r="AJ403">
        <v>6</v>
      </c>
      <c r="AK403">
        <v>6</v>
      </c>
      <c r="AL403">
        <v>1310</v>
      </c>
      <c r="AM403">
        <v>0</v>
      </c>
      <c r="AN403">
        <v>0</v>
      </c>
      <c r="AO403">
        <v>1310</v>
      </c>
      <c r="AP403">
        <v>0</v>
      </c>
      <c r="AQ403">
        <v>0</v>
      </c>
      <c r="AR403">
        <v>2</v>
      </c>
      <c r="AS403">
        <v>0</v>
      </c>
      <c r="AT403">
        <v>3</v>
      </c>
      <c r="AU403">
        <v>1</v>
      </c>
      <c r="AV403">
        <v>5</v>
      </c>
      <c r="AW403">
        <v>6</v>
      </c>
      <c r="AX403">
        <v>1</v>
      </c>
      <c r="AY403">
        <v>6</v>
      </c>
      <c r="AZ403">
        <v>2005</v>
      </c>
      <c r="BA403">
        <v>4</v>
      </c>
      <c r="BB403">
        <v>2</v>
      </c>
      <c r="BC403">
        <v>400</v>
      </c>
      <c r="BD403">
        <v>4</v>
      </c>
      <c r="BE403">
        <v>4</v>
      </c>
      <c r="BF403">
        <v>3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5</v>
      </c>
      <c r="BN403">
        <v>0</v>
      </c>
      <c r="BO403">
        <v>7</v>
      </c>
      <c r="BP403">
        <v>2006</v>
      </c>
      <c r="BQ403">
        <v>17</v>
      </c>
      <c r="BR403">
        <v>8</v>
      </c>
      <c r="BS403">
        <v>6</v>
      </c>
      <c r="BT403">
        <v>164990</v>
      </c>
    </row>
    <row r="404" spans="1:72" x14ac:dyDescent="0.35">
      <c r="A404">
        <v>403</v>
      </c>
      <c r="B404">
        <v>30</v>
      </c>
      <c r="C404">
        <v>4</v>
      </c>
      <c r="D404">
        <v>60</v>
      </c>
      <c r="E404">
        <v>10200</v>
      </c>
      <c r="F404">
        <v>2</v>
      </c>
      <c r="G404">
        <v>1</v>
      </c>
      <c r="H404">
        <v>2</v>
      </c>
      <c r="I404">
        <v>4</v>
      </c>
      <c r="J404">
        <v>4</v>
      </c>
      <c r="K404">
        <v>3</v>
      </c>
      <c r="L404">
        <v>5</v>
      </c>
      <c r="M404">
        <v>7</v>
      </c>
      <c r="N404">
        <v>7</v>
      </c>
      <c r="O404">
        <v>3</v>
      </c>
      <c r="P404">
        <v>4</v>
      </c>
      <c r="Q404">
        <v>5</v>
      </c>
      <c r="R404">
        <v>8</v>
      </c>
      <c r="S404">
        <v>1940</v>
      </c>
      <c r="T404">
        <v>1997</v>
      </c>
      <c r="U404">
        <v>5</v>
      </c>
      <c r="V404">
        <v>8</v>
      </c>
      <c r="W404">
        <v>4</v>
      </c>
      <c r="X404">
        <v>2</v>
      </c>
      <c r="Y404">
        <v>0</v>
      </c>
      <c r="Z404">
        <v>3</v>
      </c>
      <c r="AA404">
        <v>3</v>
      </c>
      <c r="AB404">
        <v>6</v>
      </c>
      <c r="AC404">
        <v>4</v>
      </c>
      <c r="AD404">
        <v>4</v>
      </c>
      <c r="AE404">
        <v>6</v>
      </c>
      <c r="AF404">
        <v>0</v>
      </c>
      <c r="AG404">
        <v>0</v>
      </c>
      <c r="AH404">
        <v>672</v>
      </c>
      <c r="AI404">
        <v>672</v>
      </c>
      <c r="AJ404">
        <v>6</v>
      </c>
      <c r="AK404">
        <v>6</v>
      </c>
      <c r="AL404">
        <v>672</v>
      </c>
      <c r="AM404">
        <v>0</v>
      </c>
      <c r="AN404">
        <v>0</v>
      </c>
      <c r="AO404">
        <v>672</v>
      </c>
      <c r="AP404">
        <v>0</v>
      </c>
      <c r="AQ404">
        <v>0</v>
      </c>
      <c r="AR404">
        <v>1</v>
      </c>
      <c r="AS404">
        <v>0</v>
      </c>
      <c r="AT404">
        <v>2</v>
      </c>
      <c r="AU404">
        <v>1</v>
      </c>
      <c r="AV404">
        <v>4</v>
      </c>
      <c r="AW404">
        <v>4</v>
      </c>
      <c r="AX404">
        <v>0</v>
      </c>
      <c r="AY404">
        <v>5</v>
      </c>
      <c r="AZ404">
        <v>1940</v>
      </c>
      <c r="BA404">
        <v>2</v>
      </c>
      <c r="BB404">
        <v>1</v>
      </c>
      <c r="BC404">
        <v>240</v>
      </c>
      <c r="BD404">
        <v>4</v>
      </c>
      <c r="BE404">
        <v>4</v>
      </c>
      <c r="BF404">
        <v>2</v>
      </c>
      <c r="BG404">
        <v>168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4</v>
      </c>
      <c r="BN404">
        <v>0</v>
      </c>
      <c r="BO404">
        <v>8</v>
      </c>
      <c r="BP404">
        <v>2008</v>
      </c>
      <c r="BQ404">
        <v>15</v>
      </c>
      <c r="BR404">
        <v>4</v>
      </c>
      <c r="BS404">
        <v>5</v>
      </c>
      <c r="BT404">
        <v>108000</v>
      </c>
    </row>
    <row r="405" spans="1:72" x14ac:dyDescent="0.35">
      <c r="A405">
        <v>404</v>
      </c>
      <c r="B405">
        <v>60</v>
      </c>
      <c r="C405">
        <v>4</v>
      </c>
      <c r="D405">
        <v>93</v>
      </c>
      <c r="E405">
        <v>12090</v>
      </c>
      <c r="F405">
        <v>2</v>
      </c>
      <c r="G405">
        <v>1</v>
      </c>
      <c r="H405">
        <v>2</v>
      </c>
      <c r="I405">
        <v>4</v>
      </c>
      <c r="J405">
        <v>2</v>
      </c>
      <c r="K405">
        <v>3</v>
      </c>
      <c r="L405">
        <v>17</v>
      </c>
      <c r="M405">
        <v>7</v>
      </c>
      <c r="N405">
        <v>7</v>
      </c>
      <c r="O405">
        <v>3</v>
      </c>
      <c r="P405">
        <v>8</v>
      </c>
      <c r="Q405">
        <v>8</v>
      </c>
      <c r="R405">
        <v>5</v>
      </c>
      <c r="S405">
        <v>1998</v>
      </c>
      <c r="T405">
        <v>1998</v>
      </c>
      <c r="U405">
        <v>6</v>
      </c>
      <c r="V405">
        <v>8</v>
      </c>
      <c r="W405">
        <v>14</v>
      </c>
      <c r="X405">
        <v>4</v>
      </c>
      <c r="Y405">
        <v>650</v>
      </c>
      <c r="Z405">
        <v>4</v>
      </c>
      <c r="AA405">
        <v>3</v>
      </c>
      <c r="AB405">
        <v>6</v>
      </c>
      <c r="AC405">
        <v>5</v>
      </c>
      <c r="AD405">
        <v>4</v>
      </c>
      <c r="AE405">
        <v>6</v>
      </c>
      <c r="AF405">
        <v>0</v>
      </c>
      <c r="AG405">
        <v>0</v>
      </c>
      <c r="AH405">
        <v>1141</v>
      </c>
      <c r="AI405">
        <v>1141</v>
      </c>
      <c r="AJ405">
        <v>6</v>
      </c>
      <c r="AK405">
        <v>6</v>
      </c>
      <c r="AL405">
        <v>1165</v>
      </c>
      <c r="AM405">
        <v>1098</v>
      </c>
      <c r="AN405">
        <v>0</v>
      </c>
      <c r="AO405">
        <v>2263</v>
      </c>
      <c r="AP405">
        <v>0</v>
      </c>
      <c r="AQ405">
        <v>0</v>
      </c>
      <c r="AR405">
        <v>2</v>
      </c>
      <c r="AS405">
        <v>1</v>
      </c>
      <c r="AT405">
        <v>4</v>
      </c>
      <c r="AU405">
        <v>1</v>
      </c>
      <c r="AV405">
        <v>5</v>
      </c>
      <c r="AW405">
        <v>10</v>
      </c>
      <c r="AX405">
        <v>1</v>
      </c>
      <c r="AY405">
        <v>7</v>
      </c>
      <c r="AZ405">
        <v>1998</v>
      </c>
      <c r="BA405">
        <v>4</v>
      </c>
      <c r="BB405">
        <v>2</v>
      </c>
      <c r="BC405">
        <v>420</v>
      </c>
      <c r="BD405">
        <v>4</v>
      </c>
      <c r="BE405">
        <v>4</v>
      </c>
      <c r="BF405">
        <v>3</v>
      </c>
      <c r="BG405">
        <v>144</v>
      </c>
      <c r="BH405">
        <v>123</v>
      </c>
      <c r="BI405">
        <v>0</v>
      </c>
      <c r="BJ405">
        <v>0</v>
      </c>
      <c r="BK405">
        <v>0</v>
      </c>
      <c r="BL405">
        <v>0</v>
      </c>
      <c r="BM405">
        <v>5</v>
      </c>
      <c r="BN405">
        <v>0</v>
      </c>
      <c r="BO405">
        <v>7</v>
      </c>
      <c r="BP405">
        <v>2006</v>
      </c>
      <c r="BQ405">
        <v>17</v>
      </c>
      <c r="BR405">
        <v>4</v>
      </c>
      <c r="BS405">
        <v>3</v>
      </c>
      <c r="BT405">
        <v>258000</v>
      </c>
    </row>
    <row r="406" spans="1:72" x14ac:dyDescent="0.35">
      <c r="A406">
        <v>405</v>
      </c>
      <c r="B406">
        <v>60</v>
      </c>
      <c r="C406">
        <v>4</v>
      </c>
      <c r="E406">
        <v>10364</v>
      </c>
      <c r="F406">
        <v>2</v>
      </c>
      <c r="G406">
        <v>2</v>
      </c>
      <c r="H406">
        <v>2</v>
      </c>
      <c r="I406">
        <v>4</v>
      </c>
      <c r="J406">
        <v>4</v>
      </c>
      <c r="K406">
        <v>3</v>
      </c>
      <c r="L406">
        <v>11</v>
      </c>
      <c r="M406">
        <v>7</v>
      </c>
      <c r="N406">
        <v>7</v>
      </c>
      <c r="O406">
        <v>3</v>
      </c>
      <c r="P406">
        <v>8</v>
      </c>
      <c r="Q406">
        <v>6</v>
      </c>
      <c r="R406">
        <v>5</v>
      </c>
      <c r="S406">
        <v>1995</v>
      </c>
      <c r="T406">
        <v>1996</v>
      </c>
      <c r="U406">
        <v>5</v>
      </c>
      <c r="V406">
        <v>8</v>
      </c>
      <c r="W406">
        <v>10</v>
      </c>
      <c r="X406">
        <v>2</v>
      </c>
      <c r="Y406">
        <v>0</v>
      </c>
      <c r="Z406">
        <v>3</v>
      </c>
      <c r="AA406">
        <v>3</v>
      </c>
      <c r="AB406">
        <v>6</v>
      </c>
      <c r="AC406">
        <v>5</v>
      </c>
      <c r="AD406">
        <v>4</v>
      </c>
      <c r="AE406">
        <v>6</v>
      </c>
      <c r="AF406">
        <v>0</v>
      </c>
      <c r="AG406">
        <v>0</v>
      </c>
      <c r="AH406">
        <v>806</v>
      </c>
      <c r="AI406">
        <v>806</v>
      </c>
      <c r="AJ406">
        <v>6</v>
      </c>
      <c r="AK406">
        <v>6</v>
      </c>
      <c r="AL406">
        <v>806</v>
      </c>
      <c r="AM406">
        <v>766</v>
      </c>
      <c r="AN406">
        <v>0</v>
      </c>
      <c r="AO406">
        <v>1572</v>
      </c>
      <c r="AP406">
        <v>0</v>
      </c>
      <c r="AQ406">
        <v>0</v>
      </c>
      <c r="AR406">
        <v>2</v>
      </c>
      <c r="AS406">
        <v>1</v>
      </c>
      <c r="AT406">
        <v>3</v>
      </c>
      <c r="AU406">
        <v>1</v>
      </c>
      <c r="AV406">
        <v>4</v>
      </c>
      <c r="AW406">
        <v>7</v>
      </c>
      <c r="AX406">
        <v>1</v>
      </c>
      <c r="AY406">
        <v>7</v>
      </c>
      <c r="AZ406">
        <v>1995</v>
      </c>
      <c r="BA406">
        <v>4</v>
      </c>
      <c r="BB406">
        <v>2</v>
      </c>
      <c r="BC406">
        <v>373</v>
      </c>
      <c r="BD406">
        <v>4</v>
      </c>
      <c r="BE406">
        <v>4</v>
      </c>
      <c r="BF406">
        <v>3</v>
      </c>
      <c r="BG406">
        <v>0</v>
      </c>
      <c r="BH406">
        <v>40</v>
      </c>
      <c r="BI406">
        <v>0</v>
      </c>
      <c r="BJ406">
        <v>0</v>
      </c>
      <c r="BK406">
        <v>0</v>
      </c>
      <c r="BL406">
        <v>0</v>
      </c>
      <c r="BM406">
        <v>5</v>
      </c>
      <c r="BN406">
        <v>0</v>
      </c>
      <c r="BO406">
        <v>5</v>
      </c>
      <c r="BP406">
        <v>2007</v>
      </c>
      <c r="BQ406">
        <v>16</v>
      </c>
      <c r="BR406">
        <v>4</v>
      </c>
      <c r="BS406">
        <v>5</v>
      </c>
      <c r="BT406">
        <v>168000</v>
      </c>
    </row>
    <row r="407" spans="1:72" x14ac:dyDescent="0.35">
      <c r="A407">
        <v>406</v>
      </c>
      <c r="B407">
        <v>20</v>
      </c>
      <c r="C407">
        <v>4</v>
      </c>
      <c r="E407">
        <v>9991</v>
      </c>
      <c r="F407">
        <v>2</v>
      </c>
      <c r="G407">
        <v>2</v>
      </c>
      <c r="H407">
        <v>2</v>
      </c>
      <c r="I407">
        <v>4</v>
      </c>
      <c r="J407">
        <v>2</v>
      </c>
      <c r="K407">
        <v>3</v>
      </c>
      <c r="L407">
        <v>5</v>
      </c>
      <c r="M407">
        <v>2</v>
      </c>
      <c r="N407">
        <v>7</v>
      </c>
      <c r="O407">
        <v>3</v>
      </c>
      <c r="P407">
        <v>4</v>
      </c>
      <c r="Q407">
        <v>4</v>
      </c>
      <c r="R407">
        <v>4</v>
      </c>
      <c r="S407">
        <v>1976</v>
      </c>
      <c r="T407">
        <v>1993</v>
      </c>
      <c r="U407">
        <v>5</v>
      </c>
      <c r="V407">
        <v>8</v>
      </c>
      <c r="W407">
        <v>3</v>
      </c>
      <c r="X407">
        <v>2</v>
      </c>
      <c r="Y407">
        <v>0</v>
      </c>
      <c r="Z407">
        <v>3</v>
      </c>
      <c r="AA407">
        <v>3</v>
      </c>
      <c r="AB407">
        <v>2</v>
      </c>
      <c r="AC407">
        <v>4</v>
      </c>
      <c r="AD407">
        <v>4</v>
      </c>
      <c r="AE407">
        <v>3</v>
      </c>
      <c r="AF407">
        <v>1116</v>
      </c>
      <c r="AG407">
        <v>0</v>
      </c>
      <c r="AH407">
        <v>165</v>
      </c>
      <c r="AI407">
        <v>1281</v>
      </c>
      <c r="AJ407">
        <v>6</v>
      </c>
      <c r="AK407">
        <v>6</v>
      </c>
      <c r="AL407">
        <v>1620</v>
      </c>
      <c r="AM407">
        <v>0</v>
      </c>
      <c r="AN407">
        <v>0</v>
      </c>
      <c r="AO407">
        <v>1620</v>
      </c>
      <c r="AP407">
        <v>1</v>
      </c>
      <c r="AQ407">
        <v>0</v>
      </c>
      <c r="AR407">
        <v>2</v>
      </c>
      <c r="AS407">
        <v>0</v>
      </c>
      <c r="AT407">
        <v>3</v>
      </c>
      <c r="AU407">
        <v>1</v>
      </c>
      <c r="AV407">
        <v>4</v>
      </c>
      <c r="AW407">
        <v>8</v>
      </c>
      <c r="AX407">
        <v>1</v>
      </c>
      <c r="AY407">
        <v>6</v>
      </c>
      <c r="AZ407">
        <v>1993</v>
      </c>
      <c r="BA407">
        <v>2</v>
      </c>
      <c r="BB407">
        <v>2</v>
      </c>
      <c r="BC407">
        <v>490</v>
      </c>
      <c r="BD407">
        <v>4</v>
      </c>
      <c r="BE407">
        <v>4</v>
      </c>
      <c r="BF407">
        <v>3</v>
      </c>
      <c r="BG407">
        <v>120</v>
      </c>
      <c r="BH407">
        <v>78</v>
      </c>
      <c r="BI407">
        <v>0</v>
      </c>
      <c r="BJ407">
        <v>0</v>
      </c>
      <c r="BK407">
        <v>0</v>
      </c>
      <c r="BL407">
        <v>0</v>
      </c>
      <c r="BM407">
        <v>2</v>
      </c>
      <c r="BN407">
        <v>0</v>
      </c>
      <c r="BO407">
        <v>6</v>
      </c>
      <c r="BP407">
        <v>2009</v>
      </c>
      <c r="BQ407">
        <v>14</v>
      </c>
      <c r="BR407">
        <v>4</v>
      </c>
      <c r="BS407">
        <v>5</v>
      </c>
      <c r="BT407">
        <v>150000</v>
      </c>
    </row>
    <row r="408" spans="1:72" x14ac:dyDescent="0.35">
      <c r="A408">
        <v>407</v>
      </c>
      <c r="B408">
        <v>50</v>
      </c>
      <c r="C408">
        <v>4</v>
      </c>
      <c r="D408">
        <v>51</v>
      </c>
      <c r="E408">
        <v>10480</v>
      </c>
      <c r="F408">
        <v>2</v>
      </c>
      <c r="G408">
        <v>1</v>
      </c>
      <c r="H408">
        <v>2</v>
      </c>
      <c r="I408">
        <v>4</v>
      </c>
      <c r="J408">
        <v>4</v>
      </c>
      <c r="K408">
        <v>3</v>
      </c>
      <c r="L408">
        <v>13</v>
      </c>
      <c r="M408">
        <v>7</v>
      </c>
      <c r="N408">
        <v>7</v>
      </c>
      <c r="O408">
        <v>3</v>
      </c>
      <c r="P408">
        <v>1</v>
      </c>
      <c r="Q408">
        <v>6</v>
      </c>
      <c r="R408">
        <v>5</v>
      </c>
      <c r="S408">
        <v>1936</v>
      </c>
      <c r="T408">
        <v>1950</v>
      </c>
      <c r="U408">
        <v>5</v>
      </c>
      <c r="V408">
        <v>8</v>
      </c>
      <c r="W408">
        <v>10</v>
      </c>
      <c r="X408">
        <v>2</v>
      </c>
      <c r="Y408">
        <v>0</v>
      </c>
      <c r="Z408">
        <v>3</v>
      </c>
      <c r="AA408">
        <v>3</v>
      </c>
      <c r="AB408">
        <v>3</v>
      </c>
      <c r="AC408">
        <v>4</v>
      </c>
      <c r="AD408">
        <v>4</v>
      </c>
      <c r="AE408">
        <v>6</v>
      </c>
      <c r="AF408">
        <v>0</v>
      </c>
      <c r="AG408">
        <v>0</v>
      </c>
      <c r="AH408">
        <v>1064</v>
      </c>
      <c r="AI408">
        <v>1064</v>
      </c>
      <c r="AJ408">
        <v>6</v>
      </c>
      <c r="AK408">
        <v>3</v>
      </c>
      <c r="AL408">
        <v>1166</v>
      </c>
      <c r="AM408">
        <v>0</v>
      </c>
      <c r="AN408">
        <v>473</v>
      </c>
      <c r="AO408">
        <v>1639</v>
      </c>
      <c r="AP408">
        <v>0</v>
      </c>
      <c r="AQ408">
        <v>0</v>
      </c>
      <c r="AR408">
        <v>1</v>
      </c>
      <c r="AS408">
        <v>0</v>
      </c>
      <c r="AT408">
        <v>3</v>
      </c>
      <c r="AU408">
        <v>1</v>
      </c>
      <c r="AV408">
        <v>4</v>
      </c>
      <c r="AW408">
        <v>6</v>
      </c>
      <c r="AX408">
        <v>0</v>
      </c>
      <c r="AY408">
        <v>5</v>
      </c>
      <c r="AZ408">
        <v>1936</v>
      </c>
      <c r="BA408">
        <v>2</v>
      </c>
      <c r="BB408">
        <v>1</v>
      </c>
      <c r="BC408">
        <v>240</v>
      </c>
      <c r="BD408">
        <v>4</v>
      </c>
      <c r="BE408">
        <v>4</v>
      </c>
      <c r="BF408">
        <v>3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5</v>
      </c>
      <c r="BN408">
        <v>0</v>
      </c>
      <c r="BO408">
        <v>3</v>
      </c>
      <c r="BP408">
        <v>2008</v>
      </c>
      <c r="BQ408">
        <v>15</v>
      </c>
      <c r="BR408">
        <v>4</v>
      </c>
      <c r="BS408">
        <v>5</v>
      </c>
      <c r="BT408">
        <v>115000</v>
      </c>
    </row>
    <row r="409" spans="1:72" x14ac:dyDescent="0.35">
      <c r="A409">
        <v>408</v>
      </c>
      <c r="B409">
        <v>70</v>
      </c>
      <c r="C409">
        <v>4</v>
      </c>
      <c r="D409">
        <v>63</v>
      </c>
      <c r="E409">
        <v>15576</v>
      </c>
      <c r="F409">
        <v>2</v>
      </c>
      <c r="G409">
        <v>1</v>
      </c>
      <c r="H409">
        <v>2</v>
      </c>
      <c r="I409">
        <v>4</v>
      </c>
      <c r="J409">
        <v>4</v>
      </c>
      <c r="K409">
        <v>3</v>
      </c>
      <c r="L409">
        <v>14</v>
      </c>
      <c r="M409">
        <v>7</v>
      </c>
      <c r="N409">
        <v>7</v>
      </c>
      <c r="O409">
        <v>3</v>
      </c>
      <c r="P409">
        <v>8</v>
      </c>
      <c r="Q409">
        <v>6</v>
      </c>
      <c r="R409">
        <v>7</v>
      </c>
      <c r="S409">
        <v>1915</v>
      </c>
      <c r="T409">
        <v>1976</v>
      </c>
      <c r="U409">
        <v>5</v>
      </c>
      <c r="V409">
        <v>8</v>
      </c>
      <c r="W409">
        <v>4</v>
      </c>
      <c r="X409">
        <v>2</v>
      </c>
      <c r="Y409">
        <v>0</v>
      </c>
      <c r="Z409">
        <v>3</v>
      </c>
      <c r="AA409">
        <v>3</v>
      </c>
      <c r="AB409">
        <v>3</v>
      </c>
      <c r="AC409">
        <v>5</v>
      </c>
      <c r="AD409">
        <v>4</v>
      </c>
      <c r="AE409">
        <v>6</v>
      </c>
      <c r="AF409">
        <v>0</v>
      </c>
      <c r="AG409">
        <v>0</v>
      </c>
      <c r="AH409">
        <v>840</v>
      </c>
      <c r="AI409">
        <v>840</v>
      </c>
      <c r="AJ409">
        <v>6</v>
      </c>
      <c r="AK409">
        <v>6</v>
      </c>
      <c r="AL409">
        <v>840</v>
      </c>
      <c r="AM409">
        <v>840</v>
      </c>
      <c r="AN409">
        <v>0</v>
      </c>
      <c r="AO409">
        <v>1680</v>
      </c>
      <c r="AP409">
        <v>0</v>
      </c>
      <c r="AQ409">
        <v>0</v>
      </c>
      <c r="AR409">
        <v>2</v>
      </c>
      <c r="AS409">
        <v>0</v>
      </c>
      <c r="AT409">
        <v>4</v>
      </c>
      <c r="AU409">
        <v>1</v>
      </c>
      <c r="AV409">
        <v>4</v>
      </c>
      <c r="AW409">
        <v>8</v>
      </c>
      <c r="AX409">
        <v>0</v>
      </c>
      <c r="AY409">
        <v>6</v>
      </c>
      <c r="AZ409">
        <v>1960</v>
      </c>
      <c r="BA409">
        <v>2</v>
      </c>
      <c r="BB409">
        <v>1</v>
      </c>
      <c r="BC409">
        <v>308</v>
      </c>
      <c r="BD409">
        <v>4</v>
      </c>
      <c r="BE409">
        <v>4</v>
      </c>
      <c r="BF409">
        <v>3</v>
      </c>
      <c r="BG409">
        <v>0</v>
      </c>
      <c r="BH409">
        <v>0</v>
      </c>
      <c r="BI409">
        <v>160</v>
      </c>
      <c r="BJ409">
        <v>0</v>
      </c>
      <c r="BK409">
        <v>0</v>
      </c>
      <c r="BL409">
        <v>0</v>
      </c>
      <c r="BM409">
        <v>5</v>
      </c>
      <c r="BN409">
        <v>0</v>
      </c>
      <c r="BO409">
        <v>3</v>
      </c>
      <c r="BP409">
        <v>2008</v>
      </c>
      <c r="BQ409">
        <v>15</v>
      </c>
      <c r="BR409">
        <v>4</v>
      </c>
      <c r="BS409">
        <v>5</v>
      </c>
      <c r="BT409">
        <v>177000</v>
      </c>
    </row>
    <row r="410" spans="1:72" x14ac:dyDescent="0.35">
      <c r="A410">
        <v>409</v>
      </c>
      <c r="B410">
        <v>60</v>
      </c>
      <c r="C410">
        <v>4</v>
      </c>
      <c r="D410">
        <v>109</v>
      </c>
      <c r="E410">
        <v>14154</v>
      </c>
      <c r="F410">
        <v>2</v>
      </c>
      <c r="G410">
        <v>1</v>
      </c>
      <c r="H410">
        <v>2</v>
      </c>
      <c r="I410">
        <v>4</v>
      </c>
      <c r="J410">
        <v>2</v>
      </c>
      <c r="K410">
        <v>3</v>
      </c>
      <c r="L410">
        <v>19</v>
      </c>
      <c r="M410">
        <v>7</v>
      </c>
      <c r="N410">
        <v>7</v>
      </c>
      <c r="O410">
        <v>3</v>
      </c>
      <c r="P410">
        <v>8</v>
      </c>
      <c r="Q410">
        <v>7</v>
      </c>
      <c r="R410">
        <v>5</v>
      </c>
      <c r="S410">
        <v>2006</v>
      </c>
      <c r="T410">
        <v>2006</v>
      </c>
      <c r="U410">
        <v>5</v>
      </c>
      <c r="V410">
        <v>8</v>
      </c>
      <c r="W410">
        <v>14</v>
      </c>
      <c r="X410">
        <v>4</v>
      </c>
      <c r="Y410">
        <v>350</v>
      </c>
      <c r="Z410">
        <v>4</v>
      </c>
      <c r="AA410">
        <v>3</v>
      </c>
      <c r="AB410">
        <v>6</v>
      </c>
      <c r="AC410">
        <v>6</v>
      </c>
      <c r="AD410">
        <v>5</v>
      </c>
      <c r="AE410">
        <v>6</v>
      </c>
      <c r="AF410">
        <v>0</v>
      </c>
      <c r="AG410">
        <v>0</v>
      </c>
      <c r="AH410">
        <v>1063</v>
      </c>
      <c r="AI410">
        <v>1063</v>
      </c>
      <c r="AJ410">
        <v>6</v>
      </c>
      <c r="AK410">
        <v>6</v>
      </c>
      <c r="AL410">
        <v>1071</v>
      </c>
      <c r="AM410">
        <v>1101</v>
      </c>
      <c r="AN410">
        <v>0</v>
      </c>
      <c r="AO410">
        <v>2172</v>
      </c>
      <c r="AP410">
        <v>0</v>
      </c>
      <c r="AQ410">
        <v>0</v>
      </c>
      <c r="AR410">
        <v>2</v>
      </c>
      <c r="AS410">
        <v>1</v>
      </c>
      <c r="AT410">
        <v>3</v>
      </c>
      <c r="AU410">
        <v>1</v>
      </c>
      <c r="AV410">
        <v>5</v>
      </c>
      <c r="AW410">
        <v>9</v>
      </c>
      <c r="AX410">
        <v>1</v>
      </c>
      <c r="AY410">
        <v>6</v>
      </c>
      <c r="AZ410">
        <v>2006</v>
      </c>
      <c r="BA410">
        <v>3</v>
      </c>
      <c r="BB410">
        <v>3</v>
      </c>
      <c r="BC410">
        <v>947</v>
      </c>
      <c r="BD410">
        <v>4</v>
      </c>
      <c r="BE410">
        <v>4</v>
      </c>
      <c r="BF410">
        <v>3</v>
      </c>
      <c r="BG410">
        <v>192</v>
      </c>
      <c r="BH410">
        <v>62</v>
      </c>
      <c r="BI410">
        <v>0</v>
      </c>
      <c r="BJ410">
        <v>0</v>
      </c>
      <c r="BK410">
        <v>0</v>
      </c>
      <c r="BL410">
        <v>0</v>
      </c>
      <c r="BM410">
        <v>5</v>
      </c>
      <c r="BN410">
        <v>0</v>
      </c>
      <c r="BO410">
        <v>8</v>
      </c>
      <c r="BP410">
        <v>2007</v>
      </c>
      <c r="BQ410">
        <v>16</v>
      </c>
      <c r="BR410">
        <v>8</v>
      </c>
      <c r="BS410">
        <v>6</v>
      </c>
      <c r="BT410">
        <v>280000</v>
      </c>
    </row>
    <row r="411" spans="1:72" x14ac:dyDescent="0.35">
      <c r="A411">
        <v>410</v>
      </c>
      <c r="B411">
        <v>60</v>
      </c>
      <c r="C411">
        <v>5</v>
      </c>
      <c r="D411">
        <v>85</v>
      </c>
      <c r="E411">
        <v>10800</v>
      </c>
      <c r="F411">
        <v>2</v>
      </c>
      <c r="G411">
        <v>1</v>
      </c>
      <c r="H411">
        <v>2</v>
      </c>
      <c r="I411">
        <v>4</v>
      </c>
      <c r="J411">
        <v>4</v>
      </c>
      <c r="K411">
        <v>3</v>
      </c>
      <c r="L411">
        <v>18</v>
      </c>
      <c r="M411">
        <v>7</v>
      </c>
      <c r="N411">
        <v>7</v>
      </c>
      <c r="O411">
        <v>3</v>
      </c>
      <c r="P411">
        <v>8</v>
      </c>
      <c r="Q411">
        <v>8</v>
      </c>
      <c r="R411">
        <v>5</v>
      </c>
      <c r="S411">
        <v>2007</v>
      </c>
      <c r="T411">
        <v>2008</v>
      </c>
      <c r="U411">
        <v>5</v>
      </c>
      <c r="V411">
        <v>8</v>
      </c>
      <c r="W411">
        <v>14</v>
      </c>
      <c r="X411">
        <v>5</v>
      </c>
      <c r="Y411">
        <v>100</v>
      </c>
      <c r="Z411">
        <v>4</v>
      </c>
      <c r="AA411">
        <v>3</v>
      </c>
      <c r="AB411">
        <v>6</v>
      </c>
      <c r="AC411">
        <v>6</v>
      </c>
      <c r="AD411">
        <v>4</v>
      </c>
      <c r="AE411">
        <v>7</v>
      </c>
      <c r="AF411">
        <v>789</v>
      </c>
      <c r="AG411">
        <v>0</v>
      </c>
      <c r="AH411">
        <v>245</v>
      </c>
      <c r="AI411">
        <v>1034</v>
      </c>
      <c r="AJ411">
        <v>6</v>
      </c>
      <c r="AK411">
        <v>6</v>
      </c>
      <c r="AL411">
        <v>1050</v>
      </c>
      <c r="AM411">
        <v>1028</v>
      </c>
      <c r="AN411">
        <v>0</v>
      </c>
      <c r="AO411">
        <v>2078</v>
      </c>
      <c r="AP411">
        <v>1</v>
      </c>
      <c r="AQ411">
        <v>0</v>
      </c>
      <c r="AR411">
        <v>2</v>
      </c>
      <c r="AS411">
        <v>1</v>
      </c>
      <c r="AT411">
        <v>3</v>
      </c>
      <c r="AU411">
        <v>1</v>
      </c>
      <c r="AV411">
        <v>6</v>
      </c>
      <c r="AW411">
        <v>8</v>
      </c>
      <c r="AX411">
        <v>1</v>
      </c>
      <c r="AY411">
        <v>6</v>
      </c>
      <c r="AZ411">
        <v>2008</v>
      </c>
      <c r="BA411">
        <v>4</v>
      </c>
      <c r="BB411">
        <v>3</v>
      </c>
      <c r="BC411">
        <v>836</v>
      </c>
      <c r="BD411">
        <v>4</v>
      </c>
      <c r="BE411">
        <v>4</v>
      </c>
      <c r="BF411">
        <v>3</v>
      </c>
      <c r="BG411">
        <v>0</v>
      </c>
      <c r="BH411">
        <v>102</v>
      </c>
      <c r="BI411">
        <v>0</v>
      </c>
      <c r="BJ411">
        <v>0</v>
      </c>
      <c r="BK411">
        <v>0</v>
      </c>
      <c r="BL411">
        <v>0</v>
      </c>
      <c r="BM411">
        <v>5</v>
      </c>
      <c r="BN411">
        <v>0</v>
      </c>
      <c r="BO411">
        <v>4</v>
      </c>
      <c r="BP411">
        <v>2008</v>
      </c>
      <c r="BQ411">
        <v>15</v>
      </c>
      <c r="BR411">
        <v>8</v>
      </c>
      <c r="BS411">
        <v>6</v>
      </c>
      <c r="BT411">
        <v>339750</v>
      </c>
    </row>
    <row r="412" spans="1:72" x14ac:dyDescent="0.35">
      <c r="A412">
        <v>411</v>
      </c>
      <c r="B412">
        <v>20</v>
      </c>
      <c r="C412">
        <v>4</v>
      </c>
      <c r="D412">
        <v>68</v>
      </c>
      <c r="E412">
        <v>9571</v>
      </c>
      <c r="F412">
        <v>2</v>
      </c>
      <c r="G412">
        <v>1</v>
      </c>
      <c r="H412">
        <v>2</v>
      </c>
      <c r="I412">
        <v>4</v>
      </c>
      <c r="J412">
        <v>4</v>
      </c>
      <c r="K412">
        <v>3</v>
      </c>
      <c r="L412">
        <v>4</v>
      </c>
      <c r="M412">
        <v>7</v>
      </c>
      <c r="N412">
        <v>7</v>
      </c>
      <c r="O412">
        <v>3</v>
      </c>
      <c r="P412">
        <v>4</v>
      </c>
      <c r="Q412">
        <v>5</v>
      </c>
      <c r="R412">
        <v>3</v>
      </c>
      <c r="S412">
        <v>1958</v>
      </c>
      <c r="T412">
        <v>1958</v>
      </c>
      <c r="U412">
        <v>5</v>
      </c>
      <c r="V412">
        <v>8</v>
      </c>
      <c r="W412">
        <v>1</v>
      </c>
      <c r="X412">
        <v>2</v>
      </c>
      <c r="Y412">
        <v>0</v>
      </c>
      <c r="Z412">
        <v>3</v>
      </c>
      <c r="AA412">
        <v>2</v>
      </c>
      <c r="AB412">
        <v>2</v>
      </c>
      <c r="AC412">
        <v>4</v>
      </c>
      <c r="AD412">
        <v>3</v>
      </c>
      <c r="AE412">
        <v>6</v>
      </c>
      <c r="AF412">
        <v>0</v>
      </c>
      <c r="AG412">
        <v>0</v>
      </c>
      <c r="AH412">
        <v>1276</v>
      </c>
      <c r="AI412">
        <v>1276</v>
      </c>
      <c r="AJ412">
        <v>6</v>
      </c>
      <c r="AK412">
        <v>3</v>
      </c>
      <c r="AL412">
        <v>1276</v>
      </c>
      <c r="AM412">
        <v>0</v>
      </c>
      <c r="AN412">
        <v>0</v>
      </c>
      <c r="AO412">
        <v>1276</v>
      </c>
      <c r="AP412">
        <v>0</v>
      </c>
      <c r="AQ412">
        <v>0</v>
      </c>
      <c r="AR412">
        <v>1</v>
      </c>
      <c r="AS412">
        <v>0</v>
      </c>
      <c r="AT412">
        <v>3</v>
      </c>
      <c r="AU412">
        <v>1</v>
      </c>
      <c r="AV412">
        <v>4</v>
      </c>
      <c r="AW412">
        <v>5</v>
      </c>
      <c r="AX412">
        <v>0</v>
      </c>
      <c r="AY412">
        <v>6</v>
      </c>
      <c r="AZ412">
        <v>1958</v>
      </c>
      <c r="BA412">
        <v>2</v>
      </c>
      <c r="BB412">
        <v>1</v>
      </c>
      <c r="BC412">
        <v>350</v>
      </c>
      <c r="BD412">
        <v>4</v>
      </c>
      <c r="BE412">
        <v>4</v>
      </c>
      <c r="BF412">
        <v>3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5</v>
      </c>
      <c r="BN412">
        <v>0</v>
      </c>
      <c r="BO412">
        <v>6</v>
      </c>
      <c r="BP412">
        <v>2009</v>
      </c>
      <c r="BQ412">
        <v>14</v>
      </c>
      <c r="BR412">
        <v>3</v>
      </c>
      <c r="BS412">
        <v>3</v>
      </c>
      <c r="BT412">
        <v>60000</v>
      </c>
    </row>
    <row r="413" spans="1:72" x14ac:dyDescent="0.35">
      <c r="A413">
        <v>412</v>
      </c>
      <c r="B413">
        <v>190</v>
      </c>
      <c r="C413">
        <v>4</v>
      </c>
      <c r="D413">
        <v>100</v>
      </c>
      <c r="E413">
        <v>34650</v>
      </c>
      <c r="F413">
        <v>2</v>
      </c>
      <c r="G413">
        <v>1</v>
      </c>
      <c r="H413">
        <v>1</v>
      </c>
      <c r="I413">
        <v>4</v>
      </c>
      <c r="J413">
        <v>4</v>
      </c>
      <c r="K413">
        <v>3</v>
      </c>
      <c r="L413">
        <v>11</v>
      </c>
      <c r="M413">
        <v>7</v>
      </c>
      <c r="N413">
        <v>7</v>
      </c>
      <c r="O413">
        <v>1</v>
      </c>
      <c r="P413">
        <v>4</v>
      </c>
      <c r="Q413">
        <v>5</v>
      </c>
      <c r="R413">
        <v>5</v>
      </c>
      <c r="S413">
        <v>1955</v>
      </c>
      <c r="T413">
        <v>1955</v>
      </c>
      <c r="U413">
        <v>6</v>
      </c>
      <c r="V413">
        <v>8</v>
      </c>
      <c r="W413">
        <v>4</v>
      </c>
      <c r="X413">
        <v>2</v>
      </c>
      <c r="Y413">
        <v>0</v>
      </c>
      <c r="Z413">
        <v>3</v>
      </c>
      <c r="AA413">
        <v>3</v>
      </c>
      <c r="AB413">
        <v>2</v>
      </c>
      <c r="AC413">
        <v>4</v>
      </c>
      <c r="AD413">
        <v>4</v>
      </c>
      <c r="AE413">
        <v>2</v>
      </c>
      <c r="AF413">
        <v>1056</v>
      </c>
      <c r="AG413">
        <v>0</v>
      </c>
      <c r="AH413">
        <v>0</v>
      </c>
      <c r="AI413">
        <v>1056</v>
      </c>
      <c r="AJ413">
        <v>6</v>
      </c>
      <c r="AK413">
        <v>6</v>
      </c>
      <c r="AL413">
        <v>1056</v>
      </c>
      <c r="AM413">
        <v>0</v>
      </c>
      <c r="AN413">
        <v>0</v>
      </c>
      <c r="AO413">
        <v>1056</v>
      </c>
      <c r="AP413">
        <v>1</v>
      </c>
      <c r="AQ413">
        <v>0</v>
      </c>
      <c r="AR413">
        <v>1</v>
      </c>
      <c r="AS413">
        <v>0</v>
      </c>
      <c r="AT413">
        <v>3</v>
      </c>
      <c r="AU413">
        <v>1</v>
      </c>
      <c r="AV413">
        <v>4</v>
      </c>
      <c r="AW413">
        <v>5</v>
      </c>
      <c r="AX413">
        <v>0</v>
      </c>
      <c r="AY413">
        <v>6</v>
      </c>
      <c r="AZ413">
        <v>1955</v>
      </c>
      <c r="BA413">
        <v>4</v>
      </c>
      <c r="BB413">
        <v>2</v>
      </c>
      <c r="BC413">
        <v>572</v>
      </c>
      <c r="BD413">
        <v>4</v>
      </c>
      <c r="BE413">
        <v>4</v>
      </c>
      <c r="BF413">
        <v>3</v>
      </c>
      <c r="BG413">
        <v>264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5</v>
      </c>
      <c r="BN413">
        <v>0</v>
      </c>
      <c r="BO413">
        <v>1</v>
      </c>
      <c r="BP413">
        <v>2006</v>
      </c>
      <c r="BQ413">
        <v>17</v>
      </c>
      <c r="BR413">
        <v>4</v>
      </c>
      <c r="BS413">
        <v>5</v>
      </c>
      <c r="BT413">
        <v>145000</v>
      </c>
    </row>
    <row r="414" spans="1:72" x14ac:dyDescent="0.35">
      <c r="A414">
        <v>413</v>
      </c>
      <c r="B414">
        <v>20</v>
      </c>
      <c r="C414">
        <v>5</v>
      </c>
      <c r="E414">
        <v>4403</v>
      </c>
      <c r="F414">
        <v>2</v>
      </c>
      <c r="G414">
        <v>4</v>
      </c>
      <c r="H414">
        <v>2</v>
      </c>
      <c r="I414">
        <v>4</v>
      </c>
      <c r="J414">
        <v>4</v>
      </c>
      <c r="K414">
        <v>3</v>
      </c>
      <c r="L414">
        <v>18</v>
      </c>
      <c r="M414">
        <v>7</v>
      </c>
      <c r="N414">
        <v>7</v>
      </c>
      <c r="O414">
        <v>3</v>
      </c>
      <c r="P414">
        <v>4</v>
      </c>
      <c r="Q414">
        <v>7</v>
      </c>
      <c r="R414">
        <v>5</v>
      </c>
      <c r="S414">
        <v>2009</v>
      </c>
      <c r="T414">
        <v>2009</v>
      </c>
      <c r="U414">
        <v>5</v>
      </c>
      <c r="V414">
        <v>8</v>
      </c>
      <c r="W414">
        <v>10</v>
      </c>
      <c r="X414">
        <v>5</v>
      </c>
      <c r="Y414">
        <v>432</v>
      </c>
      <c r="Z414">
        <v>5</v>
      </c>
      <c r="AA414">
        <v>3</v>
      </c>
      <c r="AB414">
        <v>6</v>
      </c>
      <c r="AC414">
        <v>6</v>
      </c>
      <c r="AD414">
        <v>4</v>
      </c>
      <c r="AE414">
        <v>7</v>
      </c>
      <c r="AF414">
        <v>578</v>
      </c>
      <c r="AG414">
        <v>0</v>
      </c>
      <c r="AH414">
        <v>892</v>
      </c>
      <c r="AI414">
        <v>1470</v>
      </c>
      <c r="AJ414">
        <v>6</v>
      </c>
      <c r="AK414">
        <v>6</v>
      </c>
      <c r="AL414">
        <v>1478</v>
      </c>
      <c r="AM414">
        <v>0</v>
      </c>
      <c r="AN414">
        <v>0</v>
      </c>
      <c r="AO414">
        <v>1478</v>
      </c>
      <c r="AP414">
        <v>1</v>
      </c>
      <c r="AQ414">
        <v>0</v>
      </c>
      <c r="AR414">
        <v>2</v>
      </c>
      <c r="AS414">
        <v>1</v>
      </c>
      <c r="AT414">
        <v>2</v>
      </c>
      <c r="AU414">
        <v>1</v>
      </c>
      <c r="AV414">
        <v>5</v>
      </c>
      <c r="AW414">
        <v>7</v>
      </c>
      <c r="AX414">
        <v>1</v>
      </c>
      <c r="AY414">
        <v>6</v>
      </c>
      <c r="AZ414">
        <v>2009</v>
      </c>
      <c r="BA414">
        <v>4</v>
      </c>
      <c r="BB414">
        <v>2</v>
      </c>
      <c r="BC414">
        <v>484</v>
      </c>
      <c r="BD414">
        <v>4</v>
      </c>
      <c r="BE414">
        <v>4</v>
      </c>
      <c r="BF414">
        <v>3</v>
      </c>
      <c r="BG414">
        <v>0</v>
      </c>
      <c r="BH414">
        <v>144</v>
      </c>
      <c r="BI414">
        <v>0</v>
      </c>
      <c r="BJ414">
        <v>0</v>
      </c>
      <c r="BK414">
        <v>0</v>
      </c>
      <c r="BL414">
        <v>0</v>
      </c>
      <c r="BM414">
        <v>5</v>
      </c>
      <c r="BN414">
        <v>0</v>
      </c>
      <c r="BO414">
        <v>6</v>
      </c>
      <c r="BP414">
        <v>2010</v>
      </c>
      <c r="BQ414">
        <v>13</v>
      </c>
      <c r="BR414">
        <v>8</v>
      </c>
      <c r="BS414">
        <v>6</v>
      </c>
      <c r="BT414">
        <v>222000</v>
      </c>
    </row>
    <row r="415" spans="1:72" x14ac:dyDescent="0.35">
      <c r="A415">
        <v>414</v>
      </c>
      <c r="B415">
        <v>30</v>
      </c>
      <c r="C415">
        <v>2</v>
      </c>
      <c r="D415">
        <v>56</v>
      </c>
      <c r="E415">
        <v>8960</v>
      </c>
      <c r="F415">
        <v>2</v>
      </c>
      <c r="G415">
        <v>1</v>
      </c>
      <c r="H415">
        <v>2</v>
      </c>
      <c r="I415">
        <v>4</v>
      </c>
      <c r="J415">
        <v>4</v>
      </c>
      <c r="K415">
        <v>3</v>
      </c>
      <c r="L415">
        <v>9</v>
      </c>
      <c r="M415">
        <v>3</v>
      </c>
      <c r="N415">
        <v>7</v>
      </c>
      <c r="O415">
        <v>3</v>
      </c>
      <c r="P415">
        <v>4</v>
      </c>
      <c r="Q415">
        <v>5</v>
      </c>
      <c r="R415">
        <v>6</v>
      </c>
      <c r="S415">
        <v>1927</v>
      </c>
      <c r="T415">
        <v>1950</v>
      </c>
      <c r="U415">
        <v>5</v>
      </c>
      <c r="V415">
        <v>8</v>
      </c>
      <c r="W415">
        <v>8</v>
      </c>
      <c r="X415">
        <v>2</v>
      </c>
      <c r="Y415">
        <v>0</v>
      </c>
      <c r="Z415">
        <v>3</v>
      </c>
      <c r="AA415">
        <v>3</v>
      </c>
      <c r="AB415">
        <v>2</v>
      </c>
      <c r="AC415">
        <v>4</v>
      </c>
      <c r="AD415">
        <v>4</v>
      </c>
      <c r="AE415">
        <v>6</v>
      </c>
      <c r="AF415">
        <v>0</v>
      </c>
      <c r="AG415">
        <v>0</v>
      </c>
      <c r="AH415">
        <v>1008</v>
      </c>
      <c r="AI415">
        <v>1008</v>
      </c>
      <c r="AJ415">
        <v>6</v>
      </c>
      <c r="AK415">
        <v>3</v>
      </c>
      <c r="AL415">
        <v>1028</v>
      </c>
      <c r="AM415">
        <v>0</v>
      </c>
      <c r="AN415">
        <v>0</v>
      </c>
      <c r="AO415">
        <v>1028</v>
      </c>
      <c r="AP415">
        <v>0</v>
      </c>
      <c r="AQ415">
        <v>0</v>
      </c>
      <c r="AR415">
        <v>1</v>
      </c>
      <c r="AS415">
        <v>0</v>
      </c>
      <c r="AT415">
        <v>2</v>
      </c>
      <c r="AU415">
        <v>1</v>
      </c>
      <c r="AV415">
        <v>4</v>
      </c>
      <c r="AW415">
        <v>5</v>
      </c>
      <c r="AX415">
        <v>1</v>
      </c>
      <c r="AY415">
        <v>5</v>
      </c>
      <c r="AZ415">
        <v>1927</v>
      </c>
      <c r="BA415">
        <v>2</v>
      </c>
      <c r="BB415">
        <v>2</v>
      </c>
      <c r="BC415">
        <v>360</v>
      </c>
      <c r="BD415">
        <v>4</v>
      </c>
      <c r="BE415">
        <v>4</v>
      </c>
      <c r="BF415">
        <v>3</v>
      </c>
      <c r="BG415">
        <v>0</v>
      </c>
      <c r="BH415">
        <v>0</v>
      </c>
      <c r="BI415">
        <v>130</v>
      </c>
      <c r="BJ415">
        <v>0</v>
      </c>
      <c r="BK415">
        <v>0</v>
      </c>
      <c r="BL415">
        <v>0</v>
      </c>
      <c r="BM415">
        <v>5</v>
      </c>
      <c r="BN415">
        <v>0</v>
      </c>
      <c r="BO415">
        <v>3</v>
      </c>
      <c r="BP415">
        <v>2010</v>
      </c>
      <c r="BQ415">
        <v>13</v>
      </c>
      <c r="BR415">
        <v>4</v>
      </c>
      <c r="BS415">
        <v>5</v>
      </c>
      <c r="BT415">
        <v>115000</v>
      </c>
    </row>
    <row r="416" spans="1:72" x14ac:dyDescent="0.35">
      <c r="A416">
        <v>415</v>
      </c>
      <c r="B416">
        <v>60</v>
      </c>
      <c r="C416">
        <v>4</v>
      </c>
      <c r="D416">
        <v>59</v>
      </c>
      <c r="E416">
        <v>11228</v>
      </c>
      <c r="F416">
        <v>2</v>
      </c>
      <c r="G416">
        <v>4</v>
      </c>
      <c r="H416">
        <v>2</v>
      </c>
      <c r="I416">
        <v>4</v>
      </c>
      <c r="J416">
        <v>1</v>
      </c>
      <c r="K416">
        <v>3</v>
      </c>
      <c r="L416">
        <v>15</v>
      </c>
      <c r="M416">
        <v>7</v>
      </c>
      <c r="N416">
        <v>7</v>
      </c>
      <c r="O416">
        <v>3</v>
      </c>
      <c r="P416">
        <v>8</v>
      </c>
      <c r="Q416">
        <v>7</v>
      </c>
      <c r="R416">
        <v>5</v>
      </c>
      <c r="S416">
        <v>1993</v>
      </c>
      <c r="T416">
        <v>1993</v>
      </c>
      <c r="U416">
        <v>5</v>
      </c>
      <c r="V416">
        <v>8</v>
      </c>
      <c r="W416">
        <v>14</v>
      </c>
      <c r="X416">
        <v>2</v>
      </c>
      <c r="Y416">
        <v>0</v>
      </c>
      <c r="Z416">
        <v>4</v>
      </c>
      <c r="AA416">
        <v>3</v>
      </c>
      <c r="AB416">
        <v>6</v>
      </c>
      <c r="AC416">
        <v>5</v>
      </c>
      <c r="AD416">
        <v>4</v>
      </c>
      <c r="AE416">
        <v>3</v>
      </c>
      <c r="AF416">
        <v>50</v>
      </c>
      <c r="AG416">
        <v>531</v>
      </c>
      <c r="AH416">
        <v>499</v>
      </c>
      <c r="AI416">
        <v>1080</v>
      </c>
      <c r="AJ416">
        <v>6</v>
      </c>
      <c r="AK416">
        <v>6</v>
      </c>
      <c r="AL416">
        <v>1080</v>
      </c>
      <c r="AM416">
        <v>1017</v>
      </c>
      <c r="AN416">
        <v>0</v>
      </c>
      <c r="AO416">
        <v>2097</v>
      </c>
      <c r="AP416">
        <v>0</v>
      </c>
      <c r="AQ416">
        <v>1</v>
      </c>
      <c r="AR416">
        <v>2</v>
      </c>
      <c r="AS416">
        <v>1</v>
      </c>
      <c r="AT416">
        <v>3</v>
      </c>
      <c r="AU416">
        <v>1</v>
      </c>
      <c r="AV416">
        <v>5</v>
      </c>
      <c r="AW416">
        <v>9</v>
      </c>
      <c r="AX416">
        <v>1</v>
      </c>
      <c r="AY416">
        <v>6</v>
      </c>
      <c r="AZ416">
        <v>1993</v>
      </c>
      <c r="BA416">
        <v>2</v>
      </c>
      <c r="BB416">
        <v>3</v>
      </c>
      <c r="BC416">
        <v>678</v>
      </c>
      <c r="BD416">
        <v>4</v>
      </c>
      <c r="BE416">
        <v>4</v>
      </c>
      <c r="BF416">
        <v>3</v>
      </c>
      <c r="BG416">
        <v>196</v>
      </c>
      <c r="BH416">
        <v>187</v>
      </c>
      <c r="BI416">
        <v>0</v>
      </c>
      <c r="BJ416">
        <v>0</v>
      </c>
      <c r="BK416">
        <v>0</v>
      </c>
      <c r="BL416">
        <v>0</v>
      </c>
      <c r="BM416">
        <v>5</v>
      </c>
      <c r="BN416">
        <v>0</v>
      </c>
      <c r="BO416">
        <v>12</v>
      </c>
      <c r="BP416">
        <v>2008</v>
      </c>
      <c r="BQ416">
        <v>15</v>
      </c>
      <c r="BR416">
        <v>4</v>
      </c>
      <c r="BS416">
        <v>5</v>
      </c>
      <c r="BT416">
        <v>228000</v>
      </c>
    </row>
    <row r="417" spans="1:72" x14ac:dyDescent="0.35">
      <c r="A417">
        <v>416</v>
      </c>
      <c r="B417">
        <v>20</v>
      </c>
      <c r="C417">
        <v>4</v>
      </c>
      <c r="D417">
        <v>73</v>
      </c>
      <c r="E417">
        <v>8899</v>
      </c>
      <c r="F417">
        <v>2</v>
      </c>
      <c r="G417">
        <v>2</v>
      </c>
      <c r="H417">
        <v>2</v>
      </c>
      <c r="I417">
        <v>4</v>
      </c>
      <c r="J417">
        <v>4</v>
      </c>
      <c r="K417">
        <v>3</v>
      </c>
      <c r="L417">
        <v>11</v>
      </c>
      <c r="M417">
        <v>7</v>
      </c>
      <c r="N417">
        <v>7</v>
      </c>
      <c r="O417">
        <v>3</v>
      </c>
      <c r="P417">
        <v>4</v>
      </c>
      <c r="Q417">
        <v>7</v>
      </c>
      <c r="R417">
        <v>5</v>
      </c>
      <c r="S417">
        <v>2007</v>
      </c>
      <c r="T417">
        <v>2007</v>
      </c>
      <c r="U417">
        <v>5</v>
      </c>
      <c r="V417">
        <v>8</v>
      </c>
      <c r="W417">
        <v>14</v>
      </c>
      <c r="X417">
        <v>2</v>
      </c>
      <c r="Y417">
        <v>0</v>
      </c>
      <c r="Z417">
        <v>4</v>
      </c>
      <c r="AA417">
        <v>3</v>
      </c>
      <c r="AB417">
        <v>6</v>
      </c>
      <c r="AC417">
        <v>5</v>
      </c>
      <c r="AD417">
        <v>4</v>
      </c>
      <c r="AE417">
        <v>7</v>
      </c>
      <c r="AF417">
        <v>24</v>
      </c>
      <c r="AG417">
        <v>0</v>
      </c>
      <c r="AH417">
        <v>1316</v>
      </c>
      <c r="AI417">
        <v>1340</v>
      </c>
      <c r="AJ417">
        <v>6</v>
      </c>
      <c r="AK417">
        <v>6</v>
      </c>
      <c r="AL417">
        <v>1340</v>
      </c>
      <c r="AM417">
        <v>0</v>
      </c>
      <c r="AN417">
        <v>0</v>
      </c>
      <c r="AO417">
        <v>1340</v>
      </c>
      <c r="AP417">
        <v>0</v>
      </c>
      <c r="AQ417">
        <v>0</v>
      </c>
      <c r="AR417">
        <v>2</v>
      </c>
      <c r="AS417">
        <v>0</v>
      </c>
      <c r="AT417">
        <v>3</v>
      </c>
      <c r="AU417">
        <v>1</v>
      </c>
      <c r="AV417">
        <v>5</v>
      </c>
      <c r="AW417">
        <v>6</v>
      </c>
      <c r="AX417">
        <v>0</v>
      </c>
      <c r="AY417">
        <v>6</v>
      </c>
      <c r="AZ417">
        <v>2007</v>
      </c>
      <c r="BA417">
        <v>4</v>
      </c>
      <c r="BB417">
        <v>2</v>
      </c>
      <c r="BC417">
        <v>396</v>
      </c>
      <c r="BD417">
        <v>4</v>
      </c>
      <c r="BE417">
        <v>4</v>
      </c>
      <c r="BF417">
        <v>3</v>
      </c>
      <c r="BG417">
        <v>100</v>
      </c>
      <c r="BH417">
        <v>30</v>
      </c>
      <c r="BI417">
        <v>0</v>
      </c>
      <c r="BJ417">
        <v>0</v>
      </c>
      <c r="BK417">
        <v>0</v>
      </c>
      <c r="BL417">
        <v>0</v>
      </c>
      <c r="BM417">
        <v>5</v>
      </c>
      <c r="BN417">
        <v>0</v>
      </c>
      <c r="BO417">
        <v>8</v>
      </c>
      <c r="BP417">
        <v>2007</v>
      </c>
      <c r="BQ417">
        <v>16</v>
      </c>
      <c r="BR417">
        <v>8</v>
      </c>
      <c r="BS417">
        <v>6</v>
      </c>
      <c r="BT417">
        <v>181134</v>
      </c>
    </row>
    <row r="418" spans="1:72" x14ac:dyDescent="0.35">
      <c r="A418">
        <v>417</v>
      </c>
      <c r="B418">
        <v>60</v>
      </c>
      <c r="C418">
        <v>4</v>
      </c>
      <c r="D418">
        <v>74</v>
      </c>
      <c r="E418">
        <v>7844</v>
      </c>
      <c r="F418">
        <v>2</v>
      </c>
      <c r="G418">
        <v>1</v>
      </c>
      <c r="H418">
        <v>2</v>
      </c>
      <c r="I418">
        <v>4</v>
      </c>
      <c r="J418">
        <v>4</v>
      </c>
      <c r="K418">
        <v>3</v>
      </c>
      <c r="L418">
        <v>5</v>
      </c>
      <c r="M418">
        <v>7</v>
      </c>
      <c r="N418">
        <v>7</v>
      </c>
      <c r="O418">
        <v>3</v>
      </c>
      <c r="P418">
        <v>8</v>
      </c>
      <c r="Q418">
        <v>6</v>
      </c>
      <c r="R418">
        <v>7</v>
      </c>
      <c r="S418">
        <v>1978</v>
      </c>
      <c r="T418">
        <v>1978</v>
      </c>
      <c r="U418">
        <v>6</v>
      </c>
      <c r="V418">
        <v>8</v>
      </c>
      <c r="W418">
        <v>9</v>
      </c>
      <c r="X418">
        <v>4</v>
      </c>
      <c r="Y418">
        <v>203</v>
      </c>
      <c r="Z418">
        <v>3</v>
      </c>
      <c r="AA418">
        <v>3</v>
      </c>
      <c r="AB418">
        <v>2</v>
      </c>
      <c r="AC418">
        <v>4</v>
      </c>
      <c r="AD418">
        <v>4</v>
      </c>
      <c r="AE418">
        <v>4</v>
      </c>
      <c r="AF418">
        <v>209</v>
      </c>
      <c r="AG418">
        <v>0</v>
      </c>
      <c r="AH418">
        <v>463</v>
      </c>
      <c r="AI418">
        <v>672</v>
      </c>
      <c r="AJ418">
        <v>6</v>
      </c>
      <c r="AK418">
        <v>6</v>
      </c>
      <c r="AL418">
        <v>672</v>
      </c>
      <c r="AM418">
        <v>728</v>
      </c>
      <c r="AN418">
        <v>0</v>
      </c>
      <c r="AO418">
        <v>1400</v>
      </c>
      <c r="AP418">
        <v>0</v>
      </c>
      <c r="AQ418">
        <v>0</v>
      </c>
      <c r="AR418">
        <v>1</v>
      </c>
      <c r="AS418">
        <v>1</v>
      </c>
      <c r="AT418">
        <v>3</v>
      </c>
      <c r="AU418">
        <v>1</v>
      </c>
      <c r="AV418">
        <v>4</v>
      </c>
      <c r="AW418">
        <v>6</v>
      </c>
      <c r="AX418">
        <v>1</v>
      </c>
      <c r="AY418">
        <v>6</v>
      </c>
      <c r="AZ418">
        <v>1978</v>
      </c>
      <c r="BA418">
        <v>4</v>
      </c>
      <c r="BB418">
        <v>2</v>
      </c>
      <c r="BC418">
        <v>440</v>
      </c>
      <c r="BD418">
        <v>4</v>
      </c>
      <c r="BE418">
        <v>4</v>
      </c>
      <c r="BF418">
        <v>3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5</v>
      </c>
      <c r="BN418">
        <v>0</v>
      </c>
      <c r="BO418">
        <v>3</v>
      </c>
      <c r="BP418">
        <v>2006</v>
      </c>
      <c r="BQ418">
        <v>17</v>
      </c>
      <c r="BR418">
        <v>4</v>
      </c>
      <c r="BS418">
        <v>5</v>
      </c>
      <c r="BT418">
        <v>149500</v>
      </c>
    </row>
    <row r="419" spans="1:72" x14ac:dyDescent="0.35">
      <c r="A419">
        <v>418</v>
      </c>
      <c r="B419">
        <v>70</v>
      </c>
      <c r="C419">
        <v>4</v>
      </c>
      <c r="D419">
        <v>86</v>
      </c>
      <c r="E419">
        <v>22420</v>
      </c>
      <c r="F419">
        <v>2</v>
      </c>
      <c r="G419">
        <v>2</v>
      </c>
      <c r="H419">
        <v>2</v>
      </c>
      <c r="I419">
        <v>4</v>
      </c>
      <c r="J419">
        <v>4</v>
      </c>
      <c r="K419">
        <v>3</v>
      </c>
      <c r="L419">
        <v>14</v>
      </c>
      <c r="M419">
        <v>2</v>
      </c>
      <c r="N419">
        <v>7</v>
      </c>
      <c r="O419">
        <v>3</v>
      </c>
      <c r="P419">
        <v>8</v>
      </c>
      <c r="Q419">
        <v>6</v>
      </c>
      <c r="R419">
        <v>6</v>
      </c>
      <c r="S419">
        <v>1918</v>
      </c>
      <c r="T419">
        <v>1950</v>
      </c>
      <c r="U419">
        <v>6</v>
      </c>
      <c r="V419">
        <v>8</v>
      </c>
      <c r="W419">
        <v>4</v>
      </c>
      <c r="X419">
        <v>2</v>
      </c>
      <c r="Y419">
        <v>0</v>
      </c>
      <c r="Z419">
        <v>3</v>
      </c>
      <c r="AA419">
        <v>3</v>
      </c>
      <c r="AB419">
        <v>3</v>
      </c>
      <c r="AC419">
        <v>5</v>
      </c>
      <c r="AD419">
        <v>4</v>
      </c>
      <c r="AE419">
        <v>3</v>
      </c>
      <c r="AF419">
        <v>1128</v>
      </c>
      <c r="AG419">
        <v>0</v>
      </c>
      <c r="AH419">
        <v>242</v>
      </c>
      <c r="AI419">
        <v>1370</v>
      </c>
      <c r="AJ419">
        <v>1</v>
      </c>
      <c r="AK419">
        <v>3</v>
      </c>
      <c r="AL419">
        <v>1370</v>
      </c>
      <c r="AM419">
        <v>1254</v>
      </c>
      <c r="AN419">
        <v>0</v>
      </c>
      <c r="AO419">
        <v>2624</v>
      </c>
      <c r="AP419">
        <v>1</v>
      </c>
      <c r="AQ419">
        <v>0</v>
      </c>
      <c r="AR419">
        <v>2</v>
      </c>
      <c r="AS419">
        <v>1</v>
      </c>
      <c r="AT419">
        <v>4</v>
      </c>
      <c r="AU419">
        <v>1</v>
      </c>
      <c r="AV419">
        <v>4</v>
      </c>
      <c r="AW419">
        <v>10</v>
      </c>
      <c r="AX419">
        <v>1</v>
      </c>
      <c r="AY419">
        <v>5</v>
      </c>
      <c r="AZ419">
        <v>1918</v>
      </c>
      <c r="BA419">
        <v>2</v>
      </c>
      <c r="BB419">
        <v>3</v>
      </c>
      <c r="BC419">
        <v>864</v>
      </c>
      <c r="BD419">
        <v>4</v>
      </c>
      <c r="BE419">
        <v>4</v>
      </c>
      <c r="BF419">
        <v>2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5</v>
      </c>
      <c r="BN419">
        <v>0</v>
      </c>
      <c r="BO419">
        <v>11</v>
      </c>
      <c r="BP419">
        <v>2007</v>
      </c>
      <c r="BQ419">
        <v>16</v>
      </c>
      <c r="BR419">
        <v>4</v>
      </c>
      <c r="BS419">
        <v>5</v>
      </c>
      <c r="BT419">
        <v>239000</v>
      </c>
    </row>
    <row r="420" spans="1:72" x14ac:dyDescent="0.35">
      <c r="A420">
        <v>419</v>
      </c>
      <c r="B420">
        <v>50</v>
      </c>
      <c r="C420">
        <v>4</v>
      </c>
      <c r="D420">
        <v>60</v>
      </c>
      <c r="E420">
        <v>8160</v>
      </c>
      <c r="F420">
        <v>2</v>
      </c>
      <c r="G420">
        <v>1</v>
      </c>
      <c r="H420">
        <v>2</v>
      </c>
      <c r="I420">
        <v>4</v>
      </c>
      <c r="J420">
        <v>4</v>
      </c>
      <c r="K420">
        <v>3</v>
      </c>
      <c r="L420">
        <v>4</v>
      </c>
      <c r="M420">
        <v>7</v>
      </c>
      <c r="N420">
        <v>7</v>
      </c>
      <c r="O420">
        <v>3</v>
      </c>
      <c r="P420">
        <v>1</v>
      </c>
      <c r="Q420">
        <v>5</v>
      </c>
      <c r="R420">
        <v>6</v>
      </c>
      <c r="S420">
        <v>1940</v>
      </c>
      <c r="T420">
        <v>1950</v>
      </c>
      <c r="U420">
        <v>5</v>
      </c>
      <c r="V420">
        <v>8</v>
      </c>
      <c r="W420">
        <v>10</v>
      </c>
      <c r="X420">
        <v>2</v>
      </c>
      <c r="Y420">
        <v>0</v>
      </c>
      <c r="Z420">
        <v>3</v>
      </c>
      <c r="AA420">
        <v>3</v>
      </c>
      <c r="AB420">
        <v>3</v>
      </c>
      <c r="AC420">
        <v>4</v>
      </c>
      <c r="AD420">
        <v>4</v>
      </c>
      <c r="AE420">
        <v>4</v>
      </c>
      <c r="AF420">
        <v>312</v>
      </c>
      <c r="AG420">
        <v>0</v>
      </c>
      <c r="AH420">
        <v>444</v>
      </c>
      <c r="AI420">
        <v>756</v>
      </c>
      <c r="AJ420">
        <v>6</v>
      </c>
      <c r="AK420">
        <v>2</v>
      </c>
      <c r="AL420">
        <v>756</v>
      </c>
      <c r="AM420">
        <v>378</v>
      </c>
      <c r="AN420">
        <v>0</v>
      </c>
      <c r="AO420">
        <v>1134</v>
      </c>
      <c r="AP420">
        <v>1</v>
      </c>
      <c r="AQ420">
        <v>0</v>
      </c>
      <c r="AR420">
        <v>1</v>
      </c>
      <c r="AS420">
        <v>1</v>
      </c>
      <c r="AT420">
        <v>3</v>
      </c>
      <c r="AU420">
        <v>1</v>
      </c>
      <c r="AV420">
        <v>4</v>
      </c>
      <c r="AW420">
        <v>7</v>
      </c>
      <c r="AX420">
        <v>0</v>
      </c>
      <c r="AY420">
        <v>5</v>
      </c>
      <c r="AZ420">
        <v>1940</v>
      </c>
      <c r="BA420">
        <v>2</v>
      </c>
      <c r="BB420">
        <v>1</v>
      </c>
      <c r="BC420">
        <v>240</v>
      </c>
      <c r="BD420">
        <v>4</v>
      </c>
      <c r="BE420">
        <v>4</v>
      </c>
      <c r="BF420">
        <v>1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5</v>
      </c>
      <c r="BN420">
        <v>0</v>
      </c>
      <c r="BO420">
        <v>4</v>
      </c>
      <c r="BP420">
        <v>2007</v>
      </c>
      <c r="BQ420">
        <v>16</v>
      </c>
      <c r="BR420">
        <v>4</v>
      </c>
      <c r="BS420">
        <v>1</v>
      </c>
      <c r="BT420">
        <v>126000</v>
      </c>
    </row>
    <row r="421" spans="1:72" x14ac:dyDescent="0.35">
      <c r="A421">
        <v>420</v>
      </c>
      <c r="B421">
        <v>20</v>
      </c>
      <c r="C421">
        <v>4</v>
      </c>
      <c r="D421">
        <v>65</v>
      </c>
      <c r="E421">
        <v>8450</v>
      </c>
      <c r="F421">
        <v>2</v>
      </c>
      <c r="G421">
        <v>1</v>
      </c>
      <c r="H421">
        <v>2</v>
      </c>
      <c r="I421">
        <v>4</v>
      </c>
      <c r="J421">
        <v>4</v>
      </c>
      <c r="K421">
        <v>3</v>
      </c>
      <c r="L421">
        <v>7</v>
      </c>
      <c r="M421">
        <v>7</v>
      </c>
      <c r="N421">
        <v>7</v>
      </c>
      <c r="O421">
        <v>3</v>
      </c>
      <c r="P421">
        <v>4</v>
      </c>
      <c r="Q421">
        <v>5</v>
      </c>
      <c r="R421">
        <v>6</v>
      </c>
      <c r="S421">
        <v>1968</v>
      </c>
      <c r="T421">
        <v>1968</v>
      </c>
      <c r="U421">
        <v>5</v>
      </c>
      <c r="V421">
        <v>8</v>
      </c>
      <c r="W421">
        <v>14</v>
      </c>
      <c r="X421">
        <v>2</v>
      </c>
      <c r="Y421">
        <v>0</v>
      </c>
      <c r="Z421">
        <v>3</v>
      </c>
      <c r="AA421">
        <v>3</v>
      </c>
      <c r="AB421">
        <v>2</v>
      </c>
      <c r="AC421">
        <v>4</v>
      </c>
      <c r="AD421">
        <v>4</v>
      </c>
      <c r="AE421">
        <v>3</v>
      </c>
      <c r="AF421">
        <v>775</v>
      </c>
      <c r="AG421">
        <v>0</v>
      </c>
      <c r="AH421">
        <v>281</v>
      </c>
      <c r="AI421">
        <v>1056</v>
      </c>
      <c r="AJ421">
        <v>6</v>
      </c>
      <c r="AK421">
        <v>6</v>
      </c>
      <c r="AL421">
        <v>1056</v>
      </c>
      <c r="AM421">
        <v>0</v>
      </c>
      <c r="AN421">
        <v>0</v>
      </c>
      <c r="AO421">
        <v>1056</v>
      </c>
      <c r="AP421">
        <v>1</v>
      </c>
      <c r="AQ421">
        <v>0</v>
      </c>
      <c r="AR421">
        <v>1</v>
      </c>
      <c r="AS421">
        <v>0</v>
      </c>
      <c r="AT421">
        <v>3</v>
      </c>
      <c r="AU421">
        <v>1</v>
      </c>
      <c r="AV421">
        <v>4</v>
      </c>
      <c r="AW421">
        <v>6</v>
      </c>
      <c r="AX421">
        <v>1</v>
      </c>
      <c r="AY421">
        <v>6</v>
      </c>
      <c r="AZ421">
        <v>1968</v>
      </c>
      <c r="BA421">
        <v>2</v>
      </c>
      <c r="BB421">
        <v>1</v>
      </c>
      <c r="BC421">
        <v>304</v>
      </c>
      <c r="BD421">
        <v>4</v>
      </c>
      <c r="BE421">
        <v>4</v>
      </c>
      <c r="BF421">
        <v>3</v>
      </c>
      <c r="BG421">
        <v>0</v>
      </c>
      <c r="BH421">
        <v>85</v>
      </c>
      <c r="BI421">
        <v>184</v>
      </c>
      <c r="BJ421">
        <v>0</v>
      </c>
      <c r="BK421">
        <v>0</v>
      </c>
      <c r="BL421">
        <v>0</v>
      </c>
      <c r="BM421">
        <v>5</v>
      </c>
      <c r="BN421">
        <v>0</v>
      </c>
      <c r="BO421">
        <v>7</v>
      </c>
      <c r="BP421">
        <v>2010</v>
      </c>
      <c r="BQ421">
        <v>13</v>
      </c>
      <c r="BR421">
        <v>4</v>
      </c>
      <c r="BS421">
        <v>5</v>
      </c>
      <c r="BT421">
        <v>142000</v>
      </c>
    </row>
    <row r="422" spans="1:72" x14ac:dyDescent="0.35">
      <c r="A422">
        <v>421</v>
      </c>
      <c r="B422">
        <v>90</v>
      </c>
      <c r="C422">
        <v>2</v>
      </c>
      <c r="D422">
        <v>78</v>
      </c>
      <c r="E422">
        <v>7060</v>
      </c>
      <c r="F422">
        <v>2</v>
      </c>
      <c r="G422">
        <v>1</v>
      </c>
      <c r="H422">
        <v>2</v>
      </c>
      <c r="I422">
        <v>4</v>
      </c>
      <c r="J422">
        <v>4</v>
      </c>
      <c r="K422">
        <v>3</v>
      </c>
      <c r="L422">
        <v>6</v>
      </c>
      <c r="M422">
        <v>7</v>
      </c>
      <c r="N422">
        <v>7</v>
      </c>
      <c r="O422">
        <v>2</v>
      </c>
      <c r="P422">
        <v>6</v>
      </c>
      <c r="Q422">
        <v>7</v>
      </c>
      <c r="R422">
        <v>5</v>
      </c>
      <c r="S422">
        <v>1997</v>
      </c>
      <c r="T422">
        <v>1998</v>
      </c>
      <c r="U422">
        <v>5</v>
      </c>
      <c r="V422">
        <v>8</v>
      </c>
      <c r="W422">
        <v>14</v>
      </c>
      <c r="X422">
        <v>4</v>
      </c>
      <c r="Y422">
        <v>200</v>
      </c>
      <c r="Z422">
        <v>3</v>
      </c>
      <c r="AA422">
        <v>4</v>
      </c>
      <c r="AB422">
        <v>6</v>
      </c>
      <c r="AC422">
        <v>5</v>
      </c>
      <c r="AD422">
        <v>5</v>
      </c>
      <c r="AE422">
        <v>7</v>
      </c>
      <c r="AF422">
        <v>1309</v>
      </c>
      <c r="AG422">
        <v>0</v>
      </c>
      <c r="AH422">
        <v>35</v>
      </c>
      <c r="AI422">
        <v>1344</v>
      </c>
      <c r="AJ422">
        <v>6</v>
      </c>
      <c r="AK422">
        <v>6</v>
      </c>
      <c r="AL422">
        <v>1344</v>
      </c>
      <c r="AM422">
        <v>0</v>
      </c>
      <c r="AN422">
        <v>0</v>
      </c>
      <c r="AO422">
        <v>1344</v>
      </c>
      <c r="AP422">
        <v>2</v>
      </c>
      <c r="AQ422">
        <v>0</v>
      </c>
      <c r="AR422">
        <v>2</v>
      </c>
      <c r="AS422">
        <v>0</v>
      </c>
      <c r="AT422">
        <v>2</v>
      </c>
      <c r="AU422">
        <v>2</v>
      </c>
      <c r="AV422">
        <v>4</v>
      </c>
      <c r="AW422">
        <v>8</v>
      </c>
      <c r="AX422">
        <v>0</v>
      </c>
      <c r="AY422">
        <v>6</v>
      </c>
      <c r="AZ422">
        <v>1997</v>
      </c>
      <c r="BA422">
        <v>4</v>
      </c>
      <c r="BB422">
        <v>4</v>
      </c>
      <c r="BC422">
        <v>784</v>
      </c>
      <c r="BD422">
        <v>4</v>
      </c>
      <c r="BE422">
        <v>4</v>
      </c>
      <c r="BF422">
        <v>3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5</v>
      </c>
      <c r="BN422">
        <v>0</v>
      </c>
      <c r="BO422">
        <v>11</v>
      </c>
      <c r="BP422">
        <v>2008</v>
      </c>
      <c r="BQ422">
        <v>15</v>
      </c>
      <c r="BR422">
        <v>4</v>
      </c>
      <c r="BS422">
        <v>2</v>
      </c>
      <c r="BT422">
        <v>206300</v>
      </c>
    </row>
    <row r="423" spans="1:72" x14ac:dyDescent="0.35">
      <c r="A423">
        <v>422</v>
      </c>
      <c r="B423">
        <v>20</v>
      </c>
      <c r="C423">
        <v>4</v>
      </c>
      <c r="E423">
        <v>16635</v>
      </c>
      <c r="F423">
        <v>2</v>
      </c>
      <c r="G423">
        <v>2</v>
      </c>
      <c r="H423">
        <v>2</v>
      </c>
      <c r="I423">
        <v>4</v>
      </c>
      <c r="J423">
        <v>3</v>
      </c>
      <c r="K423">
        <v>3</v>
      </c>
      <c r="L423">
        <v>10</v>
      </c>
      <c r="M423">
        <v>7</v>
      </c>
      <c r="N423">
        <v>7</v>
      </c>
      <c r="O423">
        <v>3</v>
      </c>
      <c r="P423">
        <v>4</v>
      </c>
      <c r="Q423">
        <v>6</v>
      </c>
      <c r="R423">
        <v>7</v>
      </c>
      <c r="S423">
        <v>1977</v>
      </c>
      <c r="T423">
        <v>2000</v>
      </c>
      <c r="U423">
        <v>5</v>
      </c>
      <c r="V423">
        <v>8</v>
      </c>
      <c r="W423">
        <v>15</v>
      </c>
      <c r="X423">
        <v>5</v>
      </c>
      <c r="Y423">
        <v>126</v>
      </c>
      <c r="Z423">
        <v>4</v>
      </c>
      <c r="AA423">
        <v>3</v>
      </c>
      <c r="AB423">
        <v>2</v>
      </c>
      <c r="AC423">
        <v>5</v>
      </c>
      <c r="AD423">
        <v>4</v>
      </c>
      <c r="AE423">
        <v>4</v>
      </c>
      <c r="AF423">
        <v>1246</v>
      </c>
      <c r="AG423">
        <v>0</v>
      </c>
      <c r="AH423">
        <v>356</v>
      </c>
      <c r="AI423">
        <v>1602</v>
      </c>
      <c r="AJ423">
        <v>6</v>
      </c>
      <c r="AK423">
        <v>6</v>
      </c>
      <c r="AL423">
        <v>1602</v>
      </c>
      <c r="AM423">
        <v>0</v>
      </c>
      <c r="AN423">
        <v>0</v>
      </c>
      <c r="AO423">
        <v>1602</v>
      </c>
      <c r="AP423">
        <v>0</v>
      </c>
      <c r="AQ423">
        <v>1</v>
      </c>
      <c r="AR423">
        <v>2</v>
      </c>
      <c r="AS423">
        <v>0</v>
      </c>
      <c r="AT423">
        <v>3</v>
      </c>
      <c r="AU423">
        <v>1</v>
      </c>
      <c r="AV423">
        <v>5</v>
      </c>
      <c r="AW423">
        <v>8</v>
      </c>
      <c r="AX423">
        <v>1</v>
      </c>
      <c r="AY423">
        <v>6</v>
      </c>
      <c r="AZ423">
        <v>1977</v>
      </c>
      <c r="BA423">
        <v>4</v>
      </c>
      <c r="BB423">
        <v>2</v>
      </c>
      <c r="BC423">
        <v>529</v>
      </c>
      <c r="BD423">
        <v>4</v>
      </c>
      <c r="BE423">
        <v>4</v>
      </c>
      <c r="BF423">
        <v>3</v>
      </c>
      <c r="BG423">
        <v>240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5</v>
      </c>
      <c r="BN423">
        <v>0</v>
      </c>
      <c r="BO423">
        <v>6</v>
      </c>
      <c r="BP423">
        <v>2009</v>
      </c>
      <c r="BQ423">
        <v>14</v>
      </c>
      <c r="BR423">
        <v>4</v>
      </c>
      <c r="BS423">
        <v>5</v>
      </c>
      <c r="BT423">
        <v>215000</v>
      </c>
    </row>
    <row r="424" spans="1:72" x14ac:dyDescent="0.35">
      <c r="A424">
        <v>423</v>
      </c>
      <c r="B424">
        <v>20</v>
      </c>
      <c r="C424">
        <v>4</v>
      </c>
      <c r="D424">
        <v>100</v>
      </c>
      <c r="E424">
        <v>21750</v>
      </c>
      <c r="F424">
        <v>2</v>
      </c>
      <c r="G424">
        <v>1</v>
      </c>
      <c r="H424">
        <v>4</v>
      </c>
      <c r="I424">
        <v>4</v>
      </c>
      <c r="J424">
        <v>4</v>
      </c>
      <c r="K424">
        <v>2</v>
      </c>
      <c r="L424">
        <v>6</v>
      </c>
      <c r="M424">
        <v>3</v>
      </c>
      <c r="N424">
        <v>7</v>
      </c>
      <c r="O424">
        <v>3</v>
      </c>
      <c r="P424">
        <v>4</v>
      </c>
      <c r="Q424">
        <v>5</v>
      </c>
      <c r="R424">
        <v>5</v>
      </c>
      <c r="S424">
        <v>1954</v>
      </c>
      <c r="T424">
        <v>1954</v>
      </c>
      <c r="U424">
        <v>6</v>
      </c>
      <c r="V424">
        <v>8</v>
      </c>
      <c r="W424">
        <v>9</v>
      </c>
      <c r="X424">
        <v>2</v>
      </c>
      <c r="Y424">
        <v>0</v>
      </c>
      <c r="Z424">
        <v>3</v>
      </c>
      <c r="AA424">
        <v>3</v>
      </c>
      <c r="AB424">
        <v>2</v>
      </c>
      <c r="AC424">
        <v>4</v>
      </c>
      <c r="AD424">
        <v>4</v>
      </c>
      <c r="AE424">
        <v>6</v>
      </c>
      <c r="AF424">
        <v>0</v>
      </c>
      <c r="AG424">
        <v>0</v>
      </c>
      <c r="AH424">
        <v>988</v>
      </c>
      <c r="AI424">
        <v>988</v>
      </c>
      <c r="AJ424">
        <v>6</v>
      </c>
      <c r="AK424">
        <v>3</v>
      </c>
      <c r="AL424">
        <v>988</v>
      </c>
      <c r="AM424">
        <v>0</v>
      </c>
      <c r="AN424">
        <v>0</v>
      </c>
      <c r="AO424">
        <v>988</v>
      </c>
      <c r="AP424">
        <v>0</v>
      </c>
      <c r="AQ424">
        <v>0</v>
      </c>
      <c r="AR424">
        <v>1</v>
      </c>
      <c r="AS424">
        <v>0</v>
      </c>
      <c r="AT424">
        <v>2</v>
      </c>
      <c r="AU424">
        <v>1</v>
      </c>
      <c r="AV424">
        <v>4</v>
      </c>
      <c r="AW424">
        <v>4</v>
      </c>
      <c r="AX424">
        <v>0</v>
      </c>
      <c r="AY424">
        <v>6</v>
      </c>
      <c r="AZ424">
        <v>1954</v>
      </c>
      <c r="BA424">
        <v>3</v>
      </c>
      <c r="BB424">
        <v>2</v>
      </c>
      <c r="BC424">
        <v>520</v>
      </c>
      <c r="BD424">
        <v>4</v>
      </c>
      <c r="BE424">
        <v>4</v>
      </c>
      <c r="BF424">
        <v>2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5</v>
      </c>
      <c r="BN424">
        <v>0</v>
      </c>
      <c r="BO424">
        <v>2</v>
      </c>
      <c r="BP424">
        <v>2008</v>
      </c>
      <c r="BQ424">
        <v>15</v>
      </c>
      <c r="BR424">
        <v>4</v>
      </c>
      <c r="BS424">
        <v>5</v>
      </c>
      <c r="BT424">
        <v>113000</v>
      </c>
    </row>
    <row r="425" spans="1:72" x14ac:dyDescent="0.35">
      <c r="A425">
        <v>424</v>
      </c>
      <c r="B425">
        <v>60</v>
      </c>
      <c r="C425">
        <v>4</v>
      </c>
      <c r="D425">
        <v>80</v>
      </c>
      <c r="E425">
        <v>9200</v>
      </c>
      <c r="F425">
        <v>2</v>
      </c>
      <c r="G425">
        <v>1</v>
      </c>
      <c r="H425">
        <v>2</v>
      </c>
      <c r="I425">
        <v>4</v>
      </c>
      <c r="J425">
        <v>4</v>
      </c>
      <c r="K425">
        <v>3</v>
      </c>
      <c r="L425">
        <v>17</v>
      </c>
      <c r="M425">
        <v>7</v>
      </c>
      <c r="N425">
        <v>7</v>
      </c>
      <c r="O425">
        <v>3</v>
      </c>
      <c r="P425">
        <v>8</v>
      </c>
      <c r="Q425">
        <v>8</v>
      </c>
      <c r="R425">
        <v>5</v>
      </c>
      <c r="S425">
        <v>1998</v>
      </c>
      <c r="T425">
        <v>1998</v>
      </c>
      <c r="U425">
        <v>5</v>
      </c>
      <c r="V425">
        <v>8</v>
      </c>
      <c r="W425">
        <v>14</v>
      </c>
      <c r="X425">
        <v>4</v>
      </c>
      <c r="Y425">
        <v>473</v>
      </c>
      <c r="Z425">
        <v>4</v>
      </c>
      <c r="AA425">
        <v>3</v>
      </c>
      <c r="AB425">
        <v>6</v>
      </c>
      <c r="AC425">
        <v>5</v>
      </c>
      <c r="AD425">
        <v>4</v>
      </c>
      <c r="AE425">
        <v>7</v>
      </c>
      <c r="AF425">
        <v>986</v>
      </c>
      <c r="AG425">
        <v>0</v>
      </c>
      <c r="AH425">
        <v>484</v>
      </c>
      <c r="AI425">
        <v>1470</v>
      </c>
      <c r="AJ425">
        <v>6</v>
      </c>
      <c r="AK425">
        <v>6</v>
      </c>
      <c r="AL425">
        <v>1470</v>
      </c>
      <c r="AM425">
        <v>1160</v>
      </c>
      <c r="AN425">
        <v>0</v>
      </c>
      <c r="AO425">
        <v>2630</v>
      </c>
      <c r="AP425">
        <v>1</v>
      </c>
      <c r="AQ425">
        <v>0</v>
      </c>
      <c r="AR425">
        <v>2</v>
      </c>
      <c r="AS425">
        <v>1</v>
      </c>
      <c r="AT425">
        <v>4</v>
      </c>
      <c r="AU425">
        <v>1</v>
      </c>
      <c r="AV425">
        <v>5</v>
      </c>
      <c r="AW425">
        <v>8</v>
      </c>
      <c r="AX425">
        <v>1</v>
      </c>
      <c r="AY425">
        <v>6</v>
      </c>
      <c r="AZ425">
        <v>1998</v>
      </c>
      <c r="BA425">
        <v>4</v>
      </c>
      <c r="BB425">
        <v>3</v>
      </c>
      <c r="BC425">
        <v>696</v>
      </c>
      <c r="BD425">
        <v>4</v>
      </c>
      <c r="BE425">
        <v>4</v>
      </c>
      <c r="BF425">
        <v>3</v>
      </c>
      <c r="BG425">
        <v>0</v>
      </c>
      <c r="BH425">
        <v>66</v>
      </c>
      <c r="BI425">
        <v>0</v>
      </c>
      <c r="BJ425">
        <v>0</v>
      </c>
      <c r="BK425">
        <v>0</v>
      </c>
      <c r="BL425">
        <v>0</v>
      </c>
      <c r="BM425">
        <v>5</v>
      </c>
      <c r="BN425">
        <v>0</v>
      </c>
      <c r="BO425">
        <v>6</v>
      </c>
      <c r="BP425">
        <v>2008</v>
      </c>
      <c r="BQ425">
        <v>15</v>
      </c>
      <c r="BR425">
        <v>4</v>
      </c>
      <c r="BS425">
        <v>5</v>
      </c>
      <c r="BT425">
        <v>315000</v>
      </c>
    </row>
    <row r="426" spans="1:72" x14ac:dyDescent="0.35">
      <c r="A426">
        <v>425</v>
      </c>
      <c r="B426">
        <v>20</v>
      </c>
      <c r="C426">
        <v>4</v>
      </c>
      <c r="D426">
        <v>72</v>
      </c>
      <c r="E426">
        <v>9000</v>
      </c>
      <c r="F426">
        <v>2</v>
      </c>
      <c r="G426">
        <v>1</v>
      </c>
      <c r="H426">
        <v>2</v>
      </c>
      <c r="I426">
        <v>4</v>
      </c>
      <c r="J426">
        <v>4</v>
      </c>
      <c r="K426">
        <v>3</v>
      </c>
      <c r="L426">
        <v>7</v>
      </c>
      <c r="M426">
        <v>7</v>
      </c>
      <c r="N426">
        <v>7</v>
      </c>
      <c r="O426">
        <v>3</v>
      </c>
      <c r="P426">
        <v>4</v>
      </c>
      <c r="Q426">
        <v>6</v>
      </c>
      <c r="R426">
        <v>5</v>
      </c>
      <c r="S426">
        <v>1956</v>
      </c>
      <c r="T426">
        <v>1956</v>
      </c>
      <c r="U426">
        <v>5</v>
      </c>
      <c r="V426">
        <v>8</v>
      </c>
      <c r="W426">
        <v>4</v>
      </c>
      <c r="X426">
        <v>4</v>
      </c>
      <c r="Y426">
        <v>74</v>
      </c>
      <c r="Z426">
        <v>3</v>
      </c>
      <c r="AA426">
        <v>3</v>
      </c>
      <c r="AB426">
        <v>2</v>
      </c>
      <c r="AC426">
        <v>5</v>
      </c>
      <c r="AD426">
        <v>4</v>
      </c>
      <c r="AE426">
        <v>5</v>
      </c>
      <c r="AF426">
        <v>616</v>
      </c>
      <c r="AG426">
        <v>0</v>
      </c>
      <c r="AH426">
        <v>580</v>
      </c>
      <c r="AI426">
        <v>1196</v>
      </c>
      <c r="AJ426">
        <v>6</v>
      </c>
      <c r="AK426">
        <v>3</v>
      </c>
      <c r="AL426">
        <v>1196</v>
      </c>
      <c r="AM426">
        <v>0</v>
      </c>
      <c r="AN426">
        <v>0</v>
      </c>
      <c r="AO426">
        <v>1196</v>
      </c>
      <c r="AP426">
        <v>1</v>
      </c>
      <c r="AQ426">
        <v>0</v>
      </c>
      <c r="AR426">
        <v>1</v>
      </c>
      <c r="AS426">
        <v>0</v>
      </c>
      <c r="AT426">
        <v>2</v>
      </c>
      <c r="AU426">
        <v>1</v>
      </c>
      <c r="AV426">
        <v>4</v>
      </c>
      <c r="AW426">
        <v>6</v>
      </c>
      <c r="AX426">
        <v>1</v>
      </c>
      <c r="AY426">
        <v>6</v>
      </c>
      <c r="AZ426">
        <v>1956</v>
      </c>
      <c r="BA426">
        <v>3</v>
      </c>
      <c r="BB426">
        <v>1</v>
      </c>
      <c r="BC426">
        <v>297</v>
      </c>
      <c r="BD426">
        <v>4</v>
      </c>
      <c r="BE426">
        <v>4</v>
      </c>
      <c r="BF426">
        <v>3</v>
      </c>
      <c r="BG426">
        <v>0</v>
      </c>
      <c r="BH426">
        <v>44</v>
      </c>
      <c r="BI426">
        <v>0</v>
      </c>
      <c r="BJ426">
        <v>0</v>
      </c>
      <c r="BK426">
        <v>0</v>
      </c>
      <c r="BL426">
        <v>0</v>
      </c>
      <c r="BM426">
        <v>5</v>
      </c>
      <c r="BN426">
        <v>0</v>
      </c>
      <c r="BO426">
        <v>5</v>
      </c>
      <c r="BP426">
        <v>2008</v>
      </c>
      <c r="BQ426">
        <v>15</v>
      </c>
      <c r="BR426">
        <v>4</v>
      </c>
      <c r="BS426">
        <v>5</v>
      </c>
      <c r="BT426">
        <v>139000</v>
      </c>
    </row>
    <row r="427" spans="1:72" x14ac:dyDescent="0.35">
      <c r="A427">
        <v>426</v>
      </c>
      <c r="B427">
        <v>60</v>
      </c>
      <c r="C427">
        <v>2</v>
      </c>
      <c r="D427">
        <v>60</v>
      </c>
      <c r="E427">
        <v>3378</v>
      </c>
      <c r="F427">
        <v>2</v>
      </c>
      <c r="G427">
        <v>1</v>
      </c>
      <c r="H427">
        <v>4</v>
      </c>
      <c r="I427">
        <v>4</v>
      </c>
      <c r="J427">
        <v>4</v>
      </c>
      <c r="K427">
        <v>3</v>
      </c>
      <c r="L427">
        <v>9</v>
      </c>
      <c r="M427">
        <v>7</v>
      </c>
      <c r="N427">
        <v>7</v>
      </c>
      <c r="O427">
        <v>3</v>
      </c>
      <c r="P427">
        <v>8</v>
      </c>
      <c r="Q427">
        <v>7</v>
      </c>
      <c r="R427">
        <v>8</v>
      </c>
      <c r="S427">
        <v>1946</v>
      </c>
      <c r="T427">
        <v>1992</v>
      </c>
      <c r="U427">
        <v>5</v>
      </c>
      <c r="V427">
        <v>8</v>
      </c>
      <c r="W427">
        <v>9</v>
      </c>
      <c r="X427">
        <v>2</v>
      </c>
      <c r="Y427">
        <v>0</v>
      </c>
      <c r="Z427">
        <v>3</v>
      </c>
      <c r="AA427">
        <v>4</v>
      </c>
      <c r="AB427">
        <v>2</v>
      </c>
      <c r="AC427">
        <v>4</v>
      </c>
      <c r="AD427">
        <v>4</v>
      </c>
      <c r="AE427">
        <v>6</v>
      </c>
      <c r="AF427">
        <v>0</v>
      </c>
      <c r="AG427">
        <v>0</v>
      </c>
      <c r="AH427">
        <v>651</v>
      </c>
      <c r="AI427">
        <v>651</v>
      </c>
      <c r="AJ427">
        <v>6</v>
      </c>
      <c r="AK427">
        <v>6</v>
      </c>
      <c r="AL427">
        <v>707</v>
      </c>
      <c r="AM427">
        <v>682</v>
      </c>
      <c r="AN427">
        <v>0</v>
      </c>
      <c r="AO427">
        <v>1389</v>
      </c>
      <c r="AP427">
        <v>0</v>
      </c>
      <c r="AQ427">
        <v>0</v>
      </c>
      <c r="AR427">
        <v>1</v>
      </c>
      <c r="AS427">
        <v>1</v>
      </c>
      <c r="AT427">
        <v>3</v>
      </c>
      <c r="AU427">
        <v>1</v>
      </c>
      <c r="AV427">
        <v>4</v>
      </c>
      <c r="AW427">
        <v>6</v>
      </c>
      <c r="AX427">
        <v>2</v>
      </c>
      <c r="AY427">
        <v>5</v>
      </c>
      <c r="AZ427">
        <v>1947</v>
      </c>
      <c r="BA427">
        <v>2</v>
      </c>
      <c r="BB427">
        <v>1</v>
      </c>
      <c r="BC427">
        <v>240</v>
      </c>
      <c r="BD427">
        <v>4</v>
      </c>
      <c r="BE427">
        <v>4</v>
      </c>
      <c r="BF427">
        <v>1</v>
      </c>
      <c r="BG427">
        <v>0</v>
      </c>
      <c r="BH427">
        <v>0</v>
      </c>
      <c r="BI427">
        <v>126</v>
      </c>
      <c r="BJ427">
        <v>0</v>
      </c>
      <c r="BK427">
        <v>0</v>
      </c>
      <c r="BL427">
        <v>0</v>
      </c>
      <c r="BM427">
        <v>5</v>
      </c>
      <c r="BN427">
        <v>0</v>
      </c>
      <c r="BO427">
        <v>9</v>
      </c>
      <c r="BP427">
        <v>2009</v>
      </c>
      <c r="BQ427">
        <v>14</v>
      </c>
      <c r="BR427">
        <v>4</v>
      </c>
      <c r="BS427">
        <v>5</v>
      </c>
      <c r="BT427">
        <v>135000</v>
      </c>
    </row>
    <row r="428" spans="1:72" x14ac:dyDescent="0.35">
      <c r="A428">
        <v>427</v>
      </c>
      <c r="B428">
        <v>80</v>
      </c>
      <c r="C428">
        <v>4</v>
      </c>
      <c r="E428">
        <v>12800</v>
      </c>
      <c r="F428">
        <v>2</v>
      </c>
      <c r="G428">
        <v>1</v>
      </c>
      <c r="H428">
        <v>3</v>
      </c>
      <c r="I428">
        <v>4</v>
      </c>
      <c r="J428">
        <v>4</v>
      </c>
      <c r="K428">
        <v>2</v>
      </c>
      <c r="L428">
        <v>15</v>
      </c>
      <c r="M428">
        <v>7</v>
      </c>
      <c r="N428">
        <v>7</v>
      </c>
      <c r="O428">
        <v>3</v>
      </c>
      <c r="P428">
        <v>3</v>
      </c>
      <c r="Q428">
        <v>7</v>
      </c>
      <c r="R428">
        <v>5</v>
      </c>
      <c r="S428">
        <v>1989</v>
      </c>
      <c r="T428">
        <v>1989</v>
      </c>
      <c r="U428">
        <v>5</v>
      </c>
      <c r="V428">
        <v>8</v>
      </c>
      <c r="W428">
        <v>4</v>
      </c>
      <c r="X428">
        <v>4</v>
      </c>
      <c r="Y428">
        <v>145</v>
      </c>
      <c r="Z428">
        <v>4</v>
      </c>
      <c r="AA428">
        <v>3</v>
      </c>
      <c r="AB428">
        <v>6</v>
      </c>
      <c r="AC428">
        <v>5</v>
      </c>
      <c r="AD428">
        <v>4</v>
      </c>
      <c r="AE428">
        <v>7</v>
      </c>
      <c r="AF428">
        <v>1518</v>
      </c>
      <c r="AG428">
        <v>0</v>
      </c>
      <c r="AH428">
        <v>0</v>
      </c>
      <c r="AI428">
        <v>1518</v>
      </c>
      <c r="AJ428">
        <v>6</v>
      </c>
      <c r="AK428">
        <v>6</v>
      </c>
      <c r="AL428">
        <v>1644</v>
      </c>
      <c r="AM428">
        <v>0</v>
      </c>
      <c r="AN428">
        <v>0</v>
      </c>
      <c r="AO428">
        <v>1644</v>
      </c>
      <c r="AP428">
        <v>1</v>
      </c>
      <c r="AQ428">
        <v>1</v>
      </c>
      <c r="AR428">
        <v>2</v>
      </c>
      <c r="AS428">
        <v>0</v>
      </c>
      <c r="AT428">
        <v>2</v>
      </c>
      <c r="AU428">
        <v>1</v>
      </c>
      <c r="AV428">
        <v>5</v>
      </c>
      <c r="AW428">
        <v>5</v>
      </c>
      <c r="AX428">
        <v>1</v>
      </c>
      <c r="AY428">
        <v>6</v>
      </c>
      <c r="AZ428">
        <v>1989</v>
      </c>
      <c r="BA428">
        <v>4</v>
      </c>
      <c r="BB428">
        <v>2</v>
      </c>
      <c r="BC428">
        <v>569</v>
      </c>
      <c r="BD428">
        <v>4</v>
      </c>
      <c r="BE428">
        <v>4</v>
      </c>
      <c r="BF428">
        <v>3</v>
      </c>
      <c r="BG428">
        <v>80</v>
      </c>
      <c r="BH428">
        <v>0</v>
      </c>
      <c r="BI428">
        <v>0</v>
      </c>
      <c r="BJ428">
        <v>0</v>
      </c>
      <c r="BK428">
        <v>396</v>
      </c>
      <c r="BL428">
        <v>0</v>
      </c>
      <c r="BM428">
        <v>5</v>
      </c>
      <c r="BN428">
        <v>0</v>
      </c>
      <c r="BO428">
        <v>8</v>
      </c>
      <c r="BP428">
        <v>2009</v>
      </c>
      <c r="BQ428">
        <v>14</v>
      </c>
      <c r="BR428">
        <v>4</v>
      </c>
      <c r="BS428">
        <v>5</v>
      </c>
      <c r="BT428">
        <v>275000</v>
      </c>
    </row>
    <row r="429" spans="1:72" x14ac:dyDescent="0.35">
      <c r="A429">
        <v>428</v>
      </c>
      <c r="B429">
        <v>20</v>
      </c>
      <c r="C429">
        <v>4</v>
      </c>
      <c r="D429">
        <v>77</v>
      </c>
      <c r="E429">
        <v>8593</v>
      </c>
      <c r="F429">
        <v>2</v>
      </c>
      <c r="G429">
        <v>2</v>
      </c>
      <c r="H429">
        <v>2</v>
      </c>
      <c r="I429">
        <v>4</v>
      </c>
      <c r="J429">
        <v>4</v>
      </c>
      <c r="K429">
        <v>3</v>
      </c>
      <c r="L429">
        <v>7</v>
      </c>
      <c r="M429">
        <v>7</v>
      </c>
      <c r="N429">
        <v>7</v>
      </c>
      <c r="O429">
        <v>3</v>
      </c>
      <c r="P429">
        <v>4</v>
      </c>
      <c r="Q429">
        <v>4</v>
      </c>
      <c r="R429">
        <v>6</v>
      </c>
      <c r="S429">
        <v>1957</v>
      </c>
      <c r="T429">
        <v>1957</v>
      </c>
      <c r="U429">
        <v>6</v>
      </c>
      <c r="V429">
        <v>8</v>
      </c>
      <c r="W429">
        <v>10</v>
      </c>
      <c r="X429">
        <v>2</v>
      </c>
      <c r="Y429">
        <v>0</v>
      </c>
      <c r="Z429">
        <v>3</v>
      </c>
      <c r="AA429">
        <v>3</v>
      </c>
      <c r="AB429">
        <v>2</v>
      </c>
      <c r="AC429">
        <v>4</v>
      </c>
      <c r="AD429">
        <v>4</v>
      </c>
      <c r="AE429">
        <v>2</v>
      </c>
      <c r="AF429">
        <v>288</v>
      </c>
      <c r="AG429">
        <v>0</v>
      </c>
      <c r="AH429">
        <v>619</v>
      </c>
      <c r="AI429">
        <v>907</v>
      </c>
      <c r="AJ429">
        <v>6</v>
      </c>
      <c r="AK429">
        <v>6</v>
      </c>
      <c r="AL429">
        <v>907</v>
      </c>
      <c r="AM429">
        <v>0</v>
      </c>
      <c r="AN429">
        <v>0</v>
      </c>
      <c r="AO429">
        <v>907</v>
      </c>
      <c r="AP429">
        <v>0</v>
      </c>
      <c r="AQ429">
        <v>0</v>
      </c>
      <c r="AR429">
        <v>1</v>
      </c>
      <c r="AS429">
        <v>0</v>
      </c>
      <c r="AT429">
        <v>3</v>
      </c>
      <c r="AU429">
        <v>1</v>
      </c>
      <c r="AV429">
        <v>4</v>
      </c>
      <c r="AW429">
        <v>5</v>
      </c>
      <c r="AX429">
        <v>0</v>
      </c>
      <c r="AY429">
        <v>5</v>
      </c>
      <c r="AZ429">
        <v>1964</v>
      </c>
      <c r="BA429">
        <v>2</v>
      </c>
      <c r="BB429">
        <v>1</v>
      </c>
      <c r="BC429">
        <v>352</v>
      </c>
      <c r="BD429">
        <v>4</v>
      </c>
      <c r="BE429">
        <v>4</v>
      </c>
      <c r="BF429">
        <v>3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5</v>
      </c>
      <c r="BN429">
        <v>0</v>
      </c>
      <c r="BO429">
        <v>7</v>
      </c>
      <c r="BP429">
        <v>2008</v>
      </c>
      <c r="BQ429">
        <v>15</v>
      </c>
      <c r="BR429">
        <v>4</v>
      </c>
      <c r="BS429">
        <v>5</v>
      </c>
      <c r="BT429">
        <v>109008</v>
      </c>
    </row>
    <row r="430" spans="1:72" x14ac:dyDescent="0.35">
      <c r="A430">
        <v>429</v>
      </c>
      <c r="B430">
        <v>20</v>
      </c>
      <c r="C430">
        <v>4</v>
      </c>
      <c r="D430">
        <v>64</v>
      </c>
      <c r="E430">
        <v>6762</v>
      </c>
      <c r="F430">
        <v>2</v>
      </c>
      <c r="G430">
        <v>1</v>
      </c>
      <c r="H430">
        <v>2</v>
      </c>
      <c r="I430">
        <v>4</v>
      </c>
      <c r="J430">
        <v>4</v>
      </c>
      <c r="K430">
        <v>3</v>
      </c>
      <c r="L430">
        <v>16</v>
      </c>
      <c r="M430">
        <v>7</v>
      </c>
      <c r="N430">
        <v>7</v>
      </c>
      <c r="O430">
        <v>3</v>
      </c>
      <c r="P430">
        <v>4</v>
      </c>
      <c r="Q430">
        <v>7</v>
      </c>
      <c r="R430">
        <v>5</v>
      </c>
      <c r="S430">
        <v>2007</v>
      </c>
      <c r="T430">
        <v>2007</v>
      </c>
      <c r="U430">
        <v>5</v>
      </c>
      <c r="V430">
        <v>8</v>
      </c>
      <c r="W430">
        <v>14</v>
      </c>
      <c r="X430">
        <v>4</v>
      </c>
      <c r="Y430">
        <v>108</v>
      </c>
      <c r="Z430">
        <v>4</v>
      </c>
      <c r="AA430">
        <v>3</v>
      </c>
      <c r="AB430">
        <v>6</v>
      </c>
      <c r="AC430">
        <v>5</v>
      </c>
      <c r="AD430">
        <v>4</v>
      </c>
      <c r="AE430">
        <v>7</v>
      </c>
      <c r="AF430">
        <v>664</v>
      </c>
      <c r="AG430">
        <v>0</v>
      </c>
      <c r="AH430">
        <v>544</v>
      </c>
      <c r="AI430">
        <v>1208</v>
      </c>
      <c r="AJ430">
        <v>6</v>
      </c>
      <c r="AK430">
        <v>6</v>
      </c>
      <c r="AL430">
        <v>1208</v>
      </c>
      <c r="AM430">
        <v>0</v>
      </c>
      <c r="AN430">
        <v>0</v>
      </c>
      <c r="AO430">
        <v>1208</v>
      </c>
      <c r="AP430">
        <v>1</v>
      </c>
      <c r="AQ430">
        <v>0</v>
      </c>
      <c r="AR430">
        <v>2</v>
      </c>
      <c r="AS430">
        <v>0</v>
      </c>
      <c r="AT430">
        <v>2</v>
      </c>
      <c r="AU430">
        <v>1</v>
      </c>
      <c r="AV430">
        <v>5</v>
      </c>
      <c r="AW430">
        <v>6</v>
      </c>
      <c r="AX430">
        <v>0</v>
      </c>
      <c r="AY430">
        <v>6</v>
      </c>
      <c r="AZ430">
        <v>2007</v>
      </c>
      <c r="BA430">
        <v>3</v>
      </c>
      <c r="BB430">
        <v>2</v>
      </c>
      <c r="BC430">
        <v>628</v>
      </c>
      <c r="BD430">
        <v>4</v>
      </c>
      <c r="BE430">
        <v>4</v>
      </c>
      <c r="BF430">
        <v>3</v>
      </c>
      <c r="BG430">
        <v>105</v>
      </c>
      <c r="BH430">
        <v>54</v>
      </c>
      <c r="BI430">
        <v>0</v>
      </c>
      <c r="BJ430">
        <v>0</v>
      </c>
      <c r="BK430">
        <v>0</v>
      </c>
      <c r="BL430">
        <v>0</v>
      </c>
      <c r="BM430">
        <v>5</v>
      </c>
      <c r="BN430">
        <v>0</v>
      </c>
      <c r="BO430">
        <v>9</v>
      </c>
      <c r="BP430">
        <v>2007</v>
      </c>
      <c r="BQ430">
        <v>16</v>
      </c>
      <c r="BR430">
        <v>8</v>
      </c>
      <c r="BS430">
        <v>6</v>
      </c>
      <c r="BT430">
        <v>195400</v>
      </c>
    </row>
    <row r="431" spans="1:72" x14ac:dyDescent="0.35">
      <c r="A431">
        <v>430</v>
      </c>
      <c r="B431">
        <v>20</v>
      </c>
      <c r="C431">
        <v>4</v>
      </c>
      <c r="D431">
        <v>130</v>
      </c>
      <c r="E431">
        <v>11457</v>
      </c>
      <c r="F431">
        <v>2</v>
      </c>
      <c r="G431">
        <v>2</v>
      </c>
      <c r="H431">
        <v>2</v>
      </c>
      <c r="I431">
        <v>4</v>
      </c>
      <c r="J431">
        <v>2</v>
      </c>
      <c r="K431">
        <v>3</v>
      </c>
      <c r="L431">
        <v>2</v>
      </c>
      <c r="M431">
        <v>7</v>
      </c>
      <c r="N431">
        <v>7</v>
      </c>
      <c r="O431">
        <v>3</v>
      </c>
      <c r="P431">
        <v>4</v>
      </c>
      <c r="Q431">
        <v>6</v>
      </c>
      <c r="R431">
        <v>5</v>
      </c>
      <c r="S431">
        <v>1988</v>
      </c>
      <c r="T431">
        <v>1988</v>
      </c>
      <c r="U431">
        <v>5</v>
      </c>
      <c r="V431">
        <v>8</v>
      </c>
      <c r="W431">
        <v>9</v>
      </c>
      <c r="X431">
        <v>2</v>
      </c>
      <c r="Y431">
        <v>0</v>
      </c>
      <c r="Z431">
        <v>3</v>
      </c>
      <c r="AA431">
        <v>3</v>
      </c>
      <c r="AB431">
        <v>2</v>
      </c>
      <c r="AC431">
        <v>5</v>
      </c>
      <c r="AD431">
        <v>4</v>
      </c>
      <c r="AE431">
        <v>7</v>
      </c>
      <c r="AF431">
        <v>1005</v>
      </c>
      <c r="AG431">
        <v>0</v>
      </c>
      <c r="AH431">
        <v>387</v>
      </c>
      <c r="AI431">
        <v>1392</v>
      </c>
      <c r="AJ431">
        <v>6</v>
      </c>
      <c r="AK431">
        <v>6</v>
      </c>
      <c r="AL431">
        <v>1412</v>
      </c>
      <c r="AM431">
        <v>0</v>
      </c>
      <c r="AN431">
        <v>0</v>
      </c>
      <c r="AO431">
        <v>1412</v>
      </c>
      <c r="AP431">
        <v>1</v>
      </c>
      <c r="AQ431">
        <v>0</v>
      </c>
      <c r="AR431">
        <v>2</v>
      </c>
      <c r="AS431">
        <v>0</v>
      </c>
      <c r="AT431">
        <v>3</v>
      </c>
      <c r="AU431">
        <v>1</v>
      </c>
      <c r="AV431">
        <v>5</v>
      </c>
      <c r="AW431">
        <v>6</v>
      </c>
      <c r="AX431">
        <v>1</v>
      </c>
      <c r="AY431">
        <v>6</v>
      </c>
      <c r="AZ431">
        <v>1988</v>
      </c>
      <c r="BA431">
        <v>2</v>
      </c>
      <c r="BB431">
        <v>2</v>
      </c>
      <c r="BC431">
        <v>576</v>
      </c>
      <c r="BD431">
        <v>4</v>
      </c>
      <c r="BE431">
        <v>4</v>
      </c>
      <c r="BF431">
        <v>3</v>
      </c>
      <c r="BG431">
        <v>0</v>
      </c>
      <c r="BH431">
        <v>0</v>
      </c>
      <c r="BI431">
        <v>169</v>
      </c>
      <c r="BJ431">
        <v>0</v>
      </c>
      <c r="BK431">
        <v>0</v>
      </c>
      <c r="BL431">
        <v>0</v>
      </c>
      <c r="BM431">
        <v>5</v>
      </c>
      <c r="BN431">
        <v>0</v>
      </c>
      <c r="BO431">
        <v>3</v>
      </c>
      <c r="BP431">
        <v>2009</v>
      </c>
      <c r="BQ431">
        <v>14</v>
      </c>
      <c r="BR431">
        <v>4</v>
      </c>
      <c r="BS431">
        <v>5</v>
      </c>
      <c r="BT431">
        <v>175000</v>
      </c>
    </row>
    <row r="432" spans="1:72" x14ac:dyDescent="0.35">
      <c r="A432">
        <v>431</v>
      </c>
      <c r="B432">
        <v>160</v>
      </c>
      <c r="C432">
        <v>2</v>
      </c>
      <c r="D432">
        <v>21</v>
      </c>
      <c r="E432">
        <v>1680</v>
      </c>
      <c r="F432">
        <v>2</v>
      </c>
      <c r="G432">
        <v>1</v>
      </c>
      <c r="H432">
        <v>2</v>
      </c>
      <c r="I432">
        <v>4</v>
      </c>
      <c r="J432">
        <v>4</v>
      </c>
      <c r="K432">
        <v>3</v>
      </c>
      <c r="L432">
        <v>24</v>
      </c>
      <c r="M432">
        <v>7</v>
      </c>
      <c r="N432">
        <v>7</v>
      </c>
      <c r="O432">
        <v>5</v>
      </c>
      <c r="P432">
        <v>8</v>
      </c>
      <c r="Q432">
        <v>6</v>
      </c>
      <c r="R432">
        <v>5</v>
      </c>
      <c r="S432">
        <v>1971</v>
      </c>
      <c r="T432">
        <v>1971</v>
      </c>
      <c r="U432">
        <v>5</v>
      </c>
      <c r="V432">
        <v>8</v>
      </c>
      <c r="W432">
        <v>9</v>
      </c>
      <c r="X432">
        <v>4</v>
      </c>
      <c r="Y432">
        <v>232</v>
      </c>
      <c r="Z432">
        <v>3</v>
      </c>
      <c r="AA432">
        <v>3</v>
      </c>
      <c r="AB432">
        <v>2</v>
      </c>
      <c r="AC432">
        <v>4</v>
      </c>
      <c r="AD432">
        <v>4</v>
      </c>
      <c r="AE432">
        <v>4</v>
      </c>
      <c r="AF432">
        <v>387</v>
      </c>
      <c r="AG432">
        <v>0</v>
      </c>
      <c r="AH432">
        <v>96</v>
      </c>
      <c r="AI432">
        <v>483</v>
      </c>
      <c r="AJ432">
        <v>6</v>
      </c>
      <c r="AK432">
        <v>6</v>
      </c>
      <c r="AL432">
        <v>483</v>
      </c>
      <c r="AM432">
        <v>504</v>
      </c>
      <c r="AN432">
        <v>0</v>
      </c>
      <c r="AO432">
        <v>987</v>
      </c>
      <c r="AP432">
        <v>0</v>
      </c>
      <c r="AQ432">
        <v>0</v>
      </c>
      <c r="AR432">
        <v>1</v>
      </c>
      <c r="AS432">
        <v>1</v>
      </c>
      <c r="AT432">
        <v>2</v>
      </c>
      <c r="AU432">
        <v>1</v>
      </c>
      <c r="AV432">
        <v>4</v>
      </c>
      <c r="AW432">
        <v>4</v>
      </c>
      <c r="AX432">
        <v>0</v>
      </c>
      <c r="AY432">
        <v>5</v>
      </c>
      <c r="AZ432">
        <v>1971</v>
      </c>
      <c r="BA432">
        <v>2</v>
      </c>
      <c r="BB432">
        <v>1</v>
      </c>
      <c r="BC432">
        <v>264</v>
      </c>
      <c r="BD432">
        <v>4</v>
      </c>
      <c r="BE432">
        <v>4</v>
      </c>
      <c r="BF432">
        <v>3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5</v>
      </c>
      <c r="BN432">
        <v>0</v>
      </c>
      <c r="BO432">
        <v>7</v>
      </c>
      <c r="BP432">
        <v>2008</v>
      </c>
      <c r="BQ432">
        <v>15</v>
      </c>
      <c r="BR432">
        <v>3</v>
      </c>
      <c r="BS432">
        <v>3</v>
      </c>
      <c r="BT432">
        <v>85400</v>
      </c>
    </row>
    <row r="433" spans="1:72" x14ac:dyDescent="0.35">
      <c r="A433">
        <v>432</v>
      </c>
      <c r="B433">
        <v>50</v>
      </c>
      <c r="C433">
        <v>2</v>
      </c>
      <c r="D433">
        <v>60</v>
      </c>
      <c r="E433">
        <v>5586</v>
      </c>
      <c r="F433">
        <v>2</v>
      </c>
      <c r="G433">
        <v>2</v>
      </c>
      <c r="H433">
        <v>1</v>
      </c>
      <c r="I433">
        <v>4</v>
      </c>
      <c r="J433">
        <v>4</v>
      </c>
      <c r="K433">
        <v>3</v>
      </c>
      <c r="L433">
        <v>9</v>
      </c>
      <c r="M433">
        <v>2</v>
      </c>
      <c r="N433">
        <v>7</v>
      </c>
      <c r="O433">
        <v>3</v>
      </c>
      <c r="P433">
        <v>1</v>
      </c>
      <c r="Q433">
        <v>6</v>
      </c>
      <c r="R433">
        <v>7</v>
      </c>
      <c r="S433">
        <v>1920</v>
      </c>
      <c r="T433">
        <v>1998</v>
      </c>
      <c r="U433">
        <v>5</v>
      </c>
      <c r="V433">
        <v>8</v>
      </c>
      <c r="W433">
        <v>10</v>
      </c>
      <c r="X433">
        <v>2</v>
      </c>
      <c r="Y433">
        <v>0</v>
      </c>
      <c r="Z433">
        <v>3</v>
      </c>
      <c r="AA433">
        <v>3</v>
      </c>
      <c r="AB433">
        <v>3</v>
      </c>
      <c r="AC433">
        <v>4</v>
      </c>
      <c r="AD433">
        <v>4</v>
      </c>
      <c r="AE433">
        <v>6</v>
      </c>
      <c r="AF433">
        <v>0</v>
      </c>
      <c r="AG433">
        <v>0</v>
      </c>
      <c r="AH433">
        <v>901</v>
      </c>
      <c r="AI433">
        <v>901</v>
      </c>
      <c r="AJ433">
        <v>6</v>
      </c>
      <c r="AK433">
        <v>6</v>
      </c>
      <c r="AL433">
        <v>1088</v>
      </c>
      <c r="AM433">
        <v>110</v>
      </c>
      <c r="AN433">
        <v>0</v>
      </c>
      <c r="AO433">
        <v>1198</v>
      </c>
      <c r="AP433">
        <v>0</v>
      </c>
      <c r="AQ433">
        <v>0</v>
      </c>
      <c r="AR433">
        <v>1</v>
      </c>
      <c r="AS433">
        <v>0</v>
      </c>
      <c r="AT433">
        <v>4</v>
      </c>
      <c r="AU433">
        <v>1</v>
      </c>
      <c r="AV433">
        <v>4</v>
      </c>
      <c r="AW433">
        <v>7</v>
      </c>
      <c r="AX433">
        <v>0</v>
      </c>
      <c r="AY433">
        <v>3</v>
      </c>
      <c r="BA433">
        <v>1</v>
      </c>
      <c r="BB433">
        <v>0</v>
      </c>
      <c r="BC433">
        <v>0</v>
      </c>
      <c r="BD433">
        <v>1</v>
      </c>
      <c r="BE433">
        <v>1</v>
      </c>
      <c r="BF433">
        <v>2</v>
      </c>
      <c r="BG433">
        <v>0</v>
      </c>
      <c r="BH433">
        <v>98</v>
      </c>
      <c r="BI433">
        <v>0</v>
      </c>
      <c r="BJ433">
        <v>0</v>
      </c>
      <c r="BK433">
        <v>0</v>
      </c>
      <c r="BL433">
        <v>0</v>
      </c>
      <c r="BM433">
        <v>3</v>
      </c>
      <c r="BN433">
        <v>0</v>
      </c>
      <c r="BO433">
        <v>9</v>
      </c>
      <c r="BP433">
        <v>2008</v>
      </c>
      <c r="BQ433">
        <v>15</v>
      </c>
      <c r="BR433">
        <v>2</v>
      </c>
      <c r="BS433">
        <v>3</v>
      </c>
      <c r="BT433">
        <v>79900</v>
      </c>
    </row>
    <row r="434" spans="1:72" x14ac:dyDescent="0.35">
      <c r="A434">
        <v>433</v>
      </c>
      <c r="B434">
        <v>160</v>
      </c>
      <c r="C434">
        <v>2</v>
      </c>
      <c r="D434">
        <v>24</v>
      </c>
      <c r="E434">
        <v>1920</v>
      </c>
      <c r="F434">
        <v>2</v>
      </c>
      <c r="G434">
        <v>1</v>
      </c>
      <c r="H434">
        <v>2</v>
      </c>
      <c r="I434">
        <v>4</v>
      </c>
      <c r="J434">
        <v>4</v>
      </c>
      <c r="K434">
        <v>3</v>
      </c>
      <c r="L434">
        <v>24</v>
      </c>
      <c r="M434">
        <v>7</v>
      </c>
      <c r="N434">
        <v>7</v>
      </c>
      <c r="O434">
        <v>4</v>
      </c>
      <c r="P434">
        <v>8</v>
      </c>
      <c r="Q434">
        <v>5</v>
      </c>
      <c r="R434">
        <v>5</v>
      </c>
      <c r="S434">
        <v>1971</v>
      </c>
      <c r="T434">
        <v>1971</v>
      </c>
      <c r="U434">
        <v>5</v>
      </c>
      <c r="V434">
        <v>8</v>
      </c>
      <c r="W434">
        <v>9</v>
      </c>
      <c r="X434">
        <v>4</v>
      </c>
      <c r="Y434">
        <v>376</v>
      </c>
      <c r="Z434">
        <v>3</v>
      </c>
      <c r="AA434">
        <v>3</v>
      </c>
      <c r="AB434">
        <v>2</v>
      </c>
      <c r="AC434">
        <v>4</v>
      </c>
      <c r="AD434">
        <v>4</v>
      </c>
      <c r="AE434">
        <v>4</v>
      </c>
      <c r="AF434">
        <v>471</v>
      </c>
      <c r="AG434">
        <v>0</v>
      </c>
      <c r="AH434">
        <v>294</v>
      </c>
      <c r="AI434">
        <v>765</v>
      </c>
      <c r="AJ434">
        <v>6</v>
      </c>
      <c r="AK434">
        <v>6</v>
      </c>
      <c r="AL434">
        <v>765</v>
      </c>
      <c r="AM434">
        <v>600</v>
      </c>
      <c r="AN434">
        <v>0</v>
      </c>
      <c r="AO434">
        <v>1365</v>
      </c>
      <c r="AP434">
        <v>1</v>
      </c>
      <c r="AQ434">
        <v>0</v>
      </c>
      <c r="AR434">
        <v>1</v>
      </c>
      <c r="AS434">
        <v>1</v>
      </c>
      <c r="AT434">
        <v>2</v>
      </c>
      <c r="AU434">
        <v>1</v>
      </c>
      <c r="AV434">
        <v>4</v>
      </c>
      <c r="AW434">
        <v>6</v>
      </c>
      <c r="AX434">
        <v>0</v>
      </c>
      <c r="AY434">
        <v>5</v>
      </c>
      <c r="AZ434">
        <v>1971</v>
      </c>
      <c r="BA434">
        <v>2</v>
      </c>
      <c r="BB434">
        <v>2</v>
      </c>
      <c r="BC434">
        <v>440</v>
      </c>
      <c r="BD434">
        <v>4</v>
      </c>
      <c r="BE434">
        <v>4</v>
      </c>
      <c r="BF434">
        <v>3</v>
      </c>
      <c r="BG434">
        <v>240</v>
      </c>
      <c r="BH434">
        <v>36</v>
      </c>
      <c r="BI434">
        <v>0</v>
      </c>
      <c r="BJ434">
        <v>0</v>
      </c>
      <c r="BK434">
        <v>0</v>
      </c>
      <c r="BL434">
        <v>0</v>
      </c>
      <c r="BM434">
        <v>5</v>
      </c>
      <c r="BN434">
        <v>0</v>
      </c>
      <c r="BO434">
        <v>8</v>
      </c>
      <c r="BP434">
        <v>2007</v>
      </c>
      <c r="BQ434">
        <v>16</v>
      </c>
      <c r="BR434">
        <v>4</v>
      </c>
      <c r="BS434">
        <v>5</v>
      </c>
      <c r="BT434">
        <v>122500</v>
      </c>
    </row>
    <row r="435" spans="1:72" x14ac:dyDescent="0.35">
      <c r="A435">
        <v>434</v>
      </c>
      <c r="B435">
        <v>60</v>
      </c>
      <c r="C435">
        <v>4</v>
      </c>
      <c r="D435">
        <v>100</v>
      </c>
      <c r="E435">
        <v>10839</v>
      </c>
      <c r="F435">
        <v>2</v>
      </c>
      <c r="G435">
        <v>2</v>
      </c>
      <c r="H435">
        <v>2</v>
      </c>
      <c r="I435">
        <v>4</v>
      </c>
      <c r="J435">
        <v>2</v>
      </c>
      <c r="K435">
        <v>3</v>
      </c>
      <c r="L435">
        <v>11</v>
      </c>
      <c r="M435">
        <v>7</v>
      </c>
      <c r="N435">
        <v>7</v>
      </c>
      <c r="O435">
        <v>3</v>
      </c>
      <c r="P435">
        <v>8</v>
      </c>
      <c r="Q435">
        <v>6</v>
      </c>
      <c r="R435">
        <v>5</v>
      </c>
      <c r="S435">
        <v>1997</v>
      </c>
      <c r="T435">
        <v>1998</v>
      </c>
      <c r="U435">
        <v>5</v>
      </c>
      <c r="V435">
        <v>8</v>
      </c>
      <c r="W435">
        <v>14</v>
      </c>
      <c r="X435">
        <v>2</v>
      </c>
      <c r="Y435">
        <v>0</v>
      </c>
      <c r="Z435">
        <v>3</v>
      </c>
      <c r="AA435">
        <v>3</v>
      </c>
      <c r="AB435">
        <v>6</v>
      </c>
      <c r="AC435">
        <v>5</v>
      </c>
      <c r="AD435">
        <v>4</v>
      </c>
      <c r="AE435">
        <v>6</v>
      </c>
      <c r="AF435">
        <v>0</v>
      </c>
      <c r="AG435">
        <v>0</v>
      </c>
      <c r="AH435">
        <v>926</v>
      </c>
      <c r="AI435">
        <v>926</v>
      </c>
      <c r="AJ435">
        <v>6</v>
      </c>
      <c r="AK435">
        <v>6</v>
      </c>
      <c r="AL435">
        <v>926</v>
      </c>
      <c r="AM435">
        <v>678</v>
      </c>
      <c r="AN435">
        <v>0</v>
      </c>
      <c r="AO435">
        <v>1604</v>
      </c>
      <c r="AP435">
        <v>0</v>
      </c>
      <c r="AQ435">
        <v>0</v>
      </c>
      <c r="AR435">
        <v>2</v>
      </c>
      <c r="AS435">
        <v>1</v>
      </c>
      <c r="AT435">
        <v>3</v>
      </c>
      <c r="AU435">
        <v>1</v>
      </c>
      <c r="AV435">
        <v>4</v>
      </c>
      <c r="AW435">
        <v>7</v>
      </c>
      <c r="AX435">
        <v>1</v>
      </c>
      <c r="AY435">
        <v>6</v>
      </c>
      <c r="AZ435">
        <v>1997</v>
      </c>
      <c r="BA435">
        <v>4</v>
      </c>
      <c r="BB435">
        <v>2</v>
      </c>
      <c r="BC435">
        <v>470</v>
      </c>
      <c r="BD435">
        <v>4</v>
      </c>
      <c r="BE435">
        <v>4</v>
      </c>
      <c r="BF435">
        <v>3</v>
      </c>
      <c r="BG435">
        <v>0</v>
      </c>
      <c r="BH435">
        <v>36</v>
      </c>
      <c r="BI435">
        <v>0</v>
      </c>
      <c r="BJ435">
        <v>0</v>
      </c>
      <c r="BK435">
        <v>0</v>
      </c>
      <c r="BL435">
        <v>0</v>
      </c>
      <c r="BM435">
        <v>5</v>
      </c>
      <c r="BN435">
        <v>0</v>
      </c>
      <c r="BO435">
        <v>7</v>
      </c>
      <c r="BP435">
        <v>2008</v>
      </c>
      <c r="BQ435">
        <v>15</v>
      </c>
      <c r="BR435">
        <v>4</v>
      </c>
      <c r="BS435">
        <v>5</v>
      </c>
      <c r="BT435">
        <v>181000</v>
      </c>
    </row>
    <row r="436" spans="1:72" x14ac:dyDescent="0.35">
      <c r="A436">
        <v>435</v>
      </c>
      <c r="B436">
        <v>180</v>
      </c>
      <c r="C436">
        <v>2</v>
      </c>
      <c r="D436">
        <v>21</v>
      </c>
      <c r="E436">
        <v>1890</v>
      </c>
      <c r="F436">
        <v>2</v>
      </c>
      <c r="G436">
        <v>1</v>
      </c>
      <c r="H436">
        <v>2</v>
      </c>
      <c r="I436">
        <v>4</v>
      </c>
      <c r="J436">
        <v>4</v>
      </c>
      <c r="K436">
        <v>3</v>
      </c>
      <c r="L436">
        <v>21</v>
      </c>
      <c r="M436">
        <v>7</v>
      </c>
      <c r="N436">
        <v>7</v>
      </c>
      <c r="O436">
        <v>5</v>
      </c>
      <c r="P436">
        <v>6</v>
      </c>
      <c r="Q436">
        <v>4</v>
      </c>
      <c r="R436">
        <v>7</v>
      </c>
      <c r="S436">
        <v>1972</v>
      </c>
      <c r="T436">
        <v>1972</v>
      </c>
      <c r="U436">
        <v>5</v>
      </c>
      <c r="V436">
        <v>8</v>
      </c>
      <c r="W436">
        <v>15</v>
      </c>
      <c r="X436">
        <v>2</v>
      </c>
      <c r="Y436">
        <v>0</v>
      </c>
      <c r="Z436">
        <v>3</v>
      </c>
      <c r="AA436">
        <v>4</v>
      </c>
      <c r="AB436">
        <v>2</v>
      </c>
      <c r="AC436">
        <v>5</v>
      </c>
      <c r="AD436">
        <v>4</v>
      </c>
      <c r="AE436">
        <v>4</v>
      </c>
      <c r="AF436">
        <v>495</v>
      </c>
      <c r="AG436">
        <v>0</v>
      </c>
      <c r="AH436">
        <v>135</v>
      </c>
      <c r="AI436">
        <v>630</v>
      </c>
      <c r="AJ436">
        <v>6</v>
      </c>
      <c r="AK436">
        <v>6</v>
      </c>
      <c r="AL436">
        <v>630</v>
      </c>
      <c r="AM436">
        <v>0</v>
      </c>
      <c r="AN436">
        <v>0</v>
      </c>
      <c r="AO436">
        <v>630</v>
      </c>
      <c r="AP436">
        <v>1</v>
      </c>
      <c r="AQ436">
        <v>0</v>
      </c>
      <c r="AR436">
        <v>1</v>
      </c>
      <c r="AS436">
        <v>0</v>
      </c>
      <c r="AT436">
        <v>1</v>
      </c>
      <c r="AU436">
        <v>1</v>
      </c>
      <c r="AV436">
        <v>4</v>
      </c>
      <c r="AW436">
        <v>3</v>
      </c>
      <c r="AX436">
        <v>0</v>
      </c>
      <c r="AY436">
        <v>3</v>
      </c>
      <c r="BA436">
        <v>1</v>
      </c>
      <c r="BB436">
        <v>0</v>
      </c>
      <c r="BC436">
        <v>0</v>
      </c>
      <c r="BD436">
        <v>1</v>
      </c>
      <c r="BE436">
        <v>1</v>
      </c>
      <c r="BF436">
        <v>3</v>
      </c>
      <c r="BG436">
        <v>88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5</v>
      </c>
      <c r="BN436">
        <v>0</v>
      </c>
      <c r="BO436">
        <v>6</v>
      </c>
      <c r="BP436">
        <v>2008</v>
      </c>
      <c r="BQ436">
        <v>15</v>
      </c>
      <c r="BR436">
        <v>4</v>
      </c>
      <c r="BS436">
        <v>5</v>
      </c>
      <c r="BT436">
        <v>81000</v>
      </c>
    </row>
    <row r="437" spans="1:72" x14ac:dyDescent="0.35">
      <c r="A437">
        <v>436</v>
      </c>
      <c r="B437">
        <v>60</v>
      </c>
      <c r="C437">
        <v>4</v>
      </c>
      <c r="D437">
        <v>43</v>
      </c>
      <c r="E437">
        <v>10667</v>
      </c>
      <c r="F437">
        <v>2</v>
      </c>
      <c r="G437">
        <v>4</v>
      </c>
      <c r="H437">
        <v>2</v>
      </c>
      <c r="I437">
        <v>4</v>
      </c>
      <c r="J437">
        <v>1</v>
      </c>
      <c r="K437">
        <v>3</v>
      </c>
      <c r="L437">
        <v>16</v>
      </c>
      <c r="M437">
        <v>6</v>
      </c>
      <c r="N437">
        <v>7</v>
      </c>
      <c r="O437">
        <v>3</v>
      </c>
      <c r="P437">
        <v>8</v>
      </c>
      <c r="Q437">
        <v>7</v>
      </c>
      <c r="R437">
        <v>6</v>
      </c>
      <c r="S437">
        <v>1996</v>
      </c>
      <c r="T437">
        <v>1996</v>
      </c>
      <c r="U437">
        <v>5</v>
      </c>
      <c r="V437">
        <v>8</v>
      </c>
      <c r="W437">
        <v>14</v>
      </c>
      <c r="X437">
        <v>2</v>
      </c>
      <c r="Y437">
        <v>0</v>
      </c>
      <c r="Z437">
        <v>4</v>
      </c>
      <c r="AA437">
        <v>3</v>
      </c>
      <c r="AB437">
        <v>6</v>
      </c>
      <c r="AC437">
        <v>5</v>
      </c>
      <c r="AD437">
        <v>4</v>
      </c>
      <c r="AE437">
        <v>7</v>
      </c>
      <c r="AF437">
        <v>385</v>
      </c>
      <c r="AG437">
        <v>344</v>
      </c>
      <c r="AH437">
        <v>70</v>
      </c>
      <c r="AI437">
        <v>799</v>
      </c>
      <c r="AJ437">
        <v>6</v>
      </c>
      <c r="AK437">
        <v>6</v>
      </c>
      <c r="AL437">
        <v>827</v>
      </c>
      <c r="AM437">
        <v>834</v>
      </c>
      <c r="AN437">
        <v>0</v>
      </c>
      <c r="AO437">
        <v>1661</v>
      </c>
      <c r="AP437">
        <v>1</v>
      </c>
      <c r="AQ437">
        <v>0</v>
      </c>
      <c r="AR437">
        <v>2</v>
      </c>
      <c r="AS437">
        <v>1</v>
      </c>
      <c r="AT437">
        <v>3</v>
      </c>
      <c r="AU437">
        <v>1</v>
      </c>
      <c r="AV437">
        <v>5</v>
      </c>
      <c r="AW437">
        <v>6</v>
      </c>
      <c r="AX437">
        <v>1</v>
      </c>
      <c r="AY437">
        <v>6</v>
      </c>
      <c r="AZ437">
        <v>1996</v>
      </c>
      <c r="BA437">
        <v>3</v>
      </c>
      <c r="BB437">
        <v>2</v>
      </c>
      <c r="BC437">
        <v>550</v>
      </c>
      <c r="BD437">
        <v>4</v>
      </c>
      <c r="BE437">
        <v>4</v>
      </c>
      <c r="BF437">
        <v>3</v>
      </c>
      <c r="BG437">
        <v>158</v>
      </c>
      <c r="BH437">
        <v>61</v>
      </c>
      <c r="BI437">
        <v>0</v>
      </c>
      <c r="BJ437">
        <v>0</v>
      </c>
      <c r="BK437">
        <v>0</v>
      </c>
      <c r="BL437">
        <v>0</v>
      </c>
      <c r="BM437">
        <v>5</v>
      </c>
      <c r="BN437">
        <v>0</v>
      </c>
      <c r="BO437">
        <v>4</v>
      </c>
      <c r="BP437">
        <v>2009</v>
      </c>
      <c r="BQ437">
        <v>14</v>
      </c>
      <c r="BR437">
        <v>5</v>
      </c>
      <c r="BS437">
        <v>5</v>
      </c>
      <c r="BT437">
        <v>212000</v>
      </c>
    </row>
    <row r="438" spans="1:72" x14ac:dyDescent="0.35">
      <c r="A438">
        <v>437</v>
      </c>
      <c r="B438">
        <v>50</v>
      </c>
      <c r="C438">
        <v>2</v>
      </c>
      <c r="D438">
        <v>40</v>
      </c>
      <c r="E438">
        <v>4400</v>
      </c>
      <c r="F438">
        <v>2</v>
      </c>
      <c r="G438">
        <v>1</v>
      </c>
      <c r="H438">
        <v>2</v>
      </c>
      <c r="I438">
        <v>4</v>
      </c>
      <c r="J438">
        <v>4</v>
      </c>
      <c r="K438">
        <v>3</v>
      </c>
      <c r="L438">
        <v>9</v>
      </c>
      <c r="M438">
        <v>7</v>
      </c>
      <c r="N438">
        <v>7</v>
      </c>
      <c r="O438">
        <v>3</v>
      </c>
      <c r="P438">
        <v>1</v>
      </c>
      <c r="Q438">
        <v>6</v>
      </c>
      <c r="R438">
        <v>8</v>
      </c>
      <c r="S438">
        <v>1920</v>
      </c>
      <c r="T438">
        <v>1950</v>
      </c>
      <c r="U438">
        <v>5</v>
      </c>
      <c r="V438">
        <v>8</v>
      </c>
      <c r="W438">
        <v>7</v>
      </c>
      <c r="X438">
        <v>2</v>
      </c>
      <c r="Y438">
        <v>0</v>
      </c>
      <c r="Z438">
        <v>3</v>
      </c>
      <c r="AA438">
        <v>3</v>
      </c>
      <c r="AB438">
        <v>3</v>
      </c>
      <c r="AC438">
        <v>3</v>
      </c>
      <c r="AD438">
        <v>4</v>
      </c>
      <c r="AE438">
        <v>6</v>
      </c>
      <c r="AF438">
        <v>0</v>
      </c>
      <c r="AG438">
        <v>0</v>
      </c>
      <c r="AH438">
        <v>648</v>
      </c>
      <c r="AI438">
        <v>648</v>
      </c>
      <c r="AJ438">
        <v>6</v>
      </c>
      <c r="AK438">
        <v>3</v>
      </c>
      <c r="AL438">
        <v>734</v>
      </c>
      <c r="AM438">
        <v>384</v>
      </c>
      <c r="AN438">
        <v>0</v>
      </c>
      <c r="AO438">
        <v>1118</v>
      </c>
      <c r="AP438">
        <v>0</v>
      </c>
      <c r="AQ438">
        <v>0</v>
      </c>
      <c r="AR438">
        <v>1</v>
      </c>
      <c r="AS438">
        <v>0</v>
      </c>
      <c r="AT438">
        <v>2</v>
      </c>
      <c r="AU438">
        <v>1</v>
      </c>
      <c r="AV438">
        <v>4</v>
      </c>
      <c r="AW438">
        <v>6</v>
      </c>
      <c r="AX438">
        <v>0</v>
      </c>
      <c r="AY438">
        <v>5</v>
      </c>
      <c r="AZ438">
        <v>1990</v>
      </c>
      <c r="BA438">
        <v>2</v>
      </c>
      <c r="BB438">
        <v>2</v>
      </c>
      <c r="BC438">
        <v>440</v>
      </c>
      <c r="BD438">
        <v>4</v>
      </c>
      <c r="BE438">
        <v>4</v>
      </c>
      <c r="BF438">
        <v>3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5</v>
      </c>
      <c r="BN438">
        <v>0</v>
      </c>
      <c r="BO438">
        <v>10</v>
      </c>
      <c r="BP438">
        <v>2006</v>
      </c>
      <c r="BQ438">
        <v>17</v>
      </c>
      <c r="BR438">
        <v>4</v>
      </c>
      <c r="BS438">
        <v>5</v>
      </c>
      <c r="BT438">
        <v>116000</v>
      </c>
    </row>
    <row r="439" spans="1:72" x14ac:dyDescent="0.35">
      <c r="A439">
        <v>438</v>
      </c>
      <c r="B439">
        <v>45</v>
      </c>
      <c r="C439">
        <v>2</v>
      </c>
      <c r="D439">
        <v>50</v>
      </c>
      <c r="E439">
        <v>6000</v>
      </c>
      <c r="F439">
        <v>2</v>
      </c>
      <c r="G439">
        <v>1</v>
      </c>
      <c r="H439">
        <v>2</v>
      </c>
      <c r="I439">
        <v>4</v>
      </c>
      <c r="J439">
        <v>4</v>
      </c>
      <c r="K439">
        <v>3</v>
      </c>
      <c r="L439">
        <v>12</v>
      </c>
      <c r="M439">
        <v>7</v>
      </c>
      <c r="N439">
        <v>7</v>
      </c>
      <c r="O439">
        <v>3</v>
      </c>
      <c r="P439">
        <v>2</v>
      </c>
      <c r="Q439">
        <v>6</v>
      </c>
      <c r="R439">
        <v>7</v>
      </c>
      <c r="S439">
        <v>1926</v>
      </c>
      <c r="T439">
        <v>2004</v>
      </c>
      <c r="U439">
        <v>5</v>
      </c>
      <c r="V439">
        <v>8</v>
      </c>
      <c r="W439">
        <v>4</v>
      </c>
      <c r="X439">
        <v>2</v>
      </c>
      <c r="Y439">
        <v>0</v>
      </c>
      <c r="Z439">
        <v>4</v>
      </c>
      <c r="AA439">
        <v>3</v>
      </c>
      <c r="AB439">
        <v>6</v>
      </c>
      <c r="AC439">
        <v>4</v>
      </c>
      <c r="AD439">
        <v>4</v>
      </c>
      <c r="AE439">
        <v>6</v>
      </c>
      <c r="AF439">
        <v>0</v>
      </c>
      <c r="AG439">
        <v>0</v>
      </c>
      <c r="AH439">
        <v>884</v>
      </c>
      <c r="AI439">
        <v>884</v>
      </c>
      <c r="AJ439">
        <v>6</v>
      </c>
      <c r="AK439">
        <v>6</v>
      </c>
      <c r="AL439">
        <v>904</v>
      </c>
      <c r="AM439">
        <v>0</v>
      </c>
      <c r="AN439">
        <v>0</v>
      </c>
      <c r="AO439">
        <v>904</v>
      </c>
      <c r="AP439">
        <v>0</v>
      </c>
      <c r="AQ439">
        <v>0</v>
      </c>
      <c r="AR439">
        <v>1</v>
      </c>
      <c r="AS439">
        <v>0</v>
      </c>
      <c r="AT439">
        <v>2</v>
      </c>
      <c r="AU439">
        <v>1</v>
      </c>
      <c r="AV439">
        <v>4</v>
      </c>
      <c r="AW439">
        <v>4</v>
      </c>
      <c r="AX439">
        <v>0</v>
      </c>
      <c r="AY439">
        <v>5</v>
      </c>
      <c r="AZ439">
        <v>1926</v>
      </c>
      <c r="BA439">
        <v>2</v>
      </c>
      <c r="BB439">
        <v>1</v>
      </c>
      <c r="BC439">
        <v>180</v>
      </c>
      <c r="BD439">
        <v>4</v>
      </c>
      <c r="BE439">
        <v>4</v>
      </c>
      <c r="BF439">
        <v>3</v>
      </c>
      <c r="BG439">
        <v>0</v>
      </c>
      <c r="BH439">
        <v>0</v>
      </c>
      <c r="BI439">
        <v>105</v>
      </c>
      <c r="BJ439">
        <v>0</v>
      </c>
      <c r="BK439">
        <v>0</v>
      </c>
      <c r="BL439">
        <v>0</v>
      </c>
      <c r="BM439">
        <v>5</v>
      </c>
      <c r="BN439">
        <v>0</v>
      </c>
      <c r="BO439">
        <v>1</v>
      </c>
      <c r="BP439">
        <v>2009</v>
      </c>
      <c r="BQ439">
        <v>14</v>
      </c>
      <c r="BR439">
        <v>4</v>
      </c>
      <c r="BS439">
        <v>5</v>
      </c>
      <c r="BT439">
        <v>119000</v>
      </c>
    </row>
    <row r="440" spans="1:72" x14ac:dyDescent="0.35">
      <c r="A440">
        <v>439</v>
      </c>
      <c r="B440">
        <v>30</v>
      </c>
      <c r="C440">
        <v>4</v>
      </c>
      <c r="D440">
        <v>40</v>
      </c>
      <c r="E440">
        <v>4280</v>
      </c>
      <c r="F440">
        <v>2</v>
      </c>
      <c r="G440">
        <v>1</v>
      </c>
      <c r="H440">
        <v>2</v>
      </c>
      <c r="I440">
        <v>4</v>
      </c>
      <c r="J440">
        <v>4</v>
      </c>
      <c r="K440">
        <v>3</v>
      </c>
      <c r="L440">
        <v>14</v>
      </c>
      <c r="M440">
        <v>7</v>
      </c>
      <c r="N440">
        <v>7</v>
      </c>
      <c r="O440">
        <v>3</v>
      </c>
      <c r="P440">
        <v>4</v>
      </c>
      <c r="Q440">
        <v>5</v>
      </c>
      <c r="R440">
        <v>6</v>
      </c>
      <c r="S440">
        <v>1913</v>
      </c>
      <c r="T440">
        <v>2002</v>
      </c>
      <c r="U440">
        <v>5</v>
      </c>
      <c r="V440">
        <v>8</v>
      </c>
      <c r="W440">
        <v>8</v>
      </c>
      <c r="X440">
        <v>2</v>
      </c>
      <c r="Y440">
        <v>0</v>
      </c>
      <c r="Z440">
        <v>3</v>
      </c>
      <c r="AA440">
        <v>3</v>
      </c>
      <c r="AB440">
        <v>6</v>
      </c>
      <c r="AC440">
        <v>4</v>
      </c>
      <c r="AD440">
        <v>4</v>
      </c>
      <c r="AE440">
        <v>5</v>
      </c>
      <c r="AF440">
        <v>365</v>
      </c>
      <c r="AG440">
        <v>0</v>
      </c>
      <c r="AH440">
        <v>75</v>
      </c>
      <c r="AI440">
        <v>440</v>
      </c>
      <c r="AJ440">
        <v>6</v>
      </c>
      <c r="AK440">
        <v>6</v>
      </c>
      <c r="AL440">
        <v>694</v>
      </c>
      <c r="AM440">
        <v>0</v>
      </c>
      <c r="AN440">
        <v>0</v>
      </c>
      <c r="AO440">
        <v>694</v>
      </c>
      <c r="AP440">
        <v>0</v>
      </c>
      <c r="AQ440">
        <v>0</v>
      </c>
      <c r="AR440">
        <v>1</v>
      </c>
      <c r="AS440">
        <v>0</v>
      </c>
      <c r="AT440">
        <v>2</v>
      </c>
      <c r="AU440">
        <v>1</v>
      </c>
      <c r="AV440">
        <v>5</v>
      </c>
      <c r="AW440">
        <v>4</v>
      </c>
      <c r="AX440">
        <v>1</v>
      </c>
      <c r="AY440">
        <v>5</v>
      </c>
      <c r="AZ440">
        <v>1990</v>
      </c>
      <c r="BA440">
        <v>2</v>
      </c>
      <c r="BB440">
        <v>1</v>
      </c>
      <c r="BC440">
        <v>352</v>
      </c>
      <c r="BD440">
        <v>5</v>
      </c>
      <c r="BE440">
        <v>4</v>
      </c>
      <c r="BF440">
        <v>1</v>
      </c>
      <c r="BG440">
        <v>0</v>
      </c>
      <c r="BH440">
        <v>0</v>
      </c>
      <c r="BI440">
        <v>34</v>
      </c>
      <c r="BJ440">
        <v>0</v>
      </c>
      <c r="BK440">
        <v>0</v>
      </c>
      <c r="BL440">
        <v>0</v>
      </c>
      <c r="BM440">
        <v>3</v>
      </c>
      <c r="BN440">
        <v>0</v>
      </c>
      <c r="BO440">
        <v>3</v>
      </c>
      <c r="BP440">
        <v>2007</v>
      </c>
      <c r="BQ440">
        <v>16</v>
      </c>
      <c r="BR440">
        <v>4</v>
      </c>
      <c r="BS440">
        <v>5</v>
      </c>
      <c r="BT440">
        <v>90350</v>
      </c>
    </row>
    <row r="441" spans="1:72" x14ac:dyDescent="0.35">
      <c r="A441">
        <v>440</v>
      </c>
      <c r="B441">
        <v>50</v>
      </c>
      <c r="C441">
        <v>4</v>
      </c>
      <c r="D441">
        <v>67</v>
      </c>
      <c r="E441">
        <v>12354</v>
      </c>
      <c r="F441">
        <v>2</v>
      </c>
      <c r="G441">
        <v>1</v>
      </c>
      <c r="H441">
        <v>2</v>
      </c>
      <c r="I441">
        <v>4</v>
      </c>
      <c r="J441">
        <v>2</v>
      </c>
      <c r="K441">
        <v>3</v>
      </c>
      <c r="L441">
        <v>4</v>
      </c>
      <c r="M441">
        <v>7</v>
      </c>
      <c r="N441">
        <v>7</v>
      </c>
      <c r="O441">
        <v>3</v>
      </c>
      <c r="P441">
        <v>1</v>
      </c>
      <c r="Q441">
        <v>6</v>
      </c>
      <c r="R441">
        <v>8</v>
      </c>
      <c r="S441">
        <v>1920</v>
      </c>
      <c r="T441">
        <v>2000</v>
      </c>
      <c r="U441">
        <v>5</v>
      </c>
      <c r="V441">
        <v>8</v>
      </c>
      <c r="W441">
        <v>4</v>
      </c>
      <c r="X441">
        <v>2</v>
      </c>
      <c r="Y441">
        <v>0</v>
      </c>
      <c r="Z441">
        <v>3</v>
      </c>
      <c r="AA441">
        <v>3</v>
      </c>
      <c r="AB441">
        <v>3</v>
      </c>
      <c r="AC441">
        <v>4</v>
      </c>
      <c r="AD441">
        <v>3</v>
      </c>
      <c r="AE441">
        <v>6</v>
      </c>
      <c r="AF441">
        <v>0</v>
      </c>
      <c r="AG441">
        <v>0</v>
      </c>
      <c r="AH441">
        <v>684</v>
      </c>
      <c r="AI441">
        <v>684</v>
      </c>
      <c r="AJ441">
        <v>6</v>
      </c>
      <c r="AK441">
        <v>6</v>
      </c>
      <c r="AL441">
        <v>684</v>
      </c>
      <c r="AM441">
        <v>512</v>
      </c>
      <c r="AN441">
        <v>0</v>
      </c>
      <c r="AO441">
        <v>1196</v>
      </c>
      <c r="AP441">
        <v>0</v>
      </c>
      <c r="AQ441">
        <v>0</v>
      </c>
      <c r="AR441">
        <v>1</v>
      </c>
      <c r="AS441">
        <v>0</v>
      </c>
      <c r="AT441">
        <v>3</v>
      </c>
      <c r="AU441">
        <v>1</v>
      </c>
      <c r="AV441">
        <v>5</v>
      </c>
      <c r="AW441">
        <v>7</v>
      </c>
      <c r="AX441">
        <v>0</v>
      </c>
      <c r="AY441">
        <v>5</v>
      </c>
      <c r="AZ441">
        <v>2005</v>
      </c>
      <c r="BA441">
        <v>2</v>
      </c>
      <c r="BB441">
        <v>2</v>
      </c>
      <c r="BC441">
        <v>528</v>
      </c>
      <c r="BD441">
        <v>4</v>
      </c>
      <c r="BE441">
        <v>4</v>
      </c>
      <c r="BF441">
        <v>3</v>
      </c>
      <c r="BG441">
        <v>0</v>
      </c>
      <c r="BH441">
        <v>46</v>
      </c>
      <c r="BI441">
        <v>0</v>
      </c>
      <c r="BJ441">
        <v>0</v>
      </c>
      <c r="BK441">
        <v>0</v>
      </c>
      <c r="BL441">
        <v>0</v>
      </c>
      <c r="BM441">
        <v>4</v>
      </c>
      <c r="BN441">
        <v>800</v>
      </c>
      <c r="BO441">
        <v>8</v>
      </c>
      <c r="BP441">
        <v>2009</v>
      </c>
      <c r="BQ441">
        <v>14</v>
      </c>
      <c r="BR441">
        <v>6</v>
      </c>
      <c r="BS441">
        <v>5</v>
      </c>
      <c r="BT441">
        <v>110000</v>
      </c>
    </row>
    <row r="442" spans="1:72" x14ac:dyDescent="0.35">
      <c r="A442">
        <v>441</v>
      </c>
      <c r="B442">
        <v>20</v>
      </c>
      <c r="C442">
        <v>4</v>
      </c>
      <c r="D442">
        <v>105</v>
      </c>
      <c r="E442">
        <v>15431</v>
      </c>
      <c r="F442">
        <v>2</v>
      </c>
      <c r="G442">
        <v>1</v>
      </c>
      <c r="H442">
        <v>2</v>
      </c>
      <c r="I442">
        <v>4</v>
      </c>
      <c r="J442">
        <v>4</v>
      </c>
      <c r="K442">
        <v>3</v>
      </c>
      <c r="L442">
        <v>19</v>
      </c>
      <c r="M442">
        <v>7</v>
      </c>
      <c r="N442">
        <v>7</v>
      </c>
      <c r="O442">
        <v>3</v>
      </c>
      <c r="P442">
        <v>4</v>
      </c>
      <c r="Q442">
        <v>10</v>
      </c>
      <c r="R442">
        <v>5</v>
      </c>
      <c r="S442">
        <v>2008</v>
      </c>
      <c r="T442">
        <v>2008</v>
      </c>
      <c r="U442">
        <v>6</v>
      </c>
      <c r="V442">
        <v>8</v>
      </c>
      <c r="W442">
        <v>14</v>
      </c>
      <c r="X442">
        <v>5</v>
      </c>
      <c r="Y442">
        <v>200</v>
      </c>
      <c r="Z442">
        <v>5</v>
      </c>
      <c r="AA442">
        <v>3</v>
      </c>
      <c r="AB442">
        <v>6</v>
      </c>
      <c r="AC442">
        <v>6</v>
      </c>
      <c r="AD442">
        <v>4</v>
      </c>
      <c r="AE442">
        <v>7</v>
      </c>
      <c r="AF442">
        <v>1767</v>
      </c>
      <c r="AG442">
        <v>539</v>
      </c>
      <c r="AH442">
        <v>788</v>
      </c>
      <c r="AI442">
        <v>3094</v>
      </c>
      <c r="AJ442">
        <v>6</v>
      </c>
      <c r="AK442">
        <v>6</v>
      </c>
      <c r="AL442">
        <v>2402</v>
      </c>
      <c r="AM442">
        <v>0</v>
      </c>
      <c r="AN442">
        <v>0</v>
      </c>
      <c r="AO442">
        <v>2402</v>
      </c>
      <c r="AP442">
        <v>1</v>
      </c>
      <c r="AQ442">
        <v>0</v>
      </c>
      <c r="AR442">
        <v>2</v>
      </c>
      <c r="AS442">
        <v>0</v>
      </c>
      <c r="AT442">
        <v>2</v>
      </c>
      <c r="AU442">
        <v>1</v>
      </c>
      <c r="AV442">
        <v>6</v>
      </c>
      <c r="AW442">
        <v>10</v>
      </c>
      <c r="AX442">
        <v>2</v>
      </c>
      <c r="AY442">
        <v>6</v>
      </c>
      <c r="AZ442">
        <v>2008</v>
      </c>
      <c r="BA442">
        <v>4</v>
      </c>
      <c r="BB442">
        <v>3</v>
      </c>
      <c r="BC442">
        <v>672</v>
      </c>
      <c r="BD442">
        <v>4</v>
      </c>
      <c r="BE442">
        <v>4</v>
      </c>
      <c r="BF442">
        <v>3</v>
      </c>
      <c r="BG442">
        <v>0</v>
      </c>
      <c r="BH442">
        <v>72</v>
      </c>
      <c r="BI442">
        <v>0</v>
      </c>
      <c r="BJ442">
        <v>0</v>
      </c>
      <c r="BK442">
        <v>170</v>
      </c>
      <c r="BL442">
        <v>0</v>
      </c>
      <c r="BM442">
        <v>5</v>
      </c>
      <c r="BN442">
        <v>0</v>
      </c>
      <c r="BO442">
        <v>4</v>
      </c>
      <c r="BP442">
        <v>2009</v>
      </c>
      <c r="BQ442">
        <v>14</v>
      </c>
      <c r="BR442">
        <v>4</v>
      </c>
      <c r="BS442">
        <v>5</v>
      </c>
      <c r="BT442">
        <v>555000</v>
      </c>
    </row>
    <row r="443" spans="1:72" x14ac:dyDescent="0.35">
      <c r="A443">
        <v>442</v>
      </c>
      <c r="B443">
        <v>90</v>
      </c>
      <c r="C443">
        <v>4</v>
      </c>
      <c r="D443">
        <v>92</v>
      </c>
      <c r="E443">
        <v>12108</v>
      </c>
      <c r="F443">
        <v>2</v>
      </c>
      <c r="G443">
        <v>1</v>
      </c>
      <c r="H443">
        <v>2</v>
      </c>
      <c r="I443">
        <v>4</v>
      </c>
      <c r="J443">
        <v>4</v>
      </c>
      <c r="K443">
        <v>3</v>
      </c>
      <c r="L443">
        <v>4</v>
      </c>
      <c r="M443">
        <v>7</v>
      </c>
      <c r="N443">
        <v>7</v>
      </c>
      <c r="O443">
        <v>2</v>
      </c>
      <c r="P443">
        <v>4</v>
      </c>
      <c r="Q443">
        <v>4</v>
      </c>
      <c r="R443">
        <v>4</v>
      </c>
      <c r="S443">
        <v>1955</v>
      </c>
      <c r="T443">
        <v>1955</v>
      </c>
      <c r="U443">
        <v>5</v>
      </c>
      <c r="V443">
        <v>8</v>
      </c>
      <c r="W443">
        <v>14</v>
      </c>
      <c r="X443">
        <v>4</v>
      </c>
      <c r="Y443">
        <v>270</v>
      </c>
      <c r="Z443">
        <v>3</v>
      </c>
      <c r="AA443">
        <v>3</v>
      </c>
      <c r="AB443">
        <v>2</v>
      </c>
      <c r="AC443">
        <v>4</v>
      </c>
      <c r="AD443">
        <v>4</v>
      </c>
      <c r="AE443">
        <v>4</v>
      </c>
      <c r="AF443">
        <v>133</v>
      </c>
      <c r="AG443">
        <v>0</v>
      </c>
      <c r="AH443">
        <v>1307</v>
      </c>
      <c r="AI443">
        <v>1440</v>
      </c>
      <c r="AJ443">
        <v>6</v>
      </c>
      <c r="AK443">
        <v>2</v>
      </c>
      <c r="AL443">
        <v>1440</v>
      </c>
      <c r="AM443">
        <v>0</v>
      </c>
      <c r="AN443">
        <v>0</v>
      </c>
      <c r="AO443">
        <v>1440</v>
      </c>
      <c r="AP443">
        <v>0</v>
      </c>
      <c r="AQ443">
        <v>0</v>
      </c>
      <c r="AR443">
        <v>2</v>
      </c>
      <c r="AS443">
        <v>0</v>
      </c>
      <c r="AT443">
        <v>4</v>
      </c>
      <c r="AU443">
        <v>2</v>
      </c>
      <c r="AV443">
        <v>3</v>
      </c>
      <c r="AW443">
        <v>8</v>
      </c>
      <c r="AX443">
        <v>0</v>
      </c>
      <c r="AY443">
        <v>3</v>
      </c>
      <c r="BA443">
        <v>1</v>
      </c>
      <c r="BB443">
        <v>0</v>
      </c>
      <c r="BC443">
        <v>0</v>
      </c>
      <c r="BD443">
        <v>1</v>
      </c>
      <c r="BE443">
        <v>1</v>
      </c>
      <c r="BF443">
        <v>3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5</v>
      </c>
      <c r="BN443">
        <v>0</v>
      </c>
      <c r="BO443">
        <v>9</v>
      </c>
      <c r="BP443">
        <v>2008</v>
      </c>
      <c r="BQ443">
        <v>15</v>
      </c>
      <c r="BR443">
        <v>4</v>
      </c>
      <c r="BS443">
        <v>5</v>
      </c>
      <c r="BT443">
        <v>118000</v>
      </c>
    </row>
    <row r="444" spans="1:72" x14ac:dyDescent="0.35">
      <c r="A444">
        <v>443</v>
      </c>
      <c r="B444">
        <v>50</v>
      </c>
      <c r="C444">
        <v>2</v>
      </c>
      <c r="D444">
        <v>52</v>
      </c>
      <c r="E444">
        <v>6240</v>
      </c>
      <c r="F444">
        <v>2</v>
      </c>
      <c r="G444">
        <v>1</v>
      </c>
      <c r="H444">
        <v>2</v>
      </c>
      <c r="I444">
        <v>4</v>
      </c>
      <c r="J444">
        <v>4</v>
      </c>
      <c r="K444">
        <v>3</v>
      </c>
      <c r="L444">
        <v>12</v>
      </c>
      <c r="M444">
        <v>7</v>
      </c>
      <c r="N444">
        <v>7</v>
      </c>
      <c r="O444">
        <v>3</v>
      </c>
      <c r="P444">
        <v>1</v>
      </c>
      <c r="Q444">
        <v>5</v>
      </c>
      <c r="R444">
        <v>7</v>
      </c>
      <c r="S444">
        <v>1930</v>
      </c>
      <c r="T444">
        <v>1992</v>
      </c>
      <c r="U444">
        <v>5</v>
      </c>
      <c r="V444">
        <v>8</v>
      </c>
      <c r="W444">
        <v>10</v>
      </c>
      <c r="X444">
        <v>2</v>
      </c>
      <c r="Y444">
        <v>0</v>
      </c>
      <c r="Z444">
        <v>3</v>
      </c>
      <c r="AA444">
        <v>3</v>
      </c>
      <c r="AB444">
        <v>6</v>
      </c>
      <c r="AC444">
        <v>4</v>
      </c>
      <c r="AD444">
        <v>4</v>
      </c>
      <c r="AE444">
        <v>6</v>
      </c>
      <c r="AF444">
        <v>0</v>
      </c>
      <c r="AG444">
        <v>0</v>
      </c>
      <c r="AH444">
        <v>1078</v>
      </c>
      <c r="AI444">
        <v>1078</v>
      </c>
      <c r="AJ444">
        <v>6</v>
      </c>
      <c r="AK444">
        <v>6</v>
      </c>
      <c r="AL444">
        <v>1128</v>
      </c>
      <c r="AM444">
        <v>445</v>
      </c>
      <c r="AN444">
        <v>0</v>
      </c>
      <c r="AO444">
        <v>1573</v>
      </c>
      <c r="AP444">
        <v>0</v>
      </c>
      <c r="AQ444">
        <v>0</v>
      </c>
      <c r="AR444">
        <v>2</v>
      </c>
      <c r="AS444">
        <v>0</v>
      </c>
      <c r="AT444">
        <v>3</v>
      </c>
      <c r="AU444">
        <v>1</v>
      </c>
      <c r="AV444">
        <v>4</v>
      </c>
      <c r="AW444">
        <v>8</v>
      </c>
      <c r="AX444">
        <v>1</v>
      </c>
      <c r="AY444">
        <v>5</v>
      </c>
      <c r="AZ444">
        <v>1930</v>
      </c>
      <c r="BA444">
        <v>2</v>
      </c>
      <c r="BB444">
        <v>2</v>
      </c>
      <c r="BC444">
        <v>360</v>
      </c>
      <c r="BD444">
        <v>4</v>
      </c>
      <c r="BE444">
        <v>4</v>
      </c>
      <c r="BF444">
        <v>1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5</v>
      </c>
      <c r="BN444">
        <v>0</v>
      </c>
      <c r="BO444">
        <v>6</v>
      </c>
      <c r="BP444">
        <v>2008</v>
      </c>
      <c r="BQ444">
        <v>15</v>
      </c>
      <c r="BR444">
        <v>4</v>
      </c>
      <c r="BS444">
        <v>5</v>
      </c>
      <c r="BT444">
        <v>162900</v>
      </c>
    </row>
    <row r="445" spans="1:72" x14ac:dyDescent="0.35">
      <c r="A445">
        <v>444</v>
      </c>
      <c r="B445">
        <v>120</v>
      </c>
      <c r="C445">
        <v>4</v>
      </c>
      <c r="D445">
        <v>53</v>
      </c>
      <c r="E445">
        <v>3922</v>
      </c>
      <c r="F445">
        <v>2</v>
      </c>
      <c r="G445">
        <v>1</v>
      </c>
      <c r="H445">
        <v>2</v>
      </c>
      <c r="I445">
        <v>4</v>
      </c>
      <c r="J445">
        <v>4</v>
      </c>
      <c r="K445">
        <v>3</v>
      </c>
      <c r="L445">
        <v>23</v>
      </c>
      <c r="M445">
        <v>7</v>
      </c>
      <c r="N445">
        <v>7</v>
      </c>
      <c r="O445">
        <v>4</v>
      </c>
      <c r="P445">
        <v>4</v>
      </c>
      <c r="Q445">
        <v>7</v>
      </c>
      <c r="R445">
        <v>5</v>
      </c>
      <c r="S445">
        <v>2006</v>
      </c>
      <c r="T445">
        <v>2007</v>
      </c>
      <c r="U445">
        <v>5</v>
      </c>
      <c r="V445">
        <v>8</v>
      </c>
      <c r="W445">
        <v>8</v>
      </c>
      <c r="X445">
        <v>4</v>
      </c>
      <c r="Y445">
        <v>72</v>
      </c>
      <c r="Z445">
        <v>4</v>
      </c>
      <c r="AA445">
        <v>3</v>
      </c>
      <c r="AB445">
        <v>6</v>
      </c>
      <c r="AC445">
        <v>6</v>
      </c>
      <c r="AD445">
        <v>4</v>
      </c>
      <c r="AE445">
        <v>6</v>
      </c>
      <c r="AF445">
        <v>0</v>
      </c>
      <c r="AG445">
        <v>0</v>
      </c>
      <c r="AH445">
        <v>1258</v>
      </c>
      <c r="AI445">
        <v>1258</v>
      </c>
      <c r="AJ445">
        <v>6</v>
      </c>
      <c r="AK445">
        <v>6</v>
      </c>
      <c r="AL445">
        <v>1258</v>
      </c>
      <c r="AM445">
        <v>0</v>
      </c>
      <c r="AN445">
        <v>0</v>
      </c>
      <c r="AO445">
        <v>1258</v>
      </c>
      <c r="AP445">
        <v>0</v>
      </c>
      <c r="AQ445">
        <v>0</v>
      </c>
      <c r="AR445">
        <v>2</v>
      </c>
      <c r="AS445">
        <v>0</v>
      </c>
      <c r="AT445">
        <v>2</v>
      </c>
      <c r="AU445">
        <v>1</v>
      </c>
      <c r="AV445">
        <v>5</v>
      </c>
      <c r="AW445">
        <v>6</v>
      </c>
      <c r="AX445">
        <v>1</v>
      </c>
      <c r="AY445">
        <v>6</v>
      </c>
      <c r="AZ445">
        <v>2007</v>
      </c>
      <c r="BA445">
        <v>4</v>
      </c>
      <c r="BB445">
        <v>3</v>
      </c>
      <c r="BC445">
        <v>648</v>
      </c>
      <c r="BD445">
        <v>4</v>
      </c>
      <c r="BE445">
        <v>4</v>
      </c>
      <c r="BF445">
        <v>3</v>
      </c>
      <c r="BG445">
        <v>144</v>
      </c>
      <c r="BH445">
        <v>16</v>
      </c>
      <c r="BI445">
        <v>0</v>
      </c>
      <c r="BJ445">
        <v>0</v>
      </c>
      <c r="BK445">
        <v>0</v>
      </c>
      <c r="BL445">
        <v>0</v>
      </c>
      <c r="BM445">
        <v>5</v>
      </c>
      <c r="BN445">
        <v>0</v>
      </c>
      <c r="BO445">
        <v>6</v>
      </c>
      <c r="BP445">
        <v>2007</v>
      </c>
      <c r="BQ445">
        <v>16</v>
      </c>
      <c r="BR445">
        <v>8</v>
      </c>
      <c r="BS445">
        <v>6</v>
      </c>
      <c r="BT445">
        <v>172500</v>
      </c>
    </row>
    <row r="446" spans="1:72" x14ac:dyDescent="0.35">
      <c r="A446">
        <v>445</v>
      </c>
      <c r="B446">
        <v>60</v>
      </c>
      <c r="C446">
        <v>4</v>
      </c>
      <c r="D446">
        <v>70</v>
      </c>
      <c r="E446">
        <v>8750</v>
      </c>
      <c r="F446">
        <v>2</v>
      </c>
      <c r="G446">
        <v>1</v>
      </c>
      <c r="H446">
        <v>2</v>
      </c>
      <c r="I446">
        <v>4</v>
      </c>
      <c r="J446">
        <v>4</v>
      </c>
      <c r="K446">
        <v>3</v>
      </c>
      <c r="L446">
        <v>16</v>
      </c>
      <c r="M446">
        <v>7</v>
      </c>
      <c r="N446">
        <v>7</v>
      </c>
      <c r="O446">
        <v>3</v>
      </c>
      <c r="P446">
        <v>8</v>
      </c>
      <c r="Q446">
        <v>7</v>
      </c>
      <c r="R446">
        <v>5</v>
      </c>
      <c r="S446">
        <v>1994</v>
      </c>
      <c r="T446">
        <v>1995</v>
      </c>
      <c r="U446">
        <v>5</v>
      </c>
      <c r="V446">
        <v>8</v>
      </c>
      <c r="W446">
        <v>14</v>
      </c>
      <c r="X446">
        <v>2</v>
      </c>
      <c r="Y446">
        <v>0</v>
      </c>
      <c r="Z446">
        <v>4</v>
      </c>
      <c r="AA446">
        <v>4</v>
      </c>
      <c r="AB446">
        <v>6</v>
      </c>
      <c r="AC446">
        <v>5</v>
      </c>
      <c r="AD446">
        <v>4</v>
      </c>
      <c r="AE446">
        <v>7</v>
      </c>
      <c r="AF446">
        <v>642</v>
      </c>
      <c r="AG446">
        <v>0</v>
      </c>
      <c r="AH446">
        <v>273</v>
      </c>
      <c r="AI446">
        <v>915</v>
      </c>
      <c r="AJ446">
        <v>6</v>
      </c>
      <c r="AK446">
        <v>6</v>
      </c>
      <c r="AL446">
        <v>933</v>
      </c>
      <c r="AM446">
        <v>975</v>
      </c>
      <c r="AN446">
        <v>0</v>
      </c>
      <c r="AO446">
        <v>1908</v>
      </c>
      <c r="AP446">
        <v>1</v>
      </c>
      <c r="AQ446">
        <v>0</v>
      </c>
      <c r="AR446">
        <v>2</v>
      </c>
      <c r="AS446">
        <v>1</v>
      </c>
      <c r="AT446">
        <v>4</v>
      </c>
      <c r="AU446">
        <v>1</v>
      </c>
      <c r="AV446">
        <v>5</v>
      </c>
      <c r="AW446">
        <v>8</v>
      </c>
      <c r="AX446">
        <v>1</v>
      </c>
      <c r="AY446">
        <v>6</v>
      </c>
      <c r="AZ446">
        <v>1994</v>
      </c>
      <c r="BA446">
        <v>2</v>
      </c>
      <c r="BB446">
        <v>2</v>
      </c>
      <c r="BC446">
        <v>493</v>
      </c>
      <c r="BD446">
        <v>4</v>
      </c>
      <c r="BE446">
        <v>4</v>
      </c>
      <c r="BF446">
        <v>3</v>
      </c>
      <c r="BG446">
        <v>144</v>
      </c>
      <c r="BH446">
        <v>133</v>
      </c>
      <c r="BI446">
        <v>0</v>
      </c>
      <c r="BJ446">
        <v>0</v>
      </c>
      <c r="BK446">
        <v>0</v>
      </c>
      <c r="BL446">
        <v>0</v>
      </c>
      <c r="BM446">
        <v>5</v>
      </c>
      <c r="BN446">
        <v>0</v>
      </c>
      <c r="BO446">
        <v>7</v>
      </c>
      <c r="BP446">
        <v>2008</v>
      </c>
      <c r="BQ446">
        <v>15</v>
      </c>
      <c r="BR446">
        <v>4</v>
      </c>
      <c r="BS446">
        <v>5</v>
      </c>
      <c r="BT446">
        <v>210000</v>
      </c>
    </row>
    <row r="447" spans="1:72" x14ac:dyDescent="0.35">
      <c r="A447">
        <v>446</v>
      </c>
      <c r="B447">
        <v>20</v>
      </c>
      <c r="C447">
        <v>4</v>
      </c>
      <c r="D447">
        <v>73</v>
      </c>
      <c r="E447">
        <v>9855</v>
      </c>
      <c r="F447">
        <v>2</v>
      </c>
      <c r="G447">
        <v>1</v>
      </c>
      <c r="H447">
        <v>2</v>
      </c>
      <c r="I447">
        <v>4</v>
      </c>
      <c r="J447">
        <v>2</v>
      </c>
      <c r="K447">
        <v>3</v>
      </c>
      <c r="L447">
        <v>4</v>
      </c>
      <c r="M447">
        <v>7</v>
      </c>
      <c r="N447">
        <v>7</v>
      </c>
      <c r="O447">
        <v>3</v>
      </c>
      <c r="P447">
        <v>4</v>
      </c>
      <c r="Q447">
        <v>6</v>
      </c>
      <c r="R447">
        <v>5</v>
      </c>
      <c r="S447">
        <v>1956</v>
      </c>
      <c r="T447">
        <v>1956</v>
      </c>
      <c r="U447">
        <v>6</v>
      </c>
      <c r="V447">
        <v>8</v>
      </c>
      <c r="W447">
        <v>4</v>
      </c>
      <c r="X447">
        <v>2</v>
      </c>
      <c r="Y447">
        <v>0</v>
      </c>
      <c r="Z447">
        <v>3</v>
      </c>
      <c r="AA447">
        <v>3</v>
      </c>
      <c r="AB447">
        <v>2</v>
      </c>
      <c r="AC447">
        <v>4</v>
      </c>
      <c r="AD447">
        <v>4</v>
      </c>
      <c r="AE447">
        <v>6</v>
      </c>
      <c r="AF447">
        <v>0</v>
      </c>
      <c r="AG447">
        <v>0</v>
      </c>
      <c r="AH447">
        <v>1436</v>
      </c>
      <c r="AI447">
        <v>1436</v>
      </c>
      <c r="AJ447">
        <v>6</v>
      </c>
      <c r="AK447">
        <v>6</v>
      </c>
      <c r="AL447">
        <v>1689</v>
      </c>
      <c r="AM447">
        <v>0</v>
      </c>
      <c r="AN447">
        <v>0</v>
      </c>
      <c r="AO447">
        <v>1689</v>
      </c>
      <c r="AP447">
        <v>0</v>
      </c>
      <c r="AQ447">
        <v>0</v>
      </c>
      <c r="AR447">
        <v>1</v>
      </c>
      <c r="AS447">
        <v>0</v>
      </c>
      <c r="AT447">
        <v>3</v>
      </c>
      <c r="AU447">
        <v>1</v>
      </c>
      <c r="AV447">
        <v>4</v>
      </c>
      <c r="AW447">
        <v>7</v>
      </c>
      <c r="AX447">
        <v>1</v>
      </c>
      <c r="AY447">
        <v>6</v>
      </c>
      <c r="AZ447">
        <v>1956</v>
      </c>
      <c r="BA447">
        <v>2</v>
      </c>
      <c r="BB447">
        <v>2</v>
      </c>
      <c r="BC447">
        <v>480</v>
      </c>
      <c r="BD447">
        <v>4</v>
      </c>
      <c r="BE447">
        <v>4</v>
      </c>
      <c r="BF447">
        <v>3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3</v>
      </c>
      <c r="BN447">
        <v>0</v>
      </c>
      <c r="BO447">
        <v>11</v>
      </c>
      <c r="BP447">
        <v>2009</v>
      </c>
      <c r="BQ447">
        <v>14</v>
      </c>
      <c r="BR447">
        <v>3</v>
      </c>
      <c r="BS447">
        <v>5</v>
      </c>
      <c r="BT447">
        <v>127500</v>
      </c>
    </row>
    <row r="448" spans="1:72" x14ac:dyDescent="0.35">
      <c r="A448">
        <v>447</v>
      </c>
      <c r="B448">
        <v>20</v>
      </c>
      <c r="C448">
        <v>4</v>
      </c>
      <c r="D448">
        <v>137</v>
      </c>
      <c r="E448">
        <v>16492</v>
      </c>
      <c r="F448">
        <v>2</v>
      </c>
      <c r="G448">
        <v>2</v>
      </c>
      <c r="H448">
        <v>2</v>
      </c>
      <c r="I448">
        <v>4</v>
      </c>
      <c r="J448">
        <v>2</v>
      </c>
      <c r="K448">
        <v>3</v>
      </c>
      <c r="L448">
        <v>7</v>
      </c>
      <c r="M448">
        <v>4</v>
      </c>
      <c r="N448">
        <v>7</v>
      </c>
      <c r="O448">
        <v>3</v>
      </c>
      <c r="P448">
        <v>4</v>
      </c>
      <c r="Q448">
        <v>6</v>
      </c>
      <c r="R448">
        <v>6</v>
      </c>
      <c r="S448">
        <v>1966</v>
      </c>
      <c r="T448">
        <v>2002</v>
      </c>
      <c r="U448">
        <v>5</v>
      </c>
      <c r="V448">
        <v>8</v>
      </c>
      <c r="W448">
        <v>5</v>
      </c>
      <c r="X448">
        <v>2</v>
      </c>
      <c r="Y448">
        <v>0</v>
      </c>
      <c r="Z448">
        <v>4</v>
      </c>
      <c r="AA448">
        <v>3</v>
      </c>
      <c r="AB448">
        <v>2</v>
      </c>
      <c r="AC448">
        <v>4</v>
      </c>
      <c r="AD448">
        <v>4</v>
      </c>
      <c r="AE448">
        <v>4</v>
      </c>
      <c r="AF448">
        <v>247</v>
      </c>
      <c r="AG448">
        <v>713</v>
      </c>
      <c r="AH448">
        <v>557</v>
      </c>
      <c r="AI448">
        <v>1517</v>
      </c>
      <c r="AJ448">
        <v>6</v>
      </c>
      <c r="AK448">
        <v>6</v>
      </c>
      <c r="AL448">
        <v>1888</v>
      </c>
      <c r="AM448">
        <v>0</v>
      </c>
      <c r="AN448">
        <v>0</v>
      </c>
      <c r="AO448">
        <v>1888</v>
      </c>
      <c r="AP448">
        <v>0</v>
      </c>
      <c r="AQ448">
        <v>0</v>
      </c>
      <c r="AR448">
        <v>2</v>
      </c>
      <c r="AS448">
        <v>1</v>
      </c>
      <c r="AT448">
        <v>2</v>
      </c>
      <c r="AU448">
        <v>1</v>
      </c>
      <c r="AV448">
        <v>5</v>
      </c>
      <c r="AW448">
        <v>6</v>
      </c>
      <c r="AX448">
        <v>1</v>
      </c>
      <c r="AY448">
        <v>6</v>
      </c>
      <c r="AZ448">
        <v>1966</v>
      </c>
      <c r="BA448">
        <v>4</v>
      </c>
      <c r="BB448">
        <v>2</v>
      </c>
      <c r="BC448">
        <v>578</v>
      </c>
      <c r="BD448">
        <v>4</v>
      </c>
      <c r="BE448">
        <v>4</v>
      </c>
      <c r="BF448">
        <v>3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5</v>
      </c>
      <c r="BN448">
        <v>0</v>
      </c>
      <c r="BO448">
        <v>6</v>
      </c>
      <c r="BP448">
        <v>2010</v>
      </c>
      <c r="BQ448">
        <v>13</v>
      </c>
      <c r="BR448">
        <v>4</v>
      </c>
      <c r="BS448">
        <v>5</v>
      </c>
      <c r="BT448">
        <v>190000</v>
      </c>
    </row>
    <row r="449" spans="1:72" x14ac:dyDescent="0.35">
      <c r="A449">
        <v>448</v>
      </c>
      <c r="B449">
        <v>60</v>
      </c>
      <c r="C449">
        <v>4</v>
      </c>
      <c r="E449">
        <v>11214</v>
      </c>
      <c r="F449">
        <v>2</v>
      </c>
      <c r="G449">
        <v>2</v>
      </c>
      <c r="H449">
        <v>2</v>
      </c>
      <c r="I449">
        <v>4</v>
      </c>
      <c r="J449">
        <v>2</v>
      </c>
      <c r="K449">
        <v>3</v>
      </c>
      <c r="L449">
        <v>11</v>
      </c>
      <c r="M449">
        <v>7</v>
      </c>
      <c r="N449">
        <v>7</v>
      </c>
      <c r="O449">
        <v>3</v>
      </c>
      <c r="P449">
        <v>8</v>
      </c>
      <c r="Q449">
        <v>7</v>
      </c>
      <c r="R449">
        <v>5</v>
      </c>
      <c r="S449">
        <v>1998</v>
      </c>
      <c r="T449">
        <v>1999</v>
      </c>
      <c r="U449">
        <v>5</v>
      </c>
      <c r="V449">
        <v>8</v>
      </c>
      <c r="W449">
        <v>14</v>
      </c>
      <c r="X449">
        <v>2</v>
      </c>
      <c r="Y449">
        <v>0</v>
      </c>
      <c r="Z449">
        <v>4</v>
      </c>
      <c r="AA449">
        <v>3</v>
      </c>
      <c r="AB449">
        <v>6</v>
      </c>
      <c r="AC449">
        <v>5</v>
      </c>
      <c r="AD449">
        <v>4</v>
      </c>
      <c r="AE449">
        <v>6</v>
      </c>
      <c r="AF449">
        <v>0</v>
      </c>
      <c r="AG449">
        <v>0</v>
      </c>
      <c r="AH449">
        <v>930</v>
      </c>
      <c r="AI449">
        <v>930</v>
      </c>
      <c r="AJ449">
        <v>6</v>
      </c>
      <c r="AK449">
        <v>6</v>
      </c>
      <c r="AL449">
        <v>956</v>
      </c>
      <c r="AM449">
        <v>930</v>
      </c>
      <c r="AN449">
        <v>0</v>
      </c>
      <c r="AO449">
        <v>1886</v>
      </c>
      <c r="AP449">
        <v>0</v>
      </c>
      <c r="AQ449">
        <v>0</v>
      </c>
      <c r="AR449">
        <v>2</v>
      </c>
      <c r="AS449">
        <v>1</v>
      </c>
      <c r="AT449">
        <v>4</v>
      </c>
      <c r="AU449">
        <v>1</v>
      </c>
      <c r="AV449">
        <v>5</v>
      </c>
      <c r="AW449">
        <v>10</v>
      </c>
      <c r="AX449">
        <v>1</v>
      </c>
      <c r="AY449">
        <v>6</v>
      </c>
      <c r="AZ449">
        <v>1998</v>
      </c>
      <c r="BA449">
        <v>4</v>
      </c>
      <c r="BB449">
        <v>2</v>
      </c>
      <c r="BC449">
        <v>431</v>
      </c>
      <c r="BD449">
        <v>4</v>
      </c>
      <c r="BE449">
        <v>4</v>
      </c>
      <c r="BF449">
        <v>3</v>
      </c>
      <c r="BG449">
        <v>89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5</v>
      </c>
      <c r="BN449">
        <v>0</v>
      </c>
      <c r="BO449">
        <v>7</v>
      </c>
      <c r="BP449">
        <v>2006</v>
      </c>
      <c r="BQ449">
        <v>17</v>
      </c>
      <c r="BR449">
        <v>4</v>
      </c>
      <c r="BS449">
        <v>5</v>
      </c>
      <c r="BT449">
        <v>199900</v>
      </c>
    </row>
    <row r="450" spans="1:72" x14ac:dyDescent="0.35">
      <c r="A450">
        <v>449</v>
      </c>
      <c r="B450">
        <v>50</v>
      </c>
      <c r="C450">
        <v>2</v>
      </c>
      <c r="D450">
        <v>50</v>
      </c>
      <c r="E450">
        <v>8600</v>
      </c>
      <c r="F450">
        <v>2</v>
      </c>
      <c r="G450">
        <v>1</v>
      </c>
      <c r="H450">
        <v>1</v>
      </c>
      <c r="I450">
        <v>4</v>
      </c>
      <c r="J450">
        <v>4</v>
      </c>
      <c r="K450">
        <v>3</v>
      </c>
      <c r="L450">
        <v>3</v>
      </c>
      <c r="M450">
        <v>7</v>
      </c>
      <c r="N450">
        <v>7</v>
      </c>
      <c r="O450">
        <v>3</v>
      </c>
      <c r="P450">
        <v>1</v>
      </c>
      <c r="Q450">
        <v>6</v>
      </c>
      <c r="R450">
        <v>6</v>
      </c>
      <c r="S450">
        <v>1937</v>
      </c>
      <c r="T450">
        <v>1950</v>
      </c>
      <c r="U450">
        <v>5</v>
      </c>
      <c r="V450">
        <v>8</v>
      </c>
      <c r="W450">
        <v>10</v>
      </c>
      <c r="X450">
        <v>2</v>
      </c>
      <c r="Y450">
        <v>0</v>
      </c>
      <c r="Z450">
        <v>3</v>
      </c>
      <c r="AA450">
        <v>3</v>
      </c>
      <c r="AB450">
        <v>3</v>
      </c>
      <c r="AC450">
        <v>4</v>
      </c>
      <c r="AD450">
        <v>4</v>
      </c>
      <c r="AE450">
        <v>6</v>
      </c>
      <c r="AF450">
        <v>0</v>
      </c>
      <c r="AG450">
        <v>0</v>
      </c>
      <c r="AH450">
        <v>780</v>
      </c>
      <c r="AI450">
        <v>780</v>
      </c>
      <c r="AJ450">
        <v>6</v>
      </c>
      <c r="AK450">
        <v>6</v>
      </c>
      <c r="AL450">
        <v>780</v>
      </c>
      <c r="AM450">
        <v>596</v>
      </c>
      <c r="AN450">
        <v>0</v>
      </c>
      <c r="AO450">
        <v>1376</v>
      </c>
      <c r="AP450">
        <v>0</v>
      </c>
      <c r="AQ450">
        <v>0</v>
      </c>
      <c r="AR450">
        <v>2</v>
      </c>
      <c r="AS450">
        <v>0</v>
      </c>
      <c r="AT450">
        <v>3</v>
      </c>
      <c r="AU450">
        <v>1</v>
      </c>
      <c r="AV450">
        <v>4</v>
      </c>
      <c r="AW450">
        <v>7</v>
      </c>
      <c r="AX450">
        <v>1</v>
      </c>
      <c r="AY450">
        <v>5</v>
      </c>
      <c r="AZ450">
        <v>1937</v>
      </c>
      <c r="BA450">
        <v>2</v>
      </c>
      <c r="BB450">
        <v>1</v>
      </c>
      <c r="BC450">
        <v>198</v>
      </c>
      <c r="BD450">
        <v>4</v>
      </c>
      <c r="BE450">
        <v>4</v>
      </c>
      <c r="BF450">
        <v>2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5</v>
      </c>
      <c r="BN450">
        <v>0</v>
      </c>
      <c r="BO450">
        <v>6</v>
      </c>
      <c r="BP450">
        <v>2006</v>
      </c>
      <c r="BQ450">
        <v>17</v>
      </c>
      <c r="BR450">
        <v>4</v>
      </c>
      <c r="BS450">
        <v>5</v>
      </c>
      <c r="BT450">
        <v>119500</v>
      </c>
    </row>
    <row r="451" spans="1:72" x14ac:dyDescent="0.35">
      <c r="A451">
        <v>450</v>
      </c>
      <c r="B451">
        <v>50</v>
      </c>
      <c r="C451">
        <v>2</v>
      </c>
      <c r="D451">
        <v>50</v>
      </c>
      <c r="E451">
        <v>6000</v>
      </c>
      <c r="F451">
        <v>2</v>
      </c>
      <c r="G451">
        <v>1</v>
      </c>
      <c r="H451">
        <v>2</v>
      </c>
      <c r="I451">
        <v>4</v>
      </c>
      <c r="J451">
        <v>4</v>
      </c>
      <c r="K451">
        <v>3</v>
      </c>
      <c r="L451">
        <v>9</v>
      </c>
      <c r="M451">
        <v>7</v>
      </c>
      <c r="N451">
        <v>7</v>
      </c>
      <c r="O451">
        <v>3</v>
      </c>
      <c r="P451">
        <v>1</v>
      </c>
      <c r="Q451">
        <v>3</v>
      </c>
      <c r="R451">
        <v>7</v>
      </c>
      <c r="S451">
        <v>1948</v>
      </c>
      <c r="T451">
        <v>2002</v>
      </c>
      <c r="U451">
        <v>5</v>
      </c>
      <c r="V451">
        <v>8</v>
      </c>
      <c r="W451">
        <v>10</v>
      </c>
      <c r="X451">
        <v>2</v>
      </c>
      <c r="Y451">
        <v>0</v>
      </c>
      <c r="Z451">
        <v>3</v>
      </c>
      <c r="AA451">
        <v>4</v>
      </c>
      <c r="AB451">
        <v>2</v>
      </c>
      <c r="AC451">
        <v>4</v>
      </c>
      <c r="AD451">
        <v>4</v>
      </c>
      <c r="AE451">
        <v>4</v>
      </c>
      <c r="AF451">
        <v>331</v>
      </c>
      <c r="AG451">
        <v>0</v>
      </c>
      <c r="AH451">
        <v>318</v>
      </c>
      <c r="AI451">
        <v>649</v>
      </c>
      <c r="AJ451">
        <v>6</v>
      </c>
      <c r="AK451">
        <v>6</v>
      </c>
      <c r="AL451">
        <v>679</v>
      </c>
      <c r="AM451">
        <v>504</v>
      </c>
      <c r="AN451">
        <v>0</v>
      </c>
      <c r="AO451">
        <v>1183</v>
      </c>
      <c r="AP451">
        <v>0</v>
      </c>
      <c r="AQ451">
        <v>0</v>
      </c>
      <c r="AR451">
        <v>1</v>
      </c>
      <c r="AS451">
        <v>1</v>
      </c>
      <c r="AT451">
        <v>2</v>
      </c>
      <c r="AU451">
        <v>1</v>
      </c>
      <c r="AV451">
        <v>4</v>
      </c>
      <c r="AW451">
        <v>6</v>
      </c>
      <c r="AX451">
        <v>0</v>
      </c>
      <c r="AY451">
        <v>5</v>
      </c>
      <c r="AZ451">
        <v>1981</v>
      </c>
      <c r="BA451">
        <v>2</v>
      </c>
      <c r="BB451">
        <v>1</v>
      </c>
      <c r="BC451">
        <v>308</v>
      </c>
      <c r="BD451">
        <v>4</v>
      </c>
      <c r="BE451">
        <v>4</v>
      </c>
      <c r="BF451">
        <v>3</v>
      </c>
      <c r="BG451">
        <v>0</v>
      </c>
      <c r="BH451">
        <v>176</v>
      </c>
      <c r="BI451">
        <v>0</v>
      </c>
      <c r="BJ451">
        <v>0</v>
      </c>
      <c r="BK451">
        <v>0</v>
      </c>
      <c r="BL451">
        <v>0</v>
      </c>
      <c r="BM451">
        <v>5</v>
      </c>
      <c r="BN451">
        <v>0</v>
      </c>
      <c r="BO451">
        <v>6</v>
      </c>
      <c r="BP451">
        <v>2007</v>
      </c>
      <c r="BQ451">
        <v>16</v>
      </c>
      <c r="BR451">
        <v>4</v>
      </c>
      <c r="BS451">
        <v>5</v>
      </c>
      <c r="BT451">
        <v>120000</v>
      </c>
    </row>
    <row r="452" spans="1:72" x14ac:dyDescent="0.35">
      <c r="A452">
        <v>451</v>
      </c>
      <c r="B452">
        <v>30</v>
      </c>
      <c r="C452">
        <v>2</v>
      </c>
      <c r="D452">
        <v>70</v>
      </c>
      <c r="E452">
        <v>5684</v>
      </c>
      <c r="F452">
        <v>2</v>
      </c>
      <c r="G452">
        <v>1</v>
      </c>
      <c r="H452">
        <v>2</v>
      </c>
      <c r="I452">
        <v>4</v>
      </c>
      <c r="J452">
        <v>4</v>
      </c>
      <c r="K452">
        <v>3</v>
      </c>
      <c r="L452">
        <v>9</v>
      </c>
      <c r="M452">
        <v>7</v>
      </c>
      <c r="N452">
        <v>7</v>
      </c>
      <c r="O452">
        <v>3</v>
      </c>
      <c r="P452">
        <v>4</v>
      </c>
      <c r="Q452">
        <v>6</v>
      </c>
      <c r="R452">
        <v>8</v>
      </c>
      <c r="S452">
        <v>1930</v>
      </c>
      <c r="T452">
        <v>2005</v>
      </c>
      <c r="U452">
        <v>6</v>
      </c>
      <c r="V452">
        <v>8</v>
      </c>
      <c r="W452">
        <v>4</v>
      </c>
      <c r="X452">
        <v>2</v>
      </c>
      <c r="Y452">
        <v>0</v>
      </c>
      <c r="Z452">
        <v>3</v>
      </c>
      <c r="AA452">
        <v>3</v>
      </c>
      <c r="AB452">
        <v>3</v>
      </c>
      <c r="AC452">
        <v>4</v>
      </c>
      <c r="AD452">
        <v>4</v>
      </c>
      <c r="AE452">
        <v>6</v>
      </c>
      <c r="AF452">
        <v>0</v>
      </c>
      <c r="AG452">
        <v>0</v>
      </c>
      <c r="AH452">
        <v>813</v>
      </c>
      <c r="AI452">
        <v>813</v>
      </c>
      <c r="AJ452">
        <v>6</v>
      </c>
      <c r="AK452">
        <v>3</v>
      </c>
      <c r="AL452">
        <v>813</v>
      </c>
      <c r="AM452">
        <v>0</v>
      </c>
      <c r="AN452">
        <v>0</v>
      </c>
      <c r="AO452">
        <v>813</v>
      </c>
      <c r="AP452">
        <v>0</v>
      </c>
      <c r="AQ452">
        <v>0</v>
      </c>
      <c r="AR452">
        <v>1</v>
      </c>
      <c r="AS452">
        <v>0</v>
      </c>
      <c r="AT452">
        <v>2</v>
      </c>
      <c r="AU452">
        <v>1</v>
      </c>
      <c r="AV452">
        <v>5</v>
      </c>
      <c r="AW452">
        <v>5</v>
      </c>
      <c r="AX452">
        <v>0</v>
      </c>
      <c r="AY452">
        <v>5</v>
      </c>
      <c r="AZ452">
        <v>1932</v>
      </c>
      <c r="BA452">
        <v>2</v>
      </c>
      <c r="BB452">
        <v>1</v>
      </c>
      <c r="BC452">
        <v>270</v>
      </c>
      <c r="BD452">
        <v>3</v>
      </c>
      <c r="BE452">
        <v>3</v>
      </c>
      <c r="BF452">
        <v>2</v>
      </c>
      <c r="BG452">
        <v>0</v>
      </c>
      <c r="BH452">
        <v>113</v>
      </c>
      <c r="BI452">
        <v>0</v>
      </c>
      <c r="BJ452">
        <v>0</v>
      </c>
      <c r="BK452">
        <v>0</v>
      </c>
      <c r="BL452">
        <v>0</v>
      </c>
      <c r="BM452">
        <v>5</v>
      </c>
      <c r="BN452">
        <v>0</v>
      </c>
      <c r="BO452">
        <v>6</v>
      </c>
      <c r="BP452">
        <v>2006</v>
      </c>
      <c r="BQ452">
        <v>17</v>
      </c>
      <c r="BR452">
        <v>4</v>
      </c>
      <c r="BS452">
        <v>5</v>
      </c>
      <c r="BT452">
        <v>110000</v>
      </c>
    </row>
    <row r="453" spans="1:72" x14ac:dyDescent="0.35">
      <c r="A453">
        <v>452</v>
      </c>
      <c r="B453">
        <v>20</v>
      </c>
      <c r="C453">
        <v>4</v>
      </c>
      <c r="D453">
        <v>62</v>
      </c>
      <c r="E453">
        <v>70761</v>
      </c>
      <c r="F453">
        <v>2</v>
      </c>
      <c r="G453">
        <v>2</v>
      </c>
      <c r="H453">
        <v>3</v>
      </c>
      <c r="I453">
        <v>4</v>
      </c>
      <c r="J453">
        <v>4</v>
      </c>
      <c r="K453">
        <v>2</v>
      </c>
      <c r="L453">
        <v>1</v>
      </c>
      <c r="M453">
        <v>7</v>
      </c>
      <c r="N453">
        <v>7</v>
      </c>
      <c r="O453">
        <v>3</v>
      </c>
      <c r="P453">
        <v>4</v>
      </c>
      <c r="Q453">
        <v>7</v>
      </c>
      <c r="R453">
        <v>5</v>
      </c>
      <c r="S453">
        <v>1975</v>
      </c>
      <c r="T453">
        <v>1975</v>
      </c>
      <c r="U453">
        <v>5</v>
      </c>
      <c r="V453">
        <v>6</v>
      </c>
      <c r="W453">
        <v>3</v>
      </c>
      <c r="X453">
        <v>2</v>
      </c>
      <c r="Y453">
        <v>0</v>
      </c>
      <c r="Z453">
        <v>3</v>
      </c>
      <c r="AA453">
        <v>3</v>
      </c>
      <c r="AB453">
        <v>2</v>
      </c>
      <c r="AC453">
        <v>5</v>
      </c>
      <c r="AD453">
        <v>4</v>
      </c>
      <c r="AE453">
        <v>4</v>
      </c>
      <c r="AF453">
        <v>655</v>
      </c>
      <c r="AG453">
        <v>0</v>
      </c>
      <c r="AH453">
        <v>878</v>
      </c>
      <c r="AI453">
        <v>1533</v>
      </c>
      <c r="AJ453">
        <v>6</v>
      </c>
      <c r="AK453">
        <v>6</v>
      </c>
      <c r="AL453">
        <v>1533</v>
      </c>
      <c r="AM453">
        <v>0</v>
      </c>
      <c r="AN453">
        <v>0</v>
      </c>
      <c r="AO453">
        <v>1533</v>
      </c>
      <c r="AP453">
        <v>1</v>
      </c>
      <c r="AQ453">
        <v>0</v>
      </c>
      <c r="AR453">
        <v>2</v>
      </c>
      <c r="AS453">
        <v>0</v>
      </c>
      <c r="AT453">
        <v>2</v>
      </c>
      <c r="AU453">
        <v>1</v>
      </c>
      <c r="AV453">
        <v>5</v>
      </c>
      <c r="AW453">
        <v>5</v>
      </c>
      <c r="AX453">
        <v>2</v>
      </c>
      <c r="AY453">
        <v>6</v>
      </c>
      <c r="AZ453">
        <v>1975</v>
      </c>
      <c r="BA453">
        <v>2</v>
      </c>
      <c r="BB453">
        <v>2</v>
      </c>
      <c r="BC453">
        <v>576</v>
      </c>
      <c r="BD453">
        <v>4</v>
      </c>
      <c r="BE453">
        <v>4</v>
      </c>
      <c r="BF453">
        <v>3</v>
      </c>
      <c r="BG453">
        <v>200</v>
      </c>
      <c r="BH453">
        <v>54</v>
      </c>
      <c r="BI453">
        <v>0</v>
      </c>
      <c r="BJ453">
        <v>0</v>
      </c>
      <c r="BK453">
        <v>0</v>
      </c>
      <c r="BL453">
        <v>0</v>
      </c>
      <c r="BM453">
        <v>5</v>
      </c>
      <c r="BN453">
        <v>0</v>
      </c>
      <c r="BO453">
        <v>12</v>
      </c>
      <c r="BP453">
        <v>2006</v>
      </c>
      <c r="BQ453">
        <v>17</v>
      </c>
      <c r="BR453">
        <v>4</v>
      </c>
      <c r="BS453">
        <v>5</v>
      </c>
      <c r="BT453">
        <v>280000</v>
      </c>
    </row>
    <row r="454" spans="1:72" x14ac:dyDescent="0.35">
      <c r="A454">
        <v>453</v>
      </c>
      <c r="B454">
        <v>60</v>
      </c>
      <c r="C454">
        <v>4</v>
      </c>
      <c r="E454">
        <v>9303</v>
      </c>
      <c r="F454">
        <v>2</v>
      </c>
      <c r="G454">
        <v>2</v>
      </c>
      <c r="H454">
        <v>2</v>
      </c>
      <c r="I454">
        <v>4</v>
      </c>
      <c r="J454">
        <v>2</v>
      </c>
      <c r="K454">
        <v>3</v>
      </c>
      <c r="L454">
        <v>2</v>
      </c>
      <c r="M454">
        <v>7</v>
      </c>
      <c r="N454">
        <v>7</v>
      </c>
      <c r="O454">
        <v>3</v>
      </c>
      <c r="P454">
        <v>8</v>
      </c>
      <c r="Q454">
        <v>6</v>
      </c>
      <c r="R454">
        <v>5</v>
      </c>
      <c r="S454">
        <v>1996</v>
      </c>
      <c r="T454">
        <v>1997</v>
      </c>
      <c r="U454">
        <v>6</v>
      </c>
      <c r="V454">
        <v>8</v>
      </c>
      <c r="W454">
        <v>14</v>
      </c>
      <c r="X454">
        <v>4</v>
      </c>
      <c r="Y454">
        <v>42</v>
      </c>
      <c r="Z454">
        <v>4</v>
      </c>
      <c r="AA454">
        <v>3</v>
      </c>
      <c r="AB454">
        <v>6</v>
      </c>
      <c r="AC454">
        <v>6</v>
      </c>
      <c r="AD454">
        <v>4</v>
      </c>
      <c r="AE454">
        <v>4</v>
      </c>
      <c r="AF454">
        <v>742</v>
      </c>
      <c r="AG454">
        <v>0</v>
      </c>
      <c r="AH454">
        <v>130</v>
      </c>
      <c r="AI454">
        <v>872</v>
      </c>
      <c r="AJ454">
        <v>6</v>
      </c>
      <c r="AK454">
        <v>6</v>
      </c>
      <c r="AL454">
        <v>888</v>
      </c>
      <c r="AM454">
        <v>868</v>
      </c>
      <c r="AN454">
        <v>0</v>
      </c>
      <c r="AO454">
        <v>1756</v>
      </c>
      <c r="AP454">
        <v>1</v>
      </c>
      <c r="AQ454">
        <v>0</v>
      </c>
      <c r="AR454">
        <v>2</v>
      </c>
      <c r="AS454">
        <v>1</v>
      </c>
      <c r="AT454">
        <v>3</v>
      </c>
      <c r="AU454">
        <v>1</v>
      </c>
      <c r="AV454">
        <v>4</v>
      </c>
      <c r="AW454">
        <v>7</v>
      </c>
      <c r="AX454">
        <v>0</v>
      </c>
      <c r="AY454">
        <v>6</v>
      </c>
      <c r="AZ454">
        <v>1996</v>
      </c>
      <c r="BA454">
        <v>4</v>
      </c>
      <c r="BB454">
        <v>2</v>
      </c>
      <c r="BC454">
        <v>422</v>
      </c>
      <c r="BD454">
        <v>4</v>
      </c>
      <c r="BE454">
        <v>4</v>
      </c>
      <c r="BF454">
        <v>3</v>
      </c>
      <c r="BG454">
        <v>144</v>
      </c>
      <c r="BH454">
        <v>122</v>
      </c>
      <c r="BI454">
        <v>0</v>
      </c>
      <c r="BJ454">
        <v>0</v>
      </c>
      <c r="BK454">
        <v>0</v>
      </c>
      <c r="BL454">
        <v>0</v>
      </c>
      <c r="BM454">
        <v>5</v>
      </c>
      <c r="BN454">
        <v>0</v>
      </c>
      <c r="BO454">
        <v>7</v>
      </c>
      <c r="BP454">
        <v>2007</v>
      </c>
      <c r="BQ454">
        <v>16</v>
      </c>
      <c r="BR454">
        <v>4</v>
      </c>
      <c r="BS454">
        <v>5</v>
      </c>
      <c r="BT454">
        <v>204000</v>
      </c>
    </row>
    <row r="455" spans="1:72" x14ac:dyDescent="0.35">
      <c r="A455">
        <v>454</v>
      </c>
      <c r="B455">
        <v>60</v>
      </c>
      <c r="C455">
        <v>5</v>
      </c>
      <c r="D455">
        <v>75</v>
      </c>
      <c r="E455">
        <v>9000</v>
      </c>
      <c r="F455">
        <v>2</v>
      </c>
      <c r="G455">
        <v>1</v>
      </c>
      <c r="H455">
        <v>2</v>
      </c>
      <c r="I455">
        <v>4</v>
      </c>
      <c r="J455">
        <v>4</v>
      </c>
      <c r="K455">
        <v>3</v>
      </c>
      <c r="L455">
        <v>18</v>
      </c>
      <c r="M455">
        <v>7</v>
      </c>
      <c r="N455">
        <v>7</v>
      </c>
      <c r="O455">
        <v>3</v>
      </c>
      <c r="P455">
        <v>8</v>
      </c>
      <c r="Q455">
        <v>8</v>
      </c>
      <c r="R455">
        <v>5</v>
      </c>
      <c r="S455">
        <v>2008</v>
      </c>
      <c r="T455">
        <v>2008</v>
      </c>
      <c r="U455">
        <v>5</v>
      </c>
      <c r="V455">
        <v>8</v>
      </c>
      <c r="W455">
        <v>14</v>
      </c>
      <c r="X455">
        <v>2</v>
      </c>
      <c r="Y455">
        <v>0</v>
      </c>
      <c r="Z455">
        <v>4</v>
      </c>
      <c r="AA455">
        <v>3</v>
      </c>
      <c r="AB455">
        <v>6</v>
      </c>
      <c r="AC455">
        <v>5</v>
      </c>
      <c r="AD455">
        <v>4</v>
      </c>
      <c r="AE455">
        <v>6</v>
      </c>
      <c r="AF455">
        <v>0</v>
      </c>
      <c r="AG455">
        <v>0</v>
      </c>
      <c r="AH455">
        <v>768</v>
      </c>
      <c r="AI455">
        <v>768</v>
      </c>
      <c r="AJ455">
        <v>6</v>
      </c>
      <c r="AK455">
        <v>6</v>
      </c>
      <c r="AL455">
        <v>786</v>
      </c>
      <c r="AM455">
        <v>804</v>
      </c>
      <c r="AN455">
        <v>0</v>
      </c>
      <c r="AO455">
        <v>1590</v>
      </c>
      <c r="AP455">
        <v>0</v>
      </c>
      <c r="AQ455">
        <v>0</v>
      </c>
      <c r="AR455">
        <v>2</v>
      </c>
      <c r="AS455">
        <v>1</v>
      </c>
      <c r="AT455">
        <v>3</v>
      </c>
      <c r="AU455">
        <v>1</v>
      </c>
      <c r="AV455">
        <v>5</v>
      </c>
      <c r="AW455">
        <v>6</v>
      </c>
      <c r="AX455">
        <v>0</v>
      </c>
      <c r="AY455">
        <v>6</v>
      </c>
      <c r="AZ455">
        <v>2008</v>
      </c>
      <c r="BA455">
        <v>3</v>
      </c>
      <c r="BB455">
        <v>2</v>
      </c>
      <c r="BC455">
        <v>676</v>
      </c>
      <c r="BD455">
        <v>4</v>
      </c>
      <c r="BE455">
        <v>4</v>
      </c>
      <c r="BF455">
        <v>3</v>
      </c>
      <c r="BG455">
        <v>0</v>
      </c>
      <c r="BH455">
        <v>30</v>
      </c>
      <c r="BI455">
        <v>0</v>
      </c>
      <c r="BJ455">
        <v>0</v>
      </c>
      <c r="BK455">
        <v>0</v>
      </c>
      <c r="BL455">
        <v>0</v>
      </c>
      <c r="BM455">
        <v>5</v>
      </c>
      <c r="BN455">
        <v>0</v>
      </c>
      <c r="BO455">
        <v>6</v>
      </c>
      <c r="BP455">
        <v>2009</v>
      </c>
      <c r="BQ455">
        <v>14</v>
      </c>
      <c r="BR455">
        <v>4</v>
      </c>
      <c r="BS455">
        <v>5</v>
      </c>
      <c r="BT455">
        <v>210000</v>
      </c>
    </row>
    <row r="456" spans="1:72" x14ac:dyDescent="0.35">
      <c r="A456">
        <v>455</v>
      </c>
      <c r="B456">
        <v>90</v>
      </c>
      <c r="C456">
        <v>4</v>
      </c>
      <c r="D456">
        <v>63</v>
      </c>
      <c r="E456">
        <v>9297</v>
      </c>
      <c r="F456">
        <v>2</v>
      </c>
      <c r="G456">
        <v>1</v>
      </c>
      <c r="H456">
        <v>2</v>
      </c>
      <c r="I456">
        <v>4</v>
      </c>
      <c r="J456">
        <v>4</v>
      </c>
      <c r="K456">
        <v>3</v>
      </c>
      <c r="L456">
        <v>6</v>
      </c>
      <c r="M456">
        <v>7</v>
      </c>
      <c r="N456">
        <v>7</v>
      </c>
      <c r="O456">
        <v>2</v>
      </c>
      <c r="P456">
        <v>4</v>
      </c>
      <c r="Q456">
        <v>5</v>
      </c>
      <c r="R456">
        <v>5</v>
      </c>
      <c r="S456">
        <v>1976</v>
      </c>
      <c r="T456">
        <v>1976</v>
      </c>
      <c r="U456">
        <v>5</v>
      </c>
      <c r="V456">
        <v>8</v>
      </c>
      <c r="W456">
        <v>3</v>
      </c>
      <c r="X456">
        <v>2</v>
      </c>
      <c r="Y456">
        <v>0</v>
      </c>
      <c r="Z456">
        <v>3</v>
      </c>
      <c r="AA456">
        <v>3</v>
      </c>
      <c r="AB456">
        <v>2</v>
      </c>
      <c r="AC456">
        <v>4</v>
      </c>
      <c r="AD456">
        <v>4</v>
      </c>
      <c r="AE456">
        <v>4</v>
      </c>
      <c r="AF456">
        <v>1606</v>
      </c>
      <c r="AG456">
        <v>0</v>
      </c>
      <c r="AH456">
        <v>122</v>
      </c>
      <c r="AI456">
        <v>1728</v>
      </c>
      <c r="AJ456">
        <v>6</v>
      </c>
      <c r="AK456">
        <v>6</v>
      </c>
      <c r="AL456">
        <v>1728</v>
      </c>
      <c r="AM456">
        <v>0</v>
      </c>
      <c r="AN456">
        <v>0</v>
      </c>
      <c r="AO456">
        <v>1728</v>
      </c>
      <c r="AP456">
        <v>2</v>
      </c>
      <c r="AQ456">
        <v>0</v>
      </c>
      <c r="AR456">
        <v>2</v>
      </c>
      <c r="AS456">
        <v>0</v>
      </c>
      <c r="AT456">
        <v>4</v>
      </c>
      <c r="AU456">
        <v>2</v>
      </c>
      <c r="AV456">
        <v>4</v>
      </c>
      <c r="AW456">
        <v>8</v>
      </c>
      <c r="AX456">
        <v>0</v>
      </c>
      <c r="AY456">
        <v>5</v>
      </c>
      <c r="AZ456">
        <v>1976</v>
      </c>
      <c r="BA456">
        <v>2</v>
      </c>
      <c r="BB456">
        <v>2</v>
      </c>
      <c r="BC456">
        <v>560</v>
      </c>
      <c r="BD456">
        <v>4</v>
      </c>
      <c r="BE456">
        <v>4</v>
      </c>
      <c r="BF456">
        <v>3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5</v>
      </c>
      <c r="BN456">
        <v>0</v>
      </c>
      <c r="BO456">
        <v>7</v>
      </c>
      <c r="BP456">
        <v>2006</v>
      </c>
      <c r="BQ456">
        <v>17</v>
      </c>
      <c r="BR456">
        <v>4</v>
      </c>
      <c r="BS456">
        <v>4</v>
      </c>
      <c r="BT456">
        <v>188000</v>
      </c>
    </row>
    <row r="457" spans="1:72" x14ac:dyDescent="0.35">
      <c r="A457">
        <v>456</v>
      </c>
      <c r="B457">
        <v>20</v>
      </c>
      <c r="C457">
        <v>4</v>
      </c>
      <c r="D457">
        <v>80</v>
      </c>
      <c r="E457">
        <v>9600</v>
      </c>
      <c r="F457">
        <v>2</v>
      </c>
      <c r="G457">
        <v>1</v>
      </c>
      <c r="H457">
        <v>2</v>
      </c>
      <c r="I457">
        <v>4</v>
      </c>
      <c r="J457">
        <v>4</v>
      </c>
      <c r="K457">
        <v>3</v>
      </c>
      <c r="L457">
        <v>10</v>
      </c>
      <c r="M457">
        <v>7</v>
      </c>
      <c r="N457">
        <v>7</v>
      </c>
      <c r="O457">
        <v>3</v>
      </c>
      <c r="P457">
        <v>4</v>
      </c>
      <c r="Q457">
        <v>7</v>
      </c>
      <c r="R457">
        <v>6</v>
      </c>
      <c r="S457">
        <v>1973</v>
      </c>
      <c r="T457">
        <v>1973</v>
      </c>
      <c r="U457">
        <v>6</v>
      </c>
      <c r="V457">
        <v>8</v>
      </c>
      <c r="W457">
        <v>9</v>
      </c>
      <c r="X457">
        <v>4</v>
      </c>
      <c r="Y457">
        <v>320</v>
      </c>
      <c r="Z457">
        <v>3</v>
      </c>
      <c r="AA457">
        <v>3</v>
      </c>
      <c r="AB457">
        <v>2</v>
      </c>
      <c r="AC457">
        <v>4</v>
      </c>
      <c r="AD457">
        <v>4</v>
      </c>
      <c r="AE457">
        <v>4</v>
      </c>
      <c r="AF457">
        <v>916</v>
      </c>
      <c r="AG457">
        <v>0</v>
      </c>
      <c r="AH457">
        <v>326</v>
      </c>
      <c r="AI457">
        <v>1242</v>
      </c>
      <c r="AJ457">
        <v>6</v>
      </c>
      <c r="AK457">
        <v>6</v>
      </c>
      <c r="AL457">
        <v>1242</v>
      </c>
      <c r="AM457">
        <v>0</v>
      </c>
      <c r="AN457">
        <v>0</v>
      </c>
      <c r="AO457">
        <v>1242</v>
      </c>
      <c r="AP457">
        <v>0</v>
      </c>
      <c r="AQ457">
        <v>0</v>
      </c>
      <c r="AR457">
        <v>1</v>
      </c>
      <c r="AS457">
        <v>1</v>
      </c>
      <c r="AT457">
        <v>3</v>
      </c>
      <c r="AU457">
        <v>1</v>
      </c>
      <c r="AV457">
        <v>4</v>
      </c>
      <c r="AW457">
        <v>6</v>
      </c>
      <c r="AX457">
        <v>1</v>
      </c>
      <c r="AY457">
        <v>6</v>
      </c>
      <c r="AZ457">
        <v>1973</v>
      </c>
      <c r="BA457">
        <v>2</v>
      </c>
      <c r="BB457">
        <v>2</v>
      </c>
      <c r="BC457">
        <v>528</v>
      </c>
      <c r="BD457">
        <v>4</v>
      </c>
      <c r="BE457">
        <v>4</v>
      </c>
      <c r="BF457">
        <v>3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5</v>
      </c>
      <c r="BN457">
        <v>0</v>
      </c>
      <c r="BO457">
        <v>9</v>
      </c>
      <c r="BP457">
        <v>2007</v>
      </c>
      <c r="BQ457">
        <v>16</v>
      </c>
      <c r="BR457">
        <v>4</v>
      </c>
      <c r="BS457">
        <v>5</v>
      </c>
      <c r="BT457">
        <v>175500</v>
      </c>
    </row>
    <row r="458" spans="1:72" x14ac:dyDescent="0.35">
      <c r="A458">
        <v>457</v>
      </c>
      <c r="B458">
        <v>70</v>
      </c>
      <c r="C458">
        <v>2</v>
      </c>
      <c r="D458">
        <v>34</v>
      </c>
      <c r="E458">
        <v>4571</v>
      </c>
      <c r="F458">
        <v>2</v>
      </c>
      <c r="G458">
        <v>1</v>
      </c>
      <c r="H458">
        <v>2</v>
      </c>
      <c r="I458">
        <v>4</v>
      </c>
      <c r="J458">
        <v>4</v>
      </c>
      <c r="K458">
        <v>3</v>
      </c>
      <c r="L458">
        <v>9</v>
      </c>
      <c r="M458">
        <v>7</v>
      </c>
      <c r="N458">
        <v>7</v>
      </c>
      <c r="O458">
        <v>3</v>
      </c>
      <c r="P458">
        <v>8</v>
      </c>
      <c r="Q458">
        <v>5</v>
      </c>
      <c r="R458">
        <v>5</v>
      </c>
      <c r="S458">
        <v>1916</v>
      </c>
      <c r="T458">
        <v>1950</v>
      </c>
      <c r="U458">
        <v>5</v>
      </c>
      <c r="V458">
        <v>8</v>
      </c>
      <c r="W458">
        <v>6</v>
      </c>
      <c r="X458">
        <v>2</v>
      </c>
      <c r="Y458">
        <v>0</v>
      </c>
      <c r="Z458">
        <v>3</v>
      </c>
      <c r="AA458">
        <v>3</v>
      </c>
      <c r="AB458">
        <v>3</v>
      </c>
      <c r="AC458">
        <v>4</v>
      </c>
      <c r="AD458">
        <v>4</v>
      </c>
      <c r="AE458">
        <v>6</v>
      </c>
      <c r="AF458">
        <v>0</v>
      </c>
      <c r="AG458">
        <v>0</v>
      </c>
      <c r="AH458">
        <v>624</v>
      </c>
      <c r="AI458">
        <v>624</v>
      </c>
      <c r="AJ458">
        <v>6</v>
      </c>
      <c r="AK458">
        <v>6</v>
      </c>
      <c r="AL458">
        <v>624</v>
      </c>
      <c r="AM458">
        <v>720</v>
      </c>
      <c r="AN458">
        <v>0</v>
      </c>
      <c r="AO458">
        <v>1344</v>
      </c>
      <c r="AP458">
        <v>0</v>
      </c>
      <c r="AQ458">
        <v>0</v>
      </c>
      <c r="AR458">
        <v>1</v>
      </c>
      <c r="AS458">
        <v>0</v>
      </c>
      <c r="AT458">
        <v>4</v>
      </c>
      <c r="AU458">
        <v>1</v>
      </c>
      <c r="AV458">
        <v>4</v>
      </c>
      <c r="AW458">
        <v>7</v>
      </c>
      <c r="AX458">
        <v>0</v>
      </c>
      <c r="AY458">
        <v>5</v>
      </c>
      <c r="AZ458">
        <v>1916</v>
      </c>
      <c r="BA458">
        <v>2</v>
      </c>
      <c r="BB458">
        <v>3</v>
      </c>
      <c r="BC458">
        <v>513</v>
      </c>
      <c r="BD458">
        <v>3</v>
      </c>
      <c r="BE458">
        <v>3</v>
      </c>
      <c r="BF458">
        <v>3</v>
      </c>
      <c r="BG458">
        <v>0</v>
      </c>
      <c r="BH458">
        <v>0</v>
      </c>
      <c r="BI458">
        <v>96</v>
      </c>
      <c r="BJ458">
        <v>0</v>
      </c>
      <c r="BK458">
        <v>0</v>
      </c>
      <c r="BL458">
        <v>0</v>
      </c>
      <c r="BM458">
        <v>5</v>
      </c>
      <c r="BN458">
        <v>0</v>
      </c>
      <c r="BO458">
        <v>5</v>
      </c>
      <c r="BP458">
        <v>2008</v>
      </c>
      <c r="BQ458">
        <v>15</v>
      </c>
      <c r="BR458">
        <v>3</v>
      </c>
      <c r="BS458">
        <v>3</v>
      </c>
      <c r="BT458">
        <v>98000</v>
      </c>
    </row>
    <row r="459" spans="1:72" x14ac:dyDescent="0.35">
      <c r="A459">
        <v>458</v>
      </c>
      <c r="B459">
        <v>20</v>
      </c>
      <c r="C459">
        <v>4</v>
      </c>
      <c r="E459">
        <v>53227</v>
      </c>
      <c r="F459">
        <v>2</v>
      </c>
      <c r="G459">
        <v>2</v>
      </c>
      <c r="H459">
        <v>3</v>
      </c>
      <c r="I459">
        <v>4</v>
      </c>
      <c r="J459">
        <v>1</v>
      </c>
      <c r="K459">
        <v>2</v>
      </c>
      <c r="L459">
        <v>1</v>
      </c>
      <c r="M459">
        <v>7</v>
      </c>
      <c r="N459">
        <v>7</v>
      </c>
      <c r="O459">
        <v>3</v>
      </c>
      <c r="P459">
        <v>4</v>
      </c>
      <c r="Q459">
        <v>4</v>
      </c>
      <c r="R459">
        <v>6</v>
      </c>
      <c r="S459">
        <v>1954</v>
      </c>
      <c r="T459">
        <v>1994</v>
      </c>
      <c r="U459">
        <v>1</v>
      </c>
      <c r="V459">
        <v>4</v>
      </c>
      <c r="W459">
        <v>3</v>
      </c>
      <c r="X459">
        <v>2</v>
      </c>
      <c r="Y459">
        <v>0</v>
      </c>
      <c r="Z459">
        <v>3</v>
      </c>
      <c r="AA459">
        <v>3</v>
      </c>
      <c r="AB459">
        <v>2</v>
      </c>
      <c r="AC459">
        <v>5</v>
      </c>
      <c r="AD459">
        <v>4</v>
      </c>
      <c r="AE459">
        <v>3</v>
      </c>
      <c r="AF459">
        <v>1116</v>
      </c>
      <c r="AG459">
        <v>0</v>
      </c>
      <c r="AH459">
        <v>248</v>
      </c>
      <c r="AI459">
        <v>1364</v>
      </c>
      <c r="AJ459">
        <v>6</v>
      </c>
      <c r="AK459">
        <v>6</v>
      </c>
      <c r="AL459">
        <v>1663</v>
      </c>
      <c r="AM459">
        <v>0</v>
      </c>
      <c r="AN459">
        <v>0</v>
      </c>
      <c r="AO459">
        <v>1663</v>
      </c>
      <c r="AP459">
        <v>1</v>
      </c>
      <c r="AQ459">
        <v>0</v>
      </c>
      <c r="AR459">
        <v>1</v>
      </c>
      <c r="AS459">
        <v>0</v>
      </c>
      <c r="AT459">
        <v>2</v>
      </c>
      <c r="AU459">
        <v>1</v>
      </c>
      <c r="AV459">
        <v>5</v>
      </c>
      <c r="AW459">
        <v>6</v>
      </c>
      <c r="AX459">
        <v>2</v>
      </c>
      <c r="AY459">
        <v>6</v>
      </c>
      <c r="AZ459">
        <v>1954</v>
      </c>
      <c r="BA459">
        <v>4</v>
      </c>
      <c r="BB459">
        <v>2</v>
      </c>
      <c r="BC459">
        <v>529</v>
      </c>
      <c r="BD459">
        <v>4</v>
      </c>
      <c r="BE459">
        <v>4</v>
      </c>
      <c r="BF459">
        <v>3</v>
      </c>
      <c r="BG459">
        <v>224</v>
      </c>
      <c r="BH459">
        <v>137</v>
      </c>
      <c r="BI459">
        <v>0</v>
      </c>
      <c r="BJ459">
        <v>0</v>
      </c>
      <c r="BK459">
        <v>0</v>
      </c>
      <c r="BL459">
        <v>0</v>
      </c>
      <c r="BM459">
        <v>5</v>
      </c>
      <c r="BN459">
        <v>0</v>
      </c>
      <c r="BO459">
        <v>3</v>
      </c>
      <c r="BP459">
        <v>2008</v>
      </c>
      <c r="BQ459">
        <v>15</v>
      </c>
      <c r="BR459">
        <v>4</v>
      </c>
      <c r="BS459">
        <v>5</v>
      </c>
      <c r="BT459">
        <v>256000</v>
      </c>
    </row>
    <row r="460" spans="1:72" x14ac:dyDescent="0.35">
      <c r="A460">
        <v>459</v>
      </c>
      <c r="B460">
        <v>70</v>
      </c>
      <c r="C460">
        <v>2</v>
      </c>
      <c r="E460">
        <v>5100</v>
      </c>
      <c r="F460">
        <v>2</v>
      </c>
      <c r="G460">
        <v>1</v>
      </c>
      <c r="H460">
        <v>2</v>
      </c>
      <c r="I460">
        <v>4</v>
      </c>
      <c r="J460">
        <v>4</v>
      </c>
      <c r="K460">
        <v>3</v>
      </c>
      <c r="L460">
        <v>9</v>
      </c>
      <c r="M460">
        <v>7</v>
      </c>
      <c r="N460">
        <v>7</v>
      </c>
      <c r="O460">
        <v>3</v>
      </c>
      <c r="P460">
        <v>8</v>
      </c>
      <c r="Q460">
        <v>8</v>
      </c>
      <c r="R460">
        <v>7</v>
      </c>
      <c r="S460">
        <v>1925</v>
      </c>
      <c r="T460">
        <v>1996</v>
      </c>
      <c r="U460">
        <v>6</v>
      </c>
      <c r="V460">
        <v>8</v>
      </c>
      <c r="W460">
        <v>7</v>
      </c>
      <c r="X460">
        <v>2</v>
      </c>
      <c r="Y460">
        <v>0</v>
      </c>
      <c r="Z460">
        <v>3</v>
      </c>
      <c r="AA460">
        <v>4</v>
      </c>
      <c r="AB460">
        <v>6</v>
      </c>
      <c r="AC460">
        <v>4</v>
      </c>
      <c r="AD460">
        <v>4</v>
      </c>
      <c r="AE460">
        <v>6</v>
      </c>
      <c r="AF460">
        <v>0</v>
      </c>
      <c r="AG460">
        <v>0</v>
      </c>
      <c r="AH460">
        <v>588</v>
      </c>
      <c r="AI460">
        <v>588</v>
      </c>
      <c r="AJ460">
        <v>6</v>
      </c>
      <c r="AK460">
        <v>6</v>
      </c>
      <c r="AL460">
        <v>833</v>
      </c>
      <c r="AM460">
        <v>833</v>
      </c>
      <c r="AN460">
        <v>0</v>
      </c>
      <c r="AO460">
        <v>1666</v>
      </c>
      <c r="AP460">
        <v>0</v>
      </c>
      <c r="AQ460">
        <v>0</v>
      </c>
      <c r="AR460">
        <v>1</v>
      </c>
      <c r="AS460">
        <v>0</v>
      </c>
      <c r="AT460">
        <v>3</v>
      </c>
      <c r="AU460">
        <v>1</v>
      </c>
      <c r="AV460">
        <v>5</v>
      </c>
      <c r="AW460">
        <v>7</v>
      </c>
      <c r="AX460">
        <v>1</v>
      </c>
      <c r="AY460">
        <v>5</v>
      </c>
      <c r="AZ460">
        <v>1925</v>
      </c>
      <c r="BA460">
        <v>2</v>
      </c>
      <c r="BB460">
        <v>1</v>
      </c>
      <c r="BC460">
        <v>228</v>
      </c>
      <c r="BD460">
        <v>4</v>
      </c>
      <c r="BE460">
        <v>4</v>
      </c>
      <c r="BF460">
        <v>3</v>
      </c>
      <c r="BG460">
        <v>192</v>
      </c>
      <c r="BH460">
        <v>63</v>
      </c>
      <c r="BI460">
        <v>0</v>
      </c>
      <c r="BJ460">
        <v>0</v>
      </c>
      <c r="BK460">
        <v>0</v>
      </c>
      <c r="BL460">
        <v>0</v>
      </c>
      <c r="BM460">
        <v>3</v>
      </c>
      <c r="BN460">
        <v>0</v>
      </c>
      <c r="BO460">
        <v>6</v>
      </c>
      <c r="BP460">
        <v>2008</v>
      </c>
      <c r="BQ460">
        <v>15</v>
      </c>
      <c r="BR460">
        <v>4</v>
      </c>
      <c r="BS460">
        <v>5</v>
      </c>
      <c r="BT460">
        <v>161000</v>
      </c>
    </row>
    <row r="461" spans="1:72" x14ac:dyDescent="0.35">
      <c r="A461">
        <v>460</v>
      </c>
      <c r="B461">
        <v>50</v>
      </c>
      <c r="C461">
        <v>4</v>
      </c>
      <c r="E461">
        <v>7015</v>
      </c>
      <c r="F461">
        <v>2</v>
      </c>
      <c r="G461">
        <v>2</v>
      </c>
      <c r="H461">
        <v>1</v>
      </c>
      <c r="I461">
        <v>4</v>
      </c>
      <c r="J461">
        <v>2</v>
      </c>
      <c r="K461">
        <v>3</v>
      </c>
      <c r="L461">
        <v>12</v>
      </c>
      <c r="M461">
        <v>7</v>
      </c>
      <c r="N461">
        <v>7</v>
      </c>
      <c r="O461">
        <v>3</v>
      </c>
      <c r="P461">
        <v>1</v>
      </c>
      <c r="Q461">
        <v>5</v>
      </c>
      <c r="R461">
        <v>4</v>
      </c>
      <c r="S461">
        <v>1950</v>
      </c>
      <c r="T461">
        <v>1950</v>
      </c>
      <c r="U461">
        <v>5</v>
      </c>
      <c r="V461">
        <v>8</v>
      </c>
      <c r="W461">
        <v>10</v>
      </c>
      <c r="X461">
        <v>1</v>
      </c>
      <c r="Y461">
        <v>161</v>
      </c>
      <c r="Z461">
        <v>3</v>
      </c>
      <c r="AA461">
        <v>3</v>
      </c>
      <c r="AB461">
        <v>2</v>
      </c>
      <c r="AC461">
        <v>4</v>
      </c>
      <c r="AD461">
        <v>4</v>
      </c>
      <c r="AE461">
        <v>5</v>
      </c>
      <c r="AF461">
        <v>185</v>
      </c>
      <c r="AG461">
        <v>0</v>
      </c>
      <c r="AH461">
        <v>524</v>
      </c>
      <c r="AI461">
        <v>709</v>
      </c>
      <c r="AJ461">
        <v>6</v>
      </c>
      <c r="AK461">
        <v>6</v>
      </c>
      <c r="AL461">
        <v>979</v>
      </c>
      <c r="AM461">
        <v>224</v>
      </c>
      <c r="AN461">
        <v>0</v>
      </c>
      <c r="AO461">
        <v>1203</v>
      </c>
      <c r="AP461">
        <v>1</v>
      </c>
      <c r="AQ461">
        <v>0</v>
      </c>
      <c r="AR461">
        <v>1</v>
      </c>
      <c r="AS461">
        <v>0</v>
      </c>
      <c r="AT461">
        <v>3</v>
      </c>
      <c r="AU461">
        <v>1</v>
      </c>
      <c r="AV461">
        <v>5</v>
      </c>
      <c r="AW461">
        <v>5</v>
      </c>
      <c r="AX461">
        <v>1</v>
      </c>
      <c r="AY461">
        <v>5</v>
      </c>
      <c r="AZ461">
        <v>1950</v>
      </c>
      <c r="BA461">
        <v>2</v>
      </c>
      <c r="BB461">
        <v>1</v>
      </c>
      <c r="BC461">
        <v>352</v>
      </c>
      <c r="BD461">
        <v>4</v>
      </c>
      <c r="BE461">
        <v>4</v>
      </c>
      <c r="BF461">
        <v>3</v>
      </c>
      <c r="BG461">
        <v>0</v>
      </c>
      <c r="BH461">
        <v>0</v>
      </c>
      <c r="BI461">
        <v>248</v>
      </c>
      <c r="BJ461">
        <v>0</v>
      </c>
      <c r="BK461">
        <v>0</v>
      </c>
      <c r="BL461">
        <v>0</v>
      </c>
      <c r="BM461">
        <v>5</v>
      </c>
      <c r="BN461">
        <v>0</v>
      </c>
      <c r="BO461">
        <v>7</v>
      </c>
      <c r="BP461">
        <v>2009</v>
      </c>
      <c r="BQ461">
        <v>14</v>
      </c>
      <c r="BR461">
        <v>4</v>
      </c>
      <c r="BS461">
        <v>5</v>
      </c>
      <c r="BT461">
        <v>110000</v>
      </c>
    </row>
    <row r="462" spans="1:72" x14ac:dyDescent="0.35">
      <c r="A462">
        <v>461</v>
      </c>
      <c r="B462">
        <v>60</v>
      </c>
      <c r="C462">
        <v>5</v>
      </c>
      <c r="D462">
        <v>75</v>
      </c>
      <c r="E462">
        <v>8004</v>
      </c>
      <c r="F462">
        <v>2</v>
      </c>
      <c r="G462">
        <v>2</v>
      </c>
      <c r="H462">
        <v>2</v>
      </c>
      <c r="I462">
        <v>4</v>
      </c>
      <c r="J462">
        <v>4</v>
      </c>
      <c r="K462">
        <v>3</v>
      </c>
      <c r="L462">
        <v>18</v>
      </c>
      <c r="M462">
        <v>5</v>
      </c>
      <c r="N462">
        <v>7</v>
      </c>
      <c r="O462">
        <v>3</v>
      </c>
      <c r="P462">
        <v>8</v>
      </c>
      <c r="Q462">
        <v>8</v>
      </c>
      <c r="R462">
        <v>5</v>
      </c>
      <c r="S462">
        <v>2009</v>
      </c>
      <c r="T462">
        <v>2009</v>
      </c>
      <c r="U462">
        <v>5</v>
      </c>
      <c r="V462">
        <v>8</v>
      </c>
      <c r="W462">
        <v>14</v>
      </c>
      <c r="X462">
        <v>5</v>
      </c>
      <c r="Y462">
        <v>110</v>
      </c>
      <c r="Z462">
        <v>4</v>
      </c>
      <c r="AA462">
        <v>3</v>
      </c>
      <c r="AB462">
        <v>6</v>
      </c>
      <c r="AC462">
        <v>5</v>
      </c>
      <c r="AD462">
        <v>4</v>
      </c>
      <c r="AE462">
        <v>7</v>
      </c>
      <c r="AF462">
        <v>544</v>
      </c>
      <c r="AG462">
        <v>0</v>
      </c>
      <c r="AH462">
        <v>288</v>
      </c>
      <c r="AI462">
        <v>832</v>
      </c>
      <c r="AJ462">
        <v>6</v>
      </c>
      <c r="AK462">
        <v>6</v>
      </c>
      <c r="AL462">
        <v>832</v>
      </c>
      <c r="AM462">
        <v>1103</v>
      </c>
      <c r="AN462">
        <v>0</v>
      </c>
      <c r="AO462">
        <v>1935</v>
      </c>
      <c r="AP462">
        <v>1</v>
      </c>
      <c r="AQ462">
        <v>0</v>
      </c>
      <c r="AR462">
        <v>2</v>
      </c>
      <c r="AS462">
        <v>1</v>
      </c>
      <c r="AT462">
        <v>3</v>
      </c>
      <c r="AU462">
        <v>1</v>
      </c>
      <c r="AV462">
        <v>4</v>
      </c>
      <c r="AW462">
        <v>8</v>
      </c>
      <c r="AX462">
        <v>0</v>
      </c>
      <c r="AY462">
        <v>7</v>
      </c>
      <c r="AZ462">
        <v>2009</v>
      </c>
      <c r="BA462">
        <v>4</v>
      </c>
      <c r="BB462">
        <v>2</v>
      </c>
      <c r="BC462">
        <v>552</v>
      </c>
      <c r="BD462">
        <v>4</v>
      </c>
      <c r="BE462">
        <v>4</v>
      </c>
      <c r="BF462">
        <v>3</v>
      </c>
      <c r="BG462">
        <v>0</v>
      </c>
      <c r="BH462">
        <v>150</v>
      </c>
      <c r="BI462">
        <v>0</v>
      </c>
      <c r="BJ462">
        <v>0</v>
      </c>
      <c r="BK462">
        <v>0</v>
      </c>
      <c r="BL462">
        <v>0</v>
      </c>
      <c r="BM462">
        <v>5</v>
      </c>
      <c r="BN462">
        <v>0</v>
      </c>
      <c r="BO462">
        <v>12</v>
      </c>
      <c r="BP462">
        <v>2009</v>
      </c>
      <c r="BQ462">
        <v>14</v>
      </c>
      <c r="BR462">
        <v>8</v>
      </c>
      <c r="BS462">
        <v>6</v>
      </c>
      <c r="BT462">
        <v>263435</v>
      </c>
    </row>
    <row r="463" spans="1:72" x14ac:dyDescent="0.35">
      <c r="A463">
        <v>462</v>
      </c>
      <c r="B463">
        <v>70</v>
      </c>
      <c r="C463">
        <v>4</v>
      </c>
      <c r="D463">
        <v>60</v>
      </c>
      <c r="E463">
        <v>7200</v>
      </c>
      <c r="F463">
        <v>2</v>
      </c>
      <c r="G463">
        <v>1</v>
      </c>
      <c r="H463">
        <v>2</v>
      </c>
      <c r="I463">
        <v>4</v>
      </c>
      <c r="J463">
        <v>4</v>
      </c>
      <c r="K463">
        <v>3</v>
      </c>
      <c r="L463">
        <v>13</v>
      </c>
      <c r="M463">
        <v>2</v>
      </c>
      <c r="N463">
        <v>7</v>
      </c>
      <c r="O463">
        <v>3</v>
      </c>
      <c r="P463">
        <v>8</v>
      </c>
      <c r="Q463">
        <v>7</v>
      </c>
      <c r="R463">
        <v>9</v>
      </c>
      <c r="S463">
        <v>1936</v>
      </c>
      <c r="T463">
        <v>2007</v>
      </c>
      <c r="U463">
        <v>5</v>
      </c>
      <c r="V463">
        <v>8</v>
      </c>
      <c r="W463">
        <v>4</v>
      </c>
      <c r="X463">
        <v>2</v>
      </c>
      <c r="Y463">
        <v>0</v>
      </c>
      <c r="Z463">
        <v>4</v>
      </c>
      <c r="AA463">
        <v>4</v>
      </c>
      <c r="AB463">
        <v>6</v>
      </c>
      <c r="AC463">
        <v>5</v>
      </c>
      <c r="AD463">
        <v>5</v>
      </c>
      <c r="AE463">
        <v>4</v>
      </c>
      <c r="AF463">
        <v>350</v>
      </c>
      <c r="AG463">
        <v>210</v>
      </c>
      <c r="AH463">
        <v>0</v>
      </c>
      <c r="AI463">
        <v>560</v>
      </c>
      <c r="AJ463">
        <v>6</v>
      </c>
      <c r="AK463">
        <v>6</v>
      </c>
      <c r="AL463">
        <v>575</v>
      </c>
      <c r="AM463">
        <v>560</v>
      </c>
      <c r="AN463">
        <v>0</v>
      </c>
      <c r="AO463">
        <v>1135</v>
      </c>
      <c r="AP463">
        <v>1</v>
      </c>
      <c r="AQ463">
        <v>0</v>
      </c>
      <c r="AR463">
        <v>1</v>
      </c>
      <c r="AS463">
        <v>0</v>
      </c>
      <c r="AT463">
        <v>3</v>
      </c>
      <c r="AU463">
        <v>1</v>
      </c>
      <c r="AV463">
        <v>5</v>
      </c>
      <c r="AW463">
        <v>6</v>
      </c>
      <c r="AX463">
        <v>0</v>
      </c>
      <c r="AY463">
        <v>5</v>
      </c>
      <c r="AZ463">
        <v>1971</v>
      </c>
      <c r="BA463">
        <v>3</v>
      </c>
      <c r="BB463">
        <v>2</v>
      </c>
      <c r="BC463">
        <v>576</v>
      </c>
      <c r="BD463">
        <v>4</v>
      </c>
      <c r="BE463">
        <v>4</v>
      </c>
      <c r="BF463">
        <v>3</v>
      </c>
      <c r="BG463">
        <v>256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3</v>
      </c>
      <c r="BN463">
        <v>0</v>
      </c>
      <c r="BO463">
        <v>4</v>
      </c>
      <c r="BP463">
        <v>2009</v>
      </c>
      <c r="BQ463">
        <v>14</v>
      </c>
      <c r="BR463">
        <v>4</v>
      </c>
      <c r="BS463">
        <v>5</v>
      </c>
      <c r="BT463">
        <v>155000</v>
      </c>
    </row>
    <row r="464" spans="1:72" x14ac:dyDescent="0.35">
      <c r="A464">
        <v>463</v>
      </c>
      <c r="B464">
        <v>20</v>
      </c>
      <c r="C464">
        <v>4</v>
      </c>
      <c r="D464">
        <v>60</v>
      </c>
      <c r="E464">
        <v>8281</v>
      </c>
      <c r="F464">
        <v>2</v>
      </c>
      <c r="G464">
        <v>2</v>
      </c>
      <c r="H464">
        <v>2</v>
      </c>
      <c r="I464">
        <v>4</v>
      </c>
      <c r="J464">
        <v>4</v>
      </c>
      <c r="K464">
        <v>3</v>
      </c>
      <c r="L464">
        <v>5</v>
      </c>
      <c r="M464">
        <v>7</v>
      </c>
      <c r="N464">
        <v>7</v>
      </c>
      <c r="O464">
        <v>3</v>
      </c>
      <c r="P464">
        <v>4</v>
      </c>
      <c r="Q464">
        <v>5</v>
      </c>
      <c r="R464">
        <v>5</v>
      </c>
      <c r="S464">
        <v>1965</v>
      </c>
      <c r="T464">
        <v>1965</v>
      </c>
      <c r="U464">
        <v>5</v>
      </c>
      <c r="V464">
        <v>8</v>
      </c>
      <c r="W464">
        <v>10</v>
      </c>
      <c r="X464">
        <v>2</v>
      </c>
      <c r="Y464">
        <v>0</v>
      </c>
      <c r="Z464">
        <v>3</v>
      </c>
      <c r="AA464">
        <v>3</v>
      </c>
      <c r="AB464">
        <v>2</v>
      </c>
      <c r="AC464">
        <v>4</v>
      </c>
      <c r="AD464">
        <v>4</v>
      </c>
      <c r="AE464">
        <v>2</v>
      </c>
      <c r="AF464">
        <v>553</v>
      </c>
      <c r="AG464">
        <v>311</v>
      </c>
      <c r="AH464">
        <v>0</v>
      </c>
      <c r="AI464">
        <v>864</v>
      </c>
      <c r="AJ464">
        <v>6</v>
      </c>
      <c r="AK464">
        <v>6</v>
      </c>
      <c r="AL464">
        <v>864</v>
      </c>
      <c r="AM464">
        <v>0</v>
      </c>
      <c r="AN464">
        <v>0</v>
      </c>
      <c r="AO464">
        <v>864</v>
      </c>
      <c r="AP464">
        <v>0</v>
      </c>
      <c r="AQ464">
        <v>0</v>
      </c>
      <c r="AR464">
        <v>1</v>
      </c>
      <c r="AS464">
        <v>0</v>
      </c>
      <c r="AT464">
        <v>3</v>
      </c>
      <c r="AU464">
        <v>1</v>
      </c>
      <c r="AV464">
        <v>4</v>
      </c>
      <c r="AW464">
        <v>5</v>
      </c>
      <c r="AX464">
        <v>1</v>
      </c>
      <c r="AY464">
        <v>5</v>
      </c>
      <c r="AZ464">
        <v>1965</v>
      </c>
      <c r="BA464">
        <v>2</v>
      </c>
      <c r="BB464">
        <v>1</v>
      </c>
      <c r="BC464">
        <v>360</v>
      </c>
      <c r="BD464">
        <v>4</v>
      </c>
      <c r="BE464">
        <v>4</v>
      </c>
      <c r="BF464">
        <v>3</v>
      </c>
      <c r="BG464">
        <v>0</v>
      </c>
      <c r="BH464">
        <v>0</v>
      </c>
      <c r="BI464">
        <v>236</v>
      </c>
      <c r="BJ464">
        <v>0</v>
      </c>
      <c r="BK464">
        <v>0</v>
      </c>
      <c r="BL464">
        <v>0</v>
      </c>
      <c r="BM464">
        <v>2</v>
      </c>
      <c r="BN464">
        <v>0</v>
      </c>
      <c r="BO464">
        <v>12</v>
      </c>
      <c r="BP464">
        <v>2009</v>
      </c>
      <c r="BQ464">
        <v>14</v>
      </c>
      <c r="BR464">
        <v>4</v>
      </c>
      <c r="BS464">
        <v>5</v>
      </c>
      <c r="BT464">
        <v>62383</v>
      </c>
    </row>
    <row r="465" spans="1:72" x14ac:dyDescent="0.35">
      <c r="A465">
        <v>464</v>
      </c>
      <c r="B465">
        <v>70</v>
      </c>
      <c r="C465">
        <v>4</v>
      </c>
      <c r="D465">
        <v>74</v>
      </c>
      <c r="E465">
        <v>11988</v>
      </c>
      <c r="F465">
        <v>2</v>
      </c>
      <c r="G465">
        <v>2</v>
      </c>
      <c r="H465">
        <v>4</v>
      </c>
      <c r="I465">
        <v>4</v>
      </c>
      <c r="J465">
        <v>4</v>
      </c>
      <c r="K465">
        <v>2</v>
      </c>
      <c r="L465">
        <v>14</v>
      </c>
      <c r="M465">
        <v>7</v>
      </c>
      <c r="N465">
        <v>7</v>
      </c>
      <c r="O465">
        <v>3</v>
      </c>
      <c r="P465">
        <v>8</v>
      </c>
      <c r="Q465">
        <v>6</v>
      </c>
      <c r="R465">
        <v>7</v>
      </c>
      <c r="S465">
        <v>1934</v>
      </c>
      <c r="T465">
        <v>1995</v>
      </c>
      <c r="U465">
        <v>6</v>
      </c>
      <c r="V465">
        <v>8</v>
      </c>
      <c r="W465">
        <v>7</v>
      </c>
      <c r="X465">
        <v>2</v>
      </c>
      <c r="Y465">
        <v>0</v>
      </c>
      <c r="Z465">
        <v>3</v>
      </c>
      <c r="AA465">
        <v>3</v>
      </c>
      <c r="AB465">
        <v>2</v>
      </c>
      <c r="AC465">
        <v>4</v>
      </c>
      <c r="AD465">
        <v>4</v>
      </c>
      <c r="AE465">
        <v>5</v>
      </c>
      <c r="AF465">
        <v>326</v>
      </c>
      <c r="AG465">
        <v>0</v>
      </c>
      <c r="AH465">
        <v>389</v>
      </c>
      <c r="AI465">
        <v>715</v>
      </c>
      <c r="AJ465">
        <v>6</v>
      </c>
      <c r="AK465">
        <v>3</v>
      </c>
      <c r="AL465">
        <v>849</v>
      </c>
      <c r="AM465">
        <v>811</v>
      </c>
      <c r="AN465">
        <v>0</v>
      </c>
      <c r="AO465">
        <v>1660</v>
      </c>
      <c r="AP465">
        <v>0</v>
      </c>
      <c r="AQ465">
        <v>0</v>
      </c>
      <c r="AR465">
        <v>1</v>
      </c>
      <c r="AS465">
        <v>1</v>
      </c>
      <c r="AT465">
        <v>3</v>
      </c>
      <c r="AU465">
        <v>1</v>
      </c>
      <c r="AV465">
        <v>4</v>
      </c>
      <c r="AW465">
        <v>6</v>
      </c>
      <c r="AX465">
        <v>1</v>
      </c>
      <c r="AY465">
        <v>5</v>
      </c>
      <c r="AZ465">
        <v>1939</v>
      </c>
      <c r="BA465">
        <v>2</v>
      </c>
      <c r="BB465">
        <v>1</v>
      </c>
      <c r="BC465">
        <v>240</v>
      </c>
      <c r="BD465">
        <v>4</v>
      </c>
      <c r="BE465">
        <v>4</v>
      </c>
      <c r="BF465">
        <v>3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5</v>
      </c>
      <c r="BN465">
        <v>0</v>
      </c>
      <c r="BO465">
        <v>8</v>
      </c>
      <c r="BP465">
        <v>2008</v>
      </c>
      <c r="BQ465">
        <v>15</v>
      </c>
      <c r="BR465">
        <v>4</v>
      </c>
      <c r="BS465">
        <v>5</v>
      </c>
      <c r="BT465">
        <v>188700</v>
      </c>
    </row>
    <row r="466" spans="1:72" x14ac:dyDescent="0.35">
      <c r="A466">
        <v>465</v>
      </c>
      <c r="B466">
        <v>20</v>
      </c>
      <c r="C466">
        <v>4</v>
      </c>
      <c r="D466">
        <v>60</v>
      </c>
      <c r="E466">
        <v>8430</v>
      </c>
      <c r="F466">
        <v>2</v>
      </c>
      <c r="G466">
        <v>1</v>
      </c>
      <c r="H466">
        <v>4</v>
      </c>
      <c r="I466">
        <v>4</v>
      </c>
      <c r="J466">
        <v>4</v>
      </c>
      <c r="K466">
        <v>2</v>
      </c>
      <c r="L466">
        <v>16</v>
      </c>
      <c r="M466">
        <v>7</v>
      </c>
      <c r="N466">
        <v>7</v>
      </c>
      <c r="O466">
        <v>3</v>
      </c>
      <c r="P466">
        <v>4</v>
      </c>
      <c r="Q466">
        <v>5</v>
      </c>
      <c r="R466">
        <v>5</v>
      </c>
      <c r="S466">
        <v>1978</v>
      </c>
      <c r="T466">
        <v>1978</v>
      </c>
      <c r="U466">
        <v>5</v>
      </c>
      <c r="V466">
        <v>8</v>
      </c>
      <c r="W466">
        <v>9</v>
      </c>
      <c r="X466">
        <v>4</v>
      </c>
      <c r="Y466">
        <v>136</v>
      </c>
      <c r="Z466">
        <v>3</v>
      </c>
      <c r="AA466">
        <v>3</v>
      </c>
      <c r="AB466">
        <v>2</v>
      </c>
      <c r="AC466">
        <v>5</v>
      </c>
      <c r="AD466">
        <v>4</v>
      </c>
      <c r="AE466">
        <v>2</v>
      </c>
      <c r="AF466">
        <v>616</v>
      </c>
      <c r="AG466">
        <v>0</v>
      </c>
      <c r="AH466">
        <v>424</v>
      </c>
      <c r="AI466">
        <v>1040</v>
      </c>
      <c r="AJ466">
        <v>6</v>
      </c>
      <c r="AK466">
        <v>6</v>
      </c>
      <c r="AL466">
        <v>1040</v>
      </c>
      <c r="AM466">
        <v>0</v>
      </c>
      <c r="AN466">
        <v>0</v>
      </c>
      <c r="AO466">
        <v>1040</v>
      </c>
      <c r="AP466">
        <v>0</v>
      </c>
      <c r="AQ466">
        <v>0</v>
      </c>
      <c r="AR466">
        <v>2</v>
      </c>
      <c r="AS466">
        <v>0</v>
      </c>
      <c r="AT466">
        <v>3</v>
      </c>
      <c r="AU466">
        <v>1</v>
      </c>
      <c r="AV466">
        <v>4</v>
      </c>
      <c r="AW466">
        <v>5</v>
      </c>
      <c r="AX466">
        <v>0</v>
      </c>
      <c r="AY466">
        <v>3</v>
      </c>
      <c r="BA466">
        <v>1</v>
      </c>
      <c r="BB466">
        <v>0</v>
      </c>
      <c r="BC466">
        <v>0</v>
      </c>
      <c r="BD466">
        <v>1</v>
      </c>
      <c r="BE466">
        <v>1</v>
      </c>
      <c r="BF466">
        <v>3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5</v>
      </c>
      <c r="BN466">
        <v>0</v>
      </c>
      <c r="BO466">
        <v>8</v>
      </c>
      <c r="BP466">
        <v>2009</v>
      </c>
      <c r="BQ466">
        <v>14</v>
      </c>
      <c r="BR466">
        <v>4</v>
      </c>
      <c r="BS466">
        <v>5</v>
      </c>
      <c r="BT466">
        <v>124000</v>
      </c>
    </row>
    <row r="467" spans="1:72" x14ac:dyDescent="0.35">
      <c r="A467">
        <v>466</v>
      </c>
      <c r="B467">
        <v>120</v>
      </c>
      <c r="C467">
        <v>2</v>
      </c>
      <c r="E467">
        <v>3072</v>
      </c>
      <c r="F467">
        <v>2</v>
      </c>
      <c r="G467">
        <v>1</v>
      </c>
      <c r="H467">
        <v>2</v>
      </c>
      <c r="I467">
        <v>4</v>
      </c>
      <c r="J467">
        <v>4</v>
      </c>
      <c r="K467">
        <v>3</v>
      </c>
      <c r="L467">
        <v>23</v>
      </c>
      <c r="M467">
        <v>7</v>
      </c>
      <c r="N467">
        <v>7</v>
      </c>
      <c r="O467">
        <v>4</v>
      </c>
      <c r="P467">
        <v>4</v>
      </c>
      <c r="Q467">
        <v>7</v>
      </c>
      <c r="R467">
        <v>5</v>
      </c>
      <c r="S467">
        <v>2004</v>
      </c>
      <c r="T467">
        <v>2004</v>
      </c>
      <c r="U467">
        <v>6</v>
      </c>
      <c r="V467">
        <v>8</v>
      </c>
      <c r="W467">
        <v>14</v>
      </c>
      <c r="X467">
        <v>4</v>
      </c>
      <c r="Y467">
        <v>18</v>
      </c>
      <c r="Z467">
        <v>4</v>
      </c>
      <c r="AA467">
        <v>3</v>
      </c>
      <c r="AB467">
        <v>6</v>
      </c>
      <c r="AC467">
        <v>5</v>
      </c>
      <c r="AD467">
        <v>4</v>
      </c>
      <c r="AE467">
        <v>6</v>
      </c>
      <c r="AF467">
        <v>0</v>
      </c>
      <c r="AG467">
        <v>0</v>
      </c>
      <c r="AH467">
        <v>1375</v>
      </c>
      <c r="AI467">
        <v>1375</v>
      </c>
      <c r="AJ467">
        <v>6</v>
      </c>
      <c r="AK467">
        <v>6</v>
      </c>
      <c r="AL467">
        <v>1414</v>
      </c>
      <c r="AM467">
        <v>0</v>
      </c>
      <c r="AN467">
        <v>0</v>
      </c>
      <c r="AO467">
        <v>1414</v>
      </c>
      <c r="AP467">
        <v>0</v>
      </c>
      <c r="AQ467">
        <v>0</v>
      </c>
      <c r="AR467">
        <v>2</v>
      </c>
      <c r="AS467">
        <v>0</v>
      </c>
      <c r="AT467">
        <v>2</v>
      </c>
      <c r="AU467">
        <v>1</v>
      </c>
      <c r="AV467">
        <v>5</v>
      </c>
      <c r="AW467">
        <v>6</v>
      </c>
      <c r="AX467">
        <v>1</v>
      </c>
      <c r="AY467">
        <v>6</v>
      </c>
      <c r="AZ467">
        <v>2004</v>
      </c>
      <c r="BA467">
        <v>4</v>
      </c>
      <c r="BB467">
        <v>2</v>
      </c>
      <c r="BC467">
        <v>398</v>
      </c>
      <c r="BD467">
        <v>4</v>
      </c>
      <c r="BE467">
        <v>4</v>
      </c>
      <c r="BF467">
        <v>3</v>
      </c>
      <c r="BG467">
        <v>144</v>
      </c>
      <c r="BH467">
        <v>20</v>
      </c>
      <c r="BI467">
        <v>0</v>
      </c>
      <c r="BJ467">
        <v>0</v>
      </c>
      <c r="BK467">
        <v>0</v>
      </c>
      <c r="BL467">
        <v>0</v>
      </c>
      <c r="BM467">
        <v>5</v>
      </c>
      <c r="BN467">
        <v>0</v>
      </c>
      <c r="BO467">
        <v>5</v>
      </c>
      <c r="BP467">
        <v>2006</v>
      </c>
      <c r="BQ467">
        <v>17</v>
      </c>
      <c r="BR467">
        <v>4</v>
      </c>
      <c r="BS467">
        <v>5</v>
      </c>
      <c r="BT467">
        <v>178740</v>
      </c>
    </row>
    <row r="468" spans="1:72" x14ac:dyDescent="0.35">
      <c r="A468">
        <v>467</v>
      </c>
      <c r="B468">
        <v>20</v>
      </c>
      <c r="C468">
        <v>4</v>
      </c>
      <c r="D468">
        <v>85</v>
      </c>
      <c r="E468">
        <v>10628</v>
      </c>
      <c r="F468">
        <v>2</v>
      </c>
      <c r="G468">
        <v>1</v>
      </c>
      <c r="H468">
        <v>2</v>
      </c>
      <c r="I468">
        <v>4</v>
      </c>
      <c r="J468">
        <v>4</v>
      </c>
      <c r="K468">
        <v>3</v>
      </c>
      <c r="L468">
        <v>7</v>
      </c>
      <c r="M468">
        <v>7</v>
      </c>
      <c r="N468">
        <v>7</v>
      </c>
      <c r="O468">
        <v>3</v>
      </c>
      <c r="P468">
        <v>4</v>
      </c>
      <c r="Q468">
        <v>7</v>
      </c>
      <c r="R468">
        <v>5</v>
      </c>
      <c r="S468">
        <v>1970</v>
      </c>
      <c r="T468">
        <v>1970</v>
      </c>
      <c r="U468">
        <v>1</v>
      </c>
      <c r="V468">
        <v>4</v>
      </c>
      <c r="W468">
        <v>3</v>
      </c>
      <c r="X468">
        <v>2</v>
      </c>
      <c r="Y468">
        <v>0</v>
      </c>
      <c r="Z468">
        <v>3</v>
      </c>
      <c r="AA468">
        <v>4</v>
      </c>
      <c r="AB468">
        <v>2</v>
      </c>
      <c r="AC468">
        <v>4</v>
      </c>
      <c r="AD468">
        <v>5</v>
      </c>
      <c r="AE468">
        <v>7</v>
      </c>
      <c r="AF468">
        <v>778</v>
      </c>
      <c r="AG468">
        <v>0</v>
      </c>
      <c r="AH468">
        <v>499</v>
      </c>
      <c r="AI468">
        <v>1277</v>
      </c>
      <c r="AJ468">
        <v>6</v>
      </c>
      <c r="AK468">
        <v>6</v>
      </c>
      <c r="AL468">
        <v>1277</v>
      </c>
      <c r="AM468">
        <v>0</v>
      </c>
      <c r="AN468">
        <v>0</v>
      </c>
      <c r="AO468">
        <v>1277</v>
      </c>
      <c r="AP468">
        <v>1</v>
      </c>
      <c r="AQ468">
        <v>0</v>
      </c>
      <c r="AR468">
        <v>1</v>
      </c>
      <c r="AS468">
        <v>0</v>
      </c>
      <c r="AT468">
        <v>2</v>
      </c>
      <c r="AU468">
        <v>1</v>
      </c>
      <c r="AV468">
        <v>4</v>
      </c>
      <c r="AW468">
        <v>5</v>
      </c>
      <c r="AX468">
        <v>1</v>
      </c>
      <c r="AY468">
        <v>6</v>
      </c>
      <c r="AZ468">
        <v>1970</v>
      </c>
      <c r="BA468">
        <v>2</v>
      </c>
      <c r="BB468">
        <v>2</v>
      </c>
      <c r="BC468">
        <v>526</v>
      </c>
      <c r="BD468">
        <v>4</v>
      </c>
      <c r="BE468">
        <v>4</v>
      </c>
      <c r="BF468">
        <v>3</v>
      </c>
      <c r="BG468">
        <v>0</v>
      </c>
      <c r="BH468">
        <v>0</v>
      </c>
      <c r="BI468">
        <v>0</v>
      </c>
      <c r="BJ468">
        <v>0</v>
      </c>
      <c r="BK468">
        <v>176</v>
      </c>
      <c r="BL468">
        <v>0</v>
      </c>
      <c r="BM468">
        <v>2</v>
      </c>
      <c r="BN468">
        <v>0</v>
      </c>
      <c r="BO468">
        <v>4</v>
      </c>
      <c r="BP468">
        <v>2007</v>
      </c>
      <c r="BQ468">
        <v>16</v>
      </c>
      <c r="BR468">
        <v>4</v>
      </c>
      <c r="BS468">
        <v>5</v>
      </c>
      <c r="BT468">
        <v>167000</v>
      </c>
    </row>
    <row r="469" spans="1:72" x14ac:dyDescent="0.35">
      <c r="A469">
        <v>468</v>
      </c>
      <c r="B469">
        <v>70</v>
      </c>
      <c r="C469">
        <v>4</v>
      </c>
      <c r="D469">
        <v>79</v>
      </c>
      <c r="E469">
        <v>9480</v>
      </c>
      <c r="F469">
        <v>2</v>
      </c>
      <c r="G469">
        <v>1</v>
      </c>
      <c r="H469">
        <v>2</v>
      </c>
      <c r="I469">
        <v>4</v>
      </c>
      <c r="J469">
        <v>4</v>
      </c>
      <c r="K469">
        <v>3</v>
      </c>
      <c r="L469">
        <v>7</v>
      </c>
      <c r="M469">
        <v>3</v>
      </c>
      <c r="N469">
        <v>7</v>
      </c>
      <c r="O469">
        <v>3</v>
      </c>
      <c r="P469">
        <v>8</v>
      </c>
      <c r="Q469">
        <v>5</v>
      </c>
      <c r="R469">
        <v>7</v>
      </c>
      <c r="S469">
        <v>1942</v>
      </c>
      <c r="T469">
        <v>1995</v>
      </c>
      <c r="U469">
        <v>5</v>
      </c>
      <c r="V469">
        <v>8</v>
      </c>
      <c r="W469">
        <v>10</v>
      </c>
      <c r="X469">
        <v>5</v>
      </c>
      <c r="Y469">
        <v>224</v>
      </c>
      <c r="Z469">
        <v>3</v>
      </c>
      <c r="AA469">
        <v>3</v>
      </c>
      <c r="AB469">
        <v>2</v>
      </c>
      <c r="AC469">
        <v>4</v>
      </c>
      <c r="AD469">
        <v>4</v>
      </c>
      <c r="AE469">
        <v>5</v>
      </c>
      <c r="AF469">
        <v>386</v>
      </c>
      <c r="AG469">
        <v>0</v>
      </c>
      <c r="AH469">
        <v>342</v>
      </c>
      <c r="AI469">
        <v>728</v>
      </c>
      <c r="AJ469">
        <v>6</v>
      </c>
      <c r="AK469">
        <v>6</v>
      </c>
      <c r="AL469">
        <v>888</v>
      </c>
      <c r="AM469">
        <v>756</v>
      </c>
      <c r="AN469">
        <v>0</v>
      </c>
      <c r="AO469">
        <v>1644</v>
      </c>
      <c r="AP469">
        <v>0</v>
      </c>
      <c r="AQ469">
        <v>0</v>
      </c>
      <c r="AR469">
        <v>1</v>
      </c>
      <c r="AS469">
        <v>1</v>
      </c>
      <c r="AT469">
        <v>3</v>
      </c>
      <c r="AU469">
        <v>1</v>
      </c>
      <c r="AV469">
        <v>5</v>
      </c>
      <c r="AW469">
        <v>7</v>
      </c>
      <c r="AX469">
        <v>2</v>
      </c>
      <c r="AY469">
        <v>6</v>
      </c>
      <c r="AZ469">
        <v>1942</v>
      </c>
      <c r="BA469">
        <v>2</v>
      </c>
      <c r="BB469">
        <v>1</v>
      </c>
      <c r="BC469">
        <v>312</v>
      </c>
      <c r="BD469">
        <v>4</v>
      </c>
      <c r="BE469">
        <v>4</v>
      </c>
      <c r="BF469">
        <v>3</v>
      </c>
      <c r="BG469">
        <v>168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5</v>
      </c>
      <c r="BN469">
        <v>0</v>
      </c>
      <c r="BO469">
        <v>6</v>
      </c>
      <c r="BP469">
        <v>2007</v>
      </c>
      <c r="BQ469">
        <v>16</v>
      </c>
      <c r="BR469">
        <v>4</v>
      </c>
      <c r="BS469">
        <v>5</v>
      </c>
      <c r="BT469">
        <v>146500</v>
      </c>
    </row>
    <row r="470" spans="1:72" x14ac:dyDescent="0.35">
      <c r="A470">
        <v>469</v>
      </c>
      <c r="B470">
        <v>20</v>
      </c>
      <c r="C470">
        <v>4</v>
      </c>
      <c r="D470">
        <v>98</v>
      </c>
      <c r="E470">
        <v>11428</v>
      </c>
      <c r="F470">
        <v>2</v>
      </c>
      <c r="G470">
        <v>2</v>
      </c>
      <c r="H470">
        <v>2</v>
      </c>
      <c r="I470">
        <v>4</v>
      </c>
      <c r="J470">
        <v>4</v>
      </c>
      <c r="K470">
        <v>3</v>
      </c>
      <c r="L470">
        <v>19</v>
      </c>
      <c r="M470">
        <v>7</v>
      </c>
      <c r="N470">
        <v>7</v>
      </c>
      <c r="O470">
        <v>3</v>
      </c>
      <c r="P470">
        <v>4</v>
      </c>
      <c r="Q470">
        <v>8</v>
      </c>
      <c r="R470">
        <v>5</v>
      </c>
      <c r="S470">
        <v>2006</v>
      </c>
      <c r="T470">
        <v>2006</v>
      </c>
      <c r="U470">
        <v>5</v>
      </c>
      <c r="V470">
        <v>8</v>
      </c>
      <c r="W470">
        <v>14</v>
      </c>
      <c r="X470">
        <v>5</v>
      </c>
      <c r="Y470">
        <v>248</v>
      </c>
      <c r="Z470">
        <v>4</v>
      </c>
      <c r="AA470">
        <v>3</v>
      </c>
      <c r="AB470">
        <v>6</v>
      </c>
      <c r="AC470">
        <v>5</v>
      </c>
      <c r="AD470">
        <v>4</v>
      </c>
      <c r="AE470">
        <v>6</v>
      </c>
      <c r="AF470">
        <v>0</v>
      </c>
      <c r="AG470">
        <v>0</v>
      </c>
      <c r="AH470">
        <v>1626</v>
      </c>
      <c r="AI470">
        <v>1626</v>
      </c>
      <c r="AJ470">
        <v>6</v>
      </c>
      <c r="AK470">
        <v>6</v>
      </c>
      <c r="AL470">
        <v>1634</v>
      </c>
      <c r="AM470">
        <v>0</v>
      </c>
      <c r="AN470">
        <v>0</v>
      </c>
      <c r="AO470">
        <v>1634</v>
      </c>
      <c r="AP470">
        <v>0</v>
      </c>
      <c r="AQ470">
        <v>0</v>
      </c>
      <c r="AR470">
        <v>2</v>
      </c>
      <c r="AS470">
        <v>0</v>
      </c>
      <c r="AT470">
        <v>3</v>
      </c>
      <c r="AU470">
        <v>1</v>
      </c>
      <c r="AV470">
        <v>5</v>
      </c>
      <c r="AW470">
        <v>7</v>
      </c>
      <c r="AX470">
        <v>1</v>
      </c>
      <c r="AY470">
        <v>6</v>
      </c>
      <c r="AZ470">
        <v>2006</v>
      </c>
      <c r="BA470">
        <v>3</v>
      </c>
      <c r="BB470">
        <v>3</v>
      </c>
      <c r="BC470">
        <v>866</v>
      </c>
      <c r="BD470">
        <v>4</v>
      </c>
      <c r="BE470">
        <v>4</v>
      </c>
      <c r="BF470">
        <v>3</v>
      </c>
      <c r="BG470">
        <v>0</v>
      </c>
      <c r="BH470">
        <v>44</v>
      </c>
      <c r="BI470">
        <v>0</v>
      </c>
      <c r="BJ470">
        <v>0</v>
      </c>
      <c r="BK470">
        <v>0</v>
      </c>
      <c r="BL470">
        <v>0</v>
      </c>
      <c r="BM470">
        <v>5</v>
      </c>
      <c r="BN470">
        <v>0</v>
      </c>
      <c r="BO470">
        <v>5</v>
      </c>
      <c r="BP470">
        <v>2007</v>
      </c>
      <c r="BQ470">
        <v>16</v>
      </c>
      <c r="BR470">
        <v>4</v>
      </c>
      <c r="BS470">
        <v>5</v>
      </c>
      <c r="BT470">
        <v>250000</v>
      </c>
    </row>
    <row r="471" spans="1:72" x14ac:dyDescent="0.35">
      <c r="A471">
        <v>470</v>
      </c>
      <c r="B471">
        <v>60</v>
      </c>
      <c r="C471">
        <v>4</v>
      </c>
      <c r="D471">
        <v>76</v>
      </c>
      <c r="E471">
        <v>9291</v>
      </c>
      <c r="F471">
        <v>2</v>
      </c>
      <c r="G471">
        <v>2</v>
      </c>
      <c r="H471">
        <v>2</v>
      </c>
      <c r="I471">
        <v>4</v>
      </c>
      <c r="J471">
        <v>2</v>
      </c>
      <c r="K471">
        <v>3</v>
      </c>
      <c r="L471">
        <v>15</v>
      </c>
      <c r="M471">
        <v>8</v>
      </c>
      <c r="N471">
        <v>7</v>
      </c>
      <c r="O471">
        <v>3</v>
      </c>
      <c r="P471">
        <v>8</v>
      </c>
      <c r="Q471">
        <v>6</v>
      </c>
      <c r="R471">
        <v>5</v>
      </c>
      <c r="S471">
        <v>1993</v>
      </c>
      <c r="T471">
        <v>1993</v>
      </c>
      <c r="U471">
        <v>5</v>
      </c>
      <c r="V471">
        <v>8</v>
      </c>
      <c r="W471">
        <v>9</v>
      </c>
      <c r="X471">
        <v>4</v>
      </c>
      <c r="Y471">
        <v>120</v>
      </c>
      <c r="Z471">
        <v>4</v>
      </c>
      <c r="AA471">
        <v>3</v>
      </c>
      <c r="AB471">
        <v>6</v>
      </c>
      <c r="AC471">
        <v>5</v>
      </c>
      <c r="AD471">
        <v>4</v>
      </c>
      <c r="AE471">
        <v>7</v>
      </c>
      <c r="AF471">
        <v>426</v>
      </c>
      <c r="AG471">
        <v>0</v>
      </c>
      <c r="AH471">
        <v>406</v>
      </c>
      <c r="AI471">
        <v>832</v>
      </c>
      <c r="AJ471">
        <v>6</v>
      </c>
      <c r="AK471">
        <v>6</v>
      </c>
      <c r="AL471">
        <v>832</v>
      </c>
      <c r="AM471">
        <v>878</v>
      </c>
      <c r="AN471">
        <v>0</v>
      </c>
      <c r="AO471">
        <v>1710</v>
      </c>
      <c r="AP471">
        <v>0</v>
      </c>
      <c r="AQ471">
        <v>0</v>
      </c>
      <c r="AR471">
        <v>2</v>
      </c>
      <c r="AS471">
        <v>1</v>
      </c>
      <c r="AT471">
        <v>3</v>
      </c>
      <c r="AU471">
        <v>1</v>
      </c>
      <c r="AV471">
        <v>5</v>
      </c>
      <c r="AW471">
        <v>7</v>
      </c>
      <c r="AX471">
        <v>0</v>
      </c>
      <c r="AY471">
        <v>6</v>
      </c>
      <c r="AZ471">
        <v>1993</v>
      </c>
      <c r="BA471">
        <v>3</v>
      </c>
      <c r="BB471">
        <v>2</v>
      </c>
      <c r="BC471">
        <v>506</v>
      </c>
      <c r="BD471">
        <v>4</v>
      </c>
      <c r="BE471">
        <v>4</v>
      </c>
      <c r="BF471">
        <v>3</v>
      </c>
      <c r="BG471">
        <v>144</v>
      </c>
      <c r="BH471">
        <v>70</v>
      </c>
      <c r="BI471">
        <v>0</v>
      </c>
      <c r="BJ471">
        <v>0</v>
      </c>
      <c r="BK471">
        <v>0</v>
      </c>
      <c r="BL471">
        <v>0</v>
      </c>
      <c r="BM471">
        <v>5</v>
      </c>
      <c r="BN471">
        <v>0</v>
      </c>
      <c r="BO471">
        <v>6</v>
      </c>
      <c r="BP471">
        <v>2008</v>
      </c>
      <c r="BQ471">
        <v>15</v>
      </c>
      <c r="BR471">
        <v>4</v>
      </c>
      <c r="BS471">
        <v>5</v>
      </c>
      <c r="BT471">
        <v>187000</v>
      </c>
    </row>
    <row r="472" spans="1:72" x14ac:dyDescent="0.35">
      <c r="A472">
        <v>471</v>
      </c>
      <c r="B472">
        <v>120</v>
      </c>
      <c r="C472">
        <v>4</v>
      </c>
      <c r="E472">
        <v>6820</v>
      </c>
      <c r="F472">
        <v>2</v>
      </c>
      <c r="G472">
        <v>2</v>
      </c>
      <c r="H472">
        <v>2</v>
      </c>
      <c r="I472">
        <v>4</v>
      </c>
      <c r="J472">
        <v>2</v>
      </c>
      <c r="K472">
        <v>3</v>
      </c>
      <c r="L472">
        <v>20</v>
      </c>
      <c r="M472">
        <v>7</v>
      </c>
      <c r="N472">
        <v>7</v>
      </c>
      <c r="O472">
        <v>4</v>
      </c>
      <c r="P472">
        <v>4</v>
      </c>
      <c r="Q472">
        <v>8</v>
      </c>
      <c r="R472">
        <v>5</v>
      </c>
      <c r="S472">
        <v>1985</v>
      </c>
      <c r="T472">
        <v>1985</v>
      </c>
      <c r="U472">
        <v>5</v>
      </c>
      <c r="V472">
        <v>8</v>
      </c>
      <c r="W472">
        <v>9</v>
      </c>
      <c r="X472">
        <v>2</v>
      </c>
      <c r="Y472">
        <v>0</v>
      </c>
      <c r="Z472">
        <v>4</v>
      </c>
      <c r="AA472">
        <v>3</v>
      </c>
      <c r="AB472">
        <v>6</v>
      </c>
      <c r="AC472">
        <v>5</v>
      </c>
      <c r="AD472">
        <v>4</v>
      </c>
      <c r="AE472">
        <v>7</v>
      </c>
      <c r="AF472">
        <v>368</v>
      </c>
      <c r="AG472">
        <v>1120</v>
      </c>
      <c r="AH472">
        <v>0</v>
      </c>
      <c r="AI472">
        <v>1488</v>
      </c>
      <c r="AJ472">
        <v>6</v>
      </c>
      <c r="AK472">
        <v>6</v>
      </c>
      <c r="AL472">
        <v>1502</v>
      </c>
      <c r="AM472">
        <v>0</v>
      </c>
      <c r="AN472">
        <v>0</v>
      </c>
      <c r="AO472">
        <v>1502</v>
      </c>
      <c r="AP472">
        <v>1</v>
      </c>
      <c r="AQ472">
        <v>0</v>
      </c>
      <c r="AR472">
        <v>1</v>
      </c>
      <c r="AS472">
        <v>1</v>
      </c>
      <c r="AT472">
        <v>1</v>
      </c>
      <c r="AU472">
        <v>1</v>
      </c>
      <c r="AV472">
        <v>5</v>
      </c>
      <c r="AW472">
        <v>4</v>
      </c>
      <c r="AX472">
        <v>0</v>
      </c>
      <c r="AY472">
        <v>6</v>
      </c>
      <c r="AZ472">
        <v>1985</v>
      </c>
      <c r="BA472">
        <v>3</v>
      </c>
      <c r="BB472">
        <v>2</v>
      </c>
      <c r="BC472">
        <v>528</v>
      </c>
      <c r="BD472">
        <v>4</v>
      </c>
      <c r="BE472">
        <v>4</v>
      </c>
      <c r="BF472">
        <v>3</v>
      </c>
      <c r="BG472">
        <v>0</v>
      </c>
      <c r="BH472">
        <v>54</v>
      </c>
      <c r="BI472">
        <v>0</v>
      </c>
      <c r="BJ472">
        <v>0</v>
      </c>
      <c r="BK472">
        <v>140</v>
      </c>
      <c r="BL472">
        <v>0</v>
      </c>
      <c r="BM472">
        <v>5</v>
      </c>
      <c r="BN472">
        <v>0</v>
      </c>
      <c r="BO472">
        <v>6</v>
      </c>
      <c r="BP472">
        <v>2010</v>
      </c>
      <c r="BQ472">
        <v>13</v>
      </c>
      <c r="BR472">
        <v>4</v>
      </c>
      <c r="BS472">
        <v>5</v>
      </c>
      <c r="BT472">
        <v>212000</v>
      </c>
    </row>
    <row r="473" spans="1:72" x14ac:dyDescent="0.35">
      <c r="A473">
        <v>472</v>
      </c>
      <c r="B473">
        <v>60</v>
      </c>
      <c r="C473">
        <v>4</v>
      </c>
      <c r="D473">
        <v>92</v>
      </c>
      <c r="E473">
        <v>11952</v>
      </c>
      <c r="F473">
        <v>2</v>
      </c>
      <c r="G473">
        <v>1</v>
      </c>
      <c r="H473">
        <v>2</v>
      </c>
      <c r="I473">
        <v>4</v>
      </c>
      <c r="J473">
        <v>4</v>
      </c>
      <c r="K473">
        <v>3</v>
      </c>
      <c r="L473">
        <v>10</v>
      </c>
      <c r="M473">
        <v>4</v>
      </c>
      <c r="N473">
        <v>7</v>
      </c>
      <c r="O473">
        <v>3</v>
      </c>
      <c r="P473">
        <v>8</v>
      </c>
      <c r="Q473">
        <v>7</v>
      </c>
      <c r="R473">
        <v>6</v>
      </c>
      <c r="S473">
        <v>1977</v>
      </c>
      <c r="T473">
        <v>1977</v>
      </c>
      <c r="U473">
        <v>4</v>
      </c>
      <c r="V473">
        <v>7</v>
      </c>
      <c r="W473">
        <v>8</v>
      </c>
      <c r="X473">
        <v>2</v>
      </c>
      <c r="Y473">
        <v>0</v>
      </c>
      <c r="Z473">
        <v>3</v>
      </c>
      <c r="AA473">
        <v>3</v>
      </c>
      <c r="AB473">
        <v>2</v>
      </c>
      <c r="AC473">
        <v>5</v>
      </c>
      <c r="AD473">
        <v>4</v>
      </c>
      <c r="AE473">
        <v>6</v>
      </c>
      <c r="AF473">
        <v>0</v>
      </c>
      <c r="AG473">
        <v>0</v>
      </c>
      <c r="AH473">
        <v>808</v>
      </c>
      <c r="AI473">
        <v>808</v>
      </c>
      <c r="AJ473">
        <v>6</v>
      </c>
      <c r="AK473">
        <v>6</v>
      </c>
      <c r="AL473">
        <v>1161</v>
      </c>
      <c r="AM473">
        <v>808</v>
      </c>
      <c r="AN473">
        <v>0</v>
      </c>
      <c r="AO473">
        <v>1969</v>
      </c>
      <c r="AP473">
        <v>0</v>
      </c>
      <c r="AQ473">
        <v>0</v>
      </c>
      <c r="AR473">
        <v>2</v>
      </c>
      <c r="AS473">
        <v>1</v>
      </c>
      <c r="AT473">
        <v>3</v>
      </c>
      <c r="AU473">
        <v>1</v>
      </c>
      <c r="AV473">
        <v>4</v>
      </c>
      <c r="AW473">
        <v>8</v>
      </c>
      <c r="AX473">
        <v>1</v>
      </c>
      <c r="AY473">
        <v>6</v>
      </c>
      <c r="AZ473">
        <v>1977</v>
      </c>
      <c r="BA473">
        <v>3</v>
      </c>
      <c r="BB473">
        <v>2</v>
      </c>
      <c r="BC473">
        <v>534</v>
      </c>
      <c r="BD473">
        <v>4</v>
      </c>
      <c r="BE473">
        <v>4</v>
      </c>
      <c r="BF473">
        <v>3</v>
      </c>
      <c r="BG473">
        <v>0</v>
      </c>
      <c r="BH473">
        <v>0</v>
      </c>
      <c r="BI473">
        <v>0</v>
      </c>
      <c r="BJ473">
        <v>0</v>
      </c>
      <c r="BK473">
        <v>276</v>
      </c>
      <c r="BL473">
        <v>0</v>
      </c>
      <c r="BM473">
        <v>5</v>
      </c>
      <c r="BN473">
        <v>0</v>
      </c>
      <c r="BO473">
        <v>11</v>
      </c>
      <c r="BP473">
        <v>2007</v>
      </c>
      <c r="BQ473">
        <v>16</v>
      </c>
      <c r="BR473">
        <v>4</v>
      </c>
      <c r="BS473">
        <v>5</v>
      </c>
      <c r="BT473">
        <v>190000</v>
      </c>
    </row>
    <row r="474" spans="1:72" x14ac:dyDescent="0.35">
      <c r="A474">
        <v>473</v>
      </c>
      <c r="B474">
        <v>180</v>
      </c>
      <c r="C474">
        <v>2</v>
      </c>
      <c r="D474">
        <v>35</v>
      </c>
      <c r="E474">
        <v>3675</v>
      </c>
      <c r="F474">
        <v>2</v>
      </c>
      <c r="G474">
        <v>1</v>
      </c>
      <c r="H474">
        <v>2</v>
      </c>
      <c r="I474">
        <v>4</v>
      </c>
      <c r="J474">
        <v>4</v>
      </c>
      <c r="K474">
        <v>3</v>
      </c>
      <c r="L474">
        <v>4</v>
      </c>
      <c r="M474">
        <v>7</v>
      </c>
      <c r="N474">
        <v>7</v>
      </c>
      <c r="O474">
        <v>4</v>
      </c>
      <c r="P474">
        <v>3</v>
      </c>
      <c r="Q474">
        <v>6</v>
      </c>
      <c r="R474">
        <v>5</v>
      </c>
      <c r="S474">
        <v>2005</v>
      </c>
      <c r="T474">
        <v>2005</v>
      </c>
      <c r="U474">
        <v>5</v>
      </c>
      <c r="V474">
        <v>8</v>
      </c>
      <c r="W474">
        <v>14</v>
      </c>
      <c r="X474">
        <v>4</v>
      </c>
      <c r="Y474">
        <v>80</v>
      </c>
      <c r="Z474">
        <v>3</v>
      </c>
      <c r="AA474">
        <v>3</v>
      </c>
      <c r="AB474">
        <v>6</v>
      </c>
      <c r="AC474">
        <v>5</v>
      </c>
      <c r="AD474">
        <v>4</v>
      </c>
      <c r="AE474">
        <v>7</v>
      </c>
      <c r="AF474">
        <v>459</v>
      </c>
      <c r="AG474">
        <v>0</v>
      </c>
      <c r="AH474">
        <v>88</v>
      </c>
      <c r="AI474">
        <v>547</v>
      </c>
      <c r="AJ474">
        <v>6</v>
      </c>
      <c r="AK474">
        <v>6</v>
      </c>
      <c r="AL474">
        <v>1072</v>
      </c>
      <c r="AM474">
        <v>0</v>
      </c>
      <c r="AN474">
        <v>0</v>
      </c>
      <c r="AO474">
        <v>1072</v>
      </c>
      <c r="AP474">
        <v>1</v>
      </c>
      <c r="AQ474">
        <v>0</v>
      </c>
      <c r="AR474">
        <v>1</v>
      </c>
      <c r="AS474">
        <v>0</v>
      </c>
      <c r="AT474">
        <v>2</v>
      </c>
      <c r="AU474">
        <v>1</v>
      </c>
      <c r="AV474">
        <v>4</v>
      </c>
      <c r="AW474">
        <v>5</v>
      </c>
      <c r="AX474">
        <v>0</v>
      </c>
      <c r="AY474">
        <v>4</v>
      </c>
      <c r="AZ474">
        <v>2005</v>
      </c>
      <c r="BA474">
        <v>3</v>
      </c>
      <c r="BB474">
        <v>2</v>
      </c>
      <c r="BC474">
        <v>525</v>
      </c>
      <c r="BD474">
        <v>4</v>
      </c>
      <c r="BE474">
        <v>4</v>
      </c>
      <c r="BF474">
        <v>3</v>
      </c>
      <c r="BG474">
        <v>0</v>
      </c>
      <c r="BH474">
        <v>28</v>
      </c>
      <c r="BI474">
        <v>0</v>
      </c>
      <c r="BJ474">
        <v>0</v>
      </c>
      <c r="BK474">
        <v>0</v>
      </c>
      <c r="BL474">
        <v>0</v>
      </c>
      <c r="BM474">
        <v>5</v>
      </c>
      <c r="BN474">
        <v>0</v>
      </c>
      <c r="BO474">
        <v>6</v>
      </c>
      <c r="BP474">
        <v>2008</v>
      </c>
      <c r="BQ474">
        <v>15</v>
      </c>
      <c r="BR474">
        <v>4</v>
      </c>
      <c r="BS474">
        <v>5</v>
      </c>
      <c r="BT474">
        <v>148000</v>
      </c>
    </row>
    <row r="475" spans="1:72" x14ac:dyDescent="0.35">
      <c r="A475">
        <v>474</v>
      </c>
      <c r="B475">
        <v>20</v>
      </c>
      <c r="C475">
        <v>4</v>
      </c>
      <c r="D475">
        <v>110</v>
      </c>
      <c r="E475">
        <v>14977</v>
      </c>
      <c r="F475">
        <v>2</v>
      </c>
      <c r="G475">
        <v>2</v>
      </c>
      <c r="H475">
        <v>2</v>
      </c>
      <c r="I475">
        <v>4</v>
      </c>
      <c r="J475">
        <v>4</v>
      </c>
      <c r="K475">
        <v>3</v>
      </c>
      <c r="L475">
        <v>19</v>
      </c>
      <c r="M475">
        <v>7</v>
      </c>
      <c r="N475">
        <v>7</v>
      </c>
      <c r="O475">
        <v>3</v>
      </c>
      <c r="P475">
        <v>4</v>
      </c>
      <c r="Q475">
        <v>8</v>
      </c>
      <c r="R475">
        <v>5</v>
      </c>
      <c r="S475">
        <v>2006</v>
      </c>
      <c r="T475">
        <v>2007</v>
      </c>
      <c r="U475">
        <v>5</v>
      </c>
      <c r="V475">
        <v>8</v>
      </c>
      <c r="W475">
        <v>14</v>
      </c>
      <c r="X475">
        <v>4</v>
      </c>
      <c r="Y475">
        <v>304</v>
      </c>
      <c r="Z475">
        <v>4</v>
      </c>
      <c r="AA475">
        <v>3</v>
      </c>
      <c r="AB475">
        <v>6</v>
      </c>
      <c r="AC475">
        <v>6</v>
      </c>
      <c r="AD475">
        <v>4</v>
      </c>
      <c r="AE475">
        <v>7</v>
      </c>
      <c r="AF475">
        <v>1350</v>
      </c>
      <c r="AG475">
        <v>0</v>
      </c>
      <c r="AH475">
        <v>626</v>
      </c>
      <c r="AI475">
        <v>1976</v>
      </c>
      <c r="AJ475">
        <v>6</v>
      </c>
      <c r="AK475">
        <v>6</v>
      </c>
      <c r="AL475">
        <v>1976</v>
      </c>
      <c r="AM475">
        <v>0</v>
      </c>
      <c r="AN475">
        <v>0</v>
      </c>
      <c r="AO475">
        <v>1976</v>
      </c>
      <c r="AP475">
        <v>1</v>
      </c>
      <c r="AQ475">
        <v>0</v>
      </c>
      <c r="AR475">
        <v>2</v>
      </c>
      <c r="AS475">
        <v>0</v>
      </c>
      <c r="AT475">
        <v>2</v>
      </c>
      <c r="AU475">
        <v>1</v>
      </c>
      <c r="AV475">
        <v>5</v>
      </c>
      <c r="AW475">
        <v>7</v>
      </c>
      <c r="AX475">
        <v>1</v>
      </c>
      <c r="AY475">
        <v>6</v>
      </c>
      <c r="AZ475">
        <v>2006</v>
      </c>
      <c r="BA475">
        <v>3</v>
      </c>
      <c r="BB475">
        <v>3</v>
      </c>
      <c r="BC475">
        <v>908</v>
      </c>
      <c r="BD475">
        <v>4</v>
      </c>
      <c r="BE475">
        <v>4</v>
      </c>
      <c r="BF475">
        <v>3</v>
      </c>
      <c r="BG475">
        <v>250</v>
      </c>
      <c r="BH475">
        <v>63</v>
      </c>
      <c r="BI475">
        <v>0</v>
      </c>
      <c r="BJ475">
        <v>0</v>
      </c>
      <c r="BK475">
        <v>0</v>
      </c>
      <c r="BL475">
        <v>0</v>
      </c>
      <c r="BM475">
        <v>5</v>
      </c>
      <c r="BN475">
        <v>0</v>
      </c>
      <c r="BO475">
        <v>7</v>
      </c>
      <c r="BP475">
        <v>2007</v>
      </c>
      <c r="BQ475">
        <v>16</v>
      </c>
      <c r="BR475">
        <v>8</v>
      </c>
      <c r="BS475">
        <v>6</v>
      </c>
      <c r="BT475">
        <v>440000</v>
      </c>
    </row>
    <row r="476" spans="1:72" x14ac:dyDescent="0.35">
      <c r="A476">
        <v>475</v>
      </c>
      <c r="B476">
        <v>120</v>
      </c>
      <c r="C476">
        <v>4</v>
      </c>
      <c r="D476">
        <v>41</v>
      </c>
      <c r="E476">
        <v>5330</v>
      </c>
      <c r="F476">
        <v>2</v>
      </c>
      <c r="G476">
        <v>1</v>
      </c>
      <c r="H476">
        <v>2</v>
      </c>
      <c r="I476">
        <v>4</v>
      </c>
      <c r="J476">
        <v>4</v>
      </c>
      <c r="K476">
        <v>3</v>
      </c>
      <c r="L476">
        <v>20</v>
      </c>
      <c r="M476">
        <v>7</v>
      </c>
      <c r="N476">
        <v>7</v>
      </c>
      <c r="O476">
        <v>4</v>
      </c>
      <c r="P476">
        <v>4</v>
      </c>
      <c r="Q476">
        <v>8</v>
      </c>
      <c r="R476">
        <v>5</v>
      </c>
      <c r="S476">
        <v>2000</v>
      </c>
      <c r="T476">
        <v>2000</v>
      </c>
      <c r="U476">
        <v>5</v>
      </c>
      <c r="V476">
        <v>8</v>
      </c>
      <c r="W476">
        <v>15</v>
      </c>
      <c r="X476">
        <v>2</v>
      </c>
      <c r="Y476">
        <v>0</v>
      </c>
      <c r="Z476">
        <v>4</v>
      </c>
      <c r="AA476">
        <v>3</v>
      </c>
      <c r="AB476">
        <v>6</v>
      </c>
      <c r="AC476">
        <v>5</v>
      </c>
      <c r="AD476">
        <v>4</v>
      </c>
      <c r="AE476">
        <v>7</v>
      </c>
      <c r="AF476">
        <v>1196</v>
      </c>
      <c r="AG476">
        <v>0</v>
      </c>
      <c r="AH476">
        <v>298</v>
      </c>
      <c r="AI476">
        <v>1494</v>
      </c>
      <c r="AJ476">
        <v>6</v>
      </c>
      <c r="AK476">
        <v>6</v>
      </c>
      <c r="AL476">
        <v>1652</v>
      </c>
      <c r="AM476">
        <v>0</v>
      </c>
      <c r="AN476">
        <v>0</v>
      </c>
      <c r="AO476">
        <v>1652</v>
      </c>
      <c r="AP476">
        <v>1</v>
      </c>
      <c r="AQ476">
        <v>0</v>
      </c>
      <c r="AR476">
        <v>2</v>
      </c>
      <c r="AS476">
        <v>0</v>
      </c>
      <c r="AT476">
        <v>2</v>
      </c>
      <c r="AU476">
        <v>1</v>
      </c>
      <c r="AV476">
        <v>6</v>
      </c>
      <c r="AW476">
        <v>6</v>
      </c>
      <c r="AX476">
        <v>0</v>
      </c>
      <c r="AY476">
        <v>6</v>
      </c>
      <c r="AZ476">
        <v>2000</v>
      </c>
      <c r="BA476">
        <v>3</v>
      </c>
      <c r="BB476">
        <v>2</v>
      </c>
      <c r="BC476">
        <v>499</v>
      </c>
      <c r="BD476">
        <v>4</v>
      </c>
      <c r="BE476">
        <v>4</v>
      </c>
      <c r="BF476">
        <v>3</v>
      </c>
      <c r="BG476">
        <v>96</v>
      </c>
      <c r="BH476">
        <v>48</v>
      </c>
      <c r="BI476">
        <v>0</v>
      </c>
      <c r="BJ476">
        <v>0</v>
      </c>
      <c r="BK476">
        <v>0</v>
      </c>
      <c r="BL476">
        <v>0</v>
      </c>
      <c r="BM476">
        <v>5</v>
      </c>
      <c r="BN476">
        <v>0</v>
      </c>
      <c r="BO476">
        <v>8</v>
      </c>
      <c r="BP476">
        <v>2007</v>
      </c>
      <c r="BQ476">
        <v>16</v>
      </c>
      <c r="BR476">
        <v>4</v>
      </c>
      <c r="BS476">
        <v>5</v>
      </c>
      <c r="BT476">
        <v>251000</v>
      </c>
    </row>
    <row r="477" spans="1:72" x14ac:dyDescent="0.35">
      <c r="A477">
        <v>476</v>
      </c>
      <c r="B477">
        <v>20</v>
      </c>
      <c r="C477">
        <v>4</v>
      </c>
      <c r="D477">
        <v>80</v>
      </c>
      <c r="E477">
        <v>8480</v>
      </c>
      <c r="F477">
        <v>2</v>
      </c>
      <c r="G477">
        <v>1</v>
      </c>
      <c r="H477">
        <v>2</v>
      </c>
      <c r="I477">
        <v>4</v>
      </c>
      <c r="J477">
        <v>2</v>
      </c>
      <c r="K477">
        <v>3</v>
      </c>
      <c r="L477">
        <v>5</v>
      </c>
      <c r="M477">
        <v>7</v>
      </c>
      <c r="N477">
        <v>7</v>
      </c>
      <c r="O477">
        <v>3</v>
      </c>
      <c r="P477">
        <v>4</v>
      </c>
      <c r="Q477">
        <v>5</v>
      </c>
      <c r="R477">
        <v>6</v>
      </c>
      <c r="S477">
        <v>1963</v>
      </c>
      <c r="T477">
        <v>1963</v>
      </c>
      <c r="U477">
        <v>6</v>
      </c>
      <c r="V477">
        <v>8</v>
      </c>
      <c r="W477">
        <v>9</v>
      </c>
      <c r="X477">
        <v>2</v>
      </c>
      <c r="Y477">
        <v>0</v>
      </c>
      <c r="Z477">
        <v>3</v>
      </c>
      <c r="AA477">
        <v>3</v>
      </c>
      <c r="AB477">
        <v>2</v>
      </c>
      <c r="AC477">
        <v>4</v>
      </c>
      <c r="AD477">
        <v>4</v>
      </c>
      <c r="AE477">
        <v>7</v>
      </c>
      <c r="AF477">
        <v>630</v>
      </c>
      <c r="AG477">
        <v>0</v>
      </c>
      <c r="AH477">
        <v>340</v>
      </c>
      <c r="AI477">
        <v>970</v>
      </c>
      <c r="AJ477">
        <v>6</v>
      </c>
      <c r="AK477">
        <v>6</v>
      </c>
      <c r="AL477">
        <v>970</v>
      </c>
      <c r="AM477">
        <v>0</v>
      </c>
      <c r="AN477">
        <v>0</v>
      </c>
      <c r="AO477">
        <v>970</v>
      </c>
      <c r="AP477">
        <v>1</v>
      </c>
      <c r="AQ477">
        <v>0</v>
      </c>
      <c r="AR477">
        <v>1</v>
      </c>
      <c r="AS477">
        <v>0</v>
      </c>
      <c r="AT477">
        <v>2</v>
      </c>
      <c r="AU477">
        <v>1</v>
      </c>
      <c r="AV477">
        <v>4</v>
      </c>
      <c r="AW477">
        <v>5</v>
      </c>
      <c r="AX477">
        <v>0</v>
      </c>
      <c r="AY477">
        <v>5</v>
      </c>
      <c r="AZ477">
        <v>1996</v>
      </c>
      <c r="BA477">
        <v>2</v>
      </c>
      <c r="BB477">
        <v>2</v>
      </c>
      <c r="BC477">
        <v>624</v>
      </c>
      <c r="BD477">
        <v>4</v>
      </c>
      <c r="BE477">
        <v>4</v>
      </c>
      <c r="BF477">
        <v>3</v>
      </c>
      <c r="BG477">
        <v>0</v>
      </c>
      <c r="BH477">
        <v>24</v>
      </c>
      <c r="BI477">
        <v>0</v>
      </c>
      <c r="BJ477">
        <v>0</v>
      </c>
      <c r="BK477">
        <v>192</v>
      </c>
      <c r="BL477">
        <v>0</v>
      </c>
      <c r="BM477">
        <v>5</v>
      </c>
      <c r="BN477">
        <v>0</v>
      </c>
      <c r="BO477">
        <v>7</v>
      </c>
      <c r="BP477">
        <v>2007</v>
      </c>
      <c r="BQ477">
        <v>16</v>
      </c>
      <c r="BR477">
        <v>4</v>
      </c>
      <c r="BS477">
        <v>5</v>
      </c>
      <c r="BT477">
        <v>132500</v>
      </c>
    </row>
    <row r="478" spans="1:72" x14ac:dyDescent="0.35">
      <c r="A478">
        <v>477</v>
      </c>
      <c r="B478">
        <v>20</v>
      </c>
      <c r="C478">
        <v>4</v>
      </c>
      <c r="D478">
        <v>75</v>
      </c>
      <c r="E478">
        <v>13125</v>
      </c>
      <c r="F478">
        <v>2</v>
      </c>
      <c r="G478">
        <v>1</v>
      </c>
      <c r="H478">
        <v>2</v>
      </c>
      <c r="I478">
        <v>4</v>
      </c>
      <c r="J478">
        <v>4</v>
      </c>
      <c r="K478">
        <v>2</v>
      </c>
      <c r="L478">
        <v>16</v>
      </c>
      <c r="M478">
        <v>7</v>
      </c>
      <c r="N478">
        <v>7</v>
      </c>
      <c r="O478">
        <v>3</v>
      </c>
      <c r="P478">
        <v>4</v>
      </c>
      <c r="Q478">
        <v>6</v>
      </c>
      <c r="R478">
        <v>5</v>
      </c>
      <c r="S478">
        <v>1997</v>
      </c>
      <c r="T478">
        <v>1998</v>
      </c>
      <c r="U478">
        <v>5</v>
      </c>
      <c r="V478">
        <v>8</v>
      </c>
      <c r="W478">
        <v>14</v>
      </c>
      <c r="X478">
        <v>4</v>
      </c>
      <c r="Y478">
        <v>215</v>
      </c>
      <c r="Z478">
        <v>3</v>
      </c>
      <c r="AA478">
        <v>3</v>
      </c>
      <c r="AB478">
        <v>6</v>
      </c>
      <c r="AC478">
        <v>5</v>
      </c>
      <c r="AD478">
        <v>4</v>
      </c>
      <c r="AE478">
        <v>7</v>
      </c>
      <c r="AF478">
        <v>994</v>
      </c>
      <c r="AG478">
        <v>0</v>
      </c>
      <c r="AH478">
        <v>484</v>
      </c>
      <c r="AI478">
        <v>1478</v>
      </c>
      <c r="AJ478">
        <v>6</v>
      </c>
      <c r="AK478">
        <v>6</v>
      </c>
      <c r="AL478">
        <v>1493</v>
      </c>
      <c r="AM478">
        <v>0</v>
      </c>
      <c r="AN478">
        <v>0</v>
      </c>
      <c r="AO478">
        <v>1493</v>
      </c>
      <c r="AP478">
        <v>1</v>
      </c>
      <c r="AQ478">
        <v>0</v>
      </c>
      <c r="AR478">
        <v>2</v>
      </c>
      <c r="AS478">
        <v>0</v>
      </c>
      <c r="AT478">
        <v>3</v>
      </c>
      <c r="AU478">
        <v>1</v>
      </c>
      <c r="AV478">
        <v>5</v>
      </c>
      <c r="AW478">
        <v>7</v>
      </c>
      <c r="AX478">
        <v>1</v>
      </c>
      <c r="AY478">
        <v>6</v>
      </c>
      <c r="AZ478">
        <v>1997</v>
      </c>
      <c r="BA478">
        <v>4</v>
      </c>
      <c r="BB478">
        <v>2</v>
      </c>
      <c r="BC478">
        <v>508</v>
      </c>
      <c r="BD478">
        <v>4</v>
      </c>
      <c r="BE478">
        <v>4</v>
      </c>
      <c r="BF478">
        <v>3</v>
      </c>
      <c r="BG478">
        <v>140</v>
      </c>
      <c r="BH478">
        <v>39</v>
      </c>
      <c r="BI478">
        <v>0</v>
      </c>
      <c r="BJ478">
        <v>0</v>
      </c>
      <c r="BK478">
        <v>0</v>
      </c>
      <c r="BL478">
        <v>0</v>
      </c>
      <c r="BM478">
        <v>5</v>
      </c>
      <c r="BN478">
        <v>0</v>
      </c>
      <c r="BO478">
        <v>4</v>
      </c>
      <c r="BP478">
        <v>2008</v>
      </c>
      <c r="BQ478">
        <v>15</v>
      </c>
      <c r="BR478">
        <v>4</v>
      </c>
      <c r="BS478">
        <v>5</v>
      </c>
      <c r="BT478">
        <v>208900</v>
      </c>
    </row>
    <row r="479" spans="1:72" x14ac:dyDescent="0.35">
      <c r="A479">
        <v>478</v>
      </c>
      <c r="B479">
        <v>60</v>
      </c>
      <c r="C479">
        <v>4</v>
      </c>
      <c r="D479">
        <v>105</v>
      </c>
      <c r="E479">
        <v>13693</v>
      </c>
      <c r="F479">
        <v>2</v>
      </c>
      <c r="G479">
        <v>1</v>
      </c>
      <c r="H479">
        <v>2</v>
      </c>
      <c r="I479">
        <v>4</v>
      </c>
      <c r="J479">
        <v>4</v>
      </c>
      <c r="K479">
        <v>3</v>
      </c>
      <c r="L479">
        <v>19</v>
      </c>
      <c r="M479">
        <v>7</v>
      </c>
      <c r="N479">
        <v>7</v>
      </c>
      <c r="O479">
        <v>3</v>
      </c>
      <c r="P479">
        <v>8</v>
      </c>
      <c r="Q479">
        <v>9</v>
      </c>
      <c r="R479">
        <v>5</v>
      </c>
      <c r="S479">
        <v>2006</v>
      </c>
      <c r="T479">
        <v>2006</v>
      </c>
      <c r="U479">
        <v>6</v>
      </c>
      <c r="V479">
        <v>8</v>
      </c>
      <c r="W479">
        <v>14</v>
      </c>
      <c r="X479">
        <v>4</v>
      </c>
      <c r="Y479">
        <v>772</v>
      </c>
      <c r="Z479">
        <v>5</v>
      </c>
      <c r="AA479">
        <v>3</v>
      </c>
      <c r="AB479">
        <v>6</v>
      </c>
      <c r="AC479">
        <v>5</v>
      </c>
      <c r="AD479">
        <v>4</v>
      </c>
      <c r="AE479">
        <v>6</v>
      </c>
      <c r="AF479">
        <v>0</v>
      </c>
      <c r="AG479">
        <v>0</v>
      </c>
      <c r="AH479">
        <v>2153</v>
      </c>
      <c r="AI479">
        <v>2153</v>
      </c>
      <c r="AJ479">
        <v>6</v>
      </c>
      <c r="AK479">
        <v>6</v>
      </c>
      <c r="AL479">
        <v>2069</v>
      </c>
      <c r="AM479">
        <v>574</v>
      </c>
      <c r="AN479">
        <v>0</v>
      </c>
      <c r="AO479">
        <v>2643</v>
      </c>
      <c r="AP479">
        <v>0</v>
      </c>
      <c r="AQ479">
        <v>0</v>
      </c>
      <c r="AR479">
        <v>2</v>
      </c>
      <c r="AS479">
        <v>1</v>
      </c>
      <c r="AT479">
        <v>3</v>
      </c>
      <c r="AU479">
        <v>1</v>
      </c>
      <c r="AV479">
        <v>6</v>
      </c>
      <c r="AW479">
        <v>9</v>
      </c>
      <c r="AX479">
        <v>1</v>
      </c>
      <c r="AY479">
        <v>7</v>
      </c>
      <c r="AZ479">
        <v>2006</v>
      </c>
      <c r="BA479">
        <v>4</v>
      </c>
      <c r="BB479">
        <v>3</v>
      </c>
      <c r="BC479">
        <v>694</v>
      </c>
      <c r="BD479">
        <v>4</v>
      </c>
      <c r="BE479">
        <v>4</v>
      </c>
      <c r="BF479">
        <v>3</v>
      </c>
      <c r="BG479">
        <v>414</v>
      </c>
      <c r="BH479">
        <v>84</v>
      </c>
      <c r="BI479">
        <v>0</v>
      </c>
      <c r="BJ479">
        <v>0</v>
      </c>
      <c r="BK479">
        <v>0</v>
      </c>
      <c r="BL479">
        <v>0</v>
      </c>
      <c r="BM479">
        <v>5</v>
      </c>
      <c r="BN479">
        <v>0</v>
      </c>
      <c r="BO479">
        <v>3</v>
      </c>
      <c r="BP479">
        <v>2007</v>
      </c>
      <c r="BQ479">
        <v>16</v>
      </c>
      <c r="BR479">
        <v>4</v>
      </c>
      <c r="BS479">
        <v>5</v>
      </c>
      <c r="BT479">
        <v>380000</v>
      </c>
    </row>
    <row r="480" spans="1:72" x14ac:dyDescent="0.35">
      <c r="A480">
        <v>479</v>
      </c>
      <c r="B480">
        <v>20</v>
      </c>
      <c r="C480">
        <v>4</v>
      </c>
      <c r="D480">
        <v>79</v>
      </c>
      <c r="E480">
        <v>10637</v>
      </c>
      <c r="F480">
        <v>2</v>
      </c>
      <c r="G480">
        <v>1</v>
      </c>
      <c r="H480">
        <v>2</v>
      </c>
      <c r="I480">
        <v>4</v>
      </c>
      <c r="J480">
        <v>4</v>
      </c>
      <c r="K480">
        <v>3</v>
      </c>
      <c r="L480">
        <v>16</v>
      </c>
      <c r="M480">
        <v>7</v>
      </c>
      <c r="N480">
        <v>7</v>
      </c>
      <c r="O480">
        <v>3</v>
      </c>
      <c r="P480">
        <v>4</v>
      </c>
      <c r="Q480">
        <v>8</v>
      </c>
      <c r="R480">
        <v>5</v>
      </c>
      <c r="S480">
        <v>2007</v>
      </c>
      <c r="T480">
        <v>2008</v>
      </c>
      <c r="U480">
        <v>6</v>
      </c>
      <c r="V480">
        <v>8</v>
      </c>
      <c r="W480">
        <v>14</v>
      </c>
      <c r="X480">
        <v>5</v>
      </c>
      <c r="Y480">
        <v>336</v>
      </c>
      <c r="Z480">
        <v>4</v>
      </c>
      <c r="AA480">
        <v>3</v>
      </c>
      <c r="AB480">
        <v>6</v>
      </c>
      <c r="AC480">
        <v>6</v>
      </c>
      <c r="AD480">
        <v>4</v>
      </c>
      <c r="AE480">
        <v>7</v>
      </c>
      <c r="AF480">
        <v>1288</v>
      </c>
      <c r="AG480">
        <v>0</v>
      </c>
      <c r="AH480">
        <v>417</v>
      </c>
      <c r="AI480">
        <v>1705</v>
      </c>
      <c r="AJ480">
        <v>6</v>
      </c>
      <c r="AK480">
        <v>6</v>
      </c>
      <c r="AL480">
        <v>1718</v>
      </c>
      <c r="AM480">
        <v>0</v>
      </c>
      <c r="AN480">
        <v>0</v>
      </c>
      <c r="AO480">
        <v>1718</v>
      </c>
      <c r="AP480">
        <v>1</v>
      </c>
      <c r="AQ480">
        <v>0</v>
      </c>
      <c r="AR480">
        <v>2</v>
      </c>
      <c r="AS480">
        <v>0</v>
      </c>
      <c r="AT480">
        <v>3</v>
      </c>
      <c r="AU480">
        <v>1</v>
      </c>
      <c r="AV480">
        <v>5</v>
      </c>
      <c r="AW480">
        <v>7</v>
      </c>
      <c r="AX480">
        <v>1</v>
      </c>
      <c r="AY480">
        <v>6</v>
      </c>
      <c r="AZ480">
        <v>2007</v>
      </c>
      <c r="BA480">
        <v>3</v>
      </c>
      <c r="BB480">
        <v>3</v>
      </c>
      <c r="BC480">
        <v>826</v>
      </c>
      <c r="BD480">
        <v>4</v>
      </c>
      <c r="BE480">
        <v>4</v>
      </c>
      <c r="BF480">
        <v>3</v>
      </c>
      <c r="BG480">
        <v>208</v>
      </c>
      <c r="BH480">
        <v>44</v>
      </c>
      <c r="BI480">
        <v>0</v>
      </c>
      <c r="BJ480">
        <v>0</v>
      </c>
      <c r="BK480">
        <v>0</v>
      </c>
      <c r="BL480">
        <v>0</v>
      </c>
      <c r="BM480">
        <v>5</v>
      </c>
      <c r="BN480">
        <v>0</v>
      </c>
      <c r="BO480">
        <v>9</v>
      </c>
      <c r="BP480">
        <v>2009</v>
      </c>
      <c r="BQ480">
        <v>14</v>
      </c>
      <c r="BR480">
        <v>4</v>
      </c>
      <c r="BS480">
        <v>5</v>
      </c>
      <c r="BT480">
        <v>297000</v>
      </c>
    </row>
    <row r="481" spans="1:72" x14ac:dyDescent="0.35">
      <c r="A481">
        <v>480</v>
      </c>
      <c r="B481">
        <v>30</v>
      </c>
      <c r="C481">
        <v>2</v>
      </c>
      <c r="D481">
        <v>50</v>
      </c>
      <c r="E481">
        <v>5925</v>
      </c>
      <c r="F481">
        <v>2</v>
      </c>
      <c r="G481">
        <v>1</v>
      </c>
      <c r="H481">
        <v>1</v>
      </c>
      <c r="I481">
        <v>4</v>
      </c>
      <c r="J481">
        <v>4</v>
      </c>
      <c r="K481">
        <v>3</v>
      </c>
      <c r="L481">
        <v>9</v>
      </c>
      <c r="M481">
        <v>7</v>
      </c>
      <c r="N481">
        <v>7</v>
      </c>
      <c r="O481">
        <v>3</v>
      </c>
      <c r="P481">
        <v>4</v>
      </c>
      <c r="Q481">
        <v>4</v>
      </c>
      <c r="R481">
        <v>7</v>
      </c>
      <c r="S481">
        <v>1937</v>
      </c>
      <c r="T481">
        <v>2000</v>
      </c>
      <c r="U481">
        <v>6</v>
      </c>
      <c r="V481">
        <v>8</v>
      </c>
      <c r="W481">
        <v>7</v>
      </c>
      <c r="X481">
        <v>1</v>
      </c>
      <c r="Y481">
        <v>435</v>
      </c>
      <c r="Z481">
        <v>3</v>
      </c>
      <c r="AA481">
        <v>3</v>
      </c>
      <c r="AB481">
        <v>3</v>
      </c>
      <c r="AC481">
        <v>3</v>
      </c>
      <c r="AD481">
        <v>4</v>
      </c>
      <c r="AE481">
        <v>2</v>
      </c>
      <c r="AF481">
        <v>168</v>
      </c>
      <c r="AG481">
        <v>0</v>
      </c>
      <c r="AH481">
        <v>739</v>
      </c>
      <c r="AI481">
        <v>907</v>
      </c>
      <c r="AJ481">
        <v>6</v>
      </c>
      <c r="AK481">
        <v>6</v>
      </c>
      <c r="AL481">
        <v>1131</v>
      </c>
      <c r="AM481">
        <v>0</v>
      </c>
      <c r="AN481">
        <v>0</v>
      </c>
      <c r="AO481">
        <v>1131</v>
      </c>
      <c r="AP481">
        <v>0</v>
      </c>
      <c r="AQ481">
        <v>0</v>
      </c>
      <c r="AR481">
        <v>1</v>
      </c>
      <c r="AS481">
        <v>0</v>
      </c>
      <c r="AT481">
        <v>2</v>
      </c>
      <c r="AU481">
        <v>1</v>
      </c>
      <c r="AV481">
        <v>4</v>
      </c>
      <c r="AW481">
        <v>7</v>
      </c>
      <c r="AX481">
        <v>0</v>
      </c>
      <c r="AY481">
        <v>5</v>
      </c>
      <c r="AZ481">
        <v>1995</v>
      </c>
      <c r="BA481">
        <v>2</v>
      </c>
      <c r="BB481">
        <v>2</v>
      </c>
      <c r="BC481">
        <v>672</v>
      </c>
      <c r="BD481">
        <v>4</v>
      </c>
      <c r="BE481">
        <v>4</v>
      </c>
      <c r="BF481">
        <v>3</v>
      </c>
      <c r="BG481">
        <v>0</v>
      </c>
      <c r="BH481">
        <v>72</v>
      </c>
      <c r="BI481">
        <v>0</v>
      </c>
      <c r="BJ481">
        <v>0</v>
      </c>
      <c r="BK481">
        <v>0</v>
      </c>
      <c r="BL481">
        <v>0</v>
      </c>
      <c r="BM481">
        <v>3</v>
      </c>
      <c r="BN481">
        <v>0</v>
      </c>
      <c r="BO481">
        <v>3</v>
      </c>
      <c r="BP481">
        <v>2007</v>
      </c>
      <c r="BQ481">
        <v>16</v>
      </c>
      <c r="BR481">
        <v>4</v>
      </c>
      <c r="BS481">
        <v>2</v>
      </c>
      <c r="BT481">
        <v>89471</v>
      </c>
    </row>
    <row r="482" spans="1:72" x14ac:dyDescent="0.35">
      <c r="A482">
        <v>481</v>
      </c>
      <c r="B482">
        <v>20</v>
      </c>
      <c r="C482">
        <v>4</v>
      </c>
      <c r="D482">
        <v>98</v>
      </c>
      <c r="E482">
        <v>16033</v>
      </c>
      <c r="F482">
        <v>2</v>
      </c>
      <c r="G482">
        <v>2</v>
      </c>
      <c r="H482">
        <v>2</v>
      </c>
      <c r="I482">
        <v>4</v>
      </c>
      <c r="J482">
        <v>3</v>
      </c>
      <c r="K482">
        <v>3</v>
      </c>
      <c r="L482">
        <v>19</v>
      </c>
      <c r="M482">
        <v>7</v>
      </c>
      <c r="N482">
        <v>7</v>
      </c>
      <c r="O482">
        <v>3</v>
      </c>
      <c r="P482">
        <v>4</v>
      </c>
      <c r="Q482">
        <v>9</v>
      </c>
      <c r="R482">
        <v>5</v>
      </c>
      <c r="S482">
        <v>2004</v>
      </c>
      <c r="T482">
        <v>2005</v>
      </c>
      <c r="U482">
        <v>6</v>
      </c>
      <c r="V482">
        <v>8</v>
      </c>
      <c r="W482">
        <v>14</v>
      </c>
      <c r="X482">
        <v>4</v>
      </c>
      <c r="Y482">
        <v>378</v>
      </c>
      <c r="Z482">
        <v>4</v>
      </c>
      <c r="AA482">
        <v>3</v>
      </c>
      <c r="AB482">
        <v>6</v>
      </c>
      <c r="AC482">
        <v>6</v>
      </c>
      <c r="AD482">
        <v>4</v>
      </c>
      <c r="AE482">
        <v>7</v>
      </c>
      <c r="AF482">
        <v>1261</v>
      </c>
      <c r="AG482">
        <v>0</v>
      </c>
      <c r="AH482">
        <v>572</v>
      </c>
      <c r="AI482">
        <v>1833</v>
      </c>
      <c r="AJ482">
        <v>6</v>
      </c>
      <c r="AK482">
        <v>6</v>
      </c>
      <c r="AL482">
        <v>1850</v>
      </c>
      <c r="AM482">
        <v>0</v>
      </c>
      <c r="AN482">
        <v>0</v>
      </c>
      <c r="AO482">
        <v>1850</v>
      </c>
      <c r="AP482">
        <v>1</v>
      </c>
      <c r="AQ482">
        <v>0</v>
      </c>
      <c r="AR482">
        <v>2</v>
      </c>
      <c r="AS482">
        <v>0</v>
      </c>
      <c r="AT482">
        <v>3</v>
      </c>
      <c r="AU482">
        <v>1</v>
      </c>
      <c r="AV482">
        <v>5</v>
      </c>
      <c r="AW482">
        <v>8</v>
      </c>
      <c r="AX482">
        <v>1</v>
      </c>
      <c r="AY482">
        <v>6</v>
      </c>
      <c r="AZ482">
        <v>2004</v>
      </c>
      <c r="BA482">
        <v>4</v>
      </c>
      <c r="BB482">
        <v>3</v>
      </c>
      <c r="BC482">
        <v>772</v>
      </c>
      <c r="BD482">
        <v>4</v>
      </c>
      <c r="BE482">
        <v>4</v>
      </c>
      <c r="BF482">
        <v>3</v>
      </c>
      <c r="BG482">
        <v>519</v>
      </c>
      <c r="BH482">
        <v>112</v>
      </c>
      <c r="BI482">
        <v>0</v>
      </c>
      <c r="BJ482">
        <v>0</v>
      </c>
      <c r="BK482">
        <v>0</v>
      </c>
      <c r="BL482">
        <v>0</v>
      </c>
      <c r="BM482">
        <v>5</v>
      </c>
      <c r="BN482">
        <v>0</v>
      </c>
      <c r="BO482">
        <v>3</v>
      </c>
      <c r="BP482">
        <v>2006</v>
      </c>
      <c r="BQ482">
        <v>17</v>
      </c>
      <c r="BR482">
        <v>4</v>
      </c>
      <c r="BS482">
        <v>5</v>
      </c>
      <c r="BT482">
        <v>326000</v>
      </c>
    </row>
    <row r="483" spans="1:72" x14ac:dyDescent="0.35">
      <c r="A483">
        <v>482</v>
      </c>
      <c r="B483">
        <v>20</v>
      </c>
      <c r="C483">
        <v>4</v>
      </c>
      <c r="D483">
        <v>72</v>
      </c>
      <c r="E483">
        <v>11846</v>
      </c>
      <c r="F483">
        <v>2</v>
      </c>
      <c r="G483">
        <v>2</v>
      </c>
      <c r="H483">
        <v>4</v>
      </c>
      <c r="I483">
        <v>4</v>
      </c>
      <c r="J483">
        <v>4</v>
      </c>
      <c r="K483">
        <v>3</v>
      </c>
      <c r="L483">
        <v>19</v>
      </c>
      <c r="M483">
        <v>7</v>
      </c>
      <c r="N483">
        <v>7</v>
      </c>
      <c r="O483">
        <v>3</v>
      </c>
      <c r="P483">
        <v>4</v>
      </c>
      <c r="Q483">
        <v>9</v>
      </c>
      <c r="R483">
        <v>5</v>
      </c>
      <c r="S483">
        <v>2003</v>
      </c>
      <c r="T483">
        <v>2004</v>
      </c>
      <c r="U483">
        <v>6</v>
      </c>
      <c r="V483">
        <v>8</v>
      </c>
      <c r="W483">
        <v>14</v>
      </c>
      <c r="X483">
        <v>4</v>
      </c>
      <c r="Y483">
        <v>562</v>
      </c>
      <c r="Z483">
        <v>4</v>
      </c>
      <c r="AA483">
        <v>3</v>
      </c>
      <c r="AB483">
        <v>6</v>
      </c>
      <c r="AC483">
        <v>6</v>
      </c>
      <c r="AD483">
        <v>4</v>
      </c>
      <c r="AE483">
        <v>7</v>
      </c>
      <c r="AF483">
        <v>1567</v>
      </c>
      <c r="AG483">
        <v>0</v>
      </c>
      <c r="AH483">
        <v>225</v>
      </c>
      <c r="AI483">
        <v>1792</v>
      </c>
      <c r="AJ483">
        <v>6</v>
      </c>
      <c r="AK483">
        <v>6</v>
      </c>
      <c r="AL483">
        <v>1792</v>
      </c>
      <c r="AM483">
        <v>0</v>
      </c>
      <c r="AN483">
        <v>0</v>
      </c>
      <c r="AO483">
        <v>1792</v>
      </c>
      <c r="AP483">
        <v>1</v>
      </c>
      <c r="AQ483">
        <v>0</v>
      </c>
      <c r="AR483">
        <v>2</v>
      </c>
      <c r="AS483">
        <v>0</v>
      </c>
      <c r="AT483">
        <v>2</v>
      </c>
      <c r="AU483">
        <v>1</v>
      </c>
      <c r="AV483">
        <v>6</v>
      </c>
      <c r="AW483">
        <v>6</v>
      </c>
      <c r="AX483">
        <v>1</v>
      </c>
      <c r="AY483">
        <v>6</v>
      </c>
      <c r="AZ483">
        <v>2003</v>
      </c>
      <c r="BA483">
        <v>4</v>
      </c>
      <c r="BB483">
        <v>3</v>
      </c>
      <c r="BC483">
        <v>874</v>
      </c>
      <c r="BD483">
        <v>4</v>
      </c>
      <c r="BE483">
        <v>4</v>
      </c>
      <c r="BF483">
        <v>3</v>
      </c>
      <c r="BG483">
        <v>206</v>
      </c>
      <c r="BH483">
        <v>49</v>
      </c>
      <c r="BI483">
        <v>0</v>
      </c>
      <c r="BJ483">
        <v>0</v>
      </c>
      <c r="BK483">
        <v>0</v>
      </c>
      <c r="BL483">
        <v>0</v>
      </c>
      <c r="BM483">
        <v>5</v>
      </c>
      <c r="BN483">
        <v>0</v>
      </c>
      <c r="BO483">
        <v>8</v>
      </c>
      <c r="BP483">
        <v>2006</v>
      </c>
      <c r="BQ483">
        <v>17</v>
      </c>
      <c r="BR483">
        <v>4</v>
      </c>
      <c r="BS483">
        <v>5</v>
      </c>
      <c r="BT483">
        <v>374000</v>
      </c>
    </row>
    <row r="484" spans="1:72" x14ac:dyDescent="0.35">
      <c r="A484">
        <v>483</v>
      </c>
      <c r="B484">
        <v>70</v>
      </c>
      <c r="C484">
        <v>2</v>
      </c>
      <c r="D484">
        <v>50</v>
      </c>
      <c r="E484">
        <v>2500</v>
      </c>
      <c r="F484">
        <v>2</v>
      </c>
      <c r="G484">
        <v>1</v>
      </c>
      <c r="H484">
        <v>2</v>
      </c>
      <c r="I484">
        <v>4</v>
      </c>
      <c r="J484">
        <v>2</v>
      </c>
      <c r="K484">
        <v>3</v>
      </c>
      <c r="L484">
        <v>9</v>
      </c>
      <c r="M484">
        <v>7</v>
      </c>
      <c r="N484">
        <v>7</v>
      </c>
      <c r="O484">
        <v>3</v>
      </c>
      <c r="P484">
        <v>8</v>
      </c>
      <c r="Q484">
        <v>7</v>
      </c>
      <c r="R484">
        <v>8</v>
      </c>
      <c r="S484">
        <v>1915</v>
      </c>
      <c r="T484">
        <v>2005</v>
      </c>
      <c r="U484">
        <v>5</v>
      </c>
      <c r="V484">
        <v>8</v>
      </c>
      <c r="W484">
        <v>7</v>
      </c>
      <c r="X484">
        <v>2</v>
      </c>
      <c r="Y484">
        <v>0</v>
      </c>
      <c r="Z484">
        <v>4</v>
      </c>
      <c r="AA484">
        <v>3</v>
      </c>
      <c r="AB484">
        <v>6</v>
      </c>
      <c r="AC484">
        <v>4</v>
      </c>
      <c r="AD484">
        <v>4</v>
      </c>
      <c r="AE484">
        <v>4</v>
      </c>
      <c r="AF484">
        <v>299</v>
      </c>
      <c r="AG484">
        <v>0</v>
      </c>
      <c r="AH484">
        <v>611</v>
      </c>
      <c r="AI484">
        <v>910</v>
      </c>
      <c r="AJ484">
        <v>6</v>
      </c>
      <c r="AK484">
        <v>6</v>
      </c>
      <c r="AL484">
        <v>916</v>
      </c>
      <c r="AM484">
        <v>910</v>
      </c>
      <c r="AN484">
        <v>0</v>
      </c>
      <c r="AO484">
        <v>1826</v>
      </c>
      <c r="AP484">
        <v>1</v>
      </c>
      <c r="AQ484">
        <v>0</v>
      </c>
      <c r="AR484">
        <v>1</v>
      </c>
      <c r="AS484">
        <v>1</v>
      </c>
      <c r="AT484">
        <v>4</v>
      </c>
      <c r="AU484">
        <v>1</v>
      </c>
      <c r="AV484">
        <v>6</v>
      </c>
      <c r="AW484">
        <v>7</v>
      </c>
      <c r="AX484">
        <v>1</v>
      </c>
      <c r="AY484">
        <v>6</v>
      </c>
      <c r="AZ484">
        <v>1915</v>
      </c>
      <c r="BA484">
        <v>2</v>
      </c>
      <c r="BB484">
        <v>1</v>
      </c>
      <c r="BC484">
        <v>164</v>
      </c>
      <c r="BD484">
        <v>3</v>
      </c>
      <c r="BE484">
        <v>3</v>
      </c>
      <c r="BF484">
        <v>3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5</v>
      </c>
      <c r="BN484">
        <v>0</v>
      </c>
      <c r="BO484">
        <v>6</v>
      </c>
      <c r="BP484">
        <v>2009</v>
      </c>
      <c r="BQ484">
        <v>14</v>
      </c>
      <c r="BR484">
        <v>4</v>
      </c>
      <c r="BS484">
        <v>5</v>
      </c>
      <c r="BT484">
        <v>155000</v>
      </c>
    </row>
    <row r="485" spans="1:72" x14ac:dyDescent="0.35">
      <c r="A485">
        <v>484</v>
      </c>
      <c r="B485">
        <v>120</v>
      </c>
      <c r="C485">
        <v>2</v>
      </c>
      <c r="D485">
        <v>32</v>
      </c>
      <c r="E485">
        <v>4500</v>
      </c>
      <c r="F485">
        <v>2</v>
      </c>
      <c r="G485">
        <v>1</v>
      </c>
      <c r="H485">
        <v>2</v>
      </c>
      <c r="I485">
        <v>4</v>
      </c>
      <c r="J485">
        <v>3</v>
      </c>
      <c r="K485">
        <v>3</v>
      </c>
      <c r="L485">
        <v>6</v>
      </c>
      <c r="M485">
        <v>7</v>
      </c>
      <c r="N485">
        <v>7</v>
      </c>
      <c r="O485">
        <v>5</v>
      </c>
      <c r="P485">
        <v>4</v>
      </c>
      <c r="Q485">
        <v>6</v>
      </c>
      <c r="R485">
        <v>5</v>
      </c>
      <c r="S485">
        <v>1998</v>
      </c>
      <c r="T485">
        <v>1998</v>
      </c>
      <c r="U485">
        <v>6</v>
      </c>
      <c r="V485">
        <v>8</v>
      </c>
      <c r="W485">
        <v>14</v>
      </c>
      <c r="X485">
        <v>4</v>
      </c>
      <c r="Y485">
        <v>116</v>
      </c>
      <c r="Z485">
        <v>3</v>
      </c>
      <c r="AA485">
        <v>3</v>
      </c>
      <c r="AB485">
        <v>6</v>
      </c>
      <c r="AC485">
        <v>6</v>
      </c>
      <c r="AD485">
        <v>4</v>
      </c>
      <c r="AE485">
        <v>7</v>
      </c>
      <c r="AF485">
        <v>897</v>
      </c>
      <c r="AG485">
        <v>0</v>
      </c>
      <c r="AH485">
        <v>319</v>
      </c>
      <c r="AI485">
        <v>1216</v>
      </c>
      <c r="AJ485">
        <v>6</v>
      </c>
      <c r="AK485">
        <v>6</v>
      </c>
      <c r="AL485">
        <v>1216</v>
      </c>
      <c r="AM485">
        <v>0</v>
      </c>
      <c r="AN485">
        <v>0</v>
      </c>
      <c r="AO485">
        <v>1216</v>
      </c>
      <c r="AP485">
        <v>1</v>
      </c>
      <c r="AQ485">
        <v>0</v>
      </c>
      <c r="AR485">
        <v>2</v>
      </c>
      <c r="AS485">
        <v>0</v>
      </c>
      <c r="AT485">
        <v>2</v>
      </c>
      <c r="AU485">
        <v>1</v>
      </c>
      <c r="AV485">
        <v>4</v>
      </c>
      <c r="AW485">
        <v>5</v>
      </c>
      <c r="AX485">
        <v>0</v>
      </c>
      <c r="AY485">
        <v>6</v>
      </c>
      <c r="AZ485">
        <v>1998</v>
      </c>
      <c r="BA485">
        <v>2</v>
      </c>
      <c r="BB485">
        <v>2</v>
      </c>
      <c r="BC485">
        <v>402</v>
      </c>
      <c r="BD485">
        <v>4</v>
      </c>
      <c r="BE485">
        <v>4</v>
      </c>
      <c r="BF485">
        <v>3</v>
      </c>
      <c r="BG485">
        <v>0</v>
      </c>
      <c r="BH485">
        <v>125</v>
      </c>
      <c r="BI485">
        <v>0</v>
      </c>
      <c r="BJ485">
        <v>0</v>
      </c>
      <c r="BK485">
        <v>0</v>
      </c>
      <c r="BL485">
        <v>0</v>
      </c>
      <c r="BM485">
        <v>5</v>
      </c>
      <c r="BN485">
        <v>0</v>
      </c>
      <c r="BO485">
        <v>5</v>
      </c>
      <c r="BP485">
        <v>2006</v>
      </c>
      <c r="BQ485">
        <v>17</v>
      </c>
      <c r="BR485">
        <v>4</v>
      </c>
      <c r="BS485">
        <v>5</v>
      </c>
      <c r="BT485">
        <v>164000</v>
      </c>
    </row>
    <row r="486" spans="1:72" x14ac:dyDescent="0.35">
      <c r="A486">
        <v>485</v>
      </c>
      <c r="B486">
        <v>20</v>
      </c>
      <c r="C486">
        <v>4</v>
      </c>
      <c r="E486">
        <v>7758</v>
      </c>
      <c r="F486">
        <v>2</v>
      </c>
      <c r="G486">
        <v>2</v>
      </c>
      <c r="H486">
        <v>2</v>
      </c>
      <c r="I486">
        <v>4</v>
      </c>
      <c r="J486">
        <v>2</v>
      </c>
      <c r="K486">
        <v>3</v>
      </c>
      <c r="L486">
        <v>5</v>
      </c>
      <c r="M486">
        <v>7</v>
      </c>
      <c r="N486">
        <v>7</v>
      </c>
      <c r="O486">
        <v>3</v>
      </c>
      <c r="P486">
        <v>4</v>
      </c>
      <c r="Q486">
        <v>5</v>
      </c>
      <c r="R486">
        <v>7</v>
      </c>
      <c r="S486">
        <v>1962</v>
      </c>
      <c r="T486">
        <v>2001</v>
      </c>
      <c r="U486">
        <v>5</v>
      </c>
      <c r="V486">
        <v>8</v>
      </c>
      <c r="W486">
        <v>9</v>
      </c>
      <c r="X486">
        <v>2</v>
      </c>
      <c r="Y486">
        <v>0</v>
      </c>
      <c r="Z486">
        <v>3</v>
      </c>
      <c r="AA486">
        <v>4</v>
      </c>
      <c r="AB486">
        <v>2</v>
      </c>
      <c r="AC486">
        <v>4</v>
      </c>
      <c r="AD486">
        <v>4</v>
      </c>
      <c r="AE486">
        <v>4</v>
      </c>
      <c r="AF486">
        <v>588</v>
      </c>
      <c r="AG486">
        <v>0</v>
      </c>
      <c r="AH486">
        <v>411</v>
      </c>
      <c r="AI486">
        <v>999</v>
      </c>
      <c r="AJ486">
        <v>6</v>
      </c>
      <c r="AK486">
        <v>6</v>
      </c>
      <c r="AL486">
        <v>999</v>
      </c>
      <c r="AM486">
        <v>0</v>
      </c>
      <c r="AN486">
        <v>0</v>
      </c>
      <c r="AO486">
        <v>999</v>
      </c>
      <c r="AP486">
        <v>1</v>
      </c>
      <c r="AQ486">
        <v>0</v>
      </c>
      <c r="AR486">
        <v>1</v>
      </c>
      <c r="AS486">
        <v>0</v>
      </c>
      <c r="AT486">
        <v>3</v>
      </c>
      <c r="AU486">
        <v>1</v>
      </c>
      <c r="AV486">
        <v>5</v>
      </c>
      <c r="AW486">
        <v>6</v>
      </c>
      <c r="AX486">
        <v>0</v>
      </c>
      <c r="AY486">
        <v>5</v>
      </c>
      <c r="AZ486">
        <v>1963</v>
      </c>
      <c r="BA486">
        <v>2</v>
      </c>
      <c r="BB486">
        <v>1</v>
      </c>
      <c r="BC486">
        <v>264</v>
      </c>
      <c r="BD486">
        <v>4</v>
      </c>
      <c r="BE486">
        <v>4</v>
      </c>
      <c r="BF486">
        <v>3</v>
      </c>
      <c r="BG486">
        <v>0</v>
      </c>
      <c r="BH486">
        <v>132</v>
      </c>
      <c r="BI486">
        <v>0</v>
      </c>
      <c r="BJ486">
        <v>0</v>
      </c>
      <c r="BK486">
        <v>0</v>
      </c>
      <c r="BL486">
        <v>0</v>
      </c>
      <c r="BM486">
        <v>5</v>
      </c>
      <c r="BN486">
        <v>0</v>
      </c>
      <c r="BO486">
        <v>3</v>
      </c>
      <c r="BP486">
        <v>2007</v>
      </c>
      <c r="BQ486">
        <v>16</v>
      </c>
      <c r="BR486">
        <v>4</v>
      </c>
      <c r="BS486">
        <v>5</v>
      </c>
      <c r="BT486">
        <v>132500</v>
      </c>
    </row>
    <row r="487" spans="1:72" x14ac:dyDescent="0.35">
      <c r="A487">
        <v>486</v>
      </c>
      <c r="B487">
        <v>20</v>
      </c>
      <c r="C487">
        <v>4</v>
      </c>
      <c r="D487">
        <v>80</v>
      </c>
      <c r="E487">
        <v>9600</v>
      </c>
      <c r="F487">
        <v>2</v>
      </c>
      <c r="G487">
        <v>1</v>
      </c>
      <c r="H487">
        <v>2</v>
      </c>
      <c r="I487">
        <v>4</v>
      </c>
      <c r="J487">
        <v>4</v>
      </c>
      <c r="K487">
        <v>3</v>
      </c>
      <c r="L487">
        <v>7</v>
      </c>
      <c r="M487">
        <v>7</v>
      </c>
      <c r="N487">
        <v>7</v>
      </c>
      <c r="O487">
        <v>3</v>
      </c>
      <c r="P487">
        <v>4</v>
      </c>
      <c r="Q487">
        <v>5</v>
      </c>
      <c r="R487">
        <v>7</v>
      </c>
      <c r="S487">
        <v>1950</v>
      </c>
      <c r="T487">
        <v>2007</v>
      </c>
      <c r="U487">
        <v>5</v>
      </c>
      <c r="V487">
        <v>8</v>
      </c>
      <c r="W487">
        <v>10</v>
      </c>
      <c r="X487">
        <v>2</v>
      </c>
      <c r="Y487">
        <v>0</v>
      </c>
      <c r="Z487">
        <v>4</v>
      </c>
      <c r="AA487">
        <v>3</v>
      </c>
      <c r="AB487">
        <v>2</v>
      </c>
      <c r="AC487">
        <v>4</v>
      </c>
      <c r="AD487">
        <v>4</v>
      </c>
      <c r="AE487">
        <v>4</v>
      </c>
      <c r="AF487">
        <v>607</v>
      </c>
      <c r="AG487">
        <v>0</v>
      </c>
      <c r="AH487">
        <v>506</v>
      </c>
      <c r="AI487">
        <v>1113</v>
      </c>
      <c r="AJ487">
        <v>6</v>
      </c>
      <c r="AK487">
        <v>6</v>
      </c>
      <c r="AL487">
        <v>1113</v>
      </c>
      <c r="AM487">
        <v>0</v>
      </c>
      <c r="AN487">
        <v>0</v>
      </c>
      <c r="AO487">
        <v>1113</v>
      </c>
      <c r="AP487">
        <v>0</v>
      </c>
      <c r="AQ487">
        <v>0</v>
      </c>
      <c r="AR487">
        <v>1</v>
      </c>
      <c r="AS487">
        <v>0</v>
      </c>
      <c r="AT487">
        <v>3</v>
      </c>
      <c r="AU487">
        <v>1</v>
      </c>
      <c r="AV487">
        <v>5</v>
      </c>
      <c r="AW487">
        <v>5</v>
      </c>
      <c r="AX487">
        <v>1</v>
      </c>
      <c r="AY487">
        <v>6</v>
      </c>
      <c r="AZ487">
        <v>1950</v>
      </c>
      <c r="BA487">
        <v>2</v>
      </c>
      <c r="BB487">
        <v>1</v>
      </c>
      <c r="BC487">
        <v>264</v>
      </c>
      <c r="BD487">
        <v>4</v>
      </c>
      <c r="BE487">
        <v>4</v>
      </c>
      <c r="BF487">
        <v>3</v>
      </c>
      <c r="BG487">
        <v>0</v>
      </c>
      <c r="BH487">
        <v>80</v>
      </c>
      <c r="BI487">
        <v>120</v>
      </c>
      <c r="BJ487">
        <v>0</v>
      </c>
      <c r="BK487">
        <v>0</v>
      </c>
      <c r="BL487">
        <v>0</v>
      </c>
      <c r="BM487">
        <v>5</v>
      </c>
      <c r="BN487">
        <v>0</v>
      </c>
      <c r="BO487">
        <v>7</v>
      </c>
      <c r="BP487">
        <v>2009</v>
      </c>
      <c r="BQ487">
        <v>14</v>
      </c>
      <c r="BR487">
        <v>4</v>
      </c>
      <c r="BS487">
        <v>5</v>
      </c>
      <c r="BT487">
        <v>147000</v>
      </c>
    </row>
    <row r="488" spans="1:72" x14ac:dyDescent="0.35">
      <c r="A488">
        <v>487</v>
      </c>
      <c r="B488">
        <v>20</v>
      </c>
      <c r="C488">
        <v>4</v>
      </c>
      <c r="D488">
        <v>79</v>
      </c>
      <c r="E488">
        <v>10289</v>
      </c>
      <c r="F488">
        <v>2</v>
      </c>
      <c r="G488">
        <v>1</v>
      </c>
      <c r="H488">
        <v>2</v>
      </c>
      <c r="I488">
        <v>4</v>
      </c>
      <c r="J488">
        <v>4</v>
      </c>
      <c r="K488">
        <v>3</v>
      </c>
      <c r="L488">
        <v>7</v>
      </c>
      <c r="M488">
        <v>7</v>
      </c>
      <c r="N488">
        <v>7</v>
      </c>
      <c r="O488">
        <v>3</v>
      </c>
      <c r="P488">
        <v>4</v>
      </c>
      <c r="Q488">
        <v>5</v>
      </c>
      <c r="R488">
        <v>7</v>
      </c>
      <c r="S488">
        <v>1965</v>
      </c>
      <c r="T488">
        <v>1965</v>
      </c>
      <c r="U488">
        <v>6</v>
      </c>
      <c r="V488">
        <v>8</v>
      </c>
      <c r="W488">
        <v>10</v>
      </c>
      <c r="X488">
        <v>4</v>
      </c>
      <c r="Y488">
        <v>168</v>
      </c>
      <c r="Z488">
        <v>3</v>
      </c>
      <c r="AA488">
        <v>3</v>
      </c>
      <c r="AB488">
        <v>2</v>
      </c>
      <c r="AC488">
        <v>4</v>
      </c>
      <c r="AD488">
        <v>4</v>
      </c>
      <c r="AE488">
        <v>4</v>
      </c>
      <c r="AF488">
        <v>836</v>
      </c>
      <c r="AG488">
        <v>0</v>
      </c>
      <c r="AH488">
        <v>237</v>
      </c>
      <c r="AI488">
        <v>1073</v>
      </c>
      <c r="AJ488">
        <v>6</v>
      </c>
      <c r="AK488">
        <v>6</v>
      </c>
      <c r="AL488">
        <v>1073</v>
      </c>
      <c r="AM488">
        <v>0</v>
      </c>
      <c r="AN488">
        <v>0</v>
      </c>
      <c r="AO488">
        <v>1073</v>
      </c>
      <c r="AP488">
        <v>1</v>
      </c>
      <c r="AQ488">
        <v>0</v>
      </c>
      <c r="AR488">
        <v>1</v>
      </c>
      <c r="AS488">
        <v>1</v>
      </c>
      <c r="AT488">
        <v>3</v>
      </c>
      <c r="AU488">
        <v>1</v>
      </c>
      <c r="AV488">
        <v>4</v>
      </c>
      <c r="AW488">
        <v>6</v>
      </c>
      <c r="AX488">
        <v>0</v>
      </c>
      <c r="AY488">
        <v>6</v>
      </c>
      <c r="AZ488">
        <v>1965</v>
      </c>
      <c r="BA488">
        <v>3</v>
      </c>
      <c r="BB488">
        <v>2</v>
      </c>
      <c r="BC488">
        <v>515</v>
      </c>
      <c r="BD488">
        <v>4</v>
      </c>
      <c r="BE488">
        <v>4</v>
      </c>
      <c r="BF488">
        <v>3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5</v>
      </c>
      <c r="BN488">
        <v>0</v>
      </c>
      <c r="BO488">
        <v>6</v>
      </c>
      <c r="BP488">
        <v>2007</v>
      </c>
      <c r="BQ488">
        <v>16</v>
      </c>
      <c r="BR488">
        <v>4</v>
      </c>
      <c r="BS488">
        <v>5</v>
      </c>
      <c r="BT488">
        <v>156000</v>
      </c>
    </row>
    <row r="489" spans="1:72" x14ac:dyDescent="0.35">
      <c r="A489">
        <v>488</v>
      </c>
      <c r="B489">
        <v>20</v>
      </c>
      <c r="C489">
        <v>4</v>
      </c>
      <c r="D489">
        <v>70</v>
      </c>
      <c r="E489">
        <v>12243</v>
      </c>
      <c r="F489">
        <v>2</v>
      </c>
      <c r="G489">
        <v>2</v>
      </c>
      <c r="H489">
        <v>2</v>
      </c>
      <c r="I489">
        <v>4</v>
      </c>
      <c r="J489">
        <v>4</v>
      </c>
      <c r="K489">
        <v>3</v>
      </c>
      <c r="L489">
        <v>10</v>
      </c>
      <c r="M489">
        <v>7</v>
      </c>
      <c r="N489">
        <v>7</v>
      </c>
      <c r="O489">
        <v>3</v>
      </c>
      <c r="P489">
        <v>4</v>
      </c>
      <c r="Q489">
        <v>5</v>
      </c>
      <c r="R489">
        <v>6</v>
      </c>
      <c r="S489">
        <v>1971</v>
      </c>
      <c r="T489">
        <v>1971</v>
      </c>
      <c r="U489">
        <v>5</v>
      </c>
      <c r="V489">
        <v>8</v>
      </c>
      <c r="W489">
        <v>3</v>
      </c>
      <c r="X489">
        <v>2</v>
      </c>
      <c r="Y489">
        <v>0</v>
      </c>
      <c r="Z489">
        <v>3</v>
      </c>
      <c r="AA489">
        <v>3</v>
      </c>
      <c r="AB489">
        <v>2</v>
      </c>
      <c r="AC489">
        <v>5</v>
      </c>
      <c r="AD489">
        <v>4</v>
      </c>
      <c r="AE489">
        <v>4</v>
      </c>
      <c r="AF489">
        <v>998</v>
      </c>
      <c r="AG489">
        <v>0</v>
      </c>
      <c r="AH489">
        <v>486</v>
      </c>
      <c r="AI489">
        <v>1484</v>
      </c>
      <c r="AJ489">
        <v>6</v>
      </c>
      <c r="AK489">
        <v>6</v>
      </c>
      <c r="AL489">
        <v>1484</v>
      </c>
      <c r="AM489">
        <v>0</v>
      </c>
      <c r="AN489">
        <v>0</v>
      </c>
      <c r="AO489">
        <v>1484</v>
      </c>
      <c r="AP489">
        <v>0</v>
      </c>
      <c r="AQ489">
        <v>0</v>
      </c>
      <c r="AR489">
        <v>2</v>
      </c>
      <c r="AS489">
        <v>0</v>
      </c>
      <c r="AT489">
        <v>3</v>
      </c>
      <c r="AU489">
        <v>1</v>
      </c>
      <c r="AV489">
        <v>4</v>
      </c>
      <c r="AW489">
        <v>7</v>
      </c>
      <c r="AX489">
        <v>1</v>
      </c>
      <c r="AY489">
        <v>6</v>
      </c>
      <c r="AZ489">
        <v>1971</v>
      </c>
      <c r="BA489">
        <v>2</v>
      </c>
      <c r="BB489">
        <v>2</v>
      </c>
      <c r="BC489">
        <v>487</v>
      </c>
      <c r="BD489">
        <v>4</v>
      </c>
      <c r="BE489">
        <v>4</v>
      </c>
      <c r="BF489">
        <v>3</v>
      </c>
      <c r="BG489">
        <v>224</v>
      </c>
      <c r="BH489">
        <v>0</v>
      </c>
      <c r="BI489">
        <v>0</v>
      </c>
      <c r="BJ489">
        <v>0</v>
      </c>
      <c r="BK489">
        <v>180</v>
      </c>
      <c r="BL489">
        <v>0</v>
      </c>
      <c r="BM489">
        <v>5</v>
      </c>
      <c r="BN489">
        <v>0</v>
      </c>
      <c r="BO489">
        <v>2</v>
      </c>
      <c r="BP489">
        <v>2007</v>
      </c>
      <c r="BQ489">
        <v>16</v>
      </c>
      <c r="BR489">
        <v>4</v>
      </c>
      <c r="BS489">
        <v>5</v>
      </c>
      <c r="BT489">
        <v>175000</v>
      </c>
    </row>
    <row r="490" spans="1:72" x14ac:dyDescent="0.35">
      <c r="A490">
        <v>489</v>
      </c>
      <c r="B490">
        <v>190</v>
      </c>
      <c r="C490">
        <v>4</v>
      </c>
      <c r="D490">
        <v>60</v>
      </c>
      <c r="E490">
        <v>10800</v>
      </c>
      <c r="F490">
        <v>2</v>
      </c>
      <c r="G490">
        <v>1</v>
      </c>
      <c r="H490">
        <v>2</v>
      </c>
      <c r="I490">
        <v>4</v>
      </c>
      <c r="J490">
        <v>2</v>
      </c>
      <c r="K490">
        <v>3</v>
      </c>
      <c r="L490">
        <v>9</v>
      </c>
      <c r="M490">
        <v>7</v>
      </c>
      <c r="N490">
        <v>7</v>
      </c>
      <c r="O490">
        <v>1</v>
      </c>
      <c r="P490">
        <v>1</v>
      </c>
      <c r="Q490">
        <v>5</v>
      </c>
      <c r="R490">
        <v>4</v>
      </c>
      <c r="S490">
        <v>1900</v>
      </c>
      <c r="T490">
        <v>1970</v>
      </c>
      <c r="U490">
        <v>5</v>
      </c>
      <c r="V490">
        <v>8</v>
      </c>
      <c r="W490">
        <v>4</v>
      </c>
      <c r="X490">
        <v>2</v>
      </c>
      <c r="Y490">
        <v>0</v>
      </c>
      <c r="Z490">
        <v>3</v>
      </c>
      <c r="AA490">
        <v>2</v>
      </c>
      <c r="AB490">
        <v>2</v>
      </c>
      <c r="AC490">
        <v>4</v>
      </c>
      <c r="AD490">
        <v>3</v>
      </c>
      <c r="AE490">
        <v>3</v>
      </c>
      <c r="AF490">
        <v>664</v>
      </c>
      <c r="AG490">
        <v>0</v>
      </c>
      <c r="AH490">
        <v>290</v>
      </c>
      <c r="AI490">
        <v>954</v>
      </c>
      <c r="AJ490">
        <v>6</v>
      </c>
      <c r="AK490">
        <v>3</v>
      </c>
      <c r="AL490">
        <v>1766</v>
      </c>
      <c r="AM490">
        <v>648</v>
      </c>
      <c r="AN490">
        <v>0</v>
      </c>
      <c r="AO490">
        <v>2414</v>
      </c>
      <c r="AP490">
        <v>0</v>
      </c>
      <c r="AQ490">
        <v>0</v>
      </c>
      <c r="AR490">
        <v>2</v>
      </c>
      <c r="AS490">
        <v>0</v>
      </c>
      <c r="AT490">
        <v>3</v>
      </c>
      <c r="AU490">
        <v>2</v>
      </c>
      <c r="AV490">
        <v>4</v>
      </c>
      <c r="AW490">
        <v>10</v>
      </c>
      <c r="AX490">
        <v>1</v>
      </c>
      <c r="AY490">
        <v>6</v>
      </c>
      <c r="AZ490">
        <v>1970</v>
      </c>
      <c r="BA490">
        <v>2</v>
      </c>
      <c r="BB490">
        <v>2</v>
      </c>
      <c r="BC490">
        <v>520</v>
      </c>
      <c r="BD490">
        <v>4</v>
      </c>
      <c r="BE490">
        <v>3</v>
      </c>
      <c r="BF490">
        <v>2</v>
      </c>
      <c r="BG490">
        <v>142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5</v>
      </c>
      <c r="BN490">
        <v>0</v>
      </c>
      <c r="BO490">
        <v>5</v>
      </c>
      <c r="BP490">
        <v>2006</v>
      </c>
      <c r="BQ490">
        <v>17</v>
      </c>
      <c r="BR490">
        <v>2</v>
      </c>
      <c r="BS490">
        <v>5</v>
      </c>
      <c r="BT490">
        <v>160000</v>
      </c>
    </row>
    <row r="491" spans="1:72" x14ac:dyDescent="0.35">
      <c r="A491">
        <v>490</v>
      </c>
      <c r="B491">
        <v>180</v>
      </c>
      <c r="C491">
        <v>2</v>
      </c>
      <c r="D491">
        <v>21</v>
      </c>
      <c r="E491">
        <v>1526</v>
      </c>
      <c r="F491">
        <v>2</v>
      </c>
      <c r="G491">
        <v>1</v>
      </c>
      <c r="H491">
        <v>2</v>
      </c>
      <c r="I491">
        <v>4</v>
      </c>
      <c r="J491">
        <v>4</v>
      </c>
      <c r="K491">
        <v>3</v>
      </c>
      <c r="L491">
        <v>21</v>
      </c>
      <c r="M491">
        <v>7</v>
      </c>
      <c r="N491">
        <v>7</v>
      </c>
      <c r="O491">
        <v>5</v>
      </c>
      <c r="P491">
        <v>6</v>
      </c>
      <c r="Q491">
        <v>4</v>
      </c>
      <c r="R491">
        <v>8</v>
      </c>
      <c r="S491">
        <v>1970</v>
      </c>
      <c r="T491">
        <v>2002</v>
      </c>
      <c r="U491">
        <v>5</v>
      </c>
      <c r="V491">
        <v>8</v>
      </c>
      <c r="W491">
        <v>15</v>
      </c>
      <c r="X491">
        <v>2</v>
      </c>
      <c r="Y491">
        <v>0</v>
      </c>
      <c r="Z491">
        <v>3</v>
      </c>
      <c r="AA491">
        <v>4</v>
      </c>
      <c r="AB491">
        <v>2</v>
      </c>
      <c r="AC491">
        <v>5</v>
      </c>
      <c r="AD491">
        <v>4</v>
      </c>
      <c r="AE491">
        <v>7</v>
      </c>
      <c r="AF491">
        <v>515</v>
      </c>
      <c r="AG491">
        <v>0</v>
      </c>
      <c r="AH491">
        <v>115</v>
      </c>
      <c r="AI491">
        <v>630</v>
      </c>
      <c r="AJ491">
        <v>6</v>
      </c>
      <c r="AK491">
        <v>6</v>
      </c>
      <c r="AL491">
        <v>630</v>
      </c>
      <c r="AM491">
        <v>0</v>
      </c>
      <c r="AN491">
        <v>0</v>
      </c>
      <c r="AO491">
        <v>630</v>
      </c>
      <c r="AP491">
        <v>1</v>
      </c>
      <c r="AQ491">
        <v>0</v>
      </c>
      <c r="AR491">
        <v>1</v>
      </c>
      <c r="AS491">
        <v>0</v>
      </c>
      <c r="AT491">
        <v>1</v>
      </c>
      <c r="AU491">
        <v>1</v>
      </c>
      <c r="AV491">
        <v>5</v>
      </c>
      <c r="AW491">
        <v>3</v>
      </c>
      <c r="AX491">
        <v>0</v>
      </c>
      <c r="AY491">
        <v>6</v>
      </c>
      <c r="AZ491">
        <v>1970</v>
      </c>
      <c r="BA491">
        <v>2</v>
      </c>
      <c r="BB491">
        <v>1</v>
      </c>
      <c r="BC491">
        <v>286</v>
      </c>
      <c r="BD491">
        <v>4</v>
      </c>
      <c r="BE491">
        <v>4</v>
      </c>
      <c r="BF491">
        <v>3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5</v>
      </c>
      <c r="BN491">
        <v>0</v>
      </c>
      <c r="BO491">
        <v>5</v>
      </c>
      <c r="BP491">
        <v>2009</v>
      </c>
      <c r="BQ491">
        <v>14</v>
      </c>
      <c r="BR491">
        <v>4</v>
      </c>
      <c r="BS491">
        <v>5</v>
      </c>
      <c r="BT491">
        <v>86000</v>
      </c>
    </row>
    <row r="492" spans="1:72" x14ac:dyDescent="0.35">
      <c r="A492">
        <v>491</v>
      </c>
      <c r="B492">
        <v>160</v>
      </c>
      <c r="C492">
        <v>2</v>
      </c>
      <c r="E492">
        <v>2665</v>
      </c>
      <c r="F492">
        <v>2</v>
      </c>
      <c r="G492">
        <v>1</v>
      </c>
      <c r="H492">
        <v>2</v>
      </c>
      <c r="I492">
        <v>4</v>
      </c>
      <c r="J492">
        <v>4</v>
      </c>
      <c r="K492">
        <v>3</v>
      </c>
      <c r="L492">
        <v>21</v>
      </c>
      <c r="M492">
        <v>7</v>
      </c>
      <c r="N492">
        <v>7</v>
      </c>
      <c r="O492">
        <v>4</v>
      </c>
      <c r="P492">
        <v>8</v>
      </c>
      <c r="Q492">
        <v>5</v>
      </c>
      <c r="R492">
        <v>6</v>
      </c>
      <c r="S492">
        <v>1976</v>
      </c>
      <c r="T492">
        <v>1976</v>
      </c>
      <c r="U492">
        <v>5</v>
      </c>
      <c r="V492">
        <v>8</v>
      </c>
      <c r="W492">
        <v>15</v>
      </c>
      <c r="X492">
        <v>2</v>
      </c>
      <c r="Y492">
        <v>0</v>
      </c>
      <c r="Z492">
        <v>3</v>
      </c>
      <c r="AA492">
        <v>3</v>
      </c>
      <c r="AB492">
        <v>6</v>
      </c>
      <c r="AC492">
        <v>5</v>
      </c>
      <c r="AD492">
        <v>4</v>
      </c>
      <c r="AE492">
        <v>6</v>
      </c>
      <c r="AF492">
        <v>0</v>
      </c>
      <c r="AG492">
        <v>0</v>
      </c>
      <c r="AH492">
        <v>264</v>
      </c>
      <c r="AI492">
        <v>264</v>
      </c>
      <c r="AJ492">
        <v>6</v>
      </c>
      <c r="AK492">
        <v>6</v>
      </c>
      <c r="AL492">
        <v>616</v>
      </c>
      <c r="AM492">
        <v>688</v>
      </c>
      <c r="AN492">
        <v>0</v>
      </c>
      <c r="AO492">
        <v>1304</v>
      </c>
      <c r="AP492">
        <v>0</v>
      </c>
      <c r="AQ492">
        <v>0</v>
      </c>
      <c r="AR492">
        <v>1</v>
      </c>
      <c r="AS492">
        <v>1</v>
      </c>
      <c r="AT492">
        <v>3</v>
      </c>
      <c r="AU492">
        <v>1</v>
      </c>
      <c r="AV492">
        <v>4</v>
      </c>
      <c r="AW492">
        <v>4</v>
      </c>
      <c r="AX492">
        <v>1</v>
      </c>
      <c r="AY492">
        <v>7</v>
      </c>
      <c r="AZ492">
        <v>1976</v>
      </c>
      <c r="BA492">
        <v>4</v>
      </c>
      <c r="BB492">
        <v>1</v>
      </c>
      <c r="BC492">
        <v>336</v>
      </c>
      <c r="BD492">
        <v>4</v>
      </c>
      <c r="BE492">
        <v>4</v>
      </c>
      <c r="BF492">
        <v>3</v>
      </c>
      <c r="BG492">
        <v>141</v>
      </c>
      <c r="BH492">
        <v>24</v>
      </c>
      <c r="BI492">
        <v>0</v>
      </c>
      <c r="BJ492">
        <v>0</v>
      </c>
      <c r="BK492">
        <v>0</v>
      </c>
      <c r="BL492">
        <v>0</v>
      </c>
      <c r="BM492">
        <v>5</v>
      </c>
      <c r="BN492">
        <v>0</v>
      </c>
      <c r="BO492">
        <v>6</v>
      </c>
      <c r="BP492">
        <v>2008</v>
      </c>
      <c r="BQ492">
        <v>15</v>
      </c>
      <c r="BR492">
        <v>4</v>
      </c>
      <c r="BS492">
        <v>5</v>
      </c>
      <c r="BT492">
        <v>115000</v>
      </c>
    </row>
    <row r="493" spans="1:72" x14ac:dyDescent="0.35">
      <c r="A493">
        <v>492</v>
      </c>
      <c r="B493">
        <v>50</v>
      </c>
      <c r="C493">
        <v>4</v>
      </c>
      <c r="D493">
        <v>79</v>
      </c>
      <c r="E493">
        <v>9490</v>
      </c>
      <c r="F493">
        <v>2</v>
      </c>
      <c r="G493">
        <v>1</v>
      </c>
      <c r="H493">
        <v>2</v>
      </c>
      <c r="I493">
        <v>4</v>
      </c>
      <c r="J493">
        <v>4</v>
      </c>
      <c r="K493">
        <v>3</v>
      </c>
      <c r="L493">
        <v>7</v>
      </c>
      <c r="M493">
        <v>3</v>
      </c>
      <c r="N493">
        <v>7</v>
      </c>
      <c r="O493">
        <v>3</v>
      </c>
      <c r="P493">
        <v>1</v>
      </c>
      <c r="Q493">
        <v>6</v>
      </c>
      <c r="R493">
        <v>7</v>
      </c>
      <c r="S493">
        <v>1941</v>
      </c>
      <c r="T493">
        <v>1950</v>
      </c>
      <c r="U493">
        <v>5</v>
      </c>
      <c r="V493">
        <v>8</v>
      </c>
      <c r="W493">
        <v>4</v>
      </c>
      <c r="X493">
        <v>2</v>
      </c>
      <c r="Y493">
        <v>0</v>
      </c>
      <c r="Z493">
        <v>3</v>
      </c>
      <c r="AA493">
        <v>3</v>
      </c>
      <c r="AB493">
        <v>2</v>
      </c>
      <c r="AC493">
        <v>4</v>
      </c>
      <c r="AD493">
        <v>4</v>
      </c>
      <c r="AE493">
        <v>3</v>
      </c>
      <c r="AF493">
        <v>403</v>
      </c>
      <c r="AG493">
        <v>165</v>
      </c>
      <c r="AH493">
        <v>238</v>
      </c>
      <c r="AI493">
        <v>806</v>
      </c>
      <c r="AJ493">
        <v>6</v>
      </c>
      <c r="AK493">
        <v>3</v>
      </c>
      <c r="AL493">
        <v>958</v>
      </c>
      <c r="AM493">
        <v>620</v>
      </c>
      <c r="AN493">
        <v>0</v>
      </c>
      <c r="AO493">
        <v>1578</v>
      </c>
      <c r="AP493">
        <v>1</v>
      </c>
      <c r="AQ493">
        <v>0</v>
      </c>
      <c r="AR493">
        <v>1</v>
      </c>
      <c r="AS493">
        <v>0</v>
      </c>
      <c r="AT493">
        <v>3</v>
      </c>
      <c r="AU493">
        <v>1</v>
      </c>
      <c r="AV493">
        <v>3</v>
      </c>
      <c r="AW493">
        <v>5</v>
      </c>
      <c r="AX493">
        <v>2</v>
      </c>
      <c r="AY493">
        <v>6</v>
      </c>
      <c r="AZ493">
        <v>1941</v>
      </c>
      <c r="BA493">
        <v>2</v>
      </c>
      <c r="BB493">
        <v>1</v>
      </c>
      <c r="BC493">
        <v>240</v>
      </c>
      <c r="BD493">
        <v>4</v>
      </c>
      <c r="BE493">
        <v>4</v>
      </c>
      <c r="BF493">
        <v>3</v>
      </c>
      <c r="BG493">
        <v>0</v>
      </c>
      <c r="BH493">
        <v>0</v>
      </c>
      <c r="BI493">
        <v>32</v>
      </c>
      <c r="BJ493">
        <v>0</v>
      </c>
      <c r="BK493">
        <v>0</v>
      </c>
      <c r="BL493">
        <v>0</v>
      </c>
      <c r="BM493">
        <v>3</v>
      </c>
      <c r="BN493">
        <v>0</v>
      </c>
      <c r="BO493">
        <v>8</v>
      </c>
      <c r="BP493">
        <v>2006</v>
      </c>
      <c r="BQ493">
        <v>17</v>
      </c>
      <c r="BR493">
        <v>4</v>
      </c>
      <c r="BS493">
        <v>5</v>
      </c>
      <c r="BT493">
        <v>133000</v>
      </c>
    </row>
    <row r="494" spans="1:72" x14ac:dyDescent="0.35">
      <c r="A494">
        <v>493</v>
      </c>
      <c r="B494">
        <v>60</v>
      </c>
      <c r="C494">
        <v>4</v>
      </c>
      <c r="D494">
        <v>105</v>
      </c>
      <c r="E494">
        <v>15578</v>
      </c>
      <c r="F494">
        <v>2</v>
      </c>
      <c r="G494">
        <v>2</v>
      </c>
      <c r="H494">
        <v>2</v>
      </c>
      <c r="I494">
        <v>4</v>
      </c>
      <c r="J494">
        <v>2</v>
      </c>
      <c r="K494">
        <v>3</v>
      </c>
      <c r="L494">
        <v>11</v>
      </c>
      <c r="M494">
        <v>7</v>
      </c>
      <c r="N494">
        <v>7</v>
      </c>
      <c r="O494">
        <v>3</v>
      </c>
      <c r="P494">
        <v>8</v>
      </c>
      <c r="Q494">
        <v>6</v>
      </c>
      <c r="R494">
        <v>5</v>
      </c>
      <c r="S494">
        <v>2006</v>
      </c>
      <c r="T494">
        <v>2006</v>
      </c>
      <c r="U494">
        <v>5</v>
      </c>
      <c r="V494">
        <v>8</v>
      </c>
      <c r="W494">
        <v>14</v>
      </c>
      <c r="X494">
        <v>2</v>
      </c>
      <c r="Y494">
        <v>0</v>
      </c>
      <c r="Z494">
        <v>4</v>
      </c>
      <c r="AA494">
        <v>3</v>
      </c>
      <c r="AB494">
        <v>6</v>
      </c>
      <c r="AC494">
        <v>5</v>
      </c>
      <c r="AD494">
        <v>4</v>
      </c>
      <c r="AE494">
        <v>6</v>
      </c>
      <c r="AF494">
        <v>0</v>
      </c>
      <c r="AG494">
        <v>0</v>
      </c>
      <c r="AH494">
        <v>728</v>
      </c>
      <c r="AI494">
        <v>728</v>
      </c>
      <c r="AJ494">
        <v>6</v>
      </c>
      <c r="AK494">
        <v>6</v>
      </c>
      <c r="AL494">
        <v>728</v>
      </c>
      <c r="AM494">
        <v>728</v>
      </c>
      <c r="AN494">
        <v>0</v>
      </c>
      <c r="AO494">
        <v>1456</v>
      </c>
      <c r="AP494">
        <v>0</v>
      </c>
      <c r="AQ494">
        <v>0</v>
      </c>
      <c r="AR494">
        <v>2</v>
      </c>
      <c r="AS494">
        <v>1</v>
      </c>
      <c r="AT494">
        <v>3</v>
      </c>
      <c r="AU494">
        <v>1</v>
      </c>
      <c r="AV494">
        <v>4</v>
      </c>
      <c r="AW494">
        <v>8</v>
      </c>
      <c r="AX494">
        <v>0</v>
      </c>
      <c r="AY494">
        <v>6</v>
      </c>
      <c r="AZ494">
        <v>2006</v>
      </c>
      <c r="BA494">
        <v>3</v>
      </c>
      <c r="BB494">
        <v>2</v>
      </c>
      <c r="BC494">
        <v>429</v>
      </c>
      <c r="BD494">
        <v>4</v>
      </c>
      <c r="BE494">
        <v>4</v>
      </c>
      <c r="BF494">
        <v>3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5</v>
      </c>
      <c r="BN494">
        <v>0</v>
      </c>
      <c r="BO494">
        <v>5</v>
      </c>
      <c r="BP494">
        <v>2006</v>
      </c>
      <c r="BQ494">
        <v>17</v>
      </c>
      <c r="BR494">
        <v>8</v>
      </c>
      <c r="BS494">
        <v>6</v>
      </c>
      <c r="BT494">
        <v>172785</v>
      </c>
    </row>
    <row r="495" spans="1:72" x14ac:dyDescent="0.35">
      <c r="A495">
        <v>494</v>
      </c>
      <c r="B495">
        <v>20</v>
      </c>
      <c r="C495">
        <v>4</v>
      </c>
      <c r="D495">
        <v>70</v>
      </c>
      <c r="E495">
        <v>7931</v>
      </c>
      <c r="F495">
        <v>2</v>
      </c>
      <c r="G495">
        <v>1</v>
      </c>
      <c r="H495">
        <v>2</v>
      </c>
      <c r="I495">
        <v>4</v>
      </c>
      <c r="J495">
        <v>4</v>
      </c>
      <c r="K495">
        <v>3</v>
      </c>
      <c r="L495">
        <v>7</v>
      </c>
      <c r="M495">
        <v>7</v>
      </c>
      <c r="N495">
        <v>7</v>
      </c>
      <c r="O495">
        <v>3</v>
      </c>
      <c r="P495">
        <v>4</v>
      </c>
      <c r="Q495">
        <v>5</v>
      </c>
      <c r="R495">
        <v>6</v>
      </c>
      <c r="S495">
        <v>1960</v>
      </c>
      <c r="T495">
        <v>1960</v>
      </c>
      <c r="U495">
        <v>5</v>
      </c>
      <c r="V495">
        <v>8</v>
      </c>
      <c r="W495">
        <v>5</v>
      </c>
      <c r="X495">
        <v>2</v>
      </c>
      <c r="Y495">
        <v>0</v>
      </c>
      <c r="Z495">
        <v>3</v>
      </c>
      <c r="AA495">
        <v>3</v>
      </c>
      <c r="AB495">
        <v>2</v>
      </c>
      <c r="AC495">
        <v>4</v>
      </c>
      <c r="AD495">
        <v>4</v>
      </c>
      <c r="AE495">
        <v>3</v>
      </c>
      <c r="AF495">
        <v>374</v>
      </c>
      <c r="AG495">
        <v>532</v>
      </c>
      <c r="AH495">
        <v>363</v>
      </c>
      <c r="AI495">
        <v>1269</v>
      </c>
      <c r="AJ495">
        <v>6</v>
      </c>
      <c r="AK495">
        <v>3</v>
      </c>
      <c r="AL495">
        <v>1269</v>
      </c>
      <c r="AM495">
        <v>0</v>
      </c>
      <c r="AN495">
        <v>0</v>
      </c>
      <c r="AO495">
        <v>1269</v>
      </c>
      <c r="AP495">
        <v>0</v>
      </c>
      <c r="AQ495">
        <v>0</v>
      </c>
      <c r="AR495">
        <v>1</v>
      </c>
      <c r="AS495">
        <v>1</v>
      </c>
      <c r="AT495">
        <v>3</v>
      </c>
      <c r="AU495">
        <v>1</v>
      </c>
      <c r="AV495">
        <v>4</v>
      </c>
      <c r="AW495">
        <v>6</v>
      </c>
      <c r="AX495">
        <v>1</v>
      </c>
      <c r="AY495">
        <v>5</v>
      </c>
      <c r="AZ495">
        <v>1964</v>
      </c>
      <c r="BA495">
        <v>2</v>
      </c>
      <c r="BB495">
        <v>1</v>
      </c>
      <c r="BC495">
        <v>308</v>
      </c>
      <c r="BD495">
        <v>4</v>
      </c>
      <c r="BE495">
        <v>4</v>
      </c>
      <c r="BF495">
        <v>3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5</v>
      </c>
      <c r="BN495">
        <v>0</v>
      </c>
      <c r="BO495">
        <v>6</v>
      </c>
      <c r="BP495">
        <v>2008</v>
      </c>
      <c r="BQ495">
        <v>15</v>
      </c>
      <c r="BR495">
        <v>4</v>
      </c>
      <c r="BS495">
        <v>5</v>
      </c>
      <c r="BT495">
        <v>155000</v>
      </c>
    </row>
    <row r="496" spans="1:72" x14ac:dyDescent="0.35">
      <c r="A496">
        <v>495</v>
      </c>
      <c r="B496">
        <v>30</v>
      </c>
      <c r="C496">
        <v>2</v>
      </c>
      <c r="D496">
        <v>50</v>
      </c>
      <c r="E496">
        <v>5784</v>
      </c>
      <c r="F496">
        <v>2</v>
      </c>
      <c r="G496">
        <v>1</v>
      </c>
      <c r="H496">
        <v>2</v>
      </c>
      <c r="I496">
        <v>4</v>
      </c>
      <c r="J496">
        <v>4</v>
      </c>
      <c r="K496">
        <v>3</v>
      </c>
      <c r="L496">
        <v>9</v>
      </c>
      <c r="M496">
        <v>3</v>
      </c>
      <c r="N496">
        <v>7</v>
      </c>
      <c r="O496">
        <v>3</v>
      </c>
      <c r="P496">
        <v>4</v>
      </c>
      <c r="Q496">
        <v>5</v>
      </c>
      <c r="R496">
        <v>8</v>
      </c>
      <c r="S496">
        <v>1938</v>
      </c>
      <c r="T496">
        <v>1996</v>
      </c>
      <c r="U496">
        <v>5</v>
      </c>
      <c r="V496">
        <v>8</v>
      </c>
      <c r="W496">
        <v>10</v>
      </c>
      <c r="X496">
        <v>2</v>
      </c>
      <c r="Y496">
        <v>0</v>
      </c>
      <c r="Z496">
        <v>3</v>
      </c>
      <c r="AA496">
        <v>3</v>
      </c>
      <c r="AB496">
        <v>3</v>
      </c>
      <c r="AC496">
        <v>3</v>
      </c>
      <c r="AD496">
        <v>4</v>
      </c>
      <c r="AE496">
        <v>6</v>
      </c>
      <c r="AF496">
        <v>0</v>
      </c>
      <c r="AG496">
        <v>0</v>
      </c>
      <c r="AH496">
        <v>190</v>
      </c>
      <c r="AI496">
        <v>190</v>
      </c>
      <c r="AJ496">
        <v>6</v>
      </c>
      <c r="AK496">
        <v>3</v>
      </c>
      <c r="AL496">
        <v>886</v>
      </c>
      <c r="AM496">
        <v>0</v>
      </c>
      <c r="AN496">
        <v>0</v>
      </c>
      <c r="AO496">
        <v>886</v>
      </c>
      <c r="AP496">
        <v>0</v>
      </c>
      <c r="AQ496">
        <v>0</v>
      </c>
      <c r="AR496">
        <v>1</v>
      </c>
      <c r="AS496">
        <v>0</v>
      </c>
      <c r="AT496">
        <v>2</v>
      </c>
      <c r="AU496">
        <v>1</v>
      </c>
      <c r="AV496">
        <v>4</v>
      </c>
      <c r="AW496">
        <v>4</v>
      </c>
      <c r="AX496">
        <v>0</v>
      </c>
      <c r="AY496">
        <v>6</v>
      </c>
      <c r="AZ496">
        <v>1938</v>
      </c>
      <c r="BA496">
        <v>2</v>
      </c>
      <c r="BB496">
        <v>1</v>
      </c>
      <c r="BC496">
        <v>273</v>
      </c>
      <c r="BD496">
        <v>4</v>
      </c>
      <c r="BE496">
        <v>4</v>
      </c>
      <c r="BF496">
        <v>3</v>
      </c>
      <c r="BG496">
        <v>144</v>
      </c>
      <c r="BH496">
        <v>20</v>
      </c>
      <c r="BI496">
        <v>80</v>
      </c>
      <c r="BJ496">
        <v>0</v>
      </c>
      <c r="BK496">
        <v>0</v>
      </c>
      <c r="BL496">
        <v>0</v>
      </c>
      <c r="BM496">
        <v>5</v>
      </c>
      <c r="BN496">
        <v>0</v>
      </c>
      <c r="BO496">
        <v>12</v>
      </c>
      <c r="BP496">
        <v>2009</v>
      </c>
      <c r="BQ496">
        <v>14</v>
      </c>
      <c r="BR496">
        <v>4</v>
      </c>
      <c r="BS496">
        <v>5</v>
      </c>
      <c r="BT496">
        <v>91300</v>
      </c>
    </row>
    <row r="497" spans="1:72" x14ac:dyDescent="0.35">
      <c r="A497">
        <v>496</v>
      </c>
      <c r="B497">
        <v>30</v>
      </c>
      <c r="C497">
        <v>1</v>
      </c>
      <c r="D497">
        <v>60</v>
      </c>
      <c r="E497">
        <v>7879</v>
      </c>
      <c r="F497">
        <v>2</v>
      </c>
      <c r="G497">
        <v>1</v>
      </c>
      <c r="H497">
        <v>2</v>
      </c>
      <c r="I497">
        <v>4</v>
      </c>
      <c r="J497">
        <v>4</v>
      </c>
      <c r="K497">
        <v>3</v>
      </c>
      <c r="L497">
        <v>3</v>
      </c>
      <c r="M497">
        <v>7</v>
      </c>
      <c r="N497">
        <v>7</v>
      </c>
      <c r="O497">
        <v>3</v>
      </c>
      <c r="P497">
        <v>4</v>
      </c>
      <c r="Q497">
        <v>4</v>
      </c>
      <c r="R497">
        <v>5</v>
      </c>
      <c r="S497">
        <v>1920</v>
      </c>
      <c r="T497">
        <v>1950</v>
      </c>
      <c r="U497">
        <v>5</v>
      </c>
      <c r="V497">
        <v>8</v>
      </c>
      <c r="W497">
        <v>4</v>
      </c>
      <c r="X497">
        <v>2</v>
      </c>
      <c r="Y497">
        <v>0</v>
      </c>
      <c r="Z497">
        <v>3</v>
      </c>
      <c r="AA497">
        <v>3</v>
      </c>
      <c r="AB497">
        <v>2</v>
      </c>
      <c r="AC497">
        <v>4</v>
      </c>
      <c r="AD497">
        <v>4</v>
      </c>
      <c r="AE497">
        <v>2</v>
      </c>
      <c r="AF497">
        <v>495</v>
      </c>
      <c r="AG497">
        <v>0</v>
      </c>
      <c r="AH497">
        <v>225</v>
      </c>
      <c r="AI497">
        <v>720</v>
      </c>
      <c r="AJ497">
        <v>6</v>
      </c>
      <c r="AK497">
        <v>3</v>
      </c>
      <c r="AL497">
        <v>720</v>
      </c>
      <c r="AM497">
        <v>0</v>
      </c>
      <c r="AN497">
        <v>0</v>
      </c>
      <c r="AO497">
        <v>720</v>
      </c>
      <c r="AP497">
        <v>0</v>
      </c>
      <c r="AQ497">
        <v>0</v>
      </c>
      <c r="AR497">
        <v>1</v>
      </c>
      <c r="AS497">
        <v>0</v>
      </c>
      <c r="AT497">
        <v>2</v>
      </c>
      <c r="AU497">
        <v>1</v>
      </c>
      <c r="AV497">
        <v>4</v>
      </c>
      <c r="AW497">
        <v>4</v>
      </c>
      <c r="AX497">
        <v>0</v>
      </c>
      <c r="AY497">
        <v>3</v>
      </c>
      <c r="BA497">
        <v>1</v>
      </c>
      <c r="BB497">
        <v>0</v>
      </c>
      <c r="BC497">
        <v>0</v>
      </c>
      <c r="BD497">
        <v>1</v>
      </c>
      <c r="BE497">
        <v>1</v>
      </c>
      <c r="BF497">
        <v>2</v>
      </c>
      <c r="BG497">
        <v>0</v>
      </c>
      <c r="BH497">
        <v>523</v>
      </c>
      <c r="BI497">
        <v>115</v>
      </c>
      <c r="BJ497">
        <v>0</v>
      </c>
      <c r="BK497">
        <v>0</v>
      </c>
      <c r="BL497">
        <v>0</v>
      </c>
      <c r="BM497">
        <v>2</v>
      </c>
      <c r="BN497">
        <v>0</v>
      </c>
      <c r="BO497">
        <v>11</v>
      </c>
      <c r="BP497">
        <v>2009</v>
      </c>
      <c r="BQ497">
        <v>14</v>
      </c>
      <c r="BR497">
        <v>4</v>
      </c>
      <c r="BS497">
        <v>3</v>
      </c>
      <c r="BT497">
        <v>34900</v>
      </c>
    </row>
    <row r="498" spans="1:72" x14ac:dyDescent="0.35">
      <c r="A498">
        <v>497</v>
      </c>
      <c r="B498">
        <v>20</v>
      </c>
      <c r="C498">
        <v>4</v>
      </c>
      <c r="E498">
        <v>12692</v>
      </c>
      <c r="F498">
        <v>2</v>
      </c>
      <c r="G498">
        <v>2</v>
      </c>
      <c r="H498">
        <v>2</v>
      </c>
      <c r="I498">
        <v>4</v>
      </c>
      <c r="J498">
        <v>4</v>
      </c>
      <c r="K498">
        <v>3</v>
      </c>
      <c r="L498">
        <v>17</v>
      </c>
      <c r="M498">
        <v>7</v>
      </c>
      <c r="N498">
        <v>7</v>
      </c>
      <c r="O498">
        <v>3</v>
      </c>
      <c r="P498">
        <v>4</v>
      </c>
      <c r="Q498">
        <v>8</v>
      </c>
      <c r="R498">
        <v>5</v>
      </c>
      <c r="S498">
        <v>1992</v>
      </c>
      <c r="T498">
        <v>1993</v>
      </c>
      <c r="U498">
        <v>6</v>
      </c>
      <c r="V498">
        <v>8</v>
      </c>
      <c r="W498">
        <v>5</v>
      </c>
      <c r="X498">
        <v>2</v>
      </c>
      <c r="Y498">
        <v>0</v>
      </c>
      <c r="Z498">
        <v>4</v>
      </c>
      <c r="AA498">
        <v>3</v>
      </c>
      <c r="AB498">
        <v>6</v>
      </c>
      <c r="AC498">
        <v>5</v>
      </c>
      <c r="AD498">
        <v>4</v>
      </c>
      <c r="AE498">
        <v>7</v>
      </c>
      <c r="AF498">
        <v>1231</v>
      </c>
      <c r="AG498">
        <v>0</v>
      </c>
      <c r="AH498">
        <v>1969</v>
      </c>
      <c r="AI498">
        <v>3200</v>
      </c>
      <c r="AJ498">
        <v>6</v>
      </c>
      <c r="AK498">
        <v>6</v>
      </c>
      <c r="AL498">
        <v>3228</v>
      </c>
      <c r="AM498">
        <v>0</v>
      </c>
      <c r="AN498">
        <v>0</v>
      </c>
      <c r="AO498">
        <v>3228</v>
      </c>
      <c r="AP498">
        <v>1</v>
      </c>
      <c r="AQ498">
        <v>0</v>
      </c>
      <c r="AR498">
        <v>3</v>
      </c>
      <c r="AS498">
        <v>0</v>
      </c>
      <c r="AT498">
        <v>4</v>
      </c>
      <c r="AU498">
        <v>1</v>
      </c>
      <c r="AV498">
        <v>5</v>
      </c>
      <c r="AW498">
        <v>10</v>
      </c>
      <c r="AX498">
        <v>1</v>
      </c>
      <c r="AY498">
        <v>6</v>
      </c>
      <c r="AZ498">
        <v>1992</v>
      </c>
      <c r="BA498">
        <v>3</v>
      </c>
      <c r="BB498">
        <v>2</v>
      </c>
      <c r="BC498">
        <v>546</v>
      </c>
      <c r="BD498">
        <v>4</v>
      </c>
      <c r="BE498">
        <v>4</v>
      </c>
      <c r="BF498">
        <v>3</v>
      </c>
      <c r="BG498">
        <v>264</v>
      </c>
      <c r="BH498">
        <v>75</v>
      </c>
      <c r="BI498">
        <v>291</v>
      </c>
      <c r="BJ498">
        <v>0</v>
      </c>
      <c r="BK498">
        <v>0</v>
      </c>
      <c r="BL498">
        <v>0</v>
      </c>
      <c r="BM498">
        <v>5</v>
      </c>
      <c r="BN498">
        <v>0</v>
      </c>
      <c r="BO498">
        <v>5</v>
      </c>
      <c r="BP498">
        <v>2007</v>
      </c>
      <c r="BQ498">
        <v>16</v>
      </c>
      <c r="BR498">
        <v>4</v>
      </c>
      <c r="BS498">
        <v>5</v>
      </c>
      <c r="BT498">
        <v>430000</v>
      </c>
    </row>
    <row r="499" spans="1:72" x14ac:dyDescent="0.35">
      <c r="A499">
        <v>498</v>
      </c>
      <c r="B499">
        <v>50</v>
      </c>
      <c r="C499">
        <v>4</v>
      </c>
      <c r="D499">
        <v>60</v>
      </c>
      <c r="E499">
        <v>9120</v>
      </c>
      <c r="F499">
        <v>2</v>
      </c>
      <c r="G499">
        <v>1</v>
      </c>
      <c r="H499">
        <v>2</v>
      </c>
      <c r="I499">
        <v>4</v>
      </c>
      <c r="J499">
        <v>4</v>
      </c>
      <c r="K499">
        <v>3</v>
      </c>
      <c r="L499">
        <v>12</v>
      </c>
      <c r="M499">
        <v>7</v>
      </c>
      <c r="N499">
        <v>7</v>
      </c>
      <c r="O499">
        <v>3</v>
      </c>
      <c r="P499">
        <v>1</v>
      </c>
      <c r="Q499">
        <v>7</v>
      </c>
      <c r="R499">
        <v>6</v>
      </c>
      <c r="S499">
        <v>1925</v>
      </c>
      <c r="T499">
        <v>1950</v>
      </c>
      <c r="U499">
        <v>5</v>
      </c>
      <c r="V499">
        <v>8</v>
      </c>
      <c r="W499">
        <v>4</v>
      </c>
      <c r="X499">
        <v>2</v>
      </c>
      <c r="Y499">
        <v>0</v>
      </c>
      <c r="Z499">
        <v>3</v>
      </c>
      <c r="AA499">
        <v>4</v>
      </c>
      <c r="AB499">
        <v>6</v>
      </c>
      <c r="AC499">
        <v>4</v>
      </c>
      <c r="AD499">
        <v>4</v>
      </c>
      <c r="AE499">
        <v>2</v>
      </c>
      <c r="AF499">
        <v>329</v>
      </c>
      <c r="AG499">
        <v>0</v>
      </c>
      <c r="AH499">
        <v>697</v>
      </c>
      <c r="AI499">
        <v>1026</v>
      </c>
      <c r="AJ499">
        <v>6</v>
      </c>
      <c r="AK499">
        <v>6</v>
      </c>
      <c r="AL499">
        <v>1133</v>
      </c>
      <c r="AM499">
        <v>687</v>
      </c>
      <c r="AN499">
        <v>0</v>
      </c>
      <c r="AO499">
        <v>1820</v>
      </c>
      <c r="AP499">
        <v>1</v>
      </c>
      <c r="AQ499">
        <v>0</v>
      </c>
      <c r="AR499">
        <v>2</v>
      </c>
      <c r="AS499">
        <v>0</v>
      </c>
      <c r="AT499">
        <v>4</v>
      </c>
      <c r="AU499">
        <v>1</v>
      </c>
      <c r="AV499">
        <v>4</v>
      </c>
      <c r="AW499">
        <v>8</v>
      </c>
      <c r="AX499">
        <v>0</v>
      </c>
      <c r="AY499">
        <v>5</v>
      </c>
      <c r="AZ499">
        <v>1925</v>
      </c>
      <c r="BA499">
        <v>2</v>
      </c>
      <c r="BB499">
        <v>1</v>
      </c>
      <c r="BC499">
        <v>240</v>
      </c>
      <c r="BD499">
        <v>4</v>
      </c>
      <c r="BE499">
        <v>4</v>
      </c>
      <c r="BF499">
        <v>2</v>
      </c>
      <c r="BG499">
        <v>0</v>
      </c>
      <c r="BH499">
        <v>100</v>
      </c>
      <c r="BI499">
        <v>0</v>
      </c>
      <c r="BJ499">
        <v>0</v>
      </c>
      <c r="BK499">
        <v>0</v>
      </c>
      <c r="BL499">
        <v>0</v>
      </c>
      <c r="BM499">
        <v>4</v>
      </c>
      <c r="BN499">
        <v>0</v>
      </c>
      <c r="BO499">
        <v>6</v>
      </c>
      <c r="BP499">
        <v>2008</v>
      </c>
      <c r="BQ499">
        <v>15</v>
      </c>
      <c r="BR499">
        <v>4</v>
      </c>
      <c r="BS499">
        <v>5</v>
      </c>
      <c r="BT499">
        <v>184000</v>
      </c>
    </row>
    <row r="500" spans="1:72" x14ac:dyDescent="0.35">
      <c r="A500">
        <v>499</v>
      </c>
      <c r="B500">
        <v>20</v>
      </c>
      <c r="C500">
        <v>4</v>
      </c>
      <c r="D500">
        <v>65</v>
      </c>
      <c r="E500">
        <v>7800</v>
      </c>
      <c r="F500">
        <v>2</v>
      </c>
      <c r="G500">
        <v>1</v>
      </c>
      <c r="H500">
        <v>2</v>
      </c>
      <c r="I500">
        <v>4</v>
      </c>
      <c r="J500">
        <v>4</v>
      </c>
      <c r="K500">
        <v>3</v>
      </c>
      <c r="L500">
        <v>5</v>
      </c>
      <c r="M500">
        <v>7</v>
      </c>
      <c r="N500">
        <v>7</v>
      </c>
      <c r="O500">
        <v>3</v>
      </c>
      <c r="P500">
        <v>4</v>
      </c>
      <c r="Q500">
        <v>5</v>
      </c>
      <c r="R500">
        <v>7</v>
      </c>
      <c r="S500">
        <v>1967</v>
      </c>
      <c r="T500">
        <v>2004</v>
      </c>
      <c r="U500">
        <v>6</v>
      </c>
      <c r="V500">
        <v>8</v>
      </c>
      <c r="W500">
        <v>9</v>
      </c>
      <c r="X500">
        <v>4</v>
      </c>
      <c r="Y500">
        <v>89</v>
      </c>
      <c r="Z500">
        <v>3</v>
      </c>
      <c r="AA500">
        <v>3</v>
      </c>
      <c r="AB500">
        <v>6</v>
      </c>
      <c r="AC500">
        <v>4</v>
      </c>
      <c r="AD500">
        <v>4</v>
      </c>
      <c r="AE500">
        <v>4</v>
      </c>
      <c r="AF500">
        <v>450</v>
      </c>
      <c r="AG500">
        <v>0</v>
      </c>
      <c r="AH500">
        <v>414</v>
      </c>
      <c r="AI500">
        <v>864</v>
      </c>
      <c r="AJ500">
        <v>6</v>
      </c>
      <c r="AK500">
        <v>6</v>
      </c>
      <c r="AL500">
        <v>899</v>
      </c>
      <c r="AM500">
        <v>0</v>
      </c>
      <c r="AN500">
        <v>0</v>
      </c>
      <c r="AO500">
        <v>899</v>
      </c>
      <c r="AP500">
        <v>0</v>
      </c>
      <c r="AQ500">
        <v>0</v>
      </c>
      <c r="AR500">
        <v>1</v>
      </c>
      <c r="AS500">
        <v>0</v>
      </c>
      <c r="AT500">
        <v>3</v>
      </c>
      <c r="AU500">
        <v>1</v>
      </c>
      <c r="AV500">
        <v>5</v>
      </c>
      <c r="AW500">
        <v>5</v>
      </c>
      <c r="AX500">
        <v>0</v>
      </c>
      <c r="AY500">
        <v>6</v>
      </c>
      <c r="AZ500">
        <v>1967</v>
      </c>
      <c r="BA500">
        <v>4</v>
      </c>
      <c r="BB500">
        <v>1</v>
      </c>
      <c r="BC500">
        <v>288</v>
      </c>
      <c r="BD500">
        <v>4</v>
      </c>
      <c r="BE500">
        <v>4</v>
      </c>
      <c r="BF500">
        <v>3</v>
      </c>
      <c r="BG500">
        <v>64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3</v>
      </c>
      <c r="BN500">
        <v>0</v>
      </c>
      <c r="BO500">
        <v>6</v>
      </c>
      <c r="BP500">
        <v>2009</v>
      </c>
      <c r="BQ500">
        <v>14</v>
      </c>
      <c r="BR500">
        <v>4</v>
      </c>
      <c r="BS500">
        <v>5</v>
      </c>
      <c r="BT500">
        <v>130000</v>
      </c>
    </row>
    <row r="501" spans="1:72" x14ac:dyDescent="0.35">
      <c r="A501">
        <v>500</v>
      </c>
      <c r="B501">
        <v>20</v>
      </c>
      <c r="C501">
        <v>4</v>
      </c>
      <c r="D501">
        <v>70</v>
      </c>
      <c r="E501">
        <v>7535</v>
      </c>
      <c r="F501">
        <v>2</v>
      </c>
      <c r="G501">
        <v>2</v>
      </c>
      <c r="H501">
        <v>2</v>
      </c>
      <c r="I501">
        <v>4</v>
      </c>
      <c r="J501">
        <v>4</v>
      </c>
      <c r="K501">
        <v>3</v>
      </c>
      <c r="L501">
        <v>7</v>
      </c>
      <c r="M501">
        <v>7</v>
      </c>
      <c r="N501">
        <v>7</v>
      </c>
      <c r="O501">
        <v>3</v>
      </c>
      <c r="P501">
        <v>4</v>
      </c>
      <c r="Q501">
        <v>5</v>
      </c>
      <c r="R501">
        <v>7</v>
      </c>
      <c r="S501">
        <v>1958</v>
      </c>
      <c r="T501">
        <v>1985</v>
      </c>
      <c r="U501">
        <v>5</v>
      </c>
      <c r="V501">
        <v>8</v>
      </c>
      <c r="W501">
        <v>10</v>
      </c>
      <c r="X501">
        <v>2</v>
      </c>
      <c r="Y501">
        <v>0</v>
      </c>
      <c r="Z501">
        <v>3</v>
      </c>
      <c r="AA501">
        <v>3</v>
      </c>
      <c r="AB501">
        <v>2</v>
      </c>
      <c r="AC501">
        <v>4</v>
      </c>
      <c r="AD501">
        <v>4</v>
      </c>
      <c r="AE501">
        <v>3</v>
      </c>
      <c r="AF501">
        <v>111</v>
      </c>
      <c r="AG501">
        <v>279</v>
      </c>
      <c r="AH501">
        <v>522</v>
      </c>
      <c r="AI501">
        <v>912</v>
      </c>
      <c r="AJ501">
        <v>6</v>
      </c>
      <c r="AK501">
        <v>6</v>
      </c>
      <c r="AL501">
        <v>912</v>
      </c>
      <c r="AM501">
        <v>0</v>
      </c>
      <c r="AN501">
        <v>0</v>
      </c>
      <c r="AO501">
        <v>912</v>
      </c>
      <c r="AP501">
        <v>0</v>
      </c>
      <c r="AQ501">
        <v>1</v>
      </c>
      <c r="AR501">
        <v>1</v>
      </c>
      <c r="AS501">
        <v>0</v>
      </c>
      <c r="AT501">
        <v>2</v>
      </c>
      <c r="AU501">
        <v>1</v>
      </c>
      <c r="AV501">
        <v>4</v>
      </c>
      <c r="AW501">
        <v>5</v>
      </c>
      <c r="AX501">
        <v>0</v>
      </c>
      <c r="AY501">
        <v>6</v>
      </c>
      <c r="AZ501">
        <v>1958</v>
      </c>
      <c r="BA501">
        <v>4</v>
      </c>
      <c r="BB501">
        <v>1</v>
      </c>
      <c r="BC501">
        <v>297</v>
      </c>
      <c r="BD501">
        <v>4</v>
      </c>
      <c r="BE501">
        <v>4</v>
      </c>
      <c r="BF501">
        <v>3</v>
      </c>
      <c r="BG501">
        <v>12</v>
      </c>
      <c r="BH501">
        <v>285</v>
      </c>
      <c r="BI501">
        <v>0</v>
      </c>
      <c r="BJ501">
        <v>0</v>
      </c>
      <c r="BK501">
        <v>0</v>
      </c>
      <c r="BL501">
        <v>0</v>
      </c>
      <c r="BM501">
        <v>1</v>
      </c>
      <c r="BN501">
        <v>480</v>
      </c>
      <c r="BO501">
        <v>6</v>
      </c>
      <c r="BP501">
        <v>2007</v>
      </c>
      <c r="BQ501">
        <v>16</v>
      </c>
      <c r="BR501">
        <v>4</v>
      </c>
      <c r="BS501">
        <v>5</v>
      </c>
      <c r="BT501">
        <v>120000</v>
      </c>
    </row>
    <row r="502" spans="1:72" x14ac:dyDescent="0.35">
      <c r="A502">
        <v>501</v>
      </c>
      <c r="B502">
        <v>160</v>
      </c>
      <c r="C502">
        <v>2</v>
      </c>
      <c r="D502">
        <v>21</v>
      </c>
      <c r="E502">
        <v>1890</v>
      </c>
      <c r="F502">
        <v>2</v>
      </c>
      <c r="G502">
        <v>1</v>
      </c>
      <c r="H502">
        <v>2</v>
      </c>
      <c r="I502">
        <v>4</v>
      </c>
      <c r="J502">
        <v>4</v>
      </c>
      <c r="K502">
        <v>3</v>
      </c>
      <c r="L502">
        <v>24</v>
      </c>
      <c r="M502">
        <v>7</v>
      </c>
      <c r="N502">
        <v>7</v>
      </c>
      <c r="O502">
        <v>5</v>
      </c>
      <c r="P502">
        <v>8</v>
      </c>
      <c r="Q502">
        <v>6</v>
      </c>
      <c r="R502">
        <v>5</v>
      </c>
      <c r="S502">
        <v>1973</v>
      </c>
      <c r="T502">
        <v>1973</v>
      </c>
      <c r="U502">
        <v>5</v>
      </c>
      <c r="V502">
        <v>8</v>
      </c>
      <c r="W502">
        <v>9</v>
      </c>
      <c r="X502">
        <v>4</v>
      </c>
      <c r="Y502">
        <v>285</v>
      </c>
      <c r="Z502">
        <v>3</v>
      </c>
      <c r="AA502">
        <v>3</v>
      </c>
      <c r="AB502">
        <v>2</v>
      </c>
      <c r="AC502">
        <v>4</v>
      </c>
      <c r="AD502">
        <v>4</v>
      </c>
      <c r="AE502">
        <v>3</v>
      </c>
      <c r="AF502">
        <v>356</v>
      </c>
      <c r="AG502">
        <v>0</v>
      </c>
      <c r="AH502">
        <v>316</v>
      </c>
      <c r="AI502">
        <v>672</v>
      </c>
      <c r="AJ502">
        <v>6</v>
      </c>
      <c r="AK502">
        <v>6</v>
      </c>
      <c r="AL502">
        <v>672</v>
      </c>
      <c r="AM502">
        <v>546</v>
      </c>
      <c r="AN502">
        <v>0</v>
      </c>
      <c r="AO502">
        <v>1218</v>
      </c>
      <c r="AP502">
        <v>0</v>
      </c>
      <c r="AQ502">
        <v>0</v>
      </c>
      <c r="AR502">
        <v>1</v>
      </c>
      <c r="AS502">
        <v>1</v>
      </c>
      <c r="AT502">
        <v>3</v>
      </c>
      <c r="AU502">
        <v>1</v>
      </c>
      <c r="AV502">
        <v>4</v>
      </c>
      <c r="AW502">
        <v>7</v>
      </c>
      <c r="AX502">
        <v>0</v>
      </c>
      <c r="AY502">
        <v>5</v>
      </c>
      <c r="AZ502">
        <v>1973</v>
      </c>
      <c r="BA502">
        <v>2</v>
      </c>
      <c r="BB502">
        <v>1</v>
      </c>
      <c r="BC502">
        <v>264</v>
      </c>
      <c r="BD502">
        <v>4</v>
      </c>
      <c r="BE502">
        <v>4</v>
      </c>
      <c r="BF502">
        <v>3</v>
      </c>
      <c r="BG502">
        <v>144</v>
      </c>
      <c r="BH502">
        <v>28</v>
      </c>
      <c r="BI502">
        <v>0</v>
      </c>
      <c r="BJ502">
        <v>0</v>
      </c>
      <c r="BK502">
        <v>0</v>
      </c>
      <c r="BL502">
        <v>0</v>
      </c>
      <c r="BM502">
        <v>5</v>
      </c>
      <c r="BN502">
        <v>0</v>
      </c>
      <c r="BO502">
        <v>5</v>
      </c>
      <c r="BP502">
        <v>2007</v>
      </c>
      <c r="BQ502">
        <v>16</v>
      </c>
      <c r="BR502">
        <v>4</v>
      </c>
      <c r="BS502">
        <v>5</v>
      </c>
      <c r="BT502">
        <v>113000</v>
      </c>
    </row>
    <row r="503" spans="1:72" x14ac:dyDescent="0.35">
      <c r="A503">
        <v>502</v>
      </c>
      <c r="B503">
        <v>60</v>
      </c>
      <c r="C503">
        <v>5</v>
      </c>
      <c r="D503">
        <v>75</v>
      </c>
      <c r="E503">
        <v>9803</v>
      </c>
      <c r="F503">
        <v>2</v>
      </c>
      <c r="G503">
        <v>1</v>
      </c>
      <c r="H503">
        <v>2</v>
      </c>
      <c r="I503">
        <v>4</v>
      </c>
      <c r="J503">
        <v>4</v>
      </c>
      <c r="K503">
        <v>3</v>
      </c>
      <c r="L503">
        <v>18</v>
      </c>
      <c r="M503">
        <v>7</v>
      </c>
      <c r="N503">
        <v>7</v>
      </c>
      <c r="O503">
        <v>3</v>
      </c>
      <c r="P503">
        <v>8</v>
      </c>
      <c r="Q503">
        <v>7</v>
      </c>
      <c r="R503">
        <v>5</v>
      </c>
      <c r="S503">
        <v>2005</v>
      </c>
      <c r="T503">
        <v>2005</v>
      </c>
      <c r="U503">
        <v>5</v>
      </c>
      <c r="V503">
        <v>8</v>
      </c>
      <c r="W503">
        <v>14</v>
      </c>
      <c r="X503">
        <v>2</v>
      </c>
      <c r="Y503">
        <v>0</v>
      </c>
      <c r="Z503">
        <v>4</v>
      </c>
      <c r="AA503">
        <v>3</v>
      </c>
      <c r="AB503">
        <v>6</v>
      </c>
      <c r="AC503">
        <v>5</v>
      </c>
      <c r="AD503">
        <v>4</v>
      </c>
      <c r="AE503">
        <v>7</v>
      </c>
      <c r="AF503">
        <v>400</v>
      </c>
      <c r="AG503">
        <v>0</v>
      </c>
      <c r="AH503">
        <v>466</v>
      </c>
      <c r="AI503">
        <v>866</v>
      </c>
      <c r="AJ503">
        <v>6</v>
      </c>
      <c r="AK503">
        <v>6</v>
      </c>
      <c r="AL503">
        <v>866</v>
      </c>
      <c r="AM503">
        <v>902</v>
      </c>
      <c r="AN503">
        <v>0</v>
      </c>
      <c r="AO503">
        <v>1768</v>
      </c>
      <c r="AP503">
        <v>0</v>
      </c>
      <c r="AQ503">
        <v>0</v>
      </c>
      <c r="AR503">
        <v>2</v>
      </c>
      <c r="AS503">
        <v>1</v>
      </c>
      <c r="AT503">
        <v>3</v>
      </c>
      <c r="AU503">
        <v>1</v>
      </c>
      <c r="AV503">
        <v>5</v>
      </c>
      <c r="AW503">
        <v>7</v>
      </c>
      <c r="AX503">
        <v>0</v>
      </c>
      <c r="AY503">
        <v>6</v>
      </c>
      <c r="AZ503">
        <v>2005</v>
      </c>
      <c r="BA503">
        <v>3</v>
      </c>
      <c r="BB503">
        <v>2</v>
      </c>
      <c r="BC503">
        <v>603</v>
      </c>
      <c r="BD503">
        <v>4</v>
      </c>
      <c r="BE503">
        <v>4</v>
      </c>
      <c r="BF503">
        <v>3</v>
      </c>
      <c r="BG503">
        <v>0</v>
      </c>
      <c r="BH503">
        <v>108</v>
      </c>
      <c r="BI503">
        <v>0</v>
      </c>
      <c r="BJ503">
        <v>0</v>
      </c>
      <c r="BK503">
        <v>0</v>
      </c>
      <c r="BL503">
        <v>0</v>
      </c>
      <c r="BM503">
        <v>5</v>
      </c>
      <c r="BN503">
        <v>0</v>
      </c>
      <c r="BO503">
        <v>2</v>
      </c>
      <c r="BP503">
        <v>2008</v>
      </c>
      <c r="BQ503">
        <v>15</v>
      </c>
      <c r="BR503">
        <v>4</v>
      </c>
      <c r="BS503">
        <v>5</v>
      </c>
      <c r="BT503">
        <v>226700</v>
      </c>
    </row>
    <row r="504" spans="1:72" x14ac:dyDescent="0.35">
      <c r="A504">
        <v>503</v>
      </c>
      <c r="B504">
        <v>20</v>
      </c>
      <c r="C504">
        <v>4</v>
      </c>
      <c r="D504">
        <v>70</v>
      </c>
      <c r="E504">
        <v>9170</v>
      </c>
      <c r="F504">
        <v>2</v>
      </c>
      <c r="G504">
        <v>1</v>
      </c>
      <c r="H504">
        <v>2</v>
      </c>
      <c r="I504">
        <v>4</v>
      </c>
      <c r="J504">
        <v>2</v>
      </c>
      <c r="K504">
        <v>3</v>
      </c>
      <c r="L504">
        <v>4</v>
      </c>
      <c r="M504">
        <v>2</v>
      </c>
      <c r="N504">
        <v>7</v>
      </c>
      <c r="O504">
        <v>3</v>
      </c>
      <c r="P504">
        <v>4</v>
      </c>
      <c r="Q504">
        <v>5</v>
      </c>
      <c r="R504">
        <v>7</v>
      </c>
      <c r="S504">
        <v>1965</v>
      </c>
      <c r="T504">
        <v>1965</v>
      </c>
      <c r="U504">
        <v>6</v>
      </c>
      <c r="V504">
        <v>8</v>
      </c>
      <c r="W504">
        <v>10</v>
      </c>
      <c r="X504">
        <v>2</v>
      </c>
      <c r="Y504">
        <v>0</v>
      </c>
      <c r="Z504">
        <v>3</v>
      </c>
      <c r="AA504">
        <v>3</v>
      </c>
      <c r="AB504">
        <v>2</v>
      </c>
      <c r="AC504">
        <v>4</v>
      </c>
      <c r="AD504">
        <v>4</v>
      </c>
      <c r="AE504">
        <v>4</v>
      </c>
      <c r="AF504">
        <v>698</v>
      </c>
      <c r="AG504">
        <v>96</v>
      </c>
      <c r="AH504">
        <v>420</v>
      </c>
      <c r="AI504">
        <v>1214</v>
      </c>
      <c r="AJ504">
        <v>6</v>
      </c>
      <c r="AK504">
        <v>6</v>
      </c>
      <c r="AL504">
        <v>1214</v>
      </c>
      <c r="AM504">
        <v>0</v>
      </c>
      <c r="AN504">
        <v>0</v>
      </c>
      <c r="AO504">
        <v>1214</v>
      </c>
      <c r="AP504">
        <v>1</v>
      </c>
      <c r="AQ504">
        <v>0</v>
      </c>
      <c r="AR504">
        <v>1</v>
      </c>
      <c r="AS504">
        <v>0</v>
      </c>
      <c r="AT504">
        <v>2</v>
      </c>
      <c r="AU504">
        <v>1</v>
      </c>
      <c r="AV504">
        <v>4</v>
      </c>
      <c r="AW504">
        <v>6</v>
      </c>
      <c r="AX504">
        <v>0</v>
      </c>
      <c r="AY504">
        <v>5</v>
      </c>
      <c r="AZ504">
        <v>1965</v>
      </c>
      <c r="BA504">
        <v>2</v>
      </c>
      <c r="BB504">
        <v>2</v>
      </c>
      <c r="BC504">
        <v>461</v>
      </c>
      <c r="BD504">
        <v>3</v>
      </c>
      <c r="BE504">
        <v>3</v>
      </c>
      <c r="BF504">
        <v>3</v>
      </c>
      <c r="BG504">
        <v>0</v>
      </c>
      <c r="BH504">
        <v>0</v>
      </c>
      <c r="BI504">
        <v>184</v>
      </c>
      <c r="BJ504">
        <v>0</v>
      </c>
      <c r="BK504">
        <v>0</v>
      </c>
      <c r="BL504">
        <v>0</v>
      </c>
      <c r="BM504">
        <v>4</v>
      </c>
      <c r="BN504">
        <v>400</v>
      </c>
      <c r="BO504">
        <v>4</v>
      </c>
      <c r="BP504">
        <v>2007</v>
      </c>
      <c r="BQ504">
        <v>16</v>
      </c>
      <c r="BR504">
        <v>4</v>
      </c>
      <c r="BS504">
        <v>5</v>
      </c>
      <c r="BT504">
        <v>140000</v>
      </c>
    </row>
    <row r="505" spans="1:72" x14ac:dyDescent="0.35">
      <c r="A505">
        <v>504</v>
      </c>
      <c r="B505">
        <v>20</v>
      </c>
      <c r="C505">
        <v>4</v>
      </c>
      <c r="D505">
        <v>100</v>
      </c>
      <c r="E505">
        <v>15602</v>
      </c>
      <c r="F505">
        <v>2</v>
      </c>
      <c r="G505">
        <v>2</v>
      </c>
      <c r="H505">
        <v>2</v>
      </c>
      <c r="I505">
        <v>4</v>
      </c>
      <c r="J505">
        <v>4</v>
      </c>
      <c r="K505">
        <v>3</v>
      </c>
      <c r="L505">
        <v>14</v>
      </c>
      <c r="M505">
        <v>7</v>
      </c>
      <c r="N505">
        <v>7</v>
      </c>
      <c r="O505">
        <v>3</v>
      </c>
      <c r="P505">
        <v>4</v>
      </c>
      <c r="Q505">
        <v>7</v>
      </c>
      <c r="R505">
        <v>8</v>
      </c>
      <c r="S505">
        <v>1959</v>
      </c>
      <c r="T505">
        <v>1997</v>
      </c>
      <c r="U505">
        <v>5</v>
      </c>
      <c r="V505">
        <v>8</v>
      </c>
      <c r="W505">
        <v>5</v>
      </c>
      <c r="X505">
        <v>2</v>
      </c>
      <c r="Y505">
        <v>0</v>
      </c>
      <c r="Z505">
        <v>3</v>
      </c>
      <c r="AA505">
        <v>3</v>
      </c>
      <c r="AB505">
        <v>2</v>
      </c>
      <c r="AC505">
        <v>4</v>
      </c>
      <c r="AD505">
        <v>4</v>
      </c>
      <c r="AE505">
        <v>4</v>
      </c>
      <c r="AF505">
        <v>1247</v>
      </c>
      <c r="AG505">
        <v>0</v>
      </c>
      <c r="AH505">
        <v>254</v>
      </c>
      <c r="AI505">
        <v>1501</v>
      </c>
      <c r="AJ505">
        <v>6</v>
      </c>
      <c r="AK505">
        <v>6</v>
      </c>
      <c r="AL505">
        <v>1801</v>
      </c>
      <c r="AM505">
        <v>0</v>
      </c>
      <c r="AN505">
        <v>0</v>
      </c>
      <c r="AO505">
        <v>1801</v>
      </c>
      <c r="AP505">
        <v>1</v>
      </c>
      <c r="AQ505">
        <v>0</v>
      </c>
      <c r="AR505">
        <v>2</v>
      </c>
      <c r="AS505">
        <v>0</v>
      </c>
      <c r="AT505">
        <v>1</v>
      </c>
      <c r="AU505">
        <v>1</v>
      </c>
      <c r="AV505">
        <v>4</v>
      </c>
      <c r="AW505">
        <v>6</v>
      </c>
      <c r="AX505">
        <v>2</v>
      </c>
      <c r="AY505">
        <v>6</v>
      </c>
      <c r="AZ505">
        <v>1959</v>
      </c>
      <c r="BA505">
        <v>4</v>
      </c>
      <c r="BB505">
        <v>2</v>
      </c>
      <c r="BC505">
        <v>484</v>
      </c>
      <c r="BD505">
        <v>4</v>
      </c>
      <c r="BE505">
        <v>4</v>
      </c>
      <c r="BF505">
        <v>3</v>
      </c>
      <c r="BG505">
        <v>0</v>
      </c>
      <c r="BH505">
        <v>54</v>
      </c>
      <c r="BI505">
        <v>0</v>
      </c>
      <c r="BJ505">
        <v>0</v>
      </c>
      <c r="BK505">
        <v>161</v>
      </c>
      <c r="BL505">
        <v>0</v>
      </c>
      <c r="BM505">
        <v>2</v>
      </c>
      <c r="BN505">
        <v>0</v>
      </c>
      <c r="BO505">
        <v>3</v>
      </c>
      <c r="BP505">
        <v>2010</v>
      </c>
      <c r="BQ505">
        <v>13</v>
      </c>
      <c r="BR505">
        <v>4</v>
      </c>
      <c r="BS505">
        <v>5</v>
      </c>
      <c r="BT505">
        <v>289000</v>
      </c>
    </row>
    <row r="506" spans="1:72" x14ac:dyDescent="0.35">
      <c r="A506">
        <v>505</v>
      </c>
      <c r="B506">
        <v>160</v>
      </c>
      <c r="C506">
        <v>4</v>
      </c>
      <c r="D506">
        <v>24</v>
      </c>
      <c r="E506">
        <v>2308</v>
      </c>
      <c r="F506">
        <v>2</v>
      </c>
      <c r="G506">
        <v>1</v>
      </c>
      <c r="H506">
        <v>2</v>
      </c>
      <c r="I506">
        <v>4</v>
      </c>
      <c r="J506">
        <v>4</v>
      </c>
      <c r="K506">
        <v>3</v>
      </c>
      <c r="L506">
        <v>22</v>
      </c>
      <c r="M506">
        <v>7</v>
      </c>
      <c r="N506">
        <v>7</v>
      </c>
      <c r="O506">
        <v>4</v>
      </c>
      <c r="P506">
        <v>8</v>
      </c>
      <c r="Q506">
        <v>6</v>
      </c>
      <c r="R506">
        <v>5</v>
      </c>
      <c r="S506">
        <v>1974</v>
      </c>
      <c r="T506">
        <v>1974</v>
      </c>
      <c r="U506">
        <v>5</v>
      </c>
      <c r="V506">
        <v>8</v>
      </c>
      <c r="W506">
        <v>3</v>
      </c>
      <c r="X506">
        <v>2</v>
      </c>
      <c r="Y506">
        <v>0</v>
      </c>
      <c r="Z506">
        <v>3</v>
      </c>
      <c r="AA506">
        <v>3</v>
      </c>
      <c r="AB506">
        <v>2</v>
      </c>
      <c r="AC506">
        <v>4</v>
      </c>
      <c r="AD506">
        <v>4</v>
      </c>
      <c r="AE506">
        <v>4</v>
      </c>
      <c r="AF506">
        <v>257</v>
      </c>
      <c r="AG506">
        <v>495</v>
      </c>
      <c r="AH506">
        <v>103</v>
      </c>
      <c r="AI506">
        <v>855</v>
      </c>
      <c r="AJ506">
        <v>6</v>
      </c>
      <c r="AK506">
        <v>6</v>
      </c>
      <c r="AL506">
        <v>855</v>
      </c>
      <c r="AM506">
        <v>467</v>
      </c>
      <c r="AN506">
        <v>0</v>
      </c>
      <c r="AO506">
        <v>1322</v>
      </c>
      <c r="AP506">
        <v>0</v>
      </c>
      <c r="AQ506">
        <v>1</v>
      </c>
      <c r="AR506">
        <v>2</v>
      </c>
      <c r="AS506">
        <v>1</v>
      </c>
      <c r="AT506">
        <v>3</v>
      </c>
      <c r="AU506">
        <v>1</v>
      </c>
      <c r="AV506">
        <v>4</v>
      </c>
      <c r="AW506">
        <v>6</v>
      </c>
      <c r="AX506">
        <v>1</v>
      </c>
      <c r="AY506">
        <v>6</v>
      </c>
      <c r="AZ506">
        <v>1974</v>
      </c>
      <c r="BA506">
        <v>2</v>
      </c>
      <c r="BB506">
        <v>2</v>
      </c>
      <c r="BC506">
        <v>440</v>
      </c>
      <c r="BD506">
        <v>4</v>
      </c>
      <c r="BE506">
        <v>4</v>
      </c>
      <c r="BF506">
        <v>3</v>
      </c>
      <c r="BG506">
        <v>260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5</v>
      </c>
      <c r="BN506">
        <v>0</v>
      </c>
      <c r="BO506">
        <v>6</v>
      </c>
      <c r="BP506">
        <v>2009</v>
      </c>
      <c r="BQ506">
        <v>14</v>
      </c>
      <c r="BR506">
        <v>4</v>
      </c>
      <c r="BS506">
        <v>5</v>
      </c>
      <c r="BT506">
        <v>147000</v>
      </c>
    </row>
    <row r="507" spans="1:72" x14ac:dyDescent="0.35">
      <c r="A507">
        <v>506</v>
      </c>
      <c r="B507">
        <v>90</v>
      </c>
      <c r="C507">
        <v>2</v>
      </c>
      <c r="D507">
        <v>60</v>
      </c>
      <c r="E507">
        <v>7596</v>
      </c>
      <c r="F507">
        <v>2</v>
      </c>
      <c r="G507">
        <v>1</v>
      </c>
      <c r="H507">
        <v>2</v>
      </c>
      <c r="I507">
        <v>4</v>
      </c>
      <c r="J507">
        <v>4</v>
      </c>
      <c r="K507">
        <v>3</v>
      </c>
      <c r="L507">
        <v>9</v>
      </c>
      <c r="M507">
        <v>3</v>
      </c>
      <c r="N507">
        <v>7</v>
      </c>
      <c r="O507">
        <v>2</v>
      </c>
      <c r="P507">
        <v>8</v>
      </c>
      <c r="Q507">
        <v>5</v>
      </c>
      <c r="R507">
        <v>5</v>
      </c>
      <c r="S507">
        <v>1952</v>
      </c>
      <c r="T507">
        <v>1952</v>
      </c>
      <c r="U507">
        <v>6</v>
      </c>
      <c r="V507">
        <v>8</v>
      </c>
      <c r="W507">
        <v>4</v>
      </c>
      <c r="X507">
        <v>4</v>
      </c>
      <c r="Y507">
        <v>360</v>
      </c>
      <c r="Z507">
        <v>3</v>
      </c>
      <c r="AA507">
        <v>3</v>
      </c>
      <c r="AB507">
        <v>2</v>
      </c>
      <c r="AC507">
        <v>4</v>
      </c>
      <c r="AD507">
        <v>4</v>
      </c>
      <c r="AE507">
        <v>6</v>
      </c>
      <c r="AF507">
        <v>0</v>
      </c>
      <c r="AG507">
        <v>0</v>
      </c>
      <c r="AH507">
        <v>960</v>
      </c>
      <c r="AI507">
        <v>960</v>
      </c>
      <c r="AJ507">
        <v>6</v>
      </c>
      <c r="AK507">
        <v>6</v>
      </c>
      <c r="AL507">
        <v>960</v>
      </c>
      <c r="AM507">
        <v>1000</v>
      </c>
      <c r="AN507">
        <v>0</v>
      </c>
      <c r="AO507">
        <v>1960</v>
      </c>
      <c r="AP507">
        <v>0</v>
      </c>
      <c r="AQ507">
        <v>0</v>
      </c>
      <c r="AR507">
        <v>2</v>
      </c>
      <c r="AS507">
        <v>0</v>
      </c>
      <c r="AT507">
        <v>4</v>
      </c>
      <c r="AU507">
        <v>2</v>
      </c>
      <c r="AV507">
        <v>4</v>
      </c>
      <c r="AW507">
        <v>10</v>
      </c>
      <c r="AX507">
        <v>0</v>
      </c>
      <c r="AY507">
        <v>5</v>
      </c>
      <c r="AZ507">
        <v>1952</v>
      </c>
      <c r="BA507">
        <v>2</v>
      </c>
      <c r="BB507">
        <v>2</v>
      </c>
      <c r="BC507">
        <v>400</v>
      </c>
      <c r="BD507">
        <v>4</v>
      </c>
      <c r="BE507">
        <v>4</v>
      </c>
      <c r="BF507">
        <v>2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5</v>
      </c>
      <c r="BN507">
        <v>0</v>
      </c>
      <c r="BO507">
        <v>7</v>
      </c>
      <c r="BP507">
        <v>2009</v>
      </c>
      <c r="BQ507">
        <v>14</v>
      </c>
      <c r="BR507">
        <v>3</v>
      </c>
      <c r="BS507">
        <v>5</v>
      </c>
      <c r="BT507">
        <v>124500</v>
      </c>
    </row>
    <row r="508" spans="1:72" x14ac:dyDescent="0.35">
      <c r="A508">
        <v>507</v>
      </c>
      <c r="B508">
        <v>60</v>
      </c>
      <c r="C508">
        <v>4</v>
      </c>
      <c r="D508">
        <v>80</v>
      </c>
      <c r="E508">
        <v>9554</v>
      </c>
      <c r="F508">
        <v>2</v>
      </c>
      <c r="G508">
        <v>2</v>
      </c>
      <c r="H508">
        <v>2</v>
      </c>
      <c r="I508">
        <v>4</v>
      </c>
      <c r="J508">
        <v>4</v>
      </c>
      <c r="K508">
        <v>3</v>
      </c>
      <c r="L508">
        <v>15</v>
      </c>
      <c r="M508">
        <v>7</v>
      </c>
      <c r="N508">
        <v>7</v>
      </c>
      <c r="O508">
        <v>3</v>
      </c>
      <c r="P508">
        <v>8</v>
      </c>
      <c r="Q508">
        <v>8</v>
      </c>
      <c r="R508">
        <v>5</v>
      </c>
      <c r="S508">
        <v>1993</v>
      </c>
      <c r="T508">
        <v>1994</v>
      </c>
      <c r="U508">
        <v>5</v>
      </c>
      <c r="V508">
        <v>8</v>
      </c>
      <c r="W508">
        <v>14</v>
      </c>
      <c r="X508">
        <v>4</v>
      </c>
      <c r="Y508">
        <v>125</v>
      </c>
      <c r="Z508">
        <v>4</v>
      </c>
      <c r="AA508">
        <v>3</v>
      </c>
      <c r="AB508">
        <v>6</v>
      </c>
      <c r="AC508">
        <v>5</v>
      </c>
      <c r="AD508">
        <v>4</v>
      </c>
      <c r="AE508">
        <v>7</v>
      </c>
      <c r="AF508">
        <v>380</v>
      </c>
      <c r="AG508">
        <v>0</v>
      </c>
      <c r="AH508">
        <v>397</v>
      </c>
      <c r="AI508">
        <v>777</v>
      </c>
      <c r="AJ508">
        <v>6</v>
      </c>
      <c r="AK508">
        <v>6</v>
      </c>
      <c r="AL508">
        <v>1065</v>
      </c>
      <c r="AM508">
        <v>846</v>
      </c>
      <c r="AN508">
        <v>0</v>
      </c>
      <c r="AO508">
        <v>1911</v>
      </c>
      <c r="AP508">
        <v>0</v>
      </c>
      <c r="AQ508">
        <v>0</v>
      </c>
      <c r="AR508">
        <v>2</v>
      </c>
      <c r="AS508">
        <v>1</v>
      </c>
      <c r="AT508">
        <v>3</v>
      </c>
      <c r="AU508">
        <v>1</v>
      </c>
      <c r="AV508">
        <v>5</v>
      </c>
      <c r="AW508">
        <v>8</v>
      </c>
      <c r="AX508">
        <v>1</v>
      </c>
      <c r="AY508">
        <v>6</v>
      </c>
      <c r="AZ508">
        <v>1993</v>
      </c>
      <c r="BA508">
        <v>3</v>
      </c>
      <c r="BB508">
        <v>2</v>
      </c>
      <c r="BC508">
        <v>471</v>
      </c>
      <c r="BD508">
        <v>4</v>
      </c>
      <c r="BE508">
        <v>4</v>
      </c>
      <c r="BF508">
        <v>3</v>
      </c>
      <c r="BG508">
        <v>182</v>
      </c>
      <c r="BH508">
        <v>81</v>
      </c>
      <c r="BI508">
        <v>0</v>
      </c>
      <c r="BJ508">
        <v>0</v>
      </c>
      <c r="BK508">
        <v>0</v>
      </c>
      <c r="BL508">
        <v>0</v>
      </c>
      <c r="BM508">
        <v>5</v>
      </c>
      <c r="BN508">
        <v>0</v>
      </c>
      <c r="BO508">
        <v>9</v>
      </c>
      <c r="BP508">
        <v>2006</v>
      </c>
      <c r="BQ508">
        <v>17</v>
      </c>
      <c r="BR508">
        <v>4</v>
      </c>
      <c r="BS508">
        <v>5</v>
      </c>
      <c r="BT508">
        <v>215000</v>
      </c>
    </row>
    <row r="509" spans="1:72" x14ac:dyDescent="0.35">
      <c r="A509">
        <v>508</v>
      </c>
      <c r="B509">
        <v>20</v>
      </c>
      <c r="C509">
        <v>5</v>
      </c>
      <c r="D509">
        <v>75</v>
      </c>
      <c r="E509">
        <v>7862</v>
      </c>
      <c r="F509">
        <v>2</v>
      </c>
      <c r="G509">
        <v>2</v>
      </c>
      <c r="H509">
        <v>2</v>
      </c>
      <c r="I509">
        <v>4</v>
      </c>
      <c r="J509">
        <v>4</v>
      </c>
      <c r="K509">
        <v>3</v>
      </c>
      <c r="L509">
        <v>18</v>
      </c>
      <c r="M509">
        <v>7</v>
      </c>
      <c r="N509">
        <v>7</v>
      </c>
      <c r="O509">
        <v>3</v>
      </c>
      <c r="P509">
        <v>4</v>
      </c>
      <c r="Q509">
        <v>6</v>
      </c>
      <c r="R509">
        <v>5</v>
      </c>
      <c r="S509">
        <v>2009</v>
      </c>
      <c r="T509">
        <v>2009</v>
      </c>
      <c r="U509">
        <v>5</v>
      </c>
      <c r="V509">
        <v>8</v>
      </c>
      <c r="W509">
        <v>14</v>
      </c>
      <c r="X509">
        <v>2</v>
      </c>
      <c r="Y509">
        <v>0</v>
      </c>
      <c r="Z509">
        <v>4</v>
      </c>
      <c r="AA509">
        <v>3</v>
      </c>
      <c r="AB509">
        <v>6</v>
      </c>
      <c r="AC509">
        <v>5</v>
      </c>
      <c r="AD509">
        <v>4</v>
      </c>
      <c r="AE509">
        <v>7</v>
      </c>
      <c r="AF509">
        <v>27</v>
      </c>
      <c r="AG509">
        <v>0</v>
      </c>
      <c r="AH509">
        <v>1191</v>
      </c>
      <c r="AI509">
        <v>1218</v>
      </c>
      <c r="AJ509">
        <v>6</v>
      </c>
      <c r="AK509">
        <v>6</v>
      </c>
      <c r="AL509">
        <v>1218</v>
      </c>
      <c r="AM509">
        <v>0</v>
      </c>
      <c r="AN509">
        <v>0</v>
      </c>
      <c r="AO509">
        <v>1218</v>
      </c>
      <c r="AP509">
        <v>0</v>
      </c>
      <c r="AQ509">
        <v>0</v>
      </c>
      <c r="AR509">
        <v>2</v>
      </c>
      <c r="AS509">
        <v>0</v>
      </c>
      <c r="AT509">
        <v>2</v>
      </c>
      <c r="AU509">
        <v>1</v>
      </c>
      <c r="AV509">
        <v>5</v>
      </c>
      <c r="AW509">
        <v>4</v>
      </c>
      <c r="AX509">
        <v>0</v>
      </c>
      <c r="AY509">
        <v>6</v>
      </c>
      <c r="AZ509">
        <v>2009</v>
      </c>
      <c r="BA509">
        <v>4</v>
      </c>
      <c r="BB509">
        <v>2</v>
      </c>
      <c r="BC509">
        <v>676</v>
      </c>
      <c r="BD509">
        <v>4</v>
      </c>
      <c r="BE509">
        <v>4</v>
      </c>
      <c r="BF509">
        <v>3</v>
      </c>
      <c r="BG509">
        <v>0</v>
      </c>
      <c r="BH509">
        <v>102</v>
      </c>
      <c r="BI509">
        <v>0</v>
      </c>
      <c r="BJ509">
        <v>0</v>
      </c>
      <c r="BK509">
        <v>0</v>
      </c>
      <c r="BL509">
        <v>0</v>
      </c>
      <c r="BM509">
        <v>5</v>
      </c>
      <c r="BN509">
        <v>0</v>
      </c>
      <c r="BO509">
        <v>9</v>
      </c>
      <c r="BP509">
        <v>2009</v>
      </c>
      <c r="BQ509">
        <v>14</v>
      </c>
      <c r="BR509">
        <v>8</v>
      </c>
      <c r="BS509">
        <v>6</v>
      </c>
      <c r="BT509">
        <v>208300</v>
      </c>
    </row>
    <row r="510" spans="1:72" x14ac:dyDescent="0.35">
      <c r="A510">
        <v>509</v>
      </c>
      <c r="B510">
        <v>70</v>
      </c>
      <c r="C510">
        <v>2</v>
      </c>
      <c r="D510">
        <v>60</v>
      </c>
      <c r="E510">
        <v>9600</v>
      </c>
      <c r="F510">
        <v>2</v>
      </c>
      <c r="G510">
        <v>1</v>
      </c>
      <c r="H510">
        <v>2</v>
      </c>
      <c r="I510">
        <v>4</v>
      </c>
      <c r="J510">
        <v>4</v>
      </c>
      <c r="K510">
        <v>3</v>
      </c>
      <c r="L510">
        <v>9</v>
      </c>
      <c r="M510">
        <v>7</v>
      </c>
      <c r="N510">
        <v>7</v>
      </c>
      <c r="O510">
        <v>3</v>
      </c>
      <c r="P510">
        <v>8</v>
      </c>
      <c r="Q510">
        <v>7</v>
      </c>
      <c r="R510">
        <v>9</v>
      </c>
      <c r="S510">
        <v>1928</v>
      </c>
      <c r="T510">
        <v>2005</v>
      </c>
      <c r="U510">
        <v>3</v>
      </c>
      <c r="V510">
        <v>8</v>
      </c>
      <c r="W510">
        <v>10</v>
      </c>
      <c r="X510">
        <v>2</v>
      </c>
      <c r="Y510">
        <v>0</v>
      </c>
      <c r="Z510">
        <v>3</v>
      </c>
      <c r="AA510">
        <v>5</v>
      </c>
      <c r="AB510">
        <v>3</v>
      </c>
      <c r="AC510">
        <v>4</v>
      </c>
      <c r="AD510">
        <v>4</v>
      </c>
      <c r="AE510">
        <v>2</v>
      </c>
      <c r="AF510">
        <v>141</v>
      </c>
      <c r="AG510">
        <v>0</v>
      </c>
      <c r="AH510">
        <v>548</v>
      </c>
      <c r="AI510">
        <v>689</v>
      </c>
      <c r="AJ510">
        <v>6</v>
      </c>
      <c r="AK510">
        <v>6</v>
      </c>
      <c r="AL510">
        <v>689</v>
      </c>
      <c r="AM510">
        <v>689</v>
      </c>
      <c r="AN510">
        <v>0</v>
      </c>
      <c r="AO510">
        <v>1378</v>
      </c>
      <c r="AP510">
        <v>0</v>
      </c>
      <c r="AQ510">
        <v>0</v>
      </c>
      <c r="AR510">
        <v>2</v>
      </c>
      <c r="AS510">
        <v>0</v>
      </c>
      <c r="AT510">
        <v>3</v>
      </c>
      <c r="AU510">
        <v>1</v>
      </c>
      <c r="AV510">
        <v>5</v>
      </c>
      <c r="AW510">
        <v>7</v>
      </c>
      <c r="AX510">
        <v>1</v>
      </c>
      <c r="AY510">
        <v>5</v>
      </c>
      <c r="AZ510">
        <v>1928</v>
      </c>
      <c r="BA510">
        <v>2</v>
      </c>
      <c r="BB510">
        <v>2</v>
      </c>
      <c r="BC510">
        <v>360</v>
      </c>
      <c r="BD510">
        <v>4</v>
      </c>
      <c r="BE510">
        <v>4</v>
      </c>
      <c r="BF510">
        <v>2</v>
      </c>
      <c r="BG510">
        <v>0</v>
      </c>
      <c r="BH510">
        <v>0</v>
      </c>
      <c r="BI510">
        <v>116</v>
      </c>
      <c r="BJ510">
        <v>0</v>
      </c>
      <c r="BK510">
        <v>0</v>
      </c>
      <c r="BL510">
        <v>0</v>
      </c>
      <c r="BM510">
        <v>5</v>
      </c>
      <c r="BN510">
        <v>0</v>
      </c>
      <c r="BO510">
        <v>10</v>
      </c>
      <c r="BP510">
        <v>2008</v>
      </c>
      <c r="BQ510">
        <v>15</v>
      </c>
      <c r="BR510">
        <v>4</v>
      </c>
      <c r="BS510">
        <v>5</v>
      </c>
      <c r="BT510">
        <v>161000</v>
      </c>
    </row>
    <row r="511" spans="1:72" x14ac:dyDescent="0.35">
      <c r="A511">
        <v>510</v>
      </c>
      <c r="B511">
        <v>20</v>
      </c>
      <c r="C511">
        <v>4</v>
      </c>
      <c r="D511">
        <v>80</v>
      </c>
      <c r="E511">
        <v>9600</v>
      </c>
      <c r="F511">
        <v>2</v>
      </c>
      <c r="G511">
        <v>1</v>
      </c>
      <c r="H511">
        <v>2</v>
      </c>
      <c r="I511">
        <v>4</v>
      </c>
      <c r="J511">
        <v>2</v>
      </c>
      <c r="K511">
        <v>3</v>
      </c>
      <c r="L511">
        <v>7</v>
      </c>
      <c r="M511">
        <v>7</v>
      </c>
      <c r="N511">
        <v>7</v>
      </c>
      <c r="O511">
        <v>3</v>
      </c>
      <c r="P511">
        <v>4</v>
      </c>
      <c r="Q511">
        <v>5</v>
      </c>
      <c r="R511">
        <v>6</v>
      </c>
      <c r="S511">
        <v>1959</v>
      </c>
      <c r="T511">
        <v>1959</v>
      </c>
      <c r="U511">
        <v>5</v>
      </c>
      <c r="V511">
        <v>8</v>
      </c>
      <c r="W511">
        <v>10</v>
      </c>
      <c r="X511">
        <v>4</v>
      </c>
      <c r="Y511">
        <v>132</v>
      </c>
      <c r="Z511">
        <v>3</v>
      </c>
      <c r="AA511">
        <v>3</v>
      </c>
      <c r="AB511">
        <v>2</v>
      </c>
      <c r="AC511">
        <v>4</v>
      </c>
      <c r="AD511">
        <v>4</v>
      </c>
      <c r="AE511">
        <v>4</v>
      </c>
      <c r="AF511">
        <v>991</v>
      </c>
      <c r="AG511">
        <v>0</v>
      </c>
      <c r="AH511">
        <v>50</v>
      </c>
      <c r="AI511">
        <v>1041</v>
      </c>
      <c r="AJ511">
        <v>6</v>
      </c>
      <c r="AK511">
        <v>6</v>
      </c>
      <c r="AL511">
        <v>1041</v>
      </c>
      <c r="AM511">
        <v>0</v>
      </c>
      <c r="AN511">
        <v>0</v>
      </c>
      <c r="AO511">
        <v>1041</v>
      </c>
      <c r="AP511">
        <v>1</v>
      </c>
      <c r="AQ511">
        <v>0</v>
      </c>
      <c r="AR511">
        <v>1</v>
      </c>
      <c r="AS511">
        <v>0</v>
      </c>
      <c r="AT511">
        <v>3</v>
      </c>
      <c r="AU511">
        <v>1</v>
      </c>
      <c r="AV511">
        <v>4</v>
      </c>
      <c r="AW511">
        <v>6</v>
      </c>
      <c r="AX511">
        <v>0</v>
      </c>
      <c r="AY511">
        <v>6</v>
      </c>
      <c r="AZ511">
        <v>1959</v>
      </c>
      <c r="BA511">
        <v>3</v>
      </c>
      <c r="BB511">
        <v>1</v>
      </c>
      <c r="BC511">
        <v>270</v>
      </c>
      <c r="BD511">
        <v>4</v>
      </c>
      <c r="BE511">
        <v>4</v>
      </c>
      <c r="BF511">
        <v>3</v>
      </c>
      <c r="BG511">
        <v>224</v>
      </c>
      <c r="BH511">
        <v>88</v>
      </c>
      <c r="BI511">
        <v>0</v>
      </c>
      <c r="BJ511">
        <v>0</v>
      </c>
      <c r="BK511">
        <v>0</v>
      </c>
      <c r="BL511">
        <v>0</v>
      </c>
      <c r="BM511">
        <v>3</v>
      </c>
      <c r="BN511">
        <v>0</v>
      </c>
      <c r="BO511">
        <v>7</v>
      </c>
      <c r="BP511">
        <v>2009</v>
      </c>
      <c r="BQ511">
        <v>14</v>
      </c>
      <c r="BR511">
        <v>4</v>
      </c>
      <c r="BS511">
        <v>5</v>
      </c>
      <c r="BT511">
        <v>124500</v>
      </c>
    </row>
    <row r="512" spans="1:72" x14ac:dyDescent="0.35">
      <c r="A512">
        <v>511</v>
      </c>
      <c r="B512">
        <v>20</v>
      </c>
      <c r="C512">
        <v>4</v>
      </c>
      <c r="D512">
        <v>75</v>
      </c>
      <c r="E512">
        <v>14559</v>
      </c>
      <c r="F512">
        <v>2</v>
      </c>
      <c r="G512">
        <v>1</v>
      </c>
      <c r="H512">
        <v>2</v>
      </c>
      <c r="I512">
        <v>4</v>
      </c>
      <c r="J512">
        <v>4</v>
      </c>
      <c r="K512">
        <v>3</v>
      </c>
      <c r="L512">
        <v>7</v>
      </c>
      <c r="M512">
        <v>7</v>
      </c>
      <c r="N512">
        <v>7</v>
      </c>
      <c r="O512">
        <v>3</v>
      </c>
      <c r="P512">
        <v>4</v>
      </c>
      <c r="Q512">
        <v>5</v>
      </c>
      <c r="R512">
        <v>7</v>
      </c>
      <c r="S512">
        <v>1951</v>
      </c>
      <c r="T512">
        <v>2000</v>
      </c>
      <c r="U512">
        <v>6</v>
      </c>
      <c r="V512">
        <v>8</v>
      </c>
      <c r="W512">
        <v>4</v>
      </c>
      <c r="X512">
        <v>1</v>
      </c>
      <c r="Y512">
        <v>70</v>
      </c>
      <c r="Z512">
        <v>4</v>
      </c>
      <c r="AA512">
        <v>3</v>
      </c>
      <c r="AB512">
        <v>2</v>
      </c>
      <c r="AC512">
        <v>4</v>
      </c>
      <c r="AD512">
        <v>4</v>
      </c>
      <c r="AE512">
        <v>3</v>
      </c>
      <c r="AF512">
        <v>650</v>
      </c>
      <c r="AG512">
        <v>180</v>
      </c>
      <c r="AH512">
        <v>178</v>
      </c>
      <c r="AI512">
        <v>1008</v>
      </c>
      <c r="AJ512">
        <v>6</v>
      </c>
      <c r="AK512">
        <v>6</v>
      </c>
      <c r="AL512">
        <v>1363</v>
      </c>
      <c r="AM512">
        <v>0</v>
      </c>
      <c r="AN512">
        <v>0</v>
      </c>
      <c r="AO512">
        <v>1363</v>
      </c>
      <c r="AP512">
        <v>1</v>
      </c>
      <c r="AQ512">
        <v>0</v>
      </c>
      <c r="AR512">
        <v>1</v>
      </c>
      <c r="AS512">
        <v>0</v>
      </c>
      <c r="AT512">
        <v>2</v>
      </c>
      <c r="AU512">
        <v>1</v>
      </c>
      <c r="AV512">
        <v>4</v>
      </c>
      <c r="AW512">
        <v>6</v>
      </c>
      <c r="AX512">
        <v>2</v>
      </c>
      <c r="AY512">
        <v>2</v>
      </c>
      <c r="AZ512">
        <v>1951</v>
      </c>
      <c r="BA512">
        <v>2</v>
      </c>
      <c r="BB512">
        <v>1</v>
      </c>
      <c r="BC512">
        <v>288</v>
      </c>
      <c r="BD512">
        <v>4</v>
      </c>
      <c r="BE512">
        <v>4</v>
      </c>
      <c r="BF512">
        <v>3</v>
      </c>
      <c r="BG512">
        <v>324</v>
      </c>
      <c r="BH512">
        <v>42</v>
      </c>
      <c r="BI512">
        <v>0</v>
      </c>
      <c r="BJ512">
        <v>0</v>
      </c>
      <c r="BK512">
        <v>168</v>
      </c>
      <c r="BL512">
        <v>0</v>
      </c>
      <c r="BM512">
        <v>5</v>
      </c>
      <c r="BN512">
        <v>2000</v>
      </c>
      <c r="BO512">
        <v>6</v>
      </c>
      <c r="BP512">
        <v>2009</v>
      </c>
      <c r="BQ512">
        <v>14</v>
      </c>
      <c r="BR512">
        <v>4</v>
      </c>
      <c r="BS512">
        <v>5</v>
      </c>
      <c r="BT512">
        <v>164900</v>
      </c>
    </row>
    <row r="513" spans="1:72" x14ac:dyDescent="0.35">
      <c r="A513">
        <v>512</v>
      </c>
      <c r="B513">
        <v>120</v>
      </c>
      <c r="C513">
        <v>4</v>
      </c>
      <c r="D513">
        <v>40</v>
      </c>
      <c r="E513">
        <v>6792</v>
      </c>
      <c r="F513">
        <v>2</v>
      </c>
      <c r="G513">
        <v>2</v>
      </c>
      <c r="H513">
        <v>2</v>
      </c>
      <c r="I513">
        <v>4</v>
      </c>
      <c r="J513">
        <v>4</v>
      </c>
      <c r="K513">
        <v>3</v>
      </c>
      <c r="L513">
        <v>19</v>
      </c>
      <c r="M513">
        <v>7</v>
      </c>
      <c r="N513">
        <v>7</v>
      </c>
      <c r="O513">
        <v>4</v>
      </c>
      <c r="P513">
        <v>4</v>
      </c>
      <c r="Q513">
        <v>7</v>
      </c>
      <c r="R513">
        <v>5</v>
      </c>
      <c r="S513">
        <v>2005</v>
      </c>
      <c r="T513">
        <v>2006</v>
      </c>
      <c r="U513">
        <v>5</v>
      </c>
      <c r="V513">
        <v>8</v>
      </c>
      <c r="W513">
        <v>14</v>
      </c>
      <c r="X513">
        <v>5</v>
      </c>
      <c r="Y513">
        <v>94</v>
      </c>
      <c r="Z513">
        <v>4</v>
      </c>
      <c r="AA513">
        <v>3</v>
      </c>
      <c r="AB513">
        <v>6</v>
      </c>
      <c r="AC513">
        <v>5</v>
      </c>
      <c r="AD513">
        <v>4</v>
      </c>
      <c r="AE513">
        <v>6</v>
      </c>
      <c r="AF513">
        <v>0</v>
      </c>
      <c r="AG513">
        <v>0</v>
      </c>
      <c r="AH513">
        <v>1368</v>
      </c>
      <c r="AI513">
        <v>1368</v>
      </c>
      <c r="AJ513">
        <v>6</v>
      </c>
      <c r="AK513">
        <v>6</v>
      </c>
      <c r="AL513">
        <v>1368</v>
      </c>
      <c r="AM513">
        <v>0</v>
      </c>
      <c r="AN513">
        <v>0</v>
      </c>
      <c r="AO513">
        <v>1368</v>
      </c>
      <c r="AP513">
        <v>0</v>
      </c>
      <c r="AQ513">
        <v>0</v>
      </c>
      <c r="AR513">
        <v>2</v>
      </c>
      <c r="AS513">
        <v>0</v>
      </c>
      <c r="AT513">
        <v>2</v>
      </c>
      <c r="AU513">
        <v>1</v>
      </c>
      <c r="AV513">
        <v>5</v>
      </c>
      <c r="AW513">
        <v>6</v>
      </c>
      <c r="AX513">
        <v>1</v>
      </c>
      <c r="AY513">
        <v>6</v>
      </c>
      <c r="AZ513">
        <v>2005</v>
      </c>
      <c r="BA513">
        <v>3</v>
      </c>
      <c r="BB513">
        <v>2</v>
      </c>
      <c r="BC513">
        <v>474</v>
      </c>
      <c r="BD513">
        <v>4</v>
      </c>
      <c r="BE513">
        <v>4</v>
      </c>
      <c r="BF513">
        <v>3</v>
      </c>
      <c r="BG513">
        <v>132</v>
      </c>
      <c r="BH513">
        <v>35</v>
      </c>
      <c r="BI513">
        <v>0</v>
      </c>
      <c r="BJ513">
        <v>0</v>
      </c>
      <c r="BK513">
        <v>0</v>
      </c>
      <c r="BL513">
        <v>0</v>
      </c>
      <c r="BM513">
        <v>5</v>
      </c>
      <c r="BN513">
        <v>0</v>
      </c>
      <c r="BO513">
        <v>3</v>
      </c>
      <c r="BP513">
        <v>2006</v>
      </c>
      <c r="BQ513">
        <v>17</v>
      </c>
      <c r="BR513">
        <v>8</v>
      </c>
      <c r="BS513">
        <v>6</v>
      </c>
      <c r="BT513">
        <v>202665</v>
      </c>
    </row>
    <row r="514" spans="1:72" x14ac:dyDescent="0.35">
      <c r="A514">
        <v>513</v>
      </c>
      <c r="B514">
        <v>20</v>
      </c>
      <c r="C514">
        <v>4</v>
      </c>
      <c r="D514">
        <v>70</v>
      </c>
      <c r="E514">
        <v>9100</v>
      </c>
      <c r="F514">
        <v>2</v>
      </c>
      <c r="G514">
        <v>1</v>
      </c>
      <c r="H514">
        <v>2</v>
      </c>
      <c r="I514">
        <v>4</v>
      </c>
      <c r="J514">
        <v>2</v>
      </c>
      <c r="K514">
        <v>3</v>
      </c>
      <c r="L514">
        <v>7</v>
      </c>
      <c r="M514">
        <v>2</v>
      </c>
      <c r="N514">
        <v>7</v>
      </c>
      <c r="O514">
        <v>3</v>
      </c>
      <c r="P514">
        <v>4</v>
      </c>
      <c r="Q514">
        <v>5</v>
      </c>
      <c r="R514">
        <v>5</v>
      </c>
      <c r="S514">
        <v>1958</v>
      </c>
      <c r="T514">
        <v>1958</v>
      </c>
      <c r="U514">
        <v>5</v>
      </c>
      <c r="V514">
        <v>8</v>
      </c>
      <c r="W514">
        <v>14</v>
      </c>
      <c r="X514">
        <v>2</v>
      </c>
      <c r="Y514">
        <v>0</v>
      </c>
      <c r="Z514">
        <v>3</v>
      </c>
      <c r="AA514">
        <v>3</v>
      </c>
      <c r="AB514">
        <v>2</v>
      </c>
      <c r="AC514">
        <v>4</v>
      </c>
      <c r="AD514">
        <v>4</v>
      </c>
      <c r="AE514">
        <v>3</v>
      </c>
      <c r="AF514">
        <v>521</v>
      </c>
      <c r="AG514">
        <v>174</v>
      </c>
      <c r="AH514">
        <v>169</v>
      </c>
      <c r="AI514">
        <v>864</v>
      </c>
      <c r="AJ514">
        <v>6</v>
      </c>
      <c r="AK514">
        <v>6</v>
      </c>
      <c r="AL514">
        <v>864</v>
      </c>
      <c r="AM514">
        <v>0</v>
      </c>
      <c r="AN514">
        <v>0</v>
      </c>
      <c r="AO514">
        <v>864</v>
      </c>
      <c r="AP514">
        <v>1</v>
      </c>
      <c r="AQ514">
        <v>0</v>
      </c>
      <c r="AR514">
        <v>1</v>
      </c>
      <c r="AS514">
        <v>0</v>
      </c>
      <c r="AT514">
        <v>3</v>
      </c>
      <c r="AU514">
        <v>1</v>
      </c>
      <c r="AV514">
        <v>4</v>
      </c>
      <c r="AW514">
        <v>5</v>
      </c>
      <c r="AX514">
        <v>0</v>
      </c>
      <c r="AY514">
        <v>5</v>
      </c>
      <c r="AZ514">
        <v>1964</v>
      </c>
      <c r="BA514">
        <v>2</v>
      </c>
      <c r="BB514">
        <v>2</v>
      </c>
      <c r="BC514">
        <v>624</v>
      </c>
      <c r="BD514">
        <v>4</v>
      </c>
      <c r="BE514">
        <v>4</v>
      </c>
      <c r="BF514">
        <v>3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5</v>
      </c>
      <c r="BN514">
        <v>0</v>
      </c>
      <c r="BO514">
        <v>7</v>
      </c>
      <c r="BP514">
        <v>2006</v>
      </c>
      <c r="BQ514">
        <v>17</v>
      </c>
      <c r="BR514">
        <v>4</v>
      </c>
      <c r="BS514">
        <v>5</v>
      </c>
      <c r="BT514">
        <v>129900</v>
      </c>
    </row>
    <row r="515" spans="1:72" x14ac:dyDescent="0.35">
      <c r="A515">
        <v>514</v>
      </c>
      <c r="B515">
        <v>20</v>
      </c>
      <c r="C515">
        <v>4</v>
      </c>
      <c r="D515">
        <v>71</v>
      </c>
      <c r="E515">
        <v>9187</v>
      </c>
      <c r="F515">
        <v>2</v>
      </c>
      <c r="G515">
        <v>1</v>
      </c>
      <c r="H515">
        <v>1</v>
      </c>
      <c r="I515">
        <v>4</v>
      </c>
      <c r="J515">
        <v>2</v>
      </c>
      <c r="K515">
        <v>3</v>
      </c>
      <c r="L515">
        <v>6</v>
      </c>
      <c r="M515">
        <v>7</v>
      </c>
      <c r="N515">
        <v>7</v>
      </c>
      <c r="O515">
        <v>3</v>
      </c>
      <c r="P515">
        <v>4</v>
      </c>
      <c r="Q515">
        <v>6</v>
      </c>
      <c r="R515">
        <v>5</v>
      </c>
      <c r="S515">
        <v>1983</v>
      </c>
      <c r="T515">
        <v>1983</v>
      </c>
      <c r="U515">
        <v>5</v>
      </c>
      <c r="V515">
        <v>8</v>
      </c>
      <c r="W515">
        <v>14</v>
      </c>
      <c r="X515">
        <v>2</v>
      </c>
      <c r="Y515">
        <v>0</v>
      </c>
      <c r="Z515">
        <v>3</v>
      </c>
      <c r="AA515">
        <v>4</v>
      </c>
      <c r="AB515">
        <v>6</v>
      </c>
      <c r="AC515">
        <v>4</v>
      </c>
      <c r="AD515">
        <v>4</v>
      </c>
      <c r="AE515">
        <v>4</v>
      </c>
      <c r="AF515">
        <v>336</v>
      </c>
      <c r="AG515">
        <v>0</v>
      </c>
      <c r="AH515">
        <v>748</v>
      </c>
      <c r="AI515">
        <v>1084</v>
      </c>
      <c r="AJ515">
        <v>6</v>
      </c>
      <c r="AK515">
        <v>6</v>
      </c>
      <c r="AL515">
        <v>1080</v>
      </c>
      <c r="AM515">
        <v>0</v>
      </c>
      <c r="AN515">
        <v>0</v>
      </c>
      <c r="AO515">
        <v>1080</v>
      </c>
      <c r="AP515">
        <v>0</v>
      </c>
      <c r="AQ515">
        <v>0</v>
      </c>
      <c r="AR515">
        <v>1</v>
      </c>
      <c r="AS515">
        <v>1</v>
      </c>
      <c r="AT515">
        <v>3</v>
      </c>
      <c r="AU515">
        <v>1</v>
      </c>
      <c r="AV515">
        <v>4</v>
      </c>
      <c r="AW515">
        <v>5</v>
      </c>
      <c r="AX515">
        <v>0</v>
      </c>
      <c r="AY515">
        <v>6</v>
      </c>
      <c r="AZ515">
        <v>1983</v>
      </c>
      <c r="BA515">
        <v>2</v>
      </c>
      <c r="BB515">
        <v>2</v>
      </c>
      <c r="BC515">
        <v>484</v>
      </c>
      <c r="BD515">
        <v>4</v>
      </c>
      <c r="BE515">
        <v>4</v>
      </c>
      <c r="BF515">
        <v>3</v>
      </c>
      <c r="BG515">
        <v>120</v>
      </c>
      <c r="BH515">
        <v>0</v>
      </c>
      <c r="BI515">
        <v>158</v>
      </c>
      <c r="BJ515">
        <v>0</v>
      </c>
      <c r="BK515">
        <v>0</v>
      </c>
      <c r="BL515">
        <v>0</v>
      </c>
      <c r="BM515">
        <v>5</v>
      </c>
      <c r="BN515">
        <v>0</v>
      </c>
      <c r="BO515">
        <v>6</v>
      </c>
      <c r="BP515">
        <v>2007</v>
      </c>
      <c r="BQ515">
        <v>16</v>
      </c>
      <c r="BR515">
        <v>4</v>
      </c>
      <c r="BS515">
        <v>5</v>
      </c>
      <c r="BT515">
        <v>134000</v>
      </c>
    </row>
    <row r="516" spans="1:72" x14ac:dyDescent="0.35">
      <c r="A516">
        <v>515</v>
      </c>
      <c r="B516">
        <v>45</v>
      </c>
      <c r="C516">
        <v>4</v>
      </c>
      <c r="D516">
        <v>55</v>
      </c>
      <c r="E516">
        <v>10594</v>
      </c>
      <c r="F516">
        <v>2</v>
      </c>
      <c r="G516">
        <v>1</v>
      </c>
      <c r="H516">
        <v>2</v>
      </c>
      <c r="I516">
        <v>4</v>
      </c>
      <c r="J516">
        <v>4</v>
      </c>
      <c r="K516">
        <v>3</v>
      </c>
      <c r="L516">
        <v>14</v>
      </c>
      <c r="M516">
        <v>7</v>
      </c>
      <c r="N516">
        <v>7</v>
      </c>
      <c r="O516">
        <v>3</v>
      </c>
      <c r="P516">
        <v>2</v>
      </c>
      <c r="Q516">
        <v>5</v>
      </c>
      <c r="R516">
        <v>5</v>
      </c>
      <c r="S516">
        <v>1926</v>
      </c>
      <c r="T516">
        <v>1950</v>
      </c>
      <c r="U516">
        <v>5</v>
      </c>
      <c r="V516">
        <v>8</v>
      </c>
      <c r="W516">
        <v>4</v>
      </c>
      <c r="X516">
        <v>2</v>
      </c>
      <c r="Y516">
        <v>0</v>
      </c>
      <c r="Z516">
        <v>3</v>
      </c>
      <c r="AA516">
        <v>3</v>
      </c>
      <c r="AB516">
        <v>3</v>
      </c>
      <c r="AC516">
        <v>4</v>
      </c>
      <c r="AD516">
        <v>4</v>
      </c>
      <c r="AE516">
        <v>6</v>
      </c>
      <c r="AF516">
        <v>0</v>
      </c>
      <c r="AG516">
        <v>0</v>
      </c>
      <c r="AH516">
        <v>768</v>
      </c>
      <c r="AI516">
        <v>768</v>
      </c>
      <c r="AJ516">
        <v>2</v>
      </c>
      <c r="AK516">
        <v>6</v>
      </c>
      <c r="AL516">
        <v>789</v>
      </c>
      <c r="AM516">
        <v>0</v>
      </c>
      <c r="AN516">
        <v>0</v>
      </c>
      <c r="AO516">
        <v>789</v>
      </c>
      <c r="AP516">
        <v>0</v>
      </c>
      <c r="AQ516">
        <v>0</v>
      </c>
      <c r="AR516">
        <v>1</v>
      </c>
      <c r="AS516">
        <v>0</v>
      </c>
      <c r="AT516">
        <v>2</v>
      </c>
      <c r="AU516">
        <v>1</v>
      </c>
      <c r="AV516">
        <v>4</v>
      </c>
      <c r="AW516">
        <v>5</v>
      </c>
      <c r="AX516">
        <v>0</v>
      </c>
      <c r="AY516">
        <v>5</v>
      </c>
      <c r="AZ516">
        <v>1926</v>
      </c>
      <c r="BA516">
        <v>2</v>
      </c>
      <c r="BB516">
        <v>1</v>
      </c>
      <c r="BC516">
        <v>200</v>
      </c>
      <c r="BD516">
        <v>2</v>
      </c>
      <c r="BE516">
        <v>2</v>
      </c>
      <c r="BF516">
        <v>3</v>
      </c>
      <c r="BG516">
        <v>0</v>
      </c>
      <c r="BH516">
        <v>0</v>
      </c>
      <c r="BI516">
        <v>112</v>
      </c>
      <c r="BJ516">
        <v>0</v>
      </c>
      <c r="BK516">
        <v>0</v>
      </c>
      <c r="BL516">
        <v>0</v>
      </c>
      <c r="BM516">
        <v>3</v>
      </c>
      <c r="BN516">
        <v>0</v>
      </c>
      <c r="BO516">
        <v>6</v>
      </c>
      <c r="BP516">
        <v>2007</v>
      </c>
      <c r="BQ516">
        <v>16</v>
      </c>
      <c r="BR516">
        <v>4</v>
      </c>
      <c r="BS516">
        <v>5</v>
      </c>
      <c r="BT516">
        <v>96500</v>
      </c>
    </row>
    <row r="517" spans="1:72" x14ac:dyDescent="0.35">
      <c r="A517">
        <v>516</v>
      </c>
      <c r="B517">
        <v>20</v>
      </c>
      <c r="C517">
        <v>4</v>
      </c>
      <c r="D517">
        <v>94</v>
      </c>
      <c r="E517">
        <v>12220</v>
      </c>
      <c r="F517">
        <v>2</v>
      </c>
      <c r="G517">
        <v>1</v>
      </c>
      <c r="H517">
        <v>2</v>
      </c>
      <c r="I517">
        <v>4</v>
      </c>
      <c r="J517">
        <v>4</v>
      </c>
      <c r="K517">
        <v>3</v>
      </c>
      <c r="L517">
        <v>19</v>
      </c>
      <c r="M517">
        <v>7</v>
      </c>
      <c r="N517">
        <v>7</v>
      </c>
      <c r="O517">
        <v>3</v>
      </c>
      <c r="P517">
        <v>4</v>
      </c>
      <c r="Q517">
        <v>10</v>
      </c>
      <c r="R517">
        <v>5</v>
      </c>
      <c r="S517">
        <v>2009</v>
      </c>
      <c r="T517">
        <v>2009</v>
      </c>
      <c r="U517">
        <v>6</v>
      </c>
      <c r="V517">
        <v>8</v>
      </c>
      <c r="W517">
        <v>15</v>
      </c>
      <c r="X517">
        <v>4</v>
      </c>
      <c r="Y517">
        <v>305</v>
      </c>
      <c r="Z517">
        <v>5</v>
      </c>
      <c r="AA517">
        <v>3</v>
      </c>
      <c r="AB517">
        <v>2</v>
      </c>
      <c r="AC517">
        <v>6</v>
      </c>
      <c r="AD517">
        <v>4</v>
      </c>
      <c r="AE517">
        <v>7</v>
      </c>
      <c r="AF517">
        <v>1436</v>
      </c>
      <c r="AG517">
        <v>0</v>
      </c>
      <c r="AH517">
        <v>570</v>
      </c>
      <c r="AI517">
        <v>2006</v>
      </c>
      <c r="AJ517">
        <v>6</v>
      </c>
      <c r="AK517">
        <v>6</v>
      </c>
      <c r="AL517">
        <v>2020</v>
      </c>
      <c r="AM517">
        <v>0</v>
      </c>
      <c r="AN517">
        <v>0</v>
      </c>
      <c r="AO517">
        <v>2020</v>
      </c>
      <c r="AP517">
        <v>1</v>
      </c>
      <c r="AQ517">
        <v>0</v>
      </c>
      <c r="AR517">
        <v>2</v>
      </c>
      <c r="AS517">
        <v>1</v>
      </c>
      <c r="AT517">
        <v>3</v>
      </c>
      <c r="AU517">
        <v>1</v>
      </c>
      <c r="AV517">
        <v>6</v>
      </c>
      <c r="AW517">
        <v>9</v>
      </c>
      <c r="AX517">
        <v>1</v>
      </c>
      <c r="AY517">
        <v>6</v>
      </c>
      <c r="AZ517">
        <v>2009</v>
      </c>
      <c r="BA517">
        <v>4</v>
      </c>
      <c r="BB517">
        <v>3</v>
      </c>
      <c r="BC517">
        <v>900</v>
      </c>
      <c r="BD517">
        <v>4</v>
      </c>
      <c r="BE517">
        <v>4</v>
      </c>
      <c r="BF517">
        <v>3</v>
      </c>
      <c r="BG517">
        <v>156</v>
      </c>
      <c r="BH517">
        <v>54</v>
      </c>
      <c r="BI517">
        <v>0</v>
      </c>
      <c r="BJ517">
        <v>0</v>
      </c>
      <c r="BK517">
        <v>0</v>
      </c>
      <c r="BL517">
        <v>0</v>
      </c>
      <c r="BM517">
        <v>5</v>
      </c>
      <c r="BN517">
        <v>0</v>
      </c>
      <c r="BO517">
        <v>9</v>
      </c>
      <c r="BP517">
        <v>2009</v>
      </c>
      <c r="BQ517">
        <v>14</v>
      </c>
      <c r="BR517">
        <v>8</v>
      </c>
      <c r="BS517">
        <v>6</v>
      </c>
      <c r="BT517">
        <v>402861</v>
      </c>
    </row>
    <row r="518" spans="1:72" x14ac:dyDescent="0.35">
      <c r="A518">
        <v>517</v>
      </c>
      <c r="B518">
        <v>80</v>
      </c>
      <c r="C518">
        <v>4</v>
      </c>
      <c r="E518">
        <v>10448</v>
      </c>
      <c r="F518">
        <v>2</v>
      </c>
      <c r="G518">
        <v>2</v>
      </c>
      <c r="H518">
        <v>2</v>
      </c>
      <c r="I518">
        <v>4</v>
      </c>
      <c r="J518">
        <v>2</v>
      </c>
      <c r="K518">
        <v>3</v>
      </c>
      <c r="L518">
        <v>10</v>
      </c>
      <c r="M518">
        <v>7</v>
      </c>
      <c r="N518">
        <v>7</v>
      </c>
      <c r="O518">
        <v>3</v>
      </c>
      <c r="P518">
        <v>3</v>
      </c>
      <c r="Q518">
        <v>6</v>
      </c>
      <c r="R518">
        <v>6</v>
      </c>
      <c r="S518">
        <v>1972</v>
      </c>
      <c r="T518">
        <v>1972</v>
      </c>
      <c r="U518">
        <v>5</v>
      </c>
      <c r="V518">
        <v>8</v>
      </c>
      <c r="W518">
        <v>9</v>
      </c>
      <c r="X518">
        <v>4</v>
      </c>
      <c r="Y518">
        <v>333</v>
      </c>
      <c r="Z518">
        <v>3</v>
      </c>
      <c r="AA518">
        <v>3</v>
      </c>
      <c r="AB518">
        <v>2</v>
      </c>
      <c r="AC518">
        <v>4</v>
      </c>
      <c r="AD518">
        <v>4</v>
      </c>
      <c r="AE518">
        <v>6</v>
      </c>
      <c r="AF518">
        <v>0</v>
      </c>
      <c r="AG518">
        <v>0</v>
      </c>
      <c r="AH518">
        <v>689</v>
      </c>
      <c r="AI518">
        <v>689</v>
      </c>
      <c r="AJ518">
        <v>6</v>
      </c>
      <c r="AK518">
        <v>6</v>
      </c>
      <c r="AL518">
        <v>1378</v>
      </c>
      <c r="AM518">
        <v>741</v>
      </c>
      <c r="AN518">
        <v>0</v>
      </c>
      <c r="AO518">
        <v>2119</v>
      </c>
      <c r="AP518">
        <v>0</v>
      </c>
      <c r="AQ518">
        <v>0</v>
      </c>
      <c r="AR518">
        <v>2</v>
      </c>
      <c r="AS518">
        <v>1</v>
      </c>
      <c r="AT518">
        <v>3</v>
      </c>
      <c r="AU518">
        <v>1</v>
      </c>
      <c r="AV518">
        <v>4</v>
      </c>
      <c r="AW518">
        <v>7</v>
      </c>
      <c r="AX518">
        <v>1</v>
      </c>
      <c r="AY518">
        <v>6</v>
      </c>
      <c r="AZ518">
        <v>1972</v>
      </c>
      <c r="BA518">
        <v>3</v>
      </c>
      <c r="BB518">
        <v>2</v>
      </c>
      <c r="BC518">
        <v>583</v>
      </c>
      <c r="BD518">
        <v>4</v>
      </c>
      <c r="BE518">
        <v>4</v>
      </c>
      <c r="BF518">
        <v>3</v>
      </c>
      <c r="BG518">
        <v>0</v>
      </c>
      <c r="BH518">
        <v>104</v>
      </c>
      <c r="BI518">
        <v>0</v>
      </c>
      <c r="BJ518">
        <v>0</v>
      </c>
      <c r="BK518">
        <v>0</v>
      </c>
      <c r="BL518">
        <v>0</v>
      </c>
      <c r="BM518">
        <v>4</v>
      </c>
      <c r="BN518">
        <v>0</v>
      </c>
      <c r="BO518">
        <v>8</v>
      </c>
      <c r="BP518">
        <v>2009</v>
      </c>
      <c r="BQ518">
        <v>14</v>
      </c>
      <c r="BR518">
        <v>3</v>
      </c>
      <c r="BS518">
        <v>3</v>
      </c>
      <c r="BT518">
        <v>158000</v>
      </c>
    </row>
    <row r="519" spans="1:72" x14ac:dyDescent="0.35">
      <c r="A519">
        <v>518</v>
      </c>
      <c r="B519">
        <v>60</v>
      </c>
      <c r="C519">
        <v>4</v>
      </c>
      <c r="D519">
        <v>79</v>
      </c>
      <c r="E519">
        <v>10208</v>
      </c>
      <c r="F519">
        <v>2</v>
      </c>
      <c r="G519">
        <v>2</v>
      </c>
      <c r="H519">
        <v>2</v>
      </c>
      <c r="I519">
        <v>4</v>
      </c>
      <c r="J519">
        <v>4</v>
      </c>
      <c r="K519">
        <v>3</v>
      </c>
      <c r="L519">
        <v>17</v>
      </c>
      <c r="M519">
        <v>7</v>
      </c>
      <c r="N519">
        <v>7</v>
      </c>
      <c r="O519">
        <v>3</v>
      </c>
      <c r="P519">
        <v>8</v>
      </c>
      <c r="Q519">
        <v>7</v>
      </c>
      <c r="R519">
        <v>5</v>
      </c>
      <c r="S519">
        <v>1996</v>
      </c>
      <c r="T519">
        <v>1997</v>
      </c>
      <c r="U519">
        <v>5</v>
      </c>
      <c r="V519">
        <v>8</v>
      </c>
      <c r="W519">
        <v>14</v>
      </c>
      <c r="X519">
        <v>4</v>
      </c>
      <c r="Y519">
        <v>921</v>
      </c>
      <c r="Z519">
        <v>4</v>
      </c>
      <c r="AA519">
        <v>3</v>
      </c>
      <c r="AB519">
        <v>6</v>
      </c>
      <c r="AC519">
        <v>5</v>
      </c>
      <c r="AD519">
        <v>4</v>
      </c>
      <c r="AE519">
        <v>6</v>
      </c>
      <c r="AF519">
        <v>0</v>
      </c>
      <c r="AG519">
        <v>0</v>
      </c>
      <c r="AH519">
        <v>1264</v>
      </c>
      <c r="AI519">
        <v>1264</v>
      </c>
      <c r="AJ519">
        <v>6</v>
      </c>
      <c r="AK519">
        <v>6</v>
      </c>
      <c r="AL519">
        <v>1277</v>
      </c>
      <c r="AM519">
        <v>1067</v>
      </c>
      <c r="AN519">
        <v>0</v>
      </c>
      <c r="AO519">
        <v>2344</v>
      </c>
      <c r="AP519">
        <v>0</v>
      </c>
      <c r="AQ519">
        <v>0</v>
      </c>
      <c r="AR519">
        <v>2</v>
      </c>
      <c r="AS519">
        <v>1</v>
      </c>
      <c r="AT519">
        <v>3</v>
      </c>
      <c r="AU519">
        <v>1</v>
      </c>
      <c r="AV519">
        <v>5</v>
      </c>
      <c r="AW519">
        <v>7</v>
      </c>
      <c r="AX519">
        <v>1</v>
      </c>
      <c r="AY519">
        <v>6</v>
      </c>
      <c r="AZ519">
        <v>1996</v>
      </c>
      <c r="BA519">
        <v>3</v>
      </c>
      <c r="BB519">
        <v>3</v>
      </c>
      <c r="BC519">
        <v>889</v>
      </c>
      <c r="BD519">
        <v>4</v>
      </c>
      <c r="BE519">
        <v>4</v>
      </c>
      <c r="BF519">
        <v>3</v>
      </c>
      <c r="BG519">
        <v>220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5</v>
      </c>
      <c r="BN519">
        <v>0</v>
      </c>
      <c r="BO519">
        <v>7</v>
      </c>
      <c r="BP519">
        <v>2009</v>
      </c>
      <c r="BQ519">
        <v>14</v>
      </c>
      <c r="BR519">
        <v>4</v>
      </c>
      <c r="BS519">
        <v>5</v>
      </c>
      <c r="BT519">
        <v>265000</v>
      </c>
    </row>
    <row r="520" spans="1:72" x14ac:dyDescent="0.35">
      <c r="A520">
        <v>519</v>
      </c>
      <c r="B520">
        <v>60</v>
      </c>
      <c r="C520">
        <v>4</v>
      </c>
      <c r="E520">
        <v>9531</v>
      </c>
      <c r="F520">
        <v>2</v>
      </c>
      <c r="G520">
        <v>2</v>
      </c>
      <c r="H520">
        <v>2</v>
      </c>
      <c r="I520">
        <v>4</v>
      </c>
      <c r="J520">
        <v>1</v>
      </c>
      <c r="K520">
        <v>3</v>
      </c>
      <c r="L520">
        <v>16</v>
      </c>
      <c r="M520">
        <v>7</v>
      </c>
      <c r="N520">
        <v>7</v>
      </c>
      <c r="O520">
        <v>3</v>
      </c>
      <c r="P520">
        <v>8</v>
      </c>
      <c r="Q520">
        <v>6</v>
      </c>
      <c r="R520">
        <v>5</v>
      </c>
      <c r="S520">
        <v>1998</v>
      </c>
      <c r="T520">
        <v>1998</v>
      </c>
      <c r="U520">
        <v>5</v>
      </c>
      <c r="V520">
        <v>8</v>
      </c>
      <c r="W520">
        <v>14</v>
      </c>
      <c r="X520">
        <v>2</v>
      </c>
      <c r="Y520">
        <v>0</v>
      </c>
      <c r="Z520">
        <v>3</v>
      </c>
      <c r="AA520">
        <v>3</v>
      </c>
      <c r="AB520">
        <v>6</v>
      </c>
      <c r="AC520">
        <v>5</v>
      </c>
      <c r="AD520">
        <v>4</v>
      </c>
      <c r="AE520">
        <v>7</v>
      </c>
      <c r="AF520">
        <v>706</v>
      </c>
      <c r="AG520">
        <v>0</v>
      </c>
      <c r="AH520">
        <v>88</v>
      </c>
      <c r="AI520">
        <v>794</v>
      </c>
      <c r="AJ520">
        <v>6</v>
      </c>
      <c r="AK520">
        <v>6</v>
      </c>
      <c r="AL520">
        <v>882</v>
      </c>
      <c r="AM520">
        <v>914</v>
      </c>
      <c r="AN520">
        <v>0</v>
      </c>
      <c r="AO520">
        <v>1796</v>
      </c>
      <c r="AP520">
        <v>1</v>
      </c>
      <c r="AQ520">
        <v>0</v>
      </c>
      <c r="AR520">
        <v>2</v>
      </c>
      <c r="AS520">
        <v>1</v>
      </c>
      <c r="AT520">
        <v>3</v>
      </c>
      <c r="AU520">
        <v>1</v>
      </c>
      <c r="AV520">
        <v>4</v>
      </c>
      <c r="AW520">
        <v>7</v>
      </c>
      <c r="AX520">
        <v>0</v>
      </c>
      <c r="AY520">
        <v>6</v>
      </c>
      <c r="AZ520">
        <v>1998</v>
      </c>
      <c r="BA520">
        <v>3</v>
      </c>
      <c r="BB520">
        <v>2</v>
      </c>
      <c r="BC520">
        <v>546</v>
      </c>
      <c r="BD520">
        <v>4</v>
      </c>
      <c r="BE520">
        <v>4</v>
      </c>
      <c r="BF520">
        <v>3</v>
      </c>
      <c r="BG520">
        <v>0</v>
      </c>
      <c r="BH520">
        <v>36</v>
      </c>
      <c r="BI520">
        <v>0</v>
      </c>
      <c r="BJ520">
        <v>0</v>
      </c>
      <c r="BK520">
        <v>0</v>
      </c>
      <c r="BL520">
        <v>0</v>
      </c>
      <c r="BM520">
        <v>3</v>
      </c>
      <c r="BN520">
        <v>0</v>
      </c>
      <c r="BO520">
        <v>5</v>
      </c>
      <c r="BP520">
        <v>2007</v>
      </c>
      <c r="BQ520">
        <v>16</v>
      </c>
      <c r="BR520">
        <v>4</v>
      </c>
      <c r="BS520">
        <v>5</v>
      </c>
      <c r="BT520">
        <v>211000</v>
      </c>
    </row>
    <row r="521" spans="1:72" x14ac:dyDescent="0.35">
      <c r="A521">
        <v>520</v>
      </c>
      <c r="B521">
        <v>70</v>
      </c>
      <c r="C521">
        <v>4</v>
      </c>
      <c r="D521">
        <v>53</v>
      </c>
      <c r="E521">
        <v>10918</v>
      </c>
      <c r="F521">
        <v>2</v>
      </c>
      <c r="G521">
        <v>1</v>
      </c>
      <c r="H521">
        <v>2</v>
      </c>
      <c r="I521">
        <v>4</v>
      </c>
      <c r="J521">
        <v>4</v>
      </c>
      <c r="K521">
        <v>3</v>
      </c>
      <c r="L521">
        <v>14</v>
      </c>
      <c r="M521">
        <v>7</v>
      </c>
      <c r="N521">
        <v>7</v>
      </c>
      <c r="O521">
        <v>3</v>
      </c>
      <c r="P521">
        <v>8</v>
      </c>
      <c r="Q521">
        <v>7</v>
      </c>
      <c r="R521">
        <v>9</v>
      </c>
      <c r="S521">
        <v>1926</v>
      </c>
      <c r="T521">
        <v>2004</v>
      </c>
      <c r="U521">
        <v>3</v>
      </c>
      <c r="V521">
        <v>8</v>
      </c>
      <c r="W521">
        <v>10</v>
      </c>
      <c r="X521">
        <v>2</v>
      </c>
      <c r="Y521">
        <v>0</v>
      </c>
      <c r="Z521">
        <v>4</v>
      </c>
      <c r="AA521">
        <v>3</v>
      </c>
      <c r="AB521">
        <v>3</v>
      </c>
      <c r="AC521">
        <v>5</v>
      </c>
      <c r="AD521">
        <v>4</v>
      </c>
      <c r="AE521">
        <v>6</v>
      </c>
      <c r="AF521">
        <v>0</v>
      </c>
      <c r="AG521">
        <v>0</v>
      </c>
      <c r="AH521">
        <v>1276</v>
      </c>
      <c r="AI521">
        <v>1276</v>
      </c>
      <c r="AJ521">
        <v>6</v>
      </c>
      <c r="AK521">
        <v>6</v>
      </c>
      <c r="AL521">
        <v>1276</v>
      </c>
      <c r="AM521">
        <v>804</v>
      </c>
      <c r="AN521">
        <v>0</v>
      </c>
      <c r="AO521">
        <v>2080</v>
      </c>
      <c r="AP521">
        <v>0</v>
      </c>
      <c r="AQ521">
        <v>0</v>
      </c>
      <c r="AR521">
        <v>1</v>
      </c>
      <c r="AS521">
        <v>1</v>
      </c>
      <c r="AT521">
        <v>3</v>
      </c>
      <c r="AU521">
        <v>1</v>
      </c>
      <c r="AV521">
        <v>5</v>
      </c>
      <c r="AW521">
        <v>9</v>
      </c>
      <c r="AX521">
        <v>2</v>
      </c>
      <c r="AY521">
        <v>5</v>
      </c>
      <c r="AZ521">
        <v>1926</v>
      </c>
      <c r="BA521">
        <v>2</v>
      </c>
      <c r="BB521">
        <v>1</v>
      </c>
      <c r="BC521">
        <v>282</v>
      </c>
      <c r="BD521">
        <v>4</v>
      </c>
      <c r="BE521">
        <v>4</v>
      </c>
      <c r="BF521">
        <v>3</v>
      </c>
      <c r="BG521">
        <v>0</v>
      </c>
      <c r="BH521">
        <v>0</v>
      </c>
      <c r="BI521">
        <v>0</v>
      </c>
      <c r="BJ521">
        <v>0</v>
      </c>
      <c r="BK521">
        <v>145</v>
      </c>
      <c r="BL521">
        <v>0</v>
      </c>
      <c r="BM521">
        <v>3</v>
      </c>
      <c r="BN521">
        <v>0</v>
      </c>
      <c r="BO521">
        <v>6</v>
      </c>
      <c r="BP521">
        <v>2009</v>
      </c>
      <c r="BQ521">
        <v>14</v>
      </c>
      <c r="BR521">
        <v>4</v>
      </c>
      <c r="BS521">
        <v>5</v>
      </c>
      <c r="BT521">
        <v>234000</v>
      </c>
    </row>
    <row r="522" spans="1:72" x14ac:dyDescent="0.35">
      <c r="A522">
        <v>521</v>
      </c>
      <c r="B522">
        <v>190</v>
      </c>
      <c r="C522">
        <v>4</v>
      </c>
      <c r="D522">
        <v>60</v>
      </c>
      <c r="E522">
        <v>10800</v>
      </c>
      <c r="F522">
        <v>2</v>
      </c>
      <c r="G522">
        <v>1</v>
      </c>
      <c r="H522">
        <v>2</v>
      </c>
      <c r="I522">
        <v>4</v>
      </c>
      <c r="J522">
        <v>4</v>
      </c>
      <c r="K522">
        <v>3</v>
      </c>
      <c r="L522">
        <v>9</v>
      </c>
      <c r="M522">
        <v>7</v>
      </c>
      <c r="N522">
        <v>7</v>
      </c>
      <c r="O522">
        <v>1</v>
      </c>
      <c r="P522">
        <v>8</v>
      </c>
      <c r="Q522">
        <v>4</v>
      </c>
      <c r="R522">
        <v>7</v>
      </c>
      <c r="S522">
        <v>1900</v>
      </c>
      <c r="T522">
        <v>2000</v>
      </c>
      <c r="U522">
        <v>5</v>
      </c>
      <c r="V522">
        <v>8</v>
      </c>
      <c r="W522">
        <v>10</v>
      </c>
      <c r="X522">
        <v>2</v>
      </c>
      <c r="Y522">
        <v>0</v>
      </c>
      <c r="Z522">
        <v>3</v>
      </c>
      <c r="AA522">
        <v>3</v>
      </c>
      <c r="AB522">
        <v>3</v>
      </c>
      <c r="AC522">
        <v>1</v>
      </c>
      <c r="AD522">
        <v>1</v>
      </c>
      <c r="AE522">
        <v>1</v>
      </c>
      <c r="AF522">
        <v>0</v>
      </c>
      <c r="AG522">
        <v>0</v>
      </c>
      <c r="AH522">
        <v>0</v>
      </c>
      <c r="AI522">
        <v>0</v>
      </c>
      <c r="AJ522">
        <v>6</v>
      </c>
      <c r="AK522">
        <v>3</v>
      </c>
      <c r="AL522">
        <v>694</v>
      </c>
      <c r="AM522">
        <v>600</v>
      </c>
      <c r="AN522">
        <v>0</v>
      </c>
      <c r="AO522">
        <v>1294</v>
      </c>
      <c r="AP522">
        <v>0</v>
      </c>
      <c r="AQ522">
        <v>0</v>
      </c>
      <c r="AR522">
        <v>2</v>
      </c>
      <c r="AS522">
        <v>0</v>
      </c>
      <c r="AT522">
        <v>3</v>
      </c>
      <c r="AU522">
        <v>2</v>
      </c>
      <c r="AV522">
        <v>4</v>
      </c>
      <c r="AW522">
        <v>7</v>
      </c>
      <c r="AX522">
        <v>0</v>
      </c>
      <c r="AY522">
        <v>3</v>
      </c>
      <c r="BA522">
        <v>1</v>
      </c>
      <c r="BB522">
        <v>0</v>
      </c>
      <c r="BC522">
        <v>0</v>
      </c>
      <c r="BD522">
        <v>1</v>
      </c>
      <c r="BE522">
        <v>1</v>
      </c>
      <c r="BF522">
        <v>2</v>
      </c>
      <c r="BG522">
        <v>220</v>
      </c>
      <c r="BH522">
        <v>114</v>
      </c>
      <c r="BI522">
        <v>210</v>
      </c>
      <c r="BJ522">
        <v>0</v>
      </c>
      <c r="BK522">
        <v>0</v>
      </c>
      <c r="BL522">
        <v>0</v>
      </c>
      <c r="BM522">
        <v>5</v>
      </c>
      <c r="BN522">
        <v>0</v>
      </c>
      <c r="BO522">
        <v>8</v>
      </c>
      <c r="BP522">
        <v>2008</v>
      </c>
      <c r="BQ522">
        <v>15</v>
      </c>
      <c r="BR522">
        <v>4</v>
      </c>
      <c r="BS522">
        <v>5</v>
      </c>
      <c r="BT522">
        <v>106250</v>
      </c>
    </row>
    <row r="523" spans="1:72" x14ac:dyDescent="0.35">
      <c r="A523">
        <v>522</v>
      </c>
      <c r="B523">
        <v>20</v>
      </c>
      <c r="C523">
        <v>4</v>
      </c>
      <c r="D523">
        <v>90</v>
      </c>
      <c r="E523">
        <v>11988</v>
      </c>
      <c r="F523">
        <v>2</v>
      </c>
      <c r="G523">
        <v>2</v>
      </c>
      <c r="H523">
        <v>2</v>
      </c>
      <c r="I523">
        <v>4</v>
      </c>
      <c r="J523">
        <v>2</v>
      </c>
      <c r="K523">
        <v>3</v>
      </c>
      <c r="L523">
        <v>7</v>
      </c>
      <c r="M523">
        <v>2</v>
      </c>
      <c r="N523">
        <v>7</v>
      </c>
      <c r="O523">
        <v>3</v>
      </c>
      <c r="P523">
        <v>4</v>
      </c>
      <c r="Q523">
        <v>6</v>
      </c>
      <c r="R523">
        <v>6</v>
      </c>
      <c r="S523">
        <v>1957</v>
      </c>
      <c r="T523">
        <v>1957</v>
      </c>
      <c r="U523">
        <v>5</v>
      </c>
      <c r="V523">
        <v>8</v>
      </c>
      <c r="W523">
        <v>14</v>
      </c>
      <c r="X523">
        <v>2</v>
      </c>
      <c r="Y523">
        <v>0</v>
      </c>
      <c r="Z523">
        <v>3</v>
      </c>
      <c r="AA523">
        <v>3</v>
      </c>
      <c r="AB523">
        <v>2</v>
      </c>
      <c r="AC523">
        <v>4</v>
      </c>
      <c r="AD523">
        <v>4</v>
      </c>
      <c r="AE523">
        <v>2</v>
      </c>
      <c r="AF523">
        <v>777</v>
      </c>
      <c r="AG523">
        <v>0</v>
      </c>
      <c r="AH523">
        <v>467</v>
      </c>
      <c r="AI523">
        <v>1244</v>
      </c>
      <c r="AJ523">
        <v>6</v>
      </c>
      <c r="AK523">
        <v>3</v>
      </c>
      <c r="AL523">
        <v>1244</v>
      </c>
      <c r="AM523">
        <v>0</v>
      </c>
      <c r="AN523">
        <v>0</v>
      </c>
      <c r="AO523">
        <v>1244</v>
      </c>
      <c r="AP523">
        <v>0</v>
      </c>
      <c r="AQ523">
        <v>0</v>
      </c>
      <c r="AR523">
        <v>1</v>
      </c>
      <c r="AS523">
        <v>1</v>
      </c>
      <c r="AT523">
        <v>3</v>
      </c>
      <c r="AU523">
        <v>1</v>
      </c>
      <c r="AV523">
        <v>4</v>
      </c>
      <c r="AW523">
        <v>6</v>
      </c>
      <c r="AX523">
        <v>2</v>
      </c>
      <c r="AY523">
        <v>6</v>
      </c>
      <c r="AZ523">
        <v>1957</v>
      </c>
      <c r="BA523">
        <v>2</v>
      </c>
      <c r="BB523">
        <v>1</v>
      </c>
      <c r="BC523">
        <v>336</v>
      </c>
      <c r="BD523">
        <v>4</v>
      </c>
      <c r="BE523">
        <v>4</v>
      </c>
      <c r="BF523">
        <v>3</v>
      </c>
      <c r="BG523">
        <v>0</v>
      </c>
      <c r="BH523">
        <v>40</v>
      </c>
      <c r="BI523">
        <v>0</v>
      </c>
      <c r="BJ523">
        <v>0</v>
      </c>
      <c r="BK523">
        <v>0</v>
      </c>
      <c r="BL523">
        <v>0</v>
      </c>
      <c r="BM523">
        <v>5</v>
      </c>
      <c r="BN523">
        <v>0</v>
      </c>
      <c r="BO523">
        <v>5</v>
      </c>
      <c r="BP523">
        <v>2007</v>
      </c>
      <c r="BQ523">
        <v>16</v>
      </c>
      <c r="BR523">
        <v>4</v>
      </c>
      <c r="BS523">
        <v>5</v>
      </c>
      <c r="BT523">
        <v>150000</v>
      </c>
    </row>
    <row r="524" spans="1:72" x14ac:dyDescent="0.35">
      <c r="A524">
        <v>523</v>
      </c>
      <c r="B524">
        <v>50</v>
      </c>
      <c r="C524">
        <v>2</v>
      </c>
      <c r="D524">
        <v>50</v>
      </c>
      <c r="E524">
        <v>5000</v>
      </c>
      <c r="F524">
        <v>2</v>
      </c>
      <c r="G524">
        <v>1</v>
      </c>
      <c r="H524">
        <v>2</v>
      </c>
      <c r="I524">
        <v>4</v>
      </c>
      <c r="J524">
        <v>2</v>
      </c>
      <c r="K524">
        <v>3</v>
      </c>
      <c r="L524">
        <v>12</v>
      </c>
      <c r="M524">
        <v>2</v>
      </c>
      <c r="N524">
        <v>7</v>
      </c>
      <c r="O524">
        <v>3</v>
      </c>
      <c r="P524">
        <v>1</v>
      </c>
      <c r="Q524">
        <v>6</v>
      </c>
      <c r="R524">
        <v>7</v>
      </c>
      <c r="S524">
        <v>1947</v>
      </c>
      <c r="T524">
        <v>1950</v>
      </c>
      <c r="U524">
        <v>5</v>
      </c>
      <c r="V524">
        <v>8</v>
      </c>
      <c r="W524">
        <v>15</v>
      </c>
      <c r="X524">
        <v>2</v>
      </c>
      <c r="Y524">
        <v>0</v>
      </c>
      <c r="Z524">
        <v>3</v>
      </c>
      <c r="AA524">
        <v>4</v>
      </c>
      <c r="AB524">
        <v>2</v>
      </c>
      <c r="AC524">
        <v>4</v>
      </c>
      <c r="AD524">
        <v>4</v>
      </c>
      <c r="AE524">
        <v>4</v>
      </c>
      <c r="AF524">
        <v>399</v>
      </c>
      <c r="AG524">
        <v>0</v>
      </c>
      <c r="AH524">
        <v>605</v>
      </c>
      <c r="AI524">
        <v>1004</v>
      </c>
      <c r="AJ524">
        <v>6</v>
      </c>
      <c r="AK524">
        <v>6</v>
      </c>
      <c r="AL524">
        <v>1004</v>
      </c>
      <c r="AM524">
        <v>660</v>
      </c>
      <c r="AN524">
        <v>0</v>
      </c>
      <c r="AO524">
        <v>1664</v>
      </c>
      <c r="AP524">
        <v>0</v>
      </c>
      <c r="AQ524">
        <v>0</v>
      </c>
      <c r="AR524">
        <v>2</v>
      </c>
      <c r="AS524">
        <v>0</v>
      </c>
      <c r="AT524">
        <v>3</v>
      </c>
      <c r="AU524">
        <v>1</v>
      </c>
      <c r="AV524">
        <v>4</v>
      </c>
      <c r="AW524">
        <v>7</v>
      </c>
      <c r="AX524">
        <v>2</v>
      </c>
      <c r="AY524">
        <v>5</v>
      </c>
      <c r="AZ524">
        <v>1950</v>
      </c>
      <c r="BA524">
        <v>2</v>
      </c>
      <c r="BB524">
        <v>2</v>
      </c>
      <c r="BC524">
        <v>420</v>
      </c>
      <c r="BD524">
        <v>4</v>
      </c>
      <c r="BE524">
        <v>4</v>
      </c>
      <c r="BF524">
        <v>3</v>
      </c>
      <c r="BG524">
        <v>0</v>
      </c>
      <c r="BH524">
        <v>24</v>
      </c>
      <c r="BI524">
        <v>36</v>
      </c>
      <c r="BJ524">
        <v>0</v>
      </c>
      <c r="BK524">
        <v>0</v>
      </c>
      <c r="BL524">
        <v>0</v>
      </c>
      <c r="BM524">
        <v>5</v>
      </c>
      <c r="BN524">
        <v>0</v>
      </c>
      <c r="BO524">
        <v>10</v>
      </c>
      <c r="BP524">
        <v>2006</v>
      </c>
      <c r="BQ524">
        <v>17</v>
      </c>
      <c r="BR524">
        <v>4</v>
      </c>
      <c r="BS524">
        <v>5</v>
      </c>
      <c r="BT524">
        <v>159000</v>
      </c>
    </row>
    <row r="525" spans="1:72" x14ac:dyDescent="0.35">
      <c r="A525">
        <v>524</v>
      </c>
      <c r="B525">
        <v>60</v>
      </c>
      <c r="C525">
        <v>4</v>
      </c>
      <c r="D525">
        <v>130</v>
      </c>
      <c r="E525">
        <v>40094</v>
      </c>
      <c r="F525">
        <v>2</v>
      </c>
      <c r="G525">
        <v>2</v>
      </c>
      <c r="H525">
        <v>1</v>
      </c>
      <c r="I525">
        <v>4</v>
      </c>
      <c r="J525">
        <v>4</v>
      </c>
      <c r="K525">
        <v>3</v>
      </c>
      <c r="L525">
        <v>4</v>
      </c>
      <c r="M525">
        <v>6</v>
      </c>
      <c r="N525">
        <v>2</v>
      </c>
      <c r="O525">
        <v>3</v>
      </c>
      <c r="P525">
        <v>8</v>
      </c>
      <c r="Q525">
        <v>10</v>
      </c>
      <c r="R525">
        <v>5</v>
      </c>
      <c r="S525">
        <v>2007</v>
      </c>
      <c r="T525">
        <v>2008</v>
      </c>
      <c r="U525">
        <v>6</v>
      </c>
      <c r="V525">
        <v>8</v>
      </c>
      <c r="W525">
        <v>15</v>
      </c>
      <c r="X525">
        <v>5</v>
      </c>
      <c r="Y525">
        <v>762</v>
      </c>
      <c r="Z525">
        <v>5</v>
      </c>
      <c r="AA525">
        <v>3</v>
      </c>
      <c r="AB525">
        <v>6</v>
      </c>
      <c r="AC525">
        <v>6</v>
      </c>
      <c r="AD525">
        <v>4</v>
      </c>
      <c r="AE525">
        <v>7</v>
      </c>
      <c r="AF525">
        <v>2260</v>
      </c>
      <c r="AG525">
        <v>0</v>
      </c>
      <c r="AH525">
        <v>878</v>
      </c>
      <c r="AI525">
        <v>3138</v>
      </c>
      <c r="AJ525">
        <v>6</v>
      </c>
      <c r="AK525">
        <v>6</v>
      </c>
      <c r="AL525">
        <v>3138</v>
      </c>
      <c r="AM525">
        <v>1538</v>
      </c>
      <c r="AN525">
        <v>0</v>
      </c>
      <c r="AO525">
        <v>4676</v>
      </c>
      <c r="AP525">
        <v>1</v>
      </c>
      <c r="AQ525">
        <v>0</v>
      </c>
      <c r="AR525">
        <v>3</v>
      </c>
      <c r="AS525">
        <v>1</v>
      </c>
      <c r="AT525">
        <v>3</v>
      </c>
      <c r="AU525">
        <v>1</v>
      </c>
      <c r="AV525">
        <v>6</v>
      </c>
      <c r="AW525">
        <v>11</v>
      </c>
      <c r="AX525">
        <v>1</v>
      </c>
      <c r="AY525">
        <v>7</v>
      </c>
      <c r="AZ525">
        <v>2007</v>
      </c>
      <c r="BA525">
        <v>4</v>
      </c>
      <c r="BB525">
        <v>3</v>
      </c>
      <c r="BC525">
        <v>884</v>
      </c>
      <c r="BD525">
        <v>4</v>
      </c>
      <c r="BE525">
        <v>4</v>
      </c>
      <c r="BF525">
        <v>3</v>
      </c>
      <c r="BG525">
        <v>208</v>
      </c>
      <c r="BH525">
        <v>406</v>
      </c>
      <c r="BI525">
        <v>0</v>
      </c>
      <c r="BJ525">
        <v>0</v>
      </c>
      <c r="BK525">
        <v>0</v>
      </c>
      <c r="BL525">
        <v>0</v>
      </c>
      <c r="BM525">
        <v>5</v>
      </c>
      <c r="BN525">
        <v>0</v>
      </c>
      <c r="BO525">
        <v>10</v>
      </c>
      <c r="BP525">
        <v>2007</v>
      </c>
      <c r="BQ525">
        <v>16</v>
      </c>
      <c r="BR525">
        <v>8</v>
      </c>
      <c r="BS525">
        <v>6</v>
      </c>
      <c r="BT525">
        <v>184750</v>
      </c>
    </row>
    <row r="526" spans="1:72" x14ac:dyDescent="0.35">
      <c r="A526">
        <v>525</v>
      </c>
      <c r="B526">
        <v>60</v>
      </c>
      <c r="C526">
        <v>4</v>
      </c>
      <c r="D526">
        <v>95</v>
      </c>
      <c r="E526">
        <v>11787</v>
      </c>
      <c r="F526">
        <v>2</v>
      </c>
      <c r="G526">
        <v>2</v>
      </c>
      <c r="H526">
        <v>2</v>
      </c>
      <c r="I526">
        <v>4</v>
      </c>
      <c r="J526">
        <v>4</v>
      </c>
      <c r="K526">
        <v>3</v>
      </c>
      <c r="L526">
        <v>17</v>
      </c>
      <c r="M526">
        <v>7</v>
      </c>
      <c r="N526">
        <v>7</v>
      </c>
      <c r="O526">
        <v>3</v>
      </c>
      <c r="P526">
        <v>8</v>
      </c>
      <c r="Q526">
        <v>7</v>
      </c>
      <c r="R526">
        <v>5</v>
      </c>
      <c r="S526">
        <v>1996</v>
      </c>
      <c r="T526">
        <v>1997</v>
      </c>
      <c r="U526">
        <v>5</v>
      </c>
      <c r="V526">
        <v>8</v>
      </c>
      <c r="W526">
        <v>14</v>
      </c>
      <c r="X526">
        <v>4</v>
      </c>
      <c r="Y526">
        <v>594</v>
      </c>
      <c r="Z526">
        <v>4</v>
      </c>
      <c r="AA526">
        <v>3</v>
      </c>
      <c r="AB526">
        <v>6</v>
      </c>
      <c r="AC526">
        <v>5</v>
      </c>
      <c r="AD526">
        <v>4</v>
      </c>
      <c r="AE526">
        <v>7</v>
      </c>
      <c r="AF526">
        <v>719</v>
      </c>
      <c r="AG526">
        <v>0</v>
      </c>
      <c r="AH526">
        <v>660</v>
      </c>
      <c r="AI526">
        <v>1379</v>
      </c>
      <c r="AJ526">
        <v>6</v>
      </c>
      <c r="AK526">
        <v>6</v>
      </c>
      <c r="AL526">
        <v>1383</v>
      </c>
      <c r="AM526">
        <v>1015</v>
      </c>
      <c r="AN526">
        <v>0</v>
      </c>
      <c r="AO526">
        <v>2398</v>
      </c>
      <c r="AP526">
        <v>1</v>
      </c>
      <c r="AQ526">
        <v>0</v>
      </c>
      <c r="AR526">
        <v>2</v>
      </c>
      <c r="AS526">
        <v>1</v>
      </c>
      <c r="AT526">
        <v>3</v>
      </c>
      <c r="AU526">
        <v>1</v>
      </c>
      <c r="AV526">
        <v>5</v>
      </c>
      <c r="AW526">
        <v>8</v>
      </c>
      <c r="AX526">
        <v>1</v>
      </c>
      <c r="AY526">
        <v>6</v>
      </c>
      <c r="AZ526">
        <v>1996</v>
      </c>
      <c r="BA526">
        <v>4</v>
      </c>
      <c r="BB526">
        <v>3</v>
      </c>
      <c r="BC526">
        <v>834</v>
      </c>
      <c r="BD526">
        <v>4</v>
      </c>
      <c r="BE526">
        <v>4</v>
      </c>
      <c r="BF526">
        <v>3</v>
      </c>
      <c r="BG526">
        <v>239</v>
      </c>
      <c r="BH526">
        <v>60</v>
      </c>
      <c r="BI526">
        <v>0</v>
      </c>
      <c r="BJ526">
        <v>0</v>
      </c>
      <c r="BK526">
        <v>0</v>
      </c>
      <c r="BL526">
        <v>0</v>
      </c>
      <c r="BM526">
        <v>5</v>
      </c>
      <c r="BN526">
        <v>0</v>
      </c>
      <c r="BO526">
        <v>8</v>
      </c>
      <c r="BP526">
        <v>2007</v>
      </c>
      <c r="BQ526">
        <v>16</v>
      </c>
      <c r="BR526">
        <v>4</v>
      </c>
      <c r="BS526">
        <v>5</v>
      </c>
      <c r="BT526">
        <v>315750</v>
      </c>
    </row>
    <row r="527" spans="1:72" x14ac:dyDescent="0.35">
      <c r="A527">
        <v>526</v>
      </c>
      <c r="B527">
        <v>20</v>
      </c>
      <c r="C527">
        <v>5</v>
      </c>
      <c r="D527">
        <v>62</v>
      </c>
      <c r="E527">
        <v>7500</v>
      </c>
      <c r="F527">
        <v>2</v>
      </c>
      <c r="G527">
        <v>1</v>
      </c>
      <c r="H527">
        <v>2</v>
      </c>
      <c r="I527">
        <v>4</v>
      </c>
      <c r="J527">
        <v>4</v>
      </c>
      <c r="K527">
        <v>3</v>
      </c>
      <c r="L527">
        <v>18</v>
      </c>
      <c r="M527">
        <v>7</v>
      </c>
      <c r="N527">
        <v>7</v>
      </c>
      <c r="O527">
        <v>3</v>
      </c>
      <c r="P527">
        <v>4</v>
      </c>
      <c r="Q527">
        <v>7</v>
      </c>
      <c r="R527">
        <v>5</v>
      </c>
      <c r="S527">
        <v>2005</v>
      </c>
      <c r="T527">
        <v>2005</v>
      </c>
      <c r="U527">
        <v>5</v>
      </c>
      <c r="V527">
        <v>8</v>
      </c>
      <c r="W527">
        <v>14</v>
      </c>
      <c r="X527">
        <v>2</v>
      </c>
      <c r="Y527">
        <v>0</v>
      </c>
      <c r="Z527">
        <v>4</v>
      </c>
      <c r="AA527">
        <v>3</v>
      </c>
      <c r="AB527">
        <v>6</v>
      </c>
      <c r="AC527">
        <v>5</v>
      </c>
      <c r="AD527">
        <v>4</v>
      </c>
      <c r="AE527">
        <v>6</v>
      </c>
      <c r="AF527">
        <v>0</v>
      </c>
      <c r="AG527">
        <v>0</v>
      </c>
      <c r="AH527">
        <v>1257</v>
      </c>
      <c r="AI527">
        <v>1257</v>
      </c>
      <c r="AJ527">
        <v>6</v>
      </c>
      <c r="AK527">
        <v>6</v>
      </c>
      <c r="AL527">
        <v>1266</v>
      </c>
      <c r="AM527">
        <v>0</v>
      </c>
      <c r="AN527">
        <v>0</v>
      </c>
      <c r="AO527">
        <v>1266</v>
      </c>
      <c r="AP527">
        <v>0</v>
      </c>
      <c r="AQ527">
        <v>0</v>
      </c>
      <c r="AR527">
        <v>2</v>
      </c>
      <c r="AS527">
        <v>0</v>
      </c>
      <c r="AT527">
        <v>3</v>
      </c>
      <c r="AU527">
        <v>1</v>
      </c>
      <c r="AV527">
        <v>5</v>
      </c>
      <c r="AW527">
        <v>6</v>
      </c>
      <c r="AX527">
        <v>1</v>
      </c>
      <c r="AY527">
        <v>6</v>
      </c>
      <c r="AZ527">
        <v>2005</v>
      </c>
      <c r="BA527">
        <v>2</v>
      </c>
      <c r="BB527">
        <v>2</v>
      </c>
      <c r="BC527">
        <v>453</v>
      </c>
      <c r="BD527">
        <v>4</v>
      </c>
      <c r="BE527">
        <v>4</v>
      </c>
      <c r="BF527">
        <v>3</v>
      </c>
      <c r="BG527">
        <v>38</v>
      </c>
      <c r="BH527">
        <v>144</v>
      </c>
      <c r="BI527">
        <v>0</v>
      </c>
      <c r="BJ527">
        <v>0</v>
      </c>
      <c r="BK527">
        <v>0</v>
      </c>
      <c r="BL527">
        <v>0</v>
      </c>
      <c r="BM527">
        <v>5</v>
      </c>
      <c r="BN527">
        <v>0</v>
      </c>
      <c r="BO527">
        <v>4</v>
      </c>
      <c r="BP527">
        <v>2006</v>
      </c>
      <c r="BQ527">
        <v>17</v>
      </c>
      <c r="BR527">
        <v>4</v>
      </c>
      <c r="BS527">
        <v>5</v>
      </c>
      <c r="BT527">
        <v>176000</v>
      </c>
    </row>
    <row r="528" spans="1:72" x14ac:dyDescent="0.35">
      <c r="A528">
        <v>527</v>
      </c>
      <c r="B528">
        <v>20</v>
      </c>
      <c r="C528">
        <v>4</v>
      </c>
      <c r="D528">
        <v>70</v>
      </c>
      <c r="E528">
        <v>13300</v>
      </c>
      <c r="F528">
        <v>2</v>
      </c>
      <c r="G528">
        <v>1</v>
      </c>
      <c r="H528">
        <v>2</v>
      </c>
      <c r="I528">
        <v>4</v>
      </c>
      <c r="J528">
        <v>4</v>
      </c>
      <c r="K528">
        <v>3</v>
      </c>
      <c r="L528">
        <v>7</v>
      </c>
      <c r="M528">
        <v>7</v>
      </c>
      <c r="N528">
        <v>7</v>
      </c>
      <c r="O528">
        <v>3</v>
      </c>
      <c r="P528">
        <v>4</v>
      </c>
      <c r="Q528">
        <v>5</v>
      </c>
      <c r="R528">
        <v>7</v>
      </c>
      <c r="S528">
        <v>1956</v>
      </c>
      <c r="T528">
        <v>2000</v>
      </c>
      <c r="U528">
        <v>6</v>
      </c>
      <c r="V528">
        <v>8</v>
      </c>
      <c r="W528">
        <v>4</v>
      </c>
      <c r="X528">
        <v>2</v>
      </c>
      <c r="Y528">
        <v>0</v>
      </c>
      <c r="Z528">
        <v>3</v>
      </c>
      <c r="AA528">
        <v>3</v>
      </c>
      <c r="AB528">
        <v>2</v>
      </c>
      <c r="AC528">
        <v>5</v>
      </c>
      <c r="AD528">
        <v>4</v>
      </c>
      <c r="AE528">
        <v>2</v>
      </c>
      <c r="AF528">
        <v>377</v>
      </c>
      <c r="AG528">
        <v>0</v>
      </c>
      <c r="AH528">
        <v>551</v>
      </c>
      <c r="AI528">
        <v>928</v>
      </c>
      <c r="AJ528">
        <v>6</v>
      </c>
      <c r="AK528">
        <v>6</v>
      </c>
      <c r="AL528">
        <v>928</v>
      </c>
      <c r="AM528">
        <v>0</v>
      </c>
      <c r="AN528">
        <v>0</v>
      </c>
      <c r="AO528">
        <v>928</v>
      </c>
      <c r="AP528">
        <v>0</v>
      </c>
      <c r="AQ528">
        <v>0</v>
      </c>
      <c r="AR528">
        <v>1</v>
      </c>
      <c r="AS528">
        <v>0</v>
      </c>
      <c r="AT528">
        <v>2</v>
      </c>
      <c r="AU528">
        <v>1</v>
      </c>
      <c r="AV528">
        <v>4</v>
      </c>
      <c r="AW528">
        <v>4</v>
      </c>
      <c r="AX528">
        <v>0</v>
      </c>
      <c r="AY528">
        <v>6</v>
      </c>
      <c r="AZ528">
        <v>1956</v>
      </c>
      <c r="BA528">
        <v>2</v>
      </c>
      <c r="BB528">
        <v>1</v>
      </c>
      <c r="BC528">
        <v>252</v>
      </c>
      <c r="BD528">
        <v>4</v>
      </c>
      <c r="BE528">
        <v>4</v>
      </c>
      <c r="BF528">
        <v>3</v>
      </c>
      <c r="BG528">
        <v>261</v>
      </c>
      <c r="BH528">
        <v>0</v>
      </c>
      <c r="BI528">
        <v>156</v>
      </c>
      <c r="BJ528">
        <v>0</v>
      </c>
      <c r="BK528">
        <v>0</v>
      </c>
      <c r="BL528">
        <v>0</v>
      </c>
      <c r="BM528">
        <v>5</v>
      </c>
      <c r="BN528">
        <v>0</v>
      </c>
      <c r="BO528">
        <v>6</v>
      </c>
      <c r="BP528">
        <v>2007</v>
      </c>
      <c r="BQ528">
        <v>16</v>
      </c>
      <c r="BR528">
        <v>4</v>
      </c>
      <c r="BS528">
        <v>5</v>
      </c>
      <c r="BT528">
        <v>132000</v>
      </c>
    </row>
    <row r="529" spans="1:72" x14ac:dyDescent="0.35">
      <c r="A529">
        <v>528</v>
      </c>
      <c r="B529">
        <v>60</v>
      </c>
      <c r="C529">
        <v>4</v>
      </c>
      <c r="D529">
        <v>67</v>
      </c>
      <c r="E529">
        <v>14948</v>
      </c>
      <c r="F529">
        <v>2</v>
      </c>
      <c r="G529">
        <v>2</v>
      </c>
      <c r="H529">
        <v>2</v>
      </c>
      <c r="I529">
        <v>4</v>
      </c>
      <c r="J529">
        <v>4</v>
      </c>
      <c r="K529">
        <v>3</v>
      </c>
      <c r="L529">
        <v>19</v>
      </c>
      <c r="M529">
        <v>7</v>
      </c>
      <c r="N529">
        <v>7</v>
      </c>
      <c r="O529">
        <v>3</v>
      </c>
      <c r="P529">
        <v>8</v>
      </c>
      <c r="Q529">
        <v>9</v>
      </c>
      <c r="R529">
        <v>5</v>
      </c>
      <c r="S529">
        <v>2008</v>
      </c>
      <c r="T529">
        <v>2008</v>
      </c>
      <c r="U529">
        <v>6</v>
      </c>
      <c r="V529">
        <v>8</v>
      </c>
      <c r="W529">
        <v>14</v>
      </c>
      <c r="X529">
        <v>5</v>
      </c>
      <c r="Y529">
        <v>268</v>
      </c>
      <c r="Z529">
        <v>5</v>
      </c>
      <c r="AA529">
        <v>3</v>
      </c>
      <c r="AB529">
        <v>6</v>
      </c>
      <c r="AC529">
        <v>6</v>
      </c>
      <c r="AD529">
        <v>4</v>
      </c>
      <c r="AE529">
        <v>7</v>
      </c>
      <c r="AF529">
        <v>1330</v>
      </c>
      <c r="AG529">
        <v>0</v>
      </c>
      <c r="AH529">
        <v>122</v>
      </c>
      <c r="AI529">
        <v>1452</v>
      </c>
      <c r="AJ529">
        <v>6</v>
      </c>
      <c r="AK529">
        <v>6</v>
      </c>
      <c r="AL529">
        <v>1476</v>
      </c>
      <c r="AM529">
        <v>1237</v>
      </c>
      <c r="AN529">
        <v>0</v>
      </c>
      <c r="AO529">
        <v>2713</v>
      </c>
      <c r="AP529">
        <v>1</v>
      </c>
      <c r="AQ529">
        <v>0</v>
      </c>
      <c r="AR529">
        <v>2</v>
      </c>
      <c r="AS529">
        <v>1</v>
      </c>
      <c r="AT529">
        <v>3</v>
      </c>
      <c r="AU529">
        <v>1</v>
      </c>
      <c r="AV529">
        <v>6</v>
      </c>
      <c r="AW529">
        <v>11</v>
      </c>
      <c r="AX529">
        <v>1</v>
      </c>
      <c r="AY529">
        <v>6</v>
      </c>
      <c r="AZ529">
        <v>2008</v>
      </c>
      <c r="BA529">
        <v>4</v>
      </c>
      <c r="BB529">
        <v>3</v>
      </c>
      <c r="BC529">
        <v>858</v>
      </c>
      <c r="BD529">
        <v>4</v>
      </c>
      <c r="BE529">
        <v>4</v>
      </c>
      <c r="BF529">
        <v>3</v>
      </c>
      <c r="BG529">
        <v>126</v>
      </c>
      <c r="BH529">
        <v>66</v>
      </c>
      <c r="BI529">
        <v>0</v>
      </c>
      <c r="BJ529">
        <v>0</v>
      </c>
      <c r="BK529">
        <v>0</v>
      </c>
      <c r="BL529">
        <v>0</v>
      </c>
      <c r="BM529">
        <v>5</v>
      </c>
      <c r="BN529">
        <v>0</v>
      </c>
      <c r="BO529">
        <v>11</v>
      </c>
      <c r="BP529">
        <v>2008</v>
      </c>
      <c r="BQ529">
        <v>15</v>
      </c>
      <c r="BR529">
        <v>8</v>
      </c>
      <c r="BS529">
        <v>6</v>
      </c>
      <c r="BT529">
        <v>446261</v>
      </c>
    </row>
    <row r="530" spans="1:72" x14ac:dyDescent="0.35">
      <c r="A530">
        <v>529</v>
      </c>
      <c r="B530">
        <v>30</v>
      </c>
      <c r="C530">
        <v>4</v>
      </c>
      <c r="D530">
        <v>58</v>
      </c>
      <c r="E530">
        <v>9098</v>
      </c>
      <c r="F530">
        <v>2</v>
      </c>
      <c r="G530">
        <v>2</v>
      </c>
      <c r="H530">
        <v>2</v>
      </c>
      <c r="I530">
        <v>4</v>
      </c>
      <c r="J530">
        <v>4</v>
      </c>
      <c r="K530">
        <v>3</v>
      </c>
      <c r="L530">
        <v>4</v>
      </c>
      <c r="M530">
        <v>7</v>
      </c>
      <c r="N530">
        <v>7</v>
      </c>
      <c r="O530">
        <v>3</v>
      </c>
      <c r="P530">
        <v>4</v>
      </c>
      <c r="Q530">
        <v>4</v>
      </c>
      <c r="R530">
        <v>7</v>
      </c>
      <c r="S530">
        <v>1920</v>
      </c>
      <c r="T530">
        <v>2002</v>
      </c>
      <c r="U530">
        <v>5</v>
      </c>
      <c r="V530">
        <v>8</v>
      </c>
      <c r="W530">
        <v>4</v>
      </c>
      <c r="X530">
        <v>2</v>
      </c>
      <c r="Y530">
        <v>0</v>
      </c>
      <c r="Z530">
        <v>3</v>
      </c>
      <c r="AA530">
        <v>3</v>
      </c>
      <c r="AB530">
        <v>3</v>
      </c>
      <c r="AC530">
        <v>4</v>
      </c>
      <c r="AD530">
        <v>4</v>
      </c>
      <c r="AE530">
        <v>4</v>
      </c>
      <c r="AF530">
        <v>348</v>
      </c>
      <c r="AG530">
        <v>0</v>
      </c>
      <c r="AH530">
        <v>180</v>
      </c>
      <c r="AI530">
        <v>528</v>
      </c>
      <c r="AJ530">
        <v>6</v>
      </c>
      <c r="AK530">
        <v>6</v>
      </c>
      <c r="AL530">
        <v>605</v>
      </c>
      <c r="AM530">
        <v>0</v>
      </c>
      <c r="AN530">
        <v>0</v>
      </c>
      <c r="AO530">
        <v>605</v>
      </c>
      <c r="AP530">
        <v>1</v>
      </c>
      <c r="AQ530">
        <v>0</v>
      </c>
      <c r="AR530">
        <v>1</v>
      </c>
      <c r="AS530">
        <v>0</v>
      </c>
      <c r="AT530">
        <v>2</v>
      </c>
      <c r="AU530">
        <v>1</v>
      </c>
      <c r="AV530">
        <v>4</v>
      </c>
      <c r="AW530">
        <v>5</v>
      </c>
      <c r="AX530">
        <v>0</v>
      </c>
      <c r="AY530">
        <v>3</v>
      </c>
      <c r="BA530">
        <v>1</v>
      </c>
      <c r="BB530">
        <v>0</v>
      </c>
      <c r="BC530">
        <v>0</v>
      </c>
      <c r="BD530">
        <v>1</v>
      </c>
      <c r="BE530">
        <v>1</v>
      </c>
      <c r="BF530">
        <v>2</v>
      </c>
      <c r="BG530">
        <v>0</v>
      </c>
      <c r="BH530">
        <v>0</v>
      </c>
      <c r="BI530">
        <v>144</v>
      </c>
      <c r="BJ530">
        <v>0</v>
      </c>
      <c r="BK530">
        <v>0</v>
      </c>
      <c r="BL530">
        <v>0</v>
      </c>
      <c r="BM530">
        <v>5</v>
      </c>
      <c r="BN530">
        <v>0</v>
      </c>
      <c r="BO530">
        <v>7</v>
      </c>
      <c r="BP530">
        <v>2007</v>
      </c>
      <c r="BQ530">
        <v>16</v>
      </c>
      <c r="BR530">
        <v>4</v>
      </c>
      <c r="BS530">
        <v>5</v>
      </c>
      <c r="BT530">
        <v>86000</v>
      </c>
    </row>
    <row r="531" spans="1:72" x14ac:dyDescent="0.35">
      <c r="A531">
        <v>530</v>
      </c>
      <c r="B531">
        <v>20</v>
      </c>
      <c r="C531">
        <v>4</v>
      </c>
      <c r="E531">
        <v>32668</v>
      </c>
      <c r="F531">
        <v>2</v>
      </c>
      <c r="G531">
        <v>2</v>
      </c>
      <c r="H531">
        <v>2</v>
      </c>
      <c r="I531">
        <v>4</v>
      </c>
      <c r="J531">
        <v>1</v>
      </c>
      <c r="K531">
        <v>3</v>
      </c>
      <c r="L531">
        <v>14</v>
      </c>
      <c r="M531">
        <v>7</v>
      </c>
      <c r="N531">
        <v>7</v>
      </c>
      <c r="O531">
        <v>3</v>
      </c>
      <c r="P531">
        <v>4</v>
      </c>
      <c r="Q531">
        <v>6</v>
      </c>
      <c r="R531">
        <v>3</v>
      </c>
      <c r="S531">
        <v>1957</v>
      </c>
      <c r="T531">
        <v>1975</v>
      </c>
      <c r="U531">
        <v>6</v>
      </c>
      <c r="V531">
        <v>8</v>
      </c>
      <c r="W531">
        <v>4</v>
      </c>
      <c r="X531">
        <v>3</v>
      </c>
      <c r="Z531">
        <v>4</v>
      </c>
      <c r="AA531">
        <v>3</v>
      </c>
      <c r="AB531">
        <v>6</v>
      </c>
      <c r="AC531">
        <v>4</v>
      </c>
      <c r="AD531">
        <v>4</v>
      </c>
      <c r="AE531">
        <v>2</v>
      </c>
      <c r="AF531">
        <v>1219</v>
      </c>
      <c r="AG531">
        <v>0</v>
      </c>
      <c r="AH531">
        <v>816</v>
      </c>
      <c r="AI531">
        <v>2035</v>
      </c>
      <c r="AJ531">
        <v>6</v>
      </c>
      <c r="AK531">
        <v>6</v>
      </c>
      <c r="AL531">
        <v>2515</v>
      </c>
      <c r="AM531">
        <v>0</v>
      </c>
      <c r="AN531">
        <v>0</v>
      </c>
      <c r="AO531">
        <v>2515</v>
      </c>
      <c r="AP531">
        <v>1</v>
      </c>
      <c r="AQ531">
        <v>0</v>
      </c>
      <c r="AR531">
        <v>3</v>
      </c>
      <c r="AS531">
        <v>0</v>
      </c>
      <c r="AT531">
        <v>4</v>
      </c>
      <c r="AU531">
        <v>2</v>
      </c>
      <c r="AV531">
        <v>4</v>
      </c>
      <c r="AW531">
        <v>9</v>
      </c>
      <c r="AX531">
        <v>2</v>
      </c>
      <c r="AY531">
        <v>6</v>
      </c>
      <c r="AZ531">
        <v>1975</v>
      </c>
      <c r="BA531">
        <v>3</v>
      </c>
      <c r="BB531">
        <v>2</v>
      </c>
      <c r="BC531">
        <v>484</v>
      </c>
      <c r="BD531">
        <v>4</v>
      </c>
      <c r="BE531">
        <v>4</v>
      </c>
      <c r="BF531">
        <v>3</v>
      </c>
      <c r="BG531">
        <v>0</v>
      </c>
      <c r="BH531">
        <v>0</v>
      </c>
      <c r="BI531">
        <v>200</v>
      </c>
      <c r="BJ531">
        <v>0</v>
      </c>
      <c r="BK531">
        <v>0</v>
      </c>
      <c r="BL531">
        <v>0</v>
      </c>
      <c r="BM531">
        <v>5</v>
      </c>
      <c r="BN531">
        <v>0</v>
      </c>
      <c r="BO531">
        <v>3</v>
      </c>
      <c r="BP531">
        <v>2007</v>
      </c>
      <c r="BQ531">
        <v>16</v>
      </c>
      <c r="BR531">
        <v>4</v>
      </c>
      <c r="BS531">
        <v>2</v>
      </c>
      <c r="BT531">
        <v>200624</v>
      </c>
    </row>
    <row r="532" spans="1:72" x14ac:dyDescent="0.35">
      <c r="A532">
        <v>531</v>
      </c>
      <c r="B532">
        <v>80</v>
      </c>
      <c r="C532">
        <v>4</v>
      </c>
      <c r="D532">
        <v>85</v>
      </c>
      <c r="E532">
        <v>10200</v>
      </c>
      <c r="F532">
        <v>2</v>
      </c>
      <c r="G532">
        <v>1</v>
      </c>
      <c r="H532">
        <v>2</v>
      </c>
      <c r="I532">
        <v>4</v>
      </c>
      <c r="J532">
        <v>4</v>
      </c>
      <c r="K532">
        <v>3</v>
      </c>
      <c r="L532">
        <v>2</v>
      </c>
      <c r="M532">
        <v>7</v>
      </c>
      <c r="N532">
        <v>7</v>
      </c>
      <c r="O532">
        <v>3</v>
      </c>
      <c r="P532">
        <v>3</v>
      </c>
      <c r="Q532">
        <v>6</v>
      </c>
      <c r="R532">
        <v>5</v>
      </c>
      <c r="S532">
        <v>1988</v>
      </c>
      <c r="T532">
        <v>1989</v>
      </c>
      <c r="U532">
        <v>5</v>
      </c>
      <c r="V532">
        <v>8</v>
      </c>
      <c r="W532">
        <v>9</v>
      </c>
      <c r="X532">
        <v>4</v>
      </c>
      <c r="Y532">
        <v>219</v>
      </c>
      <c r="Z532">
        <v>4</v>
      </c>
      <c r="AA532">
        <v>3</v>
      </c>
      <c r="AB532">
        <v>2</v>
      </c>
      <c r="AC532">
        <v>5</v>
      </c>
      <c r="AD532">
        <v>4</v>
      </c>
      <c r="AE532">
        <v>7</v>
      </c>
      <c r="AF532">
        <v>783</v>
      </c>
      <c r="AG532">
        <v>0</v>
      </c>
      <c r="AH532">
        <v>678</v>
      </c>
      <c r="AI532">
        <v>1461</v>
      </c>
      <c r="AJ532">
        <v>6</v>
      </c>
      <c r="AK532">
        <v>6</v>
      </c>
      <c r="AL532">
        <v>1509</v>
      </c>
      <c r="AM532">
        <v>0</v>
      </c>
      <c r="AN532">
        <v>0</v>
      </c>
      <c r="AO532">
        <v>1509</v>
      </c>
      <c r="AP532">
        <v>1</v>
      </c>
      <c r="AQ532">
        <v>0</v>
      </c>
      <c r="AR532">
        <v>2</v>
      </c>
      <c r="AS532">
        <v>0</v>
      </c>
      <c r="AT532">
        <v>3</v>
      </c>
      <c r="AU532">
        <v>1</v>
      </c>
      <c r="AV532">
        <v>5</v>
      </c>
      <c r="AW532">
        <v>5</v>
      </c>
      <c r="AX532">
        <v>1</v>
      </c>
      <c r="AY532">
        <v>6</v>
      </c>
      <c r="AZ532">
        <v>1988</v>
      </c>
      <c r="BA532">
        <v>3</v>
      </c>
      <c r="BB532">
        <v>2</v>
      </c>
      <c r="BC532">
        <v>600</v>
      </c>
      <c r="BD532">
        <v>4</v>
      </c>
      <c r="BE532">
        <v>4</v>
      </c>
      <c r="BF532">
        <v>3</v>
      </c>
      <c r="BG532">
        <v>224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5</v>
      </c>
      <c r="BN532">
        <v>0</v>
      </c>
      <c r="BO532">
        <v>8</v>
      </c>
      <c r="BP532">
        <v>2008</v>
      </c>
      <c r="BQ532">
        <v>15</v>
      </c>
      <c r="BR532">
        <v>4</v>
      </c>
      <c r="BS532">
        <v>3</v>
      </c>
      <c r="BT532">
        <v>175000</v>
      </c>
    </row>
    <row r="533" spans="1:72" x14ac:dyDescent="0.35">
      <c r="A533">
        <v>532</v>
      </c>
      <c r="B533">
        <v>70</v>
      </c>
      <c r="C533">
        <v>2</v>
      </c>
      <c r="D533">
        <v>60</v>
      </c>
      <c r="E533">
        <v>6155</v>
      </c>
      <c r="F533">
        <v>2</v>
      </c>
      <c r="G533">
        <v>2</v>
      </c>
      <c r="H533">
        <v>2</v>
      </c>
      <c r="I533">
        <v>4</v>
      </c>
      <c r="J533">
        <v>5</v>
      </c>
      <c r="K533">
        <v>3</v>
      </c>
      <c r="L533">
        <v>12</v>
      </c>
      <c r="M533">
        <v>9</v>
      </c>
      <c r="N533">
        <v>6</v>
      </c>
      <c r="O533">
        <v>3</v>
      </c>
      <c r="P533">
        <v>8</v>
      </c>
      <c r="Q533">
        <v>6</v>
      </c>
      <c r="R533">
        <v>8</v>
      </c>
      <c r="S533">
        <v>1920</v>
      </c>
      <c r="T533">
        <v>1999</v>
      </c>
      <c r="U533">
        <v>5</v>
      </c>
      <c r="V533">
        <v>8</v>
      </c>
      <c r="W533">
        <v>4</v>
      </c>
      <c r="X533">
        <v>2</v>
      </c>
      <c r="Y533">
        <v>0</v>
      </c>
      <c r="Z533">
        <v>3</v>
      </c>
      <c r="AA533">
        <v>3</v>
      </c>
      <c r="AB533">
        <v>3</v>
      </c>
      <c r="AC533">
        <v>3</v>
      </c>
      <c r="AD533">
        <v>3</v>
      </c>
      <c r="AE533">
        <v>6</v>
      </c>
      <c r="AF533">
        <v>0</v>
      </c>
      <c r="AG533">
        <v>0</v>
      </c>
      <c r="AH533">
        <v>611</v>
      </c>
      <c r="AI533">
        <v>611</v>
      </c>
      <c r="AJ533">
        <v>6</v>
      </c>
      <c r="AK533">
        <v>6</v>
      </c>
      <c r="AL533">
        <v>751</v>
      </c>
      <c r="AM533">
        <v>611</v>
      </c>
      <c r="AN533">
        <v>0</v>
      </c>
      <c r="AO533">
        <v>1362</v>
      </c>
      <c r="AP533">
        <v>0</v>
      </c>
      <c r="AQ533">
        <v>0</v>
      </c>
      <c r="AR533">
        <v>2</v>
      </c>
      <c r="AS533">
        <v>0</v>
      </c>
      <c r="AT533">
        <v>3</v>
      </c>
      <c r="AU533">
        <v>1</v>
      </c>
      <c r="AV533">
        <v>4</v>
      </c>
      <c r="AW533">
        <v>6</v>
      </c>
      <c r="AX533">
        <v>0</v>
      </c>
      <c r="AY533">
        <v>5</v>
      </c>
      <c r="AZ533">
        <v>1920</v>
      </c>
      <c r="BA533">
        <v>4</v>
      </c>
      <c r="BB533">
        <v>2</v>
      </c>
      <c r="BC533">
        <v>502</v>
      </c>
      <c r="BD533">
        <v>4</v>
      </c>
      <c r="BE533">
        <v>3</v>
      </c>
      <c r="BF533">
        <v>3</v>
      </c>
      <c r="BG533">
        <v>0</v>
      </c>
      <c r="BH533">
        <v>0</v>
      </c>
      <c r="BI533">
        <v>84</v>
      </c>
      <c r="BJ533">
        <v>0</v>
      </c>
      <c r="BK533">
        <v>0</v>
      </c>
      <c r="BL533">
        <v>0</v>
      </c>
      <c r="BM533">
        <v>5</v>
      </c>
      <c r="BN533">
        <v>0</v>
      </c>
      <c r="BO533">
        <v>6</v>
      </c>
      <c r="BP533">
        <v>2008</v>
      </c>
      <c r="BQ533">
        <v>15</v>
      </c>
      <c r="BR533">
        <v>4</v>
      </c>
      <c r="BS533">
        <v>5</v>
      </c>
      <c r="BT533">
        <v>128000</v>
      </c>
    </row>
    <row r="534" spans="1:72" x14ac:dyDescent="0.35">
      <c r="A534">
        <v>533</v>
      </c>
      <c r="B534">
        <v>20</v>
      </c>
      <c r="C534">
        <v>4</v>
      </c>
      <c r="D534">
        <v>60</v>
      </c>
      <c r="E534">
        <v>7200</v>
      </c>
      <c r="F534">
        <v>2</v>
      </c>
      <c r="G534">
        <v>1</v>
      </c>
      <c r="H534">
        <v>2</v>
      </c>
      <c r="I534">
        <v>4</v>
      </c>
      <c r="J534">
        <v>4</v>
      </c>
      <c r="K534">
        <v>3</v>
      </c>
      <c r="L534">
        <v>7</v>
      </c>
      <c r="M534">
        <v>7</v>
      </c>
      <c r="N534">
        <v>7</v>
      </c>
      <c r="O534">
        <v>3</v>
      </c>
      <c r="P534">
        <v>4</v>
      </c>
      <c r="Q534">
        <v>5</v>
      </c>
      <c r="R534">
        <v>7</v>
      </c>
      <c r="S534">
        <v>1955</v>
      </c>
      <c r="T534">
        <v>2007</v>
      </c>
      <c r="U534">
        <v>5</v>
      </c>
      <c r="V534">
        <v>8</v>
      </c>
      <c r="W534">
        <v>14</v>
      </c>
      <c r="X534">
        <v>2</v>
      </c>
      <c r="Y534">
        <v>0</v>
      </c>
      <c r="Z534">
        <v>3</v>
      </c>
      <c r="AA534">
        <v>3</v>
      </c>
      <c r="AB534">
        <v>1</v>
      </c>
      <c r="AC534">
        <v>1</v>
      </c>
      <c r="AD534">
        <v>1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6</v>
      </c>
      <c r="AK534">
        <v>6</v>
      </c>
      <c r="AL534">
        <v>827</v>
      </c>
      <c r="AM534">
        <v>0</v>
      </c>
      <c r="AN534">
        <v>0</v>
      </c>
      <c r="AO534">
        <v>827</v>
      </c>
      <c r="AP534">
        <v>0</v>
      </c>
      <c r="AQ534">
        <v>0</v>
      </c>
      <c r="AR534">
        <v>1</v>
      </c>
      <c r="AS534">
        <v>0</v>
      </c>
      <c r="AT534">
        <v>2</v>
      </c>
      <c r="AU534">
        <v>1</v>
      </c>
      <c r="AV534">
        <v>4</v>
      </c>
      <c r="AW534">
        <v>5</v>
      </c>
      <c r="AX534">
        <v>1</v>
      </c>
      <c r="AY534">
        <v>5</v>
      </c>
      <c r="AZ534">
        <v>1967</v>
      </c>
      <c r="BA534">
        <v>2</v>
      </c>
      <c r="BB534">
        <v>1</v>
      </c>
      <c r="BC534">
        <v>392</v>
      </c>
      <c r="BD534">
        <v>4</v>
      </c>
      <c r="BE534">
        <v>4</v>
      </c>
      <c r="BF534">
        <v>3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5</v>
      </c>
      <c r="BN534">
        <v>0</v>
      </c>
      <c r="BO534">
        <v>4</v>
      </c>
      <c r="BP534">
        <v>2010</v>
      </c>
      <c r="BQ534">
        <v>13</v>
      </c>
      <c r="BR534">
        <v>4</v>
      </c>
      <c r="BS534">
        <v>5</v>
      </c>
      <c r="BT534">
        <v>107500</v>
      </c>
    </row>
    <row r="535" spans="1:72" x14ac:dyDescent="0.35">
      <c r="A535">
        <v>534</v>
      </c>
      <c r="B535">
        <v>20</v>
      </c>
      <c r="C535">
        <v>4</v>
      </c>
      <c r="D535">
        <v>50</v>
      </c>
      <c r="E535">
        <v>5000</v>
      </c>
      <c r="F535">
        <v>2</v>
      </c>
      <c r="G535">
        <v>1</v>
      </c>
      <c r="H535">
        <v>3</v>
      </c>
      <c r="I535">
        <v>4</v>
      </c>
      <c r="J535">
        <v>4</v>
      </c>
      <c r="K535">
        <v>2</v>
      </c>
      <c r="L535">
        <v>12</v>
      </c>
      <c r="M535">
        <v>7</v>
      </c>
      <c r="N535">
        <v>7</v>
      </c>
      <c r="O535">
        <v>3</v>
      </c>
      <c r="P535">
        <v>4</v>
      </c>
      <c r="Q535">
        <v>1</v>
      </c>
      <c r="R535">
        <v>3</v>
      </c>
      <c r="S535">
        <v>1946</v>
      </c>
      <c r="T535">
        <v>1950</v>
      </c>
      <c r="U535">
        <v>5</v>
      </c>
      <c r="V535">
        <v>8</v>
      </c>
      <c r="W535">
        <v>14</v>
      </c>
      <c r="X535">
        <v>2</v>
      </c>
      <c r="Y535">
        <v>0</v>
      </c>
      <c r="Z535">
        <v>2</v>
      </c>
      <c r="AA535">
        <v>2</v>
      </c>
      <c r="AB535">
        <v>1</v>
      </c>
      <c r="AC535">
        <v>1</v>
      </c>
      <c r="AD535">
        <v>1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6</v>
      </c>
      <c r="AK535">
        <v>2</v>
      </c>
      <c r="AL535">
        <v>334</v>
      </c>
      <c r="AM535">
        <v>0</v>
      </c>
      <c r="AN535">
        <v>0</v>
      </c>
      <c r="AO535">
        <v>334</v>
      </c>
      <c r="AP535">
        <v>0</v>
      </c>
      <c r="AQ535">
        <v>0</v>
      </c>
      <c r="AR535">
        <v>1</v>
      </c>
      <c r="AS535">
        <v>0</v>
      </c>
      <c r="AT535">
        <v>1</v>
      </c>
      <c r="AU535">
        <v>1</v>
      </c>
      <c r="AV535">
        <v>3</v>
      </c>
      <c r="AW535">
        <v>2</v>
      </c>
      <c r="AX535">
        <v>0</v>
      </c>
      <c r="AY535">
        <v>3</v>
      </c>
      <c r="BA535">
        <v>1</v>
      </c>
      <c r="BB535">
        <v>0</v>
      </c>
      <c r="BC535">
        <v>0</v>
      </c>
      <c r="BD535">
        <v>1</v>
      </c>
      <c r="BE535">
        <v>1</v>
      </c>
      <c r="BF535">
        <v>2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5</v>
      </c>
      <c r="BN535">
        <v>0</v>
      </c>
      <c r="BO535">
        <v>1</v>
      </c>
      <c r="BP535">
        <v>2007</v>
      </c>
      <c r="BQ535">
        <v>16</v>
      </c>
      <c r="BR535">
        <v>4</v>
      </c>
      <c r="BS535">
        <v>5</v>
      </c>
      <c r="BT535">
        <v>39300</v>
      </c>
    </row>
    <row r="536" spans="1:72" x14ac:dyDescent="0.35">
      <c r="A536">
        <v>535</v>
      </c>
      <c r="B536">
        <v>60</v>
      </c>
      <c r="C536">
        <v>4</v>
      </c>
      <c r="D536">
        <v>74</v>
      </c>
      <c r="E536">
        <v>9056</v>
      </c>
      <c r="F536">
        <v>2</v>
      </c>
      <c r="G536">
        <v>2</v>
      </c>
      <c r="H536">
        <v>2</v>
      </c>
      <c r="I536">
        <v>4</v>
      </c>
      <c r="J536">
        <v>4</v>
      </c>
      <c r="K536">
        <v>3</v>
      </c>
      <c r="L536">
        <v>11</v>
      </c>
      <c r="M536">
        <v>7</v>
      </c>
      <c r="N536">
        <v>7</v>
      </c>
      <c r="O536">
        <v>3</v>
      </c>
      <c r="P536">
        <v>8</v>
      </c>
      <c r="Q536">
        <v>8</v>
      </c>
      <c r="R536">
        <v>5</v>
      </c>
      <c r="S536">
        <v>2004</v>
      </c>
      <c r="T536">
        <v>2004</v>
      </c>
      <c r="U536">
        <v>5</v>
      </c>
      <c r="V536">
        <v>8</v>
      </c>
      <c r="W536">
        <v>14</v>
      </c>
      <c r="X536">
        <v>2</v>
      </c>
      <c r="Y536">
        <v>0</v>
      </c>
      <c r="Z536">
        <v>4</v>
      </c>
      <c r="AA536">
        <v>3</v>
      </c>
      <c r="AB536">
        <v>6</v>
      </c>
      <c r="AC536">
        <v>6</v>
      </c>
      <c r="AD536">
        <v>5</v>
      </c>
      <c r="AE536">
        <v>6</v>
      </c>
      <c r="AF536">
        <v>0</v>
      </c>
      <c r="AG536">
        <v>0</v>
      </c>
      <c r="AH536">
        <v>707</v>
      </c>
      <c r="AI536">
        <v>707</v>
      </c>
      <c r="AJ536">
        <v>6</v>
      </c>
      <c r="AK536">
        <v>6</v>
      </c>
      <c r="AL536">
        <v>707</v>
      </c>
      <c r="AM536">
        <v>707</v>
      </c>
      <c r="AN536">
        <v>0</v>
      </c>
      <c r="AO536">
        <v>1414</v>
      </c>
      <c r="AP536">
        <v>0</v>
      </c>
      <c r="AQ536">
        <v>0</v>
      </c>
      <c r="AR536">
        <v>2</v>
      </c>
      <c r="AS536">
        <v>1</v>
      </c>
      <c r="AT536">
        <v>3</v>
      </c>
      <c r="AU536">
        <v>1</v>
      </c>
      <c r="AV536">
        <v>5</v>
      </c>
      <c r="AW536">
        <v>6</v>
      </c>
      <c r="AX536">
        <v>1</v>
      </c>
      <c r="AY536">
        <v>6</v>
      </c>
      <c r="AZ536">
        <v>2004</v>
      </c>
      <c r="BA536">
        <v>4</v>
      </c>
      <c r="BB536">
        <v>2</v>
      </c>
      <c r="BC536">
        <v>403</v>
      </c>
      <c r="BD536">
        <v>4</v>
      </c>
      <c r="BE536">
        <v>4</v>
      </c>
      <c r="BF536">
        <v>3</v>
      </c>
      <c r="BG536">
        <v>100</v>
      </c>
      <c r="BH536">
        <v>35</v>
      </c>
      <c r="BI536">
        <v>0</v>
      </c>
      <c r="BJ536">
        <v>0</v>
      </c>
      <c r="BK536">
        <v>0</v>
      </c>
      <c r="BL536">
        <v>0</v>
      </c>
      <c r="BM536">
        <v>5</v>
      </c>
      <c r="BN536">
        <v>0</v>
      </c>
      <c r="BO536">
        <v>10</v>
      </c>
      <c r="BP536">
        <v>2006</v>
      </c>
      <c r="BQ536">
        <v>17</v>
      </c>
      <c r="BR536">
        <v>4</v>
      </c>
      <c r="BS536">
        <v>5</v>
      </c>
      <c r="BT536">
        <v>178000</v>
      </c>
    </row>
    <row r="537" spans="1:72" x14ac:dyDescent="0.35">
      <c r="A537">
        <v>536</v>
      </c>
      <c r="B537">
        <v>190</v>
      </c>
      <c r="C537">
        <v>4</v>
      </c>
      <c r="D537">
        <v>70</v>
      </c>
      <c r="E537">
        <v>7000</v>
      </c>
      <c r="F537">
        <v>2</v>
      </c>
      <c r="G537">
        <v>1</v>
      </c>
      <c r="H537">
        <v>2</v>
      </c>
      <c r="I537">
        <v>4</v>
      </c>
      <c r="J537">
        <v>4</v>
      </c>
      <c r="K537">
        <v>3</v>
      </c>
      <c r="L537">
        <v>4</v>
      </c>
      <c r="M537">
        <v>7</v>
      </c>
      <c r="N537">
        <v>7</v>
      </c>
      <c r="O537">
        <v>1</v>
      </c>
      <c r="P537">
        <v>8</v>
      </c>
      <c r="Q537">
        <v>5</v>
      </c>
      <c r="R537">
        <v>7</v>
      </c>
      <c r="S537">
        <v>1910</v>
      </c>
      <c r="T537">
        <v>1991</v>
      </c>
      <c r="U537">
        <v>5</v>
      </c>
      <c r="V537">
        <v>8</v>
      </c>
      <c r="W537">
        <v>10</v>
      </c>
      <c r="X537">
        <v>2</v>
      </c>
      <c r="Y537">
        <v>0</v>
      </c>
      <c r="Z537">
        <v>3</v>
      </c>
      <c r="AA537">
        <v>3</v>
      </c>
      <c r="AB537">
        <v>2</v>
      </c>
      <c r="AC537">
        <v>5</v>
      </c>
      <c r="AD537">
        <v>4</v>
      </c>
      <c r="AE537">
        <v>7</v>
      </c>
      <c r="AF537">
        <v>969</v>
      </c>
      <c r="AG537">
        <v>0</v>
      </c>
      <c r="AH537">
        <v>148</v>
      </c>
      <c r="AI537">
        <v>1117</v>
      </c>
      <c r="AJ537">
        <v>6</v>
      </c>
      <c r="AK537">
        <v>6</v>
      </c>
      <c r="AL537">
        <v>820</v>
      </c>
      <c r="AM537">
        <v>527</v>
      </c>
      <c r="AN537">
        <v>0</v>
      </c>
      <c r="AO537">
        <v>1347</v>
      </c>
      <c r="AP537">
        <v>1</v>
      </c>
      <c r="AQ537">
        <v>0</v>
      </c>
      <c r="AR537">
        <v>1</v>
      </c>
      <c r="AS537">
        <v>0</v>
      </c>
      <c r="AT537">
        <v>3</v>
      </c>
      <c r="AU537">
        <v>1</v>
      </c>
      <c r="AV537">
        <v>4</v>
      </c>
      <c r="AW537">
        <v>5</v>
      </c>
      <c r="AX537">
        <v>0</v>
      </c>
      <c r="AY537">
        <v>3</v>
      </c>
      <c r="BA537">
        <v>1</v>
      </c>
      <c r="BB537">
        <v>0</v>
      </c>
      <c r="BC537">
        <v>0</v>
      </c>
      <c r="BD537">
        <v>1</v>
      </c>
      <c r="BE537">
        <v>1</v>
      </c>
      <c r="BF537">
        <v>2</v>
      </c>
      <c r="BG537">
        <v>85</v>
      </c>
      <c r="BH537">
        <v>0</v>
      </c>
      <c r="BI537">
        <v>148</v>
      </c>
      <c r="BJ537">
        <v>0</v>
      </c>
      <c r="BK537">
        <v>0</v>
      </c>
      <c r="BL537">
        <v>0</v>
      </c>
      <c r="BM537">
        <v>5</v>
      </c>
      <c r="BN537">
        <v>0</v>
      </c>
      <c r="BO537">
        <v>1</v>
      </c>
      <c r="BP537">
        <v>2008</v>
      </c>
      <c r="BQ537">
        <v>15</v>
      </c>
      <c r="BR537">
        <v>4</v>
      </c>
      <c r="BS537">
        <v>5</v>
      </c>
      <c r="BT537">
        <v>107500</v>
      </c>
    </row>
    <row r="538" spans="1:72" x14ac:dyDescent="0.35">
      <c r="A538">
        <v>537</v>
      </c>
      <c r="B538">
        <v>60</v>
      </c>
      <c r="C538">
        <v>4</v>
      </c>
      <c r="D538">
        <v>57</v>
      </c>
      <c r="E538">
        <v>8924</v>
      </c>
      <c r="F538">
        <v>2</v>
      </c>
      <c r="G538">
        <v>2</v>
      </c>
      <c r="H538">
        <v>2</v>
      </c>
      <c r="I538">
        <v>4</v>
      </c>
      <c r="J538">
        <v>1</v>
      </c>
      <c r="K538">
        <v>3</v>
      </c>
      <c r="L538">
        <v>16</v>
      </c>
      <c r="M538">
        <v>7</v>
      </c>
      <c r="N538">
        <v>7</v>
      </c>
      <c r="O538">
        <v>3</v>
      </c>
      <c r="P538">
        <v>8</v>
      </c>
      <c r="Q538">
        <v>7</v>
      </c>
      <c r="R538">
        <v>5</v>
      </c>
      <c r="S538">
        <v>1998</v>
      </c>
      <c r="T538">
        <v>1999</v>
      </c>
      <c r="U538">
        <v>5</v>
      </c>
      <c r="V538">
        <v>8</v>
      </c>
      <c r="W538">
        <v>14</v>
      </c>
      <c r="X538">
        <v>2</v>
      </c>
      <c r="Y538">
        <v>0</v>
      </c>
      <c r="Z538">
        <v>3</v>
      </c>
      <c r="AA538">
        <v>3</v>
      </c>
      <c r="AB538">
        <v>6</v>
      </c>
      <c r="AC538">
        <v>5</v>
      </c>
      <c r="AD538">
        <v>4</v>
      </c>
      <c r="AE538">
        <v>6</v>
      </c>
      <c r="AF538">
        <v>0</v>
      </c>
      <c r="AG538">
        <v>0</v>
      </c>
      <c r="AH538">
        <v>880</v>
      </c>
      <c r="AI538">
        <v>880</v>
      </c>
      <c r="AJ538">
        <v>6</v>
      </c>
      <c r="AK538">
        <v>6</v>
      </c>
      <c r="AL538">
        <v>880</v>
      </c>
      <c r="AM538">
        <v>844</v>
      </c>
      <c r="AN538">
        <v>0</v>
      </c>
      <c r="AO538">
        <v>1724</v>
      </c>
      <c r="AP538">
        <v>0</v>
      </c>
      <c r="AQ538">
        <v>0</v>
      </c>
      <c r="AR538">
        <v>2</v>
      </c>
      <c r="AS538">
        <v>1</v>
      </c>
      <c r="AT538">
        <v>3</v>
      </c>
      <c r="AU538">
        <v>1</v>
      </c>
      <c r="AV538">
        <v>5</v>
      </c>
      <c r="AW538">
        <v>8</v>
      </c>
      <c r="AX538">
        <v>0</v>
      </c>
      <c r="AY538">
        <v>6</v>
      </c>
      <c r="AZ538">
        <v>1998</v>
      </c>
      <c r="BA538">
        <v>4</v>
      </c>
      <c r="BB538">
        <v>2</v>
      </c>
      <c r="BC538">
        <v>527</v>
      </c>
      <c r="BD538">
        <v>4</v>
      </c>
      <c r="BE538">
        <v>4</v>
      </c>
      <c r="BF538">
        <v>3</v>
      </c>
      <c r="BG538">
        <v>120</v>
      </c>
      <c r="BH538">
        <v>155</v>
      </c>
      <c r="BI538">
        <v>0</v>
      </c>
      <c r="BJ538">
        <v>0</v>
      </c>
      <c r="BK538">
        <v>0</v>
      </c>
      <c r="BL538">
        <v>0</v>
      </c>
      <c r="BM538">
        <v>5</v>
      </c>
      <c r="BN538">
        <v>0</v>
      </c>
      <c r="BO538">
        <v>7</v>
      </c>
      <c r="BP538">
        <v>2008</v>
      </c>
      <c r="BQ538">
        <v>15</v>
      </c>
      <c r="BR538">
        <v>4</v>
      </c>
      <c r="BS538">
        <v>5</v>
      </c>
      <c r="BT538">
        <v>188000</v>
      </c>
    </row>
    <row r="539" spans="1:72" x14ac:dyDescent="0.35">
      <c r="A539">
        <v>538</v>
      </c>
      <c r="B539">
        <v>20</v>
      </c>
      <c r="C539">
        <v>4</v>
      </c>
      <c r="E539">
        <v>12735</v>
      </c>
      <c r="F539">
        <v>2</v>
      </c>
      <c r="G539">
        <v>2</v>
      </c>
      <c r="H539">
        <v>2</v>
      </c>
      <c r="I539">
        <v>4</v>
      </c>
      <c r="J539">
        <v>3</v>
      </c>
      <c r="K539">
        <v>3</v>
      </c>
      <c r="L539">
        <v>7</v>
      </c>
      <c r="M539">
        <v>7</v>
      </c>
      <c r="N539">
        <v>7</v>
      </c>
      <c r="O539">
        <v>3</v>
      </c>
      <c r="P539">
        <v>4</v>
      </c>
      <c r="Q539">
        <v>4</v>
      </c>
      <c r="R539">
        <v>5</v>
      </c>
      <c r="S539">
        <v>1972</v>
      </c>
      <c r="T539">
        <v>1972</v>
      </c>
      <c r="U539">
        <v>6</v>
      </c>
      <c r="V539">
        <v>8</v>
      </c>
      <c r="W539">
        <v>10</v>
      </c>
      <c r="X539">
        <v>2</v>
      </c>
      <c r="Y539">
        <v>0</v>
      </c>
      <c r="Z539">
        <v>3</v>
      </c>
      <c r="AA539">
        <v>3</v>
      </c>
      <c r="AB539">
        <v>2</v>
      </c>
      <c r="AC539">
        <v>4</v>
      </c>
      <c r="AD539">
        <v>4</v>
      </c>
      <c r="AE539">
        <v>3</v>
      </c>
      <c r="AF539">
        <v>600</v>
      </c>
      <c r="AG539">
        <v>0</v>
      </c>
      <c r="AH539">
        <v>264</v>
      </c>
      <c r="AI539">
        <v>864</v>
      </c>
      <c r="AJ539">
        <v>6</v>
      </c>
      <c r="AK539">
        <v>6</v>
      </c>
      <c r="AL539">
        <v>864</v>
      </c>
      <c r="AM539">
        <v>0</v>
      </c>
      <c r="AN539">
        <v>0</v>
      </c>
      <c r="AO539">
        <v>864</v>
      </c>
      <c r="AP539">
        <v>0</v>
      </c>
      <c r="AQ539">
        <v>0</v>
      </c>
      <c r="AR539">
        <v>1</v>
      </c>
      <c r="AS539">
        <v>0</v>
      </c>
      <c r="AT539">
        <v>3</v>
      </c>
      <c r="AU539">
        <v>1</v>
      </c>
      <c r="AV539">
        <v>4</v>
      </c>
      <c r="AW539">
        <v>5</v>
      </c>
      <c r="AX539">
        <v>0</v>
      </c>
      <c r="AY539">
        <v>5</v>
      </c>
      <c r="AZ539">
        <v>1980</v>
      </c>
      <c r="BA539">
        <v>2</v>
      </c>
      <c r="BB539">
        <v>2</v>
      </c>
      <c r="BC539">
        <v>576</v>
      </c>
      <c r="BD539">
        <v>4</v>
      </c>
      <c r="BE539">
        <v>4</v>
      </c>
      <c r="BF539">
        <v>3</v>
      </c>
      <c r="BG539">
        <v>216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1</v>
      </c>
      <c r="BN539">
        <v>0</v>
      </c>
      <c r="BO539">
        <v>4</v>
      </c>
      <c r="BP539">
        <v>2008</v>
      </c>
      <c r="BQ539">
        <v>15</v>
      </c>
      <c r="BR539">
        <v>3</v>
      </c>
      <c r="BS539">
        <v>5</v>
      </c>
      <c r="BT539">
        <v>111250</v>
      </c>
    </row>
    <row r="540" spans="1:72" x14ac:dyDescent="0.35">
      <c r="A540">
        <v>539</v>
      </c>
      <c r="B540">
        <v>20</v>
      </c>
      <c r="C540">
        <v>4</v>
      </c>
      <c r="E540">
        <v>11553</v>
      </c>
      <c r="F540">
        <v>2</v>
      </c>
      <c r="G540">
        <v>2</v>
      </c>
      <c r="H540">
        <v>2</v>
      </c>
      <c r="I540">
        <v>4</v>
      </c>
      <c r="J540">
        <v>4</v>
      </c>
      <c r="K540">
        <v>3</v>
      </c>
      <c r="L540">
        <v>5</v>
      </c>
      <c r="M540">
        <v>7</v>
      </c>
      <c r="N540">
        <v>7</v>
      </c>
      <c r="O540">
        <v>3</v>
      </c>
      <c r="P540">
        <v>4</v>
      </c>
      <c r="Q540">
        <v>5</v>
      </c>
      <c r="R540">
        <v>5</v>
      </c>
      <c r="S540">
        <v>1968</v>
      </c>
      <c r="T540">
        <v>1968</v>
      </c>
      <c r="U540">
        <v>6</v>
      </c>
      <c r="V540">
        <v>8</v>
      </c>
      <c r="W540">
        <v>3</v>
      </c>
      <c r="X540">
        <v>4</v>
      </c>
      <c r="Y540">
        <v>188</v>
      </c>
      <c r="Z540">
        <v>3</v>
      </c>
      <c r="AA540">
        <v>3</v>
      </c>
      <c r="AB540">
        <v>2</v>
      </c>
      <c r="AC540">
        <v>4</v>
      </c>
      <c r="AD540">
        <v>4</v>
      </c>
      <c r="AE540">
        <v>3</v>
      </c>
      <c r="AF540">
        <v>673</v>
      </c>
      <c r="AG540">
        <v>0</v>
      </c>
      <c r="AH540">
        <v>378</v>
      </c>
      <c r="AI540">
        <v>1051</v>
      </c>
      <c r="AJ540">
        <v>6</v>
      </c>
      <c r="AK540">
        <v>6</v>
      </c>
      <c r="AL540">
        <v>1159</v>
      </c>
      <c r="AM540">
        <v>0</v>
      </c>
      <c r="AN540">
        <v>0</v>
      </c>
      <c r="AO540">
        <v>1159</v>
      </c>
      <c r="AP540">
        <v>0</v>
      </c>
      <c r="AQ540">
        <v>0</v>
      </c>
      <c r="AR540">
        <v>1</v>
      </c>
      <c r="AS540">
        <v>1</v>
      </c>
      <c r="AT540">
        <v>3</v>
      </c>
      <c r="AU540">
        <v>1</v>
      </c>
      <c r="AV540">
        <v>4</v>
      </c>
      <c r="AW540">
        <v>7</v>
      </c>
      <c r="AX540">
        <v>1</v>
      </c>
      <c r="AY540">
        <v>6</v>
      </c>
      <c r="AZ540">
        <v>1968</v>
      </c>
      <c r="BA540">
        <v>2</v>
      </c>
      <c r="BB540">
        <v>1</v>
      </c>
      <c r="BC540">
        <v>336</v>
      </c>
      <c r="BD540">
        <v>4</v>
      </c>
      <c r="BE540">
        <v>4</v>
      </c>
      <c r="BF540">
        <v>3</v>
      </c>
      <c r="BG540">
        <v>466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5</v>
      </c>
      <c r="BN540">
        <v>0</v>
      </c>
      <c r="BO540">
        <v>7</v>
      </c>
      <c r="BP540">
        <v>2006</v>
      </c>
      <c r="BQ540">
        <v>17</v>
      </c>
      <c r="BR540">
        <v>4</v>
      </c>
      <c r="BS540">
        <v>5</v>
      </c>
      <c r="BT540">
        <v>158000</v>
      </c>
    </row>
    <row r="541" spans="1:72" x14ac:dyDescent="0.35">
      <c r="A541">
        <v>540</v>
      </c>
      <c r="B541">
        <v>20</v>
      </c>
      <c r="C541">
        <v>4</v>
      </c>
      <c r="E541">
        <v>11423</v>
      </c>
      <c r="F541">
        <v>2</v>
      </c>
      <c r="G541">
        <v>1</v>
      </c>
      <c r="H541">
        <v>2</v>
      </c>
      <c r="I541">
        <v>4</v>
      </c>
      <c r="J541">
        <v>4</v>
      </c>
      <c r="K541">
        <v>3</v>
      </c>
      <c r="L541">
        <v>16</v>
      </c>
      <c r="M541">
        <v>7</v>
      </c>
      <c r="N541">
        <v>7</v>
      </c>
      <c r="O541">
        <v>3</v>
      </c>
      <c r="P541">
        <v>4</v>
      </c>
      <c r="Q541">
        <v>8</v>
      </c>
      <c r="R541">
        <v>5</v>
      </c>
      <c r="S541">
        <v>2001</v>
      </c>
      <c r="T541">
        <v>2002</v>
      </c>
      <c r="U541">
        <v>5</v>
      </c>
      <c r="V541">
        <v>8</v>
      </c>
      <c r="W541">
        <v>14</v>
      </c>
      <c r="X541">
        <v>4</v>
      </c>
      <c r="Y541">
        <v>479</v>
      </c>
      <c r="Z541">
        <v>4</v>
      </c>
      <c r="AA541">
        <v>3</v>
      </c>
      <c r="AB541">
        <v>6</v>
      </c>
      <c r="AC541">
        <v>5</v>
      </c>
      <c r="AD541">
        <v>4</v>
      </c>
      <c r="AE541">
        <v>7</v>
      </c>
      <c r="AF541">
        <v>1358</v>
      </c>
      <c r="AG541">
        <v>0</v>
      </c>
      <c r="AH541">
        <v>223</v>
      </c>
      <c r="AI541">
        <v>1581</v>
      </c>
      <c r="AJ541">
        <v>6</v>
      </c>
      <c r="AK541">
        <v>6</v>
      </c>
      <c r="AL541">
        <v>1601</v>
      </c>
      <c r="AM541">
        <v>0</v>
      </c>
      <c r="AN541">
        <v>0</v>
      </c>
      <c r="AO541">
        <v>1601</v>
      </c>
      <c r="AP541">
        <v>1</v>
      </c>
      <c r="AQ541">
        <v>0</v>
      </c>
      <c r="AR541">
        <v>2</v>
      </c>
      <c r="AS541">
        <v>0</v>
      </c>
      <c r="AT541">
        <v>3</v>
      </c>
      <c r="AU541">
        <v>1</v>
      </c>
      <c r="AV541">
        <v>5</v>
      </c>
      <c r="AW541">
        <v>6</v>
      </c>
      <c r="AX541">
        <v>1</v>
      </c>
      <c r="AY541">
        <v>6</v>
      </c>
      <c r="AZ541">
        <v>2001</v>
      </c>
      <c r="BA541">
        <v>3</v>
      </c>
      <c r="BB541">
        <v>2</v>
      </c>
      <c r="BC541">
        <v>670</v>
      </c>
      <c r="BD541">
        <v>4</v>
      </c>
      <c r="BE541">
        <v>4</v>
      </c>
      <c r="BF541">
        <v>3</v>
      </c>
      <c r="BG541">
        <v>180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3</v>
      </c>
      <c r="BN541">
        <v>2000</v>
      </c>
      <c r="BO541">
        <v>5</v>
      </c>
      <c r="BP541">
        <v>2010</v>
      </c>
      <c r="BQ541">
        <v>13</v>
      </c>
      <c r="BR541">
        <v>4</v>
      </c>
      <c r="BS541">
        <v>5</v>
      </c>
      <c r="BT541">
        <v>272000</v>
      </c>
    </row>
    <row r="542" spans="1:72" x14ac:dyDescent="0.35">
      <c r="A542">
        <v>541</v>
      </c>
      <c r="B542">
        <v>20</v>
      </c>
      <c r="C542">
        <v>4</v>
      </c>
      <c r="D542">
        <v>85</v>
      </c>
      <c r="E542">
        <v>14601</v>
      </c>
      <c r="F542">
        <v>2</v>
      </c>
      <c r="G542">
        <v>1</v>
      </c>
      <c r="H542">
        <v>2</v>
      </c>
      <c r="I542">
        <v>4</v>
      </c>
      <c r="J542">
        <v>4</v>
      </c>
      <c r="K542">
        <v>3</v>
      </c>
      <c r="L542">
        <v>2</v>
      </c>
      <c r="M542">
        <v>7</v>
      </c>
      <c r="N542">
        <v>7</v>
      </c>
      <c r="O542">
        <v>3</v>
      </c>
      <c r="P542">
        <v>4</v>
      </c>
      <c r="Q542">
        <v>9</v>
      </c>
      <c r="R542">
        <v>5</v>
      </c>
      <c r="S542">
        <v>2006</v>
      </c>
      <c r="T542">
        <v>2006</v>
      </c>
      <c r="U542">
        <v>6</v>
      </c>
      <c r="V542">
        <v>8</v>
      </c>
      <c r="W542">
        <v>14</v>
      </c>
      <c r="X542">
        <v>4</v>
      </c>
      <c r="Y542">
        <v>584</v>
      </c>
      <c r="Z542">
        <v>5</v>
      </c>
      <c r="AA542">
        <v>3</v>
      </c>
      <c r="AB542">
        <v>6</v>
      </c>
      <c r="AC542">
        <v>6</v>
      </c>
      <c r="AD542">
        <v>4</v>
      </c>
      <c r="AE542">
        <v>7</v>
      </c>
      <c r="AF542">
        <v>1260</v>
      </c>
      <c r="AG542">
        <v>0</v>
      </c>
      <c r="AH542">
        <v>578</v>
      </c>
      <c r="AI542">
        <v>1838</v>
      </c>
      <c r="AJ542">
        <v>6</v>
      </c>
      <c r="AK542">
        <v>6</v>
      </c>
      <c r="AL542">
        <v>1838</v>
      </c>
      <c r="AM542">
        <v>0</v>
      </c>
      <c r="AN542">
        <v>0</v>
      </c>
      <c r="AO542">
        <v>1838</v>
      </c>
      <c r="AP542">
        <v>1</v>
      </c>
      <c r="AQ542">
        <v>0</v>
      </c>
      <c r="AR542">
        <v>2</v>
      </c>
      <c r="AS542">
        <v>0</v>
      </c>
      <c r="AT542">
        <v>2</v>
      </c>
      <c r="AU542">
        <v>1</v>
      </c>
      <c r="AV542">
        <v>6</v>
      </c>
      <c r="AW542">
        <v>8</v>
      </c>
      <c r="AX542">
        <v>1</v>
      </c>
      <c r="AY542">
        <v>6</v>
      </c>
      <c r="AZ542">
        <v>2006</v>
      </c>
      <c r="BA542">
        <v>4</v>
      </c>
      <c r="BB542">
        <v>3</v>
      </c>
      <c r="BC542">
        <v>765</v>
      </c>
      <c r="BD542">
        <v>4</v>
      </c>
      <c r="BE542">
        <v>4</v>
      </c>
      <c r="BF542">
        <v>3</v>
      </c>
      <c r="BG542">
        <v>270</v>
      </c>
      <c r="BH542">
        <v>68</v>
      </c>
      <c r="BI542">
        <v>0</v>
      </c>
      <c r="BJ542">
        <v>0</v>
      </c>
      <c r="BK542">
        <v>0</v>
      </c>
      <c r="BL542">
        <v>0</v>
      </c>
      <c r="BM542">
        <v>5</v>
      </c>
      <c r="BN542">
        <v>0</v>
      </c>
      <c r="BO542">
        <v>3</v>
      </c>
      <c r="BP542">
        <v>2009</v>
      </c>
      <c r="BQ542">
        <v>14</v>
      </c>
      <c r="BR542">
        <v>4</v>
      </c>
      <c r="BS542">
        <v>5</v>
      </c>
      <c r="BT542">
        <v>315000</v>
      </c>
    </row>
    <row r="543" spans="1:72" x14ac:dyDescent="0.35">
      <c r="A543">
        <v>542</v>
      </c>
      <c r="B543">
        <v>60</v>
      </c>
      <c r="C543">
        <v>4</v>
      </c>
      <c r="E543">
        <v>11000</v>
      </c>
      <c r="F543">
        <v>2</v>
      </c>
      <c r="G543">
        <v>1</v>
      </c>
      <c r="H543">
        <v>2</v>
      </c>
      <c r="I543">
        <v>4</v>
      </c>
      <c r="J543">
        <v>3</v>
      </c>
      <c r="K543">
        <v>3</v>
      </c>
      <c r="L543">
        <v>17</v>
      </c>
      <c r="M543">
        <v>7</v>
      </c>
      <c r="N543">
        <v>7</v>
      </c>
      <c r="O543">
        <v>3</v>
      </c>
      <c r="P543">
        <v>8</v>
      </c>
      <c r="Q543">
        <v>8</v>
      </c>
      <c r="R543">
        <v>5</v>
      </c>
      <c r="S543">
        <v>2000</v>
      </c>
      <c r="T543">
        <v>2000</v>
      </c>
      <c r="U543">
        <v>5</v>
      </c>
      <c r="V543">
        <v>8</v>
      </c>
      <c r="W543">
        <v>14</v>
      </c>
      <c r="X543">
        <v>4</v>
      </c>
      <c r="Y543">
        <v>72</v>
      </c>
      <c r="Z543">
        <v>4</v>
      </c>
      <c r="AA543">
        <v>3</v>
      </c>
      <c r="AB543">
        <v>6</v>
      </c>
      <c r="AC543">
        <v>5</v>
      </c>
      <c r="AD543">
        <v>4</v>
      </c>
      <c r="AE543">
        <v>6</v>
      </c>
      <c r="AF543">
        <v>0</v>
      </c>
      <c r="AG543">
        <v>0</v>
      </c>
      <c r="AH543">
        <v>969</v>
      </c>
      <c r="AI543">
        <v>969</v>
      </c>
      <c r="AJ543">
        <v>6</v>
      </c>
      <c r="AK543">
        <v>6</v>
      </c>
      <c r="AL543">
        <v>997</v>
      </c>
      <c r="AM543">
        <v>1288</v>
      </c>
      <c r="AN543">
        <v>0</v>
      </c>
      <c r="AO543">
        <v>2285</v>
      </c>
      <c r="AP543">
        <v>0</v>
      </c>
      <c r="AQ543">
        <v>0</v>
      </c>
      <c r="AR543">
        <v>2</v>
      </c>
      <c r="AS543">
        <v>1</v>
      </c>
      <c r="AT543">
        <v>4</v>
      </c>
      <c r="AU543">
        <v>1</v>
      </c>
      <c r="AV543">
        <v>5</v>
      </c>
      <c r="AW543">
        <v>8</v>
      </c>
      <c r="AX543">
        <v>1</v>
      </c>
      <c r="AY543">
        <v>7</v>
      </c>
      <c r="AZ543">
        <v>2000</v>
      </c>
      <c r="BA543">
        <v>4</v>
      </c>
      <c r="BB543">
        <v>3</v>
      </c>
      <c r="BC543">
        <v>648</v>
      </c>
      <c r="BD543">
        <v>4</v>
      </c>
      <c r="BE543">
        <v>4</v>
      </c>
      <c r="BF543">
        <v>3</v>
      </c>
      <c r="BG543">
        <v>0</v>
      </c>
      <c r="BH543">
        <v>56</v>
      </c>
      <c r="BI543">
        <v>0</v>
      </c>
      <c r="BJ543">
        <v>0</v>
      </c>
      <c r="BK543">
        <v>0</v>
      </c>
      <c r="BL543">
        <v>0</v>
      </c>
      <c r="BM543">
        <v>5</v>
      </c>
      <c r="BN543">
        <v>0</v>
      </c>
      <c r="BO543">
        <v>6</v>
      </c>
      <c r="BP543">
        <v>2007</v>
      </c>
      <c r="BQ543">
        <v>16</v>
      </c>
      <c r="BR543">
        <v>4</v>
      </c>
      <c r="BS543">
        <v>5</v>
      </c>
      <c r="BT543">
        <v>248000</v>
      </c>
    </row>
    <row r="544" spans="1:72" x14ac:dyDescent="0.35">
      <c r="A544">
        <v>543</v>
      </c>
      <c r="B544">
        <v>20</v>
      </c>
      <c r="C544">
        <v>4</v>
      </c>
      <c r="D544">
        <v>78</v>
      </c>
      <c r="E544">
        <v>10140</v>
      </c>
      <c r="F544">
        <v>2</v>
      </c>
      <c r="G544">
        <v>1</v>
      </c>
      <c r="H544">
        <v>2</v>
      </c>
      <c r="I544">
        <v>4</v>
      </c>
      <c r="J544">
        <v>4</v>
      </c>
      <c r="K544">
        <v>3</v>
      </c>
      <c r="L544">
        <v>10</v>
      </c>
      <c r="M544">
        <v>5</v>
      </c>
      <c r="N544">
        <v>7</v>
      </c>
      <c r="O544">
        <v>3</v>
      </c>
      <c r="P544">
        <v>4</v>
      </c>
      <c r="Q544">
        <v>7</v>
      </c>
      <c r="R544">
        <v>5</v>
      </c>
      <c r="S544">
        <v>1998</v>
      </c>
      <c r="T544">
        <v>1999</v>
      </c>
      <c r="U544">
        <v>6</v>
      </c>
      <c r="V544">
        <v>8</v>
      </c>
      <c r="W544">
        <v>14</v>
      </c>
      <c r="X544">
        <v>2</v>
      </c>
      <c r="Y544">
        <v>0</v>
      </c>
      <c r="Z544">
        <v>4</v>
      </c>
      <c r="AA544">
        <v>3</v>
      </c>
      <c r="AB544">
        <v>6</v>
      </c>
      <c r="AC544">
        <v>6</v>
      </c>
      <c r="AD544">
        <v>4</v>
      </c>
      <c r="AE544">
        <v>5</v>
      </c>
      <c r="AF544">
        <v>144</v>
      </c>
      <c r="AG544">
        <v>1127</v>
      </c>
      <c r="AH544">
        <v>379</v>
      </c>
      <c r="AI544">
        <v>1650</v>
      </c>
      <c r="AJ544">
        <v>6</v>
      </c>
      <c r="AK544">
        <v>6</v>
      </c>
      <c r="AL544">
        <v>1680</v>
      </c>
      <c r="AM544">
        <v>0</v>
      </c>
      <c r="AN544">
        <v>0</v>
      </c>
      <c r="AO544">
        <v>1680</v>
      </c>
      <c r="AP544">
        <v>1</v>
      </c>
      <c r="AQ544">
        <v>0</v>
      </c>
      <c r="AR544">
        <v>2</v>
      </c>
      <c r="AS544">
        <v>0</v>
      </c>
      <c r="AT544">
        <v>3</v>
      </c>
      <c r="AU544">
        <v>1</v>
      </c>
      <c r="AV544">
        <v>5</v>
      </c>
      <c r="AW544">
        <v>7</v>
      </c>
      <c r="AX544">
        <v>1</v>
      </c>
      <c r="AY544">
        <v>6</v>
      </c>
      <c r="AZ544">
        <v>1998</v>
      </c>
      <c r="BA544">
        <v>4</v>
      </c>
      <c r="BB544">
        <v>2</v>
      </c>
      <c r="BC544">
        <v>583</v>
      </c>
      <c r="BD544">
        <v>4</v>
      </c>
      <c r="BE544">
        <v>4</v>
      </c>
      <c r="BF544">
        <v>3</v>
      </c>
      <c r="BG544">
        <v>78</v>
      </c>
      <c r="BH544">
        <v>73</v>
      </c>
      <c r="BI544">
        <v>0</v>
      </c>
      <c r="BJ544">
        <v>0</v>
      </c>
      <c r="BK544">
        <v>0</v>
      </c>
      <c r="BL544">
        <v>0</v>
      </c>
      <c r="BM544">
        <v>5</v>
      </c>
      <c r="BN544">
        <v>0</v>
      </c>
      <c r="BO544">
        <v>6</v>
      </c>
      <c r="BP544">
        <v>2009</v>
      </c>
      <c r="BQ544">
        <v>14</v>
      </c>
      <c r="BR544">
        <v>4</v>
      </c>
      <c r="BS544">
        <v>5</v>
      </c>
      <c r="BT544">
        <v>213250</v>
      </c>
    </row>
    <row r="545" spans="1:72" x14ac:dyDescent="0.35">
      <c r="A545">
        <v>544</v>
      </c>
      <c r="B545">
        <v>120</v>
      </c>
      <c r="C545">
        <v>3</v>
      </c>
      <c r="D545">
        <v>34</v>
      </c>
      <c r="E545">
        <v>4058</v>
      </c>
      <c r="F545">
        <v>2</v>
      </c>
      <c r="G545">
        <v>1</v>
      </c>
      <c r="H545">
        <v>2</v>
      </c>
      <c r="I545">
        <v>4</v>
      </c>
      <c r="J545">
        <v>4</v>
      </c>
      <c r="K545">
        <v>3</v>
      </c>
      <c r="L545">
        <v>7</v>
      </c>
      <c r="M545">
        <v>7</v>
      </c>
      <c r="N545">
        <v>7</v>
      </c>
      <c r="O545">
        <v>4</v>
      </c>
      <c r="P545">
        <v>6</v>
      </c>
      <c r="Q545">
        <v>7</v>
      </c>
      <c r="R545">
        <v>5</v>
      </c>
      <c r="S545">
        <v>1998</v>
      </c>
      <c r="T545">
        <v>1998</v>
      </c>
      <c r="U545">
        <v>5</v>
      </c>
      <c r="V545">
        <v>8</v>
      </c>
      <c r="W545">
        <v>10</v>
      </c>
      <c r="X545">
        <v>4</v>
      </c>
      <c r="Y545">
        <v>182</v>
      </c>
      <c r="Z545">
        <v>3</v>
      </c>
      <c r="AA545">
        <v>3</v>
      </c>
      <c r="AB545">
        <v>6</v>
      </c>
      <c r="AC545">
        <v>5</v>
      </c>
      <c r="AD545">
        <v>4</v>
      </c>
      <c r="AE545">
        <v>7</v>
      </c>
      <c r="AF545">
        <v>584</v>
      </c>
      <c r="AG545">
        <v>139</v>
      </c>
      <c r="AH545">
        <v>0</v>
      </c>
      <c r="AI545">
        <v>723</v>
      </c>
      <c r="AJ545">
        <v>6</v>
      </c>
      <c r="AK545">
        <v>6</v>
      </c>
      <c r="AL545">
        <v>767</v>
      </c>
      <c r="AM545">
        <v>0</v>
      </c>
      <c r="AN545">
        <v>0</v>
      </c>
      <c r="AO545">
        <v>767</v>
      </c>
      <c r="AP545">
        <v>1</v>
      </c>
      <c r="AQ545">
        <v>0</v>
      </c>
      <c r="AR545">
        <v>1</v>
      </c>
      <c r="AS545">
        <v>0</v>
      </c>
      <c r="AT545">
        <v>1</v>
      </c>
      <c r="AU545">
        <v>1</v>
      </c>
      <c r="AV545">
        <v>4</v>
      </c>
      <c r="AW545">
        <v>4</v>
      </c>
      <c r="AX545">
        <v>0</v>
      </c>
      <c r="AY545">
        <v>6</v>
      </c>
      <c r="AZ545">
        <v>1998</v>
      </c>
      <c r="BA545">
        <v>4</v>
      </c>
      <c r="BB545">
        <v>1</v>
      </c>
      <c r="BC545">
        <v>367</v>
      </c>
      <c r="BD545">
        <v>4</v>
      </c>
      <c r="BE545">
        <v>4</v>
      </c>
      <c r="BF545">
        <v>3</v>
      </c>
      <c r="BG545">
        <v>120</v>
      </c>
      <c r="BH545">
        <v>40</v>
      </c>
      <c r="BI545">
        <v>0</v>
      </c>
      <c r="BJ545">
        <v>0</v>
      </c>
      <c r="BK545">
        <v>0</v>
      </c>
      <c r="BL545">
        <v>0</v>
      </c>
      <c r="BM545">
        <v>5</v>
      </c>
      <c r="BN545">
        <v>0</v>
      </c>
      <c r="BO545">
        <v>6</v>
      </c>
      <c r="BP545">
        <v>2007</v>
      </c>
      <c r="BQ545">
        <v>16</v>
      </c>
      <c r="BR545">
        <v>4</v>
      </c>
      <c r="BS545">
        <v>5</v>
      </c>
      <c r="BT545">
        <v>133000</v>
      </c>
    </row>
    <row r="546" spans="1:72" x14ac:dyDescent="0.35">
      <c r="A546">
        <v>545</v>
      </c>
      <c r="B546">
        <v>60</v>
      </c>
      <c r="C546">
        <v>4</v>
      </c>
      <c r="D546">
        <v>58</v>
      </c>
      <c r="E546">
        <v>17104</v>
      </c>
      <c r="F546">
        <v>2</v>
      </c>
      <c r="G546">
        <v>2</v>
      </c>
      <c r="H546">
        <v>2</v>
      </c>
      <c r="I546">
        <v>4</v>
      </c>
      <c r="J546">
        <v>4</v>
      </c>
      <c r="K546">
        <v>3</v>
      </c>
      <c r="L546">
        <v>11</v>
      </c>
      <c r="M546">
        <v>7</v>
      </c>
      <c r="N546">
        <v>7</v>
      </c>
      <c r="O546">
        <v>3</v>
      </c>
      <c r="P546">
        <v>8</v>
      </c>
      <c r="Q546">
        <v>7</v>
      </c>
      <c r="R546">
        <v>5</v>
      </c>
      <c r="S546">
        <v>2006</v>
      </c>
      <c r="T546">
        <v>2006</v>
      </c>
      <c r="U546">
        <v>5</v>
      </c>
      <c r="V546">
        <v>8</v>
      </c>
      <c r="W546">
        <v>14</v>
      </c>
      <c r="X546">
        <v>2</v>
      </c>
      <c r="Y546">
        <v>0</v>
      </c>
      <c r="Z546">
        <v>4</v>
      </c>
      <c r="AA546">
        <v>3</v>
      </c>
      <c r="AB546">
        <v>6</v>
      </c>
      <c r="AC546">
        <v>5</v>
      </c>
      <c r="AD546">
        <v>5</v>
      </c>
      <c r="AE546">
        <v>7</v>
      </c>
      <c r="AF546">
        <v>554</v>
      </c>
      <c r="AG546">
        <v>0</v>
      </c>
      <c r="AH546">
        <v>100</v>
      </c>
      <c r="AI546">
        <v>654</v>
      </c>
      <c r="AJ546">
        <v>6</v>
      </c>
      <c r="AK546">
        <v>6</v>
      </c>
      <c r="AL546">
        <v>664</v>
      </c>
      <c r="AM546">
        <v>832</v>
      </c>
      <c r="AN546">
        <v>0</v>
      </c>
      <c r="AO546">
        <v>1496</v>
      </c>
      <c r="AP546">
        <v>1</v>
      </c>
      <c r="AQ546">
        <v>0</v>
      </c>
      <c r="AR546">
        <v>2</v>
      </c>
      <c r="AS546">
        <v>1</v>
      </c>
      <c r="AT546">
        <v>3</v>
      </c>
      <c r="AU546">
        <v>1</v>
      </c>
      <c r="AV546">
        <v>5</v>
      </c>
      <c r="AW546">
        <v>7</v>
      </c>
      <c r="AX546">
        <v>1</v>
      </c>
      <c r="AY546">
        <v>6</v>
      </c>
      <c r="AZ546">
        <v>2006</v>
      </c>
      <c r="BA546">
        <v>3</v>
      </c>
      <c r="BB546">
        <v>2</v>
      </c>
      <c r="BC546">
        <v>426</v>
      </c>
      <c r="BD546">
        <v>4</v>
      </c>
      <c r="BE546">
        <v>4</v>
      </c>
      <c r="BF546">
        <v>3</v>
      </c>
      <c r="BG546">
        <v>100</v>
      </c>
      <c r="BH546">
        <v>24</v>
      </c>
      <c r="BI546">
        <v>0</v>
      </c>
      <c r="BJ546">
        <v>0</v>
      </c>
      <c r="BK546">
        <v>0</v>
      </c>
      <c r="BL546">
        <v>0</v>
      </c>
      <c r="BM546">
        <v>5</v>
      </c>
      <c r="BN546">
        <v>0</v>
      </c>
      <c r="BO546">
        <v>9</v>
      </c>
      <c r="BP546">
        <v>2006</v>
      </c>
      <c r="BQ546">
        <v>17</v>
      </c>
      <c r="BR546">
        <v>8</v>
      </c>
      <c r="BS546">
        <v>6</v>
      </c>
      <c r="BT546">
        <v>179665</v>
      </c>
    </row>
    <row r="547" spans="1:72" x14ac:dyDescent="0.35">
      <c r="A547">
        <v>546</v>
      </c>
      <c r="B547">
        <v>50</v>
      </c>
      <c r="C547">
        <v>4</v>
      </c>
      <c r="E547">
        <v>13837</v>
      </c>
      <c r="F547">
        <v>2</v>
      </c>
      <c r="G547">
        <v>2</v>
      </c>
      <c r="H547">
        <v>2</v>
      </c>
      <c r="I547">
        <v>4</v>
      </c>
      <c r="J547">
        <v>2</v>
      </c>
      <c r="K547">
        <v>3</v>
      </c>
      <c r="L547">
        <v>10</v>
      </c>
      <c r="M547">
        <v>7</v>
      </c>
      <c r="N547">
        <v>7</v>
      </c>
      <c r="O547">
        <v>3</v>
      </c>
      <c r="P547">
        <v>1</v>
      </c>
      <c r="Q547">
        <v>7</v>
      </c>
      <c r="R547">
        <v>5</v>
      </c>
      <c r="S547">
        <v>1988</v>
      </c>
      <c r="T547">
        <v>1988</v>
      </c>
      <c r="U547">
        <v>5</v>
      </c>
      <c r="V547">
        <v>8</v>
      </c>
      <c r="W547">
        <v>9</v>
      </c>
      <c r="X547">
        <v>4</v>
      </c>
      <c r="Y547">
        <v>178</v>
      </c>
      <c r="Z547">
        <v>4</v>
      </c>
      <c r="AA547">
        <v>4</v>
      </c>
      <c r="AB547">
        <v>6</v>
      </c>
      <c r="AC547">
        <v>5</v>
      </c>
      <c r="AD547">
        <v>5</v>
      </c>
      <c r="AE547">
        <v>7</v>
      </c>
      <c r="AF547">
        <v>1002</v>
      </c>
      <c r="AG547">
        <v>202</v>
      </c>
      <c r="AH547">
        <v>0</v>
      </c>
      <c r="AI547">
        <v>1204</v>
      </c>
      <c r="AJ547">
        <v>6</v>
      </c>
      <c r="AK547">
        <v>6</v>
      </c>
      <c r="AL547">
        <v>1377</v>
      </c>
      <c r="AM547">
        <v>806</v>
      </c>
      <c r="AN547">
        <v>0</v>
      </c>
      <c r="AO547">
        <v>2183</v>
      </c>
      <c r="AP547">
        <v>0</v>
      </c>
      <c r="AQ547">
        <v>0</v>
      </c>
      <c r="AR547">
        <v>2</v>
      </c>
      <c r="AS547">
        <v>1</v>
      </c>
      <c r="AT547">
        <v>4</v>
      </c>
      <c r="AU547">
        <v>1</v>
      </c>
      <c r="AV547">
        <v>5</v>
      </c>
      <c r="AW547">
        <v>9</v>
      </c>
      <c r="AX547">
        <v>0</v>
      </c>
      <c r="AY547">
        <v>6</v>
      </c>
      <c r="AZ547">
        <v>1988</v>
      </c>
      <c r="BA547">
        <v>2</v>
      </c>
      <c r="BB547">
        <v>3</v>
      </c>
      <c r="BC547">
        <v>786</v>
      </c>
      <c r="BD547">
        <v>4</v>
      </c>
      <c r="BE547">
        <v>4</v>
      </c>
      <c r="BF547">
        <v>3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5</v>
      </c>
      <c r="BN547">
        <v>0</v>
      </c>
      <c r="BO547">
        <v>2</v>
      </c>
      <c r="BP547">
        <v>2006</v>
      </c>
      <c r="BQ547">
        <v>17</v>
      </c>
      <c r="BR547">
        <v>4</v>
      </c>
      <c r="BS547">
        <v>5</v>
      </c>
      <c r="BT547">
        <v>229000</v>
      </c>
    </row>
    <row r="548" spans="1:72" x14ac:dyDescent="0.35">
      <c r="A548">
        <v>547</v>
      </c>
      <c r="B548">
        <v>50</v>
      </c>
      <c r="C548">
        <v>4</v>
      </c>
      <c r="D548">
        <v>70</v>
      </c>
      <c r="E548">
        <v>8737</v>
      </c>
      <c r="F548">
        <v>2</v>
      </c>
      <c r="G548">
        <v>2</v>
      </c>
      <c r="H548">
        <v>1</v>
      </c>
      <c r="I548">
        <v>4</v>
      </c>
      <c r="J548">
        <v>4</v>
      </c>
      <c r="K548">
        <v>3</v>
      </c>
      <c r="L548">
        <v>12</v>
      </c>
      <c r="M548">
        <v>7</v>
      </c>
      <c r="N548">
        <v>7</v>
      </c>
      <c r="O548">
        <v>3</v>
      </c>
      <c r="P548">
        <v>1</v>
      </c>
      <c r="Q548">
        <v>6</v>
      </c>
      <c r="R548">
        <v>7</v>
      </c>
      <c r="S548">
        <v>1923</v>
      </c>
      <c r="T548">
        <v>1950</v>
      </c>
      <c r="U548">
        <v>5</v>
      </c>
      <c r="V548">
        <v>8</v>
      </c>
      <c r="W548">
        <v>5</v>
      </c>
      <c r="X548">
        <v>2</v>
      </c>
      <c r="Y548">
        <v>0</v>
      </c>
      <c r="Z548">
        <v>3</v>
      </c>
      <c r="AA548">
        <v>3</v>
      </c>
      <c r="AB548">
        <v>3</v>
      </c>
      <c r="AC548">
        <v>5</v>
      </c>
      <c r="AD548">
        <v>4</v>
      </c>
      <c r="AE548">
        <v>2</v>
      </c>
      <c r="AF548">
        <v>300</v>
      </c>
      <c r="AG548">
        <v>0</v>
      </c>
      <c r="AH548">
        <v>765</v>
      </c>
      <c r="AI548">
        <v>1065</v>
      </c>
      <c r="AJ548">
        <v>6</v>
      </c>
      <c r="AK548">
        <v>3</v>
      </c>
      <c r="AL548">
        <v>915</v>
      </c>
      <c r="AM548">
        <v>720</v>
      </c>
      <c r="AN548">
        <v>0</v>
      </c>
      <c r="AO548">
        <v>1635</v>
      </c>
      <c r="AP548">
        <v>0</v>
      </c>
      <c r="AQ548">
        <v>0</v>
      </c>
      <c r="AR548">
        <v>1</v>
      </c>
      <c r="AS548">
        <v>1</v>
      </c>
      <c r="AT548">
        <v>3</v>
      </c>
      <c r="AU548">
        <v>1</v>
      </c>
      <c r="AV548">
        <v>4</v>
      </c>
      <c r="AW548">
        <v>6</v>
      </c>
      <c r="AX548">
        <v>1</v>
      </c>
      <c r="AY548">
        <v>5</v>
      </c>
      <c r="AZ548">
        <v>1950</v>
      </c>
      <c r="BA548">
        <v>2</v>
      </c>
      <c r="BB548">
        <v>2</v>
      </c>
      <c r="BC548">
        <v>440</v>
      </c>
      <c r="BD548">
        <v>4</v>
      </c>
      <c r="BE548">
        <v>4</v>
      </c>
      <c r="BF548">
        <v>3</v>
      </c>
      <c r="BG548">
        <v>0</v>
      </c>
      <c r="BH548">
        <v>38</v>
      </c>
      <c r="BI548">
        <v>0</v>
      </c>
      <c r="BJ548">
        <v>144</v>
      </c>
      <c r="BK548">
        <v>0</v>
      </c>
      <c r="BL548">
        <v>0</v>
      </c>
      <c r="BM548">
        <v>5</v>
      </c>
      <c r="BN548">
        <v>0</v>
      </c>
      <c r="BO548">
        <v>5</v>
      </c>
      <c r="BP548">
        <v>2007</v>
      </c>
      <c r="BQ548">
        <v>16</v>
      </c>
      <c r="BR548">
        <v>4</v>
      </c>
      <c r="BS548">
        <v>5</v>
      </c>
      <c r="BT548">
        <v>210000</v>
      </c>
    </row>
    <row r="549" spans="1:72" x14ac:dyDescent="0.35">
      <c r="A549">
        <v>548</v>
      </c>
      <c r="B549">
        <v>85</v>
      </c>
      <c r="C549">
        <v>4</v>
      </c>
      <c r="D549">
        <v>54</v>
      </c>
      <c r="E549">
        <v>7244</v>
      </c>
      <c r="F549">
        <v>2</v>
      </c>
      <c r="G549">
        <v>1</v>
      </c>
      <c r="H549">
        <v>2</v>
      </c>
      <c r="I549">
        <v>4</v>
      </c>
      <c r="J549">
        <v>4</v>
      </c>
      <c r="K549">
        <v>3</v>
      </c>
      <c r="L549">
        <v>6</v>
      </c>
      <c r="M549">
        <v>7</v>
      </c>
      <c r="N549">
        <v>7</v>
      </c>
      <c r="O549">
        <v>3</v>
      </c>
      <c r="P549">
        <v>6</v>
      </c>
      <c r="Q549">
        <v>5</v>
      </c>
      <c r="R549">
        <v>7</v>
      </c>
      <c r="S549">
        <v>1970</v>
      </c>
      <c r="T549">
        <v>1970</v>
      </c>
      <c r="U549">
        <v>5</v>
      </c>
      <c r="V549">
        <v>8</v>
      </c>
      <c r="W549">
        <v>14</v>
      </c>
      <c r="X549">
        <v>2</v>
      </c>
      <c r="Y549">
        <v>0</v>
      </c>
      <c r="Z549">
        <v>3</v>
      </c>
      <c r="AA549">
        <v>4</v>
      </c>
      <c r="AB549">
        <v>2</v>
      </c>
      <c r="AC549">
        <v>5</v>
      </c>
      <c r="AD549">
        <v>4</v>
      </c>
      <c r="AE549">
        <v>4</v>
      </c>
      <c r="AF549">
        <v>619</v>
      </c>
      <c r="AG549">
        <v>0</v>
      </c>
      <c r="AH549">
        <v>149</v>
      </c>
      <c r="AI549">
        <v>768</v>
      </c>
      <c r="AJ549">
        <v>6</v>
      </c>
      <c r="AK549">
        <v>6</v>
      </c>
      <c r="AL549">
        <v>768</v>
      </c>
      <c r="AM549">
        <v>0</v>
      </c>
      <c r="AN549">
        <v>0</v>
      </c>
      <c r="AO549">
        <v>768</v>
      </c>
      <c r="AP549">
        <v>1</v>
      </c>
      <c r="AQ549">
        <v>0</v>
      </c>
      <c r="AR549">
        <v>1</v>
      </c>
      <c r="AS549">
        <v>0</v>
      </c>
      <c r="AT549">
        <v>2</v>
      </c>
      <c r="AU549">
        <v>1</v>
      </c>
      <c r="AV549">
        <v>4</v>
      </c>
      <c r="AW549">
        <v>5</v>
      </c>
      <c r="AX549">
        <v>0</v>
      </c>
      <c r="AY549">
        <v>5</v>
      </c>
      <c r="AZ549">
        <v>1987</v>
      </c>
      <c r="BA549">
        <v>2</v>
      </c>
      <c r="BB549">
        <v>2</v>
      </c>
      <c r="BC549">
        <v>624</v>
      </c>
      <c r="BD549">
        <v>4</v>
      </c>
      <c r="BE549">
        <v>4</v>
      </c>
      <c r="BF549">
        <v>3</v>
      </c>
      <c r="BG549">
        <v>104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5</v>
      </c>
      <c r="BN549">
        <v>0</v>
      </c>
      <c r="BO549">
        <v>4</v>
      </c>
      <c r="BP549">
        <v>2007</v>
      </c>
      <c r="BQ549">
        <v>16</v>
      </c>
      <c r="BR549">
        <v>4</v>
      </c>
      <c r="BS549">
        <v>5</v>
      </c>
      <c r="BT549">
        <v>129500</v>
      </c>
    </row>
    <row r="550" spans="1:72" x14ac:dyDescent="0.35">
      <c r="A550">
        <v>549</v>
      </c>
      <c r="B550">
        <v>20</v>
      </c>
      <c r="C550">
        <v>2</v>
      </c>
      <c r="D550">
        <v>49</v>
      </c>
      <c r="E550">
        <v>8235</v>
      </c>
      <c r="F550">
        <v>2</v>
      </c>
      <c r="G550">
        <v>2</v>
      </c>
      <c r="H550">
        <v>4</v>
      </c>
      <c r="I550">
        <v>4</v>
      </c>
      <c r="J550">
        <v>4</v>
      </c>
      <c r="K550">
        <v>3</v>
      </c>
      <c r="L550">
        <v>9</v>
      </c>
      <c r="M550">
        <v>2</v>
      </c>
      <c r="N550">
        <v>5</v>
      </c>
      <c r="O550">
        <v>3</v>
      </c>
      <c r="P550">
        <v>4</v>
      </c>
      <c r="Q550">
        <v>5</v>
      </c>
      <c r="R550">
        <v>7</v>
      </c>
      <c r="S550">
        <v>1955</v>
      </c>
      <c r="T550">
        <v>1995</v>
      </c>
      <c r="U550">
        <v>5</v>
      </c>
      <c r="V550">
        <v>8</v>
      </c>
      <c r="W550">
        <v>10</v>
      </c>
      <c r="X550">
        <v>2</v>
      </c>
      <c r="Y550">
        <v>0</v>
      </c>
      <c r="Z550">
        <v>3</v>
      </c>
      <c r="AA550">
        <v>4</v>
      </c>
      <c r="AB550">
        <v>2</v>
      </c>
      <c r="AC550">
        <v>4</v>
      </c>
      <c r="AD550">
        <v>4</v>
      </c>
      <c r="AE550">
        <v>5</v>
      </c>
      <c r="AF550">
        <v>180</v>
      </c>
      <c r="AG550">
        <v>645</v>
      </c>
      <c r="AH550">
        <v>0</v>
      </c>
      <c r="AI550">
        <v>825</v>
      </c>
      <c r="AJ550">
        <v>6</v>
      </c>
      <c r="AK550">
        <v>6</v>
      </c>
      <c r="AL550">
        <v>825</v>
      </c>
      <c r="AM550">
        <v>0</v>
      </c>
      <c r="AN550">
        <v>0</v>
      </c>
      <c r="AO550">
        <v>825</v>
      </c>
      <c r="AP550">
        <v>1</v>
      </c>
      <c r="AQ550">
        <v>0</v>
      </c>
      <c r="AR550">
        <v>1</v>
      </c>
      <c r="AS550">
        <v>0</v>
      </c>
      <c r="AT550">
        <v>2</v>
      </c>
      <c r="AU550">
        <v>1</v>
      </c>
      <c r="AV550">
        <v>4</v>
      </c>
      <c r="AW550">
        <v>4</v>
      </c>
      <c r="AX550">
        <v>0</v>
      </c>
      <c r="AY550">
        <v>5</v>
      </c>
      <c r="AZ550">
        <v>1963</v>
      </c>
      <c r="BA550">
        <v>3</v>
      </c>
      <c r="BB550">
        <v>2</v>
      </c>
      <c r="BC550">
        <v>720</v>
      </c>
      <c r="BD550">
        <v>4</v>
      </c>
      <c r="BE550">
        <v>4</v>
      </c>
      <c r="BF550">
        <v>3</v>
      </c>
      <c r="BG550">
        <v>140</v>
      </c>
      <c r="BH550">
        <v>50</v>
      </c>
      <c r="BI550">
        <v>0</v>
      </c>
      <c r="BJ550">
        <v>0</v>
      </c>
      <c r="BK550">
        <v>0</v>
      </c>
      <c r="BL550">
        <v>0</v>
      </c>
      <c r="BM550">
        <v>3</v>
      </c>
      <c r="BN550">
        <v>0</v>
      </c>
      <c r="BO550">
        <v>6</v>
      </c>
      <c r="BP550">
        <v>2008</v>
      </c>
      <c r="BQ550">
        <v>15</v>
      </c>
      <c r="BR550">
        <v>4</v>
      </c>
      <c r="BS550">
        <v>5</v>
      </c>
      <c r="BT550">
        <v>125000</v>
      </c>
    </row>
    <row r="551" spans="1:72" x14ac:dyDescent="0.35">
      <c r="A551">
        <v>550</v>
      </c>
      <c r="B551">
        <v>60</v>
      </c>
      <c r="C551">
        <v>5</v>
      </c>
      <c r="D551">
        <v>75</v>
      </c>
      <c r="E551">
        <v>9375</v>
      </c>
      <c r="F551">
        <v>2</v>
      </c>
      <c r="G551">
        <v>1</v>
      </c>
      <c r="H551">
        <v>2</v>
      </c>
      <c r="I551">
        <v>4</v>
      </c>
      <c r="J551">
        <v>4</v>
      </c>
      <c r="K551">
        <v>3</v>
      </c>
      <c r="L551">
        <v>18</v>
      </c>
      <c r="M551">
        <v>7</v>
      </c>
      <c r="N551">
        <v>7</v>
      </c>
      <c r="O551">
        <v>3</v>
      </c>
      <c r="P551">
        <v>8</v>
      </c>
      <c r="Q551">
        <v>7</v>
      </c>
      <c r="R551">
        <v>5</v>
      </c>
      <c r="S551">
        <v>2003</v>
      </c>
      <c r="T551">
        <v>2004</v>
      </c>
      <c r="U551">
        <v>5</v>
      </c>
      <c r="V551">
        <v>8</v>
      </c>
      <c r="W551">
        <v>14</v>
      </c>
      <c r="X551">
        <v>2</v>
      </c>
      <c r="Y551">
        <v>0</v>
      </c>
      <c r="Z551">
        <v>4</v>
      </c>
      <c r="AA551">
        <v>3</v>
      </c>
      <c r="AB551">
        <v>6</v>
      </c>
      <c r="AC551">
        <v>5</v>
      </c>
      <c r="AD551">
        <v>4</v>
      </c>
      <c r="AE551">
        <v>6</v>
      </c>
      <c r="AF551">
        <v>0</v>
      </c>
      <c r="AG551">
        <v>0</v>
      </c>
      <c r="AH551">
        <v>912</v>
      </c>
      <c r="AI551">
        <v>912</v>
      </c>
      <c r="AJ551">
        <v>6</v>
      </c>
      <c r="AK551">
        <v>6</v>
      </c>
      <c r="AL551">
        <v>912</v>
      </c>
      <c r="AM551">
        <v>1182</v>
      </c>
      <c r="AN551">
        <v>0</v>
      </c>
      <c r="AO551">
        <v>2094</v>
      </c>
      <c r="AP551">
        <v>0</v>
      </c>
      <c r="AQ551">
        <v>0</v>
      </c>
      <c r="AR551">
        <v>2</v>
      </c>
      <c r="AS551">
        <v>1</v>
      </c>
      <c r="AT551">
        <v>4</v>
      </c>
      <c r="AU551">
        <v>1</v>
      </c>
      <c r="AV551">
        <v>5</v>
      </c>
      <c r="AW551">
        <v>8</v>
      </c>
      <c r="AX551">
        <v>1</v>
      </c>
      <c r="AY551">
        <v>7</v>
      </c>
      <c r="AZ551">
        <v>2003</v>
      </c>
      <c r="BA551">
        <v>4</v>
      </c>
      <c r="BB551">
        <v>2</v>
      </c>
      <c r="BC551">
        <v>615</v>
      </c>
      <c r="BD551">
        <v>4</v>
      </c>
      <c r="BE551">
        <v>4</v>
      </c>
      <c r="BF551">
        <v>3</v>
      </c>
      <c r="BG551">
        <v>182</v>
      </c>
      <c r="BH551">
        <v>182</v>
      </c>
      <c r="BI551">
        <v>0</v>
      </c>
      <c r="BJ551">
        <v>0</v>
      </c>
      <c r="BK551">
        <v>0</v>
      </c>
      <c r="BL551">
        <v>0</v>
      </c>
      <c r="BM551">
        <v>5</v>
      </c>
      <c r="BN551">
        <v>0</v>
      </c>
      <c r="BO551">
        <v>11</v>
      </c>
      <c r="BP551">
        <v>2009</v>
      </c>
      <c r="BQ551">
        <v>14</v>
      </c>
      <c r="BR551">
        <v>4</v>
      </c>
      <c r="BS551">
        <v>5</v>
      </c>
      <c r="BT551">
        <v>263000</v>
      </c>
    </row>
    <row r="552" spans="1:72" x14ac:dyDescent="0.35">
      <c r="A552">
        <v>551</v>
      </c>
      <c r="B552">
        <v>120</v>
      </c>
      <c r="C552">
        <v>4</v>
      </c>
      <c r="D552">
        <v>53</v>
      </c>
      <c r="E552">
        <v>4043</v>
      </c>
      <c r="F552">
        <v>2</v>
      </c>
      <c r="G552">
        <v>1</v>
      </c>
      <c r="H552">
        <v>2</v>
      </c>
      <c r="I552">
        <v>4</v>
      </c>
      <c r="J552">
        <v>4</v>
      </c>
      <c r="K552">
        <v>3</v>
      </c>
      <c r="L552">
        <v>22</v>
      </c>
      <c r="M552">
        <v>7</v>
      </c>
      <c r="N552">
        <v>7</v>
      </c>
      <c r="O552">
        <v>4</v>
      </c>
      <c r="P552">
        <v>4</v>
      </c>
      <c r="Q552">
        <v>6</v>
      </c>
      <c r="R552">
        <v>6</v>
      </c>
      <c r="S552">
        <v>1977</v>
      </c>
      <c r="T552">
        <v>1977</v>
      </c>
      <c r="U552">
        <v>5</v>
      </c>
      <c r="V552">
        <v>8</v>
      </c>
      <c r="W552">
        <v>3</v>
      </c>
      <c r="X552">
        <v>2</v>
      </c>
      <c r="Y552">
        <v>0</v>
      </c>
      <c r="Z552">
        <v>3</v>
      </c>
      <c r="AA552">
        <v>3</v>
      </c>
      <c r="AB552">
        <v>2</v>
      </c>
      <c r="AC552">
        <v>5</v>
      </c>
      <c r="AD552">
        <v>4</v>
      </c>
      <c r="AE552">
        <v>4</v>
      </c>
      <c r="AF552">
        <v>559</v>
      </c>
      <c r="AG552">
        <v>0</v>
      </c>
      <c r="AH552">
        <v>510</v>
      </c>
      <c r="AI552">
        <v>1069</v>
      </c>
      <c r="AJ552">
        <v>6</v>
      </c>
      <c r="AK552">
        <v>6</v>
      </c>
      <c r="AL552">
        <v>1069</v>
      </c>
      <c r="AM552">
        <v>0</v>
      </c>
      <c r="AN552">
        <v>0</v>
      </c>
      <c r="AO552">
        <v>1069</v>
      </c>
      <c r="AP552">
        <v>0</v>
      </c>
      <c r="AQ552">
        <v>0</v>
      </c>
      <c r="AR552">
        <v>2</v>
      </c>
      <c r="AS552">
        <v>0</v>
      </c>
      <c r="AT552">
        <v>2</v>
      </c>
      <c r="AU552">
        <v>1</v>
      </c>
      <c r="AV552">
        <v>4</v>
      </c>
      <c r="AW552">
        <v>4</v>
      </c>
      <c r="AX552">
        <v>0</v>
      </c>
      <c r="AY552">
        <v>6</v>
      </c>
      <c r="AZ552">
        <v>1977</v>
      </c>
      <c r="BA552">
        <v>3</v>
      </c>
      <c r="BB552">
        <v>2</v>
      </c>
      <c r="BC552">
        <v>440</v>
      </c>
      <c r="BD552">
        <v>4</v>
      </c>
      <c r="BE552">
        <v>4</v>
      </c>
      <c r="BF552">
        <v>3</v>
      </c>
      <c r="BG552">
        <v>0</v>
      </c>
      <c r="BH552">
        <v>55</v>
      </c>
      <c r="BI552">
        <v>0</v>
      </c>
      <c r="BJ552">
        <v>0</v>
      </c>
      <c r="BK552">
        <v>200</v>
      </c>
      <c r="BL552">
        <v>0</v>
      </c>
      <c r="BM552">
        <v>5</v>
      </c>
      <c r="BN552">
        <v>0</v>
      </c>
      <c r="BO552">
        <v>10</v>
      </c>
      <c r="BP552">
        <v>2008</v>
      </c>
      <c r="BQ552">
        <v>15</v>
      </c>
      <c r="BR552">
        <v>3</v>
      </c>
      <c r="BS552">
        <v>3</v>
      </c>
      <c r="BT552">
        <v>140000</v>
      </c>
    </row>
    <row r="553" spans="1:72" x14ac:dyDescent="0.35">
      <c r="A553">
        <v>552</v>
      </c>
      <c r="B553">
        <v>20</v>
      </c>
      <c r="C553">
        <v>2</v>
      </c>
      <c r="D553">
        <v>50</v>
      </c>
      <c r="E553">
        <v>6000</v>
      </c>
      <c r="F553">
        <v>2</v>
      </c>
      <c r="G553">
        <v>1</v>
      </c>
      <c r="H553">
        <v>2</v>
      </c>
      <c r="I553">
        <v>4</v>
      </c>
      <c r="J553">
        <v>4</v>
      </c>
      <c r="K553">
        <v>3</v>
      </c>
      <c r="L553">
        <v>9</v>
      </c>
      <c r="M553">
        <v>7</v>
      </c>
      <c r="N553">
        <v>7</v>
      </c>
      <c r="O553">
        <v>3</v>
      </c>
      <c r="P553">
        <v>4</v>
      </c>
      <c r="Q553">
        <v>5</v>
      </c>
      <c r="R553">
        <v>6</v>
      </c>
      <c r="S553">
        <v>1957</v>
      </c>
      <c r="T553">
        <v>1957</v>
      </c>
      <c r="U553">
        <v>6</v>
      </c>
      <c r="V553">
        <v>8</v>
      </c>
      <c r="W553">
        <v>5</v>
      </c>
      <c r="X553">
        <v>2</v>
      </c>
      <c r="Y553">
        <v>0</v>
      </c>
      <c r="Z553">
        <v>3</v>
      </c>
      <c r="AA553">
        <v>3</v>
      </c>
      <c r="AB553">
        <v>2</v>
      </c>
      <c r="AC553">
        <v>4</v>
      </c>
      <c r="AD553">
        <v>4</v>
      </c>
      <c r="AE553">
        <v>2</v>
      </c>
      <c r="AF553">
        <v>308</v>
      </c>
      <c r="AG553">
        <v>0</v>
      </c>
      <c r="AH553">
        <v>620</v>
      </c>
      <c r="AI553">
        <v>928</v>
      </c>
      <c r="AJ553">
        <v>6</v>
      </c>
      <c r="AK553">
        <v>3</v>
      </c>
      <c r="AL553">
        <v>928</v>
      </c>
      <c r="AM553">
        <v>0</v>
      </c>
      <c r="AN553">
        <v>0</v>
      </c>
      <c r="AO553">
        <v>928</v>
      </c>
      <c r="AP553">
        <v>0</v>
      </c>
      <c r="AQ553">
        <v>0</v>
      </c>
      <c r="AR553">
        <v>1</v>
      </c>
      <c r="AS553">
        <v>0</v>
      </c>
      <c r="AT553">
        <v>3</v>
      </c>
      <c r="AU553">
        <v>1</v>
      </c>
      <c r="AV553">
        <v>4</v>
      </c>
      <c r="AW553">
        <v>5</v>
      </c>
      <c r="AX553">
        <v>0</v>
      </c>
      <c r="AY553">
        <v>6</v>
      </c>
      <c r="AZ553">
        <v>1957</v>
      </c>
      <c r="BA553">
        <v>4</v>
      </c>
      <c r="BB553">
        <v>1</v>
      </c>
      <c r="BC553">
        <v>288</v>
      </c>
      <c r="BD553">
        <v>4</v>
      </c>
      <c r="BE553">
        <v>4</v>
      </c>
      <c r="BF553">
        <v>3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5</v>
      </c>
      <c r="BN553">
        <v>0</v>
      </c>
      <c r="BO553">
        <v>6</v>
      </c>
      <c r="BP553">
        <v>2008</v>
      </c>
      <c r="BQ553">
        <v>15</v>
      </c>
      <c r="BR553">
        <v>4</v>
      </c>
      <c r="BS553">
        <v>5</v>
      </c>
      <c r="BT553">
        <v>112500</v>
      </c>
    </row>
    <row r="554" spans="1:72" x14ac:dyDescent="0.35">
      <c r="A554">
        <v>553</v>
      </c>
      <c r="B554">
        <v>20</v>
      </c>
      <c r="C554">
        <v>4</v>
      </c>
      <c r="D554">
        <v>87</v>
      </c>
      <c r="E554">
        <v>11146</v>
      </c>
      <c r="F554">
        <v>2</v>
      </c>
      <c r="G554">
        <v>2</v>
      </c>
      <c r="H554">
        <v>2</v>
      </c>
      <c r="I554">
        <v>4</v>
      </c>
      <c r="J554">
        <v>4</v>
      </c>
      <c r="K554">
        <v>3</v>
      </c>
      <c r="L554">
        <v>19</v>
      </c>
      <c r="M554">
        <v>7</v>
      </c>
      <c r="N554">
        <v>7</v>
      </c>
      <c r="O554">
        <v>3</v>
      </c>
      <c r="P554">
        <v>4</v>
      </c>
      <c r="Q554">
        <v>8</v>
      </c>
      <c r="R554">
        <v>5</v>
      </c>
      <c r="S554">
        <v>2006</v>
      </c>
      <c r="T554">
        <v>2006</v>
      </c>
      <c r="U554">
        <v>5</v>
      </c>
      <c r="V554">
        <v>8</v>
      </c>
      <c r="W554">
        <v>14</v>
      </c>
      <c r="X554">
        <v>5</v>
      </c>
      <c r="Y554">
        <v>250</v>
      </c>
      <c r="Z554">
        <v>4</v>
      </c>
      <c r="AA554">
        <v>3</v>
      </c>
      <c r="AB554">
        <v>6</v>
      </c>
      <c r="AC554">
        <v>6</v>
      </c>
      <c r="AD554">
        <v>4</v>
      </c>
      <c r="AE554">
        <v>6</v>
      </c>
      <c r="AF554">
        <v>0</v>
      </c>
      <c r="AG554">
        <v>0</v>
      </c>
      <c r="AH554">
        <v>1709</v>
      </c>
      <c r="AI554">
        <v>1709</v>
      </c>
      <c r="AJ554">
        <v>6</v>
      </c>
      <c r="AK554">
        <v>6</v>
      </c>
      <c r="AL554">
        <v>1717</v>
      </c>
      <c r="AM554">
        <v>0</v>
      </c>
      <c r="AN554">
        <v>0</v>
      </c>
      <c r="AO554">
        <v>1717</v>
      </c>
      <c r="AP554">
        <v>0</v>
      </c>
      <c r="AQ554">
        <v>0</v>
      </c>
      <c r="AR554">
        <v>2</v>
      </c>
      <c r="AS554">
        <v>0</v>
      </c>
      <c r="AT554">
        <v>3</v>
      </c>
      <c r="AU554">
        <v>1</v>
      </c>
      <c r="AV554">
        <v>5</v>
      </c>
      <c r="AW554">
        <v>7</v>
      </c>
      <c r="AX554">
        <v>1</v>
      </c>
      <c r="AY554">
        <v>6</v>
      </c>
      <c r="AZ554">
        <v>2006</v>
      </c>
      <c r="BA554">
        <v>3</v>
      </c>
      <c r="BB554">
        <v>3</v>
      </c>
      <c r="BC554">
        <v>908</v>
      </c>
      <c r="BD554">
        <v>4</v>
      </c>
      <c r="BE554">
        <v>4</v>
      </c>
      <c r="BF554">
        <v>3</v>
      </c>
      <c r="BG554">
        <v>169</v>
      </c>
      <c r="BH554">
        <v>39</v>
      </c>
      <c r="BI554">
        <v>0</v>
      </c>
      <c r="BJ554">
        <v>0</v>
      </c>
      <c r="BK554">
        <v>0</v>
      </c>
      <c r="BL554">
        <v>0</v>
      </c>
      <c r="BM554">
        <v>5</v>
      </c>
      <c r="BN554">
        <v>0</v>
      </c>
      <c r="BO554">
        <v>7</v>
      </c>
      <c r="BP554">
        <v>2009</v>
      </c>
      <c r="BQ554">
        <v>14</v>
      </c>
      <c r="BR554">
        <v>4</v>
      </c>
      <c r="BS554">
        <v>5</v>
      </c>
      <c r="BT554">
        <v>255500</v>
      </c>
    </row>
    <row r="555" spans="1:72" x14ac:dyDescent="0.35">
      <c r="A555">
        <v>554</v>
      </c>
      <c r="B555">
        <v>20</v>
      </c>
      <c r="C555">
        <v>4</v>
      </c>
      <c r="D555">
        <v>67</v>
      </c>
      <c r="E555">
        <v>8777</v>
      </c>
      <c r="F555">
        <v>2</v>
      </c>
      <c r="G555">
        <v>1</v>
      </c>
      <c r="H555">
        <v>2</v>
      </c>
      <c r="I555">
        <v>4</v>
      </c>
      <c r="J555">
        <v>4</v>
      </c>
      <c r="K555">
        <v>3</v>
      </c>
      <c r="L555">
        <v>4</v>
      </c>
      <c r="M555">
        <v>2</v>
      </c>
      <c r="N555">
        <v>7</v>
      </c>
      <c r="O555">
        <v>3</v>
      </c>
      <c r="P555">
        <v>4</v>
      </c>
      <c r="Q555">
        <v>4</v>
      </c>
      <c r="R555">
        <v>5</v>
      </c>
      <c r="S555">
        <v>1949</v>
      </c>
      <c r="T555">
        <v>2003</v>
      </c>
      <c r="U555">
        <v>5</v>
      </c>
      <c r="V555">
        <v>8</v>
      </c>
      <c r="W555">
        <v>14</v>
      </c>
      <c r="X555">
        <v>2</v>
      </c>
      <c r="Y555">
        <v>0</v>
      </c>
      <c r="Z555">
        <v>3</v>
      </c>
      <c r="AA555">
        <v>3</v>
      </c>
      <c r="AB555">
        <v>2</v>
      </c>
      <c r="AC555">
        <v>1</v>
      </c>
      <c r="AD555">
        <v>1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6</v>
      </c>
      <c r="AK555">
        <v>6</v>
      </c>
      <c r="AL555">
        <v>1126</v>
      </c>
      <c r="AM555">
        <v>0</v>
      </c>
      <c r="AN555">
        <v>0</v>
      </c>
      <c r="AO555">
        <v>1126</v>
      </c>
      <c r="AP555">
        <v>0</v>
      </c>
      <c r="AQ555">
        <v>0</v>
      </c>
      <c r="AR555">
        <v>2</v>
      </c>
      <c r="AS555">
        <v>0</v>
      </c>
      <c r="AT555">
        <v>2</v>
      </c>
      <c r="AU555">
        <v>1</v>
      </c>
      <c r="AV555">
        <v>5</v>
      </c>
      <c r="AW555">
        <v>5</v>
      </c>
      <c r="AX555">
        <v>0</v>
      </c>
      <c r="AY555">
        <v>5</v>
      </c>
      <c r="AZ555">
        <v>2002</v>
      </c>
      <c r="BA555">
        <v>4</v>
      </c>
      <c r="BB555">
        <v>2</v>
      </c>
      <c r="BC555">
        <v>520</v>
      </c>
      <c r="BD555">
        <v>4</v>
      </c>
      <c r="BE555">
        <v>4</v>
      </c>
      <c r="BF555">
        <v>2</v>
      </c>
      <c r="BG555">
        <v>0</v>
      </c>
      <c r="BH555">
        <v>96</v>
      </c>
      <c r="BI555">
        <v>0</v>
      </c>
      <c r="BJ555">
        <v>0</v>
      </c>
      <c r="BK555">
        <v>0</v>
      </c>
      <c r="BL555">
        <v>0</v>
      </c>
      <c r="BM555">
        <v>3</v>
      </c>
      <c r="BN555">
        <v>0</v>
      </c>
      <c r="BO555">
        <v>5</v>
      </c>
      <c r="BP555">
        <v>2009</v>
      </c>
      <c r="BQ555">
        <v>14</v>
      </c>
      <c r="BR555">
        <v>4</v>
      </c>
      <c r="BS555">
        <v>5</v>
      </c>
      <c r="BT555">
        <v>108000</v>
      </c>
    </row>
    <row r="556" spans="1:72" x14ac:dyDescent="0.35">
      <c r="A556">
        <v>555</v>
      </c>
      <c r="B556">
        <v>60</v>
      </c>
      <c r="C556">
        <v>4</v>
      </c>
      <c r="D556">
        <v>85</v>
      </c>
      <c r="E556">
        <v>10625</v>
      </c>
      <c r="F556">
        <v>2</v>
      </c>
      <c r="G556">
        <v>1</v>
      </c>
      <c r="H556">
        <v>2</v>
      </c>
      <c r="I556">
        <v>4</v>
      </c>
      <c r="J556">
        <v>4</v>
      </c>
      <c r="K556">
        <v>3</v>
      </c>
      <c r="L556">
        <v>19</v>
      </c>
      <c r="M556">
        <v>7</v>
      </c>
      <c r="N556">
        <v>7</v>
      </c>
      <c r="O556">
        <v>3</v>
      </c>
      <c r="P556">
        <v>8</v>
      </c>
      <c r="Q556">
        <v>7</v>
      </c>
      <c r="R556">
        <v>5</v>
      </c>
      <c r="S556">
        <v>2003</v>
      </c>
      <c r="T556">
        <v>2004</v>
      </c>
      <c r="U556">
        <v>5</v>
      </c>
      <c r="V556">
        <v>8</v>
      </c>
      <c r="W556">
        <v>14</v>
      </c>
      <c r="X556">
        <v>4</v>
      </c>
      <c r="Y556">
        <v>292</v>
      </c>
      <c r="Z556">
        <v>4</v>
      </c>
      <c r="AA556">
        <v>3</v>
      </c>
      <c r="AB556">
        <v>6</v>
      </c>
      <c r="AC556">
        <v>5</v>
      </c>
      <c r="AD556">
        <v>4</v>
      </c>
      <c r="AE556">
        <v>7</v>
      </c>
      <c r="AF556">
        <v>866</v>
      </c>
      <c r="AG556">
        <v>0</v>
      </c>
      <c r="AH556">
        <v>132</v>
      </c>
      <c r="AI556">
        <v>998</v>
      </c>
      <c r="AJ556">
        <v>6</v>
      </c>
      <c r="AK556">
        <v>6</v>
      </c>
      <c r="AL556">
        <v>1006</v>
      </c>
      <c r="AM556">
        <v>1040</v>
      </c>
      <c r="AN556">
        <v>0</v>
      </c>
      <c r="AO556">
        <v>2046</v>
      </c>
      <c r="AP556">
        <v>1</v>
      </c>
      <c r="AQ556">
        <v>0</v>
      </c>
      <c r="AR556">
        <v>2</v>
      </c>
      <c r="AS556">
        <v>1</v>
      </c>
      <c r="AT556">
        <v>3</v>
      </c>
      <c r="AU556">
        <v>1</v>
      </c>
      <c r="AV556">
        <v>5</v>
      </c>
      <c r="AW556">
        <v>8</v>
      </c>
      <c r="AX556">
        <v>1</v>
      </c>
      <c r="AY556">
        <v>7</v>
      </c>
      <c r="AZ556">
        <v>2003</v>
      </c>
      <c r="BA556">
        <v>3</v>
      </c>
      <c r="BB556">
        <v>3</v>
      </c>
      <c r="BC556">
        <v>871</v>
      </c>
      <c r="BD556">
        <v>4</v>
      </c>
      <c r="BE556">
        <v>4</v>
      </c>
      <c r="BF556">
        <v>3</v>
      </c>
      <c r="BG556">
        <v>320</v>
      </c>
      <c r="BH556">
        <v>62</v>
      </c>
      <c r="BI556">
        <v>0</v>
      </c>
      <c r="BJ556">
        <v>0</v>
      </c>
      <c r="BK556">
        <v>0</v>
      </c>
      <c r="BL556">
        <v>0</v>
      </c>
      <c r="BM556">
        <v>5</v>
      </c>
      <c r="BN556">
        <v>0</v>
      </c>
      <c r="BO556">
        <v>8</v>
      </c>
      <c r="BP556">
        <v>2008</v>
      </c>
      <c r="BQ556">
        <v>15</v>
      </c>
      <c r="BR556">
        <v>4</v>
      </c>
      <c r="BS556">
        <v>5</v>
      </c>
      <c r="BT556">
        <v>284000</v>
      </c>
    </row>
    <row r="557" spans="1:72" x14ac:dyDescent="0.35">
      <c r="A557">
        <v>556</v>
      </c>
      <c r="B557">
        <v>45</v>
      </c>
      <c r="C557">
        <v>2</v>
      </c>
      <c r="D557">
        <v>58</v>
      </c>
      <c r="E557">
        <v>6380</v>
      </c>
      <c r="F557">
        <v>2</v>
      </c>
      <c r="G557">
        <v>1</v>
      </c>
      <c r="H557">
        <v>2</v>
      </c>
      <c r="I557">
        <v>4</v>
      </c>
      <c r="J557">
        <v>4</v>
      </c>
      <c r="K557">
        <v>3</v>
      </c>
      <c r="L557">
        <v>12</v>
      </c>
      <c r="M557">
        <v>7</v>
      </c>
      <c r="N557">
        <v>7</v>
      </c>
      <c r="O557">
        <v>3</v>
      </c>
      <c r="P557">
        <v>2</v>
      </c>
      <c r="Q557">
        <v>5</v>
      </c>
      <c r="R557">
        <v>6</v>
      </c>
      <c r="S557">
        <v>1922</v>
      </c>
      <c r="T557">
        <v>1950</v>
      </c>
      <c r="U557">
        <v>5</v>
      </c>
      <c r="V557">
        <v>8</v>
      </c>
      <c r="W557">
        <v>10</v>
      </c>
      <c r="X557">
        <v>2</v>
      </c>
      <c r="Y557">
        <v>0</v>
      </c>
      <c r="Z557">
        <v>3</v>
      </c>
      <c r="AA557">
        <v>3</v>
      </c>
      <c r="AB557">
        <v>3</v>
      </c>
      <c r="AC557">
        <v>4</v>
      </c>
      <c r="AD557">
        <v>3</v>
      </c>
      <c r="AE557">
        <v>6</v>
      </c>
      <c r="AF557">
        <v>0</v>
      </c>
      <c r="AG557">
        <v>0</v>
      </c>
      <c r="AH557">
        <v>993</v>
      </c>
      <c r="AI557">
        <v>993</v>
      </c>
      <c r="AJ557">
        <v>6</v>
      </c>
      <c r="AK557">
        <v>3</v>
      </c>
      <c r="AL557">
        <v>1048</v>
      </c>
      <c r="AM557">
        <v>0</v>
      </c>
      <c r="AN557">
        <v>0</v>
      </c>
      <c r="AO557">
        <v>1048</v>
      </c>
      <c r="AP557">
        <v>0</v>
      </c>
      <c r="AQ557">
        <v>0</v>
      </c>
      <c r="AR557">
        <v>1</v>
      </c>
      <c r="AS557">
        <v>0</v>
      </c>
      <c r="AT557">
        <v>2</v>
      </c>
      <c r="AU557">
        <v>1</v>
      </c>
      <c r="AV557">
        <v>4</v>
      </c>
      <c r="AW557">
        <v>5</v>
      </c>
      <c r="AX557">
        <v>1</v>
      </c>
      <c r="AY557">
        <v>5</v>
      </c>
      <c r="AZ557">
        <v>1922</v>
      </c>
      <c r="BA557">
        <v>2</v>
      </c>
      <c r="BB557">
        <v>1</v>
      </c>
      <c r="BC557">
        <v>280</v>
      </c>
      <c r="BD557">
        <v>4</v>
      </c>
      <c r="BE557">
        <v>4</v>
      </c>
      <c r="BF557">
        <v>3</v>
      </c>
      <c r="BG557">
        <v>0</v>
      </c>
      <c r="BH557">
        <v>0</v>
      </c>
      <c r="BI557">
        <v>116</v>
      </c>
      <c r="BJ557">
        <v>0</v>
      </c>
      <c r="BK557">
        <v>0</v>
      </c>
      <c r="BL557">
        <v>0</v>
      </c>
      <c r="BM557">
        <v>5</v>
      </c>
      <c r="BN557">
        <v>0</v>
      </c>
      <c r="BO557">
        <v>8</v>
      </c>
      <c r="BP557">
        <v>2006</v>
      </c>
      <c r="BQ557">
        <v>17</v>
      </c>
      <c r="BR557">
        <v>4</v>
      </c>
      <c r="BS557">
        <v>5</v>
      </c>
      <c r="BT557">
        <v>113000</v>
      </c>
    </row>
    <row r="558" spans="1:72" x14ac:dyDescent="0.35">
      <c r="A558">
        <v>557</v>
      </c>
      <c r="B558">
        <v>20</v>
      </c>
      <c r="C558">
        <v>4</v>
      </c>
      <c r="D558">
        <v>69</v>
      </c>
      <c r="E558">
        <v>14850</v>
      </c>
      <c r="F558">
        <v>2</v>
      </c>
      <c r="G558">
        <v>2</v>
      </c>
      <c r="H558">
        <v>2</v>
      </c>
      <c r="I558">
        <v>4</v>
      </c>
      <c r="J558">
        <v>4</v>
      </c>
      <c r="K558">
        <v>3</v>
      </c>
      <c r="L558">
        <v>7</v>
      </c>
      <c r="M558">
        <v>7</v>
      </c>
      <c r="N558">
        <v>7</v>
      </c>
      <c r="O558">
        <v>3</v>
      </c>
      <c r="P558">
        <v>4</v>
      </c>
      <c r="Q558">
        <v>5</v>
      </c>
      <c r="R558">
        <v>5</v>
      </c>
      <c r="S558">
        <v>1957</v>
      </c>
      <c r="T558">
        <v>1957</v>
      </c>
      <c r="U558">
        <v>5</v>
      </c>
      <c r="V558">
        <v>8</v>
      </c>
      <c r="W558">
        <v>4</v>
      </c>
      <c r="X558">
        <v>2</v>
      </c>
      <c r="Y558">
        <v>0</v>
      </c>
      <c r="Z558">
        <v>3</v>
      </c>
      <c r="AA558">
        <v>3</v>
      </c>
      <c r="AB558">
        <v>2</v>
      </c>
      <c r="AC558">
        <v>4</v>
      </c>
      <c r="AD558">
        <v>4</v>
      </c>
      <c r="AE558">
        <v>2</v>
      </c>
      <c r="AF558">
        <v>895</v>
      </c>
      <c r="AG558">
        <v>0</v>
      </c>
      <c r="AH558">
        <v>197</v>
      </c>
      <c r="AI558">
        <v>1092</v>
      </c>
      <c r="AJ558">
        <v>6</v>
      </c>
      <c r="AK558">
        <v>3</v>
      </c>
      <c r="AL558">
        <v>1092</v>
      </c>
      <c r="AM558">
        <v>0</v>
      </c>
      <c r="AN558">
        <v>0</v>
      </c>
      <c r="AO558">
        <v>1092</v>
      </c>
      <c r="AP558">
        <v>1</v>
      </c>
      <c r="AQ558">
        <v>0</v>
      </c>
      <c r="AR558">
        <v>1</v>
      </c>
      <c r="AS558">
        <v>0</v>
      </c>
      <c r="AT558">
        <v>2</v>
      </c>
      <c r="AU558">
        <v>1</v>
      </c>
      <c r="AV558">
        <v>4</v>
      </c>
      <c r="AW558">
        <v>6</v>
      </c>
      <c r="AX558">
        <v>1</v>
      </c>
      <c r="AY558">
        <v>6</v>
      </c>
      <c r="AZ558">
        <v>1957</v>
      </c>
      <c r="BA558">
        <v>4</v>
      </c>
      <c r="BB558">
        <v>1</v>
      </c>
      <c r="BC558">
        <v>299</v>
      </c>
      <c r="BD558">
        <v>4</v>
      </c>
      <c r="BE558">
        <v>4</v>
      </c>
      <c r="BF558">
        <v>3</v>
      </c>
      <c r="BG558">
        <v>268</v>
      </c>
      <c r="BH558">
        <v>0</v>
      </c>
      <c r="BI558">
        <v>0</v>
      </c>
      <c r="BJ558">
        <v>0</v>
      </c>
      <c r="BK558">
        <v>122</v>
      </c>
      <c r="BL558">
        <v>0</v>
      </c>
      <c r="BM558">
        <v>1</v>
      </c>
      <c r="BN558">
        <v>0</v>
      </c>
      <c r="BO558">
        <v>5</v>
      </c>
      <c r="BP558">
        <v>2006</v>
      </c>
      <c r="BQ558">
        <v>17</v>
      </c>
      <c r="BR558">
        <v>4</v>
      </c>
      <c r="BS558">
        <v>5</v>
      </c>
      <c r="BT558">
        <v>141000</v>
      </c>
    </row>
    <row r="559" spans="1:72" x14ac:dyDescent="0.35">
      <c r="A559">
        <v>558</v>
      </c>
      <c r="B559">
        <v>50</v>
      </c>
      <c r="C559">
        <v>1</v>
      </c>
      <c r="D559">
        <v>60</v>
      </c>
      <c r="E559">
        <v>11040</v>
      </c>
      <c r="F559">
        <v>2</v>
      </c>
      <c r="G559">
        <v>1</v>
      </c>
      <c r="H559">
        <v>3</v>
      </c>
      <c r="I559">
        <v>4</v>
      </c>
      <c r="J559">
        <v>4</v>
      </c>
      <c r="K559">
        <v>2</v>
      </c>
      <c r="L559">
        <v>3</v>
      </c>
      <c r="M559">
        <v>7</v>
      </c>
      <c r="N559">
        <v>7</v>
      </c>
      <c r="O559">
        <v>3</v>
      </c>
      <c r="P559">
        <v>1</v>
      </c>
      <c r="Q559">
        <v>4</v>
      </c>
      <c r="R559">
        <v>6</v>
      </c>
      <c r="S559">
        <v>1920</v>
      </c>
      <c r="T559">
        <v>1950</v>
      </c>
      <c r="U559">
        <v>5</v>
      </c>
      <c r="V559">
        <v>8</v>
      </c>
      <c r="W559">
        <v>10</v>
      </c>
      <c r="X559">
        <v>2</v>
      </c>
      <c r="Y559">
        <v>0</v>
      </c>
      <c r="Z559">
        <v>3</v>
      </c>
      <c r="AA559">
        <v>3</v>
      </c>
      <c r="AB559">
        <v>2</v>
      </c>
      <c r="AC559">
        <v>4</v>
      </c>
      <c r="AD559">
        <v>4</v>
      </c>
      <c r="AE559">
        <v>2</v>
      </c>
      <c r="AF559">
        <v>637</v>
      </c>
      <c r="AG559">
        <v>0</v>
      </c>
      <c r="AH559">
        <v>0</v>
      </c>
      <c r="AI559">
        <v>637</v>
      </c>
      <c r="AJ559">
        <v>6</v>
      </c>
      <c r="AK559">
        <v>6</v>
      </c>
      <c r="AL559">
        <v>897</v>
      </c>
      <c r="AM559">
        <v>439</v>
      </c>
      <c r="AN559">
        <v>0</v>
      </c>
      <c r="AO559">
        <v>1336</v>
      </c>
      <c r="AP559">
        <v>0</v>
      </c>
      <c r="AQ559">
        <v>0</v>
      </c>
      <c r="AR559">
        <v>1</v>
      </c>
      <c r="AS559">
        <v>1</v>
      </c>
      <c r="AT559">
        <v>3</v>
      </c>
      <c r="AU559">
        <v>1</v>
      </c>
      <c r="AV559">
        <v>4</v>
      </c>
      <c r="AW559">
        <v>7</v>
      </c>
      <c r="AX559">
        <v>0</v>
      </c>
      <c r="AY559">
        <v>2</v>
      </c>
      <c r="AZ559">
        <v>1994</v>
      </c>
      <c r="BA559">
        <v>2</v>
      </c>
      <c r="BB559">
        <v>1</v>
      </c>
      <c r="BC559">
        <v>570</v>
      </c>
      <c r="BD559">
        <v>4</v>
      </c>
      <c r="BE559">
        <v>4</v>
      </c>
      <c r="BF559">
        <v>3</v>
      </c>
      <c r="BG559">
        <v>0</v>
      </c>
      <c r="BH559">
        <v>47</v>
      </c>
      <c r="BI559">
        <v>120</v>
      </c>
      <c r="BJ559">
        <v>0</v>
      </c>
      <c r="BK559">
        <v>0</v>
      </c>
      <c r="BL559">
        <v>0</v>
      </c>
      <c r="BM559">
        <v>5</v>
      </c>
      <c r="BN559">
        <v>0</v>
      </c>
      <c r="BO559">
        <v>9</v>
      </c>
      <c r="BP559">
        <v>2006</v>
      </c>
      <c r="BQ559">
        <v>17</v>
      </c>
      <c r="BR559">
        <v>3</v>
      </c>
      <c r="BS559">
        <v>5</v>
      </c>
      <c r="BT559">
        <v>108000</v>
      </c>
    </row>
    <row r="560" spans="1:72" x14ac:dyDescent="0.35">
      <c r="A560">
        <v>559</v>
      </c>
      <c r="B560">
        <v>60</v>
      </c>
      <c r="C560">
        <v>4</v>
      </c>
      <c r="D560">
        <v>57</v>
      </c>
      <c r="E560">
        <v>21872</v>
      </c>
      <c r="F560">
        <v>2</v>
      </c>
      <c r="G560">
        <v>4</v>
      </c>
      <c r="H560">
        <v>4</v>
      </c>
      <c r="I560">
        <v>4</v>
      </c>
      <c r="J560">
        <v>3</v>
      </c>
      <c r="K560">
        <v>3</v>
      </c>
      <c r="L560">
        <v>11</v>
      </c>
      <c r="M560">
        <v>7</v>
      </c>
      <c r="N560">
        <v>7</v>
      </c>
      <c r="O560">
        <v>3</v>
      </c>
      <c r="P560">
        <v>8</v>
      </c>
      <c r="Q560">
        <v>7</v>
      </c>
      <c r="R560">
        <v>5</v>
      </c>
      <c r="S560">
        <v>1996</v>
      </c>
      <c r="T560">
        <v>1997</v>
      </c>
      <c r="U560">
        <v>5</v>
      </c>
      <c r="V560">
        <v>8</v>
      </c>
      <c r="W560">
        <v>9</v>
      </c>
      <c r="X560">
        <v>2</v>
      </c>
      <c r="Y560">
        <v>0</v>
      </c>
      <c r="Z560">
        <v>3</v>
      </c>
      <c r="AA560">
        <v>3</v>
      </c>
      <c r="AB560">
        <v>6</v>
      </c>
      <c r="AC560">
        <v>5</v>
      </c>
      <c r="AD560">
        <v>4</v>
      </c>
      <c r="AE560">
        <v>7</v>
      </c>
      <c r="AF560">
        <v>604</v>
      </c>
      <c r="AG560">
        <v>0</v>
      </c>
      <c r="AH560">
        <v>125</v>
      </c>
      <c r="AI560">
        <v>729</v>
      </c>
      <c r="AJ560">
        <v>6</v>
      </c>
      <c r="AK560">
        <v>6</v>
      </c>
      <c r="AL560">
        <v>729</v>
      </c>
      <c r="AM560">
        <v>717</v>
      </c>
      <c r="AN560">
        <v>0</v>
      </c>
      <c r="AO560">
        <v>1446</v>
      </c>
      <c r="AP560">
        <v>0</v>
      </c>
      <c r="AQ560">
        <v>1</v>
      </c>
      <c r="AR560">
        <v>2</v>
      </c>
      <c r="AS560">
        <v>1</v>
      </c>
      <c r="AT560">
        <v>3</v>
      </c>
      <c r="AU560">
        <v>1</v>
      </c>
      <c r="AV560">
        <v>4</v>
      </c>
      <c r="AW560">
        <v>6</v>
      </c>
      <c r="AX560">
        <v>1</v>
      </c>
      <c r="AY560">
        <v>6</v>
      </c>
      <c r="AZ560">
        <v>1996</v>
      </c>
      <c r="BA560">
        <v>2</v>
      </c>
      <c r="BB560">
        <v>2</v>
      </c>
      <c r="BC560">
        <v>406</v>
      </c>
      <c r="BD560">
        <v>4</v>
      </c>
      <c r="BE560">
        <v>4</v>
      </c>
      <c r="BF560">
        <v>3</v>
      </c>
      <c r="BG560">
        <v>264</v>
      </c>
      <c r="BH560">
        <v>22</v>
      </c>
      <c r="BI560">
        <v>0</v>
      </c>
      <c r="BJ560">
        <v>0</v>
      </c>
      <c r="BK560">
        <v>0</v>
      </c>
      <c r="BL560">
        <v>0</v>
      </c>
      <c r="BM560">
        <v>5</v>
      </c>
      <c r="BN560">
        <v>0</v>
      </c>
      <c r="BO560">
        <v>8</v>
      </c>
      <c r="BP560">
        <v>2008</v>
      </c>
      <c r="BQ560">
        <v>15</v>
      </c>
      <c r="BR560">
        <v>4</v>
      </c>
      <c r="BS560">
        <v>5</v>
      </c>
      <c r="BT560">
        <v>175000</v>
      </c>
    </row>
    <row r="561" spans="1:72" x14ac:dyDescent="0.35">
      <c r="A561">
        <v>560</v>
      </c>
      <c r="B561">
        <v>120</v>
      </c>
      <c r="C561">
        <v>4</v>
      </c>
      <c r="E561">
        <v>3196</v>
      </c>
      <c r="F561">
        <v>2</v>
      </c>
      <c r="G561">
        <v>1</v>
      </c>
      <c r="H561">
        <v>2</v>
      </c>
      <c r="I561">
        <v>4</v>
      </c>
      <c r="J561">
        <v>4</v>
      </c>
      <c r="K561">
        <v>3</v>
      </c>
      <c r="L561">
        <v>23</v>
      </c>
      <c r="M561">
        <v>7</v>
      </c>
      <c r="N561">
        <v>7</v>
      </c>
      <c r="O561">
        <v>4</v>
      </c>
      <c r="P561">
        <v>4</v>
      </c>
      <c r="Q561">
        <v>7</v>
      </c>
      <c r="R561">
        <v>5</v>
      </c>
      <c r="S561">
        <v>2003</v>
      </c>
      <c r="T561">
        <v>2004</v>
      </c>
      <c r="U561">
        <v>5</v>
      </c>
      <c r="V561">
        <v>8</v>
      </c>
      <c r="W561">
        <v>14</v>
      </c>
      <c r="X561">
        <v>4</v>
      </c>
      <c r="Y561">
        <v>18</v>
      </c>
      <c r="Z561">
        <v>4</v>
      </c>
      <c r="AA561">
        <v>3</v>
      </c>
      <c r="AB561">
        <v>6</v>
      </c>
      <c r="AC561">
        <v>5</v>
      </c>
      <c r="AD561">
        <v>4</v>
      </c>
      <c r="AE561">
        <v>6</v>
      </c>
      <c r="AF561">
        <v>0</v>
      </c>
      <c r="AG561">
        <v>0</v>
      </c>
      <c r="AH561">
        <v>1374</v>
      </c>
      <c r="AI561">
        <v>1374</v>
      </c>
      <c r="AJ561">
        <v>6</v>
      </c>
      <c r="AK561">
        <v>6</v>
      </c>
      <c r="AL561">
        <v>1557</v>
      </c>
      <c r="AM561">
        <v>0</v>
      </c>
      <c r="AN561">
        <v>0</v>
      </c>
      <c r="AO561">
        <v>1557</v>
      </c>
      <c r="AP561">
        <v>0</v>
      </c>
      <c r="AQ561">
        <v>0</v>
      </c>
      <c r="AR561">
        <v>2</v>
      </c>
      <c r="AS561">
        <v>0</v>
      </c>
      <c r="AT561">
        <v>2</v>
      </c>
      <c r="AU561">
        <v>1</v>
      </c>
      <c r="AV561">
        <v>5</v>
      </c>
      <c r="AW561">
        <v>7</v>
      </c>
      <c r="AX561">
        <v>1</v>
      </c>
      <c r="AY561">
        <v>6</v>
      </c>
      <c r="AZ561">
        <v>2003</v>
      </c>
      <c r="BA561">
        <v>4</v>
      </c>
      <c r="BB561">
        <v>2</v>
      </c>
      <c r="BC561">
        <v>420</v>
      </c>
      <c r="BD561">
        <v>4</v>
      </c>
      <c r="BE561">
        <v>4</v>
      </c>
      <c r="BF561">
        <v>3</v>
      </c>
      <c r="BG561">
        <v>143</v>
      </c>
      <c r="BH561">
        <v>20</v>
      </c>
      <c r="BI561">
        <v>0</v>
      </c>
      <c r="BJ561">
        <v>0</v>
      </c>
      <c r="BK561">
        <v>0</v>
      </c>
      <c r="BL561">
        <v>0</v>
      </c>
      <c r="BM561">
        <v>5</v>
      </c>
      <c r="BN561">
        <v>0</v>
      </c>
      <c r="BO561">
        <v>10</v>
      </c>
      <c r="BP561">
        <v>2006</v>
      </c>
      <c r="BQ561">
        <v>17</v>
      </c>
      <c r="BR561">
        <v>4</v>
      </c>
      <c r="BS561">
        <v>5</v>
      </c>
      <c r="BT561">
        <v>234000</v>
      </c>
    </row>
    <row r="562" spans="1:72" x14ac:dyDescent="0.35">
      <c r="A562">
        <v>561</v>
      </c>
      <c r="B562">
        <v>20</v>
      </c>
      <c r="C562">
        <v>4</v>
      </c>
      <c r="E562">
        <v>11341</v>
      </c>
      <c r="F562">
        <v>2</v>
      </c>
      <c r="G562">
        <v>2</v>
      </c>
      <c r="H562">
        <v>2</v>
      </c>
      <c r="I562">
        <v>4</v>
      </c>
      <c r="J562">
        <v>4</v>
      </c>
      <c r="K562">
        <v>3</v>
      </c>
      <c r="L562">
        <v>5</v>
      </c>
      <c r="M562">
        <v>7</v>
      </c>
      <c r="N562">
        <v>7</v>
      </c>
      <c r="O562">
        <v>3</v>
      </c>
      <c r="P562">
        <v>4</v>
      </c>
      <c r="Q562">
        <v>5</v>
      </c>
      <c r="R562">
        <v>6</v>
      </c>
      <c r="S562">
        <v>1957</v>
      </c>
      <c r="T562">
        <v>1996</v>
      </c>
      <c r="U562">
        <v>6</v>
      </c>
      <c r="V562">
        <v>8</v>
      </c>
      <c r="W562">
        <v>4</v>
      </c>
      <c r="X562">
        <v>4</v>
      </c>
      <c r="Y562">
        <v>180</v>
      </c>
      <c r="Z562">
        <v>3</v>
      </c>
      <c r="AA562">
        <v>3</v>
      </c>
      <c r="AB562">
        <v>2</v>
      </c>
      <c r="AC562">
        <v>5</v>
      </c>
      <c r="AD562">
        <v>4</v>
      </c>
      <c r="AE562">
        <v>4</v>
      </c>
      <c r="AF562">
        <v>1302</v>
      </c>
      <c r="AG562">
        <v>0</v>
      </c>
      <c r="AH562">
        <v>90</v>
      </c>
      <c r="AI562">
        <v>1392</v>
      </c>
      <c r="AJ562">
        <v>6</v>
      </c>
      <c r="AK562">
        <v>6</v>
      </c>
      <c r="AL562">
        <v>1392</v>
      </c>
      <c r="AM562">
        <v>0</v>
      </c>
      <c r="AN562">
        <v>0</v>
      </c>
      <c r="AO562">
        <v>1392</v>
      </c>
      <c r="AP562">
        <v>1</v>
      </c>
      <c r="AQ562">
        <v>0</v>
      </c>
      <c r="AR562">
        <v>1</v>
      </c>
      <c r="AS562">
        <v>1</v>
      </c>
      <c r="AT562">
        <v>3</v>
      </c>
      <c r="AU562">
        <v>1</v>
      </c>
      <c r="AV562">
        <v>4</v>
      </c>
      <c r="AW562">
        <v>5</v>
      </c>
      <c r="AX562">
        <v>1</v>
      </c>
      <c r="AY562">
        <v>5</v>
      </c>
      <c r="AZ562">
        <v>1957</v>
      </c>
      <c r="BA562">
        <v>2</v>
      </c>
      <c r="BB562">
        <v>2</v>
      </c>
      <c r="BC562">
        <v>528</v>
      </c>
      <c r="BD562">
        <v>4</v>
      </c>
      <c r="BE562">
        <v>4</v>
      </c>
      <c r="BF562">
        <v>3</v>
      </c>
      <c r="BG562">
        <v>0</v>
      </c>
      <c r="BH562">
        <v>0</v>
      </c>
      <c r="BI562">
        <v>0</v>
      </c>
      <c r="BJ562">
        <v>0</v>
      </c>
      <c r="BK562">
        <v>95</v>
      </c>
      <c r="BL562">
        <v>0</v>
      </c>
      <c r="BM562">
        <v>5</v>
      </c>
      <c r="BN562">
        <v>0</v>
      </c>
      <c r="BO562">
        <v>5</v>
      </c>
      <c r="BP562">
        <v>2010</v>
      </c>
      <c r="BQ562">
        <v>13</v>
      </c>
      <c r="BR562">
        <v>4</v>
      </c>
      <c r="BS562">
        <v>5</v>
      </c>
      <c r="BT562">
        <v>121500</v>
      </c>
    </row>
    <row r="563" spans="1:72" x14ac:dyDescent="0.35">
      <c r="A563">
        <v>562</v>
      </c>
      <c r="B563">
        <v>20</v>
      </c>
      <c r="C563">
        <v>4</v>
      </c>
      <c r="D563">
        <v>77</v>
      </c>
      <c r="E563">
        <v>10010</v>
      </c>
      <c r="F563">
        <v>2</v>
      </c>
      <c r="G563">
        <v>1</v>
      </c>
      <c r="H563">
        <v>2</v>
      </c>
      <c r="I563">
        <v>4</v>
      </c>
      <c r="J563">
        <v>4</v>
      </c>
      <c r="K563">
        <v>2</v>
      </c>
      <c r="L563">
        <v>6</v>
      </c>
      <c r="M563">
        <v>7</v>
      </c>
      <c r="N563">
        <v>7</v>
      </c>
      <c r="O563">
        <v>3</v>
      </c>
      <c r="P563">
        <v>4</v>
      </c>
      <c r="Q563">
        <v>5</v>
      </c>
      <c r="R563">
        <v>5</v>
      </c>
      <c r="S563">
        <v>1974</v>
      </c>
      <c r="T563">
        <v>1975</v>
      </c>
      <c r="U563">
        <v>5</v>
      </c>
      <c r="V563">
        <v>8</v>
      </c>
      <c r="W563">
        <v>9</v>
      </c>
      <c r="X563">
        <v>2</v>
      </c>
      <c r="Y563">
        <v>0</v>
      </c>
      <c r="Z563">
        <v>3</v>
      </c>
      <c r="AA563">
        <v>3</v>
      </c>
      <c r="AB563">
        <v>2</v>
      </c>
      <c r="AC563">
        <v>5</v>
      </c>
      <c r="AD563">
        <v>4</v>
      </c>
      <c r="AE563">
        <v>4</v>
      </c>
      <c r="AF563">
        <v>1071</v>
      </c>
      <c r="AG563">
        <v>123</v>
      </c>
      <c r="AH563">
        <v>195</v>
      </c>
      <c r="AI563">
        <v>1389</v>
      </c>
      <c r="AJ563">
        <v>6</v>
      </c>
      <c r="AK563">
        <v>6</v>
      </c>
      <c r="AL563">
        <v>1389</v>
      </c>
      <c r="AM563">
        <v>0</v>
      </c>
      <c r="AN563">
        <v>0</v>
      </c>
      <c r="AO563">
        <v>1389</v>
      </c>
      <c r="AP563">
        <v>1</v>
      </c>
      <c r="AQ563">
        <v>0</v>
      </c>
      <c r="AR563">
        <v>1</v>
      </c>
      <c r="AS563">
        <v>0</v>
      </c>
      <c r="AT563">
        <v>2</v>
      </c>
      <c r="AU563">
        <v>1</v>
      </c>
      <c r="AV563">
        <v>4</v>
      </c>
      <c r="AW563">
        <v>6</v>
      </c>
      <c r="AX563">
        <v>1</v>
      </c>
      <c r="AY563">
        <v>6</v>
      </c>
      <c r="AZ563">
        <v>1975</v>
      </c>
      <c r="BA563">
        <v>3</v>
      </c>
      <c r="BB563">
        <v>2</v>
      </c>
      <c r="BC563">
        <v>418</v>
      </c>
      <c r="BD563">
        <v>4</v>
      </c>
      <c r="BE563">
        <v>4</v>
      </c>
      <c r="BF563">
        <v>3</v>
      </c>
      <c r="BG563">
        <v>240</v>
      </c>
      <c r="BH563">
        <v>38</v>
      </c>
      <c r="BI563">
        <v>0</v>
      </c>
      <c r="BJ563">
        <v>0</v>
      </c>
      <c r="BK563">
        <v>0</v>
      </c>
      <c r="BL563">
        <v>0</v>
      </c>
      <c r="BM563">
        <v>5</v>
      </c>
      <c r="BN563">
        <v>0</v>
      </c>
      <c r="BO563">
        <v>4</v>
      </c>
      <c r="BP563">
        <v>2006</v>
      </c>
      <c r="BQ563">
        <v>17</v>
      </c>
      <c r="BR563">
        <v>4</v>
      </c>
      <c r="BS563">
        <v>5</v>
      </c>
      <c r="BT563">
        <v>170000</v>
      </c>
    </row>
    <row r="564" spans="1:72" x14ac:dyDescent="0.35">
      <c r="A564">
        <v>563</v>
      </c>
      <c r="B564">
        <v>30</v>
      </c>
      <c r="C564">
        <v>4</v>
      </c>
      <c r="D564">
        <v>63</v>
      </c>
      <c r="E564">
        <v>13907</v>
      </c>
      <c r="F564">
        <v>2</v>
      </c>
      <c r="G564">
        <v>1</v>
      </c>
      <c r="H564">
        <v>2</v>
      </c>
      <c r="I564">
        <v>4</v>
      </c>
      <c r="J564">
        <v>4</v>
      </c>
      <c r="K564">
        <v>3</v>
      </c>
      <c r="L564">
        <v>4</v>
      </c>
      <c r="M564">
        <v>7</v>
      </c>
      <c r="N564">
        <v>7</v>
      </c>
      <c r="O564">
        <v>3</v>
      </c>
      <c r="P564">
        <v>4</v>
      </c>
      <c r="Q564">
        <v>5</v>
      </c>
      <c r="R564">
        <v>6</v>
      </c>
      <c r="S564">
        <v>1940</v>
      </c>
      <c r="T564">
        <v>1969</v>
      </c>
      <c r="U564">
        <v>5</v>
      </c>
      <c r="V564">
        <v>8</v>
      </c>
      <c r="W564">
        <v>8</v>
      </c>
      <c r="X564">
        <v>2</v>
      </c>
      <c r="Y564">
        <v>0</v>
      </c>
      <c r="Z564">
        <v>3</v>
      </c>
      <c r="AA564">
        <v>3</v>
      </c>
      <c r="AB564">
        <v>2</v>
      </c>
      <c r="AC564">
        <v>4</v>
      </c>
      <c r="AD564">
        <v>4</v>
      </c>
      <c r="AE564">
        <v>3</v>
      </c>
      <c r="AF564">
        <v>290</v>
      </c>
      <c r="AG564">
        <v>0</v>
      </c>
      <c r="AH564">
        <v>706</v>
      </c>
      <c r="AI564">
        <v>996</v>
      </c>
      <c r="AJ564">
        <v>6</v>
      </c>
      <c r="AK564">
        <v>6</v>
      </c>
      <c r="AL564">
        <v>996</v>
      </c>
      <c r="AM564">
        <v>0</v>
      </c>
      <c r="AN564">
        <v>0</v>
      </c>
      <c r="AO564">
        <v>996</v>
      </c>
      <c r="AP564">
        <v>1</v>
      </c>
      <c r="AQ564">
        <v>0</v>
      </c>
      <c r="AR564">
        <v>1</v>
      </c>
      <c r="AS564">
        <v>0</v>
      </c>
      <c r="AT564">
        <v>3</v>
      </c>
      <c r="AU564">
        <v>1</v>
      </c>
      <c r="AV564">
        <v>4</v>
      </c>
      <c r="AW564">
        <v>6</v>
      </c>
      <c r="AX564">
        <v>1</v>
      </c>
      <c r="AY564">
        <v>3</v>
      </c>
      <c r="BA564">
        <v>1</v>
      </c>
      <c r="BB564">
        <v>0</v>
      </c>
      <c r="BC564">
        <v>0</v>
      </c>
      <c r="BD564">
        <v>1</v>
      </c>
      <c r="BE564">
        <v>1</v>
      </c>
      <c r="BF564">
        <v>3</v>
      </c>
      <c r="BG564">
        <v>144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5</v>
      </c>
      <c r="BN564">
        <v>0</v>
      </c>
      <c r="BO564">
        <v>7</v>
      </c>
      <c r="BP564">
        <v>2008</v>
      </c>
      <c r="BQ564">
        <v>15</v>
      </c>
      <c r="BR564">
        <v>4</v>
      </c>
      <c r="BS564">
        <v>5</v>
      </c>
      <c r="BT564">
        <v>108000</v>
      </c>
    </row>
    <row r="565" spans="1:72" x14ac:dyDescent="0.35">
      <c r="A565">
        <v>564</v>
      </c>
      <c r="B565">
        <v>50</v>
      </c>
      <c r="C565">
        <v>4</v>
      </c>
      <c r="D565">
        <v>66</v>
      </c>
      <c r="E565">
        <v>21780</v>
      </c>
      <c r="F565">
        <v>2</v>
      </c>
      <c r="G565">
        <v>1</v>
      </c>
      <c r="H565">
        <v>2</v>
      </c>
      <c r="I565">
        <v>4</v>
      </c>
      <c r="J565">
        <v>4</v>
      </c>
      <c r="K565">
        <v>3</v>
      </c>
      <c r="L565">
        <v>4</v>
      </c>
      <c r="M565">
        <v>7</v>
      </c>
      <c r="N565">
        <v>7</v>
      </c>
      <c r="O565">
        <v>3</v>
      </c>
      <c r="P565">
        <v>1</v>
      </c>
      <c r="Q565">
        <v>6</v>
      </c>
      <c r="R565">
        <v>7</v>
      </c>
      <c r="S565">
        <v>1918</v>
      </c>
      <c r="T565">
        <v>1950</v>
      </c>
      <c r="U565">
        <v>5</v>
      </c>
      <c r="V565">
        <v>8</v>
      </c>
      <c r="W565">
        <v>4</v>
      </c>
      <c r="X565">
        <v>2</v>
      </c>
      <c r="Y565">
        <v>0</v>
      </c>
      <c r="Z565">
        <v>3</v>
      </c>
      <c r="AA565">
        <v>3</v>
      </c>
      <c r="AB565">
        <v>3</v>
      </c>
      <c r="AC565">
        <v>5</v>
      </c>
      <c r="AD565">
        <v>4</v>
      </c>
      <c r="AE565">
        <v>6</v>
      </c>
      <c r="AF565">
        <v>0</v>
      </c>
      <c r="AG565">
        <v>0</v>
      </c>
      <c r="AH565">
        <v>1163</v>
      </c>
      <c r="AI565">
        <v>1163</v>
      </c>
      <c r="AJ565">
        <v>6</v>
      </c>
      <c r="AK565">
        <v>6</v>
      </c>
      <c r="AL565">
        <v>1163</v>
      </c>
      <c r="AM565">
        <v>511</v>
      </c>
      <c r="AN565">
        <v>0</v>
      </c>
      <c r="AO565">
        <v>1674</v>
      </c>
      <c r="AP565">
        <v>0</v>
      </c>
      <c r="AQ565">
        <v>0</v>
      </c>
      <c r="AR565">
        <v>2</v>
      </c>
      <c r="AS565">
        <v>0</v>
      </c>
      <c r="AT565">
        <v>4</v>
      </c>
      <c r="AU565">
        <v>1</v>
      </c>
      <c r="AV565">
        <v>4</v>
      </c>
      <c r="AW565">
        <v>8</v>
      </c>
      <c r="AX565">
        <v>1</v>
      </c>
      <c r="AY565">
        <v>5</v>
      </c>
      <c r="AZ565">
        <v>1955</v>
      </c>
      <c r="BA565">
        <v>4</v>
      </c>
      <c r="BB565">
        <v>2</v>
      </c>
      <c r="BC565">
        <v>396</v>
      </c>
      <c r="BD565">
        <v>4</v>
      </c>
      <c r="BE565">
        <v>4</v>
      </c>
      <c r="BF565">
        <v>2</v>
      </c>
      <c r="BG565">
        <v>72</v>
      </c>
      <c r="BH565">
        <v>36</v>
      </c>
      <c r="BI565">
        <v>0</v>
      </c>
      <c r="BJ565">
        <v>0</v>
      </c>
      <c r="BK565">
        <v>144</v>
      </c>
      <c r="BL565">
        <v>0</v>
      </c>
      <c r="BM565">
        <v>5</v>
      </c>
      <c r="BN565">
        <v>0</v>
      </c>
      <c r="BO565">
        <v>7</v>
      </c>
      <c r="BP565">
        <v>2008</v>
      </c>
      <c r="BQ565">
        <v>15</v>
      </c>
      <c r="BR565">
        <v>4</v>
      </c>
      <c r="BS565">
        <v>5</v>
      </c>
      <c r="BT565">
        <v>185000</v>
      </c>
    </row>
    <row r="566" spans="1:72" x14ac:dyDescent="0.35">
      <c r="A566">
        <v>565</v>
      </c>
      <c r="B566">
        <v>60</v>
      </c>
      <c r="C566">
        <v>4</v>
      </c>
      <c r="E566">
        <v>13346</v>
      </c>
      <c r="F566">
        <v>2</v>
      </c>
      <c r="G566">
        <v>2</v>
      </c>
      <c r="H566">
        <v>2</v>
      </c>
      <c r="I566">
        <v>4</v>
      </c>
      <c r="J566">
        <v>1</v>
      </c>
      <c r="K566">
        <v>3</v>
      </c>
      <c r="L566">
        <v>17</v>
      </c>
      <c r="M566">
        <v>7</v>
      </c>
      <c r="N566">
        <v>7</v>
      </c>
      <c r="O566">
        <v>3</v>
      </c>
      <c r="P566">
        <v>8</v>
      </c>
      <c r="Q566">
        <v>7</v>
      </c>
      <c r="R566">
        <v>5</v>
      </c>
      <c r="S566">
        <v>1992</v>
      </c>
      <c r="T566">
        <v>2000</v>
      </c>
      <c r="U566">
        <v>5</v>
      </c>
      <c r="V566">
        <v>8</v>
      </c>
      <c r="W566">
        <v>9</v>
      </c>
      <c r="X566">
        <v>2</v>
      </c>
      <c r="Y566">
        <v>0</v>
      </c>
      <c r="Z566">
        <v>4</v>
      </c>
      <c r="AA566">
        <v>3</v>
      </c>
      <c r="AB566">
        <v>6</v>
      </c>
      <c r="AC566">
        <v>5</v>
      </c>
      <c r="AD566">
        <v>4</v>
      </c>
      <c r="AE566">
        <v>7</v>
      </c>
      <c r="AF566">
        <v>728</v>
      </c>
      <c r="AG566">
        <v>0</v>
      </c>
      <c r="AH566">
        <v>367</v>
      </c>
      <c r="AI566">
        <v>1095</v>
      </c>
      <c r="AJ566">
        <v>6</v>
      </c>
      <c r="AK566">
        <v>6</v>
      </c>
      <c r="AL566">
        <v>1166</v>
      </c>
      <c r="AM566">
        <v>1129</v>
      </c>
      <c r="AN566">
        <v>0</v>
      </c>
      <c r="AO566">
        <v>2295</v>
      </c>
      <c r="AP566">
        <v>1</v>
      </c>
      <c r="AQ566">
        <v>0</v>
      </c>
      <c r="AR566">
        <v>2</v>
      </c>
      <c r="AS566">
        <v>1</v>
      </c>
      <c r="AT566">
        <v>4</v>
      </c>
      <c r="AU566">
        <v>1</v>
      </c>
      <c r="AV566">
        <v>5</v>
      </c>
      <c r="AW566">
        <v>9</v>
      </c>
      <c r="AX566">
        <v>1</v>
      </c>
      <c r="AY566">
        <v>6</v>
      </c>
      <c r="AZ566">
        <v>1992</v>
      </c>
      <c r="BA566">
        <v>3</v>
      </c>
      <c r="BB566">
        <v>2</v>
      </c>
      <c r="BC566">
        <v>590</v>
      </c>
      <c r="BD566">
        <v>4</v>
      </c>
      <c r="BE566">
        <v>4</v>
      </c>
      <c r="BF566">
        <v>3</v>
      </c>
      <c r="BG566">
        <v>0</v>
      </c>
      <c r="BH566">
        <v>40</v>
      </c>
      <c r="BI566">
        <v>0</v>
      </c>
      <c r="BJ566">
        <v>0</v>
      </c>
      <c r="BK566">
        <v>0</v>
      </c>
      <c r="BL566">
        <v>0</v>
      </c>
      <c r="BM566">
        <v>5</v>
      </c>
      <c r="BN566">
        <v>0</v>
      </c>
      <c r="BO566">
        <v>7</v>
      </c>
      <c r="BP566">
        <v>2006</v>
      </c>
      <c r="BQ566">
        <v>17</v>
      </c>
      <c r="BR566">
        <v>4</v>
      </c>
      <c r="BS566">
        <v>5</v>
      </c>
      <c r="BT566">
        <v>268000</v>
      </c>
    </row>
    <row r="567" spans="1:72" x14ac:dyDescent="0.35">
      <c r="A567">
        <v>566</v>
      </c>
      <c r="B567">
        <v>70</v>
      </c>
      <c r="C567">
        <v>4</v>
      </c>
      <c r="D567">
        <v>66</v>
      </c>
      <c r="E567">
        <v>6858</v>
      </c>
      <c r="F567">
        <v>2</v>
      </c>
      <c r="G567">
        <v>1</v>
      </c>
      <c r="H567">
        <v>1</v>
      </c>
      <c r="I567">
        <v>4</v>
      </c>
      <c r="J567">
        <v>2</v>
      </c>
      <c r="K567">
        <v>3</v>
      </c>
      <c r="L567">
        <v>13</v>
      </c>
      <c r="M567">
        <v>7</v>
      </c>
      <c r="N567">
        <v>7</v>
      </c>
      <c r="O567">
        <v>3</v>
      </c>
      <c r="P567">
        <v>8</v>
      </c>
      <c r="Q567">
        <v>6</v>
      </c>
      <c r="R567">
        <v>4</v>
      </c>
      <c r="S567">
        <v>1915</v>
      </c>
      <c r="T567">
        <v>1950</v>
      </c>
      <c r="U567">
        <v>5</v>
      </c>
      <c r="V567">
        <v>8</v>
      </c>
      <c r="W567">
        <v>4</v>
      </c>
      <c r="X567">
        <v>2</v>
      </c>
      <c r="Y567">
        <v>0</v>
      </c>
      <c r="Z567">
        <v>3</v>
      </c>
      <c r="AA567">
        <v>3</v>
      </c>
      <c r="AB567">
        <v>6</v>
      </c>
      <c r="AC567">
        <v>5</v>
      </c>
      <c r="AD567">
        <v>4</v>
      </c>
      <c r="AE567">
        <v>6</v>
      </c>
      <c r="AF567">
        <v>0</v>
      </c>
      <c r="AG567">
        <v>0</v>
      </c>
      <c r="AH567">
        <v>806</v>
      </c>
      <c r="AI567">
        <v>806</v>
      </c>
      <c r="AJ567">
        <v>6</v>
      </c>
      <c r="AK567">
        <v>2</v>
      </c>
      <c r="AL567">
        <v>841</v>
      </c>
      <c r="AM567">
        <v>806</v>
      </c>
      <c r="AN567">
        <v>0</v>
      </c>
      <c r="AO567">
        <v>1647</v>
      </c>
      <c r="AP567">
        <v>1</v>
      </c>
      <c r="AQ567">
        <v>0</v>
      </c>
      <c r="AR567">
        <v>1</v>
      </c>
      <c r="AS567">
        <v>1</v>
      </c>
      <c r="AT567">
        <v>4</v>
      </c>
      <c r="AU567">
        <v>1</v>
      </c>
      <c r="AV567">
        <v>3</v>
      </c>
      <c r="AW567">
        <v>6</v>
      </c>
      <c r="AX567">
        <v>0</v>
      </c>
      <c r="AY567">
        <v>5</v>
      </c>
      <c r="AZ567">
        <v>1920</v>
      </c>
      <c r="BA567">
        <v>2</v>
      </c>
      <c r="BB567">
        <v>1</v>
      </c>
      <c r="BC567">
        <v>216</v>
      </c>
      <c r="BD567">
        <v>4</v>
      </c>
      <c r="BE567">
        <v>4</v>
      </c>
      <c r="BF567">
        <v>3</v>
      </c>
      <c r="BG567">
        <v>0</v>
      </c>
      <c r="BH567">
        <v>66</v>
      </c>
      <c r="BI567">
        <v>136</v>
      </c>
      <c r="BJ567">
        <v>0</v>
      </c>
      <c r="BK567">
        <v>0</v>
      </c>
      <c r="BL567">
        <v>0</v>
      </c>
      <c r="BM567">
        <v>5</v>
      </c>
      <c r="BN567">
        <v>0</v>
      </c>
      <c r="BO567">
        <v>5</v>
      </c>
      <c r="BP567">
        <v>2010</v>
      </c>
      <c r="BQ567">
        <v>13</v>
      </c>
      <c r="BR567">
        <v>4</v>
      </c>
      <c r="BS567">
        <v>5</v>
      </c>
      <c r="BT567">
        <v>128000</v>
      </c>
    </row>
    <row r="568" spans="1:72" x14ac:dyDescent="0.35">
      <c r="A568">
        <v>567</v>
      </c>
      <c r="B568">
        <v>60</v>
      </c>
      <c r="C568">
        <v>4</v>
      </c>
      <c r="D568">
        <v>77</v>
      </c>
      <c r="E568">
        <v>11198</v>
      </c>
      <c r="F568">
        <v>2</v>
      </c>
      <c r="G568">
        <v>2</v>
      </c>
      <c r="H568">
        <v>2</v>
      </c>
      <c r="I568">
        <v>4</v>
      </c>
      <c r="J568">
        <v>4</v>
      </c>
      <c r="K568">
        <v>3</v>
      </c>
      <c r="L568">
        <v>20</v>
      </c>
      <c r="M568">
        <v>7</v>
      </c>
      <c r="N568">
        <v>7</v>
      </c>
      <c r="O568">
        <v>3</v>
      </c>
      <c r="P568">
        <v>8</v>
      </c>
      <c r="Q568">
        <v>9</v>
      </c>
      <c r="R568">
        <v>5</v>
      </c>
      <c r="S568">
        <v>2005</v>
      </c>
      <c r="T568">
        <v>2007</v>
      </c>
      <c r="U568">
        <v>6</v>
      </c>
      <c r="V568">
        <v>8</v>
      </c>
      <c r="W568">
        <v>14</v>
      </c>
      <c r="X568">
        <v>4</v>
      </c>
      <c r="Y568">
        <v>245</v>
      </c>
      <c r="Z568">
        <v>4</v>
      </c>
      <c r="AA568">
        <v>3</v>
      </c>
      <c r="AB568">
        <v>6</v>
      </c>
      <c r="AC568">
        <v>5</v>
      </c>
      <c r="AD568">
        <v>5</v>
      </c>
      <c r="AE568">
        <v>6</v>
      </c>
      <c r="AF568">
        <v>0</v>
      </c>
      <c r="AG568">
        <v>0</v>
      </c>
      <c r="AH568">
        <v>1122</v>
      </c>
      <c r="AI568">
        <v>1122</v>
      </c>
      <c r="AJ568">
        <v>6</v>
      </c>
      <c r="AK568">
        <v>6</v>
      </c>
      <c r="AL568">
        <v>1134</v>
      </c>
      <c r="AM568">
        <v>1370</v>
      </c>
      <c r="AN568">
        <v>0</v>
      </c>
      <c r="AO568">
        <v>2504</v>
      </c>
      <c r="AP568">
        <v>0</v>
      </c>
      <c r="AQ568">
        <v>0</v>
      </c>
      <c r="AR568">
        <v>2</v>
      </c>
      <c r="AS568">
        <v>1</v>
      </c>
      <c r="AT568">
        <v>4</v>
      </c>
      <c r="AU568">
        <v>1</v>
      </c>
      <c r="AV568">
        <v>6</v>
      </c>
      <c r="AW568">
        <v>11</v>
      </c>
      <c r="AX568">
        <v>1</v>
      </c>
      <c r="AY568">
        <v>7</v>
      </c>
      <c r="AZ568">
        <v>2005</v>
      </c>
      <c r="BA568">
        <v>4</v>
      </c>
      <c r="BB568">
        <v>3</v>
      </c>
      <c r="BC568">
        <v>656</v>
      </c>
      <c r="BD568">
        <v>4</v>
      </c>
      <c r="BE568">
        <v>4</v>
      </c>
      <c r="BF568">
        <v>3</v>
      </c>
      <c r="BG568">
        <v>144</v>
      </c>
      <c r="BH568">
        <v>39</v>
      </c>
      <c r="BI568">
        <v>0</v>
      </c>
      <c r="BJ568">
        <v>0</v>
      </c>
      <c r="BK568">
        <v>0</v>
      </c>
      <c r="BL568">
        <v>0</v>
      </c>
      <c r="BM568">
        <v>5</v>
      </c>
      <c r="BN568">
        <v>0</v>
      </c>
      <c r="BO568">
        <v>6</v>
      </c>
      <c r="BP568">
        <v>2008</v>
      </c>
      <c r="BQ568">
        <v>15</v>
      </c>
      <c r="BR568">
        <v>4</v>
      </c>
      <c r="BS568">
        <v>5</v>
      </c>
      <c r="BT568">
        <v>325000</v>
      </c>
    </row>
    <row r="569" spans="1:72" x14ac:dyDescent="0.35">
      <c r="A569">
        <v>568</v>
      </c>
      <c r="B569">
        <v>20</v>
      </c>
      <c r="C569">
        <v>4</v>
      </c>
      <c r="D569">
        <v>70</v>
      </c>
      <c r="E569">
        <v>10171</v>
      </c>
      <c r="F569">
        <v>2</v>
      </c>
      <c r="G569">
        <v>2</v>
      </c>
      <c r="H569">
        <v>2</v>
      </c>
      <c r="I569">
        <v>4</v>
      </c>
      <c r="J569">
        <v>4</v>
      </c>
      <c r="K569">
        <v>3</v>
      </c>
      <c r="L569">
        <v>19</v>
      </c>
      <c r="M569">
        <v>7</v>
      </c>
      <c r="N569">
        <v>7</v>
      </c>
      <c r="O569">
        <v>3</v>
      </c>
      <c r="P569">
        <v>4</v>
      </c>
      <c r="Q569">
        <v>7</v>
      </c>
      <c r="R569">
        <v>5</v>
      </c>
      <c r="S569">
        <v>2004</v>
      </c>
      <c r="T569">
        <v>2004</v>
      </c>
      <c r="U569">
        <v>5</v>
      </c>
      <c r="V569">
        <v>8</v>
      </c>
      <c r="W569">
        <v>14</v>
      </c>
      <c r="X569">
        <v>4</v>
      </c>
      <c r="Y569">
        <v>168</v>
      </c>
      <c r="Z569">
        <v>4</v>
      </c>
      <c r="AA569">
        <v>3</v>
      </c>
      <c r="AB569">
        <v>6</v>
      </c>
      <c r="AC569">
        <v>5</v>
      </c>
      <c r="AD569">
        <v>4</v>
      </c>
      <c r="AE569">
        <v>7</v>
      </c>
      <c r="AF569">
        <v>2</v>
      </c>
      <c r="AG569">
        <v>0</v>
      </c>
      <c r="AH569">
        <v>1515</v>
      </c>
      <c r="AI569">
        <v>1517</v>
      </c>
      <c r="AJ569">
        <v>6</v>
      </c>
      <c r="AK569">
        <v>6</v>
      </c>
      <c r="AL569">
        <v>1535</v>
      </c>
      <c r="AM569">
        <v>0</v>
      </c>
      <c r="AN569">
        <v>0</v>
      </c>
      <c r="AO569">
        <v>1535</v>
      </c>
      <c r="AP569">
        <v>0</v>
      </c>
      <c r="AQ569">
        <v>0</v>
      </c>
      <c r="AR569">
        <v>2</v>
      </c>
      <c r="AS569">
        <v>0</v>
      </c>
      <c r="AT569">
        <v>3</v>
      </c>
      <c r="AU569">
        <v>1</v>
      </c>
      <c r="AV569">
        <v>5</v>
      </c>
      <c r="AW569">
        <v>7</v>
      </c>
      <c r="AX569">
        <v>0</v>
      </c>
      <c r="AY569">
        <v>6</v>
      </c>
      <c r="AZ569">
        <v>2004</v>
      </c>
      <c r="BA569">
        <v>3</v>
      </c>
      <c r="BB569">
        <v>2</v>
      </c>
      <c r="BC569">
        <v>532</v>
      </c>
      <c r="BD569">
        <v>4</v>
      </c>
      <c r="BE569">
        <v>4</v>
      </c>
      <c r="BF569">
        <v>3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5</v>
      </c>
      <c r="BN569">
        <v>0</v>
      </c>
      <c r="BO569">
        <v>3</v>
      </c>
      <c r="BP569">
        <v>2010</v>
      </c>
      <c r="BQ569">
        <v>13</v>
      </c>
      <c r="BR569">
        <v>4</v>
      </c>
      <c r="BS569">
        <v>5</v>
      </c>
      <c r="BT569">
        <v>214000</v>
      </c>
    </row>
    <row r="570" spans="1:72" x14ac:dyDescent="0.35">
      <c r="A570">
        <v>569</v>
      </c>
      <c r="B570">
        <v>50</v>
      </c>
      <c r="C570">
        <v>4</v>
      </c>
      <c r="D570">
        <v>79</v>
      </c>
      <c r="E570">
        <v>12327</v>
      </c>
      <c r="F570">
        <v>2</v>
      </c>
      <c r="G570">
        <v>2</v>
      </c>
      <c r="H570">
        <v>3</v>
      </c>
      <c r="I570">
        <v>4</v>
      </c>
      <c r="J570">
        <v>4</v>
      </c>
      <c r="K570">
        <v>2</v>
      </c>
      <c r="L570">
        <v>15</v>
      </c>
      <c r="M570">
        <v>7</v>
      </c>
      <c r="N570">
        <v>7</v>
      </c>
      <c r="O570">
        <v>3</v>
      </c>
      <c r="P570">
        <v>1</v>
      </c>
      <c r="Q570">
        <v>8</v>
      </c>
      <c r="R570">
        <v>8</v>
      </c>
      <c r="S570">
        <v>1983</v>
      </c>
      <c r="T570">
        <v>2009</v>
      </c>
      <c r="U570">
        <v>5</v>
      </c>
      <c r="V570">
        <v>8</v>
      </c>
      <c r="W570">
        <v>4</v>
      </c>
      <c r="X570">
        <v>2</v>
      </c>
      <c r="Y570">
        <v>0</v>
      </c>
      <c r="Z570">
        <v>4</v>
      </c>
      <c r="AA570">
        <v>3</v>
      </c>
      <c r="AB570">
        <v>2</v>
      </c>
      <c r="AC570">
        <v>5</v>
      </c>
      <c r="AD570">
        <v>4</v>
      </c>
      <c r="AE570">
        <v>7</v>
      </c>
      <c r="AF570">
        <v>1441</v>
      </c>
      <c r="AG570">
        <v>0</v>
      </c>
      <c r="AH570">
        <v>55</v>
      </c>
      <c r="AI570">
        <v>1496</v>
      </c>
      <c r="AJ570">
        <v>6</v>
      </c>
      <c r="AK570">
        <v>6</v>
      </c>
      <c r="AL570">
        <v>1496</v>
      </c>
      <c r="AM570">
        <v>636</v>
      </c>
      <c r="AN570">
        <v>0</v>
      </c>
      <c r="AO570">
        <v>2132</v>
      </c>
      <c r="AP570">
        <v>1</v>
      </c>
      <c r="AQ570">
        <v>0</v>
      </c>
      <c r="AR570">
        <v>1</v>
      </c>
      <c r="AS570">
        <v>1</v>
      </c>
      <c r="AT570">
        <v>1</v>
      </c>
      <c r="AU570">
        <v>1</v>
      </c>
      <c r="AV570">
        <v>5</v>
      </c>
      <c r="AW570">
        <v>5</v>
      </c>
      <c r="AX570">
        <v>1</v>
      </c>
      <c r="AY570">
        <v>7</v>
      </c>
      <c r="AZ570">
        <v>1983</v>
      </c>
      <c r="BA570">
        <v>4</v>
      </c>
      <c r="BB570">
        <v>2</v>
      </c>
      <c r="BC570">
        <v>612</v>
      </c>
      <c r="BD570">
        <v>5</v>
      </c>
      <c r="BE570">
        <v>4</v>
      </c>
      <c r="BF570">
        <v>3</v>
      </c>
      <c r="BG570">
        <v>349</v>
      </c>
      <c r="BH570">
        <v>40</v>
      </c>
      <c r="BI570">
        <v>0</v>
      </c>
      <c r="BJ570">
        <v>0</v>
      </c>
      <c r="BK570">
        <v>0</v>
      </c>
      <c r="BL570">
        <v>0</v>
      </c>
      <c r="BM570">
        <v>5</v>
      </c>
      <c r="BN570">
        <v>0</v>
      </c>
      <c r="BO570">
        <v>9</v>
      </c>
      <c r="BP570">
        <v>2009</v>
      </c>
      <c r="BQ570">
        <v>14</v>
      </c>
      <c r="BR570">
        <v>4</v>
      </c>
      <c r="BS570">
        <v>5</v>
      </c>
      <c r="BT570">
        <v>316600</v>
      </c>
    </row>
    <row r="571" spans="1:72" x14ac:dyDescent="0.35">
      <c r="A571">
        <v>570</v>
      </c>
      <c r="B571">
        <v>90</v>
      </c>
      <c r="C571">
        <v>4</v>
      </c>
      <c r="E571">
        <v>7032</v>
      </c>
      <c r="F571">
        <v>2</v>
      </c>
      <c r="G571">
        <v>2</v>
      </c>
      <c r="H571">
        <v>2</v>
      </c>
      <c r="I571">
        <v>4</v>
      </c>
      <c r="J571">
        <v>2</v>
      </c>
      <c r="K571">
        <v>3</v>
      </c>
      <c r="L571">
        <v>7</v>
      </c>
      <c r="M571">
        <v>7</v>
      </c>
      <c r="N571">
        <v>7</v>
      </c>
      <c r="O571">
        <v>2</v>
      </c>
      <c r="P571">
        <v>6</v>
      </c>
      <c r="Q571">
        <v>5</v>
      </c>
      <c r="R571">
        <v>5</v>
      </c>
      <c r="S571">
        <v>1979</v>
      </c>
      <c r="T571">
        <v>1979</v>
      </c>
      <c r="U571">
        <v>5</v>
      </c>
      <c r="V571">
        <v>8</v>
      </c>
      <c r="W571">
        <v>10</v>
      </c>
      <c r="X571">
        <v>2</v>
      </c>
      <c r="Y571">
        <v>0</v>
      </c>
      <c r="Z571">
        <v>3</v>
      </c>
      <c r="AA571">
        <v>3</v>
      </c>
      <c r="AB571">
        <v>2</v>
      </c>
      <c r="AC571">
        <v>5</v>
      </c>
      <c r="AD571">
        <v>4</v>
      </c>
      <c r="AE571">
        <v>7</v>
      </c>
      <c r="AF571">
        <v>943</v>
      </c>
      <c r="AG571">
        <v>0</v>
      </c>
      <c r="AH571">
        <v>0</v>
      </c>
      <c r="AI571">
        <v>943</v>
      </c>
      <c r="AJ571">
        <v>6</v>
      </c>
      <c r="AK571">
        <v>6</v>
      </c>
      <c r="AL571">
        <v>943</v>
      </c>
      <c r="AM571">
        <v>0</v>
      </c>
      <c r="AN571">
        <v>0</v>
      </c>
      <c r="AO571">
        <v>943</v>
      </c>
      <c r="AP571">
        <v>1</v>
      </c>
      <c r="AQ571">
        <v>0</v>
      </c>
      <c r="AR571">
        <v>1</v>
      </c>
      <c r="AS571">
        <v>0</v>
      </c>
      <c r="AT571">
        <v>2</v>
      </c>
      <c r="AU571">
        <v>1</v>
      </c>
      <c r="AV571">
        <v>4</v>
      </c>
      <c r="AW571">
        <v>4</v>
      </c>
      <c r="AX571">
        <v>2</v>
      </c>
      <c r="AY571">
        <v>5</v>
      </c>
      <c r="AZ571">
        <v>1979</v>
      </c>
      <c r="BA571">
        <v>2</v>
      </c>
      <c r="BB571">
        <v>2</v>
      </c>
      <c r="BC571">
        <v>600</v>
      </c>
      <c r="BD571">
        <v>4</v>
      </c>
      <c r="BE571">
        <v>4</v>
      </c>
      <c r="BF571">
        <v>3</v>
      </c>
      <c r="BG571">
        <v>42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5</v>
      </c>
      <c r="BN571">
        <v>0</v>
      </c>
      <c r="BO571">
        <v>12</v>
      </c>
      <c r="BP571">
        <v>2006</v>
      </c>
      <c r="BQ571">
        <v>17</v>
      </c>
      <c r="BR571">
        <v>4</v>
      </c>
      <c r="BS571">
        <v>5</v>
      </c>
      <c r="BT571">
        <v>135960</v>
      </c>
    </row>
    <row r="572" spans="1:72" x14ac:dyDescent="0.35">
      <c r="A572">
        <v>571</v>
      </c>
      <c r="B572">
        <v>90</v>
      </c>
      <c r="C572">
        <v>4</v>
      </c>
      <c r="D572">
        <v>74</v>
      </c>
      <c r="E572">
        <v>13101</v>
      </c>
      <c r="F572">
        <v>2</v>
      </c>
      <c r="G572">
        <v>2</v>
      </c>
      <c r="H572">
        <v>2</v>
      </c>
      <c r="I572">
        <v>4</v>
      </c>
      <c r="J572">
        <v>4</v>
      </c>
      <c r="K572">
        <v>3</v>
      </c>
      <c r="L572">
        <v>7</v>
      </c>
      <c r="M572">
        <v>7</v>
      </c>
      <c r="N572">
        <v>7</v>
      </c>
      <c r="O572">
        <v>2</v>
      </c>
      <c r="P572">
        <v>4</v>
      </c>
      <c r="Q572">
        <v>5</v>
      </c>
      <c r="R572">
        <v>5</v>
      </c>
      <c r="S572">
        <v>1965</v>
      </c>
      <c r="T572">
        <v>1965</v>
      </c>
      <c r="U572">
        <v>5</v>
      </c>
      <c r="V572">
        <v>8</v>
      </c>
      <c r="W572">
        <v>9</v>
      </c>
      <c r="X572">
        <v>4</v>
      </c>
      <c r="Y572">
        <v>108</v>
      </c>
      <c r="Z572">
        <v>3</v>
      </c>
      <c r="AA572">
        <v>3</v>
      </c>
      <c r="AB572">
        <v>2</v>
      </c>
      <c r="AC572">
        <v>4</v>
      </c>
      <c r="AD572">
        <v>4</v>
      </c>
      <c r="AE572">
        <v>5</v>
      </c>
      <c r="AF572">
        <v>231</v>
      </c>
      <c r="AG572">
        <v>0</v>
      </c>
      <c r="AH572">
        <v>1497</v>
      </c>
      <c r="AI572">
        <v>1728</v>
      </c>
      <c r="AJ572">
        <v>6</v>
      </c>
      <c r="AK572">
        <v>6</v>
      </c>
      <c r="AL572">
        <v>1728</v>
      </c>
      <c r="AM572">
        <v>0</v>
      </c>
      <c r="AN572">
        <v>0</v>
      </c>
      <c r="AO572">
        <v>1728</v>
      </c>
      <c r="AP572">
        <v>0</v>
      </c>
      <c r="AQ572">
        <v>0</v>
      </c>
      <c r="AR572">
        <v>2</v>
      </c>
      <c r="AS572">
        <v>0</v>
      </c>
      <c r="AT572">
        <v>6</v>
      </c>
      <c r="AU572">
        <v>2</v>
      </c>
      <c r="AV572">
        <v>4</v>
      </c>
      <c r="AW572">
        <v>10</v>
      </c>
      <c r="AX572">
        <v>0</v>
      </c>
      <c r="AY572">
        <v>5</v>
      </c>
      <c r="AZ572">
        <v>1987</v>
      </c>
      <c r="BA572">
        <v>2</v>
      </c>
      <c r="BB572">
        <v>2</v>
      </c>
      <c r="BC572">
        <v>576</v>
      </c>
      <c r="BD572">
        <v>4</v>
      </c>
      <c r="BE572">
        <v>4</v>
      </c>
      <c r="BF572">
        <v>3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5</v>
      </c>
      <c r="BN572">
        <v>0</v>
      </c>
      <c r="BO572">
        <v>11</v>
      </c>
      <c r="BP572">
        <v>2008</v>
      </c>
      <c r="BQ572">
        <v>15</v>
      </c>
      <c r="BR572">
        <v>4</v>
      </c>
      <c r="BS572">
        <v>5</v>
      </c>
      <c r="BT572">
        <v>142600</v>
      </c>
    </row>
    <row r="573" spans="1:72" x14ac:dyDescent="0.35">
      <c r="A573">
        <v>572</v>
      </c>
      <c r="B573">
        <v>20</v>
      </c>
      <c r="C573">
        <v>4</v>
      </c>
      <c r="D573">
        <v>60</v>
      </c>
      <c r="E573">
        <v>7332</v>
      </c>
      <c r="F573">
        <v>2</v>
      </c>
      <c r="G573">
        <v>1</v>
      </c>
      <c r="H573">
        <v>2</v>
      </c>
      <c r="I573">
        <v>4</v>
      </c>
      <c r="J573">
        <v>4</v>
      </c>
      <c r="K573">
        <v>3</v>
      </c>
      <c r="L573">
        <v>7</v>
      </c>
      <c r="M573">
        <v>7</v>
      </c>
      <c r="N573">
        <v>7</v>
      </c>
      <c r="O573">
        <v>3</v>
      </c>
      <c r="P573">
        <v>4</v>
      </c>
      <c r="Q573">
        <v>6</v>
      </c>
      <c r="R573">
        <v>6</v>
      </c>
      <c r="S573">
        <v>1959</v>
      </c>
      <c r="T573">
        <v>1959</v>
      </c>
      <c r="U573">
        <v>5</v>
      </c>
      <c r="V573">
        <v>8</v>
      </c>
      <c r="W573">
        <v>8</v>
      </c>
      <c r="X573">
        <v>4</v>
      </c>
      <c r="Y573">
        <v>207</v>
      </c>
      <c r="Z573">
        <v>3</v>
      </c>
      <c r="AA573">
        <v>3</v>
      </c>
      <c r="AB573">
        <v>2</v>
      </c>
      <c r="AC573">
        <v>4</v>
      </c>
      <c r="AD573">
        <v>4</v>
      </c>
      <c r="AE573">
        <v>3</v>
      </c>
      <c r="AF573">
        <v>414</v>
      </c>
      <c r="AG573">
        <v>0</v>
      </c>
      <c r="AH573">
        <v>450</v>
      </c>
      <c r="AI573">
        <v>864</v>
      </c>
      <c r="AJ573">
        <v>6</v>
      </c>
      <c r="AK573">
        <v>6</v>
      </c>
      <c r="AL573">
        <v>864</v>
      </c>
      <c r="AM573">
        <v>0</v>
      </c>
      <c r="AN573">
        <v>0</v>
      </c>
      <c r="AO573">
        <v>864</v>
      </c>
      <c r="AP573">
        <v>1</v>
      </c>
      <c r="AQ573">
        <v>0</v>
      </c>
      <c r="AR573">
        <v>1</v>
      </c>
      <c r="AS573">
        <v>0</v>
      </c>
      <c r="AT573">
        <v>2</v>
      </c>
      <c r="AU573">
        <v>1</v>
      </c>
      <c r="AV573">
        <v>5</v>
      </c>
      <c r="AW573">
        <v>4</v>
      </c>
      <c r="AX573">
        <v>0</v>
      </c>
      <c r="AY573">
        <v>6</v>
      </c>
      <c r="AZ573">
        <v>1959</v>
      </c>
      <c r="BA573">
        <v>2</v>
      </c>
      <c r="BB573">
        <v>1</v>
      </c>
      <c r="BC573">
        <v>288</v>
      </c>
      <c r="BD573">
        <v>4</v>
      </c>
      <c r="BE573">
        <v>4</v>
      </c>
      <c r="BF573">
        <v>3</v>
      </c>
      <c r="BG573">
        <v>168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5</v>
      </c>
      <c r="BN573">
        <v>0</v>
      </c>
      <c r="BO573">
        <v>10</v>
      </c>
      <c r="BP573">
        <v>2006</v>
      </c>
      <c r="BQ573">
        <v>17</v>
      </c>
      <c r="BR573">
        <v>4</v>
      </c>
      <c r="BS573">
        <v>3</v>
      </c>
      <c r="BT573">
        <v>120000</v>
      </c>
    </row>
    <row r="574" spans="1:72" x14ac:dyDescent="0.35">
      <c r="A574">
        <v>573</v>
      </c>
      <c r="B574">
        <v>60</v>
      </c>
      <c r="C574">
        <v>4</v>
      </c>
      <c r="D574">
        <v>83</v>
      </c>
      <c r="E574">
        <v>13159</v>
      </c>
      <c r="F574">
        <v>2</v>
      </c>
      <c r="G574">
        <v>2</v>
      </c>
      <c r="H574">
        <v>4</v>
      </c>
      <c r="I574">
        <v>4</v>
      </c>
      <c r="J574">
        <v>2</v>
      </c>
      <c r="K574">
        <v>3</v>
      </c>
      <c r="L574">
        <v>2</v>
      </c>
      <c r="M574">
        <v>7</v>
      </c>
      <c r="N574">
        <v>7</v>
      </c>
      <c r="O574">
        <v>3</v>
      </c>
      <c r="P574">
        <v>8</v>
      </c>
      <c r="Q574">
        <v>7</v>
      </c>
      <c r="R574">
        <v>5</v>
      </c>
      <c r="S574">
        <v>2009</v>
      </c>
      <c r="T574">
        <v>2009</v>
      </c>
      <c r="U574">
        <v>5</v>
      </c>
      <c r="V574">
        <v>8</v>
      </c>
      <c r="W574">
        <v>14</v>
      </c>
      <c r="X574">
        <v>2</v>
      </c>
      <c r="Y574">
        <v>0</v>
      </c>
      <c r="Z574">
        <v>3</v>
      </c>
      <c r="AA574">
        <v>3</v>
      </c>
      <c r="AB574">
        <v>6</v>
      </c>
      <c r="AC574">
        <v>6</v>
      </c>
      <c r="AD574">
        <v>4</v>
      </c>
      <c r="AE574">
        <v>6</v>
      </c>
      <c r="AF574">
        <v>0</v>
      </c>
      <c r="AG574">
        <v>0</v>
      </c>
      <c r="AH574">
        <v>846</v>
      </c>
      <c r="AI574">
        <v>846</v>
      </c>
      <c r="AJ574">
        <v>6</v>
      </c>
      <c r="AK574">
        <v>6</v>
      </c>
      <c r="AL574">
        <v>846</v>
      </c>
      <c r="AM574">
        <v>846</v>
      </c>
      <c r="AN574">
        <v>0</v>
      </c>
      <c r="AO574">
        <v>1692</v>
      </c>
      <c r="AP574">
        <v>0</v>
      </c>
      <c r="AQ574">
        <v>0</v>
      </c>
      <c r="AR574">
        <v>2</v>
      </c>
      <c r="AS574">
        <v>1</v>
      </c>
      <c r="AT574">
        <v>3</v>
      </c>
      <c r="AU574">
        <v>1</v>
      </c>
      <c r="AV574">
        <v>5</v>
      </c>
      <c r="AW574">
        <v>6</v>
      </c>
      <c r="AX574">
        <v>0</v>
      </c>
      <c r="AY574">
        <v>6</v>
      </c>
      <c r="AZ574">
        <v>2009</v>
      </c>
      <c r="BA574">
        <v>3</v>
      </c>
      <c r="BB574">
        <v>2</v>
      </c>
      <c r="BC574">
        <v>650</v>
      </c>
      <c r="BD574">
        <v>4</v>
      </c>
      <c r="BE574">
        <v>4</v>
      </c>
      <c r="BF574">
        <v>3</v>
      </c>
      <c r="BG574">
        <v>208</v>
      </c>
      <c r="BH574">
        <v>114</v>
      </c>
      <c r="BI574">
        <v>0</v>
      </c>
      <c r="BJ574">
        <v>0</v>
      </c>
      <c r="BK574">
        <v>0</v>
      </c>
      <c r="BL574">
        <v>0</v>
      </c>
      <c r="BM574">
        <v>5</v>
      </c>
      <c r="BN574">
        <v>0</v>
      </c>
      <c r="BO574">
        <v>7</v>
      </c>
      <c r="BP574">
        <v>2009</v>
      </c>
      <c r="BQ574">
        <v>14</v>
      </c>
      <c r="BR574">
        <v>8</v>
      </c>
      <c r="BS574">
        <v>6</v>
      </c>
      <c r="BT574">
        <v>224500</v>
      </c>
    </row>
    <row r="575" spans="1:72" x14ac:dyDescent="0.35">
      <c r="A575">
        <v>574</v>
      </c>
      <c r="B575">
        <v>80</v>
      </c>
      <c r="C575">
        <v>4</v>
      </c>
      <c r="D575">
        <v>76</v>
      </c>
      <c r="E575">
        <v>9967</v>
      </c>
      <c r="F575">
        <v>2</v>
      </c>
      <c r="G575">
        <v>2</v>
      </c>
      <c r="H575">
        <v>2</v>
      </c>
      <c r="I575">
        <v>4</v>
      </c>
      <c r="J575">
        <v>4</v>
      </c>
      <c r="K575">
        <v>3</v>
      </c>
      <c r="L575">
        <v>11</v>
      </c>
      <c r="M575">
        <v>7</v>
      </c>
      <c r="N575">
        <v>7</v>
      </c>
      <c r="O575">
        <v>3</v>
      </c>
      <c r="P575">
        <v>3</v>
      </c>
      <c r="Q575">
        <v>7</v>
      </c>
      <c r="R575">
        <v>5</v>
      </c>
      <c r="S575">
        <v>2000</v>
      </c>
      <c r="T575">
        <v>2000</v>
      </c>
      <c r="U575">
        <v>5</v>
      </c>
      <c r="V575">
        <v>8</v>
      </c>
      <c r="W575">
        <v>14</v>
      </c>
      <c r="X575">
        <v>2</v>
      </c>
      <c r="Y575">
        <v>0</v>
      </c>
      <c r="Z575">
        <v>3</v>
      </c>
      <c r="AA575">
        <v>3</v>
      </c>
      <c r="AB575">
        <v>6</v>
      </c>
      <c r="AC575">
        <v>5</v>
      </c>
      <c r="AD575">
        <v>4</v>
      </c>
      <c r="AE575">
        <v>6</v>
      </c>
      <c r="AF575">
        <v>0</v>
      </c>
      <c r="AG575">
        <v>0</v>
      </c>
      <c r="AH575">
        <v>384</v>
      </c>
      <c r="AI575">
        <v>384</v>
      </c>
      <c r="AJ575">
        <v>6</v>
      </c>
      <c r="AK575">
        <v>6</v>
      </c>
      <c r="AL575">
        <v>774</v>
      </c>
      <c r="AM575">
        <v>656</v>
      </c>
      <c r="AN575">
        <v>0</v>
      </c>
      <c r="AO575">
        <v>1430</v>
      </c>
      <c r="AP575">
        <v>0</v>
      </c>
      <c r="AQ575">
        <v>0</v>
      </c>
      <c r="AR575">
        <v>2</v>
      </c>
      <c r="AS575">
        <v>1</v>
      </c>
      <c r="AT575">
        <v>3</v>
      </c>
      <c r="AU575">
        <v>1</v>
      </c>
      <c r="AV575">
        <v>4</v>
      </c>
      <c r="AW575">
        <v>8</v>
      </c>
      <c r="AX575">
        <v>1</v>
      </c>
      <c r="AY575">
        <v>7</v>
      </c>
      <c r="AZ575">
        <v>2000</v>
      </c>
      <c r="BA575">
        <v>3</v>
      </c>
      <c r="BB575">
        <v>2</v>
      </c>
      <c r="BC575">
        <v>400</v>
      </c>
      <c r="BD575">
        <v>4</v>
      </c>
      <c r="BE575">
        <v>4</v>
      </c>
      <c r="BF575">
        <v>3</v>
      </c>
      <c r="BG575">
        <v>100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5</v>
      </c>
      <c r="BN575">
        <v>0</v>
      </c>
      <c r="BO575">
        <v>12</v>
      </c>
      <c r="BP575">
        <v>2007</v>
      </c>
      <c r="BQ575">
        <v>16</v>
      </c>
      <c r="BR575">
        <v>4</v>
      </c>
      <c r="BS575">
        <v>5</v>
      </c>
      <c r="BT575">
        <v>170000</v>
      </c>
    </row>
    <row r="576" spans="1:72" x14ac:dyDescent="0.35">
      <c r="A576">
        <v>575</v>
      </c>
      <c r="B576">
        <v>80</v>
      </c>
      <c r="C576">
        <v>4</v>
      </c>
      <c r="D576">
        <v>70</v>
      </c>
      <c r="E576">
        <v>10500</v>
      </c>
      <c r="F576">
        <v>2</v>
      </c>
      <c r="G576">
        <v>1</v>
      </c>
      <c r="H576">
        <v>2</v>
      </c>
      <c r="I576">
        <v>4</v>
      </c>
      <c r="J576">
        <v>3</v>
      </c>
      <c r="K576">
        <v>3</v>
      </c>
      <c r="L576">
        <v>7</v>
      </c>
      <c r="M576">
        <v>7</v>
      </c>
      <c r="N576">
        <v>7</v>
      </c>
      <c r="O576">
        <v>3</v>
      </c>
      <c r="P576">
        <v>3</v>
      </c>
      <c r="Q576">
        <v>5</v>
      </c>
      <c r="R576">
        <v>7</v>
      </c>
      <c r="S576">
        <v>1971</v>
      </c>
      <c r="T576">
        <v>2005</v>
      </c>
      <c r="U576">
        <v>3</v>
      </c>
      <c r="V576">
        <v>8</v>
      </c>
      <c r="W576">
        <v>10</v>
      </c>
      <c r="X576">
        <v>4</v>
      </c>
      <c r="Y576">
        <v>82</v>
      </c>
      <c r="Z576">
        <v>3</v>
      </c>
      <c r="AA576">
        <v>3</v>
      </c>
      <c r="AB576">
        <v>2</v>
      </c>
      <c r="AC576">
        <v>4</v>
      </c>
      <c r="AD576">
        <v>4</v>
      </c>
      <c r="AE576">
        <v>4</v>
      </c>
      <c r="AF576">
        <v>349</v>
      </c>
      <c r="AG576">
        <v>0</v>
      </c>
      <c r="AH576">
        <v>23</v>
      </c>
      <c r="AI576">
        <v>372</v>
      </c>
      <c r="AJ576">
        <v>6</v>
      </c>
      <c r="AK576">
        <v>6</v>
      </c>
      <c r="AL576">
        <v>576</v>
      </c>
      <c r="AM576">
        <v>533</v>
      </c>
      <c r="AN576">
        <v>0</v>
      </c>
      <c r="AO576">
        <v>1109</v>
      </c>
      <c r="AP576">
        <v>0</v>
      </c>
      <c r="AQ576">
        <v>1</v>
      </c>
      <c r="AR576">
        <v>1</v>
      </c>
      <c r="AS576">
        <v>0</v>
      </c>
      <c r="AT576">
        <v>3</v>
      </c>
      <c r="AU576">
        <v>1</v>
      </c>
      <c r="AV576">
        <v>4</v>
      </c>
      <c r="AW576">
        <v>5</v>
      </c>
      <c r="AX576">
        <v>0</v>
      </c>
      <c r="AY576">
        <v>7</v>
      </c>
      <c r="AZ576">
        <v>1971</v>
      </c>
      <c r="BA576">
        <v>2</v>
      </c>
      <c r="BB576">
        <v>1</v>
      </c>
      <c r="BC576">
        <v>288</v>
      </c>
      <c r="BD576">
        <v>4</v>
      </c>
      <c r="BE576">
        <v>4</v>
      </c>
      <c r="BF576">
        <v>3</v>
      </c>
      <c r="BG576">
        <v>35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2</v>
      </c>
      <c r="BN576">
        <v>0</v>
      </c>
      <c r="BO576">
        <v>12</v>
      </c>
      <c r="BP576">
        <v>2007</v>
      </c>
      <c r="BQ576">
        <v>16</v>
      </c>
      <c r="BR576">
        <v>4</v>
      </c>
      <c r="BS576">
        <v>5</v>
      </c>
      <c r="BT576">
        <v>139000</v>
      </c>
    </row>
    <row r="577" spans="1:72" x14ac:dyDescent="0.35">
      <c r="A577">
        <v>576</v>
      </c>
      <c r="B577">
        <v>50</v>
      </c>
      <c r="C577">
        <v>4</v>
      </c>
      <c r="D577">
        <v>80</v>
      </c>
      <c r="E577">
        <v>8480</v>
      </c>
      <c r="F577">
        <v>2</v>
      </c>
      <c r="G577">
        <v>1</v>
      </c>
      <c r="H577">
        <v>2</v>
      </c>
      <c r="I577">
        <v>4</v>
      </c>
      <c r="J577">
        <v>4</v>
      </c>
      <c r="K577">
        <v>3</v>
      </c>
      <c r="L577">
        <v>7</v>
      </c>
      <c r="M577">
        <v>7</v>
      </c>
      <c r="N577">
        <v>7</v>
      </c>
      <c r="O577">
        <v>3</v>
      </c>
      <c r="P577">
        <v>1</v>
      </c>
      <c r="Q577">
        <v>5</v>
      </c>
      <c r="R577">
        <v>5</v>
      </c>
      <c r="S577">
        <v>1947</v>
      </c>
      <c r="T577">
        <v>1950</v>
      </c>
      <c r="U577">
        <v>5</v>
      </c>
      <c r="V577">
        <v>8</v>
      </c>
      <c r="W577">
        <v>10</v>
      </c>
      <c r="X577">
        <v>2</v>
      </c>
      <c r="Y577">
        <v>0</v>
      </c>
      <c r="Z577">
        <v>3</v>
      </c>
      <c r="AA577">
        <v>3</v>
      </c>
      <c r="AB577">
        <v>2</v>
      </c>
      <c r="AC577">
        <v>4</v>
      </c>
      <c r="AD577">
        <v>4</v>
      </c>
      <c r="AE577">
        <v>2</v>
      </c>
      <c r="AF577">
        <v>442</v>
      </c>
      <c r="AG577">
        <v>0</v>
      </c>
      <c r="AH577">
        <v>390</v>
      </c>
      <c r="AI577">
        <v>832</v>
      </c>
      <c r="AJ577">
        <v>6</v>
      </c>
      <c r="AK577">
        <v>6</v>
      </c>
      <c r="AL577">
        <v>832</v>
      </c>
      <c r="AM577">
        <v>384</v>
      </c>
      <c r="AN577">
        <v>0</v>
      </c>
      <c r="AO577">
        <v>1216</v>
      </c>
      <c r="AP577">
        <v>0</v>
      </c>
      <c r="AQ577">
        <v>0</v>
      </c>
      <c r="AR577">
        <v>1</v>
      </c>
      <c r="AS577">
        <v>0</v>
      </c>
      <c r="AT577">
        <v>2</v>
      </c>
      <c r="AU577">
        <v>1</v>
      </c>
      <c r="AV577">
        <v>4</v>
      </c>
      <c r="AW577">
        <v>6</v>
      </c>
      <c r="AX577">
        <v>0</v>
      </c>
      <c r="AY577">
        <v>5</v>
      </c>
      <c r="AZ577">
        <v>1947</v>
      </c>
      <c r="BA577">
        <v>2</v>
      </c>
      <c r="BB577">
        <v>1</v>
      </c>
      <c r="BC577">
        <v>336</v>
      </c>
      <c r="BD577">
        <v>4</v>
      </c>
      <c r="BE577">
        <v>4</v>
      </c>
      <c r="BF577">
        <v>3</v>
      </c>
      <c r="BG577">
        <v>158</v>
      </c>
      <c r="BH577">
        <v>0</v>
      </c>
      <c r="BI577">
        <v>102</v>
      </c>
      <c r="BJ577">
        <v>0</v>
      </c>
      <c r="BK577">
        <v>0</v>
      </c>
      <c r="BL577">
        <v>0</v>
      </c>
      <c r="BM577">
        <v>5</v>
      </c>
      <c r="BN577">
        <v>0</v>
      </c>
      <c r="BO577">
        <v>10</v>
      </c>
      <c r="BP577">
        <v>2008</v>
      </c>
      <c r="BQ577">
        <v>15</v>
      </c>
      <c r="BR577">
        <v>3</v>
      </c>
      <c r="BS577">
        <v>3</v>
      </c>
      <c r="BT577">
        <v>118500</v>
      </c>
    </row>
    <row r="578" spans="1:72" x14ac:dyDescent="0.35">
      <c r="A578">
        <v>577</v>
      </c>
      <c r="B578">
        <v>50</v>
      </c>
      <c r="C578">
        <v>4</v>
      </c>
      <c r="D578">
        <v>52</v>
      </c>
      <c r="E578">
        <v>6292</v>
      </c>
      <c r="F578">
        <v>2</v>
      </c>
      <c r="G578">
        <v>1</v>
      </c>
      <c r="H578">
        <v>2</v>
      </c>
      <c r="I578">
        <v>4</v>
      </c>
      <c r="J578">
        <v>4</v>
      </c>
      <c r="K578">
        <v>3</v>
      </c>
      <c r="L578">
        <v>13</v>
      </c>
      <c r="M578">
        <v>7</v>
      </c>
      <c r="N578">
        <v>7</v>
      </c>
      <c r="O578">
        <v>3</v>
      </c>
      <c r="P578">
        <v>1</v>
      </c>
      <c r="Q578">
        <v>7</v>
      </c>
      <c r="R578">
        <v>7</v>
      </c>
      <c r="S578">
        <v>1928</v>
      </c>
      <c r="T578">
        <v>1950</v>
      </c>
      <c r="U578">
        <v>5</v>
      </c>
      <c r="V578">
        <v>8</v>
      </c>
      <c r="W578">
        <v>4</v>
      </c>
      <c r="X578">
        <v>2</v>
      </c>
      <c r="Y578">
        <v>0</v>
      </c>
      <c r="Z578">
        <v>3</v>
      </c>
      <c r="AA578">
        <v>3</v>
      </c>
      <c r="AB578">
        <v>3</v>
      </c>
      <c r="AC578">
        <v>4</v>
      </c>
      <c r="AD578">
        <v>4</v>
      </c>
      <c r="AE578">
        <v>6</v>
      </c>
      <c r="AF578">
        <v>0</v>
      </c>
      <c r="AG578">
        <v>0</v>
      </c>
      <c r="AH578">
        <v>861</v>
      </c>
      <c r="AI578">
        <v>861</v>
      </c>
      <c r="AJ578">
        <v>6</v>
      </c>
      <c r="AK578">
        <v>6</v>
      </c>
      <c r="AL578">
        <v>877</v>
      </c>
      <c r="AM578">
        <v>600</v>
      </c>
      <c r="AN578">
        <v>0</v>
      </c>
      <c r="AO578">
        <v>1477</v>
      </c>
      <c r="AP578">
        <v>0</v>
      </c>
      <c r="AQ578">
        <v>1</v>
      </c>
      <c r="AR578">
        <v>2</v>
      </c>
      <c r="AS578">
        <v>0</v>
      </c>
      <c r="AT578">
        <v>3</v>
      </c>
      <c r="AU578">
        <v>1</v>
      </c>
      <c r="AV578">
        <v>4</v>
      </c>
      <c r="AW578">
        <v>6</v>
      </c>
      <c r="AX578">
        <v>1</v>
      </c>
      <c r="AY578">
        <v>5</v>
      </c>
      <c r="AZ578">
        <v>1928</v>
      </c>
      <c r="BA578">
        <v>2</v>
      </c>
      <c r="BB578">
        <v>1</v>
      </c>
      <c r="BC578">
        <v>216</v>
      </c>
      <c r="BD578">
        <v>4</v>
      </c>
      <c r="BE578">
        <v>4</v>
      </c>
      <c r="BF578">
        <v>3</v>
      </c>
      <c r="BG578">
        <v>0</v>
      </c>
      <c r="BH578">
        <v>50</v>
      </c>
      <c r="BI578">
        <v>0</v>
      </c>
      <c r="BJ578">
        <v>0</v>
      </c>
      <c r="BK578">
        <v>0</v>
      </c>
      <c r="BL578">
        <v>0</v>
      </c>
      <c r="BM578">
        <v>5</v>
      </c>
      <c r="BN578">
        <v>0</v>
      </c>
      <c r="BO578">
        <v>8</v>
      </c>
      <c r="BP578">
        <v>2009</v>
      </c>
      <c r="BQ578">
        <v>14</v>
      </c>
      <c r="BR578">
        <v>4</v>
      </c>
      <c r="BS578">
        <v>5</v>
      </c>
      <c r="BT578">
        <v>145000</v>
      </c>
    </row>
    <row r="579" spans="1:72" x14ac:dyDescent="0.35">
      <c r="A579">
        <v>578</v>
      </c>
      <c r="B579">
        <v>80</v>
      </c>
      <c r="C579">
        <v>4</v>
      </c>
      <c r="D579">
        <v>96</v>
      </c>
      <c r="E579">
        <v>11777</v>
      </c>
      <c r="F579">
        <v>2</v>
      </c>
      <c r="G579">
        <v>2</v>
      </c>
      <c r="H579">
        <v>2</v>
      </c>
      <c r="I579">
        <v>4</v>
      </c>
      <c r="J579">
        <v>4</v>
      </c>
      <c r="K579">
        <v>3</v>
      </c>
      <c r="L579">
        <v>5</v>
      </c>
      <c r="M579">
        <v>7</v>
      </c>
      <c r="N579">
        <v>7</v>
      </c>
      <c r="O579">
        <v>3</v>
      </c>
      <c r="P579">
        <v>3</v>
      </c>
      <c r="Q579">
        <v>5</v>
      </c>
      <c r="R579">
        <v>6</v>
      </c>
      <c r="S579">
        <v>1966</v>
      </c>
      <c r="T579">
        <v>1966</v>
      </c>
      <c r="U579">
        <v>5</v>
      </c>
      <c r="V579">
        <v>8</v>
      </c>
      <c r="W579">
        <v>14</v>
      </c>
      <c r="X579">
        <v>4</v>
      </c>
      <c r="Y579">
        <v>97</v>
      </c>
      <c r="Z579">
        <v>3</v>
      </c>
      <c r="AA579">
        <v>3</v>
      </c>
      <c r="AB579">
        <v>2</v>
      </c>
      <c r="AC579">
        <v>4</v>
      </c>
      <c r="AD579">
        <v>4</v>
      </c>
      <c r="AE579">
        <v>5</v>
      </c>
      <c r="AF579">
        <v>328</v>
      </c>
      <c r="AG579">
        <v>551</v>
      </c>
      <c r="AH579">
        <v>285</v>
      </c>
      <c r="AI579">
        <v>1164</v>
      </c>
      <c r="AJ579">
        <v>6</v>
      </c>
      <c r="AK579">
        <v>6</v>
      </c>
      <c r="AL579">
        <v>1320</v>
      </c>
      <c r="AM579">
        <v>0</v>
      </c>
      <c r="AN579">
        <v>0</v>
      </c>
      <c r="AO579">
        <v>1320</v>
      </c>
      <c r="AP579">
        <v>1</v>
      </c>
      <c r="AQ579">
        <v>0</v>
      </c>
      <c r="AR579">
        <v>1</v>
      </c>
      <c r="AS579">
        <v>0</v>
      </c>
      <c r="AT579">
        <v>3</v>
      </c>
      <c r="AU579">
        <v>1</v>
      </c>
      <c r="AV579">
        <v>4</v>
      </c>
      <c r="AW579">
        <v>6</v>
      </c>
      <c r="AX579">
        <v>2</v>
      </c>
      <c r="AY579">
        <v>6</v>
      </c>
      <c r="AZ579">
        <v>1966</v>
      </c>
      <c r="BA579">
        <v>3</v>
      </c>
      <c r="BB579">
        <v>2</v>
      </c>
      <c r="BC579">
        <v>564</v>
      </c>
      <c r="BD579">
        <v>4</v>
      </c>
      <c r="BE579">
        <v>4</v>
      </c>
      <c r="BF579">
        <v>3</v>
      </c>
      <c r="BG579">
        <v>160</v>
      </c>
      <c r="BH579">
        <v>68</v>
      </c>
      <c r="BI579">
        <v>240</v>
      </c>
      <c r="BJ579">
        <v>0</v>
      </c>
      <c r="BK579">
        <v>0</v>
      </c>
      <c r="BL579">
        <v>0</v>
      </c>
      <c r="BM579">
        <v>5</v>
      </c>
      <c r="BN579">
        <v>0</v>
      </c>
      <c r="BO579">
        <v>5</v>
      </c>
      <c r="BP579">
        <v>2006</v>
      </c>
      <c r="BQ579">
        <v>17</v>
      </c>
      <c r="BR579">
        <v>4</v>
      </c>
      <c r="BS579">
        <v>3</v>
      </c>
      <c r="BT579">
        <v>164500</v>
      </c>
    </row>
    <row r="580" spans="1:72" x14ac:dyDescent="0.35">
      <c r="A580">
        <v>579</v>
      </c>
      <c r="B580">
        <v>160</v>
      </c>
      <c r="C580">
        <v>5</v>
      </c>
      <c r="D580">
        <v>34</v>
      </c>
      <c r="E580">
        <v>3604</v>
      </c>
      <c r="F580">
        <v>2</v>
      </c>
      <c r="G580">
        <v>1</v>
      </c>
      <c r="H580">
        <v>2</v>
      </c>
      <c r="I580">
        <v>4</v>
      </c>
      <c r="J580">
        <v>2</v>
      </c>
      <c r="K580">
        <v>3</v>
      </c>
      <c r="L580">
        <v>18</v>
      </c>
      <c r="M580">
        <v>7</v>
      </c>
      <c r="N580">
        <v>7</v>
      </c>
      <c r="O580">
        <v>4</v>
      </c>
      <c r="P580">
        <v>8</v>
      </c>
      <c r="Q580">
        <v>7</v>
      </c>
      <c r="R580">
        <v>5</v>
      </c>
      <c r="S580">
        <v>2007</v>
      </c>
      <c r="T580">
        <v>2007</v>
      </c>
      <c r="U580">
        <v>5</v>
      </c>
      <c r="V580">
        <v>8</v>
      </c>
      <c r="W580">
        <v>14</v>
      </c>
      <c r="X580">
        <v>2</v>
      </c>
      <c r="Y580">
        <v>0</v>
      </c>
      <c r="Z580">
        <v>4</v>
      </c>
      <c r="AA580">
        <v>3</v>
      </c>
      <c r="AB580">
        <v>6</v>
      </c>
      <c r="AC580">
        <v>5</v>
      </c>
      <c r="AD580">
        <v>4</v>
      </c>
      <c r="AE580">
        <v>6</v>
      </c>
      <c r="AF580">
        <v>0</v>
      </c>
      <c r="AG580">
        <v>0</v>
      </c>
      <c r="AH580">
        <v>689</v>
      </c>
      <c r="AI580">
        <v>689</v>
      </c>
      <c r="AJ580">
        <v>6</v>
      </c>
      <c r="AK580">
        <v>6</v>
      </c>
      <c r="AL580">
        <v>703</v>
      </c>
      <c r="AM580">
        <v>689</v>
      </c>
      <c r="AN580">
        <v>0</v>
      </c>
      <c r="AO580">
        <v>1392</v>
      </c>
      <c r="AP580">
        <v>0</v>
      </c>
      <c r="AQ580">
        <v>0</v>
      </c>
      <c r="AR580">
        <v>2</v>
      </c>
      <c r="AS580">
        <v>0</v>
      </c>
      <c r="AT580">
        <v>2</v>
      </c>
      <c r="AU580">
        <v>1</v>
      </c>
      <c r="AV580">
        <v>5</v>
      </c>
      <c r="AW580">
        <v>5</v>
      </c>
      <c r="AX580">
        <v>0</v>
      </c>
      <c r="AY580">
        <v>5</v>
      </c>
      <c r="AZ580">
        <v>2007</v>
      </c>
      <c r="BA580">
        <v>2</v>
      </c>
      <c r="BB580">
        <v>2</v>
      </c>
      <c r="BC580">
        <v>540</v>
      </c>
      <c r="BD580">
        <v>4</v>
      </c>
      <c r="BE580">
        <v>4</v>
      </c>
      <c r="BF580">
        <v>3</v>
      </c>
      <c r="BG580">
        <v>0</v>
      </c>
      <c r="BH580">
        <v>102</v>
      </c>
      <c r="BI580">
        <v>0</v>
      </c>
      <c r="BJ580">
        <v>0</v>
      </c>
      <c r="BK580">
        <v>0</v>
      </c>
      <c r="BL580">
        <v>0</v>
      </c>
      <c r="BM580">
        <v>5</v>
      </c>
      <c r="BN580">
        <v>0</v>
      </c>
      <c r="BO580">
        <v>2</v>
      </c>
      <c r="BP580">
        <v>2008</v>
      </c>
      <c r="BQ580">
        <v>15</v>
      </c>
      <c r="BR580">
        <v>4</v>
      </c>
      <c r="BS580">
        <v>3</v>
      </c>
      <c r="BT580">
        <v>146000</v>
      </c>
    </row>
    <row r="581" spans="1:72" x14ac:dyDescent="0.35">
      <c r="A581">
        <v>580</v>
      </c>
      <c r="B581">
        <v>50</v>
      </c>
      <c r="C581">
        <v>2</v>
      </c>
      <c r="D581">
        <v>81</v>
      </c>
      <c r="E581">
        <v>12150</v>
      </c>
      <c r="F581">
        <v>2</v>
      </c>
      <c r="G581">
        <v>1</v>
      </c>
      <c r="H581">
        <v>2</v>
      </c>
      <c r="I581">
        <v>4</v>
      </c>
      <c r="J581">
        <v>4</v>
      </c>
      <c r="K581">
        <v>3</v>
      </c>
      <c r="L581">
        <v>9</v>
      </c>
      <c r="M581">
        <v>7</v>
      </c>
      <c r="N581">
        <v>7</v>
      </c>
      <c r="O581">
        <v>3</v>
      </c>
      <c r="P581">
        <v>1</v>
      </c>
      <c r="Q581">
        <v>5</v>
      </c>
      <c r="R581">
        <v>5</v>
      </c>
      <c r="S581">
        <v>1954</v>
      </c>
      <c r="T581">
        <v>1954</v>
      </c>
      <c r="U581">
        <v>5</v>
      </c>
      <c r="V581">
        <v>8</v>
      </c>
      <c r="W581">
        <v>10</v>
      </c>
      <c r="X581">
        <v>4</v>
      </c>
      <c r="Y581">
        <v>335</v>
      </c>
      <c r="Z581">
        <v>3</v>
      </c>
      <c r="AA581">
        <v>3</v>
      </c>
      <c r="AB581">
        <v>3</v>
      </c>
      <c r="AC581">
        <v>4</v>
      </c>
      <c r="AD581">
        <v>4</v>
      </c>
      <c r="AE581">
        <v>6</v>
      </c>
      <c r="AF581">
        <v>0</v>
      </c>
      <c r="AG581">
        <v>0</v>
      </c>
      <c r="AH581">
        <v>1050</v>
      </c>
      <c r="AI581">
        <v>1050</v>
      </c>
      <c r="AJ581">
        <v>6</v>
      </c>
      <c r="AK581">
        <v>2</v>
      </c>
      <c r="AL581">
        <v>1050</v>
      </c>
      <c r="AM581">
        <v>745</v>
      </c>
      <c r="AN581">
        <v>0</v>
      </c>
      <c r="AO581">
        <v>1795</v>
      </c>
      <c r="AP581">
        <v>0</v>
      </c>
      <c r="AQ581">
        <v>0</v>
      </c>
      <c r="AR581">
        <v>2</v>
      </c>
      <c r="AS581">
        <v>0</v>
      </c>
      <c r="AT581">
        <v>4</v>
      </c>
      <c r="AU581">
        <v>1</v>
      </c>
      <c r="AV581">
        <v>4</v>
      </c>
      <c r="AW581">
        <v>7</v>
      </c>
      <c r="AX581">
        <v>0</v>
      </c>
      <c r="AY581">
        <v>6</v>
      </c>
      <c r="AZ581">
        <v>1954</v>
      </c>
      <c r="BA581">
        <v>2</v>
      </c>
      <c r="BB581">
        <v>1</v>
      </c>
      <c r="BC581">
        <v>352</v>
      </c>
      <c r="BD581">
        <v>3</v>
      </c>
      <c r="BE581">
        <v>4</v>
      </c>
      <c r="BF581">
        <v>3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5</v>
      </c>
      <c r="BN581">
        <v>0</v>
      </c>
      <c r="BO581">
        <v>11</v>
      </c>
      <c r="BP581">
        <v>2008</v>
      </c>
      <c r="BQ581">
        <v>15</v>
      </c>
      <c r="BR581">
        <v>4</v>
      </c>
      <c r="BS581">
        <v>5</v>
      </c>
      <c r="BT581">
        <v>131500</v>
      </c>
    </row>
    <row r="582" spans="1:72" x14ac:dyDescent="0.35">
      <c r="A582">
        <v>581</v>
      </c>
      <c r="B582">
        <v>20</v>
      </c>
      <c r="C582">
        <v>4</v>
      </c>
      <c r="E582">
        <v>14585</v>
      </c>
      <c r="F582">
        <v>2</v>
      </c>
      <c r="G582">
        <v>2</v>
      </c>
      <c r="H582">
        <v>2</v>
      </c>
      <c r="I582">
        <v>4</v>
      </c>
      <c r="J582">
        <v>1</v>
      </c>
      <c r="K582">
        <v>3</v>
      </c>
      <c r="L582">
        <v>7</v>
      </c>
      <c r="M582">
        <v>7</v>
      </c>
      <c r="N582">
        <v>7</v>
      </c>
      <c r="O582">
        <v>3</v>
      </c>
      <c r="P582">
        <v>4</v>
      </c>
      <c r="Q582">
        <v>6</v>
      </c>
      <c r="R582">
        <v>6</v>
      </c>
      <c r="S582">
        <v>1960</v>
      </c>
      <c r="T582">
        <v>1987</v>
      </c>
      <c r="U582">
        <v>5</v>
      </c>
      <c r="V582">
        <v>8</v>
      </c>
      <c r="W582">
        <v>4</v>
      </c>
      <c r="X582">
        <v>4</v>
      </c>
      <c r="Y582">
        <v>85</v>
      </c>
      <c r="Z582">
        <v>3</v>
      </c>
      <c r="AA582">
        <v>3</v>
      </c>
      <c r="AB582">
        <v>2</v>
      </c>
      <c r="AC582">
        <v>4</v>
      </c>
      <c r="AD582">
        <v>4</v>
      </c>
      <c r="AE582">
        <v>3</v>
      </c>
      <c r="AF582">
        <v>594</v>
      </c>
      <c r="AG582">
        <v>219</v>
      </c>
      <c r="AH582">
        <v>331</v>
      </c>
      <c r="AI582">
        <v>1144</v>
      </c>
      <c r="AJ582">
        <v>6</v>
      </c>
      <c r="AK582">
        <v>6</v>
      </c>
      <c r="AL582">
        <v>1429</v>
      </c>
      <c r="AM582">
        <v>0</v>
      </c>
      <c r="AN582">
        <v>0</v>
      </c>
      <c r="AO582">
        <v>1429</v>
      </c>
      <c r="AP582">
        <v>0</v>
      </c>
      <c r="AQ582">
        <v>1</v>
      </c>
      <c r="AR582">
        <v>1</v>
      </c>
      <c r="AS582">
        <v>0</v>
      </c>
      <c r="AT582">
        <v>3</v>
      </c>
      <c r="AU582">
        <v>1</v>
      </c>
      <c r="AV582">
        <v>5</v>
      </c>
      <c r="AW582">
        <v>7</v>
      </c>
      <c r="AX582">
        <v>2</v>
      </c>
      <c r="AY582">
        <v>6</v>
      </c>
      <c r="AZ582">
        <v>1960</v>
      </c>
      <c r="BA582">
        <v>2</v>
      </c>
      <c r="BB582">
        <v>2</v>
      </c>
      <c r="BC582">
        <v>572</v>
      </c>
      <c r="BD582">
        <v>4</v>
      </c>
      <c r="BE582">
        <v>4</v>
      </c>
      <c r="BF582">
        <v>3</v>
      </c>
      <c r="BG582">
        <v>216</v>
      </c>
      <c r="BH582">
        <v>110</v>
      </c>
      <c r="BI582">
        <v>0</v>
      </c>
      <c r="BJ582">
        <v>0</v>
      </c>
      <c r="BK582">
        <v>0</v>
      </c>
      <c r="BL582">
        <v>0</v>
      </c>
      <c r="BM582">
        <v>5</v>
      </c>
      <c r="BN582">
        <v>0</v>
      </c>
      <c r="BO582">
        <v>6</v>
      </c>
      <c r="BP582">
        <v>2007</v>
      </c>
      <c r="BQ582">
        <v>16</v>
      </c>
      <c r="BR582">
        <v>4</v>
      </c>
      <c r="BS582">
        <v>5</v>
      </c>
      <c r="BT582">
        <v>181900</v>
      </c>
    </row>
    <row r="583" spans="1:72" x14ac:dyDescent="0.35">
      <c r="A583">
        <v>582</v>
      </c>
      <c r="B583">
        <v>20</v>
      </c>
      <c r="C583">
        <v>4</v>
      </c>
      <c r="D583">
        <v>98</v>
      </c>
      <c r="E583">
        <v>12704</v>
      </c>
      <c r="F583">
        <v>2</v>
      </c>
      <c r="G583">
        <v>1</v>
      </c>
      <c r="H583">
        <v>2</v>
      </c>
      <c r="I583">
        <v>4</v>
      </c>
      <c r="J583">
        <v>4</v>
      </c>
      <c r="K583">
        <v>3</v>
      </c>
      <c r="L583">
        <v>19</v>
      </c>
      <c r="M583">
        <v>7</v>
      </c>
      <c r="N583">
        <v>7</v>
      </c>
      <c r="O583">
        <v>3</v>
      </c>
      <c r="P583">
        <v>4</v>
      </c>
      <c r="Q583">
        <v>8</v>
      </c>
      <c r="R583">
        <v>5</v>
      </c>
      <c r="S583">
        <v>2008</v>
      </c>
      <c r="T583">
        <v>2009</v>
      </c>
      <c r="U583">
        <v>6</v>
      </c>
      <c r="V583">
        <v>8</v>
      </c>
      <c r="W583">
        <v>14</v>
      </c>
      <c r="X583">
        <v>4</v>
      </c>
      <c r="Y583">
        <v>306</v>
      </c>
      <c r="Z583">
        <v>5</v>
      </c>
      <c r="AA583">
        <v>3</v>
      </c>
      <c r="AB583">
        <v>6</v>
      </c>
      <c r="AC583">
        <v>6</v>
      </c>
      <c r="AD583">
        <v>4</v>
      </c>
      <c r="AE583">
        <v>6</v>
      </c>
      <c r="AF583">
        <v>0</v>
      </c>
      <c r="AG583">
        <v>0</v>
      </c>
      <c r="AH583">
        <v>2042</v>
      </c>
      <c r="AI583">
        <v>2042</v>
      </c>
      <c r="AJ583">
        <v>6</v>
      </c>
      <c r="AK583">
        <v>6</v>
      </c>
      <c r="AL583">
        <v>2042</v>
      </c>
      <c r="AM583">
        <v>0</v>
      </c>
      <c r="AN583">
        <v>0</v>
      </c>
      <c r="AO583">
        <v>2042</v>
      </c>
      <c r="AP583">
        <v>0</v>
      </c>
      <c r="AQ583">
        <v>0</v>
      </c>
      <c r="AR583">
        <v>2</v>
      </c>
      <c r="AS583">
        <v>1</v>
      </c>
      <c r="AT583">
        <v>3</v>
      </c>
      <c r="AU583">
        <v>1</v>
      </c>
      <c r="AV583">
        <v>6</v>
      </c>
      <c r="AW583">
        <v>8</v>
      </c>
      <c r="AX583">
        <v>1</v>
      </c>
      <c r="AY583">
        <v>6</v>
      </c>
      <c r="AZ583">
        <v>2009</v>
      </c>
      <c r="BA583">
        <v>3</v>
      </c>
      <c r="BB583">
        <v>3</v>
      </c>
      <c r="BC583">
        <v>1390</v>
      </c>
      <c r="BD583">
        <v>4</v>
      </c>
      <c r="BE583">
        <v>4</v>
      </c>
      <c r="BF583">
        <v>3</v>
      </c>
      <c r="BG583">
        <v>0</v>
      </c>
      <c r="BH583">
        <v>90</v>
      </c>
      <c r="BI583">
        <v>0</v>
      </c>
      <c r="BJ583">
        <v>0</v>
      </c>
      <c r="BK583">
        <v>0</v>
      </c>
      <c r="BL583">
        <v>0</v>
      </c>
      <c r="BM583">
        <v>5</v>
      </c>
      <c r="BN583">
        <v>0</v>
      </c>
      <c r="BO583">
        <v>8</v>
      </c>
      <c r="BP583">
        <v>2009</v>
      </c>
      <c r="BQ583">
        <v>14</v>
      </c>
      <c r="BR583">
        <v>8</v>
      </c>
      <c r="BS583">
        <v>6</v>
      </c>
      <c r="BT583">
        <v>253293</v>
      </c>
    </row>
    <row r="584" spans="1:72" x14ac:dyDescent="0.35">
      <c r="A584">
        <v>583</v>
      </c>
      <c r="B584">
        <v>90</v>
      </c>
      <c r="C584">
        <v>4</v>
      </c>
      <c r="D584">
        <v>81</v>
      </c>
      <c r="E584">
        <v>11841</v>
      </c>
      <c r="F584">
        <v>1</v>
      </c>
      <c r="G584">
        <v>1</v>
      </c>
      <c r="H584">
        <v>2</v>
      </c>
      <c r="I584">
        <v>4</v>
      </c>
      <c r="J584">
        <v>4</v>
      </c>
      <c r="K584">
        <v>3</v>
      </c>
      <c r="L584">
        <v>4</v>
      </c>
      <c r="M584">
        <v>7</v>
      </c>
      <c r="N584">
        <v>7</v>
      </c>
      <c r="O584">
        <v>2</v>
      </c>
      <c r="P584">
        <v>6</v>
      </c>
      <c r="Q584">
        <v>6</v>
      </c>
      <c r="R584">
        <v>5</v>
      </c>
      <c r="S584">
        <v>1990</v>
      </c>
      <c r="T584">
        <v>1990</v>
      </c>
      <c r="U584">
        <v>5</v>
      </c>
      <c r="V584">
        <v>8</v>
      </c>
      <c r="W584">
        <v>9</v>
      </c>
      <c r="X584">
        <v>4</v>
      </c>
      <c r="Y584">
        <v>104</v>
      </c>
      <c r="Z584">
        <v>3</v>
      </c>
      <c r="AA584">
        <v>4</v>
      </c>
      <c r="AB584">
        <v>2</v>
      </c>
      <c r="AC584">
        <v>5</v>
      </c>
      <c r="AD584">
        <v>4</v>
      </c>
      <c r="AE584">
        <v>7</v>
      </c>
      <c r="AF584">
        <v>816</v>
      </c>
      <c r="AG584">
        <v>0</v>
      </c>
      <c r="AH584">
        <v>0</v>
      </c>
      <c r="AI584">
        <v>816</v>
      </c>
      <c r="AJ584">
        <v>6</v>
      </c>
      <c r="AK584">
        <v>6</v>
      </c>
      <c r="AL584">
        <v>816</v>
      </c>
      <c r="AM584">
        <v>0</v>
      </c>
      <c r="AN584">
        <v>0</v>
      </c>
      <c r="AO584">
        <v>816</v>
      </c>
      <c r="AP584">
        <v>1</v>
      </c>
      <c r="AQ584">
        <v>0</v>
      </c>
      <c r="AR584">
        <v>1</v>
      </c>
      <c r="AS584">
        <v>0</v>
      </c>
      <c r="AT584">
        <v>3</v>
      </c>
      <c r="AU584">
        <v>1</v>
      </c>
      <c r="AV584">
        <v>4</v>
      </c>
      <c r="AW584">
        <v>5</v>
      </c>
      <c r="AX584">
        <v>0</v>
      </c>
      <c r="AY584">
        <v>3</v>
      </c>
      <c r="BA584">
        <v>1</v>
      </c>
      <c r="BB584">
        <v>0</v>
      </c>
      <c r="BC584">
        <v>0</v>
      </c>
      <c r="BD584">
        <v>1</v>
      </c>
      <c r="BE584">
        <v>1</v>
      </c>
      <c r="BF584">
        <v>3</v>
      </c>
      <c r="BG584">
        <v>0</v>
      </c>
      <c r="BH584">
        <v>32</v>
      </c>
      <c r="BI584">
        <v>0</v>
      </c>
      <c r="BJ584">
        <v>0</v>
      </c>
      <c r="BK584">
        <v>0</v>
      </c>
      <c r="BL584">
        <v>0</v>
      </c>
      <c r="BM584">
        <v>5</v>
      </c>
      <c r="BN584">
        <v>0</v>
      </c>
      <c r="BO584">
        <v>5</v>
      </c>
      <c r="BP584">
        <v>2007</v>
      </c>
      <c r="BQ584">
        <v>16</v>
      </c>
      <c r="BR584">
        <v>4</v>
      </c>
      <c r="BS584">
        <v>5</v>
      </c>
      <c r="BT584">
        <v>118500</v>
      </c>
    </row>
    <row r="585" spans="1:72" x14ac:dyDescent="0.35">
      <c r="A585">
        <v>584</v>
      </c>
      <c r="B585">
        <v>75</v>
      </c>
      <c r="C585">
        <v>2</v>
      </c>
      <c r="D585">
        <v>75</v>
      </c>
      <c r="E585">
        <v>13500</v>
      </c>
      <c r="F585">
        <v>2</v>
      </c>
      <c r="G585">
        <v>1</v>
      </c>
      <c r="H585">
        <v>2</v>
      </c>
      <c r="I585">
        <v>4</v>
      </c>
      <c r="J585">
        <v>4</v>
      </c>
      <c r="K585">
        <v>3</v>
      </c>
      <c r="L585">
        <v>9</v>
      </c>
      <c r="M585">
        <v>3</v>
      </c>
      <c r="N585">
        <v>8</v>
      </c>
      <c r="O585">
        <v>3</v>
      </c>
      <c r="P585">
        <v>5</v>
      </c>
      <c r="Q585">
        <v>10</v>
      </c>
      <c r="R585">
        <v>9</v>
      </c>
      <c r="S585">
        <v>1893</v>
      </c>
      <c r="T585">
        <v>2000</v>
      </c>
      <c r="U585">
        <v>5</v>
      </c>
      <c r="V585">
        <v>8</v>
      </c>
      <c r="W585">
        <v>4</v>
      </c>
      <c r="X585">
        <v>2</v>
      </c>
      <c r="Y585">
        <v>0</v>
      </c>
      <c r="Z585">
        <v>5</v>
      </c>
      <c r="AA585">
        <v>5</v>
      </c>
      <c r="AB585">
        <v>3</v>
      </c>
      <c r="AC585">
        <v>4</v>
      </c>
      <c r="AD585">
        <v>4</v>
      </c>
      <c r="AE585">
        <v>6</v>
      </c>
      <c r="AF585">
        <v>0</v>
      </c>
      <c r="AG585">
        <v>0</v>
      </c>
      <c r="AH585">
        <v>1237</v>
      </c>
      <c r="AI585">
        <v>1237</v>
      </c>
      <c r="AJ585">
        <v>6</v>
      </c>
      <c r="AK585">
        <v>6</v>
      </c>
      <c r="AL585">
        <v>1521</v>
      </c>
      <c r="AM585">
        <v>1254</v>
      </c>
      <c r="AN585">
        <v>0</v>
      </c>
      <c r="AO585">
        <v>2775</v>
      </c>
      <c r="AP585">
        <v>0</v>
      </c>
      <c r="AQ585">
        <v>0</v>
      </c>
      <c r="AR585">
        <v>3</v>
      </c>
      <c r="AS585">
        <v>1</v>
      </c>
      <c r="AT585">
        <v>3</v>
      </c>
      <c r="AU585">
        <v>1</v>
      </c>
      <c r="AV585">
        <v>5</v>
      </c>
      <c r="AW585">
        <v>9</v>
      </c>
      <c r="AX585">
        <v>1</v>
      </c>
      <c r="AY585">
        <v>5</v>
      </c>
      <c r="AZ585">
        <v>1988</v>
      </c>
      <c r="BA585">
        <v>2</v>
      </c>
      <c r="BB585">
        <v>2</v>
      </c>
      <c r="BC585">
        <v>880</v>
      </c>
      <c r="BD585">
        <v>5</v>
      </c>
      <c r="BE585">
        <v>4</v>
      </c>
      <c r="BF585">
        <v>3</v>
      </c>
      <c r="BG585">
        <v>105</v>
      </c>
      <c r="BH585">
        <v>502</v>
      </c>
      <c r="BI585">
        <v>0</v>
      </c>
      <c r="BJ585">
        <v>0</v>
      </c>
      <c r="BK585">
        <v>0</v>
      </c>
      <c r="BL585">
        <v>0</v>
      </c>
      <c r="BM585">
        <v>5</v>
      </c>
      <c r="BN585">
        <v>0</v>
      </c>
      <c r="BO585">
        <v>7</v>
      </c>
      <c r="BP585">
        <v>2008</v>
      </c>
      <c r="BQ585">
        <v>15</v>
      </c>
      <c r="BR585">
        <v>4</v>
      </c>
      <c r="BS585">
        <v>5</v>
      </c>
      <c r="BT585">
        <v>325000</v>
      </c>
    </row>
    <row r="586" spans="1:72" x14ac:dyDescent="0.35">
      <c r="A586">
        <v>585</v>
      </c>
      <c r="B586">
        <v>50</v>
      </c>
      <c r="C586">
        <v>2</v>
      </c>
      <c r="D586">
        <v>51</v>
      </c>
      <c r="E586">
        <v>6120</v>
      </c>
      <c r="F586">
        <v>2</v>
      </c>
      <c r="G586">
        <v>1</v>
      </c>
      <c r="H586">
        <v>2</v>
      </c>
      <c r="I586">
        <v>4</v>
      </c>
      <c r="J586">
        <v>4</v>
      </c>
      <c r="K586">
        <v>3</v>
      </c>
      <c r="L586">
        <v>12</v>
      </c>
      <c r="M586">
        <v>7</v>
      </c>
      <c r="N586">
        <v>7</v>
      </c>
      <c r="O586">
        <v>3</v>
      </c>
      <c r="P586">
        <v>1</v>
      </c>
      <c r="Q586">
        <v>4</v>
      </c>
      <c r="R586">
        <v>7</v>
      </c>
      <c r="S586">
        <v>1935</v>
      </c>
      <c r="T586">
        <v>1995</v>
      </c>
      <c r="U586">
        <v>5</v>
      </c>
      <c r="V586">
        <v>8</v>
      </c>
      <c r="W586">
        <v>6</v>
      </c>
      <c r="X586">
        <v>2</v>
      </c>
      <c r="Y586">
        <v>0</v>
      </c>
      <c r="Z586">
        <v>3</v>
      </c>
      <c r="AA586">
        <v>3</v>
      </c>
      <c r="AB586">
        <v>3</v>
      </c>
      <c r="AC586">
        <v>4</v>
      </c>
      <c r="AD586">
        <v>4</v>
      </c>
      <c r="AE586">
        <v>6</v>
      </c>
      <c r="AF586">
        <v>0</v>
      </c>
      <c r="AG586">
        <v>0</v>
      </c>
      <c r="AH586">
        <v>884</v>
      </c>
      <c r="AI586">
        <v>884</v>
      </c>
      <c r="AJ586">
        <v>6</v>
      </c>
      <c r="AK586">
        <v>6</v>
      </c>
      <c r="AL586">
        <v>989</v>
      </c>
      <c r="AM586">
        <v>584</v>
      </c>
      <c r="AN586">
        <v>0</v>
      </c>
      <c r="AO586">
        <v>1573</v>
      </c>
      <c r="AP586">
        <v>0</v>
      </c>
      <c r="AQ586">
        <v>0</v>
      </c>
      <c r="AR586">
        <v>1</v>
      </c>
      <c r="AS586">
        <v>0</v>
      </c>
      <c r="AT586">
        <v>3</v>
      </c>
      <c r="AU586">
        <v>1</v>
      </c>
      <c r="AV586">
        <v>5</v>
      </c>
      <c r="AW586">
        <v>6</v>
      </c>
      <c r="AX586">
        <v>0</v>
      </c>
      <c r="AY586">
        <v>5</v>
      </c>
      <c r="AZ586">
        <v>1935</v>
      </c>
      <c r="BA586">
        <v>2</v>
      </c>
      <c r="BB586">
        <v>1</v>
      </c>
      <c r="BC586">
        <v>240</v>
      </c>
      <c r="BD586">
        <v>4</v>
      </c>
      <c r="BE586">
        <v>4</v>
      </c>
      <c r="BF586">
        <v>3</v>
      </c>
      <c r="BG586">
        <v>0</v>
      </c>
      <c r="BH586">
        <v>0</v>
      </c>
      <c r="BI586">
        <v>54</v>
      </c>
      <c r="BJ586">
        <v>0</v>
      </c>
      <c r="BK586">
        <v>120</v>
      </c>
      <c r="BL586">
        <v>0</v>
      </c>
      <c r="BM586">
        <v>5</v>
      </c>
      <c r="BN586">
        <v>0</v>
      </c>
      <c r="BO586">
        <v>7</v>
      </c>
      <c r="BP586">
        <v>2009</v>
      </c>
      <c r="BQ586">
        <v>14</v>
      </c>
      <c r="BR586">
        <v>4</v>
      </c>
      <c r="BS586">
        <v>5</v>
      </c>
      <c r="BT586">
        <v>133000</v>
      </c>
    </row>
    <row r="587" spans="1:72" x14ac:dyDescent="0.35">
      <c r="A587">
        <v>586</v>
      </c>
      <c r="B587">
        <v>20</v>
      </c>
      <c r="C587">
        <v>4</v>
      </c>
      <c r="D587">
        <v>88</v>
      </c>
      <c r="E587">
        <v>11443</v>
      </c>
      <c r="F587">
        <v>2</v>
      </c>
      <c r="G587">
        <v>1</v>
      </c>
      <c r="H587">
        <v>2</v>
      </c>
      <c r="I587">
        <v>4</v>
      </c>
      <c r="J587">
        <v>4</v>
      </c>
      <c r="K587">
        <v>3</v>
      </c>
      <c r="L587">
        <v>2</v>
      </c>
      <c r="M587">
        <v>7</v>
      </c>
      <c r="N587">
        <v>7</v>
      </c>
      <c r="O587">
        <v>3</v>
      </c>
      <c r="P587">
        <v>4</v>
      </c>
      <c r="Q587">
        <v>8</v>
      </c>
      <c r="R587">
        <v>5</v>
      </c>
      <c r="S587">
        <v>2005</v>
      </c>
      <c r="T587">
        <v>2006</v>
      </c>
      <c r="U587">
        <v>6</v>
      </c>
      <c r="V587">
        <v>8</v>
      </c>
      <c r="W587">
        <v>14</v>
      </c>
      <c r="X587">
        <v>4</v>
      </c>
      <c r="Y587">
        <v>208</v>
      </c>
      <c r="Z587">
        <v>4</v>
      </c>
      <c r="AA587">
        <v>3</v>
      </c>
      <c r="AB587">
        <v>6</v>
      </c>
      <c r="AC587">
        <v>6</v>
      </c>
      <c r="AD587">
        <v>4</v>
      </c>
      <c r="AE587">
        <v>7</v>
      </c>
      <c r="AF587">
        <v>1460</v>
      </c>
      <c r="AG587">
        <v>0</v>
      </c>
      <c r="AH587">
        <v>408</v>
      </c>
      <c r="AI587">
        <v>1868</v>
      </c>
      <c r="AJ587">
        <v>6</v>
      </c>
      <c r="AK587">
        <v>6</v>
      </c>
      <c r="AL587">
        <v>2028</v>
      </c>
      <c r="AM587">
        <v>0</v>
      </c>
      <c r="AN587">
        <v>0</v>
      </c>
      <c r="AO587">
        <v>2028</v>
      </c>
      <c r="AP587">
        <v>1</v>
      </c>
      <c r="AQ587">
        <v>0</v>
      </c>
      <c r="AR587">
        <v>2</v>
      </c>
      <c r="AS587">
        <v>0</v>
      </c>
      <c r="AT587">
        <v>2</v>
      </c>
      <c r="AU587">
        <v>1</v>
      </c>
      <c r="AV587">
        <v>5</v>
      </c>
      <c r="AW587">
        <v>7</v>
      </c>
      <c r="AX587">
        <v>2</v>
      </c>
      <c r="AY587">
        <v>6</v>
      </c>
      <c r="AZ587">
        <v>2005</v>
      </c>
      <c r="BA587">
        <v>3</v>
      </c>
      <c r="BB587">
        <v>3</v>
      </c>
      <c r="BC587">
        <v>880</v>
      </c>
      <c r="BD587">
        <v>4</v>
      </c>
      <c r="BE587">
        <v>4</v>
      </c>
      <c r="BF587">
        <v>3</v>
      </c>
      <c r="BG587">
        <v>326</v>
      </c>
      <c r="BH587">
        <v>66</v>
      </c>
      <c r="BI587">
        <v>0</v>
      </c>
      <c r="BJ587">
        <v>0</v>
      </c>
      <c r="BK587">
        <v>0</v>
      </c>
      <c r="BL587">
        <v>0</v>
      </c>
      <c r="BM587">
        <v>5</v>
      </c>
      <c r="BN587">
        <v>0</v>
      </c>
      <c r="BO587">
        <v>3</v>
      </c>
      <c r="BP587">
        <v>2006</v>
      </c>
      <c r="BQ587">
        <v>17</v>
      </c>
      <c r="BR587">
        <v>8</v>
      </c>
      <c r="BS587">
        <v>6</v>
      </c>
      <c r="BT587">
        <v>369900</v>
      </c>
    </row>
    <row r="588" spans="1:72" x14ac:dyDescent="0.35">
      <c r="A588">
        <v>587</v>
      </c>
      <c r="B588">
        <v>30</v>
      </c>
      <c r="C588">
        <v>4</v>
      </c>
      <c r="D588">
        <v>55</v>
      </c>
      <c r="E588">
        <v>10267</v>
      </c>
      <c r="F588">
        <v>2</v>
      </c>
      <c r="G588">
        <v>1</v>
      </c>
      <c r="H588">
        <v>2</v>
      </c>
      <c r="I588">
        <v>4</v>
      </c>
      <c r="J588">
        <v>4</v>
      </c>
      <c r="K588">
        <v>3</v>
      </c>
      <c r="L588">
        <v>12</v>
      </c>
      <c r="M588">
        <v>5</v>
      </c>
      <c r="N588">
        <v>7</v>
      </c>
      <c r="O588">
        <v>3</v>
      </c>
      <c r="P588">
        <v>4</v>
      </c>
      <c r="Q588">
        <v>6</v>
      </c>
      <c r="R588">
        <v>7</v>
      </c>
      <c r="S588">
        <v>1918</v>
      </c>
      <c r="T588">
        <v>2000</v>
      </c>
      <c r="U588">
        <v>5</v>
      </c>
      <c r="V588">
        <v>8</v>
      </c>
      <c r="W588">
        <v>7</v>
      </c>
      <c r="X588">
        <v>2</v>
      </c>
      <c r="Y588">
        <v>0</v>
      </c>
      <c r="Z588">
        <v>3</v>
      </c>
      <c r="AA588">
        <v>4</v>
      </c>
      <c r="AB588">
        <v>3</v>
      </c>
      <c r="AC588">
        <v>4</v>
      </c>
      <c r="AD588">
        <v>5</v>
      </c>
      <c r="AE588">
        <v>2</v>
      </c>
      <c r="AF588">
        <v>210</v>
      </c>
      <c r="AG588">
        <v>606</v>
      </c>
      <c r="AH588">
        <v>0</v>
      </c>
      <c r="AI588">
        <v>816</v>
      </c>
      <c r="AJ588">
        <v>6</v>
      </c>
      <c r="AK588">
        <v>6</v>
      </c>
      <c r="AL588">
        <v>838</v>
      </c>
      <c r="AM588">
        <v>0</v>
      </c>
      <c r="AN588">
        <v>0</v>
      </c>
      <c r="AO588">
        <v>838</v>
      </c>
      <c r="AP588">
        <v>1</v>
      </c>
      <c r="AQ588">
        <v>0</v>
      </c>
      <c r="AR588">
        <v>1</v>
      </c>
      <c r="AS588">
        <v>0</v>
      </c>
      <c r="AT588">
        <v>2</v>
      </c>
      <c r="AU588">
        <v>1</v>
      </c>
      <c r="AV588">
        <v>3</v>
      </c>
      <c r="AW588">
        <v>5</v>
      </c>
      <c r="AX588">
        <v>0</v>
      </c>
      <c r="AY588">
        <v>5</v>
      </c>
      <c r="AZ588">
        <v>1961</v>
      </c>
      <c r="BA588">
        <v>4</v>
      </c>
      <c r="BB588">
        <v>1</v>
      </c>
      <c r="BC588">
        <v>275</v>
      </c>
      <c r="BD588">
        <v>4</v>
      </c>
      <c r="BE588">
        <v>4</v>
      </c>
      <c r="BF588">
        <v>2</v>
      </c>
      <c r="BG588">
        <v>0</v>
      </c>
      <c r="BH588">
        <v>0</v>
      </c>
      <c r="BI588">
        <v>112</v>
      </c>
      <c r="BJ588">
        <v>0</v>
      </c>
      <c r="BK588">
        <v>0</v>
      </c>
      <c r="BL588">
        <v>0</v>
      </c>
      <c r="BM588">
        <v>1</v>
      </c>
      <c r="BN588">
        <v>0</v>
      </c>
      <c r="BO588">
        <v>5</v>
      </c>
      <c r="BP588">
        <v>2008</v>
      </c>
      <c r="BQ588">
        <v>15</v>
      </c>
      <c r="BR588">
        <v>4</v>
      </c>
      <c r="BS588">
        <v>5</v>
      </c>
      <c r="BT588">
        <v>130000</v>
      </c>
    </row>
    <row r="589" spans="1:72" x14ac:dyDescent="0.35">
      <c r="A589">
        <v>588</v>
      </c>
      <c r="B589">
        <v>85</v>
      </c>
      <c r="C589">
        <v>4</v>
      </c>
      <c r="D589">
        <v>74</v>
      </c>
      <c r="E589">
        <v>8740</v>
      </c>
      <c r="F589">
        <v>2</v>
      </c>
      <c r="G589">
        <v>2</v>
      </c>
      <c r="H589">
        <v>2</v>
      </c>
      <c r="I589">
        <v>4</v>
      </c>
      <c r="J589">
        <v>4</v>
      </c>
      <c r="K589">
        <v>3</v>
      </c>
      <c r="L589">
        <v>5</v>
      </c>
      <c r="M589">
        <v>7</v>
      </c>
      <c r="N589">
        <v>7</v>
      </c>
      <c r="O589">
        <v>3</v>
      </c>
      <c r="P589">
        <v>6</v>
      </c>
      <c r="Q589">
        <v>5</v>
      </c>
      <c r="R589">
        <v>6</v>
      </c>
      <c r="S589">
        <v>1982</v>
      </c>
      <c r="T589">
        <v>1982</v>
      </c>
      <c r="U589">
        <v>6</v>
      </c>
      <c r="V589">
        <v>8</v>
      </c>
      <c r="W589">
        <v>9</v>
      </c>
      <c r="X589">
        <v>2</v>
      </c>
      <c r="Y589">
        <v>0</v>
      </c>
      <c r="Z589">
        <v>3</v>
      </c>
      <c r="AA589">
        <v>3</v>
      </c>
      <c r="AB589">
        <v>2</v>
      </c>
      <c r="AC589">
        <v>4</v>
      </c>
      <c r="AD589">
        <v>4</v>
      </c>
      <c r="AE589">
        <v>4</v>
      </c>
      <c r="AF589">
        <v>672</v>
      </c>
      <c r="AG589">
        <v>0</v>
      </c>
      <c r="AH589">
        <v>168</v>
      </c>
      <c r="AI589">
        <v>840</v>
      </c>
      <c r="AJ589">
        <v>6</v>
      </c>
      <c r="AK589">
        <v>6</v>
      </c>
      <c r="AL589">
        <v>860</v>
      </c>
      <c r="AM589">
        <v>0</v>
      </c>
      <c r="AN589">
        <v>0</v>
      </c>
      <c r="AO589">
        <v>860</v>
      </c>
      <c r="AP589">
        <v>1</v>
      </c>
      <c r="AQ589">
        <v>0</v>
      </c>
      <c r="AR589">
        <v>1</v>
      </c>
      <c r="AS589">
        <v>0</v>
      </c>
      <c r="AT589">
        <v>2</v>
      </c>
      <c r="AU589">
        <v>1</v>
      </c>
      <c r="AV589">
        <v>4</v>
      </c>
      <c r="AW589">
        <v>4</v>
      </c>
      <c r="AX589">
        <v>0</v>
      </c>
      <c r="AY589">
        <v>5</v>
      </c>
      <c r="AZ589">
        <v>1996</v>
      </c>
      <c r="BA589">
        <v>2</v>
      </c>
      <c r="BB589">
        <v>2</v>
      </c>
      <c r="BC589">
        <v>528</v>
      </c>
      <c r="BD589">
        <v>4</v>
      </c>
      <c r="BE589">
        <v>4</v>
      </c>
      <c r="BF589">
        <v>3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5</v>
      </c>
      <c r="BN589">
        <v>0</v>
      </c>
      <c r="BO589">
        <v>7</v>
      </c>
      <c r="BP589">
        <v>2009</v>
      </c>
      <c r="BQ589">
        <v>14</v>
      </c>
      <c r="BR589">
        <v>4</v>
      </c>
      <c r="BS589">
        <v>5</v>
      </c>
      <c r="BT589">
        <v>137000</v>
      </c>
    </row>
    <row r="590" spans="1:72" x14ac:dyDescent="0.35">
      <c r="A590">
        <v>589</v>
      </c>
      <c r="B590">
        <v>20</v>
      </c>
      <c r="C590">
        <v>4</v>
      </c>
      <c r="D590">
        <v>65</v>
      </c>
      <c r="E590">
        <v>25095</v>
      </c>
      <c r="F590">
        <v>2</v>
      </c>
      <c r="G590">
        <v>2</v>
      </c>
      <c r="H590">
        <v>3</v>
      </c>
      <c r="I590">
        <v>4</v>
      </c>
      <c r="J590">
        <v>4</v>
      </c>
      <c r="K590">
        <v>1</v>
      </c>
      <c r="L590">
        <v>1</v>
      </c>
      <c r="M590">
        <v>7</v>
      </c>
      <c r="N590">
        <v>7</v>
      </c>
      <c r="O590">
        <v>3</v>
      </c>
      <c r="P590">
        <v>4</v>
      </c>
      <c r="Q590">
        <v>5</v>
      </c>
      <c r="R590">
        <v>8</v>
      </c>
      <c r="S590">
        <v>1968</v>
      </c>
      <c r="T590">
        <v>2003</v>
      </c>
      <c r="U590">
        <v>1</v>
      </c>
      <c r="V590">
        <v>4</v>
      </c>
      <c r="W590">
        <v>4</v>
      </c>
      <c r="X590">
        <v>2</v>
      </c>
      <c r="Y590">
        <v>0</v>
      </c>
      <c r="Z590">
        <v>3</v>
      </c>
      <c r="AA590">
        <v>3</v>
      </c>
      <c r="AB590">
        <v>2</v>
      </c>
      <c r="AC590">
        <v>4</v>
      </c>
      <c r="AD590">
        <v>4</v>
      </c>
      <c r="AE590">
        <v>7</v>
      </c>
      <c r="AF590">
        <v>1324</v>
      </c>
      <c r="AG590">
        <v>0</v>
      </c>
      <c r="AH590">
        <v>113</v>
      </c>
      <c r="AI590">
        <v>1437</v>
      </c>
      <c r="AJ590">
        <v>6</v>
      </c>
      <c r="AK590">
        <v>6</v>
      </c>
      <c r="AL590">
        <v>1473</v>
      </c>
      <c r="AM590">
        <v>0</v>
      </c>
      <c r="AN590">
        <v>0</v>
      </c>
      <c r="AO590">
        <v>1473</v>
      </c>
      <c r="AP590">
        <v>2</v>
      </c>
      <c r="AQ590">
        <v>0</v>
      </c>
      <c r="AR590">
        <v>1</v>
      </c>
      <c r="AS590">
        <v>0</v>
      </c>
      <c r="AT590">
        <v>1</v>
      </c>
      <c r="AU590">
        <v>1</v>
      </c>
      <c r="AV590">
        <v>6</v>
      </c>
      <c r="AW590">
        <v>5</v>
      </c>
      <c r="AX590">
        <v>2</v>
      </c>
      <c r="AY590">
        <v>6</v>
      </c>
      <c r="AZ590">
        <v>1968</v>
      </c>
      <c r="BA590">
        <v>2</v>
      </c>
      <c r="BB590">
        <v>1</v>
      </c>
      <c r="BC590">
        <v>452</v>
      </c>
      <c r="BD590">
        <v>4</v>
      </c>
      <c r="BE590">
        <v>4</v>
      </c>
      <c r="BF590">
        <v>3</v>
      </c>
      <c r="BG590">
        <v>0</v>
      </c>
      <c r="BH590">
        <v>48</v>
      </c>
      <c r="BI590">
        <v>0</v>
      </c>
      <c r="BJ590">
        <v>0</v>
      </c>
      <c r="BK590">
        <v>60</v>
      </c>
      <c r="BL590">
        <v>0</v>
      </c>
      <c r="BM590">
        <v>5</v>
      </c>
      <c r="BN590">
        <v>0</v>
      </c>
      <c r="BO590">
        <v>6</v>
      </c>
      <c r="BP590">
        <v>2009</v>
      </c>
      <c r="BQ590">
        <v>14</v>
      </c>
      <c r="BR590">
        <v>4</v>
      </c>
      <c r="BS590">
        <v>6</v>
      </c>
      <c r="BT590">
        <v>143000</v>
      </c>
    </row>
    <row r="591" spans="1:72" x14ac:dyDescent="0.35">
      <c r="A591">
        <v>590</v>
      </c>
      <c r="B591">
        <v>40</v>
      </c>
      <c r="C591">
        <v>2</v>
      </c>
      <c r="D591">
        <v>50</v>
      </c>
      <c r="E591">
        <v>9100</v>
      </c>
      <c r="F591">
        <v>2</v>
      </c>
      <c r="G591">
        <v>1</v>
      </c>
      <c r="H591">
        <v>2</v>
      </c>
      <c r="I591">
        <v>4</v>
      </c>
      <c r="J591">
        <v>4</v>
      </c>
      <c r="K591">
        <v>3</v>
      </c>
      <c r="L591">
        <v>12</v>
      </c>
      <c r="M591">
        <v>5</v>
      </c>
      <c r="N591">
        <v>6</v>
      </c>
      <c r="O591">
        <v>3</v>
      </c>
      <c r="P591">
        <v>4</v>
      </c>
      <c r="Q591">
        <v>5</v>
      </c>
      <c r="R591">
        <v>6</v>
      </c>
      <c r="S591">
        <v>1930</v>
      </c>
      <c r="T591">
        <v>1960</v>
      </c>
      <c r="U591">
        <v>5</v>
      </c>
      <c r="V591">
        <v>8</v>
      </c>
      <c r="W591">
        <v>14</v>
      </c>
      <c r="X591">
        <v>2</v>
      </c>
      <c r="Y591">
        <v>0</v>
      </c>
      <c r="Z591">
        <v>3</v>
      </c>
      <c r="AA591">
        <v>3</v>
      </c>
      <c r="AB591">
        <v>3</v>
      </c>
      <c r="AC591">
        <v>4</v>
      </c>
      <c r="AD591">
        <v>4</v>
      </c>
      <c r="AE591">
        <v>6</v>
      </c>
      <c r="AF591">
        <v>0</v>
      </c>
      <c r="AG591">
        <v>0</v>
      </c>
      <c r="AH591">
        <v>742</v>
      </c>
      <c r="AI591">
        <v>742</v>
      </c>
      <c r="AJ591">
        <v>6</v>
      </c>
      <c r="AK591">
        <v>3</v>
      </c>
      <c r="AL591">
        <v>779</v>
      </c>
      <c r="AM591">
        <v>0</v>
      </c>
      <c r="AN591">
        <v>156</v>
      </c>
      <c r="AO591">
        <v>935</v>
      </c>
      <c r="AP591">
        <v>0</v>
      </c>
      <c r="AQ591">
        <v>0</v>
      </c>
      <c r="AR591">
        <v>1</v>
      </c>
      <c r="AS591">
        <v>0</v>
      </c>
      <c r="AT591">
        <v>2</v>
      </c>
      <c r="AU591">
        <v>1</v>
      </c>
      <c r="AV591">
        <v>4</v>
      </c>
      <c r="AW591">
        <v>4</v>
      </c>
      <c r="AX591">
        <v>0</v>
      </c>
      <c r="AY591">
        <v>5</v>
      </c>
      <c r="AZ591">
        <v>1988</v>
      </c>
      <c r="BA591">
        <v>2</v>
      </c>
      <c r="BB591">
        <v>1</v>
      </c>
      <c r="BC591">
        <v>308</v>
      </c>
      <c r="BD591">
        <v>4</v>
      </c>
      <c r="BE591">
        <v>4</v>
      </c>
      <c r="BF591">
        <v>1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5</v>
      </c>
      <c r="BN591">
        <v>600</v>
      </c>
      <c r="BO591">
        <v>8</v>
      </c>
      <c r="BP591">
        <v>2008</v>
      </c>
      <c r="BQ591">
        <v>15</v>
      </c>
      <c r="BR591">
        <v>4</v>
      </c>
      <c r="BS591">
        <v>5</v>
      </c>
      <c r="BT591">
        <v>79500</v>
      </c>
    </row>
    <row r="592" spans="1:72" x14ac:dyDescent="0.35">
      <c r="A592">
        <v>591</v>
      </c>
      <c r="B592">
        <v>60</v>
      </c>
      <c r="C592">
        <v>4</v>
      </c>
      <c r="D592">
        <v>64</v>
      </c>
      <c r="E592">
        <v>8320</v>
      </c>
      <c r="F592">
        <v>2</v>
      </c>
      <c r="G592">
        <v>1</v>
      </c>
      <c r="H592">
        <v>2</v>
      </c>
      <c r="I592">
        <v>4</v>
      </c>
      <c r="J592">
        <v>4</v>
      </c>
      <c r="K592">
        <v>3</v>
      </c>
      <c r="L592">
        <v>16</v>
      </c>
      <c r="M592">
        <v>7</v>
      </c>
      <c r="N592">
        <v>7</v>
      </c>
      <c r="O592">
        <v>3</v>
      </c>
      <c r="P592">
        <v>8</v>
      </c>
      <c r="Q592">
        <v>7</v>
      </c>
      <c r="R592">
        <v>5</v>
      </c>
      <c r="S592">
        <v>2004</v>
      </c>
      <c r="T592">
        <v>2004</v>
      </c>
      <c r="U592">
        <v>5</v>
      </c>
      <c r="V592">
        <v>8</v>
      </c>
      <c r="W592">
        <v>14</v>
      </c>
      <c r="X592">
        <v>2</v>
      </c>
      <c r="Y592">
        <v>0</v>
      </c>
      <c r="Z592">
        <v>4</v>
      </c>
      <c r="AA592">
        <v>3</v>
      </c>
      <c r="AB592">
        <v>6</v>
      </c>
      <c r="AC592">
        <v>5</v>
      </c>
      <c r="AD592">
        <v>4</v>
      </c>
      <c r="AE592">
        <v>7</v>
      </c>
      <c r="AF592">
        <v>490</v>
      </c>
      <c r="AG592">
        <v>0</v>
      </c>
      <c r="AH592">
        <v>280</v>
      </c>
      <c r="AI592">
        <v>770</v>
      </c>
      <c r="AJ592">
        <v>6</v>
      </c>
      <c r="AK592">
        <v>6</v>
      </c>
      <c r="AL592">
        <v>770</v>
      </c>
      <c r="AM592">
        <v>812</v>
      </c>
      <c r="AN592">
        <v>0</v>
      </c>
      <c r="AO592">
        <v>1582</v>
      </c>
      <c r="AP592">
        <v>0</v>
      </c>
      <c r="AQ592">
        <v>0</v>
      </c>
      <c r="AR592">
        <v>2</v>
      </c>
      <c r="AS592">
        <v>1</v>
      </c>
      <c r="AT592">
        <v>3</v>
      </c>
      <c r="AU592">
        <v>1</v>
      </c>
      <c r="AV592">
        <v>5</v>
      </c>
      <c r="AW592">
        <v>6</v>
      </c>
      <c r="AX592">
        <v>0</v>
      </c>
      <c r="AY592">
        <v>6</v>
      </c>
      <c r="AZ592">
        <v>2004</v>
      </c>
      <c r="BA592">
        <v>3</v>
      </c>
      <c r="BB592">
        <v>2</v>
      </c>
      <c r="BC592">
        <v>520</v>
      </c>
      <c r="BD592">
        <v>4</v>
      </c>
      <c r="BE592">
        <v>4</v>
      </c>
      <c r="BF592">
        <v>3</v>
      </c>
      <c r="BG592">
        <v>0</v>
      </c>
      <c r="BH592">
        <v>45</v>
      </c>
      <c r="BI592">
        <v>0</v>
      </c>
      <c r="BJ592">
        <v>0</v>
      </c>
      <c r="BK592">
        <v>0</v>
      </c>
      <c r="BL592">
        <v>0</v>
      </c>
      <c r="BM592">
        <v>5</v>
      </c>
      <c r="BN592">
        <v>0</v>
      </c>
      <c r="BO592">
        <v>9</v>
      </c>
      <c r="BP592">
        <v>2008</v>
      </c>
      <c r="BQ592">
        <v>15</v>
      </c>
      <c r="BR592">
        <v>4</v>
      </c>
      <c r="BS592">
        <v>5</v>
      </c>
      <c r="BT592">
        <v>185900</v>
      </c>
    </row>
    <row r="593" spans="1:72" x14ac:dyDescent="0.35">
      <c r="A593">
        <v>592</v>
      </c>
      <c r="B593">
        <v>60</v>
      </c>
      <c r="C593">
        <v>4</v>
      </c>
      <c r="D593">
        <v>97</v>
      </c>
      <c r="E593">
        <v>13478</v>
      </c>
      <c r="F593">
        <v>2</v>
      </c>
      <c r="G593">
        <v>2</v>
      </c>
      <c r="H593">
        <v>2</v>
      </c>
      <c r="I593">
        <v>4</v>
      </c>
      <c r="J593">
        <v>2</v>
      </c>
      <c r="K593">
        <v>3</v>
      </c>
      <c r="L593">
        <v>19</v>
      </c>
      <c r="M593">
        <v>7</v>
      </c>
      <c r="N593">
        <v>7</v>
      </c>
      <c r="O593">
        <v>3</v>
      </c>
      <c r="P593">
        <v>8</v>
      </c>
      <c r="Q593">
        <v>10</v>
      </c>
      <c r="R593">
        <v>5</v>
      </c>
      <c r="S593">
        <v>2008</v>
      </c>
      <c r="T593">
        <v>2008</v>
      </c>
      <c r="U593">
        <v>5</v>
      </c>
      <c r="V593">
        <v>8</v>
      </c>
      <c r="W593">
        <v>15</v>
      </c>
      <c r="X593">
        <v>5</v>
      </c>
      <c r="Y593">
        <v>420</v>
      </c>
      <c r="Z593">
        <v>5</v>
      </c>
      <c r="AA593">
        <v>3</v>
      </c>
      <c r="AB593">
        <v>6</v>
      </c>
      <c r="AC593">
        <v>6</v>
      </c>
      <c r="AD593">
        <v>4</v>
      </c>
      <c r="AE593">
        <v>7</v>
      </c>
      <c r="AF593">
        <v>1338</v>
      </c>
      <c r="AG593">
        <v>0</v>
      </c>
      <c r="AH593">
        <v>384</v>
      </c>
      <c r="AI593">
        <v>1722</v>
      </c>
      <c r="AJ593">
        <v>6</v>
      </c>
      <c r="AK593">
        <v>6</v>
      </c>
      <c r="AL593">
        <v>1728</v>
      </c>
      <c r="AM593">
        <v>568</v>
      </c>
      <c r="AN593">
        <v>0</v>
      </c>
      <c r="AO593">
        <v>2296</v>
      </c>
      <c r="AP593">
        <v>1</v>
      </c>
      <c r="AQ593">
        <v>0</v>
      </c>
      <c r="AR593">
        <v>2</v>
      </c>
      <c r="AS593">
        <v>1</v>
      </c>
      <c r="AT593">
        <v>3</v>
      </c>
      <c r="AU593">
        <v>1</v>
      </c>
      <c r="AV593">
        <v>6</v>
      </c>
      <c r="AW593">
        <v>10</v>
      </c>
      <c r="AX593">
        <v>1</v>
      </c>
      <c r="AY593">
        <v>7</v>
      </c>
      <c r="AZ593">
        <v>2008</v>
      </c>
      <c r="BA593">
        <v>3</v>
      </c>
      <c r="BB593">
        <v>3</v>
      </c>
      <c r="BC593">
        <v>842</v>
      </c>
      <c r="BD593">
        <v>4</v>
      </c>
      <c r="BE593">
        <v>4</v>
      </c>
      <c r="BF593">
        <v>3</v>
      </c>
      <c r="BG593">
        <v>382</v>
      </c>
      <c r="BH593">
        <v>274</v>
      </c>
      <c r="BI593">
        <v>0</v>
      </c>
      <c r="BJ593">
        <v>0</v>
      </c>
      <c r="BK593">
        <v>0</v>
      </c>
      <c r="BL593">
        <v>0</v>
      </c>
      <c r="BM593">
        <v>5</v>
      </c>
      <c r="BN593">
        <v>0</v>
      </c>
      <c r="BO593">
        <v>6</v>
      </c>
      <c r="BP593">
        <v>2009</v>
      </c>
      <c r="BQ593">
        <v>14</v>
      </c>
      <c r="BR593">
        <v>6</v>
      </c>
      <c r="BS593">
        <v>5</v>
      </c>
      <c r="BT593">
        <v>451950</v>
      </c>
    </row>
    <row r="594" spans="1:72" x14ac:dyDescent="0.35">
      <c r="A594">
        <v>593</v>
      </c>
      <c r="B594">
        <v>20</v>
      </c>
      <c r="C594">
        <v>4</v>
      </c>
      <c r="D594">
        <v>60</v>
      </c>
      <c r="E594">
        <v>6600</v>
      </c>
      <c r="F594">
        <v>2</v>
      </c>
      <c r="G594">
        <v>1</v>
      </c>
      <c r="H594">
        <v>2</v>
      </c>
      <c r="I594">
        <v>4</v>
      </c>
      <c r="J594">
        <v>4</v>
      </c>
      <c r="K594">
        <v>3</v>
      </c>
      <c r="L594">
        <v>6</v>
      </c>
      <c r="M594">
        <v>7</v>
      </c>
      <c r="N594">
        <v>7</v>
      </c>
      <c r="O594">
        <v>3</v>
      </c>
      <c r="P594">
        <v>4</v>
      </c>
      <c r="Q594">
        <v>5</v>
      </c>
      <c r="R594">
        <v>8</v>
      </c>
      <c r="S594">
        <v>1982</v>
      </c>
      <c r="T594">
        <v>2003</v>
      </c>
      <c r="U594">
        <v>5</v>
      </c>
      <c r="V594">
        <v>8</v>
      </c>
      <c r="W594">
        <v>9</v>
      </c>
      <c r="X594">
        <v>2</v>
      </c>
      <c r="Y594">
        <v>0</v>
      </c>
      <c r="Z594">
        <v>3</v>
      </c>
      <c r="AA594">
        <v>4</v>
      </c>
      <c r="AB594">
        <v>6</v>
      </c>
      <c r="AC594">
        <v>4</v>
      </c>
      <c r="AD594">
        <v>5</v>
      </c>
      <c r="AE594">
        <v>7</v>
      </c>
      <c r="AF594">
        <v>816</v>
      </c>
      <c r="AG594">
        <v>0</v>
      </c>
      <c r="AH594">
        <v>0</v>
      </c>
      <c r="AI594">
        <v>816</v>
      </c>
      <c r="AJ594">
        <v>6</v>
      </c>
      <c r="AK594">
        <v>6</v>
      </c>
      <c r="AL594">
        <v>816</v>
      </c>
      <c r="AM594">
        <v>0</v>
      </c>
      <c r="AN594">
        <v>0</v>
      </c>
      <c r="AO594">
        <v>816</v>
      </c>
      <c r="AP594">
        <v>1</v>
      </c>
      <c r="AQ594">
        <v>0</v>
      </c>
      <c r="AR594">
        <v>1</v>
      </c>
      <c r="AS594">
        <v>0</v>
      </c>
      <c r="AT594">
        <v>2</v>
      </c>
      <c r="AU594">
        <v>1</v>
      </c>
      <c r="AV594">
        <v>4</v>
      </c>
      <c r="AW594">
        <v>4</v>
      </c>
      <c r="AX594">
        <v>0</v>
      </c>
      <c r="AY594">
        <v>5</v>
      </c>
      <c r="AZ594">
        <v>1985</v>
      </c>
      <c r="BA594">
        <v>4</v>
      </c>
      <c r="BB594">
        <v>2</v>
      </c>
      <c r="BC594">
        <v>816</v>
      </c>
      <c r="BD594">
        <v>4</v>
      </c>
      <c r="BE594">
        <v>4</v>
      </c>
      <c r="BF594">
        <v>3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5</v>
      </c>
      <c r="BN594">
        <v>0</v>
      </c>
      <c r="BO594">
        <v>6</v>
      </c>
      <c r="BP594">
        <v>2008</v>
      </c>
      <c r="BQ594">
        <v>15</v>
      </c>
      <c r="BR594">
        <v>4</v>
      </c>
      <c r="BS594">
        <v>5</v>
      </c>
      <c r="BT594">
        <v>138000</v>
      </c>
    </row>
    <row r="595" spans="1:72" x14ac:dyDescent="0.35">
      <c r="A595">
        <v>594</v>
      </c>
      <c r="B595">
        <v>120</v>
      </c>
      <c r="C595">
        <v>2</v>
      </c>
      <c r="E595">
        <v>4435</v>
      </c>
      <c r="F595">
        <v>2</v>
      </c>
      <c r="G595">
        <v>1</v>
      </c>
      <c r="H595">
        <v>2</v>
      </c>
      <c r="I595">
        <v>4</v>
      </c>
      <c r="J595">
        <v>4</v>
      </c>
      <c r="K595">
        <v>3</v>
      </c>
      <c r="L595">
        <v>16</v>
      </c>
      <c r="M595">
        <v>7</v>
      </c>
      <c r="N595">
        <v>7</v>
      </c>
      <c r="O595">
        <v>4</v>
      </c>
      <c r="P595">
        <v>4</v>
      </c>
      <c r="Q595">
        <v>6</v>
      </c>
      <c r="R595">
        <v>5</v>
      </c>
      <c r="S595">
        <v>2003</v>
      </c>
      <c r="T595">
        <v>2003</v>
      </c>
      <c r="U595">
        <v>5</v>
      </c>
      <c r="V595">
        <v>8</v>
      </c>
      <c r="W595">
        <v>14</v>
      </c>
      <c r="X595">
        <v>4</v>
      </c>
      <c r="Y595">
        <v>170</v>
      </c>
      <c r="Z595">
        <v>4</v>
      </c>
      <c r="AA595">
        <v>3</v>
      </c>
      <c r="AB595">
        <v>6</v>
      </c>
      <c r="AC595">
        <v>5</v>
      </c>
      <c r="AD595">
        <v>4</v>
      </c>
      <c r="AE595">
        <v>7</v>
      </c>
      <c r="AF595">
        <v>685</v>
      </c>
      <c r="AG595">
        <v>0</v>
      </c>
      <c r="AH595">
        <v>163</v>
      </c>
      <c r="AI595">
        <v>848</v>
      </c>
      <c r="AJ595">
        <v>6</v>
      </c>
      <c r="AK595">
        <v>6</v>
      </c>
      <c r="AL595">
        <v>848</v>
      </c>
      <c r="AM595">
        <v>0</v>
      </c>
      <c r="AN595">
        <v>0</v>
      </c>
      <c r="AO595">
        <v>848</v>
      </c>
      <c r="AP595">
        <v>1</v>
      </c>
      <c r="AQ595">
        <v>0</v>
      </c>
      <c r="AR595">
        <v>1</v>
      </c>
      <c r="AS595">
        <v>0</v>
      </c>
      <c r="AT595">
        <v>1</v>
      </c>
      <c r="AU595">
        <v>1</v>
      </c>
      <c r="AV595">
        <v>5</v>
      </c>
      <c r="AW595">
        <v>4</v>
      </c>
      <c r="AX595">
        <v>0</v>
      </c>
      <c r="AY595">
        <v>6</v>
      </c>
      <c r="AZ595">
        <v>2003</v>
      </c>
      <c r="BA595">
        <v>4</v>
      </c>
      <c r="BB595">
        <v>2</v>
      </c>
      <c r="BC595">
        <v>420</v>
      </c>
      <c r="BD595">
        <v>4</v>
      </c>
      <c r="BE595">
        <v>4</v>
      </c>
      <c r="BF595">
        <v>3</v>
      </c>
      <c r="BG595">
        <v>140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5</v>
      </c>
      <c r="BN595">
        <v>0</v>
      </c>
      <c r="BO595">
        <v>5</v>
      </c>
      <c r="BP595">
        <v>2009</v>
      </c>
      <c r="BQ595">
        <v>14</v>
      </c>
      <c r="BR595">
        <v>4</v>
      </c>
      <c r="BS595">
        <v>5</v>
      </c>
      <c r="BT595">
        <v>140000</v>
      </c>
    </row>
    <row r="596" spans="1:72" x14ac:dyDescent="0.35">
      <c r="A596">
        <v>595</v>
      </c>
      <c r="B596">
        <v>20</v>
      </c>
      <c r="C596">
        <v>4</v>
      </c>
      <c r="D596">
        <v>88</v>
      </c>
      <c r="E596">
        <v>7990</v>
      </c>
      <c r="F596">
        <v>2</v>
      </c>
      <c r="G596">
        <v>2</v>
      </c>
      <c r="H596">
        <v>2</v>
      </c>
      <c r="I596">
        <v>4</v>
      </c>
      <c r="J596">
        <v>4</v>
      </c>
      <c r="K596">
        <v>3</v>
      </c>
      <c r="L596">
        <v>16</v>
      </c>
      <c r="M596">
        <v>7</v>
      </c>
      <c r="N596">
        <v>7</v>
      </c>
      <c r="O596">
        <v>3</v>
      </c>
      <c r="P596">
        <v>4</v>
      </c>
      <c r="Q596">
        <v>5</v>
      </c>
      <c r="R596">
        <v>6</v>
      </c>
      <c r="S596">
        <v>1975</v>
      </c>
      <c r="T596">
        <v>1975</v>
      </c>
      <c r="U596">
        <v>6</v>
      </c>
      <c r="V596">
        <v>8</v>
      </c>
      <c r="W596">
        <v>9</v>
      </c>
      <c r="X596">
        <v>2</v>
      </c>
      <c r="Y596">
        <v>0</v>
      </c>
      <c r="Z596">
        <v>3</v>
      </c>
      <c r="AA596">
        <v>3</v>
      </c>
      <c r="AB596">
        <v>2</v>
      </c>
      <c r="AC596">
        <v>5</v>
      </c>
      <c r="AD596">
        <v>4</v>
      </c>
      <c r="AE596">
        <v>6</v>
      </c>
      <c r="AF596">
        <v>0</v>
      </c>
      <c r="AG596">
        <v>0</v>
      </c>
      <c r="AH596">
        <v>924</v>
      </c>
      <c r="AI596">
        <v>924</v>
      </c>
      <c r="AJ596">
        <v>6</v>
      </c>
      <c r="AK596">
        <v>6</v>
      </c>
      <c r="AL596">
        <v>924</v>
      </c>
      <c r="AM596">
        <v>0</v>
      </c>
      <c r="AN596">
        <v>0</v>
      </c>
      <c r="AO596">
        <v>924</v>
      </c>
      <c r="AP596">
        <v>0</v>
      </c>
      <c r="AQ596">
        <v>0</v>
      </c>
      <c r="AR596">
        <v>1</v>
      </c>
      <c r="AS596">
        <v>0</v>
      </c>
      <c r="AT596">
        <v>3</v>
      </c>
      <c r="AU596">
        <v>1</v>
      </c>
      <c r="AV596">
        <v>4</v>
      </c>
      <c r="AW596">
        <v>5</v>
      </c>
      <c r="AX596">
        <v>0</v>
      </c>
      <c r="AY596">
        <v>5</v>
      </c>
      <c r="AZ596">
        <v>1981</v>
      </c>
      <c r="BA596">
        <v>2</v>
      </c>
      <c r="BB596">
        <v>1</v>
      </c>
      <c r="BC596">
        <v>280</v>
      </c>
      <c r="BD596">
        <v>4</v>
      </c>
      <c r="BE596">
        <v>4</v>
      </c>
      <c r="BF596">
        <v>3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3</v>
      </c>
      <c r="BN596">
        <v>0</v>
      </c>
      <c r="BO596">
        <v>4</v>
      </c>
      <c r="BP596">
        <v>2008</v>
      </c>
      <c r="BQ596">
        <v>15</v>
      </c>
      <c r="BR596">
        <v>4</v>
      </c>
      <c r="BS596">
        <v>5</v>
      </c>
      <c r="BT596">
        <v>110000</v>
      </c>
    </row>
    <row r="597" spans="1:72" x14ac:dyDescent="0.35">
      <c r="A597">
        <v>596</v>
      </c>
      <c r="B597">
        <v>20</v>
      </c>
      <c r="C597">
        <v>4</v>
      </c>
      <c r="D597">
        <v>69</v>
      </c>
      <c r="E597">
        <v>11302</v>
      </c>
      <c r="F597">
        <v>2</v>
      </c>
      <c r="G597">
        <v>2</v>
      </c>
      <c r="H597">
        <v>2</v>
      </c>
      <c r="I597">
        <v>4</v>
      </c>
      <c r="J597">
        <v>4</v>
      </c>
      <c r="K597">
        <v>3</v>
      </c>
      <c r="L597">
        <v>20</v>
      </c>
      <c r="M597">
        <v>7</v>
      </c>
      <c r="N597">
        <v>7</v>
      </c>
      <c r="O597">
        <v>3</v>
      </c>
      <c r="P597">
        <v>4</v>
      </c>
      <c r="Q597">
        <v>8</v>
      </c>
      <c r="R597">
        <v>5</v>
      </c>
      <c r="S597">
        <v>2005</v>
      </c>
      <c r="T597">
        <v>2006</v>
      </c>
      <c r="U597">
        <v>5</v>
      </c>
      <c r="V597">
        <v>8</v>
      </c>
      <c r="W597">
        <v>14</v>
      </c>
      <c r="X597">
        <v>4</v>
      </c>
      <c r="Y597">
        <v>238</v>
      </c>
      <c r="Z597">
        <v>4</v>
      </c>
      <c r="AA597">
        <v>3</v>
      </c>
      <c r="AB597">
        <v>6</v>
      </c>
      <c r="AC597">
        <v>5</v>
      </c>
      <c r="AD597">
        <v>4</v>
      </c>
      <c r="AE597">
        <v>7</v>
      </c>
      <c r="AF597">
        <v>1422</v>
      </c>
      <c r="AG597">
        <v>0</v>
      </c>
      <c r="AH597">
        <v>392</v>
      </c>
      <c r="AI597">
        <v>1814</v>
      </c>
      <c r="AJ597">
        <v>6</v>
      </c>
      <c r="AK597">
        <v>6</v>
      </c>
      <c r="AL597">
        <v>1826</v>
      </c>
      <c r="AM597">
        <v>0</v>
      </c>
      <c r="AN597">
        <v>0</v>
      </c>
      <c r="AO597">
        <v>1826</v>
      </c>
      <c r="AP597">
        <v>1</v>
      </c>
      <c r="AQ597">
        <v>0</v>
      </c>
      <c r="AR597">
        <v>2</v>
      </c>
      <c r="AS597">
        <v>0</v>
      </c>
      <c r="AT597">
        <v>3</v>
      </c>
      <c r="AU597">
        <v>1</v>
      </c>
      <c r="AV597">
        <v>5</v>
      </c>
      <c r="AW597">
        <v>7</v>
      </c>
      <c r="AX597">
        <v>1</v>
      </c>
      <c r="AY597">
        <v>6</v>
      </c>
      <c r="AZ597">
        <v>2005</v>
      </c>
      <c r="BA597">
        <v>4</v>
      </c>
      <c r="BB597">
        <v>3</v>
      </c>
      <c r="BC597">
        <v>758</v>
      </c>
      <c r="BD597">
        <v>4</v>
      </c>
      <c r="BE597">
        <v>4</v>
      </c>
      <c r="BF597">
        <v>3</v>
      </c>
      <c r="BG597">
        <v>180</v>
      </c>
      <c r="BH597">
        <v>75</v>
      </c>
      <c r="BI597">
        <v>0</v>
      </c>
      <c r="BJ597">
        <v>0</v>
      </c>
      <c r="BK597">
        <v>120</v>
      </c>
      <c r="BL597">
        <v>0</v>
      </c>
      <c r="BM597">
        <v>5</v>
      </c>
      <c r="BN597">
        <v>0</v>
      </c>
      <c r="BO597">
        <v>8</v>
      </c>
      <c r="BP597">
        <v>2006</v>
      </c>
      <c r="BQ597">
        <v>17</v>
      </c>
      <c r="BR597">
        <v>8</v>
      </c>
      <c r="BS597">
        <v>6</v>
      </c>
      <c r="BT597">
        <v>319000</v>
      </c>
    </row>
    <row r="598" spans="1:72" x14ac:dyDescent="0.35">
      <c r="A598">
        <v>597</v>
      </c>
      <c r="B598">
        <v>70</v>
      </c>
      <c r="C598">
        <v>2</v>
      </c>
      <c r="D598">
        <v>60</v>
      </c>
      <c r="E598">
        <v>3600</v>
      </c>
      <c r="F598">
        <v>2</v>
      </c>
      <c r="G598">
        <v>1</v>
      </c>
      <c r="H598">
        <v>2</v>
      </c>
      <c r="I598">
        <v>4</v>
      </c>
      <c r="J598">
        <v>4</v>
      </c>
      <c r="K598">
        <v>3</v>
      </c>
      <c r="L598">
        <v>9</v>
      </c>
      <c r="M598">
        <v>7</v>
      </c>
      <c r="N598">
        <v>7</v>
      </c>
      <c r="O598">
        <v>3</v>
      </c>
      <c r="P598">
        <v>8</v>
      </c>
      <c r="Q598">
        <v>6</v>
      </c>
      <c r="R598">
        <v>7</v>
      </c>
      <c r="S598">
        <v>1910</v>
      </c>
      <c r="T598">
        <v>1993</v>
      </c>
      <c r="U598">
        <v>5</v>
      </c>
      <c r="V598">
        <v>8</v>
      </c>
      <c r="W598">
        <v>14</v>
      </c>
      <c r="X598">
        <v>2</v>
      </c>
      <c r="Y598">
        <v>0</v>
      </c>
      <c r="Z598">
        <v>3</v>
      </c>
      <c r="AA598">
        <v>3</v>
      </c>
      <c r="AB598">
        <v>2</v>
      </c>
      <c r="AC598">
        <v>4</v>
      </c>
      <c r="AD598">
        <v>4</v>
      </c>
      <c r="AE598">
        <v>6</v>
      </c>
      <c r="AF598">
        <v>0</v>
      </c>
      <c r="AG598">
        <v>0</v>
      </c>
      <c r="AH598">
        <v>684</v>
      </c>
      <c r="AI598">
        <v>684</v>
      </c>
      <c r="AJ598">
        <v>6</v>
      </c>
      <c r="AK598">
        <v>3</v>
      </c>
      <c r="AL598">
        <v>684</v>
      </c>
      <c r="AM598">
        <v>684</v>
      </c>
      <c r="AN598">
        <v>0</v>
      </c>
      <c r="AO598">
        <v>1368</v>
      </c>
      <c r="AP598">
        <v>0</v>
      </c>
      <c r="AQ598">
        <v>0</v>
      </c>
      <c r="AR598">
        <v>1</v>
      </c>
      <c r="AS598">
        <v>0</v>
      </c>
      <c r="AT598">
        <v>3</v>
      </c>
      <c r="AU598">
        <v>1</v>
      </c>
      <c r="AV598">
        <v>4</v>
      </c>
      <c r="AW598">
        <v>7</v>
      </c>
      <c r="AX598">
        <v>0</v>
      </c>
      <c r="AY598">
        <v>5</v>
      </c>
      <c r="AZ598">
        <v>1930</v>
      </c>
      <c r="BA598">
        <v>2</v>
      </c>
      <c r="BB598">
        <v>1</v>
      </c>
      <c r="BC598">
        <v>216</v>
      </c>
      <c r="BD598">
        <v>4</v>
      </c>
      <c r="BE598">
        <v>3</v>
      </c>
      <c r="BF598">
        <v>2</v>
      </c>
      <c r="BG598">
        <v>0</v>
      </c>
      <c r="BH598">
        <v>158</v>
      </c>
      <c r="BI598">
        <v>0</v>
      </c>
      <c r="BJ598">
        <v>0</v>
      </c>
      <c r="BK598">
        <v>0</v>
      </c>
      <c r="BL598">
        <v>0</v>
      </c>
      <c r="BM598">
        <v>5</v>
      </c>
      <c r="BN598">
        <v>0</v>
      </c>
      <c r="BO598">
        <v>10</v>
      </c>
      <c r="BP598">
        <v>2006</v>
      </c>
      <c r="BQ598">
        <v>17</v>
      </c>
      <c r="BR598">
        <v>4</v>
      </c>
      <c r="BS598">
        <v>5</v>
      </c>
      <c r="BT598">
        <v>114504</v>
      </c>
    </row>
    <row r="599" spans="1:72" x14ac:dyDescent="0.35">
      <c r="A599">
        <v>598</v>
      </c>
      <c r="B599">
        <v>120</v>
      </c>
      <c r="C599">
        <v>4</v>
      </c>
      <c r="D599">
        <v>53</v>
      </c>
      <c r="E599">
        <v>3922</v>
      </c>
      <c r="F599">
        <v>2</v>
      </c>
      <c r="G599">
        <v>1</v>
      </c>
      <c r="H599">
        <v>2</v>
      </c>
      <c r="I599">
        <v>4</v>
      </c>
      <c r="J599">
        <v>4</v>
      </c>
      <c r="K599">
        <v>3</v>
      </c>
      <c r="L599">
        <v>23</v>
      </c>
      <c r="M599">
        <v>7</v>
      </c>
      <c r="N599">
        <v>7</v>
      </c>
      <c r="O599">
        <v>4</v>
      </c>
      <c r="P599">
        <v>4</v>
      </c>
      <c r="Q599">
        <v>7</v>
      </c>
      <c r="R599">
        <v>5</v>
      </c>
      <c r="S599">
        <v>2006</v>
      </c>
      <c r="T599">
        <v>2007</v>
      </c>
      <c r="U599">
        <v>5</v>
      </c>
      <c r="V599">
        <v>8</v>
      </c>
      <c r="W599">
        <v>14</v>
      </c>
      <c r="X599">
        <v>4</v>
      </c>
      <c r="Y599">
        <v>72</v>
      </c>
      <c r="Z599">
        <v>4</v>
      </c>
      <c r="AA599">
        <v>3</v>
      </c>
      <c r="AB599">
        <v>6</v>
      </c>
      <c r="AC599">
        <v>6</v>
      </c>
      <c r="AD599">
        <v>4</v>
      </c>
      <c r="AE599">
        <v>6</v>
      </c>
      <c r="AF599">
        <v>0</v>
      </c>
      <c r="AG599">
        <v>0</v>
      </c>
      <c r="AH599">
        <v>1258</v>
      </c>
      <c r="AI599">
        <v>1258</v>
      </c>
      <c r="AJ599">
        <v>6</v>
      </c>
      <c r="AK599">
        <v>6</v>
      </c>
      <c r="AL599">
        <v>1402</v>
      </c>
      <c r="AM599">
        <v>0</v>
      </c>
      <c r="AN599">
        <v>0</v>
      </c>
      <c r="AO599">
        <v>1402</v>
      </c>
      <c r="AP599">
        <v>0</v>
      </c>
      <c r="AQ599">
        <v>2</v>
      </c>
      <c r="AR599">
        <v>0</v>
      </c>
      <c r="AS599">
        <v>2</v>
      </c>
      <c r="AT599">
        <v>2</v>
      </c>
      <c r="AU599">
        <v>1</v>
      </c>
      <c r="AV599">
        <v>5</v>
      </c>
      <c r="AW599">
        <v>7</v>
      </c>
      <c r="AX599">
        <v>1</v>
      </c>
      <c r="AY599">
        <v>6</v>
      </c>
      <c r="AZ599">
        <v>2006</v>
      </c>
      <c r="BA599">
        <v>4</v>
      </c>
      <c r="BB599">
        <v>3</v>
      </c>
      <c r="BC599">
        <v>648</v>
      </c>
      <c r="BD599">
        <v>4</v>
      </c>
      <c r="BE599">
        <v>4</v>
      </c>
      <c r="BF599">
        <v>3</v>
      </c>
      <c r="BG599">
        <v>120</v>
      </c>
      <c r="BH599">
        <v>16</v>
      </c>
      <c r="BI599">
        <v>0</v>
      </c>
      <c r="BJ599">
        <v>0</v>
      </c>
      <c r="BK599">
        <v>0</v>
      </c>
      <c r="BL599">
        <v>0</v>
      </c>
      <c r="BM599">
        <v>5</v>
      </c>
      <c r="BN599">
        <v>0</v>
      </c>
      <c r="BO599">
        <v>2</v>
      </c>
      <c r="BP599">
        <v>2007</v>
      </c>
      <c r="BQ599">
        <v>16</v>
      </c>
      <c r="BR599">
        <v>8</v>
      </c>
      <c r="BS599">
        <v>6</v>
      </c>
      <c r="BT599">
        <v>194201</v>
      </c>
    </row>
    <row r="600" spans="1:72" x14ac:dyDescent="0.35">
      <c r="A600">
        <v>599</v>
      </c>
      <c r="B600">
        <v>20</v>
      </c>
      <c r="C600">
        <v>4</v>
      </c>
      <c r="D600">
        <v>80</v>
      </c>
      <c r="E600">
        <v>12984</v>
      </c>
      <c r="F600">
        <v>2</v>
      </c>
      <c r="G600">
        <v>1</v>
      </c>
      <c r="H600">
        <v>1</v>
      </c>
      <c r="I600">
        <v>4</v>
      </c>
      <c r="J600">
        <v>4</v>
      </c>
      <c r="K600">
        <v>3</v>
      </c>
      <c r="L600">
        <v>14</v>
      </c>
      <c r="M600">
        <v>7</v>
      </c>
      <c r="N600">
        <v>7</v>
      </c>
      <c r="O600">
        <v>3</v>
      </c>
      <c r="P600">
        <v>4</v>
      </c>
      <c r="Q600">
        <v>5</v>
      </c>
      <c r="R600">
        <v>6</v>
      </c>
      <c r="S600">
        <v>1977</v>
      </c>
      <c r="T600">
        <v>1977</v>
      </c>
      <c r="U600">
        <v>5</v>
      </c>
      <c r="V600">
        <v>8</v>
      </c>
      <c r="W600">
        <v>3</v>
      </c>
      <c r="X600">
        <v>4</v>
      </c>
      <c r="Y600">
        <v>459</v>
      </c>
      <c r="Z600">
        <v>3</v>
      </c>
      <c r="AA600">
        <v>3</v>
      </c>
      <c r="AB600">
        <v>2</v>
      </c>
      <c r="AC600">
        <v>5</v>
      </c>
      <c r="AD600">
        <v>4</v>
      </c>
      <c r="AE600">
        <v>4</v>
      </c>
      <c r="AF600">
        <v>1283</v>
      </c>
      <c r="AG600">
        <v>147</v>
      </c>
      <c r="AH600">
        <v>0</v>
      </c>
      <c r="AI600">
        <v>1430</v>
      </c>
      <c r="AJ600">
        <v>6</v>
      </c>
      <c r="AK600">
        <v>6</v>
      </c>
      <c r="AL600">
        <v>1647</v>
      </c>
      <c r="AM600">
        <v>0</v>
      </c>
      <c r="AN600">
        <v>0</v>
      </c>
      <c r="AO600">
        <v>1647</v>
      </c>
      <c r="AP600">
        <v>1</v>
      </c>
      <c r="AQ600">
        <v>0</v>
      </c>
      <c r="AR600">
        <v>2</v>
      </c>
      <c r="AS600">
        <v>0</v>
      </c>
      <c r="AT600">
        <v>3</v>
      </c>
      <c r="AU600">
        <v>1</v>
      </c>
      <c r="AV600">
        <v>5</v>
      </c>
      <c r="AW600">
        <v>7</v>
      </c>
      <c r="AX600">
        <v>1</v>
      </c>
      <c r="AY600">
        <v>6</v>
      </c>
      <c r="AZ600">
        <v>1977</v>
      </c>
      <c r="BA600">
        <v>4</v>
      </c>
      <c r="BB600">
        <v>2</v>
      </c>
      <c r="BC600">
        <v>621</v>
      </c>
      <c r="BD600">
        <v>4</v>
      </c>
      <c r="BE600">
        <v>4</v>
      </c>
      <c r="BF600">
        <v>3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5</v>
      </c>
      <c r="BN600">
        <v>0</v>
      </c>
      <c r="BO600">
        <v>3</v>
      </c>
      <c r="BP600">
        <v>2006</v>
      </c>
      <c r="BQ600">
        <v>17</v>
      </c>
      <c r="BR600">
        <v>4</v>
      </c>
      <c r="BS600">
        <v>5</v>
      </c>
      <c r="BT600">
        <v>217500</v>
      </c>
    </row>
    <row r="601" spans="1:72" x14ac:dyDescent="0.35">
      <c r="A601">
        <v>600</v>
      </c>
      <c r="B601">
        <v>160</v>
      </c>
      <c r="C601">
        <v>2</v>
      </c>
      <c r="D601">
        <v>24</v>
      </c>
      <c r="E601">
        <v>1950</v>
      </c>
      <c r="F601">
        <v>2</v>
      </c>
      <c r="G601">
        <v>1</v>
      </c>
      <c r="H601">
        <v>2</v>
      </c>
      <c r="I601">
        <v>4</v>
      </c>
      <c r="J601">
        <v>4</v>
      </c>
      <c r="K601">
        <v>3</v>
      </c>
      <c r="L601">
        <v>25</v>
      </c>
      <c r="M601">
        <v>7</v>
      </c>
      <c r="N601">
        <v>7</v>
      </c>
      <c r="O601">
        <v>5</v>
      </c>
      <c r="P601">
        <v>8</v>
      </c>
      <c r="Q601">
        <v>6</v>
      </c>
      <c r="R601">
        <v>6</v>
      </c>
      <c r="S601">
        <v>1980</v>
      </c>
      <c r="T601">
        <v>1980</v>
      </c>
      <c r="U601">
        <v>5</v>
      </c>
      <c r="V601">
        <v>8</v>
      </c>
      <c r="W601">
        <v>10</v>
      </c>
      <c r="X601">
        <v>2</v>
      </c>
      <c r="Y601">
        <v>0</v>
      </c>
      <c r="Z601">
        <v>3</v>
      </c>
      <c r="AA601">
        <v>4</v>
      </c>
      <c r="AB601">
        <v>2</v>
      </c>
      <c r="AC601">
        <v>5</v>
      </c>
      <c r="AD601">
        <v>4</v>
      </c>
      <c r="AE601">
        <v>5</v>
      </c>
      <c r="AF601">
        <v>81</v>
      </c>
      <c r="AG601">
        <v>612</v>
      </c>
      <c r="AH601">
        <v>23</v>
      </c>
      <c r="AI601">
        <v>716</v>
      </c>
      <c r="AJ601">
        <v>6</v>
      </c>
      <c r="AK601">
        <v>6</v>
      </c>
      <c r="AL601">
        <v>716</v>
      </c>
      <c r="AM601">
        <v>840</v>
      </c>
      <c r="AN601">
        <v>0</v>
      </c>
      <c r="AO601">
        <v>1556</v>
      </c>
      <c r="AP601">
        <v>1</v>
      </c>
      <c r="AQ601">
        <v>0</v>
      </c>
      <c r="AR601">
        <v>2</v>
      </c>
      <c r="AS601">
        <v>1</v>
      </c>
      <c r="AT601">
        <v>3</v>
      </c>
      <c r="AU601">
        <v>1</v>
      </c>
      <c r="AV601">
        <v>4</v>
      </c>
      <c r="AW601">
        <v>6</v>
      </c>
      <c r="AX601">
        <v>1</v>
      </c>
      <c r="AY601">
        <v>6</v>
      </c>
      <c r="AZ601">
        <v>1980</v>
      </c>
      <c r="BA601">
        <v>4</v>
      </c>
      <c r="BB601">
        <v>2</v>
      </c>
      <c r="BC601">
        <v>452</v>
      </c>
      <c r="BD601">
        <v>4</v>
      </c>
      <c r="BE601">
        <v>4</v>
      </c>
      <c r="BF601">
        <v>3</v>
      </c>
      <c r="BG601">
        <v>161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4</v>
      </c>
      <c r="BN601">
        <v>0</v>
      </c>
      <c r="BO601">
        <v>7</v>
      </c>
      <c r="BP601">
        <v>2008</v>
      </c>
      <c r="BQ601">
        <v>15</v>
      </c>
      <c r="BR601">
        <v>3</v>
      </c>
      <c r="BS601">
        <v>5</v>
      </c>
      <c r="BT601">
        <v>151000</v>
      </c>
    </row>
    <row r="602" spans="1:72" x14ac:dyDescent="0.35">
      <c r="A602">
        <v>601</v>
      </c>
      <c r="B602">
        <v>60</v>
      </c>
      <c r="C602">
        <v>4</v>
      </c>
      <c r="D602">
        <v>74</v>
      </c>
      <c r="E602">
        <v>10927</v>
      </c>
      <c r="F602">
        <v>2</v>
      </c>
      <c r="G602">
        <v>1</v>
      </c>
      <c r="H602">
        <v>2</v>
      </c>
      <c r="I602">
        <v>4</v>
      </c>
      <c r="J602">
        <v>4</v>
      </c>
      <c r="K602">
        <v>3</v>
      </c>
      <c r="L602">
        <v>19</v>
      </c>
      <c r="M602">
        <v>7</v>
      </c>
      <c r="N602">
        <v>7</v>
      </c>
      <c r="O602">
        <v>3</v>
      </c>
      <c r="P602">
        <v>8</v>
      </c>
      <c r="Q602">
        <v>8</v>
      </c>
      <c r="R602">
        <v>5</v>
      </c>
      <c r="S602">
        <v>2005</v>
      </c>
      <c r="T602">
        <v>2005</v>
      </c>
      <c r="U602">
        <v>5</v>
      </c>
      <c r="V602">
        <v>8</v>
      </c>
      <c r="W602">
        <v>14</v>
      </c>
      <c r="X602">
        <v>4</v>
      </c>
      <c r="Y602">
        <v>280</v>
      </c>
      <c r="Z602">
        <v>4</v>
      </c>
      <c r="AA602">
        <v>3</v>
      </c>
      <c r="AB602">
        <v>6</v>
      </c>
      <c r="AC602">
        <v>5</v>
      </c>
      <c r="AD602">
        <v>4</v>
      </c>
      <c r="AE602">
        <v>7</v>
      </c>
      <c r="AF602">
        <v>546</v>
      </c>
      <c r="AG602">
        <v>0</v>
      </c>
      <c r="AH602">
        <v>512</v>
      </c>
      <c r="AI602">
        <v>1058</v>
      </c>
      <c r="AJ602">
        <v>6</v>
      </c>
      <c r="AK602">
        <v>6</v>
      </c>
      <c r="AL602">
        <v>1058</v>
      </c>
      <c r="AM602">
        <v>846</v>
      </c>
      <c r="AN602">
        <v>0</v>
      </c>
      <c r="AO602">
        <v>1904</v>
      </c>
      <c r="AP602">
        <v>1</v>
      </c>
      <c r="AQ602">
        <v>0</v>
      </c>
      <c r="AR602">
        <v>2</v>
      </c>
      <c r="AS602">
        <v>1</v>
      </c>
      <c r="AT602">
        <v>3</v>
      </c>
      <c r="AU602">
        <v>1</v>
      </c>
      <c r="AV602">
        <v>6</v>
      </c>
      <c r="AW602">
        <v>8</v>
      </c>
      <c r="AX602">
        <v>1</v>
      </c>
      <c r="AY602">
        <v>7</v>
      </c>
      <c r="AZ602">
        <v>2003</v>
      </c>
      <c r="BA602">
        <v>4</v>
      </c>
      <c r="BB602">
        <v>2</v>
      </c>
      <c r="BC602">
        <v>736</v>
      </c>
      <c r="BD602">
        <v>4</v>
      </c>
      <c r="BE602">
        <v>4</v>
      </c>
      <c r="BF602">
        <v>3</v>
      </c>
      <c r="BG602">
        <v>179</v>
      </c>
      <c r="BH602">
        <v>60</v>
      </c>
      <c r="BI602">
        <v>0</v>
      </c>
      <c r="BJ602">
        <v>0</v>
      </c>
      <c r="BK602">
        <v>0</v>
      </c>
      <c r="BL602">
        <v>0</v>
      </c>
      <c r="BM602">
        <v>5</v>
      </c>
      <c r="BN602">
        <v>0</v>
      </c>
      <c r="BO602">
        <v>6</v>
      </c>
      <c r="BP602">
        <v>2006</v>
      </c>
      <c r="BQ602">
        <v>17</v>
      </c>
      <c r="BR602">
        <v>4</v>
      </c>
      <c r="BS602">
        <v>5</v>
      </c>
      <c r="BT602">
        <v>275000</v>
      </c>
    </row>
    <row r="603" spans="1:72" x14ac:dyDescent="0.35">
      <c r="A603">
        <v>602</v>
      </c>
      <c r="B603">
        <v>50</v>
      </c>
      <c r="C603">
        <v>2</v>
      </c>
      <c r="D603">
        <v>50</v>
      </c>
      <c r="E603">
        <v>9000</v>
      </c>
      <c r="F603">
        <v>2</v>
      </c>
      <c r="G603">
        <v>1</v>
      </c>
      <c r="H603">
        <v>1</v>
      </c>
      <c r="I603">
        <v>4</v>
      </c>
      <c r="J603">
        <v>4</v>
      </c>
      <c r="K603">
        <v>3</v>
      </c>
      <c r="L603">
        <v>3</v>
      </c>
      <c r="M603">
        <v>7</v>
      </c>
      <c r="N603">
        <v>7</v>
      </c>
      <c r="O603">
        <v>3</v>
      </c>
      <c r="P603">
        <v>1</v>
      </c>
      <c r="Q603">
        <v>6</v>
      </c>
      <c r="R603">
        <v>6</v>
      </c>
      <c r="S603">
        <v>1937</v>
      </c>
      <c r="T603">
        <v>1950</v>
      </c>
      <c r="U603">
        <v>5</v>
      </c>
      <c r="V603">
        <v>8</v>
      </c>
      <c r="W603">
        <v>4</v>
      </c>
      <c r="X603">
        <v>2</v>
      </c>
      <c r="Y603">
        <v>0</v>
      </c>
      <c r="Z603">
        <v>3</v>
      </c>
      <c r="AA603">
        <v>4</v>
      </c>
      <c r="AB603">
        <v>6</v>
      </c>
      <c r="AC603">
        <v>4</v>
      </c>
      <c r="AD603">
        <v>4</v>
      </c>
      <c r="AE603">
        <v>6</v>
      </c>
      <c r="AF603">
        <v>0</v>
      </c>
      <c r="AG603">
        <v>0</v>
      </c>
      <c r="AH603">
        <v>780</v>
      </c>
      <c r="AI603">
        <v>780</v>
      </c>
      <c r="AJ603">
        <v>6</v>
      </c>
      <c r="AK603">
        <v>6</v>
      </c>
      <c r="AL603">
        <v>780</v>
      </c>
      <c r="AM603">
        <v>595</v>
      </c>
      <c r="AN603">
        <v>0</v>
      </c>
      <c r="AO603">
        <v>1375</v>
      </c>
      <c r="AP603">
        <v>0</v>
      </c>
      <c r="AQ603">
        <v>0</v>
      </c>
      <c r="AR603">
        <v>1</v>
      </c>
      <c r="AS603">
        <v>1</v>
      </c>
      <c r="AT603">
        <v>3</v>
      </c>
      <c r="AU603">
        <v>1</v>
      </c>
      <c r="AV603">
        <v>5</v>
      </c>
      <c r="AW603">
        <v>6</v>
      </c>
      <c r="AX603">
        <v>1</v>
      </c>
      <c r="AY603">
        <v>5</v>
      </c>
      <c r="AZ603">
        <v>1979</v>
      </c>
      <c r="BA603">
        <v>2</v>
      </c>
      <c r="BB603">
        <v>1</v>
      </c>
      <c r="BC603">
        <v>544</v>
      </c>
      <c r="BD603">
        <v>4</v>
      </c>
      <c r="BE603">
        <v>4</v>
      </c>
      <c r="BF603">
        <v>1</v>
      </c>
      <c r="BG603">
        <v>0</v>
      </c>
      <c r="BH603">
        <v>162</v>
      </c>
      <c r="BI603">
        <v>0</v>
      </c>
      <c r="BJ603">
        <v>0</v>
      </c>
      <c r="BK603">
        <v>126</v>
      </c>
      <c r="BL603">
        <v>0</v>
      </c>
      <c r="BM603">
        <v>5</v>
      </c>
      <c r="BN603">
        <v>0</v>
      </c>
      <c r="BO603">
        <v>12</v>
      </c>
      <c r="BP603">
        <v>2007</v>
      </c>
      <c r="BQ603">
        <v>16</v>
      </c>
      <c r="BR603">
        <v>4</v>
      </c>
      <c r="BS603">
        <v>5</v>
      </c>
      <c r="BT603">
        <v>141000</v>
      </c>
    </row>
    <row r="604" spans="1:72" x14ac:dyDescent="0.35">
      <c r="A604">
        <v>603</v>
      </c>
      <c r="B604">
        <v>60</v>
      </c>
      <c r="C604">
        <v>4</v>
      </c>
      <c r="D604">
        <v>80</v>
      </c>
      <c r="E604">
        <v>10041</v>
      </c>
      <c r="F604">
        <v>2</v>
      </c>
      <c r="G604">
        <v>2</v>
      </c>
      <c r="H604">
        <v>2</v>
      </c>
      <c r="I604">
        <v>4</v>
      </c>
      <c r="J604">
        <v>4</v>
      </c>
      <c r="K604">
        <v>3</v>
      </c>
      <c r="L604">
        <v>15</v>
      </c>
      <c r="M604">
        <v>7</v>
      </c>
      <c r="N604">
        <v>7</v>
      </c>
      <c r="O604">
        <v>3</v>
      </c>
      <c r="P604">
        <v>8</v>
      </c>
      <c r="Q604">
        <v>8</v>
      </c>
      <c r="R604">
        <v>5</v>
      </c>
      <c r="S604">
        <v>1992</v>
      </c>
      <c r="T604">
        <v>1992</v>
      </c>
      <c r="U604">
        <v>5</v>
      </c>
      <c r="V604">
        <v>8</v>
      </c>
      <c r="W604">
        <v>9</v>
      </c>
      <c r="X604">
        <v>2</v>
      </c>
      <c r="Y604">
        <v>0</v>
      </c>
      <c r="Z604">
        <v>4</v>
      </c>
      <c r="AA604">
        <v>3</v>
      </c>
      <c r="AB604">
        <v>6</v>
      </c>
      <c r="AC604">
        <v>5</v>
      </c>
      <c r="AD604">
        <v>4</v>
      </c>
      <c r="AE604">
        <v>7</v>
      </c>
      <c r="AF604">
        <v>789</v>
      </c>
      <c r="AG604">
        <v>0</v>
      </c>
      <c r="AH604">
        <v>119</v>
      </c>
      <c r="AI604">
        <v>908</v>
      </c>
      <c r="AJ604">
        <v>6</v>
      </c>
      <c r="AK604">
        <v>6</v>
      </c>
      <c r="AL604">
        <v>927</v>
      </c>
      <c r="AM604">
        <v>988</v>
      </c>
      <c r="AN604">
        <v>0</v>
      </c>
      <c r="AO604">
        <v>1915</v>
      </c>
      <c r="AP604">
        <v>1</v>
      </c>
      <c r="AQ604">
        <v>0</v>
      </c>
      <c r="AR604">
        <v>2</v>
      </c>
      <c r="AS604">
        <v>1</v>
      </c>
      <c r="AT604">
        <v>3</v>
      </c>
      <c r="AU604">
        <v>1</v>
      </c>
      <c r="AV604">
        <v>5</v>
      </c>
      <c r="AW604">
        <v>8</v>
      </c>
      <c r="AX604">
        <v>1</v>
      </c>
      <c r="AY604">
        <v>6</v>
      </c>
      <c r="AZ604">
        <v>1992</v>
      </c>
      <c r="BA604">
        <v>4</v>
      </c>
      <c r="BB604">
        <v>2</v>
      </c>
      <c r="BC604">
        <v>506</v>
      </c>
      <c r="BD604">
        <v>4</v>
      </c>
      <c r="BE604">
        <v>4</v>
      </c>
      <c r="BF604">
        <v>3</v>
      </c>
      <c r="BG604">
        <v>120</v>
      </c>
      <c r="BH604">
        <v>150</v>
      </c>
      <c r="BI604">
        <v>0</v>
      </c>
      <c r="BJ604">
        <v>0</v>
      </c>
      <c r="BK604">
        <v>0</v>
      </c>
      <c r="BL604">
        <v>0</v>
      </c>
      <c r="BM604">
        <v>5</v>
      </c>
      <c r="BN604">
        <v>0</v>
      </c>
      <c r="BO604">
        <v>2</v>
      </c>
      <c r="BP604">
        <v>2006</v>
      </c>
      <c r="BQ604">
        <v>17</v>
      </c>
      <c r="BR604">
        <v>4</v>
      </c>
      <c r="BS604">
        <v>3</v>
      </c>
      <c r="BT604">
        <v>220000</v>
      </c>
    </row>
    <row r="605" spans="1:72" x14ac:dyDescent="0.35">
      <c r="A605">
        <v>604</v>
      </c>
      <c r="B605">
        <v>160</v>
      </c>
      <c r="C605">
        <v>5</v>
      </c>
      <c r="D605">
        <v>30</v>
      </c>
      <c r="E605">
        <v>3182</v>
      </c>
      <c r="F605">
        <v>2</v>
      </c>
      <c r="G605">
        <v>1</v>
      </c>
      <c r="H605">
        <v>2</v>
      </c>
      <c r="I605">
        <v>4</v>
      </c>
      <c r="J605">
        <v>4</v>
      </c>
      <c r="K605">
        <v>3</v>
      </c>
      <c r="L605">
        <v>18</v>
      </c>
      <c r="M605">
        <v>7</v>
      </c>
      <c r="N605">
        <v>7</v>
      </c>
      <c r="O605">
        <v>4</v>
      </c>
      <c r="P605">
        <v>8</v>
      </c>
      <c r="Q605">
        <v>7</v>
      </c>
      <c r="R605">
        <v>5</v>
      </c>
      <c r="S605">
        <v>2004</v>
      </c>
      <c r="T605">
        <v>2005</v>
      </c>
      <c r="U605">
        <v>5</v>
      </c>
      <c r="V605">
        <v>8</v>
      </c>
      <c r="W605">
        <v>10</v>
      </c>
      <c r="X605">
        <v>2</v>
      </c>
      <c r="Y605">
        <v>0</v>
      </c>
      <c r="Z605">
        <v>4</v>
      </c>
      <c r="AA605">
        <v>3</v>
      </c>
      <c r="AB605">
        <v>6</v>
      </c>
      <c r="AC605">
        <v>5</v>
      </c>
      <c r="AD605">
        <v>4</v>
      </c>
      <c r="AE605">
        <v>6</v>
      </c>
      <c r="AF605">
        <v>0</v>
      </c>
      <c r="AG605">
        <v>0</v>
      </c>
      <c r="AH605">
        <v>600</v>
      </c>
      <c r="AI605">
        <v>600</v>
      </c>
      <c r="AJ605">
        <v>6</v>
      </c>
      <c r="AK605">
        <v>6</v>
      </c>
      <c r="AL605">
        <v>600</v>
      </c>
      <c r="AM605">
        <v>600</v>
      </c>
      <c r="AN605">
        <v>0</v>
      </c>
      <c r="AO605">
        <v>1200</v>
      </c>
      <c r="AP605">
        <v>0</v>
      </c>
      <c r="AQ605">
        <v>0</v>
      </c>
      <c r="AR605">
        <v>2</v>
      </c>
      <c r="AS605">
        <v>1</v>
      </c>
      <c r="AT605">
        <v>2</v>
      </c>
      <c r="AU605">
        <v>1</v>
      </c>
      <c r="AV605">
        <v>5</v>
      </c>
      <c r="AW605">
        <v>4</v>
      </c>
      <c r="AX605">
        <v>0</v>
      </c>
      <c r="AY605">
        <v>5</v>
      </c>
      <c r="AZ605">
        <v>2004</v>
      </c>
      <c r="BA605">
        <v>3</v>
      </c>
      <c r="BB605">
        <v>2</v>
      </c>
      <c r="BC605">
        <v>480</v>
      </c>
      <c r="BD605">
        <v>4</v>
      </c>
      <c r="BE605">
        <v>4</v>
      </c>
      <c r="BF605">
        <v>3</v>
      </c>
      <c r="BG605">
        <v>0</v>
      </c>
      <c r="BH605">
        <v>172</v>
      </c>
      <c r="BI605">
        <v>0</v>
      </c>
      <c r="BJ605">
        <v>0</v>
      </c>
      <c r="BK605">
        <v>0</v>
      </c>
      <c r="BL605">
        <v>0</v>
      </c>
      <c r="BM605">
        <v>5</v>
      </c>
      <c r="BN605">
        <v>0</v>
      </c>
      <c r="BO605">
        <v>6</v>
      </c>
      <c r="BP605">
        <v>2010</v>
      </c>
      <c r="BQ605">
        <v>13</v>
      </c>
      <c r="BR605">
        <v>4</v>
      </c>
      <c r="BS605">
        <v>5</v>
      </c>
      <c r="BT605">
        <v>151000</v>
      </c>
    </row>
    <row r="606" spans="1:72" x14ac:dyDescent="0.35">
      <c r="A606">
        <v>605</v>
      </c>
      <c r="B606">
        <v>20</v>
      </c>
      <c r="C606">
        <v>4</v>
      </c>
      <c r="D606">
        <v>88</v>
      </c>
      <c r="E606">
        <v>12803</v>
      </c>
      <c r="F606">
        <v>2</v>
      </c>
      <c r="G606">
        <v>2</v>
      </c>
      <c r="H606">
        <v>2</v>
      </c>
      <c r="I606">
        <v>4</v>
      </c>
      <c r="J606">
        <v>4</v>
      </c>
      <c r="K606">
        <v>3</v>
      </c>
      <c r="L606">
        <v>16</v>
      </c>
      <c r="M606">
        <v>7</v>
      </c>
      <c r="N606">
        <v>7</v>
      </c>
      <c r="O606">
        <v>3</v>
      </c>
      <c r="P606">
        <v>4</v>
      </c>
      <c r="Q606">
        <v>7</v>
      </c>
      <c r="R606">
        <v>5</v>
      </c>
      <c r="S606">
        <v>2002</v>
      </c>
      <c r="T606">
        <v>2002</v>
      </c>
      <c r="U606">
        <v>5</v>
      </c>
      <c r="V606">
        <v>8</v>
      </c>
      <c r="W606">
        <v>14</v>
      </c>
      <c r="X606">
        <v>4</v>
      </c>
      <c r="Y606">
        <v>99</v>
      </c>
      <c r="Z606">
        <v>4</v>
      </c>
      <c r="AA606">
        <v>3</v>
      </c>
      <c r="AB606">
        <v>6</v>
      </c>
      <c r="AC606">
        <v>5</v>
      </c>
      <c r="AD606">
        <v>4</v>
      </c>
      <c r="AE606">
        <v>7</v>
      </c>
      <c r="AF606">
        <v>922</v>
      </c>
      <c r="AG606">
        <v>0</v>
      </c>
      <c r="AH606">
        <v>572</v>
      </c>
      <c r="AI606">
        <v>1494</v>
      </c>
      <c r="AJ606">
        <v>6</v>
      </c>
      <c r="AK606">
        <v>6</v>
      </c>
      <c r="AL606">
        <v>1494</v>
      </c>
      <c r="AM606">
        <v>0</v>
      </c>
      <c r="AN606">
        <v>0</v>
      </c>
      <c r="AO606">
        <v>1494</v>
      </c>
      <c r="AP606">
        <v>1</v>
      </c>
      <c r="AQ606">
        <v>0</v>
      </c>
      <c r="AR606">
        <v>2</v>
      </c>
      <c r="AS606">
        <v>0</v>
      </c>
      <c r="AT606">
        <v>3</v>
      </c>
      <c r="AU606">
        <v>1</v>
      </c>
      <c r="AV606">
        <v>5</v>
      </c>
      <c r="AW606">
        <v>6</v>
      </c>
      <c r="AX606">
        <v>1</v>
      </c>
      <c r="AY606">
        <v>6</v>
      </c>
      <c r="AZ606">
        <v>2002</v>
      </c>
      <c r="BA606">
        <v>3</v>
      </c>
      <c r="BB606">
        <v>2</v>
      </c>
      <c r="BC606">
        <v>530</v>
      </c>
      <c r="BD606">
        <v>4</v>
      </c>
      <c r="BE606">
        <v>4</v>
      </c>
      <c r="BF606">
        <v>3</v>
      </c>
      <c r="BG606">
        <v>192</v>
      </c>
      <c r="BH606">
        <v>36</v>
      </c>
      <c r="BI606">
        <v>0</v>
      </c>
      <c r="BJ606">
        <v>0</v>
      </c>
      <c r="BK606">
        <v>0</v>
      </c>
      <c r="BL606">
        <v>0</v>
      </c>
      <c r="BM606">
        <v>5</v>
      </c>
      <c r="BN606">
        <v>0</v>
      </c>
      <c r="BO606">
        <v>9</v>
      </c>
      <c r="BP606">
        <v>2008</v>
      </c>
      <c r="BQ606">
        <v>15</v>
      </c>
      <c r="BR606">
        <v>4</v>
      </c>
      <c r="BS606">
        <v>5</v>
      </c>
      <c r="BT606">
        <v>221000</v>
      </c>
    </row>
    <row r="607" spans="1:72" x14ac:dyDescent="0.35">
      <c r="A607">
        <v>606</v>
      </c>
      <c r="B607">
        <v>60</v>
      </c>
      <c r="C607">
        <v>4</v>
      </c>
      <c r="D607">
        <v>85</v>
      </c>
      <c r="E607">
        <v>13600</v>
      </c>
      <c r="F607">
        <v>2</v>
      </c>
      <c r="G607">
        <v>1</v>
      </c>
      <c r="H607">
        <v>2</v>
      </c>
      <c r="I607">
        <v>4</v>
      </c>
      <c r="J607">
        <v>4</v>
      </c>
      <c r="K607">
        <v>3</v>
      </c>
      <c r="L607">
        <v>7</v>
      </c>
      <c r="M607">
        <v>7</v>
      </c>
      <c r="N607">
        <v>7</v>
      </c>
      <c r="O607">
        <v>3</v>
      </c>
      <c r="P607">
        <v>8</v>
      </c>
      <c r="Q607">
        <v>7</v>
      </c>
      <c r="R607">
        <v>6</v>
      </c>
      <c r="S607">
        <v>1965</v>
      </c>
      <c r="T607">
        <v>1990</v>
      </c>
      <c r="U607">
        <v>5</v>
      </c>
      <c r="V607">
        <v>8</v>
      </c>
      <c r="W607">
        <v>9</v>
      </c>
      <c r="X607">
        <v>4</v>
      </c>
      <c r="Y607">
        <v>176</v>
      </c>
      <c r="Z607">
        <v>3</v>
      </c>
      <c r="AA607">
        <v>3</v>
      </c>
      <c r="AB607">
        <v>2</v>
      </c>
      <c r="AC607">
        <v>4</v>
      </c>
      <c r="AD607">
        <v>4</v>
      </c>
      <c r="AE607">
        <v>3</v>
      </c>
      <c r="AF607">
        <v>454</v>
      </c>
      <c r="AG607">
        <v>0</v>
      </c>
      <c r="AH607">
        <v>314</v>
      </c>
      <c r="AI607">
        <v>768</v>
      </c>
      <c r="AJ607">
        <v>6</v>
      </c>
      <c r="AK607">
        <v>6</v>
      </c>
      <c r="AL607">
        <v>1186</v>
      </c>
      <c r="AM607">
        <v>800</v>
      </c>
      <c r="AN607">
        <v>0</v>
      </c>
      <c r="AO607">
        <v>1986</v>
      </c>
      <c r="AP607">
        <v>0</v>
      </c>
      <c r="AQ607">
        <v>0</v>
      </c>
      <c r="AR607">
        <v>2</v>
      </c>
      <c r="AS607">
        <v>1</v>
      </c>
      <c r="AT607">
        <v>3</v>
      </c>
      <c r="AU607">
        <v>1</v>
      </c>
      <c r="AV607">
        <v>4</v>
      </c>
      <c r="AW607">
        <v>7</v>
      </c>
      <c r="AX607">
        <v>3</v>
      </c>
      <c r="AY607">
        <v>6</v>
      </c>
      <c r="AZ607">
        <v>1965</v>
      </c>
      <c r="BA607">
        <v>2</v>
      </c>
      <c r="BB607">
        <v>2</v>
      </c>
      <c r="BC607">
        <v>486</v>
      </c>
      <c r="BD607">
        <v>4</v>
      </c>
      <c r="BE607">
        <v>4</v>
      </c>
      <c r="BF607">
        <v>3</v>
      </c>
      <c r="BG607">
        <v>0</v>
      </c>
      <c r="BH607">
        <v>42</v>
      </c>
      <c r="BI607">
        <v>0</v>
      </c>
      <c r="BJ607">
        <v>0</v>
      </c>
      <c r="BK607">
        <v>189</v>
      </c>
      <c r="BL607">
        <v>0</v>
      </c>
      <c r="BM607">
        <v>5</v>
      </c>
      <c r="BN607">
        <v>0</v>
      </c>
      <c r="BO607">
        <v>10</v>
      </c>
      <c r="BP607">
        <v>2009</v>
      </c>
      <c r="BQ607">
        <v>14</v>
      </c>
      <c r="BR607">
        <v>4</v>
      </c>
      <c r="BS607">
        <v>5</v>
      </c>
      <c r="BT607">
        <v>205000</v>
      </c>
    </row>
    <row r="608" spans="1:72" x14ac:dyDescent="0.35">
      <c r="A608">
        <v>607</v>
      </c>
      <c r="B608">
        <v>20</v>
      </c>
      <c r="C608">
        <v>4</v>
      </c>
      <c r="D608">
        <v>82</v>
      </c>
      <c r="E608">
        <v>12464</v>
      </c>
      <c r="F608">
        <v>2</v>
      </c>
      <c r="G608">
        <v>4</v>
      </c>
      <c r="H608">
        <v>3</v>
      </c>
      <c r="I608">
        <v>4</v>
      </c>
      <c r="J608">
        <v>2</v>
      </c>
      <c r="K608">
        <v>2</v>
      </c>
      <c r="L608">
        <v>16</v>
      </c>
      <c r="M608">
        <v>7</v>
      </c>
      <c r="N608">
        <v>7</v>
      </c>
      <c r="O608">
        <v>3</v>
      </c>
      <c r="P608">
        <v>4</v>
      </c>
      <c r="Q608">
        <v>5</v>
      </c>
      <c r="R608">
        <v>5</v>
      </c>
      <c r="S608">
        <v>1996</v>
      </c>
      <c r="T608">
        <v>1996</v>
      </c>
      <c r="U608">
        <v>5</v>
      </c>
      <c r="V608">
        <v>8</v>
      </c>
      <c r="W608">
        <v>14</v>
      </c>
      <c r="X608">
        <v>2</v>
      </c>
      <c r="Y608">
        <v>0</v>
      </c>
      <c r="Z608">
        <v>3</v>
      </c>
      <c r="AA608">
        <v>4</v>
      </c>
      <c r="AB608">
        <v>6</v>
      </c>
      <c r="AC608">
        <v>5</v>
      </c>
      <c r="AD608">
        <v>4</v>
      </c>
      <c r="AE608">
        <v>7</v>
      </c>
      <c r="AF608">
        <v>732</v>
      </c>
      <c r="AG608">
        <v>0</v>
      </c>
      <c r="AH608">
        <v>308</v>
      </c>
      <c r="AI608">
        <v>1040</v>
      </c>
      <c r="AJ608">
        <v>6</v>
      </c>
      <c r="AK608">
        <v>6</v>
      </c>
      <c r="AL608">
        <v>1040</v>
      </c>
      <c r="AM608">
        <v>0</v>
      </c>
      <c r="AN608">
        <v>0</v>
      </c>
      <c r="AO608">
        <v>1040</v>
      </c>
      <c r="AP608">
        <v>1</v>
      </c>
      <c r="AQ608">
        <v>0</v>
      </c>
      <c r="AR608">
        <v>1</v>
      </c>
      <c r="AS608">
        <v>0</v>
      </c>
      <c r="AT608">
        <v>3</v>
      </c>
      <c r="AU608">
        <v>1</v>
      </c>
      <c r="AV608">
        <v>5</v>
      </c>
      <c r="AW608">
        <v>6</v>
      </c>
      <c r="AX608">
        <v>0</v>
      </c>
      <c r="AY608">
        <v>5</v>
      </c>
      <c r="AZ608">
        <v>2000</v>
      </c>
      <c r="BA608">
        <v>2</v>
      </c>
      <c r="BB608">
        <v>2</v>
      </c>
      <c r="BC608">
        <v>576</v>
      </c>
      <c r="BD608">
        <v>4</v>
      </c>
      <c r="BE608">
        <v>4</v>
      </c>
      <c r="BF608">
        <v>3</v>
      </c>
      <c r="BG608">
        <v>168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4</v>
      </c>
      <c r="BN608">
        <v>0</v>
      </c>
      <c r="BO608">
        <v>11</v>
      </c>
      <c r="BP608">
        <v>2009</v>
      </c>
      <c r="BQ608">
        <v>14</v>
      </c>
      <c r="BR608">
        <v>4</v>
      </c>
      <c r="BS608">
        <v>5</v>
      </c>
      <c r="BT608">
        <v>152000</v>
      </c>
    </row>
    <row r="609" spans="1:72" x14ac:dyDescent="0.35">
      <c r="A609">
        <v>608</v>
      </c>
      <c r="B609">
        <v>20</v>
      </c>
      <c r="C609">
        <v>4</v>
      </c>
      <c r="D609">
        <v>78</v>
      </c>
      <c r="E609">
        <v>7800</v>
      </c>
      <c r="F609">
        <v>2</v>
      </c>
      <c r="G609">
        <v>1</v>
      </c>
      <c r="H609">
        <v>1</v>
      </c>
      <c r="I609">
        <v>4</v>
      </c>
      <c r="J609">
        <v>4</v>
      </c>
      <c r="K609">
        <v>2</v>
      </c>
      <c r="L609">
        <v>4</v>
      </c>
      <c r="M609">
        <v>7</v>
      </c>
      <c r="N609">
        <v>7</v>
      </c>
      <c r="O609">
        <v>3</v>
      </c>
      <c r="P609">
        <v>8</v>
      </c>
      <c r="Q609">
        <v>5</v>
      </c>
      <c r="R609">
        <v>8</v>
      </c>
      <c r="S609">
        <v>1948</v>
      </c>
      <c r="T609">
        <v>2002</v>
      </c>
      <c r="U609">
        <v>5</v>
      </c>
      <c r="V609">
        <v>8</v>
      </c>
      <c r="W609">
        <v>10</v>
      </c>
      <c r="X609">
        <v>2</v>
      </c>
      <c r="Y609">
        <v>0</v>
      </c>
      <c r="Z609">
        <v>3</v>
      </c>
      <c r="AA609">
        <v>4</v>
      </c>
      <c r="AB609">
        <v>2</v>
      </c>
      <c r="AC609">
        <v>4</v>
      </c>
      <c r="AD609">
        <v>5</v>
      </c>
      <c r="AE609">
        <v>7</v>
      </c>
      <c r="AF609">
        <v>603</v>
      </c>
      <c r="AG609">
        <v>0</v>
      </c>
      <c r="AH609">
        <v>293</v>
      </c>
      <c r="AI609">
        <v>896</v>
      </c>
      <c r="AJ609">
        <v>6</v>
      </c>
      <c r="AK609">
        <v>6</v>
      </c>
      <c r="AL609">
        <v>1112</v>
      </c>
      <c r="AM609">
        <v>896</v>
      </c>
      <c r="AN609">
        <v>0</v>
      </c>
      <c r="AO609">
        <v>2008</v>
      </c>
      <c r="AP609">
        <v>1</v>
      </c>
      <c r="AQ609">
        <v>0</v>
      </c>
      <c r="AR609">
        <v>3</v>
      </c>
      <c r="AS609">
        <v>0</v>
      </c>
      <c r="AT609">
        <v>3</v>
      </c>
      <c r="AU609">
        <v>1</v>
      </c>
      <c r="AV609">
        <v>6</v>
      </c>
      <c r="AW609">
        <v>8</v>
      </c>
      <c r="AX609">
        <v>0</v>
      </c>
      <c r="AY609">
        <v>6</v>
      </c>
      <c r="AZ609">
        <v>1948</v>
      </c>
      <c r="BA609">
        <v>2</v>
      </c>
      <c r="BB609">
        <v>1</v>
      </c>
      <c r="BC609">
        <v>230</v>
      </c>
      <c r="BD609">
        <v>4</v>
      </c>
      <c r="BE609">
        <v>4</v>
      </c>
      <c r="BF609">
        <v>3</v>
      </c>
      <c r="BG609">
        <v>103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5</v>
      </c>
      <c r="BN609">
        <v>0</v>
      </c>
      <c r="BO609">
        <v>8</v>
      </c>
      <c r="BP609">
        <v>2006</v>
      </c>
      <c r="BQ609">
        <v>17</v>
      </c>
      <c r="BR609">
        <v>4</v>
      </c>
      <c r="BS609">
        <v>5</v>
      </c>
      <c r="BT609">
        <v>225000</v>
      </c>
    </row>
    <row r="610" spans="1:72" x14ac:dyDescent="0.35">
      <c r="A610">
        <v>609</v>
      </c>
      <c r="B610">
        <v>70</v>
      </c>
      <c r="C610">
        <v>4</v>
      </c>
      <c r="D610">
        <v>78</v>
      </c>
      <c r="E610">
        <v>12168</v>
      </c>
      <c r="F610">
        <v>2</v>
      </c>
      <c r="G610">
        <v>1</v>
      </c>
      <c r="H610">
        <v>4</v>
      </c>
      <c r="I610">
        <v>4</v>
      </c>
      <c r="J610">
        <v>4</v>
      </c>
      <c r="K610">
        <v>2</v>
      </c>
      <c r="L610">
        <v>14</v>
      </c>
      <c r="M610">
        <v>7</v>
      </c>
      <c r="N610">
        <v>7</v>
      </c>
      <c r="O610">
        <v>3</v>
      </c>
      <c r="P610">
        <v>8</v>
      </c>
      <c r="Q610">
        <v>8</v>
      </c>
      <c r="R610">
        <v>6</v>
      </c>
      <c r="S610">
        <v>1934</v>
      </c>
      <c r="T610">
        <v>1998</v>
      </c>
      <c r="U610">
        <v>5</v>
      </c>
      <c r="V610">
        <v>8</v>
      </c>
      <c r="W610">
        <v>5</v>
      </c>
      <c r="X610">
        <v>2</v>
      </c>
      <c r="Y610">
        <v>0</v>
      </c>
      <c r="Z610">
        <v>3</v>
      </c>
      <c r="AA610">
        <v>3</v>
      </c>
      <c r="AB610">
        <v>6</v>
      </c>
      <c r="AC610">
        <v>5</v>
      </c>
      <c r="AD610">
        <v>4</v>
      </c>
      <c r="AE610">
        <v>3</v>
      </c>
      <c r="AF610">
        <v>428</v>
      </c>
      <c r="AG610">
        <v>0</v>
      </c>
      <c r="AH610">
        <v>537</v>
      </c>
      <c r="AI610">
        <v>965</v>
      </c>
      <c r="AJ610">
        <v>6</v>
      </c>
      <c r="AK610">
        <v>6</v>
      </c>
      <c r="AL610">
        <v>1940</v>
      </c>
      <c r="AM610">
        <v>1254</v>
      </c>
      <c r="AN610">
        <v>0</v>
      </c>
      <c r="AO610">
        <v>3194</v>
      </c>
      <c r="AP610">
        <v>0</v>
      </c>
      <c r="AQ610">
        <v>0</v>
      </c>
      <c r="AR610">
        <v>2</v>
      </c>
      <c r="AS610">
        <v>1</v>
      </c>
      <c r="AT610">
        <v>4</v>
      </c>
      <c r="AU610">
        <v>1</v>
      </c>
      <c r="AV610">
        <v>4</v>
      </c>
      <c r="AW610">
        <v>10</v>
      </c>
      <c r="AX610">
        <v>2</v>
      </c>
      <c r="AY610">
        <v>4</v>
      </c>
      <c r="AZ610">
        <v>1934</v>
      </c>
      <c r="BA610">
        <v>2</v>
      </c>
      <c r="BB610">
        <v>2</v>
      </c>
      <c r="BC610">
        <v>380</v>
      </c>
      <c r="BD610">
        <v>4</v>
      </c>
      <c r="BE610">
        <v>4</v>
      </c>
      <c r="BF610">
        <v>3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5</v>
      </c>
      <c r="BN610">
        <v>0</v>
      </c>
      <c r="BO610">
        <v>9</v>
      </c>
      <c r="BP610">
        <v>2007</v>
      </c>
      <c r="BQ610">
        <v>16</v>
      </c>
      <c r="BR610">
        <v>4</v>
      </c>
      <c r="BS610">
        <v>2</v>
      </c>
      <c r="BT610">
        <v>359100</v>
      </c>
    </row>
    <row r="611" spans="1:72" x14ac:dyDescent="0.35">
      <c r="A611">
        <v>610</v>
      </c>
      <c r="B611">
        <v>20</v>
      </c>
      <c r="C611">
        <v>4</v>
      </c>
      <c r="D611">
        <v>61</v>
      </c>
      <c r="E611">
        <v>7943</v>
      </c>
      <c r="F611">
        <v>2</v>
      </c>
      <c r="G611">
        <v>1</v>
      </c>
      <c r="H611">
        <v>2</v>
      </c>
      <c r="I611">
        <v>4</v>
      </c>
      <c r="J611">
        <v>4</v>
      </c>
      <c r="K611">
        <v>3</v>
      </c>
      <c r="L611">
        <v>5</v>
      </c>
      <c r="M611">
        <v>2</v>
      </c>
      <c r="N611">
        <v>7</v>
      </c>
      <c r="O611">
        <v>3</v>
      </c>
      <c r="P611">
        <v>4</v>
      </c>
      <c r="Q611">
        <v>4</v>
      </c>
      <c r="R611">
        <v>5</v>
      </c>
      <c r="S611">
        <v>1961</v>
      </c>
      <c r="T611">
        <v>1961</v>
      </c>
      <c r="U611">
        <v>5</v>
      </c>
      <c r="V611">
        <v>8</v>
      </c>
      <c r="W611">
        <v>14</v>
      </c>
      <c r="X611">
        <v>1</v>
      </c>
      <c r="Y611">
        <v>192</v>
      </c>
      <c r="Z611">
        <v>3</v>
      </c>
      <c r="AA611">
        <v>2</v>
      </c>
      <c r="AB611">
        <v>2</v>
      </c>
      <c r="AC611">
        <v>4</v>
      </c>
      <c r="AD611">
        <v>4</v>
      </c>
      <c r="AE611">
        <v>2</v>
      </c>
      <c r="AF611">
        <v>903</v>
      </c>
      <c r="AG611">
        <v>0</v>
      </c>
      <c r="AH611">
        <v>126</v>
      </c>
      <c r="AI611">
        <v>1029</v>
      </c>
      <c r="AJ611">
        <v>6</v>
      </c>
      <c r="AK611">
        <v>6</v>
      </c>
      <c r="AL611">
        <v>1029</v>
      </c>
      <c r="AM611">
        <v>0</v>
      </c>
      <c r="AN611">
        <v>0</v>
      </c>
      <c r="AO611">
        <v>1029</v>
      </c>
      <c r="AP611">
        <v>1</v>
      </c>
      <c r="AQ611">
        <v>0</v>
      </c>
      <c r="AR611">
        <v>1</v>
      </c>
      <c r="AS611">
        <v>0</v>
      </c>
      <c r="AT611">
        <v>3</v>
      </c>
      <c r="AU611">
        <v>1</v>
      </c>
      <c r="AV611">
        <v>4</v>
      </c>
      <c r="AW611">
        <v>5</v>
      </c>
      <c r="AX611">
        <v>0</v>
      </c>
      <c r="AY611">
        <v>6</v>
      </c>
      <c r="AZ611">
        <v>1961</v>
      </c>
      <c r="BA611">
        <v>2</v>
      </c>
      <c r="BB611">
        <v>1</v>
      </c>
      <c r="BC611">
        <v>261</v>
      </c>
      <c r="BD611">
        <v>4</v>
      </c>
      <c r="BE611">
        <v>4</v>
      </c>
      <c r="BF611">
        <v>3</v>
      </c>
      <c r="BG611">
        <v>64</v>
      </c>
      <c r="BH611">
        <v>0</v>
      </c>
      <c r="BI611">
        <v>39</v>
      </c>
      <c r="BJ611">
        <v>0</v>
      </c>
      <c r="BK611">
        <v>0</v>
      </c>
      <c r="BL611">
        <v>0</v>
      </c>
      <c r="BM611">
        <v>5</v>
      </c>
      <c r="BN611">
        <v>0</v>
      </c>
      <c r="BO611">
        <v>4</v>
      </c>
      <c r="BP611">
        <v>2007</v>
      </c>
      <c r="BQ611">
        <v>16</v>
      </c>
      <c r="BR611">
        <v>4</v>
      </c>
      <c r="BS611">
        <v>5</v>
      </c>
      <c r="BT611">
        <v>118500</v>
      </c>
    </row>
    <row r="612" spans="1:72" x14ac:dyDescent="0.35">
      <c r="A612">
        <v>611</v>
      </c>
      <c r="B612">
        <v>60</v>
      </c>
      <c r="C612">
        <v>4</v>
      </c>
      <c r="E612">
        <v>11050</v>
      </c>
      <c r="F612">
        <v>2</v>
      </c>
      <c r="G612">
        <v>1</v>
      </c>
      <c r="H612">
        <v>2</v>
      </c>
      <c r="I612">
        <v>4</v>
      </c>
      <c r="J612">
        <v>4</v>
      </c>
      <c r="K612">
        <v>3</v>
      </c>
      <c r="L612">
        <v>16</v>
      </c>
      <c r="M612">
        <v>6</v>
      </c>
      <c r="N612">
        <v>7</v>
      </c>
      <c r="O612">
        <v>3</v>
      </c>
      <c r="P612">
        <v>8</v>
      </c>
      <c r="Q612">
        <v>9</v>
      </c>
      <c r="R612">
        <v>5</v>
      </c>
      <c r="S612">
        <v>2000</v>
      </c>
      <c r="T612">
        <v>2000</v>
      </c>
      <c r="U612">
        <v>6</v>
      </c>
      <c r="V612">
        <v>8</v>
      </c>
      <c r="W612">
        <v>14</v>
      </c>
      <c r="X612">
        <v>4</v>
      </c>
      <c r="Y612">
        <v>204</v>
      </c>
      <c r="Z612">
        <v>4</v>
      </c>
      <c r="AA612">
        <v>3</v>
      </c>
      <c r="AB612">
        <v>6</v>
      </c>
      <c r="AC612">
        <v>6</v>
      </c>
      <c r="AD612">
        <v>4</v>
      </c>
      <c r="AE612">
        <v>7</v>
      </c>
      <c r="AF612">
        <v>904</v>
      </c>
      <c r="AG612">
        <v>0</v>
      </c>
      <c r="AH612">
        <v>536</v>
      </c>
      <c r="AI612">
        <v>1440</v>
      </c>
      <c r="AJ612">
        <v>6</v>
      </c>
      <c r="AK612">
        <v>6</v>
      </c>
      <c r="AL612">
        <v>1476</v>
      </c>
      <c r="AM612">
        <v>677</v>
      </c>
      <c r="AN612">
        <v>0</v>
      </c>
      <c r="AO612">
        <v>2153</v>
      </c>
      <c r="AP612">
        <v>1</v>
      </c>
      <c r="AQ612">
        <v>0</v>
      </c>
      <c r="AR612">
        <v>2</v>
      </c>
      <c r="AS612">
        <v>1</v>
      </c>
      <c r="AT612">
        <v>3</v>
      </c>
      <c r="AU612">
        <v>1</v>
      </c>
      <c r="AV612">
        <v>6</v>
      </c>
      <c r="AW612">
        <v>8</v>
      </c>
      <c r="AX612">
        <v>2</v>
      </c>
      <c r="AY612">
        <v>6</v>
      </c>
      <c r="AZ612">
        <v>2000</v>
      </c>
      <c r="BA612">
        <v>4</v>
      </c>
      <c r="BB612">
        <v>3</v>
      </c>
      <c r="BC612">
        <v>736</v>
      </c>
      <c r="BD612">
        <v>4</v>
      </c>
      <c r="BE612">
        <v>4</v>
      </c>
      <c r="BF612">
        <v>3</v>
      </c>
      <c r="BG612">
        <v>253</v>
      </c>
      <c r="BH612">
        <v>142</v>
      </c>
      <c r="BI612">
        <v>0</v>
      </c>
      <c r="BJ612">
        <v>0</v>
      </c>
      <c r="BK612">
        <v>0</v>
      </c>
      <c r="BL612">
        <v>0</v>
      </c>
      <c r="BM612">
        <v>5</v>
      </c>
      <c r="BN612">
        <v>0</v>
      </c>
      <c r="BO612">
        <v>5</v>
      </c>
      <c r="BP612">
        <v>2009</v>
      </c>
      <c r="BQ612">
        <v>14</v>
      </c>
      <c r="BR612">
        <v>4</v>
      </c>
      <c r="BS612">
        <v>5</v>
      </c>
      <c r="BT612">
        <v>313000</v>
      </c>
    </row>
    <row r="613" spans="1:72" x14ac:dyDescent="0.35">
      <c r="A613">
        <v>612</v>
      </c>
      <c r="B613">
        <v>80</v>
      </c>
      <c r="C613">
        <v>4</v>
      </c>
      <c r="E613">
        <v>10395</v>
      </c>
      <c r="F613">
        <v>2</v>
      </c>
      <c r="G613">
        <v>2</v>
      </c>
      <c r="H613">
        <v>2</v>
      </c>
      <c r="I613">
        <v>4</v>
      </c>
      <c r="J613">
        <v>3</v>
      </c>
      <c r="K613">
        <v>3</v>
      </c>
      <c r="L613">
        <v>10</v>
      </c>
      <c r="M613">
        <v>7</v>
      </c>
      <c r="N613">
        <v>7</v>
      </c>
      <c r="O613">
        <v>3</v>
      </c>
      <c r="P613">
        <v>3</v>
      </c>
      <c r="Q613">
        <v>6</v>
      </c>
      <c r="R613">
        <v>6</v>
      </c>
      <c r="S613">
        <v>1978</v>
      </c>
      <c r="T613">
        <v>1978</v>
      </c>
      <c r="U613">
        <v>5</v>
      </c>
      <c r="V613">
        <v>8</v>
      </c>
      <c r="W613">
        <v>9</v>
      </c>
      <c r="X613">
        <v>4</v>
      </c>
      <c r="Y613">
        <v>233</v>
      </c>
      <c r="Z613">
        <v>3</v>
      </c>
      <c r="AA613">
        <v>3</v>
      </c>
      <c r="AB613">
        <v>2</v>
      </c>
      <c r="AC613">
        <v>5</v>
      </c>
      <c r="AD613">
        <v>4</v>
      </c>
      <c r="AE613">
        <v>4</v>
      </c>
      <c r="AF613">
        <v>605</v>
      </c>
      <c r="AG613">
        <v>0</v>
      </c>
      <c r="AH613">
        <v>427</v>
      </c>
      <c r="AI613">
        <v>1032</v>
      </c>
      <c r="AJ613">
        <v>6</v>
      </c>
      <c r="AK613">
        <v>6</v>
      </c>
      <c r="AL613">
        <v>1032</v>
      </c>
      <c r="AM613">
        <v>0</v>
      </c>
      <c r="AN613">
        <v>0</v>
      </c>
      <c r="AO613">
        <v>1032</v>
      </c>
      <c r="AP613">
        <v>0</v>
      </c>
      <c r="AQ613">
        <v>1</v>
      </c>
      <c r="AR613">
        <v>2</v>
      </c>
      <c r="AS613">
        <v>0</v>
      </c>
      <c r="AT613">
        <v>3</v>
      </c>
      <c r="AU613">
        <v>1</v>
      </c>
      <c r="AV613">
        <v>4</v>
      </c>
      <c r="AW613">
        <v>6</v>
      </c>
      <c r="AX613">
        <v>1</v>
      </c>
      <c r="AY613">
        <v>6</v>
      </c>
      <c r="AZ613">
        <v>1978</v>
      </c>
      <c r="BA613">
        <v>2</v>
      </c>
      <c r="BB613">
        <v>2</v>
      </c>
      <c r="BC613">
        <v>564</v>
      </c>
      <c r="BD613">
        <v>4</v>
      </c>
      <c r="BE613">
        <v>4</v>
      </c>
      <c r="BF613">
        <v>3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3</v>
      </c>
      <c r="BN613">
        <v>500</v>
      </c>
      <c r="BO613">
        <v>7</v>
      </c>
      <c r="BP613">
        <v>2007</v>
      </c>
      <c r="BQ613">
        <v>16</v>
      </c>
      <c r="BR613">
        <v>4</v>
      </c>
      <c r="BS613">
        <v>5</v>
      </c>
      <c r="BT613">
        <v>148000</v>
      </c>
    </row>
    <row r="614" spans="1:72" x14ac:dyDescent="0.35">
      <c r="A614">
        <v>613</v>
      </c>
      <c r="B614">
        <v>60</v>
      </c>
      <c r="C614">
        <v>4</v>
      </c>
      <c r="E614">
        <v>11885</v>
      </c>
      <c r="F614">
        <v>2</v>
      </c>
      <c r="G614">
        <v>1</v>
      </c>
      <c r="H614">
        <v>2</v>
      </c>
      <c r="I614">
        <v>4</v>
      </c>
      <c r="J614">
        <v>4</v>
      </c>
      <c r="K614">
        <v>3</v>
      </c>
      <c r="L614">
        <v>16</v>
      </c>
      <c r="M614">
        <v>7</v>
      </c>
      <c r="N614">
        <v>7</v>
      </c>
      <c r="O614">
        <v>3</v>
      </c>
      <c r="P614">
        <v>8</v>
      </c>
      <c r="Q614">
        <v>8</v>
      </c>
      <c r="R614">
        <v>5</v>
      </c>
      <c r="S614">
        <v>2001</v>
      </c>
      <c r="T614">
        <v>2001</v>
      </c>
      <c r="U614">
        <v>5</v>
      </c>
      <c r="V614">
        <v>8</v>
      </c>
      <c r="W614">
        <v>14</v>
      </c>
      <c r="X614">
        <v>4</v>
      </c>
      <c r="Y614">
        <v>108</v>
      </c>
      <c r="Z614">
        <v>4</v>
      </c>
      <c r="AA614">
        <v>3</v>
      </c>
      <c r="AB614">
        <v>6</v>
      </c>
      <c r="AC614">
        <v>5</v>
      </c>
      <c r="AD614">
        <v>4</v>
      </c>
      <c r="AE614">
        <v>7</v>
      </c>
      <c r="AF614">
        <v>990</v>
      </c>
      <c r="AG614">
        <v>0</v>
      </c>
      <c r="AH614">
        <v>309</v>
      </c>
      <c r="AI614">
        <v>1299</v>
      </c>
      <c r="AJ614">
        <v>6</v>
      </c>
      <c r="AK614">
        <v>6</v>
      </c>
      <c r="AL614">
        <v>1299</v>
      </c>
      <c r="AM614">
        <v>573</v>
      </c>
      <c r="AN614">
        <v>0</v>
      </c>
      <c r="AO614">
        <v>1872</v>
      </c>
      <c r="AP614">
        <v>1</v>
      </c>
      <c r="AQ614">
        <v>0</v>
      </c>
      <c r="AR614">
        <v>2</v>
      </c>
      <c r="AS614">
        <v>1</v>
      </c>
      <c r="AT614">
        <v>3</v>
      </c>
      <c r="AU614">
        <v>1</v>
      </c>
      <c r="AV614">
        <v>6</v>
      </c>
      <c r="AW614">
        <v>7</v>
      </c>
      <c r="AX614">
        <v>1</v>
      </c>
      <c r="AY614">
        <v>7</v>
      </c>
      <c r="AZ614">
        <v>2001</v>
      </c>
      <c r="BA614">
        <v>3</v>
      </c>
      <c r="BB614">
        <v>2</v>
      </c>
      <c r="BC614">
        <v>531</v>
      </c>
      <c r="BD614">
        <v>4</v>
      </c>
      <c r="BE614">
        <v>4</v>
      </c>
      <c r="BF614">
        <v>3</v>
      </c>
      <c r="BG614">
        <v>160</v>
      </c>
      <c r="BH614">
        <v>122</v>
      </c>
      <c r="BI614">
        <v>0</v>
      </c>
      <c r="BJ614">
        <v>0</v>
      </c>
      <c r="BK614">
        <v>0</v>
      </c>
      <c r="BL614">
        <v>0</v>
      </c>
      <c r="BM614">
        <v>5</v>
      </c>
      <c r="BN614">
        <v>0</v>
      </c>
      <c r="BO614">
        <v>11</v>
      </c>
      <c r="BP614">
        <v>2009</v>
      </c>
      <c r="BQ614">
        <v>14</v>
      </c>
      <c r="BR614">
        <v>4</v>
      </c>
      <c r="BS614">
        <v>5</v>
      </c>
      <c r="BT614">
        <v>261500</v>
      </c>
    </row>
    <row r="615" spans="1:72" x14ac:dyDescent="0.35">
      <c r="A615">
        <v>614</v>
      </c>
      <c r="B615">
        <v>20</v>
      </c>
      <c r="C615">
        <v>4</v>
      </c>
      <c r="D615">
        <v>70</v>
      </c>
      <c r="E615">
        <v>8402</v>
      </c>
      <c r="F615">
        <v>2</v>
      </c>
      <c r="G615">
        <v>1</v>
      </c>
      <c r="H615">
        <v>2</v>
      </c>
      <c r="I615">
        <v>4</v>
      </c>
      <c r="J615">
        <v>4</v>
      </c>
      <c r="K615">
        <v>3</v>
      </c>
      <c r="L615">
        <v>6</v>
      </c>
      <c r="M615">
        <v>2</v>
      </c>
      <c r="N615">
        <v>7</v>
      </c>
      <c r="O615">
        <v>3</v>
      </c>
      <c r="P615">
        <v>4</v>
      </c>
      <c r="Q615">
        <v>5</v>
      </c>
      <c r="R615">
        <v>5</v>
      </c>
      <c r="S615">
        <v>2007</v>
      </c>
      <c r="T615">
        <v>2007</v>
      </c>
      <c r="U615">
        <v>5</v>
      </c>
      <c r="V615">
        <v>8</v>
      </c>
      <c r="W615">
        <v>14</v>
      </c>
      <c r="X615">
        <v>2</v>
      </c>
      <c r="Y615">
        <v>0</v>
      </c>
      <c r="Z615">
        <v>3</v>
      </c>
      <c r="AA615">
        <v>3</v>
      </c>
      <c r="AB615">
        <v>6</v>
      </c>
      <c r="AC615">
        <v>5</v>
      </c>
      <c r="AD615">
        <v>4</v>
      </c>
      <c r="AE615">
        <v>4</v>
      </c>
      <c r="AF615">
        <v>206</v>
      </c>
      <c r="AG615">
        <v>0</v>
      </c>
      <c r="AH615">
        <v>914</v>
      </c>
      <c r="AI615">
        <v>1120</v>
      </c>
      <c r="AJ615">
        <v>6</v>
      </c>
      <c r="AK615">
        <v>6</v>
      </c>
      <c r="AL615">
        <v>1120</v>
      </c>
      <c r="AM615">
        <v>0</v>
      </c>
      <c r="AN615">
        <v>0</v>
      </c>
      <c r="AO615">
        <v>1120</v>
      </c>
      <c r="AP615">
        <v>0</v>
      </c>
      <c r="AQ615">
        <v>0</v>
      </c>
      <c r="AR615">
        <v>1</v>
      </c>
      <c r="AS615">
        <v>0</v>
      </c>
      <c r="AT615">
        <v>3</v>
      </c>
      <c r="AU615">
        <v>1</v>
      </c>
      <c r="AV615">
        <v>4</v>
      </c>
      <c r="AW615">
        <v>6</v>
      </c>
      <c r="AX615">
        <v>0</v>
      </c>
      <c r="AY615">
        <v>3</v>
      </c>
      <c r="BA615">
        <v>1</v>
      </c>
      <c r="BB615">
        <v>0</v>
      </c>
      <c r="BC615">
        <v>0</v>
      </c>
      <c r="BD615">
        <v>1</v>
      </c>
      <c r="BE615">
        <v>1</v>
      </c>
      <c r="BF615">
        <v>3</v>
      </c>
      <c r="BG615">
        <v>0</v>
      </c>
      <c r="BH615">
        <v>30</v>
      </c>
      <c r="BI615">
        <v>0</v>
      </c>
      <c r="BJ615">
        <v>0</v>
      </c>
      <c r="BK615">
        <v>0</v>
      </c>
      <c r="BL615">
        <v>0</v>
      </c>
      <c r="BM615">
        <v>5</v>
      </c>
      <c r="BN615">
        <v>0</v>
      </c>
      <c r="BO615">
        <v>12</v>
      </c>
      <c r="BP615">
        <v>2007</v>
      </c>
      <c r="BQ615">
        <v>16</v>
      </c>
      <c r="BR615">
        <v>8</v>
      </c>
      <c r="BS615">
        <v>6</v>
      </c>
      <c r="BT615">
        <v>147000</v>
      </c>
    </row>
    <row r="616" spans="1:72" x14ac:dyDescent="0.35">
      <c r="A616">
        <v>615</v>
      </c>
      <c r="B616">
        <v>180</v>
      </c>
      <c r="C616">
        <v>2</v>
      </c>
      <c r="D616">
        <v>21</v>
      </c>
      <c r="E616">
        <v>1491</v>
      </c>
      <c r="F616">
        <v>2</v>
      </c>
      <c r="G616">
        <v>1</v>
      </c>
      <c r="H616">
        <v>2</v>
      </c>
      <c r="I616">
        <v>4</v>
      </c>
      <c r="J616">
        <v>4</v>
      </c>
      <c r="K616">
        <v>3</v>
      </c>
      <c r="L616">
        <v>21</v>
      </c>
      <c r="M616">
        <v>7</v>
      </c>
      <c r="N616">
        <v>7</v>
      </c>
      <c r="O616">
        <v>4</v>
      </c>
      <c r="P616">
        <v>6</v>
      </c>
      <c r="Q616">
        <v>4</v>
      </c>
      <c r="R616">
        <v>6</v>
      </c>
      <c r="S616">
        <v>1972</v>
      </c>
      <c r="T616">
        <v>1972</v>
      </c>
      <c r="U616">
        <v>5</v>
      </c>
      <c r="V616">
        <v>8</v>
      </c>
      <c r="W616">
        <v>15</v>
      </c>
      <c r="X616">
        <v>2</v>
      </c>
      <c r="Y616">
        <v>0</v>
      </c>
      <c r="Z616">
        <v>3</v>
      </c>
      <c r="AA616">
        <v>3</v>
      </c>
      <c r="AB616">
        <v>2</v>
      </c>
      <c r="AC616">
        <v>5</v>
      </c>
      <c r="AD616">
        <v>4</v>
      </c>
      <c r="AE616">
        <v>5</v>
      </c>
      <c r="AF616">
        <v>150</v>
      </c>
      <c r="AG616">
        <v>480</v>
      </c>
      <c r="AH616">
        <v>0</v>
      </c>
      <c r="AI616">
        <v>630</v>
      </c>
      <c r="AJ616">
        <v>6</v>
      </c>
      <c r="AK616">
        <v>6</v>
      </c>
      <c r="AL616">
        <v>630</v>
      </c>
      <c r="AM616">
        <v>0</v>
      </c>
      <c r="AN616">
        <v>0</v>
      </c>
      <c r="AO616">
        <v>630</v>
      </c>
      <c r="AP616">
        <v>1</v>
      </c>
      <c r="AQ616">
        <v>0</v>
      </c>
      <c r="AR616">
        <v>1</v>
      </c>
      <c r="AS616">
        <v>0</v>
      </c>
      <c r="AT616">
        <v>1</v>
      </c>
      <c r="AU616">
        <v>1</v>
      </c>
      <c r="AV616">
        <v>4</v>
      </c>
      <c r="AW616">
        <v>3</v>
      </c>
      <c r="AX616">
        <v>0</v>
      </c>
      <c r="AY616">
        <v>3</v>
      </c>
      <c r="BA616">
        <v>1</v>
      </c>
      <c r="BB616">
        <v>0</v>
      </c>
      <c r="BC616">
        <v>0</v>
      </c>
      <c r="BD616">
        <v>1</v>
      </c>
      <c r="BE616">
        <v>1</v>
      </c>
      <c r="BF616">
        <v>3</v>
      </c>
      <c r="BG616">
        <v>96</v>
      </c>
      <c r="BH616">
        <v>24</v>
      </c>
      <c r="BI616">
        <v>0</v>
      </c>
      <c r="BJ616">
        <v>0</v>
      </c>
      <c r="BK616">
        <v>0</v>
      </c>
      <c r="BL616">
        <v>0</v>
      </c>
      <c r="BM616">
        <v>5</v>
      </c>
      <c r="BN616">
        <v>0</v>
      </c>
      <c r="BO616">
        <v>5</v>
      </c>
      <c r="BP616">
        <v>2010</v>
      </c>
      <c r="BQ616">
        <v>13</v>
      </c>
      <c r="BR616">
        <v>4</v>
      </c>
      <c r="BS616">
        <v>5</v>
      </c>
      <c r="BT616">
        <v>75500</v>
      </c>
    </row>
    <row r="617" spans="1:72" x14ac:dyDescent="0.35">
      <c r="A617">
        <v>616</v>
      </c>
      <c r="B617">
        <v>85</v>
      </c>
      <c r="C617">
        <v>4</v>
      </c>
      <c r="D617">
        <v>80</v>
      </c>
      <c r="E617">
        <v>8800</v>
      </c>
      <c r="F617">
        <v>2</v>
      </c>
      <c r="G617">
        <v>1</v>
      </c>
      <c r="H617">
        <v>2</v>
      </c>
      <c r="I617">
        <v>4</v>
      </c>
      <c r="J617">
        <v>4</v>
      </c>
      <c r="K617">
        <v>3</v>
      </c>
      <c r="L617">
        <v>7</v>
      </c>
      <c r="M617">
        <v>2</v>
      </c>
      <c r="N617">
        <v>7</v>
      </c>
      <c r="O617">
        <v>3</v>
      </c>
      <c r="P617">
        <v>6</v>
      </c>
      <c r="Q617">
        <v>6</v>
      </c>
      <c r="R617">
        <v>7</v>
      </c>
      <c r="S617">
        <v>1963</v>
      </c>
      <c r="T617">
        <v>1963</v>
      </c>
      <c r="U617">
        <v>5</v>
      </c>
      <c r="V617">
        <v>8</v>
      </c>
      <c r="W617">
        <v>10</v>
      </c>
      <c r="X617">
        <v>4</v>
      </c>
      <c r="Y617">
        <v>156</v>
      </c>
      <c r="Z617">
        <v>3</v>
      </c>
      <c r="AA617">
        <v>4</v>
      </c>
      <c r="AB617">
        <v>6</v>
      </c>
      <c r="AC617">
        <v>4</v>
      </c>
      <c r="AD617">
        <v>4</v>
      </c>
      <c r="AE617">
        <v>7</v>
      </c>
      <c r="AF617">
        <v>763</v>
      </c>
      <c r="AG617">
        <v>0</v>
      </c>
      <c r="AH617">
        <v>173</v>
      </c>
      <c r="AI617">
        <v>936</v>
      </c>
      <c r="AJ617">
        <v>6</v>
      </c>
      <c r="AK617">
        <v>6</v>
      </c>
      <c r="AL617">
        <v>1054</v>
      </c>
      <c r="AM617">
        <v>0</v>
      </c>
      <c r="AN617">
        <v>0</v>
      </c>
      <c r="AO617">
        <v>1054</v>
      </c>
      <c r="AP617">
        <v>1</v>
      </c>
      <c r="AQ617">
        <v>0</v>
      </c>
      <c r="AR617">
        <v>1</v>
      </c>
      <c r="AS617">
        <v>0</v>
      </c>
      <c r="AT617">
        <v>3</v>
      </c>
      <c r="AU617">
        <v>1</v>
      </c>
      <c r="AV617">
        <v>5</v>
      </c>
      <c r="AW617">
        <v>6</v>
      </c>
      <c r="AX617">
        <v>0</v>
      </c>
      <c r="AY617">
        <v>6</v>
      </c>
      <c r="AZ617">
        <v>1963</v>
      </c>
      <c r="BA617">
        <v>3</v>
      </c>
      <c r="BB617">
        <v>2</v>
      </c>
      <c r="BC617">
        <v>480</v>
      </c>
      <c r="BD617">
        <v>4</v>
      </c>
      <c r="BE617">
        <v>4</v>
      </c>
      <c r="BF617">
        <v>3</v>
      </c>
      <c r="BG617">
        <v>120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3</v>
      </c>
      <c r="BN617">
        <v>0</v>
      </c>
      <c r="BO617">
        <v>5</v>
      </c>
      <c r="BP617">
        <v>2010</v>
      </c>
      <c r="BQ617">
        <v>13</v>
      </c>
      <c r="BR617">
        <v>4</v>
      </c>
      <c r="BS617">
        <v>3</v>
      </c>
      <c r="BT617">
        <v>137500</v>
      </c>
    </row>
    <row r="618" spans="1:72" x14ac:dyDescent="0.35">
      <c r="A618">
        <v>617</v>
      </c>
      <c r="B618">
        <v>60</v>
      </c>
      <c r="C618">
        <v>4</v>
      </c>
      <c r="E618">
        <v>7861</v>
      </c>
      <c r="F618">
        <v>2</v>
      </c>
      <c r="G618">
        <v>2</v>
      </c>
      <c r="H618">
        <v>2</v>
      </c>
      <c r="I618">
        <v>4</v>
      </c>
      <c r="J618">
        <v>4</v>
      </c>
      <c r="K618">
        <v>3</v>
      </c>
      <c r="L618">
        <v>11</v>
      </c>
      <c r="M618">
        <v>7</v>
      </c>
      <c r="N618">
        <v>7</v>
      </c>
      <c r="O618">
        <v>3</v>
      </c>
      <c r="P618">
        <v>8</v>
      </c>
      <c r="Q618">
        <v>6</v>
      </c>
      <c r="R618">
        <v>5</v>
      </c>
      <c r="S618">
        <v>2002</v>
      </c>
      <c r="T618">
        <v>2003</v>
      </c>
      <c r="U618">
        <v>5</v>
      </c>
      <c r="V618">
        <v>8</v>
      </c>
      <c r="W618">
        <v>14</v>
      </c>
      <c r="X618">
        <v>2</v>
      </c>
      <c r="Y618">
        <v>0</v>
      </c>
      <c r="Z618">
        <v>4</v>
      </c>
      <c r="AA618">
        <v>3</v>
      </c>
      <c r="AB618">
        <v>6</v>
      </c>
      <c r="AC618">
        <v>5</v>
      </c>
      <c r="AD618">
        <v>4</v>
      </c>
      <c r="AE618">
        <v>7</v>
      </c>
      <c r="AF618">
        <v>457</v>
      </c>
      <c r="AG618">
        <v>0</v>
      </c>
      <c r="AH618">
        <v>326</v>
      </c>
      <c r="AI618">
        <v>783</v>
      </c>
      <c r="AJ618">
        <v>6</v>
      </c>
      <c r="AK618">
        <v>6</v>
      </c>
      <c r="AL618">
        <v>807</v>
      </c>
      <c r="AM618">
        <v>702</v>
      </c>
      <c r="AN618">
        <v>0</v>
      </c>
      <c r="AO618">
        <v>1509</v>
      </c>
      <c r="AP618">
        <v>1</v>
      </c>
      <c r="AQ618">
        <v>0</v>
      </c>
      <c r="AR618">
        <v>2</v>
      </c>
      <c r="AS618">
        <v>1</v>
      </c>
      <c r="AT618">
        <v>3</v>
      </c>
      <c r="AU618">
        <v>1</v>
      </c>
      <c r="AV618">
        <v>5</v>
      </c>
      <c r="AW618">
        <v>7</v>
      </c>
      <c r="AX618">
        <v>1</v>
      </c>
      <c r="AY618">
        <v>6</v>
      </c>
      <c r="AZ618">
        <v>2002</v>
      </c>
      <c r="BA618">
        <v>4</v>
      </c>
      <c r="BB618">
        <v>2</v>
      </c>
      <c r="BC618">
        <v>393</v>
      </c>
      <c r="BD618">
        <v>4</v>
      </c>
      <c r="BE618">
        <v>4</v>
      </c>
      <c r="BF618">
        <v>3</v>
      </c>
      <c r="BG618">
        <v>100</v>
      </c>
      <c r="BH618">
        <v>75</v>
      </c>
      <c r="BI618">
        <v>0</v>
      </c>
      <c r="BJ618">
        <v>0</v>
      </c>
      <c r="BK618">
        <v>0</v>
      </c>
      <c r="BL618">
        <v>0</v>
      </c>
      <c r="BM618">
        <v>5</v>
      </c>
      <c r="BN618">
        <v>0</v>
      </c>
      <c r="BO618">
        <v>6</v>
      </c>
      <c r="BP618">
        <v>2006</v>
      </c>
      <c r="BQ618">
        <v>17</v>
      </c>
      <c r="BR618">
        <v>4</v>
      </c>
      <c r="BS618">
        <v>5</v>
      </c>
      <c r="BT618">
        <v>183200</v>
      </c>
    </row>
    <row r="619" spans="1:72" x14ac:dyDescent="0.35">
      <c r="A619">
        <v>618</v>
      </c>
      <c r="B619">
        <v>45</v>
      </c>
      <c r="C619">
        <v>4</v>
      </c>
      <c r="D619">
        <v>59</v>
      </c>
      <c r="E619">
        <v>7227</v>
      </c>
      <c r="F619">
        <v>2</v>
      </c>
      <c r="G619">
        <v>1</v>
      </c>
      <c r="H619">
        <v>4</v>
      </c>
      <c r="I619">
        <v>4</v>
      </c>
      <c r="J619">
        <v>2</v>
      </c>
      <c r="K619">
        <v>2</v>
      </c>
      <c r="L619">
        <v>7</v>
      </c>
      <c r="M619">
        <v>3</v>
      </c>
      <c r="N619">
        <v>7</v>
      </c>
      <c r="O619">
        <v>3</v>
      </c>
      <c r="P619">
        <v>2</v>
      </c>
      <c r="Q619">
        <v>6</v>
      </c>
      <c r="R619">
        <v>6</v>
      </c>
      <c r="S619">
        <v>1954</v>
      </c>
      <c r="T619">
        <v>1954</v>
      </c>
      <c r="U619">
        <v>5</v>
      </c>
      <c r="V619">
        <v>8</v>
      </c>
      <c r="W619">
        <v>10</v>
      </c>
      <c r="X619">
        <v>2</v>
      </c>
      <c r="Y619">
        <v>0</v>
      </c>
      <c r="Z619">
        <v>3</v>
      </c>
      <c r="AA619">
        <v>3</v>
      </c>
      <c r="AB619">
        <v>2</v>
      </c>
      <c r="AC619">
        <v>4</v>
      </c>
      <c r="AD619">
        <v>4</v>
      </c>
      <c r="AE619">
        <v>6</v>
      </c>
      <c r="AF619">
        <v>0</v>
      </c>
      <c r="AG619">
        <v>0</v>
      </c>
      <c r="AH619">
        <v>832</v>
      </c>
      <c r="AI619">
        <v>832</v>
      </c>
      <c r="AJ619">
        <v>6</v>
      </c>
      <c r="AK619">
        <v>6</v>
      </c>
      <c r="AL619">
        <v>832</v>
      </c>
      <c r="AM619">
        <v>0</v>
      </c>
      <c r="AN619">
        <v>0</v>
      </c>
      <c r="AO619">
        <v>832</v>
      </c>
      <c r="AP619">
        <v>0</v>
      </c>
      <c r="AQ619">
        <v>0</v>
      </c>
      <c r="AR619">
        <v>1</v>
      </c>
      <c r="AS619">
        <v>0</v>
      </c>
      <c r="AT619">
        <v>2</v>
      </c>
      <c r="AU619">
        <v>1</v>
      </c>
      <c r="AV619">
        <v>5</v>
      </c>
      <c r="AW619">
        <v>4</v>
      </c>
      <c r="AX619">
        <v>0</v>
      </c>
      <c r="AY619">
        <v>5</v>
      </c>
      <c r="AZ619">
        <v>1962</v>
      </c>
      <c r="BA619">
        <v>2</v>
      </c>
      <c r="BB619">
        <v>2</v>
      </c>
      <c r="BC619">
        <v>528</v>
      </c>
      <c r="BD619">
        <v>4</v>
      </c>
      <c r="BE619">
        <v>4</v>
      </c>
      <c r="BF619">
        <v>3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5</v>
      </c>
      <c r="BN619">
        <v>0</v>
      </c>
      <c r="BO619">
        <v>6</v>
      </c>
      <c r="BP619">
        <v>2008</v>
      </c>
      <c r="BQ619">
        <v>15</v>
      </c>
      <c r="BR619">
        <v>4</v>
      </c>
      <c r="BS619">
        <v>5</v>
      </c>
      <c r="BT619">
        <v>105500</v>
      </c>
    </row>
    <row r="620" spans="1:72" x14ac:dyDescent="0.35">
      <c r="A620">
        <v>619</v>
      </c>
      <c r="B620">
        <v>20</v>
      </c>
      <c r="C620">
        <v>4</v>
      </c>
      <c r="D620">
        <v>90</v>
      </c>
      <c r="E620">
        <v>11694</v>
      </c>
      <c r="F620">
        <v>2</v>
      </c>
      <c r="G620">
        <v>1</v>
      </c>
      <c r="H620">
        <v>2</v>
      </c>
      <c r="I620">
        <v>4</v>
      </c>
      <c r="J620">
        <v>4</v>
      </c>
      <c r="K620">
        <v>3</v>
      </c>
      <c r="L620">
        <v>19</v>
      </c>
      <c r="M620">
        <v>7</v>
      </c>
      <c r="N620">
        <v>7</v>
      </c>
      <c r="O620">
        <v>3</v>
      </c>
      <c r="P620">
        <v>4</v>
      </c>
      <c r="Q620">
        <v>9</v>
      </c>
      <c r="R620">
        <v>5</v>
      </c>
      <c r="S620">
        <v>2007</v>
      </c>
      <c r="T620">
        <v>2007</v>
      </c>
      <c r="U620">
        <v>6</v>
      </c>
      <c r="V620">
        <v>8</v>
      </c>
      <c r="W620">
        <v>15</v>
      </c>
      <c r="X620">
        <v>4</v>
      </c>
      <c r="Y620">
        <v>452</v>
      </c>
      <c r="Z620">
        <v>5</v>
      </c>
      <c r="AA620">
        <v>3</v>
      </c>
      <c r="AB620">
        <v>6</v>
      </c>
      <c r="AC620">
        <v>6</v>
      </c>
      <c r="AD620">
        <v>4</v>
      </c>
      <c r="AE620">
        <v>7</v>
      </c>
      <c r="AF620">
        <v>48</v>
      </c>
      <c r="AG620">
        <v>0</v>
      </c>
      <c r="AH620">
        <v>1774</v>
      </c>
      <c r="AI620">
        <v>1822</v>
      </c>
      <c r="AJ620">
        <v>6</v>
      </c>
      <c r="AK620">
        <v>6</v>
      </c>
      <c r="AL620">
        <v>1828</v>
      </c>
      <c r="AM620">
        <v>0</v>
      </c>
      <c r="AN620">
        <v>0</v>
      </c>
      <c r="AO620">
        <v>1828</v>
      </c>
      <c r="AP620">
        <v>0</v>
      </c>
      <c r="AQ620">
        <v>0</v>
      </c>
      <c r="AR620">
        <v>2</v>
      </c>
      <c r="AS620">
        <v>0</v>
      </c>
      <c r="AT620">
        <v>3</v>
      </c>
      <c r="AU620">
        <v>1</v>
      </c>
      <c r="AV620">
        <v>5</v>
      </c>
      <c r="AW620">
        <v>9</v>
      </c>
      <c r="AX620">
        <v>1</v>
      </c>
      <c r="AY620">
        <v>6</v>
      </c>
      <c r="AZ620">
        <v>2007</v>
      </c>
      <c r="BA620">
        <v>2</v>
      </c>
      <c r="BB620">
        <v>3</v>
      </c>
      <c r="BC620">
        <v>774</v>
      </c>
      <c r="BD620">
        <v>4</v>
      </c>
      <c r="BE620">
        <v>4</v>
      </c>
      <c r="BF620">
        <v>3</v>
      </c>
      <c r="BG620">
        <v>0</v>
      </c>
      <c r="BH620">
        <v>108</v>
      </c>
      <c r="BI620">
        <v>0</v>
      </c>
      <c r="BJ620">
        <v>0</v>
      </c>
      <c r="BK620">
        <v>260</v>
      </c>
      <c r="BL620">
        <v>0</v>
      </c>
      <c r="BM620">
        <v>5</v>
      </c>
      <c r="BN620">
        <v>0</v>
      </c>
      <c r="BO620">
        <v>7</v>
      </c>
      <c r="BP620">
        <v>2007</v>
      </c>
      <c r="BQ620">
        <v>16</v>
      </c>
      <c r="BR620">
        <v>8</v>
      </c>
      <c r="BS620">
        <v>6</v>
      </c>
      <c r="BT620">
        <v>314813</v>
      </c>
    </row>
    <row r="621" spans="1:72" x14ac:dyDescent="0.35">
      <c r="A621">
        <v>620</v>
      </c>
      <c r="B621">
        <v>60</v>
      </c>
      <c r="C621">
        <v>4</v>
      </c>
      <c r="D621">
        <v>85</v>
      </c>
      <c r="E621">
        <v>12244</v>
      </c>
      <c r="F621">
        <v>2</v>
      </c>
      <c r="G621">
        <v>1</v>
      </c>
      <c r="H621">
        <v>2</v>
      </c>
      <c r="I621">
        <v>4</v>
      </c>
      <c r="J621">
        <v>4</v>
      </c>
      <c r="K621">
        <v>3</v>
      </c>
      <c r="L621">
        <v>2</v>
      </c>
      <c r="M621">
        <v>7</v>
      </c>
      <c r="N621">
        <v>7</v>
      </c>
      <c r="O621">
        <v>3</v>
      </c>
      <c r="P621">
        <v>8</v>
      </c>
      <c r="Q621">
        <v>8</v>
      </c>
      <c r="R621">
        <v>5</v>
      </c>
      <c r="S621">
        <v>2003</v>
      </c>
      <c r="T621">
        <v>2003</v>
      </c>
      <c r="U621">
        <v>6</v>
      </c>
      <c r="V621">
        <v>8</v>
      </c>
      <c r="W621">
        <v>14</v>
      </c>
      <c r="X621">
        <v>5</v>
      </c>
      <c r="Y621">
        <v>226</v>
      </c>
      <c r="Z621">
        <v>4</v>
      </c>
      <c r="AA621">
        <v>3</v>
      </c>
      <c r="AB621">
        <v>6</v>
      </c>
      <c r="AC621">
        <v>5</v>
      </c>
      <c r="AD621">
        <v>4</v>
      </c>
      <c r="AE621">
        <v>7</v>
      </c>
      <c r="AF621">
        <v>871</v>
      </c>
      <c r="AG621">
        <v>0</v>
      </c>
      <c r="AH621">
        <v>611</v>
      </c>
      <c r="AI621">
        <v>1482</v>
      </c>
      <c r="AJ621">
        <v>6</v>
      </c>
      <c r="AK621">
        <v>6</v>
      </c>
      <c r="AL621">
        <v>1482</v>
      </c>
      <c r="AM621">
        <v>780</v>
      </c>
      <c r="AN621">
        <v>0</v>
      </c>
      <c r="AO621">
        <v>2262</v>
      </c>
      <c r="AP621">
        <v>1</v>
      </c>
      <c r="AQ621">
        <v>0</v>
      </c>
      <c r="AR621">
        <v>2</v>
      </c>
      <c r="AS621">
        <v>1</v>
      </c>
      <c r="AT621">
        <v>4</v>
      </c>
      <c r="AU621">
        <v>1</v>
      </c>
      <c r="AV621">
        <v>5</v>
      </c>
      <c r="AW621">
        <v>10</v>
      </c>
      <c r="AX621">
        <v>2</v>
      </c>
      <c r="AY621">
        <v>6</v>
      </c>
      <c r="AZ621">
        <v>2003</v>
      </c>
      <c r="BA621">
        <v>4</v>
      </c>
      <c r="BB621">
        <v>3</v>
      </c>
      <c r="BC621">
        <v>749</v>
      </c>
      <c r="BD621">
        <v>4</v>
      </c>
      <c r="BE621">
        <v>4</v>
      </c>
      <c r="BF621">
        <v>3</v>
      </c>
      <c r="BG621">
        <v>168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5</v>
      </c>
      <c r="BN621">
        <v>0</v>
      </c>
      <c r="BO621">
        <v>8</v>
      </c>
      <c r="BP621">
        <v>2008</v>
      </c>
      <c r="BQ621">
        <v>15</v>
      </c>
      <c r="BR621">
        <v>4</v>
      </c>
      <c r="BS621">
        <v>5</v>
      </c>
      <c r="BT621">
        <v>305000</v>
      </c>
    </row>
    <row r="622" spans="1:72" x14ac:dyDescent="0.35">
      <c r="A622">
        <v>621</v>
      </c>
      <c r="B622">
        <v>30</v>
      </c>
      <c r="C622">
        <v>4</v>
      </c>
      <c r="D622">
        <v>45</v>
      </c>
      <c r="E622">
        <v>8248</v>
      </c>
      <c r="F622">
        <v>2</v>
      </c>
      <c r="G622">
        <v>1</v>
      </c>
      <c r="H622">
        <v>2</v>
      </c>
      <c r="I622">
        <v>4</v>
      </c>
      <c r="J622">
        <v>4</v>
      </c>
      <c r="K622">
        <v>3</v>
      </c>
      <c r="L622">
        <v>4</v>
      </c>
      <c r="M622">
        <v>7</v>
      </c>
      <c r="N622">
        <v>7</v>
      </c>
      <c r="O622">
        <v>3</v>
      </c>
      <c r="P622">
        <v>4</v>
      </c>
      <c r="Q622">
        <v>3</v>
      </c>
      <c r="R622">
        <v>3</v>
      </c>
      <c r="S622">
        <v>1914</v>
      </c>
      <c r="T622">
        <v>1950</v>
      </c>
      <c r="U622">
        <v>5</v>
      </c>
      <c r="V622">
        <v>8</v>
      </c>
      <c r="W622">
        <v>7</v>
      </c>
      <c r="X622">
        <v>2</v>
      </c>
      <c r="Y622">
        <v>0</v>
      </c>
      <c r="Z622">
        <v>3</v>
      </c>
      <c r="AA622">
        <v>3</v>
      </c>
      <c r="AB622">
        <v>3</v>
      </c>
      <c r="AC622">
        <v>4</v>
      </c>
      <c r="AD622">
        <v>4</v>
      </c>
      <c r="AE622">
        <v>3</v>
      </c>
      <c r="AF622">
        <v>41</v>
      </c>
      <c r="AG622">
        <v>0</v>
      </c>
      <c r="AH622">
        <v>823</v>
      </c>
      <c r="AI622">
        <v>864</v>
      </c>
      <c r="AJ622">
        <v>6</v>
      </c>
      <c r="AK622">
        <v>2</v>
      </c>
      <c r="AL622">
        <v>864</v>
      </c>
      <c r="AM622">
        <v>0</v>
      </c>
      <c r="AN622">
        <v>0</v>
      </c>
      <c r="AO622">
        <v>864</v>
      </c>
      <c r="AP622">
        <v>1</v>
      </c>
      <c r="AQ622">
        <v>0</v>
      </c>
      <c r="AR622">
        <v>1</v>
      </c>
      <c r="AS622">
        <v>0</v>
      </c>
      <c r="AT622">
        <v>2</v>
      </c>
      <c r="AU622">
        <v>1</v>
      </c>
      <c r="AV622">
        <v>4</v>
      </c>
      <c r="AW622">
        <v>5</v>
      </c>
      <c r="AX622">
        <v>0</v>
      </c>
      <c r="AY622">
        <v>3</v>
      </c>
      <c r="BA622">
        <v>1</v>
      </c>
      <c r="BB622">
        <v>0</v>
      </c>
      <c r="BC622">
        <v>0</v>
      </c>
      <c r="BD622">
        <v>1</v>
      </c>
      <c r="BE622">
        <v>1</v>
      </c>
      <c r="BF622">
        <v>2</v>
      </c>
      <c r="BG622">
        <v>0</v>
      </c>
      <c r="BH622">
        <v>0</v>
      </c>
      <c r="BI622">
        <v>100</v>
      </c>
      <c r="BJ622">
        <v>0</v>
      </c>
      <c r="BK622">
        <v>0</v>
      </c>
      <c r="BL622">
        <v>0</v>
      </c>
      <c r="BM622">
        <v>5</v>
      </c>
      <c r="BN622">
        <v>0</v>
      </c>
      <c r="BO622">
        <v>9</v>
      </c>
      <c r="BP622">
        <v>2008</v>
      </c>
      <c r="BQ622">
        <v>15</v>
      </c>
      <c r="BR622">
        <v>4</v>
      </c>
      <c r="BS622">
        <v>5</v>
      </c>
      <c r="BT622">
        <v>67000</v>
      </c>
    </row>
    <row r="623" spans="1:72" x14ac:dyDescent="0.35">
      <c r="A623">
        <v>622</v>
      </c>
      <c r="B623">
        <v>60</v>
      </c>
      <c r="C623">
        <v>4</v>
      </c>
      <c r="D623">
        <v>90</v>
      </c>
      <c r="E623">
        <v>10800</v>
      </c>
      <c r="F623">
        <v>2</v>
      </c>
      <c r="G623">
        <v>1</v>
      </c>
      <c r="H623">
        <v>2</v>
      </c>
      <c r="I623">
        <v>4</v>
      </c>
      <c r="J623">
        <v>4</v>
      </c>
      <c r="K623">
        <v>3</v>
      </c>
      <c r="L623">
        <v>10</v>
      </c>
      <c r="M623">
        <v>7</v>
      </c>
      <c r="N623">
        <v>7</v>
      </c>
      <c r="O623">
        <v>3</v>
      </c>
      <c r="P623">
        <v>8</v>
      </c>
      <c r="Q623">
        <v>6</v>
      </c>
      <c r="R623">
        <v>7</v>
      </c>
      <c r="S623">
        <v>1974</v>
      </c>
      <c r="T623">
        <v>1997</v>
      </c>
      <c r="U623">
        <v>5</v>
      </c>
      <c r="V623">
        <v>8</v>
      </c>
      <c r="W623">
        <v>9</v>
      </c>
      <c r="X623">
        <v>2</v>
      </c>
      <c r="Y623">
        <v>0</v>
      </c>
      <c r="Z623">
        <v>3</v>
      </c>
      <c r="AA623">
        <v>3</v>
      </c>
      <c r="AB623">
        <v>2</v>
      </c>
      <c r="AC623">
        <v>4</v>
      </c>
      <c r="AD623">
        <v>4</v>
      </c>
      <c r="AE623">
        <v>4</v>
      </c>
      <c r="AF623">
        <v>956</v>
      </c>
      <c r="AG623">
        <v>182</v>
      </c>
      <c r="AH623">
        <v>384</v>
      </c>
      <c r="AI623">
        <v>1522</v>
      </c>
      <c r="AJ623">
        <v>6</v>
      </c>
      <c r="AK623">
        <v>6</v>
      </c>
      <c r="AL623">
        <v>1548</v>
      </c>
      <c r="AM623">
        <v>1066</v>
      </c>
      <c r="AN623">
        <v>0</v>
      </c>
      <c r="AO623">
        <v>2614</v>
      </c>
      <c r="AP623">
        <v>0</v>
      </c>
      <c r="AQ623">
        <v>0</v>
      </c>
      <c r="AR623">
        <v>2</v>
      </c>
      <c r="AS623">
        <v>1</v>
      </c>
      <c r="AT623">
        <v>4</v>
      </c>
      <c r="AU623">
        <v>1</v>
      </c>
      <c r="AV623">
        <v>4</v>
      </c>
      <c r="AW623">
        <v>9</v>
      </c>
      <c r="AX623">
        <v>1</v>
      </c>
      <c r="AY623">
        <v>6</v>
      </c>
      <c r="AZ623">
        <v>1974</v>
      </c>
      <c r="BA623">
        <v>3</v>
      </c>
      <c r="BB623">
        <v>2</v>
      </c>
      <c r="BC623">
        <v>624</v>
      </c>
      <c r="BD623">
        <v>4</v>
      </c>
      <c r="BE623">
        <v>4</v>
      </c>
      <c r="BF623">
        <v>3</v>
      </c>
      <c r="BG623">
        <v>38</v>
      </c>
      <c r="BH623">
        <v>243</v>
      </c>
      <c r="BI623">
        <v>0</v>
      </c>
      <c r="BJ623">
        <v>0</v>
      </c>
      <c r="BK623">
        <v>0</v>
      </c>
      <c r="BL623">
        <v>0</v>
      </c>
      <c r="BM623">
        <v>5</v>
      </c>
      <c r="BN623">
        <v>0</v>
      </c>
      <c r="BO623">
        <v>6</v>
      </c>
      <c r="BP623">
        <v>2008</v>
      </c>
      <c r="BQ623">
        <v>15</v>
      </c>
      <c r="BR623">
        <v>4</v>
      </c>
      <c r="BS623">
        <v>5</v>
      </c>
      <c r="BT623">
        <v>240000</v>
      </c>
    </row>
    <row r="624" spans="1:72" x14ac:dyDescent="0.35">
      <c r="A624">
        <v>623</v>
      </c>
      <c r="B624">
        <v>20</v>
      </c>
      <c r="C624">
        <v>4</v>
      </c>
      <c r="D624">
        <v>71</v>
      </c>
      <c r="E624">
        <v>7064</v>
      </c>
      <c r="F624">
        <v>2</v>
      </c>
      <c r="G624">
        <v>1</v>
      </c>
      <c r="H624">
        <v>2</v>
      </c>
      <c r="I624">
        <v>4</v>
      </c>
      <c r="J624">
        <v>4</v>
      </c>
      <c r="K624">
        <v>3</v>
      </c>
      <c r="L624">
        <v>5</v>
      </c>
      <c r="M624">
        <v>7</v>
      </c>
      <c r="N624">
        <v>7</v>
      </c>
      <c r="O624">
        <v>3</v>
      </c>
      <c r="P624">
        <v>4</v>
      </c>
      <c r="Q624">
        <v>5</v>
      </c>
      <c r="R624">
        <v>6</v>
      </c>
      <c r="S624">
        <v>1977</v>
      </c>
      <c r="T624">
        <v>1977</v>
      </c>
      <c r="U624">
        <v>5</v>
      </c>
      <c r="V624">
        <v>8</v>
      </c>
      <c r="W624">
        <v>3</v>
      </c>
      <c r="X624">
        <v>4</v>
      </c>
      <c r="Y624">
        <v>153</v>
      </c>
      <c r="Z624">
        <v>3</v>
      </c>
      <c r="AA624">
        <v>3</v>
      </c>
      <c r="AB624">
        <v>2</v>
      </c>
      <c r="AC624">
        <v>4</v>
      </c>
      <c r="AD624">
        <v>4</v>
      </c>
      <c r="AE624">
        <v>3</v>
      </c>
      <c r="AF624">
        <v>560</v>
      </c>
      <c r="AG624">
        <v>0</v>
      </c>
      <c r="AH624">
        <v>420</v>
      </c>
      <c r="AI624">
        <v>980</v>
      </c>
      <c r="AJ624">
        <v>6</v>
      </c>
      <c r="AK624">
        <v>6</v>
      </c>
      <c r="AL624">
        <v>980</v>
      </c>
      <c r="AM624">
        <v>0</v>
      </c>
      <c r="AN624">
        <v>0</v>
      </c>
      <c r="AO624">
        <v>980</v>
      </c>
      <c r="AP624">
        <v>0</v>
      </c>
      <c r="AQ624">
        <v>0</v>
      </c>
      <c r="AR624">
        <v>1</v>
      </c>
      <c r="AS624">
        <v>0</v>
      </c>
      <c r="AT624">
        <v>3</v>
      </c>
      <c r="AU624">
        <v>1</v>
      </c>
      <c r="AV624">
        <v>4</v>
      </c>
      <c r="AW624">
        <v>6</v>
      </c>
      <c r="AX624">
        <v>0</v>
      </c>
      <c r="AY624">
        <v>5</v>
      </c>
      <c r="AZ624">
        <v>1986</v>
      </c>
      <c r="BA624">
        <v>2</v>
      </c>
      <c r="BB624">
        <v>2</v>
      </c>
      <c r="BC624">
        <v>484</v>
      </c>
      <c r="BD624">
        <v>4</v>
      </c>
      <c r="BE624">
        <v>4</v>
      </c>
      <c r="BF624">
        <v>3</v>
      </c>
      <c r="BG624">
        <v>192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5</v>
      </c>
      <c r="BN624">
        <v>0</v>
      </c>
      <c r="BO624">
        <v>7</v>
      </c>
      <c r="BP624">
        <v>2009</v>
      </c>
      <c r="BQ624">
        <v>14</v>
      </c>
      <c r="BR624">
        <v>4</v>
      </c>
      <c r="BS624">
        <v>5</v>
      </c>
      <c r="BT624">
        <v>135000</v>
      </c>
    </row>
    <row r="625" spans="1:72" x14ac:dyDescent="0.35">
      <c r="A625">
        <v>624</v>
      </c>
      <c r="B625">
        <v>160</v>
      </c>
      <c r="C625">
        <v>5</v>
      </c>
      <c r="E625">
        <v>2117</v>
      </c>
      <c r="F625">
        <v>2</v>
      </c>
      <c r="G625">
        <v>1</v>
      </c>
      <c r="H625">
        <v>2</v>
      </c>
      <c r="I625">
        <v>4</v>
      </c>
      <c r="J625">
        <v>4</v>
      </c>
      <c r="K625">
        <v>3</v>
      </c>
      <c r="L625">
        <v>18</v>
      </c>
      <c r="M625">
        <v>7</v>
      </c>
      <c r="N625">
        <v>7</v>
      </c>
      <c r="O625">
        <v>4</v>
      </c>
      <c r="P625">
        <v>8</v>
      </c>
      <c r="Q625">
        <v>6</v>
      </c>
      <c r="R625">
        <v>5</v>
      </c>
      <c r="S625">
        <v>2000</v>
      </c>
      <c r="T625">
        <v>2000</v>
      </c>
      <c r="U625">
        <v>5</v>
      </c>
      <c r="V625">
        <v>8</v>
      </c>
      <c r="W625">
        <v>10</v>
      </c>
      <c r="X625">
        <v>4</v>
      </c>
      <c r="Y625">
        <v>513</v>
      </c>
      <c r="Z625">
        <v>4</v>
      </c>
      <c r="AA625">
        <v>3</v>
      </c>
      <c r="AB625">
        <v>6</v>
      </c>
      <c r="AC625">
        <v>5</v>
      </c>
      <c r="AD625">
        <v>4</v>
      </c>
      <c r="AE625">
        <v>7</v>
      </c>
      <c r="AF625">
        <v>420</v>
      </c>
      <c r="AG625">
        <v>0</v>
      </c>
      <c r="AH625">
        <v>336</v>
      </c>
      <c r="AI625">
        <v>756</v>
      </c>
      <c r="AJ625">
        <v>6</v>
      </c>
      <c r="AK625">
        <v>6</v>
      </c>
      <c r="AL625">
        <v>756</v>
      </c>
      <c r="AM625">
        <v>756</v>
      </c>
      <c r="AN625">
        <v>0</v>
      </c>
      <c r="AO625">
        <v>1512</v>
      </c>
      <c r="AP625">
        <v>0</v>
      </c>
      <c r="AQ625">
        <v>0</v>
      </c>
      <c r="AR625">
        <v>2</v>
      </c>
      <c r="AS625">
        <v>1</v>
      </c>
      <c r="AT625">
        <v>2</v>
      </c>
      <c r="AU625">
        <v>1</v>
      </c>
      <c r="AV625">
        <v>5</v>
      </c>
      <c r="AW625">
        <v>4</v>
      </c>
      <c r="AX625">
        <v>1</v>
      </c>
      <c r="AY625">
        <v>5</v>
      </c>
      <c r="AZ625">
        <v>2000</v>
      </c>
      <c r="BA625">
        <v>2</v>
      </c>
      <c r="BB625">
        <v>2</v>
      </c>
      <c r="BC625">
        <v>440</v>
      </c>
      <c r="BD625">
        <v>4</v>
      </c>
      <c r="BE625">
        <v>4</v>
      </c>
      <c r="BF625">
        <v>3</v>
      </c>
      <c r="BG625">
        <v>0</v>
      </c>
      <c r="BH625">
        <v>32</v>
      </c>
      <c r="BI625">
        <v>0</v>
      </c>
      <c r="BJ625">
        <v>0</v>
      </c>
      <c r="BK625">
        <v>0</v>
      </c>
      <c r="BL625">
        <v>0</v>
      </c>
      <c r="BM625">
        <v>5</v>
      </c>
      <c r="BN625">
        <v>0</v>
      </c>
      <c r="BO625">
        <v>6</v>
      </c>
      <c r="BP625">
        <v>2007</v>
      </c>
      <c r="BQ625">
        <v>16</v>
      </c>
      <c r="BR625">
        <v>4</v>
      </c>
      <c r="BS625">
        <v>5</v>
      </c>
      <c r="BT625">
        <v>168500</v>
      </c>
    </row>
    <row r="626" spans="1:72" x14ac:dyDescent="0.35">
      <c r="A626">
        <v>625</v>
      </c>
      <c r="B626">
        <v>60</v>
      </c>
      <c r="C626">
        <v>4</v>
      </c>
      <c r="D626">
        <v>80</v>
      </c>
      <c r="E626">
        <v>10400</v>
      </c>
      <c r="F626">
        <v>2</v>
      </c>
      <c r="G626">
        <v>1</v>
      </c>
      <c r="H626">
        <v>2</v>
      </c>
      <c r="I626">
        <v>4</v>
      </c>
      <c r="J626">
        <v>4</v>
      </c>
      <c r="K626">
        <v>3</v>
      </c>
      <c r="L626">
        <v>10</v>
      </c>
      <c r="M626">
        <v>7</v>
      </c>
      <c r="N626">
        <v>7</v>
      </c>
      <c r="O626">
        <v>3</v>
      </c>
      <c r="P626">
        <v>8</v>
      </c>
      <c r="Q626">
        <v>6</v>
      </c>
      <c r="R626">
        <v>5</v>
      </c>
      <c r="S626">
        <v>1972</v>
      </c>
      <c r="T626">
        <v>1972</v>
      </c>
      <c r="U626">
        <v>5</v>
      </c>
      <c r="V626">
        <v>8</v>
      </c>
      <c r="W626">
        <v>14</v>
      </c>
      <c r="X626">
        <v>2</v>
      </c>
      <c r="Y626">
        <v>288</v>
      </c>
      <c r="Z626">
        <v>3</v>
      </c>
      <c r="AA626">
        <v>3</v>
      </c>
      <c r="AB626">
        <v>2</v>
      </c>
      <c r="AC626">
        <v>4</v>
      </c>
      <c r="AD626">
        <v>4</v>
      </c>
      <c r="AE626">
        <v>2</v>
      </c>
      <c r="AF626">
        <v>247</v>
      </c>
      <c r="AG626">
        <v>0</v>
      </c>
      <c r="AH626">
        <v>485</v>
      </c>
      <c r="AI626">
        <v>732</v>
      </c>
      <c r="AJ626">
        <v>6</v>
      </c>
      <c r="AK626">
        <v>6</v>
      </c>
      <c r="AL626">
        <v>1012</v>
      </c>
      <c r="AM626">
        <v>778</v>
      </c>
      <c r="AN626">
        <v>0</v>
      </c>
      <c r="AO626">
        <v>1790</v>
      </c>
      <c r="AP626">
        <v>1</v>
      </c>
      <c r="AQ626">
        <v>0</v>
      </c>
      <c r="AR626">
        <v>1</v>
      </c>
      <c r="AS626">
        <v>2</v>
      </c>
      <c r="AT626">
        <v>4</v>
      </c>
      <c r="AU626">
        <v>1</v>
      </c>
      <c r="AV626">
        <v>4</v>
      </c>
      <c r="AW626">
        <v>8</v>
      </c>
      <c r="AX626">
        <v>1</v>
      </c>
      <c r="AY626">
        <v>6</v>
      </c>
      <c r="AZ626">
        <v>1972</v>
      </c>
      <c r="BA626">
        <v>3</v>
      </c>
      <c r="BB626">
        <v>2</v>
      </c>
      <c r="BC626">
        <v>484</v>
      </c>
      <c r="BD626">
        <v>4</v>
      </c>
      <c r="BE626">
        <v>4</v>
      </c>
      <c r="BF626">
        <v>3</v>
      </c>
      <c r="BG626">
        <v>148</v>
      </c>
      <c r="BH626">
        <v>0</v>
      </c>
      <c r="BI626">
        <v>0</v>
      </c>
      <c r="BJ626">
        <v>0</v>
      </c>
      <c r="BK626">
        <v>147</v>
      </c>
      <c r="BL626">
        <v>0</v>
      </c>
      <c r="BM626">
        <v>5</v>
      </c>
      <c r="BN626">
        <v>0</v>
      </c>
      <c r="BO626">
        <v>11</v>
      </c>
      <c r="BP626">
        <v>2006</v>
      </c>
      <c r="BQ626">
        <v>17</v>
      </c>
      <c r="BR626">
        <v>4</v>
      </c>
      <c r="BS626">
        <v>5</v>
      </c>
      <c r="BT626">
        <v>165150</v>
      </c>
    </row>
    <row r="627" spans="1:72" x14ac:dyDescent="0.35">
      <c r="A627">
        <v>626</v>
      </c>
      <c r="B627">
        <v>20</v>
      </c>
      <c r="C627">
        <v>4</v>
      </c>
      <c r="D627">
        <v>87</v>
      </c>
      <c r="E627">
        <v>10000</v>
      </c>
      <c r="F627">
        <v>2</v>
      </c>
      <c r="G627">
        <v>2</v>
      </c>
      <c r="H627">
        <v>2</v>
      </c>
      <c r="I627">
        <v>4</v>
      </c>
      <c r="J627">
        <v>2</v>
      </c>
      <c r="K627">
        <v>3</v>
      </c>
      <c r="L627">
        <v>7</v>
      </c>
      <c r="M627">
        <v>7</v>
      </c>
      <c r="N627">
        <v>7</v>
      </c>
      <c r="O627">
        <v>3</v>
      </c>
      <c r="P627">
        <v>4</v>
      </c>
      <c r="Q627">
        <v>6</v>
      </c>
      <c r="R627">
        <v>6</v>
      </c>
      <c r="S627">
        <v>1962</v>
      </c>
      <c r="T627">
        <v>1962</v>
      </c>
      <c r="U627">
        <v>6</v>
      </c>
      <c r="V627">
        <v>8</v>
      </c>
      <c r="W627">
        <v>4</v>
      </c>
      <c r="X627">
        <v>4</v>
      </c>
      <c r="Y627">
        <v>261</v>
      </c>
      <c r="Z627">
        <v>3</v>
      </c>
      <c r="AA627">
        <v>3</v>
      </c>
      <c r="AB627">
        <v>2</v>
      </c>
      <c r="AC627">
        <v>4</v>
      </c>
      <c r="AD627">
        <v>4</v>
      </c>
      <c r="AE627">
        <v>6</v>
      </c>
      <c r="AF627">
        <v>0</v>
      </c>
      <c r="AG627">
        <v>0</v>
      </c>
      <c r="AH627">
        <v>1116</v>
      </c>
      <c r="AI627">
        <v>1116</v>
      </c>
      <c r="AJ627">
        <v>6</v>
      </c>
      <c r="AK627">
        <v>6</v>
      </c>
      <c r="AL627">
        <v>1116</v>
      </c>
      <c r="AM627">
        <v>0</v>
      </c>
      <c r="AN627">
        <v>0</v>
      </c>
      <c r="AO627">
        <v>1116</v>
      </c>
      <c r="AP627">
        <v>0</v>
      </c>
      <c r="AQ627">
        <v>0</v>
      </c>
      <c r="AR627">
        <v>1</v>
      </c>
      <c r="AS627">
        <v>1</v>
      </c>
      <c r="AT627">
        <v>3</v>
      </c>
      <c r="AU627">
        <v>1</v>
      </c>
      <c r="AV627">
        <v>4</v>
      </c>
      <c r="AW627">
        <v>5</v>
      </c>
      <c r="AX627">
        <v>0</v>
      </c>
      <c r="AY627">
        <v>6</v>
      </c>
      <c r="AZ627">
        <v>1962</v>
      </c>
      <c r="BA627">
        <v>2</v>
      </c>
      <c r="BB627">
        <v>2</v>
      </c>
      <c r="BC627">
        <v>440</v>
      </c>
      <c r="BD627">
        <v>4</v>
      </c>
      <c r="BE627">
        <v>4</v>
      </c>
      <c r="BF627">
        <v>3</v>
      </c>
      <c r="BG627">
        <v>0</v>
      </c>
      <c r="BH627">
        <v>0</v>
      </c>
      <c r="BI627">
        <v>0</v>
      </c>
      <c r="BJ627">
        <v>0</v>
      </c>
      <c r="BK627">
        <v>385</v>
      </c>
      <c r="BL627">
        <v>0</v>
      </c>
      <c r="BM627">
        <v>5</v>
      </c>
      <c r="BN627">
        <v>0</v>
      </c>
      <c r="BO627">
        <v>2</v>
      </c>
      <c r="BP627">
        <v>2010</v>
      </c>
      <c r="BQ627">
        <v>13</v>
      </c>
      <c r="BR627">
        <v>4</v>
      </c>
      <c r="BS627">
        <v>5</v>
      </c>
      <c r="BT627">
        <v>160000</v>
      </c>
    </row>
    <row r="628" spans="1:72" x14ac:dyDescent="0.35">
      <c r="A628">
        <v>627</v>
      </c>
      <c r="B628">
        <v>20</v>
      </c>
      <c r="C628">
        <v>4</v>
      </c>
      <c r="E628">
        <v>12342</v>
      </c>
      <c r="F628">
        <v>2</v>
      </c>
      <c r="G628">
        <v>2</v>
      </c>
      <c r="H628">
        <v>2</v>
      </c>
      <c r="I628">
        <v>4</v>
      </c>
      <c r="J628">
        <v>4</v>
      </c>
      <c r="K628">
        <v>3</v>
      </c>
      <c r="L628">
        <v>7</v>
      </c>
      <c r="M628">
        <v>7</v>
      </c>
      <c r="N628">
        <v>7</v>
      </c>
      <c r="O628">
        <v>3</v>
      </c>
      <c r="P628">
        <v>4</v>
      </c>
      <c r="Q628">
        <v>5</v>
      </c>
      <c r="R628">
        <v>5</v>
      </c>
      <c r="S628">
        <v>1960</v>
      </c>
      <c r="T628">
        <v>1978</v>
      </c>
      <c r="U628">
        <v>6</v>
      </c>
      <c r="V628">
        <v>8</v>
      </c>
      <c r="W628">
        <v>4</v>
      </c>
      <c r="X628">
        <v>2</v>
      </c>
      <c r="Y628">
        <v>0</v>
      </c>
      <c r="Z628">
        <v>3</v>
      </c>
      <c r="AA628">
        <v>3</v>
      </c>
      <c r="AB628">
        <v>2</v>
      </c>
      <c r="AC628">
        <v>4</v>
      </c>
      <c r="AD628">
        <v>4</v>
      </c>
      <c r="AE628">
        <v>6</v>
      </c>
      <c r="AF628">
        <v>0</v>
      </c>
      <c r="AG628">
        <v>0</v>
      </c>
      <c r="AH628">
        <v>978</v>
      </c>
      <c r="AI628">
        <v>978</v>
      </c>
      <c r="AJ628">
        <v>6</v>
      </c>
      <c r="AK628">
        <v>6</v>
      </c>
      <c r="AL628">
        <v>1422</v>
      </c>
      <c r="AM628">
        <v>0</v>
      </c>
      <c r="AN628">
        <v>0</v>
      </c>
      <c r="AO628">
        <v>1422</v>
      </c>
      <c r="AP628">
        <v>0</v>
      </c>
      <c r="AQ628">
        <v>0</v>
      </c>
      <c r="AR628">
        <v>1</v>
      </c>
      <c r="AS628">
        <v>0</v>
      </c>
      <c r="AT628">
        <v>3</v>
      </c>
      <c r="AU628">
        <v>1</v>
      </c>
      <c r="AV628">
        <v>4</v>
      </c>
      <c r="AW628">
        <v>6</v>
      </c>
      <c r="AX628">
        <v>1</v>
      </c>
      <c r="AY628">
        <v>6</v>
      </c>
      <c r="AZ628">
        <v>1960</v>
      </c>
      <c r="BA628">
        <v>3</v>
      </c>
      <c r="BB628">
        <v>1</v>
      </c>
      <c r="BC628">
        <v>286</v>
      </c>
      <c r="BD628">
        <v>4</v>
      </c>
      <c r="BE628">
        <v>4</v>
      </c>
      <c r="BF628">
        <v>3</v>
      </c>
      <c r="BG628">
        <v>0</v>
      </c>
      <c r="BH628">
        <v>0</v>
      </c>
      <c r="BI628">
        <v>36</v>
      </c>
      <c r="BJ628">
        <v>0</v>
      </c>
      <c r="BK628">
        <v>0</v>
      </c>
      <c r="BL628">
        <v>0</v>
      </c>
      <c r="BM628">
        <v>2</v>
      </c>
      <c r="BN628">
        <v>600</v>
      </c>
      <c r="BO628">
        <v>8</v>
      </c>
      <c r="BP628">
        <v>2007</v>
      </c>
      <c r="BQ628">
        <v>16</v>
      </c>
      <c r="BR628">
        <v>4</v>
      </c>
      <c r="BS628">
        <v>5</v>
      </c>
      <c r="BT628">
        <v>139900</v>
      </c>
    </row>
    <row r="629" spans="1:72" x14ac:dyDescent="0.35">
      <c r="A629">
        <v>628</v>
      </c>
      <c r="B629">
        <v>80</v>
      </c>
      <c r="C629">
        <v>4</v>
      </c>
      <c r="D629">
        <v>80</v>
      </c>
      <c r="E629">
        <v>9600</v>
      </c>
      <c r="F629">
        <v>2</v>
      </c>
      <c r="G629">
        <v>1</v>
      </c>
      <c r="H629">
        <v>2</v>
      </c>
      <c r="I629">
        <v>4</v>
      </c>
      <c r="J629">
        <v>4</v>
      </c>
      <c r="K629">
        <v>3</v>
      </c>
      <c r="L629">
        <v>7</v>
      </c>
      <c r="M629">
        <v>7</v>
      </c>
      <c r="N629">
        <v>7</v>
      </c>
      <c r="O629">
        <v>3</v>
      </c>
      <c r="P629">
        <v>3</v>
      </c>
      <c r="Q629">
        <v>6</v>
      </c>
      <c r="R629">
        <v>6</v>
      </c>
      <c r="S629">
        <v>1955</v>
      </c>
      <c r="T629">
        <v>1972</v>
      </c>
      <c r="U629">
        <v>5</v>
      </c>
      <c r="V629">
        <v>8</v>
      </c>
      <c r="W629">
        <v>6</v>
      </c>
      <c r="X629">
        <v>4</v>
      </c>
      <c r="Y629">
        <v>164</v>
      </c>
      <c r="Z629">
        <v>3</v>
      </c>
      <c r="AA629">
        <v>3</v>
      </c>
      <c r="AB629">
        <v>2</v>
      </c>
      <c r="AC629">
        <v>4</v>
      </c>
      <c r="AD629">
        <v>4</v>
      </c>
      <c r="AE629">
        <v>3</v>
      </c>
      <c r="AF629">
        <v>674</v>
      </c>
      <c r="AG629">
        <v>132</v>
      </c>
      <c r="AH629">
        <v>350</v>
      </c>
      <c r="AI629">
        <v>1156</v>
      </c>
      <c r="AJ629">
        <v>6</v>
      </c>
      <c r="AK629">
        <v>6</v>
      </c>
      <c r="AL629">
        <v>1520</v>
      </c>
      <c r="AM629">
        <v>0</v>
      </c>
      <c r="AN629">
        <v>0</v>
      </c>
      <c r="AO629">
        <v>1520</v>
      </c>
      <c r="AP629">
        <v>1</v>
      </c>
      <c r="AQ629">
        <v>0</v>
      </c>
      <c r="AR629">
        <v>1</v>
      </c>
      <c r="AS629">
        <v>0</v>
      </c>
      <c r="AT629">
        <v>3</v>
      </c>
      <c r="AU629">
        <v>1</v>
      </c>
      <c r="AV629">
        <v>4</v>
      </c>
      <c r="AW629">
        <v>7</v>
      </c>
      <c r="AX629">
        <v>2</v>
      </c>
      <c r="AY629">
        <v>4</v>
      </c>
      <c r="AZ629">
        <v>1955</v>
      </c>
      <c r="BA629">
        <v>3</v>
      </c>
      <c r="BB629">
        <v>1</v>
      </c>
      <c r="BC629">
        <v>364</v>
      </c>
      <c r="BD629">
        <v>4</v>
      </c>
      <c r="BE629">
        <v>4</v>
      </c>
      <c r="BF629">
        <v>3</v>
      </c>
      <c r="BG629">
        <v>0</v>
      </c>
      <c r="BH629">
        <v>0</v>
      </c>
      <c r="BI629">
        <v>189</v>
      </c>
      <c r="BJ629">
        <v>0</v>
      </c>
      <c r="BK629">
        <v>0</v>
      </c>
      <c r="BL629">
        <v>0</v>
      </c>
      <c r="BM629">
        <v>5</v>
      </c>
      <c r="BN629">
        <v>0</v>
      </c>
      <c r="BO629">
        <v>3</v>
      </c>
      <c r="BP629">
        <v>2010</v>
      </c>
      <c r="BQ629">
        <v>13</v>
      </c>
      <c r="BR629">
        <v>4</v>
      </c>
      <c r="BS629">
        <v>5</v>
      </c>
      <c r="BT629">
        <v>153000</v>
      </c>
    </row>
    <row r="630" spans="1:72" x14ac:dyDescent="0.35">
      <c r="A630">
        <v>629</v>
      </c>
      <c r="B630">
        <v>60</v>
      </c>
      <c r="C630">
        <v>4</v>
      </c>
      <c r="D630">
        <v>70</v>
      </c>
      <c r="E630">
        <v>11606</v>
      </c>
      <c r="F630">
        <v>2</v>
      </c>
      <c r="G630">
        <v>2</v>
      </c>
      <c r="H630">
        <v>4</v>
      </c>
      <c r="I630">
        <v>4</v>
      </c>
      <c r="J630">
        <v>4</v>
      </c>
      <c r="K630">
        <v>1</v>
      </c>
      <c r="L630">
        <v>7</v>
      </c>
      <c r="M630">
        <v>7</v>
      </c>
      <c r="N630">
        <v>7</v>
      </c>
      <c r="O630">
        <v>3</v>
      </c>
      <c r="P630">
        <v>8</v>
      </c>
      <c r="Q630">
        <v>5</v>
      </c>
      <c r="R630">
        <v>5</v>
      </c>
      <c r="S630">
        <v>1969</v>
      </c>
      <c r="T630">
        <v>1969</v>
      </c>
      <c r="U630">
        <v>5</v>
      </c>
      <c r="V630">
        <v>8</v>
      </c>
      <c r="W630">
        <v>3</v>
      </c>
      <c r="X630">
        <v>4</v>
      </c>
      <c r="Y630">
        <v>192</v>
      </c>
      <c r="Z630">
        <v>3</v>
      </c>
      <c r="AA630">
        <v>3</v>
      </c>
      <c r="AB630">
        <v>6</v>
      </c>
      <c r="AC630">
        <v>5</v>
      </c>
      <c r="AD630">
        <v>4</v>
      </c>
      <c r="AE630">
        <v>2</v>
      </c>
      <c r="AF630">
        <v>650</v>
      </c>
      <c r="AG630">
        <v>0</v>
      </c>
      <c r="AH630">
        <v>390</v>
      </c>
      <c r="AI630">
        <v>1040</v>
      </c>
      <c r="AJ630">
        <v>6</v>
      </c>
      <c r="AK630">
        <v>6</v>
      </c>
      <c r="AL630">
        <v>1040</v>
      </c>
      <c r="AM630">
        <v>1040</v>
      </c>
      <c r="AN630">
        <v>0</v>
      </c>
      <c r="AO630">
        <v>2080</v>
      </c>
      <c r="AP630">
        <v>0</v>
      </c>
      <c r="AQ630">
        <v>1</v>
      </c>
      <c r="AR630">
        <v>1</v>
      </c>
      <c r="AS630">
        <v>2</v>
      </c>
      <c r="AT630">
        <v>5</v>
      </c>
      <c r="AU630">
        <v>1</v>
      </c>
      <c r="AV630">
        <v>3</v>
      </c>
      <c r="AW630">
        <v>9</v>
      </c>
      <c r="AX630">
        <v>2</v>
      </c>
      <c r="AY630">
        <v>6</v>
      </c>
      <c r="AZ630">
        <v>1969</v>
      </c>
      <c r="BA630">
        <v>2</v>
      </c>
      <c r="BB630">
        <v>2</v>
      </c>
      <c r="BC630">
        <v>504</v>
      </c>
      <c r="BD630">
        <v>4</v>
      </c>
      <c r="BE630">
        <v>4</v>
      </c>
      <c r="BF630">
        <v>3</v>
      </c>
      <c r="BG630">
        <v>335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5</v>
      </c>
      <c r="BN630">
        <v>0</v>
      </c>
      <c r="BO630">
        <v>9</v>
      </c>
      <c r="BP630">
        <v>2007</v>
      </c>
      <c r="BQ630">
        <v>16</v>
      </c>
      <c r="BR630">
        <v>4</v>
      </c>
      <c r="BS630">
        <v>4</v>
      </c>
      <c r="BT630">
        <v>135000</v>
      </c>
    </row>
    <row r="631" spans="1:72" x14ac:dyDescent="0.35">
      <c r="A631">
        <v>630</v>
      </c>
      <c r="B631">
        <v>80</v>
      </c>
      <c r="C631">
        <v>4</v>
      </c>
      <c r="D631">
        <v>82</v>
      </c>
      <c r="E631">
        <v>9020</v>
      </c>
      <c r="F631">
        <v>2</v>
      </c>
      <c r="G631">
        <v>1</v>
      </c>
      <c r="H631">
        <v>2</v>
      </c>
      <c r="I631">
        <v>4</v>
      </c>
      <c r="J631">
        <v>2</v>
      </c>
      <c r="K631">
        <v>3</v>
      </c>
      <c r="L631">
        <v>7</v>
      </c>
      <c r="M631">
        <v>2</v>
      </c>
      <c r="N631">
        <v>7</v>
      </c>
      <c r="O631">
        <v>3</v>
      </c>
      <c r="P631">
        <v>3</v>
      </c>
      <c r="Q631">
        <v>6</v>
      </c>
      <c r="R631">
        <v>5</v>
      </c>
      <c r="S631">
        <v>1964</v>
      </c>
      <c r="T631">
        <v>1964</v>
      </c>
      <c r="U631">
        <v>5</v>
      </c>
      <c r="V631">
        <v>6</v>
      </c>
      <c r="W631">
        <v>3</v>
      </c>
      <c r="X631">
        <v>4</v>
      </c>
      <c r="Y631">
        <v>259</v>
      </c>
      <c r="Z631">
        <v>3</v>
      </c>
      <c r="AA631">
        <v>3</v>
      </c>
      <c r="AB631">
        <v>2</v>
      </c>
      <c r="AC631">
        <v>4</v>
      </c>
      <c r="AD631">
        <v>4</v>
      </c>
      <c r="AE631">
        <v>7</v>
      </c>
      <c r="AF631">
        <v>624</v>
      </c>
      <c r="AG631">
        <v>336</v>
      </c>
      <c r="AH631">
        <v>288</v>
      </c>
      <c r="AI631">
        <v>1248</v>
      </c>
      <c r="AJ631">
        <v>6</v>
      </c>
      <c r="AK631">
        <v>6</v>
      </c>
      <c r="AL631">
        <v>1350</v>
      </c>
      <c r="AM631">
        <v>0</v>
      </c>
      <c r="AN631">
        <v>0</v>
      </c>
      <c r="AO631">
        <v>1350</v>
      </c>
      <c r="AP631">
        <v>1</v>
      </c>
      <c r="AQ631">
        <v>0</v>
      </c>
      <c r="AR631">
        <v>1</v>
      </c>
      <c r="AS631">
        <v>1</v>
      </c>
      <c r="AT631">
        <v>3</v>
      </c>
      <c r="AU631">
        <v>1</v>
      </c>
      <c r="AV631">
        <v>4</v>
      </c>
      <c r="AW631">
        <v>6</v>
      </c>
      <c r="AX631">
        <v>0</v>
      </c>
      <c r="AY631">
        <v>6</v>
      </c>
      <c r="AZ631">
        <v>1964</v>
      </c>
      <c r="BA631">
        <v>3</v>
      </c>
      <c r="BB631">
        <v>2</v>
      </c>
      <c r="BC631">
        <v>520</v>
      </c>
      <c r="BD631">
        <v>4</v>
      </c>
      <c r="BE631">
        <v>4</v>
      </c>
      <c r="BF631">
        <v>3</v>
      </c>
      <c r="BG631">
        <v>176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4</v>
      </c>
      <c r="BN631">
        <v>0</v>
      </c>
      <c r="BO631">
        <v>6</v>
      </c>
      <c r="BP631">
        <v>2008</v>
      </c>
      <c r="BQ631">
        <v>15</v>
      </c>
      <c r="BR631">
        <v>4</v>
      </c>
      <c r="BS631">
        <v>5</v>
      </c>
      <c r="BT631">
        <v>168500</v>
      </c>
    </row>
    <row r="632" spans="1:72" x14ac:dyDescent="0.35">
      <c r="A632">
        <v>631</v>
      </c>
      <c r="B632">
        <v>70</v>
      </c>
      <c r="C632">
        <v>2</v>
      </c>
      <c r="D632">
        <v>50</v>
      </c>
      <c r="E632">
        <v>9000</v>
      </c>
      <c r="F632">
        <v>2</v>
      </c>
      <c r="G632">
        <v>1</v>
      </c>
      <c r="H632">
        <v>2</v>
      </c>
      <c r="I632">
        <v>4</v>
      </c>
      <c r="J632">
        <v>2</v>
      </c>
      <c r="K632">
        <v>3</v>
      </c>
      <c r="L632">
        <v>9</v>
      </c>
      <c r="M632">
        <v>3</v>
      </c>
      <c r="N632">
        <v>7</v>
      </c>
      <c r="O632">
        <v>3</v>
      </c>
      <c r="P632">
        <v>8</v>
      </c>
      <c r="Q632">
        <v>5</v>
      </c>
      <c r="R632">
        <v>6</v>
      </c>
      <c r="S632">
        <v>1880</v>
      </c>
      <c r="T632">
        <v>1991</v>
      </c>
      <c r="U632">
        <v>5</v>
      </c>
      <c r="V632">
        <v>8</v>
      </c>
      <c r="W632">
        <v>14</v>
      </c>
      <c r="X632">
        <v>2</v>
      </c>
      <c r="Y632">
        <v>0</v>
      </c>
      <c r="Z632">
        <v>3</v>
      </c>
      <c r="AA632">
        <v>3</v>
      </c>
      <c r="AB632">
        <v>3</v>
      </c>
      <c r="AC632">
        <v>3</v>
      </c>
      <c r="AD632">
        <v>3</v>
      </c>
      <c r="AE632">
        <v>6</v>
      </c>
      <c r="AF632">
        <v>0</v>
      </c>
      <c r="AG632">
        <v>0</v>
      </c>
      <c r="AH632">
        <v>636</v>
      </c>
      <c r="AI632">
        <v>636</v>
      </c>
      <c r="AJ632">
        <v>6</v>
      </c>
      <c r="AK632">
        <v>3</v>
      </c>
      <c r="AL632">
        <v>1089</v>
      </c>
      <c r="AM632">
        <v>661</v>
      </c>
      <c r="AN632">
        <v>0</v>
      </c>
      <c r="AO632">
        <v>1750</v>
      </c>
      <c r="AP632">
        <v>0</v>
      </c>
      <c r="AQ632">
        <v>0</v>
      </c>
      <c r="AR632">
        <v>1</v>
      </c>
      <c r="AS632">
        <v>0</v>
      </c>
      <c r="AT632">
        <v>3</v>
      </c>
      <c r="AU632">
        <v>1</v>
      </c>
      <c r="AV632">
        <v>6</v>
      </c>
      <c r="AW632">
        <v>8</v>
      </c>
      <c r="AX632">
        <v>0</v>
      </c>
      <c r="AY632">
        <v>5</v>
      </c>
      <c r="AZ632">
        <v>1937</v>
      </c>
      <c r="BA632">
        <v>2</v>
      </c>
      <c r="BB632">
        <v>1</v>
      </c>
      <c r="BC632">
        <v>240</v>
      </c>
      <c r="BD632">
        <v>3</v>
      </c>
      <c r="BE632">
        <v>2</v>
      </c>
      <c r="BF632">
        <v>2</v>
      </c>
      <c r="BG632">
        <v>0</v>
      </c>
      <c r="BH632">
        <v>0</v>
      </c>
      <c r="BI632">
        <v>293</v>
      </c>
      <c r="BJ632">
        <v>0</v>
      </c>
      <c r="BK632">
        <v>0</v>
      </c>
      <c r="BL632">
        <v>0</v>
      </c>
      <c r="BM632">
        <v>3</v>
      </c>
      <c r="BN632">
        <v>0</v>
      </c>
      <c r="BO632">
        <v>6</v>
      </c>
      <c r="BP632">
        <v>2006</v>
      </c>
      <c r="BQ632">
        <v>17</v>
      </c>
      <c r="BR632">
        <v>4</v>
      </c>
      <c r="BS632">
        <v>3</v>
      </c>
      <c r="BT632">
        <v>124000</v>
      </c>
    </row>
    <row r="633" spans="1:72" x14ac:dyDescent="0.35">
      <c r="A633">
        <v>632</v>
      </c>
      <c r="B633">
        <v>120</v>
      </c>
      <c r="C633">
        <v>4</v>
      </c>
      <c r="D633">
        <v>34</v>
      </c>
      <c r="E633">
        <v>4590</v>
      </c>
      <c r="F633">
        <v>2</v>
      </c>
      <c r="G633">
        <v>1</v>
      </c>
      <c r="H633">
        <v>2</v>
      </c>
      <c r="I633">
        <v>4</v>
      </c>
      <c r="J633">
        <v>4</v>
      </c>
      <c r="K633">
        <v>3</v>
      </c>
      <c r="L633">
        <v>19</v>
      </c>
      <c r="M633">
        <v>7</v>
      </c>
      <c r="N633">
        <v>7</v>
      </c>
      <c r="O633">
        <v>5</v>
      </c>
      <c r="P633">
        <v>4</v>
      </c>
      <c r="Q633">
        <v>8</v>
      </c>
      <c r="R633">
        <v>5</v>
      </c>
      <c r="S633">
        <v>2006</v>
      </c>
      <c r="T633">
        <v>2006</v>
      </c>
      <c r="U633">
        <v>5</v>
      </c>
      <c r="V633">
        <v>8</v>
      </c>
      <c r="W633">
        <v>14</v>
      </c>
      <c r="X633">
        <v>5</v>
      </c>
      <c r="Y633">
        <v>108</v>
      </c>
      <c r="Z633">
        <v>4</v>
      </c>
      <c r="AA633">
        <v>3</v>
      </c>
      <c r="AB633">
        <v>6</v>
      </c>
      <c r="AC633">
        <v>5</v>
      </c>
      <c r="AD633">
        <v>5</v>
      </c>
      <c r="AE633">
        <v>7</v>
      </c>
      <c r="AF633">
        <v>24</v>
      </c>
      <c r="AG633">
        <v>0</v>
      </c>
      <c r="AH633">
        <v>1530</v>
      </c>
      <c r="AI633">
        <v>1554</v>
      </c>
      <c r="AJ633">
        <v>6</v>
      </c>
      <c r="AK633">
        <v>6</v>
      </c>
      <c r="AL633">
        <v>1554</v>
      </c>
      <c r="AM633">
        <v>0</v>
      </c>
      <c r="AN633">
        <v>0</v>
      </c>
      <c r="AO633">
        <v>1554</v>
      </c>
      <c r="AP633">
        <v>0</v>
      </c>
      <c r="AQ633">
        <v>0</v>
      </c>
      <c r="AR633">
        <v>2</v>
      </c>
      <c r="AS633">
        <v>0</v>
      </c>
      <c r="AT633">
        <v>2</v>
      </c>
      <c r="AU633">
        <v>1</v>
      </c>
      <c r="AV633">
        <v>5</v>
      </c>
      <c r="AW633">
        <v>6</v>
      </c>
      <c r="AX633">
        <v>1</v>
      </c>
      <c r="AY633">
        <v>6</v>
      </c>
      <c r="AZ633">
        <v>2006</v>
      </c>
      <c r="BA633">
        <v>3</v>
      </c>
      <c r="BB633">
        <v>2</v>
      </c>
      <c r="BC633">
        <v>627</v>
      </c>
      <c r="BD633">
        <v>4</v>
      </c>
      <c r="BE633">
        <v>4</v>
      </c>
      <c r="BF633">
        <v>3</v>
      </c>
      <c r="BG633">
        <v>156</v>
      </c>
      <c r="BH633">
        <v>73</v>
      </c>
      <c r="BI633">
        <v>0</v>
      </c>
      <c r="BJ633">
        <v>0</v>
      </c>
      <c r="BK633">
        <v>0</v>
      </c>
      <c r="BL633">
        <v>0</v>
      </c>
      <c r="BM633">
        <v>5</v>
      </c>
      <c r="BN633">
        <v>0</v>
      </c>
      <c r="BO633">
        <v>8</v>
      </c>
      <c r="BP633">
        <v>2007</v>
      </c>
      <c r="BQ633">
        <v>16</v>
      </c>
      <c r="BR633">
        <v>4</v>
      </c>
      <c r="BS633">
        <v>5</v>
      </c>
      <c r="BT633">
        <v>209500</v>
      </c>
    </row>
    <row r="634" spans="1:72" x14ac:dyDescent="0.35">
      <c r="A634">
        <v>633</v>
      </c>
      <c r="B634">
        <v>20</v>
      </c>
      <c r="C634">
        <v>4</v>
      </c>
      <c r="D634">
        <v>85</v>
      </c>
      <c r="E634">
        <v>11900</v>
      </c>
      <c r="F634">
        <v>2</v>
      </c>
      <c r="G634">
        <v>1</v>
      </c>
      <c r="H634">
        <v>2</v>
      </c>
      <c r="I634">
        <v>4</v>
      </c>
      <c r="J634">
        <v>4</v>
      </c>
      <c r="K634">
        <v>3</v>
      </c>
      <c r="L634">
        <v>10</v>
      </c>
      <c r="M634">
        <v>7</v>
      </c>
      <c r="N634">
        <v>7</v>
      </c>
      <c r="O634">
        <v>3</v>
      </c>
      <c r="P634">
        <v>4</v>
      </c>
      <c r="Q634">
        <v>7</v>
      </c>
      <c r="R634">
        <v>5</v>
      </c>
      <c r="S634">
        <v>1977</v>
      </c>
      <c r="T634">
        <v>1977</v>
      </c>
      <c r="U634">
        <v>6</v>
      </c>
      <c r="V634">
        <v>8</v>
      </c>
      <c r="W634">
        <v>3</v>
      </c>
      <c r="X634">
        <v>4</v>
      </c>
      <c r="Y634">
        <v>209</v>
      </c>
      <c r="Z634">
        <v>3</v>
      </c>
      <c r="AA634">
        <v>4</v>
      </c>
      <c r="AB634">
        <v>2</v>
      </c>
      <c r="AC634">
        <v>4</v>
      </c>
      <c r="AD634">
        <v>4</v>
      </c>
      <c r="AE634">
        <v>4</v>
      </c>
      <c r="AF634">
        <v>822</v>
      </c>
      <c r="AG634">
        <v>0</v>
      </c>
      <c r="AH634">
        <v>564</v>
      </c>
      <c r="AI634">
        <v>1386</v>
      </c>
      <c r="AJ634">
        <v>6</v>
      </c>
      <c r="AK634">
        <v>6</v>
      </c>
      <c r="AL634">
        <v>1411</v>
      </c>
      <c r="AM634">
        <v>0</v>
      </c>
      <c r="AN634">
        <v>0</v>
      </c>
      <c r="AO634">
        <v>1411</v>
      </c>
      <c r="AP634">
        <v>0</v>
      </c>
      <c r="AQ634">
        <v>0</v>
      </c>
      <c r="AR634">
        <v>2</v>
      </c>
      <c r="AS634">
        <v>0</v>
      </c>
      <c r="AT634">
        <v>3</v>
      </c>
      <c r="AU634">
        <v>1</v>
      </c>
      <c r="AV634">
        <v>4</v>
      </c>
      <c r="AW634">
        <v>6</v>
      </c>
      <c r="AX634">
        <v>1</v>
      </c>
      <c r="AY634">
        <v>6</v>
      </c>
      <c r="AZ634">
        <v>1977</v>
      </c>
      <c r="BA634">
        <v>4</v>
      </c>
      <c r="BB634">
        <v>2</v>
      </c>
      <c r="BC634">
        <v>544</v>
      </c>
      <c r="BD634">
        <v>4</v>
      </c>
      <c r="BE634">
        <v>4</v>
      </c>
      <c r="BF634">
        <v>3</v>
      </c>
      <c r="BG634">
        <v>192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5</v>
      </c>
      <c r="BN634">
        <v>0</v>
      </c>
      <c r="BO634">
        <v>4</v>
      </c>
      <c r="BP634">
        <v>2009</v>
      </c>
      <c r="BQ634">
        <v>14</v>
      </c>
      <c r="BR634">
        <v>4</v>
      </c>
      <c r="BS634">
        <v>4</v>
      </c>
      <c r="BT634">
        <v>82500</v>
      </c>
    </row>
    <row r="635" spans="1:72" x14ac:dyDescent="0.35">
      <c r="A635">
        <v>634</v>
      </c>
      <c r="B635">
        <v>20</v>
      </c>
      <c r="C635">
        <v>4</v>
      </c>
      <c r="D635">
        <v>80</v>
      </c>
      <c r="E635">
        <v>9250</v>
      </c>
      <c r="F635">
        <v>2</v>
      </c>
      <c r="G635">
        <v>1</v>
      </c>
      <c r="H635">
        <v>2</v>
      </c>
      <c r="I635">
        <v>4</v>
      </c>
      <c r="J635">
        <v>2</v>
      </c>
      <c r="K635">
        <v>3</v>
      </c>
      <c r="L635">
        <v>7</v>
      </c>
      <c r="M635">
        <v>7</v>
      </c>
      <c r="N635">
        <v>7</v>
      </c>
      <c r="O635">
        <v>3</v>
      </c>
      <c r="P635">
        <v>4</v>
      </c>
      <c r="Q635">
        <v>5</v>
      </c>
      <c r="R635">
        <v>7</v>
      </c>
      <c r="S635">
        <v>1954</v>
      </c>
      <c r="T635">
        <v>2005</v>
      </c>
      <c r="U635">
        <v>5</v>
      </c>
      <c r="V635">
        <v>8</v>
      </c>
      <c r="W635">
        <v>4</v>
      </c>
      <c r="X635">
        <v>2</v>
      </c>
      <c r="Y635">
        <v>0</v>
      </c>
      <c r="Z635">
        <v>3</v>
      </c>
      <c r="AA635">
        <v>3</v>
      </c>
      <c r="AB635">
        <v>2</v>
      </c>
      <c r="AC635">
        <v>4</v>
      </c>
      <c r="AD635">
        <v>4</v>
      </c>
      <c r="AE635">
        <v>3</v>
      </c>
      <c r="AF635">
        <v>480</v>
      </c>
      <c r="AG635">
        <v>468</v>
      </c>
      <c r="AH635">
        <v>108</v>
      </c>
      <c r="AI635">
        <v>1056</v>
      </c>
      <c r="AJ635">
        <v>6</v>
      </c>
      <c r="AK635">
        <v>6</v>
      </c>
      <c r="AL635">
        <v>1056</v>
      </c>
      <c r="AM635">
        <v>0</v>
      </c>
      <c r="AN635">
        <v>0</v>
      </c>
      <c r="AO635">
        <v>1056</v>
      </c>
      <c r="AP635">
        <v>0</v>
      </c>
      <c r="AQ635">
        <v>1</v>
      </c>
      <c r="AR635">
        <v>1</v>
      </c>
      <c r="AS635">
        <v>0</v>
      </c>
      <c r="AT635">
        <v>3</v>
      </c>
      <c r="AU635">
        <v>1</v>
      </c>
      <c r="AV635">
        <v>4</v>
      </c>
      <c r="AW635">
        <v>6</v>
      </c>
      <c r="AX635">
        <v>0</v>
      </c>
      <c r="AY635">
        <v>6</v>
      </c>
      <c r="AZ635">
        <v>1954</v>
      </c>
      <c r="BA635">
        <v>2</v>
      </c>
      <c r="BB635">
        <v>1</v>
      </c>
      <c r="BC635">
        <v>260</v>
      </c>
      <c r="BD635">
        <v>4</v>
      </c>
      <c r="BE635">
        <v>4</v>
      </c>
      <c r="BF635">
        <v>3</v>
      </c>
      <c r="BG635">
        <v>390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5</v>
      </c>
      <c r="BN635">
        <v>0</v>
      </c>
      <c r="BO635">
        <v>7</v>
      </c>
      <c r="BP635">
        <v>2007</v>
      </c>
      <c r="BQ635">
        <v>16</v>
      </c>
      <c r="BR635">
        <v>4</v>
      </c>
      <c r="BS635">
        <v>5</v>
      </c>
      <c r="BT635">
        <v>139400</v>
      </c>
    </row>
    <row r="636" spans="1:72" x14ac:dyDescent="0.35">
      <c r="A636">
        <v>635</v>
      </c>
      <c r="B636">
        <v>90</v>
      </c>
      <c r="C636">
        <v>4</v>
      </c>
      <c r="D636">
        <v>64</v>
      </c>
      <c r="E636">
        <v>6979</v>
      </c>
      <c r="F636">
        <v>2</v>
      </c>
      <c r="G636">
        <v>1</v>
      </c>
      <c r="H636">
        <v>2</v>
      </c>
      <c r="I636">
        <v>4</v>
      </c>
      <c r="J636">
        <v>4</v>
      </c>
      <c r="K636">
        <v>3</v>
      </c>
      <c r="L636">
        <v>9</v>
      </c>
      <c r="M636">
        <v>7</v>
      </c>
      <c r="N636">
        <v>7</v>
      </c>
      <c r="O636">
        <v>2</v>
      </c>
      <c r="P636">
        <v>6</v>
      </c>
      <c r="Q636">
        <v>6</v>
      </c>
      <c r="R636">
        <v>5</v>
      </c>
      <c r="S636">
        <v>1980</v>
      </c>
      <c r="T636">
        <v>1980</v>
      </c>
      <c r="U636">
        <v>5</v>
      </c>
      <c r="V636">
        <v>8</v>
      </c>
      <c r="W636">
        <v>3</v>
      </c>
      <c r="X636">
        <v>2</v>
      </c>
      <c r="Y636">
        <v>0</v>
      </c>
      <c r="Z636">
        <v>3</v>
      </c>
      <c r="AA636">
        <v>3</v>
      </c>
      <c r="AB636">
        <v>2</v>
      </c>
      <c r="AC636">
        <v>4</v>
      </c>
      <c r="AD636">
        <v>4</v>
      </c>
      <c r="AE636">
        <v>7</v>
      </c>
      <c r="AF636">
        <v>1056</v>
      </c>
      <c r="AG636">
        <v>0</v>
      </c>
      <c r="AH636">
        <v>0</v>
      </c>
      <c r="AI636">
        <v>1056</v>
      </c>
      <c r="AJ636">
        <v>6</v>
      </c>
      <c r="AK636">
        <v>6</v>
      </c>
      <c r="AL636">
        <v>1056</v>
      </c>
      <c r="AM636">
        <v>0</v>
      </c>
      <c r="AN636">
        <v>0</v>
      </c>
      <c r="AO636">
        <v>1056</v>
      </c>
      <c r="AP636">
        <v>2</v>
      </c>
      <c r="AQ636">
        <v>0</v>
      </c>
      <c r="AR636">
        <v>0</v>
      </c>
      <c r="AS636">
        <v>0</v>
      </c>
      <c r="AT636">
        <v>0</v>
      </c>
      <c r="AU636">
        <v>2</v>
      </c>
      <c r="AV636">
        <v>4</v>
      </c>
      <c r="AW636">
        <v>4</v>
      </c>
      <c r="AX636">
        <v>0</v>
      </c>
      <c r="AY636">
        <v>5</v>
      </c>
      <c r="AZ636">
        <v>1980</v>
      </c>
      <c r="BA636">
        <v>2</v>
      </c>
      <c r="BB636">
        <v>2</v>
      </c>
      <c r="BC636">
        <v>576</v>
      </c>
      <c r="BD636">
        <v>4</v>
      </c>
      <c r="BE636">
        <v>4</v>
      </c>
      <c r="BF636">
        <v>3</v>
      </c>
      <c r="BG636">
        <v>264</v>
      </c>
      <c r="BH636">
        <v>56</v>
      </c>
      <c r="BI636">
        <v>0</v>
      </c>
      <c r="BJ636">
        <v>0</v>
      </c>
      <c r="BK636">
        <v>0</v>
      </c>
      <c r="BL636">
        <v>0</v>
      </c>
      <c r="BM636">
        <v>4</v>
      </c>
      <c r="BN636">
        <v>600</v>
      </c>
      <c r="BO636">
        <v>6</v>
      </c>
      <c r="BP636">
        <v>2010</v>
      </c>
      <c r="BQ636">
        <v>13</v>
      </c>
      <c r="BR636">
        <v>4</v>
      </c>
      <c r="BS636">
        <v>5</v>
      </c>
      <c r="BT636">
        <v>144000</v>
      </c>
    </row>
    <row r="637" spans="1:72" x14ac:dyDescent="0.35">
      <c r="A637">
        <v>636</v>
      </c>
      <c r="B637">
        <v>190</v>
      </c>
      <c r="C637">
        <v>3</v>
      </c>
      <c r="D637">
        <v>60</v>
      </c>
      <c r="E637">
        <v>10896</v>
      </c>
      <c r="F637">
        <v>2</v>
      </c>
      <c r="G637">
        <v>1</v>
      </c>
      <c r="H637">
        <v>1</v>
      </c>
      <c r="I637">
        <v>4</v>
      </c>
      <c r="J637">
        <v>4</v>
      </c>
      <c r="K637">
        <v>3</v>
      </c>
      <c r="L637">
        <v>13</v>
      </c>
      <c r="M637">
        <v>2</v>
      </c>
      <c r="N637">
        <v>7</v>
      </c>
      <c r="O637">
        <v>1</v>
      </c>
      <c r="P637">
        <v>7</v>
      </c>
      <c r="Q637">
        <v>6</v>
      </c>
      <c r="R637">
        <v>7</v>
      </c>
      <c r="S637">
        <v>1914</v>
      </c>
      <c r="T637">
        <v>1995</v>
      </c>
      <c r="U637">
        <v>6</v>
      </c>
      <c r="V637">
        <v>8</v>
      </c>
      <c r="W637">
        <v>14</v>
      </c>
      <c r="X637">
        <v>2</v>
      </c>
      <c r="Y637">
        <v>0</v>
      </c>
      <c r="Z637">
        <v>2</v>
      </c>
      <c r="AA637">
        <v>3</v>
      </c>
      <c r="AB637">
        <v>2</v>
      </c>
      <c r="AC637">
        <v>4</v>
      </c>
      <c r="AD637">
        <v>3</v>
      </c>
      <c r="AE637">
        <v>5</v>
      </c>
      <c r="AF637">
        <v>256</v>
      </c>
      <c r="AG637">
        <v>0</v>
      </c>
      <c r="AH637">
        <v>1184</v>
      </c>
      <c r="AI637">
        <v>1440</v>
      </c>
      <c r="AJ637">
        <v>6</v>
      </c>
      <c r="AK637">
        <v>3</v>
      </c>
      <c r="AL637">
        <v>1440</v>
      </c>
      <c r="AM637">
        <v>1440</v>
      </c>
      <c r="AN637">
        <v>515</v>
      </c>
      <c r="AO637">
        <v>3395</v>
      </c>
      <c r="AP637">
        <v>0</v>
      </c>
      <c r="AQ637">
        <v>0</v>
      </c>
      <c r="AR637">
        <v>2</v>
      </c>
      <c r="AS637">
        <v>0</v>
      </c>
      <c r="AT637">
        <v>8</v>
      </c>
      <c r="AU637">
        <v>2</v>
      </c>
      <c r="AV637">
        <v>3</v>
      </c>
      <c r="AW637">
        <v>14</v>
      </c>
      <c r="AX637">
        <v>0</v>
      </c>
      <c r="AY637">
        <v>3</v>
      </c>
      <c r="BA637">
        <v>1</v>
      </c>
      <c r="BB637">
        <v>0</v>
      </c>
      <c r="BC637">
        <v>0</v>
      </c>
      <c r="BD637">
        <v>1</v>
      </c>
      <c r="BE637">
        <v>1</v>
      </c>
      <c r="BF637">
        <v>2</v>
      </c>
      <c r="BG637">
        <v>0</v>
      </c>
      <c r="BH637">
        <v>110</v>
      </c>
      <c r="BI637">
        <v>0</v>
      </c>
      <c r="BJ637">
        <v>0</v>
      </c>
      <c r="BK637">
        <v>0</v>
      </c>
      <c r="BL637">
        <v>0</v>
      </c>
      <c r="BM637">
        <v>5</v>
      </c>
      <c r="BN637">
        <v>0</v>
      </c>
      <c r="BO637">
        <v>3</v>
      </c>
      <c r="BP637">
        <v>2007</v>
      </c>
      <c r="BQ637">
        <v>16</v>
      </c>
      <c r="BR637">
        <v>4</v>
      </c>
      <c r="BS637">
        <v>3</v>
      </c>
      <c r="BT637">
        <v>200000</v>
      </c>
    </row>
    <row r="638" spans="1:72" x14ac:dyDescent="0.35">
      <c r="A638">
        <v>637</v>
      </c>
      <c r="B638">
        <v>30</v>
      </c>
      <c r="C638">
        <v>2</v>
      </c>
      <c r="D638">
        <v>51</v>
      </c>
      <c r="E638">
        <v>6120</v>
      </c>
      <c r="F638">
        <v>2</v>
      </c>
      <c r="G638">
        <v>1</v>
      </c>
      <c r="H638">
        <v>2</v>
      </c>
      <c r="I638">
        <v>4</v>
      </c>
      <c r="J638">
        <v>4</v>
      </c>
      <c r="K638">
        <v>3</v>
      </c>
      <c r="L638">
        <v>12</v>
      </c>
      <c r="M638">
        <v>7</v>
      </c>
      <c r="N638">
        <v>7</v>
      </c>
      <c r="O638">
        <v>3</v>
      </c>
      <c r="P638">
        <v>4</v>
      </c>
      <c r="Q638">
        <v>2</v>
      </c>
      <c r="R638">
        <v>3</v>
      </c>
      <c r="S638">
        <v>1936</v>
      </c>
      <c r="T638">
        <v>1950</v>
      </c>
      <c r="U638">
        <v>5</v>
      </c>
      <c r="V638">
        <v>8</v>
      </c>
      <c r="W638">
        <v>6</v>
      </c>
      <c r="X638">
        <v>2</v>
      </c>
      <c r="Y638">
        <v>0</v>
      </c>
      <c r="Z638">
        <v>2</v>
      </c>
      <c r="AA638">
        <v>2</v>
      </c>
      <c r="AB638">
        <v>3</v>
      </c>
      <c r="AC638">
        <v>4</v>
      </c>
      <c r="AD638">
        <v>3</v>
      </c>
      <c r="AE638">
        <v>6</v>
      </c>
      <c r="AF638">
        <v>0</v>
      </c>
      <c r="AG638">
        <v>0</v>
      </c>
      <c r="AH638">
        <v>264</v>
      </c>
      <c r="AI638">
        <v>264</v>
      </c>
      <c r="AJ638">
        <v>2</v>
      </c>
      <c r="AK638">
        <v>3</v>
      </c>
      <c r="AL638">
        <v>800</v>
      </c>
      <c r="AM638">
        <v>0</v>
      </c>
      <c r="AN638">
        <v>0</v>
      </c>
      <c r="AO638">
        <v>800</v>
      </c>
      <c r="AP638">
        <v>0</v>
      </c>
      <c r="AQ638">
        <v>0</v>
      </c>
      <c r="AR638">
        <v>1</v>
      </c>
      <c r="AS638">
        <v>0</v>
      </c>
      <c r="AT638">
        <v>1</v>
      </c>
      <c r="AU638">
        <v>1</v>
      </c>
      <c r="AV638">
        <v>3</v>
      </c>
      <c r="AW638">
        <v>4</v>
      </c>
      <c r="AX638">
        <v>1</v>
      </c>
      <c r="AY638">
        <v>3</v>
      </c>
      <c r="BA638">
        <v>1</v>
      </c>
      <c r="BB638">
        <v>0</v>
      </c>
      <c r="BC638">
        <v>0</v>
      </c>
      <c r="BD638">
        <v>1</v>
      </c>
      <c r="BE638">
        <v>1</v>
      </c>
      <c r="BF638">
        <v>2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5</v>
      </c>
      <c r="BN638">
        <v>0</v>
      </c>
      <c r="BO638">
        <v>1</v>
      </c>
      <c r="BP638">
        <v>2009</v>
      </c>
      <c r="BQ638">
        <v>14</v>
      </c>
      <c r="BR638">
        <v>5</v>
      </c>
      <c r="BS638">
        <v>5</v>
      </c>
      <c r="BT638">
        <v>60000</v>
      </c>
    </row>
    <row r="639" spans="1:72" x14ac:dyDescent="0.35">
      <c r="A639">
        <v>638</v>
      </c>
      <c r="B639">
        <v>190</v>
      </c>
      <c r="C639">
        <v>2</v>
      </c>
      <c r="D639">
        <v>50</v>
      </c>
      <c r="E639">
        <v>6000</v>
      </c>
      <c r="F639">
        <v>2</v>
      </c>
      <c r="G639">
        <v>1</v>
      </c>
      <c r="H639">
        <v>2</v>
      </c>
      <c r="I639">
        <v>4</v>
      </c>
      <c r="J639">
        <v>4</v>
      </c>
      <c r="K639">
        <v>3</v>
      </c>
      <c r="L639">
        <v>9</v>
      </c>
      <c r="M639">
        <v>7</v>
      </c>
      <c r="N639">
        <v>7</v>
      </c>
      <c r="O639">
        <v>1</v>
      </c>
      <c r="P639">
        <v>1</v>
      </c>
      <c r="Q639">
        <v>5</v>
      </c>
      <c r="R639">
        <v>4</v>
      </c>
      <c r="S639">
        <v>1954</v>
      </c>
      <c r="T639">
        <v>1954</v>
      </c>
      <c r="U639">
        <v>5</v>
      </c>
      <c r="V639">
        <v>8</v>
      </c>
      <c r="W639">
        <v>4</v>
      </c>
      <c r="X639">
        <v>2</v>
      </c>
      <c r="Y639">
        <v>0</v>
      </c>
      <c r="Z639">
        <v>3</v>
      </c>
      <c r="AA639">
        <v>3</v>
      </c>
      <c r="AB639">
        <v>2</v>
      </c>
      <c r="AC639">
        <v>4</v>
      </c>
      <c r="AD639">
        <v>4</v>
      </c>
      <c r="AE639">
        <v>6</v>
      </c>
      <c r="AF639">
        <v>0</v>
      </c>
      <c r="AG639">
        <v>0</v>
      </c>
      <c r="AH639">
        <v>811</v>
      </c>
      <c r="AI639">
        <v>811</v>
      </c>
      <c r="AJ639">
        <v>6</v>
      </c>
      <c r="AK639">
        <v>3</v>
      </c>
      <c r="AL639">
        <v>811</v>
      </c>
      <c r="AM639">
        <v>576</v>
      </c>
      <c r="AN639">
        <v>0</v>
      </c>
      <c r="AO639">
        <v>1387</v>
      </c>
      <c r="AP639">
        <v>0</v>
      </c>
      <c r="AQ639">
        <v>0</v>
      </c>
      <c r="AR639">
        <v>2</v>
      </c>
      <c r="AS639">
        <v>0</v>
      </c>
      <c r="AT639">
        <v>3</v>
      </c>
      <c r="AU639">
        <v>2</v>
      </c>
      <c r="AV639">
        <v>5</v>
      </c>
      <c r="AW639">
        <v>7</v>
      </c>
      <c r="AX639">
        <v>0</v>
      </c>
      <c r="AY639">
        <v>7</v>
      </c>
      <c r="AZ639">
        <v>1954</v>
      </c>
      <c r="BA639">
        <v>2</v>
      </c>
      <c r="BB639">
        <v>1</v>
      </c>
      <c r="BC639">
        <v>256</v>
      </c>
      <c r="BD639">
        <v>4</v>
      </c>
      <c r="BE639">
        <v>4</v>
      </c>
      <c r="BF639">
        <v>3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5</v>
      </c>
      <c r="BN639">
        <v>0</v>
      </c>
      <c r="BO639">
        <v>11</v>
      </c>
      <c r="BP639">
        <v>2009</v>
      </c>
      <c r="BQ639">
        <v>14</v>
      </c>
      <c r="BR639">
        <v>4</v>
      </c>
      <c r="BS639">
        <v>5</v>
      </c>
      <c r="BT639">
        <v>93000</v>
      </c>
    </row>
    <row r="640" spans="1:72" x14ac:dyDescent="0.35">
      <c r="A640">
        <v>639</v>
      </c>
      <c r="B640">
        <v>30</v>
      </c>
      <c r="C640">
        <v>4</v>
      </c>
      <c r="D640">
        <v>67</v>
      </c>
      <c r="E640">
        <v>8777</v>
      </c>
      <c r="F640">
        <v>2</v>
      </c>
      <c r="G640">
        <v>1</v>
      </c>
      <c r="H640">
        <v>2</v>
      </c>
      <c r="I640">
        <v>4</v>
      </c>
      <c r="J640">
        <v>4</v>
      </c>
      <c r="K640">
        <v>3</v>
      </c>
      <c r="L640">
        <v>4</v>
      </c>
      <c r="M640">
        <v>2</v>
      </c>
      <c r="N640">
        <v>7</v>
      </c>
      <c r="O640">
        <v>3</v>
      </c>
      <c r="P640">
        <v>4</v>
      </c>
      <c r="Q640">
        <v>5</v>
      </c>
      <c r="R640">
        <v>7</v>
      </c>
      <c r="S640">
        <v>1910</v>
      </c>
      <c r="T640">
        <v>1950</v>
      </c>
      <c r="U640">
        <v>5</v>
      </c>
      <c r="V640">
        <v>8</v>
      </c>
      <c r="W640">
        <v>10</v>
      </c>
      <c r="X640">
        <v>2</v>
      </c>
      <c r="Y640">
        <v>0</v>
      </c>
      <c r="Z640">
        <v>3</v>
      </c>
      <c r="AA640">
        <v>3</v>
      </c>
      <c r="AB640">
        <v>2</v>
      </c>
      <c r="AC640">
        <v>3</v>
      </c>
      <c r="AD640">
        <v>4</v>
      </c>
      <c r="AE640">
        <v>6</v>
      </c>
      <c r="AF640">
        <v>0</v>
      </c>
      <c r="AG640">
        <v>0</v>
      </c>
      <c r="AH640">
        <v>796</v>
      </c>
      <c r="AI640">
        <v>796</v>
      </c>
      <c r="AJ640">
        <v>6</v>
      </c>
      <c r="AK640">
        <v>3</v>
      </c>
      <c r="AL640">
        <v>796</v>
      </c>
      <c r="AM640">
        <v>0</v>
      </c>
      <c r="AN640">
        <v>0</v>
      </c>
      <c r="AO640">
        <v>796</v>
      </c>
      <c r="AP640">
        <v>0</v>
      </c>
      <c r="AQ640">
        <v>0</v>
      </c>
      <c r="AR640">
        <v>1</v>
      </c>
      <c r="AS640">
        <v>0</v>
      </c>
      <c r="AT640">
        <v>2</v>
      </c>
      <c r="AU640">
        <v>1</v>
      </c>
      <c r="AV640">
        <v>4</v>
      </c>
      <c r="AW640">
        <v>4</v>
      </c>
      <c r="AX640">
        <v>0</v>
      </c>
      <c r="AY640">
        <v>3</v>
      </c>
      <c r="BA640">
        <v>1</v>
      </c>
      <c r="BB640">
        <v>0</v>
      </c>
      <c r="BC640">
        <v>0</v>
      </c>
      <c r="BD640">
        <v>1</v>
      </c>
      <c r="BE640">
        <v>1</v>
      </c>
      <c r="BF640">
        <v>1</v>
      </c>
      <c r="BG640">
        <v>328</v>
      </c>
      <c r="BH640">
        <v>0</v>
      </c>
      <c r="BI640">
        <v>164</v>
      </c>
      <c r="BJ640">
        <v>0</v>
      </c>
      <c r="BK640">
        <v>0</v>
      </c>
      <c r="BL640">
        <v>0</v>
      </c>
      <c r="BM640">
        <v>3</v>
      </c>
      <c r="BN640">
        <v>0</v>
      </c>
      <c r="BO640">
        <v>5</v>
      </c>
      <c r="BP640">
        <v>2008</v>
      </c>
      <c r="BQ640">
        <v>15</v>
      </c>
      <c r="BR640">
        <v>4</v>
      </c>
      <c r="BS640">
        <v>5</v>
      </c>
      <c r="BT640">
        <v>85000</v>
      </c>
    </row>
    <row r="641" spans="1:72" x14ac:dyDescent="0.35">
      <c r="A641">
        <v>640</v>
      </c>
      <c r="B641">
        <v>120</v>
      </c>
      <c r="C641">
        <v>4</v>
      </c>
      <c r="D641">
        <v>53</v>
      </c>
      <c r="E641">
        <v>3982</v>
      </c>
      <c r="F641">
        <v>2</v>
      </c>
      <c r="G641">
        <v>1</v>
      </c>
      <c r="H641">
        <v>2</v>
      </c>
      <c r="I641">
        <v>4</v>
      </c>
      <c r="J641">
        <v>4</v>
      </c>
      <c r="K641">
        <v>3</v>
      </c>
      <c r="L641">
        <v>23</v>
      </c>
      <c r="M641">
        <v>7</v>
      </c>
      <c r="N641">
        <v>7</v>
      </c>
      <c r="O641">
        <v>4</v>
      </c>
      <c r="P641">
        <v>4</v>
      </c>
      <c r="Q641">
        <v>8</v>
      </c>
      <c r="R641">
        <v>5</v>
      </c>
      <c r="S641">
        <v>2006</v>
      </c>
      <c r="T641">
        <v>2006</v>
      </c>
      <c r="U641">
        <v>6</v>
      </c>
      <c r="V641">
        <v>8</v>
      </c>
      <c r="W641">
        <v>14</v>
      </c>
      <c r="X641">
        <v>2</v>
      </c>
      <c r="Y641">
        <v>0</v>
      </c>
      <c r="Z641">
        <v>4</v>
      </c>
      <c r="AA641">
        <v>3</v>
      </c>
      <c r="AB641">
        <v>6</v>
      </c>
      <c r="AC641">
        <v>5</v>
      </c>
      <c r="AD641">
        <v>5</v>
      </c>
      <c r="AE641">
        <v>7</v>
      </c>
      <c r="AF641">
        <v>1154</v>
      </c>
      <c r="AG641">
        <v>0</v>
      </c>
      <c r="AH641">
        <v>366</v>
      </c>
      <c r="AI641">
        <v>1520</v>
      </c>
      <c r="AJ641">
        <v>6</v>
      </c>
      <c r="AK641">
        <v>6</v>
      </c>
      <c r="AL641">
        <v>1567</v>
      </c>
      <c r="AM641">
        <v>0</v>
      </c>
      <c r="AN641">
        <v>0</v>
      </c>
      <c r="AO641">
        <v>1567</v>
      </c>
      <c r="AP641">
        <v>1</v>
      </c>
      <c r="AQ641">
        <v>0</v>
      </c>
      <c r="AR641">
        <v>2</v>
      </c>
      <c r="AS641">
        <v>0</v>
      </c>
      <c r="AT641">
        <v>1</v>
      </c>
      <c r="AU641">
        <v>1</v>
      </c>
      <c r="AV641">
        <v>6</v>
      </c>
      <c r="AW641">
        <v>7</v>
      </c>
      <c r="AX641">
        <v>1</v>
      </c>
      <c r="AY641">
        <v>6</v>
      </c>
      <c r="AZ641">
        <v>2006</v>
      </c>
      <c r="BA641">
        <v>4</v>
      </c>
      <c r="BB641">
        <v>3</v>
      </c>
      <c r="BC641">
        <v>648</v>
      </c>
      <c r="BD641">
        <v>4</v>
      </c>
      <c r="BE641">
        <v>4</v>
      </c>
      <c r="BF641">
        <v>3</v>
      </c>
      <c r="BG641">
        <v>312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5</v>
      </c>
      <c r="BN641">
        <v>0</v>
      </c>
      <c r="BO641">
        <v>10</v>
      </c>
      <c r="BP641">
        <v>2006</v>
      </c>
      <c r="BQ641">
        <v>17</v>
      </c>
      <c r="BR641">
        <v>8</v>
      </c>
      <c r="BS641">
        <v>6</v>
      </c>
      <c r="BT641">
        <v>264561</v>
      </c>
    </row>
    <row r="642" spans="1:72" x14ac:dyDescent="0.35">
      <c r="A642">
        <v>641</v>
      </c>
      <c r="B642">
        <v>120</v>
      </c>
      <c r="C642">
        <v>4</v>
      </c>
      <c r="D642">
        <v>62</v>
      </c>
      <c r="E642">
        <v>12677</v>
      </c>
      <c r="F642">
        <v>2</v>
      </c>
      <c r="G642">
        <v>2</v>
      </c>
      <c r="H642">
        <v>2</v>
      </c>
      <c r="I642">
        <v>4</v>
      </c>
      <c r="J642">
        <v>4</v>
      </c>
      <c r="K642">
        <v>3</v>
      </c>
      <c r="L642">
        <v>19</v>
      </c>
      <c r="M642">
        <v>7</v>
      </c>
      <c r="N642">
        <v>7</v>
      </c>
      <c r="O642">
        <v>4</v>
      </c>
      <c r="P642">
        <v>4</v>
      </c>
      <c r="Q642">
        <v>8</v>
      </c>
      <c r="R642">
        <v>5</v>
      </c>
      <c r="S642">
        <v>2003</v>
      </c>
      <c r="T642">
        <v>2004</v>
      </c>
      <c r="U642">
        <v>6</v>
      </c>
      <c r="V642">
        <v>8</v>
      </c>
      <c r="W642">
        <v>10</v>
      </c>
      <c r="X642">
        <v>4</v>
      </c>
      <c r="Y642">
        <v>472</v>
      </c>
      <c r="Z642">
        <v>5</v>
      </c>
      <c r="AA642">
        <v>3</v>
      </c>
      <c r="AB642">
        <v>6</v>
      </c>
      <c r="AC642">
        <v>6</v>
      </c>
      <c r="AD642">
        <v>4</v>
      </c>
      <c r="AE642">
        <v>7</v>
      </c>
      <c r="AF642">
        <v>1218</v>
      </c>
      <c r="AG642">
        <v>0</v>
      </c>
      <c r="AH642">
        <v>300</v>
      </c>
      <c r="AI642">
        <v>1518</v>
      </c>
      <c r="AJ642">
        <v>6</v>
      </c>
      <c r="AK642">
        <v>6</v>
      </c>
      <c r="AL642">
        <v>1518</v>
      </c>
      <c r="AM642">
        <v>0</v>
      </c>
      <c r="AN642">
        <v>0</v>
      </c>
      <c r="AO642">
        <v>1518</v>
      </c>
      <c r="AP642">
        <v>0</v>
      </c>
      <c r="AQ642">
        <v>0</v>
      </c>
      <c r="AR642">
        <v>1</v>
      </c>
      <c r="AS642">
        <v>1</v>
      </c>
      <c r="AT642">
        <v>1</v>
      </c>
      <c r="AU642">
        <v>1</v>
      </c>
      <c r="AV642">
        <v>6</v>
      </c>
      <c r="AW642">
        <v>6</v>
      </c>
      <c r="AX642">
        <v>1</v>
      </c>
      <c r="AY642">
        <v>6</v>
      </c>
      <c r="AZ642">
        <v>2003</v>
      </c>
      <c r="BA642">
        <v>3</v>
      </c>
      <c r="BB642">
        <v>2</v>
      </c>
      <c r="BC642">
        <v>588</v>
      </c>
      <c r="BD642">
        <v>4</v>
      </c>
      <c r="BE642">
        <v>4</v>
      </c>
      <c r="BF642">
        <v>3</v>
      </c>
      <c r="BG642">
        <v>185</v>
      </c>
      <c r="BH642">
        <v>140</v>
      </c>
      <c r="BI642">
        <v>0</v>
      </c>
      <c r="BJ642">
        <v>0</v>
      </c>
      <c r="BK642">
        <v>0</v>
      </c>
      <c r="BL642">
        <v>0</v>
      </c>
      <c r="BM642">
        <v>5</v>
      </c>
      <c r="BN642">
        <v>0</v>
      </c>
      <c r="BO642">
        <v>4</v>
      </c>
      <c r="BP642">
        <v>2008</v>
      </c>
      <c r="BQ642">
        <v>15</v>
      </c>
      <c r="BR642">
        <v>4</v>
      </c>
      <c r="BS642">
        <v>5</v>
      </c>
      <c r="BT642">
        <v>274000</v>
      </c>
    </row>
    <row r="643" spans="1:72" x14ac:dyDescent="0.35">
      <c r="A643">
        <v>642</v>
      </c>
      <c r="B643">
        <v>60</v>
      </c>
      <c r="C643">
        <v>5</v>
      </c>
      <c r="E643">
        <v>7050</v>
      </c>
      <c r="F643">
        <v>2</v>
      </c>
      <c r="G643">
        <v>1</v>
      </c>
      <c r="H643">
        <v>2</v>
      </c>
      <c r="I643">
        <v>4</v>
      </c>
      <c r="J643">
        <v>4</v>
      </c>
      <c r="K643">
        <v>3</v>
      </c>
      <c r="L643">
        <v>18</v>
      </c>
      <c r="M643">
        <v>7</v>
      </c>
      <c r="N643">
        <v>7</v>
      </c>
      <c r="O643">
        <v>3</v>
      </c>
      <c r="P643">
        <v>8</v>
      </c>
      <c r="Q643">
        <v>7</v>
      </c>
      <c r="R643">
        <v>5</v>
      </c>
      <c r="S643">
        <v>2001</v>
      </c>
      <c r="T643">
        <v>2001</v>
      </c>
      <c r="U643">
        <v>5</v>
      </c>
      <c r="V643">
        <v>8</v>
      </c>
      <c r="W643">
        <v>14</v>
      </c>
      <c r="X643">
        <v>2</v>
      </c>
      <c r="Y643">
        <v>0</v>
      </c>
      <c r="Z643">
        <v>4</v>
      </c>
      <c r="AA643">
        <v>3</v>
      </c>
      <c r="AB643">
        <v>6</v>
      </c>
      <c r="AC643">
        <v>5</v>
      </c>
      <c r="AD643">
        <v>4</v>
      </c>
      <c r="AE643">
        <v>7</v>
      </c>
      <c r="AF643">
        <v>738</v>
      </c>
      <c r="AG643">
        <v>0</v>
      </c>
      <c r="AH643">
        <v>319</v>
      </c>
      <c r="AI643">
        <v>1057</v>
      </c>
      <c r="AJ643">
        <v>6</v>
      </c>
      <c r="AK643">
        <v>6</v>
      </c>
      <c r="AL643">
        <v>1057</v>
      </c>
      <c r="AM643">
        <v>872</v>
      </c>
      <c r="AN643">
        <v>0</v>
      </c>
      <c r="AO643">
        <v>1929</v>
      </c>
      <c r="AP643">
        <v>1</v>
      </c>
      <c r="AQ643">
        <v>0</v>
      </c>
      <c r="AR643">
        <v>2</v>
      </c>
      <c r="AS643">
        <v>1</v>
      </c>
      <c r="AT643">
        <v>3</v>
      </c>
      <c r="AU643">
        <v>1</v>
      </c>
      <c r="AV643">
        <v>5</v>
      </c>
      <c r="AW643">
        <v>7</v>
      </c>
      <c r="AX643">
        <v>1</v>
      </c>
      <c r="AY643">
        <v>6</v>
      </c>
      <c r="AZ643">
        <v>2001</v>
      </c>
      <c r="BA643">
        <v>4</v>
      </c>
      <c r="BB643">
        <v>2</v>
      </c>
      <c r="BC643">
        <v>650</v>
      </c>
      <c r="BD643">
        <v>4</v>
      </c>
      <c r="BE643">
        <v>4</v>
      </c>
      <c r="BF643">
        <v>3</v>
      </c>
      <c r="BG643">
        <v>0</v>
      </c>
      <c r="BH643">
        <v>235</v>
      </c>
      <c r="BI643">
        <v>0</v>
      </c>
      <c r="BJ643">
        <v>0</v>
      </c>
      <c r="BK643">
        <v>0</v>
      </c>
      <c r="BL643">
        <v>0</v>
      </c>
      <c r="BM643">
        <v>5</v>
      </c>
      <c r="BN643">
        <v>0</v>
      </c>
      <c r="BO643">
        <v>5</v>
      </c>
      <c r="BP643">
        <v>2007</v>
      </c>
      <c r="BQ643">
        <v>16</v>
      </c>
      <c r="BR643">
        <v>4</v>
      </c>
      <c r="BS643">
        <v>5</v>
      </c>
      <c r="BT643">
        <v>226000</v>
      </c>
    </row>
    <row r="644" spans="1:72" x14ac:dyDescent="0.35">
      <c r="A644">
        <v>643</v>
      </c>
      <c r="B644">
        <v>80</v>
      </c>
      <c r="C644">
        <v>4</v>
      </c>
      <c r="D644">
        <v>75</v>
      </c>
      <c r="E644">
        <v>13860</v>
      </c>
      <c r="F644">
        <v>2</v>
      </c>
      <c r="G644">
        <v>1</v>
      </c>
      <c r="H644">
        <v>2</v>
      </c>
      <c r="I644">
        <v>4</v>
      </c>
      <c r="J644">
        <v>4</v>
      </c>
      <c r="K644">
        <v>3</v>
      </c>
      <c r="L644">
        <v>7</v>
      </c>
      <c r="M644">
        <v>7</v>
      </c>
      <c r="N644">
        <v>7</v>
      </c>
      <c r="O644">
        <v>3</v>
      </c>
      <c r="P644">
        <v>3</v>
      </c>
      <c r="Q644">
        <v>8</v>
      </c>
      <c r="R644">
        <v>7</v>
      </c>
      <c r="S644">
        <v>1972</v>
      </c>
      <c r="T644">
        <v>1995</v>
      </c>
      <c r="U644">
        <v>5</v>
      </c>
      <c r="V644">
        <v>8</v>
      </c>
      <c r="W644">
        <v>3</v>
      </c>
      <c r="X644">
        <v>2</v>
      </c>
      <c r="Y644">
        <v>0</v>
      </c>
      <c r="Z644">
        <v>4</v>
      </c>
      <c r="AA644">
        <v>3</v>
      </c>
      <c r="AB644">
        <v>2</v>
      </c>
      <c r="AC644">
        <v>5</v>
      </c>
      <c r="AD644">
        <v>4</v>
      </c>
      <c r="AE644">
        <v>7</v>
      </c>
      <c r="AF644">
        <v>1410</v>
      </c>
      <c r="AG644">
        <v>0</v>
      </c>
      <c r="AH644">
        <v>542</v>
      </c>
      <c r="AI644">
        <v>1952</v>
      </c>
      <c r="AJ644">
        <v>6</v>
      </c>
      <c r="AK644">
        <v>6</v>
      </c>
      <c r="AL644">
        <v>2000</v>
      </c>
      <c r="AM644">
        <v>704</v>
      </c>
      <c r="AN644">
        <v>0</v>
      </c>
      <c r="AO644">
        <v>2704</v>
      </c>
      <c r="AP644">
        <v>1</v>
      </c>
      <c r="AQ644">
        <v>0</v>
      </c>
      <c r="AR644">
        <v>2</v>
      </c>
      <c r="AS644">
        <v>1</v>
      </c>
      <c r="AT644">
        <v>4</v>
      </c>
      <c r="AU644">
        <v>1</v>
      </c>
      <c r="AV644">
        <v>6</v>
      </c>
      <c r="AW644">
        <v>9</v>
      </c>
      <c r="AX644">
        <v>3</v>
      </c>
      <c r="AY644">
        <v>6</v>
      </c>
      <c r="AZ644">
        <v>1972</v>
      </c>
      <c r="BA644">
        <v>4</v>
      </c>
      <c r="BB644">
        <v>2</v>
      </c>
      <c r="BC644">
        <v>538</v>
      </c>
      <c r="BD644">
        <v>4</v>
      </c>
      <c r="BE644">
        <v>4</v>
      </c>
      <c r="BF644">
        <v>3</v>
      </c>
      <c r="BG644">
        <v>269</v>
      </c>
      <c r="BH644">
        <v>111</v>
      </c>
      <c r="BI644">
        <v>0</v>
      </c>
      <c r="BJ644">
        <v>0</v>
      </c>
      <c r="BK644">
        <v>0</v>
      </c>
      <c r="BL644">
        <v>0</v>
      </c>
      <c r="BM644">
        <v>3</v>
      </c>
      <c r="BN644">
        <v>0</v>
      </c>
      <c r="BO644">
        <v>7</v>
      </c>
      <c r="BP644">
        <v>2009</v>
      </c>
      <c r="BQ644">
        <v>14</v>
      </c>
      <c r="BR644">
        <v>4</v>
      </c>
      <c r="BS644">
        <v>5</v>
      </c>
      <c r="BT644">
        <v>345000</v>
      </c>
    </row>
    <row r="645" spans="1:72" x14ac:dyDescent="0.35">
      <c r="A645">
        <v>644</v>
      </c>
      <c r="B645">
        <v>60</v>
      </c>
      <c r="C645">
        <v>4</v>
      </c>
      <c r="D645">
        <v>80</v>
      </c>
      <c r="E645">
        <v>10793</v>
      </c>
      <c r="F645">
        <v>2</v>
      </c>
      <c r="G645">
        <v>1</v>
      </c>
      <c r="H645">
        <v>2</v>
      </c>
      <c r="I645">
        <v>4</v>
      </c>
      <c r="J645">
        <v>4</v>
      </c>
      <c r="K645">
        <v>3</v>
      </c>
      <c r="L645">
        <v>10</v>
      </c>
      <c r="M645">
        <v>5</v>
      </c>
      <c r="N645">
        <v>7</v>
      </c>
      <c r="O645">
        <v>3</v>
      </c>
      <c r="P645">
        <v>8</v>
      </c>
      <c r="Q645">
        <v>5</v>
      </c>
      <c r="R645">
        <v>5</v>
      </c>
      <c r="S645">
        <v>1969</v>
      </c>
      <c r="T645">
        <v>1969</v>
      </c>
      <c r="U645">
        <v>4</v>
      </c>
      <c r="V645">
        <v>8</v>
      </c>
      <c r="W645">
        <v>8</v>
      </c>
      <c r="X645">
        <v>4</v>
      </c>
      <c r="Y645">
        <v>263</v>
      </c>
      <c r="Z645">
        <v>3</v>
      </c>
      <c r="AA645">
        <v>3</v>
      </c>
      <c r="AB645">
        <v>2</v>
      </c>
      <c r="AC645">
        <v>4</v>
      </c>
      <c r="AD645">
        <v>4</v>
      </c>
      <c r="AE645">
        <v>2</v>
      </c>
      <c r="AF645">
        <v>493</v>
      </c>
      <c r="AG645">
        <v>287</v>
      </c>
      <c r="AH645">
        <v>0</v>
      </c>
      <c r="AI645">
        <v>780</v>
      </c>
      <c r="AJ645">
        <v>6</v>
      </c>
      <c r="AK645">
        <v>6</v>
      </c>
      <c r="AL645">
        <v>780</v>
      </c>
      <c r="AM645">
        <v>840</v>
      </c>
      <c r="AN645">
        <v>0</v>
      </c>
      <c r="AO645">
        <v>1620</v>
      </c>
      <c r="AP645">
        <v>0</v>
      </c>
      <c r="AQ645">
        <v>0</v>
      </c>
      <c r="AR645">
        <v>2</v>
      </c>
      <c r="AS645">
        <v>1</v>
      </c>
      <c r="AT645">
        <v>4</v>
      </c>
      <c r="AU645">
        <v>1</v>
      </c>
      <c r="AV645">
        <v>4</v>
      </c>
      <c r="AW645">
        <v>7</v>
      </c>
      <c r="AX645">
        <v>0</v>
      </c>
      <c r="AY645">
        <v>6</v>
      </c>
      <c r="AZ645">
        <v>1969</v>
      </c>
      <c r="BA645">
        <v>4</v>
      </c>
      <c r="BB645">
        <v>2</v>
      </c>
      <c r="BC645">
        <v>462</v>
      </c>
      <c r="BD645">
        <v>4</v>
      </c>
      <c r="BE645">
        <v>4</v>
      </c>
      <c r="BF645">
        <v>3</v>
      </c>
      <c r="BG645">
        <v>208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2</v>
      </c>
      <c r="BN645">
        <v>0</v>
      </c>
      <c r="BO645">
        <v>4</v>
      </c>
      <c r="BP645">
        <v>2007</v>
      </c>
      <c r="BQ645">
        <v>16</v>
      </c>
      <c r="BR645">
        <v>4</v>
      </c>
      <c r="BS645">
        <v>5</v>
      </c>
      <c r="BT645">
        <v>152000</v>
      </c>
    </row>
    <row r="646" spans="1:72" x14ac:dyDescent="0.35">
      <c r="A646">
        <v>645</v>
      </c>
      <c r="B646">
        <v>20</v>
      </c>
      <c r="C646">
        <v>5</v>
      </c>
      <c r="D646">
        <v>85</v>
      </c>
      <c r="E646">
        <v>9187</v>
      </c>
      <c r="F646">
        <v>2</v>
      </c>
      <c r="G646">
        <v>1</v>
      </c>
      <c r="H646">
        <v>2</v>
      </c>
      <c r="I646">
        <v>4</v>
      </c>
      <c r="J646">
        <v>4</v>
      </c>
      <c r="K646">
        <v>3</v>
      </c>
      <c r="L646">
        <v>18</v>
      </c>
      <c r="M646">
        <v>7</v>
      </c>
      <c r="N646">
        <v>7</v>
      </c>
      <c r="O646">
        <v>3</v>
      </c>
      <c r="P646">
        <v>4</v>
      </c>
      <c r="Q646">
        <v>9</v>
      </c>
      <c r="R646">
        <v>5</v>
      </c>
      <c r="S646">
        <v>2009</v>
      </c>
      <c r="T646">
        <v>2009</v>
      </c>
      <c r="U646">
        <v>5</v>
      </c>
      <c r="V646">
        <v>8</v>
      </c>
      <c r="W646">
        <v>15</v>
      </c>
      <c r="X646">
        <v>5</v>
      </c>
      <c r="Y646">
        <v>162</v>
      </c>
      <c r="Z646">
        <v>5</v>
      </c>
      <c r="AA646">
        <v>3</v>
      </c>
      <c r="AB646">
        <v>6</v>
      </c>
      <c r="AC646">
        <v>6</v>
      </c>
      <c r="AD646">
        <v>4</v>
      </c>
      <c r="AE646">
        <v>7</v>
      </c>
      <c r="AF646">
        <v>1121</v>
      </c>
      <c r="AG646">
        <v>0</v>
      </c>
      <c r="AH646">
        <v>645</v>
      </c>
      <c r="AI646">
        <v>1766</v>
      </c>
      <c r="AJ646">
        <v>6</v>
      </c>
      <c r="AK646">
        <v>6</v>
      </c>
      <c r="AL646">
        <v>1766</v>
      </c>
      <c r="AM646">
        <v>0</v>
      </c>
      <c r="AN646">
        <v>0</v>
      </c>
      <c r="AO646">
        <v>1766</v>
      </c>
      <c r="AP646">
        <v>1</v>
      </c>
      <c r="AQ646">
        <v>0</v>
      </c>
      <c r="AR646">
        <v>2</v>
      </c>
      <c r="AS646">
        <v>1</v>
      </c>
      <c r="AT646">
        <v>2</v>
      </c>
      <c r="AU646">
        <v>1</v>
      </c>
      <c r="AV646">
        <v>6</v>
      </c>
      <c r="AW646">
        <v>7</v>
      </c>
      <c r="AX646">
        <v>1</v>
      </c>
      <c r="AY646">
        <v>6</v>
      </c>
      <c r="AZ646">
        <v>2009</v>
      </c>
      <c r="BA646">
        <v>4</v>
      </c>
      <c r="BB646">
        <v>3</v>
      </c>
      <c r="BC646">
        <v>478</v>
      </c>
      <c r="BD646">
        <v>4</v>
      </c>
      <c r="BE646">
        <v>4</v>
      </c>
      <c r="BF646">
        <v>3</v>
      </c>
      <c r="BG646">
        <v>195</v>
      </c>
      <c r="BH646">
        <v>130</v>
      </c>
      <c r="BI646">
        <v>0</v>
      </c>
      <c r="BJ646">
        <v>0</v>
      </c>
      <c r="BK646">
        <v>0</v>
      </c>
      <c r="BL646">
        <v>0</v>
      </c>
      <c r="BM646">
        <v>5</v>
      </c>
      <c r="BN646">
        <v>0</v>
      </c>
      <c r="BO646">
        <v>10</v>
      </c>
      <c r="BP646">
        <v>2009</v>
      </c>
      <c r="BQ646">
        <v>14</v>
      </c>
      <c r="BR646">
        <v>8</v>
      </c>
      <c r="BS646">
        <v>6</v>
      </c>
      <c r="BT646">
        <v>370878</v>
      </c>
    </row>
    <row r="647" spans="1:72" x14ac:dyDescent="0.35">
      <c r="A647">
        <v>646</v>
      </c>
      <c r="B647">
        <v>20</v>
      </c>
      <c r="C647">
        <v>4</v>
      </c>
      <c r="E647">
        <v>10530</v>
      </c>
      <c r="F647">
        <v>2</v>
      </c>
      <c r="G647">
        <v>2</v>
      </c>
      <c r="H647">
        <v>2</v>
      </c>
      <c r="I647">
        <v>4</v>
      </c>
      <c r="J647">
        <v>2</v>
      </c>
      <c r="K647">
        <v>3</v>
      </c>
      <c r="L647">
        <v>7</v>
      </c>
      <c r="M647">
        <v>7</v>
      </c>
      <c r="N647">
        <v>7</v>
      </c>
      <c r="O647">
        <v>3</v>
      </c>
      <c r="P647">
        <v>4</v>
      </c>
      <c r="Q647">
        <v>6</v>
      </c>
      <c r="R647">
        <v>5</v>
      </c>
      <c r="S647">
        <v>1971</v>
      </c>
      <c r="T647">
        <v>1971</v>
      </c>
      <c r="U647">
        <v>6</v>
      </c>
      <c r="V647">
        <v>8</v>
      </c>
      <c r="W647">
        <v>3</v>
      </c>
      <c r="X647">
        <v>2</v>
      </c>
      <c r="Y647">
        <v>0</v>
      </c>
      <c r="Z647">
        <v>3</v>
      </c>
      <c r="AA647">
        <v>3</v>
      </c>
      <c r="AB647">
        <v>2</v>
      </c>
      <c r="AC647">
        <v>4</v>
      </c>
      <c r="AD647">
        <v>4</v>
      </c>
      <c r="AE647">
        <v>4</v>
      </c>
      <c r="AF647">
        <v>282</v>
      </c>
      <c r="AG647">
        <v>35</v>
      </c>
      <c r="AH647">
        <v>664</v>
      </c>
      <c r="AI647">
        <v>981</v>
      </c>
      <c r="AJ647">
        <v>6</v>
      </c>
      <c r="AK647">
        <v>6</v>
      </c>
      <c r="AL647">
        <v>981</v>
      </c>
      <c r="AM647">
        <v>0</v>
      </c>
      <c r="AN647">
        <v>0</v>
      </c>
      <c r="AO647">
        <v>981</v>
      </c>
      <c r="AP647">
        <v>1</v>
      </c>
      <c r="AQ647">
        <v>0</v>
      </c>
      <c r="AR647">
        <v>1</v>
      </c>
      <c r="AS647">
        <v>1</v>
      </c>
      <c r="AT647">
        <v>3</v>
      </c>
      <c r="AU647">
        <v>1</v>
      </c>
      <c r="AV647">
        <v>4</v>
      </c>
      <c r="AW647">
        <v>5</v>
      </c>
      <c r="AX647">
        <v>0</v>
      </c>
      <c r="AY647">
        <v>5</v>
      </c>
      <c r="AZ647">
        <v>1979</v>
      </c>
      <c r="BA647">
        <v>2</v>
      </c>
      <c r="BB647">
        <v>2</v>
      </c>
      <c r="BC647">
        <v>576</v>
      </c>
      <c r="BD647">
        <v>4</v>
      </c>
      <c r="BE647">
        <v>4</v>
      </c>
      <c r="BF647">
        <v>3</v>
      </c>
      <c r="BG647">
        <v>0</v>
      </c>
      <c r="BH647">
        <v>312</v>
      </c>
      <c r="BI647">
        <v>40</v>
      </c>
      <c r="BJ647">
        <v>0</v>
      </c>
      <c r="BK647">
        <v>0</v>
      </c>
      <c r="BL647">
        <v>0</v>
      </c>
      <c r="BM647">
        <v>5</v>
      </c>
      <c r="BN647">
        <v>0</v>
      </c>
      <c r="BO647">
        <v>3</v>
      </c>
      <c r="BP647">
        <v>2007</v>
      </c>
      <c r="BQ647">
        <v>16</v>
      </c>
      <c r="BR647">
        <v>4</v>
      </c>
      <c r="BS647">
        <v>5</v>
      </c>
      <c r="BT647">
        <v>143250</v>
      </c>
    </row>
    <row r="648" spans="1:72" x14ac:dyDescent="0.35">
      <c r="A648">
        <v>647</v>
      </c>
      <c r="B648">
        <v>20</v>
      </c>
      <c r="C648">
        <v>4</v>
      </c>
      <c r="D648">
        <v>60</v>
      </c>
      <c r="E648">
        <v>7200</v>
      </c>
      <c r="F648">
        <v>2</v>
      </c>
      <c r="G648">
        <v>1</v>
      </c>
      <c r="H648">
        <v>2</v>
      </c>
      <c r="I648">
        <v>4</v>
      </c>
      <c r="J648">
        <v>4</v>
      </c>
      <c r="K648">
        <v>3</v>
      </c>
      <c r="L648">
        <v>7</v>
      </c>
      <c r="M648">
        <v>7</v>
      </c>
      <c r="N648">
        <v>7</v>
      </c>
      <c r="O648">
        <v>3</v>
      </c>
      <c r="P648">
        <v>4</v>
      </c>
      <c r="Q648">
        <v>5</v>
      </c>
      <c r="R648">
        <v>5</v>
      </c>
      <c r="S648">
        <v>1950</v>
      </c>
      <c r="T648">
        <v>1950</v>
      </c>
      <c r="U648">
        <v>6</v>
      </c>
      <c r="V648">
        <v>8</v>
      </c>
      <c r="W648">
        <v>10</v>
      </c>
      <c r="X648">
        <v>2</v>
      </c>
      <c r="Y648">
        <v>0</v>
      </c>
      <c r="Z648">
        <v>3</v>
      </c>
      <c r="AA648">
        <v>3</v>
      </c>
      <c r="AB648">
        <v>2</v>
      </c>
      <c r="AC648">
        <v>1</v>
      </c>
      <c r="AD648">
        <v>1</v>
      </c>
      <c r="AE648">
        <v>1</v>
      </c>
      <c r="AF648">
        <v>0</v>
      </c>
      <c r="AG648">
        <v>0</v>
      </c>
      <c r="AH648">
        <v>0</v>
      </c>
      <c r="AI648">
        <v>0</v>
      </c>
      <c r="AJ648">
        <v>6</v>
      </c>
      <c r="AK648">
        <v>6</v>
      </c>
      <c r="AL648">
        <v>1048</v>
      </c>
      <c r="AM648">
        <v>0</v>
      </c>
      <c r="AN648">
        <v>0</v>
      </c>
      <c r="AO648">
        <v>1048</v>
      </c>
      <c r="AP648">
        <v>0</v>
      </c>
      <c r="AQ648">
        <v>0</v>
      </c>
      <c r="AR648">
        <v>1</v>
      </c>
      <c r="AS648">
        <v>0</v>
      </c>
      <c r="AT648">
        <v>3</v>
      </c>
      <c r="AU648">
        <v>1</v>
      </c>
      <c r="AV648">
        <v>4</v>
      </c>
      <c r="AW648">
        <v>7</v>
      </c>
      <c r="AX648">
        <v>0</v>
      </c>
      <c r="AY648">
        <v>5</v>
      </c>
      <c r="AZ648">
        <v>1950</v>
      </c>
      <c r="BA648">
        <v>2</v>
      </c>
      <c r="BB648">
        <v>2</v>
      </c>
      <c r="BC648">
        <v>420</v>
      </c>
      <c r="BD648">
        <v>4</v>
      </c>
      <c r="BE648">
        <v>4</v>
      </c>
      <c r="BF648">
        <v>3</v>
      </c>
      <c r="BG648">
        <v>0</v>
      </c>
      <c r="BH648">
        <v>27</v>
      </c>
      <c r="BI648">
        <v>0</v>
      </c>
      <c r="BJ648">
        <v>0</v>
      </c>
      <c r="BK648">
        <v>0</v>
      </c>
      <c r="BL648">
        <v>0</v>
      </c>
      <c r="BM648">
        <v>5</v>
      </c>
      <c r="BN648">
        <v>0</v>
      </c>
      <c r="BO648">
        <v>7</v>
      </c>
      <c r="BP648">
        <v>2008</v>
      </c>
      <c r="BQ648">
        <v>15</v>
      </c>
      <c r="BR648">
        <v>4</v>
      </c>
      <c r="BS648">
        <v>5</v>
      </c>
      <c r="BT648">
        <v>98300</v>
      </c>
    </row>
    <row r="649" spans="1:72" x14ac:dyDescent="0.35">
      <c r="A649">
        <v>648</v>
      </c>
      <c r="B649">
        <v>20</v>
      </c>
      <c r="C649">
        <v>4</v>
      </c>
      <c r="D649">
        <v>85</v>
      </c>
      <c r="E649">
        <v>10452</v>
      </c>
      <c r="F649">
        <v>2</v>
      </c>
      <c r="G649">
        <v>2</v>
      </c>
      <c r="H649">
        <v>2</v>
      </c>
      <c r="I649">
        <v>4</v>
      </c>
      <c r="J649">
        <v>4</v>
      </c>
      <c r="K649">
        <v>3</v>
      </c>
      <c r="L649">
        <v>4</v>
      </c>
      <c r="M649">
        <v>7</v>
      </c>
      <c r="N649">
        <v>7</v>
      </c>
      <c r="O649">
        <v>3</v>
      </c>
      <c r="P649">
        <v>4</v>
      </c>
      <c r="Q649">
        <v>6</v>
      </c>
      <c r="R649">
        <v>5</v>
      </c>
      <c r="S649">
        <v>1953</v>
      </c>
      <c r="T649">
        <v>1953</v>
      </c>
      <c r="U649">
        <v>6</v>
      </c>
      <c r="V649">
        <v>8</v>
      </c>
      <c r="W649">
        <v>4</v>
      </c>
      <c r="X649">
        <v>5</v>
      </c>
      <c r="Y649">
        <v>216</v>
      </c>
      <c r="Z649">
        <v>3</v>
      </c>
      <c r="AA649">
        <v>3</v>
      </c>
      <c r="AB649">
        <v>2</v>
      </c>
      <c r="AC649">
        <v>4</v>
      </c>
      <c r="AD649">
        <v>4</v>
      </c>
      <c r="AE649">
        <v>2</v>
      </c>
      <c r="AF649">
        <v>500</v>
      </c>
      <c r="AG649">
        <v>0</v>
      </c>
      <c r="AH649">
        <v>594</v>
      </c>
      <c r="AI649">
        <v>1094</v>
      </c>
      <c r="AJ649">
        <v>6</v>
      </c>
      <c r="AK649">
        <v>6</v>
      </c>
      <c r="AL649">
        <v>1094</v>
      </c>
      <c r="AM649">
        <v>0</v>
      </c>
      <c r="AN649">
        <v>0</v>
      </c>
      <c r="AO649">
        <v>1094</v>
      </c>
      <c r="AP649">
        <v>0</v>
      </c>
      <c r="AQ649">
        <v>0</v>
      </c>
      <c r="AR649">
        <v>1</v>
      </c>
      <c r="AS649">
        <v>0</v>
      </c>
      <c r="AT649">
        <v>3</v>
      </c>
      <c r="AU649">
        <v>1</v>
      </c>
      <c r="AV649">
        <v>4</v>
      </c>
      <c r="AW649">
        <v>5</v>
      </c>
      <c r="AX649">
        <v>2</v>
      </c>
      <c r="AY649">
        <v>6</v>
      </c>
      <c r="AZ649">
        <v>1953</v>
      </c>
      <c r="BA649">
        <v>3</v>
      </c>
      <c r="BB649">
        <v>2</v>
      </c>
      <c r="BC649">
        <v>495</v>
      </c>
      <c r="BD649">
        <v>4</v>
      </c>
      <c r="BE649">
        <v>4</v>
      </c>
      <c r="BF649">
        <v>3</v>
      </c>
      <c r="BG649">
        <v>0</v>
      </c>
      <c r="BH649">
        <v>0</v>
      </c>
      <c r="BI649">
        <v>0</v>
      </c>
      <c r="BJ649">
        <v>0</v>
      </c>
      <c r="BK649">
        <v>287</v>
      </c>
      <c r="BL649">
        <v>0</v>
      </c>
      <c r="BM649">
        <v>5</v>
      </c>
      <c r="BN649">
        <v>0</v>
      </c>
      <c r="BO649">
        <v>6</v>
      </c>
      <c r="BP649">
        <v>2008</v>
      </c>
      <c r="BQ649">
        <v>15</v>
      </c>
      <c r="BR649">
        <v>4</v>
      </c>
      <c r="BS649">
        <v>5</v>
      </c>
      <c r="BT649">
        <v>155000</v>
      </c>
    </row>
    <row r="650" spans="1:72" x14ac:dyDescent="0.35">
      <c r="A650">
        <v>649</v>
      </c>
      <c r="B650">
        <v>60</v>
      </c>
      <c r="C650">
        <v>4</v>
      </c>
      <c r="D650">
        <v>70</v>
      </c>
      <c r="E650">
        <v>7700</v>
      </c>
      <c r="F650">
        <v>2</v>
      </c>
      <c r="G650">
        <v>1</v>
      </c>
      <c r="H650">
        <v>2</v>
      </c>
      <c r="I650">
        <v>4</v>
      </c>
      <c r="J650">
        <v>4</v>
      </c>
      <c r="K650">
        <v>3</v>
      </c>
      <c r="L650">
        <v>7</v>
      </c>
      <c r="M650">
        <v>6</v>
      </c>
      <c r="N650">
        <v>7</v>
      </c>
      <c r="O650">
        <v>3</v>
      </c>
      <c r="P650">
        <v>8</v>
      </c>
      <c r="Q650">
        <v>6</v>
      </c>
      <c r="R650">
        <v>5</v>
      </c>
      <c r="S650">
        <v>1966</v>
      </c>
      <c r="T650">
        <v>1966</v>
      </c>
      <c r="U650">
        <v>5</v>
      </c>
      <c r="V650">
        <v>8</v>
      </c>
      <c r="W650">
        <v>10</v>
      </c>
      <c r="X650">
        <v>4</v>
      </c>
      <c r="Y650">
        <v>351</v>
      </c>
      <c r="Z650">
        <v>3</v>
      </c>
      <c r="AA650">
        <v>3</v>
      </c>
      <c r="AB650">
        <v>2</v>
      </c>
      <c r="AC650">
        <v>4</v>
      </c>
      <c r="AD650">
        <v>4</v>
      </c>
      <c r="AE650">
        <v>6</v>
      </c>
      <c r="AF650">
        <v>0</v>
      </c>
      <c r="AG650">
        <v>0</v>
      </c>
      <c r="AH650">
        <v>756</v>
      </c>
      <c r="AI650">
        <v>756</v>
      </c>
      <c r="AJ650">
        <v>6</v>
      </c>
      <c r="AK650">
        <v>6</v>
      </c>
      <c r="AL650">
        <v>1051</v>
      </c>
      <c r="AM650">
        <v>788</v>
      </c>
      <c r="AN650">
        <v>0</v>
      </c>
      <c r="AO650">
        <v>1839</v>
      </c>
      <c r="AP650">
        <v>0</v>
      </c>
      <c r="AQ650">
        <v>0</v>
      </c>
      <c r="AR650">
        <v>1</v>
      </c>
      <c r="AS650">
        <v>1</v>
      </c>
      <c r="AT650">
        <v>4</v>
      </c>
      <c r="AU650">
        <v>1</v>
      </c>
      <c r="AV650">
        <v>4</v>
      </c>
      <c r="AW650">
        <v>7</v>
      </c>
      <c r="AX650">
        <v>1</v>
      </c>
      <c r="AY650">
        <v>6</v>
      </c>
      <c r="AZ650">
        <v>1966</v>
      </c>
      <c r="BA650">
        <v>2</v>
      </c>
      <c r="BB650">
        <v>2</v>
      </c>
      <c r="BC650">
        <v>442</v>
      </c>
      <c r="BD650">
        <v>4</v>
      </c>
      <c r="BE650">
        <v>4</v>
      </c>
      <c r="BF650">
        <v>3</v>
      </c>
      <c r="BG650">
        <v>0</v>
      </c>
      <c r="BH650">
        <v>124</v>
      </c>
      <c r="BI650">
        <v>216</v>
      </c>
      <c r="BJ650">
        <v>0</v>
      </c>
      <c r="BK650">
        <v>0</v>
      </c>
      <c r="BL650">
        <v>0</v>
      </c>
      <c r="BM650">
        <v>5</v>
      </c>
      <c r="BN650">
        <v>0</v>
      </c>
      <c r="BO650">
        <v>6</v>
      </c>
      <c r="BP650">
        <v>2010</v>
      </c>
      <c r="BQ650">
        <v>13</v>
      </c>
      <c r="BR650">
        <v>4</v>
      </c>
      <c r="BS650">
        <v>5</v>
      </c>
      <c r="BT650">
        <v>155000</v>
      </c>
    </row>
    <row r="651" spans="1:72" x14ac:dyDescent="0.35">
      <c r="A651">
        <v>650</v>
      </c>
      <c r="B651">
        <v>180</v>
      </c>
      <c r="C651">
        <v>2</v>
      </c>
      <c r="D651">
        <v>21</v>
      </c>
      <c r="E651">
        <v>1936</v>
      </c>
      <c r="F651">
        <v>2</v>
      </c>
      <c r="G651">
        <v>1</v>
      </c>
      <c r="H651">
        <v>2</v>
      </c>
      <c r="I651">
        <v>4</v>
      </c>
      <c r="J651">
        <v>4</v>
      </c>
      <c r="K651">
        <v>3</v>
      </c>
      <c r="L651">
        <v>21</v>
      </c>
      <c r="M651">
        <v>7</v>
      </c>
      <c r="N651">
        <v>7</v>
      </c>
      <c r="O651">
        <v>5</v>
      </c>
      <c r="P651">
        <v>6</v>
      </c>
      <c r="Q651">
        <v>4</v>
      </c>
      <c r="R651">
        <v>6</v>
      </c>
      <c r="S651">
        <v>1970</v>
      </c>
      <c r="T651">
        <v>1970</v>
      </c>
      <c r="U651">
        <v>5</v>
      </c>
      <c r="V651">
        <v>8</v>
      </c>
      <c r="W651">
        <v>15</v>
      </c>
      <c r="X651">
        <v>2</v>
      </c>
      <c r="Y651">
        <v>0</v>
      </c>
      <c r="Z651">
        <v>3</v>
      </c>
      <c r="AA651">
        <v>3</v>
      </c>
      <c r="AB651">
        <v>2</v>
      </c>
      <c r="AC651">
        <v>5</v>
      </c>
      <c r="AD651">
        <v>4</v>
      </c>
      <c r="AE651">
        <v>3</v>
      </c>
      <c r="AF651">
        <v>131</v>
      </c>
      <c r="AG651">
        <v>499</v>
      </c>
      <c r="AH651">
        <v>0</v>
      </c>
      <c r="AI651">
        <v>630</v>
      </c>
      <c r="AJ651">
        <v>6</v>
      </c>
      <c r="AK651">
        <v>6</v>
      </c>
      <c r="AL651">
        <v>630</v>
      </c>
      <c r="AM651">
        <v>0</v>
      </c>
      <c r="AN651">
        <v>0</v>
      </c>
      <c r="AO651">
        <v>630</v>
      </c>
      <c r="AP651">
        <v>1</v>
      </c>
      <c r="AQ651">
        <v>0</v>
      </c>
      <c r="AR651">
        <v>1</v>
      </c>
      <c r="AS651">
        <v>0</v>
      </c>
      <c r="AT651">
        <v>1</v>
      </c>
      <c r="AU651">
        <v>1</v>
      </c>
      <c r="AV651">
        <v>4</v>
      </c>
      <c r="AW651">
        <v>3</v>
      </c>
      <c r="AX651">
        <v>0</v>
      </c>
      <c r="AY651">
        <v>3</v>
      </c>
      <c r="BA651">
        <v>1</v>
      </c>
      <c r="BB651">
        <v>0</v>
      </c>
      <c r="BC651">
        <v>0</v>
      </c>
      <c r="BD651">
        <v>1</v>
      </c>
      <c r="BE651">
        <v>1</v>
      </c>
      <c r="BF651">
        <v>3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3</v>
      </c>
      <c r="BN651">
        <v>0</v>
      </c>
      <c r="BO651">
        <v>12</v>
      </c>
      <c r="BP651">
        <v>2007</v>
      </c>
      <c r="BQ651">
        <v>16</v>
      </c>
      <c r="BR651">
        <v>4</v>
      </c>
      <c r="BS651">
        <v>5</v>
      </c>
      <c r="BT651">
        <v>84500</v>
      </c>
    </row>
    <row r="652" spans="1:72" x14ac:dyDescent="0.35">
      <c r="A652">
        <v>651</v>
      </c>
      <c r="B652">
        <v>60</v>
      </c>
      <c r="C652">
        <v>5</v>
      </c>
      <c r="D652">
        <v>65</v>
      </c>
      <c r="E652">
        <v>8125</v>
      </c>
      <c r="F652">
        <v>2</v>
      </c>
      <c r="G652">
        <v>1</v>
      </c>
      <c r="H652">
        <v>2</v>
      </c>
      <c r="I652">
        <v>4</v>
      </c>
      <c r="J652">
        <v>4</v>
      </c>
      <c r="K652">
        <v>3</v>
      </c>
      <c r="L652">
        <v>18</v>
      </c>
      <c r="M652">
        <v>7</v>
      </c>
      <c r="N652">
        <v>7</v>
      </c>
      <c r="O652">
        <v>3</v>
      </c>
      <c r="P652">
        <v>8</v>
      </c>
      <c r="Q652">
        <v>7</v>
      </c>
      <c r="R652">
        <v>6</v>
      </c>
      <c r="S652">
        <v>2007</v>
      </c>
      <c r="T652">
        <v>2007</v>
      </c>
      <c r="U652">
        <v>5</v>
      </c>
      <c r="V652">
        <v>8</v>
      </c>
      <c r="W652">
        <v>15</v>
      </c>
      <c r="X652">
        <v>3</v>
      </c>
      <c r="Z652">
        <v>4</v>
      </c>
      <c r="AA652">
        <v>3</v>
      </c>
      <c r="AB652">
        <v>6</v>
      </c>
      <c r="AC652">
        <v>5</v>
      </c>
      <c r="AD652">
        <v>4</v>
      </c>
      <c r="AE652">
        <v>6</v>
      </c>
      <c r="AF652">
        <v>0</v>
      </c>
      <c r="AG652">
        <v>0</v>
      </c>
      <c r="AH652">
        <v>813</v>
      </c>
      <c r="AI652">
        <v>813</v>
      </c>
      <c r="AJ652">
        <v>6</v>
      </c>
      <c r="AK652">
        <v>6</v>
      </c>
      <c r="AL652">
        <v>822</v>
      </c>
      <c r="AM652">
        <v>843</v>
      </c>
      <c r="AN652">
        <v>0</v>
      </c>
      <c r="AO652">
        <v>1665</v>
      </c>
      <c r="AP652">
        <v>0</v>
      </c>
      <c r="AQ652">
        <v>0</v>
      </c>
      <c r="AR652">
        <v>2</v>
      </c>
      <c r="AS652">
        <v>1</v>
      </c>
      <c r="AT652">
        <v>3</v>
      </c>
      <c r="AU652">
        <v>1</v>
      </c>
      <c r="AV652">
        <v>5</v>
      </c>
      <c r="AW652">
        <v>7</v>
      </c>
      <c r="AX652">
        <v>0</v>
      </c>
      <c r="AY652">
        <v>6</v>
      </c>
      <c r="AZ652">
        <v>2007</v>
      </c>
      <c r="BA652">
        <v>3</v>
      </c>
      <c r="BB652">
        <v>2</v>
      </c>
      <c r="BC652">
        <v>562</v>
      </c>
      <c r="BD652">
        <v>4</v>
      </c>
      <c r="BE652">
        <v>4</v>
      </c>
      <c r="BF652">
        <v>3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5</v>
      </c>
      <c r="BN652">
        <v>0</v>
      </c>
      <c r="BO652">
        <v>5</v>
      </c>
      <c r="BP652">
        <v>2008</v>
      </c>
      <c r="BQ652">
        <v>15</v>
      </c>
      <c r="BR652">
        <v>4</v>
      </c>
      <c r="BS652">
        <v>5</v>
      </c>
      <c r="BT652">
        <v>205950</v>
      </c>
    </row>
    <row r="653" spans="1:72" x14ac:dyDescent="0.35">
      <c r="A653">
        <v>652</v>
      </c>
      <c r="B653">
        <v>70</v>
      </c>
      <c r="C653">
        <v>4</v>
      </c>
      <c r="D653">
        <v>60</v>
      </c>
      <c r="E653">
        <v>9084</v>
      </c>
      <c r="F653">
        <v>2</v>
      </c>
      <c r="G653">
        <v>1</v>
      </c>
      <c r="H653">
        <v>2</v>
      </c>
      <c r="I653">
        <v>4</v>
      </c>
      <c r="J653">
        <v>4</v>
      </c>
      <c r="K653">
        <v>3</v>
      </c>
      <c r="L653">
        <v>4</v>
      </c>
      <c r="M653">
        <v>3</v>
      </c>
      <c r="N653">
        <v>7</v>
      </c>
      <c r="O653">
        <v>3</v>
      </c>
      <c r="P653">
        <v>8</v>
      </c>
      <c r="Q653">
        <v>4</v>
      </c>
      <c r="R653">
        <v>5</v>
      </c>
      <c r="S653">
        <v>1940</v>
      </c>
      <c r="T653">
        <v>1950</v>
      </c>
      <c r="U653">
        <v>5</v>
      </c>
      <c r="V653">
        <v>8</v>
      </c>
      <c r="W653">
        <v>10</v>
      </c>
      <c r="X653">
        <v>2</v>
      </c>
      <c r="Y653">
        <v>0</v>
      </c>
      <c r="Z653">
        <v>3</v>
      </c>
      <c r="AA653">
        <v>3</v>
      </c>
      <c r="AB653">
        <v>2</v>
      </c>
      <c r="AC653">
        <v>4</v>
      </c>
      <c r="AD653">
        <v>4</v>
      </c>
      <c r="AE653">
        <v>6</v>
      </c>
      <c r="AF653">
        <v>0</v>
      </c>
      <c r="AG653">
        <v>0</v>
      </c>
      <c r="AH653">
        <v>755</v>
      </c>
      <c r="AI653">
        <v>755</v>
      </c>
      <c r="AJ653">
        <v>6</v>
      </c>
      <c r="AK653">
        <v>6</v>
      </c>
      <c r="AL653">
        <v>755</v>
      </c>
      <c r="AM653">
        <v>755</v>
      </c>
      <c r="AN653">
        <v>0</v>
      </c>
      <c r="AO653">
        <v>1510</v>
      </c>
      <c r="AP653">
        <v>1</v>
      </c>
      <c r="AQ653">
        <v>0</v>
      </c>
      <c r="AR653">
        <v>1</v>
      </c>
      <c r="AS653">
        <v>0</v>
      </c>
      <c r="AT653">
        <v>4</v>
      </c>
      <c r="AU653">
        <v>1</v>
      </c>
      <c r="AV653">
        <v>4</v>
      </c>
      <c r="AW653">
        <v>7</v>
      </c>
      <c r="AX653">
        <v>1</v>
      </c>
      <c r="AY653">
        <v>5</v>
      </c>
      <c r="AZ653">
        <v>1940</v>
      </c>
      <c r="BA653">
        <v>2</v>
      </c>
      <c r="BB653">
        <v>1</v>
      </c>
      <c r="BC653">
        <v>296</v>
      </c>
      <c r="BD653">
        <v>3</v>
      </c>
      <c r="BE653">
        <v>2</v>
      </c>
      <c r="BF653">
        <v>1</v>
      </c>
      <c r="BG653">
        <v>120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3</v>
      </c>
      <c r="BN653">
        <v>0</v>
      </c>
      <c r="BO653">
        <v>10</v>
      </c>
      <c r="BP653">
        <v>2009</v>
      </c>
      <c r="BQ653">
        <v>14</v>
      </c>
      <c r="BR653">
        <v>4</v>
      </c>
      <c r="BS653">
        <v>5</v>
      </c>
      <c r="BT653">
        <v>108000</v>
      </c>
    </row>
    <row r="654" spans="1:72" x14ac:dyDescent="0.35">
      <c r="A654">
        <v>653</v>
      </c>
      <c r="B654">
        <v>60</v>
      </c>
      <c r="C654">
        <v>4</v>
      </c>
      <c r="D654">
        <v>70</v>
      </c>
      <c r="E654">
        <v>8750</v>
      </c>
      <c r="F654">
        <v>2</v>
      </c>
      <c r="G654">
        <v>1</v>
      </c>
      <c r="H654">
        <v>2</v>
      </c>
      <c r="I654">
        <v>4</v>
      </c>
      <c r="J654">
        <v>4</v>
      </c>
      <c r="K654">
        <v>3</v>
      </c>
      <c r="L654">
        <v>16</v>
      </c>
      <c r="M654">
        <v>7</v>
      </c>
      <c r="N654">
        <v>7</v>
      </c>
      <c r="O654">
        <v>3</v>
      </c>
      <c r="P654">
        <v>8</v>
      </c>
      <c r="Q654">
        <v>7</v>
      </c>
      <c r="R654">
        <v>5</v>
      </c>
      <c r="S654">
        <v>1996</v>
      </c>
      <c r="T654">
        <v>1996</v>
      </c>
      <c r="U654">
        <v>5</v>
      </c>
      <c r="V654">
        <v>8</v>
      </c>
      <c r="W654">
        <v>14</v>
      </c>
      <c r="X654">
        <v>2</v>
      </c>
      <c r="Y654">
        <v>0</v>
      </c>
      <c r="Z654">
        <v>4</v>
      </c>
      <c r="AA654">
        <v>3</v>
      </c>
      <c r="AB654">
        <v>6</v>
      </c>
      <c r="AC654">
        <v>5</v>
      </c>
      <c r="AD654">
        <v>4</v>
      </c>
      <c r="AE654">
        <v>6</v>
      </c>
      <c r="AF654">
        <v>0</v>
      </c>
      <c r="AG654">
        <v>0</v>
      </c>
      <c r="AH654">
        <v>880</v>
      </c>
      <c r="AI654">
        <v>880</v>
      </c>
      <c r="AJ654">
        <v>6</v>
      </c>
      <c r="AK654">
        <v>6</v>
      </c>
      <c r="AL654">
        <v>909</v>
      </c>
      <c r="AM654">
        <v>807</v>
      </c>
      <c r="AN654">
        <v>0</v>
      </c>
      <c r="AO654">
        <v>1716</v>
      </c>
      <c r="AP654">
        <v>0</v>
      </c>
      <c r="AQ654">
        <v>0</v>
      </c>
      <c r="AR654">
        <v>2</v>
      </c>
      <c r="AS654">
        <v>1</v>
      </c>
      <c r="AT654">
        <v>2</v>
      </c>
      <c r="AU654">
        <v>1</v>
      </c>
      <c r="AV654">
        <v>5</v>
      </c>
      <c r="AW654">
        <v>7</v>
      </c>
      <c r="AX654">
        <v>1</v>
      </c>
      <c r="AY654">
        <v>6</v>
      </c>
      <c r="AZ654">
        <v>1996</v>
      </c>
      <c r="BA654">
        <v>3</v>
      </c>
      <c r="BB654">
        <v>2</v>
      </c>
      <c r="BC654">
        <v>512</v>
      </c>
      <c r="BD654">
        <v>4</v>
      </c>
      <c r="BE654">
        <v>4</v>
      </c>
      <c r="BF654">
        <v>3</v>
      </c>
      <c r="BG654">
        <v>0</v>
      </c>
      <c r="BH654">
        <v>120</v>
      </c>
      <c r="BI654">
        <v>0</v>
      </c>
      <c r="BJ654">
        <v>0</v>
      </c>
      <c r="BK654">
        <v>0</v>
      </c>
      <c r="BL654">
        <v>0</v>
      </c>
      <c r="BM654">
        <v>5</v>
      </c>
      <c r="BN654">
        <v>0</v>
      </c>
      <c r="BO654">
        <v>7</v>
      </c>
      <c r="BP654">
        <v>2009</v>
      </c>
      <c r="BQ654">
        <v>14</v>
      </c>
      <c r="BR654">
        <v>4</v>
      </c>
      <c r="BS654">
        <v>5</v>
      </c>
      <c r="BT654">
        <v>191000</v>
      </c>
    </row>
    <row r="655" spans="1:72" x14ac:dyDescent="0.35">
      <c r="A655">
        <v>654</v>
      </c>
      <c r="B655">
        <v>50</v>
      </c>
      <c r="C655">
        <v>2</v>
      </c>
      <c r="D655">
        <v>60</v>
      </c>
      <c r="E655">
        <v>10320</v>
      </c>
      <c r="F655">
        <v>2</v>
      </c>
      <c r="G655">
        <v>1</v>
      </c>
      <c r="H655">
        <v>2</v>
      </c>
      <c r="I655">
        <v>4</v>
      </c>
      <c r="J655">
        <v>4</v>
      </c>
      <c r="K655">
        <v>3</v>
      </c>
      <c r="L655">
        <v>3</v>
      </c>
      <c r="M655">
        <v>7</v>
      </c>
      <c r="N655">
        <v>7</v>
      </c>
      <c r="O655">
        <v>3</v>
      </c>
      <c r="P655">
        <v>1</v>
      </c>
      <c r="Q655">
        <v>6</v>
      </c>
      <c r="R655">
        <v>7</v>
      </c>
      <c r="S655">
        <v>1906</v>
      </c>
      <c r="T655">
        <v>1995</v>
      </c>
      <c r="U655">
        <v>5</v>
      </c>
      <c r="V655">
        <v>8</v>
      </c>
      <c r="W655">
        <v>10</v>
      </c>
      <c r="X655">
        <v>2</v>
      </c>
      <c r="Y655">
        <v>0</v>
      </c>
      <c r="Z655">
        <v>3</v>
      </c>
      <c r="AA655">
        <v>3</v>
      </c>
      <c r="AB655">
        <v>2</v>
      </c>
      <c r="AC655">
        <v>4</v>
      </c>
      <c r="AD655">
        <v>4</v>
      </c>
      <c r="AE655">
        <v>6</v>
      </c>
      <c r="AF655">
        <v>0</v>
      </c>
      <c r="AG655">
        <v>0</v>
      </c>
      <c r="AH655">
        <v>756</v>
      </c>
      <c r="AI655">
        <v>756</v>
      </c>
      <c r="AJ655">
        <v>6</v>
      </c>
      <c r="AK655">
        <v>6</v>
      </c>
      <c r="AL655">
        <v>756</v>
      </c>
      <c r="AM655">
        <v>713</v>
      </c>
      <c r="AN655">
        <v>0</v>
      </c>
      <c r="AO655">
        <v>1469</v>
      </c>
      <c r="AP655">
        <v>0</v>
      </c>
      <c r="AQ655">
        <v>0</v>
      </c>
      <c r="AR655">
        <v>1</v>
      </c>
      <c r="AS655">
        <v>0</v>
      </c>
      <c r="AT655">
        <v>3</v>
      </c>
      <c r="AU655">
        <v>1</v>
      </c>
      <c r="AV655">
        <v>4</v>
      </c>
      <c r="AW655">
        <v>7</v>
      </c>
      <c r="AX655">
        <v>0</v>
      </c>
      <c r="AY655">
        <v>5</v>
      </c>
      <c r="AZ655">
        <v>1906</v>
      </c>
      <c r="BA655">
        <v>2</v>
      </c>
      <c r="BB655">
        <v>1</v>
      </c>
      <c r="BC655">
        <v>216</v>
      </c>
      <c r="BD655">
        <v>4</v>
      </c>
      <c r="BE655">
        <v>4</v>
      </c>
      <c r="BF655">
        <v>3</v>
      </c>
      <c r="BG655">
        <v>57</v>
      </c>
      <c r="BH655">
        <v>0</v>
      </c>
      <c r="BI655">
        <v>239</v>
      </c>
      <c r="BJ655">
        <v>0</v>
      </c>
      <c r="BK655">
        <v>0</v>
      </c>
      <c r="BL655">
        <v>0</v>
      </c>
      <c r="BM655">
        <v>3</v>
      </c>
      <c r="BN655">
        <v>0</v>
      </c>
      <c r="BO655">
        <v>6</v>
      </c>
      <c r="BP655">
        <v>2008</v>
      </c>
      <c r="BQ655">
        <v>15</v>
      </c>
      <c r="BR655">
        <v>4</v>
      </c>
      <c r="BS655">
        <v>5</v>
      </c>
      <c r="BT655">
        <v>135000</v>
      </c>
    </row>
    <row r="656" spans="1:72" x14ac:dyDescent="0.35">
      <c r="A656">
        <v>655</v>
      </c>
      <c r="B656">
        <v>20</v>
      </c>
      <c r="C656">
        <v>4</v>
      </c>
      <c r="D656">
        <v>91</v>
      </c>
      <c r="E656">
        <v>10437</v>
      </c>
      <c r="F656">
        <v>2</v>
      </c>
      <c r="G656">
        <v>2</v>
      </c>
      <c r="H656">
        <v>2</v>
      </c>
      <c r="I656">
        <v>4</v>
      </c>
      <c r="J656">
        <v>4</v>
      </c>
      <c r="K656">
        <v>3</v>
      </c>
      <c r="L656">
        <v>17</v>
      </c>
      <c r="M656">
        <v>7</v>
      </c>
      <c r="N656">
        <v>7</v>
      </c>
      <c r="O656">
        <v>3</v>
      </c>
      <c r="P656">
        <v>4</v>
      </c>
      <c r="Q656">
        <v>8</v>
      </c>
      <c r="R656">
        <v>6</v>
      </c>
      <c r="S656">
        <v>1995</v>
      </c>
      <c r="T656">
        <v>1995</v>
      </c>
      <c r="U656">
        <v>6</v>
      </c>
      <c r="V656">
        <v>8</v>
      </c>
      <c r="W656">
        <v>10</v>
      </c>
      <c r="X656">
        <v>4</v>
      </c>
      <c r="Y656">
        <v>660</v>
      </c>
      <c r="Z656">
        <v>4</v>
      </c>
      <c r="AA656">
        <v>4</v>
      </c>
      <c r="AB656">
        <v>6</v>
      </c>
      <c r="AC656">
        <v>5</v>
      </c>
      <c r="AD656">
        <v>4</v>
      </c>
      <c r="AE656">
        <v>7</v>
      </c>
      <c r="AF656">
        <v>1696</v>
      </c>
      <c r="AG656">
        <v>0</v>
      </c>
      <c r="AH656">
        <v>413</v>
      </c>
      <c r="AI656">
        <v>2109</v>
      </c>
      <c r="AJ656">
        <v>6</v>
      </c>
      <c r="AK656">
        <v>6</v>
      </c>
      <c r="AL656">
        <v>2113</v>
      </c>
      <c r="AM656">
        <v>0</v>
      </c>
      <c r="AN656">
        <v>0</v>
      </c>
      <c r="AO656">
        <v>2113</v>
      </c>
      <c r="AP656">
        <v>1</v>
      </c>
      <c r="AQ656">
        <v>0</v>
      </c>
      <c r="AR656">
        <v>2</v>
      </c>
      <c r="AS656">
        <v>1</v>
      </c>
      <c r="AT656">
        <v>2</v>
      </c>
      <c r="AU656">
        <v>1</v>
      </c>
      <c r="AV656">
        <v>5</v>
      </c>
      <c r="AW656">
        <v>7</v>
      </c>
      <c r="AX656">
        <v>1</v>
      </c>
      <c r="AY656">
        <v>6</v>
      </c>
      <c r="AZ656">
        <v>1995</v>
      </c>
      <c r="BA656">
        <v>4</v>
      </c>
      <c r="BB656">
        <v>3</v>
      </c>
      <c r="BC656">
        <v>839</v>
      </c>
      <c r="BD656">
        <v>4</v>
      </c>
      <c r="BE656">
        <v>4</v>
      </c>
      <c r="BF656">
        <v>3</v>
      </c>
      <c r="BG656">
        <v>236</v>
      </c>
      <c r="BH656">
        <v>46</v>
      </c>
      <c r="BI656">
        <v>0</v>
      </c>
      <c r="BJ656">
        <v>0</v>
      </c>
      <c r="BK656">
        <v>0</v>
      </c>
      <c r="BL656">
        <v>0</v>
      </c>
      <c r="BM656">
        <v>5</v>
      </c>
      <c r="BN656">
        <v>0</v>
      </c>
      <c r="BO656">
        <v>8</v>
      </c>
      <c r="BP656">
        <v>2008</v>
      </c>
      <c r="BQ656">
        <v>15</v>
      </c>
      <c r="BR656">
        <v>4</v>
      </c>
      <c r="BS656">
        <v>5</v>
      </c>
      <c r="BT656">
        <v>350000</v>
      </c>
    </row>
    <row r="657" spans="1:72" x14ac:dyDescent="0.35">
      <c r="A657">
        <v>656</v>
      </c>
      <c r="B657">
        <v>160</v>
      </c>
      <c r="C657">
        <v>2</v>
      </c>
      <c r="D657">
        <v>21</v>
      </c>
      <c r="E657">
        <v>1680</v>
      </c>
      <c r="F657">
        <v>2</v>
      </c>
      <c r="G657">
        <v>1</v>
      </c>
      <c r="H657">
        <v>2</v>
      </c>
      <c r="I657">
        <v>4</v>
      </c>
      <c r="J657">
        <v>4</v>
      </c>
      <c r="K657">
        <v>3</v>
      </c>
      <c r="L657">
        <v>24</v>
      </c>
      <c r="M657">
        <v>7</v>
      </c>
      <c r="N657">
        <v>7</v>
      </c>
      <c r="O657">
        <v>5</v>
      </c>
      <c r="P657">
        <v>8</v>
      </c>
      <c r="Q657">
        <v>6</v>
      </c>
      <c r="R657">
        <v>5</v>
      </c>
      <c r="S657">
        <v>1971</v>
      </c>
      <c r="T657">
        <v>1971</v>
      </c>
      <c r="U657">
        <v>5</v>
      </c>
      <c r="V657">
        <v>8</v>
      </c>
      <c r="W657">
        <v>9</v>
      </c>
      <c r="X657">
        <v>4</v>
      </c>
      <c r="Y657">
        <v>381</v>
      </c>
      <c r="Z657">
        <v>3</v>
      </c>
      <c r="AA657">
        <v>3</v>
      </c>
      <c r="AB657">
        <v>2</v>
      </c>
      <c r="AC657">
        <v>4</v>
      </c>
      <c r="AD657">
        <v>4</v>
      </c>
      <c r="AE657">
        <v>6</v>
      </c>
      <c r="AF657">
        <v>0</v>
      </c>
      <c r="AG657">
        <v>0</v>
      </c>
      <c r="AH657">
        <v>525</v>
      </c>
      <c r="AI657">
        <v>525</v>
      </c>
      <c r="AJ657">
        <v>6</v>
      </c>
      <c r="AK657">
        <v>6</v>
      </c>
      <c r="AL657">
        <v>525</v>
      </c>
      <c r="AM657">
        <v>567</v>
      </c>
      <c r="AN657">
        <v>0</v>
      </c>
      <c r="AO657">
        <v>1092</v>
      </c>
      <c r="AP657">
        <v>0</v>
      </c>
      <c r="AQ657">
        <v>0</v>
      </c>
      <c r="AR657">
        <v>1</v>
      </c>
      <c r="AS657">
        <v>1</v>
      </c>
      <c r="AT657">
        <v>3</v>
      </c>
      <c r="AU657">
        <v>1</v>
      </c>
      <c r="AV657">
        <v>4</v>
      </c>
      <c r="AW657">
        <v>6</v>
      </c>
      <c r="AX657">
        <v>0</v>
      </c>
      <c r="AY657">
        <v>5</v>
      </c>
      <c r="AZ657">
        <v>1971</v>
      </c>
      <c r="BA657">
        <v>2</v>
      </c>
      <c r="BB657">
        <v>1</v>
      </c>
      <c r="BC657">
        <v>264</v>
      </c>
      <c r="BD657">
        <v>4</v>
      </c>
      <c r="BE657">
        <v>4</v>
      </c>
      <c r="BF657">
        <v>3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5</v>
      </c>
      <c r="BN657">
        <v>0</v>
      </c>
      <c r="BO657">
        <v>3</v>
      </c>
      <c r="BP657">
        <v>2010</v>
      </c>
      <c r="BQ657">
        <v>13</v>
      </c>
      <c r="BR657">
        <v>4</v>
      </c>
      <c r="BS657">
        <v>4</v>
      </c>
      <c r="BT657">
        <v>88000</v>
      </c>
    </row>
    <row r="658" spans="1:72" x14ac:dyDescent="0.35">
      <c r="A658">
        <v>657</v>
      </c>
      <c r="B658">
        <v>20</v>
      </c>
      <c r="C658">
        <v>4</v>
      </c>
      <c r="D658">
        <v>72</v>
      </c>
      <c r="E658">
        <v>10007</v>
      </c>
      <c r="F658">
        <v>2</v>
      </c>
      <c r="G658">
        <v>2</v>
      </c>
      <c r="H658">
        <v>2</v>
      </c>
      <c r="I658">
        <v>4</v>
      </c>
      <c r="J658">
        <v>4</v>
      </c>
      <c r="K658">
        <v>3</v>
      </c>
      <c r="L658">
        <v>7</v>
      </c>
      <c r="M658">
        <v>7</v>
      </c>
      <c r="N658">
        <v>7</v>
      </c>
      <c r="O658">
        <v>3</v>
      </c>
      <c r="P658">
        <v>4</v>
      </c>
      <c r="Q658">
        <v>5</v>
      </c>
      <c r="R658">
        <v>7</v>
      </c>
      <c r="S658">
        <v>1959</v>
      </c>
      <c r="T658">
        <v>2006</v>
      </c>
      <c r="U658">
        <v>5</v>
      </c>
      <c r="V658">
        <v>8</v>
      </c>
      <c r="W658">
        <v>9</v>
      </c>
      <c r="X658">
        <v>4</v>
      </c>
      <c r="Y658">
        <v>54</v>
      </c>
      <c r="Z658">
        <v>4</v>
      </c>
      <c r="AA658">
        <v>3</v>
      </c>
      <c r="AB658">
        <v>2</v>
      </c>
      <c r="AC658">
        <v>4</v>
      </c>
      <c r="AD658">
        <v>4</v>
      </c>
      <c r="AE658">
        <v>4</v>
      </c>
      <c r="AF658">
        <v>806</v>
      </c>
      <c r="AG658">
        <v>0</v>
      </c>
      <c r="AH658">
        <v>247</v>
      </c>
      <c r="AI658">
        <v>1053</v>
      </c>
      <c r="AJ658">
        <v>6</v>
      </c>
      <c r="AK658">
        <v>6</v>
      </c>
      <c r="AL658">
        <v>1053</v>
      </c>
      <c r="AM658">
        <v>0</v>
      </c>
      <c r="AN658">
        <v>0</v>
      </c>
      <c r="AO658">
        <v>1053</v>
      </c>
      <c r="AP658">
        <v>1</v>
      </c>
      <c r="AQ658">
        <v>0</v>
      </c>
      <c r="AR658">
        <v>1</v>
      </c>
      <c r="AS658">
        <v>1</v>
      </c>
      <c r="AT658">
        <v>3</v>
      </c>
      <c r="AU658">
        <v>1</v>
      </c>
      <c r="AV658">
        <v>5</v>
      </c>
      <c r="AW658">
        <v>5</v>
      </c>
      <c r="AX658">
        <v>0</v>
      </c>
      <c r="AY658">
        <v>6</v>
      </c>
      <c r="AZ658">
        <v>1959</v>
      </c>
      <c r="BA658">
        <v>3</v>
      </c>
      <c r="BB658">
        <v>1</v>
      </c>
      <c r="BC658">
        <v>312</v>
      </c>
      <c r="BD658">
        <v>4</v>
      </c>
      <c r="BE658">
        <v>4</v>
      </c>
      <c r="BF658">
        <v>3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3</v>
      </c>
      <c r="BN658">
        <v>0</v>
      </c>
      <c r="BO658">
        <v>8</v>
      </c>
      <c r="BP658">
        <v>2008</v>
      </c>
      <c r="BQ658">
        <v>15</v>
      </c>
      <c r="BR658">
        <v>4</v>
      </c>
      <c r="BS658">
        <v>5</v>
      </c>
      <c r="BT658">
        <v>145500</v>
      </c>
    </row>
    <row r="659" spans="1:72" x14ac:dyDescent="0.35">
      <c r="A659">
        <v>658</v>
      </c>
      <c r="B659">
        <v>70</v>
      </c>
      <c r="C659">
        <v>4</v>
      </c>
      <c r="D659">
        <v>60</v>
      </c>
      <c r="E659">
        <v>7200</v>
      </c>
      <c r="F659">
        <v>2</v>
      </c>
      <c r="G659">
        <v>1</v>
      </c>
      <c r="H659">
        <v>4</v>
      </c>
      <c r="I659">
        <v>4</v>
      </c>
      <c r="J659">
        <v>4</v>
      </c>
      <c r="K659">
        <v>2</v>
      </c>
      <c r="L659">
        <v>14</v>
      </c>
      <c r="M659">
        <v>7</v>
      </c>
      <c r="N659">
        <v>7</v>
      </c>
      <c r="O659">
        <v>3</v>
      </c>
      <c r="P659">
        <v>8</v>
      </c>
      <c r="Q659">
        <v>7</v>
      </c>
      <c r="R659">
        <v>6</v>
      </c>
      <c r="S659">
        <v>1931</v>
      </c>
      <c r="T659">
        <v>2000</v>
      </c>
      <c r="U659">
        <v>5</v>
      </c>
      <c r="V659">
        <v>8</v>
      </c>
      <c r="W659">
        <v>7</v>
      </c>
      <c r="X659">
        <v>2</v>
      </c>
      <c r="Y659">
        <v>0</v>
      </c>
      <c r="Z659">
        <v>3</v>
      </c>
      <c r="AA659">
        <v>2</v>
      </c>
      <c r="AB659">
        <v>3</v>
      </c>
      <c r="AC659">
        <v>5</v>
      </c>
      <c r="AD659">
        <v>4</v>
      </c>
      <c r="AE659">
        <v>6</v>
      </c>
      <c r="AF659">
        <v>0</v>
      </c>
      <c r="AG659">
        <v>0</v>
      </c>
      <c r="AH659">
        <v>776</v>
      </c>
      <c r="AI659">
        <v>776</v>
      </c>
      <c r="AJ659">
        <v>6</v>
      </c>
      <c r="AK659">
        <v>6</v>
      </c>
      <c r="AL659">
        <v>851</v>
      </c>
      <c r="AM659">
        <v>651</v>
      </c>
      <c r="AN659">
        <v>0</v>
      </c>
      <c r="AO659">
        <v>1502</v>
      </c>
      <c r="AP659">
        <v>0</v>
      </c>
      <c r="AQ659">
        <v>0</v>
      </c>
      <c r="AR659">
        <v>1</v>
      </c>
      <c r="AS659">
        <v>1</v>
      </c>
      <c r="AT659">
        <v>3</v>
      </c>
      <c r="AU659">
        <v>1</v>
      </c>
      <c r="AV659">
        <v>4</v>
      </c>
      <c r="AW659">
        <v>6</v>
      </c>
      <c r="AX659">
        <v>1</v>
      </c>
      <c r="AY659">
        <v>6</v>
      </c>
      <c r="AZ659">
        <v>1931</v>
      </c>
      <c r="BA659">
        <v>3</v>
      </c>
      <c r="BB659">
        <v>1</v>
      </c>
      <c r="BC659">
        <v>270</v>
      </c>
      <c r="BD659">
        <v>4</v>
      </c>
      <c r="BE659">
        <v>4</v>
      </c>
      <c r="BF659">
        <v>1</v>
      </c>
      <c r="BG659">
        <v>0</v>
      </c>
      <c r="BH659">
        <v>0</v>
      </c>
      <c r="BI659">
        <v>112</v>
      </c>
      <c r="BJ659">
        <v>0</v>
      </c>
      <c r="BK659">
        <v>0</v>
      </c>
      <c r="BL659">
        <v>0</v>
      </c>
      <c r="BM659">
        <v>3</v>
      </c>
      <c r="BN659">
        <v>0</v>
      </c>
      <c r="BO659">
        <v>2</v>
      </c>
      <c r="BP659">
        <v>2008</v>
      </c>
      <c r="BQ659">
        <v>15</v>
      </c>
      <c r="BR659">
        <v>4</v>
      </c>
      <c r="BS659">
        <v>5</v>
      </c>
      <c r="BT659">
        <v>149000</v>
      </c>
    </row>
    <row r="660" spans="1:72" x14ac:dyDescent="0.35">
      <c r="A660">
        <v>659</v>
      </c>
      <c r="B660">
        <v>50</v>
      </c>
      <c r="C660">
        <v>4</v>
      </c>
      <c r="D660">
        <v>78</v>
      </c>
      <c r="E660">
        <v>17503</v>
      </c>
      <c r="F660">
        <v>2</v>
      </c>
      <c r="G660">
        <v>1</v>
      </c>
      <c r="H660">
        <v>2</v>
      </c>
      <c r="I660">
        <v>4</v>
      </c>
      <c r="J660">
        <v>4</v>
      </c>
      <c r="K660">
        <v>3</v>
      </c>
      <c r="L660">
        <v>7</v>
      </c>
      <c r="M660">
        <v>3</v>
      </c>
      <c r="N660">
        <v>7</v>
      </c>
      <c r="O660">
        <v>3</v>
      </c>
      <c r="P660">
        <v>1</v>
      </c>
      <c r="Q660">
        <v>6</v>
      </c>
      <c r="R660">
        <v>5</v>
      </c>
      <c r="S660">
        <v>1948</v>
      </c>
      <c r="T660">
        <v>1950</v>
      </c>
      <c r="U660">
        <v>5</v>
      </c>
      <c r="V660">
        <v>8</v>
      </c>
      <c r="W660">
        <v>14</v>
      </c>
      <c r="X660">
        <v>2</v>
      </c>
      <c r="Y660">
        <v>0</v>
      </c>
      <c r="Z660">
        <v>3</v>
      </c>
      <c r="AA660">
        <v>3</v>
      </c>
      <c r="AB660">
        <v>2</v>
      </c>
      <c r="AC660">
        <v>4</v>
      </c>
      <c r="AD660">
        <v>4</v>
      </c>
      <c r="AE660">
        <v>6</v>
      </c>
      <c r="AF660">
        <v>0</v>
      </c>
      <c r="AG660">
        <v>0</v>
      </c>
      <c r="AH660">
        <v>912</v>
      </c>
      <c r="AI660">
        <v>912</v>
      </c>
      <c r="AJ660">
        <v>6</v>
      </c>
      <c r="AK660">
        <v>6</v>
      </c>
      <c r="AL660">
        <v>912</v>
      </c>
      <c r="AM660">
        <v>546</v>
      </c>
      <c r="AN660">
        <v>0</v>
      </c>
      <c r="AO660">
        <v>1458</v>
      </c>
      <c r="AP660">
        <v>0</v>
      </c>
      <c r="AQ660">
        <v>1</v>
      </c>
      <c r="AR660">
        <v>1</v>
      </c>
      <c r="AS660">
        <v>0</v>
      </c>
      <c r="AT660">
        <v>3</v>
      </c>
      <c r="AU660">
        <v>1</v>
      </c>
      <c r="AV660">
        <v>4</v>
      </c>
      <c r="AW660">
        <v>6</v>
      </c>
      <c r="AX660">
        <v>1</v>
      </c>
      <c r="AY660">
        <v>6</v>
      </c>
      <c r="AZ660">
        <v>1948</v>
      </c>
      <c r="BA660">
        <v>2</v>
      </c>
      <c r="BB660">
        <v>1</v>
      </c>
      <c r="BC660">
        <v>330</v>
      </c>
      <c r="BD660">
        <v>4</v>
      </c>
      <c r="BE660">
        <v>4</v>
      </c>
      <c r="BF660">
        <v>3</v>
      </c>
      <c r="BG660">
        <v>192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5</v>
      </c>
      <c r="BN660">
        <v>0</v>
      </c>
      <c r="BO660">
        <v>1</v>
      </c>
      <c r="BP660">
        <v>2010</v>
      </c>
      <c r="BQ660">
        <v>13</v>
      </c>
      <c r="BR660">
        <v>4</v>
      </c>
      <c r="BS660">
        <v>3</v>
      </c>
      <c r="BT660">
        <v>97500</v>
      </c>
    </row>
    <row r="661" spans="1:72" x14ac:dyDescent="0.35">
      <c r="A661">
        <v>660</v>
      </c>
      <c r="B661">
        <v>20</v>
      </c>
      <c r="C661">
        <v>4</v>
      </c>
      <c r="D661">
        <v>75</v>
      </c>
      <c r="E661">
        <v>9937</v>
      </c>
      <c r="F661">
        <v>2</v>
      </c>
      <c r="G661">
        <v>1</v>
      </c>
      <c r="H661">
        <v>2</v>
      </c>
      <c r="I661">
        <v>4</v>
      </c>
      <c r="J661">
        <v>2</v>
      </c>
      <c r="K661">
        <v>3</v>
      </c>
      <c r="L661">
        <v>4</v>
      </c>
      <c r="M661">
        <v>7</v>
      </c>
      <c r="N661">
        <v>7</v>
      </c>
      <c r="O661">
        <v>3</v>
      </c>
      <c r="P661">
        <v>4</v>
      </c>
      <c r="Q661">
        <v>5</v>
      </c>
      <c r="R661">
        <v>7</v>
      </c>
      <c r="S661">
        <v>1964</v>
      </c>
      <c r="T661">
        <v>1999</v>
      </c>
      <c r="U661">
        <v>6</v>
      </c>
      <c r="V661">
        <v>8</v>
      </c>
      <c r="W661">
        <v>10</v>
      </c>
      <c r="X661">
        <v>2</v>
      </c>
      <c r="Y661">
        <v>0</v>
      </c>
      <c r="Z661">
        <v>3</v>
      </c>
      <c r="AA661">
        <v>4</v>
      </c>
      <c r="AB661">
        <v>6</v>
      </c>
      <c r="AC661">
        <v>4</v>
      </c>
      <c r="AD661">
        <v>4</v>
      </c>
      <c r="AE661">
        <v>3</v>
      </c>
      <c r="AF661">
        <v>637</v>
      </c>
      <c r="AG661">
        <v>0</v>
      </c>
      <c r="AH661">
        <v>849</v>
      </c>
      <c r="AI661">
        <v>1486</v>
      </c>
      <c r="AJ661">
        <v>6</v>
      </c>
      <c r="AK661">
        <v>6</v>
      </c>
      <c r="AL661">
        <v>1486</v>
      </c>
      <c r="AM661">
        <v>0</v>
      </c>
      <c r="AN661">
        <v>0</v>
      </c>
      <c r="AO661">
        <v>1486</v>
      </c>
      <c r="AP661">
        <v>1</v>
      </c>
      <c r="AQ661">
        <v>0</v>
      </c>
      <c r="AR661">
        <v>1</v>
      </c>
      <c r="AS661">
        <v>0</v>
      </c>
      <c r="AT661">
        <v>3</v>
      </c>
      <c r="AU661">
        <v>1</v>
      </c>
      <c r="AV661">
        <v>4</v>
      </c>
      <c r="AW661">
        <v>7</v>
      </c>
      <c r="AX661">
        <v>0</v>
      </c>
      <c r="AY661">
        <v>5</v>
      </c>
      <c r="AZ661">
        <v>1968</v>
      </c>
      <c r="BA661">
        <v>4</v>
      </c>
      <c r="BB661">
        <v>2</v>
      </c>
      <c r="BC661">
        <v>480</v>
      </c>
      <c r="BD661">
        <v>4</v>
      </c>
      <c r="BE661">
        <v>4</v>
      </c>
      <c r="BF661">
        <v>3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3</v>
      </c>
      <c r="BN661">
        <v>0</v>
      </c>
      <c r="BO661">
        <v>3</v>
      </c>
      <c r="BP661">
        <v>2009</v>
      </c>
      <c r="BQ661">
        <v>14</v>
      </c>
      <c r="BR661">
        <v>4</v>
      </c>
      <c r="BS661">
        <v>5</v>
      </c>
      <c r="BT661">
        <v>167000</v>
      </c>
    </row>
    <row r="662" spans="1:72" x14ac:dyDescent="0.35">
      <c r="A662">
        <v>661</v>
      </c>
      <c r="B662">
        <v>60</v>
      </c>
      <c r="C662">
        <v>4</v>
      </c>
      <c r="E662">
        <v>12384</v>
      </c>
      <c r="F662">
        <v>2</v>
      </c>
      <c r="G662">
        <v>1</v>
      </c>
      <c r="H662">
        <v>2</v>
      </c>
      <c r="I662">
        <v>4</v>
      </c>
      <c r="J662">
        <v>1</v>
      </c>
      <c r="K662">
        <v>3</v>
      </c>
      <c r="L662">
        <v>10</v>
      </c>
      <c r="M662">
        <v>7</v>
      </c>
      <c r="N662">
        <v>7</v>
      </c>
      <c r="O662">
        <v>3</v>
      </c>
      <c r="P662">
        <v>8</v>
      </c>
      <c r="Q662">
        <v>7</v>
      </c>
      <c r="R662">
        <v>7</v>
      </c>
      <c r="S662">
        <v>1976</v>
      </c>
      <c r="T662">
        <v>1976</v>
      </c>
      <c r="U662">
        <v>5</v>
      </c>
      <c r="V662">
        <v>8</v>
      </c>
      <c r="W662">
        <v>3</v>
      </c>
      <c r="X662">
        <v>4</v>
      </c>
      <c r="Y662">
        <v>233</v>
      </c>
      <c r="Z662">
        <v>3</v>
      </c>
      <c r="AA662">
        <v>3</v>
      </c>
      <c r="AB662">
        <v>2</v>
      </c>
      <c r="AC662">
        <v>5</v>
      </c>
      <c r="AD662">
        <v>4</v>
      </c>
      <c r="AE662">
        <v>6</v>
      </c>
      <c r="AF662">
        <v>0</v>
      </c>
      <c r="AG662">
        <v>0</v>
      </c>
      <c r="AH662">
        <v>793</v>
      </c>
      <c r="AI662">
        <v>793</v>
      </c>
      <c r="AJ662">
        <v>6</v>
      </c>
      <c r="AK662">
        <v>6</v>
      </c>
      <c r="AL662">
        <v>1142</v>
      </c>
      <c r="AM662">
        <v>793</v>
      </c>
      <c r="AN662">
        <v>0</v>
      </c>
      <c r="AO662">
        <v>1935</v>
      </c>
      <c r="AP662">
        <v>0</v>
      </c>
      <c r="AQ662">
        <v>0</v>
      </c>
      <c r="AR662">
        <v>2</v>
      </c>
      <c r="AS662">
        <v>1</v>
      </c>
      <c r="AT662">
        <v>3</v>
      </c>
      <c r="AU662">
        <v>1</v>
      </c>
      <c r="AV662">
        <v>4</v>
      </c>
      <c r="AW662">
        <v>7</v>
      </c>
      <c r="AX662">
        <v>1</v>
      </c>
      <c r="AY662">
        <v>6</v>
      </c>
      <c r="AZ662">
        <v>1976</v>
      </c>
      <c r="BA662">
        <v>3</v>
      </c>
      <c r="BB662">
        <v>2</v>
      </c>
      <c r="BC662">
        <v>550</v>
      </c>
      <c r="BD662">
        <v>4</v>
      </c>
      <c r="BE662">
        <v>4</v>
      </c>
      <c r="BF662">
        <v>3</v>
      </c>
      <c r="BG662">
        <v>0</v>
      </c>
      <c r="BH662">
        <v>113</v>
      </c>
      <c r="BI662">
        <v>252</v>
      </c>
      <c r="BJ662">
        <v>0</v>
      </c>
      <c r="BK662">
        <v>0</v>
      </c>
      <c r="BL662">
        <v>0</v>
      </c>
      <c r="BM662">
        <v>5</v>
      </c>
      <c r="BN662">
        <v>0</v>
      </c>
      <c r="BO662">
        <v>11</v>
      </c>
      <c r="BP662">
        <v>2007</v>
      </c>
      <c r="BQ662">
        <v>16</v>
      </c>
      <c r="BR662">
        <v>4</v>
      </c>
      <c r="BS662">
        <v>5</v>
      </c>
      <c r="BT662">
        <v>197900</v>
      </c>
    </row>
    <row r="663" spans="1:72" x14ac:dyDescent="0.35">
      <c r="A663">
        <v>662</v>
      </c>
      <c r="B663">
        <v>60</v>
      </c>
      <c r="C663">
        <v>4</v>
      </c>
      <c r="D663">
        <v>52</v>
      </c>
      <c r="E663">
        <v>46589</v>
      </c>
      <c r="F663">
        <v>2</v>
      </c>
      <c r="G663">
        <v>4</v>
      </c>
      <c r="H663">
        <v>2</v>
      </c>
      <c r="I663">
        <v>4</v>
      </c>
      <c r="J663">
        <v>1</v>
      </c>
      <c r="K663">
        <v>3</v>
      </c>
      <c r="L663">
        <v>17</v>
      </c>
      <c r="M663">
        <v>7</v>
      </c>
      <c r="N663">
        <v>7</v>
      </c>
      <c r="O663">
        <v>3</v>
      </c>
      <c r="P663">
        <v>8</v>
      </c>
      <c r="Q663">
        <v>8</v>
      </c>
      <c r="R663">
        <v>7</v>
      </c>
      <c r="S663">
        <v>1994</v>
      </c>
      <c r="T663">
        <v>2005</v>
      </c>
      <c r="U663">
        <v>6</v>
      </c>
      <c r="V663">
        <v>8</v>
      </c>
      <c r="W663">
        <v>14</v>
      </c>
      <c r="X663">
        <v>4</v>
      </c>
      <c r="Y663">
        <v>528</v>
      </c>
      <c r="Z663">
        <v>4</v>
      </c>
      <c r="AA663">
        <v>3</v>
      </c>
      <c r="AB663">
        <v>6</v>
      </c>
      <c r="AC663">
        <v>5</v>
      </c>
      <c r="AD663">
        <v>5</v>
      </c>
      <c r="AE663">
        <v>7</v>
      </c>
      <c r="AF663">
        <v>1361</v>
      </c>
      <c r="AG663">
        <v>180</v>
      </c>
      <c r="AH663">
        <v>88</v>
      </c>
      <c r="AI663">
        <v>1629</v>
      </c>
      <c r="AJ663">
        <v>6</v>
      </c>
      <c r="AK663">
        <v>6</v>
      </c>
      <c r="AL663">
        <v>1686</v>
      </c>
      <c r="AM663">
        <v>762</v>
      </c>
      <c r="AN663">
        <v>0</v>
      </c>
      <c r="AO663">
        <v>2448</v>
      </c>
      <c r="AP663">
        <v>1</v>
      </c>
      <c r="AQ663">
        <v>0</v>
      </c>
      <c r="AR663">
        <v>2</v>
      </c>
      <c r="AS663">
        <v>1</v>
      </c>
      <c r="AT663">
        <v>4</v>
      </c>
      <c r="AU663">
        <v>1</v>
      </c>
      <c r="AV663">
        <v>5</v>
      </c>
      <c r="AW663">
        <v>8</v>
      </c>
      <c r="AX663">
        <v>1</v>
      </c>
      <c r="AY663">
        <v>6</v>
      </c>
      <c r="AZ663">
        <v>1994</v>
      </c>
      <c r="BA663">
        <v>3</v>
      </c>
      <c r="BB663">
        <v>3</v>
      </c>
      <c r="BC663">
        <v>711</v>
      </c>
      <c r="BD663">
        <v>4</v>
      </c>
      <c r="BE663">
        <v>4</v>
      </c>
      <c r="BF663">
        <v>3</v>
      </c>
      <c r="BG663">
        <v>517</v>
      </c>
      <c r="BH663">
        <v>76</v>
      </c>
      <c r="BI663">
        <v>0</v>
      </c>
      <c r="BJ663">
        <v>0</v>
      </c>
      <c r="BK663">
        <v>0</v>
      </c>
      <c r="BL663">
        <v>0</v>
      </c>
      <c r="BM663">
        <v>5</v>
      </c>
      <c r="BN663">
        <v>0</v>
      </c>
      <c r="BO663">
        <v>7</v>
      </c>
      <c r="BP663">
        <v>2009</v>
      </c>
      <c r="BQ663">
        <v>14</v>
      </c>
      <c r="BR663">
        <v>4</v>
      </c>
      <c r="BS663">
        <v>5</v>
      </c>
      <c r="BT663">
        <v>402000</v>
      </c>
    </row>
    <row r="664" spans="1:72" x14ac:dyDescent="0.35">
      <c r="A664">
        <v>663</v>
      </c>
      <c r="B664">
        <v>20</v>
      </c>
      <c r="C664">
        <v>4</v>
      </c>
      <c r="D664">
        <v>120</v>
      </c>
      <c r="E664">
        <v>13560</v>
      </c>
      <c r="F664">
        <v>2</v>
      </c>
      <c r="G664">
        <v>1</v>
      </c>
      <c r="H664">
        <v>2</v>
      </c>
      <c r="I664">
        <v>4</v>
      </c>
      <c r="J664">
        <v>2</v>
      </c>
      <c r="K664">
        <v>3</v>
      </c>
      <c r="L664">
        <v>7</v>
      </c>
      <c r="M664">
        <v>7</v>
      </c>
      <c r="N664">
        <v>7</v>
      </c>
      <c r="O664">
        <v>3</v>
      </c>
      <c r="P664">
        <v>4</v>
      </c>
      <c r="Q664">
        <v>6</v>
      </c>
      <c r="R664">
        <v>3</v>
      </c>
      <c r="S664">
        <v>1968</v>
      </c>
      <c r="T664">
        <v>1968</v>
      </c>
      <c r="U664">
        <v>6</v>
      </c>
      <c r="V664">
        <v>8</v>
      </c>
      <c r="W664">
        <v>4</v>
      </c>
      <c r="X664">
        <v>4</v>
      </c>
      <c r="Y664">
        <v>216</v>
      </c>
      <c r="Z664">
        <v>3</v>
      </c>
      <c r="AA664">
        <v>3</v>
      </c>
      <c r="AB664">
        <v>2</v>
      </c>
      <c r="AC664">
        <v>3</v>
      </c>
      <c r="AD664">
        <v>3</v>
      </c>
      <c r="AE664">
        <v>6</v>
      </c>
      <c r="AF664">
        <v>0</v>
      </c>
      <c r="AG664">
        <v>0</v>
      </c>
      <c r="AH664">
        <v>1392</v>
      </c>
      <c r="AI664">
        <v>1392</v>
      </c>
      <c r="AJ664">
        <v>6</v>
      </c>
      <c r="AK664">
        <v>6</v>
      </c>
      <c r="AL664">
        <v>1392</v>
      </c>
      <c r="AM664">
        <v>0</v>
      </c>
      <c r="AN664">
        <v>0</v>
      </c>
      <c r="AO664">
        <v>1392</v>
      </c>
      <c r="AP664">
        <v>1</v>
      </c>
      <c r="AQ664">
        <v>0</v>
      </c>
      <c r="AR664">
        <v>1</v>
      </c>
      <c r="AS664">
        <v>0</v>
      </c>
      <c r="AT664">
        <v>2</v>
      </c>
      <c r="AU664">
        <v>1</v>
      </c>
      <c r="AV664">
        <v>4</v>
      </c>
      <c r="AW664">
        <v>5</v>
      </c>
      <c r="AX664">
        <v>2</v>
      </c>
      <c r="AY664">
        <v>6</v>
      </c>
      <c r="AZ664">
        <v>1968</v>
      </c>
      <c r="BA664">
        <v>3</v>
      </c>
      <c r="BB664">
        <v>2</v>
      </c>
      <c r="BC664">
        <v>576</v>
      </c>
      <c r="BD664">
        <v>4</v>
      </c>
      <c r="BE664">
        <v>4</v>
      </c>
      <c r="BF664">
        <v>3</v>
      </c>
      <c r="BG664">
        <v>0</v>
      </c>
      <c r="BH664">
        <v>0</v>
      </c>
      <c r="BI664">
        <v>240</v>
      </c>
      <c r="BJ664">
        <v>0</v>
      </c>
      <c r="BK664">
        <v>0</v>
      </c>
      <c r="BL664">
        <v>0</v>
      </c>
      <c r="BM664">
        <v>5</v>
      </c>
      <c r="BN664">
        <v>0</v>
      </c>
      <c r="BO664">
        <v>7</v>
      </c>
      <c r="BP664">
        <v>2009</v>
      </c>
      <c r="BQ664">
        <v>14</v>
      </c>
      <c r="BR664">
        <v>4</v>
      </c>
      <c r="BS664">
        <v>5</v>
      </c>
      <c r="BT664">
        <v>110000</v>
      </c>
    </row>
    <row r="665" spans="1:72" x14ac:dyDescent="0.35">
      <c r="A665">
        <v>664</v>
      </c>
      <c r="B665">
        <v>85</v>
      </c>
      <c r="C665">
        <v>4</v>
      </c>
      <c r="D665">
        <v>90</v>
      </c>
      <c r="E665">
        <v>10012</v>
      </c>
      <c r="F665">
        <v>2</v>
      </c>
      <c r="G665">
        <v>1</v>
      </c>
      <c r="H665">
        <v>2</v>
      </c>
      <c r="I665">
        <v>4</v>
      </c>
      <c r="J665">
        <v>4</v>
      </c>
      <c r="K665">
        <v>3</v>
      </c>
      <c r="L665">
        <v>4</v>
      </c>
      <c r="M665">
        <v>7</v>
      </c>
      <c r="N665">
        <v>7</v>
      </c>
      <c r="O665">
        <v>3</v>
      </c>
      <c r="P665">
        <v>6</v>
      </c>
      <c r="Q665">
        <v>4</v>
      </c>
      <c r="R665">
        <v>5</v>
      </c>
      <c r="S665">
        <v>1972</v>
      </c>
      <c r="T665">
        <v>1972</v>
      </c>
      <c r="U665">
        <v>5</v>
      </c>
      <c r="V665">
        <v>8</v>
      </c>
      <c r="W665">
        <v>3</v>
      </c>
      <c r="X665">
        <v>2</v>
      </c>
      <c r="Y665">
        <v>0</v>
      </c>
      <c r="Z665">
        <v>3</v>
      </c>
      <c r="AA665">
        <v>3</v>
      </c>
      <c r="AB665">
        <v>2</v>
      </c>
      <c r="AC665">
        <v>5</v>
      </c>
      <c r="AD665">
        <v>4</v>
      </c>
      <c r="AE665">
        <v>3</v>
      </c>
      <c r="AF665">
        <v>920</v>
      </c>
      <c r="AG665">
        <v>180</v>
      </c>
      <c r="AH665">
        <v>38</v>
      </c>
      <c r="AI665">
        <v>1138</v>
      </c>
      <c r="AJ665">
        <v>6</v>
      </c>
      <c r="AK665">
        <v>6</v>
      </c>
      <c r="AL665">
        <v>1181</v>
      </c>
      <c r="AM665">
        <v>0</v>
      </c>
      <c r="AN665">
        <v>0</v>
      </c>
      <c r="AO665">
        <v>1181</v>
      </c>
      <c r="AP665">
        <v>1</v>
      </c>
      <c r="AQ665">
        <v>0</v>
      </c>
      <c r="AR665">
        <v>2</v>
      </c>
      <c r="AS665">
        <v>0</v>
      </c>
      <c r="AT665">
        <v>3</v>
      </c>
      <c r="AU665">
        <v>1</v>
      </c>
      <c r="AV665">
        <v>4</v>
      </c>
      <c r="AW665">
        <v>6</v>
      </c>
      <c r="AX665">
        <v>0</v>
      </c>
      <c r="AY665">
        <v>5</v>
      </c>
      <c r="AZ665">
        <v>1974</v>
      </c>
      <c r="BA665">
        <v>3</v>
      </c>
      <c r="BB665">
        <v>2</v>
      </c>
      <c r="BC665">
        <v>588</v>
      </c>
      <c r="BD665">
        <v>4</v>
      </c>
      <c r="BE665">
        <v>4</v>
      </c>
      <c r="BF665">
        <v>3</v>
      </c>
      <c r="BG665">
        <v>0</v>
      </c>
      <c r="BH665">
        <v>0</v>
      </c>
      <c r="BI665">
        <v>180</v>
      </c>
      <c r="BJ665">
        <v>0</v>
      </c>
      <c r="BK665">
        <v>0</v>
      </c>
      <c r="BL665">
        <v>0</v>
      </c>
      <c r="BM665">
        <v>3</v>
      </c>
      <c r="BN665">
        <v>0</v>
      </c>
      <c r="BO665">
        <v>4</v>
      </c>
      <c r="BP665">
        <v>2008</v>
      </c>
      <c r="BQ665">
        <v>15</v>
      </c>
      <c r="BR665">
        <v>4</v>
      </c>
      <c r="BS665">
        <v>5</v>
      </c>
      <c r="BT665">
        <v>137500</v>
      </c>
    </row>
    <row r="666" spans="1:72" x14ac:dyDescent="0.35">
      <c r="A666">
        <v>665</v>
      </c>
      <c r="B666">
        <v>20</v>
      </c>
      <c r="C666">
        <v>4</v>
      </c>
      <c r="D666">
        <v>49</v>
      </c>
      <c r="E666">
        <v>20896</v>
      </c>
      <c r="F666">
        <v>2</v>
      </c>
      <c r="G666">
        <v>4</v>
      </c>
      <c r="H666">
        <v>2</v>
      </c>
      <c r="I666">
        <v>4</v>
      </c>
      <c r="J666">
        <v>1</v>
      </c>
      <c r="K666">
        <v>3</v>
      </c>
      <c r="L666">
        <v>18</v>
      </c>
      <c r="M666">
        <v>5</v>
      </c>
      <c r="N666">
        <v>7</v>
      </c>
      <c r="O666">
        <v>3</v>
      </c>
      <c r="P666">
        <v>4</v>
      </c>
      <c r="Q666">
        <v>8</v>
      </c>
      <c r="R666">
        <v>5</v>
      </c>
      <c r="S666">
        <v>2005</v>
      </c>
      <c r="T666">
        <v>2006</v>
      </c>
      <c r="U666">
        <v>5</v>
      </c>
      <c r="V666">
        <v>8</v>
      </c>
      <c r="W666">
        <v>14</v>
      </c>
      <c r="X666">
        <v>2</v>
      </c>
      <c r="Y666">
        <v>0</v>
      </c>
      <c r="Z666">
        <v>4</v>
      </c>
      <c r="AA666">
        <v>3</v>
      </c>
      <c r="AB666">
        <v>6</v>
      </c>
      <c r="AC666">
        <v>6</v>
      </c>
      <c r="AD666">
        <v>4</v>
      </c>
      <c r="AE666">
        <v>7</v>
      </c>
      <c r="AF666">
        <v>1721</v>
      </c>
      <c r="AG666">
        <v>0</v>
      </c>
      <c r="AH666">
        <v>356</v>
      </c>
      <c r="AI666">
        <v>2077</v>
      </c>
      <c r="AJ666">
        <v>6</v>
      </c>
      <c r="AK666">
        <v>6</v>
      </c>
      <c r="AL666">
        <v>2097</v>
      </c>
      <c r="AM666">
        <v>0</v>
      </c>
      <c r="AN666">
        <v>0</v>
      </c>
      <c r="AO666">
        <v>2097</v>
      </c>
      <c r="AP666">
        <v>1</v>
      </c>
      <c r="AQ666">
        <v>0</v>
      </c>
      <c r="AR666">
        <v>1</v>
      </c>
      <c r="AS666">
        <v>1</v>
      </c>
      <c r="AT666">
        <v>1</v>
      </c>
      <c r="AU666">
        <v>1</v>
      </c>
      <c r="AV666">
        <v>6</v>
      </c>
      <c r="AW666">
        <v>8</v>
      </c>
      <c r="AX666">
        <v>1</v>
      </c>
      <c r="AY666">
        <v>6</v>
      </c>
      <c r="AZ666">
        <v>2005</v>
      </c>
      <c r="BA666">
        <v>4</v>
      </c>
      <c r="BB666">
        <v>3</v>
      </c>
      <c r="BC666">
        <v>1134</v>
      </c>
      <c r="BD666">
        <v>4</v>
      </c>
      <c r="BE666">
        <v>4</v>
      </c>
      <c r="BF666">
        <v>3</v>
      </c>
      <c r="BG666">
        <v>192</v>
      </c>
      <c r="BH666">
        <v>267</v>
      </c>
      <c r="BI666">
        <v>0</v>
      </c>
      <c r="BJ666">
        <v>0</v>
      </c>
      <c r="BK666">
        <v>0</v>
      </c>
      <c r="BL666">
        <v>0</v>
      </c>
      <c r="BM666">
        <v>5</v>
      </c>
      <c r="BN666">
        <v>0</v>
      </c>
      <c r="BO666">
        <v>1</v>
      </c>
      <c r="BP666">
        <v>2006</v>
      </c>
      <c r="BQ666">
        <v>17</v>
      </c>
      <c r="BR666">
        <v>8</v>
      </c>
      <c r="BS666">
        <v>6</v>
      </c>
      <c r="BT666">
        <v>423000</v>
      </c>
    </row>
    <row r="667" spans="1:72" x14ac:dyDescent="0.35">
      <c r="A667">
        <v>666</v>
      </c>
      <c r="B667">
        <v>60</v>
      </c>
      <c r="C667">
        <v>4</v>
      </c>
      <c r="D667">
        <v>106</v>
      </c>
      <c r="E667">
        <v>11194</v>
      </c>
      <c r="F667">
        <v>2</v>
      </c>
      <c r="G667">
        <v>2</v>
      </c>
      <c r="H667">
        <v>2</v>
      </c>
      <c r="I667">
        <v>4</v>
      </c>
      <c r="J667">
        <v>2</v>
      </c>
      <c r="K667">
        <v>3</v>
      </c>
      <c r="L667">
        <v>11</v>
      </c>
      <c r="M667">
        <v>7</v>
      </c>
      <c r="N667">
        <v>7</v>
      </c>
      <c r="O667">
        <v>3</v>
      </c>
      <c r="P667">
        <v>8</v>
      </c>
      <c r="Q667">
        <v>8</v>
      </c>
      <c r="R667">
        <v>5</v>
      </c>
      <c r="S667">
        <v>2000</v>
      </c>
      <c r="T667">
        <v>2000</v>
      </c>
      <c r="U667">
        <v>5</v>
      </c>
      <c r="V667">
        <v>8</v>
      </c>
      <c r="W667">
        <v>14</v>
      </c>
      <c r="X667">
        <v>4</v>
      </c>
      <c r="Y667">
        <v>40</v>
      </c>
      <c r="Z667">
        <v>4</v>
      </c>
      <c r="AA667">
        <v>3</v>
      </c>
      <c r="AB667">
        <v>6</v>
      </c>
      <c r="AC667">
        <v>5</v>
      </c>
      <c r="AD667">
        <v>4</v>
      </c>
      <c r="AE667">
        <v>6</v>
      </c>
      <c r="AF667">
        <v>0</v>
      </c>
      <c r="AG667">
        <v>0</v>
      </c>
      <c r="AH667">
        <v>1406</v>
      </c>
      <c r="AI667">
        <v>1406</v>
      </c>
      <c r="AJ667">
        <v>6</v>
      </c>
      <c r="AK667">
        <v>6</v>
      </c>
      <c r="AL667">
        <v>1454</v>
      </c>
      <c r="AM667">
        <v>482</v>
      </c>
      <c r="AN667">
        <v>0</v>
      </c>
      <c r="AO667">
        <v>1936</v>
      </c>
      <c r="AP667">
        <v>0</v>
      </c>
      <c r="AQ667">
        <v>0</v>
      </c>
      <c r="AR667">
        <v>2</v>
      </c>
      <c r="AS667">
        <v>1</v>
      </c>
      <c r="AT667">
        <v>3</v>
      </c>
      <c r="AU667">
        <v>1</v>
      </c>
      <c r="AV667">
        <v>5</v>
      </c>
      <c r="AW667">
        <v>7</v>
      </c>
      <c r="AX667">
        <v>1</v>
      </c>
      <c r="AY667">
        <v>6</v>
      </c>
      <c r="AZ667">
        <v>2000</v>
      </c>
      <c r="BA667">
        <v>3</v>
      </c>
      <c r="BB667">
        <v>2</v>
      </c>
      <c r="BC667">
        <v>504</v>
      </c>
      <c r="BD667">
        <v>4</v>
      </c>
      <c r="BE667">
        <v>4</v>
      </c>
      <c r="BF667">
        <v>3</v>
      </c>
      <c r="BG667">
        <v>188</v>
      </c>
      <c r="BH667">
        <v>124</v>
      </c>
      <c r="BI667">
        <v>0</v>
      </c>
      <c r="BJ667">
        <v>0</v>
      </c>
      <c r="BK667">
        <v>0</v>
      </c>
      <c r="BL667">
        <v>0</v>
      </c>
      <c r="BM667">
        <v>5</v>
      </c>
      <c r="BN667">
        <v>0</v>
      </c>
      <c r="BO667">
        <v>11</v>
      </c>
      <c r="BP667">
        <v>2006</v>
      </c>
      <c r="BQ667">
        <v>17</v>
      </c>
      <c r="BR667">
        <v>4</v>
      </c>
      <c r="BS667">
        <v>5</v>
      </c>
      <c r="BT667">
        <v>230500</v>
      </c>
    </row>
    <row r="668" spans="1:72" x14ac:dyDescent="0.35">
      <c r="A668">
        <v>667</v>
      </c>
      <c r="B668">
        <v>60</v>
      </c>
      <c r="C668">
        <v>4</v>
      </c>
      <c r="E668">
        <v>18450</v>
      </c>
      <c r="F668">
        <v>2</v>
      </c>
      <c r="G668">
        <v>2</v>
      </c>
      <c r="H668">
        <v>2</v>
      </c>
      <c r="I668">
        <v>4</v>
      </c>
      <c r="J668">
        <v>4</v>
      </c>
      <c r="K668">
        <v>3</v>
      </c>
      <c r="L668">
        <v>7</v>
      </c>
      <c r="M668">
        <v>7</v>
      </c>
      <c r="N668">
        <v>7</v>
      </c>
      <c r="O668">
        <v>3</v>
      </c>
      <c r="P668">
        <v>8</v>
      </c>
      <c r="Q668">
        <v>6</v>
      </c>
      <c r="R668">
        <v>5</v>
      </c>
      <c r="S668">
        <v>1965</v>
      </c>
      <c r="T668">
        <v>1979</v>
      </c>
      <c r="U668">
        <v>1</v>
      </c>
      <c r="V668">
        <v>4</v>
      </c>
      <c r="W668">
        <v>3</v>
      </c>
      <c r="X668">
        <v>1</v>
      </c>
      <c r="Y668">
        <v>113</v>
      </c>
      <c r="Z668">
        <v>3</v>
      </c>
      <c r="AA668">
        <v>4</v>
      </c>
      <c r="AB668">
        <v>2</v>
      </c>
      <c r="AC668">
        <v>5</v>
      </c>
      <c r="AD668">
        <v>4</v>
      </c>
      <c r="AE668">
        <v>5</v>
      </c>
      <c r="AF668">
        <v>187</v>
      </c>
      <c r="AG668">
        <v>723</v>
      </c>
      <c r="AH668">
        <v>111</v>
      </c>
      <c r="AI668">
        <v>1021</v>
      </c>
      <c r="AJ668">
        <v>6</v>
      </c>
      <c r="AK668">
        <v>6</v>
      </c>
      <c r="AL668">
        <v>1465</v>
      </c>
      <c r="AM668">
        <v>915</v>
      </c>
      <c r="AN668">
        <v>0</v>
      </c>
      <c r="AO668">
        <v>2380</v>
      </c>
      <c r="AP668">
        <v>0</v>
      </c>
      <c r="AQ668">
        <v>0</v>
      </c>
      <c r="AR668">
        <v>2</v>
      </c>
      <c r="AS668">
        <v>1</v>
      </c>
      <c r="AT668">
        <v>3</v>
      </c>
      <c r="AU668">
        <v>1</v>
      </c>
      <c r="AV668">
        <v>4</v>
      </c>
      <c r="AW668">
        <v>7</v>
      </c>
      <c r="AX668">
        <v>1</v>
      </c>
      <c r="AY668">
        <v>2</v>
      </c>
      <c r="AZ668">
        <v>1965</v>
      </c>
      <c r="BA668">
        <v>2</v>
      </c>
      <c r="BB668">
        <v>2</v>
      </c>
      <c r="BC668">
        <v>596</v>
      </c>
      <c r="BD668">
        <v>4</v>
      </c>
      <c r="BE668">
        <v>4</v>
      </c>
      <c r="BF668">
        <v>3</v>
      </c>
      <c r="BG668">
        <v>0</v>
      </c>
      <c r="BH668">
        <v>265</v>
      </c>
      <c r="BI668">
        <v>0</v>
      </c>
      <c r="BJ668">
        <v>0</v>
      </c>
      <c r="BK668">
        <v>0</v>
      </c>
      <c r="BL668">
        <v>0</v>
      </c>
      <c r="BM668">
        <v>5</v>
      </c>
      <c r="BN668">
        <v>0</v>
      </c>
      <c r="BO668">
        <v>8</v>
      </c>
      <c r="BP668">
        <v>2007</v>
      </c>
      <c r="BQ668">
        <v>16</v>
      </c>
      <c r="BR668">
        <v>4</v>
      </c>
      <c r="BS668">
        <v>3</v>
      </c>
      <c r="BT668">
        <v>129000</v>
      </c>
    </row>
    <row r="669" spans="1:72" x14ac:dyDescent="0.35">
      <c r="A669">
        <v>668</v>
      </c>
      <c r="B669">
        <v>20</v>
      </c>
      <c r="C669">
        <v>4</v>
      </c>
      <c r="D669">
        <v>65</v>
      </c>
      <c r="E669">
        <v>8125</v>
      </c>
      <c r="F669">
        <v>2</v>
      </c>
      <c r="G669">
        <v>1</v>
      </c>
      <c r="H669">
        <v>2</v>
      </c>
      <c r="I669">
        <v>4</v>
      </c>
      <c r="J669">
        <v>4</v>
      </c>
      <c r="K669">
        <v>3</v>
      </c>
      <c r="L669">
        <v>15</v>
      </c>
      <c r="M669">
        <v>7</v>
      </c>
      <c r="N669">
        <v>7</v>
      </c>
      <c r="O669">
        <v>3</v>
      </c>
      <c r="P669">
        <v>4</v>
      </c>
      <c r="Q669">
        <v>6</v>
      </c>
      <c r="R669">
        <v>5</v>
      </c>
      <c r="S669">
        <v>1994</v>
      </c>
      <c r="T669">
        <v>1998</v>
      </c>
      <c r="U669">
        <v>5</v>
      </c>
      <c r="V669">
        <v>8</v>
      </c>
      <c r="W669">
        <v>9</v>
      </c>
      <c r="X669">
        <v>4</v>
      </c>
      <c r="Y669">
        <v>258</v>
      </c>
      <c r="Z669">
        <v>3</v>
      </c>
      <c r="AA669">
        <v>3</v>
      </c>
      <c r="AB669">
        <v>6</v>
      </c>
      <c r="AC669">
        <v>5</v>
      </c>
      <c r="AD669">
        <v>4</v>
      </c>
      <c r="AE669">
        <v>7</v>
      </c>
      <c r="AF669">
        <v>1138</v>
      </c>
      <c r="AG669">
        <v>0</v>
      </c>
      <c r="AH669">
        <v>270</v>
      </c>
      <c r="AI669">
        <v>1408</v>
      </c>
      <c r="AJ669">
        <v>6</v>
      </c>
      <c r="AK669">
        <v>6</v>
      </c>
      <c r="AL669">
        <v>1679</v>
      </c>
      <c r="AM669">
        <v>0</v>
      </c>
      <c r="AN669">
        <v>0</v>
      </c>
      <c r="AO669">
        <v>1679</v>
      </c>
      <c r="AP669">
        <v>1</v>
      </c>
      <c r="AQ669">
        <v>0</v>
      </c>
      <c r="AR669">
        <v>2</v>
      </c>
      <c r="AS669">
        <v>0</v>
      </c>
      <c r="AT669">
        <v>3</v>
      </c>
      <c r="AU669">
        <v>1</v>
      </c>
      <c r="AV669">
        <v>5</v>
      </c>
      <c r="AW669">
        <v>7</v>
      </c>
      <c r="AX669">
        <v>1</v>
      </c>
      <c r="AY669">
        <v>6</v>
      </c>
      <c r="AZ669">
        <v>1994</v>
      </c>
      <c r="BA669">
        <v>3</v>
      </c>
      <c r="BB669">
        <v>2</v>
      </c>
      <c r="BC669">
        <v>575</v>
      </c>
      <c r="BD669">
        <v>4</v>
      </c>
      <c r="BE669">
        <v>4</v>
      </c>
      <c r="BF669">
        <v>3</v>
      </c>
      <c r="BG669">
        <v>224</v>
      </c>
      <c r="BH669">
        <v>42</v>
      </c>
      <c r="BI669">
        <v>0</v>
      </c>
      <c r="BJ669">
        <v>0</v>
      </c>
      <c r="BK669">
        <v>0</v>
      </c>
      <c r="BL669">
        <v>0</v>
      </c>
      <c r="BM669">
        <v>5</v>
      </c>
      <c r="BN669">
        <v>0</v>
      </c>
      <c r="BO669">
        <v>10</v>
      </c>
      <c r="BP669">
        <v>2008</v>
      </c>
      <c r="BQ669">
        <v>15</v>
      </c>
      <c r="BR669">
        <v>4</v>
      </c>
      <c r="BS669">
        <v>5</v>
      </c>
      <c r="BT669">
        <v>193500</v>
      </c>
    </row>
    <row r="670" spans="1:72" x14ac:dyDescent="0.35">
      <c r="A670">
        <v>669</v>
      </c>
      <c r="B670">
        <v>20</v>
      </c>
      <c r="C670">
        <v>4</v>
      </c>
      <c r="E670">
        <v>14175</v>
      </c>
      <c r="F670">
        <v>2</v>
      </c>
      <c r="G670">
        <v>1</v>
      </c>
      <c r="H670">
        <v>1</v>
      </c>
      <c r="I670">
        <v>4</v>
      </c>
      <c r="J670">
        <v>2</v>
      </c>
      <c r="K670">
        <v>2</v>
      </c>
      <c r="L670">
        <v>5</v>
      </c>
      <c r="M670">
        <v>7</v>
      </c>
      <c r="N670">
        <v>7</v>
      </c>
      <c r="O670">
        <v>3</v>
      </c>
      <c r="P670">
        <v>4</v>
      </c>
      <c r="Q670">
        <v>5</v>
      </c>
      <c r="R670">
        <v>6</v>
      </c>
      <c r="S670">
        <v>1956</v>
      </c>
      <c r="T670">
        <v>1987</v>
      </c>
      <c r="U670">
        <v>5</v>
      </c>
      <c r="V670">
        <v>8</v>
      </c>
      <c r="W670">
        <v>15</v>
      </c>
      <c r="X670">
        <v>2</v>
      </c>
      <c r="Y670">
        <v>0</v>
      </c>
      <c r="Z670">
        <v>3</v>
      </c>
      <c r="AA670">
        <v>3</v>
      </c>
      <c r="AB670">
        <v>2</v>
      </c>
      <c r="AC670">
        <v>4</v>
      </c>
      <c r="AD670">
        <v>4</v>
      </c>
      <c r="AE670">
        <v>2</v>
      </c>
      <c r="AF670">
        <v>988</v>
      </c>
      <c r="AG670">
        <v>0</v>
      </c>
      <c r="AH670">
        <v>200</v>
      </c>
      <c r="AI670">
        <v>1188</v>
      </c>
      <c r="AJ670">
        <v>6</v>
      </c>
      <c r="AK670">
        <v>6</v>
      </c>
      <c r="AL670">
        <v>1437</v>
      </c>
      <c r="AM670">
        <v>0</v>
      </c>
      <c r="AN670">
        <v>0</v>
      </c>
      <c r="AO670">
        <v>1437</v>
      </c>
      <c r="AP670">
        <v>1</v>
      </c>
      <c r="AQ670">
        <v>0</v>
      </c>
      <c r="AR670">
        <v>1</v>
      </c>
      <c r="AS670">
        <v>1</v>
      </c>
      <c r="AT670">
        <v>3</v>
      </c>
      <c r="AU670">
        <v>1</v>
      </c>
      <c r="AV670">
        <v>4</v>
      </c>
      <c r="AW670">
        <v>6</v>
      </c>
      <c r="AX670">
        <v>1</v>
      </c>
      <c r="AY670">
        <v>5</v>
      </c>
      <c r="AZ670">
        <v>1999</v>
      </c>
      <c r="BA670">
        <v>2</v>
      </c>
      <c r="BB670">
        <v>2</v>
      </c>
      <c r="BC670">
        <v>576</v>
      </c>
      <c r="BD670">
        <v>4</v>
      </c>
      <c r="BE670">
        <v>4</v>
      </c>
      <c r="BF670">
        <v>3</v>
      </c>
      <c r="BG670">
        <v>304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5</v>
      </c>
      <c r="BN670">
        <v>0</v>
      </c>
      <c r="BO670">
        <v>11</v>
      </c>
      <c r="BP670">
        <v>2006</v>
      </c>
      <c r="BQ670">
        <v>17</v>
      </c>
      <c r="BR670">
        <v>4</v>
      </c>
      <c r="BS670">
        <v>5</v>
      </c>
      <c r="BT670">
        <v>168000</v>
      </c>
    </row>
    <row r="671" spans="1:72" x14ac:dyDescent="0.35">
      <c r="A671">
        <v>670</v>
      </c>
      <c r="B671">
        <v>30</v>
      </c>
      <c r="C671">
        <v>4</v>
      </c>
      <c r="D671">
        <v>80</v>
      </c>
      <c r="E671">
        <v>11600</v>
      </c>
      <c r="F671">
        <v>2</v>
      </c>
      <c r="G671">
        <v>1</v>
      </c>
      <c r="H671">
        <v>2</v>
      </c>
      <c r="I671">
        <v>4</v>
      </c>
      <c r="J671">
        <v>4</v>
      </c>
      <c r="K671">
        <v>3</v>
      </c>
      <c r="L671">
        <v>14</v>
      </c>
      <c r="M671">
        <v>7</v>
      </c>
      <c r="N671">
        <v>7</v>
      </c>
      <c r="O671">
        <v>3</v>
      </c>
      <c r="P671">
        <v>4</v>
      </c>
      <c r="Q671">
        <v>4</v>
      </c>
      <c r="R671">
        <v>5</v>
      </c>
      <c r="S671">
        <v>1922</v>
      </c>
      <c r="T671">
        <v>1950</v>
      </c>
      <c r="U671">
        <v>5</v>
      </c>
      <c r="V671">
        <v>8</v>
      </c>
      <c r="W671">
        <v>10</v>
      </c>
      <c r="X671">
        <v>2</v>
      </c>
      <c r="Y671">
        <v>0</v>
      </c>
      <c r="Z671">
        <v>3</v>
      </c>
      <c r="AA671">
        <v>3</v>
      </c>
      <c r="AB671">
        <v>3</v>
      </c>
      <c r="AC671">
        <v>3</v>
      </c>
      <c r="AD671">
        <v>4</v>
      </c>
      <c r="AE671">
        <v>6</v>
      </c>
      <c r="AF671">
        <v>0</v>
      </c>
      <c r="AG671">
        <v>0</v>
      </c>
      <c r="AH671">
        <v>700</v>
      </c>
      <c r="AI671">
        <v>700</v>
      </c>
      <c r="AJ671">
        <v>6</v>
      </c>
      <c r="AK671">
        <v>6</v>
      </c>
      <c r="AL671">
        <v>1180</v>
      </c>
      <c r="AM671">
        <v>0</v>
      </c>
      <c r="AN671">
        <v>0</v>
      </c>
      <c r="AO671">
        <v>1180</v>
      </c>
      <c r="AP671">
        <v>0</v>
      </c>
      <c r="AQ671">
        <v>0</v>
      </c>
      <c r="AR671">
        <v>1</v>
      </c>
      <c r="AS671">
        <v>0</v>
      </c>
      <c r="AT671">
        <v>2</v>
      </c>
      <c r="AU671">
        <v>1</v>
      </c>
      <c r="AV671">
        <v>3</v>
      </c>
      <c r="AW671">
        <v>5</v>
      </c>
      <c r="AX671">
        <v>1</v>
      </c>
      <c r="AY671">
        <v>5</v>
      </c>
      <c r="AZ671">
        <v>1922</v>
      </c>
      <c r="BA671">
        <v>2</v>
      </c>
      <c r="BB671">
        <v>1</v>
      </c>
      <c r="BC671">
        <v>252</v>
      </c>
      <c r="BD671">
        <v>4</v>
      </c>
      <c r="BE671">
        <v>3</v>
      </c>
      <c r="BF671">
        <v>3</v>
      </c>
      <c r="BG671">
        <v>0</v>
      </c>
      <c r="BH671">
        <v>0</v>
      </c>
      <c r="BI671">
        <v>67</v>
      </c>
      <c r="BJ671">
        <v>0</v>
      </c>
      <c r="BK671">
        <v>0</v>
      </c>
      <c r="BL671">
        <v>0</v>
      </c>
      <c r="BM671">
        <v>5</v>
      </c>
      <c r="BN671">
        <v>0</v>
      </c>
      <c r="BO671">
        <v>7</v>
      </c>
      <c r="BP671">
        <v>2006</v>
      </c>
      <c r="BQ671">
        <v>17</v>
      </c>
      <c r="BR671">
        <v>4</v>
      </c>
      <c r="BS671">
        <v>5</v>
      </c>
      <c r="BT671">
        <v>137500</v>
      </c>
    </row>
    <row r="672" spans="1:72" x14ac:dyDescent="0.35">
      <c r="A672">
        <v>671</v>
      </c>
      <c r="B672">
        <v>60</v>
      </c>
      <c r="C672">
        <v>4</v>
      </c>
      <c r="D672">
        <v>64</v>
      </c>
      <c r="E672">
        <v>8633</v>
      </c>
      <c r="F672">
        <v>2</v>
      </c>
      <c r="G672">
        <v>1</v>
      </c>
      <c r="H672">
        <v>2</v>
      </c>
      <c r="I672">
        <v>4</v>
      </c>
      <c r="J672">
        <v>3</v>
      </c>
      <c r="K672">
        <v>3</v>
      </c>
      <c r="L672">
        <v>16</v>
      </c>
      <c r="M672">
        <v>7</v>
      </c>
      <c r="N672">
        <v>7</v>
      </c>
      <c r="O672">
        <v>3</v>
      </c>
      <c r="P672">
        <v>8</v>
      </c>
      <c r="Q672">
        <v>6</v>
      </c>
      <c r="R672">
        <v>5</v>
      </c>
      <c r="S672">
        <v>2005</v>
      </c>
      <c r="T672">
        <v>2005</v>
      </c>
      <c r="U672">
        <v>5</v>
      </c>
      <c r="V672">
        <v>8</v>
      </c>
      <c r="W672">
        <v>14</v>
      </c>
      <c r="X672">
        <v>2</v>
      </c>
      <c r="Y672">
        <v>0</v>
      </c>
      <c r="Z672">
        <v>4</v>
      </c>
      <c r="AA672">
        <v>3</v>
      </c>
      <c r="AB672">
        <v>6</v>
      </c>
      <c r="AC672">
        <v>5</v>
      </c>
      <c r="AD672">
        <v>4</v>
      </c>
      <c r="AE672">
        <v>7</v>
      </c>
      <c r="AF672">
        <v>193</v>
      </c>
      <c r="AG672">
        <v>0</v>
      </c>
      <c r="AH672">
        <v>545</v>
      </c>
      <c r="AI672">
        <v>738</v>
      </c>
      <c r="AJ672">
        <v>6</v>
      </c>
      <c r="AK672">
        <v>6</v>
      </c>
      <c r="AL672">
        <v>738</v>
      </c>
      <c r="AM672">
        <v>738</v>
      </c>
      <c r="AN672">
        <v>0</v>
      </c>
      <c r="AO672">
        <v>1476</v>
      </c>
      <c r="AP672">
        <v>1</v>
      </c>
      <c r="AQ672">
        <v>0</v>
      </c>
      <c r="AR672">
        <v>2</v>
      </c>
      <c r="AS672">
        <v>1</v>
      </c>
      <c r="AT672">
        <v>3</v>
      </c>
      <c r="AU672">
        <v>1</v>
      </c>
      <c r="AV672">
        <v>5</v>
      </c>
      <c r="AW672">
        <v>7</v>
      </c>
      <c r="AX672">
        <v>0</v>
      </c>
      <c r="AY672">
        <v>6</v>
      </c>
      <c r="AZ672">
        <v>2005</v>
      </c>
      <c r="BA672">
        <v>4</v>
      </c>
      <c r="BB672">
        <v>2</v>
      </c>
      <c r="BC672">
        <v>540</v>
      </c>
      <c r="BD672">
        <v>4</v>
      </c>
      <c r="BE672">
        <v>4</v>
      </c>
      <c r="BF672">
        <v>3</v>
      </c>
      <c r="BG672">
        <v>100</v>
      </c>
      <c r="BH672">
        <v>35</v>
      </c>
      <c r="BI672">
        <v>0</v>
      </c>
      <c r="BJ672">
        <v>0</v>
      </c>
      <c r="BK672">
        <v>0</v>
      </c>
      <c r="BL672">
        <v>0</v>
      </c>
      <c r="BM672">
        <v>5</v>
      </c>
      <c r="BN672">
        <v>0</v>
      </c>
      <c r="BO672">
        <v>2</v>
      </c>
      <c r="BP672">
        <v>2009</v>
      </c>
      <c r="BQ672">
        <v>14</v>
      </c>
      <c r="BR672">
        <v>4</v>
      </c>
      <c r="BS672">
        <v>5</v>
      </c>
      <c r="BT672">
        <v>173500</v>
      </c>
    </row>
    <row r="673" spans="1:72" x14ac:dyDescent="0.35">
      <c r="A673">
        <v>672</v>
      </c>
      <c r="B673">
        <v>70</v>
      </c>
      <c r="C673">
        <v>3</v>
      </c>
      <c r="D673">
        <v>54</v>
      </c>
      <c r="E673">
        <v>6629</v>
      </c>
      <c r="F673">
        <v>2</v>
      </c>
      <c r="G673">
        <v>1</v>
      </c>
      <c r="H673">
        <v>2</v>
      </c>
      <c r="I673">
        <v>4</v>
      </c>
      <c r="J673">
        <v>4</v>
      </c>
      <c r="K673">
        <v>3</v>
      </c>
      <c r="L673">
        <v>4</v>
      </c>
      <c r="M673">
        <v>3</v>
      </c>
      <c r="N673">
        <v>7</v>
      </c>
      <c r="O673">
        <v>3</v>
      </c>
      <c r="P673">
        <v>8</v>
      </c>
      <c r="Q673">
        <v>6</v>
      </c>
      <c r="R673">
        <v>6</v>
      </c>
      <c r="S673">
        <v>1925</v>
      </c>
      <c r="T673">
        <v>1950</v>
      </c>
      <c r="U673">
        <v>3</v>
      </c>
      <c r="V673">
        <v>8</v>
      </c>
      <c r="W673">
        <v>4</v>
      </c>
      <c r="X673">
        <v>2</v>
      </c>
      <c r="Y673">
        <v>0</v>
      </c>
      <c r="Z673">
        <v>3</v>
      </c>
      <c r="AA673">
        <v>4</v>
      </c>
      <c r="AB673">
        <v>3</v>
      </c>
      <c r="AC673">
        <v>4</v>
      </c>
      <c r="AD673">
        <v>4</v>
      </c>
      <c r="AE673">
        <v>3</v>
      </c>
      <c r="AF673">
        <v>551</v>
      </c>
      <c r="AG673">
        <v>0</v>
      </c>
      <c r="AH673">
        <v>121</v>
      </c>
      <c r="AI673">
        <v>672</v>
      </c>
      <c r="AJ673">
        <v>6</v>
      </c>
      <c r="AK673">
        <v>6</v>
      </c>
      <c r="AL673">
        <v>697</v>
      </c>
      <c r="AM673">
        <v>672</v>
      </c>
      <c r="AN673">
        <v>0</v>
      </c>
      <c r="AO673">
        <v>1369</v>
      </c>
      <c r="AP673">
        <v>1</v>
      </c>
      <c r="AQ673">
        <v>0</v>
      </c>
      <c r="AR673">
        <v>2</v>
      </c>
      <c r="AS673">
        <v>0</v>
      </c>
      <c r="AT673">
        <v>3</v>
      </c>
      <c r="AU673">
        <v>1</v>
      </c>
      <c r="AV673">
        <v>4</v>
      </c>
      <c r="AW673">
        <v>6</v>
      </c>
      <c r="AX673">
        <v>0</v>
      </c>
      <c r="AY673">
        <v>5</v>
      </c>
      <c r="AZ673">
        <v>1930</v>
      </c>
      <c r="BA673">
        <v>2</v>
      </c>
      <c r="BB673">
        <v>1</v>
      </c>
      <c r="BC673">
        <v>300</v>
      </c>
      <c r="BD673">
        <v>4</v>
      </c>
      <c r="BE673">
        <v>4</v>
      </c>
      <c r="BF673">
        <v>3</v>
      </c>
      <c r="BG673">
        <v>147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5</v>
      </c>
      <c r="BN673">
        <v>0</v>
      </c>
      <c r="BO673">
        <v>7</v>
      </c>
      <c r="BP673">
        <v>2009</v>
      </c>
      <c r="BQ673">
        <v>14</v>
      </c>
      <c r="BR673">
        <v>4</v>
      </c>
      <c r="BS673">
        <v>5</v>
      </c>
      <c r="BT673">
        <v>103600</v>
      </c>
    </row>
    <row r="674" spans="1:72" x14ac:dyDescent="0.35">
      <c r="A674">
        <v>673</v>
      </c>
      <c r="B674">
        <v>20</v>
      </c>
      <c r="C674">
        <v>4</v>
      </c>
      <c r="E674">
        <v>11250</v>
      </c>
      <c r="F674">
        <v>2</v>
      </c>
      <c r="G674">
        <v>2</v>
      </c>
      <c r="H674">
        <v>2</v>
      </c>
      <c r="I674">
        <v>4</v>
      </c>
      <c r="J674">
        <v>4</v>
      </c>
      <c r="K674">
        <v>3</v>
      </c>
      <c r="L674">
        <v>8</v>
      </c>
      <c r="M674">
        <v>7</v>
      </c>
      <c r="N674">
        <v>7</v>
      </c>
      <c r="O674">
        <v>3</v>
      </c>
      <c r="P674">
        <v>4</v>
      </c>
      <c r="Q674">
        <v>6</v>
      </c>
      <c r="R674">
        <v>6</v>
      </c>
      <c r="S674">
        <v>1977</v>
      </c>
      <c r="T674">
        <v>1977</v>
      </c>
      <c r="U674">
        <v>5</v>
      </c>
      <c r="V674">
        <v>8</v>
      </c>
      <c r="W674">
        <v>3</v>
      </c>
      <c r="X674">
        <v>2</v>
      </c>
      <c r="Y674">
        <v>0</v>
      </c>
      <c r="Z674">
        <v>4</v>
      </c>
      <c r="AA674">
        <v>3</v>
      </c>
      <c r="AB674">
        <v>2</v>
      </c>
      <c r="AC674">
        <v>5</v>
      </c>
      <c r="AD674">
        <v>4</v>
      </c>
      <c r="AE674">
        <v>4</v>
      </c>
      <c r="AF674">
        <v>767</v>
      </c>
      <c r="AG674">
        <v>0</v>
      </c>
      <c r="AH674">
        <v>441</v>
      </c>
      <c r="AI674">
        <v>1208</v>
      </c>
      <c r="AJ674">
        <v>6</v>
      </c>
      <c r="AK674">
        <v>6</v>
      </c>
      <c r="AL674">
        <v>1208</v>
      </c>
      <c r="AM674">
        <v>0</v>
      </c>
      <c r="AN674">
        <v>0</v>
      </c>
      <c r="AO674">
        <v>1208</v>
      </c>
      <c r="AP674">
        <v>1</v>
      </c>
      <c r="AQ674">
        <v>0</v>
      </c>
      <c r="AR674">
        <v>1</v>
      </c>
      <c r="AS674">
        <v>1</v>
      </c>
      <c r="AT674">
        <v>3</v>
      </c>
      <c r="AU674">
        <v>1</v>
      </c>
      <c r="AV674">
        <v>4</v>
      </c>
      <c r="AW674">
        <v>6</v>
      </c>
      <c r="AX674">
        <v>1</v>
      </c>
      <c r="AY674">
        <v>6</v>
      </c>
      <c r="AZ674">
        <v>1977</v>
      </c>
      <c r="BA674">
        <v>3</v>
      </c>
      <c r="BB674">
        <v>2</v>
      </c>
      <c r="BC674">
        <v>546</v>
      </c>
      <c r="BD674">
        <v>4</v>
      </c>
      <c r="BE674">
        <v>4</v>
      </c>
      <c r="BF674">
        <v>3</v>
      </c>
      <c r="BG674">
        <v>198</v>
      </c>
      <c r="BH674">
        <v>42</v>
      </c>
      <c r="BI674">
        <v>0</v>
      </c>
      <c r="BJ674">
        <v>0</v>
      </c>
      <c r="BK674">
        <v>0</v>
      </c>
      <c r="BL674">
        <v>0</v>
      </c>
      <c r="BM674">
        <v>5</v>
      </c>
      <c r="BN674">
        <v>0</v>
      </c>
      <c r="BO674">
        <v>6</v>
      </c>
      <c r="BP674">
        <v>2006</v>
      </c>
      <c r="BQ674">
        <v>17</v>
      </c>
      <c r="BR674">
        <v>4</v>
      </c>
      <c r="BS674">
        <v>5</v>
      </c>
      <c r="BT674">
        <v>165000</v>
      </c>
    </row>
    <row r="675" spans="1:72" x14ac:dyDescent="0.35">
      <c r="A675">
        <v>674</v>
      </c>
      <c r="B675">
        <v>20</v>
      </c>
      <c r="C675">
        <v>4</v>
      </c>
      <c r="D675">
        <v>110</v>
      </c>
      <c r="E675">
        <v>14442</v>
      </c>
      <c r="F675">
        <v>2</v>
      </c>
      <c r="G675">
        <v>1</v>
      </c>
      <c r="H675">
        <v>2</v>
      </c>
      <c r="I675">
        <v>4</v>
      </c>
      <c r="J675">
        <v>4</v>
      </c>
      <c r="K675">
        <v>3</v>
      </c>
      <c r="L675">
        <v>14</v>
      </c>
      <c r="M675">
        <v>7</v>
      </c>
      <c r="N675">
        <v>7</v>
      </c>
      <c r="O675">
        <v>3</v>
      </c>
      <c r="P675">
        <v>4</v>
      </c>
      <c r="Q675">
        <v>6</v>
      </c>
      <c r="R675">
        <v>7</v>
      </c>
      <c r="S675">
        <v>1957</v>
      </c>
      <c r="T675">
        <v>2004</v>
      </c>
      <c r="U675">
        <v>6</v>
      </c>
      <c r="V675">
        <v>8</v>
      </c>
      <c r="W675">
        <v>15</v>
      </c>
      <c r="X675">
        <v>4</v>
      </c>
      <c r="Y675">
        <v>106</v>
      </c>
      <c r="Z675">
        <v>3</v>
      </c>
      <c r="AA675">
        <v>3</v>
      </c>
      <c r="AB675">
        <v>6</v>
      </c>
      <c r="AC675">
        <v>4</v>
      </c>
      <c r="AD675">
        <v>4</v>
      </c>
      <c r="AE675">
        <v>7</v>
      </c>
      <c r="AF675">
        <v>1186</v>
      </c>
      <c r="AG675">
        <v>0</v>
      </c>
      <c r="AH675">
        <v>291</v>
      </c>
      <c r="AI675">
        <v>1477</v>
      </c>
      <c r="AJ675">
        <v>6</v>
      </c>
      <c r="AK675">
        <v>6</v>
      </c>
      <c r="AL675">
        <v>1839</v>
      </c>
      <c r="AM675">
        <v>0</v>
      </c>
      <c r="AN675">
        <v>0</v>
      </c>
      <c r="AO675">
        <v>1839</v>
      </c>
      <c r="AP675">
        <v>1</v>
      </c>
      <c r="AQ675">
        <v>0</v>
      </c>
      <c r="AR675">
        <v>2</v>
      </c>
      <c r="AS675">
        <v>0</v>
      </c>
      <c r="AT675">
        <v>3</v>
      </c>
      <c r="AU675">
        <v>1</v>
      </c>
      <c r="AV675">
        <v>5</v>
      </c>
      <c r="AW675">
        <v>7</v>
      </c>
      <c r="AX675">
        <v>2</v>
      </c>
      <c r="AY675">
        <v>6</v>
      </c>
      <c r="AZ675">
        <v>1957</v>
      </c>
      <c r="BA675">
        <v>4</v>
      </c>
      <c r="BB675">
        <v>2</v>
      </c>
      <c r="BC675">
        <v>416</v>
      </c>
      <c r="BD675">
        <v>4</v>
      </c>
      <c r="BE675">
        <v>4</v>
      </c>
      <c r="BF675">
        <v>3</v>
      </c>
      <c r="BG675">
        <v>0</v>
      </c>
      <c r="BH675">
        <v>87</v>
      </c>
      <c r="BI675">
        <v>0</v>
      </c>
      <c r="BJ675">
        <v>0</v>
      </c>
      <c r="BK675">
        <v>200</v>
      </c>
      <c r="BL675">
        <v>0</v>
      </c>
      <c r="BM675">
        <v>5</v>
      </c>
      <c r="BN675">
        <v>0</v>
      </c>
      <c r="BO675">
        <v>6</v>
      </c>
      <c r="BP675">
        <v>2007</v>
      </c>
      <c r="BQ675">
        <v>16</v>
      </c>
      <c r="BR675">
        <v>4</v>
      </c>
      <c r="BS675">
        <v>5</v>
      </c>
      <c r="BT675">
        <v>257500</v>
      </c>
    </row>
    <row r="676" spans="1:72" x14ac:dyDescent="0.35">
      <c r="A676">
        <v>675</v>
      </c>
      <c r="B676">
        <v>20</v>
      </c>
      <c r="C676">
        <v>4</v>
      </c>
      <c r="D676">
        <v>80</v>
      </c>
      <c r="E676">
        <v>9200</v>
      </c>
      <c r="F676">
        <v>2</v>
      </c>
      <c r="G676">
        <v>1</v>
      </c>
      <c r="H676">
        <v>2</v>
      </c>
      <c r="I676">
        <v>4</v>
      </c>
      <c r="J676">
        <v>4</v>
      </c>
      <c r="K676">
        <v>3</v>
      </c>
      <c r="L676">
        <v>7</v>
      </c>
      <c r="M676">
        <v>7</v>
      </c>
      <c r="N676">
        <v>7</v>
      </c>
      <c r="O676">
        <v>3</v>
      </c>
      <c r="P676">
        <v>4</v>
      </c>
      <c r="Q676">
        <v>6</v>
      </c>
      <c r="R676">
        <v>6</v>
      </c>
      <c r="S676">
        <v>1965</v>
      </c>
      <c r="T676">
        <v>1965</v>
      </c>
      <c r="U676">
        <v>5</v>
      </c>
      <c r="V676">
        <v>8</v>
      </c>
      <c r="W676">
        <v>9</v>
      </c>
      <c r="X676">
        <v>2</v>
      </c>
      <c r="Y676">
        <v>0</v>
      </c>
      <c r="Z676">
        <v>3</v>
      </c>
      <c r="AA676">
        <v>3</v>
      </c>
      <c r="AB676">
        <v>2</v>
      </c>
      <c r="AC676">
        <v>4</v>
      </c>
      <c r="AD676">
        <v>4</v>
      </c>
      <c r="AE676">
        <v>2</v>
      </c>
      <c r="AF676">
        <v>892</v>
      </c>
      <c r="AG676">
        <v>0</v>
      </c>
      <c r="AH676">
        <v>244</v>
      </c>
      <c r="AI676">
        <v>1136</v>
      </c>
      <c r="AJ676">
        <v>6</v>
      </c>
      <c r="AK676">
        <v>6</v>
      </c>
      <c r="AL676">
        <v>1136</v>
      </c>
      <c r="AM676">
        <v>0</v>
      </c>
      <c r="AN676">
        <v>0</v>
      </c>
      <c r="AO676">
        <v>1136</v>
      </c>
      <c r="AP676">
        <v>1</v>
      </c>
      <c r="AQ676">
        <v>0</v>
      </c>
      <c r="AR676">
        <v>1</v>
      </c>
      <c r="AS676">
        <v>0</v>
      </c>
      <c r="AT676">
        <v>3</v>
      </c>
      <c r="AU676">
        <v>1</v>
      </c>
      <c r="AV676">
        <v>4</v>
      </c>
      <c r="AW676">
        <v>5</v>
      </c>
      <c r="AX676">
        <v>1</v>
      </c>
      <c r="AY676">
        <v>6</v>
      </c>
      <c r="AZ676">
        <v>1965</v>
      </c>
      <c r="BA676">
        <v>3</v>
      </c>
      <c r="BB676">
        <v>1</v>
      </c>
      <c r="BC676">
        <v>384</v>
      </c>
      <c r="BD676">
        <v>4</v>
      </c>
      <c r="BE676">
        <v>4</v>
      </c>
      <c r="BF676">
        <v>3</v>
      </c>
      <c r="BG676">
        <v>426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5</v>
      </c>
      <c r="BN676">
        <v>0</v>
      </c>
      <c r="BO676">
        <v>7</v>
      </c>
      <c r="BP676">
        <v>2008</v>
      </c>
      <c r="BQ676">
        <v>15</v>
      </c>
      <c r="BR676">
        <v>4</v>
      </c>
      <c r="BS676">
        <v>5</v>
      </c>
      <c r="BT676">
        <v>140000</v>
      </c>
    </row>
    <row r="677" spans="1:72" x14ac:dyDescent="0.35">
      <c r="A677">
        <v>676</v>
      </c>
      <c r="B677">
        <v>160</v>
      </c>
      <c r="C677">
        <v>4</v>
      </c>
      <c r="D677">
        <v>24</v>
      </c>
      <c r="E677">
        <v>2289</v>
      </c>
      <c r="F677">
        <v>2</v>
      </c>
      <c r="G677">
        <v>1</v>
      </c>
      <c r="H677">
        <v>2</v>
      </c>
      <c r="I677">
        <v>4</v>
      </c>
      <c r="J677">
        <v>4</v>
      </c>
      <c r="K677">
        <v>3</v>
      </c>
      <c r="L677">
        <v>22</v>
      </c>
      <c r="M677">
        <v>7</v>
      </c>
      <c r="N677">
        <v>7</v>
      </c>
      <c r="O677">
        <v>5</v>
      </c>
      <c r="P677">
        <v>8</v>
      </c>
      <c r="Q677">
        <v>6</v>
      </c>
      <c r="R677">
        <v>6</v>
      </c>
      <c r="S677">
        <v>1978</v>
      </c>
      <c r="T677">
        <v>1978</v>
      </c>
      <c r="U677">
        <v>5</v>
      </c>
      <c r="V677">
        <v>8</v>
      </c>
      <c r="W677">
        <v>3</v>
      </c>
      <c r="X677">
        <v>2</v>
      </c>
      <c r="Y677">
        <v>0</v>
      </c>
      <c r="Z677">
        <v>3</v>
      </c>
      <c r="AA677">
        <v>3</v>
      </c>
      <c r="AB677">
        <v>2</v>
      </c>
      <c r="AC677">
        <v>4</v>
      </c>
      <c r="AD677">
        <v>4</v>
      </c>
      <c r="AE677">
        <v>4</v>
      </c>
      <c r="AF677">
        <v>311</v>
      </c>
      <c r="AG677">
        <v>0</v>
      </c>
      <c r="AH677">
        <v>544</v>
      </c>
      <c r="AI677">
        <v>855</v>
      </c>
      <c r="AJ677">
        <v>6</v>
      </c>
      <c r="AK677">
        <v>6</v>
      </c>
      <c r="AL677">
        <v>855</v>
      </c>
      <c r="AM677">
        <v>586</v>
      </c>
      <c r="AN677">
        <v>0</v>
      </c>
      <c r="AO677">
        <v>1441</v>
      </c>
      <c r="AP677">
        <v>0</v>
      </c>
      <c r="AQ677">
        <v>0</v>
      </c>
      <c r="AR677">
        <v>2</v>
      </c>
      <c r="AS677">
        <v>1</v>
      </c>
      <c r="AT677">
        <v>3</v>
      </c>
      <c r="AU677">
        <v>1</v>
      </c>
      <c r="AV677">
        <v>4</v>
      </c>
      <c r="AW677">
        <v>7</v>
      </c>
      <c r="AX677">
        <v>1</v>
      </c>
      <c r="AY677">
        <v>6</v>
      </c>
      <c r="AZ677">
        <v>1978</v>
      </c>
      <c r="BA677">
        <v>2</v>
      </c>
      <c r="BB677">
        <v>2</v>
      </c>
      <c r="BC677">
        <v>440</v>
      </c>
      <c r="BD677">
        <v>4</v>
      </c>
      <c r="BE677">
        <v>4</v>
      </c>
      <c r="BF677">
        <v>3</v>
      </c>
      <c r="BG677">
        <v>28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5</v>
      </c>
      <c r="BN677">
        <v>0</v>
      </c>
      <c r="BO677">
        <v>4</v>
      </c>
      <c r="BP677">
        <v>2009</v>
      </c>
      <c r="BQ677">
        <v>14</v>
      </c>
      <c r="BR677">
        <v>4</v>
      </c>
      <c r="BS677">
        <v>5</v>
      </c>
      <c r="BT677">
        <v>148500</v>
      </c>
    </row>
    <row r="678" spans="1:72" x14ac:dyDescent="0.35">
      <c r="A678">
        <v>677</v>
      </c>
      <c r="B678">
        <v>70</v>
      </c>
      <c r="C678">
        <v>2</v>
      </c>
      <c r="D678">
        <v>60</v>
      </c>
      <c r="E678">
        <v>9600</v>
      </c>
      <c r="F678">
        <v>2</v>
      </c>
      <c r="G678">
        <v>1</v>
      </c>
      <c r="H678">
        <v>2</v>
      </c>
      <c r="I678">
        <v>4</v>
      </c>
      <c r="J678">
        <v>4</v>
      </c>
      <c r="K678">
        <v>3</v>
      </c>
      <c r="L678">
        <v>9</v>
      </c>
      <c r="M678">
        <v>7</v>
      </c>
      <c r="N678">
        <v>7</v>
      </c>
      <c r="O678">
        <v>3</v>
      </c>
      <c r="P678">
        <v>8</v>
      </c>
      <c r="Q678">
        <v>4</v>
      </c>
      <c r="R678">
        <v>2</v>
      </c>
      <c r="S678">
        <v>1900</v>
      </c>
      <c r="T678">
        <v>1950</v>
      </c>
      <c r="U678">
        <v>5</v>
      </c>
      <c r="V678">
        <v>8</v>
      </c>
      <c r="W678">
        <v>6</v>
      </c>
      <c r="X678">
        <v>2</v>
      </c>
      <c r="Y678">
        <v>0</v>
      </c>
      <c r="Z678">
        <v>3</v>
      </c>
      <c r="AA678">
        <v>3</v>
      </c>
      <c r="AB678">
        <v>3</v>
      </c>
      <c r="AC678">
        <v>4</v>
      </c>
      <c r="AD678">
        <v>3</v>
      </c>
      <c r="AE678">
        <v>6</v>
      </c>
      <c r="AF678">
        <v>0</v>
      </c>
      <c r="AG678">
        <v>0</v>
      </c>
      <c r="AH678">
        <v>1095</v>
      </c>
      <c r="AI678">
        <v>1095</v>
      </c>
      <c r="AJ678">
        <v>1</v>
      </c>
      <c r="AK678">
        <v>6</v>
      </c>
      <c r="AL678">
        <v>1095</v>
      </c>
      <c r="AM678">
        <v>679</v>
      </c>
      <c r="AN678">
        <v>0</v>
      </c>
      <c r="AO678">
        <v>1774</v>
      </c>
      <c r="AP678">
        <v>1</v>
      </c>
      <c r="AQ678">
        <v>0</v>
      </c>
      <c r="AR678">
        <v>2</v>
      </c>
      <c r="AS678">
        <v>0</v>
      </c>
      <c r="AT678">
        <v>4</v>
      </c>
      <c r="AU678">
        <v>2</v>
      </c>
      <c r="AV678">
        <v>4</v>
      </c>
      <c r="AW678">
        <v>8</v>
      </c>
      <c r="AX678">
        <v>0</v>
      </c>
      <c r="AY678">
        <v>1</v>
      </c>
      <c r="AZ678">
        <v>1920</v>
      </c>
      <c r="BA678">
        <v>2</v>
      </c>
      <c r="BB678">
        <v>3</v>
      </c>
      <c r="BC678">
        <v>779</v>
      </c>
      <c r="BD678">
        <v>3</v>
      </c>
      <c r="BE678">
        <v>3</v>
      </c>
      <c r="BF678">
        <v>2</v>
      </c>
      <c r="BG678">
        <v>0</v>
      </c>
      <c r="BH678">
        <v>0</v>
      </c>
      <c r="BI678">
        <v>90</v>
      </c>
      <c r="BJ678">
        <v>0</v>
      </c>
      <c r="BK678">
        <v>0</v>
      </c>
      <c r="BL678">
        <v>0</v>
      </c>
      <c r="BM678">
        <v>5</v>
      </c>
      <c r="BN678">
        <v>0</v>
      </c>
      <c r="BO678">
        <v>5</v>
      </c>
      <c r="BP678">
        <v>2006</v>
      </c>
      <c r="BQ678">
        <v>17</v>
      </c>
      <c r="BR678">
        <v>4</v>
      </c>
      <c r="BS678">
        <v>5</v>
      </c>
      <c r="BT678">
        <v>87000</v>
      </c>
    </row>
    <row r="679" spans="1:72" x14ac:dyDescent="0.35">
      <c r="A679">
        <v>678</v>
      </c>
      <c r="B679">
        <v>30</v>
      </c>
      <c r="C679">
        <v>4</v>
      </c>
      <c r="D679">
        <v>52</v>
      </c>
      <c r="E679">
        <v>9022</v>
      </c>
      <c r="F679">
        <v>2</v>
      </c>
      <c r="G679">
        <v>1</v>
      </c>
      <c r="H679">
        <v>2</v>
      </c>
      <c r="I679">
        <v>4</v>
      </c>
      <c r="J679">
        <v>4</v>
      </c>
      <c r="K679">
        <v>3</v>
      </c>
      <c r="L679">
        <v>9</v>
      </c>
      <c r="M679">
        <v>7</v>
      </c>
      <c r="N679">
        <v>7</v>
      </c>
      <c r="O679">
        <v>3</v>
      </c>
      <c r="P679">
        <v>4</v>
      </c>
      <c r="Q679">
        <v>5</v>
      </c>
      <c r="R679">
        <v>8</v>
      </c>
      <c r="S679">
        <v>1924</v>
      </c>
      <c r="T679">
        <v>2006</v>
      </c>
      <c r="U679">
        <v>5</v>
      </c>
      <c r="V679">
        <v>8</v>
      </c>
      <c r="W679">
        <v>14</v>
      </c>
      <c r="X679">
        <v>2</v>
      </c>
      <c r="Y679">
        <v>0</v>
      </c>
      <c r="Z679">
        <v>4</v>
      </c>
      <c r="AA679">
        <v>3</v>
      </c>
      <c r="AB679">
        <v>3</v>
      </c>
      <c r="AC679">
        <v>4</v>
      </c>
      <c r="AD679">
        <v>4</v>
      </c>
      <c r="AE679">
        <v>6</v>
      </c>
      <c r="AF679">
        <v>0</v>
      </c>
      <c r="AG679">
        <v>0</v>
      </c>
      <c r="AH679">
        <v>768</v>
      </c>
      <c r="AI679">
        <v>768</v>
      </c>
      <c r="AJ679">
        <v>6</v>
      </c>
      <c r="AK679">
        <v>6</v>
      </c>
      <c r="AL679">
        <v>792</v>
      </c>
      <c r="AM679">
        <v>0</v>
      </c>
      <c r="AN679">
        <v>0</v>
      </c>
      <c r="AO679">
        <v>792</v>
      </c>
      <c r="AP679">
        <v>0</v>
      </c>
      <c r="AQ679">
        <v>0</v>
      </c>
      <c r="AR679">
        <v>1</v>
      </c>
      <c r="AS679">
        <v>0</v>
      </c>
      <c r="AT679">
        <v>2</v>
      </c>
      <c r="AU679">
        <v>1</v>
      </c>
      <c r="AV679">
        <v>5</v>
      </c>
      <c r="AW679">
        <v>5</v>
      </c>
      <c r="AX679">
        <v>0</v>
      </c>
      <c r="AY679">
        <v>5</v>
      </c>
      <c r="AZ679">
        <v>1924</v>
      </c>
      <c r="BA679">
        <v>2</v>
      </c>
      <c r="BB679">
        <v>1</v>
      </c>
      <c r="BC679">
        <v>240</v>
      </c>
      <c r="BD679">
        <v>3</v>
      </c>
      <c r="BE679">
        <v>3</v>
      </c>
      <c r="BF679">
        <v>2</v>
      </c>
      <c r="BG679">
        <v>316</v>
      </c>
      <c r="BH679">
        <v>0</v>
      </c>
      <c r="BI679">
        <v>120</v>
      </c>
      <c r="BJ679">
        <v>0</v>
      </c>
      <c r="BK679">
        <v>0</v>
      </c>
      <c r="BL679">
        <v>0</v>
      </c>
      <c r="BM679">
        <v>5</v>
      </c>
      <c r="BN679">
        <v>0</v>
      </c>
      <c r="BO679">
        <v>5</v>
      </c>
      <c r="BP679">
        <v>2009</v>
      </c>
      <c r="BQ679">
        <v>14</v>
      </c>
      <c r="BR679">
        <v>4</v>
      </c>
      <c r="BS679">
        <v>5</v>
      </c>
      <c r="BT679">
        <v>109500</v>
      </c>
    </row>
    <row r="680" spans="1:72" x14ac:dyDescent="0.35">
      <c r="A680">
        <v>679</v>
      </c>
      <c r="B680">
        <v>20</v>
      </c>
      <c r="C680">
        <v>4</v>
      </c>
      <c r="D680">
        <v>80</v>
      </c>
      <c r="E680">
        <v>11844</v>
      </c>
      <c r="F680">
        <v>2</v>
      </c>
      <c r="G680">
        <v>2</v>
      </c>
      <c r="H680">
        <v>2</v>
      </c>
      <c r="I680">
        <v>4</v>
      </c>
      <c r="J680">
        <v>4</v>
      </c>
      <c r="K680">
        <v>3</v>
      </c>
      <c r="L680">
        <v>20</v>
      </c>
      <c r="M680">
        <v>7</v>
      </c>
      <c r="N680">
        <v>7</v>
      </c>
      <c r="O680">
        <v>3</v>
      </c>
      <c r="P680">
        <v>4</v>
      </c>
      <c r="Q680">
        <v>8</v>
      </c>
      <c r="R680">
        <v>5</v>
      </c>
      <c r="S680">
        <v>2008</v>
      </c>
      <c r="T680">
        <v>2008</v>
      </c>
      <c r="U680">
        <v>6</v>
      </c>
      <c r="V680">
        <v>8</v>
      </c>
      <c r="W680">
        <v>14</v>
      </c>
      <c r="X680">
        <v>5</v>
      </c>
      <c r="Y680">
        <v>464</v>
      </c>
      <c r="Z680">
        <v>4</v>
      </c>
      <c r="AA680">
        <v>3</v>
      </c>
      <c r="AB680">
        <v>6</v>
      </c>
      <c r="AC680">
        <v>6</v>
      </c>
      <c r="AD680">
        <v>4</v>
      </c>
      <c r="AE680">
        <v>6</v>
      </c>
      <c r="AF680">
        <v>0</v>
      </c>
      <c r="AG680">
        <v>0</v>
      </c>
      <c r="AH680">
        <v>2046</v>
      </c>
      <c r="AI680">
        <v>2046</v>
      </c>
      <c r="AJ680">
        <v>6</v>
      </c>
      <c r="AK680">
        <v>6</v>
      </c>
      <c r="AL680">
        <v>2046</v>
      </c>
      <c r="AM680">
        <v>0</v>
      </c>
      <c r="AN680">
        <v>0</v>
      </c>
      <c r="AO680">
        <v>2046</v>
      </c>
      <c r="AP680">
        <v>0</v>
      </c>
      <c r="AQ680">
        <v>0</v>
      </c>
      <c r="AR680">
        <v>2</v>
      </c>
      <c r="AS680">
        <v>1</v>
      </c>
      <c r="AT680">
        <v>3</v>
      </c>
      <c r="AU680">
        <v>1</v>
      </c>
      <c r="AV680">
        <v>5</v>
      </c>
      <c r="AW680">
        <v>7</v>
      </c>
      <c r="AX680">
        <v>1</v>
      </c>
      <c r="AY680">
        <v>6</v>
      </c>
      <c r="AZ680">
        <v>2008</v>
      </c>
      <c r="BA680">
        <v>4</v>
      </c>
      <c r="BB680">
        <v>3</v>
      </c>
      <c r="BC680">
        <v>834</v>
      </c>
      <c r="BD680">
        <v>4</v>
      </c>
      <c r="BE680">
        <v>4</v>
      </c>
      <c r="BF680">
        <v>3</v>
      </c>
      <c r="BG680">
        <v>322</v>
      </c>
      <c r="BH680">
        <v>82</v>
      </c>
      <c r="BI680">
        <v>0</v>
      </c>
      <c r="BJ680">
        <v>0</v>
      </c>
      <c r="BK680">
        <v>0</v>
      </c>
      <c r="BL680">
        <v>0</v>
      </c>
      <c r="BM680">
        <v>5</v>
      </c>
      <c r="BN680">
        <v>0</v>
      </c>
      <c r="BO680">
        <v>7</v>
      </c>
      <c r="BP680">
        <v>2009</v>
      </c>
      <c r="BQ680">
        <v>14</v>
      </c>
      <c r="BR680">
        <v>8</v>
      </c>
      <c r="BS680">
        <v>6</v>
      </c>
      <c r="BT680">
        <v>372500</v>
      </c>
    </row>
    <row r="681" spans="1:72" x14ac:dyDescent="0.35">
      <c r="A681">
        <v>680</v>
      </c>
      <c r="B681">
        <v>20</v>
      </c>
      <c r="C681">
        <v>4</v>
      </c>
      <c r="E681">
        <v>9945</v>
      </c>
      <c r="F681">
        <v>2</v>
      </c>
      <c r="G681">
        <v>2</v>
      </c>
      <c r="H681">
        <v>2</v>
      </c>
      <c r="I681">
        <v>4</v>
      </c>
      <c r="J681">
        <v>4</v>
      </c>
      <c r="K681">
        <v>3</v>
      </c>
      <c r="L681">
        <v>5</v>
      </c>
      <c r="M681">
        <v>7</v>
      </c>
      <c r="N681">
        <v>7</v>
      </c>
      <c r="O681">
        <v>3</v>
      </c>
      <c r="P681">
        <v>4</v>
      </c>
      <c r="Q681">
        <v>5</v>
      </c>
      <c r="R681">
        <v>5</v>
      </c>
      <c r="S681">
        <v>1961</v>
      </c>
      <c r="T681">
        <v>1961</v>
      </c>
      <c r="U681">
        <v>6</v>
      </c>
      <c r="V681">
        <v>8</v>
      </c>
      <c r="W681">
        <v>4</v>
      </c>
      <c r="X681">
        <v>4</v>
      </c>
      <c r="Y681">
        <v>57</v>
      </c>
      <c r="Z681">
        <v>3</v>
      </c>
      <c r="AA681">
        <v>3</v>
      </c>
      <c r="AB681">
        <v>2</v>
      </c>
      <c r="AC681">
        <v>4</v>
      </c>
      <c r="AD681">
        <v>4</v>
      </c>
      <c r="AE681">
        <v>2</v>
      </c>
      <c r="AF681">
        <v>827</v>
      </c>
      <c r="AG681">
        <v>0</v>
      </c>
      <c r="AH681">
        <v>161</v>
      </c>
      <c r="AI681">
        <v>988</v>
      </c>
      <c r="AJ681">
        <v>6</v>
      </c>
      <c r="AK681">
        <v>6</v>
      </c>
      <c r="AL681">
        <v>988</v>
      </c>
      <c r="AM681">
        <v>0</v>
      </c>
      <c r="AN681">
        <v>0</v>
      </c>
      <c r="AO681">
        <v>988</v>
      </c>
      <c r="AP681">
        <v>1</v>
      </c>
      <c r="AQ681">
        <v>0</v>
      </c>
      <c r="AR681">
        <v>1</v>
      </c>
      <c r="AS681">
        <v>0</v>
      </c>
      <c r="AT681">
        <v>3</v>
      </c>
      <c r="AU681">
        <v>1</v>
      </c>
      <c r="AV681">
        <v>4</v>
      </c>
      <c r="AW681">
        <v>5</v>
      </c>
      <c r="AX681">
        <v>0</v>
      </c>
      <c r="AY681">
        <v>5</v>
      </c>
      <c r="AZ681">
        <v>1963</v>
      </c>
      <c r="BA681">
        <v>2</v>
      </c>
      <c r="BB681">
        <v>2</v>
      </c>
      <c r="BC681">
        <v>572</v>
      </c>
      <c r="BD681">
        <v>4</v>
      </c>
      <c r="BE681">
        <v>4</v>
      </c>
      <c r="BF681">
        <v>3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5</v>
      </c>
      <c r="BN681">
        <v>0</v>
      </c>
      <c r="BO681">
        <v>10</v>
      </c>
      <c r="BP681">
        <v>2007</v>
      </c>
      <c r="BQ681">
        <v>16</v>
      </c>
      <c r="BR681">
        <v>4</v>
      </c>
      <c r="BS681">
        <v>5</v>
      </c>
      <c r="BT681">
        <v>128500</v>
      </c>
    </row>
    <row r="682" spans="1:72" x14ac:dyDescent="0.35">
      <c r="A682">
        <v>681</v>
      </c>
      <c r="B682">
        <v>120</v>
      </c>
      <c r="C682">
        <v>4</v>
      </c>
      <c r="D682">
        <v>50</v>
      </c>
      <c r="E682">
        <v>8012</v>
      </c>
      <c r="F682">
        <v>2</v>
      </c>
      <c r="G682">
        <v>1</v>
      </c>
      <c r="H682">
        <v>2</v>
      </c>
      <c r="I682">
        <v>4</v>
      </c>
      <c r="J682">
        <v>4</v>
      </c>
      <c r="K682">
        <v>3</v>
      </c>
      <c r="L682">
        <v>15</v>
      </c>
      <c r="M682">
        <v>7</v>
      </c>
      <c r="N682">
        <v>7</v>
      </c>
      <c r="O682">
        <v>4</v>
      </c>
      <c r="P682">
        <v>4</v>
      </c>
      <c r="Q682">
        <v>6</v>
      </c>
      <c r="R682">
        <v>5</v>
      </c>
      <c r="S682">
        <v>1980</v>
      </c>
      <c r="T682">
        <v>1980</v>
      </c>
      <c r="U682">
        <v>5</v>
      </c>
      <c r="V682">
        <v>8</v>
      </c>
      <c r="W682">
        <v>3</v>
      </c>
      <c r="X682">
        <v>2</v>
      </c>
      <c r="Y682">
        <v>0</v>
      </c>
      <c r="Z682">
        <v>3</v>
      </c>
      <c r="AA682">
        <v>3</v>
      </c>
      <c r="AB682">
        <v>2</v>
      </c>
      <c r="AC682">
        <v>5</v>
      </c>
      <c r="AD682">
        <v>4</v>
      </c>
      <c r="AE682">
        <v>3</v>
      </c>
      <c r="AF682">
        <v>543</v>
      </c>
      <c r="AG682">
        <v>119</v>
      </c>
      <c r="AH682">
        <v>261</v>
      </c>
      <c r="AI682">
        <v>923</v>
      </c>
      <c r="AJ682">
        <v>6</v>
      </c>
      <c r="AK682">
        <v>6</v>
      </c>
      <c r="AL682">
        <v>923</v>
      </c>
      <c r="AM682">
        <v>0</v>
      </c>
      <c r="AN682">
        <v>0</v>
      </c>
      <c r="AO682">
        <v>923</v>
      </c>
      <c r="AP682">
        <v>0</v>
      </c>
      <c r="AQ682">
        <v>0</v>
      </c>
      <c r="AR682">
        <v>2</v>
      </c>
      <c r="AS682">
        <v>0</v>
      </c>
      <c r="AT682">
        <v>2</v>
      </c>
      <c r="AU682">
        <v>1</v>
      </c>
      <c r="AV682">
        <v>4</v>
      </c>
      <c r="AW682">
        <v>5</v>
      </c>
      <c r="AX682">
        <v>1</v>
      </c>
      <c r="AY682">
        <v>6</v>
      </c>
      <c r="AZ682">
        <v>1980</v>
      </c>
      <c r="BA682">
        <v>3</v>
      </c>
      <c r="BB682">
        <v>1</v>
      </c>
      <c r="BC682">
        <v>264</v>
      </c>
      <c r="BD682">
        <v>4</v>
      </c>
      <c r="BE682">
        <v>4</v>
      </c>
      <c r="BF682">
        <v>3</v>
      </c>
      <c r="BG682">
        <v>80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5</v>
      </c>
      <c r="BN682">
        <v>0</v>
      </c>
      <c r="BO682">
        <v>5</v>
      </c>
      <c r="BP682">
        <v>2010</v>
      </c>
      <c r="BQ682">
        <v>13</v>
      </c>
      <c r="BR682">
        <v>4</v>
      </c>
      <c r="BS682">
        <v>5</v>
      </c>
      <c r="BT682">
        <v>143000</v>
      </c>
    </row>
    <row r="683" spans="1:72" x14ac:dyDescent="0.35">
      <c r="A683">
        <v>682</v>
      </c>
      <c r="B683">
        <v>50</v>
      </c>
      <c r="C683">
        <v>3</v>
      </c>
      <c r="D683">
        <v>55</v>
      </c>
      <c r="E683">
        <v>4500</v>
      </c>
      <c r="F683">
        <v>2</v>
      </c>
      <c r="G683">
        <v>4</v>
      </c>
      <c r="H683">
        <v>1</v>
      </c>
      <c r="I683">
        <v>4</v>
      </c>
      <c r="J683">
        <v>4</v>
      </c>
      <c r="K683">
        <v>3</v>
      </c>
      <c r="L683">
        <v>13</v>
      </c>
      <c r="M683">
        <v>7</v>
      </c>
      <c r="N683">
        <v>7</v>
      </c>
      <c r="O683">
        <v>3</v>
      </c>
      <c r="P683">
        <v>1</v>
      </c>
      <c r="Q683">
        <v>5</v>
      </c>
      <c r="R683">
        <v>5</v>
      </c>
      <c r="S683">
        <v>1932</v>
      </c>
      <c r="T683">
        <v>2000</v>
      </c>
      <c r="U683">
        <v>5</v>
      </c>
      <c r="V683">
        <v>8</v>
      </c>
      <c r="W683">
        <v>14</v>
      </c>
      <c r="X683">
        <v>2</v>
      </c>
      <c r="Y683">
        <v>0</v>
      </c>
      <c r="Z683">
        <v>3</v>
      </c>
      <c r="AA683">
        <v>3</v>
      </c>
      <c r="AB683">
        <v>3</v>
      </c>
      <c r="AC683">
        <v>4</v>
      </c>
      <c r="AD683">
        <v>4</v>
      </c>
      <c r="AE683">
        <v>2</v>
      </c>
      <c r="AF683">
        <v>182</v>
      </c>
      <c r="AG683">
        <v>0</v>
      </c>
      <c r="AH683">
        <v>611</v>
      </c>
      <c r="AI683">
        <v>793</v>
      </c>
      <c r="AJ683">
        <v>6</v>
      </c>
      <c r="AK683">
        <v>6</v>
      </c>
      <c r="AL683">
        <v>848</v>
      </c>
      <c r="AM683">
        <v>672</v>
      </c>
      <c r="AN683">
        <v>0</v>
      </c>
      <c r="AO683">
        <v>1520</v>
      </c>
      <c r="AP683">
        <v>0</v>
      </c>
      <c r="AQ683">
        <v>0</v>
      </c>
      <c r="AR683">
        <v>1</v>
      </c>
      <c r="AS683">
        <v>0</v>
      </c>
      <c r="AT683">
        <v>3</v>
      </c>
      <c r="AU683">
        <v>1</v>
      </c>
      <c r="AV683">
        <v>4</v>
      </c>
      <c r="AW683">
        <v>6</v>
      </c>
      <c r="AX683">
        <v>0</v>
      </c>
      <c r="AY683">
        <v>5</v>
      </c>
      <c r="AZ683">
        <v>1968</v>
      </c>
      <c r="BA683">
        <v>2</v>
      </c>
      <c r="BB683">
        <v>1</v>
      </c>
      <c r="BC683">
        <v>281</v>
      </c>
      <c r="BD683">
        <v>4</v>
      </c>
      <c r="BE683">
        <v>4</v>
      </c>
      <c r="BF683">
        <v>3</v>
      </c>
      <c r="BG683">
        <v>0</v>
      </c>
      <c r="BH683">
        <v>0</v>
      </c>
      <c r="BI683">
        <v>56</v>
      </c>
      <c r="BJ683">
        <v>0</v>
      </c>
      <c r="BK683">
        <v>0</v>
      </c>
      <c r="BL683">
        <v>0</v>
      </c>
      <c r="BM683">
        <v>5</v>
      </c>
      <c r="BN683">
        <v>0</v>
      </c>
      <c r="BO683">
        <v>7</v>
      </c>
      <c r="BP683">
        <v>2009</v>
      </c>
      <c r="BQ683">
        <v>14</v>
      </c>
      <c r="BR683">
        <v>4</v>
      </c>
      <c r="BS683">
        <v>3</v>
      </c>
      <c r="BT683">
        <v>159434</v>
      </c>
    </row>
    <row r="684" spans="1:72" x14ac:dyDescent="0.35">
      <c r="A684">
        <v>683</v>
      </c>
      <c r="B684">
        <v>120</v>
      </c>
      <c r="C684">
        <v>4</v>
      </c>
      <c r="E684">
        <v>2887</v>
      </c>
      <c r="F684">
        <v>2</v>
      </c>
      <c r="G684">
        <v>1</v>
      </c>
      <c r="H684">
        <v>4</v>
      </c>
      <c r="I684">
        <v>4</v>
      </c>
      <c r="J684">
        <v>4</v>
      </c>
      <c r="K684">
        <v>3</v>
      </c>
      <c r="L684">
        <v>1</v>
      </c>
      <c r="M684">
        <v>7</v>
      </c>
      <c r="N684">
        <v>7</v>
      </c>
      <c r="O684">
        <v>3</v>
      </c>
      <c r="P684">
        <v>4</v>
      </c>
      <c r="Q684">
        <v>6</v>
      </c>
      <c r="R684">
        <v>5</v>
      </c>
      <c r="S684">
        <v>1996</v>
      </c>
      <c r="T684">
        <v>1997</v>
      </c>
      <c r="U684">
        <v>5</v>
      </c>
      <c r="V684">
        <v>8</v>
      </c>
      <c r="W684">
        <v>4</v>
      </c>
      <c r="X684">
        <v>2</v>
      </c>
      <c r="Y684">
        <v>0</v>
      </c>
      <c r="Z684">
        <v>3</v>
      </c>
      <c r="AA684">
        <v>3</v>
      </c>
      <c r="AB684">
        <v>6</v>
      </c>
      <c r="AC684">
        <v>5</v>
      </c>
      <c r="AD684">
        <v>4</v>
      </c>
      <c r="AE684">
        <v>7</v>
      </c>
      <c r="AF684">
        <v>1003</v>
      </c>
      <c r="AG684">
        <v>0</v>
      </c>
      <c r="AH684">
        <v>288</v>
      </c>
      <c r="AI684">
        <v>1291</v>
      </c>
      <c r="AJ684">
        <v>6</v>
      </c>
      <c r="AK684">
        <v>6</v>
      </c>
      <c r="AL684">
        <v>1291</v>
      </c>
      <c r="AM684">
        <v>0</v>
      </c>
      <c r="AN684">
        <v>0</v>
      </c>
      <c r="AO684">
        <v>1291</v>
      </c>
      <c r="AP684">
        <v>1</v>
      </c>
      <c r="AQ684">
        <v>0</v>
      </c>
      <c r="AR684">
        <v>1</v>
      </c>
      <c r="AS684">
        <v>0</v>
      </c>
      <c r="AT684">
        <v>2</v>
      </c>
      <c r="AU684">
        <v>1</v>
      </c>
      <c r="AV684">
        <v>5</v>
      </c>
      <c r="AW684">
        <v>6</v>
      </c>
      <c r="AX684">
        <v>1</v>
      </c>
      <c r="AY684">
        <v>6</v>
      </c>
      <c r="AZ684">
        <v>1996</v>
      </c>
      <c r="BA684">
        <v>2</v>
      </c>
      <c r="BB684">
        <v>2</v>
      </c>
      <c r="BC684">
        <v>431</v>
      </c>
      <c r="BD684">
        <v>4</v>
      </c>
      <c r="BE684">
        <v>4</v>
      </c>
      <c r="BF684">
        <v>3</v>
      </c>
      <c r="BG684">
        <v>307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5</v>
      </c>
      <c r="BN684">
        <v>0</v>
      </c>
      <c r="BO684">
        <v>11</v>
      </c>
      <c r="BP684">
        <v>2008</v>
      </c>
      <c r="BQ684">
        <v>15</v>
      </c>
      <c r="BR684">
        <v>4</v>
      </c>
      <c r="BS684">
        <v>5</v>
      </c>
      <c r="BT684">
        <v>173000</v>
      </c>
    </row>
    <row r="685" spans="1:72" x14ac:dyDescent="0.35">
      <c r="A685">
        <v>684</v>
      </c>
      <c r="B685">
        <v>20</v>
      </c>
      <c r="C685">
        <v>4</v>
      </c>
      <c r="D685">
        <v>90</v>
      </c>
      <c r="E685">
        <v>11248</v>
      </c>
      <c r="F685">
        <v>2</v>
      </c>
      <c r="G685">
        <v>2</v>
      </c>
      <c r="H685">
        <v>2</v>
      </c>
      <c r="I685">
        <v>4</v>
      </c>
      <c r="J685">
        <v>2</v>
      </c>
      <c r="K685">
        <v>3</v>
      </c>
      <c r="L685">
        <v>16</v>
      </c>
      <c r="M685">
        <v>7</v>
      </c>
      <c r="N685">
        <v>7</v>
      </c>
      <c r="O685">
        <v>3</v>
      </c>
      <c r="P685">
        <v>4</v>
      </c>
      <c r="Q685">
        <v>9</v>
      </c>
      <c r="R685">
        <v>5</v>
      </c>
      <c r="S685">
        <v>2002</v>
      </c>
      <c r="T685">
        <v>2002</v>
      </c>
      <c r="U685">
        <v>6</v>
      </c>
      <c r="V685">
        <v>8</v>
      </c>
      <c r="W685">
        <v>14</v>
      </c>
      <c r="X685">
        <v>5</v>
      </c>
      <c r="Y685">
        <v>215</v>
      </c>
      <c r="Z685">
        <v>4</v>
      </c>
      <c r="AA685">
        <v>3</v>
      </c>
      <c r="AB685">
        <v>6</v>
      </c>
      <c r="AC685">
        <v>5</v>
      </c>
      <c r="AD685">
        <v>4</v>
      </c>
      <c r="AE685">
        <v>7</v>
      </c>
      <c r="AF685">
        <v>1059</v>
      </c>
      <c r="AG685">
        <v>0</v>
      </c>
      <c r="AH685">
        <v>567</v>
      </c>
      <c r="AI685">
        <v>1626</v>
      </c>
      <c r="AJ685">
        <v>6</v>
      </c>
      <c r="AK685">
        <v>6</v>
      </c>
      <c r="AL685">
        <v>1668</v>
      </c>
      <c r="AM685">
        <v>0</v>
      </c>
      <c r="AN685">
        <v>0</v>
      </c>
      <c r="AO685">
        <v>1668</v>
      </c>
      <c r="AP685">
        <v>1</v>
      </c>
      <c r="AQ685">
        <v>0</v>
      </c>
      <c r="AR685">
        <v>2</v>
      </c>
      <c r="AS685">
        <v>0</v>
      </c>
      <c r="AT685">
        <v>3</v>
      </c>
      <c r="AU685">
        <v>1</v>
      </c>
      <c r="AV685">
        <v>5</v>
      </c>
      <c r="AW685">
        <v>7</v>
      </c>
      <c r="AX685">
        <v>1</v>
      </c>
      <c r="AY685">
        <v>6</v>
      </c>
      <c r="AZ685">
        <v>2002</v>
      </c>
      <c r="BA685">
        <v>4</v>
      </c>
      <c r="BB685">
        <v>3</v>
      </c>
      <c r="BC685">
        <v>702</v>
      </c>
      <c r="BD685">
        <v>4</v>
      </c>
      <c r="BE685">
        <v>4</v>
      </c>
      <c r="BF685">
        <v>3</v>
      </c>
      <c r="BG685">
        <v>257</v>
      </c>
      <c r="BH685">
        <v>45</v>
      </c>
      <c r="BI685">
        <v>0</v>
      </c>
      <c r="BJ685">
        <v>0</v>
      </c>
      <c r="BK685">
        <v>0</v>
      </c>
      <c r="BL685">
        <v>0</v>
      </c>
      <c r="BM685">
        <v>5</v>
      </c>
      <c r="BN685">
        <v>0</v>
      </c>
      <c r="BO685">
        <v>7</v>
      </c>
      <c r="BP685">
        <v>2007</v>
      </c>
      <c r="BQ685">
        <v>16</v>
      </c>
      <c r="BR685">
        <v>4</v>
      </c>
      <c r="BS685">
        <v>5</v>
      </c>
      <c r="BT685">
        <v>285000</v>
      </c>
    </row>
    <row r="686" spans="1:72" x14ac:dyDescent="0.35">
      <c r="A686">
        <v>685</v>
      </c>
      <c r="B686">
        <v>60</v>
      </c>
      <c r="C686">
        <v>4</v>
      </c>
      <c r="D686">
        <v>58</v>
      </c>
      <c r="E686">
        <v>16770</v>
      </c>
      <c r="F686">
        <v>2</v>
      </c>
      <c r="G686">
        <v>4</v>
      </c>
      <c r="H686">
        <v>2</v>
      </c>
      <c r="I686">
        <v>4</v>
      </c>
      <c r="J686">
        <v>1</v>
      </c>
      <c r="K686">
        <v>3</v>
      </c>
      <c r="L686">
        <v>17</v>
      </c>
      <c r="M686">
        <v>7</v>
      </c>
      <c r="N686">
        <v>7</v>
      </c>
      <c r="O686">
        <v>3</v>
      </c>
      <c r="P686">
        <v>8</v>
      </c>
      <c r="Q686">
        <v>7</v>
      </c>
      <c r="R686">
        <v>5</v>
      </c>
      <c r="S686">
        <v>1998</v>
      </c>
      <c r="T686">
        <v>1998</v>
      </c>
      <c r="U686">
        <v>5</v>
      </c>
      <c r="V686">
        <v>8</v>
      </c>
      <c r="W686">
        <v>14</v>
      </c>
      <c r="X686">
        <v>4</v>
      </c>
      <c r="Y686">
        <v>30</v>
      </c>
      <c r="Z686">
        <v>4</v>
      </c>
      <c r="AA686">
        <v>3</v>
      </c>
      <c r="AB686">
        <v>6</v>
      </c>
      <c r="AC686">
        <v>5</v>
      </c>
      <c r="AD686">
        <v>4</v>
      </c>
      <c r="AE686">
        <v>6</v>
      </c>
      <c r="AF686">
        <v>0</v>
      </c>
      <c r="AG686">
        <v>0</v>
      </c>
      <c r="AH686">
        <v>1195</v>
      </c>
      <c r="AI686">
        <v>1195</v>
      </c>
      <c r="AJ686">
        <v>6</v>
      </c>
      <c r="AK686">
        <v>6</v>
      </c>
      <c r="AL686">
        <v>1195</v>
      </c>
      <c r="AM686">
        <v>644</v>
      </c>
      <c r="AN686">
        <v>0</v>
      </c>
      <c r="AO686">
        <v>1839</v>
      </c>
      <c r="AP686">
        <v>0</v>
      </c>
      <c r="AQ686">
        <v>0</v>
      </c>
      <c r="AR686">
        <v>2</v>
      </c>
      <c r="AS686">
        <v>1</v>
      </c>
      <c r="AT686">
        <v>4</v>
      </c>
      <c r="AU686">
        <v>1</v>
      </c>
      <c r="AV686">
        <v>4</v>
      </c>
      <c r="AW686">
        <v>7</v>
      </c>
      <c r="AX686">
        <v>0</v>
      </c>
      <c r="AY686">
        <v>6</v>
      </c>
      <c r="AZ686">
        <v>1998</v>
      </c>
      <c r="BA686">
        <v>4</v>
      </c>
      <c r="BB686">
        <v>2</v>
      </c>
      <c r="BC686">
        <v>486</v>
      </c>
      <c r="BD686">
        <v>4</v>
      </c>
      <c r="BE686">
        <v>4</v>
      </c>
      <c r="BF686">
        <v>3</v>
      </c>
      <c r="BG686">
        <v>0</v>
      </c>
      <c r="BH686">
        <v>81</v>
      </c>
      <c r="BI686">
        <v>0</v>
      </c>
      <c r="BJ686">
        <v>0</v>
      </c>
      <c r="BK686">
        <v>0</v>
      </c>
      <c r="BL686">
        <v>0</v>
      </c>
      <c r="BM686">
        <v>5</v>
      </c>
      <c r="BN686">
        <v>0</v>
      </c>
      <c r="BO686">
        <v>6</v>
      </c>
      <c r="BP686">
        <v>2010</v>
      </c>
      <c r="BQ686">
        <v>13</v>
      </c>
      <c r="BR686">
        <v>4</v>
      </c>
      <c r="BS686">
        <v>5</v>
      </c>
      <c r="BT686">
        <v>221000</v>
      </c>
    </row>
    <row r="687" spans="1:72" x14ac:dyDescent="0.35">
      <c r="A687">
        <v>686</v>
      </c>
      <c r="B687">
        <v>160</v>
      </c>
      <c r="C687">
        <v>4</v>
      </c>
      <c r="E687">
        <v>5062</v>
      </c>
      <c r="F687">
        <v>2</v>
      </c>
      <c r="G687">
        <v>2</v>
      </c>
      <c r="H687">
        <v>2</v>
      </c>
      <c r="I687">
        <v>4</v>
      </c>
      <c r="J687">
        <v>1</v>
      </c>
      <c r="K687">
        <v>3</v>
      </c>
      <c r="L687">
        <v>20</v>
      </c>
      <c r="M687">
        <v>7</v>
      </c>
      <c r="N687">
        <v>7</v>
      </c>
      <c r="O687">
        <v>4</v>
      </c>
      <c r="P687">
        <v>8</v>
      </c>
      <c r="Q687">
        <v>7</v>
      </c>
      <c r="R687">
        <v>5</v>
      </c>
      <c r="S687">
        <v>1984</v>
      </c>
      <c r="T687">
        <v>1984</v>
      </c>
      <c r="U687">
        <v>5</v>
      </c>
      <c r="V687">
        <v>8</v>
      </c>
      <c r="W687">
        <v>9</v>
      </c>
      <c r="X687">
        <v>2</v>
      </c>
      <c r="Y687">
        <v>0</v>
      </c>
      <c r="Z687">
        <v>4</v>
      </c>
      <c r="AA687">
        <v>3</v>
      </c>
      <c r="AB687">
        <v>2</v>
      </c>
      <c r="AC687">
        <v>5</v>
      </c>
      <c r="AD687">
        <v>4</v>
      </c>
      <c r="AE687">
        <v>7</v>
      </c>
      <c r="AF687">
        <v>828</v>
      </c>
      <c r="AG687">
        <v>182</v>
      </c>
      <c r="AH687">
        <v>180</v>
      </c>
      <c r="AI687">
        <v>1190</v>
      </c>
      <c r="AJ687">
        <v>6</v>
      </c>
      <c r="AK687">
        <v>6</v>
      </c>
      <c r="AL687">
        <v>1190</v>
      </c>
      <c r="AM687">
        <v>900</v>
      </c>
      <c r="AN687">
        <v>0</v>
      </c>
      <c r="AO687">
        <v>2090</v>
      </c>
      <c r="AP687">
        <v>1</v>
      </c>
      <c r="AQ687">
        <v>0</v>
      </c>
      <c r="AR687">
        <v>2</v>
      </c>
      <c r="AS687">
        <v>0</v>
      </c>
      <c r="AT687">
        <v>3</v>
      </c>
      <c r="AU687">
        <v>1</v>
      </c>
      <c r="AV687">
        <v>5</v>
      </c>
      <c r="AW687">
        <v>6</v>
      </c>
      <c r="AX687">
        <v>1</v>
      </c>
      <c r="AY687">
        <v>6</v>
      </c>
      <c r="AZ687">
        <v>1984</v>
      </c>
      <c r="BA687">
        <v>4</v>
      </c>
      <c r="BB687">
        <v>2</v>
      </c>
      <c r="BC687">
        <v>577</v>
      </c>
      <c r="BD687">
        <v>4</v>
      </c>
      <c r="BE687">
        <v>4</v>
      </c>
      <c r="BF687">
        <v>3</v>
      </c>
      <c r="BG687">
        <v>219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5</v>
      </c>
      <c r="BN687">
        <v>0</v>
      </c>
      <c r="BO687">
        <v>9</v>
      </c>
      <c r="BP687">
        <v>2007</v>
      </c>
      <c r="BQ687">
        <v>16</v>
      </c>
      <c r="BR687">
        <v>4</v>
      </c>
      <c r="BS687">
        <v>5</v>
      </c>
      <c r="BT687">
        <v>207500</v>
      </c>
    </row>
    <row r="688" spans="1:72" x14ac:dyDescent="0.35">
      <c r="A688">
        <v>687</v>
      </c>
      <c r="B688">
        <v>60</v>
      </c>
      <c r="C688">
        <v>5</v>
      </c>
      <c r="D688">
        <v>84</v>
      </c>
      <c r="E688">
        <v>10207</v>
      </c>
      <c r="F688">
        <v>2</v>
      </c>
      <c r="G688">
        <v>1</v>
      </c>
      <c r="H688">
        <v>2</v>
      </c>
      <c r="I688">
        <v>4</v>
      </c>
      <c r="J688">
        <v>4</v>
      </c>
      <c r="K688">
        <v>3</v>
      </c>
      <c r="L688">
        <v>18</v>
      </c>
      <c r="M688">
        <v>7</v>
      </c>
      <c r="N688">
        <v>7</v>
      </c>
      <c r="O688">
        <v>3</v>
      </c>
      <c r="P688">
        <v>8</v>
      </c>
      <c r="Q688">
        <v>7</v>
      </c>
      <c r="R688">
        <v>6</v>
      </c>
      <c r="S688">
        <v>2007</v>
      </c>
      <c r="T688">
        <v>2007</v>
      </c>
      <c r="U688">
        <v>5</v>
      </c>
      <c r="V688">
        <v>8</v>
      </c>
      <c r="W688">
        <v>14</v>
      </c>
      <c r="X688">
        <v>2</v>
      </c>
      <c r="Y688">
        <v>0</v>
      </c>
      <c r="Z688">
        <v>4</v>
      </c>
      <c r="AA688">
        <v>3</v>
      </c>
      <c r="AB688">
        <v>6</v>
      </c>
      <c r="AC688">
        <v>5</v>
      </c>
      <c r="AD688">
        <v>4</v>
      </c>
      <c r="AE688">
        <v>6</v>
      </c>
      <c r="AF688">
        <v>0</v>
      </c>
      <c r="AG688">
        <v>0</v>
      </c>
      <c r="AH688">
        <v>874</v>
      </c>
      <c r="AI688">
        <v>874</v>
      </c>
      <c r="AJ688">
        <v>6</v>
      </c>
      <c r="AK688">
        <v>6</v>
      </c>
      <c r="AL688">
        <v>874</v>
      </c>
      <c r="AM688">
        <v>887</v>
      </c>
      <c r="AN688">
        <v>0</v>
      </c>
      <c r="AO688">
        <v>1761</v>
      </c>
      <c r="AP688">
        <v>0</v>
      </c>
      <c r="AQ688">
        <v>0</v>
      </c>
      <c r="AR688">
        <v>3</v>
      </c>
      <c r="AS688">
        <v>0</v>
      </c>
      <c r="AT688">
        <v>3</v>
      </c>
      <c r="AU688">
        <v>1</v>
      </c>
      <c r="AV688">
        <v>5</v>
      </c>
      <c r="AW688">
        <v>7</v>
      </c>
      <c r="AX688">
        <v>0</v>
      </c>
      <c r="AY688">
        <v>6</v>
      </c>
      <c r="AZ688">
        <v>2007</v>
      </c>
      <c r="BA688">
        <v>4</v>
      </c>
      <c r="BB688">
        <v>2</v>
      </c>
      <c r="BC688">
        <v>578</v>
      </c>
      <c r="BD688">
        <v>4</v>
      </c>
      <c r="BE688">
        <v>4</v>
      </c>
      <c r="BF688">
        <v>3</v>
      </c>
      <c r="BG688">
        <v>144</v>
      </c>
      <c r="BH688">
        <v>105</v>
      </c>
      <c r="BI688">
        <v>0</v>
      </c>
      <c r="BJ688">
        <v>0</v>
      </c>
      <c r="BK688">
        <v>0</v>
      </c>
      <c r="BL688">
        <v>0</v>
      </c>
      <c r="BM688">
        <v>5</v>
      </c>
      <c r="BN688">
        <v>0</v>
      </c>
      <c r="BO688">
        <v>8</v>
      </c>
      <c r="BP688">
        <v>2007</v>
      </c>
      <c r="BQ688">
        <v>16</v>
      </c>
      <c r="BR688">
        <v>8</v>
      </c>
      <c r="BS688">
        <v>6</v>
      </c>
      <c r="BT688">
        <v>227875</v>
      </c>
    </row>
    <row r="689" spans="1:72" x14ac:dyDescent="0.35">
      <c r="A689">
        <v>688</v>
      </c>
      <c r="B689">
        <v>160</v>
      </c>
      <c r="C689">
        <v>5</v>
      </c>
      <c r="E689">
        <v>5105</v>
      </c>
      <c r="F689">
        <v>2</v>
      </c>
      <c r="G689">
        <v>4</v>
      </c>
      <c r="H689">
        <v>2</v>
      </c>
      <c r="I689">
        <v>4</v>
      </c>
      <c r="J689">
        <v>3</v>
      </c>
      <c r="K689">
        <v>3</v>
      </c>
      <c r="L689">
        <v>18</v>
      </c>
      <c r="M689">
        <v>7</v>
      </c>
      <c r="N689">
        <v>7</v>
      </c>
      <c r="O689">
        <v>4</v>
      </c>
      <c r="P689">
        <v>8</v>
      </c>
      <c r="Q689">
        <v>7</v>
      </c>
      <c r="R689">
        <v>5</v>
      </c>
      <c r="S689">
        <v>2004</v>
      </c>
      <c r="T689">
        <v>2004</v>
      </c>
      <c r="U689">
        <v>5</v>
      </c>
      <c r="V689">
        <v>8</v>
      </c>
      <c r="W689">
        <v>10</v>
      </c>
      <c r="X689">
        <v>2</v>
      </c>
      <c r="Y689">
        <v>0</v>
      </c>
      <c r="Z689">
        <v>4</v>
      </c>
      <c r="AA689">
        <v>3</v>
      </c>
      <c r="AB689">
        <v>6</v>
      </c>
      <c r="AC689">
        <v>5</v>
      </c>
      <c r="AD689">
        <v>4</v>
      </c>
      <c r="AE689">
        <v>7</v>
      </c>
      <c r="AF689">
        <v>239</v>
      </c>
      <c r="AG689">
        <v>0</v>
      </c>
      <c r="AH689">
        <v>312</v>
      </c>
      <c r="AI689">
        <v>551</v>
      </c>
      <c r="AJ689">
        <v>6</v>
      </c>
      <c r="AK689">
        <v>6</v>
      </c>
      <c r="AL689">
        <v>551</v>
      </c>
      <c r="AM689">
        <v>551</v>
      </c>
      <c r="AN689">
        <v>0</v>
      </c>
      <c r="AO689">
        <v>1102</v>
      </c>
      <c r="AP689">
        <v>0</v>
      </c>
      <c r="AQ689">
        <v>0</v>
      </c>
      <c r="AR689">
        <v>2</v>
      </c>
      <c r="AS689">
        <v>1</v>
      </c>
      <c r="AT689">
        <v>2</v>
      </c>
      <c r="AU689">
        <v>1</v>
      </c>
      <c r="AV689">
        <v>5</v>
      </c>
      <c r="AW689">
        <v>4</v>
      </c>
      <c r="AX689">
        <v>0</v>
      </c>
      <c r="AY689">
        <v>5</v>
      </c>
      <c r="AZ689">
        <v>2004</v>
      </c>
      <c r="BA689">
        <v>2</v>
      </c>
      <c r="BB689">
        <v>2</v>
      </c>
      <c r="BC689">
        <v>480</v>
      </c>
      <c r="BD689">
        <v>4</v>
      </c>
      <c r="BE689">
        <v>4</v>
      </c>
      <c r="BF689">
        <v>3</v>
      </c>
      <c r="BG689">
        <v>0</v>
      </c>
      <c r="BH689">
        <v>60</v>
      </c>
      <c r="BI689">
        <v>0</v>
      </c>
      <c r="BJ689">
        <v>0</v>
      </c>
      <c r="BK689">
        <v>0</v>
      </c>
      <c r="BL689">
        <v>0</v>
      </c>
      <c r="BM689">
        <v>5</v>
      </c>
      <c r="BN689">
        <v>0</v>
      </c>
      <c r="BO689">
        <v>3</v>
      </c>
      <c r="BP689">
        <v>2007</v>
      </c>
      <c r="BQ689">
        <v>16</v>
      </c>
      <c r="BR689">
        <v>4</v>
      </c>
      <c r="BS689">
        <v>5</v>
      </c>
      <c r="BT689">
        <v>148800</v>
      </c>
    </row>
    <row r="690" spans="1:72" x14ac:dyDescent="0.35">
      <c r="A690">
        <v>689</v>
      </c>
      <c r="B690">
        <v>20</v>
      </c>
      <c r="C690">
        <v>4</v>
      </c>
      <c r="D690">
        <v>60</v>
      </c>
      <c r="E690">
        <v>8089</v>
      </c>
      <c r="F690">
        <v>2</v>
      </c>
      <c r="G690">
        <v>1</v>
      </c>
      <c r="H690">
        <v>4</v>
      </c>
      <c r="I690">
        <v>4</v>
      </c>
      <c r="J690">
        <v>4</v>
      </c>
      <c r="K690">
        <v>3</v>
      </c>
      <c r="L690">
        <v>20</v>
      </c>
      <c r="M690">
        <v>7</v>
      </c>
      <c r="N690">
        <v>7</v>
      </c>
      <c r="O690">
        <v>3</v>
      </c>
      <c r="P690">
        <v>4</v>
      </c>
      <c r="Q690">
        <v>8</v>
      </c>
      <c r="R690">
        <v>6</v>
      </c>
      <c r="S690">
        <v>2007</v>
      </c>
      <c r="T690">
        <v>2007</v>
      </c>
      <c r="U690">
        <v>5</v>
      </c>
      <c r="V690">
        <v>8</v>
      </c>
      <c r="W690">
        <v>10</v>
      </c>
      <c r="X690">
        <v>4</v>
      </c>
      <c r="Y690">
        <v>0</v>
      </c>
      <c r="Z690">
        <v>4</v>
      </c>
      <c r="AA690">
        <v>3</v>
      </c>
      <c r="AB690">
        <v>6</v>
      </c>
      <c r="AC690">
        <v>5</v>
      </c>
      <c r="AD690">
        <v>4</v>
      </c>
      <c r="AE690">
        <v>7</v>
      </c>
      <c r="AF690">
        <v>945</v>
      </c>
      <c r="AG690">
        <v>0</v>
      </c>
      <c r="AH690">
        <v>474</v>
      </c>
      <c r="AI690">
        <v>1419</v>
      </c>
      <c r="AJ690">
        <v>6</v>
      </c>
      <c r="AK690">
        <v>6</v>
      </c>
      <c r="AL690">
        <v>1419</v>
      </c>
      <c r="AM690">
        <v>0</v>
      </c>
      <c r="AN690">
        <v>0</v>
      </c>
      <c r="AO690">
        <v>1419</v>
      </c>
      <c r="AP690">
        <v>1</v>
      </c>
      <c r="AQ690">
        <v>0</v>
      </c>
      <c r="AR690">
        <v>2</v>
      </c>
      <c r="AS690">
        <v>0</v>
      </c>
      <c r="AT690">
        <v>2</v>
      </c>
      <c r="AU690">
        <v>1</v>
      </c>
      <c r="AV690">
        <v>5</v>
      </c>
      <c r="AW690">
        <v>7</v>
      </c>
      <c r="AX690">
        <v>1</v>
      </c>
      <c r="AY690">
        <v>6</v>
      </c>
      <c r="AZ690">
        <v>2007</v>
      </c>
      <c r="BA690">
        <v>3</v>
      </c>
      <c r="BB690">
        <v>2</v>
      </c>
      <c r="BC690">
        <v>567</v>
      </c>
      <c r="BD690">
        <v>4</v>
      </c>
      <c r="BE690">
        <v>4</v>
      </c>
      <c r="BF690">
        <v>3</v>
      </c>
      <c r="BG690">
        <v>140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5</v>
      </c>
      <c r="BN690">
        <v>0</v>
      </c>
      <c r="BO690">
        <v>10</v>
      </c>
      <c r="BP690">
        <v>2007</v>
      </c>
      <c r="BQ690">
        <v>16</v>
      </c>
      <c r="BR690">
        <v>8</v>
      </c>
      <c r="BS690">
        <v>6</v>
      </c>
      <c r="BT690">
        <v>392000</v>
      </c>
    </row>
    <row r="691" spans="1:72" x14ac:dyDescent="0.35">
      <c r="A691">
        <v>690</v>
      </c>
      <c r="B691">
        <v>120</v>
      </c>
      <c r="C691">
        <v>4</v>
      </c>
      <c r="D691">
        <v>61</v>
      </c>
      <c r="E691">
        <v>7577</v>
      </c>
      <c r="F691">
        <v>2</v>
      </c>
      <c r="G691">
        <v>2</v>
      </c>
      <c r="H691">
        <v>2</v>
      </c>
      <c r="I691">
        <v>4</v>
      </c>
      <c r="J691">
        <v>2</v>
      </c>
      <c r="K691">
        <v>3</v>
      </c>
      <c r="L691">
        <v>19</v>
      </c>
      <c r="M691">
        <v>7</v>
      </c>
      <c r="N691">
        <v>7</v>
      </c>
      <c r="O691">
        <v>4</v>
      </c>
      <c r="P691">
        <v>4</v>
      </c>
      <c r="Q691">
        <v>6</v>
      </c>
      <c r="R691">
        <v>5</v>
      </c>
      <c r="S691">
        <v>2005</v>
      </c>
      <c r="T691">
        <v>2006</v>
      </c>
      <c r="U691">
        <v>5</v>
      </c>
      <c r="V691">
        <v>8</v>
      </c>
      <c r="W691">
        <v>14</v>
      </c>
      <c r="X691">
        <v>5</v>
      </c>
      <c r="Y691">
        <v>256</v>
      </c>
      <c r="Z691">
        <v>4</v>
      </c>
      <c r="AA691">
        <v>3</v>
      </c>
      <c r="AB691">
        <v>6</v>
      </c>
      <c r="AC691">
        <v>5</v>
      </c>
      <c r="AD691">
        <v>4</v>
      </c>
      <c r="AE691">
        <v>4</v>
      </c>
      <c r="AF691">
        <v>20</v>
      </c>
      <c r="AG691">
        <v>0</v>
      </c>
      <c r="AH691">
        <v>1342</v>
      </c>
      <c r="AI691">
        <v>1362</v>
      </c>
      <c r="AJ691">
        <v>6</v>
      </c>
      <c r="AK691">
        <v>6</v>
      </c>
      <c r="AL691">
        <v>1362</v>
      </c>
      <c r="AM691">
        <v>0</v>
      </c>
      <c r="AN691">
        <v>0</v>
      </c>
      <c r="AO691">
        <v>1362</v>
      </c>
      <c r="AP691">
        <v>0</v>
      </c>
      <c r="AQ691">
        <v>0</v>
      </c>
      <c r="AR691">
        <v>2</v>
      </c>
      <c r="AS691">
        <v>0</v>
      </c>
      <c r="AT691">
        <v>2</v>
      </c>
      <c r="AU691">
        <v>1</v>
      </c>
      <c r="AV691">
        <v>5</v>
      </c>
      <c r="AW691">
        <v>6</v>
      </c>
      <c r="AX691">
        <v>1</v>
      </c>
      <c r="AY691">
        <v>6</v>
      </c>
      <c r="AZ691">
        <v>2005</v>
      </c>
      <c r="BA691">
        <v>3</v>
      </c>
      <c r="BB691">
        <v>2</v>
      </c>
      <c r="BC691">
        <v>460</v>
      </c>
      <c r="BD691">
        <v>4</v>
      </c>
      <c r="BE691">
        <v>4</v>
      </c>
      <c r="BF691">
        <v>3</v>
      </c>
      <c r="BG691">
        <v>192</v>
      </c>
      <c r="BH691">
        <v>28</v>
      </c>
      <c r="BI691">
        <v>0</v>
      </c>
      <c r="BJ691">
        <v>0</v>
      </c>
      <c r="BK691">
        <v>0</v>
      </c>
      <c r="BL691">
        <v>0</v>
      </c>
      <c r="BM691">
        <v>5</v>
      </c>
      <c r="BN691">
        <v>0</v>
      </c>
      <c r="BO691">
        <v>6</v>
      </c>
      <c r="BP691">
        <v>2007</v>
      </c>
      <c r="BQ691">
        <v>16</v>
      </c>
      <c r="BR691">
        <v>4</v>
      </c>
      <c r="BS691">
        <v>5</v>
      </c>
      <c r="BT691">
        <v>194700</v>
      </c>
    </row>
    <row r="692" spans="1:72" x14ac:dyDescent="0.35">
      <c r="A692">
        <v>691</v>
      </c>
      <c r="B692">
        <v>120</v>
      </c>
      <c r="C692">
        <v>2</v>
      </c>
      <c r="E692">
        <v>4426</v>
      </c>
      <c r="F692">
        <v>2</v>
      </c>
      <c r="G692">
        <v>1</v>
      </c>
      <c r="H692">
        <v>2</v>
      </c>
      <c r="I692">
        <v>4</v>
      </c>
      <c r="J692">
        <v>4</v>
      </c>
      <c r="K692">
        <v>3</v>
      </c>
      <c r="L692">
        <v>16</v>
      </c>
      <c r="M692">
        <v>7</v>
      </c>
      <c r="N692">
        <v>7</v>
      </c>
      <c r="O692">
        <v>4</v>
      </c>
      <c r="P692">
        <v>4</v>
      </c>
      <c r="Q692">
        <v>6</v>
      </c>
      <c r="R692">
        <v>5</v>
      </c>
      <c r="S692">
        <v>2004</v>
      </c>
      <c r="T692">
        <v>2004</v>
      </c>
      <c r="U692">
        <v>5</v>
      </c>
      <c r="V692">
        <v>8</v>
      </c>
      <c r="W692">
        <v>14</v>
      </c>
      <c r="X692">
        <v>4</v>
      </c>
      <c r="Y692">
        <v>147</v>
      </c>
      <c r="Z692">
        <v>4</v>
      </c>
      <c r="AA692">
        <v>3</v>
      </c>
      <c r="AB692">
        <v>6</v>
      </c>
      <c r="AC692">
        <v>5</v>
      </c>
      <c r="AD692">
        <v>4</v>
      </c>
      <c r="AE692">
        <v>7</v>
      </c>
      <c r="AF692">
        <v>697</v>
      </c>
      <c r="AG692">
        <v>0</v>
      </c>
      <c r="AH692">
        <v>151</v>
      </c>
      <c r="AI692">
        <v>848</v>
      </c>
      <c r="AJ692">
        <v>6</v>
      </c>
      <c r="AK692">
        <v>6</v>
      </c>
      <c r="AL692">
        <v>848</v>
      </c>
      <c r="AM692">
        <v>0</v>
      </c>
      <c r="AN692">
        <v>0</v>
      </c>
      <c r="AO692">
        <v>848</v>
      </c>
      <c r="AP692">
        <v>1</v>
      </c>
      <c r="AQ692">
        <v>0</v>
      </c>
      <c r="AR692">
        <v>1</v>
      </c>
      <c r="AS692">
        <v>0</v>
      </c>
      <c r="AT692">
        <v>1</v>
      </c>
      <c r="AU692">
        <v>1</v>
      </c>
      <c r="AV692">
        <v>5</v>
      </c>
      <c r="AW692">
        <v>3</v>
      </c>
      <c r="AX692">
        <v>1</v>
      </c>
      <c r="AY692">
        <v>6</v>
      </c>
      <c r="AZ692">
        <v>2004</v>
      </c>
      <c r="BA692">
        <v>3</v>
      </c>
      <c r="BB692">
        <v>2</v>
      </c>
      <c r="BC692">
        <v>420</v>
      </c>
      <c r="BD692">
        <v>4</v>
      </c>
      <c r="BE692">
        <v>4</v>
      </c>
      <c r="BF692">
        <v>3</v>
      </c>
      <c r="BG692">
        <v>149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5</v>
      </c>
      <c r="BN692">
        <v>0</v>
      </c>
      <c r="BO692">
        <v>5</v>
      </c>
      <c r="BP692">
        <v>2008</v>
      </c>
      <c r="BQ692">
        <v>15</v>
      </c>
      <c r="BR692">
        <v>4</v>
      </c>
      <c r="BS692">
        <v>5</v>
      </c>
      <c r="BT692">
        <v>141000</v>
      </c>
    </row>
    <row r="693" spans="1:72" x14ac:dyDescent="0.35">
      <c r="A693">
        <v>692</v>
      </c>
      <c r="B693">
        <v>60</v>
      </c>
      <c r="C693">
        <v>4</v>
      </c>
      <c r="D693">
        <v>104</v>
      </c>
      <c r="E693">
        <v>21535</v>
      </c>
      <c r="F693">
        <v>2</v>
      </c>
      <c r="G693">
        <v>2</v>
      </c>
      <c r="H693">
        <v>2</v>
      </c>
      <c r="I693">
        <v>4</v>
      </c>
      <c r="J693">
        <v>2</v>
      </c>
      <c r="K693">
        <v>3</v>
      </c>
      <c r="L693">
        <v>17</v>
      </c>
      <c r="M693">
        <v>7</v>
      </c>
      <c r="N693">
        <v>7</v>
      </c>
      <c r="O693">
        <v>3</v>
      </c>
      <c r="P693">
        <v>8</v>
      </c>
      <c r="Q693">
        <v>10</v>
      </c>
      <c r="R693">
        <v>6</v>
      </c>
      <c r="S693">
        <v>1994</v>
      </c>
      <c r="T693">
        <v>1995</v>
      </c>
      <c r="U693">
        <v>5</v>
      </c>
      <c r="V693">
        <v>6</v>
      </c>
      <c r="W693">
        <v>9</v>
      </c>
      <c r="X693">
        <v>4</v>
      </c>
      <c r="Y693">
        <v>1170</v>
      </c>
      <c r="Z693">
        <v>5</v>
      </c>
      <c r="AA693">
        <v>3</v>
      </c>
      <c r="AB693">
        <v>6</v>
      </c>
      <c r="AC693">
        <v>6</v>
      </c>
      <c r="AD693">
        <v>4</v>
      </c>
      <c r="AE693">
        <v>7</v>
      </c>
      <c r="AF693">
        <v>1455</v>
      </c>
      <c r="AG693">
        <v>0</v>
      </c>
      <c r="AH693">
        <v>989</v>
      </c>
      <c r="AI693">
        <v>2444</v>
      </c>
      <c r="AJ693">
        <v>6</v>
      </c>
      <c r="AK693">
        <v>6</v>
      </c>
      <c r="AL693">
        <v>2444</v>
      </c>
      <c r="AM693">
        <v>1872</v>
      </c>
      <c r="AN693">
        <v>0</v>
      </c>
      <c r="AO693">
        <v>4316</v>
      </c>
      <c r="AP693">
        <v>0</v>
      </c>
      <c r="AQ693">
        <v>1</v>
      </c>
      <c r="AR693">
        <v>3</v>
      </c>
      <c r="AS693">
        <v>1</v>
      </c>
      <c r="AT693">
        <v>4</v>
      </c>
      <c r="AU693">
        <v>1</v>
      </c>
      <c r="AV693">
        <v>6</v>
      </c>
      <c r="AW693">
        <v>10</v>
      </c>
      <c r="AX693">
        <v>2</v>
      </c>
      <c r="AY693">
        <v>6</v>
      </c>
      <c r="AZ693">
        <v>1994</v>
      </c>
      <c r="BA693">
        <v>4</v>
      </c>
      <c r="BB693">
        <v>3</v>
      </c>
      <c r="BC693">
        <v>832</v>
      </c>
      <c r="BD693">
        <v>4</v>
      </c>
      <c r="BE693">
        <v>4</v>
      </c>
      <c r="BF693">
        <v>3</v>
      </c>
      <c r="BG693">
        <v>382</v>
      </c>
      <c r="BH693">
        <v>50</v>
      </c>
      <c r="BI693">
        <v>0</v>
      </c>
      <c r="BJ693">
        <v>0</v>
      </c>
      <c r="BK693">
        <v>0</v>
      </c>
      <c r="BL693">
        <v>0</v>
      </c>
      <c r="BM693">
        <v>5</v>
      </c>
      <c r="BN693">
        <v>0</v>
      </c>
      <c r="BO693">
        <v>1</v>
      </c>
      <c r="BP693">
        <v>2007</v>
      </c>
      <c r="BQ693">
        <v>16</v>
      </c>
      <c r="BR693">
        <v>4</v>
      </c>
      <c r="BS693">
        <v>5</v>
      </c>
      <c r="BT693">
        <v>755000</v>
      </c>
    </row>
    <row r="694" spans="1:72" x14ac:dyDescent="0.35">
      <c r="A694">
        <v>693</v>
      </c>
      <c r="B694">
        <v>60</v>
      </c>
      <c r="C694">
        <v>4</v>
      </c>
      <c r="D694">
        <v>42</v>
      </c>
      <c r="E694">
        <v>26178</v>
      </c>
      <c r="F694">
        <v>2</v>
      </c>
      <c r="G694">
        <v>2</v>
      </c>
      <c r="H694">
        <v>2</v>
      </c>
      <c r="I694">
        <v>4</v>
      </c>
      <c r="J694">
        <v>4</v>
      </c>
      <c r="K694">
        <v>2</v>
      </c>
      <c r="L694">
        <v>2</v>
      </c>
      <c r="M694">
        <v>7</v>
      </c>
      <c r="N694">
        <v>7</v>
      </c>
      <c r="O694">
        <v>3</v>
      </c>
      <c r="P694">
        <v>8</v>
      </c>
      <c r="Q694">
        <v>7</v>
      </c>
      <c r="R694">
        <v>5</v>
      </c>
      <c r="S694">
        <v>1989</v>
      </c>
      <c r="T694">
        <v>1990</v>
      </c>
      <c r="U694">
        <v>6</v>
      </c>
      <c r="V694">
        <v>8</v>
      </c>
      <c r="W694">
        <v>10</v>
      </c>
      <c r="X694">
        <v>4</v>
      </c>
      <c r="Y694">
        <v>293</v>
      </c>
      <c r="Z694">
        <v>4</v>
      </c>
      <c r="AA694">
        <v>3</v>
      </c>
      <c r="AB694">
        <v>6</v>
      </c>
      <c r="AC694">
        <v>5</v>
      </c>
      <c r="AD694">
        <v>4</v>
      </c>
      <c r="AE694">
        <v>7</v>
      </c>
      <c r="AF694">
        <v>965</v>
      </c>
      <c r="AG694">
        <v>0</v>
      </c>
      <c r="AH694">
        <v>245</v>
      </c>
      <c r="AI694">
        <v>1210</v>
      </c>
      <c r="AJ694">
        <v>6</v>
      </c>
      <c r="AK694">
        <v>6</v>
      </c>
      <c r="AL694">
        <v>1238</v>
      </c>
      <c r="AM694">
        <v>1281</v>
      </c>
      <c r="AN694">
        <v>0</v>
      </c>
      <c r="AO694">
        <v>2519</v>
      </c>
      <c r="AP694">
        <v>1</v>
      </c>
      <c r="AQ694">
        <v>0</v>
      </c>
      <c r="AR694">
        <v>2</v>
      </c>
      <c r="AS694">
        <v>1</v>
      </c>
      <c r="AT694">
        <v>4</v>
      </c>
      <c r="AU694">
        <v>1</v>
      </c>
      <c r="AV694">
        <v>5</v>
      </c>
      <c r="AW694">
        <v>9</v>
      </c>
      <c r="AX694">
        <v>2</v>
      </c>
      <c r="AY694">
        <v>6</v>
      </c>
      <c r="AZ694">
        <v>1989</v>
      </c>
      <c r="BA694">
        <v>3</v>
      </c>
      <c r="BB694">
        <v>2</v>
      </c>
      <c r="BC694">
        <v>628</v>
      </c>
      <c r="BD694">
        <v>4</v>
      </c>
      <c r="BE694">
        <v>4</v>
      </c>
      <c r="BF694">
        <v>3</v>
      </c>
      <c r="BG694">
        <v>320</v>
      </c>
      <c r="BH694">
        <v>27</v>
      </c>
      <c r="BI694">
        <v>0</v>
      </c>
      <c r="BJ694">
        <v>0</v>
      </c>
      <c r="BK694">
        <v>0</v>
      </c>
      <c r="BL694">
        <v>0</v>
      </c>
      <c r="BM694">
        <v>5</v>
      </c>
      <c r="BN694">
        <v>0</v>
      </c>
      <c r="BO694">
        <v>4</v>
      </c>
      <c r="BP694">
        <v>2006</v>
      </c>
      <c r="BQ694">
        <v>17</v>
      </c>
      <c r="BR694">
        <v>4</v>
      </c>
      <c r="BS694">
        <v>5</v>
      </c>
      <c r="BT694">
        <v>335000</v>
      </c>
    </row>
    <row r="695" spans="1:72" x14ac:dyDescent="0.35">
      <c r="A695">
        <v>694</v>
      </c>
      <c r="B695">
        <v>30</v>
      </c>
      <c r="C695">
        <v>4</v>
      </c>
      <c r="D695">
        <v>60</v>
      </c>
      <c r="E695">
        <v>5400</v>
      </c>
      <c r="F695">
        <v>2</v>
      </c>
      <c r="G695">
        <v>1</v>
      </c>
      <c r="H695">
        <v>2</v>
      </c>
      <c r="I695">
        <v>4</v>
      </c>
      <c r="J695">
        <v>2</v>
      </c>
      <c r="K695">
        <v>1</v>
      </c>
      <c r="L695">
        <v>9</v>
      </c>
      <c r="M695">
        <v>7</v>
      </c>
      <c r="N695">
        <v>7</v>
      </c>
      <c r="O695">
        <v>3</v>
      </c>
      <c r="P695">
        <v>4</v>
      </c>
      <c r="Q695">
        <v>5</v>
      </c>
      <c r="R695">
        <v>6</v>
      </c>
      <c r="S695">
        <v>1921</v>
      </c>
      <c r="T695">
        <v>1968</v>
      </c>
      <c r="U695">
        <v>5</v>
      </c>
      <c r="V695">
        <v>8</v>
      </c>
      <c r="W695">
        <v>10</v>
      </c>
      <c r="X695">
        <v>2</v>
      </c>
      <c r="Y695">
        <v>0</v>
      </c>
      <c r="Z695">
        <v>3</v>
      </c>
      <c r="AA695">
        <v>3</v>
      </c>
      <c r="AB695">
        <v>3</v>
      </c>
      <c r="AC695">
        <v>4</v>
      </c>
      <c r="AD695">
        <v>4</v>
      </c>
      <c r="AE695">
        <v>6</v>
      </c>
      <c r="AF695">
        <v>0</v>
      </c>
      <c r="AG695">
        <v>0</v>
      </c>
      <c r="AH695">
        <v>1073</v>
      </c>
      <c r="AI695">
        <v>1073</v>
      </c>
      <c r="AJ695">
        <v>6</v>
      </c>
      <c r="AK695">
        <v>6</v>
      </c>
      <c r="AL695">
        <v>1073</v>
      </c>
      <c r="AM695">
        <v>0</v>
      </c>
      <c r="AN695">
        <v>0</v>
      </c>
      <c r="AO695">
        <v>1073</v>
      </c>
      <c r="AP695">
        <v>0</v>
      </c>
      <c r="AQ695">
        <v>0</v>
      </c>
      <c r="AR695">
        <v>1</v>
      </c>
      <c r="AS695">
        <v>0</v>
      </c>
      <c r="AT695">
        <v>2</v>
      </c>
      <c r="AU695">
        <v>1</v>
      </c>
      <c r="AV695">
        <v>4</v>
      </c>
      <c r="AW695">
        <v>4</v>
      </c>
      <c r="AX695">
        <v>0</v>
      </c>
      <c r="AY695">
        <v>5</v>
      </c>
      <c r="AZ695">
        <v>1968</v>
      </c>
      <c r="BA695">
        <v>2</v>
      </c>
      <c r="BB695">
        <v>1</v>
      </c>
      <c r="BC695">
        <v>326</v>
      </c>
      <c r="BD695">
        <v>4</v>
      </c>
      <c r="BE695">
        <v>4</v>
      </c>
      <c r="BF695">
        <v>3</v>
      </c>
      <c r="BG695">
        <v>0</v>
      </c>
      <c r="BH695">
        <v>0</v>
      </c>
      <c r="BI695">
        <v>112</v>
      </c>
      <c r="BJ695">
        <v>0</v>
      </c>
      <c r="BK695">
        <v>0</v>
      </c>
      <c r="BL695">
        <v>0</v>
      </c>
      <c r="BM695">
        <v>5</v>
      </c>
      <c r="BN695">
        <v>0</v>
      </c>
      <c r="BO695">
        <v>12</v>
      </c>
      <c r="BP695">
        <v>2006</v>
      </c>
      <c r="BQ695">
        <v>17</v>
      </c>
      <c r="BR695">
        <v>4</v>
      </c>
      <c r="BS695">
        <v>3</v>
      </c>
      <c r="BT695">
        <v>108480</v>
      </c>
    </row>
    <row r="696" spans="1:72" x14ac:dyDescent="0.35">
      <c r="A696">
        <v>695</v>
      </c>
      <c r="B696">
        <v>50</v>
      </c>
      <c r="C696">
        <v>2</v>
      </c>
      <c r="D696">
        <v>51</v>
      </c>
      <c r="E696">
        <v>6120</v>
      </c>
      <c r="F696">
        <v>2</v>
      </c>
      <c r="G696">
        <v>1</v>
      </c>
      <c r="H696">
        <v>2</v>
      </c>
      <c r="I696">
        <v>4</v>
      </c>
      <c r="J696">
        <v>2</v>
      </c>
      <c r="K696">
        <v>3</v>
      </c>
      <c r="L696">
        <v>12</v>
      </c>
      <c r="M696">
        <v>7</v>
      </c>
      <c r="N696">
        <v>7</v>
      </c>
      <c r="O696">
        <v>3</v>
      </c>
      <c r="P696">
        <v>1</v>
      </c>
      <c r="Q696">
        <v>5</v>
      </c>
      <c r="R696">
        <v>6</v>
      </c>
      <c r="S696">
        <v>1936</v>
      </c>
      <c r="T696">
        <v>1950</v>
      </c>
      <c r="U696">
        <v>5</v>
      </c>
      <c r="V696">
        <v>8</v>
      </c>
      <c r="W696">
        <v>4</v>
      </c>
      <c r="X696">
        <v>2</v>
      </c>
      <c r="Y696">
        <v>0</v>
      </c>
      <c r="Z696">
        <v>3</v>
      </c>
      <c r="AA696">
        <v>2</v>
      </c>
      <c r="AB696">
        <v>3</v>
      </c>
      <c r="AC696">
        <v>4</v>
      </c>
      <c r="AD696">
        <v>4</v>
      </c>
      <c r="AE696">
        <v>6</v>
      </c>
      <c r="AF696">
        <v>0</v>
      </c>
      <c r="AG696">
        <v>0</v>
      </c>
      <c r="AH696">
        <v>927</v>
      </c>
      <c r="AI696">
        <v>927</v>
      </c>
      <c r="AJ696">
        <v>6</v>
      </c>
      <c r="AK696">
        <v>6</v>
      </c>
      <c r="AL696">
        <v>1067</v>
      </c>
      <c r="AM696">
        <v>472</v>
      </c>
      <c r="AN696">
        <v>0</v>
      </c>
      <c r="AO696">
        <v>1539</v>
      </c>
      <c r="AP696">
        <v>0</v>
      </c>
      <c r="AQ696">
        <v>0</v>
      </c>
      <c r="AR696">
        <v>1</v>
      </c>
      <c r="AS696">
        <v>1</v>
      </c>
      <c r="AT696">
        <v>3</v>
      </c>
      <c r="AU696">
        <v>1</v>
      </c>
      <c r="AV696">
        <v>4</v>
      </c>
      <c r="AW696">
        <v>5</v>
      </c>
      <c r="AX696">
        <v>0</v>
      </c>
      <c r="AY696">
        <v>5</v>
      </c>
      <c r="AZ696">
        <v>1995</v>
      </c>
      <c r="BA696">
        <v>2</v>
      </c>
      <c r="BB696">
        <v>2</v>
      </c>
      <c r="BC696">
        <v>576</v>
      </c>
      <c r="BD696">
        <v>4</v>
      </c>
      <c r="BE696">
        <v>4</v>
      </c>
      <c r="BF696">
        <v>3</v>
      </c>
      <c r="BG696">
        <v>112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3</v>
      </c>
      <c r="BN696">
        <v>0</v>
      </c>
      <c r="BO696">
        <v>4</v>
      </c>
      <c r="BP696">
        <v>2009</v>
      </c>
      <c r="BQ696">
        <v>14</v>
      </c>
      <c r="BR696">
        <v>4</v>
      </c>
      <c r="BS696">
        <v>5</v>
      </c>
      <c r="BT696">
        <v>141500</v>
      </c>
    </row>
    <row r="697" spans="1:72" x14ac:dyDescent="0.35">
      <c r="A697">
        <v>696</v>
      </c>
      <c r="B697">
        <v>20</v>
      </c>
      <c r="C697">
        <v>4</v>
      </c>
      <c r="D697">
        <v>54</v>
      </c>
      <c r="E697">
        <v>13811</v>
      </c>
      <c r="F697">
        <v>2</v>
      </c>
      <c r="G697">
        <v>2</v>
      </c>
      <c r="H697">
        <v>2</v>
      </c>
      <c r="I697">
        <v>4</v>
      </c>
      <c r="J697">
        <v>4</v>
      </c>
      <c r="K697">
        <v>3</v>
      </c>
      <c r="L697">
        <v>2</v>
      </c>
      <c r="M697">
        <v>7</v>
      </c>
      <c r="N697">
        <v>7</v>
      </c>
      <c r="O697">
        <v>3</v>
      </c>
      <c r="P697">
        <v>4</v>
      </c>
      <c r="Q697">
        <v>6</v>
      </c>
      <c r="R697">
        <v>6</v>
      </c>
      <c r="S697">
        <v>1987</v>
      </c>
      <c r="T697">
        <v>1987</v>
      </c>
      <c r="U697">
        <v>5</v>
      </c>
      <c r="V697">
        <v>8</v>
      </c>
      <c r="W697">
        <v>9</v>
      </c>
      <c r="X697">
        <v>4</v>
      </c>
      <c r="Y697">
        <v>72</v>
      </c>
      <c r="Z697">
        <v>3</v>
      </c>
      <c r="AA697">
        <v>3</v>
      </c>
      <c r="AB697">
        <v>2</v>
      </c>
      <c r="AC697">
        <v>5</v>
      </c>
      <c r="AD697">
        <v>5</v>
      </c>
      <c r="AE697">
        <v>7</v>
      </c>
      <c r="AF697">
        <v>980</v>
      </c>
      <c r="AG697">
        <v>40</v>
      </c>
      <c r="AH697">
        <v>92</v>
      </c>
      <c r="AI697">
        <v>1112</v>
      </c>
      <c r="AJ697">
        <v>6</v>
      </c>
      <c r="AK697">
        <v>6</v>
      </c>
      <c r="AL697">
        <v>1137</v>
      </c>
      <c r="AM697">
        <v>0</v>
      </c>
      <c r="AN697">
        <v>0</v>
      </c>
      <c r="AO697">
        <v>1137</v>
      </c>
      <c r="AP697">
        <v>1</v>
      </c>
      <c r="AQ697">
        <v>0</v>
      </c>
      <c r="AR697">
        <v>2</v>
      </c>
      <c r="AS697">
        <v>0</v>
      </c>
      <c r="AT697">
        <v>2</v>
      </c>
      <c r="AU697">
        <v>1</v>
      </c>
      <c r="AV697">
        <v>5</v>
      </c>
      <c r="AW697">
        <v>5</v>
      </c>
      <c r="AX697">
        <v>1</v>
      </c>
      <c r="AY697">
        <v>6</v>
      </c>
      <c r="AZ697">
        <v>1987</v>
      </c>
      <c r="BA697">
        <v>2</v>
      </c>
      <c r="BB697">
        <v>2</v>
      </c>
      <c r="BC697">
        <v>551</v>
      </c>
      <c r="BD697">
        <v>4</v>
      </c>
      <c r="BE697">
        <v>4</v>
      </c>
      <c r="BF697">
        <v>3</v>
      </c>
      <c r="BG697">
        <v>125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5</v>
      </c>
      <c r="BN697">
        <v>0</v>
      </c>
      <c r="BO697">
        <v>7</v>
      </c>
      <c r="BP697">
        <v>2006</v>
      </c>
      <c r="BQ697">
        <v>17</v>
      </c>
      <c r="BR697">
        <v>4</v>
      </c>
      <c r="BS697">
        <v>5</v>
      </c>
      <c r="BT697">
        <v>176000</v>
      </c>
    </row>
    <row r="698" spans="1:72" x14ac:dyDescent="0.35">
      <c r="A698">
        <v>697</v>
      </c>
      <c r="B698">
        <v>30</v>
      </c>
      <c r="C698">
        <v>2</v>
      </c>
      <c r="D698">
        <v>50</v>
      </c>
      <c r="E698">
        <v>6000</v>
      </c>
      <c r="F698">
        <v>2</v>
      </c>
      <c r="G698">
        <v>1</v>
      </c>
      <c r="H698">
        <v>2</v>
      </c>
      <c r="I698">
        <v>4</v>
      </c>
      <c r="J698">
        <v>4</v>
      </c>
      <c r="K698">
        <v>3</v>
      </c>
      <c r="L698">
        <v>12</v>
      </c>
      <c r="M698">
        <v>7</v>
      </c>
      <c r="N698">
        <v>7</v>
      </c>
      <c r="O698">
        <v>3</v>
      </c>
      <c r="P698">
        <v>4</v>
      </c>
      <c r="Q698">
        <v>5</v>
      </c>
      <c r="R698">
        <v>7</v>
      </c>
      <c r="S698">
        <v>1921</v>
      </c>
      <c r="T698">
        <v>1950</v>
      </c>
      <c r="U698">
        <v>5</v>
      </c>
      <c r="V698">
        <v>8</v>
      </c>
      <c r="W698">
        <v>4</v>
      </c>
      <c r="X698">
        <v>2</v>
      </c>
      <c r="Y698">
        <v>0</v>
      </c>
      <c r="Z698">
        <v>3</v>
      </c>
      <c r="AA698">
        <v>3</v>
      </c>
      <c r="AB698">
        <v>2</v>
      </c>
      <c r="AC698">
        <v>4</v>
      </c>
      <c r="AD698">
        <v>4</v>
      </c>
      <c r="AE698">
        <v>5</v>
      </c>
      <c r="AF698">
        <v>616</v>
      </c>
      <c r="AG698">
        <v>0</v>
      </c>
      <c r="AH698">
        <v>0</v>
      </c>
      <c r="AI698">
        <v>616</v>
      </c>
      <c r="AJ698">
        <v>6</v>
      </c>
      <c r="AK698">
        <v>6</v>
      </c>
      <c r="AL698">
        <v>616</v>
      </c>
      <c r="AM698">
        <v>0</v>
      </c>
      <c r="AN698">
        <v>0</v>
      </c>
      <c r="AO698">
        <v>616</v>
      </c>
      <c r="AP698">
        <v>0</v>
      </c>
      <c r="AQ698">
        <v>0</v>
      </c>
      <c r="AR698">
        <v>1</v>
      </c>
      <c r="AS698">
        <v>0</v>
      </c>
      <c r="AT698">
        <v>2</v>
      </c>
      <c r="AU698">
        <v>1</v>
      </c>
      <c r="AV698">
        <v>4</v>
      </c>
      <c r="AW698">
        <v>4</v>
      </c>
      <c r="AX698">
        <v>0</v>
      </c>
      <c r="AY698">
        <v>5</v>
      </c>
      <c r="AZ698">
        <v>1921</v>
      </c>
      <c r="BA698">
        <v>2</v>
      </c>
      <c r="BB698">
        <v>1</v>
      </c>
      <c r="BC698">
        <v>205</v>
      </c>
      <c r="BD698">
        <v>4</v>
      </c>
      <c r="BE698">
        <v>4</v>
      </c>
      <c r="BF698">
        <v>3</v>
      </c>
      <c r="BG698">
        <v>0</v>
      </c>
      <c r="BH698">
        <v>0</v>
      </c>
      <c r="BI698">
        <v>129</v>
      </c>
      <c r="BJ698">
        <v>0</v>
      </c>
      <c r="BK698">
        <v>0</v>
      </c>
      <c r="BL698">
        <v>0</v>
      </c>
      <c r="BM698">
        <v>5</v>
      </c>
      <c r="BN698">
        <v>0</v>
      </c>
      <c r="BO698">
        <v>6</v>
      </c>
      <c r="BP698">
        <v>2006</v>
      </c>
      <c r="BQ698">
        <v>17</v>
      </c>
      <c r="BR698">
        <v>4</v>
      </c>
      <c r="BS698">
        <v>5</v>
      </c>
      <c r="BT698">
        <v>89000</v>
      </c>
    </row>
    <row r="699" spans="1:72" x14ac:dyDescent="0.35">
      <c r="A699">
        <v>698</v>
      </c>
      <c r="B699">
        <v>20</v>
      </c>
      <c r="C699">
        <v>4</v>
      </c>
      <c r="D699">
        <v>57</v>
      </c>
      <c r="E699">
        <v>6420</v>
      </c>
      <c r="F699">
        <v>2</v>
      </c>
      <c r="G699">
        <v>2</v>
      </c>
      <c r="H699">
        <v>2</v>
      </c>
      <c r="I699">
        <v>4</v>
      </c>
      <c r="J699">
        <v>4</v>
      </c>
      <c r="K699">
        <v>3</v>
      </c>
      <c r="L699">
        <v>4</v>
      </c>
      <c r="M699">
        <v>7</v>
      </c>
      <c r="N699">
        <v>7</v>
      </c>
      <c r="O699">
        <v>3</v>
      </c>
      <c r="P699">
        <v>4</v>
      </c>
      <c r="Q699">
        <v>5</v>
      </c>
      <c r="R699">
        <v>7</v>
      </c>
      <c r="S699">
        <v>1952</v>
      </c>
      <c r="T699">
        <v>1952</v>
      </c>
      <c r="U699">
        <v>5</v>
      </c>
      <c r="V699">
        <v>8</v>
      </c>
      <c r="W699">
        <v>4</v>
      </c>
      <c r="X699">
        <v>2</v>
      </c>
      <c r="Y699">
        <v>0</v>
      </c>
      <c r="Z699">
        <v>3</v>
      </c>
      <c r="AA699">
        <v>3</v>
      </c>
      <c r="AB699">
        <v>6</v>
      </c>
      <c r="AC699">
        <v>6</v>
      </c>
      <c r="AD699">
        <v>5</v>
      </c>
      <c r="AE699">
        <v>5</v>
      </c>
      <c r="AF699">
        <v>210</v>
      </c>
      <c r="AG699">
        <v>551</v>
      </c>
      <c r="AH699">
        <v>219</v>
      </c>
      <c r="AI699">
        <v>980</v>
      </c>
      <c r="AJ699">
        <v>6</v>
      </c>
      <c r="AK699">
        <v>3</v>
      </c>
      <c r="AL699">
        <v>1148</v>
      </c>
      <c r="AM699">
        <v>0</v>
      </c>
      <c r="AN699">
        <v>0</v>
      </c>
      <c r="AO699">
        <v>1148</v>
      </c>
      <c r="AP699">
        <v>0</v>
      </c>
      <c r="AQ699">
        <v>1</v>
      </c>
      <c r="AR699">
        <v>1</v>
      </c>
      <c r="AS699">
        <v>0</v>
      </c>
      <c r="AT699">
        <v>2</v>
      </c>
      <c r="AU699">
        <v>1</v>
      </c>
      <c r="AV699">
        <v>4</v>
      </c>
      <c r="AW699">
        <v>6</v>
      </c>
      <c r="AX699">
        <v>0</v>
      </c>
      <c r="AY699">
        <v>5</v>
      </c>
      <c r="AZ699">
        <v>1952</v>
      </c>
      <c r="BA699">
        <v>2</v>
      </c>
      <c r="BB699">
        <v>1</v>
      </c>
      <c r="BC699">
        <v>308</v>
      </c>
      <c r="BD699">
        <v>4</v>
      </c>
      <c r="BE699">
        <v>4</v>
      </c>
      <c r="BF699">
        <v>3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5</v>
      </c>
      <c r="BN699">
        <v>0</v>
      </c>
      <c r="BO699">
        <v>9</v>
      </c>
      <c r="BP699">
        <v>2006</v>
      </c>
      <c r="BQ699">
        <v>17</v>
      </c>
      <c r="BR699">
        <v>4</v>
      </c>
      <c r="BS699">
        <v>5</v>
      </c>
      <c r="BT699">
        <v>123500</v>
      </c>
    </row>
    <row r="700" spans="1:72" x14ac:dyDescent="0.35">
      <c r="A700">
        <v>699</v>
      </c>
      <c r="B700">
        <v>20</v>
      </c>
      <c r="C700">
        <v>4</v>
      </c>
      <c r="D700">
        <v>65</v>
      </c>
      <c r="E700">
        <v>8450</v>
      </c>
      <c r="F700">
        <v>2</v>
      </c>
      <c r="G700">
        <v>1</v>
      </c>
      <c r="H700">
        <v>2</v>
      </c>
      <c r="I700">
        <v>4</v>
      </c>
      <c r="J700">
        <v>4</v>
      </c>
      <c r="K700">
        <v>3</v>
      </c>
      <c r="L700">
        <v>5</v>
      </c>
      <c r="M700">
        <v>1</v>
      </c>
      <c r="N700">
        <v>7</v>
      </c>
      <c r="O700">
        <v>3</v>
      </c>
      <c r="P700">
        <v>4</v>
      </c>
      <c r="Q700">
        <v>5</v>
      </c>
      <c r="R700">
        <v>8</v>
      </c>
      <c r="S700">
        <v>1965</v>
      </c>
      <c r="T700">
        <v>2009</v>
      </c>
      <c r="U700">
        <v>5</v>
      </c>
      <c r="V700">
        <v>8</v>
      </c>
      <c r="W700">
        <v>10</v>
      </c>
      <c r="X700">
        <v>2</v>
      </c>
      <c r="Y700">
        <v>0</v>
      </c>
      <c r="Z700">
        <v>3</v>
      </c>
      <c r="AA700">
        <v>4</v>
      </c>
      <c r="AB700">
        <v>2</v>
      </c>
      <c r="AC700">
        <v>4</v>
      </c>
      <c r="AD700">
        <v>4</v>
      </c>
      <c r="AE700">
        <v>7</v>
      </c>
      <c r="AF700">
        <v>553</v>
      </c>
      <c r="AG700">
        <v>117</v>
      </c>
      <c r="AH700">
        <v>224</v>
      </c>
      <c r="AI700">
        <v>894</v>
      </c>
      <c r="AJ700">
        <v>6</v>
      </c>
      <c r="AK700">
        <v>6</v>
      </c>
      <c r="AL700">
        <v>894</v>
      </c>
      <c r="AM700">
        <v>0</v>
      </c>
      <c r="AN700">
        <v>0</v>
      </c>
      <c r="AO700">
        <v>894</v>
      </c>
      <c r="AP700">
        <v>1</v>
      </c>
      <c r="AQ700">
        <v>0</v>
      </c>
      <c r="AR700">
        <v>1</v>
      </c>
      <c r="AS700">
        <v>0</v>
      </c>
      <c r="AT700">
        <v>3</v>
      </c>
      <c r="AU700">
        <v>1</v>
      </c>
      <c r="AV700">
        <v>4</v>
      </c>
      <c r="AW700">
        <v>5</v>
      </c>
      <c r="AX700">
        <v>1</v>
      </c>
      <c r="AY700">
        <v>5</v>
      </c>
      <c r="AZ700">
        <v>1973</v>
      </c>
      <c r="BA700">
        <v>2</v>
      </c>
      <c r="BB700">
        <v>1</v>
      </c>
      <c r="BC700">
        <v>336</v>
      </c>
      <c r="BD700">
        <v>4</v>
      </c>
      <c r="BE700">
        <v>4</v>
      </c>
      <c r="BF700">
        <v>3</v>
      </c>
      <c r="BG700">
        <v>416</v>
      </c>
      <c r="BH700">
        <v>144</v>
      </c>
      <c r="BI700">
        <v>0</v>
      </c>
      <c r="BJ700">
        <v>0</v>
      </c>
      <c r="BK700">
        <v>0</v>
      </c>
      <c r="BL700">
        <v>0</v>
      </c>
      <c r="BM700">
        <v>3</v>
      </c>
      <c r="BN700">
        <v>0</v>
      </c>
      <c r="BO700">
        <v>4</v>
      </c>
      <c r="BP700">
        <v>2010</v>
      </c>
      <c r="BQ700">
        <v>13</v>
      </c>
      <c r="BR700">
        <v>4</v>
      </c>
      <c r="BS700">
        <v>5</v>
      </c>
      <c r="BT700">
        <v>138500</v>
      </c>
    </row>
    <row r="701" spans="1:72" x14ac:dyDescent="0.35">
      <c r="A701">
        <v>700</v>
      </c>
      <c r="B701">
        <v>120</v>
      </c>
      <c r="C701">
        <v>5</v>
      </c>
      <c r="D701">
        <v>59</v>
      </c>
      <c r="E701">
        <v>4282</v>
      </c>
      <c r="F701">
        <v>2</v>
      </c>
      <c r="G701">
        <v>4</v>
      </c>
      <c r="H701">
        <v>2</v>
      </c>
      <c r="I701">
        <v>4</v>
      </c>
      <c r="J701">
        <v>4</v>
      </c>
      <c r="K701">
        <v>3</v>
      </c>
      <c r="L701">
        <v>18</v>
      </c>
      <c r="M701">
        <v>7</v>
      </c>
      <c r="N701">
        <v>7</v>
      </c>
      <c r="O701">
        <v>4</v>
      </c>
      <c r="P701">
        <v>4</v>
      </c>
      <c r="Q701">
        <v>7</v>
      </c>
      <c r="R701">
        <v>5</v>
      </c>
      <c r="S701">
        <v>2004</v>
      </c>
      <c r="T701">
        <v>2004</v>
      </c>
      <c r="U701">
        <v>5</v>
      </c>
      <c r="V701">
        <v>8</v>
      </c>
      <c r="W701">
        <v>10</v>
      </c>
      <c r="X701">
        <v>2</v>
      </c>
      <c r="Y701">
        <v>0</v>
      </c>
      <c r="Z701">
        <v>4</v>
      </c>
      <c r="AA701">
        <v>3</v>
      </c>
      <c r="AB701">
        <v>6</v>
      </c>
      <c r="AC701">
        <v>5</v>
      </c>
      <c r="AD701">
        <v>4</v>
      </c>
      <c r="AE701">
        <v>7</v>
      </c>
      <c r="AF701">
        <v>16</v>
      </c>
      <c r="AG701">
        <v>0</v>
      </c>
      <c r="AH701">
        <v>1375</v>
      </c>
      <c r="AI701">
        <v>1391</v>
      </c>
      <c r="AJ701">
        <v>6</v>
      </c>
      <c r="AK701">
        <v>6</v>
      </c>
      <c r="AL701">
        <v>1391</v>
      </c>
      <c r="AM701">
        <v>0</v>
      </c>
      <c r="AN701">
        <v>0</v>
      </c>
      <c r="AO701">
        <v>1391</v>
      </c>
      <c r="AP701">
        <v>0</v>
      </c>
      <c r="AQ701">
        <v>0</v>
      </c>
      <c r="AR701">
        <v>2</v>
      </c>
      <c r="AS701">
        <v>0</v>
      </c>
      <c r="AT701">
        <v>2</v>
      </c>
      <c r="AU701">
        <v>1</v>
      </c>
      <c r="AV701">
        <v>5</v>
      </c>
      <c r="AW701">
        <v>5</v>
      </c>
      <c r="AX701">
        <v>0</v>
      </c>
      <c r="AY701">
        <v>6</v>
      </c>
      <c r="AZ701">
        <v>2004</v>
      </c>
      <c r="BA701">
        <v>3</v>
      </c>
      <c r="BB701">
        <v>2</v>
      </c>
      <c r="BC701">
        <v>530</v>
      </c>
      <c r="BD701">
        <v>4</v>
      </c>
      <c r="BE701">
        <v>4</v>
      </c>
      <c r="BF701">
        <v>3</v>
      </c>
      <c r="BG701">
        <v>156</v>
      </c>
      <c r="BH701">
        <v>158</v>
      </c>
      <c r="BI701">
        <v>0</v>
      </c>
      <c r="BJ701">
        <v>0</v>
      </c>
      <c r="BK701">
        <v>0</v>
      </c>
      <c r="BL701">
        <v>0</v>
      </c>
      <c r="BM701">
        <v>5</v>
      </c>
      <c r="BN701">
        <v>0</v>
      </c>
      <c r="BO701">
        <v>7</v>
      </c>
      <c r="BP701">
        <v>2008</v>
      </c>
      <c r="BQ701">
        <v>15</v>
      </c>
      <c r="BR701">
        <v>4</v>
      </c>
      <c r="BS701">
        <v>5</v>
      </c>
      <c r="BT701">
        <v>196000</v>
      </c>
    </row>
    <row r="702" spans="1:72" x14ac:dyDescent="0.35">
      <c r="A702">
        <v>701</v>
      </c>
      <c r="B702">
        <v>20</v>
      </c>
      <c r="C702">
        <v>4</v>
      </c>
      <c r="D702">
        <v>85</v>
      </c>
      <c r="E702">
        <v>14331</v>
      </c>
      <c r="F702">
        <v>2</v>
      </c>
      <c r="G702">
        <v>1</v>
      </c>
      <c r="H702">
        <v>2</v>
      </c>
      <c r="I702">
        <v>4</v>
      </c>
      <c r="J702">
        <v>4</v>
      </c>
      <c r="K702">
        <v>3</v>
      </c>
      <c r="L702">
        <v>2</v>
      </c>
      <c r="M702">
        <v>7</v>
      </c>
      <c r="N702">
        <v>7</v>
      </c>
      <c r="O702">
        <v>3</v>
      </c>
      <c r="P702">
        <v>4</v>
      </c>
      <c r="Q702">
        <v>8</v>
      </c>
      <c r="R702">
        <v>5</v>
      </c>
      <c r="S702">
        <v>2002</v>
      </c>
      <c r="T702">
        <v>2002</v>
      </c>
      <c r="U702">
        <v>6</v>
      </c>
      <c r="V702">
        <v>8</v>
      </c>
      <c r="W702">
        <v>14</v>
      </c>
      <c r="X702">
        <v>4</v>
      </c>
      <c r="Y702">
        <v>630</v>
      </c>
      <c r="Z702">
        <v>4</v>
      </c>
      <c r="AA702">
        <v>3</v>
      </c>
      <c r="AB702">
        <v>6</v>
      </c>
      <c r="AC702">
        <v>6</v>
      </c>
      <c r="AD702">
        <v>4</v>
      </c>
      <c r="AE702">
        <v>7</v>
      </c>
      <c r="AF702">
        <v>1274</v>
      </c>
      <c r="AG702">
        <v>0</v>
      </c>
      <c r="AH702">
        <v>526</v>
      </c>
      <c r="AI702">
        <v>1800</v>
      </c>
      <c r="AJ702">
        <v>6</v>
      </c>
      <c r="AK702">
        <v>6</v>
      </c>
      <c r="AL702">
        <v>1800</v>
      </c>
      <c r="AM702">
        <v>0</v>
      </c>
      <c r="AN702">
        <v>0</v>
      </c>
      <c r="AO702">
        <v>1800</v>
      </c>
      <c r="AP702">
        <v>1</v>
      </c>
      <c r="AQ702">
        <v>0</v>
      </c>
      <c r="AR702">
        <v>2</v>
      </c>
      <c r="AS702">
        <v>0</v>
      </c>
      <c r="AT702">
        <v>3</v>
      </c>
      <c r="AU702">
        <v>1</v>
      </c>
      <c r="AV702">
        <v>5</v>
      </c>
      <c r="AW702">
        <v>7</v>
      </c>
      <c r="AX702">
        <v>1</v>
      </c>
      <c r="AY702">
        <v>6</v>
      </c>
      <c r="AZ702">
        <v>2002</v>
      </c>
      <c r="BA702">
        <v>4</v>
      </c>
      <c r="BB702">
        <v>3</v>
      </c>
      <c r="BC702">
        <v>765</v>
      </c>
      <c r="BD702">
        <v>4</v>
      </c>
      <c r="BE702">
        <v>4</v>
      </c>
      <c r="BF702">
        <v>3</v>
      </c>
      <c r="BG702">
        <v>270</v>
      </c>
      <c r="BH702">
        <v>78</v>
      </c>
      <c r="BI702">
        <v>0</v>
      </c>
      <c r="BJ702">
        <v>0</v>
      </c>
      <c r="BK702">
        <v>0</v>
      </c>
      <c r="BL702">
        <v>0</v>
      </c>
      <c r="BM702">
        <v>5</v>
      </c>
      <c r="BN702">
        <v>0</v>
      </c>
      <c r="BO702">
        <v>5</v>
      </c>
      <c r="BP702">
        <v>2006</v>
      </c>
      <c r="BQ702">
        <v>17</v>
      </c>
      <c r="BR702">
        <v>4</v>
      </c>
      <c r="BS702">
        <v>5</v>
      </c>
      <c r="BT702">
        <v>312500</v>
      </c>
    </row>
    <row r="703" spans="1:72" x14ac:dyDescent="0.35">
      <c r="A703">
        <v>702</v>
      </c>
      <c r="B703">
        <v>20</v>
      </c>
      <c r="C703">
        <v>4</v>
      </c>
      <c r="D703">
        <v>80</v>
      </c>
      <c r="E703">
        <v>9600</v>
      </c>
      <c r="F703">
        <v>2</v>
      </c>
      <c r="G703">
        <v>1</v>
      </c>
      <c r="H703">
        <v>2</v>
      </c>
      <c r="I703">
        <v>4</v>
      </c>
      <c r="J703">
        <v>4</v>
      </c>
      <c r="K703">
        <v>3</v>
      </c>
      <c r="L703">
        <v>10</v>
      </c>
      <c r="M703">
        <v>7</v>
      </c>
      <c r="N703">
        <v>7</v>
      </c>
      <c r="O703">
        <v>3</v>
      </c>
      <c r="P703">
        <v>4</v>
      </c>
      <c r="Q703">
        <v>7</v>
      </c>
      <c r="R703">
        <v>5</v>
      </c>
      <c r="S703">
        <v>1969</v>
      </c>
      <c r="T703">
        <v>1969</v>
      </c>
      <c r="U703">
        <v>6</v>
      </c>
      <c r="V703">
        <v>8</v>
      </c>
      <c r="W703">
        <v>9</v>
      </c>
      <c r="X703">
        <v>4</v>
      </c>
      <c r="Y703">
        <v>168</v>
      </c>
      <c r="Z703">
        <v>3</v>
      </c>
      <c r="AA703">
        <v>3</v>
      </c>
      <c r="AB703">
        <v>2</v>
      </c>
      <c r="AC703">
        <v>4</v>
      </c>
      <c r="AD703">
        <v>4</v>
      </c>
      <c r="AE703">
        <v>6</v>
      </c>
      <c r="AF703">
        <v>0</v>
      </c>
      <c r="AG703">
        <v>0</v>
      </c>
      <c r="AH703">
        <v>1164</v>
      </c>
      <c r="AI703">
        <v>1164</v>
      </c>
      <c r="AJ703">
        <v>6</v>
      </c>
      <c r="AK703">
        <v>6</v>
      </c>
      <c r="AL703">
        <v>1164</v>
      </c>
      <c r="AM703">
        <v>0</v>
      </c>
      <c r="AN703">
        <v>0</v>
      </c>
      <c r="AO703">
        <v>1164</v>
      </c>
      <c r="AP703">
        <v>0</v>
      </c>
      <c r="AQ703">
        <v>0</v>
      </c>
      <c r="AR703">
        <v>1</v>
      </c>
      <c r="AS703">
        <v>1</v>
      </c>
      <c r="AT703">
        <v>3</v>
      </c>
      <c r="AU703">
        <v>1</v>
      </c>
      <c r="AV703">
        <v>4</v>
      </c>
      <c r="AW703">
        <v>6</v>
      </c>
      <c r="AX703">
        <v>0</v>
      </c>
      <c r="AY703">
        <v>6</v>
      </c>
      <c r="AZ703">
        <v>1969</v>
      </c>
      <c r="BA703">
        <v>2</v>
      </c>
      <c r="BB703">
        <v>2</v>
      </c>
      <c r="BC703">
        <v>528</v>
      </c>
      <c r="BD703">
        <v>4</v>
      </c>
      <c r="BE703">
        <v>4</v>
      </c>
      <c r="BF703">
        <v>3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5</v>
      </c>
      <c r="BN703">
        <v>0</v>
      </c>
      <c r="BO703">
        <v>7</v>
      </c>
      <c r="BP703">
        <v>2006</v>
      </c>
      <c r="BQ703">
        <v>17</v>
      </c>
      <c r="BR703">
        <v>3</v>
      </c>
      <c r="BS703">
        <v>5</v>
      </c>
      <c r="BT703">
        <v>140000</v>
      </c>
    </row>
    <row r="704" spans="1:72" x14ac:dyDescent="0.35">
      <c r="A704">
        <v>703</v>
      </c>
      <c r="B704">
        <v>60</v>
      </c>
      <c r="C704">
        <v>4</v>
      </c>
      <c r="D704">
        <v>82</v>
      </c>
      <c r="E704">
        <v>12438</v>
      </c>
      <c r="F704">
        <v>2</v>
      </c>
      <c r="G704">
        <v>2</v>
      </c>
      <c r="H704">
        <v>2</v>
      </c>
      <c r="I704">
        <v>4</v>
      </c>
      <c r="J704">
        <v>4</v>
      </c>
      <c r="K704">
        <v>3</v>
      </c>
      <c r="L704">
        <v>20</v>
      </c>
      <c r="M704">
        <v>7</v>
      </c>
      <c r="N704">
        <v>7</v>
      </c>
      <c r="O704">
        <v>3</v>
      </c>
      <c r="P704">
        <v>8</v>
      </c>
      <c r="Q704">
        <v>8</v>
      </c>
      <c r="R704">
        <v>5</v>
      </c>
      <c r="S704">
        <v>2006</v>
      </c>
      <c r="T704">
        <v>2006</v>
      </c>
      <c r="U704">
        <v>6</v>
      </c>
      <c r="V704">
        <v>8</v>
      </c>
      <c r="W704">
        <v>14</v>
      </c>
      <c r="X704">
        <v>4</v>
      </c>
      <c r="Y704">
        <v>466</v>
      </c>
      <c r="Z704">
        <v>5</v>
      </c>
      <c r="AA704">
        <v>3</v>
      </c>
      <c r="AB704">
        <v>6</v>
      </c>
      <c r="AC704">
        <v>6</v>
      </c>
      <c r="AD704">
        <v>5</v>
      </c>
      <c r="AE704">
        <v>6</v>
      </c>
      <c r="AF704">
        <v>0</v>
      </c>
      <c r="AG704">
        <v>0</v>
      </c>
      <c r="AH704">
        <v>1234</v>
      </c>
      <c r="AI704">
        <v>1234</v>
      </c>
      <c r="AJ704">
        <v>6</v>
      </c>
      <c r="AK704">
        <v>6</v>
      </c>
      <c r="AL704">
        <v>1264</v>
      </c>
      <c r="AM704">
        <v>1312</v>
      </c>
      <c r="AN704">
        <v>0</v>
      </c>
      <c r="AO704">
        <v>2576</v>
      </c>
      <c r="AP704">
        <v>0</v>
      </c>
      <c r="AQ704">
        <v>0</v>
      </c>
      <c r="AR704">
        <v>2</v>
      </c>
      <c r="AS704">
        <v>1</v>
      </c>
      <c r="AT704">
        <v>4</v>
      </c>
      <c r="AU704">
        <v>1</v>
      </c>
      <c r="AV704">
        <v>6</v>
      </c>
      <c r="AW704">
        <v>10</v>
      </c>
      <c r="AX704">
        <v>1</v>
      </c>
      <c r="AY704">
        <v>7</v>
      </c>
      <c r="AZ704">
        <v>2006</v>
      </c>
      <c r="BA704">
        <v>4</v>
      </c>
      <c r="BB704">
        <v>3</v>
      </c>
      <c r="BC704">
        <v>666</v>
      </c>
      <c r="BD704">
        <v>4</v>
      </c>
      <c r="BE704">
        <v>4</v>
      </c>
      <c r="BF704">
        <v>3</v>
      </c>
      <c r="BG704">
        <v>324</v>
      </c>
      <c r="BH704">
        <v>100</v>
      </c>
      <c r="BI704">
        <v>0</v>
      </c>
      <c r="BJ704">
        <v>0</v>
      </c>
      <c r="BK704">
        <v>0</v>
      </c>
      <c r="BL704">
        <v>0</v>
      </c>
      <c r="BM704">
        <v>5</v>
      </c>
      <c r="BN704">
        <v>0</v>
      </c>
      <c r="BO704">
        <v>7</v>
      </c>
      <c r="BP704">
        <v>2006</v>
      </c>
      <c r="BQ704">
        <v>17</v>
      </c>
      <c r="BR704">
        <v>8</v>
      </c>
      <c r="BS704">
        <v>6</v>
      </c>
      <c r="BT704">
        <v>361919</v>
      </c>
    </row>
    <row r="705" spans="1:72" x14ac:dyDescent="0.35">
      <c r="A705">
        <v>704</v>
      </c>
      <c r="B705">
        <v>190</v>
      </c>
      <c r="C705">
        <v>2</v>
      </c>
      <c r="D705">
        <v>76</v>
      </c>
      <c r="E705">
        <v>7630</v>
      </c>
      <c r="F705">
        <v>2</v>
      </c>
      <c r="G705">
        <v>1</v>
      </c>
      <c r="H705">
        <v>2</v>
      </c>
      <c r="I705">
        <v>4</v>
      </c>
      <c r="J705">
        <v>4</v>
      </c>
      <c r="K705">
        <v>3</v>
      </c>
      <c r="L705">
        <v>9</v>
      </c>
      <c r="M705">
        <v>2</v>
      </c>
      <c r="N705">
        <v>7</v>
      </c>
      <c r="O705">
        <v>1</v>
      </c>
      <c r="P705">
        <v>8</v>
      </c>
      <c r="Q705">
        <v>5</v>
      </c>
      <c r="R705">
        <v>9</v>
      </c>
      <c r="S705">
        <v>1900</v>
      </c>
      <c r="T705">
        <v>1996</v>
      </c>
      <c r="U705">
        <v>5</v>
      </c>
      <c r="V705">
        <v>8</v>
      </c>
      <c r="W705">
        <v>4</v>
      </c>
      <c r="X705">
        <v>2</v>
      </c>
      <c r="Y705">
        <v>0</v>
      </c>
      <c r="Z705">
        <v>3</v>
      </c>
      <c r="AA705">
        <v>4</v>
      </c>
      <c r="AB705">
        <v>3</v>
      </c>
      <c r="AC705">
        <v>5</v>
      </c>
      <c r="AD705">
        <v>4</v>
      </c>
      <c r="AE705">
        <v>6</v>
      </c>
      <c r="AF705">
        <v>0</v>
      </c>
      <c r="AG705">
        <v>0</v>
      </c>
      <c r="AH705">
        <v>360</v>
      </c>
      <c r="AI705">
        <v>360</v>
      </c>
      <c r="AJ705">
        <v>6</v>
      </c>
      <c r="AK705">
        <v>6</v>
      </c>
      <c r="AL705">
        <v>1032</v>
      </c>
      <c r="AM705">
        <v>780</v>
      </c>
      <c r="AN705">
        <v>0</v>
      </c>
      <c r="AO705">
        <v>1812</v>
      </c>
      <c r="AP705">
        <v>0</v>
      </c>
      <c r="AQ705">
        <v>0</v>
      </c>
      <c r="AR705">
        <v>2</v>
      </c>
      <c r="AS705">
        <v>0</v>
      </c>
      <c r="AT705">
        <v>4</v>
      </c>
      <c r="AU705">
        <v>2</v>
      </c>
      <c r="AV705">
        <v>5</v>
      </c>
      <c r="AW705">
        <v>8</v>
      </c>
      <c r="AX705">
        <v>1</v>
      </c>
      <c r="AY705">
        <v>5</v>
      </c>
      <c r="AZ705">
        <v>1999</v>
      </c>
      <c r="BA705">
        <v>2</v>
      </c>
      <c r="BB705">
        <v>2</v>
      </c>
      <c r="BC705">
        <v>672</v>
      </c>
      <c r="BD705">
        <v>4</v>
      </c>
      <c r="BE705">
        <v>4</v>
      </c>
      <c r="BF705">
        <v>2</v>
      </c>
      <c r="BG705">
        <v>344</v>
      </c>
      <c r="BH705">
        <v>0</v>
      </c>
      <c r="BI705">
        <v>40</v>
      </c>
      <c r="BJ705">
        <v>0</v>
      </c>
      <c r="BK705">
        <v>0</v>
      </c>
      <c r="BL705">
        <v>0</v>
      </c>
      <c r="BM705">
        <v>3</v>
      </c>
      <c r="BN705">
        <v>0</v>
      </c>
      <c r="BO705">
        <v>5</v>
      </c>
      <c r="BP705">
        <v>2010</v>
      </c>
      <c r="BQ705">
        <v>13</v>
      </c>
      <c r="BR705">
        <v>4</v>
      </c>
      <c r="BS705">
        <v>5</v>
      </c>
      <c r="BT705">
        <v>140000</v>
      </c>
    </row>
    <row r="706" spans="1:72" x14ac:dyDescent="0.35">
      <c r="A706">
        <v>705</v>
      </c>
      <c r="B706">
        <v>20</v>
      </c>
      <c r="C706">
        <v>4</v>
      </c>
      <c r="D706">
        <v>70</v>
      </c>
      <c r="E706">
        <v>8400</v>
      </c>
      <c r="F706">
        <v>2</v>
      </c>
      <c r="G706">
        <v>1</v>
      </c>
      <c r="H706">
        <v>2</v>
      </c>
      <c r="I706">
        <v>4</v>
      </c>
      <c r="J706">
        <v>4</v>
      </c>
      <c r="K706">
        <v>3</v>
      </c>
      <c r="L706">
        <v>16</v>
      </c>
      <c r="M706">
        <v>7</v>
      </c>
      <c r="N706">
        <v>7</v>
      </c>
      <c r="O706">
        <v>3</v>
      </c>
      <c r="P706">
        <v>4</v>
      </c>
      <c r="Q706">
        <v>7</v>
      </c>
      <c r="R706">
        <v>5</v>
      </c>
      <c r="S706">
        <v>2004</v>
      </c>
      <c r="T706">
        <v>2005</v>
      </c>
      <c r="U706">
        <v>5</v>
      </c>
      <c r="V706">
        <v>8</v>
      </c>
      <c r="W706">
        <v>14</v>
      </c>
      <c r="X706">
        <v>4</v>
      </c>
      <c r="Y706">
        <v>109</v>
      </c>
      <c r="Z706">
        <v>4</v>
      </c>
      <c r="AA706">
        <v>3</v>
      </c>
      <c r="AB706">
        <v>6</v>
      </c>
      <c r="AC706">
        <v>5</v>
      </c>
      <c r="AD706">
        <v>4</v>
      </c>
      <c r="AE706">
        <v>7</v>
      </c>
      <c r="AF706">
        <v>712</v>
      </c>
      <c r="AG706">
        <v>0</v>
      </c>
      <c r="AH706">
        <v>761</v>
      </c>
      <c r="AI706">
        <v>1473</v>
      </c>
      <c r="AJ706">
        <v>6</v>
      </c>
      <c r="AK706">
        <v>6</v>
      </c>
      <c r="AL706">
        <v>1484</v>
      </c>
      <c r="AM706">
        <v>0</v>
      </c>
      <c r="AN706">
        <v>0</v>
      </c>
      <c r="AO706">
        <v>1484</v>
      </c>
      <c r="AP706">
        <v>1</v>
      </c>
      <c r="AQ706">
        <v>0</v>
      </c>
      <c r="AR706">
        <v>2</v>
      </c>
      <c r="AS706">
        <v>0</v>
      </c>
      <c r="AT706">
        <v>3</v>
      </c>
      <c r="AU706">
        <v>1</v>
      </c>
      <c r="AV706">
        <v>5</v>
      </c>
      <c r="AW706">
        <v>7</v>
      </c>
      <c r="AX706">
        <v>0</v>
      </c>
      <c r="AY706">
        <v>6</v>
      </c>
      <c r="AZ706">
        <v>2004</v>
      </c>
      <c r="BA706">
        <v>3</v>
      </c>
      <c r="BB706">
        <v>2</v>
      </c>
      <c r="BC706">
        <v>606</v>
      </c>
      <c r="BD706">
        <v>4</v>
      </c>
      <c r="BE706">
        <v>4</v>
      </c>
      <c r="BF706">
        <v>3</v>
      </c>
      <c r="BG706">
        <v>0</v>
      </c>
      <c r="BH706">
        <v>35</v>
      </c>
      <c r="BI706">
        <v>0</v>
      </c>
      <c r="BJ706">
        <v>144</v>
      </c>
      <c r="BK706">
        <v>0</v>
      </c>
      <c r="BL706">
        <v>0</v>
      </c>
      <c r="BM706">
        <v>5</v>
      </c>
      <c r="BN706">
        <v>0</v>
      </c>
      <c r="BO706">
        <v>5</v>
      </c>
      <c r="BP706">
        <v>2010</v>
      </c>
      <c r="BQ706">
        <v>13</v>
      </c>
      <c r="BR706">
        <v>4</v>
      </c>
      <c r="BS706">
        <v>5</v>
      </c>
      <c r="BT706">
        <v>213000</v>
      </c>
    </row>
    <row r="707" spans="1:72" x14ac:dyDescent="0.35">
      <c r="A707">
        <v>706</v>
      </c>
      <c r="B707">
        <v>190</v>
      </c>
      <c r="C707">
        <v>2</v>
      </c>
      <c r="D707">
        <v>70</v>
      </c>
      <c r="E707">
        <v>5600</v>
      </c>
      <c r="F707">
        <v>2</v>
      </c>
      <c r="G707">
        <v>1</v>
      </c>
      <c r="H707">
        <v>2</v>
      </c>
      <c r="I707">
        <v>4</v>
      </c>
      <c r="J707">
        <v>4</v>
      </c>
      <c r="K707">
        <v>3</v>
      </c>
      <c r="L707">
        <v>3</v>
      </c>
      <c r="M707">
        <v>7</v>
      </c>
      <c r="N707">
        <v>7</v>
      </c>
      <c r="O707">
        <v>1</v>
      </c>
      <c r="P707">
        <v>8</v>
      </c>
      <c r="Q707">
        <v>4</v>
      </c>
      <c r="R707">
        <v>5</v>
      </c>
      <c r="S707">
        <v>1930</v>
      </c>
      <c r="T707">
        <v>1950</v>
      </c>
      <c r="U707">
        <v>6</v>
      </c>
      <c r="V707">
        <v>8</v>
      </c>
      <c r="W707">
        <v>14</v>
      </c>
      <c r="X707">
        <v>2</v>
      </c>
      <c r="Y707">
        <v>0</v>
      </c>
      <c r="Z707">
        <v>2</v>
      </c>
      <c r="AA707">
        <v>2</v>
      </c>
      <c r="AB707">
        <v>1</v>
      </c>
      <c r="AC707">
        <v>1</v>
      </c>
      <c r="AD707">
        <v>1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6</v>
      </c>
      <c r="AK707">
        <v>6</v>
      </c>
      <c r="AL707">
        <v>372</v>
      </c>
      <c r="AM707">
        <v>720</v>
      </c>
      <c r="AN707">
        <v>0</v>
      </c>
      <c r="AO707">
        <v>1092</v>
      </c>
      <c r="AP707">
        <v>0</v>
      </c>
      <c r="AQ707">
        <v>0</v>
      </c>
      <c r="AR707">
        <v>2</v>
      </c>
      <c r="AS707">
        <v>0</v>
      </c>
      <c r="AT707">
        <v>3</v>
      </c>
      <c r="AU707">
        <v>2</v>
      </c>
      <c r="AV707">
        <v>3</v>
      </c>
      <c r="AW707">
        <v>7</v>
      </c>
      <c r="AX707">
        <v>0</v>
      </c>
      <c r="AY707">
        <v>3</v>
      </c>
      <c r="BA707">
        <v>1</v>
      </c>
      <c r="BB707">
        <v>0</v>
      </c>
      <c r="BC707">
        <v>0</v>
      </c>
      <c r="BD707">
        <v>1</v>
      </c>
      <c r="BE707">
        <v>1</v>
      </c>
      <c r="BF707">
        <v>2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5</v>
      </c>
      <c r="BN707">
        <v>3500</v>
      </c>
      <c r="BO707">
        <v>7</v>
      </c>
      <c r="BP707">
        <v>2010</v>
      </c>
      <c r="BQ707">
        <v>13</v>
      </c>
      <c r="BR707">
        <v>4</v>
      </c>
      <c r="BS707">
        <v>5</v>
      </c>
      <c r="BT707">
        <v>55000</v>
      </c>
    </row>
    <row r="708" spans="1:72" x14ac:dyDescent="0.35">
      <c r="A708">
        <v>707</v>
      </c>
      <c r="B708">
        <v>20</v>
      </c>
      <c r="C708">
        <v>4</v>
      </c>
      <c r="E708">
        <v>115149</v>
      </c>
      <c r="F708">
        <v>2</v>
      </c>
      <c r="G708">
        <v>4</v>
      </c>
      <c r="H708">
        <v>3</v>
      </c>
      <c r="I708">
        <v>4</v>
      </c>
      <c r="J708">
        <v>1</v>
      </c>
      <c r="K708">
        <v>1</v>
      </c>
      <c r="L708">
        <v>1</v>
      </c>
      <c r="M708">
        <v>7</v>
      </c>
      <c r="N708">
        <v>7</v>
      </c>
      <c r="O708">
        <v>3</v>
      </c>
      <c r="P708">
        <v>4</v>
      </c>
      <c r="Q708">
        <v>7</v>
      </c>
      <c r="R708">
        <v>5</v>
      </c>
      <c r="S708">
        <v>1971</v>
      </c>
      <c r="T708">
        <v>2002</v>
      </c>
      <c r="U708">
        <v>5</v>
      </c>
      <c r="V708">
        <v>8</v>
      </c>
      <c r="W708">
        <v>3</v>
      </c>
      <c r="X708">
        <v>5</v>
      </c>
      <c r="Y708">
        <v>351</v>
      </c>
      <c r="Z708">
        <v>3</v>
      </c>
      <c r="AA708">
        <v>3</v>
      </c>
      <c r="AB708">
        <v>2</v>
      </c>
      <c r="AC708">
        <v>5</v>
      </c>
      <c r="AD708">
        <v>4</v>
      </c>
      <c r="AE708">
        <v>7</v>
      </c>
      <c r="AF708">
        <v>1219</v>
      </c>
      <c r="AG708">
        <v>0</v>
      </c>
      <c r="AH708">
        <v>424</v>
      </c>
      <c r="AI708">
        <v>1643</v>
      </c>
      <c r="AJ708">
        <v>6</v>
      </c>
      <c r="AK708">
        <v>6</v>
      </c>
      <c r="AL708">
        <v>1824</v>
      </c>
      <c r="AM708">
        <v>0</v>
      </c>
      <c r="AN708">
        <v>0</v>
      </c>
      <c r="AO708">
        <v>1824</v>
      </c>
      <c r="AP708">
        <v>1</v>
      </c>
      <c r="AQ708">
        <v>0</v>
      </c>
      <c r="AR708">
        <v>2</v>
      </c>
      <c r="AS708">
        <v>0</v>
      </c>
      <c r="AT708">
        <v>2</v>
      </c>
      <c r="AU708">
        <v>1</v>
      </c>
      <c r="AV708">
        <v>5</v>
      </c>
      <c r="AW708">
        <v>5</v>
      </c>
      <c r="AX708">
        <v>2</v>
      </c>
      <c r="AY708">
        <v>6</v>
      </c>
      <c r="AZ708">
        <v>1971</v>
      </c>
      <c r="BA708">
        <v>2</v>
      </c>
      <c r="BB708">
        <v>2</v>
      </c>
      <c r="BC708">
        <v>739</v>
      </c>
      <c r="BD708">
        <v>4</v>
      </c>
      <c r="BE708">
        <v>4</v>
      </c>
      <c r="BF708">
        <v>3</v>
      </c>
      <c r="BG708">
        <v>380</v>
      </c>
      <c r="BH708">
        <v>48</v>
      </c>
      <c r="BI708">
        <v>0</v>
      </c>
      <c r="BJ708">
        <v>0</v>
      </c>
      <c r="BK708">
        <v>0</v>
      </c>
      <c r="BL708">
        <v>0</v>
      </c>
      <c r="BM708">
        <v>5</v>
      </c>
      <c r="BN708">
        <v>0</v>
      </c>
      <c r="BO708">
        <v>6</v>
      </c>
      <c r="BP708">
        <v>2007</v>
      </c>
      <c r="BQ708">
        <v>16</v>
      </c>
      <c r="BR708">
        <v>4</v>
      </c>
      <c r="BS708">
        <v>5</v>
      </c>
      <c r="BT708">
        <v>302000</v>
      </c>
    </row>
    <row r="709" spans="1:72" x14ac:dyDescent="0.35">
      <c r="A709">
        <v>708</v>
      </c>
      <c r="B709">
        <v>120</v>
      </c>
      <c r="C709">
        <v>4</v>
      </c>
      <c r="D709">
        <v>48</v>
      </c>
      <c r="E709">
        <v>6240</v>
      </c>
      <c r="F709">
        <v>2</v>
      </c>
      <c r="G709">
        <v>1</v>
      </c>
      <c r="H709">
        <v>2</v>
      </c>
      <c r="I709">
        <v>4</v>
      </c>
      <c r="J709">
        <v>4</v>
      </c>
      <c r="K709">
        <v>3</v>
      </c>
      <c r="L709">
        <v>19</v>
      </c>
      <c r="M709">
        <v>7</v>
      </c>
      <c r="N709">
        <v>7</v>
      </c>
      <c r="O709">
        <v>4</v>
      </c>
      <c r="P709">
        <v>4</v>
      </c>
      <c r="Q709">
        <v>8</v>
      </c>
      <c r="R709">
        <v>5</v>
      </c>
      <c r="S709">
        <v>2006</v>
      </c>
      <c r="T709">
        <v>2006</v>
      </c>
      <c r="U709">
        <v>6</v>
      </c>
      <c r="V709">
        <v>8</v>
      </c>
      <c r="W709">
        <v>10</v>
      </c>
      <c r="X709">
        <v>4</v>
      </c>
      <c r="Y709">
        <v>176</v>
      </c>
      <c r="Z709">
        <v>4</v>
      </c>
      <c r="AA709">
        <v>3</v>
      </c>
      <c r="AB709">
        <v>6</v>
      </c>
      <c r="AC709">
        <v>5</v>
      </c>
      <c r="AD709">
        <v>4</v>
      </c>
      <c r="AE709">
        <v>7</v>
      </c>
      <c r="AF709">
        <v>863</v>
      </c>
      <c r="AG709">
        <v>0</v>
      </c>
      <c r="AH709">
        <v>461</v>
      </c>
      <c r="AI709">
        <v>1324</v>
      </c>
      <c r="AJ709">
        <v>6</v>
      </c>
      <c r="AK709">
        <v>6</v>
      </c>
      <c r="AL709">
        <v>1324</v>
      </c>
      <c r="AM709">
        <v>0</v>
      </c>
      <c r="AN709">
        <v>0</v>
      </c>
      <c r="AO709">
        <v>1324</v>
      </c>
      <c r="AP709">
        <v>1</v>
      </c>
      <c r="AQ709">
        <v>0</v>
      </c>
      <c r="AR709">
        <v>2</v>
      </c>
      <c r="AS709">
        <v>0</v>
      </c>
      <c r="AT709">
        <v>2</v>
      </c>
      <c r="AU709">
        <v>1</v>
      </c>
      <c r="AV709">
        <v>5</v>
      </c>
      <c r="AW709">
        <v>6</v>
      </c>
      <c r="AX709">
        <v>1</v>
      </c>
      <c r="AY709">
        <v>6</v>
      </c>
      <c r="AZ709">
        <v>2006</v>
      </c>
      <c r="BA709">
        <v>4</v>
      </c>
      <c r="BB709">
        <v>2</v>
      </c>
      <c r="BC709">
        <v>550</v>
      </c>
      <c r="BD709">
        <v>4</v>
      </c>
      <c r="BE709">
        <v>4</v>
      </c>
      <c r="BF709">
        <v>3</v>
      </c>
      <c r="BG709">
        <v>192</v>
      </c>
      <c r="BH709">
        <v>38</v>
      </c>
      <c r="BI709">
        <v>0</v>
      </c>
      <c r="BJ709">
        <v>0</v>
      </c>
      <c r="BK709">
        <v>0</v>
      </c>
      <c r="BL709">
        <v>0</v>
      </c>
      <c r="BM709">
        <v>5</v>
      </c>
      <c r="BN709">
        <v>0</v>
      </c>
      <c r="BO709">
        <v>12</v>
      </c>
      <c r="BP709">
        <v>2009</v>
      </c>
      <c r="BQ709">
        <v>14</v>
      </c>
      <c r="BR709">
        <v>4</v>
      </c>
      <c r="BS709">
        <v>5</v>
      </c>
      <c r="BT709">
        <v>254000</v>
      </c>
    </row>
    <row r="710" spans="1:72" x14ac:dyDescent="0.35">
      <c r="A710">
        <v>709</v>
      </c>
      <c r="B710">
        <v>60</v>
      </c>
      <c r="C710">
        <v>4</v>
      </c>
      <c r="D710">
        <v>65</v>
      </c>
      <c r="E710">
        <v>9018</v>
      </c>
      <c r="F710">
        <v>2</v>
      </c>
      <c r="G710">
        <v>2</v>
      </c>
      <c r="H710">
        <v>2</v>
      </c>
      <c r="I710">
        <v>4</v>
      </c>
      <c r="J710">
        <v>4</v>
      </c>
      <c r="K710">
        <v>3</v>
      </c>
      <c r="L710">
        <v>11</v>
      </c>
      <c r="M710">
        <v>7</v>
      </c>
      <c r="N710">
        <v>7</v>
      </c>
      <c r="O710">
        <v>3</v>
      </c>
      <c r="P710">
        <v>8</v>
      </c>
      <c r="Q710">
        <v>7</v>
      </c>
      <c r="R710">
        <v>5</v>
      </c>
      <c r="S710">
        <v>2007</v>
      </c>
      <c r="T710">
        <v>2007</v>
      </c>
      <c r="U710">
        <v>6</v>
      </c>
      <c r="V710">
        <v>8</v>
      </c>
      <c r="W710">
        <v>14</v>
      </c>
      <c r="X710">
        <v>2</v>
      </c>
      <c r="Y710">
        <v>0</v>
      </c>
      <c r="Z710">
        <v>4</v>
      </c>
      <c r="AA710">
        <v>3</v>
      </c>
      <c r="AB710">
        <v>6</v>
      </c>
      <c r="AC710">
        <v>5</v>
      </c>
      <c r="AD710">
        <v>4</v>
      </c>
      <c r="AE710">
        <v>6</v>
      </c>
      <c r="AF710">
        <v>0</v>
      </c>
      <c r="AG710">
        <v>0</v>
      </c>
      <c r="AH710">
        <v>728</v>
      </c>
      <c r="AI710">
        <v>728</v>
      </c>
      <c r="AJ710">
        <v>6</v>
      </c>
      <c r="AK710">
        <v>6</v>
      </c>
      <c r="AL710">
        <v>728</v>
      </c>
      <c r="AM710">
        <v>728</v>
      </c>
      <c r="AN710">
        <v>0</v>
      </c>
      <c r="AO710">
        <v>1456</v>
      </c>
      <c r="AP710">
        <v>0</v>
      </c>
      <c r="AQ710">
        <v>0</v>
      </c>
      <c r="AR710">
        <v>2</v>
      </c>
      <c r="AS710">
        <v>1</v>
      </c>
      <c r="AT710">
        <v>3</v>
      </c>
      <c r="AU710">
        <v>1</v>
      </c>
      <c r="AV710">
        <v>5</v>
      </c>
      <c r="AW710">
        <v>8</v>
      </c>
      <c r="AX710">
        <v>1</v>
      </c>
      <c r="AY710">
        <v>6</v>
      </c>
      <c r="AZ710">
        <v>2007</v>
      </c>
      <c r="BA710">
        <v>4</v>
      </c>
      <c r="BB710">
        <v>2</v>
      </c>
      <c r="BC710">
        <v>400</v>
      </c>
      <c r="BD710">
        <v>4</v>
      </c>
      <c r="BE710">
        <v>4</v>
      </c>
      <c r="BF710">
        <v>3</v>
      </c>
      <c r="BG710">
        <v>100</v>
      </c>
      <c r="BH710">
        <v>24</v>
      </c>
      <c r="BI710">
        <v>0</v>
      </c>
      <c r="BJ710">
        <v>0</v>
      </c>
      <c r="BK710">
        <v>0</v>
      </c>
      <c r="BL710">
        <v>0</v>
      </c>
      <c r="BM710">
        <v>5</v>
      </c>
      <c r="BN710">
        <v>0</v>
      </c>
      <c r="BO710">
        <v>7</v>
      </c>
      <c r="BP710">
        <v>2007</v>
      </c>
      <c r="BQ710">
        <v>16</v>
      </c>
      <c r="BR710">
        <v>8</v>
      </c>
      <c r="BS710">
        <v>6</v>
      </c>
      <c r="BT710">
        <v>179540</v>
      </c>
    </row>
    <row r="711" spans="1:72" x14ac:dyDescent="0.35">
      <c r="A711">
        <v>710</v>
      </c>
      <c r="B711">
        <v>20</v>
      </c>
      <c r="C711">
        <v>4</v>
      </c>
      <c r="E711">
        <v>7162</v>
      </c>
      <c r="F711">
        <v>2</v>
      </c>
      <c r="G711">
        <v>2</v>
      </c>
      <c r="H711">
        <v>2</v>
      </c>
      <c r="I711">
        <v>4</v>
      </c>
      <c r="J711">
        <v>4</v>
      </c>
      <c r="K711">
        <v>3</v>
      </c>
      <c r="L711">
        <v>5</v>
      </c>
      <c r="M711">
        <v>7</v>
      </c>
      <c r="N711">
        <v>7</v>
      </c>
      <c r="O711">
        <v>3</v>
      </c>
      <c r="P711">
        <v>4</v>
      </c>
      <c r="Q711">
        <v>5</v>
      </c>
      <c r="R711">
        <v>7</v>
      </c>
      <c r="S711">
        <v>1966</v>
      </c>
      <c r="T711">
        <v>1966</v>
      </c>
      <c r="U711">
        <v>5</v>
      </c>
      <c r="V711">
        <v>8</v>
      </c>
      <c r="W711">
        <v>9</v>
      </c>
      <c r="X711">
        <v>1</v>
      </c>
      <c r="Y711">
        <v>41</v>
      </c>
      <c r="Z711">
        <v>3</v>
      </c>
      <c r="AA711">
        <v>3</v>
      </c>
      <c r="AB711">
        <v>6</v>
      </c>
      <c r="AC711">
        <v>4</v>
      </c>
      <c r="AD711">
        <v>4</v>
      </c>
      <c r="AE711">
        <v>6</v>
      </c>
      <c r="AF711">
        <v>0</v>
      </c>
      <c r="AG711">
        <v>0</v>
      </c>
      <c r="AH711">
        <v>876</v>
      </c>
      <c r="AI711">
        <v>876</v>
      </c>
      <c r="AJ711">
        <v>6</v>
      </c>
      <c r="AK711">
        <v>6</v>
      </c>
      <c r="AL711">
        <v>904</v>
      </c>
      <c r="AM711">
        <v>0</v>
      </c>
      <c r="AN711">
        <v>0</v>
      </c>
      <c r="AO711">
        <v>904</v>
      </c>
      <c r="AP711">
        <v>0</v>
      </c>
      <c r="AQ711">
        <v>0</v>
      </c>
      <c r="AR711">
        <v>1</v>
      </c>
      <c r="AS711">
        <v>0</v>
      </c>
      <c r="AT711">
        <v>3</v>
      </c>
      <c r="AU711">
        <v>1</v>
      </c>
      <c r="AV711">
        <v>4</v>
      </c>
      <c r="AW711">
        <v>6</v>
      </c>
      <c r="AX711">
        <v>0</v>
      </c>
      <c r="AY711">
        <v>6</v>
      </c>
      <c r="AZ711">
        <v>1966</v>
      </c>
      <c r="BA711">
        <v>2</v>
      </c>
      <c r="BB711">
        <v>1</v>
      </c>
      <c r="BC711">
        <v>408</v>
      </c>
      <c r="BD711">
        <v>4</v>
      </c>
      <c r="BE711">
        <v>4</v>
      </c>
      <c r="BF711">
        <v>3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3</v>
      </c>
      <c r="BN711">
        <v>0</v>
      </c>
      <c r="BO711">
        <v>12</v>
      </c>
      <c r="BP711">
        <v>2008</v>
      </c>
      <c r="BQ711">
        <v>15</v>
      </c>
      <c r="BR711">
        <v>4</v>
      </c>
      <c r="BS711">
        <v>3</v>
      </c>
      <c r="BT711">
        <v>109900</v>
      </c>
    </row>
    <row r="712" spans="1:72" x14ac:dyDescent="0.35">
      <c r="A712">
        <v>711</v>
      </c>
      <c r="B712">
        <v>30</v>
      </c>
      <c r="C712">
        <v>4</v>
      </c>
      <c r="D712">
        <v>56</v>
      </c>
      <c r="E712">
        <v>4130</v>
      </c>
      <c r="F712">
        <v>2</v>
      </c>
      <c r="G712">
        <v>2</v>
      </c>
      <c r="H712">
        <v>2</v>
      </c>
      <c r="I712">
        <v>4</v>
      </c>
      <c r="J712">
        <v>4</v>
      </c>
      <c r="K712">
        <v>3</v>
      </c>
      <c r="L712">
        <v>12</v>
      </c>
      <c r="M712">
        <v>7</v>
      </c>
      <c r="N712">
        <v>7</v>
      </c>
      <c r="O712">
        <v>3</v>
      </c>
      <c r="P712">
        <v>4</v>
      </c>
      <c r="Q712">
        <v>3</v>
      </c>
      <c r="R712">
        <v>6</v>
      </c>
      <c r="S712">
        <v>1935</v>
      </c>
      <c r="T712">
        <v>2003</v>
      </c>
      <c r="U712">
        <v>5</v>
      </c>
      <c r="V712">
        <v>8</v>
      </c>
      <c r="W712">
        <v>14</v>
      </c>
      <c r="X712">
        <v>2</v>
      </c>
      <c r="Y712">
        <v>0</v>
      </c>
      <c r="Z712">
        <v>4</v>
      </c>
      <c r="AA712">
        <v>3</v>
      </c>
      <c r="AB712">
        <v>2</v>
      </c>
      <c r="AC712">
        <v>4</v>
      </c>
      <c r="AD712">
        <v>4</v>
      </c>
      <c r="AE712">
        <v>6</v>
      </c>
      <c r="AF712">
        <v>0</v>
      </c>
      <c r="AG712">
        <v>0</v>
      </c>
      <c r="AH712">
        <v>270</v>
      </c>
      <c r="AI712">
        <v>270</v>
      </c>
      <c r="AJ712">
        <v>6</v>
      </c>
      <c r="AK712">
        <v>6</v>
      </c>
      <c r="AL712">
        <v>729</v>
      </c>
      <c r="AM712">
        <v>0</v>
      </c>
      <c r="AN712">
        <v>0</v>
      </c>
      <c r="AO712">
        <v>729</v>
      </c>
      <c r="AP712">
        <v>0</v>
      </c>
      <c r="AQ712">
        <v>0</v>
      </c>
      <c r="AR712">
        <v>1</v>
      </c>
      <c r="AS712">
        <v>0</v>
      </c>
      <c r="AT712">
        <v>2</v>
      </c>
      <c r="AU712">
        <v>1</v>
      </c>
      <c r="AV712">
        <v>4</v>
      </c>
      <c r="AW712">
        <v>5</v>
      </c>
      <c r="AX712">
        <v>0</v>
      </c>
      <c r="AY712">
        <v>3</v>
      </c>
      <c r="BA712">
        <v>1</v>
      </c>
      <c r="BB712">
        <v>0</v>
      </c>
      <c r="BC712">
        <v>0</v>
      </c>
      <c r="BD712">
        <v>1</v>
      </c>
      <c r="BE712">
        <v>1</v>
      </c>
      <c r="BF712">
        <v>2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5</v>
      </c>
      <c r="BN712">
        <v>0</v>
      </c>
      <c r="BO712">
        <v>7</v>
      </c>
      <c r="BP712">
        <v>2008</v>
      </c>
      <c r="BQ712">
        <v>15</v>
      </c>
      <c r="BR712">
        <v>4</v>
      </c>
      <c r="BS712">
        <v>5</v>
      </c>
      <c r="BT712">
        <v>52000</v>
      </c>
    </row>
    <row r="713" spans="1:72" x14ac:dyDescent="0.35">
      <c r="A713">
        <v>712</v>
      </c>
      <c r="B713">
        <v>50</v>
      </c>
      <c r="C713">
        <v>1</v>
      </c>
      <c r="D713">
        <v>66</v>
      </c>
      <c r="E713">
        <v>8712</v>
      </c>
      <c r="F713">
        <v>2</v>
      </c>
      <c r="G713">
        <v>1</v>
      </c>
      <c r="H713">
        <v>4</v>
      </c>
      <c r="I713">
        <v>4</v>
      </c>
      <c r="J713">
        <v>4</v>
      </c>
      <c r="K713">
        <v>2</v>
      </c>
      <c r="L713">
        <v>3</v>
      </c>
      <c r="M713">
        <v>7</v>
      </c>
      <c r="N713">
        <v>7</v>
      </c>
      <c r="O713">
        <v>3</v>
      </c>
      <c r="P713">
        <v>1</v>
      </c>
      <c r="Q713">
        <v>4</v>
      </c>
      <c r="R713">
        <v>7</v>
      </c>
      <c r="S713">
        <v>1900</v>
      </c>
      <c r="T713">
        <v>1950</v>
      </c>
      <c r="U713">
        <v>5</v>
      </c>
      <c r="V713">
        <v>8</v>
      </c>
      <c r="W713">
        <v>10</v>
      </c>
      <c r="X713">
        <v>2</v>
      </c>
      <c r="Y713">
        <v>0</v>
      </c>
      <c r="Z713">
        <v>3</v>
      </c>
      <c r="AA713">
        <v>3</v>
      </c>
      <c r="AB713">
        <v>5</v>
      </c>
      <c r="AC713">
        <v>4</v>
      </c>
      <c r="AD713">
        <v>4</v>
      </c>
      <c r="AE713">
        <v>6</v>
      </c>
      <c r="AF713">
        <v>0</v>
      </c>
      <c r="AG713">
        <v>0</v>
      </c>
      <c r="AH713">
        <v>859</v>
      </c>
      <c r="AI713">
        <v>859</v>
      </c>
      <c r="AJ713">
        <v>6</v>
      </c>
      <c r="AK713">
        <v>6</v>
      </c>
      <c r="AL713">
        <v>859</v>
      </c>
      <c r="AM713">
        <v>319</v>
      </c>
      <c r="AN713">
        <v>0</v>
      </c>
      <c r="AO713">
        <v>1178</v>
      </c>
      <c r="AP713">
        <v>0</v>
      </c>
      <c r="AQ713">
        <v>0</v>
      </c>
      <c r="AR713">
        <v>1</v>
      </c>
      <c r="AS713">
        <v>0</v>
      </c>
      <c r="AT713">
        <v>2</v>
      </c>
      <c r="AU713">
        <v>1</v>
      </c>
      <c r="AV713">
        <v>4</v>
      </c>
      <c r="AW713">
        <v>7</v>
      </c>
      <c r="AX713">
        <v>0</v>
      </c>
      <c r="AY713">
        <v>5</v>
      </c>
      <c r="AZ713">
        <v>1964</v>
      </c>
      <c r="BA713">
        <v>3</v>
      </c>
      <c r="BB713">
        <v>1</v>
      </c>
      <c r="BC713">
        <v>384</v>
      </c>
      <c r="BD713">
        <v>4</v>
      </c>
      <c r="BE713">
        <v>4</v>
      </c>
      <c r="BF713">
        <v>2</v>
      </c>
      <c r="BG713">
        <v>68</v>
      </c>
      <c r="BH713">
        <v>0</v>
      </c>
      <c r="BI713">
        <v>98</v>
      </c>
      <c r="BJ713">
        <v>0</v>
      </c>
      <c r="BK713">
        <v>0</v>
      </c>
      <c r="BL713">
        <v>0</v>
      </c>
      <c r="BM713">
        <v>5</v>
      </c>
      <c r="BN713">
        <v>0</v>
      </c>
      <c r="BO713">
        <v>1</v>
      </c>
      <c r="BP713">
        <v>2010</v>
      </c>
      <c r="BQ713">
        <v>13</v>
      </c>
      <c r="BR713">
        <v>4</v>
      </c>
      <c r="BS713">
        <v>3</v>
      </c>
      <c r="BT713">
        <v>102776</v>
      </c>
    </row>
    <row r="714" spans="1:72" x14ac:dyDescent="0.35">
      <c r="A714">
        <v>713</v>
      </c>
      <c r="B714">
        <v>120</v>
      </c>
      <c r="C714">
        <v>4</v>
      </c>
      <c r="D714">
        <v>40</v>
      </c>
      <c r="E714">
        <v>4671</v>
      </c>
      <c r="F714">
        <v>2</v>
      </c>
      <c r="G714">
        <v>2</v>
      </c>
      <c r="H714">
        <v>4</v>
      </c>
      <c r="I714">
        <v>4</v>
      </c>
      <c r="J714">
        <v>4</v>
      </c>
      <c r="K714">
        <v>3</v>
      </c>
      <c r="L714">
        <v>20</v>
      </c>
      <c r="M714">
        <v>7</v>
      </c>
      <c r="N714">
        <v>7</v>
      </c>
      <c r="O714">
        <v>4</v>
      </c>
      <c r="P714">
        <v>4</v>
      </c>
      <c r="Q714">
        <v>8</v>
      </c>
      <c r="R714">
        <v>5</v>
      </c>
      <c r="S714">
        <v>1988</v>
      </c>
      <c r="T714">
        <v>1989</v>
      </c>
      <c r="U714">
        <v>5</v>
      </c>
      <c r="V714">
        <v>8</v>
      </c>
      <c r="W714">
        <v>9</v>
      </c>
      <c r="X714">
        <v>2</v>
      </c>
      <c r="Y714">
        <v>0</v>
      </c>
      <c r="Z714">
        <v>4</v>
      </c>
      <c r="AA714">
        <v>3</v>
      </c>
      <c r="AB714">
        <v>6</v>
      </c>
      <c r="AC714">
        <v>5</v>
      </c>
      <c r="AD714">
        <v>4</v>
      </c>
      <c r="AE714">
        <v>7</v>
      </c>
      <c r="AF714">
        <v>767</v>
      </c>
      <c r="AG714">
        <v>0</v>
      </c>
      <c r="AH714">
        <v>461</v>
      </c>
      <c r="AI714">
        <v>1228</v>
      </c>
      <c r="AJ714">
        <v>6</v>
      </c>
      <c r="AK714">
        <v>6</v>
      </c>
      <c r="AL714">
        <v>1228</v>
      </c>
      <c r="AM714">
        <v>0</v>
      </c>
      <c r="AN714">
        <v>0</v>
      </c>
      <c r="AO714">
        <v>1228</v>
      </c>
      <c r="AP714">
        <v>1</v>
      </c>
      <c r="AQ714">
        <v>0</v>
      </c>
      <c r="AR714">
        <v>2</v>
      </c>
      <c r="AS714">
        <v>0</v>
      </c>
      <c r="AT714">
        <v>2</v>
      </c>
      <c r="AU714">
        <v>1</v>
      </c>
      <c r="AV714">
        <v>5</v>
      </c>
      <c r="AW714">
        <v>5</v>
      </c>
      <c r="AX714">
        <v>1</v>
      </c>
      <c r="AY714">
        <v>6</v>
      </c>
      <c r="AZ714">
        <v>1988</v>
      </c>
      <c r="BA714">
        <v>4</v>
      </c>
      <c r="BB714">
        <v>2</v>
      </c>
      <c r="BC714">
        <v>472</v>
      </c>
      <c r="BD714">
        <v>4</v>
      </c>
      <c r="BE714">
        <v>4</v>
      </c>
      <c r="BF714">
        <v>3</v>
      </c>
      <c r="BG714">
        <v>168</v>
      </c>
      <c r="BH714">
        <v>120</v>
      </c>
      <c r="BI714">
        <v>0</v>
      </c>
      <c r="BJ714">
        <v>0</v>
      </c>
      <c r="BK714">
        <v>0</v>
      </c>
      <c r="BL714">
        <v>0</v>
      </c>
      <c r="BM714">
        <v>5</v>
      </c>
      <c r="BN714">
        <v>0</v>
      </c>
      <c r="BO714">
        <v>10</v>
      </c>
      <c r="BP714">
        <v>2008</v>
      </c>
      <c r="BQ714">
        <v>15</v>
      </c>
      <c r="BR714">
        <v>4</v>
      </c>
      <c r="BS714">
        <v>5</v>
      </c>
      <c r="BT714">
        <v>189000</v>
      </c>
    </row>
    <row r="715" spans="1:72" x14ac:dyDescent="0.35">
      <c r="A715">
        <v>714</v>
      </c>
      <c r="B715">
        <v>190</v>
      </c>
      <c r="C715">
        <v>4</v>
      </c>
      <c r="D715">
        <v>60</v>
      </c>
      <c r="E715">
        <v>9873</v>
      </c>
      <c r="F715">
        <v>2</v>
      </c>
      <c r="G715">
        <v>1</v>
      </c>
      <c r="H715">
        <v>2</v>
      </c>
      <c r="I715">
        <v>4</v>
      </c>
      <c r="J715">
        <v>4</v>
      </c>
      <c r="K715">
        <v>3</v>
      </c>
      <c r="L715">
        <v>12</v>
      </c>
      <c r="M715">
        <v>5</v>
      </c>
      <c r="N715">
        <v>7</v>
      </c>
      <c r="O715">
        <v>1</v>
      </c>
      <c r="P715">
        <v>4</v>
      </c>
      <c r="Q715">
        <v>4</v>
      </c>
      <c r="R715">
        <v>5</v>
      </c>
      <c r="S715">
        <v>1970</v>
      </c>
      <c r="T715">
        <v>1970</v>
      </c>
      <c r="U715">
        <v>5</v>
      </c>
      <c r="V715">
        <v>8</v>
      </c>
      <c r="W715">
        <v>9</v>
      </c>
      <c r="X715">
        <v>4</v>
      </c>
      <c r="Y715">
        <v>160</v>
      </c>
      <c r="Z715">
        <v>3</v>
      </c>
      <c r="AA715">
        <v>3</v>
      </c>
      <c r="AB715">
        <v>2</v>
      </c>
      <c r="AC715">
        <v>4</v>
      </c>
      <c r="AD715">
        <v>4</v>
      </c>
      <c r="AE715">
        <v>4</v>
      </c>
      <c r="AF715">
        <v>789</v>
      </c>
      <c r="AG715">
        <v>0</v>
      </c>
      <c r="AH715">
        <v>171</v>
      </c>
      <c r="AI715">
        <v>960</v>
      </c>
      <c r="AJ715">
        <v>1</v>
      </c>
      <c r="AK715">
        <v>6</v>
      </c>
      <c r="AL715">
        <v>960</v>
      </c>
      <c r="AM715">
        <v>0</v>
      </c>
      <c r="AN715">
        <v>0</v>
      </c>
      <c r="AO715">
        <v>960</v>
      </c>
      <c r="AP715">
        <v>1</v>
      </c>
      <c r="AQ715">
        <v>0</v>
      </c>
      <c r="AR715">
        <v>1</v>
      </c>
      <c r="AS715">
        <v>0</v>
      </c>
      <c r="AT715">
        <v>3</v>
      </c>
      <c r="AU715">
        <v>1</v>
      </c>
      <c r="AV715">
        <v>4</v>
      </c>
      <c r="AW715">
        <v>6</v>
      </c>
      <c r="AX715">
        <v>0</v>
      </c>
      <c r="AY715">
        <v>5</v>
      </c>
      <c r="AZ715">
        <v>1970</v>
      </c>
      <c r="BA715">
        <v>2</v>
      </c>
      <c r="BB715">
        <v>2</v>
      </c>
      <c r="BC715">
        <v>576</v>
      </c>
      <c r="BD715">
        <v>4</v>
      </c>
      <c r="BE715">
        <v>4</v>
      </c>
      <c r="BF715">
        <v>3</v>
      </c>
      <c r="BG715">
        <v>0</v>
      </c>
      <c r="BH715">
        <v>288</v>
      </c>
      <c r="BI715">
        <v>0</v>
      </c>
      <c r="BJ715">
        <v>0</v>
      </c>
      <c r="BK715">
        <v>0</v>
      </c>
      <c r="BL715">
        <v>0</v>
      </c>
      <c r="BM715">
        <v>5</v>
      </c>
      <c r="BN715">
        <v>0</v>
      </c>
      <c r="BO715">
        <v>5</v>
      </c>
      <c r="BP715">
        <v>2006</v>
      </c>
      <c r="BQ715">
        <v>17</v>
      </c>
      <c r="BR715">
        <v>4</v>
      </c>
      <c r="BS715">
        <v>5</v>
      </c>
      <c r="BT715">
        <v>129000</v>
      </c>
    </row>
    <row r="716" spans="1:72" x14ac:dyDescent="0.35">
      <c r="A716">
        <v>715</v>
      </c>
      <c r="B716">
        <v>60</v>
      </c>
      <c r="C716">
        <v>4</v>
      </c>
      <c r="E716">
        <v>13517</v>
      </c>
      <c r="F716">
        <v>2</v>
      </c>
      <c r="G716">
        <v>2</v>
      </c>
      <c r="H716">
        <v>2</v>
      </c>
      <c r="I716">
        <v>4</v>
      </c>
      <c r="J716">
        <v>1</v>
      </c>
      <c r="K716">
        <v>3</v>
      </c>
      <c r="L716">
        <v>5</v>
      </c>
      <c r="M716">
        <v>1</v>
      </c>
      <c r="N716">
        <v>7</v>
      </c>
      <c r="O716">
        <v>3</v>
      </c>
      <c r="P716">
        <v>8</v>
      </c>
      <c r="Q716">
        <v>6</v>
      </c>
      <c r="R716">
        <v>8</v>
      </c>
      <c r="S716">
        <v>1976</v>
      </c>
      <c r="T716">
        <v>2005</v>
      </c>
      <c r="U716">
        <v>5</v>
      </c>
      <c r="V716">
        <v>8</v>
      </c>
      <c r="W716">
        <v>9</v>
      </c>
      <c r="X716">
        <v>4</v>
      </c>
      <c r="Y716">
        <v>289</v>
      </c>
      <c r="Z716">
        <v>4</v>
      </c>
      <c r="AA716">
        <v>3</v>
      </c>
      <c r="AB716">
        <v>2</v>
      </c>
      <c r="AC716">
        <v>4</v>
      </c>
      <c r="AD716">
        <v>4</v>
      </c>
      <c r="AE716">
        <v>7</v>
      </c>
      <c r="AF716">
        <v>533</v>
      </c>
      <c r="AG716">
        <v>0</v>
      </c>
      <c r="AH716">
        <v>192</v>
      </c>
      <c r="AI716">
        <v>725</v>
      </c>
      <c r="AJ716">
        <v>6</v>
      </c>
      <c r="AK716">
        <v>6</v>
      </c>
      <c r="AL716">
        <v>725</v>
      </c>
      <c r="AM716">
        <v>754</v>
      </c>
      <c r="AN716">
        <v>0</v>
      </c>
      <c r="AO716">
        <v>1479</v>
      </c>
      <c r="AP716">
        <v>0</v>
      </c>
      <c r="AQ716">
        <v>0</v>
      </c>
      <c r="AR716">
        <v>2</v>
      </c>
      <c r="AS716">
        <v>1</v>
      </c>
      <c r="AT716">
        <v>3</v>
      </c>
      <c r="AU716">
        <v>1</v>
      </c>
      <c r="AV716">
        <v>5</v>
      </c>
      <c r="AW716">
        <v>6</v>
      </c>
      <c r="AX716">
        <v>0</v>
      </c>
      <c r="AY716">
        <v>6</v>
      </c>
      <c r="AZ716">
        <v>1976</v>
      </c>
      <c r="BA716">
        <v>3</v>
      </c>
      <c r="BB716">
        <v>2</v>
      </c>
      <c r="BC716">
        <v>475</v>
      </c>
      <c r="BD716">
        <v>4</v>
      </c>
      <c r="BE716">
        <v>4</v>
      </c>
      <c r="BF716">
        <v>3</v>
      </c>
      <c r="BG716">
        <v>0</v>
      </c>
      <c r="BH716">
        <v>44</v>
      </c>
      <c r="BI716">
        <v>0</v>
      </c>
      <c r="BJ716">
        <v>0</v>
      </c>
      <c r="BK716">
        <v>0</v>
      </c>
      <c r="BL716">
        <v>0</v>
      </c>
      <c r="BM716">
        <v>5</v>
      </c>
      <c r="BN716">
        <v>0</v>
      </c>
      <c r="BO716">
        <v>3</v>
      </c>
      <c r="BP716">
        <v>2010</v>
      </c>
      <c r="BQ716">
        <v>13</v>
      </c>
      <c r="BR716">
        <v>4</v>
      </c>
      <c r="BS716">
        <v>5</v>
      </c>
      <c r="BT716">
        <v>130500</v>
      </c>
    </row>
    <row r="717" spans="1:72" x14ac:dyDescent="0.35">
      <c r="A717">
        <v>716</v>
      </c>
      <c r="B717">
        <v>20</v>
      </c>
      <c r="C717">
        <v>4</v>
      </c>
      <c r="D717">
        <v>78</v>
      </c>
      <c r="E717">
        <v>10140</v>
      </c>
      <c r="F717">
        <v>2</v>
      </c>
      <c r="G717">
        <v>1</v>
      </c>
      <c r="H717">
        <v>2</v>
      </c>
      <c r="I717">
        <v>4</v>
      </c>
      <c r="J717">
        <v>4</v>
      </c>
      <c r="K717">
        <v>3</v>
      </c>
      <c r="L717">
        <v>10</v>
      </c>
      <c r="M717">
        <v>7</v>
      </c>
      <c r="N717">
        <v>7</v>
      </c>
      <c r="O717">
        <v>3</v>
      </c>
      <c r="P717">
        <v>4</v>
      </c>
      <c r="Q717">
        <v>6</v>
      </c>
      <c r="R717">
        <v>5</v>
      </c>
      <c r="S717">
        <v>1974</v>
      </c>
      <c r="T717">
        <v>1974</v>
      </c>
      <c r="U717">
        <v>6</v>
      </c>
      <c r="V717">
        <v>8</v>
      </c>
      <c r="W717">
        <v>9</v>
      </c>
      <c r="X717">
        <v>4</v>
      </c>
      <c r="Y717">
        <v>174</v>
      </c>
      <c r="Z717">
        <v>3</v>
      </c>
      <c r="AA717">
        <v>3</v>
      </c>
      <c r="AB717">
        <v>2</v>
      </c>
      <c r="AC717">
        <v>5</v>
      </c>
      <c r="AD717">
        <v>4</v>
      </c>
      <c r="AE717">
        <v>6</v>
      </c>
      <c r="AF717">
        <v>0</v>
      </c>
      <c r="AG717">
        <v>0</v>
      </c>
      <c r="AH717">
        <v>1064</v>
      </c>
      <c r="AI717">
        <v>1064</v>
      </c>
      <c r="AJ717">
        <v>6</v>
      </c>
      <c r="AK717">
        <v>6</v>
      </c>
      <c r="AL717">
        <v>1350</v>
      </c>
      <c r="AM717">
        <v>0</v>
      </c>
      <c r="AN717">
        <v>0</v>
      </c>
      <c r="AO717">
        <v>1350</v>
      </c>
      <c r="AP717">
        <v>0</v>
      </c>
      <c r="AQ717">
        <v>0</v>
      </c>
      <c r="AR717">
        <v>2</v>
      </c>
      <c r="AS717">
        <v>0</v>
      </c>
      <c r="AT717">
        <v>3</v>
      </c>
      <c r="AU717">
        <v>1</v>
      </c>
      <c r="AV717">
        <v>4</v>
      </c>
      <c r="AW717">
        <v>7</v>
      </c>
      <c r="AX717">
        <v>1</v>
      </c>
      <c r="AY717">
        <v>6</v>
      </c>
      <c r="AZ717">
        <v>1974</v>
      </c>
      <c r="BA717">
        <v>3</v>
      </c>
      <c r="BB717">
        <v>2</v>
      </c>
      <c r="BC717">
        <v>478</v>
      </c>
      <c r="BD717">
        <v>4</v>
      </c>
      <c r="BE717">
        <v>4</v>
      </c>
      <c r="BF717">
        <v>3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3</v>
      </c>
      <c r="BN717">
        <v>0</v>
      </c>
      <c r="BO717">
        <v>8</v>
      </c>
      <c r="BP717">
        <v>2009</v>
      </c>
      <c r="BQ717">
        <v>14</v>
      </c>
      <c r="BR717">
        <v>4</v>
      </c>
      <c r="BS717">
        <v>5</v>
      </c>
      <c r="BT717">
        <v>165000</v>
      </c>
    </row>
    <row r="718" spans="1:72" x14ac:dyDescent="0.35">
      <c r="A718">
        <v>717</v>
      </c>
      <c r="B718">
        <v>70</v>
      </c>
      <c r="C718">
        <v>2</v>
      </c>
      <c r="D718">
        <v>60</v>
      </c>
      <c r="E718">
        <v>10800</v>
      </c>
      <c r="F718">
        <v>2</v>
      </c>
      <c r="G718">
        <v>1</v>
      </c>
      <c r="H718">
        <v>1</v>
      </c>
      <c r="I718">
        <v>4</v>
      </c>
      <c r="J718">
        <v>4</v>
      </c>
      <c r="K718">
        <v>3</v>
      </c>
      <c r="L718">
        <v>9</v>
      </c>
      <c r="M718">
        <v>7</v>
      </c>
      <c r="N718">
        <v>7</v>
      </c>
      <c r="O718">
        <v>3</v>
      </c>
      <c r="P718">
        <v>8</v>
      </c>
      <c r="Q718">
        <v>7</v>
      </c>
      <c r="R718">
        <v>8</v>
      </c>
      <c r="S718">
        <v>1890</v>
      </c>
      <c r="T718">
        <v>1998</v>
      </c>
      <c r="U718">
        <v>5</v>
      </c>
      <c r="V718">
        <v>8</v>
      </c>
      <c r="W718">
        <v>4</v>
      </c>
      <c r="X718">
        <v>2</v>
      </c>
      <c r="Y718">
        <v>0</v>
      </c>
      <c r="Z718">
        <v>3</v>
      </c>
      <c r="AA718">
        <v>4</v>
      </c>
      <c r="AB718">
        <v>3</v>
      </c>
      <c r="AC718">
        <v>4</v>
      </c>
      <c r="AD718">
        <v>4</v>
      </c>
      <c r="AE718">
        <v>6</v>
      </c>
      <c r="AF718">
        <v>0</v>
      </c>
      <c r="AG718">
        <v>0</v>
      </c>
      <c r="AH718">
        <v>718</v>
      </c>
      <c r="AI718">
        <v>718</v>
      </c>
      <c r="AJ718">
        <v>6</v>
      </c>
      <c r="AK718">
        <v>6</v>
      </c>
      <c r="AL718">
        <v>1576</v>
      </c>
      <c r="AM718">
        <v>978</v>
      </c>
      <c r="AN718">
        <v>0</v>
      </c>
      <c r="AO718">
        <v>2554</v>
      </c>
      <c r="AP718">
        <v>0</v>
      </c>
      <c r="AQ718">
        <v>0</v>
      </c>
      <c r="AR718">
        <v>1</v>
      </c>
      <c r="AS718">
        <v>1</v>
      </c>
      <c r="AT718">
        <v>3</v>
      </c>
      <c r="AU718">
        <v>1</v>
      </c>
      <c r="AV718">
        <v>4</v>
      </c>
      <c r="AW718">
        <v>8</v>
      </c>
      <c r="AX718">
        <v>0</v>
      </c>
      <c r="AY718">
        <v>5</v>
      </c>
      <c r="AZ718">
        <v>1996</v>
      </c>
      <c r="BA718">
        <v>2</v>
      </c>
      <c r="BB718">
        <v>2</v>
      </c>
      <c r="BC718">
        <v>704</v>
      </c>
      <c r="BD718">
        <v>4</v>
      </c>
      <c r="BE718">
        <v>4</v>
      </c>
      <c r="BF718">
        <v>1</v>
      </c>
      <c r="BG718">
        <v>0</v>
      </c>
      <c r="BH718">
        <v>48</v>
      </c>
      <c r="BI718">
        <v>143</v>
      </c>
      <c r="BJ718">
        <v>0</v>
      </c>
      <c r="BK718">
        <v>0</v>
      </c>
      <c r="BL718">
        <v>0</v>
      </c>
      <c r="BM718">
        <v>5</v>
      </c>
      <c r="BN718">
        <v>0</v>
      </c>
      <c r="BO718">
        <v>7</v>
      </c>
      <c r="BP718">
        <v>2007</v>
      </c>
      <c r="BQ718">
        <v>16</v>
      </c>
      <c r="BR718">
        <v>4</v>
      </c>
      <c r="BS718">
        <v>5</v>
      </c>
      <c r="BT718">
        <v>159500</v>
      </c>
    </row>
    <row r="719" spans="1:72" x14ac:dyDescent="0.35">
      <c r="A719">
        <v>718</v>
      </c>
      <c r="B719">
        <v>20</v>
      </c>
      <c r="C719">
        <v>4</v>
      </c>
      <c r="D719">
        <v>80</v>
      </c>
      <c r="E719">
        <v>10000</v>
      </c>
      <c r="F719">
        <v>2</v>
      </c>
      <c r="G719">
        <v>1</v>
      </c>
      <c r="H719">
        <v>2</v>
      </c>
      <c r="I719">
        <v>4</v>
      </c>
      <c r="J719">
        <v>4</v>
      </c>
      <c r="K719">
        <v>3</v>
      </c>
      <c r="L719">
        <v>10</v>
      </c>
      <c r="M719">
        <v>7</v>
      </c>
      <c r="N719">
        <v>7</v>
      </c>
      <c r="O719">
        <v>3</v>
      </c>
      <c r="P719">
        <v>4</v>
      </c>
      <c r="Q719">
        <v>5</v>
      </c>
      <c r="R719">
        <v>6</v>
      </c>
      <c r="S719">
        <v>1973</v>
      </c>
      <c r="T719">
        <v>2000</v>
      </c>
      <c r="U719">
        <v>5</v>
      </c>
      <c r="V719">
        <v>8</v>
      </c>
      <c r="W719">
        <v>9</v>
      </c>
      <c r="X719">
        <v>2</v>
      </c>
      <c r="Y719">
        <v>0</v>
      </c>
      <c r="Z719">
        <v>3</v>
      </c>
      <c r="AA719">
        <v>3</v>
      </c>
      <c r="AB719">
        <v>2</v>
      </c>
      <c r="AC719">
        <v>5</v>
      </c>
      <c r="AD719">
        <v>4</v>
      </c>
      <c r="AE719">
        <v>3</v>
      </c>
      <c r="AF719">
        <v>1084</v>
      </c>
      <c r="AG719">
        <v>0</v>
      </c>
      <c r="AH719">
        <v>92</v>
      </c>
      <c r="AI719">
        <v>1176</v>
      </c>
      <c r="AJ719">
        <v>6</v>
      </c>
      <c r="AK719">
        <v>6</v>
      </c>
      <c r="AL719">
        <v>1178</v>
      </c>
      <c r="AM719">
        <v>0</v>
      </c>
      <c r="AN719">
        <v>0</v>
      </c>
      <c r="AO719">
        <v>1178</v>
      </c>
      <c r="AP719">
        <v>0</v>
      </c>
      <c r="AQ719">
        <v>1</v>
      </c>
      <c r="AR719">
        <v>1</v>
      </c>
      <c r="AS719">
        <v>1</v>
      </c>
      <c r="AT719">
        <v>3</v>
      </c>
      <c r="AU719">
        <v>1</v>
      </c>
      <c r="AV719">
        <v>5</v>
      </c>
      <c r="AW719">
        <v>5</v>
      </c>
      <c r="AX719">
        <v>1</v>
      </c>
      <c r="AY719">
        <v>6</v>
      </c>
      <c r="AZ719">
        <v>1973</v>
      </c>
      <c r="BA719">
        <v>2</v>
      </c>
      <c r="BB719">
        <v>2</v>
      </c>
      <c r="BC719">
        <v>439</v>
      </c>
      <c r="BD719">
        <v>4</v>
      </c>
      <c r="BE719">
        <v>4</v>
      </c>
      <c r="BF719">
        <v>3</v>
      </c>
      <c r="BG719">
        <v>224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3</v>
      </c>
      <c r="BN719">
        <v>0</v>
      </c>
      <c r="BO719">
        <v>11</v>
      </c>
      <c r="BP719">
        <v>2008</v>
      </c>
      <c r="BQ719">
        <v>15</v>
      </c>
      <c r="BR719">
        <v>4</v>
      </c>
      <c r="BS719">
        <v>5</v>
      </c>
      <c r="BT719">
        <v>157000</v>
      </c>
    </row>
    <row r="720" spans="1:72" x14ac:dyDescent="0.35">
      <c r="A720">
        <v>719</v>
      </c>
      <c r="B720">
        <v>60</v>
      </c>
      <c r="C720">
        <v>4</v>
      </c>
      <c r="D720">
        <v>96</v>
      </c>
      <c r="E720">
        <v>10542</v>
      </c>
      <c r="F720">
        <v>2</v>
      </c>
      <c r="G720">
        <v>1</v>
      </c>
      <c r="H720">
        <v>2</v>
      </c>
      <c r="I720">
        <v>4</v>
      </c>
      <c r="J720">
        <v>4</v>
      </c>
      <c r="K720">
        <v>3</v>
      </c>
      <c r="L720">
        <v>17</v>
      </c>
      <c r="M720">
        <v>7</v>
      </c>
      <c r="N720">
        <v>7</v>
      </c>
      <c r="O720">
        <v>3</v>
      </c>
      <c r="P720">
        <v>8</v>
      </c>
      <c r="Q720">
        <v>7</v>
      </c>
      <c r="R720">
        <v>5</v>
      </c>
      <c r="S720">
        <v>1993</v>
      </c>
      <c r="T720">
        <v>1994</v>
      </c>
      <c r="U720">
        <v>6</v>
      </c>
      <c r="V720">
        <v>8</v>
      </c>
      <c r="W720">
        <v>4</v>
      </c>
      <c r="X720">
        <v>4</v>
      </c>
      <c r="Y720">
        <v>651</v>
      </c>
      <c r="Z720">
        <v>4</v>
      </c>
      <c r="AA720">
        <v>3</v>
      </c>
      <c r="AB720">
        <v>6</v>
      </c>
      <c r="AC720">
        <v>5</v>
      </c>
      <c r="AD720">
        <v>4</v>
      </c>
      <c r="AE720">
        <v>7</v>
      </c>
      <c r="AF720">
        <v>1173</v>
      </c>
      <c r="AG720">
        <v>0</v>
      </c>
      <c r="AH720">
        <v>138</v>
      </c>
      <c r="AI720">
        <v>1311</v>
      </c>
      <c r="AJ720">
        <v>6</v>
      </c>
      <c r="AK720">
        <v>6</v>
      </c>
      <c r="AL720">
        <v>1325</v>
      </c>
      <c r="AM720">
        <v>1093</v>
      </c>
      <c r="AN720">
        <v>0</v>
      </c>
      <c r="AO720">
        <v>2418</v>
      </c>
      <c r="AP720">
        <v>1</v>
      </c>
      <c r="AQ720">
        <v>0</v>
      </c>
      <c r="AR720">
        <v>2</v>
      </c>
      <c r="AS720">
        <v>1</v>
      </c>
      <c r="AT720">
        <v>3</v>
      </c>
      <c r="AU720">
        <v>1</v>
      </c>
      <c r="AV720">
        <v>5</v>
      </c>
      <c r="AW720">
        <v>9</v>
      </c>
      <c r="AX720">
        <v>1</v>
      </c>
      <c r="AY720">
        <v>6</v>
      </c>
      <c r="AZ720">
        <v>1993</v>
      </c>
      <c r="BA720">
        <v>3</v>
      </c>
      <c r="BB720">
        <v>3</v>
      </c>
      <c r="BC720">
        <v>983</v>
      </c>
      <c r="BD720">
        <v>4</v>
      </c>
      <c r="BE720">
        <v>4</v>
      </c>
      <c r="BF720">
        <v>3</v>
      </c>
      <c r="BG720">
        <v>250</v>
      </c>
      <c r="BH720">
        <v>154</v>
      </c>
      <c r="BI720">
        <v>216</v>
      </c>
      <c r="BJ720">
        <v>0</v>
      </c>
      <c r="BK720">
        <v>0</v>
      </c>
      <c r="BL720">
        <v>0</v>
      </c>
      <c r="BM720">
        <v>5</v>
      </c>
      <c r="BN720">
        <v>0</v>
      </c>
      <c r="BO720">
        <v>8</v>
      </c>
      <c r="BP720">
        <v>2008</v>
      </c>
      <c r="BQ720">
        <v>15</v>
      </c>
      <c r="BR720">
        <v>4</v>
      </c>
      <c r="BS720">
        <v>5</v>
      </c>
      <c r="BT720">
        <v>341000</v>
      </c>
    </row>
    <row r="721" spans="1:72" x14ac:dyDescent="0.35">
      <c r="A721">
        <v>720</v>
      </c>
      <c r="B721">
        <v>20</v>
      </c>
      <c r="C721">
        <v>4</v>
      </c>
      <c r="D721">
        <v>69</v>
      </c>
      <c r="E721">
        <v>9920</v>
      </c>
      <c r="F721">
        <v>2</v>
      </c>
      <c r="G721">
        <v>2</v>
      </c>
      <c r="H721">
        <v>2</v>
      </c>
      <c r="I721">
        <v>4</v>
      </c>
      <c r="J721">
        <v>4</v>
      </c>
      <c r="K721">
        <v>3</v>
      </c>
      <c r="L721">
        <v>16</v>
      </c>
      <c r="M721">
        <v>7</v>
      </c>
      <c r="N721">
        <v>7</v>
      </c>
      <c r="O721">
        <v>3</v>
      </c>
      <c r="P721">
        <v>4</v>
      </c>
      <c r="Q721">
        <v>5</v>
      </c>
      <c r="R721">
        <v>6</v>
      </c>
      <c r="S721">
        <v>1969</v>
      </c>
      <c r="T721">
        <v>1969</v>
      </c>
      <c r="U721">
        <v>5</v>
      </c>
      <c r="V721">
        <v>8</v>
      </c>
      <c r="W721">
        <v>9</v>
      </c>
      <c r="X721">
        <v>2</v>
      </c>
      <c r="Y721">
        <v>0</v>
      </c>
      <c r="Z721">
        <v>3</v>
      </c>
      <c r="AA721">
        <v>3</v>
      </c>
      <c r="AB721">
        <v>2</v>
      </c>
      <c r="AC721">
        <v>5</v>
      </c>
      <c r="AD721">
        <v>4</v>
      </c>
      <c r="AE721">
        <v>4</v>
      </c>
      <c r="AF721">
        <v>523</v>
      </c>
      <c r="AG721">
        <v>0</v>
      </c>
      <c r="AH721">
        <v>448</v>
      </c>
      <c r="AI721">
        <v>971</v>
      </c>
      <c r="AJ721">
        <v>6</v>
      </c>
      <c r="AK721">
        <v>6</v>
      </c>
      <c r="AL721">
        <v>971</v>
      </c>
      <c r="AM721">
        <v>0</v>
      </c>
      <c r="AN721">
        <v>0</v>
      </c>
      <c r="AO721">
        <v>971</v>
      </c>
      <c r="AP721">
        <v>0</v>
      </c>
      <c r="AQ721">
        <v>0</v>
      </c>
      <c r="AR721">
        <v>1</v>
      </c>
      <c r="AS721">
        <v>1</v>
      </c>
      <c r="AT721">
        <v>3</v>
      </c>
      <c r="AU721">
        <v>1</v>
      </c>
      <c r="AV721">
        <v>4</v>
      </c>
      <c r="AW721">
        <v>5</v>
      </c>
      <c r="AX721">
        <v>1</v>
      </c>
      <c r="AY721">
        <v>6</v>
      </c>
      <c r="AZ721">
        <v>1969</v>
      </c>
      <c r="BA721">
        <v>2</v>
      </c>
      <c r="BB721">
        <v>1</v>
      </c>
      <c r="BC721">
        <v>300</v>
      </c>
      <c r="BD721">
        <v>4</v>
      </c>
      <c r="BE721">
        <v>4</v>
      </c>
      <c r="BF721">
        <v>3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5</v>
      </c>
      <c r="BN721">
        <v>0</v>
      </c>
      <c r="BO721">
        <v>5</v>
      </c>
      <c r="BP721">
        <v>2006</v>
      </c>
      <c r="BQ721">
        <v>17</v>
      </c>
      <c r="BR721">
        <v>4</v>
      </c>
      <c r="BS721">
        <v>5</v>
      </c>
      <c r="BT721">
        <v>128500</v>
      </c>
    </row>
    <row r="722" spans="1:72" x14ac:dyDescent="0.35">
      <c r="A722">
        <v>721</v>
      </c>
      <c r="B722">
        <v>120</v>
      </c>
      <c r="C722">
        <v>4</v>
      </c>
      <c r="E722">
        <v>6563</v>
      </c>
      <c r="F722">
        <v>2</v>
      </c>
      <c r="G722">
        <v>2</v>
      </c>
      <c r="H722">
        <v>3</v>
      </c>
      <c r="I722">
        <v>4</v>
      </c>
      <c r="J722">
        <v>1</v>
      </c>
      <c r="K722">
        <v>2</v>
      </c>
      <c r="L722">
        <v>20</v>
      </c>
      <c r="M722">
        <v>7</v>
      </c>
      <c r="N722">
        <v>7</v>
      </c>
      <c r="O722">
        <v>3</v>
      </c>
      <c r="P722">
        <v>4</v>
      </c>
      <c r="Q722">
        <v>8</v>
      </c>
      <c r="R722">
        <v>5</v>
      </c>
      <c r="S722">
        <v>1985</v>
      </c>
      <c r="T722">
        <v>1985</v>
      </c>
      <c r="U722">
        <v>5</v>
      </c>
      <c r="V722">
        <v>8</v>
      </c>
      <c r="W722">
        <v>9</v>
      </c>
      <c r="X722">
        <v>2</v>
      </c>
      <c r="Y722">
        <v>0</v>
      </c>
      <c r="Z722">
        <v>4</v>
      </c>
      <c r="AA722">
        <v>3</v>
      </c>
      <c r="AB722">
        <v>6</v>
      </c>
      <c r="AC722">
        <v>5</v>
      </c>
      <c r="AD722">
        <v>4</v>
      </c>
      <c r="AE722">
        <v>7</v>
      </c>
      <c r="AF722">
        <v>1148</v>
      </c>
      <c r="AG722">
        <v>0</v>
      </c>
      <c r="AH722">
        <v>594</v>
      </c>
      <c r="AI722">
        <v>1742</v>
      </c>
      <c r="AJ722">
        <v>6</v>
      </c>
      <c r="AK722">
        <v>6</v>
      </c>
      <c r="AL722">
        <v>1742</v>
      </c>
      <c r="AM722">
        <v>0</v>
      </c>
      <c r="AN722">
        <v>0</v>
      </c>
      <c r="AO722">
        <v>1742</v>
      </c>
      <c r="AP722">
        <v>1</v>
      </c>
      <c r="AQ722">
        <v>0</v>
      </c>
      <c r="AR722">
        <v>2</v>
      </c>
      <c r="AS722">
        <v>0</v>
      </c>
      <c r="AT722">
        <v>2</v>
      </c>
      <c r="AU722">
        <v>1</v>
      </c>
      <c r="AV722">
        <v>5</v>
      </c>
      <c r="AW722">
        <v>5</v>
      </c>
      <c r="AX722">
        <v>1</v>
      </c>
      <c r="AY722">
        <v>6</v>
      </c>
      <c r="AZ722">
        <v>1985</v>
      </c>
      <c r="BA722">
        <v>3</v>
      </c>
      <c r="BB722">
        <v>2</v>
      </c>
      <c r="BC722">
        <v>564</v>
      </c>
      <c r="BD722">
        <v>4</v>
      </c>
      <c r="BE722">
        <v>4</v>
      </c>
      <c r="BF722">
        <v>3</v>
      </c>
      <c r="BG722">
        <v>114</v>
      </c>
      <c r="BH722">
        <v>28</v>
      </c>
      <c r="BI722">
        <v>234</v>
      </c>
      <c r="BJ722">
        <v>0</v>
      </c>
      <c r="BK722">
        <v>0</v>
      </c>
      <c r="BL722">
        <v>0</v>
      </c>
      <c r="BM722">
        <v>5</v>
      </c>
      <c r="BN722">
        <v>0</v>
      </c>
      <c r="BO722">
        <v>12</v>
      </c>
      <c r="BP722">
        <v>2006</v>
      </c>
      <c r="BQ722">
        <v>17</v>
      </c>
      <c r="BR722">
        <v>4</v>
      </c>
      <c r="BS722">
        <v>5</v>
      </c>
      <c r="BT722">
        <v>275000</v>
      </c>
    </row>
    <row r="723" spans="1:72" x14ac:dyDescent="0.35">
      <c r="A723">
        <v>722</v>
      </c>
      <c r="B723">
        <v>120</v>
      </c>
      <c r="C723">
        <v>2</v>
      </c>
      <c r="E723">
        <v>4426</v>
      </c>
      <c r="F723">
        <v>2</v>
      </c>
      <c r="G723">
        <v>1</v>
      </c>
      <c r="H723">
        <v>2</v>
      </c>
      <c r="I723">
        <v>4</v>
      </c>
      <c r="J723">
        <v>4</v>
      </c>
      <c r="K723">
        <v>3</v>
      </c>
      <c r="L723">
        <v>16</v>
      </c>
      <c r="M723">
        <v>7</v>
      </c>
      <c r="N723">
        <v>7</v>
      </c>
      <c r="O723">
        <v>4</v>
      </c>
      <c r="P723">
        <v>4</v>
      </c>
      <c r="Q723">
        <v>6</v>
      </c>
      <c r="R723">
        <v>5</v>
      </c>
      <c r="S723">
        <v>2004</v>
      </c>
      <c r="T723">
        <v>2004</v>
      </c>
      <c r="U723">
        <v>5</v>
      </c>
      <c r="V723">
        <v>8</v>
      </c>
      <c r="W723">
        <v>14</v>
      </c>
      <c r="X723">
        <v>4</v>
      </c>
      <c r="Y723">
        <v>169</v>
      </c>
      <c r="Z723">
        <v>4</v>
      </c>
      <c r="AA723">
        <v>3</v>
      </c>
      <c r="AB723">
        <v>6</v>
      </c>
      <c r="AC723">
        <v>5</v>
      </c>
      <c r="AD723">
        <v>4</v>
      </c>
      <c r="AE723">
        <v>7</v>
      </c>
      <c r="AF723">
        <v>662</v>
      </c>
      <c r="AG723">
        <v>0</v>
      </c>
      <c r="AH723">
        <v>186</v>
      </c>
      <c r="AI723">
        <v>848</v>
      </c>
      <c r="AJ723">
        <v>6</v>
      </c>
      <c r="AK723">
        <v>6</v>
      </c>
      <c r="AL723">
        <v>848</v>
      </c>
      <c r="AM723">
        <v>0</v>
      </c>
      <c r="AN723">
        <v>0</v>
      </c>
      <c r="AO723">
        <v>848</v>
      </c>
      <c r="AP723">
        <v>1</v>
      </c>
      <c r="AQ723">
        <v>0</v>
      </c>
      <c r="AR723">
        <v>1</v>
      </c>
      <c r="AS723">
        <v>0</v>
      </c>
      <c r="AT723">
        <v>1</v>
      </c>
      <c r="AU723">
        <v>1</v>
      </c>
      <c r="AV723">
        <v>5</v>
      </c>
      <c r="AW723">
        <v>3</v>
      </c>
      <c r="AX723">
        <v>0</v>
      </c>
      <c r="AY723">
        <v>6</v>
      </c>
      <c r="AZ723">
        <v>2004</v>
      </c>
      <c r="BA723">
        <v>3</v>
      </c>
      <c r="BB723">
        <v>2</v>
      </c>
      <c r="BC723">
        <v>420</v>
      </c>
      <c r="BD723">
        <v>4</v>
      </c>
      <c r="BE723">
        <v>4</v>
      </c>
      <c r="BF723">
        <v>3</v>
      </c>
      <c r="BG723">
        <v>160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5</v>
      </c>
      <c r="BN723">
        <v>0</v>
      </c>
      <c r="BO723">
        <v>5</v>
      </c>
      <c r="BP723">
        <v>2010</v>
      </c>
      <c r="BQ723">
        <v>13</v>
      </c>
      <c r="BR723">
        <v>4</v>
      </c>
      <c r="BS723">
        <v>5</v>
      </c>
      <c r="BT723">
        <v>143000</v>
      </c>
    </row>
    <row r="724" spans="1:72" x14ac:dyDescent="0.35">
      <c r="A724">
        <v>723</v>
      </c>
      <c r="B724">
        <v>20</v>
      </c>
      <c r="C724">
        <v>4</v>
      </c>
      <c r="D724">
        <v>70</v>
      </c>
      <c r="E724">
        <v>8120</v>
      </c>
      <c r="F724">
        <v>2</v>
      </c>
      <c r="G724">
        <v>1</v>
      </c>
      <c r="H724">
        <v>2</v>
      </c>
      <c r="I724">
        <v>4</v>
      </c>
      <c r="J724">
        <v>4</v>
      </c>
      <c r="K724">
        <v>3</v>
      </c>
      <c r="L724">
        <v>7</v>
      </c>
      <c r="M724">
        <v>7</v>
      </c>
      <c r="N724">
        <v>7</v>
      </c>
      <c r="O724">
        <v>3</v>
      </c>
      <c r="P724">
        <v>4</v>
      </c>
      <c r="Q724">
        <v>4</v>
      </c>
      <c r="R724">
        <v>7</v>
      </c>
      <c r="S724">
        <v>1970</v>
      </c>
      <c r="T724">
        <v>1970</v>
      </c>
      <c r="U724">
        <v>5</v>
      </c>
      <c r="V724">
        <v>8</v>
      </c>
      <c r="W724">
        <v>10</v>
      </c>
      <c r="X724">
        <v>2</v>
      </c>
      <c r="Y724">
        <v>0</v>
      </c>
      <c r="Z724">
        <v>3</v>
      </c>
      <c r="AA724">
        <v>4</v>
      </c>
      <c r="AB724">
        <v>2</v>
      </c>
      <c r="AC724">
        <v>4</v>
      </c>
      <c r="AD724">
        <v>4</v>
      </c>
      <c r="AE724">
        <v>4</v>
      </c>
      <c r="AF724">
        <v>191</v>
      </c>
      <c r="AG724">
        <v>0</v>
      </c>
      <c r="AH724">
        <v>673</v>
      </c>
      <c r="AI724">
        <v>864</v>
      </c>
      <c r="AJ724">
        <v>6</v>
      </c>
      <c r="AK724">
        <v>6</v>
      </c>
      <c r="AL724">
        <v>864</v>
      </c>
      <c r="AM724">
        <v>0</v>
      </c>
      <c r="AN724">
        <v>0</v>
      </c>
      <c r="AO724">
        <v>864</v>
      </c>
      <c r="AP724">
        <v>0</v>
      </c>
      <c r="AQ724">
        <v>0</v>
      </c>
      <c r="AR724">
        <v>1</v>
      </c>
      <c r="AS724">
        <v>0</v>
      </c>
      <c r="AT724">
        <v>3</v>
      </c>
      <c r="AU724">
        <v>1</v>
      </c>
      <c r="AV724">
        <v>4</v>
      </c>
      <c r="AW724">
        <v>5</v>
      </c>
      <c r="AX724">
        <v>0</v>
      </c>
      <c r="AY724">
        <v>5</v>
      </c>
      <c r="AZ724">
        <v>1994</v>
      </c>
      <c r="BA724">
        <v>2</v>
      </c>
      <c r="BB724">
        <v>2</v>
      </c>
      <c r="BC724">
        <v>463</v>
      </c>
      <c r="BD724">
        <v>4</v>
      </c>
      <c r="BE724">
        <v>4</v>
      </c>
      <c r="BF724">
        <v>3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5</v>
      </c>
      <c r="BN724">
        <v>0</v>
      </c>
      <c r="BO724">
        <v>7</v>
      </c>
      <c r="BP724">
        <v>2009</v>
      </c>
      <c r="BQ724">
        <v>14</v>
      </c>
      <c r="BR724">
        <v>4</v>
      </c>
      <c r="BS724">
        <v>5</v>
      </c>
      <c r="BT724">
        <v>124500</v>
      </c>
    </row>
    <row r="725" spans="1:72" x14ac:dyDescent="0.35">
      <c r="A725">
        <v>724</v>
      </c>
      <c r="B725">
        <v>50</v>
      </c>
      <c r="C725">
        <v>4</v>
      </c>
      <c r="D725">
        <v>60</v>
      </c>
      <c r="E725">
        <v>8172</v>
      </c>
      <c r="F725">
        <v>2</v>
      </c>
      <c r="G725">
        <v>1</v>
      </c>
      <c r="H725">
        <v>2</v>
      </c>
      <c r="I725">
        <v>4</v>
      </c>
      <c r="J725">
        <v>4</v>
      </c>
      <c r="K725">
        <v>3</v>
      </c>
      <c r="L725">
        <v>4</v>
      </c>
      <c r="M725">
        <v>7</v>
      </c>
      <c r="N725">
        <v>7</v>
      </c>
      <c r="O725">
        <v>3</v>
      </c>
      <c r="P725">
        <v>1</v>
      </c>
      <c r="Q725">
        <v>4</v>
      </c>
      <c r="R725">
        <v>6</v>
      </c>
      <c r="S725">
        <v>1954</v>
      </c>
      <c r="T725">
        <v>1972</v>
      </c>
      <c r="U725">
        <v>5</v>
      </c>
      <c r="V725">
        <v>8</v>
      </c>
      <c r="W725">
        <v>10</v>
      </c>
      <c r="X725">
        <v>2</v>
      </c>
      <c r="Y725">
        <v>0</v>
      </c>
      <c r="Z725">
        <v>3</v>
      </c>
      <c r="AA725">
        <v>3</v>
      </c>
      <c r="AB725">
        <v>6</v>
      </c>
      <c r="AC725">
        <v>4</v>
      </c>
      <c r="AD725">
        <v>4</v>
      </c>
      <c r="AE725">
        <v>6</v>
      </c>
      <c r="AF725">
        <v>0</v>
      </c>
      <c r="AG725">
        <v>0</v>
      </c>
      <c r="AH725">
        <v>941</v>
      </c>
      <c r="AI725">
        <v>941</v>
      </c>
      <c r="AJ725">
        <v>6</v>
      </c>
      <c r="AK725">
        <v>6</v>
      </c>
      <c r="AL725">
        <v>997</v>
      </c>
      <c r="AM725">
        <v>473</v>
      </c>
      <c r="AN725">
        <v>0</v>
      </c>
      <c r="AO725">
        <v>1470</v>
      </c>
      <c r="AP725">
        <v>0</v>
      </c>
      <c r="AQ725">
        <v>0</v>
      </c>
      <c r="AR725">
        <v>2</v>
      </c>
      <c r="AS725">
        <v>0</v>
      </c>
      <c r="AT725">
        <v>4</v>
      </c>
      <c r="AU725">
        <v>1</v>
      </c>
      <c r="AV725">
        <v>4</v>
      </c>
      <c r="AW725">
        <v>7</v>
      </c>
      <c r="AX725">
        <v>0</v>
      </c>
      <c r="AY725">
        <v>5</v>
      </c>
      <c r="AZ725">
        <v>1958</v>
      </c>
      <c r="BA725">
        <v>2</v>
      </c>
      <c r="BB725">
        <v>1</v>
      </c>
      <c r="BC725">
        <v>548</v>
      </c>
      <c r="BD725">
        <v>4</v>
      </c>
      <c r="BE725">
        <v>4</v>
      </c>
      <c r="BF725">
        <v>3</v>
      </c>
      <c r="BG725">
        <v>0</v>
      </c>
      <c r="BH725">
        <v>0</v>
      </c>
      <c r="BI725">
        <v>0</v>
      </c>
      <c r="BJ725">
        <v>0</v>
      </c>
      <c r="BK725">
        <v>156</v>
      </c>
      <c r="BL725">
        <v>0</v>
      </c>
      <c r="BM725">
        <v>5</v>
      </c>
      <c r="BN725">
        <v>0</v>
      </c>
      <c r="BO725">
        <v>5</v>
      </c>
      <c r="BP725">
        <v>2008</v>
      </c>
      <c r="BQ725">
        <v>15</v>
      </c>
      <c r="BR725">
        <v>4</v>
      </c>
      <c r="BS725">
        <v>5</v>
      </c>
      <c r="BT725">
        <v>135000</v>
      </c>
    </row>
    <row r="726" spans="1:72" x14ac:dyDescent="0.35">
      <c r="A726">
        <v>725</v>
      </c>
      <c r="B726">
        <v>20</v>
      </c>
      <c r="C726">
        <v>4</v>
      </c>
      <c r="D726">
        <v>86</v>
      </c>
      <c r="E726">
        <v>13286</v>
      </c>
      <c r="F726">
        <v>2</v>
      </c>
      <c r="G726">
        <v>2</v>
      </c>
      <c r="H726">
        <v>2</v>
      </c>
      <c r="I726">
        <v>4</v>
      </c>
      <c r="J726">
        <v>4</v>
      </c>
      <c r="K726">
        <v>3</v>
      </c>
      <c r="L726">
        <v>4</v>
      </c>
      <c r="M726">
        <v>7</v>
      </c>
      <c r="N726">
        <v>7</v>
      </c>
      <c r="O726">
        <v>3</v>
      </c>
      <c r="P726">
        <v>4</v>
      </c>
      <c r="Q726">
        <v>9</v>
      </c>
      <c r="R726">
        <v>5</v>
      </c>
      <c r="S726">
        <v>2007</v>
      </c>
      <c r="T726">
        <v>2008</v>
      </c>
      <c r="U726">
        <v>6</v>
      </c>
      <c r="V726">
        <v>8</v>
      </c>
      <c r="W726">
        <v>15</v>
      </c>
      <c r="X726">
        <v>5</v>
      </c>
      <c r="Y726">
        <v>340</v>
      </c>
      <c r="Z726">
        <v>5</v>
      </c>
      <c r="AA726">
        <v>3</v>
      </c>
      <c r="AB726">
        <v>6</v>
      </c>
      <c r="AC726">
        <v>6</v>
      </c>
      <c r="AD726">
        <v>4</v>
      </c>
      <c r="AE726">
        <v>7</v>
      </c>
      <c r="AF726">
        <v>1234</v>
      </c>
      <c r="AG726">
        <v>0</v>
      </c>
      <c r="AH726">
        <v>464</v>
      </c>
      <c r="AI726">
        <v>1698</v>
      </c>
      <c r="AJ726">
        <v>6</v>
      </c>
      <c r="AK726">
        <v>6</v>
      </c>
      <c r="AL726">
        <v>1698</v>
      </c>
      <c r="AM726">
        <v>0</v>
      </c>
      <c r="AN726">
        <v>0</v>
      </c>
      <c r="AO726">
        <v>1698</v>
      </c>
      <c r="AP726">
        <v>1</v>
      </c>
      <c r="AQ726">
        <v>0</v>
      </c>
      <c r="AR726">
        <v>2</v>
      </c>
      <c r="AS726">
        <v>0</v>
      </c>
      <c r="AT726">
        <v>3</v>
      </c>
      <c r="AU726">
        <v>1</v>
      </c>
      <c r="AV726">
        <v>6</v>
      </c>
      <c r="AW726">
        <v>8</v>
      </c>
      <c r="AX726">
        <v>1</v>
      </c>
      <c r="AY726">
        <v>6</v>
      </c>
      <c r="AZ726">
        <v>2007</v>
      </c>
      <c r="BA726">
        <v>4</v>
      </c>
      <c r="BB726">
        <v>3</v>
      </c>
      <c r="BC726">
        <v>768</v>
      </c>
      <c r="BD726">
        <v>4</v>
      </c>
      <c r="BE726">
        <v>4</v>
      </c>
      <c r="BF726">
        <v>3</v>
      </c>
      <c r="BG726">
        <v>327</v>
      </c>
      <c r="BH726">
        <v>64</v>
      </c>
      <c r="BI726">
        <v>0</v>
      </c>
      <c r="BJ726">
        <v>0</v>
      </c>
      <c r="BK726">
        <v>0</v>
      </c>
      <c r="BL726">
        <v>0</v>
      </c>
      <c r="BM726">
        <v>5</v>
      </c>
      <c r="BN726">
        <v>0</v>
      </c>
      <c r="BO726">
        <v>2</v>
      </c>
      <c r="BP726">
        <v>2009</v>
      </c>
      <c r="BQ726">
        <v>14</v>
      </c>
      <c r="BR726">
        <v>4</v>
      </c>
      <c r="BS726">
        <v>5</v>
      </c>
      <c r="BT726">
        <v>320000</v>
      </c>
    </row>
    <row r="727" spans="1:72" x14ac:dyDescent="0.35">
      <c r="A727">
        <v>726</v>
      </c>
      <c r="B727">
        <v>20</v>
      </c>
      <c r="C727">
        <v>4</v>
      </c>
      <c r="D727">
        <v>60</v>
      </c>
      <c r="E727">
        <v>6960</v>
      </c>
      <c r="F727">
        <v>2</v>
      </c>
      <c r="G727">
        <v>1</v>
      </c>
      <c r="H727">
        <v>2</v>
      </c>
      <c r="I727">
        <v>4</v>
      </c>
      <c r="J727">
        <v>4</v>
      </c>
      <c r="K727">
        <v>3</v>
      </c>
      <c r="L727">
        <v>7</v>
      </c>
      <c r="M727">
        <v>7</v>
      </c>
      <c r="N727">
        <v>7</v>
      </c>
      <c r="O727">
        <v>3</v>
      </c>
      <c r="P727">
        <v>4</v>
      </c>
      <c r="Q727">
        <v>4</v>
      </c>
      <c r="R727">
        <v>6</v>
      </c>
      <c r="S727">
        <v>1970</v>
      </c>
      <c r="T727">
        <v>1970</v>
      </c>
      <c r="U727">
        <v>5</v>
      </c>
      <c r="V727">
        <v>8</v>
      </c>
      <c r="W727">
        <v>9</v>
      </c>
      <c r="X727">
        <v>2</v>
      </c>
      <c r="Y727">
        <v>0</v>
      </c>
      <c r="Z727">
        <v>3</v>
      </c>
      <c r="AA727">
        <v>3</v>
      </c>
      <c r="AB727">
        <v>2</v>
      </c>
      <c r="AC727">
        <v>4</v>
      </c>
      <c r="AD727">
        <v>4</v>
      </c>
      <c r="AE727">
        <v>4</v>
      </c>
      <c r="AF727">
        <v>375</v>
      </c>
      <c r="AG727">
        <v>239</v>
      </c>
      <c r="AH727">
        <v>250</v>
      </c>
      <c r="AI727">
        <v>864</v>
      </c>
      <c r="AJ727">
        <v>6</v>
      </c>
      <c r="AK727">
        <v>6</v>
      </c>
      <c r="AL727">
        <v>864</v>
      </c>
      <c r="AM727">
        <v>0</v>
      </c>
      <c r="AN727">
        <v>0</v>
      </c>
      <c r="AO727">
        <v>864</v>
      </c>
      <c r="AP727">
        <v>0</v>
      </c>
      <c r="AQ727">
        <v>0</v>
      </c>
      <c r="AR727">
        <v>1</v>
      </c>
      <c r="AS727">
        <v>0</v>
      </c>
      <c r="AT727">
        <v>3</v>
      </c>
      <c r="AU727">
        <v>1</v>
      </c>
      <c r="AV727">
        <v>5</v>
      </c>
      <c r="AW727">
        <v>5</v>
      </c>
      <c r="AX727">
        <v>0</v>
      </c>
      <c r="AY727">
        <v>5</v>
      </c>
      <c r="AZ727">
        <v>1989</v>
      </c>
      <c r="BA727">
        <v>2</v>
      </c>
      <c r="BB727">
        <v>2</v>
      </c>
      <c r="BC727">
        <v>660</v>
      </c>
      <c r="BD727">
        <v>4</v>
      </c>
      <c r="BE727">
        <v>4</v>
      </c>
      <c r="BF727">
        <v>3</v>
      </c>
      <c r="BG727">
        <v>96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5</v>
      </c>
      <c r="BN727">
        <v>500</v>
      </c>
      <c r="BO727">
        <v>11</v>
      </c>
      <c r="BP727">
        <v>2009</v>
      </c>
      <c r="BQ727">
        <v>14</v>
      </c>
      <c r="BR727">
        <v>4</v>
      </c>
      <c r="BS727">
        <v>5</v>
      </c>
      <c r="BT727">
        <v>120500</v>
      </c>
    </row>
    <row r="728" spans="1:72" x14ac:dyDescent="0.35">
      <c r="A728">
        <v>727</v>
      </c>
      <c r="B728">
        <v>20</v>
      </c>
      <c r="C728">
        <v>4</v>
      </c>
      <c r="E728">
        <v>21695</v>
      </c>
      <c r="F728">
        <v>2</v>
      </c>
      <c r="G728">
        <v>2</v>
      </c>
      <c r="H728">
        <v>2</v>
      </c>
      <c r="I728">
        <v>4</v>
      </c>
      <c r="J728">
        <v>2</v>
      </c>
      <c r="K728">
        <v>3</v>
      </c>
      <c r="L728">
        <v>14</v>
      </c>
      <c r="M728">
        <v>7</v>
      </c>
      <c r="N728">
        <v>7</v>
      </c>
      <c r="O728">
        <v>3</v>
      </c>
      <c r="P728">
        <v>4</v>
      </c>
      <c r="Q728">
        <v>6</v>
      </c>
      <c r="R728">
        <v>9</v>
      </c>
      <c r="S728">
        <v>1988</v>
      </c>
      <c r="T728">
        <v>2007</v>
      </c>
      <c r="U728">
        <v>6</v>
      </c>
      <c r="V728">
        <v>8</v>
      </c>
      <c r="W728">
        <v>4</v>
      </c>
      <c r="X728">
        <v>4</v>
      </c>
      <c r="Y728">
        <v>260</v>
      </c>
      <c r="Z728">
        <v>4</v>
      </c>
      <c r="AA728">
        <v>4</v>
      </c>
      <c r="AB728">
        <v>2</v>
      </c>
      <c r="AC728">
        <v>5</v>
      </c>
      <c r="AD728">
        <v>4</v>
      </c>
      <c r="AE728">
        <v>7</v>
      </c>
      <c r="AF728">
        <v>808</v>
      </c>
      <c r="AG728">
        <v>0</v>
      </c>
      <c r="AH728">
        <v>72</v>
      </c>
      <c r="AI728">
        <v>880</v>
      </c>
      <c r="AJ728">
        <v>6</v>
      </c>
      <c r="AK728">
        <v>6</v>
      </c>
      <c r="AL728">
        <v>1680</v>
      </c>
      <c r="AM728">
        <v>0</v>
      </c>
      <c r="AN728">
        <v>0</v>
      </c>
      <c r="AO728">
        <v>1680</v>
      </c>
      <c r="AP728">
        <v>1</v>
      </c>
      <c r="AQ728">
        <v>0</v>
      </c>
      <c r="AR728">
        <v>2</v>
      </c>
      <c r="AS728">
        <v>0</v>
      </c>
      <c r="AT728">
        <v>3</v>
      </c>
      <c r="AU728">
        <v>1</v>
      </c>
      <c r="AV728">
        <v>5</v>
      </c>
      <c r="AW728">
        <v>5</v>
      </c>
      <c r="AX728">
        <v>1</v>
      </c>
      <c r="AY728">
        <v>6</v>
      </c>
      <c r="AZ728">
        <v>1988</v>
      </c>
      <c r="BA728">
        <v>4</v>
      </c>
      <c r="BB728">
        <v>2</v>
      </c>
      <c r="BC728">
        <v>540</v>
      </c>
      <c r="BD728">
        <v>4</v>
      </c>
      <c r="BE728">
        <v>4</v>
      </c>
      <c r="BF728">
        <v>3</v>
      </c>
      <c r="BG728">
        <v>292</v>
      </c>
      <c r="BH728">
        <v>44</v>
      </c>
      <c r="BI728">
        <v>0</v>
      </c>
      <c r="BJ728">
        <v>182</v>
      </c>
      <c r="BK728">
        <v>0</v>
      </c>
      <c r="BL728">
        <v>0</v>
      </c>
      <c r="BM728">
        <v>5</v>
      </c>
      <c r="BN728">
        <v>0</v>
      </c>
      <c r="BO728">
        <v>12</v>
      </c>
      <c r="BP728">
        <v>2009</v>
      </c>
      <c r="BQ728">
        <v>14</v>
      </c>
      <c r="BR728">
        <v>4</v>
      </c>
      <c r="BS728">
        <v>5</v>
      </c>
      <c r="BT728">
        <v>222000</v>
      </c>
    </row>
    <row r="729" spans="1:72" x14ac:dyDescent="0.35">
      <c r="A729">
        <v>728</v>
      </c>
      <c r="B729">
        <v>20</v>
      </c>
      <c r="C729">
        <v>4</v>
      </c>
      <c r="D729">
        <v>64</v>
      </c>
      <c r="E729">
        <v>7314</v>
      </c>
      <c r="F729">
        <v>2</v>
      </c>
      <c r="G729">
        <v>1</v>
      </c>
      <c r="H729">
        <v>2</v>
      </c>
      <c r="I729">
        <v>4</v>
      </c>
      <c r="J729">
        <v>4</v>
      </c>
      <c r="K729">
        <v>3</v>
      </c>
      <c r="L729">
        <v>16</v>
      </c>
      <c r="M729">
        <v>7</v>
      </c>
      <c r="N729">
        <v>7</v>
      </c>
      <c r="O729">
        <v>3</v>
      </c>
      <c r="P729">
        <v>4</v>
      </c>
      <c r="Q729">
        <v>7</v>
      </c>
      <c r="R729">
        <v>5</v>
      </c>
      <c r="S729">
        <v>2007</v>
      </c>
      <c r="T729">
        <v>2007</v>
      </c>
      <c r="U729">
        <v>5</v>
      </c>
      <c r="V729">
        <v>8</v>
      </c>
      <c r="W729">
        <v>14</v>
      </c>
      <c r="X729">
        <v>5</v>
      </c>
      <c r="Y729">
        <v>82</v>
      </c>
      <c r="Z729">
        <v>4</v>
      </c>
      <c r="AA729">
        <v>3</v>
      </c>
      <c r="AB729">
        <v>6</v>
      </c>
      <c r="AC729">
        <v>5</v>
      </c>
      <c r="AD729">
        <v>4</v>
      </c>
      <c r="AE729">
        <v>7</v>
      </c>
      <c r="AF729">
        <v>724</v>
      </c>
      <c r="AG729">
        <v>0</v>
      </c>
      <c r="AH729">
        <v>508</v>
      </c>
      <c r="AI729">
        <v>1232</v>
      </c>
      <c r="AJ729">
        <v>6</v>
      </c>
      <c r="AK729">
        <v>6</v>
      </c>
      <c r="AL729">
        <v>1232</v>
      </c>
      <c r="AM729">
        <v>0</v>
      </c>
      <c r="AN729">
        <v>0</v>
      </c>
      <c r="AO729">
        <v>1232</v>
      </c>
      <c r="AP729">
        <v>1</v>
      </c>
      <c r="AQ729">
        <v>0</v>
      </c>
      <c r="AR729">
        <v>2</v>
      </c>
      <c r="AS729">
        <v>0</v>
      </c>
      <c r="AT729">
        <v>2</v>
      </c>
      <c r="AU729">
        <v>1</v>
      </c>
      <c r="AV729">
        <v>5</v>
      </c>
      <c r="AW729">
        <v>6</v>
      </c>
      <c r="AX729">
        <v>0</v>
      </c>
      <c r="AY729">
        <v>6</v>
      </c>
      <c r="AZ729">
        <v>2007</v>
      </c>
      <c r="BA729">
        <v>3</v>
      </c>
      <c r="BB729">
        <v>2</v>
      </c>
      <c r="BC729">
        <v>632</v>
      </c>
      <c r="BD729">
        <v>4</v>
      </c>
      <c r="BE729">
        <v>4</v>
      </c>
      <c r="BF729">
        <v>3</v>
      </c>
      <c r="BG729">
        <v>132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5</v>
      </c>
      <c r="BN729">
        <v>0</v>
      </c>
      <c r="BO729">
        <v>2</v>
      </c>
      <c r="BP729">
        <v>2009</v>
      </c>
      <c r="BQ729">
        <v>14</v>
      </c>
      <c r="BR729">
        <v>4</v>
      </c>
      <c r="BS729">
        <v>5</v>
      </c>
      <c r="BT729">
        <v>194500</v>
      </c>
    </row>
    <row r="730" spans="1:72" x14ac:dyDescent="0.35">
      <c r="A730">
        <v>729</v>
      </c>
      <c r="B730">
        <v>90</v>
      </c>
      <c r="C730">
        <v>4</v>
      </c>
      <c r="D730">
        <v>85</v>
      </c>
      <c r="E730">
        <v>11475</v>
      </c>
      <c r="F730">
        <v>2</v>
      </c>
      <c r="G730">
        <v>1</v>
      </c>
      <c r="H730">
        <v>2</v>
      </c>
      <c r="I730">
        <v>4</v>
      </c>
      <c r="J730">
        <v>2</v>
      </c>
      <c r="K730">
        <v>3</v>
      </c>
      <c r="L730">
        <v>7</v>
      </c>
      <c r="M730">
        <v>7</v>
      </c>
      <c r="N730">
        <v>7</v>
      </c>
      <c r="O730">
        <v>2</v>
      </c>
      <c r="P730">
        <v>4</v>
      </c>
      <c r="Q730">
        <v>5</v>
      </c>
      <c r="R730">
        <v>5</v>
      </c>
      <c r="S730">
        <v>1958</v>
      </c>
      <c r="T730">
        <v>1958</v>
      </c>
      <c r="U730">
        <v>5</v>
      </c>
      <c r="V730">
        <v>8</v>
      </c>
      <c r="W730">
        <v>14</v>
      </c>
      <c r="X730">
        <v>4</v>
      </c>
      <c r="Y730">
        <v>95</v>
      </c>
      <c r="Z730">
        <v>3</v>
      </c>
      <c r="AA730">
        <v>3</v>
      </c>
      <c r="AB730">
        <v>2</v>
      </c>
      <c r="AC730">
        <v>4</v>
      </c>
      <c r="AD730">
        <v>4</v>
      </c>
      <c r="AE730">
        <v>6</v>
      </c>
      <c r="AF730">
        <v>0</v>
      </c>
      <c r="AG730">
        <v>0</v>
      </c>
      <c r="AH730">
        <v>1584</v>
      </c>
      <c r="AI730">
        <v>1584</v>
      </c>
      <c r="AJ730">
        <v>6</v>
      </c>
      <c r="AK730">
        <v>6</v>
      </c>
      <c r="AL730">
        <v>1776</v>
      </c>
      <c r="AM730">
        <v>0</v>
      </c>
      <c r="AN730">
        <v>0</v>
      </c>
      <c r="AO730">
        <v>1776</v>
      </c>
      <c r="AP730">
        <v>1</v>
      </c>
      <c r="AQ730">
        <v>0</v>
      </c>
      <c r="AR730">
        <v>2</v>
      </c>
      <c r="AS730">
        <v>0</v>
      </c>
      <c r="AT730">
        <v>4</v>
      </c>
      <c r="AU730">
        <v>2</v>
      </c>
      <c r="AV730">
        <v>4</v>
      </c>
      <c r="AW730">
        <v>9</v>
      </c>
      <c r="AX730">
        <v>0</v>
      </c>
      <c r="AY730">
        <v>5</v>
      </c>
      <c r="AZ730">
        <v>1968</v>
      </c>
      <c r="BA730">
        <v>2</v>
      </c>
      <c r="BB730">
        <v>3</v>
      </c>
      <c r="BC730">
        <v>888</v>
      </c>
      <c r="BD730">
        <v>4</v>
      </c>
      <c r="BE730">
        <v>4</v>
      </c>
      <c r="BF730">
        <v>3</v>
      </c>
      <c r="BG730">
        <v>0</v>
      </c>
      <c r="BH730">
        <v>25</v>
      </c>
      <c r="BI730">
        <v>0</v>
      </c>
      <c r="BJ730">
        <v>0</v>
      </c>
      <c r="BK730">
        <v>0</v>
      </c>
      <c r="BL730">
        <v>0</v>
      </c>
      <c r="BM730">
        <v>5</v>
      </c>
      <c r="BN730">
        <v>0</v>
      </c>
      <c r="BO730">
        <v>7</v>
      </c>
      <c r="BP730">
        <v>2009</v>
      </c>
      <c r="BQ730">
        <v>14</v>
      </c>
      <c r="BR730">
        <v>3</v>
      </c>
      <c r="BS730">
        <v>3</v>
      </c>
      <c r="BT730">
        <v>110000</v>
      </c>
    </row>
    <row r="731" spans="1:72" x14ac:dyDescent="0.35">
      <c r="A731">
        <v>730</v>
      </c>
      <c r="B731">
        <v>30</v>
      </c>
      <c r="C731">
        <v>2</v>
      </c>
      <c r="D731">
        <v>52</v>
      </c>
      <c r="E731">
        <v>6240</v>
      </c>
      <c r="F731">
        <v>2</v>
      </c>
      <c r="G731">
        <v>1</v>
      </c>
      <c r="H731">
        <v>2</v>
      </c>
      <c r="I731">
        <v>4</v>
      </c>
      <c r="J731">
        <v>4</v>
      </c>
      <c r="K731">
        <v>3</v>
      </c>
      <c r="L731">
        <v>3</v>
      </c>
      <c r="M731">
        <v>7</v>
      </c>
      <c r="N731">
        <v>7</v>
      </c>
      <c r="O731">
        <v>3</v>
      </c>
      <c r="P731">
        <v>1</v>
      </c>
      <c r="Q731">
        <v>4</v>
      </c>
      <c r="R731">
        <v>5</v>
      </c>
      <c r="S731">
        <v>1925</v>
      </c>
      <c r="T731">
        <v>1950</v>
      </c>
      <c r="U731">
        <v>5</v>
      </c>
      <c r="V731">
        <v>8</v>
      </c>
      <c r="W731">
        <v>10</v>
      </c>
      <c r="X731">
        <v>2</v>
      </c>
      <c r="Y731">
        <v>0</v>
      </c>
      <c r="Z731">
        <v>3</v>
      </c>
      <c r="AA731">
        <v>3</v>
      </c>
      <c r="AB731">
        <v>2</v>
      </c>
      <c r="AC731">
        <v>4</v>
      </c>
      <c r="AD731">
        <v>4</v>
      </c>
      <c r="AE731">
        <v>3</v>
      </c>
      <c r="AF731">
        <v>152</v>
      </c>
      <c r="AG731">
        <v>0</v>
      </c>
      <c r="AH731">
        <v>628</v>
      </c>
      <c r="AI731">
        <v>780</v>
      </c>
      <c r="AJ731">
        <v>6</v>
      </c>
      <c r="AK731">
        <v>3</v>
      </c>
      <c r="AL731">
        <v>848</v>
      </c>
      <c r="AM731">
        <v>0</v>
      </c>
      <c r="AN731">
        <v>360</v>
      </c>
      <c r="AO731">
        <v>1208</v>
      </c>
      <c r="AP731">
        <v>0</v>
      </c>
      <c r="AQ731">
        <v>0</v>
      </c>
      <c r="AR731">
        <v>1</v>
      </c>
      <c r="AS731">
        <v>0</v>
      </c>
      <c r="AT731">
        <v>2</v>
      </c>
      <c r="AU731">
        <v>1</v>
      </c>
      <c r="AV731">
        <v>4</v>
      </c>
      <c r="AW731">
        <v>5</v>
      </c>
      <c r="AX731">
        <v>0</v>
      </c>
      <c r="AY731">
        <v>5</v>
      </c>
      <c r="AZ731">
        <v>1962</v>
      </c>
      <c r="BA731">
        <v>2</v>
      </c>
      <c r="BB731">
        <v>2</v>
      </c>
      <c r="BC731">
        <v>539</v>
      </c>
      <c r="BD731">
        <v>4</v>
      </c>
      <c r="BE731">
        <v>4</v>
      </c>
      <c r="BF731">
        <v>3</v>
      </c>
      <c r="BG731">
        <v>0</v>
      </c>
      <c r="BH731">
        <v>23</v>
      </c>
      <c r="BI731">
        <v>112</v>
      </c>
      <c r="BJ731">
        <v>0</v>
      </c>
      <c r="BK731">
        <v>0</v>
      </c>
      <c r="BL731">
        <v>0</v>
      </c>
      <c r="BM731">
        <v>5</v>
      </c>
      <c r="BN731">
        <v>0</v>
      </c>
      <c r="BO731">
        <v>1</v>
      </c>
      <c r="BP731">
        <v>2009</v>
      </c>
      <c r="BQ731">
        <v>14</v>
      </c>
      <c r="BR731">
        <v>4</v>
      </c>
      <c r="BS731">
        <v>5</v>
      </c>
      <c r="BT731">
        <v>103000</v>
      </c>
    </row>
    <row r="732" spans="1:72" x14ac:dyDescent="0.35">
      <c r="A732">
        <v>731</v>
      </c>
      <c r="B732">
        <v>120</v>
      </c>
      <c r="C732">
        <v>4</v>
      </c>
      <c r="D732">
        <v>39</v>
      </c>
      <c r="E732">
        <v>5389</v>
      </c>
      <c r="F732">
        <v>2</v>
      </c>
      <c r="G732">
        <v>2</v>
      </c>
      <c r="H732">
        <v>2</v>
      </c>
      <c r="I732">
        <v>4</v>
      </c>
      <c r="J732">
        <v>4</v>
      </c>
      <c r="K732">
        <v>3</v>
      </c>
      <c r="L732">
        <v>20</v>
      </c>
      <c r="M732">
        <v>7</v>
      </c>
      <c r="N732">
        <v>7</v>
      </c>
      <c r="O732">
        <v>4</v>
      </c>
      <c r="P732">
        <v>4</v>
      </c>
      <c r="Q732">
        <v>8</v>
      </c>
      <c r="R732">
        <v>5</v>
      </c>
      <c r="S732">
        <v>1995</v>
      </c>
      <c r="T732">
        <v>1996</v>
      </c>
      <c r="U732">
        <v>5</v>
      </c>
      <c r="V732">
        <v>8</v>
      </c>
      <c r="W732">
        <v>15</v>
      </c>
      <c r="X732">
        <v>2</v>
      </c>
      <c r="Y732">
        <v>0</v>
      </c>
      <c r="Z732">
        <v>4</v>
      </c>
      <c r="AA732">
        <v>3</v>
      </c>
      <c r="AB732">
        <v>6</v>
      </c>
      <c r="AC732">
        <v>5</v>
      </c>
      <c r="AD732">
        <v>4</v>
      </c>
      <c r="AE732">
        <v>7</v>
      </c>
      <c r="AF732">
        <v>1180</v>
      </c>
      <c r="AG732">
        <v>0</v>
      </c>
      <c r="AH732">
        <v>415</v>
      </c>
      <c r="AI732">
        <v>1595</v>
      </c>
      <c r="AJ732">
        <v>6</v>
      </c>
      <c r="AK732">
        <v>6</v>
      </c>
      <c r="AL732">
        <v>1616</v>
      </c>
      <c r="AM732">
        <v>0</v>
      </c>
      <c r="AN732">
        <v>0</v>
      </c>
      <c r="AO732">
        <v>1616</v>
      </c>
      <c r="AP732">
        <v>1</v>
      </c>
      <c r="AQ732">
        <v>0</v>
      </c>
      <c r="AR732">
        <v>2</v>
      </c>
      <c r="AS732">
        <v>0</v>
      </c>
      <c r="AT732">
        <v>2</v>
      </c>
      <c r="AU732">
        <v>1</v>
      </c>
      <c r="AV732">
        <v>5</v>
      </c>
      <c r="AW732">
        <v>5</v>
      </c>
      <c r="AX732">
        <v>1</v>
      </c>
      <c r="AY732">
        <v>6</v>
      </c>
      <c r="AZ732">
        <v>1995</v>
      </c>
      <c r="BA732">
        <v>3</v>
      </c>
      <c r="BB732">
        <v>2</v>
      </c>
      <c r="BC732">
        <v>608</v>
      </c>
      <c r="BD732">
        <v>4</v>
      </c>
      <c r="BE732">
        <v>4</v>
      </c>
      <c r="BF732">
        <v>3</v>
      </c>
      <c r="BG732">
        <v>237</v>
      </c>
      <c r="BH732">
        <v>152</v>
      </c>
      <c r="BI732">
        <v>0</v>
      </c>
      <c r="BJ732">
        <v>0</v>
      </c>
      <c r="BK732">
        <v>0</v>
      </c>
      <c r="BL732">
        <v>0</v>
      </c>
      <c r="BM732">
        <v>5</v>
      </c>
      <c r="BN732">
        <v>0</v>
      </c>
      <c r="BO732">
        <v>3</v>
      </c>
      <c r="BP732">
        <v>2010</v>
      </c>
      <c r="BQ732">
        <v>13</v>
      </c>
      <c r="BR732">
        <v>4</v>
      </c>
      <c r="BS732">
        <v>5</v>
      </c>
      <c r="BT732">
        <v>236500</v>
      </c>
    </row>
    <row r="733" spans="1:72" x14ac:dyDescent="0.35">
      <c r="A733">
        <v>732</v>
      </c>
      <c r="B733">
        <v>80</v>
      </c>
      <c r="C733">
        <v>4</v>
      </c>
      <c r="D733">
        <v>73</v>
      </c>
      <c r="E733">
        <v>9590</v>
      </c>
      <c r="F733">
        <v>2</v>
      </c>
      <c r="G733">
        <v>2</v>
      </c>
      <c r="H733">
        <v>2</v>
      </c>
      <c r="I733">
        <v>4</v>
      </c>
      <c r="J733">
        <v>2</v>
      </c>
      <c r="K733">
        <v>3</v>
      </c>
      <c r="L733">
        <v>2</v>
      </c>
      <c r="M733">
        <v>7</v>
      </c>
      <c r="N733">
        <v>7</v>
      </c>
      <c r="O733">
        <v>3</v>
      </c>
      <c r="P733">
        <v>3</v>
      </c>
      <c r="Q733">
        <v>7</v>
      </c>
      <c r="R733">
        <v>5</v>
      </c>
      <c r="S733">
        <v>2003</v>
      </c>
      <c r="T733">
        <v>2003</v>
      </c>
      <c r="U733">
        <v>5</v>
      </c>
      <c r="V733">
        <v>8</v>
      </c>
      <c r="W733">
        <v>14</v>
      </c>
      <c r="X733">
        <v>4</v>
      </c>
      <c r="Y733">
        <v>442</v>
      </c>
      <c r="Z733">
        <v>4</v>
      </c>
      <c r="AA733">
        <v>3</v>
      </c>
      <c r="AB733">
        <v>6</v>
      </c>
      <c r="AC733">
        <v>6</v>
      </c>
      <c r="AD733">
        <v>4</v>
      </c>
      <c r="AE733">
        <v>7</v>
      </c>
      <c r="AF733">
        <v>786</v>
      </c>
      <c r="AG733">
        <v>0</v>
      </c>
      <c r="AH733">
        <v>82</v>
      </c>
      <c r="AI733">
        <v>868</v>
      </c>
      <c r="AJ733">
        <v>6</v>
      </c>
      <c r="AK733">
        <v>6</v>
      </c>
      <c r="AL733">
        <v>1146</v>
      </c>
      <c r="AM733">
        <v>0</v>
      </c>
      <c r="AN733">
        <v>0</v>
      </c>
      <c r="AO733">
        <v>1146</v>
      </c>
      <c r="AP733">
        <v>1</v>
      </c>
      <c r="AQ733">
        <v>0</v>
      </c>
      <c r="AR733">
        <v>2</v>
      </c>
      <c r="AS733">
        <v>0</v>
      </c>
      <c r="AT733">
        <v>3</v>
      </c>
      <c r="AU733">
        <v>1</v>
      </c>
      <c r="AV733">
        <v>5</v>
      </c>
      <c r="AW733">
        <v>6</v>
      </c>
      <c r="AX733">
        <v>1</v>
      </c>
      <c r="AY733">
        <v>6</v>
      </c>
      <c r="AZ733">
        <v>2003</v>
      </c>
      <c r="BA733">
        <v>4</v>
      </c>
      <c r="BB733">
        <v>2</v>
      </c>
      <c r="BC733">
        <v>438</v>
      </c>
      <c r="BD733">
        <v>4</v>
      </c>
      <c r="BE733">
        <v>4</v>
      </c>
      <c r="BF733">
        <v>3</v>
      </c>
      <c r="BG733">
        <v>160</v>
      </c>
      <c r="BH733">
        <v>22</v>
      </c>
      <c r="BI733">
        <v>0</v>
      </c>
      <c r="BJ733">
        <v>0</v>
      </c>
      <c r="BK733">
        <v>0</v>
      </c>
      <c r="BL733">
        <v>0</v>
      </c>
      <c r="BM733">
        <v>5</v>
      </c>
      <c r="BN733">
        <v>0</v>
      </c>
      <c r="BO733">
        <v>5</v>
      </c>
      <c r="BP733">
        <v>2007</v>
      </c>
      <c r="BQ733">
        <v>16</v>
      </c>
      <c r="BR733">
        <v>4</v>
      </c>
      <c r="BS733">
        <v>5</v>
      </c>
      <c r="BT733">
        <v>187500</v>
      </c>
    </row>
    <row r="734" spans="1:72" x14ac:dyDescent="0.35">
      <c r="A734">
        <v>733</v>
      </c>
      <c r="B734">
        <v>60</v>
      </c>
      <c r="C734">
        <v>4</v>
      </c>
      <c r="D734">
        <v>75</v>
      </c>
      <c r="E734">
        <v>11404</v>
      </c>
      <c r="F734">
        <v>2</v>
      </c>
      <c r="G734">
        <v>2</v>
      </c>
      <c r="H734">
        <v>2</v>
      </c>
      <c r="I734">
        <v>4</v>
      </c>
      <c r="J734">
        <v>4</v>
      </c>
      <c r="K734">
        <v>3</v>
      </c>
      <c r="L734">
        <v>16</v>
      </c>
      <c r="M734">
        <v>7</v>
      </c>
      <c r="N734">
        <v>7</v>
      </c>
      <c r="O734">
        <v>3</v>
      </c>
      <c r="P734">
        <v>8</v>
      </c>
      <c r="Q734">
        <v>7</v>
      </c>
      <c r="R734">
        <v>5</v>
      </c>
      <c r="S734">
        <v>1998</v>
      </c>
      <c r="T734">
        <v>1999</v>
      </c>
      <c r="U734">
        <v>5</v>
      </c>
      <c r="V734">
        <v>8</v>
      </c>
      <c r="W734">
        <v>14</v>
      </c>
      <c r="X734">
        <v>4</v>
      </c>
      <c r="Y734">
        <v>202</v>
      </c>
      <c r="Z734">
        <v>4</v>
      </c>
      <c r="AA734">
        <v>3</v>
      </c>
      <c r="AB734">
        <v>6</v>
      </c>
      <c r="AC734">
        <v>5</v>
      </c>
      <c r="AD734">
        <v>4</v>
      </c>
      <c r="AE734">
        <v>4</v>
      </c>
      <c r="AF734">
        <v>252</v>
      </c>
      <c r="AG734">
        <v>0</v>
      </c>
      <c r="AH734">
        <v>901</v>
      </c>
      <c r="AI734">
        <v>1153</v>
      </c>
      <c r="AJ734">
        <v>6</v>
      </c>
      <c r="AK734">
        <v>6</v>
      </c>
      <c r="AL734">
        <v>1153</v>
      </c>
      <c r="AM734">
        <v>878</v>
      </c>
      <c r="AN734">
        <v>0</v>
      </c>
      <c r="AO734">
        <v>2031</v>
      </c>
      <c r="AP734">
        <v>0</v>
      </c>
      <c r="AQ734">
        <v>0</v>
      </c>
      <c r="AR734">
        <v>2</v>
      </c>
      <c r="AS734">
        <v>1</v>
      </c>
      <c r="AT734">
        <v>3</v>
      </c>
      <c r="AU734">
        <v>1</v>
      </c>
      <c r="AV734">
        <v>5</v>
      </c>
      <c r="AW734">
        <v>8</v>
      </c>
      <c r="AX734">
        <v>1</v>
      </c>
      <c r="AY734">
        <v>6</v>
      </c>
      <c r="AZ734">
        <v>1998</v>
      </c>
      <c r="BA734">
        <v>4</v>
      </c>
      <c r="BB734">
        <v>2</v>
      </c>
      <c r="BC734">
        <v>541</v>
      </c>
      <c r="BD734">
        <v>4</v>
      </c>
      <c r="BE734">
        <v>4</v>
      </c>
      <c r="BF734">
        <v>3</v>
      </c>
      <c r="BG734">
        <v>192</v>
      </c>
      <c r="BH734">
        <v>84</v>
      </c>
      <c r="BI734">
        <v>0</v>
      </c>
      <c r="BJ734">
        <v>0</v>
      </c>
      <c r="BK734">
        <v>0</v>
      </c>
      <c r="BL734">
        <v>0</v>
      </c>
      <c r="BM734">
        <v>5</v>
      </c>
      <c r="BN734">
        <v>0</v>
      </c>
      <c r="BO734">
        <v>7</v>
      </c>
      <c r="BP734">
        <v>2008</v>
      </c>
      <c r="BQ734">
        <v>15</v>
      </c>
      <c r="BR734">
        <v>4</v>
      </c>
      <c r="BS734">
        <v>5</v>
      </c>
      <c r="BT734">
        <v>222500</v>
      </c>
    </row>
    <row r="735" spans="1:72" x14ac:dyDescent="0.35">
      <c r="A735">
        <v>734</v>
      </c>
      <c r="B735">
        <v>20</v>
      </c>
      <c r="C735">
        <v>4</v>
      </c>
      <c r="D735">
        <v>80</v>
      </c>
      <c r="E735">
        <v>10000</v>
      </c>
      <c r="F735">
        <v>2</v>
      </c>
      <c r="G735">
        <v>1</v>
      </c>
      <c r="H735">
        <v>2</v>
      </c>
      <c r="I735">
        <v>4</v>
      </c>
      <c r="J735">
        <v>2</v>
      </c>
      <c r="K735">
        <v>3</v>
      </c>
      <c r="L735">
        <v>5</v>
      </c>
      <c r="M735">
        <v>2</v>
      </c>
      <c r="N735">
        <v>7</v>
      </c>
      <c r="O735">
        <v>3</v>
      </c>
      <c r="P735">
        <v>4</v>
      </c>
      <c r="Q735">
        <v>5</v>
      </c>
      <c r="R735">
        <v>6</v>
      </c>
      <c r="S735">
        <v>1961</v>
      </c>
      <c r="T735">
        <v>1983</v>
      </c>
      <c r="U735">
        <v>6</v>
      </c>
      <c r="V735">
        <v>8</v>
      </c>
      <c r="W735">
        <v>9</v>
      </c>
      <c r="X735">
        <v>2</v>
      </c>
      <c r="Y735">
        <v>0</v>
      </c>
      <c r="Z735">
        <v>3</v>
      </c>
      <c r="AA735">
        <v>3</v>
      </c>
      <c r="AB735">
        <v>2</v>
      </c>
      <c r="AC735">
        <v>4</v>
      </c>
      <c r="AD735">
        <v>4</v>
      </c>
      <c r="AE735">
        <v>3</v>
      </c>
      <c r="AF735">
        <v>594</v>
      </c>
      <c r="AG735">
        <v>0</v>
      </c>
      <c r="AH735">
        <v>270</v>
      </c>
      <c r="AI735">
        <v>864</v>
      </c>
      <c r="AJ735">
        <v>6</v>
      </c>
      <c r="AK735">
        <v>6</v>
      </c>
      <c r="AL735">
        <v>1144</v>
      </c>
      <c r="AM735">
        <v>0</v>
      </c>
      <c r="AN735">
        <v>0</v>
      </c>
      <c r="AO735">
        <v>1144</v>
      </c>
      <c r="AP735">
        <v>1</v>
      </c>
      <c r="AQ735">
        <v>0</v>
      </c>
      <c r="AR735">
        <v>1</v>
      </c>
      <c r="AS735">
        <v>0</v>
      </c>
      <c r="AT735">
        <v>3</v>
      </c>
      <c r="AU735">
        <v>1</v>
      </c>
      <c r="AV735">
        <v>4</v>
      </c>
      <c r="AW735">
        <v>6</v>
      </c>
      <c r="AX735">
        <v>1</v>
      </c>
      <c r="AY735">
        <v>6</v>
      </c>
      <c r="AZ735">
        <v>1961</v>
      </c>
      <c r="BA735">
        <v>3</v>
      </c>
      <c r="BB735">
        <v>1</v>
      </c>
      <c r="BC735">
        <v>264</v>
      </c>
      <c r="BD735">
        <v>4</v>
      </c>
      <c r="BE735">
        <v>4</v>
      </c>
      <c r="BF735">
        <v>3</v>
      </c>
      <c r="BG735">
        <v>165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2</v>
      </c>
      <c r="BN735">
        <v>400</v>
      </c>
      <c r="BO735">
        <v>3</v>
      </c>
      <c r="BP735">
        <v>2009</v>
      </c>
      <c r="BQ735">
        <v>14</v>
      </c>
      <c r="BR735">
        <v>4</v>
      </c>
      <c r="BS735">
        <v>5</v>
      </c>
      <c r="BT735">
        <v>131400</v>
      </c>
    </row>
    <row r="736" spans="1:72" x14ac:dyDescent="0.35">
      <c r="A736">
        <v>735</v>
      </c>
      <c r="B736">
        <v>20</v>
      </c>
      <c r="C736">
        <v>4</v>
      </c>
      <c r="E736">
        <v>8978</v>
      </c>
      <c r="F736">
        <v>2</v>
      </c>
      <c r="G736">
        <v>2</v>
      </c>
      <c r="H736">
        <v>2</v>
      </c>
      <c r="I736">
        <v>4</v>
      </c>
      <c r="J736">
        <v>2</v>
      </c>
      <c r="K736">
        <v>3</v>
      </c>
      <c r="L736">
        <v>5</v>
      </c>
      <c r="M736">
        <v>7</v>
      </c>
      <c r="N736">
        <v>7</v>
      </c>
      <c r="O736">
        <v>3</v>
      </c>
      <c r="P736">
        <v>4</v>
      </c>
      <c r="Q736">
        <v>5</v>
      </c>
      <c r="R736">
        <v>5</v>
      </c>
      <c r="S736">
        <v>1968</v>
      </c>
      <c r="T736">
        <v>1968</v>
      </c>
      <c r="U736">
        <v>5</v>
      </c>
      <c r="V736">
        <v>8</v>
      </c>
      <c r="W736">
        <v>3</v>
      </c>
      <c r="X736">
        <v>2</v>
      </c>
      <c r="Y736">
        <v>0</v>
      </c>
      <c r="Z736">
        <v>3</v>
      </c>
      <c r="AA736">
        <v>3</v>
      </c>
      <c r="AB736">
        <v>6</v>
      </c>
      <c r="AC736">
        <v>4</v>
      </c>
      <c r="AD736">
        <v>4</v>
      </c>
      <c r="AE736">
        <v>6</v>
      </c>
      <c r="AF736">
        <v>0</v>
      </c>
      <c r="AG736">
        <v>0</v>
      </c>
      <c r="AH736">
        <v>948</v>
      </c>
      <c r="AI736">
        <v>948</v>
      </c>
      <c r="AJ736">
        <v>6</v>
      </c>
      <c r="AK736">
        <v>6</v>
      </c>
      <c r="AL736">
        <v>948</v>
      </c>
      <c r="AM736">
        <v>0</v>
      </c>
      <c r="AN736">
        <v>0</v>
      </c>
      <c r="AO736">
        <v>948</v>
      </c>
      <c r="AP736">
        <v>0</v>
      </c>
      <c r="AQ736">
        <v>0</v>
      </c>
      <c r="AR736">
        <v>1</v>
      </c>
      <c r="AS736">
        <v>0</v>
      </c>
      <c r="AT736">
        <v>3</v>
      </c>
      <c r="AU736">
        <v>1</v>
      </c>
      <c r="AV736">
        <v>4</v>
      </c>
      <c r="AW736">
        <v>6</v>
      </c>
      <c r="AX736">
        <v>0</v>
      </c>
      <c r="AY736">
        <v>6</v>
      </c>
      <c r="AZ736">
        <v>1968</v>
      </c>
      <c r="BA736">
        <v>2</v>
      </c>
      <c r="BB736">
        <v>1</v>
      </c>
      <c r="BC736">
        <v>300</v>
      </c>
      <c r="BD736">
        <v>4</v>
      </c>
      <c r="BE736">
        <v>4</v>
      </c>
      <c r="BF736">
        <v>3</v>
      </c>
      <c r="BG736">
        <v>147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5</v>
      </c>
      <c r="BN736">
        <v>0</v>
      </c>
      <c r="BO736">
        <v>5</v>
      </c>
      <c r="BP736">
        <v>2007</v>
      </c>
      <c r="BQ736">
        <v>16</v>
      </c>
      <c r="BR736">
        <v>4</v>
      </c>
      <c r="BS736">
        <v>4</v>
      </c>
      <c r="BT736">
        <v>108000</v>
      </c>
    </row>
    <row r="737" spans="1:72" x14ac:dyDescent="0.35">
      <c r="A737">
        <v>736</v>
      </c>
      <c r="B737">
        <v>75</v>
      </c>
      <c r="C737">
        <v>2</v>
      </c>
      <c r="D737">
        <v>60</v>
      </c>
      <c r="E737">
        <v>10800</v>
      </c>
      <c r="F737">
        <v>2</v>
      </c>
      <c r="G737">
        <v>1</v>
      </c>
      <c r="H737">
        <v>2</v>
      </c>
      <c r="I737">
        <v>4</v>
      </c>
      <c r="J737">
        <v>4</v>
      </c>
      <c r="K737">
        <v>3</v>
      </c>
      <c r="L737">
        <v>9</v>
      </c>
      <c r="M737">
        <v>7</v>
      </c>
      <c r="N737">
        <v>7</v>
      </c>
      <c r="O737">
        <v>3</v>
      </c>
      <c r="P737">
        <v>5</v>
      </c>
      <c r="Q737">
        <v>7</v>
      </c>
      <c r="R737">
        <v>7</v>
      </c>
      <c r="S737">
        <v>1914</v>
      </c>
      <c r="T737">
        <v>1970</v>
      </c>
      <c r="U737">
        <v>5</v>
      </c>
      <c r="V737">
        <v>8</v>
      </c>
      <c r="W737">
        <v>4</v>
      </c>
      <c r="X737">
        <v>2</v>
      </c>
      <c r="Y737">
        <v>0</v>
      </c>
      <c r="Z737">
        <v>3</v>
      </c>
      <c r="AA737">
        <v>3</v>
      </c>
      <c r="AB737">
        <v>3</v>
      </c>
      <c r="AC737">
        <v>5</v>
      </c>
      <c r="AD737">
        <v>4</v>
      </c>
      <c r="AE737">
        <v>2</v>
      </c>
      <c r="AF737">
        <v>390</v>
      </c>
      <c r="AG737">
        <v>0</v>
      </c>
      <c r="AH737">
        <v>490</v>
      </c>
      <c r="AI737">
        <v>880</v>
      </c>
      <c r="AJ737">
        <v>1</v>
      </c>
      <c r="AK737">
        <v>6</v>
      </c>
      <c r="AL737">
        <v>880</v>
      </c>
      <c r="AM737">
        <v>888</v>
      </c>
      <c r="AN737">
        <v>0</v>
      </c>
      <c r="AO737">
        <v>1768</v>
      </c>
      <c r="AP737">
        <v>0</v>
      </c>
      <c r="AQ737">
        <v>0</v>
      </c>
      <c r="AR737">
        <v>1</v>
      </c>
      <c r="AS737">
        <v>1</v>
      </c>
      <c r="AT737">
        <v>2</v>
      </c>
      <c r="AU737">
        <v>1</v>
      </c>
      <c r="AV737">
        <v>4</v>
      </c>
      <c r="AW737">
        <v>6</v>
      </c>
      <c r="AX737">
        <v>2</v>
      </c>
      <c r="AY737">
        <v>5</v>
      </c>
      <c r="AZ737">
        <v>1914</v>
      </c>
      <c r="BA737">
        <v>2</v>
      </c>
      <c r="BB737">
        <v>2</v>
      </c>
      <c r="BC737">
        <v>320</v>
      </c>
      <c r="BD737">
        <v>4</v>
      </c>
      <c r="BE737">
        <v>4</v>
      </c>
      <c r="BF737">
        <v>2</v>
      </c>
      <c r="BG737">
        <v>0</v>
      </c>
      <c r="BH737">
        <v>341</v>
      </c>
      <c r="BI737">
        <v>0</v>
      </c>
      <c r="BJ737">
        <v>0</v>
      </c>
      <c r="BK737">
        <v>0</v>
      </c>
      <c r="BL737">
        <v>0</v>
      </c>
      <c r="BM737">
        <v>5</v>
      </c>
      <c r="BN737">
        <v>0</v>
      </c>
      <c r="BO737">
        <v>10</v>
      </c>
      <c r="BP737">
        <v>2006</v>
      </c>
      <c r="BQ737">
        <v>17</v>
      </c>
      <c r="BR737">
        <v>4</v>
      </c>
      <c r="BS737">
        <v>5</v>
      </c>
      <c r="BT737">
        <v>163000</v>
      </c>
    </row>
    <row r="738" spans="1:72" x14ac:dyDescent="0.35">
      <c r="A738">
        <v>737</v>
      </c>
      <c r="B738">
        <v>90</v>
      </c>
      <c r="C738">
        <v>4</v>
      </c>
      <c r="D738">
        <v>60</v>
      </c>
      <c r="E738">
        <v>8544</v>
      </c>
      <c r="F738">
        <v>2</v>
      </c>
      <c r="G738">
        <v>1</v>
      </c>
      <c r="H738">
        <v>2</v>
      </c>
      <c r="I738">
        <v>4</v>
      </c>
      <c r="J738">
        <v>4</v>
      </c>
      <c r="K738">
        <v>3</v>
      </c>
      <c r="L738">
        <v>7</v>
      </c>
      <c r="M738">
        <v>7</v>
      </c>
      <c r="N738">
        <v>7</v>
      </c>
      <c r="O738">
        <v>2</v>
      </c>
      <c r="P738">
        <v>4</v>
      </c>
      <c r="Q738">
        <v>3</v>
      </c>
      <c r="R738">
        <v>4</v>
      </c>
      <c r="S738">
        <v>1950</v>
      </c>
      <c r="T738">
        <v>1950</v>
      </c>
      <c r="U738">
        <v>5</v>
      </c>
      <c r="V738">
        <v>8</v>
      </c>
      <c r="W738">
        <v>7</v>
      </c>
      <c r="X738">
        <v>2</v>
      </c>
      <c r="Y738">
        <v>0</v>
      </c>
      <c r="Z738">
        <v>3</v>
      </c>
      <c r="AA738">
        <v>3</v>
      </c>
      <c r="AB738">
        <v>2</v>
      </c>
      <c r="AC738">
        <v>1</v>
      </c>
      <c r="AD738">
        <v>1</v>
      </c>
      <c r="AE738">
        <v>1</v>
      </c>
      <c r="AF738">
        <v>0</v>
      </c>
      <c r="AG738">
        <v>0</v>
      </c>
      <c r="AH738">
        <v>0</v>
      </c>
      <c r="AI738">
        <v>0</v>
      </c>
      <c r="AJ738">
        <v>6</v>
      </c>
      <c r="AK738">
        <v>2</v>
      </c>
      <c r="AL738">
        <v>1040</v>
      </c>
      <c r="AM738">
        <v>0</v>
      </c>
      <c r="AN738">
        <v>0</v>
      </c>
      <c r="AO738">
        <v>1040</v>
      </c>
      <c r="AP738">
        <v>0</v>
      </c>
      <c r="AQ738">
        <v>0</v>
      </c>
      <c r="AR738">
        <v>2</v>
      </c>
      <c r="AS738">
        <v>0</v>
      </c>
      <c r="AT738">
        <v>2</v>
      </c>
      <c r="AU738">
        <v>2</v>
      </c>
      <c r="AV738">
        <v>4</v>
      </c>
      <c r="AW738">
        <v>6</v>
      </c>
      <c r="AX738">
        <v>0</v>
      </c>
      <c r="AY738">
        <v>5</v>
      </c>
      <c r="AZ738">
        <v>1949</v>
      </c>
      <c r="BA738">
        <v>2</v>
      </c>
      <c r="BB738">
        <v>2</v>
      </c>
      <c r="BC738">
        <v>400</v>
      </c>
      <c r="BD738">
        <v>4</v>
      </c>
      <c r="BE738">
        <v>4</v>
      </c>
      <c r="BF738">
        <v>3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5</v>
      </c>
      <c r="BN738">
        <v>0</v>
      </c>
      <c r="BO738">
        <v>7</v>
      </c>
      <c r="BP738">
        <v>2006</v>
      </c>
      <c r="BQ738">
        <v>17</v>
      </c>
      <c r="BR738">
        <v>4</v>
      </c>
      <c r="BS738">
        <v>5</v>
      </c>
      <c r="BT738">
        <v>93500</v>
      </c>
    </row>
    <row r="739" spans="1:72" x14ac:dyDescent="0.35">
      <c r="A739">
        <v>738</v>
      </c>
      <c r="B739">
        <v>60</v>
      </c>
      <c r="C739">
        <v>4</v>
      </c>
      <c r="D739">
        <v>72</v>
      </c>
      <c r="E739">
        <v>10463</v>
      </c>
      <c r="F739">
        <v>2</v>
      </c>
      <c r="G739">
        <v>2</v>
      </c>
      <c r="H739">
        <v>4</v>
      </c>
      <c r="I739">
        <v>4</v>
      </c>
      <c r="J739">
        <v>1</v>
      </c>
      <c r="K739">
        <v>3</v>
      </c>
      <c r="L739">
        <v>11</v>
      </c>
      <c r="M739">
        <v>7</v>
      </c>
      <c r="N739">
        <v>7</v>
      </c>
      <c r="O739">
        <v>3</v>
      </c>
      <c r="P739">
        <v>8</v>
      </c>
      <c r="Q739">
        <v>8</v>
      </c>
      <c r="R739">
        <v>5</v>
      </c>
      <c r="S739">
        <v>2005</v>
      </c>
      <c r="T739">
        <v>2005</v>
      </c>
      <c r="U739">
        <v>5</v>
      </c>
      <c r="V739">
        <v>8</v>
      </c>
      <c r="W739">
        <v>14</v>
      </c>
      <c r="X739">
        <v>2</v>
      </c>
      <c r="Y739">
        <v>0</v>
      </c>
      <c r="Z739">
        <v>4</v>
      </c>
      <c r="AA739">
        <v>3</v>
      </c>
      <c r="AB739">
        <v>6</v>
      </c>
      <c r="AC739">
        <v>5</v>
      </c>
      <c r="AD739">
        <v>4</v>
      </c>
      <c r="AE739">
        <v>6</v>
      </c>
      <c r="AF739">
        <v>0</v>
      </c>
      <c r="AG739">
        <v>0</v>
      </c>
      <c r="AH739">
        <v>893</v>
      </c>
      <c r="AI739">
        <v>893</v>
      </c>
      <c r="AJ739">
        <v>6</v>
      </c>
      <c r="AK739">
        <v>6</v>
      </c>
      <c r="AL739">
        <v>901</v>
      </c>
      <c r="AM739">
        <v>900</v>
      </c>
      <c r="AN739">
        <v>0</v>
      </c>
      <c r="AO739">
        <v>1801</v>
      </c>
      <c r="AP739">
        <v>0</v>
      </c>
      <c r="AQ739">
        <v>0</v>
      </c>
      <c r="AR739">
        <v>2</v>
      </c>
      <c r="AS739">
        <v>1</v>
      </c>
      <c r="AT739">
        <v>3</v>
      </c>
      <c r="AU739">
        <v>1</v>
      </c>
      <c r="AV739">
        <v>5</v>
      </c>
      <c r="AW739">
        <v>8</v>
      </c>
      <c r="AX739">
        <v>1</v>
      </c>
      <c r="AY739">
        <v>6</v>
      </c>
      <c r="AZ739">
        <v>2005</v>
      </c>
      <c r="BA739">
        <v>4</v>
      </c>
      <c r="BB739">
        <v>3</v>
      </c>
      <c r="BC739">
        <v>800</v>
      </c>
      <c r="BD739">
        <v>4</v>
      </c>
      <c r="BE739">
        <v>4</v>
      </c>
      <c r="BF739">
        <v>3</v>
      </c>
      <c r="BG739">
        <v>0</v>
      </c>
      <c r="BH739">
        <v>116</v>
      </c>
      <c r="BI739">
        <v>0</v>
      </c>
      <c r="BJ739">
        <v>0</v>
      </c>
      <c r="BK739">
        <v>0</v>
      </c>
      <c r="BL739">
        <v>0</v>
      </c>
      <c r="BM739">
        <v>5</v>
      </c>
      <c r="BN739">
        <v>0</v>
      </c>
      <c r="BO739">
        <v>6</v>
      </c>
      <c r="BP739">
        <v>2006</v>
      </c>
      <c r="BQ739">
        <v>17</v>
      </c>
      <c r="BR739">
        <v>4</v>
      </c>
      <c r="BS739">
        <v>5</v>
      </c>
      <c r="BT739">
        <v>239900</v>
      </c>
    </row>
    <row r="740" spans="1:72" x14ac:dyDescent="0.35">
      <c r="A740">
        <v>739</v>
      </c>
      <c r="B740">
        <v>90</v>
      </c>
      <c r="C740">
        <v>4</v>
      </c>
      <c r="D740">
        <v>60</v>
      </c>
      <c r="E740">
        <v>10800</v>
      </c>
      <c r="F740">
        <v>2</v>
      </c>
      <c r="G740">
        <v>1</v>
      </c>
      <c r="H740">
        <v>2</v>
      </c>
      <c r="I740">
        <v>4</v>
      </c>
      <c r="J740">
        <v>4</v>
      </c>
      <c r="K740">
        <v>3</v>
      </c>
      <c r="L740">
        <v>4</v>
      </c>
      <c r="M740">
        <v>7</v>
      </c>
      <c r="N740">
        <v>7</v>
      </c>
      <c r="O740">
        <v>2</v>
      </c>
      <c r="P740">
        <v>4</v>
      </c>
      <c r="Q740">
        <v>5</v>
      </c>
      <c r="R740">
        <v>5</v>
      </c>
      <c r="S740">
        <v>1987</v>
      </c>
      <c r="T740">
        <v>1988</v>
      </c>
      <c r="U740">
        <v>5</v>
      </c>
      <c r="V740">
        <v>8</v>
      </c>
      <c r="W740">
        <v>3</v>
      </c>
      <c r="X740">
        <v>2</v>
      </c>
      <c r="Y740">
        <v>0</v>
      </c>
      <c r="Z740">
        <v>3</v>
      </c>
      <c r="AA740">
        <v>3</v>
      </c>
      <c r="AB740">
        <v>2</v>
      </c>
      <c r="AC740">
        <v>5</v>
      </c>
      <c r="AD740">
        <v>5</v>
      </c>
      <c r="AE740">
        <v>7</v>
      </c>
      <c r="AF740">
        <v>1200</v>
      </c>
      <c r="AG740">
        <v>0</v>
      </c>
      <c r="AH740">
        <v>0</v>
      </c>
      <c r="AI740">
        <v>1200</v>
      </c>
      <c r="AJ740">
        <v>6</v>
      </c>
      <c r="AK740">
        <v>6</v>
      </c>
      <c r="AL740">
        <v>1200</v>
      </c>
      <c r="AM740">
        <v>0</v>
      </c>
      <c r="AN740">
        <v>0</v>
      </c>
      <c r="AO740">
        <v>1200</v>
      </c>
      <c r="AP740">
        <v>3</v>
      </c>
      <c r="AQ740">
        <v>0</v>
      </c>
      <c r="AR740">
        <v>3</v>
      </c>
      <c r="AS740">
        <v>0</v>
      </c>
      <c r="AT740">
        <v>3</v>
      </c>
      <c r="AU740">
        <v>1</v>
      </c>
      <c r="AV740">
        <v>4</v>
      </c>
      <c r="AW740">
        <v>5</v>
      </c>
      <c r="AX740">
        <v>0</v>
      </c>
      <c r="AY740">
        <v>3</v>
      </c>
      <c r="BA740">
        <v>1</v>
      </c>
      <c r="BB740">
        <v>0</v>
      </c>
      <c r="BC740">
        <v>0</v>
      </c>
      <c r="BD740">
        <v>1</v>
      </c>
      <c r="BE740">
        <v>1</v>
      </c>
      <c r="BF740">
        <v>3</v>
      </c>
      <c r="BG740">
        <v>120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5</v>
      </c>
      <c r="BN740">
        <v>0</v>
      </c>
      <c r="BO740">
        <v>3</v>
      </c>
      <c r="BP740">
        <v>2009</v>
      </c>
      <c r="BQ740">
        <v>14</v>
      </c>
      <c r="BR740">
        <v>4</v>
      </c>
      <c r="BS740">
        <v>2</v>
      </c>
      <c r="BT740">
        <v>179000</v>
      </c>
    </row>
    <row r="741" spans="1:72" x14ac:dyDescent="0.35">
      <c r="A741">
        <v>740</v>
      </c>
      <c r="B741">
        <v>60</v>
      </c>
      <c r="C741">
        <v>4</v>
      </c>
      <c r="D741">
        <v>65</v>
      </c>
      <c r="E741">
        <v>9313</v>
      </c>
      <c r="F741">
        <v>2</v>
      </c>
      <c r="G741">
        <v>2</v>
      </c>
      <c r="H741">
        <v>2</v>
      </c>
      <c r="I741">
        <v>4</v>
      </c>
      <c r="J741">
        <v>4</v>
      </c>
      <c r="K741">
        <v>3</v>
      </c>
      <c r="L741">
        <v>16</v>
      </c>
      <c r="M741">
        <v>7</v>
      </c>
      <c r="N741">
        <v>7</v>
      </c>
      <c r="O741">
        <v>3</v>
      </c>
      <c r="P741">
        <v>8</v>
      </c>
      <c r="Q741">
        <v>7</v>
      </c>
      <c r="R741">
        <v>5</v>
      </c>
      <c r="S741">
        <v>2004</v>
      </c>
      <c r="T741">
        <v>2004</v>
      </c>
      <c r="U741">
        <v>5</v>
      </c>
      <c r="V741">
        <v>8</v>
      </c>
      <c r="W741">
        <v>14</v>
      </c>
      <c r="X741">
        <v>2</v>
      </c>
      <c r="Y741">
        <v>0</v>
      </c>
      <c r="Z741">
        <v>4</v>
      </c>
      <c r="AA741">
        <v>3</v>
      </c>
      <c r="AB741">
        <v>6</v>
      </c>
      <c r="AC741">
        <v>5</v>
      </c>
      <c r="AD741">
        <v>4</v>
      </c>
      <c r="AE741">
        <v>6</v>
      </c>
      <c r="AF741">
        <v>0</v>
      </c>
      <c r="AG741">
        <v>0</v>
      </c>
      <c r="AH741">
        <v>864</v>
      </c>
      <c r="AI741">
        <v>864</v>
      </c>
      <c r="AJ741">
        <v>6</v>
      </c>
      <c r="AK741">
        <v>6</v>
      </c>
      <c r="AL741">
        <v>864</v>
      </c>
      <c r="AM741">
        <v>864</v>
      </c>
      <c r="AN741">
        <v>0</v>
      </c>
      <c r="AO741">
        <v>1728</v>
      </c>
      <c r="AP741">
        <v>0</v>
      </c>
      <c r="AQ741">
        <v>0</v>
      </c>
      <c r="AR741">
        <v>2</v>
      </c>
      <c r="AS741">
        <v>1</v>
      </c>
      <c r="AT741">
        <v>3</v>
      </c>
      <c r="AU741">
        <v>1</v>
      </c>
      <c r="AV741">
        <v>5</v>
      </c>
      <c r="AW741">
        <v>7</v>
      </c>
      <c r="AX741">
        <v>0</v>
      </c>
      <c r="AY741">
        <v>6</v>
      </c>
      <c r="AZ741">
        <v>2004</v>
      </c>
      <c r="BA741">
        <v>3</v>
      </c>
      <c r="BB741">
        <v>2</v>
      </c>
      <c r="BC741">
        <v>572</v>
      </c>
      <c r="BD741">
        <v>4</v>
      </c>
      <c r="BE741">
        <v>4</v>
      </c>
      <c r="BF741">
        <v>3</v>
      </c>
      <c r="BG741">
        <v>187</v>
      </c>
      <c r="BH741">
        <v>56</v>
      </c>
      <c r="BI741">
        <v>0</v>
      </c>
      <c r="BJ741">
        <v>0</v>
      </c>
      <c r="BK741">
        <v>0</v>
      </c>
      <c r="BL741">
        <v>0</v>
      </c>
      <c r="BM741">
        <v>5</v>
      </c>
      <c r="BN741">
        <v>0</v>
      </c>
      <c r="BO741">
        <v>4</v>
      </c>
      <c r="BP741">
        <v>2009</v>
      </c>
      <c r="BQ741">
        <v>14</v>
      </c>
      <c r="BR741">
        <v>4</v>
      </c>
      <c r="BS741">
        <v>5</v>
      </c>
      <c r="BT741">
        <v>190000</v>
      </c>
    </row>
    <row r="742" spans="1:72" x14ac:dyDescent="0.35">
      <c r="A742">
        <v>741</v>
      </c>
      <c r="B742">
        <v>70</v>
      </c>
      <c r="C742">
        <v>2</v>
      </c>
      <c r="D742">
        <v>60</v>
      </c>
      <c r="E742">
        <v>9600</v>
      </c>
      <c r="F742">
        <v>2</v>
      </c>
      <c r="G742">
        <v>1</v>
      </c>
      <c r="H742">
        <v>2</v>
      </c>
      <c r="I742">
        <v>4</v>
      </c>
      <c r="J742">
        <v>4</v>
      </c>
      <c r="K742">
        <v>3</v>
      </c>
      <c r="L742">
        <v>9</v>
      </c>
      <c r="M742">
        <v>7</v>
      </c>
      <c r="N742">
        <v>7</v>
      </c>
      <c r="O742">
        <v>3</v>
      </c>
      <c r="P742">
        <v>8</v>
      </c>
      <c r="Q742">
        <v>5</v>
      </c>
      <c r="R742">
        <v>7</v>
      </c>
      <c r="S742">
        <v>1910</v>
      </c>
      <c r="T742">
        <v>2002</v>
      </c>
      <c r="U742">
        <v>5</v>
      </c>
      <c r="V742">
        <v>8</v>
      </c>
      <c r="W742">
        <v>4</v>
      </c>
      <c r="X742">
        <v>2</v>
      </c>
      <c r="Y742">
        <v>0</v>
      </c>
      <c r="Z742">
        <v>3</v>
      </c>
      <c r="AA742">
        <v>4</v>
      </c>
      <c r="AB742">
        <v>3</v>
      </c>
      <c r="AC742">
        <v>3</v>
      </c>
      <c r="AD742">
        <v>3</v>
      </c>
      <c r="AE742">
        <v>6</v>
      </c>
      <c r="AF742">
        <v>0</v>
      </c>
      <c r="AG742">
        <v>0</v>
      </c>
      <c r="AH742">
        <v>264</v>
      </c>
      <c r="AI742">
        <v>264</v>
      </c>
      <c r="AJ742">
        <v>6</v>
      </c>
      <c r="AK742">
        <v>6</v>
      </c>
      <c r="AL742">
        <v>768</v>
      </c>
      <c r="AM742">
        <v>664</v>
      </c>
      <c r="AN742">
        <v>0</v>
      </c>
      <c r="AO742">
        <v>1432</v>
      </c>
      <c r="AP742">
        <v>0</v>
      </c>
      <c r="AQ742">
        <v>0</v>
      </c>
      <c r="AR742">
        <v>2</v>
      </c>
      <c r="AS742">
        <v>0</v>
      </c>
      <c r="AT742">
        <v>2</v>
      </c>
      <c r="AU742">
        <v>1</v>
      </c>
      <c r="AV742">
        <v>4</v>
      </c>
      <c r="AW742">
        <v>7</v>
      </c>
      <c r="AX742">
        <v>0</v>
      </c>
      <c r="AY742">
        <v>5</v>
      </c>
      <c r="AZ742">
        <v>1910</v>
      </c>
      <c r="BA742">
        <v>2</v>
      </c>
      <c r="BB742">
        <v>2</v>
      </c>
      <c r="BC742">
        <v>360</v>
      </c>
      <c r="BD742">
        <v>4</v>
      </c>
      <c r="BE742">
        <v>5</v>
      </c>
      <c r="BF742">
        <v>3</v>
      </c>
      <c r="BG742">
        <v>270</v>
      </c>
      <c r="BH742">
        <v>0</v>
      </c>
      <c r="BI742">
        <v>112</v>
      </c>
      <c r="BJ742">
        <v>0</v>
      </c>
      <c r="BK742">
        <v>0</v>
      </c>
      <c r="BL742">
        <v>0</v>
      </c>
      <c r="BM742">
        <v>4</v>
      </c>
      <c r="BN742">
        <v>0</v>
      </c>
      <c r="BO742">
        <v>5</v>
      </c>
      <c r="BP742">
        <v>2007</v>
      </c>
      <c r="BQ742">
        <v>16</v>
      </c>
      <c r="BR742">
        <v>4</v>
      </c>
      <c r="BS742">
        <v>3</v>
      </c>
      <c r="BT742">
        <v>132000</v>
      </c>
    </row>
    <row r="743" spans="1:72" x14ac:dyDescent="0.35">
      <c r="A743">
        <v>742</v>
      </c>
      <c r="B743">
        <v>20</v>
      </c>
      <c r="C743">
        <v>4</v>
      </c>
      <c r="D743">
        <v>65</v>
      </c>
      <c r="E743">
        <v>6768</v>
      </c>
      <c r="F743">
        <v>2</v>
      </c>
      <c r="G743">
        <v>2</v>
      </c>
      <c r="H743">
        <v>2</v>
      </c>
      <c r="I743">
        <v>4</v>
      </c>
      <c r="J743">
        <v>4</v>
      </c>
      <c r="K743">
        <v>3</v>
      </c>
      <c r="L743">
        <v>5</v>
      </c>
      <c r="M743">
        <v>2</v>
      </c>
      <c r="N743">
        <v>7</v>
      </c>
      <c r="O743">
        <v>3</v>
      </c>
      <c r="P743">
        <v>4</v>
      </c>
      <c r="Q743">
        <v>6</v>
      </c>
      <c r="R743">
        <v>8</v>
      </c>
      <c r="S743">
        <v>1961</v>
      </c>
      <c r="T743">
        <v>1996</v>
      </c>
      <c r="U743">
        <v>6</v>
      </c>
      <c r="V743">
        <v>8</v>
      </c>
      <c r="W743">
        <v>9</v>
      </c>
      <c r="X743">
        <v>2</v>
      </c>
      <c r="Y743">
        <v>0</v>
      </c>
      <c r="Z743">
        <v>3</v>
      </c>
      <c r="AA743">
        <v>4</v>
      </c>
      <c r="AB743">
        <v>2</v>
      </c>
      <c r="AC743">
        <v>4</v>
      </c>
      <c r="AD743">
        <v>4</v>
      </c>
      <c r="AE743">
        <v>7</v>
      </c>
      <c r="AF743">
        <v>832</v>
      </c>
      <c r="AG743">
        <v>0</v>
      </c>
      <c r="AH743">
        <v>80</v>
      </c>
      <c r="AI743">
        <v>912</v>
      </c>
      <c r="AJ743">
        <v>6</v>
      </c>
      <c r="AK743">
        <v>6</v>
      </c>
      <c r="AL743">
        <v>912</v>
      </c>
      <c r="AM743">
        <v>0</v>
      </c>
      <c r="AN743">
        <v>0</v>
      </c>
      <c r="AO743">
        <v>912</v>
      </c>
      <c r="AP743">
        <v>1</v>
      </c>
      <c r="AQ743">
        <v>1</v>
      </c>
      <c r="AR743">
        <v>1</v>
      </c>
      <c r="AS743">
        <v>0</v>
      </c>
      <c r="AT743">
        <v>3</v>
      </c>
      <c r="AU743">
        <v>1</v>
      </c>
      <c r="AV743">
        <v>5</v>
      </c>
      <c r="AW743">
        <v>5</v>
      </c>
      <c r="AX743">
        <v>0</v>
      </c>
      <c r="AY743">
        <v>5</v>
      </c>
      <c r="AZ743">
        <v>1962</v>
      </c>
      <c r="BA743">
        <v>2</v>
      </c>
      <c r="BB743">
        <v>1</v>
      </c>
      <c r="BC743">
        <v>288</v>
      </c>
      <c r="BD743">
        <v>4</v>
      </c>
      <c r="BE743">
        <v>4</v>
      </c>
      <c r="BF743">
        <v>3</v>
      </c>
      <c r="BG743">
        <v>168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4</v>
      </c>
      <c r="BN743">
        <v>0</v>
      </c>
      <c r="BO743">
        <v>5</v>
      </c>
      <c r="BP743">
        <v>2008</v>
      </c>
      <c r="BQ743">
        <v>15</v>
      </c>
      <c r="BR743">
        <v>4</v>
      </c>
      <c r="BS743">
        <v>5</v>
      </c>
      <c r="BT743">
        <v>142000</v>
      </c>
    </row>
    <row r="744" spans="1:72" x14ac:dyDescent="0.35">
      <c r="A744">
        <v>743</v>
      </c>
      <c r="B744">
        <v>20</v>
      </c>
      <c r="C744">
        <v>4</v>
      </c>
      <c r="D744">
        <v>65</v>
      </c>
      <c r="E744">
        <v>8450</v>
      </c>
      <c r="F744">
        <v>2</v>
      </c>
      <c r="G744">
        <v>1</v>
      </c>
      <c r="H744">
        <v>2</v>
      </c>
      <c r="I744">
        <v>4</v>
      </c>
      <c r="J744">
        <v>4</v>
      </c>
      <c r="K744">
        <v>3</v>
      </c>
      <c r="L744">
        <v>15</v>
      </c>
      <c r="M744">
        <v>7</v>
      </c>
      <c r="N744">
        <v>7</v>
      </c>
      <c r="O744">
        <v>3</v>
      </c>
      <c r="P744">
        <v>4</v>
      </c>
      <c r="Q744">
        <v>7</v>
      </c>
      <c r="R744">
        <v>5</v>
      </c>
      <c r="S744">
        <v>2000</v>
      </c>
      <c r="T744">
        <v>2001</v>
      </c>
      <c r="U744">
        <v>5</v>
      </c>
      <c r="V744">
        <v>8</v>
      </c>
      <c r="W744">
        <v>14</v>
      </c>
      <c r="X744">
        <v>4</v>
      </c>
      <c r="Y744">
        <v>108</v>
      </c>
      <c r="Z744">
        <v>3</v>
      </c>
      <c r="AA744">
        <v>3</v>
      </c>
      <c r="AB744">
        <v>6</v>
      </c>
      <c r="AC744">
        <v>5</v>
      </c>
      <c r="AD744">
        <v>4</v>
      </c>
      <c r="AE744">
        <v>6</v>
      </c>
      <c r="AF744">
        <v>0</v>
      </c>
      <c r="AG744">
        <v>0</v>
      </c>
      <c r="AH744">
        <v>1349</v>
      </c>
      <c r="AI744">
        <v>1349</v>
      </c>
      <c r="AJ744">
        <v>6</v>
      </c>
      <c r="AK744">
        <v>6</v>
      </c>
      <c r="AL744">
        <v>1349</v>
      </c>
      <c r="AM744">
        <v>0</v>
      </c>
      <c r="AN744">
        <v>0</v>
      </c>
      <c r="AO744">
        <v>1349</v>
      </c>
      <c r="AP744">
        <v>0</v>
      </c>
      <c r="AQ744">
        <v>0</v>
      </c>
      <c r="AR744">
        <v>2</v>
      </c>
      <c r="AS744">
        <v>0</v>
      </c>
      <c r="AT744">
        <v>3</v>
      </c>
      <c r="AU744">
        <v>1</v>
      </c>
      <c r="AV744">
        <v>4</v>
      </c>
      <c r="AW744">
        <v>6</v>
      </c>
      <c r="AX744">
        <v>0</v>
      </c>
      <c r="AY744">
        <v>6</v>
      </c>
      <c r="AZ744">
        <v>2000</v>
      </c>
      <c r="BA744">
        <v>2</v>
      </c>
      <c r="BB744">
        <v>2</v>
      </c>
      <c r="BC744">
        <v>539</v>
      </c>
      <c r="BD744">
        <v>4</v>
      </c>
      <c r="BE744">
        <v>4</v>
      </c>
      <c r="BF744">
        <v>3</v>
      </c>
      <c r="BG744">
        <v>120</v>
      </c>
      <c r="BH744">
        <v>55</v>
      </c>
      <c r="BI744">
        <v>0</v>
      </c>
      <c r="BJ744">
        <v>0</v>
      </c>
      <c r="BK744">
        <v>0</v>
      </c>
      <c r="BL744">
        <v>0</v>
      </c>
      <c r="BM744">
        <v>4</v>
      </c>
      <c r="BN744">
        <v>0</v>
      </c>
      <c r="BO744">
        <v>12</v>
      </c>
      <c r="BP744">
        <v>2007</v>
      </c>
      <c r="BQ744">
        <v>16</v>
      </c>
      <c r="BR744">
        <v>4</v>
      </c>
      <c r="BS744">
        <v>5</v>
      </c>
      <c r="BT744">
        <v>179000</v>
      </c>
    </row>
    <row r="745" spans="1:72" x14ac:dyDescent="0.35">
      <c r="A745">
        <v>744</v>
      </c>
      <c r="B745">
        <v>80</v>
      </c>
      <c r="C745">
        <v>4</v>
      </c>
      <c r="D745">
        <v>70</v>
      </c>
      <c r="E745">
        <v>12886</v>
      </c>
      <c r="F745">
        <v>2</v>
      </c>
      <c r="G745">
        <v>2</v>
      </c>
      <c r="H745">
        <v>2</v>
      </c>
      <c r="I745">
        <v>4</v>
      </c>
      <c r="J745">
        <v>4</v>
      </c>
      <c r="K745">
        <v>3</v>
      </c>
      <c r="L745">
        <v>5</v>
      </c>
      <c r="M745">
        <v>7</v>
      </c>
      <c r="N745">
        <v>7</v>
      </c>
      <c r="O745">
        <v>3</v>
      </c>
      <c r="P745">
        <v>3</v>
      </c>
      <c r="Q745">
        <v>5</v>
      </c>
      <c r="R745">
        <v>6</v>
      </c>
      <c r="S745">
        <v>1963</v>
      </c>
      <c r="T745">
        <v>1999</v>
      </c>
      <c r="U745">
        <v>5</v>
      </c>
      <c r="V745">
        <v>8</v>
      </c>
      <c r="W745">
        <v>9</v>
      </c>
      <c r="X745">
        <v>2</v>
      </c>
      <c r="Y745">
        <v>0</v>
      </c>
      <c r="Z745">
        <v>3</v>
      </c>
      <c r="AA745">
        <v>3</v>
      </c>
      <c r="AB745">
        <v>2</v>
      </c>
      <c r="AC745">
        <v>5</v>
      </c>
      <c r="AD745">
        <v>4</v>
      </c>
      <c r="AE745">
        <v>4</v>
      </c>
      <c r="AF745">
        <v>444</v>
      </c>
      <c r="AG745">
        <v>0</v>
      </c>
      <c r="AH745">
        <v>76</v>
      </c>
      <c r="AI745">
        <v>520</v>
      </c>
      <c r="AJ745">
        <v>6</v>
      </c>
      <c r="AK745">
        <v>6</v>
      </c>
      <c r="AL745">
        <v>1464</v>
      </c>
      <c r="AM745">
        <v>0</v>
      </c>
      <c r="AN745">
        <v>0</v>
      </c>
      <c r="AO745">
        <v>1464</v>
      </c>
      <c r="AP745">
        <v>0</v>
      </c>
      <c r="AQ745">
        <v>1</v>
      </c>
      <c r="AR745">
        <v>2</v>
      </c>
      <c r="AS745">
        <v>0</v>
      </c>
      <c r="AT745">
        <v>3</v>
      </c>
      <c r="AU745">
        <v>1</v>
      </c>
      <c r="AV745">
        <v>4</v>
      </c>
      <c r="AW745">
        <v>6</v>
      </c>
      <c r="AX745">
        <v>1</v>
      </c>
      <c r="AY745">
        <v>6</v>
      </c>
      <c r="AZ745">
        <v>1997</v>
      </c>
      <c r="BA745">
        <v>3</v>
      </c>
      <c r="BB745">
        <v>2</v>
      </c>
      <c r="BC745">
        <v>480</v>
      </c>
      <c r="BD745">
        <v>4</v>
      </c>
      <c r="BE745">
        <v>4</v>
      </c>
      <c r="BF745">
        <v>3</v>
      </c>
      <c r="BG745">
        <v>302</v>
      </c>
      <c r="BH745">
        <v>0</v>
      </c>
      <c r="BI745">
        <v>0</v>
      </c>
      <c r="BJ745">
        <v>0</v>
      </c>
      <c r="BK745">
        <v>100</v>
      </c>
      <c r="BL745">
        <v>0</v>
      </c>
      <c r="BM745">
        <v>5</v>
      </c>
      <c r="BN745">
        <v>0</v>
      </c>
      <c r="BO745">
        <v>10</v>
      </c>
      <c r="BP745">
        <v>2009</v>
      </c>
      <c r="BQ745">
        <v>14</v>
      </c>
      <c r="BR745">
        <v>4</v>
      </c>
      <c r="BS745">
        <v>5</v>
      </c>
      <c r="BT745">
        <v>175000</v>
      </c>
    </row>
    <row r="746" spans="1:72" x14ac:dyDescent="0.35">
      <c r="A746">
        <v>745</v>
      </c>
      <c r="B746">
        <v>120</v>
      </c>
      <c r="C746">
        <v>4</v>
      </c>
      <c r="D746">
        <v>41</v>
      </c>
      <c r="E746">
        <v>5395</v>
      </c>
      <c r="F746">
        <v>2</v>
      </c>
      <c r="G746">
        <v>2</v>
      </c>
      <c r="H746">
        <v>4</v>
      </c>
      <c r="I746">
        <v>4</v>
      </c>
      <c r="J746">
        <v>4</v>
      </c>
      <c r="K746">
        <v>3</v>
      </c>
      <c r="L746">
        <v>20</v>
      </c>
      <c r="M746">
        <v>7</v>
      </c>
      <c r="N746">
        <v>7</v>
      </c>
      <c r="O746">
        <v>4</v>
      </c>
      <c r="P746">
        <v>4</v>
      </c>
      <c r="Q746">
        <v>8</v>
      </c>
      <c r="R746">
        <v>5</v>
      </c>
      <c r="S746">
        <v>1993</v>
      </c>
      <c r="T746">
        <v>1993</v>
      </c>
      <c r="U746">
        <v>5</v>
      </c>
      <c r="V746">
        <v>8</v>
      </c>
      <c r="W746">
        <v>9</v>
      </c>
      <c r="X746">
        <v>2</v>
      </c>
      <c r="Y746">
        <v>0</v>
      </c>
      <c r="Z746">
        <v>4</v>
      </c>
      <c r="AA746">
        <v>3</v>
      </c>
      <c r="AB746">
        <v>6</v>
      </c>
      <c r="AC746">
        <v>5</v>
      </c>
      <c r="AD746">
        <v>4</v>
      </c>
      <c r="AE746">
        <v>7</v>
      </c>
      <c r="AF746">
        <v>733</v>
      </c>
      <c r="AG746">
        <v>0</v>
      </c>
      <c r="AH746">
        <v>604</v>
      </c>
      <c r="AI746">
        <v>1337</v>
      </c>
      <c r="AJ746">
        <v>6</v>
      </c>
      <c r="AK746">
        <v>6</v>
      </c>
      <c r="AL746">
        <v>1337</v>
      </c>
      <c r="AM746">
        <v>0</v>
      </c>
      <c r="AN746">
        <v>0</v>
      </c>
      <c r="AO746">
        <v>1337</v>
      </c>
      <c r="AP746">
        <v>1</v>
      </c>
      <c r="AQ746">
        <v>0</v>
      </c>
      <c r="AR746">
        <v>2</v>
      </c>
      <c r="AS746">
        <v>0</v>
      </c>
      <c r="AT746">
        <v>2</v>
      </c>
      <c r="AU746">
        <v>1</v>
      </c>
      <c r="AV746">
        <v>5</v>
      </c>
      <c r="AW746">
        <v>5</v>
      </c>
      <c r="AX746">
        <v>1</v>
      </c>
      <c r="AY746">
        <v>6</v>
      </c>
      <c r="AZ746">
        <v>1993</v>
      </c>
      <c r="BA746">
        <v>3</v>
      </c>
      <c r="BB746">
        <v>2</v>
      </c>
      <c r="BC746">
        <v>462</v>
      </c>
      <c r="BD746">
        <v>4</v>
      </c>
      <c r="BE746">
        <v>4</v>
      </c>
      <c r="BF746">
        <v>3</v>
      </c>
      <c r="BG746">
        <v>96</v>
      </c>
      <c r="BH746">
        <v>0</v>
      </c>
      <c r="BI746">
        <v>70</v>
      </c>
      <c r="BJ746">
        <v>168</v>
      </c>
      <c r="BK746">
        <v>0</v>
      </c>
      <c r="BL746">
        <v>0</v>
      </c>
      <c r="BM746">
        <v>5</v>
      </c>
      <c r="BN746">
        <v>0</v>
      </c>
      <c r="BO746">
        <v>10</v>
      </c>
      <c r="BP746">
        <v>2008</v>
      </c>
      <c r="BQ746">
        <v>15</v>
      </c>
      <c r="BR746">
        <v>4</v>
      </c>
      <c r="BS746">
        <v>5</v>
      </c>
      <c r="BT746">
        <v>180000</v>
      </c>
    </row>
    <row r="747" spans="1:72" x14ac:dyDescent="0.35">
      <c r="A747">
        <v>746</v>
      </c>
      <c r="B747">
        <v>60</v>
      </c>
      <c r="C747">
        <v>4</v>
      </c>
      <c r="E747">
        <v>8963</v>
      </c>
      <c r="F747">
        <v>2</v>
      </c>
      <c r="G747">
        <v>2</v>
      </c>
      <c r="H747">
        <v>2</v>
      </c>
      <c r="I747">
        <v>4</v>
      </c>
      <c r="J747">
        <v>4</v>
      </c>
      <c r="K747">
        <v>3</v>
      </c>
      <c r="L747">
        <v>10</v>
      </c>
      <c r="M747">
        <v>7</v>
      </c>
      <c r="N747">
        <v>7</v>
      </c>
      <c r="O747">
        <v>3</v>
      </c>
      <c r="P747">
        <v>8</v>
      </c>
      <c r="Q747">
        <v>8</v>
      </c>
      <c r="R747">
        <v>9</v>
      </c>
      <c r="S747">
        <v>1976</v>
      </c>
      <c r="T747">
        <v>1996</v>
      </c>
      <c r="U747">
        <v>6</v>
      </c>
      <c r="V747">
        <v>8</v>
      </c>
      <c r="W747">
        <v>14</v>
      </c>
      <c r="X747">
        <v>4</v>
      </c>
      <c r="Y747">
        <v>289</v>
      </c>
      <c r="Z747">
        <v>5</v>
      </c>
      <c r="AA747">
        <v>4</v>
      </c>
      <c r="AB747">
        <v>2</v>
      </c>
      <c r="AC747">
        <v>4</v>
      </c>
      <c r="AD747">
        <v>5</v>
      </c>
      <c r="AE747">
        <v>7</v>
      </c>
      <c r="AF747">
        <v>575</v>
      </c>
      <c r="AG747">
        <v>80</v>
      </c>
      <c r="AH747">
        <v>487</v>
      </c>
      <c r="AI747">
        <v>1142</v>
      </c>
      <c r="AJ747">
        <v>6</v>
      </c>
      <c r="AK747">
        <v>6</v>
      </c>
      <c r="AL747">
        <v>1175</v>
      </c>
      <c r="AM747">
        <v>1540</v>
      </c>
      <c r="AN747">
        <v>0</v>
      </c>
      <c r="AO747">
        <v>2715</v>
      </c>
      <c r="AP747">
        <v>0</v>
      </c>
      <c r="AQ747">
        <v>1</v>
      </c>
      <c r="AR747">
        <v>3</v>
      </c>
      <c r="AS747">
        <v>1</v>
      </c>
      <c r="AT747">
        <v>4</v>
      </c>
      <c r="AU747">
        <v>1</v>
      </c>
      <c r="AV747">
        <v>5</v>
      </c>
      <c r="AW747">
        <v>11</v>
      </c>
      <c r="AX747">
        <v>2</v>
      </c>
      <c r="AY747">
        <v>7</v>
      </c>
      <c r="AZ747">
        <v>1994</v>
      </c>
      <c r="BA747">
        <v>4</v>
      </c>
      <c r="BB747">
        <v>2</v>
      </c>
      <c r="BC747">
        <v>831</v>
      </c>
      <c r="BD747">
        <v>4</v>
      </c>
      <c r="BE747">
        <v>4</v>
      </c>
      <c r="BF747">
        <v>3</v>
      </c>
      <c r="BG747">
        <v>0</v>
      </c>
      <c r="BH747">
        <v>204</v>
      </c>
      <c r="BI747">
        <v>0</v>
      </c>
      <c r="BJ747">
        <v>0</v>
      </c>
      <c r="BK747">
        <v>0</v>
      </c>
      <c r="BL747">
        <v>0</v>
      </c>
      <c r="BM747">
        <v>5</v>
      </c>
      <c r="BN747">
        <v>0</v>
      </c>
      <c r="BO747">
        <v>7</v>
      </c>
      <c r="BP747">
        <v>2008</v>
      </c>
      <c r="BQ747">
        <v>15</v>
      </c>
      <c r="BR747">
        <v>4</v>
      </c>
      <c r="BS747">
        <v>5</v>
      </c>
      <c r="BT747">
        <v>299800</v>
      </c>
    </row>
    <row r="748" spans="1:72" x14ac:dyDescent="0.35">
      <c r="A748">
        <v>747</v>
      </c>
      <c r="B748">
        <v>60</v>
      </c>
      <c r="C748">
        <v>4</v>
      </c>
      <c r="E748">
        <v>8795</v>
      </c>
      <c r="F748">
        <v>2</v>
      </c>
      <c r="G748">
        <v>2</v>
      </c>
      <c r="H748">
        <v>2</v>
      </c>
      <c r="I748">
        <v>4</v>
      </c>
      <c r="J748">
        <v>4</v>
      </c>
      <c r="K748">
        <v>3</v>
      </c>
      <c r="L748">
        <v>11</v>
      </c>
      <c r="M748">
        <v>7</v>
      </c>
      <c r="N748">
        <v>7</v>
      </c>
      <c r="O748">
        <v>3</v>
      </c>
      <c r="P748">
        <v>8</v>
      </c>
      <c r="Q748">
        <v>7</v>
      </c>
      <c r="R748">
        <v>5</v>
      </c>
      <c r="S748">
        <v>2000</v>
      </c>
      <c r="T748">
        <v>2000</v>
      </c>
      <c r="U748">
        <v>5</v>
      </c>
      <c r="V748">
        <v>8</v>
      </c>
      <c r="W748">
        <v>14</v>
      </c>
      <c r="X748">
        <v>2</v>
      </c>
      <c r="Y748">
        <v>0</v>
      </c>
      <c r="Z748">
        <v>4</v>
      </c>
      <c r="AA748">
        <v>3</v>
      </c>
      <c r="AB748">
        <v>6</v>
      </c>
      <c r="AC748">
        <v>5</v>
      </c>
      <c r="AD748">
        <v>4</v>
      </c>
      <c r="AE748">
        <v>7</v>
      </c>
      <c r="AF748">
        <v>300</v>
      </c>
      <c r="AG748">
        <v>0</v>
      </c>
      <c r="AH748">
        <v>652</v>
      </c>
      <c r="AI748">
        <v>952</v>
      </c>
      <c r="AJ748">
        <v>6</v>
      </c>
      <c r="AK748">
        <v>6</v>
      </c>
      <c r="AL748">
        <v>980</v>
      </c>
      <c r="AM748">
        <v>1276</v>
      </c>
      <c r="AN748">
        <v>0</v>
      </c>
      <c r="AO748">
        <v>2256</v>
      </c>
      <c r="AP748">
        <v>0</v>
      </c>
      <c r="AQ748">
        <v>0</v>
      </c>
      <c r="AR748">
        <v>2</v>
      </c>
      <c r="AS748">
        <v>1</v>
      </c>
      <c r="AT748">
        <v>4</v>
      </c>
      <c r="AU748">
        <v>1</v>
      </c>
      <c r="AV748">
        <v>5</v>
      </c>
      <c r="AW748">
        <v>8</v>
      </c>
      <c r="AX748">
        <v>1</v>
      </c>
      <c r="AY748">
        <v>7</v>
      </c>
      <c r="AZ748">
        <v>2000</v>
      </c>
      <c r="BA748">
        <v>4</v>
      </c>
      <c r="BB748">
        <v>2</v>
      </c>
      <c r="BC748">
        <v>554</v>
      </c>
      <c r="BD748">
        <v>4</v>
      </c>
      <c r="BE748">
        <v>4</v>
      </c>
      <c r="BF748">
        <v>3</v>
      </c>
      <c r="BG748">
        <v>224</v>
      </c>
      <c r="BH748">
        <v>54</v>
      </c>
      <c r="BI748">
        <v>0</v>
      </c>
      <c r="BJ748">
        <v>0</v>
      </c>
      <c r="BK748">
        <v>0</v>
      </c>
      <c r="BL748">
        <v>0</v>
      </c>
      <c r="BM748">
        <v>5</v>
      </c>
      <c r="BN748">
        <v>0</v>
      </c>
      <c r="BO748">
        <v>4</v>
      </c>
      <c r="BP748">
        <v>2009</v>
      </c>
      <c r="BQ748">
        <v>14</v>
      </c>
      <c r="BR748">
        <v>4</v>
      </c>
      <c r="BS748">
        <v>5</v>
      </c>
      <c r="BT748">
        <v>236000</v>
      </c>
    </row>
    <row r="749" spans="1:72" x14ac:dyDescent="0.35">
      <c r="A749">
        <v>748</v>
      </c>
      <c r="B749">
        <v>70</v>
      </c>
      <c r="C749">
        <v>2</v>
      </c>
      <c r="D749">
        <v>65</v>
      </c>
      <c r="E749">
        <v>11700</v>
      </c>
      <c r="F749">
        <v>2</v>
      </c>
      <c r="G749">
        <v>2</v>
      </c>
      <c r="H749">
        <v>2</v>
      </c>
      <c r="I749">
        <v>4</v>
      </c>
      <c r="J749">
        <v>2</v>
      </c>
      <c r="K749">
        <v>3</v>
      </c>
      <c r="L749">
        <v>9</v>
      </c>
      <c r="M749">
        <v>7</v>
      </c>
      <c r="N749">
        <v>7</v>
      </c>
      <c r="O749">
        <v>3</v>
      </c>
      <c r="P749">
        <v>8</v>
      </c>
      <c r="Q749">
        <v>7</v>
      </c>
      <c r="R749">
        <v>7</v>
      </c>
      <c r="S749">
        <v>1880</v>
      </c>
      <c r="T749">
        <v>2003</v>
      </c>
      <c r="U749">
        <v>4</v>
      </c>
      <c r="V749">
        <v>8</v>
      </c>
      <c r="W749">
        <v>7</v>
      </c>
      <c r="X749">
        <v>2</v>
      </c>
      <c r="Y749">
        <v>0</v>
      </c>
      <c r="Z749">
        <v>4</v>
      </c>
      <c r="AA749">
        <v>3</v>
      </c>
      <c r="AB749">
        <v>5</v>
      </c>
      <c r="AC749">
        <v>4</v>
      </c>
      <c r="AD749">
        <v>3</v>
      </c>
      <c r="AE749">
        <v>6</v>
      </c>
      <c r="AF749">
        <v>0</v>
      </c>
      <c r="AG749">
        <v>0</v>
      </c>
      <c r="AH749">
        <v>1240</v>
      </c>
      <c r="AI749">
        <v>1240</v>
      </c>
      <c r="AJ749">
        <v>1</v>
      </c>
      <c r="AK749">
        <v>6</v>
      </c>
      <c r="AL749">
        <v>1320</v>
      </c>
      <c r="AM749">
        <v>1320</v>
      </c>
      <c r="AN749">
        <v>0</v>
      </c>
      <c r="AO749">
        <v>2640</v>
      </c>
      <c r="AP749">
        <v>0</v>
      </c>
      <c r="AQ749">
        <v>0</v>
      </c>
      <c r="AR749">
        <v>1</v>
      </c>
      <c r="AS749">
        <v>1</v>
      </c>
      <c r="AT749">
        <v>4</v>
      </c>
      <c r="AU749">
        <v>1</v>
      </c>
      <c r="AV749">
        <v>5</v>
      </c>
      <c r="AW749">
        <v>8</v>
      </c>
      <c r="AX749">
        <v>1</v>
      </c>
      <c r="AY749">
        <v>5</v>
      </c>
      <c r="AZ749">
        <v>1950</v>
      </c>
      <c r="BA749">
        <v>2</v>
      </c>
      <c r="BB749">
        <v>4</v>
      </c>
      <c r="BC749">
        <v>864</v>
      </c>
      <c r="BD749">
        <v>4</v>
      </c>
      <c r="BE749">
        <v>4</v>
      </c>
      <c r="BF749">
        <v>2</v>
      </c>
      <c r="BG749">
        <v>181</v>
      </c>
      <c r="BH749">
        <v>0</v>
      </c>
      <c r="BI749">
        <v>386</v>
      </c>
      <c r="BJ749">
        <v>0</v>
      </c>
      <c r="BK749">
        <v>0</v>
      </c>
      <c r="BL749">
        <v>0</v>
      </c>
      <c r="BM749">
        <v>5</v>
      </c>
      <c r="BN749">
        <v>0</v>
      </c>
      <c r="BO749">
        <v>5</v>
      </c>
      <c r="BP749">
        <v>2009</v>
      </c>
      <c r="BQ749">
        <v>14</v>
      </c>
      <c r="BR749">
        <v>4</v>
      </c>
      <c r="BS749">
        <v>5</v>
      </c>
      <c r="BT749">
        <v>265979</v>
      </c>
    </row>
    <row r="750" spans="1:72" x14ac:dyDescent="0.35">
      <c r="A750">
        <v>749</v>
      </c>
      <c r="B750">
        <v>20</v>
      </c>
      <c r="C750">
        <v>4</v>
      </c>
      <c r="D750">
        <v>59</v>
      </c>
      <c r="E750">
        <v>10593</v>
      </c>
      <c r="F750">
        <v>2</v>
      </c>
      <c r="G750">
        <v>2</v>
      </c>
      <c r="H750">
        <v>2</v>
      </c>
      <c r="I750">
        <v>4</v>
      </c>
      <c r="J750">
        <v>4</v>
      </c>
      <c r="K750">
        <v>3</v>
      </c>
      <c r="L750">
        <v>17</v>
      </c>
      <c r="M750">
        <v>7</v>
      </c>
      <c r="N750">
        <v>7</v>
      </c>
      <c r="O750">
        <v>3</v>
      </c>
      <c r="P750">
        <v>4</v>
      </c>
      <c r="Q750">
        <v>7</v>
      </c>
      <c r="R750">
        <v>5</v>
      </c>
      <c r="S750">
        <v>1996</v>
      </c>
      <c r="T750">
        <v>1996</v>
      </c>
      <c r="U750">
        <v>6</v>
      </c>
      <c r="V750">
        <v>8</v>
      </c>
      <c r="W750">
        <v>14</v>
      </c>
      <c r="X750">
        <v>4</v>
      </c>
      <c r="Y750">
        <v>338</v>
      </c>
      <c r="Z750">
        <v>4</v>
      </c>
      <c r="AA750">
        <v>3</v>
      </c>
      <c r="AB750">
        <v>6</v>
      </c>
      <c r="AC750">
        <v>5</v>
      </c>
      <c r="AD750">
        <v>4</v>
      </c>
      <c r="AE750">
        <v>7</v>
      </c>
      <c r="AF750">
        <v>919</v>
      </c>
      <c r="AG750">
        <v>0</v>
      </c>
      <c r="AH750">
        <v>801</v>
      </c>
      <c r="AI750">
        <v>1720</v>
      </c>
      <c r="AJ750">
        <v>6</v>
      </c>
      <c r="AK750">
        <v>6</v>
      </c>
      <c r="AL750">
        <v>1720</v>
      </c>
      <c r="AM750">
        <v>0</v>
      </c>
      <c r="AN750">
        <v>0</v>
      </c>
      <c r="AO750">
        <v>1720</v>
      </c>
      <c r="AP750">
        <v>1</v>
      </c>
      <c r="AQ750">
        <v>0</v>
      </c>
      <c r="AR750">
        <v>2</v>
      </c>
      <c r="AS750">
        <v>0</v>
      </c>
      <c r="AT750">
        <v>3</v>
      </c>
      <c r="AU750">
        <v>1</v>
      </c>
      <c r="AV750">
        <v>5</v>
      </c>
      <c r="AW750">
        <v>7</v>
      </c>
      <c r="AX750">
        <v>1</v>
      </c>
      <c r="AY750">
        <v>6</v>
      </c>
      <c r="AZ750">
        <v>1996</v>
      </c>
      <c r="BA750">
        <v>4</v>
      </c>
      <c r="BB750">
        <v>2</v>
      </c>
      <c r="BC750">
        <v>527</v>
      </c>
      <c r="BD750">
        <v>4</v>
      </c>
      <c r="BE750">
        <v>4</v>
      </c>
      <c r="BF750">
        <v>3</v>
      </c>
      <c r="BG750">
        <v>240</v>
      </c>
      <c r="BH750">
        <v>56</v>
      </c>
      <c r="BI750">
        <v>154</v>
      </c>
      <c r="BJ750">
        <v>0</v>
      </c>
      <c r="BK750">
        <v>0</v>
      </c>
      <c r="BL750">
        <v>0</v>
      </c>
      <c r="BM750">
        <v>5</v>
      </c>
      <c r="BN750">
        <v>0</v>
      </c>
      <c r="BO750">
        <v>3</v>
      </c>
      <c r="BP750">
        <v>2010</v>
      </c>
      <c r="BQ750">
        <v>13</v>
      </c>
      <c r="BR750">
        <v>4</v>
      </c>
      <c r="BS750">
        <v>5</v>
      </c>
      <c r="BT750">
        <v>260400</v>
      </c>
    </row>
    <row r="751" spans="1:72" x14ac:dyDescent="0.35">
      <c r="A751">
        <v>750</v>
      </c>
      <c r="B751">
        <v>50</v>
      </c>
      <c r="C751">
        <v>4</v>
      </c>
      <c r="D751">
        <v>50</v>
      </c>
      <c r="E751">
        <v>8405</v>
      </c>
      <c r="F751">
        <v>2</v>
      </c>
      <c r="G751">
        <v>1</v>
      </c>
      <c r="H751">
        <v>2</v>
      </c>
      <c r="I751">
        <v>4</v>
      </c>
      <c r="J751">
        <v>4</v>
      </c>
      <c r="K751">
        <v>3</v>
      </c>
      <c r="L751">
        <v>4</v>
      </c>
      <c r="M751">
        <v>7</v>
      </c>
      <c r="N751">
        <v>7</v>
      </c>
      <c r="O751">
        <v>3</v>
      </c>
      <c r="P751">
        <v>1</v>
      </c>
      <c r="Q751">
        <v>4</v>
      </c>
      <c r="R751">
        <v>3</v>
      </c>
      <c r="S751">
        <v>1945</v>
      </c>
      <c r="T751">
        <v>1950</v>
      </c>
      <c r="U751">
        <v>5</v>
      </c>
      <c r="V751">
        <v>8</v>
      </c>
      <c r="W751">
        <v>8</v>
      </c>
      <c r="X751">
        <v>2</v>
      </c>
      <c r="Y751">
        <v>0</v>
      </c>
      <c r="Z751">
        <v>3</v>
      </c>
      <c r="AA751">
        <v>3</v>
      </c>
      <c r="AB751">
        <v>1</v>
      </c>
      <c r="AC751">
        <v>1</v>
      </c>
      <c r="AD751">
        <v>1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4</v>
      </c>
      <c r="AK751">
        <v>2</v>
      </c>
      <c r="AL751">
        <v>1088</v>
      </c>
      <c r="AM751">
        <v>441</v>
      </c>
      <c r="AN751">
        <v>0</v>
      </c>
      <c r="AO751">
        <v>1529</v>
      </c>
      <c r="AP751">
        <v>0</v>
      </c>
      <c r="AQ751">
        <v>0</v>
      </c>
      <c r="AR751">
        <v>2</v>
      </c>
      <c r="AS751">
        <v>0</v>
      </c>
      <c r="AT751">
        <v>4</v>
      </c>
      <c r="AU751">
        <v>1</v>
      </c>
      <c r="AV751">
        <v>4</v>
      </c>
      <c r="AW751">
        <v>9</v>
      </c>
      <c r="AX751">
        <v>0</v>
      </c>
      <c r="AY751">
        <v>5</v>
      </c>
      <c r="AZ751">
        <v>1945</v>
      </c>
      <c r="BA751">
        <v>2</v>
      </c>
      <c r="BB751">
        <v>1</v>
      </c>
      <c r="BC751">
        <v>240</v>
      </c>
      <c r="BD751">
        <v>4</v>
      </c>
      <c r="BE751">
        <v>4</v>
      </c>
      <c r="BF751">
        <v>2</v>
      </c>
      <c r="BG751">
        <v>92</v>
      </c>
      <c r="BH751">
        <v>0</v>
      </c>
      <c r="BI751">
        <v>185</v>
      </c>
      <c r="BJ751">
        <v>0</v>
      </c>
      <c r="BK751">
        <v>0</v>
      </c>
      <c r="BL751">
        <v>0</v>
      </c>
      <c r="BM751">
        <v>5</v>
      </c>
      <c r="BN751">
        <v>0</v>
      </c>
      <c r="BO751">
        <v>4</v>
      </c>
      <c r="BP751">
        <v>2009</v>
      </c>
      <c r="BQ751">
        <v>14</v>
      </c>
      <c r="BR751">
        <v>4</v>
      </c>
      <c r="BS751">
        <v>5</v>
      </c>
      <c r="BT751">
        <v>98000</v>
      </c>
    </row>
    <row r="752" spans="1:72" x14ac:dyDescent="0.35">
      <c r="A752">
        <v>751</v>
      </c>
      <c r="B752">
        <v>50</v>
      </c>
      <c r="C752">
        <v>2</v>
      </c>
      <c r="D752">
        <v>55</v>
      </c>
      <c r="E752">
        <v>8800</v>
      </c>
      <c r="F752">
        <v>2</v>
      </c>
      <c r="G752">
        <v>1</v>
      </c>
      <c r="H752">
        <v>2</v>
      </c>
      <c r="I752">
        <v>4</v>
      </c>
      <c r="J752">
        <v>2</v>
      </c>
      <c r="K752">
        <v>3</v>
      </c>
      <c r="L752">
        <v>9</v>
      </c>
      <c r="M752">
        <v>7</v>
      </c>
      <c r="N752">
        <v>7</v>
      </c>
      <c r="O752">
        <v>3</v>
      </c>
      <c r="P752">
        <v>1</v>
      </c>
      <c r="Q752">
        <v>4</v>
      </c>
      <c r="R752">
        <v>7</v>
      </c>
      <c r="S752">
        <v>1910</v>
      </c>
      <c r="T752">
        <v>2004</v>
      </c>
      <c r="U752">
        <v>5</v>
      </c>
      <c r="V752">
        <v>8</v>
      </c>
      <c r="W752">
        <v>4</v>
      </c>
      <c r="X752">
        <v>2</v>
      </c>
      <c r="Y752">
        <v>0</v>
      </c>
      <c r="Z752">
        <v>3</v>
      </c>
      <c r="AA752">
        <v>3</v>
      </c>
      <c r="AB752">
        <v>3</v>
      </c>
      <c r="AC752">
        <v>4</v>
      </c>
      <c r="AD752">
        <v>3</v>
      </c>
      <c r="AE752">
        <v>6</v>
      </c>
      <c r="AF752">
        <v>0</v>
      </c>
      <c r="AG752">
        <v>0</v>
      </c>
      <c r="AH752">
        <v>576</v>
      </c>
      <c r="AI752">
        <v>576</v>
      </c>
      <c r="AJ752">
        <v>6</v>
      </c>
      <c r="AK752">
        <v>6</v>
      </c>
      <c r="AL752">
        <v>792</v>
      </c>
      <c r="AM752">
        <v>348</v>
      </c>
      <c r="AN752">
        <v>0</v>
      </c>
      <c r="AO752">
        <v>1140</v>
      </c>
      <c r="AP752">
        <v>0</v>
      </c>
      <c r="AQ752">
        <v>0</v>
      </c>
      <c r="AR752">
        <v>1</v>
      </c>
      <c r="AS752">
        <v>0</v>
      </c>
      <c r="AT752">
        <v>3</v>
      </c>
      <c r="AU752">
        <v>1</v>
      </c>
      <c r="AV752">
        <v>4</v>
      </c>
      <c r="AW752">
        <v>7</v>
      </c>
      <c r="AX752">
        <v>0</v>
      </c>
      <c r="AY752">
        <v>3</v>
      </c>
      <c r="BA752">
        <v>1</v>
      </c>
      <c r="BB752">
        <v>0</v>
      </c>
      <c r="BC752">
        <v>0</v>
      </c>
      <c r="BD752">
        <v>1</v>
      </c>
      <c r="BE752">
        <v>1</v>
      </c>
      <c r="BF752">
        <v>2</v>
      </c>
      <c r="BG752">
        <v>0</v>
      </c>
      <c r="BH752">
        <v>160</v>
      </c>
      <c r="BI752">
        <v>0</v>
      </c>
      <c r="BJ752">
        <v>0</v>
      </c>
      <c r="BK752">
        <v>0</v>
      </c>
      <c r="BL752">
        <v>0</v>
      </c>
      <c r="BM752">
        <v>5</v>
      </c>
      <c r="BN752">
        <v>0</v>
      </c>
      <c r="BO752">
        <v>6</v>
      </c>
      <c r="BP752">
        <v>2010</v>
      </c>
      <c r="BQ752">
        <v>13</v>
      </c>
      <c r="BR752">
        <v>4</v>
      </c>
      <c r="BS752">
        <v>5</v>
      </c>
      <c r="BT752">
        <v>96500</v>
      </c>
    </row>
    <row r="753" spans="1:72" x14ac:dyDescent="0.35">
      <c r="A753">
        <v>752</v>
      </c>
      <c r="B753">
        <v>60</v>
      </c>
      <c r="C753">
        <v>4</v>
      </c>
      <c r="E753">
        <v>7750</v>
      </c>
      <c r="F753">
        <v>2</v>
      </c>
      <c r="G753">
        <v>1</v>
      </c>
      <c r="H753">
        <v>2</v>
      </c>
      <c r="I753">
        <v>4</v>
      </c>
      <c r="J753">
        <v>4</v>
      </c>
      <c r="K753">
        <v>3</v>
      </c>
      <c r="L753">
        <v>11</v>
      </c>
      <c r="M753">
        <v>5</v>
      </c>
      <c r="N753">
        <v>7</v>
      </c>
      <c r="O753">
        <v>3</v>
      </c>
      <c r="P753">
        <v>8</v>
      </c>
      <c r="Q753">
        <v>7</v>
      </c>
      <c r="R753">
        <v>5</v>
      </c>
      <c r="S753">
        <v>2003</v>
      </c>
      <c r="T753">
        <v>2003</v>
      </c>
      <c r="U753">
        <v>5</v>
      </c>
      <c r="V753">
        <v>8</v>
      </c>
      <c r="W753">
        <v>14</v>
      </c>
      <c r="X753">
        <v>2</v>
      </c>
      <c r="Y753">
        <v>0</v>
      </c>
      <c r="Z753">
        <v>4</v>
      </c>
      <c r="AA753">
        <v>3</v>
      </c>
      <c r="AB753">
        <v>6</v>
      </c>
      <c r="AC753">
        <v>5</v>
      </c>
      <c r="AD753">
        <v>4</v>
      </c>
      <c r="AE753">
        <v>6</v>
      </c>
      <c r="AF753">
        <v>0</v>
      </c>
      <c r="AG753">
        <v>0</v>
      </c>
      <c r="AH753">
        <v>660</v>
      </c>
      <c r="AI753">
        <v>660</v>
      </c>
      <c r="AJ753">
        <v>6</v>
      </c>
      <c r="AK753">
        <v>6</v>
      </c>
      <c r="AL753">
        <v>660</v>
      </c>
      <c r="AM753">
        <v>660</v>
      </c>
      <c r="AN753">
        <v>0</v>
      </c>
      <c r="AO753">
        <v>1320</v>
      </c>
      <c r="AP753">
        <v>0</v>
      </c>
      <c r="AQ753">
        <v>0</v>
      </c>
      <c r="AR753">
        <v>2</v>
      </c>
      <c r="AS753">
        <v>1</v>
      </c>
      <c r="AT753">
        <v>3</v>
      </c>
      <c r="AU753">
        <v>1</v>
      </c>
      <c r="AV753">
        <v>5</v>
      </c>
      <c r="AW753">
        <v>6</v>
      </c>
      <c r="AX753">
        <v>0</v>
      </c>
      <c r="AY753">
        <v>6</v>
      </c>
      <c r="AZ753">
        <v>2003</v>
      </c>
      <c r="BA753">
        <v>4</v>
      </c>
      <c r="BB753">
        <v>2</v>
      </c>
      <c r="BC753">
        <v>400</v>
      </c>
      <c r="BD753">
        <v>4</v>
      </c>
      <c r="BE753">
        <v>4</v>
      </c>
      <c r="BF753">
        <v>3</v>
      </c>
      <c r="BG753">
        <v>0</v>
      </c>
      <c r="BH753">
        <v>48</v>
      </c>
      <c r="BI753">
        <v>0</v>
      </c>
      <c r="BJ753">
        <v>0</v>
      </c>
      <c r="BK753">
        <v>0</v>
      </c>
      <c r="BL753">
        <v>0</v>
      </c>
      <c r="BM753">
        <v>5</v>
      </c>
      <c r="BN753">
        <v>0</v>
      </c>
      <c r="BO753">
        <v>8</v>
      </c>
      <c r="BP753">
        <v>2007</v>
      </c>
      <c r="BQ753">
        <v>16</v>
      </c>
      <c r="BR753">
        <v>4</v>
      </c>
      <c r="BS753">
        <v>5</v>
      </c>
      <c r="BT753">
        <v>162000</v>
      </c>
    </row>
    <row r="754" spans="1:72" x14ac:dyDescent="0.35">
      <c r="A754">
        <v>753</v>
      </c>
      <c r="B754">
        <v>20</v>
      </c>
      <c r="C754">
        <v>4</v>
      </c>
      <c r="D754">
        <v>79</v>
      </c>
      <c r="E754">
        <v>9236</v>
      </c>
      <c r="F754">
        <v>2</v>
      </c>
      <c r="G754">
        <v>2</v>
      </c>
      <c r="H754">
        <v>2</v>
      </c>
      <c r="I754">
        <v>4</v>
      </c>
      <c r="J754">
        <v>4</v>
      </c>
      <c r="K754">
        <v>3</v>
      </c>
      <c r="L754">
        <v>16</v>
      </c>
      <c r="M754">
        <v>7</v>
      </c>
      <c r="N754">
        <v>7</v>
      </c>
      <c r="O754">
        <v>3</v>
      </c>
      <c r="P754">
        <v>4</v>
      </c>
      <c r="Q754">
        <v>6</v>
      </c>
      <c r="R754">
        <v>5</v>
      </c>
      <c r="S754">
        <v>1997</v>
      </c>
      <c r="T754">
        <v>1997</v>
      </c>
      <c r="U754">
        <v>5</v>
      </c>
      <c r="V754">
        <v>8</v>
      </c>
      <c r="W754">
        <v>14</v>
      </c>
      <c r="X754">
        <v>2</v>
      </c>
      <c r="Y754">
        <v>0</v>
      </c>
      <c r="Z754">
        <v>3</v>
      </c>
      <c r="AA754">
        <v>4</v>
      </c>
      <c r="AB754">
        <v>6</v>
      </c>
      <c r="AC754">
        <v>5</v>
      </c>
      <c r="AD754">
        <v>4</v>
      </c>
      <c r="AE754">
        <v>7</v>
      </c>
      <c r="AF754">
        <v>1200</v>
      </c>
      <c r="AG754">
        <v>0</v>
      </c>
      <c r="AH754">
        <v>279</v>
      </c>
      <c r="AI754">
        <v>1479</v>
      </c>
      <c r="AJ754">
        <v>6</v>
      </c>
      <c r="AK754">
        <v>6</v>
      </c>
      <c r="AL754">
        <v>1494</v>
      </c>
      <c r="AM754">
        <v>0</v>
      </c>
      <c r="AN754">
        <v>0</v>
      </c>
      <c r="AO754">
        <v>1494</v>
      </c>
      <c r="AP754">
        <v>1</v>
      </c>
      <c r="AQ754">
        <v>0</v>
      </c>
      <c r="AR754">
        <v>2</v>
      </c>
      <c r="AS754">
        <v>0</v>
      </c>
      <c r="AT754">
        <v>3</v>
      </c>
      <c r="AU754">
        <v>1</v>
      </c>
      <c r="AV754">
        <v>5</v>
      </c>
      <c r="AW754">
        <v>6</v>
      </c>
      <c r="AX754">
        <v>0</v>
      </c>
      <c r="AY754">
        <v>6</v>
      </c>
      <c r="AZ754">
        <v>1997</v>
      </c>
      <c r="BA754">
        <v>3</v>
      </c>
      <c r="BB754">
        <v>2</v>
      </c>
      <c r="BC754">
        <v>576</v>
      </c>
      <c r="BD754">
        <v>4</v>
      </c>
      <c r="BE754">
        <v>4</v>
      </c>
      <c r="BF754">
        <v>3</v>
      </c>
      <c r="BG754">
        <v>168</v>
      </c>
      <c r="BH754">
        <v>27</v>
      </c>
      <c r="BI754">
        <v>0</v>
      </c>
      <c r="BJ754">
        <v>0</v>
      </c>
      <c r="BK754">
        <v>0</v>
      </c>
      <c r="BL754">
        <v>0</v>
      </c>
      <c r="BM754">
        <v>5</v>
      </c>
      <c r="BN754">
        <v>0</v>
      </c>
      <c r="BO754">
        <v>7</v>
      </c>
      <c r="BP754">
        <v>2006</v>
      </c>
      <c r="BQ754">
        <v>17</v>
      </c>
      <c r="BR754">
        <v>4</v>
      </c>
      <c r="BS754">
        <v>5</v>
      </c>
      <c r="BT754">
        <v>217000</v>
      </c>
    </row>
    <row r="755" spans="1:72" x14ac:dyDescent="0.35">
      <c r="A755">
        <v>754</v>
      </c>
      <c r="B755">
        <v>60</v>
      </c>
      <c r="C755">
        <v>4</v>
      </c>
      <c r="D755">
        <v>80</v>
      </c>
      <c r="E755">
        <v>10240</v>
      </c>
      <c r="F755">
        <v>2</v>
      </c>
      <c r="G755">
        <v>1</v>
      </c>
      <c r="H755">
        <v>2</v>
      </c>
      <c r="I755">
        <v>4</v>
      </c>
      <c r="J755">
        <v>4</v>
      </c>
      <c r="K755">
        <v>3</v>
      </c>
      <c r="L755">
        <v>19</v>
      </c>
      <c r="M755">
        <v>7</v>
      </c>
      <c r="N755">
        <v>7</v>
      </c>
      <c r="O755">
        <v>3</v>
      </c>
      <c r="P755">
        <v>8</v>
      </c>
      <c r="Q755">
        <v>8</v>
      </c>
      <c r="R755">
        <v>5</v>
      </c>
      <c r="S755">
        <v>2005</v>
      </c>
      <c r="T755">
        <v>2005</v>
      </c>
      <c r="U755">
        <v>5</v>
      </c>
      <c r="V755">
        <v>8</v>
      </c>
      <c r="W755">
        <v>14</v>
      </c>
      <c r="X755">
        <v>4</v>
      </c>
      <c r="Y755">
        <v>178</v>
      </c>
      <c r="Z755">
        <v>4</v>
      </c>
      <c r="AA755">
        <v>3</v>
      </c>
      <c r="AB755">
        <v>6</v>
      </c>
      <c r="AC755">
        <v>5</v>
      </c>
      <c r="AD755">
        <v>4</v>
      </c>
      <c r="AE755">
        <v>6</v>
      </c>
      <c r="AF755">
        <v>0</v>
      </c>
      <c r="AG755">
        <v>0</v>
      </c>
      <c r="AH755">
        <v>1030</v>
      </c>
      <c r="AI755">
        <v>1030</v>
      </c>
      <c r="AJ755">
        <v>6</v>
      </c>
      <c r="AK755">
        <v>6</v>
      </c>
      <c r="AL755">
        <v>1038</v>
      </c>
      <c r="AM755">
        <v>1060</v>
      </c>
      <c r="AN755">
        <v>0</v>
      </c>
      <c r="AO755">
        <v>2098</v>
      </c>
      <c r="AP755">
        <v>0</v>
      </c>
      <c r="AQ755">
        <v>0</v>
      </c>
      <c r="AR755">
        <v>2</v>
      </c>
      <c r="AS755">
        <v>1</v>
      </c>
      <c r="AT755">
        <v>3</v>
      </c>
      <c r="AU755">
        <v>1</v>
      </c>
      <c r="AV755">
        <v>6</v>
      </c>
      <c r="AW755">
        <v>8</v>
      </c>
      <c r="AX755">
        <v>1</v>
      </c>
      <c r="AY755">
        <v>6</v>
      </c>
      <c r="AZ755">
        <v>2005</v>
      </c>
      <c r="BA755">
        <v>3</v>
      </c>
      <c r="BB755">
        <v>3</v>
      </c>
      <c r="BC755">
        <v>878</v>
      </c>
      <c r="BD755">
        <v>4</v>
      </c>
      <c r="BE755">
        <v>4</v>
      </c>
      <c r="BF755">
        <v>3</v>
      </c>
      <c r="BG755">
        <v>192</v>
      </c>
      <c r="BH755">
        <v>52</v>
      </c>
      <c r="BI755">
        <v>0</v>
      </c>
      <c r="BJ755">
        <v>0</v>
      </c>
      <c r="BK755">
        <v>0</v>
      </c>
      <c r="BL755">
        <v>0</v>
      </c>
      <c r="BM755">
        <v>5</v>
      </c>
      <c r="BN755">
        <v>0</v>
      </c>
      <c r="BO755">
        <v>3</v>
      </c>
      <c r="BP755">
        <v>2006</v>
      </c>
      <c r="BQ755">
        <v>17</v>
      </c>
      <c r="BR755">
        <v>4</v>
      </c>
      <c r="BS755">
        <v>5</v>
      </c>
      <c r="BT755">
        <v>275500</v>
      </c>
    </row>
    <row r="756" spans="1:72" x14ac:dyDescent="0.35">
      <c r="A756">
        <v>755</v>
      </c>
      <c r="B756">
        <v>20</v>
      </c>
      <c r="C756">
        <v>4</v>
      </c>
      <c r="D756">
        <v>61</v>
      </c>
      <c r="E756">
        <v>7930</v>
      </c>
      <c r="F756">
        <v>2</v>
      </c>
      <c r="G756">
        <v>1</v>
      </c>
      <c r="H756">
        <v>2</v>
      </c>
      <c r="I756">
        <v>4</v>
      </c>
      <c r="J756">
        <v>4</v>
      </c>
      <c r="K756">
        <v>3</v>
      </c>
      <c r="L756">
        <v>7</v>
      </c>
      <c r="M756">
        <v>7</v>
      </c>
      <c r="N756">
        <v>7</v>
      </c>
      <c r="O756">
        <v>3</v>
      </c>
      <c r="P756">
        <v>4</v>
      </c>
      <c r="Q756">
        <v>6</v>
      </c>
      <c r="R756">
        <v>8</v>
      </c>
      <c r="S756">
        <v>1969</v>
      </c>
      <c r="T756">
        <v>2005</v>
      </c>
      <c r="U756">
        <v>5</v>
      </c>
      <c r="V756">
        <v>8</v>
      </c>
      <c r="W756">
        <v>3</v>
      </c>
      <c r="X756">
        <v>2</v>
      </c>
      <c r="Y756">
        <v>0</v>
      </c>
      <c r="Z756">
        <v>3</v>
      </c>
      <c r="AA756">
        <v>3</v>
      </c>
      <c r="AB756">
        <v>2</v>
      </c>
      <c r="AC756">
        <v>4</v>
      </c>
      <c r="AD756">
        <v>4</v>
      </c>
      <c r="AE756">
        <v>7</v>
      </c>
      <c r="AF756">
        <v>439</v>
      </c>
      <c r="AG756">
        <v>472</v>
      </c>
      <c r="AH756">
        <v>115</v>
      </c>
      <c r="AI756">
        <v>1026</v>
      </c>
      <c r="AJ756">
        <v>6</v>
      </c>
      <c r="AK756">
        <v>6</v>
      </c>
      <c r="AL756">
        <v>1026</v>
      </c>
      <c r="AM756">
        <v>0</v>
      </c>
      <c r="AN756">
        <v>0</v>
      </c>
      <c r="AO756">
        <v>1026</v>
      </c>
      <c r="AP756">
        <v>1</v>
      </c>
      <c r="AQ756">
        <v>0</v>
      </c>
      <c r="AR756">
        <v>1</v>
      </c>
      <c r="AS756">
        <v>0</v>
      </c>
      <c r="AT756">
        <v>3</v>
      </c>
      <c r="AU756">
        <v>1</v>
      </c>
      <c r="AV756">
        <v>5</v>
      </c>
      <c r="AW756">
        <v>5</v>
      </c>
      <c r="AX756">
        <v>0</v>
      </c>
      <c r="AY756">
        <v>5</v>
      </c>
      <c r="AZ756">
        <v>1969</v>
      </c>
      <c r="BA756">
        <v>3</v>
      </c>
      <c r="BB756">
        <v>2</v>
      </c>
      <c r="BC756">
        <v>440</v>
      </c>
      <c r="BD756">
        <v>4</v>
      </c>
      <c r="BE756">
        <v>4</v>
      </c>
      <c r="BF756">
        <v>3</v>
      </c>
      <c r="BG756">
        <v>171</v>
      </c>
      <c r="BH756">
        <v>48</v>
      </c>
      <c r="BI756">
        <v>0</v>
      </c>
      <c r="BJ756">
        <v>0</v>
      </c>
      <c r="BK756">
        <v>0</v>
      </c>
      <c r="BL756">
        <v>0</v>
      </c>
      <c r="BM756">
        <v>5</v>
      </c>
      <c r="BN756">
        <v>0</v>
      </c>
      <c r="BO756">
        <v>7</v>
      </c>
      <c r="BP756">
        <v>2009</v>
      </c>
      <c r="BQ756">
        <v>14</v>
      </c>
      <c r="BR756">
        <v>4</v>
      </c>
      <c r="BS756">
        <v>5</v>
      </c>
      <c r="BT756">
        <v>156000</v>
      </c>
    </row>
    <row r="757" spans="1:72" x14ac:dyDescent="0.35">
      <c r="A757">
        <v>756</v>
      </c>
      <c r="B757">
        <v>160</v>
      </c>
      <c r="C757">
        <v>5</v>
      </c>
      <c r="D757">
        <v>34</v>
      </c>
      <c r="E757">
        <v>3230</v>
      </c>
      <c r="F757">
        <v>2</v>
      </c>
      <c r="G757">
        <v>1</v>
      </c>
      <c r="H757">
        <v>2</v>
      </c>
      <c r="I757">
        <v>4</v>
      </c>
      <c r="J757">
        <v>4</v>
      </c>
      <c r="K757">
        <v>3</v>
      </c>
      <c r="L757">
        <v>18</v>
      </c>
      <c r="M757">
        <v>7</v>
      </c>
      <c r="N757">
        <v>7</v>
      </c>
      <c r="O757">
        <v>4</v>
      </c>
      <c r="P757">
        <v>8</v>
      </c>
      <c r="Q757">
        <v>6</v>
      </c>
      <c r="R757">
        <v>5</v>
      </c>
      <c r="S757">
        <v>1999</v>
      </c>
      <c r="T757">
        <v>1999</v>
      </c>
      <c r="U757">
        <v>5</v>
      </c>
      <c r="V757">
        <v>8</v>
      </c>
      <c r="W757">
        <v>10</v>
      </c>
      <c r="X757">
        <v>4</v>
      </c>
      <c r="Y757">
        <v>894</v>
      </c>
      <c r="Z757">
        <v>3</v>
      </c>
      <c r="AA757">
        <v>3</v>
      </c>
      <c r="AB757">
        <v>6</v>
      </c>
      <c r="AC757">
        <v>5</v>
      </c>
      <c r="AD757">
        <v>4</v>
      </c>
      <c r="AE757">
        <v>7</v>
      </c>
      <c r="AF757">
        <v>381</v>
      </c>
      <c r="AG757">
        <v>0</v>
      </c>
      <c r="AH757">
        <v>348</v>
      </c>
      <c r="AI757">
        <v>729</v>
      </c>
      <c r="AJ757">
        <v>6</v>
      </c>
      <c r="AK757">
        <v>6</v>
      </c>
      <c r="AL757">
        <v>742</v>
      </c>
      <c r="AM757">
        <v>729</v>
      </c>
      <c r="AN757">
        <v>0</v>
      </c>
      <c r="AO757">
        <v>1471</v>
      </c>
      <c r="AP757">
        <v>0</v>
      </c>
      <c r="AQ757">
        <v>0</v>
      </c>
      <c r="AR757">
        <v>2</v>
      </c>
      <c r="AS757">
        <v>1</v>
      </c>
      <c r="AT757">
        <v>3</v>
      </c>
      <c r="AU757">
        <v>1</v>
      </c>
      <c r="AV757">
        <v>4</v>
      </c>
      <c r="AW757">
        <v>6</v>
      </c>
      <c r="AX757">
        <v>0</v>
      </c>
      <c r="AY757">
        <v>5</v>
      </c>
      <c r="AZ757">
        <v>1999</v>
      </c>
      <c r="BA757">
        <v>2</v>
      </c>
      <c r="BB757">
        <v>2</v>
      </c>
      <c r="BC757">
        <v>440</v>
      </c>
      <c r="BD757">
        <v>4</v>
      </c>
      <c r="BE757">
        <v>4</v>
      </c>
      <c r="BF757">
        <v>3</v>
      </c>
      <c r="BG757">
        <v>0</v>
      </c>
      <c r="BH757">
        <v>24</v>
      </c>
      <c r="BI757">
        <v>0</v>
      </c>
      <c r="BJ757">
        <v>0</v>
      </c>
      <c r="BK757">
        <v>0</v>
      </c>
      <c r="BL757">
        <v>0</v>
      </c>
      <c r="BM757">
        <v>5</v>
      </c>
      <c r="BN757">
        <v>0</v>
      </c>
      <c r="BO757">
        <v>3</v>
      </c>
      <c r="BP757">
        <v>2009</v>
      </c>
      <c r="BQ757">
        <v>14</v>
      </c>
      <c r="BR757">
        <v>4</v>
      </c>
      <c r="BS757">
        <v>5</v>
      </c>
      <c r="BT757">
        <v>172500</v>
      </c>
    </row>
    <row r="758" spans="1:72" x14ac:dyDescent="0.35">
      <c r="A758">
        <v>757</v>
      </c>
      <c r="B758">
        <v>60</v>
      </c>
      <c r="C758">
        <v>4</v>
      </c>
      <c r="D758">
        <v>68</v>
      </c>
      <c r="E758">
        <v>10769</v>
      </c>
      <c r="F758">
        <v>2</v>
      </c>
      <c r="G758">
        <v>2</v>
      </c>
      <c r="H758">
        <v>2</v>
      </c>
      <c r="I758">
        <v>4</v>
      </c>
      <c r="J758">
        <v>4</v>
      </c>
      <c r="K758">
        <v>3</v>
      </c>
      <c r="L758">
        <v>16</v>
      </c>
      <c r="M758">
        <v>7</v>
      </c>
      <c r="N758">
        <v>7</v>
      </c>
      <c r="O758">
        <v>3</v>
      </c>
      <c r="P758">
        <v>8</v>
      </c>
      <c r="Q758">
        <v>8</v>
      </c>
      <c r="R758">
        <v>5</v>
      </c>
      <c r="S758">
        <v>2007</v>
      </c>
      <c r="T758">
        <v>2007</v>
      </c>
      <c r="U758">
        <v>5</v>
      </c>
      <c r="V758">
        <v>8</v>
      </c>
      <c r="W758">
        <v>14</v>
      </c>
      <c r="X758">
        <v>2</v>
      </c>
      <c r="Y758">
        <v>0</v>
      </c>
      <c r="Z758">
        <v>4</v>
      </c>
      <c r="AA758">
        <v>3</v>
      </c>
      <c r="AB758">
        <v>6</v>
      </c>
      <c r="AC758">
        <v>5</v>
      </c>
      <c r="AD758">
        <v>4</v>
      </c>
      <c r="AE758">
        <v>7</v>
      </c>
      <c r="AF758">
        <v>20</v>
      </c>
      <c r="AG758">
        <v>0</v>
      </c>
      <c r="AH758">
        <v>846</v>
      </c>
      <c r="AI758">
        <v>866</v>
      </c>
      <c r="AJ758">
        <v>6</v>
      </c>
      <c r="AK758">
        <v>6</v>
      </c>
      <c r="AL758">
        <v>866</v>
      </c>
      <c r="AM758">
        <v>902</v>
      </c>
      <c r="AN758">
        <v>0</v>
      </c>
      <c r="AO758">
        <v>1768</v>
      </c>
      <c r="AP758">
        <v>0</v>
      </c>
      <c r="AQ758">
        <v>0</v>
      </c>
      <c r="AR758">
        <v>2</v>
      </c>
      <c r="AS758">
        <v>1</v>
      </c>
      <c r="AT758">
        <v>3</v>
      </c>
      <c r="AU758">
        <v>1</v>
      </c>
      <c r="AV758">
        <v>5</v>
      </c>
      <c r="AW758">
        <v>7</v>
      </c>
      <c r="AX758">
        <v>0</v>
      </c>
      <c r="AY758">
        <v>6</v>
      </c>
      <c r="AZ758">
        <v>2007</v>
      </c>
      <c r="BA758">
        <v>3</v>
      </c>
      <c r="BB758">
        <v>2</v>
      </c>
      <c r="BC758">
        <v>578</v>
      </c>
      <c r="BD758">
        <v>4</v>
      </c>
      <c r="BE758">
        <v>4</v>
      </c>
      <c r="BF758">
        <v>3</v>
      </c>
      <c r="BG758">
        <v>144</v>
      </c>
      <c r="BH758">
        <v>105</v>
      </c>
      <c r="BI758">
        <v>0</v>
      </c>
      <c r="BJ758">
        <v>0</v>
      </c>
      <c r="BK758">
        <v>0</v>
      </c>
      <c r="BL758">
        <v>0</v>
      </c>
      <c r="BM758">
        <v>5</v>
      </c>
      <c r="BN758">
        <v>0</v>
      </c>
      <c r="BO758">
        <v>4</v>
      </c>
      <c r="BP758">
        <v>2009</v>
      </c>
      <c r="BQ758">
        <v>14</v>
      </c>
      <c r="BR758">
        <v>4</v>
      </c>
      <c r="BS758">
        <v>5</v>
      </c>
      <c r="BT758">
        <v>212000</v>
      </c>
    </row>
    <row r="759" spans="1:72" x14ac:dyDescent="0.35">
      <c r="A759">
        <v>758</v>
      </c>
      <c r="B759">
        <v>60</v>
      </c>
      <c r="C759">
        <v>4</v>
      </c>
      <c r="E759">
        <v>11616</v>
      </c>
      <c r="F759">
        <v>2</v>
      </c>
      <c r="G759">
        <v>2</v>
      </c>
      <c r="H759">
        <v>2</v>
      </c>
      <c r="I759">
        <v>4</v>
      </c>
      <c r="J759">
        <v>1</v>
      </c>
      <c r="K759">
        <v>3</v>
      </c>
      <c r="L759">
        <v>5</v>
      </c>
      <c r="M759">
        <v>7</v>
      </c>
      <c r="N759">
        <v>7</v>
      </c>
      <c r="O759">
        <v>3</v>
      </c>
      <c r="P759">
        <v>8</v>
      </c>
      <c r="Q759">
        <v>6</v>
      </c>
      <c r="R759">
        <v>5</v>
      </c>
      <c r="S759">
        <v>1978</v>
      </c>
      <c r="T759">
        <v>1978</v>
      </c>
      <c r="U759">
        <v>6</v>
      </c>
      <c r="V759">
        <v>8</v>
      </c>
      <c r="W759">
        <v>9</v>
      </c>
      <c r="X759">
        <v>1</v>
      </c>
      <c r="Y759">
        <v>328</v>
      </c>
      <c r="Z759">
        <v>3</v>
      </c>
      <c r="AA759">
        <v>3</v>
      </c>
      <c r="AB759">
        <v>2</v>
      </c>
      <c r="AC759">
        <v>4</v>
      </c>
      <c r="AD759">
        <v>4</v>
      </c>
      <c r="AE759">
        <v>2</v>
      </c>
      <c r="AF759">
        <v>438</v>
      </c>
      <c r="AG759">
        <v>0</v>
      </c>
      <c r="AH759">
        <v>234</v>
      </c>
      <c r="AI759">
        <v>672</v>
      </c>
      <c r="AJ759">
        <v>6</v>
      </c>
      <c r="AK759">
        <v>6</v>
      </c>
      <c r="AL759">
        <v>672</v>
      </c>
      <c r="AM759">
        <v>714</v>
      </c>
      <c r="AN759">
        <v>0</v>
      </c>
      <c r="AO759">
        <v>1386</v>
      </c>
      <c r="AP759">
        <v>0</v>
      </c>
      <c r="AQ759">
        <v>0</v>
      </c>
      <c r="AR759">
        <v>2</v>
      </c>
      <c r="AS759">
        <v>1</v>
      </c>
      <c r="AT759">
        <v>3</v>
      </c>
      <c r="AU759">
        <v>1</v>
      </c>
      <c r="AV759">
        <v>4</v>
      </c>
      <c r="AW759">
        <v>6</v>
      </c>
      <c r="AX759">
        <v>1</v>
      </c>
      <c r="AY759">
        <v>6</v>
      </c>
      <c r="AZ759">
        <v>1978</v>
      </c>
      <c r="BA759">
        <v>4</v>
      </c>
      <c r="BB759">
        <v>2</v>
      </c>
      <c r="BC759">
        <v>440</v>
      </c>
      <c r="BD759">
        <v>4</v>
      </c>
      <c r="BE759">
        <v>4</v>
      </c>
      <c r="BF759">
        <v>3</v>
      </c>
      <c r="BG759">
        <v>335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4</v>
      </c>
      <c r="BN759">
        <v>0</v>
      </c>
      <c r="BO759">
        <v>4</v>
      </c>
      <c r="BP759">
        <v>2010</v>
      </c>
      <c r="BQ759">
        <v>13</v>
      </c>
      <c r="BR759">
        <v>4</v>
      </c>
      <c r="BS759">
        <v>3</v>
      </c>
      <c r="BT759">
        <v>158900</v>
      </c>
    </row>
    <row r="760" spans="1:72" x14ac:dyDescent="0.35">
      <c r="A760">
        <v>759</v>
      </c>
      <c r="B760">
        <v>160</v>
      </c>
      <c r="C760">
        <v>5</v>
      </c>
      <c r="D760">
        <v>24</v>
      </c>
      <c r="E760">
        <v>2280</v>
      </c>
      <c r="F760">
        <v>2</v>
      </c>
      <c r="G760">
        <v>1</v>
      </c>
      <c r="H760">
        <v>2</v>
      </c>
      <c r="I760">
        <v>4</v>
      </c>
      <c r="J760">
        <v>4</v>
      </c>
      <c r="K760">
        <v>3</v>
      </c>
      <c r="L760">
        <v>18</v>
      </c>
      <c r="M760">
        <v>7</v>
      </c>
      <c r="N760">
        <v>7</v>
      </c>
      <c r="O760">
        <v>5</v>
      </c>
      <c r="P760">
        <v>8</v>
      </c>
      <c r="Q760">
        <v>7</v>
      </c>
      <c r="R760">
        <v>5</v>
      </c>
      <c r="S760">
        <v>1999</v>
      </c>
      <c r="T760">
        <v>1999</v>
      </c>
      <c r="U760">
        <v>5</v>
      </c>
      <c r="V760">
        <v>8</v>
      </c>
      <c r="W760">
        <v>10</v>
      </c>
      <c r="X760">
        <v>4</v>
      </c>
      <c r="Y760">
        <v>360</v>
      </c>
      <c r="Z760">
        <v>3</v>
      </c>
      <c r="AA760">
        <v>3</v>
      </c>
      <c r="AB760">
        <v>6</v>
      </c>
      <c r="AC760">
        <v>5</v>
      </c>
      <c r="AD760">
        <v>4</v>
      </c>
      <c r="AE760">
        <v>4</v>
      </c>
      <c r="AF760">
        <v>549</v>
      </c>
      <c r="AG760">
        <v>0</v>
      </c>
      <c r="AH760">
        <v>195</v>
      </c>
      <c r="AI760">
        <v>744</v>
      </c>
      <c r="AJ760">
        <v>6</v>
      </c>
      <c r="AK760">
        <v>6</v>
      </c>
      <c r="AL760">
        <v>757</v>
      </c>
      <c r="AM760">
        <v>744</v>
      </c>
      <c r="AN760">
        <v>0</v>
      </c>
      <c r="AO760">
        <v>1501</v>
      </c>
      <c r="AP760">
        <v>0</v>
      </c>
      <c r="AQ760">
        <v>0</v>
      </c>
      <c r="AR760">
        <v>2</v>
      </c>
      <c r="AS760">
        <v>1</v>
      </c>
      <c r="AT760">
        <v>3</v>
      </c>
      <c r="AU760">
        <v>1</v>
      </c>
      <c r="AV760">
        <v>4</v>
      </c>
      <c r="AW760">
        <v>6</v>
      </c>
      <c r="AX760">
        <v>0</v>
      </c>
      <c r="AY760">
        <v>5</v>
      </c>
      <c r="AZ760">
        <v>1999</v>
      </c>
      <c r="BA760">
        <v>2</v>
      </c>
      <c r="BB760">
        <v>2</v>
      </c>
      <c r="BC760">
        <v>440</v>
      </c>
      <c r="BD760">
        <v>4</v>
      </c>
      <c r="BE760">
        <v>4</v>
      </c>
      <c r="BF760">
        <v>3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5</v>
      </c>
      <c r="BN760">
        <v>0</v>
      </c>
      <c r="BO760">
        <v>8</v>
      </c>
      <c r="BP760">
        <v>2008</v>
      </c>
      <c r="BQ760">
        <v>15</v>
      </c>
      <c r="BR760">
        <v>4</v>
      </c>
      <c r="BS760">
        <v>5</v>
      </c>
      <c r="BT760">
        <v>179400</v>
      </c>
    </row>
    <row r="761" spans="1:72" x14ac:dyDescent="0.35">
      <c r="A761">
        <v>760</v>
      </c>
      <c r="B761">
        <v>60</v>
      </c>
      <c r="C761">
        <v>4</v>
      </c>
      <c r="D761">
        <v>65</v>
      </c>
      <c r="E761">
        <v>12257</v>
      </c>
      <c r="F761">
        <v>2</v>
      </c>
      <c r="G761">
        <v>2</v>
      </c>
      <c r="H761">
        <v>2</v>
      </c>
      <c r="I761">
        <v>4</v>
      </c>
      <c r="J761">
        <v>4</v>
      </c>
      <c r="K761">
        <v>3</v>
      </c>
      <c r="L761">
        <v>17</v>
      </c>
      <c r="M761">
        <v>7</v>
      </c>
      <c r="N761">
        <v>7</v>
      </c>
      <c r="O761">
        <v>3</v>
      </c>
      <c r="P761">
        <v>8</v>
      </c>
      <c r="Q761">
        <v>8</v>
      </c>
      <c r="R761">
        <v>5</v>
      </c>
      <c r="S761">
        <v>1995</v>
      </c>
      <c r="T761">
        <v>1995</v>
      </c>
      <c r="U761">
        <v>5</v>
      </c>
      <c r="V761">
        <v>8</v>
      </c>
      <c r="W761">
        <v>14</v>
      </c>
      <c r="X761">
        <v>4</v>
      </c>
      <c r="Y761">
        <v>513</v>
      </c>
      <c r="Z761">
        <v>4</v>
      </c>
      <c r="AA761">
        <v>3</v>
      </c>
      <c r="AB761">
        <v>6</v>
      </c>
      <c r="AC761">
        <v>5</v>
      </c>
      <c r="AD761">
        <v>4</v>
      </c>
      <c r="AE761">
        <v>5</v>
      </c>
      <c r="AF761">
        <v>56</v>
      </c>
      <c r="AG761">
        <v>64</v>
      </c>
      <c r="AH761">
        <v>1198</v>
      </c>
      <c r="AI761">
        <v>1318</v>
      </c>
      <c r="AJ761">
        <v>6</v>
      </c>
      <c r="AK761">
        <v>6</v>
      </c>
      <c r="AL761">
        <v>1328</v>
      </c>
      <c r="AM761">
        <v>1203</v>
      </c>
      <c r="AN761">
        <v>0</v>
      </c>
      <c r="AO761">
        <v>2531</v>
      </c>
      <c r="AP761">
        <v>0</v>
      </c>
      <c r="AQ761">
        <v>0</v>
      </c>
      <c r="AR761">
        <v>2</v>
      </c>
      <c r="AS761">
        <v>1</v>
      </c>
      <c r="AT761">
        <v>4</v>
      </c>
      <c r="AU761">
        <v>1</v>
      </c>
      <c r="AV761">
        <v>5</v>
      </c>
      <c r="AW761">
        <v>9</v>
      </c>
      <c r="AX761">
        <v>1</v>
      </c>
      <c r="AY761">
        <v>6</v>
      </c>
      <c r="AZ761">
        <v>1995</v>
      </c>
      <c r="BA761">
        <v>3</v>
      </c>
      <c r="BB761">
        <v>3</v>
      </c>
      <c r="BC761">
        <v>752</v>
      </c>
      <c r="BD761">
        <v>4</v>
      </c>
      <c r="BE761">
        <v>4</v>
      </c>
      <c r="BF761">
        <v>3</v>
      </c>
      <c r="BG761">
        <v>222</v>
      </c>
      <c r="BH761">
        <v>98</v>
      </c>
      <c r="BI761">
        <v>0</v>
      </c>
      <c r="BJ761">
        <v>0</v>
      </c>
      <c r="BK761">
        <v>0</v>
      </c>
      <c r="BL761">
        <v>0</v>
      </c>
      <c r="BM761">
        <v>5</v>
      </c>
      <c r="BN761">
        <v>0</v>
      </c>
      <c r="BO761">
        <v>11</v>
      </c>
      <c r="BP761">
        <v>2007</v>
      </c>
      <c r="BQ761">
        <v>16</v>
      </c>
      <c r="BR761">
        <v>4</v>
      </c>
      <c r="BS761">
        <v>5</v>
      </c>
      <c r="BT761">
        <v>290000</v>
      </c>
    </row>
    <row r="762" spans="1:72" x14ac:dyDescent="0.35">
      <c r="A762">
        <v>761</v>
      </c>
      <c r="B762">
        <v>20</v>
      </c>
      <c r="C762">
        <v>4</v>
      </c>
      <c r="D762">
        <v>70</v>
      </c>
      <c r="E762">
        <v>9100</v>
      </c>
      <c r="F762">
        <v>2</v>
      </c>
      <c r="G762">
        <v>1</v>
      </c>
      <c r="H762">
        <v>2</v>
      </c>
      <c r="I762">
        <v>4</v>
      </c>
      <c r="J762">
        <v>4</v>
      </c>
      <c r="K762">
        <v>3</v>
      </c>
      <c r="L762">
        <v>7</v>
      </c>
      <c r="M762">
        <v>7</v>
      </c>
      <c r="N762">
        <v>7</v>
      </c>
      <c r="O762">
        <v>3</v>
      </c>
      <c r="P762">
        <v>4</v>
      </c>
      <c r="Q762">
        <v>6</v>
      </c>
      <c r="R762">
        <v>6</v>
      </c>
      <c r="S762">
        <v>1959</v>
      </c>
      <c r="T762">
        <v>1959</v>
      </c>
      <c r="U762">
        <v>6</v>
      </c>
      <c r="V762">
        <v>8</v>
      </c>
      <c r="W762">
        <v>4</v>
      </c>
      <c r="X762">
        <v>2</v>
      </c>
      <c r="Y762">
        <v>0</v>
      </c>
      <c r="Z762">
        <v>3</v>
      </c>
      <c r="AA762">
        <v>3</v>
      </c>
      <c r="AB762">
        <v>2</v>
      </c>
      <c r="AC762">
        <v>4</v>
      </c>
      <c r="AD762">
        <v>4</v>
      </c>
      <c r="AE762">
        <v>2</v>
      </c>
      <c r="AF762">
        <v>612</v>
      </c>
      <c r="AG762">
        <v>0</v>
      </c>
      <c r="AH762">
        <v>252</v>
      </c>
      <c r="AI762">
        <v>864</v>
      </c>
      <c r="AJ762">
        <v>6</v>
      </c>
      <c r="AK762">
        <v>6</v>
      </c>
      <c r="AL762">
        <v>864</v>
      </c>
      <c r="AM762">
        <v>0</v>
      </c>
      <c r="AN762">
        <v>0</v>
      </c>
      <c r="AO762">
        <v>864</v>
      </c>
      <c r="AP762">
        <v>0</v>
      </c>
      <c r="AQ762">
        <v>0</v>
      </c>
      <c r="AR762">
        <v>1</v>
      </c>
      <c r="AS762">
        <v>0</v>
      </c>
      <c r="AT762">
        <v>2</v>
      </c>
      <c r="AU762">
        <v>1</v>
      </c>
      <c r="AV762">
        <v>4</v>
      </c>
      <c r="AW762">
        <v>5</v>
      </c>
      <c r="AX762">
        <v>0</v>
      </c>
      <c r="AY762">
        <v>5</v>
      </c>
      <c r="AZ762">
        <v>2008</v>
      </c>
      <c r="BA762">
        <v>2</v>
      </c>
      <c r="BB762">
        <v>1</v>
      </c>
      <c r="BC762">
        <v>300</v>
      </c>
      <c r="BD762">
        <v>6</v>
      </c>
      <c r="BE762">
        <v>6</v>
      </c>
      <c r="BF762">
        <v>3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5</v>
      </c>
      <c r="BN762">
        <v>450</v>
      </c>
      <c r="BO762">
        <v>10</v>
      </c>
      <c r="BP762">
        <v>2009</v>
      </c>
      <c r="BQ762">
        <v>14</v>
      </c>
      <c r="BR762">
        <v>4</v>
      </c>
      <c r="BS762">
        <v>5</v>
      </c>
      <c r="BT762">
        <v>127500</v>
      </c>
    </row>
    <row r="763" spans="1:72" x14ac:dyDescent="0.35">
      <c r="A763">
        <v>762</v>
      </c>
      <c r="B763">
        <v>30</v>
      </c>
      <c r="C763">
        <v>2</v>
      </c>
      <c r="D763">
        <v>60</v>
      </c>
      <c r="E763">
        <v>6911</v>
      </c>
      <c r="F763">
        <v>2</v>
      </c>
      <c r="G763">
        <v>1</v>
      </c>
      <c r="H763">
        <v>2</v>
      </c>
      <c r="I763">
        <v>4</v>
      </c>
      <c r="J763">
        <v>3</v>
      </c>
      <c r="K763">
        <v>3</v>
      </c>
      <c r="L763">
        <v>12</v>
      </c>
      <c r="M763">
        <v>2</v>
      </c>
      <c r="N763">
        <v>7</v>
      </c>
      <c r="O763">
        <v>3</v>
      </c>
      <c r="P763">
        <v>4</v>
      </c>
      <c r="Q763">
        <v>5</v>
      </c>
      <c r="R763">
        <v>5</v>
      </c>
      <c r="S763">
        <v>1924</v>
      </c>
      <c r="T763">
        <v>1950</v>
      </c>
      <c r="U763">
        <v>5</v>
      </c>
      <c r="V763">
        <v>8</v>
      </c>
      <c r="W763">
        <v>4</v>
      </c>
      <c r="X763">
        <v>2</v>
      </c>
      <c r="Y763">
        <v>0</v>
      </c>
      <c r="Z763">
        <v>3</v>
      </c>
      <c r="AA763">
        <v>3</v>
      </c>
      <c r="AB763">
        <v>6</v>
      </c>
      <c r="AC763">
        <v>4</v>
      </c>
      <c r="AD763">
        <v>4</v>
      </c>
      <c r="AE763">
        <v>5</v>
      </c>
      <c r="AF763">
        <v>405</v>
      </c>
      <c r="AG763">
        <v>0</v>
      </c>
      <c r="AH763">
        <v>740</v>
      </c>
      <c r="AI763">
        <v>1145</v>
      </c>
      <c r="AJ763">
        <v>6</v>
      </c>
      <c r="AK763">
        <v>6</v>
      </c>
      <c r="AL763">
        <v>1301</v>
      </c>
      <c r="AM763">
        <v>0</v>
      </c>
      <c r="AN763">
        <v>0</v>
      </c>
      <c r="AO763">
        <v>1301</v>
      </c>
      <c r="AP763">
        <v>0</v>
      </c>
      <c r="AQ763">
        <v>0</v>
      </c>
      <c r="AR763">
        <v>1</v>
      </c>
      <c r="AS763">
        <v>0</v>
      </c>
      <c r="AT763">
        <v>2</v>
      </c>
      <c r="AU763">
        <v>1</v>
      </c>
      <c r="AV763">
        <v>3</v>
      </c>
      <c r="AW763">
        <v>5</v>
      </c>
      <c r="AX763">
        <v>0</v>
      </c>
      <c r="AY763">
        <v>5</v>
      </c>
      <c r="AZ763">
        <v>1965</v>
      </c>
      <c r="BA763">
        <v>2</v>
      </c>
      <c r="BB763">
        <v>2</v>
      </c>
      <c r="BC763">
        <v>440</v>
      </c>
      <c r="BD763">
        <v>4</v>
      </c>
      <c r="BE763">
        <v>4</v>
      </c>
      <c r="BF763">
        <v>3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5</v>
      </c>
      <c r="BN763">
        <v>0</v>
      </c>
      <c r="BO763">
        <v>10</v>
      </c>
      <c r="BP763">
        <v>2009</v>
      </c>
      <c r="BQ763">
        <v>14</v>
      </c>
      <c r="BR763">
        <v>4</v>
      </c>
      <c r="BS763">
        <v>5</v>
      </c>
      <c r="BT763">
        <v>100000</v>
      </c>
    </row>
    <row r="764" spans="1:72" x14ac:dyDescent="0.35">
      <c r="A764">
        <v>763</v>
      </c>
      <c r="B764">
        <v>60</v>
      </c>
      <c r="C764">
        <v>5</v>
      </c>
      <c r="D764">
        <v>72</v>
      </c>
      <c r="E764">
        <v>8640</v>
      </c>
      <c r="F764">
        <v>2</v>
      </c>
      <c r="G764">
        <v>1</v>
      </c>
      <c r="H764">
        <v>2</v>
      </c>
      <c r="I764">
        <v>4</v>
      </c>
      <c r="J764">
        <v>4</v>
      </c>
      <c r="K764">
        <v>3</v>
      </c>
      <c r="L764">
        <v>18</v>
      </c>
      <c r="M764">
        <v>7</v>
      </c>
      <c r="N764">
        <v>7</v>
      </c>
      <c r="O764">
        <v>3</v>
      </c>
      <c r="P764">
        <v>8</v>
      </c>
      <c r="Q764">
        <v>7</v>
      </c>
      <c r="R764">
        <v>5</v>
      </c>
      <c r="S764">
        <v>2009</v>
      </c>
      <c r="T764">
        <v>2009</v>
      </c>
      <c r="U764">
        <v>5</v>
      </c>
      <c r="V764">
        <v>8</v>
      </c>
      <c r="W764">
        <v>14</v>
      </c>
      <c r="X764">
        <v>2</v>
      </c>
      <c r="Y764">
        <v>0</v>
      </c>
      <c r="Z764">
        <v>3</v>
      </c>
      <c r="AA764">
        <v>3</v>
      </c>
      <c r="AB764">
        <v>6</v>
      </c>
      <c r="AC764">
        <v>5</v>
      </c>
      <c r="AD764">
        <v>4</v>
      </c>
      <c r="AE764">
        <v>7</v>
      </c>
      <c r="AF764">
        <v>24</v>
      </c>
      <c r="AG764">
        <v>0</v>
      </c>
      <c r="AH764">
        <v>732</v>
      </c>
      <c r="AI764">
        <v>756</v>
      </c>
      <c r="AJ764">
        <v>6</v>
      </c>
      <c r="AK764">
        <v>6</v>
      </c>
      <c r="AL764">
        <v>764</v>
      </c>
      <c r="AM764">
        <v>783</v>
      </c>
      <c r="AN764">
        <v>0</v>
      </c>
      <c r="AO764">
        <v>1547</v>
      </c>
      <c r="AP764">
        <v>0</v>
      </c>
      <c r="AQ764">
        <v>0</v>
      </c>
      <c r="AR764">
        <v>2</v>
      </c>
      <c r="AS764">
        <v>1</v>
      </c>
      <c r="AT764">
        <v>3</v>
      </c>
      <c r="AU764">
        <v>1</v>
      </c>
      <c r="AV764">
        <v>5</v>
      </c>
      <c r="AW764">
        <v>7</v>
      </c>
      <c r="AX764">
        <v>0</v>
      </c>
      <c r="AY764">
        <v>6</v>
      </c>
      <c r="AZ764">
        <v>2009</v>
      </c>
      <c r="BA764">
        <v>2</v>
      </c>
      <c r="BB764">
        <v>2</v>
      </c>
      <c r="BC764">
        <v>614</v>
      </c>
      <c r="BD764">
        <v>4</v>
      </c>
      <c r="BE764">
        <v>4</v>
      </c>
      <c r="BF764">
        <v>3</v>
      </c>
      <c r="BG764">
        <v>169</v>
      </c>
      <c r="BH764">
        <v>45</v>
      </c>
      <c r="BI764">
        <v>0</v>
      </c>
      <c r="BJ764">
        <v>0</v>
      </c>
      <c r="BK764">
        <v>0</v>
      </c>
      <c r="BL764">
        <v>0</v>
      </c>
      <c r="BM764">
        <v>5</v>
      </c>
      <c r="BN764">
        <v>0</v>
      </c>
      <c r="BO764">
        <v>6</v>
      </c>
      <c r="BP764">
        <v>2010</v>
      </c>
      <c r="BQ764">
        <v>13</v>
      </c>
      <c r="BR764">
        <v>9</v>
      </c>
      <c r="BS764">
        <v>5</v>
      </c>
      <c r="BT764">
        <v>215200</v>
      </c>
    </row>
    <row r="765" spans="1:72" x14ac:dyDescent="0.35">
      <c r="A765">
        <v>764</v>
      </c>
      <c r="B765">
        <v>60</v>
      </c>
      <c r="C765">
        <v>4</v>
      </c>
      <c r="D765">
        <v>82</v>
      </c>
      <c r="E765">
        <v>9430</v>
      </c>
      <c r="F765">
        <v>2</v>
      </c>
      <c r="G765">
        <v>1</v>
      </c>
      <c r="H765">
        <v>2</v>
      </c>
      <c r="I765">
        <v>4</v>
      </c>
      <c r="J765">
        <v>4</v>
      </c>
      <c r="K765">
        <v>3</v>
      </c>
      <c r="L765">
        <v>17</v>
      </c>
      <c r="M765">
        <v>7</v>
      </c>
      <c r="N765">
        <v>7</v>
      </c>
      <c r="O765">
        <v>3</v>
      </c>
      <c r="P765">
        <v>8</v>
      </c>
      <c r="Q765">
        <v>8</v>
      </c>
      <c r="R765">
        <v>5</v>
      </c>
      <c r="S765">
        <v>1999</v>
      </c>
      <c r="T765">
        <v>1999</v>
      </c>
      <c r="U765">
        <v>5</v>
      </c>
      <c r="V765">
        <v>8</v>
      </c>
      <c r="W765">
        <v>14</v>
      </c>
      <c r="X765">
        <v>4</v>
      </c>
      <c r="Y765">
        <v>673</v>
      </c>
      <c r="Z765">
        <v>4</v>
      </c>
      <c r="AA765">
        <v>3</v>
      </c>
      <c r="AB765">
        <v>6</v>
      </c>
      <c r="AC765">
        <v>5</v>
      </c>
      <c r="AD765">
        <v>4</v>
      </c>
      <c r="AE765">
        <v>7</v>
      </c>
      <c r="AF765">
        <v>1163</v>
      </c>
      <c r="AG765">
        <v>0</v>
      </c>
      <c r="AH765">
        <v>89</v>
      </c>
      <c r="AI765">
        <v>1252</v>
      </c>
      <c r="AJ765">
        <v>6</v>
      </c>
      <c r="AK765">
        <v>6</v>
      </c>
      <c r="AL765">
        <v>1268</v>
      </c>
      <c r="AM765">
        <v>1097</v>
      </c>
      <c r="AN765">
        <v>0</v>
      </c>
      <c r="AO765">
        <v>2365</v>
      </c>
      <c r="AP765">
        <v>1</v>
      </c>
      <c r="AQ765">
        <v>0</v>
      </c>
      <c r="AR765">
        <v>2</v>
      </c>
      <c r="AS765">
        <v>1</v>
      </c>
      <c r="AT765">
        <v>3</v>
      </c>
      <c r="AU765">
        <v>1</v>
      </c>
      <c r="AV765">
        <v>5</v>
      </c>
      <c r="AW765">
        <v>8</v>
      </c>
      <c r="AX765">
        <v>1</v>
      </c>
      <c r="AY765">
        <v>6</v>
      </c>
      <c r="AZ765">
        <v>1999</v>
      </c>
      <c r="BA765">
        <v>3</v>
      </c>
      <c r="BB765">
        <v>3</v>
      </c>
      <c r="BC765">
        <v>856</v>
      </c>
      <c r="BD765">
        <v>4</v>
      </c>
      <c r="BE765">
        <v>4</v>
      </c>
      <c r="BF765">
        <v>3</v>
      </c>
      <c r="BG765">
        <v>0</v>
      </c>
      <c r="BH765">
        <v>128</v>
      </c>
      <c r="BI765">
        <v>0</v>
      </c>
      <c r="BJ765">
        <v>0</v>
      </c>
      <c r="BK765">
        <v>180</v>
      </c>
      <c r="BL765">
        <v>0</v>
      </c>
      <c r="BM765">
        <v>5</v>
      </c>
      <c r="BN765">
        <v>0</v>
      </c>
      <c r="BO765">
        <v>7</v>
      </c>
      <c r="BP765">
        <v>2009</v>
      </c>
      <c r="BQ765">
        <v>14</v>
      </c>
      <c r="BR765">
        <v>4</v>
      </c>
      <c r="BS765">
        <v>5</v>
      </c>
      <c r="BT765">
        <v>337000</v>
      </c>
    </row>
    <row r="766" spans="1:72" x14ac:dyDescent="0.35">
      <c r="A766">
        <v>765</v>
      </c>
      <c r="B766">
        <v>120</v>
      </c>
      <c r="C766">
        <v>4</v>
      </c>
      <c r="D766">
        <v>30</v>
      </c>
      <c r="E766">
        <v>9549</v>
      </c>
      <c r="F766">
        <v>2</v>
      </c>
      <c r="G766">
        <v>2</v>
      </c>
      <c r="H766">
        <v>2</v>
      </c>
      <c r="I766">
        <v>4</v>
      </c>
      <c r="J766">
        <v>1</v>
      </c>
      <c r="K766">
        <v>3</v>
      </c>
      <c r="L766">
        <v>8</v>
      </c>
      <c r="M766">
        <v>7</v>
      </c>
      <c r="N766">
        <v>7</v>
      </c>
      <c r="O766">
        <v>4</v>
      </c>
      <c r="P766">
        <v>4</v>
      </c>
      <c r="Q766">
        <v>8</v>
      </c>
      <c r="R766">
        <v>5</v>
      </c>
      <c r="S766">
        <v>1995</v>
      </c>
      <c r="T766">
        <v>1996</v>
      </c>
      <c r="U766">
        <v>6</v>
      </c>
      <c r="V766">
        <v>8</v>
      </c>
      <c r="W766">
        <v>5</v>
      </c>
      <c r="X766">
        <v>2</v>
      </c>
      <c r="Y766">
        <v>0</v>
      </c>
      <c r="Z766">
        <v>4</v>
      </c>
      <c r="AA766">
        <v>4</v>
      </c>
      <c r="AB766">
        <v>6</v>
      </c>
      <c r="AC766">
        <v>5</v>
      </c>
      <c r="AD766">
        <v>5</v>
      </c>
      <c r="AE766">
        <v>5</v>
      </c>
      <c r="AF766">
        <v>437</v>
      </c>
      <c r="AG766">
        <v>1057</v>
      </c>
      <c r="AH766">
        <v>0</v>
      </c>
      <c r="AI766">
        <v>1494</v>
      </c>
      <c r="AJ766">
        <v>6</v>
      </c>
      <c r="AK766">
        <v>6</v>
      </c>
      <c r="AL766">
        <v>1494</v>
      </c>
      <c r="AM766">
        <v>0</v>
      </c>
      <c r="AN766">
        <v>0</v>
      </c>
      <c r="AO766">
        <v>1494</v>
      </c>
      <c r="AP766">
        <v>1</v>
      </c>
      <c r="AQ766">
        <v>0</v>
      </c>
      <c r="AR766">
        <v>1</v>
      </c>
      <c r="AS766">
        <v>1</v>
      </c>
      <c r="AT766">
        <v>2</v>
      </c>
      <c r="AU766">
        <v>1</v>
      </c>
      <c r="AV766">
        <v>6</v>
      </c>
      <c r="AW766">
        <v>6</v>
      </c>
      <c r="AX766">
        <v>1</v>
      </c>
      <c r="AY766">
        <v>6</v>
      </c>
      <c r="AZ766">
        <v>1995</v>
      </c>
      <c r="BA766">
        <v>4</v>
      </c>
      <c r="BB766">
        <v>2</v>
      </c>
      <c r="BC766">
        <v>481</v>
      </c>
      <c r="BD766">
        <v>4</v>
      </c>
      <c r="BE766">
        <v>4</v>
      </c>
      <c r="BF766">
        <v>3</v>
      </c>
      <c r="BG766">
        <v>0</v>
      </c>
      <c r="BH766">
        <v>30</v>
      </c>
      <c r="BI766">
        <v>0</v>
      </c>
      <c r="BJ766">
        <v>0</v>
      </c>
      <c r="BK766">
        <v>216</v>
      </c>
      <c r="BL766">
        <v>0</v>
      </c>
      <c r="BM766">
        <v>5</v>
      </c>
      <c r="BN766">
        <v>0</v>
      </c>
      <c r="BO766">
        <v>4</v>
      </c>
      <c r="BP766">
        <v>2006</v>
      </c>
      <c r="BQ766">
        <v>17</v>
      </c>
      <c r="BR766">
        <v>4</v>
      </c>
      <c r="BS766">
        <v>5</v>
      </c>
      <c r="BT766">
        <v>270000</v>
      </c>
    </row>
    <row r="767" spans="1:72" x14ac:dyDescent="0.35">
      <c r="A767">
        <v>766</v>
      </c>
      <c r="B767">
        <v>20</v>
      </c>
      <c r="C767">
        <v>4</v>
      </c>
      <c r="D767">
        <v>75</v>
      </c>
      <c r="E767">
        <v>14587</v>
      </c>
      <c r="F767">
        <v>2</v>
      </c>
      <c r="G767">
        <v>2</v>
      </c>
      <c r="H767">
        <v>2</v>
      </c>
      <c r="I767">
        <v>4</v>
      </c>
      <c r="J767">
        <v>4</v>
      </c>
      <c r="K767">
        <v>3</v>
      </c>
      <c r="L767">
        <v>18</v>
      </c>
      <c r="M767">
        <v>7</v>
      </c>
      <c r="N767">
        <v>7</v>
      </c>
      <c r="O767">
        <v>3</v>
      </c>
      <c r="P767">
        <v>4</v>
      </c>
      <c r="Q767">
        <v>9</v>
      </c>
      <c r="R767">
        <v>5</v>
      </c>
      <c r="S767">
        <v>2008</v>
      </c>
      <c r="T767">
        <v>2008</v>
      </c>
      <c r="U767">
        <v>5</v>
      </c>
      <c r="V767">
        <v>8</v>
      </c>
      <c r="W767">
        <v>14</v>
      </c>
      <c r="X767">
        <v>5</v>
      </c>
      <c r="Y767">
        <v>284</v>
      </c>
      <c r="Z767">
        <v>4</v>
      </c>
      <c r="AA767">
        <v>3</v>
      </c>
      <c r="AB767">
        <v>6</v>
      </c>
      <c r="AC767">
        <v>5</v>
      </c>
      <c r="AD767">
        <v>4</v>
      </c>
      <c r="AE767">
        <v>6</v>
      </c>
      <c r="AF767">
        <v>0</v>
      </c>
      <c r="AG767">
        <v>0</v>
      </c>
      <c r="AH767">
        <v>1498</v>
      </c>
      <c r="AI767">
        <v>1498</v>
      </c>
      <c r="AJ767">
        <v>6</v>
      </c>
      <c r="AK767">
        <v>6</v>
      </c>
      <c r="AL767">
        <v>1506</v>
      </c>
      <c r="AM767">
        <v>0</v>
      </c>
      <c r="AN767">
        <v>0</v>
      </c>
      <c r="AO767">
        <v>1506</v>
      </c>
      <c r="AP767">
        <v>0</v>
      </c>
      <c r="AQ767">
        <v>0</v>
      </c>
      <c r="AR767">
        <v>2</v>
      </c>
      <c r="AS767">
        <v>0</v>
      </c>
      <c r="AT767">
        <v>2</v>
      </c>
      <c r="AU767">
        <v>1</v>
      </c>
      <c r="AV767">
        <v>6</v>
      </c>
      <c r="AW767">
        <v>6</v>
      </c>
      <c r="AX767">
        <v>1</v>
      </c>
      <c r="AY767">
        <v>6</v>
      </c>
      <c r="AZ767">
        <v>2008</v>
      </c>
      <c r="BA767">
        <v>4</v>
      </c>
      <c r="BB767">
        <v>2</v>
      </c>
      <c r="BC767">
        <v>592</v>
      </c>
      <c r="BD767">
        <v>4</v>
      </c>
      <c r="BE767">
        <v>4</v>
      </c>
      <c r="BF767">
        <v>3</v>
      </c>
      <c r="BG767">
        <v>0</v>
      </c>
      <c r="BH767">
        <v>174</v>
      </c>
      <c r="BI767">
        <v>0</v>
      </c>
      <c r="BJ767">
        <v>0</v>
      </c>
      <c r="BK767">
        <v>0</v>
      </c>
      <c r="BL767">
        <v>0</v>
      </c>
      <c r="BM767">
        <v>5</v>
      </c>
      <c r="BN767">
        <v>0</v>
      </c>
      <c r="BO767">
        <v>8</v>
      </c>
      <c r="BP767">
        <v>2008</v>
      </c>
      <c r="BQ767">
        <v>15</v>
      </c>
      <c r="BR767">
        <v>8</v>
      </c>
      <c r="BS767">
        <v>6</v>
      </c>
      <c r="BT767">
        <v>264132</v>
      </c>
    </row>
    <row r="768" spans="1:72" x14ac:dyDescent="0.35">
      <c r="A768">
        <v>767</v>
      </c>
      <c r="B768">
        <v>60</v>
      </c>
      <c r="C768">
        <v>4</v>
      </c>
      <c r="D768">
        <v>80</v>
      </c>
      <c r="E768">
        <v>10421</v>
      </c>
      <c r="F768">
        <v>2</v>
      </c>
      <c r="G768">
        <v>1</v>
      </c>
      <c r="H768">
        <v>2</v>
      </c>
      <c r="I768">
        <v>4</v>
      </c>
      <c r="J768">
        <v>4</v>
      </c>
      <c r="K768">
        <v>3</v>
      </c>
      <c r="L768">
        <v>10</v>
      </c>
      <c r="M768">
        <v>7</v>
      </c>
      <c r="N768">
        <v>7</v>
      </c>
      <c r="O768">
        <v>3</v>
      </c>
      <c r="P768">
        <v>8</v>
      </c>
      <c r="Q768">
        <v>7</v>
      </c>
      <c r="R768">
        <v>5</v>
      </c>
      <c r="S768">
        <v>1988</v>
      </c>
      <c r="T768">
        <v>1988</v>
      </c>
      <c r="U768">
        <v>5</v>
      </c>
      <c r="V768">
        <v>8</v>
      </c>
      <c r="W768">
        <v>9</v>
      </c>
      <c r="X768">
        <v>4</v>
      </c>
      <c r="Y768">
        <v>42</v>
      </c>
      <c r="Z768">
        <v>3</v>
      </c>
      <c r="AA768">
        <v>3</v>
      </c>
      <c r="AB768">
        <v>2</v>
      </c>
      <c r="AC768">
        <v>5</v>
      </c>
      <c r="AD768">
        <v>4</v>
      </c>
      <c r="AE768">
        <v>7</v>
      </c>
      <c r="AF768">
        <v>394</v>
      </c>
      <c r="AG768">
        <v>0</v>
      </c>
      <c r="AH768">
        <v>586</v>
      </c>
      <c r="AI768">
        <v>980</v>
      </c>
      <c r="AJ768">
        <v>6</v>
      </c>
      <c r="AK768">
        <v>6</v>
      </c>
      <c r="AL768">
        <v>980</v>
      </c>
      <c r="AM768">
        <v>734</v>
      </c>
      <c r="AN768">
        <v>0</v>
      </c>
      <c r="AO768">
        <v>1714</v>
      </c>
      <c r="AP768">
        <v>0</v>
      </c>
      <c r="AQ768">
        <v>0</v>
      </c>
      <c r="AR768">
        <v>2</v>
      </c>
      <c r="AS768">
        <v>1</v>
      </c>
      <c r="AT768">
        <v>3</v>
      </c>
      <c r="AU768">
        <v>1</v>
      </c>
      <c r="AV768">
        <v>4</v>
      </c>
      <c r="AW768">
        <v>7</v>
      </c>
      <c r="AX768">
        <v>1</v>
      </c>
      <c r="AY768">
        <v>6</v>
      </c>
      <c r="AZ768">
        <v>1988</v>
      </c>
      <c r="BA768">
        <v>2</v>
      </c>
      <c r="BB768">
        <v>2</v>
      </c>
      <c r="BC768">
        <v>496</v>
      </c>
      <c r="BD768">
        <v>4</v>
      </c>
      <c r="BE768">
        <v>4</v>
      </c>
      <c r="BF768">
        <v>3</v>
      </c>
      <c r="BG768">
        <v>228</v>
      </c>
      <c r="BH768">
        <v>66</v>
      </c>
      <c r="BI768">
        <v>156</v>
      </c>
      <c r="BJ768">
        <v>0</v>
      </c>
      <c r="BK768">
        <v>0</v>
      </c>
      <c r="BL768">
        <v>0</v>
      </c>
      <c r="BM768">
        <v>3</v>
      </c>
      <c r="BN768">
        <v>500</v>
      </c>
      <c r="BO768">
        <v>3</v>
      </c>
      <c r="BP768">
        <v>2010</v>
      </c>
      <c r="BQ768">
        <v>13</v>
      </c>
      <c r="BR768">
        <v>4</v>
      </c>
      <c r="BS768">
        <v>5</v>
      </c>
      <c r="BT768">
        <v>196500</v>
      </c>
    </row>
    <row r="769" spans="1:72" x14ac:dyDescent="0.35">
      <c r="A769">
        <v>768</v>
      </c>
      <c r="B769">
        <v>50</v>
      </c>
      <c r="C769">
        <v>4</v>
      </c>
      <c r="D769">
        <v>75</v>
      </c>
      <c r="E769">
        <v>12508</v>
      </c>
      <c r="F769">
        <v>2</v>
      </c>
      <c r="G769">
        <v>2</v>
      </c>
      <c r="H769">
        <v>2</v>
      </c>
      <c r="I769">
        <v>4</v>
      </c>
      <c r="J769">
        <v>4</v>
      </c>
      <c r="K769">
        <v>3</v>
      </c>
      <c r="L769">
        <v>6</v>
      </c>
      <c r="M769">
        <v>7</v>
      </c>
      <c r="N769">
        <v>7</v>
      </c>
      <c r="O769">
        <v>3</v>
      </c>
      <c r="P769">
        <v>1</v>
      </c>
      <c r="Q769">
        <v>6</v>
      </c>
      <c r="R769">
        <v>7</v>
      </c>
      <c r="S769">
        <v>1940</v>
      </c>
      <c r="T769">
        <v>1985</v>
      </c>
      <c r="U769">
        <v>5</v>
      </c>
      <c r="V769">
        <v>8</v>
      </c>
      <c r="W769">
        <v>14</v>
      </c>
      <c r="X769">
        <v>2</v>
      </c>
      <c r="Y769">
        <v>0</v>
      </c>
      <c r="Z769">
        <v>3</v>
      </c>
      <c r="AA769">
        <v>3</v>
      </c>
      <c r="AB769">
        <v>2</v>
      </c>
      <c r="AC769">
        <v>5</v>
      </c>
      <c r="AD769">
        <v>4</v>
      </c>
      <c r="AE769">
        <v>4</v>
      </c>
      <c r="AF769">
        <v>660</v>
      </c>
      <c r="AG769">
        <v>0</v>
      </c>
      <c r="AH769">
        <v>323</v>
      </c>
      <c r="AI769">
        <v>983</v>
      </c>
      <c r="AJ769">
        <v>6</v>
      </c>
      <c r="AK769">
        <v>6</v>
      </c>
      <c r="AL769">
        <v>983</v>
      </c>
      <c r="AM769">
        <v>767</v>
      </c>
      <c r="AN769">
        <v>0</v>
      </c>
      <c r="AO769">
        <v>1750</v>
      </c>
      <c r="AP769">
        <v>1</v>
      </c>
      <c r="AQ769">
        <v>0</v>
      </c>
      <c r="AR769">
        <v>2</v>
      </c>
      <c r="AS769">
        <v>0</v>
      </c>
      <c r="AT769">
        <v>4</v>
      </c>
      <c r="AU769">
        <v>1</v>
      </c>
      <c r="AV769">
        <v>4</v>
      </c>
      <c r="AW769">
        <v>7</v>
      </c>
      <c r="AX769">
        <v>0</v>
      </c>
      <c r="AY769">
        <v>6</v>
      </c>
      <c r="AZ769">
        <v>1989</v>
      </c>
      <c r="BA769">
        <v>2</v>
      </c>
      <c r="BB769">
        <v>1</v>
      </c>
      <c r="BC769">
        <v>423</v>
      </c>
      <c r="BD769">
        <v>4</v>
      </c>
      <c r="BE769">
        <v>4</v>
      </c>
      <c r="BF769">
        <v>3</v>
      </c>
      <c r="BG769">
        <v>245</v>
      </c>
      <c r="BH769">
        <v>0</v>
      </c>
      <c r="BI769">
        <v>156</v>
      </c>
      <c r="BJ769">
        <v>0</v>
      </c>
      <c r="BK769">
        <v>0</v>
      </c>
      <c r="BL769">
        <v>0</v>
      </c>
      <c r="BM769">
        <v>5</v>
      </c>
      <c r="BN769">
        <v>1300</v>
      </c>
      <c r="BO769">
        <v>7</v>
      </c>
      <c r="BP769">
        <v>2008</v>
      </c>
      <c r="BQ769">
        <v>15</v>
      </c>
      <c r="BR769">
        <v>4</v>
      </c>
      <c r="BS769">
        <v>5</v>
      </c>
      <c r="BT769">
        <v>160000</v>
      </c>
    </row>
    <row r="770" spans="1:72" x14ac:dyDescent="0.35">
      <c r="A770">
        <v>769</v>
      </c>
      <c r="B770">
        <v>20</v>
      </c>
      <c r="C770">
        <v>4</v>
      </c>
      <c r="D770">
        <v>70</v>
      </c>
      <c r="E770">
        <v>9100</v>
      </c>
      <c r="F770">
        <v>2</v>
      </c>
      <c r="G770">
        <v>1</v>
      </c>
      <c r="H770">
        <v>2</v>
      </c>
      <c r="I770">
        <v>4</v>
      </c>
      <c r="J770">
        <v>4</v>
      </c>
      <c r="K770">
        <v>3</v>
      </c>
      <c r="L770">
        <v>16</v>
      </c>
      <c r="M770">
        <v>7</v>
      </c>
      <c r="N770">
        <v>7</v>
      </c>
      <c r="O770">
        <v>3</v>
      </c>
      <c r="P770">
        <v>4</v>
      </c>
      <c r="Q770">
        <v>7</v>
      </c>
      <c r="R770">
        <v>5</v>
      </c>
      <c r="S770">
        <v>2004</v>
      </c>
      <c r="T770">
        <v>2005</v>
      </c>
      <c r="U770">
        <v>6</v>
      </c>
      <c r="V770">
        <v>8</v>
      </c>
      <c r="W770">
        <v>14</v>
      </c>
      <c r="X770">
        <v>2</v>
      </c>
      <c r="Y770">
        <v>0</v>
      </c>
      <c r="Z770">
        <v>4</v>
      </c>
      <c r="AA770">
        <v>3</v>
      </c>
      <c r="AB770">
        <v>6</v>
      </c>
      <c r="AC770">
        <v>5</v>
      </c>
      <c r="AD770">
        <v>4</v>
      </c>
      <c r="AE770">
        <v>7</v>
      </c>
      <c r="AF770">
        <v>24</v>
      </c>
      <c r="AG770">
        <v>0</v>
      </c>
      <c r="AH770">
        <v>1836</v>
      </c>
      <c r="AI770">
        <v>1860</v>
      </c>
      <c r="AJ770">
        <v>6</v>
      </c>
      <c r="AK770">
        <v>6</v>
      </c>
      <c r="AL770">
        <v>1836</v>
      </c>
      <c r="AM770">
        <v>0</v>
      </c>
      <c r="AN770">
        <v>0</v>
      </c>
      <c r="AO770">
        <v>1836</v>
      </c>
      <c r="AP770">
        <v>0</v>
      </c>
      <c r="AQ770">
        <v>0</v>
      </c>
      <c r="AR770">
        <v>2</v>
      </c>
      <c r="AS770">
        <v>0</v>
      </c>
      <c r="AT770">
        <v>3</v>
      </c>
      <c r="AU770">
        <v>1</v>
      </c>
      <c r="AV770">
        <v>5</v>
      </c>
      <c r="AW770">
        <v>8</v>
      </c>
      <c r="AX770">
        <v>1</v>
      </c>
      <c r="AY770">
        <v>6</v>
      </c>
      <c r="AZ770">
        <v>2004</v>
      </c>
      <c r="BA770">
        <v>4</v>
      </c>
      <c r="BB770">
        <v>2</v>
      </c>
      <c r="BC770">
        <v>484</v>
      </c>
      <c r="BD770">
        <v>4</v>
      </c>
      <c r="BE770">
        <v>4</v>
      </c>
      <c r="BF770">
        <v>3</v>
      </c>
      <c r="BG770">
        <v>120</v>
      </c>
      <c r="BH770">
        <v>33</v>
      </c>
      <c r="BI770">
        <v>0</v>
      </c>
      <c r="BJ770">
        <v>0</v>
      </c>
      <c r="BK770">
        <v>0</v>
      </c>
      <c r="BL770">
        <v>0</v>
      </c>
      <c r="BM770">
        <v>5</v>
      </c>
      <c r="BN770">
        <v>0</v>
      </c>
      <c r="BO770">
        <v>10</v>
      </c>
      <c r="BP770">
        <v>2006</v>
      </c>
      <c r="BQ770">
        <v>17</v>
      </c>
      <c r="BR770">
        <v>4</v>
      </c>
      <c r="BS770">
        <v>5</v>
      </c>
      <c r="BT770">
        <v>216837</v>
      </c>
    </row>
    <row r="771" spans="1:72" x14ac:dyDescent="0.35">
      <c r="A771">
        <v>770</v>
      </c>
      <c r="B771">
        <v>60</v>
      </c>
      <c r="C771">
        <v>4</v>
      </c>
      <c r="D771">
        <v>47</v>
      </c>
      <c r="E771">
        <v>53504</v>
      </c>
      <c r="F771">
        <v>2</v>
      </c>
      <c r="G771">
        <v>4</v>
      </c>
      <c r="H771">
        <v>4</v>
      </c>
      <c r="I771">
        <v>4</v>
      </c>
      <c r="J771">
        <v>1</v>
      </c>
      <c r="K771">
        <v>2</v>
      </c>
      <c r="L771">
        <v>20</v>
      </c>
      <c r="M771">
        <v>7</v>
      </c>
      <c r="N771">
        <v>7</v>
      </c>
      <c r="O771">
        <v>3</v>
      </c>
      <c r="P771">
        <v>8</v>
      </c>
      <c r="Q771">
        <v>8</v>
      </c>
      <c r="R771">
        <v>5</v>
      </c>
      <c r="S771">
        <v>2003</v>
      </c>
      <c r="T771">
        <v>2003</v>
      </c>
      <c r="U771">
        <v>6</v>
      </c>
      <c r="V771">
        <v>8</v>
      </c>
      <c r="W771">
        <v>15</v>
      </c>
      <c r="X771">
        <v>4</v>
      </c>
      <c r="Y771">
        <v>603</v>
      </c>
      <c r="Z771">
        <v>5</v>
      </c>
      <c r="AA771">
        <v>3</v>
      </c>
      <c r="AB771">
        <v>6</v>
      </c>
      <c r="AC771">
        <v>5</v>
      </c>
      <c r="AD771">
        <v>4</v>
      </c>
      <c r="AE771">
        <v>4</v>
      </c>
      <c r="AF771">
        <v>1416</v>
      </c>
      <c r="AG771">
        <v>0</v>
      </c>
      <c r="AH771">
        <v>234</v>
      </c>
      <c r="AI771">
        <v>1650</v>
      </c>
      <c r="AJ771">
        <v>6</v>
      </c>
      <c r="AK771">
        <v>6</v>
      </c>
      <c r="AL771">
        <v>1690</v>
      </c>
      <c r="AM771">
        <v>1589</v>
      </c>
      <c r="AN771">
        <v>0</v>
      </c>
      <c r="AO771">
        <v>3279</v>
      </c>
      <c r="AP771">
        <v>1</v>
      </c>
      <c r="AQ771">
        <v>0</v>
      </c>
      <c r="AR771">
        <v>3</v>
      </c>
      <c r="AS771">
        <v>1</v>
      </c>
      <c r="AT771">
        <v>4</v>
      </c>
      <c r="AU771">
        <v>1</v>
      </c>
      <c r="AV771">
        <v>6</v>
      </c>
      <c r="AW771">
        <v>12</v>
      </c>
      <c r="AX771">
        <v>1</v>
      </c>
      <c r="AY771">
        <v>7</v>
      </c>
      <c r="AZ771">
        <v>2003</v>
      </c>
      <c r="BA771">
        <v>4</v>
      </c>
      <c r="BB771">
        <v>3</v>
      </c>
      <c r="BC771">
        <v>841</v>
      </c>
      <c r="BD771">
        <v>4</v>
      </c>
      <c r="BE771">
        <v>4</v>
      </c>
      <c r="BF771">
        <v>3</v>
      </c>
      <c r="BG771">
        <v>503</v>
      </c>
      <c r="BH771">
        <v>36</v>
      </c>
      <c r="BI771">
        <v>0</v>
      </c>
      <c r="BJ771">
        <v>0</v>
      </c>
      <c r="BK771">
        <v>210</v>
      </c>
      <c r="BL771">
        <v>0</v>
      </c>
      <c r="BM771">
        <v>5</v>
      </c>
      <c r="BN771">
        <v>0</v>
      </c>
      <c r="BO771">
        <v>6</v>
      </c>
      <c r="BP771">
        <v>2010</v>
      </c>
      <c r="BQ771">
        <v>13</v>
      </c>
      <c r="BR771">
        <v>4</v>
      </c>
      <c r="BS771">
        <v>5</v>
      </c>
      <c r="BT771">
        <v>538000</v>
      </c>
    </row>
    <row r="772" spans="1:72" x14ac:dyDescent="0.35">
      <c r="A772">
        <v>771</v>
      </c>
      <c r="B772">
        <v>85</v>
      </c>
      <c r="C772">
        <v>4</v>
      </c>
      <c r="E772">
        <v>7252</v>
      </c>
      <c r="F772">
        <v>2</v>
      </c>
      <c r="G772">
        <v>2</v>
      </c>
      <c r="H772">
        <v>2</v>
      </c>
      <c r="I772">
        <v>4</v>
      </c>
      <c r="J772">
        <v>1</v>
      </c>
      <c r="K772">
        <v>3</v>
      </c>
      <c r="L772">
        <v>5</v>
      </c>
      <c r="M772">
        <v>7</v>
      </c>
      <c r="N772">
        <v>7</v>
      </c>
      <c r="O772">
        <v>3</v>
      </c>
      <c r="P772">
        <v>6</v>
      </c>
      <c r="Q772">
        <v>5</v>
      </c>
      <c r="R772">
        <v>5</v>
      </c>
      <c r="S772">
        <v>1982</v>
      </c>
      <c r="T772">
        <v>1982</v>
      </c>
      <c r="U772">
        <v>6</v>
      </c>
      <c r="V772">
        <v>8</v>
      </c>
      <c r="W772">
        <v>4</v>
      </c>
      <c r="X772">
        <v>2</v>
      </c>
      <c r="Y772">
        <v>0</v>
      </c>
      <c r="Z772">
        <v>3</v>
      </c>
      <c r="AA772">
        <v>3</v>
      </c>
      <c r="AB772">
        <v>2</v>
      </c>
      <c r="AC772">
        <v>5</v>
      </c>
      <c r="AD772">
        <v>4</v>
      </c>
      <c r="AE772">
        <v>7</v>
      </c>
      <c r="AF772">
        <v>685</v>
      </c>
      <c r="AG772">
        <v>0</v>
      </c>
      <c r="AH772">
        <v>173</v>
      </c>
      <c r="AI772">
        <v>858</v>
      </c>
      <c r="AJ772">
        <v>6</v>
      </c>
      <c r="AK772">
        <v>6</v>
      </c>
      <c r="AL772">
        <v>858</v>
      </c>
      <c r="AM772">
        <v>0</v>
      </c>
      <c r="AN772">
        <v>0</v>
      </c>
      <c r="AO772">
        <v>858</v>
      </c>
      <c r="AP772">
        <v>1</v>
      </c>
      <c r="AQ772">
        <v>0</v>
      </c>
      <c r="AR772">
        <v>1</v>
      </c>
      <c r="AS772">
        <v>0</v>
      </c>
      <c r="AT772">
        <v>2</v>
      </c>
      <c r="AU772">
        <v>1</v>
      </c>
      <c r="AV772">
        <v>4</v>
      </c>
      <c r="AW772">
        <v>5</v>
      </c>
      <c r="AX772">
        <v>0</v>
      </c>
      <c r="AY772">
        <v>5</v>
      </c>
      <c r="AZ772">
        <v>1983</v>
      </c>
      <c r="BA772">
        <v>2</v>
      </c>
      <c r="BB772">
        <v>2</v>
      </c>
      <c r="BC772">
        <v>576</v>
      </c>
      <c r="BD772">
        <v>4</v>
      </c>
      <c r="BE772">
        <v>4</v>
      </c>
      <c r="BF772">
        <v>3</v>
      </c>
      <c r="BG772">
        <v>120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5</v>
      </c>
      <c r="BN772">
        <v>0</v>
      </c>
      <c r="BO772">
        <v>4</v>
      </c>
      <c r="BP772">
        <v>2009</v>
      </c>
      <c r="BQ772">
        <v>14</v>
      </c>
      <c r="BR772">
        <v>4</v>
      </c>
      <c r="BS772">
        <v>5</v>
      </c>
      <c r="BT772">
        <v>134900</v>
      </c>
    </row>
    <row r="773" spans="1:72" x14ac:dyDescent="0.35">
      <c r="A773">
        <v>772</v>
      </c>
      <c r="B773">
        <v>20</v>
      </c>
      <c r="C773">
        <v>4</v>
      </c>
      <c r="D773">
        <v>67</v>
      </c>
      <c r="E773">
        <v>8877</v>
      </c>
      <c r="F773">
        <v>2</v>
      </c>
      <c r="G773">
        <v>1</v>
      </c>
      <c r="H773">
        <v>2</v>
      </c>
      <c r="I773">
        <v>4</v>
      </c>
      <c r="J773">
        <v>4</v>
      </c>
      <c r="K773">
        <v>3</v>
      </c>
      <c r="L773">
        <v>4</v>
      </c>
      <c r="M773">
        <v>7</v>
      </c>
      <c r="N773">
        <v>7</v>
      </c>
      <c r="O773">
        <v>3</v>
      </c>
      <c r="P773">
        <v>4</v>
      </c>
      <c r="Q773">
        <v>4</v>
      </c>
      <c r="R773">
        <v>5</v>
      </c>
      <c r="S773">
        <v>1951</v>
      </c>
      <c r="T773">
        <v>1951</v>
      </c>
      <c r="U773">
        <v>5</v>
      </c>
      <c r="V773">
        <v>8</v>
      </c>
      <c r="W773">
        <v>4</v>
      </c>
      <c r="X773">
        <v>2</v>
      </c>
      <c r="Y773">
        <v>0</v>
      </c>
      <c r="Z773">
        <v>3</v>
      </c>
      <c r="AA773">
        <v>3</v>
      </c>
      <c r="AB773">
        <v>2</v>
      </c>
      <c r="AC773">
        <v>3</v>
      </c>
      <c r="AD773">
        <v>3</v>
      </c>
      <c r="AE773">
        <v>5</v>
      </c>
      <c r="AF773">
        <v>836</v>
      </c>
      <c r="AG773">
        <v>0</v>
      </c>
      <c r="AH773">
        <v>0</v>
      </c>
      <c r="AI773">
        <v>836</v>
      </c>
      <c r="AJ773">
        <v>6</v>
      </c>
      <c r="AK773">
        <v>2</v>
      </c>
      <c r="AL773">
        <v>1220</v>
      </c>
      <c r="AM773">
        <v>0</v>
      </c>
      <c r="AN773">
        <v>0</v>
      </c>
      <c r="AO773">
        <v>1220</v>
      </c>
      <c r="AP773">
        <v>0</v>
      </c>
      <c r="AQ773">
        <v>0</v>
      </c>
      <c r="AR773">
        <v>1</v>
      </c>
      <c r="AS773">
        <v>0</v>
      </c>
      <c r="AT773">
        <v>2</v>
      </c>
      <c r="AU773">
        <v>1</v>
      </c>
      <c r="AV773">
        <v>4</v>
      </c>
      <c r="AW773">
        <v>6</v>
      </c>
      <c r="AX773">
        <v>0</v>
      </c>
      <c r="AY773">
        <v>5</v>
      </c>
      <c r="AZ773">
        <v>1951</v>
      </c>
      <c r="BA773">
        <v>2</v>
      </c>
      <c r="BB773">
        <v>2</v>
      </c>
      <c r="BC773">
        <v>396</v>
      </c>
      <c r="BD773">
        <v>4</v>
      </c>
      <c r="BE773">
        <v>4</v>
      </c>
      <c r="BF773">
        <v>3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5</v>
      </c>
      <c r="BN773">
        <v>0</v>
      </c>
      <c r="BO773">
        <v>4</v>
      </c>
      <c r="BP773">
        <v>2006</v>
      </c>
      <c r="BQ773">
        <v>17</v>
      </c>
      <c r="BR773">
        <v>3</v>
      </c>
      <c r="BS773">
        <v>5</v>
      </c>
      <c r="BT773">
        <v>102000</v>
      </c>
    </row>
    <row r="774" spans="1:72" x14ac:dyDescent="0.35">
      <c r="A774">
        <v>773</v>
      </c>
      <c r="B774">
        <v>80</v>
      </c>
      <c r="C774">
        <v>4</v>
      </c>
      <c r="D774">
        <v>94</v>
      </c>
      <c r="E774">
        <v>7819</v>
      </c>
      <c r="F774">
        <v>2</v>
      </c>
      <c r="G774">
        <v>1</v>
      </c>
      <c r="H774">
        <v>2</v>
      </c>
      <c r="I774">
        <v>4</v>
      </c>
      <c r="J774">
        <v>4</v>
      </c>
      <c r="K774">
        <v>3</v>
      </c>
      <c r="L774">
        <v>4</v>
      </c>
      <c r="M774">
        <v>7</v>
      </c>
      <c r="N774">
        <v>7</v>
      </c>
      <c r="O774">
        <v>3</v>
      </c>
      <c r="P774">
        <v>3</v>
      </c>
      <c r="Q774">
        <v>6</v>
      </c>
      <c r="R774">
        <v>5</v>
      </c>
      <c r="S774">
        <v>1976</v>
      </c>
      <c r="T774">
        <v>1976</v>
      </c>
      <c r="U774">
        <v>5</v>
      </c>
      <c r="V774">
        <v>8</v>
      </c>
      <c r="W774">
        <v>3</v>
      </c>
      <c r="X774">
        <v>2</v>
      </c>
      <c r="Y774">
        <v>0</v>
      </c>
      <c r="Z774">
        <v>3</v>
      </c>
      <c r="AA774">
        <v>3</v>
      </c>
      <c r="AB774">
        <v>2</v>
      </c>
      <c r="AC774">
        <v>4</v>
      </c>
      <c r="AD774">
        <v>4</v>
      </c>
      <c r="AE774">
        <v>4</v>
      </c>
      <c r="AF774">
        <v>422</v>
      </c>
      <c r="AG774">
        <v>127</v>
      </c>
      <c r="AH774">
        <v>480</v>
      </c>
      <c r="AI774">
        <v>1029</v>
      </c>
      <c r="AJ774">
        <v>6</v>
      </c>
      <c r="AK774">
        <v>6</v>
      </c>
      <c r="AL774">
        <v>1117</v>
      </c>
      <c r="AM774">
        <v>0</v>
      </c>
      <c r="AN774">
        <v>0</v>
      </c>
      <c r="AO774">
        <v>1117</v>
      </c>
      <c r="AP774">
        <v>1</v>
      </c>
      <c r="AQ774">
        <v>0</v>
      </c>
      <c r="AR774">
        <v>1</v>
      </c>
      <c r="AS774">
        <v>0</v>
      </c>
      <c r="AT774">
        <v>3</v>
      </c>
      <c r="AU774">
        <v>1</v>
      </c>
      <c r="AV774">
        <v>4</v>
      </c>
      <c r="AW774">
        <v>6</v>
      </c>
      <c r="AX774">
        <v>1</v>
      </c>
      <c r="AY774">
        <v>5</v>
      </c>
      <c r="AZ774">
        <v>1976</v>
      </c>
      <c r="BA774">
        <v>2</v>
      </c>
      <c r="BB774">
        <v>2</v>
      </c>
      <c r="BC774">
        <v>672</v>
      </c>
      <c r="BD774">
        <v>4</v>
      </c>
      <c r="BE774">
        <v>4</v>
      </c>
      <c r="BF774">
        <v>3</v>
      </c>
      <c r="BG774">
        <v>144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3</v>
      </c>
      <c r="BN774">
        <v>0</v>
      </c>
      <c r="BO774">
        <v>3</v>
      </c>
      <c r="BP774">
        <v>2010</v>
      </c>
      <c r="BQ774">
        <v>13</v>
      </c>
      <c r="BR774">
        <v>4</v>
      </c>
      <c r="BS774">
        <v>3</v>
      </c>
      <c r="BT774">
        <v>107000</v>
      </c>
    </row>
    <row r="775" spans="1:72" x14ac:dyDescent="0.35">
      <c r="A775">
        <v>774</v>
      </c>
      <c r="B775">
        <v>20</v>
      </c>
      <c r="C775">
        <v>4</v>
      </c>
      <c r="D775">
        <v>70</v>
      </c>
      <c r="E775">
        <v>10150</v>
      </c>
      <c r="F775">
        <v>2</v>
      </c>
      <c r="G775">
        <v>1</v>
      </c>
      <c r="H775">
        <v>2</v>
      </c>
      <c r="I775">
        <v>4</v>
      </c>
      <c r="J775">
        <v>4</v>
      </c>
      <c r="K775">
        <v>3</v>
      </c>
      <c r="L775">
        <v>7</v>
      </c>
      <c r="M775">
        <v>2</v>
      </c>
      <c r="N775">
        <v>7</v>
      </c>
      <c r="O775">
        <v>3</v>
      </c>
      <c r="P775">
        <v>4</v>
      </c>
      <c r="Q775">
        <v>5</v>
      </c>
      <c r="R775">
        <v>5</v>
      </c>
      <c r="S775">
        <v>1958</v>
      </c>
      <c r="T775">
        <v>1958</v>
      </c>
      <c r="U775">
        <v>5</v>
      </c>
      <c r="V775">
        <v>8</v>
      </c>
      <c r="W775">
        <v>4</v>
      </c>
      <c r="X775">
        <v>2</v>
      </c>
      <c r="Y775">
        <v>1</v>
      </c>
      <c r="Z775">
        <v>3</v>
      </c>
      <c r="AA775">
        <v>3</v>
      </c>
      <c r="AB775">
        <v>2</v>
      </c>
      <c r="AC775">
        <v>4</v>
      </c>
      <c r="AD775">
        <v>4</v>
      </c>
      <c r="AE775">
        <v>2</v>
      </c>
      <c r="AF775">
        <v>456</v>
      </c>
      <c r="AG775">
        <v>0</v>
      </c>
      <c r="AH775">
        <v>456</v>
      </c>
      <c r="AI775">
        <v>912</v>
      </c>
      <c r="AJ775">
        <v>6</v>
      </c>
      <c r="AK775">
        <v>3</v>
      </c>
      <c r="AL775">
        <v>912</v>
      </c>
      <c r="AM775">
        <v>0</v>
      </c>
      <c r="AN775">
        <v>0</v>
      </c>
      <c r="AO775">
        <v>912</v>
      </c>
      <c r="AP775">
        <v>0</v>
      </c>
      <c r="AQ775">
        <v>0</v>
      </c>
      <c r="AR775">
        <v>1</v>
      </c>
      <c r="AS775">
        <v>0</v>
      </c>
      <c r="AT775">
        <v>2</v>
      </c>
      <c r="AU775">
        <v>1</v>
      </c>
      <c r="AV775">
        <v>4</v>
      </c>
      <c r="AW775">
        <v>5</v>
      </c>
      <c r="AX775">
        <v>0</v>
      </c>
      <c r="AY775">
        <v>6</v>
      </c>
      <c r="AZ775">
        <v>1958</v>
      </c>
      <c r="BA775">
        <v>3</v>
      </c>
      <c r="BB775">
        <v>1</v>
      </c>
      <c r="BC775">
        <v>275</v>
      </c>
      <c r="BD775">
        <v>4</v>
      </c>
      <c r="BE775">
        <v>4</v>
      </c>
      <c r="BF775">
        <v>3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5</v>
      </c>
      <c r="BN775">
        <v>0</v>
      </c>
      <c r="BO775">
        <v>7</v>
      </c>
      <c r="BP775">
        <v>2007</v>
      </c>
      <c r="BQ775">
        <v>16</v>
      </c>
      <c r="BR775">
        <v>3</v>
      </c>
      <c r="BS775">
        <v>5</v>
      </c>
      <c r="BT775">
        <v>114500</v>
      </c>
    </row>
    <row r="776" spans="1:72" x14ac:dyDescent="0.35">
      <c r="A776">
        <v>775</v>
      </c>
      <c r="B776">
        <v>20</v>
      </c>
      <c r="C776">
        <v>4</v>
      </c>
      <c r="D776">
        <v>110</v>
      </c>
      <c r="E776">
        <v>14226</v>
      </c>
      <c r="F776">
        <v>2</v>
      </c>
      <c r="G776">
        <v>1</v>
      </c>
      <c r="H776">
        <v>2</v>
      </c>
      <c r="I776">
        <v>4</v>
      </c>
      <c r="J776">
        <v>2</v>
      </c>
      <c r="K776">
        <v>3</v>
      </c>
      <c r="L776">
        <v>19</v>
      </c>
      <c r="M776">
        <v>7</v>
      </c>
      <c r="N776">
        <v>7</v>
      </c>
      <c r="O776">
        <v>3</v>
      </c>
      <c r="P776">
        <v>4</v>
      </c>
      <c r="Q776">
        <v>8</v>
      </c>
      <c r="R776">
        <v>5</v>
      </c>
      <c r="S776">
        <v>2006</v>
      </c>
      <c r="T776">
        <v>2006</v>
      </c>
      <c r="U776">
        <v>6</v>
      </c>
      <c r="V776">
        <v>8</v>
      </c>
      <c r="W776">
        <v>14</v>
      </c>
      <c r="X776">
        <v>4</v>
      </c>
      <c r="Y776">
        <v>375</v>
      </c>
      <c r="Z776">
        <v>4</v>
      </c>
      <c r="AA776">
        <v>3</v>
      </c>
      <c r="AB776">
        <v>6</v>
      </c>
      <c r="AC776">
        <v>5</v>
      </c>
      <c r="AD776">
        <v>4</v>
      </c>
      <c r="AE776">
        <v>6</v>
      </c>
      <c r="AF776">
        <v>0</v>
      </c>
      <c r="AG776">
        <v>0</v>
      </c>
      <c r="AH776">
        <v>1935</v>
      </c>
      <c r="AI776">
        <v>1935</v>
      </c>
      <c r="AJ776">
        <v>6</v>
      </c>
      <c r="AK776">
        <v>6</v>
      </c>
      <c r="AL776">
        <v>1973</v>
      </c>
      <c r="AM776">
        <v>0</v>
      </c>
      <c r="AN776">
        <v>0</v>
      </c>
      <c r="AO776">
        <v>1973</v>
      </c>
      <c r="AP776">
        <v>0</v>
      </c>
      <c r="AQ776">
        <v>0</v>
      </c>
      <c r="AR776">
        <v>2</v>
      </c>
      <c r="AS776">
        <v>0</v>
      </c>
      <c r="AT776">
        <v>3</v>
      </c>
      <c r="AU776">
        <v>1</v>
      </c>
      <c r="AV776">
        <v>5</v>
      </c>
      <c r="AW776">
        <v>9</v>
      </c>
      <c r="AX776">
        <v>1</v>
      </c>
      <c r="AY776">
        <v>6</v>
      </c>
      <c r="AZ776">
        <v>2006</v>
      </c>
      <c r="BA776">
        <v>4</v>
      </c>
      <c r="BB776">
        <v>3</v>
      </c>
      <c r="BC776">
        <v>895</v>
      </c>
      <c r="BD776">
        <v>4</v>
      </c>
      <c r="BE776">
        <v>4</v>
      </c>
      <c r="BF776">
        <v>3</v>
      </c>
      <c r="BG776">
        <v>315</v>
      </c>
      <c r="BH776">
        <v>45</v>
      </c>
      <c r="BI776">
        <v>0</v>
      </c>
      <c r="BJ776">
        <v>0</v>
      </c>
      <c r="BK776">
        <v>0</v>
      </c>
      <c r="BL776">
        <v>0</v>
      </c>
      <c r="BM776">
        <v>5</v>
      </c>
      <c r="BN776">
        <v>0</v>
      </c>
      <c r="BO776">
        <v>7</v>
      </c>
      <c r="BP776">
        <v>2007</v>
      </c>
      <c r="BQ776">
        <v>16</v>
      </c>
      <c r="BR776">
        <v>8</v>
      </c>
      <c r="BS776">
        <v>6</v>
      </c>
      <c r="BT776">
        <v>395000</v>
      </c>
    </row>
    <row r="777" spans="1:72" x14ac:dyDescent="0.35">
      <c r="A777">
        <v>776</v>
      </c>
      <c r="B777">
        <v>120</v>
      </c>
      <c r="C777">
        <v>2</v>
      </c>
      <c r="D777">
        <v>32</v>
      </c>
      <c r="E777">
        <v>4500</v>
      </c>
      <c r="F777">
        <v>2</v>
      </c>
      <c r="G777">
        <v>1</v>
      </c>
      <c r="H777">
        <v>2</v>
      </c>
      <c r="I777">
        <v>4</v>
      </c>
      <c r="J777">
        <v>3</v>
      </c>
      <c r="K777">
        <v>3</v>
      </c>
      <c r="L777">
        <v>6</v>
      </c>
      <c r="M777">
        <v>7</v>
      </c>
      <c r="N777">
        <v>7</v>
      </c>
      <c r="O777">
        <v>4</v>
      </c>
      <c r="P777">
        <v>4</v>
      </c>
      <c r="Q777">
        <v>6</v>
      </c>
      <c r="R777">
        <v>5</v>
      </c>
      <c r="S777">
        <v>1998</v>
      </c>
      <c r="T777">
        <v>1998</v>
      </c>
      <c r="U777">
        <v>6</v>
      </c>
      <c r="V777">
        <v>8</v>
      </c>
      <c r="W777">
        <v>14</v>
      </c>
      <c r="X777">
        <v>4</v>
      </c>
      <c r="Y777">
        <v>320</v>
      </c>
      <c r="Z777">
        <v>3</v>
      </c>
      <c r="AA777">
        <v>3</v>
      </c>
      <c r="AB777">
        <v>6</v>
      </c>
      <c r="AC777">
        <v>6</v>
      </c>
      <c r="AD777">
        <v>4</v>
      </c>
      <c r="AE777">
        <v>7</v>
      </c>
      <c r="AF777">
        <v>866</v>
      </c>
      <c r="AG777">
        <v>0</v>
      </c>
      <c r="AH777">
        <v>338</v>
      </c>
      <c r="AI777">
        <v>1204</v>
      </c>
      <c r="AJ777">
        <v>6</v>
      </c>
      <c r="AK777">
        <v>6</v>
      </c>
      <c r="AL777">
        <v>1204</v>
      </c>
      <c r="AM777">
        <v>0</v>
      </c>
      <c r="AN777">
        <v>0</v>
      </c>
      <c r="AO777">
        <v>1204</v>
      </c>
      <c r="AP777">
        <v>1</v>
      </c>
      <c r="AQ777">
        <v>0</v>
      </c>
      <c r="AR777">
        <v>2</v>
      </c>
      <c r="AS777">
        <v>0</v>
      </c>
      <c r="AT777">
        <v>2</v>
      </c>
      <c r="AU777">
        <v>1</v>
      </c>
      <c r="AV777">
        <v>4</v>
      </c>
      <c r="AW777">
        <v>5</v>
      </c>
      <c r="AX777">
        <v>0</v>
      </c>
      <c r="AY777">
        <v>6</v>
      </c>
      <c r="AZ777">
        <v>1998</v>
      </c>
      <c r="BA777">
        <v>4</v>
      </c>
      <c r="BB777">
        <v>2</v>
      </c>
      <c r="BC777">
        <v>412</v>
      </c>
      <c r="BD777">
        <v>4</v>
      </c>
      <c r="BE777">
        <v>4</v>
      </c>
      <c r="BF777">
        <v>3</v>
      </c>
      <c r="BG777">
        <v>0</v>
      </c>
      <c r="BH777">
        <v>247</v>
      </c>
      <c r="BI777">
        <v>0</v>
      </c>
      <c r="BJ777">
        <v>0</v>
      </c>
      <c r="BK777">
        <v>0</v>
      </c>
      <c r="BL777">
        <v>0</v>
      </c>
      <c r="BM777">
        <v>5</v>
      </c>
      <c r="BN777">
        <v>0</v>
      </c>
      <c r="BO777">
        <v>6</v>
      </c>
      <c r="BP777">
        <v>2009</v>
      </c>
      <c r="BQ777">
        <v>14</v>
      </c>
      <c r="BR777">
        <v>4</v>
      </c>
      <c r="BS777">
        <v>5</v>
      </c>
      <c r="BT777">
        <v>162000</v>
      </c>
    </row>
    <row r="778" spans="1:72" x14ac:dyDescent="0.35">
      <c r="A778">
        <v>777</v>
      </c>
      <c r="B778">
        <v>20</v>
      </c>
      <c r="C778">
        <v>4</v>
      </c>
      <c r="D778">
        <v>86</v>
      </c>
      <c r="E778">
        <v>11210</v>
      </c>
      <c r="F778">
        <v>2</v>
      </c>
      <c r="G778">
        <v>2</v>
      </c>
      <c r="H778">
        <v>2</v>
      </c>
      <c r="I778">
        <v>4</v>
      </c>
      <c r="J778">
        <v>4</v>
      </c>
      <c r="K778">
        <v>3</v>
      </c>
      <c r="L778">
        <v>16</v>
      </c>
      <c r="M778">
        <v>7</v>
      </c>
      <c r="N778">
        <v>7</v>
      </c>
      <c r="O778">
        <v>3</v>
      </c>
      <c r="P778">
        <v>4</v>
      </c>
      <c r="Q778">
        <v>7</v>
      </c>
      <c r="R778">
        <v>5</v>
      </c>
      <c r="S778">
        <v>2005</v>
      </c>
      <c r="T778">
        <v>2006</v>
      </c>
      <c r="U778">
        <v>5</v>
      </c>
      <c r="V778">
        <v>8</v>
      </c>
      <c r="W778">
        <v>14</v>
      </c>
      <c r="X778">
        <v>4</v>
      </c>
      <c r="Y778">
        <v>240</v>
      </c>
      <c r="Z778">
        <v>4</v>
      </c>
      <c r="AA778">
        <v>3</v>
      </c>
      <c r="AB778">
        <v>6</v>
      </c>
      <c r="AC778">
        <v>5</v>
      </c>
      <c r="AD778">
        <v>4</v>
      </c>
      <c r="AE778">
        <v>7</v>
      </c>
      <c r="AF778">
        <v>20</v>
      </c>
      <c r="AG778">
        <v>0</v>
      </c>
      <c r="AH778">
        <v>1594</v>
      </c>
      <c r="AI778">
        <v>1614</v>
      </c>
      <c r="AJ778">
        <v>6</v>
      </c>
      <c r="AK778">
        <v>6</v>
      </c>
      <c r="AL778">
        <v>1614</v>
      </c>
      <c r="AM778">
        <v>0</v>
      </c>
      <c r="AN778">
        <v>0</v>
      </c>
      <c r="AO778">
        <v>1614</v>
      </c>
      <c r="AP778">
        <v>0</v>
      </c>
      <c r="AQ778">
        <v>0</v>
      </c>
      <c r="AR778">
        <v>2</v>
      </c>
      <c r="AS778">
        <v>0</v>
      </c>
      <c r="AT778">
        <v>3</v>
      </c>
      <c r="AU778">
        <v>1</v>
      </c>
      <c r="AV778">
        <v>5</v>
      </c>
      <c r="AW778">
        <v>7</v>
      </c>
      <c r="AX778">
        <v>0</v>
      </c>
      <c r="AY778">
        <v>6</v>
      </c>
      <c r="AZ778">
        <v>2005</v>
      </c>
      <c r="BA778">
        <v>3</v>
      </c>
      <c r="BB778">
        <v>3</v>
      </c>
      <c r="BC778">
        <v>865</v>
      </c>
      <c r="BD778">
        <v>4</v>
      </c>
      <c r="BE778">
        <v>4</v>
      </c>
      <c r="BF778">
        <v>3</v>
      </c>
      <c r="BG778">
        <v>144</v>
      </c>
      <c r="BH778">
        <v>59</v>
      </c>
      <c r="BI778">
        <v>0</v>
      </c>
      <c r="BJ778">
        <v>0</v>
      </c>
      <c r="BK778">
        <v>0</v>
      </c>
      <c r="BL778">
        <v>0</v>
      </c>
      <c r="BM778">
        <v>5</v>
      </c>
      <c r="BN778">
        <v>0</v>
      </c>
      <c r="BO778">
        <v>7</v>
      </c>
      <c r="BP778">
        <v>2006</v>
      </c>
      <c r="BQ778">
        <v>17</v>
      </c>
      <c r="BR778">
        <v>8</v>
      </c>
      <c r="BS778">
        <v>6</v>
      </c>
      <c r="BT778">
        <v>221500</v>
      </c>
    </row>
    <row r="779" spans="1:72" x14ac:dyDescent="0.35">
      <c r="A779">
        <v>778</v>
      </c>
      <c r="B779">
        <v>20</v>
      </c>
      <c r="C779">
        <v>4</v>
      </c>
      <c r="D779">
        <v>100</v>
      </c>
      <c r="E779">
        <v>13350</v>
      </c>
      <c r="F779">
        <v>2</v>
      </c>
      <c r="G779">
        <v>2</v>
      </c>
      <c r="H779">
        <v>2</v>
      </c>
      <c r="I779">
        <v>4</v>
      </c>
      <c r="J779">
        <v>4</v>
      </c>
      <c r="K779">
        <v>3</v>
      </c>
      <c r="L779">
        <v>5</v>
      </c>
      <c r="M779">
        <v>7</v>
      </c>
      <c r="N779">
        <v>7</v>
      </c>
      <c r="O779">
        <v>3</v>
      </c>
      <c r="P779">
        <v>4</v>
      </c>
      <c r="Q779">
        <v>5</v>
      </c>
      <c r="R779">
        <v>5</v>
      </c>
      <c r="S779">
        <v>1974</v>
      </c>
      <c r="T779">
        <v>1974</v>
      </c>
      <c r="U779">
        <v>6</v>
      </c>
      <c r="V779">
        <v>8</v>
      </c>
      <c r="W779">
        <v>9</v>
      </c>
      <c r="X779">
        <v>2</v>
      </c>
      <c r="Y779">
        <v>0</v>
      </c>
      <c r="Z779">
        <v>3</v>
      </c>
      <c r="AA779">
        <v>3</v>
      </c>
      <c r="AB779">
        <v>2</v>
      </c>
      <c r="AC779">
        <v>4</v>
      </c>
      <c r="AD779">
        <v>4</v>
      </c>
      <c r="AE779">
        <v>4</v>
      </c>
      <c r="AF779">
        <v>762</v>
      </c>
      <c r="AG779">
        <v>0</v>
      </c>
      <c r="AH779">
        <v>102</v>
      </c>
      <c r="AI779">
        <v>864</v>
      </c>
      <c r="AJ779">
        <v>6</v>
      </c>
      <c r="AK779">
        <v>6</v>
      </c>
      <c r="AL779">
        <v>894</v>
      </c>
      <c r="AM779">
        <v>0</v>
      </c>
      <c r="AN779">
        <v>0</v>
      </c>
      <c r="AO779">
        <v>894</v>
      </c>
      <c r="AP779">
        <v>1</v>
      </c>
      <c r="AQ779">
        <v>0</v>
      </c>
      <c r="AR779">
        <v>1</v>
      </c>
      <c r="AS779">
        <v>0</v>
      </c>
      <c r="AT779">
        <v>3</v>
      </c>
      <c r="AU779">
        <v>1</v>
      </c>
      <c r="AV779">
        <v>4</v>
      </c>
      <c r="AW779">
        <v>5</v>
      </c>
      <c r="AX779">
        <v>1</v>
      </c>
      <c r="AY779">
        <v>6</v>
      </c>
      <c r="AZ779">
        <v>1974</v>
      </c>
      <c r="BA779">
        <v>2</v>
      </c>
      <c r="BB779">
        <v>2</v>
      </c>
      <c r="BC779">
        <v>440</v>
      </c>
      <c r="BD779">
        <v>4</v>
      </c>
      <c r="BE779">
        <v>4</v>
      </c>
      <c r="BF779">
        <v>3</v>
      </c>
      <c r="BG779">
        <v>241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3</v>
      </c>
      <c r="BN779">
        <v>0</v>
      </c>
      <c r="BO779">
        <v>6</v>
      </c>
      <c r="BP779">
        <v>2006</v>
      </c>
      <c r="BQ779">
        <v>17</v>
      </c>
      <c r="BR779">
        <v>4</v>
      </c>
      <c r="BS779">
        <v>5</v>
      </c>
      <c r="BT779">
        <v>142500</v>
      </c>
    </row>
    <row r="780" spans="1:72" x14ac:dyDescent="0.35">
      <c r="A780">
        <v>779</v>
      </c>
      <c r="B780">
        <v>90</v>
      </c>
      <c r="C780">
        <v>3</v>
      </c>
      <c r="D780">
        <v>60</v>
      </c>
      <c r="E780">
        <v>8400</v>
      </c>
      <c r="F780">
        <v>2</v>
      </c>
      <c r="G780">
        <v>1</v>
      </c>
      <c r="H780">
        <v>2</v>
      </c>
      <c r="I780">
        <v>4</v>
      </c>
      <c r="J780">
        <v>4</v>
      </c>
      <c r="K780">
        <v>3</v>
      </c>
      <c r="L780">
        <v>15</v>
      </c>
      <c r="M780">
        <v>2</v>
      </c>
      <c r="N780">
        <v>7</v>
      </c>
      <c r="O780">
        <v>2</v>
      </c>
      <c r="P780">
        <v>4</v>
      </c>
      <c r="Q780">
        <v>5</v>
      </c>
      <c r="R780">
        <v>5</v>
      </c>
      <c r="S780">
        <v>1977</v>
      </c>
      <c r="T780">
        <v>1977</v>
      </c>
      <c r="U780">
        <v>5</v>
      </c>
      <c r="V780">
        <v>8</v>
      </c>
      <c r="W780">
        <v>3</v>
      </c>
      <c r="X780">
        <v>4</v>
      </c>
      <c r="Y780">
        <v>320</v>
      </c>
      <c r="Z780">
        <v>3</v>
      </c>
      <c r="AA780">
        <v>3</v>
      </c>
      <c r="AB780">
        <v>1</v>
      </c>
      <c r="AC780">
        <v>1</v>
      </c>
      <c r="AD780">
        <v>1</v>
      </c>
      <c r="AE780">
        <v>1</v>
      </c>
      <c r="AF780">
        <v>0</v>
      </c>
      <c r="AG780">
        <v>0</v>
      </c>
      <c r="AH780">
        <v>0</v>
      </c>
      <c r="AI780">
        <v>0</v>
      </c>
      <c r="AJ780">
        <v>6</v>
      </c>
      <c r="AK780">
        <v>6</v>
      </c>
      <c r="AL780">
        <v>2020</v>
      </c>
      <c r="AM780">
        <v>0</v>
      </c>
      <c r="AN780">
        <v>0</v>
      </c>
      <c r="AO780">
        <v>2020</v>
      </c>
      <c r="AP780">
        <v>0</v>
      </c>
      <c r="AQ780">
        <v>0</v>
      </c>
      <c r="AR780">
        <v>2</v>
      </c>
      <c r="AS780">
        <v>0</v>
      </c>
      <c r="AT780">
        <v>4</v>
      </c>
      <c r="AU780">
        <v>2</v>
      </c>
      <c r="AV780">
        <v>4</v>
      </c>
      <c r="AW780">
        <v>10</v>
      </c>
      <c r="AX780">
        <v>2</v>
      </c>
      <c r="AY780">
        <v>5</v>
      </c>
      <c r="AZ780">
        <v>1977</v>
      </c>
      <c r="BA780">
        <v>2</v>
      </c>
      <c r="BB780">
        <v>2</v>
      </c>
      <c r="BC780">
        <v>630</v>
      </c>
      <c r="BD780">
        <v>4</v>
      </c>
      <c r="BE780">
        <v>4</v>
      </c>
      <c r="BF780">
        <v>3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5</v>
      </c>
      <c r="BN780">
        <v>0</v>
      </c>
      <c r="BO780">
        <v>10</v>
      </c>
      <c r="BP780">
        <v>2007</v>
      </c>
      <c r="BQ780">
        <v>16</v>
      </c>
      <c r="BR780">
        <v>4</v>
      </c>
      <c r="BS780">
        <v>5</v>
      </c>
      <c r="BT780">
        <v>144000</v>
      </c>
    </row>
    <row r="781" spans="1:72" x14ac:dyDescent="0.35">
      <c r="A781">
        <v>780</v>
      </c>
      <c r="B781">
        <v>90</v>
      </c>
      <c r="C781">
        <v>4</v>
      </c>
      <c r="D781">
        <v>78</v>
      </c>
      <c r="E781">
        <v>10530</v>
      </c>
      <c r="F781">
        <v>2</v>
      </c>
      <c r="G781">
        <v>1</v>
      </c>
      <c r="H781">
        <v>2</v>
      </c>
      <c r="I781">
        <v>4</v>
      </c>
      <c r="J781">
        <v>4</v>
      </c>
      <c r="K781">
        <v>3</v>
      </c>
      <c r="L781">
        <v>6</v>
      </c>
      <c r="M781">
        <v>7</v>
      </c>
      <c r="N781">
        <v>7</v>
      </c>
      <c r="O781">
        <v>2</v>
      </c>
      <c r="P781">
        <v>6</v>
      </c>
      <c r="Q781">
        <v>6</v>
      </c>
      <c r="R781">
        <v>5</v>
      </c>
      <c r="S781">
        <v>1977</v>
      </c>
      <c r="T781">
        <v>1977</v>
      </c>
      <c r="U781">
        <v>5</v>
      </c>
      <c r="V781">
        <v>8</v>
      </c>
      <c r="W781">
        <v>3</v>
      </c>
      <c r="X781">
        <v>4</v>
      </c>
      <c r="Y781">
        <v>90</v>
      </c>
      <c r="Z781">
        <v>3</v>
      </c>
      <c r="AA781">
        <v>3</v>
      </c>
      <c r="AB781">
        <v>2</v>
      </c>
      <c r="AC781">
        <v>5</v>
      </c>
      <c r="AD781">
        <v>4</v>
      </c>
      <c r="AE781">
        <v>7</v>
      </c>
      <c r="AF781">
        <v>975</v>
      </c>
      <c r="AG781">
        <v>0</v>
      </c>
      <c r="AH781">
        <v>0</v>
      </c>
      <c r="AI781">
        <v>975</v>
      </c>
      <c r="AJ781">
        <v>6</v>
      </c>
      <c r="AK781">
        <v>6</v>
      </c>
      <c r="AL781">
        <v>1004</v>
      </c>
      <c r="AM781">
        <v>0</v>
      </c>
      <c r="AN781">
        <v>0</v>
      </c>
      <c r="AO781">
        <v>1004</v>
      </c>
      <c r="AP781">
        <v>1</v>
      </c>
      <c r="AQ781">
        <v>0</v>
      </c>
      <c r="AR781">
        <v>1</v>
      </c>
      <c r="AS781">
        <v>0</v>
      </c>
      <c r="AT781">
        <v>2</v>
      </c>
      <c r="AU781">
        <v>1</v>
      </c>
      <c r="AV781">
        <v>4</v>
      </c>
      <c r="AW781">
        <v>4</v>
      </c>
      <c r="AX781">
        <v>0</v>
      </c>
      <c r="AY781">
        <v>6</v>
      </c>
      <c r="AZ781">
        <v>1977</v>
      </c>
      <c r="BA781">
        <v>2</v>
      </c>
      <c r="BB781">
        <v>2</v>
      </c>
      <c r="BC781">
        <v>504</v>
      </c>
      <c r="BD781">
        <v>4</v>
      </c>
      <c r="BE781">
        <v>4</v>
      </c>
      <c r="BF781">
        <v>3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5</v>
      </c>
      <c r="BN781">
        <v>0</v>
      </c>
      <c r="BO781">
        <v>5</v>
      </c>
      <c r="BP781">
        <v>2006</v>
      </c>
      <c r="BQ781">
        <v>17</v>
      </c>
      <c r="BR781">
        <v>4</v>
      </c>
      <c r="BS781">
        <v>5</v>
      </c>
      <c r="BT781">
        <v>135000</v>
      </c>
    </row>
    <row r="782" spans="1:72" x14ac:dyDescent="0.35">
      <c r="A782">
        <v>781</v>
      </c>
      <c r="B782">
        <v>20</v>
      </c>
      <c r="C782">
        <v>4</v>
      </c>
      <c r="D782">
        <v>63</v>
      </c>
      <c r="E782">
        <v>7875</v>
      </c>
      <c r="F782">
        <v>2</v>
      </c>
      <c r="G782">
        <v>1</v>
      </c>
      <c r="H782">
        <v>2</v>
      </c>
      <c r="I782">
        <v>4</v>
      </c>
      <c r="J782">
        <v>4</v>
      </c>
      <c r="K782">
        <v>3</v>
      </c>
      <c r="L782">
        <v>11</v>
      </c>
      <c r="M782">
        <v>7</v>
      </c>
      <c r="N782">
        <v>7</v>
      </c>
      <c r="O782">
        <v>3</v>
      </c>
      <c r="P782">
        <v>4</v>
      </c>
      <c r="Q782">
        <v>7</v>
      </c>
      <c r="R782">
        <v>5</v>
      </c>
      <c r="S782">
        <v>1995</v>
      </c>
      <c r="T782">
        <v>1996</v>
      </c>
      <c r="U782">
        <v>5</v>
      </c>
      <c r="V782">
        <v>8</v>
      </c>
      <c r="W782">
        <v>9</v>
      </c>
      <c r="X782">
        <v>4</v>
      </c>
      <c r="Y782">
        <v>38</v>
      </c>
      <c r="Z782">
        <v>3</v>
      </c>
      <c r="AA782">
        <v>3</v>
      </c>
      <c r="AB782">
        <v>6</v>
      </c>
      <c r="AC782">
        <v>5</v>
      </c>
      <c r="AD782">
        <v>5</v>
      </c>
      <c r="AE782">
        <v>6</v>
      </c>
      <c r="AF782">
        <v>0</v>
      </c>
      <c r="AG782">
        <v>0</v>
      </c>
      <c r="AH782">
        <v>1237</v>
      </c>
      <c r="AI782">
        <v>1237</v>
      </c>
      <c r="AJ782">
        <v>6</v>
      </c>
      <c r="AK782">
        <v>6</v>
      </c>
      <c r="AL782">
        <v>1253</v>
      </c>
      <c r="AM782">
        <v>0</v>
      </c>
      <c r="AN782">
        <v>0</v>
      </c>
      <c r="AO782">
        <v>1253</v>
      </c>
      <c r="AP782">
        <v>0</v>
      </c>
      <c r="AQ782">
        <v>0</v>
      </c>
      <c r="AR782">
        <v>2</v>
      </c>
      <c r="AS782">
        <v>0</v>
      </c>
      <c r="AT782">
        <v>3</v>
      </c>
      <c r="AU782">
        <v>1</v>
      </c>
      <c r="AV782">
        <v>4</v>
      </c>
      <c r="AW782">
        <v>6</v>
      </c>
      <c r="AX782">
        <v>1</v>
      </c>
      <c r="AY782">
        <v>6</v>
      </c>
      <c r="AZ782">
        <v>1995</v>
      </c>
      <c r="BA782">
        <v>4</v>
      </c>
      <c r="BB782">
        <v>2</v>
      </c>
      <c r="BC782">
        <v>402</v>
      </c>
      <c r="BD782">
        <v>4</v>
      </c>
      <c r="BE782">
        <v>4</v>
      </c>
      <c r="BF782">
        <v>3</v>
      </c>
      <c r="BG782">
        <v>220</v>
      </c>
      <c r="BH782">
        <v>21</v>
      </c>
      <c r="BI782">
        <v>0</v>
      </c>
      <c r="BJ782">
        <v>0</v>
      </c>
      <c r="BK782">
        <v>0</v>
      </c>
      <c r="BL782">
        <v>0</v>
      </c>
      <c r="BM782">
        <v>5</v>
      </c>
      <c r="BN782">
        <v>0</v>
      </c>
      <c r="BO782">
        <v>6</v>
      </c>
      <c r="BP782">
        <v>2007</v>
      </c>
      <c r="BQ782">
        <v>16</v>
      </c>
      <c r="BR782">
        <v>4</v>
      </c>
      <c r="BS782">
        <v>5</v>
      </c>
      <c r="BT782">
        <v>176000</v>
      </c>
    </row>
    <row r="783" spans="1:72" x14ac:dyDescent="0.35">
      <c r="A783">
        <v>782</v>
      </c>
      <c r="B783">
        <v>60</v>
      </c>
      <c r="C783">
        <v>4</v>
      </c>
      <c r="D783">
        <v>65</v>
      </c>
      <c r="E783">
        <v>7153</v>
      </c>
      <c r="F783">
        <v>2</v>
      </c>
      <c r="G783">
        <v>1</v>
      </c>
      <c r="H783">
        <v>2</v>
      </c>
      <c r="I783">
        <v>4</v>
      </c>
      <c r="J783">
        <v>4</v>
      </c>
      <c r="K783">
        <v>3</v>
      </c>
      <c r="L783">
        <v>15</v>
      </c>
      <c r="M783">
        <v>7</v>
      </c>
      <c r="N783">
        <v>7</v>
      </c>
      <c r="O783">
        <v>3</v>
      </c>
      <c r="P783">
        <v>8</v>
      </c>
      <c r="Q783">
        <v>6</v>
      </c>
      <c r="R783">
        <v>5</v>
      </c>
      <c r="S783">
        <v>1992</v>
      </c>
      <c r="T783">
        <v>1992</v>
      </c>
      <c r="U783">
        <v>5</v>
      </c>
      <c r="V783">
        <v>8</v>
      </c>
      <c r="W783">
        <v>14</v>
      </c>
      <c r="X783">
        <v>2</v>
      </c>
      <c r="Y783">
        <v>0</v>
      </c>
      <c r="Z783">
        <v>4</v>
      </c>
      <c r="AA783">
        <v>4</v>
      </c>
      <c r="AB783">
        <v>6</v>
      </c>
      <c r="AC783">
        <v>5</v>
      </c>
      <c r="AD783">
        <v>4</v>
      </c>
      <c r="AE783">
        <v>4</v>
      </c>
      <c r="AF783">
        <v>387</v>
      </c>
      <c r="AG783">
        <v>0</v>
      </c>
      <c r="AH783">
        <v>374</v>
      </c>
      <c r="AI783">
        <v>761</v>
      </c>
      <c r="AJ783">
        <v>6</v>
      </c>
      <c r="AK783">
        <v>6</v>
      </c>
      <c r="AL783">
        <v>810</v>
      </c>
      <c r="AM783">
        <v>793</v>
      </c>
      <c r="AN783">
        <v>0</v>
      </c>
      <c r="AO783">
        <v>1603</v>
      </c>
      <c r="AP783">
        <v>0</v>
      </c>
      <c r="AQ783">
        <v>0</v>
      </c>
      <c r="AR783">
        <v>2</v>
      </c>
      <c r="AS783">
        <v>1</v>
      </c>
      <c r="AT783">
        <v>3</v>
      </c>
      <c r="AU783">
        <v>1</v>
      </c>
      <c r="AV783">
        <v>5</v>
      </c>
      <c r="AW783">
        <v>7</v>
      </c>
      <c r="AX783">
        <v>0</v>
      </c>
      <c r="AY783">
        <v>6</v>
      </c>
      <c r="AZ783">
        <v>1992</v>
      </c>
      <c r="BA783">
        <v>3</v>
      </c>
      <c r="BB783">
        <v>2</v>
      </c>
      <c r="BC783">
        <v>484</v>
      </c>
      <c r="BD783">
        <v>4</v>
      </c>
      <c r="BE783">
        <v>4</v>
      </c>
      <c r="BF783">
        <v>3</v>
      </c>
      <c r="BG783">
        <v>0</v>
      </c>
      <c r="BH783">
        <v>124</v>
      </c>
      <c r="BI783">
        <v>0</v>
      </c>
      <c r="BJ783">
        <v>0</v>
      </c>
      <c r="BK783">
        <v>0</v>
      </c>
      <c r="BL783">
        <v>0</v>
      </c>
      <c r="BM783">
        <v>5</v>
      </c>
      <c r="BN783">
        <v>0</v>
      </c>
      <c r="BO783">
        <v>7</v>
      </c>
      <c r="BP783">
        <v>2006</v>
      </c>
      <c r="BQ783">
        <v>17</v>
      </c>
      <c r="BR783">
        <v>4</v>
      </c>
      <c r="BS783">
        <v>5</v>
      </c>
      <c r="BT783">
        <v>175900</v>
      </c>
    </row>
    <row r="784" spans="1:72" x14ac:dyDescent="0.35">
      <c r="A784">
        <v>783</v>
      </c>
      <c r="B784">
        <v>20</v>
      </c>
      <c r="C784">
        <v>4</v>
      </c>
      <c r="D784">
        <v>67</v>
      </c>
      <c r="E784">
        <v>16285</v>
      </c>
      <c r="F784">
        <v>2</v>
      </c>
      <c r="G784">
        <v>4</v>
      </c>
      <c r="H784">
        <v>2</v>
      </c>
      <c r="I784">
        <v>4</v>
      </c>
      <c r="J784">
        <v>4</v>
      </c>
      <c r="K784">
        <v>3</v>
      </c>
      <c r="L784">
        <v>16</v>
      </c>
      <c r="M784">
        <v>7</v>
      </c>
      <c r="N784">
        <v>7</v>
      </c>
      <c r="O784">
        <v>3</v>
      </c>
      <c r="P784">
        <v>4</v>
      </c>
      <c r="Q784">
        <v>7</v>
      </c>
      <c r="R784">
        <v>5</v>
      </c>
      <c r="S784">
        <v>2001</v>
      </c>
      <c r="T784">
        <v>2002</v>
      </c>
      <c r="U784">
        <v>5</v>
      </c>
      <c r="V784">
        <v>8</v>
      </c>
      <c r="W784">
        <v>14</v>
      </c>
      <c r="X784">
        <v>2</v>
      </c>
      <c r="Y784">
        <v>0</v>
      </c>
      <c r="Z784">
        <v>4</v>
      </c>
      <c r="AA784">
        <v>3</v>
      </c>
      <c r="AB784">
        <v>6</v>
      </c>
      <c r="AC784">
        <v>5</v>
      </c>
      <c r="AD784">
        <v>4</v>
      </c>
      <c r="AE784">
        <v>6</v>
      </c>
      <c r="AF784">
        <v>0</v>
      </c>
      <c r="AG784">
        <v>0</v>
      </c>
      <c r="AH784">
        <v>1413</v>
      </c>
      <c r="AI784">
        <v>1413</v>
      </c>
      <c r="AJ784">
        <v>6</v>
      </c>
      <c r="AK784">
        <v>6</v>
      </c>
      <c r="AL784">
        <v>1430</v>
      </c>
      <c r="AM784">
        <v>0</v>
      </c>
      <c r="AN784">
        <v>0</v>
      </c>
      <c r="AO784">
        <v>1430</v>
      </c>
      <c r="AP784">
        <v>0</v>
      </c>
      <c r="AQ784">
        <v>0</v>
      </c>
      <c r="AR784">
        <v>2</v>
      </c>
      <c r="AS784">
        <v>0</v>
      </c>
      <c r="AT784">
        <v>3</v>
      </c>
      <c r="AU784">
        <v>1</v>
      </c>
      <c r="AV784">
        <v>5</v>
      </c>
      <c r="AW784">
        <v>6</v>
      </c>
      <c r="AX784">
        <v>0</v>
      </c>
      <c r="AY784">
        <v>6</v>
      </c>
      <c r="AZ784">
        <v>2001</v>
      </c>
      <c r="BA784">
        <v>3</v>
      </c>
      <c r="BB784">
        <v>2</v>
      </c>
      <c r="BC784">
        <v>605</v>
      </c>
      <c r="BD784">
        <v>4</v>
      </c>
      <c r="BE784">
        <v>4</v>
      </c>
      <c r="BF784">
        <v>3</v>
      </c>
      <c r="BG784">
        <v>0</v>
      </c>
      <c r="BH784">
        <v>33</v>
      </c>
      <c r="BI784">
        <v>0</v>
      </c>
      <c r="BJ784">
        <v>0</v>
      </c>
      <c r="BK784">
        <v>0</v>
      </c>
      <c r="BL784">
        <v>0</v>
      </c>
      <c r="BM784">
        <v>5</v>
      </c>
      <c r="BN784">
        <v>0</v>
      </c>
      <c r="BO784">
        <v>6</v>
      </c>
      <c r="BP784">
        <v>2009</v>
      </c>
      <c r="BQ784">
        <v>14</v>
      </c>
      <c r="BR784">
        <v>4</v>
      </c>
      <c r="BS784">
        <v>5</v>
      </c>
      <c r="BT784">
        <v>187100</v>
      </c>
    </row>
    <row r="785" spans="1:72" x14ac:dyDescent="0.35">
      <c r="A785">
        <v>784</v>
      </c>
      <c r="B785">
        <v>85</v>
      </c>
      <c r="C785">
        <v>4</v>
      </c>
      <c r="E785">
        <v>9101</v>
      </c>
      <c r="F785">
        <v>2</v>
      </c>
      <c r="G785">
        <v>2</v>
      </c>
      <c r="H785">
        <v>2</v>
      </c>
      <c r="I785">
        <v>4</v>
      </c>
      <c r="J785">
        <v>2</v>
      </c>
      <c r="K785">
        <v>3</v>
      </c>
      <c r="L785">
        <v>6</v>
      </c>
      <c r="M785">
        <v>7</v>
      </c>
      <c r="N785">
        <v>7</v>
      </c>
      <c r="O785">
        <v>3</v>
      </c>
      <c r="P785">
        <v>6</v>
      </c>
      <c r="Q785">
        <v>5</v>
      </c>
      <c r="R785">
        <v>6</v>
      </c>
      <c r="S785">
        <v>1978</v>
      </c>
      <c r="T785">
        <v>1978</v>
      </c>
      <c r="U785">
        <v>5</v>
      </c>
      <c r="V785">
        <v>8</v>
      </c>
      <c r="W785">
        <v>3</v>
      </c>
      <c r="X785">
        <v>4</v>
      </c>
      <c r="Y785">
        <v>104</v>
      </c>
      <c r="Z785">
        <v>3</v>
      </c>
      <c r="AA785">
        <v>4</v>
      </c>
      <c r="AB785">
        <v>6</v>
      </c>
      <c r="AC785">
        <v>5</v>
      </c>
      <c r="AD785">
        <v>4</v>
      </c>
      <c r="AE785">
        <v>7</v>
      </c>
      <c r="AF785">
        <v>1097</v>
      </c>
      <c r="AG785">
        <v>0</v>
      </c>
      <c r="AH785">
        <v>0</v>
      </c>
      <c r="AI785">
        <v>1097</v>
      </c>
      <c r="AJ785">
        <v>6</v>
      </c>
      <c r="AK785">
        <v>6</v>
      </c>
      <c r="AL785">
        <v>1110</v>
      </c>
      <c r="AM785">
        <v>0</v>
      </c>
      <c r="AN785">
        <v>0</v>
      </c>
      <c r="AO785">
        <v>1110</v>
      </c>
      <c r="AP785">
        <v>1</v>
      </c>
      <c r="AQ785">
        <v>0</v>
      </c>
      <c r="AR785">
        <v>1</v>
      </c>
      <c r="AS785">
        <v>0</v>
      </c>
      <c r="AT785">
        <v>1</v>
      </c>
      <c r="AU785">
        <v>1</v>
      </c>
      <c r="AV785">
        <v>5</v>
      </c>
      <c r="AW785">
        <v>4</v>
      </c>
      <c r="AX785">
        <v>1</v>
      </c>
      <c r="AY785">
        <v>6</v>
      </c>
      <c r="AZ785">
        <v>1978</v>
      </c>
      <c r="BA785">
        <v>4</v>
      </c>
      <c r="BB785">
        <v>2</v>
      </c>
      <c r="BC785">
        <v>602</v>
      </c>
      <c r="BD785">
        <v>4</v>
      </c>
      <c r="BE785">
        <v>4</v>
      </c>
      <c r="BF785">
        <v>3</v>
      </c>
      <c r="BG785">
        <v>303</v>
      </c>
      <c r="BH785">
        <v>30</v>
      </c>
      <c r="BI785">
        <v>0</v>
      </c>
      <c r="BJ785">
        <v>0</v>
      </c>
      <c r="BK785">
        <v>0</v>
      </c>
      <c r="BL785">
        <v>0</v>
      </c>
      <c r="BM785">
        <v>5</v>
      </c>
      <c r="BN785">
        <v>0</v>
      </c>
      <c r="BO785">
        <v>7</v>
      </c>
      <c r="BP785">
        <v>2009</v>
      </c>
      <c r="BQ785">
        <v>14</v>
      </c>
      <c r="BR785">
        <v>4</v>
      </c>
      <c r="BS785">
        <v>5</v>
      </c>
      <c r="BT785">
        <v>165500</v>
      </c>
    </row>
    <row r="786" spans="1:72" x14ac:dyDescent="0.35">
      <c r="A786">
        <v>785</v>
      </c>
      <c r="B786">
        <v>75</v>
      </c>
      <c r="C786">
        <v>2</v>
      </c>
      <c r="D786">
        <v>35</v>
      </c>
      <c r="E786">
        <v>6300</v>
      </c>
      <c r="F786">
        <v>2</v>
      </c>
      <c r="G786">
        <v>1</v>
      </c>
      <c r="H786">
        <v>2</v>
      </c>
      <c r="I786">
        <v>4</v>
      </c>
      <c r="J786">
        <v>4</v>
      </c>
      <c r="K786">
        <v>3</v>
      </c>
      <c r="L786">
        <v>9</v>
      </c>
      <c r="M786">
        <v>7</v>
      </c>
      <c r="N786">
        <v>7</v>
      </c>
      <c r="O786">
        <v>3</v>
      </c>
      <c r="P786">
        <v>5</v>
      </c>
      <c r="Q786">
        <v>6</v>
      </c>
      <c r="R786">
        <v>6</v>
      </c>
      <c r="S786">
        <v>1914</v>
      </c>
      <c r="T786">
        <v>2001</v>
      </c>
      <c r="U786">
        <v>5</v>
      </c>
      <c r="V786">
        <v>8</v>
      </c>
      <c r="W786">
        <v>4</v>
      </c>
      <c r="X786">
        <v>2</v>
      </c>
      <c r="Y786">
        <v>0</v>
      </c>
      <c r="Z786">
        <v>3</v>
      </c>
      <c r="AA786">
        <v>3</v>
      </c>
      <c r="AB786">
        <v>2</v>
      </c>
      <c r="AC786">
        <v>4</v>
      </c>
      <c r="AD786">
        <v>4</v>
      </c>
      <c r="AE786">
        <v>6</v>
      </c>
      <c r="AF786">
        <v>0</v>
      </c>
      <c r="AG786">
        <v>0</v>
      </c>
      <c r="AH786">
        <v>742</v>
      </c>
      <c r="AI786">
        <v>742</v>
      </c>
      <c r="AJ786">
        <v>6</v>
      </c>
      <c r="AK786">
        <v>6</v>
      </c>
      <c r="AL786">
        <v>742</v>
      </c>
      <c r="AM786">
        <v>742</v>
      </c>
      <c r="AN786">
        <v>0</v>
      </c>
      <c r="AO786">
        <v>1484</v>
      </c>
      <c r="AP786">
        <v>0</v>
      </c>
      <c r="AQ786">
        <v>0</v>
      </c>
      <c r="AR786">
        <v>2</v>
      </c>
      <c r="AS786">
        <v>0</v>
      </c>
      <c r="AT786">
        <v>3</v>
      </c>
      <c r="AU786">
        <v>1</v>
      </c>
      <c r="AV786">
        <v>4</v>
      </c>
      <c r="AW786">
        <v>9</v>
      </c>
      <c r="AX786">
        <v>1</v>
      </c>
      <c r="AY786">
        <v>3</v>
      </c>
      <c r="BA786">
        <v>1</v>
      </c>
      <c r="BB786">
        <v>0</v>
      </c>
      <c r="BC786">
        <v>0</v>
      </c>
      <c r="BD786">
        <v>1</v>
      </c>
      <c r="BE786">
        <v>1</v>
      </c>
      <c r="BF786">
        <v>3</v>
      </c>
      <c r="BG786">
        <v>0</v>
      </c>
      <c r="BH786">
        <v>291</v>
      </c>
      <c r="BI786">
        <v>134</v>
      </c>
      <c r="BJ786">
        <v>0</v>
      </c>
      <c r="BK786">
        <v>0</v>
      </c>
      <c r="BL786">
        <v>0</v>
      </c>
      <c r="BM786">
        <v>5</v>
      </c>
      <c r="BN786">
        <v>0</v>
      </c>
      <c r="BO786">
        <v>6</v>
      </c>
      <c r="BP786">
        <v>2008</v>
      </c>
      <c r="BQ786">
        <v>15</v>
      </c>
      <c r="BR786">
        <v>4</v>
      </c>
      <c r="BS786">
        <v>5</v>
      </c>
      <c r="BT786">
        <v>128000</v>
      </c>
    </row>
    <row r="787" spans="1:72" x14ac:dyDescent="0.35">
      <c r="A787">
        <v>786</v>
      </c>
      <c r="B787">
        <v>20</v>
      </c>
      <c r="C787">
        <v>4</v>
      </c>
      <c r="E787">
        <v>9790</v>
      </c>
      <c r="F787">
        <v>2</v>
      </c>
      <c r="G787">
        <v>1</v>
      </c>
      <c r="H787">
        <v>2</v>
      </c>
      <c r="I787">
        <v>4</v>
      </c>
      <c r="J787">
        <v>4</v>
      </c>
      <c r="K787">
        <v>3</v>
      </c>
      <c r="L787">
        <v>10</v>
      </c>
      <c r="M787">
        <v>2</v>
      </c>
      <c r="N787">
        <v>7</v>
      </c>
      <c r="O787">
        <v>3</v>
      </c>
      <c r="P787">
        <v>4</v>
      </c>
      <c r="Q787">
        <v>6</v>
      </c>
      <c r="R787">
        <v>5</v>
      </c>
      <c r="S787">
        <v>1967</v>
      </c>
      <c r="T787">
        <v>1967</v>
      </c>
      <c r="U787">
        <v>5</v>
      </c>
      <c r="V787">
        <v>8</v>
      </c>
      <c r="W787">
        <v>5</v>
      </c>
      <c r="X787">
        <v>2</v>
      </c>
      <c r="Y787">
        <v>0</v>
      </c>
      <c r="Z787">
        <v>3</v>
      </c>
      <c r="AA787">
        <v>3</v>
      </c>
      <c r="AB787">
        <v>2</v>
      </c>
      <c r="AC787">
        <v>4</v>
      </c>
      <c r="AD787">
        <v>4</v>
      </c>
      <c r="AE787">
        <v>2</v>
      </c>
      <c r="AF787">
        <v>251</v>
      </c>
      <c r="AG787">
        <v>630</v>
      </c>
      <c r="AH787">
        <v>491</v>
      </c>
      <c r="AI787">
        <v>1372</v>
      </c>
      <c r="AJ787">
        <v>6</v>
      </c>
      <c r="AK787">
        <v>6</v>
      </c>
      <c r="AL787">
        <v>1342</v>
      </c>
      <c r="AM787">
        <v>0</v>
      </c>
      <c r="AN787">
        <v>0</v>
      </c>
      <c r="AO787">
        <v>1342</v>
      </c>
      <c r="AP787">
        <v>0</v>
      </c>
      <c r="AQ787">
        <v>0</v>
      </c>
      <c r="AR787">
        <v>2</v>
      </c>
      <c r="AS787">
        <v>0</v>
      </c>
      <c r="AT787">
        <v>3</v>
      </c>
      <c r="AU787">
        <v>1</v>
      </c>
      <c r="AV787">
        <v>4</v>
      </c>
      <c r="AW787">
        <v>7</v>
      </c>
      <c r="AX787">
        <v>1</v>
      </c>
      <c r="AY787">
        <v>6</v>
      </c>
      <c r="AZ787">
        <v>1967</v>
      </c>
      <c r="BA787">
        <v>2</v>
      </c>
      <c r="BB787">
        <v>2</v>
      </c>
      <c r="BC787">
        <v>457</v>
      </c>
      <c r="BD787">
        <v>4</v>
      </c>
      <c r="BE787">
        <v>4</v>
      </c>
      <c r="BF787">
        <v>3</v>
      </c>
      <c r="BG787">
        <v>0</v>
      </c>
      <c r="BH787">
        <v>0</v>
      </c>
      <c r="BI787">
        <v>0</v>
      </c>
      <c r="BJ787">
        <v>0</v>
      </c>
      <c r="BK787">
        <v>197</v>
      </c>
      <c r="BL787">
        <v>0</v>
      </c>
      <c r="BM787">
        <v>5</v>
      </c>
      <c r="BN787">
        <v>0</v>
      </c>
      <c r="BO787">
        <v>9</v>
      </c>
      <c r="BP787">
        <v>2009</v>
      </c>
      <c r="BQ787">
        <v>14</v>
      </c>
      <c r="BR787">
        <v>4</v>
      </c>
      <c r="BS787">
        <v>5</v>
      </c>
      <c r="BT787">
        <v>161500</v>
      </c>
    </row>
    <row r="788" spans="1:72" x14ac:dyDescent="0.35">
      <c r="A788">
        <v>787</v>
      </c>
      <c r="B788">
        <v>50</v>
      </c>
      <c r="C788">
        <v>2</v>
      </c>
      <c r="D788">
        <v>60</v>
      </c>
      <c r="E788">
        <v>10800</v>
      </c>
      <c r="F788">
        <v>2</v>
      </c>
      <c r="G788">
        <v>1</v>
      </c>
      <c r="H788">
        <v>2</v>
      </c>
      <c r="I788">
        <v>4</v>
      </c>
      <c r="J788">
        <v>4</v>
      </c>
      <c r="K788">
        <v>3</v>
      </c>
      <c r="L788">
        <v>9</v>
      </c>
      <c r="M788">
        <v>3</v>
      </c>
      <c r="N788">
        <v>7</v>
      </c>
      <c r="O788">
        <v>3</v>
      </c>
      <c r="P788">
        <v>1</v>
      </c>
      <c r="Q788">
        <v>5</v>
      </c>
      <c r="R788">
        <v>6</v>
      </c>
      <c r="S788">
        <v>1915</v>
      </c>
      <c r="T788">
        <v>1950</v>
      </c>
      <c r="U788">
        <v>5</v>
      </c>
      <c r="V788">
        <v>8</v>
      </c>
      <c r="W788">
        <v>10</v>
      </c>
      <c r="X788">
        <v>2</v>
      </c>
      <c r="Y788">
        <v>0</v>
      </c>
      <c r="Z788">
        <v>3</v>
      </c>
      <c r="AA788">
        <v>4</v>
      </c>
      <c r="AB788">
        <v>6</v>
      </c>
      <c r="AC788">
        <v>3</v>
      </c>
      <c r="AD788">
        <v>4</v>
      </c>
      <c r="AE788">
        <v>5</v>
      </c>
      <c r="AF788">
        <v>686</v>
      </c>
      <c r="AG788">
        <v>0</v>
      </c>
      <c r="AH788">
        <v>0</v>
      </c>
      <c r="AI788">
        <v>686</v>
      </c>
      <c r="AJ788">
        <v>6</v>
      </c>
      <c r="AK788">
        <v>6</v>
      </c>
      <c r="AL788">
        <v>966</v>
      </c>
      <c r="AM788">
        <v>686</v>
      </c>
      <c r="AN788">
        <v>0</v>
      </c>
      <c r="AO788">
        <v>1652</v>
      </c>
      <c r="AP788">
        <v>1</v>
      </c>
      <c r="AQ788">
        <v>0</v>
      </c>
      <c r="AR788">
        <v>2</v>
      </c>
      <c r="AS788">
        <v>0</v>
      </c>
      <c r="AT788">
        <v>4</v>
      </c>
      <c r="AU788">
        <v>1</v>
      </c>
      <c r="AV788">
        <v>4</v>
      </c>
      <c r="AW788">
        <v>7</v>
      </c>
      <c r="AX788">
        <v>0</v>
      </c>
      <c r="AY788">
        <v>5</v>
      </c>
      <c r="AZ788">
        <v>1961</v>
      </c>
      <c r="BA788">
        <v>2</v>
      </c>
      <c r="BB788">
        <v>1</v>
      </c>
      <c r="BC788">
        <v>416</v>
      </c>
      <c r="BD788">
        <v>4</v>
      </c>
      <c r="BE788">
        <v>4</v>
      </c>
      <c r="BF788">
        <v>3</v>
      </c>
      <c r="BG788">
        <v>0</v>
      </c>
      <c r="BH788">
        <v>0</v>
      </c>
      <c r="BI788">
        <v>196</v>
      </c>
      <c r="BJ788">
        <v>0</v>
      </c>
      <c r="BK788">
        <v>0</v>
      </c>
      <c r="BL788">
        <v>0</v>
      </c>
      <c r="BM788">
        <v>5</v>
      </c>
      <c r="BN788">
        <v>1200</v>
      </c>
      <c r="BO788">
        <v>6</v>
      </c>
      <c r="BP788">
        <v>2010</v>
      </c>
      <c r="BQ788">
        <v>13</v>
      </c>
      <c r="BR788">
        <v>4</v>
      </c>
      <c r="BS788">
        <v>5</v>
      </c>
      <c r="BT788">
        <v>139000</v>
      </c>
    </row>
    <row r="789" spans="1:72" x14ac:dyDescent="0.35">
      <c r="A789">
        <v>788</v>
      </c>
      <c r="B789">
        <v>60</v>
      </c>
      <c r="C789">
        <v>4</v>
      </c>
      <c r="D789">
        <v>76</v>
      </c>
      <c r="E789">
        <v>10142</v>
      </c>
      <c r="F789">
        <v>2</v>
      </c>
      <c r="G789">
        <v>2</v>
      </c>
      <c r="H789">
        <v>2</v>
      </c>
      <c r="I789">
        <v>4</v>
      </c>
      <c r="J789">
        <v>4</v>
      </c>
      <c r="K789">
        <v>3</v>
      </c>
      <c r="L789">
        <v>15</v>
      </c>
      <c r="M789">
        <v>7</v>
      </c>
      <c r="N789">
        <v>7</v>
      </c>
      <c r="O789">
        <v>3</v>
      </c>
      <c r="P789">
        <v>8</v>
      </c>
      <c r="Q789">
        <v>7</v>
      </c>
      <c r="R789">
        <v>5</v>
      </c>
      <c r="S789">
        <v>2004</v>
      </c>
      <c r="T789">
        <v>2004</v>
      </c>
      <c r="U789">
        <v>5</v>
      </c>
      <c r="V789">
        <v>8</v>
      </c>
      <c r="W789">
        <v>14</v>
      </c>
      <c r="X789">
        <v>2</v>
      </c>
      <c r="Y789">
        <v>0</v>
      </c>
      <c r="Z789">
        <v>4</v>
      </c>
      <c r="AA789">
        <v>3</v>
      </c>
      <c r="AB789">
        <v>6</v>
      </c>
      <c r="AC789">
        <v>5</v>
      </c>
      <c r="AD789">
        <v>4</v>
      </c>
      <c r="AE789">
        <v>7</v>
      </c>
      <c r="AF789">
        <v>656</v>
      </c>
      <c r="AG789">
        <v>0</v>
      </c>
      <c r="AH789">
        <v>300</v>
      </c>
      <c r="AI789">
        <v>956</v>
      </c>
      <c r="AJ789">
        <v>6</v>
      </c>
      <c r="AK789">
        <v>6</v>
      </c>
      <c r="AL789">
        <v>956</v>
      </c>
      <c r="AM789">
        <v>1128</v>
      </c>
      <c r="AN789">
        <v>0</v>
      </c>
      <c r="AO789">
        <v>2084</v>
      </c>
      <c r="AP789">
        <v>1</v>
      </c>
      <c r="AQ789">
        <v>0</v>
      </c>
      <c r="AR789">
        <v>2</v>
      </c>
      <c r="AS789">
        <v>1</v>
      </c>
      <c r="AT789">
        <v>4</v>
      </c>
      <c r="AU789">
        <v>1</v>
      </c>
      <c r="AV789">
        <v>5</v>
      </c>
      <c r="AW789">
        <v>8</v>
      </c>
      <c r="AX789">
        <v>0</v>
      </c>
      <c r="AY789">
        <v>7</v>
      </c>
      <c r="AZ789">
        <v>2004</v>
      </c>
      <c r="BA789">
        <v>3</v>
      </c>
      <c r="BB789">
        <v>2</v>
      </c>
      <c r="BC789">
        <v>618</v>
      </c>
      <c r="BD789">
        <v>4</v>
      </c>
      <c r="BE789">
        <v>4</v>
      </c>
      <c r="BF789">
        <v>3</v>
      </c>
      <c r="BG789">
        <v>0</v>
      </c>
      <c r="BH789">
        <v>45</v>
      </c>
      <c r="BI789">
        <v>0</v>
      </c>
      <c r="BJ789">
        <v>0</v>
      </c>
      <c r="BK789">
        <v>0</v>
      </c>
      <c r="BL789">
        <v>0</v>
      </c>
      <c r="BM789">
        <v>5</v>
      </c>
      <c r="BN789">
        <v>0</v>
      </c>
      <c r="BO789">
        <v>1</v>
      </c>
      <c r="BP789">
        <v>2010</v>
      </c>
      <c r="BQ789">
        <v>13</v>
      </c>
      <c r="BR789">
        <v>4</v>
      </c>
      <c r="BS789">
        <v>5</v>
      </c>
      <c r="BT789">
        <v>233000</v>
      </c>
    </row>
    <row r="790" spans="1:72" x14ac:dyDescent="0.35">
      <c r="A790">
        <v>789</v>
      </c>
      <c r="B790">
        <v>20</v>
      </c>
      <c r="C790">
        <v>2</v>
      </c>
      <c r="D790">
        <v>50</v>
      </c>
      <c r="E790">
        <v>6000</v>
      </c>
      <c r="F790">
        <v>2</v>
      </c>
      <c r="G790">
        <v>1</v>
      </c>
      <c r="H790">
        <v>2</v>
      </c>
      <c r="I790">
        <v>4</v>
      </c>
      <c r="J790">
        <v>2</v>
      </c>
      <c r="K790">
        <v>3</v>
      </c>
      <c r="L790">
        <v>9</v>
      </c>
      <c r="M790">
        <v>7</v>
      </c>
      <c r="N790">
        <v>7</v>
      </c>
      <c r="O790">
        <v>3</v>
      </c>
      <c r="P790">
        <v>4</v>
      </c>
      <c r="Q790">
        <v>4</v>
      </c>
      <c r="R790">
        <v>7</v>
      </c>
      <c r="S790">
        <v>1954</v>
      </c>
      <c r="T790">
        <v>2000</v>
      </c>
      <c r="U790">
        <v>5</v>
      </c>
      <c r="V790">
        <v>8</v>
      </c>
      <c r="W790">
        <v>10</v>
      </c>
      <c r="X790">
        <v>2</v>
      </c>
      <c r="Y790">
        <v>0</v>
      </c>
      <c r="Z790">
        <v>3</v>
      </c>
      <c r="AA790">
        <v>3</v>
      </c>
      <c r="AB790">
        <v>2</v>
      </c>
      <c r="AC790">
        <v>4</v>
      </c>
      <c r="AD790">
        <v>4</v>
      </c>
      <c r="AE790">
        <v>6</v>
      </c>
      <c r="AF790">
        <v>0</v>
      </c>
      <c r="AG790">
        <v>0</v>
      </c>
      <c r="AH790">
        <v>901</v>
      </c>
      <c r="AI790">
        <v>901</v>
      </c>
      <c r="AJ790">
        <v>6</v>
      </c>
      <c r="AK790">
        <v>6</v>
      </c>
      <c r="AL790">
        <v>901</v>
      </c>
      <c r="AM790">
        <v>0</v>
      </c>
      <c r="AN790">
        <v>0</v>
      </c>
      <c r="AO790">
        <v>901</v>
      </c>
      <c r="AP790">
        <v>0</v>
      </c>
      <c r="AQ790">
        <v>0</v>
      </c>
      <c r="AR790">
        <v>1</v>
      </c>
      <c r="AS790">
        <v>0</v>
      </c>
      <c r="AT790">
        <v>2</v>
      </c>
      <c r="AU790">
        <v>1</v>
      </c>
      <c r="AV790">
        <v>4</v>
      </c>
      <c r="AW790">
        <v>4</v>
      </c>
      <c r="AX790">
        <v>0</v>
      </c>
      <c r="AY790">
        <v>5</v>
      </c>
      <c r="AZ790">
        <v>1954</v>
      </c>
      <c r="BA790">
        <v>2</v>
      </c>
      <c r="BB790">
        <v>1</v>
      </c>
      <c r="BC790">
        <v>281</v>
      </c>
      <c r="BD790">
        <v>3</v>
      </c>
      <c r="BE790">
        <v>4</v>
      </c>
      <c r="BF790">
        <v>3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5</v>
      </c>
      <c r="BN790">
        <v>0</v>
      </c>
      <c r="BO790">
        <v>8</v>
      </c>
      <c r="BP790">
        <v>2008</v>
      </c>
      <c r="BQ790">
        <v>15</v>
      </c>
      <c r="BR790">
        <v>4</v>
      </c>
      <c r="BS790">
        <v>5</v>
      </c>
      <c r="BT790">
        <v>107900</v>
      </c>
    </row>
    <row r="791" spans="1:72" x14ac:dyDescent="0.35">
      <c r="A791">
        <v>790</v>
      </c>
      <c r="B791">
        <v>60</v>
      </c>
      <c r="C791">
        <v>4</v>
      </c>
      <c r="E791">
        <v>12205</v>
      </c>
      <c r="F791">
        <v>2</v>
      </c>
      <c r="G791">
        <v>2</v>
      </c>
      <c r="H791">
        <v>3</v>
      </c>
      <c r="I791">
        <v>4</v>
      </c>
      <c r="J791">
        <v>4</v>
      </c>
      <c r="K791">
        <v>3</v>
      </c>
      <c r="L791">
        <v>1</v>
      </c>
      <c r="M791">
        <v>7</v>
      </c>
      <c r="N791">
        <v>7</v>
      </c>
      <c r="O791">
        <v>3</v>
      </c>
      <c r="P791">
        <v>8</v>
      </c>
      <c r="Q791">
        <v>6</v>
      </c>
      <c r="R791">
        <v>8</v>
      </c>
      <c r="S791">
        <v>1966</v>
      </c>
      <c r="T791">
        <v>2007</v>
      </c>
      <c r="U791">
        <v>5</v>
      </c>
      <c r="V791">
        <v>8</v>
      </c>
      <c r="W791">
        <v>9</v>
      </c>
      <c r="X791">
        <v>4</v>
      </c>
      <c r="Y791">
        <v>157</v>
      </c>
      <c r="Z791">
        <v>3</v>
      </c>
      <c r="AA791">
        <v>3</v>
      </c>
      <c r="AB791">
        <v>2</v>
      </c>
      <c r="AC791">
        <v>4</v>
      </c>
      <c r="AD791">
        <v>3</v>
      </c>
      <c r="AE791">
        <v>5</v>
      </c>
      <c r="AF791">
        <v>568</v>
      </c>
      <c r="AG791">
        <v>0</v>
      </c>
      <c r="AH791">
        <v>264</v>
      </c>
      <c r="AI791">
        <v>832</v>
      </c>
      <c r="AJ791">
        <v>6</v>
      </c>
      <c r="AK791">
        <v>6</v>
      </c>
      <c r="AL791">
        <v>976</v>
      </c>
      <c r="AM791">
        <v>1111</v>
      </c>
      <c r="AN791">
        <v>0</v>
      </c>
      <c r="AO791">
        <v>2087</v>
      </c>
      <c r="AP791">
        <v>0</v>
      </c>
      <c r="AQ791">
        <v>0</v>
      </c>
      <c r="AR791">
        <v>2</v>
      </c>
      <c r="AS791">
        <v>1</v>
      </c>
      <c r="AT791">
        <v>5</v>
      </c>
      <c r="AU791">
        <v>1</v>
      </c>
      <c r="AV791">
        <v>5</v>
      </c>
      <c r="AW791">
        <v>9</v>
      </c>
      <c r="AX791">
        <v>0</v>
      </c>
      <c r="AY791">
        <v>6</v>
      </c>
      <c r="AZ791">
        <v>1966</v>
      </c>
      <c r="BA791">
        <v>4</v>
      </c>
      <c r="BB791">
        <v>2</v>
      </c>
      <c r="BC791">
        <v>444</v>
      </c>
      <c r="BD791">
        <v>4</v>
      </c>
      <c r="BE791">
        <v>4</v>
      </c>
      <c r="BF791">
        <v>3</v>
      </c>
      <c r="BG791">
        <v>133</v>
      </c>
      <c r="BH791">
        <v>168</v>
      </c>
      <c r="BI791">
        <v>0</v>
      </c>
      <c r="BJ791">
        <v>0</v>
      </c>
      <c r="BK791">
        <v>0</v>
      </c>
      <c r="BL791">
        <v>0</v>
      </c>
      <c r="BM791">
        <v>5</v>
      </c>
      <c r="BN791">
        <v>0</v>
      </c>
      <c r="BO791">
        <v>7</v>
      </c>
      <c r="BP791">
        <v>2007</v>
      </c>
      <c r="BQ791">
        <v>16</v>
      </c>
      <c r="BR791">
        <v>4</v>
      </c>
      <c r="BS791">
        <v>5</v>
      </c>
      <c r="BT791">
        <v>187500</v>
      </c>
    </row>
    <row r="792" spans="1:72" x14ac:dyDescent="0.35">
      <c r="A792">
        <v>791</v>
      </c>
      <c r="B792">
        <v>120</v>
      </c>
      <c r="C792">
        <v>4</v>
      </c>
      <c r="D792">
        <v>43</v>
      </c>
      <c r="E792">
        <v>3182</v>
      </c>
      <c r="F792">
        <v>2</v>
      </c>
      <c r="G792">
        <v>1</v>
      </c>
      <c r="H792">
        <v>2</v>
      </c>
      <c r="I792">
        <v>4</v>
      </c>
      <c r="J792">
        <v>4</v>
      </c>
      <c r="K792">
        <v>3</v>
      </c>
      <c r="L792">
        <v>23</v>
      </c>
      <c r="M792">
        <v>7</v>
      </c>
      <c r="N792">
        <v>7</v>
      </c>
      <c r="O792">
        <v>4</v>
      </c>
      <c r="P792">
        <v>4</v>
      </c>
      <c r="Q792">
        <v>7</v>
      </c>
      <c r="R792">
        <v>5</v>
      </c>
      <c r="S792">
        <v>2005</v>
      </c>
      <c r="T792">
        <v>2006</v>
      </c>
      <c r="U792">
        <v>5</v>
      </c>
      <c r="V792">
        <v>8</v>
      </c>
      <c r="W792">
        <v>14</v>
      </c>
      <c r="X792">
        <v>4</v>
      </c>
      <c r="Y792">
        <v>11</v>
      </c>
      <c r="Z792">
        <v>4</v>
      </c>
      <c r="AA792">
        <v>3</v>
      </c>
      <c r="AB792">
        <v>6</v>
      </c>
      <c r="AC792">
        <v>5</v>
      </c>
      <c r="AD792">
        <v>4</v>
      </c>
      <c r="AE792">
        <v>7</v>
      </c>
      <c r="AF792">
        <v>16</v>
      </c>
      <c r="AG792">
        <v>0</v>
      </c>
      <c r="AH792">
        <v>1129</v>
      </c>
      <c r="AI792">
        <v>1145</v>
      </c>
      <c r="AJ792">
        <v>6</v>
      </c>
      <c r="AK792">
        <v>6</v>
      </c>
      <c r="AL792">
        <v>1145</v>
      </c>
      <c r="AM792">
        <v>0</v>
      </c>
      <c r="AN792">
        <v>0</v>
      </c>
      <c r="AO792">
        <v>1145</v>
      </c>
      <c r="AP792">
        <v>0</v>
      </c>
      <c r="AQ792">
        <v>0</v>
      </c>
      <c r="AR792">
        <v>2</v>
      </c>
      <c r="AS792">
        <v>0</v>
      </c>
      <c r="AT792">
        <v>2</v>
      </c>
      <c r="AU792">
        <v>1</v>
      </c>
      <c r="AV792">
        <v>5</v>
      </c>
      <c r="AW792">
        <v>5</v>
      </c>
      <c r="AX792">
        <v>1</v>
      </c>
      <c r="AY792">
        <v>6</v>
      </c>
      <c r="AZ792">
        <v>2005</v>
      </c>
      <c r="BA792">
        <v>4</v>
      </c>
      <c r="BB792">
        <v>2</v>
      </c>
      <c r="BC792">
        <v>397</v>
      </c>
      <c r="BD792">
        <v>4</v>
      </c>
      <c r="BE792">
        <v>4</v>
      </c>
      <c r="BF792">
        <v>3</v>
      </c>
      <c r="BG792">
        <v>100</v>
      </c>
      <c r="BH792">
        <v>16</v>
      </c>
      <c r="BI792">
        <v>0</v>
      </c>
      <c r="BJ792">
        <v>0</v>
      </c>
      <c r="BK792">
        <v>0</v>
      </c>
      <c r="BL792">
        <v>0</v>
      </c>
      <c r="BM792">
        <v>5</v>
      </c>
      <c r="BN792">
        <v>0</v>
      </c>
      <c r="BO792">
        <v>9</v>
      </c>
      <c r="BP792">
        <v>2009</v>
      </c>
      <c r="BQ792">
        <v>14</v>
      </c>
      <c r="BR792">
        <v>4</v>
      </c>
      <c r="BS792">
        <v>5</v>
      </c>
      <c r="BT792">
        <v>160200</v>
      </c>
    </row>
    <row r="793" spans="1:72" x14ac:dyDescent="0.35">
      <c r="A793">
        <v>792</v>
      </c>
      <c r="B793">
        <v>80</v>
      </c>
      <c r="C793">
        <v>4</v>
      </c>
      <c r="E793">
        <v>11333</v>
      </c>
      <c r="F793">
        <v>2</v>
      </c>
      <c r="G793">
        <v>2</v>
      </c>
      <c r="H793">
        <v>2</v>
      </c>
      <c r="I793">
        <v>4</v>
      </c>
      <c r="J793">
        <v>2</v>
      </c>
      <c r="K793">
        <v>3</v>
      </c>
      <c r="L793">
        <v>6</v>
      </c>
      <c r="M793">
        <v>7</v>
      </c>
      <c r="N793">
        <v>7</v>
      </c>
      <c r="O793">
        <v>3</v>
      </c>
      <c r="P793">
        <v>3</v>
      </c>
      <c r="Q793">
        <v>6</v>
      </c>
      <c r="R793">
        <v>5</v>
      </c>
      <c r="S793">
        <v>1976</v>
      </c>
      <c r="T793">
        <v>1976</v>
      </c>
      <c r="U793">
        <v>5</v>
      </c>
      <c r="V793">
        <v>8</v>
      </c>
      <c r="W793">
        <v>9</v>
      </c>
      <c r="X793">
        <v>2</v>
      </c>
      <c r="Y793">
        <v>0</v>
      </c>
      <c r="Z793">
        <v>3</v>
      </c>
      <c r="AA793">
        <v>3</v>
      </c>
      <c r="AB793">
        <v>6</v>
      </c>
      <c r="AC793">
        <v>5</v>
      </c>
      <c r="AD793">
        <v>4</v>
      </c>
      <c r="AE793">
        <v>4</v>
      </c>
      <c r="AF793">
        <v>539</v>
      </c>
      <c r="AG793">
        <v>0</v>
      </c>
      <c r="AH793">
        <v>490</v>
      </c>
      <c r="AI793">
        <v>1029</v>
      </c>
      <c r="AJ793">
        <v>6</v>
      </c>
      <c r="AK793">
        <v>6</v>
      </c>
      <c r="AL793">
        <v>1062</v>
      </c>
      <c r="AM793">
        <v>0</v>
      </c>
      <c r="AN793">
        <v>0</v>
      </c>
      <c r="AO793">
        <v>1062</v>
      </c>
      <c r="AP793">
        <v>1</v>
      </c>
      <c r="AQ793">
        <v>0</v>
      </c>
      <c r="AR793">
        <v>1</v>
      </c>
      <c r="AS793">
        <v>0</v>
      </c>
      <c r="AT793">
        <v>3</v>
      </c>
      <c r="AU793">
        <v>1</v>
      </c>
      <c r="AV793">
        <v>4</v>
      </c>
      <c r="AW793">
        <v>5</v>
      </c>
      <c r="AX793">
        <v>2</v>
      </c>
      <c r="AY793">
        <v>6</v>
      </c>
      <c r="AZ793">
        <v>1976</v>
      </c>
      <c r="BA793">
        <v>3</v>
      </c>
      <c r="BB793">
        <v>2</v>
      </c>
      <c r="BC793">
        <v>539</v>
      </c>
      <c r="BD793">
        <v>4</v>
      </c>
      <c r="BE793">
        <v>4</v>
      </c>
      <c r="BF793">
        <v>3</v>
      </c>
      <c r="BG793">
        <v>120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5</v>
      </c>
      <c r="BN793">
        <v>0</v>
      </c>
      <c r="BO793">
        <v>5</v>
      </c>
      <c r="BP793">
        <v>2007</v>
      </c>
      <c r="BQ793">
        <v>16</v>
      </c>
      <c r="BR793">
        <v>4</v>
      </c>
      <c r="BS793">
        <v>5</v>
      </c>
      <c r="BT793">
        <v>146800</v>
      </c>
    </row>
    <row r="794" spans="1:72" x14ac:dyDescent="0.35">
      <c r="A794">
        <v>793</v>
      </c>
      <c r="B794">
        <v>60</v>
      </c>
      <c r="C794">
        <v>4</v>
      </c>
      <c r="D794">
        <v>92</v>
      </c>
      <c r="E794">
        <v>9920</v>
      </c>
      <c r="F794">
        <v>2</v>
      </c>
      <c r="G794">
        <v>2</v>
      </c>
      <c r="H794">
        <v>2</v>
      </c>
      <c r="I794">
        <v>4</v>
      </c>
      <c r="J794">
        <v>1</v>
      </c>
      <c r="K794">
        <v>3</v>
      </c>
      <c r="L794">
        <v>17</v>
      </c>
      <c r="M794">
        <v>7</v>
      </c>
      <c r="N794">
        <v>7</v>
      </c>
      <c r="O794">
        <v>3</v>
      </c>
      <c r="P794">
        <v>8</v>
      </c>
      <c r="Q794">
        <v>7</v>
      </c>
      <c r="R794">
        <v>5</v>
      </c>
      <c r="S794">
        <v>1996</v>
      </c>
      <c r="T794">
        <v>1997</v>
      </c>
      <c r="U794">
        <v>5</v>
      </c>
      <c r="V794">
        <v>8</v>
      </c>
      <c r="W794">
        <v>10</v>
      </c>
      <c r="X794">
        <v>2</v>
      </c>
      <c r="Y794">
        <v>0</v>
      </c>
      <c r="Z794">
        <v>4</v>
      </c>
      <c r="AA794">
        <v>3</v>
      </c>
      <c r="AB794">
        <v>6</v>
      </c>
      <c r="AC794">
        <v>5</v>
      </c>
      <c r="AD794">
        <v>4</v>
      </c>
      <c r="AE794">
        <v>7</v>
      </c>
      <c r="AF794">
        <v>862</v>
      </c>
      <c r="AG794">
        <v>0</v>
      </c>
      <c r="AH794">
        <v>255</v>
      </c>
      <c r="AI794">
        <v>1117</v>
      </c>
      <c r="AJ794">
        <v>6</v>
      </c>
      <c r="AK794">
        <v>6</v>
      </c>
      <c r="AL794">
        <v>1127</v>
      </c>
      <c r="AM794">
        <v>886</v>
      </c>
      <c r="AN794">
        <v>0</v>
      </c>
      <c r="AO794">
        <v>2013</v>
      </c>
      <c r="AP794">
        <v>1</v>
      </c>
      <c r="AQ794">
        <v>0</v>
      </c>
      <c r="AR794">
        <v>2</v>
      </c>
      <c r="AS794">
        <v>1</v>
      </c>
      <c r="AT794">
        <v>3</v>
      </c>
      <c r="AU794">
        <v>1</v>
      </c>
      <c r="AV794">
        <v>4</v>
      </c>
      <c r="AW794">
        <v>8</v>
      </c>
      <c r="AX794">
        <v>1</v>
      </c>
      <c r="AY794">
        <v>6</v>
      </c>
      <c r="AZ794">
        <v>1997</v>
      </c>
      <c r="BA794">
        <v>2</v>
      </c>
      <c r="BB794">
        <v>2</v>
      </c>
      <c r="BC794">
        <v>455</v>
      </c>
      <c r="BD794">
        <v>4</v>
      </c>
      <c r="BE794">
        <v>4</v>
      </c>
      <c r="BF794">
        <v>3</v>
      </c>
      <c r="BG794">
        <v>180</v>
      </c>
      <c r="BH794">
        <v>130</v>
      </c>
      <c r="BI794">
        <v>0</v>
      </c>
      <c r="BJ794">
        <v>0</v>
      </c>
      <c r="BK794">
        <v>0</v>
      </c>
      <c r="BL794">
        <v>0</v>
      </c>
      <c r="BM794">
        <v>5</v>
      </c>
      <c r="BN794">
        <v>0</v>
      </c>
      <c r="BO794">
        <v>6</v>
      </c>
      <c r="BP794">
        <v>2007</v>
      </c>
      <c r="BQ794">
        <v>16</v>
      </c>
      <c r="BR794">
        <v>4</v>
      </c>
      <c r="BS794">
        <v>5</v>
      </c>
      <c r="BT794">
        <v>269790</v>
      </c>
    </row>
    <row r="795" spans="1:72" x14ac:dyDescent="0.35">
      <c r="A795">
        <v>794</v>
      </c>
      <c r="B795">
        <v>20</v>
      </c>
      <c r="C795">
        <v>4</v>
      </c>
      <c r="D795">
        <v>76</v>
      </c>
      <c r="E795">
        <v>9158</v>
      </c>
      <c r="F795">
        <v>2</v>
      </c>
      <c r="G795">
        <v>1</v>
      </c>
      <c r="H795">
        <v>2</v>
      </c>
      <c r="I795">
        <v>4</v>
      </c>
      <c r="J795">
        <v>4</v>
      </c>
      <c r="K795">
        <v>3</v>
      </c>
      <c r="L795">
        <v>18</v>
      </c>
      <c r="M795">
        <v>7</v>
      </c>
      <c r="N795">
        <v>7</v>
      </c>
      <c r="O795">
        <v>3</v>
      </c>
      <c r="P795">
        <v>4</v>
      </c>
      <c r="Q795">
        <v>8</v>
      </c>
      <c r="R795">
        <v>5</v>
      </c>
      <c r="S795">
        <v>2007</v>
      </c>
      <c r="T795">
        <v>2007</v>
      </c>
      <c r="U795">
        <v>5</v>
      </c>
      <c r="V795">
        <v>8</v>
      </c>
      <c r="W795">
        <v>15</v>
      </c>
      <c r="X795">
        <v>5</v>
      </c>
      <c r="Y795">
        <v>140</v>
      </c>
      <c r="Z795">
        <v>4</v>
      </c>
      <c r="AA795">
        <v>3</v>
      </c>
      <c r="AB795">
        <v>6</v>
      </c>
      <c r="AC795">
        <v>5</v>
      </c>
      <c r="AD795">
        <v>4</v>
      </c>
      <c r="AE795">
        <v>6</v>
      </c>
      <c r="AF795">
        <v>0</v>
      </c>
      <c r="AG795">
        <v>0</v>
      </c>
      <c r="AH795">
        <v>1496</v>
      </c>
      <c r="AI795">
        <v>1496</v>
      </c>
      <c r="AJ795">
        <v>6</v>
      </c>
      <c r="AK795">
        <v>6</v>
      </c>
      <c r="AL795">
        <v>1496</v>
      </c>
      <c r="AM795">
        <v>0</v>
      </c>
      <c r="AN795">
        <v>0</v>
      </c>
      <c r="AO795">
        <v>1496</v>
      </c>
      <c r="AP795">
        <v>0</v>
      </c>
      <c r="AQ795">
        <v>0</v>
      </c>
      <c r="AR795">
        <v>2</v>
      </c>
      <c r="AS795">
        <v>0</v>
      </c>
      <c r="AT795">
        <v>3</v>
      </c>
      <c r="AU795">
        <v>1</v>
      </c>
      <c r="AV795">
        <v>5</v>
      </c>
      <c r="AW795">
        <v>7</v>
      </c>
      <c r="AX795">
        <v>0</v>
      </c>
      <c r="AY795">
        <v>6</v>
      </c>
      <c r="AZ795">
        <v>2007</v>
      </c>
      <c r="BA795">
        <v>4</v>
      </c>
      <c r="BB795">
        <v>2</v>
      </c>
      <c r="BC795">
        <v>474</v>
      </c>
      <c r="BD795">
        <v>4</v>
      </c>
      <c r="BE795">
        <v>4</v>
      </c>
      <c r="BF795">
        <v>3</v>
      </c>
      <c r="BG795">
        <v>168</v>
      </c>
      <c r="BH795">
        <v>130</v>
      </c>
      <c r="BI795">
        <v>0</v>
      </c>
      <c r="BJ795">
        <v>0</v>
      </c>
      <c r="BK795">
        <v>0</v>
      </c>
      <c r="BL795">
        <v>0</v>
      </c>
      <c r="BM795">
        <v>5</v>
      </c>
      <c r="BN795">
        <v>0</v>
      </c>
      <c r="BO795">
        <v>6</v>
      </c>
      <c r="BP795">
        <v>2007</v>
      </c>
      <c r="BQ795">
        <v>16</v>
      </c>
      <c r="BR795">
        <v>8</v>
      </c>
      <c r="BS795">
        <v>6</v>
      </c>
      <c r="BT795">
        <v>225000</v>
      </c>
    </row>
    <row r="796" spans="1:72" x14ac:dyDescent="0.35">
      <c r="A796">
        <v>795</v>
      </c>
      <c r="B796">
        <v>60</v>
      </c>
      <c r="C796">
        <v>4</v>
      </c>
      <c r="E796">
        <v>10832</v>
      </c>
      <c r="F796">
        <v>2</v>
      </c>
      <c r="G796">
        <v>2</v>
      </c>
      <c r="H796">
        <v>2</v>
      </c>
      <c r="I796">
        <v>4</v>
      </c>
      <c r="J796">
        <v>2</v>
      </c>
      <c r="K796">
        <v>3</v>
      </c>
      <c r="L796">
        <v>11</v>
      </c>
      <c r="M796">
        <v>7</v>
      </c>
      <c r="N796">
        <v>7</v>
      </c>
      <c r="O796">
        <v>3</v>
      </c>
      <c r="P796">
        <v>8</v>
      </c>
      <c r="Q796">
        <v>7</v>
      </c>
      <c r="R796">
        <v>5</v>
      </c>
      <c r="S796">
        <v>1994</v>
      </c>
      <c r="T796">
        <v>1996</v>
      </c>
      <c r="U796">
        <v>5</v>
      </c>
      <c r="V796">
        <v>8</v>
      </c>
      <c r="W796">
        <v>10</v>
      </c>
      <c r="X796">
        <v>2</v>
      </c>
      <c r="Y796">
        <v>0</v>
      </c>
      <c r="Z796">
        <v>4</v>
      </c>
      <c r="AA796">
        <v>3</v>
      </c>
      <c r="AB796">
        <v>6</v>
      </c>
      <c r="AC796">
        <v>5</v>
      </c>
      <c r="AD796">
        <v>4</v>
      </c>
      <c r="AE796">
        <v>6</v>
      </c>
      <c r="AF796">
        <v>0</v>
      </c>
      <c r="AG796">
        <v>0</v>
      </c>
      <c r="AH796">
        <v>712</v>
      </c>
      <c r="AI796">
        <v>712</v>
      </c>
      <c r="AJ796">
        <v>6</v>
      </c>
      <c r="AK796">
        <v>6</v>
      </c>
      <c r="AL796">
        <v>1086</v>
      </c>
      <c r="AM796">
        <v>809</v>
      </c>
      <c r="AN796">
        <v>0</v>
      </c>
      <c r="AO796">
        <v>1895</v>
      </c>
      <c r="AP796">
        <v>0</v>
      </c>
      <c r="AQ796">
        <v>0</v>
      </c>
      <c r="AR796">
        <v>2</v>
      </c>
      <c r="AS796">
        <v>1</v>
      </c>
      <c r="AT796">
        <v>3</v>
      </c>
      <c r="AU796">
        <v>1</v>
      </c>
      <c r="AV796">
        <v>5</v>
      </c>
      <c r="AW796">
        <v>7</v>
      </c>
      <c r="AX796">
        <v>1</v>
      </c>
      <c r="AY796">
        <v>6</v>
      </c>
      <c r="AZ796">
        <v>1994</v>
      </c>
      <c r="BA796">
        <v>4</v>
      </c>
      <c r="BB796">
        <v>2</v>
      </c>
      <c r="BC796">
        <v>409</v>
      </c>
      <c r="BD796">
        <v>4</v>
      </c>
      <c r="BE796">
        <v>4</v>
      </c>
      <c r="BF796">
        <v>3</v>
      </c>
      <c r="BG796">
        <v>143</v>
      </c>
      <c r="BH796">
        <v>46</v>
      </c>
      <c r="BI796">
        <v>0</v>
      </c>
      <c r="BJ796">
        <v>0</v>
      </c>
      <c r="BK796">
        <v>0</v>
      </c>
      <c r="BL796">
        <v>0</v>
      </c>
      <c r="BM796">
        <v>5</v>
      </c>
      <c r="BN796">
        <v>500</v>
      </c>
      <c r="BO796">
        <v>10</v>
      </c>
      <c r="BP796">
        <v>2008</v>
      </c>
      <c r="BQ796">
        <v>15</v>
      </c>
      <c r="BR796">
        <v>4</v>
      </c>
      <c r="BS796">
        <v>5</v>
      </c>
      <c r="BT796">
        <v>194500</v>
      </c>
    </row>
    <row r="797" spans="1:72" x14ac:dyDescent="0.35">
      <c r="A797">
        <v>796</v>
      </c>
      <c r="B797">
        <v>60</v>
      </c>
      <c r="C797">
        <v>4</v>
      </c>
      <c r="D797">
        <v>70</v>
      </c>
      <c r="E797">
        <v>8400</v>
      </c>
      <c r="F797">
        <v>2</v>
      </c>
      <c r="G797">
        <v>1</v>
      </c>
      <c r="H797">
        <v>2</v>
      </c>
      <c r="I797">
        <v>4</v>
      </c>
      <c r="J797">
        <v>4</v>
      </c>
      <c r="K797">
        <v>3</v>
      </c>
      <c r="L797">
        <v>15</v>
      </c>
      <c r="M797">
        <v>7</v>
      </c>
      <c r="N797">
        <v>7</v>
      </c>
      <c r="O797">
        <v>3</v>
      </c>
      <c r="P797">
        <v>8</v>
      </c>
      <c r="Q797">
        <v>6</v>
      </c>
      <c r="R797">
        <v>6</v>
      </c>
      <c r="S797">
        <v>1980</v>
      </c>
      <c r="T797">
        <v>1981</v>
      </c>
      <c r="U797">
        <v>5</v>
      </c>
      <c r="V797">
        <v>8</v>
      </c>
      <c r="W797">
        <v>9</v>
      </c>
      <c r="X797">
        <v>4</v>
      </c>
      <c r="Y797">
        <v>130</v>
      </c>
      <c r="Z797">
        <v>3</v>
      </c>
      <c r="AA797">
        <v>3</v>
      </c>
      <c r="AB797">
        <v>2</v>
      </c>
      <c r="AC797">
        <v>5</v>
      </c>
      <c r="AD797">
        <v>4</v>
      </c>
      <c r="AE797">
        <v>6</v>
      </c>
      <c r="AF797">
        <v>0</v>
      </c>
      <c r="AG797">
        <v>0</v>
      </c>
      <c r="AH797">
        <v>650</v>
      </c>
      <c r="AI797">
        <v>650</v>
      </c>
      <c r="AJ797">
        <v>6</v>
      </c>
      <c r="AK797">
        <v>6</v>
      </c>
      <c r="AL797">
        <v>888</v>
      </c>
      <c r="AM797">
        <v>676</v>
      </c>
      <c r="AN797">
        <v>0</v>
      </c>
      <c r="AO797">
        <v>1564</v>
      </c>
      <c r="AP797">
        <v>0</v>
      </c>
      <c r="AQ797">
        <v>0</v>
      </c>
      <c r="AR797">
        <v>2</v>
      </c>
      <c r="AS797">
        <v>1</v>
      </c>
      <c r="AT797">
        <v>3</v>
      </c>
      <c r="AU797">
        <v>1</v>
      </c>
      <c r="AV797">
        <v>4</v>
      </c>
      <c r="AW797">
        <v>7</v>
      </c>
      <c r="AX797">
        <v>1</v>
      </c>
      <c r="AY797">
        <v>6</v>
      </c>
      <c r="AZ797">
        <v>1980</v>
      </c>
      <c r="BA797">
        <v>2</v>
      </c>
      <c r="BB797">
        <v>2</v>
      </c>
      <c r="BC797">
        <v>476</v>
      </c>
      <c r="BD797">
        <v>4</v>
      </c>
      <c r="BE797">
        <v>4</v>
      </c>
      <c r="BF797">
        <v>3</v>
      </c>
      <c r="BG797">
        <v>0</v>
      </c>
      <c r="BH797">
        <v>50</v>
      </c>
      <c r="BI797">
        <v>0</v>
      </c>
      <c r="BJ797">
        <v>0</v>
      </c>
      <c r="BK797">
        <v>204</v>
      </c>
      <c r="BL797">
        <v>0</v>
      </c>
      <c r="BM797">
        <v>3</v>
      </c>
      <c r="BN797">
        <v>0</v>
      </c>
      <c r="BO797">
        <v>4</v>
      </c>
      <c r="BP797">
        <v>2010</v>
      </c>
      <c r="BQ797">
        <v>13</v>
      </c>
      <c r="BR797">
        <v>4</v>
      </c>
      <c r="BS797">
        <v>5</v>
      </c>
      <c r="BT797">
        <v>171000</v>
      </c>
    </row>
    <row r="798" spans="1:72" x14ac:dyDescent="0.35">
      <c r="A798">
        <v>797</v>
      </c>
      <c r="B798">
        <v>20</v>
      </c>
      <c r="C798">
        <v>4</v>
      </c>
      <c r="D798">
        <v>71</v>
      </c>
      <c r="E798">
        <v>8197</v>
      </c>
      <c r="F798">
        <v>2</v>
      </c>
      <c r="G798">
        <v>1</v>
      </c>
      <c r="H798">
        <v>2</v>
      </c>
      <c r="I798">
        <v>4</v>
      </c>
      <c r="J798">
        <v>4</v>
      </c>
      <c r="K798">
        <v>3</v>
      </c>
      <c r="L798">
        <v>5</v>
      </c>
      <c r="M798">
        <v>7</v>
      </c>
      <c r="N798">
        <v>7</v>
      </c>
      <c r="O798">
        <v>3</v>
      </c>
      <c r="P798">
        <v>4</v>
      </c>
      <c r="Q798">
        <v>6</v>
      </c>
      <c r="R798">
        <v>5</v>
      </c>
      <c r="S798">
        <v>1977</v>
      </c>
      <c r="T798">
        <v>1977</v>
      </c>
      <c r="U798">
        <v>5</v>
      </c>
      <c r="V798">
        <v>8</v>
      </c>
      <c r="W798">
        <v>3</v>
      </c>
      <c r="X798">
        <v>4</v>
      </c>
      <c r="Y798">
        <v>148</v>
      </c>
      <c r="Z798">
        <v>3</v>
      </c>
      <c r="AA798">
        <v>3</v>
      </c>
      <c r="AB798">
        <v>2</v>
      </c>
      <c r="AC798">
        <v>4</v>
      </c>
      <c r="AD798">
        <v>4</v>
      </c>
      <c r="AE798">
        <v>6</v>
      </c>
      <c r="AF798">
        <v>0</v>
      </c>
      <c r="AG798">
        <v>0</v>
      </c>
      <c r="AH798">
        <v>660</v>
      </c>
      <c r="AI798">
        <v>660</v>
      </c>
      <c r="AJ798">
        <v>6</v>
      </c>
      <c r="AK798">
        <v>6</v>
      </c>
      <c r="AL798">
        <v>1285</v>
      </c>
      <c r="AM798">
        <v>0</v>
      </c>
      <c r="AN798">
        <v>0</v>
      </c>
      <c r="AO798">
        <v>1285</v>
      </c>
      <c r="AP798">
        <v>0</v>
      </c>
      <c r="AQ798">
        <v>0</v>
      </c>
      <c r="AR798">
        <v>1</v>
      </c>
      <c r="AS798">
        <v>1</v>
      </c>
      <c r="AT798">
        <v>3</v>
      </c>
      <c r="AU798">
        <v>1</v>
      </c>
      <c r="AV798">
        <v>4</v>
      </c>
      <c r="AW798">
        <v>7</v>
      </c>
      <c r="AX798">
        <v>1</v>
      </c>
      <c r="AY798">
        <v>6</v>
      </c>
      <c r="AZ798">
        <v>1977</v>
      </c>
      <c r="BA798">
        <v>3</v>
      </c>
      <c r="BB798">
        <v>2</v>
      </c>
      <c r="BC798">
        <v>528</v>
      </c>
      <c r="BD798">
        <v>4</v>
      </c>
      <c r="BE798">
        <v>4</v>
      </c>
      <c r="BF798">
        <v>3</v>
      </c>
      <c r="BG798">
        <v>138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3</v>
      </c>
      <c r="BN798">
        <v>0</v>
      </c>
      <c r="BO798">
        <v>4</v>
      </c>
      <c r="BP798">
        <v>2007</v>
      </c>
      <c r="BQ798">
        <v>16</v>
      </c>
      <c r="BR798">
        <v>4</v>
      </c>
      <c r="BS798">
        <v>5</v>
      </c>
      <c r="BT798">
        <v>143500</v>
      </c>
    </row>
    <row r="799" spans="1:72" x14ac:dyDescent="0.35">
      <c r="A799">
        <v>798</v>
      </c>
      <c r="B799">
        <v>20</v>
      </c>
      <c r="C799">
        <v>4</v>
      </c>
      <c r="D799">
        <v>57</v>
      </c>
      <c r="E799">
        <v>7677</v>
      </c>
      <c r="F799">
        <v>2</v>
      </c>
      <c r="G799">
        <v>1</v>
      </c>
      <c r="H799">
        <v>2</v>
      </c>
      <c r="I799">
        <v>4</v>
      </c>
      <c r="J799">
        <v>4</v>
      </c>
      <c r="K799">
        <v>3</v>
      </c>
      <c r="L799">
        <v>7</v>
      </c>
      <c r="M799">
        <v>7</v>
      </c>
      <c r="N799">
        <v>7</v>
      </c>
      <c r="O799">
        <v>3</v>
      </c>
      <c r="P799">
        <v>4</v>
      </c>
      <c r="Q799">
        <v>5</v>
      </c>
      <c r="R799">
        <v>5</v>
      </c>
      <c r="S799">
        <v>1953</v>
      </c>
      <c r="T799">
        <v>1953</v>
      </c>
      <c r="U799">
        <v>5</v>
      </c>
      <c r="V799">
        <v>8</v>
      </c>
      <c r="W799">
        <v>14</v>
      </c>
      <c r="X799">
        <v>2</v>
      </c>
      <c r="Y799">
        <v>0</v>
      </c>
      <c r="Z799">
        <v>3</v>
      </c>
      <c r="AA799">
        <v>3</v>
      </c>
      <c r="AB799">
        <v>2</v>
      </c>
      <c r="AC799">
        <v>4</v>
      </c>
      <c r="AD799">
        <v>4</v>
      </c>
      <c r="AE799">
        <v>3</v>
      </c>
      <c r="AF799">
        <v>570</v>
      </c>
      <c r="AG799">
        <v>0</v>
      </c>
      <c r="AH799">
        <v>203</v>
      </c>
      <c r="AI799">
        <v>773</v>
      </c>
      <c r="AJ799">
        <v>6</v>
      </c>
      <c r="AK799">
        <v>6</v>
      </c>
      <c r="AL799">
        <v>773</v>
      </c>
      <c r="AM799">
        <v>0</v>
      </c>
      <c r="AN799">
        <v>0</v>
      </c>
      <c r="AO799">
        <v>773</v>
      </c>
      <c r="AP799">
        <v>0</v>
      </c>
      <c r="AQ799">
        <v>0</v>
      </c>
      <c r="AR799">
        <v>1</v>
      </c>
      <c r="AS799">
        <v>0</v>
      </c>
      <c r="AT799">
        <v>2</v>
      </c>
      <c r="AU799">
        <v>1</v>
      </c>
      <c r="AV799">
        <v>4</v>
      </c>
      <c r="AW799">
        <v>4</v>
      </c>
      <c r="AX799">
        <v>0</v>
      </c>
      <c r="AY799">
        <v>6</v>
      </c>
      <c r="AZ799">
        <v>1953</v>
      </c>
      <c r="BA799">
        <v>2</v>
      </c>
      <c r="BB799">
        <v>1</v>
      </c>
      <c r="BC799">
        <v>240</v>
      </c>
      <c r="BD799">
        <v>4</v>
      </c>
      <c r="BE799">
        <v>4</v>
      </c>
      <c r="BF799">
        <v>3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5</v>
      </c>
      <c r="BN799">
        <v>0</v>
      </c>
      <c r="BO799">
        <v>4</v>
      </c>
      <c r="BP799">
        <v>2008</v>
      </c>
      <c r="BQ799">
        <v>15</v>
      </c>
      <c r="BR799">
        <v>4</v>
      </c>
      <c r="BS799">
        <v>3</v>
      </c>
      <c r="BT799">
        <v>110000</v>
      </c>
    </row>
    <row r="800" spans="1:72" x14ac:dyDescent="0.35">
      <c r="A800">
        <v>799</v>
      </c>
      <c r="B800">
        <v>60</v>
      </c>
      <c r="C800">
        <v>4</v>
      </c>
      <c r="D800">
        <v>104</v>
      </c>
      <c r="E800">
        <v>13518</v>
      </c>
      <c r="F800">
        <v>2</v>
      </c>
      <c r="G800">
        <v>1</v>
      </c>
      <c r="H800">
        <v>2</v>
      </c>
      <c r="I800">
        <v>4</v>
      </c>
      <c r="J800">
        <v>4</v>
      </c>
      <c r="K800">
        <v>3</v>
      </c>
      <c r="L800">
        <v>19</v>
      </c>
      <c r="M800">
        <v>7</v>
      </c>
      <c r="N800">
        <v>7</v>
      </c>
      <c r="O800">
        <v>3</v>
      </c>
      <c r="P800">
        <v>8</v>
      </c>
      <c r="Q800">
        <v>9</v>
      </c>
      <c r="R800">
        <v>5</v>
      </c>
      <c r="S800">
        <v>2008</v>
      </c>
      <c r="T800">
        <v>2009</v>
      </c>
      <c r="U800">
        <v>6</v>
      </c>
      <c r="V800">
        <v>8</v>
      </c>
      <c r="W800">
        <v>14</v>
      </c>
      <c r="X800">
        <v>5</v>
      </c>
      <c r="Y800">
        <v>860</v>
      </c>
      <c r="Z800">
        <v>5</v>
      </c>
      <c r="AA800">
        <v>3</v>
      </c>
      <c r="AB800">
        <v>6</v>
      </c>
      <c r="AC800">
        <v>6</v>
      </c>
      <c r="AD800">
        <v>4</v>
      </c>
      <c r="AE800">
        <v>6</v>
      </c>
      <c r="AF800">
        <v>0</v>
      </c>
      <c r="AG800">
        <v>0</v>
      </c>
      <c r="AH800">
        <v>1926</v>
      </c>
      <c r="AI800">
        <v>1926</v>
      </c>
      <c r="AJ800">
        <v>6</v>
      </c>
      <c r="AK800">
        <v>6</v>
      </c>
      <c r="AL800">
        <v>1966</v>
      </c>
      <c r="AM800">
        <v>1174</v>
      </c>
      <c r="AN800">
        <v>0</v>
      </c>
      <c r="AO800">
        <v>3140</v>
      </c>
      <c r="AP800">
        <v>0</v>
      </c>
      <c r="AQ800">
        <v>0</v>
      </c>
      <c r="AR800">
        <v>3</v>
      </c>
      <c r="AS800">
        <v>1</v>
      </c>
      <c r="AT800">
        <v>4</v>
      </c>
      <c r="AU800">
        <v>1</v>
      </c>
      <c r="AV800">
        <v>6</v>
      </c>
      <c r="AW800">
        <v>11</v>
      </c>
      <c r="AX800">
        <v>2</v>
      </c>
      <c r="AY800">
        <v>7</v>
      </c>
      <c r="AZ800">
        <v>2009</v>
      </c>
      <c r="BA800">
        <v>4</v>
      </c>
      <c r="BB800">
        <v>3</v>
      </c>
      <c r="BC800">
        <v>820</v>
      </c>
      <c r="BD800">
        <v>4</v>
      </c>
      <c r="BE800">
        <v>4</v>
      </c>
      <c r="BF800">
        <v>3</v>
      </c>
      <c r="BG800">
        <v>144</v>
      </c>
      <c r="BH800">
        <v>78</v>
      </c>
      <c r="BI800">
        <v>0</v>
      </c>
      <c r="BJ800">
        <v>0</v>
      </c>
      <c r="BK800">
        <v>0</v>
      </c>
      <c r="BL800">
        <v>0</v>
      </c>
      <c r="BM800">
        <v>5</v>
      </c>
      <c r="BN800">
        <v>0</v>
      </c>
      <c r="BO800">
        <v>7</v>
      </c>
      <c r="BP800">
        <v>2009</v>
      </c>
      <c r="BQ800">
        <v>14</v>
      </c>
      <c r="BR800">
        <v>8</v>
      </c>
      <c r="BS800">
        <v>6</v>
      </c>
      <c r="BT800">
        <v>485000</v>
      </c>
    </row>
    <row r="801" spans="1:72" x14ac:dyDescent="0.35">
      <c r="A801">
        <v>800</v>
      </c>
      <c r="B801">
        <v>50</v>
      </c>
      <c r="C801">
        <v>4</v>
      </c>
      <c r="D801">
        <v>60</v>
      </c>
      <c r="E801">
        <v>7200</v>
      </c>
      <c r="F801">
        <v>2</v>
      </c>
      <c r="G801">
        <v>1</v>
      </c>
      <c r="H801">
        <v>2</v>
      </c>
      <c r="I801">
        <v>4</v>
      </c>
      <c r="J801">
        <v>2</v>
      </c>
      <c r="K801">
        <v>3</v>
      </c>
      <c r="L801">
        <v>13</v>
      </c>
      <c r="M801">
        <v>2</v>
      </c>
      <c r="N801">
        <v>7</v>
      </c>
      <c r="O801">
        <v>3</v>
      </c>
      <c r="P801">
        <v>1</v>
      </c>
      <c r="Q801">
        <v>5</v>
      </c>
      <c r="R801">
        <v>7</v>
      </c>
      <c r="S801">
        <v>1937</v>
      </c>
      <c r="T801">
        <v>1950</v>
      </c>
      <c r="U801">
        <v>5</v>
      </c>
      <c r="V801">
        <v>8</v>
      </c>
      <c r="W801">
        <v>4</v>
      </c>
      <c r="X801">
        <v>4</v>
      </c>
      <c r="Y801">
        <v>252</v>
      </c>
      <c r="Z801">
        <v>3</v>
      </c>
      <c r="AA801">
        <v>3</v>
      </c>
      <c r="AB801">
        <v>3</v>
      </c>
      <c r="AC801">
        <v>5</v>
      </c>
      <c r="AD801">
        <v>4</v>
      </c>
      <c r="AE801">
        <v>4</v>
      </c>
      <c r="AF801">
        <v>569</v>
      </c>
      <c r="AG801">
        <v>0</v>
      </c>
      <c r="AH801">
        <v>162</v>
      </c>
      <c r="AI801">
        <v>731</v>
      </c>
      <c r="AJ801">
        <v>6</v>
      </c>
      <c r="AK801">
        <v>6</v>
      </c>
      <c r="AL801">
        <v>981</v>
      </c>
      <c r="AM801">
        <v>787</v>
      </c>
      <c r="AN801">
        <v>0</v>
      </c>
      <c r="AO801">
        <v>1768</v>
      </c>
      <c r="AP801">
        <v>1</v>
      </c>
      <c r="AQ801">
        <v>0</v>
      </c>
      <c r="AR801">
        <v>1</v>
      </c>
      <c r="AS801">
        <v>1</v>
      </c>
      <c r="AT801">
        <v>3</v>
      </c>
      <c r="AU801">
        <v>1</v>
      </c>
      <c r="AV801">
        <v>5</v>
      </c>
      <c r="AW801">
        <v>7</v>
      </c>
      <c r="AX801">
        <v>2</v>
      </c>
      <c r="AY801">
        <v>5</v>
      </c>
      <c r="AZ801">
        <v>1939</v>
      </c>
      <c r="BA801">
        <v>2</v>
      </c>
      <c r="BB801">
        <v>1</v>
      </c>
      <c r="BC801">
        <v>240</v>
      </c>
      <c r="BD801">
        <v>4</v>
      </c>
      <c r="BE801">
        <v>4</v>
      </c>
      <c r="BF801">
        <v>3</v>
      </c>
      <c r="BG801">
        <v>0</v>
      </c>
      <c r="BH801">
        <v>0</v>
      </c>
      <c r="BI801">
        <v>264</v>
      </c>
      <c r="BJ801">
        <v>0</v>
      </c>
      <c r="BK801">
        <v>0</v>
      </c>
      <c r="BL801">
        <v>0</v>
      </c>
      <c r="BM801">
        <v>3</v>
      </c>
      <c r="BN801">
        <v>0</v>
      </c>
      <c r="BO801">
        <v>6</v>
      </c>
      <c r="BP801">
        <v>2007</v>
      </c>
      <c r="BQ801">
        <v>16</v>
      </c>
      <c r="BR801">
        <v>4</v>
      </c>
      <c r="BS801">
        <v>5</v>
      </c>
      <c r="BT801">
        <v>175000</v>
      </c>
    </row>
    <row r="802" spans="1:72" x14ac:dyDescent="0.35">
      <c r="A802">
        <v>801</v>
      </c>
      <c r="B802">
        <v>60</v>
      </c>
      <c r="C802">
        <v>4</v>
      </c>
      <c r="D802">
        <v>79</v>
      </c>
      <c r="E802">
        <v>12798</v>
      </c>
      <c r="F802">
        <v>2</v>
      </c>
      <c r="G802">
        <v>2</v>
      </c>
      <c r="H802">
        <v>4</v>
      </c>
      <c r="I802">
        <v>4</v>
      </c>
      <c r="J802">
        <v>4</v>
      </c>
      <c r="K802">
        <v>2</v>
      </c>
      <c r="L802">
        <v>1</v>
      </c>
      <c r="M802">
        <v>2</v>
      </c>
      <c r="N802">
        <v>7</v>
      </c>
      <c r="O802">
        <v>3</v>
      </c>
      <c r="P802">
        <v>8</v>
      </c>
      <c r="Q802">
        <v>6</v>
      </c>
      <c r="R802">
        <v>5</v>
      </c>
      <c r="S802">
        <v>1997</v>
      </c>
      <c r="T802">
        <v>1997</v>
      </c>
      <c r="U802">
        <v>5</v>
      </c>
      <c r="V802">
        <v>8</v>
      </c>
      <c r="W802">
        <v>14</v>
      </c>
      <c r="X802">
        <v>2</v>
      </c>
      <c r="Y802">
        <v>0</v>
      </c>
      <c r="Z802">
        <v>3</v>
      </c>
      <c r="AA802">
        <v>3</v>
      </c>
      <c r="AB802">
        <v>6</v>
      </c>
      <c r="AC802">
        <v>5</v>
      </c>
      <c r="AD802">
        <v>4</v>
      </c>
      <c r="AE802">
        <v>7</v>
      </c>
      <c r="AF802">
        <v>462</v>
      </c>
      <c r="AG802">
        <v>0</v>
      </c>
      <c r="AH802">
        <v>154</v>
      </c>
      <c r="AI802">
        <v>616</v>
      </c>
      <c r="AJ802">
        <v>6</v>
      </c>
      <c r="AK802">
        <v>6</v>
      </c>
      <c r="AL802">
        <v>616</v>
      </c>
      <c r="AM802">
        <v>1072</v>
      </c>
      <c r="AN802">
        <v>0</v>
      </c>
      <c r="AO802">
        <v>1688</v>
      </c>
      <c r="AP802">
        <v>1</v>
      </c>
      <c r="AQ802">
        <v>0</v>
      </c>
      <c r="AR802">
        <v>2</v>
      </c>
      <c r="AS802">
        <v>1</v>
      </c>
      <c r="AT802">
        <v>4</v>
      </c>
      <c r="AU802">
        <v>1</v>
      </c>
      <c r="AV802">
        <v>5</v>
      </c>
      <c r="AW802">
        <v>8</v>
      </c>
      <c r="AX802">
        <v>0</v>
      </c>
      <c r="AY802">
        <v>6</v>
      </c>
      <c r="AZ802">
        <v>1997</v>
      </c>
      <c r="BA802">
        <v>3</v>
      </c>
      <c r="BB802">
        <v>2</v>
      </c>
      <c r="BC802">
        <v>603</v>
      </c>
      <c r="BD802">
        <v>4</v>
      </c>
      <c r="BE802">
        <v>4</v>
      </c>
      <c r="BF802">
        <v>3</v>
      </c>
      <c r="BG802">
        <v>403</v>
      </c>
      <c r="BH802">
        <v>114</v>
      </c>
      <c r="BI802">
        <v>185</v>
      </c>
      <c r="BJ802">
        <v>0</v>
      </c>
      <c r="BK802">
        <v>0</v>
      </c>
      <c r="BL802">
        <v>0</v>
      </c>
      <c r="BM802">
        <v>5</v>
      </c>
      <c r="BN802">
        <v>400</v>
      </c>
      <c r="BO802">
        <v>5</v>
      </c>
      <c r="BP802">
        <v>2008</v>
      </c>
      <c r="BQ802">
        <v>15</v>
      </c>
      <c r="BR802">
        <v>4</v>
      </c>
      <c r="BS802">
        <v>5</v>
      </c>
      <c r="BT802">
        <v>200000</v>
      </c>
    </row>
    <row r="803" spans="1:72" x14ac:dyDescent="0.35">
      <c r="A803">
        <v>802</v>
      </c>
      <c r="B803">
        <v>30</v>
      </c>
      <c r="C803">
        <v>2</v>
      </c>
      <c r="D803">
        <v>40</v>
      </c>
      <c r="E803">
        <v>4800</v>
      </c>
      <c r="F803">
        <v>2</v>
      </c>
      <c r="G803">
        <v>1</v>
      </c>
      <c r="H803">
        <v>2</v>
      </c>
      <c r="I803">
        <v>4</v>
      </c>
      <c r="J803">
        <v>4</v>
      </c>
      <c r="K803">
        <v>3</v>
      </c>
      <c r="L803">
        <v>3</v>
      </c>
      <c r="M803">
        <v>7</v>
      </c>
      <c r="N803">
        <v>7</v>
      </c>
      <c r="O803">
        <v>3</v>
      </c>
      <c r="P803">
        <v>4</v>
      </c>
      <c r="Q803">
        <v>4</v>
      </c>
      <c r="R803">
        <v>7</v>
      </c>
      <c r="S803">
        <v>1916</v>
      </c>
      <c r="T803">
        <v>1990</v>
      </c>
      <c r="U803">
        <v>5</v>
      </c>
      <c r="V803">
        <v>8</v>
      </c>
      <c r="W803">
        <v>10</v>
      </c>
      <c r="X803">
        <v>2</v>
      </c>
      <c r="Y803">
        <v>0</v>
      </c>
      <c r="Z803">
        <v>3</v>
      </c>
      <c r="AA803">
        <v>3</v>
      </c>
      <c r="AB803">
        <v>2</v>
      </c>
      <c r="AC803">
        <v>4</v>
      </c>
      <c r="AD803">
        <v>4</v>
      </c>
      <c r="AE803">
        <v>5</v>
      </c>
      <c r="AF803">
        <v>197</v>
      </c>
      <c r="AG803">
        <v>0</v>
      </c>
      <c r="AH803">
        <v>999</v>
      </c>
      <c r="AI803">
        <v>1196</v>
      </c>
      <c r="AJ803">
        <v>6</v>
      </c>
      <c r="AK803">
        <v>3</v>
      </c>
      <c r="AL803">
        <v>1196</v>
      </c>
      <c r="AM803">
        <v>0</v>
      </c>
      <c r="AN803">
        <v>0</v>
      </c>
      <c r="AO803">
        <v>1196</v>
      </c>
      <c r="AP803">
        <v>1</v>
      </c>
      <c r="AQ803">
        <v>0</v>
      </c>
      <c r="AR803">
        <v>1</v>
      </c>
      <c r="AS803">
        <v>0</v>
      </c>
      <c r="AT803">
        <v>2</v>
      </c>
      <c r="AU803">
        <v>1</v>
      </c>
      <c r="AV803">
        <v>4</v>
      </c>
      <c r="AW803">
        <v>5</v>
      </c>
      <c r="AX803">
        <v>0</v>
      </c>
      <c r="AY803">
        <v>5</v>
      </c>
      <c r="AZ803">
        <v>1957</v>
      </c>
      <c r="BA803">
        <v>2</v>
      </c>
      <c r="BB803">
        <v>2</v>
      </c>
      <c r="BC803">
        <v>440</v>
      </c>
      <c r="BD803">
        <v>4</v>
      </c>
      <c r="BE803">
        <v>4</v>
      </c>
      <c r="BF803">
        <v>3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5</v>
      </c>
      <c r="BN803">
        <v>0</v>
      </c>
      <c r="BO803">
        <v>7</v>
      </c>
      <c r="BP803">
        <v>2007</v>
      </c>
      <c r="BQ803">
        <v>16</v>
      </c>
      <c r="BR803">
        <v>4</v>
      </c>
      <c r="BS803">
        <v>5</v>
      </c>
      <c r="BT803">
        <v>109900</v>
      </c>
    </row>
    <row r="804" spans="1:72" x14ac:dyDescent="0.35">
      <c r="A804">
        <v>803</v>
      </c>
      <c r="B804">
        <v>60</v>
      </c>
      <c r="C804">
        <v>4</v>
      </c>
      <c r="D804">
        <v>63</v>
      </c>
      <c r="E804">
        <v>8199</v>
      </c>
      <c r="F804">
        <v>2</v>
      </c>
      <c r="G804">
        <v>1</v>
      </c>
      <c r="H804">
        <v>2</v>
      </c>
      <c r="I804">
        <v>4</v>
      </c>
      <c r="J804">
        <v>4</v>
      </c>
      <c r="K804">
        <v>3</v>
      </c>
      <c r="L804">
        <v>16</v>
      </c>
      <c r="M804">
        <v>7</v>
      </c>
      <c r="N804">
        <v>7</v>
      </c>
      <c r="O804">
        <v>3</v>
      </c>
      <c r="P804">
        <v>8</v>
      </c>
      <c r="Q804">
        <v>7</v>
      </c>
      <c r="R804">
        <v>5</v>
      </c>
      <c r="S804">
        <v>2005</v>
      </c>
      <c r="T804">
        <v>2005</v>
      </c>
      <c r="U804">
        <v>5</v>
      </c>
      <c r="V804">
        <v>8</v>
      </c>
      <c r="W804">
        <v>8</v>
      </c>
      <c r="X804">
        <v>2</v>
      </c>
      <c r="Y804">
        <v>0</v>
      </c>
      <c r="Z804">
        <v>4</v>
      </c>
      <c r="AA804">
        <v>3</v>
      </c>
      <c r="AB804">
        <v>6</v>
      </c>
      <c r="AC804">
        <v>5</v>
      </c>
      <c r="AD804">
        <v>4</v>
      </c>
      <c r="AE804">
        <v>7</v>
      </c>
      <c r="AF804">
        <v>648</v>
      </c>
      <c r="AG804">
        <v>0</v>
      </c>
      <c r="AH804">
        <v>80</v>
      </c>
      <c r="AI804">
        <v>728</v>
      </c>
      <c r="AJ804">
        <v>6</v>
      </c>
      <c r="AK804">
        <v>6</v>
      </c>
      <c r="AL804">
        <v>728</v>
      </c>
      <c r="AM804">
        <v>728</v>
      </c>
      <c r="AN804">
        <v>0</v>
      </c>
      <c r="AO804">
        <v>1456</v>
      </c>
      <c r="AP804">
        <v>1</v>
      </c>
      <c r="AQ804">
        <v>0</v>
      </c>
      <c r="AR804">
        <v>2</v>
      </c>
      <c r="AS804">
        <v>1</v>
      </c>
      <c r="AT804">
        <v>3</v>
      </c>
      <c r="AU804">
        <v>1</v>
      </c>
      <c r="AV804">
        <v>5</v>
      </c>
      <c r="AW804">
        <v>7</v>
      </c>
      <c r="AX804">
        <v>1</v>
      </c>
      <c r="AY804">
        <v>6</v>
      </c>
      <c r="AZ804">
        <v>2005</v>
      </c>
      <c r="BA804">
        <v>4</v>
      </c>
      <c r="BB804">
        <v>2</v>
      </c>
      <c r="BC804">
        <v>410</v>
      </c>
      <c r="BD804">
        <v>4</v>
      </c>
      <c r="BE804">
        <v>4</v>
      </c>
      <c r="BF804">
        <v>3</v>
      </c>
      <c r="BG804">
        <v>36</v>
      </c>
      <c r="BH804">
        <v>18</v>
      </c>
      <c r="BI804">
        <v>0</v>
      </c>
      <c r="BJ804">
        <v>0</v>
      </c>
      <c r="BK804">
        <v>0</v>
      </c>
      <c r="BL804">
        <v>0</v>
      </c>
      <c r="BM804">
        <v>5</v>
      </c>
      <c r="BN804">
        <v>0</v>
      </c>
      <c r="BO804">
        <v>10</v>
      </c>
      <c r="BP804">
        <v>2008</v>
      </c>
      <c r="BQ804">
        <v>15</v>
      </c>
      <c r="BR804">
        <v>4</v>
      </c>
      <c r="BS804">
        <v>5</v>
      </c>
      <c r="BT804">
        <v>189000</v>
      </c>
    </row>
    <row r="805" spans="1:72" x14ac:dyDescent="0.35">
      <c r="A805">
        <v>804</v>
      </c>
      <c r="B805">
        <v>60</v>
      </c>
      <c r="C805">
        <v>4</v>
      </c>
      <c r="D805">
        <v>107</v>
      </c>
      <c r="E805">
        <v>13891</v>
      </c>
      <c r="F805">
        <v>2</v>
      </c>
      <c r="G805">
        <v>1</v>
      </c>
      <c r="H805">
        <v>2</v>
      </c>
      <c r="I805">
        <v>4</v>
      </c>
      <c r="J805">
        <v>4</v>
      </c>
      <c r="K805">
        <v>3</v>
      </c>
      <c r="L805">
        <v>19</v>
      </c>
      <c r="M805">
        <v>7</v>
      </c>
      <c r="N805">
        <v>7</v>
      </c>
      <c r="O805">
        <v>3</v>
      </c>
      <c r="P805">
        <v>8</v>
      </c>
      <c r="Q805">
        <v>9</v>
      </c>
      <c r="R805">
        <v>5</v>
      </c>
      <c r="S805">
        <v>2008</v>
      </c>
      <c r="T805">
        <v>2009</v>
      </c>
      <c r="U805">
        <v>6</v>
      </c>
      <c r="V805">
        <v>8</v>
      </c>
      <c r="W805">
        <v>14</v>
      </c>
      <c r="X805">
        <v>5</v>
      </c>
      <c r="Y805">
        <v>424</v>
      </c>
      <c r="Z805">
        <v>5</v>
      </c>
      <c r="AA805">
        <v>3</v>
      </c>
      <c r="AB805">
        <v>6</v>
      </c>
      <c r="AC805">
        <v>6</v>
      </c>
      <c r="AD805">
        <v>4</v>
      </c>
      <c r="AE805">
        <v>6</v>
      </c>
      <c r="AF805">
        <v>0</v>
      </c>
      <c r="AG805">
        <v>0</v>
      </c>
      <c r="AH805">
        <v>1734</v>
      </c>
      <c r="AI805">
        <v>1734</v>
      </c>
      <c r="AJ805">
        <v>6</v>
      </c>
      <c r="AK805">
        <v>6</v>
      </c>
      <c r="AL805">
        <v>1734</v>
      </c>
      <c r="AM805">
        <v>1088</v>
      </c>
      <c r="AN805">
        <v>0</v>
      </c>
      <c r="AO805">
        <v>2822</v>
      </c>
      <c r="AP805">
        <v>0</v>
      </c>
      <c r="AQ805">
        <v>0</v>
      </c>
      <c r="AR805">
        <v>3</v>
      </c>
      <c r="AS805">
        <v>1</v>
      </c>
      <c r="AT805">
        <v>4</v>
      </c>
      <c r="AU805">
        <v>1</v>
      </c>
      <c r="AV805">
        <v>6</v>
      </c>
      <c r="AW805">
        <v>12</v>
      </c>
      <c r="AX805">
        <v>1</v>
      </c>
      <c r="AY805">
        <v>7</v>
      </c>
      <c r="AZ805">
        <v>2009</v>
      </c>
      <c r="BA805">
        <v>3</v>
      </c>
      <c r="BB805">
        <v>3</v>
      </c>
      <c r="BC805">
        <v>1020</v>
      </c>
      <c r="BD805">
        <v>4</v>
      </c>
      <c r="BE805">
        <v>4</v>
      </c>
      <c r="BF805">
        <v>3</v>
      </c>
      <c r="BG805">
        <v>52</v>
      </c>
      <c r="BH805">
        <v>170</v>
      </c>
      <c r="BI805">
        <v>0</v>
      </c>
      <c r="BJ805">
        <v>0</v>
      </c>
      <c r="BK805">
        <v>192</v>
      </c>
      <c r="BL805">
        <v>0</v>
      </c>
      <c r="BM805">
        <v>5</v>
      </c>
      <c r="BN805">
        <v>0</v>
      </c>
      <c r="BO805">
        <v>1</v>
      </c>
      <c r="BP805">
        <v>2009</v>
      </c>
      <c r="BQ805">
        <v>14</v>
      </c>
      <c r="BR805">
        <v>8</v>
      </c>
      <c r="BS805">
        <v>6</v>
      </c>
      <c r="BT805">
        <v>582933</v>
      </c>
    </row>
    <row r="806" spans="1:72" x14ac:dyDescent="0.35">
      <c r="A806">
        <v>805</v>
      </c>
      <c r="B806">
        <v>20</v>
      </c>
      <c r="C806">
        <v>4</v>
      </c>
      <c r="D806">
        <v>75</v>
      </c>
      <c r="E806">
        <v>9000</v>
      </c>
      <c r="F806">
        <v>2</v>
      </c>
      <c r="G806">
        <v>1</v>
      </c>
      <c r="H806">
        <v>2</v>
      </c>
      <c r="I806">
        <v>4</v>
      </c>
      <c r="J806">
        <v>4</v>
      </c>
      <c r="K806">
        <v>3</v>
      </c>
      <c r="L806">
        <v>7</v>
      </c>
      <c r="M806">
        <v>7</v>
      </c>
      <c r="N806">
        <v>7</v>
      </c>
      <c r="O806">
        <v>3</v>
      </c>
      <c r="P806">
        <v>4</v>
      </c>
      <c r="Q806">
        <v>5</v>
      </c>
      <c r="R806">
        <v>5</v>
      </c>
      <c r="S806">
        <v>1954</v>
      </c>
      <c r="T806">
        <v>1954</v>
      </c>
      <c r="U806">
        <v>5</v>
      </c>
      <c r="V806">
        <v>8</v>
      </c>
      <c r="W806">
        <v>4</v>
      </c>
      <c r="X806">
        <v>2</v>
      </c>
      <c r="Y806">
        <v>0</v>
      </c>
      <c r="Z806">
        <v>3</v>
      </c>
      <c r="AA806">
        <v>3</v>
      </c>
      <c r="AB806">
        <v>2</v>
      </c>
      <c r="AC806">
        <v>4</v>
      </c>
      <c r="AD806">
        <v>4</v>
      </c>
      <c r="AE806">
        <v>5</v>
      </c>
      <c r="AF806">
        <v>812</v>
      </c>
      <c r="AG806">
        <v>0</v>
      </c>
      <c r="AH806">
        <v>124</v>
      </c>
      <c r="AI806">
        <v>936</v>
      </c>
      <c r="AJ806">
        <v>6</v>
      </c>
      <c r="AK806">
        <v>6</v>
      </c>
      <c r="AL806">
        <v>1128</v>
      </c>
      <c r="AM806">
        <v>0</v>
      </c>
      <c r="AN806">
        <v>0</v>
      </c>
      <c r="AO806">
        <v>1128</v>
      </c>
      <c r="AP806">
        <v>0</v>
      </c>
      <c r="AQ806">
        <v>0</v>
      </c>
      <c r="AR806">
        <v>1</v>
      </c>
      <c r="AS806">
        <v>0</v>
      </c>
      <c r="AT806">
        <v>2</v>
      </c>
      <c r="AU806">
        <v>1</v>
      </c>
      <c r="AV806">
        <v>4</v>
      </c>
      <c r="AW806">
        <v>5</v>
      </c>
      <c r="AX806">
        <v>0</v>
      </c>
      <c r="AY806">
        <v>6</v>
      </c>
      <c r="AZ806">
        <v>1954</v>
      </c>
      <c r="BA806">
        <v>2</v>
      </c>
      <c r="BB806">
        <v>1</v>
      </c>
      <c r="BC806">
        <v>286</v>
      </c>
      <c r="BD806">
        <v>4</v>
      </c>
      <c r="BE806">
        <v>4</v>
      </c>
      <c r="BF806">
        <v>3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2</v>
      </c>
      <c r="BN806">
        <v>0</v>
      </c>
      <c r="BO806">
        <v>6</v>
      </c>
      <c r="BP806">
        <v>2006</v>
      </c>
      <c r="BQ806">
        <v>17</v>
      </c>
      <c r="BR806">
        <v>4</v>
      </c>
      <c r="BS806">
        <v>4</v>
      </c>
      <c r="BT806">
        <v>118000</v>
      </c>
    </row>
    <row r="807" spans="1:72" x14ac:dyDescent="0.35">
      <c r="A807">
        <v>806</v>
      </c>
      <c r="B807">
        <v>20</v>
      </c>
      <c r="C807">
        <v>4</v>
      </c>
      <c r="D807">
        <v>91</v>
      </c>
      <c r="E807">
        <v>12274</v>
      </c>
      <c r="F807">
        <v>2</v>
      </c>
      <c r="G807">
        <v>2</v>
      </c>
      <c r="H807">
        <v>2</v>
      </c>
      <c r="I807">
        <v>4</v>
      </c>
      <c r="J807">
        <v>3</v>
      </c>
      <c r="K807">
        <v>3</v>
      </c>
      <c r="L807">
        <v>18</v>
      </c>
      <c r="M807">
        <v>7</v>
      </c>
      <c r="N807">
        <v>7</v>
      </c>
      <c r="O807">
        <v>3</v>
      </c>
      <c r="P807">
        <v>4</v>
      </c>
      <c r="Q807">
        <v>7</v>
      </c>
      <c r="R807">
        <v>5</v>
      </c>
      <c r="S807">
        <v>2008</v>
      </c>
      <c r="T807">
        <v>2008</v>
      </c>
      <c r="U807">
        <v>5</v>
      </c>
      <c r="V807">
        <v>8</v>
      </c>
      <c r="W807">
        <v>14</v>
      </c>
      <c r="X807">
        <v>5</v>
      </c>
      <c r="Y807">
        <v>256</v>
      </c>
      <c r="Z807">
        <v>4</v>
      </c>
      <c r="AA807">
        <v>3</v>
      </c>
      <c r="AB807">
        <v>6</v>
      </c>
      <c r="AC807">
        <v>5</v>
      </c>
      <c r="AD807">
        <v>4</v>
      </c>
      <c r="AE807">
        <v>6</v>
      </c>
      <c r="AF807">
        <v>0</v>
      </c>
      <c r="AG807">
        <v>0</v>
      </c>
      <c r="AH807">
        <v>1417</v>
      </c>
      <c r="AI807">
        <v>1417</v>
      </c>
      <c r="AJ807">
        <v>6</v>
      </c>
      <c r="AK807">
        <v>6</v>
      </c>
      <c r="AL807">
        <v>1428</v>
      </c>
      <c r="AM807">
        <v>0</v>
      </c>
      <c r="AN807">
        <v>0</v>
      </c>
      <c r="AO807">
        <v>1428</v>
      </c>
      <c r="AP807">
        <v>0</v>
      </c>
      <c r="AQ807">
        <v>0</v>
      </c>
      <c r="AR807">
        <v>2</v>
      </c>
      <c r="AS807">
        <v>0</v>
      </c>
      <c r="AT807">
        <v>3</v>
      </c>
      <c r="AU807">
        <v>1</v>
      </c>
      <c r="AV807">
        <v>6</v>
      </c>
      <c r="AW807">
        <v>6</v>
      </c>
      <c r="AX807">
        <v>0</v>
      </c>
      <c r="AY807">
        <v>6</v>
      </c>
      <c r="AZ807">
        <v>2008</v>
      </c>
      <c r="BA807">
        <v>3</v>
      </c>
      <c r="BB807">
        <v>2</v>
      </c>
      <c r="BC807">
        <v>554</v>
      </c>
      <c r="BD807">
        <v>4</v>
      </c>
      <c r="BE807">
        <v>4</v>
      </c>
      <c r="BF807">
        <v>3</v>
      </c>
      <c r="BG807">
        <v>0</v>
      </c>
      <c r="BH807">
        <v>60</v>
      </c>
      <c r="BI807">
        <v>0</v>
      </c>
      <c r="BJ807">
        <v>0</v>
      </c>
      <c r="BK807">
        <v>0</v>
      </c>
      <c r="BL807">
        <v>0</v>
      </c>
      <c r="BM807">
        <v>5</v>
      </c>
      <c r="BN807">
        <v>0</v>
      </c>
      <c r="BO807">
        <v>7</v>
      </c>
      <c r="BP807">
        <v>2008</v>
      </c>
      <c r="BQ807">
        <v>15</v>
      </c>
      <c r="BR807">
        <v>8</v>
      </c>
      <c r="BS807">
        <v>6</v>
      </c>
      <c r="BT807">
        <v>227680</v>
      </c>
    </row>
    <row r="808" spans="1:72" x14ac:dyDescent="0.35">
      <c r="A808">
        <v>807</v>
      </c>
      <c r="B808">
        <v>80</v>
      </c>
      <c r="C808">
        <v>4</v>
      </c>
      <c r="D808">
        <v>75</v>
      </c>
      <c r="E808">
        <v>9750</v>
      </c>
      <c r="F808">
        <v>2</v>
      </c>
      <c r="G808">
        <v>1</v>
      </c>
      <c r="H808">
        <v>2</v>
      </c>
      <c r="I808">
        <v>4</v>
      </c>
      <c r="J808">
        <v>4</v>
      </c>
      <c r="K808">
        <v>3</v>
      </c>
      <c r="L808">
        <v>7</v>
      </c>
      <c r="M808">
        <v>7</v>
      </c>
      <c r="N808">
        <v>7</v>
      </c>
      <c r="O808">
        <v>3</v>
      </c>
      <c r="P808">
        <v>3</v>
      </c>
      <c r="Q808">
        <v>5</v>
      </c>
      <c r="R808">
        <v>5</v>
      </c>
      <c r="S808">
        <v>1967</v>
      </c>
      <c r="T808">
        <v>1967</v>
      </c>
      <c r="U808">
        <v>5</v>
      </c>
      <c r="V808">
        <v>8</v>
      </c>
      <c r="W808">
        <v>14</v>
      </c>
      <c r="X808">
        <v>2</v>
      </c>
      <c r="Y808">
        <v>0</v>
      </c>
      <c r="Z808">
        <v>3</v>
      </c>
      <c r="AA808">
        <v>3</v>
      </c>
      <c r="AB808">
        <v>6</v>
      </c>
      <c r="AC808">
        <v>4</v>
      </c>
      <c r="AD808">
        <v>4</v>
      </c>
      <c r="AE808">
        <v>4</v>
      </c>
      <c r="AF808">
        <v>400</v>
      </c>
      <c r="AG808">
        <v>480</v>
      </c>
      <c r="AH808">
        <v>100</v>
      </c>
      <c r="AI808">
        <v>980</v>
      </c>
      <c r="AJ808">
        <v>6</v>
      </c>
      <c r="AK808">
        <v>6</v>
      </c>
      <c r="AL808">
        <v>980</v>
      </c>
      <c r="AM808">
        <v>0</v>
      </c>
      <c r="AN808">
        <v>0</v>
      </c>
      <c r="AO808">
        <v>980</v>
      </c>
      <c r="AP808">
        <v>0</v>
      </c>
      <c r="AQ808">
        <v>0</v>
      </c>
      <c r="AR808">
        <v>2</v>
      </c>
      <c r="AS808">
        <v>0</v>
      </c>
      <c r="AT808">
        <v>3</v>
      </c>
      <c r="AU808">
        <v>1</v>
      </c>
      <c r="AV808">
        <v>4</v>
      </c>
      <c r="AW808">
        <v>6</v>
      </c>
      <c r="AX808">
        <v>0</v>
      </c>
      <c r="AY808">
        <v>6</v>
      </c>
      <c r="AZ808">
        <v>1967</v>
      </c>
      <c r="BA808">
        <v>4</v>
      </c>
      <c r="BB808">
        <v>1</v>
      </c>
      <c r="BC808">
        <v>384</v>
      </c>
      <c r="BD808">
        <v>4</v>
      </c>
      <c r="BE808">
        <v>4</v>
      </c>
      <c r="BF808">
        <v>3</v>
      </c>
      <c r="BG808">
        <v>68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5</v>
      </c>
      <c r="BN808">
        <v>0</v>
      </c>
      <c r="BO808">
        <v>10</v>
      </c>
      <c r="BP808">
        <v>2006</v>
      </c>
      <c r="BQ808">
        <v>17</v>
      </c>
      <c r="BR808">
        <v>4</v>
      </c>
      <c r="BS808">
        <v>5</v>
      </c>
      <c r="BT808">
        <v>135500</v>
      </c>
    </row>
    <row r="809" spans="1:72" x14ac:dyDescent="0.35">
      <c r="A809">
        <v>808</v>
      </c>
      <c r="B809">
        <v>70</v>
      </c>
      <c r="C809">
        <v>4</v>
      </c>
      <c r="D809">
        <v>144</v>
      </c>
      <c r="E809">
        <v>21384</v>
      </c>
      <c r="F809">
        <v>2</v>
      </c>
      <c r="G809">
        <v>1</v>
      </c>
      <c r="H809">
        <v>2</v>
      </c>
      <c r="I809">
        <v>4</v>
      </c>
      <c r="J809">
        <v>4</v>
      </c>
      <c r="K809">
        <v>3</v>
      </c>
      <c r="L809">
        <v>12</v>
      </c>
      <c r="M809">
        <v>7</v>
      </c>
      <c r="N809">
        <v>7</v>
      </c>
      <c r="O809">
        <v>3</v>
      </c>
      <c r="P809">
        <v>8</v>
      </c>
      <c r="Q809">
        <v>5</v>
      </c>
      <c r="R809">
        <v>6</v>
      </c>
      <c r="S809">
        <v>1923</v>
      </c>
      <c r="T809">
        <v>2004</v>
      </c>
      <c r="U809">
        <v>5</v>
      </c>
      <c r="V809">
        <v>8</v>
      </c>
      <c r="W809">
        <v>4</v>
      </c>
      <c r="X809">
        <v>2</v>
      </c>
      <c r="Y809">
        <v>0</v>
      </c>
      <c r="Z809">
        <v>3</v>
      </c>
      <c r="AA809">
        <v>3</v>
      </c>
      <c r="AB809">
        <v>2</v>
      </c>
      <c r="AC809">
        <v>4</v>
      </c>
      <c r="AD809">
        <v>4</v>
      </c>
      <c r="AE809">
        <v>7</v>
      </c>
      <c r="AF809">
        <v>1309</v>
      </c>
      <c r="AG809">
        <v>0</v>
      </c>
      <c r="AH809">
        <v>15</v>
      </c>
      <c r="AI809">
        <v>1324</v>
      </c>
      <c r="AJ809">
        <v>6</v>
      </c>
      <c r="AK809">
        <v>6</v>
      </c>
      <c r="AL809">
        <v>1072</v>
      </c>
      <c r="AM809">
        <v>504</v>
      </c>
      <c r="AN809">
        <v>0</v>
      </c>
      <c r="AO809">
        <v>1576</v>
      </c>
      <c r="AP809">
        <v>2</v>
      </c>
      <c r="AQ809">
        <v>0</v>
      </c>
      <c r="AR809">
        <v>1</v>
      </c>
      <c r="AS809">
        <v>1</v>
      </c>
      <c r="AT809">
        <v>3</v>
      </c>
      <c r="AU809">
        <v>1</v>
      </c>
      <c r="AV809">
        <v>5</v>
      </c>
      <c r="AW809">
        <v>6</v>
      </c>
      <c r="AX809">
        <v>1</v>
      </c>
      <c r="AY809">
        <v>6</v>
      </c>
      <c r="AZ809">
        <v>1923</v>
      </c>
      <c r="BA809">
        <v>3</v>
      </c>
      <c r="BB809">
        <v>2</v>
      </c>
      <c r="BC809">
        <v>528</v>
      </c>
      <c r="BD809">
        <v>4</v>
      </c>
      <c r="BE809">
        <v>4</v>
      </c>
      <c r="BF809">
        <v>3</v>
      </c>
      <c r="BG809">
        <v>0</v>
      </c>
      <c r="BH809">
        <v>312</v>
      </c>
      <c r="BI809">
        <v>0</v>
      </c>
      <c r="BJ809">
        <v>0</v>
      </c>
      <c r="BK809">
        <v>0</v>
      </c>
      <c r="BL809">
        <v>0</v>
      </c>
      <c r="BM809">
        <v>5</v>
      </c>
      <c r="BN809">
        <v>0</v>
      </c>
      <c r="BO809">
        <v>5</v>
      </c>
      <c r="BP809">
        <v>2009</v>
      </c>
      <c r="BQ809">
        <v>14</v>
      </c>
      <c r="BR809">
        <v>4</v>
      </c>
      <c r="BS809">
        <v>5</v>
      </c>
      <c r="BT809">
        <v>223500</v>
      </c>
    </row>
    <row r="810" spans="1:72" x14ac:dyDescent="0.35">
      <c r="A810">
        <v>809</v>
      </c>
      <c r="B810">
        <v>80</v>
      </c>
      <c r="C810">
        <v>4</v>
      </c>
      <c r="D810">
        <v>85</v>
      </c>
      <c r="E810">
        <v>13400</v>
      </c>
      <c r="F810">
        <v>2</v>
      </c>
      <c r="G810">
        <v>1</v>
      </c>
      <c r="H810">
        <v>2</v>
      </c>
      <c r="I810">
        <v>4</v>
      </c>
      <c r="J810">
        <v>4</v>
      </c>
      <c r="K810">
        <v>3</v>
      </c>
      <c r="L810">
        <v>7</v>
      </c>
      <c r="M810">
        <v>7</v>
      </c>
      <c r="N810">
        <v>7</v>
      </c>
      <c r="O810">
        <v>3</v>
      </c>
      <c r="P810">
        <v>3</v>
      </c>
      <c r="Q810">
        <v>5</v>
      </c>
      <c r="R810">
        <v>5</v>
      </c>
      <c r="S810">
        <v>1966</v>
      </c>
      <c r="T810">
        <v>1966</v>
      </c>
      <c r="U810">
        <v>5</v>
      </c>
      <c r="V810">
        <v>8</v>
      </c>
      <c r="W810">
        <v>14</v>
      </c>
      <c r="X810">
        <v>4</v>
      </c>
      <c r="Y810">
        <v>1047</v>
      </c>
      <c r="Z810">
        <v>3</v>
      </c>
      <c r="AA810">
        <v>3</v>
      </c>
      <c r="AB810">
        <v>2</v>
      </c>
      <c r="AC810">
        <v>4</v>
      </c>
      <c r="AD810">
        <v>4</v>
      </c>
      <c r="AE810">
        <v>4</v>
      </c>
      <c r="AF810">
        <v>516</v>
      </c>
      <c r="AG810">
        <v>128</v>
      </c>
      <c r="AH810">
        <v>380</v>
      </c>
      <c r="AI810">
        <v>1024</v>
      </c>
      <c r="AJ810">
        <v>6</v>
      </c>
      <c r="AK810">
        <v>6</v>
      </c>
      <c r="AL810">
        <v>1086</v>
      </c>
      <c r="AM810">
        <v>0</v>
      </c>
      <c r="AN810">
        <v>0</v>
      </c>
      <c r="AO810">
        <v>1086</v>
      </c>
      <c r="AP810">
        <v>1</v>
      </c>
      <c r="AQ810">
        <v>0</v>
      </c>
      <c r="AR810">
        <v>1</v>
      </c>
      <c r="AS810">
        <v>0</v>
      </c>
      <c r="AT810">
        <v>3</v>
      </c>
      <c r="AU810">
        <v>1</v>
      </c>
      <c r="AV810">
        <v>4</v>
      </c>
      <c r="AW810">
        <v>6</v>
      </c>
      <c r="AX810">
        <v>1</v>
      </c>
      <c r="AY810">
        <v>6</v>
      </c>
      <c r="AZ810">
        <v>1966</v>
      </c>
      <c r="BA810">
        <v>3</v>
      </c>
      <c r="BB810">
        <v>2</v>
      </c>
      <c r="BC810">
        <v>484</v>
      </c>
      <c r="BD810">
        <v>4</v>
      </c>
      <c r="BE810">
        <v>4</v>
      </c>
      <c r="BF810">
        <v>3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2</v>
      </c>
      <c r="BN810">
        <v>0</v>
      </c>
      <c r="BO810">
        <v>6</v>
      </c>
      <c r="BP810">
        <v>2006</v>
      </c>
      <c r="BQ810">
        <v>17</v>
      </c>
      <c r="BR810">
        <v>4</v>
      </c>
      <c r="BS810">
        <v>5</v>
      </c>
      <c r="BT810">
        <v>159950</v>
      </c>
    </row>
    <row r="811" spans="1:72" x14ac:dyDescent="0.35">
      <c r="A811">
        <v>810</v>
      </c>
      <c r="B811">
        <v>75</v>
      </c>
      <c r="C811">
        <v>2</v>
      </c>
      <c r="D811">
        <v>90</v>
      </c>
      <c r="E811">
        <v>8100</v>
      </c>
      <c r="F811">
        <v>2</v>
      </c>
      <c r="G811">
        <v>1</v>
      </c>
      <c r="H811">
        <v>2</v>
      </c>
      <c r="I811">
        <v>4</v>
      </c>
      <c r="J811">
        <v>2</v>
      </c>
      <c r="K811">
        <v>3</v>
      </c>
      <c r="L811">
        <v>9</v>
      </c>
      <c r="M811">
        <v>7</v>
      </c>
      <c r="N811">
        <v>7</v>
      </c>
      <c r="O811">
        <v>3</v>
      </c>
      <c r="P811">
        <v>5</v>
      </c>
      <c r="Q811">
        <v>5</v>
      </c>
      <c r="R811">
        <v>5</v>
      </c>
      <c r="S811">
        <v>1898</v>
      </c>
      <c r="T811">
        <v>1965</v>
      </c>
      <c r="U811">
        <v>6</v>
      </c>
      <c r="V811">
        <v>8</v>
      </c>
      <c r="W811">
        <v>6</v>
      </c>
      <c r="X811">
        <v>2</v>
      </c>
      <c r="Y811">
        <v>0</v>
      </c>
      <c r="Z811">
        <v>3</v>
      </c>
      <c r="AA811">
        <v>3</v>
      </c>
      <c r="AB811">
        <v>6</v>
      </c>
      <c r="AC811">
        <v>4</v>
      </c>
      <c r="AD811">
        <v>4</v>
      </c>
      <c r="AE811">
        <v>6</v>
      </c>
      <c r="AF811">
        <v>0</v>
      </c>
      <c r="AG811">
        <v>0</v>
      </c>
      <c r="AH811">
        <v>849</v>
      </c>
      <c r="AI811">
        <v>849</v>
      </c>
      <c r="AJ811">
        <v>6</v>
      </c>
      <c r="AK811">
        <v>3</v>
      </c>
      <c r="AL811">
        <v>1075</v>
      </c>
      <c r="AM811">
        <v>1063</v>
      </c>
      <c r="AN811">
        <v>0</v>
      </c>
      <c r="AO811">
        <v>2138</v>
      </c>
      <c r="AP811">
        <v>0</v>
      </c>
      <c r="AQ811">
        <v>0</v>
      </c>
      <c r="AR811">
        <v>2</v>
      </c>
      <c r="AS811">
        <v>0</v>
      </c>
      <c r="AT811">
        <v>2</v>
      </c>
      <c r="AU811">
        <v>3</v>
      </c>
      <c r="AV811">
        <v>4</v>
      </c>
      <c r="AW811">
        <v>11</v>
      </c>
      <c r="AX811">
        <v>0</v>
      </c>
      <c r="AY811">
        <v>5</v>
      </c>
      <c r="AZ811">
        <v>1910</v>
      </c>
      <c r="BA811">
        <v>2</v>
      </c>
      <c r="BB811">
        <v>2</v>
      </c>
      <c r="BC811">
        <v>360</v>
      </c>
      <c r="BD811">
        <v>3</v>
      </c>
      <c r="BE811">
        <v>2</v>
      </c>
      <c r="BF811">
        <v>2</v>
      </c>
      <c r="BG811">
        <v>40</v>
      </c>
      <c r="BH811">
        <v>156</v>
      </c>
      <c r="BI811">
        <v>0</v>
      </c>
      <c r="BJ811">
        <v>0</v>
      </c>
      <c r="BK811">
        <v>0</v>
      </c>
      <c r="BL811">
        <v>0</v>
      </c>
      <c r="BM811">
        <v>3</v>
      </c>
      <c r="BN811">
        <v>0</v>
      </c>
      <c r="BO811">
        <v>11</v>
      </c>
      <c r="BP811">
        <v>2009</v>
      </c>
      <c r="BQ811">
        <v>14</v>
      </c>
      <c r="BR811">
        <v>4</v>
      </c>
      <c r="BS811">
        <v>5</v>
      </c>
      <c r="BT811">
        <v>106000</v>
      </c>
    </row>
    <row r="812" spans="1:72" x14ac:dyDescent="0.35">
      <c r="A812">
        <v>811</v>
      </c>
      <c r="B812">
        <v>20</v>
      </c>
      <c r="C812">
        <v>4</v>
      </c>
      <c r="D812">
        <v>78</v>
      </c>
      <c r="E812">
        <v>10140</v>
      </c>
      <c r="F812">
        <v>2</v>
      </c>
      <c r="G812">
        <v>1</v>
      </c>
      <c r="H812">
        <v>2</v>
      </c>
      <c r="I812">
        <v>4</v>
      </c>
      <c r="J812">
        <v>4</v>
      </c>
      <c r="K812">
        <v>3</v>
      </c>
      <c r="L812">
        <v>10</v>
      </c>
      <c r="M812">
        <v>7</v>
      </c>
      <c r="N812">
        <v>7</v>
      </c>
      <c r="O812">
        <v>3</v>
      </c>
      <c r="P812">
        <v>4</v>
      </c>
      <c r="Q812">
        <v>6</v>
      </c>
      <c r="R812">
        <v>6</v>
      </c>
      <c r="S812">
        <v>1974</v>
      </c>
      <c r="T812">
        <v>1999</v>
      </c>
      <c r="U812">
        <v>6</v>
      </c>
      <c r="V812">
        <v>8</v>
      </c>
      <c r="W812">
        <v>9</v>
      </c>
      <c r="X812">
        <v>4</v>
      </c>
      <c r="Y812">
        <v>99</v>
      </c>
      <c r="Z812">
        <v>3</v>
      </c>
      <c r="AA812">
        <v>3</v>
      </c>
      <c r="AB812">
        <v>2</v>
      </c>
      <c r="AC812">
        <v>4</v>
      </c>
      <c r="AD812">
        <v>4</v>
      </c>
      <c r="AE812">
        <v>4</v>
      </c>
      <c r="AF812">
        <v>663</v>
      </c>
      <c r="AG812">
        <v>377</v>
      </c>
      <c r="AH812">
        <v>0</v>
      </c>
      <c r="AI812">
        <v>1040</v>
      </c>
      <c r="AJ812">
        <v>6</v>
      </c>
      <c r="AK812">
        <v>6</v>
      </c>
      <c r="AL812">
        <v>1309</v>
      </c>
      <c r="AM812">
        <v>0</v>
      </c>
      <c r="AN812">
        <v>0</v>
      </c>
      <c r="AO812">
        <v>1309</v>
      </c>
      <c r="AP812">
        <v>1</v>
      </c>
      <c r="AQ812">
        <v>0</v>
      </c>
      <c r="AR812">
        <v>1</v>
      </c>
      <c r="AS812">
        <v>1</v>
      </c>
      <c r="AT812">
        <v>3</v>
      </c>
      <c r="AU812">
        <v>1</v>
      </c>
      <c r="AV812">
        <v>5</v>
      </c>
      <c r="AW812">
        <v>5</v>
      </c>
      <c r="AX812">
        <v>1</v>
      </c>
      <c r="AY812">
        <v>6</v>
      </c>
      <c r="AZ812">
        <v>1974</v>
      </c>
      <c r="BA812">
        <v>3</v>
      </c>
      <c r="BB812">
        <v>2</v>
      </c>
      <c r="BC812">
        <v>484</v>
      </c>
      <c r="BD812">
        <v>4</v>
      </c>
      <c r="BE812">
        <v>4</v>
      </c>
      <c r="BF812">
        <v>3</v>
      </c>
      <c r="BG812">
        <v>265</v>
      </c>
      <c r="BH812">
        <v>0</v>
      </c>
      <c r="BI812">
        <v>0</v>
      </c>
      <c r="BJ812">
        <v>0</v>
      </c>
      <c r="BK812">
        <v>0</v>
      </c>
      <c r="BL812">
        <v>648</v>
      </c>
      <c r="BM812">
        <v>4</v>
      </c>
      <c r="BN812">
        <v>0</v>
      </c>
      <c r="BO812">
        <v>1</v>
      </c>
      <c r="BP812">
        <v>2006</v>
      </c>
      <c r="BQ812">
        <v>17</v>
      </c>
      <c r="BR812">
        <v>4</v>
      </c>
      <c r="BS812">
        <v>5</v>
      </c>
      <c r="BT812">
        <v>181000</v>
      </c>
    </row>
    <row r="813" spans="1:72" x14ac:dyDescent="0.35">
      <c r="A813">
        <v>812</v>
      </c>
      <c r="B813">
        <v>120</v>
      </c>
      <c r="C813">
        <v>2</v>
      </c>
      <c r="E813">
        <v>4438</v>
      </c>
      <c r="F813">
        <v>2</v>
      </c>
      <c r="G813">
        <v>1</v>
      </c>
      <c r="H813">
        <v>2</v>
      </c>
      <c r="I813">
        <v>4</v>
      </c>
      <c r="J813">
        <v>4</v>
      </c>
      <c r="K813">
        <v>3</v>
      </c>
      <c r="L813">
        <v>16</v>
      </c>
      <c r="M813">
        <v>7</v>
      </c>
      <c r="N813">
        <v>7</v>
      </c>
      <c r="O813">
        <v>4</v>
      </c>
      <c r="P813">
        <v>4</v>
      </c>
      <c r="Q813">
        <v>6</v>
      </c>
      <c r="R813">
        <v>5</v>
      </c>
      <c r="S813">
        <v>2004</v>
      </c>
      <c r="T813">
        <v>2004</v>
      </c>
      <c r="U813">
        <v>5</v>
      </c>
      <c r="V813">
        <v>8</v>
      </c>
      <c r="W813">
        <v>14</v>
      </c>
      <c r="X813">
        <v>4</v>
      </c>
      <c r="Y813">
        <v>169</v>
      </c>
      <c r="Z813">
        <v>4</v>
      </c>
      <c r="AA813">
        <v>3</v>
      </c>
      <c r="AB813">
        <v>6</v>
      </c>
      <c r="AC813">
        <v>5</v>
      </c>
      <c r="AD813">
        <v>4</v>
      </c>
      <c r="AE813">
        <v>7</v>
      </c>
      <c r="AF813">
        <v>662</v>
      </c>
      <c r="AG813">
        <v>0</v>
      </c>
      <c r="AH813">
        <v>186</v>
      </c>
      <c r="AI813">
        <v>848</v>
      </c>
      <c r="AJ813">
        <v>6</v>
      </c>
      <c r="AK813">
        <v>6</v>
      </c>
      <c r="AL813">
        <v>848</v>
      </c>
      <c r="AM813">
        <v>0</v>
      </c>
      <c r="AN813">
        <v>0</v>
      </c>
      <c r="AO813">
        <v>848</v>
      </c>
      <c r="AP813">
        <v>1</v>
      </c>
      <c r="AQ813">
        <v>0</v>
      </c>
      <c r="AR813">
        <v>1</v>
      </c>
      <c r="AS813">
        <v>0</v>
      </c>
      <c r="AT813">
        <v>1</v>
      </c>
      <c r="AU813">
        <v>1</v>
      </c>
      <c r="AV813">
        <v>5</v>
      </c>
      <c r="AW813">
        <v>4</v>
      </c>
      <c r="AX813">
        <v>1</v>
      </c>
      <c r="AY813">
        <v>6</v>
      </c>
      <c r="AZ813">
        <v>2004</v>
      </c>
      <c r="BA813">
        <v>4</v>
      </c>
      <c r="BB813">
        <v>2</v>
      </c>
      <c r="BC813">
        <v>420</v>
      </c>
      <c r="BD813">
        <v>4</v>
      </c>
      <c r="BE813">
        <v>4</v>
      </c>
      <c r="BF813">
        <v>3</v>
      </c>
      <c r="BG813">
        <v>140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5</v>
      </c>
      <c r="BN813">
        <v>0</v>
      </c>
      <c r="BO813">
        <v>6</v>
      </c>
      <c r="BP813">
        <v>2008</v>
      </c>
      <c r="BQ813">
        <v>15</v>
      </c>
      <c r="BR813">
        <v>2</v>
      </c>
      <c r="BS813">
        <v>5</v>
      </c>
      <c r="BT813">
        <v>144500</v>
      </c>
    </row>
    <row r="814" spans="1:72" x14ac:dyDescent="0.35">
      <c r="A814">
        <v>813</v>
      </c>
      <c r="B814">
        <v>20</v>
      </c>
      <c r="C814">
        <v>1</v>
      </c>
      <c r="D814">
        <v>66</v>
      </c>
      <c r="E814">
        <v>8712</v>
      </c>
      <c r="F814">
        <v>1</v>
      </c>
      <c r="G814">
        <v>1</v>
      </c>
      <c r="H814">
        <v>1</v>
      </c>
      <c r="I814">
        <v>4</v>
      </c>
      <c r="J814">
        <v>4</v>
      </c>
      <c r="K814">
        <v>2</v>
      </c>
      <c r="L814">
        <v>3</v>
      </c>
      <c r="M814">
        <v>7</v>
      </c>
      <c r="N814">
        <v>7</v>
      </c>
      <c r="O814">
        <v>3</v>
      </c>
      <c r="P814">
        <v>4</v>
      </c>
      <c r="Q814">
        <v>5</v>
      </c>
      <c r="R814">
        <v>5</v>
      </c>
      <c r="S814">
        <v>1952</v>
      </c>
      <c r="T814">
        <v>1952</v>
      </c>
      <c r="U814">
        <v>6</v>
      </c>
      <c r="V814">
        <v>8</v>
      </c>
      <c r="W814">
        <v>4</v>
      </c>
      <c r="X814">
        <v>2</v>
      </c>
      <c r="Y814">
        <v>0</v>
      </c>
      <c r="Z814">
        <v>2</v>
      </c>
      <c r="AA814">
        <v>3</v>
      </c>
      <c r="AB814">
        <v>2</v>
      </c>
      <c r="AC814">
        <v>4</v>
      </c>
      <c r="AD814">
        <v>4</v>
      </c>
      <c r="AE814">
        <v>6</v>
      </c>
      <c r="AF814">
        <v>0</v>
      </c>
      <c r="AG814">
        <v>0</v>
      </c>
      <c r="AH814">
        <v>540</v>
      </c>
      <c r="AI814">
        <v>540</v>
      </c>
      <c r="AJ814">
        <v>6</v>
      </c>
      <c r="AK814">
        <v>3</v>
      </c>
      <c r="AL814">
        <v>1044</v>
      </c>
      <c r="AM814">
        <v>0</v>
      </c>
      <c r="AN814">
        <v>0</v>
      </c>
      <c r="AO814">
        <v>1044</v>
      </c>
      <c r="AP814">
        <v>0</v>
      </c>
      <c r="AQ814">
        <v>0</v>
      </c>
      <c r="AR814">
        <v>1</v>
      </c>
      <c r="AS814">
        <v>0</v>
      </c>
      <c r="AT814">
        <v>2</v>
      </c>
      <c r="AU814">
        <v>1</v>
      </c>
      <c r="AV814">
        <v>3</v>
      </c>
      <c r="AW814">
        <v>4</v>
      </c>
      <c r="AX814">
        <v>0</v>
      </c>
      <c r="AY814">
        <v>4</v>
      </c>
      <c r="AZ814">
        <v>1952</v>
      </c>
      <c r="BA814">
        <v>2</v>
      </c>
      <c r="BB814">
        <v>2</v>
      </c>
      <c r="BC814">
        <v>504</v>
      </c>
      <c r="BD814">
        <v>4</v>
      </c>
      <c r="BE814">
        <v>4</v>
      </c>
      <c r="BF814">
        <v>2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5</v>
      </c>
      <c r="BN814">
        <v>54</v>
      </c>
      <c r="BO814">
        <v>6</v>
      </c>
      <c r="BP814">
        <v>2010</v>
      </c>
      <c r="BQ814">
        <v>13</v>
      </c>
      <c r="BR814">
        <v>4</v>
      </c>
      <c r="BS814">
        <v>2</v>
      </c>
      <c r="BT814">
        <v>55993</v>
      </c>
    </row>
    <row r="815" spans="1:72" x14ac:dyDescent="0.35">
      <c r="A815">
        <v>814</v>
      </c>
      <c r="B815">
        <v>20</v>
      </c>
      <c r="C815">
        <v>4</v>
      </c>
      <c r="D815">
        <v>75</v>
      </c>
      <c r="E815">
        <v>9750</v>
      </c>
      <c r="F815">
        <v>2</v>
      </c>
      <c r="G815">
        <v>1</v>
      </c>
      <c r="H815">
        <v>2</v>
      </c>
      <c r="I815">
        <v>4</v>
      </c>
      <c r="J815">
        <v>4</v>
      </c>
      <c r="K815">
        <v>3</v>
      </c>
      <c r="L815">
        <v>7</v>
      </c>
      <c r="M815">
        <v>7</v>
      </c>
      <c r="N815">
        <v>7</v>
      </c>
      <c r="O815">
        <v>3</v>
      </c>
      <c r="P815">
        <v>4</v>
      </c>
      <c r="Q815">
        <v>6</v>
      </c>
      <c r="R815">
        <v>6</v>
      </c>
      <c r="S815">
        <v>1958</v>
      </c>
      <c r="T815">
        <v>1958</v>
      </c>
      <c r="U815">
        <v>5</v>
      </c>
      <c r="V815">
        <v>8</v>
      </c>
      <c r="W815">
        <v>10</v>
      </c>
      <c r="X815">
        <v>4</v>
      </c>
      <c r="Y815">
        <v>243</v>
      </c>
      <c r="Z815">
        <v>3</v>
      </c>
      <c r="AA815">
        <v>3</v>
      </c>
      <c r="AB815">
        <v>2</v>
      </c>
      <c r="AC815">
        <v>4</v>
      </c>
      <c r="AD815">
        <v>4</v>
      </c>
      <c r="AE815">
        <v>2</v>
      </c>
      <c r="AF815">
        <v>608</v>
      </c>
      <c r="AG815">
        <v>0</v>
      </c>
      <c r="AH815">
        <v>834</v>
      </c>
      <c r="AI815">
        <v>1442</v>
      </c>
      <c r="AJ815">
        <v>6</v>
      </c>
      <c r="AK815">
        <v>6</v>
      </c>
      <c r="AL815">
        <v>1442</v>
      </c>
      <c r="AM815">
        <v>0</v>
      </c>
      <c r="AN815">
        <v>0</v>
      </c>
      <c r="AO815">
        <v>1442</v>
      </c>
      <c r="AP815">
        <v>0</v>
      </c>
      <c r="AQ815">
        <v>0</v>
      </c>
      <c r="AR815">
        <v>1</v>
      </c>
      <c r="AS815">
        <v>1</v>
      </c>
      <c r="AT815">
        <v>4</v>
      </c>
      <c r="AU815">
        <v>1</v>
      </c>
      <c r="AV815">
        <v>4</v>
      </c>
      <c r="AW815">
        <v>7</v>
      </c>
      <c r="AX815">
        <v>0</v>
      </c>
      <c r="AY815">
        <v>6</v>
      </c>
      <c r="AZ815">
        <v>1958</v>
      </c>
      <c r="BA815">
        <v>3</v>
      </c>
      <c r="BB815">
        <v>1</v>
      </c>
      <c r="BC815">
        <v>301</v>
      </c>
      <c r="BD815">
        <v>4</v>
      </c>
      <c r="BE815">
        <v>4</v>
      </c>
      <c r="BF815">
        <v>3</v>
      </c>
      <c r="BG815">
        <v>0</v>
      </c>
      <c r="BH815">
        <v>0</v>
      </c>
      <c r="BI815">
        <v>275</v>
      </c>
      <c r="BJ815">
        <v>0</v>
      </c>
      <c r="BK815">
        <v>0</v>
      </c>
      <c r="BL815">
        <v>0</v>
      </c>
      <c r="BM815">
        <v>5</v>
      </c>
      <c r="BN815">
        <v>500</v>
      </c>
      <c r="BO815">
        <v>4</v>
      </c>
      <c r="BP815">
        <v>2007</v>
      </c>
      <c r="BQ815">
        <v>16</v>
      </c>
      <c r="BR815">
        <v>3</v>
      </c>
      <c r="BS815">
        <v>5</v>
      </c>
      <c r="BT815">
        <v>157900</v>
      </c>
    </row>
    <row r="816" spans="1:72" x14ac:dyDescent="0.35">
      <c r="A816">
        <v>815</v>
      </c>
      <c r="B816">
        <v>50</v>
      </c>
      <c r="C816">
        <v>4</v>
      </c>
      <c r="D816">
        <v>45</v>
      </c>
      <c r="E816">
        <v>8248</v>
      </c>
      <c r="F816">
        <v>2</v>
      </c>
      <c r="G816">
        <v>1</v>
      </c>
      <c r="H816">
        <v>2</v>
      </c>
      <c r="I816">
        <v>4</v>
      </c>
      <c r="J816">
        <v>4</v>
      </c>
      <c r="K816">
        <v>3</v>
      </c>
      <c r="L816">
        <v>4</v>
      </c>
      <c r="M816">
        <v>7</v>
      </c>
      <c r="N816">
        <v>7</v>
      </c>
      <c r="O816">
        <v>3</v>
      </c>
      <c r="P816">
        <v>1</v>
      </c>
      <c r="Q816">
        <v>5</v>
      </c>
      <c r="R816">
        <v>7</v>
      </c>
      <c r="S816">
        <v>1918</v>
      </c>
      <c r="T816">
        <v>1950</v>
      </c>
      <c r="U816">
        <v>5</v>
      </c>
      <c r="V816">
        <v>8</v>
      </c>
      <c r="W816">
        <v>7</v>
      </c>
      <c r="X816">
        <v>2</v>
      </c>
      <c r="Y816">
        <v>0</v>
      </c>
      <c r="Z816">
        <v>3</v>
      </c>
      <c r="AA816">
        <v>3</v>
      </c>
      <c r="AB816">
        <v>3</v>
      </c>
      <c r="AC816">
        <v>4</v>
      </c>
      <c r="AD816">
        <v>4</v>
      </c>
      <c r="AE816">
        <v>6</v>
      </c>
      <c r="AF816">
        <v>0</v>
      </c>
      <c r="AG816">
        <v>0</v>
      </c>
      <c r="AH816">
        <v>686</v>
      </c>
      <c r="AI816">
        <v>686</v>
      </c>
      <c r="AJ816">
        <v>1</v>
      </c>
      <c r="AK816">
        <v>6</v>
      </c>
      <c r="AL816">
        <v>686</v>
      </c>
      <c r="AM816">
        <v>564</v>
      </c>
      <c r="AN816">
        <v>0</v>
      </c>
      <c r="AO816">
        <v>1250</v>
      </c>
      <c r="AP816">
        <v>0</v>
      </c>
      <c r="AQ816">
        <v>1</v>
      </c>
      <c r="AR816">
        <v>1</v>
      </c>
      <c r="AS816">
        <v>1</v>
      </c>
      <c r="AT816">
        <v>3</v>
      </c>
      <c r="AU816">
        <v>1</v>
      </c>
      <c r="AV816">
        <v>3</v>
      </c>
      <c r="AW816">
        <v>7</v>
      </c>
      <c r="AX816">
        <v>0</v>
      </c>
      <c r="AY816">
        <v>5</v>
      </c>
      <c r="AZ816">
        <v>1955</v>
      </c>
      <c r="BA816">
        <v>2</v>
      </c>
      <c r="BB816">
        <v>1</v>
      </c>
      <c r="BC816">
        <v>280</v>
      </c>
      <c r="BD816">
        <v>4</v>
      </c>
      <c r="BE816">
        <v>4</v>
      </c>
      <c r="BF816">
        <v>1</v>
      </c>
      <c r="BG816">
        <v>207</v>
      </c>
      <c r="BH816">
        <v>0</v>
      </c>
      <c r="BI816">
        <v>96</v>
      </c>
      <c r="BJ816">
        <v>0</v>
      </c>
      <c r="BK816">
        <v>0</v>
      </c>
      <c r="BL816">
        <v>0</v>
      </c>
      <c r="BM816">
        <v>5</v>
      </c>
      <c r="BN816">
        <v>0</v>
      </c>
      <c r="BO816">
        <v>7</v>
      </c>
      <c r="BP816">
        <v>2006</v>
      </c>
      <c r="BQ816">
        <v>17</v>
      </c>
      <c r="BR816">
        <v>4</v>
      </c>
      <c r="BS816">
        <v>5</v>
      </c>
      <c r="BT816">
        <v>116000</v>
      </c>
    </row>
    <row r="817" spans="1:72" x14ac:dyDescent="0.35">
      <c r="A817">
        <v>816</v>
      </c>
      <c r="B817">
        <v>20</v>
      </c>
      <c r="C817">
        <v>4</v>
      </c>
      <c r="D817">
        <v>48</v>
      </c>
      <c r="E817">
        <v>12137</v>
      </c>
      <c r="F817">
        <v>2</v>
      </c>
      <c r="G817">
        <v>4</v>
      </c>
      <c r="H817">
        <v>2</v>
      </c>
      <c r="I817">
        <v>4</v>
      </c>
      <c r="J817">
        <v>1</v>
      </c>
      <c r="K817">
        <v>3</v>
      </c>
      <c r="L817">
        <v>16</v>
      </c>
      <c r="M817">
        <v>7</v>
      </c>
      <c r="N817">
        <v>7</v>
      </c>
      <c r="O817">
        <v>3</v>
      </c>
      <c r="P817">
        <v>4</v>
      </c>
      <c r="Q817">
        <v>7</v>
      </c>
      <c r="R817">
        <v>5</v>
      </c>
      <c r="S817">
        <v>1998</v>
      </c>
      <c r="T817">
        <v>1998</v>
      </c>
      <c r="U817">
        <v>5</v>
      </c>
      <c r="V817">
        <v>8</v>
      </c>
      <c r="W817">
        <v>14</v>
      </c>
      <c r="X817">
        <v>4</v>
      </c>
      <c r="Y817">
        <v>442</v>
      </c>
      <c r="Z817">
        <v>3</v>
      </c>
      <c r="AA817">
        <v>3</v>
      </c>
      <c r="AB817">
        <v>6</v>
      </c>
      <c r="AC817">
        <v>5</v>
      </c>
      <c r="AD817">
        <v>4</v>
      </c>
      <c r="AE817">
        <v>6</v>
      </c>
      <c r="AF817">
        <v>0</v>
      </c>
      <c r="AG817">
        <v>0</v>
      </c>
      <c r="AH817">
        <v>1649</v>
      </c>
      <c r="AI817">
        <v>1649</v>
      </c>
      <c r="AJ817">
        <v>6</v>
      </c>
      <c r="AK817">
        <v>6</v>
      </c>
      <c r="AL817">
        <v>1661</v>
      </c>
      <c r="AM817">
        <v>0</v>
      </c>
      <c r="AN817">
        <v>0</v>
      </c>
      <c r="AO817">
        <v>1661</v>
      </c>
      <c r="AP817">
        <v>0</v>
      </c>
      <c r="AQ817">
        <v>0</v>
      </c>
      <c r="AR817">
        <v>2</v>
      </c>
      <c r="AS817">
        <v>0</v>
      </c>
      <c r="AT817">
        <v>3</v>
      </c>
      <c r="AU817">
        <v>1</v>
      </c>
      <c r="AV817">
        <v>5</v>
      </c>
      <c r="AW817">
        <v>6</v>
      </c>
      <c r="AX817">
        <v>0</v>
      </c>
      <c r="AY817">
        <v>6</v>
      </c>
      <c r="AZ817">
        <v>1998</v>
      </c>
      <c r="BA817">
        <v>3</v>
      </c>
      <c r="BB817">
        <v>2</v>
      </c>
      <c r="BC817">
        <v>598</v>
      </c>
      <c r="BD817">
        <v>4</v>
      </c>
      <c r="BE817">
        <v>4</v>
      </c>
      <c r="BF817">
        <v>3</v>
      </c>
      <c r="BG817">
        <v>0</v>
      </c>
      <c r="BH817">
        <v>34</v>
      </c>
      <c r="BI817">
        <v>0</v>
      </c>
      <c r="BJ817">
        <v>0</v>
      </c>
      <c r="BK817">
        <v>0</v>
      </c>
      <c r="BL817">
        <v>0</v>
      </c>
      <c r="BM817">
        <v>5</v>
      </c>
      <c r="BN817">
        <v>0</v>
      </c>
      <c r="BO817">
        <v>5</v>
      </c>
      <c r="BP817">
        <v>2010</v>
      </c>
      <c r="BQ817">
        <v>13</v>
      </c>
      <c r="BR817">
        <v>4</v>
      </c>
      <c r="BS817">
        <v>5</v>
      </c>
      <c r="BT817">
        <v>224900</v>
      </c>
    </row>
    <row r="818" spans="1:72" x14ac:dyDescent="0.35">
      <c r="A818">
        <v>817</v>
      </c>
      <c r="B818">
        <v>20</v>
      </c>
      <c r="C818">
        <v>4</v>
      </c>
      <c r="E818">
        <v>11425</v>
      </c>
      <c r="F818">
        <v>2</v>
      </c>
      <c r="G818">
        <v>2</v>
      </c>
      <c r="H818">
        <v>2</v>
      </c>
      <c r="I818">
        <v>4</v>
      </c>
      <c r="J818">
        <v>2</v>
      </c>
      <c r="K818">
        <v>3</v>
      </c>
      <c r="L818">
        <v>7</v>
      </c>
      <c r="M818">
        <v>7</v>
      </c>
      <c r="N818">
        <v>7</v>
      </c>
      <c r="O818">
        <v>3</v>
      </c>
      <c r="P818">
        <v>4</v>
      </c>
      <c r="Q818">
        <v>5</v>
      </c>
      <c r="R818">
        <v>6</v>
      </c>
      <c r="S818">
        <v>1954</v>
      </c>
      <c r="T818">
        <v>1954</v>
      </c>
      <c r="U818">
        <v>5</v>
      </c>
      <c r="V818">
        <v>8</v>
      </c>
      <c r="W818">
        <v>5</v>
      </c>
      <c r="X818">
        <v>2</v>
      </c>
      <c r="Y818">
        <v>0</v>
      </c>
      <c r="Z818">
        <v>3</v>
      </c>
      <c r="AA818">
        <v>3</v>
      </c>
      <c r="AB818">
        <v>2</v>
      </c>
      <c r="AC818">
        <v>4</v>
      </c>
      <c r="AD818">
        <v>4</v>
      </c>
      <c r="AE818">
        <v>3</v>
      </c>
      <c r="AF818">
        <v>486</v>
      </c>
      <c r="AG818">
        <v>0</v>
      </c>
      <c r="AH818">
        <v>522</v>
      </c>
      <c r="AI818">
        <v>1008</v>
      </c>
      <c r="AJ818">
        <v>6</v>
      </c>
      <c r="AK818">
        <v>6</v>
      </c>
      <c r="AL818">
        <v>1008</v>
      </c>
      <c r="AM818">
        <v>0</v>
      </c>
      <c r="AN818">
        <v>0</v>
      </c>
      <c r="AO818">
        <v>1008</v>
      </c>
      <c r="AP818">
        <v>0</v>
      </c>
      <c r="AQ818">
        <v>0</v>
      </c>
      <c r="AR818">
        <v>1</v>
      </c>
      <c r="AS818">
        <v>0</v>
      </c>
      <c r="AT818">
        <v>2</v>
      </c>
      <c r="AU818">
        <v>1</v>
      </c>
      <c r="AV818">
        <v>4</v>
      </c>
      <c r="AW818">
        <v>4</v>
      </c>
      <c r="AX818">
        <v>1</v>
      </c>
      <c r="AY818">
        <v>6</v>
      </c>
      <c r="AZ818">
        <v>1954</v>
      </c>
      <c r="BA818">
        <v>3</v>
      </c>
      <c r="BB818">
        <v>1</v>
      </c>
      <c r="BC818">
        <v>275</v>
      </c>
      <c r="BD818">
        <v>4</v>
      </c>
      <c r="BE818">
        <v>4</v>
      </c>
      <c r="BF818">
        <v>3</v>
      </c>
      <c r="BG818">
        <v>0</v>
      </c>
      <c r="BH818">
        <v>0</v>
      </c>
      <c r="BI818">
        <v>120</v>
      </c>
      <c r="BJ818">
        <v>0</v>
      </c>
      <c r="BK818">
        <v>0</v>
      </c>
      <c r="BL818">
        <v>0</v>
      </c>
      <c r="BM818">
        <v>5</v>
      </c>
      <c r="BN818">
        <v>0</v>
      </c>
      <c r="BO818">
        <v>7</v>
      </c>
      <c r="BP818">
        <v>2006</v>
      </c>
      <c r="BQ818">
        <v>17</v>
      </c>
      <c r="BR818">
        <v>4</v>
      </c>
      <c r="BS818">
        <v>5</v>
      </c>
      <c r="BT818">
        <v>137000</v>
      </c>
    </row>
    <row r="819" spans="1:72" x14ac:dyDescent="0.35">
      <c r="A819">
        <v>818</v>
      </c>
      <c r="B819">
        <v>20</v>
      </c>
      <c r="C819">
        <v>4</v>
      </c>
      <c r="E819">
        <v>13265</v>
      </c>
      <c r="F819">
        <v>2</v>
      </c>
      <c r="G819">
        <v>2</v>
      </c>
      <c r="H819">
        <v>2</v>
      </c>
      <c r="I819">
        <v>4</v>
      </c>
      <c r="J819">
        <v>1</v>
      </c>
      <c r="K819">
        <v>3</v>
      </c>
      <c r="L819">
        <v>6</v>
      </c>
      <c r="M819">
        <v>7</v>
      </c>
      <c r="N819">
        <v>7</v>
      </c>
      <c r="O819">
        <v>3</v>
      </c>
      <c r="P819">
        <v>4</v>
      </c>
      <c r="Q819">
        <v>8</v>
      </c>
      <c r="R819">
        <v>5</v>
      </c>
      <c r="S819">
        <v>2002</v>
      </c>
      <c r="T819">
        <v>2002</v>
      </c>
      <c r="U819">
        <v>6</v>
      </c>
      <c r="V819">
        <v>8</v>
      </c>
      <c r="W819">
        <v>15</v>
      </c>
      <c r="X819">
        <v>4</v>
      </c>
      <c r="Y819">
        <v>148</v>
      </c>
      <c r="Z819">
        <v>4</v>
      </c>
      <c r="AA819">
        <v>3</v>
      </c>
      <c r="AB819">
        <v>6</v>
      </c>
      <c r="AC819">
        <v>5</v>
      </c>
      <c r="AD819">
        <v>4</v>
      </c>
      <c r="AE819">
        <v>7</v>
      </c>
      <c r="AF819">
        <v>1218</v>
      </c>
      <c r="AG819">
        <v>0</v>
      </c>
      <c r="AH819">
        <v>350</v>
      </c>
      <c r="AI819">
        <v>1568</v>
      </c>
      <c r="AJ819">
        <v>6</v>
      </c>
      <c r="AK819">
        <v>6</v>
      </c>
      <c r="AL819">
        <v>1689</v>
      </c>
      <c r="AM819">
        <v>0</v>
      </c>
      <c r="AN819">
        <v>0</v>
      </c>
      <c r="AO819">
        <v>1689</v>
      </c>
      <c r="AP819">
        <v>1</v>
      </c>
      <c r="AQ819">
        <v>0</v>
      </c>
      <c r="AR819">
        <v>2</v>
      </c>
      <c r="AS819">
        <v>0</v>
      </c>
      <c r="AT819">
        <v>3</v>
      </c>
      <c r="AU819">
        <v>1</v>
      </c>
      <c r="AV819">
        <v>5</v>
      </c>
      <c r="AW819">
        <v>7</v>
      </c>
      <c r="AX819">
        <v>2</v>
      </c>
      <c r="AY819">
        <v>6</v>
      </c>
      <c r="AZ819">
        <v>2002</v>
      </c>
      <c r="BA819">
        <v>3</v>
      </c>
      <c r="BB819">
        <v>3</v>
      </c>
      <c r="BC819">
        <v>857</v>
      </c>
      <c r="BD819">
        <v>4</v>
      </c>
      <c r="BE819">
        <v>4</v>
      </c>
      <c r="BF819">
        <v>3</v>
      </c>
      <c r="BG819">
        <v>150</v>
      </c>
      <c r="BH819">
        <v>59</v>
      </c>
      <c r="BI819">
        <v>0</v>
      </c>
      <c r="BJ819">
        <v>0</v>
      </c>
      <c r="BK819">
        <v>0</v>
      </c>
      <c r="BL819">
        <v>0</v>
      </c>
      <c r="BM819">
        <v>5</v>
      </c>
      <c r="BN819">
        <v>0</v>
      </c>
      <c r="BO819">
        <v>7</v>
      </c>
      <c r="BP819">
        <v>2008</v>
      </c>
      <c r="BQ819">
        <v>15</v>
      </c>
      <c r="BR819">
        <v>4</v>
      </c>
      <c r="BS819">
        <v>5</v>
      </c>
      <c r="BT819">
        <v>271000</v>
      </c>
    </row>
    <row r="820" spans="1:72" x14ac:dyDescent="0.35">
      <c r="A820">
        <v>819</v>
      </c>
      <c r="B820">
        <v>80</v>
      </c>
      <c r="C820">
        <v>4</v>
      </c>
      <c r="D820">
        <v>80</v>
      </c>
      <c r="E820">
        <v>8816</v>
      </c>
      <c r="F820">
        <v>2</v>
      </c>
      <c r="G820">
        <v>1</v>
      </c>
      <c r="H820">
        <v>2</v>
      </c>
      <c r="I820">
        <v>4</v>
      </c>
      <c r="J820">
        <v>4</v>
      </c>
      <c r="K820">
        <v>3</v>
      </c>
      <c r="L820">
        <v>1</v>
      </c>
      <c r="M820">
        <v>7</v>
      </c>
      <c r="N820">
        <v>7</v>
      </c>
      <c r="O820">
        <v>3</v>
      </c>
      <c r="P820">
        <v>3</v>
      </c>
      <c r="Q820">
        <v>6</v>
      </c>
      <c r="R820">
        <v>7</v>
      </c>
      <c r="S820">
        <v>1971</v>
      </c>
      <c r="T820">
        <v>1971</v>
      </c>
      <c r="U820">
        <v>5</v>
      </c>
      <c r="V820">
        <v>8</v>
      </c>
      <c r="W820">
        <v>9</v>
      </c>
      <c r="X820">
        <v>4</v>
      </c>
      <c r="Y820">
        <v>80</v>
      </c>
      <c r="Z820">
        <v>3</v>
      </c>
      <c r="AA820">
        <v>3</v>
      </c>
      <c r="AB820">
        <v>2</v>
      </c>
      <c r="AC820">
        <v>4</v>
      </c>
      <c r="AD820">
        <v>4</v>
      </c>
      <c r="AE820">
        <v>7</v>
      </c>
      <c r="AF820">
        <v>504</v>
      </c>
      <c r="AG820">
        <v>0</v>
      </c>
      <c r="AH820">
        <v>506</v>
      </c>
      <c r="AI820">
        <v>1010</v>
      </c>
      <c r="AJ820">
        <v>6</v>
      </c>
      <c r="AK820">
        <v>6</v>
      </c>
      <c r="AL820">
        <v>1052</v>
      </c>
      <c r="AM820">
        <v>0</v>
      </c>
      <c r="AN820">
        <v>0</v>
      </c>
      <c r="AO820">
        <v>1052</v>
      </c>
      <c r="AP820">
        <v>1</v>
      </c>
      <c r="AQ820">
        <v>0</v>
      </c>
      <c r="AR820">
        <v>1</v>
      </c>
      <c r="AS820">
        <v>0</v>
      </c>
      <c r="AT820">
        <v>3</v>
      </c>
      <c r="AU820">
        <v>1</v>
      </c>
      <c r="AV820">
        <v>4</v>
      </c>
      <c r="AW820">
        <v>6</v>
      </c>
      <c r="AX820">
        <v>0</v>
      </c>
      <c r="AY820">
        <v>6</v>
      </c>
      <c r="AZ820">
        <v>1971</v>
      </c>
      <c r="BA820">
        <v>2</v>
      </c>
      <c r="BB820">
        <v>2</v>
      </c>
      <c r="BC820">
        <v>440</v>
      </c>
      <c r="BD820">
        <v>4</v>
      </c>
      <c r="BE820">
        <v>4</v>
      </c>
      <c r="BF820">
        <v>3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3</v>
      </c>
      <c r="BN820">
        <v>0</v>
      </c>
      <c r="BO820">
        <v>6</v>
      </c>
      <c r="BP820">
        <v>2010</v>
      </c>
      <c r="BQ820">
        <v>13</v>
      </c>
      <c r="BR820">
        <v>4</v>
      </c>
      <c r="BS820">
        <v>5</v>
      </c>
      <c r="BT820">
        <v>155000</v>
      </c>
    </row>
    <row r="821" spans="1:72" x14ac:dyDescent="0.35">
      <c r="A821">
        <v>820</v>
      </c>
      <c r="B821">
        <v>120</v>
      </c>
      <c r="C821">
        <v>4</v>
      </c>
      <c r="D821">
        <v>44</v>
      </c>
      <c r="E821">
        <v>6371</v>
      </c>
      <c r="F821">
        <v>2</v>
      </c>
      <c r="G821">
        <v>2</v>
      </c>
      <c r="H821">
        <v>2</v>
      </c>
      <c r="I821">
        <v>4</v>
      </c>
      <c r="J821">
        <v>4</v>
      </c>
      <c r="K821">
        <v>3</v>
      </c>
      <c r="L821">
        <v>19</v>
      </c>
      <c r="M821">
        <v>7</v>
      </c>
      <c r="N821">
        <v>7</v>
      </c>
      <c r="O821">
        <v>4</v>
      </c>
      <c r="P821">
        <v>4</v>
      </c>
      <c r="Q821">
        <v>7</v>
      </c>
      <c r="R821">
        <v>5</v>
      </c>
      <c r="S821">
        <v>2009</v>
      </c>
      <c r="T821">
        <v>2010</v>
      </c>
      <c r="U821">
        <v>5</v>
      </c>
      <c r="V821">
        <v>8</v>
      </c>
      <c r="W821">
        <v>14</v>
      </c>
      <c r="X821">
        <v>5</v>
      </c>
      <c r="Y821">
        <v>128</v>
      </c>
      <c r="Z821">
        <v>4</v>
      </c>
      <c r="AA821">
        <v>3</v>
      </c>
      <c r="AB821">
        <v>6</v>
      </c>
      <c r="AC821">
        <v>5</v>
      </c>
      <c r="AD821">
        <v>4</v>
      </c>
      <c r="AE821">
        <v>7</v>
      </c>
      <c r="AF821">
        <v>733</v>
      </c>
      <c r="AG821">
        <v>0</v>
      </c>
      <c r="AH821">
        <v>625</v>
      </c>
      <c r="AI821">
        <v>1358</v>
      </c>
      <c r="AJ821">
        <v>6</v>
      </c>
      <c r="AK821">
        <v>6</v>
      </c>
      <c r="AL821">
        <v>1358</v>
      </c>
      <c r="AM821">
        <v>0</v>
      </c>
      <c r="AN821">
        <v>0</v>
      </c>
      <c r="AO821">
        <v>1358</v>
      </c>
      <c r="AP821">
        <v>1</v>
      </c>
      <c r="AQ821">
        <v>0</v>
      </c>
      <c r="AR821">
        <v>2</v>
      </c>
      <c r="AS821">
        <v>0</v>
      </c>
      <c r="AT821">
        <v>2</v>
      </c>
      <c r="AU821">
        <v>1</v>
      </c>
      <c r="AV821">
        <v>5</v>
      </c>
      <c r="AW821">
        <v>6</v>
      </c>
      <c r="AX821">
        <v>1</v>
      </c>
      <c r="AY821">
        <v>6</v>
      </c>
      <c r="AZ821">
        <v>2010</v>
      </c>
      <c r="BA821">
        <v>3</v>
      </c>
      <c r="BB821">
        <v>2</v>
      </c>
      <c r="BC821">
        <v>484</v>
      </c>
      <c r="BD821">
        <v>4</v>
      </c>
      <c r="BE821">
        <v>4</v>
      </c>
      <c r="BF821">
        <v>3</v>
      </c>
      <c r="BG821">
        <v>192</v>
      </c>
      <c r="BH821">
        <v>35</v>
      </c>
      <c r="BI821">
        <v>0</v>
      </c>
      <c r="BJ821">
        <v>0</v>
      </c>
      <c r="BK821">
        <v>0</v>
      </c>
      <c r="BL821">
        <v>0</v>
      </c>
      <c r="BM821">
        <v>5</v>
      </c>
      <c r="BN821">
        <v>0</v>
      </c>
      <c r="BO821">
        <v>6</v>
      </c>
      <c r="BP821">
        <v>2010</v>
      </c>
      <c r="BQ821">
        <v>13</v>
      </c>
      <c r="BR821">
        <v>8</v>
      </c>
      <c r="BS821">
        <v>6</v>
      </c>
      <c r="BT821">
        <v>224000</v>
      </c>
    </row>
    <row r="822" spans="1:72" x14ac:dyDescent="0.35">
      <c r="A822">
        <v>821</v>
      </c>
      <c r="B822">
        <v>60</v>
      </c>
      <c r="C822">
        <v>4</v>
      </c>
      <c r="D822">
        <v>72</v>
      </c>
      <c r="E822">
        <v>7226</v>
      </c>
      <c r="F822">
        <v>2</v>
      </c>
      <c r="G822">
        <v>2</v>
      </c>
      <c r="H822">
        <v>2</v>
      </c>
      <c r="I822">
        <v>4</v>
      </c>
      <c r="J822">
        <v>1</v>
      </c>
      <c r="K822">
        <v>3</v>
      </c>
      <c r="L822">
        <v>16</v>
      </c>
      <c r="M822">
        <v>7</v>
      </c>
      <c r="N822">
        <v>7</v>
      </c>
      <c r="O822">
        <v>3</v>
      </c>
      <c r="P822">
        <v>8</v>
      </c>
      <c r="Q822">
        <v>7</v>
      </c>
      <c r="R822">
        <v>5</v>
      </c>
      <c r="S822">
        <v>2003</v>
      </c>
      <c r="T822">
        <v>2003</v>
      </c>
      <c r="U822">
        <v>5</v>
      </c>
      <c r="V822">
        <v>8</v>
      </c>
      <c r="W822">
        <v>14</v>
      </c>
      <c r="X822">
        <v>2</v>
      </c>
      <c r="Y822">
        <v>0</v>
      </c>
      <c r="Z822">
        <v>4</v>
      </c>
      <c r="AA822">
        <v>3</v>
      </c>
      <c r="AB822">
        <v>6</v>
      </c>
      <c r="AC822">
        <v>5</v>
      </c>
      <c r="AD822">
        <v>4</v>
      </c>
      <c r="AE822">
        <v>6</v>
      </c>
      <c r="AF822">
        <v>0</v>
      </c>
      <c r="AG822">
        <v>0</v>
      </c>
      <c r="AH822">
        <v>798</v>
      </c>
      <c r="AI822">
        <v>798</v>
      </c>
      <c r="AJ822">
        <v>6</v>
      </c>
      <c r="AK822">
        <v>6</v>
      </c>
      <c r="AL822">
        <v>798</v>
      </c>
      <c r="AM822">
        <v>842</v>
      </c>
      <c r="AN822">
        <v>0</v>
      </c>
      <c r="AO822">
        <v>1640</v>
      </c>
      <c r="AP822">
        <v>0</v>
      </c>
      <c r="AQ822">
        <v>0</v>
      </c>
      <c r="AR822">
        <v>2</v>
      </c>
      <c r="AS822">
        <v>1</v>
      </c>
      <c r="AT822">
        <v>3</v>
      </c>
      <c r="AU822">
        <v>1</v>
      </c>
      <c r="AV822">
        <v>5</v>
      </c>
      <c r="AW822">
        <v>6</v>
      </c>
      <c r="AX822">
        <v>0</v>
      </c>
      <c r="AY822">
        <v>6</v>
      </c>
      <c r="AZ822">
        <v>2003</v>
      </c>
      <c r="BA822">
        <v>3</v>
      </c>
      <c r="BB822">
        <v>2</v>
      </c>
      <c r="BC822">
        <v>595</v>
      </c>
      <c r="BD822">
        <v>4</v>
      </c>
      <c r="BE822">
        <v>4</v>
      </c>
      <c r="BF822">
        <v>3</v>
      </c>
      <c r="BG822">
        <v>0</v>
      </c>
      <c r="BH822">
        <v>45</v>
      </c>
      <c r="BI822">
        <v>0</v>
      </c>
      <c r="BJ822">
        <v>0</v>
      </c>
      <c r="BK822">
        <v>0</v>
      </c>
      <c r="BL822">
        <v>0</v>
      </c>
      <c r="BM822">
        <v>5</v>
      </c>
      <c r="BN822">
        <v>0</v>
      </c>
      <c r="BO822">
        <v>6</v>
      </c>
      <c r="BP822">
        <v>2008</v>
      </c>
      <c r="BQ822">
        <v>15</v>
      </c>
      <c r="BR822">
        <v>4</v>
      </c>
      <c r="BS822">
        <v>5</v>
      </c>
      <c r="BT822">
        <v>183000</v>
      </c>
    </row>
    <row r="823" spans="1:72" x14ac:dyDescent="0.35">
      <c r="A823">
        <v>822</v>
      </c>
      <c r="B823">
        <v>20</v>
      </c>
      <c r="C823">
        <v>2</v>
      </c>
      <c r="D823">
        <v>60</v>
      </c>
      <c r="E823">
        <v>6000</v>
      </c>
      <c r="F823">
        <v>2</v>
      </c>
      <c r="G823">
        <v>1</v>
      </c>
      <c r="H823">
        <v>1</v>
      </c>
      <c r="I823">
        <v>4</v>
      </c>
      <c r="J823">
        <v>4</v>
      </c>
      <c r="K823">
        <v>2</v>
      </c>
      <c r="L823">
        <v>9</v>
      </c>
      <c r="M823">
        <v>7</v>
      </c>
      <c r="N823">
        <v>7</v>
      </c>
      <c r="O823">
        <v>1</v>
      </c>
      <c r="P823">
        <v>4</v>
      </c>
      <c r="Q823">
        <v>4</v>
      </c>
      <c r="R823">
        <v>4</v>
      </c>
      <c r="S823">
        <v>1953</v>
      </c>
      <c r="T823">
        <v>1953</v>
      </c>
      <c r="U823">
        <v>5</v>
      </c>
      <c r="V823">
        <v>8</v>
      </c>
      <c r="W823">
        <v>10</v>
      </c>
      <c r="X823">
        <v>2</v>
      </c>
      <c r="Y823">
        <v>0</v>
      </c>
      <c r="Z823">
        <v>2</v>
      </c>
      <c r="AA823">
        <v>3</v>
      </c>
      <c r="AB823">
        <v>2</v>
      </c>
      <c r="AC823">
        <v>3</v>
      </c>
      <c r="AD823">
        <v>4</v>
      </c>
      <c r="AE823">
        <v>6</v>
      </c>
      <c r="AF823">
        <v>0</v>
      </c>
      <c r="AG823">
        <v>0</v>
      </c>
      <c r="AH823">
        <v>936</v>
      </c>
      <c r="AI823">
        <v>936</v>
      </c>
      <c r="AJ823">
        <v>6</v>
      </c>
      <c r="AK823">
        <v>6</v>
      </c>
      <c r="AL823">
        <v>936</v>
      </c>
      <c r="AM823">
        <v>0</v>
      </c>
      <c r="AN823">
        <v>0</v>
      </c>
      <c r="AO823">
        <v>936</v>
      </c>
      <c r="AP823">
        <v>0</v>
      </c>
      <c r="AQ823">
        <v>0</v>
      </c>
      <c r="AR823">
        <v>1</v>
      </c>
      <c r="AS823">
        <v>0</v>
      </c>
      <c r="AT823">
        <v>2</v>
      </c>
      <c r="AU823">
        <v>1</v>
      </c>
      <c r="AV823">
        <v>4</v>
      </c>
      <c r="AW823">
        <v>4</v>
      </c>
      <c r="AX823">
        <v>0</v>
      </c>
      <c r="AY823">
        <v>5</v>
      </c>
      <c r="AZ823">
        <v>1974</v>
      </c>
      <c r="BA823">
        <v>2</v>
      </c>
      <c r="BB823">
        <v>2</v>
      </c>
      <c r="BC823">
        <v>576</v>
      </c>
      <c r="BD823">
        <v>4</v>
      </c>
      <c r="BE823">
        <v>4</v>
      </c>
      <c r="BF823">
        <v>3</v>
      </c>
      <c r="BG823">
        <v>0</v>
      </c>
      <c r="BH823">
        <v>32</v>
      </c>
      <c r="BI823">
        <v>112</v>
      </c>
      <c r="BJ823">
        <v>0</v>
      </c>
      <c r="BK823">
        <v>0</v>
      </c>
      <c r="BL823">
        <v>0</v>
      </c>
      <c r="BM823">
        <v>5</v>
      </c>
      <c r="BN823">
        <v>0</v>
      </c>
      <c r="BO823">
        <v>2</v>
      </c>
      <c r="BP823">
        <v>2009</v>
      </c>
      <c r="BQ823">
        <v>14</v>
      </c>
      <c r="BR823">
        <v>4</v>
      </c>
      <c r="BS823">
        <v>5</v>
      </c>
      <c r="BT823">
        <v>93000</v>
      </c>
    </row>
    <row r="824" spans="1:72" x14ac:dyDescent="0.35">
      <c r="A824">
        <v>823</v>
      </c>
      <c r="B824">
        <v>60</v>
      </c>
      <c r="C824">
        <v>4</v>
      </c>
      <c r="E824">
        <v>12394</v>
      </c>
      <c r="F824">
        <v>2</v>
      </c>
      <c r="G824">
        <v>2</v>
      </c>
      <c r="H824">
        <v>2</v>
      </c>
      <c r="I824">
        <v>4</v>
      </c>
      <c r="J824">
        <v>2</v>
      </c>
      <c r="K824">
        <v>3</v>
      </c>
      <c r="L824">
        <v>11</v>
      </c>
      <c r="M824">
        <v>7</v>
      </c>
      <c r="N824">
        <v>7</v>
      </c>
      <c r="O824">
        <v>3</v>
      </c>
      <c r="P824">
        <v>8</v>
      </c>
      <c r="Q824">
        <v>7</v>
      </c>
      <c r="R824">
        <v>5</v>
      </c>
      <c r="S824">
        <v>2003</v>
      </c>
      <c r="T824">
        <v>2003</v>
      </c>
      <c r="U824">
        <v>5</v>
      </c>
      <c r="V824">
        <v>8</v>
      </c>
      <c r="W824">
        <v>14</v>
      </c>
      <c r="X824">
        <v>2</v>
      </c>
      <c r="Y824">
        <v>0</v>
      </c>
      <c r="Z824">
        <v>4</v>
      </c>
      <c r="AA824">
        <v>3</v>
      </c>
      <c r="AB824">
        <v>6</v>
      </c>
      <c r="AC824">
        <v>5</v>
      </c>
      <c r="AD824">
        <v>4</v>
      </c>
      <c r="AE824">
        <v>6</v>
      </c>
      <c r="AF824">
        <v>0</v>
      </c>
      <c r="AG824">
        <v>0</v>
      </c>
      <c r="AH824">
        <v>847</v>
      </c>
      <c r="AI824">
        <v>847</v>
      </c>
      <c r="AJ824">
        <v>6</v>
      </c>
      <c r="AK824">
        <v>6</v>
      </c>
      <c r="AL824">
        <v>847</v>
      </c>
      <c r="AM824">
        <v>886</v>
      </c>
      <c r="AN824">
        <v>0</v>
      </c>
      <c r="AO824">
        <v>1733</v>
      </c>
      <c r="AP824">
        <v>0</v>
      </c>
      <c r="AQ824">
        <v>0</v>
      </c>
      <c r="AR824">
        <v>2</v>
      </c>
      <c r="AS824">
        <v>1</v>
      </c>
      <c r="AT824">
        <v>3</v>
      </c>
      <c r="AU824">
        <v>1</v>
      </c>
      <c r="AV824">
        <v>5</v>
      </c>
      <c r="AW824">
        <v>7</v>
      </c>
      <c r="AX824">
        <v>1</v>
      </c>
      <c r="AY824">
        <v>7</v>
      </c>
      <c r="AZ824">
        <v>2003</v>
      </c>
      <c r="BA824">
        <v>4</v>
      </c>
      <c r="BB824">
        <v>2</v>
      </c>
      <c r="BC824">
        <v>433</v>
      </c>
      <c r="BD824">
        <v>4</v>
      </c>
      <c r="BE824">
        <v>4</v>
      </c>
      <c r="BF824">
        <v>3</v>
      </c>
      <c r="BG824">
        <v>100</v>
      </c>
      <c r="BH824">
        <v>48</v>
      </c>
      <c r="BI824">
        <v>0</v>
      </c>
      <c r="BJ824">
        <v>0</v>
      </c>
      <c r="BK824">
        <v>0</v>
      </c>
      <c r="BL824">
        <v>0</v>
      </c>
      <c r="BM824">
        <v>5</v>
      </c>
      <c r="BN824">
        <v>0</v>
      </c>
      <c r="BO824">
        <v>10</v>
      </c>
      <c r="BP824">
        <v>2007</v>
      </c>
      <c r="BQ824">
        <v>16</v>
      </c>
      <c r="BR824">
        <v>4</v>
      </c>
      <c r="BS824">
        <v>4</v>
      </c>
      <c r="BT824">
        <v>225000</v>
      </c>
    </row>
    <row r="825" spans="1:72" x14ac:dyDescent="0.35">
      <c r="A825">
        <v>824</v>
      </c>
      <c r="B825">
        <v>50</v>
      </c>
      <c r="C825">
        <v>4</v>
      </c>
      <c r="D825">
        <v>60</v>
      </c>
      <c r="E825">
        <v>9900</v>
      </c>
      <c r="F825">
        <v>2</v>
      </c>
      <c r="G825">
        <v>1</v>
      </c>
      <c r="H825">
        <v>2</v>
      </c>
      <c r="I825">
        <v>4</v>
      </c>
      <c r="J825">
        <v>4</v>
      </c>
      <c r="K825">
        <v>3</v>
      </c>
      <c r="L825">
        <v>13</v>
      </c>
      <c r="M825">
        <v>7</v>
      </c>
      <c r="N825">
        <v>7</v>
      </c>
      <c r="O825">
        <v>3</v>
      </c>
      <c r="P825">
        <v>1</v>
      </c>
      <c r="Q825">
        <v>6</v>
      </c>
      <c r="R825">
        <v>7</v>
      </c>
      <c r="S825">
        <v>1940</v>
      </c>
      <c r="T825">
        <v>1950</v>
      </c>
      <c r="U825">
        <v>5</v>
      </c>
      <c r="V825">
        <v>8</v>
      </c>
      <c r="W825">
        <v>14</v>
      </c>
      <c r="X825">
        <v>2</v>
      </c>
      <c r="Y825">
        <v>0</v>
      </c>
      <c r="Z825">
        <v>3</v>
      </c>
      <c r="AA825">
        <v>3</v>
      </c>
      <c r="AB825">
        <v>3</v>
      </c>
      <c r="AC825">
        <v>4</v>
      </c>
      <c r="AD825">
        <v>4</v>
      </c>
      <c r="AE825">
        <v>6</v>
      </c>
      <c r="AF825">
        <v>0</v>
      </c>
      <c r="AG825">
        <v>0</v>
      </c>
      <c r="AH825">
        <v>778</v>
      </c>
      <c r="AI825">
        <v>778</v>
      </c>
      <c r="AJ825">
        <v>6</v>
      </c>
      <c r="AK825">
        <v>6</v>
      </c>
      <c r="AL825">
        <v>944</v>
      </c>
      <c r="AM825">
        <v>545</v>
      </c>
      <c r="AN825">
        <v>0</v>
      </c>
      <c r="AO825">
        <v>1489</v>
      </c>
      <c r="AP825">
        <v>0</v>
      </c>
      <c r="AQ825">
        <v>0</v>
      </c>
      <c r="AR825">
        <v>2</v>
      </c>
      <c r="AS825">
        <v>0</v>
      </c>
      <c r="AT825">
        <v>3</v>
      </c>
      <c r="AU825">
        <v>1</v>
      </c>
      <c r="AV825">
        <v>4</v>
      </c>
      <c r="AW825">
        <v>7</v>
      </c>
      <c r="AX825">
        <v>1</v>
      </c>
      <c r="AY825">
        <v>5</v>
      </c>
      <c r="AZ825">
        <v>1940</v>
      </c>
      <c r="BA825">
        <v>2</v>
      </c>
      <c r="BB825">
        <v>1</v>
      </c>
      <c r="BC825">
        <v>240</v>
      </c>
      <c r="BD825">
        <v>4</v>
      </c>
      <c r="BE825">
        <v>4</v>
      </c>
      <c r="BF825">
        <v>3</v>
      </c>
      <c r="BG825">
        <v>335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2</v>
      </c>
      <c r="BN825">
        <v>0</v>
      </c>
      <c r="BO825">
        <v>7</v>
      </c>
      <c r="BP825">
        <v>2009</v>
      </c>
      <c r="BQ825">
        <v>14</v>
      </c>
      <c r="BR825">
        <v>4</v>
      </c>
      <c r="BS825">
        <v>5</v>
      </c>
      <c r="BT825">
        <v>139500</v>
      </c>
    </row>
    <row r="826" spans="1:72" x14ac:dyDescent="0.35">
      <c r="A826">
        <v>825</v>
      </c>
      <c r="B826">
        <v>20</v>
      </c>
      <c r="C826">
        <v>5</v>
      </c>
      <c r="D826">
        <v>81</v>
      </c>
      <c r="E826">
        <v>11216</v>
      </c>
      <c r="F826">
        <v>2</v>
      </c>
      <c r="G826">
        <v>1</v>
      </c>
      <c r="H826">
        <v>2</v>
      </c>
      <c r="I826">
        <v>4</v>
      </c>
      <c r="J826">
        <v>4</v>
      </c>
      <c r="K826">
        <v>3</v>
      </c>
      <c r="L826">
        <v>18</v>
      </c>
      <c r="M826">
        <v>7</v>
      </c>
      <c r="N826">
        <v>7</v>
      </c>
      <c r="O826">
        <v>3</v>
      </c>
      <c r="P826">
        <v>4</v>
      </c>
      <c r="Q826">
        <v>8</v>
      </c>
      <c r="R826">
        <v>5</v>
      </c>
      <c r="S826">
        <v>2006</v>
      </c>
      <c r="T826">
        <v>2006</v>
      </c>
      <c r="U826">
        <v>5</v>
      </c>
      <c r="V826">
        <v>8</v>
      </c>
      <c r="W826">
        <v>14</v>
      </c>
      <c r="X826">
        <v>2</v>
      </c>
      <c r="Y826">
        <v>0</v>
      </c>
      <c r="Z826">
        <v>4</v>
      </c>
      <c r="AA826">
        <v>3</v>
      </c>
      <c r="AB826">
        <v>6</v>
      </c>
      <c r="AC826">
        <v>5</v>
      </c>
      <c r="AD826">
        <v>5</v>
      </c>
      <c r="AE826">
        <v>6</v>
      </c>
      <c r="AF826">
        <v>0</v>
      </c>
      <c r="AG826">
        <v>0</v>
      </c>
      <c r="AH826">
        <v>1489</v>
      </c>
      <c r="AI826">
        <v>1489</v>
      </c>
      <c r="AJ826">
        <v>6</v>
      </c>
      <c r="AK826">
        <v>6</v>
      </c>
      <c r="AL826">
        <v>1489</v>
      </c>
      <c r="AM826">
        <v>0</v>
      </c>
      <c r="AN826">
        <v>0</v>
      </c>
      <c r="AO826">
        <v>1489</v>
      </c>
      <c r="AP826">
        <v>0</v>
      </c>
      <c r="AQ826">
        <v>0</v>
      </c>
      <c r="AR826">
        <v>2</v>
      </c>
      <c r="AS826">
        <v>0</v>
      </c>
      <c r="AT826">
        <v>3</v>
      </c>
      <c r="AU826">
        <v>1</v>
      </c>
      <c r="AV826">
        <v>5</v>
      </c>
      <c r="AW826">
        <v>7</v>
      </c>
      <c r="AX826">
        <v>1</v>
      </c>
      <c r="AY826">
        <v>6</v>
      </c>
      <c r="AZ826">
        <v>2006</v>
      </c>
      <c r="BA826">
        <v>3</v>
      </c>
      <c r="BB826">
        <v>2</v>
      </c>
      <c r="BC826">
        <v>776</v>
      </c>
      <c r="BD826">
        <v>4</v>
      </c>
      <c r="BE826">
        <v>4</v>
      </c>
      <c r="BF826">
        <v>3</v>
      </c>
      <c r="BG826">
        <v>0</v>
      </c>
      <c r="BH826">
        <v>140</v>
      </c>
      <c r="BI826">
        <v>0</v>
      </c>
      <c r="BJ826">
        <v>0</v>
      </c>
      <c r="BK826">
        <v>0</v>
      </c>
      <c r="BL826">
        <v>0</v>
      </c>
      <c r="BM826">
        <v>5</v>
      </c>
      <c r="BN826">
        <v>0</v>
      </c>
      <c r="BO826">
        <v>6</v>
      </c>
      <c r="BP826">
        <v>2006</v>
      </c>
      <c r="BQ826">
        <v>17</v>
      </c>
      <c r="BR826">
        <v>8</v>
      </c>
      <c r="BS826">
        <v>6</v>
      </c>
      <c r="BT826">
        <v>232600</v>
      </c>
    </row>
    <row r="827" spans="1:72" x14ac:dyDescent="0.35">
      <c r="A827">
        <v>826</v>
      </c>
      <c r="B827">
        <v>20</v>
      </c>
      <c r="C827">
        <v>4</v>
      </c>
      <c r="D827">
        <v>114</v>
      </c>
      <c r="E827">
        <v>14803</v>
      </c>
      <c r="F827">
        <v>2</v>
      </c>
      <c r="G827">
        <v>1</v>
      </c>
      <c r="H827">
        <v>2</v>
      </c>
      <c r="I827">
        <v>4</v>
      </c>
      <c r="J827">
        <v>4</v>
      </c>
      <c r="K827">
        <v>3</v>
      </c>
      <c r="L827">
        <v>19</v>
      </c>
      <c r="M827">
        <v>6</v>
      </c>
      <c r="N827">
        <v>2</v>
      </c>
      <c r="O827">
        <v>3</v>
      </c>
      <c r="P827">
        <v>4</v>
      </c>
      <c r="Q827">
        <v>10</v>
      </c>
      <c r="R827">
        <v>5</v>
      </c>
      <c r="S827">
        <v>2007</v>
      </c>
      <c r="T827">
        <v>2008</v>
      </c>
      <c r="U827">
        <v>6</v>
      </c>
      <c r="V827">
        <v>8</v>
      </c>
      <c r="W827">
        <v>15</v>
      </c>
      <c r="X827">
        <v>4</v>
      </c>
      <c r="Y827">
        <v>816</v>
      </c>
      <c r="Z827">
        <v>5</v>
      </c>
      <c r="AA827">
        <v>3</v>
      </c>
      <c r="AB827">
        <v>6</v>
      </c>
      <c r="AC827">
        <v>6</v>
      </c>
      <c r="AD827">
        <v>4</v>
      </c>
      <c r="AE827">
        <v>7</v>
      </c>
      <c r="AF827">
        <v>1636</v>
      </c>
      <c r="AG827">
        <v>0</v>
      </c>
      <c r="AH827">
        <v>442</v>
      </c>
      <c r="AI827">
        <v>2078</v>
      </c>
      <c r="AJ827">
        <v>6</v>
      </c>
      <c r="AK827">
        <v>6</v>
      </c>
      <c r="AL827">
        <v>2084</v>
      </c>
      <c r="AM827">
        <v>0</v>
      </c>
      <c r="AN827">
        <v>0</v>
      </c>
      <c r="AO827">
        <v>2084</v>
      </c>
      <c r="AP827">
        <v>1</v>
      </c>
      <c r="AQ827">
        <v>0</v>
      </c>
      <c r="AR827">
        <v>2</v>
      </c>
      <c r="AS827">
        <v>0</v>
      </c>
      <c r="AT827">
        <v>2</v>
      </c>
      <c r="AU827">
        <v>1</v>
      </c>
      <c r="AV827">
        <v>6</v>
      </c>
      <c r="AW827">
        <v>7</v>
      </c>
      <c r="AX827">
        <v>1</v>
      </c>
      <c r="AY827">
        <v>6</v>
      </c>
      <c r="AZ827">
        <v>2007</v>
      </c>
      <c r="BA827">
        <v>4</v>
      </c>
      <c r="BB827">
        <v>3</v>
      </c>
      <c r="BC827">
        <v>1220</v>
      </c>
      <c r="BD827">
        <v>4</v>
      </c>
      <c r="BE827">
        <v>4</v>
      </c>
      <c r="BF827">
        <v>3</v>
      </c>
      <c r="BG827">
        <v>188</v>
      </c>
      <c r="BH827">
        <v>45</v>
      </c>
      <c r="BI827">
        <v>0</v>
      </c>
      <c r="BJ827">
        <v>0</v>
      </c>
      <c r="BK827">
        <v>0</v>
      </c>
      <c r="BL827">
        <v>0</v>
      </c>
      <c r="BM827">
        <v>5</v>
      </c>
      <c r="BN827">
        <v>0</v>
      </c>
      <c r="BO827">
        <v>6</v>
      </c>
      <c r="BP827">
        <v>2008</v>
      </c>
      <c r="BQ827">
        <v>15</v>
      </c>
      <c r="BR827">
        <v>8</v>
      </c>
      <c r="BS827">
        <v>6</v>
      </c>
      <c r="BT827">
        <v>385000</v>
      </c>
    </row>
    <row r="828" spans="1:72" x14ac:dyDescent="0.35">
      <c r="A828">
        <v>827</v>
      </c>
      <c r="B828">
        <v>45</v>
      </c>
      <c r="C828">
        <v>2</v>
      </c>
      <c r="D828">
        <v>50</v>
      </c>
      <c r="E828">
        <v>6130</v>
      </c>
      <c r="F828">
        <v>2</v>
      </c>
      <c r="G828">
        <v>1</v>
      </c>
      <c r="H828">
        <v>2</v>
      </c>
      <c r="I828">
        <v>4</v>
      </c>
      <c r="J828">
        <v>4</v>
      </c>
      <c r="K828">
        <v>3</v>
      </c>
      <c r="L828">
        <v>12</v>
      </c>
      <c r="M828">
        <v>7</v>
      </c>
      <c r="N828">
        <v>7</v>
      </c>
      <c r="O828">
        <v>3</v>
      </c>
      <c r="P828">
        <v>2</v>
      </c>
      <c r="Q828">
        <v>5</v>
      </c>
      <c r="R828">
        <v>6</v>
      </c>
      <c r="S828">
        <v>1924</v>
      </c>
      <c r="T828">
        <v>1950</v>
      </c>
      <c r="U828">
        <v>5</v>
      </c>
      <c r="V828">
        <v>8</v>
      </c>
      <c r="W828">
        <v>10</v>
      </c>
      <c r="X828">
        <v>2</v>
      </c>
      <c r="Y828">
        <v>0</v>
      </c>
      <c r="Z828">
        <v>3</v>
      </c>
      <c r="AA828">
        <v>3</v>
      </c>
      <c r="AB828">
        <v>3</v>
      </c>
      <c r="AC828">
        <v>4</v>
      </c>
      <c r="AD828">
        <v>4</v>
      </c>
      <c r="AE828">
        <v>4</v>
      </c>
      <c r="AF828">
        <v>784</v>
      </c>
      <c r="AG828">
        <v>0</v>
      </c>
      <c r="AH828">
        <v>0</v>
      </c>
      <c r="AI828">
        <v>784</v>
      </c>
      <c r="AJ828">
        <v>6</v>
      </c>
      <c r="AK828">
        <v>6</v>
      </c>
      <c r="AL828">
        <v>784</v>
      </c>
      <c r="AM828">
        <v>0</v>
      </c>
      <c r="AN828">
        <v>0</v>
      </c>
      <c r="AO828">
        <v>784</v>
      </c>
      <c r="AP828">
        <v>1</v>
      </c>
      <c r="AQ828">
        <v>0</v>
      </c>
      <c r="AR828">
        <v>1</v>
      </c>
      <c r="AS828">
        <v>0</v>
      </c>
      <c r="AT828">
        <v>2</v>
      </c>
      <c r="AU828">
        <v>1</v>
      </c>
      <c r="AV828">
        <v>5</v>
      </c>
      <c r="AW828">
        <v>5</v>
      </c>
      <c r="AX828">
        <v>0</v>
      </c>
      <c r="AY828">
        <v>3</v>
      </c>
      <c r="BA828">
        <v>1</v>
      </c>
      <c r="BB828">
        <v>0</v>
      </c>
      <c r="BC828">
        <v>0</v>
      </c>
      <c r="BD828">
        <v>1</v>
      </c>
      <c r="BE828">
        <v>1</v>
      </c>
      <c r="BF828">
        <v>3</v>
      </c>
      <c r="BG828">
        <v>0</v>
      </c>
      <c r="BH828">
        <v>0</v>
      </c>
      <c r="BI828">
        <v>116</v>
      </c>
      <c r="BJ828">
        <v>0</v>
      </c>
      <c r="BK828">
        <v>0</v>
      </c>
      <c r="BL828">
        <v>0</v>
      </c>
      <c r="BM828">
        <v>5</v>
      </c>
      <c r="BN828">
        <v>0</v>
      </c>
      <c r="BO828">
        <v>5</v>
      </c>
      <c r="BP828">
        <v>2008</v>
      </c>
      <c r="BQ828">
        <v>15</v>
      </c>
      <c r="BR828">
        <v>4</v>
      </c>
      <c r="BS828">
        <v>5</v>
      </c>
      <c r="BT828">
        <v>109500</v>
      </c>
    </row>
    <row r="829" spans="1:72" x14ac:dyDescent="0.35">
      <c r="A829">
        <v>828</v>
      </c>
      <c r="B829">
        <v>20</v>
      </c>
      <c r="C829">
        <v>4</v>
      </c>
      <c r="D829">
        <v>65</v>
      </c>
      <c r="E829">
        <v>8529</v>
      </c>
      <c r="F829">
        <v>2</v>
      </c>
      <c r="G829">
        <v>2</v>
      </c>
      <c r="H829">
        <v>2</v>
      </c>
      <c r="I829">
        <v>4</v>
      </c>
      <c r="J829">
        <v>4</v>
      </c>
      <c r="K829">
        <v>3</v>
      </c>
      <c r="L829">
        <v>15</v>
      </c>
      <c r="M829">
        <v>7</v>
      </c>
      <c r="N829">
        <v>7</v>
      </c>
      <c r="O829">
        <v>3</v>
      </c>
      <c r="P829">
        <v>4</v>
      </c>
      <c r="Q829">
        <v>7</v>
      </c>
      <c r="R829">
        <v>5</v>
      </c>
      <c r="S829">
        <v>2001</v>
      </c>
      <c r="T829">
        <v>2001</v>
      </c>
      <c r="U829">
        <v>5</v>
      </c>
      <c r="V829">
        <v>8</v>
      </c>
      <c r="W829">
        <v>14</v>
      </c>
      <c r="X829">
        <v>2</v>
      </c>
      <c r="Y829">
        <v>0</v>
      </c>
      <c r="Z829">
        <v>4</v>
      </c>
      <c r="AA829">
        <v>3</v>
      </c>
      <c r="AB829">
        <v>6</v>
      </c>
      <c r="AC829">
        <v>5</v>
      </c>
      <c r="AD829">
        <v>4</v>
      </c>
      <c r="AE829">
        <v>7</v>
      </c>
      <c r="AF829">
        <v>20</v>
      </c>
      <c r="AG829">
        <v>0</v>
      </c>
      <c r="AH829">
        <v>1434</v>
      </c>
      <c r="AI829">
        <v>1454</v>
      </c>
      <c r="AJ829">
        <v>6</v>
      </c>
      <c r="AK829">
        <v>6</v>
      </c>
      <c r="AL829">
        <v>1434</v>
      </c>
      <c r="AM829">
        <v>0</v>
      </c>
      <c r="AN829">
        <v>0</v>
      </c>
      <c r="AO829">
        <v>1434</v>
      </c>
      <c r="AP829">
        <v>0</v>
      </c>
      <c r="AQ829">
        <v>0</v>
      </c>
      <c r="AR829">
        <v>2</v>
      </c>
      <c r="AS829">
        <v>0</v>
      </c>
      <c r="AT829">
        <v>3</v>
      </c>
      <c r="AU829">
        <v>1</v>
      </c>
      <c r="AV829">
        <v>5</v>
      </c>
      <c r="AW829">
        <v>6</v>
      </c>
      <c r="AX829">
        <v>1</v>
      </c>
      <c r="AY829">
        <v>6</v>
      </c>
      <c r="AZ829">
        <v>2001</v>
      </c>
      <c r="BA829">
        <v>3</v>
      </c>
      <c r="BB829">
        <v>2</v>
      </c>
      <c r="BC829">
        <v>527</v>
      </c>
      <c r="BD829">
        <v>4</v>
      </c>
      <c r="BE829">
        <v>4</v>
      </c>
      <c r="BF829">
        <v>3</v>
      </c>
      <c r="BG829">
        <v>290</v>
      </c>
      <c r="BH829">
        <v>39</v>
      </c>
      <c r="BI829">
        <v>0</v>
      </c>
      <c r="BJ829">
        <v>0</v>
      </c>
      <c r="BK829">
        <v>0</v>
      </c>
      <c r="BL829">
        <v>0</v>
      </c>
      <c r="BM829">
        <v>5</v>
      </c>
      <c r="BN829">
        <v>0</v>
      </c>
      <c r="BO829">
        <v>4</v>
      </c>
      <c r="BP829">
        <v>2009</v>
      </c>
      <c r="BQ829">
        <v>14</v>
      </c>
      <c r="BR829">
        <v>4</v>
      </c>
      <c r="BS829">
        <v>5</v>
      </c>
      <c r="BT829">
        <v>189000</v>
      </c>
    </row>
    <row r="830" spans="1:72" x14ac:dyDescent="0.35">
      <c r="A830">
        <v>829</v>
      </c>
      <c r="B830">
        <v>60</v>
      </c>
      <c r="C830">
        <v>4</v>
      </c>
      <c r="E830">
        <v>28698</v>
      </c>
      <c r="F830">
        <v>2</v>
      </c>
      <c r="G830">
        <v>4</v>
      </c>
      <c r="H830">
        <v>3</v>
      </c>
      <c r="I830">
        <v>4</v>
      </c>
      <c r="J830">
        <v>1</v>
      </c>
      <c r="K830">
        <v>1</v>
      </c>
      <c r="L830">
        <v>1</v>
      </c>
      <c r="M830">
        <v>7</v>
      </c>
      <c r="N830">
        <v>7</v>
      </c>
      <c r="O830">
        <v>3</v>
      </c>
      <c r="P830">
        <v>8</v>
      </c>
      <c r="Q830">
        <v>5</v>
      </c>
      <c r="R830">
        <v>5</v>
      </c>
      <c r="S830">
        <v>1967</v>
      </c>
      <c r="T830">
        <v>1967</v>
      </c>
      <c r="U830">
        <v>1</v>
      </c>
      <c r="V830">
        <v>4</v>
      </c>
      <c r="W830">
        <v>3</v>
      </c>
      <c r="X830">
        <v>2</v>
      </c>
      <c r="Y830">
        <v>0</v>
      </c>
      <c r="Z830">
        <v>3</v>
      </c>
      <c r="AA830">
        <v>3</v>
      </c>
      <c r="AB830">
        <v>6</v>
      </c>
      <c r="AC830">
        <v>4</v>
      </c>
      <c r="AD830">
        <v>5</v>
      </c>
      <c r="AE830">
        <v>5</v>
      </c>
      <c r="AF830">
        <v>249</v>
      </c>
      <c r="AG830">
        <v>764</v>
      </c>
      <c r="AH830">
        <v>0</v>
      </c>
      <c r="AI830">
        <v>1013</v>
      </c>
      <c r="AJ830">
        <v>6</v>
      </c>
      <c r="AK830">
        <v>6</v>
      </c>
      <c r="AL830">
        <v>1160</v>
      </c>
      <c r="AM830">
        <v>966</v>
      </c>
      <c r="AN830">
        <v>0</v>
      </c>
      <c r="AO830">
        <v>2126</v>
      </c>
      <c r="AP830">
        <v>0</v>
      </c>
      <c r="AQ830">
        <v>1</v>
      </c>
      <c r="AR830">
        <v>2</v>
      </c>
      <c r="AS830">
        <v>1</v>
      </c>
      <c r="AT830">
        <v>3</v>
      </c>
      <c r="AU830">
        <v>1</v>
      </c>
      <c r="AV830">
        <v>4</v>
      </c>
      <c r="AW830">
        <v>7</v>
      </c>
      <c r="AX830">
        <v>0</v>
      </c>
      <c r="AY830">
        <v>6</v>
      </c>
      <c r="AZ830">
        <v>1967</v>
      </c>
      <c r="BA830">
        <v>4</v>
      </c>
      <c r="BB830">
        <v>2</v>
      </c>
      <c r="BC830">
        <v>538</v>
      </c>
      <c r="BD830">
        <v>4</v>
      </c>
      <c r="BE830">
        <v>4</v>
      </c>
      <c r="BF830">
        <v>3</v>
      </c>
      <c r="BG830">
        <v>486</v>
      </c>
      <c r="BH830">
        <v>0</v>
      </c>
      <c r="BI830">
        <v>0</v>
      </c>
      <c r="BJ830">
        <v>0</v>
      </c>
      <c r="BK830">
        <v>225</v>
      </c>
      <c r="BL830">
        <v>0</v>
      </c>
      <c r="BM830">
        <v>5</v>
      </c>
      <c r="BN830">
        <v>0</v>
      </c>
      <c r="BO830">
        <v>6</v>
      </c>
      <c r="BP830">
        <v>2009</v>
      </c>
      <c r="BQ830">
        <v>14</v>
      </c>
      <c r="BR830">
        <v>4</v>
      </c>
      <c r="BS830">
        <v>3</v>
      </c>
      <c r="BT830">
        <v>185000</v>
      </c>
    </row>
    <row r="831" spans="1:72" x14ac:dyDescent="0.35">
      <c r="A831">
        <v>830</v>
      </c>
      <c r="B831">
        <v>160</v>
      </c>
      <c r="C831">
        <v>5</v>
      </c>
      <c r="D831">
        <v>24</v>
      </c>
      <c r="E831">
        <v>2544</v>
      </c>
      <c r="F831">
        <v>2</v>
      </c>
      <c r="G831">
        <v>1</v>
      </c>
      <c r="H831">
        <v>2</v>
      </c>
      <c r="I831">
        <v>4</v>
      </c>
      <c r="J831">
        <v>4</v>
      </c>
      <c r="K831">
        <v>3</v>
      </c>
      <c r="L831">
        <v>18</v>
      </c>
      <c r="M831">
        <v>7</v>
      </c>
      <c r="N831">
        <v>7</v>
      </c>
      <c r="O831">
        <v>5</v>
      </c>
      <c r="P831">
        <v>8</v>
      </c>
      <c r="Q831">
        <v>7</v>
      </c>
      <c r="R831">
        <v>5</v>
      </c>
      <c r="S831">
        <v>2005</v>
      </c>
      <c r="T831">
        <v>2005</v>
      </c>
      <c r="U831">
        <v>5</v>
      </c>
      <c r="V831">
        <v>8</v>
      </c>
      <c r="W831">
        <v>10</v>
      </c>
      <c r="X831">
        <v>2</v>
      </c>
      <c r="Y831">
        <v>0</v>
      </c>
      <c r="Z831">
        <v>4</v>
      </c>
      <c r="AA831">
        <v>3</v>
      </c>
      <c r="AB831">
        <v>6</v>
      </c>
      <c r="AC831">
        <v>5</v>
      </c>
      <c r="AD831">
        <v>4</v>
      </c>
      <c r="AE831">
        <v>6</v>
      </c>
      <c r="AF831">
        <v>0</v>
      </c>
      <c r="AG831">
        <v>0</v>
      </c>
      <c r="AH831">
        <v>600</v>
      </c>
      <c r="AI831">
        <v>600</v>
      </c>
      <c r="AJ831">
        <v>6</v>
      </c>
      <c r="AK831">
        <v>6</v>
      </c>
      <c r="AL831">
        <v>520</v>
      </c>
      <c r="AM831">
        <v>623</v>
      </c>
      <c r="AN831">
        <v>80</v>
      </c>
      <c r="AO831">
        <v>1223</v>
      </c>
      <c r="AP831">
        <v>0</v>
      </c>
      <c r="AQ831">
        <v>0</v>
      </c>
      <c r="AR831">
        <v>2</v>
      </c>
      <c r="AS831">
        <v>1</v>
      </c>
      <c r="AT831">
        <v>2</v>
      </c>
      <c r="AU831">
        <v>1</v>
      </c>
      <c r="AV831">
        <v>5</v>
      </c>
      <c r="AW831">
        <v>4</v>
      </c>
      <c r="AX831">
        <v>0</v>
      </c>
      <c r="AY831">
        <v>5</v>
      </c>
      <c r="AZ831">
        <v>2005</v>
      </c>
      <c r="BA831">
        <v>3</v>
      </c>
      <c r="BB831">
        <v>2</v>
      </c>
      <c r="BC831">
        <v>480</v>
      </c>
      <c r="BD831">
        <v>4</v>
      </c>
      <c r="BE831">
        <v>4</v>
      </c>
      <c r="BF831">
        <v>3</v>
      </c>
      <c r="BG831">
        <v>0</v>
      </c>
      <c r="BH831">
        <v>166</v>
      </c>
      <c r="BI831">
        <v>0</v>
      </c>
      <c r="BJ831">
        <v>0</v>
      </c>
      <c r="BK831">
        <v>0</v>
      </c>
      <c r="BL831">
        <v>0</v>
      </c>
      <c r="BM831">
        <v>5</v>
      </c>
      <c r="BN831">
        <v>0</v>
      </c>
      <c r="BO831">
        <v>7</v>
      </c>
      <c r="BP831">
        <v>2006</v>
      </c>
      <c r="BQ831">
        <v>17</v>
      </c>
      <c r="BR831">
        <v>4</v>
      </c>
      <c r="BS831">
        <v>5</v>
      </c>
      <c r="BT831">
        <v>147400</v>
      </c>
    </row>
    <row r="832" spans="1:72" x14ac:dyDescent="0.35">
      <c r="A832">
        <v>831</v>
      </c>
      <c r="B832">
        <v>20</v>
      </c>
      <c r="C832">
        <v>4</v>
      </c>
      <c r="D832">
        <v>80</v>
      </c>
      <c r="E832">
        <v>11900</v>
      </c>
      <c r="F832">
        <v>2</v>
      </c>
      <c r="G832">
        <v>2</v>
      </c>
      <c r="H832">
        <v>2</v>
      </c>
      <c r="I832">
        <v>4</v>
      </c>
      <c r="J832">
        <v>2</v>
      </c>
      <c r="K832">
        <v>3</v>
      </c>
      <c r="L832">
        <v>7</v>
      </c>
      <c r="M832">
        <v>7</v>
      </c>
      <c r="N832">
        <v>7</v>
      </c>
      <c r="O832">
        <v>3</v>
      </c>
      <c r="P832">
        <v>4</v>
      </c>
      <c r="Q832">
        <v>6</v>
      </c>
      <c r="R832">
        <v>5</v>
      </c>
      <c r="S832">
        <v>1957</v>
      </c>
      <c r="T832">
        <v>1957</v>
      </c>
      <c r="U832">
        <v>5</v>
      </c>
      <c r="V832">
        <v>8</v>
      </c>
      <c r="W832">
        <v>9</v>
      </c>
      <c r="X832">
        <v>4</v>
      </c>
      <c r="Y832">
        <v>387</v>
      </c>
      <c r="Z832">
        <v>3</v>
      </c>
      <c r="AA832">
        <v>3</v>
      </c>
      <c r="AB832">
        <v>2</v>
      </c>
      <c r="AC832">
        <v>4</v>
      </c>
      <c r="AD832">
        <v>4</v>
      </c>
      <c r="AE832">
        <v>2</v>
      </c>
      <c r="AF832">
        <v>1040</v>
      </c>
      <c r="AG832">
        <v>0</v>
      </c>
      <c r="AH832">
        <v>352</v>
      </c>
      <c r="AI832">
        <v>1392</v>
      </c>
      <c r="AJ832">
        <v>6</v>
      </c>
      <c r="AK832">
        <v>3</v>
      </c>
      <c r="AL832">
        <v>1392</v>
      </c>
      <c r="AM832">
        <v>0</v>
      </c>
      <c r="AN832">
        <v>0</v>
      </c>
      <c r="AO832">
        <v>1392</v>
      </c>
      <c r="AP832">
        <v>1</v>
      </c>
      <c r="AQ832">
        <v>0</v>
      </c>
      <c r="AR832">
        <v>1</v>
      </c>
      <c r="AS832">
        <v>1</v>
      </c>
      <c r="AT832">
        <v>3</v>
      </c>
      <c r="AU832">
        <v>1</v>
      </c>
      <c r="AV832">
        <v>4</v>
      </c>
      <c r="AW832">
        <v>6</v>
      </c>
      <c r="AX832">
        <v>2</v>
      </c>
      <c r="AY832">
        <v>6</v>
      </c>
      <c r="AZ832">
        <v>1957</v>
      </c>
      <c r="BA832">
        <v>3</v>
      </c>
      <c r="BB832">
        <v>2</v>
      </c>
      <c r="BC832">
        <v>458</v>
      </c>
      <c r="BD832">
        <v>4</v>
      </c>
      <c r="BE832">
        <v>4</v>
      </c>
      <c r="BF832">
        <v>3</v>
      </c>
      <c r="BG832">
        <v>0</v>
      </c>
      <c r="BH832">
        <v>0</v>
      </c>
      <c r="BI832">
        <v>0</v>
      </c>
      <c r="BJ832">
        <v>0</v>
      </c>
      <c r="BK832">
        <v>192</v>
      </c>
      <c r="BL832">
        <v>0</v>
      </c>
      <c r="BM832">
        <v>5</v>
      </c>
      <c r="BN832">
        <v>0</v>
      </c>
      <c r="BO832">
        <v>6</v>
      </c>
      <c r="BP832">
        <v>2008</v>
      </c>
      <c r="BQ832">
        <v>15</v>
      </c>
      <c r="BR832">
        <v>4</v>
      </c>
      <c r="BS832">
        <v>5</v>
      </c>
      <c r="BT832">
        <v>166000</v>
      </c>
    </row>
    <row r="833" spans="1:72" x14ac:dyDescent="0.35">
      <c r="A833">
        <v>832</v>
      </c>
      <c r="B833">
        <v>160</v>
      </c>
      <c r="C833">
        <v>5</v>
      </c>
      <c r="D833">
        <v>30</v>
      </c>
      <c r="E833">
        <v>3180</v>
      </c>
      <c r="F833">
        <v>2</v>
      </c>
      <c r="G833">
        <v>1</v>
      </c>
      <c r="H833">
        <v>2</v>
      </c>
      <c r="I833">
        <v>4</v>
      </c>
      <c r="J833">
        <v>4</v>
      </c>
      <c r="K833">
        <v>3</v>
      </c>
      <c r="L833">
        <v>18</v>
      </c>
      <c r="M833">
        <v>7</v>
      </c>
      <c r="N833">
        <v>7</v>
      </c>
      <c r="O833">
        <v>4</v>
      </c>
      <c r="P833">
        <v>8</v>
      </c>
      <c r="Q833">
        <v>7</v>
      </c>
      <c r="R833">
        <v>5</v>
      </c>
      <c r="S833">
        <v>2005</v>
      </c>
      <c r="T833">
        <v>2005</v>
      </c>
      <c r="U833">
        <v>5</v>
      </c>
      <c r="V833">
        <v>8</v>
      </c>
      <c r="W833">
        <v>10</v>
      </c>
      <c r="X833">
        <v>2</v>
      </c>
      <c r="Y833">
        <v>0</v>
      </c>
      <c r="Z833">
        <v>3</v>
      </c>
      <c r="AA833">
        <v>3</v>
      </c>
      <c r="AB833">
        <v>6</v>
      </c>
      <c r="AC833">
        <v>5</v>
      </c>
      <c r="AD833">
        <v>4</v>
      </c>
      <c r="AE833">
        <v>6</v>
      </c>
      <c r="AF833">
        <v>0</v>
      </c>
      <c r="AG833">
        <v>0</v>
      </c>
      <c r="AH833">
        <v>600</v>
      </c>
      <c r="AI833">
        <v>600</v>
      </c>
      <c r="AJ833">
        <v>6</v>
      </c>
      <c r="AK833">
        <v>6</v>
      </c>
      <c r="AL833">
        <v>520</v>
      </c>
      <c r="AM833">
        <v>600</v>
      </c>
      <c r="AN833">
        <v>80</v>
      </c>
      <c r="AO833">
        <v>1200</v>
      </c>
      <c r="AP833">
        <v>0</v>
      </c>
      <c r="AQ833">
        <v>0</v>
      </c>
      <c r="AR833">
        <v>2</v>
      </c>
      <c r="AS833">
        <v>1</v>
      </c>
      <c r="AT833">
        <v>2</v>
      </c>
      <c r="AU833">
        <v>1</v>
      </c>
      <c r="AV833">
        <v>5</v>
      </c>
      <c r="AW833">
        <v>4</v>
      </c>
      <c r="AX833">
        <v>0</v>
      </c>
      <c r="AY833">
        <v>5</v>
      </c>
      <c r="AZ833">
        <v>2005</v>
      </c>
      <c r="BA833">
        <v>3</v>
      </c>
      <c r="BB833">
        <v>2</v>
      </c>
      <c r="BC833">
        <v>480</v>
      </c>
      <c r="BD833">
        <v>4</v>
      </c>
      <c r="BE833">
        <v>4</v>
      </c>
      <c r="BF833">
        <v>3</v>
      </c>
      <c r="BG833">
        <v>0</v>
      </c>
      <c r="BH833">
        <v>166</v>
      </c>
      <c r="BI833">
        <v>0</v>
      </c>
      <c r="BJ833">
        <v>0</v>
      </c>
      <c r="BK833">
        <v>0</v>
      </c>
      <c r="BL833">
        <v>0</v>
      </c>
      <c r="BM833">
        <v>5</v>
      </c>
      <c r="BN833">
        <v>0</v>
      </c>
      <c r="BO833">
        <v>6</v>
      </c>
      <c r="BP833">
        <v>2006</v>
      </c>
      <c r="BQ833">
        <v>17</v>
      </c>
      <c r="BR833">
        <v>4</v>
      </c>
      <c r="BS833">
        <v>5</v>
      </c>
      <c r="BT833">
        <v>151000</v>
      </c>
    </row>
    <row r="834" spans="1:72" x14ac:dyDescent="0.35">
      <c r="A834">
        <v>833</v>
      </c>
      <c r="B834">
        <v>60</v>
      </c>
      <c r="C834">
        <v>4</v>
      </c>
      <c r="D834">
        <v>44</v>
      </c>
      <c r="E834">
        <v>9548</v>
      </c>
      <c r="F834">
        <v>2</v>
      </c>
      <c r="G834">
        <v>2</v>
      </c>
      <c r="H834">
        <v>2</v>
      </c>
      <c r="I834">
        <v>4</v>
      </c>
      <c r="J834">
        <v>1</v>
      </c>
      <c r="K834">
        <v>3</v>
      </c>
      <c r="L834">
        <v>16</v>
      </c>
      <c r="M834">
        <v>7</v>
      </c>
      <c r="N834">
        <v>7</v>
      </c>
      <c r="O834">
        <v>3</v>
      </c>
      <c r="P834">
        <v>8</v>
      </c>
      <c r="Q834">
        <v>7</v>
      </c>
      <c r="R834">
        <v>6</v>
      </c>
      <c r="S834">
        <v>2003</v>
      </c>
      <c r="T834">
        <v>2003</v>
      </c>
      <c r="U834">
        <v>5</v>
      </c>
      <c r="V834">
        <v>8</v>
      </c>
      <c r="W834">
        <v>14</v>
      </c>
      <c r="X834">
        <v>4</v>
      </c>
      <c r="Y834">
        <v>223</v>
      </c>
      <c r="Z834">
        <v>4</v>
      </c>
      <c r="AA834">
        <v>3</v>
      </c>
      <c r="AB834">
        <v>6</v>
      </c>
      <c r="AC834">
        <v>5</v>
      </c>
      <c r="AD834">
        <v>4</v>
      </c>
      <c r="AE834">
        <v>7</v>
      </c>
      <c r="AF834">
        <v>483</v>
      </c>
      <c r="AG834">
        <v>0</v>
      </c>
      <c r="AH834">
        <v>458</v>
      </c>
      <c r="AI834">
        <v>941</v>
      </c>
      <c r="AJ834">
        <v>6</v>
      </c>
      <c r="AK834">
        <v>6</v>
      </c>
      <c r="AL834">
        <v>941</v>
      </c>
      <c r="AM834">
        <v>888</v>
      </c>
      <c r="AN834">
        <v>0</v>
      </c>
      <c r="AO834">
        <v>1829</v>
      </c>
      <c r="AP834">
        <v>1</v>
      </c>
      <c r="AQ834">
        <v>0</v>
      </c>
      <c r="AR834">
        <v>2</v>
      </c>
      <c r="AS834">
        <v>1</v>
      </c>
      <c r="AT834">
        <v>3</v>
      </c>
      <c r="AU834">
        <v>1</v>
      </c>
      <c r="AV834">
        <v>5</v>
      </c>
      <c r="AW834">
        <v>7</v>
      </c>
      <c r="AX834">
        <v>1</v>
      </c>
      <c r="AY834">
        <v>6</v>
      </c>
      <c r="AZ834">
        <v>2003</v>
      </c>
      <c r="BA834">
        <v>3</v>
      </c>
      <c r="BB834">
        <v>2</v>
      </c>
      <c r="BC834">
        <v>613</v>
      </c>
      <c r="BD834">
        <v>4</v>
      </c>
      <c r="BE834">
        <v>4</v>
      </c>
      <c r="BF834">
        <v>3</v>
      </c>
      <c r="BG834">
        <v>192</v>
      </c>
      <c r="BH834">
        <v>39</v>
      </c>
      <c r="BI834">
        <v>0</v>
      </c>
      <c r="BJ834">
        <v>0</v>
      </c>
      <c r="BK834">
        <v>0</v>
      </c>
      <c r="BL834">
        <v>0</v>
      </c>
      <c r="BM834">
        <v>5</v>
      </c>
      <c r="BN834">
        <v>0</v>
      </c>
      <c r="BO834">
        <v>1</v>
      </c>
      <c r="BP834">
        <v>2010</v>
      </c>
      <c r="BQ834">
        <v>13</v>
      </c>
      <c r="BR834">
        <v>4</v>
      </c>
      <c r="BS834">
        <v>5</v>
      </c>
      <c r="BT834">
        <v>237000</v>
      </c>
    </row>
    <row r="835" spans="1:72" x14ac:dyDescent="0.35">
      <c r="A835">
        <v>834</v>
      </c>
      <c r="B835">
        <v>20</v>
      </c>
      <c r="C835">
        <v>4</v>
      </c>
      <c r="D835">
        <v>100</v>
      </c>
      <c r="E835">
        <v>10004</v>
      </c>
      <c r="F835">
        <v>2</v>
      </c>
      <c r="G835">
        <v>1</v>
      </c>
      <c r="H835">
        <v>2</v>
      </c>
      <c r="I835">
        <v>4</v>
      </c>
      <c r="J835">
        <v>4</v>
      </c>
      <c r="K835">
        <v>3</v>
      </c>
      <c r="L835">
        <v>7</v>
      </c>
      <c r="M835">
        <v>7</v>
      </c>
      <c r="N835">
        <v>7</v>
      </c>
      <c r="O835">
        <v>3</v>
      </c>
      <c r="P835">
        <v>4</v>
      </c>
      <c r="Q835">
        <v>6</v>
      </c>
      <c r="R835">
        <v>6</v>
      </c>
      <c r="S835">
        <v>1964</v>
      </c>
      <c r="T835">
        <v>1964</v>
      </c>
      <c r="U835">
        <v>5</v>
      </c>
      <c r="V835">
        <v>8</v>
      </c>
      <c r="W835">
        <v>9</v>
      </c>
      <c r="X835">
        <v>4</v>
      </c>
      <c r="Y835">
        <v>180</v>
      </c>
      <c r="Z835">
        <v>3</v>
      </c>
      <c r="AA835">
        <v>3</v>
      </c>
      <c r="AB835">
        <v>2</v>
      </c>
      <c r="AC835">
        <v>4</v>
      </c>
      <c r="AD835">
        <v>4</v>
      </c>
      <c r="AE835">
        <v>2</v>
      </c>
      <c r="AF835">
        <v>196</v>
      </c>
      <c r="AG835">
        <v>345</v>
      </c>
      <c r="AH835">
        <v>975</v>
      </c>
      <c r="AI835">
        <v>1516</v>
      </c>
      <c r="AJ835">
        <v>6</v>
      </c>
      <c r="AK835">
        <v>6</v>
      </c>
      <c r="AL835">
        <v>1516</v>
      </c>
      <c r="AM835">
        <v>0</v>
      </c>
      <c r="AN835">
        <v>0</v>
      </c>
      <c r="AO835">
        <v>1516</v>
      </c>
      <c r="AP835">
        <v>0</v>
      </c>
      <c r="AQ835">
        <v>0</v>
      </c>
      <c r="AR835">
        <v>1</v>
      </c>
      <c r="AS835">
        <v>1</v>
      </c>
      <c r="AT835">
        <v>3</v>
      </c>
      <c r="AU835">
        <v>1</v>
      </c>
      <c r="AV835">
        <v>4</v>
      </c>
      <c r="AW835">
        <v>6</v>
      </c>
      <c r="AX835">
        <v>0</v>
      </c>
      <c r="AY835">
        <v>6</v>
      </c>
      <c r="AZ835">
        <v>1964</v>
      </c>
      <c r="BA835">
        <v>3</v>
      </c>
      <c r="BB835">
        <v>2</v>
      </c>
      <c r="BC835">
        <v>472</v>
      </c>
      <c r="BD835">
        <v>4</v>
      </c>
      <c r="BE835">
        <v>4</v>
      </c>
      <c r="BF835">
        <v>3</v>
      </c>
      <c r="BG835">
        <v>0</v>
      </c>
      <c r="BH835">
        <v>0</v>
      </c>
      <c r="BI835">
        <v>0</v>
      </c>
      <c r="BJ835">
        <v>0</v>
      </c>
      <c r="BK835">
        <v>152</v>
      </c>
      <c r="BL835">
        <v>0</v>
      </c>
      <c r="BM835">
        <v>5</v>
      </c>
      <c r="BN835">
        <v>0</v>
      </c>
      <c r="BO835">
        <v>2</v>
      </c>
      <c r="BP835">
        <v>2009</v>
      </c>
      <c r="BQ835">
        <v>14</v>
      </c>
      <c r="BR835">
        <v>4</v>
      </c>
      <c r="BS835">
        <v>5</v>
      </c>
      <c r="BT835">
        <v>167000</v>
      </c>
    </row>
    <row r="836" spans="1:72" x14ac:dyDescent="0.35">
      <c r="A836">
        <v>835</v>
      </c>
      <c r="B836">
        <v>20</v>
      </c>
      <c r="C836">
        <v>4</v>
      </c>
      <c r="D836">
        <v>75</v>
      </c>
      <c r="E836">
        <v>7875</v>
      </c>
      <c r="F836">
        <v>2</v>
      </c>
      <c r="G836">
        <v>1</v>
      </c>
      <c r="H836">
        <v>2</v>
      </c>
      <c r="I836">
        <v>4</v>
      </c>
      <c r="J836">
        <v>4</v>
      </c>
      <c r="K836">
        <v>3</v>
      </c>
      <c r="L836">
        <v>7</v>
      </c>
      <c r="M836">
        <v>7</v>
      </c>
      <c r="N836">
        <v>7</v>
      </c>
      <c r="O836">
        <v>3</v>
      </c>
      <c r="P836">
        <v>4</v>
      </c>
      <c r="Q836">
        <v>5</v>
      </c>
      <c r="R836">
        <v>6</v>
      </c>
      <c r="S836">
        <v>1961</v>
      </c>
      <c r="T836">
        <v>1961</v>
      </c>
      <c r="U836">
        <v>5</v>
      </c>
      <c r="V836">
        <v>8</v>
      </c>
      <c r="W836">
        <v>14</v>
      </c>
      <c r="X836">
        <v>4</v>
      </c>
      <c r="Y836">
        <v>136</v>
      </c>
      <c r="Z836">
        <v>3</v>
      </c>
      <c r="AA836">
        <v>3</v>
      </c>
      <c r="AB836">
        <v>2</v>
      </c>
      <c r="AC836">
        <v>4</v>
      </c>
      <c r="AD836">
        <v>4</v>
      </c>
      <c r="AE836">
        <v>2</v>
      </c>
      <c r="AF836">
        <v>572</v>
      </c>
      <c r="AG836">
        <v>0</v>
      </c>
      <c r="AH836">
        <v>572</v>
      </c>
      <c r="AI836">
        <v>1144</v>
      </c>
      <c r="AJ836">
        <v>6</v>
      </c>
      <c r="AK836">
        <v>6</v>
      </c>
      <c r="AL836">
        <v>1144</v>
      </c>
      <c r="AM836">
        <v>0</v>
      </c>
      <c r="AN836">
        <v>0</v>
      </c>
      <c r="AO836">
        <v>1144</v>
      </c>
      <c r="AP836">
        <v>1</v>
      </c>
      <c r="AQ836">
        <v>0</v>
      </c>
      <c r="AR836">
        <v>1</v>
      </c>
      <c r="AS836">
        <v>0</v>
      </c>
      <c r="AT836">
        <v>3</v>
      </c>
      <c r="AU836">
        <v>1</v>
      </c>
      <c r="AV836">
        <v>4</v>
      </c>
      <c r="AW836">
        <v>6</v>
      </c>
      <c r="AX836">
        <v>0</v>
      </c>
      <c r="AY836">
        <v>6</v>
      </c>
      <c r="AZ836">
        <v>1961</v>
      </c>
      <c r="BA836">
        <v>2</v>
      </c>
      <c r="BB836">
        <v>2</v>
      </c>
      <c r="BC836">
        <v>456</v>
      </c>
      <c r="BD836">
        <v>4</v>
      </c>
      <c r="BE836">
        <v>4</v>
      </c>
      <c r="BF836">
        <v>3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2</v>
      </c>
      <c r="BN836">
        <v>0</v>
      </c>
      <c r="BO836">
        <v>9</v>
      </c>
      <c r="BP836">
        <v>2008</v>
      </c>
      <c r="BQ836">
        <v>15</v>
      </c>
      <c r="BR836">
        <v>4</v>
      </c>
      <c r="BS836">
        <v>5</v>
      </c>
      <c r="BT836">
        <v>139950</v>
      </c>
    </row>
    <row r="837" spans="1:72" x14ac:dyDescent="0.35">
      <c r="A837">
        <v>836</v>
      </c>
      <c r="B837">
        <v>20</v>
      </c>
      <c r="C837">
        <v>4</v>
      </c>
      <c r="D837">
        <v>60</v>
      </c>
      <c r="E837">
        <v>9600</v>
      </c>
      <c r="F837">
        <v>2</v>
      </c>
      <c r="G837">
        <v>1</v>
      </c>
      <c r="H837">
        <v>2</v>
      </c>
      <c r="I837">
        <v>4</v>
      </c>
      <c r="J837">
        <v>4</v>
      </c>
      <c r="K837">
        <v>3</v>
      </c>
      <c r="L837">
        <v>5</v>
      </c>
      <c r="M837">
        <v>7</v>
      </c>
      <c r="N837">
        <v>7</v>
      </c>
      <c r="O837">
        <v>3</v>
      </c>
      <c r="P837">
        <v>4</v>
      </c>
      <c r="Q837">
        <v>4</v>
      </c>
      <c r="R837">
        <v>7</v>
      </c>
      <c r="S837">
        <v>1950</v>
      </c>
      <c r="T837">
        <v>1995</v>
      </c>
      <c r="U837">
        <v>5</v>
      </c>
      <c r="V837">
        <v>8</v>
      </c>
      <c r="W837">
        <v>14</v>
      </c>
      <c r="X837">
        <v>2</v>
      </c>
      <c r="Y837">
        <v>0</v>
      </c>
      <c r="Z837">
        <v>3</v>
      </c>
      <c r="AA837">
        <v>3</v>
      </c>
      <c r="AB837">
        <v>2</v>
      </c>
      <c r="AC837">
        <v>5</v>
      </c>
      <c r="AD837">
        <v>4</v>
      </c>
      <c r="AE837">
        <v>3</v>
      </c>
      <c r="AF837">
        <v>442</v>
      </c>
      <c r="AG837">
        <v>0</v>
      </c>
      <c r="AH837">
        <v>625</v>
      </c>
      <c r="AI837">
        <v>1067</v>
      </c>
      <c r="AJ837">
        <v>6</v>
      </c>
      <c r="AK837">
        <v>6</v>
      </c>
      <c r="AL837">
        <v>1067</v>
      </c>
      <c r="AM837">
        <v>0</v>
      </c>
      <c r="AN837">
        <v>0</v>
      </c>
      <c r="AO837">
        <v>1067</v>
      </c>
      <c r="AP837">
        <v>0</v>
      </c>
      <c r="AQ837">
        <v>0</v>
      </c>
      <c r="AR837">
        <v>2</v>
      </c>
      <c r="AS837">
        <v>0</v>
      </c>
      <c r="AT837">
        <v>2</v>
      </c>
      <c r="AU837">
        <v>1</v>
      </c>
      <c r="AV837">
        <v>5</v>
      </c>
      <c r="AW837">
        <v>4</v>
      </c>
      <c r="AX837">
        <v>0</v>
      </c>
      <c r="AY837">
        <v>6</v>
      </c>
      <c r="AZ837">
        <v>1996</v>
      </c>
      <c r="BA837">
        <v>2</v>
      </c>
      <c r="BB837">
        <v>2</v>
      </c>
      <c r="BC837">
        <v>436</v>
      </c>
      <c r="BD837">
        <v>4</v>
      </c>
      <c r="BE837">
        <v>4</v>
      </c>
      <c r="BF837">
        <v>3</v>
      </c>
      <c r="BG837">
        <v>290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5</v>
      </c>
      <c r="BN837">
        <v>0</v>
      </c>
      <c r="BO837">
        <v>2</v>
      </c>
      <c r="BP837">
        <v>2010</v>
      </c>
      <c r="BQ837">
        <v>13</v>
      </c>
      <c r="BR837">
        <v>4</v>
      </c>
      <c r="BS837">
        <v>5</v>
      </c>
      <c r="BT837">
        <v>128000</v>
      </c>
    </row>
    <row r="838" spans="1:72" x14ac:dyDescent="0.35">
      <c r="A838">
        <v>837</v>
      </c>
      <c r="B838">
        <v>30</v>
      </c>
      <c r="C838">
        <v>2</v>
      </c>
      <c r="D838">
        <v>90</v>
      </c>
      <c r="E838">
        <v>8100</v>
      </c>
      <c r="F838">
        <v>2</v>
      </c>
      <c r="G838">
        <v>1</v>
      </c>
      <c r="H838">
        <v>2</v>
      </c>
      <c r="I838">
        <v>4</v>
      </c>
      <c r="J838">
        <v>4</v>
      </c>
      <c r="K838">
        <v>3</v>
      </c>
      <c r="L838">
        <v>9</v>
      </c>
      <c r="M838">
        <v>7</v>
      </c>
      <c r="N838">
        <v>7</v>
      </c>
      <c r="O838">
        <v>3</v>
      </c>
      <c r="P838">
        <v>4</v>
      </c>
      <c r="Q838">
        <v>5</v>
      </c>
      <c r="R838">
        <v>6</v>
      </c>
      <c r="S838">
        <v>1948</v>
      </c>
      <c r="T838">
        <v>1973</v>
      </c>
      <c r="U838">
        <v>5</v>
      </c>
      <c r="V838">
        <v>8</v>
      </c>
      <c r="W838">
        <v>14</v>
      </c>
      <c r="X838">
        <v>2</v>
      </c>
      <c r="Y838">
        <v>0</v>
      </c>
      <c r="Z838">
        <v>3</v>
      </c>
      <c r="AA838">
        <v>3</v>
      </c>
      <c r="AB838">
        <v>3</v>
      </c>
      <c r="AC838">
        <v>4</v>
      </c>
      <c r="AD838">
        <v>4</v>
      </c>
      <c r="AE838">
        <v>2</v>
      </c>
      <c r="AF838">
        <v>338</v>
      </c>
      <c r="AG838">
        <v>0</v>
      </c>
      <c r="AH838">
        <v>1221</v>
      </c>
      <c r="AI838">
        <v>1559</v>
      </c>
      <c r="AJ838">
        <v>6</v>
      </c>
      <c r="AK838">
        <v>6</v>
      </c>
      <c r="AL838">
        <v>1559</v>
      </c>
      <c r="AM838">
        <v>0</v>
      </c>
      <c r="AN838">
        <v>0</v>
      </c>
      <c r="AO838">
        <v>1559</v>
      </c>
      <c r="AP838">
        <v>1</v>
      </c>
      <c r="AQ838">
        <v>0</v>
      </c>
      <c r="AR838">
        <v>1</v>
      </c>
      <c r="AS838">
        <v>0</v>
      </c>
      <c r="AT838">
        <v>2</v>
      </c>
      <c r="AU838">
        <v>1</v>
      </c>
      <c r="AV838">
        <v>4</v>
      </c>
      <c r="AW838">
        <v>5</v>
      </c>
      <c r="AX838">
        <v>0</v>
      </c>
      <c r="AY838">
        <v>5</v>
      </c>
      <c r="AZ838">
        <v>1948</v>
      </c>
      <c r="BA838">
        <v>2</v>
      </c>
      <c r="BB838">
        <v>2</v>
      </c>
      <c r="BC838">
        <v>812</v>
      </c>
      <c r="BD838">
        <v>4</v>
      </c>
      <c r="BE838">
        <v>4</v>
      </c>
      <c r="BF838">
        <v>3</v>
      </c>
      <c r="BG838">
        <v>0</v>
      </c>
      <c r="BH838">
        <v>116</v>
      </c>
      <c r="BI838">
        <v>230</v>
      </c>
      <c r="BJ838">
        <v>0</v>
      </c>
      <c r="BK838">
        <v>0</v>
      </c>
      <c r="BL838">
        <v>0</v>
      </c>
      <c r="BM838">
        <v>2</v>
      </c>
      <c r="BN838">
        <v>0</v>
      </c>
      <c r="BO838">
        <v>6</v>
      </c>
      <c r="BP838">
        <v>2007</v>
      </c>
      <c r="BQ838">
        <v>16</v>
      </c>
      <c r="BR838">
        <v>3</v>
      </c>
      <c r="BS838">
        <v>5</v>
      </c>
      <c r="BT838">
        <v>153500</v>
      </c>
    </row>
    <row r="839" spans="1:72" x14ac:dyDescent="0.35">
      <c r="A839">
        <v>838</v>
      </c>
      <c r="B839">
        <v>160</v>
      </c>
      <c r="C839">
        <v>2</v>
      </c>
      <c r="D839">
        <v>21</v>
      </c>
      <c r="E839">
        <v>1680</v>
      </c>
      <c r="F839">
        <v>2</v>
      </c>
      <c r="G839">
        <v>1</v>
      </c>
      <c r="H839">
        <v>2</v>
      </c>
      <c r="I839">
        <v>4</v>
      </c>
      <c r="J839">
        <v>4</v>
      </c>
      <c r="K839">
        <v>3</v>
      </c>
      <c r="L839">
        <v>24</v>
      </c>
      <c r="M839">
        <v>7</v>
      </c>
      <c r="N839">
        <v>7</v>
      </c>
      <c r="O839">
        <v>5</v>
      </c>
      <c r="P839">
        <v>8</v>
      </c>
      <c r="Q839">
        <v>6</v>
      </c>
      <c r="R839">
        <v>5</v>
      </c>
      <c r="S839">
        <v>1973</v>
      </c>
      <c r="T839">
        <v>1973</v>
      </c>
      <c r="U839">
        <v>5</v>
      </c>
      <c r="V839">
        <v>8</v>
      </c>
      <c r="W839">
        <v>9</v>
      </c>
      <c r="X839">
        <v>4</v>
      </c>
      <c r="Y839">
        <v>158</v>
      </c>
      <c r="Z839">
        <v>3</v>
      </c>
      <c r="AA839">
        <v>3</v>
      </c>
      <c r="AB839">
        <v>2</v>
      </c>
      <c r="AC839">
        <v>4</v>
      </c>
      <c r="AD839">
        <v>4</v>
      </c>
      <c r="AE839">
        <v>3</v>
      </c>
      <c r="AF839">
        <v>330</v>
      </c>
      <c r="AG839">
        <v>0</v>
      </c>
      <c r="AH839">
        <v>153</v>
      </c>
      <c r="AI839">
        <v>483</v>
      </c>
      <c r="AJ839">
        <v>6</v>
      </c>
      <c r="AK839">
        <v>6</v>
      </c>
      <c r="AL839">
        <v>483</v>
      </c>
      <c r="AM839">
        <v>504</v>
      </c>
      <c r="AN839">
        <v>0</v>
      </c>
      <c r="AO839">
        <v>987</v>
      </c>
      <c r="AP839">
        <v>1</v>
      </c>
      <c r="AQ839">
        <v>0</v>
      </c>
      <c r="AR839">
        <v>1</v>
      </c>
      <c r="AS839">
        <v>1</v>
      </c>
      <c r="AT839">
        <v>2</v>
      </c>
      <c r="AU839">
        <v>1</v>
      </c>
      <c r="AV839">
        <v>4</v>
      </c>
      <c r="AW839">
        <v>5</v>
      </c>
      <c r="AX839">
        <v>0</v>
      </c>
      <c r="AY839">
        <v>5</v>
      </c>
      <c r="AZ839">
        <v>1973</v>
      </c>
      <c r="BA839">
        <v>2</v>
      </c>
      <c r="BB839">
        <v>1</v>
      </c>
      <c r="BC839">
        <v>264</v>
      </c>
      <c r="BD839">
        <v>4</v>
      </c>
      <c r="BE839">
        <v>4</v>
      </c>
      <c r="BF839">
        <v>3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5</v>
      </c>
      <c r="BN839">
        <v>0</v>
      </c>
      <c r="BO839">
        <v>11</v>
      </c>
      <c r="BP839">
        <v>2008</v>
      </c>
      <c r="BQ839">
        <v>15</v>
      </c>
      <c r="BR839">
        <v>4</v>
      </c>
      <c r="BS839">
        <v>5</v>
      </c>
      <c r="BT839">
        <v>100000</v>
      </c>
    </row>
    <row r="840" spans="1:72" x14ac:dyDescent="0.35">
      <c r="A840">
        <v>839</v>
      </c>
      <c r="B840">
        <v>20</v>
      </c>
      <c r="C840">
        <v>4</v>
      </c>
      <c r="D840">
        <v>75</v>
      </c>
      <c r="E840">
        <v>9525</v>
      </c>
      <c r="F840">
        <v>2</v>
      </c>
      <c r="G840">
        <v>1</v>
      </c>
      <c r="H840">
        <v>2</v>
      </c>
      <c r="I840">
        <v>4</v>
      </c>
      <c r="J840">
        <v>4</v>
      </c>
      <c r="K840">
        <v>3</v>
      </c>
      <c r="L840">
        <v>16</v>
      </c>
      <c r="M840">
        <v>7</v>
      </c>
      <c r="N840">
        <v>7</v>
      </c>
      <c r="O840">
        <v>3</v>
      </c>
      <c r="P840">
        <v>4</v>
      </c>
      <c r="Q840">
        <v>5</v>
      </c>
      <c r="R840">
        <v>6</v>
      </c>
      <c r="S840">
        <v>1995</v>
      </c>
      <c r="T840">
        <v>2006</v>
      </c>
      <c r="U840">
        <v>5</v>
      </c>
      <c r="V840">
        <v>8</v>
      </c>
      <c r="W840">
        <v>14</v>
      </c>
      <c r="X840">
        <v>2</v>
      </c>
      <c r="Y840">
        <v>0</v>
      </c>
      <c r="Z840">
        <v>3</v>
      </c>
      <c r="AA840">
        <v>3</v>
      </c>
      <c r="AB840">
        <v>6</v>
      </c>
      <c r="AC840">
        <v>5</v>
      </c>
      <c r="AD840">
        <v>4</v>
      </c>
      <c r="AE840">
        <v>6</v>
      </c>
      <c r="AF840">
        <v>0</v>
      </c>
      <c r="AG840">
        <v>0</v>
      </c>
      <c r="AH840">
        <v>1099</v>
      </c>
      <c r="AI840">
        <v>1099</v>
      </c>
      <c r="AJ840">
        <v>6</v>
      </c>
      <c r="AK840">
        <v>6</v>
      </c>
      <c r="AL840">
        <v>1099</v>
      </c>
      <c r="AM840">
        <v>0</v>
      </c>
      <c r="AN840">
        <v>0</v>
      </c>
      <c r="AO840">
        <v>1099</v>
      </c>
      <c r="AP840">
        <v>0</v>
      </c>
      <c r="AQ840">
        <v>0</v>
      </c>
      <c r="AR840">
        <v>1</v>
      </c>
      <c r="AS840">
        <v>1</v>
      </c>
      <c r="AT840">
        <v>3</v>
      </c>
      <c r="AU840">
        <v>1</v>
      </c>
      <c r="AV840">
        <v>5</v>
      </c>
      <c r="AW840">
        <v>6</v>
      </c>
      <c r="AX840">
        <v>0</v>
      </c>
      <c r="AY840">
        <v>6</v>
      </c>
      <c r="AZ840">
        <v>1999</v>
      </c>
      <c r="BA840">
        <v>2</v>
      </c>
      <c r="BB840">
        <v>1</v>
      </c>
      <c r="BC840">
        <v>352</v>
      </c>
      <c r="BD840">
        <v>4</v>
      </c>
      <c r="BE840">
        <v>4</v>
      </c>
      <c r="BF840">
        <v>3</v>
      </c>
      <c r="BG840">
        <v>278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5</v>
      </c>
      <c r="BN840">
        <v>0</v>
      </c>
      <c r="BO840">
        <v>6</v>
      </c>
      <c r="BP840">
        <v>2008</v>
      </c>
      <c r="BQ840">
        <v>15</v>
      </c>
      <c r="BR840">
        <v>4</v>
      </c>
      <c r="BS840">
        <v>5</v>
      </c>
      <c r="BT840">
        <v>144000</v>
      </c>
    </row>
    <row r="841" spans="1:72" x14ac:dyDescent="0.35">
      <c r="A841">
        <v>840</v>
      </c>
      <c r="B841">
        <v>50</v>
      </c>
      <c r="C841">
        <v>4</v>
      </c>
      <c r="D841">
        <v>70</v>
      </c>
      <c r="E841">
        <v>11767</v>
      </c>
      <c r="F841">
        <v>2</v>
      </c>
      <c r="G841">
        <v>1</v>
      </c>
      <c r="H841">
        <v>2</v>
      </c>
      <c r="I841">
        <v>4</v>
      </c>
      <c r="J841">
        <v>4</v>
      </c>
      <c r="K841">
        <v>3</v>
      </c>
      <c r="L841">
        <v>4</v>
      </c>
      <c r="M841">
        <v>7</v>
      </c>
      <c r="N841">
        <v>7</v>
      </c>
      <c r="O841">
        <v>3</v>
      </c>
      <c r="P841">
        <v>1</v>
      </c>
      <c r="Q841">
        <v>5</v>
      </c>
      <c r="R841">
        <v>6</v>
      </c>
      <c r="S841">
        <v>1946</v>
      </c>
      <c r="T841">
        <v>1995</v>
      </c>
      <c r="U841">
        <v>5</v>
      </c>
      <c r="V841">
        <v>8</v>
      </c>
      <c r="W841">
        <v>10</v>
      </c>
      <c r="X841">
        <v>2</v>
      </c>
      <c r="Y841">
        <v>0</v>
      </c>
      <c r="Z841">
        <v>3</v>
      </c>
      <c r="AA841">
        <v>3</v>
      </c>
      <c r="AB841">
        <v>2</v>
      </c>
      <c r="AC841">
        <v>4</v>
      </c>
      <c r="AD841">
        <v>4</v>
      </c>
      <c r="AE841">
        <v>3</v>
      </c>
      <c r="AF841">
        <v>352</v>
      </c>
      <c r="AG841">
        <v>0</v>
      </c>
      <c r="AH841">
        <v>416</v>
      </c>
      <c r="AI841">
        <v>768</v>
      </c>
      <c r="AJ841">
        <v>6</v>
      </c>
      <c r="AK841">
        <v>6</v>
      </c>
      <c r="AL841">
        <v>768</v>
      </c>
      <c r="AM841">
        <v>432</v>
      </c>
      <c r="AN841">
        <v>0</v>
      </c>
      <c r="AO841">
        <v>1200</v>
      </c>
      <c r="AP841">
        <v>0</v>
      </c>
      <c r="AQ841">
        <v>0</v>
      </c>
      <c r="AR841">
        <v>1</v>
      </c>
      <c r="AS841">
        <v>0</v>
      </c>
      <c r="AT841">
        <v>3</v>
      </c>
      <c r="AU841">
        <v>1</v>
      </c>
      <c r="AV841">
        <v>4</v>
      </c>
      <c r="AW841">
        <v>6</v>
      </c>
      <c r="AX841">
        <v>0</v>
      </c>
      <c r="AY841">
        <v>5</v>
      </c>
      <c r="AZ841">
        <v>1946</v>
      </c>
      <c r="BA841">
        <v>2</v>
      </c>
      <c r="BB841">
        <v>1</v>
      </c>
      <c r="BC841">
        <v>240</v>
      </c>
      <c r="BD841">
        <v>4</v>
      </c>
      <c r="BE841">
        <v>4</v>
      </c>
      <c r="BF841">
        <v>3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5</v>
      </c>
      <c r="BN841">
        <v>0</v>
      </c>
      <c r="BO841">
        <v>5</v>
      </c>
      <c r="BP841">
        <v>2008</v>
      </c>
      <c r="BQ841">
        <v>15</v>
      </c>
      <c r="BR841">
        <v>4</v>
      </c>
      <c r="BS841">
        <v>5</v>
      </c>
      <c r="BT841">
        <v>130500</v>
      </c>
    </row>
    <row r="842" spans="1:72" x14ac:dyDescent="0.35">
      <c r="A842">
        <v>841</v>
      </c>
      <c r="B842">
        <v>70</v>
      </c>
      <c r="C842">
        <v>3</v>
      </c>
      <c r="E842">
        <v>12155</v>
      </c>
      <c r="F842">
        <v>2</v>
      </c>
      <c r="G842">
        <v>2</v>
      </c>
      <c r="H842">
        <v>2</v>
      </c>
      <c r="I842">
        <v>4</v>
      </c>
      <c r="J842">
        <v>4</v>
      </c>
      <c r="K842">
        <v>3</v>
      </c>
      <c r="L842">
        <v>13</v>
      </c>
      <c r="M842">
        <v>7</v>
      </c>
      <c r="N842">
        <v>7</v>
      </c>
      <c r="O842">
        <v>3</v>
      </c>
      <c r="P842">
        <v>8</v>
      </c>
      <c r="Q842">
        <v>6</v>
      </c>
      <c r="R842">
        <v>8</v>
      </c>
      <c r="S842">
        <v>1925</v>
      </c>
      <c r="T842">
        <v>1950</v>
      </c>
      <c r="U842">
        <v>5</v>
      </c>
      <c r="V842">
        <v>8</v>
      </c>
      <c r="W842">
        <v>4</v>
      </c>
      <c r="X842">
        <v>2</v>
      </c>
      <c r="Y842">
        <v>0</v>
      </c>
      <c r="Z842">
        <v>3</v>
      </c>
      <c r="AA842">
        <v>3</v>
      </c>
      <c r="AB842">
        <v>3</v>
      </c>
      <c r="AC842">
        <v>4</v>
      </c>
      <c r="AD842">
        <v>4</v>
      </c>
      <c r="AE842">
        <v>3</v>
      </c>
      <c r="AF842">
        <v>156</v>
      </c>
      <c r="AG842">
        <v>0</v>
      </c>
      <c r="AH842">
        <v>516</v>
      </c>
      <c r="AI842">
        <v>672</v>
      </c>
      <c r="AJ842">
        <v>6</v>
      </c>
      <c r="AK842">
        <v>6</v>
      </c>
      <c r="AL842">
        <v>810</v>
      </c>
      <c r="AM842">
        <v>672</v>
      </c>
      <c r="AN842">
        <v>0</v>
      </c>
      <c r="AO842">
        <v>1482</v>
      </c>
      <c r="AP842">
        <v>0</v>
      </c>
      <c r="AQ842">
        <v>0</v>
      </c>
      <c r="AR842">
        <v>2</v>
      </c>
      <c r="AS842">
        <v>0</v>
      </c>
      <c r="AT842">
        <v>4</v>
      </c>
      <c r="AU842">
        <v>1</v>
      </c>
      <c r="AV842">
        <v>3</v>
      </c>
      <c r="AW842">
        <v>7</v>
      </c>
      <c r="AX842">
        <v>0</v>
      </c>
      <c r="AY842">
        <v>5</v>
      </c>
      <c r="AZ842">
        <v>1934</v>
      </c>
      <c r="BA842">
        <v>2</v>
      </c>
      <c r="BB842">
        <v>1</v>
      </c>
      <c r="BC842">
        <v>400</v>
      </c>
      <c r="BD842">
        <v>4</v>
      </c>
      <c r="BE842">
        <v>4</v>
      </c>
      <c r="BF842">
        <v>1</v>
      </c>
      <c r="BG842">
        <v>0</v>
      </c>
      <c r="BH842">
        <v>0</v>
      </c>
      <c r="BI842">
        <v>254</v>
      </c>
      <c r="BJ842">
        <v>0</v>
      </c>
      <c r="BK842">
        <v>0</v>
      </c>
      <c r="BL842">
        <v>0</v>
      </c>
      <c r="BM842">
        <v>5</v>
      </c>
      <c r="BN842">
        <v>0</v>
      </c>
      <c r="BO842">
        <v>3</v>
      </c>
      <c r="BP842">
        <v>2008</v>
      </c>
      <c r="BQ842">
        <v>15</v>
      </c>
      <c r="BR842">
        <v>4</v>
      </c>
      <c r="BS842">
        <v>5</v>
      </c>
      <c r="BT842">
        <v>140000</v>
      </c>
    </row>
    <row r="843" spans="1:72" x14ac:dyDescent="0.35">
      <c r="A843">
        <v>842</v>
      </c>
      <c r="B843">
        <v>70</v>
      </c>
      <c r="C843">
        <v>2</v>
      </c>
      <c r="D843">
        <v>60</v>
      </c>
      <c r="E843">
        <v>10440</v>
      </c>
      <c r="F843">
        <v>2</v>
      </c>
      <c r="G843">
        <v>1</v>
      </c>
      <c r="H843">
        <v>2</v>
      </c>
      <c r="I843">
        <v>4</v>
      </c>
      <c r="J843">
        <v>4</v>
      </c>
      <c r="K843">
        <v>3</v>
      </c>
      <c r="L843">
        <v>9</v>
      </c>
      <c r="M843">
        <v>7</v>
      </c>
      <c r="N843">
        <v>7</v>
      </c>
      <c r="O843">
        <v>3</v>
      </c>
      <c r="P843">
        <v>8</v>
      </c>
      <c r="Q843">
        <v>5</v>
      </c>
      <c r="R843">
        <v>8</v>
      </c>
      <c r="S843">
        <v>1904</v>
      </c>
      <c r="T843">
        <v>2002</v>
      </c>
      <c r="U843">
        <v>5</v>
      </c>
      <c r="V843">
        <v>8</v>
      </c>
      <c r="W843">
        <v>10</v>
      </c>
      <c r="X843">
        <v>2</v>
      </c>
      <c r="Y843">
        <v>0</v>
      </c>
      <c r="Z843">
        <v>3</v>
      </c>
      <c r="AA843">
        <v>3</v>
      </c>
      <c r="AB843">
        <v>6</v>
      </c>
      <c r="AC843">
        <v>4</v>
      </c>
      <c r="AD843">
        <v>4</v>
      </c>
      <c r="AE843">
        <v>6</v>
      </c>
      <c r="AF843">
        <v>0</v>
      </c>
      <c r="AG843">
        <v>0</v>
      </c>
      <c r="AH843">
        <v>650</v>
      </c>
      <c r="AI843">
        <v>650</v>
      </c>
      <c r="AJ843">
        <v>6</v>
      </c>
      <c r="AK843">
        <v>6</v>
      </c>
      <c r="AL843">
        <v>958</v>
      </c>
      <c r="AM843">
        <v>581</v>
      </c>
      <c r="AN843">
        <v>0</v>
      </c>
      <c r="AO843">
        <v>1539</v>
      </c>
      <c r="AP843">
        <v>0</v>
      </c>
      <c r="AQ843">
        <v>0</v>
      </c>
      <c r="AR843">
        <v>2</v>
      </c>
      <c r="AS843">
        <v>0</v>
      </c>
      <c r="AT843">
        <v>3</v>
      </c>
      <c r="AU843">
        <v>1</v>
      </c>
      <c r="AV843">
        <v>5</v>
      </c>
      <c r="AW843">
        <v>8</v>
      </c>
      <c r="AX843">
        <v>1</v>
      </c>
      <c r="AY843">
        <v>5</v>
      </c>
      <c r="AZ843">
        <v>1983</v>
      </c>
      <c r="BA843">
        <v>2</v>
      </c>
      <c r="BB843">
        <v>2</v>
      </c>
      <c r="BC843">
        <v>686</v>
      </c>
      <c r="BD843">
        <v>5</v>
      </c>
      <c r="BE843">
        <v>4</v>
      </c>
      <c r="BF843">
        <v>1</v>
      </c>
      <c r="BG843">
        <v>70</v>
      </c>
      <c r="BH843">
        <v>78</v>
      </c>
      <c r="BI843">
        <v>68</v>
      </c>
      <c r="BJ843">
        <v>0</v>
      </c>
      <c r="BK843">
        <v>0</v>
      </c>
      <c r="BL843">
        <v>0</v>
      </c>
      <c r="BM843">
        <v>5</v>
      </c>
      <c r="BN843">
        <v>0</v>
      </c>
      <c r="BO843">
        <v>6</v>
      </c>
      <c r="BP843">
        <v>2008</v>
      </c>
      <c r="BQ843">
        <v>15</v>
      </c>
      <c r="BR843">
        <v>4</v>
      </c>
      <c r="BS843">
        <v>5</v>
      </c>
      <c r="BT843">
        <v>157500</v>
      </c>
    </row>
    <row r="844" spans="1:72" x14ac:dyDescent="0.35">
      <c r="A844">
        <v>843</v>
      </c>
      <c r="B844">
        <v>80</v>
      </c>
      <c r="C844">
        <v>4</v>
      </c>
      <c r="D844">
        <v>82</v>
      </c>
      <c r="E844">
        <v>9020</v>
      </c>
      <c r="F844">
        <v>2</v>
      </c>
      <c r="G844">
        <v>1</v>
      </c>
      <c r="H844">
        <v>2</v>
      </c>
      <c r="I844">
        <v>4</v>
      </c>
      <c r="J844">
        <v>4</v>
      </c>
      <c r="K844">
        <v>3</v>
      </c>
      <c r="L844">
        <v>7</v>
      </c>
      <c r="M844">
        <v>7</v>
      </c>
      <c r="N844">
        <v>7</v>
      </c>
      <c r="O844">
        <v>3</v>
      </c>
      <c r="P844">
        <v>3</v>
      </c>
      <c r="Q844">
        <v>6</v>
      </c>
      <c r="R844">
        <v>7</v>
      </c>
      <c r="S844">
        <v>1966</v>
      </c>
      <c r="T844">
        <v>1966</v>
      </c>
      <c r="U844">
        <v>5</v>
      </c>
      <c r="V844">
        <v>8</v>
      </c>
      <c r="W844">
        <v>9</v>
      </c>
      <c r="X844">
        <v>4</v>
      </c>
      <c r="Y844">
        <v>183</v>
      </c>
      <c r="Z844">
        <v>3</v>
      </c>
      <c r="AA844">
        <v>3</v>
      </c>
      <c r="AB844">
        <v>2</v>
      </c>
      <c r="AC844">
        <v>4</v>
      </c>
      <c r="AD844">
        <v>4</v>
      </c>
      <c r="AE844">
        <v>2</v>
      </c>
      <c r="AF844">
        <v>312</v>
      </c>
      <c r="AG844">
        <v>539</v>
      </c>
      <c r="AH844">
        <v>276</v>
      </c>
      <c r="AI844">
        <v>1127</v>
      </c>
      <c r="AJ844">
        <v>6</v>
      </c>
      <c r="AK844">
        <v>6</v>
      </c>
      <c r="AL844">
        <v>1165</v>
      </c>
      <c r="AM844">
        <v>0</v>
      </c>
      <c r="AN844">
        <v>0</v>
      </c>
      <c r="AO844">
        <v>1165</v>
      </c>
      <c r="AP844">
        <v>1</v>
      </c>
      <c r="AQ844">
        <v>0</v>
      </c>
      <c r="AR844">
        <v>1</v>
      </c>
      <c r="AS844">
        <v>1</v>
      </c>
      <c r="AT844">
        <v>3</v>
      </c>
      <c r="AU844">
        <v>1</v>
      </c>
      <c r="AV844">
        <v>4</v>
      </c>
      <c r="AW844">
        <v>6</v>
      </c>
      <c r="AX844">
        <v>0</v>
      </c>
      <c r="AY844">
        <v>6</v>
      </c>
      <c r="AZ844">
        <v>1966</v>
      </c>
      <c r="BA844">
        <v>3</v>
      </c>
      <c r="BB844">
        <v>2</v>
      </c>
      <c r="BC844">
        <v>490</v>
      </c>
      <c r="BD844">
        <v>5</v>
      </c>
      <c r="BE844">
        <v>5</v>
      </c>
      <c r="BF844">
        <v>3</v>
      </c>
      <c r="BG844">
        <v>0</v>
      </c>
      <c r="BH844">
        <v>129</v>
      </c>
      <c r="BI844">
        <v>0</v>
      </c>
      <c r="BJ844">
        <v>0</v>
      </c>
      <c r="BK844">
        <v>0</v>
      </c>
      <c r="BL844">
        <v>0</v>
      </c>
      <c r="BM844">
        <v>4</v>
      </c>
      <c r="BN844">
        <v>0</v>
      </c>
      <c r="BO844">
        <v>5</v>
      </c>
      <c r="BP844">
        <v>2008</v>
      </c>
      <c r="BQ844">
        <v>15</v>
      </c>
      <c r="BR844">
        <v>4</v>
      </c>
      <c r="BS844">
        <v>5</v>
      </c>
      <c r="BT844">
        <v>174900</v>
      </c>
    </row>
    <row r="845" spans="1:72" x14ac:dyDescent="0.35">
      <c r="A845">
        <v>844</v>
      </c>
      <c r="B845">
        <v>90</v>
      </c>
      <c r="C845">
        <v>4</v>
      </c>
      <c r="D845">
        <v>80</v>
      </c>
      <c r="E845">
        <v>8000</v>
      </c>
      <c r="F845">
        <v>2</v>
      </c>
      <c r="G845">
        <v>1</v>
      </c>
      <c r="H845">
        <v>2</v>
      </c>
      <c r="I845">
        <v>4</v>
      </c>
      <c r="J845">
        <v>2</v>
      </c>
      <c r="K845">
        <v>3</v>
      </c>
      <c r="L845">
        <v>7</v>
      </c>
      <c r="M845">
        <v>3</v>
      </c>
      <c r="N845">
        <v>7</v>
      </c>
      <c r="O845">
        <v>2</v>
      </c>
      <c r="P845">
        <v>4</v>
      </c>
      <c r="Q845">
        <v>5</v>
      </c>
      <c r="R845">
        <v>4</v>
      </c>
      <c r="S845">
        <v>1961</v>
      </c>
      <c r="T845">
        <v>1961</v>
      </c>
      <c r="U845">
        <v>5</v>
      </c>
      <c r="V845">
        <v>8</v>
      </c>
      <c r="W845">
        <v>5</v>
      </c>
      <c r="X845">
        <v>2</v>
      </c>
      <c r="Y845">
        <v>0</v>
      </c>
      <c r="Z845">
        <v>3</v>
      </c>
      <c r="AA845">
        <v>3</v>
      </c>
      <c r="AB845">
        <v>2</v>
      </c>
      <c r="AC845">
        <v>4</v>
      </c>
      <c r="AD845">
        <v>4</v>
      </c>
      <c r="AE845">
        <v>6</v>
      </c>
      <c r="AF845">
        <v>0</v>
      </c>
      <c r="AG845">
        <v>0</v>
      </c>
      <c r="AH845">
        <v>1800</v>
      </c>
      <c r="AI845">
        <v>1800</v>
      </c>
      <c r="AJ845">
        <v>6</v>
      </c>
      <c r="AK845">
        <v>6</v>
      </c>
      <c r="AL845">
        <v>1800</v>
      </c>
      <c r="AM845">
        <v>0</v>
      </c>
      <c r="AN845">
        <v>0</v>
      </c>
      <c r="AO845">
        <v>1800</v>
      </c>
      <c r="AP845">
        <v>0</v>
      </c>
      <c r="AQ845">
        <v>0</v>
      </c>
      <c r="AR845">
        <v>2</v>
      </c>
      <c r="AS845">
        <v>0</v>
      </c>
      <c r="AT845">
        <v>6</v>
      </c>
      <c r="AU845">
        <v>2</v>
      </c>
      <c r="AV845">
        <v>4</v>
      </c>
      <c r="AW845">
        <v>10</v>
      </c>
      <c r="AX845">
        <v>0</v>
      </c>
      <c r="AY845">
        <v>3</v>
      </c>
      <c r="BA845">
        <v>1</v>
      </c>
      <c r="BB845">
        <v>0</v>
      </c>
      <c r="BC845">
        <v>0</v>
      </c>
      <c r="BD845">
        <v>1</v>
      </c>
      <c r="BE845">
        <v>1</v>
      </c>
      <c r="BF845">
        <v>3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5</v>
      </c>
      <c r="BN845">
        <v>0</v>
      </c>
      <c r="BO845">
        <v>7</v>
      </c>
      <c r="BP845">
        <v>2007</v>
      </c>
      <c r="BQ845">
        <v>16</v>
      </c>
      <c r="BR845">
        <v>4</v>
      </c>
      <c r="BS845">
        <v>5</v>
      </c>
      <c r="BT845">
        <v>141000</v>
      </c>
    </row>
    <row r="846" spans="1:72" x14ac:dyDescent="0.35">
      <c r="A846">
        <v>845</v>
      </c>
      <c r="B846">
        <v>50</v>
      </c>
      <c r="C846">
        <v>2</v>
      </c>
      <c r="D846">
        <v>100</v>
      </c>
      <c r="E846">
        <v>12665</v>
      </c>
      <c r="F846">
        <v>2</v>
      </c>
      <c r="G846">
        <v>2</v>
      </c>
      <c r="H846">
        <v>2</v>
      </c>
      <c r="I846">
        <v>4</v>
      </c>
      <c r="J846">
        <v>4</v>
      </c>
      <c r="K846">
        <v>3</v>
      </c>
      <c r="L846">
        <v>9</v>
      </c>
      <c r="M846">
        <v>3</v>
      </c>
      <c r="N846">
        <v>7</v>
      </c>
      <c r="O846">
        <v>3</v>
      </c>
      <c r="P846">
        <v>1</v>
      </c>
      <c r="Q846">
        <v>5</v>
      </c>
      <c r="R846">
        <v>8</v>
      </c>
      <c r="S846">
        <v>1915</v>
      </c>
      <c r="T846">
        <v>1950</v>
      </c>
      <c r="U846">
        <v>5</v>
      </c>
      <c r="V846">
        <v>8</v>
      </c>
      <c r="W846">
        <v>4</v>
      </c>
      <c r="X846">
        <v>2</v>
      </c>
      <c r="Y846">
        <v>0</v>
      </c>
      <c r="Z846">
        <v>3</v>
      </c>
      <c r="AA846">
        <v>3</v>
      </c>
      <c r="AB846">
        <v>3</v>
      </c>
      <c r="AC846">
        <v>4</v>
      </c>
      <c r="AD846">
        <v>4</v>
      </c>
      <c r="AE846">
        <v>6</v>
      </c>
      <c r="AF846">
        <v>0</v>
      </c>
      <c r="AG846">
        <v>0</v>
      </c>
      <c r="AH846">
        <v>876</v>
      </c>
      <c r="AI846">
        <v>876</v>
      </c>
      <c r="AJ846">
        <v>6</v>
      </c>
      <c r="AK846">
        <v>6</v>
      </c>
      <c r="AL846">
        <v>876</v>
      </c>
      <c r="AM846">
        <v>540</v>
      </c>
      <c r="AN846">
        <v>0</v>
      </c>
      <c r="AO846">
        <v>1416</v>
      </c>
      <c r="AP846">
        <v>0</v>
      </c>
      <c r="AQ846">
        <v>0</v>
      </c>
      <c r="AR846">
        <v>1</v>
      </c>
      <c r="AS846">
        <v>1</v>
      </c>
      <c r="AT846">
        <v>4</v>
      </c>
      <c r="AU846">
        <v>1</v>
      </c>
      <c r="AV846">
        <v>4</v>
      </c>
      <c r="AW846">
        <v>7</v>
      </c>
      <c r="AX846">
        <v>1</v>
      </c>
      <c r="AY846">
        <v>5</v>
      </c>
      <c r="AZ846">
        <v>1949</v>
      </c>
      <c r="BA846">
        <v>2</v>
      </c>
      <c r="BB846">
        <v>3</v>
      </c>
      <c r="BC846">
        <v>720</v>
      </c>
      <c r="BD846">
        <v>4</v>
      </c>
      <c r="BE846">
        <v>4</v>
      </c>
      <c r="BF846">
        <v>3</v>
      </c>
      <c r="BG846">
        <v>418</v>
      </c>
      <c r="BH846">
        <v>0</v>
      </c>
      <c r="BI846">
        <v>194</v>
      </c>
      <c r="BJ846">
        <v>0</v>
      </c>
      <c r="BK846">
        <v>0</v>
      </c>
      <c r="BL846">
        <v>0</v>
      </c>
      <c r="BM846">
        <v>5</v>
      </c>
      <c r="BN846">
        <v>0</v>
      </c>
      <c r="BO846">
        <v>6</v>
      </c>
      <c r="BP846">
        <v>2008</v>
      </c>
      <c r="BQ846">
        <v>15</v>
      </c>
      <c r="BR846">
        <v>4</v>
      </c>
      <c r="BS846">
        <v>5</v>
      </c>
      <c r="BT846">
        <v>153900</v>
      </c>
    </row>
    <row r="847" spans="1:72" x14ac:dyDescent="0.35">
      <c r="A847">
        <v>846</v>
      </c>
      <c r="B847">
        <v>85</v>
      </c>
      <c r="C847">
        <v>4</v>
      </c>
      <c r="E847">
        <v>16647</v>
      </c>
      <c r="F847">
        <v>2</v>
      </c>
      <c r="G847">
        <v>2</v>
      </c>
      <c r="H847">
        <v>2</v>
      </c>
      <c r="I847">
        <v>4</v>
      </c>
      <c r="J847">
        <v>1</v>
      </c>
      <c r="K847">
        <v>3</v>
      </c>
      <c r="L847">
        <v>5</v>
      </c>
      <c r="M847">
        <v>1</v>
      </c>
      <c r="N847">
        <v>7</v>
      </c>
      <c r="O847">
        <v>3</v>
      </c>
      <c r="P847">
        <v>6</v>
      </c>
      <c r="Q847">
        <v>5</v>
      </c>
      <c r="R847">
        <v>5</v>
      </c>
      <c r="S847">
        <v>1975</v>
      </c>
      <c r="T847">
        <v>1981</v>
      </c>
      <c r="U847">
        <v>5</v>
      </c>
      <c r="V847">
        <v>8</v>
      </c>
      <c r="W847">
        <v>9</v>
      </c>
      <c r="X847">
        <v>2</v>
      </c>
      <c r="Y847">
        <v>0</v>
      </c>
      <c r="Z847">
        <v>3</v>
      </c>
      <c r="AA847">
        <v>3</v>
      </c>
      <c r="AB847">
        <v>2</v>
      </c>
      <c r="AC847">
        <v>5</v>
      </c>
      <c r="AD847">
        <v>4</v>
      </c>
      <c r="AE847">
        <v>4</v>
      </c>
      <c r="AF847">
        <v>1390</v>
      </c>
      <c r="AG847">
        <v>0</v>
      </c>
      <c r="AH847">
        <v>0</v>
      </c>
      <c r="AI847">
        <v>1390</v>
      </c>
      <c r="AJ847">
        <v>6</v>
      </c>
      <c r="AK847">
        <v>6</v>
      </c>
      <c r="AL847">
        <v>1701</v>
      </c>
      <c r="AM847">
        <v>0</v>
      </c>
      <c r="AN847">
        <v>0</v>
      </c>
      <c r="AO847">
        <v>1701</v>
      </c>
      <c r="AP847">
        <v>1</v>
      </c>
      <c r="AQ847">
        <v>0</v>
      </c>
      <c r="AR847">
        <v>2</v>
      </c>
      <c r="AS847">
        <v>0</v>
      </c>
      <c r="AT847">
        <v>3</v>
      </c>
      <c r="AU847">
        <v>1</v>
      </c>
      <c r="AV847">
        <v>4</v>
      </c>
      <c r="AW847">
        <v>6</v>
      </c>
      <c r="AX847">
        <v>2</v>
      </c>
      <c r="AY847">
        <v>4</v>
      </c>
      <c r="AZ847">
        <v>1975</v>
      </c>
      <c r="BA847">
        <v>4</v>
      </c>
      <c r="BB847">
        <v>2</v>
      </c>
      <c r="BC847">
        <v>611</v>
      </c>
      <c r="BD847">
        <v>4</v>
      </c>
      <c r="BE847">
        <v>4</v>
      </c>
      <c r="BF847">
        <v>3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5</v>
      </c>
      <c r="BN847">
        <v>0</v>
      </c>
      <c r="BO847">
        <v>1</v>
      </c>
      <c r="BP847">
        <v>2007</v>
      </c>
      <c r="BQ847">
        <v>16</v>
      </c>
      <c r="BR847">
        <v>4</v>
      </c>
      <c r="BS847">
        <v>5</v>
      </c>
      <c r="BT847">
        <v>171000</v>
      </c>
    </row>
    <row r="848" spans="1:72" x14ac:dyDescent="0.35">
      <c r="A848">
        <v>847</v>
      </c>
      <c r="B848">
        <v>60</v>
      </c>
      <c r="C848">
        <v>4</v>
      </c>
      <c r="D848">
        <v>75</v>
      </c>
      <c r="E848">
        <v>9317</v>
      </c>
      <c r="F848">
        <v>2</v>
      </c>
      <c r="G848">
        <v>1</v>
      </c>
      <c r="H848">
        <v>2</v>
      </c>
      <c r="I848">
        <v>4</v>
      </c>
      <c r="J848">
        <v>4</v>
      </c>
      <c r="K848">
        <v>3</v>
      </c>
      <c r="L848">
        <v>15</v>
      </c>
      <c r="M848">
        <v>7</v>
      </c>
      <c r="N848">
        <v>7</v>
      </c>
      <c r="O848">
        <v>3</v>
      </c>
      <c r="P848">
        <v>8</v>
      </c>
      <c r="Q848">
        <v>7</v>
      </c>
      <c r="R848">
        <v>5</v>
      </c>
      <c r="S848">
        <v>1993</v>
      </c>
      <c r="T848">
        <v>1993</v>
      </c>
      <c r="U848">
        <v>5</v>
      </c>
      <c r="V848">
        <v>8</v>
      </c>
      <c r="W848">
        <v>9</v>
      </c>
      <c r="X848">
        <v>4</v>
      </c>
      <c r="Y848">
        <v>137</v>
      </c>
      <c r="Z848">
        <v>4</v>
      </c>
      <c r="AA848">
        <v>3</v>
      </c>
      <c r="AB848">
        <v>6</v>
      </c>
      <c r="AC848">
        <v>5</v>
      </c>
      <c r="AD848">
        <v>4</v>
      </c>
      <c r="AE848">
        <v>4</v>
      </c>
      <c r="AF848">
        <v>513</v>
      </c>
      <c r="AG848">
        <v>0</v>
      </c>
      <c r="AH848">
        <v>227</v>
      </c>
      <c r="AI848">
        <v>740</v>
      </c>
      <c r="AJ848">
        <v>6</v>
      </c>
      <c r="AK848">
        <v>6</v>
      </c>
      <c r="AL848">
        <v>1006</v>
      </c>
      <c r="AM848">
        <v>769</v>
      </c>
      <c r="AN848">
        <v>0</v>
      </c>
      <c r="AO848">
        <v>1775</v>
      </c>
      <c r="AP848">
        <v>1</v>
      </c>
      <c r="AQ848">
        <v>0</v>
      </c>
      <c r="AR848">
        <v>2</v>
      </c>
      <c r="AS848">
        <v>1</v>
      </c>
      <c r="AT848">
        <v>3</v>
      </c>
      <c r="AU848">
        <v>1</v>
      </c>
      <c r="AV848">
        <v>5</v>
      </c>
      <c r="AW848">
        <v>7</v>
      </c>
      <c r="AX848">
        <v>1</v>
      </c>
      <c r="AY848">
        <v>6</v>
      </c>
      <c r="AZ848">
        <v>1993</v>
      </c>
      <c r="BA848">
        <v>2</v>
      </c>
      <c r="BB848">
        <v>2</v>
      </c>
      <c r="BC848">
        <v>425</v>
      </c>
      <c r="BD848">
        <v>4</v>
      </c>
      <c r="BE848">
        <v>4</v>
      </c>
      <c r="BF848">
        <v>3</v>
      </c>
      <c r="BG848">
        <v>234</v>
      </c>
      <c r="BH848">
        <v>72</v>
      </c>
      <c r="BI848">
        <v>192</v>
      </c>
      <c r="BJ848">
        <v>0</v>
      </c>
      <c r="BK848">
        <v>0</v>
      </c>
      <c r="BL848">
        <v>0</v>
      </c>
      <c r="BM848">
        <v>5</v>
      </c>
      <c r="BN848">
        <v>0</v>
      </c>
      <c r="BO848">
        <v>7</v>
      </c>
      <c r="BP848">
        <v>2009</v>
      </c>
      <c r="BQ848">
        <v>14</v>
      </c>
      <c r="BR848">
        <v>4</v>
      </c>
      <c r="BS848">
        <v>5</v>
      </c>
      <c r="BT848">
        <v>213000</v>
      </c>
    </row>
    <row r="849" spans="1:72" x14ac:dyDescent="0.35">
      <c r="A849">
        <v>848</v>
      </c>
      <c r="B849">
        <v>20</v>
      </c>
      <c r="C849">
        <v>4</v>
      </c>
      <c r="D849">
        <v>36</v>
      </c>
      <c r="E849">
        <v>15523</v>
      </c>
      <c r="F849">
        <v>2</v>
      </c>
      <c r="G849">
        <v>2</v>
      </c>
      <c r="H849">
        <v>2</v>
      </c>
      <c r="I849">
        <v>4</v>
      </c>
      <c r="J849">
        <v>1</v>
      </c>
      <c r="K849">
        <v>3</v>
      </c>
      <c r="L849">
        <v>16</v>
      </c>
      <c r="M849">
        <v>7</v>
      </c>
      <c r="N849">
        <v>7</v>
      </c>
      <c r="O849">
        <v>3</v>
      </c>
      <c r="P849">
        <v>4</v>
      </c>
      <c r="Q849">
        <v>5</v>
      </c>
      <c r="R849">
        <v>6</v>
      </c>
      <c r="S849">
        <v>1972</v>
      </c>
      <c r="T849">
        <v>1972</v>
      </c>
      <c r="U849">
        <v>5</v>
      </c>
      <c r="V849">
        <v>8</v>
      </c>
      <c r="W849">
        <v>9</v>
      </c>
      <c r="X849">
        <v>2</v>
      </c>
      <c r="Y849">
        <v>0</v>
      </c>
      <c r="Z849">
        <v>3</v>
      </c>
      <c r="AA849">
        <v>3</v>
      </c>
      <c r="AB849">
        <v>2</v>
      </c>
      <c r="AC849">
        <v>4</v>
      </c>
      <c r="AD849">
        <v>4</v>
      </c>
      <c r="AE849">
        <v>3</v>
      </c>
      <c r="AF849">
        <v>460</v>
      </c>
      <c r="AG849">
        <v>0</v>
      </c>
      <c r="AH849">
        <v>404</v>
      </c>
      <c r="AI849">
        <v>864</v>
      </c>
      <c r="AJ849">
        <v>6</v>
      </c>
      <c r="AK849">
        <v>6</v>
      </c>
      <c r="AL849">
        <v>864</v>
      </c>
      <c r="AM849">
        <v>0</v>
      </c>
      <c r="AN849">
        <v>0</v>
      </c>
      <c r="AO849">
        <v>864</v>
      </c>
      <c r="AP849">
        <v>1</v>
      </c>
      <c r="AQ849">
        <v>0</v>
      </c>
      <c r="AR849">
        <v>1</v>
      </c>
      <c r="AS849">
        <v>0</v>
      </c>
      <c r="AT849">
        <v>3</v>
      </c>
      <c r="AU849">
        <v>1</v>
      </c>
      <c r="AV849">
        <v>4</v>
      </c>
      <c r="AW849">
        <v>5</v>
      </c>
      <c r="AX849">
        <v>1</v>
      </c>
      <c r="AY849">
        <v>6</v>
      </c>
      <c r="AZ849">
        <v>1972</v>
      </c>
      <c r="BA849">
        <v>2</v>
      </c>
      <c r="BB849">
        <v>1</v>
      </c>
      <c r="BC849">
        <v>338</v>
      </c>
      <c r="BD849">
        <v>4</v>
      </c>
      <c r="BE849">
        <v>4</v>
      </c>
      <c r="BF849">
        <v>3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5</v>
      </c>
      <c r="BN849">
        <v>0</v>
      </c>
      <c r="BO849">
        <v>8</v>
      </c>
      <c r="BP849">
        <v>2009</v>
      </c>
      <c r="BQ849">
        <v>14</v>
      </c>
      <c r="BR849">
        <v>4</v>
      </c>
      <c r="BS849">
        <v>5</v>
      </c>
      <c r="BT849">
        <v>133500</v>
      </c>
    </row>
    <row r="850" spans="1:72" x14ac:dyDescent="0.35">
      <c r="A850">
        <v>849</v>
      </c>
      <c r="B850">
        <v>50</v>
      </c>
      <c r="C850">
        <v>4</v>
      </c>
      <c r="D850">
        <v>75</v>
      </c>
      <c r="E850">
        <v>45600</v>
      </c>
      <c r="F850">
        <v>2</v>
      </c>
      <c r="G850">
        <v>4</v>
      </c>
      <c r="H850">
        <v>1</v>
      </c>
      <c r="I850">
        <v>4</v>
      </c>
      <c r="J850">
        <v>4</v>
      </c>
      <c r="K850">
        <v>3</v>
      </c>
      <c r="L850">
        <v>1</v>
      </c>
      <c r="M850">
        <v>7</v>
      </c>
      <c r="N850">
        <v>7</v>
      </c>
      <c r="O850">
        <v>3</v>
      </c>
      <c r="P850">
        <v>1</v>
      </c>
      <c r="Q850">
        <v>6</v>
      </c>
      <c r="R850">
        <v>8</v>
      </c>
      <c r="S850">
        <v>1908</v>
      </c>
      <c r="T850">
        <v>1997</v>
      </c>
      <c r="U850">
        <v>5</v>
      </c>
      <c r="V850">
        <v>8</v>
      </c>
      <c r="W850">
        <v>4</v>
      </c>
      <c r="X850">
        <v>2</v>
      </c>
      <c r="Y850">
        <v>0</v>
      </c>
      <c r="Z850">
        <v>3</v>
      </c>
      <c r="AA850">
        <v>3</v>
      </c>
      <c r="AB850">
        <v>3</v>
      </c>
      <c r="AC850">
        <v>4</v>
      </c>
      <c r="AD850">
        <v>4</v>
      </c>
      <c r="AE850">
        <v>6</v>
      </c>
      <c r="AF850">
        <v>0</v>
      </c>
      <c r="AG850">
        <v>0</v>
      </c>
      <c r="AH850">
        <v>907</v>
      </c>
      <c r="AI850">
        <v>907</v>
      </c>
      <c r="AJ850">
        <v>6</v>
      </c>
      <c r="AK850">
        <v>6</v>
      </c>
      <c r="AL850">
        <v>1307</v>
      </c>
      <c r="AM850">
        <v>1051</v>
      </c>
      <c r="AN850">
        <v>0</v>
      </c>
      <c r="AO850">
        <v>2358</v>
      </c>
      <c r="AP850">
        <v>0</v>
      </c>
      <c r="AQ850">
        <v>0</v>
      </c>
      <c r="AR850">
        <v>3</v>
      </c>
      <c r="AS850">
        <v>0</v>
      </c>
      <c r="AT850">
        <v>5</v>
      </c>
      <c r="AU850">
        <v>1</v>
      </c>
      <c r="AV850">
        <v>4</v>
      </c>
      <c r="AW850">
        <v>10</v>
      </c>
      <c r="AX850">
        <v>1</v>
      </c>
      <c r="AY850">
        <v>5</v>
      </c>
      <c r="AZ850">
        <v>1908</v>
      </c>
      <c r="BA850">
        <v>2</v>
      </c>
      <c r="BB850">
        <v>2</v>
      </c>
      <c r="BC850">
        <v>360</v>
      </c>
      <c r="BD850">
        <v>3</v>
      </c>
      <c r="BE850">
        <v>4</v>
      </c>
      <c r="BF850">
        <v>3</v>
      </c>
      <c r="BG850">
        <v>486</v>
      </c>
      <c r="BH850">
        <v>40</v>
      </c>
      <c r="BI850">
        <v>0</v>
      </c>
      <c r="BJ850">
        <v>0</v>
      </c>
      <c r="BK850">
        <v>175</v>
      </c>
      <c r="BL850">
        <v>0</v>
      </c>
      <c r="BM850">
        <v>5</v>
      </c>
      <c r="BN850">
        <v>0</v>
      </c>
      <c r="BO850">
        <v>9</v>
      </c>
      <c r="BP850">
        <v>2008</v>
      </c>
      <c r="BQ850">
        <v>15</v>
      </c>
      <c r="BR850">
        <v>4</v>
      </c>
      <c r="BS850">
        <v>5</v>
      </c>
      <c r="BT850">
        <v>240000</v>
      </c>
    </row>
    <row r="851" spans="1:72" x14ac:dyDescent="0.35">
      <c r="A851">
        <v>850</v>
      </c>
      <c r="B851">
        <v>80</v>
      </c>
      <c r="C851">
        <v>4</v>
      </c>
      <c r="D851">
        <v>80</v>
      </c>
      <c r="E851">
        <v>9600</v>
      </c>
      <c r="F851">
        <v>2</v>
      </c>
      <c r="G851">
        <v>1</v>
      </c>
      <c r="H851">
        <v>2</v>
      </c>
      <c r="I851">
        <v>4</v>
      </c>
      <c r="J851">
        <v>3</v>
      </c>
      <c r="K851">
        <v>3</v>
      </c>
      <c r="L851">
        <v>8</v>
      </c>
      <c r="M851">
        <v>2</v>
      </c>
      <c r="N851">
        <v>7</v>
      </c>
      <c r="O851">
        <v>3</v>
      </c>
      <c r="P851">
        <v>3</v>
      </c>
      <c r="Q851">
        <v>6</v>
      </c>
      <c r="R851">
        <v>7</v>
      </c>
      <c r="S851">
        <v>1976</v>
      </c>
      <c r="T851">
        <v>1994</v>
      </c>
      <c r="U851">
        <v>6</v>
      </c>
      <c r="V851">
        <v>8</v>
      </c>
      <c r="W851">
        <v>3</v>
      </c>
      <c r="X851">
        <v>4</v>
      </c>
      <c r="Y851">
        <v>360</v>
      </c>
      <c r="Z851">
        <v>4</v>
      </c>
      <c r="AA851">
        <v>4</v>
      </c>
      <c r="AB851">
        <v>2</v>
      </c>
      <c r="AC851">
        <v>4</v>
      </c>
      <c r="AD851">
        <v>4</v>
      </c>
      <c r="AE851">
        <v>6</v>
      </c>
      <c r="AF851">
        <v>0</v>
      </c>
      <c r="AG851">
        <v>0</v>
      </c>
      <c r="AH851">
        <v>528</v>
      </c>
      <c r="AI851">
        <v>528</v>
      </c>
      <c r="AJ851">
        <v>6</v>
      </c>
      <c r="AK851">
        <v>6</v>
      </c>
      <c r="AL851">
        <v>1094</v>
      </c>
      <c r="AM851">
        <v>761</v>
      </c>
      <c r="AN851">
        <v>0</v>
      </c>
      <c r="AO851">
        <v>1855</v>
      </c>
      <c r="AP851">
        <v>0</v>
      </c>
      <c r="AQ851">
        <v>0</v>
      </c>
      <c r="AR851">
        <v>2</v>
      </c>
      <c r="AS851">
        <v>1</v>
      </c>
      <c r="AT851">
        <v>3</v>
      </c>
      <c r="AU851">
        <v>1</v>
      </c>
      <c r="AV851">
        <v>4</v>
      </c>
      <c r="AW851">
        <v>7</v>
      </c>
      <c r="AX851">
        <v>1</v>
      </c>
      <c r="AY851">
        <v>6</v>
      </c>
      <c r="AZ851">
        <v>1976</v>
      </c>
      <c r="BA851">
        <v>3</v>
      </c>
      <c r="BB851">
        <v>2</v>
      </c>
      <c r="BC851">
        <v>512</v>
      </c>
      <c r="BD851">
        <v>4</v>
      </c>
      <c r="BE851">
        <v>4</v>
      </c>
      <c r="BF851">
        <v>3</v>
      </c>
      <c r="BG851">
        <v>113</v>
      </c>
      <c r="BH851">
        <v>100</v>
      </c>
      <c r="BI851">
        <v>0</v>
      </c>
      <c r="BJ851">
        <v>0</v>
      </c>
      <c r="BK851">
        <v>0</v>
      </c>
      <c r="BL851">
        <v>0</v>
      </c>
      <c r="BM851">
        <v>5</v>
      </c>
      <c r="BN851">
        <v>0</v>
      </c>
      <c r="BO851">
        <v>8</v>
      </c>
      <c r="BP851">
        <v>2007</v>
      </c>
      <c r="BQ851">
        <v>16</v>
      </c>
      <c r="BR851">
        <v>4</v>
      </c>
      <c r="BS851">
        <v>5</v>
      </c>
      <c r="BT851">
        <v>187000</v>
      </c>
    </row>
    <row r="852" spans="1:72" x14ac:dyDescent="0.35">
      <c r="A852">
        <v>851</v>
      </c>
      <c r="B852">
        <v>120</v>
      </c>
      <c r="C852">
        <v>2</v>
      </c>
      <c r="D852">
        <v>36</v>
      </c>
      <c r="E852">
        <v>4435</v>
      </c>
      <c r="F852">
        <v>2</v>
      </c>
      <c r="G852">
        <v>1</v>
      </c>
      <c r="H852">
        <v>2</v>
      </c>
      <c r="I852">
        <v>4</v>
      </c>
      <c r="J852">
        <v>4</v>
      </c>
      <c r="K852">
        <v>3</v>
      </c>
      <c r="L852">
        <v>16</v>
      </c>
      <c r="M852">
        <v>7</v>
      </c>
      <c r="N852">
        <v>7</v>
      </c>
      <c r="O852">
        <v>4</v>
      </c>
      <c r="P852">
        <v>4</v>
      </c>
      <c r="Q852">
        <v>6</v>
      </c>
      <c r="R852">
        <v>5</v>
      </c>
      <c r="S852">
        <v>2003</v>
      </c>
      <c r="T852">
        <v>2003</v>
      </c>
      <c r="U852">
        <v>5</v>
      </c>
      <c r="V852">
        <v>8</v>
      </c>
      <c r="W852">
        <v>14</v>
      </c>
      <c r="X852">
        <v>4</v>
      </c>
      <c r="Y852">
        <v>170</v>
      </c>
      <c r="Z852">
        <v>4</v>
      </c>
      <c r="AA852">
        <v>3</v>
      </c>
      <c r="AB852">
        <v>6</v>
      </c>
      <c r="AC852">
        <v>5</v>
      </c>
      <c r="AD852">
        <v>4</v>
      </c>
      <c r="AE852">
        <v>7</v>
      </c>
      <c r="AF852">
        <v>659</v>
      </c>
      <c r="AG852">
        <v>0</v>
      </c>
      <c r="AH852">
        <v>189</v>
      </c>
      <c r="AI852">
        <v>848</v>
      </c>
      <c r="AJ852">
        <v>6</v>
      </c>
      <c r="AK852">
        <v>6</v>
      </c>
      <c r="AL852">
        <v>848</v>
      </c>
      <c r="AM852">
        <v>0</v>
      </c>
      <c r="AN852">
        <v>0</v>
      </c>
      <c r="AO852">
        <v>848</v>
      </c>
      <c r="AP852">
        <v>1</v>
      </c>
      <c r="AQ852">
        <v>0</v>
      </c>
      <c r="AR852">
        <v>1</v>
      </c>
      <c r="AS852">
        <v>0</v>
      </c>
      <c r="AT852">
        <v>1</v>
      </c>
      <c r="AU852">
        <v>1</v>
      </c>
      <c r="AV852">
        <v>5</v>
      </c>
      <c r="AW852">
        <v>3</v>
      </c>
      <c r="AX852">
        <v>0</v>
      </c>
      <c r="AY852">
        <v>6</v>
      </c>
      <c r="AZ852">
        <v>2003</v>
      </c>
      <c r="BA852">
        <v>4</v>
      </c>
      <c r="BB852">
        <v>2</v>
      </c>
      <c r="BC852">
        <v>420</v>
      </c>
      <c r="BD852">
        <v>4</v>
      </c>
      <c r="BE852">
        <v>4</v>
      </c>
      <c r="BF852">
        <v>3</v>
      </c>
      <c r="BG852">
        <v>140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5</v>
      </c>
      <c r="BN852">
        <v>0</v>
      </c>
      <c r="BO852">
        <v>11</v>
      </c>
      <c r="BP852">
        <v>2007</v>
      </c>
      <c r="BQ852">
        <v>16</v>
      </c>
      <c r="BR852">
        <v>4</v>
      </c>
      <c r="BS852">
        <v>5</v>
      </c>
      <c r="BT852">
        <v>131500</v>
      </c>
    </row>
    <row r="853" spans="1:72" x14ac:dyDescent="0.35">
      <c r="A853">
        <v>852</v>
      </c>
      <c r="B853">
        <v>120</v>
      </c>
      <c r="C853">
        <v>4</v>
      </c>
      <c r="E853">
        <v>3196</v>
      </c>
      <c r="F853">
        <v>2</v>
      </c>
      <c r="G853">
        <v>1</v>
      </c>
      <c r="H853">
        <v>2</v>
      </c>
      <c r="I853">
        <v>4</v>
      </c>
      <c r="J853">
        <v>4</v>
      </c>
      <c r="K853">
        <v>3</v>
      </c>
      <c r="L853">
        <v>23</v>
      </c>
      <c r="M853">
        <v>7</v>
      </c>
      <c r="N853">
        <v>7</v>
      </c>
      <c r="O853">
        <v>4</v>
      </c>
      <c r="P853">
        <v>4</v>
      </c>
      <c r="Q853">
        <v>8</v>
      </c>
      <c r="R853">
        <v>5</v>
      </c>
      <c r="S853">
        <v>2003</v>
      </c>
      <c r="T853">
        <v>2003</v>
      </c>
      <c r="U853">
        <v>5</v>
      </c>
      <c r="V853">
        <v>8</v>
      </c>
      <c r="W853">
        <v>14</v>
      </c>
      <c r="X853">
        <v>4</v>
      </c>
      <c r="Y853">
        <v>40</v>
      </c>
      <c r="Z853">
        <v>4</v>
      </c>
      <c r="AA853">
        <v>3</v>
      </c>
      <c r="AB853">
        <v>6</v>
      </c>
      <c r="AC853">
        <v>5</v>
      </c>
      <c r="AD853">
        <v>4</v>
      </c>
      <c r="AE853">
        <v>6</v>
      </c>
      <c r="AF853">
        <v>0</v>
      </c>
      <c r="AG853">
        <v>0</v>
      </c>
      <c r="AH853">
        <v>1273</v>
      </c>
      <c r="AI853">
        <v>1273</v>
      </c>
      <c r="AJ853">
        <v>6</v>
      </c>
      <c r="AK853">
        <v>6</v>
      </c>
      <c r="AL853">
        <v>1456</v>
      </c>
      <c r="AM853">
        <v>0</v>
      </c>
      <c r="AN853">
        <v>0</v>
      </c>
      <c r="AO853">
        <v>1456</v>
      </c>
      <c r="AP853">
        <v>0</v>
      </c>
      <c r="AQ853">
        <v>0</v>
      </c>
      <c r="AR853">
        <v>2</v>
      </c>
      <c r="AS853">
        <v>0</v>
      </c>
      <c r="AT853">
        <v>2</v>
      </c>
      <c r="AU853">
        <v>1</v>
      </c>
      <c r="AV853">
        <v>5</v>
      </c>
      <c r="AW853">
        <v>7</v>
      </c>
      <c r="AX853">
        <v>1</v>
      </c>
      <c r="AY853">
        <v>6</v>
      </c>
      <c r="AZ853">
        <v>2003</v>
      </c>
      <c r="BA853">
        <v>4</v>
      </c>
      <c r="BB853">
        <v>2</v>
      </c>
      <c r="BC853">
        <v>400</v>
      </c>
      <c r="BD853">
        <v>4</v>
      </c>
      <c r="BE853">
        <v>4</v>
      </c>
      <c r="BF853">
        <v>3</v>
      </c>
      <c r="BG853">
        <v>143</v>
      </c>
      <c r="BH853">
        <v>20</v>
      </c>
      <c r="BI853">
        <v>0</v>
      </c>
      <c r="BJ853">
        <v>0</v>
      </c>
      <c r="BK853">
        <v>0</v>
      </c>
      <c r="BL853">
        <v>0</v>
      </c>
      <c r="BM853">
        <v>5</v>
      </c>
      <c r="BN853">
        <v>0</v>
      </c>
      <c r="BO853">
        <v>5</v>
      </c>
      <c r="BP853">
        <v>2006</v>
      </c>
      <c r="BQ853">
        <v>17</v>
      </c>
      <c r="BR853">
        <v>4</v>
      </c>
      <c r="BS853">
        <v>5</v>
      </c>
      <c r="BT853">
        <v>215000</v>
      </c>
    </row>
    <row r="854" spans="1:72" x14ac:dyDescent="0.35">
      <c r="A854">
        <v>853</v>
      </c>
      <c r="B854">
        <v>75</v>
      </c>
      <c r="C854">
        <v>4</v>
      </c>
      <c r="D854">
        <v>53</v>
      </c>
      <c r="E854">
        <v>7128</v>
      </c>
      <c r="F854">
        <v>2</v>
      </c>
      <c r="G854">
        <v>1</v>
      </c>
      <c r="H854">
        <v>2</v>
      </c>
      <c r="I854">
        <v>4</v>
      </c>
      <c r="J854">
        <v>4</v>
      </c>
      <c r="K854">
        <v>3</v>
      </c>
      <c r="L854">
        <v>14</v>
      </c>
      <c r="M854">
        <v>7</v>
      </c>
      <c r="N854">
        <v>7</v>
      </c>
      <c r="O854">
        <v>3</v>
      </c>
      <c r="P854">
        <v>5</v>
      </c>
      <c r="Q854">
        <v>7</v>
      </c>
      <c r="R854">
        <v>5</v>
      </c>
      <c r="S854">
        <v>1941</v>
      </c>
      <c r="T854">
        <v>1950</v>
      </c>
      <c r="U854">
        <v>5</v>
      </c>
      <c r="V854">
        <v>8</v>
      </c>
      <c r="W854">
        <v>10</v>
      </c>
      <c r="X854">
        <v>2</v>
      </c>
      <c r="Y854">
        <v>0</v>
      </c>
      <c r="Z854">
        <v>3</v>
      </c>
      <c r="AA854">
        <v>4</v>
      </c>
      <c r="AB854">
        <v>2</v>
      </c>
      <c r="AC854">
        <v>4</v>
      </c>
      <c r="AD854">
        <v>4</v>
      </c>
      <c r="AE854">
        <v>2</v>
      </c>
      <c r="AF854">
        <v>364</v>
      </c>
      <c r="AG854">
        <v>0</v>
      </c>
      <c r="AH854">
        <v>554</v>
      </c>
      <c r="AI854">
        <v>918</v>
      </c>
      <c r="AJ854">
        <v>6</v>
      </c>
      <c r="AK854">
        <v>6</v>
      </c>
      <c r="AL854">
        <v>918</v>
      </c>
      <c r="AM854">
        <v>728</v>
      </c>
      <c r="AN854">
        <v>0</v>
      </c>
      <c r="AO854">
        <v>1646</v>
      </c>
      <c r="AP854">
        <v>0</v>
      </c>
      <c r="AQ854">
        <v>0</v>
      </c>
      <c r="AR854">
        <v>2</v>
      </c>
      <c r="AS854">
        <v>0</v>
      </c>
      <c r="AT854">
        <v>4</v>
      </c>
      <c r="AU854">
        <v>1</v>
      </c>
      <c r="AV854">
        <v>4</v>
      </c>
      <c r="AW854">
        <v>7</v>
      </c>
      <c r="AX854">
        <v>2</v>
      </c>
      <c r="AY854">
        <v>5</v>
      </c>
      <c r="AZ854">
        <v>1941</v>
      </c>
      <c r="BA854">
        <v>2</v>
      </c>
      <c r="BB854">
        <v>1</v>
      </c>
      <c r="BC854">
        <v>240</v>
      </c>
      <c r="BD854">
        <v>4</v>
      </c>
      <c r="BE854">
        <v>4</v>
      </c>
      <c r="BF854">
        <v>3</v>
      </c>
      <c r="BG854">
        <v>0</v>
      </c>
      <c r="BH854">
        <v>0</v>
      </c>
      <c r="BI854">
        <v>0</v>
      </c>
      <c r="BJ854">
        <v>0</v>
      </c>
      <c r="BK854">
        <v>126</v>
      </c>
      <c r="BL854">
        <v>0</v>
      </c>
      <c r="BM854">
        <v>3</v>
      </c>
      <c r="BN854">
        <v>0</v>
      </c>
      <c r="BO854">
        <v>8</v>
      </c>
      <c r="BP854">
        <v>2007</v>
      </c>
      <c r="BQ854">
        <v>16</v>
      </c>
      <c r="BR854">
        <v>4</v>
      </c>
      <c r="BS854">
        <v>5</v>
      </c>
      <c r="BT854">
        <v>164000</v>
      </c>
    </row>
    <row r="855" spans="1:72" x14ac:dyDescent="0.35">
      <c r="A855">
        <v>854</v>
      </c>
      <c r="B855">
        <v>80</v>
      </c>
      <c r="C855">
        <v>4</v>
      </c>
      <c r="E855">
        <v>12095</v>
      </c>
      <c r="F855">
        <v>2</v>
      </c>
      <c r="G855">
        <v>2</v>
      </c>
      <c r="H855">
        <v>2</v>
      </c>
      <c r="I855">
        <v>4</v>
      </c>
      <c r="J855">
        <v>2</v>
      </c>
      <c r="K855">
        <v>3</v>
      </c>
      <c r="L855">
        <v>7</v>
      </c>
      <c r="M855">
        <v>7</v>
      </c>
      <c r="N855">
        <v>7</v>
      </c>
      <c r="O855">
        <v>3</v>
      </c>
      <c r="P855">
        <v>3</v>
      </c>
      <c r="Q855">
        <v>6</v>
      </c>
      <c r="R855">
        <v>6</v>
      </c>
      <c r="S855">
        <v>1964</v>
      </c>
      <c r="T855">
        <v>1964</v>
      </c>
      <c r="U855">
        <v>5</v>
      </c>
      <c r="V855">
        <v>8</v>
      </c>
      <c r="W855">
        <v>10</v>
      </c>
      <c r="X855">
        <v>4</v>
      </c>
      <c r="Y855">
        <v>115</v>
      </c>
      <c r="Z855">
        <v>3</v>
      </c>
      <c r="AA855">
        <v>4</v>
      </c>
      <c r="AB855">
        <v>2</v>
      </c>
      <c r="AC855">
        <v>4</v>
      </c>
      <c r="AD855">
        <v>4</v>
      </c>
      <c r="AE855">
        <v>2</v>
      </c>
      <c r="AF855">
        <v>564</v>
      </c>
      <c r="AG855">
        <v>0</v>
      </c>
      <c r="AH855">
        <v>563</v>
      </c>
      <c r="AI855">
        <v>1127</v>
      </c>
      <c r="AJ855">
        <v>6</v>
      </c>
      <c r="AK855">
        <v>6</v>
      </c>
      <c r="AL855">
        <v>1445</v>
      </c>
      <c r="AM855">
        <v>0</v>
      </c>
      <c r="AN855">
        <v>0</v>
      </c>
      <c r="AO855">
        <v>1445</v>
      </c>
      <c r="AP855">
        <v>0</v>
      </c>
      <c r="AQ855">
        <v>0</v>
      </c>
      <c r="AR855">
        <v>1</v>
      </c>
      <c r="AS855">
        <v>1</v>
      </c>
      <c r="AT855">
        <v>3</v>
      </c>
      <c r="AU855">
        <v>1</v>
      </c>
      <c r="AV855">
        <v>4</v>
      </c>
      <c r="AW855">
        <v>7</v>
      </c>
      <c r="AX855">
        <v>1</v>
      </c>
      <c r="AY855">
        <v>6</v>
      </c>
      <c r="AZ855">
        <v>1964</v>
      </c>
      <c r="BA855">
        <v>3</v>
      </c>
      <c r="BB855">
        <v>2</v>
      </c>
      <c r="BC855">
        <v>645</v>
      </c>
      <c r="BD855">
        <v>4</v>
      </c>
      <c r="BE855">
        <v>4</v>
      </c>
      <c r="BF855">
        <v>3</v>
      </c>
      <c r="BG855">
        <v>180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3</v>
      </c>
      <c r="BN855">
        <v>0</v>
      </c>
      <c r="BO855">
        <v>8</v>
      </c>
      <c r="BP855">
        <v>2009</v>
      </c>
      <c r="BQ855">
        <v>14</v>
      </c>
      <c r="BR855">
        <v>4</v>
      </c>
      <c r="BS855">
        <v>5</v>
      </c>
      <c r="BT855">
        <v>158000</v>
      </c>
    </row>
    <row r="856" spans="1:72" x14ac:dyDescent="0.35">
      <c r="A856">
        <v>855</v>
      </c>
      <c r="B856">
        <v>20</v>
      </c>
      <c r="C856">
        <v>4</v>
      </c>
      <c r="D856">
        <v>102</v>
      </c>
      <c r="E856">
        <v>17920</v>
      </c>
      <c r="F856">
        <v>2</v>
      </c>
      <c r="G856">
        <v>1</v>
      </c>
      <c r="H856">
        <v>2</v>
      </c>
      <c r="I856">
        <v>4</v>
      </c>
      <c r="J856">
        <v>4</v>
      </c>
      <c r="K856">
        <v>3</v>
      </c>
      <c r="L856">
        <v>5</v>
      </c>
      <c r="M856">
        <v>7</v>
      </c>
      <c r="N856">
        <v>7</v>
      </c>
      <c r="O856">
        <v>3</v>
      </c>
      <c r="P856">
        <v>4</v>
      </c>
      <c r="Q856">
        <v>5</v>
      </c>
      <c r="R856">
        <v>4</v>
      </c>
      <c r="S856">
        <v>1955</v>
      </c>
      <c r="T856">
        <v>1974</v>
      </c>
      <c r="U856">
        <v>6</v>
      </c>
      <c r="V856">
        <v>8</v>
      </c>
      <c r="W856">
        <v>4</v>
      </c>
      <c r="X856">
        <v>2</v>
      </c>
      <c r="Y856">
        <v>0</v>
      </c>
      <c r="Z856">
        <v>3</v>
      </c>
      <c r="AA856">
        <v>3</v>
      </c>
      <c r="AB856">
        <v>2</v>
      </c>
      <c r="AC856">
        <v>4</v>
      </c>
      <c r="AD856">
        <v>4</v>
      </c>
      <c r="AE856">
        <v>4</v>
      </c>
      <c r="AF856">
        <v>306</v>
      </c>
      <c r="AG856">
        <v>1085</v>
      </c>
      <c r="AH856">
        <v>372</v>
      </c>
      <c r="AI856">
        <v>1763</v>
      </c>
      <c r="AJ856">
        <v>6</v>
      </c>
      <c r="AK856">
        <v>6</v>
      </c>
      <c r="AL856">
        <v>1779</v>
      </c>
      <c r="AM856">
        <v>0</v>
      </c>
      <c r="AN856">
        <v>0</v>
      </c>
      <c r="AO856">
        <v>1779</v>
      </c>
      <c r="AP856">
        <v>1</v>
      </c>
      <c r="AQ856">
        <v>0</v>
      </c>
      <c r="AR856">
        <v>1</v>
      </c>
      <c r="AS856">
        <v>1</v>
      </c>
      <c r="AT856">
        <v>3</v>
      </c>
      <c r="AU856">
        <v>1</v>
      </c>
      <c r="AV856">
        <v>4</v>
      </c>
      <c r="AW856">
        <v>6</v>
      </c>
      <c r="AX856">
        <v>1</v>
      </c>
      <c r="AY856">
        <v>6</v>
      </c>
      <c r="AZ856">
        <v>1955</v>
      </c>
      <c r="BA856">
        <v>2</v>
      </c>
      <c r="BB856">
        <v>2</v>
      </c>
      <c r="BC856">
        <v>454</v>
      </c>
      <c r="BD856">
        <v>4</v>
      </c>
      <c r="BE856">
        <v>4</v>
      </c>
      <c r="BF856">
        <v>3</v>
      </c>
      <c r="BG856">
        <v>0</v>
      </c>
      <c r="BH856">
        <v>418</v>
      </c>
      <c r="BI856">
        <v>0</v>
      </c>
      <c r="BJ856">
        <v>0</v>
      </c>
      <c r="BK856">
        <v>312</v>
      </c>
      <c r="BL856">
        <v>0</v>
      </c>
      <c r="BM856">
        <v>5</v>
      </c>
      <c r="BN856">
        <v>0</v>
      </c>
      <c r="BO856">
        <v>7</v>
      </c>
      <c r="BP856">
        <v>2006</v>
      </c>
      <c r="BQ856">
        <v>17</v>
      </c>
      <c r="BR856">
        <v>4</v>
      </c>
      <c r="BS856">
        <v>3</v>
      </c>
      <c r="BT856">
        <v>170000</v>
      </c>
    </row>
    <row r="857" spans="1:72" x14ac:dyDescent="0.35">
      <c r="A857">
        <v>856</v>
      </c>
      <c r="B857">
        <v>20</v>
      </c>
      <c r="C857">
        <v>4</v>
      </c>
      <c r="E857">
        <v>6897</v>
      </c>
      <c r="F857">
        <v>2</v>
      </c>
      <c r="G857">
        <v>2</v>
      </c>
      <c r="H857">
        <v>2</v>
      </c>
      <c r="I857">
        <v>4</v>
      </c>
      <c r="J857">
        <v>2</v>
      </c>
      <c r="K857">
        <v>3</v>
      </c>
      <c r="L857">
        <v>5</v>
      </c>
      <c r="M857">
        <v>7</v>
      </c>
      <c r="N857">
        <v>7</v>
      </c>
      <c r="O857">
        <v>3</v>
      </c>
      <c r="P857">
        <v>4</v>
      </c>
      <c r="Q857">
        <v>5</v>
      </c>
      <c r="R857">
        <v>8</v>
      </c>
      <c r="S857">
        <v>1962</v>
      </c>
      <c r="T857">
        <v>2010</v>
      </c>
      <c r="U857">
        <v>5</v>
      </c>
      <c r="V857">
        <v>8</v>
      </c>
      <c r="W857">
        <v>9</v>
      </c>
      <c r="X857">
        <v>2</v>
      </c>
      <c r="Y857">
        <v>0</v>
      </c>
      <c r="Z857">
        <v>3</v>
      </c>
      <c r="AA857">
        <v>4</v>
      </c>
      <c r="AB857">
        <v>2</v>
      </c>
      <c r="AC857">
        <v>4</v>
      </c>
      <c r="AD857">
        <v>4</v>
      </c>
      <c r="AE857">
        <v>4</v>
      </c>
      <c r="AF857">
        <v>659</v>
      </c>
      <c r="AG857">
        <v>0</v>
      </c>
      <c r="AH857">
        <v>381</v>
      </c>
      <c r="AI857">
        <v>1040</v>
      </c>
      <c r="AJ857">
        <v>6</v>
      </c>
      <c r="AK857">
        <v>6</v>
      </c>
      <c r="AL857">
        <v>1040</v>
      </c>
      <c r="AM857">
        <v>0</v>
      </c>
      <c r="AN857">
        <v>0</v>
      </c>
      <c r="AO857">
        <v>1040</v>
      </c>
      <c r="AP857">
        <v>1</v>
      </c>
      <c r="AQ857">
        <v>0</v>
      </c>
      <c r="AR857">
        <v>1</v>
      </c>
      <c r="AS857">
        <v>1</v>
      </c>
      <c r="AT857">
        <v>3</v>
      </c>
      <c r="AU857">
        <v>1</v>
      </c>
      <c r="AV857">
        <v>4</v>
      </c>
      <c r="AW857">
        <v>6</v>
      </c>
      <c r="AX857">
        <v>0</v>
      </c>
      <c r="AY857">
        <v>5</v>
      </c>
      <c r="AZ857">
        <v>1962</v>
      </c>
      <c r="BA857">
        <v>2</v>
      </c>
      <c r="BB857">
        <v>1</v>
      </c>
      <c r="BC857">
        <v>260</v>
      </c>
      <c r="BD857">
        <v>4</v>
      </c>
      <c r="BE857">
        <v>4</v>
      </c>
      <c r="BF857">
        <v>3</v>
      </c>
      <c r="BG857">
        <v>0</v>
      </c>
      <c r="BH857">
        <v>104</v>
      </c>
      <c r="BI857">
        <v>0</v>
      </c>
      <c r="BJ857">
        <v>0</v>
      </c>
      <c r="BK857">
        <v>0</v>
      </c>
      <c r="BL857">
        <v>0</v>
      </c>
      <c r="BM857">
        <v>5</v>
      </c>
      <c r="BN857">
        <v>0</v>
      </c>
      <c r="BO857">
        <v>4</v>
      </c>
      <c r="BP857">
        <v>2010</v>
      </c>
      <c r="BQ857">
        <v>13</v>
      </c>
      <c r="BR857">
        <v>4</v>
      </c>
      <c r="BS857">
        <v>5</v>
      </c>
      <c r="BT857">
        <v>127000</v>
      </c>
    </row>
    <row r="858" spans="1:72" x14ac:dyDescent="0.35">
      <c r="A858">
        <v>857</v>
      </c>
      <c r="B858">
        <v>80</v>
      </c>
      <c r="C858">
        <v>4</v>
      </c>
      <c r="E858">
        <v>10970</v>
      </c>
      <c r="F858">
        <v>2</v>
      </c>
      <c r="G858">
        <v>2</v>
      </c>
      <c r="H858">
        <v>3</v>
      </c>
      <c r="I858">
        <v>4</v>
      </c>
      <c r="J858">
        <v>4</v>
      </c>
      <c r="K858">
        <v>2</v>
      </c>
      <c r="L858">
        <v>16</v>
      </c>
      <c r="M858">
        <v>7</v>
      </c>
      <c r="N858">
        <v>7</v>
      </c>
      <c r="O858">
        <v>3</v>
      </c>
      <c r="P858">
        <v>3</v>
      </c>
      <c r="Q858">
        <v>6</v>
      </c>
      <c r="R858">
        <v>6</v>
      </c>
      <c r="S858">
        <v>1978</v>
      </c>
      <c r="T858">
        <v>1978</v>
      </c>
      <c r="U858">
        <v>5</v>
      </c>
      <c r="V858">
        <v>8</v>
      </c>
      <c r="W858">
        <v>3</v>
      </c>
      <c r="X858">
        <v>2</v>
      </c>
      <c r="Y858">
        <v>0</v>
      </c>
      <c r="Z858">
        <v>3</v>
      </c>
      <c r="AA858">
        <v>3</v>
      </c>
      <c r="AB858">
        <v>2</v>
      </c>
      <c r="AC858">
        <v>5</v>
      </c>
      <c r="AD858">
        <v>5</v>
      </c>
      <c r="AE858">
        <v>7</v>
      </c>
      <c r="AF858">
        <v>505</v>
      </c>
      <c r="AG858">
        <v>435</v>
      </c>
      <c r="AH858">
        <v>0</v>
      </c>
      <c r="AI858">
        <v>940</v>
      </c>
      <c r="AJ858">
        <v>6</v>
      </c>
      <c r="AK858">
        <v>6</v>
      </c>
      <c r="AL858">
        <v>1026</v>
      </c>
      <c r="AM858">
        <v>0</v>
      </c>
      <c r="AN858">
        <v>0</v>
      </c>
      <c r="AO858">
        <v>1026</v>
      </c>
      <c r="AP858">
        <v>1</v>
      </c>
      <c r="AQ858">
        <v>0</v>
      </c>
      <c r="AR858">
        <v>1</v>
      </c>
      <c r="AS858">
        <v>0</v>
      </c>
      <c r="AT858">
        <v>3</v>
      </c>
      <c r="AU858">
        <v>1</v>
      </c>
      <c r="AV858">
        <v>4</v>
      </c>
      <c r="AW858">
        <v>5</v>
      </c>
      <c r="AX858">
        <v>0</v>
      </c>
      <c r="AY858">
        <v>5</v>
      </c>
      <c r="AZ858">
        <v>1981</v>
      </c>
      <c r="BA858">
        <v>2</v>
      </c>
      <c r="BB858">
        <v>2</v>
      </c>
      <c r="BC858">
        <v>576</v>
      </c>
      <c r="BD858">
        <v>4</v>
      </c>
      <c r="BE858">
        <v>3</v>
      </c>
      <c r="BF858">
        <v>3</v>
      </c>
      <c r="BG858">
        <v>0</v>
      </c>
      <c r="BH858">
        <v>0</v>
      </c>
      <c r="BI858">
        <v>34</v>
      </c>
      <c r="BJ858">
        <v>0</v>
      </c>
      <c r="BK858">
        <v>0</v>
      </c>
      <c r="BL858">
        <v>0</v>
      </c>
      <c r="BM858">
        <v>3</v>
      </c>
      <c r="BN858">
        <v>0</v>
      </c>
      <c r="BO858">
        <v>10</v>
      </c>
      <c r="BP858">
        <v>2008</v>
      </c>
      <c r="BQ858">
        <v>15</v>
      </c>
      <c r="BR858">
        <v>4</v>
      </c>
      <c r="BS858">
        <v>5</v>
      </c>
      <c r="BT858">
        <v>147000</v>
      </c>
    </row>
    <row r="859" spans="1:72" x14ac:dyDescent="0.35">
      <c r="A859">
        <v>858</v>
      </c>
      <c r="B859">
        <v>60</v>
      </c>
      <c r="C859">
        <v>4</v>
      </c>
      <c r="D859">
        <v>65</v>
      </c>
      <c r="E859">
        <v>8125</v>
      </c>
      <c r="F859">
        <v>2</v>
      </c>
      <c r="G859">
        <v>1</v>
      </c>
      <c r="H859">
        <v>2</v>
      </c>
      <c r="I859">
        <v>4</v>
      </c>
      <c r="J859">
        <v>4</v>
      </c>
      <c r="K859">
        <v>3</v>
      </c>
      <c r="L859">
        <v>11</v>
      </c>
      <c r="M859">
        <v>7</v>
      </c>
      <c r="N859">
        <v>7</v>
      </c>
      <c r="O859">
        <v>3</v>
      </c>
      <c r="P859">
        <v>8</v>
      </c>
      <c r="Q859">
        <v>6</v>
      </c>
      <c r="R859">
        <v>5</v>
      </c>
      <c r="S859">
        <v>1994</v>
      </c>
      <c r="T859">
        <v>1995</v>
      </c>
      <c r="U859">
        <v>5</v>
      </c>
      <c r="V859">
        <v>8</v>
      </c>
      <c r="W859">
        <v>9</v>
      </c>
      <c r="X859">
        <v>2</v>
      </c>
      <c r="Y859">
        <v>0</v>
      </c>
      <c r="Z859">
        <v>3</v>
      </c>
      <c r="AA859">
        <v>3</v>
      </c>
      <c r="AB859">
        <v>6</v>
      </c>
      <c r="AC859">
        <v>5</v>
      </c>
      <c r="AD859">
        <v>4</v>
      </c>
      <c r="AE859">
        <v>6</v>
      </c>
      <c r="AF859">
        <v>0</v>
      </c>
      <c r="AG859">
        <v>0</v>
      </c>
      <c r="AH859">
        <v>702</v>
      </c>
      <c r="AI859">
        <v>702</v>
      </c>
      <c r="AJ859">
        <v>6</v>
      </c>
      <c r="AK859">
        <v>6</v>
      </c>
      <c r="AL859">
        <v>702</v>
      </c>
      <c r="AM859">
        <v>779</v>
      </c>
      <c r="AN859">
        <v>0</v>
      </c>
      <c r="AO859">
        <v>1481</v>
      </c>
      <c r="AP859">
        <v>0</v>
      </c>
      <c r="AQ859">
        <v>0</v>
      </c>
      <c r="AR859">
        <v>2</v>
      </c>
      <c r="AS859">
        <v>1</v>
      </c>
      <c r="AT859">
        <v>3</v>
      </c>
      <c r="AU859">
        <v>1</v>
      </c>
      <c r="AV859">
        <v>4</v>
      </c>
      <c r="AW859">
        <v>6</v>
      </c>
      <c r="AX859">
        <v>1</v>
      </c>
      <c r="AY859">
        <v>6</v>
      </c>
      <c r="AZ859">
        <v>1994</v>
      </c>
      <c r="BA859">
        <v>4</v>
      </c>
      <c r="BB859">
        <v>2</v>
      </c>
      <c r="BC859">
        <v>343</v>
      </c>
      <c r="BD859">
        <v>4</v>
      </c>
      <c r="BE859">
        <v>4</v>
      </c>
      <c r="BF859">
        <v>3</v>
      </c>
      <c r="BG859">
        <v>0</v>
      </c>
      <c r="BH859">
        <v>36</v>
      </c>
      <c r="BI859">
        <v>0</v>
      </c>
      <c r="BJ859">
        <v>0</v>
      </c>
      <c r="BK859">
        <v>0</v>
      </c>
      <c r="BL859">
        <v>0</v>
      </c>
      <c r="BM859">
        <v>5</v>
      </c>
      <c r="BN859">
        <v>0</v>
      </c>
      <c r="BO859">
        <v>3</v>
      </c>
      <c r="BP859">
        <v>2009</v>
      </c>
      <c r="BQ859">
        <v>14</v>
      </c>
      <c r="BR859">
        <v>4</v>
      </c>
      <c r="BS859">
        <v>5</v>
      </c>
      <c r="BT859">
        <v>174000</v>
      </c>
    </row>
    <row r="860" spans="1:72" x14ac:dyDescent="0.35">
      <c r="A860">
        <v>859</v>
      </c>
      <c r="B860">
        <v>20</v>
      </c>
      <c r="C860">
        <v>4</v>
      </c>
      <c r="D860">
        <v>80</v>
      </c>
      <c r="E860">
        <v>10400</v>
      </c>
      <c r="F860">
        <v>2</v>
      </c>
      <c r="G860">
        <v>1</v>
      </c>
      <c r="H860">
        <v>2</v>
      </c>
      <c r="I860">
        <v>4</v>
      </c>
      <c r="J860">
        <v>4</v>
      </c>
      <c r="K860">
        <v>3</v>
      </c>
      <c r="L860">
        <v>10</v>
      </c>
      <c r="M860">
        <v>7</v>
      </c>
      <c r="N860">
        <v>7</v>
      </c>
      <c r="O860">
        <v>3</v>
      </c>
      <c r="P860">
        <v>4</v>
      </c>
      <c r="Q860">
        <v>7</v>
      </c>
      <c r="R860">
        <v>5</v>
      </c>
      <c r="S860">
        <v>1976</v>
      </c>
      <c r="T860">
        <v>1976</v>
      </c>
      <c r="U860">
        <v>5</v>
      </c>
      <c r="V860">
        <v>8</v>
      </c>
      <c r="W860">
        <v>9</v>
      </c>
      <c r="X860">
        <v>4</v>
      </c>
      <c r="Y860">
        <v>189</v>
      </c>
      <c r="Z860">
        <v>3</v>
      </c>
      <c r="AA860">
        <v>3</v>
      </c>
      <c r="AB860">
        <v>2</v>
      </c>
      <c r="AC860">
        <v>5</v>
      </c>
      <c r="AD860">
        <v>4</v>
      </c>
      <c r="AE860">
        <v>6</v>
      </c>
      <c r="AF860">
        <v>0</v>
      </c>
      <c r="AG860">
        <v>0</v>
      </c>
      <c r="AH860">
        <v>1090</v>
      </c>
      <c r="AI860">
        <v>1090</v>
      </c>
      <c r="AJ860">
        <v>6</v>
      </c>
      <c r="AK860">
        <v>6</v>
      </c>
      <c r="AL860">
        <v>1370</v>
      </c>
      <c r="AM860">
        <v>0</v>
      </c>
      <c r="AN860">
        <v>0</v>
      </c>
      <c r="AO860">
        <v>1370</v>
      </c>
      <c r="AP860">
        <v>0</v>
      </c>
      <c r="AQ860">
        <v>0</v>
      </c>
      <c r="AR860">
        <v>2</v>
      </c>
      <c r="AS860">
        <v>0</v>
      </c>
      <c r="AT860">
        <v>3</v>
      </c>
      <c r="AU860">
        <v>1</v>
      </c>
      <c r="AV860">
        <v>4</v>
      </c>
      <c r="AW860">
        <v>6</v>
      </c>
      <c r="AX860">
        <v>1</v>
      </c>
      <c r="AY860">
        <v>6</v>
      </c>
      <c r="AZ860">
        <v>1976</v>
      </c>
      <c r="BA860">
        <v>3</v>
      </c>
      <c r="BB860">
        <v>2</v>
      </c>
      <c r="BC860">
        <v>479</v>
      </c>
      <c r="BD860">
        <v>4</v>
      </c>
      <c r="BE860">
        <v>4</v>
      </c>
      <c r="BF860">
        <v>3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3</v>
      </c>
      <c r="BN860">
        <v>0</v>
      </c>
      <c r="BO860">
        <v>6</v>
      </c>
      <c r="BP860">
        <v>2009</v>
      </c>
      <c r="BQ860">
        <v>14</v>
      </c>
      <c r="BR860">
        <v>4</v>
      </c>
      <c r="BS860">
        <v>4</v>
      </c>
      <c r="BT860">
        <v>152000</v>
      </c>
    </row>
    <row r="861" spans="1:72" x14ac:dyDescent="0.35">
      <c r="A861">
        <v>860</v>
      </c>
      <c r="B861">
        <v>60</v>
      </c>
      <c r="C861">
        <v>4</v>
      </c>
      <c r="E861">
        <v>11029</v>
      </c>
      <c r="F861">
        <v>2</v>
      </c>
      <c r="G861">
        <v>2</v>
      </c>
      <c r="H861">
        <v>2</v>
      </c>
      <c r="I861">
        <v>4</v>
      </c>
      <c r="J861">
        <v>2</v>
      </c>
      <c r="K861">
        <v>3</v>
      </c>
      <c r="L861">
        <v>10</v>
      </c>
      <c r="M861">
        <v>4</v>
      </c>
      <c r="N861">
        <v>7</v>
      </c>
      <c r="O861">
        <v>3</v>
      </c>
      <c r="P861">
        <v>8</v>
      </c>
      <c r="Q861">
        <v>6</v>
      </c>
      <c r="R861">
        <v>7</v>
      </c>
      <c r="S861">
        <v>1968</v>
      </c>
      <c r="T861">
        <v>1984</v>
      </c>
      <c r="U861">
        <v>5</v>
      </c>
      <c r="V861">
        <v>8</v>
      </c>
      <c r="W861">
        <v>9</v>
      </c>
      <c r="X861">
        <v>4</v>
      </c>
      <c r="Y861">
        <v>220</v>
      </c>
      <c r="Z861">
        <v>3</v>
      </c>
      <c r="AA861">
        <v>3</v>
      </c>
      <c r="AB861">
        <v>2</v>
      </c>
      <c r="AC861">
        <v>4</v>
      </c>
      <c r="AD861">
        <v>4</v>
      </c>
      <c r="AE861">
        <v>3</v>
      </c>
      <c r="AF861">
        <v>619</v>
      </c>
      <c r="AG861">
        <v>0</v>
      </c>
      <c r="AH861">
        <v>435</v>
      </c>
      <c r="AI861">
        <v>1054</v>
      </c>
      <c r="AJ861">
        <v>6</v>
      </c>
      <c r="AK861">
        <v>6</v>
      </c>
      <c r="AL861">
        <v>1512</v>
      </c>
      <c r="AM861">
        <v>1142</v>
      </c>
      <c r="AN861">
        <v>0</v>
      </c>
      <c r="AO861">
        <v>2654</v>
      </c>
      <c r="AP861">
        <v>1</v>
      </c>
      <c r="AQ861">
        <v>0</v>
      </c>
      <c r="AR861">
        <v>2</v>
      </c>
      <c r="AS861">
        <v>1</v>
      </c>
      <c r="AT861">
        <v>4</v>
      </c>
      <c r="AU861">
        <v>1</v>
      </c>
      <c r="AV861">
        <v>5</v>
      </c>
      <c r="AW861">
        <v>9</v>
      </c>
      <c r="AX861">
        <v>1</v>
      </c>
      <c r="AY861">
        <v>6</v>
      </c>
      <c r="AZ861">
        <v>1968</v>
      </c>
      <c r="BA861">
        <v>2</v>
      </c>
      <c r="BB861">
        <v>2</v>
      </c>
      <c r="BC861">
        <v>619</v>
      </c>
      <c r="BD861">
        <v>4</v>
      </c>
      <c r="BE861">
        <v>4</v>
      </c>
      <c r="BF861">
        <v>3</v>
      </c>
      <c r="BG861">
        <v>0</v>
      </c>
      <c r="BH861">
        <v>65</v>
      </c>
      <c r="BI861">
        <v>0</v>
      </c>
      <c r="BJ861">
        <v>0</v>
      </c>
      <c r="BK861">
        <v>222</v>
      </c>
      <c r="BL861">
        <v>0</v>
      </c>
      <c r="BM861">
        <v>5</v>
      </c>
      <c r="BN861">
        <v>0</v>
      </c>
      <c r="BO861">
        <v>8</v>
      </c>
      <c r="BP861">
        <v>2006</v>
      </c>
      <c r="BQ861">
        <v>17</v>
      </c>
      <c r="BR861">
        <v>4</v>
      </c>
      <c r="BS861">
        <v>5</v>
      </c>
      <c r="BT861">
        <v>250000</v>
      </c>
    </row>
    <row r="862" spans="1:72" x14ac:dyDescent="0.35">
      <c r="A862">
        <v>861</v>
      </c>
      <c r="B862">
        <v>50</v>
      </c>
      <c r="C862">
        <v>4</v>
      </c>
      <c r="D862">
        <v>55</v>
      </c>
      <c r="E862">
        <v>7642</v>
      </c>
      <c r="F862">
        <v>2</v>
      </c>
      <c r="G862">
        <v>1</v>
      </c>
      <c r="H862">
        <v>2</v>
      </c>
      <c r="I862">
        <v>4</v>
      </c>
      <c r="J862">
        <v>2</v>
      </c>
      <c r="K862">
        <v>3</v>
      </c>
      <c r="L862">
        <v>14</v>
      </c>
      <c r="M862">
        <v>7</v>
      </c>
      <c r="N862">
        <v>7</v>
      </c>
      <c r="O862">
        <v>3</v>
      </c>
      <c r="P862">
        <v>1</v>
      </c>
      <c r="Q862">
        <v>7</v>
      </c>
      <c r="R862">
        <v>8</v>
      </c>
      <c r="S862">
        <v>1918</v>
      </c>
      <c r="T862">
        <v>1998</v>
      </c>
      <c r="U862">
        <v>5</v>
      </c>
      <c r="V862">
        <v>8</v>
      </c>
      <c r="W862">
        <v>4</v>
      </c>
      <c r="X862">
        <v>2</v>
      </c>
      <c r="Y862">
        <v>0</v>
      </c>
      <c r="Z862">
        <v>4</v>
      </c>
      <c r="AA862">
        <v>3</v>
      </c>
      <c r="AB862">
        <v>3</v>
      </c>
      <c r="AC862">
        <v>4</v>
      </c>
      <c r="AD862">
        <v>4</v>
      </c>
      <c r="AE862">
        <v>6</v>
      </c>
      <c r="AF862">
        <v>0</v>
      </c>
      <c r="AG862">
        <v>0</v>
      </c>
      <c r="AH862">
        <v>912</v>
      </c>
      <c r="AI862">
        <v>912</v>
      </c>
      <c r="AJ862">
        <v>6</v>
      </c>
      <c r="AK862">
        <v>6</v>
      </c>
      <c r="AL862">
        <v>912</v>
      </c>
      <c r="AM862">
        <v>514</v>
      </c>
      <c r="AN862">
        <v>0</v>
      </c>
      <c r="AO862">
        <v>1426</v>
      </c>
      <c r="AP862">
        <v>0</v>
      </c>
      <c r="AQ862">
        <v>0</v>
      </c>
      <c r="AR862">
        <v>1</v>
      </c>
      <c r="AS862">
        <v>1</v>
      </c>
      <c r="AT862">
        <v>3</v>
      </c>
      <c r="AU862">
        <v>1</v>
      </c>
      <c r="AV862">
        <v>5</v>
      </c>
      <c r="AW862">
        <v>7</v>
      </c>
      <c r="AX862">
        <v>1</v>
      </c>
      <c r="AY862">
        <v>5</v>
      </c>
      <c r="AZ862">
        <v>1925</v>
      </c>
      <c r="BA862">
        <v>2</v>
      </c>
      <c r="BB862">
        <v>1</v>
      </c>
      <c r="BC862">
        <v>216</v>
      </c>
      <c r="BD862">
        <v>4</v>
      </c>
      <c r="BE862">
        <v>4</v>
      </c>
      <c r="BF862">
        <v>3</v>
      </c>
      <c r="BG862">
        <v>0</v>
      </c>
      <c r="BH862">
        <v>240</v>
      </c>
      <c r="BI862">
        <v>0</v>
      </c>
      <c r="BJ862">
        <v>0</v>
      </c>
      <c r="BK862">
        <v>0</v>
      </c>
      <c r="BL862">
        <v>0</v>
      </c>
      <c r="BM862">
        <v>4</v>
      </c>
      <c r="BN862">
        <v>0</v>
      </c>
      <c r="BO862">
        <v>6</v>
      </c>
      <c r="BP862">
        <v>2007</v>
      </c>
      <c r="BQ862">
        <v>16</v>
      </c>
      <c r="BR862">
        <v>4</v>
      </c>
      <c r="BS862">
        <v>5</v>
      </c>
      <c r="BT862">
        <v>189950</v>
      </c>
    </row>
    <row r="863" spans="1:72" x14ac:dyDescent="0.35">
      <c r="A863">
        <v>862</v>
      </c>
      <c r="B863">
        <v>190</v>
      </c>
      <c r="C863">
        <v>4</v>
      </c>
      <c r="D863">
        <v>75</v>
      </c>
      <c r="E863">
        <v>11625</v>
      </c>
      <c r="F863">
        <v>2</v>
      </c>
      <c r="G863">
        <v>1</v>
      </c>
      <c r="H863">
        <v>2</v>
      </c>
      <c r="I863">
        <v>4</v>
      </c>
      <c r="J863">
        <v>4</v>
      </c>
      <c r="K863">
        <v>3</v>
      </c>
      <c r="L863">
        <v>5</v>
      </c>
      <c r="M863">
        <v>7</v>
      </c>
      <c r="N863">
        <v>7</v>
      </c>
      <c r="O863">
        <v>1</v>
      </c>
      <c r="P863">
        <v>4</v>
      </c>
      <c r="Q863">
        <v>5</v>
      </c>
      <c r="R863">
        <v>4</v>
      </c>
      <c r="S863">
        <v>1965</v>
      </c>
      <c r="T863">
        <v>1965</v>
      </c>
      <c r="U863">
        <v>6</v>
      </c>
      <c r="V863">
        <v>8</v>
      </c>
      <c r="W863">
        <v>3</v>
      </c>
      <c r="X863">
        <v>2</v>
      </c>
      <c r="Y863">
        <v>0</v>
      </c>
      <c r="Z863">
        <v>3</v>
      </c>
      <c r="AA863">
        <v>3</v>
      </c>
      <c r="AB863">
        <v>6</v>
      </c>
      <c r="AC863">
        <v>4</v>
      </c>
      <c r="AD863">
        <v>4</v>
      </c>
      <c r="AE863">
        <v>3</v>
      </c>
      <c r="AF863">
        <v>841</v>
      </c>
      <c r="AG863">
        <v>0</v>
      </c>
      <c r="AH863">
        <v>198</v>
      </c>
      <c r="AI863">
        <v>1039</v>
      </c>
      <c r="AJ863">
        <v>6</v>
      </c>
      <c r="AK863">
        <v>6</v>
      </c>
      <c r="AL863">
        <v>1039</v>
      </c>
      <c r="AM863">
        <v>0</v>
      </c>
      <c r="AN863">
        <v>0</v>
      </c>
      <c r="AO863">
        <v>1039</v>
      </c>
      <c r="AP863">
        <v>1</v>
      </c>
      <c r="AQ863">
        <v>0</v>
      </c>
      <c r="AR863">
        <v>1</v>
      </c>
      <c r="AS863">
        <v>1</v>
      </c>
      <c r="AT863">
        <v>3</v>
      </c>
      <c r="AU863">
        <v>1</v>
      </c>
      <c r="AV863">
        <v>4</v>
      </c>
      <c r="AW863">
        <v>6</v>
      </c>
      <c r="AX863">
        <v>0</v>
      </c>
      <c r="AY863">
        <v>6</v>
      </c>
      <c r="AZ863">
        <v>1965</v>
      </c>
      <c r="BA863">
        <v>2</v>
      </c>
      <c r="BB863">
        <v>2</v>
      </c>
      <c r="BC863">
        <v>504</v>
      </c>
      <c r="BD863">
        <v>4</v>
      </c>
      <c r="BE863">
        <v>4</v>
      </c>
      <c r="BF863">
        <v>3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5</v>
      </c>
      <c r="BN863">
        <v>0</v>
      </c>
      <c r="BO863">
        <v>4</v>
      </c>
      <c r="BP863">
        <v>2010</v>
      </c>
      <c r="BQ863">
        <v>13</v>
      </c>
      <c r="BR863">
        <v>4</v>
      </c>
      <c r="BS863">
        <v>5</v>
      </c>
      <c r="BT863">
        <v>131500</v>
      </c>
    </row>
    <row r="864" spans="1:72" x14ac:dyDescent="0.35">
      <c r="A864">
        <v>863</v>
      </c>
      <c r="B864">
        <v>20</v>
      </c>
      <c r="C864">
        <v>4</v>
      </c>
      <c r="D864">
        <v>81</v>
      </c>
      <c r="E864">
        <v>9672</v>
      </c>
      <c r="F864">
        <v>2</v>
      </c>
      <c r="G864">
        <v>1</v>
      </c>
      <c r="H864">
        <v>2</v>
      </c>
      <c r="I864">
        <v>4</v>
      </c>
      <c r="J864">
        <v>2</v>
      </c>
      <c r="K864">
        <v>3</v>
      </c>
      <c r="L864">
        <v>15</v>
      </c>
      <c r="M864">
        <v>7</v>
      </c>
      <c r="N864">
        <v>7</v>
      </c>
      <c r="O864">
        <v>3</v>
      </c>
      <c r="P864">
        <v>4</v>
      </c>
      <c r="Q864">
        <v>6</v>
      </c>
      <c r="R864">
        <v>5</v>
      </c>
      <c r="S864">
        <v>1984</v>
      </c>
      <c r="T864">
        <v>1985</v>
      </c>
      <c r="U864">
        <v>6</v>
      </c>
      <c r="V864">
        <v>8</v>
      </c>
      <c r="W864">
        <v>9</v>
      </c>
      <c r="X864">
        <v>2</v>
      </c>
      <c r="Y864">
        <v>0</v>
      </c>
      <c r="Z864">
        <v>3</v>
      </c>
      <c r="AA864">
        <v>3</v>
      </c>
      <c r="AB864">
        <v>6</v>
      </c>
      <c r="AC864">
        <v>5</v>
      </c>
      <c r="AD864">
        <v>4</v>
      </c>
      <c r="AE864">
        <v>7</v>
      </c>
      <c r="AF864">
        <v>338</v>
      </c>
      <c r="AG864">
        <v>0</v>
      </c>
      <c r="AH864">
        <v>702</v>
      </c>
      <c r="AI864">
        <v>1040</v>
      </c>
      <c r="AJ864">
        <v>6</v>
      </c>
      <c r="AK864">
        <v>6</v>
      </c>
      <c r="AL864">
        <v>1097</v>
      </c>
      <c r="AM864">
        <v>0</v>
      </c>
      <c r="AN864">
        <v>0</v>
      </c>
      <c r="AO864">
        <v>1097</v>
      </c>
      <c r="AP864">
        <v>0</v>
      </c>
      <c r="AQ864">
        <v>0</v>
      </c>
      <c r="AR864">
        <v>2</v>
      </c>
      <c r="AS864">
        <v>0</v>
      </c>
      <c r="AT864">
        <v>3</v>
      </c>
      <c r="AU864">
        <v>1</v>
      </c>
      <c r="AV864">
        <v>4</v>
      </c>
      <c r="AW864">
        <v>6</v>
      </c>
      <c r="AX864">
        <v>0</v>
      </c>
      <c r="AY864">
        <v>6</v>
      </c>
      <c r="AZ864">
        <v>1986</v>
      </c>
      <c r="BA864">
        <v>2</v>
      </c>
      <c r="BB864">
        <v>2</v>
      </c>
      <c r="BC864">
        <v>480</v>
      </c>
      <c r="BD864">
        <v>4</v>
      </c>
      <c r="BE864">
        <v>4</v>
      </c>
      <c r="BF864">
        <v>3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4</v>
      </c>
      <c r="BN864">
        <v>0</v>
      </c>
      <c r="BO864">
        <v>5</v>
      </c>
      <c r="BP864">
        <v>2010</v>
      </c>
      <c r="BQ864">
        <v>13</v>
      </c>
      <c r="BR864">
        <v>4</v>
      </c>
      <c r="BS864">
        <v>5</v>
      </c>
      <c r="BT864">
        <v>152000</v>
      </c>
    </row>
    <row r="865" spans="1:72" x14ac:dyDescent="0.35">
      <c r="A865">
        <v>864</v>
      </c>
      <c r="B865">
        <v>20</v>
      </c>
      <c r="C865">
        <v>4</v>
      </c>
      <c r="D865">
        <v>70</v>
      </c>
      <c r="E865">
        <v>7931</v>
      </c>
      <c r="F865">
        <v>2</v>
      </c>
      <c r="G865">
        <v>1</v>
      </c>
      <c r="H865">
        <v>2</v>
      </c>
      <c r="I865">
        <v>4</v>
      </c>
      <c r="J865">
        <v>4</v>
      </c>
      <c r="K865">
        <v>3</v>
      </c>
      <c r="L865">
        <v>7</v>
      </c>
      <c r="M865">
        <v>7</v>
      </c>
      <c r="N865">
        <v>7</v>
      </c>
      <c r="O865">
        <v>3</v>
      </c>
      <c r="P865">
        <v>4</v>
      </c>
      <c r="Q865">
        <v>5</v>
      </c>
      <c r="R865">
        <v>5</v>
      </c>
      <c r="S865">
        <v>1959</v>
      </c>
      <c r="T865">
        <v>1959</v>
      </c>
      <c r="U865">
        <v>6</v>
      </c>
      <c r="V865">
        <v>8</v>
      </c>
      <c r="W865">
        <v>5</v>
      </c>
      <c r="X865">
        <v>2</v>
      </c>
      <c r="Y865">
        <v>0</v>
      </c>
      <c r="Z865">
        <v>3</v>
      </c>
      <c r="AA865">
        <v>3</v>
      </c>
      <c r="AB865">
        <v>2</v>
      </c>
      <c r="AC865">
        <v>4</v>
      </c>
      <c r="AD865">
        <v>4</v>
      </c>
      <c r="AE865">
        <v>3</v>
      </c>
      <c r="AF865">
        <v>1148</v>
      </c>
      <c r="AG865">
        <v>0</v>
      </c>
      <c r="AH865">
        <v>0</v>
      </c>
      <c r="AI865">
        <v>1148</v>
      </c>
      <c r="AJ865">
        <v>6</v>
      </c>
      <c r="AK865">
        <v>6</v>
      </c>
      <c r="AL865">
        <v>1148</v>
      </c>
      <c r="AM865">
        <v>0</v>
      </c>
      <c r="AN865">
        <v>0</v>
      </c>
      <c r="AO865">
        <v>1148</v>
      </c>
      <c r="AP865">
        <v>1</v>
      </c>
      <c r="AQ865">
        <v>0</v>
      </c>
      <c r="AR865">
        <v>1</v>
      </c>
      <c r="AS865">
        <v>0</v>
      </c>
      <c r="AT865">
        <v>3</v>
      </c>
      <c r="AU865">
        <v>1</v>
      </c>
      <c r="AV865">
        <v>4</v>
      </c>
      <c r="AW865">
        <v>6</v>
      </c>
      <c r="AX865">
        <v>0</v>
      </c>
      <c r="AY865">
        <v>6</v>
      </c>
      <c r="AZ865">
        <v>1959</v>
      </c>
      <c r="BA865">
        <v>2</v>
      </c>
      <c r="BB865">
        <v>1</v>
      </c>
      <c r="BC865">
        <v>672</v>
      </c>
      <c r="BD865">
        <v>4</v>
      </c>
      <c r="BE865">
        <v>4</v>
      </c>
      <c r="BF865">
        <v>3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4</v>
      </c>
      <c r="BN865">
        <v>0</v>
      </c>
      <c r="BO865">
        <v>7</v>
      </c>
      <c r="BP865">
        <v>2009</v>
      </c>
      <c r="BQ865">
        <v>14</v>
      </c>
      <c r="BR865">
        <v>4</v>
      </c>
      <c r="BS865">
        <v>5</v>
      </c>
      <c r="BT865">
        <v>132500</v>
      </c>
    </row>
    <row r="866" spans="1:72" x14ac:dyDescent="0.35">
      <c r="A866">
        <v>865</v>
      </c>
      <c r="B866">
        <v>20</v>
      </c>
      <c r="C866">
        <v>5</v>
      </c>
      <c r="D866">
        <v>72</v>
      </c>
      <c r="E866">
        <v>8640</v>
      </c>
      <c r="F866">
        <v>2</v>
      </c>
      <c r="G866">
        <v>1</v>
      </c>
      <c r="H866">
        <v>2</v>
      </c>
      <c r="I866">
        <v>4</v>
      </c>
      <c r="J866">
        <v>4</v>
      </c>
      <c r="K866">
        <v>3</v>
      </c>
      <c r="L866">
        <v>18</v>
      </c>
      <c r="M866">
        <v>7</v>
      </c>
      <c r="N866">
        <v>7</v>
      </c>
      <c r="O866">
        <v>3</v>
      </c>
      <c r="P866">
        <v>4</v>
      </c>
      <c r="Q866">
        <v>7</v>
      </c>
      <c r="R866">
        <v>5</v>
      </c>
      <c r="S866">
        <v>2007</v>
      </c>
      <c r="T866">
        <v>2008</v>
      </c>
      <c r="U866">
        <v>5</v>
      </c>
      <c r="V866">
        <v>8</v>
      </c>
      <c r="W866">
        <v>14</v>
      </c>
      <c r="X866">
        <v>2</v>
      </c>
      <c r="Y866">
        <v>0</v>
      </c>
      <c r="Z866">
        <v>4</v>
      </c>
      <c r="AA866">
        <v>3</v>
      </c>
      <c r="AB866">
        <v>6</v>
      </c>
      <c r="AC866">
        <v>6</v>
      </c>
      <c r="AD866">
        <v>4</v>
      </c>
      <c r="AE866">
        <v>6</v>
      </c>
      <c r="AF866">
        <v>0</v>
      </c>
      <c r="AG866">
        <v>0</v>
      </c>
      <c r="AH866">
        <v>1372</v>
      </c>
      <c r="AI866">
        <v>1372</v>
      </c>
      <c r="AJ866">
        <v>6</v>
      </c>
      <c r="AK866">
        <v>6</v>
      </c>
      <c r="AL866">
        <v>1372</v>
      </c>
      <c r="AM866">
        <v>0</v>
      </c>
      <c r="AN866">
        <v>0</v>
      </c>
      <c r="AO866">
        <v>1372</v>
      </c>
      <c r="AP866">
        <v>0</v>
      </c>
      <c r="AQ866">
        <v>0</v>
      </c>
      <c r="AR866">
        <v>2</v>
      </c>
      <c r="AS866">
        <v>0</v>
      </c>
      <c r="AT866">
        <v>3</v>
      </c>
      <c r="AU866">
        <v>1</v>
      </c>
      <c r="AV866">
        <v>5</v>
      </c>
      <c r="AW866">
        <v>6</v>
      </c>
      <c r="AX866">
        <v>0</v>
      </c>
      <c r="AY866">
        <v>6</v>
      </c>
      <c r="AZ866">
        <v>2008</v>
      </c>
      <c r="BA866">
        <v>4</v>
      </c>
      <c r="BB866">
        <v>2</v>
      </c>
      <c r="BC866">
        <v>529</v>
      </c>
      <c r="BD866">
        <v>4</v>
      </c>
      <c r="BE866">
        <v>4</v>
      </c>
      <c r="BF866">
        <v>3</v>
      </c>
      <c r="BG866">
        <v>0</v>
      </c>
      <c r="BH866">
        <v>140</v>
      </c>
      <c r="BI866">
        <v>0</v>
      </c>
      <c r="BJ866">
        <v>0</v>
      </c>
      <c r="BK866">
        <v>0</v>
      </c>
      <c r="BL866">
        <v>0</v>
      </c>
      <c r="BM866">
        <v>5</v>
      </c>
      <c r="BN866">
        <v>0</v>
      </c>
      <c r="BO866">
        <v>5</v>
      </c>
      <c r="BP866">
        <v>2008</v>
      </c>
      <c r="BQ866">
        <v>15</v>
      </c>
      <c r="BR866">
        <v>8</v>
      </c>
      <c r="BS866">
        <v>6</v>
      </c>
      <c r="BT866">
        <v>250580</v>
      </c>
    </row>
    <row r="867" spans="1:72" x14ac:dyDescent="0.35">
      <c r="A867">
        <v>866</v>
      </c>
      <c r="B867">
        <v>20</v>
      </c>
      <c r="C867">
        <v>4</v>
      </c>
      <c r="E867">
        <v>8750</v>
      </c>
      <c r="F867">
        <v>2</v>
      </c>
      <c r="G867">
        <v>2</v>
      </c>
      <c r="H867">
        <v>2</v>
      </c>
      <c r="I867">
        <v>4</v>
      </c>
      <c r="J867">
        <v>4</v>
      </c>
      <c r="K867">
        <v>3</v>
      </c>
      <c r="L867">
        <v>7</v>
      </c>
      <c r="M867">
        <v>7</v>
      </c>
      <c r="N867">
        <v>7</v>
      </c>
      <c r="O867">
        <v>3</v>
      </c>
      <c r="P867">
        <v>4</v>
      </c>
      <c r="Q867">
        <v>5</v>
      </c>
      <c r="R867">
        <v>6</v>
      </c>
      <c r="S867">
        <v>1970</v>
      </c>
      <c r="T867">
        <v>1970</v>
      </c>
      <c r="U867">
        <v>5</v>
      </c>
      <c r="V867">
        <v>8</v>
      </c>
      <c r="W867">
        <v>10</v>
      </c>
      <c r="X867">
        <v>4</v>
      </c>
      <c r="Y867">
        <v>76</v>
      </c>
      <c r="Z867">
        <v>3</v>
      </c>
      <c r="AA867">
        <v>3</v>
      </c>
      <c r="AB867">
        <v>2</v>
      </c>
      <c r="AC867">
        <v>4</v>
      </c>
      <c r="AD867">
        <v>4</v>
      </c>
      <c r="AE867">
        <v>3</v>
      </c>
      <c r="AF867">
        <v>828</v>
      </c>
      <c r="AG867">
        <v>0</v>
      </c>
      <c r="AH867">
        <v>174</v>
      </c>
      <c r="AI867">
        <v>1002</v>
      </c>
      <c r="AJ867">
        <v>6</v>
      </c>
      <c r="AK867">
        <v>6</v>
      </c>
      <c r="AL867">
        <v>1002</v>
      </c>
      <c r="AM867">
        <v>0</v>
      </c>
      <c r="AN867">
        <v>0</v>
      </c>
      <c r="AO867">
        <v>1002</v>
      </c>
      <c r="AP867">
        <v>1</v>
      </c>
      <c r="AQ867">
        <v>0</v>
      </c>
      <c r="AR867">
        <v>1</v>
      </c>
      <c r="AS867">
        <v>0</v>
      </c>
      <c r="AT867">
        <v>3</v>
      </c>
      <c r="AU867">
        <v>1</v>
      </c>
      <c r="AV867">
        <v>4</v>
      </c>
      <c r="AW867">
        <v>5</v>
      </c>
      <c r="AX867">
        <v>0</v>
      </c>
      <c r="AY867">
        <v>5</v>
      </c>
      <c r="AZ867">
        <v>1973</v>
      </c>
      <c r="BA867">
        <v>2</v>
      </c>
      <c r="BB867">
        <v>2</v>
      </c>
      <c r="BC867">
        <v>902</v>
      </c>
      <c r="BD867">
        <v>4</v>
      </c>
      <c r="BE867">
        <v>4</v>
      </c>
      <c r="BF867">
        <v>3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3</v>
      </c>
      <c r="BN867">
        <v>0</v>
      </c>
      <c r="BO867">
        <v>8</v>
      </c>
      <c r="BP867">
        <v>2009</v>
      </c>
      <c r="BQ867">
        <v>14</v>
      </c>
      <c r="BR867">
        <v>4</v>
      </c>
      <c r="BS867">
        <v>5</v>
      </c>
      <c r="BT867">
        <v>148500</v>
      </c>
    </row>
    <row r="868" spans="1:72" x14ac:dyDescent="0.35">
      <c r="A868">
        <v>867</v>
      </c>
      <c r="B868">
        <v>20</v>
      </c>
      <c r="C868">
        <v>4</v>
      </c>
      <c r="D868">
        <v>67</v>
      </c>
      <c r="E868">
        <v>10656</v>
      </c>
      <c r="F868">
        <v>2</v>
      </c>
      <c r="G868">
        <v>2</v>
      </c>
      <c r="H868">
        <v>4</v>
      </c>
      <c r="I868">
        <v>4</v>
      </c>
      <c r="J868">
        <v>4</v>
      </c>
      <c r="K868">
        <v>3</v>
      </c>
      <c r="L868">
        <v>2</v>
      </c>
      <c r="M868">
        <v>7</v>
      </c>
      <c r="N868">
        <v>7</v>
      </c>
      <c r="O868">
        <v>3</v>
      </c>
      <c r="P868">
        <v>4</v>
      </c>
      <c r="Q868">
        <v>8</v>
      </c>
      <c r="R868">
        <v>5</v>
      </c>
      <c r="S868">
        <v>2006</v>
      </c>
      <c r="T868">
        <v>2007</v>
      </c>
      <c r="U868">
        <v>5</v>
      </c>
      <c r="V868">
        <v>8</v>
      </c>
      <c r="W868">
        <v>14</v>
      </c>
      <c r="X868">
        <v>5</v>
      </c>
      <c r="Y868">
        <v>274</v>
      </c>
      <c r="Z868">
        <v>4</v>
      </c>
      <c r="AA868">
        <v>3</v>
      </c>
      <c r="AB868">
        <v>6</v>
      </c>
      <c r="AC868">
        <v>5</v>
      </c>
      <c r="AD868">
        <v>4</v>
      </c>
      <c r="AE868">
        <v>6</v>
      </c>
      <c r="AF868">
        <v>0</v>
      </c>
      <c r="AG868">
        <v>0</v>
      </c>
      <c r="AH868">
        <v>1638</v>
      </c>
      <c r="AI868">
        <v>1638</v>
      </c>
      <c r="AJ868">
        <v>6</v>
      </c>
      <c r="AK868">
        <v>6</v>
      </c>
      <c r="AL868">
        <v>1646</v>
      </c>
      <c r="AM868">
        <v>0</v>
      </c>
      <c r="AN868">
        <v>0</v>
      </c>
      <c r="AO868">
        <v>1646</v>
      </c>
      <c r="AP868">
        <v>0</v>
      </c>
      <c r="AQ868">
        <v>0</v>
      </c>
      <c r="AR868">
        <v>2</v>
      </c>
      <c r="AS868">
        <v>0</v>
      </c>
      <c r="AT868">
        <v>3</v>
      </c>
      <c r="AU868">
        <v>1</v>
      </c>
      <c r="AV868">
        <v>5</v>
      </c>
      <c r="AW868">
        <v>6</v>
      </c>
      <c r="AX868">
        <v>1</v>
      </c>
      <c r="AY868">
        <v>6</v>
      </c>
      <c r="AZ868">
        <v>2007</v>
      </c>
      <c r="BA868">
        <v>3</v>
      </c>
      <c r="BB868">
        <v>3</v>
      </c>
      <c r="BC868">
        <v>870</v>
      </c>
      <c r="BD868">
        <v>4</v>
      </c>
      <c r="BE868">
        <v>4</v>
      </c>
      <c r="BF868">
        <v>3</v>
      </c>
      <c r="BG868">
        <v>192</v>
      </c>
      <c r="BH868">
        <v>80</v>
      </c>
      <c r="BI868">
        <v>0</v>
      </c>
      <c r="BJ868">
        <v>0</v>
      </c>
      <c r="BK868">
        <v>0</v>
      </c>
      <c r="BL868">
        <v>0</v>
      </c>
      <c r="BM868">
        <v>5</v>
      </c>
      <c r="BN868">
        <v>0</v>
      </c>
      <c r="BO868">
        <v>11</v>
      </c>
      <c r="BP868">
        <v>2007</v>
      </c>
      <c r="BQ868">
        <v>16</v>
      </c>
      <c r="BR868">
        <v>8</v>
      </c>
      <c r="BS868">
        <v>6</v>
      </c>
      <c r="BT868">
        <v>248900</v>
      </c>
    </row>
    <row r="869" spans="1:72" x14ac:dyDescent="0.35">
      <c r="A869">
        <v>868</v>
      </c>
      <c r="B869">
        <v>20</v>
      </c>
      <c r="C869">
        <v>4</v>
      </c>
      <c r="D869">
        <v>85</v>
      </c>
      <c r="E869">
        <v>6970</v>
      </c>
      <c r="F869">
        <v>2</v>
      </c>
      <c r="G869">
        <v>1</v>
      </c>
      <c r="H869">
        <v>2</v>
      </c>
      <c r="I869">
        <v>4</v>
      </c>
      <c r="J869">
        <v>2</v>
      </c>
      <c r="K869">
        <v>3</v>
      </c>
      <c r="L869">
        <v>5</v>
      </c>
      <c r="M869">
        <v>2</v>
      </c>
      <c r="N869">
        <v>7</v>
      </c>
      <c r="O869">
        <v>3</v>
      </c>
      <c r="P869">
        <v>4</v>
      </c>
      <c r="Q869">
        <v>4</v>
      </c>
      <c r="R869">
        <v>5</v>
      </c>
      <c r="S869">
        <v>1961</v>
      </c>
      <c r="T869">
        <v>1961</v>
      </c>
      <c r="U869">
        <v>5</v>
      </c>
      <c r="V869">
        <v>8</v>
      </c>
      <c r="W869">
        <v>14</v>
      </c>
      <c r="X869">
        <v>2</v>
      </c>
      <c r="Y869">
        <v>0</v>
      </c>
      <c r="Z869">
        <v>3</v>
      </c>
      <c r="AA869">
        <v>3</v>
      </c>
      <c r="AB869">
        <v>2</v>
      </c>
      <c r="AC869">
        <v>4</v>
      </c>
      <c r="AD869">
        <v>4</v>
      </c>
      <c r="AE869">
        <v>4</v>
      </c>
      <c r="AF869">
        <v>932</v>
      </c>
      <c r="AG869">
        <v>0</v>
      </c>
      <c r="AH869">
        <v>108</v>
      </c>
      <c r="AI869">
        <v>1040</v>
      </c>
      <c r="AJ869">
        <v>6</v>
      </c>
      <c r="AK869">
        <v>6</v>
      </c>
      <c r="AL869">
        <v>1120</v>
      </c>
      <c r="AM869">
        <v>0</v>
      </c>
      <c r="AN869">
        <v>0</v>
      </c>
      <c r="AO869">
        <v>1120</v>
      </c>
      <c r="AP869">
        <v>1</v>
      </c>
      <c r="AQ869">
        <v>0</v>
      </c>
      <c r="AR869">
        <v>1</v>
      </c>
      <c r="AS869">
        <v>1</v>
      </c>
      <c r="AT869">
        <v>3</v>
      </c>
      <c r="AU869">
        <v>1</v>
      </c>
      <c r="AV869">
        <v>3</v>
      </c>
      <c r="AW869">
        <v>5</v>
      </c>
      <c r="AX869">
        <v>0</v>
      </c>
      <c r="AY869">
        <v>6</v>
      </c>
      <c r="AZ869">
        <v>1961</v>
      </c>
      <c r="BA869">
        <v>3</v>
      </c>
      <c r="BB869">
        <v>2</v>
      </c>
      <c r="BC869">
        <v>544</v>
      </c>
      <c r="BD869">
        <v>4</v>
      </c>
      <c r="BE869">
        <v>4</v>
      </c>
      <c r="BF869">
        <v>3</v>
      </c>
      <c r="BG869">
        <v>168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5</v>
      </c>
      <c r="BN869">
        <v>400</v>
      </c>
      <c r="BO869">
        <v>5</v>
      </c>
      <c r="BP869">
        <v>2007</v>
      </c>
      <c r="BQ869">
        <v>16</v>
      </c>
      <c r="BR869">
        <v>4</v>
      </c>
      <c r="BS869">
        <v>5</v>
      </c>
      <c r="BT869">
        <v>129000</v>
      </c>
    </row>
    <row r="870" spans="1:72" x14ac:dyDescent="0.35">
      <c r="A870">
        <v>869</v>
      </c>
      <c r="B870">
        <v>60</v>
      </c>
      <c r="C870">
        <v>4</v>
      </c>
      <c r="E870">
        <v>14762</v>
      </c>
      <c r="F870">
        <v>2</v>
      </c>
      <c r="G870">
        <v>4</v>
      </c>
      <c r="H870">
        <v>2</v>
      </c>
      <c r="I870">
        <v>4</v>
      </c>
      <c r="J870">
        <v>2</v>
      </c>
      <c r="K870">
        <v>3</v>
      </c>
      <c r="L870">
        <v>11</v>
      </c>
      <c r="M870">
        <v>2</v>
      </c>
      <c r="N870">
        <v>7</v>
      </c>
      <c r="O870">
        <v>3</v>
      </c>
      <c r="P870">
        <v>8</v>
      </c>
      <c r="Q870">
        <v>5</v>
      </c>
      <c r="R870">
        <v>6</v>
      </c>
      <c r="S870">
        <v>1948</v>
      </c>
      <c r="T870">
        <v>1950</v>
      </c>
      <c r="U870">
        <v>5</v>
      </c>
      <c r="V870">
        <v>8</v>
      </c>
      <c r="W870">
        <v>3</v>
      </c>
      <c r="X870">
        <v>2</v>
      </c>
      <c r="Y870">
        <v>0</v>
      </c>
      <c r="Z870">
        <v>3</v>
      </c>
      <c r="AA870">
        <v>3</v>
      </c>
      <c r="AB870">
        <v>1</v>
      </c>
      <c r="AC870">
        <v>1</v>
      </c>
      <c r="AD870">
        <v>1</v>
      </c>
      <c r="AE870">
        <v>1</v>
      </c>
      <c r="AF870">
        <v>0</v>
      </c>
      <c r="AG870">
        <v>0</v>
      </c>
      <c r="AH870">
        <v>0</v>
      </c>
      <c r="AI870">
        <v>0</v>
      </c>
      <c r="AJ870">
        <v>6</v>
      </c>
      <c r="AK870">
        <v>6</v>
      </c>
      <c r="AL870">
        <v>1547</v>
      </c>
      <c r="AM870">
        <v>720</v>
      </c>
      <c r="AN870">
        <v>53</v>
      </c>
      <c r="AO870">
        <v>2320</v>
      </c>
      <c r="AP870">
        <v>0</v>
      </c>
      <c r="AQ870">
        <v>0</v>
      </c>
      <c r="AR870">
        <v>2</v>
      </c>
      <c r="AS870">
        <v>0</v>
      </c>
      <c r="AT870">
        <v>2</v>
      </c>
      <c r="AU870">
        <v>1</v>
      </c>
      <c r="AV870">
        <v>4</v>
      </c>
      <c r="AW870">
        <v>7</v>
      </c>
      <c r="AX870">
        <v>1</v>
      </c>
      <c r="AY870">
        <v>6</v>
      </c>
      <c r="AZ870">
        <v>1979</v>
      </c>
      <c r="BA870">
        <v>2</v>
      </c>
      <c r="BB870">
        <v>2</v>
      </c>
      <c r="BC870">
        <v>672</v>
      </c>
      <c r="BD870">
        <v>4</v>
      </c>
      <c r="BE870">
        <v>4</v>
      </c>
      <c r="BF870">
        <v>1</v>
      </c>
      <c r="BG870">
        <v>120</v>
      </c>
      <c r="BH870">
        <v>144</v>
      </c>
      <c r="BI870">
        <v>0</v>
      </c>
      <c r="BJ870">
        <v>0</v>
      </c>
      <c r="BK870">
        <v>0</v>
      </c>
      <c r="BL870">
        <v>0</v>
      </c>
      <c r="BM870">
        <v>5</v>
      </c>
      <c r="BN870">
        <v>0</v>
      </c>
      <c r="BO870">
        <v>5</v>
      </c>
      <c r="BP870">
        <v>2006</v>
      </c>
      <c r="BQ870">
        <v>17</v>
      </c>
      <c r="BR870">
        <v>4</v>
      </c>
      <c r="BS870">
        <v>5</v>
      </c>
      <c r="BT870">
        <v>169000</v>
      </c>
    </row>
    <row r="871" spans="1:72" x14ac:dyDescent="0.35">
      <c r="A871">
        <v>870</v>
      </c>
      <c r="B871">
        <v>60</v>
      </c>
      <c r="C871">
        <v>4</v>
      </c>
      <c r="D871">
        <v>80</v>
      </c>
      <c r="E871">
        <v>9938</v>
      </c>
      <c r="F871">
        <v>2</v>
      </c>
      <c r="G871">
        <v>1</v>
      </c>
      <c r="H871">
        <v>2</v>
      </c>
      <c r="I871">
        <v>4</v>
      </c>
      <c r="J871">
        <v>4</v>
      </c>
      <c r="K871">
        <v>3</v>
      </c>
      <c r="L871">
        <v>15</v>
      </c>
      <c r="M871">
        <v>7</v>
      </c>
      <c r="N871">
        <v>7</v>
      </c>
      <c r="O871">
        <v>3</v>
      </c>
      <c r="P871">
        <v>8</v>
      </c>
      <c r="Q871">
        <v>7</v>
      </c>
      <c r="R871">
        <v>5</v>
      </c>
      <c r="S871">
        <v>1993</v>
      </c>
      <c r="T871">
        <v>1994</v>
      </c>
      <c r="U871">
        <v>5</v>
      </c>
      <c r="V871">
        <v>8</v>
      </c>
      <c r="W871">
        <v>10</v>
      </c>
      <c r="X871">
        <v>4</v>
      </c>
      <c r="Y871">
        <v>246</v>
      </c>
      <c r="Z871">
        <v>4</v>
      </c>
      <c r="AA871">
        <v>3</v>
      </c>
      <c r="AB871">
        <v>6</v>
      </c>
      <c r="AC871">
        <v>5</v>
      </c>
      <c r="AD871">
        <v>4</v>
      </c>
      <c r="AE871">
        <v>7</v>
      </c>
      <c r="AF871">
        <v>750</v>
      </c>
      <c r="AG871">
        <v>0</v>
      </c>
      <c r="AH871">
        <v>300</v>
      </c>
      <c r="AI871">
        <v>1050</v>
      </c>
      <c r="AJ871">
        <v>6</v>
      </c>
      <c r="AK871">
        <v>6</v>
      </c>
      <c r="AL871">
        <v>1062</v>
      </c>
      <c r="AM871">
        <v>887</v>
      </c>
      <c r="AN871">
        <v>0</v>
      </c>
      <c r="AO871">
        <v>1949</v>
      </c>
      <c r="AP871">
        <v>1</v>
      </c>
      <c r="AQ871">
        <v>0</v>
      </c>
      <c r="AR871">
        <v>2</v>
      </c>
      <c r="AS871">
        <v>1</v>
      </c>
      <c r="AT871">
        <v>3</v>
      </c>
      <c r="AU871">
        <v>1</v>
      </c>
      <c r="AV871">
        <v>5</v>
      </c>
      <c r="AW871">
        <v>8</v>
      </c>
      <c r="AX871">
        <v>1</v>
      </c>
      <c r="AY871">
        <v>6</v>
      </c>
      <c r="AZ871">
        <v>1993</v>
      </c>
      <c r="BA871">
        <v>4</v>
      </c>
      <c r="BB871">
        <v>2</v>
      </c>
      <c r="BC871">
        <v>574</v>
      </c>
      <c r="BD871">
        <v>4</v>
      </c>
      <c r="BE871">
        <v>4</v>
      </c>
      <c r="BF871">
        <v>3</v>
      </c>
      <c r="BG871">
        <v>156</v>
      </c>
      <c r="BH871">
        <v>90</v>
      </c>
      <c r="BI871">
        <v>0</v>
      </c>
      <c r="BJ871">
        <v>0</v>
      </c>
      <c r="BK871">
        <v>0</v>
      </c>
      <c r="BL871">
        <v>0</v>
      </c>
      <c r="BM871">
        <v>4</v>
      </c>
      <c r="BN871">
        <v>0</v>
      </c>
      <c r="BO871">
        <v>6</v>
      </c>
      <c r="BP871">
        <v>2010</v>
      </c>
      <c r="BQ871">
        <v>13</v>
      </c>
      <c r="BR871">
        <v>4</v>
      </c>
      <c r="BS871">
        <v>5</v>
      </c>
      <c r="BT871">
        <v>236000</v>
      </c>
    </row>
    <row r="872" spans="1:72" x14ac:dyDescent="0.35">
      <c r="A872">
        <v>871</v>
      </c>
      <c r="B872">
        <v>20</v>
      </c>
      <c r="C872">
        <v>4</v>
      </c>
      <c r="D872">
        <v>60</v>
      </c>
      <c r="E872">
        <v>6600</v>
      </c>
      <c r="F872">
        <v>2</v>
      </c>
      <c r="G872">
        <v>1</v>
      </c>
      <c r="H872">
        <v>2</v>
      </c>
      <c r="I872">
        <v>4</v>
      </c>
      <c r="J872">
        <v>4</v>
      </c>
      <c r="K872">
        <v>3</v>
      </c>
      <c r="L872">
        <v>7</v>
      </c>
      <c r="M872">
        <v>6</v>
      </c>
      <c r="N872">
        <v>7</v>
      </c>
      <c r="O872">
        <v>3</v>
      </c>
      <c r="P872">
        <v>4</v>
      </c>
      <c r="Q872">
        <v>5</v>
      </c>
      <c r="R872">
        <v>5</v>
      </c>
      <c r="S872">
        <v>1962</v>
      </c>
      <c r="T872">
        <v>1962</v>
      </c>
      <c r="U872">
        <v>6</v>
      </c>
      <c r="V872">
        <v>8</v>
      </c>
      <c r="W872">
        <v>10</v>
      </c>
      <c r="X872">
        <v>2</v>
      </c>
      <c r="Y872">
        <v>0</v>
      </c>
      <c r="Z872">
        <v>3</v>
      </c>
      <c r="AA872">
        <v>3</v>
      </c>
      <c r="AB872">
        <v>2</v>
      </c>
      <c r="AC872">
        <v>4</v>
      </c>
      <c r="AD872">
        <v>4</v>
      </c>
      <c r="AE872">
        <v>6</v>
      </c>
      <c r="AF872">
        <v>0</v>
      </c>
      <c r="AG872">
        <v>0</v>
      </c>
      <c r="AH872">
        <v>894</v>
      </c>
      <c r="AI872">
        <v>894</v>
      </c>
      <c r="AJ872">
        <v>6</v>
      </c>
      <c r="AK872">
        <v>6</v>
      </c>
      <c r="AL872">
        <v>894</v>
      </c>
      <c r="AM872">
        <v>0</v>
      </c>
      <c r="AN872">
        <v>0</v>
      </c>
      <c r="AO872">
        <v>894</v>
      </c>
      <c r="AP872">
        <v>0</v>
      </c>
      <c r="AQ872">
        <v>0</v>
      </c>
      <c r="AR872">
        <v>1</v>
      </c>
      <c r="AS872">
        <v>0</v>
      </c>
      <c r="AT872">
        <v>2</v>
      </c>
      <c r="AU872">
        <v>1</v>
      </c>
      <c r="AV872">
        <v>4</v>
      </c>
      <c r="AW872">
        <v>5</v>
      </c>
      <c r="AX872">
        <v>0</v>
      </c>
      <c r="AY872">
        <v>5</v>
      </c>
      <c r="AZ872">
        <v>1962</v>
      </c>
      <c r="BA872">
        <v>2</v>
      </c>
      <c r="BB872">
        <v>1</v>
      </c>
      <c r="BC872">
        <v>308</v>
      </c>
      <c r="BD872">
        <v>4</v>
      </c>
      <c r="BE872">
        <v>4</v>
      </c>
      <c r="BF872">
        <v>3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5</v>
      </c>
      <c r="BN872">
        <v>0</v>
      </c>
      <c r="BO872">
        <v>8</v>
      </c>
      <c r="BP872">
        <v>2009</v>
      </c>
      <c r="BQ872">
        <v>14</v>
      </c>
      <c r="BR872">
        <v>4</v>
      </c>
      <c r="BS872">
        <v>5</v>
      </c>
      <c r="BT872">
        <v>109500</v>
      </c>
    </row>
    <row r="873" spans="1:72" x14ac:dyDescent="0.35">
      <c r="A873">
        <v>872</v>
      </c>
      <c r="B873">
        <v>60</v>
      </c>
      <c r="C873">
        <v>4</v>
      </c>
      <c r="D873">
        <v>70</v>
      </c>
      <c r="E873">
        <v>8750</v>
      </c>
      <c r="F873">
        <v>2</v>
      </c>
      <c r="G873">
        <v>1</v>
      </c>
      <c r="H873">
        <v>2</v>
      </c>
      <c r="I873">
        <v>4</v>
      </c>
      <c r="J873">
        <v>4</v>
      </c>
      <c r="K873">
        <v>3</v>
      </c>
      <c r="L873">
        <v>16</v>
      </c>
      <c r="M873">
        <v>7</v>
      </c>
      <c r="N873">
        <v>7</v>
      </c>
      <c r="O873">
        <v>3</v>
      </c>
      <c r="P873">
        <v>8</v>
      </c>
      <c r="Q873">
        <v>6</v>
      </c>
      <c r="R873">
        <v>5</v>
      </c>
      <c r="S873">
        <v>1998</v>
      </c>
      <c r="T873">
        <v>1998</v>
      </c>
      <c r="U873">
        <v>5</v>
      </c>
      <c r="V873">
        <v>8</v>
      </c>
      <c r="W873">
        <v>14</v>
      </c>
      <c r="X873">
        <v>4</v>
      </c>
      <c r="Y873">
        <v>116</v>
      </c>
      <c r="Z873">
        <v>3</v>
      </c>
      <c r="AA873">
        <v>3</v>
      </c>
      <c r="AB873">
        <v>6</v>
      </c>
      <c r="AC873">
        <v>5</v>
      </c>
      <c r="AD873">
        <v>4</v>
      </c>
      <c r="AE873">
        <v>7</v>
      </c>
      <c r="AF873">
        <v>505</v>
      </c>
      <c r="AG873">
        <v>0</v>
      </c>
      <c r="AH873">
        <v>299</v>
      </c>
      <c r="AI873">
        <v>804</v>
      </c>
      <c r="AJ873">
        <v>6</v>
      </c>
      <c r="AK873">
        <v>6</v>
      </c>
      <c r="AL873">
        <v>804</v>
      </c>
      <c r="AM873">
        <v>878</v>
      </c>
      <c r="AN873">
        <v>0</v>
      </c>
      <c r="AO873">
        <v>1682</v>
      </c>
      <c r="AP873">
        <v>0</v>
      </c>
      <c r="AQ873">
        <v>0</v>
      </c>
      <c r="AR873">
        <v>2</v>
      </c>
      <c r="AS873">
        <v>1</v>
      </c>
      <c r="AT873">
        <v>3</v>
      </c>
      <c r="AU873">
        <v>1</v>
      </c>
      <c r="AV873">
        <v>5</v>
      </c>
      <c r="AW873">
        <v>7</v>
      </c>
      <c r="AX873">
        <v>0</v>
      </c>
      <c r="AY873">
        <v>6</v>
      </c>
      <c r="AZ873">
        <v>1998</v>
      </c>
      <c r="BA873">
        <v>3</v>
      </c>
      <c r="BB873">
        <v>2</v>
      </c>
      <c r="BC873">
        <v>523</v>
      </c>
      <c r="BD873">
        <v>4</v>
      </c>
      <c r="BE873">
        <v>4</v>
      </c>
      <c r="BF873">
        <v>3</v>
      </c>
      <c r="BG873">
        <v>0</v>
      </c>
      <c r="BH873">
        <v>77</v>
      </c>
      <c r="BI873">
        <v>0</v>
      </c>
      <c r="BJ873">
        <v>0</v>
      </c>
      <c r="BK873">
        <v>0</v>
      </c>
      <c r="BL873">
        <v>0</v>
      </c>
      <c r="BM873">
        <v>5</v>
      </c>
      <c r="BN873">
        <v>0</v>
      </c>
      <c r="BO873">
        <v>6</v>
      </c>
      <c r="BP873">
        <v>2010</v>
      </c>
      <c r="BQ873">
        <v>13</v>
      </c>
      <c r="BR873">
        <v>4</v>
      </c>
      <c r="BS873">
        <v>5</v>
      </c>
      <c r="BT873">
        <v>200500</v>
      </c>
    </row>
    <row r="874" spans="1:72" x14ac:dyDescent="0.35">
      <c r="A874">
        <v>873</v>
      </c>
      <c r="B874">
        <v>20</v>
      </c>
      <c r="C874">
        <v>4</v>
      </c>
      <c r="D874">
        <v>74</v>
      </c>
      <c r="E874">
        <v>8892</v>
      </c>
      <c r="F874">
        <v>2</v>
      </c>
      <c r="G874">
        <v>1</v>
      </c>
      <c r="H874">
        <v>2</v>
      </c>
      <c r="I874">
        <v>4</v>
      </c>
      <c r="J874">
        <v>2</v>
      </c>
      <c r="K874">
        <v>3</v>
      </c>
      <c r="L874">
        <v>7</v>
      </c>
      <c r="M874">
        <v>7</v>
      </c>
      <c r="N874">
        <v>7</v>
      </c>
      <c r="O874">
        <v>3</v>
      </c>
      <c r="P874">
        <v>4</v>
      </c>
      <c r="Q874">
        <v>5</v>
      </c>
      <c r="R874">
        <v>7</v>
      </c>
      <c r="S874">
        <v>1953</v>
      </c>
      <c r="T874">
        <v>1996</v>
      </c>
      <c r="U874">
        <v>5</v>
      </c>
      <c r="V874">
        <v>8</v>
      </c>
      <c r="W874">
        <v>8</v>
      </c>
      <c r="X874">
        <v>2</v>
      </c>
      <c r="Y874">
        <v>0</v>
      </c>
      <c r="Z874">
        <v>4</v>
      </c>
      <c r="AA874">
        <v>3</v>
      </c>
      <c r="AB874">
        <v>5</v>
      </c>
      <c r="AC874">
        <v>4</v>
      </c>
      <c r="AD874">
        <v>4</v>
      </c>
      <c r="AE874">
        <v>6</v>
      </c>
      <c r="AF874">
        <v>0</v>
      </c>
      <c r="AG874">
        <v>0</v>
      </c>
      <c r="AH874">
        <v>105</v>
      </c>
      <c r="AI874">
        <v>105</v>
      </c>
      <c r="AJ874">
        <v>6</v>
      </c>
      <c r="AK874">
        <v>6</v>
      </c>
      <c r="AL874">
        <v>910</v>
      </c>
      <c r="AM874">
        <v>0</v>
      </c>
      <c r="AN874">
        <v>0</v>
      </c>
      <c r="AO874">
        <v>910</v>
      </c>
      <c r="AP874">
        <v>0</v>
      </c>
      <c r="AQ874">
        <v>0</v>
      </c>
      <c r="AR874">
        <v>1</v>
      </c>
      <c r="AS874">
        <v>0</v>
      </c>
      <c r="AT874">
        <v>3</v>
      </c>
      <c r="AU874">
        <v>1</v>
      </c>
      <c r="AV874">
        <v>5</v>
      </c>
      <c r="AW874">
        <v>5</v>
      </c>
      <c r="AX874">
        <v>0</v>
      </c>
      <c r="AY874">
        <v>6</v>
      </c>
      <c r="AZ874">
        <v>1953</v>
      </c>
      <c r="BA874">
        <v>2</v>
      </c>
      <c r="BB874">
        <v>2</v>
      </c>
      <c r="BC874">
        <v>414</v>
      </c>
      <c r="BD874">
        <v>4</v>
      </c>
      <c r="BE874">
        <v>4</v>
      </c>
      <c r="BF874">
        <v>3</v>
      </c>
      <c r="BG874">
        <v>196</v>
      </c>
      <c r="BH874">
        <v>0</v>
      </c>
      <c r="BI874">
        <v>150</v>
      </c>
      <c r="BJ874">
        <v>0</v>
      </c>
      <c r="BK874">
        <v>0</v>
      </c>
      <c r="BL874">
        <v>0</v>
      </c>
      <c r="BM874">
        <v>2</v>
      </c>
      <c r="BN874">
        <v>0</v>
      </c>
      <c r="BO874">
        <v>10</v>
      </c>
      <c r="BP874">
        <v>2008</v>
      </c>
      <c r="BQ874">
        <v>15</v>
      </c>
      <c r="BR874">
        <v>4</v>
      </c>
      <c r="BS874">
        <v>5</v>
      </c>
      <c r="BT874">
        <v>116000</v>
      </c>
    </row>
    <row r="875" spans="1:72" x14ac:dyDescent="0.35">
      <c r="A875">
        <v>874</v>
      </c>
      <c r="B875">
        <v>40</v>
      </c>
      <c r="C875">
        <v>4</v>
      </c>
      <c r="D875">
        <v>60</v>
      </c>
      <c r="E875">
        <v>12144</v>
      </c>
      <c r="F875">
        <v>2</v>
      </c>
      <c r="G875">
        <v>1</v>
      </c>
      <c r="H875">
        <v>2</v>
      </c>
      <c r="I875">
        <v>4</v>
      </c>
      <c r="J875">
        <v>4</v>
      </c>
      <c r="K875">
        <v>3</v>
      </c>
      <c r="L875">
        <v>7</v>
      </c>
      <c r="M875">
        <v>7</v>
      </c>
      <c r="N875">
        <v>7</v>
      </c>
      <c r="O875">
        <v>3</v>
      </c>
      <c r="P875">
        <v>4</v>
      </c>
      <c r="Q875">
        <v>5</v>
      </c>
      <c r="R875">
        <v>7</v>
      </c>
      <c r="S875">
        <v>1949</v>
      </c>
      <c r="T875">
        <v>1950</v>
      </c>
      <c r="U875">
        <v>5</v>
      </c>
      <c r="V875">
        <v>8</v>
      </c>
      <c r="W875">
        <v>9</v>
      </c>
      <c r="X875">
        <v>2</v>
      </c>
      <c r="Y875">
        <v>0</v>
      </c>
      <c r="Z875">
        <v>4</v>
      </c>
      <c r="AA875">
        <v>3</v>
      </c>
      <c r="AB875">
        <v>2</v>
      </c>
      <c r="AC875">
        <v>4</v>
      </c>
      <c r="AD875">
        <v>4</v>
      </c>
      <c r="AE875">
        <v>2</v>
      </c>
      <c r="AF875">
        <v>375</v>
      </c>
      <c r="AG875">
        <v>0</v>
      </c>
      <c r="AH875">
        <v>457</v>
      </c>
      <c r="AI875">
        <v>832</v>
      </c>
      <c r="AJ875">
        <v>6</v>
      </c>
      <c r="AK875">
        <v>6</v>
      </c>
      <c r="AL875">
        <v>1036</v>
      </c>
      <c r="AM875">
        <v>0</v>
      </c>
      <c r="AN875">
        <v>232</v>
      </c>
      <c r="AO875">
        <v>1268</v>
      </c>
      <c r="AP875">
        <v>0</v>
      </c>
      <c r="AQ875">
        <v>0</v>
      </c>
      <c r="AR875">
        <v>1</v>
      </c>
      <c r="AS875">
        <v>0</v>
      </c>
      <c r="AT875">
        <v>3</v>
      </c>
      <c r="AU875">
        <v>1</v>
      </c>
      <c r="AV875">
        <v>4</v>
      </c>
      <c r="AW875">
        <v>6</v>
      </c>
      <c r="AX875">
        <v>1</v>
      </c>
      <c r="AY875">
        <v>6</v>
      </c>
      <c r="AZ875">
        <v>1949</v>
      </c>
      <c r="BA875">
        <v>2</v>
      </c>
      <c r="BB875">
        <v>1</v>
      </c>
      <c r="BC875">
        <v>288</v>
      </c>
      <c r="BD875">
        <v>4</v>
      </c>
      <c r="BE875">
        <v>4</v>
      </c>
      <c r="BF875">
        <v>3</v>
      </c>
      <c r="BG875">
        <v>0</v>
      </c>
      <c r="BH875">
        <v>28</v>
      </c>
      <c r="BI875">
        <v>0</v>
      </c>
      <c r="BJ875">
        <v>0</v>
      </c>
      <c r="BK875">
        <v>0</v>
      </c>
      <c r="BL875">
        <v>0</v>
      </c>
      <c r="BM875">
        <v>5</v>
      </c>
      <c r="BN875">
        <v>0</v>
      </c>
      <c r="BO875">
        <v>9</v>
      </c>
      <c r="BP875">
        <v>2009</v>
      </c>
      <c r="BQ875">
        <v>14</v>
      </c>
      <c r="BR875">
        <v>4</v>
      </c>
      <c r="BS875">
        <v>5</v>
      </c>
      <c r="BT875">
        <v>133000</v>
      </c>
    </row>
    <row r="876" spans="1:72" x14ac:dyDescent="0.35">
      <c r="A876">
        <v>875</v>
      </c>
      <c r="B876">
        <v>50</v>
      </c>
      <c r="C876">
        <v>2</v>
      </c>
      <c r="D876">
        <v>52</v>
      </c>
      <c r="E876">
        <v>5720</v>
      </c>
      <c r="F876">
        <v>2</v>
      </c>
      <c r="G876">
        <v>1</v>
      </c>
      <c r="H876">
        <v>2</v>
      </c>
      <c r="I876">
        <v>4</v>
      </c>
      <c r="J876">
        <v>4</v>
      </c>
      <c r="K876">
        <v>3</v>
      </c>
      <c r="L876">
        <v>9</v>
      </c>
      <c r="M876">
        <v>3</v>
      </c>
      <c r="N876">
        <v>7</v>
      </c>
      <c r="O876">
        <v>3</v>
      </c>
      <c r="P876">
        <v>1</v>
      </c>
      <c r="Q876">
        <v>5</v>
      </c>
      <c r="R876">
        <v>6</v>
      </c>
      <c r="S876">
        <v>1941</v>
      </c>
      <c r="T876">
        <v>1950</v>
      </c>
      <c r="U876">
        <v>5</v>
      </c>
      <c r="V876">
        <v>8</v>
      </c>
      <c r="W876">
        <v>4</v>
      </c>
      <c r="X876">
        <v>2</v>
      </c>
      <c r="Y876">
        <v>0</v>
      </c>
      <c r="Z876">
        <v>3</v>
      </c>
      <c r="AA876">
        <v>3</v>
      </c>
      <c r="AB876">
        <v>2</v>
      </c>
      <c r="AC876">
        <v>4</v>
      </c>
      <c r="AD876">
        <v>4</v>
      </c>
      <c r="AE876">
        <v>6</v>
      </c>
      <c r="AF876">
        <v>0</v>
      </c>
      <c r="AG876">
        <v>0</v>
      </c>
      <c r="AH876">
        <v>676</v>
      </c>
      <c r="AI876">
        <v>676</v>
      </c>
      <c r="AJ876">
        <v>6</v>
      </c>
      <c r="AK876">
        <v>6</v>
      </c>
      <c r="AL876">
        <v>676</v>
      </c>
      <c r="AM876">
        <v>455</v>
      </c>
      <c r="AN876">
        <v>0</v>
      </c>
      <c r="AO876">
        <v>1131</v>
      </c>
      <c r="AP876">
        <v>0</v>
      </c>
      <c r="AQ876">
        <v>0</v>
      </c>
      <c r="AR876">
        <v>1</v>
      </c>
      <c r="AS876">
        <v>1</v>
      </c>
      <c r="AT876">
        <v>3</v>
      </c>
      <c r="AU876">
        <v>1</v>
      </c>
      <c r="AV876">
        <v>4</v>
      </c>
      <c r="AW876">
        <v>5</v>
      </c>
      <c r="AX876">
        <v>0</v>
      </c>
      <c r="AY876">
        <v>5</v>
      </c>
      <c r="AZ876">
        <v>1941</v>
      </c>
      <c r="BA876">
        <v>2</v>
      </c>
      <c r="BB876">
        <v>1</v>
      </c>
      <c r="BC876">
        <v>200</v>
      </c>
      <c r="BD876">
        <v>4</v>
      </c>
      <c r="BE876">
        <v>4</v>
      </c>
      <c r="BF876">
        <v>3</v>
      </c>
      <c r="BG876">
        <v>26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5</v>
      </c>
      <c r="BN876">
        <v>0</v>
      </c>
      <c r="BO876">
        <v>8</v>
      </c>
      <c r="BP876">
        <v>2009</v>
      </c>
      <c r="BQ876">
        <v>14</v>
      </c>
      <c r="BR876">
        <v>4</v>
      </c>
      <c r="BS876">
        <v>3</v>
      </c>
      <c r="BT876">
        <v>66500</v>
      </c>
    </row>
    <row r="877" spans="1:72" x14ac:dyDescent="0.35">
      <c r="A877">
        <v>876</v>
      </c>
      <c r="B877">
        <v>60</v>
      </c>
      <c r="C877">
        <v>5</v>
      </c>
      <c r="D877">
        <v>75</v>
      </c>
      <c r="E877">
        <v>9000</v>
      </c>
      <c r="F877">
        <v>2</v>
      </c>
      <c r="G877">
        <v>1</v>
      </c>
      <c r="H877">
        <v>2</v>
      </c>
      <c r="I877">
        <v>4</v>
      </c>
      <c r="J877">
        <v>4</v>
      </c>
      <c r="K877">
        <v>3</v>
      </c>
      <c r="L877">
        <v>18</v>
      </c>
      <c r="M877">
        <v>7</v>
      </c>
      <c r="N877">
        <v>7</v>
      </c>
      <c r="O877">
        <v>3</v>
      </c>
      <c r="P877">
        <v>8</v>
      </c>
      <c r="Q877">
        <v>8</v>
      </c>
      <c r="R877">
        <v>5</v>
      </c>
      <c r="S877">
        <v>2007</v>
      </c>
      <c r="T877">
        <v>2007</v>
      </c>
      <c r="U877">
        <v>5</v>
      </c>
      <c r="V877">
        <v>8</v>
      </c>
      <c r="W877">
        <v>15</v>
      </c>
      <c r="X877">
        <v>2</v>
      </c>
      <c r="Y877">
        <v>0</v>
      </c>
      <c r="Z877">
        <v>4</v>
      </c>
      <c r="AA877">
        <v>3</v>
      </c>
      <c r="AB877">
        <v>6</v>
      </c>
      <c r="AC877">
        <v>5</v>
      </c>
      <c r="AD877">
        <v>4</v>
      </c>
      <c r="AE877">
        <v>7</v>
      </c>
      <c r="AF877">
        <v>64</v>
      </c>
      <c r="AG877">
        <v>0</v>
      </c>
      <c r="AH877">
        <v>1120</v>
      </c>
      <c r="AI877">
        <v>1184</v>
      </c>
      <c r="AJ877">
        <v>6</v>
      </c>
      <c r="AK877">
        <v>6</v>
      </c>
      <c r="AL877">
        <v>1184</v>
      </c>
      <c r="AM877">
        <v>1426</v>
      </c>
      <c r="AN877">
        <v>0</v>
      </c>
      <c r="AO877">
        <v>2610</v>
      </c>
      <c r="AP877">
        <v>0</v>
      </c>
      <c r="AQ877">
        <v>0</v>
      </c>
      <c r="AR877">
        <v>2</v>
      </c>
      <c r="AS877">
        <v>1</v>
      </c>
      <c r="AT877">
        <v>4</v>
      </c>
      <c r="AU877">
        <v>1</v>
      </c>
      <c r="AV877">
        <v>6</v>
      </c>
      <c r="AW877">
        <v>11</v>
      </c>
      <c r="AX877">
        <v>1</v>
      </c>
      <c r="AY877">
        <v>7</v>
      </c>
      <c r="AZ877">
        <v>2007</v>
      </c>
      <c r="BA877">
        <v>4</v>
      </c>
      <c r="BB877">
        <v>2</v>
      </c>
      <c r="BC877">
        <v>550</v>
      </c>
      <c r="BD877">
        <v>4</v>
      </c>
      <c r="BE877">
        <v>4</v>
      </c>
      <c r="BF877">
        <v>3</v>
      </c>
      <c r="BG877">
        <v>208</v>
      </c>
      <c r="BH877">
        <v>364</v>
      </c>
      <c r="BI877">
        <v>0</v>
      </c>
      <c r="BJ877">
        <v>0</v>
      </c>
      <c r="BK877">
        <v>0</v>
      </c>
      <c r="BL877">
        <v>0</v>
      </c>
      <c r="BM877">
        <v>5</v>
      </c>
      <c r="BN877">
        <v>0</v>
      </c>
      <c r="BO877">
        <v>8</v>
      </c>
      <c r="BP877">
        <v>2007</v>
      </c>
      <c r="BQ877">
        <v>16</v>
      </c>
      <c r="BR877">
        <v>8</v>
      </c>
      <c r="BS877">
        <v>6</v>
      </c>
      <c r="BT877">
        <v>303477</v>
      </c>
    </row>
    <row r="878" spans="1:72" x14ac:dyDescent="0.35">
      <c r="A878">
        <v>877</v>
      </c>
      <c r="B878">
        <v>20</v>
      </c>
      <c r="C878">
        <v>4</v>
      </c>
      <c r="D878">
        <v>94</v>
      </c>
      <c r="E878">
        <v>25286</v>
      </c>
      <c r="F878">
        <v>2</v>
      </c>
      <c r="G878">
        <v>1</v>
      </c>
      <c r="H878">
        <v>4</v>
      </c>
      <c r="I878">
        <v>4</v>
      </c>
      <c r="J878">
        <v>4</v>
      </c>
      <c r="K878">
        <v>2</v>
      </c>
      <c r="L878">
        <v>6</v>
      </c>
      <c r="M878">
        <v>7</v>
      </c>
      <c r="N878">
        <v>7</v>
      </c>
      <c r="O878">
        <v>3</v>
      </c>
      <c r="P878">
        <v>4</v>
      </c>
      <c r="Q878">
        <v>4</v>
      </c>
      <c r="R878">
        <v>5</v>
      </c>
      <c r="S878">
        <v>1963</v>
      </c>
      <c r="T878">
        <v>1963</v>
      </c>
      <c r="U878">
        <v>5</v>
      </c>
      <c r="V878">
        <v>8</v>
      </c>
      <c r="W878">
        <v>9</v>
      </c>
      <c r="X878">
        <v>2</v>
      </c>
      <c r="Y878">
        <v>0</v>
      </c>
      <c r="Z878">
        <v>3</v>
      </c>
      <c r="AA878">
        <v>3</v>
      </c>
      <c r="AB878">
        <v>6</v>
      </c>
      <c r="AC878">
        <v>4</v>
      </c>
      <c r="AD878">
        <v>4</v>
      </c>
      <c r="AE878">
        <v>4</v>
      </c>
      <c r="AF878">
        <v>633</v>
      </c>
      <c r="AG878">
        <v>0</v>
      </c>
      <c r="AH878">
        <v>431</v>
      </c>
      <c r="AI878">
        <v>1064</v>
      </c>
      <c r="AJ878">
        <v>6</v>
      </c>
      <c r="AK878">
        <v>6</v>
      </c>
      <c r="AL878">
        <v>1040</v>
      </c>
      <c r="AM878">
        <v>0</v>
      </c>
      <c r="AN878">
        <v>0</v>
      </c>
      <c r="AO878">
        <v>1040</v>
      </c>
      <c r="AP878">
        <v>1</v>
      </c>
      <c r="AQ878">
        <v>0</v>
      </c>
      <c r="AR878">
        <v>1</v>
      </c>
      <c r="AS878">
        <v>0</v>
      </c>
      <c r="AT878">
        <v>3</v>
      </c>
      <c r="AU878">
        <v>1</v>
      </c>
      <c r="AV878">
        <v>4</v>
      </c>
      <c r="AW878">
        <v>5</v>
      </c>
      <c r="AX878">
        <v>0</v>
      </c>
      <c r="AY878">
        <v>6</v>
      </c>
      <c r="AZ878">
        <v>1963</v>
      </c>
      <c r="BA878">
        <v>2</v>
      </c>
      <c r="BB878">
        <v>2</v>
      </c>
      <c r="BC878">
        <v>648</v>
      </c>
      <c r="BD878">
        <v>4</v>
      </c>
      <c r="BE878">
        <v>4</v>
      </c>
      <c r="BF878">
        <v>3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5</v>
      </c>
      <c r="BN878">
        <v>0</v>
      </c>
      <c r="BO878">
        <v>1</v>
      </c>
      <c r="BP878">
        <v>2007</v>
      </c>
      <c r="BQ878">
        <v>16</v>
      </c>
      <c r="BR878">
        <v>4</v>
      </c>
      <c r="BS878">
        <v>5</v>
      </c>
      <c r="BT878">
        <v>132250</v>
      </c>
    </row>
    <row r="879" spans="1:72" x14ac:dyDescent="0.35">
      <c r="A879">
        <v>878</v>
      </c>
      <c r="B879">
        <v>60</v>
      </c>
      <c r="C879">
        <v>4</v>
      </c>
      <c r="D879">
        <v>74</v>
      </c>
      <c r="E879">
        <v>8834</v>
      </c>
      <c r="F879">
        <v>2</v>
      </c>
      <c r="G879">
        <v>1</v>
      </c>
      <c r="H879">
        <v>2</v>
      </c>
      <c r="I879">
        <v>4</v>
      </c>
      <c r="J879">
        <v>4</v>
      </c>
      <c r="K879">
        <v>3</v>
      </c>
      <c r="L879">
        <v>19</v>
      </c>
      <c r="M879">
        <v>7</v>
      </c>
      <c r="N879">
        <v>7</v>
      </c>
      <c r="O879">
        <v>3</v>
      </c>
      <c r="P879">
        <v>8</v>
      </c>
      <c r="Q879">
        <v>9</v>
      </c>
      <c r="R879">
        <v>5</v>
      </c>
      <c r="S879">
        <v>2004</v>
      </c>
      <c r="T879">
        <v>2005</v>
      </c>
      <c r="U879">
        <v>6</v>
      </c>
      <c r="V879">
        <v>8</v>
      </c>
      <c r="W879">
        <v>14</v>
      </c>
      <c r="X879">
        <v>5</v>
      </c>
      <c r="Y879">
        <v>216</v>
      </c>
      <c r="Z879">
        <v>4</v>
      </c>
      <c r="AA879">
        <v>3</v>
      </c>
      <c r="AB879">
        <v>6</v>
      </c>
      <c r="AC879">
        <v>6</v>
      </c>
      <c r="AD879">
        <v>4</v>
      </c>
      <c r="AE879">
        <v>7</v>
      </c>
      <c r="AF879">
        <v>1170</v>
      </c>
      <c r="AG879">
        <v>0</v>
      </c>
      <c r="AH879">
        <v>292</v>
      </c>
      <c r="AI879">
        <v>1462</v>
      </c>
      <c r="AJ879">
        <v>6</v>
      </c>
      <c r="AK879">
        <v>6</v>
      </c>
      <c r="AL879">
        <v>1462</v>
      </c>
      <c r="AM879">
        <v>762</v>
      </c>
      <c r="AN879">
        <v>0</v>
      </c>
      <c r="AO879">
        <v>2224</v>
      </c>
      <c r="AP879">
        <v>1</v>
      </c>
      <c r="AQ879">
        <v>0</v>
      </c>
      <c r="AR879">
        <v>2</v>
      </c>
      <c r="AS879">
        <v>1</v>
      </c>
      <c r="AT879">
        <v>4</v>
      </c>
      <c r="AU879">
        <v>1</v>
      </c>
      <c r="AV879">
        <v>6</v>
      </c>
      <c r="AW879">
        <v>10</v>
      </c>
      <c r="AX879">
        <v>1</v>
      </c>
      <c r="AY879">
        <v>6</v>
      </c>
      <c r="AZ879">
        <v>2004</v>
      </c>
      <c r="BA879">
        <v>4</v>
      </c>
      <c r="BB879">
        <v>3</v>
      </c>
      <c r="BC879">
        <v>738</v>
      </c>
      <c r="BD879">
        <v>4</v>
      </c>
      <c r="BE879">
        <v>4</v>
      </c>
      <c r="BF879">
        <v>3</v>
      </c>
      <c r="BG879">
        <v>184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5</v>
      </c>
      <c r="BN879">
        <v>0</v>
      </c>
      <c r="BO879">
        <v>6</v>
      </c>
      <c r="BP879">
        <v>2009</v>
      </c>
      <c r="BQ879">
        <v>14</v>
      </c>
      <c r="BR879">
        <v>4</v>
      </c>
      <c r="BS879">
        <v>5</v>
      </c>
      <c r="BT879">
        <v>350000</v>
      </c>
    </row>
    <row r="880" spans="1:72" x14ac:dyDescent="0.35">
      <c r="A880">
        <v>879</v>
      </c>
      <c r="B880">
        <v>85</v>
      </c>
      <c r="C880">
        <v>4</v>
      </c>
      <c r="D880">
        <v>88</v>
      </c>
      <c r="E880">
        <v>11782</v>
      </c>
      <c r="F880">
        <v>2</v>
      </c>
      <c r="G880">
        <v>2</v>
      </c>
      <c r="H880">
        <v>2</v>
      </c>
      <c r="I880">
        <v>4</v>
      </c>
      <c r="J880">
        <v>4</v>
      </c>
      <c r="K880">
        <v>3</v>
      </c>
      <c r="L880">
        <v>5</v>
      </c>
      <c r="M880">
        <v>7</v>
      </c>
      <c r="N880">
        <v>7</v>
      </c>
      <c r="O880">
        <v>3</v>
      </c>
      <c r="P880">
        <v>6</v>
      </c>
      <c r="Q880">
        <v>5</v>
      </c>
      <c r="R880">
        <v>7</v>
      </c>
      <c r="S880">
        <v>1961</v>
      </c>
      <c r="T880">
        <v>1995</v>
      </c>
      <c r="U880">
        <v>5</v>
      </c>
      <c r="V880">
        <v>8</v>
      </c>
      <c r="W880">
        <v>9</v>
      </c>
      <c r="X880">
        <v>2</v>
      </c>
      <c r="Y880">
        <v>0</v>
      </c>
      <c r="Z880">
        <v>3</v>
      </c>
      <c r="AA880">
        <v>3</v>
      </c>
      <c r="AB880">
        <v>2</v>
      </c>
      <c r="AC880">
        <v>4</v>
      </c>
      <c r="AD880">
        <v>4</v>
      </c>
      <c r="AE880">
        <v>4</v>
      </c>
      <c r="AF880">
        <v>899</v>
      </c>
      <c r="AG880">
        <v>0</v>
      </c>
      <c r="AH880">
        <v>210</v>
      </c>
      <c r="AI880">
        <v>1109</v>
      </c>
      <c r="AJ880">
        <v>6</v>
      </c>
      <c r="AK880">
        <v>6</v>
      </c>
      <c r="AL880">
        <v>1155</v>
      </c>
      <c r="AM880">
        <v>0</v>
      </c>
      <c r="AN880">
        <v>0</v>
      </c>
      <c r="AO880">
        <v>1155</v>
      </c>
      <c r="AP880">
        <v>1</v>
      </c>
      <c r="AQ880">
        <v>0</v>
      </c>
      <c r="AR880">
        <v>1</v>
      </c>
      <c r="AS880">
        <v>0</v>
      </c>
      <c r="AT880">
        <v>3</v>
      </c>
      <c r="AU880">
        <v>1</v>
      </c>
      <c r="AV880">
        <v>5</v>
      </c>
      <c r="AW880">
        <v>6</v>
      </c>
      <c r="AX880">
        <v>0</v>
      </c>
      <c r="AY880">
        <v>5</v>
      </c>
      <c r="AZ880">
        <v>1987</v>
      </c>
      <c r="BA880">
        <v>2</v>
      </c>
      <c r="BB880">
        <v>2</v>
      </c>
      <c r="BC880">
        <v>576</v>
      </c>
      <c r="BD880">
        <v>4</v>
      </c>
      <c r="BE880">
        <v>4</v>
      </c>
      <c r="BF880">
        <v>3</v>
      </c>
      <c r="BG880">
        <v>192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3</v>
      </c>
      <c r="BN880">
        <v>400</v>
      </c>
      <c r="BO880">
        <v>6</v>
      </c>
      <c r="BP880">
        <v>2010</v>
      </c>
      <c r="BQ880">
        <v>13</v>
      </c>
      <c r="BR880">
        <v>4</v>
      </c>
      <c r="BS880">
        <v>5</v>
      </c>
      <c r="BT880">
        <v>148000</v>
      </c>
    </row>
    <row r="881" spans="1:72" x14ac:dyDescent="0.35">
      <c r="A881">
        <v>880</v>
      </c>
      <c r="B881">
        <v>20</v>
      </c>
      <c r="C881">
        <v>4</v>
      </c>
      <c r="E881">
        <v>7000</v>
      </c>
      <c r="F881">
        <v>2</v>
      </c>
      <c r="G881">
        <v>2</v>
      </c>
      <c r="H881">
        <v>2</v>
      </c>
      <c r="I881">
        <v>4</v>
      </c>
      <c r="J881">
        <v>1</v>
      </c>
      <c r="K881">
        <v>3</v>
      </c>
      <c r="L881">
        <v>16</v>
      </c>
      <c r="M881">
        <v>7</v>
      </c>
      <c r="N881">
        <v>7</v>
      </c>
      <c r="O881">
        <v>3</v>
      </c>
      <c r="P881">
        <v>4</v>
      </c>
      <c r="Q881">
        <v>5</v>
      </c>
      <c r="R881">
        <v>8</v>
      </c>
      <c r="S881">
        <v>1978</v>
      </c>
      <c r="T881">
        <v>2005</v>
      </c>
      <c r="U881">
        <v>5</v>
      </c>
      <c r="V881">
        <v>8</v>
      </c>
      <c r="W881">
        <v>14</v>
      </c>
      <c r="X881">
        <v>4</v>
      </c>
      <c r="Y881">
        <v>90</v>
      </c>
      <c r="Z881">
        <v>4</v>
      </c>
      <c r="AA881">
        <v>4</v>
      </c>
      <c r="AB881">
        <v>2</v>
      </c>
      <c r="AC881">
        <v>4</v>
      </c>
      <c r="AD881">
        <v>4</v>
      </c>
      <c r="AE881">
        <v>4</v>
      </c>
      <c r="AF881">
        <v>646</v>
      </c>
      <c r="AG881">
        <v>0</v>
      </c>
      <c r="AH881">
        <v>218</v>
      </c>
      <c r="AI881">
        <v>864</v>
      </c>
      <c r="AJ881">
        <v>6</v>
      </c>
      <c r="AK881">
        <v>6</v>
      </c>
      <c r="AL881">
        <v>864</v>
      </c>
      <c r="AM881">
        <v>0</v>
      </c>
      <c r="AN881">
        <v>0</v>
      </c>
      <c r="AO881">
        <v>864</v>
      </c>
      <c r="AP881">
        <v>1</v>
      </c>
      <c r="AQ881">
        <v>0</v>
      </c>
      <c r="AR881">
        <v>1</v>
      </c>
      <c r="AS881">
        <v>0</v>
      </c>
      <c r="AT881">
        <v>3</v>
      </c>
      <c r="AU881">
        <v>1</v>
      </c>
      <c r="AV881">
        <v>4</v>
      </c>
      <c r="AW881">
        <v>6</v>
      </c>
      <c r="AX881">
        <v>0</v>
      </c>
      <c r="AY881">
        <v>6</v>
      </c>
      <c r="AZ881">
        <v>1978</v>
      </c>
      <c r="BA881">
        <v>2</v>
      </c>
      <c r="BB881">
        <v>1</v>
      </c>
      <c r="BC881">
        <v>336</v>
      </c>
      <c r="BD881">
        <v>4</v>
      </c>
      <c r="BE881">
        <v>4</v>
      </c>
      <c r="BF881">
        <v>3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2</v>
      </c>
      <c r="BN881">
        <v>0</v>
      </c>
      <c r="BO881">
        <v>7</v>
      </c>
      <c r="BP881">
        <v>2009</v>
      </c>
      <c r="BQ881">
        <v>14</v>
      </c>
      <c r="BR881">
        <v>4</v>
      </c>
      <c r="BS881">
        <v>5</v>
      </c>
      <c r="BT881">
        <v>136500</v>
      </c>
    </row>
    <row r="882" spans="1:72" x14ac:dyDescent="0.35">
      <c r="A882">
        <v>881</v>
      </c>
      <c r="B882">
        <v>20</v>
      </c>
      <c r="C882">
        <v>4</v>
      </c>
      <c r="D882">
        <v>60</v>
      </c>
      <c r="E882">
        <v>7024</v>
      </c>
      <c r="F882">
        <v>2</v>
      </c>
      <c r="G882">
        <v>1</v>
      </c>
      <c r="H882">
        <v>2</v>
      </c>
      <c r="I882">
        <v>4</v>
      </c>
      <c r="J882">
        <v>4</v>
      </c>
      <c r="K882">
        <v>3</v>
      </c>
      <c r="L882">
        <v>4</v>
      </c>
      <c r="M882">
        <v>7</v>
      </c>
      <c r="N882">
        <v>7</v>
      </c>
      <c r="O882">
        <v>3</v>
      </c>
      <c r="P882">
        <v>4</v>
      </c>
      <c r="Q882">
        <v>5</v>
      </c>
      <c r="R882">
        <v>5</v>
      </c>
      <c r="S882">
        <v>2005</v>
      </c>
      <c r="T882">
        <v>2006</v>
      </c>
      <c r="U882">
        <v>5</v>
      </c>
      <c r="V882">
        <v>8</v>
      </c>
      <c r="W882">
        <v>14</v>
      </c>
      <c r="X882">
        <v>2</v>
      </c>
      <c r="Y882">
        <v>0</v>
      </c>
      <c r="Z882">
        <v>3</v>
      </c>
      <c r="AA882">
        <v>3</v>
      </c>
      <c r="AB882">
        <v>6</v>
      </c>
      <c r="AC882">
        <v>6</v>
      </c>
      <c r="AD882">
        <v>5</v>
      </c>
      <c r="AE882">
        <v>4</v>
      </c>
      <c r="AF882">
        <v>980</v>
      </c>
      <c r="AG882">
        <v>0</v>
      </c>
      <c r="AH882">
        <v>110</v>
      </c>
      <c r="AI882">
        <v>1090</v>
      </c>
      <c r="AJ882">
        <v>6</v>
      </c>
      <c r="AK882">
        <v>6</v>
      </c>
      <c r="AL882">
        <v>1090</v>
      </c>
      <c r="AM882">
        <v>0</v>
      </c>
      <c r="AN882">
        <v>0</v>
      </c>
      <c r="AO882">
        <v>1090</v>
      </c>
      <c r="AP882">
        <v>1</v>
      </c>
      <c r="AQ882">
        <v>0</v>
      </c>
      <c r="AR882">
        <v>1</v>
      </c>
      <c r="AS882">
        <v>1</v>
      </c>
      <c r="AT882">
        <v>2</v>
      </c>
      <c r="AU882">
        <v>1</v>
      </c>
      <c r="AV882">
        <v>4</v>
      </c>
      <c r="AW882">
        <v>5</v>
      </c>
      <c r="AX882">
        <v>0</v>
      </c>
      <c r="AY882">
        <v>6</v>
      </c>
      <c r="AZ882">
        <v>2005</v>
      </c>
      <c r="BA882">
        <v>4</v>
      </c>
      <c r="BB882">
        <v>2</v>
      </c>
      <c r="BC882">
        <v>450</v>
      </c>
      <c r="BD882">
        <v>4</v>
      </c>
      <c r="BE882">
        <v>4</v>
      </c>
      <c r="BF882">
        <v>3</v>
      </c>
      <c r="BG882">
        <v>0</v>
      </c>
      <c r="BH882">
        <v>49</v>
      </c>
      <c r="BI882">
        <v>0</v>
      </c>
      <c r="BJ882">
        <v>0</v>
      </c>
      <c r="BK882">
        <v>0</v>
      </c>
      <c r="BL882">
        <v>0</v>
      </c>
      <c r="BM882">
        <v>5</v>
      </c>
      <c r="BN882">
        <v>0</v>
      </c>
      <c r="BO882">
        <v>6</v>
      </c>
      <c r="BP882">
        <v>2007</v>
      </c>
      <c r="BQ882">
        <v>16</v>
      </c>
      <c r="BR882">
        <v>4</v>
      </c>
      <c r="BS882">
        <v>5</v>
      </c>
      <c r="BT882">
        <v>157000</v>
      </c>
    </row>
    <row r="883" spans="1:72" x14ac:dyDescent="0.35">
      <c r="A883">
        <v>882</v>
      </c>
      <c r="B883">
        <v>50</v>
      </c>
      <c r="C883">
        <v>4</v>
      </c>
      <c r="D883">
        <v>44</v>
      </c>
      <c r="E883">
        <v>13758</v>
      </c>
      <c r="F883">
        <v>2</v>
      </c>
      <c r="G883">
        <v>2</v>
      </c>
      <c r="H883">
        <v>2</v>
      </c>
      <c r="I883">
        <v>4</v>
      </c>
      <c r="J883">
        <v>1</v>
      </c>
      <c r="K883">
        <v>3</v>
      </c>
      <c r="L883">
        <v>2</v>
      </c>
      <c r="M883">
        <v>7</v>
      </c>
      <c r="N883">
        <v>7</v>
      </c>
      <c r="O883">
        <v>3</v>
      </c>
      <c r="P883">
        <v>1</v>
      </c>
      <c r="Q883">
        <v>7</v>
      </c>
      <c r="R883">
        <v>5</v>
      </c>
      <c r="S883">
        <v>1990</v>
      </c>
      <c r="T883">
        <v>1991</v>
      </c>
      <c r="U883">
        <v>5</v>
      </c>
      <c r="V883">
        <v>8</v>
      </c>
      <c r="W883">
        <v>9</v>
      </c>
      <c r="X883">
        <v>4</v>
      </c>
      <c r="Y883">
        <v>117</v>
      </c>
      <c r="Z883">
        <v>4</v>
      </c>
      <c r="AA883">
        <v>4</v>
      </c>
      <c r="AB883">
        <v>2</v>
      </c>
      <c r="AC883">
        <v>5</v>
      </c>
      <c r="AD883">
        <v>4</v>
      </c>
      <c r="AE883">
        <v>5</v>
      </c>
      <c r="AF883">
        <v>902</v>
      </c>
      <c r="AG883">
        <v>0</v>
      </c>
      <c r="AH883">
        <v>254</v>
      </c>
      <c r="AI883">
        <v>1156</v>
      </c>
      <c r="AJ883">
        <v>6</v>
      </c>
      <c r="AK883">
        <v>6</v>
      </c>
      <c r="AL883">
        <v>1187</v>
      </c>
      <c r="AM883">
        <v>530</v>
      </c>
      <c r="AN883">
        <v>0</v>
      </c>
      <c r="AO883">
        <v>1717</v>
      </c>
      <c r="AP883">
        <v>0</v>
      </c>
      <c r="AQ883">
        <v>0</v>
      </c>
      <c r="AR883">
        <v>2</v>
      </c>
      <c r="AS883">
        <v>1</v>
      </c>
      <c r="AT883">
        <v>3</v>
      </c>
      <c r="AU883">
        <v>1</v>
      </c>
      <c r="AV883">
        <v>5</v>
      </c>
      <c r="AW883">
        <v>7</v>
      </c>
      <c r="AX883">
        <v>1</v>
      </c>
      <c r="AY883">
        <v>6</v>
      </c>
      <c r="AZ883">
        <v>1990</v>
      </c>
      <c r="BA883">
        <v>3</v>
      </c>
      <c r="BB883">
        <v>2</v>
      </c>
      <c r="BC883">
        <v>400</v>
      </c>
      <c r="BD883">
        <v>4</v>
      </c>
      <c r="BE883">
        <v>4</v>
      </c>
      <c r="BF883">
        <v>3</v>
      </c>
      <c r="BG883">
        <v>168</v>
      </c>
      <c r="BH883">
        <v>36</v>
      </c>
      <c r="BI883">
        <v>0</v>
      </c>
      <c r="BJ883">
        <v>0</v>
      </c>
      <c r="BK883">
        <v>0</v>
      </c>
      <c r="BL883">
        <v>0</v>
      </c>
      <c r="BM883">
        <v>5</v>
      </c>
      <c r="BN883">
        <v>0</v>
      </c>
      <c r="BO883">
        <v>4</v>
      </c>
      <c r="BP883">
        <v>2007</v>
      </c>
      <c r="BQ883">
        <v>16</v>
      </c>
      <c r="BR883">
        <v>4</v>
      </c>
      <c r="BS883">
        <v>5</v>
      </c>
      <c r="BT883">
        <v>187500</v>
      </c>
    </row>
    <row r="884" spans="1:72" x14ac:dyDescent="0.35">
      <c r="A884">
        <v>883</v>
      </c>
      <c r="B884">
        <v>60</v>
      </c>
      <c r="C884">
        <v>4</v>
      </c>
      <c r="E884">
        <v>9636</v>
      </c>
      <c r="F884">
        <v>2</v>
      </c>
      <c r="G884">
        <v>2</v>
      </c>
      <c r="H884">
        <v>2</v>
      </c>
      <c r="I884">
        <v>4</v>
      </c>
      <c r="J884">
        <v>2</v>
      </c>
      <c r="K884">
        <v>3</v>
      </c>
      <c r="L884">
        <v>11</v>
      </c>
      <c r="M884">
        <v>7</v>
      </c>
      <c r="N884">
        <v>7</v>
      </c>
      <c r="O884">
        <v>3</v>
      </c>
      <c r="P884">
        <v>8</v>
      </c>
      <c r="Q884">
        <v>6</v>
      </c>
      <c r="R884">
        <v>5</v>
      </c>
      <c r="S884">
        <v>1992</v>
      </c>
      <c r="T884">
        <v>1993</v>
      </c>
      <c r="U884">
        <v>5</v>
      </c>
      <c r="V884">
        <v>8</v>
      </c>
      <c r="W884">
        <v>14</v>
      </c>
      <c r="X884">
        <v>2</v>
      </c>
      <c r="Y884">
        <v>0</v>
      </c>
      <c r="Z884">
        <v>3</v>
      </c>
      <c r="AA884">
        <v>3</v>
      </c>
      <c r="AB884">
        <v>6</v>
      </c>
      <c r="AC884">
        <v>5</v>
      </c>
      <c r="AD884">
        <v>4</v>
      </c>
      <c r="AE884">
        <v>6</v>
      </c>
      <c r="AF884">
        <v>0</v>
      </c>
      <c r="AG884">
        <v>0</v>
      </c>
      <c r="AH884">
        <v>808</v>
      </c>
      <c r="AI884">
        <v>808</v>
      </c>
      <c r="AJ884">
        <v>6</v>
      </c>
      <c r="AK884">
        <v>6</v>
      </c>
      <c r="AL884">
        <v>808</v>
      </c>
      <c r="AM884">
        <v>785</v>
      </c>
      <c r="AN884">
        <v>0</v>
      </c>
      <c r="AO884">
        <v>1593</v>
      </c>
      <c r="AP884">
        <v>0</v>
      </c>
      <c r="AQ884">
        <v>0</v>
      </c>
      <c r="AR884">
        <v>2</v>
      </c>
      <c r="AS884">
        <v>1</v>
      </c>
      <c r="AT884">
        <v>3</v>
      </c>
      <c r="AU884">
        <v>1</v>
      </c>
      <c r="AV884">
        <v>4</v>
      </c>
      <c r="AW884">
        <v>7</v>
      </c>
      <c r="AX884">
        <v>1</v>
      </c>
      <c r="AY884">
        <v>7</v>
      </c>
      <c r="AZ884">
        <v>1993</v>
      </c>
      <c r="BA884">
        <v>3</v>
      </c>
      <c r="BB884">
        <v>2</v>
      </c>
      <c r="BC884">
        <v>389</v>
      </c>
      <c r="BD884">
        <v>4</v>
      </c>
      <c r="BE884">
        <v>4</v>
      </c>
      <c r="BF884">
        <v>3</v>
      </c>
      <c r="BG884">
        <v>342</v>
      </c>
      <c r="BH884">
        <v>40</v>
      </c>
      <c r="BI884">
        <v>0</v>
      </c>
      <c r="BJ884">
        <v>0</v>
      </c>
      <c r="BK884">
        <v>0</v>
      </c>
      <c r="BL884">
        <v>0</v>
      </c>
      <c r="BM884">
        <v>3</v>
      </c>
      <c r="BN884">
        <v>0</v>
      </c>
      <c r="BO884">
        <v>12</v>
      </c>
      <c r="BP884">
        <v>2009</v>
      </c>
      <c r="BQ884">
        <v>14</v>
      </c>
      <c r="BR884">
        <v>4</v>
      </c>
      <c r="BS884">
        <v>5</v>
      </c>
      <c r="BT884">
        <v>178000</v>
      </c>
    </row>
    <row r="885" spans="1:72" x14ac:dyDescent="0.35">
      <c r="A885">
        <v>884</v>
      </c>
      <c r="B885">
        <v>75</v>
      </c>
      <c r="C885">
        <v>4</v>
      </c>
      <c r="D885">
        <v>60</v>
      </c>
      <c r="E885">
        <v>6204</v>
      </c>
      <c r="F885">
        <v>2</v>
      </c>
      <c r="G885">
        <v>1</v>
      </c>
      <c r="H885">
        <v>1</v>
      </c>
      <c r="I885">
        <v>4</v>
      </c>
      <c r="J885">
        <v>4</v>
      </c>
      <c r="K885">
        <v>3</v>
      </c>
      <c r="L885">
        <v>13</v>
      </c>
      <c r="M885">
        <v>7</v>
      </c>
      <c r="N885">
        <v>7</v>
      </c>
      <c r="O885">
        <v>3</v>
      </c>
      <c r="P885">
        <v>7</v>
      </c>
      <c r="Q885">
        <v>4</v>
      </c>
      <c r="R885">
        <v>5</v>
      </c>
      <c r="S885">
        <v>1912</v>
      </c>
      <c r="T885">
        <v>1950</v>
      </c>
      <c r="U885">
        <v>5</v>
      </c>
      <c r="V885">
        <v>8</v>
      </c>
      <c r="W885">
        <v>4</v>
      </c>
      <c r="X885">
        <v>2</v>
      </c>
      <c r="Y885">
        <v>0</v>
      </c>
      <c r="Z885">
        <v>4</v>
      </c>
      <c r="AA885">
        <v>3</v>
      </c>
      <c r="AB885">
        <v>6</v>
      </c>
      <c r="AC885">
        <v>4</v>
      </c>
      <c r="AD885">
        <v>3</v>
      </c>
      <c r="AE885">
        <v>6</v>
      </c>
      <c r="AF885">
        <v>0</v>
      </c>
      <c r="AG885">
        <v>0</v>
      </c>
      <c r="AH885">
        <v>795</v>
      </c>
      <c r="AI885">
        <v>795</v>
      </c>
      <c r="AJ885">
        <v>6</v>
      </c>
      <c r="AK885">
        <v>6</v>
      </c>
      <c r="AL885">
        <v>954</v>
      </c>
      <c r="AM885">
        <v>795</v>
      </c>
      <c r="AN885">
        <v>481</v>
      </c>
      <c r="AO885">
        <v>2230</v>
      </c>
      <c r="AP885">
        <v>1</v>
      </c>
      <c r="AQ885">
        <v>0</v>
      </c>
      <c r="AR885">
        <v>1</v>
      </c>
      <c r="AS885">
        <v>0</v>
      </c>
      <c r="AT885">
        <v>5</v>
      </c>
      <c r="AU885">
        <v>1</v>
      </c>
      <c r="AV885">
        <v>4</v>
      </c>
      <c r="AW885">
        <v>10</v>
      </c>
      <c r="AX885">
        <v>0</v>
      </c>
      <c r="AY885">
        <v>5</v>
      </c>
      <c r="AZ885">
        <v>1997</v>
      </c>
      <c r="BA885">
        <v>2</v>
      </c>
      <c r="BB885">
        <v>1</v>
      </c>
      <c r="BC885">
        <v>440</v>
      </c>
      <c r="BD885">
        <v>4</v>
      </c>
      <c r="BE885">
        <v>5</v>
      </c>
      <c r="BF885">
        <v>3</v>
      </c>
      <c r="BG885">
        <v>0</v>
      </c>
      <c r="BH885">
        <v>188</v>
      </c>
      <c r="BI885">
        <v>0</v>
      </c>
      <c r="BJ885">
        <v>0</v>
      </c>
      <c r="BK885">
        <v>0</v>
      </c>
      <c r="BL885">
        <v>0</v>
      </c>
      <c r="BM885">
        <v>5</v>
      </c>
      <c r="BN885">
        <v>0</v>
      </c>
      <c r="BO885">
        <v>3</v>
      </c>
      <c r="BP885">
        <v>2006</v>
      </c>
      <c r="BQ885">
        <v>17</v>
      </c>
      <c r="BR885">
        <v>4</v>
      </c>
      <c r="BS885">
        <v>5</v>
      </c>
      <c r="BT885">
        <v>118500</v>
      </c>
    </row>
    <row r="886" spans="1:72" x14ac:dyDescent="0.35">
      <c r="A886">
        <v>885</v>
      </c>
      <c r="B886">
        <v>20</v>
      </c>
      <c r="C886">
        <v>4</v>
      </c>
      <c r="D886">
        <v>65</v>
      </c>
      <c r="E886">
        <v>7150</v>
      </c>
      <c r="F886">
        <v>2</v>
      </c>
      <c r="G886">
        <v>1</v>
      </c>
      <c r="H886">
        <v>2</v>
      </c>
      <c r="I886">
        <v>4</v>
      </c>
      <c r="J886">
        <v>4</v>
      </c>
      <c r="K886">
        <v>3</v>
      </c>
      <c r="L886">
        <v>7</v>
      </c>
      <c r="M886">
        <v>7</v>
      </c>
      <c r="N886">
        <v>7</v>
      </c>
      <c r="O886">
        <v>3</v>
      </c>
      <c r="P886">
        <v>4</v>
      </c>
      <c r="Q886">
        <v>5</v>
      </c>
      <c r="R886">
        <v>5</v>
      </c>
      <c r="S886">
        <v>1967</v>
      </c>
      <c r="T886">
        <v>1967</v>
      </c>
      <c r="U886">
        <v>5</v>
      </c>
      <c r="V886">
        <v>8</v>
      </c>
      <c r="W886">
        <v>9</v>
      </c>
      <c r="X886">
        <v>4</v>
      </c>
      <c r="Y886">
        <v>60</v>
      </c>
      <c r="Z886">
        <v>3</v>
      </c>
      <c r="AA886">
        <v>3</v>
      </c>
      <c r="AB886">
        <v>2</v>
      </c>
      <c r="AC886">
        <v>4</v>
      </c>
      <c r="AD886">
        <v>4</v>
      </c>
      <c r="AE886">
        <v>3</v>
      </c>
      <c r="AF886">
        <v>432</v>
      </c>
      <c r="AG886">
        <v>0</v>
      </c>
      <c r="AH886">
        <v>460</v>
      </c>
      <c r="AI886">
        <v>892</v>
      </c>
      <c r="AJ886">
        <v>6</v>
      </c>
      <c r="AK886">
        <v>6</v>
      </c>
      <c r="AL886">
        <v>892</v>
      </c>
      <c r="AM886">
        <v>0</v>
      </c>
      <c r="AN886">
        <v>0</v>
      </c>
      <c r="AO886">
        <v>892</v>
      </c>
      <c r="AP886">
        <v>0</v>
      </c>
      <c r="AQ886">
        <v>0</v>
      </c>
      <c r="AR886">
        <v>1</v>
      </c>
      <c r="AS886">
        <v>0</v>
      </c>
      <c r="AT886">
        <v>3</v>
      </c>
      <c r="AU886">
        <v>1</v>
      </c>
      <c r="AV886">
        <v>4</v>
      </c>
      <c r="AW886">
        <v>5</v>
      </c>
      <c r="AX886">
        <v>0</v>
      </c>
      <c r="AY886">
        <v>6</v>
      </c>
      <c r="AZ886">
        <v>1967</v>
      </c>
      <c r="BA886">
        <v>3</v>
      </c>
      <c r="BB886">
        <v>1</v>
      </c>
      <c r="BC886">
        <v>288</v>
      </c>
      <c r="BD886">
        <v>4</v>
      </c>
      <c r="BE886">
        <v>4</v>
      </c>
      <c r="BF886">
        <v>3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2</v>
      </c>
      <c r="BN886">
        <v>0</v>
      </c>
      <c r="BO886">
        <v>7</v>
      </c>
      <c r="BP886">
        <v>2009</v>
      </c>
      <c r="BQ886">
        <v>14</v>
      </c>
      <c r="BR886">
        <v>4</v>
      </c>
      <c r="BS886">
        <v>5</v>
      </c>
      <c r="BT886">
        <v>100000</v>
      </c>
    </row>
    <row r="887" spans="1:72" x14ac:dyDescent="0.35">
      <c r="A887">
        <v>886</v>
      </c>
      <c r="B887">
        <v>120</v>
      </c>
      <c r="C887">
        <v>5</v>
      </c>
      <c r="D887">
        <v>50</v>
      </c>
      <c r="E887">
        <v>5119</v>
      </c>
      <c r="F887">
        <v>2</v>
      </c>
      <c r="G887">
        <v>2</v>
      </c>
      <c r="H887">
        <v>2</v>
      </c>
      <c r="I887">
        <v>4</v>
      </c>
      <c r="J887">
        <v>1</v>
      </c>
      <c r="K887">
        <v>3</v>
      </c>
      <c r="L887">
        <v>18</v>
      </c>
      <c r="M887">
        <v>7</v>
      </c>
      <c r="N887">
        <v>7</v>
      </c>
      <c r="O887">
        <v>4</v>
      </c>
      <c r="P887">
        <v>4</v>
      </c>
      <c r="Q887">
        <v>9</v>
      </c>
      <c r="R887">
        <v>5</v>
      </c>
      <c r="S887">
        <v>1999</v>
      </c>
      <c r="T887">
        <v>2000</v>
      </c>
      <c r="U887">
        <v>5</v>
      </c>
      <c r="V887">
        <v>8</v>
      </c>
      <c r="W887">
        <v>10</v>
      </c>
      <c r="X887">
        <v>4</v>
      </c>
      <c r="Y887">
        <v>60</v>
      </c>
      <c r="Z887">
        <v>4</v>
      </c>
      <c r="AA887">
        <v>3</v>
      </c>
      <c r="AB887">
        <v>6</v>
      </c>
      <c r="AC887">
        <v>6</v>
      </c>
      <c r="AD887">
        <v>4</v>
      </c>
      <c r="AE887">
        <v>7</v>
      </c>
      <c r="AF887">
        <v>1238</v>
      </c>
      <c r="AG887">
        <v>0</v>
      </c>
      <c r="AH887">
        <v>460</v>
      </c>
      <c r="AI887">
        <v>1698</v>
      </c>
      <c r="AJ887">
        <v>6</v>
      </c>
      <c r="AK887">
        <v>6</v>
      </c>
      <c r="AL887">
        <v>1709</v>
      </c>
      <c r="AM887">
        <v>0</v>
      </c>
      <c r="AN887">
        <v>0</v>
      </c>
      <c r="AO887">
        <v>1709</v>
      </c>
      <c r="AP887">
        <v>1</v>
      </c>
      <c r="AQ887">
        <v>0</v>
      </c>
      <c r="AR887">
        <v>2</v>
      </c>
      <c r="AS887">
        <v>0</v>
      </c>
      <c r="AT887">
        <v>2</v>
      </c>
      <c r="AU887">
        <v>1</v>
      </c>
      <c r="AV887">
        <v>5</v>
      </c>
      <c r="AW887">
        <v>5</v>
      </c>
      <c r="AX887">
        <v>1</v>
      </c>
      <c r="AY887">
        <v>6</v>
      </c>
      <c r="AZ887">
        <v>1999</v>
      </c>
      <c r="BA887">
        <v>4</v>
      </c>
      <c r="BB887">
        <v>2</v>
      </c>
      <c r="BC887">
        <v>506</v>
      </c>
      <c r="BD887">
        <v>4</v>
      </c>
      <c r="BE887">
        <v>4</v>
      </c>
      <c r="BF887">
        <v>3</v>
      </c>
      <c r="BG887">
        <v>97</v>
      </c>
      <c r="BH887">
        <v>65</v>
      </c>
      <c r="BI887">
        <v>0</v>
      </c>
      <c r="BJ887">
        <v>0</v>
      </c>
      <c r="BK887">
        <v>0</v>
      </c>
      <c r="BL887">
        <v>0</v>
      </c>
      <c r="BM887">
        <v>5</v>
      </c>
      <c r="BN887">
        <v>0</v>
      </c>
      <c r="BO887">
        <v>1</v>
      </c>
      <c r="BP887">
        <v>2008</v>
      </c>
      <c r="BQ887">
        <v>15</v>
      </c>
      <c r="BR887">
        <v>7</v>
      </c>
      <c r="BS887">
        <v>3</v>
      </c>
      <c r="BT887">
        <v>328900</v>
      </c>
    </row>
    <row r="888" spans="1:72" x14ac:dyDescent="0.35">
      <c r="A888">
        <v>887</v>
      </c>
      <c r="B888">
        <v>90</v>
      </c>
      <c r="C888">
        <v>4</v>
      </c>
      <c r="D888">
        <v>70</v>
      </c>
      <c r="E888">
        <v>8393</v>
      </c>
      <c r="F888">
        <v>2</v>
      </c>
      <c r="G888">
        <v>1</v>
      </c>
      <c r="H888">
        <v>2</v>
      </c>
      <c r="I888">
        <v>4</v>
      </c>
      <c r="J888">
        <v>2</v>
      </c>
      <c r="K888">
        <v>3</v>
      </c>
      <c r="L888">
        <v>7</v>
      </c>
      <c r="M888">
        <v>7</v>
      </c>
      <c r="N888">
        <v>7</v>
      </c>
      <c r="O888">
        <v>2</v>
      </c>
      <c r="P888">
        <v>4</v>
      </c>
      <c r="Q888">
        <v>5</v>
      </c>
      <c r="R888">
        <v>5</v>
      </c>
      <c r="S888">
        <v>1959</v>
      </c>
      <c r="T888">
        <v>2005</v>
      </c>
      <c r="U888">
        <v>5</v>
      </c>
      <c r="V888">
        <v>8</v>
      </c>
      <c r="W888">
        <v>10</v>
      </c>
      <c r="X888">
        <v>4</v>
      </c>
      <c r="Y888">
        <v>122</v>
      </c>
      <c r="Z888">
        <v>3</v>
      </c>
      <c r="AA888">
        <v>3</v>
      </c>
      <c r="AB888">
        <v>2</v>
      </c>
      <c r="AC888">
        <v>4</v>
      </c>
      <c r="AD888">
        <v>4</v>
      </c>
      <c r="AE888">
        <v>5</v>
      </c>
      <c r="AF888">
        <v>528</v>
      </c>
      <c r="AG888">
        <v>0</v>
      </c>
      <c r="AH888">
        <v>1098</v>
      </c>
      <c r="AI888">
        <v>1626</v>
      </c>
      <c r="AJ888">
        <v>6</v>
      </c>
      <c r="AK888">
        <v>6</v>
      </c>
      <c r="AL888">
        <v>1712</v>
      </c>
      <c r="AM888">
        <v>0</v>
      </c>
      <c r="AN888">
        <v>0</v>
      </c>
      <c r="AO888">
        <v>1712</v>
      </c>
      <c r="AP888">
        <v>0</v>
      </c>
      <c r="AQ888">
        <v>0</v>
      </c>
      <c r="AR888">
        <v>2</v>
      </c>
      <c r="AS888">
        <v>0</v>
      </c>
      <c r="AT888">
        <v>4</v>
      </c>
      <c r="AU888">
        <v>2</v>
      </c>
      <c r="AV888">
        <v>4</v>
      </c>
      <c r="AW888">
        <v>8</v>
      </c>
      <c r="AX888">
        <v>0</v>
      </c>
      <c r="AY888">
        <v>6</v>
      </c>
      <c r="AZ888">
        <v>2005</v>
      </c>
      <c r="BA888">
        <v>4</v>
      </c>
      <c r="BB888">
        <v>2</v>
      </c>
      <c r="BC888">
        <v>588</v>
      </c>
      <c r="BD888">
        <v>4</v>
      </c>
      <c r="BE888">
        <v>4</v>
      </c>
      <c r="BF888">
        <v>3</v>
      </c>
      <c r="BG888">
        <v>272</v>
      </c>
      <c r="BH888">
        <v>54</v>
      </c>
      <c r="BI888">
        <v>0</v>
      </c>
      <c r="BJ888">
        <v>0</v>
      </c>
      <c r="BK888">
        <v>0</v>
      </c>
      <c r="BL888">
        <v>0</v>
      </c>
      <c r="BM888">
        <v>5</v>
      </c>
      <c r="BN888">
        <v>0</v>
      </c>
      <c r="BO888">
        <v>6</v>
      </c>
      <c r="BP888">
        <v>2006</v>
      </c>
      <c r="BQ888">
        <v>17</v>
      </c>
      <c r="BR888">
        <v>4</v>
      </c>
      <c r="BS888">
        <v>4</v>
      </c>
      <c r="BT888">
        <v>145000</v>
      </c>
    </row>
    <row r="889" spans="1:72" x14ac:dyDescent="0.35">
      <c r="A889">
        <v>888</v>
      </c>
      <c r="B889">
        <v>50</v>
      </c>
      <c r="C889">
        <v>4</v>
      </c>
      <c r="D889">
        <v>59</v>
      </c>
      <c r="E889">
        <v>16466</v>
      </c>
      <c r="F889">
        <v>2</v>
      </c>
      <c r="G889">
        <v>2</v>
      </c>
      <c r="H889">
        <v>2</v>
      </c>
      <c r="I889">
        <v>4</v>
      </c>
      <c r="J889">
        <v>4</v>
      </c>
      <c r="K889">
        <v>3</v>
      </c>
      <c r="L889">
        <v>4</v>
      </c>
      <c r="M889">
        <v>7</v>
      </c>
      <c r="N889">
        <v>7</v>
      </c>
      <c r="O889">
        <v>3</v>
      </c>
      <c r="P889">
        <v>1</v>
      </c>
      <c r="Q889">
        <v>5</v>
      </c>
      <c r="R889">
        <v>7</v>
      </c>
      <c r="S889">
        <v>1955</v>
      </c>
      <c r="T889">
        <v>1955</v>
      </c>
      <c r="U889">
        <v>5</v>
      </c>
      <c r="V889">
        <v>8</v>
      </c>
      <c r="W889">
        <v>10</v>
      </c>
      <c r="X889">
        <v>2</v>
      </c>
      <c r="Y889">
        <v>0</v>
      </c>
      <c r="Z889">
        <v>3</v>
      </c>
      <c r="AA889">
        <v>4</v>
      </c>
      <c r="AB889">
        <v>6</v>
      </c>
      <c r="AC889">
        <v>4</v>
      </c>
      <c r="AD889">
        <v>4</v>
      </c>
      <c r="AE889">
        <v>6</v>
      </c>
      <c r="AF889">
        <v>0</v>
      </c>
      <c r="AG889">
        <v>0</v>
      </c>
      <c r="AH889">
        <v>816</v>
      </c>
      <c r="AI889">
        <v>816</v>
      </c>
      <c r="AJ889">
        <v>6</v>
      </c>
      <c r="AK889">
        <v>6</v>
      </c>
      <c r="AL889">
        <v>872</v>
      </c>
      <c r="AM889">
        <v>521</v>
      </c>
      <c r="AN889">
        <v>0</v>
      </c>
      <c r="AO889">
        <v>1393</v>
      </c>
      <c r="AP889">
        <v>0</v>
      </c>
      <c r="AQ889">
        <v>0</v>
      </c>
      <c r="AR889">
        <v>1</v>
      </c>
      <c r="AS889">
        <v>1</v>
      </c>
      <c r="AT889">
        <v>3</v>
      </c>
      <c r="AU889">
        <v>1</v>
      </c>
      <c r="AV889">
        <v>4</v>
      </c>
      <c r="AW889">
        <v>8</v>
      </c>
      <c r="AX889">
        <v>0</v>
      </c>
      <c r="AY889">
        <v>6</v>
      </c>
      <c r="AZ889">
        <v>1955</v>
      </c>
      <c r="BA889">
        <v>2</v>
      </c>
      <c r="BB889">
        <v>1</v>
      </c>
      <c r="BC889">
        <v>300</v>
      </c>
      <c r="BD889">
        <v>4</v>
      </c>
      <c r="BE889">
        <v>4</v>
      </c>
      <c r="BF889">
        <v>3</v>
      </c>
      <c r="BG889">
        <v>121</v>
      </c>
      <c r="BH889">
        <v>0</v>
      </c>
      <c r="BI889">
        <v>0</v>
      </c>
      <c r="BJ889">
        <v>0</v>
      </c>
      <c r="BK889">
        <v>265</v>
      </c>
      <c r="BL889">
        <v>0</v>
      </c>
      <c r="BM889">
        <v>5</v>
      </c>
      <c r="BN889">
        <v>0</v>
      </c>
      <c r="BO889">
        <v>4</v>
      </c>
      <c r="BP889">
        <v>2008</v>
      </c>
      <c r="BQ889">
        <v>15</v>
      </c>
      <c r="BR889">
        <v>4</v>
      </c>
      <c r="BS889">
        <v>5</v>
      </c>
      <c r="BT889">
        <v>135500</v>
      </c>
    </row>
    <row r="890" spans="1:72" x14ac:dyDescent="0.35">
      <c r="A890">
        <v>889</v>
      </c>
      <c r="B890">
        <v>20</v>
      </c>
      <c r="C890">
        <v>4</v>
      </c>
      <c r="D890">
        <v>95</v>
      </c>
      <c r="E890">
        <v>15865</v>
      </c>
      <c r="F890">
        <v>2</v>
      </c>
      <c r="G890">
        <v>2</v>
      </c>
      <c r="H890">
        <v>2</v>
      </c>
      <c r="I890">
        <v>4</v>
      </c>
      <c r="J890">
        <v>4</v>
      </c>
      <c r="K890">
        <v>2</v>
      </c>
      <c r="L890">
        <v>7</v>
      </c>
      <c r="M890">
        <v>7</v>
      </c>
      <c r="N890">
        <v>7</v>
      </c>
      <c r="O890">
        <v>3</v>
      </c>
      <c r="P890">
        <v>4</v>
      </c>
      <c r="Q890">
        <v>8</v>
      </c>
      <c r="R890">
        <v>6</v>
      </c>
      <c r="S890">
        <v>1970</v>
      </c>
      <c r="T890">
        <v>1970</v>
      </c>
      <c r="U890">
        <v>1</v>
      </c>
      <c r="V890">
        <v>4</v>
      </c>
      <c r="W890">
        <v>4</v>
      </c>
      <c r="X890">
        <v>2</v>
      </c>
      <c r="Y890">
        <v>0</v>
      </c>
      <c r="Z890">
        <v>4</v>
      </c>
      <c r="AA890">
        <v>4</v>
      </c>
      <c r="AB890">
        <v>6</v>
      </c>
      <c r="AC890">
        <v>4</v>
      </c>
      <c r="AD890">
        <v>5</v>
      </c>
      <c r="AE890">
        <v>4</v>
      </c>
      <c r="AF890">
        <v>351</v>
      </c>
      <c r="AG890">
        <v>823</v>
      </c>
      <c r="AH890">
        <v>1043</v>
      </c>
      <c r="AI890">
        <v>2217</v>
      </c>
      <c r="AJ890">
        <v>6</v>
      </c>
      <c r="AK890">
        <v>6</v>
      </c>
      <c r="AL890">
        <v>2217</v>
      </c>
      <c r="AM890">
        <v>0</v>
      </c>
      <c r="AN890">
        <v>0</v>
      </c>
      <c r="AO890">
        <v>2217</v>
      </c>
      <c r="AP890">
        <v>1</v>
      </c>
      <c r="AQ890">
        <v>0</v>
      </c>
      <c r="AR890">
        <v>2</v>
      </c>
      <c r="AS890">
        <v>0</v>
      </c>
      <c r="AT890">
        <v>4</v>
      </c>
      <c r="AU890">
        <v>1</v>
      </c>
      <c r="AV890">
        <v>5</v>
      </c>
      <c r="AW890">
        <v>8</v>
      </c>
      <c r="AX890">
        <v>1</v>
      </c>
      <c r="AY890">
        <v>6</v>
      </c>
      <c r="AZ890">
        <v>1970</v>
      </c>
      <c r="BA890">
        <v>2</v>
      </c>
      <c r="BB890">
        <v>2</v>
      </c>
      <c r="BC890">
        <v>621</v>
      </c>
      <c r="BD890">
        <v>4</v>
      </c>
      <c r="BE890">
        <v>4</v>
      </c>
      <c r="BF890">
        <v>3</v>
      </c>
      <c r="BG890">
        <v>81</v>
      </c>
      <c r="BH890">
        <v>207</v>
      </c>
      <c r="BI890">
        <v>0</v>
      </c>
      <c r="BJ890">
        <v>0</v>
      </c>
      <c r="BK890">
        <v>224</v>
      </c>
      <c r="BL890">
        <v>0</v>
      </c>
      <c r="BM890">
        <v>5</v>
      </c>
      <c r="BN890">
        <v>0</v>
      </c>
      <c r="BO890">
        <v>10</v>
      </c>
      <c r="BP890">
        <v>2007</v>
      </c>
      <c r="BQ890">
        <v>16</v>
      </c>
      <c r="BR890">
        <v>4</v>
      </c>
      <c r="BS890">
        <v>5</v>
      </c>
      <c r="BT890">
        <v>268000</v>
      </c>
    </row>
    <row r="891" spans="1:72" x14ac:dyDescent="0.35">
      <c r="A891">
        <v>890</v>
      </c>
      <c r="B891">
        <v>20</v>
      </c>
      <c r="C891">
        <v>4</v>
      </c>
      <c r="D891">
        <v>128</v>
      </c>
      <c r="E891">
        <v>12160</v>
      </c>
      <c r="F891">
        <v>2</v>
      </c>
      <c r="G891">
        <v>1</v>
      </c>
      <c r="H891">
        <v>2</v>
      </c>
      <c r="I891">
        <v>4</v>
      </c>
      <c r="J891">
        <v>4</v>
      </c>
      <c r="K891">
        <v>3</v>
      </c>
      <c r="L891">
        <v>7</v>
      </c>
      <c r="M891">
        <v>2</v>
      </c>
      <c r="N891">
        <v>7</v>
      </c>
      <c r="O891">
        <v>3</v>
      </c>
      <c r="P891">
        <v>4</v>
      </c>
      <c r="Q891">
        <v>6</v>
      </c>
      <c r="R891">
        <v>4</v>
      </c>
      <c r="S891">
        <v>1953</v>
      </c>
      <c r="T891">
        <v>1953</v>
      </c>
      <c r="U891">
        <v>6</v>
      </c>
      <c r="V891">
        <v>8</v>
      </c>
      <c r="W891">
        <v>4</v>
      </c>
      <c r="X891">
        <v>4</v>
      </c>
      <c r="Y891">
        <v>90</v>
      </c>
      <c r="Z891">
        <v>3</v>
      </c>
      <c r="AA891">
        <v>3</v>
      </c>
      <c r="AB891">
        <v>2</v>
      </c>
      <c r="AC891">
        <v>4</v>
      </c>
      <c r="AD891">
        <v>4</v>
      </c>
      <c r="AE891">
        <v>3</v>
      </c>
      <c r="AF891">
        <v>1024</v>
      </c>
      <c r="AG891">
        <v>0</v>
      </c>
      <c r="AH891">
        <v>481</v>
      </c>
      <c r="AI891">
        <v>1505</v>
      </c>
      <c r="AJ891">
        <v>6</v>
      </c>
      <c r="AK891">
        <v>6</v>
      </c>
      <c r="AL891">
        <v>1505</v>
      </c>
      <c r="AM891">
        <v>0</v>
      </c>
      <c r="AN891">
        <v>0</v>
      </c>
      <c r="AO891">
        <v>1505</v>
      </c>
      <c r="AP891">
        <v>1</v>
      </c>
      <c r="AQ891">
        <v>0</v>
      </c>
      <c r="AR891">
        <v>1</v>
      </c>
      <c r="AS891">
        <v>0</v>
      </c>
      <c r="AT891">
        <v>2</v>
      </c>
      <c r="AU891">
        <v>1</v>
      </c>
      <c r="AV891">
        <v>4</v>
      </c>
      <c r="AW891">
        <v>6</v>
      </c>
      <c r="AX891">
        <v>1</v>
      </c>
      <c r="AY891">
        <v>6</v>
      </c>
      <c r="AZ891">
        <v>1953</v>
      </c>
      <c r="BA891">
        <v>3</v>
      </c>
      <c r="BB891">
        <v>2</v>
      </c>
      <c r="BC891">
        <v>505</v>
      </c>
      <c r="BD891">
        <v>4</v>
      </c>
      <c r="BE891">
        <v>4</v>
      </c>
      <c r="BF891">
        <v>3</v>
      </c>
      <c r="BG891">
        <v>0</v>
      </c>
      <c r="BH891">
        <v>0</v>
      </c>
      <c r="BI891">
        <v>0</v>
      </c>
      <c r="BJ891">
        <v>162</v>
      </c>
      <c r="BK891">
        <v>0</v>
      </c>
      <c r="BL891">
        <v>0</v>
      </c>
      <c r="BM891">
        <v>5</v>
      </c>
      <c r="BN891">
        <v>0</v>
      </c>
      <c r="BO891">
        <v>2</v>
      </c>
      <c r="BP891">
        <v>2009</v>
      </c>
      <c r="BQ891">
        <v>14</v>
      </c>
      <c r="BR891">
        <v>4</v>
      </c>
      <c r="BS891">
        <v>5</v>
      </c>
      <c r="BT891">
        <v>149500</v>
      </c>
    </row>
    <row r="892" spans="1:72" x14ac:dyDescent="0.35">
      <c r="A892">
        <v>891</v>
      </c>
      <c r="B892">
        <v>50</v>
      </c>
      <c r="C892">
        <v>4</v>
      </c>
      <c r="D892">
        <v>60</v>
      </c>
      <c r="E892">
        <v>8064</v>
      </c>
      <c r="F892">
        <v>2</v>
      </c>
      <c r="G892">
        <v>1</v>
      </c>
      <c r="H892">
        <v>2</v>
      </c>
      <c r="I892">
        <v>4</v>
      </c>
      <c r="J892">
        <v>2</v>
      </c>
      <c r="K892">
        <v>3</v>
      </c>
      <c r="L892">
        <v>7</v>
      </c>
      <c r="M892">
        <v>3</v>
      </c>
      <c r="N892">
        <v>7</v>
      </c>
      <c r="O892">
        <v>3</v>
      </c>
      <c r="P892">
        <v>1</v>
      </c>
      <c r="Q892">
        <v>5</v>
      </c>
      <c r="R892">
        <v>7</v>
      </c>
      <c r="S892">
        <v>1949</v>
      </c>
      <c r="T892">
        <v>2006</v>
      </c>
      <c r="U892">
        <v>5</v>
      </c>
      <c r="V892">
        <v>8</v>
      </c>
      <c r="W892">
        <v>10</v>
      </c>
      <c r="X892">
        <v>2</v>
      </c>
      <c r="Y892">
        <v>0</v>
      </c>
      <c r="Z892">
        <v>3</v>
      </c>
      <c r="AA892">
        <v>4</v>
      </c>
      <c r="AB892">
        <v>2</v>
      </c>
      <c r="AC892">
        <v>4</v>
      </c>
      <c r="AD892">
        <v>4</v>
      </c>
      <c r="AE892">
        <v>6</v>
      </c>
      <c r="AF892">
        <v>0</v>
      </c>
      <c r="AG892">
        <v>0</v>
      </c>
      <c r="AH892">
        <v>672</v>
      </c>
      <c r="AI892">
        <v>672</v>
      </c>
      <c r="AJ892">
        <v>6</v>
      </c>
      <c r="AK892">
        <v>6</v>
      </c>
      <c r="AL892">
        <v>672</v>
      </c>
      <c r="AM892">
        <v>252</v>
      </c>
      <c r="AN892">
        <v>0</v>
      </c>
      <c r="AO892">
        <v>924</v>
      </c>
      <c r="AP892">
        <v>0</v>
      </c>
      <c r="AQ892">
        <v>0</v>
      </c>
      <c r="AR892">
        <v>1</v>
      </c>
      <c r="AS892">
        <v>0</v>
      </c>
      <c r="AT892">
        <v>3</v>
      </c>
      <c r="AU892">
        <v>1</v>
      </c>
      <c r="AV892">
        <v>4</v>
      </c>
      <c r="AW892">
        <v>6</v>
      </c>
      <c r="AX892">
        <v>1</v>
      </c>
      <c r="AY892">
        <v>5</v>
      </c>
      <c r="AZ892">
        <v>2003</v>
      </c>
      <c r="BA892">
        <v>2</v>
      </c>
      <c r="BB892">
        <v>2</v>
      </c>
      <c r="BC892">
        <v>576</v>
      </c>
      <c r="BD892">
        <v>4</v>
      </c>
      <c r="BE892">
        <v>4</v>
      </c>
      <c r="BF892">
        <v>3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3</v>
      </c>
      <c r="BN892">
        <v>2000</v>
      </c>
      <c r="BO892">
        <v>7</v>
      </c>
      <c r="BP892">
        <v>2007</v>
      </c>
      <c r="BQ892">
        <v>16</v>
      </c>
      <c r="BR892">
        <v>4</v>
      </c>
      <c r="BS892">
        <v>5</v>
      </c>
      <c r="BT892">
        <v>122900</v>
      </c>
    </row>
    <row r="893" spans="1:72" x14ac:dyDescent="0.35">
      <c r="A893">
        <v>892</v>
      </c>
      <c r="B893">
        <v>60</v>
      </c>
      <c r="C893">
        <v>4</v>
      </c>
      <c r="D893">
        <v>70</v>
      </c>
      <c r="E893">
        <v>11184</v>
      </c>
      <c r="F893">
        <v>2</v>
      </c>
      <c r="G893">
        <v>1</v>
      </c>
      <c r="H893">
        <v>2</v>
      </c>
      <c r="I893">
        <v>4</v>
      </c>
      <c r="J893">
        <v>4</v>
      </c>
      <c r="K893">
        <v>3</v>
      </c>
      <c r="L893">
        <v>5</v>
      </c>
      <c r="M893">
        <v>7</v>
      </c>
      <c r="N893">
        <v>7</v>
      </c>
      <c r="O893">
        <v>3</v>
      </c>
      <c r="P893">
        <v>8</v>
      </c>
      <c r="Q893">
        <v>6</v>
      </c>
      <c r="R893">
        <v>5</v>
      </c>
      <c r="S893">
        <v>1978</v>
      </c>
      <c r="T893">
        <v>1978</v>
      </c>
      <c r="U893">
        <v>6</v>
      </c>
      <c r="V893">
        <v>8</v>
      </c>
      <c r="W893">
        <v>9</v>
      </c>
      <c r="X893">
        <v>4</v>
      </c>
      <c r="Y893">
        <v>92</v>
      </c>
      <c r="Z893">
        <v>3</v>
      </c>
      <c r="AA893">
        <v>3</v>
      </c>
      <c r="AB893">
        <v>2</v>
      </c>
      <c r="AC893">
        <v>4</v>
      </c>
      <c r="AD893">
        <v>4</v>
      </c>
      <c r="AE893">
        <v>5</v>
      </c>
      <c r="AF893">
        <v>226</v>
      </c>
      <c r="AG893">
        <v>500</v>
      </c>
      <c r="AH893">
        <v>192</v>
      </c>
      <c r="AI893">
        <v>918</v>
      </c>
      <c r="AJ893">
        <v>6</v>
      </c>
      <c r="AK893">
        <v>6</v>
      </c>
      <c r="AL893">
        <v>918</v>
      </c>
      <c r="AM893">
        <v>765</v>
      </c>
      <c r="AN893">
        <v>0</v>
      </c>
      <c r="AO893">
        <v>1683</v>
      </c>
      <c r="AP893">
        <v>0</v>
      </c>
      <c r="AQ893">
        <v>0</v>
      </c>
      <c r="AR893">
        <v>2</v>
      </c>
      <c r="AS893">
        <v>1</v>
      </c>
      <c r="AT893">
        <v>3</v>
      </c>
      <c r="AU893">
        <v>1</v>
      </c>
      <c r="AV893">
        <v>4</v>
      </c>
      <c r="AW893">
        <v>7</v>
      </c>
      <c r="AX893">
        <v>1</v>
      </c>
      <c r="AY893">
        <v>6</v>
      </c>
      <c r="AZ893">
        <v>1978</v>
      </c>
      <c r="BA893">
        <v>3</v>
      </c>
      <c r="BB893">
        <v>2</v>
      </c>
      <c r="BC893">
        <v>440</v>
      </c>
      <c r="BD893">
        <v>4</v>
      </c>
      <c r="BE893">
        <v>4</v>
      </c>
      <c r="BF893">
        <v>3</v>
      </c>
      <c r="BG893">
        <v>243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5</v>
      </c>
      <c r="BN893">
        <v>0</v>
      </c>
      <c r="BO893">
        <v>7</v>
      </c>
      <c r="BP893">
        <v>2009</v>
      </c>
      <c r="BQ893">
        <v>14</v>
      </c>
      <c r="BR893">
        <v>4</v>
      </c>
      <c r="BS893">
        <v>5</v>
      </c>
      <c r="BT893">
        <v>172500</v>
      </c>
    </row>
    <row r="894" spans="1:72" x14ac:dyDescent="0.35">
      <c r="A894">
        <v>893</v>
      </c>
      <c r="B894">
        <v>20</v>
      </c>
      <c r="C894">
        <v>4</v>
      </c>
      <c r="D894">
        <v>70</v>
      </c>
      <c r="E894">
        <v>8414</v>
      </c>
      <c r="F894">
        <v>2</v>
      </c>
      <c r="G894">
        <v>1</v>
      </c>
      <c r="H894">
        <v>2</v>
      </c>
      <c r="I894">
        <v>4</v>
      </c>
      <c r="J894">
        <v>4</v>
      </c>
      <c r="K894">
        <v>3</v>
      </c>
      <c r="L894">
        <v>5</v>
      </c>
      <c r="M894">
        <v>7</v>
      </c>
      <c r="N894">
        <v>7</v>
      </c>
      <c r="O894">
        <v>3</v>
      </c>
      <c r="P894">
        <v>4</v>
      </c>
      <c r="Q894">
        <v>6</v>
      </c>
      <c r="R894">
        <v>8</v>
      </c>
      <c r="S894">
        <v>1963</v>
      </c>
      <c r="T894">
        <v>2003</v>
      </c>
      <c r="U894">
        <v>6</v>
      </c>
      <c r="V894">
        <v>8</v>
      </c>
      <c r="W894">
        <v>9</v>
      </c>
      <c r="X894">
        <v>2</v>
      </c>
      <c r="Y894">
        <v>0</v>
      </c>
      <c r="Z894">
        <v>3</v>
      </c>
      <c r="AA894">
        <v>3</v>
      </c>
      <c r="AB894">
        <v>2</v>
      </c>
      <c r="AC894">
        <v>4</v>
      </c>
      <c r="AD894">
        <v>4</v>
      </c>
      <c r="AE894">
        <v>7</v>
      </c>
      <c r="AF894">
        <v>663</v>
      </c>
      <c r="AG894">
        <v>0</v>
      </c>
      <c r="AH894">
        <v>396</v>
      </c>
      <c r="AI894">
        <v>1059</v>
      </c>
      <c r="AJ894">
        <v>6</v>
      </c>
      <c r="AK894">
        <v>6</v>
      </c>
      <c r="AL894">
        <v>1068</v>
      </c>
      <c r="AM894">
        <v>0</v>
      </c>
      <c r="AN894">
        <v>0</v>
      </c>
      <c r="AO894">
        <v>1068</v>
      </c>
      <c r="AP894">
        <v>0</v>
      </c>
      <c r="AQ894">
        <v>1</v>
      </c>
      <c r="AR894">
        <v>1</v>
      </c>
      <c r="AS894">
        <v>0</v>
      </c>
      <c r="AT894">
        <v>3</v>
      </c>
      <c r="AU894">
        <v>1</v>
      </c>
      <c r="AV894">
        <v>4</v>
      </c>
      <c r="AW894">
        <v>6</v>
      </c>
      <c r="AX894">
        <v>0</v>
      </c>
      <c r="AY894">
        <v>6</v>
      </c>
      <c r="AZ894">
        <v>1963</v>
      </c>
      <c r="BA894">
        <v>3</v>
      </c>
      <c r="BB894">
        <v>1</v>
      </c>
      <c r="BC894">
        <v>264</v>
      </c>
      <c r="BD894">
        <v>4</v>
      </c>
      <c r="BE894">
        <v>4</v>
      </c>
      <c r="BF894">
        <v>3</v>
      </c>
      <c r="BG894">
        <v>192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3</v>
      </c>
      <c r="BN894">
        <v>0</v>
      </c>
      <c r="BO894">
        <v>2</v>
      </c>
      <c r="BP894">
        <v>2006</v>
      </c>
      <c r="BQ894">
        <v>17</v>
      </c>
      <c r="BR894">
        <v>4</v>
      </c>
      <c r="BS894">
        <v>5</v>
      </c>
      <c r="BT894">
        <v>154500</v>
      </c>
    </row>
    <row r="895" spans="1:72" x14ac:dyDescent="0.35">
      <c r="A895">
        <v>894</v>
      </c>
      <c r="B895">
        <v>20</v>
      </c>
      <c r="C895">
        <v>4</v>
      </c>
      <c r="E895">
        <v>13284</v>
      </c>
      <c r="F895">
        <v>2</v>
      </c>
      <c r="G895">
        <v>1</v>
      </c>
      <c r="H895">
        <v>2</v>
      </c>
      <c r="I895">
        <v>4</v>
      </c>
      <c r="J895">
        <v>4</v>
      </c>
      <c r="K895">
        <v>3</v>
      </c>
      <c r="L895">
        <v>5</v>
      </c>
      <c r="M895">
        <v>6</v>
      </c>
      <c r="N895">
        <v>7</v>
      </c>
      <c r="O895">
        <v>3</v>
      </c>
      <c r="P895">
        <v>4</v>
      </c>
      <c r="Q895">
        <v>5</v>
      </c>
      <c r="R895">
        <v>5</v>
      </c>
      <c r="S895">
        <v>1954</v>
      </c>
      <c r="T895">
        <v>1954</v>
      </c>
      <c r="U895">
        <v>5</v>
      </c>
      <c r="V895">
        <v>8</v>
      </c>
      <c r="W895">
        <v>4</v>
      </c>
      <c r="X895">
        <v>2</v>
      </c>
      <c r="Y895">
        <v>0</v>
      </c>
      <c r="Z895">
        <v>3</v>
      </c>
      <c r="AA895">
        <v>3</v>
      </c>
      <c r="AB895">
        <v>6</v>
      </c>
      <c r="AC895">
        <v>5</v>
      </c>
      <c r="AD895">
        <v>4</v>
      </c>
      <c r="AE895">
        <v>3</v>
      </c>
      <c r="AF895">
        <v>1064</v>
      </c>
      <c r="AG895">
        <v>0</v>
      </c>
      <c r="AH895">
        <v>319</v>
      </c>
      <c r="AI895">
        <v>1383</v>
      </c>
      <c r="AJ895">
        <v>6</v>
      </c>
      <c r="AK895">
        <v>6</v>
      </c>
      <c r="AL895">
        <v>1383</v>
      </c>
      <c r="AM895">
        <v>0</v>
      </c>
      <c r="AN895">
        <v>0</v>
      </c>
      <c r="AO895">
        <v>1383</v>
      </c>
      <c r="AP895">
        <v>1</v>
      </c>
      <c r="AQ895">
        <v>0</v>
      </c>
      <c r="AR895">
        <v>1</v>
      </c>
      <c r="AS895">
        <v>0</v>
      </c>
      <c r="AT895">
        <v>3</v>
      </c>
      <c r="AU895">
        <v>1</v>
      </c>
      <c r="AV895">
        <v>4</v>
      </c>
      <c r="AW895">
        <v>6</v>
      </c>
      <c r="AX895">
        <v>1</v>
      </c>
      <c r="AY895">
        <v>6</v>
      </c>
      <c r="AZ895">
        <v>1954</v>
      </c>
      <c r="BA895">
        <v>2</v>
      </c>
      <c r="BB895">
        <v>1</v>
      </c>
      <c r="BC895">
        <v>354</v>
      </c>
      <c r="BD895">
        <v>4</v>
      </c>
      <c r="BE895">
        <v>4</v>
      </c>
      <c r="BF895">
        <v>3</v>
      </c>
      <c r="BG895">
        <v>511</v>
      </c>
      <c r="BH895">
        <v>116</v>
      </c>
      <c r="BI895">
        <v>0</v>
      </c>
      <c r="BJ895">
        <v>0</v>
      </c>
      <c r="BK895">
        <v>0</v>
      </c>
      <c r="BL895">
        <v>0</v>
      </c>
      <c r="BM895">
        <v>4</v>
      </c>
      <c r="BN895">
        <v>0</v>
      </c>
      <c r="BO895">
        <v>6</v>
      </c>
      <c r="BP895">
        <v>2008</v>
      </c>
      <c r="BQ895">
        <v>15</v>
      </c>
      <c r="BR895">
        <v>4</v>
      </c>
      <c r="BS895">
        <v>5</v>
      </c>
      <c r="BT895">
        <v>165000</v>
      </c>
    </row>
    <row r="896" spans="1:72" x14ac:dyDescent="0.35">
      <c r="A896">
        <v>895</v>
      </c>
      <c r="B896">
        <v>90</v>
      </c>
      <c r="C896">
        <v>4</v>
      </c>
      <c r="D896">
        <v>64</v>
      </c>
      <c r="E896">
        <v>7018</v>
      </c>
      <c r="F896">
        <v>2</v>
      </c>
      <c r="G896">
        <v>1</v>
      </c>
      <c r="H896">
        <v>1</v>
      </c>
      <c r="I896">
        <v>4</v>
      </c>
      <c r="J896">
        <v>4</v>
      </c>
      <c r="K896">
        <v>3</v>
      </c>
      <c r="L896">
        <v>15</v>
      </c>
      <c r="M896">
        <v>7</v>
      </c>
      <c r="N896">
        <v>7</v>
      </c>
      <c r="O896">
        <v>2</v>
      </c>
      <c r="P896">
        <v>4</v>
      </c>
      <c r="Q896">
        <v>5</v>
      </c>
      <c r="R896">
        <v>5</v>
      </c>
      <c r="S896">
        <v>1979</v>
      </c>
      <c r="T896">
        <v>1979</v>
      </c>
      <c r="U896">
        <v>5</v>
      </c>
      <c r="V896">
        <v>8</v>
      </c>
      <c r="W896">
        <v>3</v>
      </c>
      <c r="X896">
        <v>2</v>
      </c>
      <c r="Y896">
        <v>0</v>
      </c>
      <c r="Z896">
        <v>3</v>
      </c>
      <c r="AA896">
        <v>3</v>
      </c>
      <c r="AB896">
        <v>1</v>
      </c>
      <c r="AC896">
        <v>1</v>
      </c>
      <c r="AD896">
        <v>1</v>
      </c>
      <c r="AE896">
        <v>1</v>
      </c>
      <c r="AF896">
        <v>0</v>
      </c>
      <c r="AG896">
        <v>0</v>
      </c>
      <c r="AH896">
        <v>0</v>
      </c>
      <c r="AI896">
        <v>0</v>
      </c>
      <c r="AJ896">
        <v>6</v>
      </c>
      <c r="AK896">
        <v>6</v>
      </c>
      <c r="AL896">
        <v>1535</v>
      </c>
      <c r="AM896">
        <v>0</v>
      </c>
      <c r="AN896">
        <v>0</v>
      </c>
      <c r="AO896">
        <v>1535</v>
      </c>
      <c r="AP896">
        <v>0</v>
      </c>
      <c r="AQ896">
        <v>0</v>
      </c>
      <c r="AR896">
        <v>2</v>
      </c>
      <c r="AS896">
        <v>0</v>
      </c>
      <c r="AT896">
        <v>4</v>
      </c>
      <c r="AU896">
        <v>2</v>
      </c>
      <c r="AV896">
        <v>4</v>
      </c>
      <c r="AW896">
        <v>8</v>
      </c>
      <c r="AX896">
        <v>0</v>
      </c>
      <c r="AY896">
        <v>6</v>
      </c>
      <c r="AZ896">
        <v>1979</v>
      </c>
      <c r="BA896">
        <v>2</v>
      </c>
      <c r="BB896">
        <v>2</v>
      </c>
      <c r="BC896">
        <v>400</v>
      </c>
      <c r="BD896">
        <v>4</v>
      </c>
      <c r="BE896">
        <v>4</v>
      </c>
      <c r="BF896">
        <v>3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5</v>
      </c>
      <c r="BN896">
        <v>0</v>
      </c>
      <c r="BO896">
        <v>6</v>
      </c>
      <c r="BP896">
        <v>2009</v>
      </c>
      <c r="BQ896">
        <v>14</v>
      </c>
      <c r="BR896">
        <v>4</v>
      </c>
      <c r="BS896">
        <v>2</v>
      </c>
      <c r="BT896">
        <v>118858</v>
      </c>
    </row>
    <row r="897" spans="1:72" x14ac:dyDescent="0.35">
      <c r="A897">
        <v>896</v>
      </c>
      <c r="B897">
        <v>60</v>
      </c>
      <c r="C897">
        <v>4</v>
      </c>
      <c r="D897">
        <v>71</v>
      </c>
      <c r="E897">
        <v>7056</v>
      </c>
      <c r="F897">
        <v>2</v>
      </c>
      <c r="G897">
        <v>1</v>
      </c>
      <c r="H897">
        <v>2</v>
      </c>
      <c r="I897">
        <v>4</v>
      </c>
      <c r="J897">
        <v>4</v>
      </c>
      <c r="K897">
        <v>3</v>
      </c>
      <c r="L897">
        <v>7</v>
      </c>
      <c r="M897">
        <v>7</v>
      </c>
      <c r="N897">
        <v>7</v>
      </c>
      <c r="O897">
        <v>3</v>
      </c>
      <c r="P897">
        <v>8</v>
      </c>
      <c r="Q897">
        <v>6</v>
      </c>
      <c r="R897">
        <v>5</v>
      </c>
      <c r="S897">
        <v>1963</v>
      </c>
      <c r="T897">
        <v>1963</v>
      </c>
      <c r="U897">
        <v>6</v>
      </c>
      <c r="V897">
        <v>8</v>
      </c>
      <c r="W897">
        <v>9</v>
      </c>
      <c r="X897">
        <v>4</v>
      </c>
      <c r="Y897">
        <v>415</v>
      </c>
      <c r="Z897">
        <v>3</v>
      </c>
      <c r="AA897">
        <v>3</v>
      </c>
      <c r="AB897">
        <v>2</v>
      </c>
      <c r="AC897">
        <v>4</v>
      </c>
      <c r="AD897">
        <v>4</v>
      </c>
      <c r="AE897">
        <v>3</v>
      </c>
      <c r="AF897">
        <v>400</v>
      </c>
      <c r="AG897">
        <v>0</v>
      </c>
      <c r="AH897">
        <v>380</v>
      </c>
      <c r="AI897">
        <v>780</v>
      </c>
      <c r="AJ897">
        <v>6</v>
      </c>
      <c r="AK897">
        <v>6</v>
      </c>
      <c r="AL897">
        <v>983</v>
      </c>
      <c r="AM897">
        <v>813</v>
      </c>
      <c r="AN897">
        <v>0</v>
      </c>
      <c r="AO897">
        <v>1796</v>
      </c>
      <c r="AP897">
        <v>1</v>
      </c>
      <c r="AQ897">
        <v>0</v>
      </c>
      <c r="AR897">
        <v>1</v>
      </c>
      <c r="AS897">
        <v>1</v>
      </c>
      <c r="AT897">
        <v>4</v>
      </c>
      <c r="AU897">
        <v>1</v>
      </c>
      <c r="AV897">
        <v>4</v>
      </c>
      <c r="AW897">
        <v>8</v>
      </c>
      <c r="AX897">
        <v>1</v>
      </c>
      <c r="AY897">
        <v>6</v>
      </c>
      <c r="AZ897">
        <v>1963</v>
      </c>
      <c r="BA897">
        <v>3</v>
      </c>
      <c r="BB897">
        <v>2</v>
      </c>
      <c r="BC897">
        <v>483</v>
      </c>
      <c r="BD897">
        <v>4</v>
      </c>
      <c r="BE897">
        <v>4</v>
      </c>
      <c r="BF897">
        <v>3</v>
      </c>
      <c r="BG897">
        <v>0</v>
      </c>
      <c r="BH897">
        <v>50</v>
      </c>
      <c r="BI897">
        <v>0</v>
      </c>
      <c r="BJ897">
        <v>0</v>
      </c>
      <c r="BK897">
        <v>0</v>
      </c>
      <c r="BL897">
        <v>0</v>
      </c>
      <c r="BM897">
        <v>5</v>
      </c>
      <c r="BN897">
        <v>0</v>
      </c>
      <c r="BO897">
        <v>10</v>
      </c>
      <c r="BP897">
        <v>2008</v>
      </c>
      <c r="BQ897">
        <v>15</v>
      </c>
      <c r="BR897">
        <v>4</v>
      </c>
      <c r="BS897">
        <v>5</v>
      </c>
      <c r="BT897">
        <v>140000</v>
      </c>
    </row>
    <row r="898" spans="1:72" x14ac:dyDescent="0.35">
      <c r="A898">
        <v>897</v>
      </c>
      <c r="B898">
        <v>30</v>
      </c>
      <c r="C898">
        <v>2</v>
      </c>
      <c r="D898">
        <v>50</v>
      </c>
      <c r="E898">
        <v>8765</v>
      </c>
      <c r="F898">
        <v>2</v>
      </c>
      <c r="G898">
        <v>1</v>
      </c>
      <c r="H898">
        <v>2</v>
      </c>
      <c r="I898">
        <v>4</v>
      </c>
      <c r="J898">
        <v>4</v>
      </c>
      <c r="K898">
        <v>3</v>
      </c>
      <c r="L898">
        <v>3</v>
      </c>
      <c r="M898">
        <v>7</v>
      </c>
      <c r="N898">
        <v>7</v>
      </c>
      <c r="O898">
        <v>3</v>
      </c>
      <c r="P898">
        <v>4</v>
      </c>
      <c r="Q898">
        <v>4</v>
      </c>
      <c r="R898">
        <v>6</v>
      </c>
      <c r="S898">
        <v>1936</v>
      </c>
      <c r="T898">
        <v>1950</v>
      </c>
      <c r="U898">
        <v>5</v>
      </c>
      <c r="V898">
        <v>8</v>
      </c>
      <c r="W898">
        <v>4</v>
      </c>
      <c r="X898">
        <v>2</v>
      </c>
      <c r="Y898">
        <v>0</v>
      </c>
      <c r="Z898">
        <v>3</v>
      </c>
      <c r="AA898">
        <v>3</v>
      </c>
      <c r="AB898">
        <v>3</v>
      </c>
      <c r="AC898">
        <v>4</v>
      </c>
      <c r="AD898">
        <v>4</v>
      </c>
      <c r="AE898">
        <v>4</v>
      </c>
      <c r="AF898">
        <v>285</v>
      </c>
      <c r="AG898">
        <v>0</v>
      </c>
      <c r="AH898">
        <v>666</v>
      </c>
      <c r="AI898">
        <v>951</v>
      </c>
      <c r="AJ898">
        <v>6</v>
      </c>
      <c r="AK898">
        <v>6</v>
      </c>
      <c r="AL898">
        <v>951</v>
      </c>
      <c r="AM898">
        <v>0</v>
      </c>
      <c r="AN898">
        <v>0</v>
      </c>
      <c r="AO898">
        <v>951</v>
      </c>
      <c r="AP898">
        <v>0</v>
      </c>
      <c r="AQ898">
        <v>0</v>
      </c>
      <c r="AR898">
        <v>1</v>
      </c>
      <c r="AS898">
        <v>0</v>
      </c>
      <c r="AT898">
        <v>2</v>
      </c>
      <c r="AU898">
        <v>1</v>
      </c>
      <c r="AV898">
        <v>4</v>
      </c>
      <c r="AW898">
        <v>6</v>
      </c>
      <c r="AX898">
        <v>0</v>
      </c>
      <c r="AY898">
        <v>5</v>
      </c>
      <c r="AZ898">
        <v>1936</v>
      </c>
      <c r="BA898">
        <v>2</v>
      </c>
      <c r="BB898">
        <v>1</v>
      </c>
      <c r="BC898">
        <v>327</v>
      </c>
      <c r="BD898">
        <v>4</v>
      </c>
      <c r="BE898">
        <v>4</v>
      </c>
      <c r="BF898">
        <v>3</v>
      </c>
      <c r="BG898">
        <v>0</v>
      </c>
      <c r="BH898">
        <v>28</v>
      </c>
      <c r="BI898">
        <v>0</v>
      </c>
      <c r="BJ898">
        <v>0</v>
      </c>
      <c r="BK898">
        <v>0</v>
      </c>
      <c r="BL898">
        <v>0</v>
      </c>
      <c r="BM898">
        <v>5</v>
      </c>
      <c r="BN898">
        <v>0</v>
      </c>
      <c r="BO898">
        <v>4</v>
      </c>
      <c r="BP898">
        <v>2006</v>
      </c>
      <c r="BQ898">
        <v>17</v>
      </c>
      <c r="BR898">
        <v>4</v>
      </c>
      <c r="BS898">
        <v>3</v>
      </c>
      <c r="BT898">
        <v>106500</v>
      </c>
    </row>
    <row r="899" spans="1:72" x14ac:dyDescent="0.35">
      <c r="A899">
        <v>898</v>
      </c>
      <c r="B899">
        <v>90</v>
      </c>
      <c r="C899">
        <v>4</v>
      </c>
      <c r="D899">
        <v>64</v>
      </c>
      <c r="E899">
        <v>7018</v>
      </c>
      <c r="F899">
        <v>2</v>
      </c>
      <c r="G899">
        <v>1</v>
      </c>
      <c r="H899">
        <v>2</v>
      </c>
      <c r="I899">
        <v>4</v>
      </c>
      <c r="J899">
        <v>4</v>
      </c>
      <c r="K899">
        <v>3</v>
      </c>
      <c r="L899">
        <v>15</v>
      </c>
      <c r="M899">
        <v>2</v>
      </c>
      <c r="N899">
        <v>7</v>
      </c>
      <c r="O899">
        <v>2</v>
      </c>
      <c r="P899">
        <v>8</v>
      </c>
      <c r="Q899">
        <v>5</v>
      </c>
      <c r="R899">
        <v>5</v>
      </c>
      <c r="S899">
        <v>1979</v>
      </c>
      <c r="T899">
        <v>1979</v>
      </c>
      <c r="U899">
        <v>5</v>
      </c>
      <c r="V899">
        <v>8</v>
      </c>
      <c r="W899">
        <v>3</v>
      </c>
      <c r="X899">
        <v>2</v>
      </c>
      <c r="Y899">
        <v>0</v>
      </c>
      <c r="Z899">
        <v>3</v>
      </c>
      <c r="AA899">
        <v>3</v>
      </c>
      <c r="AB899">
        <v>1</v>
      </c>
      <c r="AC899">
        <v>1</v>
      </c>
      <c r="AD899">
        <v>1</v>
      </c>
      <c r="AE899">
        <v>1</v>
      </c>
      <c r="AF899">
        <v>0</v>
      </c>
      <c r="AG899">
        <v>0</v>
      </c>
      <c r="AH899">
        <v>0</v>
      </c>
      <c r="AI899">
        <v>0</v>
      </c>
      <c r="AJ899">
        <v>6</v>
      </c>
      <c r="AK899">
        <v>6</v>
      </c>
      <c r="AL899">
        <v>1120</v>
      </c>
      <c r="AM899">
        <v>1120</v>
      </c>
      <c r="AN899">
        <v>0</v>
      </c>
      <c r="AO899">
        <v>2240</v>
      </c>
      <c r="AP899">
        <v>0</v>
      </c>
      <c r="AQ899">
        <v>0</v>
      </c>
      <c r="AR899">
        <v>2</v>
      </c>
      <c r="AS899">
        <v>0</v>
      </c>
      <c r="AT899">
        <v>6</v>
      </c>
      <c r="AU899">
        <v>2</v>
      </c>
      <c r="AV899">
        <v>4</v>
      </c>
      <c r="AW899">
        <v>12</v>
      </c>
      <c r="AX899">
        <v>0</v>
      </c>
      <c r="AY899">
        <v>5</v>
      </c>
      <c r="AZ899">
        <v>1979</v>
      </c>
      <c r="BA899">
        <v>2</v>
      </c>
      <c r="BB899">
        <v>2</v>
      </c>
      <c r="BC899">
        <v>528</v>
      </c>
      <c r="BD899">
        <v>4</v>
      </c>
      <c r="BE899">
        <v>4</v>
      </c>
      <c r="BF899">
        <v>3</v>
      </c>
      <c r="BG899">
        <v>154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5</v>
      </c>
      <c r="BN899">
        <v>0</v>
      </c>
      <c r="BO899">
        <v>6</v>
      </c>
      <c r="BP899">
        <v>2009</v>
      </c>
      <c r="BQ899">
        <v>14</v>
      </c>
      <c r="BR899">
        <v>4</v>
      </c>
      <c r="BS899">
        <v>2</v>
      </c>
      <c r="BT899">
        <v>142953</v>
      </c>
    </row>
    <row r="900" spans="1:72" x14ac:dyDescent="0.35">
      <c r="A900">
        <v>899</v>
      </c>
      <c r="B900">
        <v>20</v>
      </c>
      <c r="C900">
        <v>4</v>
      </c>
      <c r="D900">
        <v>100</v>
      </c>
      <c r="E900">
        <v>12919</v>
      </c>
      <c r="F900">
        <v>2</v>
      </c>
      <c r="G900">
        <v>2</v>
      </c>
      <c r="H900">
        <v>2</v>
      </c>
      <c r="I900">
        <v>4</v>
      </c>
      <c r="J900">
        <v>4</v>
      </c>
      <c r="K900">
        <v>3</v>
      </c>
      <c r="L900">
        <v>19</v>
      </c>
      <c r="M900">
        <v>7</v>
      </c>
      <c r="N900">
        <v>7</v>
      </c>
      <c r="O900">
        <v>3</v>
      </c>
      <c r="P900">
        <v>4</v>
      </c>
      <c r="Q900">
        <v>9</v>
      </c>
      <c r="R900">
        <v>5</v>
      </c>
      <c r="S900">
        <v>2009</v>
      </c>
      <c r="T900">
        <v>2010</v>
      </c>
      <c r="U900">
        <v>6</v>
      </c>
      <c r="V900">
        <v>8</v>
      </c>
      <c r="W900">
        <v>14</v>
      </c>
      <c r="X900">
        <v>5</v>
      </c>
      <c r="Y900">
        <v>760</v>
      </c>
      <c r="Z900">
        <v>5</v>
      </c>
      <c r="AA900">
        <v>3</v>
      </c>
      <c r="AB900">
        <v>6</v>
      </c>
      <c r="AC900">
        <v>6</v>
      </c>
      <c r="AD900">
        <v>4</v>
      </c>
      <c r="AE900">
        <v>7</v>
      </c>
      <c r="AF900">
        <v>2188</v>
      </c>
      <c r="AG900">
        <v>0</v>
      </c>
      <c r="AH900">
        <v>142</v>
      </c>
      <c r="AI900">
        <v>2330</v>
      </c>
      <c r="AJ900">
        <v>6</v>
      </c>
      <c r="AK900">
        <v>6</v>
      </c>
      <c r="AL900">
        <v>2364</v>
      </c>
      <c r="AM900">
        <v>0</v>
      </c>
      <c r="AN900">
        <v>0</v>
      </c>
      <c r="AO900">
        <v>2364</v>
      </c>
      <c r="AP900">
        <v>1</v>
      </c>
      <c r="AQ900">
        <v>0</v>
      </c>
      <c r="AR900">
        <v>2</v>
      </c>
      <c r="AS900">
        <v>1</v>
      </c>
      <c r="AT900">
        <v>2</v>
      </c>
      <c r="AU900">
        <v>1</v>
      </c>
      <c r="AV900">
        <v>6</v>
      </c>
      <c r="AW900">
        <v>11</v>
      </c>
      <c r="AX900">
        <v>2</v>
      </c>
      <c r="AY900">
        <v>6</v>
      </c>
      <c r="AZ900">
        <v>2009</v>
      </c>
      <c r="BA900">
        <v>4</v>
      </c>
      <c r="BB900">
        <v>3</v>
      </c>
      <c r="BC900">
        <v>820</v>
      </c>
      <c r="BD900">
        <v>4</v>
      </c>
      <c r="BE900">
        <v>4</v>
      </c>
      <c r="BF900">
        <v>3</v>
      </c>
      <c r="BG900">
        <v>0</v>
      </c>
      <c r="BH900">
        <v>67</v>
      </c>
      <c r="BI900">
        <v>0</v>
      </c>
      <c r="BJ900">
        <v>0</v>
      </c>
      <c r="BK900">
        <v>0</v>
      </c>
      <c r="BL900">
        <v>0</v>
      </c>
      <c r="BM900">
        <v>5</v>
      </c>
      <c r="BN900">
        <v>0</v>
      </c>
      <c r="BO900">
        <v>3</v>
      </c>
      <c r="BP900">
        <v>2010</v>
      </c>
      <c r="BQ900">
        <v>13</v>
      </c>
      <c r="BR900">
        <v>8</v>
      </c>
      <c r="BS900">
        <v>6</v>
      </c>
      <c r="BT900">
        <v>611657</v>
      </c>
    </row>
    <row r="901" spans="1:72" x14ac:dyDescent="0.35">
      <c r="A901">
        <v>900</v>
      </c>
      <c r="B901">
        <v>20</v>
      </c>
      <c r="C901">
        <v>4</v>
      </c>
      <c r="D901">
        <v>65</v>
      </c>
      <c r="E901">
        <v>6993</v>
      </c>
      <c r="F901">
        <v>2</v>
      </c>
      <c r="G901">
        <v>1</v>
      </c>
      <c r="H901">
        <v>2</v>
      </c>
      <c r="I901">
        <v>4</v>
      </c>
      <c r="J901">
        <v>4</v>
      </c>
      <c r="K901">
        <v>3</v>
      </c>
      <c r="L901">
        <v>5</v>
      </c>
      <c r="M901">
        <v>2</v>
      </c>
      <c r="N901">
        <v>7</v>
      </c>
      <c r="O901">
        <v>3</v>
      </c>
      <c r="P901">
        <v>4</v>
      </c>
      <c r="Q901">
        <v>5</v>
      </c>
      <c r="R901">
        <v>7</v>
      </c>
      <c r="S901">
        <v>1961</v>
      </c>
      <c r="T901">
        <v>1994</v>
      </c>
      <c r="U901">
        <v>5</v>
      </c>
      <c r="V901">
        <v>8</v>
      </c>
      <c r="W901">
        <v>9</v>
      </c>
      <c r="X901">
        <v>2</v>
      </c>
      <c r="Y901">
        <v>0</v>
      </c>
      <c r="Z901">
        <v>3</v>
      </c>
      <c r="AA901">
        <v>3</v>
      </c>
      <c r="AB901">
        <v>2</v>
      </c>
      <c r="AC901">
        <v>4</v>
      </c>
      <c r="AD901">
        <v>4</v>
      </c>
      <c r="AE901">
        <v>3</v>
      </c>
      <c r="AF901">
        <v>465</v>
      </c>
      <c r="AG901">
        <v>0</v>
      </c>
      <c r="AH901">
        <v>447</v>
      </c>
      <c r="AI901">
        <v>912</v>
      </c>
      <c r="AJ901">
        <v>6</v>
      </c>
      <c r="AK901">
        <v>6</v>
      </c>
      <c r="AL901">
        <v>1236</v>
      </c>
      <c r="AM901">
        <v>0</v>
      </c>
      <c r="AN901">
        <v>0</v>
      </c>
      <c r="AO901">
        <v>1236</v>
      </c>
      <c r="AP901">
        <v>0</v>
      </c>
      <c r="AQ901">
        <v>0</v>
      </c>
      <c r="AR901">
        <v>1</v>
      </c>
      <c r="AS901">
        <v>0</v>
      </c>
      <c r="AT901">
        <v>3</v>
      </c>
      <c r="AU901">
        <v>1</v>
      </c>
      <c r="AV901">
        <v>4</v>
      </c>
      <c r="AW901">
        <v>6</v>
      </c>
      <c r="AX901">
        <v>1</v>
      </c>
      <c r="AY901">
        <v>6</v>
      </c>
      <c r="AZ901">
        <v>1961</v>
      </c>
      <c r="BA901">
        <v>2</v>
      </c>
      <c r="BB901">
        <v>1</v>
      </c>
      <c r="BC901">
        <v>288</v>
      </c>
      <c r="BD901">
        <v>4</v>
      </c>
      <c r="BE901">
        <v>4</v>
      </c>
      <c r="BF901">
        <v>3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5</v>
      </c>
      <c r="BN901">
        <v>0</v>
      </c>
      <c r="BO901">
        <v>6</v>
      </c>
      <c r="BP901">
        <v>2006</v>
      </c>
      <c r="BQ901">
        <v>17</v>
      </c>
      <c r="BR901">
        <v>4</v>
      </c>
      <c r="BS901">
        <v>5</v>
      </c>
      <c r="BT901">
        <v>135000</v>
      </c>
    </row>
    <row r="902" spans="1:72" x14ac:dyDescent="0.35">
      <c r="A902">
        <v>901</v>
      </c>
      <c r="B902">
        <v>20</v>
      </c>
      <c r="C902">
        <v>4</v>
      </c>
      <c r="E902">
        <v>7340</v>
      </c>
      <c r="F902">
        <v>2</v>
      </c>
      <c r="G902">
        <v>2</v>
      </c>
      <c r="H902">
        <v>2</v>
      </c>
      <c r="I902">
        <v>4</v>
      </c>
      <c r="J902">
        <v>4</v>
      </c>
      <c r="K902">
        <v>3</v>
      </c>
      <c r="L902">
        <v>7</v>
      </c>
      <c r="M902">
        <v>7</v>
      </c>
      <c r="N902">
        <v>7</v>
      </c>
      <c r="O902">
        <v>3</v>
      </c>
      <c r="P902">
        <v>4</v>
      </c>
      <c r="Q902">
        <v>4</v>
      </c>
      <c r="R902">
        <v>6</v>
      </c>
      <c r="S902">
        <v>1971</v>
      </c>
      <c r="T902">
        <v>1971</v>
      </c>
      <c r="U902">
        <v>5</v>
      </c>
      <c r="V902">
        <v>8</v>
      </c>
      <c r="W902">
        <v>9</v>
      </c>
      <c r="X902">
        <v>2</v>
      </c>
      <c r="Y902">
        <v>0</v>
      </c>
      <c r="Z902">
        <v>3</v>
      </c>
      <c r="AA902">
        <v>3</v>
      </c>
      <c r="AB902">
        <v>2</v>
      </c>
      <c r="AC902">
        <v>4</v>
      </c>
      <c r="AD902">
        <v>4</v>
      </c>
      <c r="AE902">
        <v>4</v>
      </c>
      <c r="AF902">
        <v>322</v>
      </c>
      <c r="AG902">
        <v>0</v>
      </c>
      <c r="AH902">
        <v>536</v>
      </c>
      <c r="AI902">
        <v>858</v>
      </c>
      <c r="AJ902">
        <v>6</v>
      </c>
      <c r="AK902">
        <v>6</v>
      </c>
      <c r="AL902">
        <v>858</v>
      </c>
      <c r="AM902">
        <v>0</v>
      </c>
      <c r="AN902">
        <v>0</v>
      </c>
      <c r="AO902">
        <v>858</v>
      </c>
      <c r="AP902">
        <v>0</v>
      </c>
      <c r="AQ902">
        <v>0</v>
      </c>
      <c r="AR902">
        <v>1</v>
      </c>
      <c r="AS902">
        <v>0</v>
      </c>
      <c r="AT902">
        <v>2</v>
      </c>
      <c r="AU902">
        <v>1</v>
      </c>
      <c r="AV902">
        <v>4</v>
      </c>
      <c r="AW902">
        <v>4</v>
      </c>
      <c r="AX902">
        <v>0</v>
      </c>
      <c r="AY902">
        <v>5</v>
      </c>
      <c r="AZ902">
        <v>1979</v>
      </c>
      <c r="BA902">
        <v>2</v>
      </c>
      <c r="BB902">
        <v>1</v>
      </c>
      <c r="BC902">
        <v>684</v>
      </c>
      <c r="BD902">
        <v>4</v>
      </c>
      <c r="BE902">
        <v>4</v>
      </c>
      <c r="BF902">
        <v>3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5</v>
      </c>
      <c r="BN902">
        <v>0</v>
      </c>
      <c r="BO902">
        <v>6</v>
      </c>
      <c r="BP902">
        <v>2007</v>
      </c>
      <c r="BQ902">
        <v>16</v>
      </c>
      <c r="BR902">
        <v>4</v>
      </c>
      <c r="BS902">
        <v>5</v>
      </c>
      <c r="BT902">
        <v>110000</v>
      </c>
    </row>
    <row r="903" spans="1:72" x14ac:dyDescent="0.35">
      <c r="A903">
        <v>902</v>
      </c>
      <c r="B903">
        <v>20</v>
      </c>
      <c r="C903">
        <v>4</v>
      </c>
      <c r="D903">
        <v>64</v>
      </c>
      <c r="E903">
        <v>8712</v>
      </c>
      <c r="F903">
        <v>2</v>
      </c>
      <c r="G903">
        <v>2</v>
      </c>
      <c r="H903">
        <v>2</v>
      </c>
      <c r="I903">
        <v>4</v>
      </c>
      <c r="J903">
        <v>4</v>
      </c>
      <c r="K903">
        <v>3</v>
      </c>
      <c r="L903">
        <v>7</v>
      </c>
      <c r="M903">
        <v>7</v>
      </c>
      <c r="N903">
        <v>7</v>
      </c>
      <c r="O903">
        <v>3</v>
      </c>
      <c r="P903">
        <v>4</v>
      </c>
      <c r="Q903">
        <v>5</v>
      </c>
      <c r="R903">
        <v>7</v>
      </c>
      <c r="S903">
        <v>1957</v>
      </c>
      <c r="T903">
        <v>2000</v>
      </c>
      <c r="U903">
        <v>6</v>
      </c>
      <c r="V903">
        <v>8</v>
      </c>
      <c r="W903">
        <v>10</v>
      </c>
      <c r="X903">
        <v>2</v>
      </c>
      <c r="Y903">
        <v>0</v>
      </c>
      <c r="Z903">
        <v>3</v>
      </c>
      <c r="AA903">
        <v>4</v>
      </c>
      <c r="AB903">
        <v>2</v>
      </c>
      <c r="AC903">
        <v>4</v>
      </c>
      <c r="AD903">
        <v>4</v>
      </c>
      <c r="AE903">
        <v>3</v>
      </c>
      <c r="AF903">
        <v>860</v>
      </c>
      <c r="AG903">
        <v>0</v>
      </c>
      <c r="AH903">
        <v>132</v>
      </c>
      <c r="AI903">
        <v>992</v>
      </c>
      <c r="AJ903">
        <v>6</v>
      </c>
      <c r="AK903">
        <v>6</v>
      </c>
      <c r="AL903">
        <v>1306</v>
      </c>
      <c r="AM903">
        <v>0</v>
      </c>
      <c r="AN903">
        <v>0</v>
      </c>
      <c r="AO903">
        <v>1306</v>
      </c>
      <c r="AP903">
        <v>1</v>
      </c>
      <c r="AQ903">
        <v>0</v>
      </c>
      <c r="AR903">
        <v>1</v>
      </c>
      <c r="AS903">
        <v>0</v>
      </c>
      <c r="AT903">
        <v>2</v>
      </c>
      <c r="AU903">
        <v>1</v>
      </c>
      <c r="AV903">
        <v>4</v>
      </c>
      <c r="AW903">
        <v>5</v>
      </c>
      <c r="AX903">
        <v>0</v>
      </c>
      <c r="AY903">
        <v>5</v>
      </c>
      <c r="AZ903">
        <v>1968</v>
      </c>
      <c r="BA903">
        <v>2</v>
      </c>
      <c r="BB903">
        <v>1</v>
      </c>
      <c r="BC903">
        <v>756</v>
      </c>
      <c r="BD903">
        <v>4</v>
      </c>
      <c r="BE903">
        <v>4</v>
      </c>
      <c r="BF903">
        <v>3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5</v>
      </c>
      <c r="BN903">
        <v>0</v>
      </c>
      <c r="BO903">
        <v>5</v>
      </c>
      <c r="BP903">
        <v>2009</v>
      </c>
      <c r="BQ903">
        <v>14</v>
      </c>
      <c r="BR903">
        <v>4</v>
      </c>
      <c r="BS903">
        <v>5</v>
      </c>
      <c r="BT903">
        <v>153000</v>
      </c>
    </row>
    <row r="904" spans="1:72" x14ac:dyDescent="0.35">
      <c r="A904">
        <v>903</v>
      </c>
      <c r="B904">
        <v>60</v>
      </c>
      <c r="C904">
        <v>4</v>
      </c>
      <c r="D904">
        <v>63</v>
      </c>
      <c r="E904">
        <v>7875</v>
      </c>
      <c r="F904">
        <v>2</v>
      </c>
      <c r="G904">
        <v>1</v>
      </c>
      <c r="H904">
        <v>2</v>
      </c>
      <c r="I904">
        <v>4</v>
      </c>
      <c r="J904">
        <v>4</v>
      </c>
      <c r="K904">
        <v>3</v>
      </c>
      <c r="L904">
        <v>11</v>
      </c>
      <c r="M904">
        <v>7</v>
      </c>
      <c r="N904">
        <v>7</v>
      </c>
      <c r="O904">
        <v>3</v>
      </c>
      <c r="P904">
        <v>8</v>
      </c>
      <c r="Q904">
        <v>7</v>
      </c>
      <c r="R904">
        <v>5</v>
      </c>
      <c r="S904">
        <v>2003</v>
      </c>
      <c r="T904">
        <v>2003</v>
      </c>
      <c r="U904">
        <v>5</v>
      </c>
      <c r="V904">
        <v>8</v>
      </c>
      <c r="W904">
        <v>14</v>
      </c>
      <c r="X904">
        <v>2</v>
      </c>
      <c r="Y904">
        <v>0</v>
      </c>
      <c r="Z904">
        <v>4</v>
      </c>
      <c r="AA904">
        <v>3</v>
      </c>
      <c r="AB904">
        <v>6</v>
      </c>
      <c r="AC904">
        <v>5</v>
      </c>
      <c r="AD904">
        <v>4</v>
      </c>
      <c r="AE904">
        <v>6</v>
      </c>
      <c r="AF904">
        <v>0</v>
      </c>
      <c r="AG904">
        <v>0</v>
      </c>
      <c r="AH904">
        <v>783</v>
      </c>
      <c r="AI904">
        <v>783</v>
      </c>
      <c r="AJ904">
        <v>6</v>
      </c>
      <c r="AK904">
        <v>6</v>
      </c>
      <c r="AL904">
        <v>807</v>
      </c>
      <c r="AM904">
        <v>702</v>
      </c>
      <c r="AN904">
        <v>0</v>
      </c>
      <c r="AO904">
        <v>1509</v>
      </c>
      <c r="AP904">
        <v>0</v>
      </c>
      <c r="AQ904">
        <v>0</v>
      </c>
      <c r="AR904">
        <v>2</v>
      </c>
      <c r="AS904">
        <v>1</v>
      </c>
      <c r="AT904">
        <v>3</v>
      </c>
      <c r="AU904">
        <v>1</v>
      </c>
      <c r="AV904">
        <v>5</v>
      </c>
      <c r="AW904">
        <v>8</v>
      </c>
      <c r="AX904">
        <v>1</v>
      </c>
      <c r="AY904">
        <v>6</v>
      </c>
      <c r="AZ904">
        <v>2003</v>
      </c>
      <c r="BA904">
        <v>4</v>
      </c>
      <c r="BB904">
        <v>2</v>
      </c>
      <c r="BC904">
        <v>393</v>
      </c>
      <c r="BD904">
        <v>4</v>
      </c>
      <c r="BE904">
        <v>4</v>
      </c>
      <c r="BF904">
        <v>3</v>
      </c>
      <c r="BG904">
        <v>0</v>
      </c>
      <c r="BH904">
        <v>75</v>
      </c>
      <c r="BI904">
        <v>0</v>
      </c>
      <c r="BJ904">
        <v>0</v>
      </c>
      <c r="BK904">
        <v>0</v>
      </c>
      <c r="BL904">
        <v>0</v>
      </c>
      <c r="BM904">
        <v>5</v>
      </c>
      <c r="BN904">
        <v>0</v>
      </c>
      <c r="BO904">
        <v>7</v>
      </c>
      <c r="BP904">
        <v>2006</v>
      </c>
      <c r="BQ904">
        <v>17</v>
      </c>
      <c r="BR904">
        <v>4</v>
      </c>
      <c r="BS904">
        <v>5</v>
      </c>
      <c r="BT904">
        <v>180000</v>
      </c>
    </row>
    <row r="905" spans="1:72" x14ac:dyDescent="0.35">
      <c r="A905">
        <v>904</v>
      </c>
      <c r="B905">
        <v>20</v>
      </c>
      <c r="C905">
        <v>4</v>
      </c>
      <c r="D905">
        <v>50</v>
      </c>
      <c r="E905">
        <v>14859</v>
      </c>
      <c r="F905">
        <v>2</v>
      </c>
      <c r="G905">
        <v>2</v>
      </c>
      <c r="H905">
        <v>4</v>
      </c>
      <c r="I905">
        <v>4</v>
      </c>
      <c r="J905">
        <v>1</v>
      </c>
      <c r="K905">
        <v>3</v>
      </c>
      <c r="L905">
        <v>11</v>
      </c>
      <c r="M905">
        <v>7</v>
      </c>
      <c r="N905">
        <v>7</v>
      </c>
      <c r="O905">
        <v>3</v>
      </c>
      <c r="P905">
        <v>4</v>
      </c>
      <c r="Q905">
        <v>7</v>
      </c>
      <c r="R905">
        <v>5</v>
      </c>
      <c r="S905">
        <v>2006</v>
      </c>
      <c r="T905">
        <v>2006</v>
      </c>
      <c r="U905">
        <v>6</v>
      </c>
      <c r="V905">
        <v>8</v>
      </c>
      <c r="W905">
        <v>14</v>
      </c>
      <c r="X905">
        <v>4</v>
      </c>
      <c r="Y905">
        <v>27</v>
      </c>
      <c r="Z905">
        <v>4</v>
      </c>
      <c r="AA905">
        <v>3</v>
      </c>
      <c r="AB905">
        <v>6</v>
      </c>
      <c r="AC905">
        <v>5</v>
      </c>
      <c r="AD905">
        <v>4</v>
      </c>
      <c r="AE905">
        <v>6</v>
      </c>
      <c r="AF905">
        <v>0</v>
      </c>
      <c r="AG905">
        <v>0</v>
      </c>
      <c r="AH905">
        <v>1670</v>
      </c>
      <c r="AI905">
        <v>1670</v>
      </c>
      <c r="AJ905">
        <v>6</v>
      </c>
      <c r="AK905">
        <v>6</v>
      </c>
      <c r="AL905">
        <v>1670</v>
      </c>
      <c r="AM905">
        <v>0</v>
      </c>
      <c r="AN905">
        <v>0</v>
      </c>
      <c r="AO905">
        <v>1670</v>
      </c>
      <c r="AP905">
        <v>0</v>
      </c>
      <c r="AQ905">
        <v>0</v>
      </c>
      <c r="AR905">
        <v>2</v>
      </c>
      <c r="AS905">
        <v>0</v>
      </c>
      <c r="AT905">
        <v>3</v>
      </c>
      <c r="AU905">
        <v>1</v>
      </c>
      <c r="AV905">
        <v>5</v>
      </c>
      <c r="AW905">
        <v>7</v>
      </c>
      <c r="AX905">
        <v>1</v>
      </c>
      <c r="AY905">
        <v>6</v>
      </c>
      <c r="AZ905">
        <v>2006</v>
      </c>
      <c r="BA905">
        <v>3</v>
      </c>
      <c r="BB905">
        <v>3</v>
      </c>
      <c r="BC905">
        <v>690</v>
      </c>
      <c r="BD905">
        <v>4</v>
      </c>
      <c r="BE905">
        <v>4</v>
      </c>
      <c r="BF905">
        <v>3</v>
      </c>
      <c r="BG905">
        <v>144</v>
      </c>
      <c r="BH905">
        <v>60</v>
      </c>
      <c r="BI905">
        <v>0</v>
      </c>
      <c r="BJ905">
        <v>0</v>
      </c>
      <c r="BK905">
        <v>0</v>
      </c>
      <c r="BL905">
        <v>0</v>
      </c>
      <c r="BM905">
        <v>5</v>
      </c>
      <c r="BN905">
        <v>0</v>
      </c>
      <c r="BO905">
        <v>8</v>
      </c>
      <c r="BP905">
        <v>2006</v>
      </c>
      <c r="BQ905">
        <v>17</v>
      </c>
      <c r="BR905">
        <v>8</v>
      </c>
      <c r="BS905">
        <v>6</v>
      </c>
      <c r="BT905">
        <v>240000</v>
      </c>
    </row>
    <row r="906" spans="1:72" x14ac:dyDescent="0.35">
      <c r="A906">
        <v>905</v>
      </c>
      <c r="B906">
        <v>20</v>
      </c>
      <c r="C906">
        <v>4</v>
      </c>
      <c r="E906">
        <v>6173</v>
      </c>
      <c r="F906">
        <v>2</v>
      </c>
      <c r="G906">
        <v>2</v>
      </c>
      <c r="H906">
        <v>2</v>
      </c>
      <c r="I906">
        <v>4</v>
      </c>
      <c r="J906">
        <v>4</v>
      </c>
      <c r="K906">
        <v>3</v>
      </c>
      <c r="L906">
        <v>5</v>
      </c>
      <c r="M906">
        <v>7</v>
      </c>
      <c r="N906">
        <v>7</v>
      </c>
      <c r="O906">
        <v>3</v>
      </c>
      <c r="P906">
        <v>4</v>
      </c>
      <c r="Q906">
        <v>5</v>
      </c>
      <c r="R906">
        <v>6</v>
      </c>
      <c r="S906">
        <v>1967</v>
      </c>
      <c r="T906">
        <v>1967</v>
      </c>
      <c r="U906">
        <v>5</v>
      </c>
      <c r="V906">
        <v>8</v>
      </c>
      <c r="W906">
        <v>9</v>
      </c>
      <c r="X906">
        <v>4</v>
      </c>
      <c r="Y906">
        <v>75</v>
      </c>
      <c r="Z906">
        <v>3</v>
      </c>
      <c r="AA906">
        <v>3</v>
      </c>
      <c r="AB906">
        <v>2</v>
      </c>
      <c r="AC906">
        <v>4</v>
      </c>
      <c r="AD906">
        <v>4</v>
      </c>
      <c r="AE906">
        <v>7</v>
      </c>
      <c r="AF906">
        <v>599</v>
      </c>
      <c r="AG906">
        <v>0</v>
      </c>
      <c r="AH906">
        <v>277</v>
      </c>
      <c r="AI906">
        <v>876</v>
      </c>
      <c r="AJ906">
        <v>6</v>
      </c>
      <c r="AK906">
        <v>6</v>
      </c>
      <c r="AL906">
        <v>902</v>
      </c>
      <c r="AM906">
        <v>0</v>
      </c>
      <c r="AN906">
        <v>0</v>
      </c>
      <c r="AO906">
        <v>902</v>
      </c>
      <c r="AP906">
        <v>0</v>
      </c>
      <c r="AQ906">
        <v>0</v>
      </c>
      <c r="AR906">
        <v>1</v>
      </c>
      <c r="AS906">
        <v>0</v>
      </c>
      <c r="AT906">
        <v>3</v>
      </c>
      <c r="AU906">
        <v>1</v>
      </c>
      <c r="AV906">
        <v>4</v>
      </c>
      <c r="AW906">
        <v>6</v>
      </c>
      <c r="AX906">
        <v>0</v>
      </c>
      <c r="AY906">
        <v>6</v>
      </c>
      <c r="AZ906">
        <v>1967</v>
      </c>
      <c r="BA906">
        <v>2</v>
      </c>
      <c r="BB906">
        <v>1</v>
      </c>
      <c r="BC906">
        <v>288</v>
      </c>
      <c r="BD906">
        <v>4</v>
      </c>
      <c r="BE906">
        <v>4</v>
      </c>
      <c r="BF906">
        <v>3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3</v>
      </c>
      <c r="BN906">
        <v>0</v>
      </c>
      <c r="BO906">
        <v>8</v>
      </c>
      <c r="BP906">
        <v>2007</v>
      </c>
      <c r="BQ906">
        <v>16</v>
      </c>
      <c r="BR906">
        <v>4</v>
      </c>
      <c r="BS906">
        <v>5</v>
      </c>
      <c r="BT906">
        <v>125500</v>
      </c>
    </row>
    <row r="907" spans="1:72" x14ac:dyDescent="0.35">
      <c r="A907">
        <v>906</v>
      </c>
      <c r="B907">
        <v>20</v>
      </c>
      <c r="C907">
        <v>4</v>
      </c>
      <c r="D907">
        <v>80</v>
      </c>
      <c r="E907">
        <v>9920</v>
      </c>
      <c r="F907">
        <v>2</v>
      </c>
      <c r="G907">
        <v>1</v>
      </c>
      <c r="H907">
        <v>2</v>
      </c>
      <c r="I907">
        <v>4</v>
      </c>
      <c r="J907">
        <v>4</v>
      </c>
      <c r="K907">
        <v>3</v>
      </c>
      <c r="L907">
        <v>7</v>
      </c>
      <c r="M907">
        <v>7</v>
      </c>
      <c r="N907">
        <v>7</v>
      </c>
      <c r="O907">
        <v>3</v>
      </c>
      <c r="P907">
        <v>4</v>
      </c>
      <c r="Q907">
        <v>5</v>
      </c>
      <c r="R907">
        <v>5</v>
      </c>
      <c r="S907">
        <v>1954</v>
      </c>
      <c r="T907">
        <v>1954</v>
      </c>
      <c r="U907">
        <v>5</v>
      </c>
      <c r="V907">
        <v>8</v>
      </c>
      <c r="W907">
        <v>9</v>
      </c>
      <c r="X907">
        <v>5</v>
      </c>
      <c r="Y907">
        <v>110</v>
      </c>
      <c r="Z907">
        <v>3</v>
      </c>
      <c r="AA907">
        <v>3</v>
      </c>
      <c r="AB907">
        <v>2</v>
      </c>
      <c r="AC907">
        <v>4</v>
      </c>
      <c r="AD907">
        <v>4</v>
      </c>
      <c r="AE907">
        <v>2</v>
      </c>
      <c r="AF907">
        <v>354</v>
      </c>
      <c r="AG907">
        <v>290</v>
      </c>
      <c r="AH907">
        <v>412</v>
      </c>
      <c r="AI907">
        <v>1056</v>
      </c>
      <c r="AJ907">
        <v>6</v>
      </c>
      <c r="AK907">
        <v>6</v>
      </c>
      <c r="AL907">
        <v>1063</v>
      </c>
      <c r="AM907">
        <v>0</v>
      </c>
      <c r="AN907">
        <v>0</v>
      </c>
      <c r="AO907">
        <v>1063</v>
      </c>
      <c r="AP907">
        <v>1</v>
      </c>
      <c r="AQ907">
        <v>0</v>
      </c>
      <c r="AR907">
        <v>1</v>
      </c>
      <c r="AS907">
        <v>0</v>
      </c>
      <c r="AT907">
        <v>3</v>
      </c>
      <c r="AU907">
        <v>1</v>
      </c>
      <c r="AV907">
        <v>4</v>
      </c>
      <c r="AW907">
        <v>6</v>
      </c>
      <c r="AX907">
        <v>0</v>
      </c>
      <c r="AY907">
        <v>6</v>
      </c>
      <c r="AZ907">
        <v>1954</v>
      </c>
      <c r="BA907">
        <v>3</v>
      </c>
      <c r="BB907">
        <v>1</v>
      </c>
      <c r="BC907">
        <v>280</v>
      </c>
      <c r="BD907">
        <v>4</v>
      </c>
      <c r="BE907">
        <v>4</v>
      </c>
      <c r="BF907">
        <v>3</v>
      </c>
      <c r="BG907">
        <v>0</v>
      </c>
      <c r="BH907">
        <v>0</v>
      </c>
      <c r="BI907">
        <v>164</v>
      </c>
      <c r="BJ907">
        <v>0</v>
      </c>
      <c r="BK907">
        <v>0</v>
      </c>
      <c r="BL907">
        <v>0</v>
      </c>
      <c r="BM907">
        <v>3</v>
      </c>
      <c r="BN907">
        <v>0</v>
      </c>
      <c r="BO907">
        <v>2</v>
      </c>
      <c r="BP907">
        <v>2010</v>
      </c>
      <c r="BQ907">
        <v>13</v>
      </c>
      <c r="BR907">
        <v>4</v>
      </c>
      <c r="BS907">
        <v>5</v>
      </c>
      <c r="BT907">
        <v>128000</v>
      </c>
    </row>
    <row r="908" spans="1:72" x14ac:dyDescent="0.35">
      <c r="A908">
        <v>907</v>
      </c>
      <c r="B908">
        <v>20</v>
      </c>
      <c r="C908">
        <v>4</v>
      </c>
      <c r="D908">
        <v>116</v>
      </c>
      <c r="E908">
        <v>13501</v>
      </c>
      <c r="F908">
        <v>2</v>
      </c>
      <c r="G908">
        <v>2</v>
      </c>
      <c r="H908">
        <v>2</v>
      </c>
      <c r="I908">
        <v>4</v>
      </c>
      <c r="J908">
        <v>2</v>
      </c>
      <c r="K908">
        <v>3</v>
      </c>
      <c r="L908">
        <v>18</v>
      </c>
      <c r="M908">
        <v>7</v>
      </c>
      <c r="N908">
        <v>7</v>
      </c>
      <c r="O908">
        <v>3</v>
      </c>
      <c r="P908">
        <v>4</v>
      </c>
      <c r="Q908">
        <v>8</v>
      </c>
      <c r="R908">
        <v>5</v>
      </c>
      <c r="S908">
        <v>2006</v>
      </c>
      <c r="T908">
        <v>2006</v>
      </c>
      <c r="U908">
        <v>5</v>
      </c>
      <c r="V908">
        <v>8</v>
      </c>
      <c r="W908">
        <v>14</v>
      </c>
      <c r="X908">
        <v>5</v>
      </c>
      <c r="Y908">
        <v>208</v>
      </c>
      <c r="Z908">
        <v>4</v>
      </c>
      <c r="AA908">
        <v>3</v>
      </c>
      <c r="AB908">
        <v>6</v>
      </c>
      <c r="AC908">
        <v>5</v>
      </c>
      <c r="AD908">
        <v>4</v>
      </c>
      <c r="AE908">
        <v>7</v>
      </c>
      <c r="AF908">
        <v>63</v>
      </c>
      <c r="AG908">
        <v>0</v>
      </c>
      <c r="AH908">
        <v>1560</v>
      </c>
      <c r="AI908">
        <v>1623</v>
      </c>
      <c r="AJ908">
        <v>6</v>
      </c>
      <c r="AK908">
        <v>6</v>
      </c>
      <c r="AL908">
        <v>1636</v>
      </c>
      <c r="AM908">
        <v>0</v>
      </c>
      <c r="AN908">
        <v>0</v>
      </c>
      <c r="AO908">
        <v>1636</v>
      </c>
      <c r="AP908">
        <v>1</v>
      </c>
      <c r="AQ908">
        <v>0</v>
      </c>
      <c r="AR908">
        <v>2</v>
      </c>
      <c r="AS908">
        <v>0</v>
      </c>
      <c r="AT908">
        <v>3</v>
      </c>
      <c r="AU908">
        <v>1</v>
      </c>
      <c r="AV908">
        <v>5</v>
      </c>
      <c r="AW908">
        <v>8</v>
      </c>
      <c r="AX908">
        <v>1</v>
      </c>
      <c r="AY908">
        <v>6</v>
      </c>
      <c r="AZ908">
        <v>2006</v>
      </c>
      <c r="BA908">
        <v>3</v>
      </c>
      <c r="BB908">
        <v>3</v>
      </c>
      <c r="BC908">
        <v>865</v>
      </c>
      <c r="BD908">
        <v>4</v>
      </c>
      <c r="BE908">
        <v>4</v>
      </c>
      <c r="BF908">
        <v>3</v>
      </c>
      <c r="BG908">
        <v>0</v>
      </c>
      <c r="BH908">
        <v>60</v>
      </c>
      <c r="BI908">
        <v>0</v>
      </c>
      <c r="BJ908">
        <v>0</v>
      </c>
      <c r="BK908">
        <v>0</v>
      </c>
      <c r="BL908">
        <v>0</v>
      </c>
      <c r="BM908">
        <v>5</v>
      </c>
      <c r="BN908">
        <v>0</v>
      </c>
      <c r="BO908">
        <v>6</v>
      </c>
      <c r="BP908">
        <v>2007</v>
      </c>
      <c r="BQ908">
        <v>16</v>
      </c>
      <c r="BR908">
        <v>4</v>
      </c>
      <c r="BS908">
        <v>5</v>
      </c>
      <c r="BT908">
        <v>255000</v>
      </c>
    </row>
    <row r="909" spans="1:72" x14ac:dyDescent="0.35">
      <c r="A909">
        <v>908</v>
      </c>
      <c r="B909">
        <v>50</v>
      </c>
      <c r="C909">
        <v>4</v>
      </c>
      <c r="D909">
        <v>86</v>
      </c>
      <c r="E909">
        <v>11500</v>
      </c>
      <c r="F909">
        <v>2</v>
      </c>
      <c r="G909">
        <v>2</v>
      </c>
      <c r="H909">
        <v>2</v>
      </c>
      <c r="I909">
        <v>4</v>
      </c>
      <c r="J909">
        <v>4</v>
      </c>
      <c r="K909">
        <v>3</v>
      </c>
      <c r="L909">
        <v>14</v>
      </c>
      <c r="M909">
        <v>7</v>
      </c>
      <c r="N909">
        <v>7</v>
      </c>
      <c r="O909">
        <v>3</v>
      </c>
      <c r="P909">
        <v>1</v>
      </c>
      <c r="Q909">
        <v>7</v>
      </c>
      <c r="R909">
        <v>7</v>
      </c>
      <c r="S909">
        <v>1936</v>
      </c>
      <c r="T909">
        <v>1987</v>
      </c>
      <c r="U909">
        <v>5</v>
      </c>
      <c r="V909">
        <v>8</v>
      </c>
      <c r="W909">
        <v>5</v>
      </c>
      <c r="X909">
        <v>2</v>
      </c>
      <c r="Y909">
        <v>0</v>
      </c>
      <c r="Z909">
        <v>4</v>
      </c>
      <c r="AA909">
        <v>3</v>
      </c>
      <c r="AB909">
        <v>2</v>
      </c>
      <c r="AC909">
        <v>5</v>
      </c>
      <c r="AD909">
        <v>4</v>
      </c>
      <c r="AE909">
        <v>2</v>
      </c>
      <c r="AF909">
        <v>223</v>
      </c>
      <c r="AG909">
        <v>0</v>
      </c>
      <c r="AH909">
        <v>794</v>
      </c>
      <c r="AI909">
        <v>1017</v>
      </c>
      <c r="AJ909">
        <v>6</v>
      </c>
      <c r="AK909">
        <v>6</v>
      </c>
      <c r="AL909">
        <v>1020</v>
      </c>
      <c r="AM909">
        <v>1037</v>
      </c>
      <c r="AN909">
        <v>0</v>
      </c>
      <c r="AO909">
        <v>2057</v>
      </c>
      <c r="AP909">
        <v>0</v>
      </c>
      <c r="AQ909">
        <v>0</v>
      </c>
      <c r="AR909">
        <v>1</v>
      </c>
      <c r="AS909">
        <v>1</v>
      </c>
      <c r="AT909">
        <v>3</v>
      </c>
      <c r="AU909">
        <v>1</v>
      </c>
      <c r="AV909">
        <v>5</v>
      </c>
      <c r="AW909">
        <v>6</v>
      </c>
      <c r="AX909">
        <v>1</v>
      </c>
      <c r="AY909">
        <v>6</v>
      </c>
      <c r="AZ909">
        <v>1936</v>
      </c>
      <c r="BA909">
        <v>4</v>
      </c>
      <c r="BB909">
        <v>1</v>
      </c>
      <c r="BC909">
        <v>180</v>
      </c>
      <c r="BD909">
        <v>3</v>
      </c>
      <c r="BE909">
        <v>4</v>
      </c>
      <c r="BF909">
        <v>3</v>
      </c>
      <c r="BG909">
        <v>0</v>
      </c>
      <c r="BH909">
        <v>0</v>
      </c>
      <c r="BI909">
        <v>0</v>
      </c>
      <c r="BJ909">
        <v>0</v>
      </c>
      <c r="BK909">
        <v>322</v>
      </c>
      <c r="BL909">
        <v>0</v>
      </c>
      <c r="BM909">
        <v>5</v>
      </c>
      <c r="BN909">
        <v>0</v>
      </c>
      <c r="BO909">
        <v>6</v>
      </c>
      <c r="BP909">
        <v>2006</v>
      </c>
      <c r="BQ909">
        <v>17</v>
      </c>
      <c r="BR909">
        <v>4</v>
      </c>
      <c r="BS909">
        <v>5</v>
      </c>
      <c r="BT909">
        <v>250000</v>
      </c>
    </row>
    <row r="910" spans="1:72" x14ac:dyDescent="0.35">
      <c r="A910">
        <v>909</v>
      </c>
      <c r="B910">
        <v>20</v>
      </c>
      <c r="C910">
        <v>4</v>
      </c>
      <c r="E910">
        <v>8885</v>
      </c>
      <c r="F910">
        <v>2</v>
      </c>
      <c r="G910">
        <v>2</v>
      </c>
      <c r="H910">
        <v>3</v>
      </c>
      <c r="I910">
        <v>4</v>
      </c>
      <c r="J910">
        <v>4</v>
      </c>
      <c r="K910">
        <v>2</v>
      </c>
      <c r="L910">
        <v>6</v>
      </c>
      <c r="M910">
        <v>7</v>
      </c>
      <c r="N910">
        <v>7</v>
      </c>
      <c r="O910">
        <v>3</v>
      </c>
      <c r="P910">
        <v>4</v>
      </c>
      <c r="Q910">
        <v>5</v>
      </c>
      <c r="R910">
        <v>5</v>
      </c>
      <c r="S910">
        <v>1983</v>
      </c>
      <c r="T910">
        <v>1983</v>
      </c>
      <c r="U910">
        <v>5</v>
      </c>
      <c r="V910">
        <v>8</v>
      </c>
      <c r="W910">
        <v>9</v>
      </c>
      <c r="X910">
        <v>2</v>
      </c>
      <c r="Y910">
        <v>0</v>
      </c>
      <c r="Z910">
        <v>3</v>
      </c>
      <c r="AA910">
        <v>3</v>
      </c>
      <c r="AB910">
        <v>2</v>
      </c>
      <c r="AC910">
        <v>5</v>
      </c>
      <c r="AD910">
        <v>4</v>
      </c>
      <c r="AE910">
        <v>3</v>
      </c>
      <c r="AF910">
        <v>301</v>
      </c>
      <c r="AG910">
        <v>324</v>
      </c>
      <c r="AH910">
        <v>239</v>
      </c>
      <c r="AI910">
        <v>864</v>
      </c>
      <c r="AJ910">
        <v>6</v>
      </c>
      <c r="AK910">
        <v>6</v>
      </c>
      <c r="AL910">
        <v>902</v>
      </c>
      <c r="AM910">
        <v>0</v>
      </c>
      <c r="AN910">
        <v>0</v>
      </c>
      <c r="AO910">
        <v>902</v>
      </c>
      <c r="AP910">
        <v>1</v>
      </c>
      <c r="AQ910">
        <v>0</v>
      </c>
      <c r="AR910">
        <v>1</v>
      </c>
      <c r="AS910">
        <v>0</v>
      </c>
      <c r="AT910">
        <v>2</v>
      </c>
      <c r="AU910">
        <v>1</v>
      </c>
      <c r="AV910">
        <v>4</v>
      </c>
      <c r="AW910">
        <v>5</v>
      </c>
      <c r="AX910">
        <v>0</v>
      </c>
      <c r="AY910">
        <v>6</v>
      </c>
      <c r="AZ910">
        <v>1983</v>
      </c>
      <c r="BA910">
        <v>2</v>
      </c>
      <c r="BB910">
        <v>2</v>
      </c>
      <c r="BC910">
        <v>484</v>
      </c>
      <c r="BD910">
        <v>4</v>
      </c>
      <c r="BE910">
        <v>4</v>
      </c>
      <c r="BF910">
        <v>3</v>
      </c>
      <c r="BG910">
        <v>164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3</v>
      </c>
      <c r="BN910">
        <v>0</v>
      </c>
      <c r="BO910">
        <v>6</v>
      </c>
      <c r="BP910">
        <v>2006</v>
      </c>
      <c r="BQ910">
        <v>17</v>
      </c>
      <c r="BR910">
        <v>4</v>
      </c>
      <c r="BS910">
        <v>5</v>
      </c>
      <c r="BT910">
        <v>131000</v>
      </c>
    </row>
    <row r="911" spans="1:72" x14ac:dyDescent="0.35">
      <c r="A911">
        <v>910</v>
      </c>
      <c r="B911">
        <v>60</v>
      </c>
      <c r="C911">
        <v>4</v>
      </c>
      <c r="D911">
        <v>149</v>
      </c>
      <c r="E911">
        <v>12589</v>
      </c>
      <c r="F911">
        <v>2</v>
      </c>
      <c r="G911">
        <v>4</v>
      </c>
      <c r="H911">
        <v>2</v>
      </c>
      <c r="I911">
        <v>4</v>
      </c>
      <c r="J911">
        <v>4</v>
      </c>
      <c r="K911">
        <v>3</v>
      </c>
      <c r="L911">
        <v>11</v>
      </c>
      <c r="M911">
        <v>7</v>
      </c>
      <c r="N911">
        <v>7</v>
      </c>
      <c r="O911">
        <v>3</v>
      </c>
      <c r="P911">
        <v>8</v>
      </c>
      <c r="Q911">
        <v>6</v>
      </c>
      <c r="R911">
        <v>5</v>
      </c>
      <c r="S911">
        <v>2005</v>
      </c>
      <c r="T911">
        <v>2005</v>
      </c>
      <c r="U911">
        <v>5</v>
      </c>
      <c r="V911">
        <v>8</v>
      </c>
      <c r="W911">
        <v>14</v>
      </c>
      <c r="X911">
        <v>2</v>
      </c>
      <c r="Y911">
        <v>0</v>
      </c>
      <c r="Z911">
        <v>4</v>
      </c>
      <c r="AA911">
        <v>3</v>
      </c>
      <c r="AB911">
        <v>6</v>
      </c>
      <c r="AC911">
        <v>5</v>
      </c>
      <c r="AD911">
        <v>4</v>
      </c>
      <c r="AE911">
        <v>6</v>
      </c>
      <c r="AF911">
        <v>0</v>
      </c>
      <c r="AG911">
        <v>0</v>
      </c>
      <c r="AH911">
        <v>742</v>
      </c>
      <c r="AI911">
        <v>742</v>
      </c>
      <c r="AJ911">
        <v>6</v>
      </c>
      <c r="AK911">
        <v>6</v>
      </c>
      <c r="AL911">
        <v>742</v>
      </c>
      <c r="AM911">
        <v>742</v>
      </c>
      <c r="AN911">
        <v>0</v>
      </c>
      <c r="AO911">
        <v>1484</v>
      </c>
      <c r="AP911">
        <v>0</v>
      </c>
      <c r="AQ911">
        <v>0</v>
      </c>
      <c r="AR911">
        <v>2</v>
      </c>
      <c r="AS911">
        <v>1</v>
      </c>
      <c r="AT911">
        <v>3</v>
      </c>
      <c r="AU911">
        <v>1</v>
      </c>
      <c r="AV911">
        <v>5</v>
      </c>
      <c r="AW911">
        <v>8</v>
      </c>
      <c r="AX911">
        <v>1</v>
      </c>
      <c r="AY911">
        <v>6</v>
      </c>
      <c r="AZ911">
        <v>2005</v>
      </c>
      <c r="BA911">
        <v>4</v>
      </c>
      <c r="BB911">
        <v>2</v>
      </c>
      <c r="BC911">
        <v>390</v>
      </c>
      <c r="BD911">
        <v>4</v>
      </c>
      <c r="BE911">
        <v>4</v>
      </c>
      <c r="BF911">
        <v>3</v>
      </c>
      <c r="BG911">
        <v>36</v>
      </c>
      <c r="BH911">
        <v>24</v>
      </c>
      <c r="BI911">
        <v>0</v>
      </c>
      <c r="BJ911">
        <v>0</v>
      </c>
      <c r="BK911">
        <v>0</v>
      </c>
      <c r="BL911">
        <v>0</v>
      </c>
      <c r="BM911">
        <v>5</v>
      </c>
      <c r="BN911">
        <v>0</v>
      </c>
      <c r="BO911">
        <v>6</v>
      </c>
      <c r="BP911">
        <v>2009</v>
      </c>
      <c r="BQ911">
        <v>14</v>
      </c>
      <c r="BR911">
        <v>4</v>
      </c>
      <c r="BS911">
        <v>5</v>
      </c>
      <c r="BT911">
        <v>174000</v>
      </c>
    </row>
    <row r="912" spans="1:72" x14ac:dyDescent="0.35">
      <c r="A912">
        <v>911</v>
      </c>
      <c r="B912">
        <v>90</v>
      </c>
      <c r="C912">
        <v>4</v>
      </c>
      <c r="D912">
        <v>80</v>
      </c>
      <c r="E912">
        <v>11600</v>
      </c>
      <c r="F912">
        <v>2</v>
      </c>
      <c r="G912">
        <v>1</v>
      </c>
      <c r="H912">
        <v>2</v>
      </c>
      <c r="I912">
        <v>4</v>
      </c>
      <c r="J912">
        <v>2</v>
      </c>
      <c r="K912">
        <v>3</v>
      </c>
      <c r="L912">
        <v>7</v>
      </c>
      <c r="M912">
        <v>2</v>
      </c>
      <c r="N912">
        <v>7</v>
      </c>
      <c r="O912">
        <v>2</v>
      </c>
      <c r="P912">
        <v>8</v>
      </c>
      <c r="Q912">
        <v>5</v>
      </c>
      <c r="R912">
        <v>5</v>
      </c>
      <c r="S912">
        <v>1960</v>
      </c>
      <c r="T912">
        <v>1960</v>
      </c>
      <c r="U912">
        <v>5</v>
      </c>
      <c r="V912">
        <v>8</v>
      </c>
      <c r="W912">
        <v>10</v>
      </c>
      <c r="X912">
        <v>4</v>
      </c>
      <c r="Y912">
        <v>361</v>
      </c>
      <c r="Z912">
        <v>3</v>
      </c>
      <c r="AA912">
        <v>3</v>
      </c>
      <c r="AB912">
        <v>2</v>
      </c>
      <c r="AC912">
        <v>4</v>
      </c>
      <c r="AD912">
        <v>4</v>
      </c>
      <c r="AE912">
        <v>2</v>
      </c>
      <c r="AF912">
        <v>443</v>
      </c>
      <c r="AG912">
        <v>0</v>
      </c>
      <c r="AH912">
        <v>662</v>
      </c>
      <c r="AI912">
        <v>1105</v>
      </c>
      <c r="AJ912">
        <v>6</v>
      </c>
      <c r="AK912">
        <v>3</v>
      </c>
      <c r="AL912">
        <v>1105</v>
      </c>
      <c r="AM912">
        <v>1169</v>
      </c>
      <c r="AN912">
        <v>0</v>
      </c>
      <c r="AO912">
        <v>2274</v>
      </c>
      <c r="AP912">
        <v>0</v>
      </c>
      <c r="AQ912">
        <v>0</v>
      </c>
      <c r="AR912">
        <v>2</v>
      </c>
      <c r="AS912">
        <v>0</v>
      </c>
      <c r="AT912">
        <v>5</v>
      </c>
      <c r="AU912">
        <v>2</v>
      </c>
      <c r="AV912">
        <v>4</v>
      </c>
      <c r="AW912">
        <v>12</v>
      </c>
      <c r="AX912">
        <v>0</v>
      </c>
      <c r="AY912">
        <v>5</v>
      </c>
      <c r="AZ912">
        <v>1960</v>
      </c>
      <c r="BA912">
        <v>2</v>
      </c>
      <c r="BB912">
        <v>2</v>
      </c>
      <c r="BC912">
        <v>480</v>
      </c>
      <c r="BD912">
        <v>4</v>
      </c>
      <c r="BE912">
        <v>4</v>
      </c>
      <c r="BF912">
        <v>3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5</v>
      </c>
      <c r="BN912">
        <v>0</v>
      </c>
      <c r="BO912">
        <v>1</v>
      </c>
      <c r="BP912">
        <v>2010</v>
      </c>
      <c r="BQ912">
        <v>13</v>
      </c>
      <c r="BR912">
        <v>4</v>
      </c>
      <c r="BS912">
        <v>5</v>
      </c>
      <c r="BT912">
        <v>154300</v>
      </c>
    </row>
    <row r="913" spans="1:72" x14ac:dyDescent="0.35">
      <c r="A913">
        <v>912</v>
      </c>
      <c r="B913">
        <v>20</v>
      </c>
      <c r="C913">
        <v>4</v>
      </c>
      <c r="E913">
        <v>9286</v>
      </c>
      <c r="F913">
        <v>2</v>
      </c>
      <c r="G913">
        <v>2</v>
      </c>
      <c r="H913">
        <v>2</v>
      </c>
      <c r="I913">
        <v>4</v>
      </c>
      <c r="J913">
        <v>1</v>
      </c>
      <c r="K913">
        <v>2</v>
      </c>
      <c r="L913">
        <v>16</v>
      </c>
      <c r="M913">
        <v>7</v>
      </c>
      <c r="N913">
        <v>7</v>
      </c>
      <c r="O913">
        <v>3</v>
      </c>
      <c r="P913">
        <v>4</v>
      </c>
      <c r="Q913">
        <v>5</v>
      </c>
      <c r="R913">
        <v>7</v>
      </c>
      <c r="S913">
        <v>1977</v>
      </c>
      <c r="T913">
        <v>1989</v>
      </c>
      <c r="U913">
        <v>5</v>
      </c>
      <c r="V913">
        <v>8</v>
      </c>
      <c r="W913">
        <v>9</v>
      </c>
      <c r="X913">
        <v>2</v>
      </c>
      <c r="Y913">
        <v>0</v>
      </c>
      <c r="Z913">
        <v>3</v>
      </c>
      <c r="AA913">
        <v>3</v>
      </c>
      <c r="AB913">
        <v>2</v>
      </c>
      <c r="AC913">
        <v>5</v>
      </c>
      <c r="AD913">
        <v>5</v>
      </c>
      <c r="AE913">
        <v>4</v>
      </c>
      <c r="AF913">
        <v>196</v>
      </c>
      <c r="AG913">
        <v>0</v>
      </c>
      <c r="AH913">
        <v>1072</v>
      </c>
      <c r="AI913">
        <v>1268</v>
      </c>
      <c r="AJ913">
        <v>6</v>
      </c>
      <c r="AK913">
        <v>6</v>
      </c>
      <c r="AL913">
        <v>1268</v>
      </c>
      <c r="AM913">
        <v>0</v>
      </c>
      <c r="AN913">
        <v>0</v>
      </c>
      <c r="AO913">
        <v>1268</v>
      </c>
      <c r="AP913">
        <v>0</v>
      </c>
      <c r="AQ913">
        <v>0</v>
      </c>
      <c r="AR913">
        <v>1</v>
      </c>
      <c r="AS913">
        <v>1</v>
      </c>
      <c r="AT913">
        <v>3</v>
      </c>
      <c r="AU913">
        <v>1</v>
      </c>
      <c r="AV913">
        <v>5</v>
      </c>
      <c r="AW913">
        <v>5</v>
      </c>
      <c r="AX913">
        <v>0</v>
      </c>
      <c r="AY913">
        <v>5</v>
      </c>
      <c r="AZ913">
        <v>1978</v>
      </c>
      <c r="BA913">
        <v>2</v>
      </c>
      <c r="BB913">
        <v>1</v>
      </c>
      <c r="BC913">
        <v>252</v>
      </c>
      <c r="BD913">
        <v>4</v>
      </c>
      <c r="BE913">
        <v>4</v>
      </c>
      <c r="BF913">
        <v>3</v>
      </c>
      <c r="BG913">
        <v>173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5</v>
      </c>
      <c r="BN913">
        <v>0</v>
      </c>
      <c r="BO913">
        <v>10</v>
      </c>
      <c r="BP913">
        <v>2009</v>
      </c>
      <c r="BQ913">
        <v>14</v>
      </c>
      <c r="BR913">
        <v>4</v>
      </c>
      <c r="BS913">
        <v>5</v>
      </c>
      <c r="BT913">
        <v>143500</v>
      </c>
    </row>
    <row r="914" spans="1:72" x14ac:dyDescent="0.35">
      <c r="A914">
        <v>913</v>
      </c>
      <c r="B914">
        <v>30</v>
      </c>
      <c r="C914">
        <v>2</v>
      </c>
      <c r="D914">
        <v>51</v>
      </c>
      <c r="E914">
        <v>6120</v>
      </c>
      <c r="F914">
        <v>2</v>
      </c>
      <c r="G914">
        <v>1</v>
      </c>
      <c r="H914">
        <v>2</v>
      </c>
      <c r="I914">
        <v>4</v>
      </c>
      <c r="J914">
        <v>4</v>
      </c>
      <c r="K914">
        <v>3</v>
      </c>
      <c r="L914">
        <v>12</v>
      </c>
      <c r="M914">
        <v>7</v>
      </c>
      <c r="N914">
        <v>7</v>
      </c>
      <c r="O914">
        <v>3</v>
      </c>
      <c r="P914">
        <v>4</v>
      </c>
      <c r="Q914">
        <v>5</v>
      </c>
      <c r="R914">
        <v>7</v>
      </c>
      <c r="S914">
        <v>1925</v>
      </c>
      <c r="T914">
        <v>1950</v>
      </c>
      <c r="U914">
        <v>5</v>
      </c>
      <c r="V914">
        <v>8</v>
      </c>
      <c r="W914">
        <v>10</v>
      </c>
      <c r="X914">
        <v>2</v>
      </c>
      <c r="Y914">
        <v>0</v>
      </c>
      <c r="Z914">
        <v>3</v>
      </c>
      <c r="AA914">
        <v>3</v>
      </c>
      <c r="AB914">
        <v>3</v>
      </c>
      <c r="AC914">
        <v>4</v>
      </c>
      <c r="AD914">
        <v>4</v>
      </c>
      <c r="AE914">
        <v>2</v>
      </c>
      <c r="AF914">
        <v>489</v>
      </c>
      <c r="AG914">
        <v>0</v>
      </c>
      <c r="AH914">
        <v>279</v>
      </c>
      <c r="AI914">
        <v>768</v>
      </c>
      <c r="AJ914">
        <v>6</v>
      </c>
      <c r="AK914">
        <v>6</v>
      </c>
      <c r="AL914">
        <v>1015</v>
      </c>
      <c r="AM914">
        <v>0</v>
      </c>
      <c r="AN914">
        <v>0</v>
      </c>
      <c r="AO914">
        <v>1015</v>
      </c>
      <c r="AP914">
        <v>0</v>
      </c>
      <c r="AQ914">
        <v>0</v>
      </c>
      <c r="AR914">
        <v>1</v>
      </c>
      <c r="AS914">
        <v>0</v>
      </c>
      <c r="AT914">
        <v>3</v>
      </c>
      <c r="AU914">
        <v>1</v>
      </c>
      <c r="AV914">
        <v>4</v>
      </c>
      <c r="AW914">
        <v>6</v>
      </c>
      <c r="AX914">
        <v>0</v>
      </c>
      <c r="AY914">
        <v>5</v>
      </c>
      <c r="AZ914">
        <v>1925</v>
      </c>
      <c r="BA914">
        <v>2</v>
      </c>
      <c r="BB914">
        <v>1</v>
      </c>
      <c r="BC914">
        <v>450</v>
      </c>
      <c r="BD914">
        <v>4</v>
      </c>
      <c r="BE914">
        <v>4</v>
      </c>
      <c r="BF914">
        <v>3</v>
      </c>
      <c r="BG914">
        <v>0</v>
      </c>
      <c r="BH914">
        <v>0</v>
      </c>
      <c r="BI914">
        <v>112</v>
      </c>
      <c r="BJ914">
        <v>0</v>
      </c>
      <c r="BK914">
        <v>120</v>
      </c>
      <c r="BL914">
        <v>0</v>
      </c>
      <c r="BM914">
        <v>3</v>
      </c>
      <c r="BN914">
        <v>620</v>
      </c>
      <c r="BO914">
        <v>7</v>
      </c>
      <c r="BP914">
        <v>2006</v>
      </c>
      <c r="BQ914">
        <v>17</v>
      </c>
      <c r="BR914">
        <v>4</v>
      </c>
      <c r="BS914">
        <v>3</v>
      </c>
      <c r="BT914">
        <v>88000</v>
      </c>
    </row>
    <row r="915" spans="1:72" x14ac:dyDescent="0.35">
      <c r="A915">
        <v>914</v>
      </c>
      <c r="B915">
        <v>90</v>
      </c>
      <c r="C915">
        <v>3</v>
      </c>
      <c r="D915">
        <v>82</v>
      </c>
      <c r="E915">
        <v>6270</v>
      </c>
      <c r="F915">
        <v>2</v>
      </c>
      <c r="G915">
        <v>1</v>
      </c>
      <c r="H915">
        <v>4</v>
      </c>
      <c r="I915">
        <v>4</v>
      </c>
      <c r="J915">
        <v>4</v>
      </c>
      <c r="K915">
        <v>3</v>
      </c>
      <c r="L915">
        <v>14</v>
      </c>
      <c r="M915">
        <v>7</v>
      </c>
      <c r="N915">
        <v>7</v>
      </c>
      <c r="O915">
        <v>2</v>
      </c>
      <c r="P915">
        <v>8</v>
      </c>
      <c r="Q915">
        <v>5</v>
      </c>
      <c r="R915">
        <v>6</v>
      </c>
      <c r="S915">
        <v>1949</v>
      </c>
      <c r="T915">
        <v>1950</v>
      </c>
      <c r="U915">
        <v>5</v>
      </c>
      <c r="V915">
        <v>8</v>
      </c>
      <c r="W915">
        <v>10</v>
      </c>
      <c r="X915">
        <v>2</v>
      </c>
      <c r="Y915">
        <v>0</v>
      </c>
      <c r="Z915">
        <v>3</v>
      </c>
      <c r="AA915">
        <v>3</v>
      </c>
      <c r="AB915">
        <v>2</v>
      </c>
      <c r="AC915">
        <v>4</v>
      </c>
      <c r="AD915">
        <v>4</v>
      </c>
      <c r="AE915">
        <v>3</v>
      </c>
      <c r="AF915">
        <v>284</v>
      </c>
      <c r="AG915">
        <v>0</v>
      </c>
      <c r="AH915">
        <v>717</v>
      </c>
      <c r="AI915">
        <v>1001</v>
      </c>
      <c r="AJ915">
        <v>6</v>
      </c>
      <c r="AK915">
        <v>3</v>
      </c>
      <c r="AL915">
        <v>1001</v>
      </c>
      <c r="AM915">
        <v>1001</v>
      </c>
      <c r="AN915">
        <v>0</v>
      </c>
      <c r="AO915">
        <v>2002</v>
      </c>
      <c r="AP915">
        <v>0</v>
      </c>
      <c r="AQ915">
        <v>0</v>
      </c>
      <c r="AR915">
        <v>2</v>
      </c>
      <c r="AS915">
        <v>0</v>
      </c>
      <c r="AT915">
        <v>4</v>
      </c>
      <c r="AU915">
        <v>2</v>
      </c>
      <c r="AV915">
        <v>4</v>
      </c>
      <c r="AW915">
        <v>8</v>
      </c>
      <c r="AX915">
        <v>0</v>
      </c>
      <c r="AY915">
        <v>1</v>
      </c>
      <c r="AZ915">
        <v>1949</v>
      </c>
      <c r="BA915">
        <v>2</v>
      </c>
      <c r="BB915">
        <v>3</v>
      </c>
      <c r="BC915">
        <v>871</v>
      </c>
      <c r="BD915">
        <v>4</v>
      </c>
      <c r="BE915">
        <v>4</v>
      </c>
      <c r="BF915">
        <v>3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5</v>
      </c>
      <c r="BN915">
        <v>0</v>
      </c>
      <c r="BO915">
        <v>8</v>
      </c>
      <c r="BP915">
        <v>2007</v>
      </c>
      <c r="BQ915">
        <v>16</v>
      </c>
      <c r="BR915">
        <v>4</v>
      </c>
      <c r="BS915">
        <v>5</v>
      </c>
      <c r="BT915">
        <v>145000</v>
      </c>
    </row>
    <row r="916" spans="1:72" x14ac:dyDescent="0.35">
      <c r="A916">
        <v>915</v>
      </c>
      <c r="B916">
        <v>160</v>
      </c>
      <c r="C916">
        <v>5</v>
      </c>
      <c r="D916">
        <v>30</v>
      </c>
      <c r="E916">
        <v>3000</v>
      </c>
      <c r="F916">
        <v>2</v>
      </c>
      <c r="G916">
        <v>1</v>
      </c>
      <c r="H916">
        <v>2</v>
      </c>
      <c r="I916">
        <v>4</v>
      </c>
      <c r="J916">
        <v>4</v>
      </c>
      <c r="K916">
        <v>3</v>
      </c>
      <c r="L916">
        <v>18</v>
      </c>
      <c r="M916">
        <v>7</v>
      </c>
      <c r="N916">
        <v>7</v>
      </c>
      <c r="O916">
        <v>4</v>
      </c>
      <c r="P916">
        <v>8</v>
      </c>
      <c r="Q916">
        <v>6</v>
      </c>
      <c r="R916">
        <v>5</v>
      </c>
      <c r="S916">
        <v>2009</v>
      </c>
      <c r="T916">
        <v>2009</v>
      </c>
      <c r="U916">
        <v>5</v>
      </c>
      <c r="V916">
        <v>8</v>
      </c>
      <c r="W916">
        <v>14</v>
      </c>
      <c r="X916">
        <v>5</v>
      </c>
      <c r="Y916">
        <v>76</v>
      </c>
      <c r="Z916">
        <v>4</v>
      </c>
      <c r="AA916">
        <v>3</v>
      </c>
      <c r="AB916">
        <v>6</v>
      </c>
      <c r="AC916">
        <v>5</v>
      </c>
      <c r="AD916">
        <v>4</v>
      </c>
      <c r="AE916">
        <v>7</v>
      </c>
      <c r="AF916">
        <v>294</v>
      </c>
      <c r="AG916">
        <v>0</v>
      </c>
      <c r="AH916">
        <v>318</v>
      </c>
      <c r="AI916">
        <v>612</v>
      </c>
      <c r="AJ916">
        <v>6</v>
      </c>
      <c r="AK916">
        <v>6</v>
      </c>
      <c r="AL916">
        <v>612</v>
      </c>
      <c r="AM916">
        <v>612</v>
      </c>
      <c r="AN916">
        <v>0</v>
      </c>
      <c r="AO916">
        <v>1224</v>
      </c>
      <c r="AP916">
        <v>0</v>
      </c>
      <c r="AQ916">
        <v>0</v>
      </c>
      <c r="AR916">
        <v>2</v>
      </c>
      <c r="AS916">
        <v>1</v>
      </c>
      <c r="AT916">
        <v>2</v>
      </c>
      <c r="AU916">
        <v>1</v>
      </c>
      <c r="AV916">
        <v>5</v>
      </c>
      <c r="AW916">
        <v>4</v>
      </c>
      <c r="AX916">
        <v>0</v>
      </c>
      <c r="AY916">
        <v>5</v>
      </c>
      <c r="AZ916">
        <v>2009</v>
      </c>
      <c r="BA916">
        <v>3</v>
      </c>
      <c r="BB916">
        <v>2</v>
      </c>
      <c r="BC916">
        <v>528</v>
      </c>
      <c r="BD916">
        <v>4</v>
      </c>
      <c r="BE916">
        <v>4</v>
      </c>
      <c r="BF916">
        <v>3</v>
      </c>
      <c r="BG916">
        <v>0</v>
      </c>
      <c r="BH916">
        <v>234</v>
      </c>
      <c r="BI916">
        <v>0</v>
      </c>
      <c r="BJ916">
        <v>0</v>
      </c>
      <c r="BK916">
        <v>0</v>
      </c>
      <c r="BL916">
        <v>0</v>
      </c>
      <c r="BM916">
        <v>5</v>
      </c>
      <c r="BN916">
        <v>0</v>
      </c>
      <c r="BO916">
        <v>6</v>
      </c>
      <c r="BP916">
        <v>2009</v>
      </c>
      <c r="BQ916">
        <v>14</v>
      </c>
      <c r="BR916">
        <v>8</v>
      </c>
      <c r="BS916">
        <v>6</v>
      </c>
      <c r="BT916">
        <v>173733</v>
      </c>
    </row>
    <row r="917" spans="1:72" x14ac:dyDescent="0.35">
      <c r="A917">
        <v>916</v>
      </c>
      <c r="B917">
        <v>160</v>
      </c>
      <c r="C917">
        <v>2</v>
      </c>
      <c r="D917">
        <v>21</v>
      </c>
      <c r="E917">
        <v>2001</v>
      </c>
      <c r="F917">
        <v>2</v>
      </c>
      <c r="G917">
        <v>1</v>
      </c>
      <c r="H917">
        <v>2</v>
      </c>
      <c r="I917">
        <v>4</v>
      </c>
      <c r="J917">
        <v>4</v>
      </c>
      <c r="K917">
        <v>3</v>
      </c>
      <c r="L917">
        <v>21</v>
      </c>
      <c r="M917">
        <v>7</v>
      </c>
      <c r="N917">
        <v>7</v>
      </c>
      <c r="O917">
        <v>5</v>
      </c>
      <c r="P917">
        <v>8</v>
      </c>
      <c r="Q917">
        <v>4</v>
      </c>
      <c r="R917">
        <v>5</v>
      </c>
      <c r="S917">
        <v>1970</v>
      </c>
      <c r="T917">
        <v>1970</v>
      </c>
      <c r="U917">
        <v>5</v>
      </c>
      <c r="V917">
        <v>8</v>
      </c>
      <c r="W917">
        <v>15</v>
      </c>
      <c r="X917">
        <v>4</v>
      </c>
      <c r="Y917">
        <v>80</v>
      </c>
      <c r="Z917">
        <v>3</v>
      </c>
      <c r="AA917">
        <v>3</v>
      </c>
      <c r="AB917">
        <v>2</v>
      </c>
      <c r="AC917">
        <v>4</v>
      </c>
      <c r="AD917">
        <v>4</v>
      </c>
      <c r="AE917">
        <v>6</v>
      </c>
      <c r="AF917">
        <v>0</v>
      </c>
      <c r="AG917">
        <v>0</v>
      </c>
      <c r="AH917">
        <v>546</v>
      </c>
      <c r="AI917">
        <v>546</v>
      </c>
      <c r="AJ917">
        <v>6</v>
      </c>
      <c r="AK917">
        <v>6</v>
      </c>
      <c r="AL917">
        <v>546</v>
      </c>
      <c r="AM917">
        <v>546</v>
      </c>
      <c r="AN917">
        <v>0</v>
      </c>
      <c r="AO917">
        <v>1092</v>
      </c>
      <c r="AP917">
        <v>0</v>
      </c>
      <c r="AQ917">
        <v>0</v>
      </c>
      <c r="AR917">
        <v>1</v>
      </c>
      <c r="AS917">
        <v>1</v>
      </c>
      <c r="AT917">
        <v>3</v>
      </c>
      <c r="AU917">
        <v>1</v>
      </c>
      <c r="AV917">
        <v>4</v>
      </c>
      <c r="AW917">
        <v>6</v>
      </c>
      <c r="AX917">
        <v>0</v>
      </c>
      <c r="AY917">
        <v>6</v>
      </c>
      <c r="AZ917">
        <v>1970</v>
      </c>
      <c r="BA917">
        <v>2</v>
      </c>
      <c r="BB917">
        <v>1</v>
      </c>
      <c r="BC917">
        <v>286</v>
      </c>
      <c r="BD917">
        <v>4</v>
      </c>
      <c r="BE917">
        <v>4</v>
      </c>
      <c r="BF917">
        <v>3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5</v>
      </c>
      <c r="BN917">
        <v>0</v>
      </c>
      <c r="BO917">
        <v>1</v>
      </c>
      <c r="BP917">
        <v>2007</v>
      </c>
      <c r="BQ917">
        <v>16</v>
      </c>
      <c r="BR917">
        <v>4</v>
      </c>
      <c r="BS917">
        <v>5</v>
      </c>
      <c r="BT917">
        <v>75000</v>
      </c>
    </row>
    <row r="918" spans="1:72" x14ac:dyDescent="0.35">
      <c r="A918">
        <v>917</v>
      </c>
      <c r="B918">
        <v>20</v>
      </c>
      <c r="C918">
        <v>1</v>
      </c>
      <c r="D918">
        <v>50</v>
      </c>
      <c r="E918">
        <v>9000</v>
      </c>
      <c r="F918">
        <v>2</v>
      </c>
      <c r="G918">
        <v>1</v>
      </c>
      <c r="H918">
        <v>2</v>
      </c>
      <c r="I918">
        <v>4</v>
      </c>
      <c r="J918">
        <v>4</v>
      </c>
      <c r="K918">
        <v>3</v>
      </c>
      <c r="L918">
        <v>3</v>
      </c>
      <c r="M918">
        <v>7</v>
      </c>
      <c r="N918">
        <v>7</v>
      </c>
      <c r="O918">
        <v>3</v>
      </c>
      <c r="P918">
        <v>4</v>
      </c>
      <c r="Q918">
        <v>2</v>
      </c>
      <c r="R918">
        <v>3</v>
      </c>
      <c r="S918">
        <v>1949</v>
      </c>
      <c r="T918">
        <v>1950</v>
      </c>
      <c r="U918">
        <v>5</v>
      </c>
      <c r="V918">
        <v>8</v>
      </c>
      <c r="W918">
        <v>6</v>
      </c>
      <c r="X918">
        <v>2</v>
      </c>
      <c r="Y918">
        <v>0</v>
      </c>
      <c r="Z918">
        <v>3</v>
      </c>
      <c r="AA918">
        <v>3</v>
      </c>
      <c r="AB918">
        <v>2</v>
      </c>
      <c r="AC918">
        <v>4</v>
      </c>
      <c r="AD918">
        <v>4</v>
      </c>
      <c r="AE918">
        <v>3</v>
      </c>
      <c r="AF918">
        <v>50</v>
      </c>
      <c r="AG918">
        <v>0</v>
      </c>
      <c r="AH918">
        <v>430</v>
      </c>
      <c r="AI918">
        <v>480</v>
      </c>
      <c r="AJ918">
        <v>6</v>
      </c>
      <c r="AK918">
        <v>3</v>
      </c>
      <c r="AL918">
        <v>480</v>
      </c>
      <c r="AM918">
        <v>0</v>
      </c>
      <c r="AN918">
        <v>0</v>
      </c>
      <c r="AO918">
        <v>480</v>
      </c>
      <c r="AP918">
        <v>1</v>
      </c>
      <c r="AQ918">
        <v>0</v>
      </c>
      <c r="AR918">
        <v>0</v>
      </c>
      <c r="AS918">
        <v>0</v>
      </c>
      <c r="AT918">
        <v>1</v>
      </c>
      <c r="AU918">
        <v>1</v>
      </c>
      <c r="AV918">
        <v>4</v>
      </c>
      <c r="AW918">
        <v>4</v>
      </c>
      <c r="AX918">
        <v>0</v>
      </c>
      <c r="AY918">
        <v>5</v>
      </c>
      <c r="AZ918">
        <v>1958</v>
      </c>
      <c r="BA918">
        <v>2</v>
      </c>
      <c r="BB918">
        <v>1</v>
      </c>
      <c r="BC918">
        <v>308</v>
      </c>
      <c r="BD918">
        <v>4</v>
      </c>
      <c r="BE918">
        <v>4</v>
      </c>
      <c r="BF918">
        <v>3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5</v>
      </c>
      <c r="BN918">
        <v>0</v>
      </c>
      <c r="BO918">
        <v>10</v>
      </c>
      <c r="BP918">
        <v>2006</v>
      </c>
      <c r="BQ918">
        <v>17</v>
      </c>
      <c r="BR918">
        <v>4</v>
      </c>
      <c r="BS918">
        <v>3</v>
      </c>
      <c r="BT918">
        <v>35311</v>
      </c>
    </row>
    <row r="919" spans="1:72" x14ac:dyDescent="0.35">
      <c r="A919">
        <v>918</v>
      </c>
      <c r="B919">
        <v>20</v>
      </c>
      <c r="C919">
        <v>4</v>
      </c>
      <c r="E919">
        <v>17140</v>
      </c>
      <c r="F919">
        <v>2</v>
      </c>
      <c r="G919">
        <v>1</v>
      </c>
      <c r="H919">
        <v>2</v>
      </c>
      <c r="I919">
        <v>4</v>
      </c>
      <c r="J919">
        <v>4</v>
      </c>
      <c r="K919">
        <v>3</v>
      </c>
      <c r="L919">
        <v>4</v>
      </c>
      <c r="M919">
        <v>7</v>
      </c>
      <c r="N919">
        <v>7</v>
      </c>
      <c r="O919">
        <v>3</v>
      </c>
      <c r="P919">
        <v>4</v>
      </c>
      <c r="Q919">
        <v>4</v>
      </c>
      <c r="R919">
        <v>6</v>
      </c>
      <c r="S919">
        <v>1956</v>
      </c>
      <c r="T919">
        <v>1956</v>
      </c>
      <c r="U919">
        <v>5</v>
      </c>
      <c r="V919">
        <v>8</v>
      </c>
      <c r="W919">
        <v>14</v>
      </c>
      <c r="X919">
        <v>2</v>
      </c>
      <c r="Y919">
        <v>0</v>
      </c>
      <c r="Z919">
        <v>3</v>
      </c>
      <c r="AA919">
        <v>3</v>
      </c>
      <c r="AB919">
        <v>2</v>
      </c>
      <c r="AC919">
        <v>4</v>
      </c>
      <c r="AD919">
        <v>4</v>
      </c>
      <c r="AE919">
        <v>4</v>
      </c>
      <c r="AF919">
        <v>1059</v>
      </c>
      <c r="AG919">
        <v>0</v>
      </c>
      <c r="AH919">
        <v>75</v>
      </c>
      <c r="AI919">
        <v>1134</v>
      </c>
      <c r="AJ919">
        <v>6</v>
      </c>
      <c r="AK919">
        <v>3</v>
      </c>
      <c r="AL919">
        <v>1229</v>
      </c>
      <c r="AM919">
        <v>0</v>
      </c>
      <c r="AN919">
        <v>0</v>
      </c>
      <c r="AO919">
        <v>1229</v>
      </c>
      <c r="AP919">
        <v>0</v>
      </c>
      <c r="AQ919">
        <v>0</v>
      </c>
      <c r="AR919">
        <v>1</v>
      </c>
      <c r="AS919">
        <v>0</v>
      </c>
      <c r="AT919">
        <v>3</v>
      </c>
      <c r="AU919">
        <v>1</v>
      </c>
      <c r="AV919">
        <v>4</v>
      </c>
      <c r="AW919">
        <v>6</v>
      </c>
      <c r="AX919">
        <v>0</v>
      </c>
      <c r="AY919">
        <v>6</v>
      </c>
      <c r="AZ919">
        <v>1956</v>
      </c>
      <c r="BA919">
        <v>3</v>
      </c>
      <c r="BB919">
        <v>1</v>
      </c>
      <c r="BC919">
        <v>284</v>
      </c>
      <c r="BD919">
        <v>4</v>
      </c>
      <c r="BE919">
        <v>4</v>
      </c>
      <c r="BF919">
        <v>3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5</v>
      </c>
      <c r="BN919">
        <v>0</v>
      </c>
      <c r="BO919">
        <v>4</v>
      </c>
      <c r="BP919">
        <v>2009</v>
      </c>
      <c r="BQ919">
        <v>14</v>
      </c>
      <c r="BR919">
        <v>4</v>
      </c>
      <c r="BS919">
        <v>5</v>
      </c>
      <c r="BT919">
        <v>135000</v>
      </c>
    </row>
    <row r="920" spans="1:72" x14ac:dyDescent="0.35">
      <c r="A920">
        <v>919</v>
      </c>
      <c r="B920">
        <v>60</v>
      </c>
      <c r="C920">
        <v>4</v>
      </c>
      <c r="D920">
        <v>103</v>
      </c>
      <c r="E920">
        <v>13125</v>
      </c>
      <c r="F920">
        <v>2</v>
      </c>
      <c r="G920">
        <v>2</v>
      </c>
      <c r="H920">
        <v>2</v>
      </c>
      <c r="I920">
        <v>4</v>
      </c>
      <c r="J920">
        <v>2</v>
      </c>
      <c r="K920">
        <v>3</v>
      </c>
      <c r="L920">
        <v>15</v>
      </c>
      <c r="M920">
        <v>7</v>
      </c>
      <c r="N920">
        <v>7</v>
      </c>
      <c r="O920">
        <v>3</v>
      </c>
      <c r="P920">
        <v>8</v>
      </c>
      <c r="Q920">
        <v>7</v>
      </c>
      <c r="R920">
        <v>5</v>
      </c>
      <c r="S920">
        <v>1991</v>
      </c>
      <c r="T920">
        <v>1991</v>
      </c>
      <c r="U920">
        <v>5</v>
      </c>
      <c r="V920">
        <v>8</v>
      </c>
      <c r="W920">
        <v>9</v>
      </c>
      <c r="X920">
        <v>2</v>
      </c>
      <c r="Y920">
        <v>0</v>
      </c>
      <c r="Z920">
        <v>4</v>
      </c>
      <c r="AA920">
        <v>3</v>
      </c>
      <c r="AB920">
        <v>6</v>
      </c>
      <c r="AC920">
        <v>6</v>
      </c>
      <c r="AD920">
        <v>4</v>
      </c>
      <c r="AE920">
        <v>3</v>
      </c>
      <c r="AF920">
        <v>48</v>
      </c>
      <c r="AG920">
        <v>634</v>
      </c>
      <c r="AH920">
        <v>422</v>
      </c>
      <c r="AI920">
        <v>1104</v>
      </c>
      <c r="AJ920">
        <v>6</v>
      </c>
      <c r="AK920">
        <v>6</v>
      </c>
      <c r="AL920">
        <v>912</v>
      </c>
      <c r="AM920">
        <v>1215</v>
      </c>
      <c r="AN920">
        <v>0</v>
      </c>
      <c r="AO920">
        <v>2127</v>
      </c>
      <c r="AP920">
        <v>1</v>
      </c>
      <c r="AQ920">
        <v>0</v>
      </c>
      <c r="AR920">
        <v>2</v>
      </c>
      <c r="AS920">
        <v>1</v>
      </c>
      <c r="AT920">
        <v>4</v>
      </c>
      <c r="AU920">
        <v>1</v>
      </c>
      <c r="AV920">
        <v>5</v>
      </c>
      <c r="AW920">
        <v>8</v>
      </c>
      <c r="AX920">
        <v>1</v>
      </c>
      <c r="AY920">
        <v>6</v>
      </c>
      <c r="AZ920">
        <v>1991</v>
      </c>
      <c r="BA920">
        <v>3</v>
      </c>
      <c r="BB920">
        <v>3</v>
      </c>
      <c r="BC920">
        <v>833</v>
      </c>
      <c r="BD920">
        <v>4</v>
      </c>
      <c r="BE920">
        <v>4</v>
      </c>
      <c r="BF920">
        <v>3</v>
      </c>
      <c r="BG920">
        <v>72</v>
      </c>
      <c r="BH920">
        <v>192</v>
      </c>
      <c r="BI920">
        <v>224</v>
      </c>
      <c r="BJ920">
        <v>0</v>
      </c>
      <c r="BK920">
        <v>0</v>
      </c>
      <c r="BL920">
        <v>0</v>
      </c>
      <c r="BM920">
        <v>4</v>
      </c>
      <c r="BN920">
        <v>0</v>
      </c>
      <c r="BO920">
        <v>11</v>
      </c>
      <c r="BP920">
        <v>2007</v>
      </c>
      <c r="BQ920">
        <v>16</v>
      </c>
      <c r="BR920">
        <v>4</v>
      </c>
      <c r="BS920">
        <v>5</v>
      </c>
      <c r="BT920">
        <v>238000</v>
      </c>
    </row>
    <row r="921" spans="1:72" x14ac:dyDescent="0.35">
      <c r="A921">
        <v>920</v>
      </c>
      <c r="B921">
        <v>20</v>
      </c>
      <c r="C921">
        <v>4</v>
      </c>
      <c r="D921">
        <v>87</v>
      </c>
      <c r="E921">
        <v>11029</v>
      </c>
      <c r="F921">
        <v>2</v>
      </c>
      <c r="G921">
        <v>2</v>
      </c>
      <c r="H921">
        <v>2</v>
      </c>
      <c r="I921">
        <v>4</v>
      </c>
      <c r="J921">
        <v>2</v>
      </c>
      <c r="K921">
        <v>3</v>
      </c>
      <c r="L921">
        <v>7</v>
      </c>
      <c r="M921">
        <v>7</v>
      </c>
      <c r="N921">
        <v>7</v>
      </c>
      <c r="O921">
        <v>3</v>
      </c>
      <c r="P921">
        <v>4</v>
      </c>
      <c r="Q921">
        <v>6</v>
      </c>
      <c r="R921">
        <v>8</v>
      </c>
      <c r="S921">
        <v>1958</v>
      </c>
      <c r="T921">
        <v>2002</v>
      </c>
      <c r="U921">
        <v>6</v>
      </c>
      <c r="V921">
        <v>8</v>
      </c>
      <c r="W921">
        <v>10</v>
      </c>
      <c r="X921">
        <v>2</v>
      </c>
      <c r="Y921">
        <v>0</v>
      </c>
      <c r="Z921">
        <v>5</v>
      </c>
      <c r="AA921">
        <v>3</v>
      </c>
      <c r="AB921">
        <v>2</v>
      </c>
      <c r="AC921">
        <v>5</v>
      </c>
      <c r="AD921">
        <v>4</v>
      </c>
      <c r="AE921">
        <v>4</v>
      </c>
      <c r="AF921">
        <v>528</v>
      </c>
      <c r="AG921">
        <v>411</v>
      </c>
      <c r="AH921">
        <v>245</v>
      </c>
      <c r="AI921">
        <v>1184</v>
      </c>
      <c r="AJ921">
        <v>6</v>
      </c>
      <c r="AK921">
        <v>6</v>
      </c>
      <c r="AL921">
        <v>1414</v>
      </c>
      <c r="AM921">
        <v>0</v>
      </c>
      <c r="AN921">
        <v>0</v>
      </c>
      <c r="AO921">
        <v>1414</v>
      </c>
      <c r="AP921">
        <v>1</v>
      </c>
      <c r="AQ921">
        <v>0</v>
      </c>
      <c r="AR921">
        <v>1</v>
      </c>
      <c r="AS921">
        <v>0</v>
      </c>
      <c r="AT921">
        <v>3</v>
      </c>
      <c r="AU921">
        <v>1</v>
      </c>
      <c r="AV921">
        <v>4</v>
      </c>
      <c r="AW921">
        <v>6</v>
      </c>
      <c r="AX921">
        <v>1</v>
      </c>
      <c r="AY921">
        <v>6</v>
      </c>
      <c r="AZ921">
        <v>1990</v>
      </c>
      <c r="BA921">
        <v>2</v>
      </c>
      <c r="BB921">
        <v>2</v>
      </c>
      <c r="BC921">
        <v>601</v>
      </c>
      <c r="BD921">
        <v>4</v>
      </c>
      <c r="BE921">
        <v>4</v>
      </c>
      <c r="BF921">
        <v>3</v>
      </c>
      <c r="BG921">
        <v>0</v>
      </c>
      <c r="BH921">
        <v>51</v>
      </c>
      <c r="BI921">
        <v>0</v>
      </c>
      <c r="BJ921">
        <v>0</v>
      </c>
      <c r="BK921">
        <v>190</v>
      </c>
      <c r="BL921">
        <v>0</v>
      </c>
      <c r="BM921">
        <v>5</v>
      </c>
      <c r="BN921">
        <v>0</v>
      </c>
      <c r="BO921">
        <v>5</v>
      </c>
      <c r="BP921">
        <v>2008</v>
      </c>
      <c r="BQ921">
        <v>15</v>
      </c>
      <c r="BR921">
        <v>4</v>
      </c>
      <c r="BS921">
        <v>5</v>
      </c>
      <c r="BT921">
        <v>176500</v>
      </c>
    </row>
    <row r="922" spans="1:72" x14ac:dyDescent="0.35">
      <c r="A922">
        <v>921</v>
      </c>
      <c r="B922">
        <v>60</v>
      </c>
      <c r="C922">
        <v>4</v>
      </c>
      <c r="D922">
        <v>70</v>
      </c>
      <c r="E922">
        <v>8462</v>
      </c>
      <c r="F922">
        <v>2</v>
      </c>
      <c r="G922">
        <v>2</v>
      </c>
      <c r="H922">
        <v>2</v>
      </c>
      <c r="I922">
        <v>4</v>
      </c>
      <c r="J922">
        <v>4</v>
      </c>
      <c r="K922">
        <v>3</v>
      </c>
      <c r="L922">
        <v>15</v>
      </c>
      <c r="M922">
        <v>7</v>
      </c>
      <c r="N922">
        <v>7</v>
      </c>
      <c r="O922">
        <v>3</v>
      </c>
      <c r="P922">
        <v>8</v>
      </c>
      <c r="Q922">
        <v>6</v>
      </c>
      <c r="R922">
        <v>5</v>
      </c>
      <c r="S922">
        <v>1994</v>
      </c>
      <c r="T922">
        <v>1994</v>
      </c>
      <c r="U922">
        <v>5</v>
      </c>
      <c r="V922">
        <v>8</v>
      </c>
      <c r="W922">
        <v>9</v>
      </c>
      <c r="X922">
        <v>4</v>
      </c>
      <c r="Y922">
        <v>105</v>
      </c>
      <c r="Z922">
        <v>4</v>
      </c>
      <c r="AA922">
        <v>4</v>
      </c>
      <c r="AB922">
        <v>6</v>
      </c>
      <c r="AC922">
        <v>5</v>
      </c>
      <c r="AD922">
        <v>5</v>
      </c>
      <c r="AE922">
        <v>7</v>
      </c>
      <c r="AF922">
        <v>814</v>
      </c>
      <c r="AG922">
        <v>0</v>
      </c>
      <c r="AH922">
        <v>114</v>
      </c>
      <c r="AI922">
        <v>928</v>
      </c>
      <c r="AJ922">
        <v>6</v>
      </c>
      <c r="AK922">
        <v>6</v>
      </c>
      <c r="AL922">
        <v>936</v>
      </c>
      <c r="AM922">
        <v>785</v>
      </c>
      <c r="AN922">
        <v>0</v>
      </c>
      <c r="AO922">
        <v>1721</v>
      </c>
      <c r="AP922">
        <v>0</v>
      </c>
      <c r="AQ922">
        <v>1</v>
      </c>
      <c r="AR922">
        <v>2</v>
      </c>
      <c r="AS922">
        <v>1</v>
      </c>
      <c r="AT922">
        <v>3</v>
      </c>
      <c r="AU922">
        <v>1</v>
      </c>
      <c r="AV922">
        <v>5</v>
      </c>
      <c r="AW922">
        <v>7</v>
      </c>
      <c r="AX922">
        <v>0</v>
      </c>
      <c r="AY922">
        <v>6</v>
      </c>
      <c r="AZ922">
        <v>1994</v>
      </c>
      <c r="BA922">
        <v>3</v>
      </c>
      <c r="BB922">
        <v>2</v>
      </c>
      <c r="BC922">
        <v>471</v>
      </c>
      <c r="BD922">
        <v>4</v>
      </c>
      <c r="BE922">
        <v>4</v>
      </c>
      <c r="BF922">
        <v>3</v>
      </c>
      <c r="BG922">
        <v>300</v>
      </c>
      <c r="BH922">
        <v>87</v>
      </c>
      <c r="BI922">
        <v>0</v>
      </c>
      <c r="BJ922">
        <v>0</v>
      </c>
      <c r="BK922">
        <v>0</v>
      </c>
      <c r="BL922">
        <v>0</v>
      </c>
      <c r="BM922">
        <v>5</v>
      </c>
      <c r="BN922">
        <v>0</v>
      </c>
      <c r="BO922">
        <v>7</v>
      </c>
      <c r="BP922">
        <v>2007</v>
      </c>
      <c r="BQ922">
        <v>16</v>
      </c>
      <c r="BR922">
        <v>4</v>
      </c>
      <c r="BS922">
        <v>5</v>
      </c>
      <c r="BT922">
        <v>201000</v>
      </c>
    </row>
    <row r="923" spans="1:72" x14ac:dyDescent="0.35">
      <c r="A923">
        <v>922</v>
      </c>
      <c r="B923">
        <v>90</v>
      </c>
      <c r="C923">
        <v>4</v>
      </c>
      <c r="D923">
        <v>67</v>
      </c>
      <c r="E923">
        <v>8777</v>
      </c>
      <c r="F923">
        <v>2</v>
      </c>
      <c r="G923">
        <v>1</v>
      </c>
      <c r="H923">
        <v>2</v>
      </c>
      <c r="I923">
        <v>4</v>
      </c>
      <c r="J923">
        <v>4</v>
      </c>
      <c r="K923">
        <v>3</v>
      </c>
      <c r="L923">
        <v>4</v>
      </c>
      <c r="M923">
        <v>2</v>
      </c>
      <c r="N923">
        <v>7</v>
      </c>
      <c r="O923">
        <v>2</v>
      </c>
      <c r="P923">
        <v>1</v>
      </c>
      <c r="Q923">
        <v>5</v>
      </c>
      <c r="R923">
        <v>7</v>
      </c>
      <c r="S923">
        <v>1900</v>
      </c>
      <c r="T923">
        <v>2003</v>
      </c>
      <c r="U923">
        <v>5</v>
      </c>
      <c r="V923">
        <v>8</v>
      </c>
      <c r="W923">
        <v>10</v>
      </c>
      <c r="X923">
        <v>2</v>
      </c>
      <c r="Y923">
        <v>0</v>
      </c>
      <c r="Z923">
        <v>3</v>
      </c>
      <c r="AA923">
        <v>3</v>
      </c>
      <c r="AB923">
        <v>2</v>
      </c>
      <c r="AC923">
        <v>4</v>
      </c>
      <c r="AD923">
        <v>4</v>
      </c>
      <c r="AE923">
        <v>4</v>
      </c>
      <c r="AF923">
        <v>1084</v>
      </c>
      <c r="AG923">
        <v>0</v>
      </c>
      <c r="AH923">
        <v>188</v>
      </c>
      <c r="AI923">
        <v>1272</v>
      </c>
      <c r="AJ923">
        <v>6</v>
      </c>
      <c r="AK923">
        <v>6</v>
      </c>
      <c r="AL923">
        <v>1272</v>
      </c>
      <c r="AM923">
        <v>928</v>
      </c>
      <c r="AN923">
        <v>0</v>
      </c>
      <c r="AO923">
        <v>2200</v>
      </c>
      <c r="AP923">
        <v>2</v>
      </c>
      <c r="AQ923">
        <v>0</v>
      </c>
      <c r="AR923">
        <v>2</v>
      </c>
      <c r="AS923">
        <v>2</v>
      </c>
      <c r="AT923">
        <v>4</v>
      </c>
      <c r="AU923">
        <v>2</v>
      </c>
      <c r="AV923">
        <v>4</v>
      </c>
      <c r="AW923">
        <v>9</v>
      </c>
      <c r="AX923">
        <v>0</v>
      </c>
      <c r="AY923">
        <v>3</v>
      </c>
      <c r="BA923">
        <v>1</v>
      </c>
      <c r="BB923">
        <v>0</v>
      </c>
      <c r="BC923">
        <v>0</v>
      </c>
      <c r="BD923">
        <v>1</v>
      </c>
      <c r="BE923">
        <v>1</v>
      </c>
      <c r="BF923">
        <v>2</v>
      </c>
      <c r="BG923">
        <v>0</v>
      </c>
      <c r="BH923">
        <v>70</v>
      </c>
      <c r="BI923">
        <v>0</v>
      </c>
      <c r="BJ923">
        <v>0</v>
      </c>
      <c r="BK923">
        <v>0</v>
      </c>
      <c r="BL923">
        <v>0</v>
      </c>
      <c r="BM923">
        <v>4</v>
      </c>
      <c r="BN923">
        <v>0</v>
      </c>
      <c r="BO923">
        <v>9</v>
      </c>
      <c r="BP923">
        <v>2008</v>
      </c>
      <c r="BQ923">
        <v>15</v>
      </c>
      <c r="BR923">
        <v>4</v>
      </c>
      <c r="BS923">
        <v>5</v>
      </c>
      <c r="BT923">
        <v>145900</v>
      </c>
    </row>
    <row r="924" spans="1:72" x14ac:dyDescent="0.35">
      <c r="A924">
        <v>923</v>
      </c>
      <c r="B924">
        <v>20</v>
      </c>
      <c r="C924">
        <v>4</v>
      </c>
      <c r="D924">
        <v>65</v>
      </c>
      <c r="E924">
        <v>10237</v>
      </c>
      <c r="F924">
        <v>2</v>
      </c>
      <c r="G924">
        <v>1</v>
      </c>
      <c r="H924">
        <v>2</v>
      </c>
      <c r="I924">
        <v>4</v>
      </c>
      <c r="J924">
        <v>4</v>
      </c>
      <c r="K924">
        <v>3</v>
      </c>
      <c r="L924">
        <v>11</v>
      </c>
      <c r="M924">
        <v>5</v>
      </c>
      <c r="N924">
        <v>7</v>
      </c>
      <c r="O924">
        <v>3</v>
      </c>
      <c r="P924">
        <v>4</v>
      </c>
      <c r="Q924">
        <v>6</v>
      </c>
      <c r="R924">
        <v>5</v>
      </c>
      <c r="S924">
        <v>2005</v>
      </c>
      <c r="T924">
        <v>2006</v>
      </c>
      <c r="U924">
        <v>5</v>
      </c>
      <c r="V924">
        <v>8</v>
      </c>
      <c r="W924">
        <v>14</v>
      </c>
      <c r="X924">
        <v>2</v>
      </c>
      <c r="Y924">
        <v>0</v>
      </c>
      <c r="Z924">
        <v>4</v>
      </c>
      <c r="AA924">
        <v>3</v>
      </c>
      <c r="AB924">
        <v>6</v>
      </c>
      <c r="AC924">
        <v>5</v>
      </c>
      <c r="AD924">
        <v>4</v>
      </c>
      <c r="AE924">
        <v>7</v>
      </c>
      <c r="AF924">
        <v>28</v>
      </c>
      <c r="AG924">
        <v>0</v>
      </c>
      <c r="AH924">
        <v>1288</v>
      </c>
      <c r="AI924">
        <v>1316</v>
      </c>
      <c r="AJ924">
        <v>6</v>
      </c>
      <c r="AK924">
        <v>6</v>
      </c>
      <c r="AL924">
        <v>1316</v>
      </c>
      <c r="AM924">
        <v>0</v>
      </c>
      <c r="AN924">
        <v>0</v>
      </c>
      <c r="AO924">
        <v>1316</v>
      </c>
      <c r="AP924">
        <v>0</v>
      </c>
      <c r="AQ924">
        <v>0</v>
      </c>
      <c r="AR924">
        <v>2</v>
      </c>
      <c r="AS924">
        <v>0</v>
      </c>
      <c r="AT924">
        <v>3</v>
      </c>
      <c r="AU924">
        <v>1</v>
      </c>
      <c r="AV924">
        <v>5</v>
      </c>
      <c r="AW924">
        <v>6</v>
      </c>
      <c r="AX924">
        <v>1</v>
      </c>
      <c r="AY924">
        <v>6</v>
      </c>
      <c r="AZ924">
        <v>2005</v>
      </c>
      <c r="BA924">
        <v>4</v>
      </c>
      <c r="BB924">
        <v>2</v>
      </c>
      <c r="BC924">
        <v>397</v>
      </c>
      <c r="BD924">
        <v>4</v>
      </c>
      <c r="BE924">
        <v>4</v>
      </c>
      <c r="BF924">
        <v>3</v>
      </c>
      <c r="BG924">
        <v>100</v>
      </c>
      <c r="BH924">
        <v>0</v>
      </c>
      <c r="BI924">
        <v>0</v>
      </c>
      <c r="BJ924">
        <v>23</v>
      </c>
      <c r="BK924">
        <v>0</v>
      </c>
      <c r="BL924">
        <v>0</v>
      </c>
      <c r="BM924">
        <v>5</v>
      </c>
      <c r="BN924">
        <v>0</v>
      </c>
      <c r="BO924">
        <v>10</v>
      </c>
      <c r="BP924">
        <v>2006</v>
      </c>
      <c r="BQ924">
        <v>17</v>
      </c>
      <c r="BR924">
        <v>8</v>
      </c>
      <c r="BS924">
        <v>6</v>
      </c>
      <c r="BT924">
        <v>169990</v>
      </c>
    </row>
    <row r="925" spans="1:72" x14ac:dyDescent="0.35">
      <c r="A925">
        <v>924</v>
      </c>
      <c r="B925">
        <v>120</v>
      </c>
      <c r="C925">
        <v>4</v>
      </c>
      <c r="D925">
        <v>50</v>
      </c>
      <c r="E925">
        <v>8012</v>
      </c>
      <c r="F925">
        <v>2</v>
      </c>
      <c r="G925">
        <v>1</v>
      </c>
      <c r="H925">
        <v>2</v>
      </c>
      <c r="I925">
        <v>4</v>
      </c>
      <c r="J925">
        <v>4</v>
      </c>
      <c r="K925">
        <v>3</v>
      </c>
      <c r="L925">
        <v>15</v>
      </c>
      <c r="M925">
        <v>7</v>
      </c>
      <c r="N925">
        <v>7</v>
      </c>
      <c r="O925">
        <v>4</v>
      </c>
      <c r="P925">
        <v>4</v>
      </c>
      <c r="Q925">
        <v>6</v>
      </c>
      <c r="R925">
        <v>5</v>
      </c>
      <c r="S925">
        <v>1993</v>
      </c>
      <c r="T925">
        <v>1994</v>
      </c>
      <c r="U925">
        <v>5</v>
      </c>
      <c r="V925">
        <v>8</v>
      </c>
      <c r="W925">
        <v>3</v>
      </c>
      <c r="X925">
        <v>2</v>
      </c>
      <c r="Y925">
        <v>0</v>
      </c>
      <c r="Z925">
        <v>4</v>
      </c>
      <c r="AA925">
        <v>3</v>
      </c>
      <c r="AB925">
        <v>6</v>
      </c>
      <c r="AC925">
        <v>5</v>
      </c>
      <c r="AD925">
        <v>4</v>
      </c>
      <c r="AE925">
        <v>5</v>
      </c>
      <c r="AF925">
        <v>165</v>
      </c>
      <c r="AG925">
        <v>841</v>
      </c>
      <c r="AH925">
        <v>598</v>
      </c>
      <c r="AI925">
        <v>1604</v>
      </c>
      <c r="AJ925">
        <v>6</v>
      </c>
      <c r="AK925">
        <v>6</v>
      </c>
      <c r="AL925">
        <v>1617</v>
      </c>
      <c r="AM925">
        <v>0</v>
      </c>
      <c r="AN925">
        <v>0</v>
      </c>
      <c r="AO925">
        <v>1617</v>
      </c>
      <c r="AP925">
        <v>1</v>
      </c>
      <c r="AQ925">
        <v>0</v>
      </c>
      <c r="AR925">
        <v>2</v>
      </c>
      <c r="AS925">
        <v>0</v>
      </c>
      <c r="AT925">
        <v>2</v>
      </c>
      <c r="AU925">
        <v>1</v>
      </c>
      <c r="AV925">
        <v>5</v>
      </c>
      <c r="AW925">
        <v>5</v>
      </c>
      <c r="AX925">
        <v>1</v>
      </c>
      <c r="AY925">
        <v>6</v>
      </c>
      <c r="AZ925">
        <v>1993</v>
      </c>
      <c r="BA925">
        <v>3</v>
      </c>
      <c r="BB925">
        <v>2</v>
      </c>
      <c r="BC925">
        <v>533</v>
      </c>
      <c r="BD925">
        <v>4</v>
      </c>
      <c r="BE925">
        <v>4</v>
      </c>
      <c r="BF925">
        <v>3</v>
      </c>
      <c r="BG925">
        <v>0</v>
      </c>
      <c r="BH925">
        <v>69</v>
      </c>
      <c r="BI925">
        <v>0</v>
      </c>
      <c r="BJ925">
        <v>0</v>
      </c>
      <c r="BK925">
        <v>0</v>
      </c>
      <c r="BL925">
        <v>0</v>
      </c>
      <c r="BM925">
        <v>5</v>
      </c>
      <c r="BN925">
        <v>0</v>
      </c>
      <c r="BO925">
        <v>7</v>
      </c>
      <c r="BP925">
        <v>2008</v>
      </c>
      <c r="BQ925">
        <v>15</v>
      </c>
      <c r="BR925">
        <v>4</v>
      </c>
      <c r="BS925">
        <v>5</v>
      </c>
      <c r="BT925">
        <v>193000</v>
      </c>
    </row>
    <row r="926" spans="1:72" x14ac:dyDescent="0.35">
      <c r="A926">
        <v>925</v>
      </c>
      <c r="B926">
        <v>20</v>
      </c>
      <c r="C926">
        <v>4</v>
      </c>
      <c r="D926">
        <v>79</v>
      </c>
      <c r="E926">
        <v>10240</v>
      </c>
      <c r="F926">
        <v>2</v>
      </c>
      <c r="G926">
        <v>1</v>
      </c>
      <c r="H926">
        <v>2</v>
      </c>
      <c r="I926">
        <v>4</v>
      </c>
      <c r="J926">
        <v>4</v>
      </c>
      <c r="K926">
        <v>3</v>
      </c>
      <c r="L926">
        <v>10</v>
      </c>
      <c r="M926">
        <v>7</v>
      </c>
      <c r="N926">
        <v>7</v>
      </c>
      <c r="O926">
        <v>3</v>
      </c>
      <c r="P926">
        <v>4</v>
      </c>
      <c r="Q926">
        <v>6</v>
      </c>
      <c r="R926">
        <v>6</v>
      </c>
      <c r="S926">
        <v>1980</v>
      </c>
      <c r="T926">
        <v>1980</v>
      </c>
      <c r="U926">
        <v>5</v>
      </c>
      <c r="V926">
        <v>8</v>
      </c>
      <c r="W926">
        <v>3</v>
      </c>
      <c r="X926">
        <v>4</v>
      </c>
      <c r="Y926">
        <v>157</v>
      </c>
      <c r="Z926">
        <v>3</v>
      </c>
      <c r="AA926">
        <v>4</v>
      </c>
      <c r="AB926">
        <v>2</v>
      </c>
      <c r="AC926">
        <v>5</v>
      </c>
      <c r="AD926">
        <v>4</v>
      </c>
      <c r="AE926">
        <v>3</v>
      </c>
      <c r="AF926">
        <v>625</v>
      </c>
      <c r="AG926">
        <v>1061</v>
      </c>
      <c r="AH926">
        <v>0</v>
      </c>
      <c r="AI926">
        <v>1686</v>
      </c>
      <c r="AJ926">
        <v>6</v>
      </c>
      <c r="AK926">
        <v>6</v>
      </c>
      <c r="AL926">
        <v>1686</v>
      </c>
      <c r="AM926">
        <v>0</v>
      </c>
      <c r="AN926">
        <v>0</v>
      </c>
      <c r="AO926">
        <v>1686</v>
      </c>
      <c r="AP926">
        <v>1</v>
      </c>
      <c r="AQ926">
        <v>0</v>
      </c>
      <c r="AR926">
        <v>2</v>
      </c>
      <c r="AS926">
        <v>0</v>
      </c>
      <c r="AT926">
        <v>3</v>
      </c>
      <c r="AU926">
        <v>1</v>
      </c>
      <c r="AV926">
        <v>4</v>
      </c>
      <c r="AW926">
        <v>7</v>
      </c>
      <c r="AX926">
        <v>1</v>
      </c>
      <c r="AY926">
        <v>6</v>
      </c>
      <c r="AZ926">
        <v>1980</v>
      </c>
      <c r="BA926">
        <v>2</v>
      </c>
      <c r="BB926">
        <v>2</v>
      </c>
      <c r="BC926">
        <v>612</v>
      </c>
      <c r="BD926">
        <v>4</v>
      </c>
      <c r="BE926">
        <v>4</v>
      </c>
      <c r="BF926">
        <v>3</v>
      </c>
      <c r="BG926">
        <v>384</v>
      </c>
      <c r="BH926">
        <v>131</v>
      </c>
      <c r="BI926">
        <v>0</v>
      </c>
      <c r="BJ926">
        <v>0</v>
      </c>
      <c r="BK926">
        <v>0</v>
      </c>
      <c r="BL926">
        <v>0</v>
      </c>
      <c r="BM926">
        <v>5</v>
      </c>
      <c r="BN926">
        <v>0</v>
      </c>
      <c r="BO926">
        <v>5</v>
      </c>
      <c r="BP926">
        <v>2006</v>
      </c>
      <c r="BQ926">
        <v>17</v>
      </c>
      <c r="BR926">
        <v>4</v>
      </c>
      <c r="BS926">
        <v>5</v>
      </c>
      <c r="BT926">
        <v>207500</v>
      </c>
    </row>
    <row r="927" spans="1:72" x14ac:dyDescent="0.35">
      <c r="A927">
        <v>926</v>
      </c>
      <c r="B927">
        <v>20</v>
      </c>
      <c r="C927">
        <v>4</v>
      </c>
      <c r="E927">
        <v>15611</v>
      </c>
      <c r="F927">
        <v>2</v>
      </c>
      <c r="G927">
        <v>2</v>
      </c>
      <c r="H927">
        <v>2</v>
      </c>
      <c r="I927">
        <v>4</v>
      </c>
      <c r="J927">
        <v>2</v>
      </c>
      <c r="K927">
        <v>3</v>
      </c>
      <c r="L927">
        <v>10</v>
      </c>
      <c r="M927">
        <v>7</v>
      </c>
      <c r="N927">
        <v>7</v>
      </c>
      <c r="O927">
        <v>3</v>
      </c>
      <c r="P927">
        <v>4</v>
      </c>
      <c r="Q927">
        <v>5</v>
      </c>
      <c r="R927">
        <v>6</v>
      </c>
      <c r="S927">
        <v>1977</v>
      </c>
      <c r="T927">
        <v>1977</v>
      </c>
      <c r="U927">
        <v>5</v>
      </c>
      <c r="V927">
        <v>8</v>
      </c>
      <c r="W927">
        <v>14</v>
      </c>
      <c r="X927">
        <v>2</v>
      </c>
      <c r="Y927">
        <v>0</v>
      </c>
      <c r="Z927">
        <v>3</v>
      </c>
      <c r="AA927">
        <v>3</v>
      </c>
      <c r="AB927">
        <v>6</v>
      </c>
      <c r="AC927">
        <v>5</v>
      </c>
      <c r="AD927">
        <v>4</v>
      </c>
      <c r="AE927">
        <v>4</v>
      </c>
      <c r="AF927">
        <v>767</v>
      </c>
      <c r="AG927">
        <v>93</v>
      </c>
      <c r="AH927">
        <v>266</v>
      </c>
      <c r="AI927">
        <v>1126</v>
      </c>
      <c r="AJ927">
        <v>6</v>
      </c>
      <c r="AK927">
        <v>6</v>
      </c>
      <c r="AL927">
        <v>1126</v>
      </c>
      <c r="AM927">
        <v>0</v>
      </c>
      <c r="AN927">
        <v>0</v>
      </c>
      <c r="AO927">
        <v>1126</v>
      </c>
      <c r="AP927">
        <v>0</v>
      </c>
      <c r="AQ927">
        <v>1</v>
      </c>
      <c r="AR927">
        <v>2</v>
      </c>
      <c r="AS927">
        <v>0</v>
      </c>
      <c r="AT927">
        <v>3</v>
      </c>
      <c r="AU927">
        <v>1</v>
      </c>
      <c r="AV927">
        <v>6</v>
      </c>
      <c r="AW927">
        <v>6</v>
      </c>
      <c r="AX927">
        <v>0</v>
      </c>
      <c r="AY927">
        <v>6</v>
      </c>
      <c r="AZ927">
        <v>1977</v>
      </c>
      <c r="BA927">
        <v>3</v>
      </c>
      <c r="BB927">
        <v>2</v>
      </c>
      <c r="BC927">
        <v>540</v>
      </c>
      <c r="BD927">
        <v>4</v>
      </c>
      <c r="BE927">
        <v>4</v>
      </c>
      <c r="BF927">
        <v>3</v>
      </c>
      <c r="BG927">
        <v>180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5</v>
      </c>
      <c r="BN927">
        <v>0</v>
      </c>
      <c r="BO927">
        <v>3</v>
      </c>
      <c r="BP927">
        <v>2008</v>
      </c>
      <c r="BQ927">
        <v>15</v>
      </c>
      <c r="BR927">
        <v>4</v>
      </c>
      <c r="BS927">
        <v>3</v>
      </c>
      <c r="BT927">
        <v>175000</v>
      </c>
    </row>
    <row r="928" spans="1:72" x14ac:dyDescent="0.35">
      <c r="A928">
        <v>927</v>
      </c>
      <c r="B928">
        <v>60</v>
      </c>
      <c r="C928">
        <v>4</v>
      </c>
      <c r="D928">
        <v>93</v>
      </c>
      <c r="E928">
        <v>11999</v>
      </c>
      <c r="F928">
        <v>2</v>
      </c>
      <c r="G928">
        <v>1</v>
      </c>
      <c r="H928">
        <v>2</v>
      </c>
      <c r="I928">
        <v>4</v>
      </c>
      <c r="J928">
        <v>4</v>
      </c>
      <c r="K928">
        <v>3</v>
      </c>
      <c r="L928">
        <v>19</v>
      </c>
      <c r="M928">
        <v>7</v>
      </c>
      <c r="N928">
        <v>7</v>
      </c>
      <c r="O928">
        <v>3</v>
      </c>
      <c r="P928">
        <v>8</v>
      </c>
      <c r="Q928">
        <v>8</v>
      </c>
      <c r="R928">
        <v>5</v>
      </c>
      <c r="S928">
        <v>2003</v>
      </c>
      <c r="T928">
        <v>2004</v>
      </c>
      <c r="U928">
        <v>6</v>
      </c>
      <c r="V928">
        <v>8</v>
      </c>
      <c r="W928">
        <v>14</v>
      </c>
      <c r="X928">
        <v>4</v>
      </c>
      <c r="Y928">
        <v>340</v>
      </c>
      <c r="Z928">
        <v>4</v>
      </c>
      <c r="AA928">
        <v>3</v>
      </c>
      <c r="AB928">
        <v>6</v>
      </c>
      <c r="AC928">
        <v>5</v>
      </c>
      <c r="AD928">
        <v>4</v>
      </c>
      <c r="AE928">
        <v>6</v>
      </c>
      <c r="AF928">
        <v>0</v>
      </c>
      <c r="AG928">
        <v>0</v>
      </c>
      <c r="AH928">
        <v>1181</v>
      </c>
      <c r="AI928">
        <v>1181</v>
      </c>
      <c r="AJ928">
        <v>6</v>
      </c>
      <c r="AK928">
        <v>6</v>
      </c>
      <c r="AL928">
        <v>1234</v>
      </c>
      <c r="AM928">
        <v>1140</v>
      </c>
      <c r="AN928">
        <v>0</v>
      </c>
      <c r="AO928">
        <v>2374</v>
      </c>
      <c r="AP928">
        <v>0</v>
      </c>
      <c r="AQ928">
        <v>0</v>
      </c>
      <c r="AR928">
        <v>2</v>
      </c>
      <c r="AS928">
        <v>1</v>
      </c>
      <c r="AT928">
        <v>4</v>
      </c>
      <c r="AU928">
        <v>1</v>
      </c>
      <c r="AV928">
        <v>6</v>
      </c>
      <c r="AW928">
        <v>10</v>
      </c>
      <c r="AX928">
        <v>1</v>
      </c>
      <c r="AY928">
        <v>7</v>
      </c>
      <c r="AZ928">
        <v>2003</v>
      </c>
      <c r="BA928">
        <v>4</v>
      </c>
      <c r="BB928">
        <v>3</v>
      </c>
      <c r="BC928">
        <v>656</v>
      </c>
      <c r="BD928">
        <v>4</v>
      </c>
      <c r="BE928">
        <v>4</v>
      </c>
      <c r="BF928">
        <v>3</v>
      </c>
      <c r="BG928">
        <v>104</v>
      </c>
      <c r="BH928">
        <v>100</v>
      </c>
      <c r="BI928">
        <v>0</v>
      </c>
      <c r="BJ928">
        <v>0</v>
      </c>
      <c r="BK928">
        <v>0</v>
      </c>
      <c r="BL928">
        <v>0</v>
      </c>
      <c r="BM928">
        <v>5</v>
      </c>
      <c r="BN928">
        <v>0</v>
      </c>
      <c r="BO928">
        <v>5</v>
      </c>
      <c r="BP928">
        <v>2007</v>
      </c>
      <c r="BQ928">
        <v>16</v>
      </c>
      <c r="BR928">
        <v>4</v>
      </c>
      <c r="BS928">
        <v>5</v>
      </c>
      <c r="BT928">
        <v>285000</v>
      </c>
    </row>
    <row r="929" spans="1:72" x14ac:dyDescent="0.35">
      <c r="A929">
        <v>928</v>
      </c>
      <c r="B929">
        <v>60</v>
      </c>
      <c r="C929">
        <v>4</v>
      </c>
      <c r="E929">
        <v>9900</v>
      </c>
      <c r="F929">
        <v>2</v>
      </c>
      <c r="G929">
        <v>1</v>
      </c>
      <c r="H929">
        <v>2</v>
      </c>
      <c r="I929">
        <v>4</v>
      </c>
      <c r="J929">
        <v>4</v>
      </c>
      <c r="K929">
        <v>3</v>
      </c>
      <c r="L929">
        <v>10</v>
      </c>
      <c r="M929">
        <v>2</v>
      </c>
      <c r="N929">
        <v>7</v>
      </c>
      <c r="O929">
        <v>3</v>
      </c>
      <c r="P929">
        <v>8</v>
      </c>
      <c r="Q929">
        <v>7</v>
      </c>
      <c r="R929">
        <v>5</v>
      </c>
      <c r="S929">
        <v>1968</v>
      </c>
      <c r="T929">
        <v>1968</v>
      </c>
      <c r="U929">
        <v>5</v>
      </c>
      <c r="V929">
        <v>8</v>
      </c>
      <c r="W929">
        <v>10</v>
      </c>
      <c r="X929">
        <v>4</v>
      </c>
      <c r="Y929">
        <v>342</v>
      </c>
      <c r="Z929">
        <v>3</v>
      </c>
      <c r="AA929">
        <v>3</v>
      </c>
      <c r="AB929">
        <v>2</v>
      </c>
      <c r="AC929">
        <v>4</v>
      </c>
      <c r="AD929">
        <v>4</v>
      </c>
      <c r="AE929">
        <v>3</v>
      </c>
      <c r="AF929">
        <v>552</v>
      </c>
      <c r="AG929">
        <v>0</v>
      </c>
      <c r="AH929">
        <v>280</v>
      </c>
      <c r="AI929">
        <v>832</v>
      </c>
      <c r="AJ929">
        <v>6</v>
      </c>
      <c r="AK929">
        <v>6</v>
      </c>
      <c r="AL929">
        <v>1098</v>
      </c>
      <c r="AM929">
        <v>880</v>
      </c>
      <c r="AN929">
        <v>0</v>
      </c>
      <c r="AO929">
        <v>1978</v>
      </c>
      <c r="AP929">
        <v>0</v>
      </c>
      <c r="AQ929">
        <v>0</v>
      </c>
      <c r="AR929">
        <v>2</v>
      </c>
      <c r="AS929">
        <v>1</v>
      </c>
      <c r="AT929">
        <v>4</v>
      </c>
      <c r="AU929">
        <v>1</v>
      </c>
      <c r="AV929">
        <v>4</v>
      </c>
      <c r="AW929">
        <v>9</v>
      </c>
      <c r="AX929">
        <v>1</v>
      </c>
      <c r="AY929">
        <v>6</v>
      </c>
      <c r="AZ929">
        <v>1968</v>
      </c>
      <c r="BA929">
        <v>3</v>
      </c>
      <c r="BB929">
        <v>2</v>
      </c>
      <c r="BC929">
        <v>486</v>
      </c>
      <c r="BD929">
        <v>4</v>
      </c>
      <c r="BE929">
        <v>4</v>
      </c>
      <c r="BF929">
        <v>3</v>
      </c>
      <c r="BG929">
        <v>0</v>
      </c>
      <c r="BH929">
        <v>43</v>
      </c>
      <c r="BI929">
        <v>0</v>
      </c>
      <c r="BJ929">
        <v>0</v>
      </c>
      <c r="BK929">
        <v>0</v>
      </c>
      <c r="BL929">
        <v>0</v>
      </c>
      <c r="BM929">
        <v>4</v>
      </c>
      <c r="BN929">
        <v>0</v>
      </c>
      <c r="BO929">
        <v>4</v>
      </c>
      <c r="BP929">
        <v>2008</v>
      </c>
      <c r="BQ929">
        <v>15</v>
      </c>
      <c r="BR929">
        <v>4</v>
      </c>
      <c r="BS929">
        <v>5</v>
      </c>
      <c r="BT929">
        <v>176000</v>
      </c>
    </row>
    <row r="930" spans="1:72" x14ac:dyDescent="0.35">
      <c r="A930">
        <v>929</v>
      </c>
      <c r="B930">
        <v>20</v>
      </c>
      <c r="C930">
        <v>4</v>
      </c>
      <c r="E930">
        <v>11838</v>
      </c>
      <c r="F930">
        <v>2</v>
      </c>
      <c r="G930">
        <v>1</v>
      </c>
      <c r="H930">
        <v>2</v>
      </c>
      <c r="I930">
        <v>4</v>
      </c>
      <c r="J930">
        <v>4</v>
      </c>
      <c r="K930">
        <v>3</v>
      </c>
      <c r="L930">
        <v>16</v>
      </c>
      <c r="M930">
        <v>7</v>
      </c>
      <c r="N930">
        <v>7</v>
      </c>
      <c r="O930">
        <v>3</v>
      </c>
      <c r="P930">
        <v>4</v>
      </c>
      <c r="Q930">
        <v>8</v>
      </c>
      <c r="R930">
        <v>5</v>
      </c>
      <c r="S930">
        <v>2001</v>
      </c>
      <c r="T930">
        <v>2001</v>
      </c>
      <c r="U930">
        <v>6</v>
      </c>
      <c r="V930">
        <v>8</v>
      </c>
      <c r="W930">
        <v>14</v>
      </c>
      <c r="X930">
        <v>2</v>
      </c>
      <c r="Y930">
        <v>0</v>
      </c>
      <c r="Z930">
        <v>4</v>
      </c>
      <c r="AA930">
        <v>3</v>
      </c>
      <c r="AB930">
        <v>6</v>
      </c>
      <c r="AC930">
        <v>5</v>
      </c>
      <c r="AD930">
        <v>4</v>
      </c>
      <c r="AE930">
        <v>6</v>
      </c>
      <c r="AF930">
        <v>0</v>
      </c>
      <c r="AG930">
        <v>0</v>
      </c>
      <c r="AH930">
        <v>1753</v>
      </c>
      <c r="AI930">
        <v>1753</v>
      </c>
      <c r="AJ930">
        <v>6</v>
      </c>
      <c r="AK930">
        <v>6</v>
      </c>
      <c r="AL930">
        <v>1788</v>
      </c>
      <c r="AM930">
        <v>0</v>
      </c>
      <c r="AN930">
        <v>0</v>
      </c>
      <c r="AO930">
        <v>1788</v>
      </c>
      <c r="AP930">
        <v>0</v>
      </c>
      <c r="AQ930">
        <v>0</v>
      </c>
      <c r="AR930">
        <v>2</v>
      </c>
      <c r="AS930">
        <v>0</v>
      </c>
      <c r="AT930">
        <v>3</v>
      </c>
      <c r="AU930">
        <v>1</v>
      </c>
      <c r="AV930">
        <v>6</v>
      </c>
      <c r="AW930">
        <v>7</v>
      </c>
      <c r="AX930">
        <v>1</v>
      </c>
      <c r="AY930">
        <v>6</v>
      </c>
      <c r="AZ930">
        <v>2001</v>
      </c>
      <c r="BA930">
        <v>3</v>
      </c>
      <c r="BB930">
        <v>2</v>
      </c>
      <c r="BC930">
        <v>522</v>
      </c>
      <c r="BD930">
        <v>4</v>
      </c>
      <c r="BE930">
        <v>4</v>
      </c>
      <c r="BF930">
        <v>3</v>
      </c>
      <c r="BG930">
        <v>202</v>
      </c>
      <c r="BH930">
        <v>151</v>
      </c>
      <c r="BI930">
        <v>0</v>
      </c>
      <c r="BJ930">
        <v>0</v>
      </c>
      <c r="BK930">
        <v>0</v>
      </c>
      <c r="BL930">
        <v>0</v>
      </c>
      <c r="BM930">
        <v>5</v>
      </c>
      <c r="BN930">
        <v>0</v>
      </c>
      <c r="BO930">
        <v>6</v>
      </c>
      <c r="BP930">
        <v>2009</v>
      </c>
      <c r="BQ930">
        <v>14</v>
      </c>
      <c r="BR930">
        <v>4</v>
      </c>
      <c r="BS930">
        <v>5</v>
      </c>
      <c r="BT930">
        <v>236500</v>
      </c>
    </row>
    <row r="931" spans="1:72" x14ac:dyDescent="0.35">
      <c r="A931">
        <v>930</v>
      </c>
      <c r="B931">
        <v>60</v>
      </c>
      <c r="C931">
        <v>4</v>
      </c>
      <c r="E931">
        <v>13006</v>
      </c>
      <c r="F931">
        <v>2</v>
      </c>
      <c r="G931">
        <v>2</v>
      </c>
      <c r="H931">
        <v>2</v>
      </c>
      <c r="I931">
        <v>4</v>
      </c>
      <c r="J931">
        <v>2</v>
      </c>
      <c r="K931">
        <v>3</v>
      </c>
      <c r="L931">
        <v>11</v>
      </c>
      <c r="M931">
        <v>7</v>
      </c>
      <c r="N931">
        <v>7</v>
      </c>
      <c r="O931">
        <v>3</v>
      </c>
      <c r="P931">
        <v>8</v>
      </c>
      <c r="Q931">
        <v>7</v>
      </c>
      <c r="R931">
        <v>5</v>
      </c>
      <c r="S931">
        <v>1997</v>
      </c>
      <c r="T931">
        <v>1997</v>
      </c>
      <c r="U931">
        <v>5</v>
      </c>
      <c r="V931">
        <v>8</v>
      </c>
      <c r="W931">
        <v>9</v>
      </c>
      <c r="X931">
        <v>4</v>
      </c>
      <c r="Y931">
        <v>285</v>
      </c>
      <c r="Z931">
        <v>3</v>
      </c>
      <c r="AA931">
        <v>3</v>
      </c>
      <c r="AB931">
        <v>6</v>
      </c>
      <c r="AC931">
        <v>5</v>
      </c>
      <c r="AD931">
        <v>4</v>
      </c>
      <c r="AE931">
        <v>6</v>
      </c>
      <c r="AF931">
        <v>0</v>
      </c>
      <c r="AG931">
        <v>0</v>
      </c>
      <c r="AH931">
        <v>964</v>
      </c>
      <c r="AI931">
        <v>964</v>
      </c>
      <c r="AJ931">
        <v>6</v>
      </c>
      <c r="AK931">
        <v>6</v>
      </c>
      <c r="AL931">
        <v>993</v>
      </c>
      <c r="AM931">
        <v>1243</v>
      </c>
      <c r="AN931">
        <v>0</v>
      </c>
      <c r="AO931">
        <v>2236</v>
      </c>
      <c r="AP931">
        <v>0</v>
      </c>
      <c r="AQ931">
        <v>0</v>
      </c>
      <c r="AR931">
        <v>2</v>
      </c>
      <c r="AS931">
        <v>1</v>
      </c>
      <c r="AT931">
        <v>4</v>
      </c>
      <c r="AU931">
        <v>1</v>
      </c>
      <c r="AV931">
        <v>5</v>
      </c>
      <c r="AW931">
        <v>8</v>
      </c>
      <c r="AX931">
        <v>1</v>
      </c>
      <c r="AY931">
        <v>7</v>
      </c>
      <c r="AZ931">
        <v>1997</v>
      </c>
      <c r="BA931">
        <v>4</v>
      </c>
      <c r="BB931">
        <v>2</v>
      </c>
      <c r="BC931">
        <v>642</v>
      </c>
      <c r="BD931">
        <v>4</v>
      </c>
      <c r="BE931">
        <v>4</v>
      </c>
      <c r="BF931">
        <v>3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5</v>
      </c>
      <c r="BN931">
        <v>0</v>
      </c>
      <c r="BO931">
        <v>11</v>
      </c>
      <c r="BP931">
        <v>2006</v>
      </c>
      <c r="BQ931">
        <v>17</v>
      </c>
      <c r="BR931">
        <v>4</v>
      </c>
      <c r="BS931">
        <v>5</v>
      </c>
      <c r="BT931">
        <v>222000</v>
      </c>
    </row>
    <row r="932" spans="1:72" x14ac:dyDescent="0.35">
      <c r="A932">
        <v>931</v>
      </c>
      <c r="B932">
        <v>20</v>
      </c>
      <c r="C932">
        <v>4</v>
      </c>
      <c r="D932">
        <v>73</v>
      </c>
      <c r="E932">
        <v>8925</v>
      </c>
      <c r="F932">
        <v>2</v>
      </c>
      <c r="G932">
        <v>2</v>
      </c>
      <c r="H932">
        <v>4</v>
      </c>
      <c r="I932">
        <v>4</v>
      </c>
      <c r="J932">
        <v>4</v>
      </c>
      <c r="K932">
        <v>3</v>
      </c>
      <c r="L932">
        <v>2</v>
      </c>
      <c r="M932">
        <v>7</v>
      </c>
      <c r="N932">
        <v>7</v>
      </c>
      <c r="O932">
        <v>3</v>
      </c>
      <c r="P932">
        <v>4</v>
      </c>
      <c r="Q932">
        <v>8</v>
      </c>
      <c r="R932">
        <v>5</v>
      </c>
      <c r="S932">
        <v>2007</v>
      </c>
      <c r="T932">
        <v>2007</v>
      </c>
      <c r="U932">
        <v>5</v>
      </c>
      <c r="V932">
        <v>8</v>
      </c>
      <c r="W932">
        <v>14</v>
      </c>
      <c r="X932">
        <v>2</v>
      </c>
      <c r="Y932">
        <v>0</v>
      </c>
      <c r="Z932">
        <v>4</v>
      </c>
      <c r="AA932">
        <v>3</v>
      </c>
      <c r="AB932">
        <v>6</v>
      </c>
      <c r="AC932">
        <v>5</v>
      </c>
      <c r="AD932">
        <v>4</v>
      </c>
      <c r="AE932">
        <v>7</v>
      </c>
      <c r="AF932">
        <v>16</v>
      </c>
      <c r="AG932">
        <v>0</v>
      </c>
      <c r="AH932">
        <v>1450</v>
      </c>
      <c r="AI932">
        <v>1466</v>
      </c>
      <c r="AJ932">
        <v>6</v>
      </c>
      <c r="AK932">
        <v>6</v>
      </c>
      <c r="AL932">
        <v>1466</v>
      </c>
      <c r="AM932">
        <v>0</v>
      </c>
      <c r="AN932">
        <v>0</v>
      </c>
      <c r="AO932">
        <v>1466</v>
      </c>
      <c r="AP932">
        <v>0</v>
      </c>
      <c r="AQ932">
        <v>0</v>
      </c>
      <c r="AR932">
        <v>2</v>
      </c>
      <c r="AS932">
        <v>0</v>
      </c>
      <c r="AT932">
        <v>3</v>
      </c>
      <c r="AU932">
        <v>1</v>
      </c>
      <c r="AV932">
        <v>5</v>
      </c>
      <c r="AW932">
        <v>7</v>
      </c>
      <c r="AX932">
        <v>0</v>
      </c>
      <c r="AY932">
        <v>6</v>
      </c>
      <c r="AZ932">
        <v>2007</v>
      </c>
      <c r="BA932">
        <v>4</v>
      </c>
      <c r="BB932">
        <v>3</v>
      </c>
      <c r="BC932">
        <v>610</v>
      </c>
      <c r="BD932">
        <v>4</v>
      </c>
      <c r="BE932">
        <v>4</v>
      </c>
      <c r="BF932">
        <v>3</v>
      </c>
      <c r="BG932">
        <v>100</v>
      </c>
      <c r="BH932">
        <v>18</v>
      </c>
      <c r="BI932">
        <v>0</v>
      </c>
      <c r="BJ932">
        <v>0</v>
      </c>
      <c r="BK932">
        <v>0</v>
      </c>
      <c r="BL932">
        <v>0</v>
      </c>
      <c r="BM932">
        <v>5</v>
      </c>
      <c r="BN932">
        <v>0</v>
      </c>
      <c r="BO932">
        <v>7</v>
      </c>
      <c r="BP932">
        <v>2009</v>
      </c>
      <c r="BQ932">
        <v>14</v>
      </c>
      <c r="BR932">
        <v>4</v>
      </c>
      <c r="BS932">
        <v>5</v>
      </c>
      <c r="BT932">
        <v>201000</v>
      </c>
    </row>
    <row r="933" spans="1:72" x14ac:dyDescent="0.35">
      <c r="A933">
        <v>932</v>
      </c>
      <c r="B933">
        <v>20</v>
      </c>
      <c r="C933">
        <v>4</v>
      </c>
      <c r="D933">
        <v>70</v>
      </c>
      <c r="E933">
        <v>9100</v>
      </c>
      <c r="F933">
        <v>2</v>
      </c>
      <c r="G933">
        <v>1</v>
      </c>
      <c r="H933">
        <v>2</v>
      </c>
      <c r="I933">
        <v>4</v>
      </c>
      <c r="J933">
        <v>4</v>
      </c>
      <c r="K933">
        <v>3</v>
      </c>
      <c r="L933">
        <v>7</v>
      </c>
      <c r="M933">
        <v>7</v>
      </c>
      <c r="N933">
        <v>7</v>
      </c>
      <c r="O933">
        <v>3</v>
      </c>
      <c r="P933">
        <v>4</v>
      </c>
      <c r="Q933">
        <v>5</v>
      </c>
      <c r="R933">
        <v>6</v>
      </c>
      <c r="S933">
        <v>1965</v>
      </c>
      <c r="T933">
        <v>1965</v>
      </c>
      <c r="U933">
        <v>5</v>
      </c>
      <c r="V933">
        <v>8</v>
      </c>
      <c r="W933">
        <v>14</v>
      </c>
      <c r="X933">
        <v>2</v>
      </c>
      <c r="Y933">
        <v>0</v>
      </c>
      <c r="Z933">
        <v>3</v>
      </c>
      <c r="AA933">
        <v>3</v>
      </c>
      <c r="AB933">
        <v>2</v>
      </c>
      <c r="AC933">
        <v>4</v>
      </c>
      <c r="AD933">
        <v>4</v>
      </c>
      <c r="AE933">
        <v>3</v>
      </c>
      <c r="AF933">
        <v>338</v>
      </c>
      <c r="AG933">
        <v>466</v>
      </c>
      <c r="AH933">
        <v>121</v>
      </c>
      <c r="AI933">
        <v>925</v>
      </c>
      <c r="AJ933">
        <v>6</v>
      </c>
      <c r="AK933">
        <v>6</v>
      </c>
      <c r="AL933">
        <v>925</v>
      </c>
      <c r="AM933">
        <v>0</v>
      </c>
      <c r="AN933">
        <v>0</v>
      </c>
      <c r="AO933">
        <v>925</v>
      </c>
      <c r="AP933">
        <v>0</v>
      </c>
      <c r="AQ933">
        <v>1</v>
      </c>
      <c r="AR933">
        <v>1</v>
      </c>
      <c r="AS933">
        <v>0</v>
      </c>
      <c r="AT933">
        <v>2</v>
      </c>
      <c r="AU933">
        <v>1</v>
      </c>
      <c r="AV933">
        <v>4</v>
      </c>
      <c r="AW933">
        <v>5</v>
      </c>
      <c r="AX933">
        <v>0</v>
      </c>
      <c r="AY933">
        <v>5</v>
      </c>
      <c r="AZ933">
        <v>1965</v>
      </c>
      <c r="BA933">
        <v>2</v>
      </c>
      <c r="BB933">
        <v>1</v>
      </c>
      <c r="BC933">
        <v>429</v>
      </c>
      <c r="BD933">
        <v>4</v>
      </c>
      <c r="BE933">
        <v>4</v>
      </c>
      <c r="BF933">
        <v>3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2</v>
      </c>
      <c r="BN933">
        <v>0</v>
      </c>
      <c r="BO933">
        <v>7</v>
      </c>
      <c r="BP933">
        <v>2009</v>
      </c>
      <c r="BQ933">
        <v>14</v>
      </c>
      <c r="BR933">
        <v>4</v>
      </c>
      <c r="BS933">
        <v>5</v>
      </c>
      <c r="BT933">
        <v>117500</v>
      </c>
    </row>
    <row r="934" spans="1:72" x14ac:dyDescent="0.35">
      <c r="A934">
        <v>933</v>
      </c>
      <c r="B934">
        <v>20</v>
      </c>
      <c r="C934">
        <v>4</v>
      </c>
      <c r="D934">
        <v>84</v>
      </c>
      <c r="E934">
        <v>11670</v>
      </c>
      <c r="F934">
        <v>2</v>
      </c>
      <c r="G934">
        <v>2</v>
      </c>
      <c r="H934">
        <v>2</v>
      </c>
      <c r="I934">
        <v>4</v>
      </c>
      <c r="J934">
        <v>2</v>
      </c>
      <c r="K934">
        <v>3</v>
      </c>
      <c r="L934">
        <v>18</v>
      </c>
      <c r="M934">
        <v>9</v>
      </c>
      <c r="N934">
        <v>7</v>
      </c>
      <c r="O934">
        <v>3</v>
      </c>
      <c r="P934">
        <v>4</v>
      </c>
      <c r="Q934">
        <v>9</v>
      </c>
      <c r="R934">
        <v>5</v>
      </c>
      <c r="S934">
        <v>2006</v>
      </c>
      <c r="T934">
        <v>2006</v>
      </c>
      <c r="U934">
        <v>6</v>
      </c>
      <c r="V934">
        <v>8</v>
      </c>
      <c r="W934">
        <v>14</v>
      </c>
      <c r="X934">
        <v>5</v>
      </c>
      <c r="Y934">
        <v>302</v>
      </c>
      <c r="Z934">
        <v>5</v>
      </c>
      <c r="AA934">
        <v>3</v>
      </c>
      <c r="AB934">
        <v>6</v>
      </c>
      <c r="AC934">
        <v>6</v>
      </c>
      <c r="AD934">
        <v>5</v>
      </c>
      <c r="AE934">
        <v>6</v>
      </c>
      <c r="AF934">
        <v>0</v>
      </c>
      <c r="AG934">
        <v>0</v>
      </c>
      <c r="AH934">
        <v>1905</v>
      </c>
      <c r="AI934">
        <v>1905</v>
      </c>
      <c r="AJ934">
        <v>6</v>
      </c>
      <c r="AK934">
        <v>6</v>
      </c>
      <c r="AL934">
        <v>1905</v>
      </c>
      <c r="AM934">
        <v>0</v>
      </c>
      <c r="AN934">
        <v>0</v>
      </c>
      <c r="AO934">
        <v>1905</v>
      </c>
      <c r="AP934">
        <v>0</v>
      </c>
      <c r="AQ934">
        <v>0</v>
      </c>
      <c r="AR934">
        <v>2</v>
      </c>
      <c r="AS934">
        <v>0</v>
      </c>
      <c r="AT934">
        <v>3</v>
      </c>
      <c r="AU934">
        <v>1</v>
      </c>
      <c r="AV934">
        <v>6</v>
      </c>
      <c r="AW934">
        <v>8</v>
      </c>
      <c r="AX934">
        <v>1</v>
      </c>
      <c r="AY934">
        <v>6</v>
      </c>
      <c r="AZ934">
        <v>2006</v>
      </c>
      <c r="BA934">
        <v>4</v>
      </c>
      <c r="BB934">
        <v>3</v>
      </c>
      <c r="BC934">
        <v>788</v>
      </c>
      <c r="BD934">
        <v>4</v>
      </c>
      <c r="BE934">
        <v>4</v>
      </c>
      <c r="BF934">
        <v>3</v>
      </c>
      <c r="BG934">
        <v>0</v>
      </c>
      <c r="BH934">
        <v>191</v>
      </c>
      <c r="BI934">
        <v>0</v>
      </c>
      <c r="BJ934">
        <v>0</v>
      </c>
      <c r="BK934">
        <v>0</v>
      </c>
      <c r="BL934">
        <v>0</v>
      </c>
      <c r="BM934">
        <v>5</v>
      </c>
      <c r="BN934">
        <v>0</v>
      </c>
      <c r="BO934">
        <v>3</v>
      </c>
      <c r="BP934">
        <v>2007</v>
      </c>
      <c r="BQ934">
        <v>16</v>
      </c>
      <c r="BR934">
        <v>4</v>
      </c>
      <c r="BS934">
        <v>5</v>
      </c>
      <c r="BT934">
        <v>320000</v>
      </c>
    </row>
    <row r="935" spans="1:72" x14ac:dyDescent="0.35">
      <c r="A935">
        <v>934</v>
      </c>
      <c r="B935">
        <v>20</v>
      </c>
      <c r="C935">
        <v>4</v>
      </c>
      <c r="D935">
        <v>63</v>
      </c>
      <c r="E935">
        <v>8487</v>
      </c>
      <c r="F935">
        <v>2</v>
      </c>
      <c r="G935">
        <v>1</v>
      </c>
      <c r="H935">
        <v>2</v>
      </c>
      <c r="I935">
        <v>4</v>
      </c>
      <c r="J935">
        <v>3</v>
      </c>
      <c r="K935">
        <v>3</v>
      </c>
      <c r="L935">
        <v>16</v>
      </c>
      <c r="M935">
        <v>7</v>
      </c>
      <c r="N935">
        <v>7</v>
      </c>
      <c r="O935">
        <v>3</v>
      </c>
      <c r="P935">
        <v>4</v>
      </c>
      <c r="Q935">
        <v>7</v>
      </c>
      <c r="R935">
        <v>5</v>
      </c>
      <c r="S935">
        <v>2004</v>
      </c>
      <c r="T935">
        <v>2004</v>
      </c>
      <c r="U935">
        <v>5</v>
      </c>
      <c r="V935">
        <v>8</v>
      </c>
      <c r="W935">
        <v>14</v>
      </c>
      <c r="X935">
        <v>4</v>
      </c>
      <c r="Y935">
        <v>210</v>
      </c>
      <c r="Z935">
        <v>4</v>
      </c>
      <c r="AA935">
        <v>3</v>
      </c>
      <c r="AB935">
        <v>6</v>
      </c>
      <c r="AC935">
        <v>5</v>
      </c>
      <c r="AD935">
        <v>4</v>
      </c>
      <c r="AE935">
        <v>7</v>
      </c>
      <c r="AF935">
        <v>20</v>
      </c>
      <c r="AG935">
        <v>0</v>
      </c>
      <c r="AH935">
        <v>1480</v>
      </c>
      <c r="AI935">
        <v>1500</v>
      </c>
      <c r="AJ935">
        <v>6</v>
      </c>
      <c r="AK935">
        <v>6</v>
      </c>
      <c r="AL935">
        <v>1500</v>
      </c>
      <c r="AM935">
        <v>0</v>
      </c>
      <c r="AN935">
        <v>0</v>
      </c>
      <c r="AO935">
        <v>1500</v>
      </c>
      <c r="AP935">
        <v>0</v>
      </c>
      <c r="AQ935">
        <v>0</v>
      </c>
      <c r="AR935">
        <v>2</v>
      </c>
      <c r="AS935">
        <v>0</v>
      </c>
      <c r="AT935">
        <v>3</v>
      </c>
      <c r="AU935">
        <v>1</v>
      </c>
      <c r="AV935">
        <v>5</v>
      </c>
      <c r="AW935">
        <v>6</v>
      </c>
      <c r="AX935">
        <v>0</v>
      </c>
      <c r="AY935">
        <v>6</v>
      </c>
      <c r="AZ935">
        <v>2004</v>
      </c>
      <c r="BA935">
        <v>3</v>
      </c>
      <c r="BB935">
        <v>2</v>
      </c>
      <c r="BC935">
        <v>570</v>
      </c>
      <c r="BD935">
        <v>4</v>
      </c>
      <c r="BE935">
        <v>4</v>
      </c>
      <c r="BF935">
        <v>3</v>
      </c>
      <c r="BG935">
        <v>192</v>
      </c>
      <c r="BH935">
        <v>36</v>
      </c>
      <c r="BI935">
        <v>0</v>
      </c>
      <c r="BJ935">
        <v>0</v>
      </c>
      <c r="BK935">
        <v>0</v>
      </c>
      <c r="BL935">
        <v>0</v>
      </c>
      <c r="BM935">
        <v>5</v>
      </c>
      <c r="BN935">
        <v>0</v>
      </c>
      <c r="BO935">
        <v>8</v>
      </c>
      <c r="BP935">
        <v>2009</v>
      </c>
      <c r="BQ935">
        <v>14</v>
      </c>
      <c r="BR935">
        <v>4</v>
      </c>
      <c r="BS935">
        <v>5</v>
      </c>
      <c r="BT935">
        <v>190000</v>
      </c>
    </row>
    <row r="936" spans="1:72" x14ac:dyDescent="0.35">
      <c r="A936">
        <v>935</v>
      </c>
      <c r="B936">
        <v>20</v>
      </c>
      <c r="C936">
        <v>4</v>
      </c>
      <c r="D936">
        <v>313</v>
      </c>
      <c r="E936">
        <v>27650</v>
      </c>
      <c r="F936">
        <v>2</v>
      </c>
      <c r="G936">
        <v>4</v>
      </c>
      <c r="H936">
        <v>4</v>
      </c>
      <c r="I936">
        <v>4</v>
      </c>
      <c r="J936">
        <v>4</v>
      </c>
      <c r="K936">
        <v>2</v>
      </c>
      <c r="L936">
        <v>7</v>
      </c>
      <c r="M936">
        <v>4</v>
      </c>
      <c r="N936">
        <v>7</v>
      </c>
      <c r="O936">
        <v>3</v>
      </c>
      <c r="P936">
        <v>4</v>
      </c>
      <c r="Q936">
        <v>7</v>
      </c>
      <c r="R936">
        <v>7</v>
      </c>
      <c r="S936">
        <v>1960</v>
      </c>
      <c r="T936">
        <v>2007</v>
      </c>
      <c r="U936">
        <v>1</v>
      </c>
      <c r="V936">
        <v>4</v>
      </c>
      <c r="W936">
        <v>4</v>
      </c>
      <c r="X936">
        <v>2</v>
      </c>
      <c r="Y936">
        <v>0</v>
      </c>
      <c r="Z936">
        <v>3</v>
      </c>
      <c r="AA936">
        <v>3</v>
      </c>
      <c r="AB936">
        <v>2</v>
      </c>
      <c r="AC936">
        <v>5</v>
      </c>
      <c r="AD936">
        <v>4</v>
      </c>
      <c r="AE936">
        <v>7</v>
      </c>
      <c r="AF936">
        <v>425</v>
      </c>
      <c r="AG936">
        <v>0</v>
      </c>
      <c r="AH936">
        <v>160</v>
      </c>
      <c r="AI936">
        <v>585</v>
      </c>
      <c r="AJ936">
        <v>6</v>
      </c>
      <c r="AK936">
        <v>6</v>
      </c>
      <c r="AL936">
        <v>2069</v>
      </c>
      <c r="AM936">
        <v>0</v>
      </c>
      <c r="AN936">
        <v>0</v>
      </c>
      <c r="AO936">
        <v>2069</v>
      </c>
      <c r="AP936">
        <v>1</v>
      </c>
      <c r="AQ936">
        <v>0</v>
      </c>
      <c r="AR936">
        <v>2</v>
      </c>
      <c r="AS936">
        <v>0</v>
      </c>
      <c r="AT936">
        <v>4</v>
      </c>
      <c r="AU936">
        <v>1</v>
      </c>
      <c r="AV936">
        <v>5</v>
      </c>
      <c r="AW936">
        <v>9</v>
      </c>
      <c r="AX936">
        <v>1</v>
      </c>
      <c r="AY936">
        <v>6</v>
      </c>
      <c r="AZ936">
        <v>1960</v>
      </c>
      <c r="BA936">
        <v>3</v>
      </c>
      <c r="BB936">
        <v>2</v>
      </c>
      <c r="BC936">
        <v>505</v>
      </c>
      <c r="BD936">
        <v>4</v>
      </c>
      <c r="BE936">
        <v>4</v>
      </c>
      <c r="BF936">
        <v>3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5</v>
      </c>
      <c r="BN936">
        <v>0</v>
      </c>
      <c r="BO936">
        <v>11</v>
      </c>
      <c r="BP936">
        <v>2008</v>
      </c>
      <c r="BQ936">
        <v>15</v>
      </c>
      <c r="BR936">
        <v>4</v>
      </c>
      <c r="BS936">
        <v>5</v>
      </c>
      <c r="BT936">
        <v>242000</v>
      </c>
    </row>
    <row r="937" spans="1:72" x14ac:dyDescent="0.35">
      <c r="A937">
        <v>936</v>
      </c>
      <c r="B937">
        <v>30</v>
      </c>
      <c r="C937">
        <v>4</v>
      </c>
      <c r="D937">
        <v>52</v>
      </c>
      <c r="E937">
        <v>5825</v>
      </c>
      <c r="F937">
        <v>2</v>
      </c>
      <c r="G937">
        <v>2</v>
      </c>
      <c r="H937">
        <v>2</v>
      </c>
      <c r="I937">
        <v>4</v>
      </c>
      <c r="J937">
        <v>4</v>
      </c>
      <c r="K937">
        <v>3</v>
      </c>
      <c r="L937">
        <v>12</v>
      </c>
      <c r="M937">
        <v>7</v>
      </c>
      <c r="N937">
        <v>7</v>
      </c>
      <c r="O937">
        <v>3</v>
      </c>
      <c r="P937">
        <v>4</v>
      </c>
      <c r="Q937">
        <v>4</v>
      </c>
      <c r="R937">
        <v>5</v>
      </c>
      <c r="S937">
        <v>1926</v>
      </c>
      <c r="T937">
        <v>1953</v>
      </c>
      <c r="U937">
        <v>5</v>
      </c>
      <c r="V937">
        <v>8</v>
      </c>
      <c r="W937">
        <v>10</v>
      </c>
      <c r="X937">
        <v>4</v>
      </c>
      <c r="Y937">
        <v>108</v>
      </c>
      <c r="Z937">
        <v>3</v>
      </c>
      <c r="AA937">
        <v>4</v>
      </c>
      <c r="AB937">
        <v>6</v>
      </c>
      <c r="AC937">
        <v>3</v>
      </c>
      <c r="AD937">
        <v>4</v>
      </c>
      <c r="AE937">
        <v>6</v>
      </c>
      <c r="AF937">
        <v>0</v>
      </c>
      <c r="AG937">
        <v>0</v>
      </c>
      <c r="AH937">
        <v>600</v>
      </c>
      <c r="AI937">
        <v>600</v>
      </c>
      <c r="AJ937">
        <v>6</v>
      </c>
      <c r="AK937">
        <v>6</v>
      </c>
      <c r="AL937">
        <v>747</v>
      </c>
      <c r="AM937">
        <v>0</v>
      </c>
      <c r="AN937">
        <v>0</v>
      </c>
      <c r="AO937">
        <v>747</v>
      </c>
      <c r="AP937">
        <v>0</v>
      </c>
      <c r="AQ937">
        <v>0</v>
      </c>
      <c r="AR937">
        <v>1</v>
      </c>
      <c r="AS937">
        <v>0</v>
      </c>
      <c r="AT937">
        <v>1</v>
      </c>
      <c r="AU937">
        <v>1</v>
      </c>
      <c r="AV937">
        <v>4</v>
      </c>
      <c r="AW937">
        <v>5</v>
      </c>
      <c r="AX937">
        <v>0</v>
      </c>
      <c r="AY937">
        <v>5</v>
      </c>
      <c r="AZ937">
        <v>1953</v>
      </c>
      <c r="BA937">
        <v>2</v>
      </c>
      <c r="BB937">
        <v>2</v>
      </c>
      <c r="BC937">
        <v>528</v>
      </c>
      <c r="BD937">
        <v>4</v>
      </c>
      <c r="BE937">
        <v>4</v>
      </c>
      <c r="BF937">
        <v>3</v>
      </c>
      <c r="BG937">
        <v>0</v>
      </c>
      <c r="BH937">
        <v>0</v>
      </c>
      <c r="BI937">
        <v>32</v>
      </c>
      <c r="BJ937">
        <v>0</v>
      </c>
      <c r="BK937">
        <v>0</v>
      </c>
      <c r="BL937">
        <v>0</v>
      </c>
      <c r="BM937">
        <v>5</v>
      </c>
      <c r="BN937">
        <v>0</v>
      </c>
      <c r="BO937">
        <v>6</v>
      </c>
      <c r="BP937">
        <v>2006</v>
      </c>
      <c r="BQ937">
        <v>17</v>
      </c>
      <c r="BR937">
        <v>4</v>
      </c>
      <c r="BS937">
        <v>5</v>
      </c>
      <c r="BT937">
        <v>79900</v>
      </c>
    </row>
    <row r="938" spans="1:72" x14ac:dyDescent="0.35">
      <c r="A938">
        <v>937</v>
      </c>
      <c r="B938">
        <v>20</v>
      </c>
      <c r="C938">
        <v>4</v>
      </c>
      <c r="D938">
        <v>67</v>
      </c>
      <c r="E938">
        <v>10083</v>
      </c>
      <c r="F938">
        <v>2</v>
      </c>
      <c r="G938">
        <v>1</v>
      </c>
      <c r="H938">
        <v>2</v>
      </c>
      <c r="I938">
        <v>4</v>
      </c>
      <c r="J938">
        <v>4</v>
      </c>
      <c r="K938">
        <v>3</v>
      </c>
      <c r="L938">
        <v>15</v>
      </c>
      <c r="M938">
        <v>7</v>
      </c>
      <c r="N938">
        <v>7</v>
      </c>
      <c r="O938">
        <v>3</v>
      </c>
      <c r="P938">
        <v>4</v>
      </c>
      <c r="Q938">
        <v>7</v>
      </c>
      <c r="R938">
        <v>5</v>
      </c>
      <c r="S938">
        <v>2003</v>
      </c>
      <c r="T938">
        <v>2003</v>
      </c>
      <c r="U938">
        <v>5</v>
      </c>
      <c r="V938">
        <v>8</v>
      </c>
      <c r="W938">
        <v>14</v>
      </c>
      <c r="X938">
        <v>3</v>
      </c>
      <c r="Z938">
        <v>4</v>
      </c>
      <c r="AA938">
        <v>3</v>
      </c>
      <c r="AB938">
        <v>6</v>
      </c>
      <c r="AC938">
        <v>5</v>
      </c>
      <c r="AD938">
        <v>4</v>
      </c>
      <c r="AE938">
        <v>7</v>
      </c>
      <c r="AF938">
        <v>833</v>
      </c>
      <c r="AG938">
        <v>0</v>
      </c>
      <c r="AH938">
        <v>343</v>
      </c>
      <c r="AI938">
        <v>1176</v>
      </c>
      <c r="AJ938">
        <v>6</v>
      </c>
      <c r="AK938">
        <v>6</v>
      </c>
      <c r="AL938">
        <v>1200</v>
      </c>
      <c r="AM938">
        <v>0</v>
      </c>
      <c r="AN938">
        <v>0</v>
      </c>
      <c r="AO938">
        <v>1200</v>
      </c>
      <c r="AP938">
        <v>1</v>
      </c>
      <c r="AQ938">
        <v>0</v>
      </c>
      <c r="AR938">
        <v>2</v>
      </c>
      <c r="AS938">
        <v>0</v>
      </c>
      <c r="AT938">
        <v>2</v>
      </c>
      <c r="AU938">
        <v>1</v>
      </c>
      <c r="AV938">
        <v>5</v>
      </c>
      <c r="AW938">
        <v>5</v>
      </c>
      <c r="AX938">
        <v>0</v>
      </c>
      <c r="AY938">
        <v>6</v>
      </c>
      <c r="AZ938">
        <v>2003</v>
      </c>
      <c r="BA938">
        <v>3</v>
      </c>
      <c r="BB938">
        <v>2</v>
      </c>
      <c r="BC938">
        <v>555</v>
      </c>
      <c r="BD938">
        <v>4</v>
      </c>
      <c r="BE938">
        <v>4</v>
      </c>
      <c r="BF938">
        <v>3</v>
      </c>
      <c r="BG938">
        <v>0</v>
      </c>
      <c r="BH938">
        <v>41</v>
      </c>
      <c r="BI938">
        <v>0</v>
      </c>
      <c r="BJ938">
        <v>0</v>
      </c>
      <c r="BK938">
        <v>0</v>
      </c>
      <c r="BL938">
        <v>0</v>
      </c>
      <c r="BM938">
        <v>5</v>
      </c>
      <c r="BN938">
        <v>0</v>
      </c>
      <c r="BO938">
        <v>8</v>
      </c>
      <c r="BP938">
        <v>2009</v>
      </c>
      <c r="BQ938">
        <v>14</v>
      </c>
      <c r="BR938">
        <v>4</v>
      </c>
      <c r="BS938">
        <v>5</v>
      </c>
      <c r="BT938">
        <v>184900</v>
      </c>
    </row>
    <row r="939" spans="1:72" x14ac:dyDescent="0.35">
      <c r="A939">
        <v>938</v>
      </c>
      <c r="B939">
        <v>60</v>
      </c>
      <c r="C939">
        <v>4</v>
      </c>
      <c r="D939">
        <v>75</v>
      </c>
      <c r="E939">
        <v>9675</v>
      </c>
      <c r="F939">
        <v>2</v>
      </c>
      <c r="G939">
        <v>1</v>
      </c>
      <c r="H939">
        <v>2</v>
      </c>
      <c r="I939">
        <v>4</v>
      </c>
      <c r="J939">
        <v>4</v>
      </c>
      <c r="K939">
        <v>3</v>
      </c>
      <c r="L939">
        <v>18</v>
      </c>
      <c r="M939">
        <v>7</v>
      </c>
      <c r="N939">
        <v>7</v>
      </c>
      <c r="O939">
        <v>3</v>
      </c>
      <c r="P939">
        <v>8</v>
      </c>
      <c r="Q939">
        <v>7</v>
      </c>
      <c r="R939">
        <v>5</v>
      </c>
      <c r="S939">
        <v>2005</v>
      </c>
      <c r="T939">
        <v>2005</v>
      </c>
      <c r="U939">
        <v>5</v>
      </c>
      <c r="V939">
        <v>8</v>
      </c>
      <c r="W939">
        <v>14</v>
      </c>
      <c r="X939">
        <v>2</v>
      </c>
      <c r="Y939">
        <v>0</v>
      </c>
      <c r="Z939">
        <v>4</v>
      </c>
      <c r="AA939">
        <v>3</v>
      </c>
      <c r="AB939">
        <v>6</v>
      </c>
      <c r="AC939">
        <v>5</v>
      </c>
      <c r="AD939">
        <v>4</v>
      </c>
      <c r="AE939">
        <v>7</v>
      </c>
      <c r="AF939">
        <v>341</v>
      </c>
      <c r="AG939">
        <v>0</v>
      </c>
      <c r="AH939">
        <v>772</v>
      </c>
      <c r="AI939">
        <v>1113</v>
      </c>
      <c r="AJ939">
        <v>6</v>
      </c>
      <c r="AK939">
        <v>6</v>
      </c>
      <c r="AL939">
        <v>1113</v>
      </c>
      <c r="AM939">
        <v>858</v>
      </c>
      <c r="AN939">
        <v>0</v>
      </c>
      <c r="AO939">
        <v>1971</v>
      </c>
      <c r="AP939">
        <v>0</v>
      </c>
      <c r="AQ939">
        <v>0</v>
      </c>
      <c r="AR939">
        <v>2</v>
      </c>
      <c r="AS939">
        <v>1</v>
      </c>
      <c r="AT939">
        <v>3</v>
      </c>
      <c r="AU939">
        <v>1</v>
      </c>
      <c r="AV939">
        <v>5</v>
      </c>
      <c r="AW939">
        <v>8</v>
      </c>
      <c r="AX939">
        <v>1</v>
      </c>
      <c r="AY939">
        <v>6</v>
      </c>
      <c r="AZ939">
        <v>2005</v>
      </c>
      <c r="BA939">
        <v>3</v>
      </c>
      <c r="BB939">
        <v>2</v>
      </c>
      <c r="BC939">
        <v>689</v>
      </c>
      <c r="BD939">
        <v>4</v>
      </c>
      <c r="BE939">
        <v>4</v>
      </c>
      <c r="BF939">
        <v>3</v>
      </c>
      <c r="BG939">
        <v>0</v>
      </c>
      <c r="BH939">
        <v>48</v>
      </c>
      <c r="BI939">
        <v>0</v>
      </c>
      <c r="BJ939">
        <v>0</v>
      </c>
      <c r="BK939">
        <v>0</v>
      </c>
      <c r="BL939">
        <v>0</v>
      </c>
      <c r="BM939">
        <v>5</v>
      </c>
      <c r="BN939">
        <v>0</v>
      </c>
      <c r="BO939">
        <v>2</v>
      </c>
      <c r="BP939">
        <v>2009</v>
      </c>
      <c r="BQ939">
        <v>14</v>
      </c>
      <c r="BR939">
        <v>4</v>
      </c>
      <c r="BS939">
        <v>5</v>
      </c>
      <c r="BT939">
        <v>253000</v>
      </c>
    </row>
    <row r="940" spans="1:72" x14ac:dyDescent="0.35">
      <c r="A940">
        <v>939</v>
      </c>
      <c r="B940">
        <v>60</v>
      </c>
      <c r="C940">
        <v>4</v>
      </c>
      <c r="D940">
        <v>73</v>
      </c>
      <c r="E940">
        <v>8760</v>
      </c>
      <c r="F940">
        <v>2</v>
      </c>
      <c r="G940">
        <v>1</v>
      </c>
      <c r="H940">
        <v>2</v>
      </c>
      <c r="I940">
        <v>4</v>
      </c>
      <c r="J940">
        <v>4</v>
      </c>
      <c r="K940">
        <v>3</v>
      </c>
      <c r="L940">
        <v>16</v>
      </c>
      <c r="M940">
        <v>7</v>
      </c>
      <c r="N940">
        <v>7</v>
      </c>
      <c r="O940">
        <v>3</v>
      </c>
      <c r="P940">
        <v>8</v>
      </c>
      <c r="Q940">
        <v>7</v>
      </c>
      <c r="R940">
        <v>5</v>
      </c>
      <c r="S940">
        <v>2006</v>
      </c>
      <c r="T940">
        <v>2006</v>
      </c>
      <c r="U940">
        <v>5</v>
      </c>
      <c r="V940">
        <v>8</v>
      </c>
      <c r="W940">
        <v>14</v>
      </c>
      <c r="X940">
        <v>2</v>
      </c>
      <c r="Y940">
        <v>0</v>
      </c>
      <c r="Z940">
        <v>4</v>
      </c>
      <c r="AA940">
        <v>3</v>
      </c>
      <c r="AB940">
        <v>6</v>
      </c>
      <c r="AC940">
        <v>5</v>
      </c>
      <c r="AD940">
        <v>5</v>
      </c>
      <c r="AE940">
        <v>7</v>
      </c>
      <c r="AF940">
        <v>464</v>
      </c>
      <c r="AG940">
        <v>0</v>
      </c>
      <c r="AH940">
        <v>927</v>
      </c>
      <c r="AI940">
        <v>1391</v>
      </c>
      <c r="AJ940">
        <v>6</v>
      </c>
      <c r="AK940">
        <v>6</v>
      </c>
      <c r="AL940">
        <v>1391</v>
      </c>
      <c r="AM940">
        <v>571</v>
      </c>
      <c r="AN940">
        <v>0</v>
      </c>
      <c r="AO940">
        <v>1962</v>
      </c>
      <c r="AP940">
        <v>0</v>
      </c>
      <c r="AQ940">
        <v>0</v>
      </c>
      <c r="AR940">
        <v>2</v>
      </c>
      <c r="AS940">
        <v>1</v>
      </c>
      <c r="AT940">
        <v>3</v>
      </c>
      <c r="AU940">
        <v>1</v>
      </c>
      <c r="AV940">
        <v>5</v>
      </c>
      <c r="AW940">
        <v>7</v>
      </c>
      <c r="AX940">
        <v>0</v>
      </c>
      <c r="AY940">
        <v>6</v>
      </c>
      <c r="AZ940">
        <v>2006</v>
      </c>
      <c r="BA940">
        <v>3</v>
      </c>
      <c r="BB940">
        <v>3</v>
      </c>
      <c r="BC940">
        <v>868</v>
      </c>
      <c r="BD940">
        <v>4</v>
      </c>
      <c r="BE940">
        <v>4</v>
      </c>
      <c r="BF940">
        <v>3</v>
      </c>
      <c r="BG940">
        <v>0</v>
      </c>
      <c r="BH940">
        <v>90</v>
      </c>
      <c r="BI940">
        <v>0</v>
      </c>
      <c r="BJ940">
        <v>0</v>
      </c>
      <c r="BK940">
        <v>0</v>
      </c>
      <c r="BL940">
        <v>0</v>
      </c>
      <c r="BM940">
        <v>5</v>
      </c>
      <c r="BN940">
        <v>0</v>
      </c>
      <c r="BO940">
        <v>8</v>
      </c>
      <c r="BP940">
        <v>2006</v>
      </c>
      <c r="BQ940">
        <v>17</v>
      </c>
      <c r="BR940">
        <v>8</v>
      </c>
      <c r="BS940">
        <v>6</v>
      </c>
      <c r="BT940">
        <v>239799</v>
      </c>
    </row>
    <row r="941" spans="1:72" x14ac:dyDescent="0.35">
      <c r="A941">
        <v>940</v>
      </c>
      <c r="B941">
        <v>70</v>
      </c>
      <c r="C941">
        <v>4</v>
      </c>
      <c r="E941">
        <v>24090</v>
      </c>
      <c r="F941">
        <v>2</v>
      </c>
      <c r="G941">
        <v>1</v>
      </c>
      <c r="H941">
        <v>2</v>
      </c>
      <c r="I941">
        <v>4</v>
      </c>
      <c r="J941">
        <v>4</v>
      </c>
      <c r="K941">
        <v>3</v>
      </c>
      <c r="L941">
        <v>1</v>
      </c>
      <c r="M941">
        <v>7</v>
      </c>
      <c r="N941">
        <v>7</v>
      </c>
      <c r="O941">
        <v>3</v>
      </c>
      <c r="P941">
        <v>8</v>
      </c>
      <c r="Q941">
        <v>7</v>
      </c>
      <c r="R941">
        <v>7</v>
      </c>
      <c r="S941">
        <v>1940</v>
      </c>
      <c r="T941">
        <v>1950</v>
      </c>
      <c r="U941">
        <v>5</v>
      </c>
      <c r="V941">
        <v>8</v>
      </c>
      <c r="W941">
        <v>10</v>
      </c>
      <c r="X941">
        <v>2</v>
      </c>
      <c r="Y941">
        <v>0</v>
      </c>
      <c r="Z941">
        <v>3</v>
      </c>
      <c r="AA941">
        <v>4</v>
      </c>
      <c r="AB941">
        <v>2</v>
      </c>
      <c r="AC941">
        <v>4</v>
      </c>
      <c r="AD941">
        <v>4</v>
      </c>
      <c r="AE941">
        <v>6</v>
      </c>
      <c r="AF941">
        <v>0</v>
      </c>
      <c r="AG941">
        <v>0</v>
      </c>
      <c r="AH941">
        <v>1032</v>
      </c>
      <c r="AI941">
        <v>1032</v>
      </c>
      <c r="AJ941">
        <v>6</v>
      </c>
      <c r="AK941">
        <v>6</v>
      </c>
      <c r="AL941">
        <v>1207</v>
      </c>
      <c r="AM941">
        <v>1196</v>
      </c>
      <c r="AN941">
        <v>0</v>
      </c>
      <c r="AO941">
        <v>2403</v>
      </c>
      <c r="AP941">
        <v>0</v>
      </c>
      <c r="AQ941">
        <v>0</v>
      </c>
      <c r="AR941">
        <v>2</v>
      </c>
      <c r="AS941">
        <v>0</v>
      </c>
      <c r="AT941">
        <v>4</v>
      </c>
      <c r="AU941">
        <v>1</v>
      </c>
      <c r="AV941">
        <v>4</v>
      </c>
      <c r="AW941">
        <v>10</v>
      </c>
      <c r="AX941">
        <v>2</v>
      </c>
      <c r="AY941">
        <v>6</v>
      </c>
      <c r="AZ941">
        <v>1940</v>
      </c>
      <c r="BA941">
        <v>2</v>
      </c>
      <c r="BB941">
        <v>1</v>
      </c>
      <c r="BC941">
        <v>349</v>
      </c>
      <c r="BD941">
        <v>4</v>
      </c>
      <c r="BE941">
        <v>4</v>
      </c>
      <c r="BF941">
        <v>3</v>
      </c>
      <c r="BG941">
        <v>56</v>
      </c>
      <c r="BH941">
        <v>0</v>
      </c>
      <c r="BI941">
        <v>318</v>
      </c>
      <c r="BJ941">
        <v>0</v>
      </c>
      <c r="BK941">
        <v>0</v>
      </c>
      <c r="BL941">
        <v>0</v>
      </c>
      <c r="BM941">
        <v>5</v>
      </c>
      <c r="BN941">
        <v>0</v>
      </c>
      <c r="BO941">
        <v>6</v>
      </c>
      <c r="BP941">
        <v>2010</v>
      </c>
      <c r="BQ941">
        <v>13</v>
      </c>
      <c r="BR941">
        <v>3</v>
      </c>
      <c r="BS941">
        <v>5</v>
      </c>
      <c r="BT941">
        <v>244400</v>
      </c>
    </row>
    <row r="942" spans="1:72" x14ac:dyDescent="0.35">
      <c r="A942">
        <v>941</v>
      </c>
      <c r="B942">
        <v>90</v>
      </c>
      <c r="C942">
        <v>4</v>
      </c>
      <c r="D942">
        <v>55</v>
      </c>
      <c r="E942">
        <v>12640</v>
      </c>
      <c r="F942">
        <v>2</v>
      </c>
      <c r="G942">
        <v>2</v>
      </c>
      <c r="H942">
        <v>2</v>
      </c>
      <c r="I942">
        <v>4</v>
      </c>
      <c r="J942">
        <v>4</v>
      </c>
      <c r="K942">
        <v>3</v>
      </c>
      <c r="L942">
        <v>6</v>
      </c>
      <c r="M942">
        <v>7</v>
      </c>
      <c r="N942">
        <v>7</v>
      </c>
      <c r="O942">
        <v>2</v>
      </c>
      <c r="P942">
        <v>4</v>
      </c>
      <c r="Q942">
        <v>6</v>
      </c>
      <c r="R942">
        <v>5</v>
      </c>
      <c r="S942">
        <v>1976</v>
      </c>
      <c r="T942">
        <v>1976</v>
      </c>
      <c r="U942">
        <v>5</v>
      </c>
      <c r="V942">
        <v>8</v>
      </c>
      <c r="W942">
        <v>3</v>
      </c>
      <c r="X942">
        <v>2</v>
      </c>
      <c r="Y942">
        <v>0</v>
      </c>
      <c r="Z942">
        <v>3</v>
      </c>
      <c r="AA942">
        <v>3</v>
      </c>
      <c r="AB942">
        <v>2</v>
      </c>
      <c r="AC942">
        <v>4</v>
      </c>
      <c r="AD942">
        <v>4</v>
      </c>
      <c r="AE942">
        <v>2</v>
      </c>
      <c r="AF942">
        <v>936</v>
      </c>
      <c r="AG942">
        <v>396</v>
      </c>
      <c r="AH942">
        <v>396</v>
      </c>
      <c r="AI942">
        <v>1728</v>
      </c>
      <c r="AJ942">
        <v>6</v>
      </c>
      <c r="AK942">
        <v>6</v>
      </c>
      <c r="AL942">
        <v>1728</v>
      </c>
      <c r="AM942">
        <v>0</v>
      </c>
      <c r="AN942">
        <v>0</v>
      </c>
      <c r="AO942">
        <v>1728</v>
      </c>
      <c r="AP942">
        <v>0</v>
      </c>
      <c r="AQ942">
        <v>0</v>
      </c>
      <c r="AR942">
        <v>2</v>
      </c>
      <c r="AS942">
        <v>0</v>
      </c>
      <c r="AT942">
        <v>4</v>
      </c>
      <c r="AU942">
        <v>2</v>
      </c>
      <c r="AV942">
        <v>4</v>
      </c>
      <c r="AW942">
        <v>8</v>
      </c>
      <c r="AX942">
        <v>0</v>
      </c>
      <c r="AY942">
        <v>6</v>
      </c>
      <c r="AZ942">
        <v>1976</v>
      </c>
      <c r="BA942">
        <v>2</v>
      </c>
      <c r="BB942">
        <v>2</v>
      </c>
      <c r="BC942">
        <v>574</v>
      </c>
      <c r="BD942">
        <v>4</v>
      </c>
      <c r="BE942">
        <v>4</v>
      </c>
      <c r="BF942">
        <v>3</v>
      </c>
      <c r="BG942">
        <v>40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5</v>
      </c>
      <c r="BN942">
        <v>0</v>
      </c>
      <c r="BO942">
        <v>7</v>
      </c>
      <c r="BP942">
        <v>2006</v>
      </c>
      <c r="BQ942">
        <v>17</v>
      </c>
      <c r="BR942">
        <v>4</v>
      </c>
      <c r="BS942">
        <v>5</v>
      </c>
      <c r="BT942">
        <v>150900</v>
      </c>
    </row>
    <row r="943" spans="1:72" x14ac:dyDescent="0.35">
      <c r="A943">
        <v>942</v>
      </c>
      <c r="B943">
        <v>60</v>
      </c>
      <c r="C943">
        <v>4</v>
      </c>
      <c r="E943">
        <v>8755</v>
      </c>
      <c r="F943">
        <v>2</v>
      </c>
      <c r="G943">
        <v>2</v>
      </c>
      <c r="H943">
        <v>2</v>
      </c>
      <c r="I943">
        <v>4</v>
      </c>
      <c r="J943">
        <v>3</v>
      </c>
      <c r="K943">
        <v>3</v>
      </c>
      <c r="L943">
        <v>11</v>
      </c>
      <c r="M943">
        <v>9</v>
      </c>
      <c r="N943">
        <v>7</v>
      </c>
      <c r="O943">
        <v>3</v>
      </c>
      <c r="P943">
        <v>8</v>
      </c>
      <c r="Q943">
        <v>7</v>
      </c>
      <c r="R943">
        <v>5</v>
      </c>
      <c r="S943">
        <v>1999</v>
      </c>
      <c r="T943">
        <v>1999</v>
      </c>
      <c r="U943">
        <v>5</v>
      </c>
      <c r="V943">
        <v>8</v>
      </c>
      <c r="W943">
        <v>14</v>
      </c>
      <c r="X943">
        <v>4</v>
      </c>
      <c r="Y943">
        <v>298</v>
      </c>
      <c r="Z943">
        <v>4</v>
      </c>
      <c r="AA943">
        <v>3</v>
      </c>
      <c r="AB943">
        <v>6</v>
      </c>
      <c r="AC943">
        <v>5</v>
      </c>
      <c r="AD943">
        <v>4</v>
      </c>
      <c r="AE943">
        <v>4</v>
      </c>
      <c r="AF943">
        <v>772</v>
      </c>
      <c r="AG943">
        <v>0</v>
      </c>
      <c r="AH943">
        <v>220</v>
      </c>
      <c r="AI943">
        <v>992</v>
      </c>
      <c r="AJ943">
        <v>6</v>
      </c>
      <c r="AK943">
        <v>6</v>
      </c>
      <c r="AL943">
        <v>1022</v>
      </c>
      <c r="AM943">
        <v>1038</v>
      </c>
      <c r="AN943">
        <v>0</v>
      </c>
      <c r="AO943">
        <v>2060</v>
      </c>
      <c r="AP943">
        <v>1</v>
      </c>
      <c r="AQ943">
        <v>0</v>
      </c>
      <c r="AR943">
        <v>2</v>
      </c>
      <c r="AS943">
        <v>1</v>
      </c>
      <c r="AT943">
        <v>3</v>
      </c>
      <c r="AU943">
        <v>1</v>
      </c>
      <c r="AV943">
        <v>5</v>
      </c>
      <c r="AW943">
        <v>8</v>
      </c>
      <c r="AX943">
        <v>1</v>
      </c>
      <c r="AY943">
        <v>7</v>
      </c>
      <c r="AZ943">
        <v>1999</v>
      </c>
      <c r="BA943">
        <v>3</v>
      </c>
      <c r="BB943">
        <v>2</v>
      </c>
      <c r="BC943">
        <v>390</v>
      </c>
      <c r="BD943">
        <v>4</v>
      </c>
      <c r="BE943">
        <v>4</v>
      </c>
      <c r="BF943">
        <v>3</v>
      </c>
      <c r="BG943">
        <v>0</v>
      </c>
      <c r="BH943">
        <v>0</v>
      </c>
      <c r="BI943">
        <v>0</v>
      </c>
      <c r="BJ943">
        <v>168</v>
      </c>
      <c r="BK943">
        <v>0</v>
      </c>
      <c r="BL943">
        <v>0</v>
      </c>
      <c r="BM943">
        <v>4</v>
      </c>
      <c r="BN943">
        <v>0</v>
      </c>
      <c r="BO943">
        <v>6</v>
      </c>
      <c r="BP943">
        <v>2009</v>
      </c>
      <c r="BQ943">
        <v>14</v>
      </c>
      <c r="BR943">
        <v>4</v>
      </c>
      <c r="BS943">
        <v>5</v>
      </c>
      <c r="BT943">
        <v>214000</v>
      </c>
    </row>
    <row r="944" spans="1:72" x14ac:dyDescent="0.35">
      <c r="A944">
        <v>943</v>
      </c>
      <c r="B944">
        <v>90</v>
      </c>
      <c r="C944">
        <v>4</v>
      </c>
      <c r="D944">
        <v>42</v>
      </c>
      <c r="E944">
        <v>7711</v>
      </c>
      <c r="F944">
        <v>2</v>
      </c>
      <c r="G944">
        <v>2</v>
      </c>
      <c r="H944">
        <v>2</v>
      </c>
      <c r="I944">
        <v>4</v>
      </c>
      <c r="J944">
        <v>4</v>
      </c>
      <c r="K944">
        <v>3</v>
      </c>
      <c r="L944">
        <v>4</v>
      </c>
      <c r="M944">
        <v>7</v>
      </c>
      <c r="N944">
        <v>7</v>
      </c>
      <c r="O944">
        <v>2</v>
      </c>
      <c r="P944">
        <v>4</v>
      </c>
      <c r="Q944">
        <v>4</v>
      </c>
      <c r="R944">
        <v>3</v>
      </c>
      <c r="S944">
        <v>1977</v>
      </c>
      <c r="T944">
        <v>1977</v>
      </c>
      <c r="U944">
        <v>5</v>
      </c>
      <c r="V944">
        <v>8</v>
      </c>
      <c r="W944">
        <v>10</v>
      </c>
      <c r="X944">
        <v>2</v>
      </c>
      <c r="Y944">
        <v>0</v>
      </c>
      <c r="Z944">
        <v>3</v>
      </c>
      <c r="AA944">
        <v>3</v>
      </c>
      <c r="AB944">
        <v>6</v>
      </c>
      <c r="AC944">
        <v>5</v>
      </c>
      <c r="AD944">
        <v>4</v>
      </c>
      <c r="AE944">
        <v>7</v>
      </c>
      <c r="AF944">
        <v>1440</v>
      </c>
      <c r="AG944">
        <v>0</v>
      </c>
      <c r="AH944">
        <v>0</v>
      </c>
      <c r="AI944">
        <v>1440</v>
      </c>
      <c r="AJ944">
        <v>6</v>
      </c>
      <c r="AK944">
        <v>6</v>
      </c>
      <c r="AL944">
        <v>1440</v>
      </c>
      <c r="AM944">
        <v>0</v>
      </c>
      <c r="AN944">
        <v>0</v>
      </c>
      <c r="AO944">
        <v>1440</v>
      </c>
      <c r="AP944">
        <v>2</v>
      </c>
      <c r="AQ944">
        <v>0</v>
      </c>
      <c r="AR944">
        <v>2</v>
      </c>
      <c r="AS944">
        <v>0</v>
      </c>
      <c r="AT944">
        <v>4</v>
      </c>
      <c r="AU944">
        <v>2</v>
      </c>
      <c r="AV944">
        <v>4</v>
      </c>
      <c r="AW944">
        <v>8</v>
      </c>
      <c r="AX944">
        <v>0</v>
      </c>
      <c r="AY944">
        <v>3</v>
      </c>
      <c r="BA944">
        <v>1</v>
      </c>
      <c r="BB944">
        <v>0</v>
      </c>
      <c r="BC944">
        <v>0</v>
      </c>
      <c r="BD944">
        <v>1</v>
      </c>
      <c r="BE944">
        <v>1</v>
      </c>
      <c r="BF944">
        <v>2</v>
      </c>
      <c r="BG944">
        <v>321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5</v>
      </c>
      <c r="BN944">
        <v>0</v>
      </c>
      <c r="BO944">
        <v>8</v>
      </c>
      <c r="BP944">
        <v>2007</v>
      </c>
      <c r="BQ944">
        <v>16</v>
      </c>
      <c r="BR944">
        <v>1</v>
      </c>
      <c r="BS944">
        <v>3</v>
      </c>
      <c r="BT944">
        <v>150000</v>
      </c>
    </row>
    <row r="945" spans="1:72" x14ac:dyDescent="0.35">
      <c r="A945">
        <v>944</v>
      </c>
      <c r="B945">
        <v>90</v>
      </c>
      <c r="C945">
        <v>4</v>
      </c>
      <c r="D945">
        <v>100</v>
      </c>
      <c r="E945">
        <v>25000</v>
      </c>
      <c r="F945">
        <v>2</v>
      </c>
      <c r="G945">
        <v>1</v>
      </c>
      <c r="H945">
        <v>3</v>
      </c>
      <c r="I945">
        <v>4</v>
      </c>
      <c r="J945">
        <v>4</v>
      </c>
      <c r="K945">
        <v>3</v>
      </c>
      <c r="L945">
        <v>6</v>
      </c>
      <c r="M945">
        <v>7</v>
      </c>
      <c r="N945">
        <v>7</v>
      </c>
      <c r="O945">
        <v>2</v>
      </c>
      <c r="P945">
        <v>4</v>
      </c>
      <c r="Q945">
        <v>5</v>
      </c>
      <c r="R945">
        <v>4</v>
      </c>
      <c r="S945">
        <v>1967</v>
      </c>
      <c r="T945">
        <v>1967</v>
      </c>
      <c r="U945">
        <v>5</v>
      </c>
      <c r="V945">
        <v>8</v>
      </c>
      <c r="W945">
        <v>9</v>
      </c>
      <c r="X945">
        <v>2</v>
      </c>
      <c r="Y945">
        <v>0</v>
      </c>
      <c r="Z945">
        <v>3</v>
      </c>
      <c r="AA945">
        <v>3</v>
      </c>
      <c r="AB945">
        <v>2</v>
      </c>
      <c r="AC945">
        <v>4</v>
      </c>
      <c r="AD945">
        <v>4</v>
      </c>
      <c r="AE945">
        <v>6</v>
      </c>
      <c r="AF945">
        <v>0</v>
      </c>
      <c r="AG945">
        <v>0</v>
      </c>
      <c r="AH945">
        <v>1632</v>
      </c>
      <c r="AI945">
        <v>1632</v>
      </c>
      <c r="AJ945">
        <v>6</v>
      </c>
      <c r="AK945">
        <v>6</v>
      </c>
      <c r="AL945">
        <v>1632</v>
      </c>
      <c r="AM945">
        <v>0</v>
      </c>
      <c r="AN945">
        <v>0</v>
      </c>
      <c r="AO945">
        <v>1632</v>
      </c>
      <c r="AP945">
        <v>0</v>
      </c>
      <c r="AQ945">
        <v>0</v>
      </c>
      <c r="AR945">
        <v>2</v>
      </c>
      <c r="AS945">
        <v>0</v>
      </c>
      <c r="AT945">
        <v>4</v>
      </c>
      <c r="AU945">
        <v>2</v>
      </c>
      <c r="AV945">
        <v>4</v>
      </c>
      <c r="AW945">
        <v>8</v>
      </c>
      <c r="AX945">
        <v>0</v>
      </c>
      <c r="AY945">
        <v>6</v>
      </c>
      <c r="AZ945">
        <v>1967</v>
      </c>
      <c r="BA945">
        <v>2</v>
      </c>
      <c r="BB945">
        <v>2</v>
      </c>
      <c r="BC945">
        <v>576</v>
      </c>
      <c r="BD945">
        <v>4</v>
      </c>
      <c r="BE945">
        <v>4</v>
      </c>
      <c r="BF945">
        <v>1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5</v>
      </c>
      <c r="BN945">
        <v>0</v>
      </c>
      <c r="BO945">
        <v>6</v>
      </c>
      <c r="BP945">
        <v>2007</v>
      </c>
      <c r="BQ945">
        <v>16</v>
      </c>
      <c r="BR945">
        <v>4</v>
      </c>
      <c r="BS945">
        <v>5</v>
      </c>
      <c r="BT945">
        <v>143000</v>
      </c>
    </row>
    <row r="946" spans="1:72" x14ac:dyDescent="0.35">
      <c r="A946">
        <v>945</v>
      </c>
      <c r="B946">
        <v>20</v>
      </c>
      <c r="C946">
        <v>4</v>
      </c>
      <c r="E946">
        <v>14375</v>
      </c>
      <c r="F946">
        <v>2</v>
      </c>
      <c r="G946">
        <v>2</v>
      </c>
      <c r="H946">
        <v>2</v>
      </c>
      <c r="I946">
        <v>2</v>
      </c>
      <c r="J946">
        <v>1</v>
      </c>
      <c r="K946">
        <v>3</v>
      </c>
      <c r="L946">
        <v>2</v>
      </c>
      <c r="M946">
        <v>7</v>
      </c>
      <c r="N946">
        <v>7</v>
      </c>
      <c r="O946">
        <v>3</v>
      </c>
      <c r="P946">
        <v>3</v>
      </c>
      <c r="Q946">
        <v>6</v>
      </c>
      <c r="R946">
        <v>6</v>
      </c>
      <c r="S946">
        <v>1958</v>
      </c>
      <c r="T946">
        <v>1958</v>
      </c>
      <c r="U946">
        <v>5</v>
      </c>
      <c r="V946">
        <v>8</v>
      </c>
      <c r="W946">
        <v>9</v>
      </c>
      <c r="X946">
        <v>4</v>
      </c>
      <c r="Y946">
        <v>541</v>
      </c>
      <c r="Z946">
        <v>3</v>
      </c>
      <c r="AA946">
        <v>3</v>
      </c>
      <c r="AB946">
        <v>2</v>
      </c>
      <c r="AC946">
        <v>4</v>
      </c>
      <c r="AD946">
        <v>4</v>
      </c>
      <c r="AE946">
        <v>7</v>
      </c>
      <c r="AF946">
        <v>111</v>
      </c>
      <c r="AG946">
        <v>354</v>
      </c>
      <c r="AH946">
        <v>354</v>
      </c>
      <c r="AI946">
        <v>819</v>
      </c>
      <c r="AJ946">
        <v>6</v>
      </c>
      <c r="AK946">
        <v>3</v>
      </c>
      <c r="AL946">
        <v>1344</v>
      </c>
      <c r="AM946">
        <v>0</v>
      </c>
      <c r="AN946">
        <v>0</v>
      </c>
      <c r="AO946">
        <v>1344</v>
      </c>
      <c r="AP946">
        <v>0</v>
      </c>
      <c r="AQ946">
        <v>1</v>
      </c>
      <c r="AR946">
        <v>1</v>
      </c>
      <c r="AS946">
        <v>0</v>
      </c>
      <c r="AT946">
        <v>3</v>
      </c>
      <c r="AU946">
        <v>1</v>
      </c>
      <c r="AV946">
        <v>5</v>
      </c>
      <c r="AW946">
        <v>7</v>
      </c>
      <c r="AX946">
        <v>1</v>
      </c>
      <c r="AY946">
        <v>4</v>
      </c>
      <c r="AZ946">
        <v>1958</v>
      </c>
      <c r="BA946">
        <v>3</v>
      </c>
      <c r="BB946">
        <v>2</v>
      </c>
      <c r="BC946">
        <v>525</v>
      </c>
      <c r="BD946">
        <v>4</v>
      </c>
      <c r="BE946">
        <v>4</v>
      </c>
      <c r="BF946">
        <v>3</v>
      </c>
      <c r="BG946">
        <v>0</v>
      </c>
      <c r="BH946">
        <v>118</v>
      </c>
      <c r="BI946">
        <v>0</v>
      </c>
      <c r="BJ946">
        <v>0</v>
      </c>
      <c r="BK946">
        <v>233</v>
      </c>
      <c r="BL946">
        <v>0</v>
      </c>
      <c r="BM946">
        <v>5</v>
      </c>
      <c r="BN946">
        <v>0</v>
      </c>
      <c r="BO946">
        <v>1</v>
      </c>
      <c r="BP946">
        <v>2009</v>
      </c>
      <c r="BQ946">
        <v>14</v>
      </c>
      <c r="BR946">
        <v>3</v>
      </c>
      <c r="BS946">
        <v>3</v>
      </c>
      <c r="BT946">
        <v>137500</v>
      </c>
    </row>
    <row r="947" spans="1:72" x14ac:dyDescent="0.35">
      <c r="A947">
        <v>946</v>
      </c>
      <c r="B947">
        <v>50</v>
      </c>
      <c r="C947">
        <v>2</v>
      </c>
      <c r="D947">
        <v>98</v>
      </c>
      <c r="E947">
        <v>8820</v>
      </c>
      <c r="F947">
        <v>2</v>
      </c>
      <c r="G947">
        <v>1</v>
      </c>
      <c r="H947">
        <v>2</v>
      </c>
      <c r="I947">
        <v>4</v>
      </c>
      <c r="J947">
        <v>2</v>
      </c>
      <c r="K947">
        <v>3</v>
      </c>
      <c r="L947">
        <v>9</v>
      </c>
      <c r="M947">
        <v>7</v>
      </c>
      <c r="N947">
        <v>7</v>
      </c>
      <c r="O947">
        <v>3</v>
      </c>
      <c r="P947">
        <v>1</v>
      </c>
      <c r="Q947">
        <v>5</v>
      </c>
      <c r="R947">
        <v>6</v>
      </c>
      <c r="S947">
        <v>1890</v>
      </c>
      <c r="T947">
        <v>1996</v>
      </c>
      <c r="U947">
        <v>6</v>
      </c>
      <c r="V947">
        <v>8</v>
      </c>
      <c r="W947">
        <v>14</v>
      </c>
      <c r="X947">
        <v>2</v>
      </c>
      <c r="Y947">
        <v>0</v>
      </c>
      <c r="Z947">
        <v>3</v>
      </c>
      <c r="AA947">
        <v>3</v>
      </c>
      <c r="AB947">
        <v>3</v>
      </c>
      <c r="AC947">
        <v>4</v>
      </c>
      <c r="AD947">
        <v>4</v>
      </c>
      <c r="AE947">
        <v>5</v>
      </c>
      <c r="AF947">
        <v>1088</v>
      </c>
      <c r="AG947">
        <v>0</v>
      </c>
      <c r="AH947">
        <v>0</v>
      </c>
      <c r="AI947">
        <v>1088</v>
      </c>
      <c r="AJ947">
        <v>6</v>
      </c>
      <c r="AK947">
        <v>6</v>
      </c>
      <c r="AL947">
        <v>1188</v>
      </c>
      <c r="AM947">
        <v>561</v>
      </c>
      <c r="AN947">
        <v>120</v>
      </c>
      <c r="AO947">
        <v>1869</v>
      </c>
      <c r="AP947">
        <v>0</v>
      </c>
      <c r="AQ947">
        <v>0</v>
      </c>
      <c r="AR947">
        <v>1</v>
      </c>
      <c r="AS947">
        <v>0</v>
      </c>
      <c r="AT947">
        <v>2</v>
      </c>
      <c r="AU947">
        <v>1</v>
      </c>
      <c r="AV947">
        <v>4</v>
      </c>
      <c r="AW947">
        <v>7</v>
      </c>
      <c r="AX947">
        <v>0</v>
      </c>
      <c r="AY947">
        <v>5</v>
      </c>
      <c r="AZ947">
        <v>1963</v>
      </c>
      <c r="BA947">
        <v>2</v>
      </c>
      <c r="BB947">
        <v>2</v>
      </c>
      <c r="BC947">
        <v>456</v>
      </c>
      <c r="BD947">
        <v>4</v>
      </c>
      <c r="BE947">
        <v>4</v>
      </c>
      <c r="BF947">
        <v>3</v>
      </c>
      <c r="BG947">
        <v>48</v>
      </c>
      <c r="BH947">
        <v>0</v>
      </c>
      <c r="BI947">
        <v>244</v>
      </c>
      <c r="BJ947">
        <v>0</v>
      </c>
      <c r="BK947">
        <v>0</v>
      </c>
      <c r="BL947">
        <v>0</v>
      </c>
      <c r="BM947">
        <v>1</v>
      </c>
      <c r="BN947">
        <v>0</v>
      </c>
      <c r="BO947">
        <v>9</v>
      </c>
      <c r="BP947">
        <v>2009</v>
      </c>
      <c r="BQ947">
        <v>14</v>
      </c>
      <c r="BR947">
        <v>4</v>
      </c>
      <c r="BS947">
        <v>5</v>
      </c>
      <c r="BT947">
        <v>124900</v>
      </c>
    </row>
    <row r="948" spans="1:72" x14ac:dyDescent="0.35">
      <c r="A948">
        <v>947</v>
      </c>
      <c r="B948">
        <v>80</v>
      </c>
      <c r="C948">
        <v>4</v>
      </c>
      <c r="D948">
        <v>70</v>
      </c>
      <c r="E948">
        <v>8163</v>
      </c>
      <c r="F948">
        <v>2</v>
      </c>
      <c r="G948">
        <v>1</v>
      </c>
      <c r="H948">
        <v>2</v>
      </c>
      <c r="I948">
        <v>4</v>
      </c>
      <c r="J948">
        <v>4</v>
      </c>
      <c r="K948">
        <v>3</v>
      </c>
      <c r="L948">
        <v>7</v>
      </c>
      <c r="M948">
        <v>7</v>
      </c>
      <c r="N948">
        <v>7</v>
      </c>
      <c r="O948">
        <v>3</v>
      </c>
      <c r="P948">
        <v>3</v>
      </c>
      <c r="Q948">
        <v>5</v>
      </c>
      <c r="R948">
        <v>6</v>
      </c>
      <c r="S948">
        <v>1959</v>
      </c>
      <c r="T948">
        <v>1959</v>
      </c>
      <c r="U948">
        <v>5</v>
      </c>
      <c r="V948">
        <v>8</v>
      </c>
      <c r="W948">
        <v>9</v>
      </c>
      <c r="X948">
        <v>4</v>
      </c>
      <c r="Y948">
        <v>128</v>
      </c>
      <c r="Z948">
        <v>3</v>
      </c>
      <c r="AA948">
        <v>4</v>
      </c>
      <c r="AB948">
        <v>2</v>
      </c>
      <c r="AC948">
        <v>4</v>
      </c>
      <c r="AD948">
        <v>4</v>
      </c>
      <c r="AE948">
        <v>4</v>
      </c>
      <c r="AF948">
        <v>748</v>
      </c>
      <c r="AG948">
        <v>294</v>
      </c>
      <c r="AH948">
        <v>102</v>
      </c>
      <c r="AI948">
        <v>1144</v>
      </c>
      <c r="AJ948">
        <v>6</v>
      </c>
      <c r="AK948">
        <v>6</v>
      </c>
      <c r="AL948">
        <v>1144</v>
      </c>
      <c r="AM948">
        <v>0</v>
      </c>
      <c r="AN948">
        <v>0</v>
      </c>
      <c r="AO948">
        <v>1144</v>
      </c>
      <c r="AP948">
        <v>1</v>
      </c>
      <c r="AQ948">
        <v>0</v>
      </c>
      <c r="AR948">
        <v>1</v>
      </c>
      <c r="AS948">
        <v>0</v>
      </c>
      <c r="AT948">
        <v>3</v>
      </c>
      <c r="AU948">
        <v>1</v>
      </c>
      <c r="AV948">
        <v>4</v>
      </c>
      <c r="AW948">
        <v>6</v>
      </c>
      <c r="AX948">
        <v>1</v>
      </c>
      <c r="AY948">
        <v>6</v>
      </c>
      <c r="AZ948">
        <v>1959</v>
      </c>
      <c r="BA948">
        <v>3</v>
      </c>
      <c r="BB948">
        <v>1</v>
      </c>
      <c r="BC948">
        <v>796</v>
      </c>
      <c r="BD948">
        <v>4</v>
      </c>
      <c r="BE948">
        <v>4</v>
      </c>
      <c r="BF948">
        <v>3</v>
      </c>
      <c r="BG948">
        <v>86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5</v>
      </c>
      <c r="BN948">
        <v>0</v>
      </c>
      <c r="BO948">
        <v>3</v>
      </c>
      <c r="BP948">
        <v>2006</v>
      </c>
      <c r="BQ948">
        <v>17</v>
      </c>
      <c r="BR948">
        <v>4</v>
      </c>
      <c r="BS948">
        <v>5</v>
      </c>
      <c r="BT948">
        <v>143000</v>
      </c>
    </row>
    <row r="949" spans="1:72" x14ac:dyDescent="0.35">
      <c r="A949">
        <v>948</v>
      </c>
      <c r="B949">
        <v>20</v>
      </c>
      <c r="C949">
        <v>4</v>
      </c>
      <c r="D949">
        <v>85</v>
      </c>
      <c r="E949">
        <v>14536</v>
      </c>
      <c r="F949">
        <v>2</v>
      </c>
      <c r="G949">
        <v>1</v>
      </c>
      <c r="H949">
        <v>2</v>
      </c>
      <c r="I949">
        <v>4</v>
      </c>
      <c r="J949">
        <v>4</v>
      </c>
      <c r="K949">
        <v>3</v>
      </c>
      <c r="L949">
        <v>2</v>
      </c>
      <c r="M949">
        <v>7</v>
      </c>
      <c r="N949">
        <v>7</v>
      </c>
      <c r="O949">
        <v>3</v>
      </c>
      <c r="P949">
        <v>4</v>
      </c>
      <c r="Q949">
        <v>8</v>
      </c>
      <c r="R949">
        <v>5</v>
      </c>
      <c r="S949">
        <v>2002</v>
      </c>
      <c r="T949">
        <v>2003</v>
      </c>
      <c r="U949">
        <v>6</v>
      </c>
      <c r="V949">
        <v>8</v>
      </c>
      <c r="W949">
        <v>14</v>
      </c>
      <c r="X949">
        <v>4</v>
      </c>
      <c r="Y949">
        <v>236</v>
      </c>
      <c r="Z949">
        <v>4</v>
      </c>
      <c r="AA949">
        <v>3</v>
      </c>
      <c r="AB949">
        <v>6</v>
      </c>
      <c r="AC949">
        <v>5</v>
      </c>
      <c r="AD949">
        <v>4</v>
      </c>
      <c r="AE949">
        <v>7</v>
      </c>
      <c r="AF949">
        <v>1300</v>
      </c>
      <c r="AG949">
        <v>0</v>
      </c>
      <c r="AH949">
        <v>316</v>
      </c>
      <c r="AI949">
        <v>1616</v>
      </c>
      <c r="AJ949">
        <v>6</v>
      </c>
      <c r="AK949">
        <v>6</v>
      </c>
      <c r="AL949">
        <v>1629</v>
      </c>
      <c r="AM949">
        <v>0</v>
      </c>
      <c r="AN949">
        <v>0</v>
      </c>
      <c r="AO949">
        <v>1629</v>
      </c>
      <c r="AP949">
        <v>1</v>
      </c>
      <c r="AQ949">
        <v>0</v>
      </c>
      <c r="AR949">
        <v>2</v>
      </c>
      <c r="AS949">
        <v>0</v>
      </c>
      <c r="AT949">
        <v>3</v>
      </c>
      <c r="AU949">
        <v>1</v>
      </c>
      <c r="AV949">
        <v>5</v>
      </c>
      <c r="AW949">
        <v>9</v>
      </c>
      <c r="AX949">
        <v>1</v>
      </c>
      <c r="AY949">
        <v>6</v>
      </c>
      <c r="AZ949">
        <v>2002</v>
      </c>
      <c r="BA949">
        <v>4</v>
      </c>
      <c r="BB949">
        <v>3</v>
      </c>
      <c r="BC949">
        <v>808</v>
      </c>
      <c r="BD949">
        <v>4</v>
      </c>
      <c r="BE949">
        <v>4</v>
      </c>
      <c r="BF949">
        <v>3</v>
      </c>
      <c r="BG949">
        <v>0</v>
      </c>
      <c r="BH949">
        <v>252</v>
      </c>
      <c r="BI949">
        <v>0</v>
      </c>
      <c r="BJ949">
        <v>0</v>
      </c>
      <c r="BK949">
        <v>0</v>
      </c>
      <c r="BL949">
        <v>0</v>
      </c>
      <c r="BM949">
        <v>5</v>
      </c>
      <c r="BN949">
        <v>0</v>
      </c>
      <c r="BO949">
        <v>11</v>
      </c>
      <c r="BP949">
        <v>2007</v>
      </c>
      <c r="BQ949">
        <v>16</v>
      </c>
      <c r="BR949">
        <v>4</v>
      </c>
      <c r="BS949">
        <v>5</v>
      </c>
      <c r="BT949">
        <v>270000</v>
      </c>
    </row>
    <row r="950" spans="1:72" x14ac:dyDescent="0.35">
      <c r="A950">
        <v>949</v>
      </c>
      <c r="B950">
        <v>60</v>
      </c>
      <c r="C950">
        <v>4</v>
      </c>
      <c r="D950">
        <v>65</v>
      </c>
      <c r="E950">
        <v>14006</v>
      </c>
      <c r="F950">
        <v>2</v>
      </c>
      <c r="G950">
        <v>2</v>
      </c>
      <c r="H950">
        <v>2</v>
      </c>
      <c r="I950">
        <v>4</v>
      </c>
      <c r="J950">
        <v>4</v>
      </c>
      <c r="K950">
        <v>3</v>
      </c>
      <c r="L950">
        <v>16</v>
      </c>
      <c r="M950">
        <v>7</v>
      </c>
      <c r="N950">
        <v>7</v>
      </c>
      <c r="O950">
        <v>3</v>
      </c>
      <c r="P950">
        <v>8</v>
      </c>
      <c r="Q950">
        <v>7</v>
      </c>
      <c r="R950">
        <v>5</v>
      </c>
      <c r="S950">
        <v>2002</v>
      </c>
      <c r="T950">
        <v>2002</v>
      </c>
      <c r="U950">
        <v>5</v>
      </c>
      <c r="V950">
        <v>8</v>
      </c>
      <c r="W950">
        <v>14</v>
      </c>
      <c r="X950">
        <v>4</v>
      </c>
      <c r="Y950">
        <v>144</v>
      </c>
      <c r="Z950">
        <v>4</v>
      </c>
      <c r="AA950">
        <v>3</v>
      </c>
      <c r="AB950">
        <v>6</v>
      </c>
      <c r="AC950">
        <v>5</v>
      </c>
      <c r="AD950">
        <v>4</v>
      </c>
      <c r="AE950">
        <v>6</v>
      </c>
      <c r="AF950">
        <v>0</v>
      </c>
      <c r="AG950">
        <v>0</v>
      </c>
      <c r="AH950">
        <v>936</v>
      </c>
      <c r="AI950">
        <v>936</v>
      </c>
      <c r="AJ950">
        <v>6</v>
      </c>
      <c r="AK950">
        <v>6</v>
      </c>
      <c r="AL950">
        <v>936</v>
      </c>
      <c r="AM950">
        <v>840</v>
      </c>
      <c r="AN950">
        <v>0</v>
      </c>
      <c r="AO950">
        <v>1776</v>
      </c>
      <c r="AP950">
        <v>0</v>
      </c>
      <c r="AQ950">
        <v>0</v>
      </c>
      <c r="AR950">
        <v>2</v>
      </c>
      <c r="AS950">
        <v>1</v>
      </c>
      <c r="AT950">
        <v>3</v>
      </c>
      <c r="AU950">
        <v>1</v>
      </c>
      <c r="AV950">
        <v>5</v>
      </c>
      <c r="AW950">
        <v>7</v>
      </c>
      <c r="AX950">
        <v>1</v>
      </c>
      <c r="AY950">
        <v>6</v>
      </c>
      <c r="AZ950">
        <v>2002</v>
      </c>
      <c r="BA950">
        <v>3</v>
      </c>
      <c r="BB950">
        <v>2</v>
      </c>
      <c r="BC950">
        <v>474</v>
      </c>
      <c r="BD950">
        <v>4</v>
      </c>
      <c r="BE950">
        <v>4</v>
      </c>
      <c r="BF950">
        <v>3</v>
      </c>
      <c r="BG950">
        <v>144</v>
      </c>
      <c r="BH950">
        <v>96</v>
      </c>
      <c r="BI950">
        <v>0</v>
      </c>
      <c r="BJ950">
        <v>0</v>
      </c>
      <c r="BK950">
        <v>0</v>
      </c>
      <c r="BL950">
        <v>0</v>
      </c>
      <c r="BM950">
        <v>5</v>
      </c>
      <c r="BN950">
        <v>0</v>
      </c>
      <c r="BO950">
        <v>2</v>
      </c>
      <c r="BP950">
        <v>2006</v>
      </c>
      <c r="BQ950">
        <v>17</v>
      </c>
      <c r="BR950">
        <v>4</v>
      </c>
      <c r="BS950">
        <v>5</v>
      </c>
      <c r="BT950">
        <v>192500</v>
      </c>
    </row>
    <row r="951" spans="1:72" x14ac:dyDescent="0.35">
      <c r="A951">
        <v>950</v>
      </c>
      <c r="B951">
        <v>20</v>
      </c>
      <c r="C951">
        <v>4</v>
      </c>
      <c r="D951">
        <v>78</v>
      </c>
      <c r="E951">
        <v>9360</v>
      </c>
      <c r="F951">
        <v>2</v>
      </c>
      <c r="G951">
        <v>1</v>
      </c>
      <c r="H951">
        <v>2</v>
      </c>
      <c r="I951">
        <v>4</v>
      </c>
      <c r="J951">
        <v>4</v>
      </c>
      <c r="K951">
        <v>3</v>
      </c>
      <c r="L951">
        <v>10</v>
      </c>
      <c r="M951">
        <v>7</v>
      </c>
      <c r="N951">
        <v>7</v>
      </c>
      <c r="O951">
        <v>3</v>
      </c>
      <c r="P951">
        <v>4</v>
      </c>
      <c r="Q951">
        <v>6</v>
      </c>
      <c r="R951">
        <v>7</v>
      </c>
      <c r="S951">
        <v>1972</v>
      </c>
      <c r="T951">
        <v>2006</v>
      </c>
      <c r="U951">
        <v>6</v>
      </c>
      <c r="V951">
        <v>8</v>
      </c>
      <c r="W951">
        <v>3</v>
      </c>
      <c r="X951">
        <v>2</v>
      </c>
      <c r="Y951">
        <v>0</v>
      </c>
      <c r="Z951">
        <v>3</v>
      </c>
      <c r="AA951">
        <v>3</v>
      </c>
      <c r="AB951">
        <v>2</v>
      </c>
      <c r="AC951">
        <v>4</v>
      </c>
      <c r="AD951">
        <v>4</v>
      </c>
      <c r="AE951">
        <v>4</v>
      </c>
      <c r="AF951">
        <v>982</v>
      </c>
      <c r="AG951">
        <v>0</v>
      </c>
      <c r="AH951">
        <v>179</v>
      </c>
      <c r="AI951">
        <v>1161</v>
      </c>
      <c r="AJ951">
        <v>6</v>
      </c>
      <c r="AK951">
        <v>6</v>
      </c>
      <c r="AL951">
        <v>1381</v>
      </c>
      <c r="AM951">
        <v>0</v>
      </c>
      <c r="AN951">
        <v>0</v>
      </c>
      <c r="AO951">
        <v>1381</v>
      </c>
      <c r="AP951">
        <v>1</v>
      </c>
      <c r="AQ951">
        <v>0</v>
      </c>
      <c r="AR951">
        <v>1</v>
      </c>
      <c r="AS951">
        <v>1</v>
      </c>
      <c r="AT951">
        <v>3</v>
      </c>
      <c r="AU951">
        <v>1</v>
      </c>
      <c r="AV951">
        <v>5</v>
      </c>
      <c r="AW951">
        <v>5</v>
      </c>
      <c r="AX951">
        <v>1</v>
      </c>
      <c r="AY951">
        <v>6</v>
      </c>
      <c r="AZ951">
        <v>1972</v>
      </c>
      <c r="BA951">
        <v>3</v>
      </c>
      <c r="BB951">
        <v>2</v>
      </c>
      <c r="BC951">
        <v>676</v>
      </c>
      <c r="BD951">
        <v>4</v>
      </c>
      <c r="BE951">
        <v>4</v>
      </c>
      <c r="BF951">
        <v>3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5</v>
      </c>
      <c r="BN951">
        <v>0</v>
      </c>
      <c r="BO951">
        <v>3</v>
      </c>
      <c r="BP951">
        <v>2010</v>
      </c>
      <c r="BQ951">
        <v>13</v>
      </c>
      <c r="BR951">
        <v>4</v>
      </c>
      <c r="BS951">
        <v>5</v>
      </c>
      <c r="BT951">
        <v>197500</v>
      </c>
    </row>
    <row r="952" spans="1:72" x14ac:dyDescent="0.35">
      <c r="A952">
        <v>951</v>
      </c>
      <c r="B952">
        <v>20</v>
      </c>
      <c r="C952">
        <v>4</v>
      </c>
      <c r="D952">
        <v>60</v>
      </c>
      <c r="E952">
        <v>7200</v>
      </c>
      <c r="F952">
        <v>2</v>
      </c>
      <c r="G952">
        <v>1</v>
      </c>
      <c r="H952">
        <v>2</v>
      </c>
      <c r="I952">
        <v>4</v>
      </c>
      <c r="J952">
        <v>4</v>
      </c>
      <c r="K952">
        <v>3</v>
      </c>
      <c r="L952">
        <v>7</v>
      </c>
      <c r="M952">
        <v>7</v>
      </c>
      <c r="N952">
        <v>7</v>
      </c>
      <c r="O952">
        <v>3</v>
      </c>
      <c r="P952">
        <v>4</v>
      </c>
      <c r="Q952">
        <v>5</v>
      </c>
      <c r="R952">
        <v>8</v>
      </c>
      <c r="S952">
        <v>1950</v>
      </c>
      <c r="T952">
        <v>2002</v>
      </c>
      <c r="U952">
        <v>5</v>
      </c>
      <c r="V952">
        <v>8</v>
      </c>
      <c r="W952">
        <v>14</v>
      </c>
      <c r="X952">
        <v>2</v>
      </c>
      <c r="Y952">
        <v>0</v>
      </c>
      <c r="Z952">
        <v>3</v>
      </c>
      <c r="AA952">
        <v>3</v>
      </c>
      <c r="AB952">
        <v>2</v>
      </c>
      <c r="AC952">
        <v>4</v>
      </c>
      <c r="AD952">
        <v>4</v>
      </c>
      <c r="AE952">
        <v>4</v>
      </c>
      <c r="AF952">
        <v>398</v>
      </c>
      <c r="AG952">
        <v>149</v>
      </c>
      <c r="AH952">
        <v>317</v>
      </c>
      <c r="AI952">
        <v>864</v>
      </c>
      <c r="AJ952">
        <v>6</v>
      </c>
      <c r="AK952">
        <v>6</v>
      </c>
      <c r="AL952">
        <v>864</v>
      </c>
      <c r="AM952">
        <v>0</v>
      </c>
      <c r="AN952">
        <v>0</v>
      </c>
      <c r="AO952">
        <v>864</v>
      </c>
      <c r="AP952">
        <v>1</v>
      </c>
      <c r="AQ952">
        <v>0</v>
      </c>
      <c r="AR952">
        <v>1</v>
      </c>
      <c r="AS952">
        <v>0</v>
      </c>
      <c r="AT952">
        <v>3</v>
      </c>
      <c r="AU952">
        <v>1</v>
      </c>
      <c r="AV952">
        <v>5</v>
      </c>
      <c r="AW952">
        <v>5</v>
      </c>
      <c r="AX952">
        <v>0</v>
      </c>
      <c r="AY952">
        <v>5</v>
      </c>
      <c r="AZ952">
        <v>1980</v>
      </c>
      <c r="BA952">
        <v>3</v>
      </c>
      <c r="BB952">
        <v>2</v>
      </c>
      <c r="BC952">
        <v>720</v>
      </c>
      <c r="BD952">
        <v>4</v>
      </c>
      <c r="BE952">
        <v>4</v>
      </c>
      <c r="BF952">
        <v>3</v>
      </c>
      <c r="BG952">
        <v>194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5</v>
      </c>
      <c r="BN952">
        <v>0</v>
      </c>
      <c r="BO952">
        <v>7</v>
      </c>
      <c r="BP952">
        <v>2007</v>
      </c>
      <c r="BQ952">
        <v>16</v>
      </c>
      <c r="BR952">
        <v>4</v>
      </c>
      <c r="BS952">
        <v>5</v>
      </c>
      <c r="BT952">
        <v>129000</v>
      </c>
    </row>
    <row r="953" spans="1:72" x14ac:dyDescent="0.35">
      <c r="A953">
        <v>952</v>
      </c>
      <c r="B953">
        <v>20</v>
      </c>
      <c r="C953">
        <v>3</v>
      </c>
      <c r="D953">
        <v>60</v>
      </c>
      <c r="E953">
        <v>7800</v>
      </c>
      <c r="F953">
        <v>2</v>
      </c>
      <c r="G953">
        <v>1</v>
      </c>
      <c r="H953">
        <v>2</v>
      </c>
      <c r="I953">
        <v>4</v>
      </c>
      <c r="J953">
        <v>2</v>
      </c>
      <c r="K953">
        <v>3</v>
      </c>
      <c r="L953">
        <v>15</v>
      </c>
      <c r="M953">
        <v>7</v>
      </c>
      <c r="N953">
        <v>7</v>
      </c>
      <c r="O953">
        <v>3</v>
      </c>
      <c r="P953">
        <v>4</v>
      </c>
      <c r="Q953">
        <v>5</v>
      </c>
      <c r="R953">
        <v>5</v>
      </c>
      <c r="S953">
        <v>1965</v>
      </c>
      <c r="T953">
        <v>1965</v>
      </c>
      <c r="U953">
        <v>5</v>
      </c>
      <c r="V953">
        <v>8</v>
      </c>
      <c r="W953">
        <v>14</v>
      </c>
      <c r="X953">
        <v>2</v>
      </c>
      <c r="Y953">
        <v>0</v>
      </c>
      <c r="Z953">
        <v>3</v>
      </c>
      <c r="AA953">
        <v>3</v>
      </c>
      <c r="AB953">
        <v>2</v>
      </c>
      <c r="AC953">
        <v>4</v>
      </c>
      <c r="AD953">
        <v>4</v>
      </c>
      <c r="AE953">
        <v>3</v>
      </c>
      <c r="AF953">
        <v>641</v>
      </c>
      <c r="AG953">
        <v>0</v>
      </c>
      <c r="AH953">
        <v>187</v>
      </c>
      <c r="AI953">
        <v>828</v>
      </c>
      <c r="AJ953">
        <v>6</v>
      </c>
      <c r="AK953">
        <v>6</v>
      </c>
      <c r="AL953">
        <v>965</v>
      </c>
      <c r="AM953">
        <v>0</v>
      </c>
      <c r="AN953">
        <v>0</v>
      </c>
      <c r="AO953">
        <v>965</v>
      </c>
      <c r="AP953">
        <v>1</v>
      </c>
      <c r="AQ953">
        <v>0</v>
      </c>
      <c r="AR953">
        <v>1</v>
      </c>
      <c r="AS953">
        <v>0</v>
      </c>
      <c r="AT953">
        <v>3</v>
      </c>
      <c r="AU953">
        <v>1</v>
      </c>
      <c r="AV953">
        <v>4</v>
      </c>
      <c r="AW953">
        <v>6</v>
      </c>
      <c r="AX953">
        <v>0</v>
      </c>
      <c r="AY953">
        <v>5</v>
      </c>
      <c r="AZ953">
        <v>1979</v>
      </c>
      <c r="BA953">
        <v>2</v>
      </c>
      <c r="BB953">
        <v>1</v>
      </c>
      <c r="BC953">
        <v>300</v>
      </c>
      <c r="BD953">
        <v>4</v>
      </c>
      <c r="BE953">
        <v>4</v>
      </c>
      <c r="BF953">
        <v>3</v>
      </c>
      <c r="BG953">
        <v>421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3</v>
      </c>
      <c r="BN953">
        <v>0</v>
      </c>
      <c r="BO953">
        <v>7</v>
      </c>
      <c r="BP953">
        <v>2006</v>
      </c>
      <c r="BQ953">
        <v>17</v>
      </c>
      <c r="BR953">
        <v>4</v>
      </c>
      <c r="BS953">
        <v>3</v>
      </c>
      <c r="BT953">
        <v>119900</v>
      </c>
    </row>
    <row r="954" spans="1:72" x14ac:dyDescent="0.35">
      <c r="A954">
        <v>953</v>
      </c>
      <c r="B954">
        <v>85</v>
      </c>
      <c r="C954">
        <v>4</v>
      </c>
      <c r="D954">
        <v>60</v>
      </c>
      <c r="E954">
        <v>7200</v>
      </c>
      <c r="F954">
        <v>2</v>
      </c>
      <c r="G954">
        <v>1</v>
      </c>
      <c r="H954">
        <v>2</v>
      </c>
      <c r="I954">
        <v>4</v>
      </c>
      <c r="J954">
        <v>4</v>
      </c>
      <c r="K954">
        <v>3</v>
      </c>
      <c r="L954">
        <v>16</v>
      </c>
      <c r="M954">
        <v>7</v>
      </c>
      <c r="N954">
        <v>7</v>
      </c>
      <c r="O954">
        <v>3</v>
      </c>
      <c r="P954">
        <v>6</v>
      </c>
      <c r="Q954">
        <v>5</v>
      </c>
      <c r="R954">
        <v>8</v>
      </c>
      <c r="S954">
        <v>1972</v>
      </c>
      <c r="T954">
        <v>2003</v>
      </c>
      <c r="U954">
        <v>5</v>
      </c>
      <c r="V954">
        <v>8</v>
      </c>
      <c r="W954">
        <v>8</v>
      </c>
      <c r="X954">
        <v>2</v>
      </c>
      <c r="Y954">
        <v>0</v>
      </c>
      <c r="Z954">
        <v>3</v>
      </c>
      <c r="AA954">
        <v>4</v>
      </c>
      <c r="AB954">
        <v>2</v>
      </c>
      <c r="AC954">
        <v>5</v>
      </c>
      <c r="AD954">
        <v>4</v>
      </c>
      <c r="AE954">
        <v>7</v>
      </c>
      <c r="AF954">
        <v>660</v>
      </c>
      <c r="AG954">
        <v>0</v>
      </c>
      <c r="AH954">
        <v>108</v>
      </c>
      <c r="AI954">
        <v>768</v>
      </c>
      <c r="AJ954">
        <v>6</v>
      </c>
      <c r="AK954">
        <v>6</v>
      </c>
      <c r="AL954">
        <v>768</v>
      </c>
      <c r="AM954">
        <v>0</v>
      </c>
      <c r="AN954">
        <v>0</v>
      </c>
      <c r="AO954">
        <v>768</v>
      </c>
      <c r="AP954">
        <v>0</v>
      </c>
      <c r="AQ954">
        <v>1</v>
      </c>
      <c r="AR954">
        <v>1</v>
      </c>
      <c r="AS954">
        <v>0</v>
      </c>
      <c r="AT954">
        <v>2</v>
      </c>
      <c r="AU954">
        <v>1</v>
      </c>
      <c r="AV954">
        <v>4</v>
      </c>
      <c r="AW954">
        <v>5</v>
      </c>
      <c r="AX954">
        <v>0</v>
      </c>
      <c r="AY954">
        <v>5</v>
      </c>
      <c r="AZ954">
        <v>1974</v>
      </c>
      <c r="BA954">
        <v>4</v>
      </c>
      <c r="BB954">
        <v>1</v>
      </c>
      <c r="BC954">
        <v>396</v>
      </c>
      <c r="BD954">
        <v>4</v>
      </c>
      <c r="BE954">
        <v>4</v>
      </c>
      <c r="BF954">
        <v>3</v>
      </c>
      <c r="BG954">
        <v>192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3</v>
      </c>
      <c r="BN954">
        <v>0</v>
      </c>
      <c r="BO954">
        <v>4</v>
      </c>
      <c r="BP954">
        <v>2009</v>
      </c>
      <c r="BQ954">
        <v>14</v>
      </c>
      <c r="BR954">
        <v>4</v>
      </c>
      <c r="BS954">
        <v>5</v>
      </c>
      <c r="BT954">
        <v>133900</v>
      </c>
    </row>
    <row r="955" spans="1:72" x14ac:dyDescent="0.35">
      <c r="A955">
        <v>954</v>
      </c>
      <c r="B955">
        <v>60</v>
      </c>
      <c r="C955">
        <v>4</v>
      </c>
      <c r="E955">
        <v>11075</v>
      </c>
      <c r="F955">
        <v>2</v>
      </c>
      <c r="G955">
        <v>2</v>
      </c>
      <c r="H955">
        <v>2</v>
      </c>
      <c r="I955">
        <v>4</v>
      </c>
      <c r="J955">
        <v>4</v>
      </c>
      <c r="K955">
        <v>2</v>
      </c>
      <c r="L955">
        <v>6</v>
      </c>
      <c r="M955">
        <v>7</v>
      </c>
      <c r="N955">
        <v>7</v>
      </c>
      <c r="O955">
        <v>3</v>
      </c>
      <c r="P955">
        <v>8</v>
      </c>
      <c r="Q955">
        <v>5</v>
      </c>
      <c r="R955">
        <v>4</v>
      </c>
      <c r="S955">
        <v>1969</v>
      </c>
      <c r="T955">
        <v>1969</v>
      </c>
      <c r="U955">
        <v>5</v>
      </c>
      <c r="V955">
        <v>8</v>
      </c>
      <c r="W955">
        <v>9</v>
      </c>
      <c r="X955">
        <v>4</v>
      </c>
      <c r="Y955">
        <v>232</v>
      </c>
      <c r="Z955">
        <v>3</v>
      </c>
      <c r="AA955">
        <v>3</v>
      </c>
      <c r="AB955">
        <v>2</v>
      </c>
      <c r="AC955">
        <v>4</v>
      </c>
      <c r="AD955">
        <v>4</v>
      </c>
      <c r="AE955">
        <v>4</v>
      </c>
      <c r="AF955">
        <v>562</v>
      </c>
      <c r="AG955">
        <v>193</v>
      </c>
      <c r="AH955">
        <v>29</v>
      </c>
      <c r="AI955">
        <v>784</v>
      </c>
      <c r="AJ955">
        <v>6</v>
      </c>
      <c r="AK955">
        <v>6</v>
      </c>
      <c r="AL955">
        <v>1168</v>
      </c>
      <c r="AM955">
        <v>800</v>
      </c>
      <c r="AN955">
        <v>0</v>
      </c>
      <c r="AO955">
        <v>1968</v>
      </c>
      <c r="AP955">
        <v>0</v>
      </c>
      <c r="AQ955">
        <v>1</v>
      </c>
      <c r="AR955">
        <v>2</v>
      </c>
      <c r="AS955">
        <v>1</v>
      </c>
      <c r="AT955">
        <v>4</v>
      </c>
      <c r="AU955">
        <v>1</v>
      </c>
      <c r="AV955">
        <v>4</v>
      </c>
      <c r="AW955">
        <v>7</v>
      </c>
      <c r="AX955">
        <v>1</v>
      </c>
      <c r="AY955">
        <v>6</v>
      </c>
      <c r="AZ955">
        <v>1969</v>
      </c>
      <c r="BA955">
        <v>3</v>
      </c>
      <c r="BB955">
        <v>2</v>
      </c>
      <c r="BC955">
        <v>530</v>
      </c>
      <c r="BD955">
        <v>4</v>
      </c>
      <c r="BE955">
        <v>4</v>
      </c>
      <c r="BF955">
        <v>3</v>
      </c>
      <c r="BG955">
        <v>305</v>
      </c>
      <c r="BH955">
        <v>189</v>
      </c>
      <c r="BI955">
        <v>0</v>
      </c>
      <c r="BJ955">
        <v>0</v>
      </c>
      <c r="BK955">
        <v>0</v>
      </c>
      <c r="BL955">
        <v>0</v>
      </c>
      <c r="BM955">
        <v>3</v>
      </c>
      <c r="BN955">
        <v>400</v>
      </c>
      <c r="BO955">
        <v>9</v>
      </c>
      <c r="BP955">
        <v>2008</v>
      </c>
      <c r="BQ955">
        <v>15</v>
      </c>
      <c r="BR955">
        <v>4</v>
      </c>
      <c r="BS955">
        <v>5</v>
      </c>
      <c r="BT955">
        <v>172000</v>
      </c>
    </row>
    <row r="956" spans="1:72" x14ac:dyDescent="0.35">
      <c r="A956">
        <v>955</v>
      </c>
      <c r="B956">
        <v>90</v>
      </c>
      <c r="C956">
        <v>4</v>
      </c>
      <c r="D956">
        <v>35</v>
      </c>
      <c r="E956">
        <v>9400</v>
      </c>
      <c r="F956">
        <v>2</v>
      </c>
      <c r="G956">
        <v>2</v>
      </c>
      <c r="H956">
        <v>2</v>
      </c>
      <c r="I956">
        <v>4</v>
      </c>
      <c r="J956">
        <v>1</v>
      </c>
      <c r="K956">
        <v>3</v>
      </c>
      <c r="L956">
        <v>4</v>
      </c>
      <c r="M956">
        <v>7</v>
      </c>
      <c r="N956">
        <v>7</v>
      </c>
      <c r="O956">
        <v>2</v>
      </c>
      <c r="P956">
        <v>6</v>
      </c>
      <c r="Q956">
        <v>6</v>
      </c>
      <c r="R956">
        <v>5</v>
      </c>
      <c r="S956">
        <v>1975</v>
      </c>
      <c r="T956">
        <v>1975</v>
      </c>
      <c r="U956">
        <v>1</v>
      </c>
      <c r="V956">
        <v>4</v>
      </c>
      <c r="W956">
        <v>8</v>
      </c>
      <c r="X956">
        <v>4</v>
      </c>
      <c r="Y956">
        <v>250</v>
      </c>
      <c r="Z956">
        <v>3</v>
      </c>
      <c r="AA956">
        <v>3</v>
      </c>
      <c r="AB956">
        <v>2</v>
      </c>
      <c r="AC956">
        <v>5</v>
      </c>
      <c r="AD956">
        <v>5</v>
      </c>
      <c r="AE956">
        <v>7</v>
      </c>
      <c r="AF956">
        <v>945</v>
      </c>
      <c r="AG956">
        <v>0</v>
      </c>
      <c r="AH956">
        <v>0</v>
      </c>
      <c r="AI956">
        <v>945</v>
      </c>
      <c r="AJ956">
        <v>6</v>
      </c>
      <c r="AK956">
        <v>6</v>
      </c>
      <c r="AL956">
        <v>980</v>
      </c>
      <c r="AM956">
        <v>0</v>
      </c>
      <c r="AN956">
        <v>0</v>
      </c>
      <c r="AO956">
        <v>980</v>
      </c>
      <c r="AP956">
        <v>0</v>
      </c>
      <c r="AQ956">
        <v>2</v>
      </c>
      <c r="AR956">
        <v>2</v>
      </c>
      <c r="AS956">
        <v>0</v>
      </c>
      <c r="AT956">
        <v>4</v>
      </c>
      <c r="AU956">
        <v>0</v>
      </c>
      <c r="AV956">
        <v>4</v>
      </c>
      <c r="AW956">
        <v>4</v>
      </c>
      <c r="AX956">
        <v>0</v>
      </c>
      <c r="AY956">
        <v>3</v>
      </c>
      <c r="BA956">
        <v>1</v>
      </c>
      <c r="BB956">
        <v>0</v>
      </c>
      <c r="BC956">
        <v>0</v>
      </c>
      <c r="BD956">
        <v>1</v>
      </c>
      <c r="BE956">
        <v>1</v>
      </c>
      <c r="BF956">
        <v>3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5</v>
      </c>
      <c r="BN956">
        <v>0</v>
      </c>
      <c r="BO956">
        <v>10</v>
      </c>
      <c r="BP956">
        <v>2006</v>
      </c>
      <c r="BQ956">
        <v>17</v>
      </c>
      <c r="BR956">
        <v>4</v>
      </c>
      <c r="BS956">
        <v>1</v>
      </c>
      <c r="BT956">
        <v>127500</v>
      </c>
    </row>
    <row r="957" spans="1:72" x14ac:dyDescent="0.35">
      <c r="A957">
        <v>956</v>
      </c>
      <c r="B957">
        <v>90</v>
      </c>
      <c r="C957">
        <v>3</v>
      </c>
      <c r="D957">
        <v>82</v>
      </c>
      <c r="E957">
        <v>7136</v>
      </c>
      <c r="F957">
        <v>2</v>
      </c>
      <c r="G957">
        <v>2</v>
      </c>
      <c r="H957">
        <v>4</v>
      </c>
      <c r="I957">
        <v>4</v>
      </c>
      <c r="J957">
        <v>4</v>
      </c>
      <c r="K957">
        <v>3</v>
      </c>
      <c r="L957">
        <v>14</v>
      </c>
      <c r="M957">
        <v>7</v>
      </c>
      <c r="N957">
        <v>7</v>
      </c>
      <c r="O957">
        <v>2</v>
      </c>
      <c r="P957">
        <v>8</v>
      </c>
      <c r="Q957">
        <v>6</v>
      </c>
      <c r="R957">
        <v>6</v>
      </c>
      <c r="S957">
        <v>1946</v>
      </c>
      <c r="T957">
        <v>1950</v>
      </c>
      <c r="U957">
        <v>5</v>
      </c>
      <c r="V957">
        <v>8</v>
      </c>
      <c r="W957">
        <v>10</v>
      </c>
      <c r="X957">
        <v>4</v>
      </c>
      <c r="Y957">
        <v>423</v>
      </c>
      <c r="Z957">
        <v>3</v>
      </c>
      <c r="AA957">
        <v>3</v>
      </c>
      <c r="AB957">
        <v>2</v>
      </c>
      <c r="AC957">
        <v>5</v>
      </c>
      <c r="AD957">
        <v>4</v>
      </c>
      <c r="AE957">
        <v>2</v>
      </c>
      <c r="AF957">
        <v>484</v>
      </c>
      <c r="AG957">
        <v>0</v>
      </c>
      <c r="AH957">
        <v>495</v>
      </c>
      <c r="AI957">
        <v>979</v>
      </c>
      <c r="AJ957">
        <v>6</v>
      </c>
      <c r="AK957">
        <v>2</v>
      </c>
      <c r="AL957">
        <v>979</v>
      </c>
      <c r="AM957">
        <v>979</v>
      </c>
      <c r="AN957">
        <v>0</v>
      </c>
      <c r="AO957">
        <v>1958</v>
      </c>
      <c r="AP957">
        <v>0</v>
      </c>
      <c r="AQ957">
        <v>0</v>
      </c>
      <c r="AR957">
        <v>2</v>
      </c>
      <c r="AS957">
        <v>0</v>
      </c>
      <c r="AT957">
        <v>4</v>
      </c>
      <c r="AU957">
        <v>2</v>
      </c>
      <c r="AV957">
        <v>4</v>
      </c>
      <c r="AW957">
        <v>8</v>
      </c>
      <c r="AX957">
        <v>0</v>
      </c>
      <c r="AY957">
        <v>6</v>
      </c>
      <c r="AZ957">
        <v>1946</v>
      </c>
      <c r="BA957">
        <v>2</v>
      </c>
      <c r="BB957">
        <v>2</v>
      </c>
      <c r="BC957">
        <v>492</v>
      </c>
      <c r="BD957">
        <v>4</v>
      </c>
      <c r="BE957">
        <v>4</v>
      </c>
      <c r="BF957">
        <v>3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5</v>
      </c>
      <c r="BN957">
        <v>0</v>
      </c>
      <c r="BO957">
        <v>8</v>
      </c>
      <c r="BP957">
        <v>2007</v>
      </c>
      <c r="BQ957">
        <v>16</v>
      </c>
      <c r="BR957">
        <v>4</v>
      </c>
      <c r="BS957">
        <v>5</v>
      </c>
      <c r="BT957">
        <v>145000</v>
      </c>
    </row>
    <row r="958" spans="1:72" x14ac:dyDescent="0.35">
      <c r="A958">
        <v>957</v>
      </c>
      <c r="B958">
        <v>160</v>
      </c>
      <c r="C958">
        <v>2</v>
      </c>
      <c r="D958">
        <v>24</v>
      </c>
      <c r="E958">
        <v>1300</v>
      </c>
      <c r="F958">
        <v>2</v>
      </c>
      <c r="G958">
        <v>1</v>
      </c>
      <c r="H958">
        <v>2</v>
      </c>
      <c r="I958">
        <v>4</v>
      </c>
      <c r="J958">
        <v>4</v>
      </c>
      <c r="K958">
        <v>3</v>
      </c>
      <c r="L958">
        <v>25</v>
      </c>
      <c r="M958">
        <v>7</v>
      </c>
      <c r="N958">
        <v>7</v>
      </c>
      <c r="O958">
        <v>4</v>
      </c>
      <c r="P958">
        <v>8</v>
      </c>
      <c r="Q958">
        <v>6</v>
      </c>
      <c r="R958">
        <v>6</v>
      </c>
      <c r="S958">
        <v>1980</v>
      </c>
      <c r="T958">
        <v>1980</v>
      </c>
      <c r="U958">
        <v>5</v>
      </c>
      <c r="V958">
        <v>8</v>
      </c>
      <c r="W958">
        <v>10</v>
      </c>
      <c r="X958">
        <v>2</v>
      </c>
      <c r="Y958">
        <v>0</v>
      </c>
      <c r="Z958">
        <v>3</v>
      </c>
      <c r="AA958">
        <v>3</v>
      </c>
      <c r="AB958">
        <v>2</v>
      </c>
      <c r="AC958">
        <v>5</v>
      </c>
      <c r="AD958">
        <v>4</v>
      </c>
      <c r="AE958">
        <v>4</v>
      </c>
      <c r="AF958">
        <v>285</v>
      </c>
      <c r="AG958">
        <v>0</v>
      </c>
      <c r="AH958">
        <v>276</v>
      </c>
      <c r="AI958">
        <v>561</v>
      </c>
      <c r="AJ958">
        <v>6</v>
      </c>
      <c r="AK958">
        <v>6</v>
      </c>
      <c r="AL958">
        <v>561</v>
      </c>
      <c r="AM958">
        <v>668</v>
      </c>
      <c r="AN958">
        <v>0</v>
      </c>
      <c r="AO958">
        <v>1229</v>
      </c>
      <c r="AP958">
        <v>0</v>
      </c>
      <c r="AQ958">
        <v>0</v>
      </c>
      <c r="AR958">
        <v>1</v>
      </c>
      <c r="AS958">
        <v>1</v>
      </c>
      <c r="AT958">
        <v>2</v>
      </c>
      <c r="AU958">
        <v>1</v>
      </c>
      <c r="AV958">
        <v>4</v>
      </c>
      <c r="AW958">
        <v>5</v>
      </c>
      <c r="AX958">
        <v>1</v>
      </c>
      <c r="AY958">
        <v>6</v>
      </c>
      <c r="AZ958">
        <v>1980</v>
      </c>
      <c r="BA958">
        <v>4</v>
      </c>
      <c r="BB958">
        <v>2</v>
      </c>
      <c r="BC958">
        <v>462</v>
      </c>
      <c r="BD958">
        <v>4</v>
      </c>
      <c r="BE958">
        <v>4</v>
      </c>
      <c r="BF958">
        <v>3</v>
      </c>
      <c r="BG958">
        <v>150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4</v>
      </c>
      <c r="BN958">
        <v>0</v>
      </c>
      <c r="BO958">
        <v>5</v>
      </c>
      <c r="BP958">
        <v>2009</v>
      </c>
      <c r="BQ958">
        <v>14</v>
      </c>
      <c r="BR958">
        <v>4</v>
      </c>
      <c r="BS958">
        <v>5</v>
      </c>
      <c r="BT958">
        <v>124000</v>
      </c>
    </row>
    <row r="959" spans="1:72" x14ac:dyDescent="0.35">
      <c r="A959">
        <v>958</v>
      </c>
      <c r="B959">
        <v>20</v>
      </c>
      <c r="C959">
        <v>4</v>
      </c>
      <c r="D959">
        <v>70</v>
      </c>
      <c r="E959">
        <v>7420</v>
      </c>
      <c r="F959">
        <v>2</v>
      </c>
      <c r="G959">
        <v>1</v>
      </c>
      <c r="H959">
        <v>2</v>
      </c>
      <c r="I959">
        <v>4</v>
      </c>
      <c r="J959">
        <v>4</v>
      </c>
      <c r="K959">
        <v>3</v>
      </c>
      <c r="L959">
        <v>5</v>
      </c>
      <c r="M959">
        <v>7</v>
      </c>
      <c r="N959">
        <v>7</v>
      </c>
      <c r="O959">
        <v>3</v>
      </c>
      <c r="P959">
        <v>4</v>
      </c>
      <c r="Q959">
        <v>5</v>
      </c>
      <c r="R959">
        <v>5</v>
      </c>
      <c r="S959">
        <v>1962</v>
      </c>
      <c r="T959">
        <v>1962</v>
      </c>
      <c r="U959">
        <v>6</v>
      </c>
      <c r="V959">
        <v>8</v>
      </c>
      <c r="W959">
        <v>10</v>
      </c>
      <c r="X959">
        <v>2</v>
      </c>
      <c r="Y959">
        <v>0</v>
      </c>
      <c r="Z959">
        <v>3</v>
      </c>
      <c r="AA959">
        <v>3</v>
      </c>
      <c r="AB959">
        <v>2</v>
      </c>
      <c r="AC959">
        <v>4</v>
      </c>
      <c r="AD959">
        <v>4</v>
      </c>
      <c r="AE959">
        <v>2</v>
      </c>
      <c r="AF959">
        <v>417</v>
      </c>
      <c r="AG959">
        <v>0</v>
      </c>
      <c r="AH959">
        <v>640</v>
      </c>
      <c r="AI959">
        <v>1057</v>
      </c>
      <c r="AJ959">
        <v>6</v>
      </c>
      <c r="AK959">
        <v>6</v>
      </c>
      <c r="AL959">
        <v>1057</v>
      </c>
      <c r="AM959">
        <v>0</v>
      </c>
      <c r="AN959">
        <v>0</v>
      </c>
      <c r="AO959">
        <v>1057</v>
      </c>
      <c r="AP959">
        <v>0</v>
      </c>
      <c r="AQ959">
        <v>0</v>
      </c>
      <c r="AR959">
        <v>1</v>
      </c>
      <c r="AS959">
        <v>0</v>
      </c>
      <c r="AT959">
        <v>3</v>
      </c>
      <c r="AU959">
        <v>1</v>
      </c>
      <c r="AV959">
        <v>4</v>
      </c>
      <c r="AW959">
        <v>6</v>
      </c>
      <c r="AX959">
        <v>0</v>
      </c>
      <c r="AY959">
        <v>5</v>
      </c>
      <c r="AZ959">
        <v>1977</v>
      </c>
      <c r="BA959">
        <v>4</v>
      </c>
      <c r="BB959">
        <v>2</v>
      </c>
      <c r="BC959">
        <v>576</v>
      </c>
      <c r="BD959">
        <v>4</v>
      </c>
      <c r="BE959">
        <v>4</v>
      </c>
      <c r="BF959">
        <v>3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5</v>
      </c>
      <c r="BN959">
        <v>0</v>
      </c>
      <c r="BO959">
        <v>4</v>
      </c>
      <c r="BP959">
        <v>2007</v>
      </c>
      <c r="BQ959">
        <v>16</v>
      </c>
      <c r="BR959">
        <v>4</v>
      </c>
      <c r="BS959">
        <v>5</v>
      </c>
      <c r="BT959">
        <v>132000</v>
      </c>
    </row>
    <row r="960" spans="1:72" x14ac:dyDescent="0.35">
      <c r="A960">
        <v>959</v>
      </c>
      <c r="B960">
        <v>20</v>
      </c>
      <c r="C960">
        <v>4</v>
      </c>
      <c r="D960">
        <v>65</v>
      </c>
      <c r="E960">
        <v>8450</v>
      </c>
      <c r="F960">
        <v>2</v>
      </c>
      <c r="G960">
        <v>1</v>
      </c>
      <c r="H960">
        <v>2</v>
      </c>
      <c r="I960">
        <v>4</v>
      </c>
      <c r="J960">
        <v>4</v>
      </c>
      <c r="K960">
        <v>3</v>
      </c>
      <c r="L960">
        <v>16</v>
      </c>
      <c r="M960">
        <v>7</v>
      </c>
      <c r="N960">
        <v>7</v>
      </c>
      <c r="O960">
        <v>3</v>
      </c>
      <c r="P960">
        <v>4</v>
      </c>
      <c r="Q960">
        <v>7</v>
      </c>
      <c r="R960">
        <v>5</v>
      </c>
      <c r="S960">
        <v>2003</v>
      </c>
      <c r="T960">
        <v>2003</v>
      </c>
      <c r="U960">
        <v>5</v>
      </c>
      <c r="V960">
        <v>8</v>
      </c>
      <c r="W960">
        <v>14</v>
      </c>
      <c r="X960">
        <v>2</v>
      </c>
      <c r="Y960">
        <v>0</v>
      </c>
      <c r="Z960">
        <v>4</v>
      </c>
      <c r="AA960">
        <v>3</v>
      </c>
      <c r="AB960">
        <v>6</v>
      </c>
      <c r="AC960">
        <v>5</v>
      </c>
      <c r="AD960">
        <v>4</v>
      </c>
      <c r="AE960">
        <v>7</v>
      </c>
      <c r="AF960">
        <v>699</v>
      </c>
      <c r="AG960">
        <v>0</v>
      </c>
      <c r="AH960">
        <v>638</v>
      </c>
      <c r="AI960">
        <v>1337</v>
      </c>
      <c r="AJ960">
        <v>6</v>
      </c>
      <c r="AK960">
        <v>6</v>
      </c>
      <c r="AL960">
        <v>1337</v>
      </c>
      <c r="AM960">
        <v>0</v>
      </c>
      <c r="AN960">
        <v>0</v>
      </c>
      <c r="AO960">
        <v>1337</v>
      </c>
      <c r="AP960">
        <v>1</v>
      </c>
      <c r="AQ960">
        <v>0</v>
      </c>
      <c r="AR960">
        <v>2</v>
      </c>
      <c r="AS960">
        <v>0</v>
      </c>
      <c r="AT960">
        <v>3</v>
      </c>
      <c r="AU960">
        <v>1</v>
      </c>
      <c r="AV960">
        <v>5</v>
      </c>
      <c r="AW960">
        <v>6</v>
      </c>
      <c r="AX960">
        <v>0</v>
      </c>
      <c r="AY960">
        <v>6</v>
      </c>
      <c r="AZ960">
        <v>2003</v>
      </c>
      <c r="BA960">
        <v>3</v>
      </c>
      <c r="BB960">
        <v>2</v>
      </c>
      <c r="BC960">
        <v>531</v>
      </c>
      <c r="BD960">
        <v>4</v>
      </c>
      <c r="BE960">
        <v>4</v>
      </c>
      <c r="BF960">
        <v>3</v>
      </c>
      <c r="BG960">
        <v>0</v>
      </c>
      <c r="BH960">
        <v>39</v>
      </c>
      <c r="BI960">
        <v>0</v>
      </c>
      <c r="BJ960">
        <v>0</v>
      </c>
      <c r="BK960">
        <v>0</v>
      </c>
      <c r="BL960">
        <v>0</v>
      </c>
      <c r="BM960">
        <v>5</v>
      </c>
      <c r="BN960">
        <v>0</v>
      </c>
      <c r="BO960">
        <v>10</v>
      </c>
      <c r="BP960">
        <v>2007</v>
      </c>
      <c r="BQ960">
        <v>16</v>
      </c>
      <c r="BR960">
        <v>4</v>
      </c>
      <c r="BS960">
        <v>5</v>
      </c>
      <c r="BT960">
        <v>185000</v>
      </c>
    </row>
    <row r="961" spans="1:72" x14ac:dyDescent="0.35">
      <c r="A961">
        <v>960</v>
      </c>
      <c r="B961">
        <v>160</v>
      </c>
      <c r="C961">
        <v>5</v>
      </c>
      <c r="D961">
        <v>24</v>
      </c>
      <c r="E961">
        <v>2572</v>
      </c>
      <c r="F961">
        <v>2</v>
      </c>
      <c r="G961">
        <v>1</v>
      </c>
      <c r="H961">
        <v>2</v>
      </c>
      <c r="I961">
        <v>4</v>
      </c>
      <c r="J961">
        <v>3</v>
      </c>
      <c r="K961">
        <v>3</v>
      </c>
      <c r="L961">
        <v>18</v>
      </c>
      <c r="M961">
        <v>7</v>
      </c>
      <c r="N961">
        <v>7</v>
      </c>
      <c r="O961">
        <v>5</v>
      </c>
      <c r="P961">
        <v>8</v>
      </c>
      <c r="Q961">
        <v>7</v>
      </c>
      <c r="R961">
        <v>5</v>
      </c>
      <c r="S961">
        <v>1999</v>
      </c>
      <c r="T961">
        <v>1999</v>
      </c>
      <c r="U961">
        <v>6</v>
      </c>
      <c r="V961">
        <v>8</v>
      </c>
      <c r="W961">
        <v>10</v>
      </c>
      <c r="X961">
        <v>2</v>
      </c>
      <c r="Y961">
        <v>0</v>
      </c>
      <c r="Z961">
        <v>4</v>
      </c>
      <c r="AA961">
        <v>3</v>
      </c>
      <c r="AB961">
        <v>6</v>
      </c>
      <c r="AC961">
        <v>5</v>
      </c>
      <c r="AD961">
        <v>4</v>
      </c>
      <c r="AE961">
        <v>4</v>
      </c>
      <c r="AF961">
        <v>604</v>
      </c>
      <c r="AG961">
        <v>0</v>
      </c>
      <c r="AH961">
        <v>92</v>
      </c>
      <c r="AI961">
        <v>696</v>
      </c>
      <c r="AJ961">
        <v>6</v>
      </c>
      <c r="AK961">
        <v>6</v>
      </c>
      <c r="AL961">
        <v>696</v>
      </c>
      <c r="AM961">
        <v>720</v>
      </c>
      <c r="AN961">
        <v>0</v>
      </c>
      <c r="AO961">
        <v>1416</v>
      </c>
      <c r="AP961">
        <v>1</v>
      </c>
      <c r="AQ961">
        <v>0</v>
      </c>
      <c r="AR961">
        <v>2</v>
      </c>
      <c r="AS961">
        <v>1</v>
      </c>
      <c r="AT961">
        <v>3</v>
      </c>
      <c r="AU961">
        <v>1</v>
      </c>
      <c r="AV961">
        <v>5</v>
      </c>
      <c r="AW961">
        <v>6</v>
      </c>
      <c r="AX961">
        <v>0</v>
      </c>
      <c r="AY961">
        <v>5</v>
      </c>
      <c r="AZ961">
        <v>1999</v>
      </c>
      <c r="BA961">
        <v>2</v>
      </c>
      <c r="BB961">
        <v>2</v>
      </c>
      <c r="BC961">
        <v>484</v>
      </c>
      <c r="BD961">
        <v>4</v>
      </c>
      <c r="BE961">
        <v>4</v>
      </c>
      <c r="BF961">
        <v>3</v>
      </c>
      <c r="BG961">
        <v>0</v>
      </c>
      <c r="BH961">
        <v>44</v>
      </c>
      <c r="BI961">
        <v>0</v>
      </c>
      <c r="BJ961">
        <v>0</v>
      </c>
      <c r="BK961">
        <v>0</v>
      </c>
      <c r="BL961">
        <v>0</v>
      </c>
      <c r="BM961">
        <v>5</v>
      </c>
      <c r="BN961">
        <v>0</v>
      </c>
      <c r="BO961">
        <v>5</v>
      </c>
      <c r="BP961">
        <v>2010</v>
      </c>
      <c r="BQ961">
        <v>13</v>
      </c>
      <c r="BR961">
        <v>4</v>
      </c>
      <c r="BS961">
        <v>5</v>
      </c>
      <c r="BT961">
        <v>155000</v>
      </c>
    </row>
    <row r="962" spans="1:72" x14ac:dyDescent="0.35">
      <c r="A962">
        <v>961</v>
      </c>
      <c r="B962">
        <v>20</v>
      </c>
      <c r="C962">
        <v>4</v>
      </c>
      <c r="D962">
        <v>50</v>
      </c>
      <c r="E962">
        <v>7207</v>
      </c>
      <c r="F962">
        <v>2</v>
      </c>
      <c r="G962">
        <v>2</v>
      </c>
      <c r="H962">
        <v>2</v>
      </c>
      <c r="I962">
        <v>4</v>
      </c>
      <c r="J962">
        <v>4</v>
      </c>
      <c r="K962">
        <v>3</v>
      </c>
      <c r="L962">
        <v>12</v>
      </c>
      <c r="M962">
        <v>7</v>
      </c>
      <c r="N962">
        <v>7</v>
      </c>
      <c r="O962">
        <v>3</v>
      </c>
      <c r="P962">
        <v>4</v>
      </c>
      <c r="Q962">
        <v>5</v>
      </c>
      <c r="R962">
        <v>7</v>
      </c>
      <c r="S962">
        <v>1958</v>
      </c>
      <c r="T962">
        <v>2008</v>
      </c>
      <c r="U962">
        <v>5</v>
      </c>
      <c r="V962">
        <v>8</v>
      </c>
      <c r="W962">
        <v>4</v>
      </c>
      <c r="X962">
        <v>2</v>
      </c>
      <c r="Y962">
        <v>0</v>
      </c>
      <c r="Z962">
        <v>3</v>
      </c>
      <c r="AA962">
        <v>4</v>
      </c>
      <c r="AB962">
        <v>2</v>
      </c>
      <c r="AC962">
        <v>4</v>
      </c>
      <c r="AD962">
        <v>4</v>
      </c>
      <c r="AE962">
        <v>3</v>
      </c>
      <c r="AF962">
        <v>696</v>
      </c>
      <c r="AG962">
        <v>0</v>
      </c>
      <c r="AH962">
        <v>162</v>
      </c>
      <c r="AI962">
        <v>858</v>
      </c>
      <c r="AJ962">
        <v>6</v>
      </c>
      <c r="AK962">
        <v>6</v>
      </c>
      <c r="AL962">
        <v>858</v>
      </c>
      <c r="AM962">
        <v>0</v>
      </c>
      <c r="AN962">
        <v>0</v>
      </c>
      <c r="AO962">
        <v>858</v>
      </c>
      <c r="AP962">
        <v>1</v>
      </c>
      <c r="AQ962">
        <v>0</v>
      </c>
      <c r="AR962">
        <v>1</v>
      </c>
      <c r="AS962">
        <v>0</v>
      </c>
      <c r="AT962">
        <v>2</v>
      </c>
      <c r="AU962">
        <v>1</v>
      </c>
      <c r="AV962">
        <v>4</v>
      </c>
      <c r="AW962">
        <v>4</v>
      </c>
      <c r="AX962">
        <v>0</v>
      </c>
      <c r="AY962">
        <v>3</v>
      </c>
      <c r="BA962">
        <v>1</v>
      </c>
      <c r="BB962">
        <v>0</v>
      </c>
      <c r="BC962">
        <v>0</v>
      </c>
      <c r="BD962">
        <v>1</v>
      </c>
      <c r="BE962">
        <v>1</v>
      </c>
      <c r="BF962">
        <v>3</v>
      </c>
      <c r="BG962">
        <v>117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5</v>
      </c>
      <c r="BN962">
        <v>0</v>
      </c>
      <c r="BO962">
        <v>2</v>
      </c>
      <c r="BP962">
        <v>2010</v>
      </c>
      <c r="BQ962">
        <v>13</v>
      </c>
      <c r="BR962">
        <v>4</v>
      </c>
      <c r="BS962">
        <v>5</v>
      </c>
      <c r="BT962">
        <v>116500</v>
      </c>
    </row>
    <row r="963" spans="1:72" x14ac:dyDescent="0.35">
      <c r="A963">
        <v>962</v>
      </c>
      <c r="B963">
        <v>60</v>
      </c>
      <c r="C963">
        <v>4</v>
      </c>
      <c r="E963">
        <v>12227</v>
      </c>
      <c r="F963">
        <v>2</v>
      </c>
      <c r="G963">
        <v>2</v>
      </c>
      <c r="H963">
        <v>2</v>
      </c>
      <c r="I963">
        <v>4</v>
      </c>
      <c r="J963">
        <v>2</v>
      </c>
      <c r="K963">
        <v>3</v>
      </c>
      <c r="L963">
        <v>10</v>
      </c>
      <c r="M963">
        <v>6</v>
      </c>
      <c r="N963">
        <v>7</v>
      </c>
      <c r="O963">
        <v>3</v>
      </c>
      <c r="P963">
        <v>8</v>
      </c>
      <c r="Q963">
        <v>6</v>
      </c>
      <c r="R963">
        <v>7</v>
      </c>
      <c r="S963">
        <v>1977</v>
      </c>
      <c r="T963">
        <v>1995</v>
      </c>
      <c r="U963">
        <v>5</v>
      </c>
      <c r="V963">
        <v>8</v>
      </c>
      <c r="W963">
        <v>9</v>
      </c>
      <c r="X963">
        <v>4</v>
      </c>
      <c r="Y963">
        <v>424</v>
      </c>
      <c r="Z963">
        <v>3</v>
      </c>
      <c r="AA963">
        <v>4</v>
      </c>
      <c r="AB963">
        <v>2</v>
      </c>
      <c r="AC963">
        <v>5</v>
      </c>
      <c r="AD963">
        <v>5</v>
      </c>
      <c r="AE963">
        <v>4</v>
      </c>
      <c r="AF963">
        <v>896</v>
      </c>
      <c r="AG963">
        <v>0</v>
      </c>
      <c r="AH963">
        <v>434</v>
      </c>
      <c r="AI963">
        <v>1330</v>
      </c>
      <c r="AJ963">
        <v>6</v>
      </c>
      <c r="AK963">
        <v>6</v>
      </c>
      <c r="AL963">
        <v>1542</v>
      </c>
      <c r="AM963">
        <v>1330</v>
      </c>
      <c r="AN963">
        <v>0</v>
      </c>
      <c r="AO963">
        <v>2872</v>
      </c>
      <c r="AP963">
        <v>1</v>
      </c>
      <c r="AQ963">
        <v>0</v>
      </c>
      <c r="AR963">
        <v>2</v>
      </c>
      <c r="AS963">
        <v>1</v>
      </c>
      <c r="AT963">
        <v>4</v>
      </c>
      <c r="AU963">
        <v>1</v>
      </c>
      <c r="AV963">
        <v>4</v>
      </c>
      <c r="AW963">
        <v>11</v>
      </c>
      <c r="AX963">
        <v>1</v>
      </c>
      <c r="AY963">
        <v>6</v>
      </c>
      <c r="AZ963">
        <v>1977</v>
      </c>
      <c r="BA963">
        <v>4</v>
      </c>
      <c r="BB963">
        <v>2</v>
      </c>
      <c r="BC963">
        <v>619</v>
      </c>
      <c r="BD963">
        <v>4</v>
      </c>
      <c r="BE963">
        <v>4</v>
      </c>
      <c r="BF963">
        <v>3</v>
      </c>
      <c r="BG963">
        <v>550</v>
      </c>
      <c r="BH963">
        <v>282</v>
      </c>
      <c r="BI963">
        <v>0</v>
      </c>
      <c r="BJ963">
        <v>0</v>
      </c>
      <c r="BK963">
        <v>0</v>
      </c>
      <c r="BL963">
        <v>0</v>
      </c>
      <c r="BM963">
        <v>5</v>
      </c>
      <c r="BN963">
        <v>0</v>
      </c>
      <c r="BO963">
        <v>7</v>
      </c>
      <c r="BP963">
        <v>2008</v>
      </c>
      <c r="BQ963">
        <v>15</v>
      </c>
      <c r="BR963">
        <v>4</v>
      </c>
      <c r="BS963">
        <v>5</v>
      </c>
      <c r="BT963">
        <v>272000</v>
      </c>
    </row>
    <row r="964" spans="1:72" x14ac:dyDescent="0.35">
      <c r="A964">
        <v>963</v>
      </c>
      <c r="B964">
        <v>160</v>
      </c>
      <c r="C964">
        <v>4</v>
      </c>
      <c r="D964">
        <v>24</v>
      </c>
      <c r="E964">
        <v>2308</v>
      </c>
      <c r="F964">
        <v>2</v>
      </c>
      <c r="G964">
        <v>1</v>
      </c>
      <c r="H964">
        <v>2</v>
      </c>
      <c r="I964">
        <v>4</v>
      </c>
      <c r="J964">
        <v>2</v>
      </c>
      <c r="K964">
        <v>3</v>
      </c>
      <c r="L964">
        <v>22</v>
      </c>
      <c r="M964">
        <v>7</v>
      </c>
      <c r="N964">
        <v>7</v>
      </c>
      <c r="O964">
        <v>4</v>
      </c>
      <c r="P964">
        <v>8</v>
      </c>
      <c r="Q964">
        <v>6</v>
      </c>
      <c r="R964">
        <v>6</v>
      </c>
      <c r="S964">
        <v>1976</v>
      </c>
      <c r="T964">
        <v>1976</v>
      </c>
      <c r="U964">
        <v>5</v>
      </c>
      <c r="V964">
        <v>8</v>
      </c>
      <c r="W964">
        <v>3</v>
      </c>
      <c r="X964">
        <v>2</v>
      </c>
      <c r="Y964">
        <v>0</v>
      </c>
      <c r="Z964">
        <v>3</v>
      </c>
      <c r="AA964">
        <v>3</v>
      </c>
      <c r="AB964">
        <v>2</v>
      </c>
      <c r="AC964">
        <v>5</v>
      </c>
      <c r="AD964">
        <v>4</v>
      </c>
      <c r="AE964">
        <v>4</v>
      </c>
      <c r="AF964">
        <v>556</v>
      </c>
      <c r="AG964">
        <v>0</v>
      </c>
      <c r="AH964">
        <v>248</v>
      </c>
      <c r="AI964">
        <v>804</v>
      </c>
      <c r="AJ964">
        <v>6</v>
      </c>
      <c r="AK964">
        <v>6</v>
      </c>
      <c r="AL964">
        <v>804</v>
      </c>
      <c r="AM964">
        <v>744</v>
      </c>
      <c r="AN964">
        <v>0</v>
      </c>
      <c r="AO964">
        <v>1548</v>
      </c>
      <c r="AP964">
        <v>1</v>
      </c>
      <c r="AQ964">
        <v>0</v>
      </c>
      <c r="AR964">
        <v>2</v>
      </c>
      <c r="AS964">
        <v>1</v>
      </c>
      <c r="AT964">
        <v>3</v>
      </c>
      <c r="AU964">
        <v>1</v>
      </c>
      <c r="AV964">
        <v>5</v>
      </c>
      <c r="AW964">
        <v>7</v>
      </c>
      <c r="AX964">
        <v>1</v>
      </c>
      <c r="AY964">
        <v>5</v>
      </c>
      <c r="AZ964">
        <v>1976</v>
      </c>
      <c r="BA964">
        <v>2</v>
      </c>
      <c r="BB964">
        <v>2</v>
      </c>
      <c r="BC964">
        <v>440</v>
      </c>
      <c r="BD964">
        <v>4</v>
      </c>
      <c r="BE964">
        <v>4</v>
      </c>
      <c r="BF964">
        <v>3</v>
      </c>
      <c r="BG964">
        <v>48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5</v>
      </c>
      <c r="BN964">
        <v>0</v>
      </c>
      <c r="BO964">
        <v>7</v>
      </c>
      <c r="BP964">
        <v>2007</v>
      </c>
      <c r="BQ964">
        <v>16</v>
      </c>
      <c r="BR964">
        <v>4</v>
      </c>
      <c r="BS964">
        <v>5</v>
      </c>
      <c r="BT964">
        <v>155000</v>
      </c>
    </row>
    <row r="965" spans="1:72" x14ac:dyDescent="0.35">
      <c r="A965">
        <v>964</v>
      </c>
      <c r="B965">
        <v>20</v>
      </c>
      <c r="C965">
        <v>4</v>
      </c>
      <c r="D965">
        <v>122</v>
      </c>
      <c r="E965">
        <v>11923</v>
      </c>
      <c r="F965">
        <v>2</v>
      </c>
      <c r="G965">
        <v>2</v>
      </c>
      <c r="H965">
        <v>2</v>
      </c>
      <c r="I965">
        <v>4</v>
      </c>
      <c r="J965">
        <v>2</v>
      </c>
      <c r="K965">
        <v>3</v>
      </c>
      <c r="L965">
        <v>16</v>
      </c>
      <c r="M965">
        <v>7</v>
      </c>
      <c r="N965">
        <v>7</v>
      </c>
      <c r="O965">
        <v>3</v>
      </c>
      <c r="P965">
        <v>4</v>
      </c>
      <c r="Q965">
        <v>9</v>
      </c>
      <c r="R965">
        <v>5</v>
      </c>
      <c r="S965">
        <v>2007</v>
      </c>
      <c r="T965">
        <v>2007</v>
      </c>
      <c r="U965">
        <v>5</v>
      </c>
      <c r="V965">
        <v>8</v>
      </c>
      <c r="W965">
        <v>14</v>
      </c>
      <c r="X965">
        <v>2</v>
      </c>
      <c r="Y965">
        <v>0</v>
      </c>
      <c r="Z965">
        <v>4</v>
      </c>
      <c r="AA965">
        <v>3</v>
      </c>
      <c r="AB965">
        <v>6</v>
      </c>
      <c r="AC965">
        <v>6</v>
      </c>
      <c r="AD965">
        <v>4</v>
      </c>
      <c r="AE965">
        <v>6</v>
      </c>
      <c r="AF965">
        <v>0</v>
      </c>
      <c r="AG965">
        <v>0</v>
      </c>
      <c r="AH965">
        <v>1800</v>
      </c>
      <c r="AI965">
        <v>1800</v>
      </c>
      <c r="AJ965">
        <v>6</v>
      </c>
      <c r="AK965">
        <v>6</v>
      </c>
      <c r="AL965">
        <v>1800</v>
      </c>
      <c r="AM965">
        <v>0</v>
      </c>
      <c r="AN965">
        <v>0</v>
      </c>
      <c r="AO965">
        <v>1800</v>
      </c>
      <c r="AP965">
        <v>0</v>
      </c>
      <c r="AQ965">
        <v>0</v>
      </c>
      <c r="AR965">
        <v>2</v>
      </c>
      <c r="AS965">
        <v>0</v>
      </c>
      <c r="AT965">
        <v>2</v>
      </c>
      <c r="AU965">
        <v>1</v>
      </c>
      <c r="AV965">
        <v>6</v>
      </c>
      <c r="AW965">
        <v>7</v>
      </c>
      <c r="AX965">
        <v>0</v>
      </c>
      <c r="AY965">
        <v>6</v>
      </c>
      <c r="AZ965">
        <v>2007</v>
      </c>
      <c r="BA965">
        <v>4</v>
      </c>
      <c r="BB965">
        <v>2</v>
      </c>
      <c r="BC965">
        <v>702</v>
      </c>
      <c r="BD965">
        <v>4</v>
      </c>
      <c r="BE965">
        <v>4</v>
      </c>
      <c r="BF965">
        <v>3</v>
      </c>
      <c r="BG965">
        <v>288</v>
      </c>
      <c r="BH965">
        <v>136</v>
      </c>
      <c r="BI965">
        <v>0</v>
      </c>
      <c r="BJ965">
        <v>0</v>
      </c>
      <c r="BK965">
        <v>0</v>
      </c>
      <c r="BL965">
        <v>0</v>
      </c>
      <c r="BM965">
        <v>5</v>
      </c>
      <c r="BN965">
        <v>0</v>
      </c>
      <c r="BO965">
        <v>5</v>
      </c>
      <c r="BP965">
        <v>2009</v>
      </c>
      <c r="BQ965">
        <v>14</v>
      </c>
      <c r="BR965">
        <v>4</v>
      </c>
      <c r="BS965">
        <v>5</v>
      </c>
      <c r="BT965">
        <v>239000</v>
      </c>
    </row>
    <row r="966" spans="1:72" x14ac:dyDescent="0.35">
      <c r="A966">
        <v>965</v>
      </c>
      <c r="B966">
        <v>60</v>
      </c>
      <c r="C966">
        <v>4</v>
      </c>
      <c r="D966">
        <v>80</v>
      </c>
      <c r="E966">
        <v>11316</v>
      </c>
      <c r="F966">
        <v>2</v>
      </c>
      <c r="G966">
        <v>1</v>
      </c>
      <c r="H966">
        <v>2</v>
      </c>
      <c r="I966">
        <v>4</v>
      </c>
      <c r="J966">
        <v>2</v>
      </c>
      <c r="K966">
        <v>3</v>
      </c>
      <c r="L966">
        <v>2</v>
      </c>
      <c r="M966">
        <v>7</v>
      </c>
      <c r="N966">
        <v>7</v>
      </c>
      <c r="O966">
        <v>3</v>
      </c>
      <c r="P966">
        <v>8</v>
      </c>
      <c r="Q966">
        <v>7</v>
      </c>
      <c r="R966">
        <v>5</v>
      </c>
      <c r="S966">
        <v>2002</v>
      </c>
      <c r="T966">
        <v>2003</v>
      </c>
      <c r="U966">
        <v>5</v>
      </c>
      <c r="V966">
        <v>8</v>
      </c>
      <c r="W966">
        <v>14</v>
      </c>
      <c r="X966">
        <v>4</v>
      </c>
      <c r="Y966">
        <v>44</v>
      </c>
      <c r="Z966">
        <v>4</v>
      </c>
      <c r="AA966">
        <v>3</v>
      </c>
      <c r="AB966">
        <v>6</v>
      </c>
      <c r="AC966">
        <v>5</v>
      </c>
      <c r="AD966">
        <v>4</v>
      </c>
      <c r="AE966">
        <v>7</v>
      </c>
      <c r="AF966">
        <v>624</v>
      </c>
      <c r="AG966">
        <v>0</v>
      </c>
      <c r="AH966">
        <v>193</v>
      </c>
      <c r="AI966">
        <v>817</v>
      </c>
      <c r="AJ966">
        <v>6</v>
      </c>
      <c r="AK966">
        <v>6</v>
      </c>
      <c r="AL966">
        <v>824</v>
      </c>
      <c r="AM966">
        <v>1070</v>
      </c>
      <c r="AN966">
        <v>0</v>
      </c>
      <c r="AO966">
        <v>1894</v>
      </c>
      <c r="AP966">
        <v>1</v>
      </c>
      <c r="AQ966">
        <v>0</v>
      </c>
      <c r="AR966">
        <v>2</v>
      </c>
      <c r="AS966">
        <v>1</v>
      </c>
      <c r="AT966">
        <v>4</v>
      </c>
      <c r="AU966">
        <v>1</v>
      </c>
      <c r="AV966">
        <v>5</v>
      </c>
      <c r="AW966">
        <v>8</v>
      </c>
      <c r="AX966">
        <v>1</v>
      </c>
      <c r="AY966">
        <v>7</v>
      </c>
      <c r="AZ966">
        <v>2002</v>
      </c>
      <c r="BA966">
        <v>4</v>
      </c>
      <c r="BB966">
        <v>2</v>
      </c>
      <c r="BC966">
        <v>510</v>
      </c>
      <c r="BD966">
        <v>4</v>
      </c>
      <c r="BE966">
        <v>4</v>
      </c>
      <c r="BF966">
        <v>3</v>
      </c>
      <c r="BG966">
        <v>0</v>
      </c>
      <c r="BH966">
        <v>40</v>
      </c>
      <c r="BI966">
        <v>0</v>
      </c>
      <c r="BJ966">
        <v>0</v>
      </c>
      <c r="BK966">
        <v>0</v>
      </c>
      <c r="BL966">
        <v>0</v>
      </c>
      <c r="BM966">
        <v>5</v>
      </c>
      <c r="BN966">
        <v>0</v>
      </c>
      <c r="BO966">
        <v>2</v>
      </c>
      <c r="BP966">
        <v>2010</v>
      </c>
      <c r="BQ966">
        <v>13</v>
      </c>
      <c r="BR966">
        <v>4</v>
      </c>
      <c r="BS966">
        <v>5</v>
      </c>
      <c r="BT966">
        <v>214900</v>
      </c>
    </row>
    <row r="967" spans="1:72" x14ac:dyDescent="0.35">
      <c r="A967">
        <v>966</v>
      </c>
      <c r="B967">
        <v>60</v>
      </c>
      <c r="C967">
        <v>4</v>
      </c>
      <c r="D967">
        <v>65</v>
      </c>
      <c r="E967">
        <v>10237</v>
      </c>
      <c r="F967">
        <v>2</v>
      </c>
      <c r="G967">
        <v>1</v>
      </c>
      <c r="H967">
        <v>2</v>
      </c>
      <c r="I967">
        <v>4</v>
      </c>
      <c r="J967">
        <v>4</v>
      </c>
      <c r="K967">
        <v>3</v>
      </c>
      <c r="L967">
        <v>11</v>
      </c>
      <c r="M967">
        <v>5</v>
      </c>
      <c r="N967">
        <v>7</v>
      </c>
      <c r="O967">
        <v>3</v>
      </c>
      <c r="P967">
        <v>8</v>
      </c>
      <c r="Q967">
        <v>6</v>
      </c>
      <c r="R967">
        <v>5</v>
      </c>
      <c r="S967">
        <v>2005</v>
      </c>
      <c r="T967">
        <v>2007</v>
      </c>
      <c r="U967">
        <v>5</v>
      </c>
      <c r="V967">
        <v>8</v>
      </c>
      <c r="W967">
        <v>14</v>
      </c>
      <c r="X967">
        <v>2</v>
      </c>
      <c r="Y967">
        <v>0</v>
      </c>
      <c r="Z967">
        <v>4</v>
      </c>
      <c r="AA967">
        <v>3</v>
      </c>
      <c r="AB967">
        <v>6</v>
      </c>
      <c r="AC967">
        <v>5</v>
      </c>
      <c r="AD967">
        <v>4</v>
      </c>
      <c r="AE967">
        <v>6</v>
      </c>
      <c r="AF967">
        <v>0</v>
      </c>
      <c r="AG967">
        <v>0</v>
      </c>
      <c r="AH967">
        <v>783</v>
      </c>
      <c r="AI967">
        <v>783</v>
      </c>
      <c r="AJ967">
        <v>6</v>
      </c>
      <c r="AK967">
        <v>6</v>
      </c>
      <c r="AL967">
        <v>783</v>
      </c>
      <c r="AM967">
        <v>701</v>
      </c>
      <c r="AN967">
        <v>0</v>
      </c>
      <c r="AO967">
        <v>1484</v>
      </c>
      <c r="AP967">
        <v>0</v>
      </c>
      <c r="AQ967">
        <v>0</v>
      </c>
      <c r="AR967">
        <v>2</v>
      </c>
      <c r="AS967">
        <v>1</v>
      </c>
      <c r="AT967">
        <v>3</v>
      </c>
      <c r="AU967">
        <v>1</v>
      </c>
      <c r="AV967">
        <v>5</v>
      </c>
      <c r="AW967">
        <v>8</v>
      </c>
      <c r="AX967">
        <v>1</v>
      </c>
      <c r="AY967">
        <v>6</v>
      </c>
      <c r="AZ967">
        <v>2005</v>
      </c>
      <c r="BA967">
        <v>4</v>
      </c>
      <c r="BB967">
        <v>2</v>
      </c>
      <c r="BC967">
        <v>393</v>
      </c>
      <c r="BD967">
        <v>4</v>
      </c>
      <c r="BE967">
        <v>4</v>
      </c>
      <c r="BF967">
        <v>3</v>
      </c>
      <c r="BG967">
        <v>0</v>
      </c>
      <c r="BH967">
        <v>72</v>
      </c>
      <c r="BI967">
        <v>0</v>
      </c>
      <c r="BJ967">
        <v>0</v>
      </c>
      <c r="BK967">
        <v>0</v>
      </c>
      <c r="BL967">
        <v>0</v>
      </c>
      <c r="BM967">
        <v>5</v>
      </c>
      <c r="BN967">
        <v>0</v>
      </c>
      <c r="BO967">
        <v>7</v>
      </c>
      <c r="BP967">
        <v>2007</v>
      </c>
      <c r="BQ967">
        <v>16</v>
      </c>
      <c r="BR967">
        <v>8</v>
      </c>
      <c r="BS967">
        <v>6</v>
      </c>
      <c r="BT967">
        <v>178900</v>
      </c>
    </row>
    <row r="968" spans="1:72" x14ac:dyDescent="0.35">
      <c r="A968">
        <v>967</v>
      </c>
      <c r="B968">
        <v>50</v>
      </c>
      <c r="C968">
        <v>4</v>
      </c>
      <c r="D968">
        <v>130</v>
      </c>
      <c r="E968">
        <v>9600</v>
      </c>
      <c r="F968">
        <v>2</v>
      </c>
      <c r="G968">
        <v>2</v>
      </c>
      <c r="H968">
        <v>4</v>
      </c>
      <c r="I968">
        <v>4</v>
      </c>
      <c r="J968">
        <v>4</v>
      </c>
      <c r="K968">
        <v>3</v>
      </c>
      <c r="L968">
        <v>14</v>
      </c>
      <c r="M968">
        <v>7</v>
      </c>
      <c r="N968">
        <v>7</v>
      </c>
      <c r="O968">
        <v>3</v>
      </c>
      <c r="P968">
        <v>1</v>
      </c>
      <c r="Q968">
        <v>5</v>
      </c>
      <c r="R968">
        <v>7</v>
      </c>
      <c r="S968">
        <v>1940</v>
      </c>
      <c r="T968">
        <v>1950</v>
      </c>
      <c r="U968">
        <v>5</v>
      </c>
      <c r="V968">
        <v>8</v>
      </c>
      <c r="W968">
        <v>10</v>
      </c>
      <c r="X968">
        <v>2</v>
      </c>
      <c r="Y968">
        <v>0</v>
      </c>
      <c r="Z968">
        <v>4</v>
      </c>
      <c r="AA968">
        <v>4</v>
      </c>
      <c r="AB968">
        <v>3</v>
      </c>
      <c r="AC968">
        <v>4</v>
      </c>
      <c r="AD968">
        <v>3</v>
      </c>
      <c r="AE968">
        <v>2</v>
      </c>
      <c r="AF968">
        <v>428</v>
      </c>
      <c r="AG968">
        <v>0</v>
      </c>
      <c r="AH968">
        <v>300</v>
      </c>
      <c r="AI968">
        <v>728</v>
      </c>
      <c r="AJ968">
        <v>6</v>
      </c>
      <c r="AK968">
        <v>6</v>
      </c>
      <c r="AL968">
        <v>976</v>
      </c>
      <c r="AM968">
        <v>332</v>
      </c>
      <c r="AN968">
        <v>0</v>
      </c>
      <c r="AO968">
        <v>1308</v>
      </c>
      <c r="AP968">
        <v>1</v>
      </c>
      <c r="AQ968">
        <v>0</v>
      </c>
      <c r="AR968">
        <v>1</v>
      </c>
      <c r="AS968">
        <v>1</v>
      </c>
      <c r="AT968">
        <v>2</v>
      </c>
      <c r="AU968">
        <v>1</v>
      </c>
      <c r="AV968">
        <v>4</v>
      </c>
      <c r="AW968">
        <v>7</v>
      </c>
      <c r="AX968">
        <v>2</v>
      </c>
      <c r="AY968">
        <v>5</v>
      </c>
      <c r="AZ968">
        <v>1940</v>
      </c>
      <c r="BA968">
        <v>2</v>
      </c>
      <c r="BB968">
        <v>1</v>
      </c>
      <c r="BC968">
        <v>256</v>
      </c>
      <c r="BD968">
        <v>4</v>
      </c>
      <c r="BE968">
        <v>4</v>
      </c>
      <c r="BF968">
        <v>3</v>
      </c>
      <c r="BG968">
        <v>0</v>
      </c>
      <c r="BH968">
        <v>70</v>
      </c>
      <c r="BI968">
        <v>0</v>
      </c>
      <c r="BJ968">
        <v>0</v>
      </c>
      <c r="BK968">
        <v>0</v>
      </c>
      <c r="BL968">
        <v>0</v>
      </c>
      <c r="BM968">
        <v>5</v>
      </c>
      <c r="BN968">
        <v>0</v>
      </c>
      <c r="BO968">
        <v>6</v>
      </c>
      <c r="BP968">
        <v>2009</v>
      </c>
      <c r="BQ968">
        <v>14</v>
      </c>
      <c r="BR968">
        <v>4</v>
      </c>
      <c r="BS968">
        <v>5</v>
      </c>
      <c r="BT968">
        <v>160000</v>
      </c>
    </row>
    <row r="969" spans="1:72" x14ac:dyDescent="0.35">
      <c r="A969">
        <v>968</v>
      </c>
      <c r="B969">
        <v>20</v>
      </c>
      <c r="C969">
        <v>4</v>
      </c>
      <c r="E969">
        <v>7390</v>
      </c>
      <c r="F969">
        <v>2</v>
      </c>
      <c r="G969">
        <v>2</v>
      </c>
      <c r="H969">
        <v>2</v>
      </c>
      <c r="I969">
        <v>4</v>
      </c>
      <c r="J969">
        <v>4</v>
      </c>
      <c r="K969">
        <v>3</v>
      </c>
      <c r="L969">
        <v>7</v>
      </c>
      <c r="M969">
        <v>7</v>
      </c>
      <c r="N969">
        <v>7</v>
      </c>
      <c r="O969">
        <v>3</v>
      </c>
      <c r="P969">
        <v>4</v>
      </c>
      <c r="Q969">
        <v>5</v>
      </c>
      <c r="R969">
        <v>7</v>
      </c>
      <c r="S969">
        <v>1955</v>
      </c>
      <c r="T969">
        <v>1955</v>
      </c>
      <c r="U969">
        <v>6</v>
      </c>
      <c r="V969">
        <v>8</v>
      </c>
      <c r="W969">
        <v>4</v>
      </c>
      <c r="X969">
        <v>4</v>
      </c>
      <c r="Y969">
        <v>151</v>
      </c>
      <c r="Z969">
        <v>3</v>
      </c>
      <c r="AA969">
        <v>3</v>
      </c>
      <c r="AB969">
        <v>2</v>
      </c>
      <c r="AC969">
        <v>4</v>
      </c>
      <c r="AD969">
        <v>4</v>
      </c>
      <c r="AE969">
        <v>4</v>
      </c>
      <c r="AF969">
        <v>902</v>
      </c>
      <c r="AG969">
        <v>0</v>
      </c>
      <c r="AH969">
        <v>196</v>
      </c>
      <c r="AI969">
        <v>1098</v>
      </c>
      <c r="AJ969">
        <v>6</v>
      </c>
      <c r="AK969">
        <v>6</v>
      </c>
      <c r="AL969">
        <v>1098</v>
      </c>
      <c r="AM969">
        <v>0</v>
      </c>
      <c r="AN969">
        <v>0</v>
      </c>
      <c r="AO969">
        <v>1098</v>
      </c>
      <c r="AP969">
        <v>1</v>
      </c>
      <c r="AQ969">
        <v>0</v>
      </c>
      <c r="AR969">
        <v>1</v>
      </c>
      <c r="AS969">
        <v>0</v>
      </c>
      <c r="AT969">
        <v>3</v>
      </c>
      <c r="AU969">
        <v>1</v>
      </c>
      <c r="AV969">
        <v>4</v>
      </c>
      <c r="AW969">
        <v>6</v>
      </c>
      <c r="AX969">
        <v>0</v>
      </c>
      <c r="AY969">
        <v>6</v>
      </c>
      <c r="AZ969">
        <v>1955</v>
      </c>
      <c r="BA969">
        <v>2</v>
      </c>
      <c r="BB969">
        <v>1</v>
      </c>
      <c r="BC969">
        <v>260</v>
      </c>
      <c r="BD969">
        <v>4</v>
      </c>
      <c r="BE969">
        <v>4</v>
      </c>
      <c r="BF969">
        <v>3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5</v>
      </c>
      <c r="BN969">
        <v>0</v>
      </c>
      <c r="BO969">
        <v>7</v>
      </c>
      <c r="BP969">
        <v>2008</v>
      </c>
      <c r="BQ969">
        <v>15</v>
      </c>
      <c r="BR969">
        <v>4</v>
      </c>
      <c r="BS969">
        <v>5</v>
      </c>
      <c r="BT969">
        <v>135000</v>
      </c>
    </row>
    <row r="970" spans="1:72" x14ac:dyDescent="0.35">
      <c r="A970">
        <v>969</v>
      </c>
      <c r="B970">
        <v>50</v>
      </c>
      <c r="C970">
        <v>2</v>
      </c>
      <c r="D970">
        <v>50</v>
      </c>
      <c r="E970">
        <v>5925</v>
      </c>
      <c r="F970">
        <v>2</v>
      </c>
      <c r="G970">
        <v>1</v>
      </c>
      <c r="H970">
        <v>2</v>
      </c>
      <c r="I970">
        <v>4</v>
      </c>
      <c r="J970">
        <v>4</v>
      </c>
      <c r="K970">
        <v>3</v>
      </c>
      <c r="L970">
        <v>9</v>
      </c>
      <c r="M970">
        <v>7</v>
      </c>
      <c r="N970">
        <v>7</v>
      </c>
      <c r="O970">
        <v>3</v>
      </c>
      <c r="P970">
        <v>1</v>
      </c>
      <c r="Q970">
        <v>3</v>
      </c>
      <c r="R970">
        <v>6</v>
      </c>
      <c r="S970">
        <v>1910</v>
      </c>
      <c r="T970">
        <v>1950</v>
      </c>
      <c r="U970">
        <v>5</v>
      </c>
      <c r="V970">
        <v>8</v>
      </c>
      <c r="W970">
        <v>14</v>
      </c>
      <c r="X970">
        <v>2</v>
      </c>
      <c r="Y970">
        <v>0</v>
      </c>
      <c r="Z970">
        <v>3</v>
      </c>
      <c r="AA970">
        <v>3</v>
      </c>
      <c r="AB970">
        <v>3</v>
      </c>
      <c r="AC970">
        <v>4</v>
      </c>
      <c r="AD970">
        <v>4</v>
      </c>
      <c r="AE970">
        <v>6</v>
      </c>
      <c r="AF970">
        <v>0</v>
      </c>
      <c r="AG970">
        <v>0</v>
      </c>
      <c r="AH970">
        <v>600</v>
      </c>
      <c r="AI970">
        <v>600</v>
      </c>
      <c r="AJ970">
        <v>2</v>
      </c>
      <c r="AK970">
        <v>6</v>
      </c>
      <c r="AL970">
        <v>600</v>
      </c>
      <c r="AM970">
        <v>368</v>
      </c>
      <c r="AN970">
        <v>0</v>
      </c>
      <c r="AO970">
        <v>968</v>
      </c>
      <c r="AP970">
        <v>0</v>
      </c>
      <c r="AQ970">
        <v>0</v>
      </c>
      <c r="AR970">
        <v>1</v>
      </c>
      <c r="AS970">
        <v>0</v>
      </c>
      <c r="AT970">
        <v>2</v>
      </c>
      <c r="AU970">
        <v>1</v>
      </c>
      <c r="AV970">
        <v>4</v>
      </c>
      <c r="AW970">
        <v>6</v>
      </c>
      <c r="AX970">
        <v>0</v>
      </c>
      <c r="AY970">
        <v>3</v>
      </c>
      <c r="BA970">
        <v>1</v>
      </c>
      <c r="BB970">
        <v>0</v>
      </c>
      <c r="BC970">
        <v>0</v>
      </c>
      <c r="BD970">
        <v>1</v>
      </c>
      <c r="BE970">
        <v>1</v>
      </c>
      <c r="BF970">
        <v>3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2</v>
      </c>
      <c r="BN970">
        <v>0</v>
      </c>
      <c r="BO970">
        <v>5</v>
      </c>
      <c r="BP970">
        <v>2009</v>
      </c>
      <c r="BQ970">
        <v>14</v>
      </c>
      <c r="BR970">
        <v>4</v>
      </c>
      <c r="BS970">
        <v>3</v>
      </c>
      <c r="BT970">
        <v>37900</v>
      </c>
    </row>
    <row r="971" spans="1:72" x14ac:dyDescent="0.35">
      <c r="A971">
        <v>970</v>
      </c>
      <c r="B971">
        <v>190</v>
      </c>
      <c r="C971">
        <v>4</v>
      </c>
      <c r="D971">
        <v>75</v>
      </c>
      <c r="E971">
        <v>10382</v>
      </c>
      <c r="F971">
        <v>2</v>
      </c>
      <c r="G971">
        <v>1</v>
      </c>
      <c r="H971">
        <v>2</v>
      </c>
      <c r="I971">
        <v>4</v>
      </c>
      <c r="J971">
        <v>4</v>
      </c>
      <c r="K971">
        <v>3</v>
      </c>
      <c r="L971">
        <v>7</v>
      </c>
      <c r="M971">
        <v>7</v>
      </c>
      <c r="N971">
        <v>7</v>
      </c>
      <c r="O971">
        <v>1</v>
      </c>
      <c r="P971">
        <v>3</v>
      </c>
      <c r="Q971">
        <v>6</v>
      </c>
      <c r="R971">
        <v>5</v>
      </c>
      <c r="S971">
        <v>1958</v>
      </c>
      <c r="T971">
        <v>1958</v>
      </c>
      <c r="U971">
        <v>6</v>
      </c>
      <c r="V971">
        <v>8</v>
      </c>
      <c r="W971">
        <v>9</v>
      </c>
      <c r="X971">
        <v>4</v>
      </c>
      <c r="Y971">
        <v>105</v>
      </c>
      <c r="Z971">
        <v>3</v>
      </c>
      <c r="AA971">
        <v>2</v>
      </c>
      <c r="AB971">
        <v>2</v>
      </c>
      <c r="AC971">
        <v>4</v>
      </c>
      <c r="AD971">
        <v>4</v>
      </c>
      <c r="AE971">
        <v>4</v>
      </c>
      <c r="AF971">
        <v>513</v>
      </c>
      <c r="AG971">
        <v>0</v>
      </c>
      <c r="AH971">
        <v>75</v>
      </c>
      <c r="AI971">
        <v>588</v>
      </c>
      <c r="AJ971">
        <v>6</v>
      </c>
      <c r="AK971">
        <v>6</v>
      </c>
      <c r="AL971">
        <v>1095</v>
      </c>
      <c r="AM971">
        <v>0</v>
      </c>
      <c r="AN971">
        <v>0</v>
      </c>
      <c r="AO971">
        <v>1095</v>
      </c>
      <c r="AP971">
        <v>1</v>
      </c>
      <c r="AQ971">
        <v>0</v>
      </c>
      <c r="AR971">
        <v>1</v>
      </c>
      <c r="AS971">
        <v>0</v>
      </c>
      <c r="AT971">
        <v>2</v>
      </c>
      <c r="AU971">
        <v>1</v>
      </c>
      <c r="AV971">
        <v>4</v>
      </c>
      <c r="AW971">
        <v>6</v>
      </c>
      <c r="AX971">
        <v>0</v>
      </c>
      <c r="AY971">
        <v>6</v>
      </c>
      <c r="AZ971">
        <v>1958</v>
      </c>
      <c r="BA971">
        <v>3</v>
      </c>
      <c r="BB971">
        <v>1</v>
      </c>
      <c r="BC971">
        <v>264</v>
      </c>
      <c r="BD971">
        <v>4</v>
      </c>
      <c r="BE971">
        <v>4</v>
      </c>
      <c r="BF971">
        <v>3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5</v>
      </c>
      <c r="BN971">
        <v>0</v>
      </c>
      <c r="BO971">
        <v>3</v>
      </c>
      <c r="BP971">
        <v>2006</v>
      </c>
      <c r="BQ971">
        <v>17</v>
      </c>
      <c r="BR971">
        <v>2</v>
      </c>
      <c r="BS971">
        <v>5</v>
      </c>
      <c r="BT971">
        <v>140000</v>
      </c>
    </row>
    <row r="972" spans="1:72" x14ac:dyDescent="0.35">
      <c r="A972">
        <v>971</v>
      </c>
      <c r="B972">
        <v>50</v>
      </c>
      <c r="C972">
        <v>4</v>
      </c>
      <c r="D972">
        <v>60</v>
      </c>
      <c r="E972">
        <v>10800</v>
      </c>
      <c r="F972">
        <v>2</v>
      </c>
      <c r="G972">
        <v>1</v>
      </c>
      <c r="H972">
        <v>2</v>
      </c>
      <c r="I972">
        <v>4</v>
      </c>
      <c r="J972">
        <v>4</v>
      </c>
      <c r="K972">
        <v>3</v>
      </c>
      <c r="L972">
        <v>7</v>
      </c>
      <c r="M972">
        <v>7</v>
      </c>
      <c r="N972">
        <v>7</v>
      </c>
      <c r="O972">
        <v>3</v>
      </c>
      <c r="P972">
        <v>1</v>
      </c>
      <c r="Q972">
        <v>4</v>
      </c>
      <c r="R972">
        <v>4</v>
      </c>
      <c r="S972">
        <v>1949</v>
      </c>
      <c r="T972">
        <v>1950</v>
      </c>
      <c r="U972">
        <v>5</v>
      </c>
      <c r="V972">
        <v>8</v>
      </c>
      <c r="W972">
        <v>6</v>
      </c>
      <c r="X972">
        <v>2</v>
      </c>
      <c r="Y972">
        <v>0</v>
      </c>
      <c r="Z972">
        <v>3</v>
      </c>
      <c r="AA972">
        <v>3</v>
      </c>
      <c r="AB972">
        <v>2</v>
      </c>
      <c r="AC972">
        <v>4</v>
      </c>
      <c r="AD972">
        <v>4</v>
      </c>
      <c r="AE972">
        <v>6</v>
      </c>
      <c r="AF972">
        <v>0</v>
      </c>
      <c r="AG972">
        <v>0</v>
      </c>
      <c r="AH972">
        <v>720</v>
      </c>
      <c r="AI972">
        <v>720</v>
      </c>
      <c r="AJ972">
        <v>6</v>
      </c>
      <c r="AK972">
        <v>3</v>
      </c>
      <c r="AL972">
        <v>720</v>
      </c>
      <c r="AM972">
        <v>472</v>
      </c>
      <c r="AN972">
        <v>0</v>
      </c>
      <c r="AO972">
        <v>1192</v>
      </c>
      <c r="AP972">
        <v>0</v>
      </c>
      <c r="AQ972">
        <v>0</v>
      </c>
      <c r="AR972">
        <v>1</v>
      </c>
      <c r="AS972">
        <v>1</v>
      </c>
      <c r="AT972">
        <v>4</v>
      </c>
      <c r="AU972">
        <v>1</v>
      </c>
      <c r="AV972">
        <v>4</v>
      </c>
      <c r="AW972">
        <v>6</v>
      </c>
      <c r="AX972">
        <v>0</v>
      </c>
      <c r="AY972">
        <v>3</v>
      </c>
      <c r="BA972">
        <v>1</v>
      </c>
      <c r="BB972">
        <v>0</v>
      </c>
      <c r="BC972">
        <v>0</v>
      </c>
      <c r="BD972">
        <v>1</v>
      </c>
      <c r="BE972">
        <v>1</v>
      </c>
      <c r="BF972">
        <v>3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5</v>
      </c>
      <c r="BN972">
        <v>0</v>
      </c>
      <c r="BO972">
        <v>12</v>
      </c>
      <c r="BP972">
        <v>2006</v>
      </c>
      <c r="BQ972">
        <v>17</v>
      </c>
      <c r="BR972">
        <v>4</v>
      </c>
      <c r="BS972">
        <v>3</v>
      </c>
      <c r="BT972">
        <v>135000</v>
      </c>
    </row>
    <row r="973" spans="1:72" x14ac:dyDescent="0.35">
      <c r="A973">
        <v>972</v>
      </c>
      <c r="B973">
        <v>160</v>
      </c>
      <c r="C973">
        <v>4</v>
      </c>
      <c r="D973">
        <v>36</v>
      </c>
      <c r="E973">
        <v>2268</v>
      </c>
      <c r="F973">
        <v>2</v>
      </c>
      <c r="G973">
        <v>1</v>
      </c>
      <c r="H973">
        <v>2</v>
      </c>
      <c r="I973">
        <v>4</v>
      </c>
      <c r="J973">
        <v>4</v>
      </c>
      <c r="K973">
        <v>3</v>
      </c>
      <c r="L973">
        <v>19</v>
      </c>
      <c r="M973">
        <v>7</v>
      </c>
      <c r="N973">
        <v>7</v>
      </c>
      <c r="O973">
        <v>5</v>
      </c>
      <c r="P973">
        <v>8</v>
      </c>
      <c r="Q973">
        <v>7</v>
      </c>
      <c r="R973">
        <v>5</v>
      </c>
      <c r="S973">
        <v>2003</v>
      </c>
      <c r="T973">
        <v>2004</v>
      </c>
      <c r="U973">
        <v>5</v>
      </c>
      <c r="V973">
        <v>8</v>
      </c>
      <c r="W973">
        <v>14</v>
      </c>
      <c r="X973">
        <v>5</v>
      </c>
      <c r="Y973">
        <v>106</v>
      </c>
      <c r="Z973">
        <v>4</v>
      </c>
      <c r="AA973">
        <v>3</v>
      </c>
      <c r="AB973">
        <v>6</v>
      </c>
      <c r="AC973">
        <v>5</v>
      </c>
      <c r="AD973">
        <v>4</v>
      </c>
      <c r="AE973">
        <v>7</v>
      </c>
      <c r="AF973">
        <v>567</v>
      </c>
      <c r="AG973">
        <v>0</v>
      </c>
      <c r="AH973">
        <v>197</v>
      </c>
      <c r="AI973">
        <v>764</v>
      </c>
      <c r="AJ973">
        <v>6</v>
      </c>
      <c r="AK973">
        <v>6</v>
      </c>
      <c r="AL973">
        <v>764</v>
      </c>
      <c r="AM973">
        <v>862</v>
      </c>
      <c r="AN973">
        <v>0</v>
      </c>
      <c r="AO973">
        <v>1626</v>
      </c>
      <c r="AP973">
        <v>0</v>
      </c>
      <c r="AQ973">
        <v>0</v>
      </c>
      <c r="AR973">
        <v>2</v>
      </c>
      <c r="AS973">
        <v>0</v>
      </c>
      <c r="AT973">
        <v>2</v>
      </c>
      <c r="AU973">
        <v>1</v>
      </c>
      <c r="AV973">
        <v>5</v>
      </c>
      <c r="AW973">
        <v>6</v>
      </c>
      <c r="AX973">
        <v>0</v>
      </c>
      <c r="AY973">
        <v>7</v>
      </c>
      <c r="AZ973">
        <v>2003</v>
      </c>
      <c r="BA973">
        <v>3</v>
      </c>
      <c r="BB973">
        <v>2</v>
      </c>
      <c r="BC973">
        <v>474</v>
      </c>
      <c r="BD973">
        <v>4</v>
      </c>
      <c r="BE973">
        <v>4</v>
      </c>
      <c r="BF973">
        <v>3</v>
      </c>
      <c r="BG973">
        <v>0</v>
      </c>
      <c r="BH973">
        <v>27</v>
      </c>
      <c r="BI973">
        <v>0</v>
      </c>
      <c r="BJ973">
        <v>0</v>
      </c>
      <c r="BK973">
        <v>0</v>
      </c>
      <c r="BL973">
        <v>0</v>
      </c>
      <c r="BM973">
        <v>5</v>
      </c>
      <c r="BN973">
        <v>0</v>
      </c>
      <c r="BO973">
        <v>7</v>
      </c>
      <c r="BP973">
        <v>2009</v>
      </c>
      <c r="BQ973">
        <v>14</v>
      </c>
      <c r="BR973">
        <v>4</v>
      </c>
      <c r="BS973">
        <v>5</v>
      </c>
      <c r="BT973">
        <v>173000</v>
      </c>
    </row>
    <row r="974" spans="1:72" x14ac:dyDescent="0.35">
      <c r="A974">
        <v>973</v>
      </c>
      <c r="B974">
        <v>120</v>
      </c>
      <c r="C974">
        <v>4</v>
      </c>
      <c r="D974">
        <v>55</v>
      </c>
      <c r="E974">
        <v>7892</v>
      </c>
      <c r="F974">
        <v>2</v>
      </c>
      <c r="G974">
        <v>1</v>
      </c>
      <c r="H974">
        <v>2</v>
      </c>
      <c r="I974">
        <v>4</v>
      </c>
      <c r="J974">
        <v>4</v>
      </c>
      <c r="K974">
        <v>3</v>
      </c>
      <c r="L974">
        <v>15</v>
      </c>
      <c r="M974">
        <v>7</v>
      </c>
      <c r="N974">
        <v>7</v>
      </c>
      <c r="O974">
        <v>4</v>
      </c>
      <c r="P974">
        <v>4</v>
      </c>
      <c r="Q974">
        <v>6</v>
      </c>
      <c r="R974">
        <v>5</v>
      </c>
      <c r="S974">
        <v>1979</v>
      </c>
      <c r="T974">
        <v>1979</v>
      </c>
      <c r="U974">
        <v>5</v>
      </c>
      <c r="V974">
        <v>8</v>
      </c>
      <c r="W974">
        <v>3</v>
      </c>
      <c r="X974">
        <v>2</v>
      </c>
      <c r="Y974">
        <v>0</v>
      </c>
      <c r="Z974">
        <v>3</v>
      </c>
      <c r="AA974">
        <v>3</v>
      </c>
      <c r="AB974">
        <v>2</v>
      </c>
      <c r="AC974">
        <v>5</v>
      </c>
      <c r="AD974">
        <v>4</v>
      </c>
      <c r="AE974">
        <v>6</v>
      </c>
      <c r="AF974">
        <v>0</v>
      </c>
      <c r="AG974">
        <v>0</v>
      </c>
      <c r="AH974">
        <v>918</v>
      </c>
      <c r="AI974">
        <v>918</v>
      </c>
      <c r="AJ974">
        <v>6</v>
      </c>
      <c r="AK974">
        <v>6</v>
      </c>
      <c r="AL974">
        <v>918</v>
      </c>
      <c r="AM974">
        <v>0</v>
      </c>
      <c r="AN974">
        <v>0</v>
      </c>
      <c r="AO974">
        <v>918</v>
      </c>
      <c r="AP974">
        <v>0</v>
      </c>
      <c r="AQ974">
        <v>0</v>
      </c>
      <c r="AR974">
        <v>2</v>
      </c>
      <c r="AS974">
        <v>0</v>
      </c>
      <c r="AT974">
        <v>2</v>
      </c>
      <c r="AU974">
        <v>1</v>
      </c>
      <c r="AV974">
        <v>4</v>
      </c>
      <c r="AW974">
        <v>5</v>
      </c>
      <c r="AX974">
        <v>1</v>
      </c>
      <c r="AY974">
        <v>6</v>
      </c>
      <c r="AZ974">
        <v>1979</v>
      </c>
      <c r="BA974">
        <v>2</v>
      </c>
      <c r="BB974">
        <v>1</v>
      </c>
      <c r="BC974">
        <v>264</v>
      </c>
      <c r="BD974">
        <v>4</v>
      </c>
      <c r="BE974">
        <v>4</v>
      </c>
      <c r="BF974">
        <v>3</v>
      </c>
      <c r="BG974">
        <v>28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5</v>
      </c>
      <c r="BN974">
        <v>0</v>
      </c>
      <c r="BO974">
        <v>4</v>
      </c>
      <c r="BP974">
        <v>2010</v>
      </c>
      <c r="BQ974">
        <v>13</v>
      </c>
      <c r="BR974">
        <v>4</v>
      </c>
      <c r="BS974">
        <v>5</v>
      </c>
      <c r="BT974">
        <v>99500</v>
      </c>
    </row>
    <row r="975" spans="1:72" x14ac:dyDescent="0.35">
      <c r="A975">
        <v>974</v>
      </c>
      <c r="B975">
        <v>20</v>
      </c>
      <c r="C975">
        <v>5</v>
      </c>
      <c r="D975">
        <v>95</v>
      </c>
      <c r="E975">
        <v>11639</v>
      </c>
      <c r="F975">
        <v>2</v>
      </c>
      <c r="G975">
        <v>1</v>
      </c>
      <c r="H975">
        <v>2</v>
      </c>
      <c r="I975">
        <v>4</v>
      </c>
      <c r="J975">
        <v>2</v>
      </c>
      <c r="K975">
        <v>3</v>
      </c>
      <c r="L975">
        <v>18</v>
      </c>
      <c r="M975">
        <v>7</v>
      </c>
      <c r="N975">
        <v>7</v>
      </c>
      <c r="O975">
        <v>3</v>
      </c>
      <c r="P975">
        <v>4</v>
      </c>
      <c r="Q975">
        <v>7</v>
      </c>
      <c r="R975">
        <v>5</v>
      </c>
      <c r="S975">
        <v>2007</v>
      </c>
      <c r="T975">
        <v>2008</v>
      </c>
      <c r="U975">
        <v>5</v>
      </c>
      <c r="V975">
        <v>8</v>
      </c>
      <c r="W975">
        <v>15</v>
      </c>
      <c r="X975">
        <v>3</v>
      </c>
      <c r="Z975">
        <v>4</v>
      </c>
      <c r="AA975">
        <v>3</v>
      </c>
      <c r="AB975">
        <v>6</v>
      </c>
      <c r="AC975">
        <v>5</v>
      </c>
      <c r="AD975">
        <v>4</v>
      </c>
      <c r="AE975">
        <v>6</v>
      </c>
      <c r="AF975">
        <v>0</v>
      </c>
      <c r="AG975">
        <v>0</v>
      </c>
      <c r="AH975">
        <v>1428</v>
      </c>
      <c r="AI975">
        <v>1428</v>
      </c>
      <c r="AJ975">
        <v>6</v>
      </c>
      <c r="AK975">
        <v>6</v>
      </c>
      <c r="AL975">
        <v>1428</v>
      </c>
      <c r="AM975">
        <v>0</v>
      </c>
      <c r="AN975">
        <v>0</v>
      </c>
      <c r="AO975">
        <v>1428</v>
      </c>
      <c r="AP975">
        <v>0</v>
      </c>
      <c r="AQ975">
        <v>0</v>
      </c>
      <c r="AR975">
        <v>2</v>
      </c>
      <c r="AS975">
        <v>0</v>
      </c>
      <c r="AT975">
        <v>3</v>
      </c>
      <c r="AU975">
        <v>1</v>
      </c>
      <c r="AV975">
        <v>5</v>
      </c>
      <c r="AW975">
        <v>6</v>
      </c>
      <c r="AX975">
        <v>0</v>
      </c>
      <c r="AY975">
        <v>6</v>
      </c>
      <c r="AZ975">
        <v>2007</v>
      </c>
      <c r="BA975">
        <v>4</v>
      </c>
      <c r="BB975">
        <v>2</v>
      </c>
      <c r="BC975">
        <v>480</v>
      </c>
      <c r="BD975">
        <v>4</v>
      </c>
      <c r="BE975">
        <v>4</v>
      </c>
      <c r="BF975">
        <v>3</v>
      </c>
      <c r="BG975">
        <v>0</v>
      </c>
      <c r="BH975">
        <v>120</v>
      </c>
      <c r="BI975">
        <v>0</v>
      </c>
      <c r="BJ975">
        <v>0</v>
      </c>
      <c r="BK975">
        <v>0</v>
      </c>
      <c r="BL975">
        <v>0</v>
      </c>
      <c r="BM975">
        <v>5</v>
      </c>
      <c r="BN975">
        <v>0</v>
      </c>
      <c r="BO975">
        <v>12</v>
      </c>
      <c r="BP975">
        <v>2008</v>
      </c>
      <c r="BQ975">
        <v>15</v>
      </c>
      <c r="BR975">
        <v>8</v>
      </c>
      <c r="BS975">
        <v>6</v>
      </c>
      <c r="BT975">
        <v>182000</v>
      </c>
    </row>
    <row r="976" spans="1:72" x14ac:dyDescent="0.35">
      <c r="A976">
        <v>975</v>
      </c>
      <c r="B976">
        <v>70</v>
      </c>
      <c r="C976">
        <v>4</v>
      </c>
      <c r="D976">
        <v>60</v>
      </c>
      <c r="E976">
        <v>11414</v>
      </c>
      <c r="F976">
        <v>2</v>
      </c>
      <c r="G976">
        <v>2</v>
      </c>
      <c r="H976">
        <v>2</v>
      </c>
      <c r="I976">
        <v>4</v>
      </c>
      <c r="J976">
        <v>2</v>
      </c>
      <c r="K976">
        <v>3</v>
      </c>
      <c r="L976">
        <v>12</v>
      </c>
      <c r="M976">
        <v>5</v>
      </c>
      <c r="N976">
        <v>6</v>
      </c>
      <c r="O976">
        <v>3</v>
      </c>
      <c r="P976">
        <v>8</v>
      </c>
      <c r="Q976">
        <v>7</v>
      </c>
      <c r="R976">
        <v>8</v>
      </c>
      <c r="S976">
        <v>1910</v>
      </c>
      <c r="T976">
        <v>1993</v>
      </c>
      <c r="U976">
        <v>5</v>
      </c>
      <c r="V976">
        <v>8</v>
      </c>
      <c r="W976">
        <v>9</v>
      </c>
      <c r="X976">
        <v>2</v>
      </c>
      <c r="Y976">
        <v>0</v>
      </c>
      <c r="Z976">
        <v>3</v>
      </c>
      <c r="AA976">
        <v>4</v>
      </c>
      <c r="AB976">
        <v>3</v>
      </c>
      <c r="AC976">
        <v>5</v>
      </c>
      <c r="AD976">
        <v>4</v>
      </c>
      <c r="AE976">
        <v>6</v>
      </c>
      <c r="AF976">
        <v>0</v>
      </c>
      <c r="AG976">
        <v>0</v>
      </c>
      <c r="AH976">
        <v>728</v>
      </c>
      <c r="AI976">
        <v>728</v>
      </c>
      <c r="AJ976">
        <v>6</v>
      </c>
      <c r="AK976">
        <v>6</v>
      </c>
      <c r="AL976">
        <v>1136</v>
      </c>
      <c r="AM976">
        <v>883</v>
      </c>
      <c r="AN976">
        <v>0</v>
      </c>
      <c r="AO976">
        <v>2019</v>
      </c>
      <c r="AP976">
        <v>0</v>
      </c>
      <c r="AQ976">
        <v>0</v>
      </c>
      <c r="AR976">
        <v>1</v>
      </c>
      <c r="AS976">
        <v>0</v>
      </c>
      <c r="AT976">
        <v>3</v>
      </c>
      <c r="AU976">
        <v>1</v>
      </c>
      <c r="AV976">
        <v>5</v>
      </c>
      <c r="AW976">
        <v>8</v>
      </c>
      <c r="AX976">
        <v>0</v>
      </c>
      <c r="AY976">
        <v>5</v>
      </c>
      <c r="AZ976">
        <v>1997</v>
      </c>
      <c r="BA976">
        <v>2</v>
      </c>
      <c r="BB976">
        <v>2</v>
      </c>
      <c r="BC976">
        <v>532</v>
      </c>
      <c r="BD976">
        <v>4</v>
      </c>
      <c r="BE976">
        <v>4</v>
      </c>
      <c r="BF976">
        <v>3</v>
      </c>
      <c r="BG976">
        <v>509</v>
      </c>
      <c r="BH976">
        <v>135</v>
      </c>
      <c r="BI976">
        <v>0</v>
      </c>
      <c r="BJ976">
        <v>0</v>
      </c>
      <c r="BK976">
        <v>0</v>
      </c>
      <c r="BL976">
        <v>0</v>
      </c>
      <c r="BM976">
        <v>4</v>
      </c>
      <c r="BN976">
        <v>0</v>
      </c>
      <c r="BO976">
        <v>10</v>
      </c>
      <c r="BP976">
        <v>2009</v>
      </c>
      <c r="BQ976">
        <v>14</v>
      </c>
      <c r="BR976">
        <v>4</v>
      </c>
      <c r="BS976">
        <v>5</v>
      </c>
      <c r="BT976">
        <v>167500</v>
      </c>
    </row>
    <row r="977" spans="1:72" x14ac:dyDescent="0.35">
      <c r="A977">
        <v>976</v>
      </c>
      <c r="B977">
        <v>160</v>
      </c>
      <c r="C977">
        <v>5</v>
      </c>
      <c r="E977">
        <v>2651</v>
      </c>
      <c r="F977">
        <v>2</v>
      </c>
      <c r="G977">
        <v>1</v>
      </c>
      <c r="H977">
        <v>2</v>
      </c>
      <c r="I977">
        <v>4</v>
      </c>
      <c r="J977">
        <v>3</v>
      </c>
      <c r="K977">
        <v>3</v>
      </c>
      <c r="L977">
        <v>18</v>
      </c>
      <c r="M977">
        <v>7</v>
      </c>
      <c r="N977">
        <v>7</v>
      </c>
      <c r="O977">
        <v>5</v>
      </c>
      <c r="P977">
        <v>8</v>
      </c>
      <c r="Q977">
        <v>7</v>
      </c>
      <c r="R977">
        <v>5</v>
      </c>
      <c r="S977">
        <v>2000</v>
      </c>
      <c r="T977">
        <v>2000</v>
      </c>
      <c r="U977">
        <v>5</v>
      </c>
      <c r="V977">
        <v>8</v>
      </c>
      <c r="W977">
        <v>10</v>
      </c>
      <c r="X977">
        <v>2</v>
      </c>
      <c r="Y977">
        <v>0</v>
      </c>
      <c r="Z977">
        <v>4</v>
      </c>
      <c r="AA977">
        <v>3</v>
      </c>
      <c r="AB977">
        <v>6</v>
      </c>
      <c r="AC977">
        <v>5</v>
      </c>
      <c r="AD977">
        <v>4</v>
      </c>
      <c r="AE977">
        <v>7</v>
      </c>
      <c r="AF977">
        <v>641</v>
      </c>
      <c r="AG977">
        <v>0</v>
      </c>
      <c r="AH977">
        <v>32</v>
      </c>
      <c r="AI977">
        <v>673</v>
      </c>
      <c r="AJ977">
        <v>6</v>
      </c>
      <c r="AK977">
        <v>6</v>
      </c>
      <c r="AL977">
        <v>673</v>
      </c>
      <c r="AM977">
        <v>709</v>
      </c>
      <c r="AN977">
        <v>0</v>
      </c>
      <c r="AO977">
        <v>1382</v>
      </c>
      <c r="AP977">
        <v>1</v>
      </c>
      <c r="AQ977">
        <v>0</v>
      </c>
      <c r="AR977">
        <v>2</v>
      </c>
      <c r="AS977">
        <v>1</v>
      </c>
      <c r="AT977">
        <v>3</v>
      </c>
      <c r="AU977">
        <v>1</v>
      </c>
      <c r="AV977">
        <v>5</v>
      </c>
      <c r="AW977">
        <v>6</v>
      </c>
      <c r="AX977">
        <v>0</v>
      </c>
      <c r="AY977">
        <v>5</v>
      </c>
      <c r="AZ977">
        <v>2000</v>
      </c>
      <c r="BA977">
        <v>2</v>
      </c>
      <c r="BB977">
        <v>2</v>
      </c>
      <c r="BC977">
        <v>490</v>
      </c>
      <c r="BD977">
        <v>4</v>
      </c>
      <c r="BE977">
        <v>4</v>
      </c>
      <c r="BF977">
        <v>3</v>
      </c>
      <c r="BG977">
        <v>153</v>
      </c>
      <c r="BH977">
        <v>50</v>
      </c>
      <c r="BI977">
        <v>0</v>
      </c>
      <c r="BJ977">
        <v>0</v>
      </c>
      <c r="BK977">
        <v>0</v>
      </c>
      <c r="BL977">
        <v>0</v>
      </c>
      <c r="BM977">
        <v>5</v>
      </c>
      <c r="BN977">
        <v>0</v>
      </c>
      <c r="BO977">
        <v>4</v>
      </c>
      <c r="BP977">
        <v>2006</v>
      </c>
      <c r="BQ977">
        <v>17</v>
      </c>
      <c r="BR977">
        <v>4</v>
      </c>
      <c r="BS977">
        <v>5</v>
      </c>
      <c r="BT977">
        <v>165000</v>
      </c>
    </row>
    <row r="978" spans="1:72" x14ac:dyDescent="0.35">
      <c r="A978">
        <v>977</v>
      </c>
      <c r="B978">
        <v>30</v>
      </c>
      <c r="C978">
        <v>4</v>
      </c>
      <c r="D978">
        <v>51</v>
      </c>
      <c r="E978">
        <v>5900</v>
      </c>
      <c r="F978">
        <v>2</v>
      </c>
      <c r="G978">
        <v>2</v>
      </c>
      <c r="H978">
        <v>1</v>
      </c>
      <c r="I978">
        <v>4</v>
      </c>
      <c r="J978">
        <v>4</v>
      </c>
      <c r="K978">
        <v>3</v>
      </c>
      <c r="L978">
        <v>12</v>
      </c>
      <c r="M978">
        <v>7</v>
      </c>
      <c r="N978">
        <v>7</v>
      </c>
      <c r="O978">
        <v>3</v>
      </c>
      <c r="P978">
        <v>4</v>
      </c>
      <c r="Q978">
        <v>4</v>
      </c>
      <c r="R978">
        <v>7</v>
      </c>
      <c r="S978">
        <v>1923</v>
      </c>
      <c r="T978">
        <v>1958</v>
      </c>
      <c r="U978">
        <v>5</v>
      </c>
      <c r="V978">
        <v>8</v>
      </c>
      <c r="W978">
        <v>4</v>
      </c>
      <c r="X978">
        <v>2</v>
      </c>
      <c r="Y978">
        <v>0</v>
      </c>
      <c r="Z978">
        <v>3</v>
      </c>
      <c r="AA978">
        <v>3</v>
      </c>
      <c r="AB978">
        <v>6</v>
      </c>
      <c r="AC978">
        <v>5</v>
      </c>
      <c r="AD978">
        <v>4</v>
      </c>
      <c r="AE978">
        <v>6</v>
      </c>
      <c r="AF978">
        <v>0</v>
      </c>
      <c r="AG978">
        <v>0</v>
      </c>
      <c r="AH978">
        <v>440</v>
      </c>
      <c r="AI978">
        <v>440</v>
      </c>
      <c r="AJ978">
        <v>6</v>
      </c>
      <c r="AK978">
        <v>3</v>
      </c>
      <c r="AL978">
        <v>869</v>
      </c>
      <c r="AM978">
        <v>0</v>
      </c>
      <c r="AN978">
        <v>0</v>
      </c>
      <c r="AO978">
        <v>869</v>
      </c>
      <c r="AP978">
        <v>0</v>
      </c>
      <c r="AQ978">
        <v>0</v>
      </c>
      <c r="AR978">
        <v>1</v>
      </c>
      <c r="AS978">
        <v>0</v>
      </c>
      <c r="AT978">
        <v>2</v>
      </c>
      <c r="AU978">
        <v>1</v>
      </c>
      <c r="AV978">
        <v>3</v>
      </c>
      <c r="AW978">
        <v>4</v>
      </c>
      <c r="AX978">
        <v>0</v>
      </c>
      <c r="AY978">
        <v>3</v>
      </c>
      <c r="BA978">
        <v>1</v>
      </c>
      <c r="BB978">
        <v>0</v>
      </c>
      <c r="BC978">
        <v>0</v>
      </c>
      <c r="BD978">
        <v>1</v>
      </c>
      <c r="BE978">
        <v>1</v>
      </c>
      <c r="BF978">
        <v>3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5</v>
      </c>
      <c r="BN978">
        <v>0</v>
      </c>
      <c r="BO978">
        <v>8</v>
      </c>
      <c r="BP978">
        <v>2006</v>
      </c>
      <c r="BQ978">
        <v>17</v>
      </c>
      <c r="BR978">
        <v>4</v>
      </c>
      <c r="BS978">
        <v>5</v>
      </c>
      <c r="BT978">
        <v>85500</v>
      </c>
    </row>
    <row r="979" spans="1:72" x14ac:dyDescent="0.35">
      <c r="A979">
        <v>978</v>
      </c>
      <c r="B979">
        <v>120</v>
      </c>
      <c r="C979">
        <v>5</v>
      </c>
      <c r="D979">
        <v>35</v>
      </c>
      <c r="E979">
        <v>4274</v>
      </c>
      <c r="F979">
        <v>2</v>
      </c>
      <c r="G979">
        <v>2</v>
      </c>
      <c r="H979">
        <v>2</v>
      </c>
      <c r="I979">
        <v>4</v>
      </c>
      <c r="J979">
        <v>4</v>
      </c>
      <c r="K979">
        <v>3</v>
      </c>
      <c r="L979">
        <v>18</v>
      </c>
      <c r="M979">
        <v>7</v>
      </c>
      <c r="N979">
        <v>7</v>
      </c>
      <c r="O979">
        <v>4</v>
      </c>
      <c r="P979">
        <v>4</v>
      </c>
      <c r="Q979">
        <v>7</v>
      </c>
      <c r="R979">
        <v>5</v>
      </c>
      <c r="S979">
        <v>2006</v>
      </c>
      <c r="T979">
        <v>2007</v>
      </c>
      <c r="U979">
        <v>5</v>
      </c>
      <c r="V979">
        <v>8</v>
      </c>
      <c r="W979">
        <v>14</v>
      </c>
      <c r="X979">
        <v>3</v>
      </c>
      <c r="Z979">
        <v>4</v>
      </c>
      <c r="AA979">
        <v>3</v>
      </c>
      <c r="AB979">
        <v>6</v>
      </c>
      <c r="AC979">
        <v>5</v>
      </c>
      <c r="AD979">
        <v>4</v>
      </c>
      <c r="AE979">
        <v>7</v>
      </c>
      <c r="AF979">
        <v>1106</v>
      </c>
      <c r="AG979">
        <v>0</v>
      </c>
      <c r="AH979">
        <v>135</v>
      </c>
      <c r="AI979">
        <v>1241</v>
      </c>
      <c r="AJ979">
        <v>6</v>
      </c>
      <c r="AK979">
        <v>6</v>
      </c>
      <c r="AL979">
        <v>1241</v>
      </c>
      <c r="AM979">
        <v>0</v>
      </c>
      <c r="AN979">
        <v>0</v>
      </c>
      <c r="AO979">
        <v>1241</v>
      </c>
      <c r="AP979">
        <v>1</v>
      </c>
      <c r="AQ979">
        <v>0</v>
      </c>
      <c r="AR979">
        <v>1</v>
      </c>
      <c r="AS979">
        <v>1</v>
      </c>
      <c r="AT979">
        <v>1</v>
      </c>
      <c r="AU979">
        <v>1</v>
      </c>
      <c r="AV979">
        <v>5</v>
      </c>
      <c r="AW979">
        <v>4</v>
      </c>
      <c r="AX979">
        <v>0</v>
      </c>
      <c r="AY979">
        <v>6</v>
      </c>
      <c r="AZ979">
        <v>2007</v>
      </c>
      <c r="BA979">
        <v>4</v>
      </c>
      <c r="BB979">
        <v>2</v>
      </c>
      <c r="BC979">
        <v>569</v>
      </c>
      <c r="BD979">
        <v>4</v>
      </c>
      <c r="BE979">
        <v>4</v>
      </c>
      <c r="BF979">
        <v>3</v>
      </c>
      <c r="BG979">
        <v>0</v>
      </c>
      <c r="BH979">
        <v>116</v>
      </c>
      <c r="BI979">
        <v>0</v>
      </c>
      <c r="BJ979">
        <v>0</v>
      </c>
      <c r="BK979">
        <v>0</v>
      </c>
      <c r="BL979">
        <v>0</v>
      </c>
      <c r="BM979">
        <v>5</v>
      </c>
      <c r="BN979">
        <v>0</v>
      </c>
      <c r="BO979">
        <v>11</v>
      </c>
      <c r="BP979">
        <v>2007</v>
      </c>
      <c r="BQ979">
        <v>16</v>
      </c>
      <c r="BR979">
        <v>8</v>
      </c>
      <c r="BS979">
        <v>6</v>
      </c>
      <c r="BT979">
        <v>199900</v>
      </c>
    </row>
    <row r="980" spans="1:72" x14ac:dyDescent="0.35">
      <c r="A980">
        <v>979</v>
      </c>
      <c r="B980">
        <v>20</v>
      </c>
      <c r="C980">
        <v>4</v>
      </c>
      <c r="D980">
        <v>68</v>
      </c>
      <c r="E980">
        <v>9450</v>
      </c>
      <c r="F980">
        <v>2</v>
      </c>
      <c r="G980">
        <v>1</v>
      </c>
      <c r="H980">
        <v>1</v>
      </c>
      <c r="I980">
        <v>4</v>
      </c>
      <c r="J980">
        <v>4</v>
      </c>
      <c r="K980">
        <v>2</v>
      </c>
      <c r="L980">
        <v>4</v>
      </c>
      <c r="M980">
        <v>7</v>
      </c>
      <c r="N980">
        <v>7</v>
      </c>
      <c r="O980">
        <v>3</v>
      </c>
      <c r="P980">
        <v>4</v>
      </c>
      <c r="Q980">
        <v>4</v>
      </c>
      <c r="R980">
        <v>5</v>
      </c>
      <c r="S980">
        <v>1954</v>
      </c>
      <c r="T980">
        <v>1954</v>
      </c>
      <c r="U980">
        <v>5</v>
      </c>
      <c r="V980">
        <v>8</v>
      </c>
      <c r="W980">
        <v>10</v>
      </c>
      <c r="X980">
        <v>2</v>
      </c>
      <c r="Y980">
        <v>0</v>
      </c>
      <c r="Z980">
        <v>3</v>
      </c>
      <c r="AA980">
        <v>3</v>
      </c>
      <c r="AB980">
        <v>2</v>
      </c>
      <c r="AC980">
        <v>4</v>
      </c>
      <c r="AD980">
        <v>4</v>
      </c>
      <c r="AE980">
        <v>5</v>
      </c>
      <c r="AF980">
        <v>552</v>
      </c>
      <c r="AG980">
        <v>0</v>
      </c>
      <c r="AH980">
        <v>342</v>
      </c>
      <c r="AI980">
        <v>894</v>
      </c>
      <c r="AJ980">
        <v>6</v>
      </c>
      <c r="AK980">
        <v>6</v>
      </c>
      <c r="AL980">
        <v>894</v>
      </c>
      <c r="AM980">
        <v>0</v>
      </c>
      <c r="AN980">
        <v>0</v>
      </c>
      <c r="AO980">
        <v>894</v>
      </c>
      <c r="AP980">
        <v>0</v>
      </c>
      <c r="AQ980">
        <v>0</v>
      </c>
      <c r="AR980">
        <v>1</v>
      </c>
      <c r="AS980">
        <v>0</v>
      </c>
      <c r="AT980">
        <v>3</v>
      </c>
      <c r="AU980">
        <v>1</v>
      </c>
      <c r="AV980">
        <v>4</v>
      </c>
      <c r="AW980">
        <v>5</v>
      </c>
      <c r="AX980">
        <v>0</v>
      </c>
      <c r="AY980">
        <v>5</v>
      </c>
      <c r="AZ980">
        <v>1999</v>
      </c>
      <c r="BA980">
        <v>2</v>
      </c>
      <c r="BB980">
        <v>2</v>
      </c>
      <c r="BC980">
        <v>400</v>
      </c>
      <c r="BD980">
        <v>4</v>
      </c>
      <c r="BE980">
        <v>4</v>
      </c>
      <c r="BF980">
        <v>3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5</v>
      </c>
      <c r="BN980">
        <v>0</v>
      </c>
      <c r="BO980">
        <v>5</v>
      </c>
      <c r="BP980">
        <v>2007</v>
      </c>
      <c r="BQ980">
        <v>16</v>
      </c>
      <c r="BR980">
        <v>4</v>
      </c>
      <c r="BS980">
        <v>3</v>
      </c>
      <c r="BT980">
        <v>110000</v>
      </c>
    </row>
    <row r="981" spans="1:72" x14ac:dyDescent="0.35">
      <c r="A981">
        <v>980</v>
      </c>
      <c r="B981">
        <v>20</v>
      </c>
      <c r="C981">
        <v>4</v>
      </c>
      <c r="D981">
        <v>80</v>
      </c>
      <c r="E981">
        <v>8816</v>
      </c>
      <c r="F981">
        <v>2</v>
      </c>
      <c r="G981">
        <v>1</v>
      </c>
      <c r="H981">
        <v>2</v>
      </c>
      <c r="I981">
        <v>4</v>
      </c>
      <c r="J981">
        <v>2</v>
      </c>
      <c r="K981">
        <v>3</v>
      </c>
      <c r="L981">
        <v>5</v>
      </c>
      <c r="M981">
        <v>2</v>
      </c>
      <c r="N981">
        <v>7</v>
      </c>
      <c r="O981">
        <v>3</v>
      </c>
      <c r="P981">
        <v>4</v>
      </c>
      <c r="Q981">
        <v>5</v>
      </c>
      <c r="R981">
        <v>6</v>
      </c>
      <c r="S981">
        <v>1963</v>
      </c>
      <c r="T981">
        <v>1963</v>
      </c>
      <c r="U981">
        <v>5</v>
      </c>
      <c r="V981">
        <v>8</v>
      </c>
      <c r="W981">
        <v>14</v>
      </c>
      <c r="X981">
        <v>2</v>
      </c>
      <c r="Y981">
        <v>0</v>
      </c>
      <c r="Z981">
        <v>3</v>
      </c>
      <c r="AA981">
        <v>3</v>
      </c>
      <c r="AB981">
        <v>6</v>
      </c>
      <c r="AC981">
        <v>4</v>
      </c>
      <c r="AD981">
        <v>4</v>
      </c>
      <c r="AE981">
        <v>2</v>
      </c>
      <c r="AF981">
        <v>651</v>
      </c>
      <c r="AG981">
        <v>0</v>
      </c>
      <c r="AH981">
        <v>470</v>
      </c>
      <c r="AI981">
        <v>1121</v>
      </c>
      <c r="AJ981">
        <v>6</v>
      </c>
      <c r="AK981">
        <v>6</v>
      </c>
      <c r="AL981">
        <v>1121</v>
      </c>
      <c r="AM981">
        <v>0</v>
      </c>
      <c r="AN981">
        <v>0</v>
      </c>
      <c r="AO981">
        <v>1121</v>
      </c>
      <c r="AP981">
        <v>1</v>
      </c>
      <c r="AQ981">
        <v>0</v>
      </c>
      <c r="AR981">
        <v>1</v>
      </c>
      <c r="AS981">
        <v>0</v>
      </c>
      <c r="AT981">
        <v>3</v>
      </c>
      <c r="AU981">
        <v>1</v>
      </c>
      <c r="AV981">
        <v>4</v>
      </c>
      <c r="AW981">
        <v>5</v>
      </c>
      <c r="AX981">
        <v>0</v>
      </c>
      <c r="AY981">
        <v>5</v>
      </c>
      <c r="AZ981">
        <v>1963</v>
      </c>
      <c r="BA981">
        <v>2</v>
      </c>
      <c r="BB981">
        <v>2</v>
      </c>
      <c r="BC981">
        <v>480</v>
      </c>
      <c r="BD981">
        <v>4</v>
      </c>
      <c r="BE981">
        <v>4</v>
      </c>
      <c r="BF981">
        <v>3</v>
      </c>
      <c r="BG981">
        <v>0</v>
      </c>
      <c r="BH981">
        <v>80</v>
      </c>
      <c r="BI981">
        <v>0</v>
      </c>
      <c r="BJ981">
        <v>0</v>
      </c>
      <c r="BK981">
        <v>0</v>
      </c>
      <c r="BL981">
        <v>0</v>
      </c>
      <c r="BM981">
        <v>3</v>
      </c>
      <c r="BN981">
        <v>0</v>
      </c>
      <c r="BO981">
        <v>6</v>
      </c>
      <c r="BP981">
        <v>2009</v>
      </c>
      <c r="BQ981">
        <v>14</v>
      </c>
      <c r="BR981">
        <v>4</v>
      </c>
      <c r="BS981">
        <v>5</v>
      </c>
      <c r="BT981">
        <v>139000</v>
      </c>
    </row>
    <row r="982" spans="1:72" x14ac:dyDescent="0.35">
      <c r="A982">
        <v>981</v>
      </c>
      <c r="B982">
        <v>85</v>
      </c>
      <c r="C982">
        <v>4</v>
      </c>
      <c r="E982">
        <v>12122</v>
      </c>
      <c r="F982">
        <v>2</v>
      </c>
      <c r="G982">
        <v>2</v>
      </c>
      <c r="H982">
        <v>2</v>
      </c>
      <c r="I982">
        <v>4</v>
      </c>
      <c r="J982">
        <v>2</v>
      </c>
      <c r="K982">
        <v>3</v>
      </c>
      <c r="L982">
        <v>7</v>
      </c>
      <c r="M982">
        <v>7</v>
      </c>
      <c r="N982">
        <v>7</v>
      </c>
      <c r="O982">
        <v>3</v>
      </c>
      <c r="P982">
        <v>6</v>
      </c>
      <c r="Q982">
        <v>7</v>
      </c>
      <c r="R982">
        <v>9</v>
      </c>
      <c r="S982">
        <v>1961</v>
      </c>
      <c r="T982">
        <v>2007</v>
      </c>
      <c r="U982">
        <v>5</v>
      </c>
      <c r="V982">
        <v>8</v>
      </c>
      <c r="W982">
        <v>15</v>
      </c>
      <c r="X982">
        <v>5</v>
      </c>
      <c r="Y982">
        <v>210</v>
      </c>
      <c r="Z982">
        <v>5</v>
      </c>
      <c r="AA982">
        <v>3</v>
      </c>
      <c r="AB982">
        <v>2</v>
      </c>
      <c r="AC982">
        <v>4</v>
      </c>
      <c r="AD982">
        <v>4</v>
      </c>
      <c r="AE982">
        <v>4</v>
      </c>
      <c r="AF982">
        <v>867</v>
      </c>
      <c r="AG982">
        <v>0</v>
      </c>
      <c r="AH982">
        <v>77</v>
      </c>
      <c r="AI982">
        <v>944</v>
      </c>
      <c r="AJ982">
        <v>6</v>
      </c>
      <c r="AK982">
        <v>6</v>
      </c>
      <c r="AL982">
        <v>999</v>
      </c>
      <c r="AM982">
        <v>0</v>
      </c>
      <c r="AN982">
        <v>0</v>
      </c>
      <c r="AO982">
        <v>999</v>
      </c>
      <c r="AP982">
        <v>1</v>
      </c>
      <c r="AQ982">
        <v>0</v>
      </c>
      <c r="AR982">
        <v>1</v>
      </c>
      <c r="AS982">
        <v>0</v>
      </c>
      <c r="AT982">
        <v>3</v>
      </c>
      <c r="AU982">
        <v>1</v>
      </c>
      <c r="AV982">
        <v>6</v>
      </c>
      <c r="AW982">
        <v>6</v>
      </c>
      <c r="AX982">
        <v>0</v>
      </c>
      <c r="AY982">
        <v>6</v>
      </c>
      <c r="AZ982">
        <v>1961</v>
      </c>
      <c r="BA982">
        <v>3</v>
      </c>
      <c r="BB982">
        <v>2</v>
      </c>
      <c r="BC982">
        <v>588</v>
      </c>
      <c r="BD982">
        <v>4</v>
      </c>
      <c r="BE982">
        <v>4</v>
      </c>
      <c r="BF982">
        <v>3</v>
      </c>
      <c r="BG982">
        <v>144</v>
      </c>
      <c r="BH982">
        <v>76</v>
      </c>
      <c r="BI982">
        <v>0</v>
      </c>
      <c r="BJ982">
        <v>0</v>
      </c>
      <c r="BK982">
        <v>0</v>
      </c>
      <c r="BL982">
        <v>0</v>
      </c>
      <c r="BM982">
        <v>5</v>
      </c>
      <c r="BN982">
        <v>0</v>
      </c>
      <c r="BO982">
        <v>7</v>
      </c>
      <c r="BP982">
        <v>2008</v>
      </c>
      <c r="BQ982">
        <v>15</v>
      </c>
      <c r="BR982">
        <v>4</v>
      </c>
      <c r="BS982">
        <v>5</v>
      </c>
      <c r="BT982">
        <v>178400</v>
      </c>
    </row>
    <row r="983" spans="1:72" x14ac:dyDescent="0.35">
      <c r="A983">
        <v>982</v>
      </c>
      <c r="B983">
        <v>60</v>
      </c>
      <c r="C983">
        <v>4</v>
      </c>
      <c r="D983">
        <v>98</v>
      </c>
      <c r="E983">
        <v>12203</v>
      </c>
      <c r="F983">
        <v>2</v>
      </c>
      <c r="G983">
        <v>2</v>
      </c>
      <c r="H983">
        <v>2</v>
      </c>
      <c r="I983">
        <v>4</v>
      </c>
      <c r="J983">
        <v>2</v>
      </c>
      <c r="K983">
        <v>3</v>
      </c>
      <c r="L983">
        <v>17</v>
      </c>
      <c r="M983">
        <v>7</v>
      </c>
      <c r="N983">
        <v>7</v>
      </c>
      <c r="O983">
        <v>3</v>
      </c>
      <c r="P983">
        <v>8</v>
      </c>
      <c r="Q983">
        <v>8</v>
      </c>
      <c r="R983">
        <v>5</v>
      </c>
      <c r="S983">
        <v>1998</v>
      </c>
      <c r="T983">
        <v>1999</v>
      </c>
      <c r="U983">
        <v>6</v>
      </c>
      <c r="V983">
        <v>8</v>
      </c>
      <c r="W983">
        <v>14</v>
      </c>
      <c r="X983">
        <v>4</v>
      </c>
      <c r="Y983">
        <v>975</v>
      </c>
      <c r="Z983">
        <v>4</v>
      </c>
      <c r="AA983">
        <v>3</v>
      </c>
      <c r="AB983">
        <v>6</v>
      </c>
      <c r="AC983">
        <v>5</v>
      </c>
      <c r="AD983">
        <v>4</v>
      </c>
      <c r="AE983">
        <v>7</v>
      </c>
      <c r="AF983">
        <v>854</v>
      </c>
      <c r="AG983">
        <v>0</v>
      </c>
      <c r="AH983">
        <v>371</v>
      </c>
      <c r="AI983">
        <v>1225</v>
      </c>
      <c r="AJ983">
        <v>6</v>
      </c>
      <c r="AK983">
        <v>6</v>
      </c>
      <c r="AL983">
        <v>1276</v>
      </c>
      <c r="AM983">
        <v>1336</v>
      </c>
      <c r="AN983">
        <v>0</v>
      </c>
      <c r="AO983">
        <v>2612</v>
      </c>
      <c r="AP983">
        <v>1</v>
      </c>
      <c r="AQ983">
        <v>0</v>
      </c>
      <c r="AR983">
        <v>2</v>
      </c>
      <c r="AS983">
        <v>1</v>
      </c>
      <c r="AT983">
        <v>4</v>
      </c>
      <c r="AU983">
        <v>1</v>
      </c>
      <c r="AV983">
        <v>5</v>
      </c>
      <c r="AW983">
        <v>8</v>
      </c>
      <c r="AX983">
        <v>1</v>
      </c>
      <c r="AY983">
        <v>6</v>
      </c>
      <c r="AZ983">
        <v>1998</v>
      </c>
      <c r="BA983">
        <v>4</v>
      </c>
      <c r="BB983">
        <v>3</v>
      </c>
      <c r="BC983">
        <v>676</v>
      </c>
      <c r="BD983">
        <v>4</v>
      </c>
      <c r="BE983">
        <v>4</v>
      </c>
      <c r="BF983">
        <v>3</v>
      </c>
      <c r="BG983">
        <v>250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5</v>
      </c>
      <c r="BN983">
        <v>0</v>
      </c>
      <c r="BO983">
        <v>7</v>
      </c>
      <c r="BP983">
        <v>2009</v>
      </c>
      <c r="BQ983">
        <v>14</v>
      </c>
      <c r="BR983">
        <v>4</v>
      </c>
      <c r="BS983">
        <v>5</v>
      </c>
      <c r="BT983">
        <v>336000</v>
      </c>
    </row>
    <row r="984" spans="1:72" x14ac:dyDescent="0.35">
      <c r="A984">
        <v>983</v>
      </c>
      <c r="B984">
        <v>20</v>
      </c>
      <c r="C984">
        <v>4</v>
      </c>
      <c r="D984">
        <v>43</v>
      </c>
      <c r="E984">
        <v>3182</v>
      </c>
      <c r="F984">
        <v>2</v>
      </c>
      <c r="G984">
        <v>1</v>
      </c>
      <c r="H984">
        <v>2</v>
      </c>
      <c r="I984">
        <v>4</v>
      </c>
      <c r="J984">
        <v>4</v>
      </c>
      <c r="K984">
        <v>3</v>
      </c>
      <c r="L984">
        <v>23</v>
      </c>
      <c r="M984">
        <v>7</v>
      </c>
      <c r="N984">
        <v>7</v>
      </c>
      <c r="O984">
        <v>3</v>
      </c>
      <c r="P984">
        <v>4</v>
      </c>
      <c r="Q984">
        <v>7</v>
      </c>
      <c r="R984">
        <v>5</v>
      </c>
      <c r="S984">
        <v>2007</v>
      </c>
      <c r="T984">
        <v>2007</v>
      </c>
      <c r="U984">
        <v>5</v>
      </c>
      <c r="V984">
        <v>8</v>
      </c>
      <c r="W984">
        <v>14</v>
      </c>
      <c r="X984">
        <v>4</v>
      </c>
      <c r="Y984">
        <v>16</v>
      </c>
      <c r="Z984">
        <v>4</v>
      </c>
      <c r="AA984">
        <v>3</v>
      </c>
      <c r="AB984">
        <v>6</v>
      </c>
      <c r="AC984">
        <v>5</v>
      </c>
      <c r="AD984">
        <v>4</v>
      </c>
      <c r="AE984">
        <v>6</v>
      </c>
      <c r="AF984">
        <v>0</v>
      </c>
      <c r="AG984">
        <v>0</v>
      </c>
      <c r="AH984">
        <v>1266</v>
      </c>
      <c r="AI984">
        <v>1266</v>
      </c>
      <c r="AJ984">
        <v>6</v>
      </c>
      <c r="AK984">
        <v>6</v>
      </c>
      <c r="AL984">
        <v>1266</v>
      </c>
      <c r="AM984">
        <v>0</v>
      </c>
      <c r="AN984">
        <v>0</v>
      </c>
      <c r="AO984">
        <v>1266</v>
      </c>
      <c r="AP984">
        <v>0</v>
      </c>
      <c r="AQ984">
        <v>0</v>
      </c>
      <c r="AR984">
        <v>2</v>
      </c>
      <c r="AS984">
        <v>0</v>
      </c>
      <c r="AT984">
        <v>2</v>
      </c>
      <c r="AU984">
        <v>1</v>
      </c>
      <c r="AV984">
        <v>5</v>
      </c>
      <c r="AW984">
        <v>6</v>
      </c>
      <c r="AX984">
        <v>1</v>
      </c>
      <c r="AY984">
        <v>6</v>
      </c>
      <c r="AZ984">
        <v>2007</v>
      </c>
      <c r="BA984">
        <v>4</v>
      </c>
      <c r="BB984">
        <v>2</v>
      </c>
      <c r="BC984">
        <v>388</v>
      </c>
      <c r="BD984">
        <v>4</v>
      </c>
      <c r="BE984">
        <v>4</v>
      </c>
      <c r="BF984">
        <v>3</v>
      </c>
      <c r="BG984">
        <v>100</v>
      </c>
      <c r="BH984">
        <v>16</v>
      </c>
      <c r="BI984">
        <v>0</v>
      </c>
      <c r="BJ984">
        <v>0</v>
      </c>
      <c r="BK984">
        <v>0</v>
      </c>
      <c r="BL984">
        <v>0</v>
      </c>
      <c r="BM984">
        <v>5</v>
      </c>
      <c r="BN984">
        <v>0</v>
      </c>
      <c r="BO984">
        <v>3</v>
      </c>
      <c r="BP984">
        <v>2008</v>
      </c>
      <c r="BQ984">
        <v>15</v>
      </c>
      <c r="BR984">
        <v>4</v>
      </c>
      <c r="BS984">
        <v>5</v>
      </c>
      <c r="BT984">
        <v>159895</v>
      </c>
    </row>
    <row r="985" spans="1:72" x14ac:dyDescent="0.35">
      <c r="A985">
        <v>984</v>
      </c>
      <c r="B985">
        <v>60</v>
      </c>
      <c r="C985">
        <v>4</v>
      </c>
      <c r="E985">
        <v>11250</v>
      </c>
      <c r="F985">
        <v>2</v>
      </c>
      <c r="G985">
        <v>1</v>
      </c>
      <c r="H985">
        <v>2</v>
      </c>
      <c r="I985">
        <v>4</v>
      </c>
      <c r="J985">
        <v>2</v>
      </c>
      <c r="K985">
        <v>3</v>
      </c>
      <c r="L985">
        <v>16</v>
      </c>
      <c r="M985">
        <v>7</v>
      </c>
      <c r="N985">
        <v>7</v>
      </c>
      <c r="O985">
        <v>3</v>
      </c>
      <c r="P985">
        <v>8</v>
      </c>
      <c r="Q985">
        <v>8</v>
      </c>
      <c r="R985">
        <v>5</v>
      </c>
      <c r="S985">
        <v>2002</v>
      </c>
      <c r="T985">
        <v>2002</v>
      </c>
      <c r="U985">
        <v>5</v>
      </c>
      <c r="V985">
        <v>8</v>
      </c>
      <c r="W985">
        <v>15</v>
      </c>
      <c r="X985">
        <v>2</v>
      </c>
      <c r="Y985">
        <v>0</v>
      </c>
      <c r="Z985">
        <v>4</v>
      </c>
      <c r="AA985">
        <v>3</v>
      </c>
      <c r="AB985">
        <v>6</v>
      </c>
      <c r="AC985">
        <v>5</v>
      </c>
      <c r="AD985">
        <v>4</v>
      </c>
      <c r="AE985">
        <v>6</v>
      </c>
      <c r="AF985">
        <v>0</v>
      </c>
      <c r="AG985">
        <v>0</v>
      </c>
      <c r="AH985">
        <v>1128</v>
      </c>
      <c r="AI985">
        <v>1128</v>
      </c>
      <c r="AJ985">
        <v>6</v>
      </c>
      <c r="AK985">
        <v>6</v>
      </c>
      <c r="AL985">
        <v>1149</v>
      </c>
      <c r="AM985">
        <v>1141</v>
      </c>
      <c r="AN985">
        <v>0</v>
      </c>
      <c r="AO985">
        <v>2290</v>
      </c>
      <c r="AP985">
        <v>0</v>
      </c>
      <c r="AQ985">
        <v>0</v>
      </c>
      <c r="AR985">
        <v>2</v>
      </c>
      <c r="AS985">
        <v>1</v>
      </c>
      <c r="AT985">
        <v>4</v>
      </c>
      <c r="AU985">
        <v>1</v>
      </c>
      <c r="AV985">
        <v>5</v>
      </c>
      <c r="AW985">
        <v>9</v>
      </c>
      <c r="AX985">
        <v>1</v>
      </c>
      <c r="AY985">
        <v>6</v>
      </c>
      <c r="AZ985">
        <v>2002</v>
      </c>
      <c r="BA985">
        <v>2</v>
      </c>
      <c r="BB985">
        <v>2</v>
      </c>
      <c r="BC985">
        <v>779</v>
      </c>
      <c r="BD985">
        <v>4</v>
      </c>
      <c r="BE985">
        <v>4</v>
      </c>
      <c r="BF985">
        <v>3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5</v>
      </c>
      <c r="BN985">
        <v>0</v>
      </c>
      <c r="BO985">
        <v>5</v>
      </c>
      <c r="BP985">
        <v>2008</v>
      </c>
      <c r="BQ985">
        <v>15</v>
      </c>
      <c r="BR985">
        <v>4</v>
      </c>
      <c r="BS985">
        <v>5</v>
      </c>
      <c r="BT985">
        <v>255900</v>
      </c>
    </row>
    <row r="986" spans="1:72" x14ac:dyDescent="0.35">
      <c r="A986">
        <v>985</v>
      </c>
      <c r="B986">
        <v>90</v>
      </c>
      <c r="C986">
        <v>4</v>
      </c>
      <c r="D986">
        <v>75</v>
      </c>
      <c r="E986">
        <v>10125</v>
      </c>
      <c r="F986">
        <v>2</v>
      </c>
      <c r="G986">
        <v>1</v>
      </c>
      <c r="H986">
        <v>2</v>
      </c>
      <c r="I986">
        <v>4</v>
      </c>
      <c r="J986">
        <v>4</v>
      </c>
      <c r="K986">
        <v>3</v>
      </c>
      <c r="L986">
        <v>6</v>
      </c>
      <c r="M986">
        <v>7</v>
      </c>
      <c r="N986">
        <v>7</v>
      </c>
      <c r="O986">
        <v>2</v>
      </c>
      <c r="P986">
        <v>1</v>
      </c>
      <c r="Q986">
        <v>5</v>
      </c>
      <c r="R986">
        <v>5</v>
      </c>
      <c r="S986">
        <v>1977</v>
      </c>
      <c r="T986">
        <v>1977</v>
      </c>
      <c r="U986">
        <v>5</v>
      </c>
      <c r="V986">
        <v>8</v>
      </c>
      <c r="W986">
        <v>3</v>
      </c>
      <c r="X986">
        <v>2</v>
      </c>
      <c r="Y986">
        <v>0</v>
      </c>
      <c r="Z986">
        <v>3</v>
      </c>
      <c r="AA986">
        <v>3</v>
      </c>
      <c r="AB986">
        <v>2</v>
      </c>
      <c r="AC986">
        <v>1</v>
      </c>
      <c r="AD986">
        <v>1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6</v>
      </c>
      <c r="AK986">
        <v>6</v>
      </c>
      <c r="AL986">
        <v>1302</v>
      </c>
      <c r="AM986">
        <v>432</v>
      </c>
      <c r="AN986">
        <v>0</v>
      </c>
      <c r="AO986">
        <v>1734</v>
      </c>
      <c r="AP986">
        <v>0</v>
      </c>
      <c r="AQ986">
        <v>0</v>
      </c>
      <c r="AR986">
        <v>2</v>
      </c>
      <c r="AS986">
        <v>0</v>
      </c>
      <c r="AT986">
        <v>4</v>
      </c>
      <c r="AU986">
        <v>2</v>
      </c>
      <c r="AV986">
        <v>5</v>
      </c>
      <c r="AW986">
        <v>8</v>
      </c>
      <c r="AX986">
        <v>0</v>
      </c>
      <c r="AY986">
        <v>6</v>
      </c>
      <c r="AZ986">
        <v>1977</v>
      </c>
      <c r="BA986">
        <v>2</v>
      </c>
      <c r="BB986">
        <v>2</v>
      </c>
      <c r="BC986">
        <v>539</v>
      </c>
      <c r="BD986">
        <v>4</v>
      </c>
      <c r="BE986">
        <v>4</v>
      </c>
      <c r="BF986">
        <v>3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5</v>
      </c>
      <c r="BN986">
        <v>0</v>
      </c>
      <c r="BO986">
        <v>8</v>
      </c>
      <c r="BP986">
        <v>2009</v>
      </c>
      <c r="BQ986">
        <v>14</v>
      </c>
      <c r="BR986">
        <v>3</v>
      </c>
      <c r="BS986">
        <v>5</v>
      </c>
      <c r="BT986">
        <v>126000</v>
      </c>
    </row>
    <row r="987" spans="1:72" x14ac:dyDescent="0.35">
      <c r="A987">
        <v>986</v>
      </c>
      <c r="B987">
        <v>190</v>
      </c>
      <c r="C987">
        <v>4</v>
      </c>
      <c r="D987">
        <v>68</v>
      </c>
      <c r="E987">
        <v>10880</v>
      </c>
      <c r="F987">
        <v>2</v>
      </c>
      <c r="G987">
        <v>1</v>
      </c>
      <c r="H987">
        <v>2</v>
      </c>
      <c r="I987">
        <v>4</v>
      </c>
      <c r="J987">
        <v>4</v>
      </c>
      <c r="K987">
        <v>3</v>
      </c>
      <c r="L987">
        <v>4</v>
      </c>
      <c r="M987">
        <v>7</v>
      </c>
      <c r="N987">
        <v>7</v>
      </c>
      <c r="O987">
        <v>1</v>
      </c>
      <c r="P987">
        <v>4</v>
      </c>
      <c r="Q987">
        <v>5</v>
      </c>
      <c r="R987">
        <v>5</v>
      </c>
      <c r="S987">
        <v>1950</v>
      </c>
      <c r="T987">
        <v>1950</v>
      </c>
      <c r="U987">
        <v>5</v>
      </c>
      <c r="V987">
        <v>8</v>
      </c>
      <c r="W987">
        <v>10</v>
      </c>
      <c r="X987">
        <v>2</v>
      </c>
      <c r="Y987">
        <v>0</v>
      </c>
      <c r="Z987">
        <v>3</v>
      </c>
      <c r="AA987">
        <v>3</v>
      </c>
      <c r="AB987">
        <v>2</v>
      </c>
      <c r="AC987">
        <v>4</v>
      </c>
      <c r="AD987">
        <v>4</v>
      </c>
      <c r="AE987">
        <v>4</v>
      </c>
      <c r="AF987">
        <v>1040</v>
      </c>
      <c r="AG987">
        <v>0</v>
      </c>
      <c r="AH987">
        <v>124</v>
      </c>
      <c r="AI987">
        <v>1164</v>
      </c>
      <c r="AJ987">
        <v>1</v>
      </c>
      <c r="AK987">
        <v>6</v>
      </c>
      <c r="AL987">
        <v>1164</v>
      </c>
      <c r="AM987">
        <v>0</v>
      </c>
      <c r="AN987">
        <v>0</v>
      </c>
      <c r="AO987">
        <v>1164</v>
      </c>
      <c r="AP987">
        <v>1</v>
      </c>
      <c r="AQ987">
        <v>0</v>
      </c>
      <c r="AR987">
        <v>1</v>
      </c>
      <c r="AS987">
        <v>0</v>
      </c>
      <c r="AT987">
        <v>3</v>
      </c>
      <c r="AU987">
        <v>1</v>
      </c>
      <c r="AV987">
        <v>4</v>
      </c>
      <c r="AW987">
        <v>5</v>
      </c>
      <c r="AX987">
        <v>0</v>
      </c>
      <c r="AY987">
        <v>5</v>
      </c>
      <c r="AZ987">
        <v>1950</v>
      </c>
      <c r="BA987">
        <v>2</v>
      </c>
      <c r="BB987">
        <v>1</v>
      </c>
      <c r="BC987">
        <v>240</v>
      </c>
      <c r="BD987">
        <v>4</v>
      </c>
      <c r="BE987">
        <v>4</v>
      </c>
      <c r="BF987">
        <v>3</v>
      </c>
      <c r="BG987">
        <v>0</v>
      </c>
      <c r="BH987">
        <v>48</v>
      </c>
      <c r="BI987">
        <v>0</v>
      </c>
      <c r="BJ987">
        <v>0</v>
      </c>
      <c r="BK987">
        <v>0</v>
      </c>
      <c r="BL987">
        <v>0</v>
      </c>
      <c r="BM987">
        <v>5</v>
      </c>
      <c r="BN987">
        <v>0</v>
      </c>
      <c r="BO987">
        <v>8</v>
      </c>
      <c r="BP987">
        <v>2008</v>
      </c>
      <c r="BQ987">
        <v>15</v>
      </c>
      <c r="BR987">
        <v>2</v>
      </c>
      <c r="BS987">
        <v>5</v>
      </c>
      <c r="BT987">
        <v>125000</v>
      </c>
    </row>
    <row r="988" spans="1:72" x14ac:dyDescent="0.35">
      <c r="A988">
        <v>987</v>
      </c>
      <c r="B988">
        <v>50</v>
      </c>
      <c r="C988">
        <v>2</v>
      </c>
      <c r="D988">
        <v>59</v>
      </c>
      <c r="E988">
        <v>5310</v>
      </c>
      <c r="F988">
        <v>2</v>
      </c>
      <c r="G988">
        <v>1</v>
      </c>
      <c r="H988">
        <v>2</v>
      </c>
      <c r="I988">
        <v>4</v>
      </c>
      <c r="J988">
        <v>2</v>
      </c>
      <c r="K988">
        <v>3</v>
      </c>
      <c r="L988">
        <v>9</v>
      </c>
      <c r="M988">
        <v>2</v>
      </c>
      <c r="N988">
        <v>7</v>
      </c>
      <c r="O988">
        <v>3</v>
      </c>
      <c r="P988">
        <v>1</v>
      </c>
      <c r="Q988">
        <v>6</v>
      </c>
      <c r="R988">
        <v>8</v>
      </c>
      <c r="S988">
        <v>1910</v>
      </c>
      <c r="T988">
        <v>2003</v>
      </c>
      <c r="U988">
        <v>6</v>
      </c>
      <c r="V988">
        <v>8</v>
      </c>
      <c r="W988">
        <v>14</v>
      </c>
      <c r="X988">
        <v>2</v>
      </c>
      <c r="Y988">
        <v>0</v>
      </c>
      <c r="Z988">
        <v>3</v>
      </c>
      <c r="AA988">
        <v>4</v>
      </c>
      <c r="AB988">
        <v>2</v>
      </c>
      <c r="AC988">
        <v>4</v>
      </c>
      <c r="AD988">
        <v>3</v>
      </c>
      <c r="AE988">
        <v>6</v>
      </c>
      <c r="AF988">
        <v>0</v>
      </c>
      <c r="AG988">
        <v>0</v>
      </c>
      <c r="AH988">
        <v>485</v>
      </c>
      <c r="AI988">
        <v>485</v>
      </c>
      <c r="AJ988">
        <v>6</v>
      </c>
      <c r="AK988">
        <v>6</v>
      </c>
      <c r="AL988">
        <v>1001</v>
      </c>
      <c r="AM988">
        <v>634</v>
      </c>
      <c r="AN988">
        <v>0</v>
      </c>
      <c r="AO988">
        <v>1635</v>
      </c>
      <c r="AP988">
        <v>0</v>
      </c>
      <c r="AQ988">
        <v>0</v>
      </c>
      <c r="AR988">
        <v>1</v>
      </c>
      <c r="AS988">
        <v>0</v>
      </c>
      <c r="AT988">
        <v>2</v>
      </c>
      <c r="AU988">
        <v>1</v>
      </c>
      <c r="AV988">
        <v>5</v>
      </c>
      <c r="AW988">
        <v>5</v>
      </c>
      <c r="AX988">
        <v>0</v>
      </c>
      <c r="AY988">
        <v>6</v>
      </c>
      <c r="AZ988">
        <v>1950</v>
      </c>
      <c r="BA988">
        <v>2</v>
      </c>
      <c r="BB988">
        <v>1</v>
      </c>
      <c r="BC988">
        <v>255</v>
      </c>
      <c r="BD988">
        <v>3</v>
      </c>
      <c r="BE988">
        <v>4</v>
      </c>
      <c r="BF988">
        <v>3</v>
      </c>
      <c r="BG988">
        <v>394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5</v>
      </c>
      <c r="BN988">
        <v>0</v>
      </c>
      <c r="BO988">
        <v>6</v>
      </c>
      <c r="BP988">
        <v>2006</v>
      </c>
      <c r="BQ988">
        <v>17</v>
      </c>
      <c r="BR988">
        <v>4</v>
      </c>
      <c r="BS988">
        <v>5</v>
      </c>
      <c r="BT988">
        <v>117000</v>
      </c>
    </row>
    <row r="989" spans="1:72" x14ac:dyDescent="0.35">
      <c r="A989">
        <v>988</v>
      </c>
      <c r="B989">
        <v>20</v>
      </c>
      <c r="C989">
        <v>4</v>
      </c>
      <c r="D989">
        <v>83</v>
      </c>
      <c r="E989">
        <v>10159</v>
      </c>
      <c r="F989">
        <v>2</v>
      </c>
      <c r="G989">
        <v>2</v>
      </c>
      <c r="H989">
        <v>2</v>
      </c>
      <c r="I989">
        <v>4</v>
      </c>
      <c r="J989">
        <v>4</v>
      </c>
      <c r="K989">
        <v>3</v>
      </c>
      <c r="L989">
        <v>19</v>
      </c>
      <c r="M989">
        <v>7</v>
      </c>
      <c r="N989">
        <v>7</v>
      </c>
      <c r="O989">
        <v>3</v>
      </c>
      <c r="P989">
        <v>4</v>
      </c>
      <c r="Q989">
        <v>9</v>
      </c>
      <c r="R989">
        <v>5</v>
      </c>
      <c r="S989">
        <v>2009</v>
      </c>
      <c r="T989">
        <v>2010</v>
      </c>
      <c r="U989">
        <v>6</v>
      </c>
      <c r="V989">
        <v>8</v>
      </c>
      <c r="W989">
        <v>14</v>
      </c>
      <c r="X989">
        <v>5</v>
      </c>
      <c r="Y989">
        <v>450</v>
      </c>
      <c r="Z989">
        <v>5</v>
      </c>
      <c r="AA989">
        <v>3</v>
      </c>
      <c r="AB989">
        <v>6</v>
      </c>
      <c r="AC989">
        <v>6</v>
      </c>
      <c r="AD989">
        <v>4</v>
      </c>
      <c r="AE989">
        <v>7</v>
      </c>
      <c r="AF989">
        <v>1646</v>
      </c>
      <c r="AG989">
        <v>0</v>
      </c>
      <c r="AH989">
        <v>284</v>
      </c>
      <c r="AI989">
        <v>1930</v>
      </c>
      <c r="AJ989">
        <v>6</v>
      </c>
      <c r="AK989">
        <v>6</v>
      </c>
      <c r="AL989">
        <v>1940</v>
      </c>
      <c r="AM989">
        <v>0</v>
      </c>
      <c r="AN989">
        <v>0</v>
      </c>
      <c r="AO989">
        <v>1940</v>
      </c>
      <c r="AP989">
        <v>1</v>
      </c>
      <c r="AQ989">
        <v>0</v>
      </c>
      <c r="AR989">
        <v>2</v>
      </c>
      <c r="AS989">
        <v>1</v>
      </c>
      <c r="AT989">
        <v>3</v>
      </c>
      <c r="AU989">
        <v>1</v>
      </c>
      <c r="AV989">
        <v>6</v>
      </c>
      <c r="AW989">
        <v>8</v>
      </c>
      <c r="AX989">
        <v>1</v>
      </c>
      <c r="AY989">
        <v>6</v>
      </c>
      <c r="AZ989">
        <v>2010</v>
      </c>
      <c r="BA989">
        <v>4</v>
      </c>
      <c r="BB989">
        <v>3</v>
      </c>
      <c r="BC989">
        <v>606</v>
      </c>
      <c r="BD989">
        <v>4</v>
      </c>
      <c r="BE989">
        <v>4</v>
      </c>
      <c r="BF989">
        <v>3</v>
      </c>
      <c r="BG989">
        <v>168</v>
      </c>
      <c r="BH989">
        <v>95</v>
      </c>
      <c r="BI989">
        <v>0</v>
      </c>
      <c r="BJ989">
        <v>0</v>
      </c>
      <c r="BK989">
        <v>0</v>
      </c>
      <c r="BL989">
        <v>0</v>
      </c>
      <c r="BM989">
        <v>5</v>
      </c>
      <c r="BN989">
        <v>0</v>
      </c>
      <c r="BO989">
        <v>4</v>
      </c>
      <c r="BP989">
        <v>2010</v>
      </c>
      <c r="BQ989">
        <v>13</v>
      </c>
      <c r="BR989">
        <v>8</v>
      </c>
      <c r="BS989">
        <v>6</v>
      </c>
      <c r="BT989">
        <v>395192</v>
      </c>
    </row>
    <row r="990" spans="1:72" x14ac:dyDescent="0.35">
      <c r="A990">
        <v>989</v>
      </c>
      <c r="B990">
        <v>60</v>
      </c>
      <c r="C990">
        <v>4</v>
      </c>
      <c r="E990">
        <v>12046</v>
      </c>
      <c r="F990">
        <v>2</v>
      </c>
      <c r="G990">
        <v>2</v>
      </c>
      <c r="H990">
        <v>2</v>
      </c>
      <c r="I990">
        <v>4</v>
      </c>
      <c r="J990">
        <v>4</v>
      </c>
      <c r="K990">
        <v>3</v>
      </c>
      <c r="L990">
        <v>10</v>
      </c>
      <c r="M990">
        <v>7</v>
      </c>
      <c r="N990">
        <v>7</v>
      </c>
      <c r="O990">
        <v>3</v>
      </c>
      <c r="P990">
        <v>8</v>
      </c>
      <c r="Q990">
        <v>6</v>
      </c>
      <c r="R990">
        <v>6</v>
      </c>
      <c r="S990">
        <v>1976</v>
      </c>
      <c r="T990">
        <v>1976</v>
      </c>
      <c r="U990">
        <v>5</v>
      </c>
      <c r="V990">
        <v>8</v>
      </c>
      <c r="W990">
        <v>3</v>
      </c>
      <c r="X990">
        <v>4</v>
      </c>
      <c r="Y990">
        <v>298</v>
      </c>
      <c r="Z990">
        <v>3</v>
      </c>
      <c r="AA990">
        <v>3</v>
      </c>
      <c r="AB990">
        <v>2</v>
      </c>
      <c r="AC990">
        <v>4</v>
      </c>
      <c r="AD990">
        <v>4</v>
      </c>
      <c r="AE990">
        <v>5</v>
      </c>
      <c r="AF990">
        <v>156</v>
      </c>
      <c r="AG990">
        <v>0</v>
      </c>
      <c r="AH990">
        <v>692</v>
      </c>
      <c r="AI990">
        <v>848</v>
      </c>
      <c r="AJ990">
        <v>6</v>
      </c>
      <c r="AK990">
        <v>6</v>
      </c>
      <c r="AL990">
        <v>1118</v>
      </c>
      <c r="AM990">
        <v>912</v>
      </c>
      <c r="AN990">
        <v>0</v>
      </c>
      <c r="AO990">
        <v>2030</v>
      </c>
      <c r="AP990">
        <v>0</v>
      </c>
      <c r="AQ990">
        <v>0</v>
      </c>
      <c r="AR990">
        <v>2</v>
      </c>
      <c r="AS990">
        <v>1</v>
      </c>
      <c r="AT990">
        <v>4</v>
      </c>
      <c r="AU990">
        <v>1</v>
      </c>
      <c r="AV990">
        <v>5</v>
      </c>
      <c r="AW990">
        <v>8</v>
      </c>
      <c r="AX990">
        <v>1</v>
      </c>
      <c r="AY990">
        <v>6</v>
      </c>
      <c r="AZ990">
        <v>1976</v>
      </c>
      <c r="BA990">
        <v>4</v>
      </c>
      <c r="BB990">
        <v>2</v>
      </c>
      <c r="BC990">
        <v>551</v>
      </c>
      <c r="BD990">
        <v>4</v>
      </c>
      <c r="BE990">
        <v>4</v>
      </c>
      <c r="BF990">
        <v>3</v>
      </c>
      <c r="BG990">
        <v>0</v>
      </c>
      <c r="BH990">
        <v>224</v>
      </c>
      <c r="BI990">
        <v>0</v>
      </c>
      <c r="BJ990">
        <v>0</v>
      </c>
      <c r="BK990">
        <v>0</v>
      </c>
      <c r="BL990">
        <v>0</v>
      </c>
      <c r="BM990">
        <v>5</v>
      </c>
      <c r="BN990">
        <v>0</v>
      </c>
      <c r="BO990">
        <v>6</v>
      </c>
      <c r="BP990">
        <v>2007</v>
      </c>
      <c r="BQ990">
        <v>16</v>
      </c>
      <c r="BR990">
        <v>4</v>
      </c>
      <c r="BS990">
        <v>5</v>
      </c>
      <c r="BT990">
        <v>195000</v>
      </c>
    </row>
    <row r="991" spans="1:72" x14ac:dyDescent="0.35">
      <c r="A991">
        <v>990</v>
      </c>
      <c r="B991">
        <v>60</v>
      </c>
      <c r="C991">
        <v>5</v>
      </c>
      <c r="D991">
        <v>65</v>
      </c>
      <c r="E991">
        <v>8125</v>
      </c>
      <c r="F991">
        <v>2</v>
      </c>
      <c r="G991">
        <v>1</v>
      </c>
      <c r="H991">
        <v>2</v>
      </c>
      <c r="I991">
        <v>4</v>
      </c>
      <c r="J991">
        <v>4</v>
      </c>
      <c r="K991">
        <v>3</v>
      </c>
      <c r="L991">
        <v>18</v>
      </c>
      <c r="M991">
        <v>7</v>
      </c>
      <c r="N991">
        <v>7</v>
      </c>
      <c r="O991">
        <v>3</v>
      </c>
      <c r="P991">
        <v>8</v>
      </c>
      <c r="Q991">
        <v>7</v>
      </c>
      <c r="R991">
        <v>5</v>
      </c>
      <c r="S991">
        <v>2006</v>
      </c>
      <c r="T991">
        <v>2006</v>
      </c>
      <c r="U991">
        <v>5</v>
      </c>
      <c r="V991">
        <v>8</v>
      </c>
      <c r="W991">
        <v>14</v>
      </c>
      <c r="X991">
        <v>2</v>
      </c>
      <c r="Y991">
        <v>0</v>
      </c>
      <c r="Z991">
        <v>4</v>
      </c>
      <c r="AA991">
        <v>3</v>
      </c>
      <c r="AB991">
        <v>6</v>
      </c>
      <c r="AC991">
        <v>5</v>
      </c>
      <c r="AD991">
        <v>5</v>
      </c>
      <c r="AE991">
        <v>6</v>
      </c>
      <c r="AF991">
        <v>0</v>
      </c>
      <c r="AG991">
        <v>0</v>
      </c>
      <c r="AH991">
        <v>770</v>
      </c>
      <c r="AI991">
        <v>770</v>
      </c>
      <c r="AJ991">
        <v>6</v>
      </c>
      <c r="AK991">
        <v>6</v>
      </c>
      <c r="AL991">
        <v>778</v>
      </c>
      <c r="AM991">
        <v>798</v>
      </c>
      <c r="AN991">
        <v>0</v>
      </c>
      <c r="AO991">
        <v>1576</v>
      </c>
      <c r="AP991">
        <v>0</v>
      </c>
      <c r="AQ991">
        <v>0</v>
      </c>
      <c r="AR991">
        <v>2</v>
      </c>
      <c r="AS991">
        <v>1</v>
      </c>
      <c r="AT991">
        <v>3</v>
      </c>
      <c r="AU991">
        <v>1</v>
      </c>
      <c r="AV991">
        <v>5</v>
      </c>
      <c r="AW991">
        <v>6</v>
      </c>
      <c r="AX991">
        <v>0</v>
      </c>
      <c r="AY991">
        <v>6</v>
      </c>
      <c r="AZ991">
        <v>2006</v>
      </c>
      <c r="BA991">
        <v>3</v>
      </c>
      <c r="BB991">
        <v>2</v>
      </c>
      <c r="BC991">
        <v>614</v>
      </c>
      <c r="BD991">
        <v>4</v>
      </c>
      <c r="BE991">
        <v>4</v>
      </c>
      <c r="BF991">
        <v>3</v>
      </c>
      <c r="BG991">
        <v>0</v>
      </c>
      <c r="BH991">
        <v>50</v>
      </c>
      <c r="BI991">
        <v>0</v>
      </c>
      <c r="BJ991">
        <v>0</v>
      </c>
      <c r="BK991">
        <v>0</v>
      </c>
      <c r="BL991">
        <v>0</v>
      </c>
      <c r="BM991">
        <v>5</v>
      </c>
      <c r="BN991">
        <v>0</v>
      </c>
      <c r="BO991">
        <v>8</v>
      </c>
      <c r="BP991">
        <v>2006</v>
      </c>
      <c r="BQ991">
        <v>17</v>
      </c>
      <c r="BR991">
        <v>8</v>
      </c>
      <c r="BS991">
        <v>6</v>
      </c>
      <c r="BT991">
        <v>197000</v>
      </c>
    </row>
    <row r="992" spans="1:72" x14ac:dyDescent="0.35">
      <c r="A992">
        <v>991</v>
      </c>
      <c r="B992">
        <v>60</v>
      </c>
      <c r="C992">
        <v>4</v>
      </c>
      <c r="D992">
        <v>82</v>
      </c>
      <c r="E992">
        <v>9452</v>
      </c>
      <c r="F992">
        <v>2</v>
      </c>
      <c r="G992">
        <v>1</v>
      </c>
      <c r="H992">
        <v>2</v>
      </c>
      <c r="I992">
        <v>4</v>
      </c>
      <c r="J992">
        <v>4</v>
      </c>
      <c r="K992">
        <v>3</v>
      </c>
      <c r="L992">
        <v>17</v>
      </c>
      <c r="M992">
        <v>7</v>
      </c>
      <c r="N992">
        <v>7</v>
      </c>
      <c r="O992">
        <v>3</v>
      </c>
      <c r="P992">
        <v>8</v>
      </c>
      <c r="Q992">
        <v>8</v>
      </c>
      <c r="R992">
        <v>5</v>
      </c>
      <c r="S992">
        <v>1997</v>
      </c>
      <c r="T992">
        <v>1998</v>
      </c>
      <c r="U992">
        <v>5</v>
      </c>
      <c r="V992">
        <v>8</v>
      </c>
      <c r="W992">
        <v>14</v>
      </c>
      <c r="X992">
        <v>4</v>
      </c>
      <c r="Y992">
        <v>423</v>
      </c>
      <c r="Z992">
        <v>4</v>
      </c>
      <c r="AA992">
        <v>3</v>
      </c>
      <c r="AB992">
        <v>6</v>
      </c>
      <c r="AC992">
        <v>5</v>
      </c>
      <c r="AD992">
        <v>4</v>
      </c>
      <c r="AE992">
        <v>7</v>
      </c>
      <c r="AF992">
        <v>1074</v>
      </c>
      <c r="AG992">
        <v>0</v>
      </c>
      <c r="AH992">
        <v>322</v>
      </c>
      <c r="AI992">
        <v>1396</v>
      </c>
      <c r="AJ992">
        <v>6</v>
      </c>
      <c r="AK992">
        <v>6</v>
      </c>
      <c r="AL992">
        <v>1407</v>
      </c>
      <c r="AM992">
        <v>985</v>
      </c>
      <c r="AN992">
        <v>0</v>
      </c>
      <c r="AO992">
        <v>2392</v>
      </c>
      <c r="AP992">
        <v>1</v>
      </c>
      <c r="AQ992">
        <v>0</v>
      </c>
      <c r="AR992">
        <v>2</v>
      </c>
      <c r="AS992">
        <v>1</v>
      </c>
      <c r="AT992">
        <v>3</v>
      </c>
      <c r="AU992">
        <v>1</v>
      </c>
      <c r="AV992">
        <v>5</v>
      </c>
      <c r="AW992">
        <v>7</v>
      </c>
      <c r="AX992">
        <v>1</v>
      </c>
      <c r="AY992">
        <v>6</v>
      </c>
      <c r="AZ992">
        <v>1997</v>
      </c>
      <c r="BA992">
        <v>4</v>
      </c>
      <c r="BB992">
        <v>3</v>
      </c>
      <c r="BC992">
        <v>870</v>
      </c>
      <c r="BD992">
        <v>4</v>
      </c>
      <c r="BE992">
        <v>4</v>
      </c>
      <c r="BF992">
        <v>3</v>
      </c>
      <c r="BG992">
        <v>0</v>
      </c>
      <c r="BH992">
        <v>70</v>
      </c>
      <c r="BI992">
        <v>0</v>
      </c>
      <c r="BJ992">
        <v>0</v>
      </c>
      <c r="BK992">
        <v>0</v>
      </c>
      <c r="BL992">
        <v>0</v>
      </c>
      <c r="BM992">
        <v>5</v>
      </c>
      <c r="BN992">
        <v>0</v>
      </c>
      <c r="BO992">
        <v>6</v>
      </c>
      <c r="BP992">
        <v>2006</v>
      </c>
      <c r="BQ992">
        <v>17</v>
      </c>
      <c r="BR992">
        <v>4</v>
      </c>
      <c r="BS992">
        <v>5</v>
      </c>
      <c r="BT992">
        <v>348000</v>
      </c>
    </row>
    <row r="993" spans="1:72" x14ac:dyDescent="0.35">
      <c r="A993">
        <v>992</v>
      </c>
      <c r="B993">
        <v>70</v>
      </c>
      <c r="C993">
        <v>2</v>
      </c>
      <c r="D993">
        <v>121</v>
      </c>
      <c r="E993">
        <v>17671</v>
      </c>
      <c r="F993">
        <v>2</v>
      </c>
      <c r="G993">
        <v>1</v>
      </c>
      <c r="H993">
        <v>2</v>
      </c>
      <c r="I993">
        <v>4</v>
      </c>
      <c r="J993">
        <v>2</v>
      </c>
      <c r="K993">
        <v>3</v>
      </c>
      <c r="L993">
        <v>9</v>
      </c>
      <c r="M993">
        <v>3</v>
      </c>
      <c r="N993">
        <v>7</v>
      </c>
      <c r="O993">
        <v>3</v>
      </c>
      <c r="P993">
        <v>8</v>
      </c>
      <c r="Q993">
        <v>8</v>
      </c>
      <c r="R993">
        <v>9</v>
      </c>
      <c r="S993">
        <v>1882</v>
      </c>
      <c r="T993">
        <v>1986</v>
      </c>
      <c r="U993">
        <v>5</v>
      </c>
      <c r="V993">
        <v>8</v>
      </c>
      <c r="W993">
        <v>4</v>
      </c>
      <c r="X993">
        <v>2</v>
      </c>
      <c r="Y993">
        <v>0</v>
      </c>
      <c r="Z993">
        <v>4</v>
      </c>
      <c r="AA993">
        <v>4</v>
      </c>
      <c r="AB993">
        <v>3</v>
      </c>
      <c r="AC993">
        <v>4</v>
      </c>
      <c r="AD993">
        <v>4</v>
      </c>
      <c r="AE993">
        <v>3</v>
      </c>
      <c r="AF993">
        <v>216</v>
      </c>
      <c r="AG993">
        <v>0</v>
      </c>
      <c r="AH993">
        <v>700</v>
      </c>
      <c r="AI993">
        <v>916</v>
      </c>
      <c r="AJ993">
        <v>6</v>
      </c>
      <c r="AK993">
        <v>6</v>
      </c>
      <c r="AL993">
        <v>916</v>
      </c>
      <c r="AM993">
        <v>826</v>
      </c>
      <c r="AN993">
        <v>0</v>
      </c>
      <c r="AO993">
        <v>1742</v>
      </c>
      <c r="AP993">
        <v>0</v>
      </c>
      <c r="AQ993">
        <v>0</v>
      </c>
      <c r="AR993">
        <v>1</v>
      </c>
      <c r="AS993">
        <v>1</v>
      </c>
      <c r="AT993">
        <v>4</v>
      </c>
      <c r="AU993">
        <v>1</v>
      </c>
      <c r="AV993">
        <v>5</v>
      </c>
      <c r="AW993">
        <v>8</v>
      </c>
      <c r="AX993">
        <v>1</v>
      </c>
      <c r="AY993">
        <v>6</v>
      </c>
      <c r="AZ993">
        <v>1925</v>
      </c>
      <c r="BA993">
        <v>2</v>
      </c>
      <c r="BB993">
        <v>2</v>
      </c>
      <c r="BC993">
        <v>424</v>
      </c>
      <c r="BD993">
        <v>4</v>
      </c>
      <c r="BE993">
        <v>4</v>
      </c>
      <c r="BF993">
        <v>1</v>
      </c>
      <c r="BG993">
        <v>0</v>
      </c>
      <c r="BH993">
        <v>169</v>
      </c>
      <c r="BI993">
        <v>0</v>
      </c>
      <c r="BJ993">
        <v>0</v>
      </c>
      <c r="BK993">
        <v>0</v>
      </c>
      <c r="BL993">
        <v>0</v>
      </c>
      <c r="BM993">
        <v>5</v>
      </c>
      <c r="BN993">
        <v>0</v>
      </c>
      <c r="BO993">
        <v>11</v>
      </c>
      <c r="BP993">
        <v>2009</v>
      </c>
      <c r="BQ993">
        <v>14</v>
      </c>
      <c r="BR993">
        <v>4</v>
      </c>
      <c r="BS993">
        <v>5</v>
      </c>
      <c r="BT993">
        <v>168000</v>
      </c>
    </row>
    <row r="994" spans="1:72" x14ac:dyDescent="0.35">
      <c r="A994">
        <v>993</v>
      </c>
      <c r="B994">
        <v>60</v>
      </c>
      <c r="C994">
        <v>4</v>
      </c>
      <c r="D994">
        <v>80</v>
      </c>
      <c r="E994">
        <v>9760</v>
      </c>
      <c r="F994">
        <v>2</v>
      </c>
      <c r="G994">
        <v>1</v>
      </c>
      <c r="H994">
        <v>2</v>
      </c>
      <c r="I994">
        <v>4</v>
      </c>
      <c r="J994">
        <v>4</v>
      </c>
      <c r="K994">
        <v>2</v>
      </c>
      <c r="L994">
        <v>7</v>
      </c>
      <c r="M994">
        <v>7</v>
      </c>
      <c r="N994">
        <v>7</v>
      </c>
      <c r="O994">
        <v>3</v>
      </c>
      <c r="P994">
        <v>8</v>
      </c>
      <c r="Q994">
        <v>6</v>
      </c>
      <c r="R994">
        <v>8</v>
      </c>
      <c r="S994">
        <v>1964</v>
      </c>
      <c r="T994">
        <v>1993</v>
      </c>
      <c r="U994">
        <v>6</v>
      </c>
      <c r="V994">
        <v>8</v>
      </c>
      <c r="W994">
        <v>4</v>
      </c>
      <c r="X994">
        <v>4</v>
      </c>
      <c r="Y994">
        <v>340</v>
      </c>
      <c r="Z994">
        <v>3</v>
      </c>
      <c r="AA994">
        <v>3</v>
      </c>
      <c r="AB994">
        <v>2</v>
      </c>
      <c r="AC994">
        <v>4</v>
      </c>
      <c r="AD994">
        <v>4</v>
      </c>
      <c r="AE994">
        <v>3</v>
      </c>
      <c r="AF994">
        <v>536</v>
      </c>
      <c r="AG994">
        <v>117</v>
      </c>
      <c r="AH994">
        <v>169</v>
      </c>
      <c r="AI994">
        <v>822</v>
      </c>
      <c r="AJ994">
        <v>6</v>
      </c>
      <c r="AK994">
        <v>6</v>
      </c>
      <c r="AL994">
        <v>1020</v>
      </c>
      <c r="AM994">
        <v>831</v>
      </c>
      <c r="AN994">
        <v>0</v>
      </c>
      <c r="AO994">
        <v>1851</v>
      </c>
      <c r="AP994">
        <v>0</v>
      </c>
      <c r="AQ994">
        <v>0</v>
      </c>
      <c r="AR994">
        <v>2</v>
      </c>
      <c r="AS994">
        <v>1</v>
      </c>
      <c r="AT994">
        <v>3</v>
      </c>
      <c r="AU994">
        <v>1</v>
      </c>
      <c r="AV994">
        <v>5</v>
      </c>
      <c r="AW994">
        <v>7</v>
      </c>
      <c r="AX994">
        <v>1</v>
      </c>
      <c r="AY994">
        <v>6</v>
      </c>
      <c r="AZ994">
        <v>1964</v>
      </c>
      <c r="BA994">
        <v>3</v>
      </c>
      <c r="BB994">
        <v>2</v>
      </c>
      <c r="BC994">
        <v>440</v>
      </c>
      <c r="BD994">
        <v>4</v>
      </c>
      <c r="BE994">
        <v>4</v>
      </c>
      <c r="BF994">
        <v>3</v>
      </c>
      <c r="BG994">
        <v>239</v>
      </c>
      <c r="BH994">
        <v>42</v>
      </c>
      <c r="BI994">
        <v>0</v>
      </c>
      <c r="BJ994">
        <v>0</v>
      </c>
      <c r="BK994">
        <v>0</v>
      </c>
      <c r="BL994">
        <v>0</v>
      </c>
      <c r="BM994">
        <v>1</v>
      </c>
      <c r="BN994">
        <v>0</v>
      </c>
      <c r="BO994">
        <v>7</v>
      </c>
      <c r="BP994">
        <v>2007</v>
      </c>
      <c r="BQ994">
        <v>16</v>
      </c>
      <c r="BR994">
        <v>4</v>
      </c>
      <c r="BS994">
        <v>5</v>
      </c>
      <c r="BT994">
        <v>187000</v>
      </c>
    </row>
    <row r="995" spans="1:72" x14ac:dyDescent="0.35">
      <c r="A995">
        <v>994</v>
      </c>
      <c r="B995">
        <v>60</v>
      </c>
      <c r="C995">
        <v>4</v>
      </c>
      <c r="D995">
        <v>68</v>
      </c>
      <c r="E995">
        <v>8846</v>
      </c>
      <c r="F995">
        <v>2</v>
      </c>
      <c r="G995">
        <v>1</v>
      </c>
      <c r="H995">
        <v>2</v>
      </c>
      <c r="I995">
        <v>4</v>
      </c>
      <c r="J995">
        <v>4</v>
      </c>
      <c r="K995">
        <v>3</v>
      </c>
      <c r="L995">
        <v>16</v>
      </c>
      <c r="M995">
        <v>7</v>
      </c>
      <c r="N995">
        <v>7</v>
      </c>
      <c r="O995">
        <v>3</v>
      </c>
      <c r="P995">
        <v>8</v>
      </c>
      <c r="Q995">
        <v>6</v>
      </c>
      <c r="R995">
        <v>5</v>
      </c>
      <c r="S995">
        <v>2005</v>
      </c>
      <c r="T995">
        <v>2006</v>
      </c>
      <c r="U995">
        <v>5</v>
      </c>
      <c r="V995">
        <v>8</v>
      </c>
      <c r="W995">
        <v>14</v>
      </c>
      <c r="X995">
        <v>2</v>
      </c>
      <c r="Y995">
        <v>0</v>
      </c>
      <c r="Z995">
        <v>3</v>
      </c>
      <c r="AA995">
        <v>3</v>
      </c>
      <c r="AB995">
        <v>6</v>
      </c>
      <c r="AC995">
        <v>5</v>
      </c>
      <c r="AD995">
        <v>4</v>
      </c>
      <c r="AE995">
        <v>6</v>
      </c>
      <c r="AF995">
        <v>0</v>
      </c>
      <c r="AG995">
        <v>0</v>
      </c>
      <c r="AH995">
        <v>750</v>
      </c>
      <c r="AI995">
        <v>750</v>
      </c>
      <c r="AJ995">
        <v>6</v>
      </c>
      <c r="AK995">
        <v>6</v>
      </c>
      <c r="AL995">
        <v>750</v>
      </c>
      <c r="AM995">
        <v>750</v>
      </c>
      <c r="AN995">
        <v>0</v>
      </c>
      <c r="AO995">
        <v>1500</v>
      </c>
      <c r="AP995">
        <v>0</v>
      </c>
      <c r="AQ995">
        <v>0</v>
      </c>
      <c r="AR995">
        <v>2</v>
      </c>
      <c r="AS995">
        <v>1</v>
      </c>
      <c r="AT995">
        <v>3</v>
      </c>
      <c r="AU995">
        <v>1</v>
      </c>
      <c r="AV995">
        <v>5</v>
      </c>
      <c r="AW995">
        <v>6</v>
      </c>
      <c r="AX995">
        <v>0</v>
      </c>
      <c r="AY995">
        <v>6</v>
      </c>
      <c r="AZ995">
        <v>2005</v>
      </c>
      <c r="BA995">
        <v>3</v>
      </c>
      <c r="BB995">
        <v>2</v>
      </c>
      <c r="BC995">
        <v>564</v>
      </c>
      <c r="BD995">
        <v>4</v>
      </c>
      <c r="BE995">
        <v>4</v>
      </c>
      <c r="BF995">
        <v>3</v>
      </c>
      <c r="BG995">
        <v>0</v>
      </c>
      <c r="BH995">
        <v>35</v>
      </c>
      <c r="BI995">
        <v>0</v>
      </c>
      <c r="BJ995">
        <v>0</v>
      </c>
      <c r="BK995">
        <v>0</v>
      </c>
      <c r="BL995">
        <v>0</v>
      </c>
      <c r="BM995">
        <v>5</v>
      </c>
      <c r="BN995">
        <v>0</v>
      </c>
      <c r="BO995">
        <v>8</v>
      </c>
      <c r="BP995">
        <v>2006</v>
      </c>
      <c r="BQ995">
        <v>17</v>
      </c>
      <c r="BR995">
        <v>8</v>
      </c>
      <c r="BS995">
        <v>6</v>
      </c>
      <c r="BT995">
        <v>173900</v>
      </c>
    </row>
    <row r="996" spans="1:72" x14ac:dyDescent="0.35">
      <c r="A996">
        <v>995</v>
      </c>
      <c r="B996">
        <v>20</v>
      </c>
      <c r="C996">
        <v>4</v>
      </c>
      <c r="D996">
        <v>96</v>
      </c>
      <c r="E996">
        <v>12456</v>
      </c>
      <c r="F996">
        <v>2</v>
      </c>
      <c r="G996">
        <v>1</v>
      </c>
      <c r="H996">
        <v>2</v>
      </c>
      <c r="I996">
        <v>4</v>
      </c>
      <c r="J996">
        <v>3</v>
      </c>
      <c r="K996">
        <v>3</v>
      </c>
      <c r="L996">
        <v>19</v>
      </c>
      <c r="M996">
        <v>7</v>
      </c>
      <c r="N996">
        <v>7</v>
      </c>
      <c r="O996">
        <v>3</v>
      </c>
      <c r="P996">
        <v>4</v>
      </c>
      <c r="Q996">
        <v>10</v>
      </c>
      <c r="R996">
        <v>5</v>
      </c>
      <c r="S996">
        <v>2006</v>
      </c>
      <c r="T996">
        <v>2007</v>
      </c>
      <c r="U996">
        <v>6</v>
      </c>
      <c r="V996">
        <v>8</v>
      </c>
      <c r="W996">
        <v>15</v>
      </c>
      <c r="X996">
        <v>5</v>
      </c>
      <c r="Y996">
        <v>230</v>
      </c>
      <c r="Z996">
        <v>5</v>
      </c>
      <c r="AA996">
        <v>3</v>
      </c>
      <c r="AB996">
        <v>6</v>
      </c>
      <c r="AC996">
        <v>6</v>
      </c>
      <c r="AD996">
        <v>4</v>
      </c>
      <c r="AE996">
        <v>7</v>
      </c>
      <c r="AF996">
        <v>1172</v>
      </c>
      <c r="AG996">
        <v>0</v>
      </c>
      <c r="AH996">
        <v>528</v>
      </c>
      <c r="AI996">
        <v>1700</v>
      </c>
      <c r="AJ996">
        <v>6</v>
      </c>
      <c r="AK996">
        <v>6</v>
      </c>
      <c r="AL996">
        <v>1718</v>
      </c>
      <c r="AM996">
        <v>0</v>
      </c>
      <c r="AN996">
        <v>0</v>
      </c>
      <c r="AO996">
        <v>1718</v>
      </c>
      <c r="AP996">
        <v>1</v>
      </c>
      <c r="AQ996">
        <v>0</v>
      </c>
      <c r="AR996">
        <v>2</v>
      </c>
      <c r="AS996">
        <v>0</v>
      </c>
      <c r="AT996">
        <v>3</v>
      </c>
      <c r="AU996">
        <v>1</v>
      </c>
      <c r="AV996">
        <v>6</v>
      </c>
      <c r="AW996">
        <v>7</v>
      </c>
      <c r="AX996">
        <v>1</v>
      </c>
      <c r="AY996">
        <v>6</v>
      </c>
      <c r="AZ996">
        <v>2008</v>
      </c>
      <c r="BA996">
        <v>4</v>
      </c>
      <c r="BB996">
        <v>3</v>
      </c>
      <c r="BC996">
        <v>786</v>
      </c>
      <c r="BD996">
        <v>4</v>
      </c>
      <c r="BE996">
        <v>4</v>
      </c>
      <c r="BF996">
        <v>3</v>
      </c>
      <c r="BG996">
        <v>216</v>
      </c>
      <c r="BH996">
        <v>48</v>
      </c>
      <c r="BI996">
        <v>0</v>
      </c>
      <c r="BJ996">
        <v>0</v>
      </c>
      <c r="BK996">
        <v>0</v>
      </c>
      <c r="BL996">
        <v>0</v>
      </c>
      <c r="BM996">
        <v>5</v>
      </c>
      <c r="BN996">
        <v>0</v>
      </c>
      <c r="BO996">
        <v>7</v>
      </c>
      <c r="BP996">
        <v>2009</v>
      </c>
      <c r="BQ996">
        <v>14</v>
      </c>
      <c r="BR996">
        <v>4</v>
      </c>
      <c r="BS996">
        <v>5</v>
      </c>
      <c r="BT996">
        <v>337500</v>
      </c>
    </row>
    <row r="997" spans="1:72" x14ac:dyDescent="0.35">
      <c r="A997">
        <v>996</v>
      </c>
      <c r="B997">
        <v>50</v>
      </c>
      <c r="C997">
        <v>4</v>
      </c>
      <c r="D997">
        <v>51</v>
      </c>
      <c r="E997">
        <v>4712</v>
      </c>
      <c r="F997">
        <v>2</v>
      </c>
      <c r="G997">
        <v>2</v>
      </c>
      <c r="H997">
        <v>2</v>
      </c>
      <c r="I997">
        <v>4</v>
      </c>
      <c r="J997">
        <v>4</v>
      </c>
      <c r="K997">
        <v>2</v>
      </c>
      <c r="L997">
        <v>12</v>
      </c>
      <c r="M997">
        <v>2</v>
      </c>
      <c r="N997">
        <v>7</v>
      </c>
      <c r="O997">
        <v>3</v>
      </c>
      <c r="P997">
        <v>1</v>
      </c>
      <c r="Q997">
        <v>4</v>
      </c>
      <c r="R997">
        <v>7</v>
      </c>
      <c r="S997">
        <v>1946</v>
      </c>
      <c r="T997">
        <v>1950</v>
      </c>
      <c r="U997">
        <v>5</v>
      </c>
      <c r="V997">
        <v>8</v>
      </c>
      <c r="W997">
        <v>10</v>
      </c>
      <c r="X997">
        <v>2</v>
      </c>
      <c r="Y997">
        <v>0</v>
      </c>
      <c r="Z997">
        <v>3</v>
      </c>
      <c r="AA997">
        <v>3</v>
      </c>
      <c r="AB997">
        <v>2</v>
      </c>
      <c r="AC997">
        <v>4</v>
      </c>
      <c r="AD997">
        <v>4</v>
      </c>
      <c r="AE997">
        <v>4</v>
      </c>
      <c r="AF997">
        <v>384</v>
      </c>
      <c r="AG997">
        <v>0</v>
      </c>
      <c r="AH997">
        <v>363</v>
      </c>
      <c r="AI997">
        <v>747</v>
      </c>
      <c r="AJ997">
        <v>6</v>
      </c>
      <c r="AK997">
        <v>6</v>
      </c>
      <c r="AL997">
        <v>774</v>
      </c>
      <c r="AM997">
        <v>456</v>
      </c>
      <c r="AN997">
        <v>0</v>
      </c>
      <c r="AO997">
        <v>1230</v>
      </c>
      <c r="AP997">
        <v>1</v>
      </c>
      <c r="AQ997">
        <v>0</v>
      </c>
      <c r="AR997">
        <v>1</v>
      </c>
      <c r="AS997">
        <v>1</v>
      </c>
      <c r="AT997">
        <v>3</v>
      </c>
      <c r="AU997">
        <v>1</v>
      </c>
      <c r="AV997">
        <v>4</v>
      </c>
      <c r="AW997">
        <v>5</v>
      </c>
      <c r="AX997">
        <v>0</v>
      </c>
      <c r="AY997">
        <v>5</v>
      </c>
      <c r="AZ997">
        <v>1946</v>
      </c>
      <c r="BA997">
        <v>2</v>
      </c>
      <c r="BB997">
        <v>1</v>
      </c>
      <c r="BC997">
        <v>305</v>
      </c>
      <c r="BD997">
        <v>4</v>
      </c>
      <c r="BE997">
        <v>4</v>
      </c>
      <c r="BF997">
        <v>3</v>
      </c>
      <c r="BG997">
        <v>0</v>
      </c>
      <c r="BH997">
        <v>57</v>
      </c>
      <c r="BI997">
        <v>0</v>
      </c>
      <c r="BJ997">
        <v>0</v>
      </c>
      <c r="BK997">
        <v>63</v>
      </c>
      <c r="BL997">
        <v>0</v>
      </c>
      <c r="BM997">
        <v>3</v>
      </c>
      <c r="BN997">
        <v>0</v>
      </c>
      <c r="BO997">
        <v>8</v>
      </c>
      <c r="BP997">
        <v>2006</v>
      </c>
      <c r="BQ997">
        <v>17</v>
      </c>
      <c r="BR997">
        <v>4</v>
      </c>
      <c r="BS997">
        <v>3</v>
      </c>
      <c r="BT997">
        <v>121600</v>
      </c>
    </row>
    <row r="998" spans="1:72" x14ac:dyDescent="0.35">
      <c r="A998">
        <v>997</v>
      </c>
      <c r="B998">
        <v>20</v>
      </c>
      <c r="C998">
        <v>4</v>
      </c>
      <c r="E998">
        <v>10659</v>
      </c>
      <c r="F998">
        <v>2</v>
      </c>
      <c r="G998">
        <v>2</v>
      </c>
      <c r="H998">
        <v>2</v>
      </c>
      <c r="I998">
        <v>4</v>
      </c>
      <c r="J998">
        <v>4</v>
      </c>
      <c r="K998">
        <v>3</v>
      </c>
      <c r="L998">
        <v>7</v>
      </c>
      <c r="M998">
        <v>7</v>
      </c>
      <c r="N998">
        <v>7</v>
      </c>
      <c r="O998">
        <v>3</v>
      </c>
      <c r="P998">
        <v>4</v>
      </c>
      <c r="Q998">
        <v>5</v>
      </c>
      <c r="R998">
        <v>6</v>
      </c>
      <c r="S998">
        <v>1961</v>
      </c>
      <c r="T998">
        <v>1961</v>
      </c>
      <c r="U998">
        <v>6</v>
      </c>
      <c r="V998">
        <v>8</v>
      </c>
      <c r="W998">
        <v>4</v>
      </c>
      <c r="X998">
        <v>2</v>
      </c>
      <c r="Y998">
        <v>0</v>
      </c>
      <c r="Z998">
        <v>3</v>
      </c>
      <c r="AA998">
        <v>3</v>
      </c>
      <c r="AB998">
        <v>2</v>
      </c>
      <c r="AC998">
        <v>4</v>
      </c>
      <c r="AD998">
        <v>4</v>
      </c>
      <c r="AE998">
        <v>2</v>
      </c>
      <c r="AF998">
        <v>915</v>
      </c>
      <c r="AG998">
        <v>0</v>
      </c>
      <c r="AH998">
        <v>135</v>
      </c>
      <c r="AI998">
        <v>1050</v>
      </c>
      <c r="AJ998">
        <v>6</v>
      </c>
      <c r="AK998">
        <v>6</v>
      </c>
      <c r="AL998">
        <v>1050</v>
      </c>
      <c r="AM998">
        <v>0</v>
      </c>
      <c r="AN998">
        <v>0</v>
      </c>
      <c r="AO998">
        <v>1050</v>
      </c>
      <c r="AP998">
        <v>1</v>
      </c>
      <c r="AQ998">
        <v>0</v>
      </c>
      <c r="AR998">
        <v>1</v>
      </c>
      <c r="AS998">
        <v>0</v>
      </c>
      <c r="AT998">
        <v>3</v>
      </c>
      <c r="AU998">
        <v>1</v>
      </c>
      <c r="AV998">
        <v>4</v>
      </c>
      <c r="AW998">
        <v>6</v>
      </c>
      <c r="AX998">
        <v>0</v>
      </c>
      <c r="AY998">
        <v>6</v>
      </c>
      <c r="AZ998">
        <v>1961</v>
      </c>
      <c r="BA998">
        <v>2</v>
      </c>
      <c r="BB998">
        <v>1</v>
      </c>
      <c r="BC998">
        <v>368</v>
      </c>
      <c r="BD998">
        <v>4</v>
      </c>
      <c r="BE998">
        <v>4</v>
      </c>
      <c r="BF998">
        <v>3</v>
      </c>
      <c r="BG998">
        <v>0</v>
      </c>
      <c r="BH998">
        <v>319</v>
      </c>
      <c r="BI998">
        <v>0</v>
      </c>
      <c r="BJ998">
        <v>0</v>
      </c>
      <c r="BK998">
        <v>0</v>
      </c>
      <c r="BL998">
        <v>0</v>
      </c>
      <c r="BM998">
        <v>5</v>
      </c>
      <c r="BN998">
        <v>0</v>
      </c>
      <c r="BO998">
        <v>1</v>
      </c>
      <c r="BP998">
        <v>2006</v>
      </c>
      <c r="BQ998">
        <v>17</v>
      </c>
      <c r="BR998">
        <v>3</v>
      </c>
      <c r="BS998">
        <v>5</v>
      </c>
      <c r="BT998">
        <v>136500</v>
      </c>
    </row>
    <row r="999" spans="1:72" x14ac:dyDescent="0.35">
      <c r="A999">
        <v>998</v>
      </c>
      <c r="B999">
        <v>20</v>
      </c>
      <c r="C999">
        <v>4</v>
      </c>
      <c r="E999">
        <v>11717</v>
      </c>
      <c r="F999">
        <v>2</v>
      </c>
      <c r="G999">
        <v>2</v>
      </c>
      <c r="H999">
        <v>2</v>
      </c>
      <c r="I999">
        <v>4</v>
      </c>
      <c r="J999">
        <v>4</v>
      </c>
      <c r="K999">
        <v>3</v>
      </c>
      <c r="L999">
        <v>10</v>
      </c>
      <c r="M999">
        <v>4</v>
      </c>
      <c r="N999">
        <v>7</v>
      </c>
      <c r="O999">
        <v>3</v>
      </c>
      <c r="P999">
        <v>4</v>
      </c>
      <c r="Q999">
        <v>6</v>
      </c>
      <c r="R999">
        <v>6</v>
      </c>
      <c r="S999">
        <v>1970</v>
      </c>
      <c r="T999">
        <v>1970</v>
      </c>
      <c r="U999">
        <v>6</v>
      </c>
      <c r="V999">
        <v>8</v>
      </c>
      <c r="W999">
        <v>9</v>
      </c>
      <c r="X999">
        <v>4</v>
      </c>
      <c r="Y999">
        <v>571</v>
      </c>
      <c r="Z999">
        <v>3</v>
      </c>
      <c r="AA999">
        <v>3</v>
      </c>
      <c r="AB999">
        <v>2</v>
      </c>
      <c r="AC999">
        <v>4</v>
      </c>
      <c r="AD999">
        <v>4</v>
      </c>
      <c r="AE999">
        <v>6</v>
      </c>
      <c r="AF999">
        <v>0</v>
      </c>
      <c r="AG999">
        <v>0</v>
      </c>
      <c r="AH999">
        <v>1442</v>
      </c>
      <c r="AI999">
        <v>1442</v>
      </c>
      <c r="AJ999">
        <v>6</v>
      </c>
      <c r="AK999">
        <v>6</v>
      </c>
      <c r="AL999">
        <v>1442</v>
      </c>
      <c r="AM999">
        <v>0</v>
      </c>
      <c r="AN999">
        <v>0</v>
      </c>
      <c r="AO999">
        <v>1442</v>
      </c>
      <c r="AP999">
        <v>0</v>
      </c>
      <c r="AQ999">
        <v>0</v>
      </c>
      <c r="AR999">
        <v>2</v>
      </c>
      <c r="AS999">
        <v>0</v>
      </c>
      <c r="AT999">
        <v>2</v>
      </c>
      <c r="AU999">
        <v>1</v>
      </c>
      <c r="AV999">
        <v>4</v>
      </c>
      <c r="AW999">
        <v>6</v>
      </c>
      <c r="AX999">
        <v>1</v>
      </c>
      <c r="AY999">
        <v>6</v>
      </c>
      <c r="AZ999">
        <v>1970</v>
      </c>
      <c r="BA999">
        <v>3</v>
      </c>
      <c r="BB999">
        <v>2</v>
      </c>
      <c r="BC999">
        <v>615</v>
      </c>
      <c r="BD999">
        <v>4</v>
      </c>
      <c r="BE999">
        <v>4</v>
      </c>
      <c r="BF999">
        <v>3</v>
      </c>
      <c r="BG999">
        <v>371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5</v>
      </c>
      <c r="BN999">
        <v>0</v>
      </c>
      <c r="BO999">
        <v>2</v>
      </c>
      <c r="BP999">
        <v>2009</v>
      </c>
      <c r="BQ999">
        <v>14</v>
      </c>
      <c r="BR999">
        <v>4</v>
      </c>
      <c r="BS999">
        <v>5</v>
      </c>
      <c r="BT999">
        <v>185000</v>
      </c>
    </row>
    <row r="1000" spans="1:72" x14ac:dyDescent="0.35">
      <c r="A1000">
        <v>999</v>
      </c>
      <c r="B1000">
        <v>30</v>
      </c>
      <c r="C1000">
        <v>2</v>
      </c>
      <c r="D1000">
        <v>60</v>
      </c>
      <c r="E1000">
        <v>9786</v>
      </c>
      <c r="F1000">
        <v>2</v>
      </c>
      <c r="G1000">
        <v>1</v>
      </c>
      <c r="H1000">
        <v>2</v>
      </c>
      <c r="I1000">
        <v>4</v>
      </c>
      <c r="J1000">
        <v>4</v>
      </c>
      <c r="K1000">
        <v>3</v>
      </c>
      <c r="L1000">
        <v>3</v>
      </c>
      <c r="M1000">
        <v>7</v>
      </c>
      <c r="N1000">
        <v>7</v>
      </c>
      <c r="O1000">
        <v>3</v>
      </c>
      <c r="P1000">
        <v>4</v>
      </c>
      <c r="Q1000">
        <v>3</v>
      </c>
      <c r="R1000">
        <v>4</v>
      </c>
      <c r="S1000">
        <v>1922</v>
      </c>
      <c r="T1000">
        <v>1950</v>
      </c>
      <c r="U1000">
        <v>6</v>
      </c>
      <c r="V1000">
        <v>8</v>
      </c>
      <c r="W1000">
        <v>4</v>
      </c>
      <c r="X1000">
        <v>2</v>
      </c>
      <c r="Y1000">
        <v>0</v>
      </c>
      <c r="Z1000">
        <v>3</v>
      </c>
      <c r="AA1000">
        <v>3</v>
      </c>
      <c r="AB1000">
        <v>3</v>
      </c>
      <c r="AC1000">
        <v>4</v>
      </c>
      <c r="AD1000">
        <v>3</v>
      </c>
      <c r="AE1000">
        <v>6</v>
      </c>
      <c r="AF1000">
        <v>0</v>
      </c>
      <c r="AG1000">
        <v>0</v>
      </c>
      <c r="AH1000">
        <v>1007</v>
      </c>
      <c r="AI1000">
        <v>1007</v>
      </c>
      <c r="AJ1000">
        <v>6</v>
      </c>
      <c r="AK1000">
        <v>6</v>
      </c>
      <c r="AL1000">
        <v>1077</v>
      </c>
      <c r="AM1000">
        <v>0</v>
      </c>
      <c r="AN1000">
        <v>0</v>
      </c>
      <c r="AO1000">
        <v>1077</v>
      </c>
      <c r="AP1000">
        <v>0</v>
      </c>
      <c r="AQ1000">
        <v>0</v>
      </c>
      <c r="AR1000">
        <v>1</v>
      </c>
      <c r="AS1000">
        <v>0</v>
      </c>
      <c r="AT1000">
        <v>3</v>
      </c>
      <c r="AU1000">
        <v>1</v>
      </c>
      <c r="AV1000">
        <v>4</v>
      </c>
      <c r="AW1000">
        <v>6</v>
      </c>
      <c r="AX1000">
        <v>1</v>
      </c>
      <c r="AY1000">
        <v>5</v>
      </c>
      <c r="AZ1000">
        <v>1922</v>
      </c>
      <c r="BA1000">
        <v>2</v>
      </c>
      <c r="BB1000">
        <v>1</v>
      </c>
      <c r="BC1000">
        <v>210</v>
      </c>
      <c r="BD1000">
        <v>4</v>
      </c>
      <c r="BE1000">
        <v>3</v>
      </c>
      <c r="BF1000">
        <v>1</v>
      </c>
      <c r="BG1000">
        <v>0</v>
      </c>
      <c r="BH1000">
        <v>100</v>
      </c>
      <c r="BI1000">
        <v>48</v>
      </c>
      <c r="BJ1000">
        <v>0</v>
      </c>
      <c r="BK1000">
        <v>0</v>
      </c>
      <c r="BL1000">
        <v>0</v>
      </c>
      <c r="BM1000">
        <v>5</v>
      </c>
      <c r="BN1000">
        <v>0</v>
      </c>
      <c r="BO1000">
        <v>5</v>
      </c>
      <c r="BP1000">
        <v>2006</v>
      </c>
      <c r="BQ1000">
        <v>17</v>
      </c>
      <c r="BR1000">
        <v>4</v>
      </c>
      <c r="BS1000">
        <v>5</v>
      </c>
      <c r="BT1000">
        <v>91000</v>
      </c>
    </row>
    <row r="1001" spans="1:72" x14ac:dyDescent="0.35">
      <c r="A1001">
        <v>1000</v>
      </c>
      <c r="B1001">
        <v>20</v>
      </c>
      <c r="C1001">
        <v>4</v>
      </c>
      <c r="D1001">
        <v>64</v>
      </c>
      <c r="E1001">
        <v>6762</v>
      </c>
      <c r="F1001">
        <v>2</v>
      </c>
      <c r="G1001">
        <v>1</v>
      </c>
      <c r="H1001">
        <v>2</v>
      </c>
      <c r="I1001">
        <v>4</v>
      </c>
      <c r="J1001">
        <v>4</v>
      </c>
      <c r="K1001">
        <v>3</v>
      </c>
      <c r="L1001">
        <v>16</v>
      </c>
      <c r="M1001">
        <v>7</v>
      </c>
      <c r="N1001">
        <v>7</v>
      </c>
      <c r="O1001">
        <v>3</v>
      </c>
      <c r="P1001">
        <v>4</v>
      </c>
      <c r="Q1001">
        <v>7</v>
      </c>
      <c r="R1001">
        <v>5</v>
      </c>
      <c r="S1001">
        <v>2006</v>
      </c>
      <c r="T1001">
        <v>2006</v>
      </c>
      <c r="U1001">
        <v>5</v>
      </c>
      <c r="V1001">
        <v>8</v>
      </c>
      <c r="W1001">
        <v>14</v>
      </c>
      <c r="X1001">
        <v>5</v>
      </c>
      <c r="Y1001">
        <v>24</v>
      </c>
      <c r="Z1001">
        <v>4</v>
      </c>
      <c r="AA1001">
        <v>3</v>
      </c>
      <c r="AB1001">
        <v>6</v>
      </c>
      <c r="AC1001">
        <v>5</v>
      </c>
      <c r="AD1001">
        <v>4</v>
      </c>
      <c r="AE1001">
        <v>7</v>
      </c>
      <c r="AF1001">
        <v>686</v>
      </c>
      <c r="AG1001">
        <v>0</v>
      </c>
      <c r="AH1001">
        <v>501</v>
      </c>
      <c r="AI1001">
        <v>1187</v>
      </c>
      <c r="AJ1001">
        <v>6</v>
      </c>
      <c r="AK1001">
        <v>6</v>
      </c>
      <c r="AL1001">
        <v>1208</v>
      </c>
      <c r="AM1001">
        <v>0</v>
      </c>
      <c r="AN1001">
        <v>0</v>
      </c>
      <c r="AO1001">
        <v>1208</v>
      </c>
      <c r="AP1001">
        <v>1</v>
      </c>
      <c r="AQ1001">
        <v>0</v>
      </c>
      <c r="AR1001">
        <v>2</v>
      </c>
      <c r="AS1001">
        <v>0</v>
      </c>
      <c r="AT1001">
        <v>2</v>
      </c>
      <c r="AU1001">
        <v>1</v>
      </c>
      <c r="AV1001">
        <v>5</v>
      </c>
      <c r="AW1001">
        <v>6</v>
      </c>
      <c r="AX1001">
        <v>0</v>
      </c>
      <c r="AY1001">
        <v>6</v>
      </c>
      <c r="AZ1001">
        <v>2006</v>
      </c>
      <c r="BA1001">
        <v>3</v>
      </c>
      <c r="BB1001">
        <v>2</v>
      </c>
      <c r="BC1001">
        <v>632</v>
      </c>
      <c r="BD1001">
        <v>4</v>
      </c>
      <c r="BE1001">
        <v>4</v>
      </c>
      <c r="BF1001">
        <v>3</v>
      </c>
      <c r="BG1001">
        <v>105</v>
      </c>
      <c r="BH1001">
        <v>61</v>
      </c>
      <c r="BI1001">
        <v>0</v>
      </c>
      <c r="BJ1001">
        <v>0</v>
      </c>
      <c r="BK1001">
        <v>0</v>
      </c>
      <c r="BL1001">
        <v>0</v>
      </c>
      <c r="BM1001">
        <v>5</v>
      </c>
      <c r="BN1001">
        <v>0</v>
      </c>
      <c r="BO1001">
        <v>2</v>
      </c>
      <c r="BP1001">
        <v>2010</v>
      </c>
      <c r="BQ1001">
        <v>13</v>
      </c>
      <c r="BR1001">
        <v>4</v>
      </c>
      <c r="BS1001">
        <v>5</v>
      </c>
      <c r="BT1001">
        <v>206000</v>
      </c>
    </row>
    <row r="1002" spans="1:72" x14ac:dyDescent="0.35">
      <c r="A1002">
        <v>1001</v>
      </c>
      <c r="B1002">
        <v>20</v>
      </c>
      <c r="C1002">
        <v>4</v>
      </c>
      <c r="D1002">
        <v>74</v>
      </c>
      <c r="E1002">
        <v>10206</v>
      </c>
      <c r="F1002">
        <v>2</v>
      </c>
      <c r="G1002">
        <v>1</v>
      </c>
      <c r="H1002">
        <v>2</v>
      </c>
      <c r="I1002">
        <v>4</v>
      </c>
      <c r="J1002">
        <v>2</v>
      </c>
      <c r="K1002">
        <v>3</v>
      </c>
      <c r="L1002">
        <v>4</v>
      </c>
      <c r="M1002">
        <v>7</v>
      </c>
      <c r="N1002">
        <v>7</v>
      </c>
      <c r="O1002">
        <v>3</v>
      </c>
      <c r="P1002">
        <v>4</v>
      </c>
      <c r="Q1002">
        <v>3</v>
      </c>
      <c r="R1002">
        <v>3</v>
      </c>
      <c r="S1002">
        <v>1952</v>
      </c>
      <c r="T1002">
        <v>1952</v>
      </c>
      <c r="U1002">
        <v>1</v>
      </c>
      <c r="V1002">
        <v>4</v>
      </c>
      <c r="W1002">
        <v>1</v>
      </c>
      <c r="X1002">
        <v>2</v>
      </c>
      <c r="Y1002">
        <v>0</v>
      </c>
      <c r="Z1002">
        <v>3</v>
      </c>
      <c r="AA1002">
        <v>3</v>
      </c>
      <c r="AB1002">
        <v>1</v>
      </c>
      <c r="AC1002">
        <v>1</v>
      </c>
      <c r="AD1002">
        <v>1</v>
      </c>
      <c r="AE1002">
        <v>1</v>
      </c>
      <c r="AF1002">
        <v>0</v>
      </c>
      <c r="AG1002">
        <v>0</v>
      </c>
      <c r="AH1002">
        <v>0</v>
      </c>
      <c r="AI1002">
        <v>0</v>
      </c>
      <c r="AJ1002">
        <v>1</v>
      </c>
      <c r="AK1002">
        <v>2</v>
      </c>
      <c r="AL1002">
        <v>944</v>
      </c>
      <c r="AM1002">
        <v>0</v>
      </c>
      <c r="AN1002">
        <v>0</v>
      </c>
      <c r="AO1002">
        <v>944</v>
      </c>
      <c r="AP1002">
        <v>0</v>
      </c>
      <c r="AQ1002">
        <v>0</v>
      </c>
      <c r="AR1002">
        <v>1</v>
      </c>
      <c r="AS1002">
        <v>0</v>
      </c>
      <c r="AT1002">
        <v>2</v>
      </c>
      <c r="AU1002">
        <v>1</v>
      </c>
      <c r="AV1002">
        <v>3</v>
      </c>
      <c r="AW1002">
        <v>4</v>
      </c>
      <c r="AX1002">
        <v>0</v>
      </c>
      <c r="AY1002">
        <v>5</v>
      </c>
      <c r="AZ1002">
        <v>1956</v>
      </c>
      <c r="BA1002">
        <v>2</v>
      </c>
      <c r="BB1002">
        <v>2</v>
      </c>
      <c r="BC1002">
        <v>528</v>
      </c>
      <c r="BD1002">
        <v>4</v>
      </c>
      <c r="BE1002">
        <v>3</v>
      </c>
      <c r="BF1002">
        <v>3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5</v>
      </c>
      <c r="BN1002">
        <v>0</v>
      </c>
      <c r="BO1002">
        <v>7</v>
      </c>
      <c r="BP1002">
        <v>2009</v>
      </c>
      <c r="BQ1002">
        <v>14</v>
      </c>
      <c r="BR1002">
        <v>4</v>
      </c>
      <c r="BS1002">
        <v>5</v>
      </c>
      <c r="BT1002">
        <v>82000</v>
      </c>
    </row>
    <row r="1003" spans="1:72" x14ac:dyDescent="0.35">
      <c r="A1003">
        <v>1002</v>
      </c>
      <c r="B1003">
        <v>30</v>
      </c>
      <c r="C1003">
        <v>4</v>
      </c>
      <c r="D1003">
        <v>60</v>
      </c>
      <c r="E1003">
        <v>5400</v>
      </c>
      <c r="F1003">
        <v>2</v>
      </c>
      <c r="G1003">
        <v>1</v>
      </c>
      <c r="H1003">
        <v>2</v>
      </c>
      <c r="I1003">
        <v>4</v>
      </c>
      <c r="J1003">
        <v>2</v>
      </c>
      <c r="K1003">
        <v>3</v>
      </c>
      <c r="L1003">
        <v>9</v>
      </c>
      <c r="M1003">
        <v>7</v>
      </c>
      <c r="N1003">
        <v>7</v>
      </c>
      <c r="O1003">
        <v>3</v>
      </c>
      <c r="P1003">
        <v>4</v>
      </c>
      <c r="Q1003">
        <v>5</v>
      </c>
      <c r="R1003">
        <v>6</v>
      </c>
      <c r="S1003">
        <v>1920</v>
      </c>
      <c r="T1003">
        <v>1950</v>
      </c>
      <c r="U1003">
        <v>5</v>
      </c>
      <c r="V1003">
        <v>8</v>
      </c>
      <c r="W1003">
        <v>4</v>
      </c>
      <c r="X1003">
        <v>2</v>
      </c>
      <c r="Y1003">
        <v>0</v>
      </c>
      <c r="Z1003">
        <v>3</v>
      </c>
      <c r="AA1003">
        <v>3</v>
      </c>
      <c r="AB1003">
        <v>3</v>
      </c>
      <c r="AC1003">
        <v>3</v>
      </c>
      <c r="AD1003">
        <v>4</v>
      </c>
      <c r="AE1003">
        <v>6</v>
      </c>
      <c r="AF1003">
        <v>0</v>
      </c>
      <c r="AG1003">
        <v>0</v>
      </c>
      <c r="AH1003">
        <v>691</v>
      </c>
      <c r="AI1003">
        <v>691</v>
      </c>
      <c r="AJ1003">
        <v>6</v>
      </c>
      <c r="AK1003">
        <v>3</v>
      </c>
      <c r="AL1003">
        <v>691</v>
      </c>
      <c r="AM1003">
        <v>0</v>
      </c>
      <c r="AN1003">
        <v>0</v>
      </c>
      <c r="AO1003">
        <v>691</v>
      </c>
      <c r="AP1003">
        <v>0</v>
      </c>
      <c r="AQ1003">
        <v>0</v>
      </c>
      <c r="AR1003">
        <v>1</v>
      </c>
      <c r="AS1003">
        <v>0</v>
      </c>
      <c r="AT1003">
        <v>2</v>
      </c>
      <c r="AU1003">
        <v>1</v>
      </c>
      <c r="AV1003">
        <v>6</v>
      </c>
      <c r="AW1003">
        <v>4</v>
      </c>
      <c r="AX1003">
        <v>0</v>
      </c>
      <c r="AY1003">
        <v>5</v>
      </c>
      <c r="AZ1003">
        <v>1920</v>
      </c>
      <c r="BA1003">
        <v>2</v>
      </c>
      <c r="BB1003">
        <v>1</v>
      </c>
      <c r="BC1003">
        <v>216</v>
      </c>
      <c r="BD1003">
        <v>3</v>
      </c>
      <c r="BE1003">
        <v>4</v>
      </c>
      <c r="BF1003">
        <v>2</v>
      </c>
      <c r="BG1003">
        <v>0</v>
      </c>
      <c r="BH1003">
        <v>20</v>
      </c>
      <c r="BI1003">
        <v>94</v>
      </c>
      <c r="BJ1003">
        <v>0</v>
      </c>
      <c r="BK1003">
        <v>0</v>
      </c>
      <c r="BL1003">
        <v>0</v>
      </c>
      <c r="BM1003">
        <v>5</v>
      </c>
      <c r="BN1003">
        <v>0</v>
      </c>
      <c r="BO1003">
        <v>1</v>
      </c>
      <c r="BP1003">
        <v>2007</v>
      </c>
      <c r="BQ1003">
        <v>16</v>
      </c>
      <c r="BR1003">
        <v>4</v>
      </c>
      <c r="BS1003">
        <v>3</v>
      </c>
      <c r="BT1003">
        <v>86000</v>
      </c>
    </row>
    <row r="1004" spans="1:72" x14ac:dyDescent="0.35">
      <c r="A1004">
        <v>1003</v>
      </c>
      <c r="B1004">
        <v>20</v>
      </c>
      <c r="C1004">
        <v>4</v>
      </c>
      <c r="D1004">
        <v>75</v>
      </c>
      <c r="E1004">
        <v>11957</v>
      </c>
      <c r="F1004">
        <v>2</v>
      </c>
      <c r="G1004">
        <v>2</v>
      </c>
      <c r="H1004">
        <v>2</v>
      </c>
      <c r="I1004">
        <v>4</v>
      </c>
      <c r="J1004">
        <v>4</v>
      </c>
      <c r="K1004">
        <v>3</v>
      </c>
      <c r="L1004">
        <v>18</v>
      </c>
      <c r="M1004">
        <v>5</v>
      </c>
      <c r="N1004">
        <v>7</v>
      </c>
      <c r="O1004">
        <v>3</v>
      </c>
      <c r="P1004">
        <v>4</v>
      </c>
      <c r="Q1004">
        <v>8</v>
      </c>
      <c r="R1004">
        <v>5</v>
      </c>
      <c r="S1004">
        <v>2006</v>
      </c>
      <c r="T1004">
        <v>2006</v>
      </c>
      <c r="U1004">
        <v>5</v>
      </c>
      <c r="V1004">
        <v>8</v>
      </c>
      <c r="W1004">
        <v>14</v>
      </c>
      <c r="X1004">
        <v>4</v>
      </c>
      <c r="Y1004">
        <v>53</v>
      </c>
      <c r="Z1004">
        <v>4</v>
      </c>
      <c r="AA1004">
        <v>3</v>
      </c>
      <c r="AB1004">
        <v>6</v>
      </c>
      <c r="AC1004">
        <v>5</v>
      </c>
      <c r="AD1004">
        <v>4</v>
      </c>
      <c r="AE1004">
        <v>7</v>
      </c>
      <c r="AF1004">
        <v>24</v>
      </c>
      <c r="AG1004">
        <v>0</v>
      </c>
      <c r="AH1004">
        <v>1550</v>
      </c>
      <c r="AI1004">
        <v>1574</v>
      </c>
      <c r="AJ1004">
        <v>6</v>
      </c>
      <c r="AK1004">
        <v>6</v>
      </c>
      <c r="AL1004">
        <v>1574</v>
      </c>
      <c r="AM1004">
        <v>0</v>
      </c>
      <c r="AN1004">
        <v>0</v>
      </c>
      <c r="AO1004">
        <v>1574</v>
      </c>
      <c r="AP1004">
        <v>0</v>
      </c>
      <c r="AQ1004">
        <v>0</v>
      </c>
      <c r="AR1004">
        <v>2</v>
      </c>
      <c r="AS1004">
        <v>0</v>
      </c>
      <c r="AT1004">
        <v>3</v>
      </c>
      <c r="AU1004">
        <v>1</v>
      </c>
      <c r="AV1004">
        <v>5</v>
      </c>
      <c r="AW1004">
        <v>7</v>
      </c>
      <c r="AX1004">
        <v>1</v>
      </c>
      <c r="AY1004">
        <v>6</v>
      </c>
      <c r="AZ1004">
        <v>2006</v>
      </c>
      <c r="BA1004">
        <v>3</v>
      </c>
      <c r="BB1004">
        <v>3</v>
      </c>
      <c r="BC1004">
        <v>824</v>
      </c>
      <c r="BD1004">
        <v>4</v>
      </c>
      <c r="BE1004">
        <v>4</v>
      </c>
      <c r="BF1004">
        <v>3</v>
      </c>
      <c r="BG1004">
        <v>144</v>
      </c>
      <c r="BH1004">
        <v>104</v>
      </c>
      <c r="BI1004">
        <v>0</v>
      </c>
      <c r="BJ1004">
        <v>0</v>
      </c>
      <c r="BK1004">
        <v>0</v>
      </c>
      <c r="BL1004">
        <v>0</v>
      </c>
      <c r="BM1004">
        <v>5</v>
      </c>
      <c r="BN1004">
        <v>0</v>
      </c>
      <c r="BO1004">
        <v>7</v>
      </c>
      <c r="BP1004">
        <v>2008</v>
      </c>
      <c r="BQ1004">
        <v>15</v>
      </c>
      <c r="BR1004">
        <v>4</v>
      </c>
      <c r="BS1004">
        <v>5</v>
      </c>
      <c r="BT1004">
        <v>232000</v>
      </c>
    </row>
    <row r="1005" spans="1:72" x14ac:dyDescent="0.35">
      <c r="A1005">
        <v>1004</v>
      </c>
      <c r="B1005">
        <v>90</v>
      </c>
      <c r="C1005">
        <v>4</v>
      </c>
      <c r="E1005">
        <v>11500</v>
      </c>
      <c r="F1005">
        <v>2</v>
      </c>
      <c r="G1005">
        <v>2</v>
      </c>
      <c r="H1005">
        <v>2</v>
      </c>
      <c r="I1005">
        <v>4</v>
      </c>
      <c r="J1005">
        <v>2</v>
      </c>
      <c r="K1005">
        <v>3</v>
      </c>
      <c r="L1005">
        <v>10</v>
      </c>
      <c r="M1005">
        <v>2</v>
      </c>
      <c r="N1005">
        <v>4</v>
      </c>
      <c r="O1005">
        <v>2</v>
      </c>
      <c r="P1005">
        <v>4</v>
      </c>
      <c r="Q1005">
        <v>5</v>
      </c>
      <c r="R1005">
        <v>6</v>
      </c>
      <c r="S1005">
        <v>1976</v>
      </c>
      <c r="T1005">
        <v>1976</v>
      </c>
      <c r="U1005">
        <v>5</v>
      </c>
      <c r="V1005">
        <v>8</v>
      </c>
      <c r="W1005">
        <v>14</v>
      </c>
      <c r="X1005">
        <v>4</v>
      </c>
      <c r="Y1005">
        <v>164</v>
      </c>
      <c r="Z1005">
        <v>3</v>
      </c>
      <c r="AA1005">
        <v>3</v>
      </c>
      <c r="AB1005">
        <v>2</v>
      </c>
      <c r="AC1005">
        <v>4</v>
      </c>
      <c r="AD1005">
        <v>4</v>
      </c>
      <c r="AE1005">
        <v>6</v>
      </c>
      <c r="AF1005">
        <v>0</v>
      </c>
      <c r="AG1005">
        <v>0</v>
      </c>
      <c r="AH1005">
        <v>1680</v>
      </c>
      <c r="AI1005">
        <v>1680</v>
      </c>
      <c r="AJ1005">
        <v>6</v>
      </c>
      <c r="AK1005">
        <v>6</v>
      </c>
      <c r="AL1005">
        <v>1680</v>
      </c>
      <c r="AM1005">
        <v>0</v>
      </c>
      <c r="AN1005">
        <v>0</v>
      </c>
      <c r="AO1005">
        <v>1680</v>
      </c>
      <c r="AP1005">
        <v>0</v>
      </c>
      <c r="AQ1005">
        <v>0</v>
      </c>
      <c r="AR1005">
        <v>2</v>
      </c>
      <c r="AS1005">
        <v>0</v>
      </c>
      <c r="AT1005">
        <v>4</v>
      </c>
      <c r="AU1005">
        <v>2</v>
      </c>
      <c r="AV1005">
        <v>4</v>
      </c>
      <c r="AW1005">
        <v>8</v>
      </c>
      <c r="AX1005">
        <v>0</v>
      </c>
      <c r="AY1005">
        <v>5</v>
      </c>
      <c r="AZ1005">
        <v>1976</v>
      </c>
      <c r="BA1005">
        <v>2</v>
      </c>
      <c r="BB1005">
        <v>2</v>
      </c>
      <c r="BC1005">
        <v>528</v>
      </c>
      <c r="BD1005">
        <v>4</v>
      </c>
      <c r="BE1005">
        <v>4</v>
      </c>
      <c r="BF1005">
        <v>3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5</v>
      </c>
      <c r="BN1005">
        <v>0</v>
      </c>
      <c r="BO1005">
        <v>6</v>
      </c>
      <c r="BP1005">
        <v>2007</v>
      </c>
      <c r="BQ1005">
        <v>16</v>
      </c>
      <c r="BR1005">
        <v>4</v>
      </c>
      <c r="BS1005">
        <v>5</v>
      </c>
      <c r="BT1005">
        <v>136905</v>
      </c>
    </row>
    <row r="1006" spans="1:72" x14ac:dyDescent="0.35">
      <c r="A1006">
        <v>1005</v>
      </c>
      <c r="B1006">
        <v>120</v>
      </c>
      <c r="C1006">
        <v>4</v>
      </c>
      <c r="D1006">
        <v>43</v>
      </c>
      <c r="E1006">
        <v>3182</v>
      </c>
      <c r="F1006">
        <v>2</v>
      </c>
      <c r="G1006">
        <v>1</v>
      </c>
      <c r="H1006">
        <v>2</v>
      </c>
      <c r="I1006">
        <v>4</v>
      </c>
      <c r="J1006">
        <v>4</v>
      </c>
      <c r="K1006">
        <v>3</v>
      </c>
      <c r="L1006">
        <v>23</v>
      </c>
      <c r="M1006">
        <v>7</v>
      </c>
      <c r="N1006">
        <v>7</v>
      </c>
      <c r="O1006">
        <v>4</v>
      </c>
      <c r="P1006">
        <v>4</v>
      </c>
      <c r="Q1006">
        <v>7</v>
      </c>
      <c r="R1006">
        <v>5</v>
      </c>
      <c r="S1006">
        <v>2005</v>
      </c>
      <c r="T1006">
        <v>2006</v>
      </c>
      <c r="U1006">
        <v>5</v>
      </c>
      <c r="V1006">
        <v>8</v>
      </c>
      <c r="W1006">
        <v>14</v>
      </c>
      <c r="X1006">
        <v>4</v>
      </c>
      <c r="Y1006">
        <v>16</v>
      </c>
      <c r="Z1006">
        <v>4</v>
      </c>
      <c r="AA1006">
        <v>3</v>
      </c>
      <c r="AB1006">
        <v>6</v>
      </c>
      <c r="AC1006">
        <v>5</v>
      </c>
      <c r="AD1006">
        <v>4</v>
      </c>
      <c r="AE1006">
        <v>7</v>
      </c>
      <c r="AF1006">
        <v>16</v>
      </c>
      <c r="AG1006">
        <v>0</v>
      </c>
      <c r="AH1006">
        <v>1330</v>
      </c>
      <c r="AI1006">
        <v>1346</v>
      </c>
      <c r="AJ1006">
        <v>6</v>
      </c>
      <c r="AK1006">
        <v>6</v>
      </c>
      <c r="AL1006">
        <v>1504</v>
      </c>
      <c r="AM1006">
        <v>0</v>
      </c>
      <c r="AN1006">
        <v>0</v>
      </c>
      <c r="AO1006">
        <v>1504</v>
      </c>
      <c r="AP1006">
        <v>0</v>
      </c>
      <c r="AQ1006">
        <v>0</v>
      </c>
      <c r="AR1006">
        <v>2</v>
      </c>
      <c r="AS1006">
        <v>0</v>
      </c>
      <c r="AT1006">
        <v>1</v>
      </c>
      <c r="AU1006">
        <v>1</v>
      </c>
      <c r="AV1006">
        <v>5</v>
      </c>
      <c r="AW1006">
        <v>7</v>
      </c>
      <c r="AX1006">
        <v>1</v>
      </c>
      <c r="AY1006">
        <v>6</v>
      </c>
      <c r="AZ1006">
        <v>2005</v>
      </c>
      <c r="BA1006">
        <v>4</v>
      </c>
      <c r="BB1006">
        <v>2</v>
      </c>
      <c r="BC1006">
        <v>457</v>
      </c>
      <c r="BD1006">
        <v>4</v>
      </c>
      <c r="BE1006">
        <v>4</v>
      </c>
      <c r="BF1006">
        <v>3</v>
      </c>
      <c r="BG1006">
        <v>156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5</v>
      </c>
      <c r="BN1006">
        <v>0</v>
      </c>
      <c r="BO1006">
        <v>5</v>
      </c>
      <c r="BP1006">
        <v>2009</v>
      </c>
      <c r="BQ1006">
        <v>14</v>
      </c>
      <c r="BR1006">
        <v>4</v>
      </c>
      <c r="BS1006">
        <v>5</v>
      </c>
      <c r="BT1006">
        <v>181000</v>
      </c>
    </row>
    <row r="1007" spans="1:72" x14ac:dyDescent="0.35">
      <c r="A1007">
        <v>1006</v>
      </c>
      <c r="B1007">
        <v>80</v>
      </c>
      <c r="C1007">
        <v>4</v>
      </c>
      <c r="D1007">
        <v>65</v>
      </c>
      <c r="E1007">
        <v>8385</v>
      </c>
      <c r="F1007">
        <v>2</v>
      </c>
      <c r="G1007">
        <v>1</v>
      </c>
      <c r="H1007">
        <v>2</v>
      </c>
      <c r="I1007">
        <v>4</v>
      </c>
      <c r="J1007">
        <v>4</v>
      </c>
      <c r="K1007">
        <v>3</v>
      </c>
      <c r="L1007">
        <v>16</v>
      </c>
      <c r="M1007">
        <v>7</v>
      </c>
      <c r="N1007">
        <v>7</v>
      </c>
      <c r="O1007">
        <v>3</v>
      </c>
      <c r="P1007">
        <v>3</v>
      </c>
      <c r="Q1007">
        <v>5</v>
      </c>
      <c r="R1007">
        <v>8</v>
      </c>
      <c r="S1007">
        <v>1977</v>
      </c>
      <c r="T1007">
        <v>1977</v>
      </c>
      <c r="U1007">
        <v>5</v>
      </c>
      <c r="V1007">
        <v>8</v>
      </c>
      <c r="W1007">
        <v>9</v>
      </c>
      <c r="X1007">
        <v>4</v>
      </c>
      <c r="Y1007">
        <v>220</v>
      </c>
      <c r="Z1007">
        <v>4</v>
      </c>
      <c r="AA1007">
        <v>3</v>
      </c>
      <c r="AB1007">
        <v>2</v>
      </c>
      <c r="AC1007">
        <v>5</v>
      </c>
      <c r="AD1007">
        <v>5</v>
      </c>
      <c r="AE1007">
        <v>7</v>
      </c>
      <c r="AF1007">
        <v>595</v>
      </c>
      <c r="AG1007">
        <v>0</v>
      </c>
      <c r="AH1007">
        <v>390</v>
      </c>
      <c r="AI1007">
        <v>985</v>
      </c>
      <c r="AJ1007">
        <v>6</v>
      </c>
      <c r="AK1007">
        <v>6</v>
      </c>
      <c r="AL1007">
        <v>985</v>
      </c>
      <c r="AM1007">
        <v>0</v>
      </c>
      <c r="AN1007">
        <v>0</v>
      </c>
      <c r="AO1007">
        <v>985</v>
      </c>
      <c r="AP1007">
        <v>0</v>
      </c>
      <c r="AQ1007">
        <v>0</v>
      </c>
      <c r="AR1007">
        <v>2</v>
      </c>
      <c r="AS1007">
        <v>0</v>
      </c>
      <c r="AT1007">
        <v>3</v>
      </c>
      <c r="AU1007">
        <v>1</v>
      </c>
      <c r="AV1007">
        <v>4</v>
      </c>
      <c r="AW1007">
        <v>6</v>
      </c>
      <c r="AX1007">
        <v>0</v>
      </c>
      <c r="AY1007">
        <v>6</v>
      </c>
      <c r="AZ1007">
        <v>1977</v>
      </c>
      <c r="BA1007">
        <v>2</v>
      </c>
      <c r="BB1007">
        <v>1</v>
      </c>
      <c r="BC1007">
        <v>328</v>
      </c>
      <c r="BD1007">
        <v>4</v>
      </c>
      <c r="BE1007">
        <v>4</v>
      </c>
      <c r="BF1007">
        <v>3</v>
      </c>
      <c r="BG1007">
        <v>210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5</v>
      </c>
      <c r="BN1007">
        <v>0</v>
      </c>
      <c r="BO1007">
        <v>11</v>
      </c>
      <c r="BP1007">
        <v>2008</v>
      </c>
      <c r="BQ1007">
        <v>15</v>
      </c>
      <c r="BR1007">
        <v>4</v>
      </c>
      <c r="BS1007">
        <v>5</v>
      </c>
      <c r="BT1007">
        <v>149900</v>
      </c>
    </row>
    <row r="1008" spans="1:72" x14ac:dyDescent="0.35">
      <c r="A1008">
        <v>1007</v>
      </c>
      <c r="B1008">
        <v>20</v>
      </c>
      <c r="C1008">
        <v>4</v>
      </c>
      <c r="E1008">
        <v>12155</v>
      </c>
      <c r="F1008">
        <v>2</v>
      </c>
      <c r="G1008">
        <v>3</v>
      </c>
      <c r="H1008">
        <v>2</v>
      </c>
      <c r="I1008">
        <v>4</v>
      </c>
      <c r="J1008">
        <v>4</v>
      </c>
      <c r="K1008">
        <v>3</v>
      </c>
      <c r="L1008">
        <v>7</v>
      </c>
      <c r="M1008">
        <v>6</v>
      </c>
      <c r="N1008">
        <v>7</v>
      </c>
      <c r="O1008">
        <v>3</v>
      </c>
      <c r="P1008">
        <v>4</v>
      </c>
      <c r="Q1008">
        <v>6</v>
      </c>
      <c r="R1008">
        <v>3</v>
      </c>
      <c r="S1008">
        <v>1970</v>
      </c>
      <c r="T1008">
        <v>1970</v>
      </c>
      <c r="U1008">
        <v>5</v>
      </c>
      <c r="V1008">
        <v>8</v>
      </c>
      <c r="W1008">
        <v>3</v>
      </c>
      <c r="X1008">
        <v>2</v>
      </c>
      <c r="Y1008">
        <v>0</v>
      </c>
      <c r="Z1008">
        <v>3</v>
      </c>
      <c r="AA1008">
        <v>3</v>
      </c>
      <c r="AB1008">
        <v>2</v>
      </c>
      <c r="AC1008">
        <v>5</v>
      </c>
      <c r="AD1008">
        <v>4</v>
      </c>
      <c r="AE1008">
        <v>5</v>
      </c>
      <c r="AF1008">
        <v>1237</v>
      </c>
      <c r="AG1008">
        <v>0</v>
      </c>
      <c r="AH1008">
        <v>420</v>
      </c>
      <c r="AI1008">
        <v>1657</v>
      </c>
      <c r="AJ1008">
        <v>6</v>
      </c>
      <c r="AK1008">
        <v>6</v>
      </c>
      <c r="AL1008">
        <v>1657</v>
      </c>
      <c r="AM1008">
        <v>0</v>
      </c>
      <c r="AN1008">
        <v>0</v>
      </c>
      <c r="AO1008">
        <v>1657</v>
      </c>
      <c r="AP1008">
        <v>0</v>
      </c>
      <c r="AQ1008">
        <v>1</v>
      </c>
      <c r="AR1008">
        <v>2</v>
      </c>
      <c r="AS1008">
        <v>0</v>
      </c>
      <c r="AT1008">
        <v>3</v>
      </c>
      <c r="AU1008">
        <v>1</v>
      </c>
      <c r="AV1008">
        <v>4</v>
      </c>
      <c r="AW1008">
        <v>7</v>
      </c>
      <c r="AX1008">
        <v>1</v>
      </c>
      <c r="AY1008">
        <v>6</v>
      </c>
      <c r="AZ1008">
        <v>1970</v>
      </c>
      <c r="BA1008">
        <v>2</v>
      </c>
      <c r="BB1008">
        <v>2</v>
      </c>
      <c r="BC1008">
        <v>484</v>
      </c>
      <c r="BD1008">
        <v>4</v>
      </c>
      <c r="BE1008">
        <v>4</v>
      </c>
      <c r="BF1008">
        <v>3</v>
      </c>
      <c r="BG1008">
        <v>0</v>
      </c>
      <c r="BH1008">
        <v>0</v>
      </c>
      <c r="BI1008">
        <v>0</v>
      </c>
      <c r="BJ1008">
        <v>0</v>
      </c>
      <c r="BK1008">
        <v>147</v>
      </c>
      <c r="BL1008">
        <v>0</v>
      </c>
      <c r="BM1008">
        <v>5</v>
      </c>
      <c r="BN1008">
        <v>0</v>
      </c>
      <c r="BO1008">
        <v>3</v>
      </c>
      <c r="BP1008">
        <v>2007</v>
      </c>
      <c r="BQ1008">
        <v>16</v>
      </c>
      <c r="BR1008">
        <v>4</v>
      </c>
      <c r="BS1008">
        <v>5</v>
      </c>
      <c r="BT1008">
        <v>163500</v>
      </c>
    </row>
    <row r="1009" spans="1:72" x14ac:dyDescent="0.35">
      <c r="A1009">
        <v>1008</v>
      </c>
      <c r="B1009">
        <v>160</v>
      </c>
      <c r="C1009">
        <v>2</v>
      </c>
      <c r="D1009">
        <v>21</v>
      </c>
      <c r="E1009">
        <v>2217</v>
      </c>
      <c r="F1009">
        <v>2</v>
      </c>
      <c r="G1009">
        <v>1</v>
      </c>
      <c r="H1009">
        <v>2</v>
      </c>
      <c r="I1009">
        <v>4</v>
      </c>
      <c r="J1009">
        <v>4</v>
      </c>
      <c r="K1009">
        <v>3</v>
      </c>
      <c r="L1009">
        <v>21</v>
      </c>
      <c r="M1009">
        <v>7</v>
      </c>
      <c r="N1009">
        <v>7</v>
      </c>
      <c r="O1009">
        <v>4</v>
      </c>
      <c r="P1009">
        <v>8</v>
      </c>
      <c r="Q1009">
        <v>4</v>
      </c>
      <c r="R1009">
        <v>4</v>
      </c>
      <c r="S1009">
        <v>1970</v>
      </c>
      <c r="T1009">
        <v>1970</v>
      </c>
      <c r="U1009">
        <v>5</v>
      </c>
      <c r="V1009">
        <v>8</v>
      </c>
      <c r="W1009">
        <v>15</v>
      </c>
      <c r="X1009">
        <v>2</v>
      </c>
      <c r="Y1009">
        <v>0</v>
      </c>
      <c r="Z1009">
        <v>3</v>
      </c>
      <c r="AA1009">
        <v>3</v>
      </c>
      <c r="AB1009">
        <v>2</v>
      </c>
      <c r="AC1009">
        <v>4</v>
      </c>
      <c r="AD1009">
        <v>4</v>
      </c>
      <c r="AE1009">
        <v>3</v>
      </c>
      <c r="AF1009">
        <v>273</v>
      </c>
      <c r="AG1009">
        <v>273</v>
      </c>
      <c r="AH1009">
        <v>0</v>
      </c>
      <c r="AI1009">
        <v>546</v>
      </c>
      <c r="AJ1009">
        <v>6</v>
      </c>
      <c r="AK1009">
        <v>6</v>
      </c>
      <c r="AL1009">
        <v>546</v>
      </c>
      <c r="AM1009">
        <v>546</v>
      </c>
      <c r="AN1009">
        <v>0</v>
      </c>
      <c r="AO1009">
        <v>1092</v>
      </c>
      <c r="AP1009">
        <v>0</v>
      </c>
      <c r="AQ1009">
        <v>0</v>
      </c>
      <c r="AR1009">
        <v>1</v>
      </c>
      <c r="AS1009">
        <v>1</v>
      </c>
      <c r="AT1009">
        <v>3</v>
      </c>
      <c r="AU1009">
        <v>1</v>
      </c>
      <c r="AV1009">
        <v>4</v>
      </c>
      <c r="AW1009">
        <v>6</v>
      </c>
      <c r="AX1009">
        <v>0</v>
      </c>
      <c r="AY1009">
        <v>6</v>
      </c>
      <c r="AZ1009">
        <v>1970</v>
      </c>
      <c r="BA1009">
        <v>3</v>
      </c>
      <c r="BB1009">
        <v>1</v>
      </c>
      <c r="BC1009">
        <v>286</v>
      </c>
      <c r="BD1009">
        <v>4</v>
      </c>
      <c r="BE1009">
        <v>4</v>
      </c>
      <c r="BF1009">
        <v>3</v>
      </c>
      <c r="BG1009">
        <v>238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5</v>
      </c>
      <c r="BN1009">
        <v>0</v>
      </c>
      <c r="BO1009">
        <v>8</v>
      </c>
      <c r="BP1009">
        <v>2009</v>
      </c>
      <c r="BQ1009">
        <v>14</v>
      </c>
      <c r="BR1009">
        <v>4</v>
      </c>
      <c r="BS1009">
        <v>5</v>
      </c>
      <c r="BT1009">
        <v>88000</v>
      </c>
    </row>
    <row r="1010" spans="1:72" x14ac:dyDescent="0.35">
      <c r="A1010">
        <v>1009</v>
      </c>
      <c r="B1010">
        <v>20</v>
      </c>
      <c r="C1010">
        <v>4</v>
      </c>
      <c r="D1010">
        <v>43</v>
      </c>
      <c r="E1010">
        <v>12118</v>
      </c>
      <c r="F1010">
        <v>2</v>
      </c>
      <c r="G1010">
        <v>2</v>
      </c>
      <c r="H1010">
        <v>2</v>
      </c>
      <c r="I1010">
        <v>4</v>
      </c>
      <c r="J1010">
        <v>1</v>
      </c>
      <c r="K1010">
        <v>3</v>
      </c>
      <c r="L1010">
        <v>6</v>
      </c>
      <c r="M1010">
        <v>7</v>
      </c>
      <c r="N1010">
        <v>7</v>
      </c>
      <c r="O1010">
        <v>3</v>
      </c>
      <c r="P1010">
        <v>4</v>
      </c>
      <c r="Q1010">
        <v>7</v>
      </c>
      <c r="R1010">
        <v>5</v>
      </c>
      <c r="S1010">
        <v>2004</v>
      </c>
      <c r="T1010">
        <v>2005</v>
      </c>
      <c r="U1010">
        <v>6</v>
      </c>
      <c r="V1010">
        <v>8</v>
      </c>
      <c r="W1010">
        <v>14</v>
      </c>
      <c r="X1010">
        <v>5</v>
      </c>
      <c r="Y1010">
        <v>108</v>
      </c>
      <c r="Z1010">
        <v>4</v>
      </c>
      <c r="AA1010">
        <v>3</v>
      </c>
      <c r="AB1010">
        <v>6</v>
      </c>
      <c r="AC1010">
        <v>6</v>
      </c>
      <c r="AD1010">
        <v>4</v>
      </c>
      <c r="AE1010">
        <v>6</v>
      </c>
      <c r="AF1010">
        <v>0</v>
      </c>
      <c r="AG1010">
        <v>0</v>
      </c>
      <c r="AH1010">
        <v>1710</v>
      </c>
      <c r="AI1010">
        <v>1710</v>
      </c>
      <c r="AJ1010">
        <v>6</v>
      </c>
      <c r="AK1010">
        <v>6</v>
      </c>
      <c r="AL1010">
        <v>1710</v>
      </c>
      <c r="AM1010">
        <v>0</v>
      </c>
      <c r="AN1010">
        <v>0</v>
      </c>
      <c r="AO1010">
        <v>1710</v>
      </c>
      <c r="AP1010">
        <v>0</v>
      </c>
      <c r="AQ1010">
        <v>0</v>
      </c>
      <c r="AR1010">
        <v>2</v>
      </c>
      <c r="AS1010">
        <v>0</v>
      </c>
      <c r="AT1010">
        <v>3</v>
      </c>
      <c r="AU1010">
        <v>1</v>
      </c>
      <c r="AV1010">
        <v>5</v>
      </c>
      <c r="AW1010">
        <v>7</v>
      </c>
      <c r="AX1010">
        <v>1</v>
      </c>
      <c r="AY1010">
        <v>6</v>
      </c>
      <c r="AZ1010">
        <v>2004</v>
      </c>
      <c r="BA1010">
        <v>4</v>
      </c>
      <c r="BB1010">
        <v>2</v>
      </c>
      <c r="BC1010">
        <v>550</v>
      </c>
      <c r="BD1010">
        <v>4</v>
      </c>
      <c r="BE1010">
        <v>4</v>
      </c>
      <c r="BF1010">
        <v>3</v>
      </c>
      <c r="BG1010">
        <v>100</v>
      </c>
      <c r="BH1010">
        <v>48</v>
      </c>
      <c r="BI1010">
        <v>0</v>
      </c>
      <c r="BJ1010">
        <v>0</v>
      </c>
      <c r="BK1010">
        <v>180</v>
      </c>
      <c r="BL1010">
        <v>0</v>
      </c>
      <c r="BM1010">
        <v>5</v>
      </c>
      <c r="BN1010">
        <v>0</v>
      </c>
      <c r="BO1010">
        <v>4</v>
      </c>
      <c r="BP1010">
        <v>2009</v>
      </c>
      <c r="BQ1010">
        <v>14</v>
      </c>
      <c r="BR1010">
        <v>4</v>
      </c>
      <c r="BS1010">
        <v>5</v>
      </c>
      <c r="BT1010">
        <v>240000</v>
      </c>
    </row>
    <row r="1011" spans="1:72" x14ac:dyDescent="0.35">
      <c r="A1011">
        <v>1010</v>
      </c>
      <c r="B1011">
        <v>50</v>
      </c>
      <c r="C1011">
        <v>4</v>
      </c>
      <c r="D1011">
        <v>60</v>
      </c>
      <c r="E1011">
        <v>6000</v>
      </c>
      <c r="F1011">
        <v>2</v>
      </c>
      <c r="G1011">
        <v>1</v>
      </c>
      <c r="H1011">
        <v>2</v>
      </c>
      <c r="I1011">
        <v>4</v>
      </c>
      <c r="J1011">
        <v>4</v>
      </c>
      <c r="K1011">
        <v>3</v>
      </c>
      <c r="L1011">
        <v>13</v>
      </c>
      <c r="M1011">
        <v>7</v>
      </c>
      <c r="N1011">
        <v>7</v>
      </c>
      <c r="O1011">
        <v>3</v>
      </c>
      <c r="P1011">
        <v>1</v>
      </c>
      <c r="Q1011">
        <v>5</v>
      </c>
      <c r="R1011">
        <v>5</v>
      </c>
      <c r="S1011">
        <v>1926</v>
      </c>
      <c r="T1011">
        <v>1950</v>
      </c>
      <c r="U1011">
        <v>5</v>
      </c>
      <c r="V1011">
        <v>8</v>
      </c>
      <c r="W1011">
        <v>4</v>
      </c>
      <c r="X1011">
        <v>2</v>
      </c>
      <c r="Y1011">
        <v>0</v>
      </c>
      <c r="Z1011">
        <v>3</v>
      </c>
      <c r="AA1011">
        <v>2</v>
      </c>
      <c r="AB1011">
        <v>3</v>
      </c>
      <c r="AC1011">
        <v>4</v>
      </c>
      <c r="AD1011">
        <v>4</v>
      </c>
      <c r="AE1011">
        <v>6</v>
      </c>
      <c r="AF1011">
        <v>0</v>
      </c>
      <c r="AG1011">
        <v>0</v>
      </c>
      <c r="AH1011">
        <v>1008</v>
      </c>
      <c r="AI1011">
        <v>1008</v>
      </c>
      <c r="AJ1011">
        <v>6</v>
      </c>
      <c r="AK1011">
        <v>6</v>
      </c>
      <c r="AL1011">
        <v>1008</v>
      </c>
      <c r="AM1011">
        <v>0</v>
      </c>
      <c r="AN1011">
        <v>514</v>
      </c>
      <c r="AO1011">
        <v>1522</v>
      </c>
      <c r="AP1011">
        <v>0</v>
      </c>
      <c r="AQ1011">
        <v>0</v>
      </c>
      <c r="AR1011">
        <v>2</v>
      </c>
      <c r="AS1011">
        <v>0</v>
      </c>
      <c r="AT1011">
        <v>4</v>
      </c>
      <c r="AU1011">
        <v>1</v>
      </c>
      <c r="AV1011">
        <v>4</v>
      </c>
      <c r="AW1011">
        <v>7</v>
      </c>
      <c r="AX1011">
        <v>0</v>
      </c>
      <c r="AY1011">
        <v>3</v>
      </c>
      <c r="BA1011">
        <v>1</v>
      </c>
      <c r="BB1011">
        <v>0</v>
      </c>
      <c r="BC1011">
        <v>0</v>
      </c>
      <c r="BD1011">
        <v>1</v>
      </c>
      <c r="BE1011">
        <v>1</v>
      </c>
      <c r="BF1011">
        <v>1</v>
      </c>
      <c r="BG1011">
        <v>0</v>
      </c>
      <c r="BH1011">
        <v>0</v>
      </c>
      <c r="BI1011">
        <v>138</v>
      </c>
      <c r="BJ1011">
        <v>0</v>
      </c>
      <c r="BK1011">
        <v>0</v>
      </c>
      <c r="BL1011">
        <v>0</v>
      </c>
      <c r="BM1011">
        <v>5</v>
      </c>
      <c r="BN1011">
        <v>0</v>
      </c>
      <c r="BO1011">
        <v>6</v>
      </c>
      <c r="BP1011">
        <v>2006</v>
      </c>
      <c r="BQ1011">
        <v>17</v>
      </c>
      <c r="BR1011">
        <v>4</v>
      </c>
      <c r="BS1011">
        <v>5</v>
      </c>
      <c r="BT1011">
        <v>102000</v>
      </c>
    </row>
    <row r="1012" spans="1:72" x14ac:dyDescent="0.35">
      <c r="A1012">
        <v>1011</v>
      </c>
      <c r="B1012">
        <v>50</v>
      </c>
      <c r="C1012">
        <v>4</v>
      </c>
      <c r="D1012">
        <v>115</v>
      </c>
      <c r="E1012">
        <v>21286</v>
      </c>
      <c r="F1012">
        <v>2</v>
      </c>
      <c r="G1012">
        <v>1</v>
      </c>
      <c r="H1012">
        <v>2</v>
      </c>
      <c r="I1012">
        <v>4</v>
      </c>
      <c r="J1012">
        <v>4</v>
      </c>
      <c r="K1012">
        <v>3</v>
      </c>
      <c r="L1012">
        <v>5</v>
      </c>
      <c r="M1012">
        <v>7</v>
      </c>
      <c r="N1012">
        <v>7</v>
      </c>
      <c r="O1012">
        <v>3</v>
      </c>
      <c r="P1012">
        <v>1</v>
      </c>
      <c r="Q1012">
        <v>5</v>
      </c>
      <c r="R1012">
        <v>5</v>
      </c>
      <c r="S1012">
        <v>1948</v>
      </c>
      <c r="T1012">
        <v>1950</v>
      </c>
      <c r="U1012">
        <v>5</v>
      </c>
      <c r="V1012">
        <v>8</v>
      </c>
      <c r="W1012">
        <v>4</v>
      </c>
      <c r="X1012">
        <v>2</v>
      </c>
      <c r="Y1012">
        <v>0</v>
      </c>
      <c r="Z1012">
        <v>3</v>
      </c>
      <c r="AA1012">
        <v>3</v>
      </c>
      <c r="AB1012">
        <v>2</v>
      </c>
      <c r="AC1012">
        <v>4</v>
      </c>
      <c r="AD1012">
        <v>4</v>
      </c>
      <c r="AE1012">
        <v>6</v>
      </c>
      <c r="AF1012">
        <v>0</v>
      </c>
      <c r="AG1012">
        <v>0</v>
      </c>
      <c r="AH1012">
        <v>720</v>
      </c>
      <c r="AI1012">
        <v>720</v>
      </c>
      <c r="AJ1012">
        <v>6</v>
      </c>
      <c r="AK1012">
        <v>6</v>
      </c>
      <c r="AL1012">
        <v>720</v>
      </c>
      <c r="AM1012">
        <v>551</v>
      </c>
      <c r="AN1012">
        <v>0</v>
      </c>
      <c r="AO1012">
        <v>1271</v>
      </c>
      <c r="AP1012">
        <v>0</v>
      </c>
      <c r="AQ1012">
        <v>0</v>
      </c>
      <c r="AR1012">
        <v>2</v>
      </c>
      <c r="AS1012">
        <v>0</v>
      </c>
      <c r="AT1012">
        <v>4</v>
      </c>
      <c r="AU1012">
        <v>1</v>
      </c>
      <c r="AV1012">
        <v>4</v>
      </c>
      <c r="AW1012">
        <v>7</v>
      </c>
      <c r="AX1012">
        <v>1</v>
      </c>
      <c r="AY1012">
        <v>6</v>
      </c>
      <c r="AZ1012">
        <v>1948</v>
      </c>
      <c r="BA1012">
        <v>2</v>
      </c>
      <c r="BB1012">
        <v>1</v>
      </c>
      <c r="BC1012">
        <v>312</v>
      </c>
      <c r="BD1012">
        <v>4</v>
      </c>
      <c r="BE1012">
        <v>4</v>
      </c>
      <c r="BF1012">
        <v>3</v>
      </c>
      <c r="BG1012">
        <v>0</v>
      </c>
      <c r="BH1012">
        <v>0</v>
      </c>
      <c r="BI1012">
        <v>108</v>
      </c>
      <c r="BJ1012">
        <v>0</v>
      </c>
      <c r="BK1012">
        <v>0</v>
      </c>
      <c r="BL1012">
        <v>0</v>
      </c>
      <c r="BM1012">
        <v>5</v>
      </c>
      <c r="BN1012">
        <v>0</v>
      </c>
      <c r="BO1012">
        <v>8</v>
      </c>
      <c r="BP1012">
        <v>2008</v>
      </c>
      <c r="BQ1012">
        <v>15</v>
      </c>
      <c r="BR1012">
        <v>4</v>
      </c>
      <c r="BS1012">
        <v>5</v>
      </c>
      <c r="BT1012">
        <v>135000</v>
      </c>
    </row>
    <row r="1013" spans="1:72" x14ac:dyDescent="0.35">
      <c r="A1013">
        <v>1012</v>
      </c>
      <c r="B1013">
        <v>90</v>
      </c>
      <c r="C1013">
        <v>4</v>
      </c>
      <c r="D1013">
        <v>75</v>
      </c>
      <c r="E1013">
        <v>9825</v>
      </c>
      <c r="F1013">
        <v>2</v>
      </c>
      <c r="G1013">
        <v>1</v>
      </c>
      <c r="H1013">
        <v>2</v>
      </c>
      <c r="I1013">
        <v>4</v>
      </c>
      <c r="J1013">
        <v>4</v>
      </c>
      <c r="K1013">
        <v>3</v>
      </c>
      <c r="L1013">
        <v>4</v>
      </c>
      <c r="M1013">
        <v>7</v>
      </c>
      <c r="N1013">
        <v>7</v>
      </c>
      <c r="O1013">
        <v>2</v>
      </c>
      <c r="P1013">
        <v>4</v>
      </c>
      <c r="Q1013">
        <v>5</v>
      </c>
      <c r="R1013">
        <v>5</v>
      </c>
      <c r="S1013">
        <v>1965</v>
      </c>
      <c r="T1013">
        <v>1965</v>
      </c>
      <c r="U1013">
        <v>6</v>
      </c>
      <c r="V1013">
        <v>8</v>
      </c>
      <c r="W1013">
        <v>2</v>
      </c>
      <c r="X1013">
        <v>2</v>
      </c>
      <c r="Y1013">
        <v>0</v>
      </c>
      <c r="Z1013">
        <v>3</v>
      </c>
      <c r="AA1013">
        <v>3</v>
      </c>
      <c r="AB1013">
        <v>2</v>
      </c>
      <c r="AC1013">
        <v>1</v>
      </c>
      <c r="AD1013">
        <v>1</v>
      </c>
      <c r="AE1013">
        <v>1</v>
      </c>
      <c r="AF1013">
        <v>0</v>
      </c>
      <c r="AG1013">
        <v>0</v>
      </c>
      <c r="AH1013">
        <v>0</v>
      </c>
      <c r="AI1013">
        <v>0</v>
      </c>
      <c r="AJ1013">
        <v>6</v>
      </c>
      <c r="AK1013">
        <v>6</v>
      </c>
      <c r="AL1013">
        <v>1664</v>
      </c>
      <c r="AM1013">
        <v>0</v>
      </c>
      <c r="AN1013">
        <v>0</v>
      </c>
      <c r="AO1013">
        <v>1664</v>
      </c>
      <c r="AP1013">
        <v>0</v>
      </c>
      <c r="AQ1013">
        <v>0</v>
      </c>
      <c r="AR1013">
        <v>2</v>
      </c>
      <c r="AS1013">
        <v>0</v>
      </c>
      <c r="AT1013">
        <v>4</v>
      </c>
      <c r="AU1013">
        <v>2</v>
      </c>
      <c r="AV1013">
        <v>4</v>
      </c>
      <c r="AW1013">
        <v>8</v>
      </c>
      <c r="AX1013">
        <v>0</v>
      </c>
      <c r="AY1013">
        <v>3</v>
      </c>
      <c r="BA1013">
        <v>1</v>
      </c>
      <c r="BB1013">
        <v>0</v>
      </c>
      <c r="BC1013">
        <v>0</v>
      </c>
      <c r="BD1013">
        <v>1</v>
      </c>
      <c r="BE1013">
        <v>1</v>
      </c>
      <c r="BF1013">
        <v>3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5</v>
      </c>
      <c r="BN1013">
        <v>0</v>
      </c>
      <c r="BO1013">
        <v>5</v>
      </c>
      <c r="BP1013">
        <v>2010</v>
      </c>
      <c r="BQ1013">
        <v>13</v>
      </c>
      <c r="BR1013">
        <v>4</v>
      </c>
      <c r="BS1013">
        <v>5</v>
      </c>
      <c r="BT1013">
        <v>100000</v>
      </c>
    </row>
    <row r="1014" spans="1:72" x14ac:dyDescent="0.35">
      <c r="A1014">
        <v>1013</v>
      </c>
      <c r="B1014">
        <v>70</v>
      </c>
      <c r="C1014">
        <v>4</v>
      </c>
      <c r="D1014">
        <v>55</v>
      </c>
      <c r="E1014">
        <v>10592</v>
      </c>
      <c r="F1014">
        <v>2</v>
      </c>
      <c r="G1014">
        <v>1</v>
      </c>
      <c r="H1014">
        <v>2</v>
      </c>
      <c r="I1014">
        <v>4</v>
      </c>
      <c r="J1014">
        <v>4</v>
      </c>
      <c r="K1014">
        <v>3</v>
      </c>
      <c r="L1014">
        <v>14</v>
      </c>
      <c r="M1014">
        <v>7</v>
      </c>
      <c r="N1014">
        <v>7</v>
      </c>
      <c r="O1014">
        <v>3</v>
      </c>
      <c r="P1014">
        <v>8</v>
      </c>
      <c r="Q1014">
        <v>6</v>
      </c>
      <c r="R1014">
        <v>7</v>
      </c>
      <c r="S1014">
        <v>1923</v>
      </c>
      <c r="T1014">
        <v>1996</v>
      </c>
      <c r="U1014">
        <v>6</v>
      </c>
      <c r="V1014">
        <v>8</v>
      </c>
      <c r="W1014">
        <v>4</v>
      </c>
      <c r="X1014">
        <v>2</v>
      </c>
      <c r="Y1014">
        <v>0</v>
      </c>
      <c r="Z1014">
        <v>3</v>
      </c>
      <c r="AA1014">
        <v>4</v>
      </c>
      <c r="AB1014">
        <v>6</v>
      </c>
      <c r="AC1014">
        <v>4</v>
      </c>
      <c r="AD1014">
        <v>3</v>
      </c>
      <c r="AE1014">
        <v>6</v>
      </c>
      <c r="AF1014">
        <v>0</v>
      </c>
      <c r="AG1014">
        <v>0</v>
      </c>
      <c r="AH1014">
        <v>602</v>
      </c>
      <c r="AI1014">
        <v>602</v>
      </c>
      <c r="AJ1014">
        <v>6</v>
      </c>
      <c r="AK1014">
        <v>6</v>
      </c>
      <c r="AL1014">
        <v>900</v>
      </c>
      <c r="AM1014">
        <v>602</v>
      </c>
      <c r="AN1014">
        <v>0</v>
      </c>
      <c r="AO1014">
        <v>1502</v>
      </c>
      <c r="AP1014">
        <v>0</v>
      </c>
      <c r="AQ1014">
        <v>0</v>
      </c>
      <c r="AR1014">
        <v>1</v>
      </c>
      <c r="AS1014">
        <v>1</v>
      </c>
      <c r="AT1014">
        <v>3</v>
      </c>
      <c r="AU1014">
        <v>1</v>
      </c>
      <c r="AV1014">
        <v>5</v>
      </c>
      <c r="AW1014">
        <v>7</v>
      </c>
      <c r="AX1014">
        <v>2</v>
      </c>
      <c r="AY1014">
        <v>5</v>
      </c>
      <c r="AZ1014">
        <v>1923</v>
      </c>
      <c r="BA1014">
        <v>2</v>
      </c>
      <c r="BB1014">
        <v>1</v>
      </c>
      <c r="BC1014">
        <v>180</v>
      </c>
      <c r="BD1014">
        <v>4</v>
      </c>
      <c r="BE1014">
        <v>4</v>
      </c>
      <c r="BF1014">
        <v>3</v>
      </c>
      <c r="BG1014">
        <v>96</v>
      </c>
      <c r="BH1014">
        <v>0</v>
      </c>
      <c r="BI1014">
        <v>112</v>
      </c>
      <c r="BJ1014">
        <v>0</v>
      </c>
      <c r="BK1014">
        <v>53</v>
      </c>
      <c r="BL1014">
        <v>0</v>
      </c>
      <c r="BM1014">
        <v>5</v>
      </c>
      <c r="BN1014">
        <v>0</v>
      </c>
      <c r="BO1014">
        <v>8</v>
      </c>
      <c r="BP1014">
        <v>2007</v>
      </c>
      <c r="BQ1014">
        <v>16</v>
      </c>
      <c r="BR1014">
        <v>4</v>
      </c>
      <c r="BS1014">
        <v>5</v>
      </c>
      <c r="BT1014">
        <v>165000</v>
      </c>
    </row>
    <row r="1015" spans="1:72" x14ac:dyDescent="0.35">
      <c r="A1015">
        <v>1014</v>
      </c>
      <c r="B1015">
        <v>30</v>
      </c>
      <c r="C1015">
        <v>2</v>
      </c>
      <c r="D1015">
        <v>60</v>
      </c>
      <c r="E1015">
        <v>7200</v>
      </c>
      <c r="F1015">
        <v>2</v>
      </c>
      <c r="G1015">
        <v>1</v>
      </c>
      <c r="H1015">
        <v>2</v>
      </c>
      <c r="I1015">
        <v>4</v>
      </c>
      <c r="J1015">
        <v>4</v>
      </c>
      <c r="K1015">
        <v>3</v>
      </c>
      <c r="L1015">
        <v>9</v>
      </c>
      <c r="M1015">
        <v>7</v>
      </c>
      <c r="N1015">
        <v>7</v>
      </c>
      <c r="O1015">
        <v>3</v>
      </c>
      <c r="P1015">
        <v>4</v>
      </c>
      <c r="Q1015">
        <v>5</v>
      </c>
      <c r="R1015">
        <v>4</v>
      </c>
      <c r="S1015">
        <v>1910</v>
      </c>
      <c r="T1015">
        <v>2006</v>
      </c>
      <c r="U1015">
        <v>6</v>
      </c>
      <c r="V1015">
        <v>8</v>
      </c>
      <c r="W1015">
        <v>10</v>
      </c>
      <c r="X1015">
        <v>2</v>
      </c>
      <c r="Y1015">
        <v>0</v>
      </c>
      <c r="Z1015">
        <v>3</v>
      </c>
      <c r="AA1015">
        <v>3</v>
      </c>
      <c r="AB1015">
        <v>3</v>
      </c>
      <c r="AC1015">
        <v>4</v>
      </c>
      <c r="AD1015">
        <v>4</v>
      </c>
      <c r="AE1015">
        <v>4</v>
      </c>
      <c r="AF1015">
        <v>247</v>
      </c>
      <c r="AG1015">
        <v>465</v>
      </c>
      <c r="AH1015">
        <v>310</v>
      </c>
      <c r="AI1015">
        <v>1022</v>
      </c>
      <c r="AJ1015">
        <v>1</v>
      </c>
      <c r="AK1015">
        <v>6</v>
      </c>
      <c r="AL1015">
        <v>1022</v>
      </c>
      <c r="AM1015">
        <v>0</v>
      </c>
      <c r="AN1015">
        <v>0</v>
      </c>
      <c r="AO1015">
        <v>1022</v>
      </c>
      <c r="AP1015">
        <v>1</v>
      </c>
      <c r="AQ1015">
        <v>0</v>
      </c>
      <c r="AR1015">
        <v>1</v>
      </c>
      <c r="AS1015">
        <v>0</v>
      </c>
      <c r="AT1015">
        <v>2</v>
      </c>
      <c r="AU1015">
        <v>1</v>
      </c>
      <c r="AV1015">
        <v>4</v>
      </c>
      <c r="AW1015">
        <v>4</v>
      </c>
      <c r="AX1015">
        <v>0</v>
      </c>
      <c r="AY1015">
        <v>5</v>
      </c>
      <c r="AZ1015">
        <v>1956</v>
      </c>
      <c r="BA1015">
        <v>2</v>
      </c>
      <c r="BB1015">
        <v>1</v>
      </c>
      <c r="BC1015">
        <v>280</v>
      </c>
      <c r="BD1015">
        <v>4</v>
      </c>
      <c r="BE1015">
        <v>4</v>
      </c>
      <c r="BF1015">
        <v>3</v>
      </c>
      <c r="BG1015">
        <v>0</v>
      </c>
      <c r="BH1015">
        <v>30</v>
      </c>
      <c r="BI1015">
        <v>226</v>
      </c>
      <c r="BJ1015">
        <v>0</v>
      </c>
      <c r="BK1015">
        <v>0</v>
      </c>
      <c r="BL1015">
        <v>0</v>
      </c>
      <c r="BM1015">
        <v>5</v>
      </c>
      <c r="BN1015">
        <v>0</v>
      </c>
      <c r="BO1015">
        <v>6</v>
      </c>
      <c r="BP1015">
        <v>2009</v>
      </c>
      <c r="BQ1015">
        <v>14</v>
      </c>
      <c r="BR1015">
        <v>4</v>
      </c>
      <c r="BS1015">
        <v>5</v>
      </c>
      <c r="BT1015">
        <v>85000</v>
      </c>
    </row>
    <row r="1016" spans="1:72" x14ac:dyDescent="0.35">
      <c r="A1016">
        <v>1015</v>
      </c>
      <c r="B1016">
        <v>20</v>
      </c>
      <c r="C1016">
        <v>4</v>
      </c>
      <c r="D1016">
        <v>60</v>
      </c>
      <c r="E1016">
        <v>11664</v>
      </c>
      <c r="F1016">
        <v>2</v>
      </c>
      <c r="G1016">
        <v>1</v>
      </c>
      <c r="H1016">
        <v>2</v>
      </c>
      <c r="I1016">
        <v>4</v>
      </c>
      <c r="J1016">
        <v>4</v>
      </c>
      <c r="K1016">
        <v>3</v>
      </c>
      <c r="L1016">
        <v>7</v>
      </c>
      <c r="M1016">
        <v>3</v>
      </c>
      <c r="N1016">
        <v>7</v>
      </c>
      <c r="O1016">
        <v>3</v>
      </c>
      <c r="P1016">
        <v>4</v>
      </c>
      <c r="Q1016">
        <v>6</v>
      </c>
      <c r="R1016">
        <v>5</v>
      </c>
      <c r="S1016">
        <v>1948</v>
      </c>
      <c r="T1016">
        <v>1950</v>
      </c>
      <c r="U1016">
        <v>5</v>
      </c>
      <c r="V1016">
        <v>8</v>
      </c>
      <c r="W1016">
        <v>10</v>
      </c>
      <c r="X1016">
        <v>4</v>
      </c>
      <c r="Y1016">
        <v>206</v>
      </c>
      <c r="Z1016">
        <v>3</v>
      </c>
      <c r="AA1016">
        <v>3</v>
      </c>
      <c r="AB1016">
        <v>2</v>
      </c>
      <c r="AC1016">
        <v>4</v>
      </c>
      <c r="AD1016">
        <v>3</v>
      </c>
      <c r="AE1016">
        <v>3</v>
      </c>
      <c r="AF1016">
        <v>336</v>
      </c>
      <c r="AG1016">
        <v>0</v>
      </c>
      <c r="AH1016">
        <v>746</v>
      </c>
      <c r="AI1016">
        <v>1082</v>
      </c>
      <c r="AJ1016">
        <v>6</v>
      </c>
      <c r="AK1016">
        <v>6</v>
      </c>
      <c r="AL1016">
        <v>1082</v>
      </c>
      <c r="AM1016">
        <v>0</v>
      </c>
      <c r="AN1016">
        <v>0</v>
      </c>
      <c r="AO1016">
        <v>1082</v>
      </c>
      <c r="AP1016">
        <v>0</v>
      </c>
      <c r="AQ1016">
        <v>0</v>
      </c>
      <c r="AR1016">
        <v>1</v>
      </c>
      <c r="AS1016">
        <v>0</v>
      </c>
      <c r="AT1016">
        <v>2</v>
      </c>
      <c r="AU1016">
        <v>1</v>
      </c>
      <c r="AV1016">
        <v>4</v>
      </c>
      <c r="AW1016">
        <v>5</v>
      </c>
      <c r="AX1016">
        <v>1</v>
      </c>
      <c r="AY1016">
        <v>5</v>
      </c>
      <c r="AZ1016">
        <v>1948</v>
      </c>
      <c r="BA1016">
        <v>2</v>
      </c>
      <c r="BB1016">
        <v>1</v>
      </c>
      <c r="BC1016">
        <v>240</v>
      </c>
      <c r="BD1016">
        <v>4</v>
      </c>
      <c r="BE1016">
        <v>4</v>
      </c>
      <c r="BF1016">
        <v>3</v>
      </c>
      <c r="BG1016">
        <v>0</v>
      </c>
      <c r="BH1016">
        <v>130</v>
      </c>
      <c r="BI1016">
        <v>0</v>
      </c>
      <c r="BJ1016">
        <v>0</v>
      </c>
      <c r="BK1016">
        <v>0</v>
      </c>
      <c r="BL1016">
        <v>0</v>
      </c>
      <c r="BM1016">
        <v>5</v>
      </c>
      <c r="BN1016">
        <v>0</v>
      </c>
      <c r="BO1016">
        <v>11</v>
      </c>
      <c r="BP1016">
        <v>2007</v>
      </c>
      <c r="BQ1016">
        <v>16</v>
      </c>
      <c r="BR1016">
        <v>4</v>
      </c>
      <c r="BS1016">
        <v>5</v>
      </c>
      <c r="BT1016">
        <v>119200</v>
      </c>
    </row>
    <row r="1017" spans="1:72" x14ac:dyDescent="0.35">
      <c r="A1017">
        <v>1016</v>
      </c>
      <c r="B1017">
        <v>60</v>
      </c>
      <c r="C1017">
        <v>4</v>
      </c>
      <c r="D1017">
        <v>70</v>
      </c>
      <c r="E1017">
        <v>8400</v>
      </c>
      <c r="F1017">
        <v>2</v>
      </c>
      <c r="G1017">
        <v>1</v>
      </c>
      <c r="H1017">
        <v>2</v>
      </c>
      <c r="I1017">
        <v>4</v>
      </c>
      <c r="J1017">
        <v>4</v>
      </c>
      <c r="K1017">
        <v>3</v>
      </c>
      <c r="L1017">
        <v>10</v>
      </c>
      <c r="M1017">
        <v>7</v>
      </c>
      <c r="N1017">
        <v>7</v>
      </c>
      <c r="O1017">
        <v>3</v>
      </c>
      <c r="P1017">
        <v>8</v>
      </c>
      <c r="Q1017">
        <v>8</v>
      </c>
      <c r="R1017">
        <v>6</v>
      </c>
      <c r="S1017">
        <v>2001</v>
      </c>
      <c r="T1017">
        <v>2001</v>
      </c>
      <c r="U1017">
        <v>5</v>
      </c>
      <c r="V1017">
        <v>8</v>
      </c>
      <c r="W1017">
        <v>14</v>
      </c>
      <c r="X1017">
        <v>2</v>
      </c>
      <c r="Y1017">
        <v>0</v>
      </c>
      <c r="Z1017">
        <v>4</v>
      </c>
      <c r="AA1017">
        <v>3</v>
      </c>
      <c r="AB1017">
        <v>6</v>
      </c>
      <c r="AC1017">
        <v>5</v>
      </c>
      <c r="AD1017">
        <v>4</v>
      </c>
      <c r="AE1017">
        <v>7</v>
      </c>
      <c r="AF1017">
        <v>643</v>
      </c>
      <c r="AG1017">
        <v>0</v>
      </c>
      <c r="AH1017">
        <v>167</v>
      </c>
      <c r="AI1017">
        <v>810</v>
      </c>
      <c r="AJ1017">
        <v>6</v>
      </c>
      <c r="AK1017">
        <v>6</v>
      </c>
      <c r="AL1017">
        <v>810</v>
      </c>
      <c r="AM1017">
        <v>855</v>
      </c>
      <c r="AN1017">
        <v>0</v>
      </c>
      <c r="AO1017">
        <v>1665</v>
      </c>
      <c r="AP1017">
        <v>1</v>
      </c>
      <c r="AQ1017">
        <v>0</v>
      </c>
      <c r="AR1017">
        <v>2</v>
      </c>
      <c r="AS1017">
        <v>1</v>
      </c>
      <c r="AT1017">
        <v>3</v>
      </c>
      <c r="AU1017">
        <v>1</v>
      </c>
      <c r="AV1017">
        <v>5</v>
      </c>
      <c r="AW1017">
        <v>6</v>
      </c>
      <c r="AX1017">
        <v>0</v>
      </c>
      <c r="AY1017">
        <v>6</v>
      </c>
      <c r="AZ1017">
        <v>2001</v>
      </c>
      <c r="BA1017">
        <v>4</v>
      </c>
      <c r="BB1017">
        <v>2</v>
      </c>
      <c r="BC1017">
        <v>528</v>
      </c>
      <c r="BD1017">
        <v>4</v>
      </c>
      <c r="BE1017">
        <v>4</v>
      </c>
      <c r="BF1017">
        <v>3</v>
      </c>
      <c r="BG1017">
        <v>0</v>
      </c>
      <c r="BH1017">
        <v>45</v>
      </c>
      <c r="BI1017">
        <v>0</v>
      </c>
      <c r="BJ1017">
        <v>0</v>
      </c>
      <c r="BK1017">
        <v>0</v>
      </c>
      <c r="BL1017">
        <v>0</v>
      </c>
      <c r="BM1017">
        <v>5</v>
      </c>
      <c r="BN1017">
        <v>0</v>
      </c>
      <c r="BO1017">
        <v>11</v>
      </c>
      <c r="BP1017">
        <v>2009</v>
      </c>
      <c r="BQ1017">
        <v>14</v>
      </c>
      <c r="BR1017">
        <v>4</v>
      </c>
      <c r="BS1017">
        <v>5</v>
      </c>
      <c r="BT1017">
        <v>227000</v>
      </c>
    </row>
    <row r="1018" spans="1:72" x14ac:dyDescent="0.35">
      <c r="A1018">
        <v>1017</v>
      </c>
      <c r="B1018">
        <v>20</v>
      </c>
      <c r="C1018">
        <v>4</v>
      </c>
      <c r="D1018">
        <v>73</v>
      </c>
      <c r="E1018">
        <v>11883</v>
      </c>
      <c r="F1018">
        <v>2</v>
      </c>
      <c r="G1018">
        <v>1</v>
      </c>
      <c r="H1018">
        <v>2</v>
      </c>
      <c r="I1018">
        <v>4</v>
      </c>
      <c r="J1018">
        <v>4</v>
      </c>
      <c r="K1018">
        <v>3</v>
      </c>
      <c r="L1018">
        <v>16</v>
      </c>
      <c r="M1018">
        <v>7</v>
      </c>
      <c r="N1018">
        <v>7</v>
      </c>
      <c r="O1018">
        <v>3</v>
      </c>
      <c r="P1018">
        <v>4</v>
      </c>
      <c r="Q1018">
        <v>7</v>
      </c>
      <c r="R1018">
        <v>5</v>
      </c>
      <c r="S1018">
        <v>1996</v>
      </c>
      <c r="T1018">
        <v>1996</v>
      </c>
      <c r="U1018">
        <v>6</v>
      </c>
      <c r="V1018">
        <v>8</v>
      </c>
      <c r="W1018">
        <v>14</v>
      </c>
      <c r="X1018">
        <v>4</v>
      </c>
      <c r="Y1018">
        <v>196</v>
      </c>
      <c r="Z1018">
        <v>4</v>
      </c>
      <c r="AA1018">
        <v>3</v>
      </c>
      <c r="AB1018">
        <v>6</v>
      </c>
      <c r="AC1018">
        <v>5</v>
      </c>
      <c r="AD1018">
        <v>4</v>
      </c>
      <c r="AE1018">
        <v>7</v>
      </c>
      <c r="AF1018">
        <v>690</v>
      </c>
      <c r="AG1018">
        <v>0</v>
      </c>
      <c r="AH1018">
        <v>814</v>
      </c>
      <c r="AI1018">
        <v>1504</v>
      </c>
      <c r="AJ1018">
        <v>6</v>
      </c>
      <c r="AK1018">
        <v>6</v>
      </c>
      <c r="AL1018">
        <v>1504</v>
      </c>
      <c r="AM1018">
        <v>0</v>
      </c>
      <c r="AN1018">
        <v>0</v>
      </c>
      <c r="AO1018">
        <v>1504</v>
      </c>
      <c r="AP1018">
        <v>1</v>
      </c>
      <c r="AQ1018">
        <v>0</v>
      </c>
      <c r="AR1018">
        <v>2</v>
      </c>
      <c r="AS1018">
        <v>0</v>
      </c>
      <c r="AT1018">
        <v>3</v>
      </c>
      <c r="AU1018">
        <v>1</v>
      </c>
      <c r="AV1018">
        <v>5</v>
      </c>
      <c r="AW1018">
        <v>6</v>
      </c>
      <c r="AX1018">
        <v>1</v>
      </c>
      <c r="AY1018">
        <v>6</v>
      </c>
      <c r="AZ1018">
        <v>1996</v>
      </c>
      <c r="BA1018">
        <v>4</v>
      </c>
      <c r="BB1018">
        <v>2</v>
      </c>
      <c r="BC1018">
        <v>478</v>
      </c>
      <c r="BD1018">
        <v>4</v>
      </c>
      <c r="BE1018">
        <v>4</v>
      </c>
      <c r="BF1018">
        <v>3</v>
      </c>
      <c r="BG1018">
        <v>115</v>
      </c>
      <c r="BH1018">
        <v>66</v>
      </c>
      <c r="BI1018">
        <v>0</v>
      </c>
      <c r="BJ1018">
        <v>0</v>
      </c>
      <c r="BK1018">
        <v>0</v>
      </c>
      <c r="BL1018">
        <v>0</v>
      </c>
      <c r="BM1018">
        <v>5</v>
      </c>
      <c r="BN1018">
        <v>0</v>
      </c>
      <c r="BO1018">
        <v>6</v>
      </c>
      <c r="BP1018">
        <v>2009</v>
      </c>
      <c r="BQ1018">
        <v>14</v>
      </c>
      <c r="BR1018">
        <v>4</v>
      </c>
      <c r="BS1018">
        <v>5</v>
      </c>
      <c r="BT1018">
        <v>203000</v>
      </c>
    </row>
    <row r="1019" spans="1:72" x14ac:dyDescent="0.35">
      <c r="A1019">
        <v>1018</v>
      </c>
      <c r="B1019">
        <v>120</v>
      </c>
      <c r="C1019">
        <v>4</v>
      </c>
      <c r="E1019">
        <v>5814</v>
      </c>
      <c r="F1019">
        <v>2</v>
      </c>
      <c r="G1019">
        <v>2</v>
      </c>
      <c r="H1019">
        <v>2</v>
      </c>
      <c r="I1019">
        <v>4</v>
      </c>
      <c r="J1019">
        <v>1</v>
      </c>
      <c r="K1019">
        <v>3</v>
      </c>
      <c r="L1019">
        <v>20</v>
      </c>
      <c r="M1019">
        <v>7</v>
      </c>
      <c r="N1019">
        <v>7</v>
      </c>
      <c r="O1019">
        <v>4</v>
      </c>
      <c r="P1019">
        <v>4</v>
      </c>
      <c r="Q1019">
        <v>8</v>
      </c>
      <c r="R1019">
        <v>5</v>
      </c>
      <c r="S1019">
        <v>1984</v>
      </c>
      <c r="T1019">
        <v>1984</v>
      </c>
      <c r="U1019">
        <v>5</v>
      </c>
      <c r="V1019">
        <v>8</v>
      </c>
      <c r="W1019">
        <v>9</v>
      </c>
      <c r="X1019">
        <v>2</v>
      </c>
      <c r="Y1019">
        <v>0</v>
      </c>
      <c r="Z1019">
        <v>4</v>
      </c>
      <c r="AA1019">
        <v>3</v>
      </c>
      <c r="AB1019">
        <v>2</v>
      </c>
      <c r="AC1019">
        <v>5</v>
      </c>
      <c r="AD1019">
        <v>4</v>
      </c>
      <c r="AE1019">
        <v>7</v>
      </c>
      <c r="AF1019">
        <v>1036</v>
      </c>
      <c r="AG1019">
        <v>0</v>
      </c>
      <c r="AH1019">
        <v>184</v>
      </c>
      <c r="AI1019">
        <v>1220</v>
      </c>
      <c r="AJ1019">
        <v>6</v>
      </c>
      <c r="AK1019">
        <v>6</v>
      </c>
      <c r="AL1019">
        <v>1360</v>
      </c>
      <c r="AM1019">
        <v>0</v>
      </c>
      <c r="AN1019">
        <v>0</v>
      </c>
      <c r="AO1019">
        <v>1360</v>
      </c>
      <c r="AP1019">
        <v>1</v>
      </c>
      <c r="AQ1019">
        <v>0</v>
      </c>
      <c r="AR1019">
        <v>1</v>
      </c>
      <c r="AS1019">
        <v>0</v>
      </c>
      <c r="AT1019">
        <v>1</v>
      </c>
      <c r="AU1019">
        <v>1</v>
      </c>
      <c r="AV1019">
        <v>5</v>
      </c>
      <c r="AW1019">
        <v>4</v>
      </c>
      <c r="AX1019">
        <v>1</v>
      </c>
      <c r="AY1019">
        <v>6</v>
      </c>
      <c r="AZ1019">
        <v>1984</v>
      </c>
      <c r="BA1019">
        <v>3</v>
      </c>
      <c r="BB1019">
        <v>2</v>
      </c>
      <c r="BC1019">
        <v>565</v>
      </c>
      <c r="BD1019">
        <v>4</v>
      </c>
      <c r="BE1019">
        <v>4</v>
      </c>
      <c r="BF1019">
        <v>3</v>
      </c>
      <c r="BG1019">
        <v>63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5</v>
      </c>
      <c r="BN1019">
        <v>0</v>
      </c>
      <c r="BO1019">
        <v>8</v>
      </c>
      <c r="BP1019">
        <v>2009</v>
      </c>
      <c r="BQ1019">
        <v>14</v>
      </c>
      <c r="BR1019">
        <v>3</v>
      </c>
      <c r="BS1019">
        <v>3</v>
      </c>
      <c r="BT1019">
        <v>187500</v>
      </c>
    </row>
    <row r="1020" spans="1:72" x14ac:dyDescent="0.35">
      <c r="A1020">
        <v>1019</v>
      </c>
      <c r="B1020">
        <v>80</v>
      </c>
      <c r="C1020">
        <v>4</v>
      </c>
      <c r="E1020">
        <v>10784</v>
      </c>
      <c r="F1020">
        <v>2</v>
      </c>
      <c r="G1020">
        <v>2</v>
      </c>
      <c r="H1020">
        <v>2</v>
      </c>
      <c r="I1020">
        <v>4</v>
      </c>
      <c r="J1020">
        <v>3</v>
      </c>
      <c r="K1020">
        <v>3</v>
      </c>
      <c r="L1020">
        <v>11</v>
      </c>
      <c r="M1020">
        <v>7</v>
      </c>
      <c r="N1020">
        <v>7</v>
      </c>
      <c r="O1020">
        <v>3</v>
      </c>
      <c r="P1020">
        <v>3</v>
      </c>
      <c r="Q1020">
        <v>7</v>
      </c>
      <c r="R1020">
        <v>5</v>
      </c>
      <c r="S1020">
        <v>1991</v>
      </c>
      <c r="T1020">
        <v>1992</v>
      </c>
      <c r="U1020">
        <v>5</v>
      </c>
      <c r="V1020">
        <v>8</v>
      </c>
      <c r="W1020">
        <v>9</v>
      </c>
      <c r="X1020">
        <v>4</v>
      </c>
      <c r="Y1020">
        <v>76</v>
      </c>
      <c r="Z1020">
        <v>4</v>
      </c>
      <c r="AA1020">
        <v>3</v>
      </c>
      <c r="AB1020">
        <v>6</v>
      </c>
      <c r="AC1020">
        <v>5</v>
      </c>
      <c r="AD1020">
        <v>4</v>
      </c>
      <c r="AE1020">
        <v>6</v>
      </c>
      <c r="AF1020">
        <v>0</v>
      </c>
      <c r="AG1020">
        <v>0</v>
      </c>
      <c r="AH1020">
        <v>384</v>
      </c>
      <c r="AI1020">
        <v>384</v>
      </c>
      <c r="AJ1020">
        <v>6</v>
      </c>
      <c r="AK1020">
        <v>6</v>
      </c>
      <c r="AL1020">
        <v>802</v>
      </c>
      <c r="AM1020">
        <v>670</v>
      </c>
      <c r="AN1020">
        <v>0</v>
      </c>
      <c r="AO1020">
        <v>1472</v>
      </c>
      <c r="AP1020">
        <v>0</v>
      </c>
      <c r="AQ1020">
        <v>0</v>
      </c>
      <c r="AR1020">
        <v>2</v>
      </c>
      <c r="AS1020">
        <v>1</v>
      </c>
      <c r="AT1020">
        <v>3</v>
      </c>
      <c r="AU1020">
        <v>1</v>
      </c>
      <c r="AV1020">
        <v>5</v>
      </c>
      <c r="AW1020">
        <v>7</v>
      </c>
      <c r="AX1020">
        <v>1</v>
      </c>
      <c r="AY1020">
        <v>6</v>
      </c>
      <c r="AZ1020">
        <v>1991</v>
      </c>
      <c r="BA1020">
        <v>3</v>
      </c>
      <c r="BB1020">
        <v>2</v>
      </c>
      <c r="BC1020">
        <v>402</v>
      </c>
      <c r="BD1020">
        <v>4</v>
      </c>
      <c r="BE1020">
        <v>4</v>
      </c>
      <c r="BF1020">
        <v>3</v>
      </c>
      <c r="BG1020">
        <v>164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5</v>
      </c>
      <c r="BN1020">
        <v>0</v>
      </c>
      <c r="BO1020">
        <v>5</v>
      </c>
      <c r="BP1020">
        <v>2007</v>
      </c>
      <c r="BQ1020">
        <v>16</v>
      </c>
      <c r="BR1020">
        <v>4</v>
      </c>
      <c r="BS1020">
        <v>5</v>
      </c>
      <c r="BT1020">
        <v>160000</v>
      </c>
    </row>
    <row r="1021" spans="1:72" x14ac:dyDescent="0.35">
      <c r="A1021">
        <v>1020</v>
      </c>
      <c r="B1021">
        <v>120</v>
      </c>
      <c r="C1021">
        <v>4</v>
      </c>
      <c r="D1021">
        <v>43</v>
      </c>
      <c r="E1021">
        <v>3013</v>
      </c>
      <c r="F1021">
        <v>2</v>
      </c>
      <c r="G1021">
        <v>1</v>
      </c>
      <c r="H1021">
        <v>2</v>
      </c>
      <c r="I1021">
        <v>4</v>
      </c>
      <c r="J1021">
        <v>4</v>
      </c>
      <c r="K1021">
        <v>3</v>
      </c>
      <c r="L1021">
        <v>23</v>
      </c>
      <c r="M1021">
        <v>7</v>
      </c>
      <c r="N1021">
        <v>7</v>
      </c>
      <c r="O1021">
        <v>4</v>
      </c>
      <c r="P1021">
        <v>4</v>
      </c>
      <c r="Q1021">
        <v>7</v>
      </c>
      <c r="R1021">
        <v>5</v>
      </c>
      <c r="S1021">
        <v>2005</v>
      </c>
      <c r="T1021">
        <v>2005</v>
      </c>
      <c r="U1021">
        <v>5</v>
      </c>
      <c r="V1021">
        <v>8</v>
      </c>
      <c r="W1021">
        <v>14</v>
      </c>
      <c r="X1021">
        <v>4</v>
      </c>
      <c r="Y1021">
        <v>145</v>
      </c>
      <c r="Z1021">
        <v>4</v>
      </c>
      <c r="AA1021">
        <v>3</v>
      </c>
      <c r="AB1021">
        <v>6</v>
      </c>
      <c r="AC1021">
        <v>5</v>
      </c>
      <c r="AD1021">
        <v>4</v>
      </c>
      <c r="AE1021">
        <v>7</v>
      </c>
      <c r="AF1021">
        <v>16</v>
      </c>
      <c r="AG1021">
        <v>0</v>
      </c>
      <c r="AH1021">
        <v>1346</v>
      </c>
      <c r="AI1021">
        <v>1362</v>
      </c>
      <c r="AJ1021">
        <v>6</v>
      </c>
      <c r="AK1021">
        <v>6</v>
      </c>
      <c r="AL1021">
        <v>1506</v>
      </c>
      <c r="AM1021">
        <v>0</v>
      </c>
      <c r="AN1021">
        <v>0</v>
      </c>
      <c r="AO1021">
        <v>1506</v>
      </c>
      <c r="AP1021">
        <v>0</v>
      </c>
      <c r="AQ1021">
        <v>0</v>
      </c>
      <c r="AR1021">
        <v>2</v>
      </c>
      <c r="AS1021">
        <v>0</v>
      </c>
      <c r="AT1021">
        <v>2</v>
      </c>
      <c r="AU1021">
        <v>1</v>
      </c>
      <c r="AV1021">
        <v>5</v>
      </c>
      <c r="AW1021">
        <v>6</v>
      </c>
      <c r="AX1021">
        <v>1</v>
      </c>
      <c r="AY1021">
        <v>6</v>
      </c>
      <c r="AZ1021">
        <v>2005</v>
      </c>
      <c r="BA1021">
        <v>4</v>
      </c>
      <c r="BB1021">
        <v>2</v>
      </c>
      <c r="BC1021">
        <v>440</v>
      </c>
      <c r="BD1021">
        <v>4</v>
      </c>
      <c r="BE1021">
        <v>4</v>
      </c>
      <c r="BF1021">
        <v>3</v>
      </c>
      <c r="BG1021">
        <v>142</v>
      </c>
      <c r="BH1021">
        <v>20</v>
      </c>
      <c r="BI1021">
        <v>0</v>
      </c>
      <c r="BJ1021">
        <v>0</v>
      </c>
      <c r="BK1021">
        <v>0</v>
      </c>
      <c r="BL1021">
        <v>0</v>
      </c>
      <c r="BM1021">
        <v>5</v>
      </c>
      <c r="BN1021">
        <v>0</v>
      </c>
      <c r="BO1021">
        <v>4</v>
      </c>
      <c r="BP1021">
        <v>2006</v>
      </c>
      <c r="BQ1021">
        <v>17</v>
      </c>
      <c r="BR1021">
        <v>4</v>
      </c>
      <c r="BS1021">
        <v>5</v>
      </c>
      <c r="BT1021">
        <v>213490</v>
      </c>
    </row>
    <row r="1022" spans="1:72" x14ac:dyDescent="0.35">
      <c r="A1022">
        <v>1021</v>
      </c>
      <c r="B1022">
        <v>20</v>
      </c>
      <c r="C1022">
        <v>4</v>
      </c>
      <c r="D1022">
        <v>60</v>
      </c>
      <c r="E1022">
        <v>7024</v>
      </c>
      <c r="F1022">
        <v>2</v>
      </c>
      <c r="G1022">
        <v>1</v>
      </c>
      <c r="H1022">
        <v>2</v>
      </c>
      <c r="I1022">
        <v>4</v>
      </c>
      <c r="J1022">
        <v>4</v>
      </c>
      <c r="K1022">
        <v>3</v>
      </c>
      <c r="L1022">
        <v>4</v>
      </c>
      <c r="M1022">
        <v>7</v>
      </c>
      <c r="N1022">
        <v>7</v>
      </c>
      <c r="O1022">
        <v>3</v>
      </c>
      <c r="P1022">
        <v>4</v>
      </c>
      <c r="Q1022">
        <v>4</v>
      </c>
      <c r="R1022">
        <v>5</v>
      </c>
      <c r="S1022">
        <v>2005</v>
      </c>
      <c r="T1022">
        <v>2005</v>
      </c>
      <c r="U1022">
        <v>5</v>
      </c>
      <c r="V1022">
        <v>8</v>
      </c>
      <c r="W1022">
        <v>14</v>
      </c>
      <c r="X1022">
        <v>2</v>
      </c>
      <c r="Y1022">
        <v>0</v>
      </c>
      <c r="Z1022">
        <v>3</v>
      </c>
      <c r="AA1022">
        <v>3</v>
      </c>
      <c r="AB1022">
        <v>6</v>
      </c>
      <c r="AC1022">
        <v>5</v>
      </c>
      <c r="AD1022">
        <v>4</v>
      </c>
      <c r="AE1022">
        <v>7</v>
      </c>
      <c r="AF1022">
        <v>1024</v>
      </c>
      <c r="AG1022">
        <v>0</v>
      </c>
      <c r="AH1022">
        <v>108</v>
      </c>
      <c r="AI1022">
        <v>1132</v>
      </c>
      <c r="AJ1022">
        <v>6</v>
      </c>
      <c r="AK1022">
        <v>6</v>
      </c>
      <c r="AL1022">
        <v>1132</v>
      </c>
      <c r="AM1022">
        <v>0</v>
      </c>
      <c r="AN1022">
        <v>0</v>
      </c>
      <c r="AO1022">
        <v>1132</v>
      </c>
      <c r="AP1022">
        <v>1</v>
      </c>
      <c r="AQ1022">
        <v>0</v>
      </c>
      <c r="AR1022">
        <v>1</v>
      </c>
      <c r="AS1022">
        <v>1</v>
      </c>
      <c r="AT1022">
        <v>2</v>
      </c>
      <c r="AU1022">
        <v>1</v>
      </c>
      <c r="AV1022">
        <v>5</v>
      </c>
      <c r="AW1022">
        <v>5</v>
      </c>
      <c r="AX1022">
        <v>0</v>
      </c>
      <c r="AY1022">
        <v>6</v>
      </c>
      <c r="AZ1022">
        <v>2005</v>
      </c>
      <c r="BA1022">
        <v>4</v>
      </c>
      <c r="BB1022">
        <v>2</v>
      </c>
      <c r="BC1022">
        <v>451</v>
      </c>
      <c r="BD1022">
        <v>4</v>
      </c>
      <c r="BE1022">
        <v>4</v>
      </c>
      <c r="BF1022">
        <v>3</v>
      </c>
      <c r="BG1022">
        <v>252</v>
      </c>
      <c r="BH1022">
        <v>64</v>
      </c>
      <c r="BI1022">
        <v>0</v>
      </c>
      <c r="BJ1022">
        <v>0</v>
      </c>
      <c r="BK1022">
        <v>0</v>
      </c>
      <c r="BL1022">
        <v>0</v>
      </c>
      <c r="BM1022">
        <v>5</v>
      </c>
      <c r="BN1022">
        <v>0</v>
      </c>
      <c r="BO1022">
        <v>6</v>
      </c>
      <c r="BP1022">
        <v>2008</v>
      </c>
      <c r="BQ1022">
        <v>15</v>
      </c>
      <c r="BR1022">
        <v>4</v>
      </c>
      <c r="BS1022">
        <v>5</v>
      </c>
      <c r="BT1022">
        <v>176000</v>
      </c>
    </row>
    <row r="1023" spans="1:72" x14ac:dyDescent="0.35">
      <c r="A1023">
        <v>1022</v>
      </c>
      <c r="B1023">
        <v>20</v>
      </c>
      <c r="C1023">
        <v>4</v>
      </c>
      <c r="D1023">
        <v>64</v>
      </c>
      <c r="E1023">
        <v>7406</v>
      </c>
      <c r="F1023">
        <v>2</v>
      </c>
      <c r="G1023">
        <v>1</v>
      </c>
      <c r="H1023">
        <v>2</v>
      </c>
      <c r="I1023">
        <v>4</v>
      </c>
      <c r="J1023">
        <v>4</v>
      </c>
      <c r="K1023">
        <v>3</v>
      </c>
      <c r="L1023">
        <v>16</v>
      </c>
      <c r="M1023">
        <v>7</v>
      </c>
      <c r="N1023">
        <v>7</v>
      </c>
      <c r="O1023">
        <v>3</v>
      </c>
      <c r="P1023">
        <v>4</v>
      </c>
      <c r="Q1023">
        <v>7</v>
      </c>
      <c r="R1023">
        <v>5</v>
      </c>
      <c r="S1023">
        <v>2006</v>
      </c>
      <c r="T1023">
        <v>2006</v>
      </c>
      <c r="U1023">
        <v>5</v>
      </c>
      <c r="V1023">
        <v>8</v>
      </c>
      <c r="W1023">
        <v>14</v>
      </c>
      <c r="X1023">
        <v>5</v>
      </c>
      <c r="Y1023">
        <v>84</v>
      </c>
      <c r="Z1023">
        <v>4</v>
      </c>
      <c r="AA1023">
        <v>3</v>
      </c>
      <c r="AB1023">
        <v>6</v>
      </c>
      <c r="AC1023">
        <v>5</v>
      </c>
      <c r="AD1023">
        <v>4</v>
      </c>
      <c r="AE1023">
        <v>7</v>
      </c>
      <c r="AF1023">
        <v>684</v>
      </c>
      <c r="AG1023">
        <v>0</v>
      </c>
      <c r="AH1023">
        <v>515</v>
      </c>
      <c r="AI1023">
        <v>1199</v>
      </c>
      <c r="AJ1023">
        <v>6</v>
      </c>
      <c r="AK1023">
        <v>6</v>
      </c>
      <c r="AL1023">
        <v>1220</v>
      </c>
      <c r="AM1023">
        <v>0</v>
      </c>
      <c r="AN1023">
        <v>0</v>
      </c>
      <c r="AO1023">
        <v>1220</v>
      </c>
      <c r="AP1023">
        <v>1</v>
      </c>
      <c r="AQ1023">
        <v>0</v>
      </c>
      <c r="AR1023">
        <v>2</v>
      </c>
      <c r="AS1023">
        <v>0</v>
      </c>
      <c r="AT1023">
        <v>2</v>
      </c>
      <c r="AU1023">
        <v>1</v>
      </c>
      <c r="AV1023">
        <v>5</v>
      </c>
      <c r="AW1023">
        <v>6</v>
      </c>
      <c r="AX1023">
        <v>0</v>
      </c>
      <c r="AY1023">
        <v>6</v>
      </c>
      <c r="AZ1023">
        <v>2006</v>
      </c>
      <c r="BA1023">
        <v>3</v>
      </c>
      <c r="BB1023">
        <v>2</v>
      </c>
      <c r="BC1023">
        <v>632</v>
      </c>
      <c r="BD1023">
        <v>4</v>
      </c>
      <c r="BE1023">
        <v>4</v>
      </c>
      <c r="BF1023">
        <v>3</v>
      </c>
      <c r="BG1023">
        <v>105</v>
      </c>
      <c r="BH1023">
        <v>54</v>
      </c>
      <c r="BI1023">
        <v>0</v>
      </c>
      <c r="BJ1023">
        <v>0</v>
      </c>
      <c r="BK1023">
        <v>0</v>
      </c>
      <c r="BL1023">
        <v>0</v>
      </c>
      <c r="BM1023">
        <v>5</v>
      </c>
      <c r="BN1023">
        <v>0</v>
      </c>
      <c r="BO1023">
        <v>7</v>
      </c>
      <c r="BP1023">
        <v>2006</v>
      </c>
      <c r="BQ1023">
        <v>17</v>
      </c>
      <c r="BR1023">
        <v>8</v>
      </c>
      <c r="BS1023">
        <v>6</v>
      </c>
      <c r="BT1023">
        <v>194000</v>
      </c>
    </row>
    <row r="1024" spans="1:72" x14ac:dyDescent="0.35">
      <c r="A1024">
        <v>1023</v>
      </c>
      <c r="B1024">
        <v>50</v>
      </c>
      <c r="C1024">
        <v>2</v>
      </c>
      <c r="D1024">
        <v>52</v>
      </c>
      <c r="E1024">
        <v>9439</v>
      </c>
      <c r="F1024">
        <v>2</v>
      </c>
      <c r="G1024">
        <v>1</v>
      </c>
      <c r="H1024">
        <v>2</v>
      </c>
      <c r="I1024">
        <v>4</v>
      </c>
      <c r="J1024">
        <v>4</v>
      </c>
      <c r="K1024">
        <v>3</v>
      </c>
      <c r="L1024">
        <v>9</v>
      </c>
      <c r="M1024">
        <v>7</v>
      </c>
      <c r="N1024">
        <v>7</v>
      </c>
      <c r="O1024">
        <v>3</v>
      </c>
      <c r="P1024">
        <v>1</v>
      </c>
      <c r="Q1024">
        <v>5</v>
      </c>
      <c r="R1024">
        <v>5</v>
      </c>
      <c r="S1024">
        <v>1930</v>
      </c>
      <c r="T1024">
        <v>1950</v>
      </c>
      <c r="U1024">
        <v>5</v>
      </c>
      <c r="V1024">
        <v>8</v>
      </c>
      <c r="W1024">
        <v>4</v>
      </c>
      <c r="X1024">
        <v>2</v>
      </c>
      <c r="Y1024">
        <v>0</v>
      </c>
      <c r="Z1024">
        <v>3</v>
      </c>
      <c r="AA1024">
        <v>3</v>
      </c>
      <c r="AB1024">
        <v>2</v>
      </c>
      <c r="AC1024">
        <v>4</v>
      </c>
      <c r="AD1024">
        <v>4</v>
      </c>
      <c r="AE1024">
        <v>5</v>
      </c>
      <c r="AF1024">
        <v>324</v>
      </c>
      <c r="AG1024">
        <v>0</v>
      </c>
      <c r="AH1024">
        <v>588</v>
      </c>
      <c r="AI1024">
        <v>912</v>
      </c>
      <c r="AJ1024">
        <v>6</v>
      </c>
      <c r="AK1024">
        <v>3</v>
      </c>
      <c r="AL1024">
        <v>912</v>
      </c>
      <c r="AM1024">
        <v>336</v>
      </c>
      <c r="AN1024">
        <v>0</v>
      </c>
      <c r="AO1024">
        <v>1248</v>
      </c>
      <c r="AP1024">
        <v>0</v>
      </c>
      <c r="AQ1024">
        <v>0</v>
      </c>
      <c r="AR1024">
        <v>1</v>
      </c>
      <c r="AS1024">
        <v>0</v>
      </c>
      <c r="AT1024">
        <v>2</v>
      </c>
      <c r="AU1024">
        <v>1</v>
      </c>
      <c r="AV1024">
        <v>4</v>
      </c>
      <c r="AW1024">
        <v>6</v>
      </c>
      <c r="AX1024">
        <v>0</v>
      </c>
      <c r="AY1024">
        <v>5</v>
      </c>
      <c r="AZ1024">
        <v>1957</v>
      </c>
      <c r="BA1024">
        <v>2</v>
      </c>
      <c r="BB1024">
        <v>1</v>
      </c>
      <c r="BC1024">
        <v>160</v>
      </c>
      <c r="BD1024">
        <v>3</v>
      </c>
      <c r="BE1024">
        <v>3</v>
      </c>
      <c r="BF1024">
        <v>3</v>
      </c>
      <c r="BG1024">
        <v>0</v>
      </c>
      <c r="BH1024">
        <v>0</v>
      </c>
      <c r="BI1024">
        <v>192</v>
      </c>
      <c r="BJ1024">
        <v>0</v>
      </c>
      <c r="BK1024">
        <v>0</v>
      </c>
      <c r="BL1024">
        <v>0</v>
      </c>
      <c r="BM1024">
        <v>5</v>
      </c>
      <c r="BN1024">
        <v>0</v>
      </c>
      <c r="BO1024">
        <v>3</v>
      </c>
      <c r="BP1024">
        <v>2007</v>
      </c>
      <c r="BQ1024">
        <v>16</v>
      </c>
      <c r="BR1024">
        <v>4</v>
      </c>
      <c r="BS1024">
        <v>5</v>
      </c>
      <c r="BT1024">
        <v>87000</v>
      </c>
    </row>
    <row r="1025" spans="1:72" x14ac:dyDescent="0.35">
      <c r="A1025">
        <v>1024</v>
      </c>
      <c r="B1025">
        <v>120</v>
      </c>
      <c r="C1025">
        <v>4</v>
      </c>
      <c r="D1025">
        <v>43</v>
      </c>
      <c r="E1025">
        <v>3182</v>
      </c>
      <c r="F1025">
        <v>2</v>
      </c>
      <c r="G1025">
        <v>1</v>
      </c>
      <c r="H1025">
        <v>2</v>
      </c>
      <c r="I1025">
        <v>4</v>
      </c>
      <c r="J1025">
        <v>4</v>
      </c>
      <c r="K1025">
        <v>3</v>
      </c>
      <c r="L1025">
        <v>23</v>
      </c>
      <c r="M1025">
        <v>7</v>
      </c>
      <c r="N1025">
        <v>7</v>
      </c>
      <c r="O1025">
        <v>4</v>
      </c>
      <c r="P1025">
        <v>4</v>
      </c>
      <c r="Q1025">
        <v>7</v>
      </c>
      <c r="R1025">
        <v>5</v>
      </c>
      <c r="S1025">
        <v>2005</v>
      </c>
      <c r="T1025">
        <v>2006</v>
      </c>
      <c r="U1025">
        <v>5</v>
      </c>
      <c r="V1025">
        <v>8</v>
      </c>
      <c r="W1025">
        <v>14</v>
      </c>
      <c r="X1025">
        <v>4</v>
      </c>
      <c r="Y1025">
        <v>14</v>
      </c>
      <c r="Z1025">
        <v>4</v>
      </c>
      <c r="AA1025">
        <v>3</v>
      </c>
      <c r="AB1025">
        <v>6</v>
      </c>
      <c r="AC1025">
        <v>5</v>
      </c>
      <c r="AD1025">
        <v>5</v>
      </c>
      <c r="AE1025">
        <v>7</v>
      </c>
      <c r="AF1025">
        <v>16</v>
      </c>
      <c r="AG1025">
        <v>0</v>
      </c>
      <c r="AH1025">
        <v>1330</v>
      </c>
      <c r="AI1025">
        <v>1346</v>
      </c>
      <c r="AJ1025">
        <v>6</v>
      </c>
      <c r="AK1025">
        <v>6</v>
      </c>
      <c r="AL1025">
        <v>1504</v>
      </c>
      <c r="AM1025">
        <v>0</v>
      </c>
      <c r="AN1025">
        <v>0</v>
      </c>
      <c r="AO1025">
        <v>1504</v>
      </c>
      <c r="AP1025">
        <v>0</v>
      </c>
      <c r="AQ1025">
        <v>0</v>
      </c>
      <c r="AR1025">
        <v>2</v>
      </c>
      <c r="AS1025">
        <v>0</v>
      </c>
      <c r="AT1025">
        <v>2</v>
      </c>
      <c r="AU1025">
        <v>1</v>
      </c>
      <c r="AV1025">
        <v>5</v>
      </c>
      <c r="AW1025">
        <v>7</v>
      </c>
      <c r="AX1025">
        <v>1</v>
      </c>
      <c r="AY1025">
        <v>6</v>
      </c>
      <c r="AZ1025">
        <v>2005</v>
      </c>
      <c r="BA1025">
        <v>4</v>
      </c>
      <c r="BB1025">
        <v>2</v>
      </c>
      <c r="BC1025">
        <v>437</v>
      </c>
      <c r="BD1025">
        <v>4</v>
      </c>
      <c r="BE1025">
        <v>4</v>
      </c>
      <c r="BF1025">
        <v>3</v>
      </c>
      <c r="BG1025">
        <v>156</v>
      </c>
      <c r="BH1025">
        <v>20</v>
      </c>
      <c r="BI1025">
        <v>0</v>
      </c>
      <c r="BJ1025">
        <v>0</v>
      </c>
      <c r="BK1025">
        <v>0</v>
      </c>
      <c r="BL1025">
        <v>0</v>
      </c>
      <c r="BM1025">
        <v>5</v>
      </c>
      <c r="BN1025">
        <v>0</v>
      </c>
      <c r="BO1025">
        <v>5</v>
      </c>
      <c r="BP1025">
        <v>2008</v>
      </c>
      <c r="BQ1025">
        <v>15</v>
      </c>
      <c r="BR1025">
        <v>4</v>
      </c>
      <c r="BS1025">
        <v>5</v>
      </c>
      <c r="BT1025">
        <v>191000</v>
      </c>
    </row>
    <row r="1026" spans="1:72" x14ac:dyDescent="0.35">
      <c r="A1026">
        <v>1025</v>
      </c>
      <c r="B1026">
        <v>20</v>
      </c>
      <c r="C1026">
        <v>4</v>
      </c>
      <c r="E1026">
        <v>15498</v>
      </c>
      <c r="F1026">
        <v>2</v>
      </c>
      <c r="G1026">
        <v>2</v>
      </c>
      <c r="H1026">
        <v>2</v>
      </c>
      <c r="I1026">
        <v>4</v>
      </c>
      <c r="J1026">
        <v>2</v>
      </c>
      <c r="K1026">
        <v>3</v>
      </c>
      <c r="L1026">
        <v>2</v>
      </c>
      <c r="M1026">
        <v>7</v>
      </c>
      <c r="N1026">
        <v>7</v>
      </c>
      <c r="O1026">
        <v>3</v>
      </c>
      <c r="P1026">
        <v>4</v>
      </c>
      <c r="Q1026">
        <v>8</v>
      </c>
      <c r="R1026">
        <v>6</v>
      </c>
      <c r="S1026">
        <v>1976</v>
      </c>
      <c r="T1026">
        <v>1976</v>
      </c>
      <c r="U1026">
        <v>6</v>
      </c>
      <c r="V1026">
        <v>7</v>
      </c>
      <c r="W1026">
        <v>11</v>
      </c>
      <c r="X1026">
        <v>2</v>
      </c>
      <c r="Y1026">
        <v>0</v>
      </c>
      <c r="Z1026">
        <v>4</v>
      </c>
      <c r="AA1026">
        <v>3</v>
      </c>
      <c r="AB1026">
        <v>2</v>
      </c>
      <c r="AC1026">
        <v>5</v>
      </c>
      <c r="AD1026">
        <v>4</v>
      </c>
      <c r="AE1026">
        <v>4</v>
      </c>
      <c r="AF1026">
        <v>1165</v>
      </c>
      <c r="AG1026">
        <v>400</v>
      </c>
      <c r="AH1026">
        <v>0</v>
      </c>
      <c r="AI1026">
        <v>1565</v>
      </c>
      <c r="AJ1026">
        <v>6</v>
      </c>
      <c r="AK1026">
        <v>6</v>
      </c>
      <c r="AL1026">
        <v>2898</v>
      </c>
      <c r="AM1026">
        <v>0</v>
      </c>
      <c r="AN1026">
        <v>0</v>
      </c>
      <c r="AO1026">
        <v>2898</v>
      </c>
      <c r="AP1026">
        <v>1</v>
      </c>
      <c r="AQ1026">
        <v>0</v>
      </c>
      <c r="AR1026">
        <v>2</v>
      </c>
      <c r="AS1026">
        <v>0</v>
      </c>
      <c r="AT1026">
        <v>2</v>
      </c>
      <c r="AU1026">
        <v>1</v>
      </c>
      <c r="AV1026">
        <v>5</v>
      </c>
      <c r="AW1026">
        <v>10</v>
      </c>
      <c r="AX1026">
        <v>1</v>
      </c>
      <c r="AY1026">
        <v>6</v>
      </c>
      <c r="AZ1026">
        <v>1976</v>
      </c>
      <c r="BA1026">
        <v>4</v>
      </c>
      <c r="BB1026">
        <v>2</v>
      </c>
      <c r="BC1026">
        <v>665</v>
      </c>
      <c r="BD1026">
        <v>4</v>
      </c>
      <c r="BE1026">
        <v>4</v>
      </c>
      <c r="BF1026">
        <v>3</v>
      </c>
      <c r="BG1026">
        <v>0</v>
      </c>
      <c r="BH1026">
        <v>72</v>
      </c>
      <c r="BI1026">
        <v>174</v>
      </c>
      <c r="BJ1026">
        <v>0</v>
      </c>
      <c r="BK1026">
        <v>0</v>
      </c>
      <c r="BL1026">
        <v>0</v>
      </c>
      <c r="BM1026">
        <v>5</v>
      </c>
      <c r="BN1026">
        <v>0</v>
      </c>
      <c r="BO1026">
        <v>5</v>
      </c>
      <c r="BP1026">
        <v>2008</v>
      </c>
      <c r="BQ1026">
        <v>15</v>
      </c>
      <c r="BR1026">
        <v>3</v>
      </c>
      <c r="BS1026">
        <v>3</v>
      </c>
      <c r="BT1026">
        <v>287000</v>
      </c>
    </row>
    <row r="1027" spans="1:72" x14ac:dyDescent="0.35">
      <c r="A1027">
        <v>1026</v>
      </c>
      <c r="B1027">
        <v>20</v>
      </c>
      <c r="C1027">
        <v>4</v>
      </c>
      <c r="D1027">
        <v>70</v>
      </c>
      <c r="E1027">
        <v>7700</v>
      </c>
      <c r="F1027">
        <v>2</v>
      </c>
      <c r="G1027">
        <v>1</v>
      </c>
      <c r="H1027">
        <v>2</v>
      </c>
      <c r="I1027">
        <v>4</v>
      </c>
      <c r="J1027">
        <v>2</v>
      </c>
      <c r="K1027">
        <v>3</v>
      </c>
      <c r="L1027">
        <v>16</v>
      </c>
      <c r="M1027">
        <v>7</v>
      </c>
      <c r="N1027">
        <v>7</v>
      </c>
      <c r="O1027">
        <v>3</v>
      </c>
      <c r="P1027">
        <v>4</v>
      </c>
      <c r="Q1027">
        <v>5</v>
      </c>
      <c r="R1027">
        <v>5</v>
      </c>
      <c r="S1027">
        <v>1972</v>
      </c>
      <c r="T1027">
        <v>1972</v>
      </c>
      <c r="U1027">
        <v>5</v>
      </c>
      <c r="V1027">
        <v>8</v>
      </c>
      <c r="W1027">
        <v>14</v>
      </c>
      <c r="X1027">
        <v>2</v>
      </c>
      <c r="Y1027">
        <v>0</v>
      </c>
      <c r="Z1027">
        <v>3</v>
      </c>
      <c r="AA1027">
        <v>3</v>
      </c>
      <c r="AB1027">
        <v>2</v>
      </c>
      <c r="AC1027">
        <v>4</v>
      </c>
      <c r="AD1027">
        <v>4</v>
      </c>
      <c r="AE1027">
        <v>5</v>
      </c>
      <c r="AF1027">
        <v>138</v>
      </c>
      <c r="AG1027">
        <v>468</v>
      </c>
      <c r="AH1027">
        <v>276</v>
      </c>
      <c r="AI1027">
        <v>882</v>
      </c>
      <c r="AJ1027">
        <v>6</v>
      </c>
      <c r="AK1027">
        <v>6</v>
      </c>
      <c r="AL1027">
        <v>882</v>
      </c>
      <c r="AM1027">
        <v>0</v>
      </c>
      <c r="AN1027">
        <v>0</v>
      </c>
      <c r="AO1027">
        <v>882</v>
      </c>
      <c r="AP1027">
        <v>1</v>
      </c>
      <c r="AQ1027">
        <v>0</v>
      </c>
      <c r="AR1027">
        <v>1</v>
      </c>
      <c r="AS1027">
        <v>0</v>
      </c>
      <c r="AT1027">
        <v>3</v>
      </c>
      <c r="AU1027">
        <v>1</v>
      </c>
      <c r="AV1027">
        <v>4</v>
      </c>
      <c r="AW1027">
        <v>5</v>
      </c>
      <c r="AX1027">
        <v>0</v>
      </c>
      <c r="AY1027">
        <v>5</v>
      </c>
      <c r="AZ1027">
        <v>1980</v>
      </c>
      <c r="BA1027">
        <v>2</v>
      </c>
      <c r="BB1027">
        <v>2</v>
      </c>
      <c r="BC1027">
        <v>461</v>
      </c>
      <c r="BD1027">
        <v>4</v>
      </c>
      <c r="BE1027">
        <v>4</v>
      </c>
      <c r="BF1027">
        <v>3</v>
      </c>
      <c r="BG1027">
        <v>96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3</v>
      </c>
      <c r="BN1027">
        <v>0</v>
      </c>
      <c r="BO1027">
        <v>3</v>
      </c>
      <c r="BP1027">
        <v>2007</v>
      </c>
      <c r="BQ1027">
        <v>16</v>
      </c>
      <c r="BR1027">
        <v>4</v>
      </c>
      <c r="BS1027">
        <v>5</v>
      </c>
      <c r="BT1027">
        <v>112500</v>
      </c>
    </row>
    <row r="1028" spans="1:72" x14ac:dyDescent="0.35">
      <c r="A1028">
        <v>1027</v>
      </c>
      <c r="B1028">
        <v>20</v>
      </c>
      <c r="C1028">
        <v>4</v>
      </c>
      <c r="D1028">
        <v>73</v>
      </c>
      <c r="E1028">
        <v>9300</v>
      </c>
      <c r="F1028">
        <v>2</v>
      </c>
      <c r="G1028">
        <v>1</v>
      </c>
      <c r="H1028">
        <v>2</v>
      </c>
      <c r="I1028">
        <v>4</v>
      </c>
      <c r="J1028">
        <v>4</v>
      </c>
      <c r="K1028">
        <v>3</v>
      </c>
      <c r="L1028">
        <v>7</v>
      </c>
      <c r="M1028">
        <v>2</v>
      </c>
      <c r="N1028">
        <v>7</v>
      </c>
      <c r="O1028">
        <v>3</v>
      </c>
      <c r="P1028">
        <v>4</v>
      </c>
      <c r="Q1028">
        <v>5</v>
      </c>
      <c r="R1028">
        <v>5</v>
      </c>
      <c r="S1028">
        <v>1960</v>
      </c>
      <c r="T1028">
        <v>1960</v>
      </c>
      <c r="U1028">
        <v>5</v>
      </c>
      <c r="V1028">
        <v>8</v>
      </c>
      <c r="W1028">
        <v>10</v>
      </c>
      <c r="X1028">
        <v>4</v>
      </c>
      <c r="Y1028">
        <v>324</v>
      </c>
      <c r="Z1028">
        <v>3</v>
      </c>
      <c r="AA1028">
        <v>3</v>
      </c>
      <c r="AB1028">
        <v>2</v>
      </c>
      <c r="AC1028">
        <v>4</v>
      </c>
      <c r="AD1028">
        <v>4</v>
      </c>
      <c r="AE1028">
        <v>2</v>
      </c>
      <c r="AF1028">
        <v>697</v>
      </c>
      <c r="AG1028">
        <v>0</v>
      </c>
      <c r="AH1028">
        <v>571</v>
      </c>
      <c r="AI1028">
        <v>1268</v>
      </c>
      <c r="AJ1028">
        <v>6</v>
      </c>
      <c r="AK1028">
        <v>6</v>
      </c>
      <c r="AL1028">
        <v>1264</v>
      </c>
      <c r="AM1028">
        <v>0</v>
      </c>
      <c r="AN1028">
        <v>0</v>
      </c>
      <c r="AO1028">
        <v>1264</v>
      </c>
      <c r="AP1028">
        <v>1</v>
      </c>
      <c r="AQ1028">
        <v>0</v>
      </c>
      <c r="AR1028">
        <v>1</v>
      </c>
      <c r="AS1028">
        <v>0</v>
      </c>
      <c r="AT1028">
        <v>3</v>
      </c>
      <c r="AU1028">
        <v>1</v>
      </c>
      <c r="AV1028">
        <v>4</v>
      </c>
      <c r="AW1028">
        <v>6</v>
      </c>
      <c r="AX1028">
        <v>2</v>
      </c>
      <c r="AY1028">
        <v>6</v>
      </c>
      <c r="AZ1028">
        <v>1960</v>
      </c>
      <c r="BA1028">
        <v>2</v>
      </c>
      <c r="BB1028">
        <v>2</v>
      </c>
      <c r="BC1028">
        <v>461</v>
      </c>
      <c r="BD1028">
        <v>4</v>
      </c>
      <c r="BE1028">
        <v>4</v>
      </c>
      <c r="BF1028">
        <v>3</v>
      </c>
      <c r="BG1028">
        <v>0</v>
      </c>
      <c r="BH1028">
        <v>0</v>
      </c>
      <c r="BI1028">
        <v>0</v>
      </c>
      <c r="BJ1028">
        <v>0</v>
      </c>
      <c r="BK1028">
        <v>143</v>
      </c>
      <c r="BL1028">
        <v>0</v>
      </c>
      <c r="BM1028">
        <v>5</v>
      </c>
      <c r="BN1028">
        <v>0</v>
      </c>
      <c r="BO1028">
        <v>4</v>
      </c>
      <c r="BP1028">
        <v>2010</v>
      </c>
      <c r="BQ1028">
        <v>13</v>
      </c>
      <c r="BR1028">
        <v>4</v>
      </c>
      <c r="BS1028">
        <v>5</v>
      </c>
      <c r="BT1028">
        <v>167500</v>
      </c>
    </row>
    <row r="1029" spans="1:72" x14ac:dyDescent="0.35">
      <c r="A1029">
        <v>1028</v>
      </c>
      <c r="B1029">
        <v>20</v>
      </c>
      <c r="C1029">
        <v>4</v>
      </c>
      <c r="D1029">
        <v>71</v>
      </c>
      <c r="E1029">
        <v>9520</v>
      </c>
      <c r="F1029">
        <v>2</v>
      </c>
      <c r="G1029">
        <v>2</v>
      </c>
      <c r="H1029">
        <v>4</v>
      </c>
      <c r="I1029">
        <v>4</v>
      </c>
      <c r="J1029">
        <v>4</v>
      </c>
      <c r="K1029">
        <v>3</v>
      </c>
      <c r="L1029">
        <v>2</v>
      </c>
      <c r="M1029">
        <v>7</v>
      </c>
      <c r="N1029">
        <v>7</v>
      </c>
      <c r="O1029">
        <v>3</v>
      </c>
      <c r="P1029">
        <v>4</v>
      </c>
      <c r="Q1029">
        <v>8</v>
      </c>
      <c r="R1029">
        <v>5</v>
      </c>
      <c r="S1029">
        <v>2007</v>
      </c>
      <c r="T1029">
        <v>2008</v>
      </c>
      <c r="U1029">
        <v>5</v>
      </c>
      <c r="V1029">
        <v>8</v>
      </c>
      <c r="W1029">
        <v>14</v>
      </c>
      <c r="X1029">
        <v>5</v>
      </c>
      <c r="Y1029">
        <v>338</v>
      </c>
      <c r="Z1029">
        <v>4</v>
      </c>
      <c r="AA1029">
        <v>3</v>
      </c>
      <c r="AB1029">
        <v>6</v>
      </c>
      <c r="AC1029">
        <v>5</v>
      </c>
      <c r="AD1029">
        <v>4</v>
      </c>
      <c r="AE1029">
        <v>7</v>
      </c>
      <c r="AF1029">
        <v>1513</v>
      </c>
      <c r="AG1029">
        <v>0</v>
      </c>
      <c r="AH1029">
        <v>125</v>
      </c>
      <c r="AI1029">
        <v>1638</v>
      </c>
      <c r="AJ1029">
        <v>6</v>
      </c>
      <c r="AK1029">
        <v>6</v>
      </c>
      <c r="AL1029">
        <v>1646</v>
      </c>
      <c r="AM1029">
        <v>0</v>
      </c>
      <c r="AN1029">
        <v>0</v>
      </c>
      <c r="AO1029">
        <v>1646</v>
      </c>
      <c r="AP1029">
        <v>1</v>
      </c>
      <c r="AQ1029">
        <v>0</v>
      </c>
      <c r="AR1029">
        <v>2</v>
      </c>
      <c r="AS1029">
        <v>0</v>
      </c>
      <c r="AT1029">
        <v>3</v>
      </c>
      <c r="AU1029">
        <v>1</v>
      </c>
      <c r="AV1029">
        <v>5</v>
      </c>
      <c r="AW1029">
        <v>7</v>
      </c>
      <c r="AX1029">
        <v>1</v>
      </c>
      <c r="AY1029">
        <v>6</v>
      </c>
      <c r="AZ1029">
        <v>2008</v>
      </c>
      <c r="BA1029">
        <v>3</v>
      </c>
      <c r="BB1029">
        <v>3</v>
      </c>
      <c r="BC1029">
        <v>800</v>
      </c>
      <c r="BD1029">
        <v>4</v>
      </c>
      <c r="BE1029">
        <v>4</v>
      </c>
      <c r="BF1029">
        <v>3</v>
      </c>
      <c r="BG1029">
        <v>192</v>
      </c>
      <c r="BH1029">
        <v>44</v>
      </c>
      <c r="BI1029">
        <v>0</v>
      </c>
      <c r="BJ1029">
        <v>0</v>
      </c>
      <c r="BK1029">
        <v>0</v>
      </c>
      <c r="BL1029">
        <v>0</v>
      </c>
      <c r="BM1029">
        <v>5</v>
      </c>
      <c r="BN1029">
        <v>0</v>
      </c>
      <c r="BO1029">
        <v>4</v>
      </c>
      <c r="BP1029">
        <v>2008</v>
      </c>
      <c r="BQ1029">
        <v>15</v>
      </c>
      <c r="BR1029">
        <v>8</v>
      </c>
      <c r="BS1029">
        <v>6</v>
      </c>
      <c r="BT1029">
        <v>293077</v>
      </c>
    </row>
    <row r="1030" spans="1:72" x14ac:dyDescent="0.35">
      <c r="A1030">
        <v>1029</v>
      </c>
      <c r="B1030">
        <v>50</v>
      </c>
      <c r="C1030">
        <v>4</v>
      </c>
      <c r="D1030">
        <v>79</v>
      </c>
      <c r="E1030">
        <v>9492</v>
      </c>
      <c r="F1030">
        <v>2</v>
      </c>
      <c r="G1030">
        <v>1</v>
      </c>
      <c r="H1030">
        <v>2</v>
      </c>
      <c r="I1030">
        <v>4</v>
      </c>
      <c r="J1030">
        <v>4</v>
      </c>
      <c r="K1030">
        <v>3</v>
      </c>
      <c r="L1030">
        <v>7</v>
      </c>
      <c r="M1030">
        <v>3</v>
      </c>
      <c r="N1030">
        <v>7</v>
      </c>
      <c r="O1030">
        <v>3</v>
      </c>
      <c r="P1030">
        <v>1</v>
      </c>
      <c r="Q1030">
        <v>5</v>
      </c>
      <c r="R1030">
        <v>5</v>
      </c>
      <c r="S1030">
        <v>1941</v>
      </c>
      <c r="T1030">
        <v>1950</v>
      </c>
      <c r="U1030">
        <v>5</v>
      </c>
      <c r="V1030">
        <v>8</v>
      </c>
      <c r="W1030">
        <v>8</v>
      </c>
      <c r="X1030">
        <v>2</v>
      </c>
      <c r="Y1030">
        <v>0</v>
      </c>
      <c r="Z1030">
        <v>3</v>
      </c>
      <c r="AA1030">
        <v>3</v>
      </c>
      <c r="AB1030">
        <v>2</v>
      </c>
      <c r="AC1030">
        <v>4</v>
      </c>
      <c r="AD1030">
        <v>4</v>
      </c>
      <c r="AE1030">
        <v>2</v>
      </c>
      <c r="AF1030">
        <v>368</v>
      </c>
      <c r="AG1030">
        <v>41</v>
      </c>
      <c r="AH1030">
        <v>359</v>
      </c>
      <c r="AI1030">
        <v>768</v>
      </c>
      <c r="AJ1030">
        <v>6</v>
      </c>
      <c r="AK1030">
        <v>6</v>
      </c>
      <c r="AL1030">
        <v>968</v>
      </c>
      <c r="AM1030">
        <v>408</v>
      </c>
      <c r="AN1030">
        <v>0</v>
      </c>
      <c r="AO1030">
        <v>1376</v>
      </c>
      <c r="AP1030">
        <v>1</v>
      </c>
      <c r="AQ1030">
        <v>0</v>
      </c>
      <c r="AR1030">
        <v>1</v>
      </c>
      <c r="AS1030">
        <v>0</v>
      </c>
      <c r="AT1030">
        <v>3</v>
      </c>
      <c r="AU1030">
        <v>1</v>
      </c>
      <c r="AV1030">
        <v>4</v>
      </c>
      <c r="AW1030">
        <v>6</v>
      </c>
      <c r="AX1030">
        <v>1</v>
      </c>
      <c r="AY1030">
        <v>6</v>
      </c>
      <c r="AZ1030">
        <v>1941</v>
      </c>
      <c r="BA1030">
        <v>2</v>
      </c>
      <c r="BB1030">
        <v>1</v>
      </c>
      <c r="BC1030">
        <v>240</v>
      </c>
      <c r="BD1030">
        <v>4</v>
      </c>
      <c r="BE1030">
        <v>4</v>
      </c>
      <c r="BF1030">
        <v>3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5</v>
      </c>
      <c r="BN1030">
        <v>0</v>
      </c>
      <c r="BO1030">
        <v>4</v>
      </c>
      <c r="BP1030">
        <v>2007</v>
      </c>
      <c r="BQ1030">
        <v>16</v>
      </c>
      <c r="BR1030">
        <v>4</v>
      </c>
      <c r="BS1030">
        <v>5</v>
      </c>
      <c r="BT1030">
        <v>105000</v>
      </c>
    </row>
    <row r="1031" spans="1:72" x14ac:dyDescent="0.35">
      <c r="A1031">
        <v>1030</v>
      </c>
      <c r="B1031">
        <v>160</v>
      </c>
      <c r="C1031">
        <v>2</v>
      </c>
      <c r="D1031">
        <v>21</v>
      </c>
      <c r="E1031">
        <v>1680</v>
      </c>
      <c r="F1031">
        <v>2</v>
      </c>
      <c r="G1031">
        <v>1</v>
      </c>
      <c r="H1031">
        <v>2</v>
      </c>
      <c r="I1031">
        <v>4</v>
      </c>
      <c r="J1031">
        <v>4</v>
      </c>
      <c r="K1031">
        <v>3</v>
      </c>
      <c r="L1031">
        <v>24</v>
      </c>
      <c r="M1031">
        <v>7</v>
      </c>
      <c r="N1031">
        <v>7</v>
      </c>
      <c r="O1031">
        <v>5</v>
      </c>
      <c r="P1031">
        <v>8</v>
      </c>
      <c r="Q1031">
        <v>6</v>
      </c>
      <c r="R1031">
        <v>7</v>
      </c>
      <c r="S1031">
        <v>1972</v>
      </c>
      <c r="T1031">
        <v>1972</v>
      </c>
      <c r="U1031">
        <v>5</v>
      </c>
      <c r="V1031">
        <v>8</v>
      </c>
      <c r="W1031">
        <v>9</v>
      </c>
      <c r="X1031">
        <v>4</v>
      </c>
      <c r="Y1031">
        <v>281</v>
      </c>
      <c r="Z1031">
        <v>3</v>
      </c>
      <c r="AA1031">
        <v>3</v>
      </c>
      <c r="AB1031">
        <v>2</v>
      </c>
      <c r="AC1031">
        <v>4</v>
      </c>
      <c r="AD1031">
        <v>4</v>
      </c>
      <c r="AE1031">
        <v>3</v>
      </c>
      <c r="AF1031">
        <v>317</v>
      </c>
      <c r="AG1031">
        <v>0</v>
      </c>
      <c r="AH1031">
        <v>355</v>
      </c>
      <c r="AI1031">
        <v>672</v>
      </c>
      <c r="AJ1031">
        <v>6</v>
      </c>
      <c r="AK1031">
        <v>6</v>
      </c>
      <c r="AL1031">
        <v>672</v>
      </c>
      <c r="AM1031">
        <v>546</v>
      </c>
      <c r="AN1031">
        <v>0</v>
      </c>
      <c r="AO1031">
        <v>1218</v>
      </c>
      <c r="AP1031">
        <v>0</v>
      </c>
      <c r="AQ1031">
        <v>1</v>
      </c>
      <c r="AR1031">
        <v>1</v>
      </c>
      <c r="AS1031">
        <v>1</v>
      </c>
      <c r="AT1031">
        <v>3</v>
      </c>
      <c r="AU1031">
        <v>1</v>
      </c>
      <c r="AV1031">
        <v>4</v>
      </c>
      <c r="AW1031">
        <v>7</v>
      </c>
      <c r="AX1031">
        <v>0</v>
      </c>
      <c r="AY1031">
        <v>5</v>
      </c>
      <c r="AZ1031">
        <v>1972</v>
      </c>
      <c r="BA1031">
        <v>2</v>
      </c>
      <c r="BB1031">
        <v>1</v>
      </c>
      <c r="BC1031">
        <v>264</v>
      </c>
      <c r="BD1031">
        <v>4</v>
      </c>
      <c r="BE1031">
        <v>4</v>
      </c>
      <c r="BF1031">
        <v>3</v>
      </c>
      <c r="BG1031">
        <v>0</v>
      </c>
      <c r="BH1031">
        <v>28</v>
      </c>
      <c r="BI1031">
        <v>0</v>
      </c>
      <c r="BJ1031">
        <v>0</v>
      </c>
      <c r="BK1031">
        <v>0</v>
      </c>
      <c r="BL1031">
        <v>0</v>
      </c>
      <c r="BM1031">
        <v>5</v>
      </c>
      <c r="BN1031">
        <v>0</v>
      </c>
      <c r="BO1031">
        <v>5</v>
      </c>
      <c r="BP1031">
        <v>2006</v>
      </c>
      <c r="BQ1031">
        <v>17</v>
      </c>
      <c r="BR1031">
        <v>4</v>
      </c>
      <c r="BS1031">
        <v>5</v>
      </c>
      <c r="BT1031">
        <v>118000</v>
      </c>
    </row>
    <row r="1032" spans="1:72" x14ac:dyDescent="0.35">
      <c r="A1032">
        <v>1031</v>
      </c>
      <c r="B1032">
        <v>190</v>
      </c>
      <c r="C1032">
        <v>3</v>
      </c>
      <c r="E1032">
        <v>7082</v>
      </c>
      <c r="F1032">
        <v>2</v>
      </c>
      <c r="G1032">
        <v>1</v>
      </c>
      <c r="H1032">
        <v>2</v>
      </c>
      <c r="I1032">
        <v>4</v>
      </c>
      <c r="J1032">
        <v>4</v>
      </c>
      <c r="K1032">
        <v>3</v>
      </c>
      <c r="L1032">
        <v>13</v>
      </c>
      <c r="M1032">
        <v>7</v>
      </c>
      <c r="N1032">
        <v>7</v>
      </c>
      <c r="O1032">
        <v>1</v>
      </c>
      <c r="P1032">
        <v>8</v>
      </c>
      <c r="Q1032">
        <v>5</v>
      </c>
      <c r="R1032">
        <v>8</v>
      </c>
      <c r="S1032">
        <v>1916</v>
      </c>
      <c r="T1032">
        <v>1995</v>
      </c>
      <c r="U1032">
        <v>5</v>
      </c>
      <c r="V1032">
        <v>8</v>
      </c>
      <c r="W1032">
        <v>14</v>
      </c>
      <c r="X1032">
        <v>2</v>
      </c>
      <c r="Y1032">
        <v>0</v>
      </c>
      <c r="Z1032">
        <v>3</v>
      </c>
      <c r="AA1032">
        <v>3</v>
      </c>
      <c r="AB1032">
        <v>6</v>
      </c>
      <c r="AC1032">
        <v>4</v>
      </c>
      <c r="AD1032">
        <v>4</v>
      </c>
      <c r="AE1032">
        <v>6</v>
      </c>
      <c r="AF1032">
        <v>0</v>
      </c>
      <c r="AG1032">
        <v>0</v>
      </c>
      <c r="AH1032">
        <v>686</v>
      </c>
      <c r="AI1032">
        <v>686</v>
      </c>
      <c r="AJ1032">
        <v>6</v>
      </c>
      <c r="AK1032">
        <v>6</v>
      </c>
      <c r="AL1032">
        <v>948</v>
      </c>
      <c r="AM1032">
        <v>980</v>
      </c>
      <c r="AN1032">
        <v>0</v>
      </c>
      <c r="AO1032">
        <v>1928</v>
      </c>
      <c r="AP1032">
        <v>0</v>
      </c>
      <c r="AQ1032">
        <v>0</v>
      </c>
      <c r="AR1032">
        <v>2</v>
      </c>
      <c r="AS1032">
        <v>0</v>
      </c>
      <c r="AT1032">
        <v>5</v>
      </c>
      <c r="AU1032">
        <v>2</v>
      </c>
      <c r="AV1032">
        <v>4</v>
      </c>
      <c r="AW1032">
        <v>10</v>
      </c>
      <c r="AX1032">
        <v>0</v>
      </c>
      <c r="AY1032">
        <v>3</v>
      </c>
      <c r="BA1032">
        <v>1</v>
      </c>
      <c r="BB1032">
        <v>0</v>
      </c>
      <c r="BC1032">
        <v>0</v>
      </c>
      <c r="BD1032">
        <v>1</v>
      </c>
      <c r="BE1032">
        <v>1</v>
      </c>
      <c r="BF1032">
        <v>2</v>
      </c>
      <c r="BG1032">
        <v>0</v>
      </c>
      <c r="BH1032">
        <v>0</v>
      </c>
      <c r="BI1032">
        <v>228</v>
      </c>
      <c r="BJ1032">
        <v>0</v>
      </c>
      <c r="BK1032">
        <v>0</v>
      </c>
      <c r="BL1032">
        <v>0</v>
      </c>
      <c r="BM1032">
        <v>5</v>
      </c>
      <c r="BN1032">
        <v>0</v>
      </c>
      <c r="BO1032">
        <v>7</v>
      </c>
      <c r="BP1032">
        <v>2006</v>
      </c>
      <c r="BQ1032">
        <v>17</v>
      </c>
      <c r="BR1032">
        <v>4</v>
      </c>
      <c r="BS1032">
        <v>5</v>
      </c>
      <c r="BT1032">
        <v>160000</v>
      </c>
    </row>
    <row r="1033" spans="1:72" x14ac:dyDescent="0.35">
      <c r="A1033">
        <v>1032</v>
      </c>
      <c r="B1033">
        <v>75</v>
      </c>
      <c r="C1033">
        <v>4</v>
      </c>
      <c r="D1033">
        <v>102</v>
      </c>
      <c r="E1033">
        <v>15863</v>
      </c>
      <c r="F1033">
        <v>2</v>
      </c>
      <c r="G1033">
        <v>1</v>
      </c>
      <c r="H1033">
        <v>2</v>
      </c>
      <c r="I1033">
        <v>4</v>
      </c>
      <c r="J1033">
        <v>2</v>
      </c>
      <c r="K1033">
        <v>3</v>
      </c>
      <c r="L1033">
        <v>13</v>
      </c>
      <c r="M1033">
        <v>7</v>
      </c>
      <c r="N1033">
        <v>7</v>
      </c>
      <c r="O1033">
        <v>3</v>
      </c>
      <c r="P1033">
        <v>7</v>
      </c>
      <c r="Q1033">
        <v>7</v>
      </c>
      <c r="R1033">
        <v>3</v>
      </c>
      <c r="S1033">
        <v>1920</v>
      </c>
      <c r="T1033">
        <v>1970</v>
      </c>
      <c r="U1033">
        <v>5</v>
      </c>
      <c r="V1033">
        <v>8</v>
      </c>
      <c r="W1033">
        <v>4</v>
      </c>
      <c r="X1033">
        <v>2</v>
      </c>
      <c r="Y1033">
        <v>0</v>
      </c>
      <c r="Z1033">
        <v>3</v>
      </c>
      <c r="AA1033">
        <v>3</v>
      </c>
      <c r="AB1033">
        <v>3</v>
      </c>
      <c r="AC1033">
        <v>4</v>
      </c>
      <c r="AD1033">
        <v>4</v>
      </c>
      <c r="AE1033">
        <v>7</v>
      </c>
      <c r="AF1033">
        <v>523</v>
      </c>
      <c r="AG1033">
        <v>0</v>
      </c>
      <c r="AH1033">
        <v>301</v>
      </c>
      <c r="AI1033">
        <v>824</v>
      </c>
      <c r="AJ1033">
        <v>6</v>
      </c>
      <c r="AK1033">
        <v>6</v>
      </c>
      <c r="AL1033">
        <v>1687</v>
      </c>
      <c r="AM1033">
        <v>998</v>
      </c>
      <c r="AN1033">
        <v>397</v>
      </c>
      <c r="AO1033">
        <v>3082</v>
      </c>
      <c r="AP1033">
        <v>1</v>
      </c>
      <c r="AQ1033">
        <v>0</v>
      </c>
      <c r="AR1033">
        <v>2</v>
      </c>
      <c r="AS1033">
        <v>1</v>
      </c>
      <c r="AT1033">
        <v>5</v>
      </c>
      <c r="AU1033">
        <v>1</v>
      </c>
      <c r="AV1033">
        <v>4</v>
      </c>
      <c r="AW1033">
        <v>12</v>
      </c>
      <c r="AX1033">
        <v>2</v>
      </c>
      <c r="AY1033">
        <v>4</v>
      </c>
      <c r="AZ1033">
        <v>1970</v>
      </c>
      <c r="BA1033">
        <v>4</v>
      </c>
      <c r="BB1033">
        <v>2</v>
      </c>
      <c r="BC1033">
        <v>672</v>
      </c>
      <c r="BD1033">
        <v>4</v>
      </c>
      <c r="BE1033">
        <v>4</v>
      </c>
      <c r="BF1033">
        <v>3</v>
      </c>
      <c r="BG1033">
        <v>136</v>
      </c>
      <c r="BH1033">
        <v>63</v>
      </c>
      <c r="BI1033">
        <v>0</v>
      </c>
      <c r="BJ1033">
        <v>0</v>
      </c>
      <c r="BK1033">
        <v>0</v>
      </c>
      <c r="BL1033">
        <v>0</v>
      </c>
      <c r="BM1033">
        <v>5</v>
      </c>
      <c r="BN1033">
        <v>0</v>
      </c>
      <c r="BO1033">
        <v>8</v>
      </c>
      <c r="BP1033">
        <v>2009</v>
      </c>
      <c r="BQ1033">
        <v>14</v>
      </c>
      <c r="BR1033">
        <v>4</v>
      </c>
      <c r="BS1033">
        <v>5</v>
      </c>
      <c r="BT1033">
        <v>197000</v>
      </c>
    </row>
    <row r="1034" spans="1:72" x14ac:dyDescent="0.35">
      <c r="A1034">
        <v>1033</v>
      </c>
      <c r="B1034">
        <v>60</v>
      </c>
      <c r="C1034">
        <v>4</v>
      </c>
      <c r="E1034">
        <v>14541</v>
      </c>
      <c r="F1034">
        <v>2</v>
      </c>
      <c r="G1034">
        <v>2</v>
      </c>
      <c r="H1034">
        <v>2</v>
      </c>
      <c r="I1034">
        <v>4</v>
      </c>
      <c r="J1034">
        <v>2</v>
      </c>
      <c r="K1034">
        <v>3</v>
      </c>
      <c r="L1034">
        <v>17</v>
      </c>
      <c r="M1034">
        <v>7</v>
      </c>
      <c r="N1034">
        <v>7</v>
      </c>
      <c r="O1034">
        <v>3</v>
      </c>
      <c r="P1034">
        <v>8</v>
      </c>
      <c r="Q1034">
        <v>8</v>
      </c>
      <c r="R1034">
        <v>7</v>
      </c>
      <c r="S1034">
        <v>1993</v>
      </c>
      <c r="T1034">
        <v>1993</v>
      </c>
      <c r="U1034">
        <v>5</v>
      </c>
      <c r="V1034">
        <v>8</v>
      </c>
      <c r="W1034">
        <v>10</v>
      </c>
      <c r="X1034">
        <v>2</v>
      </c>
      <c r="Y1034">
        <v>0</v>
      </c>
      <c r="Z1034">
        <v>4</v>
      </c>
      <c r="AA1034">
        <v>4</v>
      </c>
      <c r="AB1034">
        <v>6</v>
      </c>
      <c r="AC1034">
        <v>5</v>
      </c>
      <c r="AD1034">
        <v>5</v>
      </c>
      <c r="AE1034">
        <v>7</v>
      </c>
      <c r="AF1034">
        <v>1012</v>
      </c>
      <c r="AG1034">
        <v>0</v>
      </c>
      <c r="AH1034">
        <v>326</v>
      </c>
      <c r="AI1034">
        <v>1338</v>
      </c>
      <c r="AJ1034">
        <v>6</v>
      </c>
      <c r="AK1034">
        <v>6</v>
      </c>
      <c r="AL1034">
        <v>1352</v>
      </c>
      <c r="AM1034">
        <v>1168</v>
      </c>
      <c r="AN1034">
        <v>0</v>
      </c>
      <c r="AO1034">
        <v>2520</v>
      </c>
      <c r="AP1034">
        <v>1</v>
      </c>
      <c r="AQ1034">
        <v>0</v>
      </c>
      <c r="AR1034">
        <v>2</v>
      </c>
      <c r="AS1034">
        <v>1</v>
      </c>
      <c r="AT1034">
        <v>5</v>
      </c>
      <c r="AU1034">
        <v>1</v>
      </c>
      <c r="AV1034">
        <v>5</v>
      </c>
      <c r="AW1034">
        <v>10</v>
      </c>
      <c r="AX1034">
        <v>1</v>
      </c>
      <c r="AY1034">
        <v>6</v>
      </c>
      <c r="AZ1034">
        <v>1993</v>
      </c>
      <c r="BA1034">
        <v>3</v>
      </c>
      <c r="BB1034">
        <v>3</v>
      </c>
      <c r="BC1034">
        <v>796</v>
      </c>
      <c r="BD1034">
        <v>4</v>
      </c>
      <c r="BE1034">
        <v>4</v>
      </c>
      <c r="BF1034">
        <v>3</v>
      </c>
      <c r="BG1034">
        <v>209</v>
      </c>
      <c r="BH1034">
        <v>55</v>
      </c>
      <c r="BI1034">
        <v>0</v>
      </c>
      <c r="BJ1034">
        <v>0</v>
      </c>
      <c r="BK1034">
        <v>0</v>
      </c>
      <c r="BL1034">
        <v>0</v>
      </c>
      <c r="BM1034">
        <v>5</v>
      </c>
      <c r="BN1034">
        <v>0</v>
      </c>
      <c r="BO1034">
        <v>11</v>
      </c>
      <c r="BP1034">
        <v>2006</v>
      </c>
      <c r="BQ1034">
        <v>17</v>
      </c>
      <c r="BR1034">
        <v>4</v>
      </c>
      <c r="BS1034">
        <v>3</v>
      </c>
      <c r="BT1034">
        <v>310000</v>
      </c>
    </row>
    <row r="1035" spans="1:72" x14ac:dyDescent="0.35">
      <c r="A1035">
        <v>1034</v>
      </c>
      <c r="B1035">
        <v>20</v>
      </c>
      <c r="C1035">
        <v>4</v>
      </c>
      <c r="E1035">
        <v>8125</v>
      </c>
      <c r="F1035">
        <v>2</v>
      </c>
      <c r="G1035">
        <v>1</v>
      </c>
      <c r="H1035">
        <v>2</v>
      </c>
      <c r="I1035">
        <v>4</v>
      </c>
      <c r="J1035">
        <v>4</v>
      </c>
      <c r="K1035">
        <v>3</v>
      </c>
      <c r="L1035">
        <v>16</v>
      </c>
      <c r="M1035">
        <v>7</v>
      </c>
      <c r="N1035">
        <v>7</v>
      </c>
      <c r="O1035">
        <v>3</v>
      </c>
      <c r="P1035">
        <v>4</v>
      </c>
      <c r="Q1035">
        <v>7</v>
      </c>
      <c r="R1035">
        <v>5</v>
      </c>
      <c r="S1035">
        <v>2002</v>
      </c>
      <c r="T1035">
        <v>2002</v>
      </c>
      <c r="U1035">
        <v>5</v>
      </c>
      <c r="V1035">
        <v>8</v>
      </c>
      <c r="W1035">
        <v>14</v>
      </c>
      <c r="X1035">
        <v>5</v>
      </c>
      <c r="Y1035">
        <v>295</v>
      </c>
      <c r="Z1035">
        <v>4</v>
      </c>
      <c r="AA1035">
        <v>3</v>
      </c>
      <c r="AB1035">
        <v>6</v>
      </c>
      <c r="AC1035">
        <v>5</v>
      </c>
      <c r="AD1035">
        <v>4</v>
      </c>
      <c r="AE1035">
        <v>7</v>
      </c>
      <c r="AF1035">
        <v>986</v>
      </c>
      <c r="AG1035">
        <v>0</v>
      </c>
      <c r="AH1035">
        <v>668</v>
      </c>
      <c r="AI1035">
        <v>1654</v>
      </c>
      <c r="AJ1035">
        <v>6</v>
      </c>
      <c r="AK1035">
        <v>6</v>
      </c>
      <c r="AL1035">
        <v>1654</v>
      </c>
      <c r="AM1035">
        <v>0</v>
      </c>
      <c r="AN1035">
        <v>0</v>
      </c>
      <c r="AO1035">
        <v>1654</v>
      </c>
      <c r="AP1035">
        <v>1</v>
      </c>
      <c r="AQ1035">
        <v>0</v>
      </c>
      <c r="AR1035">
        <v>2</v>
      </c>
      <c r="AS1035">
        <v>0</v>
      </c>
      <c r="AT1035">
        <v>3</v>
      </c>
      <c r="AU1035">
        <v>1</v>
      </c>
      <c r="AV1035">
        <v>5</v>
      </c>
      <c r="AW1035">
        <v>6</v>
      </c>
      <c r="AX1035">
        <v>0</v>
      </c>
      <c r="AY1035">
        <v>6</v>
      </c>
      <c r="AZ1035">
        <v>2002</v>
      </c>
      <c r="BA1035">
        <v>2</v>
      </c>
      <c r="BB1035">
        <v>3</v>
      </c>
      <c r="BC1035">
        <v>900</v>
      </c>
      <c r="BD1035">
        <v>4</v>
      </c>
      <c r="BE1035">
        <v>4</v>
      </c>
      <c r="BF1035">
        <v>3</v>
      </c>
      <c r="BG1035">
        <v>0</v>
      </c>
      <c r="BH1035">
        <v>136</v>
      </c>
      <c r="BI1035">
        <v>0</v>
      </c>
      <c r="BJ1035">
        <v>0</v>
      </c>
      <c r="BK1035">
        <v>0</v>
      </c>
      <c r="BL1035">
        <v>0</v>
      </c>
      <c r="BM1035">
        <v>5</v>
      </c>
      <c r="BN1035">
        <v>0</v>
      </c>
      <c r="BO1035">
        <v>2</v>
      </c>
      <c r="BP1035">
        <v>2006</v>
      </c>
      <c r="BQ1035">
        <v>17</v>
      </c>
      <c r="BR1035">
        <v>4</v>
      </c>
      <c r="BS1035">
        <v>5</v>
      </c>
      <c r="BT1035">
        <v>230000</v>
      </c>
    </row>
    <row r="1036" spans="1:72" x14ac:dyDescent="0.35">
      <c r="A1036">
        <v>1035</v>
      </c>
      <c r="B1036">
        <v>30</v>
      </c>
      <c r="C1036">
        <v>4</v>
      </c>
      <c r="D1036">
        <v>50</v>
      </c>
      <c r="E1036">
        <v>6305</v>
      </c>
      <c r="F1036">
        <v>2</v>
      </c>
      <c r="G1036">
        <v>1</v>
      </c>
      <c r="H1036">
        <v>1</v>
      </c>
      <c r="I1036">
        <v>4</v>
      </c>
      <c r="J1036">
        <v>4</v>
      </c>
      <c r="K1036">
        <v>3</v>
      </c>
      <c r="L1036">
        <v>14</v>
      </c>
      <c r="M1036">
        <v>7</v>
      </c>
      <c r="N1036">
        <v>7</v>
      </c>
      <c r="O1036">
        <v>3</v>
      </c>
      <c r="P1036">
        <v>4</v>
      </c>
      <c r="Q1036">
        <v>5</v>
      </c>
      <c r="R1036">
        <v>7</v>
      </c>
      <c r="S1036">
        <v>1938</v>
      </c>
      <c r="T1036">
        <v>1950</v>
      </c>
      <c r="U1036">
        <v>5</v>
      </c>
      <c r="V1036">
        <v>8</v>
      </c>
      <c r="W1036">
        <v>10</v>
      </c>
      <c r="X1036">
        <v>2</v>
      </c>
      <c r="Y1036">
        <v>0</v>
      </c>
      <c r="Z1036">
        <v>3</v>
      </c>
      <c r="AA1036">
        <v>4</v>
      </c>
      <c r="AB1036">
        <v>6</v>
      </c>
      <c r="AC1036">
        <v>3</v>
      </c>
      <c r="AD1036">
        <v>3</v>
      </c>
      <c r="AE1036">
        <v>6</v>
      </c>
      <c r="AF1036">
        <v>0</v>
      </c>
      <c r="AG1036">
        <v>0</v>
      </c>
      <c r="AH1036">
        <v>920</v>
      </c>
      <c r="AI1036">
        <v>920</v>
      </c>
      <c r="AJ1036">
        <v>6</v>
      </c>
      <c r="AK1036">
        <v>6</v>
      </c>
      <c r="AL1036">
        <v>954</v>
      </c>
      <c r="AM1036">
        <v>0</v>
      </c>
      <c r="AN1036">
        <v>0</v>
      </c>
      <c r="AO1036">
        <v>954</v>
      </c>
      <c r="AP1036">
        <v>0</v>
      </c>
      <c r="AQ1036">
        <v>0</v>
      </c>
      <c r="AR1036">
        <v>1</v>
      </c>
      <c r="AS1036">
        <v>0</v>
      </c>
      <c r="AT1036">
        <v>2</v>
      </c>
      <c r="AU1036">
        <v>1</v>
      </c>
      <c r="AV1036">
        <v>3</v>
      </c>
      <c r="AW1036">
        <v>5</v>
      </c>
      <c r="AX1036">
        <v>1</v>
      </c>
      <c r="AY1036">
        <v>4</v>
      </c>
      <c r="AZ1036">
        <v>1938</v>
      </c>
      <c r="BA1036">
        <v>2</v>
      </c>
      <c r="BB1036">
        <v>1</v>
      </c>
      <c r="BC1036">
        <v>240</v>
      </c>
      <c r="BD1036">
        <v>3</v>
      </c>
      <c r="BE1036">
        <v>4</v>
      </c>
      <c r="BF1036">
        <v>3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3</v>
      </c>
      <c r="BN1036">
        <v>0</v>
      </c>
      <c r="BO1036">
        <v>6</v>
      </c>
      <c r="BP1036">
        <v>2007</v>
      </c>
      <c r="BQ1036">
        <v>16</v>
      </c>
      <c r="BR1036">
        <v>4</v>
      </c>
      <c r="BS1036">
        <v>5</v>
      </c>
      <c r="BT1036">
        <v>119750</v>
      </c>
    </row>
    <row r="1037" spans="1:72" x14ac:dyDescent="0.35">
      <c r="A1037">
        <v>1036</v>
      </c>
      <c r="B1037">
        <v>20</v>
      </c>
      <c r="C1037">
        <v>4</v>
      </c>
      <c r="E1037">
        <v>11500</v>
      </c>
      <c r="F1037">
        <v>2</v>
      </c>
      <c r="G1037">
        <v>2</v>
      </c>
      <c r="H1037">
        <v>2</v>
      </c>
      <c r="I1037">
        <v>4</v>
      </c>
      <c r="J1037">
        <v>1</v>
      </c>
      <c r="K1037">
        <v>3</v>
      </c>
      <c r="L1037">
        <v>4</v>
      </c>
      <c r="M1037">
        <v>7</v>
      </c>
      <c r="N1037">
        <v>7</v>
      </c>
      <c r="O1037">
        <v>3</v>
      </c>
      <c r="P1037">
        <v>4</v>
      </c>
      <c r="Q1037">
        <v>4</v>
      </c>
      <c r="R1037">
        <v>3</v>
      </c>
      <c r="S1037">
        <v>1957</v>
      </c>
      <c r="T1037">
        <v>1957</v>
      </c>
      <c r="U1037">
        <v>5</v>
      </c>
      <c r="V1037">
        <v>8</v>
      </c>
      <c r="W1037">
        <v>4</v>
      </c>
      <c r="X1037">
        <v>2</v>
      </c>
      <c r="Y1037">
        <v>0</v>
      </c>
      <c r="Z1037">
        <v>3</v>
      </c>
      <c r="AA1037">
        <v>4</v>
      </c>
      <c r="AB1037">
        <v>1</v>
      </c>
      <c r="AC1037">
        <v>1</v>
      </c>
      <c r="AD1037">
        <v>1</v>
      </c>
      <c r="AE1037">
        <v>1</v>
      </c>
      <c r="AF1037">
        <v>0</v>
      </c>
      <c r="AG1037">
        <v>0</v>
      </c>
      <c r="AH1037">
        <v>0</v>
      </c>
      <c r="AI1037">
        <v>0</v>
      </c>
      <c r="AJ1037">
        <v>6</v>
      </c>
      <c r="AK1037">
        <v>6</v>
      </c>
      <c r="AL1037">
        <v>845</v>
      </c>
      <c r="AM1037">
        <v>0</v>
      </c>
      <c r="AN1037">
        <v>0</v>
      </c>
      <c r="AO1037">
        <v>845</v>
      </c>
      <c r="AP1037">
        <v>0</v>
      </c>
      <c r="AQ1037">
        <v>0</v>
      </c>
      <c r="AR1037">
        <v>1</v>
      </c>
      <c r="AS1037">
        <v>0</v>
      </c>
      <c r="AT1037">
        <v>3</v>
      </c>
      <c r="AU1037">
        <v>1</v>
      </c>
      <c r="AV1037">
        <v>4</v>
      </c>
      <c r="AW1037">
        <v>5</v>
      </c>
      <c r="AX1037">
        <v>0</v>
      </c>
      <c r="AY1037">
        <v>5</v>
      </c>
      <c r="AZ1037">
        <v>1957</v>
      </c>
      <c r="BA1037">
        <v>2</v>
      </c>
      <c r="BB1037">
        <v>1</v>
      </c>
      <c r="BC1037">
        <v>290</v>
      </c>
      <c r="BD1037">
        <v>4</v>
      </c>
      <c r="BE1037">
        <v>4</v>
      </c>
      <c r="BF1037">
        <v>2</v>
      </c>
      <c r="BG1037">
        <v>186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5</v>
      </c>
      <c r="BN1037">
        <v>0</v>
      </c>
      <c r="BO1037">
        <v>1</v>
      </c>
      <c r="BP1037">
        <v>2009</v>
      </c>
      <c r="BQ1037">
        <v>14</v>
      </c>
      <c r="BR1037">
        <v>4</v>
      </c>
      <c r="BS1037">
        <v>5</v>
      </c>
      <c r="BT1037">
        <v>84000</v>
      </c>
    </row>
    <row r="1038" spans="1:72" x14ac:dyDescent="0.35">
      <c r="A1038">
        <v>1037</v>
      </c>
      <c r="B1038">
        <v>20</v>
      </c>
      <c r="C1038">
        <v>4</v>
      </c>
      <c r="D1038">
        <v>89</v>
      </c>
      <c r="E1038">
        <v>12898</v>
      </c>
      <c r="F1038">
        <v>2</v>
      </c>
      <c r="G1038">
        <v>2</v>
      </c>
      <c r="H1038">
        <v>4</v>
      </c>
      <c r="I1038">
        <v>4</v>
      </c>
      <c r="J1038">
        <v>4</v>
      </c>
      <c r="K1038">
        <v>3</v>
      </c>
      <c r="L1038">
        <v>2</v>
      </c>
      <c r="M1038">
        <v>7</v>
      </c>
      <c r="N1038">
        <v>7</v>
      </c>
      <c r="O1038">
        <v>3</v>
      </c>
      <c r="P1038">
        <v>4</v>
      </c>
      <c r="Q1038">
        <v>9</v>
      </c>
      <c r="R1038">
        <v>5</v>
      </c>
      <c r="S1038">
        <v>2007</v>
      </c>
      <c r="T1038">
        <v>2008</v>
      </c>
      <c r="U1038">
        <v>6</v>
      </c>
      <c r="V1038">
        <v>8</v>
      </c>
      <c r="W1038">
        <v>14</v>
      </c>
      <c r="X1038">
        <v>5</v>
      </c>
      <c r="Y1038">
        <v>70</v>
      </c>
      <c r="Z1038">
        <v>4</v>
      </c>
      <c r="AA1038">
        <v>3</v>
      </c>
      <c r="AB1038">
        <v>6</v>
      </c>
      <c r="AC1038">
        <v>6</v>
      </c>
      <c r="AD1038">
        <v>4</v>
      </c>
      <c r="AE1038">
        <v>7</v>
      </c>
      <c r="AF1038">
        <v>1022</v>
      </c>
      <c r="AG1038">
        <v>0</v>
      </c>
      <c r="AH1038">
        <v>598</v>
      </c>
      <c r="AI1038">
        <v>1620</v>
      </c>
      <c r="AJ1038">
        <v>6</v>
      </c>
      <c r="AK1038">
        <v>6</v>
      </c>
      <c r="AL1038">
        <v>1620</v>
      </c>
      <c r="AM1038">
        <v>0</v>
      </c>
      <c r="AN1038">
        <v>0</v>
      </c>
      <c r="AO1038">
        <v>1620</v>
      </c>
      <c r="AP1038">
        <v>1</v>
      </c>
      <c r="AQ1038">
        <v>0</v>
      </c>
      <c r="AR1038">
        <v>2</v>
      </c>
      <c r="AS1038">
        <v>0</v>
      </c>
      <c r="AT1038">
        <v>2</v>
      </c>
      <c r="AU1038">
        <v>1</v>
      </c>
      <c r="AV1038">
        <v>6</v>
      </c>
      <c r="AW1038">
        <v>6</v>
      </c>
      <c r="AX1038">
        <v>1</v>
      </c>
      <c r="AY1038">
        <v>6</v>
      </c>
      <c r="AZ1038">
        <v>2008</v>
      </c>
      <c r="BA1038">
        <v>4</v>
      </c>
      <c r="BB1038">
        <v>3</v>
      </c>
      <c r="BC1038">
        <v>912</v>
      </c>
      <c r="BD1038">
        <v>4</v>
      </c>
      <c r="BE1038">
        <v>4</v>
      </c>
      <c r="BF1038">
        <v>3</v>
      </c>
      <c r="BG1038">
        <v>228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5</v>
      </c>
      <c r="BN1038">
        <v>0</v>
      </c>
      <c r="BO1038">
        <v>9</v>
      </c>
      <c r="BP1038">
        <v>2009</v>
      </c>
      <c r="BQ1038">
        <v>14</v>
      </c>
      <c r="BR1038">
        <v>4</v>
      </c>
      <c r="BS1038">
        <v>5</v>
      </c>
      <c r="BT1038">
        <v>315500</v>
      </c>
    </row>
    <row r="1039" spans="1:72" x14ac:dyDescent="0.35">
      <c r="A1039">
        <v>1038</v>
      </c>
      <c r="B1039">
        <v>60</v>
      </c>
      <c r="C1039">
        <v>4</v>
      </c>
      <c r="E1039">
        <v>9240</v>
      </c>
      <c r="F1039">
        <v>2</v>
      </c>
      <c r="G1039">
        <v>1</v>
      </c>
      <c r="H1039">
        <v>2</v>
      </c>
      <c r="I1039">
        <v>4</v>
      </c>
      <c r="J1039">
        <v>4</v>
      </c>
      <c r="K1039">
        <v>3</v>
      </c>
      <c r="L1039">
        <v>16</v>
      </c>
      <c r="M1039">
        <v>7</v>
      </c>
      <c r="N1039">
        <v>7</v>
      </c>
      <c r="O1039">
        <v>3</v>
      </c>
      <c r="P1039">
        <v>8</v>
      </c>
      <c r="Q1039">
        <v>8</v>
      </c>
      <c r="R1039">
        <v>5</v>
      </c>
      <c r="S1039">
        <v>2001</v>
      </c>
      <c r="T1039">
        <v>2002</v>
      </c>
      <c r="U1039">
        <v>5</v>
      </c>
      <c r="V1039">
        <v>8</v>
      </c>
      <c r="W1039">
        <v>14</v>
      </c>
      <c r="X1039">
        <v>4</v>
      </c>
      <c r="Y1039">
        <v>396</v>
      </c>
      <c r="Z1039">
        <v>4</v>
      </c>
      <c r="AA1039">
        <v>3</v>
      </c>
      <c r="AB1039">
        <v>6</v>
      </c>
      <c r="AC1039">
        <v>5</v>
      </c>
      <c r="AD1039">
        <v>4</v>
      </c>
      <c r="AE1039">
        <v>6</v>
      </c>
      <c r="AF1039">
        <v>0</v>
      </c>
      <c r="AG1039">
        <v>0</v>
      </c>
      <c r="AH1039">
        <v>1055</v>
      </c>
      <c r="AI1039">
        <v>1055</v>
      </c>
      <c r="AJ1039">
        <v>6</v>
      </c>
      <c r="AK1039">
        <v>6</v>
      </c>
      <c r="AL1039">
        <v>1055</v>
      </c>
      <c r="AM1039">
        <v>1208</v>
      </c>
      <c r="AN1039">
        <v>0</v>
      </c>
      <c r="AO1039">
        <v>2263</v>
      </c>
      <c r="AP1039">
        <v>0</v>
      </c>
      <c r="AQ1039">
        <v>0</v>
      </c>
      <c r="AR1039">
        <v>2</v>
      </c>
      <c r="AS1039">
        <v>1</v>
      </c>
      <c r="AT1039">
        <v>3</v>
      </c>
      <c r="AU1039">
        <v>1</v>
      </c>
      <c r="AV1039">
        <v>5</v>
      </c>
      <c r="AW1039">
        <v>7</v>
      </c>
      <c r="AX1039">
        <v>1</v>
      </c>
      <c r="AY1039">
        <v>7</v>
      </c>
      <c r="AZ1039">
        <v>2001</v>
      </c>
      <c r="BA1039">
        <v>4</v>
      </c>
      <c r="BB1039">
        <v>2</v>
      </c>
      <c r="BC1039">
        <v>905</v>
      </c>
      <c r="BD1039">
        <v>4</v>
      </c>
      <c r="BE1039">
        <v>4</v>
      </c>
      <c r="BF1039">
        <v>3</v>
      </c>
      <c r="BG1039">
        <v>0</v>
      </c>
      <c r="BH1039">
        <v>45</v>
      </c>
      <c r="BI1039">
        <v>0</v>
      </c>
      <c r="BJ1039">
        <v>0</v>
      </c>
      <c r="BK1039">
        <v>189</v>
      </c>
      <c r="BL1039">
        <v>0</v>
      </c>
      <c r="BM1039">
        <v>5</v>
      </c>
      <c r="BN1039">
        <v>0</v>
      </c>
      <c r="BO1039">
        <v>9</v>
      </c>
      <c r="BP1039">
        <v>2008</v>
      </c>
      <c r="BQ1039">
        <v>15</v>
      </c>
      <c r="BR1039">
        <v>4</v>
      </c>
      <c r="BS1039">
        <v>5</v>
      </c>
      <c r="BT1039">
        <v>287000</v>
      </c>
    </row>
    <row r="1040" spans="1:72" x14ac:dyDescent="0.35">
      <c r="A1040">
        <v>1039</v>
      </c>
      <c r="B1040">
        <v>160</v>
      </c>
      <c r="C1040">
        <v>2</v>
      </c>
      <c r="D1040">
        <v>21</v>
      </c>
      <c r="E1040">
        <v>1533</v>
      </c>
      <c r="F1040">
        <v>2</v>
      </c>
      <c r="G1040">
        <v>1</v>
      </c>
      <c r="H1040">
        <v>2</v>
      </c>
      <c r="I1040">
        <v>4</v>
      </c>
      <c r="J1040">
        <v>4</v>
      </c>
      <c r="K1040">
        <v>3</v>
      </c>
      <c r="L1040">
        <v>21</v>
      </c>
      <c r="M1040">
        <v>7</v>
      </c>
      <c r="N1040">
        <v>7</v>
      </c>
      <c r="O1040">
        <v>5</v>
      </c>
      <c r="P1040">
        <v>8</v>
      </c>
      <c r="Q1040">
        <v>4</v>
      </c>
      <c r="R1040">
        <v>6</v>
      </c>
      <c r="S1040">
        <v>1970</v>
      </c>
      <c r="T1040">
        <v>2008</v>
      </c>
      <c r="U1040">
        <v>5</v>
      </c>
      <c r="V1040">
        <v>8</v>
      </c>
      <c r="W1040">
        <v>15</v>
      </c>
      <c r="X1040">
        <v>2</v>
      </c>
      <c r="Y1040">
        <v>0</v>
      </c>
      <c r="Z1040">
        <v>3</v>
      </c>
      <c r="AA1040">
        <v>3</v>
      </c>
      <c r="AB1040">
        <v>2</v>
      </c>
      <c r="AC1040">
        <v>4</v>
      </c>
      <c r="AD1040">
        <v>4</v>
      </c>
      <c r="AE1040">
        <v>6</v>
      </c>
      <c r="AF1040">
        <v>0</v>
      </c>
      <c r="AG1040">
        <v>0</v>
      </c>
      <c r="AH1040">
        <v>546</v>
      </c>
      <c r="AI1040">
        <v>546</v>
      </c>
      <c r="AJ1040">
        <v>6</v>
      </c>
      <c r="AK1040">
        <v>6</v>
      </c>
      <c r="AL1040">
        <v>798</v>
      </c>
      <c r="AM1040">
        <v>546</v>
      </c>
      <c r="AN1040">
        <v>0</v>
      </c>
      <c r="AO1040">
        <v>1344</v>
      </c>
      <c r="AP1040">
        <v>0</v>
      </c>
      <c r="AQ1040">
        <v>0</v>
      </c>
      <c r="AR1040">
        <v>1</v>
      </c>
      <c r="AS1040">
        <v>1</v>
      </c>
      <c r="AT1040">
        <v>3</v>
      </c>
      <c r="AU1040">
        <v>1</v>
      </c>
      <c r="AV1040">
        <v>4</v>
      </c>
      <c r="AW1040">
        <v>6</v>
      </c>
      <c r="AX1040">
        <v>1</v>
      </c>
      <c r="AY1040">
        <v>3</v>
      </c>
      <c r="BA1040">
        <v>1</v>
      </c>
      <c r="BB1040">
        <v>0</v>
      </c>
      <c r="BC1040">
        <v>0</v>
      </c>
      <c r="BD1040">
        <v>1</v>
      </c>
      <c r="BE1040">
        <v>1</v>
      </c>
      <c r="BF1040">
        <v>3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5</v>
      </c>
      <c r="BN1040">
        <v>0</v>
      </c>
      <c r="BO1040">
        <v>5</v>
      </c>
      <c r="BP1040">
        <v>2009</v>
      </c>
      <c r="BQ1040">
        <v>14</v>
      </c>
      <c r="BR1040">
        <v>4</v>
      </c>
      <c r="BS1040">
        <v>5</v>
      </c>
      <c r="BT1040">
        <v>97000</v>
      </c>
    </row>
    <row r="1041" spans="1:72" x14ac:dyDescent="0.35">
      <c r="A1041">
        <v>1040</v>
      </c>
      <c r="B1041">
        <v>180</v>
      </c>
      <c r="C1041">
        <v>2</v>
      </c>
      <c r="D1041">
        <v>21</v>
      </c>
      <c r="E1041">
        <v>1477</v>
      </c>
      <c r="F1041">
        <v>2</v>
      </c>
      <c r="G1041">
        <v>1</v>
      </c>
      <c r="H1041">
        <v>2</v>
      </c>
      <c r="I1041">
        <v>4</v>
      </c>
      <c r="J1041">
        <v>4</v>
      </c>
      <c r="K1041">
        <v>3</v>
      </c>
      <c r="L1041">
        <v>21</v>
      </c>
      <c r="M1041">
        <v>7</v>
      </c>
      <c r="N1041">
        <v>7</v>
      </c>
      <c r="O1041">
        <v>4</v>
      </c>
      <c r="P1041">
        <v>6</v>
      </c>
      <c r="Q1041">
        <v>4</v>
      </c>
      <c r="R1041">
        <v>4</v>
      </c>
      <c r="S1041">
        <v>1970</v>
      </c>
      <c r="T1041">
        <v>1970</v>
      </c>
      <c r="U1041">
        <v>5</v>
      </c>
      <c r="V1041">
        <v>8</v>
      </c>
      <c r="W1041">
        <v>15</v>
      </c>
      <c r="X1041">
        <v>2</v>
      </c>
      <c r="Y1041">
        <v>0</v>
      </c>
      <c r="Z1041">
        <v>3</v>
      </c>
      <c r="AA1041">
        <v>3</v>
      </c>
      <c r="AB1041">
        <v>2</v>
      </c>
      <c r="AC1041">
        <v>5</v>
      </c>
      <c r="AD1041">
        <v>4</v>
      </c>
      <c r="AE1041">
        <v>7</v>
      </c>
      <c r="AF1041">
        <v>509</v>
      </c>
      <c r="AG1041">
        <v>0</v>
      </c>
      <c r="AH1041">
        <v>121</v>
      </c>
      <c r="AI1041">
        <v>630</v>
      </c>
      <c r="AJ1041">
        <v>6</v>
      </c>
      <c r="AK1041">
        <v>6</v>
      </c>
      <c r="AL1041">
        <v>630</v>
      </c>
      <c r="AM1041">
        <v>0</v>
      </c>
      <c r="AN1041">
        <v>0</v>
      </c>
      <c r="AO1041">
        <v>630</v>
      </c>
      <c r="AP1041">
        <v>1</v>
      </c>
      <c r="AQ1041">
        <v>0</v>
      </c>
      <c r="AR1041">
        <v>1</v>
      </c>
      <c r="AS1041">
        <v>0</v>
      </c>
      <c r="AT1041">
        <v>1</v>
      </c>
      <c r="AU1041">
        <v>1</v>
      </c>
      <c r="AV1041">
        <v>4</v>
      </c>
      <c r="AW1041">
        <v>3</v>
      </c>
      <c r="AX1041">
        <v>0</v>
      </c>
      <c r="AY1041">
        <v>6</v>
      </c>
      <c r="AZ1041">
        <v>1970</v>
      </c>
      <c r="BA1041">
        <v>2</v>
      </c>
      <c r="BB1041">
        <v>1</v>
      </c>
      <c r="BC1041">
        <v>286</v>
      </c>
      <c r="BD1041">
        <v>4</v>
      </c>
      <c r="BE1041">
        <v>4</v>
      </c>
      <c r="BF1041">
        <v>3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5</v>
      </c>
      <c r="BN1041">
        <v>0</v>
      </c>
      <c r="BO1041">
        <v>4</v>
      </c>
      <c r="BP1041">
        <v>2009</v>
      </c>
      <c r="BQ1041">
        <v>14</v>
      </c>
      <c r="BR1041">
        <v>4</v>
      </c>
      <c r="BS1041">
        <v>5</v>
      </c>
      <c r="BT1041">
        <v>80000</v>
      </c>
    </row>
    <row r="1042" spans="1:72" x14ac:dyDescent="0.35">
      <c r="A1042">
        <v>1041</v>
      </c>
      <c r="B1042">
        <v>20</v>
      </c>
      <c r="C1042">
        <v>4</v>
      </c>
      <c r="D1042">
        <v>88</v>
      </c>
      <c r="E1042">
        <v>13125</v>
      </c>
      <c r="F1042">
        <v>2</v>
      </c>
      <c r="G1042">
        <v>1</v>
      </c>
      <c r="H1042">
        <v>2</v>
      </c>
      <c r="I1042">
        <v>4</v>
      </c>
      <c r="J1042">
        <v>2</v>
      </c>
      <c r="K1042">
        <v>3</v>
      </c>
      <c r="L1042">
        <v>5</v>
      </c>
      <c r="M1042">
        <v>7</v>
      </c>
      <c r="N1042">
        <v>7</v>
      </c>
      <c r="O1042">
        <v>3</v>
      </c>
      <c r="P1042">
        <v>4</v>
      </c>
      <c r="Q1042">
        <v>5</v>
      </c>
      <c r="R1042">
        <v>4</v>
      </c>
      <c r="S1042">
        <v>1957</v>
      </c>
      <c r="T1042">
        <v>2000</v>
      </c>
      <c r="U1042">
        <v>5</v>
      </c>
      <c r="V1042">
        <v>8</v>
      </c>
      <c r="W1042">
        <v>4</v>
      </c>
      <c r="X1042">
        <v>1</v>
      </c>
      <c r="Y1042">
        <v>67</v>
      </c>
      <c r="Z1042">
        <v>3</v>
      </c>
      <c r="AA1042">
        <v>3</v>
      </c>
      <c r="AB1042">
        <v>2</v>
      </c>
      <c r="AC1042">
        <v>4</v>
      </c>
      <c r="AD1042">
        <v>4</v>
      </c>
      <c r="AE1042">
        <v>2</v>
      </c>
      <c r="AF1042">
        <v>168</v>
      </c>
      <c r="AG1042">
        <v>682</v>
      </c>
      <c r="AH1042">
        <v>284</v>
      </c>
      <c r="AI1042">
        <v>1134</v>
      </c>
      <c r="AJ1042">
        <v>6</v>
      </c>
      <c r="AK1042">
        <v>6</v>
      </c>
      <c r="AL1042">
        <v>1803</v>
      </c>
      <c r="AM1042">
        <v>0</v>
      </c>
      <c r="AN1042">
        <v>0</v>
      </c>
      <c r="AO1042">
        <v>1803</v>
      </c>
      <c r="AP1042">
        <v>1</v>
      </c>
      <c r="AQ1042">
        <v>0</v>
      </c>
      <c r="AR1042">
        <v>2</v>
      </c>
      <c r="AS1042">
        <v>0</v>
      </c>
      <c r="AT1042">
        <v>3</v>
      </c>
      <c r="AU1042">
        <v>1</v>
      </c>
      <c r="AV1042">
        <v>4</v>
      </c>
      <c r="AW1042">
        <v>8</v>
      </c>
      <c r="AX1042">
        <v>1</v>
      </c>
      <c r="AY1042">
        <v>6</v>
      </c>
      <c r="AZ1042">
        <v>1957</v>
      </c>
      <c r="BA1042">
        <v>3</v>
      </c>
      <c r="BB1042">
        <v>2</v>
      </c>
      <c r="BC1042">
        <v>484</v>
      </c>
      <c r="BD1042">
        <v>4</v>
      </c>
      <c r="BE1042">
        <v>4</v>
      </c>
      <c r="BF1042">
        <v>3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4</v>
      </c>
      <c r="BN1042">
        <v>0</v>
      </c>
      <c r="BO1042">
        <v>1</v>
      </c>
      <c r="BP1042">
        <v>2006</v>
      </c>
      <c r="BQ1042">
        <v>17</v>
      </c>
      <c r="BR1042">
        <v>4</v>
      </c>
      <c r="BS1042">
        <v>5</v>
      </c>
      <c r="BT1042">
        <v>155000</v>
      </c>
    </row>
    <row r="1043" spans="1:72" x14ac:dyDescent="0.35">
      <c r="A1043">
        <v>1042</v>
      </c>
      <c r="B1043">
        <v>60</v>
      </c>
      <c r="C1043">
        <v>4</v>
      </c>
      <c r="E1043">
        <v>9130</v>
      </c>
      <c r="F1043">
        <v>2</v>
      </c>
      <c r="G1043">
        <v>1</v>
      </c>
      <c r="H1043">
        <v>2</v>
      </c>
      <c r="I1043">
        <v>4</v>
      </c>
      <c r="J1043">
        <v>4</v>
      </c>
      <c r="K1043">
        <v>3</v>
      </c>
      <c r="L1043">
        <v>10</v>
      </c>
      <c r="M1043">
        <v>2</v>
      </c>
      <c r="N1043">
        <v>7</v>
      </c>
      <c r="O1043">
        <v>3</v>
      </c>
      <c r="P1043">
        <v>8</v>
      </c>
      <c r="Q1043">
        <v>6</v>
      </c>
      <c r="R1043">
        <v>8</v>
      </c>
      <c r="S1043">
        <v>1966</v>
      </c>
      <c r="T1043">
        <v>2000</v>
      </c>
      <c r="U1043">
        <v>6</v>
      </c>
      <c r="V1043">
        <v>8</v>
      </c>
      <c r="W1043">
        <v>9</v>
      </c>
      <c r="X1043">
        <v>4</v>
      </c>
      <c r="Y1043">
        <v>252</v>
      </c>
      <c r="Z1043">
        <v>3</v>
      </c>
      <c r="AA1043">
        <v>3</v>
      </c>
      <c r="AB1043">
        <v>2</v>
      </c>
      <c r="AC1043">
        <v>4</v>
      </c>
      <c r="AD1043">
        <v>4</v>
      </c>
      <c r="AE1043">
        <v>7</v>
      </c>
      <c r="AF1043">
        <v>400</v>
      </c>
      <c r="AG1043">
        <v>64</v>
      </c>
      <c r="AH1043">
        <v>336</v>
      </c>
      <c r="AI1043">
        <v>800</v>
      </c>
      <c r="AJ1043">
        <v>6</v>
      </c>
      <c r="AK1043">
        <v>6</v>
      </c>
      <c r="AL1043">
        <v>800</v>
      </c>
      <c r="AM1043">
        <v>832</v>
      </c>
      <c r="AN1043">
        <v>0</v>
      </c>
      <c r="AO1043">
        <v>1632</v>
      </c>
      <c r="AP1043">
        <v>0</v>
      </c>
      <c r="AQ1043">
        <v>1</v>
      </c>
      <c r="AR1043">
        <v>1</v>
      </c>
      <c r="AS1043">
        <v>1</v>
      </c>
      <c r="AT1043">
        <v>4</v>
      </c>
      <c r="AU1043">
        <v>1</v>
      </c>
      <c r="AV1043">
        <v>5</v>
      </c>
      <c r="AW1043">
        <v>7</v>
      </c>
      <c r="AX1043">
        <v>0</v>
      </c>
      <c r="AY1043">
        <v>6</v>
      </c>
      <c r="AZ1043">
        <v>1966</v>
      </c>
      <c r="BA1043">
        <v>2</v>
      </c>
      <c r="BB1043">
        <v>2</v>
      </c>
      <c r="BC1043">
        <v>484</v>
      </c>
      <c r="BD1043">
        <v>4</v>
      </c>
      <c r="BE1043">
        <v>4</v>
      </c>
      <c r="BF1043">
        <v>3</v>
      </c>
      <c r="BG1043">
        <v>0</v>
      </c>
      <c r="BH1043">
        <v>40</v>
      </c>
      <c r="BI1043">
        <v>0</v>
      </c>
      <c r="BJ1043">
        <v>0</v>
      </c>
      <c r="BK1043">
        <v>0</v>
      </c>
      <c r="BL1043">
        <v>0</v>
      </c>
      <c r="BM1043">
        <v>5</v>
      </c>
      <c r="BN1043">
        <v>0</v>
      </c>
      <c r="BO1043">
        <v>7</v>
      </c>
      <c r="BP1043">
        <v>2008</v>
      </c>
      <c r="BQ1043">
        <v>15</v>
      </c>
      <c r="BR1043">
        <v>4</v>
      </c>
      <c r="BS1043">
        <v>5</v>
      </c>
      <c r="BT1043">
        <v>173000</v>
      </c>
    </row>
    <row r="1044" spans="1:72" x14ac:dyDescent="0.35">
      <c r="A1044">
        <v>1043</v>
      </c>
      <c r="B1044">
        <v>120</v>
      </c>
      <c r="C1044">
        <v>4</v>
      </c>
      <c r="D1044">
        <v>34</v>
      </c>
      <c r="E1044">
        <v>5381</v>
      </c>
      <c r="F1044">
        <v>2</v>
      </c>
      <c r="G1044">
        <v>2</v>
      </c>
      <c r="H1044">
        <v>2</v>
      </c>
      <c r="I1044">
        <v>4</v>
      </c>
      <c r="J1044">
        <v>4</v>
      </c>
      <c r="K1044">
        <v>3</v>
      </c>
      <c r="L1044">
        <v>19</v>
      </c>
      <c r="M1044">
        <v>7</v>
      </c>
      <c r="N1044">
        <v>7</v>
      </c>
      <c r="O1044">
        <v>5</v>
      </c>
      <c r="P1044">
        <v>4</v>
      </c>
      <c r="Q1044">
        <v>6</v>
      </c>
      <c r="R1044">
        <v>5</v>
      </c>
      <c r="S1044">
        <v>2005</v>
      </c>
      <c r="T1044">
        <v>2005</v>
      </c>
      <c r="U1044">
        <v>5</v>
      </c>
      <c r="V1044">
        <v>8</v>
      </c>
      <c r="W1044">
        <v>14</v>
      </c>
      <c r="X1044">
        <v>5</v>
      </c>
      <c r="Y1044">
        <v>135</v>
      </c>
      <c r="Z1044">
        <v>4</v>
      </c>
      <c r="AA1044">
        <v>3</v>
      </c>
      <c r="AB1044">
        <v>6</v>
      </c>
      <c r="AC1044">
        <v>5</v>
      </c>
      <c r="AD1044">
        <v>4</v>
      </c>
      <c r="AE1044">
        <v>4</v>
      </c>
      <c r="AF1044">
        <v>900</v>
      </c>
      <c r="AG1044">
        <v>0</v>
      </c>
      <c r="AH1044">
        <v>406</v>
      </c>
      <c r="AI1044">
        <v>1306</v>
      </c>
      <c r="AJ1044">
        <v>6</v>
      </c>
      <c r="AK1044">
        <v>6</v>
      </c>
      <c r="AL1044">
        <v>1306</v>
      </c>
      <c r="AM1044">
        <v>0</v>
      </c>
      <c r="AN1044">
        <v>0</v>
      </c>
      <c r="AO1044">
        <v>1306</v>
      </c>
      <c r="AP1044">
        <v>1</v>
      </c>
      <c r="AQ1044">
        <v>0</v>
      </c>
      <c r="AR1044">
        <v>2</v>
      </c>
      <c r="AS1044">
        <v>0</v>
      </c>
      <c r="AT1044">
        <v>1</v>
      </c>
      <c r="AU1044">
        <v>1</v>
      </c>
      <c r="AV1044">
        <v>5</v>
      </c>
      <c r="AW1044">
        <v>5</v>
      </c>
      <c r="AX1044">
        <v>1</v>
      </c>
      <c r="AY1044">
        <v>6</v>
      </c>
      <c r="AZ1044">
        <v>2005</v>
      </c>
      <c r="BA1044">
        <v>3</v>
      </c>
      <c r="BB1044">
        <v>2</v>
      </c>
      <c r="BC1044">
        <v>624</v>
      </c>
      <c r="BD1044">
        <v>4</v>
      </c>
      <c r="BE1044">
        <v>4</v>
      </c>
      <c r="BF1044">
        <v>3</v>
      </c>
      <c r="BG1044">
        <v>170</v>
      </c>
      <c r="BH1044">
        <v>63</v>
      </c>
      <c r="BI1044">
        <v>0</v>
      </c>
      <c r="BJ1044">
        <v>0</v>
      </c>
      <c r="BK1044">
        <v>0</v>
      </c>
      <c r="BL1044">
        <v>0</v>
      </c>
      <c r="BM1044">
        <v>5</v>
      </c>
      <c r="BN1044">
        <v>0</v>
      </c>
      <c r="BO1044">
        <v>8</v>
      </c>
      <c r="BP1044">
        <v>2009</v>
      </c>
      <c r="BQ1044">
        <v>14</v>
      </c>
      <c r="BR1044">
        <v>4</v>
      </c>
      <c r="BS1044">
        <v>5</v>
      </c>
      <c r="BT1044">
        <v>196000</v>
      </c>
    </row>
    <row r="1045" spans="1:72" x14ac:dyDescent="0.35">
      <c r="A1045">
        <v>1044</v>
      </c>
      <c r="B1045">
        <v>60</v>
      </c>
      <c r="C1045">
        <v>4</v>
      </c>
      <c r="D1045">
        <v>86</v>
      </c>
      <c r="E1045">
        <v>11839</v>
      </c>
      <c r="F1045">
        <v>2</v>
      </c>
      <c r="G1045">
        <v>1</v>
      </c>
      <c r="H1045">
        <v>2</v>
      </c>
      <c r="I1045">
        <v>4</v>
      </c>
      <c r="J1045">
        <v>4</v>
      </c>
      <c r="K1045">
        <v>3</v>
      </c>
      <c r="L1045">
        <v>15</v>
      </c>
      <c r="M1045">
        <v>7</v>
      </c>
      <c r="N1045">
        <v>7</v>
      </c>
      <c r="O1045">
        <v>3</v>
      </c>
      <c r="P1045">
        <v>8</v>
      </c>
      <c r="Q1045">
        <v>7</v>
      </c>
      <c r="R1045">
        <v>5</v>
      </c>
      <c r="S1045">
        <v>1990</v>
      </c>
      <c r="T1045">
        <v>1990</v>
      </c>
      <c r="U1045">
        <v>6</v>
      </c>
      <c r="V1045">
        <v>8</v>
      </c>
      <c r="W1045">
        <v>9</v>
      </c>
      <c r="X1045">
        <v>4</v>
      </c>
      <c r="Y1045">
        <v>99</v>
      </c>
      <c r="Z1045">
        <v>3</v>
      </c>
      <c r="AA1045">
        <v>3</v>
      </c>
      <c r="AB1045">
        <v>6</v>
      </c>
      <c r="AC1045">
        <v>5</v>
      </c>
      <c r="AD1045">
        <v>4</v>
      </c>
      <c r="AE1045">
        <v>7</v>
      </c>
      <c r="AF1045">
        <v>1085</v>
      </c>
      <c r="AG1045">
        <v>0</v>
      </c>
      <c r="AH1045">
        <v>390</v>
      </c>
      <c r="AI1045">
        <v>1475</v>
      </c>
      <c r="AJ1045">
        <v>6</v>
      </c>
      <c r="AK1045">
        <v>6</v>
      </c>
      <c r="AL1045">
        <v>1532</v>
      </c>
      <c r="AM1045">
        <v>797</v>
      </c>
      <c r="AN1045">
        <v>0</v>
      </c>
      <c r="AO1045">
        <v>2329</v>
      </c>
      <c r="AP1045">
        <v>1</v>
      </c>
      <c r="AQ1045">
        <v>0</v>
      </c>
      <c r="AR1045">
        <v>2</v>
      </c>
      <c r="AS1045">
        <v>1</v>
      </c>
      <c r="AT1045">
        <v>4</v>
      </c>
      <c r="AU1045">
        <v>1</v>
      </c>
      <c r="AV1045">
        <v>5</v>
      </c>
      <c r="AW1045">
        <v>10</v>
      </c>
      <c r="AX1045">
        <v>1</v>
      </c>
      <c r="AY1045">
        <v>6</v>
      </c>
      <c r="AZ1045">
        <v>1990</v>
      </c>
      <c r="BA1045">
        <v>2</v>
      </c>
      <c r="BB1045">
        <v>2</v>
      </c>
      <c r="BC1045">
        <v>514</v>
      </c>
      <c r="BD1045">
        <v>4</v>
      </c>
      <c r="BE1045">
        <v>4</v>
      </c>
      <c r="BF1045">
        <v>3</v>
      </c>
      <c r="BG1045">
        <v>192</v>
      </c>
      <c r="BH1045">
        <v>121</v>
      </c>
      <c r="BI1045">
        <v>0</v>
      </c>
      <c r="BJ1045">
        <v>0</v>
      </c>
      <c r="BK1045">
        <v>0</v>
      </c>
      <c r="BL1045">
        <v>0</v>
      </c>
      <c r="BM1045">
        <v>5</v>
      </c>
      <c r="BN1045">
        <v>0</v>
      </c>
      <c r="BO1045">
        <v>5</v>
      </c>
      <c r="BP1045">
        <v>2008</v>
      </c>
      <c r="BQ1045">
        <v>15</v>
      </c>
      <c r="BR1045">
        <v>4</v>
      </c>
      <c r="BS1045">
        <v>5</v>
      </c>
      <c r="BT1045">
        <v>262280</v>
      </c>
    </row>
    <row r="1046" spans="1:72" x14ac:dyDescent="0.35">
      <c r="A1046">
        <v>1045</v>
      </c>
      <c r="B1046">
        <v>20</v>
      </c>
      <c r="C1046">
        <v>4</v>
      </c>
      <c r="D1046">
        <v>80</v>
      </c>
      <c r="E1046">
        <v>9600</v>
      </c>
      <c r="F1046">
        <v>2</v>
      </c>
      <c r="G1046">
        <v>1</v>
      </c>
      <c r="H1046">
        <v>2</v>
      </c>
      <c r="I1046">
        <v>4</v>
      </c>
      <c r="J1046">
        <v>4</v>
      </c>
      <c r="K1046">
        <v>3</v>
      </c>
      <c r="L1046">
        <v>10</v>
      </c>
      <c r="M1046">
        <v>6</v>
      </c>
      <c r="N1046">
        <v>7</v>
      </c>
      <c r="O1046">
        <v>3</v>
      </c>
      <c r="P1046">
        <v>4</v>
      </c>
      <c r="Q1046">
        <v>8</v>
      </c>
      <c r="R1046">
        <v>5</v>
      </c>
      <c r="S1046">
        <v>1981</v>
      </c>
      <c r="T1046">
        <v>1981</v>
      </c>
      <c r="U1046">
        <v>6</v>
      </c>
      <c r="V1046">
        <v>6</v>
      </c>
      <c r="W1046">
        <v>5</v>
      </c>
      <c r="X1046">
        <v>2</v>
      </c>
      <c r="Y1046">
        <v>0</v>
      </c>
      <c r="Z1046">
        <v>4</v>
      </c>
      <c r="AA1046">
        <v>3</v>
      </c>
      <c r="AB1046">
        <v>6</v>
      </c>
      <c r="AC1046">
        <v>5</v>
      </c>
      <c r="AD1046">
        <v>4</v>
      </c>
      <c r="AE1046">
        <v>4</v>
      </c>
      <c r="AF1046">
        <v>1104</v>
      </c>
      <c r="AG1046">
        <v>0</v>
      </c>
      <c r="AH1046">
        <v>1420</v>
      </c>
      <c r="AI1046">
        <v>2524</v>
      </c>
      <c r="AJ1046">
        <v>6</v>
      </c>
      <c r="AK1046">
        <v>6</v>
      </c>
      <c r="AL1046">
        <v>2524</v>
      </c>
      <c r="AM1046">
        <v>0</v>
      </c>
      <c r="AN1046">
        <v>0</v>
      </c>
      <c r="AO1046">
        <v>2524</v>
      </c>
      <c r="AP1046">
        <v>1</v>
      </c>
      <c r="AQ1046">
        <v>0</v>
      </c>
      <c r="AR1046">
        <v>2</v>
      </c>
      <c r="AS1046">
        <v>1</v>
      </c>
      <c r="AT1046">
        <v>4</v>
      </c>
      <c r="AU1046">
        <v>1</v>
      </c>
      <c r="AV1046">
        <v>5</v>
      </c>
      <c r="AW1046">
        <v>9</v>
      </c>
      <c r="AX1046">
        <v>1</v>
      </c>
      <c r="AY1046">
        <v>6</v>
      </c>
      <c r="AZ1046">
        <v>1981</v>
      </c>
      <c r="BA1046">
        <v>4</v>
      </c>
      <c r="BB1046">
        <v>2</v>
      </c>
      <c r="BC1046">
        <v>542</v>
      </c>
      <c r="BD1046">
        <v>4</v>
      </c>
      <c r="BE1046">
        <v>4</v>
      </c>
      <c r="BF1046">
        <v>3</v>
      </c>
      <c r="BG1046">
        <v>474</v>
      </c>
      <c r="BH1046">
        <v>120</v>
      </c>
      <c r="BI1046">
        <v>0</v>
      </c>
      <c r="BJ1046">
        <v>0</v>
      </c>
      <c r="BK1046">
        <v>0</v>
      </c>
      <c r="BL1046">
        <v>0</v>
      </c>
      <c r="BM1046">
        <v>3</v>
      </c>
      <c r="BN1046">
        <v>0</v>
      </c>
      <c r="BO1046">
        <v>7</v>
      </c>
      <c r="BP1046">
        <v>2009</v>
      </c>
      <c r="BQ1046">
        <v>14</v>
      </c>
      <c r="BR1046">
        <v>4</v>
      </c>
      <c r="BS1046">
        <v>5</v>
      </c>
      <c r="BT1046">
        <v>278000</v>
      </c>
    </row>
    <row r="1047" spans="1:72" x14ac:dyDescent="0.35">
      <c r="A1047">
        <v>1046</v>
      </c>
      <c r="B1047">
        <v>20</v>
      </c>
      <c r="C1047">
        <v>4</v>
      </c>
      <c r="E1047">
        <v>13680</v>
      </c>
      <c r="F1047">
        <v>2</v>
      </c>
      <c r="G1047">
        <v>2</v>
      </c>
      <c r="H1047">
        <v>2</v>
      </c>
      <c r="I1047">
        <v>4</v>
      </c>
      <c r="J1047">
        <v>1</v>
      </c>
      <c r="K1047">
        <v>3</v>
      </c>
      <c r="L1047">
        <v>4</v>
      </c>
      <c r="M1047">
        <v>7</v>
      </c>
      <c r="N1047">
        <v>7</v>
      </c>
      <c r="O1047">
        <v>3</v>
      </c>
      <c r="P1047">
        <v>4</v>
      </c>
      <c r="Q1047">
        <v>3</v>
      </c>
      <c r="R1047">
        <v>5</v>
      </c>
      <c r="S1047">
        <v>1955</v>
      </c>
      <c r="T1047">
        <v>1955</v>
      </c>
      <c r="U1047">
        <v>6</v>
      </c>
      <c r="V1047">
        <v>8</v>
      </c>
      <c r="W1047">
        <v>5</v>
      </c>
      <c r="X1047">
        <v>2</v>
      </c>
      <c r="Y1047">
        <v>0</v>
      </c>
      <c r="Z1047">
        <v>3</v>
      </c>
      <c r="AA1047">
        <v>3</v>
      </c>
      <c r="AB1047">
        <v>1</v>
      </c>
      <c r="AC1047">
        <v>1</v>
      </c>
      <c r="AD1047">
        <v>1</v>
      </c>
      <c r="AE1047">
        <v>1</v>
      </c>
      <c r="AF1047">
        <v>0</v>
      </c>
      <c r="AG1047">
        <v>0</v>
      </c>
      <c r="AH1047">
        <v>0</v>
      </c>
      <c r="AI1047">
        <v>0</v>
      </c>
      <c r="AJ1047">
        <v>6</v>
      </c>
      <c r="AK1047">
        <v>3</v>
      </c>
      <c r="AL1047">
        <v>1733</v>
      </c>
      <c r="AM1047">
        <v>0</v>
      </c>
      <c r="AN1047">
        <v>0</v>
      </c>
      <c r="AO1047">
        <v>1733</v>
      </c>
      <c r="AP1047">
        <v>0</v>
      </c>
      <c r="AQ1047">
        <v>0</v>
      </c>
      <c r="AR1047">
        <v>2</v>
      </c>
      <c r="AS1047">
        <v>0</v>
      </c>
      <c r="AT1047">
        <v>4</v>
      </c>
      <c r="AU1047">
        <v>1</v>
      </c>
      <c r="AV1047">
        <v>4</v>
      </c>
      <c r="AW1047">
        <v>8</v>
      </c>
      <c r="AX1047">
        <v>1</v>
      </c>
      <c r="AY1047">
        <v>6</v>
      </c>
      <c r="AZ1047">
        <v>1955</v>
      </c>
      <c r="BA1047">
        <v>2</v>
      </c>
      <c r="BB1047">
        <v>2</v>
      </c>
      <c r="BC1047">
        <v>452</v>
      </c>
      <c r="BD1047">
        <v>4</v>
      </c>
      <c r="BE1047">
        <v>4</v>
      </c>
      <c r="BF1047">
        <v>3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5</v>
      </c>
      <c r="BN1047">
        <v>0</v>
      </c>
      <c r="BO1047">
        <v>6</v>
      </c>
      <c r="BP1047">
        <v>2009</v>
      </c>
      <c r="BQ1047">
        <v>14</v>
      </c>
      <c r="BR1047">
        <v>4</v>
      </c>
      <c r="BS1047">
        <v>5</v>
      </c>
      <c r="BT1047">
        <v>139600</v>
      </c>
    </row>
    <row r="1048" spans="1:72" x14ac:dyDescent="0.35">
      <c r="A1048">
        <v>1047</v>
      </c>
      <c r="B1048">
        <v>60</v>
      </c>
      <c r="C1048">
        <v>4</v>
      </c>
      <c r="D1048">
        <v>85</v>
      </c>
      <c r="E1048">
        <v>16056</v>
      </c>
      <c r="F1048">
        <v>2</v>
      </c>
      <c r="G1048">
        <v>2</v>
      </c>
      <c r="H1048">
        <v>2</v>
      </c>
      <c r="I1048">
        <v>4</v>
      </c>
      <c r="J1048">
        <v>4</v>
      </c>
      <c r="K1048">
        <v>3</v>
      </c>
      <c r="L1048">
        <v>20</v>
      </c>
      <c r="M1048">
        <v>7</v>
      </c>
      <c r="N1048">
        <v>7</v>
      </c>
      <c r="O1048">
        <v>3</v>
      </c>
      <c r="P1048">
        <v>8</v>
      </c>
      <c r="Q1048">
        <v>9</v>
      </c>
      <c r="R1048">
        <v>5</v>
      </c>
      <c r="S1048">
        <v>2005</v>
      </c>
      <c r="T1048">
        <v>2006</v>
      </c>
      <c r="U1048">
        <v>6</v>
      </c>
      <c r="V1048">
        <v>8</v>
      </c>
      <c r="W1048">
        <v>15</v>
      </c>
      <c r="X1048">
        <v>5</v>
      </c>
      <c r="Y1048">
        <v>208</v>
      </c>
      <c r="Z1048">
        <v>4</v>
      </c>
      <c r="AA1048">
        <v>3</v>
      </c>
      <c r="AB1048">
        <v>6</v>
      </c>
      <c r="AC1048">
        <v>6</v>
      </c>
      <c r="AD1048">
        <v>4</v>
      </c>
      <c r="AE1048">
        <v>7</v>
      </c>
      <c r="AF1048">
        <v>240</v>
      </c>
      <c r="AG1048">
        <v>0</v>
      </c>
      <c r="AH1048">
        <v>1752</v>
      </c>
      <c r="AI1048">
        <v>1992</v>
      </c>
      <c r="AJ1048">
        <v>6</v>
      </c>
      <c r="AK1048">
        <v>6</v>
      </c>
      <c r="AL1048">
        <v>1992</v>
      </c>
      <c r="AM1048">
        <v>876</v>
      </c>
      <c r="AN1048">
        <v>0</v>
      </c>
      <c r="AO1048">
        <v>2868</v>
      </c>
      <c r="AP1048">
        <v>0</v>
      </c>
      <c r="AQ1048">
        <v>0</v>
      </c>
      <c r="AR1048">
        <v>3</v>
      </c>
      <c r="AS1048">
        <v>1</v>
      </c>
      <c r="AT1048">
        <v>4</v>
      </c>
      <c r="AU1048">
        <v>1</v>
      </c>
      <c r="AV1048">
        <v>6</v>
      </c>
      <c r="AW1048">
        <v>11</v>
      </c>
      <c r="AX1048">
        <v>1</v>
      </c>
      <c r="AY1048">
        <v>7</v>
      </c>
      <c r="AZ1048">
        <v>2005</v>
      </c>
      <c r="BA1048">
        <v>4</v>
      </c>
      <c r="BB1048">
        <v>3</v>
      </c>
      <c r="BC1048">
        <v>716</v>
      </c>
      <c r="BD1048">
        <v>4</v>
      </c>
      <c r="BE1048">
        <v>4</v>
      </c>
      <c r="BF1048">
        <v>3</v>
      </c>
      <c r="BG1048">
        <v>214</v>
      </c>
      <c r="BH1048">
        <v>108</v>
      </c>
      <c r="BI1048">
        <v>0</v>
      </c>
      <c r="BJ1048">
        <v>0</v>
      </c>
      <c r="BK1048">
        <v>0</v>
      </c>
      <c r="BL1048">
        <v>0</v>
      </c>
      <c r="BM1048">
        <v>5</v>
      </c>
      <c r="BN1048">
        <v>0</v>
      </c>
      <c r="BO1048">
        <v>7</v>
      </c>
      <c r="BP1048">
        <v>2006</v>
      </c>
      <c r="BQ1048">
        <v>17</v>
      </c>
      <c r="BR1048">
        <v>8</v>
      </c>
      <c r="BS1048">
        <v>6</v>
      </c>
      <c r="BT1048">
        <v>556581</v>
      </c>
    </row>
    <row r="1049" spans="1:72" x14ac:dyDescent="0.35">
      <c r="A1049">
        <v>1048</v>
      </c>
      <c r="B1049">
        <v>20</v>
      </c>
      <c r="C1049">
        <v>4</v>
      </c>
      <c r="D1049">
        <v>57</v>
      </c>
      <c r="E1049">
        <v>9245</v>
      </c>
      <c r="F1049">
        <v>2</v>
      </c>
      <c r="G1049">
        <v>4</v>
      </c>
      <c r="H1049">
        <v>2</v>
      </c>
      <c r="I1049">
        <v>4</v>
      </c>
      <c r="J1049">
        <v>4</v>
      </c>
      <c r="K1049">
        <v>3</v>
      </c>
      <c r="L1049">
        <v>16</v>
      </c>
      <c r="M1049">
        <v>7</v>
      </c>
      <c r="N1049">
        <v>7</v>
      </c>
      <c r="O1049">
        <v>3</v>
      </c>
      <c r="P1049">
        <v>4</v>
      </c>
      <c r="Q1049">
        <v>5</v>
      </c>
      <c r="R1049">
        <v>5</v>
      </c>
      <c r="S1049">
        <v>1994</v>
      </c>
      <c r="T1049">
        <v>1995</v>
      </c>
      <c r="U1049">
        <v>5</v>
      </c>
      <c r="V1049">
        <v>8</v>
      </c>
      <c r="W1049">
        <v>14</v>
      </c>
      <c r="X1049">
        <v>2</v>
      </c>
      <c r="Y1049">
        <v>0</v>
      </c>
      <c r="Z1049">
        <v>3</v>
      </c>
      <c r="AA1049">
        <v>3</v>
      </c>
      <c r="AB1049">
        <v>6</v>
      </c>
      <c r="AC1049">
        <v>5</v>
      </c>
      <c r="AD1049">
        <v>4</v>
      </c>
      <c r="AE1049">
        <v>7</v>
      </c>
      <c r="AF1049">
        <v>686</v>
      </c>
      <c r="AG1049">
        <v>0</v>
      </c>
      <c r="AH1049">
        <v>304</v>
      </c>
      <c r="AI1049">
        <v>990</v>
      </c>
      <c r="AJ1049">
        <v>6</v>
      </c>
      <c r="AK1049">
        <v>6</v>
      </c>
      <c r="AL1049">
        <v>990</v>
      </c>
      <c r="AM1049">
        <v>0</v>
      </c>
      <c r="AN1049">
        <v>0</v>
      </c>
      <c r="AO1049">
        <v>990</v>
      </c>
      <c r="AP1049">
        <v>0</v>
      </c>
      <c r="AQ1049">
        <v>1</v>
      </c>
      <c r="AR1049">
        <v>1</v>
      </c>
      <c r="AS1049">
        <v>0</v>
      </c>
      <c r="AT1049">
        <v>3</v>
      </c>
      <c r="AU1049">
        <v>1</v>
      </c>
      <c r="AV1049">
        <v>4</v>
      </c>
      <c r="AW1049">
        <v>5</v>
      </c>
      <c r="AX1049">
        <v>0</v>
      </c>
      <c r="AY1049">
        <v>5</v>
      </c>
      <c r="AZ1049">
        <v>1996</v>
      </c>
      <c r="BA1049">
        <v>2</v>
      </c>
      <c r="BB1049">
        <v>2</v>
      </c>
      <c r="BC1049">
        <v>672</v>
      </c>
      <c r="BD1049">
        <v>4</v>
      </c>
      <c r="BE1049">
        <v>4</v>
      </c>
      <c r="BF1049">
        <v>3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5</v>
      </c>
      <c r="BN1049">
        <v>0</v>
      </c>
      <c r="BO1049">
        <v>2</v>
      </c>
      <c r="BP1049">
        <v>2008</v>
      </c>
      <c r="BQ1049">
        <v>15</v>
      </c>
      <c r="BR1049">
        <v>4</v>
      </c>
      <c r="BS1049">
        <v>5</v>
      </c>
      <c r="BT1049">
        <v>145000</v>
      </c>
    </row>
    <row r="1050" spans="1:72" x14ac:dyDescent="0.35">
      <c r="A1050">
        <v>1049</v>
      </c>
      <c r="B1050">
        <v>20</v>
      </c>
      <c r="C1050">
        <v>4</v>
      </c>
      <c r="D1050">
        <v>100</v>
      </c>
      <c r="E1050">
        <v>21750</v>
      </c>
      <c r="F1050">
        <v>2</v>
      </c>
      <c r="G1050">
        <v>1</v>
      </c>
      <c r="H1050">
        <v>2</v>
      </c>
      <c r="I1050">
        <v>4</v>
      </c>
      <c r="J1050">
        <v>4</v>
      </c>
      <c r="K1050">
        <v>3</v>
      </c>
      <c r="L1050">
        <v>6</v>
      </c>
      <c r="M1050">
        <v>7</v>
      </c>
      <c r="N1050">
        <v>7</v>
      </c>
      <c r="O1050">
        <v>3</v>
      </c>
      <c r="P1050">
        <v>4</v>
      </c>
      <c r="Q1050">
        <v>5</v>
      </c>
      <c r="R1050">
        <v>4</v>
      </c>
      <c r="S1050">
        <v>1960</v>
      </c>
      <c r="T1050">
        <v>2006</v>
      </c>
      <c r="U1050">
        <v>6</v>
      </c>
      <c r="V1050">
        <v>8</v>
      </c>
      <c r="W1050">
        <v>9</v>
      </c>
      <c r="X1050">
        <v>4</v>
      </c>
      <c r="Y1050">
        <v>75</v>
      </c>
      <c r="Z1050">
        <v>3</v>
      </c>
      <c r="AA1050">
        <v>2</v>
      </c>
      <c r="AB1050">
        <v>1</v>
      </c>
      <c r="AC1050">
        <v>1</v>
      </c>
      <c r="AD1050">
        <v>1</v>
      </c>
      <c r="AE1050">
        <v>1</v>
      </c>
      <c r="AF1050">
        <v>0</v>
      </c>
      <c r="AG1050">
        <v>0</v>
      </c>
      <c r="AH1050">
        <v>0</v>
      </c>
      <c r="AI1050">
        <v>0</v>
      </c>
      <c r="AJ1050">
        <v>6</v>
      </c>
      <c r="AK1050">
        <v>6</v>
      </c>
      <c r="AL1050">
        <v>1771</v>
      </c>
      <c r="AM1050">
        <v>0</v>
      </c>
      <c r="AN1050">
        <v>0</v>
      </c>
      <c r="AO1050">
        <v>1771</v>
      </c>
      <c r="AP1050">
        <v>0</v>
      </c>
      <c r="AQ1050">
        <v>0</v>
      </c>
      <c r="AR1050">
        <v>1</v>
      </c>
      <c r="AS1050">
        <v>0</v>
      </c>
      <c r="AT1050">
        <v>3</v>
      </c>
      <c r="AU1050">
        <v>1</v>
      </c>
      <c r="AV1050">
        <v>4</v>
      </c>
      <c r="AW1050">
        <v>9</v>
      </c>
      <c r="AX1050">
        <v>1</v>
      </c>
      <c r="AY1050">
        <v>6</v>
      </c>
      <c r="AZ1050">
        <v>1960</v>
      </c>
      <c r="BA1050">
        <v>2</v>
      </c>
      <c r="BB1050">
        <v>2</v>
      </c>
      <c r="BC1050">
        <v>336</v>
      </c>
      <c r="BD1050">
        <v>4</v>
      </c>
      <c r="BE1050">
        <v>4</v>
      </c>
      <c r="BF1050">
        <v>3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4</v>
      </c>
      <c r="BN1050">
        <v>0</v>
      </c>
      <c r="BO1050">
        <v>11</v>
      </c>
      <c r="BP1050">
        <v>2009</v>
      </c>
      <c r="BQ1050">
        <v>14</v>
      </c>
      <c r="BR1050">
        <v>4</v>
      </c>
      <c r="BS1050">
        <v>5</v>
      </c>
      <c r="BT1050">
        <v>115000</v>
      </c>
    </row>
    <row r="1051" spans="1:72" x14ac:dyDescent="0.35">
      <c r="A1051">
        <v>1050</v>
      </c>
      <c r="B1051">
        <v>20</v>
      </c>
      <c r="C1051">
        <v>4</v>
      </c>
      <c r="D1051">
        <v>60</v>
      </c>
      <c r="E1051">
        <v>11100</v>
      </c>
      <c r="F1051">
        <v>2</v>
      </c>
      <c r="G1051">
        <v>1</v>
      </c>
      <c r="H1051">
        <v>3</v>
      </c>
      <c r="I1051">
        <v>4</v>
      </c>
      <c r="J1051">
        <v>4</v>
      </c>
      <c r="K1051">
        <v>3</v>
      </c>
      <c r="L1051">
        <v>4</v>
      </c>
      <c r="M1051">
        <v>7</v>
      </c>
      <c r="N1051">
        <v>7</v>
      </c>
      <c r="O1051">
        <v>3</v>
      </c>
      <c r="P1051">
        <v>4</v>
      </c>
      <c r="Q1051">
        <v>4</v>
      </c>
      <c r="R1051">
        <v>7</v>
      </c>
      <c r="S1051">
        <v>1946</v>
      </c>
      <c r="T1051">
        <v>2006</v>
      </c>
      <c r="U1051">
        <v>5</v>
      </c>
      <c r="V1051">
        <v>8</v>
      </c>
      <c r="W1051">
        <v>10</v>
      </c>
      <c r="X1051">
        <v>2</v>
      </c>
      <c r="Y1051">
        <v>0</v>
      </c>
      <c r="Z1051">
        <v>3</v>
      </c>
      <c r="AA1051">
        <v>3</v>
      </c>
      <c r="AB1051">
        <v>2</v>
      </c>
      <c r="AC1051">
        <v>1</v>
      </c>
      <c r="AD1051">
        <v>1</v>
      </c>
      <c r="AE1051">
        <v>1</v>
      </c>
      <c r="AF1051">
        <v>0</v>
      </c>
      <c r="AG1051">
        <v>0</v>
      </c>
      <c r="AH1051">
        <v>0</v>
      </c>
      <c r="AI1051">
        <v>0</v>
      </c>
      <c r="AJ1051">
        <v>6</v>
      </c>
      <c r="AK1051">
        <v>6</v>
      </c>
      <c r="AL1051">
        <v>930</v>
      </c>
      <c r="AM1051">
        <v>0</v>
      </c>
      <c r="AN1051">
        <v>0</v>
      </c>
      <c r="AO1051">
        <v>930</v>
      </c>
      <c r="AP1051">
        <v>0</v>
      </c>
      <c r="AQ1051">
        <v>0</v>
      </c>
      <c r="AR1051">
        <v>1</v>
      </c>
      <c r="AS1051">
        <v>0</v>
      </c>
      <c r="AT1051">
        <v>2</v>
      </c>
      <c r="AU1051">
        <v>1</v>
      </c>
      <c r="AV1051">
        <v>5</v>
      </c>
      <c r="AW1051">
        <v>6</v>
      </c>
      <c r="AX1051">
        <v>0</v>
      </c>
      <c r="AY1051">
        <v>5</v>
      </c>
      <c r="AZ1051">
        <v>1946</v>
      </c>
      <c r="BA1051">
        <v>2</v>
      </c>
      <c r="BB1051">
        <v>1</v>
      </c>
      <c r="BC1051">
        <v>308</v>
      </c>
      <c r="BD1051">
        <v>4</v>
      </c>
      <c r="BE1051">
        <v>4</v>
      </c>
      <c r="BF1051">
        <v>3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5</v>
      </c>
      <c r="BN1051">
        <v>0</v>
      </c>
      <c r="BO1051">
        <v>4</v>
      </c>
      <c r="BP1051">
        <v>2010</v>
      </c>
      <c r="BQ1051">
        <v>13</v>
      </c>
      <c r="BR1051">
        <v>4</v>
      </c>
      <c r="BS1051">
        <v>3</v>
      </c>
      <c r="BT1051">
        <v>84900</v>
      </c>
    </row>
    <row r="1052" spans="1:72" x14ac:dyDescent="0.35">
      <c r="A1052">
        <v>1051</v>
      </c>
      <c r="B1052">
        <v>20</v>
      </c>
      <c r="C1052">
        <v>4</v>
      </c>
      <c r="D1052">
        <v>73</v>
      </c>
      <c r="E1052">
        <v>8993</v>
      </c>
      <c r="F1052">
        <v>2</v>
      </c>
      <c r="G1052">
        <v>2</v>
      </c>
      <c r="H1052">
        <v>2</v>
      </c>
      <c r="I1052">
        <v>4</v>
      </c>
      <c r="J1052">
        <v>4</v>
      </c>
      <c r="K1052">
        <v>3</v>
      </c>
      <c r="L1052">
        <v>11</v>
      </c>
      <c r="M1052">
        <v>7</v>
      </c>
      <c r="N1052">
        <v>7</v>
      </c>
      <c r="O1052">
        <v>3</v>
      </c>
      <c r="P1052">
        <v>4</v>
      </c>
      <c r="Q1052">
        <v>7</v>
      </c>
      <c r="R1052">
        <v>5</v>
      </c>
      <c r="S1052">
        <v>2007</v>
      </c>
      <c r="T1052">
        <v>2007</v>
      </c>
      <c r="U1052">
        <v>5</v>
      </c>
      <c r="V1052">
        <v>8</v>
      </c>
      <c r="W1052">
        <v>14</v>
      </c>
      <c r="X1052">
        <v>2</v>
      </c>
      <c r="Y1052">
        <v>0</v>
      </c>
      <c r="Z1052">
        <v>4</v>
      </c>
      <c r="AA1052">
        <v>3</v>
      </c>
      <c r="AB1052">
        <v>6</v>
      </c>
      <c r="AC1052">
        <v>5</v>
      </c>
      <c r="AD1052">
        <v>4</v>
      </c>
      <c r="AE1052">
        <v>6</v>
      </c>
      <c r="AF1052">
        <v>0</v>
      </c>
      <c r="AG1052">
        <v>0</v>
      </c>
      <c r="AH1052">
        <v>1302</v>
      </c>
      <c r="AI1052">
        <v>1302</v>
      </c>
      <c r="AJ1052">
        <v>6</v>
      </c>
      <c r="AK1052">
        <v>6</v>
      </c>
      <c r="AL1052">
        <v>1302</v>
      </c>
      <c r="AM1052">
        <v>0</v>
      </c>
      <c r="AN1052">
        <v>0</v>
      </c>
      <c r="AO1052">
        <v>1302</v>
      </c>
      <c r="AP1052">
        <v>0</v>
      </c>
      <c r="AQ1052">
        <v>0</v>
      </c>
      <c r="AR1052">
        <v>2</v>
      </c>
      <c r="AS1052">
        <v>0</v>
      </c>
      <c r="AT1052">
        <v>3</v>
      </c>
      <c r="AU1052">
        <v>1</v>
      </c>
      <c r="AV1052">
        <v>5</v>
      </c>
      <c r="AW1052">
        <v>6</v>
      </c>
      <c r="AX1052">
        <v>0</v>
      </c>
      <c r="AY1052">
        <v>6</v>
      </c>
      <c r="AZ1052">
        <v>2007</v>
      </c>
      <c r="BA1052">
        <v>4</v>
      </c>
      <c r="BB1052">
        <v>2</v>
      </c>
      <c r="BC1052">
        <v>436</v>
      </c>
      <c r="BD1052">
        <v>4</v>
      </c>
      <c r="BE1052">
        <v>4</v>
      </c>
      <c r="BF1052">
        <v>3</v>
      </c>
      <c r="BG1052">
        <v>0</v>
      </c>
      <c r="BH1052">
        <v>22</v>
      </c>
      <c r="BI1052">
        <v>0</v>
      </c>
      <c r="BJ1052">
        <v>0</v>
      </c>
      <c r="BK1052">
        <v>0</v>
      </c>
      <c r="BL1052">
        <v>0</v>
      </c>
      <c r="BM1052">
        <v>5</v>
      </c>
      <c r="BN1052">
        <v>0</v>
      </c>
      <c r="BO1052">
        <v>8</v>
      </c>
      <c r="BP1052">
        <v>2007</v>
      </c>
      <c r="BQ1052">
        <v>16</v>
      </c>
      <c r="BR1052">
        <v>8</v>
      </c>
      <c r="BS1052">
        <v>6</v>
      </c>
      <c r="BT1052">
        <v>176485</v>
      </c>
    </row>
    <row r="1053" spans="1:72" x14ac:dyDescent="0.35">
      <c r="A1053">
        <v>1052</v>
      </c>
      <c r="B1053">
        <v>20</v>
      </c>
      <c r="C1053">
        <v>4</v>
      </c>
      <c r="D1053">
        <v>103</v>
      </c>
      <c r="E1053">
        <v>11175</v>
      </c>
      <c r="F1053">
        <v>2</v>
      </c>
      <c r="G1053">
        <v>2</v>
      </c>
      <c r="H1053">
        <v>2</v>
      </c>
      <c r="I1053">
        <v>4</v>
      </c>
      <c r="J1053">
        <v>2</v>
      </c>
      <c r="K1053">
        <v>3</v>
      </c>
      <c r="L1053">
        <v>16</v>
      </c>
      <c r="M1053">
        <v>7</v>
      </c>
      <c r="N1053">
        <v>7</v>
      </c>
      <c r="O1053">
        <v>3</v>
      </c>
      <c r="P1053">
        <v>4</v>
      </c>
      <c r="Q1053">
        <v>7</v>
      </c>
      <c r="R1053">
        <v>5</v>
      </c>
      <c r="S1053">
        <v>2007</v>
      </c>
      <c r="T1053">
        <v>2007</v>
      </c>
      <c r="U1053">
        <v>5</v>
      </c>
      <c r="V1053">
        <v>8</v>
      </c>
      <c r="W1053">
        <v>14</v>
      </c>
      <c r="X1053">
        <v>2</v>
      </c>
      <c r="Y1053">
        <v>0</v>
      </c>
      <c r="Z1053">
        <v>4</v>
      </c>
      <c r="AA1053">
        <v>3</v>
      </c>
      <c r="AB1053">
        <v>6</v>
      </c>
      <c r="AC1053">
        <v>5</v>
      </c>
      <c r="AD1053">
        <v>4</v>
      </c>
      <c r="AE1053">
        <v>6</v>
      </c>
      <c r="AF1053">
        <v>0</v>
      </c>
      <c r="AG1053">
        <v>0</v>
      </c>
      <c r="AH1053">
        <v>1316</v>
      </c>
      <c r="AI1053">
        <v>1316</v>
      </c>
      <c r="AJ1053">
        <v>6</v>
      </c>
      <c r="AK1053">
        <v>6</v>
      </c>
      <c r="AL1053">
        <v>1316</v>
      </c>
      <c r="AM1053">
        <v>0</v>
      </c>
      <c r="AN1053">
        <v>0</v>
      </c>
      <c r="AO1053">
        <v>1316</v>
      </c>
      <c r="AP1053">
        <v>0</v>
      </c>
      <c r="AQ1053">
        <v>0</v>
      </c>
      <c r="AR1053">
        <v>2</v>
      </c>
      <c r="AS1053">
        <v>0</v>
      </c>
      <c r="AT1053">
        <v>3</v>
      </c>
      <c r="AU1053">
        <v>1</v>
      </c>
      <c r="AV1053">
        <v>5</v>
      </c>
      <c r="AW1053">
        <v>6</v>
      </c>
      <c r="AX1053">
        <v>1</v>
      </c>
      <c r="AY1053">
        <v>6</v>
      </c>
      <c r="AZ1053">
        <v>2007</v>
      </c>
      <c r="BA1053">
        <v>4</v>
      </c>
      <c r="BB1053">
        <v>2</v>
      </c>
      <c r="BC1053">
        <v>440</v>
      </c>
      <c r="BD1053">
        <v>4</v>
      </c>
      <c r="BE1053">
        <v>4</v>
      </c>
      <c r="BF1053">
        <v>3</v>
      </c>
      <c r="BG1053">
        <v>0</v>
      </c>
      <c r="BH1053">
        <v>20</v>
      </c>
      <c r="BI1053">
        <v>0</v>
      </c>
      <c r="BJ1053">
        <v>0</v>
      </c>
      <c r="BK1053">
        <v>0</v>
      </c>
      <c r="BL1053">
        <v>0</v>
      </c>
      <c r="BM1053">
        <v>5</v>
      </c>
      <c r="BN1053">
        <v>0</v>
      </c>
      <c r="BO1053">
        <v>10</v>
      </c>
      <c r="BP1053">
        <v>2007</v>
      </c>
      <c r="BQ1053">
        <v>16</v>
      </c>
      <c r="BR1053">
        <v>8</v>
      </c>
      <c r="BS1053">
        <v>6</v>
      </c>
      <c r="BT1053">
        <v>200141</v>
      </c>
    </row>
    <row r="1054" spans="1:72" x14ac:dyDescent="0.35">
      <c r="A1054">
        <v>1053</v>
      </c>
      <c r="B1054">
        <v>60</v>
      </c>
      <c r="C1054">
        <v>4</v>
      </c>
      <c r="D1054">
        <v>100</v>
      </c>
      <c r="E1054">
        <v>9500</v>
      </c>
      <c r="F1054">
        <v>2</v>
      </c>
      <c r="G1054">
        <v>1</v>
      </c>
      <c r="H1054">
        <v>2</v>
      </c>
      <c r="I1054">
        <v>4</v>
      </c>
      <c r="J1054">
        <v>2</v>
      </c>
      <c r="K1054">
        <v>3</v>
      </c>
      <c r="L1054">
        <v>7</v>
      </c>
      <c r="M1054">
        <v>3</v>
      </c>
      <c r="N1054">
        <v>7</v>
      </c>
      <c r="O1054">
        <v>3</v>
      </c>
      <c r="P1054">
        <v>8</v>
      </c>
      <c r="Q1054">
        <v>6</v>
      </c>
      <c r="R1054">
        <v>6</v>
      </c>
      <c r="S1054">
        <v>1964</v>
      </c>
      <c r="T1054">
        <v>1978</v>
      </c>
      <c r="U1054">
        <v>5</v>
      </c>
      <c r="V1054">
        <v>8</v>
      </c>
      <c r="W1054">
        <v>14</v>
      </c>
      <c r="X1054">
        <v>1</v>
      </c>
      <c r="Y1054">
        <v>272</v>
      </c>
      <c r="Z1054">
        <v>3</v>
      </c>
      <c r="AA1054">
        <v>3</v>
      </c>
      <c r="AB1054">
        <v>2</v>
      </c>
      <c r="AC1054">
        <v>4</v>
      </c>
      <c r="AD1054">
        <v>4</v>
      </c>
      <c r="AE1054">
        <v>2</v>
      </c>
      <c r="AF1054">
        <v>442</v>
      </c>
      <c r="AG1054">
        <v>0</v>
      </c>
      <c r="AH1054">
        <v>374</v>
      </c>
      <c r="AI1054">
        <v>816</v>
      </c>
      <c r="AJ1054">
        <v>6</v>
      </c>
      <c r="AK1054">
        <v>6</v>
      </c>
      <c r="AL1054">
        <v>1127</v>
      </c>
      <c r="AM1054">
        <v>850</v>
      </c>
      <c r="AN1054">
        <v>0</v>
      </c>
      <c r="AO1054">
        <v>1977</v>
      </c>
      <c r="AP1054">
        <v>0</v>
      </c>
      <c r="AQ1054">
        <v>1</v>
      </c>
      <c r="AR1054">
        <v>1</v>
      </c>
      <c r="AS1054">
        <v>1</v>
      </c>
      <c r="AT1054">
        <v>4</v>
      </c>
      <c r="AU1054">
        <v>1</v>
      </c>
      <c r="AV1054">
        <v>4</v>
      </c>
      <c r="AW1054">
        <v>9</v>
      </c>
      <c r="AX1054">
        <v>1</v>
      </c>
      <c r="AY1054">
        <v>6</v>
      </c>
      <c r="AZ1054">
        <v>1964</v>
      </c>
      <c r="BA1054">
        <v>3</v>
      </c>
      <c r="BB1054">
        <v>2</v>
      </c>
      <c r="BC1054">
        <v>540</v>
      </c>
      <c r="BD1054">
        <v>4</v>
      </c>
      <c r="BE1054">
        <v>4</v>
      </c>
      <c r="BF1054">
        <v>3</v>
      </c>
      <c r="BG1054">
        <v>0</v>
      </c>
      <c r="BH1054">
        <v>52</v>
      </c>
      <c r="BI1054">
        <v>0</v>
      </c>
      <c r="BJ1054">
        <v>0</v>
      </c>
      <c r="BK1054">
        <v>0</v>
      </c>
      <c r="BL1054">
        <v>0</v>
      </c>
      <c r="BM1054">
        <v>4</v>
      </c>
      <c r="BN1054">
        <v>0</v>
      </c>
      <c r="BO1054">
        <v>6</v>
      </c>
      <c r="BP1054">
        <v>2007</v>
      </c>
      <c r="BQ1054">
        <v>16</v>
      </c>
      <c r="BR1054">
        <v>4</v>
      </c>
      <c r="BS1054">
        <v>5</v>
      </c>
      <c r="BT1054">
        <v>165000</v>
      </c>
    </row>
    <row r="1055" spans="1:72" x14ac:dyDescent="0.35">
      <c r="A1055">
        <v>1054</v>
      </c>
      <c r="B1055">
        <v>20</v>
      </c>
      <c r="C1055">
        <v>4</v>
      </c>
      <c r="D1055">
        <v>68</v>
      </c>
      <c r="E1055">
        <v>8562</v>
      </c>
      <c r="F1055">
        <v>2</v>
      </c>
      <c r="G1055">
        <v>1</v>
      </c>
      <c r="H1055">
        <v>2</v>
      </c>
      <c r="I1055">
        <v>4</v>
      </c>
      <c r="J1055">
        <v>4</v>
      </c>
      <c r="K1055">
        <v>2</v>
      </c>
      <c r="L1055">
        <v>4</v>
      </c>
      <c r="M1055">
        <v>7</v>
      </c>
      <c r="N1055">
        <v>7</v>
      </c>
      <c r="O1055">
        <v>3</v>
      </c>
      <c r="P1055">
        <v>4</v>
      </c>
      <c r="Q1055">
        <v>5</v>
      </c>
      <c r="R1055">
        <v>6</v>
      </c>
      <c r="S1055">
        <v>1957</v>
      </c>
      <c r="T1055">
        <v>2002</v>
      </c>
      <c r="U1055">
        <v>6</v>
      </c>
      <c r="V1055">
        <v>8</v>
      </c>
      <c r="W1055">
        <v>9</v>
      </c>
      <c r="X1055">
        <v>5</v>
      </c>
      <c r="Y1055">
        <v>145</v>
      </c>
      <c r="Z1055">
        <v>3</v>
      </c>
      <c r="AA1055">
        <v>3</v>
      </c>
      <c r="AB1055">
        <v>2</v>
      </c>
      <c r="AC1055">
        <v>4</v>
      </c>
      <c r="AD1055">
        <v>4</v>
      </c>
      <c r="AE1055">
        <v>2</v>
      </c>
      <c r="AF1055">
        <v>383</v>
      </c>
      <c r="AG1055">
        <v>0</v>
      </c>
      <c r="AH1055">
        <v>833</v>
      </c>
      <c r="AI1055">
        <v>1216</v>
      </c>
      <c r="AJ1055">
        <v>6</v>
      </c>
      <c r="AK1055">
        <v>3</v>
      </c>
      <c r="AL1055">
        <v>1526</v>
      </c>
      <c r="AM1055">
        <v>0</v>
      </c>
      <c r="AN1055">
        <v>0</v>
      </c>
      <c r="AO1055">
        <v>1526</v>
      </c>
      <c r="AP1055">
        <v>0</v>
      </c>
      <c r="AQ1055">
        <v>0</v>
      </c>
      <c r="AR1055">
        <v>1</v>
      </c>
      <c r="AS1055">
        <v>0</v>
      </c>
      <c r="AT1055">
        <v>4</v>
      </c>
      <c r="AU1055">
        <v>1</v>
      </c>
      <c r="AV1055">
        <v>4</v>
      </c>
      <c r="AW1055">
        <v>7</v>
      </c>
      <c r="AX1055">
        <v>1</v>
      </c>
      <c r="AY1055">
        <v>4</v>
      </c>
      <c r="AZ1055">
        <v>1957</v>
      </c>
      <c r="BA1055">
        <v>2</v>
      </c>
      <c r="BB1055">
        <v>1</v>
      </c>
      <c r="BC1055">
        <v>364</v>
      </c>
      <c r="BD1055">
        <v>4</v>
      </c>
      <c r="BE1055">
        <v>4</v>
      </c>
      <c r="BF1055">
        <v>3</v>
      </c>
      <c r="BG1055">
        <v>116</v>
      </c>
      <c r="BH1055">
        <v>78</v>
      </c>
      <c r="BI1055">
        <v>0</v>
      </c>
      <c r="BJ1055">
        <v>0</v>
      </c>
      <c r="BK1055">
        <v>0</v>
      </c>
      <c r="BL1055">
        <v>0</v>
      </c>
      <c r="BM1055">
        <v>5</v>
      </c>
      <c r="BN1055">
        <v>0</v>
      </c>
      <c r="BO1055">
        <v>5</v>
      </c>
      <c r="BP1055">
        <v>2010</v>
      </c>
      <c r="BQ1055">
        <v>13</v>
      </c>
      <c r="BR1055">
        <v>4</v>
      </c>
      <c r="BS1055">
        <v>5</v>
      </c>
      <c r="BT1055">
        <v>144500</v>
      </c>
    </row>
    <row r="1056" spans="1:72" x14ac:dyDescent="0.35">
      <c r="A1056">
        <v>1055</v>
      </c>
      <c r="B1056">
        <v>60</v>
      </c>
      <c r="C1056">
        <v>4</v>
      </c>
      <c r="D1056">
        <v>90</v>
      </c>
      <c r="E1056">
        <v>11367</v>
      </c>
      <c r="F1056">
        <v>2</v>
      </c>
      <c r="G1056">
        <v>1</v>
      </c>
      <c r="H1056">
        <v>2</v>
      </c>
      <c r="I1056">
        <v>4</v>
      </c>
      <c r="J1056">
        <v>2</v>
      </c>
      <c r="K1056">
        <v>3</v>
      </c>
      <c r="L1056">
        <v>16</v>
      </c>
      <c r="M1056">
        <v>7</v>
      </c>
      <c r="N1056">
        <v>7</v>
      </c>
      <c r="O1056">
        <v>3</v>
      </c>
      <c r="P1056">
        <v>8</v>
      </c>
      <c r="Q1056">
        <v>8</v>
      </c>
      <c r="R1056">
        <v>5</v>
      </c>
      <c r="S1056">
        <v>2002</v>
      </c>
      <c r="T1056">
        <v>2002</v>
      </c>
      <c r="U1056">
        <v>5</v>
      </c>
      <c r="V1056">
        <v>8</v>
      </c>
      <c r="W1056">
        <v>14</v>
      </c>
      <c r="X1056">
        <v>4</v>
      </c>
      <c r="Y1056">
        <v>210</v>
      </c>
      <c r="Z1056">
        <v>4</v>
      </c>
      <c r="AA1056">
        <v>3</v>
      </c>
      <c r="AB1056">
        <v>6</v>
      </c>
      <c r="AC1056">
        <v>5</v>
      </c>
      <c r="AD1056">
        <v>4</v>
      </c>
      <c r="AE1056">
        <v>7</v>
      </c>
      <c r="AF1056">
        <v>932</v>
      </c>
      <c r="AG1056">
        <v>0</v>
      </c>
      <c r="AH1056">
        <v>133</v>
      </c>
      <c r="AI1056">
        <v>1065</v>
      </c>
      <c r="AJ1056">
        <v>6</v>
      </c>
      <c r="AK1056">
        <v>6</v>
      </c>
      <c r="AL1056">
        <v>1091</v>
      </c>
      <c r="AM1056">
        <v>898</v>
      </c>
      <c r="AN1056">
        <v>0</v>
      </c>
      <c r="AO1056">
        <v>1989</v>
      </c>
      <c r="AP1056">
        <v>1</v>
      </c>
      <c r="AQ1056">
        <v>0</v>
      </c>
      <c r="AR1056">
        <v>2</v>
      </c>
      <c r="AS1056">
        <v>1</v>
      </c>
      <c r="AT1056">
        <v>3</v>
      </c>
      <c r="AU1056">
        <v>1</v>
      </c>
      <c r="AV1056">
        <v>5</v>
      </c>
      <c r="AW1056">
        <v>7</v>
      </c>
      <c r="AX1056">
        <v>1</v>
      </c>
      <c r="AY1056">
        <v>6</v>
      </c>
      <c r="AZ1056">
        <v>2002</v>
      </c>
      <c r="BA1056">
        <v>4</v>
      </c>
      <c r="BB1056">
        <v>2</v>
      </c>
      <c r="BC1056">
        <v>586</v>
      </c>
      <c r="BD1056">
        <v>4</v>
      </c>
      <c r="BE1056">
        <v>4</v>
      </c>
      <c r="BF1056">
        <v>3</v>
      </c>
      <c r="BG1056">
        <v>199</v>
      </c>
      <c r="BH1056">
        <v>60</v>
      </c>
      <c r="BI1056">
        <v>0</v>
      </c>
      <c r="BJ1056">
        <v>0</v>
      </c>
      <c r="BK1056">
        <v>0</v>
      </c>
      <c r="BL1056">
        <v>0</v>
      </c>
      <c r="BM1056">
        <v>5</v>
      </c>
      <c r="BN1056">
        <v>0</v>
      </c>
      <c r="BO1056">
        <v>11</v>
      </c>
      <c r="BP1056">
        <v>2006</v>
      </c>
      <c r="BQ1056">
        <v>17</v>
      </c>
      <c r="BR1056">
        <v>4</v>
      </c>
      <c r="BS1056">
        <v>5</v>
      </c>
      <c r="BT1056">
        <v>255000</v>
      </c>
    </row>
    <row r="1057" spans="1:72" x14ac:dyDescent="0.35">
      <c r="A1057">
        <v>1056</v>
      </c>
      <c r="B1057">
        <v>20</v>
      </c>
      <c r="C1057">
        <v>4</v>
      </c>
      <c r="D1057">
        <v>104</v>
      </c>
      <c r="E1057">
        <v>11361</v>
      </c>
      <c r="F1057">
        <v>2</v>
      </c>
      <c r="G1057">
        <v>1</v>
      </c>
      <c r="H1057">
        <v>2</v>
      </c>
      <c r="I1057">
        <v>4</v>
      </c>
      <c r="J1057">
        <v>4</v>
      </c>
      <c r="K1057">
        <v>3</v>
      </c>
      <c r="L1057">
        <v>10</v>
      </c>
      <c r="M1057">
        <v>7</v>
      </c>
      <c r="N1057">
        <v>7</v>
      </c>
      <c r="O1057">
        <v>3</v>
      </c>
      <c r="P1057">
        <v>4</v>
      </c>
      <c r="Q1057">
        <v>6</v>
      </c>
      <c r="R1057">
        <v>5</v>
      </c>
      <c r="S1057">
        <v>1976</v>
      </c>
      <c r="T1057">
        <v>1976</v>
      </c>
      <c r="U1057">
        <v>5</v>
      </c>
      <c r="V1057">
        <v>8</v>
      </c>
      <c r="W1057">
        <v>3</v>
      </c>
      <c r="X1057">
        <v>4</v>
      </c>
      <c r="Y1057">
        <v>160</v>
      </c>
      <c r="Z1057">
        <v>3</v>
      </c>
      <c r="AA1057">
        <v>3</v>
      </c>
      <c r="AB1057">
        <v>2</v>
      </c>
      <c r="AC1057">
        <v>5</v>
      </c>
      <c r="AD1057">
        <v>4</v>
      </c>
      <c r="AE1057">
        <v>4</v>
      </c>
      <c r="AF1057">
        <v>644</v>
      </c>
      <c r="AG1057">
        <v>0</v>
      </c>
      <c r="AH1057">
        <v>549</v>
      </c>
      <c r="AI1057">
        <v>1193</v>
      </c>
      <c r="AJ1057">
        <v>6</v>
      </c>
      <c r="AK1057">
        <v>6</v>
      </c>
      <c r="AL1057">
        <v>1523</v>
      </c>
      <c r="AM1057">
        <v>0</v>
      </c>
      <c r="AN1057">
        <v>0</v>
      </c>
      <c r="AO1057">
        <v>1523</v>
      </c>
      <c r="AP1057">
        <v>0</v>
      </c>
      <c r="AQ1057">
        <v>1</v>
      </c>
      <c r="AR1057">
        <v>2</v>
      </c>
      <c r="AS1057">
        <v>0</v>
      </c>
      <c r="AT1057">
        <v>3</v>
      </c>
      <c r="AU1057">
        <v>1</v>
      </c>
      <c r="AV1057">
        <v>4</v>
      </c>
      <c r="AW1057">
        <v>7</v>
      </c>
      <c r="AX1057">
        <v>1</v>
      </c>
      <c r="AY1057">
        <v>6</v>
      </c>
      <c r="AZ1057">
        <v>1976</v>
      </c>
      <c r="BA1057">
        <v>4</v>
      </c>
      <c r="BB1057">
        <v>2</v>
      </c>
      <c r="BC1057">
        <v>478</v>
      </c>
      <c r="BD1057">
        <v>4</v>
      </c>
      <c r="BE1057">
        <v>4</v>
      </c>
      <c r="BF1057">
        <v>3</v>
      </c>
      <c r="BG1057">
        <v>0</v>
      </c>
      <c r="BH1057">
        <v>0</v>
      </c>
      <c r="BI1057">
        <v>0</v>
      </c>
      <c r="BJ1057">
        <v>0</v>
      </c>
      <c r="BK1057">
        <v>189</v>
      </c>
      <c r="BL1057">
        <v>0</v>
      </c>
      <c r="BM1057">
        <v>3</v>
      </c>
      <c r="BN1057">
        <v>0</v>
      </c>
      <c r="BO1057">
        <v>5</v>
      </c>
      <c r="BP1057">
        <v>2008</v>
      </c>
      <c r="BQ1057">
        <v>15</v>
      </c>
      <c r="BR1057">
        <v>3</v>
      </c>
      <c r="BS1057">
        <v>3</v>
      </c>
      <c r="BT1057">
        <v>180000</v>
      </c>
    </row>
    <row r="1058" spans="1:72" x14ac:dyDescent="0.35">
      <c r="A1058">
        <v>1057</v>
      </c>
      <c r="B1058">
        <v>120</v>
      </c>
      <c r="C1058">
        <v>4</v>
      </c>
      <c r="D1058">
        <v>43</v>
      </c>
      <c r="E1058">
        <v>7052</v>
      </c>
      <c r="F1058">
        <v>2</v>
      </c>
      <c r="G1058">
        <v>2</v>
      </c>
      <c r="H1058">
        <v>2</v>
      </c>
      <c r="I1058">
        <v>4</v>
      </c>
      <c r="J1058">
        <v>4</v>
      </c>
      <c r="K1058">
        <v>3</v>
      </c>
      <c r="L1058">
        <v>19</v>
      </c>
      <c r="M1058">
        <v>7</v>
      </c>
      <c r="N1058">
        <v>7</v>
      </c>
      <c r="O1058">
        <v>4</v>
      </c>
      <c r="P1058">
        <v>4</v>
      </c>
      <c r="Q1058">
        <v>7</v>
      </c>
      <c r="R1058">
        <v>5</v>
      </c>
      <c r="S1058">
        <v>2005</v>
      </c>
      <c r="T1058">
        <v>2005</v>
      </c>
      <c r="U1058">
        <v>5</v>
      </c>
      <c r="V1058">
        <v>8</v>
      </c>
      <c r="W1058">
        <v>14</v>
      </c>
      <c r="X1058">
        <v>5</v>
      </c>
      <c r="Y1058">
        <v>240</v>
      </c>
      <c r="Z1058">
        <v>4</v>
      </c>
      <c r="AA1058">
        <v>3</v>
      </c>
      <c r="AB1058">
        <v>6</v>
      </c>
      <c r="AC1058">
        <v>5</v>
      </c>
      <c r="AD1058">
        <v>4</v>
      </c>
      <c r="AE1058">
        <v>7</v>
      </c>
      <c r="AF1058">
        <v>659</v>
      </c>
      <c r="AG1058">
        <v>0</v>
      </c>
      <c r="AH1058">
        <v>705</v>
      </c>
      <c r="AI1058">
        <v>1364</v>
      </c>
      <c r="AJ1058">
        <v>6</v>
      </c>
      <c r="AK1058">
        <v>6</v>
      </c>
      <c r="AL1058">
        <v>1364</v>
      </c>
      <c r="AM1058">
        <v>0</v>
      </c>
      <c r="AN1058">
        <v>0</v>
      </c>
      <c r="AO1058">
        <v>1364</v>
      </c>
      <c r="AP1058">
        <v>1</v>
      </c>
      <c r="AQ1058">
        <v>0</v>
      </c>
      <c r="AR1058">
        <v>2</v>
      </c>
      <c r="AS1058">
        <v>0</v>
      </c>
      <c r="AT1058">
        <v>2</v>
      </c>
      <c r="AU1058">
        <v>1</v>
      </c>
      <c r="AV1058">
        <v>5</v>
      </c>
      <c r="AW1058">
        <v>6</v>
      </c>
      <c r="AX1058">
        <v>1</v>
      </c>
      <c r="AY1058">
        <v>6</v>
      </c>
      <c r="AZ1058">
        <v>2005</v>
      </c>
      <c r="BA1058">
        <v>3</v>
      </c>
      <c r="BB1058">
        <v>2</v>
      </c>
      <c r="BC1058">
        <v>484</v>
      </c>
      <c r="BD1058">
        <v>4</v>
      </c>
      <c r="BE1058">
        <v>4</v>
      </c>
      <c r="BF1058">
        <v>3</v>
      </c>
      <c r="BG1058">
        <v>192</v>
      </c>
      <c r="BH1058">
        <v>36</v>
      </c>
      <c r="BI1058">
        <v>0</v>
      </c>
      <c r="BJ1058">
        <v>0</v>
      </c>
      <c r="BK1058">
        <v>0</v>
      </c>
      <c r="BL1058">
        <v>0</v>
      </c>
      <c r="BM1058">
        <v>5</v>
      </c>
      <c r="BN1058">
        <v>0</v>
      </c>
      <c r="BO1058">
        <v>6</v>
      </c>
      <c r="BP1058">
        <v>2006</v>
      </c>
      <c r="BQ1058">
        <v>17</v>
      </c>
      <c r="BR1058">
        <v>4</v>
      </c>
      <c r="BS1058">
        <v>5</v>
      </c>
      <c r="BT1058">
        <v>185850</v>
      </c>
    </row>
    <row r="1059" spans="1:72" x14ac:dyDescent="0.35">
      <c r="A1059">
        <v>1058</v>
      </c>
      <c r="B1059">
        <v>60</v>
      </c>
      <c r="C1059">
        <v>4</v>
      </c>
      <c r="E1059">
        <v>29959</v>
      </c>
      <c r="F1059">
        <v>2</v>
      </c>
      <c r="G1059">
        <v>4</v>
      </c>
      <c r="H1059">
        <v>2</v>
      </c>
      <c r="I1059">
        <v>4</v>
      </c>
      <c r="J1059">
        <v>3</v>
      </c>
      <c r="K1059">
        <v>3</v>
      </c>
      <c r="L1059">
        <v>17</v>
      </c>
      <c r="M1059">
        <v>7</v>
      </c>
      <c r="N1059">
        <v>7</v>
      </c>
      <c r="O1059">
        <v>3</v>
      </c>
      <c r="P1059">
        <v>8</v>
      </c>
      <c r="Q1059">
        <v>7</v>
      </c>
      <c r="R1059">
        <v>6</v>
      </c>
      <c r="S1059">
        <v>1994</v>
      </c>
      <c r="T1059">
        <v>1994</v>
      </c>
      <c r="U1059">
        <v>5</v>
      </c>
      <c r="V1059">
        <v>8</v>
      </c>
      <c r="W1059">
        <v>9</v>
      </c>
      <c r="X1059">
        <v>2</v>
      </c>
      <c r="Y1059">
        <v>0</v>
      </c>
      <c r="Z1059">
        <v>4</v>
      </c>
      <c r="AA1059">
        <v>3</v>
      </c>
      <c r="AB1059">
        <v>6</v>
      </c>
      <c r="AC1059">
        <v>5</v>
      </c>
      <c r="AD1059">
        <v>4</v>
      </c>
      <c r="AE1059">
        <v>7</v>
      </c>
      <c r="AF1059">
        <v>595</v>
      </c>
      <c r="AG1059">
        <v>0</v>
      </c>
      <c r="AH1059">
        <v>378</v>
      </c>
      <c r="AI1059">
        <v>973</v>
      </c>
      <c r="AJ1059">
        <v>6</v>
      </c>
      <c r="AK1059">
        <v>6</v>
      </c>
      <c r="AL1059">
        <v>979</v>
      </c>
      <c r="AM1059">
        <v>871</v>
      </c>
      <c r="AN1059">
        <v>0</v>
      </c>
      <c r="AO1059">
        <v>1850</v>
      </c>
      <c r="AP1059">
        <v>0</v>
      </c>
      <c r="AQ1059">
        <v>0</v>
      </c>
      <c r="AR1059">
        <v>2</v>
      </c>
      <c r="AS1059">
        <v>1</v>
      </c>
      <c r="AT1059">
        <v>3</v>
      </c>
      <c r="AU1059">
        <v>1</v>
      </c>
      <c r="AV1059">
        <v>5</v>
      </c>
      <c r="AW1059">
        <v>7</v>
      </c>
      <c r="AX1059">
        <v>1</v>
      </c>
      <c r="AY1059">
        <v>7</v>
      </c>
      <c r="AZ1059">
        <v>1994</v>
      </c>
      <c r="BA1059">
        <v>4</v>
      </c>
      <c r="BB1059">
        <v>2</v>
      </c>
      <c r="BC1059">
        <v>467</v>
      </c>
      <c r="BD1059">
        <v>4</v>
      </c>
      <c r="BE1059">
        <v>4</v>
      </c>
      <c r="BF1059">
        <v>3</v>
      </c>
      <c r="BG1059">
        <v>168</v>
      </c>
      <c r="BH1059">
        <v>98</v>
      </c>
      <c r="BI1059">
        <v>0</v>
      </c>
      <c r="BJ1059">
        <v>0</v>
      </c>
      <c r="BK1059">
        <v>0</v>
      </c>
      <c r="BL1059">
        <v>0</v>
      </c>
      <c r="BM1059">
        <v>5</v>
      </c>
      <c r="BN1059">
        <v>0</v>
      </c>
      <c r="BO1059">
        <v>1</v>
      </c>
      <c r="BP1059">
        <v>2009</v>
      </c>
      <c r="BQ1059">
        <v>14</v>
      </c>
      <c r="BR1059">
        <v>4</v>
      </c>
      <c r="BS1059">
        <v>5</v>
      </c>
      <c r="BT1059">
        <v>248000</v>
      </c>
    </row>
    <row r="1060" spans="1:72" x14ac:dyDescent="0.35">
      <c r="A1060">
        <v>1059</v>
      </c>
      <c r="B1060">
        <v>60</v>
      </c>
      <c r="C1060">
        <v>4</v>
      </c>
      <c r="D1060">
        <v>96</v>
      </c>
      <c r="E1060">
        <v>11308</v>
      </c>
      <c r="F1060">
        <v>2</v>
      </c>
      <c r="G1060">
        <v>2</v>
      </c>
      <c r="H1060">
        <v>2</v>
      </c>
      <c r="I1060">
        <v>4</v>
      </c>
      <c r="J1060">
        <v>4</v>
      </c>
      <c r="K1060">
        <v>3</v>
      </c>
      <c r="L1060">
        <v>19</v>
      </c>
      <c r="M1060">
        <v>7</v>
      </c>
      <c r="N1060">
        <v>7</v>
      </c>
      <c r="O1060">
        <v>3</v>
      </c>
      <c r="P1060">
        <v>8</v>
      </c>
      <c r="Q1060">
        <v>9</v>
      </c>
      <c r="R1060">
        <v>5</v>
      </c>
      <c r="S1060">
        <v>2008</v>
      </c>
      <c r="T1060">
        <v>2008</v>
      </c>
      <c r="U1060">
        <v>5</v>
      </c>
      <c r="V1060">
        <v>8</v>
      </c>
      <c r="W1060">
        <v>14</v>
      </c>
      <c r="X1060">
        <v>5</v>
      </c>
      <c r="Y1060">
        <v>154</v>
      </c>
      <c r="Z1060">
        <v>5</v>
      </c>
      <c r="AA1060">
        <v>3</v>
      </c>
      <c r="AB1060">
        <v>6</v>
      </c>
      <c r="AC1060">
        <v>6</v>
      </c>
      <c r="AD1060">
        <v>4</v>
      </c>
      <c r="AE1060">
        <v>7</v>
      </c>
      <c r="AF1060">
        <v>936</v>
      </c>
      <c r="AG1060">
        <v>0</v>
      </c>
      <c r="AH1060">
        <v>168</v>
      </c>
      <c r="AI1060">
        <v>1104</v>
      </c>
      <c r="AJ1060">
        <v>6</v>
      </c>
      <c r="AK1060">
        <v>6</v>
      </c>
      <c r="AL1060">
        <v>1130</v>
      </c>
      <c r="AM1060">
        <v>1054</v>
      </c>
      <c r="AN1060">
        <v>0</v>
      </c>
      <c r="AO1060">
        <v>2184</v>
      </c>
      <c r="AP1060">
        <v>1</v>
      </c>
      <c r="AQ1060">
        <v>0</v>
      </c>
      <c r="AR1060">
        <v>2</v>
      </c>
      <c r="AS1060">
        <v>1</v>
      </c>
      <c r="AT1060">
        <v>3</v>
      </c>
      <c r="AU1060">
        <v>1</v>
      </c>
      <c r="AV1060">
        <v>6</v>
      </c>
      <c r="AW1060">
        <v>10</v>
      </c>
      <c r="AX1060">
        <v>1</v>
      </c>
      <c r="AY1060">
        <v>6</v>
      </c>
      <c r="AZ1060">
        <v>2008</v>
      </c>
      <c r="BA1060">
        <v>4</v>
      </c>
      <c r="BB1060">
        <v>3</v>
      </c>
      <c r="BC1060">
        <v>836</v>
      </c>
      <c r="BD1060">
        <v>4</v>
      </c>
      <c r="BE1060">
        <v>4</v>
      </c>
      <c r="BF1060">
        <v>3</v>
      </c>
      <c r="BG1060">
        <v>0</v>
      </c>
      <c r="BH1060">
        <v>102</v>
      </c>
      <c r="BI1060">
        <v>0</v>
      </c>
      <c r="BJ1060">
        <v>0</v>
      </c>
      <c r="BK1060">
        <v>0</v>
      </c>
      <c r="BL1060">
        <v>0</v>
      </c>
      <c r="BM1060">
        <v>5</v>
      </c>
      <c r="BN1060">
        <v>0</v>
      </c>
      <c r="BO1060">
        <v>7</v>
      </c>
      <c r="BP1060">
        <v>2009</v>
      </c>
      <c r="BQ1060">
        <v>14</v>
      </c>
      <c r="BR1060">
        <v>4</v>
      </c>
      <c r="BS1060">
        <v>5</v>
      </c>
      <c r="BT1060">
        <v>335000</v>
      </c>
    </row>
    <row r="1061" spans="1:72" x14ac:dyDescent="0.35">
      <c r="A1061">
        <v>1060</v>
      </c>
      <c r="B1061">
        <v>50</v>
      </c>
      <c r="C1061">
        <v>4</v>
      </c>
      <c r="E1061">
        <v>11275</v>
      </c>
      <c r="F1061">
        <v>2</v>
      </c>
      <c r="G1061">
        <v>2</v>
      </c>
      <c r="H1061">
        <v>4</v>
      </c>
      <c r="I1061">
        <v>4</v>
      </c>
      <c r="J1061">
        <v>2</v>
      </c>
      <c r="K1061">
        <v>2</v>
      </c>
      <c r="L1061">
        <v>14</v>
      </c>
      <c r="M1061">
        <v>7</v>
      </c>
      <c r="N1061">
        <v>7</v>
      </c>
      <c r="O1061">
        <v>3</v>
      </c>
      <c r="P1061">
        <v>1</v>
      </c>
      <c r="Q1061">
        <v>6</v>
      </c>
      <c r="R1061">
        <v>7</v>
      </c>
      <c r="S1061">
        <v>1932</v>
      </c>
      <c r="T1061">
        <v>1950</v>
      </c>
      <c r="U1061">
        <v>5</v>
      </c>
      <c r="V1061">
        <v>8</v>
      </c>
      <c r="W1061">
        <v>10</v>
      </c>
      <c r="X1061">
        <v>4</v>
      </c>
      <c r="Y1061">
        <v>480</v>
      </c>
      <c r="Z1061">
        <v>3</v>
      </c>
      <c r="AA1061">
        <v>3</v>
      </c>
      <c r="AB1061">
        <v>2</v>
      </c>
      <c r="AC1061">
        <v>4</v>
      </c>
      <c r="AD1061">
        <v>4</v>
      </c>
      <c r="AE1061">
        <v>2</v>
      </c>
      <c r="AF1061">
        <v>297</v>
      </c>
      <c r="AG1061">
        <v>557</v>
      </c>
      <c r="AH1061">
        <v>0</v>
      </c>
      <c r="AI1061">
        <v>854</v>
      </c>
      <c r="AJ1061">
        <v>6</v>
      </c>
      <c r="AK1061">
        <v>6</v>
      </c>
      <c r="AL1061">
        <v>1096</v>
      </c>
      <c r="AM1061">
        <v>895</v>
      </c>
      <c r="AN1061">
        <v>0</v>
      </c>
      <c r="AO1061">
        <v>1991</v>
      </c>
      <c r="AP1061">
        <v>0</v>
      </c>
      <c r="AQ1061">
        <v>0</v>
      </c>
      <c r="AR1061">
        <v>1</v>
      </c>
      <c r="AS1061">
        <v>1</v>
      </c>
      <c r="AT1061">
        <v>3</v>
      </c>
      <c r="AU1061">
        <v>1</v>
      </c>
      <c r="AV1061">
        <v>4</v>
      </c>
      <c r="AW1061">
        <v>7</v>
      </c>
      <c r="AX1061">
        <v>1</v>
      </c>
      <c r="AY1061">
        <v>5</v>
      </c>
      <c r="AZ1061">
        <v>1977</v>
      </c>
      <c r="BA1061">
        <v>2</v>
      </c>
      <c r="BB1061">
        <v>2</v>
      </c>
      <c r="BC1061">
        <v>432</v>
      </c>
      <c r="BD1061">
        <v>4</v>
      </c>
      <c r="BE1061">
        <v>3</v>
      </c>
      <c r="BF1061">
        <v>3</v>
      </c>
      <c r="BG1061">
        <v>0</v>
      </c>
      <c r="BH1061">
        <v>0</v>
      </c>
      <c r="BI1061">
        <v>19</v>
      </c>
      <c r="BJ1061">
        <v>0</v>
      </c>
      <c r="BK1061">
        <v>0</v>
      </c>
      <c r="BL1061">
        <v>0</v>
      </c>
      <c r="BM1061">
        <v>5</v>
      </c>
      <c r="BN1061">
        <v>0</v>
      </c>
      <c r="BO1061">
        <v>3</v>
      </c>
      <c r="BP1061">
        <v>2007</v>
      </c>
      <c r="BQ1061">
        <v>16</v>
      </c>
      <c r="BR1061">
        <v>4</v>
      </c>
      <c r="BS1061">
        <v>5</v>
      </c>
      <c r="BT1061">
        <v>220000</v>
      </c>
    </row>
    <row r="1062" spans="1:72" x14ac:dyDescent="0.35">
      <c r="A1062">
        <v>1061</v>
      </c>
      <c r="B1062">
        <v>120</v>
      </c>
      <c r="C1062">
        <v>4</v>
      </c>
      <c r="D1062">
        <v>41</v>
      </c>
      <c r="E1062">
        <v>4920</v>
      </c>
      <c r="F1062">
        <v>2</v>
      </c>
      <c r="G1062">
        <v>1</v>
      </c>
      <c r="H1062">
        <v>2</v>
      </c>
      <c r="I1062">
        <v>4</v>
      </c>
      <c r="J1062">
        <v>4</v>
      </c>
      <c r="K1062">
        <v>3</v>
      </c>
      <c r="L1062">
        <v>20</v>
      </c>
      <c r="M1062">
        <v>7</v>
      </c>
      <c r="N1062">
        <v>7</v>
      </c>
      <c r="O1062">
        <v>4</v>
      </c>
      <c r="P1062">
        <v>4</v>
      </c>
      <c r="Q1062">
        <v>8</v>
      </c>
      <c r="R1062">
        <v>5</v>
      </c>
      <c r="S1062">
        <v>2001</v>
      </c>
      <c r="T1062">
        <v>2001</v>
      </c>
      <c r="U1062">
        <v>5</v>
      </c>
      <c r="V1062">
        <v>8</v>
      </c>
      <c r="W1062">
        <v>15</v>
      </c>
      <c r="X1062">
        <v>2</v>
      </c>
      <c r="Y1062">
        <v>0</v>
      </c>
      <c r="Z1062">
        <v>4</v>
      </c>
      <c r="AA1062">
        <v>3</v>
      </c>
      <c r="AB1062">
        <v>6</v>
      </c>
      <c r="AC1062">
        <v>5</v>
      </c>
      <c r="AD1062">
        <v>4</v>
      </c>
      <c r="AE1062">
        <v>7</v>
      </c>
      <c r="AF1062">
        <v>616</v>
      </c>
      <c r="AG1062">
        <v>0</v>
      </c>
      <c r="AH1062">
        <v>722</v>
      </c>
      <c r="AI1062">
        <v>1338</v>
      </c>
      <c r="AJ1062">
        <v>6</v>
      </c>
      <c r="AK1062">
        <v>6</v>
      </c>
      <c r="AL1062">
        <v>1338</v>
      </c>
      <c r="AM1062">
        <v>0</v>
      </c>
      <c r="AN1062">
        <v>0</v>
      </c>
      <c r="AO1062">
        <v>1338</v>
      </c>
      <c r="AP1062">
        <v>1</v>
      </c>
      <c r="AQ1062">
        <v>0</v>
      </c>
      <c r="AR1062">
        <v>2</v>
      </c>
      <c r="AS1062">
        <v>0</v>
      </c>
      <c r="AT1062">
        <v>2</v>
      </c>
      <c r="AU1062">
        <v>1</v>
      </c>
      <c r="AV1062">
        <v>5</v>
      </c>
      <c r="AW1062">
        <v>6</v>
      </c>
      <c r="AX1062">
        <v>0</v>
      </c>
      <c r="AY1062">
        <v>6</v>
      </c>
      <c r="AZ1062">
        <v>2001</v>
      </c>
      <c r="BA1062">
        <v>4</v>
      </c>
      <c r="BB1062">
        <v>2</v>
      </c>
      <c r="BC1062">
        <v>582</v>
      </c>
      <c r="BD1062">
        <v>4</v>
      </c>
      <c r="BE1062">
        <v>4</v>
      </c>
      <c r="BF1062">
        <v>3</v>
      </c>
      <c r="BG1062">
        <v>0</v>
      </c>
      <c r="BH1062">
        <v>0</v>
      </c>
      <c r="BI1062">
        <v>170</v>
      </c>
      <c r="BJ1062">
        <v>0</v>
      </c>
      <c r="BK1062">
        <v>0</v>
      </c>
      <c r="BL1062">
        <v>0</v>
      </c>
      <c r="BM1062">
        <v>5</v>
      </c>
      <c r="BN1062">
        <v>0</v>
      </c>
      <c r="BO1062">
        <v>4</v>
      </c>
      <c r="BP1062">
        <v>2010</v>
      </c>
      <c r="BQ1062">
        <v>13</v>
      </c>
      <c r="BR1062">
        <v>4</v>
      </c>
      <c r="BS1062">
        <v>5</v>
      </c>
      <c r="BT1062">
        <v>213500</v>
      </c>
    </row>
    <row r="1063" spans="1:72" x14ac:dyDescent="0.35">
      <c r="A1063">
        <v>1062</v>
      </c>
      <c r="B1063">
        <v>30</v>
      </c>
      <c r="C1063">
        <v>1</v>
      </c>
      <c r="D1063">
        <v>120</v>
      </c>
      <c r="E1063">
        <v>18000</v>
      </c>
      <c r="F1063">
        <v>1</v>
      </c>
      <c r="G1063">
        <v>1</v>
      </c>
      <c r="H1063">
        <v>3</v>
      </c>
      <c r="I1063">
        <v>4</v>
      </c>
      <c r="J1063">
        <v>4</v>
      </c>
      <c r="K1063">
        <v>3</v>
      </c>
      <c r="L1063">
        <v>3</v>
      </c>
      <c r="M1063">
        <v>7</v>
      </c>
      <c r="N1063">
        <v>7</v>
      </c>
      <c r="O1063">
        <v>3</v>
      </c>
      <c r="P1063">
        <v>4</v>
      </c>
      <c r="Q1063">
        <v>3</v>
      </c>
      <c r="R1063">
        <v>4</v>
      </c>
      <c r="S1063">
        <v>1935</v>
      </c>
      <c r="T1063">
        <v>1950</v>
      </c>
      <c r="U1063">
        <v>5</v>
      </c>
      <c r="V1063">
        <v>8</v>
      </c>
      <c r="W1063">
        <v>10</v>
      </c>
      <c r="X1063">
        <v>2</v>
      </c>
      <c r="Y1063">
        <v>0</v>
      </c>
      <c r="Z1063">
        <v>2</v>
      </c>
      <c r="AA1063">
        <v>3</v>
      </c>
      <c r="AB1063">
        <v>2</v>
      </c>
      <c r="AC1063">
        <v>4</v>
      </c>
      <c r="AD1063">
        <v>4</v>
      </c>
      <c r="AE1063">
        <v>6</v>
      </c>
      <c r="AF1063">
        <v>0</v>
      </c>
      <c r="AG1063">
        <v>0</v>
      </c>
      <c r="AH1063">
        <v>894</v>
      </c>
      <c r="AI1063">
        <v>894</v>
      </c>
      <c r="AJ1063">
        <v>6</v>
      </c>
      <c r="AK1063">
        <v>6</v>
      </c>
      <c r="AL1063">
        <v>894</v>
      </c>
      <c r="AM1063">
        <v>0</v>
      </c>
      <c r="AN1063">
        <v>0</v>
      </c>
      <c r="AO1063">
        <v>894</v>
      </c>
      <c r="AP1063">
        <v>0</v>
      </c>
      <c r="AQ1063">
        <v>0</v>
      </c>
      <c r="AR1063">
        <v>1</v>
      </c>
      <c r="AS1063">
        <v>0</v>
      </c>
      <c r="AT1063">
        <v>2</v>
      </c>
      <c r="AU1063">
        <v>1</v>
      </c>
      <c r="AV1063">
        <v>4</v>
      </c>
      <c r="AW1063">
        <v>6</v>
      </c>
      <c r="AX1063">
        <v>0</v>
      </c>
      <c r="AY1063">
        <v>5</v>
      </c>
      <c r="AZ1063">
        <v>1994</v>
      </c>
      <c r="BA1063">
        <v>3</v>
      </c>
      <c r="BB1063">
        <v>3</v>
      </c>
      <c r="BC1063">
        <v>1248</v>
      </c>
      <c r="BD1063">
        <v>4</v>
      </c>
      <c r="BE1063">
        <v>4</v>
      </c>
      <c r="BF1063">
        <v>3</v>
      </c>
      <c r="BG1063">
        <v>0</v>
      </c>
      <c r="BH1063">
        <v>20</v>
      </c>
      <c r="BI1063">
        <v>0</v>
      </c>
      <c r="BJ1063">
        <v>0</v>
      </c>
      <c r="BK1063">
        <v>0</v>
      </c>
      <c r="BL1063">
        <v>0</v>
      </c>
      <c r="BM1063">
        <v>5</v>
      </c>
      <c r="BN1063">
        <v>560</v>
      </c>
      <c r="BO1063">
        <v>8</v>
      </c>
      <c r="BP1063">
        <v>2008</v>
      </c>
      <c r="BQ1063">
        <v>15</v>
      </c>
      <c r="BR1063">
        <v>2</v>
      </c>
      <c r="BS1063">
        <v>5</v>
      </c>
      <c r="BT1063">
        <v>81000</v>
      </c>
    </row>
    <row r="1064" spans="1:72" x14ac:dyDescent="0.35">
      <c r="A1064">
        <v>1063</v>
      </c>
      <c r="B1064">
        <v>190</v>
      </c>
      <c r="C1064">
        <v>2</v>
      </c>
      <c r="D1064">
        <v>85</v>
      </c>
      <c r="E1064">
        <v>13600</v>
      </c>
      <c r="F1064">
        <v>2</v>
      </c>
      <c r="G1064">
        <v>1</v>
      </c>
      <c r="H1064">
        <v>2</v>
      </c>
      <c r="I1064">
        <v>4</v>
      </c>
      <c r="J1064">
        <v>4</v>
      </c>
      <c r="K1064">
        <v>3</v>
      </c>
      <c r="L1064">
        <v>9</v>
      </c>
      <c r="M1064">
        <v>7</v>
      </c>
      <c r="N1064">
        <v>7</v>
      </c>
      <c r="O1064">
        <v>1</v>
      </c>
      <c r="P1064">
        <v>8</v>
      </c>
      <c r="Q1064">
        <v>5</v>
      </c>
      <c r="R1064">
        <v>5</v>
      </c>
      <c r="S1064">
        <v>1900</v>
      </c>
      <c r="T1064">
        <v>1950</v>
      </c>
      <c r="U1064">
        <v>5</v>
      </c>
      <c r="V1064">
        <v>8</v>
      </c>
      <c r="W1064">
        <v>4</v>
      </c>
      <c r="X1064">
        <v>2</v>
      </c>
      <c r="Y1064">
        <v>0</v>
      </c>
      <c r="Z1064">
        <v>3</v>
      </c>
      <c r="AA1064">
        <v>3</v>
      </c>
      <c r="AB1064">
        <v>3</v>
      </c>
      <c r="AC1064">
        <v>4</v>
      </c>
      <c r="AD1064">
        <v>4</v>
      </c>
      <c r="AE1064">
        <v>6</v>
      </c>
      <c r="AF1064">
        <v>0</v>
      </c>
      <c r="AG1064">
        <v>0</v>
      </c>
      <c r="AH1064">
        <v>662</v>
      </c>
      <c r="AI1064">
        <v>662</v>
      </c>
      <c r="AJ1064">
        <v>6</v>
      </c>
      <c r="AK1064">
        <v>6</v>
      </c>
      <c r="AL1064">
        <v>1422</v>
      </c>
      <c r="AM1064">
        <v>915</v>
      </c>
      <c r="AN1064">
        <v>0</v>
      </c>
      <c r="AO1064">
        <v>2337</v>
      </c>
      <c r="AP1064">
        <v>0</v>
      </c>
      <c r="AQ1064">
        <v>0</v>
      </c>
      <c r="AR1064">
        <v>2</v>
      </c>
      <c r="AS1064">
        <v>0</v>
      </c>
      <c r="AT1064">
        <v>5</v>
      </c>
      <c r="AU1064">
        <v>2</v>
      </c>
      <c r="AV1064">
        <v>4</v>
      </c>
      <c r="AW1064">
        <v>10</v>
      </c>
      <c r="AX1064">
        <v>0</v>
      </c>
      <c r="AY1064">
        <v>5</v>
      </c>
      <c r="AZ1064">
        <v>1945</v>
      </c>
      <c r="BA1064">
        <v>2</v>
      </c>
      <c r="BB1064">
        <v>2</v>
      </c>
      <c r="BC1064">
        <v>560</v>
      </c>
      <c r="BD1064">
        <v>4</v>
      </c>
      <c r="BE1064">
        <v>4</v>
      </c>
      <c r="BF1064">
        <v>3</v>
      </c>
      <c r="BG1064">
        <v>0</v>
      </c>
      <c r="BH1064">
        <v>57</v>
      </c>
      <c r="BI1064">
        <v>0</v>
      </c>
      <c r="BJ1064">
        <v>0</v>
      </c>
      <c r="BK1064">
        <v>0</v>
      </c>
      <c r="BL1064">
        <v>0</v>
      </c>
      <c r="BM1064">
        <v>5</v>
      </c>
      <c r="BN1064">
        <v>0</v>
      </c>
      <c r="BO1064">
        <v>9</v>
      </c>
      <c r="BP1064">
        <v>2007</v>
      </c>
      <c r="BQ1064">
        <v>16</v>
      </c>
      <c r="BR1064">
        <v>4</v>
      </c>
      <c r="BS1064">
        <v>5</v>
      </c>
      <c r="BT1064">
        <v>90000</v>
      </c>
    </row>
    <row r="1065" spans="1:72" x14ac:dyDescent="0.35">
      <c r="A1065">
        <v>1064</v>
      </c>
      <c r="B1065">
        <v>30</v>
      </c>
      <c r="C1065">
        <v>2</v>
      </c>
      <c r="D1065">
        <v>50</v>
      </c>
      <c r="E1065">
        <v>6000</v>
      </c>
      <c r="F1065">
        <v>2</v>
      </c>
      <c r="G1065">
        <v>1</v>
      </c>
      <c r="H1065">
        <v>2</v>
      </c>
      <c r="I1065">
        <v>4</v>
      </c>
      <c r="J1065">
        <v>4</v>
      </c>
      <c r="K1065">
        <v>3</v>
      </c>
      <c r="L1065">
        <v>9</v>
      </c>
      <c r="M1065">
        <v>3</v>
      </c>
      <c r="N1065">
        <v>7</v>
      </c>
      <c r="O1065">
        <v>3</v>
      </c>
      <c r="P1065">
        <v>4</v>
      </c>
      <c r="Q1065">
        <v>6</v>
      </c>
      <c r="R1065">
        <v>6</v>
      </c>
      <c r="S1065">
        <v>1925</v>
      </c>
      <c r="T1065">
        <v>1980</v>
      </c>
      <c r="U1065">
        <v>5</v>
      </c>
      <c r="V1065">
        <v>8</v>
      </c>
      <c r="W1065">
        <v>10</v>
      </c>
      <c r="X1065">
        <v>2</v>
      </c>
      <c r="Y1065">
        <v>0</v>
      </c>
      <c r="Z1065">
        <v>3</v>
      </c>
      <c r="AA1065">
        <v>4</v>
      </c>
      <c r="AB1065">
        <v>3</v>
      </c>
      <c r="AC1065">
        <v>4</v>
      </c>
      <c r="AD1065">
        <v>4</v>
      </c>
      <c r="AE1065">
        <v>3</v>
      </c>
      <c r="AF1065">
        <v>397</v>
      </c>
      <c r="AG1065">
        <v>0</v>
      </c>
      <c r="AH1065">
        <v>706</v>
      </c>
      <c r="AI1065">
        <v>1103</v>
      </c>
      <c r="AJ1065">
        <v>6</v>
      </c>
      <c r="AK1065">
        <v>6</v>
      </c>
      <c r="AL1065">
        <v>1103</v>
      </c>
      <c r="AM1065">
        <v>0</v>
      </c>
      <c r="AN1065">
        <v>0</v>
      </c>
      <c r="AO1065">
        <v>1103</v>
      </c>
      <c r="AP1065">
        <v>0</v>
      </c>
      <c r="AQ1065">
        <v>0</v>
      </c>
      <c r="AR1065">
        <v>1</v>
      </c>
      <c r="AS1065">
        <v>0</v>
      </c>
      <c r="AT1065">
        <v>2</v>
      </c>
      <c r="AU1065">
        <v>1</v>
      </c>
      <c r="AV1065">
        <v>5</v>
      </c>
      <c r="AW1065">
        <v>5</v>
      </c>
      <c r="AX1065">
        <v>1</v>
      </c>
      <c r="AY1065">
        <v>5</v>
      </c>
      <c r="AZ1065">
        <v>1976</v>
      </c>
      <c r="BA1065">
        <v>2</v>
      </c>
      <c r="BB1065">
        <v>2</v>
      </c>
      <c r="BC1065">
        <v>440</v>
      </c>
      <c r="BD1065">
        <v>4</v>
      </c>
      <c r="BE1065">
        <v>4</v>
      </c>
      <c r="BF1065">
        <v>3</v>
      </c>
      <c r="BG1065">
        <v>166</v>
      </c>
      <c r="BH1065">
        <v>120</v>
      </c>
      <c r="BI1065">
        <v>0</v>
      </c>
      <c r="BJ1065">
        <v>0</v>
      </c>
      <c r="BK1065">
        <v>0</v>
      </c>
      <c r="BL1065">
        <v>0</v>
      </c>
      <c r="BM1065">
        <v>3</v>
      </c>
      <c r="BN1065">
        <v>0</v>
      </c>
      <c r="BO1065">
        <v>7</v>
      </c>
      <c r="BP1065">
        <v>2006</v>
      </c>
      <c r="BQ1065">
        <v>17</v>
      </c>
      <c r="BR1065">
        <v>4</v>
      </c>
      <c r="BS1065">
        <v>5</v>
      </c>
      <c r="BT1065">
        <v>110500</v>
      </c>
    </row>
    <row r="1066" spans="1:72" x14ac:dyDescent="0.35">
      <c r="A1066">
        <v>1065</v>
      </c>
      <c r="B1066">
        <v>20</v>
      </c>
      <c r="C1066">
        <v>4</v>
      </c>
      <c r="E1066">
        <v>11000</v>
      </c>
      <c r="F1066">
        <v>2</v>
      </c>
      <c r="G1066">
        <v>2</v>
      </c>
      <c r="H1066">
        <v>2</v>
      </c>
      <c r="I1066">
        <v>4</v>
      </c>
      <c r="J1066">
        <v>1</v>
      </c>
      <c r="K1066">
        <v>3</v>
      </c>
      <c r="L1066">
        <v>7</v>
      </c>
      <c r="M1066">
        <v>7</v>
      </c>
      <c r="N1066">
        <v>7</v>
      </c>
      <c r="O1066">
        <v>3</v>
      </c>
      <c r="P1066">
        <v>4</v>
      </c>
      <c r="Q1066">
        <v>5</v>
      </c>
      <c r="R1066">
        <v>6</v>
      </c>
      <c r="S1066">
        <v>1966</v>
      </c>
      <c r="T1066">
        <v>1966</v>
      </c>
      <c r="U1066">
        <v>5</v>
      </c>
      <c r="V1066">
        <v>8</v>
      </c>
      <c r="W1066">
        <v>3</v>
      </c>
      <c r="X1066">
        <v>4</v>
      </c>
      <c r="Y1066">
        <v>200</v>
      </c>
      <c r="Z1066">
        <v>3</v>
      </c>
      <c r="AA1066">
        <v>3</v>
      </c>
      <c r="AB1066">
        <v>2</v>
      </c>
      <c r="AC1066">
        <v>4</v>
      </c>
      <c r="AD1066">
        <v>4</v>
      </c>
      <c r="AE1066">
        <v>3</v>
      </c>
      <c r="AF1066">
        <v>740</v>
      </c>
      <c r="AG1066">
        <v>230</v>
      </c>
      <c r="AH1066">
        <v>184</v>
      </c>
      <c r="AI1066">
        <v>1154</v>
      </c>
      <c r="AJ1066">
        <v>6</v>
      </c>
      <c r="AK1066">
        <v>6</v>
      </c>
      <c r="AL1066">
        <v>1154</v>
      </c>
      <c r="AM1066">
        <v>0</v>
      </c>
      <c r="AN1066">
        <v>0</v>
      </c>
      <c r="AO1066">
        <v>1154</v>
      </c>
      <c r="AP1066">
        <v>0</v>
      </c>
      <c r="AQ1066">
        <v>0</v>
      </c>
      <c r="AR1066">
        <v>1</v>
      </c>
      <c r="AS1066">
        <v>1</v>
      </c>
      <c r="AT1066">
        <v>3</v>
      </c>
      <c r="AU1066">
        <v>1</v>
      </c>
      <c r="AV1066">
        <v>4</v>
      </c>
      <c r="AW1066">
        <v>6</v>
      </c>
      <c r="AX1066">
        <v>1</v>
      </c>
      <c r="AY1066">
        <v>6</v>
      </c>
      <c r="AZ1066">
        <v>1966</v>
      </c>
      <c r="BA1066">
        <v>3</v>
      </c>
      <c r="BB1066">
        <v>2</v>
      </c>
      <c r="BC1066">
        <v>480</v>
      </c>
      <c r="BD1066">
        <v>4</v>
      </c>
      <c r="BE1066">
        <v>4</v>
      </c>
      <c r="BF1066">
        <v>3</v>
      </c>
      <c r="BG1066">
        <v>0</v>
      </c>
      <c r="BH1066">
        <v>58</v>
      </c>
      <c r="BI1066">
        <v>0</v>
      </c>
      <c r="BJ1066">
        <v>0</v>
      </c>
      <c r="BK1066">
        <v>0</v>
      </c>
      <c r="BL1066">
        <v>0</v>
      </c>
      <c r="BM1066">
        <v>3</v>
      </c>
      <c r="BN1066">
        <v>0</v>
      </c>
      <c r="BO1066">
        <v>11</v>
      </c>
      <c r="BP1066">
        <v>2009</v>
      </c>
      <c r="BQ1066">
        <v>14</v>
      </c>
      <c r="BR1066">
        <v>4</v>
      </c>
      <c r="BS1066">
        <v>5</v>
      </c>
      <c r="BT1066">
        <v>154000</v>
      </c>
    </row>
    <row r="1067" spans="1:72" x14ac:dyDescent="0.35">
      <c r="A1067">
        <v>1066</v>
      </c>
      <c r="B1067">
        <v>60</v>
      </c>
      <c r="C1067">
        <v>4</v>
      </c>
      <c r="D1067">
        <v>80</v>
      </c>
      <c r="E1067">
        <v>14000</v>
      </c>
      <c r="F1067">
        <v>2</v>
      </c>
      <c r="G1067">
        <v>1</v>
      </c>
      <c r="H1067">
        <v>2</v>
      </c>
      <c r="I1067">
        <v>4</v>
      </c>
      <c r="J1067">
        <v>4</v>
      </c>
      <c r="K1067">
        <v>2</v>
      </c>
      <c r="L1067">
        <v>1</v>
      </c>
      <c r="M1067">
        <v>7</v>
      </c>
      <c r="N1067">
        <v>7</v>
      </c>
      <c r="O1067">
        <v>3</v>
      </c>
      <c r="P1067">
        <v>8</v>
      </c>
      <c r="Q1067">
        <v>7</v>
      </c>
      <c r="R1067">
        <v>5</v>
      </c>
      <c r="S1067">
        <v>1996</v>
      </c>
      <c r="T1067">
        <v>1997</v>
      </c>
      <c r="U1067">
        <v>5</v>
      </c>
      <c r="V1067">
        <v>8</v>
      </c>
      <c r="W1067">
        <v>4</v>
      </c>
      <c r="X1067">
        <v>2</v>
      </c>
      <c r="Y1067">
        <v>0</v>
      </c>
      <c r="Z1067">
        <v>4</v>
      </c>
      <c r="AA1067">
        <v>3</v>
      </c>
      <c r="AB1067">
        <v>6</v>
      </c>
      <c r="AC1067">
        <v>6</v>
      </c>
      <c r="AD1067">
        <v>4</v>
      </c>
      <c r="AE1067">
        <v>7</v>
      </c>
      <c r="AF1067">
        <v>1201</v>
      </c>
      <c r="AG1067">
        <v>0</v>
      </c>
      <c r="AH1067">
        <v>105</v>
      </c>
      <c r="AI1067">
        <v>1306</v>
      </c>
      <c r="AJ1067">
        <v>6</v>
      </c>
      <c r="AK1067">
        <v>6</v>
      </c>
      <c r="AL1067">
        <v>1306</v>
      </c>
      <c r="AM1067">
        <v>954</v>
      </c>
      <c r="AN1067">
        <v>0</v>
      </c>
      <c r="AO1067">
        <v>2260</v>
      </c>
      <c r="AP1067">
        <v>1</v>
      </c>
      <c r="AQ1067">
        <v>0</v>
      </c>
      <c r="AR1067">
        <v>2</v>
      </c>
      <c r="AS1067">
        <v>1</v>
      </c>
      <c r="AT1067">
        <v>3</v>
      </c>
      <c r="AU1067">
        <v>1</v>
      </c>
      <c r="AV1067">
        <v>5</v>
      </c>
      <c r="AW1067">
        <v>7</v>
      </c>
      <c r="AX1067">
        <v>0</v>
      </c>
      <c r="AY1067">
        <v>6</v>
      </c>
      <c r="AZ1067">
        <v>1996</v>
      </c>
      <c r="BA1067">
        <v>3</v>
      </c>
      <c r="BB1067">
        <v>2</v>
      </c>
      <c r="BC1067">
        <v>533</v>
      </c>
      <c r="BD1067">
        <v>4</v>
      </c>
      <c r="BE1067">
        <v>4</v>
      </c>
      <c r="BF1067">
        <v>3</v>
      </c>
      <c r="BG1067">
        <v>296</v>
      </c>
      <c r="BH1067">
        <v>44</v>
      </c>
      <c r="BI1067">
        <v>0</v>
      </c>
      <c r="BJ1067">
        <v>0</v>
      </c>
      <c r="BK1067">
        <v>0</v>
      </c>
      <c r="BL1067">
        <v>0</v>
      </c>
      <c r="BM1067">
        <v>5</v>
      </c>
      <c r="BN1067">
        <v>0</v>
      </c>
      <c r="BO1067">
        <v>4</v>
      </c>
      <c r="BP1067">
        <v>2010</v>
      </c>
      <c r="BQ1067">
        <v>13</v>
      </c>
      <c r="BR1067">
        <v>4</v>
      </c>
      <c r="BS1067">
        <v>5</v>
      </c>
      <c r="BT1067">
        <v>328000</v>
      </c>
    </row>
    <row r="1068" spans="1:72" x14ac:dyDescent="0.35">
      <c r="A1068">
        <v>1067</v>
      </c>
      <c r="B1068">
        <v>60</v>
      </c>
      <c r="C1068">
        <v>4</v>
      </c>
      <c r="D1068">
        <v>59</v>
      </c>
      <c r="E1068">
        <v>7837</v>
      </c>
      <c r="F1068">
        <v>2</v>
      </c>
      <c r="G1068">
        <v>2</v>
      </c>
      <c r="H1068">
        <v>2</v>
      </c>
      <c r="I1068">
        <v>4</v>
      </c>
      <c r="J1068">
        <v>4</v>
      </c>
      <c r="K1068">
        <v>3</v>
      </c>
      <c r="L1068">
        <v>11</v>
      </c>
      <c r="M1068">
        <v>7</v>
      </c>
      <c r="N1068">
        <v>7</v>
      </c>
      <c r="O1068">
        <v>3</v>
      </c>
      <c r="P1068">
        <v>8</v>
      </c>
      <c r="Q1068">
        <v>6</v>
      </c>
      <c r="R1068">
        <v>7</v>
      </c>
      <c r="S1068">
        <v>1993</v>
      </c>
      <c r="T1068">
        <v>1994</v>
      </c>
      <c r="U1068">
        <v>5</v>
      </c>
      <c r="V1068">
        <v>8</v>
      </c>
      <c r="W1068">
        <v>14</v>
      </c>
      <c r="X1068">
        <v>2</v>
      </c>
      <c r="Y1068">
        <v>0</v>
      </c>
      <c r="Z1068">
        <v>4</v>
      </c>
      <c r="AA1068">
        <v>3</v>
      </c>
      <c r="AB1068">
        <v>6</v>
      </c>
      <c r="AC1068">
        <v>5</v>
      </c>
      <c r="AD1068">
        <v>4</v>
      </c>
      <c r="AE1068">
        <v>6</v>
      </c>
      <c r="AF1068">
        <v>0</v>
      </c>
      <c r="AG1068">
        <v>0</v>
      </c>
      <c r="AH1068">
        <v>799</v>
      </c>
      <c r="AI1068">
        <v>799</v>
      </c>
      <c r="AJ1068">
        <v>6</v>
      </c>
      <c r="AK1068">
        <v>6</v>
      </c>
      <c r="AL1068">
        <v>799</v>
      </c>
      <c r="AM1068">
        <v>772</v>
      </c>
      <c r="AN1068">
        <v>0</v>
      </c>
      <c r="AO1068">
        <v>1571</v>
      </c>
      <c r="AP1068">
        <v>0</v>
      </c>
      <c r="AQ1068">
        <v>0</v>
      </c>
      <c r="AR1068">
        <v>2</v>
      </c>
      <c r="AS1068">
        <v>1</v>
      </c>
      <c r="AT1068">
        <v>3</v>
      </c>
      <c r="AU1068">
        <v>1</v>
      </c>
      <c r="AV1068">
        <v>4</v>
      </c>
      <c r="AW1068">
        <v>7</v>
      </c>
      <c r="AX1068">
        <v>1</v>
      </c>
      <c r="AY1068">
        <v>6</v>
      </c>
      <c r="AZ1068">
        <v>1993</v>
      </c>
      <c r="BA1068">
        <v>3</v>
      </c>
      <c r="BB1068">
        <v>2</v>
      </c>
      <c r="BC1068">
        <v>380</v>
      </c>
      <c r="BD1068">
        <v>4</v>
      </c>
      <c r="BE1068">
        <v>4</v>
      </c>
      <c r="BF1068">
        <v>3</v>
      </c>
      <c r="BG1068">
        <v>0</v>
      </c>
      <c r="BH1068">
        <v>40</v>
      </c>
      <c r="BI1068">
        <v>0</v>
      </c>
      <c r="BJ1068">
        <v>0</v>
      </c>
      <c r="BK1068">
        <v>0</v>
      </c>
      <c r="BL1068">
        <v>0</v>
      </c>
      <c r="BM1068">
        <v>5</v>
      </c>
      <c r="BN1068">
        <v>0</v>
      </c>
      <c r="BO1068">
        <v>5</v>
      </c>
      <c r="BP1068">
        <v>2009</v>
      </c>
      <c r="BQ1068">
        <v>14</v>
      </c>
      <c r="BR1068">
        <v>4</v>
      </c>
      <c r="BS1068">
        <v>5</v>
      </c>
      <c r="BT1068">
        <v>178000</v>
      </c>
    </row>
    <row r="1069" spans="1:72" x14ac:dyDescent="0.35">
      <c r="A1069">
        <v>1068</v>
      </c>
      <c r="B1069">
        <v>60</v>
      </c>
      <c r="C1069">
        <v>4</v>
      </c>
      <c r="D1069">
        <v>80</v>
      </c>
      <c r="E1069">
        <v>9760</v>
      </c>
      <c r="F1069">
        <v>2</v>
      </c>
      <c r="G1069">
        <v>1</v>
      </c>
      <c r="H1069">
        <v>2</v>
      </c>
      <c r="I1069">
        <v>4</v>
      </c>
      <c r="J1069">
        <v>4</v>
      </c>
      <c r="K1069">
        <v>2</v>
      </c>
      <c r="L1069">
        <v>7</v>
      </c>
      <c r="M1069">
        <v>7</v>
      </c>
      <c r="N1069">
        <v>7</v>
      </c>
      <c r="O1069">
        <v>3</v>
      </c>
      <c r="P1069">
        <v>8</v>
      </c>
      <c r="Q1069">
        <v>6</v>
      </c>
      <c r="R1069">
        <v>6</v>
      </c>
      <c r="S1069">
        <v>1964</v>
      </c>
      <c r="T1069">
        <v>1964</v>
      </c>
      <c r="U1069">
        <v>5</v>
      </c>
      <c r="V1069">
        <v>8</v>
      </c>
      <c r="W1069">
        <v>9</v>
      </c>
      <c r="X1069">
        <v>4</v>
      </c>
      <c r="Y1069">
        <v>360</v>
      </c>
      <c r="Z1069">
        <v>3</v>
      </c>
      <c r="AA1069">
        <v>3</v>
      </c>
      <c r="AB1069">
        <v>2</v>
      </c>
      <c r="AC1069">
        <v>4</v>
      </c>
      <c r="AD1069">
        <v>4</v>
      </c>
      <c r="AE1069">
        <v>7</v>
      </c>
      <c r="AF1069">
        <v>674</v>
      </c>
      <c r="AG1069">
        <v>106</v>
      </c>
      <c r="AH1069">
        <v>0</v>
      </c>
      <c r="AI1069">
        <v>780</v>
      </c>
      <c r="AJ1069">
        <v>6</v>
      </c>
      <c r="AK1069">
        <v>6</v>
      </c>
      <c r="AL1069">
        <v>798</v>
      </c>
      <c r="AM1069">
        <v>813</v>
      </c>
      <c r="AN1069">
        <v>0</v>
      </c>
      <c r="AO1069">
        <v>1611</v>
      </c>
      <c r="AP1069">
        <v>1</v>
      </c>
      <c r="AQ1069">
        <v>0</v>
      </c>
      <c r="AR1069">
        <v>1</v>
      </c>
      <c r="AS1069">
        <v>1</v>
      </c>
      <c r="AT1069">
        <v>4</v>
      </c>
      <c r="AU1069">
        <v>1</v>
      </c>
      <c r="AV1069">
        <v>4</v>
      </c>
      <c r="AW1069">
        <v>7</v>
      </c>
      <c r="AX1069">
        <v>0</v>
      </c>
      <c r="AY1069">
        <v>6</v>
      </c>
      <c r="AZ1069">
        <v>1964</v>
      </c>
      <c r="BA1069">
        <v>3</v>
      </c>
      <c r="BB1069">
        <v>2</v>
      </c>
      <c r="BC1069">
        <v>442</v>
      </c>
      <c r="BD1069">
        <v>4</v>
      </c>
      <c r="BE1069">
        <v>4</v>
      </c>
      <c r="BF1069">
        <v>3</v>
      </c>
      <c r="BG1069">
        <v>328</v>
      </c>
      <c r="BH1069">
        <v>128</v>
      </c>
      <c r="BI1069">
        <v>0</v>
      </c>
      <c r="BJ1069">
        <v>0</v>
      </c>
      <c r="BK1069">
        <v>189</v>
      </c>
      <c r="BL1069">
        <v>0</v>
      </c>
      <c r="BM1069">
        <v>5</v>
      </c>
      <c r="BN1069">
        <v>0</v>
      </c>
      <c r="BO1069">
        <v>6</v>
      </c>
      <c r="BP1069">
        <v>2008</v>
      </c>
      <c r="BQ1069">
        <v>15</v>
      </c>
      <c r="BR1069">
        <v>4</v>
      </c>
      <c r="BS1069">
        <v>5</v>
      </c>
      <c r="BT1069">
        <v>167900</v>
      </c>
    </row>
    <row r="1070" spans="1:72" x14ac:dyDescent="0.35">
      <c r="A1070">
        <v>1069</v>
      </c>
      <c r="B1070">
        <v>160</v>
      </c>
      <c r="C1070">
        <v>2</v>
      </c>
      <c r="D1070">
        <v>42</v>
      </c>
      <c r="E1070">
        <v>3964</v>
      </c>
      <c r="F1070">
        <v>2</v>
      </c>
      <c r="G1070">
        <v>1</v>
      </c>
      <c r="H1070">
        <v>2</v>
      </c>
      <c r="I1070">
        <v>4</v>
      </c>
      <c r="J1070">
        <v>4</v>
      </c>
      <c r="K1070">
        <v>3</v>
      </c>
      <c r="L1070">
        <v>21</v>
      </c>
      <c r="M1070">
        <v>7</v>
      </c>
      <c r="N1070">
        <v>7</v>
      </c>
      <c r="O1070">
        <v>4</v>
      </c>
      <c r="P1070">
        <v>8</v>
      </c>
      <c r="Q1070">
        <v>6</v>
      </c>
      <c r="R1070">
        <v>4</v>
      </c>
      <c r="S1070">
        <v>1973</v>
      </c>
      <c r="T1070">
        <v>1973</v>
      </c>
      <c r="U1070">
        <v>5</v>
      </c>
      <c r="V1070">
        <v>8</v>
      </c>
      <c r="W1070">
        <v>15</v>
      </c>
      <c r="X1070">
        <v>2</v>
      </c>
      <c r="Y1070">
        <v>0</v>
      </c>
      <c r="Z1070">
        <v>3</v>
      </c>
      <c r="AA1070">
        <v>3</v>
      </c>
      <c r="AB1070">
        <v>2</v>
      </c>
      <c r="AC1070">
        <v>5</v>
      </c>
      <c r="AD1070">
        <v>4</v>
      </c>
      <c r="AE1070">
        <v>4</v>
      </c>
      <c r="AF1070">
        <v>837</v>
      </c>
      <c r="AG1070">
        <v>0</v>
      </c>
      <c r="AH1070">
        <v>105</v>
      </c>
      <c r="AI1070">
        <v>942</v>
      </c>
      <c r="AJ1070">
        <v>6</v>
      </c>
      <c r="AK1070">
        <v>6</v>
      </c>
      <c r="AL1070">
        <v>1291</v>
      </c>
      <c r="AM1070">
        <v>1230</v>
      </c>
      <c r="AN1070">
        <v>0</v>
      </c>
      <c r="AO1070">
        <v>2521</v>
      </c>
      <c r="AP1070">
        <v>1</v>
      </c>
      <c r="AQ1070">
        <v>0</v>
      </c>
      <c r="AR1070">
        <v>2</v>
      </c>
      <c r="AS1070">
        <v>1</v>
      </c>
      <c r="AT1070">
        <v>5</v>
      </c>
      <c r="AU1070">
        <v>1</v>
      </c>
      <c r="AV1070">
        <v>4</v>
      </c>
      <c r="AW1070">
        <v>10</v>
      </c>
      <c r="AX1070">
        <v>1</v>
      </c>
      <c r="AY1070">
        <v>6</v>
      </c>
      <c r="AZ1070">
        <v>1973</v>
      </c>
      <c r="BA1070">
        <v>4</v>
      </c>
      <c r="BB1070">
        <v>2</v>
      </c>
      <c r="BC1070">
        <v>576</v>
      </c>
      <c r="BD1070">
        <v>4</v>
      </c>
      <c r="BE1070">
        <v>4</v>
      </c>
      <c r="BF1070">
        <v>3</v>
      </c>
      <c r="BG1070">
        <v>728</v>
      </c>
      <c r="BH1070">
        <v>20</v>
      </c>
      <c r="BI1070">
        <v>0</v>
      </c>
      <c r="BJ1070">
        <v>0</v>
      </c>
      <c r="BK1070">
        <v>0</v>
      </c>
      <c r="BL1070">
        <v>0</v>
      </c>
      <c r="BM1070">
        <v>4</v>
      </c>
      <c r="BN1070">
        <v>0</v>
      </c>
      <c r="BO1070">
        <v>6</v>
      </c>
      <c r="BP1070">
        <v>2006</v>
      </c>
      <c r="BQ1070">
        <v>17</v>
      </c>
      <c r="BR1070">
        <v>4</v>
      </c>
      <c r="BS1070">
        <v>5</v>
      </c>
      <c r="BT1070">
        <v>151400</v>
      </c>
    </row>
    <row r="1071" spans="1:72" x14ac:dyDescent="0.35">
      <c r="A1071">
        <v>1070</v>
      </c>
      <c r="B1071">
        <v>45</v>
      </c>
      <c r="C1071">
        <v>4</v>
      </c>
      <c r="D1071">
        <v>60</v>
      </c>
      <c r="E1071">
        <v>9600</v>
      </c>
      <c r="F1071">
        <v>2</v>
      </c>
      <c r="G1071">
        <v>1</v>
      </c>
      <c r="H1071">
        <v>2</v>
      </c>
      <c r="I1071">
        <v>4</v>
      </c>
      <c r="J1071">
        <v>4</v>
      </c>
      <c r="K1071">
        <v>3</v>
      </c>
      <c r="L1071">
        <v>7</v>
      </c>
      <c r="M1071">
        <v>7</v>
      </c>
      <c r="N1071">
        <v>7</v>
      </c>
      <c r="O1071">
        <v>3</v>
      </c>
      <c r="P1071">
        <v>2</v>
      </c>
      <c r="Q1071">
        <v>5</v>
      </c>
      <c r="R1071">
        <v>7</v>
      </c>
      <c r="S1071">
        <v>1949</v>
      </c>
      <c r="T1071">
        <v>2003</v>
      </c>
      <c r="U1071">
        <v>5</v>
      </c>
      <c r="V1071">
        <v>8</v>
      </c>
      <c r="W1071">
        <v>10</v>
      </c>
      <c r="X1071">
        <v>2</v>
      </c>
      <c r="Y1071">
        <v>0</v>
      </c>
      <c r="Z1071">
        <v>3</v>
      </c>
      <c r="AA1071">
        <v>3</v>
      </c>
      <c r="AB1071">
        <v>2</v>
      </c>
      <c r="AC1071">
        <v>4</v>
      </c>
      <c r="AD1071">
        <v>4</v>
      </c>
      <c r="AE1071">
        <v>4</v>
      </c>
      <c r="AF1071">
        <v>220</v>
      </c>
      <c r="AG1071">
        <v>0</v>
      </c>
      <c r="AH1071">
        <v>625</v>
      </c>
      <c r="AI1071">
        <v>845</v>
      </c>
      <c r="AJ1071">
        <v>6</v>
      </c>
      <c r="AK1071">
        <v>6</v>
      </c>
      <c r="AL1071">
        <v>893</v>
      </c>
      <c r="AM1071">
        <v>0</v>
      </c>
      <c r="AN1071">
        <v>0</v>
      </c>
      <c r="AO1071">
        <v>893</v>
      </c>
      <c r="AP1071">
        <v>0</v>
      </c>
      <c r="AQ1071">
        <v>1</v>
      </c>
      <c r="AR1071">
        <v>1</v>
      </c>
      <c r="AS1071">
        <v>0</v>
      </c>
      <c r="AT1071">
        <v>2</v>
      </c>
      <c r="AU1071">
        <v>1</v>
      </c>
      <c r="AV1071">
        <v>5</v>
      </c>
      <c r="AW1071">
        <v>4</v>
      </c>
      <c r="AX1071">
        <v>0</v>
      </c>
      <c r="AY1071">
        <v>5</v>
      </c>
      <c r="AZ1071">
        <v>1985</v>
      </c>
      <c r="BA1071">
        <v>2</v>
      </c>
      <c r="BB1071">
        <v>2</v>
      </c>
      <c r="BC1071">
        <v>576</v>
      </c>
      <c r="BD1071">
        <v>4</v>
      </c>
      <c r="BE1071">
        <v>4</v>
      </c>
      <c r="BF1071">
        <v>3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5</v>
      </c>
      <c r="BN1071">
        <v>0</v>
      </c>
      <c r="BO1071">
        <v>5</v>
      </c>
      <c r="BP1071">
        <v>2007</v>
      </c>
      <c r="BQ1071">
        <v>16</v>
      </c>
      <c r="BR1071">
        <v>4</v>
      </c>
      <c r="BS1071">
        <v>5</v>
      </c>
      <c r="BT1071">
        <v>135000</v>
      </c>
    </row>
    <row r="1072" spans="1:72" x14ac:dyDescent="0.35">
      <c r="A1072">
        <v>1071</v>
      </c>
      <c r="B1072">
        <v>20</v>
      </c>
      <c r="C1072">
        <v>4</v>
      </c>
      <c r="D1072">
        <v>72</v>
      </c>
      <c r="E1072">
        <v>10152</v>
      </c>
      <c r="F1072">
        <v>2</v>
      </c>
      <c r="G1072">
        <v>1</v>
      </c>
      <c r="H1072">
        <v>2</v>
      </c>
      <c r="I1072">
        <v>4</v>
      </c>
      <c r="J1072">
        <v>4</v>
      </c>
      <c r="K1072">
        <v>3</v>
      </c>
      <c r="L1072">
        <v>7</v>
      </c>
      <c r="M1072">
        <v>7</v>
      </c>
      <c r="N1072">
        <v>7</v>
      </c>
      <c r="O1072">
        <v>3</v>
      </c>
      <c r="P1072">
        <v>4</v>
      </c>
      <c r="Q1072">
        <v>5</v>
      </c>
      <c r="R1072">
        <v>5</v>
      </c>
      <c r="S1072">
        <v>1956</v>
      </c>
      <c r="T1072">
        <v>1956</v>
      </c>
      <c r="U1072">
        <v>6</v>
      </c>
      <c r="V1072">
        <v>8</v>
      </c>
      <c r="W1072">
        <v>10</v>
      </c>
      <c r="X1072">
        <v>4</v>
      </c>
      <c r="Y1072">
        <v>120</v>
      </c>
      <c r="Z1072">
        <v>3</v>
      </c>
      <c r="AA1072">
        <v>3</v>
      </c>
      <c r="AB1072">
        <v>2</v>
      </c>
      <c r="AC1072">
        <v>4</v>
      </c>
      <c r="AD1072">
        <v>4</v>
      </c>
      <c r="AE1072">
        <v>3</v>
      </c>
      <c r="AF1072">
        <v>586</v>
      </c>
      <c r="AG1072">
        <v>0</v>
      </c>
      <c r="AH1072">
        <v>462</v>
      </c>
      <c r="AI1072">
        <v>1048</v>
      </c>
      <c r="AJ1072">
        <v>6</v>
      </c>
      <c r="AK1072">
        <v>6</v>
      </c>
      <c r="AL1072">
        <v>1048</v>
      </c>
      <c r="AM1072">
        <v>0</v>
      </c>
      <c r="AN1072">
        <v>0</v>
      </c>
      <c r="AO1072">
        <v>1048</v>
      </c>
      <c r="AP1072">
        <v>1</v>
      </c>
      <c r="AQ1072">
        <v>0</v>
      </c>
      <c r="AR1072">
        <v>1</v>
      </c>
      <c r="AS1072">
        <v>0</v>
      </c>
      <c r="AT1072">
        <v>3</v>
      </c>
      <c r="AU1072">
        <v>1</v>
      </c>
      <c r="AV1072">
        <v>4</v>
      </c>
      <c r="AW1072">
        <v>6</v>
      </c>
      <c r="AX1072">
        <v>0</v>
      </c>
      <c r="AY1072">
        <v>6</v>
      </c>
      <c r="AZ1072">
        <v>1956</v>
      </c>
      <c r="BA1072">
        <v>2</v>
      </c>
      <c r="BB1072">
        <v>1</v>
      </c>
      <c r="BC1072">
        <v>286</v>
      </c>
      <c r="BD1072">
        <v>4</v>
      </c>
      <c r="BE1072">
        <v>4</v>
      </c>
      <c r="BF1072">
        <v>3</v>
      </c>
      <c r="BG1072">
        <v>0</v>
      </c>
      <c r="BH1072">
        <v>20</v>
      </c>
      <c r="BI1072">
        <v>0</v>
      </c>
      <c r="BJ1072">
        <v>0</v>
      </c>
      <c r="BK1072">
        <v>192</v>
      </c>
      <c r="BL1072">
        <v>0</v>
      </c>
      <c r="BM1072">
        <v>5</v>
      </c>
      <c r="BN1072">
        <v>0</v>
      </c>
      <c r="BO1072">
        <v>6</v>
      </c>
      <c r="BP1072">
        <v>2007</v>
      </c>
      <c r="BQ1072">
        <v>16</v>
      </c>
      <c r="BR1072">
        <v>4</v>
      </c>
      <c r="BS1072">
        <v>5</v>
      </c>
      <c r="BT1072">
        <v>135000</v>
      </c>
    </row>
    <row r="1073" spans="1:72" x14ac:dyDescent="0.35">
      <c r="A1073">
        <v>1072</v>
      </c>
      <c r="B1073">
        <v>60</v>
      </c>
      <c r="C1073">
        <v>4</v>
      </c>
      <c r="D1073">
        <v>78</v>
      </c>
      <c r="E1073">
        <v>11700</v>
      </c>
      <c r="F1073">
        <v>2</v>
      </c>
      <c r="G1073">
        <v>1</v>
      </c>
      <c r="H1073">
        <v>2</v>
      </c>
      <c r="I1073">
        <v>4</v>
      </c>
      <c r="J1073">
        <v>4</v>
      </c>
      <c r="K1073">
        <v>3</v>
      </c>
      <c r="L1073">
        <v>10</v>
      </c>
      <c r="M1073">
        <v>5</v>
      </c>
      <c r="N1073">
        <v>7</v>
      </c>
      <c r="O1073">
        <v>3</v>
      </c>
      <c r="P1073">
        <v>8</v>
      </c>
      <c r="Q1073">
        <v>6</v>
      </c>
      <c r="R1073">
        <v>6</v>
      </c>
      <c r="S1073">
        <v>1968</v>
      </c>
      <c r="T1073">
        <v>1968</v>
      </c>
      <c r="U1073">
        <v>5</v>
      </c>
      <c r="V1073">
        <v>8</v>
      </c>
      <c r="W1073">
        <v>10</v>
      </c>
      <c r="X1073">
        <v>2</v>
      </c>
      <c r="Y1073">
        <v>0</v>
      </c>
      <c r="Z1073">
        <v>3</v>
      </c>
      <c r="AA1073">
        <v>3</v>
      </c>
      <c r="AB1073">
        <v>2</v>
      </c>
      <c r="AC1073">
        <v>4</v>
      </c>
      <c r="AD1073">
        <v>4</v>
      </c>
      <c r="AE1073">
        <v>2</v>
      </c>
      <c r="AF1073">
        <v>298</v>
      </c>
      <c r="AG1073">
        <v>0</v>
      </c>
      <c r="AH1073">
        <v>429</v>
      </c>
      <c r="AI1073">
        <v>727</v>
      </c>
      <c r="AJ1073">
        <v>6</v>
      </c>
      <c r="AK1073">
        <v>6</v>
      </c>
      <c r="AL1073">
        <v>829</v>
      </c>
      <c r="AM1073">
        <v>727</v>
      </c>
      <c r="AN1073">
        <v>0</v>
      </c>
      <c r="AO1073">
        <v>1556</v>
      </c>
      <c r="AP1073">
        <v>0</v>
      </c>
      <c r="AQ1073">
        <v>0</v>
      </c>
      <c r="AR1073">
        <v>1</v>
      </c>
      <c r="AS1073">
        <v>1</v>
      </c>
      <c r="AT1073">
        <v>4</v>
      </c>
      <c r="AU1073">
        <v>1</v>
      </c>
      <c r="AV1073">
        <v>4</v>
      </c>
      <c r="AW1073">
        <v>8</v>
      </c>
      <c r="AX1073">
        <v>0</v>
      </c>
      <c r="AY1073">
        <v>6</v>
      </c>
      <c r="AZ1073">
        <v>1968</v>
      </c>
      <c r="BA1073">
        <v>2</v>
      </c>
      <c r="BB1073">
        <v>2</v>
      </c>
      <c r="BC1073">
        <v>441</v>
      </c>
      <c r="BD1073">
        <v>4</v>
      </c>
      <c r="BE1073">
        <v>4</v>
      </c>
      <c r="BF1073">
        <v>3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5</v>
      </c>
      <c r="BN1073">
        <v>0</v>
      </c>
      <c r="BO1073">
        <v>5</v>
      </c>
      <c r="BP1073">
        <v>2009</v>
      </c>
      <c r="BQ1073">
        <v>14</v>
      </c>
      <c r="BR1073">
        <v>4</v>
      </c>
      <c r="BS1073">
        <v>5</v>
      </c>
      <c r="BT1073">
        <v>154000</v>
      </c>
    </row>
    <row r="1074" spans="1:72" x14ac:dyDescent="0.35">
      <c r="A1074">
        <v>1073</v>
      </c>
      <c r="B1074">
        <v>50</v>
      </c>
      <c r="C1074">
        <v>4</v>
      </c>
      <c r="D1074">
        <v>50</v>
      </c>
      <c r="E1074">
        <v>7585</v>
      </c>
      <c r="F1074">
        <v>2</v>
      </c>
      <c r="G1074">
        <v>1</v>
      </c>
      <c r="H1074">
        <v>2</v>
      </c>
      <c r="I1074">
        <v>4</v>
      </c>
      <c r="J1074">
        <v>4</v>
      </c>
      <c r="K1074">
        <v>3</v>
      </c>
      <c r="L1074">
        <v>4</v>
      </c>
      <c r="M1074">
        <v>3</v>
      </c>
      <c r="N1074">
        <v>7</v>
      </c>
      <c r="O1074">
        <v>3</v>
      </c>
      <c r="P1074">
        <v>1</v>
      </c>
      <c r="Q1074">
        <v>5</v>
      </c>
      <c r="R1074">
        <v>3</v>
      </c>
      <c r="S1074">
        <v>1948</v>
      </c>
      <c r="T1074">
        <v>1950</v>
      </c>
      <c r="U1074">
        <v>5</v>
      </c>
      <c r="V1074">
        <v>8</v>
      </c>
      <c r="W1074">
        <v>10</v>
      </c>
      <c r="X1074">
        <v>2</v>
      </c>
      <c r="Y1074">
        <v>0</v>
      </c>
      <c r="Z1074">
        <v>3</v>
      </c>
      <c r="AA1074">
        <v>3</v>
      </c>
      <c r="AB1074">
        <v>2</v>
      </c>
      <c r="AC1074">
        <v>3</v>
      </c>
      <c r="AD1074">
        <v>3</v>
      </c>
      <c r="AE1074">
        <v>6</v>
      </c>
      <c r="AF1074">
        <v>0</v>
      </c>
      <c r="AG1074">
        <v>0</v>
      </c>
      <c r="AH1074">
        <v>810</v>
      </c>
      <c r="AI1074">
        <v>810</v>
      </c>
      <c r="AJ1074">
        <v>6</v>
      </c>
      <c r="AK1074">
        <v>3</v>
      </c>
      <c r="AL1074">
        <v>1002</v>
      </c>
      <c r="AM1074">
        <v>454</v>
      </c>
      <c r="AN1074">
        <v>0</v>
      </c>
      <c r="AO1074">
        <v>1456</v>
      </c>
      <c r="AP1074">
        <v>1</v>
      </c>
      <c r="AQ1074">
        <v>1</v>
      </c>
      <c r="AR1074">
        <v>1</v>
      </c>
      <c r="AS1074">
        <v>0</v>
      </c>
      <c r="AT1074">
        <v>4</v>
      </c>
      <c r="AU1074">
        <v>1</v>
      </c>
      <c r="AV1074">
        <v>4</v>
      </c>
      <c r="AW1074">
        <v>7</v>
      </c>
      <c r="AX1074">
        <v>1</v>
      </c>
      <c r="AY1074">
        <v>5</v>
      </c>
      <c r="AZ1074">
        <v>1954</v>
      </c>
      <c r="BA1074">
        <v>2</v>
      </c>
      <c r="BB1074">
        <v>1</v>
      </c>
      <c r="BC1074">
        <v>280</v>
      </c>
      <c r="BD1074">
        <v>4</v>
      </c>
      <c r="BE1074">
        <v>4</v>
      </c>
      <c r="BF1074">
        <v>1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5</v>
      </c>
      <c r="BN1074">
        <v>0</v>
      </c>
      <c r="BO1074">
        <v>8</v>
      </c>
      <c r="BP1074">
        <v>2006</v>
      </c>
      <c r="BQ1074">
        <v>17</v>
      </c>
      <c r="BR1074">
        <v>4</v>
      </c>
      <c r="BS1074">
        <v>5</v>
      </c>
      <c r="BT1074">
        <v>91500</v>
      </c>
    </row>
    <row r="1075" spans="1:72" x14ac:dyDescent="0.35">
      <c r="A1075">
        <v>1074</v>
      </c>
      <c r="B1075">
        <v>60</v>
      </c>
      <c r="C1075">
        <v>4</v>
      </c>
      <c r="D1075">
        <v>75</v>
      </c>
      <c r="E1075">
        <v>7950</v>
      </c>
      <c r="F1075">
        <v>2</v>
      </c>
      <c r="G1075">
        <v>2</v>
      </c>
      <c r="H1075">
        <v>1</v>
      </c>
      <c r="I1075">
        <v>4</v>
      </c>
      <c r="J1075">
        <v>2</v>
      </c>
      <c r="K1075">
        <v>3</v>
      </c>
      <c r="L1075">
        <v>4</v>
      </c>
      <c r="M1075">
        <v>7</v>
      </c>
      <c r="N1075">
        <v>7</v>
      </c>
      <c r="O1075">
        <v>3</v>
      </c>
      <c r="P1075">
        <v>8</v>
      </c>
      <c r="Q1075">
        <v>6</v>
      </c>
      <c r="R1075">
        <v>6</v>
      </c>
      <c r="S1075">
        <v>1977</v>
      </c>
      <c r="T1075">
        <v>1977</v>
      </c>
      <c r="U1075">
        <v>6</v>
      </c>
      <c r="V1075">
        <v>8</v>
      </c>
      <c r="W1075">
        <v>9</v>
      </c>
      <c r="X1075">
        <v>4</v>
      </c>
      <c r="Y1075">
        <v>140</v>
      </c>
      <c r="Z1075">
        <v>3</v>
      </c>
      <c r="AA1075">
        <v>3</v>
      </c>
      <c r="AB1075">
        <v>2</v>
      </c>
      <c r="AC1075">
        <v>4</v>
      </c>
      <c r="AD1075">
        <v>4</v>
      </c>
      <c r="AE1075">
        <v>3</v>
      </c>
      <c r="AF1075">
        <v>535</v>
      </c>
      <c r="AG1075">
        <v>0</v>
      </c>
      <c r="AH1075">
        <v>155</v>
      </c>
      <c r="AI1075">
        <v>690</v>
      </c>
      <c r="AJ1075">
        <v>6</v>
      </c>
      <c r="AK1075">
        <v>6</v>
      </c>
      <c r="AL1075">
        <v>698</v>
      </c>
      <c r="AM1075">
        <v>728</v>
      </c>
      <c r="AN1075">
        <v>0</v>
      </c>
      <c r="AO1075">
        <v>1426</v>
      </c>
      <c r="AP1075">
        <v>0</v>
      </c>
      <c r="AQ1075">
        <v>0</v>
      </c>
      <c r="AR1075">
        <v>1</v>
      </c>
      <c r="AS1075">
        <v>1</v>
      </c>
      <c r="AT1075">
        <v>3</v>
      </c>
      <c r="AU1075">
        <v>1</v>
      </c>
      <c r="AV1075">
        <v>4</v>
      </c>
      <c r="AW1075">
        <v>6</v>
      </c>
      <c r="AX1075">
        <v>0</v>
      </c>
      <c r="AY1075">
        <v>6</v>
      </c>
      <c r="AZ1075">
        <v>1977</v>
      </c>
      <c r="BA1075">
        <v>4</v>
      </c>
      <c r="BB1075">
        <v>2</v>
      </c>
      <c r="BC1075">
        <v>440</v>
      </c>
      <c r="BD1075">
        <v>4</v>
      </c>
      <c r="BE1075">
        <v>4</v>
      </c>
      <c r="BF1075">
        <v>3</v>
      </c>
      <c r="BG1075">
        <v>252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3</v>
      </c>
      <c r="BN1075">
        <v>0</v>
      </c>
      <c r="BO1075">
        <v>7</v>
      </c>
      <c r="BP1075">
        <v>2009</v>
      </c>
      <c r="BQ1075">
        <v>14</v>
      </c>
      <c r="BR1075">
        <v>4</v>
      </c>
      <c r="BS1075">
        <v>5</v>
      </c>
      <c r="BT1075">
        <v>159500</v>
      </c>
    </row>
    <row r="1076" spans="1:72" x14ac:dyDescent="0.35">
      <c r="A1076">
        <v>1075</v>
      </c>
      <c r="B1076">
        <v>20</v>
      </c>
      <c r="C1076">
        <v>4</v>
      </c>
      <c r="D1076">
        <v>74</v>
      </c>
      <c r="E1076">
        <v>8556</v>
      </c>
      <c r="F1076">
        <v>2</v>
      </c>
      <c r="G1076">
        <v>1</v>
      </c>
      <c r="H1076">
        <v>2</v>
      </c>
      <c r="I1076">
        <v>4</v>
      </c>
      <c r="J1076">
        <v>4</v>
      </c>
      <c r="K1076">
        <v>3</v>
      </c>
      <c r="L1076">
        <v>16</v>
      </c>
      <c r="M1076">
        <v>7</v>
      </c>
      <c r="N1076">
        <v>7</v>
      </c>
      <c r="O1076">
        <v>3</v>
      </c>
      <c r="P1076">
        <v>4</v>
      </c>
      <c r="Q1076">
        <v>7</v>
      </c>
      <c r="R1076">
        <v>5</v>
      </c>
      <c r="S1076">
        <v>2006</v>
      </c>
      <c r="T1076">
        <v>2006</v>
      </c>
      <c r="U1076">
        <v>5</v>
      </c>
      <c r="V1076">
        <v>8</v>
      </c>
      <c r="W1076">
        <v>14</v>
      </c>
      <c r="X1076">
        <v>2</v>
      </c>
      <c r="Y1076">
        <v>0</v>
      </c>
      <c r="Z1076">
        <v>4</v>
      </c>
      <c r="AA1076">
        <v>3</v>
      </c>
      <c r="AB1076">
        <v>6</v>
      </c>
      <c r="AC1076">
        <v>5</v>
      </c>
      <c r="AD1076">
        <v>4</v>
      </c>
      <c r="AE1076">
        <v>6</v>
      </c>
      <c r="AF1076">
        <v>0</v>
      </c>
      <c r="AG1076">
        <v>0</v>
      </c>
      <c r="AH1076">
        <v>1240</v>
      </c>
      <c r="AI1076">
        <v>1240</v>
      </c>
      <c r="AJ1076">
        <v>6</v>
      </c>
      <c r="AK1076">
        <v>6</v>
      </c>
      <c r="AL1076">
        <v>1240</v>
      </c>
      <c r="AM1076">
        <v>0</v>
      </c>
      <c r="AN1076">
        <v>0</v>
      </c>
      <c r="AO1076">
        <v>1240</v>
      </c>
      <c r="AP1076">
        <v>0</v>
      </c>
      <c r="AQ1076">
        <v>0</v>
      </c>
      <c r="AR1076">
        <v>2</v>
      </c>
      <c r="AS1076">
        <v>0</v>
      </c>
      <c r="AT1076">
        <v>2</v>
      </c>
      <c r="AU1076">
        <v>1</v>
      </c>
      <c r="AV1076">
        <v>5</v>
      </c>
      <c r="AW1076">
        <v>5</v>
      </c>
      <c r="AX1076">
        <v>0</v>
      </c>
      <c r="AY1076">
        <v>6</v>
      </c>
      <c r="AZ1076">
        <v>2006</v>
      </c>
      <c r="BA1076">
        <v>3</v>
      </c>
      <c r="BB1076">
        <v>3</v>
      </c>
      <c r="BC1076">
        <v>826</v>
      </c>
      <c r="BD1076">
        <v>4</v>
      </c>
      <c r="BE1076">
        <v>4</v>
      </c>
      <c r="BF1076">
        <v>3</v>
      </c>
      <c r="BG1076">
        <v>140</v>
      </c>
      <c r="BH1076">
        <v>93</v>
      </c>
      <c r="BI1076">
        <v>0</v>
      </c>
      <c r="BJ1076">
        <v>0</v>
      </c>
      <c r="BK1076">
        <v>0</v>
      </c>
      <c r="BL1076">
        <v>0</v>
      </c>
      <c r="BM1076">
        <v>5</v>
      </c>
      <c r="BN1076">
        <v>0</v>
      </c>
      <c r="BO1076">
        <v>5</v>
      </c>
      <c r="BP1076">
        <v>2007</v>
      </c>
      <c r="BQ1076">
        <v>16</v>
      </c>
      <c r="BR1076">
        <v>4</v>
      </c>
      <c r="BS1076">
        <v>5</v>
      </c>
      <c r="BT1076">
        <v>194000</v>
      </c>
    </row>
    <row r="1077" spans="1:72" x14ac:dyDescent="0.35">
      <c r="A1077">
        <v>1076</v>
      </c>
      <c r="B1077">
        <v>70</v>
      </c>
      <c r="C1077">
        <v>4</v>
      </c>
      <c r="D1077">
        <v>75</v>
      </c>
      <c r="E1077">
        <v>13125</v>
      </c>
      <c r="F1077">
        <v>2</v>
      </c>
      <c r="G1077">
        <v>1</v>
      </c>
      <c r="H1077">
        <v>2</v>
      </c>
      <c r="I1077">
        <v>4</v>
      </c>
      <c r="J1077">
        <v>4</v>
      </c>
      <c r="K1077">
        <v>3</v>
      </c>
      <c r="L1077">
        <v>14</v>
      </c>
      <c r="M1077">
        <v>7</v>
      </c>
      <c r="N1077">
        <v>7</v>
      </c>
      <c r="O1077">
        <v>3</v>
      </c>
      <c r="P1077">
        <v>8</v>
      </c>
      <c r="Q1077">
        <v>7</v>
      </c>
      <c r="R1077">
        <v>6</v>
      </c>
      <c r="S1077">
        <v>1940</v>
      </c>
      <c r="T1077">
        <v>1984</v>
      </c>
      <c r="U1077">
        <v>5</v>
      </c>
      <c r="V1077">
        <v>8</v>
      </c>
      <c r="W1077">
        <v>4</v>
      </c>
      <c r="X1077">
        <v>2</v>
      </c>
      <c r="Y1077">
        <v>0</v>
      </c>
      <c r="Z1077">
        <v>3</v>
      </c>
      <c r="AA1077">
        <v>3</v>
      </c>
      <c r="AB1077">
        <v>2</v>
      </c>
      <c r="AC1077">
        <v>4</v>
      </c>
      <c r="AD1077">
        <v>4</v>
      </c>
      <c r="AE1077">
        <v>3</v>
      </c>
      <c r="AF1077">
        <v>410</v>
      </c>
      <c r="AG1077">
        <v>0</v>
      </c>
      <c r="AH1077">
        <v>390</v>
      </c>
      <c r="AI1077">
        <v>800</v>
      </c>
      <c r="AJ1077">
        <v>6</v>
      </c>
      <c r="AK1077">
        <v>6</v>
      </c>
      <c r="AL1077">
        <v>960</v>
      </c>
      <c r="AM1077">
        <v>780</v>
      </c>
      <c r="AN1077">
        <v>0</v>
      </c>
      <c r="AO1077">
        <v>1740</v>
      </c>
      <c r="AP1077">
        <v>0</v>
      </c>
      <c r="AQ1077">
        <v>0</v>
      </c>
      <c r="AR1077">
        <v>1</v>
      </c>
      <c r="AS1077">
        <v>1</v>
      </c>
      <c r="AT1077">
        <v>3</v>
      </c>
      <c r="AU1077">
        <v>1</v>
      </c>
      <c r="AV1077">
        <v>4</v>
      </c>
      <c r="AW1077">
        <v>6</v>
      </c>
      <c r="AX1077">
        <v>2</v>
      </c>
      <c r="AY1077">
        <v>6</v>
      </c>
      <c r="AZ1077">
        <v>1940</v>
      </c>
      <c r="BA1077">
        <v>2</v>
      </c>
      <c r="BB1077">
        <v>1</v>
      </c>
      <c r="BC1077">
        <v>240</v>
      </c>
      <c r="BD1077">
        <v>4</v>
      </c>
      <c r="BE1077">
        <v>4</v>
      </c>
      <c r="BF1077">
        <v>3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5</v>
      </c>
      <c r="BN1077">
        <v>0</v>
      </c>
      <c r="BO1077">
        <v>7</v>
      </c>
      <c r="BP1077">
        <v>2007</v>
      </c>
      <c r="BQ1077">
        <v>16</v>
      </c>
      <c r="BR1077">
        <v>7</v>
      </c>
      <c r="BS1077">
        <v>5</v>
      </c>
      <c r="BT1077">
        <v>219500</v>
      </c>
    </row>
    <row r="1078" spans="1:72" x14ac:dyDescent="0.35">
      <c r="A1078">
        <v>1077</v>
      </c>
      <c r="B1078">
        <v>50</v>
      </c>
      <c r="C1078">
        <v>4</v>
      </c>
      <c r="D1078">
        <v>60</v>
      </c>
      <c r="E1078">
        <v>10800</v>
      </c>
      <c r="F1078">
        <v>2</v>
      </c>
      <c r="G1078">
        <v>1</v>
      </c>
      <c r="H1078">
        <v>2</v>
      </c>
      <c r="I1078">
        <v>4</v>
      </c>
      <c r="J1078">
        <v>4</v>
      </c>
      <c r="K1078">
        <v>3</v>
      </c>
      <c r="L1078">
        <v>9</v>
      </c>
      <c r="M1078">
        <v>7</v>
      </c>
      <c r="N1078">
        <v>7</v>
      </c>
      <c r="O1078">
        <v>3</v>
      </c>
      <c r="P1078">
        <v>1</v>
      </c>
      <c r="Q1078">
        <v>5</v>
      </c>
      <c r="R1078">
        <v>8</v>
      </c>
      <c r="S1078">
        <v>1936</v>
      </c>
      <c r="T1078">
        <v>1989</v>
      </c>
      <c r="U1078">
        <v>5</v>
      </c>
      <c r="V1078">
        <v>8</v>
      </c>
      <c r="W1078">
        <v>4</v>
      </c>
      <c r="X1078">
        <v>2</v>
      </c>
      <c r="Y1078">
        <v>0</v>
      </c>
      <c r="Z1078">
        <v>3</v>
      </c>
      <c r="AA1078">
        <v>3</v>
      </c>
      <c r="AB1078">
        <v>2</v>
      </c>
      <c r="AC1078">
        <v>3</v>
      </c>
      <c r="AD1078">
        <v>4</v>
      </c>
      <c r="AE1078">
        <v>4</v>
      </c>
      <c r="AF1078">
        <v>626</v>
      </c>
      <c r="AG1078">
        <v>0</v>
      </c>
      <c r="AH1078">
        <v>170</v>
      </c>
      <c r="AI1078">
        <v>796</v>
      </c>
      <c r="AJ1078">
        <v>6</v>
      </c>
      <c r="AK1078">
        <v>6</v>
      </c>
      <c r="AL1078">
        <v>1096</v>
      </c>
      <c r="AM1078">
        <v>370</v>
      </c>
      <c r="AN1078">
        <v>0</v>
      </c>
      <c r="AO1078">
        <v>1466</v>
      </c>
      <c r="AP1078">
        <v>0</v>
      </c>
      <c r="AQ1078">
        <v>1</v>
      </c>
      <c r="AR1078">
        <v>2</v>
      </c>
      <c r="AS1078">
        <v>0</v>
      </c>
      <c r="AT1078">
        <v>3</v>
      </c>
      <c r="AU1078">
        <v>1</v>
      </c>
      <c r="AV1078">
        <v>5</v>
      </c>
      <c r="AW1078">
        <v>7</v>
      </c>
      <c r="AX1078">
        <v>1</v>
      </c>
      <c r="AY1078">
        <v>6</v>
      </c>
      <c r="AZ1078">
        <v>1950</v>
      </c>
      <c r="BA1078">
        <v>2</v>
      </c>
      <c r="BB1078">
        <v>2</v>
      </c>
      <c r="BC1078">
        <v>566</v>
      </c>
      <c r="BD1078">
        <v>4</v>
      </c>
      <c r="BE1078">
        <v>4</v>
      </c>
      <c r="BF1078">
        <v>3</v>
      </c>
      <c r="BG1078">
        <v>436</v>
      </c>
      <c r="BH1078">
        <v>21</v>
      </c>
      <c r="BI1078">
        <v>0</v>
      </c>
      <c r="BJ1078">
        <v>0</v>
      </c>
      <c r="BK1078">
        <v>0</v>
      </c>
      <c r="BL1078">
        <v>0</v>
      </c>
      <c r="BM1078">
        <v>5</v>
      </c>
      <c r="BN1078">
        <v>500</v>
      </c>
      <c r="BO1078">
        <v>4</v>
      </c>
      <c r="BP1078">
        <v>2006</v>
      </c>
      <c r="BQ1078">
        <v>17</v>
      </c>
      <c r="BR1078">
        <v>4</v>
      </c>
      <c r="BS1078">
        <v>5</v>
      </c>
      <c r="BT1078">
        <v>170000</v>
      </c>
    </row>
    <row r="1079" spans="1:72" x14ac:dyDescent="0.35">
      <c r="A1079">
        <v>1078</v>
      </c>
      <c r="B1079">
        <v>20</v>
      </c>
      <c r="C1079">
        <v>4</v>
      </c>
      <c r="E1079">
        <v>15870</v>
      </c>
      <c r="F1079">
        <v>2</v>
      </c>
      <c r="G1079">
        <v>2</v>
      </c>
      <c r="H1079">
        <v>2</v>
      </c>
      <c r="I1079">
        <v>4</v>
      </c>
      <c r="J1079">
        <v>2</v>
      </c>
      <c r="K1079">
        <v>3</v>
      </c>
      <c r="L1079">
        <v>7</v>
      </c>
      <c r="M1079">
        <v>7</v>
      </c>
      <c r="N1079">
        <v>7</v>
      </c>
      <c r="O1079">
        <v>3</v>
      </c>
      <c r="P1079">
        <v>4</v>
      </c>
      <c r="Q1079">
        <v>5</v>
      </c>
      <c r="R1079">
        <v>5</v>
      </c>
      <c r="S1079">
        <v>1969</v>
      </c>
      <c r="T1079">
        <v>1969</v>
      </c>
      <c r="U1079">
        <v>5</v>
      </c>
      <c r="V1079">
        <v>8</v>
      </c>
      <c r="W1079">
        <v>14</v>
      </c>
      <c r="X1079">
        <v>2</v>
      </c>
      <c r="Y1079">
        <v>0</v>
      </c>
      <c r="Z1079">
        <v>3</v>
      </c>
      <c r="AA1079">
        <v>3</v>
      </c>
      <c r="AB1079">
        <v>2</v>
      </c>
      <c r="AC1079">
        <v>4</v>
      </c>
      <c r="AD1079">
        <v>4</v>
      </c>
      <c r="AE1079">
        <v>3</v>
      </c>
      <c r="AF1079">
        <v>75</v>
      </c>
      <c r="AG1079">
        <v>791</v>
      </c>
      <c r="AH1079">
        <v>230</v>
      </c>
      <c r="AI1079">
        <v>1096</v>
      </c>
      <c r="AJ1079">
        <v>6</v>
      </c>
      <c r="AK1079">
        <v>6</v>
      </c>
      <c r="AL1079">
        <v>1096</v>
      </c>
      <c r="AM1079">
        <v>0</v>
      </c>
      <c r="AN1079">
        <v>0</v>
      </c>
      <c r="AO1079">
        <v>1096</v>
      </c>
      <c r="AP1079">
        <v>1</v>
      </c>
      <c r="AQ1079">
        <v>0</v>
      </c>
      <c r="AR1079">
        <v>1</v>
      </c>
      <c r="AS1079">
        <v>0</v>
      </c>
      <c r="AT1079">
        <v>3</v>
      </c>
      <c r="AU1079">
        <v>1</v>
      </c>
      <c r="AV1079">
        <v>4</v>
      </c>
      <c r="AW1079">
        <v>6</v>
      </c>
      <c r="AX1079">
        <v>0</v>
      </c>
      <c r="AY1079">
        <v>6</v>
      </c>
      <c r="AZ1079">
        <v>1969</v>
      </c>
      <c r="BA1079">
        <v>4</v>
      </c>
      <c r="BB1079">
        <v>1</v>
      </c>
      <c r="BC1079">
        <v>299</v>
      </c>
      <c r="BD1079">
        <v>4</v>
      </c>
      <c r="BE1079">
        <v>4</v>
      </c>
      <c r="BF1079">
        <v>3</v>
      </c>
      <c r="BG1079">
        <v>240</v>
      </c>
      <c r="BH1079">
        <v>32</v>
      </c>
      <c r="BI1079">
        <v>0</v>
      </c>
      <c r="BJ1079">
        <v>0</v>
      </c>
      <c r="BK1079">
        <v>0</v>
      </c>
      <c r="BL1079">
        <v>0</v>
      </c>
      <c r="BM1079">
        <v>5</v>
      </c>
      <c r="BN1079">
        <v>0</v>
      </c>
      <c r="BO1079">
        <v>3</v>
      </c>
      <c r="BP1079">
        <v>2006</v>
      </c>
      <c r="BQ1079">
        <v>17</v>
      </c>
      <c r="BR1079">
        <v>4</v>
      </c>
      <c r="BS1079">
        <v>3</v>
      </c>
      <c r="BT1079">
        <v>138800</v>
      </c>
    </row>
    <row r="1080" spans="1:72" x14ac:dyDescent="0.35">
      <c r="A1080">
        <v>1079</v>
      </c>
      <c r="B1080">
        <v>120</v>
      </c>
      <c r="C1080">
        <v>2</v>
      </c>
      <c r="D1080">
        <v>37</v>
      </c>
      <c r="E1080">
        <v>4435</v>
      </c>
      <c r="F1080">
        <v>2</v>
      </c>
      <c r="G1080">
        <v>1</v>
      </c>
      <c r="H1080">
        <v>2</v>
      </c>
      <c r="I1080">
        <v>4</v>
      </c>
      <c r="J1080">
        <v>4</v>
      </c>
      <c r="K1080">
        <v>3</v>
      </c>
      <c r="L1080">
        <v>16</v>
      </c>
      <c r="M1080">
        <v>7</v>
      </c>
      <c r="N1080">
        <v>7</v>
      </c>
      <c r="O1080">
        <v>4</v>
      </c>
      <c r="P1080">
        <v>4</v>
      </c>
      <c r="Q1080">
        <v>6</v>
      </c>
      <c r="R1080">
        <v>5</v>
      </c>
      <c r="S1080">
        <v>2004</v>
      </c>
      <c r="T1080">
        <v>2004</v>
      </c>
      <c r="U1080">
        <v>5</v>
      </c>
      <c r="V1080">
        <v>8</v>
      </c>
      <c r="W1080">
        <v>14</v>
      </c>
      <c r="X1080">
        <v>4</v>
      </c>
      <c r="Y1080">
        <v>169</v>
      </c>
      <c r="Z1080">
        <v>4</v>
      </c>
      <c r="AA1080">
        <v>3</v>
      </c>
      <c r="AB1080">
        <v>6</v>
      </c>
      <c r="AC1080">
        <v>5</v>
      </c>
      <c r="AD1080">
        <v>4</v>
      </c>
      <c r="AE1080">
        <v>7</v>
      </c>
      <c r="AF1080">
        <v>662</v>
      </c>
      <c r="AG1080">
        <v>0</v>
      </c>
      <c r="AH1080">
        <v>186</v>
      </c>
      <c r="AI1080">
        <v>848</v>
      </c>
      <c r="AJ1080">
        <v>6</v>
      </c>
      <c r="AK1080">
        <v>6</v>
      </c>
      <c r="AL1080">
        <v>848</v>
      </c>
      <c r="AM1080">
        <v>0</v>
      </c>
      <c r="AN1080">
        <v>0</v>
      </c>
      <c r="AO1080">
        <v>848</v>
      </c>
      <c r="AP1080">
        <v>1</v>
      </c>
      <c r="AQ1080">
        <v>0</v>
      </c>
      <c r="AR1080">
        <v>1</v>
      </c>
      <c r="AS1080">
        <v>0</v>
      </c>
      <c r="AT1080">
        <v>1</v>
      </c>
      <c r="AU1080">
        <v>1</v>
      </c>
      <c r="AV1080">
        <v>5</v>
      </c>
      <c r="AW1080">
        <v>3</v>
      </c>
      <c r="AX1080">
        <v>1</v>
      </c>
      <c r="AY1080">
        <v>6</v>
      </c>
      <c r="AZ1080">
        <v>2004</v>
      </c>
      <c r="BA1080">
        <v>3</v>
      </c>
      <c r="BB1080">
        <v>2</v>
      </c>
      <c r="BC1080">
        <v>420</v>
      </c>
      <c r="BD1080">
        <v>4</v>
      </c>
      <c r="BE1080">
        <v>4</v>
      </c>
      <c r="BF1080">
        <v>3</v>
      </c>
      <c r="BG1080">
        <v>140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5</v>
      </c>
      <c r="BN1080">
        <v>0</v>
      </c>
      <c r="BO1080">
        <v>5</v>
      </c>
      <c r="BP1080">
        <v>2006</v>
      </c>
      <c r="BQ1080">
        <v>17</v>
      </c>
      <c r="BR1080">
        <v>4</v>
      </c>
      <c r="BS1080">
        <v>5</v>
      </c>
      <c r="BT1080">
        <v>155900</v>
      </c>
    </row>
    <row r="1081" spans="1:72" x14ac:dyDescent="0.35">
      <c r="A1081">
        <v>1080</v>
      </c>
      <c r="B1081">
        <v>20</v>
      </c>
      <c r="C1081">
        <v>4</v>
      </c>
      <c r="D1081">
        <v>65</v>
      </c>
      <c r="E1081">
        <v>8775</v>
      </c>
      <c r="F1081">
        <v>2</v>
      </c>
      <c r="G1081">
        <v>1</v>
      </c>
      <c r="H1081">
        <v>2</v>
      </c>
      <c r="I1081">
        <v>4</v>
      </c>
      <c r="J1081">
        <v>4</v>
      </c>
      <c r="K1081">
        <v>3</v>
      </c>
      <c r="L1081">
        <v>16</v>
      </c>
      <c r="M1081">
        <v>7</v>
      </c>
      <c r="N1081">
        <v>7</v>
      </c>
      <c r="O1081">
        <v>3</v>
      </c>
      <c r="P1081">
        <v>4</v>
      </c>
      <c r="Q1081">
        <v>5</v>
      </c>
      <c r="R1081">
        <v>5</v>
      </c>
      <c r="S1081">
        <v>1994</v>
      </c>
      <c r="T1081">
        <v>1994</v>
      </c>
      <c r="U1081">
        <v>5</v>
      </c>
      <c r="V1081">
        <v>8</v>
      </c>
      <c r="W1081">
        <v>14</v>
      </c>
      <c r="X1081">
        <v>2</v>
      </c>
      <c r="Y1081">
        <v>0</v>
      </c>
      <c r="Z1081">
        <v>3</v>
      </c>
      <c r="AA1081">
        <v>3</v>
      </c>
      <c r="AB1081">
        <v>6</v>
      </c>
      <c r="AC1081">
        <v>5</v>
      </c>
      <c r="AD1081">
        <v>4</v>
      </c>
      <c r="AE1081">
        <v>7</v>
      </c>
      <c r="AF1081">
        <v>495</v>
      </c>
      <c r="AG1081">
        <v>0</v>
      </c>
      <c r="AH1081">
        <v>495</v>
      </c>
      <c r="AI1081">
        <v>990</v>
      </c>
      <c r="AJ1081">
        <v>6</v>
      </c>
      <c r="AK1081">
        <v>6</v>
      </c>
      <c r="AL1081">
        <v>990</v>
      </c>
      <c r="AM1081">
        <v>0</v>
      </c>
      <c r="AN1081">
        <v>0</v>
      </c>
      <c r="AO1081">
        <v>990</v>
      </c>
      <c r="AP1081">
        <v>0</v>
      </c>
      <c r="AQ1081">
        <v>0</v>
      </c>
      <c r="AR1081">
        <v>1</v>
      </c>
      <c r="AS1081">
        <v>0</v>
      </c>
      <c r="AT1081">
        <v>3</v>
      </c>
      <c r="AU1081">
        <v>1</v>
      </c>
      <c r="AV1081">
        <v>4</v>
      </c>
      <c r="AW1081">
        <v>5</v>
      </c>
      <c r="AX1081">
        <v>0</v>
      </c>
      <c r="AY1081">
        <v>6</v>
      </c>
      <c r="AZ1081">
        <v>1996</v>
      </c>
      <c r="BA1081">
        <v>2</v>
      </c>
      <c r="BB1081">
        <v>1</v>
      </c>
      <c r="BC1081">
        <v>299</v>
      </c>
      <c r="BD1081">
        <v>4</v>
      </c>
      <c r="BE1081">
        <v>4</v>
      </c>
      <c r="BF1081">
        <v>3</v>
      </c>
      <c r="BG1081">
        <v>0</v>
      </c>
      <c r="BH1081">
        <v>64</v>
      </c>
      <c r="BI1081">
        <v>0</v>
      </c>
      <c r="BJ1081">
        <v>0</v>
      </c>
      <c r="BK1081">
        <v>0</v>
      </c>
      <c r="BL1081">
        <v>0</v>
      </c>
      <c r="BM1081">
        <v>5</v>
      </c>
      <c r="BN1081">
        <v>0</v>
      </c>
      <c r="BO1081">
        <v>4</v>
      </c>
      <c r="BP1081">
        <v>2007</v>
      </c>
      <c r="BQ1081">
        <v>16</v>
      </c>
      <c r="BR1081">
        <v>4</v>
      </c>
      <c r="BS1081">
        <v>5</v>
      </c>
      <c r="BT1081">
        <v>126000</v>
      </c>
    </row>
    <row r="1082" spans="1:72" x14ac:dyDescent="0.35">
      <c r="A1082">
        <v>1081</v>
      </c>
      <c r="B1082">
        <v>20</v>
      </c>
      <c r="C1082">
        <v>4</v>
      </c>
      <c r="D1082">
        <v>80</v>
      </c>
      <c r="E1082">
        <v>11040</v>
      </c>
      <c r="F1082">
        <v>2</v>
      </c>
      <c r="G1082">
        <v>1</v>
      </c>
      <c r="H1082">
        <v>2</v>
      </c>
      <c r="I1082">
        <v>4</v>
      </c>
      <c r="J1082">
        <v>4</v>
      </c>
      <c r="K1082">
        <v>3</v>
      </c>
      <c r="L1082">
        <v>10</v>
      </c>
      <c r="M1082">
        <v>7</v>
      </c>
      <c r="N1082">
        <v>7</v>
      </c>
      <c r="O1082">
        <v>3</v>
      </c>
      <c r="P1082">
        <v>4</v>
      </c>
      <c r="Q1082">
        <v>6</v>
      </c>
      <c r="R1082">
        <v>7</v>
      </c>
      <c r="S1082">
        <v>1971</v>
      </c>
      <c r="T1082">
        <v>2004</v>
      </c>
      <c r="U1082">
        <v>5</v>
      </c>
      <c r="V1082">
        <v>8</v>
      </c>
      <c r="W1082">
        <v>14</v>
      </c>
      <c r="X1082">
        <v>4</v>
      </c>
      <c r="Y1082">
        <v>144</v>
      </c>
      <c r="Z1082">
        <v>4</v>
      </c>
      <c r="AA1082">
        <v>4</v>
      </c>
      <c r="AB1082">
        <v>2</v>
      </c>
      <c r="AC1082">
        <v>4</v>
      </c>
      <c r="AD1082">
        <v>4</v>
      </c>
      <c r="AE1082">
        <v>4</v>
      </c>
      <c r="AF1082">
        <v>656</v>
      </c>
      <c r="AG1082">
        <v>0</v>
      </c>
      <c r="AH1082">
        <v>602</v>
      </c>
      <c r="AI1082">
        <v>1258</v>
      </c>
      <c r="AJ1082">
        <v>6</v>
      </c>
      <c r="AK1082">
        <v>6</v>
      </c>
      <c r="AL1082">
        <v>1258</v>
      </c>
      <c r="AM1082">
        <v>0</v>
      </c>
      <c r="AN1082">
        <v>0</v>
      </c>
      <c r="AO1082">
        <v>1258</v>
      </c>
      <c r="AP1082">
        <v>0</v>
      </c>
      <c r="AQ1082">
        <v>1</v>
      </c>
      <c r="AR1082">
        <v>2</v>
      </c>
      <c r="AS1082">
        <v>0</v>
      </c>
      <c r="AT1082">
        <v>3</v>
      </c>
      <c r="AU1082">
        <v>1</v>
      </c>
      <c r="AV1082">
        <v>5</v>
      </c>
      <c r="AW1082">
        <v>5</v>
      </c>
      <c r="AX1082">
        <v>0</v>
      </c>
      <c r="AY1082">
        <v>6</v>
      </c>
      <c r="AZ1082">
        <v>1971</v>
      </c>
      <c r="BA1082">
        <v>3</v>
      </c>
      <c r="BB1082">
        <v>2</v>
      </c>
      <c r="BC1082">
        <v>528</v>
      </c>
      <c r="BD1082">
        <v>4</v>
      </c>
      <c r="BE1082">
        <v>4</v>
      </c>
      <c r="BF1082">
        <v>3</v>
      </c>
      <c r="BG1082">
        <v>55</v>
      </c>
      <c r="BH1082">
        <v>0</v>
      </c>
      <c r="BI1082">
        <v>0</v>
      </c>
      <c r="BJ1082">
        <v>216</v>
      </c>
      <c r="BK1082">
        <v>0</v>
      </c>
      <c r="BL1082">
        <v>0</v>
      </c>
      <c r="BM1082">
        <v>5</v>
      </c>
      <c r="BN1082">
        <v>0</v>
      </c>
      <c r="BO1082">
        <v>10</v>
      </c>
      <c r="BP1082">
        <v>2008</v>
      </c>
      <c r="BQ1082">
        <v>15</v>
      </c>
      <c r="BR1082">
        <v>3</v>
      </c>
      <c r="BS1082">
        <v>3</v>
      </c>
      <c r="BT1082">
        <v>145000</v>
      </c>
    </row>
    <row r="1083" spans="1:72" x14ac:dyDescent="0.35">
      <c r="A1083">
        <v>1082</v>
      </c>
      <c r="B1083">
        <v>20</v>
      </c>
      <c r="C1083">
        <v>4</v>
      </c>
      <c r="D1083">
        <v>75</v>
      </c>
      <c r="E1083">
        <v>7500</v>
      </c>
      <c r="F1083">
        <v>2</v>
      </c>
      <c r="G1083">
        <v>1</v>
      </c>
      <c r="H1083">
        <v>2</v>
      </c>
      <c r="I1083">
        <v>4</v>
      </c>
      <c r="J1083">
        <v>2</v>
      </c>
      <c r="K1083">
        <v>3</v>
      </c>
      <c r="L1083">
        <v>5</v>
      </c>
      <c r="M1083">
        <v>2</v>
      </c>
      <c r="N1083">
        <v>7</v>
      </c>
      <c r="O1083">
        <v>3</v>
      </c>
      <c r="P1083">
        <v>4</v>
      </c>
      <c r="Q1083">
        <v>5</v>
      </c>
      <c r="R1083">
        <v>5</v>
      </c>
      <c r="S1083">
        <v>1963</v>
      </c>
      <c r="T1083">
        <v>1963</v>
      </c>
      <c r="U1083">
        <v>5</v>
      </c>
      <c r="V1083">
        <v>8</v>
      </c>
      <c r="W1083">
        <v>9</v>
      </c>
      <c r="X1083">
        <v>2</v>
      </c>
      <c r="Y1083">
        <v>0</v>
      </c>
      <c r="Z1083">
        <v>3</v>
      </c>
      <c r="AA1083">
        <v>3</v>
      </c>
      <c r="AB1083">
        <v>2</v>
      </c>
      <c r="AC1083">
        <v>4</v>
      </c>
      <c r="AD1083">
        <v>4</v>
      </c>
      <c r="AE1083">
        <v>4</v>
      </c>
      <c r="AF1083">
        <v>824</v>
      </c>
      <c r="AG1083">
        <v>0</v>
      </c>
      <c r="AH1083">
        <v>216</v>
      </c>
      <c r="AI1083">
        <v>1040</v>
      </c>
      <c r="AJ1083">
        <v>6</v>
      </c>
      <c r="AK1083">
        <v>6</v>
      </c>
      <c r="AL1083">
        <v>1040</v>
      </c>
      <c r="AM1083">
        <v>0</v>
      </c>
      <c r="AN1083">
        <v>0</v>
      </c>
      <c r="AO1083">
        <v>1040</v>
      </c>
      <c r="AP1083">
        <v>1</v>
      </c>
      <c r="AQ1083">
        <v>0</v>
      </c>
      <c r="AR1083">
        <v>1</v>
      </c>
      <c r="AS1083">
        <v>1</v>
      </c>
      <c r="AT1083">
        <v>3</v>
      </c>
      <c r="AU1083">
        <v>1</v>
      </c>
      <c r="AV1083">
        <v>4</v>
      </c>
      <c r="AW1083">
        <v>5</v>
      </c>
      <c r="AX1083">
        <v>0</v>
      </c>
      <c r="AY1083">
        <v>6</v>
      </c>
      <c r="AZ1083">
        <v>1963</v>
      </c>
      <c r="BA1083">
        <v>4</v>
      </c>
      <c r="BB1083">
        <v>1</v>
      </c>
      <c r="BC1083">
        <v>308</v>
      </c>
      <c r="BD1083">
        <v>4</v>
      </c>
      <c r="BE1083">
        <v>4</v>
      </c>
      <c r="BF1083">
        <v>3</v>
      </c>
      <c r="BG1083">
        <v>0</v>
      </c>
      <c r="BH1083">
        <v>0</v>
      </c>
      <c r="BI1083">
        <v>220</v>
      </c>
      <c r="BJ1083">
        <v>0</v>
      </c>
      <c r="BK1083">
        <v>0</v>
      </c>
      <c r="BL1083">
        <v>0</v>
      </c>
      <c r="BM1083">
        <v>3</v>
      </c>
      <c r="BN1083">
        <v>0</v>
      </c>
      <c r="BO1083">
        <v>6</v>
      </c>
      <c r="BP1083">
        <v>2010</v>
      </c>
      <c r="BQ1083">
        <v>13</v>
      </c>
      <c r="BR1083">
        <v>4</v>
      </c>
      <c r="BS1083">
        <v>5</v>
      </c>
      <c r="BT1083">
        <v>133000</v>
      </c>
    </row>
    <row r="1084" spans="1:72" x14ac:dyDescent="0.35">
      <c r="A1084">
        <v>1083</v>
      </c>
      <c r="B1084">
        <v>20</v>
      </c>
      <c r="C1084">
        <v>4</v>
      </c>
      <c r="D1084">
        <v>70</v>
      </c>
      <c r="E1084">
        <v>8749</v>
      </c>
      <c r="F1084">
        <v>2</v>
      </c>
      <c r="G1084">
        <v>1</v>
      </c>
      <c r="H1084">
        <v>2</v>
      </c>
      <c r="I1084">
        <v>4</v>
      </c>
      <c r="J1084">
        <v>4</v>
      </c>
      <c r="K1084">
        <v>3</v>
      </c>
      <c r="L1084">
        <v>16</v>
      </c>
      <c r="M1084">
        <v>7</v>
      </c>
      <c r="N1084">
        <v>7</v>
      </c>
      <c r="O1084">
        <v>3</v>
      </c>
      <c r="P1084">
        <v>4</v>
      </c>
      <c r="Q1084">
        <v>7</v>
      </c>
      <c r="R1084">
        <v>5</v>
      </c>
      <c r="S1084">
        <v>2002</v>
      </c>
      <c r="T1084">
        <v>2002</v>
      </c>
      <c r="U1084">
        <v>5</v>
      </c>
      <c r="V1084">
        <v>8</v>
      </c>
      <c r="W1084">
        <v>14</v>
      </c>
      <c r="X1084">
        <v>4</v>
      </c>
      <c r="Y1084">
        <v>100</v>
      </c>
      <c r="Z1084">
        <v>4</v>
      </c>
      <c r="AA1084">
        <v>3</v>
      </c>
      <c r="AB1084">
        <v>6</v>
      </c>
      <c r="AC1084">
        <v>5</v>
      </c>
      <c r="AD1084">
        <v>4</v>
      </c>
      <c r="AE1084">
        <v>6</v>
      </c>
      <c r="AF1084">
        <v>0</v>
      </c>
      <c r="AG1084">
        <v>0</v>
      </c>
      <c r="AH1084">
        <v>1459</v>
      </c>
      <c r="AI1084">
        <v>1459</v>
      </c>
      <c r="AJ1084">
        <v>6</v>
      </c>
      <c r="AK1084">
        <v>6</v>
      </c>
      <c r="AL1084">
        <v>1459</v>
      </c>
      <c r="AM1084">
        <v>0</v>
      </c>
      <c r="AN1084">
        <v>0</v>
      </c>
      <c r="AO1084">
        <v>1459</v>
      </c>
      <c r="AP1084">
        <v>0</v>
      </c>
      <c r="AQ1084">
        <v>0</v>
      </c>
      <c r="AR1084">
        <v>2</v>
      </c>
      <c r="AS1084">
        <v>0</v>
      </c>
      <c r="AT1084">
        <v>3</v>
      </c>
      <c r="AU1084">
        <v>1</v>
      </c>
      <c r="AV1084">
        <v>5</v>
      </c>
      <c r="AW1084">
        <v>6</v>
      </c>
      <c r="AX1084">
        <v>1</v>
      </c>
      <c r="AY1084">
        <v>6</v>
      </c>
      <c r="AZ1084">
        <v>2002</v>
      </c>
      <c r="BA1084">
        <v>3</v>
      </c>
      <c r="BB1084">
        <v>2</v>
      </c>
      <c r="BC1084">
        <v>527</v>
      </c>
      <c r="BD1084">
        <v>4</v>
      </c>
      <c r="BE1084">
        <v>4</v>
      </c>
      <c r="BF1084">
        <v>3</v>
      </c>
      <c r="BG1084">
        <v>192</v>
      </c>
      <c r="BH1084">
        <v>39</v>
      </c>
      <c r="BI1084">
        <v>0</v>
      </c>
      <c r="BJ1084">
        <v>0</v>
      </c>
      <c r="BK1084">
        <v>0</v>
      </c>
      <c r="BL1084">
        <v>0</v>
      </c>
      <c r="BM1084">
        <v>5</v>
      </c>
      <c r="BN1084">
        <v>0</v>
      </c>
      <c r="BO1084">
        <v>9</v>
      </c>
      <c r="BP1084">
        <v>2007</v>
      </c>
      <c r="BQ1084">
        <v>16</v>
      </c>
      <c r="BR1084">
        <v>4</v>
      </c>
      <c r="BS1084">
        <v>5</v>
      </c>
      <c r="BT1084">
        <v>192000</v>
      </c>
    </row>
    <row r="1085" spans="1:72" x14ac:dyDescent="0.35">
      <c r="A1085">
        <v>1084</v>
      </c>
      <c r="B1085">
        <v>20</v>
      </c>
      <c r="C1085">
        <v>4</v>
      </c>
      <c r="D1085">
        <v>80</v>
      </c>
      <c r="E1085">
        <v>8800</v>
      </c>
      <c r="F1085">
        <v>2</v>
      </c>
      <c r="G1085">
        <v>1</v>
      </c>
      <c r="H1085">
        <v>2</v>
      </c>
      <c r="I1085">
        <v>4</v>
      </c>
      <c r="J1085">
        <v>4</v>
      </c>
      <c r="K1085">
        <v>3</v>
      </c>
      <c r="L1085">
        <v>7</v>
      </c>
      <c r="M1085">
        <v>7</v>
      </c>
      <c r="N1085">
        <v>7</v>
      </c>
      <c r="O1085">
        <v>3</v>
      </c>
      <c r="P1085">
        <v>4</v>
      </c>
      <c r="Q1085">
        <v>6</v>
      </c>
      <c r="R1085">
        <v>6</v>
      </c>
      <c r="S1085">
        <v>1964</v>
      </c>
      <c r="T1085">
        <v>1964</v>
      </c>
      <c r="U1085">
        <v>6</v>
      </c>
      <c r="V1085">
        <v>8</v>
      </c>
      <c r="W1085">
        <v>9</v>
      </c>
      <c r="X1085">
        <v>4</v>
      </c>
      <c r="Y1085">
        <v>425</v>
      </c>
      <c r="Z1085">
        <v>3</v>
      </c>
      <c r="AA1085">
        <v>3</v>
      </c>
      <c r="AB1085">
        <v>2</v>
      </c>
      <c r="AC1085">
        <v>4</v>
      </c>
      <c r="AD1085">
        <v>4</v>
      </c>
      <c r="AE1085">
        <v>3</v>
      </c>
      <c r="AF1085">
        <v>553</v>
      </c>
      <c r="AG1085">
        <v>0</v>
      </c>
      <c r="AH1085">
        <v>698</v>
      </c>
      <c r="AI1085">
        <v>1251</v>
      </c>
      <c r="AJ1085">
        <v>6</v>
      </c>
      <c r="AK1085">
        <v>6</v>
      </c>
      <c r="AL1085">
        <v>1251</v>
      </c>
      <c r="AM1085">
        <v>0</v>
      </c>
      <c r="AN1085">
        <v>0</v>
      </c>
      <c r="AO1085">
        <v>1251</v>
      </c>
      <c r="AP1085">
        <v>1</v>
      </c>
      <c r="AQ1085">
        <v>0</v>
      </c>
      <c r="AR1085">
        <v>1</v>
      </c>
      <c r="AS1085">
        <v>0</v>
      </c>
      <c r="AT1085">
        <v>3</v>
      </c>
      <c r="AU1085">
        <v>1</v>
      </c>
      <c r="AV1085">
        <v>4</v>
      </c>
      <c r="AW1085">
        <v>6</v>
      </c>
      <c r="AX1085">
        <v>2</v>
      </c>
      <c r="AY1085">
        <v>6</v>
      </c>
      <c r="AZ1085">
        <v>1964</v>
      </c>
      <c r="BA1085">
        <v>3</v>
      </c>
      <c r="BB1085">
        <v>1</v>
      </c>
      <c r="BC1085">
        <v>461</v>
      </c>
      <c r="BD1085">
        <v>4</v>
      </c>
      <c r="BE1085">
        <v>4</v>
      </c>
      <c r="BF1085">
        <v>3</v>
      </c>
      <c r="BG1085">
        <v>0</v>
      </c>
      <c r="BH1085">
        <v>116</v>
      </c>
      <c r="BI1085">
        <v>0</v>
      </c>
      <c r="BJ1085">
        <v>0</v>
      </c>
      <c r="BK1085">
        <v>0</v>
      </c>
      <c r="BL1085">
        <v>0</v>
      </c>
      <c r="BM1085">
        <v>3</v>
      </c>
      <c r="BN1085">
        <v>700</v>
      </c>
      <c r="BO1085">
        <v>3</v>
      </c>
      <c r="BP1085">
        <v>2006</v>
      </c>
      <c r="BQ1085">
        <v>17</v>
      </c>
      <c r="BR1085">
        <v>4</v>
      </c>
      <c r="BS1085">
        <v>5</v>
      </c>
      <c r="BT1085">
        <v>160000</v>
      </c>
    </row>
    <row r="1086" spans="1:72" x14ac:dyDescent="0.35">
      <c r="A1086">
        <v>1085</v>
      </c>
      <c r="B1086">
        <v>60</v>
      </c>
      <c r="C1086">
        <v>4</v>
      </c>
      <c r="E1086">
        <v>13031</v>
      </c>
      <c r="F1086">
        <v>2</v>
      </c>
      <c r="G1086">
        <v>4</v>
      </c>
      <c r="H1086">
        <v>2</v>
      </c>
      <c r="I1086">
        <v>4</v>
      </c>
      <c r="J1086">
        <v>2</v>
      </c>
      <c r="K1086">
        <v>3</v>
      </c>
      <c r="L1086">
        <v>11</v>
      </c>
      <c r="M1086">
        <v>7</v>
      </c>
      <c r="N1086">
        <v>7</v>
      </c>
      <c r="O1086">
        <v>3</v>
      </c>
      <c r="P1086">
        <v>8</v>
      </c>
      <c r="Q1086">
        <v>6</v>
      </c>
      <c r="R1086">
        <v>5</v>
      </c>
      <c r="S1086">
        <v>1995</v>
      </c>
      <c r="T1086">
        <v>1996</v>
      </c>
      <c r="U1086">
        <v>5</v>
      </c>
      <c r="V1086">
        <v>8</v>
      </c>
      <c r="W1086">
        <v>9</v>
      </c>
      <c r="X1086">
        <v>2</v>
      </c>
      <c r="Y1086">
        <v>0</v>
      </c>
      <c r="Z1086">
        <v>3</v>
      </c>
      <c r="AA1086">
        <v>3</v>
      </c>
      <c r="AB1086">
        <v>6</v>
      </c>
      <c r="AC1086">
        <v>5</v>
      </c>
      <c r="AD1086">
        <v>4</v>
      </c>
      <c r="AE1086">
        <v>4</v>
      </c>
      <c r="AF1086">
        <v>592</v>
      </c>
      <c r="AG1086">
        <v>0</v>
      </c>
      <c r="AH1086">
        <v>99</v>
      </c>
      <c r="AI1086">
        <v>691</v>
      </c>
      <c r="AJ1086">
        <v>6</v>
      </c>
      <c r="AK1086">
        <v>6</v>
      </c>
      <c r="AL1086">
        <v>691</v>
      </c>
      <c r="AM1086">
        <v>807</v>
      </c>
      <c r="AN1086">
        <v>0</v>
      </c>
      <c r="AO1086">
        <v>1498</v>
      </c>
      <c r="AP1086">
        <v>0</v>
      </c>
      <c r="AQ1086">
        <v>0</v>
      </c>
      <c r="AR1086">
        <v>2</v>
      </c>
      <c r="AS1086">
        <v>1</v>
      </c>
      <c r="AT1086">
        <v>3</v>
      </c>
      <c r="AU1086">
        <v>1</v>
      </c>
      <c r="AV1086">
        <v>4</v>
      </c>
      <c r="AW1086">
        <v>6</v>
      </c>
      <c r="AX1086">
        <v>1</v>
      </c>
      <c r="AY1086">
        <v>6</v>
      </c>
      <c r="AZ1086">
        <v>1995</v>
      </c>
      <c r="BA1086">
        <v>4</v>
      </c>
      <c r="BB1086">
        <v>2</v>
      </c>
      <c r="BC1086">
        <v>409</v>
      </c>
      <c r="BD1086">
        <v>4</v>
      </c>
      <c r="BE1086">
        <v>4</v>
      </c>
      <c r="BF1086">
        <v>3</v>
      </c>
      <c r="BG1086">
        <v>315</v>
      </c>
      <c r="BH1086">
        <v>44</v>
      </c>
      <c r="BI1086">
        <v>0</v>
      </c>
      <c r="BJ1086">
        <v>0</v>
      </c>
      <c r="BK1086">
        <v>0</v>
      </c>
      <c r="BL1086">
        <v>0</v>
      </c>
      <c r="BM1086">
        <v>5</v>
      </c>
      <c r="BN1086">
        <v>0</v>
      </c>
      <c r="BO1086">
        <v>7</v>
      </c>
      <c r="BP1086">
        <v>2006</v>
      </c>
      <c r="BQ1086">
        <v>17</v>
      </c>
      <c r="BR1086">
        <v>4</v>
      </c>
      <c r="BS1086">
        <v>5</v>
      </c>
      <c r="BT1086">
        <v>187500</v>
      </c>
    </row>
    <row r="1087" spans="1:72" x14ac:dyDescent="0.35">
      <c r="A1087">
        <v>1086</v>
      </c>
      <c r="B1087">
        <v>85</v>
      </c>
      <c r="C1087">
        <v>4</v>
      </c>
      <c r="D1087">
        <v>73</v>
      </c>
      <c r="E1087">
        <v>9069</v>
      </c>
      <c r="F1087">
        <v>2</v>
      </c>
      <c r="G1087">
        <v>1</v>
      </c>
      <c r="H1087">
        <v>2</v>
      </c>
      <c r="I1087">
        <v>4</v>
      </c>
      <c r="J1087">
        <v>4</v>
      </c>
      <c r="K1087">
        <v>3</v>
      </c>
      <c r="L1087">
        <v>15</v>
      </c>
      <c r="M1087">
        <v>7</v>
      </c>
      <c r="N1087">
        <v>7</v>
      </c>
      <c r="O1087">
        <v>3</v>
      </c>
      <c r="P1087">
        <v>6</v>
      </c>
      <c r="Q1087">
        <v>6</v>
      </c>
      <c r="R1087">
        <v>6</v>
      </c>
      <c r="S1087">
        <v>1992</v>
      </c>
      <c r="T1087">
        <v>1992</v>
      </c>
      <c r="U1087">
        <v>5</v>
      </c>
      <c r="V1087">
        <v>8</v>
      </c>
      <c r="W1087">
        <v>9</v>
      </c>
      <c r="X1087">
        <v>2</v>
      </c>
      <c r="Y1087">
        <v>0</v>
      </c>
      <c r="Z1087">
        <v>3</v>
      </c>
      <c r="AA1087">
        <v>3</v>
      </c>
      <c r="AB1087">
        <v>6</v>
      </c>
      <c r="AC1087">
        <v>5</v>
      </c>
      <c r="AD1087">
        <v>4</v>
      </c>
      <c r="AE1087">
        <v>7</v>
      </c>
      <c r="AF1087">
        <v>747</v>
      </c>
      <c r="AG1087">
        <v>0</v>
      </c>
      <c r="AH1087">
        <v>189</v>
      </c>
      <c r="AI1087">
        <v>936</v>
      </c>
      <c r="AJ1087">
        <v>6</v>
      </c>
      <c r="AK1087">
        <v>6</v>
      </c>
      <c r="AL1087">
        <v>996</v>
      </c>
      <c r="AM1087">
        <v>0</v>
      </c>
      <c r="AN1087">
        <v>0</v>
      </c>
      <c r="AO1087">
        <v>996</v>
      </c>
      <c r="AP1087">
        <v>1</v>
      </c>
      <c r="AQ1087">
        <v>0</v>
      </c>
      <c r="AR1087">
        <v>1</v>
      </c>
      <c r="AS1087">
        <v>0</v>
      </c>
      <c r="AT1087">
        <v>2</v>
      </c>
      <c r="AU1087">
        <v>1</v>
      </c>
      <c r="AV1087">
        <v>5</v>
      </c>
      <c r="AW1087">
        <v>5</v>
      </c>
      <c r="AX1087">
        <v>0</v>
      </c>
      <c r="AY1087">
        <v>6</v>
      </c>
      <c r="AZ1087">
        <v>1992</v>
      </c>
      <c r="BA1087">
        <v>2</v>
      </c>
      <c r="BB1087">
        <v>2</v>
      </c>
      <c r="BC1087">
        <v>564</v>
      </c>
      <c r="BD1087">
        <v>4</v>
      </c>
      <c r="BE1087">
        <v>4</v>
      </c>
      <c r="BF1087">
        <v>3</v>
      </c>
      <c r="BG1087">
        <v>120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5</v>
      </c>
      <c r="BN1087">
        <v>0</v>
      </c>
      <c r="BO1087">
        <v>4</v>
      </c>
      <c r="BP1087">
        <v>2010</v>
      </c>
      <c r="BQ1087">
        <v>13</v>
      </c>
      <c r="BR1087">
        <v>4</v>
      </c>
      <c r="BS1087">
        <v>5</v>
      </c>
      <c r="BT1087">
        <v>147000</v>
      </c>
    </row>
    <row r="1088" spans="1:72" x14ac:dyDescent="0.35">
      <c r="A1088">
        <v>1087</v>
      </c>
      <c r="B1088">
        <v>160</v>
      </c>
      <c r="C1088">
        <v>2</v>
      </c>
      <c r="E1088">
        <v>1974</v>
      </c>
      <c r="F1088">
        <v>2</v>
      </c>
      <c r="G1088">
        <v>1</v>
      </c>
      <c r="H1088">
        <v>2</v>
      </c>
      <c r="I1088">
        <v>4</v>
      </c>
      <c r="J1088">
        <v>4</v>
      </c>
      <c r="K1088">
        <v>3</v>
      </c>
      <c r="L1088">
        <v>21</v>
      </c>
      <c r="M1088">
        <v>7</v>
      </c>
      <c r="N1088">
        <v>7</v>
      </c>
      <c r="O1088">
        <v>4</v>
      </c>
      <c r="P1088">
        <v>8</v>
      </c>
      <c r="Q1088">
        <v>4</v>
      </c>
      <c r="R1088">
        <v>5</v>
      </c>
      <c r="S1088">
        <v>1973</v>
      </c>
      <c r="T1088">
        <v>1973</v>
      </c>
      <c r="U1088">
        <v>5</v>
      </c>
      <c r="V1088">
        <v>8</v>
      </c>
      <c r="W1088">
        <v>15</v>
      </c>
      <c r="X1088">
        <v>2</v>
      </c>
      <c r="Y1088">
        <v>0</v>
      </c>
      <c r="Z1088">
        <v>3</v>
      </c>
      <c r="AA1088">
        <v>3</v>
      </c>
      <c r="AB1088">
        <v>2</v>
      </c>
      <c r="AC1088">
        <v>4</v>
      </c>
      <c r="AD1088">
        <v>4</v>
      </c>
      <c r="AE1088">
        <v>3</v>
      </c>
      <c r="AF1088">
        <v>334</v>
      </c>
      <c r="AG1088">
        <v>0</v>
      </c>
      <c r="AH1088">
        <v>212</v>
      </c>
      <c r="AI1088">
        <v>546</v>
      </c>
      <c r="AJ1088">
        <v>6</v>
      </c>
      <c r="AK1088">
        <v>6</v>
      </c>
      <c r="AL1088">
        <v>546</v>
      </c>
      <c r="AM1088">
        <v>546</v>
      </c>
      <c r="AN1088">
        <v>0</v>
      </c>
      <c r="AO1088">
        <v>1092</v>
      </c>
      <c r="AP1088">
        <v>0</v>
      </c>
      <c r="AQ1088">
        <v>0</v>
      </c>
      <c r="AR1088">
        <v>1</v>
      </c>
      <c r="AS1088">
        <v>1</v>
      </c>
      <c r="AT1088">
        <v>3</v>
      </c>
      <c r="AU1088">
        <v>1</v>
      </c>
      <c r="AV1088">
        <v>4</v>
      </c>
      <c r="AW1088">
        <v>6</v>
      </c>
      <c r="AX1088">
        <v>0</v>
      </c>
      <c r="AY1088">
        <v>6</v>
      </c>
      <c r="AZ1088">
        <v>1973</v>
      </c>
      <c r="BA1088">
        <v>3</v>
      </c>
      <c r="BB1088">
        <v>1</v>
      </c>
      <c r="BC1088">
        <v>286</v>
      </c>
      <c r="BD1088">
        <v>4</v>
      </c>
      <c r="BE1088">
        <v>4</v>
      </c>
      <c r="BF1088">
        <v>3</v>
      </c>
      <c r="BG1088">
        <v>120</v>
      </c>
      <c r="BH1088">
        <v>96</v>
      </c>
      <c r="BI1088">
        <v>0</v>
      </c>
      <c r="BJ1088">
        <v>0</v>
      </c>
      <c r="BK1088">
        <v>0</v>
      </c>
      <c r="BL1088">
        <v>0</v>
      </c>
      <c r="BM1088">
        <v>5</v>
      </c>
      <c r="BN1088">
        <v>0</v>
      </c>
      <c r="BO1088">
        <v>5</v>
      </c>
      <c r="BP1088">
        <v>2010</v>
      </c>
      <c r="BQ1088">
        <v>13</v>
      </c>
      <c r="BR1088">
        <v>4</v>
      </c>
      <c r="BS1088">
        <v>5</v>
      </c>
      <c r="BT1088">
        <v>83500</v>
      </c>
    </row>
    <row r="1089" spans="1:72" x14ac:dyDescent="0.35">
      <c r="A1089">
        <v>1088</v>
      </c>
      <c r="B1089">
        <v>60</v>
      </c>
      <c r="C1089">
        <v>5</v>
      </c>
      <c r="D1089">
        <v>85</v>
      </c>
      <c r="E1089">
        <v>10574</v>
      </c>
      <c r="F1089">
        <v>2</v>
      </c>
      <c r="G1089">
        <v>1</v>
      </c>
      <c r="H1089">
        <v>2</v>
      </c>
      <c r="I1089">
        <v>4</v>
      </c>
      <c r="J1089">
        <v>4</v>
      </c>
      <c r="K1089">
        <v>3</v>
      </c>
      <c r="L1089">
        <v>18</v>
      </c>
      <c r="M1089">
        <v>7</v>
      </c>
      <c r="N1089">
        <v>7</v>
      </c>
      <c r="O1089">
        <v>3</v>
      </c>
      <c r="P1089">
        <v>8</v>
      </c>
      <c r="Q1089">
        <v>8</v>
      </c>
      <c r="R1089">
        <v>5</v>
      </c>
      <c r="S1089">
        <v>2005</v>
      </c>
      <c r="T1089">
        <v>2006</v>
      </c>
      <c r="U1089">
        <v>5</v>
      </c>
      <c r="V1089">
        <v>8</v>
      </c>
      <c r="W1089">
        <v>14</v>
      </c>
      <c r="X1089">
        <v>2</v>
      </c>
      <c r="Y1089">
        <v>0</v>
      </c>
      <c r="Z1089">
        <v>4</v>
      </c>
      <c r="AA1089">
        <v>3</v>
      </c>
      <c r="AB1089">
        <v>6</v>
      </c>
      <c r="AC1089">
        <v>5</v>
      </c>
      <c r="AD1089">
        <v>4</v>
      </c>
      <c r="AE1089">
        <v>6</v>
      </c>
      <c r="AF1089">
        <v>0</v>
      </c>
      <c r="AG1089">
        <v>0</v>
      </c>
      <c r="AH1089">
        <v>1082</v>
      </c>
      <c r="AI1089">
        <v>1082</v>
      </c>
      <c r="AJ1089">
        <v>6</v>
      </c>
      <c r="AK1089">
        <v>6</v>
      </c>
      <c r="AL1089">
        <v>1082</v>
      </c>
      <c r="AM1089">
        <v>871</v>
      </c>
      <c r="AN1089">
        <v>0</v>
      </c>
      <c r="AO1089">
        <v>1953</v>
      </c>
      <c r="AP1089">
        <v>0</v>
      </c>
      <c r="AQ1089">
        <v>0</v>
      </c>
      <c r="AR1089">
        <v>2</v>
      </c>
      <c r="AS1089">
        <v>1</v>
      </c>
      <c r="AT1089">
        <v>3</v>
      </c>
      <c r="AU1089">
        <v>1</v>
      </c>
      <c r="AV1089">
        <v>5</v>
      </c>
      <c r="AW1089">
        <v>9</v>
      </c>
      <c r="AX1089">
        <v>1</v>
      </c>
      <c r="AY1089">
        <v>6</v>
      </c>
      <c r="AZ1089">
        <v>2005</v>
      </c>
      <c r="BA1089">
        <v>3</v>
      </c>
      <c r="BB1089">
        <v>3</v>
      </c>
      <c r="BC1089">
        <v>1043</v>
      </c>
      <c r="BD1089">
        <v>4</v>
      </c>
      <c r="BE1089">
        <v>4</v>
      </c>
      <c r="BF1089">
        <v>3</v>
      </c>
      <c r="BG1089">
        <v>160</v>
      </c>
      <c r="BH1089">
        <v>50</v>
      </c>
      <c r="BI1089">
        <v>0</v>
      </c>
      <c r="BJ1089">
        <v>0</v>
      </c>
      <c r="BK1089">
        <v>0</v>
      </c>
      <c r="BL1089">
        <v>0</v>
      </c>
      <c r="BM1089">
        <v>5</v>
      </c>
      <c r="BN1089">
        <v>0</v>
      </c>
      <c r="BO1089">
        <v>5</v>
      </c>
      <c r="BP1089">
        <v>2009</v>
      </c>
      <c r="BQ1089">
        <v>14</v>
      </c>
      <c r="BR1089">
        <v>4</v>
      </c>
      <c r="BS1089">
        <v>5</v>
      </c>
      <c r="BT1089">
        <v>252000</v>
      </c>
    </row>
    <row r="1090" spans="1:72" x14ac:dyDescent="0.35">
      <c r="A1090">
        <v>1089</v>
      </c>
      <c r="B1090">
        <v>160</v>
      </c>
      <c r="C1090">
        <v>2</v>
      </c>
      <c r="D1090">
        <v>24</v>
      </c>
      <c r="E1090">
        <v>2522</v>
      </c>
      <c r="F1090">
        <v>2</v>
      </c>
      <c r="G1090">
        <v>1</v>
      </c>
      <c r="H1090">
        <v>2</v>
      </c>
      <c r="I1090">
        <v>4</v>
      </c>
      <c r="J1090">
        <v>4</v>
      </c>
      <c r="K1090">
        <v>3</v>
      </c>
      <c r="L1090">
        <v>4</v>
      </c>
      <c r="M1090">
        <v>7</v>
      </c>
      <c r="N1090">
        <v>7</v>
      </c>
      <c r="O1090">
        <v>5</v>
      </c>
      <c r="P1090">
        <v>8</v>
      </c>
      <c r="Q1090">
        <v>7</v>
      </c>
      <c r="R1090">
        <v>5</v>
      </c>
      <c r="S1090">
        <v>2004</v>
      </c>
      <c r="T1090">
        <v>2004</v>
      </c>
      <c r="U1090">
        <v>5</v>
      </c>
      <c r="V1090">
        <v>8</v>
      </c>
      <c r="W1090">
        <v>14</v>
      </c>
      <c r="X1090">
        <v>5</v>
      </c>
      <c r="Y1090">
        <v>50</v>
      </c>
      <c r="Z1090">
        <v>4</v>
      </c>
      <c r="AA1090">
        <v>3</v>
      </c>
      <c r="AB1090">
        <v>6</v>
      </c>
      <c r="AC1090">
        <v>5</v>
      </c>
      <c r="AD1090">
        <v>4</v>
      </c>
      <c r="AE1090">
        <v>6</v>
      </c>
      <c r="AF1090">
        <v>0</v>
      </c>
      <c r="AG1090">
        <v>0</v>
      </c>
      <c r="AH1090">
        <v>970</v>
      </c>
      <c r="AI1090">
        <v>970</v>
      </c>
      <c r="AJ1090">
        <v>6</v>
      </c>
      <c r="AK1090">
        <v>6</v>
      </c>
      <c r="AL1090">
        <v>970</v>
      </c>
      <c r="AM1090">
        <v>739</v>
      </c>
      <c r="AN1090">
        <v>0</v>
      </c>
      <c r="AO1090">
        <v>1709</v>
      </c>
      <c r="AP1090">
        <v>0</v>
      </c>
      <c r="AQ1090">
        <v>0</v>
      </c>
      <c r="AR1090">
        <v>2</v>
      </c>
      <c r="AS1090">
        <v>0</v>
      </c>
      <c r="AT1090">
        <v>3</v>
      </c>
      <c r="AU1090">
        <v>1</v>
      </c>
      <c r="AV1090">
        <v>5</v>
      </c>
      <c r="AW1090">
        <v>7</v>
      </c>
      <c r="AX1090">
        <v>0</v>
      </c>
      <c r="AY1090">
        <v>5</v>
      </c>
      <c r="AZ1090">
        <v>2004</v>
      </c>
      <c r="BA1090">
        <v>2</v>
      </c>
      <c r="BB1090">
        <v>2</v>
      </c>
      <c r="BC1090">
        <v>380</v>
      </c>
      <c r="BD1090">
        <v>4</v>
      </c>
      <c r="BE1090">
        <v>4</v>
      </c>
      <c r="BF1090">
        <v>3</v>
      </c>
      <c r="BG1090">
        <v>0</v>
      </c>
      <c r="BH1090">
        <v>40</v>
      </c>
      <c r="BI1090">
        <v>0</v>
      </c>
      <c r="BJ1090">
        <v>0</v>
      </c>
      <c r="BK1090">
        <v>0</v>
      </c>
      <c r="BL1090">
        <v>0</v>
      </c>
      <c r="BM1090">
        <v>5</v>
      </c>
      <c r="BN1090">
        <v>0</v>
      </c>
      <c r="BO1090">
        <v>4</v>
      </c>
      <c r="BP1090">
        <v>2006</v>
      </c>
      <c r="BQ1090">
        <v>17</v>
      </c>
      <c r="BR1090">
        <v>4</v>
      </c>
      <c r="BS1090">
        <v>5</v>
      </c>
      <c r="BT1090">
        <v>137500</v>
      </c>
    </row>
    <row r="1091" spans="1:72" x14ac:dyDescent="0.35">
      <c r="A1091">
        <v>1090</v>
      </c>
      <c r="B1091">
        <v>120</v>
      </c>
      <c r="C1091">
        <v>5</v>
      </c>
      <c r="D1091">
        <v>37</v>
      </c>
      <c r="E1091">
        <v>3316</v>
      </c>
      <c r="F1091">
        <v>2</v>
      </c>
      <c r="G1091">
        <v>2</v>
      </c>
      <c r="H1091">
        <v>2</v>
      </c>
      <c r="I1091">
        <v>4</v>
      </c>
      <c r="J1091">
        <v>4</v>
      </c>
      <c r="K1091">
        <v>3</v>
      </c>
      <c r="L1091">
        <v>18</v>
      </c>
      <c r="M1091">
        <v>7</v>
      </c>
      <c r="N1091">
        <v>7</v>
      </c>
      <c r="O1091">
        <v>4</v>
      </c>
      <c r="P1091">
        <v>4</v>
      </c>
      <c r="Q1091">
        <v>8</v>
      </c>
      <c r="R1091">
        <v>5</v>
      </c>
      <c r="S1091">
        <v>2005</v>
      </c>
      <c r="T1091">
        <v>2005</v>
      </c>
      <c r="U1091">
        <v>5</v>
      </c>
      <c r="V1091">
        <v>8</v>
      </c>
      <c r="W1091">
        <v>10</v>
      </c>
      <c r="X1091">
        <v>2</v>
      </c>
      <c r="Y1091">
        <v>0</v>
      </c>
      <c r="Z1091">
        <v>4</v>
      </c>
      <c r="AA1091">
        <v>3</v>
      </c>
      <c r="AB1091">
        <v>6</v>
      </c>
      <c r="AC1091">
        <v>5</v>
      </c>
      <c r="AD1091">
        <v>4</v>
      </c>
      <c r="AE1091">
        <v>7</v>
      </c>
      <c r="AF1091">
        <v>1039</v>
      </c>
      <c r="AG1091">
        <v>0</v>
      </c>
      <c r="AH1091">
        <v>208</v>
      </c>
      <c r="AI1091">
        <v>1247</v>
      </c>
      <c r="AJ1091">
        <v>6</v>
      </c>
      <c r="AK1091">
        <v>6</v>
      </c>
      <c r="AL1091">
        <v>1247</v>
      </c>
      <c r="AM1091">
        <v>0</v>
      </c>
      <c r="AN1091">
        <v>0</v>
      </c>
      <c r="AO1091">
        <v>1247</v>
      </c>
      <c r="AP1091">
        <v>1</v>
      </c>
      <c r="AQ1091">
        <v>0</v>
      </c>
      <c r="AR1091">
        <v>1</v>
      </c>
      <c r="AS1091">
        <v>1</v>
      </c>
      <c r="AT1091">
        <v>1</v>
      </c>
      <c r="AU1091">
        <v>1</v>
      </c>
      <c r="AV1091">
        <v>5</v>
      </c>
      <c r="AW1091">
        <v>4</v>
      </c>
      <c r="AX1091">
        <v>1</v>
      </c>
      <c r="AY1091">
        <v>6</v>
      </c>
      <c r="AZ1091">
        <v>2005</v>
      </c>
      <c r="BA1091">
        <v>4</v>
      </c>
      <c r="BB1091">
        <v>2</v>
      </c>
      <c r="BC1091">
        <v>550</v>
      </c>
      <c r="BD1091">
        <v>4</v>
      </c>
      <c r="BE1091">
        <v>4</v>
      </c>
      <c r="BF1091">
        <v>3</v>
      </c>
      <c r="BG1091">
        <v>0</v>
      </c>
      <c r="BH1091">
        <v>84</v>
      </c>
      <c r="BI1091">
        <v>0</v>
      </c>
      <c r="BJ1091">
        <v>0</v>
      </c>
      <c r="BK1091">
        <v>0</v>
      </c>
      <c r="BL1091">
        <v>0</v>
      </c>
      <c r="BM1091">
        <v>5</v>
      </c>
      <c r="BN1091">
        <v>0</v>
      </c>
      <c r="BO1091">
        <v>4</v>
      </c>
      <c r="BP1091">
        <v>2006</v>
      </c>
      <c r="BQ1091">
        <v>17</v>
      </c>
      <c r="BR1091">
        <v>4</v>
      </c>
      <c r="BS1091">
        <v>5</v>
      </c>
      <c r="BT1091">
        <v>197000</v>
      </c>
    </row>
    <row r="1092" spans="1:72" x14ac:dyDescent="0.35">
      <c r="A1092">
        <v>1091</v>
      </c>
      <c r="B1092">
        <v>90</v>
      </c>
      <c r="C1092">
        <v>4</v>
      </c>
      <c r="D1092">
        <v>60</v>
      </c>
      <c r="E1092">
        <v>8544</v>
      </c>
      <c r="F1092">
        <v>2</v>
      </c>
      <c r="G1092">
        <v>1</v>
      </c>
      <c r="H1092">
        <v>2</v>
      </c>
      <c r="I1092">
        <v>4</v>
      </c>
      <c r="J1092">
        <v>2</v>
      </c>
      <c r="K1092">
        <v>3</v>
      </c>
      <c r="L1092">
        <v>7</v>
      </c>
      <c r="M1092">
        <v>7</v>
      </c>
      <c r="N1092">
        <v>7</v>
      </c>
      <c r="O1092">
        <v>2</v>
      </c>
      <c r="P1092">
        <v>4</v>
      </c>
      <c r="Q1092">
        <v>3</v>
      </c>
      <c r="R1092">
        <v>4</v>
      </c>
      <c r="S1092">
        <v>1950</v>
      </c>
      <c r="T1092">
        <v>1950</v>
      </c>
      <c r="U1092">
        <v>5</v>
      </c>
      <c r="V1092">
        <v>8</v>
      </c>
      <c r="W1092">
        <v>5</v>
      </c>
      <c r="X1092">
        <v>2</v>
      </c>
      <c r="Y1092">
        <v>0</v>
      </c>
      <c r="Z1092">
        <v>3</v>
      </c>
      <c r="AA1092">
        <v>3</v>
      </c>
      <c r="AB1092">
        <v>1</v>
      </c>
      <c r="AC1092">
        <v>1</v>
      </c>
      <c r="AD1092">
        <v>1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v>4</v>
      </c>
      <c r="AK1092">
        <v>3</v>
      </c>
      <c r="AL1092">
        <v>1040</v>
      </c>
      <c r="AM1092">
        <v>0</v>
      </c>
      <c r="AN1092">
        <v>0</v>
      </c>
      <c r="AO1092">
        <v>1040</v>
      </c>
      <c r="AP1092">
        <v>0</v>
      </c>
      <c r="AQ1092">
        <v>0</v>
      </c>
      <c r="AR1092">
        <v>2</v>
      </c>
      <c r="AS1092">
        <v>0</v>
      </c>
      <c r="AT1092">
        <v>2</v>
      </c>
      <c r="AU1092">
        <v>2</v>
      </c>
      <c r="AV1092">
        <v>4</v>
      </c>
      <c r="AW1092">
        <v>6</v>
      </c>
      <c r="AX1092">
        <v>0</v>
      </c>
      <c r="AY1092">
        <v>5</v>
      </c>
      <c r="AZ1092">
        <v>1987</v>
      </c>
      <c r="BA1092">
        <v>2</v>
      </c>
      <c r="BB1092">
        <v>2</v>
      </c>
      <c r="BC1092">
        <v>400</v>
      </c>
      <c r="BD1092">
        <v>4</v>
      </c>
      <c r="BE1092">
        <v>4</v>
      </c>
      <c r="BF1092">
        <v>3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5</v>
      </c>
      <c r="BN1092">
        <v>0</v>
      </c>
      <c r="BO1092">
        <v>6</v>
      </c>
      <c r="BP1092">
        <v>2009</v>
      </c>
      <c r="BQ1092">
        <v>14</v>
      </c>
      <c r="BR1092">
        <v>4</v>
      </c>
      <c r="BS1092">
        <v>5</v>
      </c>
      <c r="BT1092">
        <v>92900</v>
      </c>
    </row>
    <row r="1093" spans="1:72" x14ac:dyDescent="0.35">
      <c r="A1093">
        <v>1092</v>
      </c>
      <c r="B1093">
        <v>160</v>
      </c>
      <c r="C1093">
        <v>5</v>
      </c>
      <c r="D1093">
        <v>24</v>
      </c>
      <c r="E1093">
        <v>2160</v>
      </c>
      <c r="F1093">
        <v>2</v>
      </c>
      <c r="G1093">
        <v>1</v>
      </c>
      <c r="H1093">
        <v>2</v>
      </c>
      <c r="I1093">
        <v>4</v>
      </c>
      <c r="J1093">
        <v>4</v>
      </c>
      <c r="K1093">
        <v>3</v>
      </c>
      <c r="L1093">
        <v>18</v>
      </c>
      <c r="M1093">
        <v>7</v>
      </c>
      <c r="N1093">
        <v>7</v>
      </c>
      <c r="O1093">
        <v>5</v>
      </c>
      <c r="P1093">
        <v>8</v>
      </c>
      <c r="Q1093">
        <v>7</v>
      </c>
      <c r="R1093">
        <v>5</v>
      </c>
      <c r="S1093">
        <v>1999</v>
      </c>
      <c r="T1093">
        <v>2000</v>
      </c>
      <c r="U1093">
        <v>5</v>
      </c>
      <c r="V1093">
        <v>8</v>
      </c>
      <c r="W1093">
        <v>10</v>
      </c>
      <c r="X1093">
        <v>4</v>
      </c>
      <c r="Y1093">
        <v>212</v>
      </c>
      <c r="Z1093">
        <v>4</v>
      </c>
      <c r="AA1093">
        <v>3</v>
      </c>
      <c r="AB1093">
        <v>6</v>
      </c>
      <c r="AC1093">
        <v>5</v>
      </c>
      <c r="AD1093">
        <v>4</v>
      </c>
      <c r="AE1093">
        <v>3</v>
      </c>
      <c r="AF1093">
        <v>510</v>
      </c>
      <c r="AG1093">
        <v>0</v>
      </c>
      <c r="AH1093">
        <v>90</v>
      </c>
      <c r="AI1093">
        <v>600</v>
      </c>
      <c r="AJ1093">
        <v>6</v>
      </c>
      <c r="AK1093">
        <v>6</v>
      </c>
      <c r="AL1093">
        <v>624</v>
      </c>
      <c r="AM1093">
        <v>628</v>
      </c>
      <c r="AN1093">
        <v>0</v>
      </c>
      <c r="AO1093">
        <v>1252</v>
      </c>
      <c r="AP1093">
        <v>1</v>
      </c>
      <c r="AQ1093">
        <v>0</v>
      </c>
      <c r="AR1093">
        <v>2</v>
      </c>
      <c r="AS1093">
        <v>1</v>
      </c>
      <c r="AT1093">
        <v>2</v>
      </c>
      <c r="AU1093">
        <v>1</v>
      </c>
      <c r="AV1093">
        <v>5</v>
      </c>
      <c r="AW1093">
        <v>4</v>
      </c>
      <c r="AX1093">
        <v>0</v>
      </c>
      <c r="AY1093">
        <v>5</v>
      </c>
      <c r="AZ1093">
        <v>1999</v>
      </c>
      <c r="BA1093">
        <v>2</v>
      </c>
      <c r="BB1093">
        <v>2</v>
      </c>
      <c r="BC1093">
        <v>462</v>
      </c>
      <c r="BD1093">
        <v>4</v>
      </c>
      <c r="BE1093">
        <v>4</v>
      </c>
      <c r="BF1093">
        <v>3</v>
      </c>
      <c r="BG1093">
        <v>0</v>
      </c>
      <c r="BH1093">
        <v>48</v>
      </c>
      <c r="BI1093">
        <v>0</v>
      </c>
      <c r="BJ1093">
        <v>0</v>
      </c>
      <c r="BK1093">
        <v>0</v>
      </c>
      <c r="BL1093">
        <v>0</v>
      </c>
      <c r="BM1093">
        <v>5</v>
      </c>
      <c r="BN1093">
        <v>0</v>
      </c>
      <c r="BO1093">
        <v>3</v>
      </c>
      <c r="BP1093">
        <v>2008</v>
      </c>
      <c r="BQ1093">
        <v>15</v>
      </c>
      <c r="BR1093">
        <v>4</v>
      </c>
      <c r="BS1093">
        <v>5</v>
      </c>
      <c r="BT1093">
        <v>160000</v>
      </c>
    </row>
    <row r="1094" spans="1:72" x14ac:dyDescent="0.35">
      <c r="A1094">
        <v>1093</v>
      </c>
      <c r="B1094">
        <v>50</v>
      </c>
      <c r="C1094">
        <v>4</v>
      </c>
      <c r="D1094">
        <v>60</v>
      </c>
      <c r="E1094">
        <v>8400</v>
      </c>
      <c r="F1094">
        <v>2</v>
      </c>
      <c r="G1094">
        <v>1</v>
      </c>
      <c r="H1094">
        <v>1</v>
      </c>
      <c r="I1094">
        <v>4</v>
      </c>
      <c r="J1094">
        <v>4</v>
      </c>
      <c r="K1094">
        <v>3</v>
      </c>
      <c r="L1094">
        <v>13</v>
      </c>
      <c r="M1094">
        <v>7</v>
      </c>
      <c r="N1094">
        <v>7</v>
      </c>
      <c r="O1094">
        <v>3</v>
      </c>
      <c r="P1094">
        <v>1</v>
      </c>
      <c r="Q1094">
        <v>6</v>
      </c>
      <c r="R1094">
        <v>5</v>
      </c>
      <c r="S1094">
        <v>1925</v>
      </c>
      <c r="T1094">
        <v>1950</v>
      </c>
      <c r="U1094">
        <v>5</v>
      </c>
      <c r="V1094">
        <v>8</v>
      </c>
      <c r="W1094">
        <v>10</v>
      </c>
      <c r="X1094">
        <v>2</v>
      </c>
      <c r="Y1094">
        <v>0</v>
      </c>
      <c r="Z1094">
        <v>3</v>
      </c>
      <c r="AA1094">
        <v>3</v>
      </c>
      <c r="AB1094">
        <v>6</v>
      </c>
      <c r="AC1094">
        <v>4</v>
      </c>
      <c r="AD1094">
        <v>4</v>
      </c>
      <c r="AE1094">
        <v>2</v>
      </c>
      <c r="AF1094">
        <v>423</v>
      </c>
      <c r="AG1094">
        <v>0</v>
      </c>
      <c r="AH1094">
        <v>758</v>
      </c>
      <c r="AI1094">
        <v>1181</v>
      </c>
      <c r="AJ1094">
        <v>6</v>
      </c>
      <c r="AK1094">
        <v>6</v>
      </c>
      <c r="AL1094">
        <v>1390</v>
      </c>
      <c r="AM1094">
        <v>304</v>
      </c>
      <c r="AN1094">
        <v>0</v>
      </c>
      <c r="AO1094">
        <v>1694</v>
      </c>
      <c r="AP1094">
        <v>0</v>
      </c>
      <c r="AQ1094">
        <v>0</v>
      </c>
      <c r="AR1094">
        <v>2</v>
      </c>
      <c r="AS1094">
        <v>0</v>
      </c>
      <c r="AT1094">
        <v>4</v>
      </c>
      <c r="AU1094">
        <v>1</v>
      </c>
      <c r="AV1094">
        <v>4</v>
      </c>
      <c r="AW1094">
        <v>7</v>
      </c>
      <c r="AX1094">
        <v>1</v>
      </c>
      <c r="AY1094">
        <v>5</v>
      </c>
      <c r="AZ1094">
        <v>1925</v>
      </c>
      <c r="BA1094">
        <v>2</v>
      </c>
      <c r="BB1094">
        <v>2</v>
      </c>
      <c r="BC1094">
        <v>576</v>
      </c>
      <c r="BD1094">
        <v>4</v>
      </c>
      <c r="BE1094">
        <v>4</v>
      </c>
      <c r="BF1094">
        <v>3</v>
      </c>
      <c r="BG1094">
        <v>342</v>
      </c>
      <c r="BH1094">
        <v>0</v>
      </c>
      <c r="BI1094">
        <v>128</v>
      </c>
      <c r="BJ1094">
        <v>0</v>
      </c>
      <c r="BK1094">
        <v>0</v>
      </c>
      <c r="BL1094">
        <v>0</v>
      </c>
      <c r="BM1094">
        <v>5</v>
      </c>
      <c r="BN1094">
        <v>0</v>
      </c>
      <c r="BO1094">
        <v>6</v>
      </c>
      <c r="BP1094">
        <v>2008</v>
      </c>
      <c r="BQ1094">
        <v>15</v>
      </c>
      <c r="BR1094">
        <v>4</v>
      </c>
      <c r="BS1094">
        <v>5</v>
      </c>
      <c r="BT1094">
        <v>136500</v>
      </c>
    </row>
    <row r="1095" spans="1:72" x14ac:dyDescent="0.35">
      <c r="A1095">
        <v>1094</v>
      </c>
      <c r="B1095">
        <v>20</v>
      </c>
      <c r="C1095">
        <v>4</v>
      </c>
      <c r="D1095">
        <v>71</v>
      </c>
      <c r="E1095">
        <v>9230</v>
      </c>
      <c r="F1095">
        <v>2</v>
      </c>
      <c r="G1095">
        <v>1</v>
      </c>
      <c r="H1095">
        <v>2</v>
      </c>
      <c r="I1095">
        <v>4</v>
      </c>
      <c r="J1095">
        <v>2</v>
      </c>
      <c r="K1095">
        <v>3</v>
      </c>
      <c r="L1095">
        <v>7</v>
      </c>
      <c r="M1095">
        <v>2</v>
      </c>
      <c r="N1095">
        <v>7</v>
      </c>
      <c r="O1095">
        <v>3</v>
      </c>
      <c r="P1095">
        <v>4</v>
      </c>
      <c r="Q1095">
        <v>5</v>
      </c>
      <c r="R1095">
        <v>8</v>
      </c>
      <c r="S1095">
        <v>1965</v>
      </c>
      <c r="T1095">
        <v>1998</v>
      </c>
      <c r="U1095">
        <v>6</v>
      </c>
      <c r="V1095">
        <v>8</v>
      </c>
      <c r="W1095">
        <v>10</v>
      </c>
      <c r="X1095">
        <v>4</v>
      </c>
      <c r="Y1095">
        <v>166</v>
      </c>
      <c r="Z1095">
        <v>3</v>
      </c>
      <c r="AA1095">
        <v>3</v>
      </c>
      <c r="AB1095">
        <v>2</v>
      </c>
      <c r="AC1095">
        <v>4</v>
      </c>
      <c r="AD1095">
        <v>4</v>
      </c>
      <c r="AE1095">
        <v>7</v>
      </c>
      <c r="AF1095">
        <v>661</v>
      </c>
      <c r="AG1095">
        <v>0</v>
      </c>
      <c r="AH1095">
        <v>203</v>
      </c>
      <c r="AI1095">
        <v>864</v>
      </c>
      <c r="AJ1095">
        <v>6</v>
      </c>
      <c r="AK1095">
        <v>6</v>
      </c>
      <c r="AL1095">
        <v>1200</v>
      </c>
      <c r="AM1095">
        <v>0</v>
      </c>
      <c r="AN1095">
        <v>0</v>
      </c>
      <c r="AO1095">
        <v>1200</v>
      </c>
      <c r="AP1095">
        <v>1</v>
      </c>
      <c r="AQ1095">
        <v>0</v>
      </c>
      <c r="AR1095">
        <v>1</v>
      </c>
      <c r="AS1095">
        <v>1</v>
      </c>
      <c r="AT1095">
        <v>1</v>
      </c>
      <c r="AU1095">
        <v>1</v>
      </c>
      <c r="AV1095">
        <v>5</v>
      </c>
      <c r="AW1095">
        <v>6</v>
      </c>
      <c r="AX1095">
        <v>0</v>
      </c>
      <c r="AY1095">
        <v>5</v>
      </c>
      <c r="AZ1095">
        <v>1977</v>
      </c>
      <c r="BA1095">
        <v>2</v>
      </c>
      <c r="BB1095">
        <v>2</v>
      </c>
      <c r="BC1095">
        <v>884</v>
      </c>
      <c r="BD1095">
        <v>4</v>
      </c>
      <c r="BE1095">
        <v>4</v>
      </c>
      <c r="BF1095">
        <v>3</v>
      </c>
      <c r="BG1095">
        <v>0</v>
      </c>
      <c r="BH1095">
        <v>64</v>
      </c>
      <c r="BI1095">
        <v>0</v>
      </c>
      <c r="BJ1095">
        <v>0</v>
      </c>
      <c r="BK1095">
        <v>0</v>
      </c>
      <c r="BL1095">
        <v>0</v>
      </c>
      <c r="BM1095">
        <v>3</v>
      </c>
      <c r="BN1095">
        <v>0</v>
      </c>
      <c r="BO1095">
        <v>10</v>
      </c>
      <c r="BP1095">
        <v>2006</v>
      </c>
      <c r="BQ1095">
        <v>17</v>
      </c>
      <c r="BR1095">
        <v>4</v>
      </c>
      <c r="BS1095">
        <v>5</v>
      </c>
      <c r="BT1095">
        <v>146000</v>
      </c>
    </row>
    <row r="1096" spans="1:72" x14ac:dyDescent="0.35">
      <c r="A1096">
        <v>1095</v>
      </c>
      <c r="B1096">
        <v>20</v>
      </c>
      <c r="C1096">
        <v>4</v>
      </c>
      <c r="D1096">
        <v>74</v>
      </c>
      <c r="E1096">
        <v>5868</v>
      </c>
      <c r="F1096">
        <v>2</v>
      </c>
      <c r="G1096">
        <v>1</v>
      </c>
      <c r="H1096">
        <v>2</v>
      </c>
      <c r="I1096">
        <v>4</v>
      </c>
      <c r="J1096">
        <v>4</v>
      </c>
      <c r="K1096">
        <v>3</v>
      </c>
      <c r="L1096">
        <v>7</v>
      </c>
      <c r="M1096">
        <v>7</v>
      </c>
      <c r="N1096">
        <v>7</v>
      </c>
      <c r="O1096">
        <v>3</v>
      </c>
      <c r="P1096">
        <v>4</v>
      </c>
      <c r="Q1096">
        <v>5</v>
      </c>
      <c r="R1096">
        <v>7</v>
      </c>
      <c r="S1096">
        <v>1956</v>
      </c>
      <c r="T1096">
        <v>2000</v>
      </c>
      <c r="U1096">
        <v>5</v>
      </c>
      <c r="V1096">
        <v>8</v>
      </c>
      <c r="W1096">
        <v>10</v>
      </c>
      <c r="X1096">
        <v>2</v>
      </c>
      <c r="Y1096">
        <v>0</v>
      </c>
      <c r="Z1096">
        <v>3</v>
      </c>
      <c r="AA1096">
        <v>3</v>
      </c>
      <c r="AB1096">
        <v>2</v>
      </c>
      <c r="AC1096">
        <v>4</v>
      </c>
      <c r="AD1096">
        <v>4</v>
      </c>
      <c r="AE1096">
        <v>3</v>
      </c>
      <c r="AF1096">
        <v>248</v>
      </c>
      <c r="AG1096">
        <v>240</v>
      </c>
      <c r="AH1096">
        <v>448</v>
      </c>
      <c r="AI1096">
        <v>936</v>
      </c>
      <c r="AJ1096">
        <v>6</v>
      </c>
      <c r="AK1096">
        <v>6</v>
      </c>
      <c r="AL1096">
        <v>936</v>
      </c>
      <c r="AM1096">
        <v>0</v>
      </c>
      <c r="AN1096">
        <v>0</v>
      </c>
      <c r="AO1096">
        <v>936</v>
      </c>
      <c r="AP1096">
        <v>1</v>
      </c>
      <c r="AQ1096">
        <v>0</v>
      </c>
      <c r="AR1096">
        <v>1</v>
      </c>
      <c r="AS1096">
        <v>0</v>
      </c>
      <c r="AT1096">
        <v>2</v>
      </c>
      <c r="AU1096">
        <v>1</v>
      </c>
      <c r="AV1096">
        <v>4</v>
      </c>
      <c r="AW1096">
        <v>4</v>
      </c>
      <c r="AX1096">
        <v>0</v>
      </c>
      <c r="AY1096">
        <v>6</v>
      </c>
      <c r="AZ1096">
        <v>1956</v>
      </c>
      <c r="BA1096">
        <v>4</v>
      </c>
      <c r="BB1096">
        <v>1</v>
      </c>
      <c r="BC1096">
        <v>308</v>
      </c>
      <c r="BD1096">
        <v>4</v>
      </c>
      <c r="BE1096">
        <v>4</v>
      </c>
      <c r="BF1096">
        <v>3</v>
      </c>
      <c r="BG1096">
        <v>0</v>
      </c>
      <c r="BH1096">
        <v>0</v>
      </c>
      <c r="BI1096">
        <v>80</v>
      </c>
      <c r="BJ1096">
        <v>0</v>
      </c>
      <c r="BK1096">
        <v>160</v>
      </c>
      <c r="BL1096">
        <v>0</v>
      </c>
      <c r="BM1096">
        <v>5</v>
      </c>
      <c r="BN1096">
        <v>0</v>
      </c>
      <c r="BO1096">
        <v>5</v>
      </c>
      <c r="BP1096">
        <v>2010</v>
      </c>
      <c r="BQ1096">
        <v>13</v>
      </c>
      <c r="BR1096">
        <v>4</v>
      </c>
      <c r="BS1096">
        <v>5</v>
      </c>
      <c r="BT1096">
        <v>129000</v>
      </c>
    </row>
    <row r="1097" spans="1:72" x14ac:dyDescent="0.35">
      <c r="A1097">
        <v>1096</v>
      </c>
      <c r="B1097">
        <v>20</v>
      </c>
      <c r="C1097">
        <v>4</v>
      </c>
      <c r="D1097">
        <v>78</v>
      </c>
      <c r="E1097">
        <v>9317</v>
      </c>
      <c r="F1097">
        <v>2</v>
      </c>
      <c r="G1097">
        <v>2</v>
      </c>
      <c r="H1097">
        <v>2</v>
      </c>
      <c r="I1097">
        <v>4</v>
      </c>
      <c r="J1097">
        <v>4</v>
      </c>
      <c r="K1097">
        <v>3</v>
      </c>
      <c r="L1097">
        <v>16</v>
      </c>
      <c r="M1097">
        <v>7</v>
      </c>
      <c r="N1097">
        <v>7</v>
      </c>
      <c r="O1097">
        <v>3</v>
      </c>
      <c r="P1097">
        <v>4</v>
      </c>
      <c r="Q1097">
        <v>6</v>
      </c>
      <c r="R1097">
        <v>5</v>
      </c>
      <c r="S1097">
        <v>2006</v>
      </c>
      <c r="T1097">
        <v>2006</v>
      </c>
      <c r="U1097">
        <v>5</v>
      </c>
      <c r="V1097">
        <v>8</v>
      </c>
      <c r="W1097">
        <v>14</v>
      </c>
      <c r="X1097">
        <v>2</v>
      </c>
      <c r="Y1097">
        <v>0</v>
      </c>
      <c r="Z1097">
        <v>4</v>
      </c>
      <c r="AA1097">
        <v>3</v>
      </c>
      <c r="AB1097">
        <v>6</v>
      </c>
      <c r="AC1097">
        <v>5</v>
      </c>
      <c r="AD1097">
        <v>4</v>
      </c>
      <c r="AE1097">
        <v>7</v>
      </c>
      <c r="AF1097">
        <v>24</v>
      </c>
      <c r="AG1097">
        <v>0</v>
      </c>
      <c r="AH1097">
        <v>1290</v>
      </c>
      <c r="AI1097">
        <v>1314</v>
      </c>
      <c r="AJ1097">
        <v>6</v>
      </c>
      <c r="AK1097">
        <v>6</v>
      </c>
      <c r="AL1097">
        <v>1314</v>
      </c>
      <c r="AM1097">
        <v>0</v>
      </c>
      <c r="AN1097">
        <v>0</v>
      </c>
      <c r="AO1097">
        <v>1314</v>
      </c>
      <c r="AP1097">
        <v>0</v>
      </c>
      <c r="AQ1097">
        <v>0</v>
      </c>
      <c r="AR1097">
        <v>2</v>
      </c>
      <c r="AS1097">
        <v>0</v>
      </c>
      <c r="AT1097">
        <v>3</v>
      </c>
      <c r="AU1097">
        <v>1</v>
      </c>
      <c r="AV1097">
        <v>5</v>
      </c>
      <c r="AW1097">
        <v>6</v>
      </c>
      <c r="AX1097">
        <v>1</v>
      </c>
      <c r="AY1097">
        <v>6</v>
      </c>
      <c r="AZ1097">
        <v>2006</v>
      </c>
      <c r="BA1097">
        <v>3</v>
      </c>
      <c r="BB1097">
        <v>2</v>
      </c>
      <c r="BC1097">
        <v>440</v>
      </c>
      <c r="BD1097">
        <v>4</v>
      </c>
      <c r="BE1097">
        <v>4</v>
      </c>
      <c r="BF1097">
        <v>3</v>
      </c>
      <c r="BG1097">
        <v>0</v>
      </c>
      <c r="BH1097">
        <v>22</v>
      </c>
      <c r="BI1097">
        <v>0</v>
      </c>
      <c r="BJ1097">
        <v>0</v>
      </c>
      <c r="BK1097">
        <v>0</v>
      </c>
      <c r="BL1097">
        <v>0</v>
      </c>
      <c r="BM1097">
        <v>5</v>
      </c>
      <c r="BN1097">
        <v>0</v>
      </c>
      <c r="BO1097">
        <v>3</v>
      </c>
      <c r="BP1097">
        <v>2007</v>
      </c>
      <c r="BQ1097">
        <v>16</v>
      </c>
      <c r="BR1097">
        <v>4</v>
      </c>
      <c r="BS1097">
        <v>5</v>
      </c>
      <c r="BT1097">
        <v>176432</v>
      </c>
    </row>
    <row r="1098" spans="1:72" x14ac:dyDescent="0.35">
      <c r="A1098">
        <v>1097</v>
      </c>
      <c r="B1098">
        <v>70</v>
      </c>
      <c r="C1098">
        <v>2</v>
      </c>
      <c r="D1098">
        <v>60</v>
      </c>
      <c r="E1098">
        <v>6882</v>
      </c>
      <c r="F1098">
        <v>2</v>
      </c>
      <c r="G1098">
        <v>1</v>
      </c>
      <c r="H1098">
        <v>2</v>
      </c>
      <c r="I1098">
        <v>4</v>
      </c>
      <c r="J1098">
        <v>4</v>
      </c>
      <c r="K1098">
        <v>3</v>
      </c>
      <c r="L1098">
        <v>3</v>
      </c>
      <c r="M1098">
        <v>7</v>
      </c>
      <c r="N1098">
        <v>7</v>
      </c>
      <c r="O1098">
        <v>3</v>
      </c>
      <c r="P1098">
        <v>8</v>
      </c>
      <c r="Q1098">
        <v>6</v>
      </c>
      <c r="R1098">
        <v>7</v>
      </c>
      <c r="S1098">
        <v>1914</v>
      </c>
      <c r="T1098">
        <v>2006</v>
      </c>
      <c r="U1098">
        <v>5</v>
      </c>
      <c r="V1098">
        <v>8</v>
      </c>
      <c r="W1098">
        <v>4</v>
      </c>
      <c r="X1098">
        <v>2</v>
      </c>
      <c r="Y1098">
        <v>0</v>
      </c>
      <c r="Z1098">
        <v>3</v>
      </c>
      <c r="AA1098">
        <v>3</v>
      </c>
      <c r="AB1098">
        <v>6</v>
      </c>
      <c r="AC1098">
        <v>4</v>
      </c>
      <c r="AD1098">
        <v>4</v>
      </c>
      <c r="AE1098">
        <v>6</v>
      </c>
      <c r="AF1098">
        <v>0</v>
      </c>
      <c r="AG1098">
        <v>0</v>
      </c>
      <c r="AH1098">
        <v>684</v>
      </c>
      <c r="AI1098">
        <v>684</v>
      </c>
      <c r="AJ1098">
        <v>6</v>
      </c>
      <c r="AK1098">
        <v>6</v>
      </c>
      <c r="AL1098">
        <v>773</v>
      </c>
      <c r="AM1098">
        <v>582</v>
      </c>
      <c r="AN1098">
        <v>0</v>
      </c>
      <c r="AO1098">
        <v>1355</v>
      </c>
      <c r="AP1098">
        <v>0</v>
      </c>
      <c r="AQ1098">
        <v>0</v>
      </c>
      <c r="AR1098">
        <v>1</v>
      </c>
      <c r="AS1098">
        <v>1</v>
      </c>
      <c r="AT1098">
        <v>3</v>
      </c>
      <c r="AU1098">
        <v>1</v>
      </c>
      <c r="AV1098">
        <v>5</v>
      </c>
      <c r="AW1098">
        <v>7</v>
      </c>
      <c r="AX1098">
        <v>0</v>
      </c>
      <c r="AY1098">
        <v>3</v>
      </c>
      <c r="BA1098">
        <v>1</v>
      </c>
      <c r="BB1098">
        <v>0</v>
      </c>
      <c r="BC1098">
        <v>0</v>
      </c>
      <c r="BD1098">
        <v>1</v>
      </c>
      <c r="BE1098">
        <v>1</v>
      </c>
      <c r="BF1098">
        <v>3</v>
      </c>
      <c r="BG1098">
        <v>136</v>
      </c>
      <c r="BH1098">
        <v>0</v>
      </c>
      <c r="BI1098">
        <v>115</v>
      </c>
      <c r="BJ1098">
        <v>0</v>
      </c>
      <c r="BK1098">
        <v>0</v>
      </c>
      <c r="BL1098">
        <v>0</v>
      </c>
      <c r="BM1098">
        <v>5</v>
      </c>
      <c r="BN1098">
        <v>0</v>
      </c>
      <c r="BO1098">
        <v>3</v>
      </c>
      <c r="BP1098">
        <v>2007</v>
      </c>
      <c r="BQ1098">
        <v>16</v>
      </c>
      <c r="BR1098">
        <v>4</v>
      </c>
      <c r="BS1098">
        <v>5</v>
      </c>
      <c r="BT1098">
        <v>127000</v>
      </c>
    </row>
    <row r="1099" spans="1:72" x14ac:dyDescent="0.35">
      <c r="A1099">
        <v>1098</v>
      </c>
      <c r="B1099">
        <v>120</v>
      </c>
      <c r="C1099">
        <v>4</v>
      </c>
      <c r="E1099">
        <v>3696</v>
      </c>
      <c r="F1099">
        <v>2</v>
      </c>
      <c r="G1099">
        <v>1</v>
      </c>
      <c r="H1099">
        <v>2</v>
      </c>
      <c r="I1099">
        <v>4</v>
      </c>
      <c r="J1099">
        <v>4</v>
      </c>
      <c r="K1099">
        <v>3</v>
      </c>
      <c r="L1099">
        <v>20</v>
      </c>
      <c r="M1099">
        <v>7</v>
      </c>
      <c r="N1099">
        <v>7</v>
      </c>
      <c r="O1099">
        <v>4</v>
      </c>
      <c r="P1099">
        <v>4</v>
      </c>
      <c r="Q1099">
        <v>8</v>
      </c>
      <c r="R1099">
        <v>5</v>
      </c>
      <c r="S1099">
        <v>1986</v>
      </c>
      <c r="T1099">
        <v>1986</v>
      </c>
      <c r="U1099">
        <v>5</v>
      </c>
      <c r="V1099">
        <v>8</v>
      </c>
      <c r="W1099">
        <v>9</v>
      </c>
      <c r="X1099">
        <v>2</v>
      </c>
      <c r="Y1099">
        <v>0</v>
      </c>
      <c r="Z1099">
        <v>4</v>
      </c>
      <c r="AA1099">
        <v>3</v>
      </c>
      <c r="AB1099">
        <v>2</v>
      </c>
      <c r="AC1099">
        <v>5</v>
      </c>
      <c r="AD1099">
        <v>4</v>
      </c>
      <c r="AE1099">
        <v>6</v>
      </c>
      <c r="AF1099">
        <v>0</v>
      </c>
      <c r="AG1099">
        <v>0</v>
      </c>
      <c r="AH1099">
        <v>1074</v>
      </c>
      <c r="AI1099">
        <v>1074</v>
      </c>
      <c r="AJ1099">
        <v>6</v>
      </c>
      <c r="AK1099">
        <v>6</v>
      </c>
      <c r="AL1099">
        <v>1088</v>
      </c>
      <c r="AM1099">
        <v>0</v>
      </c>
      <c r="AN1099">
        <v>0</v>
      </c>
      <c r="AO1099">
        <v>1088</v>
      </c>
      <c r="AP1099">
        <v>0</v>
      </c>
      <c r="AQ1099">
        <v>0</v>
      </c>
      <c r="AR1099">
        <v>1</v>
      </c>
      <c r="AS1099">
        <v>1</v>
      </c>
      <c r="AT1099">
        <v>2</v>
      </c>
      <c r="AU1099">
        <v>1</v>
      </c>
      <c r="AV1099">
        <v>5</v>
      </c>
      <c r="AW1099">
        <v>5</v>
      </c>
      <c r="AX1099">
        <v>0</v>
      </c>
      <c r="AY1099">
        <v>6</v>
      </c>
      <c r="AZ1099">
        <v>1987</v>
      </c>
      <c r="BA1099">
        <v>3</v>
      </c>
      <c r="BB1099">
        <v>2</v>
      </c>
      <c r="BC1099">
        <v>461</v>
      </c>
      <c r="BD1099">
        <v>4</v>
      </c>
      <c r="BE1099">
        <v>4</v>
      </c>
      <c r="BF1099">
        <v>3</v>
      </c>
      <c r="BG1099">
        <v>0</v>
      </c>
      <c r="BH1099">
        <v>74</v>
      </c>
      <c r="BI1099">
        <v>137</v>
      </c>
      <c r="BJ1099">
        <v>0</v>
      </c>
      <c r="BK1099">
        <v>0</v>
      </c>
      <c r="BL1099">
        <v>0</v>
      </c>
      <c r="BM1099">
        <v>5</v>
      </c>
      <c r="BN1099">
        <v>0</v>
      </c>
      <c r="BO1099">
        <v>10</v>
      </c>
      <c r="BP1099">
        <v>2007</v>
      </c>
      <c r="BQ1099">
        <v>16</v>
      </c>
      <c r="BR1099">
        <v>4</v>
      </c>
      <c r="BS1099">
        <v>5</v>
      </c>
      <c r="BT1099">
        <v>170000</v>
      </c>
    </row>
    <row r="1100" spans="1:72" x14ac:dyDescent="0.35">
      <c r="A1100">
        <v>1099</v>
      </c>
      <c r="B1100">
        <v>50</v>
      </c>
      <c r="C1100">
        <v>2</v>
      </c>
      <c r="D1100">
        <v>50</v>
      </c>
      <c r="E1100">
        <v>6000</v>
      </c>
      <c r="F1100">
        <v>2</v>
      </c>
      <c r="G1100">
        <v>1</v>
      </c>
      <c r="H1100">
        <v>2</v>
      </c>
      <c r="I1100">
        <v>4</v>
      </c>
      <c r="J1100">
        <v>4</v>
      </c>
      <c r="K1100">
        <v>3</v>
      </c>
      <c r="L1100">
        <v>12</v>
      </c>
      <c r="M1100">
        <v>7</v>
      </c>
      <c r="N1100">
        <v>7</v>
      </c>
      <c r="O1100">
        <v>3</v>
      </c>
      <c r="P1100">
        <v>1</v>
      </c>
      <c r="Q1100">
        <v>4</v>
      </c>
      <c r="R1100">
        <v>6</v>
      </c>
      <c r="S1100">
        <v>1936</v>
      </c>
      <c r="T1100">
        <v>1950</v>
      </c>
      <c r="U1100">
        <v>5</v>
      </c>
      <c r="V1100">
        <v>8</v>
      </c>
      <c r="W1100">
        <v>10</v>
      </c>
      <c r="X1100">
        <v>2</v>
      </c>
      <c r="Y1100">
        <v>0</v>
      </c>
      <c r="Z1100">
        <v>3</v>
      </c>
      <c r="AA1100">
        <v>3</v>
      </c>
      <c r="AB1100">
        <v>3</v>
      </c>
      <c r="AC1100">
        <v>4</v>
      </c>
      <c r="AD1100">
        <v>4</v>
      </c>
      <c r="AE1100">
        <v>3</v>
      </c>
      <c r="AF1100">
        <v>672</v>
      </c>
      <c r="AG1100">
        <v>0</v>
      </c>
      <c r="AH1100">
        <v>0</v>
      </c>
      <c r="AI1100">
        <v>672</v>
      </c>
      <c r="AJ1100">
        <v>6</v>
      </c>
      <c r="AK1100">
        <v>6</v>
      </c>
      <c r="AL1100">
        <v>757</v>
      </c>
      <c r="AM1100">
        <v>567</v>
      </c>
      <c r="AN1100">
        <v>0</v>
      </c>
      <c r="AO1100">
        <v>1324</v>
      </c>
      <c r="AP1100">
        <v>0</v>
      </c>
      <c r="AQ1100">
        <v>0</v>
      </c>
      <c r="AR1100">
        <v>1</v>
      </c>
      <c r="AS1100">
        <v>0</v>
      </c>
      <c r="AT1100">
        <v>3</v>
      </c>
      <c r="AU1100">
        <v>1</v>
      </c>
      <c r="AV1100">
        <v>4</v>
      </c>
      <c r="AW1100">
        <v>6</v>
      </c>
      <c r="AX1100">
        <v>0</v>
      </c>
      <c r="AY1100">
        <v>5</v>
      </c>
      <c r="AZ1100">
        <v>1936</v>
      </c>
      <c r="BA1100">
        <v>2</v>
      </c>
      <c r="BB1100">
        <v>1</v>
      </c>
      <c r="BC1100">
        <v>240</v>
      </c>
      <c r="BD1100">
        <v>4</v>
      </c>
      <c r="BE1100">
        <v>4</v>
      </c>
      <c r="BF1100">
        <v>3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5</v>
      </c>
      <c r="BN1100">
        <v>0</v>
      </c>
      <c r="BO1100">
        <v>7</v>
      </c>
      <c r="BP1100">
        <v>2009</v>
      </c>
      <c r="BQ1100">
        <v>14</v>
      </c>
      <c r="BR1100">
        <v>4</v>
      </c>
      <c r="BS1100">
        <v>5</v>
      </c>
      <c r="BT1100">
        <v>128000</v>
      </c>
    </row>
    <row r="1101" spans="1:72" x14ac:dyDescent="0.35">
      <c r="A1101">
        <v>1100</v>
      </c>
      <c r="B1101">
        <v>20</v>
      </c>
      <c r="C1101">
        <v>4</v>
      </c>
      <c r="D1101">
        <v>82</v>
      </c>
      <c r="E1101">
        <v>11880</v>
      </c>
      <c r="F1101">
        <v>2</v>
      </c>
      <c r="G1101">
        <v>2</v>
      </c>
      <c r="H1101">
        <v>2</v>
      </c>
      <c r="I1101">
        <v>4</v>
      </c>
      <c r="J1101">
        <v>4</v>
      </c>
      <c r="K1101">
        <v>3</v>
      </c>
      <c r="L1101">
        <v>10</v>
      </c>
      <c r="M1101">
        <v>5</v>
      </c>
      <c r="N1101">
        <v>7</v>
      </c>
      <c r="O1101">
        <v>3</v>
      </c>
      <c r="P1101">
        <v>4</v>
      </c>
      <c r="Q1101">
        <v>7</v>
      </c>
      <c r="R1101">
        <v>5</v>
      </c>
      <c r="S1101">
        <v>1978</v>
      </c>
      <c r="T1101">
        <v>1978</v>
      </c>
      <c r="U1101">
        <v>5</v>
      </c>
      <c r="V1101">
        <v>8</v>
      </c>
      <c r="W1101">
        <v>3</v>
      </c>
      <c r="X1101">
        <v>4</v>
      </c>
      <c r="Y1101">
        <v>206</v>
      </c>
      <c r="Z1101">
        <v>3</v>
      </c>
      <c r="AA1101">
        <v>3</v>
      </c>
      <c r="AB1101">
        <v>2</v>
      </c>
      <c r="AC1101">
        <v>5</v>
      </c>
      <c r="AD1101">
        <v>4</v>
      </c>
      <c r="AE1101">
        <v>4</v>
      </c>
      <c r="AF1101">
        <v>704</v>
      </c>
      <c r="AG1101">
        <v>0</v>
      </c>
      <c r="AH1101">
        <v>567</v>
      </c>
      <c r="AI1101">
        <v>1271</v>
      </c>
      <c r="AJ1101">
        <v>6</v>
      </c>
      <c r="AK1101">
        <v>6</v>
      </c>
      <c r="AL1101">
        <v>1601</v>
      </c>
      <c r="AM1101">
        <v>0</v>
      </c>
      <c r="AN1101">
        <v>0</v>
      </c>
      <c r="AO1101">
        <v>1601</v>
      </c>
      <c r="AP1101">
        <v>0</v>
      </c>
      <c r="AQ1101">
        <v>0</v>
      </c>
      <c r="AR1101">
        <v>2</v>
      </c>
      <c r="AS1101">
        <v>0</v>
      </c>
      <c r="AT1101">
        <v>3</v>
      </c>
      <c r="AU1101">
        <v>1</v>
      </c>
      <c r="AV1101">
        <v>4</v>
      </c>
      <c r="AW1101">
        <v>7</v>
      </c>
      <c r="AX1101">
        <v>1</v>
      </c>
      <c r="AY1101">
        <v>6</v>
      </c>
      <c r="AZ1101">
        <v>1978</v>
      </c>
      <c r="BA1101">
        <v>3</v>
      </c>
      <c r="BB1101">
        <v>2</v>
      </c>
      <c r="BC1101">
        <v>478</v>
      </c>
      <c r="BD1101">
        <v>4</v>
      </c>
      <c r="BE1101">
        <v>4</v>
      </c>
      <c r="BF1101">
        <v>3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5</v>
      </c>
      <c r="BN1101">
        <v>0</v>
      </c>
      <c r="BO1101">
        <v>4</v>
      </c>
      <c r="BP1101">
        <v>2009</v>
      </c>
      <c r="BQ1101">
        <v>14</v>
      </c>
      <c r="BR1101">
        <v>3</v>
      </c>
      <c r="BS1101">
        <v>3</v>
      </c>
      <c r="BT1101">
        <v>157000</v>
      </c>
    </row>
    <row r="1102" spans="1:72" x14ac:dyDescent="0.35">
      <c r="A1102">
        <v>1101</v>
      </c>
      <c r="B1102">
        <v>30</v>
      </c>
      <c r="C1102">
        <v>4</v>
      </c>
      <c r="D1102">
        <v>60</v>
      </c>
      <c r="E1102">
        <v>8400</v>
      </c>
      <c r="F1102">
        <v>2</v>
      </c>
      <c r="G1102">
        <v>1</v>
      </c>
      <c r="H1102">
        <v>1</v>
      </c>
      <c r="I1102">
        <v>4</v>
      </c>
      <c r="J1102">
        <v>4</v>
      </c>
      <c r="K1102">
        <v>3</v>
      </c>
      <c r="L1102">
        <v>13</v>
      </c>
      <c r="M1102">
        <v>7</v>
      </c>
      <c r="N1102">
        <v>7</v>
      </c>
      <c r="O1102">
        <v>3</v>
      </c>
      <c r="P1102">
        <v>4</v>
      </c>
      <c r="Q1102">
        <v>2</v>
      </c>
      <c r="R1102">
        <v>5</v>
      </c>
      <c r="S1102">
        <v>1920</v>
      </c>
      <c r="T1102">
        <v>1950</v>
      </c>
      <c r="U1102">
        <v>5</v>
      </c>
      <c r="V1102">
        <v>8</v>
      </c>
      <c r="W1102">
        <v>4</v>
      </c>
      <c r="X1102">
        <v>2</v>
      </c>
      <c r="Y1102">
        <v>0</v>
      </c>
      <c r="Z1102">
        <v>3</v>
      </c>
      <c r="AA1102">
        <v>3</v>
      </c>
      <c r="AB1102">
        <v>2</v>
      </c>
      <c r="AC1102">
        <v>4</v>
      </c>
      <c r="AD1102">
        <v>3</v>
      </c>
      <c r="AE1102">
        <v>2</v>
      </c>
      <c r="AF1102">
        <v>290</v>
      </c>
      <c r="AG1102">
        <v>0</v>
      </c>
      <c r="AH1102">
        <v>0</v>
      </c>
      <c r="AI1102">
        <v>290</v>
      </c>
      <c r="AJ1102">
        <v>6</v>
      </c>
      <c r="AK1102">
        <v>2</v>
      </c>
      <c r="AL1102">
        <v>438</v>
      </c>
      <c r="AM1102">
        <v>0</v>
      </c>
      <c r="AN1102">
        <v>0</v>
      </c>
      <c r="AO1102">
        <v>438</v>
      </c>
      <c r="AP1102">
        <v>0</v>
      </c>
      <c r="AQ1102">
        <v>0</v>
      </c>
      <c r="AR1102">
        <v>1</v>
      </c>
      <c r="AS1102">
        <v>0</v>
      </c>
      <c r="AT1102">
        <v>1</v>
      </c>
      <c r="AU1102">
        <v>1</v>
      </c>
      <c r="AV1102">
        <v>3</v>
      </c>
      <c r="AW1102">
        <v>3</v>
      </c>
      <c r="AX1102">
        <v>0</v>
      </c>
      <c r="AY1102">
        <v>5</v>
      </c>
      <c r="AZ1102">
        <v>1930</v>
      </c>
      <c r="BA1102">
        <v>2</v>
      </c>
      <c r="BB1102">
        <v>1</v>
      </c>
      <c r="BC1102">
        <v>246</v>
      </c>
      <c r="BD1102">
        <v>4</v>
      </c>
      <c r="BE1102">
        <v>4</v>
      </c>
      <c r="BF1102">
        <v>2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5</v>
      </c>
      <c r="BN1102">
        <v>0</v>
      </c>
      <c r="BO1102">
        <v>1</v>
      </c>
      <c r="BP1102">
        <v>2009</v>
      </c>
      <c r="BQ1102">
        <v>14</v>
      </c>
      <c r="BR1102">
        <v>4</v>
      </c>
      <c r="BS1102">
        <v>5</v>
      </c>
      <c r="BT1102">
        <v>60000</v>
      </c>
    </row>
    <row r="1103" spans="1:72" x14ac:dyDescent="0.35">
      <c r="A1103">
        <v>1102</v>
      </c>
      <c r="B1103">
        <v>20</v>
      </c>
      <c r="C1103">
        <v>4</v>
      </c>
      <c r="D1103">
        <v>61</v>
      </c>
      <c r="E1103">
        <v>9758</v>
      </c>
      <c r="F1103">
        <v>2</v>
      </c>
      <c r="G1103">
        <v>2</v>
      </c>
      <c r="H1103">
        <v>2</v>
      </c>
      <c r="I1103">
        <v>4</v>
      </c>
      <c r="J1103">
        <v>4</v>
      </c>
      <c r="K1103">
        <v>3</v>
      </c>
      <c r="L1103">
        <v>7</v>
      </c>
      <c r="M1103">
        <v>7</v>
      </c>
      <c r="N1103">
        <v>7</v>
      </c>
      <c r="O1103">
        <v>3</v>
      </c>
      <c r="P1103">
        <v>4</v>
      </c>
      <c r="Q1103">
        <v>5</v>
      </c>
      <c r="R1103">
        <v>5</v>
      </c>
      <c r="S1103">
        <v>1971</v>
      </c>
      <c r="T1103">
        <v>1971</v>
      </c>
      <c r="U1103">
        <v>5</v>
      </c>
      <c r="V1103">
        <v>8</v>
      </c>
      <c r="W1103">
        <v>9</v>
      </c>
      <c r="X1103">
        <v>2</v>
      </c>
      <c r="Y1103">
        <v>0</v>
      </c>
      <c r="Z1103">
        <v>3</v>
      </c>
      <c r="AA1103">
        <v>3</v>
      </c>
      <c r="AB1103">
        <v>2</v>
      </c>
      <c r="AC1103">
        <v>4</v>
      </c>
      <c r="AD1103">
        <v>4</v>
      </c>
      <c r="AE1103">
        <v>3</v>
      </c>
      <c r="AF1103">
        <v>412</v>
      </c>
      <c r="AG1103">
        <v>287</v>
      </c>
      <c r="AH1103">
        <v>251</v>
      </c>
      <c r="AI1103">
        <v>950</v>
      </c>
      <c r="AJ1103">
        <v>6</v>
      </c>
      <c r="AK1103">
        <v>6</v>
      </c>
      <c r="AL1103">
        <v>950</v>
      </c>
      <c r="AM1103">
        <v>0</v>
      </c>
      <c r="AN1103">
        <v>0</v>
      </c>
      <c r="AO1103">
        <v>950</v>
      </c>
      <c r="AP1103">
        <v>0</v>
      </c>
      <c r="AQ1103">
        <v>0</v>
      </c>
      <c r="AR1103">
        <v>1</v>
      </c>
      <c r="AS1103">
        <v>0</v>
      </c>
      <c r="AT1103">
        <v>3</v>
      </c>
      <c r="AU1103">
        <v>1</v>
      </c>
      <c r="AV1103">
        <v>4</v>
      </c>
      <c r="AW1103">
        <v>5</v>
      </c>
      <c r="AX1103">
        <v>0</v>
      </c>
      <c r="AY1103">
        <v>5</v>
      </c>
      <c r="AZ1103">
        <v>1981</v>
      </c>
      <c r="BA1103">
        <v>2</v>
      </c>
      <c r="BB1103">
        <v>1</v>
      </c>
      <c r="BC1103">
        <v>280</v>
      </c>
      <c r="BD1103">
        <v>4</v>
      </c>
      <c r="BE1103">
        <v>4</v>
      </c>
      <c r="BF1103">
        <v>3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5</v>
      </c>
      <c r="BN1103">
        <v>0</v>
      </c>
      <c r="BO1103">
        <v>7</v>
      </c>
      <c r="BP1103">
        <v>2007</v>
      </c>
      <c r="BQ1103">
        <v>16</v>
      </c>
      <c r="BR1103">
        <v>4</v>
      </c>
      <c r="BS1103">
        <v>5</v>
      </c>
      <c r="BT1103">
        <v>119500</v>
      </c>
    </row>
    <row r="1104" spans="1:72" x14ac:dyDescent="0.35">
      <c r="A1104">
        <v>1103</v>
      </c>
      <c r="B1104">
        <v>20</v>
      </c>
      <c r="C1104">
        <v>4</v>
      </c>
      <c r="D1104">
        <v>70</v>
      </c>
      <c r="E1104">
        <v>7000</v>
      </c>
      <c r="F1104">
        <v>2</v>
      </c>
      <c r="G1104">
        <v>1</v>
      </c>
      <c r="H1104">
        <v>2</v>
      </c>
      <c r="I1104">
        <v>4</v>
      </c>
      <c r="J1104">
        <v>4</v>
      </c>
      <c r="K1104">
        <v>3</v>
      </c>
      <c r="L1104">
        <v>7</v>
      </c>
      <c r="M1104">
        <v>7</v>
      </c>
      <c r="N1104">
        <v>7</v>
      </c>
      <c r="O1104">
        <v>3</v>
      </c>
      <c r="P1104">
        <v>4</v>
      </c>
      <c r="Q1104">
        <v>5</v>
      </c>
      <c r="R1104">
        <v>7</v>
      </c>
      <c r="S1104">
        <v>1960</v>
      </c>
      <c r="T1104">
        <v>2002</v>
      </c>
      <c r="U1104">
        <v>5</v>
      </c>
      <c r="V1104">
        <v>8</v>
      </c>
      <c r="W1104">
        <v>4</v>
      </c>
      <c r="X1104">
        <v>4</v>
      </c>
      <c r="Y1104">
        <v>45</v>
      </c>
      <c r="Z1104">
        <v>3</v>
      </c>
      <c r="AA1104">
        <v>3</v>
      </c>
      <c r="AB1104">
        <v>2</v>
      </c>
      <c r="AC1104">
        <v>4</v>
      </c>
      <c r="AD1104">
        <v>4</v>
      </c>
      <c r="AE1104">
        <v>2</v>
      </c>
      <c r="AF1104">
        <v>588</v>
      </c>
      <c r="AG1104">
        <v>0</v>
      </c>
      <c r="AH1104">
        <v>422</v>
      </c>
      <c r="AI1104">
        <v>1010</v>
      </c>
      <c r="AJ1104">
        <v>6</v>
      </c>
      <c r="AK1104">
        <v>6</v>
      </c>
      <c r="AL1104">
        <v>1134</v>
      </c>
      <c r="AM1104">
        <v>0</v>
      </c>
      <c r="AN1104">
        <v>0</v>
      </c>
      <c r="AO1104">
        <v>1134</v>
      </c>
      <c r="AP1104">
        <v>0</v>
      </c>
      <c r="AQ1104">
        <v>0</v>
      </c>
      <c r="AR1104">
        <v>1</v>
      </c>
      <c r="AS1104">
        <v>0</v>
      </c>
      <c r="AT1104">
        <v>2</v>
      </c>
      <c r="AU1104">
        <v>1</v>
      </c>
      <c r="AV1104">
        <v>4</v>
      </c>
      <c r="AW1104">
        <v>6</v>
      </c>
      <c r="AX1104">
        <v>0</v>
      </c>
      <c r="AY1104">
        <v>6</v>
      </c>
      <c r="AZ1104">
        <v>1960</v>
      </c>
      <c r="BA1104">
        <v>3</v>
      </c>
      <c r="BB1104">
        <v>1</v>
      </c>
      <c r="BC1104">
        <v>254</v>
      </c>
      <c r="BD1104">
        <v>4</v>
      </c>
      <c r="BE1104">
        <v>4</v>
      </c>
      <c r="BF1104">
        <v>3</v>
      </c>
      <c r="BG1104">
        <v>0</v>
      </c>
      <c r="BH1104">
        <v>16</v>
      </c>
      <c r="BI1104">
        <v>0</v>
      </c>
      <c r="BJ1104">
        <v>0</v>
      </c>
      <c r="BK1104">
        <v>0</v>
      </c>
      <c r="BL1104">
        <v>0</v>
      </c>
      <c r="BM1104">
        <v>1</v>
      </c>
      <c r="BN1104">
        <v>0</v>
      </c>
      <c r="BO1104">
        <v>4</v>
      </c>
      <c r="BP1104">
        <v>2007</v>
      </c>
      <c r="BQ1104">
        <v>16</v>
      </c>
      <c r="BR1104">
        <v>4</v>
      </c>
      <c r="BS1104">
        <v>4</v>
      </c>
      <c r="BT1104">
        <v>135000</v>
      </c>
    </row>
    <row r="1105" spans="1:72" x14ac:dyDescent="0.35">
      <c r="A1105">
        <v>1104</v>
      </c>
      <c r="B1105">
        <v>20</v>
      </c>
      <c r="C1105">
        <v>4</v>
      </c>
      <c r="D1105">
        <v>79</v>
      </c>
      <c r="E1105">
        <v>8910</v>
      </c>
      <c r="F1105">
        <v>2</v>
      </c>
      <c r="G1105">
        <v>1</v>
      </c>
      <c r="H1105">
        <v>2</v>
      </c>
      <c r="I1105">
        <v>4</v>
      </c>
      <c r="J1105">
        <v>2</v>
      </c>
      <c r="K1105">
        <v>3</v>
      </c>
      <c r="L1105">
        <v>7</v>
      </c>
      <c r="M1105">
        <v>7</v>
      </c>
      <c r="N1105">
        <v>7</v>
      </c>
      <c r="O1105">
        <v>3</v>
      </c>
      <c r="P1105">
        <v>4</v>
      </c>
      <c r="Q1105">
        <v>6</v>
      </c>
      <c r="R1105">
        <v>6</v>
      </c>
      <c r="S1105">
        <v>1959</v>
      </c>
      <c r="T1105">
        <v>1959</v>
      </c>
      <c r="U1105">
        <v>6</v>
      </c>
      <c r="V1105">
        <v>8</v>
      </c>
      <c r="W1105">
        <v>5</v>
      </c>
      <c r="X1105">
        <v>2</v>
      </c>
      <c r="Y1105">
        <v>0</v>
      </c>
      <c r="Z1105">
        <v>3</v>
      </c>
      <c r="AA1105">
        <v>3</v>
      </c>
      <c r="AB1105">
        <v>2</v>
      </c>
      <c r="AC1105">
        <v>4</v>
      </c>
      <c r="AD1105">
        <v>4</v>
      </c>
      <c r="AE1105">
        <v>4</v>
      </c>
      <c r="AF1105">
        <v>655</v>
      </c>
      <c r="AG1105">
        <v>0</v>
      </c>
      <c r="AH1105">
        <v>0</v>
      </c>
      <c r="AI1105">
        <v>655</v>
      </c>
      <c r="AJ1105">
        <v>6</v>
      </c>
      <c r="AK1105">
        <v>6</v>
      </c>
      <c r="AL1105">
        <v>1194</v>
      </c>
      <c r="AM1105">
        <v>0</v>
      </c>
      <c r="AN1105">
        <v>0</v>
      </c>
      <c r="AO1105">
        <v>1194</v>
      </c>
      <c r="AP1105">
        <v>0</v>
      </c>
      <c r="AQ1105">
        <v>1</v>
      </c>
      <c r="AR1105">
        <v>1</v>
      </c>
      <c r="AS1105">
        <v>0</v>
      </c>
      <c r="AT1105">
        <v>3</v>
      </c>
      <c r="AU1105">
        <v>1</v>
      </c>
      <c r="AV1105">
        <v>4</v>
      </c>
      <c r="AW1105">
        <v>6</v>
      </c>
      <c r="AX1105">
        <v>1</v>
      </c>
      <c r="AY1105">
        <v>7</v>
      </c>
      <c r="AZ1105">
        <v>1954</v>
      </c>
      <c r="BA1105">
        <v>4</v>
      </c>
      <c r="BB1105">
        <v>2</v>
      </c>
      <c r="BC1105">
        <v>539</v>
      </c>
      <c r="BD1105">
        <v>4</v>
      </c>
      <c r="BE1105">
        <v>4</v>
      </c>
      <c r="BF1105">
        <v>3</v>
      </c>
      <c r="BG1105">
        <v>0</v>
      </c>
      <c r="BH1105">
        <v>0</v>
      </c>
      <c r="BI1105">
        <v>192</v>
      </c>
      <c r="BJ1105">
        <v>0</v>
      </c>
      <c r="BK1105">
        <v>0</v>
      </c>
      <c r="BL1105">
        <v>0</v>
      </c>
      <c r="BM1105">
        <v>5</v>
      </c>
      <c r="BN1105">
        <v>0</v>
      </c>
      <c r="BO1105">
        <v>7</v>
      </c>
      <c r="BP1105">
        <v>2006</v>
      </c>
      <c r="BQ1105">
        <v>17</v>
      </c>
      <c r="BR1105">
        <v>4</v>
      </c>
      <c r="BS1105">
        <v>5</v>
      </c>
      <c r="BT1105">
        <v>159500</v>
      </c>
    </row>
    <row r="1106" spans="1:72" x14ac:dyDescent="0.35">
      <c r="A1106">
        <v>1105</v>
      </c>
      <c r="B1106">
        <v>160</v>
      </c>
      <c r="C1106">
        <v>2</v>
      </c>
      <c r="D1106">
        <v>24</v>
      </c>
      <c r="E1106">
        <v>2016</v>
      </c>
      <c r="F1106">
        <v>2</v>
      </c>
      <c r="G1106">
        <v>1</v>
      </c>
      <c r="H1106">
        <v>2</v>
      </c>
      <c r="I1106">
        <v>4</v>
      </c>
      <c r="J1106">
        <v>4</v>
      </c>
      <c r="K1106">
        <v>3</v>
      </c>
      <c r="L1106">
        <v>24</v>
      </c>
      <c r="M1106">
        <v>7</v>
      </c>
      <c r="N1106">
        <v>7</v>
      </c>
      <c r="O1106">
        <v>4</v>
      </c>
      <c r="P1106">
        <v>8</v>
      </c>
      <c r="Q1106">
        <v>5</v>
      </c>
      <c r="R1106">
        <v>5</v>
      </c>
      <c r="S1106">
        <v>1970</v>
      </c>
      <c r="T1106">
        <v>1970</v>
      </c>
      <c r="U1106">
        <v>5</v>
      </c>
      <c r="V1106">
        <v>8</v>
      </c>
      <c r="W1106">
        <v>9</v>
      </c>
      <c r="X1106">
        <v>4</v>
      </c>
      <c r="Y1106">
        <v>304</v>
      </c>
      <c r="Z1106">
        <v>3</v>
      </c>
      <c r="AA1106">
        <v>3</v>
      </c>
      <c r="AB1106">
        <v>2</v>
      </c>
      <c r="AC1106">
        <v>4</v>
      </c>
      <c r="AD1106">
        <v>4</v>
      </c>
      <c r="AE1106">
        <v>6</v>
      </c>
      <c r="AF1106">
        <v>0</v>
      </c>
      <c r="AG1106">
        <v>0</v>
      </c>
      <c r="AH1106">
        <v>630</v>
      </c>
      <c r="AI1106">
        <v>630</v>
      </c>
      <c r="AJ1106">
        <v>6</v>
      </c>
      <c r="AK1106">
        <v>6</v>
      </c>
      <c r="AL1106">
        <v>630</v>
      </c>
      <c r="AM1106">
        <v>672</v>
      </c>
      <c r="AN1106">
        <v>0</v>
      </c>
      <c r="AO1106">
        <v>1302</v>
      </c>
      <c r="AP1106">
        <v>0</v>
      </c>
      <c r="AQ1106">
        <v>0</v>
      </c>
      <c r="AR1106">
        <v>2</v>
      </c>
      <c r="AS1106">
        <v>1</v>
      </c>
      <c r="AT1106">
        <v>3</v>
      </c>
      <c r="AU1106">
        <v>1</v>
      </c>
      <c r="AV1106">
        <v>4</v>
      </c>
      <c r="AW1106">
        <v>6</v>
      </c>
      <c r="AX1106">
        <v>0</v>
      </c>
      <c r="AY1106">
        <v>5</v>
      </c>
      <c r="AZ1106">
        <v>1970</v>
      </c>
      <c r="BA1106">
        <v>2</v>
      </c>
      <c r="BB1106">
        <v>2</v>
      </c>
      <c r="BC1106">
        <v>440</v>
      </c>
      <c r="BD1106">
        <v>4</v>
      </c>
      <c r="BE1106">
        <v>4</v>
      </c>
      <c r="BF1106">
        <v>3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5</v>
      </c>
      <c r="BN1106">
        <v>0</v>
      </c>
      <c r="BO1106">
        <v>4</v>
      </c>
      <c r="BP1106">
        <v>2007</v>
      </c>
      <c r="BQ1106">
        <v>16</v>
      </c>
      <c r="BR1106">
        <v>4</v>
      </c>
      <c r="BS1106">
        <v>5</v>
      </c>
      <c r="BT1106">
        <v>106000</v>
      </c>
    </row>
    <row r="1107" spans="1:72" x14ac:dyDescent="0.35">
      <c r="A1107">
        <v>1106</v>
      </c>
      <c r="B1107">
        <v>60</v>
      </c>
      <c r="C1107">
        <v>4</v>
      </c>
      <c r="D1107">
        <v>98</v>
      </c>
      <c r="E1107">
        <v>12256</v>
      </c>
      <c r="F1107">
        <v>2</v>
      </c>
      <c r="G1107">
        <v>2</v>
      </c>
      <c r="H1107">
        <v>2</v>
      </c>
      <c r="I1107">
        <v>4</v>
      </c>
      <c r="J1107">
        <v>2</v>
      </c>
      <c r="K1107">
        <v>3</v>
      </c>
      <c r="L1107">
        <v>17</v>
      </c>
      <c r="M1107">
        <v>7</v>
      </c>
      <c r="N1107">
        <v>7</v>
      </c>
      <c r="O1107">
        <v>3</v>
      </c>
      <c r="P1107">
        <v>8</v>
      </c>
      <c r="Q1107">
        <v>8</v>
      </c>
      <c r="R1107">
        <v>5</v>
      </c>
      <c r="S1107">
        <v>1994</v>
      </c>
      <c r="T1107">
        <v>1995</v>
      </c>
      <c r="U1107">
        <v>5</v>
      </c>
      <c r="V1107">
        <v>8</v>
      </c>
      <c r="W1107">
        <v>9</v>
      </c>
      <c r="X1107">
        <v>4</v>
      </c>
      <c r="Y1107">
        <v>362</v>
      </c>
      <c r="Z1107">
        <v>4</v>
      </c>
      <c r="AA1107">
        <v>3</v>
      </c>
      <c r="AB1107">
        <v>6</v>
      </c>
      <c r="AC1107">
        <v>6</v>
      </c>
      <c r="AD1107">
        <v>4</v>
      </c>
      <c r="AE1107">
        <v>7</v>
      </c>
      <c r="AF1107">
        <v>1032</v>
      </c>
      <c r="AG1107">
        <v>0</v>
      </c>
      <c r="AH1107">
        <v>431</v>
      </c>
      <c r="AI1107">
        <v>1463</v>
      </c>
      <c r="AJ1107">
        <v>6</v>
      </c>
      <c r="AK1107">
        <v>6</v>
      </c>
      <c r="AL1107">
        <v>1500</v>
      </c>
      <c r="AM1107">
        <v>1122</v>
      </c>
      <c r="AN1107">
        <v>0</v>
      </c>
      <c r="AO1107">
        <v>2622</v>
      </c>
      <c r="AP1107">
        <v>1</v>
      </c>
      <c r="AQ1107">
        <v>0</v>
      </c>
      <c r="AR1107">
        <v>2</v>
      </c>
      <c r="AS1107">
        <v>1</v>
      </c>
      <c r="AT1107">
        <v>3</v>
      </c>
      <c r="AU1107">
        <v>1</v>
      </c>
      <c r="AV1107">
        <v>5</v>
      </c>
      <c r="AW1107">
        <v>9</v>
      </c>
      <c r="AX1107">
        <v>2</v>
      </c>
      <c r="AY1107">
        <v>6</v>
      </c>
      <c r="AZ1107">
        <v>1994</v>
      </c>
      <c r="BA1107">
        <v>3</v>
      </c>
      <c r="BB1107">
        <v>2</v>
      </c>
      <c r="BC1107">
        <v>712</v>
      </c>
      <c r="BD1107">
        <v>4</v>
      </c>
      <c r="BE1107">
        <v>4</v>
      </c>
      <c r="BF1107">
        <v>3</v>
      </c>
      <c r="BG1107">
        <v>186</v>
      </c>
      <c r="BH1107">
        <v>32</v>
      </c>
      <c r="BI1107">
        <v>0</v>
      </c>
      <c r="BJ1107">
        <v>0</v>
      </c>
      <c r="BK1107">
        <v>0</v>
      </c>
      <c r="BL1107">
        <v>0</v>
      </c>
      <c r="BM1107">
        <v>5</v>
      </c>
      <c r="BN1107">
        <v>0</v>
      </c>
      <c r="BO1107">
        <v>4</v>
      </c>
      <c r="BP1107">
        <v>2010</v>
      </c>
      <c r="BQ1107">
        <v>13</v>
      </c>
      <c r="BR1107">
        <v>4</v>
      </c>
      <c r="BS1107">
        <v>5</v>
      </c>
      <c r="BT1107">
        <v>325000</v>
      </c>
    </row>
    <row r="1108" spans="1:72" x14ac:dyDescent="0.35">
      <c r="A1108">
        <v>1107</v>
      </c>
      <c r="B1108">
        <v>20</v>
      </c>
      <c r="C1108">
        <v>4</v>
      </c>
      <c r="D1108">
        <v>114</v>
      </c>
      <c r="E1108">
        <v>10357</v>
      </c>
      <c r="F1108">
        <v>2</v>
      </c>
      <c r="G1108">
        <v>2</v>
      </c>
      <c r="H1108">
        <v>2</v>
      </c>
      <c r="I1108">
        <v>4</v>
      </c>
      <c r="J1108">
        <v>2</v>
      </c>
      <c r="K1108">
        <v>3</v>
      </c>
      <c r="L1108">
        <v>15</v>
      </c>
      <c r="M1108">
        <v>2</v>
      </c>
      <c r="N1108">
        <v>7</v>
      </c>
      <c r="O1108">
        <v>3</v>
      </c>
      <c r="P1108">
        <v>4</v>
      </c>
      <c r="Q1108">
        <v>7</v>
      </c>
      <c r="R1108">
        <v>5</v>
      </c>
      <c r="S1108">
        <v>1990</v>
      </c>
      <c r="T1108">
        <v>1991</v>
      </c>
      <c r="U1108">
        <v>6</v>
      </c>
      <c r="V1108">
        <v>8</v>
      </c>
      <c r="W1108">
        <v>9</v>
      </c>
      <c r="X1108">
        <v>2</v>
      </c>
      <c r="Y1108">
        <v>0</v>
      </c>
      <c r="Z1108">
        <v>4</v>
      </c>
      <c r="AA1108">
        <v>3</v>
      </c>
      <c r="AB1108">
        <v>6</v>
      </c>
      <c r="AC1108">
        <v>5</v>
      </c>
      <c r="AD1108">
        <v>4</v>
      </c>
      <c r="AE1108">
        <v>7</v>
      </c>
      <c r="AF1108">
        <v>738</v>
      </c>
      <c r="AG1108">
        <v>0</v>
      </c>
      <c r="AH1108">
        <v>172</v>
      </c>
      <c r="AI1108">
        <v>910</v>
      </c>
      <c r="AJ1108">
        <v>6</v>
      </c>
      <c r="AK1108">
        <v>6</v>
      </c>
      <c r="AL1108">
        <v>1442</v>
      </c>
      <c r="AM1108">
        <v>0</v>
      </c>
      <c r="AN1108">
        <v>0</v>
      </c>
      <c r="AO1108">
        <v>1442</v>
      </c>
      <c r="AP1108">
        <v>1</v>
      </c>
      <c r="AQ1108">
        <v>0</v>
      </c>
      <c r="AR1108">
        <v>2</v>
      </c>
      <c r="AS1108">
        <v>0</v>
      </c>
      <c r="AT1108">
        <v>3</v>
      </c>
      <c r="AU1108">
        <v>1</v>
      </c>
      <c r="AV1108">
        <v>5</v>
      </c>
      <c r="AW1108">
        <v>6</v>
      </c>
      <c r="AX1108">
        <v>1</v>
      </c>
      <c r="AY1108">
        <v>6</v>
      </c>
      <c r="AZ1108">
        <v>1990</v>
      </c>
      <c r="BA1108">
        <v>4</v>
      </c>
      <c r="BB1108">
        <v>2</v>
      </c>
      <c r="BC1108">
        <v>719</v>
      </c>
      <c r="BD1108">
        <v>4</v>
      </c>
      <c r="BE1108">
        <v>4</v>
      </c>
      <c r="BF1108">
        <v>3</v>
      </c>
      <c r="BG1108">
        <v>0</v>
      </c>
      <c r="BH1108">
        <v>244</v>
      </c>
      <c r="BI1108">
        <v>0</v>
      </c>
      <c r="BJ1108">
        <v>0</v>
      </c>
      <c r="BK1108">
        <v>0</v>
      </c>
      <c r="BL1108">
        <v>0</v>
      </c>
      <c r="BM1108">
        <v>5</v>
      </c>
      <c r="BN1108">
        <v>0</v>
      </c>
      <c r="BO1108">
        <v>5</v>
      </c>
      <c r="BP1108">
        <v>2007</v>
      </c>
      <c r="BQ1108">
        <v>16</v>
      </c>
      <c r="BR1108">
        <v>4</v>
      </c>
      <c r="BS1108">
        <v>5</v>
      </c>
      <c r="BT1108">
        <v>179900</v>
      </c>
    </row>
    <row r="1109" spans="1:72" x14ac:dyDescent="0.35">
      <c r="A1109">
        <v>1108</v>
      </c>
      <c r="B1109">
        <v>60</v>
      </c>
      <c r="C1109">
        <v>4</v>
      </c>
      <c r="D1109">
        <v>168</v>
      </c>
      <c r="E1109">
        <v>23257</v>
      </c>
      <c r="F1109">
        <v>2</v>
      </c>
      <c r="G1109">
        <v>3</v>
      </c>
      <c r="H1109">
        <v>4</v>
      </c>
      <c r="I1109">
        <v>4</v>
      </c>
      <c r="J1109">
        <v>1</v>
      </c>
      <c r="K1109">
        <v>3</v>
      </c>
      <c r="L1109">
        <v>11</v>
      </c>
      <c r="M1109">
        <v>7</v>
      </c>
      <c r="N1109">
        <v>7</v>
      </c>
      <c r="O1109">
        <v>3</v>
      </c>
      <c r="P1109">
        <v>8</v>
      </c>
      <c r="Q1109">
        <v>7</v>
      </c>
      <c r="R1109">
        <v>5</v>
      </c>
      <c r="S1109">
        <v>2006</v>
      </c>
      <c r="T1109">
        <v>2006</v>
      </c>
      <c r="U1109">
        <v>5</v>
      </c>
      <c r="V1109">
        <v>8</v>
      </c>
      <c r="W1109">
        <v>14</v>
      </c>
      <c r="X1109">
        <v>2</v>
      </c>
      <c r="Y1109">
        <v>0</v>
      </c>
      <c r="Z1109">
        <v>4</v>
      </c>
      <c r="AA1109">
        <v>3</v>
      </c>
      <c r="AB1109">
        <v>6</v>
      </c>
      <c r="AC1109">
        <v>6</v>
      </c>
      <c r="AD1109">
        <v>5</v>
      </c>
      <c r="AE1109">
        <v>6</v>
      </c>
      <c r="AF1109">
        <v>0</v>
      </c>
      <c r="AG1109">
        <v>0</v>
      </c>
      <c r="AH1109">
        <v>868</v>
      </c>
      <c r="AI1109">
        <v>868</v>
      </c>
      <c r="AJ1109">
        <v>6</v>
      </c>
      <c r="AK1109">
        <v>6</v>
      </c>
      <c r="AL1109">
        <v>887</v>
      </c>
      <c r="AM1109">
        <v>1134</v>
      </c>
      <c r="AN1109">
        <v>0</v>
      </c>
      <c r="AO1109">
        <v>2021</v>
      </c>
      <c r="AP1109">
        <v>0</v>
      </c>
      <c r="AQ1109">
        <v>0</v>
      </c>
      <c r="AR1109">
        <v>2</v>
      </c>
      <c r="AS1109">
        <v>1</v>
      </c>
      <c r="AT1109">
        <v>3</v>
      </c>
      <c r="AU1109">
        <v>1</v>
      </c>
      <c r="AV1109">
        <v>5</v>
      </c>
      <c r="AW1109">
        <v>9</v>
      </c>
      <c r="AX1109">
        <v>1</v>
      </c>
      <c r="AY1109">
        <v>7</v>
      </c>
      <c r="AZ1109">
        <v>2006</v>
      </c>
      <c r="BA1109">
        <v>3</v>
      </c>
      <c r="BB1109">
        <v>2</v>
      </c>
      <c r="BC1109">
        <v>422</v>
      </c>
      <c r="BD1109">
        <v>4</v>
      </c>
      <c r="BE1109">
        <v>4</v>
      </c>
      <c r="BF1109">
        <v>3</v>
      </c>
      <c r="BG1109">
        <v>0</v>
      </c>
      <c r="BH1109">
        <v>100</v>
      </c>
      <c r="BI1109">
        <v>0</v>
      </c>
      <c r="BJ1109">
        <v>0</v>
      </c>
      <c r="BK1109">
        <v>0</v>
      </c>
      <c r="BL1109">
        <v>0</v>
      </c>
      <c r="BM1109">
        <v>5</v>
      </c>
      <c r="BN1109">
        <v>0</v>
      </c>
      <c r="BO1109">
        <v>9</v>
      </c>
      <c r="BP1109">
        <v>2006</v>
      </c>
      <c r="BQ1109">
        <v>17</v>
      </c>
      <c r="BR1109">
        <v>8</v>
      </c>
      <c r="BS1109">
        <v>6</v>
      </c>
      <c r="BT1109">
        <v>274725</v>
      </c>
    </row>
    <row r="1110" spans="1:72" x14ac:dyDescent="0.35">
      <c r="A1110">
        <v>1109</v>
      </c>
      <c r="B1110">
        <v>60</v>
      </c>
      <c r="C1110">
        <v>4</v>
      </c>
      <c r="E1110">
        <v>8063</v>
      </c>
      <c r="F1110">
        <v>2</v>
      </c>
      <c r="G1110">
        <v>1</v>
      </c>
      <c r="H1110">
        <v>2</v>
      </c>
      <c r="I1110">
        <v>4</v>
      </c>
      <c r="J1110">
        <v>4</v>
      </c>
      <c r="K1110">
        <v>3</v>
      </c>
      <c r="L1110">
        <v>11</v>
      </c>
      <c r="M1110">
        <v>7</v>
      </c>
      <c r="N1110">
        <v>7</v>
      </c>
      <c r="O1110">
        <v>3</v>
      </c>
      <c r="P1110">
        <v>8</v>
      </c>
      <c r="Q1110">
        <v>6</v>
      </c>
      <c r="R1110">
        <v>5</v>
      </c>
      <c r="S1110">
        <v>2000</v>
      </c>
      <c r="T1110">
        <v>2000</v>
      </c>
      <c r="U1110">
        <v>5</v>
      </c>
      <c r="V1110">
        <v>8</v>
      </c>
      <c r="W1110">
        <v>14</v>
      </c>
      <c r="X1110">
        <v>2</v>
      </c>
      <c r="Y1110">
        <v>0</v>
      </c>
      <c r="Z1110">
        <v>3</v>
      </c>
      <c r="AA1110">
        <v>3</v>
      </c>
      <c r="AB1110">
        <v>6</v>
      </c>
      <c r="AC1110">
        <v>5</v>
      </c>
      <c r="AD1110">
        <v>4</v>
      </c>
      <c r="AE1110">
        <v>6</v>
      </c>
      <c r="AF1110">
        <v>0</v>
      </c>
      <c r="AG1110">
        <v>0</v>
      </c>
      <c r="AH1110">
        <v>924</v>
      </c>
      <c r="AI1110">
        <v>924</v>
      </c>
      <c r="AJ1110">
        <v>6</v>
      </c>
      <c r="AK1110">
        <v>6</v>
      </c>
      <c r="AL1110">
        <v>948</v>
      </c>
      <c r="AM1110">
        <v>742</v>
      </c>
      <c r="AN1110">
        <v>0</v>
      </c>
      <c r="AO1110">
        <v>1690</v>
      </c>
      <c r="AP1110">
        <v>0</v>
      </c>
      <c r="AQ1110">
        <v>0</v>
      </c>
      <c r="AR1110">
        <v>2</v>
      </c>
      <c r="AS1110">
        <v>1</v>
      </c>
      <c r="AT1110">
        <v>3</v>
      </c>
      <c r="AU1110">
        <v>1</v>
      </c>
      <c r="AV1110">
        <v>4</v>
      </c>
      <c r="AW1110">
        <v>7</v>
      </c>
      <c r="AX1110">
        <v>1</v>
      </c>
      <c r="AY1110">
        <v>6</v>
      </c>
      <c r="AZ1110">
        <v>2000</v>
      </c>
      <c r="BA1110">
        <v>3</v>
      </c>
      <c r="BB1110">
        <v>2</v>
      </c>
      <c r="BC1110">
        <v>463</v>
      </c>
      <c r="BD1110">
        <v>4</v>
      </c>
      <c r="BE1110">
        <v>4</v>
      </c>
      <c r="BF1110">
        <v>3</v>
      </c>
      <c r="BG1110">
        <v>100</v>
      </c>
      <c r="BH1110">
        <v>48</v>
      </c>
      <c r="BI1110">
        <v>0</v>
      </c>
      <c r="BJ1110">
        <v>0</v>
      </c>
      <c r="BK1110">
        <v>0</v>
      </c>
      <c r="BL1110">
        <v>0</v>
      </c>
      <c r="BM1110">
        <v>5</v>
      </c>
      <c r="BN1110">
        <v>0</v>
      </c>
      <c r="BO1110">
        <v>11</v>
      </c>
      <c r="BP1110">
        <v>2007</v>
      </c>
      <c r="BQ1110">
        <v>16</v>
      </c>
      <c r="BR1110">
        <v>4</v>
      </c>
      <c r="BS1110">
        <v>3</v>
      </c>
      <c r="BT1110">
        <v>181000</v>
      </c>
    </row>
    <row r="1111" spans="1:72" x14ac:dyDescent="0.35">
      <c r="A1111">
        <v>1110</v>
      </c>
      <c r="B1111">
        <v>20</v>
      </c>
      <c r="C1111">
        <v>4</v>
      </c>
      <c r="D1111">
        <v>107</v>
      </c>
      <c r="E1111">
        <v>11362</v>
      </c>
      <c r="F1111">
        <v>2</v>
      </c>
      <c r="G1111">
        <v>2</v>
      </c>
      <c r="H1111">
        <v>2</v>
      </c>
      <c r="I1111">
        <v>4</v>
      </c>
      <c r="J1111">
        <v>4</v>
      </c>
      <c r="K1111">
        <v>3</v>
      </c>
      <c r="L1111">
        <v>19</v>
      </c>
      <c r="M1111">
        <v>7</v>
      </c>
      <c r="N1111">
        <v>7</v>
      </c>
      <c r="O1111">
        <v>3</v>
      </c>
      <c r="P1111">
        <v>4</v>
      </c>
      <c r="Q1111">
        <v>8</v>
      </c>
      <c r="R1111">
        <v>5</v>
      </c>
      <c r="S1111">
        <v>2004</v>
      </c>
      <c r="T1111">
        <v>2005</v>
      </c>
      <c r="U1111">
        <v>5</v>
      </c>
      <c r="V1111">
        <v>8</v>
      </c>
      <c r="W1111">
        <v>10</v>
      </c>
      <c r="X1111">
        <v>5</v>
      </c>
      <c r="Y1111">
        <v>42</v>
      </c>
      <c r="Z1111">
        <v>4</v>
      </c>
      <c r="AA1111">
        <v>3</v>
      </c>
      <c r="AB1111">
        <v>6</v>
      </c>
      <c r="AC1111">
        <v>6</v>
      </c>
      <c r="AD1111">
        <v>4</v>
      </c>
      <c r="AE1111">
        <v>7</v>
      </c>
      <c r="AF1111">
        <v>1039</v>
      </c>
      <c r="AG1111">
        <v>0</v>
      </c>
      <c r="AH1111">
        <v>797</v>
      </c>
      <c r="AI1111">
        <v>1836</v>
      </c>
      <c r="AJ1111">
        <v>6</v>
      </c>
      <c r="AK1111">
        <v>6</v>
      </c>
      <c r="AL1111">
        <v>1836</v>
      </c>
      <c r="AM1111">
        <v>0</v>
      </c>
      <c r="AN1111">
        <v>0</v>
      </c>
      <c r="AO1111">
        <v>1836</v>
      </c>
      <c r="AP1111">
        <v>1</v>
      </c>
      <c r="AQ1111">
        <v>0</v>
      </c>
      <c r="AR1111">
        <v>2</v>
      </c>
      <c r="AS1111">
        <v>0</v>
      </c>
      <c r="AT1111">
        <v>3</v>
      </c>
      <c r="AU1111">
        <v>1</v>
      </c>
      <c r="AV1111">
        <v>5</v>
      </c>
      <c r="AW1111">
        <v>7</v>
      </c>
      <c r="AX1111">
        <v>1</v>
      </c>
      <c r="AY1111">
        <v>6</v>
      </c>
      <c r="AZ1111">
        <v>2004</v>
      </c>
      <c r="BA1111">
        <v>4</v>
      </c>
      <c r="BB1111">
        <v>3</v>
      </c>
      <c r="BC1111">
        <v>862</v>
      </c>
      <c r="BD1111">
        <v>4</v>
      </c>
      <c r="BE1111">
        <v>4</v>
      </c>
      <c r="BF1111">
        <v>3</v>
      </c>
      <c r="BG1111">
        <v>125</v>
      </c>
      <c r="BH1111">
        <v>185</v>
      </c>
      <c r="BI1111">
        <v>0</v>
      </c>
      <c r="BJ1111">
        <v>0</v>
      </c>
      <c r="BK1111">
        <v>0</v>
      </c>
      <c r="BL1111">
        <v>0</v>
      </c>
      <c r="BM1111">
        <v>5</v>
      </c>
      <c r="BN1111">
        <v>0</v>
      </c>
      <c r="BO1111">
        <v>3</v>
      </c>
      <c r="BP1111">
        <v>2009</v>
      </c>
      <c r="BQ1111">
        <v>14</v>
      </c>
      <c r="BR1111">
        <v>4</v>
      </c>
      <c r="BS1111">
        <v>5</v>
      </c>
      <c r="BT1111">
        <v>280000</v>
      </c>
    </row>
    <row r="1112" spans="1:72" x14ac:dyDescent="0.35">
      <c r="A1112">
        <v>1111</v>
      </c>
      <c r="B1112">
        <v>60</v>
      </c>
      <c r="C1112">
        <v>4</v>
      </c>
      <c r="E1112">
        <v>8000</v>
      </c>
      <c r="F1112">
        <v>2</v>
      </c>
      <c r="G1112">
        <v>1</v>
      </c>
      <c r="H1112">
        <v>2</v>
      </c>
      <c r="I1112">
        <v>4</v>
      </c>
      <c r="J1112">
        <v>4</v>
      </c>
      <c r="K1112">
        <v>3</v>
      </c>
      <c r="L1112">
        <v>11</v>
      </c>
      <c r="M1112">
        <v>7</v>
      </c>
      <c r="N1112">
        <v>7</v>
      </c>
      <c r="O1112">
        <v>3</v>
      </c>
      <c r="P1112">
        <v>8</v>
      </c>
      <c r="Q1112">
        <v>6</v>
      </c>
      <c r="R1112">
        <v>5</v>
      </c>
      <c r="S1112">
        <v>1995</v>
      </c>
      <c r="T1112">
        <v>1996</v>
      </c>
      <c r="U1112">
        <v>5</v>
      </c>
      <c r="V1112">
        <v>8</v>
      </c>
      <c r="W1112">
        <v>9</v>
      </c>
      <c r="X1112">
        <v>2</v>
      </c>
      <c r="Y1112">
        <v>0</v>
      </c>
      <c r="Z1112">
        <v>3</v>
      </c>
      <c r="AA1112">
        <v>3</v>
      </c>
      <c r="AB1112">
        <v>6</v>
      </c>
      <c r="AC1112">
        <v>5</v>
      </c>
      <c r="AD1112">
        <v>4</v>
      </c>
      <c r="AE1112">
        <v>7</v>
      </c>
      <c r="AF1112">
        <v>219</v>
      </c>
      <c r="AG1112">
        <v>0</v>
      </c>
      <c r="AH1112">
        <v>554</v>
      </c>
      <c r="AI1112">
        <v>773</v>
      </c>
      <c r="AJ1112">
        <v>6</v>
      </c>
      <c r="AK1112">
        <v>6</v>
      </c>
      <c r="AL1112">
        <v>773</v>
      </c>
      <c r="AM1112">
        <v>885</v>
      </c>
      <c r="AN1112">
        <v>0</v>
      </c>
      <c r="AO1112">
        <v>1658</v>
      </c>
      <c r="AP1112">
        <v>1</v>
      </c>
      <c r="AQ1112">
        <v>0</v>
      </c>
      <c r="AR1112">
        <v>2</v>
      </c>
      <c r="AS1112">
        <v>1</v>
      </c>
      <c r="AT1112">
        <v>3</v>
      </c>
      <c r="AU1112">
        <v>1</v>
      </c>
      <c r="AV1112">
        <v>4</v>
      </c>
      <c r="AW1112">
        <v>8</v>
      </c>
      <c r="AX1112">
        <v>1</v>
      </c>
      <c r="AY1112">
        <v>6</v>
      </c>
      <c r="AZ1112">
        <v>1995</v>
      </c>
      <c r="BA1112">
        <v>4</v>
      </c>
      <c r="BB1112">
        <v>2</v>
      </c>
      <c r="BC1112">
        <v>431</v>
      </c>
      <c r="BD1112">
        <v>4</v>
      </c>
      <c r="BE1112">
        <v>4</v>
      </c>
      <c r="BF1112">
        <v>3</v>
      </c>
      <c r="BG1112">
        <v>224</v>
      </c>
      <c r="BH1112">
        <v>84</v>
      </c>
      <c r="BI1112">
        <v>0</v>
      </c>
      <c r="BJ1112">
        <v>0</v>
      </c>
      <c r="BK1112">
        <v>0</v>
      </c>
      <c r="BL1112">
        <v>0</v>
      </c>
      <c r="BM1112">
        <v>5</v>
      </c>
      <c r="BN1112">
        <v>0</v>
      </c>
      <c r="BO1112">
        <v>6</v>
      </c>
      <c r="BP1112">
        <v>2008</v>
      </c>
      <c r="BQ1112">
        <v>15</v>
      </c>
      <c r="BR1112">
        <v>4</v>
      </c>
      <c r="BS1112">
        <v>5</v>
      </c>
      <c r="BT1112">
        <v>188000</v>
      </c>
    </row>
    <row r="1113" spans="1:72" x14ac:dyDescent="0.35">
      <c r="A1113">
        <v>1112</v>
      </c>
      <c r="B1113">
        <v>60</v>
      </c>
      <c r="C1113">
        <v>4</v>
      </c>
      <c r="D1113">
        <v>80</v>
      </c>
      <c r="E1113">
        <v>10480</v>
      </c>
      <c r="F1113">
        <v>2</v>
      </c>
      <c r="G1113">
        <v>1</v>
      </c>
      <c r="H1113">
        <v>2</v>
      </c>
      <c r="I1113">
        <v>4</v>
      </c>
      <c r="J1113">
        <v>4</v>
      </c>
      <c r="K1113">
        <v>3</v>
      </c>
      <c r="L1113">
        <v>10</v>
      </c>
      <c r="M1113">
        <v>7</v>
      </c>
      <c r="N1113">
        <v>7</v>
      </c>
      <c r="O1113">
        <v>3</v>
      </c>
      <c r="P1113">
        <v>8</v>
      </c>
      <c r="Q1113">
        <v>7</v>
      </c>
      <c r="R1113">
        <v>6</v>
      </c>
      <c r="S1113">
        <v>1976</v>
      </c>
      <c r="T1113">
        <v>1976</v>
      </c>
      <c r="U1113">
        <v>6</v>
      </c>
      <c r="V1113">
        <v>8</v>
      </c>
      <c r="W1113">
        <v>3</v>
      </c>
      <c r="X1113">
        <v>4</v>
      </c>
      <c r="Y1113">
        <v>660</v>
      </c>
      <c r="Z1113">
        <v>3</v>
      </c>
      <c r="AA1113">
        <v>3</v>
      </c>
      <c r="AB1113">
        <v>2</v>
      </c>
      <c r="AC1113">
        <v>4</v>
      </c>
      <c r="AD1113">
        <v>4</v>
      </c>
      <c r="AE1113">
        <v>4</v>
      </c>
      <c r="AF1113">
        <v>403</v>
      </c>
      <c r="AG1113">
        <v>0</v>
      </c>
      <c r="AH1113">
        <v>400</v>
      </c>
      <c r="AI1113">
        <v>803</v>
      </c>
      <c r="AJ1113">
        <v>6</v>
      </c>
      <c r="AK1113">
        <v>6</v>
      </c>
      <c r="AL1113">
        <v>1098</v>
      </c>
      <c r="AM1113">
        <v>866</v>
      </c>
      <c r="AN1113">
        <v>0</v>
      </c>
      <c r="AO1113">
        <v>1964</v>
      </c>
      <c r="AP1113">
        <v>0</v>
      </c>
      <c r="AQ1113">
        <v>0</v>
      </c>
      <c r="AR1113">
        <v>2</v>
      </c>
      <c r="AS1113">
        <v>1</v>
      </c>
      <c r="AT1113">
        <v>4</v>
      </c>
      <c r="AU1113">
        <v>1</v>
      </c>
      <c r="AV1113">
        <v>4</v>
      </c>
      <c r="AW1113">
        <v>8</v>
      </c>
      <c r="AX1113">
        <v>1</v>
      </c>
      <c r="AY1113">
        <v>6</v>
      </c>
      <c r="AZ1113">
        <v>1976</v>
      </c>
      <c r="BA1113">
        <v>3</v>
      </c>
      <c r="BB1113">
        <v>2</v>
      </c>
      <c r="BC1113">
        <v>483</v>
      </c>
      <c r="BD1113">
        <v>4</v>
      </c>
      <c r="BE1113">
        <v>4</v>
      </c>
      <c r="BF1113">
        <v>3</v>
      </c>
      <c r="BG1113">
        <v>0</v>
      </c>
      <c r="BH1113">
        <v>69</v>
      </c>
      <c r="BI1113">
        <v>0</v>
      </c>
      <c r="BJ1113">
        <v>0</v>
      </c>
      <c r="BK1113">
        <v>0</v>
      </c>
      <c r="BL1113">
        <v>0</v>
      </c>
      <c r="BM1113">
        <v>5</v>
      </c>
      <c r="BN1113">
        <v>0</v>
      </c>
      <c r="BO1113">
        <v>9</v>
      </c>
      <c r="BP1113">
        <v>2008</v>
      </c>
      <c r="BQ1113">
        <v>15</v>
      </c>
      <c r="BR1113">
        <v>4</v>
      </c>
      <c r="BS1113">
        <v>5</v>
      </c>
      <c r="BT1113">
        <v>205000</v>
      </c>
    </row>
    <row r="1114" spans="1:72" x14ac:dyDescent="0.35">
      <c r="A1114">
        <v>1113</v>
      </c>
      <c r="B1114">
        <v>20</v>
      </c>
      <c r="C1114">
        <v>4</v>
      </c>
      <c r="D1114">
        <v>73</v>
      </c>
      <c r="E1114">
        <v>7100</v>
      </c>
      <c r="F1114">
        <v>2</v>
      </c>
      <c r="G1114">
        <v>2</v>
      </c>
      <c r="H1114">
        <v>2</v>
      </c>
      <c r="I1114">
        <v>4</v>
      </c>
      <c r="J1114">
        <v>2</v>
      </c>
      <c r="K1114">
        <v>3</v>
      </c>
      <c r="L1114">
        <v>7</v>
      </c>
      <c r="M1114">
        <v>7</v>
      </c>
      <c r="N1114">
        <v>7</v>
      </c>
      <c r="O1114">
        <v>3</v>
      </c>
      <c r="P1114">
        <v>4</v>
      </c>
      <c r="Q1114">
        <v>5</v>
      </c>
      <c r="R1114">
        <v>7</v>
      </c>
      <c r="S1114">
        <v>1957</v>
      </c>
      <c r="T1114">
        <v>1957</v>
      </c>
      <c r="U1114">
        <v>5</v>
      </c>
      <c r="V1114">
        <v>8</v>
      </c>
      <c r="W1114">
        <v>8</v>
      </c>
      <c r="X1114">
        <v>2</v>
      </c>
      <c r="Y1114">
        <v>0</v>
      </c>
      <c r="Z1114">
        <v>3</v>
      </c>
      <c r="AA1114">
        <v>3</v>
      </c>
      <c r="AB1114">
        <v>2</v>
      </c>
      <c r="AC1114">
        <v>4</v>
      </c>
      <c r="AD1114">
        <v>4</v>
      </c>
      <c r="AE1114">
        <v>7</v>
      </c>
      <c r="AF1114">
        <v>708</v>
      </c>
      <c r="AG1114">
        <v>0</v>
      </c>
      <c r="AH1114">
        <v>108</v>
      </c>
      <c r="AI1114">
        <v>816</v>
      </c>
      <c r="AJ1114">
        <v>6</v>
      </c>
      <c r="AK1114">
        <v>3</v>
      </c>
      <c r="AL1114">
        <v>816</v>
      </c>
      <c r="AM1114">
        <v>0</v>
      </c>
      <c r="AN1114">
        <v>0</v>
      </c>
      <c r="AO1114">
        <v>816</v>
      </c>
      <c r="AP1114">
        <v>1</v>
      </c>
      <c r="AQ1114">
        <v>0</v>
      </c>
      <c r="AR1114">
        <v>1</v>
      </c>
      <c r="AS1114">
        <v>0</v>
      </c>
      <c r="AT1114">
        <v>2</v>
      </c>
      <c r="AU1114">
        <v>1</v>
      </c>
      <c r="AV1114">
        <v>4</v>
      </c>
      <c r="AW1114">
        <v>5</v>
      </c>
      <c r="AX1114">
        <v>0</v>
      </c>
      <c r="AY1114">
        <v>5</v>
      </c>
      <c r="AZ1114">
        <v>1957</v>
      </c>
      <c r="BA1114">
        <v>2</v>
      </c>
      <c r="BB1114">
        <v>1</v>
      </c>
      <c r="BC1114">
        <v>308</v>
      </c>
      <c r="BD1114">
        <v>4</v>
      </c>
      <c r="BE1114">
        <v>4</v>
      </c>
      <c r="BF1114">
        <v>3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5</v>
      </c>
      <c r="BN1114">
        <v>0</v>
      </c>
      <c r="BO1114">
        <v>7</v>
      </c>
      <c r="BP1114">
        <v>2006</v>
      </c>
      <c r="BQ1114">
        <v>17</v>
      </c>
      <c r="BR1114">
        <v>4</v>
      </c>
      <c r="BS1114">
        <v>5</v>
      </c>
      <c r="BT1114">
        <v>129900</v>
      </c>
    </row>
    <row r="1115" spans="1:72" x14ac:dyDescent="0.35">
      <c r="A1115">
        <v>1114</v>
      </c>
      <c r="B1115">
        <v>20</v>
      </c>
      <c r="C1115">
        <v>4</v>
      </c>
      <c r="D1115">
        <v>66</v>
      </c>
      <c r="E1115">
        <v>8923</v>
      </c>
      <c r="F1115">
        <v>2</v>
      </c>
      <c r="G1115">
        <v>1</v>
      </c>
      <c r="H1115">
        <v>2</v>
      </c>
      <c r="I1115">
        <v>4</v>
      </c>
      <c r="J1115">
        <v>4</v>
      </c>
      <c r="K1115">
        <v>3</v>
      </c>
      <c r="L1115">
        <v>7</v>
      </c>
      <c r="M1115">
        <v>7</v>
      </c>
      <c r="N1115">
        <v>7</v>
      </c>
      <c r="O1115">
        <v>3</v>
      </c>
      <c r="P1115">
        <v>4</v>
      </c>
      <c r="Q1115">
        <v>5</v>
      </c>
      <c r="R1115">
        <v>7</v>
      </c>
      <c r="S1115">
        <v>1953</v>
      </c>
      <c r="T1115">
        <v>2006</v>
      </c>
      <c r="U1115">
        <v>5</v>
      </c>
      <c r="V1115">
        <v>8</v>
      </c>
      <c r="W1115">
        <v>4</v>
      </c>
      <c r="X1115">
        <v>2</v>
      </c>
      <c r="Y1115">
        <v>0</v>
      </c>
      <c r="Z1115">
        <v>3</v>
      </c>
      <c r="AA1115">
        <v>3</v>
      </c>
      <c r="AB1115">
        <v>2</v>
      </c>
      <c r="AC1115">
        <v>4</v>
      </c>
      <c r="AD1115">
        <v>4</v>
      </c>
      <c r="AE1115">
        <v>3</v>
      </c>
      <c r="AF1115">
        <v>643</v>
      </c>
      <c r="AG1115">
        <v>0</v>
      </c>
      <c r="AH1115">
        <v>365</v>
      </c>
      <c r="AI1115">
        <v>1008</v>
      </c>
      <c r="AJ1115">
        <v>6</v>
      </c>
      <c r="AK1115">
        <v>6</v>
      </c>
      <c r="AL1115">
        <v>1008</v>
      </c>
      <c r="AM1115">
        <v>0</v>
      </c>
      <c r="AN1115">
        <v>0</v>
      </c>
      <c r="AO1115">
        <v>1008</v>
      </c>
      <c r="AP1115">
        <v>1</v>
      </c>
      <c r="AQ1115">
        <v>0</v>
      </c>
      <c r="AR1115">
        <v>1</v>
      </c>
      <c r="AS1115">
        <v>0</v>
      </c>
      <c r="AT1115">
        <v>2</v>
      </c>
      <c r="AU1115">
        <v>1</v>
      </c>
      <c r="AV1115">
        <v>5</v>
      </c>
      <c r="AW1115">
        <v>6</v>
      </c>
      <c r="AX1115">
        <v>0</v>
      </c>
      <c r="AY1115">
        <v>6</v>
      </c>
      <c r="AZ1115">
        <v>1953</v>
      </c>
      <c r="BA1115">
        <v>2</v>
      </c>
      <c r="BB1115">
        <v>1</v>
      </c>
      <c r="BC1115">
        <v>240</v>
      </c>
      <c r="BD1115">
        <v>4</v>
      </c>
      <c r="BE1115">
        <v>4</v>
      </c>
      <c r="BF1115">
        <v>3</v>
      </c>
      <c r="BG1115">
        <v>0</v>
      </c>
      <c r="BH1115">
        <v>18</v>
      </c>
      <c r="BI1115">
        <v>0</v>
      </c>
      <c r="BJ1115">
        <v>0</v>
      </c>
      <c r="BK1115">
        <v>0</v>
      </c>
      <c r="BL1115">
        <v>0</v>
      </c>
      <c r="BM1115">
        <v>5</v>
      </c>
      <c r="BN1115">
        <v>0</v>
      </c>
      <c r="BO1115">
        <v>5</v>
      </c>
      <c r="BP1115">
        <v>2007</v>
      </c>
      <c r="BQ1115">
        <v>16</v>
      </c>
      <c r="BR1115">
        <v>4</v>
      </c>
      <c r="BS1115">
        <v>5</v>
      </c>
      <c r="BT1115">
        <v>134500</v>
      </c>
    </row>
    <row r="1116" spans="1:72" x14ac:dyDescent="0.35">
      <c r="A1116">
        <v>1115</v>
      </c>
      <c r="B1116">
        <v>20</v>
      </c>
      <c r="C1116">
        <v>4</v>
      </c>
      <c r="D1116">
        <v>90</v>
      </c>
      <c r="E1116">
        <v>5400</v>
      </c>
      <c r="F1116">
        <v>2</v>
      </c>
      <c r="G1116">
        <v>1</v>
      </c>
      <c r="H1116">
        <v>2</v>
      </c>
      <c r="I1116">
        <v>4</v>
      </c>
      <c r="J1116">
        <v>4</v>
      </c>
      <c r="K1116">
        <v>3</v>
      </c>
      <c r="L1116">
        <v>9</v>
      </c>
      <c r="M1116">
        <v>7</v>
      </c>
      <c r="N1116">
        <v>7</v>
      </c>
      <c r="O1116">
        <v>3</v>
      </c>
      <c r="P1116">
        <v>4</v>
      </c>
      <c r="Q1116">
        <v>5</v>
      </c>
      <c r="R1116">
        <v>7</v>
      </c>
      <c r="S1116">
        <v>1954</v>
      </c>
      <c r="T1116">
        <v>2000</v>
      </c>
      <c r="U1116">
        <v>5</v>
      </c>
      <c r="V1116">
        <v>8</v>
      </c>
      <c r="W1116">
        <v>10</v>
      </c>
      <c r="X1116">
        <v>2</v>
      </c>
      <c r="Y1116">
        <v>0</v>
      </c>
      <c r="Z1116">
        <v>3</v>
      </c>
      <c r="AA1116">
        <v>4</v>
      </c>
      <c r="AB1116">
        <v>2</v>
      </c>
      <c r="AC1116">
        <v>4</v>
      </c>
      <c r="AD1116">
        <v>4</v>
      </c>
      <c r="AE1116">
        <v>2</v>
      </c>
      <c r="AF1116">
        <v>415</v>
      </c>
      <c r="AG1116">
        <v>0</v>
      </c>
      <c r="AH1116">
        <v>418</v>
      </c>
      <c r="AI1116">
        <v>833</v>
      </c>
      <c r="AJ1116">
        <v>6</v>
      </c>
      <c r="AK1116">
        <v>6</v>
      </c>
      <c r="AL1116">
        <v>833</v>
      </c>
      <c r="AM1116">
        <v>0</v>
      </c>
      <c r="AN1116">
        <v>0</v>
      </c>
      <c r="AO1116">
        <v>833</v>
      </c>
      <c r="AP1116">
        <v>0</v>
      </c>
      <c r="AQ1116">
        <v>0</v>
      </c>
      <c r="AR1116">
        <v>1</v>
      </c>
      <c r="AS1116">
        <v>0</v>
      </c>
      <c r="AT1116">
        <v>2</v>
      </c>
      <c r="AU1116">
        <v>1</v>
      </c>
      <c r="AV1116">
        <v>5</v>
      </c>
      <c r="AW1116">
        <v>4</v>
      </c>
      <c r="AX1116">
        <v>0</v>
      </c>
      <c r="AY1116">
        <v>5</v>
      </c>
      <c r="AZ1116">
        <v>1955</v>
      </c>
      <c r="BA1116">
        <v>2</v>
      </c>
      <c r="BB1116">
        <v>1</v>
      </c>
      <c r="BC1116">
        <v>326</v>
      </c>
      <c r="BD1116">
        <v>4</v>
      </c>
      <c r="BE1116">
        <v>4</v>
      </c>
      <c r="BF1116">
        <v>3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3</v>
      </c>
      <c r="BN1116">
        <v>0</v>
      </c>
      <c r="BO1116">
        <v>8</v>
      </c>
      <c r="BP1116">
        <v>2006</v>
      </c>
      <c r="BQ1116">
        <v>17</v>
      </c>
      <c r="BR1116">
        <v>4</v>
      </c>
      <c r="BS1116">
        <v>5</v>
      </c>
      <c r="BT1116">
        <v>117000</v>
      </c>
    </row>
    <row r="1117" spans="1:72" x14ac:dyDescent="0.35">
      <c r="A1117">
        <v>1116</v>
      </c>
      <c r="B1117">
        <v>20</v>
      </c>
      <c r="C1117">
        <v>4</v>
      </c>
      <c r="D1117">
        <v>93</v>
      </c>
      <c r="E1117">
        <v>12085</v>
      </c>
      <c r="F1117">
        <v>2</v>
      </c>
      <c r="G1117">
        <v>1</v>
      </c>
      <c r="H1117">
        <v>2</v>
      </c>
      <c r="I1117">
        <v>4</v>
      </c>
      <c r="J1117">
        <v>4</v>
      </c>
      <c r="K1117">
        <v>3</v>
      </c>
      <c r="L1117">
        <v>19</v>
      </c>
      <c r="M1117">
        <v>7</v>
      </c>
      <c r="N1117">
        <v>7</v>
      </c>
      <c r="O1117">
        <v>3</v>
      </c>
      <c r="P1117">
        <v>4</v>
      </c>
      <c r="Q1117">
        <v>8</v>
      </c>
      <c r="R1117">
        <v>5</v>
      </c>
      <c r="S1117">
        <v>2007</v>
      </c>
      <c r="T1117">
        <v>2007</v>
      </c>
      <c r="U1117">
        <v>6</v>
      </c>
      <c r="V1117">
        <v>8</v>
      </c>
      <c r="W1117">
        <v>14</v>
      </c>
      <c r="X1117">
        <v>5</v>
      </c>
      <c r="Y1117">
        <v>328</v>
      </c>
      <c r="Z1117">
        <v>4</v>
      </c>
      <c r="AA1117">
        <v>3</v>
      </c>
      <c r="AB1117">
        <v>6</v>
      </c>
      <c r="AC1117">
        <v>6</v>
      </c>
      <c r="AD1117">
        <v>4</v>
      </c>
      <c r="AE1117">
        <v>7</v>
      </c>
      <c r="AF1117">
        <v>1004</v>
      </c>
      <c r="AG1117">
        <v>0</v>
      </c>
      <c r="AH1117">
        <v>730</v>
      </c>
      <c r="AI1117">
        <v>1734</v>
      </c>
      <c r="AJ1117">
        <v>6</v>
      </c>
      <c r="AK1117">
        <v>6</v>
      </c>
      <c r="AL1117">
        <v>1734</v>
      </c>
      <c r="AM1117">
        <v>0</v>
      </c>
      <c r="AN1117">
        <v>0</v>
      </c>
      <c r="AO1117">
        <v>1734</v>
      </c>
      <c r="AP1117">
        <v>1</v>
      </c>
      <c r="AQ1117">
        <v>0</v>
      </c>
      <c r="AR1117">
        <v>2</v>
      </c>
      <c r="AS1117">
        <v>0</v>
      </c>
      <c r="AT1117">
        <v>3</v>
      </c>
      <c r="AU1117">
        <v>1</v>
      </c>
      <c r="AV1117">
        <v>6</v>
      </c>
      <c r="AW1117">
        <v>7</v>
      </c>
      <c r="AX1117">
        <v>1</v>
      </c>
      <c r="AY1117">
        <v>6</v>
      </c>
      <c r="AZ1117">
        <v>2007</v>
      </c>
      <c r="BA1117">
        <v>3</v>
      </c>
      <c r="BB1117">
        <v>3</v>
      </c>
      <c r="BC1117">
        <v>928</v>
      </c>
      <c r="BD1117">
        <v>4</v>
      </c>
      <c r="BE1117">
        <v>4</v>
      </c>
      <c r="BF1117">
        <v>3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5</v>
      </c>
      <c r="BN1117">
        <v>0</v>
      </c>
      <c r="BO1117">
        <v>11</v>
      </c>
      <c r="BP1117">
        <v>2007</v>
      </c>
      <c r="BQ1117">
        <v>16</v>
      </c>
      <c r="BR1117">
        <v>8</v>
      </c>
      <c r="BS1117">
        <v>6</v>
      </c>
      <c r="BT1117">
        <v>318000</v>
      </c>
    </row>
    <row r="1118" spans="1:72" x14ac:dyDescent="0.35">
      <c r="A1118">
        <v>1117</v>
      </c>
      <c r="B1118">
        <v>80</v>
      </c>
      <c r="C1118">
        <v>4</v>
      </c>
      <c r="E1118">
        <v>7750</v>
      </c>
      <c r="F1118">
        <v>2</v>
      </c>
      <c r="G1118">
        <v>1</v>
      </c>
      <c r="H1118">
        <v>2</v>
      </c>
      <c r="I1118">
        <v>4</v>
      </c>
      <c r="J1118">
        <v>4</v>
      </c>
      <c r="K1118">
        <v>3</v>
      </c>
      <c r="L1118">
        <v>11</v>
      </c>
      <c r="M1118">
        <v>7</v>
      </c>
      <c r="N1118">
        <v>7</v>
      </c>
      <c r="O1118">
        <v>3</v>
      </c>
      <c r="P1118">
        <v>3</v>
      </c>
      <c r="Q1118">
        <v>8</v>
      </c>
      <c r="R1118">
        <v>5</v>
      </c>
      <c r="S1118">
        <v>2002</v>
      </c>
      <c r="T1118">
        <v>2002</v>
      </c>
      <c r="U1118">
        <v>6</v>
      </c>
      <c r="V1118">
        <v>8</v>
      </c>
      <c r="W1118">
        <v>14</v>
      </c>
      <c r="X1118">
        <v>2</v>
      </c>
      <c r="Y1118">
        <v>0</v>
      </c>
      <c r="Z1118">
        <v>4</v>
      </c>
      <c r="AA1118">
        <v>3</v>
      </c>
      <c r="AB1118">
        <v>6</v>
      </c>
      <c r="AC1118">
        <v>5</v>
      </c>
      <c r="AD1118">
        <v>4</v>
      </c>
      <c r="AE1118">
        <v>7</v>
      </c>
      <c r="AF1118">
        <v>353</v>
      </c>
      <c r="AG1118">
        <v>0</v>
      </c>
      <c r="AH1118">
        <v>55</v>
      </c>
      <c r="AI1118">
        <v>408</v>
      </c>
      <c r="AJ1118">
        <v>6</v>
      </c>
      <c r="AK1118">
        <v>6</v>
      </c>
      <c r="AL1118">
        <v>779</v>
      </c>
      <c r="AM1118">
        <v>640</v>
      </c>
      <c r="AN1118">
        <v>0</v>
      </c>
      <c r="AO1118">
        <v>1419</v>
      </c>
      <c r="AP1118">
        <v>1</v>
      </c>
      <c r="AQ1118">
        <v>0</v>
      </c>
      <c r="AR1118">
        <v>2</v>
      </c>
      <c r="AS1118">
        <v>1</v>
      </c>
      <c r="AT1118">
        <v>3</v>
      </c>
      <c r="AU1118">
        <v>1</v>
      </c>
      <c r="AV1118">
        <v>5</v>
      </c>
      <c r="AW1118">
        <v>7</v>
      </c>
      <c r="AX1118">
        <v>1</v>
      </c>
      <c r="AY1118">
        <v>7</v>
      </c>
      <c r="AZ1118">
        <v>2002</v>
      </c>
      <c r="BA1118">
        <v>4</v>
      </c>
      <c r="BB1118">
        <v>2</v>
      </c>
      <c r="BC1118">
        <v>527</v>
      </c>
      <c r="BD1118">
        <v>4</v>
      </c>
      <c r="BE1118">
        <v>4</v>
      </c>
      <c r="BF1118">
        <v>3</v>
      </c>
      <c r="BG1118">
        <v>120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5</v>
      </c>
      <c r="BN1118">
        <v>0</v>
      </c>
      <c r="BO1118">
        <v>3</v>
      </c>
      <c r="BP1118">
        <v>2009</v>
      </c>
      <c r="BQ1118">
        <v>14</v>
      </c>
      <c r="BR1118">
        <v>4</v>
      </c>
      <c r="BS1118">
        <v>5</v>
      </c>
      <c r="BT1118">
        <v>184100</v>
      </c>
    </row>
    <row r="1119" spans="1:72" x14ac:dyDescent="0.35">
      <c r="A1119">
        <v>1118</v>
      </c>
      <c r="B1119">
        <v>20</v>
      </c>
      <c r="C1119">
        <v>4</v>
      </c>
      <c r="D1119">
        <v>57</v>
      </c>
      <c r="E1119">
        <v>9764</v>
      </c>
      <c r="F1119">
        <v>2</v>
      </c>
      <c r="G1119">
        <v>2</v>
      </c>
      <c r="H1119">
        <v>2</v>
      </c>
      <c r="I1119">
        <v>4</v>
      </c>
      <c r="J1119">
        <v>3</v>
      </c>
      <c r="K1119">
        <v>3</v>
      </c>
      <c r="L1119">
        <v>5</v>
      </c>
      <c r="M1119">
        <v>2</v>
      </c>
      <c r="N1119">
        <v>7</v>
      </c>
      <c r="O1119">
        <v>3</v>
      </c>
      <c r="P1119">
        <v>4</v>
      </c>
      <c r="Q1119">
        <v>5</v>
      </c>
      <c r="R1119">
        <v>7</v>
      </c>
      <c r="S1119">
        <v>1967</v>
      </c>
      <c r="T1119">
        <v>2003</v>
      </c>
      <c r="U1119">
        <v>5</v>
      </c>
      <c r="V1119">
        <v>8</v>
      </c>
      <c r="W1119">
        <v>14</v>
      </c>
      <c r="X1119">
        <v>2</v>
      </c>
      <c r="Y1119">
        <v>0</v>
      </c>
      <c r="Z1119">
        <v>3</v>
      </c>
      <c r="AA1119">
        <v>3</v>
      </c>
      <c r="AB1119">
        <v>2</v>
      </c>
      <c r="AC1119">
        <v>4</v>
      </c>
      <c r="AD1119">
        <v>4</v>
      </c>
      <c r="AE1119">
        <v>3</v>
      </c>
      <c r="AF1119">
        <v>702</v>
      </c>
      <c r="AG1119">
        <v>0</v>
      </c>
      <c r="AH1119">
        <v>192</v>
      </c>
      <c r="AI1119">
        <v>894</v>
      </c>
      <c r="AJ1119">
        <v>6</v>
      </c>
      <c r="AK1119">
        <v>6</v>
      </c>
      <c r="AL1119">
        <v>894</v>
      </c>
      <c r="AM1119">
        <v>0</v>
      </c>
      <c r="AN1119">
        <v>0</v>
      </c>
      <c r="AO1119">
        <v>894</v>
      </c>
      <c r="AP1119">
        <v>1</v>
      </c>
      <c r="AQ1119">
        <v>0</v>
      </c>
      <c r="AR1119">
        <v>1</v>
      </c>
      <c r="AS1119">
        <v>0</v>
      </c>
      <c r="AT1119">
        <v>3</v>
      </c>
      <c r="AU1119">
        <v>1</v>
      </c>
      <c r="AV1119">
        <v>5</v>
      </c>
      <c r="AW1119">
        <v>5</v>
      </c>
      <c r="AX1119">
        <v>0</v>
      </c>
      <c r="AY1119">
        <v>6</v>
      </c>
      <c r="AZ1119">
        <v>1967</v>
      </c>
      <c r="BA1119">
        <v>3</v>
      </c>
      <c r="BB1119">
        <v>2</v>
      </c>
      <c r="BC1119">
        <v>450</v>
      </c>
      <c r="BD1119">
        <v>4</v>
      </c>
      <c r="BE1119">
        <v>4</v>
      </c>
      <c r="BF1119">
        <v>3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5</v>
      </c>
      <c r="BN1119">
        <v>0</v>
      </c>
      <c r="BO1119">
        <v>5</v>
      </c>
      <c r="BP1119">
        <v>2008</v>
      </c>
      <c r="BQ1119">
        <v>15</v>
      </c>
      <c r="BR1119">
        <v>4</v>
      </c>
      <c r="BS1119">
        <v>5</v>
      </c>
      <c r="BT1119">
        <v>130000</v>
      </c>
    </row>
    <row r="1120" spans="1:72" x14ac:dyDescent="0.35">
      <c r="A1120">
        <v>1119</v>
      </c>
      <c r="B1120">
        <v>80</v>
      </c>
      <c r="C1120">
        <v>4</v>
      </c>
      <c r="D1120">
        <v>85</v>
      </c>
      <c r="E1120">
        <v>13825</v>
      </c>
      <c r="F1120">
        <v>2</v>
      </c>
      <c r="G1120">
        <v>1</v>
      </c>
      <c r="H1120">
        <v>2</v>
      </c>
      <c r="I1120">
        <v>4</v>
      </c>
      <c r="J1120">
        <v>4</v>
      </c>
      <c r="K1120">
        <v>3</v>
      </c>
      <c r="L1120">
        <v>5</v>
      </c>
      <c r="M1120">
        <v>7</v>
      </c>
      <c r="N1120">
        <v>7</v>
      </c>
      <c r="O1120">
        <v>3</v>
      </c>
      <c r="P1120">
        <v>3</v>
      </c>
      <c r="Q1120">
        <v>5</v>
      </c>
      <c r="R1120">
        <v>6</v>
      </c>
      <c r="S1120">
        <v>1958</v>
      </c>
      <c r="T1120">
        <v>1987</v>
      </c>
      <c r="U1120">
        <v>5</v>
      </c>
      <c r="V1120">
        <v>8</v>
      </c>
      <c r="W1120">
        <v>10</v>
      </c>
      <c r="X1120">
        <v>2</v>
      </c>
      <c r="Y1120">
        <v>0</v>
      </c>
      <c r="Z1120">
        <v>3</v>
      </c>
      <c r="AA1120">
        <v>4</v>
      </c>
      <c r="AB1120">
        <v>2</v>
      </c>
      <c r="AC1120">
        <v>4</v>
      </c>
      <c r="AD1120">
        <v>4</v>
      </c>
      <c r="AE1120">
        <v>6</v>
      </c>
      <c r="AF1120">
        <v>0</v>
      </c>
      <c r="AG1120">
        <v>0</v>
      </c>
      <c r="AH1120">
        <v>533</v>
      </c>
      <c r="AI1120">
        <v>533</v>
      </c>
      <c r="AJ1120">
        <v>6</v>
      </c>
      <c r="AK1120">
        <v>6</v>
      </c>
      <c r="AL1120">
        <v>1021</v>
      </c>
      <c r="AM1120">
        <v>580</v>
      </c>
      <c r="AN1120">
        <v>0</v>
      </c>
      <c r="AO1120">
        <v>1601</v>
      </c>
      <c r="AP1120">
        <v>0</v>
      </c>
      <c r="AQ1120">
        <v>1</v>
      </c>
      <c r="AR1120">
        <v>1</v>
      </c>
      <c r="AS1120">
        <v>0</v>
      </c>
      <c r="AT1120">
        <v>3</v>
      </c>
      <c r="AU1120">
        <v>1</v>
      </c>
      <c r="AV1120">
        <v>4</v>
      </c>
      <c r="AW1120">
        <v>6</v>
      </c>
      <c r="AX1120">
        <v>0</v>
      </c>
      <c r="AY1120">
        <v>7</v>
      </c>
      <c r="AZ1120">
        <v>1958</v>
      </c>
      <c r="BA1120">
        <v>3</v>
      </c>
      <c r="BB1120">
        <v>1</v>
      </c>
      <c r="BC1120">
        <v>300</v>
      </c>
      <c r="BD1120">
        <v>4</v>
      </c>
      <c r="BE1120">
        <v>4</v>
      </c>
      <c r="BF1120">
        <v>3</v>
      </c>
      <c r="BG1120">
        <v>280</v>
      </c>
      <c r="BH1120">
        <v>34</v>
      </c>
      <c r="BI1120">
        <v>0</v>
      </c>
      <c r="BJ1120">
        <v>0</v>
      </c>
      <c r="BK1120">
        <v>0</v>
      </c>
      <c r="BL1120">
        <v>0</v>
      </c>
      <c r="BM1120">
        <v>5</v>
      </c>
      <c r="BN1120">
        <v>0</v>
      </c>
      <c r="BO1120">
        <v>12</v>
      </c>
      <c r="BP1120">
        <v>2008</v>
      </c>
      <c r="BQ1120">
        <v>15</v>
      </c>
      <c r="BR1120">
        <v>4</v>
      </c>
      <c r="BS1120">
        <v>5</v>
      </c>
      <c r="BT1120">
        <v>140000</v>
      </c>
    </row>
    <row r="1121" spans="1:72" x14ac:dyDescent="0.35">
      <c r="A1121">
        <v>1120</v>
      </c>
      <c r="B1121">
        <v>20</v>
      </c>
      <c r="C1121">
        <v>4</v>
      </c>
      <c r="D1121">
        <v>70</v>
      </c>
      <c r="E1121">
        <v>7560</v>
      </c>
      <c r="F1121">
        <v>2</v>
      </c>
      <c r="G1121">
        <v>1</v>
      </c>
      <c r="H1121">
        <v>2</v>
      </c>
      <c r="I1121">
        <v>4</v>
      </c>
      <c r="J1121">
        <v>4</v>
      </c>
      <c r="K1121">
        <v>3</v>
      </c>
      <c r="L1121">
        <v>7</v>
      </c>
      <c r="M1121">
        <v>7</v>
      </c>
      <c r="N1121">
        <v>7</v>
      </c>
      <c r="O1121">
        <v>3</v>
      </c>
      <c r="P1121">
        <v>4</v>
      </c>
      <c r="Q1121">
        <v>5</v>
      </c>
      <c r="R1121">
        <v>5</v>
      </c>
      <c r="S1121">
        <v>1959</v>
      </c>
      <c r="T1121">
        <v>1959</v>
      </c>
      <c r="U1121">
        <v>5</v>
      </c>
      <c r="V1121">
        <v>8</v>
      </c>
      <c r="W1121">
        <v>5</v>
      </c>
      <c r="X1121">
        <v>2</v>
      </c>
      <c r="Y1121">
        <v>0</v>
      </c>
      <c r="Z1121">
        <v>3</v>
      </c>
      <c r="AA1121">
        <v>3</v>
      </c>
      <c r="AB1121">
        <v>2</v>
      </c>
      <c r="AC1121">
        <v>4</v>
      </c>
      <c r="AD1121">
        <v>4</v>
      </c>
      <c r="AE1121">
        <v>5</v>
      </c>
      <c r="AF1121">
        <v>369</v>
      </c>
      <c r="AG1121">
        <v>0</v>
      </c>
      <c r="AH1121">
        <v>671</v>
      </c>
      <c r="AI1121">
        <v>1040</v>
      </c>
      <c r="AJ1121">
        <v>6</v>
      </c>
      <c r="AK1121">
        <v>3</v>
      </c>
      <c r="AL1121">
        <v>1040</v>
      </c>
      <c r="AM1121">
        <v>0</v>
      </c>
      <c r="AN1121">
        <v>0</v>
      </c>
      <c r="AO1121">
        <v>1040</v>
      </c>
      <c r="AP1121">
        <v>0</v>
      </c>
      <c r="AQ1121">
        <v>0</v>
      </c>
      <c r="AR1121">
        <v>1</v>
      </c>
      <c r="AS1121">
        <v>0</v>
      </c>
      <c r="AT1121">
        <v>3</v>
      </c>
      <c r="AU1121">
        <v>1</v>
      </c>
      <c r="AV1121">
        <v>4</v>
      </c>
      <c r="AW1121">
        <v>6</v>
      </c>
      <c r="AX1121">
        <v>0</v>
      </c>
      <c r="AY1121">
        <v>6</v>
      </c>
      <c r="AZ1121">
        <v>1959</v>
      </c>
      <c r="BA1121">
        <v>3</v>
      </c>
      <c r="BB1121">
        <v>1</v>
      </c>
      <c r="BC1121">
        <v>286</v>
      </c>
      <c r="BD1121">
        <v>4</v>
      </c>
      <c r="BE1121">
        <v>4</v>
      </c>
      <c r="BF1121">
        <v>3</v>
      </c>
      <c r="BG1121">
        <v>140</v>
      </c>
      <c r="BH1121">
        <v>0</v>
      </c>
      <c r="BI1121">
        <v>252</v>
      </c>
      <c r="BJ1121">
        <v>0</v>
      </c>
      <c r="BK1121">
        <v>0</v>
      </c>
      <c r="BL1121">
        <v>0</v>
      </c>
      <c r="BM1121">
        <v>2</v>
      </c>
      <c r="BN1121">
        <v>0</v>
      </c>
      <c r="BO1121">
        <v>7</v>
      </c>
      <c r="BP1121">
        <v>2006</v>
      </c>
      <c r="BQ1121">
        <v>17</v>
      </c>
      <c r="BR1121">
        <v>4</v>
      </c>
      <c r="BS1121">
        <v>5</v>
      </c>
      <c r="BT1121">
        <v>133700</v>
      </c>
    </row>
    <row r="1122" spans="1:72" x14ac:dyDescent="0.35">
      <c r="A1122">
        <v>1121</v>
      </c>
      <c r="B1122">
        <v>30</v>
      </c>
      <c r="C1122">
        <v>2</v>
      </c>
      <c r="D1122">
        <v>59</v>
      </c>
      <c r="E1122">
        <v>8263</v>
      </c>
      <c r="F1122">
        <v>2</v>
      </c>
      <c r="G1122">
        <v>1</v>
      </c>
      <c r="H1122">
        <v>1</v>
      </c>
      <c r="I1122">
        <v>4</v>
      </c>
      <c r="J1122">
        <v>4</v>
      </c>
      <c r="K1122">
        <v>2</v>
      </c>
      <c r="L1122">
        <v>3</v>
      </c>
      <c r="M1122">
        <v>7</v>
      </c>
      <c r="N1122">
        <v>7</v>
      </c>
      <c r="O1122">
        <v>3</v>
      </c>
      <c r="P1122">
        <v>4</v>
      </c>
      <c r="Q1122">
        <v>6</v>
      </c>
      <c r="R1122">
        <v>5</v>
      </c>
      <c r="S1122">
        <v>1920</v>
      </c>
      <c r="T1122">
        <v>1950</v>
      </c>
      <c r="U1122">
        <v>5</v>
      </c>
      <c r="V1122">
        <v>8</v>
      </c>
      <c r="W1122">
        <v>5</v>
      </c>
      <c r="X1122">
        <v>2</v>
      </c>
      <c r="Y1122">
        <v>0</v>
      </c>
      <c r="Z1122">
        <v>3</v>
      </c>
      <c r="AA1122">
        <v>3</v>
      </c>
      <c r="AB1122">
        <v>3</v>
      </c>
      <c r="AC1122">
        <v>4</v>
      </c>
      <c r="AD1122">
        <v>4</v>
      </c>
      <c r="AE1122">
        <v>6</v>
      </c>
      <c r="AF1122">
        <v>0</v>
      </c>
      <c r="AG1122">
        <v>0</v>
      </c>
      <c r="AH1122">
        <v>1012</v>
      </c>
      <c r="AI1122">
        <v>1012</v>
      </c>
      <c r="AJ1122">
        <v>6</v>
      </c>
      <c r="AK1122">
        <v>3</v>
      </c>
      <c r="AL1122">
        <v>1012</v>
      </c>
      <c r="AM1122">
        <v>0</v>
      </c>
      <c r="AN1122">
        <v>0</v>
      </c>
      <c r="AO1122">
        <v>1012</v>
      </c>
      <c r="AP1122">
        <v>0</v>
      </c>
      <c r="AQ1122">
        <v>0</v>
      </c>
      <c r="AR1122">
        <v>1</v>
      </c>
      <c r="AS1122">
        <v>0</v>
      </c>
      <c r="AT1122">
        <v>2</v>
      </c>
      <c r="AU1122">
        <v>1</v>
      </c>
      <c r="AV1122">
        <v>4</v>
      </c>
      <c r="AW1122">
        <v>6</v>
      </c>
      <c r="AX1122">
        <v>1</v>
      </c>
      <c r="AY1122">
        <v>5</v>
      </c>
      <c r="AZ1122">
        <v>1920</v>
      </c>
      <c r="BA1122">
        <v>2</v>
      </c>
      <c r="BB1122">
        <v>1</v>
      </c>
      <c r="BC1122">
        <v>308</v>
      </c>
      <c r="BD1122">
        <v>4</v>
      </c>
      <c r="BE1122">
        <v>4</v>
      </c>
      <c r="BF1122">
        <v>3</v>
      </c>
      <c r="BG1122">
        <v>0</v>
      </c>
      <c r="BH1122">
        <v>22</v>
      </c>
      <c r="BI1122">
        <v>112</v>
      </c>
      <c r="BJ1122">
        <v>0</v>
      </c>
      <c r="BK1122">
        <v>0</v>
      </c>
      <c r="BL1122">
        <v>0</v>
      </c>
      <c r="BM1122">
        <v>3</v>
      </c>
      <c r="BN1122">
        <v>0</v>
      </c>
      <c r="BO1122">
        <v>5</v>
      </c>
      <c r="BP1122">
        <v>2007</v>
      </c>
      <c r="BQ1122">
        <v>16</v>
      </c>
      <c r="BR1122">
        <v>4</v>
      </c>
      <c r="BS1122">
        <v>5</v>
      </c>
      <c r="BT1122">
        <v>118400</v>
      </c>
    </row>
    <row r="1123" spans="1:72" x14ac:dyDescent="0.35">
      <c r="A1123">
        <v>1122</v>
      </c>
      <c r="B1123">
        <v>20</v>
      </c>
      <c r="C1123">
        <v>4</v>
      </c>
      <c r="D1123">
        <v>84</v>
      </c>
      <c r="E1123">
        <v>10084</v>
      </c>
      <c r="F1123">
        <v>2</v>
      </c>
      <c r="G1123">
        <v>1</v>
      </c>
      <c r="H1123">
        <v>2</v>
      </c>
      <c r="I1123">
        <v>4</v>
      </c>
      <c r="J1123">
        <v>4</v>
      </c>
      <c r="K1123">
        <v>3</v>
      </c>
      <c r="L1123">
        <v>16</v>
      </c>
      <c r="M1123">
        <v>7</v>
      </c>
      <c r="N1123">
        <v>7</v>
      </c>
      <c r="O1123">
        <v>3</v>
      </c>
      <c r="P1123">
        <v>4</v>
      </c>
      <c r="Q1123">
        <v>7</v>
      </c>
      <c r="R1123">
        <v>5</v>
      </c>
      <c r="S1123">
        <v>2005</v>
      </c>
      <c r="T1123">
        <v>2006</v>
      </c>
      <c r="U1123">
        <v>5</v>
      </c>
      <c r="V1123">
        <v>8</v>
      </c>
      <c r="W1123">
        <v>14</v>
      </c>
      <c r="X1123">
        <v>4</v>
      </c>
      <c r="Y1123">
        <v>196</v>
      </c>
      <c r="Z1123">
        <v>4</v>
      </c>
      <c r="AA1123">
        <v>3</v>
      </c>
      <c r="AB1123">
        <v>6</v>
      </c>
      <c r="AC1123">
        <v>5</v>
      </c>
      <c r="AD1123">
        <v>4</v>
      </c>
      <c r="AE1123">
        <v>7</v>
      </c>
      <c r="AF1123">
        <v>24</v>
      </c>
      <c r="AG1123">
        <v>0</v>
      </c>
      <c r="AH1123">
        <v>1528</v>
      </c>
      <c r="AI1123">
        <v>1552</v>
      </c>
      <c r="AJ1123">
        <v>6</v>
      </c>
      <c r="AK1123">
        <v>6</v>
      </c>
      <c r="AL1123">
        <v>1552</v>
      </c>
      <c r="AM1123">
        <v>0</v>
      </c>
      <c r="AN1123">
        <v>0</v>
      </c>
      <c r="AO1123">
        <v>1552</v>
      </c>
      <c r="AP1123">
        <v>0</v>
      </c>
      <c r="AQ1123">
        <v>0</v>
      </c>
      <c r="AR1123">
        <v>2</v>
      </c>
      <c r="AS1123">
        <v>0</v>
      </c>
      <c r="AT1123">
        <v>3</v>
      </c>
      <c r="AU1123">
        <v>1</v>
      </c>
      <c r="AV1123">
        <v>5</v>
      </c>
      <c r="AW1123">
        <v>7</v>
      </c>
      <c r="AX1123">
        <v>0</v>
      </c>
      <c r="AY1123">
        <v>6</v>
      </c>
      <c r="AZ1123">
        <v>2005</v>
      </c>
      <c r="BA1123">
        <v>3</v>
      </c>
      <c r="BB1123">
        <v>3</v>
      </c>
      <c r="BC1123">
        <v>782</v>
      </c>
      <c r="BD1123">
        <v>4</v>
      </c>
      <c r="BE1123">
        <v>4</v>
      </c>
      <c r="BF1123">
        <v>3</v>
      </c>
      <c r="BG1123">
        <v>144</v>
      </c>
      <c r="BH1123">
        <v>20</v>
      </c>
      <c r="BI1123">
        <v>0</v>
      </c>
      <c r="BJ1123">
        <v>0</v>
      </c>
      <c r="BK1123">
        <v>0</v>
      </c>
      <c r="BL1123">
        <v>0</v>
      </c>
      <c r="BM1123">
        <v>5</v>
      </c>
      <c r="BN1123">
        <v>0</v>
      </c>
      <c r="BO1123">
        <v>7</v>
      </c>
      <c r="BP1123">
        <v>2006</v>
      </c>
      <c r="BQ1123">
        <v>17</v>
      </c>
      <c r="BR1123">
        <v>8</v>
      </c>
      <c r="BS1123">
        <v>6</v>
      </c>
      <c r="BT1123">
        <v>212900</v>
      </c>
    </row>
    <row r="1124" spans="1:72" x14ac:dyDescent="0.35">
      <c r="A1124">
        <v>1123</v>
      </c>
      <c r="B1124">
        <v>20</v>
      </c>
      <c r="C1124">
        <v>4</v>
      </c>
      <c r="E1124">
        <v>8926</v>
      </c>
      <c r="F1124">
        <v>2</v>
      </c>
      <c r="G1124">
        <v>2</v>
      </c>
      <c r="H1124">
        <v>2</v>
      </c>
      <c r="I1124">
        <v>4</v>
      </c>
      <c r="J1124">
        <v>2</v>
      </c>
      <c r="K1124">
        <v>3</v>
      </c>
      <c r="L1124">
        <v>4</v>
      </c>
      <c r="M1124">
        <v>7</v>
      </c>
      <c r="N1124">
        <v>7</v>
      </c>
      <c r="O1124">
        <v>3</v>
      </c>
      <c r="P1124">
        <v>4</v>
      </c>
      <c r="Q1124">
        <v>4</v>
      </c>
      <c r="R1124">
        <v>3</v>
      </c>
      <c r="S1124">
        <v>1956</v>
      </c>
      <c r="T1124">
        <v>1956</v>
      </c>
      <c r="U1124">
        <v>5</v>
      </c>
      <c r="V1124">
        <v>8</v>
      </c>
      <c r="W1124">
        <v>6</v>
      </c>
      <c r="X1124">
        <v>2</v>
      </c>
      <c r="Y1124">
        <v>0</v>
      </c>
      <c r="Z1124">
        <v>3</v>
      </c>
      <c r="AA1124">
        <v>3</v>
      </c>
      <c r="AB1124">
        <v>2</v>
      </c>
      <c r="AC1124">
        <v>4</v>
      </c>
      <c r="AD1124">
        <v>4</v>
      </c>
      <c r="AE1124">
        <v>6</v>
      </c>
      <c r="AF1124">
        <v>0</v>
      </c>
      <c r="AG1124">
        <v>0</v>
      </c>
      <c r="AH1124">
        <v>672</v>
      </c>
      <c r="AI1124">
        <v>672</v>
      </c>
      <c r="AJ1124">
        <v>6</v>
      </c>
      <c r="AK1124">
        <v>3</v>
      </c>
      <c r="AL1124">
        <v>960</v>
      </c>
      <c r="AM1124">
        <v>0</v>
      </c>
      <c r="AN1124">
        <v>0</v>
      </c>
      <c r="AO1124">
        <v>960</v>
      </c>
      <c r="AP1124">
        <v>0</v>
      </c>
      <c r="AQ1124">
        <v>0</v>
      </c>
      <c r="AR1124">
        <v>1</v>
      </c>
      <c r="AS1124">
        <v>0</v>
      </c>
      <c r="AT1124">
        <v>3</v>
      </c>
      <c r="AU1124">
        <v>1</v>
      </c>
      <c r="AV1124">
        <v>4</v>
      </c>
      <c r="AW1124">
        <v>5</v>
      </c>
      <c r="AX1124">
        <v>0</v>
      </c>
      <c r="AY1124">
        <v>4</v>
      </c>
      <c r="AZ1124">
        <v>1956</v>
      </c>
      <c r="BA1124">
        <v>2</v>
      </c>
      <c r="BB1124">
        <v>1</v>
      </c>
      <c r="BC1124">
        <v>288</v>
      </c>
      <c r="BD1124">
        <v>4</v>
      </c>
      <c r="BE1124">
        <v>4</v>
      </c>
      <c r="BF1124">
        <v>3</v>
      </c>
      <c r="BG1124">
        <v>64</v>
      </c>
      <c r="BH1124">
        <v>0</v>
      </c>
      <c r="BI1124">
        <v>0</v>
      </c>
      <c r="BJ1124">
        <v>0</v>
      </c>
      <c r="BK1124">
        <v>160</v>
      </c>
      <c r="BL1124">
        <v>0</v>
      </c>
      <c r="BM1124">
        <v>3</v>
      </c>
      <c r="BN1124">
        <v>0</v>
      </c>
      <c r="BO1124">
        <v>10</v>
      </c>
      <c r="BP1124">
        <v>2009</v>
      </c>
      <c r="BQ1124">
        <v>14</v>
      </c>
      <c r="BR1124">
        <v>3</v>
      </c>
      <c r="BS1124">
        <v>3</v>
      </c>
      <c r="BT1124">
        <v>112000</v>
      </c>
    </row>
    <row r="1125" spans="1:72" x14ac:dyDescent="0.35">
      <c r="A1125">
        <v>1124</v>
      </c>
      <c r="B1125">
        <v>20</v>
      </c>
      <c r="C1125">
        <v>4</v>
      </c>
      <c r="D1125">
        <v>50</v>
      </c>
      <c r="E1125">
        <v>9405</v>
      </c>
      <c r="F1125">
        <v>2</v>
      </c>
      <c r="G1125">
        <v>1</v>
      </c>
      <c r="H1125">
        <v>2</v>
      </c>
      <c r="I1125">
        <v>4</v>
      </c>
      <c r="J1125">
        <v>4</v>
      </c>
      <c r="K1125">
        <v>3</v>
      </c>
      <c r="L1125">
        <v>4</v>
      </c>
      <c r="M1125">
        <v>7</v>
      </c>
      <c r="N1125">
        <v>7</v>
      </c>
      <c r="O1125">
        <v>3</v>
      </c>
      <c r="P1125">
        <v>4</v>
      </c>
      <c r="Q1125">
        <v>5</v>
      </c>
      <c r="R1125">
        <v>9</v>
      </c>
      <c r="S1125">
        <v>1947</v>
      </c>
      <c r="T1125">
        <v>2008</v>
      </c>
      <c r="U1125">
        <v>6</v>
      </c>
      <c r="V1125">
        <v>8</v>
      </c>
      <c r="W1125">
        <v>14</v>
      </c>
      <c r="X1125">
        <v>2</v>
      </c>
      <c r="Y1125">
        <v>0</v>
      </c>
      <c r="Z1125">
        <v>3</v>
      </c>
      <c r="AA1125">
        <v>5</v>
      </c>
      <c r="AB1125">
        <v>2</v>
      </c>
      <c r="AC1125">
        <v>4</v>
      </c>
      <c r="AD1125">
        <v>4</v>
      </c>
      <c r="AE1125">
        <v>6</v>
      </c>
      <c r="AF1125">
        <v>0</v>
      </c>
      <c r="AG1125">
        <v>0</v>
      </c>
      <c r="AH1125">
        <v>698</v>
      </c>
      <c r="AI1125">
        <v>698</v>
      </c>
      <c r="AJ1125">
        <v>6</v>
      </c>
      <c r="AK1125">
        <v>6</v>
      </c>
      <c r="AL1125">
        <v>698</v>
      </c>
      <c r="AM1125">
        <v>0</v>
      </c>
      <c r="AN1125">
        <v>0</v>
      </c>
      <c r="AO1125">
        <v>698</v>
      </c>
      <c r="AP1125">
        <v>0</v>
      </c>
      <c r="AQ1125">
        <v>1</v>
      </c>
      <c r="AR1125">
        <v>1</v>
      </c>
      <c r="AS1125">
        <v>0</v>
      </c>
      <c r="AT1125">
        <v>2</v>
      </c>
      <c r="AU1125">
        <v>1</v>
      </c>
      <c r="AV1125">
        <v>4</v>
      </c>
      <c r="AW1125">
        <v>4</v>
      </c>
      <c r="AX1125">
        <v>0</v>
      </c>
      <c r="AY1125">
        <v>3</v>
      </c>
      <c r="BA1125">
        <v>1</v>
      </c>
      <c r="BB1125">
        <v>0</v>
      </c>
      <c r="BC1125">
        <v>0</v>
      </c>
      <c r="BD1125">
        <v>1</v>
      </c>
      <c r="BE1125">
        <v>1</v>
      </c>
      <c r="BF1125">
        <v>3</v>
      </c>
      <c r="BG1125">
        <v>0</v>
      </c>
      <c r="BH1125">
        <v>200</v>
      </c>
      <c r="BI1125">
        <v>0</v>
      </c>
      <c r="BJ1125">
        <v>0</v>
      </c>
      <c r="BK1125">
        <v>0</v>
      </c>
      <c r="BL1125">
        <v>0</v>
      </c>
      <c r="BM1125">
        <v>5</v>
      </c>
      <c r="BN1125">
        <v>0</v>
      </c>
      <c r="BO1125">
        <v>6</v>
      </c>
      <c r="BP1125">
        <v>2009</v>
      </c>
      <c r="BQ1125">
        <v>14</v>
      </c>
      <c r="BR1125">
        <v>4</v>
      </c>
      <c r="BS1125">
        <v>5</v>
      </c>
      <c r="BT1125">
        <v>118000</v>
      </c>
    </row>
    <row r="1126" spans="1:72" x14ac:dyDescent="0.35">
      <c r="A1126">
        <v>1125</v>
      </c>
      <c r="B1126">
        <v>80</v>
      </c>
      <c r="C1126">
        <v>4</v>
      </c>
      <c r="E1126">
        <v>9125</v>
      </c>
      <c r="F1126">
        <v>2</v>
      </c>
      <c r="G1126">
        <v>2</v>
      </c>
      <c r="H1126">
        <v>2</v>
      </c>
      <c r="I1126">
        <v>4</v>
      </c>
      <c r="J1126">
        <v>4</v>
      </c>
      <c r="K1126">
        <v>3</v>
      </c>
      <c r="L1126">
        <v>11</v>
      </c>
      <c r="M1126">
        <v>7</v>
      </c>
      <c r="N1126">
        <v>7</v>
      </c>
      <c r="O1126">
        <v>3</v>
      </c>
      <c r="P1126">
        <v>3</v>
      </c>
      <c r="Q1126">
        <v>7</v>
      </c>
      <c r="R1126">
        <v>5</v>
      </c>
      <c r="S1126">
        <v>1992</v>
      </c>
      <c r="T1126">
        <v>1992</v>
      </c>
      <c r="U1126">
        <v>5</v>
      </c>
      <c r="V1126">
        <v>8</v>
      </c>
      <c r="W1126">
        <v>9</v>
      </c>
      <c r="X1126">
        <v>4</v>
      </c>
      <c r="Y1126">
        <v>170</v>
      </c>
      <c r="Z1126">
        <v>3</v>
      </c>
      <c r="AA1126">
        <v>3</v>
      </c>
      <c r="AB1126">
        <v>6</v>
      </c>
      <c r="AC1126">
        <v>5</v>
      </c>
      <c r="AD1126">
        <v>4</v>
      </c>
      <c r="AE1126">
        <v>6</v>
      </c>
      <c r="AF1126">
        <v>0</v>
      </c>
      <c r="AG1126">
        <v>0</v>
      </c>
      <c r="AH1126">
        <v>384</v>
      </c>
      <c r="AI1126">
        <v>384</v>
      </c>
      <c r="AJ1126">
        <v>6</v>
      </c>
      <c r="AK1126">
        <v>6</v>
      </c>
      <c r="AL1126">
        <v>812</v>
      </c>
      <c r="AM1126">
        <v>670</v>
      </c>
      <c r="AN1126">
        <v>0</v>
      </c>
      <c r="AO1126">
        <v>1482</v>
      </c>
      <c r="AP1126">
        <v>0</v>
      </c>
      <c r="AQ1126">
        <v>0</v>
      </c>
      <c r="AR1126">
        <v>2</v>
      </c>
      <c r="AS1126">
        <v>1</v>
      </c>
      <c r="AT1126">
        <v>3</v>
      </c>
      <c r="AU1126">
        <v>1</v>
      </c>
      <c r="AV1126">
        <v>5</v>
      </c>
      <c r="AW1126">
        <v>7</v>
      </c>
      <c r="AX1126">
        <v>1</v>
      </c>
      <c r="AY1126">
        <v>6</v>
      </c>
      <c r="AZ1126">
        <v>1992</v>
      </c>
      <c r="BA1126">
        <v>4</v>
      </c>
      <c r="BB1126">
        <v>2</v>
      </c>
      <c r="BC1126">
        <v>392</v>
      </c>
      <c r="BD1126">
        <v>4</v>
      </c>
      <c r="BE1126">
        <v>4</v>
      </c>
      <c r="BF1126">
        <v>3</v>
      </c>
      <c r="BG1126">
        <v>100</v>
      </c>
      <c r="BH1126">
        <v>25</v>
      </c>
      <c r="BI1126">
        <v>0</v>
      </c>
      <c r="BJ1126">
        <v>0</v>
      </c>
      <c r="BK1126">
        <v>0</v>
      </c>
      <c r="BL1126">
        <v>0</v>
      </c>
      <c r="BM1126">
        <v>5</v>
      </c>
      <c r="BN1126">
        <v>0</v>
      </c>
      <c r="BO1126">
        <v>7</v>
      </c>
      <c r="BP1126">
        <v>2007</v>
      </c>
      <c r="BQ1126">
        <v>16</v>
      </c>
      <c r="BR1126">
        <v>4</v>
      </c>
      <c r="BS1126">
        <v>5</v>
      </c>
      <c r="BT1126">
        <v>163900</v>
      </c>
    </row>
    <row r="1127" spans="1:72" x14ac:dyDescent="0.35">
      <c r="A1127">
        <v>1126</v>
      </c>
      <c r="B1127">
        <v>20</v>
      </c>
      <c r="C1127">
        <v>4</v>
      </c>
      <c r="D1127">
        <v>60</v>
      </c>
      <c r="E1127">
        <v>10434</v>
      </c>
      <c r="F1127">
        <v>2</v>
      </c>
      <c r="G1127">
        <v>1</v>
      </c>
      <c r="H1127">
        <v>2</v>
      </c>
      <c r="I1127">
        <v>4</v>
      </c>
      <c r="J1127">
        <v>4</v>
      </c>
      <c r="K1127">
        <v>3</v>
      </c>
      <c r="L1127">
        <v>7</v>
      </c>
      <c r="M1127">
        <v>7</v>
      </c>
      <c r="N1127">
        <v>7</v>
      </c>
      <c r="O1127">
        <v>3</v>
      </c>
      <c r="P1127">
        <v>4</v>
      </c>
      <c r="Q1127">
        <v>4</v>
      </c>
      <c r="R1127">
        <v>5</v>
      </c>
      <c r="S1127">
        <v>1955</v>
      </c>
      <c r="T1127">
        <v>1955</v>
      </c>
      <c r="U1127">
        <v>5</v>
      </c>
      <c r="V1127">
        <v>8</v>
      </c>
      <c r="W1127">
        <v>3</v>
      </c>
      <c r="X1127">
        <v>2</v>
      </c>
      <c r="Y1127">
        <v>0</v>
      </c>
      <c r="Z1127">
        <v>3</v>
      </c>
      <c r="AA1127">
        <v>3</v>
      </c>
      <c r="AB1127">
        <v>2</v>
      </c>
      <c r="AC1127">
        <v>4</v>
      </c>
      <c r="AD1127">
        <v>4</v>
      </c>
      <c r="AE1127">
        <v>6</v>
      </c>
      <c r="AF1127">
        <v>0</v>
      </c>
      <c r="AG1127">
        <v>0</v>
      </c>
      <c r="AH1127">
        <v>1005</v>
      </c>
      <c r="AI1127">
        <v>1005</v>
      </c>
      <c r="AJ1127">
        <v>6</v>
      </c>
      <c r="AK1127">
        <v>6</v>
      </c>
      <c r="AL1127">
        <v>1005</v>
      </c>
      <c r="AM1127">
        <v>0</v>
      </c>
      <c r="AN1127">
        <v>0</v>
      </c>
      <c r="AO1127">
        <v>1005</v>
      </c>
      <c r="AP1127">
        <v>0</v>
      </c>
      <c r="AQ1127">
        <v>0</v>
      </c>
      <c r="AR1127">
        <v>1</v>
      </c>
      <c r="AS1127">
        <v>0</v>
      </c>
      <c r="AT1127">
        <v>2</v>
      </c>
      <c r="AU1127">
        <v>1</v>
      </c>
      <c r="AV1127">
        <v>3</v>
      </c>
      <c r="AW1127">
        <v>5</v>
      </c>
      <c r="AX1127">
        <v>1</v>
      </c>
      <c r="AY1127">
        <v>5</v>
      </c>
      <c r="AZ1127">
        <v>1977</v>
      </c>
      <c r="BA1127">
        <v>2</v>
      </c>
      <c r="BB1127">
        <v>2</v>
      </c>
      <c r="BC1127">
        <v>672</v>
      </c>
      <c r="BD1127">
        <v>3</v>
      </c>
      <c r="BE1127">
        <v>3</v>
      </c>
      <c r="BF1127">
        <v>3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5</v>
      </c>
      <c r="BN1127">
        <v>0</v>
      </c>
      <c r="BO1127">
        <v>11</v>
      </c>
      <c r="BP1127">
        <v>2009</v>
      </c>
      <c r="BQ1127">
        <v>14</v>
      </c>
      <c r="BR1127">
        <v>4</v>
      </c>
      <c r="BS1127">
        <v>5</v>
      </c>
      <c r="BT1127">
        <v>115000</v>
      </c>
    </row>
    <row r="1128" spans="1:72" x14ac:dyDescent="0.35">
      <c r="A1128">
        <v>1127</v>
      </c>
      <c r="B1128">
        <v>120</v>
      </c>
      <c r="C1128">
        <v>4</v>
      </c>
      <c r="D1128">
        <v>53</v>
      </c>
      <c r="E1128">
        <v>3684</v>
      </c>
      <c r="F1128">
        <v>2</v>
      </c>
      <c r="G1128">
        <v>1</v>
      </c>
      <c r="H1128">
        <v>2</v>
      </c>
      <c r="I1128">
        <v>4</v>
      </c>
      <c r="J1128">
        <v>4</v>
      </c>
      <c r="K1128">
        <v>3</v>
      </c>
      <c r="L1128">
        <v>23</v>
      </c>
      <c r="M1128">
        <v>7</v>
      </c>
      <c r="N1128">
        <v>7</v>
      </c>
      <c r="O1128">
        <v>4</v>
      </c>
      <c r="P1128">
        <v>4</v>
      </c>
      <c r="Q1128">
        <v>7</v>
      </c>
      <c r="R1128">
        <v>5</v>
      </c>
      <c r="S1128">
        <v>2007</v>
      </c>
      <c r="T1128">
        <v>2007</v>
      </c>
      <c r="U1128">
        <v>6</v>
      </c>
      <c r="V1128">
        <v>8</v>
      </c>
      <c r="W1128">
        <v>14</v>
      </c>
      <c r="X1128">
        <v>4</v>
      </c>
      <c r="Y1128">
        <v>130</v>
      </c>
      <c r="Z1128">
        <v>4</v>
      </c>
      <c r="AA1128">
        <v>3</v>
      </c>
      <c r="AB1128">
        <v>6</v>
      </c>
      <c r="AC1128">
        <v>5</v>
      </c>
      <c r="AD1128">
        <v>4</v>
      </c>
      <c r="AE1128">
        <v>6</v>
      </c>
      <c r="AF1128">
        <v>0</v>
      </c>
      <c r="AG1128">
        <v>0</v>
      </c>
      <c r="AH1128">
        <v>1373</v>
      </c>
      <c r="AI1128">
        <v>1373</v>
      </c>
      <c r="AJ1128">
        <v>6</v>
      </c>
      <c r="AK1128">
        <v>6</v>
      </c>
      <c r="AL1128">
        <v>1555</v>
      </c>
      <c r="AM1128">
        <v>0</v>
      </c>
      <c r="AN1128">
        <v>0</v>
      </c>
      <c r="AO1128">
        <v>1555</v>
      </c>
      <c r="AP1128">
        <v>0</v>
      </c>
      <c r="AQ1128">
        <v>0</v>
      </c>
      <c r="AR1128">
        <v>2</v>
      </c>
      <c r="AS1128">
        <v>0</v>
      </c>
      <c r="AT1128">
        <v>2</v>
      </c>
      <c r="AU1128">
        <v>1</v>
      </c>
      <c r="AV1128">
        <v>5</v>
      </c>
      <c r="AW1128">
        <v>7</v>
      </c>
      <c r="AX1128">
        <v>1</v>
      </c>
      <c r="AY1128">
        <v>6</v>
      </c>
      <c r="AZ1128">
        <v>2007</v>
      </c>
      <c r="BA1128">
        <v>4</v>
      </c>
      <c r="BB1128">
        <v>3</v>
      </c>
      <c r="BC1128">
        <v>660</v>
      </c>
      <c r="BD1128">
        <v>4</v>
      </c>
      <c r="BE1128">
        <v>4</v>
      </c>
      <c r="BF1128">
        <v>3</v>
      </c>
      <c r="BG1128">
        <v>143</v>
      </c>
      <c r="BH1128">
        <v>20</v>
      </c>
      <c r="BI1128">
        <v>0</v>
      </c>
      <c r="BJ1128">
        <v>0</v>
      </c>
      <c r="BK1128">
        <v>0</v>
      </c>
      <c r="BL1128">
        <v>0</v>
      </c>
      <c r="BM1128">
        <v>5</v>
      </c>
      <c r="BN1128">
        <v>0</v>
      </c>
      <c r="BO1128">
        <v>6</v>
      </c>
      <c r="BP1128">
        <v>2009</v>
      </c>
      <c r="BQ1128">
        <v>14</v>
      </c>
      <c r="BR1128">
        <v>4</v>
      </c>
      <c r="BS1128">
        <v>5</v>
      </c>
      <c r="BT1128">
        <v>174000</v>
      </c>
    </row>
    <row r="1129" spans="1:72" x14ac:dyDescent="0.35">
      <c r="A1129">
        <v>1128</v>
      </c>
      <c r="B1129">
        <v>20</v>
      </c>
      <c r="C1129">
        <v>4</v>
      </c>
      <c r="D1129">
        <v>182</v>
      </c>
      <c r="E1129">
        <v>14572</v>
      </c>
      <c r="F1129">
        <v>2</v>
      </c>
      <c r="G1129">
        <v>3</v>
      </c>
      <c r="H1129">
        <v>2</v>
      </c>
      <c r="I1129">
        <v>4</v>
      </c>
      <c r="J1129">
        <v>2</v>
      </c>
      <c r="K1129">
        <v>3</v>
      </c>
      <c r="L1129">
        <v>11</v>
      </c>
      <c r="M1129">
        <v>7</v>
      </c>
      <c r="N1129">
        <v>7</v>
      </c>
      <c r="O1129">
        <v>3</v>
      </c>
      <c r="P1129">
        <v>4</v>
      </c>
      <c r="Q1129">
        <v>7</v>
      </c>
      <c r="R1129">
        <v>5</v>
      </c>
      <c r="S1129">
        <v>2004</v>
      </c>
      <c r="T1129">
        <v>2004</v>
      </c>
      <c r="U1129">
        <v>6</v>
      </c>
      <c r="V1129">
        <v>8</v>
      </c>
      <c r="W1129">
        <v>14</v>
      </c>
      <c r="X1129">
        <v>2</v>
      </c>
      <c r="Y1129">
        <v>0</v>
      </c>
      <c r="Z1129">
        <v>4</v>
      </c>
      <c r="AA1129">
        <v>3</v>
      </c>
      <c r="AB1129">
        <v>6</v>
      </c>
      <c r="AC1129">
        <v>5</v>
      </c>
      <c r="AD1129">
        <v>4</v>
      </c>
      <c r="AE1129">
        <v>7</v>
      </c>
      <c r="AF1129">
        <v>1300</v>
      </c>
      <c r="AG1129">
        <v>0</v>
      </c>
      <c r="AH1129">
        <v>230</v>
      </c>
      <c r="AI1129">
        <v>1530</v>
      </c>
      <c r="AJ1129">
        <v>6</v>
      </c>
      <c r="AK1129">
        <v>6</v>
      </c>
      <c r="AL1129">
        <v>1530</v>
      </c>
      <c r="AM1129">
        <v>0</v>
      </c>
      <c r="AN1129">
        <v>0</v>
      </c>
      <c r="AO1129">
        <v>1530</v>
      </c>
      <c r="AP1129">
        <v>1</v>
      </c>
      <c r="AQ1129">
        <v>0</v>
      </c>
      <c r="AR1129">
        <v>2</v>
      </c>
      <c r="AS1129">
        <v>0</v>
      </c>
      <c r="AT1129">
        <v>3</v>
      </c>
      <c r="AU1129">
        <v>1</v>
      </c>
      <c r="AV1129">
        <v>5</v>
      </c>
      <c r="AW1129">
        <v>7</v>
      </c>
      <c r="AX1129">
        <v>1</v>
      </c>
      <c r="AY1129">
        <v>6</v>
      </c>
      <c r="AZ1129">
        <v>2004</v>
      </c>
      <c r="BA1129">
        <v>4</v>
      </c>
      <c r="BB1129">
        <v>3</v>
      </c>
      <c r="BC1129">
        <v>630</v>
      </c>
      <c r="BD1129">
        <v>4</v>
      </c>
      <c r="BE1129">
        <v>4</v>
      </c>
      <c r="BF1129">
        <v>3</v>
      </c>
      <c r="BG1129">
        <v>144</v>
      </c>
      <c r="BH1129">
        <v>36</v>
      </c>
      <c r="BI1129">
        <v>0</v>
      </c>
      <c r="BJ1129">
        <v>0</v>
      </c>
      <c r="BK1129">
        <v>0</v>
      </c>
      <c r="BL1129">
        <v>0</v>
      </c>
      <c r="BM1129">
        <v>5</v>
      </c>
      <c r="BN1129">
        <v>0</v>
      </c>
      <c r="BO1129">
        <v>11</v>
      </c>
      <c r="BP1129">
        <v>2007</v>
      </c>
      <c r="BQ1129">
        <v>16</v>
      </c>
      <c r="BR1129">
        <v>4</v>
      </c>
      <c r="BS1129">
        <v>4</v>
      </c>
      <c r="BT1129">
        <v>259000</v>
      </c>
    </row>
    <row r="1130" spans="1:72" x14ac:dyDescent="0.35">
      <c r="A1130">
        <v>1129</v>
      </c>
      <c r="B1130">
        <v>60</v>
      </c>
      <c r="C1130">
        <v>4</v>
      </c>
      <c r="D1130">
        <v>59</v>
      </c>
      <c r="E1130">
        <v>11796</v>
      </c>
      <c r="F1130">
        <v>2</v>
      </c>
      <c r="G1130">
        <v>2</v>
      </c>
      <c r="H1130">
        <v>2</v>
      </c>
      <c r="I1130">
        <v>4</v>
      </c>
      <c r="J1130">
        <v>4</v>
      </c>
      <c r="K1130">
        <v>3</v>
      </c>
      <c r="L1130">
        <v>11</v>
      </c>
      <c r="M1130">
        <v>7</v>
      </c>
      <c r="N1130">
        <v>7</v>
      </c>
      <c r="O1130">
        <v>3</v>
      </c>
      <c r="P1130">
        <v>8</v>
      </c>
      <c r="Q1130">
        <v>7</v>
      </c>
      <c r="R1130">
        <v>5</v>
      </c>
      <c r="S1130">
        <v>2004</v>
      </c>
      <c r="T1130">
        <v>2005</v>
      </c>
      <c r="U1130">
        <v>5</v>
      </c>
      <c r="V1130">
        <v>8</v>
      </c>
      <c r="W1130">
        <v>14</v>
      </c>
      <c r="X1130">
        <v>2</v>
      </c>
      <c r="Y1130">
        <v>0</v>
      </c>
      <c r="Z1130">
        <v>4</v>
      </c>
      <c r="AA1130">
        <v>3</v>
      </c>
      <c r="AB1130">
        <v>6</v>
      </c>
      <c r="AC1130">
        <v>5</v>
      </c>
      <c r="AD1130">
        <v>4</v>
      </c>
      <c r="AE1130">
        <v>6</v>
      </c>
      <c r="AF1130">
        <v>0</v>
      </c>
      <c r="AG1130">
        <v>0</v>
      </c>
      <c r="AH1130">
        <v>847</v>
      </c>
      <c r="AI1130">
        <v>847</v>
      </c>
      <c r="AJ1130">
        <v>6</v>
      </c>
      <c r="AK1130">
        <v>6</v>
      </c>
      <c r="AL1130">
        <v>847</v>
      </c>
      <c r="AM1130">
        <v>1112</v>
      </c>
      <c r="AN1130">
        <v>0</v>
      </c>
      <c r="AO1130">
        <v>1959</v>
      </c>
      <c r="AP1130">
        <v>0</v>
      </c>
      <c r="AQ1130">
        <v>0</v>
      </c>
      <c r="AR1130">
        <v>2</v>
      </c>
      <c r="AS1130">
        <v>1</v>
      </c>
      <c r="AT1130">
        <v>4</v>
      </c>
      <c r="AU1130">
        <v>1</v>
      </c>
      <c r="AV1130">
        <v>5</v>
      </c>
      <c r="AW1130">
        <v>8</v>
      </c>
      <c r="AX1130">
        <v>1</v>
      </c>
      <c r="AY1130">
        <v>7</v>
      </c>
      <c r="AZ1130">
        <v>2004</v>
      </c>
      <c r="BA1130">
        <v>4</v>
      </c>
      <c r="BB1130">
        <v>2</v>
      </c>
      <c r="BC1130">
        <v>434</v>
      </c>
      <c r="BD1130">
        <v>4</v>
      </c>
      <c r="BE1130">
        <v>4</v>
      </c>
      <c r="BF1130">
        <v>3</v>
      </c>
      <c r="BG1130">
        <v>100</v>
      </c>
      <c r="BH1130">
        <v>48</v>
      </c>
      <c r="BI1130">
        <v>0</v>
      </c>
      <c r="BJ1130">
        <v>0</v>
      </c>
      <c r="BK1130">
        <v>0</v>
      </c>
      <c r="BL1130">
        <v>0</v>
      </c>
      <c r="BM1130">
        <v>5</v>
      </c>
      <c r="BN1130">
        <v>0</v>
      </c>
      <c r="BO1130">
        <v>7</v>
      </c>
      <c r="BP1130">
        <v>2007</v>
      </c>
      <c r="BQ1130">
        <v>16</v>
      </c>
      <c r="BR1130">
        <v>4</v>
      </c>
      <c r="BS1130">
        <v>5</v>
      </c>
      <c r="BT1130">
        <v>215000</v>
      </c>
    </row>
    <row r="1131" spans="1:72" x14ac:dyDescent="0.35">
      <c r="A1131">
        <v>1130</v>
      </c>
      <c r="B1131">
        <v>90</v>
      </c>
      <c r="C1131">
        <v>2</v>
      </c>
      <c r="D1131">
        <v>60</v>
      </c>
      <c r="E1131">
        <v>7200</v>
      </c>
      <c r="F1131">
        <v>2</v>
      </c>
      <c r="G1131">
        <v>1</v>
      </c>
      <c r="H1131">
        <v>2</v>
      </c>
      <c r="I1131">
        <v>4</v>
      </c>
      <c r="J1131">
        <v>4</v>
      </c>
      <c r="K1131">
        <v>3</v>
      </c>
      <c r="L1131">
        <v>9</v>
      </c>
      <c r="M1131">
        <v>7</v>
      </c>
      <c r="N1131">
        <v>7</v>
      </c>
      <c r="O1131">
        <v>2</v>
      </c>
      <c r="P1131">
        <v>6</v>
      </c>
      <c r="Q1131">
        <v>5</v>
      </c>
      <c r="R1131">
        <v>5</v>
      </c>
      <c r="S1131">
        <v>1980</v>
      </c>
      <c r="T1131">
        <v>1980</v>
      </c>
      <c r="U1131">
        <v>5</v>
      </c>
      <c r="V1131">
        <v>8</v>
      </c>
      <c r="W1131">
        <v>10</v>
      </c>
      <c r="X1131">
        <v>4</v>
      </c>
      <c r="Y1131">
        <v>180</v>
      </c>
      <c r="Z1131">
        <v>3</v>
      </c>
      <c r="AA1131">
        <v>3</v>
      </c>
      <c r="AB1131">
        <v>2</v>
      </c>
      <c r="AC1131">
        <v>5</v>
      </c>
      <c r="AD1131">
        <v>4</v>
      </c>
      <c r="AE1131">
        <v>7</v>
      </c>
      <c r="AF1131">
        <v>936</v>
      </c>
      <c r="AG1131">
        <v>0</v>
      </c>
      <c r="AH1131">
        <v>0</v>
      </c>
      <c r="AI1131">
        <v>936</v>
      </c>
      <c r="AJ1131">
        <v>6</v>
      </c>
      <c r="AK1131">
        <v>6</v>
      </c>
      <c r="AL1131">
        <v>936</v>
      </c>
      <c r="AM1131">
        <v>0</v>
      </c>
      <c r="AN1131">
        <v>0</v>
      </c>
      <c r="AO1131">
        <v>936</v>
      </c>
      <c r="AP1131">
        <v>1</v>
      </c>
      <c r="AQ1131">
        <v>0</v>
      </c>
      <c r="AR1131">
        <v>1</v>
      </c>
      <c r="AS1131">
        <v>0</v>
      </c>
      <c r="AT1131">
        <v>2</v>
      </c>
      <c r="AU1131">
        <v>1</v>
      </c>
      <c r="AV1131">
        <v>4</v>
      </c>
      <c r="AW1131">
        <v>4</v>
      </c>
      <c r="AX1131">
        <v>0</v>
      </c>
      <c r="AY1131">
        <v>5</v>
      </c>
      <c r="AZ1131">
        <v>1980</v>
      </c>
      <c r="BA1131">
        <v>2</v>
      </c>
      <c r="BB1131">
        <v>2</v>
      </c>
      <c r="BC1131">
        <v>672</v>
      </c>
      <c r="BD1131">
        <v>4</v>
      </c>
      <c r="BE1131">
        <v>4</v>
      </c>
      <c r="BF1131">
        <v>3</v>
      </c>
      <c r="BG1131">
        <v>49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5</v>
      </c>
      <c r="BN1131">
        <v>0</v>
      </c>
      <c r="BO1131">
        <v>8</v>
      </c>
      <c r="BP1131">
        <v>2007</v>
      </c>
      <c r="BQ1131">
        <v>16</v>
      </c>
      <c r="BR1131">
        <v>4</v>
      </c>
      <c r="BS1131">
        <v>5</v>
      </c>
      <c r="BT1131">
        <v>140000</v>
      </c>
    </row>
    <row r="1132" spans="1:72" x14ac:dyDescent="0.35">
      <c r="A1132">
        <v>1131</v>
      </c>
      <c r="B1132">
        <v>50</v>
      </c>
      <c r="C1132">
        <v>4</v>
      </c>
      <c r="D1132">
        <v>65</v>
      </c>
      <c r="E1132">
        <v>7804</v>
      </c>
      <c r="F1132">
        <v>2</v>
      </c>
      <c r="G1132">
        <v>1</v>
      </c>
      <c r="H1132">
        <v>2</v>
      </c>
      <c r="I1132">
        <v>4</v>
      </c>
      <c r="J1132">
        <v>4</v>
      </c>
      <c r="K1132">
        <v>3</v>
      </c>
      <c r="L1132">
        <v>13</v>
      </c>
      <c r="M1132">
        <v>7</v>
      </c>
      <c r="N1132">
        <v>7</v>
      </c>
      <c r="O1132">
        <v>3</v>
      </c>
      <c r="P1132">
        <v>1</v>
      </c>
      <c r="Q1132">
        <v>4</v>
      </c>
      <c r="R1132">
        <v>3</v>
      </c>
      <c r="S1132">
        <v>1928</v>
      </c>
      <c r="T1132">
        <v>1950</v>
      </c>
      <c r="U1132">
        <v>5</v>
      </c>
      <c r="V1132">
        <v>8</v>
      </c>
      <c r="W1132">
        <v>8</v>
      </c>
      <c r="X1132">
        <v>2</v>
      </c>
      <c r="Y1132">
        <v>0</v>
      </c>
      <c r="Z1132">
        <v>3</v>
      </c>
      <c r="AA1132">
        <v>3</v>
      </c>
      <c r="AB1132">
        <v>3</v>
      </c>
      <c r="AC1132">
        <v>4</v>
      </c>
      <c r="AD1132">
        <v>4</v>
      </c>
      <c r="AE1132">
        <v>3</v>
      </c>
      <c r="AF1132">
        <v>622</v>
      </c>
      <c r="AG1132">
        <v>0</v>
      </c>
      <c r="AH1132">
        <v>500</v>
      </c>
      <c r="AI1132">
        <v>1122</v>
      </c>
      <c r="AJ1132">
        <v>6</v>
      </c>
      <c r="AK1132">
        <v>6</v>
      </c>
      <c r="AL1132">
        <v>1328</v>
      </c>
      <c r="AM1132">
        <v>653</v>
      </c>
      <c r="AN1132">
        <v>0</v>
      </c>
      <c r="AO1132">
        <v>1981</v>
      </c>
      <c r="AP1132">
        <v>1</v>
      </c>
      <c r="AQ1132">
        <v>0</v>
      </c>
      <c r="AR1132">
        <v>2</v>
      </c>
      <c r="AS1132">
        <v>0</v>
      </c>
      <c r="AT1132">
        <v>4</v>
      </c>
      <c r="AU1132">
        <v>1</v>
      </c>
      <c r="AV1132">
        <v>5</v>
      </c>
      <c r="AW1132">
        <v>7</v>
      </c>
      <c r="AX1132">
        <v>2</v>
      </c>
      <c r="AY1132">
        <v>5</v>
      </c>
      <c r="AZ1132">
        <v>1981</v>
      </c>
      <c r="BA1132">
        <v>2</v>
      </c>
      <c r="BB1132">
        <v>2</v>
      </c>
      <c r="BC1132">
        <v>576</v>
      </c>
      <c r="BD1132">
        <v>4</v>
      </c>
      <c r="BE1132">
        <v>4</v>
      </c>
      <c r="BF1132">
        <v>3</v>
      </c>
      <c r="BG1132">
        <v>431</v>
      </c>
      <c r="BH1132">
        <v>44</v>
      </c>
      <c r="BI1132">
        <v>0</v>
      </c>
      <c r="BJ1132">
        <v>0</v>
      </c>
      <c r="BK1132">
        <v>0</v>
      </c>
      <c r="BL1132">
        <v>0</v>
      </c>
      <c r="BM1132">
        <v>3</v>
      </c>
      <c r="BN1132">
        <v>0</v>
      </c>
      <c r="BO1132">
        <v>12</v>
      </c>
      <c r="BP1132">
        <v>2009</v>
      </c>
      <c r="BQ1132">
        <v>14</v>
      </c>
      <c r="BR1132">
        <v>4</v>
      </c>
      <c r="BS1132">
        <v>5</v>
      </c>
      <c r="BT1132">
        <v>135000</v>
      </c>
    </row>
    <row r="1133" spans="1:72" x14ac:dyDescent="0.35">
      <c r="A1133">
        <v>1132</v>
      </c>
      <c r="B1133">
        <v>20</v>
      </c>
      <c r="C1133">
        <v>4</v>
      </c>
      <c r="D1133">
        <v>63</v>
      </c>
      <c r="E1133">
        <v>10712</v>
      </c>
      <c r="F1133">
        <v>2</v>
      </c>
      <c r="G1133">
        <v>1</v>
      </c>
      <c r="H1133">
        <v>2</v>
      </c>
      <c r="I1133">
        <v>4</v>
      </c>
      <c r="J1133">
        <v>4</v>
      </c>
      <c r="K1133">
        <v>3</v>
      </c>
      <c r="L1133">
        <v>6</v>
      </c>
      <c r="M1133">
        <v>7</v>
      </c>
      <c r="N1133">
        <v>7</v>
      </c>
      <c r="O1133">
        <v>3</v>
      </c>
      <c r="P1133">
        <v>4</v>
      </c>
      <c r="Q1133">
        <v>5</v>
      </c>
      <c r="R1133">
        <v>5</v>
      </c>
      <c r="S1133">
        <v>1991</v>
      </c>
      <c r="T1133">
        <v>1992</v>
      </c>
      <c r="U1133">
        <v>5</v>
      </c>
      <c r="V1133">
        <v>8</v>
      </c>
      <c r="W1133">
        <v>9</v>
      </c>
      <c r="X1133">
        <v>2</v>
      </c>
      <c r="Y1133">
        <v>0</v>
      </c>
      <c r="Z1133">
        <v>3</v>
      </c>
      <c r="AA1133">
        <v>3</v>
      </c>
      <c r="AB1133">
        <v>6</v>
      </c>
      <c r="AC1133">
        <v>5</v>
      </c>
      <c r="AD1133">
        <v>4</v>
      </c>
      <c r="AE1133">
        <v>3</v>
      </c>
      <c r="AF1133">
        <v>212</v>
      </c>
      <c r="AG1133">
        <v>0</v>
      </c>
      <c r="AH1133">
        <v>762</v>
      </c>
      <c r="AI1133">
        <v>974</v>
      </c>
      <c r="AJ1133">
        <v>6</v>
      </c>
      <c r="AK1133">
        <v>6</v>
      </c>
      <c r="AL1133">
        <v>974</v>
      </c>
      <c r="AM1133">
        <v>0</v>
      </c>
      <c r="AN1133">
        <v>0</v>
      </c>
      <c r="AO1133">
        <v>974</v>
      </c>
      <c r="AP1133">
        <v>0</v>
      </c>
      <c r="AQ1133">
        <v>0</v>
      </c>
      <c r="AR1133">
        <v>1</v>
      </c>
      <c r="AS1133">
        <v>0</v>
      </c>
      <c r="AT1133">
        <v>3</v>
      </c>
      <c r="AU1133">
        <v>1</v>
      </c>
      <c r="AV1133">
        <v>4</v>
      </c>
      <c r="AW1133">
        <v>5</v>
      </c>
      <c r="AX1133">
        <v>0</v>
      </c>
      <c r="AY1133">
        <v>3</v>
      </c>
      <c r="BA1133">
        <v>1</v>
      </c>
      <c r="BB1133">
        <v>0</v>
      </c>
      <c r="BC1133">
        <v>0</v>
      </c>
      <c r="BD1133">
        <v>1</v>
      </c>
      <c r="BE1133">
        <v>1</v>
      </c>
      <c r="BF1133">
        <v>3</v>
      </c>
      <c r="BG1133">
        <v>0</v>
      </c>
      <c r="BH1133">
        <v>28</v>
      </c>
      <c r="BI1133">
        <v>0</v>
      </c>
      <c r="BJ1133">
        <v>0</v>
      </c>
      <c r="BK1133">
        <v>0</v>
      </c>
      <c r="BL1133">
        <v>0</v>
      </c>
      <c r="BM1133">
        <v>3</v>
      </c>
      <c r="BN1133">
        <v>0</v>
      </c>
      <c r="BO1133">
        <v>9</v>
      </c>
      <c r="BP1133">
        <v>2007</v>
      </c>
      <c r="BQ1133">
        <v>16</v>
      </c>
      <c r="BR1133">
        <v>1</v>
      </c>
      <c r="BS1133">
        <v>3</v>
      </c>
      <c r="BT1133">
        <v>93500</v>
      </c>
    </row>
    <row r="1134" spans="1:72" x14ac:dyDescent="0.35">
      <c r="A1134">
        <v>1133</v>
      </c>
      <c r="B1134">
        <v>70</v>
      </c>
      <c r="C1134">
        <v>2</v>
      </c>
      <c r="D1134">
        <v>90</v>
      </c>
      <c r="E1134">
        <v>9900</v>
      </c>
      <c r="F1134">
        <v>2</v>
      </c>
      <c r="G1134">
        <v>1</v>
      </c>
      <c r="H1134">
        <v>2</v>
      </c>
      <c r="I1134">
        <v>4</v>
      </c>
      <c r="J1134">
        <v>4</v>
      </c>
      <c r="K1134">
        <v>3</v>
      </c>
      <c r="L1134">
        <v>9</v>
      </c>
      <c r="M1134">
        <v>7</v>
      </c>
      <c r="N1134">
        <v>7</v>
      </c>
      <c r="O1134">
        <v>3</v>
      </c>
      <c r="P1134">
        <v>8</v>
      </c>
      <c r="Q1134">
        <v>6</v>
      </c>
      <c r="R1134">
        <v>4</v>
      </c>
      <c r="S1134">
        <v>1880</v>
      </c>
      <c r="T1134">
        <v>1950</v>
      </c>
      <c r="U1134">
        <v>5</v>
      </c>
      <c r="V1134">
        <v>8</v>
      </c>
      <c r="W1134">
        <v>4</v>
      </c>
      <c r="X1134">
        <v>2</v>
      </c>
      <c r="Y1134">
        <v>0</v>
      </c>
      <c r="Z1134">
        <v>3</v>
      </c>
      <c r="AA1134">
        <v>3</v>
      </c>
      <c r="AB1134">
        <v>3</v>
      </c>
      <c r="AC1134">
        <v>4</v>
      </c>
      <c r="AD1134">
        <v>4</v>
      </c>
      <c r="AE1134">
        <v>6</v>
      </c>
      <c r="AF1134">
        <v>0</v>
      </c>
      <c r="AG1134">
        <v>0</v>
      </c>
      <c r="AH1134">
        <v>1008</v>
      </c>
      <c r="AI1134">
        <v>1008</v>
      </c>
      <c r="AJ1134">
        <v>1</v>
      </c>
      <c r="AK1134">
        <v>6</v>
      </c>
      <c r="AL1134">
        <v>1178</v>
      </c>
      <c r="AM1134">
        <v>1032</v>
      </c>
      <c r="AN1134">
        <v>0</v>
      </c>
      <c r="AO1134">
        <v>2210</v>
      </c>
      <c r="AP1134">
        <v>0</v>
      </c>
      <c r="AQ1134">
        <v>0</v>
      </c>
      <c r="AR1134">
        <v>2</v>
      </c>
      <c r="AS1134">
        <v>0</v>
      </c>
      <c r="AT1134">
        <v>5</v>
      </c>
      <c r="AU1134">
        <v>1</v>
      </c>
      <c r="AV1134">
        <v>3</v>
      </c>
      <c r="AW1134">
        <v>8</v>
      </c>
      <c r="AX1134">
        <v>0</v>
      </c>
      <c r="AY1134">
        <v>5</v>
      </c>
      <c r="AZ1134">
        <v>1930</v>
      </c>
      <c r="BA1134">
        <v>2</v>
      </c>
      <c r="BB1134">
        <v>1</v>
      </c>
      <c r="BC1134">
        <v>205</v>
      </c>
      <c r="BD1134">
        <v>3</v>
      </c>
      <c r="BE1134">
        <v>4</v>
      </c>
      <c r="BF1134">
        <v>2</v>
      </c>
      <c r="BG1134">
        <v>0</v>
      </c>
      <c r="BH1134">
        <v>48</v>
      </c>
      <c r="BI1134">
        <v>0</v>
      </c>
      <c r="BJ1134">
        <v>0</v>
      </c>
      <c r="BK1134">
        <v>0</v>
      </c>
      <c r="BL1134">
        <v>0</v>
      </c>
      <c r="BM1134">
        <v>5</v>
      </c>
      <c r="BN1134">
        <v>0</v>
      </c>
      <c r="BO1134">
        <v>5</v>
      </c>
      <c r="BP1134">
        <v>2007</v>
      </c>
      <c r="BQ1134">
        <v>16</v>
      </c>
      <c r="BR1134">
        <v>4</v>
      </c>
      <c r="BS1134">
        <v>5</v>
      </c>
      <c r="BT1134">
        <v>117500</v>
      </c>
    </row>
    <row r="1135" spans="1:72" x14ac:dyDescent="0.35">
      <c r="A1135">
        <v>1134</v>
      </c>
      <c r="B1135">
        <v>60</v>
      </c>
      <c r="C1135">
        <v>4</v>
      </c>
      <c r="D1135">
        <v>80</v>
      </c>
      <c r="E1135">
        <v>9828</v>
      </c>
      <c r="F1135">
        <v>2</v>
      </c>
      <c r="G1135">
        <v>2</v>
      </c>
      <c r="H1135">
        <v>2</v>
      </c>
      <c r="I1135">
        <v>4</v>
      </c>
      <c r="J1135">
        <v>4</v>
      </c>
      <c r="K1135">
        <v>3</v>
      </c>
      <c r="L1135">
        <v>15</v>
      </c>
      <c r="M1135">
        <v>7</v>
      </c>
      <c r="N1135">
        <v>7</v>
      </c>
      <c r="O1135">
        <v>3</v>
      </c>
      <c r="P1135">
        <v>8</v>
      </c>
      <c r="Q1135">
        <v>8</v>
      </c>
      <c r="R1135">
        <v>5</v>
      </c>
      <c r="S1135">
        <v>1995</v>
      </c>
      <c r="T1135">
        <v>1995</v>
      </c>
      <c r="U1135">
        <v>5</v>
      </c>
      <c r="V1135">
        <v>8</v>
      </c>
      <c r="W1135">
        <v>14</v>
      </c>
      <c r="X1135">
        <v>2</v>
      </c>
      <c r="Y1135">
        <v>0</v>
      </c>
      <c r="Z1135">
        <v>4</v>
      </c>
      <c r="AA1135">
        <v>3</v>
      </c>
      <c r="AB1135">
        <v>6</v>
      </c>
      <c r="AC1135">
        <v>5</v>
      </c>
      <c r="AD1135">
        <v>4</v>
      </c>
      <c r="AE1135">
        <v>7</v>
      </c>
      <c r="AF1135">
        <v>584</v>
      </c>
      <c r="AG1135">
        <v>0</v>
      </c>
      <c r="AH1135">
        <v>544</v>
      </c>
      <c r="AI1135">
        <v>1128</v>
      </c>
      <c r="AJ1135">
        <v>6</v>
      </c>
      <c r="AK1135">
        <v>6</v>
      </c>
      <c r="AL1135">
        <v>1142</v>
      </c>
      <c r="AM1135">
        <v>878</v>
      </c>
      <c r="AN1135">
        <v>0</v>
      </c>
      <c r="AO1135">
        <v>2020</v>
      </c>
      <c r="AP1135">
        <v>0</v>
      </c>
      <c r="AQ1135">
        <v>0</v>
      </c>
      <c r="AR1135">
        <v>2</v>
      </c>
      <c r="AS1135">
        <v>1</v>
      </c>
      <c r="AT1135">
        <v>3</v>
      </c>
      <c r="AU1135">
        <v>1</v>
      </c>
      <c r="AV1135">
        <v>5</v>
      </c>
      <c r="AW1135">
        <v>8</v>
      </c>
      <c r="AX1135">
        <v>1</v>
      </c>
      <c r="AY1135">
        <v>6</v>
      </c>
      <c r="AZ1135">
        <v>1995</v>
      </c>
      <c r="BA1135">
        <v>3</v>
      </c>
      <c r="BB1135">
        <v>2</v>
      </c>
      <c r="BC1135">
        <v>466</v>
      </c>
      <c r="BD1135">
        <v>4</v>
      </c>
      <c r="BE1135">
        <v>4</v>
      </c>
      <c r="BF1135">
        <v>3</v>
      </c>
      <c r="BG1135">
        <v>0</v>
      </c>
      <c r="BH1135">
        <v>155</v>
      </c>
      <c r="BI1135">
        <v>0</v>
      </c>
      <c r="BJ1135">
        <v>0</v>
      </c>
      <c r="BK1135">
        <v>0</v>
      </c>
      <c r="BL1135">
        <v>0</v>
      </c>
      <c r="BM1135">
        <v>5</v>
      </c>
      <c r="BN1135">
        <v>0</v>
      </c>
      <c r="BO1135">
        <v>6</v>
      </c>
      <c r="BP1135">
        <v>2009</v>
      </c>
      <c r="BQ1135">
        <v>14</v>
      </c>
      <c r="BR1135">
        <v>4</v>
      </c>
      <c r="BS1135">
        <v>5</v>
      </c>
      <c r="BT1135">
        <v>239500</v>
      </c>
    </row>
    <row r="1136" spans="1:72" x14ac:dyDescent="0.35">
      <c r="A1136">
        <v>1135</v>
      </c>
      <c r="B1136">
        <v>60</v>
      </c>
      <c r="C1136">
        <v>4</v>
      </c>
      <c r="D1136">
        <v>57</v>
      </c>
      <c r="E1136">
        <v>8773</v>
      </c>
      <c r="F1136">
        <v>2</v>
      </c>
      <c r="G1136">
        <v>2</v>
      </c>
      <c r="H1136">
        <v>4</v>
      </c>
      <c r="I1136">
        <v>4</v>
      </c>
      <c r="J1136">
        <v>4</v>
      </c>
      <c r="K1136">
        <v>3</v>
      </c>
      <c r="L1136">
        <v>11</v>
      </c>
      <c r="M1136">
        <v>7</v>
      </c>
      <c r="N1136">
        <v>7</v>
      </c>
      <c r="O1136">
        <v>3</v>
      </c>
      <c r="P1136">
        <v>8</v>
      </c>
      <c r="Q1136">
        <v>6</v>
      </c>
      <c r="R1136">
        <v>5</v>
      </c>
      <c r="S1136">
        <v>1997</v>
      </c>
      <c r="T1136">
        <v>1997</v>
      </c>
      <c r="U1136">
        <v>5</v>
      </c>
      <c r="V1136">
        <v>8</v>
      </c>
      <c r="W1136">
        <v>14</v>
      </c>
      <c r="X1136">
        <v>2</v>
      </c>
      <c r="Y1136">
        <v>0</v>
      </c>
      <c r="Z1136">
        <v>3</v>
      </c>
      <c r="AA1136">
        <v>3</v>
      </c>
      <c r="AB1136">
        <v>6</v>
      </c>
      <c r="AC1136">
        <v>5</v>
      </c>
      <c r="AD1136">
        <v>4</v>
      </c>
      <c r="AE1136">
        <v>6</v>
      </c>
      <c r="AF1136">
        <v>0</v>
      </c>
      <c r="AG1136">
        <v>0</v>
      </c>
      <c r="AH1136">
        <v>916</v>
      </c>
      <c r="AI1136">
        <v>916</v>
      </c>
      <c r="AJ1136">
        <v>6</v>
      </c>
      <c r="AK1136">
        <v>6</v>
      </c>
      <c r="AL1136">
        <v>916</v>
      </c>
      <c r="AM1136">
        <v>684</v>
      </c>
      <c r="AN1136">
        <v>0</v>
      </c>
      <c r="AO1136">
        <v>1600</v>
      </c>
      <c r="AP1136">
        <v>0</v>
      </c>
      <c r="AQ1136">
        <v>0</v>
      </c>
      <c r="AR1136">
        <v>2</v>
      </c>
      <c r="AS1136">
        <v>1</v>
      </c>
      <c r="AT1136">
        <v>3</v>
      </c>
      <c r="AU1136">
        <v>1</v>
      </c>
      <c r="AV1136">
        <v>4</v>
      </c>
      <c r="AW1136">
        <v>7</v>
      </c>
      <c r="AX1136">
        <v>1</v>
      </c>
      <c r="AY1136">
        <v>6</v>
      </c>
      <c r="AZ1136">
        <v>1997</v>
      </c>
      <c r="BA1136">
        <v>4</v>
      </c>
      <c r="BB1136">
        <v>2</v>
      </c>
      <c r="BC1136">
        <v>460</v>
      </c>
      <c r="BD1136">
        <v>4</v>
      </c>
      <c r="BE1136">
        <v>4</v>
      </c>
      <c r="BF1136">
        <v>3</v>
      </c>
      <c r="BG1136">
        <v>100</v>
      </c>
      <c r="BH1136">
        <v>38</v>
      </c>
      <c r="BI1136">
        <v>0</v>
      </c>
      <c r="BJ1136">
        <v>0</v>
      </c>
      <c r="BK1136">
        <v>0</v>
      </c>
      <c r="BL1136">
        <v>0</v>
      </c>
      <c r="BM1136">
        <v>5</v>
      </c>
      <c r="BN1136">
        <v>0</v>
      </c>
      <c r="BO1136">
        <v>8</v>
      </c>
      <c r="BP1136">
        <v>2007</v>
      </c>
      <c r="BQ1136">
        <v>16</v>
      </c>
      <c r="BR1136">
        <v>4</v>
      </c>
      <c r="BS1136">
        <v>5</v>
      </c>
      <c r="BT1136">
        <v>169000</v>
      </c>
    </row>
    <row r="1137" spans="1:72" x14ac:dyDescent="0.35">
      <c r="A1137">
        <v>1136</v>
      </c>
      <c r="B1137">
        <v>30</v>
      </c>
      <c r="C1137">
        <v>2</v>
      </c>
      <c r="D1137">
        <v>60</v>
      </c>
      <c r="E1137">
        <v>6180</v>
      </c>
      <c r="F1137">
        <v>2</v>
      </c>
      <c r="G1137">
        <v>1</v>
      </c>
      <c r="H1137">
        <v>2</v>
      </c>
      <c r="I1137">
        <v>4</v>
      </c>
      <c r="J1137">
        <v>2</v>
      </c>
      <c r="K1137">
        <v>3</v>
      </c>
      <c r="L1137">
        <v>12</v>
      </c>
      <c r="M1137">
        <v>7</v>
      </c>
      <c r="N1137">
        <v>7</v>
      </c>
      <c r="O1137">
        <v>3</v>
      </c>
      <c r="P1137">
        <v>4</v>
      </c>
      <c r="Q1137">
        <v>6</v>
      </c>
      <c r="R1137">
        <v>5</v>
      </c>
      <c r="S1137">
        <v>1926</v>
      </c>
      <c r="T1137">
        <v>1950</v>
      </c>
      <c r="U1137">
        <v>5</v>
      </c>
      <c r="V1137">
        <v>8</v>
      </c>
      <c r="W1137">
        <v>4</v>
      </c>
      <c r="X1137">
        <v>2</v>
      </c>
      <c r="Y1137">
        <v>0</v>
      </c>
      <c r="Z1137">
        <v>3</v>
      </c>
      <c r="AA1137">
        <v>3</v>
      </c>
      <c r="AB1137">
        <v>3</v>
      </c>
      <c r="AC1137">
        <v>4</v>
      </c>
      <c r="AD1137">
        <v>4</v>
      </c>
      <c r="AE1137">
        <v>6</v>
      </c>
      <c r="AF1137">
        <v>0</v>
      </c>
      <c r="AG1137">
        <v>0</v>
      </c>
      <c r="AH1137">
        <v>960</v>
      </c>
      <c r="AI1137">
        <v>960</v>
      </c>
      <c r="AJ1137">
        <v>6</v>
      </c>
      <c r="AK1137">
        <v>6</v>
      </c>
      <c r="AL1137">
        <v>986</v>
      </c>
      <c r="AM1137">
        <v>0</v>
      </c>
      <c r="AN1137">
        <v>0</v>
      </c>
      <c r="AO1137">
        <v>986</v>
      </c>
      <c r="AP1137">
        <v>0</v>
      </c>
      <c r="AQ1137">
        <v>0</v>
      </c>
      <c r="AR1137">
        <v>1</v>
      </c>
      <c r="AS1137">
        <v>0</v>
      </c>
      <c r="AT1137">
        <v>2</v>
      </c>
      <c r="AU1137">
        <v>1</v>
      </c>
      <c r="AV1137">
        <v>4</v>
      </c>
      <c r="AW1137">
        <v>5</v>
      </c>
      <c r="AX1137">
        <v>1</v>
      </c>
      <c r="AY1137">
        <v>5</v>
      </c>
      <c r="AZ1137">
        <v>1926</v>
      </c>
      <c r="BA1137">
        <v>2</v>
      </c>
      <c r="BB1137">
        <v>1</v>
      </c>
      <c r="BC1137">
        <v>180</v>
      </c>
      <c r="BD1137">
        <v>4</v>
      </c>
      <c r="BE1137">
        <v>4</v>
      </c>
      <c r="BF1137">
        <v>3</v>
      </c>
      <c r="BG1137">
        <v>0</v>
      </c>
      <c r="BH1137">
        <v>128</v>
      </c>
      <c r="BI1137">
        <v>0</v>
      </c>
      <c r="BJ1137">
        <v>0</v>
      </c>
      <c r="BK1137">
        <v>0</v>
      </c>
      <c r="BL1137">
        <v>0</v>
      </c>
      <c r="BM1137">
        <v>5</v>
      </c>
      <c r="BN1137">
        <v>0</v>
      </c>
      <c r="BO1137">
        <v>5</v>
      </c>
      <c r="BP1137">
        <v>2007</v>
      </c>
      <c r="BQ1137">
        <v>16</v>
      </c>
      <c r="BR1137">
        <v>4</v>
      </c>
      <c r="BS1137">
        <v>5</v>
      </c>
      <c r="BT1137">
        <v>102000</v>
      </c>
    </row>
    <row r="1138" spans="1:72" x14ac:dyDescent="0.35">
      <c r="A1138">
        <v>1137</v>
      </c>
      <c r="B1138">
        <v>50</v>
      </c>
      <c r="C1138">
        <v>4</v>
      </c>
      <c r="D1138">
        <v>80</v>
      </c>
      <c r="E1138">
        <v>9600</v>
      </c>
      <c r="F1138">
        <v>2</v>
      </c>
      <c r="G1138">
        <v>1</v>
      </c>
      <c r="H1138">
        <v>2</v>
      </c>
      <c r="I1138">
        <v>4</v>
      </c>
      <c r="J1138">
        <v>4</v>
      </c>
      <c r="K1138">
        <v>3</v>
      </c>
      <c r="L1138">
        <v>7</v>
      </c>
      <c r="M1138">
        <v>7</v>
      </c>
      <c r="N1138">
        <v>7</v>
      </c>
      <c r="O1138">
        <v>3</v>
      </c>
      <c r="P1138">
        <v>1</v>
      </c>
      <c r="Q1138">
        <v>6</v>
      </c>
      <c r="R1138">
        <v>5</v>
      </c>
      <c r="S1138">
        <v>1950</v>
      </c>
      <c r="T1138">
        <v>1950</v>
      </c>
      <c r="U1138">
        <v>5</v>
      </c>
      <c r="V1138">
        <v>8</v>
      </c>
      <c r="W1138">
        <v>14</v>
      </c>
      <c r="X1138">
        <v>2</v>
      </c>
      <c r="Y1138">
        <v>0</v>
      </c>
      <c r="Z1138">
        <v>3</v>
      </c>
      <c r="AA1138">
        <v>3</v>
      </c>
      <c r="AB1138">
        <v>2</v>
      </c>
      <c r="AC1138">
        <v>4</v>
      </c>
      <c r="AD1138">
        <v>4</v>
      </c>
      <c r="AE1138">
        <v>3</v>
      </c>
      <c r="AF1138">
        <v>280</v>
      </c>
      <c r="AG1138">
        <v>0</v>
      </c>
      <c r="AH1138">
        <v>752</v>
      </c>
      <c r="AI1138">
        <v>1032</v>
      </c>
      <c r="AJ1138">
        <v>6</v>
      </c>
      <c r="AK1138">
        <v>3</v>
      </c>
      <c r="AL1138">
        <v>1032</v>
      </c>
      <c r="AM1138">
        <v>220</v>
      </c>
      <c r="AN1138">
        <v>0</v>
      </c>
      <c r="AO1138">
        <v>1252</v>
      </c>
      <c r="AP1138">
        <v>0</v>
      </c>
      <c r="AQ1138">
        <v>0</v>
      </c>
      <c r="AR1138">
        <v>1</v>
      </c>
      <c r="AS1138">
        <v>0</v>
      </c>
      <c r="AT1138">
        <v>3</v>
      </c>
      <c r="AU1138">
        <v>1</v>
      </c>
      <c r="AV1138">
        <v>4</v>
      </c>
      <c r="AW1138">
        <v>6</v>
      </c>
      <c r="AX1138">
        <v>0</v>
      </c>
      <c r="AY1138">
        <v>6</v>
      </c>
      <c r="AZ1138">
        <v>1950</v>
      </c>
      <c r="BA1138">
        <v>2</v>
      </c>
      <c r="BB1138">
        <v>1</v>
      </c>
      <c r="BC1138">
        <v>288</v>
      </c>
      <c r="BD1138">
        <v>4</v>
      </c>
      <c r="BE1138">
        <v>4</v>
      </c>
      <c r="BF1138">
        <v>3</v>
      </c>
      <c r="BG1138">
        <v>0</v>
      </c>
      <c r="BH1138">
        <v>0</v>
      </c>
      <c r="BI1138">
        <v>96</v>
      </c>
      <c r="BJ1138">
        <v>0</v>
      </c>
      <c r="BK1138">
        <v>0</v>
      </c>
      <c r="BL1138">
        <v>0</v>
      </c>
      <c r="BM1138">
        <v>5</v>
      </c>
      <c r="BN1138">
        <v>0</v>
      </c>
      <c r="BO1138">
        <v>4</v>
      </c>
      <c r="BP1138">
        <v>2008</v>
      </c>
      <c r="BQ1138">
        <v>15</v>
      </c>
      <c r="BR1138">
        <v>4</v>
      </c>
      <c r="BS1138">
        <v>3</v>
      </c>
      <c r="BT1138">
        <v>119000</v>
      </c>
    </row>
    <row r="1139" spans="1:72" x14ac:dyDescent="0.35">
      <c r="A1139">
        <v>1138</v>
      </c>
      <c r="B1139">
        <v>50</v>
      </c>
      <c r="C1139">
        <v>4</v>
      </c>
      <c r="D1139">
        <v>54</v>
      </c>
      <c r="E1139">
        <v>6342</v>
      </c>
      <c r="F1139">
        <v>2</v>
      </c>
      <c r="G1139">
        <v>1</v>
      </c>
      <c r="H1139">
        <v>2</v>
      </c>
      <c r="I1139">
        <v>4</v>
      </c>
      <c r="J1139">
        <v>4</v>
      </c>
      <c r="K1139">
        <v>3</v>
      </c>
      <c r="L1139">
        <v>5</v>
      </c>
      <c r="M1139">
        <v>2</v>
      </c>
      <c r="N1139">
        <v>7</v>
      </c>
      <c r="O1139">
        <v>3</v>
      </c>
      <c r="P1139">
        <v>1</v>
      </c>
      <c r="Q1139">
        <v>5</v>
      </c>
      <c r="R1139">
        <v>8</v>
      </c>
      <c r="S1139">
        <v>1875</v>
      </c>
      <c r="T1139">
        <v>1996</v>
      </c>
      <c r="U1139">
        <v>5</v>
      </c>
      <c r="V1139">
        <v>8</v>
      </c>
      <c r="W1139">
        <v>14</v>
      </c>
      <c r="X1139">
        <v>2</v>
      </c>
      <c r="Y1139">
        <v>0</v>
      </c>
      <c r="Z1139">
        <v>3</v>
      </c>
      <c r="AA1139">
        <v>4</v>
      </c>
      <c r="AB1139">
        <v>2</v>
      </c>
      <c r="AC1139">
        <v>4</v>
      </c>
      <c r="AD1139">
        <v>4</v>
      </c>
      <c r="AE1139">
        <v>6</v>
      </c>
      <c r="AF1139">
        <v>0</v>
      </c>
      <c r="AG1139">
        <v>0</v>
      </c>
      <c r="AH1139">
        <v>780</v>
      </c>
      <c r="AI1139">
        <v>780</v>
      </c>
      <c r="AJ1139">
        <v>6</v>
      </c>
      <c r="AK1139">
        <v>6</v>
      </c>
      <c r="AL1139">
        <v>780</v>
      </c>
      <c r="AM1139">
        <v>240</v>
      </c>
      <c r="AN1139">
        <v>0</v>
      </c>
      <c r="AO1139">
        <v>1020</v>
      </c>
      <c r="AP1139">
        <v>0</v>
      </c>
      <c r="AQ1139">
        <v>0</v>
      </c>
      <c r="AR1139">
        <v>1</v>
      </c>
      <c r="AS1139">
        <v>0</v>
      </c>
      <c r="AT1139">
        <v>2</v>
      </c>
      <c r="AU1139">
        <v>1</v>
      </c>
      <c r="AV1139">
        <v>4</v>
      </c>
      <c r="AW1139">
        <v>6</v>
      </c>
      <c r="AX1139">
        <v>0</v>
      </c>
      <c r="AY1139">
        <v>3</v>
      </c>
      <c r="BA1139">
        <v>1</v>
      </c>
      <c r="BB1139">
        <v>0</v>
      </c>
      <c r="BC1139">
        <v>0</v>
      </c>
      <c r="BD1139">
        <v>1</v>
      </c>
      <c r="BE1139">
        <v>1</v>
      </c>
      <c r="BF1139">
        <v>2</v>
      </c>
      <c r="BG1139">
        <v>0</v>
      </c>
      <c r="BH1139">
        <v>0</v>
      </c>
      <c r="BI1139">
        <v>176</v>
      </c>
      <c r="BJ1139">
        <v>0</v>
      </c>
      <c r="BK1139">
        <v>0</v>
      </c>
      <c r="BL1139">
        <v>0</v>
      </c>
      <c r="BM1139">
        <v>5</v>
      </c>
      <c r="BN1139">
        <v>0</v>
      </c>
      <c r="BO1139">
        <v>5</v>
      </c>
      <c r="BP1139">
        <v>2010</v>
      </c>
      <c r="BQ1139">
        <v>13</v>
      </c>
      <c r="BR1139">
        <v>4</v>
      </c>
      <c r="BS1139">
        <v>5</v>
      </c>
      <c r="BT1139">
        <v>94000</v>
      </c>
    </row>
    <row r="1140" spans="1:72" x14ac:dyDescent="0.35">
      <c r="A1140">
        <v>1139</v>
      </c>
      <c r="B1140">
        <v>20</v>
      </c>
      <c r="C1140">
        <v>4</v>
      </c>
      <c r="E1140">
        <v>9819</v>
      </c>
      <c r="F1140">
        <v>2</v>
      </c>
      <c r="G1140">
        <v>2</v>
      </c>
      <c r="H1140">
        <v>2</v>
      </c>
      <c r="I1140">
        <v>4</v>
      </c>
      <c r="J1140">
        <v>4</v>
      </c>
      <c r="K1140">
        <v>2</v>
      </c>
      <c r="L1140">
        <v>6</v>
      </c>
      <c r="M1140">
        <v>7</v>
      </c>
      <c r="N1140">
        <v>7</v>
      </c>
      <c r="O1140">
        <v>3</v>
      </c>
      <c r="P1140">
        <v>4</v>
      </c>
      <c r="Q1140">
        <v>6</v>
      </c>
      <c r="R1140">
        <v>5</v>
      </c>
      <c r="S1140">
        <v>1977</v>
      </c>
      <c r="T1140">
        <v>1977</v>
      </c>
      <c r="U1140">
        <v>5</v>
      </c>
      <c r="V1140">
        <v>8</v>
      </c>
      <c r="W1140">
        <v>3</v>
      </c>
      <c r="X1140">
        <v>2</v>
      </c>
      <c r="Y1140">
        <v>0</v>
      </c>
      <c r="Z1140">
        <v>3</v>
      </c>
      <c r="AA1140">
        <v>3</v>
      </c>
      <c r="AB1140">
        <v>6</v>
      </c>
      <c r="AC1140">
        <v>4</v>
      </c>
      <c r="AD1140">
        <v>4</v>
      </c>
      <c r="AE1140">
        <v>4</v>
      </c>
      <c r="AF1140">
        <v>1567</v>
      </c>
      <c r="AG1140">
        <v>0</v>
      </c>
      <c r="AH1140">
        <v>0</v>
      </c>
      <c r="AI1140">
        <v>1567</v>
      </c>
      <c r="AJ1140">
        <v>6</v>
      </c>
      <c r="AK1140">
        <v>6</v>
      </c>
      <c r="AL1140">
        <v>1567</v>
      </c>
      <c r="AM1140">
        <v>0</v>
      </c>
      <c r="AN1140">
        <v>0</v>
      </c>
      <c r="AO1140">
        <v>1567</v>
      </c>
      <c r="AP1140">
        <v>1</v>
      </c>
      <c r="AQ1140">
        <v>0</v>
      </c>
      <c r="AR1140">
        <v>2</v>
      </c>
      <c r="AS1140">
        <v>0</v>
      </c>
      <c r="AT1140">
        <v>2</v>
      </c>
      <c r="AU1140">
        <v>1</v>
      </c>
      <c r="AV1140">
        <v>5</v>
      </c>
      <c r="AW1140">
        <v>5</v>
      </c>
      <c r="AX1140">
        <v>2</v>
      </c>
      <c r="AY1140">
        <v>6</v>
      </c>
      <c r="AZ1140">
        <v>1977</v>
      </c>
      <c r="BA1140">
        <v>3</v>
      </c>
      <c r="BB1140">
        <v>2</v>
      </c>
      <c r="BC1140">
        <v>714</v>
      </c>
      <c r="BD1140">
        <v>4</v>
      </c>
      <c r="BE1140">
        <v>4</v>
      </c>
      <c r="BF1140">
        <v>3</v>
      </c>
      <c r="BG1140">
        <v>264</v>
      </c>
      <c r="BH1140">
        <v>32</v>
      </c>
      <c r="BI1140">
        <v>0</v>
      </c>
      <c r="BJ1140">
        <v>0</v>
      </c>
      <c r="BK1140">
        <v>0</v>
      </c>
      <c r="BL1140">
        <v>0</v>
      </c>
      <c r="BM1140">
        <v>5</v>
      </c>
      <c r="BN1140">
        <v>0</v>
      </c>
      <c r="BO1140">
        <v>5</v>
      </c>
      <c r="BP1140">
        <v>2009</v>
      </c>
      <c r="BQ1140">
        <v>14</v>
      </c>
      <c r="BR1140">
        <v>4</v>
      </c>
      <c r="BS1140">
        <v>5</v>
      </c>
      <c r="BT1140">
        <v>196000</v>
      </c>
    </row>
    <row r="1141" spans="1:72" x14ac:dyDescent="0.35">
      <c r="A1141">
        <v>1140</v>
      </c>
      <c r="B1141">
        <v>30</v>
      </c>
      <c r="C1141">
        <v>4</v>
      </c>
      <c r="D1141">
        <v>98</v>
      </c>
      <c r="E1141">
        <v>8731</v>
      </c>
      <c r="F1141">
        <v>2</v>
      </c>
      <c r="G1141">
        <v>2</v>
      </c>
      <c r="H1141">
        <v>2</v>
      </c>
      <c r="I1141">
        <v>4</v>
      </c>
      <c r="J1141">
        <v>4</v>
      </c>
      <c r="K1141">
        <v>3</v>
      </c>
      <c r="L1141">
        <v>12</v>
      </c>
      <c r="M1141">
        <v>7</v>
      </c>
      <c r="N1141">
        <v>7</v>
      </c>
      <c r="O1141">
        <v>3</v>
      </c>
      <c r="P1141">
        <v>4</v>
      </c>
      <c r="Q1141">
        <v>5</v>
      </c>
      <c r="R1141">
        <v>5</v>
      </c>
      <c r="S1141">
        <v>1920</v>
      </c>
      <c r="T1141">
        <v>1950</v>
      </c>
      <c r="U1141">
        <v>5</v>
      </c>
      <c r="V1141">
        <v>8</v>
      </c>
      <c r="W1141">
        <v>7</v>
      </c>
      <c r="X1141">
        <v>2</v>
      </c>
      <c r="Y1141">
        <v>0</v>
      </c>
      <c r="Z1141">
        <v>3</v>
      </c>
      <c r="AA1141">
        <v>2</v>
      </c>
      <c r="AB1141">
        <v>3</v>
      </c>
      <c r="AC1141">
        <v>4</v>
      </c>
      <c r="AD1141">
        <v>4</v>
      </c>
      <c r="AE1141">
        <v>3</v>
      </c>
      <c r="AF1141">
        <v>645</v>
      </c>
      <c r="AG1141">
        <v>0</v>
      </c>
      <c r="AH1141">
        <v>270</v>
      </c>
      <c r="AI1141">
        <v>915</v>
      </c>
      <c r="AJ1141">
        <v>6</v>
      </c>
      <c r="AK1141">
        <v>6</v>
      </c>
      <c r="AL1141">
        <v>1167</v>
      </c>
      <c r="AM1141">
        <v>0</v>
      </c>
      <c r="AN1141">
        <v>0</v>
      </c>
      <c r="AO1141">
        <v>1167</v>
      </c>
      <c r="AP1141">
        <v>0</v>
      </c>
      <c r="AQ1141">
        <v>0</v>
      </c>
      <c r="AR1141">
        <v>1</v>
      </c>
      <c r="AS1141">
        <v>0</v>
      </c>
      <c r="AT1141">
        <v>3</v>
      </c>
      <c r="AU1141">
        <v>1</v>
      </c>
      <c r="AV1141">
        <v>4</v>
      </c>
      <c r="AW1141">
        <v>6</v>
      </c>
      <c r="AX1141">
        <v>1</v>
      </c>
      <c r="AY1141">
        <v>5</v>
      </c>
      <c r="AZ1141">
        <v>1972</v>
      </c>
      <c r="BA1141">
        <v>2</v>
      </c>
      <c r="BB1141">
        <v>2</v>
      </c>
      <c r="BC1141">
        <v>495</v>
      </c>
      <c r="BD1141">
        <v>4</v>
      </c>
      <c r="BE1141">
        <v>4</v>
      </c>
      <c r="BF1141">
        <v>3</v>
      </c>
      <c r="BG1141">
        <v>0</v>
      </c>
      <c r="BH1141">
        <v>0</v>
      </c>
      <c r="BI1141">
        <v>216</v>
      </c>
      <c r="BJ1141">
        <v>0</v>
      </c>
      <c r="BK1141">
        <v>126</v>
      </c>
      <c r="BL1141">
        <v>0</v>
      </c>
      <c r="BM1141">
        <v>5</v>
      </c>
      <c r="BN1141">
        <v>0</v>
      </c>
      <c r="BO1141">
        <v>5</v>
      </c>
      <c r="BP1141">
        <v>2007</v>
      </c>
      <c r="BQ1141">
        <v>16</v>
      </c>
      <c r="BR1141">
        <v>4</v>
      </c>
      <c r="BS1141">
        <v>5</v>
      </c>
      <c r="BT1141">
        <v>144000</v>
      </c>
    </row>
    <row r="1142" spans="1:72" x14ac:dyDescent="0.35">
      <c r="A1142">
        <v>1141</v>
      </c>
      <c r="B1142">
        <v>20</v>
      </c>
      <c r="C1142">
        <v>4</v>
      </c>
      <c r="D1142">
        <v>60</v>
      </c>
      <c r="E1142">
        <v>7350</v>
      </c>
      <c r="F1142">
        <v>2</v>
      </c>
      <c r="G1142">
        <v>1</v>
      </c>
      <c r="H1142">
        <v>2</v>
      </c>
      <c r="I1142">
        <v>4</v>
      </c>
      <c r="J1142">
        <v>2</v>
      </c>
      <c r="K1142">
        <v>3</v>
      </c>
      <c r="L1142">
        <v>7</v>
      </c>
      <c r="M1142">
        <v>7</v>
      </c>
      <c r="N1142">
        <v>7</v>
      </c>
      <c r="O1142">
        <v>3</v>
      </c>
      <c r="P1142">
        <v>4</v>
      </c>
      <c r="Q1142">
        <v>5</v>
      </c>
      <c r="R1142">
        <v>7</v>
      </c>
      <c r="S1142">
        <v>1951</v>
      </c>
      <c r="T1142">
        <v>1951</v>
      </c>
      <c r="U1142">
        <v>5</v>
      </c>
      <c r="V1142">
        <v>8</v>
      </c>
      <c r="W1142">
        <v>9</v>
      </c>
      <c r="X1142">
        <v>2</v>
      </c>
      <c r="Y1142">
        <v>0</v>
      </c>
      <c r="Z1142">
        <v>3</v>
      </c>
      <c r="AA1142">
        <v>3</v>
      </c>
      <c r="AB1142">
        <v>2</v>
      </c>
      <c r="AC1142">
        <v>4</v>
      </c>
      <c r="AD1142">
        <v>4</v>
      </c>
      <c r="AE1142">
        <v>4</v>
      </c>
      <c r="AF1142">
        <v>852</v>
      </c>
      <c r="AG1142">
        <v>0</v>
      </c>
      <c r="AH1142">
        <v>100</v>
      </c>
      <c r="AI1142">
        <v>952</v>
      </c>
      <c r="AJ1142">
        <v>6</v>
      </c>
      <c r="AK1142">
        <v>6</v>
      </c>
      <c r="AL1142">
        <v>952</v>
      </c>
      <c r="AM1142">
        <v>0</v>
      </c>
      <c r="AN1142">
        <v>0</v>
      </c>
      <c r="AO1142">
        <v>952</v>
      </c>
      <c r="AP1142">
        <v>1</v>
      </c>
      <c r="AQ1142">
        <v>0</v>
      </c>
      <c r="AR1142">
        <v>1</v>
      </c>
      <c r="AS1142">
        <v>0</v>
      </c>
      <c r="AT1142">
        <v>2</v>
      </c>
      <c r="AU1142">
        <v>1</v>
      </c>
      <c r="AV1142">
        <v>4</v>
      </c>
      <c r="AW1142">
        <v>4</v>
      </c>
      <c r="AX1142">
        <v>0</v>
      </c>
      <c r="AY1142">
        <v>5</v>
      </c>
      <c r="AZ1142">
        <v>1988</v>
      </c>
      <c r="BA1142">
        <v>2</v>
      </c>
      <c r="BB1142">
        <v>2</v>
      </c>
      <c r="BC1142">
        <v>840</v>
      </c>
      <c r="BD1142">
        <v>4</v>
      </c>
      <c r="BE1142">
        <v>4</v>
      </c>
      <c r="BF1142">
        <v>3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5</v>
      </c>
      <c r="BN1142">
        <v>0</v>
      </c>
      <c r="BO1142">
        <v>6</v>
      </c>
      <c r="BP1142">
        <v>2008</v>
      </c>
      <c r="BQ1142">
        <v>15</v>
      </c>
      <c r="BR1142">
        <v>3</v>
      </c>
      <c r="BS1142">
        <v>3</v>
      </c>
      <c r="BT1142">
        <v>139000</v>
      </c>
    </row>
    <row r="1143" spans="1:72" x14ac:dyDescent="0.35">
      <c r="A1143">
        <v>1142</v>
      </c>
      <c r="B1143">
        <v>60</v>
      </c>
      <c r="C1143">
        <v>4</v>
      </c>
      <c r="E1143">
        <v>10304</v>
      </c>
      <c r="F1143">
        <v>2</v>
      </c>
      <c r="G1143">
        <v>2</v>
      </c>
      <c r="H1143">
        <v>2</v>
      </c>
      <c r="I1143">
        <v>4</v>
      </c>
      <c r="J1143">
        <v>1</v>
      </c>
      <c r="K1143">
        <v>3</v>
      </c>
      <c r="L1143">
        <v>10</v>
      </c>
      <c r="M1143">
        <v>6</v>
      </c>
      <c r="N1143">
        <v>7</v>
      </c>
      <c r="O1143">
        <v>3</v>
      </c>
      <c r="P1143">
        <v>8</v>
      </c>
      <c r="Q1143">
        <v>5</v>
      </c>
      <c r="R1143">
        <v>7</v>
      </c>
      <c r="S1143">
        <v>1976</v>
      </c>
      <c r="T1143">
        <v>1976</v>
      </c>
      <c r="U1143">
        <v>5</v>
      </c>
      <c r="V1143">
        <v>8</v>
      </c>
      <c r="W1143">
        <v>3</v>
      </c>
      <c r="X1143">
        <v>4</v>
      </c>
      <c r="Y1143">
        <v>44</v>
      </c>
      <c r="Z1143">
        <v>3</v>
      </c>
      <c r="AA1143">
        <v>4</v>
      </c>
      <c r="AB1143">
        <v>2</v>
      </c>
      <c r="AC1143">
        <v>4</v>
      </c>
      <c r="AD1143">
        <v>4</v>
      </c>
      <c r="AE1143">
        <v>4</v>
      </c>
      <c r="AF1143">
        <v>381</v>
      </c>
      <c r="AG1143">
        <v>0</v>
      </c>
      <c r="AH1143">
        <v>399</v>
      </c>
      <c r="AI1143">
        <v>780</v>
      </c>
      <c r="AJ1143">
        <v>6</v>
      </c>
      <c r="AK1143">
        <v>6</v>
      </c>
      <c r="AL1143">
        <v>1088</v>
      </c>
      <c r="AM1143">
        <v>780</v>
      </c>
      <c r="AN1143">
        <v>0</v>
      </c>
      <c r="AO1143">
        <v>1868</v>
      </c>
      <c r="AP1143">
        <v>1</v>
      </c>
      <c r="AQ1143">
        <v>0</v>
      </c>
      <c r="AR1143">
        <v>2</v>
      </c>
      <c r="AS1143">
        <v>1</v>
      </c>
      <c r="AT1143">
        <v>4</v>
      </c>
      <c r="AU1143">
        <v>1</v>
      </c>
      <c r="AV1143">
        <v>5</v>
      </c>
      <c r="AW1143">
        <v>9</v>
      </c>
      <c r="AX1143">
        <v>1</v>
      </c>
      <c r="AY1143">
        <v>6</v>
      </c>
      <c r="AZ1143">
        <v>1976</v>
      </c>
      <c r="BA1143">
        <v>2</v>
      </c>
      <c r="BB1143">
        <v>2</v>
      </c>
      <c r="BC1143">
        <v>484</v>
      </c>
      <c r="BD1143">
        <v>4</v>
      </c>
      <c r="BE1143">
        <v>4</v>
      </c>
      <c r="BF1143">
        <v>3</v>
      </c>
      <c r="BG1143">
        <v>448</v>
      </c>
      <c r="BH1143">
        <v>96</v>
      </c>
      <c r="BI1143">
        <v>0</v>
      </c>
      <c r="BJ1143">
        <v>0</v>
      </c>
      <c r="BK1143">
        <v>0</v>
      </c>
      <c r="BL1143">
        <v>0</v>
      </c>
      <c r="BM1143">
        <v>5</v>
      </c>
      <c r="BN1143">
        <v>0</v>
      </c>
      <c r="BO1143">
        <v>10</v>
      </c>
      <c r="BP1143">
        <v>2009</v>
      </c>
      <c r="BQ1143">
        <v>14</v>
      </c>
      <c r="BR1143">
        <v>4</v>
      </c>
      <c r="BS1143">
        <v>5</v>
      </c>
      <c r="BT1143">
        <v>197500</v>
      </c>
    </row>
    <row r="1144" spans="1:72" x14ac:dyDescent="0.35">
      <c r="A1144">
        <v>1143</v>
      </c>
      <c r="B1144">
        <v>60</v>
      </c>
      <c r="C1144">
        <v>4</v>
      </c>
      <c r="D1144">
        <v>77</v>
      </c>
      <c r="E1144">
        <v>9965</v>
      </c>
      <c r="F1144">
        <v>2</v>
      </c>
      <c r="G1144">
        <v>1</v>
      </c>
      <c r="H1144">
        <v>2</v>
      </c>
      <c r="I1144">
        <v>4</v>
      </c>
      <c r="J1144">
        <v>4</v>
      </c>
      <c r="K1144">
        <v>3</v>
      </c>
      <c r="L1144">
        <v>16</v>
      </c>
      <c r="M1144">
        <v>7</v>
      </c>
      <c r="N1144">
        <v>7</v>
      </c>
      <c r="O1144">
        <v>3</v>
      </c>
      <c r="P1144">
        <v>8</v>
      </c>
      <c r="Q1144">
        <v>8</v>
      </c>
      <c r="R1144">
        <v>5</v>
      </c>
      <c r="S1144">
        <v>2006</v>
      </c>
      <c r="T1144">
        <v>2007</v>
      </c>
      <c r="U1144">
        <v>6</v>
      </c>
      <c r="V1144">
        <v>8</v>
      </c>
      <c r="W1144">
        <v>14</v>
      </c>
      <c r="X1144">
        <v>5</v>
      </c>
      <c r="Y1144">
        <v>340</v>
      </c>
      <c r="Z1144">
        <v>4</v>
      </c>
      <c r="AA1144">
        <v>3</v>
      </c>
      <c r="AB1144">
        <v>6</v>
      </c>
      <c r="AC1144">
        <v>6</v>
      </c>
      <c r="AD1144">
        <v>4</v>
      </c>
      <c r="AE1144">
        <v>7</v>
      </c>
      <c r="AF1144">
        <v>1150</v>
      </c>
      <c r="AG1144">
        <v>0</v>
      </c>
      <c r="AH1144">
        <v>316</v>
      </c>
      <c r="AI1144">
        <v>1466</v>
      </c>
      <c r="AJ1144">
        <v>6</v>
      </c>
      <c r="AK1144">
        <v>6</v>
      </c>
      <c r="AL1144">
        <v>1466</v>
      </c>
      <c r="AM1144">
        <v>1362</v>
      </c>
      <c r="AN1144">
        <v>0</v>
      </c>
      <c r="AO1144">
        <v>2828</v>
      </c>
      <c r="AP1144">
        <v>1</v>
      </c>
      <c r="AQ1144">
        <v>0</v>
      </c>
      <c r="AR1144">
        <v>3</v>
      </c>
      <c r="AS1144">
        <v>0</v>
      </c>
      <c r="AT1144">
        <v>4</v>
      </c>
      <c r="AU1144">
        <v>1</v>
      </c>
      <c r="AV1144">
        <v>5</v>
      </c>
      <c r="AW1144">
        <v>11</v>
      </c>
      <c r="AX1144">
        <v>1</v>
      </c>
      <c r="AY1144">
        <v>7</v>
      </c>
      <c r="AZ1144">
        <v>2006</v>
      </c>
      <c r="BA1144">
        <v>3</v>
      </c>
      <c r="BB1144">
        <v>3</v>
      </c>
      <c r="BC1144">
        <v>1052</v>
      </c>
      <c r="BD1144">
        <v>4</v>
      </c>
      <c r="BE1144">
        <v>4</v>
      </c>
      <c r="BF1144">
        <v>3</v>
      </c>
      <c r="BG1144">
        <v>125</v>
      </c>
      <c r="BH1144">
        <v>144</v>
      </c>
      <c r="BI1144">
        <v>0</v>
      </c>
      <c r="BJ1144">
        <v>0</v>
      </c>
      <c r="BK1144">
        <v>0</v>
      </c>
      <c r="BL1144">
        <v>0</v>
      </c>
      <c r="BM1144">
        <v>5</v>
      </c>
      <c r="BN1144">
        <v>0</v>
      </c>
      <c r="BO1144">
        <v>4</v>
      </c>
      <c r="BP1144">
        <v>2007</v>
      </c>
      <c r="BQ1144">
        <v>16</v>
      </c>
      <c r="BR1144">
        <v>8</v>
      </c>
      <c r="BS1144">
        <v>6</v>
      </c>
      <c r="BT1144">
        <v>424870</v>
      </c>
    </row>
    <row r="1145" spans="1:72" x14ac:dyDescent="0.35">
      <c r="A1145">
        <v>1144</v>
      </c>
      <c r="B1145">
        <v>20</v>
      </c>
      <c r="C1145">
        <v>4</v>
      </c>
      <c r="E1145">
        <v>9000</v>
      </c>
      <c r="F1145">
        <v>2</v>
      </c>
      <c r="G1145">
        <v>1</v>
      </c>
      <c r="H1145">
        <v>2</v>
      </c>
      <c r="I1145">
        <v>4</v>
      </c>
      <c r="J1145">
        <v>4</v>
      </c>
      <c r="K1145">
        <v>3</v>
      </c>
      <c r="L1145">
        <v>5</v>
      </c>
      <c r="M1145">
        <v>7</v>
      </c>
      <c r="N1145">
        <v>7</v>
      </c>
      <c r="O1145">
        <v>3</v>
      </c>
      <c r="P1145">
        <v>4</v>
      </c>
      <c r="Q1145">
        <v>5</v>
      </c>
      <c r="R1145">
        <v>3</v>
      </c>
      <c r="S1145">
        <v>1959</v>
      </c>
      <c r="T1145">
        <v>1959</v>
      </c>
      <c r="U1145">
        <v>5</v>
      </c>
      <c r="V1145">
        <v>8</v>
      </c>
      <c r="W1145">
        <v>4</v>
      </c>
      <c r="X1145">
        <v>2</v>
      </c>
      <c r="Y1145">
        <v>0</v>
      </c>
      <c r="Z1145">
        <v>3</v>
      </c>
      <c r="AA1145">
        <v>3</v>
      </c>
      <c r="AB1145">
        <v>2</v>
      </c>
      <c r="AC1145">
        <v>4</v>
      </c>
      <c r="AD1145">
        <v>4</v>
      </c>
      <c r="AE1145">
        <v>7</v>
      </c>
      <c r="AF1145">
        <v>288</v>
      </c>
      <c r="AG1145">
        <v>0</v>
      </c>
      <c r="AH1145">
        <v>718</v>
      </c>
      <c r="AI1145">
        <v>1006</v>
      </c>
      <c r="AJ1145">
        <v>6</v>
      </c>
      <c r="AK1145">
        <v>6</v>
      </c>
      <c r="AL1145">
        <v>1006</v>
      </c>
      <c r="AM1145">
        <v>0</v>
      </c>
      <c r="AN1145">
        <v>0</v>
      </c>
      <c r="AO1145">
        <v>1006</v>
      </c>
      <c r="AP1145">
        <v>0</v>
      </c>
      <c r="AQ1145">
        <v>0</v>
      </c>
      <c r="AR1145">
        <v>1</v>
      </c>
      <c r="AS1145">
        <v>0</v>
      </c>
      <c r="AT1145">
        <v>3</v>
      </c>
      <c r="AU1145">
        <v>1</v>
      </c>
      <c r="AV1145">
        <v>4</v>
      </c>
      <c r="AW1145">
        <v>5</v>
      </c>
      <c r="AX1145">
        <v>0</v>
      </c>
      <c r="AY1145">
        <v>3</v>
      </c>
      <c r="BA1145">
        <v>1</v>
      </c>
      <c r="BB1145">
        <v>0</v>
      </c>
      <c r="BC1145">
        <v>0</v>
      </c>
      <c r="BD1145">
        <v>1</v>
      </c>
      <c r="BE1145">
        <v>1</v>
      </c>
      <c r="BF1145">
        <v>3</v>
      </c>
      <c r="BG1145">
        <v>0</v>
      </c>
      <c r="BH1145">
        <v>24</v>
      </c>
      <c r="BI1145">
        <v>0</v>
      </c>
      <c r="BJ1145">
        <v>0</v>
      </c>
      <c r="BK1145">
        <v>0</v>
      </c>
      <c r="BL1145">
        <v>0</v>
      </c>
      <c r="BM1145">
        <v>5</v>
      </c>
      <c r="BN1145">
        <v>0</v>
      </c>
      <c r="BO1145">
        <v>7</v>
      </c>
      <c r="BP1145">
        <v>2008</v>
      </c>
      <c r="BQ1145">
        <v>15</v>
      </c>
      <c r="BR1145">
        <v>4</v>
      </c>
      <c r="BS1145">
        <v>5</v>
      </c>
      <c r="BT1145">
        <v>80000</v>
      </c>
    </row>
    <row r="1146" spans="1:72" x14ac:dyDescent="0.35">
      <c r="A1146">
        <v>1145</v>
      </c>
      <c r="B1146">
        <v>190</v>
      </c>
      <c r="C1146">
        <v>4</v>
      </c>
      <c r="D1146">
        <v>60</v>
      </c>
      <c r="E1146">
        <v>12180</v>
      </c>
      <c r="F1146">
        <v>2</v>
      </c>
      <c r="G1146">
        <v>1</v>
      </c>
      <c r="H1146">
        <v>2</v>
      </c>
      <c r="I1146">
        <v>4</v>
      </c>
      <c r="J1146">
        <v>4</v>
      </c>
      <c r="K1146">
        <v>3</v>
      </c>
      <c r="L1146">
        <v>4</v>
      </c>
      <c r="M1146">
        <v>7</v>
      </c>
      <c r="N1146">
        <v>7</v>
      </c>
      <c r="O1146">
        <v>1</v>
      </c>
      <c r="P1146">
        <v>1</v>
      </c>
      <c r="Q1146">
        <v>4</v>
      </c>
      <c r="R1146">
        <v>4</v>
      </c>
      <c r="S1146">
        <v>1941</v>
      </c>
      <c r="T1146">
        <v>1950</v>
      </c>
      <c r="U1146">
        <v>5</v>
      </c>
      <c r="V1146">
        <v>8</v>
      </c>
      <c r="W1146">
        <v>10</v>
      </c>
      <c r="X1146">
        <v>2</v>
      </c>
      <c r="Y1146">
        <v>0</v>
      </c>
      <c r="Z1146">
        <v>3</v>
      </c>
      <c r="AA1146">
        <v>2</v>
      </c>
      <c r="AB1146">
        <v>3</v>
      </c>
      <c r="AC1146">
        <v>5</v>
      </c>
      <c r="AD1146">
        <v>4</v>
      </c>
      <c r="AE1146">
        <v>3</v>
      </c>
      <c r="AF1146">
        <v>348</v>
      </c>
      <c r="AG1146">
        <v>0</v>
      </c>
      <c r="AH1146">
        <v>324</v>
      </c>
      <c r="AI1146">
        <v>672</v>
      </c>
      <c r="AJ1146">
        <v>2</v>
      </c>
      <c r="AK1146">
        <v>3</v>
      </c>
      <c r="AL1146">
        <v>672</v>
      </c>
      <c r="AM1146">
        <v>252</v>
      </c>
      <c r="AN1146">
        <v>0</v>
      </c>
      <c r="AO1146">
        <v>924</v>
      </c>
      <c r="AP1146">
        <v>1</v>
      </c>
      <c r="AQ1146">
        <v>0</v>
      </c>
      <c r="AR1146">
        <v>1</v>
      </c>
      <c r="AS1146">
        <v>0</v>
      </c>
      <c r="AT1146">
        <v>2</v>
      </c>
      <c r="AU1146">
        <v>1</v>
      </c>
      <c r="AV1146">
        <v>3</v>
      </c>
      <c r="AW1146">
        <v>5</v>
      </c>
      <c r="AX1146">
        <v>0</v>
      </c>
      <c r="AY1146">
        <v>5</v>
      </c>
      <c r="AZ1146">
        <v>1941</v>
      </c>
      <c r="BA1146">
        <v>2</v>
      </c>
      <c r="BB1146">
        <v>1</v>
      </c>
      <c r="BC1146">
        <v>280</v>
      </c>
      <c r="BD1146">
        <v>4</v>
      </c>
      <c r="BE1146">
        <v>4</v>
      </c>
      <c r="BF1146">
        <v>3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3</v>
      </c>
      <c r="BN1146">
        <v>0</v>
      </c>
      <c r="BO1146">
        <v>7</v>
      </c>
      <c r="BP1146">
        <v>2010</v>
      </c>
      <c r="BQ1146">
        <v>13</v>
      </c>
      <c r="BR1146">
        <v>4</v>
      </c>
      <c r="BS1146">
        <v>5</v>
      </c>
      <c r="BT1146">
        <v>80000</v>
      </c>
    </row>
    <row r="1147" spans="1:72" x14ac:dyDescent="0.35">
      <c r="A1147">
        <v>1146</v>
      </c>
      <c r="B1147">
        <v>50</v>
      </c>
      <c r="C1147">
        <v>2</v>
      </c>
      <c r="D1147">
        <v>52</v>
      </c>
      <c r="E1147">
        <v>6240</v>
      </c>
      <c r="F1147">
        <v>2</v>
      </c>
      <c r="G1147">
        <v>1</v>
      </c>
      <c r="H1147">
        <v>2</v>
      </c>
      <c r="I1147">
        <v>4</v>
      </c>
      <c r="J1147">
        <v>4</v>
      </c>
      <c r="K1147">
        <v>3</v>
      </c>
      <c r="L1147">
        <v>12</v>
      </c>
      <c r="M1147">
        <v>7</v>
      </c>
      <c r="N1147">
        <v>7</v>
      </c>
      <c r="O1147">
        <v>3</v>
      </c>
      <c r="P1147">
        <v>1</v>
      </c>
      <c r="Q1147">
        <v>5</v>
      </c>
      <c r="R1147">
        <v>6</v>
      </c>
      <c r="S1147">
        <v>1928</v>
      </c>
      <c r="T1147">
        <v>1950</v>
      </c>
      <c r="U1147">
        <v>5</v>
      </c>
      <c r="V1147">
        <v>8</v>
      </c>
      <c r="W1147">
        <v>10</v>
      </c>
      <c r="X1147">
        <v>2</v>
      </c>
      <c r="Y1147">
        <v>0</v>
      </c>
      <c r="Z1147">
        <v>3</v>
      </c>
      <c r="AA1147">
        <v>3</v>
      </c>
      <c r="AB1147">
        <v>3</v>
      </c>
      <c r="AC1147">
        <v>4</v>
      </c>
      <c r="AD1147">
        <v>4</v>
      </c>
      <c r="AE1147">
        <v>6</v>
      </c>
      <c r="AF1147">
        <v>0</v>
      </c>
      <c r="AG1147">
        <v>0</v>
      </c>
      <c r="AH1147">
        <v>1042</v>
      </c>
      <c r="AI1147">
        <v>1042</v>
      </c>
      <c r="AJ1147">
        <v>6</v>
      </c>
      <c r="AK1147">
        <v>6</v>
      </c>
      <c r="AL1147">
        <v>1042</v>
      </c>
      <c r="AM1147">
        <v>534</v>
      </c>
      <c r="AN1147">
        <v>0</v>
      </c>
      <c r="AO1147">
        <v>1576</v>
      </c>
      <c r="AP1147">
        <v>0</v>
      </c>
      <c r="AQ1147">
        <v>0</v>
      </c>
      <c r="AR1147">
        <v>1</v>
      </c>
      <c r="AS1147">
        <v>0</v>
      </c>
      <c r="AT1147">
        <v>3</v>
      </c>
      <c r="AU1147">
        <v>1</v>
      </c>
      <c r="AV1147">
        <v>4</v>
      </c>
      <c r="AW1147">
        <v>8</v>
      </c>
      <c r="AX1147">
        <v>1</v>
      </c>
      <c r="AY1147">
        <v>5</v>
      </c>
      <c r="AZ1147">
        <v>1928</v>
      </c>
      <c r="BA1147">
        <v>2</v>
      </c>
      <c r="BB1147">
        <v>1</v>
      </c>
      <c r="BC1147">
        <v>225</v>
      </c>
      <c r="BD1147">
        <v>4</v>
      </c>
      <c r="BE1147">
        <v>4</v>
      </c>
      <c r="BF1147">
        <v>3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5</v>
      </c>
      <c r="BN1147">
        <v>0</v>
      </c>
      <c r="BO1147">
        <v>8</v>
      </c>
      <c r="BP1147">
        <v>2006</v>
      </c>
      <c r="BQ1147">
        <v>17</v>
      </c>
      <c r="BR1147">
        <v>4</v>
      </c>
      <c r="BS1147">
        <v>4</v>
      </c>
      <c r="BT1147">
        <v>149000</v>
      </c>
    </row>
    <row r="1148" spans="1:72" x14ac:dyDescent="0.35">
      <c r="A1148">
        <v>1147</v>
      </c>
      <c r="B1148">
        <v>20</v>
      </c>
      <c r="C1148">
        <v>4</v>
      </c>
      <c r="E1148">
        <v>11200</v>
      </c>
      <c r="F1148">
        <v>2</v>
      </c>
      <c r="G1148">
        <v>1</v>
      </c>
      <c r="H1148">
        <v>2</v>
      </c>
      <c r="I1148">
        <v>4</v>
      </c>
      <c r="J1148">
        <v>4</v>
      </c>
      <c r="K1148">
        <v>3</v>
      </c>
      <c r="L1148">
        <v>15</v>
      </c>
      <c r="M1148">
        <v>7</v>
      </c>
      <c r="N1148">
        <v>7</v>
      </c>
      <c r="O1148">
        <v>3</v>
      </c>
      <c r="P1148">
        <v>4</v>
      </c>
      <c r="Q1148">
        <v>6</v>
      </c>
      <c r="R1148">
        <v>5</v>
      </c>
      <c r="S1148">
        <v>1985</v>
      </c>
      <c r="T1148">
        <v>1985</v>
      </c>
      <c r="U1148">
        <v>5</v>
      </c>
      <c r="V1148">
        <v>8</v>
      </c>
      <c r="W1148">
        <v>4</v>
      </c>
      <c r="X1148">
        <v>4</v>
      </c>
      <c r="Y1148">
        <v>85</v>
      </c>
      <c r="Z1148">
        <v>4</v>
      </c>
      <c r="AA1148">
        <v>3</v>
      </c>
      <c r="AB1148">
        <v>2</v>
      </c>
      <c r="AC1148">
        <v>5</v>
      </c>
      <c r="AD1148">
        <v>4</v>
      </c>
      <c r="AE1148">
        <v>7</v>
      </c>
      <c r="AF1148">
        <v>1258</v>
      </c>
      <c r="AG1148">
        <v>0</v>
      </c>
      <c r="AH1148">
        <v>40</v>
      </c>
      <c r="AI1148">
        <v>1298</v>
      </c>
      <c r="AJ1148">
        <v>6</v>
      </c>
      <c r="AK1148">
        <v>6</v>
      </c>
      <c r="AL1148">
        <v>1298</v>
      </c>
      <c r="AM1148">
        <v>0</v>
      </c>
      <c r="AN1148">
        <v>0</v>
      </c>
      <c r="AO1148">
        <v>1298</v>
      </c>
      <c r="AP1148">
        <v>1</v>
      </c>
      <c r="AQ1148">
        <v>0</v>
      </c>
      <c r="AR1148">
        <v>2</v>
      </c>
      <c r="AS1148">
        <v>0</v>
      </c>
      <c r="AT1148">
        <v>3</v>
      </c>
      <c r="AU1148">
        <v>1</v>
      </c>
      <c r="AV1148">
        <v>5</v>
      </c>
      <c r="AW1148">
        <v>5</v>
      </c>
      <c r="AX1148">
        <v>1</v>
      </c>
      <c r="AY1148">
        <v>6</v>
      </c>
      <c r="AZ1148">
        <v>1985</v>
      </c>
      <c r="BA1148">
        <v>2</v>
      </c>
      <c r="BB1148">
        <v>2</v>
      </c>
      <c r="BC1148">
        <v>403</v>
      </c>
      <c r="BD1148">
        <v>4</v>
      </c>
      <c r="BE1148">
        <v>4</v>
      </c>
      <c r="BF1148">
        <v>3</v>
      </c>
      <c r="BG1148">
        <v>165</v>
      </c>
      <c r="BH1148">
        <v>26</v>
      </c>
      <c r="BI1148">
        <v>0</v>
      </c>
      <c r="BJ1148">
        <v>0</v>
      </c>
      <c r="BK1148">
        <v>0</v>
      </c>
      <c r="BL1148">
        <v>0</v>
      </c>
      <c r="BM1148">
        <v>5</v>
      </c>
      <c r="BN1148">
        <v>0</v>
      </c>
      <c r="BO1148">
        <v>5</v>
      </c>
      <c r="BP1148">
        <v>2006</v>
      </c>
      <c r="BQ1148">
        <v>17</v>
      </c>
      <c r="BR1148">
        <v>4</v>
      </c>
      <c r="BS1148">
        <v>5</v>
      </c>
      <c r="BT1148">
        <v>180000</v>
      </c>
    </row>
    <row r="1149" spans="1:72" x14ac:dyDescent="0.35">
      <c r="A1149">
        <v>1148</v>
      </c>
      <c r="B1149">
        <v>70</v>
      </c>
      <c r="C1149">
        <v>4</v>
      </c>
      <c r="D1149">
        <v>75</v>
      </c>
      <c r="E1149">
        <v>12000</v>
      </c>
      <c r="F1149">
        <v>2</v>
      </c>
      <c r="G1149">
        <v>1</v>
      </c>
      <c r="H1149">
        <v>1</v>
      </c>
      <c r="I1149">
        <v>4</v>
      </c>
      <c r="J1149">
        <v>4</v>
      </c>
      <c r="K1149">
        <v>3</v>
      </c>
      <c r="L1149">
        <v>14</v>
      </c>
      <c r="M1149">
        <v>7</v>
      </c>
      <c r="N1149">
        <v>7</v>
      </c>
      <c r="O1149">
        <v>3</v>
      </c>
      <c r="P1149">
        <v>8</v>
      </c>
      <c r="Q1149">
        <v>7</v>
      </c>
      <c r="R1149">
        <v>7</v>
      </c>
      <c r="S1149">
        <v>1941</v>
      </c>
      <c r="T1149">
        <v>1950</v>
      </c>
      <c r="U1149">
        <v>5</v>
      </c>
      <c r="V1149">
        <v>8</v>
      </c>
      <c r="W1149">
        <v>10</v>
      </c>
      <c r="X1149">
        <v>2</v>
      </c>
      <c r="Y1149">
        <v>0</v>
      </c>
      <c r="Z1149">
        <v>3</v>
      </c>
      <c r="AA1149">
        <v>3</v>
      </c>
      <c r="AB1149">
        <v>2</v>
      </c>
      <c r="AC1149">
        <v>4</v>
      </c>
      <c r="AD1149">
        <v>4</v>
      </c>
      <c r="AE1149">
        <v>2</v>
      </c>
      <c r="AF1149">
        <v>275</v>
      </c>
      <c r="AG1149">
        <v>0</v>
      </c>
      <c r="AH1149">
        <v>429</v>
      </c>
      <c r="AI1149">
        <v>704</v>
      </c>
      <c r="AJ1149">
        <v>6</v>
      </c>
      <c r="AK1149">
        <v>6</v>
      </c>
      <c r="AL1149">
        <v>860</v>
      </c>
      <c r="AM1149">
        <v>704</v>
      </c>
      <c r="AN1149">
        <v>0</v>
      </c>
      <c r="AO1149">
        <v>1564</v>
      </c>
      <c r="AP1149">
        <v>0</v>
      </c>
      <c r="AQ1149">
        <v>0</v>
      </c>
      <c r="AR1149">
        <v>1</v>
      </c>
      <c r="AS1149">
        <v>1</v>
      </c>
      <c r="AT1149">
        <v>3</v>
      </c>
      <c r="AU1149">
        <v>1</v>
      </c>
      <c r="AV1149">
        <v>3</v>
      </c>
      <c r="AW1149">
        <v>7</v>
      </c>
      <c r="AX1149">
        <v>1</v>
      </c>
      <c r="AY1149">
        <v>6</v>
      </c>
      <c r="AZ1149">
        <v>1941</v>
      </c>
      <c r="BA1149">
        <v>2</v>
      </c>
      <c r="BB1149">
        <v>1</v>
      </c>
      <c r="BC1149">
        <v>234</v>
      </c>
      <c r="BD1149">
        <v>4</v>
      </c>
      <c r="BE1149">
        <v>4</v>
      </c>
      <c r="BF1149">
        <v>3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5</v>
      </c>
      <c r="BN1149">
        <v>0</v>
      </c>
      <c r="BO1149">
        <v>7</v>
      </c>
      <c r="BP1149">
        <v>2009</v>
      </c>
      <c r="BQ1149">
        <v>14</v>
      </c>
      <c r="BR1149">
        <v>4</v>
      </c>
      <c r="BS1149">
        <v>5</v>
      </c>
      <c r="BT1149">
        <v>174500</v>
      </c>
    </row>
    <row r="1150" spans="1:72" x14ac:dyDescent="0.35">
      <c r="A1150">
        <v>1149</v>
      </c>
      <c r="B1150">
        <v>50</v>
      </c>
      <c r="C1150">
        <v>2</v>
      </c>
      <c r="E1150">
        <v>5700</v>
      </c>
      <c r="F1150">
        <v>2</v>
      </c>
      <c r="G1150">
        <v>1</v>
      </c>
      <c r="H1150">
        <v>2</v>
      </c>
      <c r="I1150">
        <v>4</v>
      </c>
      <c r="J1150">
        <v>4</v>
      </c>
      <c r="K1150">
        <v>3</v>
      </c>
      <c r="L1150">
        <v>9</v>
      </c>
      <c r="M1150">
        <v>7</v>
      </c>
      <c r="N1150">
        <v>7</v>
      </c>
      <c r="O1150">
        <v>3</v>
      </c>
      <c r="P1150">
        <v>1</v>
      </c>
      <c r="Q1150">
        <v>7</v>
      </c>
      <c r="R1150">
        <v>7</v>
      </c>
      <c r="S1150">
        <v>1926</v>
      </c>
      <c r="T1150">
        <v>1950</v>
      </c>
      <c r="U1150">
        <v>5</v>
      </c>
      <c r="V1150">
        <v>8</v>
      </c>
      <c r="W1150">
        <v>4</v>
      </c>
      <c r="X1150">
        <v>2</v>
      </c>
      <c r="Y1150">
        <v>0</v>
      </c>
      <c r="Z1150">
        <v>3</v>
      </c>
      <c r="AA1150">
        <v>3</v>
      </c>
      <c r="AB1150">
        <v>6</v>
      </c>
      <c r="AC1150">
        <v>4</v>
      </c>
      <c r="AD1150">
        <v>4</v>
      </c>
      <c r="AE1150">
        <v>6</v>
      </c>
      <c r="AF1150">
        <v>0</v>
      </c>
      <c r="AG1150">
        <v>0</v>
      </c>
      <c r="AH1150">
        <v>572</v>
      </c>
      <c r="AI1150">
        <v>572</v>
      </c>
      <c r="AJ1150">
        <v>6</v>
      </c>
      <c r="AK1150">
        <v>6</v>
      </c>
      <c r="AL1150">
        <v>572</v>
      </c>
      <c r="AM1150">
        <v>539</v>
      </c>
      <c r="AN1150">
        <v>0</v>
      </c>
      <c r="AO1150">
        <v>1111</v>
      </c>
      <c r="AP1150">
        <v>0</v>
      </c>
      <c r="AQ1150">
        <v>0</v>
      </c>
      <c r="AR1150">
        <v>1</v>
      </c>
      <c r="AS1150">
        <v>0</v>
      </c>
      <c r="AT1150">
        <v>2</v>
      </c>
      <c r="AU1150">
        <v>1</v>
      </c>
      <c r="AV1150">
        <v>4</v>
      </c>
      <c r="AW1150">
        <v>5</v>
      </c>
      <c r="AX1150">
        <v>1</v>
      </c>
      <c r="AY1150">
        <v>5</v>
      </c>
      <c r="AZ1150">
        <v>1982</v>
      </c>
      <c r="BA1150">
        <v>2</v>
      </c>
      <c r="BB1150">
        <v>1</v>
      </c>
      <c r="BC1150">
        <v>288</v>
      </c>
      <c r="BD1150">
        <v>4</v>
      </c>
      <c r="BE1150">
        <v>4</v>
      </c>
      <c r="BF1150">
        <v>3</v>
      </c>
      <c r="BG1150">
        <v>0</v>
      </c>
      <c r="BH1150">
        <v>0</v>
      </c>
      <c r="BI1150">
        <v>176</v>
      </c>
      <c r="BJ1150">
        <v>0</v>
      </c>
      <c r="BK1150">
        <v>0</v>
      </c>
      <c r="BL1150">
        <v>0</v>
      </c>
      <c r="BM1150">
        <v>5</v>
      </c>
      <c r="BN1150">
        <v>0</v>
      </c>
      <c r="BO1150">
        <v>8</v>
      </c>
      <c r="BP1150">
        <v>2008</v>
      </c>
      <c r="BQ1150">
        <v>15</v>
      </c>
      <c r="BR1150">
        <v>4</v>
      </c>
      <c r="BS1150">
        <v>5</v>
      </c>
      <c r="BT1150">
        <v>116900</v>
      </c>
    </row>
    <row r="1151" spans="1:72" x14ac:dyDescent="0.35">
      <c r="A1151">
        <v>1150</v>
      </c>
      <c r="B1151">
        <v>70</v>
      </c>
      <c r="C1151">
        <v>2</v>
      </c>
      <c r="D1151">
        <v>50</v>
      </c>
      <c r="E1151">
        <v>9000</v>
      </c>
      <c r="F1151">
        <v>2</v>
      </c>
      <c r="G1151">
        <v>1</v>
      </c>
      <c r="H1151">
        <v>2</v>
      </c>
      <c r="I1151">
        <v>4</v>
      </c>
      <c r="J1151">
        <v>4</v>
      </c>
      <c r="K1151">
        <v>3</v>
      </c>
      <c r="L1151">
        <v>9</v>
      </c>
      <c r="M1151">
        <v>3</v>
      </c>
      <c r="N1151">
        <v>7</v>
      </c>
      <c r="O1151">
        <v>3</v>
      </c>
      <c r="P1151">
        <v>8</v>
      </c>
      <c r="Q1151">
        <v>7</v>
      </c>
      <c r="R1151">
        <v>9</v>
      </c>
      <c r="S1151">
        <v>1920</v>
      </c>
      <c r="T1151">
        <v>1988</v>
      </c>
      <c r="U1151">
        <v>6</v>
      </c>
      <c r="V1151">
        <v>8</v>
      </c>
      <c r="W1151">
        <v>14</v>
      </c>
      <c r="X1151">
        <v>2</v>
      </c>
      <c r="Y1151">
        <v>0</v>
      </c>
      <c r="Z1151">
        <v>3</v>
      </c>
      <c r="AA1151">
        <v>4</v>
      </c>
      <c r="AB1151">
        <v>6</v>
      </c>
      <c r="AC1151">
        <v>4</v>
      </c>
      <c r="AD1151">
        <v>4</v>
      </c>
      <c r="AE1151">
        <v>4</v>
      </c>
      <c r="AF1151">
        <v>624</v>
      </c>
      <c r="AG1151">
        <v>0</v>
      </c>
      <c r="AH1151">
        <v>26</v>
      </c>
      <c r="AI1151">
        <v>650</v>
      </c>
      <c r="AJ1151">
        <v>6</v>
      </c>
      <c r="AK1151">
        <v>6</v>
      </c>
      <c r="AL1151">
        <v>832</v>
      </c>
      <c r="AM1151">
        <v>650</v>
      </c>
      <c r="AN1151">
        <v>0</v>
      </c>
      <c r="AO1151">
        <v>1482</v>
      </c>
      <c r="AP1151">
        <v>0</v>
      </c>
      <c r="AQ1151">
        <v>1</v>
      </c>
      <c r="AR1151">
        <v>1</v>
      </c>
      <c r="AS1151">
        <v>0</v>
      </c>
      <c r="AT1151">
        <v>3</v>
      </c>
      <c r="AU1151">
        <v>1</v>
      </c>
      <c r="AV1151">
        <v>4</v>
      </c>
      <c r="AW1151">
        <v>7</v>
      </c>
      <c r="AX1151">
        <v>0</v>
      </c>
      <c r="AY1151">
        <v>5</v>
      </c>
      <c r="AZ1151">
        <v>1930</v>
      </c>
      <c r="BA1151">
        <v>2</v>
      </c>
      <c r="BB1151">
        <v>2</v>
      </c>
      <c r="BC1151">
        <v>324</v>
      </c>
      <c r="BD1151">
        <v>4</v>
      </c>
      <c r="BE1151">
        <v>4</v>
      </c>
      <c r="BF1151">
        <v>3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5</v>
      </c>
      <c r="BN1151">
        <v>0</v>
      </c>
      <c r="BO1151">
        <v>7</v>
      </c>
      <c r="BP1151">
        <v>2009</v>
      </c>
      <c r="BQ1151">
        <v>14</v>
      </c>
      <c r="BR1151">
        <v>4</v>
      </c>
      <c r="BS1151">
        <v>5</v>
      </c>
      <c r="BT1151">
        <v>143000</v>
      </c>
    </row>
    <row r="1152" spans="1:72" x14ac:dyDescent="0.35">
      <c r="A1152">
        <v>1151</v>
      </c>
      <c r="B1152">
        <v>20</v>
      </c>
      <c r="C1152">
        <v>4</v>
      </c>
      <c r="D1152">
        <v>57</v>
      </c>
      <c r="E1152">
        <v>8280</v>
      </c>
      <c r="F1152">
        <v>2</v>
      </c>
      <c r="G1152">
        <v>2</v>
      </c>
      <c r="H1152">
        <v>2</v>
      </c>
      <c r="I1152">
        <v>4</v>
      </c>
      <c r="J1152">
        <v>4</v>
      </c>
      <c r="K1152">
        <v>3</v>
      </c>
      <c r="L1152">
        <v>7</v>
      </c>
      <c r="M1152">
        <v>7</v>
      </c>
      <c r="N1152">
        <v>7</v>
      </c>
      <c r="O1152">
        <v>3</v>
      </c>
      <c r="P1152">
        <v>4</v>
      </c>
      <c r="Q1152">
        <v>6</v>
      </c>
      <c r="R1152">
        <v>5</v>
      </c>
      <c r="S1152">
        <v>1950</v>
      </c>
      <c r="T1152">
        <v>1950</v>
      </c>
      <c r="U1152">
        <v>5</v>
      </c>
      <c r="V1152">
        <v>8</v>
      </c>
      <c r="W1152">
        <v>5</v>
      </c>
      <c r="X1152">
        <v>2</v>
      </c>
      <c r="Y1152">
        <v>0</v>
      </c>
      <c r="Z1152">
        <v>3</v>
      </c>
      <c r="AA1152">
        <v>3</v>
      </c>
      <c r="AB1152">
        <v>2</v>
      </c>
      <c r="AC1152">
        <v>4</v>
      </c>
      <c r="AD1152">
        <v>4</v>
      </c>
      <c r="AE1152">
        <v>6</v>
      </c>
      <c r="AF1152">
        <v>0</v>
      </c>
      <c r="AG1152">
        <v>0</v>
      </c>
      <c r="AH1152">
        <v>932</v>
      </c>
      <c r="AI1152">
        <v>932</v>
      </c>
      <c r="AJ1152">
        <v>6</v>
      </c>
      <c r="AK1152">
        <v>3</v>
      </c>
      <c r="AL1152">
        <v>932</v>
      </c>
      <c r="AM1152">
        <v>0</v>
      </c>
      <c r="AN1152">
        <v>0</v>
      </c>
      <c r="AO1152">
        <v>932</v>
      </c>
      <c r="AP1152">
        <v>0</v>
      </c>
      <c r="AQ1152">
        <v>0</v>
      </c>
      <c r="AR1152">
        <v>1</v>
      </c>
      <c r="AS1152">
        <v>0</v>
      </c>
      <c r="AT1152">
        <v>2</v>
      </c>
      <c r="AU1152">
        <v>1</v>
      </c>
      <c r="AV1152">
        <v>5</v>
      </c>
      <c r="AW1152">
        <v>4</v>
      </c>
      <c r="AX1152">
        <v>1</v>
      </c>
      <c r="AY1152">
        <v>6</v>
      </c>
      <c r="AZ1152">
        <v>1950</v>
      </c>
      <c r="BA1152">
        <v>2</v>
      </c>
      <c r="BB1152">
        <v>1</v>
      </c>
      <c r="BC1152">
        <v>306</v>
      </c>
      <c r="BD1152">
        <v>4</v>
      </c>
      <c r="BE1152">
        <v>4</v>
      </c>
      <c r="BF1152">
        <v>3</v>
      </c>
      <c r="BG1152">
        <v>0</v>
      </c>
      <c r="BH1152">
        <v>0</v>
      </c>
      <c r="BI1152">
        <v>214</v>
      </c>
      <c r="BJ1152">
        <v>0</v>
      </c>
      <c r="BK1152">
        <v>0</v>
      </c>
      <c r="BL1152">
        <v>0</v>
      </c>
      <c r="BM1152">
        <v>4</v>
      </c>
      <c r="BN1152">
        <v>0</v>
      </c>
      <c r="BO1152">
        <v>11</v>
      </c>
      <c r="BP1152">
        <v>2007</v>
      </c>
      <c r="BQ1152">
        <v>16</v>
      </c>
      <c r="BR1152">
        <v>4</v>
      </c>
      <c r="BS1152">
        <v>5</v>
      </c>
      <c r="BT1152">
        <v>124000</v>
      </c>
    </row>
    <row r="1153" spans="1:72" x14ac:dyDescent="0.35">
      <c r="A1153">
        <v>1152</v>
      </c>
      <c r="B1153">
        <v>20</v>
      </c>
      <c r="C1153">
        <v>4</v>
      </c>
      <c r="D1153">
        <v>134</v>
      </c>
      <c r="E1153">
        <v>17755</v>
      </c>
      <c r="F1153">
        <v>2</v>
      </c>
      <c r="G1153">
        <v>1</v>
      </c>
      <c r="H1153">
        <v>2</v>
      </c>
      <c r="I1153">
        <v>4</v>
      </c>
      <c r="J1153">
        <v>4</v>
      </c>
      <c r="K1153">
        <v>3</v>
      </c>
      <c r="L1153">
        <v>4</v>
      </c>
      <c r="M1153">
        <v>7</v>
      </c>
      <c r="N1153">
        <v>7</v>
      </c>
      <c r="O1153">
        <v>3</v>
      </c>
      <c r="P1153">
        <v>4</v>
      </c>
      <c r="Q1153">
        <v>5</v>
      </c>
      <c r="R1153">
        <v>4</v>
      </c>
      <c r="S1153">
        <v>1959</v>
      </c>
      <c r="T1153">
        <v>1959</v>
      </c>
      <c r="U1153">
        <v>5</v>
      </c>
      <c r="V1153">
        <v>8</v>
      </c>
      <c r="W1153">
        <v>9</v>
      </c>
      <c r="X1153">
        <v>4</v>
      </c>
      <c r="Y1153">
        <v>132</v>
      </c>
      <c r="Z1153">
        <v>3</v>
      </c>
      <c r="AA1153">
        <v>3</v>
      </c>
      <c r="AB1153">
        <v>2</v>
      </c>
      <c r="AC1153">
        <v>4</v>
      </c>
      <c r="AD1153">
        <v>4</v>
      </c>
      <c r="AE1153">
        <v>3</v>
      </c>
      <c r="AF1153">
        <v>176</v>
      </c>
      <c r="AG1153">
        <v>0</v>
      </c>
      <c r="AH1153">
        <v>1290</v>
      </c>
      <c r="AI1153">
        <v>1466</v>
      </c>
      <c r="AJ1153">
        <v>6</v>
      </c>
      <c r="AK1153">
        <v>6</v>
      </c>
      <c r="AL1153">
        <v>1466</v>
      </c>
      <c r="AM1153">
        <v>0</v>
      </c>
      <c r="AN1153">
        <v>0</v>
      </c>
      <c r="AO1153">
        <v>1466</v>
      </c>
      <c r="AP1153">
        <v>0</v>
      </c>
      <c r="AQ1153">
        <v>0</v>
      </c>
      <c r="AR1153">
        <v>1</v>
      </c>
      <c r="AS1153">
        <v>1</v>
      </c>
      <c r="AT1153">
        <v>3</v>
      </c>
      <c r="AU1153">
        <v>1</v>
      </c>
      <c r="AV1153">
        <v>3</v>
      </c>
      <c r="AW1153">
        <v>6</v>
      </c>
      <c r="AX1153">
        <v>2</v>
      </c>
      <c r="AY1153">
        <v>6</v>
      </c>
      <c r="AZ1153">
        <v>1959</v>
      </c>
      <c r="BA1153">
        <v>4</v>
      </c>
      <c r="BB1153">
        <v>2</v>
      </c>
      <c r="BC1153">
        <v>528</v>
      </c>
      <c r="BD1153">
        <v>4</v>
      </c>
      <c r="BE1153">
        <v>4</v>
      </c>
      <c r="BF1153">
        <v>3</v>
      </c>
      <c r="BG1153">
        <v>0</v>
      </c>
      <c r="BH1153">
        <v>140</v>
      </c>
      <c r="BI1153">
        <v>0</v>
      </c>
      <c r="BJ1153">
        <v>0</v>
      </c>
      <c r="BK1153">
        <v>100</v>
      </c>
      <c r="BL1153">
        <v>0</v>
      </c>
      <c r="BM1153">
        <v>5</v>
      </c>
      <c r="BN1153">
        <v>0</v>
      </c>
      <c r="BO1153">
        <v>11</v>
      </c>
      <c r="BP1153">
        <v>2006</v>
      </c>
      <c r="BQ1153">
        <v>17</v>
      </c>
      <c r="BR1153">
        <v>4</v>
      </c>
      <c r="BS1153">
        <v>5</v>
      </c>
      <c r="BT1153">
        <v>149900</v>
      </c>
    </row>
    <row r="1154" spans="1:72" x14ac:dyDescent="0.35">
      <c r="A1154">
        <v>1153</v>
      </c>
      <c r="B1154">
        <v>20</v>
      </c>
      <c r="C1154">
        <v>4</v>
      </c>
      <c r="D1154">
        <v>90</v>
      </c>
      <c r="E1154">
        <v>14115</v>
      </c>
      <c r="F1154">
        <v>2</v>
      </c>
      <c r="G1154">
        <v>2</v>
      </c>
      <c r="H1154">
        <v>2</v>
      </c>
      <c r="I1154">
        <v>4</v>
      </c>
      <c r="J1154">
        <v>4</v>
      </c>
      <c r="K1154">
        <v>3</v>
      </c>
      <c r="L1154">
        <v>14</v>
      </c>
      <c r="M1154">
        <v>7</v>
      </c>
      <c r="N1154">
        <v>7</v>
      </c>
      <c r="O1154">
        <v>3</v>
      </c>
      <c r="P1154">
        <v>4</v>
      </c>
      <c r="Q1154">
        <v>6</v>
      </c>
      <c r="R1154">
        <v>7</v>
      </c>
      <c r="S1154">
        <v>1956</v>
      </c>
      <c r="T1154">
        <v>2004</v>
      </c>
      <c r="U1154">
        <v>5</v>
      </c>
      <c r="V1154">
        <v>8</v>
      </c>
      <c r="W1154">
        <v>11</v>
      </c>
      <c r="X1154">
        <v>2</v>
      </c>
      <c r="Y1154">
        <v>0</v>
      </c>
      <c r="Z1154">
        <v>3</v>
      </c>
      <c r="AA1154">
        <v>3</v>
      </c>
      <c r="AB1154">
        <v>6</v>
      </c>
      <c r="AC1154">
        <v>4</v>
      </c>
      <c r="AD1154">
        <v>4</v>
      </c>
      <c r="AE1154">
        <v>4</v>
      </c>
      <c r="AF1154">
        <v>296</v>
      </c>
      <c r="AG1154">
        <v>547</v>
      </c>
      <c r="AH1154">
        <v>230</v>
      </c>
      <c r="AI1154">
        <v>1073</v>
      </c>
      <c r="AJ1154">
        <v>6</v>
      </c>
      <c r="AK1154">
        <v>6</v>
      </c>
      <c r="AL1154">
        <v>1811</v>
      </c>
      <c r="AM1154">
        <v>0</v>
      </c>
      <c r="AN1154">
        <v>0</v>
      </c>
      <c r="AO1154">
        <v>1811</v>
      </c>
      <c r="AP1154">
        <v>0</v>
      </c>
      <c r="AQ1154">
        <v>0</v>
      </c>
      <c r="AR1154">
        <v>1</v>
      </c>
      <c r="AS1154">
        <v>0</v>
      </c>
      <c r="AT1154">
        <v>2</v>
      </c>
      <c r="AU1154">
        <v>1</v>
      </c>
      <c r="AV1154">
        <v>6</v>
      </c>
      <c r="AW1154">
        <v>6</v>
      </c>
      <c r="AX1154">
        <v>1</v>
      </c>
      <c r="AY1154">
        <v>6</v>
      </c>
      <c r="AZ1154">
        <v>1956</v>
      </c>
      <c r="BA1154">
        <v>4</v>
      </c>
      <c r="BB1154">
        <v>2</v>
      </c>
      <c r="BC1154">
        <v>470</v>
      </c>
      <c r="BD1154">
        <v>4</v>
      </c>
      <c r="BE1154">
        <v>4</v>
      </c>
      <c r="BF1154">
        <v>3</v>
      </c>
      <c r="BG1154">
        <v>0</v>
      </c>
      <c r="BH1154">
        <v>0</v>
      </c>
      <c r="BI1154">
        <v>280</v>
      </c>
      <c r="BJ1154">
        <v>0</v>
      </c>
      <c r="BK1154">
        <v>0</v>
      </c>
      <c r="BL1154">
        <v>0</v>
      </c>
      <c r="BM1154">
        <v>5</v>
      </c>
      <c r="BN1154">
        <v>0</v>
      </c>
      <c r="BO1154">
        <v>7</v>
      </c>
      <c r="BP1154">
        <v>2006</v>
      </c>
      <c r="BQ1154">
        <v>17</v>
      </c>
      <c r="BR1154">
        <v>4</v>
      </c>
      <c r="BS1154">
        <v>3</v>
      </c>
      <c r="BT1154">
        <v>230000</v>
      </c>
    </row>
    <row r="1155" spans="1:72" x14ac:dyDescent="0.35">
      <c r="A1155">
        <v>1154</v>
      </c>
      <c r="B1155">
        <v>30</v>
      </c>
      <c r="C1155">
        <v>2</v>
      </c>
      <c r="E1155">
        <v>5890</v>
      </c>
      <c r="F1155">
        <v>2</v>
      </c>
      <c r="G1155">
        <v>1</v>
      </c>
      <c r="H1155">
        <v>2</v>
      </c>
      <c r="I1155">
        <v>4</v>
      </c>
      <c r="J1155">
        <v>2</v>
      </c>
      <c r="K1155">
        <v>3</v>
      </c>
      <c r="L1155">
        <v>3</v>
      </c>
      <c r="M1155">
        <v>7</v>
      </c>
      <c r="N1155">
        <v>7</v>
      </c>
      <c r="O1155">
        <v>3</v>
      </c>
      <c r="P1155">
        <v>4</v>
      </c>
      <c r="Q1155">
        <v>6</v>
      </c>
      <c r="R1155">
        <v>8</v>
      </c>
      <c r="S1155">
        <v>1930</v>
      </c>
      <c r="T1155">
        <v>2007</v>
      </c>
      <c r="U1155">
        <v>5</v>
      </c>
      <c r="V1155">
        <v>8</v>
      </c>
      <c r="W1155">
        <v>4</v>
      </c>
      <c r="X1155">
        <v>2</v>
      </c>
      <c r="Y1155">
        <v>0</v>
      </c>
      <c r="Z1155">
        <v>4</v>
      </c>
      <c r="AA1155">
        <v>4</v>
      </c>
      <c r="AB1155">
        <v>3</v>
      </c>
      <c r="AC1155">
        <v>4</v>
      </c>
      <c r="AD1155">
        <v>4</v>
      </c>
      <c r="AE1155">
        <v>4</v>
      </c>
      <c r="AF1155">
        <v>538</v>
      </c>
      <c r="AG1155">
        <v>0</v>
      </c>
      <c r="AH1155">
        <v>278</v>
      </c>
      <c r="AI1155">
        <v>816</v>
      </c>
      <c r="AJ1155">
        <v>6</v>
      </c>
      <c r="AK1155">
        <v>6</v>
      </c>
      <c r="AL1155">
        <v>816</v>
      </c>
      <c r="AM1155">
        <v>0</v>
      </c>
      <c r="AN1155">
        <v>0</v>
      </c>
      <c r="AO1155">
        <v>816</v>
      </c>
      <c r="AP1155">
        <v>0</v>
      </c>
      <c r="AQ1155">
        <v>0</v>
      </c>
      <c r="AR1155">
        <v>1</v>
      </c>
      <c r="AS1155">
        <v>0</v>
      </c>
      <c r="AT1155">
        <v>2</v>
      </c>
      <c r="AU1155">
        <v>1</v>
      </c>
      <c r="AV1155">
        <v>4</v>
      </c>
      <c r="AW1155">
        <v>5</v>
      </c>
      <c r="AX1155">
        <v>0</v>
      </c>
      <c r="AY1155">
        <v>5</v>
      </c>
      <c r="AZ1155">
        <v>2002</v>
      </c>
      <c r="BA1155">
        <v>2</v>
      </c>
      <c r="BB1155">
        <v>1</v>
      </c>
      <c r="BC1155">
        <v>432</v>
      </c>
      <c r="BD1155">
        <v>4</v>
      </c>
      <c r="BE1155">
        <v>4</v>
      </c>
      <c r="BF1155">
        <v>3</v>
      </c>
      <c r="BG1155">
        <v>0</v>
      </c>
      <c r="BH1155">
        <v>0</v>
      </c>
      <c r="BI1155">
        <v>96</v>
      </c>
      <c r="BJ1155">
        <v>0</v>
      </c>
      <c r="BK1155">
        <v>0</v>
      </c>
      <c r="BL1155">
        <v>0</v>
      </c>
      <c r="BM1155">
        <v>5</v>
      </c>
      <c r="BN1155">
        <v>0</v>
      </c>
      <c r="BO1155">
        <v>6</v>
      </c>
      <c r="BP1155">
        <v>2008</v>
      </c>
      <c r="BQ1155">
        <v>15</v>
      </c>
      <c r="BR1155">
        <v>4</v>
      </c>
      <c r="BS1155">
        <v>5</v>
      </c>
      <c r="BT1155">
        <v>120500</v>
      </c>
    </row>
    <row r="1156" spans="1:72" x14ac:dyDescent="0.35">
      <c r="A1156">
        <v>1155</v>
      </c>
      <c r="B1156">
        <v>60</v>
      </c>
      <c r="C1156">
        <v>4</v>
      </c>
      <c r="E1156">
        <v>13700</v>
      </c>
      <c r="F1156">
        <v>2</v>
      </c>
      <c r="G1156">
        <v>2</v>
      </c>
      <c r="H1156">
        <v>2</v>
      </c>
      <c r="I1156">
        <v>4</v>
      </c>
      <c r="J1156">
        <v>4</v>
      </c>
      <c r="K1156">
        <v>3</v>
      </c>
      <c r="L1156">
        <v>7</v>
      </c>
      <c r="M1156">
        <v>7</v>
      </c>
      <c r="N1156">
        <v>7</v>
      </c>
      <c r="O1156">
        <v>3</v>
      </c>
      <c r="P1156">
        <v>8</v>
      </c>
      <c r="Q1156">
        <v>7</v>
      </c>
      <c r="R1156">
        <v>6</v>
      </c>
      <c r="S1156">
        <v>1965</v>
      </c>
      <c r="T1156">
        <v>1988</v>
      </c>
      <c r="U1156">
        <v>5</v>
      </c>
      <c r="V1156">
        <v>8</v>
      </c>
      <c r="W1156">
        <v>14</v>
      </c>
      <c r="X1156">
        <v>5</v>
      </c>
      <c r="Y1156">
        <v>288</v>
      </c>
      <c r="Z1156">
        <v>3</v>
      </c>
      <c r="AA1156">
        <v>3</v>
      </c>
      <c r="AB1156">
        <v>2</v>
      </c>
      <c r="AC1156">
        <v>4</v>
      </c>
      <c r="AD1156">
        <v>4</v>
      </c>
      <c r="AE1156">
        <v>4</v>
      </c>
      <c r="AF1156">
        <v>454</v>
      </c>
      <c r="AG1156">
        <v>0</v>
      </c>
      <c r="AH1156">
        <v>410</v>
      </c>
      <c r="AI1156">
        <v>864</v>
      </c>
      <c r="AJ1156">
        <v>6</v>
      </c>
      <c r="AK1156">
        <v>6</v>
      </c>
      <c r="AL1156">
        <v>902</v>
      </c>
      <c r="AM1156">
        <v>918</v>
      </c>
      <c r="AN1156">
        <v>0</v>
      </c>
      <c r="AO1156">
        <v>1820</v>
      </c>
      <c r="AP1156">
        <v>0</v>
      </c>
      <c r="AQ1156">
        <v>0</v>
      </c>
      <c r="AR1156">
        <v>1</v>
      </c>
      <c r="AS1156">
        <v>2</v>
      </c>
      <c r="AT1156">
        <v>4</v>
      </c>
      <c r="AU1156">
        <v>1</v>
      </c>
      <c r="AV1156">
        <v>5</v>
      </c>
      <c r="AW1156">
        <v>8</v>
      </c>
      <c r="AX1156">
        <v>2</v>
      </c>
      <c r="AY1156">
        <v>6</v>
      </c>
      <c r="AZ1156">
        <v>1965</v>
      </c>
      <c r="BA1156">
        <v>2</v>
      </c>
      <c r="BB1156">
        <v>2</v>
      </c>
      <c r="BC1156">
        <v>492</v>
      </c>
      <c r="BD1156">
        <v>4</v>
      </c>
      <c r="BE1156">
        <v>4</v>
      </c>
      <c r="BF1156">
        <v>3</v>
      </c>
      <c r="BG1156">
        <v>60</v>
      </c>
      <c r="BH1156">
        <v>84</v>
      </c>
      <c r="BI1156">
        <v>0</v>
      </c>
      <c r="BJ1156">
        <v>0</v>
      </c>
      <c r="BK1156">
        <v>273</v>
      </c>
      <c r="BL1156">
        <v>0</v>
      </c>
      <c r="BM1156">
        <v>4</v>
      </c>
      <c r="BN1156">
        <v>0</v>
      </c>
      <c r="BO1156">
        <v>5</v>
      </c>
      <c r="BP1156">
        <v>2008</v>
      </c>
      <c r="BQ1156">
        <v>15</v>
      </c>
      <c r="BR1156">
        <v>4</v>
      </c>
      <c r="BS1156">
        <v>5</v>
      </c>
      <c r="BT1156">
        <v>201800</v>
      </c>
    </row>
    <row r="1157" spans="1:72" x14ac:dyDescent="0.35">
      <c r="A1157">
        <v>1156</v>
      </c>
      <c r="B1157">
        <v>20</v>
      </c>
      <c r="C1157">
        <v>4</v>
      </c>
      <c r="D1157">
        <v>90</v>
      </c>
      <c r="E1157">
        <v>10768</v>
      </c>
      <c r="F1157">
        <v>2</v>
      </c>
      <c r="G1157">
        <v>2</v>
      </c>
      <c r="H1157">
        <v>2</v>
      </c>
      <c r="I1157">
        <v>4</v>
      </c>
      <c r="J1157">
        <v>2</v>
      </c>
      <c r="K1157">
        <v>3</v>
      </c>
      <c r="L1157">
        <v>8</v>
      </c>
      <c r="M1157">
        <v>7</v>
      </c>
      <c r="N1157">
        <v>7</v>
      </c>
      <c r="O1157">
        <v>3</v>
      </c>
      <c r="P1157">
        <v>4</v>
      </c>
      <c r="Q1157">
        <v>5</v>
      </c>
      <c r="R1157">
        <v>8</v>
      </c>
      <c r="S1157">
        <v>1976</v>
      </c>
      <c r="T1157">
        <v>2004</v>
      </c>
      <c r="U1157">
        <v>5</v>
      </c>
      <c r="V1157">
        <v>8</v>
      </c>
      <c r="W1157">
        <v>3</v>
      </c>
      <c r="X1157">
        <v>2</v>
      </c>
      <c r="Y1157">
        <v>0</v>
      </c>
      <c r="Z1157">
        <v>4</v>
      </c>
      <c r="AA1157">
        <v>4</v>
      </c>
      <c r="AB1157">
        <v>2</v>
      </c>
      <c r="AC1157">
        <v>5</v>
      </c>
      <c r="AD1157">
        <v>4</v>
      </c>
      <c r="AE1157">
        <v>4</v>
      </c>
      <c r="AF1157">
        <v>1157</v>
      </c>
      <c r="AG1157">
        <v>0</v>
      </c>
      <c r="AH1157">
        <v>280</v>
      </c>
      <c r="AI1157">
        <v>1437</v>
      </c>
      <c r="AJ1157">
        <v>6</v>
      </c>
      <c r="AK1157">
        <v>6</v>
      </c>
      <c r="AL1157">
        <v>1437</v>
      </c>
      <c r="AM1157">
        <v>0</v>
      </c>
      <c r="AN1157">
        <v>0</v>
      </c>
      <c r="AO1157">
        <v>1437</v>
      </c>
      <c r="AP1157">
        <v>1</v>
      </c>
      <c r="AQ1157">
        <v>0</v>
      </c>
      <c r="AR1157">
        <v>2</v>
      </c>
      <c r="AS1157">
        <v>0</v>
      </c>
      <c r="AT1157">
        <v>3</v>
      </c>
      <c r="AU1157">
        <v>1</v>
      </c>
      <c r="AV1157">
        <v>5</v>
      </c>
      <c r="AW1157">
        <v>6</v>
      </c>
      <c r="AX1157">
        <v>1</v>
      </c>
      <c r="AY1157">
        <v>6</v>
      </c>
      <c r="AZ1157">
        <v>1976</v>
      </c>
      <c r="BA1157">
        <v>3</v>
      </c>
      <c r="BB1157">
        <v>2</v>
      </c>
      <c r="BC1157">
        <v>528</v>
      </c>
      <c r="BD1157">
        <v>4</v>
      </c>
      <c r="BE1157">
        <v>4</v>
      </c>
      <c r="BF1157">
        <v>3</v>
      </c>
      <c r="BG1157">
        <v>0</v>
      </c>
      <c r="BH1157">
        <v>21</v>
      </c>
      <c r="BI1157">
        <v>0</v>
      </c>
      <c r="BJ1157">
        <v>0</v>
      </c>
      <c r="BK1157">
        <v>180</v>
      </c>
      <c r="BL1157">
        <v>0</v>
      </c>
      <c r="BM1157">
        <v>5</v>
      </c>
      <c r="BN1157">
        <v>0</v>
      </c>
      <c r="BO1157">
        <v>7</v>
      </c>
      <c r="BP1157">
        <v>2007</v>
      </c>
      <c r="BQ1157">
        <v>16</v>
      </c>
      <c r="BR1157">
        <v>4</v>
      </c>
      <c r="BS1157">
        <v>5</v>
      </c>
      <c r="BT1157">
        <v>218000</v>
      </c>
    </row>
    <row r="1158" spans="1:72" x14ac:dyDescent="0.35">
      <c r="A1158">
        <v>1157</v>
      </c>
      <c r="B1158">
        <v>80</v>
      </c>
      <c r="C1158">
        <v>4</v>
      </c>
      <c r="D1158">
        <v>85</v>
      </c>
      <c r="E1158">
        <v>9350</v>
      </c>
      <c r="F1158">
        <v>2</v>
      </c>
      <c r="G1158">
        <v>1</v>
      </c>
      <c r="H1158">
        <v>2</v>
      </c>
      <c r="I1158">
        <v>4</v>
      </c>
      <c r="J1158">
        <v>4</v>
      </c>
      <c r="K1158">
        <v>3</v>
      </c>
      <c r="L1158">
        <v>7</v>
      </c>
      <c r="M1158">
        <v>7</v>
      </c>
      <c r="N1158">
        <v>7</v>
      </c>
      <c r="O1158">
        <v>3</v>
      </c>
      <c r="P1158">
        <v>3</v>
      </c>
      <c r="Q1158">
        <v>5</v>
      </c>
      <c r="R1158">
        <v>8</v>
      </c>
      <c r="S1158">
        <v>1965</v>
      </c>
      <c r="T1158">
        <v>1999</v>
      </c>
      <c r="U1158">
        <v>5</v>
      </c>
      <c r="V1158">
        <v>8</v>
      </c>
      <c r="W1158">
        <v>5</v>
      </c>
      <c r="X1158">
        <v>2</v>
      </c>
      <c r="Y1158">
        <v>0</v>
      </c>
      <c r="Z1158">
        <v>3</v>
      </c>
      <c r="AA1158">
        <v>4</v>
      </c>
      <c r="AB1158">
        <v>6</v>
      </c>
      <c r="AC1158">
        <v>4</v>
      </c>
      <c r="AD1158">
        <v>4</v>
      </c>
      <c r="AE1158">
        <v>4</v>
      </c>
      <c r="AF1158">
        <v>633</v>
      </c>
      <c r="AG1158">
        <v>0</v>
      </c>
      <c r="AH1158">
        <v>586</v>
      </c>
      <c r="AI1158">
        <v>1219</v>
      </c>
      <c r="AJ1158">
        <v>6</v>
      </c>
      <c r="AK1158">
        <v>6</v>
      </c>
      <c r="AL1158">
        <v>1265</v>
      </c>
      <c r="AM1158">
        <v>0</v>
      </c>
      <c r="AN1158">
        <v>0</v>
      </c>
      <c r="AO1158">
        <v>1265</v>
      </c>
      <c r="AP1158">
        <v>0</v>
      </c>
      <c r="AQ1158">
        <v>1</v>
      </c>
      <c r="AR1158">
        <v>2</v>
      </c>
      <c r="AS1158">
        <v>0</v>
      </c>
      <c r="AT1158">
        <v>3</v>
      </c>
      <c r="AU1158">
        <v>1</v>
      </c>
      <c r="AV1158">
        <v>5</v>
      </c>
      <c r="AW1158">
        <v>6</v>
      </c>
      <c r="AX1158">
        <v>1</v>
      </c>
      <c r="AY1158">
        <v>6</v>
      </c>
      <c r="AZ1158">
        <v>1965</v>
      </c>
      <c r="BA1158">
        <v>3</v>
      </c>
      <c r="BB1158">
        <v>2</v>
      </c>
      <c r="BC1158">
        <v>502</v>
      </c>
      <c r="BD1158">
        <v>4</v>
      </c>
      <c r="BE1158">
        <v>4</v>
      </c>
      <c r="BF1158">
        <v>3</v>
      </c>
      <c r="BG1158">
        <v>0</v>
      </c>
      <c r="BH1158">
        <v>92</v>
      </c>
      <c r="BI1158">
        <v>0</v>
      </c>
      <c r="BJ1158">
        <v>96</v>
      </c>
      <c r="BK1158">
        <v>0</v>
      </c>
      <c r="BL1158">
        <v>0</v>
      </c>
      <c r="BM1158">
        <v>3</v>
      </c>
      <c r="BN1158">
        <v>0</v>
      </c>
      <c r="BO1158">
        <v>10</v>
      </c>
      <c r="BP1158">
        <v>2008</v>
      </c>
      <c r="BQ1158">
        <v>15</v>
      </c>
      <c r="BR1158">
        <v>4</v>
      </c>
      <c r="BS1158">
        <v>5</v>
      </c>
      <c r="BT1158">
        <v>179900</v>
      </c>
    </row>
    <row r="1159" spans="1:72" x14ac:dyDescent="0.35">
      <c r="A1159">
        <v>1158</v>
      </c>
      <c r="B1159">
        <v>120</v>
      </c>
      <c r="C1159">
        <v>4</v>
      </c>
      <c r="D1159">
        <v>34</v>
      </c>
      <c r="E1159">
        <v>5001</v>
      </c>
      <c r="F1159">
        <v>2</v>
      </c>
      <c r="G1159">
        <v>2</v>
      </c>
      <c r="H1159">
        <v>2</v>
      </c>
      <c r="I1159">
        <v>4</v>
      </c>
      <c r="J1159">
        <v>4</v>
      </c>
      <c r="K1159">
        <v>3</v>
      </c>
      <c r="L1159">
        <v>19</v>
      </c>
      <c r="M1159">
        <v>7</v>
      </c>
      <c r="N1159">
        <v>7</v>
      </c>
      <c r="O1159">
        <v>5</v>
      </c>
      <c r="P1159">
        <v>4</v>
      </c>
      <c r="Q1159">
        <v>7</v>
      </c>
      <c r="R1159">
        <v>5</v>
      </c>
      <c r="S1159">
        <v>2007</v>
      </c>
      <c r="T1159">
        <v>2008</v>
      </c>
      <c r="U1159">
        <v>5</v>
      </c>
      <c r="V1159">
        <v>8</v>
      </c>
      <c r="W1159">
        <v>14</v>
      </c>
      <c r="X1159">
        <v>5</v>
      </c>
      <c r="Y1159">
        <v>166</v>
      </c>
      <c r="Z1159">
        <v>4</v>
      </c>
      <c r="AA1159">
        <v>3</v>
      </c>
      <c r="AB1159">
        <v>6</v>
      </c>
      <c r="AC1159">
        <v>5</v>
      </c>
      <c r="AD1159">
        <v>4</v>
      </c>
      <c r="AE1159">
        <v>7</v>
      </c>
      <c r="AF1159">
        <v>904</v>
      </c>
      <c r="AG1159">
        <v>0</v>
      </c>
      <c r="AH1159">
        <v>410</v>
      </c>
      <c r="AI1159">
        <v>1314</v>
      </c>
      <c r="AJ1159">
        <v>6</v>
      </c>
      <c r="AK1159">
        <v>6</v>
      </c>
      <c r="AL1159">
        <v>1314</v>
      </c>
      <c r="AM1159">
        <v>0</v>
      </c>
      <c r="AN1159">
        <v>0</v>
      </c>
      <c r="AO1159">
        <v>1314</v>
      </c>
      <c r="AP1159">
        <v>1</v>
      </c>
      <c r="AQ1159">
        <v>0</v>
      </c>
      <c r="AR1159">
        <v>2</v>
      </c>
      <c r="AS1159">
        <v>0</v>
      </c>
      <c r="AT1159">
        <v>2</v>
      </c>
      <c r="AU1159">
        <v>1</v>
      </c>
      <c r="AV1159">
        <v>5</v>
      </c>
      <c r="AW1159">
        <v>6</v>
      </c>
      <c r="AX1159">
        <v>1</v>
      </c>
      <c r="AY1159">
        <v>6</v>
      </c>
      <c r="AZ1159">
        <v>2008</v>
      </c>
      <c r="BA1159">
        <v>3</v>
      </c>
      <c r="BB1159">
        <v>2</v>
      </c>
      <c r="BC1159">
        <v>626</v>
      </c>
      <c r="BD1159">
        <v>4</v>
      </c>
      <c r="BE1159">
        <v>4</v>
      </c>
      <c r="BF1159">
        <v>3</v>
      </c>
      <c r="BG1159">
        <v>172</v>
      </c>
      <c r="BH1159">
        <v>62</v>
      </c>
      <c r="BI1159">
        <v>0</v>
      </c>
      <c r="BJ1159">
        <v>0</v>
      </c>
      <c r="BK1159">
        <v>0</v>
      </c>
      <c r="BL1159">
        <v>0</v>
      </c>
      <c r="BM1159">
        <v>5</v>
      </c>
      <c r="BN1159">
        <v>0</v>
      </c>
      <c r="BO1159">
        <v>7</v>
      </c>
      <c r="BP1159">
        <v>2009</v>
      </c>
      <c r="BQ1159">
        <v>14</v>
      </c>
      <c r="BR1159">
        <v>4</v>
      </c>
      <c r="BS1159">
        <v>5</v>
      </c>
      <c r="BT1159">
        <v>230000</v>
      </c>
    </row>
    <row r="1160" spans="1:72" x14ac:dyDescent="0.35">
      <c r="A1160">
        <v>1159</v>
      </c>
      <c r="B1160">
        <v>20</v>
      </c>
      <c r="C1160">
        <v>4</v>
      </c>
      <c r="D1160">
        <v>92</v>
      </c>
      <c r="E1160">
        <v>11932</v>
      </c>
      <c r="F1160">
        <v>2</v>
      </c>
      <c r="G1160">
        <v>1</v>
      </c>
      <c r="H1160">
        <v>2</v>
      </c>
      <c r="I1160">
        <v>4</v>
      </c>
      <c r="J1160">
        <v>3</v>
      </c>
      <c r="K1160">
        <v>3</v>
      </c>
      <c r="L1160">
        <v>18</v>
      </c>
      <c r="M1160">
        <v>2</v>
      </c>
      <c r="N1160">
        <v>7</v>
      </c>
      <c r="O1160">
        <v>3</v>
      </c>
      <c r="P1160">
        <v>4</v>
      </c>
      <c r="Q1160">
        <v>8</v>
      </c>
      <c r="R1160">
        <v>5</v>
      </c>
      <c r="S1160">
        <v>2007</v>
      </c>
      <c r="T1160">
        <v>2008</v>
      </c>
      <c r="U1160">
        <v>5</v>
      </c>
      <c r="V1160">
        <v>8</v>
      </c>
      <c r="W1160">
        <v>14</v>
      </c>
      <c r="X1160">
        <v>5</v>
      </c>
      <c r="Y1160">
        <v>186</v>
      </c>
      <c r="Z1160">
        <v>4</v>
      </c>
      <c r="AA1160">
        <v>3</v>
      </c>
      <c r="AB1160">
        <v>6</v>
      </c>
      <c r="AC1160">
        <v>5</v>
      </c>
      <c r="AD1160">
        <v>4</v>
      </c>
      <c r="AE1160">
        <v>6</v>
      </c>
      <c r="AF1160">
        <v>0</v>
      </c>
      <c r="AG1160">
        <v>0</v>
      </c>
      <c r="AH1160">
        <v>1580</v>
      </c>
      <c r="AI1160">
        <v>1580</v>
      </c>
      <c r="AJ1160">
        <v>6</v>
      </c>
      <c r="AK1160">
        <v>6</v>
      </c>
      <c r="AL1160">
        <v>1580</v>
      </c>
      <c r="AM1160">
        <v>0</v>
      </c>
      <c r="AN1160">
        <v>0</v>
      </c>
      <c r="AO1160">
        <v>1580</v>
      </c>
      <c r="AP1160">
        <v>0</v>
      </c>
      <c r="AQ1160">
        <v>0</v>
      </c>
      <c r="AR1160">
        <v>2</v>
      </c>
      <c r="AS1160">
        <v>0</v>
      </c>
      <c r="AT1160">
        <v>3</v>
      </c>
      <c r="AU1160">
        <v>1</v>
      </c>
      <c r="AV1160">
        <v>5</v>
      </c>
      <c r="AW1160">
        <v>7</v>
      </c>
      <c r="AX1160">
        <v>0</v>
      </c>
      <c r="AY1160">
        <v>6</v>
      </c>
      <c r="AZ1160">
        <v>2008</v>
      </c>
      <c r="BA1160">
        <v>3</v>
      </c>
      <c r="BB1160">
        <v>3</v>
      </c>
      <c r="BC1160">
        <v>830</v>
      </c>
      <c r="BD1160">
        <v>4</v>
      </c>
      <c r="BE1160">
        <v>4</v>
      </c>
      <c r="BF1160">
        <v>3</v>
      </c>
      <c r="BG1160">
        <v>0</v>
      </c>
      <c r="BH1160">
        <v>24</v>
      </c>
      <c r="BI1160">
        <v>0</v>
      </c>
      <c r="BJ1160">
        <v>0</v>
      </c>
      <c r="BK1160">
        <v>0</v>
      </c>
      <c r="BL1160">
        <v>0</v>
      </c>
      <c r="BM1160">
        <v>5</v>
      </c>
      <c r="BN1160">
        <v>0</v>
      </c>
      <c r="BO1160">
        <v>6</v>
      </c>
      <c r="BP1160">
        <v>2008</v>
      </c>
      <c r="BQ1160">
        <v>15</v>
      </c>
      <c r="BR1160">
        <v>2</v>
      </c>
      <c r="BS1160">
        <v>6</v>
      </c>
      <c r="BT1160">
        <v>235128</v>
      </c>
    </row>
    <row r="1161" spans="1:72" x14ac:dyDescent="0.35">
      <c r="A1161">
        <v>1160</v>
      </c>
      <c r="B1161">
        <v>60</v>
      </c>
      <c r="C1161">
        <v>4</v>
      </c>
      <c r="D1161">
        <v>76</v>
      </c>
      <c r="E1161">
        <v>9120</v>
      </c>
      <c r="F1161">
        <v>2</v>
      </c>
      <c r="G1161">
        <v>1</v>
      </c>
      <c r="H1161">
        <v>2</v>
      </c>
      <c r="I1161">
        <v>4</v>
      </c>
      <c r="J1161">
        <v>4</v>
      </c>
      <c r="K1161">
        <v>3</v>
      </c>
      <c r="L1161">
        <v>10</v>
      </c>
      <c r="M1161">
        <v>7</v>
      </c>
      <c r="N1161">
        <v>7</v>
      </c>
      <c r="O1161">
        <v>3</v>
      </c>
      <c r="P1161">
        <v>8</v>
      </c>
      <c r="Q1161">
        <v>6</v>
      </c>
      <c r="R1161">
        <v>6</v>
      </c>
      <c r="S1161">
        <v>1974</v>
      </c>
      <c r="T1161">
        <v>1974</v>
      </c>
      <c r="U1161">
        <v>6</v>
      </c>
      <c r="V1161">
        <v>8</v>
      </c>
      <c r="W1161">
        <v>9</v>
      </c>
      <c r="X1161">
        <v>4</v>
      </c>
      <c r="Y1161">
        <v>270</v>
      </c>
      <c r="Z1161">
        <v>4</v>
      </c>
      <c r="AA1161">
        <v>3</v>
      </c>
      <c r="AB1161">
        <v>2</v>
      </c>
      <c r="AC1161">
        <v>4</v>
      </c>
      <c r="AD1161">
        <v>4</v>
      </c>
      <c r="AE1161">
        <v>4</v>
      </c>
      <c r="AF1161">
        <v>442</v>
      </c>
      <c r="AG1161">
        <v>0</v>
      </c>
      <c r="AH1161">
        <v>459</v>
      </c>
      <c r="AI1161">
        <v>901</v>
      </c>
      <c r="AJ1161">
        <v>6</v>
      </c>
      <c r="AK1161">
        <v>6</v>
      </c>
      <c r="AL1161">
        <v>943</v>
      </c>
      <c r="AM1161">
        <v>933</v>
      </c>
      <c r="AN1161">
        <v>0</v>
      </c>
      <c r="AO1161">
        <v>1876</v>
      </c>
      <c r="AP1161">
        <v>0</v>
      </c>
      <c r="AQ1161">
        <v>0</v>
      </c>
      <c r="AR1161">
        <v>2</v>
      </c>
      <c r="AS1161">
        <v>1</v>
      </c>
      <c r="AT1161">
        <v>4</v>
      </c>
      <c r="AU1161">
        <v>1</v>
      </c>
      <c r="AV1161">
        <v>5</v>
      </c>
      <c r="AW1161">
        <v>8</v>
      </c>
      <c r="AX1161">
        <v>1</v>
      </c>
      <c r="AY1161">
        <v>6</v>
      </c>
      <c r="AZ1161">
        <v>1974</v>
      </c>
      <c r="BA1161">
        <v>3</v>
      </c>
      <c r="BB1161">
        <v>2</v>
      </c>
      <c r="BC1161">
        <v>540</v>
      </c>
      <c r="BD1161">
        <v>5</v>
      </c>
      <c r="BE1161">
        <v>4</v>
      </c>
      <c r="BF1161">
        <v>3</v>
      </c>
      <c r="BG1161">
        <v>0</v>
      </c>
      <c r="BH1161">
        <v>69</v>
      </c>
      <c r="BI1161">
        <v>0</v>
      </c>
      <c r="BJ1161">
        <v>0</v>
      </c>
      <c r="BK1161">
        <v>0</v>
      </c>
      <c r="BL1161">
        <v>0</v>
      </c>
      <c r="BM1161">
        <v>5</v>
      </c>
      <c r="BN1161">
        <v>0</v>
      </c>
      <c r="BO1161">
        <v>7</v>
      </c>
      <c r="BP1161">
        <v>2008</v>
      </c>
      <c r="BQ1161">
        <v>15</v>
      </c>
      <c r="BR1161">
        <v>4</v>
      </c>
      <c r="BS1161">
        <v>5</v>
      </c>
      <c r="BT1161">
        <v>185000</v>
      </c>
    </row>
    <row r="1162" spans="1:72" x14ac:dyDescent="0.35">
      <c r="A1162">
        <v>1161</v>
      </c>
      <c r="B1162">
        <v>160</v>
      </c>
      <c r="C1162">
        <v>4</v>
      </c>
      <c r="D1162">
        <v>24</v>
      </c>
      <c r="E1162">
        <v>2280</v>
      </c>
      <c r="F1162">
        <v>2</v>
      </c>
      <c r="G1162">
        <v>1</v>
      </c>
      <c r="H1162">
        <v>2</v>
      </c>
      <c r="I1162">
        <v>4</v>
      </c>
      <c r="J1162">
        <v>4</v>
      </c>
      <c r="K1162">
        <v>3</v>
      </c>
      <c r="L1162">
        <v>22</v>
      </c>
      <c r="M1162">
        <v>7</v>
      </c>
      <c r="N1162">
        <v>7</v>
      </c>
      <c r="O1162">
        <v>5</v>
      </c>
      <c r="P1162">
        <v>8</v>
      </c>
      <c r="Q1162">
        <v>6</v>
      </c>
      <c r="R1162">
        <v>5</v>
      </c>
      <c r="S1162">
        <v>1978</v>
      </c>
      <c r="T1162">
        <v>1978</v>
      </c>
      <c r="U1162">
        <v>5</v>
      </c>
      <c r="V1162">
        <v>8</v>
      </c>
      <c r="W1162">
        <v>3</v>
      </c>
      <c r="X1162">
        <v>2</v>
      </c>
      <c r="Y1162">
        <v>0</v>
      </c>
      <c r="Z1162">
        <v>3</v>
      </c>
      <c r="AA1162">
        <v>3</v>
      </c>
      <c r="AB1162">
        <v>2</v>
      </c>
      <c r="AC1162">
        <v>5</v>
      </c>
      <c r="AD1162">
        <v>4</v>
      </c>
      <c r="AE1162">
        <v>4</v>
      </c>
      <c r="AF1162">
        <v>311</v>
      </c>
      <c r="AG1162">
        <v>0</v>
      </c>
      <c r="AH1162">
        <v>544</v>
      </c>
      <c r="AI1162">
        <v>855</v>
      </c>
      <c r="AJ1162">
        <v>6</v>
      </c>
      <c r="AK1162">
        <v>6</v>
      </c>
      <c r="AL1162">
        <v>855</v>
      </c>
      <c r="AM1162">
        <v>601</v>
      </c>
      <c r="AN1162">
        <v>0</v>
      </c>
      <c r="AO1162">
        <v>1456</v>
      </c>
      <c r="AP1162">
        <v>0</v>
      </c>
      <c r="AQ1162">
        <v>0</v>
      </c>
      <c r="AR1162">
        <v>2</v>
      </c>
      <c r="AS1162">
        <v>1</v>
      </c>
      <c r="AT1162">
        <v>3</v>
      </c>
      <c r="AU1162">
        <v>1</v>
      </c>
      <c r="AV1162">
        <v>4</v>
      </c>
      <c r="AW1162">
        <v>7</v>
      </c>
      <c r="AX1162">
        <v>1</v>
      </c>
      <c r="AY1162">
        <v>6</v>
      </c>
      <c r="AZ1162">
        <v>1978</v>
      </c>
      <c r="BA1162">
        <v>2</v>
      </c>
      <c r="BB1162">
        <v>2</v>
      </c>
      <c r="BC1162">
        <v>440</v>
      </c>
      <c r="BD1162">
        <v>4</v>
      </c>
      <c r="BE1162">
        <v>4</v>
      </c>
      <c r="BF1162">
        <v>3</v>
      </c>
      <c r="BG1162">
        <v>26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5</v>
      </c>
      <c r="BN1162">
        <v>0</v>
      </c>
      <c r="BO1162">
        <v>7</v>
      </c>
      <c r="BP1162">
        <v>2010</v>
      </c>
      <c r="BQ1162">
        <v>13</v>
      </c>
      <c r="BR1162">
        <v>4</v>
      </c>
      <c r="BS1162">
        <v>5</v>
      </c>
      <c r="BT1162">
        <v>146000</v>
      </c>
    </row>
    <row r="1163" spans="1:72" x14ac:dyDescent="0.35">
      <c r="A1163">
        <v>1162</v>
      </c>
      <c r="B1163">
        <v>20</v>
      </c>
      <c r="C1163">
        <v>4</v>
      </c>
      <c r="E1163">
        <v>14778</v>
      </c>
      <c r="F1163">
        <v>2</v>
      </c>
      <c r="G1163">
        <v>2</v>
      </c>
      <c r="H1163">
        <v>3</v>
      </c>
      <c r="I1163">
        <v>4</v>
      </c>
      <c r="J1163">
        <v>1</v>
      </c>
      <c r="K1163">
        <v>3</v>
      </c>
      <c r="L1163">
        <v>14</v>
      </c>
      <c r="M1163">
        <v>6</v>
      </c>
      <c r="N1163">
        <v>7</v>
      </c>
      <c r="O1163">
        <v>3</v>
      </c>
      <c r="P1163">
        <v>4</v>
      </c>
      <c r="Q1163">
        <v>6</v>
      </c>
      <c r="R1163">
        <v>7</v>
      </c>
      <c r="S1163">
        <v>1954</v>
      </c>
      <c r="T1163">
        <v>2006</v>
      </c>
      <c r="U1163">
        <v>6</v>
      </c>
      <c r="V1163">
        <v>8</v>
      </c>
      <c r="W1163">
        <v>9</v>
      </c>
      <c r="X1163">
        <v>4</v>
      </c>
      <c r="Y1163">
        <v>72</v>
      </c>
      <c r="Z1163">
        <v>4</v>
      </c>
      <c r="AA1163">
        <v>3</v>
      </c>
      <c r="AB1163">
        <v>2</v>
      </c>
      <c r="AC1163">
        <v>4</v>
      </c>
      <c r="AD1163">
        <v>4</v>
      </c>
      <c r="AE1163">
        <v>3</v>
      </c>
      <c r="AF1163">
        <v>728</v>
      </c>
      <c r="AG1163">
        <v>0</v>
      </c>
      <c r="AH1163">
        <v>568</v>
      </c>
      <c r="AI1163">
        <v>1296</v>
      </c>
      <c r="AJ1163">
        <v>6</v>
      </c>
      <c r="AK1163">
        <v>6</v>
      </c>
      <c r="AL1163">
        <v>1640</v>
      </c>
      <c r="AM1163">
        <v>0</v>
      </c>
      <c r="AN1163">
        <v>0</v>
      </c>
      <c r="AO1163">
        <v>1640</v>
      </c>
      <c r="AP1163">
        <v>1</v>
      </c>
      <c r="AQ1163">
        <v>0</v>
      </c>
      <c r="AR1163">
        <v>1</v>
      </c>
      <c r="AS1163">
        <v>0</v>
      </c>
      <c r="AT1163">
        <v>3</v>
      </c>
      <c r="AU1163">
        <v>1</v>
      </c>
      <c r="AV1163">
        <v>5</v>
      </c>
      <c r="AW1163">
        <v>7</v>
      </c>
      <c r="AX1163">
        <v>1</v>
      </c>
      <c r="AY1163">
        <v>5</v>
      </c>
      <c r="AZ1163">
        <v>1993</v>
      </c>
      <c r="BA1163">
        <v>2</v>
      </c>
      <c r="BB1163">
        <v>2</v>
      </c>
      <c r="BC1163">
        <v>924</v>
      </c>
      <c r="BD1163">
        <v>4</v>
      </c>
      <c r="BE1163">
        <v>4</v>
      </c>
      <c r="BF1163">
        <v>3</v>
      </c>
      <c r="BG1163">
        <v>108</v>
      </c>
      <c r="BH1163">
        <v>0</v>
      </c>
      <c r="BI1163">
        <v>0</v>
      </c>
      <c r="BJ1163">
        <v>216</v>
      </c>
      <c r="BK1163">
        <v>0</v>
      </c>
      <c r="BL1163">
        <v>0</v>
      </c>
      <c r="BM1163">
        <v>5</v>
      </c>
      <c r="BN1163">
        <v>0</v>
      </c>
      <c r="BO1163">
        <v>11</v>
      </c>
      <c r="BP1163">
        <v>2008</v>
      </c>
      <c r="BQ1163">
        <v>15</v>
      </c>
      <c r="BR1163">
        <v>4</v>
      </c>
      <c r="BS1163">
        <v>5</v>
      </c>
      <c r="BT1163">
        <v>224000</v>
      </c>
    </row>
    <row r="1164" spans="1:72" x14ac:dyDescent="0.35">
      <c r="A1164">
        <v>1163</v>
      </c>
      <c r="B1164">
        <v>20</v>
      </c>
      <c r="C1164">
        <v>4</v>
      </c>
      <c r="D1164">
        <v>109</v>
      </c>
      <c r="E1164">
        <v>8724</v>
      </c>
      <c r="F1164">
        <v>2</v>
      </c>
      <c r="G1164">
        <v>1</v>
      </c>
      <c r="H1164">
        <v>2</v>
      </c>
      <c r="I1164">
        <v>4</v>
      </c>
      <c r="J1164">
        <v>4</v>
      </c>
      <c r="K1164">
        <v>3</v>
      </c>
      <c r="L1164">
        <v>5</v>
      </c>
      <c r="M1164">
        <v>7</v>
      </c>
      <c r="N1164">
        <v>7</v>
      </c>
      <c r="O1164">
        <v>3</v>
      </c>
      <c r="P1164">
        <v>4</v>
      </c>
      <c r="Q1164">
        <v>5</v>
      </c>
      <c r="R1164">
        <v>5</v>
      </c>
      <c r="S1164">
        <v>1968</v>
      </c>
      <c r="T1164">
        <v>1968</v>
      </c>
      <c r="U1164">
        <v>5</v>
      </c>
      <c r="V1164">
        <v>8</v>
      </c>
      <c r="W1164">
        <v>14</v>
      </c>
      <c r="X1164">
        <v>2</v>
      </c>
      <c r="Y1164">
        <v>0</v>
      </c>
      <c r="Z1164">
        <v>3</v>
      </c>
      <c r="AA1164">
        <v>3</v>
      </c>
      <c r="AB1164">
        <v>2</v>
      </c>
      <c r="AC1164">
        <v>5</v>
      </c>
      <c r="AD1164">
        <v>4</v>
      </c>
      <c r="AE1164">
        <v>3</v>
      </c>
      <c r="AF1164">
        <v>492</v>
      </c>
      <c r="AG1164">
        <v>0</v>
      </c>
      <c r="AH1164">
        <v>402</v>
      </c>
      <c r="AI1164">
        <v>894</v>
      </c>
      <c r="AJ1164">
        <v>6</v>
      </c>
      <c r="AK1164">
        <v>6</v>
      </c>
      <c r="AL1164">
        <v>894</v>
      </c>
      <c r="AM1164">
        <v>0</v>
      </c>
      <c r="AN1164">
        <v>0</v>
      </c>
      <c r="AO1164">
        <v>894</v>
      </c>
      <c r="AP1164">
        <v>0</v>
      </c>
      <c r="AQ1164">
        <v>0</v>
      </c>
      <c r="AR1164">
        <v>1</v>
      </c>
      <c r="AS1164">
        <v>0</v>
      </c>
      <c r="AT1164">
        <v>3</v>
      </c>
      <c r="AU1164">
        <v>1</v>
      </c>
      <c r="AV1164">
        <v>4</v>
      </c>
      <c r="AW1164">
        <v>5</v>
      </c>
      <c r="AX1164">
        <v>1</v>
      </c>
      <c r="AY1164">
        <v>6</v>
      </c>
      <c r="AZ1164">
        <v>1968</v>
      </c>
      <c r="BA1164">
        <v>4</v>
      </c>
      <c r="BB1164">
        <v>2</v>
      </c>
      <c r="BC1164">
        <v>450</v>
      </c>
      <c r="BD1164">
        <v>4</v>
      </c>
      <c r="BE1164">
        <v>4</v>
      </c>
      <c r="BF1164">
        <v>3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5</v>
      </c>
      <c r="BN1164">
        <v>0</v>
      </c>
      <c r="BO1164">
        <v>5</v>
      </c>
      <c r="BP1164">
        <v>2007</v>
      </c>
      <c r="BQ1164">
        <v>16</v>
      </c>
      <c r="BR1164">
        <v>4</v>
      </c>
      <c r="BS1164">
        <v>5</v>
      </c>
      <c r="BT1164">
        <v>129000</v>
      </c>
    </row>
    <row r="1165" spans="1:72" x14ac:dyDescent="0.35">
      <c r="A1165">
        <v>1164</v>
      </c>
      <c r="B1165">
        <v>90</v>
      </c>
      <c r="C1165">
        <v>4</v>
      </c>
      <c r="D1165">
        <v>60</v>
      </c>
      <c r="E1165">
        <v>12900</v>
      </c>
      <c r="F1165">
        <v>2</v>
      </c>
      <c r="G1165">
        <v>1</v>
      </c>
      <c r="H1165">
        <v>2</v>
      </c>
      <c r="I1165">
        <v>4</v>
      </c>
      <c r="J1165">
        <v>4</v>
      </c>
      <c r="K1165">
        <v>3</v>
      </c>
      <c r="L1165">
        <v>5</v>
      </c>
      <c r="M1165">
        <v>2</v>
      </c>
      <c r="N1165">
        <v>7</v>
      </c>
      <c r="O1165">
        <v>2</v>
      </c>
      <c r="P1165">
        <v>6</v>
      </c>
      <c r="Q1165">
        <v>4</v>
      </c>
      <c r="R1165">
        <v>4</v>
      </c>
      <c r="S1165">
        <v>1969</v>
      </c>
      <c r="T1165">
        <v>1969</v>
      </c>
      <c r="U1165">
        <v>5</v>
      </c>
      <c r="V1165">
        <v>8</v>
      </c>
      <c r="W1165">
        <v>3</v>
      </c>
      <c r="X1165">
        <v>2</v>
      </c>
      <c r="Y1165">
        <v>0</v>
      </c>
      <c r="Z1165">
        <v>3</v>
      </c>
      <c r="AA1165">
        <v>3</v>
      </c>
      <c r="AB1165">
        <v>2</v>
      </c>
      <c r="AC1165">
        <v>5</v>
      </c>
      <c r="AD1165">
        <v>4</v>
      </c>
      <c r="AE1165">
        <v>7</v>
      </c>
      <c r="AF1165">
        <v>1198</v>
      </c>
      <c r="AG1165">
        <v>0</v>
      </c>
      <c r="AH1165">
        <v>0</v>
      </c>
      <c r="AI1165">
        <v>1198</v>
      </c>
      <c r="AJ1165">
        <v>6</v>
      </c>
      <c r="AK1165">
        <v>6</v>
      </c>
      <c r="AL1165">
        <v>1258</v>
      </c>
      <c r="AM1165">
        <v>0</v>
      </c>
      <c r="AN1165">
        <v>0</v>
      </c>
      <c r="AO1165">
        <v>1258</v>
      </c>
      <c r="AP1165">
        <v>2</v>
      </c>
      <c r="AQ1165">
        <v>0</v>
      </c>
      <c r="AR1165">
        <v>0</v>
      </c>
      <c r="AS1165">
        <v>2</v>
      </c>
      <c r="AT1165">
        <v>0</v>
      </c>
      <c r="AU1165">
        <v>2</v>
      </c>
      <c r="AV1165">
        <v>4</v>
      </c>
      <c r="AW1165">
        <v>6</v>
      </c>
      <c r="AX1165">
        <v>0</v>
      </c>
      <c r="AY1165">
        <v>2</v>
      </c>
      <c r="AZ1165">
        <v>1969</v>
      </c>
      <c r="BA1165">
        <v>2</v>
      </c>
      <c r="BB1165">
        <v>2</v>
      </c>
      <c r="BC1165">
        <v>400</v>
      </c>
      <c r="BD1165">
        <v>3</v>
      </c>
      <c r="BE1165">
        <v>4</v>
      </c>
      <c r="BF1165">
        <v>3</v>
      </c>
      <c r="BG1165">
        <v>120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5</v>
      </c>
      <c r="BN1165">
        <v>0</v>
      </c>
      <c r="BO1165">
        <v>1</v>
      </c>
      <c r="BP1165">
        <v>2008</v>
      </c>
      <c r="BQ1165">
        <v>15</v>
      </c>
      <c r="BR1165">
        <v>4</v>
      </c>
      <c r="BS1165">
        <v>2</v>
      </c>
      <c r="BT1165">
        <v>108959</v>
      </c>
    </row>
    <row r="1166" spans="1:72" x14ac:dyDescent="0.35">
      <c r="A1166">
        <v>1165</v>
      </c>
      <c r="B1166">
        <v>80</v>
      </c>
      <c r="C1166">
        <v>4</v>
      </c>
      <c r="E1166">
        <v>16157</v>
      </c>
      <c r="F1166">
        <v>2</v>
      </c>
      <c r="G1166">
        <v>2</v>
      </c>
      <c r="H1166">
        <v>2</v>
      </c>
      <c r="I1166">
        <v>4</v>
      </c>
      <c r="J1166">
        <v>3</v>
      </c>
      <c r="K1166">
        <v>3</v>
      </c>
      <c r="L1166">
        <v>8</v>
      </c>
      <c r="M1166">
        <v>2</v>
      </c>
      <c r="N1166">
        <v>7</v>
      </c>
      <c r="O1166">
        <v>3</v>
      </c>
      <c r="P1166">
        <v>3</v>
      </c>
      <c r="Q1166">
        <v>5</v>
      </c>
      <c r="R1166">
        <v>7</v>
      </c>
      <c r="S1166">
        <v>1978</v>
      </c>
      <c r="T1166">
        <v>1978</v>
      </c>
      <c r="U1166">
        <v>5</v>
      </c>
      <c r="V1166">
        <v>8</v>
      </c>
      <c r="W1166">
        <v>3</v>
      </c>
      <c r="X1166">
        <v>2</v>
      </c>
      <c r="Y1166">
        <v>0</v>
      </c>
      <c r="Z1166">
        <v>3</v>
      </c>
      <c r="AA1166">
        <v>3</v>
      </c>
      <c r="AB1166">
        <v>6</v>
      </c>
      <c r="AC1166">
        <v>5</v>
      </c>
      <c r="AD1166">
        <v>4</v>
      </c>
      <c r="AE1166">
        <v>4</v>
      </c>
      <c r="AF1166">
        <v>680</v>
      </c>
      <c r="AG1166">
        <v>391</v>
      </c>
      <c r="AH1166">
        <v>289</v>
      </c>
      <c r="AI1166">
        <v>1360</v>
      </c>
      <c r="AJ1166">
        <v>6</v>
      </c>
      <c r="AK1166">
        <v>6</v>
      </c>
      <c r="AL1166">
        <v>1432</v>
      </c>
      <c r="AM1166">
        <v>0</v>
      </c>
      <c r="AN1166">
        <v>0</v>
      </c>
      <c r="AO1166">
        <v>1432</v>
      </c>
      <c r="AP1166">
        <v>1</v>
      </c>
      <c r="AQ1166">
        <v>0</v>
      </c>
      <c r="AR1166">
        <v>1</v>
      </c>
      <c r="AS1166">
        <v>1</v>
      </c>
      <c r="AT1166">
        <v>2</v>
      </c>
      <c r="AU1166">
        <v>1</v>
      </c>
      <c r="AV1166">
        <v>5</v>
      </c>
      <c r="AW1166">
        <v>5</v>
      </c>
      <c r="AX1166">
        <v>1</v>
      </c>
      <c r="AY1166">
        <v>6</v>
      </c>
      <c r="AZ1166">
        <v>1978</v>
      </c>
      <c r="BA1166">
        <v>2</v>
      </c>
      <c r="BB1166">
        <v>2</v>
      </c>
      <c r="BC1166">
        <v>588</v>
      </c>
      <c r="BD1166">
        <v>4</v>
      </c>
      <c r="BE1166">
        <v>4</v>
      </c>
      <c r="BF1166">
        <v>3</v>
      </c>
      <c r="BG1166">
        <v>168</v>
      </c>
      <c r="BH1166">
        <v>180</v>
      </c>
      <c r="BI1166">
        <v>0</v>
      </c>
      <c r="BJ1166">
        <v>0</v>
      </c>
      <c r="BK1166">
        <v>0</v>
      </c>
      <c r="BL1166">
        <v>0</v>
      </c>
      <c r="BM1166">
        <v>5</v>
      </c>
      <c r="BN1166">
        <v>0</v>
      </c>
      <c r="BO1166">
        <v>6</v>
      </c>
      <c r="BP1166">
        <v>2007</v>
      </c>
      <c r="BQ1166">
        <v>16</v>
      </c>
      <c r="BR1166">
        <v>4</v>
      </c>
      <c r="BS1166">
        <v>5</v>
      </c>
      <c r="BT1166">
        <v>194000</v>
      </c>
    </row>
    <row r="1167" spans="1:72" x14ac:dyDescent="0.35">
      <c r="A1167">
        <v>1166</v>
      </c>
      <c r="B1167">
        <v>20</v>
      </c>
      <c r="C1167">
        <v>4</v>
      </c>
      <c r="D1167">
        <v>79</v>
      </c>
      <c r="E1167">
        <v>9541</v>
      </c>
      <c r="F1167">
        <v>2</v>
      </c>
      <c r="G1167">
        <v>2</v>
      </c>
      <c r="H1167">
        <v>2</v>
      </c>
      <c r="I1167">
        <v>4</v>
      </c>
      <c r="J1167">
        <v>4</v>
      </c>
      <c r="K1167">
        <v>3</v>
      </c>
      <c r="L1167">
        <v>19</v>
      </c>
      <c r="M1167">
        <v>7</v>
      </c>
      <c r="N1167">
        <v>7</v>
      </c>
      <c r="O1167">
        <v>3</v>
      </c>
      <c r="P1167">
        <v>4</v>
      </c>
      <c r="Q1167">
        <v>7</v>
      </c>
      <c r="R1167">
        <v>5</v>
      </c>
      <c r="S1167">
        <v>2009</v>
      </c>
      <c r="T1167">
        <v>2009</v>
      </c>
      <c r="U1167">
        <v>5</v>
      </c>
      <c r="V1167">
        <v>8</v>
      </c>
      <c r="W1167">
        <v>14</v>
      </c>
      <c r="X1167">
        <v>5</v>
      </c>
      <c r="Y1167">
        <v>268</v>
      </c>
      <c r="Z1167">
        <v>4</v>
      </c>
      <c r="AA1167">
        <v>3</v>
      </c>
      <c r="AB1167">
        <v>6</v>
      </c>
      <c r="AC1167">
        <v>5</v>
      </c>
      <c r="AD1167">
        <v>4</v>
      </c>
      <c r="AE1167">
        <v>6</v>
      </c>
      <c r="AF1167">
        <v>0</v>
      </c>
      <c r="AG1167">
        <v>0</v>
      </c>
      <c r="AH1167">
        <v>1502</v>
      </c>
      <c r="AI1167">
        <v>1502</v>
      </c>
      <c r="AJ1167">
        <v>6</v>
      </c>
      <c r="AK1167">
        <v>6</v>
      </c>
      <c r="AL1167">
        <v>1502</v>
      </c>
      <c r="AM1167">
        <v>0</v>
      </c>
      <c r="AN1167">
        <v>0</v>
      </c>
      <c r="AO1167">
        <v>1502</v>
      </c>
      <c r="AP1167">
        <v>0</v>
      </c>
      <c r="AQ1167">
        <v>0</v>
      </c>
      <c r="AR1167">
        <v>2</v>
      </c>
      <c r="AS1167">
        <v>0</v>
      </c>
      <c r="AT1167">
        <v>3</v>
      </c>
      <c r="AU1167">
        <v>1</v>
      </c>
      <c r="AV1167">
        <v>5</v>
      </c>
      <c r="AW1167">
        <v>7</v>
      </c>
      <c r="AX1167">
        <v>0</v>
      </c>
      <c r="AY1167">
        <v>6</v>
      </c>
      <c r="AZ1167">
        <v>2009</v>
      </c>
      <c r="BA1167">
        <v>3</v>
      </c>
      <c r="BB1167">
        <v>2</v>
      </c>
      <c r="BC1167">
        <v>644</v>
      </c>
      <c r="BD1167">
        <v>4</v>
      </c>
      <c r="BE1167">
        <v>4</v>
      </c>
      <c r="BF1167">
        <v>3</v>
      </c>
      <c r="BG1167">
        <v>0</v>
      </c>
      <c r="BH1167">
        <v>114</v>
      </c>
      <c r="BI1167">
        <v>0</v>
      </c>
      <c r="BJ1167">
        <v>0</v>
      </c>
      <c r="BK1167">
        <v>0</v>
      </c>
      <c r="BL1167">
        <v>0</v>
      </c>
      <c r="BM1167">
        <v>5</v>
      </c>
      <c r="BN1167">
        <v>0</v>
      </c>
      <c r="BO1167">
        <v>9</v>
      </c>
      <c r="BP1167">
        <v>2009</v>
      </c>
      <c r="BQ1167">
        <v>14</v>
      </c>
      <c r="BR1167">
        <v>8</v>
      </c>
      <c r="BS1167">
        <v>6</v>
      </c>
      <c r="BT1167">
        <v>233170</v>
      </c>
    </row>
    <row r="1168" spans="1:72" x14ac:dyDescent="0.35">
      <c r="A1168">
        <v>1167</v>
      </c>
      <c r="B1168">
        <v>20</v>
      </c>
      <c r="C1168">
        <v>4</v>
      </c>
      <c r="D1168">
        <v>64</v>
      </c>
      <c r="E1168">
        <v>10475</v>
      </c>
      <c r="F1168">
        <v>2</v>
      </c>
      <c r="G1168">
        <v>2</v>
      </c>
      <c r="H1168">
        <v>2</v>
      </c>
      <c r="I1168">
        <v>4</v>
      </c>
      <c r="J1168">
        <v>2</v>
      </c>
      <c r="K1168">
        <v>3</v>
      </c>
      <c r="L1168">
        <v>16</v>
      </c>
      <c r="M1168">
        <v>7</v>
      </c>
      <c r="N1168">
        <v>7</v>
      </c>
      <c r="O1168">
        <v>3</v>
      </c>
      <c r="P1168">
        <v>4</v>
      </c>
      <c r="Q1168">
        <v>8</v>
      </c>
      <c r="R1168">
        <v>5</v>
      </c>
      <c r="S1168">
        <v>2008</v>
      </c>
      <c r="T1168">
        <v>2008</v>
      </c>
      <c r="U1168">
        <v>5</v>
      </c>
      <c r="V1168">
        <v>8</v>
      </c>
      <c r="W1168">
        <v>14</v>
      </c>
      <c r="X1168">
        <v>5</v>
      </c>
      <c r="Y1168">
        <v>72</v>
      </c>
      <c r="Z1168">
        <v>4</v>
      </c>
      <c r="AA1168">
        <v>3</v>
      </c>
      <c r="AB1168">
        <v>6</v>
      </c>
      <c r="AC1168">
        <v>5</v>
      </c>
      <c r="AD1168">
        <v>4</v>
      </c>
      <c r="AE1168">
        <v>6</v>
      </c>
      <c r="AF1168">
        <v>0</v>
      </c>
      <c r="AG1168">
        <v>0</v>
      </c>
      <c r="AH1168">
        <v>1694</v>
      </c>
      <c r="AI1168">
        <v>1694</v>
      </c>
      <c r="AJ1168">
        <v>6</v>
      </c>
      <c r="AK1168">
        <v>6</v>
      </c>
      <c r="AL1168">
        <v>1694</v>
      </c>
      <c r="AM1168">
        <v>0</v>
      </c>
      <c r="AN1168">
        <v>0</v>
      </c>
      <c r="AO1168">
        <v>1694</v>
      </c>
      <c r="AP1168">
        <v>0</v>
      </c>
      <c r="AQ1168">
        <v>0</v>
      </c>
      <c r="AR1168">
        <v>2</v>
      </c>
      <c r="AS1168">
        <v>0</v>
      </c>
      <c r="AT1168">
        <v>3</v>
      </c>
      <c r="AU1168">
        <v>1</v>
      </c>
      <c r="AV1168">
        <v>5</v>
      </c>
      <c r="AW1168">
        <v>7</v>
      </c>
      <c r="AX1168">
        <v>0</v>
      </c>
      <c r="AY1168">
        <v>6</v>
      </c>
      <c r="AZ1168">
        <v>2008</v>
      </c>
      <c r="BA1168">
        <v>3</v>
      </c>
      <c r="BB1168">
        <v>3</v>
      </c>
      <c r="BC1168">
        <v>776</v>
      </c>
      <c r="BD1168">
        <v>4</v>
      </c>
      <c r="BE1168">
        <v>4</v>
      </c>
      <c r="BF1168">
        <v>3</v>
      </c>
      <c r="BG1168">
        <v>160</v>
      </c>
      <c r="BH1168">
        <v>33</v>
      </c>
      <c r="BI1168">
        <v>0</v>
      </c>
      <c r="BJ1168">
        <v>0</v>
      </c>
      <c r="BK1168">
        <v>0</v>
      </c>
      <c r="BL1168">
        <v>0</v>
      </c>
      <c r="BM1168">
        <v>5</v>
      </c>
      <c r="BN1168">
        <v>0</v>
      </c>
      <c r="BO1168">
        <v>2</v>
      </c>
      <c r="BP1168">
        <v>2010</v>
      </c>
      <c r="BQ1168">
        <v>13</v>
      </c>
      <c r="BR1168">
        <v>4</v>
      </c>
      <c r="BS1168">
        <v>5</v>
      </c>
      <c r="BT1168">
        <v>245350</v>
      </c>
    </row>
    <row r="1169" spans="1:72" x14ac:dyDescent="0.35">
      <c r="A1169">
        <v>1168</v>
      </c>
      <c r="B1169">
        <v>60</v>
      </c>
      <c r="C1169">
        <v>4</v>
      </c>
      <c r="D1169">
        <v>58</v>
      </c>
      <c r="E1169">
        <v>10852</v>
      </c>
      <c r="F1169">
        <v>2</v>
      </c>
      <c r="G1169">
        <v>2</v>
      </c>
      <c r="H1169">
        <v>2</v>
      </c>
      <c r="I1169">
        <v>4</v>
      </c>
      <c r="J1169">
        <v>4</v>
      </c>
      <c r="K1169">
        <v>3</v>
      </c>
      <c r="L1169">
        <v>11</v>
      </c>
      <c r="M1169">
        <v>5</v>
      </c>
      <c r="N1169">
        <v>7</v>
      </c>
      <c r="O1169">
        <v>3</v>
      </c>
      <c r="P1169">
        <v>8</v>
      </c>
      <c r="Q1169">
        <v>6</v>
      </c>
      <c r="R1169">
        <v>5</v>
      </c>
      <c r="S1169">
        <v>2000</v>
      </c>
      <c r="T1169">
        <v>2000</v>
      </c>
      <c r="U1169">
        <v>5</v>
      </c>
      <c r="V1169">
        <v>8</v>
      </c>
      <c r="W1169">
        <v>14</v>
      </c>
      <c r="X1169">
        <v>2</v>
      </c>
      <c r="Y1169">
        <v>0</v>
      </c>
      <c r="Z1169">
        <v>3</v>
      </c>
      <c r="AA1169">
        <v>3</v>
      </c>
      <c r="AB1169">
        <v>6</v>
      </c>
      <c r="AC1169">
        <v>5</v>
      </c>
      <c r="AD1169">
        <v>4</v>
      </c>
      <c r="AE1169">
        <v>7</v>
      </c>
      <c r="AF1169">
        <v>786</v>
      </c>
      <c r="AG1169">
        <v>0</v>
      </c>
      <c r="AH1169">
        <v>173</v>
      </c>
      <c r="AI1169">
        <v>959</v>
      </c>
      <c r="AJ1169">
        <v>6</v>
      </c>
      <c r="AK1169">
        <v>6</v>
      </c>
      <c r="AL1169">
        <v>959</v>
      </c>
      <c r="AM1169">
        <v>712</v>
      </c>
      <c r="AN1169">
        <v>0</v>
      </c>
      <c r="AO1169">
        <v>1671</v>
      </c>
      <c r="AP1169">
        <v>1</v>
      </c>
      <c r="AQ1169">
        <v>0</v>
      </c>
      <c r="AR1169">
        <v>2</v>
      </c>
      <c r="AS1169">
        <v>1</v>
      </c>
      <c r="AT1169">
        <v>3</v>
      </c>
      <c r="AU1169">
        <v>1</v>
      </c>
      <c r="AV1169">
        <v>4</v>
      </c>
      <c r="AW1169">
        <v>7</v>
      </c>
      <c r="AX1169">
        <v>1</v>
      </c>
      <c r="AY1169">
        <v>6</v>
      </c>
      <c r="AZ1169">
        <v>2000</v>
      </c>
      <c r="BA1169">
        <v>4</v>
      </c>
      <c r="BB1169">
        <v>2</v>
      </c>
      <c r="BC1169">
        <v>472</v>
      </c>
      <c r="BD1169">
        <v>4</v>
      </c>
      <c r="BE1169">
        <v>4</v>
      </c>
      <c r="BF1169">
        <v>3</v>
      </c>
      <c r="BG1169">
        <v>0</v>
      </c>
      <c r="BH1169">
        <v>38</v>
      </c>
      <c r="BI1169">
        <v>0</v>
      </c>
      <c r="BJ1169">
        <v>0</v>
      </c>
      <c r="BK1169">
        <v>0</v>
      </c>
      <c r="BL1169">
        <v>0</v>
      </c>
      <c r="BM1169">
        <v>5</v>
      </c>
      <c r="BN1169">
        <v>0</v>
      </c>
      <c r="BO1169">
        <v>2</v>
      </c>
      <c r="BP1169">
        <v>2006</v>
      </c>
      <c r="BQ1169">
        <v>17</v>
      </c>
      <c r="BR1169">
        <v>4</v>
      </c>
      <c r="BS1169">
        <v>5</v>
      </c>
      <c r="BT1169">
        <v>173000</v>
      </c>
    </row>
    <row r="1170" spans="1:72" x14ac:dyDescent="0.35">
      <c r="A1170">
        <v>1169</v>
      </c>
      <c r="B1170">
        <v>70</v>
      </c>
      <c r="C1170">
        <v>4</v>
      </c>
      <c r="D1170">
        <v>120</v>
      </c>
      <c r="E1170">
        <v>13728</v>
      </c>
      <c r="F1170">
        <v>2</v>
      </c>
      <c r="G1170">
        <v>1</v>
      </c>
      <c r="H1170">
        <v>2</v>
      </c>
      <c r="I1170">
        <v>4</v>
      </c>
      <c r="J1170">
        <v>2</v>
      </c>
      <c r="K1170">
        <v>3</v>
      </c>
      <c r="L1170">
        <v>4</v>
      </c>
      <c r="M1170">
        <v>7</v>
      </c>
      <c r="N1170">
        <v>7</v>
      </c>
      <c r="O1170">
        <v>3</v>
      </c>
      <c r="P1170">
        <v>8</v>
      </c>
      <c r="Q1170">
        <v>6</v>
      </c>
      <c r="R1170">
        <v>7</v>
      </c>
      <c r="S1170">
        <v>1935</v>
      </c>
      <c r="T1170">
        <v>1986</v>
      </c>
      <c r="U1170">
        <v>6</v>
      </c>
      <c r="V1170">
        <v>8</v>
      </c>
      <c r="W1170">
        <v>7</v>
      </c>
      <c r="X1170">
        <v>2</v>
      </c>
      <c r="Y1170">
        <v>0</v>
      </c>
      <c r="Z1170">
        <v>3</v>
      </c>
      <c r="AA1170">
        <v>3</v>
      </c>
      <c r="AB1170">
        <v>2</v>
      </c>
      <c r="AC1170">
        <v>4</v>
      </c>
      <c r="AD1170">
        <v>4</v>
      </c>
      <c r="AE1170">
        <v>2</v>
      </c>
      <c r="AF1170">
        <v>626</v>
      </c>
      <c r="AG1170">
        <v>0</v>
      </c>
      <c r="AH1170">
        <v>501</v>
      </c>
      <c r="AI1170">
        <v>1127</v>
      </c>
      <c r="AJ1170">
        <v>6</v>
      </c>
      <c r="AK1170">
        <v>6</v>
      </c>
      <c r="AL1170">
        <v>1236</v>
      </c>
      <c r="AM1170">
        <v>872</v>
      </c>
      <c r="AN1170">
        <v>0</v>
      </c>
      <c r="AO1170">
        <v>2108</v>
      </c>
      <c r="AP1170">
        <v>0</v>
      </c>
      <c r="AQ1170">
        <v>0</v>
      </c>
      <c r="AR1170">
        <v>2</v>
      </c>
      <c r="AS1170">
        <v>0</v>
      </c>
      <c r="AT1170">
        <v>4</v>
      </c>
      <c r="AU1170">
        <v>1</v>
      </c>
      <c r="AV1170">
        <v>5</v>
      </c>
      <c r="AW1170">
        <v>7</v>
      </c>
      <c r="AX1170">
        <v>2</v>
      </c>
      <c r="AY1170">
        <v>4</v>
      </c>
      <c r="AZ1170">
        <v>1935</v>
      </c>
      <c r="BA1170">
        <v>2</v>
      </c>
      <c r="BB1170">
        <v>2</v>
      </c>
      <c r="BC1170">
        <v>540</v>
      </c>
      <c r="BD1170">
        <v>4</v>
      </c>
      <c r="BE1170">
        <v>4</v>
      </c>
      <c r="BF1170">
        <v>3</v>
      </c>
      <c r="BG1170">
        <v>0</v>
      </c>
      <c r="BH1170">
        <v>0</v>
      </c>
      <c r="BI1170">
        <v>0</v>
      </c>
      <c r="BJ1170">
        <v>0</v>
      </c>
      <c r="BK1170">
        <v>90</v>
      </c>
      <c r="BL1170">
        <v>0</v>
      </c>
      <c r="BM1170">
        <v>5</v>
      </c>
      <c r="BN1170">
        <v>0</v>
      </c>
      <c r="BO1170">
        <v>7</v>
      </c>
      <c r="BP1170">
        <v>2008</v>
      </c>
      <c r="BQ1170">
        <v>15</v>
      </c>
      <c r="BR1170">
        <v>4</v>
      </c>
      <c r="BS1170">
        <v>5</v>
      </c>
      <c r="BT1170">
        <v>235000</v>
      </c>
    </row>
    <row r="1171" spans="1:72" x14ac:dyDescent="0.35">
      <c r="A1171">
        <v>1170</v>
      </c>
      <c r="B1171">
        <v>60</v>
      </c>
      <c r="C1171">
        <v>4</v>
      </c>
      <c r="D1171">
        <v>118</v>
      </c>
      <c r="E1171">
        <v>35760</v>
      </c>
      <c r="F1171">
        <v>2</v>
      </c>
      <c r="G1171">
        <v>2</v>
      </c>
      <c r="H1171">
        <v>2</v>
      </c>
      <c r="I1171">
        <v>4</v>
      </c>
      <c r="J1171">
        <v>1</v>
      </c>
      <c r="K1171">
        <v>3</v>
      </c>
      <c r="L1171">
        <v>17</v>
      </c>
      <c r="M1171">
        <v>7</v>
      </c>
      <c r="N1171">
        <v>7</v>
      </c>
      <c r="O1171">
        <v>3</v>
      </c>
      <c r="P1171">
        <v>8</v>
      </c>
      <c r="Q1171">
        <v>10</v>
      </c>
      <c r="R1171">
        <v>5</v>
      </c>
      <c r="S1171">
        <v>1995</v>
      </c>
      <c r="T1171">
        <v>1996</v>
      </c>
      <c r="U1171">
        <v>6</v>
      </c>
      <c r="V1171">
        <v>8</v>
      </c>
      <c r="W1171">
        <v>9</v>
      </c>
      <c r="X1171">
        <v>4</v>
      </c>
      <c r="Y1171">
        <v>1378</v>
      </c>
      <c r="Z1171">
        <v>4</v>
      </c>
      <c r="AA1171">
        <v>4</v>
      </c>
      <c r="AB1171">
        <v>6</v>
      </c>
      <c r="AC1171">
        <v>6</v>
      </c>
      <c r="AD1171">
        <v>4</v>
      </c>
      <c r="AE1171">
        <v>7</v>
      </c>
      <c r="AF1171">
        <v>1387</v>
      </c>
      <c r="AG1171">
        <v>0</v>
      </c>
      <c r="AH1171">
        <v>543</v>
      </c>
      <c r="AI1171">
        <v>1930</v>
      </c>
      <c r="AJ1171">
        <v>6</v>
      </c>
      <c r="AK1171">
        <v>6</v>
      </c>
      <c r="AL1171">
        <v>1831</v>
      </c>
      <c r="AM1171">
        <v>1796</v>
      </c>
      <c r="AN1171">
        <v>0</v>
      </c>
      <c r="AO1171">
        <v>3627</v>
      </c>
      <c r="AP1171">
        <v>1</v>
      </c>
      <c r="AQ1171">
        <v>0</v>
      </c>
      <c r="AR1171">
        <v>3</v>
      </c>
      <c r="AS1171">
        <v>1</v>
      </c>
      <c r="AT1171">
        <v>4</v>
      </c>
      <c r="AU1171">
        <v>1</v>
      </c>
      <c r="AV1171">
        <v>5</v>
      </c>
      <c r="AW1171">
        <v>10</v>
      </c>
      <c r="AX1171">
        <v>1</v>
      </c>
      <c r="AY1171">
        <v>6</v>
      </c>
      <c r="AZ1171">
        <v>1995</v>
      </c>
      <c r="BA1171">
        <v>4</v>
      </c>
      <c r="BB1171">
        <v>3</v>
      </c>
      <c r="BC1171">
        <v>807</v>
      </c>
      <c r="BD1171">
        <v>4</v>
      </c>
      <c r="BE1171">
        <v>4</v>
      </c>
      <c r="BF1171">
        <v>3</v>
      </c>
      <c r="BG1171">
        <v>361</v>
      </c>
      <c r="BH1171">
        <v>76</v>
      </c>
      <c r="BI1171">
        <v>0</v>
      </c>
      <c r="BJ1171">
        <v>0</v>
      </c>
      <c r="BK1171">
        <v>0</v>
      </c>
      <c r="BL1171">
        <v>0</v>
      </c>
      <c r="BM1171">
        <v>5</v>
      </c>
      <c r="BN1171">
        <v>0</v>
      </c>
      <c r="BO1171">
        <v>7</v>
      </c>
      <c r="BP1171">
        <v>2006</v>
      </c>
      <c r="BQ1171">
        <v>17</v>
      </c>
      <c r="BR1171">
        <v>4</v>
      </c>
      <c r="BS1171">
        <v>5</v>
      </c>
      <c r="BT1171">
        <v>625000</v>
      </c>
    </row>
    <row r="1172" spans="1:72" x14ac:dyDescent="0.35">
      <c r="A1172">
        <v>1171</v>
      </c>
      <c r="B1172">
        <v>80</v>
      </c>
      <c r="C1172">
        <v>4</v>
      </c>
      <c r="D1172">
        <v>76</v>
      </c>
      <c r="E1172">
        <v>9880</v>
      </c>
      <c r="F1172">
        <v>2</v>
      </c>
      <c r="G1172">
        <v>1</v>
      </c>
      <c r="H1172">
        <v>2</v>
      </c>
      <c r="I1172">
        <v>4</v>
      </c>
      <c r="J1172">
        <v>4</v>
      </c>
      <c r="K1172">
        <v>3</v>
      </c>
      <c r="L1172">
        <v>6</v>
      </c>
      <c r="M1172">
        <v>7</v>
      </c>
      <c r="N1172">
        <v>7</v>
      </c>
      <c r="O1172">
        <v>3</v>
      </c>
      <c r="P1172">
        <v>3</v>
      </c>
      <c r="Q1172">
        <v>6</v>
      </c>
      <c r="R1172">
        <v>6</v>
      </c>
      <c r="S1172">
        <v>1977</v>
      </c>
      <c r="T1172">
        <v>1977</v>
      </c>
      <c r="U1172">
        <v>5</v>
      </c>
      <c r="V1172">
        <v>8</v>
      </c>
      <c r="W1172">
        <v>3</v>
      </c>
      <c r="X1172">
        <v>2</v>
      </c>
      <c r="Y1172">
        <v>0</v>
      </c>
      <c r="Z1172">
        <v>3</v>
      </c>
      <c r="AA1172">
        <v>3</v>
      </c>
      <c r="AB1172">
        <v>2</v>
      </c>
      <c r="AC1172">
        <v>4</v>
      </c>
      <c r="AD1172">
        <v>4</v>
      </c>
      <c r="AE1172">
        <v>4</v>
      </c>
      <c r="AF1172">
        <v>522</v>
      </c>
      <c r="AG1172">
        <v>0</v>
      </c>
      <c r="AH1172">
        <v>574</v>
      </c>
      <c r="AI1172">
        <v>1096</v>
      </c>
      <c r="AJ1172">
        <v>6</v>
      </c>
      <c r="AK1172">
        <v>6</v>
      </c>
      <c r="AL1172">
        <v>1118</v>
      </c>
      <c r="AM1172">
        <v>0</v>
      </c>
      <c r="AN1172">
        <v>0</v>
      </c>
      <c r="AO1172">
        <v>1118</v>
      </c>
      <c r="AP1172">
        <v>1</v>
      </c>
      <c r="AQ1172">
        <v>0</v>
      </c>
      <c r="AR1172">
        <v>1</v>
      </c>
      <c r="AS1172">
        <v>0</v>
      </c>
      <c r="AT1172">
        <v>3</v>
      </c>
      <c r="AU1172">
        <v>1</v>
      </c>
      <c r="AV1172">
        <v>4</v>
      </c>
      <c r="AW1172">
        <v>6</v>
      </c>
      <c r="AX1172">
        <v>1</v>
      </c>
      <c r="AY1172">
        <v>6</v>
      </c>
      <c r="AZ1172">
        <v>1977</v>
      </c>
      <c r="BA1172">
        <v>4</v>
      </c>
      <c r="BB1172">
        <v>1</v>
      </c>
      <c r="BC1172">
        <v>358</v>
      </c>
      <c r="BD1172">
        <v>4</v>
      </c>
      <c r="BE1172">
        <v>4</v>
      </c>
      <c r="BF1172">
        <v>3</v>
      </c>
      <c r="BG1172">
        <v>203</v>
      </c>
      <c r="BH1172">
        <v>0</v>
      </c>
      <c r="BI1172">
        <v>0</v>
      </c>
      <c r="BJ1172">
        <v>0</v>
      </c>
      <c r="BK1172">
        <v>0</v>
      </c>
      <c r="BL1172">
        <v>576</v>
      </c>
      <c r="BM1172">
        <v>4</v>
      </c>
      <c r="BN1172">
        <v>0</v>
      </c>
      <c r="BO1172">
        <v>7</v>
      </c>
      <c r="BP1172">
        <v>2008</v>
      </c>
      <c r="BQ1172">
        <v>15</v>
      </c>
      <c r="BR1172">
        <v>4</v>
      </c>
      <c r="BS1172">
        <v>5</v>
      </c>
      <c r="BT1172">
        <v>171000</v>
      </c>
    </row>
    <row r="1173" spans="1:72" x14ac:dyDescent="0.35">
      <c r="A1173">
        <v>1172</v>
      </c>
      <c r="B1173">
        <v>20</v>
      </c>
      <c r="C1173">
        <v>4</v>
      </c>
      <c r="D1173">
        <v>76</v>
      </c>
      <c r="E1173">
        <v>9120</v>
      </c>
      <c r="F1173">
        <v>2</v>
      </c>
      <c r="G1173">
        <v>1</v>
      </c>
      <c r="H1173">
        <v>2</v>
      </c>
      <c r="I1173">
        <v>4</v>
      </c>
      <c r="J1173">
        <v>4</v>
      </c>
      <c r="K1173">
        <v>3</v>
      </c>
      <c r="L1173">
        <v>7</v>
      </c>
      <c r="M1173">
        <v>7</v>
      </c>
      <c r="N1173">
        <v>7</v>
      </c>
      <c r="O1173">
        <v>3</v>
      </c>
      <c r="P1173">
        <v>4</v>
      </c>
      <c r="Q1173">
        <v>6</v>
      </c>
      <c r="R1173">
        <v>6</v>
      </c>
      <c r="S1173">
        <v>1958</v>
      </c>
      <c r="T1173">
        <v>1958</v>
      </c>
      <c r="U1173">
        <v>6</v>
      </c>
      <c r="V1173">
        <v>8</v>
      </c>
      <c r="W1173">
        <v>10</v>
      </c>
      <c r="X1173">
        <v>2</v>
      </c>
      <c r="Y1173">
        <v>0</v>
      </c>
      <c r="Z1173">
        <v>3</v>
      </c>
      <c r="AA1173">
        <v>3</v>
      </c>
      <c r="AB1173">
        <v>2</v>
      </c>
      <c r="AC1173">
        <v>4</v>
      </c>
      <c r="AD1173">
        <v>4</v>
      </c>
      <c r="AE1173">
        <v>4</v>
      </c>
      <c r="AF1173">
        <v>662</v>
      </c>
      <c r="AG1173">
        <v>0</v>
      </c>
      <c r="AH1173">
        <v>599</v>
      </c>
      <c r="AI1173">
        <v>1261</v>
      </c>
      <c r="AJ1173">
        <v>6</v>
      </c>
      <c r="AK1173">
        <v>6</v>
      </c>
      <c r="AL1173">
        <v>1261</v>
      </c>
      <c r="AM1173">
        <v>0</v>
      </c>
      <c r="AN1173">
        <v>0</v>
      </c>
      <c r="AO1173">
        <v>1261</v>
      </c>
      <c r="AP1173">
        <v>1</v>
      </c>
      <c r="AQ1173">
        <v>0</v>
      </c>
      <c r="AR1173">
        <v>1</v>
      </c>
      <c r="AS1173">
        <v>0</v>
      </c>
      <c r="AT1173">
        <v>3</v>
      </c>
      <c r="AU1173">
        <v>1</v>
      </c>
      <c r="AV1173">
        <v>4</v>
      </c>
      <c r="AW1173">
        <v>6</v>
      </c>
      <c r="AX1173">
        <v>1</v>
      </c>
      <c r="AY1173">
        <v>6</v>
      </c>
      <c r="AZ1173">
        <v>1958</v>
      </c>
      <c r="BA1173">
        <v>3</v>
      </c>
      <c r="BB1173">
        <v>2</v>
      </c>
      <c r="BC1173">
        <v>433</v>
      </c>
      <c r="BD1173">
        <v>4</v>
      </c>
      <c r="BE1173">
        <v>4</v>
      </c>
      <c r="BF1173">
        <v>3</v>
      </c>
      <c r="BG1173">
        <v>0</v>
      </c>
      <c r="BH1173">
        <v>0</v>
      </c>
      <c r="BI1173">
        <v>0</v>
      </c>
      <c r="BJ1173">
        <v>0</v>
      </c>
      <c r="BK1173">
        <v>288</v>
      </c>
      <c r="BL1173">
        <v>0</v>
      </c>
      <c r="BM1173">
        <v>5</v>
      </c>
      <c r="BN1173">
        <v>1400</v>
      </c>
      <c r="BO1173">
        <v>11</v>
      </c>
      <c r="BP1173">
        <v>2008</v>
      </c>
      <c r="BQ1173">
        <v>15</v>
      </c>
      <c r="BR1173">
        <v>4</v>
      </c>
      <c r="BS1173">
        <v>5</v>
      </c>
      <c r="BT1173">
        <v>163000</v>
      </c>
    </row>
    <row r="1174" spans="1:72" x14ac:dyDescent="0.35">
      <c r="A1174">
        <v>1173</v>
      </c>
      <c r="B1174">
        <v>160</v>
      </c>
      <c r="C1174">
        <v>5</v>
      </c>
      <c r="D1174">
        <v>35</v>
      </c>
      <c r="E1174">
        <v>4017</v>
      </c>
      <c r="F1174">
        <v>2</v>
      </c>
      <c r="G1174">
        <v>2</v>
      </c>
      <c r="H1174">
        <v>2</v>
      </c>
      <c r="I1174">
        <v>4</v>
      </c>
      <c r="J1174">
        <v>4</v>
      </c>
      <c r="K1174">
        <v>3</v>
      </c>
      <c r="L1174">
        <v>18</v>
      </c>
      <c r="M1174">
        <v>7</v>
      </c>
      <c r="N1174">
        <v>7</v>
      </c>
      <c r="O1174">
        <v>4</v>
      </c>
      <c r="P1174">
        <v>8</v>
      </c>
      <c r="Q1174">
        <v>7</v>
      </c>
      <c r="R1174">
        <v>5</v>
      </c>
      <c r="S1174">
        <v>2006</v>
      </c>
      <c r="T1174">
        <v>2007</v>
      </c>
      <c r="U1174">
        <v>5</v>
      </c>
      <c r="V1174">
        <v>8</v>
      </c>
      <c r="W1174">
        <v>10</v>
      </c>
      <c r="X1174">
        <v>2</v>
      </c>
      <c r="Y1174">
        <v>0</v>
      </c>
      <c r="Z1174">
        <v>4</v>
      </c>
      <c r="AA1174">
        <v>3</v>
      </c>
      <c r="AB1174">
        <v>6</v>
      </c>
      <c r="AC1174">
        <v>5</v>
      </c>
      <c r="AD1174">
        <v>4</v>
      </c>
      <c r="AE1174">
        <v>6</v>
      </c>
      <c r="AF1174">
        <v>0</v>
      </c>
      <c r="AG1174">
        <v>0</v>
      </c>
      <c r="AH1174">
        <v>625</v>
      </c>
      <c r="AI1174">
        <v>625</v>
      </c>
      <c r="AJ1174">
        <v>6</v>
      </c>
      <c r="AK1174">
        <v>6</v>
      </c>
      <c r="AL1174">
        <v>625</v>
      </c>
      <c r="AM1174">
        <v>625</v>
      </c>
      <c r="AN1174">
        <v>0</v>
      </c>
      <c r="AO1174">
        <v>1250</v>
      </c>
      <c r="AP1174">
        <v>0</v>
      </c>
      <c r="AQ1174">
        <v>0</v>
      </c>
      <c r="AR1174">
        <v>2</v>
      </c>
      <c r="AS1174">
        <v>1</v>
      </c>
      <c r="AT1174">
        <v>2</v>
      </c>
      <c r="AU1174">
        <v>1</v>
      </c>
      <c r="AV1174">
        <v>5</v>
      </c>
      <c r="AW1174">
        <v>5</v>
      </c>
      <c r="AX1174">
        <v>0</v>
      </c>
      <c r="AY1174">
        <v>5</v>
      </c>
      <c r="AZ1174">
        <v>2006</v>
      </c>
      <c r="BA1174">
        <v>4</v>
      </c>
      <c r="BB1174">
        <v>2</v>
      </c>
      <c r="BC1174">
        <v>625</v>
      </c>
      <c r="BD1174">
        <v>4</v>
      </c>
      <c r="BE1174">
        <v>4</v>
      </c>
      <c r="BF1174">
        <v>3</v>
      </c>
      <c r="BG1174">
        <v>0</v>
      </c>
      <c r="BH1174">
        <v>54</v>
      </c>
      <c r="BI1174">
        <v>0</v>
      </c>
      <c r="BJ1174">
        <v>0</v>
      </c>
      <c r="BK1174">
        <v>0</v>
      </c>
      <c r="BL1174">
        <v>0</v>
      </c>
      <c r="BM1174">
        <v>5</v>
      </c>
      <c r="BN1174">
        <v>0</v>
      </c>
      <c r="BO1174">
        <v>3</v>
      </c>
      <c r="BP1174">
        <v>2008</v>
      </c>
      <c r="BQ1174">
        <v>15</v>
      </c>
      <c r="BR1174">
        <v>4</v>
      </c>
      <c r="BS1174">
        <v>5</v>
      </c>
      <c r="BT1174">
        <v>171900</v>
      </c>
    </row>
    <row r="1175" spans="1:72" x14ac:dyDescent="0.35">
      <c r="A1175">
        <v>1174</v>
      </c>
      <c r="B1175">
        <v>50</v>
      </c>
      <c r="C1175">
        <v>4</v>
      </c>
      <c r="D1175">
        <v>138</v>
      </c>
      <c r="E1175">
        <v>18030</v>
      </c>
      <c r="F1175">
        <v>2</v>
      </c>
      <c r="G1175">
        <v>2</v>
      </c>
      <c r="H1175">
        <v>1</v>
      </c>
      <c r="I1175">
        <v>4</v>
      </c>
      <c r="J1175">
        <v>4</v>
      </c>
      <c r="K1175">
        <v>3</v>
      </c>
      <c r="L1175">
        <v>1</v>
      </c>
      <c r="M1175">
        <v>7</v>
      </c>
      <c r="N1175">
        <v>7</v>
      </c>
      <c r="O1175">
        <v>3</v>
      </c>
      <c r="P1175">
        <v>1</v>
      </c>
      <c r="Q1175">
        <v>5</v>
      </c>
      <c r="R1175">
        <v>6</v>
      </c>
      <c r="S1175">
        <v>1946</v>
      </c>
      <c r="T1175">
        <v>1994</v>
      </c>
      <c r="U1175">
        <v>5</v>
      </c>
      <c r="V1175">
        <v>8</v>
      </c>
      <c r="W1175">
        <v>10</v>
      </c>
      <c r="X1175">
        <v>2</v>
      </c>
      <c r="Y1175">
        <v>0</v>
      </c>
      <c r="Z1175">
        <v>3</v>
      </c>
      <c r="AA1175">
        <v>3</v>
      </c>
      <c r="AB1175">
        <v>2</v>
      </c>
      <c r="AC1175">
        <v>4</v>
      </c>
      <c r="AD1175">
        <v>4</v>
      </c>
      <c r="AE1175">
        <v>2</v>
      </c>
      <c r="AF1175">
        <v>152</v>
      </c>
      <c r="AG1175">
        <v>469</v>
      </c>
      <c r="AH1175">
        <v>977</v>
      </c>
      <c r="AI1175">
        <v>1598</v>
      </c>
      <c r="AJ1175">
        <v>6</v>
      </c>
      <c r="AK1175">
        <v>6</v>
      </c>
      <c r="AL1175">
        <v>1636</v>
      </c>
      <c r="AM1175">
        <v>971</v>
      </c>
      <c r="AN1175">
        <v>479</v>
      </c>
      <c r="AO1175">
        <v>3086</v>
      </c>
      <c r="AP1175">
        <v>0</v>
      </c>
      <c r="AQ1175">
        <v>0</v>
      </c>
      <c r="AR1175">
        <v>3</v>
      </c>
      <c r="AS1175">
        <v>0</v>
      </c>
      <c r="AT1175">
        <v>3</v>
      </c>
      <c r="AU1175">
        <v>1</v>
      </c>
      <c r="AV1175">
        <v>6</v>
      </c>
      <c r="AW1175">
        <v>12</v>
      </c>
      <c r="AX1175">
        <v>1</v>
      </c>
      <c r="AY1175">
        <v>3</v>
      </c>
      <c r="BA1175">
        <v>1</v>
      </c>
      <c r="BB1175">
        <v>0</v>
      </c>
      <c r="BC1175">
        <v>0</v>
      </c>
      <c r="BD1175">
        <v>1</v>
      </c>
      <c r="BE1175">
        <v>1</v>
      </c>
      <c r="BF1175">
        <v>3</v>
      </c>
      <c r="BG1175">
        <v>122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3</v>
      </c>
      <c r="BN1175">
        <v>0</v>
      </c>
      <c r="BO1175">
        <v>3</v>
      </c>
      <c r="BP1175">
        <v>2007</v>
      </c>
      <c r="BQ1175">
        <v>16</v>
      </c>
      <c r="BR1175">
        <v>4</v>
      </c>
      <c r="BS1175">
        <v>5</v>
      </c>
      <c r="BT1175">
        <v>200500</v>
      </c>
    </row>
    <row r="1176" spans="1:72" x14ac:dyDescent="0.35">
      <c r="A1176">
        <v>1175</v>
      </c>
      <c r="B1176">
        <v>70</v>
      </c>
      <c r="C1176">
        <v>4</v>
      </c>
      <c r="D1176">
        <v>80</v>
      </c>
      <c r="E1176">
        <v>16560</v>
      </c>
      <c r="F1176">
        <v>2</v>
      </c>
      <c r="G1176">
        <v>2</v>
      </c>
      <c r="H1176">
        <v>2</v>
      </c>
      <c r="I1176">
        <v>4</v>
      </c>
      <c r="J1176">
        <v>4</v>
      </c>
      <c r="K1176">
        <v>3</v>
      </c>
      <c r="L1176">
        <v>14</v>
      </c>
      <c r="M1176">
        <v>7</v>
      </c>
      <c r="N1176">
        <v>7</v>
      </c>
      <c r="O1176">
        <v>3</v>
      </c>
      <c r="P1176">
        <v>8</v>
      </c>
      <c r="Q1176">
        <v>6</v>
      </c>
      <c r="R1176">
        <v>8</v>
      </c>
      <c r="S1176">
        <v>1932</v>
      </c>
      <c r="T1176">
        <v>1950</v>
      </c>
      <c r="U1176">
        <v>5</v>
      </c>
      <c r="V1176">
        <v>8</v>
      </c>
      <c r="W1176">
        <v>4</v>
      </c>
      <c r="X1176">
        <v>2</v>
      </c>
      <c r="Y1176">
        <v>0</v>
      </c>
      <c r="Z1176">
        <v>3</v>
      </c>
      <c r="AA1176">
        <v>3</v>
      </c>
      <c r="AB1176">
        <v>3</v>
      </c>
      <c r="AC1176">
        <v>5</v>
      </c>
      <c r="AD1176">
        <v>4</v>
      </c>
      <c r="AE1176">
        <v>2</v>
      </c>
      <c r="AF1176">
        <v>503</v>
      </c>
      <c r="AG1176">
        <v>0</v>
      </c>
      <c r="AH1176">
        <v>449</v>
      </c>
      <c r="AI1176">
        <v>952</v>
      </c>
      <c r="AJ1176">
        <v>6</v>
      </c>
      <c r="AK1176">
        <v>6</v>
      </c>
      <c r="AL1176">
        <v>1170</v>
      </c>
      <c r="AM1176">
        <v>1175</v>
      </c>
      <c r="AN1176">
        <v>0</v>
      </c>
      <c r="AO1176">
        <v>2345</v>
      </c>
      <c r="AP1176">
        <v>0</v>
      </c>
      <c r="AQ1176">
        <v>0</v>
      </c>
      <c r="AR1176">
        <v>2</v>
      </c>
      <c r="AS1176">
        <v>1</v>
      </c>
      <c r="AT1176">
        <v>4</v>
      </c>
      <c r="AU1176">
        <v>1</v>
      </c>
      <c r="AV1176">
        <v>4</v>
      </c>
      <c r="AW1176">
        <v>9</v>
      </c>
      <c r="AX1176">
        <v>1</v>
      </c>
      <c r="AY1176">
        <v>5</v>
      </c>
      <c r="AZ1176">
        <v>1932</v>
      </c>
      <c r="BA1176">
        <v>2</v>
      </c>
      <c r="BB1176">
        <v>2</v>
      </c>
      <c r="BC1176">
        <v>360</v>
      </c>
      <c r="BD1176">
        <v>4</v>
      </c>
      <c r="BE1176">
        <v>4</v>
      </c>
      <c r="BF1176">
        <v>3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5</v>
      </c>
      <c r="BN1176">
        <v>0</v>
      </c>
      <c r="BO1176">
        <v>7</v>
      </c>
      <c r="BP1176">
        <v>2006</v>
      </c>
      <c r="BQ1176">
        <v>17</v>
      </c>
      <c r="BR1176">
        <v>4</v>
      </c>
      <c r="BS1176">
        <v>5</v>
      </c>
      <c r="BT1176">
        <v>239000</v>
      </c>
    </row>
    <row r="1177" spans="1:72" x14ac:dyDescent="0.35">
      <c r="A1177">
        <v>1176</v>
      </c>
      <c r="B1177">
        <v>50</v>
      </c>
      <c r="C1177">
        <v>4</v>
      </c>
      <c r="D1177">
        <v>85</v>
      </c>
      <c r="E1177">
        <v>10678</v>
      </c>
      <c r="F1177">
        <v>2</v>
      </c>
      <c r="G1177">
        <v>1</v>
      </c>
      <c r="H1177">
        <v>2</v>
      </c>
      <c r="I1177">
        <v>4</v>
      </c>
      <c r="J1177">
        <v>4</v>
      </c>
      <c r="K1177">
        <v>3</v>
      </c>
      <c r="L1177">
        <v>17</v>
      </c>
      <c r="M1177">
        <v>7</v>
      </c>
      <c r="N1177">
        <v>7</v>
      </c>
      <c r="O1177">
        <v>3</v>
      </c>
      <c r="P1177">
        <v>1</v>
      </c>
      <c r="Q1177">
        <v>8</v>
      </c>
      <c r="R1177">
        <v>5</v>
      </c>
      <c r="S1177">
        <v>1992</v>
      </c>
      <c r="T1177">
        <v>2000</v>
      </c>
      <c r="U1177">
        <v>6</v>
      </c>
      <c r="V1177">
        <v>8</v>
      </c>
      <c r="W1177">
        <v>9</v>
      </c>
      <c r="X1177">
        <v>4</v>
      </c>
      <c r="Y1177">
        <v>337</v>
      </c>
      <c r="Z1177">
        <v>4</v>
      </c>
      <c r="AA1177">
        <v>3</v>
      </c>
      <c r="AB1177">
        <v>6</v>
      </c>
      <c r="AC1177">
        <v>5</v>
      </c>
      <c r="AD1177">
        <v>4</v>
      </c>
      <c r="AE1177">
        <v>7</v>
      </c>
      <c r="AF1177">
        <v>700</v>
      </c>
      <c r="AG1177">
        <v>0</v>
      </c>
      <c r="AH1177">
        <v>983</v>
      </c>
      <c r="AI1177">
        <v>1683</v>
      </c>
      <c r="AJ1177">
        <v>6</v>
      </c>
      <c r="AK1177">
        <v>6</v>
      </c>
      <c r="AL1177">
        <v>2129</v>
      </c>
      <c r="AM1177">
        <v>743</v>
      </c>
      <c r="AN1177">
        <v>0</v>
      </c>
      <c r="AO1177">
        <v>2872</v>
      </c>
      <c r="AP1177">
        <v>0</v>
      </c>
      <c r="AQ1177">
        <v>0</v>
      </c>
      <c r="AR1177">
        <v>2</v>
      </c>
      <c r="AS1177">
        <v>1</v>
      </c>
      <c r="AT1177">
        <v>4</v>
      </c>
      <c r="AU1177">
        <v>1</v>
      </c>
      <c r="AV1177">
        <v>5</v>
      </c>
      <c r="AW1177">
        <v>9</v>
      </c>
      <c r="AX1177">
        <v>1</v>
      </c>
      <c r="AY1177">
        <v>6</v>
      </c>
      <c r="AZ1177">
        <v>1992</v>
      </c>
      <c r="BA1177">
        <v>4</v>
      </c>
      <c r="BB1177">
        <v>2</v>
      </c>
      <c r="BC1177">
        <v>541</v>
      </c>
      <c r="BD1177">
        <v>4</v>
      </c>
      <c r="BE1177">
        <v>4</v>
      </c>
      <c r="BF1177">
        <v>3</v>
      </c>
      <c r="BG1177">
        <v>0</v>
      </c>
      <c r="BH1177">
        <v>33</v>
      </c>
      <c r="BI1177">
        <v>0</v>
      </c>
      <c r="BJ1177">
        <v>0</v>
      </c>
      <c r="BK1177">
        <v>0</v>
      </c>
      <c r="BL1177">
        <v>0</v>
      </c>
      <c r="BM1177">
        <v>5</v>
      </c>
      <c r="BN1177">
        <v>0</v>
      </c>
      <c r="BO1177">
        <v>4</v>
      </c>
      <c r="BP1177">
        <v>2007</v>
      </c>
      <c r="BQ1177">
        <v>16</v>
      </c>
      <c r="BR1177">
        <v>4</v>
      </c>
      <c r="BS1177">
        <v>5</v>
      </c>
      <c r="BT1177">
        <v>285000</v>
      </c>
    </row>
    <row r="1178" spans="1:72" x14ac:dyDescent="0.35">
      <c r="A1178">
        <v>1177</v>
      </c>
      <c r="B1178">
        <v>20</v>
      </c>
      <c r="C1178">
        <v>4</v>
      </c>
      <c r="D1178">
        <v>37</v>
      </c>
      <c r="E1178">
        <v>6951</v>
      </c>
      <c r="F1178">
        <v>2</v>
      </c>
      <c r="G1178">
        <v>2</v>
      </c>
      <c r="H1178">
        <v>2</v>
      </c>
      <c r="I1178">
        <v>4</v>
      </c>
      <c r="J1178">
        <v>1</v>
      </c>
      <c r="K1178">
        <v>3</v>
      </c>
      <c r="L1178">
        <v>6</v>
      </c>
      <c r="M1178">
        <v>7</v>
      </c>
      <c r="N1178">
        <v>7</v>
      </c>
      <c r="O1178">
        <v>3</v>
      </c>
      <c r="P1178">
        <v>4</v>
      </c>
      <c r="Q1178">
        <v>5</v>
      </c>
      <c r="R1178">
        <v>5</v>
      </c>
      <c r="S1178">
        <v>1984</v>
      </c>
      <c r="T1178">
        <v>1985</v>
      </c>
      <c r="U1178">
        <v>5</v>
      </c>
      <c r="V1178">
        <v>8</v>
      </c>
      <c r="W1178">
        <v>9</v>
      </c>
      <c r="X1178">
        <v>2</v>
      </c>
      <c r="Y1178">
        <v>0</v>
      </c>
      <c r="Z1178">
        <v>3</v>
      </c>
      <c r="AA1178">
        <v>3</v>
      </c>
      <c r="AB1178">
        <v>2</v>
      </c>
      <c r="AC1178">
        <v>4</v>
      </c>
      <c r="AD1178">
        <v>4</v>
      </c>
      <c r="AE1178">
        <v>4</v>
      </c>
      <c r="AF1178">
        <v>658</v>
      </c>
      <c r="AG1178">
        <v>0</v>
      </c>
      <c r="AH1178">
        <v>218</v>
      </c>
      <c r="AI1178">
        <v>876</v>
      </c>
      <c r="AJ1178">
        <v>6</v>
      </c>
      <c r="AK1178">
        <v>6</v>
      </c>
      <c r="AL1178">
        <v>923</v>
      </c>
      <c r="AM1178">
        <v>0</v>
      </c>
      <c r="AN1178">
        <v>0</v>
      </c>
      <c r="AO1178">
        <v>923</v>
      </c>
      <c r="AP1178">
        <v>1</v>
      </c>
      <c r="AQ1178">
        <v>0</v>
      </c>
      <c r="AR1178">
        <v>1</v>
      </c>
      <c r="AS1178">
        <v>0</v>
      </c>
      <c r="AT1178">
        <v>3</v>
      </c>
      <c r="AU1178">
        <v>1</v>
      </c>
      <c r="AV1178">
        <v>4</v>
      </c>
      <c r="AW1178">
        <v>5</v>
      </c>
      <c r="AX1178">
        <v>0</v>
      </c>
      <c r="AY1178">
        <v>6</v>
      </c>
      <c r="AZ1178">
        <v>1984</v>
      </c>
      <c r="BA1178">
        <v>2</v>
      </c>
      <c r="BB1178">
        <v>1</v>
      </c>
      <c r="BC1178">
        <v>264</v>
      </c>
      <c r="BD1178">
        <v>4</v>
      </c>
      <c r="BE1178">
        <v>4</v>
      </c>
      <c r="BF1178">
        <v>3</v>
      </c>
      <c r="BG1178">
        <v>362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3</v>
      </c>
      <c r="BN1178">
        <v>0</v>
      </c>
      <c r="BO1178">
        <v>10</v>
      </c>
      <c r="BP1178">
        <v>2008</v>
      </c>
      <c r="BQ1178">
        <v>15</v>
      </c>
      <c r="BR1178">
        <v>4</v>
      </c>
      <c r="BS1178">
        <v>5</v>
      </c>
      <c r="BT1178">
        <v>119500</v>
      </c>
    </row>
    <row r="1179" spans="1:72" x14ac:dyDescent="0.35">
      <c r="A1179">
        <v>1178</v>
      </c>
      <c r="B1179">
        <v>50</v>
      </c>
      <c r="C1179">
        <v>2</v>
      </c>
      <c r="E1179">
        <v>3950</v>
      </c>
      <c r="F1179">
        <v>2</v>
      </c>
      <c r="G1179">
        <v>1</v>
      </c>
      <c r="H1179">
        <v>1</v>
      </c>
      <c r="I1179">
        <v>4</v>
      </c>
      <c r="J1179">
        <v>4</v>
      </c>
      <c r="K1179">
        <v>3</v>
      </c>
      <c r="L1179">
        <v>9</v>
      </c>
      <c r="M1179">
        <v>3</v>
      </c>
      <c r="N1179">
        <v>7</v>
      </c>
      <c r="O1179">
        <v>3</v>
      </c>
      <c r="P1179">
        <v>1</v>
      </c>
      <c r="Q1179">
        <v>6</v>
      </c>
      <c r="R1179">
        <v>8</v>
      </c>
      <c r="S1179">
        <v>1926</v>
      </c>
      <c r="T1179">
        <v>2004</v>
      </c>
      <c r="U1179">
        <v>5</v>
      </c>
      <c r="V1179">
        <v>8</v>
      </c>
      <c r="W1179">
        <v>10</v>
      </c>
      <c r="X1179">
        <v>2</v>
      </c>
      <c r="Y1179">
        <v>0</v>
      </c>
      <c r="Z1179">
        <v>3</v>
      </c>
      <c r="AA1179">
        <v>3</v>
      </c>
      <c r="AB1179">
        <v>2</v>
      </c>
      <c r="AC1179">
        <v>4</v>
      </c>
      <c r="AD1179">
        <v>4</v>
      </c>
      <c r="AE1179">
        <v>2</v>
      </c>
      <c r="AF1179">
        <v>468</v>
      </c>
      <c r="AG1179">
        <v>0</v>
      </c>
      <c r="AH1179">
        <v>350</v>
      </c>
      <c r="AI1179">
        <v>818</v>
      </c>
      <c r="AJ1179">
        <v>6</v>
      </c>
      <c r="AK1179">
        <v>6</v>
      </c>
      <c r="AL1179">
        <v>818</v>
      </c>
      <c r="AM1179">
        <v>406</v>
      </c>
      <c r="AN1179">
        <v>0</v>
      </c>
      <c r="AO1179">
        <v>1224</v>
      </c>
      <c r="AP1179">
        <v>0</v>
      </c>
      <c r="AQ1179">
        <v>0</v>
      </c>
      <c r="AR1179">
        <v>1</v>
      </c>
      <c r="AS1179">
        <v>0</v>
      </c>
      <c r="AT1179">
        <v>3</v>
      </c>
      <c r="AU1179">
        <v>1</v>
      </c>
      <c r="AV1179">
        <v>4</v>
      </c>
      <c r="AW1179">
        <v>5</v>
      </c>
      <c r="AX1179">
        <v>0</v>
      </c>
      <c r="AY1179">
        <v>5</v>
      </c>
      <c r="AZ1179">
        <v>1926</v>
      </c>
      <c r="BA1179">
        <v>2</v>
      </c>
      <c r="BB1179">
        <v>1</v>
      </c>
      <c r="BC1179">
        <v>210</v>
      </c>
      <c r="BD1179">
        <v>4</v>
      </c>
      <c r="BE1179">
        <v>4</v>
      </c>
      <c r="BF1179">
        <v>2</v>
      </c>
      <c r="BG1179">
        <v>0</v>
      </c>
      <c r="BH1179">
        <v>0</v>
      </c>
      <c r="BI1179">
        <v>116</v>
      </c>
      <c r="BJ1179">
        <v>0</v>
      </c>
      <c r="BK1179">
        <v>0</v>
      </c>
      <c r="BL1179">
        <v>0</v>
      </c>
      <c r="BM1179">
        <v>5</v>
      </c>
      <c r="BN1179">
        <v>0</v>
      </c>
      <c r="BO1179">
        <v>12</v>
      </c>
      <c r="BP1179">
        <v>2009</v>
      </c>
      <c r="BQ1179">
        <v>14</v>
      </c>
      <c r="BR1179">
        <v>4</v>
      </c>
      <c r="BS1179">
        <v>5</v>
      </c>
      <c r="BT1179">
        <v>115000</v>
      </c>
    </row>
    <row r="1180" spans="1:72" x14ac:dyDescent="0.35">
      <c r="A1180">
        <v>1179</v>
      </c>
      <c r="B1180">
        <v>50</v>
      </c>
      <c r="C1180">
        <v>4</v>
      </c>
      <c r="D1180">
        <v>54</v>
      </c>
      <c r="E1180">
        <v>7681</v>
      </c>
      <c r="F1180">
        <v>2</v>
      </c>
      <c r="G1180">
        <v>2</v>
      </c>
      <c r="H1180">
        <v>2</v>
      </c>
      <c r="I1180">
        <v>4</v>
      </c>
      <c r="J1180">
        <v>3</v>
      </c>
      <c r="K1180">
        <v>3</v>
      </c>
      <c r="L1180">
        <v>14</v>
      </c>
      <c r="M1180">
        <v>7</v>
      </c>
      <c r="N1180">
        <v>7</v>
      </c>
      <c r="O1180">
        <v>3</v>
      </c>
      <c r="P1180">
        <v>1</v>
      </c>
      <c r="Q1180">
        <v>5</v>
      </c>
      <c r="R1180">
        <v>6</v>
      </c>
      <c r="S1180">
        <v>1921</v>
      </c>
      <c r="T1180">
        <v>1950</v>
      </c>
      <c r="U1180">
        <v>5</v>
      </c>
      <c r="V1180">
        <v>8</v>
      </c>
      <c r="W1180">
        <v>4</v>
      </c>
      <c r="X1180">
        <v>2</v>
      </c>
      <c r="Y1180">
        <v>0</v>
      </c>
      <c r="Z1180">
        <v>3</v>
      </c>
      <c r="AA1180">
        <v>3</v>
      </c>
      <c r="AB1180">
        <v>3</v>
      </c>
      <c r="AC1180">
        <v>4</v>
      </c>
      <c r="AD1180">
        <v>4</v>
      </c>
      <c r="AE1180">
        <v>6</v>
      </c>
      <c r="AF1180">
        <v>0</v>
      </c>
      <c r="AG1180">
        <v>0</v>
      </c>
      <c r="AH1180">
        <v>731</v>
      </c>
      <c r="AI1180">
        <v>731</v>
      </c>
      <c r="AJ1180">
        <v>6</v>
      </c>
      <c r="AK1180">
        <v>6</v>
      </c>
      <c r="AL1180">
        <v>820</v>
      </c>
      <c r="AM1180">
        <v>523</v>
      </c>
      <c r="AN1180">
        <v>0</v>
      </c>
      <c r="AO1180">
        <v>1343</v>
      </c>
      <c r="AP1180">
        <v>0</v>
      </c>
      <c r="AQ1180">
        <v>0</v>
      </c>
      <c r="AR1180">
        <v>1</v>
      </c>
      <c r="AS1180">
        <v>1</v>
      </c>
      <c r="AT1180">
        <v>3</v>
      </c>
      <c r="AU1180">
        <v>1</v>
      </c>
      <c r="AV1180">
        <v>4</v>
      </c>
      <c r="AW1180">
        <v>7</v>
      </c>
      <c r="AX1180">
        <v>1</v>
      </c>
      <c r="AY1180">
        <v>5</v>
      </c>
      <c r="AZ1180">
        <v>1921</v>
      </c>
      <c r="BA1180">
        <v>2</v>
      </c>
      <c r="BB1180">
        <v>1</v>
      </c>
      <c r="BC1180">
        <v>186</v>
      </c>
      <c r="BD1180">
        <v>3</v>
      </c>
      <c r="BE1180">
        <v>4</v>
      </c>
      <c r="BF1180">
        <v>3</v>
      </c>
      <c r="BG1180">
        <v>192</v>
      </c>
      <c r="BH1180">
        <v>0</v>
      </c>
      <c r="BI1180">
        <v>102</v>
      </c>
      <c r="BJ1180">
        <v>0</v>
      </c>
      <c r="BK1180">
        <v>0</v>
      </c>
      <c r="BL1180">
        <v>0</v>
      </c>
      <c r="BM1180">
        <v>5</v>
      </c>
      <c r="BN1180">
        <v>0</v>
      </c>
      <c r="BO1180">
        <v>7</v>
      </c>
      <c r="BP1180">
        <v>2009</v>
      </c>
      <c r="BQ1180">
        <v>14</v>
      </c>
      <c r="BR1180">
        <v>4</v>
      </c>
      <c r="BS1180">
        <v>5</v>
      </c>
      <c r="BT1180">
        <v>154900</v>
      </c>
    </row>
    <row r="1181" spans="1:72" x14ac:dyDescent="0.35">
      <c r="A1181">
        <v>1180</v>
      </c>
      <c r="B1181">
        <v>20</v>
      </c>
      <c r="C1181">
        <v>4</v>
      </c>
      <c r="D1181">
        <v>77</v>
      </c>
      <c r="E1181">
        <v>8335</v>
      </c>
      <c r="F1181">
        <v>2</v>
      </c>
      <c r="G1181">
        <v>1</v>
      </c>
      <c r="H1181">
        <v>2</v>
      </c>
      <c r="I1181">
        <v>4</v>
      </c>
      <c r="J1181">
        <v>2</v>
      </c>
      <c r="K1181">
        <v>3</v>
      </c>
      <c r="L1181">
        <v>4</v>
      </c>
      <c r="M1181">
        <v>7</v>
      </c>
      <c r="N1181">
        <v>7</v>
      </c>
      <c r="O1181">
        <v>3</v>
      </c>
      <c r="P1181">
        <v>4</v>
      </c>
      <c r="Q1181">
        <v>5</v>
      </c>
      <c r="R1181">
        <v>5</v>
      </c>
      <c r="S1181">
        <v>1954</v>
      </c>
      <c r="T1181">
        <v>1954</v>
      </c>
      <c r="U1181">
        <v>5</v>
      </c>
      <c r="V1181">
        <v>8</v>
      </c>
      <c r="W1181">
        <v>4</v>
      </c>
      <c r="X1181">
        <v>2</v>
      </c>
      <c r="Y1181">
        <v>0</v>
      </c>
      <c r="Z1181">
        <v>3</v>
      </c>
      <c r="AA1181">
        <v>3</v>
      </c>
      <c r="AB1181">
        <v>1</v>
      </c>
      <c r="AC1181">
        <v>1</v>
      </c>
      <c r="AD1181">
        <v>1</v>
      </c>
      <c r="AE1181">
        <v>1</v>
      </c>
      <c r="AF1181">
        <v>0</v>
      </c>
      <c r="AG1181">
        <v>0</v>
      </c>
      <c r="AH1181">
        <v>0</v>
      </c>
      <c r="AI1181">
        <v>0</v>
      </c>
      <c r="AJ1181">
        <v>6</v>
      </c>
      <c r="AK1181">
        <v>6</v>
      </c>
      <c r="AL1181">
        <v>1124</v>
      </c>
      <c r="AM1181">
        <v>0</v>
      </c>
      <c r="AN1181">
        <v>0</v>
      </c>
      <c r="AO1181">
        <v>1124</v>
      </c>
      <c r="AP1181">
        <v>0</v>
      </c>
      <c r="AQ1181">
        <v>0</v>
      </c>
      <c r="AR1181">
        <v>1</v>
      </c>
      <c r="AS1181">
        <v>0</v>
      </c>
      <c r="AT1181">
        <v>3</v>
      </c>
      <c r="AU1181">
        <v>1</v>
      </c>
      <c r="AV1181">
        <v>4</v>
      </c>
      <c r="AW1181">
        <v>5</v>
      </c>
      <c r="AX1181">
        <v>1</v>
      </c>
      <c r="AY1181">
        <v>3</v>
      </c>
      <c r="BA1181">
        <v>1</v>
      </c>
      <c r="BB1181">
        <v>0</v>
      </c>
      <c r="BC1181">
        <v>0</v>
      </c>
      <c r="BD1181">
        <v>1</v>
      </c>
      <c r="BE1181">
        <v>1</v>
      </c>
      <c r="BF1181">
        <v>2</v>
      </c>
      <c r="BG1181">
        <v>0</v>
      </c>
      <c r="BH1181">
        <v>36</v>
      </c>
      <c r="BI1181">
        <v>190</v>
      </c>
      <c r="BJ1181">
        <v>0</v>
      </c>
      <c r="BK1181">
        <v>0</v>
      </c>
      <c r="BL1181">
        <v>0</v>
      </c>
      <c r="BM1181">
        <v>5</v>
      </c>
      <c r="BN1181">
        <v>0</v>
      </c>
      <c r="BO1181">
        <v>4</v>
      </c>
      <c r="BP1181">
        <v>2006</v>
      </c>
      <c r="BQ1181">
        <v>17</v>
      </c>
      <c r="BR1181">
        <v>4</v>
      </c>
      <c r="BS1181">
        <v>5</v>
      </c>
      <c r="BT1181">
        <v>93000</v>
      </c>
    </row>
    <row r="1182" spans="1:72" x14ac:dyDescent="0.35">
      <c r="A1182">
        <v>1181</v>
      </c>
      <c r="B1182">
        <v>60</v>
      </c>
      <c r="C1182">
        <v>4</v>
      </c>
      <c r="E1182">
        <v>11170</v>
      </c>
      <c r="F1182">
        <v>2</v>
      </c>
      <c r="G1182">
        <v>4</v>
      </c>
      <c r="H1182">
        <v>2</v>
      </c>
      <c r="I1182">
        <v>4</v>
      </c>
      <c r="J1182">
        <v>2</v>
      </c>
      <c r="K1182">
        <v>3</v>
      </c>
      <c r="L1182">
        <v>2</v>
      </c>
      <c r="M1182">
        <v>7</v>
      </c>
      <c r="N1182">
        <v>7</v>
      </c>
      <c r="O1182">
        <v>3</v>
      </c>
      <c r="P1182">
        <v>8</v>
      </c>
      <c r="Q1182">
        <v>7</v>
      </c>
      <c r="R1182">
        <v>5</v>
      </c>
      <c r="S1182">
        <v>1990</v>
      </c>
      <c r="T1182">
        <v>1991</v>
      </c>
      <c r="U1182">
        <v>5</v>
      </c>
      <c r="V1182">
        <v>8</v>
      </c>
      <c r="W1182">
        <v>10</v>
      </c>
      <c r="X1182">
        <v>2</v>
      </c>
      <c r="Y1182">
        <v>0</v>
      </c>
      <c r="Z1182">
        <v>3</v>
      </c>
      <c r="AA1182">
        <v>3</v>
      </c>
      <c r="AB1182">
        <v>4</v>
      </c>
      <c r="AC1182">
        <v>5</v>
      </c>
      <c r="AD1182">
        <v>4</v>
      </c>
      <c r="AE1182">
        <v>5</v>
      </c>
      <c r="AF1182">
        <v>1216</v>
      </c>
      <c r="AG1182">
        <v>0</v>
      </c>
      <c r="AH1182">
        <v>0</v>
      </c>
      <c r="AI1182">
        <v>1216</v>
      </c>
      <c r="AJ1182">
        <v>6</v>
      </c>
      <c r="AK1182">
        <v>6</v>
      </c>
      <c r="AL1182">
        <v>1298</v>
      </c>
      <c r="AM1182">
        <v>1216</v>
      </c>
      <c r="AN1182">
        <v>0</v>
      </c>
      <c r="AO1182">
        <v>2514</v>
      </c>
      <c r="AP1182">
        <v>0</v>
      </c>
      <c r="AQ1182">
        <v>0</v>
      </c>
      <c r="AR1182">
        <v>2</v>
      </c>
      <c r="AS1182">
        <v>1</v>
      </c>
      <c r="AT1182">
        <v>4</v>
      </c>
      <c r="AU1182">
        <v>1</v>
      </c>
      <c r="AV1182">
        <v>4</v>
      </c>
      <c r="AW1182">
        <v>8</v>
      </c>
      <c r="AX1182">
        <v>0</v>
      </c>
      <c r="AY1182">
        <v>6</v>
      </c>
      <c r="AZ1182">
        <v>1990</v>
      </c>
      <c r="BA1182">
        <v>4</v>
      </c>
      <c r="BB1182">
        <v>2</v>
      </c>
      <c r="BC1182">
        <v>693</v>
      </c>
      <c r="BD1182">
        <v>4</v>
      </c>
      <c r="BE1182">
        <v>4</v>
      </c>
      <c r="BF1182">
        <v>3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4</v>
      </c>
      <c r="BN1182">
        <v>0</v>
      </c>
      <c r="BO1182">
        <v>4</v>
      </c>
      <c r="BP1182">
        <v>2006</v>
      </c>
      <c r="BQ1182">
        <v>17</v>
      </c>
      <c r="BR1182">
        <v>4</v>
      </c>
      <c r="BS1182">
        <v>5</v>
      </c>
      <c r="BT1182">
        <v>250000</v>
      </c>
    </row>
    <row r="1183" spans="1:72" x14ac:dyDescent="0.35">
      <c r="A1183">
        <v>1182</v>
      </c>
      <c r="B1183">
        <v>120</v>
      </c>
      <c r="C1183">
        <v>2</v>
      </c>
      <c r="D1183">
        <v>64</v>
      </c>
      <c r="E1183">
        <v>5587</v>
      </c>
      <c r="F1183">
        <v>2</v>
      </c>
      <c r="G1183">
        <v>2</v>
      </c>
      <c r="H1183">
        <v>4</v>
      </c>
      <c r="I1183">
        <v>4</v>
      </c>
      <c r="J1183">
        <v>4</v>
      </c>
      <c r="K1183">
        <v>2</v>
      </c>
      <c r="L1183">
        <v>14</v>
      </c>
      <c r="M1183">
        <v>7</v>
      </c>
      <c r="N1183">
        <v>7</v>
      </c>
      <c r="O1183">
        <v>4</v>
      </c>
      <c r="P1183">
        <v>4</v>
      </c>
      <c r="Q1183">
        <v>8</v>
      </c>
      <c r="R1183">
        <v>5</v>
      </c>
      <c r="S1183">
        <v>2008</v>
      </c>
      <c r="T1183">
        <v>2008</v>
      </c>
      <c r="U1183">
        <v>6</v>
      </c>
      <c r="V1183">
        <v>8</v>
      </c>
      <c r="W1183">
        <v>15</v>
      </c>
      <c r="X1183">
        <v>5</v>
      </c>
      <c r="Y1183">
        <v>186</v>
      </c>
      <c r="Z1183">
        <v>5</v>
      </c>
      <c r="AA1183">
        <v>3</v>
      </c>
      <c r="AB1183">
        <v>6</v>
      </c>
      <c r="AC1183">
        <v>6</v>
      </c>
      <c r="AD1183">
        <v>4</v>
      </c>
      <c r="AE1183">
        <v>7</v>
      </c>
      <c r="AF1183">
        <v>1480</v>
      </c>
      <c r="AG1183">
        <v>0</v>
      </c>
      <c r="AH1183">
        <v>120</v>
      </c>
      <c r="AI1183">
        <v>1600</v>
      </c>
      <c r="AJ1183">
        <v>6</v>
      </c>
      <c r="AK1183">
        <v>6</v>
      </c>
      <c r="AL1183">
        <v>1652</v>
      </c>
      <c r="AM1183">
        <v>0</v>
      </c>
      <c r="AN1183">
        <v>0</v>
      </c>
      <c r="AO1183">
        <v>1652</v>
      </c>
      <c r="AP1183">
        <v>1</v>
      </c>
      <c r="AQ1183">
        <v>1</v>
      </c>
      <c r="AR1183">
        <v>2</v>
      </c>
      <c r="AS1183">
        <v>0</v>
      </c>
      <c r="AT1183">
        <v>2</v>
      </c>
      <c r="AU1183">
        <v>1</v>
      </c>
      <c r="AV1183">
        <v>5</v>
      </c>
      <c r="AW1183">
        <v>5</v>
      </c>
      <c r="AX1183">
        <v>1</v>
      </c>
      <c r="AY1183">
        <v>6</v>
      </c>
      <c r="AZ1183">
        <v>2008</v>
      </c>
      <c r="BA1183">
        <v>4</v>
      </c>
      <c r="BB1183">
        <v>2</v>
      </c>
      <c r="BC1183">
        <v>482</v>
      </c>
      <c r="BD1183">
        <v>4</v>
      </c>
      <c r="BE1183">
        <v>4</v>
      </c>
      <c r="BF1183">
        <v>3</v>
      </c>
      <c r="BG1183">
        <v>162</v>
      </c>
      <c r="BH1183">
        <v>53</v>
      </c>
      <c r="BI1183">
        <v>0</v>
      </c>
      <c r="BJ1183">
        <v>153</v>
      </c>
      <c r="BK1183">
        <v>0</v>
      </c>
      <c r="BL1183">
        <v>0</v>
      </c>
      <c r="BM1183">
        <v>5</v>
      </c>
      <c r="BN1183">
        <v>0</v>
      </c>
      <c r="BO1183">
        <v>11</v>
      </c>
      <c r="BP1183">
        <v>2008</v>
      </c>
      <c r="BQ1183">
        <v>15</v>
      </c>
      <c r="BR1183">
        <v>8</v>
      </c>
      <c r="BS1183">
        <v>6</v>
      </c>
      <c r="BT1183">
        <v>392500</v>
      </c>
    </row>
    <row r="1184" spans="1:72" x14ac:dyDescent="0.35">
      <c r="A1184">
        <v>1183</v>
      </c>
      <c r="B1184">
        <v>60</v>
      </c>
      <c r="C1184">
        <v>4</v>
      </c>
      <c r="D1184">
        <v>160</v>
      </c>
      <c r="E1184">
        <v>15623</v>
      </c>
      <c r="F1184">
        <v>2</v>
      </c>
      <c r="G1184">
        <v>2</v>
      </c>
      <c r="H1184">
        <v>2</v>
      </c>
      <c r="I1184">
        <v>4</v>
      </c>
      <c r="J1184">
        <v>2</v>
      </c>
      <c r="K1184">
        <v>3</v>
      </c>
      <c r="L1184">
        <v>17</v>
      </c>
      <c r="M1184">
        <v>7</v>
      </c>
      <c r="N1184">
        <v>7</v>
      </c>
      <c r="O1184">
        <v>3</v>
      </c>
      <c r="P1184">
        <v>8</v>
      </c>
      <c r="Q1184">
        <v>10</v>
      </c>
      <c r="R1184">
        <v>5</v>
      </c>
      <c r="S1184">
        <v>1996</v>
      </c>
      <c r="T1184">
        <v>1996</v>
      </c>
      <c r="U1184">
        <v>6</v>
      </c>
      <c r="V1184">
        <v>8</v>
      </c>
      <c r="W1184">
        <v>4</v>
      </c>
      <c r="X1184">
        <v>2</v>
      </c>
      <c r="Y1184">
        <v>0</v>
      </c>
      <c r="Z1184">
        <v>4</v>
      </c>
      <c r="AA1184">
        <v>3</v>
      </c>
      <c r="AB1184">
        <v>6</v>
      </c>
      <c r="AC1184">
        <v>6</v>
      </c>
      <c r="AD1184">
        <v>4</v>
      </c>
      <c r="AE1184">
        <v>7</v>
      </c>
      <c r="AF1184">
        <v>2096</v>
      </c>
      <c r="AG1184">
        <v>0</v>
      </c>
      <c r="AH1184">
        <v>300</v>
      </c>
      <c r="AI1184">
        <v>2396</v>
      </c>
      <c r="AJ1184">
        <v>6</v>
      </c>
      <c r="AK1184">
        <v>6</v>
      </c>
      <c r="AL1184">
        <v>2411</v>
      </c>
      <c r="AM1184">
        <v>2065</v>
      </c>
      <c r="AN1184">
        <v>0</v>
      </c>
      <c r="AO1184">
        <v>4476</v>
      </c>
      <c r="AP1184">
        <v>1</v>
      </c>
      <c r="AQ1184">
        <v>0</v>
      </c>
      <c r="AR1184">
        <v>3</v>
      </c>
      <c r="AS1184">
        <v>1</v>
      </c>
      <c r="AT1184">
        <v>4</v>
      </c>
      <c r="AU1184">
        <v>1</v>
      </c>
      <c r="AV1184">
        <v>6</v>
      </c>
      <c r="AW1184">
        <v>10</v>
      </c>
      <c r="AX1184">
        <v>2</v>
      </c>
      <c r="AY1184">
        <v>6</v>
      </c>
      <c r="AZ1184">
        <v>1996</v>
      </c>
      <c r="BA1184">
        <v>4</v>
      </c>
      <c r="BB1184">
        <v>3</v>
      </c>
      <c r="BC1184">
        <v>813</v>
      </c>
      <c r="BD1184">
        <v>4</v>
      </c>
      <c r="BE1184">
        <v>4</v>
      </c>
      <c r="BF1184">
        <v>3</v>
      </c>
      <c r="BG1184">
        <v>171</v>
      </c>
      <c r="BH1184">
        <v>78</v>
      </c>
      <c r="BI1184">
        <v>0</v>
      </c>
      <c r="BJ1184">
        <v>0</v>
      </c>
      <c r="BK1184">
        <v>0</v>
      </c>
      <c r="BL1184">
        <v>555</v>
      </c>
      <c r="BM1184">
        <v>3</v>
      </c>
      <c r="BN1184">
        <v>0</v>
      </c>
      <c r="BO1184">
        <v>7</v>
      </c>
      <c r="BP1184">
        <v>2007</v>
      </c>
      <c r="BQ1184">
        <v>16</v>
      </c>
      <c r="BR1184">
        <v>4</v>
      </c>
      <c r="BS1184">
        <v>3</v>
      </c>
      <c r="BT1184">
        <v>745000</v>
      </c>
    </row>
    <row r="1185" spans="1:72" x14ac:dyDescent="0.35">
      <c r="A1185">
        <v>1184</v>
      </c>
      <c r="B1185">
        <v>30</v>
      </c>
      <c r="C1185">
        <v>4</v>
      </c>
      <c r="D1185">
        <v>60</v>
      </c>
      <c r="E1185">
        <v>10800</v>
      </c>
      <c r="F1185">
        <v>2</v>
      </c>
      <c r="G1185">
        <v>1</v>
      </c>
      <c r="H1185">
        <v>2</v>
      </c>
      <c r="I1185">
        <v>4</v>
      </c>
      <c r="J1185">
        <v>4</v>
      </c>
      <c r="K1185">
        <v>3</v>
      </c>
      <c r="L1185">
        <v>9</v>
      </c>
      <c r="M1185">
        <v>7</v>
      </c>
      <c r="N1185">
        <v>7</v>
      </c>
      <c r="O1185">
        <v>3</v>
      </c>
      <c r="P1185">
        <v>4</v>
      </c>
      <c r="Q1185">
        <v>5</v>
      </c>
      <c r="R1185">
        <v>6</v>
      </c>
      <c r="S1185">
        <v>1920</v>
      </c>
      <c r="T1185">
        <v>1950</v>
      </c>
      <c r="U1185">
        <v>6</v>
      </c>
      <c r="V1185">
        <v>8</v>
      </c>
      <c r="W1185">
        <v>7</v>
      </c>
      <c r="X1185">
        <v>2</v>
      </c>
      <c r="Y1185">
        <v>0</v>
      </c>
      <c r="Z1185">
        <v>3</v>
      </c>
      <c r="AA1185">
        <v>3</v>
      </c>
      <c r="AB1185">
        <v>3</v>
      </c>
      <c r="AC1185">
        <v>4</v>
      </c>
      <c r="AD1185">
        <v>4</v>
      </c>
      <c r="AE1185">
        <v>2</v>
      </c>
      <c r="AF1185">
        <v>821</v>
      </c>
      <c r="AG1185">
        <v>0</v>
      </c>
      <c r="AH1185">
        <v>299</v>
      </c>
      <c r="AI1185">
        <v>1120</v>
      </c>
      <c r="AJ1185">
        <v>6</v>
      </c>
      <c r="AK1185">
        <v>6</v>
      </c>
      <c r="AL1185">
        <v>1130</v>
      </c>
      <c r="AM1185">
        <v>0</v>
      </c>
      <c r="AN1185">
        <v>0</v>
      </c>
      <c r="AO1185">
        <v>1130</v>
      </c>
      <c r="AP1185">
        <v>1</v>
      </c>
      <c r="AQ1185">
        <v>0</v>
      </c>
      <c r="AR1185">
        <v>1</v>
      </c>
      <c r="AS1185">
        <v>0</v>
      </c>
      <c r="AT1185">
        <v>2</v>
      </c>
      <c r="AU1185">
        <v>1</v>
      </c>
      <c r="AV1185">
        <v>4</v>
      </c>
      <c r="AW1185">
        <v>5</v>
      </c>
      <c r="AX1185">
        <v>1</v>
      </c>
      <c r="AY1185">
        <v>5</v>
      </c>
      <c r="AZ1185">
        <v>1970</v>
      </c>
      <c r="BA1185">
        <v>2</v>
      </c>
      <c r="BB1185">
        <v>2</v>
      </c>
      <c r="BC1185">
        <v>720</v>
      </c>
      <c r="BD1185">
        <v>4</v>
      </c>
      <c r="BE1185">
        <v>4</v>
      </c>
      <c r="BF1185">
        <v>3</v>
      </c>
      <c r="BG1185">
        <v>229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5</v>
      </c>
      <c r="BN1185">
        <v>0</v>
      </c>
      <c r="BO1185">
        <v>6</v>
      </c>
      <c r="BP1185">
        <v>2006</v>
      </c>
      <c r="BQ1185">
        <v>17</v>
      </c>
      <c r="BR1185">
        <v>4</v>
      </c>
      <c r="BS1185">
        <v>5</v>
      </c>
      <c r="BT1185">
        <v>120000</v>
      </c>
    </row>
    <row r="1186" spans="1:72" x14ac:dyDescent="0.35">
      <c r="A1186">
        <v>1185</v>
      </c>
      <c r="B1186">
        <v>20</v>
      </c>
      <c r="C1186">
        <v>4</v>
      </c>
      <c r="D1186">
        <v>50</v>
      </c>
      <c r="E1186">
        <v>35133</v>
      </c>
      <c r="F1186">
        <v>1</v>
      </c>
      <c r="G1186">
        <v>1</v>
      </c>
      <c r="H1186">
        <v>2</v>
      </c>
      <c r="I1186">
        <v>4</v>
      </c>
      <c r="J1186">
        <v>4</v>
      </c>
      <c r="K1186">
        <v>2</v>
      </c>
      <c r="L1186">
        <v>2</v>
      </c>
      <c r="M1186">
        <v>7</v>
      </c>
      <c r="N1186">
        <v>7</v>
      </c>
      <c r="O1186">
        <v>3</v>
      </c>
      <c r="P1186">
        <v>4</v>
      </c>
      <c r="Q1186">
        <v>5</v>
      </c>
      <c r="R1186">
        <v>4</v>
      </c>
      <c r="S1186">
        <v>1963</v>
      </c>
      <c r="T1186">
        <v>1963</v>
      </c>
      <c r="U1186">
        <v>6</v>
      </c>
      <c r="V1186">
        <v>8</v>
      </c>
      <c r="W1186">
        <v>10</v>
      </c>
      <c r="X1186">
        <v>4</v>
      </c>
      <c r="Y1186">
        <v>226</v>
      </c>
      <c r="Z1186">
        <v>3</v>
      </c>
      <c r="AA1186">
        <v>3</v>
      </c>
      <c r="AB1186">
        <v>2</v>
      </c>
      <c r="AC1186">
        <v>4</v>
      </c>
      <c r="AD1186">
        <v>4</v>
      </c>
      <c r="AE1186">
        <v>2</v>
      </c>
      <c r="AF1186">
        <v>1159</v>
      </c>
      <c r="AG1186">
        <v>0</v>
      </c>
      <c r="AH1186">
        <v>413</v>
      </c>
      <c r="AI1186">
        <v>1572</v>
      </c>
      <c r="AJ1186">
        <v>6</v>
      </c>
      <c r="AK1186">
        <v>6</v>
      </c>
      <c r="AL1186">
        <v>1572</v>
      </c>
      <c r="AM1186">
        <v>0</v>
      </c>
      <c r="AN1186">
        <v>0</v>
      </c>
      <c r="AO1186">
        <v>1572</v>
      </c>
      <c r="AP1186">
        <v>1</v>
      </c>
      <c r="AQ1186">
        <v>0</v>
      </c>
      <c r="AR1186">
        <v>1</v>
      </c>
      <c r="AS1186">
        <v>1</v>
      </c>
      <c r="AT1186">
        <v>3</v>
      </c>
      <c r="AU1186">
        <v>1</v>
      </c>
      <c r="AV1186">
        <v>4</v>
      </c>
      <c r="AW1186">
        <v>5</v>
      </c>
      <c r="AX1186">
        <v>2</v>
      </c>
      <c r="AY1186">
        <v>1</v>
      </c>
      <c r="AZ1186">
        <v>1963</v>
      </c>
      <c r="BA1186">
        <v>3</v>
      </c>
      <c r="BB1186">
        <v>3</v>
      </c>
      <c r="BC1186">
        <v>995</v>
      </c>
      <c r="BD1186">
        <v>4</v>
      </c>
      <c r="BE1186">
        <v>4</v>
      </c>
      <c r="BF1186">
        <v>3</v>
      </c>
      <c r="BG1186">
        <v>0</v>
      </c>
      <c r="BH1186">
        <v>263</v>
      </c>
      <c r="BI1186">
        <v>0</v>
      </c>
      <c r="BJ1186">
        <v>0</v>
      </c>
      <c r="BK1186">
        <v>263</v>
      </c>
      <c r="BL1186">
        <v>0</v>
      </c>
      <c r="BM1186">
        <v>5</v>
      </c>
      <c r="BN1186">
        <v>0</v>
      </c>
      <c r="BO1186">
        <v>5</v>
      </c>
      <c r="BP1186">
        <v>2007</v>
      </c>
      <c r="BQ1186">
        <v>16</v>
      </c>
      <c r="BR1186">
        <v>4</v>
      </c>
      <c r="BS1186">
        <v>5</v>
      </c>
      <c r="BT1186">
        <v>186700</v>
      </c>
    </row>
    <row r="1187" spans="1:72" x14ac:dyDescent="0.35">
      <c r="A1187">
        <v>1186</v>
      </c>
      <c r="B1187">
        <v>50</v>
      </c>
      <c r="C1187">
        <v>4</v>
      </c>
      <c r="D1187">
        <v>60</v>
      </c>
      <c r="E1187">
        <v>9738</v>
      </c>
      <c r="F1187">
        <v>2</v>
      </c>
      <c r="G1187">
        <v>1</v>
      </c>
      <c r="H1187">
        <v>2</v>
      </c>
      <c r="I1187">
        <v>4</v>
      </c>
      <c r="J1187">
        <v>4</v>
      </c>
      <c r="K1187">
        <v>3</v>
      </c>
      <c r="L1187">
        <v>4</v>
      </c>
      <c r="M1187">
        <v>7</v>
      </c>
      <c r="N1187">
        <v>7</v>
      </c>
      <c r="O1187">
        <v>3</v>
      </c>
      <c r="P1187">
        <v>1</v>
      </c>
      <c r="Q1187">
        <v>5</v>
      </c>
      <c r="R1187">
        <v>7</v>
      </c>
      <c r="S1187">
        <v>1924</v>
      </c>
      <c r="T1187">
        <v>1950</v>
      </c>
      <c r="U1187">
        <v>5</v>
      </c>
      <c r="V1187">
        <v>8</v>
      </c>
      <c r="W1187">
        <v>6</v>
      </c>
      <c r="X1187">
        <v>2</v>
      </c>
      <c r="Y1187">
        <v>0</v>
      </c>
      <c r="Z1187">
        <v>3</v>
      </c>
      <c r="AA1187">
        <v>4</v>
      </c>
      <c r="AB1187">
        <v>3</v>
      </c>
      <c r="AC1187">
        <v>4</v>
      </c>
      <c r="AD1187">
        <v>4</v>
      </c>
      <c r="AE1187">
        <v>3</v>
      </c>
      <c r="AF1187">
        <v>392</v>
      </c>
      <c r="AG1187">
        <v>0</v>
      </c>
      <c r="AH1187">
        <v>392</v>
      </c>
      <c r="AI1187">
        <v>784</v>
      </c>
      <c r="AJ1187">
        <v>6</v>
      </c>
      <c r="AK1187">
        <v>6</v>
      </c>
      <c r="AL1187">
        <v>949</v>
      </c>
      <c r="AM1187">
        <v>272</v>
      </c>
      <c r="AN1187">
        <v>0</v>
      </c>
      <c r="AO1187">
        <v>1221</v>
      </c>
      <c r="AP1187">
        <v>1</v>
      </c>
      <c r="AQ1187">
        <v>0</v>
      </c>
      <c r="AR1187">
        <v>1</v>
      </c>
      <c r="AS1187">
        <v>0</v>
      </c>
      <c r="AT1187">
        <v>4</v>
      </c>
      <c r="AU1187">
        <v>1</v>
      </c>
      <c r="AV1187">
        <v>4</v>
      </c>
      <c r="AW1187">
        <v>7</v>
      </c>
      <c r="AX1187">
        <v>0</v>
      </c>
      <c r="AY1187">
        <v>6</v>
      </c>
      <c r="AZ1187">
        <v>1965</v>
      </c>
      <c r="BA1187">
        <v>2</v>
      </c>
      <c r="BB1187">
        <v>1</v>
      </c>
      <c r="BC1187">
        <v>392</v>
      </c>
      <c r="BD1187">
        <v>4</v>
      </c>
      <c r="BE1187">
        <v>4</v>
      </c>
      <c r="BF1187">
        <v>3</v>
      </c>
      <c r="BG1187">
        <v>0</v>
      </c>
      <c r="BH1187">
        <v>0</v>
      </c>
      <c r="BI1187">
        <v>236</v>
      </c>
      <c r="BJ1187">
        <v>0</v>
      </c>
      <c r="BK1187">
        <v>0</v>
      </c>
      <c r="BL1187">
        <v>0</v>
      </c>
      <c r="BM1187">
        <v>5</v>
      </c>
      <c r="BN1187">
        <v>0</v>
      </c>
      <c r="BO1187">
        <v>3</v>
      </c>
      <c r="BP1187">
        <v>2006</v>
      </c>
      <c r="BQ1187">
        <v>17</v>
      </c>
      <c r="BR1187">
        <v>4</v>
      </c>
      <c r="BS1187">
        <v>5</v>
      </c>
      <c r="BT1187">
        <v>104900</v>
      </c>
    </row>
    <row r="1188" spans="1:72" x14ac:dyDescent="0.35">
      <c r="A1188">
        <v>1187</v>
      </c>
      <c r="B1188">
        <v>190</v>
      </c>
      <c r="C1188">
        <v>4</v>
      </c>
      <c r="D1188">
        <v>107</v>
      </c>
      <c r="E1188">
        <v>10615</v>
      </c>
      <c r="F1188">
        <v>2</v>
      </c>
      <c r="G1188">
        <v>2</v>
      </c>
      <c r="H1188">
        <v>1</v>
      </c>
      <c r="I1188">
        <v>4</v>
      </c>
      <c r="J1188">
        <v>2</v>
      </c>
      <c r="K1188">
        <v>2</v>
      </c>
      <c r="L1188">
        <v>9</v>
      </c>
      <c r="M1188">
        <v>3</v>
      </c>
      <c r="N1188">
        <v>3</v>
      </c>
      <c r="O1188">
        <v>1</v>
      </c>
      <c r="P1188">
        <v>8</v>
      </c>
      <c r="Q1188">
        <v>3</v>
      </c>
      <c r="R1188">
        <v>5</v>
      </c>
      <c r="S1188">
        <v>1900</v>
      </c>
      <c r="T1188">
        <v>1970</v>
      </c>
      <c r="U1188">
        <v>5</v>
      </c>
      <c r="V1188">
        <v>8</v>
      </c>
      <c r="W1188">
        <v>9</v>
      </c>
      <c r="X1188">
        <v>2</v>
      </c>
      <c r="Y1188">
        <v>0</v>
      </c>
      <c r="Z1188">
        <v>3</v>
      </c>
      <c r="AA1188">
        <v>3</v>
      </c>
      <c r="AB1188">
        <v>2</v>
      </c>
      <c r="AC1188">
        <v>3</v>
      </c>
      <c r="AD1188">
        <v>4</v>
      </c>
      <c r="AE1188">
        <v>3</v>
      </c>
      <c r="AF1188">
        <v>440</v>
      </c>
      <c r="AG1188">
        <v>0</v>
      </c>
      <c r="AH1188">
        <v>538</v>
      </c>
      <c r="AI1188">
        <v>978</v>
      </c>
      <c r="AJ1188">
        <v>6</v>
      </c>
      <c r="AK1188">
        <v>6</v>
      </c>
      <c r="AL1188">
        <v>1014</v>
      </c>
      <c r="AM1188">
        <v>685</v>
      </c>
      <c r="AN1188">
        <v>0</v>
      </c>
      <c r="AO1188">
        <v>1699</v>
      </c>
      <c r="AP1188">
        <v>1</v>
      </c>
      <c r="AQ1188">
        <v>0</v>
      </c>
      <c r="AR1188">
        <v>2</v>
      </c>
      <c r="AS1188">
        <v>0</v>
      </c>
      <c r="AT1188">
        <v>3</v>
      </c>
      <c r="AU1188">
        <v>2</v>
      </c>
      <c r="AV1188">
        <v>4</v>
      </c>
      <c r="AW1188">
        <v>7</v>
      </c>
      <c r="AX1188">
        <v>0</v>
      </c>
      <c r="AY1188">
        <v>2</v>
      </c>
      <c r="AZ1188">
        <v>1920</v>
      </c>
      <c r="BA1188">
        <v>2</v>
      </c>
      <c r="BB1188">
        <v>2</v>
      </c>
      <c r="BC1188">
        <v>420</v>
      </c>
      <c r="BD1188">
        <v>3</v>
      </c>
      <c r="BE1188">
        <v>3</v>
      </c>
      <c r="BF1188">
        <v>3</v>
      </c>
      <c r="BG1188">
        <v>0</v>
      </c>
      <c r="BH1188">
        <v>74</v>
      </c>
      <c r="BI1188">
        <v>0</v>
      </c>
      <c r="BJ1188">
        <v>0</v>
      </c>
      <c r="BK1188">
        <v>0</v>
      </c>
      <c r="BL1188">
        <v>0</v>
      </c>
      <c r="BM1188">
        <v>5</v>
      </c>
      <c r="BN1188">
        <v>0</v>
      </c>
      <c r="BO1188">
        <v>8</v>
      </c>
      <c r="BP1188">
        <v>2009</v>
      </c>
      <c r="BQ1188">
        <v>14</v>
      </c>
      <c r="BR1188">
        <v>4</v>
      </c>
      <c r="BS1188">
        <v>3</v>
      </c>
      <c r="BT1188">
        <v>95000</v>
      </c>
    </row>
    <row r="1189" spans="1:72" x14ac:dyDescent="0.35">
      <c r="A1189">
        <v>1188</v>
      </c>
      <c r="B1189">
        <v>20</v>
      </c>
      <c r="C1189">
        <v>4</v>
      </c>
      <c r="D1189">
        <v>89</v>
      </c>
      <c r="E1189">
        <v>12461</v>
      </c>
      <c r="F1189">
        <v>2</v>
      </c>
      <c r="G1189">
        <v>1</v>
      </c>
      <c r="H1189">
        <v>2</v>
      </c>
      <c r="I1189">
        <v>4</v>
      </c>
      <c r="J1189">
        <v>2</v>
      </c>
      <c r="K1189">
        <v>3</v>
      </c>
      <c r="L1189">
        <v>17</v>
      </c>
      <c r="M1189">
        <v>7</v>
      </c>
      <c r="N1189">
        <v>7</v>
      </c>
      <c r="O1189">
        <v>3</v>
      </c>
      <c r="P1189">
        <v>4</v>
      </c>
      <c r="Q1189">
        <v>8</v>
      </c>
      <c r="R1189">
        <v>5</v>
      </c>
      <c r="S1189">
        <v>1994</v>
      </c>
      <c r="T1189">
        <v>1995</v>
      </c>
      <c r="U1189">
        <v>5</v>
      </c>
      <c r="V1189">
        <v>8</v>
      </c>
      <c r="W1189">
        <v>13</v>
      </c>
      <c r="X1189">
        <v>2</v>
      </c>
      <c r="Y1189">
        <v>0</v>
      </c>
      <c r="Z1189">
        <v>4</v>
      </c>
      <c r="AA1189">
        <v>3</v>
      </c>
      <c r="AB1189">
        <v>6</v>
      </c>
      <c r="AC1189">
        <v>5</v>
      </c>
      <c r="AD1189">
        <v>4</v>
      </c>
      <c r="AE1189">
        <v>7</v>
      </c>
      <c r="AF1189">
        <v>1456</v>
      </c>
      <c r="AG1189">
        <v>0</v>
      </c>
      <c r="AH1189">
        <v>168</v>
      </c>
      <c r="AI1189">
        <v>1624</v>
      </c>
      <c r="AJ1189">
        <v>6</v>
      </c>
      <c r="AK1189">
        <v>6</v>
      </c>
      <c r="AL1189">
        <v>1624</v>
      </c>
      <c r="AM1189">
        <v>0</v>
      </c>
      <c r="AN1189">
        <v>0</v>
      </c>
      <c r="AO1189">
        <v>1624</v>
      </c>
      <c r="AP1189">
        <v>1</v>
      </c>
      <c r="AQ1189">
        <v>0</v>
      </c>
      <c r="AR1189">
        <v>2</v>
      </c>
      <c r="AS1189">
        <v>0</v>
      </c>
      <c r="AT1189">
        <v>2</v>
      </c>
      <c r="AU1189">
        <v>1</v>
      </c>
      <c r="AV1189">
        <v>5</v>
      </c>
      <c r="AW1189">
        <v>5</v>
      </c>
      <c r="AX1189">
        <v>1</v>
      </c>
      <c r="AY1189">
        <v>6</v>
      </c>
      <c r="AZ1189">
        <v>1994</v>
      </c>
      <c r="BA1189">
        <v>3</v>
      </c>
      <c r="BB1189">
        <v>3</v>
      </c>
      <c r="BC1189">
        <v>757</v>
      </c>
      <c r="BD1189">
        <v>4</v>
      </c>
      <c r="BE1189">
        <v>4</v>
      </c>
      <c r="BF1189">
        <v>3</v>
      </c>
      <c r="BG1189">
        <v>0</v>
      </c>
      <c r="BH1189">
        <v>114</v>
      </c>
      <c r="BI1189">
        <v>192</v>
      </c>
      <c r="BJ1189">
        <v>0</v>
      </c>
      <c r="BK1189">
        <v>0</v>
      </c>
      <c r="BL1189">
        <v>0</v>
      </c>
      <c r="BM1189">
        <v>4</v>
      </c>
      <c r="BN1189">
        <v>0</v>
      </c>
      <c r="BO1189">
        <v>7</v>
      </c>
      <c r="BP1189">
        <v>2006</v>
      </c>
      <c r="BQ1189">
        <v>17</v>
      </c>
      <c r="BR1189">
        <v>4</v>
      </c>
      <c r="BS1189">
        <v>5</v>
      </c>
      <c r="BT1189">
        <v>262000</v>
      </c>
    </row>
    <row r="1190" spans="1:72" x14ac:dyDescent="0.35">
      <c r="A1190">
        <v>1189</v>
      </c>
      <c r="B1190">
        <v>60</v>
      </c>
      <c r="C1190">
        <v>4</v>
      </c>
      <c r="D1190">
        <v>68</v>
      </c>
      <c r="E1190">
        <v>8935</v>
      </c>
      <c r="F1190">
        <v>2</v>
      </c>
      <c r="G1190">
        <v>2</v>
      </c>
      <c r="H1190">
        <v>2</v>
      </c>
      <c r="I1190">
        <v>4</v>
      </c>
      <c r="J1190">
        <v>4</v>
      </c>
      <c r="K1190">
        <v>3</v>
      </c>
      <c r="L1190">
        <v>16</v>
      </c>
      <c r="M1190">
        <v>7</v>
      </c>
      <c r="N1190">
        <v>7</v>
      </c>
      <c r="O1190">
        <v>3</v>
      </c>
      <c r="P1190">
        <v>8</v>
      </c>
      <c r="Q1190">
        <v>7</v>
      </c>
      <c r="R1190">
        <v>5</v>
      </c>
      <c r="S1190">
        <v>2002</v>
      </c>
      <c r="T1190">
        <v>2002</v>
      </c>
      <c r="U1190">
        <v>5</v>
      </c>
      <c r="V1190">
        <v>8</v>
      </c>
      <c r="W1190">
        <v>14</v>
      </c>
      <c r="X1190">
        <v>4</v>
      </c>
      <c r="Y1190">
        <v>95</v>
      </c>
      <c r="Z1190">
        <v>4</v>
      </c>
      <c r="AA1190">
        <v>3</v>
      </c>
      <c r="AB1190">
        <v>6</v>
      </c>
      <c r="AC1190">
        <v>5</v>
      </c>
      <c r="AD1190">
        <v>4</v>
      </c>
      <c r="AE1190">
        <v>6</v>
      </c>
      <c r="AF1190">
        <v>0</v>
      </c>
      <c r="AG1190">
        <v>0</v>
      </c>
      <c r="AH1190">
        <v>831</v>
      </c>
      <c r="AI1190">
        <v>831</v>
      </c>
      <c r="AJ1190">
        <v>6</v>
      </c>
      <c r="AK1190">
        <v>6</v>
      </c>
      <c r="AL1190">
        <v>831</v>
      </c>
      <c r="AM1190">
        <v>829</v>
      </c>
      <c r="AN1190">
        <v>0</v>
      </c>
      <c r="AO1190">
        <v>1660</v>
      </c>
      <c r="AP1190">
        <v>0</v>
      </c>
      <c r="AQ1190">
        <v>0</v>
      </c>
      <c r="AR1190">
        <v>2</v>
      </c>
      <c r="AS1190">
        <v>1</v>
      </c>
      <c r="AT1190">
        <v>3</v>
      </c>
      <c r="AU1190">
        <v>1</v>
      </c>
      <c r="AV1190">
        <v>5</v>
      </c>
      <c r="AW1190">
        <v>7</v>
      </c>
      <c r="AX1190">
        <v>0</v>
      </c>
      <c r="AY1190">
        <v>6</v>
      </c>
      <c r="AZ1190">
        <v>2002</v>
      </c>
      <c r="BA1190">
        <v>3</v>
      </c>
      <c r="BB1190">
        <v>2</v>
      </c>
      <c r="BC1190">
        <v>493</v>
      </c>
      <c r="BD1190">
        <v>4</v>
      </c>
      <c r="BE1190">
        <v>4</v>
      </c>
      <c r="BF1190">
        <v>3</v>
      </c>
      <c r="BG1190">
        <v>144</v>
      </c>
      <c r="BH1190">
        <v>68</v>
      </c>
      <c r="BI1190">
        <v>0</v>
      </c>
      <c r="BJ1190">
        <v>0</v>
      </c>
      <c r="BK1190">
        <v>0</v>
      </c>
      <c r="BL1190">
        <v>0</v>
      </c>
      <c r="BM1190">
        <v>5</v>
      </c>
      <c r="BN1190">
        <v>0</v>
      </c>
      <c r="BO1190">
        <v>7</v>
      </c>
      <c r="BP1190">
        <v>2009</v>
      </c>
      <c r="BQ1190">
        <v>14</v>
      </c>
      <c r="BR1190">
        <v>4</v>
      </c>
      <c r="BS1190">
        <v>5</v>
      </c>
      <c r="BT1190">
        <v>195000</v>
      </c>
    </row>
    <row r="1191" spans="1:72" x14ac:dyDescent="0.35">
      <c r="A1191">
        <v>1190</v>
      </c>
      <c r="B1191">
        <v>60</v>
      </c>
      <c r="C1191">
        <v>4</v>
      </c>
      <c r="D1191">
        <v>60</v>
      </c>
      <c r="E1191">
        <v>7500</v>
      </c>
      <c r="F1191">
        <v>2</v>
      </c>
      <c r="G1191">
        <v>1</v>
      </c>
      <c r="H1191">
        <v>2</v>
      </c>
      <c r="I1191">
        <v>4</v>
      </c>
      <c r="J1191">
        <v>4</v>
      </c>
      <c r="K1191">
        <v>3</v>
      </c>
      <c r="L1191">
        <v>11</v>
      </c>
      <c r="M1191">
        <v>7</v>
      </c>
      <c r="N1191">
        <v>7</v>
      </c>
      <c r="O1191">
        <v>3</v>
      </c>
      <c r="P1191">
        <v>8</v>
      </c>
      <c r="Q1191">
        <v>7</v>
      </c>
      <c r="R1191">
        <v>5</v>
      </c>
      <c r="S1191">
        <v>1999</v>
      </c>
      <c r="T1191">
        <v>1999</v>
      </c>
      <c r="U1191">
        <v>5</v>
      </c>
      <c r="V1191">
        <v>8</v>
      </c>
      <c r="W1191">
        <v>14</v>
      </c>
      <c r="X1191">
        <v>2</v>
      </c>
      <c r="Y1191">
        <v>0</v>
      </c>
      <c r="Z1191">
        <v>3</v>
      </c>
      <c r="AA1191">
        <v>3</v>
      </c>
      <c r="AB1191">
        <v>6</v>
      </c>
      <c r="AC1191">
        <v>4</v>
      </c>
      <c r="AD1191">
        <v>4</v>
      </c>
      <c r="AE1191">
        <v>6</v>
      </c>
      <c r="AF1191">
        <v>0</v>
      </c>
      <c r="AG1191">
        <v>0</v>
      </c>
      <c r="AH1191">
        <v>994</v>
      </c>
      <c r="AI1191">
        <v>994</v>
      </c>
      <c r="AJ1191">
        <v>6</v>
      </c>
      <c r="AK1191">
        <v>6</v>
      </c>
      <c r="AL1191">
        <v>1028</v>
      </c>
      <c r="AM1191">
        <v>776</v>
      </c>
      <c r="AN1191">
        <v>0</v>
      </c>
      <c r="AO1191">
        <v>1804</v>
      </c>
      <c r="AP1191">
        <v>0</v>
      </c>
      <c r="AQ1191">
        <v>0</v>
      </c>
      <c r="AR1191">
        <v>2</v>
      </c>
      <c r="AS1191">
        <v>1</v>
      </c>
      <c r="AT1191">
        <v>3</v>
      </c>
      <c r="AU1191">
        <v>1</v>
      </c>
      <c r="AV1191">
        <v>5</v>
      </c>
      <c r="AW1191">
        <v>7</v>
      </c>
      <c r="AX1191">
        <v>1</v>
      </c>
      <c r="AY1191">
        <v>6</v>
      </c>
      <c r="AZ1191">
        <v>1999</v>
      </c>
      <c r="BA1191">
        <v>4</v>
      </c>
      <c r="BB1191">
        <v>2</v>
      </c>
      <c r="BC1191">
        <v>442</v>
      </c>
      <c r="BD1191">
        <v>4</v>
      </c>
      <c r="BE1191">
        <v>4</v>
      </c>
      <c r="BF1191">
        <v>3</v>
      </c>
      <c r="BG1191">
        <v>140</v>
      </c>
      <c r="BH1191">
        <v>60</v>
      </c>
      <c r="BI1191">
        <v>0</v>
      </c>
      <c r="BJ1191">
        <v>0</v>
      </c>
      <c r="BK1191">
        <v>0</v>
      </c>
      <c r="BL1191">
        <v>0</v>
      </c>
      <c r="BM1191">
        <v>5</v>
      </c>
      <c r="BN1191">
        <v>0</v>
      </c>
      <c r="BO1191">
        <v>6</v>
      </c>
      <c r="BP1191">
        <v>2010</v>
      </c>
      <c r="BQ1191">
        <v>13</v>
      </c>
      <c r="BR1191">
        <v>4</v>
      </c>
      <c r="BS1191">
        <v>5</v>
      </c>
      <c r="BT1191">
        <v>189000</v>
      </c>
    </row>
    <row r="1192" spans="1:72" x14ac:dyDescent="0.35">
      <c r="A1192">
        <v>1191</v>
      </c>
      <c r="B1192">
        <v>190</v>
      </c>
      <c r="C1192">
        <v>4</v>
      </c>
      <c r="E1192">
        <v>32463</v>
      </c>
      <c r="F1192">
        <v>2</v>
      </c>
      <c r="G1192">
        <v>1</v>
      </c>
      <c r="H1192">
        <v>3</v>
      </c>
      <c r="I1192">
        <v>4</v>
      </c>
      <c r="J1192">
        <v>4</v>
      </c>
      <c r="K1192">
        <v>2</v>
      </c>
      <c r="L1192">
        <v>6</v>
      </c>
      <c r="M1192">
        <v>7</v>
      </c>
      <c r="N1192">
        <v>7</v>
      </c>
      <c r="O1192">
        <v>1</v>
      </c>
      <c r="P1192">
        <v>4</v>
      </c>
      <c r="Q1192">
        <v>4</v>
      </c>
      <c r="R1192">
        <v>4</v>
      </c>
      <c r="S1192">
        <v>1961</v>
      </c>
      <c r="T1192">
        <v>1975</v>
      </c>
      <c r="U1192">
        <v>5</v>
      </c>
      <c r="V1192">
        <v>8</v>
      </c>
      <c r="W1192">
        <v>10</v>
      </c>
      <c r="X1192">
        <v>5</v>
      </c>
      <c r="Y1192">
        <v>149</v>
      </c>
      <c r="Z1192">
        <v>3</v>
      </c>
      <c r="AA1192">
        <v>4</v>
      </c>
      <c r="AB1192">
        <v>2</v>
      </c>
      <c r="AC1192">
        <v>4</v>
      </c>
      <c r="AD1192">
        <v>4</v>
      </c>
      <c r="AE1192">
        <v>3</v>
      </c>
      <c r="AF1192">
        <v>1159</v>
      </c>
      <c r="AG1192">
        <v>0</v>
      </c>
      <c r="AH1192">
        <v>90</v>
      </c>
      <c r="AI1192">
        <v>1249</v>
      </c>
      <c r="AJ1192">
        <v>6</v>
      </c>
      <c r="AK1192">
        <v>6</v>
      </c>
      <c r="AL1192">
        <v>1622</v>
      </c>
      <c r="AM1192">
        <v>0</v>
      </c>
      <c r="AN1192">
        <v>0</v>
      </c>
      <c r="AO1192">
        <v>1622</v>
      </c>
      <c r="AP1192">
        <v>1</v>
      </c>
      <c r="AQ1192">
        <v>0</v>
      </c>
      <c r="AR1192">
        <v>1</v>
      </c>
      <c r="AS1192">
        <v>0</v>
      </c>
      <c r="AT1192">
        <v>3</v>
      </c>
      <c r="AU1192">
        <v>1</v>
      </c>
      <c r="AV1192">
        <v>4</v>
      </c>
      <c r="AW1192">
        <v>7</v>
      </c>
      <c r="AX1192">
        <v>1</v>
      </c>
      <c r="AY1192">
        <v>1</v>
      </c>
      <c r="AZ1192">
        <v>1975</v>
      </c>
      <c r="BA1192">
        <v>4</v>
      </c>
      <c r="BB1192">
        <v>4</v>
      </c>
      <c r="BC1192">
        <v>1356</v>
      </c>
      <c r="BD1192">
        <v>4</v>
      </c>
      <c r="BE1192">
        <v>4</v>
      </c>
      <c r="BF1192">
        <v>3</v>
      </c>
      <c r="BG1192">
        <v>439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5</v>
      </c>
      <c r="BN1192">
        <v>0</v>
      </c>
      <c r="BO1192">
        <v>3</v>
      </c>
      <c r="BP1192">
        <v>2007</v>
      </c>
      <c r="BQ1192">
        <v>16</v>
      </c>
      <c r="BR1192">
        <v>4</v>
      </c>
      <c r="BS1192">
        <v>5</v>
      </c>
      <c r="BT1192">
        <v>168000</v>
      </c>
    </row>
    <row r="1193" spans="1:72" x14ac:dyDescent="0.35">
      <c r="A1193">
        <v>1192</v>
      </c>
      <c r="B1193">
        <v>160</v>
      </c>
      <c r="C1193">
        <v>5</v>
      </c>
      <c r="D1193">
        <v>24</v>
      </c>
      <c r="E1193">
        <v>2645</v>
      </c>
      <c r="F1193">
        <v>2</v>
      </c>
      <c r="G1193">
        <v>1</v>
      </c>
      <c r="H1193">
        <v>2</v>
      </c>
      <c r="I1193">
        <v>4</v>
      </c>
      <c r="J1193">
        <v>4</v>
      </c>
      <c r="K1193">
        <v>3</v>
      </c>
      <c r="L1193">
        <v>18</v>
      </c>
      <c r="M1193">
        <v>7</v>
      </c>
      <c r="N1193">
        <v>7</v>
      </c>
      <c r="O1193">
        <v>5</v>
      </c>
      <c r="P1193">
        <v>8</v>
      </c>
      <c r="Q1193">
        <v>8</v>
      </c>
      <c r="R1193">
        <v>5</v>
      </c>
      <c r="S1193">
        <v>1999</v>
      </c>
      <c r="T1193">
        <v>2000</v>
      </c>
      <c r="U1193">
        <v>5</v>
      </c>
      <c r="V1193">
        <v>8</v>
      </c>
      <c r="W1193">
        <v>10</v>
      </c>
      <c r="X1193">
        <v>4</v>
      </c>
      <c r="Y1193">
        <v>456</v>
      </c>
      <c r="Z1193">
        <v>4</v>
      </c>
      <c r="AA1193">
        <v>3</v>
      </c>
      <c r="AB1193">
        <v>6</v>
      </c>
      <c r="AC1193">
        <v>5</v>
      </c>
      <c r="AD1193">
        <v>4</v>
      </c>
      <c r="AE1193">
        <v>6</v>
      </c>
      <c r="AF1193">
        <v>0</v>
      </c>
      <c r="AG1193">
        <v>0</v>
      </c>
      <c r="AH1193">
        <v>776</v>
      </c>
      <c r="AI1193">
        <v>776</v>
      </c>
      <c r="AJ1193">
        <v>6</v>
      </c>
      <c r="AK1193">
        <v>6</v>
      </c>
      <c r="AL1193">
        <v>764</v>
      </c>
      <c r="AM1193">
        <v>677</v>
      </c>
      <c r="AN1193">
        <v>0</v>
      </c>
      <c r="AO1193">
        <v>1441</v>
      </c>
      <c r="AP1193">
        <v>0</v>
      </c>
      <c r="AQ1193">
        <v>0</v>
      </c>
      <c r="AR1193">
        <v>2</v>
      </c>
      <c r="AS1193">
        <v>1</v>
      </c>
      <c r="AT1193">
        <v>2</v>
      </c>
      <c r="AU1193">
        <v>1</v>
      </c>
      <c r="AV1193">
        <v>5</v>
      </c>
      <c r="AW1193">
        <v>5</v>
      </c>
      <c r="AX1193">
        <v>0</v>
      </c>
      <c r="AY1193">
        <v>5</v>
      </c>
      <c r="AZ1193">
        <v>1999</v>
      </c>
      <c r="BA1193">
        <v>2</v>
      </c>
      <c r="BB1193">
        <v>2</v>
      </c>
      <c r="BC1193">
        <v>492</v>
      </c>
      <c r="BD1193">
        <v>4</v>
      </c>
      <c r="BE1193">
        <v>4</v>
      </c>
      <c r="BF1193">
        <v>3</v>
      </c>
      <c r="BG1193">
        <v>206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5</v>
      </c>
      <c r="BN1193">
        <v>0</v>
      </c>
      <c r="BO1193">
        <v>11</v>
      </c>
      <c r="BP1193">
        <v>2007</v>
      </c>
      <c r="BQ1193">
        <v>16</v>
      </c>
      <c r="BR1193">
        <v>4</v>
      </c>
      <c r="BS1193">
        <v>5</v>
      </c>
      <c r="BT1193">
        <v>174000</v>
      </c>
    </row>
    <row r="1194" spans="1:72" x14ac:dyDescent="0.35">
      <c r="A1194">
        <v>1193</v>
      </c>
      <c r="B1194">
        <v>50</v>
      </c>
      <c r="C1194">
        <v>2</v>
      </c>
      <c r="D1194">
        <v>60</v>
      </c>
      <c r="E1194">
        <v>9600</v>
      </c>
      <c r="F1194">
        <v>2</v>
      </c>
      <c r="G1194">
        <v>1</v>
      </c>
      <c r="H1194">
        <v>2</v>
      </c>
      <c r="I1194">
        <v>4</v>
      </c>
      <c r="J1194">
        <v>4</v>
      </c>
      <c r="K1194">
        <v>3</v>
      </c>
      <c r="L1194">
        <v>9</v>
      </c>
      <c r="M1194">
        <v>7</v>
      </c>
      <c r="N1194">
        <v>7</v>
      </c>
      <c r="O1194">
        <v>3</v>
      </c>
      <c r="P1194">
        <v>1</v>
      </c>
      <c r="Q1194">
        <v>5</v>
      </c>
      <c r="R1194">
        <v>8</v>
      </c>
      <c r="S1194">
        <v>1925</v>
      </c>
      <c r="T1194">
        <v>1994</v>
      </c>
      <c r="U1194">
        <v>3</v>
      </c>
      <c r="V1194">
        <v>8</v>
      </c>
      <c r="W1194">
        <v>14</v>
      </c>
      <c r="X1194">
        <v>2</v>
      </c>
      <c r="Y1194">
        <v>0</v>
      </c>
      <c r="Z1194">
        <v>3</v>
      </c>
      <c r="AA1194">
        <v>3</v>
      </c>
      <c r="AB1194">
        <v>6</v>
      </c>
      <c r="AC1194">
        <v>4</v>
      </c>
      <c r="AD1194">
        <v>4</v>
      </c>
      <c r="AE1194">
        <v>6</v>
      </c>
      <c r="AF1194">
        <v>0</v>
      </c>
      <c r="AG1194">
        <v>0</v>
      </c>
      <c r="AH1194">
        <v>702</v>
      </c>
      <c r="AI1194">
        <v>702</v>
      </c>
      <c r="AJ1194">
        <v>6</v>
      </c>
      <c r="AK1194">
        <v>6</v>
      </c>
      <c r="AL1194">
        <v>842</v>
      </c>
      <c r="AM1194">
        <v>630</v>
      </c>
      <c r="AN1194">
        <v>0</v>
      </c>
      <c r="AO1194">
        <v>1472</v>
      </c>
      <c r="AP1194">
        <v>0</v>
      </c>
      <c r="AQ1194">
        <v>0</v>
      </c>
      <c r="AR1194">
        <v>1</v>
      </c>
      <c r="AS1194">
        <v>0</v>
      </c>
      <c r="AT1194">
        <v>3</v>
      </c>
      <c r="AU1194">
        <v>1</v>
      </c>
      <c r="AV1194">
        <v>5</v>
      </c>
      <c r="AW1194">
        <v>6</v>
      </c>
      <c r="AX1194">
        <v>0</v>
      </c>
      <c r="AY1194">
        <v>5</v>
      </c>
      <c r="AZ1194">
        <v>1925</v>
      </c>
      <c r="BA1194">
        <v>2</v>
      </c>
      <c r="BB1194">
        <v>1</v>
      </c>
      <c r="BC1194">
        <v>250</v>
      </c>
      <c r="BD1194">
        <v>4</v>
      </c>
      <c r="BE1194">
        <v>3</v>
      </c>
      <c r="BF1194">
        <v>1</v>
      </c>
      <c r="BG1194">
        <v>0</v>
      </c>
      <c r="BH1194">
        <v>0</v>
      </c>
      <c r="BI1194">
        <v>84</v>
      </c>
      <c r="BJ1194">
        <v>0</v>
      </c>
      <c r="BK1194">
        <v>0</v>
      </c>
      <c r="BL1194">
        <v>0</v>
      </c>
      <c r="BM1194">
        <v>2</v>
      </c>
      <c r="BN1194">
        <v>0</v>
      </c>
      <c r="BO1194">
        <v>7</v>
      </c>
      <c r="BP1194">
        <v>2007</v>
      </c>
      <c r="BQ1194">
        <v>16</v>
      </c>
      <c r="BR1194">
        <v>4</v>
      </c>
      <c r="BS1194">
        <v>5</v>
      </c>
      <c r="BT1194">
        <v>125000</v>
      </c>
    </row>
    <row r="1195" spans="1:72" x14ac:dyDescent="0.35">
      <c r="A1195">
        <v>1194</v>
      </c>
      <c r="B1195">
        <v>120</v>
      </c>
      <c r="C1195">
        <v>2</v>
      </c>
      <c r="E1195">
        <v>4500</v>
      </c>
      <c r="F1195">
        <v>2</v>
      </c>
      <c r="G1195">
        <v>1</v>
      </c>
      <c r="H1195">
        <v>2</v>
      </c>
      <c r="I1195">
        <v>4</v>
      </c>
      <c r="J1195">
        <v>3</v>
      </c>
      <c r="K1195">
        <v>3</v>
      </c>
      <c r="L1195">
        <v>6</v>
      </c>
      <c r="M1195">
        <v>7</v>
      </c>
      <c r="N1195">
        <v>7</v>
      </c>
      <c r="O1195">
        <v>4</v>
      </c>
      <c r="P1195">
        <v>4</v>
      </c>
      <c r="Q1195">
        <v>6</v>
      </c>
      <c r="R1195">
        <v>5</v>
      </c>
      <c r="S1195">
        <v>1999</v>
      </c>
      <c r="T1195">
        <v>1999</v>
      </c>
      <c r="U1195">
        <v>6</v>
      </c>
      <c r="V1195">
        <v>8</v>
      </c>
      <c r="W1195">
        <v>14</v>
      </c>
      <c r="X1195">
        <v>4</v>
      </c>
      <c r="Y1195">
        <v>425</v>
      </c>
      <c r="Z1195">
        <v>3</v>
      </c>
      <c r="AA1195">
        <v>3</v>
      </c>
      <c r="AB1195">
        <v>6</v>
      </c>
      <c r="AC1195">
        <v>6</v>
      </c>
      <c r="AD1195">
        <v>4</v>
      </c>
      <c r="AE1195">
        <v>7</v>
      </c>
      <c r="AF1195">
        <v>883</v>
      </c>
      <c r="AG1195">
        <v>0</v>
      </c>
      <c r="AH1195">
        <v>341</v>
      </c>
      <c r="AI1195">
        <v>1224</v>
      </c>
      <c r="AJ1195">
        <v>6</v>
      </c>
      <c r="AK1195">
        <v>6</v>
      </c>
      <c r="AL1195">
        <v>1224</v>
      </c>
      <c r="AM1195">
        <v>0</v>
      </c>
      <c r="AN1195">
        <v>0</v>
      </c>
      <c r="AO1195">
        <v>1224</v>
      </c>
      <c r="AP1195">
        <v>1</v>
      </c>
      <c r="AQ1195">
        <v>0</v>
      </c>
      <c r="AR1195">
        <v>2</v>
      </c>
      <c r="AS1195">
        <v>0</v>
      </c>
      <c r="AT1195">
        <v>2</v>
      </c>
      <c r="AU1195">
        <v>1</v>
      </c>
      <c r="AV1195">
        <v>4</v>
      </c>
      <c r="AW1195">
        <v>5</v>
      </c>
      <c r="AX1195">
        <v>0</v>
      </c>
      <c r="AY1195">
        <v>6</v>
      </c>
      <c r="AZ1195">
        <v>1999</v>
      </c>
      <c r="BA1195">
        <v>4</v>
      </c>
      <c r="BB1195">
        <v>2</v>
      </c>
      <c r="BC1195">
        <v>402</v>
      </c>
      <c r="BD1195">
        <v>4</v>
      </c>
      <c r="BE1195">
        <v>4</v>
      </c>
      <c r="BF1195">
        <v>3</v>
      </c>
      <c r="BG1195">
        <v>0</v>
      </c>
      <c r="BH1195">
        <v>304</v>
      </c>
      <c r="BI1195">
        <v>0</v>
      </c>
      <c r="BJ1195">
        <v>0</v>
      </c>
      <c r="BK1195">
        <v>0</v>
      </c>
      <c r="BL1195">
        <v>0</v>
      </c>
      <c r="BM1195">
        <v>5</v>
      </c>
      <c r="BN1195">
        <v>0</v>
      </c>
      <c r="BO1195">
        <v>6</v>
      </c>
      <c r="BP1195">
        <v>2009</v>
      </c>
      <c r="BQ1195">
        <v>14</v>
      </c>
      <c r="BR1195">
        <v>4</v>
      </c>
      <c r="BS1195">
        <v>5</v>
      </c>
      <c r="BT1195">
        <v>165000</v>
      </c>
    </row>
    <row r="1196" spans="1:72" x14ac:dyDescent="0.35">
      <c r="A1196">
        <v>1195</v>
      </c>
      <c r="B1196">
        <v>60</v>
      </c>
      <c r="C1196">
        <v>4</v>
      </c>
      <c r="D1196">
        <v>80</v>
      </c>
      <c r="E1196">
        <v>9364</v>
      </c>
      <c r="F1196">
        <v>2</v>
      </c>
      <c r="G1196">
        <v>1</v>
      </c>
      <c r="H1196">
        <v>2</v>
      </c>
      <c r="I1196">
        <v>4</v>
      </c>
      <c r="J1196">
        <v>2</v>
      </c>
      <c r="K1196">
        <v>3</v>
      </c>
      <c r="L1196">
        <v>5</v>
      </c>
      <c r="M1196">
        <v>7</v>
      </c>
      <c r="N1196">
        <v>7</v>
      </c>
      <c r="O1196">
        <v>3</v>
      </c>
      <c r="P1196">
        <v>8</v>
      </c>
      <c r="Q1196">
        <v>6</v>
      </c>
      <c r="R1196">
        <v>7</v>
      </c>
      <c r="S1196">
        <v>1969</v>
      </c>
      <c r="T1196">
        <v>1969</v>
      </c>
      <c r="U1196">
        <v>5</v>
      </c>
      <c r="V1196">
        <v>8</v>
      </c>
      <c r="W1196">
        <v>9</v>
      </c>
      <c r="X1196">
        <v>5</v>
      </c>
      <c r="Y1196">
        <v>143</v>
      </c>
      <c r="Z1196">
        <v>3</v>
      </c>
      <c r="AA1196">
        <v>3</v>
      </c>
      <c r="AB1196">
        <v>2</v>
      </c>
      <c r="AC1196">
        <v>4</v>
      </c>
      <c r="AD1196">
        <v>4</v>
      </c>
      <c r="AE1196">
        <v>4</v>
      </c>
      <c r="AF1196">
        <v>371</v>
      </c>
      <c r="AG1196">
        <v>0</v>
      </c>
      <c r="AH1196">
        <v>292</v>
      </c>
      <c r="AI1196">
        <v>663</v>
      </c>
      <c r="AJ1196">
        <v>6</v>
      </c>
      <c r="AK1196">
        <v>6</v>
      </c>
      <c r="AL1196">
        <v>663</v>
      </c>
      <c r="AM1196">
        <v>689</v>
      </c>
      <c r="AN1196">
        <v>0</v>
      </c>
      <c r="AO1196">
        <v>1352</v>
      </c>
      <c r="AP1196">
        <v>0</v>
      </c>
      <c r="AQ1196">
        <v>0</v>
      </c>
      <c r="AR1196">
        <v>1</v>
      </c>
      <c r="AS1196">
        <v>1</v>
      </c>
      <c r="AT1196">
        <v>4</v>
      </c>
      <c r="AU1196">
        <v>1</v>
      </c>
      <c r="AV1196">
        <v>4</v>
      </c>
      <c r="AW1196">
        <v>7</v>
      </c>
      <c r="AX1196">
        <v>0</v>
      </c>
      <c r="AY1196">
        <v>6</v>
      </c>
      <c r="AZ1196">
        <v>1969</v>
      </c>
      <c r="BA1196">
        <v>4</v>
      </c>
      <c r="BB1196">
        <v>1</v>
      </c>
      <c r="BC1196">
        <v>299</v>
      </c>
      <c r="BD1196">
        <v>4</v>
      </c>
      <c r="BE1196">
        <v>4</v>
      </c>
      <c r="BF1196">
        <v>3</v>
      </c>
      <c r="BG1196">
        <v>379</v>
      </c>
      <c r="BH1196">
        <v>36</v>
      </c>
      <c r="BI1196">
        <v>0</v>
      </c>
      <c r="BJ1196">
        <v>0</v>
      </c>
      <c r="BK1196">
        <v>0</v>
      </c>
      <c r="BL1196">
        <v>0</v>
      </c>
      <c r="BM1196">
        <v>3</v>
      </c>
      <c r="BN1196">
        <v>0</v>
      </c>
      <c r="BO1196">
        <v>3</v>
      </c>
      <c r="BP1196">
        <v>2010</v>
      </c>
      <c r="BQ1196">
        <v>13</v>
      </c>
      <c r="BR1196">
        <v>4</v>
      </c>
      <c r="BS1196">
        <v>5</v>
      </c>
      <c r="BT1196">
        <v>158000</v>
      </c>
    </row>
    <row r="1197" spans="1:72" x14ac:dyDescent="0.35">
      <c r="A1197">
        <v>1196</v>
      </c>
      <c r="B1197">
        <v>60</v>
      </c>
      <c r="C1197">
        <v>4</v>
      </c>
      <c r="D1197">
        <v>51</v>
      </c>
      <c r="E1197">
        <v>8029</v>
      </c>
      <c r="F1197">
        <v>2</v>
      </c>
      <c r="G1197">
        <v>2</v>
      </c>
      <c r="H1197">
        <v>2</v>
      </c>
      <c r="I1197">
        <v>4</v>
      </c>
      <c r="J1197">
        <v>4</v>
      </c>
      <c r="K1197">
        <v>3</v>
      </c>
      <c r="L1197">
        <v>11</v>
      </c>
      <c r="M1197">
        <v>7</v>
      </c>
      <c r="N1197">
        <v>7</v>
      </c>
      <c r="O1197">
        <v>3</v>
      </c>
      <c r="P1197">
        <v>8</v>
      </c>
      <c r="Q1197">
        <v>6</v>
      </c>
      <c r="R1197">
        <v>5</v>
      </c>
      <c r="S1197">
        <v>2005</v>
      </c>
      <c r="T1197">
        <v>2005</v>
      </c>
      <c r="U1197">
        <v>5</v>
      </c>
      <c r="V1197">
        <v>8</v>
      </c>
      <c r="W1197">
        <v>14</v>
      </c>
      <c r="X1197">
        <v>2</v>
      </c>
      <c r="Y1197">
        <v>0</v>
      </c>
      <c r="Z1197">
        <v>3</v>
      </c>
      <c r="AA1197">
        <v>3</v>
      </c>
      <c r="AB1197">
        <v>6</v>
      </c>
      <c r="AC1197">
        <v>5</v>
      </c>
      <c r="AD1197">
        <v>4</v>
      </c>
      <c r="AE1197">
        <v>6</v>
      </c>
      <c r="AF1197">
        <v>0</v>
      </c>
      <c r="AG1197">
        <v>0</v>
      </c>
      <c r="AH1197">
        <v>728</v>
      </c>
      <c r="AI1197">
        <v>728</v>
      </c>
      <c r="AJ1197">
        <v>6</v>
      </c>
      <c r="AK1197">
        <v>6</v>
      </c>
      <c r="AL1197">
        <v>728</v>
      </c>
      <c r="AM1197">
        <v>728</v>
      </c>
      <c r="AN1197">
        <v>0</v>
      </c>
      <c r="AO1197">
        <v>1456</v>
      </c>
      <c r="AP1197">
        <v>0</v>
      </c>
      <c r="AQ1197">
        <v>0</v>
      </c>
      <c r="AR1197">
        <v>2</v>
      </c>
      <c r="AS1197">
        <v>1</v>
      </c>
      <c r="AT1197">
        <v>3</v>
      </c>
      <c r="AU1197">
        <v>1</v>
      </c>
      <c r="AV1197">
        <v>5</v>
      </c>
      <c r="AW1197">
        <v>8</v>
      </c>
      <c r="AX1197">
        <v>0</v>
      </c>
      <c r="AY1197">
        <v>6</v>
      </c>
      <c r="AZ1197">
        <v>2005</v>
      </c>
      <c r="BA1197">
        <v>4</v>
      </c>
      <c r="BB1197">
        <v>2</v>
      </c>
      <c r="BC1197">
        <v>400</v>
      </c>
      <c r="BD1197">
        <v>4</v>
      </c>
      <c r="BE1197">
        <v>4</v>
      </c>
      <c r="BF1197">
        <v>3</v>
      </c>
      <c r="BG1197">
        <v>100</v>
      </c>
      <c r="BH1197">
        <v>24</v>
      </c>
      <c r="BI1197">
        <v>0</v>
      </c>
      <c r="BJ1197">
        <v>0</v>
      </c>
      <c r="BK1197">
        <v>0</v>
      </c>
      <c r="BL1197">
        <v>0</v>
      </c>
      <c r="BM1197">
        <v>5</v>
      </c>
      <c r="BN1197">
        <v>0</v>
      </c>
      <c r="BO1197">
        <v>7</v>
      </c>
      <c r="BP1197">
        <v>2008</v>
      </c>
      <c r="BQ1197">
        <v>15</v>
      </c>
      <c r="BR1197">
        <v>4</v>
      </c>
      <c r="BS1197">
        <v>5</v>
      </c>
      <c r="BT1197">
        <v>176000</v>
      </c>
    </row>
    <row r="1198" spans="1:72" x14ac:dyDescent="0.35">
      <c r="A1198">
        <v>1197</v>
      </c>
      <c r="B1198">
        <v>60</v>
      </c>
      <c r="C1198">
        <v>4</v>
      </c>
      <c r="D1198">
        <v>58</v>
      </c>
      <c r="E1198">
        <v>14054</v>
      </c>
      <c r="F1198">
        <v>2</v>
      </c>
      <c r="G1198">
        <v>2</v>
      </c>
      <c r="H1198">
        <v>2</v>
      </c>
      <c r="I1198">
        <v>4</v>
      </c>
      <c r="J1198">
        <v>4</v>
      </c>
      <c r="K1198">
        <v>3</v>
      </c>
      <c r="L1198">
        <v>11</v>
      </c>
      <c r="M1198">
        <v>7</v>
      </c>
      <c r="N1198">
        <v>7</v>
      </c>
      <c r="O1198">
        <v>3</v>
      </c>
      <c r="P1198">
        <v>8</v>
      </c>
      <c r="Q1198">
        <v>7</v>
      </c>
      <c r="R1198">
        <v>5</v>
      </c>
      <c r="S1198">
        <v>2006</v>
      </c>
      <c r="T1198">
        <v>2006</v>
      </c>
      <c r="U1198">
        <v>5</v>
      </c>
      <c r="V1198">
        <v>8</v>
      </c>
      <c r="W1198">
        <v>14</v>
      </c>
      <c r="X1198">
        <v>2</v>
      </c>
      <c r="Y1198">
        <v>0</v>
      </c>
      <c r="Z1198">
        <v>4</v>
      </c>
      <c r="AA1198">
        <v>3</v>
      </c>
      <c r="AB1198">
        <v>6</v>
      </c>
      <c r="AC1198">
        <v>5</v>
      </c>
      <c r="AD1198">
        <v>4</v>
      </c>
      <c r="AE1198">
        <v>6</v>
      </c>
      <c r="AF1198">
        <v>0</v>
      </c>
      <c r="AG1198">
        <v>0</v>
      </c>
      <c r="AH1198">
        <v>879</v>
      </c>
      <c r="AI1198">
        <v>879</v>
      </c>
      <c r="AJ1198">
        <v>6</v>
      </c>
      <c r="AK1198">
        <v>6</v>
      </c>
      <c r="AL1198">
        <v>879</v>
      </c>
      <c r="AM1198">
        <v>984</v>
      </c>
      <c r="AN1198">
        <v>0</v>
      </c>
      <c r="AO1198">
        <v>1863</v>
      </c>
      <c r="AP1198">
        <v>0</v>
      </c>
      <c r="AQ1198">
        <v>0</v>
      </c>
      <c r="AR1198">
        <v>2</v>
      </c>
      <c r="AS1198">
        <v>1</v>
      </c>
      <c r="AT1198">
        <v>4</v>
      </c>
      <c r="AU1198">
        <v>1</v>
      </c>
      <c r="AV1198">
        <v>5</v>
      </c>
      <c r="AW1198">
        <v>9</v>
      </c>
      <c r="AX1198">
        <v>1</v>
      </c>
      <c r="AY1198">
        <v>7</v>
      </c>
      <c r="AZ1198">
        <v>2006</v>
      </c>
      <c r="BA1198">
        <v>4</v>
      </c>
      <c r="BB1198">
        <v>3</v>
      </c>
      <c r="BC1198">
        <v>660</v>
      </c>
      <c r="BD1198">
        <v>4</v>
      </c>
      <c r="BE1198">
        <v>4</v>
      </c>
      <c r="BF1198">
        <v>3</v>
      </c>
      <c r="BG1198">
        <v>100</v>
      </c>
      <c r="BH1198">
        <v>17</v>
      </c>
      <c r="BI1198">
        <v>0</v>
      </c>
      <c r="BJ1198">
        <v>0</v>
      </c>
      <c r="BK1198">
        <v>0</v>
      </c>
      <c r="BL1198">
        <v>0</v>
      </c>
      <c r="BM1198">
        <v>5</v>
      </c>
      <c r="BN1198">
        <v>0</v>
      </c>
      <c r="BO1198">
        <v>11</v>
      </c>
      <c r="BP1198">
        <v>2006</v>
      </c>
      <c r="BQ1198">
        <v>17</v>
      </c>
      <c r="BR1198">
        <v>8</v>
      </c>
      <c r="BS1198">
        <v>6</v>
      </c>
      <c r="BT1198">
        <v>219210</v>
      </c>
    </row>
    <row r="1199" spans="1:72" x14ac:dyDescent="0.35">
      <c r="A1199">
        <v>1198</v>
      </c>
      <c r="B1199">
        <v>75</v>
      </c>
      <c r="C1199">
        <v>2</v>
      </c>
      <c r="D1199">
        <v>65</v>
      </c>
      <c r="E1199">
        <v>8850</v>
      </c>
      <c r="F1199">
        <v>2</v>
      </c>
      <c r="G1199">
        <v>2</v>
      </c>
      <c r="H1199">
        <v>1</v>
      </c>
      <c r="I1199">
        <v>4</v>
      </c>
      <c r="J1199">
        <v>2</v>
      </c>
      <c r="K1199">
        <v>3</v>
      </c>
      <c r="L1199">
        <v>9</v>
      </c>
      <c r="M1199">
        <v>7</v>
      </c>
      <c r="N1199">
        <v>7</v>
      </c>
      <c r="O1199">
        <v>3</v>
      </c>
      <c r="P1199">
        <v>5</v>
      </c>
      <c r="Q1199">
        <v>7</v>
      </c>
      <c r="R1199">
        <v>6</v>
      </c>
      <c r="S1199">
        <v>1916</v>
      </c>
      <c r="T1199">
        <v>1950</v>
      </c>
      <c r="U1199">
        <v>5</v>
      </c>
      <c r="V1199">
        <v>8</v>
      </c>
      <c r="W1199">
        <v>10</v>
      </c>
      <c r="X1199">
        <v>2</v>
      </c>
      <c r="Y1199">
        <v>0</v>
      </c>
      <c r="Z1199">
        <v>3</v>
      </c>
      <c r="AA1199">
        <v>3</v>
      </c>
      <c r="AB1199">
        <v>3</v>
      </c>
      <c r="AC1199">
        <v>4</v>
      </c>
      <c r="AD1199">
        <v>4</v>
      </c>
      <c r="AE1199">
        <v>6</v>
      </c>
      <c r="AF1199">
        <v>0</v>
      </c>
      <c r="AG1199">
        <v>0</v>
      </c>
      <c r="AH1199">
        <v>815</v>
      </c>
      <c r="AI1199">
        <v>815</v>
      </c>
      <c r="AJ1199">
        <v>6</v>
      </c>
      <c r="AK1199">
        <v>6</v>
      </c>
      <c r="AL1199">
        <v>815</v>
      </c>
      <c r="AM1199">
        <v>875</v>
      </c>
      <c r="AN1199">
        <v>0</v>
      </c>
      <c r="AO1199">
        <v>1690</v>
      </c>
      <c r="AP1199">
        <v>0</v>
      </c>
      <c r="AQ1199">
        <v>0</v>
      </c>
      <c r="AR1199">
        <v>1</v>
      </c>
      <c r="AS1199">
        <v>0</v>
      </c>
      <c r="AT1199">
        <v>3</v>
      </c>
      <c r="AU1199">
        <v>1</v>
      </c>
      <c r="AV1199">
        <v>4</v>
      </c>
      <c r="AW1199">
        <v>7</v>
      </c>
      <c r="AX1199">
        <v>1</v>
      </c>
      <c r="AY1199">
        <v>5</v>
      </c>
      <c r="AZ1199">
        <v>1916</v>
      </c>
      <c r="BA1199">
        <v>2</v>
      </c>
      <c r="BB1199">
        <v>1</v>
      </c>
      <c r="BC1199">
        <v>225</v>
      </c>
      <c r="BD1199">
        <v>4</v>
      </c>
      <c r="BE1199">
        <v>4</v>
      </c>
      <c r="BF1199">
        <v>3</v>
      </c>
      <c r="BG1199">
        <v>0</v>
      </c>
      <c r="BH1199">
        <v>0</v>
      </c>
      <c r="BI1199">
        <v>330</v>
      </c>
      <c r="BJ1199">
        <v>0</v>
      </c>
      <c r="BK1199">
        <v>0</v>
      </c>
      <c r="BL1199">
        <v>0</v>
      </c>
      <c r="BM1199">
        <v>5</v>
      </c>
      <c r="BN1199">
        <v>0</v>
      </c>
      <c r="BO1199">
        <v>7</v>
      </c>
      <c r="BP1199">
        <v>2006</v>
      </c>
      <c r="BQ1199">
        <v>17</v>
      </c>
      <c r="BR1199">
        <v>5</v>
      </c>
      <c r="BS1199">
        <v>5</v>
      </c>
      <c r="BT1199">
        <v>144000</v>
      </c>
    </row>
    <row r="1200" spans="1:72" x14ac:dyDescent="0.35">
      <c r="A1200">
        <v>1199</v>
      </c>
      <c r="B1200">
        <v>20</v>
      </c>
      <c r="C1200">
        <v>4</v>
      </c>
      <c r="D1200">
        <v>70</v>
      </c>
      <c r="E1200">
        <v>9100</v>
      </c>
      <c r="F1200">
        <v>2</v>
      </c>
      <c r="G1200">
        <v>1</v>
      </c>
      <c r="H1200">
        <v>2</v>
      </c>
      <c r="I1200">
        <v>4</v>
      </c>
      <c r="J1200">
        <v>4</v>
      </c>
      <c r="K1200">
        <v>3</v>
      </c>
      <c r="L1200">
        <v>16</v>
      </c>
      <c r="M1200">
        <v>7</v>
      </c>
      <c r="N1200">
        <v>7</v>
      </c>
      <c r="O1200">
        <v>3</v>
      </c>
      <c r="P1200">
        <v>4</v>
      </c>
      <c r="Q1200">
        <v>7</v>
      </c>
      <c r="R1200">
        <v>5</v>
      </c>
      <c r="S1200">
        <v>2001</v>
      </c>
      <c r="T1200">
        <v>2001</v>
      </c>
      <c r="U1200">
        <v>5</v>
      </c>
      <c r="V1200">
        <v>8</v>
      </c>
      <c r="W1200">
        <v>14</v>
      </c>
      <c r="X1200">
        <v>2</v>
      </c>
      <c r="Y1200">
        <v>0</v>
      </c>
      <c r="Z1200">
        <v>4</v>
      </c>
      <c r="AA1200">
        <v>3</v>
      </c>
      <c r="AB1200">
        <v>6</v>
      </c>
      <c r="AC1200">
        <v>5</v>
      </c>
      <c r="AD1200">
        <v>4</v>
      </c>
      <c r="AE1200">
        <v>6</v>
      </c>
      <c r="AF1200">
        <v>0</v>
      </c>
      <c r="AG1200">
        <v>0</v>
      </c>
      <c r="AH1200">
        <v>1212</v>
      </c>
      <c r="AI1200">
        <v>1212</v>
      </c>
      <c r="AJ1200">
        <v>6</v>
      </c>
      <c r="AK1200">
        <v>6</v>
      </c>
      <c r="AL1200">
        <v>1212</v>
      </c>
      <c r="AM1200">
        <v>0</v>
      </c>
      <c r="AN1200">
        <v>0</v>
      </c>
      <c r="AO1200">
        <v>1212</v>
      </c>
      <c r="AP1200">
        <v>0</v>
      </c>
      <c r="AQ1200">
        <v>0</v>
      </c>
      <c r="AR1200">
        <v>2</v>
      </c>
      <c r="AS1200">
        <v>0</v>
      </c>
      <c r="AT1200">
        <v>3</v>
      </c>
      <c r="AU1200">
        <v>1</v>
      </c>
      <c r="AV1200">
        <v>5</v>
      </c>
      <c r="AW1200">
        <v>6</v>
      </c>
      <c r="AX1200">
        <v>0</v>
      </c>
      <c r="AY1200">
        <v>6</v>
      </c>
      <c r="AZ1200">
        <v>2001</v>
      </c>
      <c r="BA1200">
        <v>3</v>
      </c>
      <c r="BB1200">
        <v>2</v>
      </c>
      <c r="BC1200">
        <v>573</v>
      </c>
      <c r="BD1200">
        <v>4</v>
      </c>
      <c r="BE1200">
        <v>4</v>
      </c>
      <c r="BF1200">
        <v>3</v>
      </c>
      <c r="BG1200">
        <v>356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5</v>
      </c>
      <c r="BN1200">
        <v>0</v>
      </c>
      <c r="BO1200">
        <v>6</v>
      </c>
      <c r="BP1200">
        <v>2009</v>
      </c>
      <c r="BQ1200">
        <v>14</v>
      </c>
      <c r="BR1200">
        <v>4</v>
      </c>
      <c r="BS1200">
        <v>5</v>
      </c>
      <c r="BT1200">
        <v>178000</v>
      </c>
    </row>
    <row r="1201" spans="1:72" x14ac:dyDescent="0.35">
      <c r="A1201">
        <v>1200</v>
      </c>
      <c r="B1201">
        <v>20</v>
      </c>
      <c r="C1201">
        <v>4</v>
      </c>
      <c r="D1201">
        <v>75</v>
      </c>
      <c r="E1201">
        <v>11235</v>
      </c>
      <c r="F1201">
        <v>2</v>
      </c>
      <c r="G1201">
        <v>1</v>
      </c>
      <c r="H1201">
        <v>2</v>
      </c>
      <c r="I1201">
        <v>4</v>
      </c>
      <c r="J1201">
        <v>4</v>
      </c>
      <c r="K1201">
        <v>3</v>
      </c>
      <c r="L1201">
        <v>5</v>
      </c>
      <c r="M1201">
        <v>7</v>
      </c>
      <c r="N1201">
        <v>7</v>
      </c>
      <c r="O1201">
        <v>3</v>
      </c>
      <c r="P1201">
        <v>4</v>
      </c>
      <c r="Q1201">
        <v>4</v>
      </c>
      <c r="R1201">
        <v>5</v>
      </c>
      <c r="S1201">
        <v>1963</v>
      </c>
      <c r="T1201">
        <v>1979</v>
      </c>
      <c r="U1201">
        <v>5</v>
      </c>
      <c r="V1201">
        <v>8</v>
      </c>
      <c r="W1201">
        <v>9</v>
      </c>
      <c r="X1201">
        <v>4</v>
      </c>
      <c r="Y1201">
        <v>51</v>
      </c>
      <c r="Z1201">
        <v>3</v>
      </c>
      <c r="AA1201">
        <v>3</v>
      </c>
      <c r="AB1201">
        <v>2</v>
      </c>
      <c r="AC1201">
        <v>4</v>
      </c>
      <c r="AD1201">
        <v>4</v>
      </c>
      <c r="AE1201">
        <v>2</v>
      </c>
      <c r="AF1201">
        <v>547</v>
      </c>
      <c r="AG1201">
        <v>0</v>
      </c>
      <c r="AH1201">
        <v>504</v>
      </c>
      <c r="AI1201">
        <v>1051</v>
      </c>
      <c r="AJ1201">
        <v>6</v>
      </c>
      <c r="AK1201">
        <v>6</v>
      </c>
      <c r="AL1201">
        <v>1382</v>
      </c>
      <c r="AM1201">
        <v>0</v>
      </c>
      <c r="AN1201">
        <v>0</v>
      </c>
      <c r="AO1201">
        <v>1382</v>
      </c>
      <c r="AP1201">
        <v>0</v>
      </c>
      <c r="AQ1201">
        <v>0</v>
      </c>
      <c r="AR1201">
        <v>1</v>
      </c>
      <c r="AS1201">
        <v>1</v>
      </c>
      <c r="AT1201">
        <v>3</v>
      </c>
      <c r="AU1201">
        <v>1</v>
      </c>
      <c r="AV1201">
        <v>4</v>
      </c>
      <c r="AW1201">
        <v>6</v>
      </c>
      <c r="AX1201">
        <v>1</v>
      </c>
      <c r="AY1201">
        <v>6</v>
      </c>
      <c r="AZ1201">
        <v>1974</v>
      </c>
      <c r="BA1201">
        <v>2</v>
      </c>
      <c r="BB1201">
        <v>2</v>
      </c>
      <c r="BC1201">
        <v>459</v>
      </c>
      <c r="BD1201">
        <v>4</v>
      </c>
      <c r="BE1201">
        <v>4</v>
      </c>
      <c r="BF1201">
        <v>3</v>
      </c>
      <c r="BG1201">
        <v>0</v>
      </c>
      <c r="BH1201">
        <v>82</v>
      </c>
      <c r="BI1201">
        <v>0</v>
      </c>
      <c r="BJ1201">
        <v>0</v>
      </c>
      <c r="BK1201">
        <v>0</v>
      </c>
      <c r="BL1201">
        <v>0</v>
      </c>
      <c r="BM1201">
        <v>5</v>
      </c>
      <c r="BN1201">
        <v>0</v>
      </c>
      <c r="BO1201">
        <v>10</v>
      </c>
      <c r="BP1201">
        <v>2006</v>
      </c>
      <c r="BQ1201">
        <v>17</v>
      </c>
      <c r="BR1201">
        <v>4</v>
      </c>
      <c r="BS1201">
        <v>5</v>
      </c>
      <c r="BT1201">
        <v>148000</v>
      </c>
    </row>
    <row r="1202" spans="1:72" x14ac:dyDescent="0.35">
      <c r="A1202">
        <v>1201</v>
      </c>
      <c r="B1202">
        <v>20</v>
      </c>
      <c r="C1202">
        <v>4</v>
      </c>
      <c r="D1202">
        <v>71</v>
      </c>
      <c r="E1202">
        <v>9353</v>
      </c>
      <c r="F1202">
        <v>2</v>
      </c>
      <c r="G1202">
        <v>1</v>
      </c>
      <c r="H1202">
        <v>2</v>
      </c>
      <c r="I1202">
        <v>4</v>
      </c>
      <c r="J1202">
        <v>4</v>
      </c>
      <c r="K1202">
        <v>3</v>
      </c>
      <c r="L1202">
        <v>7</v>
      </c>
      <c r="M1202">
        <v>7</v>
      </c>
      <c r="N1202">
        <v>7</v>
      </c>
      <c r="O1202">
        <v>3</v>
      </c>
      <c r="P1202">
        <v>4</v>
      </c>
      <c r="Q1202">
        <v>4</v>
      </c>
      <c r="R1202">
        <v>5</v>
      </c>
      <c r="S1202">
        <v>1970</v>
      </c>
      <c r="T1202">
        <v>1970</v>
      </c>
      <c r="U1202">
        <v>5</v>
      </c>
      <c r="V1202">
        <v>8</v>
      </c>
      <c r="W1202">
        <v>10</v>
      </c>
      <c r="X1202">
        <v>2</v>
      </c>
      <c r="Y1202">
        <v>0</v>
      </c>
      <c r="Z1202">
        <v>3</v>
      </c>
      <c r="AA1202">
        <v>3</v>
      </c>
      <c r="AB1202">
        <v>2</v>
      </c>
      <c r="AC1202">
        <v>4</v>
      </c>
      <c r="AD1202">
        <v>4</v>
      </c>
      <c r="AE1202">
        <v>6</v>
      </c>
      <c r="AF1202">
        <v>0</v>
      </c>
      <c r="AG1202">
        <v>0</v>
      </c>
      <c r="AH1202">
        <v>864</v>
      </c>
      <c r="AI1202">
        <v>864</v>
      </c>
      <c r="AJ1202">
        <v>6</v>
      </c>
      <c r="AK1202">
        <v>6</v>
      </c>
      <c r="AL1202">
        <v>864</v>
      </c>
      <c r="AM1202">
        <v>0</v>
      </c>
      <c r="AN1202">
        <v>0</v>
      </c>
      <c r="AO1202">
        <v>864</v>
      </c>
      <c r="AP1202">
        <v>0</v>
      </c>
      <c r="AQ1202">
        <v>0</v>
      </c>
      <c r="AR1202">
        <v>1</v>
      </c>
      <c r="AS1202">
        <v>0</v>
      </c>
      <c r="AT1202">
        <v>3</v>
      </c>
      <c r="AU1202">
        <v>1</v>
      </c>
      <c r="AV1202">
        <v>4</v>
      </c>
      <c r="AW1202">
        <v>5</v>
      </c>
      <c r="AX1202">
        <v>0</v>
      </c>
      <c r="AY1202">
        <v>6</v>
      </c>
      <c r="AZ1202">
        <v>1972</v>
      </c>
      <c r="BA1202">
        <v>2</v>
      </c>
      <c r="BB1202">
        <v>1</v>
      </c>
      <c r="BC1202">
        <v>280</v>
      </c>
      <c r="BD1202">
        <v>4</v>
      </c>
      <c r="BE1202">
        <v>4</v>
      </c>
      <c r="BF1202">
        <v>3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5</v>
      </c>
      <c r="BN1202">
        <v>0</v>
      </c>
      <c r="BO1202">
        <v>7</v>
      </c>
      <c r="BP1202">
        <v>2006</v>
      </c>
      <c r="BQ1202">
        <v>17</v>
      </c>
      <c r="BR1202">
        <v>1</v>
      </c>
      <c r="BS1202">
        <v>3</v>
      </c>
      <c r="BT1202">
        <v>116050</v>
      </c>
    </row>
    <row r="1203" spans="1:72" x14ac:dyDescent="0.35">
      <c r="A1203">
        <v>1202</v>
      </c>
      <c r="B1203">
        <v>60</v>
      </c>
      <c r="C1203">
        <v>4</v>
      </c>
      <c r="D1203">
        <v>80</v>
      </c>
      <c r="E1203">
        <v>10400</v>
      </c>
      <c r="F1203">
        <v>2</v>
      </c>
      <c r="G1203">
        <v>1</v>
      </c>
      <c r="H1203">
        <v>2</v>
      </c>
      <c r="I1203">
        <v>4</v>
      </c>
      <c r="J1203">
        <v>2</v>
      </c>
      <c r="K1203">
        <v>3</v>
      </c>
      <c r="L1203">
        <v>16</v>
      </c>
      <c r="M1203">
        <v>7</v>
      </c>
      <c r="N1203">
        <v>7</v>
      </c>
      <c r="O1203">
        <v>3</v>
      </c>
      <c r="P1203">
        <v>8</v>
      </c>
      <c r="Q1203">
        <v>7</v>
      </c>
      <c r="R1203">
        <v>5</v>
      </c>
      <c r="S1203">
        <v>1998</v>
      </c>
      <c r="T1203">
        <v>1998</v>
      </c>
      <c r="U1203">
        <v>5</v>
      </c>
      <c r="V1203">
        <v>8</v>
      </c>
      <c r="W1203">
        <v>14</v>
      </c>
      <c r="X1203">
        <v>2</v>
      </c>
      <c r="Y1203">
        <v>0</v>
      </c>
      <c r="Z1203">
        <v>3</v>
      </c>
      <c r="AA1203">
        <v>3</v>
      </c>
      <c r="AB1203">
        <v>6</v>
      </c>
      <c r="AC1203">
        <v>5</v>
      </c>
      <c r="AD1203">
        <v>4</v>
      </c>
      <c r="AE1203">
        <v>6</v>
      </c>
      <c r="AF1203">
        <v>0</v>
      </c>
      <c r="AG1203">
        <v>0</v>
      </c>
      <c r="AH1203">
        <v>866</v>
      </c>
      <c r="AI1203">
        <v>866</v>
      </c>
      <c r="AJ1203">
        <v>6</v>
      </c>
      <c r="AK1203">
        <v>6</v>
      </c>
      <c r="AL1203">
        <v>866</v>
      </c>
      <c r="AM1203">
        <v>913</v>
      </c>
      <c r="AN1203">
        <v>0</v>
      </c>
      <c r="AO1203">
        <v>1779</v>
      </c>
      <c r="AP1203">
        <v>0</v>
      </c>
      <c r="AQ1203">
        <v>0</v>
      </c>
      <c r="AR1203">
        <v>2</v>
      </c>
      <c r="AS1203">
        <v>1</v>
      </c>
      <c r="AT1203">
        <v>3</v>
      </c>
      <c r="AU1203">
        <v>1</v>
      </c>
      <c r="AV1203">
        <v>5</v>
      </c>
      <c r="AW1203">
        <v>6</v>
      </c>
      <c r="AX1203">
        <v>0</v>
      </c>
      <c r="AY1203">
        <v>6</v>
      </c>
      <c r="AZ1203">
        <v>1998</v>
      </c>
      <c r="BA1203">
        <v>3</v>
      </c>
      <c r="BB1203">
        <v>2</v>
      </c>
      <c r="BC1203">
        <v>546</v>
      </c>
      <c r="BD1203">
        <v>4</v>
      </c>
      <c r="BE1203">
        <v>4</v>
      </c>
      <c r="BF1203">
        <v>3</v>
      </c>
      <c r="BG1203">
        <v>198</v>
      </c>
      <c r="BH1203">
        <v>36</v>
      </c>
      <c r="BI1203">
        <v>0</v>
      </c>
      <c r="BJ1203">
        <v>0</v>
      </c>
      <c r="BK1203">
        <v>0</v>
      </c>
      <c r="BL1203">
        <v>0</v>
      </c>
      <c r="BM1203">
        <v>5</v>
      </c>
      <c r="BN1203">
        <v>0</v>
      </c>
      <c r="BO1203">
        <v>3</v>
      </c>
      <c r="BP1203">
        <v>2009</v>
      </c>
      <c r="BQ1203">
        <v>14</v>
      </c>
      <c r="BR1203">
        <v>4</v>
      </c>
      <c r="BS1203">
        <v>5</v>
      </c>
      <c r="BT1203">
        <v>197900</v>
      </c>
    </row>
    <row r="1204" spans="1:72" x14ac:dyDescent="0.35">
      <c r="A1204">
        <v>1203</v>
      </c>
      <c r="B1204">
        <v>50</v>
      </c>
      <c r="C1204">
        <v>2</v>
      </c>
      <c r="D1204">
        <v>50</v>
      </c>
      <c r="E1204">
        <v>6000</v>
      </c>
      <c r="F1204">
        <v>2</v>
      </c>
      <c r="G1204">
        <v>1</v>
      </c>
      <c r="H1204">
        <v>2</v>
      </c>
      <c r="I1204">
        <v>4</v>
      </c>
      <c r="J1204">
        <v>2</v>
      </c>
      <c r="K1204">
        <v>3</v>
      </c>
      <c r="L1204">
        <v>12</v>
      </c>
      <c r="M1204">
        <v>7</v>
      </c>
      <c r="N1204">
        <v>7</v>
      </c>
      <c r="O1204">
        <v>3</v>
      </c>
      <c r="P1204">
        <v>1</v>
      </c>
      <c r="Q1204">
        <v>5</v>
      </c>
      <c r="R1204">
        <v>8</v>
      </c>
      <c r="S1204">
        <v>1925</v>
      </c>
      <c r="T1204">
        <v>1997</v>
      </c>
      <c r="U1204">
        <v>5</v>
      </c>
      <c r="V1204">
        <v>8</v>
      </c>
      <c r="W1204">
        <v>4</v>
      </c>
      <c r="X1204">
        <v>2</v>
      </c>
      <c r="Y1204">
        <v>0</v>
      </c>
      <c r="Z1204">
        <v>3</v>
      </c>
      <c r="AA1204">
        <v>3</v>
      </c>
      <c r="AB1204">
        <v>3</v>
      </c>
      <c r="AC1204">
        <v>4</v>
      </c>
      <c r="AD1204">
        <v>4</v>
      </c>
      <c r="AE1204">
        <v>6</v>
      </c>
      <c r="AF1204">
        <v>0</v>
      </c>
      <c r="AG1204">
        <v>0</v>
      </c>
      <c r="AH1204">
        <v>884</v>
      </c>
      <c r="AI1204">
        <v>884</v>
      </c>
      <c r="AJ1204">
        <v>6</v>
      </c>
      <c r="AK1204">
        <v>6</v>
      </c>
      <c r="AL1204">
        <v>884</v>
      </c>
      <c r="AM1204">
        <v>464</v>
      </c>
      <c r="AN1204">
        <v>0</v>
      </c>
      <c r="AO1204">
        <v>1348</v>
      </c>
      <c r="AP1204">
        <v>1</v>
      </c>
      <c r="AQ1204">
        <v>0</v>
      </c>
      <c r="AR1204">
        <v>1</v>
      </c>
      <c r="AS1204">
        <v>0</v>
      </c>
      <c r="AT1204">
        <v>3</v>
      </c>
      <c r="AU1204">
        <v>1</v>
      </c>
      <c r="AV1204">
        <v>4</v>
      </c>
      <c r="AW1204">
        <v>5</v>
      </c>
      <c r="AX1204">
        <v>1</v>
      </c>
      <c r="AY1204">
        <v>5</v>
      </c>
      <c r="AZ1204">
        <v>1960</v>
      </c>
      <c r="BA1204">
        <v>2</v>
      </c>
      <c r="BB1204">
        <v>1</v>
      </c>
      <c r="BC1204">
        <v>216</v>
      </c>
      <c r="BD1204">
        <v>4</v>
      </c>
      <c r="BE1204">
        <v>4</v>
      </c>
      <c r="BF1204">
        <v>2</v>
      </c>
      <c r="BG1204">
        <v>0</v>
      </c>
      <c r="BH1204">
        <v>0</v>
      </c>
      <c r="BI1204">
        <v>208</v>
      </c>
      <c r="BJ1204">
        <v>0</v>
      </c>
      <c r="BK1204">
        <v>0</v>
      </c>
      <c r="BL1204">
        <v>0</v>
      </c>
      <c r="BM1204">
        <v>5</v>
      </c>
      <c r="BN1204">
        <v>0</v>
      </c>
      <c r="BO1204">
        <v>5</v>
      </c>
      <c r="BP1204">
        <v>2009</v>
      </c>
      <c r="BQ1204">
        <v>14</v>
      </c>
      <c r="BR1204">
        <v>4</v>
      </c>
      <c r="BS1204">
        <v>5</v>
      </c>
      <c r="BT1204">
        <v>117000</v>
      </c>
    </row>
    <row r="1205" spans="1:72" x14ac:dyDescent="0.35">
      <c r="A1205">
        <v>1204</v>
      </c>
      <c r="B1205">
        <v>20</v>
      </c>
      <c r="C1205">
        <v>4</v>
      </c>
      <c r="D1205">
        <v>75</v>
      </c>
      <c r="E1205">
        <v>9750</v>
      </c>
      <c r="F1205">
        <v>2</v>
      </c>
      <c r="G1205">
        <v>1</v>
      </c>
      <c r="H1205">
        <v>2</v>
      </c>
      <c r="I1205">
        <v>4</v>
      </c>
      <c r="J1205">
        <v>4</v>
      </c>
      <c r="K1205">
        <v>3</v>
      </c>
      <c r="L1205">
        <v>16</v>
      </c>
      <c r="M1205">
        <v>7</v>
      </c>
      <c r="N1205">
        <v>7</v>
      </c>
      <c r="O1205">
        <v>3</v>
      </c>
      <c r="P1205">
        <v>4</v>
      </c>
      <c r="Q1205">
        <v>7</v>
      </c>
      <c r="R1205">
        <v>5</v>
      </c>
      <c r="S1205">
        <v>2000</v>
      </c>
      <c r="T1205">
        <v>2001</v>
      </c>
      <c r="U1205">
        <v>5</v>
      </c>
      <c r="V1205">
        <v>8</v>
      </c>
      <c r="W1205">
        <v>14</v>
      </c>
      <c r="X1205">
        <v>4</v>
      </c>
      <c r="Y1205">
        <v>171</v>
      </c>
      <c r="Z1205">
        <v>4</v>
      </c>
      <c r="AA1205">
        <v>3</v>
      </c>
      <c r="AB1205">
        <v>6</v>
      </c>
      <c r="AC1205">
        <v>5</v>
      </c>
      <c r="AD1205">
        <v>4</v>
      </c>
      <c r="AE1205">
        <v>6</v>
      </c>
      <c r="AF1205">
        <v>0</v>
      </c>
      <c r="AG1205">
        <v>0</v>
      </c>
      <c r="AH1205">
        <v>1630</v>
      </c>
      <c r="AI1205">
        <v>1630</v>
      </c>
      <c r="AJ1205">
        <v>6</v>
      </c>
      <c r="AK1205">
        <v>6</v>
      </c>
      <c r="AL1205">
        <v>1630</v>
      </c>
      <c r="AM1205">
        <v>0</v>
      </c>
      <c r="AN1205">
        <v>0</v>
      </c>
      <c r="AO1205">
        <v>1630</v>
      </c>
      <c r="AP1205">
        <v>0</v>
      </c>
      <c r="AQ1205">
        <v>0</v>
      </c>
      <c r="AR1205">
        <v>2</v>
      </c>
      <c r="AS1205">
        <v>0</v>
      </c>
      <c r="AT1205">
        <v>3</v>
      </c>
      <c r="AU1205">
        <v>1</v>
      </c>
      <c r="AV1205">
        <v>5</v>
      </c>
      <c r="AW1205">
        <v>6</v>
      </c>
      <c r="AX1205">
        <v>1</v>
      </c>
      <c r="AY1205">
        <v>6</v>
      </c>
      <c r="AZ1205">
        <v>2000</v>
      </c>
      <c r="BA1205">
        <v>2</v>
      </c>
      <c r="BB1205">
        <v>2</v>
      </c>
      <c r="BC1205">
        <v>451</v>
      </c>
      <c r="BD1205">
        <v>4</v>
      </c>
      <c r="BE1205">
        <v>4</v>
      </c>
      <c r="BF1205">
        <v>3</v>
      </c>
      <c r="BG1205">
        <v>74</v>
      </c>
      <c r="BH1205">
        <v>234</v>
      </c>
      <c r="BI1205">
        <v>0</v>
      </c>
      <c r="BJ1205">
        <v>0</v>
      </c>
      <c r="BK1205">
        <v>0</v>
      </c>
      <c r="BL1205">
        <v>0</v>
      </c>
      <c r="BM1205">
        <v>5</v>
      </c>
      <c r="BN1205">
        <v>0</v>
      </c>
      <c r="BO1205">
        <v>10</v>
      </c>
      <c r="BP1205">
        <v>2009</v>
      </c>
      <c r="BQ1205">
        <v>14</v>
      </c>
      <c r="BR1205">
        <v>4</v>
      </c>
      <c r="BS1205">
        <v>5</v>
      </c>
      <c r="BT1205">
        <v>213000</v>
      </c>
    </row>
    <row r="1206" spans="1:72" x14ac:dyDescent="0.35">
      <c r="A1206">
        <v>1205</v>
      </c>
      <c r="B1206">
        <v>20</v>
      </c>
      <c r="C1206">
        <v>4</v>
      </c>
      <c r="D1206">
        <v>78</v>
      </c>
      <c r="E1206">
        <v>10140</v>
      </c>
      <c r="F1206">
        <v>2</v>
      </c>
      <c r="G1206">
        <v>1</v>
      </c>
      <c r="H1206">
        <v>2</v>
      </c>
      <c r="I1206">
        <v>4</v>
      </c>
      <c r="J1206">
        <v>4</v>
      </c>
      <c r="K1206">
        <v>3</v>
      </c>
      <c r="L1206">
        <v>10</v>
      </c>
      <c r="M1206">
        <v>7</v>
      </c>
      <c r="N1206">
        <v>7</v>
      </c>
      <c r="O1206">
        <v>3</v>
      </c>
      <c r="P1206">
        <v>4</v>
      </c>
      <c r="Q1206">
        <v>5</v>
      </c>
      <c r="R1206">
        <v>6</v>
      </c>
      <c r="S1206">
        <v>1975</v>
      </c>
      <c r="T1206">
        <v>1975</v>
      </c>
      <c r="U1206">
        <v>5</v>
      </c>
      <c r="V1206">
        <v>8</v>
      </c>
      <c r="W1206">
        <v>9</v>
      </c>
      <c r="X1206">
        <v>2</v>
      </c>
      <c r="Y1206">
        <v>0</v>
      </c>
      <c r="Z1206">
        <v>3</v>
      </c>
      <c r="AA1206">
        <v>3</v>
      </c>
      <c r="AB1206">
        <v>2</v>
      </c>
      <c r="AC1206">
        <v>5</v>
      </c>
      <c r="AD1206">
        <v>4</v>
      </c>
      <c r="AE1206">
        <v>4</v>
      </c>
      <c r="AF1206">
        <v>788</v>
      </c>
      <c r="AG1206">
        <v>0</v>
      </c>
      <c r="AH1206">
        <v>268</v>
      </c>
      <c r="AI1206">
        <v>1056</v>
      </c>
      <c r="AJ1206">
        <v>6</v>
      </c>
      <c r="AK1206">
        <v>6</v>
      </c>
      <c r="AL1206">
        <v>1074</v>
      </c>
      <c r="AM1206">
        <v>0</v>
      </c>
      <c r="AN1206">
        <v>0</v>
      </c>
      <c r="AO1206">
        <v>1074</v>
      </c>
      <c r="AP1206">
        <v>1</v>
      </c>
      <c r="AQ1206">
        <v>0</v>
      </c>
      <c r="AR1206">
        <v>1</v>
      </c>
      <c r="AS1206">
        <v>1</v>
      </c>
      <c r="AT1206">
        <v>3</v>
      </c>
      <c r="AU1206">
        <v>1</v>
      </c>
      <c r="AV1206">
        <v>4</v>
      </c>
      <c r="AW1206">
        <v>6</v>
      </c>
      <c r="AX1206">
        <v>0</v>
      </c>
      <c r="AY1206">
        <v>6</v>
      </c>
      <c r="AZ1206">
        <v>1975</v>
      </c>
      <c r="BA1206">
        <v>3</v>
      </c>
      <c r="BB1206">
        <v>2</v>
      </c>
      <c r="BC1206">
        <v>495</v>
      </c>
      <c r="BD1206">
        <v>4</v>
      </c>
      <c r="BE1206">
        <v>4</v>
      </c>
      <c r="BF1206">
        <v>3</v>
      </c>
      <c r="BG1206">
        <v>0</v>
      </c>
      <c r="BH1206">
        <v>88</v>
      </c>
      <c r="BI1206">
        <v>0</v>
      </c>
      <c r="BJ1206">
        <v>0</v>
      </c>
      <c r="BK1206">
        <v>0</v>
      </c>
      <c r="BL1206">
        <v>0</v>
      </c>
      <c r="BM1206">
        <v>3</v>
      </c>
      <c r="BN1206">
        <v>0</v>
      </c>
      <c r="BO1206">
        <v>7</v>
      </c>
      <c r="BP1206">
        <v>2006</v>
      </c>
      <c r="BQ1206">
        <v>17</v>
      </c>
      <c r="BR1206">
        <v>4</v>
      </c>
      <c r="BS1206">
        <v>5</v>
      </c>
      <c r="BT1206">
        <v>153500</v>
      </c>
    </row>
    <row r="1207" spans="1:72" x14ac:dyDescent="0.35">
      <c r="A1207">
        <v>1206</v>
      </c>
      <c r="B1207">
        <v>20</v>
      </c>
      <c r="C1207">
        <v>4</v>
      </c>
      <c r="D1207">
        <v>90</v>
      </c>
      <c r="E1207">
        <v>14684</v>
      </c>
      <c r="F1207">
        <v>2</v>
      </c>
      <c r="G1207">
        <v>2</v>
      </c>
      <c r="H1207">
        <v>2</v>
      </c>
      <c r="I1207">
        <v>4</v>
      </c>
      <c r="J1207">
        <v>1</v>
      </c>
      <c r="K1207">
        <v>3</v>
      </c>
      <c r="L1207">
        <v>15</v>
      </c>
      <c r="M1207">
        <v>7</v>
      </c>
      <c r="N1207">
        <v>7</v>
      </c>
      <c r="O1207">
        <v>3</v>
      </c>
      <c r="P1207">
        <v>4</v>
      </c>
      <c r="Q1207">
        <v>7</v>
      </c>
      <c r="R1207">
        <v>7</v>
      </c>
      <c r="S1207">
        <v>1990</v>
      </c>
      <c r="T1207">
        <v>1991</v>
      </c>
      <c r="U1207">
        <v>6</v>
      </c>
      <c r="V1207">
        <v>8</v>
      </c>
      <c r="W1207">
        <v>9</v>
      </c>
      <c r="X1207">
        <v>4</v>
      </c>
      <c r="Y1207">
        <v>234</v>
      </c>
      <c r="Z1207">
        <v>4</v>
      </c>
      <c r="AA1207">
        <v>3</v>
      </c>
      <c r="AB1207">
        <v>2</v>
      </c>
      <c r="AC1207">
        <v>5</v>
      </c>
      <c r="AD1207">
        <v>4</v>
      </c>
      <c r="AE1207">
        <v>4</v>
      </c>
      <c r="AF1207">
        <v>485</v>
      </c>
      <c r="AG1207">
        <v>177</v>
      </c>
      <c r="AH1207">
        <v>1496</v>
      </c>
      <c r="AI1207">
        <v>2158</v>
      </c>
      <c r="AJ1207">
        <v>6</v>
      </c>
      <c r="AK1207">
        <v>6</v>
      </c>
      <c r="AL1207">
        <v>2196</v>
      </c>
      <c r="AM1207">
        <v>0</v>
      </c>
      <c r="AN1207">
        <v>0</v>
      </c>
      <c r="AO1207">
        <v>2196</v>
      </c>
      <c r="AP1207">
        <v>0</v>
      </c>
      <c r="AQ1207">
        <v>0</v>
      </c>
      <c r="AR1207">
        <v>2</v>
      </c>
      <c r="AS1207">
        <v>0</v>
      </c>
      <c r="AT1207">
        <v>3</v>
      </c>
      <c r="AU1207">
        <v>1</v>
      </c>
      <c r="AV1207">
        <v>5</v>
      </c>
      <c r="AW1207">
        <v>7</v>
      </c>
      <c r="AX1207">
        <v>1</v>
      </c>
      <c r="AY1207">
        <v>6</v>
      </c>
      <c r="AZ1207">
        <v>1990</v>
      </c>
      <c r="BA1207">
        <v>3</v>
      </c>
      <c r="BB1207">
        <v>3</v>
      </c>
      <c r="BC1207">
        <v>701</v>
      </c>
      <c r="BD1207">
        <v>4</v>
      </c>
      <c r="BE1207">
        <v>4</v>
      </c>
      <c r="BF1207">
        <v>3</v>
      </c>
      <c r="BG1207">
        <v>84</v>
      </c>
      <c r="BH1207">
        <v>70</v>
      </c>
      <c r="BI1207">
        <v>0</v>
      </c>
      <c r="BJ1207">
        <v>0</v>
      </c>
      <c r="BK1207">
        <v>0</v>
      </c>
      <c r="BL1207">
        <v>0</v>
      </c>
      <c r="BM1207">
        <v>5</v>
      </c>
      <c r="BN1207">
        <v>0</v>
      </c>
      <c r="BO1207">
        <v>6</v>
      </c>
      <c r="BP1207">
        <v>2009</v>
      </c>
      <c r="BQ1207">
        <v>14</v>
      </c>
      <c r="BR1207">
        <v>4</v>
      </c>
      <c r="BS1207">
        <v>5</v>
      </c>
      <c r="BT1207">
        <v>271900</v>
      </c>
    </row>
    <row r="1208" spans="1:72" x14ac:dyDescent="0.35">
      <c r="A1208">
        <v>1207</v>
      </c>
      <c r="B1208">
        <v>20</v>
      </c>
      <c r="C1208">
        <v>3</v>
      </c>
      <c r="E1208">
        <v>8900</v>
      </c>
      <c r="F1208">
        <v>2</v>
      </c>
      <c r="G1208">
        <v>1</v>
      </c>
      <c r="H1208">
        <v>2</v>
      </c>
      <c r="I1208">
        <v>4</v>
      </c>
      <c r="J1208">
        <v>4</v>
      </c>
      <c r="K1208">
        <v>3</v>
      </c>
      <c r="L1208">
        <v>15</v>
      </c>
      <c r="M1208">
        <v>7</v>
      </c>
      <c r="N1208">
        <v>7</v>
      </c>
      <c r="O1208">
        <v>3</v>
      </c>
      <c r="P1208">
        <v>4</v>
      </c>
      <c r="Q1208">
        <v>4</v>
      </c>
      <c r="R1208">
        <v>4</v>
      </c>
      <c r="S1208">
        <v>1966</v>
      </c>
      <c r="T1208">
        <v>1966</v>
      </c>
      <c r="U1208">
        <v>5</v>
      </c>
      <c r="V1208">
        <v>8</v>
      </c>
      <c r="W1208">
        <v>9</v>
      </c>
      <c r="X1208">
        <v>2</v>
      </c>
      <c r="Y1208">
        <v>0</v>
      </c>
      <c r="Z1208">
        <v>3</v>
      </c>
      <c r="AA1208">
        <v>3</v>
      </c>
      <c r="AB1208">
        <v>2</v>
      </c>
      <c r="AC1208">
        <v>4</v>
      </c>
      <c r="AD1208">
        <v>4</v>
      </c>
      <c r="AE1208">
        <v>2</v>
      </c>
      <c r="AF1208">
        <v>1056</v>
      </c>
      <c r="AG1208">
        <v>0</v>
      </c>
      <c r="AH1208">
        <v>0</v>
      </c>
      <c r="AI1208">
        <v>1056</v>
      </c>
      <c r="AJ1208">
        <v>6</v>
      </c>
      <c r="AK1208">
        <v>6</v>
      </c>
      <c r="AL1208">
        <v>1056</v>
      </c>
      <c r="AM1208">
        <v>0</v>
      </c>
      <c r="AN1208">
        <v>0</v>
      </c>
      <c r="AO1208">
        <v>1056</v>
      </c>
      <c r="AP1208">
        <v>1</v>
      </c>
      <c r="AQ1208">
        <v>0</v>
      </c>
      <c r="AR1208">
        <v>1</v>
      </c>
      <c r="AS1208">
        <v>0</v>
      </c>
      <c r="AT1208">
        <v>2</v>
      </c>
      <c r="AU1208">
        <v>1</v>
      </c>
      <c r="AV1208">
        <v>4</v>
      </c>
      <c r="AW1208">
        <v>5</v>
      </c>
      <c r="AX1208">
        <v>0</v>
      </c>
      <c r="AY1208">
        <v>5</v>
      </c>
      <c r="AZ1208">
        <v>1966</v>
      </c>
      <c r="BA1208">
        <v>2</v>
      </c>
      <c r="BB1208">
        <v>1</v>
      </c>
      <c r="BC1208">
        <v>384</v>
      </c>
      <c r="BD1208">
        <v>4</v>
      </c>
      <c r="BE1208">
        <v>4</v>
      </c>
      <c r="BF1208">
        <v>3</v>
      </c>
      <c r="BG1208">
        <v>0</v>
      </c>
      <c r="BH1208">
        <v>42</v>
      </c>
      <c r="BI1208">
        <v>0</v>
      </c>
      <c r="BJ1208">
        <v>0</v>
      </c>
      <c r="BK1208">
        <v>0</v>
      </c>
      <c r="BL1208">
        <v>0</v>
      </c>
      <c r="BM1208">
        <v>3</v>
      </c>
      <c r="BN1208">
        <v>0</v>
      </c>
      <c r="BO1208">
        <v>11</v>
      </c>
      <c r="BP1208">
        <v>2006</v>
      </c>
      <c r="BQ1208">
        <v>17</v>
      </c>
      <c r="BR1208">
        <v>4</v>
      </c>
      <c r="BS1208">
        <v>5</v>
      </c>
      <c r="BT1208">
        <v>107000</v>
      </c>
    </row>
    <row r="1209" spans="1:72" x14ac:dyDescent="0.35">
      <c r="A1209">
        <v>1208</v>
      </c>
      <c r="B1209">
        <v>20</v>
      </c>
      <c r="C1209">
        <v>4</v>
      </c>
      <c r="D1209">
        <v>70</v>
      </c>
      <c r="E1209">
        <v>9135</v>
      </c>
      <c r="F1209">
        <v>2</v>
      </c>
      <c r="G1209">
        <v>1</v>
      </c>
      <c r="H1209">
        <v>2</v>
      </c>
      <c r="I1209">
        <v>4</v>
      </c>
      <c r="J1209">
        <v>4</v>
      </c>
      <c r="K1209">
        <v>3</v>
      </c>
      <c r="L1209">
        <v>16</v>
      </c>
      <c r="M1209">
        <v>7</v>
      </c>
      <c r="N1209">
        <v>7</v>
      </c>
      <c r="O1209">
        <v>3</v>
      </c>
      <c r="P1209">
        <v>4</v>
      </c>
      <c r="Q1209">
        <v>6</v>
      </c>
      <c r="R1209">
        <v>5</v>
      </c>
      <c r="S1209">
        <v>2003</v>
      </c>
      <c r="T1209">
        <v>2003</v>
      </c>
      <c r="U1209">
        <v>5</v>
      </c>
      <c r="V1209">
        <v>8</v>
      </c>
      <c r="W1209">
        <v>14</v>
      </c>
      <c r="X1209">
        <v>4</v>
      </c>
      <c r="Y1209">
        <v>120</v>
      </c>
      <c r="Z1209">
        <v>4</v>
      </c>
      <c r="AA1209">
        <v>3</v>
      </c>
      <c r="AB1209">
        <v>6</v>
      </c>
      <c r="AC1209">
        <v>5</v>
      </c>
      <c r="AD1209">
        <v>4</v>
      </c>
      <c r="AE1209">
        <v>7</v>
      </c>
      <c r="AF1209">
        <v>340</v>
      </c>
      <c r="AG1209">
        <v>0</v>
      </c>
      <c r="AH1209">
        <v>1342</v>
      </c>
      <c r="AI1209">
        <v>1682</v>
      </c>
      <c r="AJ1209">
        <v>6</v>
      </c>
      <c r="AK1209">
        <v>6</v>
      </c>
      <c r="AL1209">
        <v>1700</v>
      </c>
      <c r="AM1209">
        <v>0</v>
      </c>
      <c r="AN1209">
        <v>0</v>
      </c>
      <c r="AO1209">
        <v>1700</v>
      </c>
      <c r="AP1209">
        <v>1</v>
      </c>
      <c r="AQ1209">
        <v>0</v>
      </c>
      <c r="AR1209">
        <v>2</v>
      </c>
      <c r="AS1209">
        <v>0</v>
      </c>
      <c r="AT1209">
        <v>3</v>
      </c>
      <c r="AU1209">
        <v>1</v>
      </c>
      <c r="AV1209">
        <v>5</v>
      </c>
      <c r="AW1209">
        <v>7</v>
      </c>
      <c r="AX1209">
        <v>0</v>
      </c>
      <c r="AY1209">
        <v>6</v>
      </c>
      <c r="AZ1209">
        <v>2003</v>
      </c>
      <c r="BA1209">
        <v>3</v>
      </c>
      <c r="BB1209">
        <v>2</v>
      </c>
      <c r="BC1209">
        <v>544</v>
      </c>
      <c r="BD1209">
        <v>4</v>
      </c>
      <c r="BE1209">
        <v>4</v>
      </c>
      <c r="BF1209">
        <v>3</v>
      </c>
      <c r="BG1209">
        <v>192</v>
      </c>
      <c r="BH1209">
        <v>23</v>
      </c>
      <c r="BI1209">
        <v>0</v>
      </c>
      <c r="BJ1209">
        <v>0</v>
      </c>
      <c r="BK1209">
        <v>0</v>
      </c>
      <c r="BL1209">
        <v>0</v>
      </c>
      <c r="BM1209">
        <v>5</v>
      </c>
      <c r="BN1209">
        <v>0</v>
      </c>
      <c r="BO1209">
        <v>5</v>
      </c>
      <c r="BP1209">
        <v>2006</v>
      </c>
      <c r="BQ1209">
        <v>17</v>
      </c>
      <c r="BR1209">
        <v>4</v>
      </c>
      <c r="BS1209">
        <v>5</v>
      </c>
      <c r="BT1209">
        <v>200000</v>
      </c>
    </row>
    <row r="1210" spans="1:72" x14ac:dyDescent="0.35">
      <c r="A1210">
        <v>1209</v>
      </c>
      <c r="B1210">
        <v>20</v>
      </c>
      <c r="C1210">
        <v>4</v>
      </c>
      <c r="D1210">
        <v>70</v>
      </c>
      <c r="E1210">
        <v>7763</v>
      </c>
      <c r="F1210">
        <v>2</v>
      </c>
      <c r="G1210">
        <v>1</v>
      </c>
      <c r="H1210">
        <v>2</v>
      </c>
      <c r="I1210">
        <v>4</v>
      </c>
      <c r="J1210">
        <v>4</v>
      </c>
      <c r="K1210">
        <v>3</v>
      </c>
      <c r="L1210">
        <v>7</v>
      </c>
      <c r="M1210">
        <v>7</v>
      </c>
      <c r="N1210">
        <v>7</v>
      </c>
      <c r="O1210">
        <v>3</v>
      </c>
      <c r="P1210">
        <v>4</v>
      </c>
      <c r="Q1210">
        <v>5</v>
      </c>
      <c r="R1210">
        <v>7</v>
      </c>
      <c r="S1210">
        <v>1962</v>
      </c>
      <c r="T1210">
        <v>1980</v>
      </c>
      <c r="U1210">
        <v>5</v>
      </c>
      <c r="V1210">
        <v>8</v>
      </c>
      <c r="W1210">
        <v>10</v>
      </c>
      <c r="X1210">
        <v>2</v>
      </c>
      <c r="Y1210">
        <v>0</v>
      </c>
      <c r="Z1210">
        <v>3</v>
      </c>
      <c r="AA1210">
        <v>4</v>
      </c>
      <c r="AB1210">
        <v>2</v>
      </c>
      <c r="AC1210">
        <v>4</v>
      </c>
      <c r="AD1210">
        <v>4</v>
      </c>
      <c r="AE1210">
        <v>2</v>
      </c>
      <c r="AF1210">
        <v>504</v>
      </c>
      <c r="AG1210">
        <v>108</v>
      </c>
      <c r="AH1210">
        <v>319</v>
      </c>
      <c r="AI1210">
        <v>931</v>
      </c>
      <c r="AJ1210">
        <v>6</v>
      </c>
      <c r="AK1210">
        <v>6</v>
      </c>
      <c r="AL1210">
        <v>1283</v>
      </c>
      <c r="AM1210">
        <v>0</v>
      </c>
      <c r="AN1210">
        <v>0</v>
      </c>
      <c r="AO1210">
        <v>1283</v>
      </c>
      <c r="AP1210">
        <v>1</v>
      </c>
      <c r="AQ1210">
        <v>0</v>
      </c>
      <c r="AR1210">
        <v>1</v>
      </c>
      <c r="AS1210">
        <v>0</v>
      </c>
      <c r="AT1210">
        <v>3</v>
      </c>
      <c r="AU1210">
        <v>1</v>
      </c>
      <c r="AV1210">
        <v>4</v>
      </c>
      <c r="AW1210">
        <v>6</v>
      </c>
      <c r="AX1210">
        <v>0</v>
      </c>
      <c r="AY1210">
        <v>5</v>
      </c>
      <c r="AZ1210">
        <v>1980</v>
      </c>
      <c r="BA1210">
        <v>2</v>
      </c>
      <c r="BB1210">
        <v>2</v>
      </c>
      <c r="BC1210">
        <v>506</v>
      </c>
      <c r="BD1210">
        <v>4</v>
      </c>
      <c r="BE1210">
        <v>4</v>
      </c>
      <c r="BF1210">
        <v>3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5</v>
      </c>
      <c r="BN1210">
        <v>0</v>
      </c>
      <c r="BO1210">
        <v>10</v>
      </c>
      <c r="BP1210">
        <v>2008</v>
      </c>
      <c r="BQ1210">
        <v>15</v>
      </c>
      <c r="BR1210">
        <v>4</v>
      </c>
      <c r="BS1210">
        <v>5</v>
      </c>
      <c r="BT1210">
        <v>140000</v>
      </c>
    </row>
    <row r="1211" spans="1:72" x14ac:dyDescent="0.35">
      <c r="A1211">
        <v>1210</v>
      </c>
      <c r="B1211">
        <v>20</v>
      </c>
      <c r="C1211">
        <v>4</v>
      </c>
      <c r="D1211">
        <v>85</v>
      </c>
      <c r="E1211">
        <v>10182</v>
      </c>
      <c r="F1211">
        <v>2</v>
      </c>
      <c r="G1211">
        <v>2</v>
      </c>
      <c r="H1211">
        <v>2</v>
      </c>
      <c r="I1211">
        <v>4</v>
      </c>
      <c r="J1211">
        <v>1</v>
      </c>
      <c r="K1211">
        <v>3</v>
      </c>
      <c r="L1211">
        <v>18</v>
      </c>
      <c r="M1211">
        <v>9</v>
      </c>
      <c r="N1211">
        <v>7</v>
      </c>
      <c r="O1211">
        <v>3</v>
      </c>
      <c r="P1211">
        <v>4</v>
      </c>
      <c r="Q1211">
        <v>8</v>
      </c>
      <c r="R1211">
        <v>5</v>
      </c>
      <c r="S1211">
        <v>2006</v>
      </c>
      <c r="T1211">
        <v>2006</v>
      </c>
      <c r="U1211">
        <v>6</v>
      </c>
      <c r="V1211">
        <v>8</v>
      </c>
      <c r="W1211">
        <v>14</v>
      </c>
      <c r="X1211">
        <v>5</v>
      </c>
      <c r="Y1211">
        <v>420</v>
      </c>
      <c r="Z1211">
        <v>4</v>
      </c>
      <c r="AA1211">
        <v>3</v>
      </c>
      <c r="AB1211">
        <v>6</v>
      </c>
      <c r="AC1211">
        <v>6</v>
      </c>
      <c r="AD1211">
        <v>4</v>
      </c>
      <c r="AE1211">
        <v>7</v>
      </c>
      <c r="AF1211">
        <v>1220</v>
      </c>
      <c r="AG1211">
        <v>0</v>
      </c>
      <c r="AH1211">
        <v>440</v>
      </c>
      <c r="AI1211">
        <v>1660</v>
      </c>
      <c r="AJ1211">
        <v>6</v>
      </c>
      <c r="AK1211">
        <v>6</v>
      </c>
      <c r="AL1211">
        <v>1660</v>
      </c>
      <c r="AM1211">
        <v>0</v>
      </c>
      <c r="AN1211">
        <v>0</v>
      </c>
      <c r="AO1211">
        <v>1660</v>
      </c>
      <c r="AP1211">
        <v>1</v>
      </c>
      <c r="AQ1211">
        <v>0</v>
      </c>
      <c r="AR1211">
        <v>2</v>
      </c>
      <c r="AS1211">
        <v>0</v>
      </c>
      <c r="AT1211">
        <v>3</v>
      </c>
      <c r="AU1211">
        <v>1</v>
      </c>
      <c r="AV1211">
        <v>5</v>
      </c>
      <c r="AW1211">
        <v>8</v>
      </c>
      <c r="AX1211">
        <v>1</v>
      </c>
      <c r="AY1211">
        <v>6</v>
      </c>
      <c r="AZ1211">
        <v>2006</v>
      </c>
      <c r="BA1211">
        <v>3</v>
      </c>
      <c r="BB1211">
        <v>2</v>
      </c>
      <c r="BC1211">
        <v>500</v>
      </c>
      <c r="BD1211">
        <v>4</v>
      </c>
      <c r="BE1211">
        <v>4</v>
      </c>
      <c r="BF1211">
        <v>3</v>
      </c>
      <c r="BG1211">
        <v>322</v>
      </c>
      <c r="BH1211">
        <v>50</v>
      </c>
      <c r="BI1211">
        <v>0</v>
      </c>
      <c r="BJ1211">
        <v>0</v>
      </c>
      <c r="BK1211">
        <v>0</v>
      </c>
      <c r="BL1211">
        <v>0</v>
      </c>
      <c r="BM1211">
        <v>5</v>
      </c>
      <c r="BN1211">
        <v>0</v>
      </c>
      <c r="BO1211">
        <v>5</v>
      </c>
      <c r="BP1211">
        <v>2006</v>
      </c>
      <c r="BQ1211">
        <v>17</v>
      </c>
      <c r="BR1211">
        <v>8</v>
      </c>
      <c r="BS1211">
        <v>6</v>
      </c>
      <c r="BT1211">
        <v>290000</v>
      </c>
    </row>
    <row r="1212" spans="1:72" x14ac:dyDescent="0.35">
      <c r="A1212">
        <v>1211</v>
      </c>
      <c r="B1212">
        <v>60</v>
      </c>
      <c r="C1212">
        <v>4</v>
      </c>
      <c r="D1212">
        <v>70</v>
      </c>
      <c r="E1212">
        <v>11218</v>
      </c>
      <c r="F1212">
        <v>2</v>
      </c>
      <c r="G1212">
        <v>1</v>
      </c>
      <c r="H1212">
        <v>2</v>
      </c>
      <c r="I1212">
        <v>4</v>
      </c>
      <c r="J1212">
        <v>4</v>
      </c>
      <c r="K1212">
        <v>3</v>
      </c>
      <c r="L1212">
        <v>15</v>
      </c>
      <c r="M1212">
        <v>7</v>
      </c>
      <c r="N1212">
        <v>7</v>
      </c>
      <c r="O1212">
        <v>3</v>
      </c>
      <c r="P1212">
        <v>8</v>
      </c>
      <c r="Q1212">
        <v>6</v>
      </c>
      <c r="R1212">
        <v>5</v>
      </c>
      <c r="S1212">
        <v>1992</v>
      </c>
      <c r="T1212">
        <v>1992</v>
      </c>
      <c r="U1212">
        <v>5</v>
      </c>
      <c r="V1212">
        <v>8</v>
      </c>
      <c r="W1212">
        <v>4</v>
      </c>
      <c r="X1212">
        <v>2</v>
      </c>
      <c r="Y1212">
        <v>0</v>
      </c>
      <c r="Z1212">
        <v>4</v>
      </c>
      <c r="AA1212">
        <v>3</v>
      </c>
      <c r="AB1212">
        <v>6</v>
      </c>
      <c r="AC1212">
        <v>5</v>
      </c>
      <c r="AD1212">
        <v>4</v>
      </c>
      <c r="AE1212">
        <v>6</v>
      </c>
      <c r="AF1212">
        <v>0</v>
      </c>
      <c r="AG1212">
        <v>0</v>
      </c>
      <c r="AH1212">
        <v>1055</v>
      </c>
      <c r="AI1212">
        <v>1055</v>
      </c>
      <c r="AJ1212">
        <v>6</v>
      </c>
      <c r="AK1212">
        <v>6</v>
      </c>
      <c r="AL1212">
        <v>1055</v>
      </c>
      <c r="AM1212">
        <v>790</v>
      </c>
      <c r="AN1212">
        <v>0</v>
      </c>
      <c r="AO1212">
        <v>1845</v>
      </c>
      <c r="AP1212">
        <v>0</v>
      </c>
      <c r="AQ1212">
        <v>0</v>
      </c>
      <c r="AR1212">
        <v>2</v>
      </c>
      <c r="AS1212">
        <v>1</v>
      </c>
      <c r="AT1212">
        <v>3</v>
      </c>
      <c r="AU1212">
        <v>1</v>
      </c>
      <c r="AV1212">
        <v>5</v>
      </c>
      <c r="AW1212">
        <v>8</v>
      </c>
      <c r="AX1212">
        <v>1</v>
      </c>
      <c r="AY1212">
        <v>6</v>
      </c>
      <c r="AZ1212">
        <v>1992</v>
      </c>
      <c r="BA1212">
        <v>3</v>
      </c>
      <c r="BB1212">
        <v>2</v>
      </c>
      <c r="BC1212">
        <v>462</v>
      </c>
      <c r="BD1212">
        <v>4</v>
      </c>
      <c r="BE1212">
        <v>4</v>
      </c>
      <c r="BF1212">
        <v>3</v>
      </c>
      <c r="BG1212">
        <v>635</v>
      </c>
      <c r="BH1212">
        <v>104</v>
      </c>
      <c r="BI1212">
        <v>0</v>
      </c>
      <c r="BJ1212">
        <v>0</v>
      </c>
      <c r="BK1212">
        <v>0</v>
      </c>
      <c r="BL1212">
        <v>0</v>
      </c>
      <c r="BM1212">
        <v>4</v>
      </c>
      <c r="BN1212">
        <v>400</v>
      </c>
      <c r="BO1212">
        <v>5</v>
      </c>
      <c r="BP1212">
        <v>2010</v>
      </c>
      <c r="BQ1212">
        <v>13</v>
      </c>
      <c r="BR1212">
        <v>4</v>
      </c>
      <c r="BS1212">
        <v>5</v>
      </c>
      <c r="BT1212">
        <v>189000</v>
      </c>
    </row>
    <row r="1213" spans="1:72" x14ac:dyDescent="0.35">
      <c r="A1213">
        <v>1212</v>
      </c>
      <c r="B1213">
        <v>50</v>
      </c>
      <c r="C1213">
        <v>4</v>
      </c>
      <c r="D1213">
        <v>152</v>
      </c>
      <c r="E1213">
        <v>12134</v>
      </c>
      <c r="F1213">
        <v>2</v>
      </c>
      <c r="G1213">
        <v>2</v>
      </c>
      <c r="H1213">
        <v>1</v>
      </c>
      <c r="I1213">
        <v>4</v>
      </c>
      <c r="J1213">
        <v>4</v>
      </c>
      <c r="K1213">
        <v>2</v>
      </c>
      <c r="L1213">
        <v>11</v>
      </c>
      <c r="M1213">
        <v>7</v>
      </c>
      <c r="N1213">
        <v>7</v>
      </c>
      <c r="O1213">
        <v>3</v>
      </c>
      <c r="P1213">
        <v>1</v>
      </c>
      <c r="Q1213">
        <v>8</v>
      </c>
      <c r="R1213">
        <v>7</v>
      </c>
      <c r="S1213">
        <v>1988</v>
      </c>
      <c r="T1213">
        <v>2005</v>
      </c>
      <c r="U1213">
        <v>5</v>
      </c>
      <c r="V1213">
        <v>8</v>
      </c>
      <c r="W1213">
        <v>4</v>
      </c>
      <c r="X1213">
        <v>2</v>
      </c>
      <c r="Y1213">
        <v>0</v>
      </c>
      <c r="Z1213">
        <v>4</v>
      </c>
      <c r="AA1213">
        <v>3</v>
      </c>
      <c r="AB1213">
        <v>4</v>
      </c>
      <c r="AC1213">
        <v>5</v>
      </c>
      <c r="AD1213">
        <v>4</v>
      </c>
      <c r="AE1213">
        <v>7</v>
      </c>
      <c r="AF1213">
        <v>427</v>
      </c>
      <c r="AG1213">
        <v>0</v>
      </c>
      <c r="AH1213">
        <v>132</v>
      </c>
      <c r="AI1213">
        <v>559</v>
      </c>
      <c r="AJ1213">
        <v>6</v>
      </c>
      <c r="AK1213">
        <v>6</v>
      </c>
      <c r="AL1213">
        <v>1080</v>
      </c>
      <c r="AM1213">
        <v>672</v>
      </c>
      <c r="AN1213">
        <v>0</v>
      </c>
      <c r="AO1213">
        <v>1752</v>
      </c>
      <c r="AP1213">
        <v>0</v>
      </c>
      <c r="AQ1213">
        <v>0</v>
      </c>
      <c r="AR1213">
        <v>2</v>
      </c>
      <c r="AS1213">
        <v>0</v>
      </c>
      <c r="AT1213">
        <v>4</v>
      </c>
      <c r="AU1213">
        <v>1</v>
      </c>
      <c r="AV1213">
        <v>4</v>
      </c>
      <c r="AW1213">
        <v>8</v>
      </c>
      <c r="AX1213">
        <v>0</v>
      </c>
      <c r="AY1213">
        <v>4</v>
      </c>
      <c r="AZ1213">
        <v>1988</v>
      </c>
      <c r="BA1213">
        <v>3</v>
      </c>
      <c r="BB1213">
        <v>2</v>
      </c>
      <c r="BC1213">
        <v>492</v>
      </c>
      <c r="BD1213">
        <v>4</v>
      </c>
      <c r="BE1213">
        <v>4</v>
      </c>
      <c r="BF1213">
        <v>3</v>
      </c>
      <c r="BG1213">
        <v>325</v>
      </c>
      <c r="BH1213">
        <v>12</v>
      </c>
      <c r="BI1213">
        <v>0</v>
      </c>
      <c r="BJ1213">
        <v>0</v>
      </c>
      <c r="BK1213">
        <v>0</v>
      </c>
      <c r="BL1213">
        <v>0</v>
      </c>
      <c r="BM1213">
        <v>5</v>
      </c>
      <c r="BN1213">
        <v>0</v>
      </c>
      <c r="BO1213">
        <v>6</v>
      </c>
      <c r="BP1213">
        <v>2010</v>
      </c>
      <c r="BQ1213">
        <v>13</v>
      </c>
      <c r="BR1213">
        <v>4</v>
      </c>
      <c r="BS1213">
        <v>5</v>
      </c>
      <c r="BT1213">
        <v>164000</v>
      </c>
    </row>
    <row r="1214" spans="1:72" x14ac:dyDescent="0.35">
      <c r="A1214">
        <v>1213</v>
      </c>
      <c r="B1214">
        <v>30</v>
      </c>
      <c r="C1214">
        <v>4</v>
      </c>
      <c r="D1214">
        <v>50</v>
      </c>
      <c r="E1214">
        <v>9340</v>
      </c>
      <c r="F1214">
        <v>2</v>
      </c>
      <c r="G1214">
        <v>1</v>
      </c>
      <c r="H1214">
        <v>2</v>
      </c>
      <c r="I1214">
        <v>4</v>
      </c>
      <c r="J1214">
        <v>4</v>
      </c>
      <c r="K1214">
        <v>3</v>
      </c>
      <c r="L1214">
        <v>4</v>
      </c>
      <c r="M1214">
        <v>7</v>
      </c>
      <c r="N1214">
        <v>7</v>
      </c>
      <c r="O1214">
        <v>3</v>
      </c>
      <c r="P1214">
        <v>4</v>
      </c>
      <c r="Q1214">
        <v>4</v>
      </c>
      <c r="R1214">
        <v>6</v>
      </c>
      <c r="S1214">
        <v>1941</v>
      </c>
      <c r="T1214">
        <v>1950</v>
      </c>
      <c r="U1214">
        <v>6</v>
      </c>
      <c r="V1214">
        <v>8</v>
      </c>
      <c r="W1214">
        <v>10</v>
      </c>
      <c r="X1214">
        <v>2</v>
      </c>
      <c r="Y1214">
        <v>0</v>
      </c>
      <c r="Z1214">
        <v>3</v>
      </c>
      <c r="AA1214">
        <v>3</v>
      </c>
      <c r="AB1214">
        <v>2</v>
      </c>
      <c r="AC1214">
        <v>4</v>
      </c>
      <c r="AD1214">
        <v>4</v>
      </c>
      <c r="AE1214">
        <v>2</v>
      </c>
      <c r="AF1214">
        <v>344</v>
      </c>
      <c r="AG1214">
        <v>0</v>
      </c>
      <c r="AH1214">
        <v>328</v>
      </c>
      <c r="AI1214">
        <v>672</v>
      </c>
      <c r="AJ1214">
        <v>6</v>
      </c>
      <c r="AK1214">
        <v>6</v>
      </c>
      <c r="AL1214">
        <v>672</v>
      </c>
      <c r="AM1214">
        <v>0</v>
      </c>
      <c r="AN1214">
        <v>0</v>
      </c>
      <c r="AO1214">
        <v>672</v>
      </c>
      <c r="AP1214">
        <v>1</v>
      </c>
      <c r="AQ1214">
        <v>0</v>
      </c>
      <c r="AR1214">
        <v>1</v>
      </c>
      <c r="AS1214">
        <v>0</v>
      </c>
      <c r="AT1214">
        <v>2</v>
      </c>
      <c r="AU1214">
        <v>1</v>
      </c>
      <c r="AV1214">
        <v>4</v>
      </c>
      <c r="AW1214">
        <v>4</v>
      </c>
      <c r="AX1214">
        <v>0</v>
      </c>
      <c r="AY1214">
        <v>6</v>
      </c>
      <c r="AZ1214">
        <v>1941</v>
      </c>
      <c r="BA1214">
        <v>2</v>
      </c>
      <c r="BB1214">
        <v>1</v>
      </c>
      <c r="BC1214">
        <v>234</v>
      </c>
      <c r="BD1214">
        <v>4</v>
      </c>
      <c r="BE1214">
        <v>4</v>
      </c>
      <c r="BF1214">
        <v>2</v>
      </c>
      <c r="BG1214">
        <v>0</v>
      </c>
      <c r="BH1214">
        <v>113</v>
      </c>
      <c r="BI1214">
        <v>0</v>
      </c>
      <c r="BJ1214">
        <v>0</v>
      </c>
      <c r="BK1214">
        <v>0</v>
      </c>
      <c r="BL1214">
        <v>0</v>
      </c>
      <c r="BM1214">
        <v>5</v>
      </c>
      <c r="BN1214">
        <v>0</v>
      </c>
      <c r="BO1214">
        <v>8</v>
      </c>
      <c r="BP1214">
        <v>2009</v>
      </c>
      <c r="BQ1214">
        <v>14</v>
      </c>
      <c r="BR1214">
        <v>4</v>
      </c>
      <c r="BS1214">
        <v>5</v>
      </c>
      <c r="BT1214">
        <v>113000</v>
      </c>
    </row>
    <row r="1215" spans="1:72" x14ac:dyDescent="0.35">
      <c r="A1215">
        <v>1214</v>
      </c>
      <c r="B1215">
        <v>80</v>
      </c>
      <c r="C1215">
        <v>4</v>
      </c>
      <c r="E1215">
        <v>10246</v>
      </c>
      <c r="F1215">
        <v>2</v>
      </c>
      <c r="G1215">
        <v>2</v>
      </c>
      <c r="H1215">
        <v>2</v>
      </c>
      <c r="I1215">
        <v>4</v>
      </c>
      <c r="J1215">
        <v>1</v>
      </c>
      <c r="K1215">
        <v>3</v>
      </c>
      <c r="L1215">
        <v>5</v>
      </c>
      <c r="M1215">
        <v>7</v>
      </c>
      <c r="N1215">
        <v>7</v>
      </c>
      <c r="O1215">
        <v>3</v>
      </c>
      <c r="P1215">
        <v>3</v>
      </c>
      <c r="Q1215">
        <v>4</v>
      </c>
      <c r="R1215">
        <v>9</v>
      </c>
      <c r="S1215">
        <v>1965</v>
      </c>
      <c r="T1215">
        <v>2001</v>
      </c>
      <c r="U1215">
        <v>5</v>
      </c>
      <c r="V1215">
        <v>8</v>
      </c>
      <c r="W1215">
        <v>14</v>
      </c>
      <c r="X1215">
        <v>2</v>
      </c>
      <c r="Y1215">
        <v>0</v>
      </c>
      <c r="Z1215">
        <v>3</v>
      </c>
      <c r="AA1215">
        <v>4</v>
      </c>
      <c r="AB1215">
        <v>2</v>
      </c>
      <c r="AC1215">
        <v>4</v>
      </c>
      <c r="AD1215">
        <v>5</v>
      </c>
      <c r="AE1215">
        <v>7</v>
      </c>
      <c r="AF1215">
        <v>648</v>
      </c>
      <c r="AG1215">
        <v>0</v>
      </c>
      <c r="AH1215">
        <v>0</v>
      </c>
      <c r="AI1215">
        <v>648</v>
      </c>
      <c r="AJ1215">
        <v>6</v>
      </c>
      <c r="AK1215">
        <v>6</v>
      </c>
      <c r="AL1215">
        <v>960</v>
      </c>
      <c r="AM1215">
        <v>0</v>
      </c>
      <c r="AN1215">
        <v>0</v>
      </c>
      <c r="AO1215">
        <v>960</v>
      </c>
      <c r="AP1215">
        <v>1</v>
      </c>
      <c r="AQ1215">
        <v>1</v>
      </c>
      <c r="AR1215">
        <v>0</v>
      </c>
      <c r="AS1215">
        <v>0</v>
      </c>
      <c r="AT1215">
        <v>0</v>
      </c>
      <c r="AU1215">
        <v>1</v>
      </c>
      <c r="AV1215">
        <v>4</v>
      </c>
      <c r="AW1215">
        <v>3</v>
      </c>
      <c r="AX1215">
        <v>0</v>
      </c>
      <c r="AY1215">
        <v>6</v>
      </c>
      <c r="AZ1215">
        <v>1965</v>
      </c>
      <c r="BA1215">
        <v>2</v>
      </c>
      <c r="BB1215">
        <v>1</v>
      </c>
      <c r="BC1215">
        <v>364</v>
      </c>
      <c r="BD1215">
        <v>4</v>
      </c>
      <c r="BE1215">
        <v>4</v>
      </c>
      <c r="BF1215">
        <v>3</v>
      </c>
      <c r="BG1215">
        <v>88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5</v>
      </c>
      <c r="BN1215">
        <v>0</v>
      </c>
      <c r="BO1215">
        <v>5</v>
      </c>
      <c r="BP1215">
        <v>2006</v>
      </c>
      <c r="BQ1215">
        <v>17</v>
      </c>
      <c r="BR1215">
        <v>4</v>
      </c>
      <c r="BS1215">
        <v>5</v>
      </c>
      <c r="BT1215">
        <v>145000</v>
      </c>
    </row>
    <row r="1216" spans="1:72" x14ac:dyDescent="0.35">
      <c r="A1216">
        <v>1215</v>
      </c>
      <c r="B1216">
        <v>85</v>
      </c>
      <c r="C1216">
        <v>4</v>
      </c>
      <c r="D1216">
        <v>69</v>
      </c>
      <c r="E1216">
        <v>10205</v>
      </c>
      <c r="F1216">
        <v>2</v>
      </c>
      <c r="G1216">
        <v>2</v>
      </c>
      <c r="H1216">
        <v>2</v>
      </c>
      <c r="I1216">
        <v>4</v>
      </c>
      <c r="J1216">
        <v>4</v>
      </c>
      <c r="K1216">
        <v>3</v>
      </c>
      <c r="L1216">
        <v>7</v>
      </c>
      <c r="M1216">
        <v>7</v>
      </c>
      <c r="N1216">
        <v>7</v>
      </c>
      <c r="O1216">
        <v>3</v>
      </c>
      <c r="P1216">
        <v>6</v>
      </c>
      <c r="Q1216">
        <v>5</v>
      </c>
      <c r="R1216">
        <v>5</v>
      </c>
      <c r="S1216">
        <v>1962</v>
      </c>
      <c r="T1216">
        <v>1962</v>
      </c>
      <c r="U1216">
        <v>5</v>
      </c>
      <c r="V1216">
        <v>8</v>
      </c>
      <c r="W1216">
        <v>10</v>
      </c>
      <c r="X1216">
        <v>2</v>
      </c>
      <c r="Y1216">
        <v>0</v>
      </c>
      <c r="Z1216">
        <v>3</v>
      </c>
      <c r="AA1216">
        <v>3</v>
      </c>
      <c r="AB1216">
        <v>2</v>
      </c>
      <c r="AC1216">
        <v>4</v>
      </c>
      <c r="AD1216">
        <v>4</v>
      </c>
      <c r="AE1216">
        <v>3</v>
      </c>
      <c r="AF1216">
        <v>784</v>
      </c>
      <c r="AG1216">
        <v>0</v>
      </c>
      <c r="AH1216">
        <v>141</v>
      </c>
      <c r="AI1216">
        <v>925</v>
      </c>
      <c r="AJ1216">
        <v>6</v>
      </c>
      <c r="AK1216">
        <v>6</v>
      </c>
      <c r="AL1216">
        <v>999</v>
      </c>
      <c r="AM1216">
        <v>0</v>
      </c>
      <c r="AN1216">
        <v>0</v>
      </c>
      <c r="AO1216">
        <v>999</v>
      </c>
      <c r="AP1216">
        <v>1</v>
      </c>
      <c r="AQ1216">
        <v>0</v>
      </c>
      <c r="AR1216">
        <v>1</v>
      </c>
      <c r="AS1216">
        <v>0</v>
      </c>
      <c r="AT1216">
        <v>3</v>
      </c>
      <c r="AU1216">
        <v>1</v>
      </c>
      <c r="AV1216">
        <v>4</v>
      </c>
      <c r="AW1216">
        <v>6</v>
      </c>
      <c r="AX1216">
        <v>0</v>
      </c>
      <c r="AY1216">
        <v>6</v>
      </c>
      <c r="AZ1216">
        <v>1962</v>
      </c>
      <c r="BA1216">
        <v>2</v>
      </c>
      <c r="BB1216">
        <v>1</v>
      </c>
      <c r="BC1216">
        <v>300</v>
      </c>
      <c r="BD1216">
        <v>4</v>
      </c>
      <c r="BE1216">
        <v>4</v>
      </c>
      <c r="BF1216">
        <v>3</v>
      </c>
      <c r="BG1216">
        <v>150</v>
      </c>
      <c r="BH1216">
        <v>72</v>
      </c>
      <c r="BI1216">
        <v>0</v>
      </c>
      <c r="BJ1216">
        <v>0</v>
      </c>
      <c r="BK1216">
        <v>0</v>
      </c>
      <c r="BL1216">
        <v>0</v>
      </c>
      <c r="BM1216">
        <v>5</v>
      </c>
      <c r="BN1216">
        <v>0</v>
      </c>
      <c r="BO1216">
        <v>5</v>
      </c>
      <c r="BP1216">
        <v>2006</v>
      </c>
      <c r="BQ1216">
        <v>17</v>
      </c>
      <c r="BR1216">
        <v>4</v>
      </c>
      <c r="BS1216">
        <v>5</v>
      </c>
      <c r="BT1216">
        <v>134500</v>
      </c>
    </row>
    <row r="1217" spans="1:72" x14ac:dyDescent="0.35">
      <c r="A1217">
        <v>1216</v>
      </c>
      <c r="B1217">
        <v>20</v>
      </c>
      <c r="C1217">
        <v>4</v>
      </c>
      <c r="D1217">
        <v>99</v>
      </c>
      <c r="E1217">
        <v>7094</v>
      </c>
      <c r="F1217">
        <v>2</v>
      </c>
      <c r="G1217">
        <v>2</v>
      </c>
      <c r="H1217">
        <v>2</v>
      </c>
      <c r="I1217">
        <v>4</v>
      </c>
      <c r="J1217">
        <v>4</v>
      </c>
      <c r="K1217">
        <v>3</v>
      </c>
      <c r="L1217">
        <v>5</v>
      </c>
      <c r="M1217">
        <v>7</v>
      </c>
      <c r="N1217">
        <v>7</v>
      </c>
      <c r="O1217">
        <v>3</v>
      </c>
      <c r="P1217">
        <v>4</v>
      </c>
      <c r="Q1217">
        <v>5</v>
      </c>
      <c r="R1217">
        <v>5</v>
      </c>
      <c r="S1217">
        <v>1966</v>
      </c>
      <c r="T1217">
        <v>1966</v>
      </c>
      <c r="U1217">
        <v>5</v>
      </c>
      <c r="V1217">
        <v>8</v>
      </c>
      <c r="W1217">
        <v>14</v>
      </c>
      <c r="X1217">
        <v>2</v>
      </c>
      <c r="Y1217">
        <v>0</v>
      </c>
      <c r="Z1217">
        <v>3</v>
      </c>
      <c r="AA1217">
        <v>3</v>
      </c>
      <c r="AB1217">
        <v>2</v>
      </c>
      <c r="AC1217">
        <v>4</v>
      </c>
      <c r="AD1217">
        <v>4</v>
      </c>
      <c r="AE1217">
        <v>2</v>
      </c>
      <c r="AF1217">
        <v>180</v>
      </c>
      <c r="AG1217">
        <v>374</v>
      </c>
      <c r="AH1217">
        <v>340</v>
      </c>
      <c r="AI1217">
        <v>894</v>
      </c>
      <c r="AJ1217">
        <v>6</v>
      </c>
      <c r="AK1217">
        <v>6</v>
      </c>
      <c r="AL1217">
        <v>894</v>
      </c>
      <c r="AM1217">
        <v>0</v>
      </c>
      <c r="AN1217">
        <v>0</v>
      </c>
      <c r="AO1217">
        <v>894</v>
      </c>
      <c r="AP1217">
        <v>0</v>
      </c>
      <c r="AQ1217">
        <v>0</v>
      </c>
      <c r="AR1217">
        <v>1</v>
      </c>
      <c r="AS1217">
        <v>0</v>
      </c>
      <c r="AT1217">
        <v>3</v>
      </c>
      <c r="AU1217">
        <v>1</v>
      </c>
      <c r="AV1217">
        <v>4</v>
      </c>
      <c r="AW1217">
        <v>5</v>
      </c>
      <c r="AX1217">
        <v>0</v>
      </c>
      <c r="AY1217">
        <v>5</v>
      </c>
      <c r="AZ1217">
        <v>1966</v>
      </c>
      <c r="BA1217">
        <v>3</v>
      </c>
      <c r="BB1217">
        <v>1</v>
      </c>
      <c r="BC1217">
        <v>384</v>
      </c>
      <c r="BD1217">
        <v>4</v>
      </c>
      <c r="BE1217">
        <v>4</v>
      </c>
      <c r="BF1217">
        <v>3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3</v>
      </c>
      <c r="BN1217">
        <v>0</v>
      </c>
      <c r="BO1217">
        <v>5</v>
      </c>
      <c r="BP1217">
        <v>2007</v>
      </c>
      <c r="BQ1217">
        <v>16</v>
      </c>
      <c r="BR1217">
        <v>4</v>
      </c>
      <c r="BS1217">
        <v>5</v>
      </c>
      <c r="BT1217">
        <v>125000</v>
      </c>
    </row>
    <row r="1218" spans="1:72" x14ac:dyDescent="0.35">
      <c r="A1218">
        <v>1217</v>
      </c>
      <c r="B1218">
        <v>90</v>
      </c>
      <c r="C1218">
        <v>2</v>
      </c>
      <c r="D1218">
        <v>68</v>
      </c>
      <c r="E1218">
        <v>8930</v>
      </c>
      <c r="F1218">
        <v>2</v>
      </c>
      <c r="G1218">
        <v>1</v>
      </c>
      <c r="H1218">
        <v>2</v>
      </c>
      <c r="I1218">
        <v>4</v>
      </c>
      <c r="J1218">
        <v>4</v>
      </c>
      <c r="K1218">
        <v>3</v>
      </c>
      <c r="L1218">
        <v>5</v>
      </c>
      <c r="M1218">
        <v>1</v>
      </c>
      <c r="N1218">
        <v>7</v>
      </c>
      <c r="O1218">
        <v>2</v>
      </c>
      <c r="P1218">
        <v>1</v>
      </c>
      <c r="Q1218">
        <v>6</v>
      </c>
      <c r="R1218">
        <v>5</v>
      </c>
      <c r="S1218">
        <v>1978</v>
      </c>
      <c r="T1218">
        <v>1978</v>
      </c>
      <c r="U1218">
        <v>5</v>
      </c>
      <c r="V1218">
        <v>8</v>
      </c>
      <c r="W1218">
        <v>14</v>
      </c>
      <c r="X1218">
        <v>2</v>
      </c>
      <c r="Y1218">
        <v>0</v>
      </c>
      <c r="Z1218">
        <v>3</v>
      </c>
      <c r="AA1218">
        <v>3</v>
      </c>
      <c r="AB1218">
        <v>1</v>
      </c>
      <c r="AC1218">
        <v>1</v>
      </c>
      <c r="AD1218">
        <v>1</v>
      </c>
      <c r="AE1218">
        <v>1</v>
      </c>
      <c r="AF1218">
        <v>0</v>
      </c>
      <c r="AG1218">
        <v>0</v>
      </c>
      <c r="AH1218">
        <v>0</v>
      </c>
      <c r="AI1218">
        <v>0</v>
      </c>
      <c r="AJ1218">
        <v>6</v>
      </c>
      <c r="AK1218">
        <v>6</v>
      </c>
      <c r="AL1218">
        <v>1318</v>
      </c>
      <c r="AM1218">
        <v>584</v>
      </c>
      <c r="AN1218">
        <v>0</v>
      </c>
      <c r="AO1218">
        <v>1902</v>
      </c>
      <c r="AP1218">
        <v>0</v>
      </c>
      <c r="AQ1218">
        <v>0</v>
      </c>
      <c r="AR1218">
        <v>2</v>
      </c>
      <c r="AS1218">
        <v>0</v>
      </c>
      <c r="AT1218">
        <v>4</v>
      </c>
      <c r="AU1218">
        <v>2</v>
      </c>
      <c r="AV1218">
        <v>4</v>
      </c>
      <c r="AW1218">
        <v>8</v>
      </c>
      <c r="AX1218">
        <v>0</v>
      </c>
      <c r="AY1218">
        <v>6</v>
      </c>
      <c r="AZ1218">
        <v>1978</v>
      </c>
      <c r="BA1218">
        <v>2</v>
      </c>
      <c r="BB1218">
        <v>2</v>
      </c>
      <c r="BC1218">
        <v>539</v>
      </c>
      <c r="BD1218">
        <v>4</v>
      </c>
      <c r="BE1218">
        <v>4</v>
      </c>
      <c r="BF1218">
        <v>3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5</v>
      </c>
      <c r="BN1218">
        <v>0</v>
      </c>
      <c r="BO1218">
        <v>4</v>
      </c>
      <c r="BP1218">
        <v>2010</v>
      </c>
      <c r="BQ1218">
        <v>13</v>
      </c>
      <c r="BR1218">
        <v>4</v>
      </c>
      <c r="BS1218">
        <v>5</v>
      </c>
      <c r="BT1218">
        <v>112000</v>
      </c>
    </row>
    <row r="1219" spans="1:72" x14ac:dyDescent="0.35">
      <c r="A1219">
        <v>1218</v>
      </c>
      <c r="B1219">
        <v>20</v>
      </c>
      <c r="C1219">
        <v>5</v>
      </c>
      <c r="D1219">
        <v>72</v>
      </c>
      <c r="E1219">
        <v>8640</v>
      </c>
      <c r="F1219">
        <v>2</v>
      </c>
      <c r="G1219">
        <v>1</v>
      </c>
      <c r="H1219">
        <v>2</v>
      </c>
      <c r="I1219">
        <v>4</v>
      </c>
      <c r="J1219">
        <v>4</v>
      </c>
      <c r="K1219">
        <v>3</v>
      </c>
      <c r="L1219">
        <v>18</v>
      </c>
      <c r="M1219">
        <v>7</v>
      </c>
      <c r="N1219">
        <v>7</v>
      </c>
      <c r="O1219">
        <v>3</v>
      </c>
      <c r="P1219">
        <v>4</v>
      </c>
      <c r="Q1219">
        <v>8</v>
      </c>
      <c r="R1219">
        <v>5</v>
      </c>
      <c r="S1219">
        <v>2009</v>
      </c>
      <c r="T1219">
        <v>2009</v>
      </c>
      <c r="U1219">
        <v>5</v>
      </c>
      <c r="V1219">
        <v>8</v>
      </c>
      <c r="W1219">
        <v>15</v>
      </c>
      <c r="X1219">
        <v>5</v>
      </c>
      <c r="Y1219">
        <v>72</v>
      </c>
      <c r="Z1219">
        <v>4</v>
      </c>
      <c r="AA1219">
        <v>3</v>
      </c>
      <c r="AB1219">
        <v>6</v>
      </c>
      <c r="AC1219">
        <v>5</v>
      </c>
      <c r="AD1219">
        <v>4</v>
      </c>
      <c r="AE1219">
        <v>7</v>
      </c>
      <c r="AF1219">
        <v>936</v>
      </c>
      <c r="AG1219">
        <v>0</v>
      </c>
      <c r="AH1219">
        <v>364</v>
      </c>
      <c r="AI1219">
        <v>1300</v>
      </c>
      <c r="AJ1219">
        <v>6</v>
      </c>
      <c r="AK1219">
        <v>6</v>
      </c>
      <c r="AL1219">
        <v>1314</v>
      </c>
      <c r="AM1219">
        <v>0</v>
      </c>
      <c r="AN1219">
        <v>0</v>
      </c>
      <c r="AO1219">
        <v>1314</v>
      </c>
      <c r="AP1219">
        <v>1</v>
      </c>
      <c r="AQ1219">
        <v>0</v>
      </c>
      <c r="AR1219">
        <v>2</v>
      </c>
      <c r="AS1219">
        <v>0</v>
      </c>
      <c r="AT1219">
        <v>3</v>
      </c>
      <c r="AU1219">
        <v>1</v>
      </c>
      <c r="AV1219">
        <v>5</v>
      </c>
      <c r="AW1219">
        <v>6</v>
      </c>
      <c r="AX1219">
        <v>0</v>
      </c>
      <c r="AY1219">
        <v>6</v>
      </c>
      <c r="AZ1219">
        <v>2009</v>
      </c>
      <c r="BA1219">
        <v>3</v>
      </c>
      <c r="BB1219">
        <v>2</v>
      </c>
      <c r="BC1219">
        <v>552</v>
      </c>
      <c r="BD1219">
        <v>4</v>
      </c>
      <c r="BE1219">
        <v>4</v>
      </c>
      <c r="BF1219">
        <v>3</v>
      </c>
      <c r="BG1219">
        <v>135</v>
      </c>
      <c r="BH1219">
        <v>112</v>
      </c>
      <c r="BI1219">
        <v>0</v>
      </c>
      <c r="BJ1219">
        <v>0</v>
      </c>
      <c r="BK1219">
        <v>0</v>
      </c>
      <c r="BL1219">
        <v>0</v>
      </c>
      <c r="BM1219">
        <v>5</v>
      </c>
      <c r="BN1219">
        <v>0</v>
      </c>
      <c r="BO1219">
        <v>9</v>
      </c>
      <c r="BP1219">
        <v>2009</v>
      </c>
      <c r="BQ1219">
        <v>14</v>
      </c>
      <c r="BR1219">
        <v>8</v>
      </c>
      <c r="BS1219">
        <v>6</v>
      </c>
      <c r="BT1219">
        <v>229456</v>
      </c>
    </row>
    <row r="1220" spans="1:72" x14ac:dyDescent="0.35">
      <c r="A1220">
        <v>1219</v>
      </c>
      <c r="B1220">
        <v>50</v>
      </c>
      <c r="C1220">
        <v>2</v>
      </c>
      <c r="D1220">
        <v>52</v>
      </c>
      <c r="E1220">
        <v>6240</v>
      </c>
      <c r="F1220">
        <v>2</v>
      </c>
      <c r="G1220">
        <v>1</v>
      </c>
      <c r="H1220">
        <v>2</v>
      </c>
      <c r="I1220">
        <v>4</v>
      </c>
      <c r="J1220">
        <v>4</v>
      </c>
      <c r="K1220">
        <v>3</v>
      </c>
      <c r="L1220">
        <v>12</v>
      </c>
      <c r="M1220">
        <v>7</v>
      </c>
      <c r="N1220">
        <v>7</v>
      </c>
      <c r="O1220">
        <v>3</v>
      </c>
      <c r="P1220">
        <v>1</v>
      </c>
      <c r="Q1220">
        <v>4</v>
      </c>
      <c r="R1220">
        <v>5</v>
      </c>
      <c r="S1220">
        <v>1947</v>
      </c>
      <c r="T1220">
        <v>1950</v>
      </c>
      <c r="U1220">
        <v>5</v>
      </c>
      <c r="V1220">
        <v>8</v>
      </c>
      <c r="W1220">
        <v>6</v>
      </c>
      <c r="X1220">
        <v>2</v>
      </c>
      <c r="Y1220">
        <v>0</v>
      </c>
      <c r="Z1220">
        <v>3</v>
      </c>
      <c r="AA1220">
        <v>3</v>
      </c>
      <c r="AB1220">
        <v>1</v>
      </c>
      <c r="AC1220">
        <v>1</v>
      </c>
      <c r="AD1220">
        <v>1</v>
      </c>
      <c r="AE1220">
        <v>1</v>
      </c>
      <c r="AF1220">
        <v>0</v>
      </c>
      <c r="AG1220">
        <v>0</v>
      </c>
      <c r="AH1220">
        <v>0</v>
      </c>
      <c r="AI1220">
        <v>0</v>
      </c>
      <c r="AJ1220">
        <v>6</v>
      </c>
      <c r="AK1220">
        <v>6</v>
      </c>
      <c r="AL1220">
        <v>672</v>
      </c>
      <c r="AM1220">
        <v>240</v>
      </c>
      <c r="AN1220">
        <v>0</v>
      </c>
      <c r="AO1220">
        <v>912</v>
      </c>
      <c r="AP1220">
        <v>0</v>
      </c>
      <c r="AQ1220">
        <v>0</v>
      </c>
      <c r="AR1220">
        <v>1</v>
      </c>
      <c r="AS1220">
        <v>0</v>
      </c>
      <c r="AT1220">
        <v>2</v>
      </c>
      <c r="AU1220">
        <v>1</v>
      </c>
      <c r="AV1220">
        <v>4</v>
      </c>
      <c r="AW1220">
        <v>3</v>
      </c>
      <c r="AX1220">
        <v>0</v>
      </c>
      <c r="AY1220">
        <v>3</v>
      </c>
      <c r="BA1220">
        <v>1</v>
      </c>
      <c r="BB1220">
        <v>0</v>
      </c>
      <c r="BC1220">
        <v>0</v>
      </c>
      <c r="BD1220">
        <v>1</v>
      </c>
      <c r="BE1220">
        <v>1</v>
      </c>
      <c r="BF1220">
        <v>2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5</v>
      </c>
      <c r="BN1220">
        <v>0</v>
      </c>
      <c r="BO1220">
        <v>7</v>
      </c>
      <c r="BP1220">
        <v>2006</v>
      </c>
      <c r="BQ1220">
        <v>17</v>
      </c>
      <c r="BR1220">
        <v>4</v>
      </c>
      <c r="BS1220">
        <v>5</v>
      </c>
      <c r="BT1220">
        <v>80500</v>
      </c>
    </row>
    <row r="1221" spans="1:72" x14ac:dyDescent="0.35">
      <c r="A1221">
        <v>1220</v>
      </c>
      <c r="B1221">
        <v>160</v>
      </c>
      <c r="C1221">
        <v>2</v>
      </c>
      <c r="D1221">
        <v>21</v>
      </c>
      <c r="E1221">
        <v>1680</v>
      </c>
      <c r="F1221">
        <v>2</v>
      </c>
      <c r="G1221">
        <v>1</v>
      </c>
      <c r="H1221">
        <v>2</v>
      </c>
      <c r="I1221">
        <v>4</v>
      </c>
      <c r="J1221">
        <v>4</v>
      </c>
      <c r="K1221">
        <v>3</v>
      </c>
      <c r="L1221">
        <v>24</v>
      </c>
      <c r="M1221">
        <v>7</v>
      </c>
      <c r="N1221">
        <v>7</v>
      </c>
      <c r="O1221">
        <v>5</v>
      </c>
      <c r="P1221">
        <v>8</v>
      </c>
      <c r="Q1221">
        <v>6</v>
      </c>
      <c r="R1221">
        <v>5</v>
      </c>
      <c r="S1221">
        <v>1971</v>
      </c>
      <c r="T1221">
        <v>1971</v>
      </c>
      <c r="U1221">
        <v>5</v>
      </c>
      <c r="V1221">
        <v>8</v>
      </c>
      <c r="W1221">
        <v>15</v>
      </c>
      <c r="X1221">
        <v>4</v>
      </c>
      <c r="Y1221">
        <v>236</v>
      </c>
      <c r="Z1221">
        <v>3</v>
      </c>
      <c r="AA1221">
        <v>3</v>
      </c>
      <c r="AB1221">
        <v>2</v>
      </c>
      <c r="AC1221">
        <v>4</v>
      </c>
      <c r="AD1221">
        <v>4</v>
      </c>
      <c r="AE1221">
        <v>6</v>
      </c>
      <c r="AF1221">
        <v>0</v>
      </c>
      <c r="AG1221">
        <v>0</v>
      </c>
      <c r="AH1221">
        <v>672</v>
      </c>
      <c r="AI1221">
        <v>672</v>
      </c>
      <c r="AJ1221">
        <v>6</v>
      </c>
      <c r="AK1221">
        <v>6</v>
      </c>
      <c r="AL1221">
        <v>672</v>
      </c>
      <c r="AM1221">
        <v>546</v>
      </c>
      <c r="AN1221">
        <v>0</v>
      </c>
      <c r="AO1221">
        <v>1218</v>
      </c>
      <c r="AP1221">
        <v>0</v>
      </c>
      <c r="AQ1221">
        <v>0</v>
      </c>
      <c r="AR1221">
        <v>1</v>
      </c>
      <c r="AS1221">
        <v>1</v>
      </c>
      <c r="AT1221">
        <v>3</v>
      </c>
      <c r="AU1221">
        <v>1</v>
      </c>
      <c r="AV1221">
        <v>4</v>
      </c>
      <c r="AW1221">
        <v>7</v>
      </c>
      <c r="AX1221">
        <v>0</v>
      </c>
      <c r="AY1221">
        <v>3</v>
      </c>
      <c r="BA1221">
        <v>1</v>
      </c>
      <c r="BB1221">
        <v>0</v>
      </c>
      <c r="BC1221">
        <v>0</v>
      </c>
      <c r="BD1221">
        <v>1</v>
      </c>
      <c r="BE1221">
        <v>1</v>
      </c>
      <c r="BF1221">
        <v>2</v>
      </c>
      <c r="BG1221">
        <v>201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5</v>
      </c>
      <c r="BN1221">
        <v>0</v>
      </c>
      <c r="BO1221">
        <v>4</v>
      </c>
      <c r="BP1221">
        <v>2006</v>
      </c>
      <c r="BQ1221">
        <v>17</v>
      </c>
      <c r="BR1221">
        <v>4</v>
      </c>
      <c r="BS1221">
        <v>3</v>
      </c>
      <c r="BT1221">
        <v>91500</v>
      </c>
    </row>
    <row r="1222" spans="1:72" x14ac:dyDescent="0.35">
      <c r="A1222">
        <v>1221</v>
      </c>
      <c r="B1222">
        <v>20</v>
      </c>
      <c r="C1222">
        <v>4</v>
      </c>
      <c r="D1222">
        <v>66</v>
      </c>
      <c r="E1222">
        <v>7800</v>
      </c>
      <c r="F1222">
        <v>2</v>
      </c>
      <c r="G1222">
        <v>2</v>
      </c>
      <c r="H1222">
        <v>2</v>
      </c>
      <c r="I1222">
        <v>4</v>
      </c>
      <c r="J1222">
        <v>4</v>
      </c>
      <c r="K1222">
        <v>3</v>
      </c>
      <c r="L1222">
        <v>7</v>
      </c>
      <c r="M1222">
        <v>7</v>
      </c>
      <c r="N1222">
        <v>7</v>
      </c>
      <c r="O1222">
        <v>3</v>
      </c>
      <c r="P1222">
        <v>4</v>
      </c>
      <c r="Q1222">
        <v>5</v>
      </c>
      <c r="R1222">
        <v>5</v>
      </c>
      <c r="S1222">
        <v>1964</v>
      </c>
      <c r="T1222">
        <v>1964</v>
      </c>
      <c r="U1222">
        <v>5</v>
      </c>
      <c r="V1222">
        <v>8</v>
      </c>
      <c r="W1222">
        <v>4</v>
      </c>
      <c r="X1222">
        <v>2</v>
      </c>
      <c r="Y1222">
        <v>0</v>
      </c>
      <c r="Z1222">
        <v>3</v>
      </c>
      <c r="AA1222">
        <v>3</v>
      </c>
      <c r="AB1222">
        <v>2</v>
      </c>
      <c r="AC1222">
        <v>4</v>
      </c>
      <c r="AD1222">
        <v>4</v>
      </c>
      <c r="AE1222">
        <v>2</v>
      </c>
      <c r="AF1222">
        <v>312</v>
      </c>
      <c r="AG1222">
        <v>600</v>
      </c>
      <c r="AH1222">
        <v>0</v>
      </c>
      <c r="AI1222">
        <v>912</v>
      </c>
      <c r="AJ1222">
        <v>6</v>
      </c>
      <c r="AK1222">
        <v>6</v>
      </c>
      <c r="AL1222">
        <v>912</v>
      </c>
      <c r="AM1222">
        <v>0</v>
      </c>
      <c r="AN1222">
        <v>0</v>
      </c>
      <c r="AO1222">
        <v>912</v>
      </c>
      <c r="AP1222">
        <v>0</v>
      </c>
      <c r="AQ1222">
        <v>0</v>
      </c>
      <c r="AR1222">
        <v>1</v>
      </c>
      <c r="AS1222">
        <v>0</v>
      </c>
      <c r="AT1222">
        <v>2</v>
      </c>
      <c r="AU1222">
        <v>1</v>
      </c>
      <c r="AV1222">
        <v>4</v>
      </c>
      <c r="AW1222">
        <v>5</v>
      </c>
      <c r="AX1222">
        <v>0</v>
      </c>
      <c r="AY1222">
        <v>6</v>
      </c>
      <c r="AZ1222">
        <v>1964</v>
      </c>
      <c r="BA1222">
        <v>2</v>
      </c>
      <c r="BB1222">
        <v>1</v>
      </c>
      <c r="BC1222">
        <v>288</v>
      </c>
      <c r="BD1222">
        <v>4</v>
      </c>
      <c r="BE1222">
        <v>4</v>
      </c>
      <c r="BF1222">
        <v>3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5</v>
      </c>
      <c r="BN1222">
        <v>0</v>
      </c>
      <c r="BO1222">
        <v>11</v>
      </c>
      <c r="BP1222">
        <v>2006</v>
      </c>
      <c r="BQ1222">
        <v>17</v>
      </c>
      <c r="BR1222">
        <v>4</v>
      </c>
      <c r="BS1222">
        <v>3</v>
      </c>
      <c r="BT1222">
        <v>115000</v>
      </c>
    </row>
    <row r="1223" spans="1:72" x14ac:dyDescent="0.35">
      <c r="A1223">
        <v>1222</v>
      </c>
      <c r="B1223">
        <v>20</v>
      </c>
      <c r="C1223">
        <v>4</v>
      </c>
      <c r="D1223">
        <v>55</v>
      </c>
      <c r="E1223">
        <v>8250</v>
      </c>
      <c r="F1223">
        <v>2</v>
      </c>
      <c r="G1223">
        <v>1</v>
      </c>
      <c r="H1223">
        <v>2</v>
      </c>
      <c r="I1223">
        <v>4</v>
      </c>
      <c r="J1223">
        <v>4</v>
      </c>
      <c r="K1223">
        <v>3</v>
      </c>
      <c r="L1223">
        <v>5</v>
      </c>
      <c r="M1223">
        <v>2</v>
      </c>
      <c r="N1223">
        <v>7</v>
      </c>
      <c r="O1223">
        <v>3</v>
      </c>
      <c r="P1223">
        <v>4</v>
      </c>
      <c r="Q1223">
        <v>5</v>
      </c>
      <c r="R1223">
        <v>5</v>
      </c>
      <c r="S1223">
        <v>1968</v>
      </c>
      <c r="T1223">
        <v>1968</v>
      </c>
      <c r="U1223">
        <v>6</v>
      </c>
      <c r="V1223">
        <v>8</v>
      </c>
      <c r="W1223">
        <v>9</v>
      </c>
      <c r="X1223">
        <v>2</v>
      </c>
      <c r="Y1223">
        <v>0</v>
      </c>
      <c r="Z1223">
        <v>3</v>
      </c>
      <c r="AA1223">
        <v>3</v>
      </c>
      <c r="AB1223">
        <v>2</v>
      </c>
      <c r="AC1223">
        <v>4</v>
      </c>
      <c r="AD1223">
        <v>4</v>
      </c>
      <c r="AE1223">
        <v>3</v>
      </c>
      <c r="AF1223">
        <v>250</v>
      </c>
      <c r="AG1223">
        <v>492</v>
      </c>
      <c r="AH1223">
        <v>210</v>
      </c>
      <c r="AI1223">
        <v>952</v>
      </c>
      <c r="AJ1223">
        <v>6</v>
      </c>
      <c r="AK1223">
        <v>6</v>
      </c>
      <c r="AL1223">
        <v>1211</v>
      </c>
      <c r="AM1223">
        <v>0</v>
      </c>
      <c r="AN1223">
        <v>0</v>
      </c>
      <c r="AO1223">
        <v>1211</v>
      </c>
      <c r="AP1223">
        <v>0</v>
      </c>
      <c r="AQ1223">
        <v>0</v>
      </c>
      <c r="AR1223">
        <v>1</v>
      </c>
      <c r="AS1223">
        <v>0</v>
      </c>
      <c r="AT1223">
        <v>3</v>
      </c>
      <c r="AU1223">
        <v>1</v>
      </c>
      <c r="AV1223">
        <v>4</v>
      </c>
      <c r="AW1223">
        <v>5</v>
      </c>
      <c r="AX1223">
        <v>1</v>
      </c>
      <c r="AY1223">
        <v>6</v>
      </c>
      <c r="AZ1223">
        <v>1968</v>
      </c>
      <c r="BA1223">
        <v>2</v>
      </c>
      <c r="BB1223">
        <v>1</v>
      </c>
      <c r="BC1223">
        <v>322</v>
      </c>
      <c r="BD1223">
        <v>4</v>
      </c>
      <c r="BE1223">
        <v>4</v>
      </c>
      <c r="BF1223">
        <v>3</v>
      </c>
      <c r="BG1223">
        <v>0</v>
      </c>
      <c r="BH1223">
        <v>63</v>
      </c>
      <c r="BI1223">
        <v>0</v>
      </c>
      <c r="BJ1223">
        <v>0</v>
      </c>
      <c r="BK1223">
        <v>0</v>
      </c>
      <c r="BL1223">
        <v>0</v>
      </c>
      <c r="BM1223">
        <v>5</v>
      </c>
      <c r="BN1223">
        <v>0</v>
      </c>
      <c r="BO1223">
        <v>8</v>
      </c>
      <c r="BP1223">
        <v>2008</v>
      </c>
      <c r="BQ1223">
        <v>15</v>
      </c>
      <c r="BR1223">
        <v>4</v>
      </c>
      <c r="BS1223">
        <v>5</v>
      </c>
      <c r="BT1223">
        <v>134000</v>
      </c>
    </row>
    <row r="1224" spans="1:72" x14ac:dyDescent="0.35">
      <c r="A1224">
        <v>1223</v>
      </c>
      <c r="B1224">
        <v>50</v>
      </c>
      <c r="C1224">
        <v>4</v>
      </c>
      <c r="D1224">
        <v>78</v>
      </c>
      <c r="E1224">
        <v>10496</v>
      </c>
      <c r="F1224">
        <v>2</v>
      </c>
      <c r="G1224">
        <v>1</v>
      </c>
      <c r="H1224">
        <v>2</v>
      </c>
      <c r="I1224">
        <v>4</v>
      </c>
      <c r="J1224">
        <v>4</v>
      </c>
      <c r="K1224">
        <v>3</v>
      </c>
      <c r="L1224">
        <v>7</v>
      </c>
      <c r="M1224">
        <v>3</v>
      </c>
      <c r="N1224">
        <v>7</v>
      </c>
      <c r="O1224">
        <v>3</v>
      </c>
      <c r="P1224">
        <v>1</v>
      </c>
      <c r="Q1224">
        <v>6</v>
      </c>
      <c r="R1224">
        <v>6</v>
      </c>
      <c r="S1224">
        <v>1949</v>
      </c>
      <c r="T1224">
        <v>1950</v>
      </c>
      <c r="U1224">
        <v>5</v>
      </c>
      <c r="V1224">
        <v>8</v>
      </c>
      <c r="W1224">
        <v>4</v>
      </c>
      <c r="X1224">
        <v>4</v>
      </c>
      <c r="Y1224">
        <v>320</v>
      </c>
      <c r="Z1224">
        <v>3</v>
      </c>
      <c r="AA1224">
        <v>3</v>
      </c>
      <c r="AB1224">
        <v>2</v>
      </c>
      <c r="AC1224">
        <v>4</v>
      </c>
      <c r="AD1224">
        <v>4</v>
      </c>
      <c r="AE1224">
        <v>2</v>
      </c>
      <c r="AF1224">
        <v>196</v>
      </c>
      <c r="AG1224">
        <v>0</v>
      </c>
      <c r="AH1224">
        <v>844</v>
      </c>
      <c r="AI1224">
        <v>1040</v>
      </c>
      <c r="AJ1224">
        <v>6</v>
      </c>
      <c r="AK1224">
        <v>6</v>
      </c>
      <c r="AL1224">
        <v>1168</v>
      </c>
      <c r="AM1224">
        <v>678</v>
      </c>
      <c r="AN1224">
        <v>0</v>
      </c>
      <c r="AO1224">
        <v>1846</v>
      </c>
      <c r="AP1224">
        <v>0</v>
      </c>
      <c r="AQ1224">
        <v>0</v>
      </c>
      <c r="AR1224">
        <v>2</v>
      </c>
      <c r="AS1224">
        <v>0</v>
      </c>
      <c r="AT1224">
        <v>3</v>
      </c>
      <c r="AU1224">
        <v>1</v>
      </c>
      <c r="AV1224">
        <v>4</v>
      </c>
      <c r="AW1224">
        <v>7</v>
      </c>
      <c r="AX1224">
        <v>1</v>
      </c>
      <c r="AY1224">
        <v>6</v>
      </c>
      <c r="AZ1224">
        <v>1949</v>
      </c>
      <c r="BA1224">
        <v>2</v>
      </c>
      <c r="BB1224">
        <v>1</v>
      </c>
      <c r="BC1224">
        <v>315</v>
      </c>
      <c r="BD1224">
        <v>4</v>
      </c>
      <c r="BE1224">
        <v>4</v>
      </c>
      <c r="BF1224">
        <v>3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2</v>
      </c>
      <c r="BN1224">
        <v>0</v>
      </c>
      <c r="BO1224">
        <v>1</v>
      </c>
      <c r="BP1224">
        <v>2007</v>
      </c>
      <c r="BQ1224">
        <v>16</v>
      </c>
      <c r="BR1224">
        <v>4</v>
      </c>
      <c r="BS1224">
        <v>5</v>
      </c>
      <c r="BT1224">
        <v>143000</v>
      </c>
    </row>
    <row r="1225" spans="1:72" x14ac:dyDescent="0.35">
      <c r="A1225">
        <v>1224</v>
      </c>
      <c r="B1225">
        <v>20</v>
      </c>
      <c r="C1225">
        <v>4</v>
      </c>
      <c r="D1225">
        <v>89</v>
      </c>
      <c r="E1225">
        <v>10680</v>
      </c>
      <c r="F1225">
        <v>2</v>
      </c>
      <c r="G1225">
        <v>1</v>
      </c>
      <c r="H1225">
        <v>2</v>
      </c>
      <c r="I1225">
        <v>4</v>
      </c>
      <c r="J1225">
        <v>4</v>
      </c>
      <c r="K1225">
        <v>3</v>
      </c>
      <c r="L1225">
        <v>7</v>
      </c>
      <c r="M1225">
        <v>7</v>
      </c>
      <c r="N1225">
        <v>7</v>
      </c>
      <c r="O1225">
        <v>3</v>
      </c>
      <c r="P1225">
        <v>4</v>
      </c>
      <c r="Q1225">
        <v>5</v>
      </c>
      <c r="R1225">
        <v>3</v>
      </c>
      <c r="S1225">
        <v>1951</v>
      </c>
      <c r="T1225">
        <v>1951</v>
      </c>
      <c r="U1225">
        <v>6</v>
      </c>
      <c r="V1225">
        <v>8</v>
      </c>
      <c r="W1225">
        <v>4</v>
      </c>
      <c r="X1225">
        <v>4</v>
      </c>
      <c r="Y1225">
        <v>44</v>
      </c>
      <c r="Z1225">
        <v>3</v>
      </c>
      <c r="AA1225">
        <v>3</v>
      </c>
      <c r="AB1225">
        <v>2</v>
      </c>
      <c r="AC1225">
        <v>4</v>
      </c>
      <c r="AD1225">
        <v>3</v>
      </c>
      <c r="AE1225">
        <v>5</v>
      </c>
      <c r="AF1225">
        <v>756</v>
      </c>
      <c r="AG1225">
        <v>0</v>
      </c>
      <c r="AH1225">
        <v>1380</v>
      </c>
      <c r="AI1225">
        <v>2136</v>
      </c>
      <c r="AJ1225">
        <v>6</v>
      </c>
      <c r="AK1225">
        <v>3</v>
      </c>
      <c r="AL1225">
        <v>2136</v>
      </c>
      <c r="AM1225">
        <v>0</v>
      </c>
      <c r="AN1225">
        <v>0</v>
      </c>
      <c r="AO1225">
        <v>2136</v>
      </c>
      <c r="AP1225">
        <v>0</v>
      </c>
      <c r="AQ1225">
        <v>0</v>
      </c>
      <c r="AR1225">
        <v>2</v>
      </c>
      <c r="AS1225">
        <v>0</v>
      </c>
      <c r="AT1225">
        <v>4</v>
      </c>
      <c r="AU1225">
        <v>1</v>
      </c>
      <c r="AV1225">
        <v>4</v>
      </c>
      <c r="AW1225">
        <v>7</v>
      </c>
      <c r="AX1225">
        <v>0</v>
      </c>
      <c r="AY1225">
        <v>5</v>
      </c>
      <c r="AZ1225">
        <v>1951</v>
      </c>
      <c r="BA1225">
        <v>2</v>
      </c>
      <c r="BB1225">
        <v>2</v>
      </c>
      <c r="BC1225">
        <v>528</v>
      </c>
      <c r="BD1225">
        <v>4</v>
      </c>
      <c r="BE1225">
        <v>4</v>
      </c>
      <c r="BF1225">
        <v>3</v>
      </c>
      <c r="BG1225">
        <v>0</v>
      </c>
      <c r="BH1225">
        <v>30</v>
      </c>
      <c r="BI1225">
        <v>0</v>
      </c>
      <c r="BJ1225">
        <v>0</v>
      </c>
      <c r="BK1225">
        <v>0</v>
      </c>
      <c r="BL1225">
        <v>0</v>
      </c>
      <c r="BM1225">
        <v>3</v>
      </c>
      <c r="BN1225">
        <v>0</v>
      </c>
      <c r="BO1225">
        <v>10</v>
      </c>
      <c r="BP1225">
        <v>2006</v>
      </c>
      <c r="BQ1225">
        <v>17</v>
      </c>
      <c r="BR1225">
        <v>4</v>
      </c>
      <c r="BS1225">
        <v>5</v>
      </c>
      <c r="BT1225">
        <v>137900</v>
      </c>
    </row>
    <row r="1226" spans="1:72" x14ac:dyDescent="0.35">
      <c r="A1226">
        <v>1225</v>
      </c>
      <c r="B1226">
        <v>60</v>
      </c>
      <c r="C1226">
        <v>4</v>
      </c>
      <c r="D1226">
        <v>60</v>
      </c>
      <c r="E1226">
        <v>15384</v>
      </c>
      <c r="F1226">
        <v>2</v>
      </c>
      <c r="G1226">
        <v>2</v>
      </c>
      <c r="H1226">
        <v>2</v>
      </c>
      <c r="I1226">
        <v>4</v>
      </c>
      <c r="J1226">
        <v>4</v>
      </c>
      <c r="K1226">
        <v>3</v>
      </c>
      <c r="L1226">
        <v>11</v>
      </c>
      <c r="M1226">
        <v>5</v>
      </c>
      <c r="N1226">
        <v>7</v>
      </c>
      <c r="O1226">
        <v>3</v>
      </c>
      <c r="P1226">
        <v>8</v>
      </c>
      <c r="Q1226">
        <v>7</v>
      </c>
      <c r="R1226">
        <v>5</v>
      </c>
      <c r="S1226">
        <v>2004</v>
      </c>
      <c r="T1226">
        <v>2005</v>
      </c>
      <c r="U1226">
        <v>5</v>
      </c>
      <c r="V1226">
        <v>8</v>
      </c>
      <c r="W1226">
        <v>14</v>
      </c>
      <c r="X1226">
        <v>2</v>
      </c>
      <c r="Y1226">
        <v>0</v>
      </c>
      <c r="Z1226">
        <v>4</v>
      </c>
      <c r="AA1226">
        <v>3</v>
      </c>
      <c r="AB1226">
        <v>6</v>
      </c>
      <c r="AC1226">
        <v>5</v>
      </c>
      <c r="AD1226">
        <v>4</v>
      </c>
      <c r="AE1226">
        <v>7</v>
      </c>
      <c r="AF1226">
        <v>724</v>
      </c>
      <c r="AG1226">
        <v>0</v>
      </c>
      <c r="AH1226">
        <v>64</v>
      </c>
      <c r="AI1226">
        <v>788</v>
      </c>
      <c r="AJ1226">
        <v>6</v>
      </c>
      <c r="AK1226">
        <v>6</v>
      </c>
      <c r="AL1226">
        <v>788</v>
      </c>
      <c r="AM1226">
        <v>702</v>
      </c>
      <c r="AN1226">
        <v>0</v>
      </c>
      <c r="AO1226">
        <v>1490</v>
      </c>
      <c r="AP1226">
        <v>1</v>
      </c>
      <c r="AQ1226">
        <v>0</v>
      </c>
      <c r="AR1226">
        <v>2</v>
      </c>
      <c r="AS1226">
        <v>1</v>
      </c>
      <c r="AT1226">
        <v>3</v>
      </c>
      <c r="AU1226">
        <v>1</v>
      </c>
      <c r="AV1226">
        <v>5</v>
      </c>
      <c r="AW1226">
        <v>8</v>
      </c>
      <c r="AX1226">
        <v>1</v>
      </c>
      <c r="AY1226">
        <v>6</v>
      </c>
      <c r="AZ1226">
        <v>2004</v>
      </c>
      <c r="BA1226">
        <v>4</v>
      </c>
      <c r="BB1226">
        <v>2</v>
      </c>
      <c r="BC1226">
        <v>388</v>
      </c>
      <c r="BD1226">
        <v>4</v>
      </c>
      <c r="BE1226">
        <v>4</v>
      </c>
      <c r="BF1226">
        <v>3</v>
      </c>
      <c r="BG1226">
        <v>100</v>
      </c>
      <c r="BH1226">
        <v>75</v>
      </c>
      <c r="BI1226">
        <v>0</v>
      </c>
      <c r="BJ1226">
        <v>0</v>
      </c>
      <c r="BK1226">
        <v>0</v>
      </c>
      <c r="BL1226">
        <v>0</v>
      </c>
      <c r="BM1226">
        <v>5</v>
      </c>
      <c r="BN1226">
        <v>0</v>
      </c>
      <c r="BO1226">
        <v>2</v>
      </c>
      <c r="BP1226">
        <v>2008</v>
      </c>
      <c r="BQ1226">
        <v>15</v>
      </c>
      <c r="BR1226">
        <v>4</v>
      </c>
      <c r="BS1226">
        <v>5</v>
      </c>
      <c r="BT1226">
        <v>184000</v>
      </c>
    </row>
    <row r="1227" spans="1:72" x14ac:dyDescent="0.35">
      <c r="A1227">
        <v>1226</v>
      </c>
      <c r="B1227">
        <v>80</v>
      </c>
      <c r="C1227">
        <v>4</v>
      </c>
      <c r="D1227">
        <v>65</v>
      </c>
      <c r="E1227">
        <v>10482</v>
      </c>
      <c r="F1227">
        <v>2</v>
      </c>
      <c r="G1227">
        <v>1</v>
      </c>
      <c r="H1227">
        <v>2</v>
      </c>
      <c r="I1227">
        <v>4</v>
      </c>
      <c r="J1227">
        <v>4</v>
      </c>
      <c r="K1227">
        <v>3</v>
      </c>
      <c r="L1227">
        <v>7</v>
      </c>
      <c r="M1227">
        <v>7</v>
      </c>
      <c r="N1227">
        <v>7</v>
      </c>
      <c r="O1227">
        <v>3</v>
      </c>
      <c r="P1227">
        <v>3</v>
      </c>
      <c r="Q1227">
        <v>6</v>
      </c>
      <c r="R1227">
        <v>8</v>
      </c>
      <c r="S1227">
        <v>1958</v>
      </c>
      <c r="T1227">
        <v>1958</v>
      </c>
      <c r="U1227">
        <v>6</v>
      </c>
      <c r="V1227">
        <v>8</v>
      </c>
      <c r="W1227">
        <v>14</v>
      </c>
      <c r="X1227">
        <v>4</v>
      </c>
      <c r="Y1227">
        <v>63</v>
      </c>
      <c r="Z1227">
        <v>3</v>
      </c>
      <c r="AA1227">
        <v>4</v>
      </c>
      <c r="AB1227">
        <v>2</v>
      </c>
      <c r="AC1227">
        <v>4</v>
      </c>
      <c r="AD1227">
        <v>4</v>
      </c>
      <c r="AE1227">
        <v>7</v>
      </c>
      <c r="AF1227">
        <v>507</v>
      </c>
      <c r="AG1227">
        <v>0</v>
      </c>
      <c r="AH1227">
        <v>81</v>
      </c>
      <c r="AI1227">
        <v>588</v>
      </c>
      <c r="AJ1227">
        <v>6</v>
      </c>
      <c r="AK1227">
        <v>6</v>
      </c>
      <c r="AL1227">
        <v>1138</v>
      </c>
      <c r="AM1227">
        <v>0</v>
      </c>
      <c r="AN1227">
        <v>0</v>
      </c>
      <c r="AO1227">
        <v>1138</v>
      </c>
      <c r="AP1227">
        <v>0</v>
      </c>
      <c r="AQ1227">
        <v>1</v>
      </c>
      <c r="AR1227">
        <v>1</v>
      </c>
      <c r="AS1227">
        <v>0</v>
      </c>
      <c r="AT1227">
        <v>3</v>
      </c>
      <c r="AU1227">
        <v>1</v>
      </c>
      <c r="AV1227">
        <v>4</v>
      </c>
      <c r="AW1227">
        <v>6</v>
      </c>
      <c r="AX1227">
        <v>0</v>
      </c>
      <c r="AY1227">
        <v>6</v>
      </c>
      <c r="AZ1227">
        <v>1958</v>
      </c>
      <c r="BA1227">
        <v>3</v>
      </c>
      <c r="BB1227">
        <v>1</v>
      </c>
      <c r="BC1227">
        <v>264</v>
      </c>
      <c r="BD1227">
        <v>4</v>
      </c>
      <c r="BE1227">
        <v>4</v>
      </c>
      <c r="BF1227">
        <v>3</v>
      </c>
      <c r="BG1227">
        <v>224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1</v>
      </c>
      <c r="BN1227">
        <v>0</v>
      </c>
      <c r="BO1227">
        <v>6</v>
      </c>
      <c r="BP1227">
        <v>2007</v>
      </c>
      <c r="BQ1227">
        <v>16</v>
      </c>
      <c r="BR1227">
        <v>4</v>
      </c>
      <c r="BS1227">
        <v>5</v>
      </c>
      <c r="BT1227">
        <v>145000</v>
      </c>
    </row>
    <row r="1228" spans="1:72" x14ac:dyDescent="0.35">
      <c r="A1228">
        <v>1227</v>
      </c>
      <c r="B1228">
        <v>60</v>
      </c>
      <c r="C1228">
        <v>4</v>
      </c>
      <c r="D1228">
        <v>86</v>
      </c>
      <c r="E1228">
        <v>14598</v>
      </c>
      <c r="F1228">
        <v>2</v>
      </c>
      <c r="G1228">
        <v>2</v>
      </c>
      <c r="H1228">
        <v>2</v>
      </c>
      <c r="I1228">
        <v>4</v>
      </c>
      <c r="J1228">
        <v>1</v>
      </c>
      <c r="K1228">
        <v>3</v>
      </c>
      <c r="L1228">
        <v>18</v>
      </c>
      <c r="M1228">
        <v>2</v>
      </c>
      <c r="N1228">
        <v>7</v>
      </c>
      <c r="O1228">
        <v>3</v>
      </c>
      <c r="P1228">
        <v>8</v>
      </c>
      <c r="Q1228">
        <v>6</v>
      </c>
      <c r="R1228">
        <v>5</v>
      </c>
      <c r="S1228">
        <v>2007</v>
      </c>
      <c r="T1228">
        <v>2007</v>
      </c>
      <c r="U1228">
        <v>5</v>
      </c>
      <c r="V1228">
        <v>8</v>
      </c>
      <c r="W1228">
        <v>14</v>
      </c>
      <c r="X1228">
        <v>5</v>
      </c>
      <c r="Y1228">
        <v>74</v>
      </c>
      <c r="Z1228">
        <v>4</v>
      </c>
      <c r="AA1228">
        <v>3</v>
      </c>
      <c r="AB1228">
        <v>6</v>
      </c>
      <c r="AC1228">
        <v>5</v>
      </c>
      <c r="AD1228">
        <v>4</v>
      </c>
      <c r="AE1228">
        <v>6</v>
      </c>
      <c r="AF1228">
        <v>0</v>
      </c>
      <c r="AG1228">
        <v>0</v>
      </c>
      <c r="AH1228">
        <v>894</v>
      </c>
      <c r="AI1228">
        <v>894</v>
      </c>
      <c r="AJ1228">
        <v>6</v>
      </c>
      <c r="AK1228">
        <v>6</v>
      </c>
      <c r="AL1228">
        <v>894</v>
      </c>
      <c r="AM1228">
        <v>1039</v>
      </c>
      <c r="AN1228">
        <v>0</v>
      </c>
      <c r="AO1228">
        <v>1933</v>
      </c>
      <c r="AP1228">
        <v>0</v>
      </c>
      <c r="AQ1228">
        <v>0</v>
      </c>
      <c r="AR1228">
        <v>2</v>
      </c>
      <c r="AS1228">
        <v>1</v>
      </c>
      <c r="AT1228">
        <v>4</v>
      </c>
      <c r="AU1228">
        <v>1</v>
      </c>
      <c r="AV1228">
        <v>5</v>
      </c>
      <c r="AW1228">
        <v>9</v>
      </c>
      <c r="AX1228">
        <v>1</v>
      </c>
      <c r="AY1228">
        <v>7</v>
      </c>
      <c r="AZ1228">
        <v>2007</v>
      </c>
      <c r="BA1228">
        <v>4</v>
      </c>
      <c r="BB1228">
        <v>3</v>
      </c>
      <c r="BC1228">
        <v>668</v>
      </c>
      <c r="BD1228">
        <v>4</v>
      </c>
      <c r="BE1228">
        <v>4</v>
      </c>
      <c r="BF1228">
        <v>3</v>
      </c>
      <c r="BG1228">
        <v>100</v>
      </c>
      <c r="BH1228">
        <v>18</v>
      </c>
      <c r="BI1228">
        <v>0</v>
      </c>
      <c r="BJ1228">
        <v>0</v>
      </c>
      <c r="BK1228">
        <v>0</v>
      </c>
      <c r="BL1228">
        <v>0</v>
      </c>
      <c r="BM1228">
        <v>5</v>
      </c>
      <c r="BN1228">
        <v>0</v>
      </c>
      <c r="BO1228">
        <v>1</v>
      </c>
      <c r="BP1228">
        <v>2008</v>
      </c>
      <c r="BQ1228">
        <v>15</v>
      </c>
      <c r="BR1228">
        <v>4</v>
      </c>
      <c r="BS1228">
        <v>5</v>
      </c>
      <c r="BT1228">
        <v>214000</v>
      </c>
    </row>
    <row r="1229" spans="1:72" x14ac:dyDescent="0.35">
      <c r="A1229">
        <v>1228</v>
      </c>
      <c r="B1229">
        <v>20</v>
      </c>
      <c r="C1229">
        <v>4</v>
      </c>
      <c r="D1229">
        <v>72</v>
      </c>
      <c r="E1229">
        <v>8872</v>
      </c>
      <c r="F1229">
        <v>2</v>
      </c>
      <c r="G1229">
        <v>1</v>
      </c>
      <c r="H1229">
        <v>2</v>
      </c>
      <c r="I1229">
        <v>4</v>
      </c>
      <c r="J1229">
        <v>2</v>
      </c>
      <c r="K1229">
        <v>3</v>
      </c>
      <c r="L1229">
        <v>7</v>
      </c>
      <c r="M1229">
        <v>7</v>
      </c>
      <c r="N1229">
        <v>7</v>
      </c>
      <c r="O1229">
        <v>3</v>
      </c>
      <c r="P1229">
        <v>4</v>
      </c>
      <c r="Q1229">
        <v>5</v>
      </c>
      <c r="R1229">
        <v>8</v>
      </c>
      <c r="S1229">
        <v>1965</v>
      </c>
      <c r="T1229">
        <v>2008</v>
      </c>
      <c r="U1229">
        <v>5</v>
      </c>
      <c r="V1229">
        <v>8</v>
      </c>
      <c r="W1229">
        <v>14</v>
      </c>
      <c r="X1229">
        <v>4</v>
      </c>
      <c r="Y1229">
        <v>300</v>
      </c>
      <c r="Z1229">
        <v>3</v>
      </c>
      <c r="AA1229">
        <v>3</v>
      </c>
      <c r="AB1229">
        <v>2</v>
      </c>
      <c r="AC1229">
        <v>4</v>
      </c>
      <c r="AD1229">
        <v>4</v>
      </c>
      <c r="AE1229">
        <v>4</v>
      </c>
      <c r="AF1229">
        <v>595</v>
      </c>
      <c r="AG1229">
        <v>0</v>
      </c>
      <c r="AH1229">
        <v>317</v>
      </c>
      <c r="AI1229">
        <v>912</v>
      </c>
      <c r="AJ1229">
        <v>6</v>
      </c>
      <c r="AK1229">
        <v>6</v>
      </c>
      <c r="AL1229">
        <v>912</v>
      </c>
      <c r="AM1229">
        <v>0</v>
      </c>
      <c r="AN1229">
        <v>0</v>
      </c>
      <c r="AO1229">
        <v>912</v>
      </c>
      <c r="AP1229">
        <v>1</v>
      </c>
      <c r="AQ1229">
        <v>0</v>
      </c>
      <c r="AR1229">
        <v>1</v>
      </c>
      <c r="AS1229">
        <v>0</v>
      </c>
      <c r="AT1229">
        <v>2</v>
      </c>
      <c r="AU1229">
        <v>1</v>
      </c>
      <c r="AV1229">
        <v>5</v>
      </c>
      <c r="AW1229">
        <v>5</v>
      </c>
      <c r="AX1229">
        <v>0</v>
      </c>
      <c r="AY1229">
        <v>5</v>
      </c>
      <c r="AZ1229">
        <v>1992</v>
      </c>
      <c r="BA1229">
        <v>2</v>
      </c>
      <c r="BB1229">
        <v>2</v>
      </c>
      <c r="BC1229">
        <v>576</v>
      </c>
      <c r="BD1229">
        <v>4</v>
      </c>
      <c r="BE1229">
        <v>4</v>
      </c>
      <c r="BF1229">
        <v>3</v>
      </c>
      <c r="BG1229">
        <v>0</v>
      </c>
      <c r="BH1229">
        <v>240</v>
      </c>
      <c r="BI1229">
        <v>0</v>
      </c>
      <c r="BJ1229">
        <v>0</v>
      </c>
      <c r="BK1229">
        <v>0</v>
      </c>
      <c r="BL1229">
        <v>0</v>
      </c>
      <c r="BM1229">
        <v>5</v>
      </c>
      <c r="BN1229">
        <v>0</v>
      </c>
      <c r="BO1229">
        <v>12</v>
      </c>
      <c r="BP1229">
        <v>2008</v>
      </c>
      <c r="BQ1229">
        <v>15</v>
      </c>
      <c r="BR1229">
        <v>4</v>
      </c>
      <c r="BS1229">
        <v>5</v>
      </c>
      <c r="BT1229">
        <v>147000</v>
      </c>
    </row>
    <row r="1230" spans="1:72" x14ac:dyDescent="0.35">
      <c r="A1230">
        <v>1229</v>
      </c>
      <c r="B1230">
        <v>120</v>
      </c>
      <c r="C1230">
        <v>4</v>
      </c>
      <c r="D1230">
        <v>65</v>
      </c>
      <c r="E1230">
        <v>8769</v>
      </c>
      <c r="F1230">
        <v>2</v>
      </c>
      <c r="G1230">
        <v>1</v>
      </c>
      <c r="H1230">
        <v>2</v>
      </c>
      <c r="I1230">
        <v>4</v>
      </c>
      <c r="J1230">
        <v>2</v>
      </c>
      <c r="K1230">
        <v>3</v>
      </c>
      <c r="L1230">
        <v>19</v>
      </c>
      <c r="M1230">
        <v>7</v>
      </c>
      <c r="N1230">
        <v>7</v>
      </c>
      <c r="O1230">
        <v>4</v>
      </c>
      <c r="P1230">
        <v>4</v>
      </c>
      <c r="Q1230">
        <v>9</v>
      </c>
      <c r="R1230">
        <v>5</v>
      </c>
      <c r="S1230">
        <v>2008</v>
      </c>
      <c r="T1230">
        <v>2008</v>
      </c>
      <c r="U1230">
        <v>6</v>
      </c>
      <c r="V1230">
        <v>8</v>
      </c>
      <c r="W1230">
        <v>10</v>
      </c>
      <c r="X1230">
        <v>4</v>
      </c>
      <c r="Y1230">
        <v>766</v>
      </c>
      <c r="Z1230">
        <v>5</v>
      </c>
      <c r="AA1230">
        <v>3</v>
      </c>
      <c r="AB1230">
        <v>6</v>
      </c>
      <c r="AC1230">
        <v>6</v>
      </c>
      <c r="AD1230">
        <v>4</v>
      </c>
      <c r="AE1230">
        <v>7</v>
      </c>
      <c r="AF1230">
        <v>1540</v>
      </c>
      <c r="AG1230">
        <v>0</v>
      </c>
      <c r="AH1230">
        <v>162</v>
      </c>
      <c r="AI1230">
        <v>1702</v>
      </c>
      <c r="AJ1230">
        <v>6</v>
      </c>
      <c r="AK1230">
        <v>6</v>
      </c>
      <c r="AL1230">
        <v>1702</v>
      </c>
      <c r="AM1230">
        <v>0</v>
      </c>
      <c r="AN1230">
        <v>0</v>
      </c>
      <c r="AO1230">
        <v>1702</v>
      </c>
      <c r="AP1230">
        <v>1</v>
      </c>
      <c r="AQ1230">
        <v>0</v>
      </c>
      <c r="AR1230">
        <v>1</v>
      </c>
      <c r="AS1230">
        <v>1</v>
      </c>
      <c r="AT1230">
        <v>1</v>
      </c>
      <c r="AU1230">
        <v>1</v>
      </c>
      <c r="AV1230">
        <v>6</v>
      </c>
      <c r="AW1230">
        <v>7</v>
      </c>
      <c r="AX1230">
        <v>1</v>
      </c>
      <c r="AY1230">
        <v>6</v>
      </c>
      <c r="AZ1230">
        <v>2008</v>
      </c>
      <c r="BA1230">
        <v>4</v>
      </c>
      <c r="BB1230">
        <v>3</v>
      </c>
      <c r="BC1230">
        <v>1052</v>
      </c>
      <c r="BD1230">
        <v>4</v>
      </c>
      <c r="BE1230">
        <v>4</v>
      </c>
      <c r="BF1230">
        <v>3</v>
      </c>
      <c r="BG1230">
        <v>0</v>
      </c>
      <c r="BH1230">
        <v>72</v>
      </c>
      <c r="BI1230">
        <v>0</v>
      </c>
      <c r="BJ1230">
        <v>0</v>
      </c>
      <c r="BK1230">
        <v>224</v>
      </c>
      <c r="BL1230">
        <v>0</v>
      </c>
      <c r="BM1230">
        <v>5</v>
      </c>
      <c r="BN1230">
        <v>0</v>
      </c>
      <c r="BO1230">
        <v>10</v>
      </c>
      <c r="BP1230">
        <v>2008</v>
      </c>
      <c r="BQ1230">
        <v>15</v>
      </c>
      <c r="BR1230">
        <v>8</v>
      </c>
      <c r="BS1230">
        <v>6</v>
      </c>
      <c r="BT1230">
        <v>367294</v>
      </c>
    </row>
    <row r="1231" spans="1:72" x14ac:dyDescent="0.35">
      <c r="A1231">
        <v>1230</v>
      </c>
      <c r="B1231">
        <v>80</v>
      </c>
      <c r="C1231">
        <v>4</v>
      </c>
      <c r="D1231">
        <v>70</v>
      </c>
      <c r="E1231">
        <v>7910</v>
      </c>
      <c r="F1231">
        <v>2</v>
      </c>
      <c r="G1231">
        <v>1</v>
      </c>
      <c r="H1231">
        <v>2</v>
      </c>
      <c r="I1231">
        <v>4</v>
      </c>
      <c r="J1231">
        <v>4</v>
      </c>
      <c r="K1231">
        <v>3</v>
      </c>
      <c r="L1231">
        <v>7</v>
      </c>
      <c r="M1231">
        <v>7</v>
      </c>
      <c r="N1231">
        <v>7</v>
      </c>
      <c r="O1231">
        <v>3</v>
      </c>
      <c r="P1231">
        <v>3</v>
      </c>
      <c r="Q1231">
        <v>5</v>
      </c>
      <c r="R1231">
        <v>5</v>
      </c>
      <c r="S1231">
        <v>1960</v>
      </c>
      <c r="T1231">
        <v>1960</v>
      </c>
      <c r="U1231">
        <v>6</v>
      </c>
      <c r="V1231">
        <v>8</v>
      </c>
      <c r="W1231">
        <v>5</v>
      </c>
      <c r="X1231">
        <v>2</v>
      </c>
      <c r="Y1231">
        <v>0</v>
      </c>
      <c r="Z1231">
        <v>3</v>
      </c>
      <c r="AA1231">
        <v>3</v>
      </c>
      <c r="AB1231">
        <v>2</v>
      </c>
      <c r="AC1231">
        <v>4</v>
      </c>
      <c r="AD1231">
        <v>4</v>
      </c>
      <c r="AE1231">
        <v>4</v>
      </c>
      <c r="AF1231">
        <v>666</v>
      </c>
      <c r="AG1231">
        <v>0</v>
      </c>
      <c r="AH1231">
        <v>409</v>
      </c>
      <c r="AI1231">
        <v>1075</v>
      </c>
      <c r="AJ1231">
        <v>6</v>
      </c>
      <c r="AK1231">
        <v>6</v>
      </c>
      <c r="AL1231">
        <v>1507</v>
      </c>
      <c r="AM1231">
        <v>0</v>
      </c>
      <c r="AN1231">
        <v>0</v>
      </c>
      <c r="AO1231">
        <v>1507</v>
      </c>
      <c r="AP1231">
        <v>0</v>
      </c>
      <c r="AQ1231">
        <v>0</v>
      </c>
      <c r="AR1231">
        <v>2</v>
      </c>
      <c r="AS1231">
        <v>0</v>
      </c>
      <c r="AT1231">
        <v>4</v>
      </c>
      <c r="AU1231">
        <v>1</v>
      </c>
      <c r="AV1231">
        <v>4</v>
      </c>
      <c r="AW1231">
        <v>7</v>
      </c>
      <c r="AX1231">
        <v>0</v>
      </c>
      <c r="AY1231">
        <v>4</v>
      </c>
      <c r="AZ1231">
        <v>1960</v>
      </c>
      <c r="BA1231">
        <v>2</v>
      </c>
      <c r="BB1231">
        <v>1</v>
      </c>
      <c r="BC1231">
        <v>404</v>
      </c>
      <c r="BD1231">
        <v>4</v>
      </c>
      <c r="BE1231">
        <v>4</v>
      </c>
      <c r="BF1231">
        <v>3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2</v>
      </c>
      <c r="BN1231">
        <v>0</v>
      </c>
      <c r="BO1231">
        <v>8</v>
      </c>
      <c r="BP1231">
        <v>2008</v>
      </c>
      <c r="BQ1231">
        <v>15</v>
      </c>
      <c r="BR1231">
        <v>4</v>
      </c>
      <c r="BS1231">
        <v>5</v>
      </c>
      <c r="BT1231">
        <v>127000</v>
      </c>
    </row>
    <row r="1232" spans="1:72" x14ac:dyDescent="0.35">
      <c r="A1232">
        <v>1231</v>
      </c>
      <c r="B1232">
        <v>90</v>
      </c>
      <c r="C1232">
        <v>4</v>
      </c>
      <c r="E1232">
        <v>18890</v>
      </c>
      <c r="F1232">
        <v>2</v>
      </c>
      <c r="G1232">
        <v>2</v>
      </c>
      <c r="H1232">
        <v>2</v>
      </c>
      <c r="I1232">
        <v>4</v>
      </c>
      <c r="J1232">
        <v>4</v>
      </c>
      <c r="K1232">
        <v>3</v>
      </c>
      <c r="L1232">
        <v>5</v>
      </c>
      <c r="M1232">
        <v>2</v>
      </c>
      <c r="N1232">
        <v>1</v>
      </c>
      <c r="O1232">
        <v>2</v>
      </c>
      <c r="P1232">
        <v>1</v>
      </c>
      <c r="Q1232">
        <v>5</v>
      </c>
      <c r="R1232">
        <v>5</v>
      </c>
      <c r="S1232">
        <v>1977</v>
      </c>
      <c r="T1232">
        <v>1977</v>
      </c>
      <c r="U1232">
        <v>2</v>
      </c>
      <c r="V1232">
        <v>8</v>
      </c>
      <c r="W1232">
        <v>3</v>
      </c>
      <c r="X1232">
        <v>2</v>
      </c>
      <c r="Y1232">
        <v>1</v>
      </c>
      <c r="Z1232">
        <v>3</v>
      </c>
      <c r="AA1232">
        <v>3</v>
      </c>
      <c r="AB1232">
        <v>2</v>
      </c>
      <c r="AC1232">
        <v>5</v>
      </c>
      <c r="AD1232">
        <v>4</v>
      </c>
      <c r="AE1232">
        <v>7</v>
      </c>
      <c r="AF1232">
        <v>498</v>
      </c>
      <c r="AG1232">
        <v>211</v>
      </c>
      <c r="AH1232">
        <v>652</v>
      </c>
      <c r="AI1232">
        <v>1361</v>
      </c>
      <c r="AJ1232">
        <v>6</v>
      </c>
      <c r="AK1232">
        <v>6</v>
      </c>
      <c r="AL1232">
        <v>1361</v>
      </c>
      <c r="AM1232">
        <v>1259</v>
      </c>
      <c r="AN1232">
        <v>0</v>
      </c>
      <c r="AO1232">
        <v>2620</v>
      </c>
      <c r="AP1232">
        <v>0</v>
      </c>
      <c r="AQ1232">
        <v>0</v>
      </c>
      <c r="AR1232">
        <v>2</v>
      </c>
      <c r="AS1232">
        <v>2</v>
      </c>
      <c r="AT1232">
        <v>4</v>
      </c>
      <c r="AU1232">
        <v>2</v>
      </c>
      <c r="AV1232">
        <v>4</v>
      </c>
      <c r="AW1232">
        <v>12</v>
      </c>
      <c r="AX1232">
        <v>1</v>
      </c>
      <c r="AY1232">
        <v>7</v>
      </c>
      <c r="AZ1232">
        <v>1977</v>
      </c>
      <c r="BA1232">
        <v>3</v>
      </c>
      <c r="BB1232">
        <v>2</v>
      </c>
      <c r="BC1232">
        <v>600</v>
      </c>
      <c r="BD1232">
        <v>4</v>
      </c>
      <c r="BE1232">
        <v>4</v>
      </c>
      <c r="BF1232">
        <v>2</v>
      </c>
      <c r="BG1232">
        <v>155</v>
      </c>
      <c r="BH1232">
        <v>24</v>
      </c>
      <c r="BI1232">
        <v>145</v>
      </c>
      <c r="BJ1232">
        <v>0</v>
      </c>
      <c r="BK1232">
        <v>0</v>
      </c>
      <c r="BL1232">
        <v>0</v>
      </c>
      <c r="BM1232">
        <v>5</v>
      </c>
      <c r="BN1232">
        <v>8300</v>
      </c>
      <c r="BO1232">
        <v>8</v>
      </c>
      <c r="BP1232">
        <v>2007</v>
      </c>
      <c r="BQ1232">
        <v>16</v>
      </c>
      <c r="BR1232">
        <v>4</v>
      </c>
      <c r="BS1232">
        <v>5</v>
      </c>
      <c r="BT1232">
        <v>190000</v>
      </c>
    </row>
    <row r="1233" spans="1:72" x14ac:dyDescent="0.35">
      <c r="A1233">
        <v>1232</v>
      </c>
      <c r="B1233">
        <v>90</v>
      </c>
      <c r="C1233">
        <v>4</v>
      </c>
      <c r="D1233">
        <v>70</v>
      </c>
      <c r="E1233">
        <v>7728</v>
      </c>
      <c r="F1233">
        <v>2</v>
      </c>
      <c r="G1233">
        <v>1</v>
      </c>
      <c r="H1233">
        <v>2</v>
      </c>
      <c r="I1233">
        <v>4</v>
      </c>
      <c r="J1233">
        <v>4</v>
      </c>
      <c r="K1233">
        <v>3</v>
      </c>
      <c r="L1233">
        <v>7</v>
      </c>
      <c r="M1233">
        <v>7</v>
      </c>
      <c r="N1233">
        <v>7</v>
      </c>
      <c r="O1233">
        <v>2</v>
      </c>
      <c r="P1233">
        <v>3</v>
      </c>
      <c r="Q1233">
        <v>5</v>
      </c>
      <c r="R1233">
        <v>6</v>
      </c>
      <c r="S1233">
        <v>1962</v>
      </c>
      <c r="T1233">
        <v>1962</v>
      </c>
      <c r="U1233">
        <v>6</v>
      </c>
      <c r="V1233">
        <v>8</v>
      </c>
      <c r="W1233">
        <v>4</v>
      </c>
      <c r="X1233">
        <v>4</v>
      </c>
      <c r="Y1233">
        <v>120</v>
      </c>
      <c r="Z1233">
        <v>3</v>
      </c>
      <c r="AA1233">
        <v>3</v>
      </c>
      <c r="AB1233">
        <v>2</v>
      </c>
      <c r="AC1233">
        <v>4</v>
      </c>
      <c r="AD1233">
        <v>4</v>
      </c>
      <c r="AE1233">
        <v>4</v>
      </c>
      <c r="AF1233">
        <v>803</v>
      </c>
      <c r="AG1233">
        <v>0</v>
      </c>
      <c r="AH1233">
        <v>303</v>
      </c>
      <c r="AI1233">
        <v>1106</v>
      </c>
      <c r="AJ1233">
        <v>6</v>
      </c>
      <c r="AK1233">
        <v>6</v>
      </c>
      <c r="AL1233">
        <v>1190</v>
      </c>
      <c r="AM1233">
        <v>0</v>
      </c>
      <c r="AN1233">
        <v>0</v>
      </c>
      <c r="AO1233">
        <v>1190</v>
      </c>
      <c r="AP1233">
        <v>1</v>
      </c>
      <c r="AQ1233">
        <v>0</v>
      </c>
      <c r="AR1233">
        <v>1</v>
      </c>
      <c r="AS1233">
        <v>0</v>
      </c>
      <c r="AT1233">
        <v>3</v>
      </c>
      <c r="AU1233">
        <v>1</v>
      </c>
      <c r="AV1233">
        <v>4</v>
      </c>
      <c r="AW1233">
        <v>6</v>
      </c>
      <c r="AX1233">
        <v>0</v>
      </c>
      <c r="AY1233">
        <v>6</v>
      </c>
      <c r="AZ1233">
        <v>1962</v>
      </c>
      <c r="BA1233">
        <v>2</v>
      </c>
      <c r="BB1233">
        <v>2</v>
      </c>
      <c r="BC1233">
        <v>540</v>
      </c>
      <c r="BD1233">
        <v>4</v>
      </c>
      <c r="BE1233">
        <v>4</v>
      </c>
      <c r="BF1233">
        <v>3</v>
      </c>
      <c r="BG1233">
        <v>0</v>
      </c>
      <c r="BH1233">
        <v>18</v>
      </c>
      <c r="BI1233">
        <v>0</v>
      </c>
      <c r="BJ1233">
        <v>0</v>
      </c>
      <c r="BK1233">
        <v>0</v>
      </c>
      <c r="BL1233">
        <v>0</v>
      </c>
      <c r="BM1233">
        <v>2</v>
      </c>
      <c r="BN1233">
        <v>0</v>
      </c>
      <c r="BO1233">
        <v>5</v>
      </c>
      <c r="BP1233">
        <v>2006</v>
      </c>
      <c r="BQ1233">
        <v>17</v>
      </c>
      <c r="BR1233">
        <v>4</v>
      </c>
      <c r="BS1233">
        <v>5</v>
      </c>
      <c r="BT1233">
        <v>132500</v>
      </c>
    </row>
    <row r="1234" spans="1:72" x14ac:dyDescent="0.35">
      <c r="A1234">
        <v>1233</v>
      </c>
      <c r="B1234">
        <v>90</v>
      </c>
      <c r="C1234">
        <v>4</v>
      </c>
      <c r="D1234">
        <v>70</v>
      </c>
      <c r="E1234">
        <v>9842</v>
      </c>
      <c r="F1234">
        <v>2</v>
      </c>
      <c r="G1234">
        <v>1</v>
      </c>
      <c r="H1234">
        <v>2</v>
      </c>
      <c r="I1234">
        <v>4</v>
      </c>
      <c r="J1234">
        <v>3</v>
      </c>
      <c r="K1234">
        <v>3</v>
      </c>
      <c r="L1234">
        <v>7</v>
      </c>
      <c r="M1234">
        <v>7</v>
      </c>
      <c r="N1234">
        <v>7</v>
      </c>
      <c r="O1234">
        <v>2</v>
      </c>
      <c r="P1234">
        <v>4</v>
      </c>
      <c r="Q1234">
        <v>4</v>
      </c>
      <c r="R1234">
        <v>5</v>
      </c>
      <c r="S1234">
        <v>1962</v>
      </c>
      <c r="T1234">
        <v>1962</v>
      </c>
      <c r="U1234">
        <v>5</v>
      </c>
      <c r="V1234">
        <v>8</v>
      </c>
      <c r="W1234">
        <v>9</v>
      </c>
      <c r="X1234">
        <v>2</v>
      </c>
      <c r="Y1234">
        <v>0</v>
      </c>
      <c r="Z1234">
        <v>3</v>
      </c>
      <c r="AA1234">
        <v>3</v>
      </c>
      <c r="AB1234">
        <v>1</v>
      </c>
      <c r="AC1234">
        <v>1</v>
      </c>
      <c r="AD1234">
        <v>1</v>
      </c>
      <c r="AE1234">
        <v>1</v>
      </c>
      <c r="AF1234">
        <v>0</v>
      </c>
      <c r="AG1234">
        <v>0</v>
      </c>
      <c r="AH1234">
        <v>0</v>
      </c>
      <c r="AI1234">
        <v>0</v>
      </c>
      <c r="AJ1234">
        <v>6</v>
      </c>
      <c r="AK1234">
        <v>6</v>
      </c>
      <c r="AL1234">
        <v>1224</v>
      </c>
      <c r="AM1234">
        <v>0</v>
      </c>
      <c r="AN1234">
        <v>0</v>
      </c>
      <c r="AO1234">
        <v>1224</v>
      </c>
      <c r="AP1234">
        <v>0</v>
      </c>
      <c r="AQ1234">
        <v>0</v>
      </c>
      <c r="AR1234">
        <v>2</v>
      </c>
      <c r="AS1234">
        <v>0</v>
      </c>
      <c r="AT1234">
        <v>2</v>
      </c>
      <c r="AU1234">
        <v>2</v>
      </c>
      <c r="AV1234">
        <v>4</v>
      </c>
      <c r="AW1234">
        <v>6</v>
      </c>
      <c r="AX1234">
        <v>0</v>
      </c>
      <c r="AY1234">
        <v>2</v>
      </c>
      <c r="AZ1234">
        <v>1962</v>
      </c>
      <c r="BA1234">
        <v>2</v>
      </c>
      <c r="BB1234">
        <v>2</v>
      </c>
      <c r="BC1234">
        <v>462</v>
      </c>
      <c r="BD1234">
        <v>4</v>
      </c>
      <c r="BE1234">
        <v>4</v>
      </c>
      <c r="BF1234">
        <v>3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5</v>
      </c>
      <c r="BN1234">
        <v>0</v>
      </c>
      <c r="BO1234">
        <v>3</v>
      </c>
      <c r="BP1234">
        <v>2007</v>
      </c>
      <c r="BQ1234">
        <v>16</v>
      </c>
      <c r="BR1234">
        <v>4</v>
      </c>
      <c r="BS1234">
        <v>5</v>
      </c>
      <c r="BT1234">
        <v>101800</v>
      </c>
    </row>
    <row r="1235" spans="1:72" x14ac:dyDescent="0.35">
      <c r="A1235">
        <v>1234</v>
      </c>
      <c r="B1235">
        <v>20</v>
      </c>
      <c r="C1235">
        <v>4</v>
      </c>
      <c r="E1235">
        <v>12160</v>
      </c>
      <c r="F1235">
        <v>2</v>
      </c>
      <c r="G1235">
        <v>2</v>
      </c>
      <c r="H1235">
        <v>2</v>
      </c>
      <c r="I1235">
        <v>4</v>
      </c>
      <c r="J1235">
        <v>4</v>
      </c>
      <c r="K1235">
        <v>3</v>
      </c>
      <c r="L1235">
        <v>7</v>
      </c>
      <c r="M1235">
        <v>7</v>
      </c>
      <c r="N1235">
        <v>7</v>
      </c>
      <c r="O1235">
        <v>3</v>
      </c>
      <c r="P1235">
        <v>4</v>
      </c>
      <c r="Q1235">
        <v>5</v>
      </c>
      <c r="R1235">
        <v>5</v>
      </c>
      <c r="S1235">
        <v>1959</v>
      </c>
      <c r="T1235">
        <v>1959</v>
      </c>
      <c r="U1235">
        <v>6</v>
      </c>
      <c r="V1235">
        <v>8</v>
      </c>
      <c r="W1235">
        <v>3</v>
      </c>
      <c r="X1235">
        <v>4</v>
      </c>
      <c r="Y1235">
        <v>180</v>
      </c>
      <c r="Z1235">
        <v>3</v>
      </c>
      <c r="AA1235">
        <v>3</v>
      </c>
      <c r="AB1235">
        <v>2</v>
      </c>
      <c r="AC1235">
        <v>4</v>
      </c>
      <c r="AD1235">
        <v>4</v>
      </c>
      <c r="AE1235">
        <v>2</v>
      </c>
      <c r="AF1235">
        <v>1000</v>
      </c>
      <c r="AG1235">
        <v>0</v>
      </c>
      <c r="AH1235">
        <v>188</v>
      </c>
      <c r="AI1235">
        <v>1188</v>
      </c>
      <c r="AJ1235">
        <v>6</v>
      </c>
      <c r="AK1235">
        <v>6</v>
      </c>
      <c r="AL1235">
        <v>1188</v>
      </c>
      <c r="AM1235">
        <v>0</v>
      </c>
      <c r="AN1235">
        <v>0</v>
      </c>
      <c r="AO1235">
        <v>1188</v>
      </c>
      <c r="AP1235">
        <v>1</v>
      </c>
      <c r="AQ1235">
        <v>0</v>
      </c>
      <c r="AR1235">
        <v>1</v>
      </c>
      <c r="AS1235">
        <v>0</v>
      </c>
      <c r="AT1235">
        <v>3</v>
      </c>
      <c r="AU1235">
        <v>1</v>
      </c>
      <c r="AV1235">
        <v>4</v>
      </c>
      <c r="AW1235">
        <v>6</v>
      </c>
      <c r="AX1235">
        <v>0</v>
      </c>
      <c r="AY1235">
        <v>6</v>
      </c>
      <c r="AZ1235">
        <v>1959</v>
      </c>
      <c r="BA1235">
        <v>3</v>
      </c>
      <c r="BB1235">
        <v>2</v>
      </c>
      <c r="BC1235">
        <v>531</v>
      </c>
      <c r="BD1235">
        <v>4</v>
      </c>
      <c r="BE1235">
        <v>4</v>
      </c>
      <c r="BF1235">
        <v>3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3</v>
      </c>
      <c r="BN1235">
        <v>0</v>
      </c>
      <c r="BO1235">
        <v>5</v>
      </c>
      <c r="BP1235">
        <v>2010</v>
      </c>
      <c r="BQ1235">
        <v>13</v>
      </c>
      <c r="BR1235">
        <v>3</v>
      </c>
      <c r="BS1235">
        <v>3</v>
      </c>
      <c r="BT1235">
        <v>142000</v>
      </c>
    </row>
    <row r="1236" spans="1:72" x14ac:dyDescent="0.35">
      <c r="A1236">
        <v>1235</v>
      </c>
      <c r="B1236">
        <v>70</v>
      </c>
      <c r="C1236">
        <v>3</v>
      </c>
      <c r="D1236">
        <v>55</v>
      </c>
      <c r="E1236">
        <v>8525</v>
      </c>
      <c r="F1236">
        <v>2</v>
      </c>
      <c r="G1236">
        <v>1</v>
      </c>
      <c r="H1236">
        <v>1</v>
      </c>
      <c r="I1236">
        <v>4</v>
      </c>
      <c r="J1236">
        <v>4</v>
      </c>
      <c r="K1236">
        <v>3</v>
      </c>
      <c r="L1236">
        <v>13</v>
      </c>
      <c r="M1236">
        <v>7</v>
      </c>
      <c r="N1236">
        <v>7</v>
      </c>
      <c r="O1236">
        <v>3</v>
      </c>
      <c r="P1236">
        <v>8</v>
      </c>
      <c r="Q1236">
        <v>5</v>
      </c>
      <c r="R1236">
        <v>6</v>
      </c>
      <c r="S1236">
        <v>1911</v>
      </c>
      <c r="T1236">
        <v>1950</v>
      </c>
      <c r="U1236">
        <v>5</v>
      </c>
      <c r="V1236">
        <v>8</v>
      </c>
      <c r="W1236">
        <v>10</v>
      </c>
      <c r="X1236">
        <v>2</v>
      </c>
      <c r="Y1236">
        <v>0</v>
      </c>
      <c r="Z1236">
        <v>3</v>
      </c>
      <c r="AA1236">
        <v>3</v>
      </c>
      <c r="AB1236">
        <v>6</v>
      </c>
      <c r="AC1236">
        <v>4</v>
      </c>
      <c r="AD1236">
        <v>4</v>
      </c>
      <c r="AE1236">
        <v>6</v>
      </c>
      <c r="AF1236">
        <v>0</v>
      </c>
      <c r="AG1236">
        <v>0</v>
      </c>
      <c r="AH1236">
        <v>940</v>
      </c>
      <c r="AI1236">
        <v>940</v>
      </c>
      <c r="AJ1236">
        <v>6</v>
      </c>
      <c r="AK1236">
        <v>3</v>
      </c>
      <c r="AL1236">
        <v>1024</v>
      </c>
      <c r="AM1236">
        <v>940</v>
      </c>
      <c r="AN1236">
        <v>0</v>
      </c>
      <c r="AO1236">
        <v>1964</v>
      </c>
      <c r="AP1236">
        <v>0</v>
      </c>
      <c r="AQ1236">
        <v>0</v>
      </c>
      <c r="AR1236">
        <v>1</v>
      </c>
      <c r="AS1236">
        <v>1</v>
      </c>
      <c r="AT1236">
        <v>4</v>
      </c>
      <c r="AU1236">
        <v>1</v>
      </c>
      <c r="AV1236">
        <v>4</v>
      </c>
      <c r="AW1236">
        <v>7</v>
      </c>
      <c r="AX1236">
        <v>0</v>
      </c>
      <c r="AY1236">
        <v>3</v>
      </c>
      <c r="BA1236">
        <v>1</v>
      </c>
      <c r="BB1236">
        <v>0</v>
      </c>
      <c r="BC1236">
        <v>0</v>
      </c>
      <c r="BD1236">
        <v>1</v>
      </c>
      <c r="BE1236">
        <v>1</v>
      </c>
      <c r="BF1236">
        <v>2</v>
      </c>
      <c r="BG1236">
        <v>0</v>
      </c>
      <c r="BH1236">
        <v>192</v>
      </c>
      <c r="BI1236">
        <v>0</v>
      </c>
      <c r="BJ1236">
        <v>0</v>
      </c>
      <c r="BK1236">
        <v>0</v>
      </c>
      <c r="BL1236">
        <v>0</v>
      </c>
      <c r="BM1236">
        <v>5</v>
      </c>
      <c r="BN1236">
        <v>0</v>
      </c>
      <c r="BO1236">
        <v>11</v>
      </c>
      <c r="BP1236">
        <v>2008</v>
      </c>
      <c r="BQ1236">
        <v>15</v>
      </c>
      <c r="BR1236">
        <v>4</v>
      </c>
      <c r="BS1236">
        <v>3</v>
      </c>
      <c r="BT1236">
        <v>130000</v>
      </c>
    </row>
    <row r="1237" spans="1:72" x14ac:dyDescent="0.35">
      <c r="A1237">
        <v>1236</v>
      </c>
      <c r="B1237">
        <v>70</v>
      </c>
      <c r="C1237">
        <v>4</v>
      </c>
      <c r="D1237">
        <v>96</v>
      </c>
      <c r="E1237">
        <v>13132</v>
      </c>
      <c r="F1237">
        <v>2</v>
      </c>
      <c r="G1237">
        <v>1</v>
      </c>
      <c r="H1237">
        <v>2</v>
      </c>
      <c r="I1237">
        <v>4</v>
      </c>
      <c r="J1237">
        <v>4</v>
      </c>
      <c r="K1237">
        <v>3</v>
      </c>
      <c r="L1237">
        <v>14</v>
      </c>
      <c r="M1237">
        <v>7</v>
      </c>
      <c r="N1237">
        <v>7</v>
      </c>
      <c r="O1237">
        <v>3</v>
      </c>
      <c r="P1237">
        <v>8</v>
      </c>
      <c r="Q1237">
        <v>5</v>
      </c>
      <c r="R1237">
        <v>5</v>
      </c>
      <c r="S1237">
        <v>1914</v>
      </c>
      <c r="T1237">
        <v>1950</v>
      </c>
      <c r="U1237">
        <v>5</v>
      </c>
      <c r="V1237">
        <v>8</v>
      </c>
      <c r="W1237">
        <v>4</v>
      </c>
      <c r="X1237">
        <v>2</v>
      </c>
      <c r="Y1237">
        <v>0</v>
      </c>
      <c r="Z1237">
        <v>3</v>
      </c>
      <c r="AA1237">
        <v>3</v>
      </c>
      <c r="AB1237">
        <v>3</v>
      </c>
      <c r="AC1237">
        <v>5</v>
      </c>
      <c r="AD1237">
        <v>4</v>
      </c>
      <c r="AE1237">
        <v>6</v>
      </c>
      <c r="AF1237">
        <v>0</v>
      </c>
      <c r="AG1237">
        <v>0</v>
      </c>
      <c r="AH1237">
        <v>747</v>
      </c>
      <c r="AI1237">
        <v>747</v>
      </c>
      <c r="AJ1237">
        <v>6</v>
      </c>
      <c r="AK1237">
        <v>2</v>
      </c>
      <c r="AL1237">
        <v>892</v>
      </c>
      <c r="AM1237">
        <v>892</v>
      </c>
      <c r="AN1237">
        <v>0</v>
      </c>
      <c r="AO1237">
        <v>1784</v>
      </c>
      <c r="AP1237">
        <v>0</v>
      </c>
      <c r="AQ1237">
        <v>0</v>
      </c>
      <c r="AR1237">
        <v>1</v>
      </c>
      <c r="AS1237">
        <v>1</v>
      </c>
      <c r="AT1237">
        <v>4</v>
      </c>
      <c r="AU1237">
        <v>1</v>
      </c>
      <c r="AV1237">
        <v>4</v>
      </c>
      <c r="AW1237">
        <v>9</v>
      </c>
      <c r="AX1237">
        <v>0</v>
      </c>
      <c r="AY1237">
        <v>5</v>
      </c>
      <c r="AZ1237">
        <v>1914</v>
      </c>
      <c r="BA1237">
        <v>2</v>
      </c>
      <c r="BB1237">
        <v>1</v>
      </c>
      <c r="BC1237">
        <v>180</v>
      </c>
      <c r="BD1237">
        <v>3</v>
      </c>
      <c r="BE1237">
        <v>3</v>
      </c>
      <c r="BF1237">
        <v>2</v>
      </c>
      <c r="BG1237">
        <v>203</v>
      </c>
      <c r="BH1237">
        <v>40</v>
      </c>
      <c r="BI1237">
        <v>0</v>
      </c>
      <c r="BJ1237">
        <v>0</v>
      </c>
      <c r="BK1237">
        <v>0</v>
      </c>
      <c r="BL1237">
        <v>0</v>
      </c>
      <c r="BM1237">
        <v>5</v>
      </c>
      <c r="BN1237">
        <v>0</v>
      </c>
      <c r="BO1237">
        <v>7</v>
      </c>
      <c r="BP1237">
        <v>2006</v>
      </c>
      <c r="BQ1237">
        <v>17</v>
      </c>
      <c r="BR1237">
        <v>4</v>
      </c>
      <c r="BS1237">
        <v>5</v>
      </c>
      <c r="BT1237">
        <v>138887</v>
      </c>
    </row>
    <row r="1238" spans="1:72" x14ac:dyDescent="0.35">
      <c r="A1238">
        <v>1237</v>
      </c>
      <c r="B1238">
        <v>160</v>
      </c>
      <c r="C1238">
        <v>4</v>
      </c>
      <c r="D1238">
        <v>36</v>
      </c>
      <c r="E1238">
        <v>2628</v>
      </c>
      <c r="F1238">
        <v>2</v>
      </c>
      <c r="G1238">
        <v>1</v>
      </c>
      <c r="H1238">
        <v>2</v>
      </c>
      <c r="I1238">
        <v>4</v>
      </c>
      <c r="J1238">
        <v>4</v>
      </c>
      <c r="K1238">
        <v>3</v>
      </c>
      <c r="L1238">
        <v>19</v>
      </c>
      <c r="M1238">
        <v>7</v>
      </c>
      <c r="N1238">
        <v>7</v>
      </c>
      <c r="O1238">
        <v>5</v>
      </c>
      <c r="P1238">
        <v>8</v>
      </c>
      <c r="Q1238">
        <v>7</v>
      </c>
      <c r="R1238">
        <v>5</v>
      </c>
      <c r="S1238">
        <v>2003</v>
      </c>
      <c r="T1238">
        <v>2003</v>
      </c>
      <c r="U1238">
        <v>5</v>
      </c>
      <c r="V1238">
        <v>8</v>
      </c>
      <c r="W1238">
        <v>14</v>
      </c>
      <c r="X1238">
        <v>5</v>
      </c>
      <c r="Y1238">
        <v>106</v>
      </c>
      <c r="Z1238">
        <v>4</v>
      </c>
      <c r="AA1238">
        <v>3</v>
      </c>
      <c r="AB1238">
        <v>6</v>
      </c>
      <c r="AC1238">
        <v>5</v>
      </c>
      <c r="AD1238">
        <v>4</v>
      </c>
      <c r="AE1238">
        <v>6</v>
      </c>
      <c r="AF1238">
        <v>0</v>
      </c>
      <c r="AG1238">
        <v>0</v>
      </c>
      <c r="AH1238">
        <v>764</v>
      </c>
      <c r="AI1238">
        <v>764</v>
      </c>
      <c r="AJ1238">
        <v>6</v>
      </c>
      <c r="AK1238">
        <v>6</v>
      </c>
      <c r="AL1238">
        <v>764</v>
      </c>
      <c r="AM1238">
        <v>862</v>
      </c>
      <c r="AN1238">
        <v>0</v>
      </c>
      <c r="AO1238">
        <v>1626</v>
      </c>
      <c r="AP1238">
        <v>0</v>
      </c>
      <c r="AQ1238">
        <v>0</v>
      </c>
      <c r="AR1238">
        <v>2</v>
      </c>
      <c r="AS1238">
        <v>1</v>
      </c>
      <c r="AT1238">
        <v>2</v>
      </c>
      <c r="AU1238">
        <v>1</v>
      </c>
      <c r="AV1238">
        <v>5</v>
      </c>
      <c r="AW1238">
        <v>6</v>
      </c>
      <c r="AX1238">
        <v>0</v>
      </c>
      <c r="AY1238">
        <v>7</v>
      </c>
      <c r="AZ1238">
        <v>2003</v>
      </c>
      <c r="BA1238">
        <v>3</v>
      </c>
      <c r="BB1238">
        <v>2</v>
      </c>
      <c r="BC1238">
        <v>474</v>
      </c>
      <c r="BD1238">
        <v>4</v>
      </c>
      <c r="BE1238">
        <v>4</v>
      </c>
      <c r="BF1238">
        <v>3</v>
      </c>
      <c r="BG1238">
        <v>0</v>
      </c>
      <c r="BH1238">
        <v>27</v>
      </c>
      <c r="BI1238">
        <v>0</v>
      </c>
      <c r="BJ1238">
        <v>0</v>
      </c>
      <c r="BK1238">
        <v>0</v>
      </c>
      <c r="BL1238">
        <v>0</v>
      </c>
      <c r="BM1238">
        <v>5</v>
      </c>
      <c r="BN1238">
        <v>0</v>
      </c>
      <c r="BO1238">
        <v>6</v>
      </c>
      <c r="BP1238">
        <v>2010</v>
      </c>
      <c r="BQ1238">
        <v>13</v>
      </c>
      <c r="BR1238">
        <v>4</v>
      </c>
      <c r="BS1238">
        <v>5</v>
      </c>
      <c r="BT1238">
        <v>175500</v>
      </c>
    </row>
    <row r="1239" spans="1:72" x14ac:dyDescent="0.35">
      <c r="A1239">
        <v>1238</v>
      </c>
      <c r="B1239">
        <v>60</v>
      </c>
      <c r="C1239">
        <v>4</v>
      </c>
      <c r="D1239">
        <v>41</v>
      </c>
      <c r="E1239">
        <v>12393</v>
      </c>
      <c r="F1239">
        <v>2</v>
      </c>
      <c r="G1239">
        <v>4</v>
      </c>
      <c r="H1239">
        <v>2</v>
      </c>
      <c r="I1239">
        <v>4</v>
      </c>
      <c r="J1239">
        <v>3</v>
      </c>
      <c r="K1239">
        <v>3</v>
      </c>
      <c r="L1239">
        <v>16</v>
      </c>
      <c r="M1239">
        <v>7</v>
      </c>
      <c r="N1239">
        <v>7</v>
      </c>
      <c r="O1239">
        <v>3</v>
      </c>
      <c r="P1239">
        <v>8</v>
      </c>
      <c r="Q1239">
        <v>7</v>
      </c>
      <c r="R1239">
        <v>5</v>
      </c>
      <c r="S1239">
        <v>2004</v>
      </c>
      <c r="T1239">
        <v>2005</v>
      </c>
      <c r="U1239">
        <v>5</v>
      </c>
      <c r="V1239">
        <v>8</v>
      </c>
      <c r="W1239">
        <v>14</v>
      </c>
      <c r="X1239">
        <v>2</v>
      </c>
      <c r="Y1239">
        <v>0</v>
      </c>
      <c r="Z1239">
        <v>4</v>
      </c>
      <c r="AA1239">
        <v>3</v>
      </c>
      <c r="AB1239">
        <v>6</v>
      </c>
      <c r="AC1239">
        <v>5</v>
      </c>
      <c r="AD1239">
        <v>4</v>
      </c>
      <c r="AE1239">
        <v>6</v>
      </c>
      <c r="AF1239">
        <v>0</v>
      </c>
      <c r="AG1239">
        <v>0</v>
      </c>
      <c r="AH1239">
        <v>847</v>
      </c>
      <c r="AI1239">
        <v>847</v>
      </c>
      <c r="AJ1239">
        <v>6</v>
      </c>
      <c r="AK1239">
        <v>6</v>
      </c>
      <c r="AL1239">
        <v>847</v>
      </c>
      <c r="AM1239">
        <v>1101</v>
      </c>
      <c r="AN1239">
        <v>0</v>
      </c>
      <c r="AO1239">
        <v>1948</v>
      </c>
      <c r="AP1239">
        <v>0</v>
      </c>
      <c r="AQ1239">
        <v>0</v>
      </c>
      <c r="AR1239">
        <v>2</v>
      </c>
      <c r="AS1239">
        <v>1</v>
      </c>
      <c r="AT1239">
        <v>4</v>
      </c>
      <c r="AU1239">
        <v>1</v>
      </c>
      <c r="AV1239">
        <v>5</v>
      </c>
      <c r="AW1239">
        <v>8</v>
      </c>
      <c r="AX1239">
        <v>1</v>
      </c>
      <c r="AY1239">
        <v>7</v>
      </c>
      <c r="AZ1239">
        <v>2004</v>
      </c>
      <c r="BA1239">
        <v>4</v>
      </c>
      <c r="BB1239">
        <v>2</v>
      </c>
      <c r="BC1239">
        <v>434</v>
      </c>
      <c r="BD1239">
        <v>4</v>
      </c>
      <c r="BE1239">
        <v>4</v>
      </c>
      <c r="BF1239">
        <v>3</v>
      </c>
      <c r="BG1239">
        <v>100</v>
      </c>
      <c r="BH1239">
        <v>48</v>
      </c>
      <c r="BI1239">
        <v>0</v>
      </c>
      <c r="BJ1239">
        <v>0</v>
      </c>
      <c r="BK1239">
        <v>0</v>
      </c>
      <c r="BL1239">
        <v>0</v>
      </c>
      <c r="BM1239">
        <v>5</v>
      </c>
      <c r="BN1239">
        <v>0</v>
      </c>
      <c r="BO1239">
        <v>9</v>
      </c>
      <c r="BP1239">
        <v>2006</v>
      </c>
      <c r="BQ1239">
        <v>17</v>
      </c>
      <c r="BR1239">
        <v>4</v>
      </c>
      <c r="BS1239">
        <v>5</v>
      </c>
      <c r="BT1239">
        <v>195000</v>
      </c>
    </row>
    <row r="1240" spans="1:72" x14ac:dyDescent="0.35">
      <c r="A1240">
        <v>1239</v>
      </c>
      <c r="B1240">
        <v>20</v>
      </c>
      <c r="C1240">
        <v>4</v>
      </c>
      <c r="D1240">
        <v>63</v>
      </c>
      <c r="E1240">
        <v>13072</v>
      </c>
      <c r="F1240">
        <v>2</v>
      </c>
      <c r="G1240">
        <v>1</v>
      </c>
      <c r="H1240">
        <v>2</v>
      </c>
      <c r="I1240">
        <v>4</v>
      </c>
      <c r="J1240">
        <v>4</v>
      </c>
      <c r="K1240">
        <v>3</v>
      </c>
      <c r="L1240">
        <v>15</v>
      </c>
      <c r="M1240">
        <v>1</v>
      </c>
      <c r="N1240">
        <v>7</v>
      </c>
      <c r="O1240">
        <v>3</v>
      </c>
      <c r="P1240">
        <v>4</v>
      </c>
      <c r="Q1240">
        <v>6</v>
      </c>
      <c r="R1240">
        <v>5</v>
      </c>
      <c r="S1240">
        <v>2005</v>
      </c>
      <c r="T1240">
        <v>2005</v>
      </c>
      <c r="U1240">
        <v>5</v>
      </c>
      <c r="V1240">
        <v>8</v>
      </c>
      <c r="W1240">
        <v>14</v>
      </c>
      <c r="X1240">
        <v>2</v>
      </c>
      <c r="Y1240">
        <v>0</v>
      </c>
      <c r="Z1240">
        <v>4</v>
      </c>
      <c r="AA1240">
        <v>3</v>
      </c>
      <c r="AB1240">
        <v>6</v>
      </c>
      <c r="AC1240">
        <v>5</v>
      </c>
      <c r="AD1240">
        <v>4</v>
      </c>
      <c r="AE1240">
        <v>6</v>
      </c>
      <c r="AF1240">
        <v>0</v>
      </c>
      <c r="AG1240">
        <v>0</v>
      </c>
      <c r="AH1240">
        <v>1141</v>
      </c>
      <c r="AI1240">
        <v>1141</v>
      </c>
      <c r="AJ1240">
        <v>6</v>
      </c>
      <c r="AK1240">
        <v>6</v>
      </c>
      <c r="AL1240">
        <v>1141</v>
      </c>
      <c r="AM1240">
        <v>0</v>
      </c>
      <c r="AN1240">
        <v>0</v>
      </c>
      <c r="AO1240">
        <v>1141</v>
      </c>
      <c r="AP1240">
        <v>0</v>
      </c>
      <c r="AQ1240">
        <v>0</v>
      </c>
      <c r="AR1240">
        <v>1</v>
      </c>
      <c r="AS1240">
        <v>1</v>
      </c>
      <c r="AT1240">
        <v>3</v>
      </c>
      <c r="AU1240">
        <v>1</v>
      </c>
      <c r="AV1240">
        <v>4</v>
      </c>
      <c r="AW1240">
        <v>6</v>
      </c>
      <c r="AX1240">
        <v>0</v>
      </c>
      <c r="AY1240">
        <v>5</v>
      </c>
      <c r="AZ1240">
        <v>2005</v>
      </c>
      <c r="BA1240">
        <v>2</v>
      </c>
      <c r="BB1240">
        <v>2</v>
      </c>
      <c r="BC1240">
        <v>484</v>
      </c>
      <c r="BD1240">
        <v>4</v>
      </c>
      <c r="BE1240">
        <v>4</v>
      </c>
      <c r="BF1240">
        <v>3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5</v>
      </c>
      <c r="BN1240">
        <v>0</v>
      </c>
      <c r="BO1240">
        <v>3</v>
      </c>
      <c r="BP1240">
        <v>2006</v>
      </c>
      <c r="BQ1240">
        <v>17</v>
      </c>
      <c r="BR1240">
        <v>4</v>
      </c>
      <c r="BS1240">
        <v>3</v>
      </c>
      <c r="BT1240">
        <v>142500</v>
      </c>
    </row>
    <row r="1241" spans="1:72" x14ac:dyDescent="0.35">
      <c r="A1241">
        <v>1240</v>
      </c>
      <c r="B1241">
        <v>20</v>
      </c>
      <c r="C1241">
        <v>4</v>
      </c>
      <c r="D1241">
        <v>64</v>
      </c>
      <c r="E1241">
        <v>9037</v>
      </c>
      <c r="F1241">
        <v>2</v>
      </c>
      <c r="G1241">
        <v>2</v>
      </c>
      <c r="H1241">
        <v>4</v>
      </c>
      <c r="I1241">
        <v>4</v>
      </c>
      <c r="J1241">
        <v>4</v>
      </c>
      <c r="K1241">
        <v>3</v>
      </c>
      <c r="L1241">
        <v>2</v>
      </c>
      <c r="M1241">
        <v>7</v>
      </c>
      <c r="N1241">
        <v>7</v>
      </c>
      <c r="O1241">
        <v>3</v>
      </c>
      <c r="P1241">
        <v>4</v>
      </c>
      <c r="Q1241">
        <v>8</v>
      </c>
      <c r="R1241">
        <v>5</v>
      </c>
      <c r="S1241">
        <v>2006</v>
      </c>
      <c r="T1241">
        <v>2006</v>
      </c>
      <c r="U1241">
        <v>6</v>
      </c>
      <c r="V1241">
        <v>8</v>
      </c>
      <c r="W1241">
        <v>14</v>
      </c>
      <c r="X1241">
        <v>4</v>
      </c>
      <c r="Y1241">
        <v>32</v>
      </c>
      <c r="Z1241">
        <v>4</v>
      </c>
      <c r="AA1241">
        <v>3</v>
      </c>
      <c r="AB1241">
        <v>6</v>
      </c>
      <c r="AC1241">
        <v>5</v>
      </c>
      <c r="AD1241">
        <v>4</v>
      </c>
      <c r="AE1241">
        <v>7</v>
      </c>
      <c r="AF1241">
        <v>428</v>
      </c>
      <c r="AG1241">
        <v>0</v>
      </c>
      <c r="AH1241">
        <v>1048</v>
      </c>
      <c r="AI1241">
        <v>1476</v>
      </c>
      <c r="AJ1241">
        <v>6</v>
      </c>
      <c r="AK1241">
        <v>6</v>
      </c>
      <c r="AL1241">
        <v>1484</v>
      </c>
      <c r="AM1241">
        <v>0</v>
      </c>
      <c r="AN1241">
        <v>0</v>
      </c>
      <c r="AO1241">
        <v>1484</v>
      </c>
      <c r="AP1241">
        <v>0</v>
      </c>
      <c r="AQ1241">
        <v>0</v>
      </c>
      <c r="AR1241">
        <v>2</v>
      </c>
      <c r="AS1241">
        <v>0</v>
      </c>
      <c r="AT1241">
        <v>2</v>
      </c>
      <c r="AU1241">
        <v>1</v>
      </c>
      <c r="AV1241">
        <v>6</v>
      </c>
      <c r="AW1241">
        <v>6</v>
      </c>
      <c r="AX1241">
        <v>1</v>
      </c>
      <c r="AY1241">
        <v>6</v>
      </c>
      <c r="AZ1241">
        <v>2006</v>
      </c>
      <c r="BA1241">
        <v>3</v>
      </c>
      <c r="BB1241">
        <v>2</v>
      </c>
      <c r="BC1241">
        <v>472</v>
      </c>
      <c r="BD1241">
        <v>4</v>
      </c>
      <c r="BE1241">
        <v>4</v>
      </c>
      <c r="BF1241">
        <v>3</v>
      </c>
      <c r="BG1241">
        <v>120</v>
      </c>
      <c r="BH1241">
        <v>33</v>
      </c>
      <c r="BI1241">
        <v>0</v>
      </c>
      <c r="BJ1241">
        <v>0</v>
      </c>
      <c r="BK1241">
        <v>0</v>
      </c>
      <c r="BL1241">
        <v>0</v>
      </c>
      <c r="BM1241">
        <v>5</v>
      </c>
      <c r="BN1241">
        <v>0</v>
      </c>
      <c r="BO1241">
        <v>12</v>
      </c>
      <c r="BP1241">
        <v>2007</v>
      </c>
      <c r="BQ1241">
        <v>16</v>
      </c>
      <c r="BR1241">
        <v>4</v>
      </c>
      <c r="BS1241">
        <v>5</v>
      </c>
      <c r="BT1241">
        <v>265900</v>
      </c>
    </row>
    <row r="1242" spans="1:72" x14ac:dyDescent="0.35">
      <c r="A1242">
        <v>1241</v>
      </c>
      <c r="B1242">
        <v>60</v>
      </c>
      <c r="C1242">
        <v>4</v>
      </c>
      <c r="D1242">
        <v>65</v>
      </c>
      <c r="E1242">
        <v>8158</v>
      </c>
      <c r="F1242">
        <v>2</v>
      </c>
      <c r="G1242">
        <v>1</v>
      </c>
      <c r="H1242">
        <v>2</v>
      </c>
      <c r="I1242">
        <v>4</v>
      </c>
      <c r="J1242">
        <v>4</v>
      </c>
      <c r="K1242">
        <v>3</v>
      </c>
      <c r="L1242">
        <v>16</v>
      </c>
      <c r="M1242">
        <v>7</v>
      </c>
      <c r="N1242">
        <v>7</v>
      </c>
      <c r="O1242">
        <v>3</v>
      </c>
      <c r="P1242">
        <v>8</v>
      </c>
      <c r="Q1242">
        <v>7</v>
      </c>
      <c r="R1242">
        <v>5</v>
      </c>
      <c r="S1242">
        <v>2003</v>
      </c>
      <c r="T1242">
        <v>2003</v>
      </c>
      <c r="U1242">
        <v>5</v>
      </c>
      <c r="V1242">
        <v>8</v>
      </c>
      <c r="W1242">
        <v>14</v>
      </c>
      <c r="X1242">
        <v>4</v>
      </c>
      <c r="Y1242">
        <v>252</v>
      </c>
      <c r="Z1242">
        <v>4</v>
      </c>
      <c r="AA1242">
        <v>3</v>
      </c>
      <c r="AB1242">
        <v>6</v>
      </c>
      <c r="AC1242">
        <v>5</v>
      </c>
      <c r="AD1242">
        <v>4</v>
      </c>
      <c r="AE1242">
        <v>7</v>
      </c>
      <c r="AF1242">
        <v>550</v>
      </c>
      <c r="AG1242">
        <v>0</v>
      </c>
      <c r="AH1242">
        <v>334</v>
      </c>
      <c r="AI1242">
        <v>884</v>
      </c>
      <c r="AJ1242">
        <v>6</v>
      </c>
      <c r="AK1242">
        <v>6</v>
      </c>
      <c r="AL1242">
        <v>884</v>
      </c>
      <c r="AM1242">
        <v>884</v>
      </c>
      <c r="AN1242">
        <v>0</v>
      </c>
      <c r="AO1242">
        <v>1768</v>
      </c>
      <c r="AP1242">
        <v>1</v>
      </c>
      <c r="AQ1242">
        <v>0</v>
      </c>
      <c r="AR1242">
        <v>2</v>
      </c>
      <c r="AS1242">
        <v>1</v>
      </c>
      <c r="AT1242">
        <v>3</v>
      </c>
      <c r="AU1242">
        <v>1</v>
      </c>
      <c r="AV1242">
        <v>5</v>
      </c>
      <c r="AW1242">
        <v>8</v>
      </c>
      <c r="AX1242">
        <v>0</v>
      </c>
      <c r="AY1242">
        <v>6</v>
      </c>
      <c r="AZ1242">
        <v>2003</v>
      </c>
      <c r="BA1242">
        <v>3</v>
      </c>
      <c r="BB1242">
        <v>2</v>
      </c>
      <c r="BC1242">
        <v>543</v>
      </c>
      <c r="BD1242">
        <v>4</v>
      </c>
      <c r="BE1242">
        <v>4</v>
      </c>
      <c r="BF1242">
        <v>3</v>
      </c>
      <c r="BG1242">
        <v>0</v>
      </c>
      <c r="BH1242">
        <v>63</v>
      </c>
      <c r="BI1242">
        <v>0</v>
      </c>
      <c r="BJ1242">
        <v>0</v>
      </c>
      <c r="BK1242">
        <v>0</v>
      </c>
      <c r="BL1242">
        <v>0</v>
      </c>
      <c r="BM1242">
        <v>5</v>
      </c>
      <c r="BN1242">
        <v>0</v>
      </c>
      <c r="BO1242">
        <v>7</v>
      </c>
      <c r="BP1242">
        <v>2008</v>
      </c>
      <c r="BQ1242">
        <v>15</v>
      </c>
      <c r="BR1242">
        <v>4</v>
      </c>
      <c r="BS1242">
        <v>5</v>
      </c>
      <c r="BT1242">
        <v>224900</v>
      </c>
    </row>
    <row r="1243" spans="1:72" x14ac:dyDescent="0.35">
      <c r="A1243">
        <v>1242</v>
      </c>
      <c r="B1243">
        <v>20</v>
      </c>
      <c r="C1243">
        <v>4</v>
      </c>
      <c r="D1243">
        <v>83</v>
      </c>
      <c r="E1243">
        <v>9849</v>
      </c>
      <c r="F1243">
        <v>2</v>
      </c>
      <c r="G1243">
        <v>1</v>
      </c>
      <c r="H1243">
        <v>2</v>
      </c>
      <c r="I1243">
        <v>4</v>
      </c>
      <c r="J1243">
        <v>4</v>
      </c>
      <c r="K1243">
        <v>3</v>
      </c>
      <c r="L1243">
        <v>18</v>
      </c>
      <c r="M1243">
        <v>7</v>
      </c>
      <c r="N1243">
        <v>7</v>
      </c>
      <c r="O1243">
        <v>3</v>
      </c>
      <c r="P1243">
        <v>4</v>
      </c>
      <c r="Q1243">
        <v>7</v>
      </c>
      <c r="R1243">
        <v>6</v>
      </c>
      <c r="S1243">
        <v>2007</v>
      </c>
      <c r="T1243">
        <v>2007</v>
      </c>
      <c r="U1243">
        <v>6</v>
      </c>
      <c r="V1243">
        <v>8</v>
      </c>
      <c r="W1243">
        <v>14</v>
      </c>
      <c r="X1243">
        <v>5</v>
      </c>
      <c r="Y1243">
        <v>0</v>
      </c>
      <c r="Z1243">
        <v>4</v>
      </c>
      <c r="AA1243">
        <v>3</v>
      </c>
      <c r="AB1243">
        <v>6</v>
      </c>
      <c r="AC1243">
        <v>5</v>
      </c>
      <c r="AD1243">
        <v>4</v>
      </c>
      <c r="AE1243">
        <v>6</v>
      </c>
      <c r="AF1243">
        <v>0</v>
      </c>
      <c r="AG1243">
        <v>0</v>
      </c>
      <c r="AH1243">
        <v>1689</v>
      </c>
      <c r="AI1243">
        <v>1689</v>
      </c>
      <c r="AJ1243">
        <v>6</v>
      </c>
      <c r="AK1243">
        <v>6</v>
      </c>
      <c r="AL1243">
        <v>1689</v>
      </c>
      <c r="AM1243">
        <v>0</v>
      </c>
      <c r="AN1243">
        <v>0</v>
      </c>
      <c r="AO1243">
        <v>1689</v>
      </c>
      <c r="AP1243">
        <v>0</v>
      </c>
      <c r="AQ1243">
        <v>0</v>
      </c>
      <c r="AR1243">
        <v>2</v>
      </c>
      <c r="AS1243">
        <v>0</v>
      </c>
      <c r="AT1243">
        <v>3</v>
      </c>
      <c r="AU1243">
        <v>1</v>
      </c>
      <c r="AV1243">
        <v>5</v>
      </c>
      <c r="AW1243">
        <v>7</v>
      </c>
      <c r="AX1243">
        <v>0</v>
      </c>
      <c r="AY1243">
        <v>6</v>
      </c>
      <c r="AZ1243">
        <v>2007</v>
      </c>
      <c r="BA1243">
        <v>3</v>
      </c>
      <c r="BB1243">
        <v>3</v>
      </c>
      <c r="BC1243">
        <v>954</v>
      </c>
      <c r="BD1243">
        <v>4</v>
      </c>
      <c r="BE1243">
        <v>4</v>
      </c>
      <c r="BF1243">
        <v>3</v>
      </c>
      <c r="BG1243">
        <v>0</v>
      </c>
      <c r="BH1243">
        <v>56</v>
      </c>
      <c r="BI1243">
        <v>0</v>
      </c>
      <c r="BJ1243">
        <v>0</v>
      </c>
      <c r="BK1243">
        <v>0</v>
      </c>
      <c r="BL1243">
        <v>0</v>
      </c>
      <c r="BM1243">
        <v>5</v>
      </c>
      <c r="BN1243">
        <v>0</v>
      </c>
      <c r="BO1243">
        <v>6</v>
      </c>
      <c r="BP1243">
        <v>2007</v>
      </c>
      <c r="BQ1243">
        <v>16</v>
      </c>
      <c r="BR1243">
        <v>8</v>
      </c>
      <c r="BS1243">
        <v>6</v>
      </c>
      <c r="BT1243">
        <v>248328</v>
      </c>
    </row>
    <row r="1244" spans="1:72" x14ac:dyDescent="0.35">
      <c r="A1244">
        <v>1243</v>
      </c>
      <c r="B1244">
        <v>85</v>
      </c>
      <c r="C1244">
        <v>4</v>
      </c>
      <c r="D1244">
        <v>85</v>
      </c>
      <c r="E1244">
        <v>10625</v>
      </c>
      <c r="F1244">
        <v>2</v>
      </c>
      <c r="G1244">
        <v>1</v>
      </c>
      <c r="H1244">
        <v>2</v>
      </c>
      <c r="I1244">
        <v>4</v>
      </c>
      <c r="J1244">
        <v>4</v>
      </c>
      <c r="K1244">
        <v>3</v>
      </c>
      <c r="L1244">
        <v>10</v>
      </c>
      <c r="M1244">
        <v>7</v>
      </c>
      <c r="N1244">
        <v>7</v>
      </c>
      <c r="O1244">
        <v>3</v>
      </c>
      <c r="P1244">
        <v>6</v>
      </c>
      <c r="Q1244">
        <v>7</v>
      </c>
      <c r="R1244">
        <v>6</v>
      </c>
      <c r="S1244">
        <v>1974</v>
      </c>
      <c r="T1244">
        <v>1974</v>
      </c>
      <c r="U1244">
        <v>5</v>
      </c>
      <c r="V1244">
        <v>8</v>
      </c>
      <c r="W1244">
        <v>3</v>
      </c>
      <c r="X1244">
        <v>4</v>
      </c>
      <c r="Y1244">
        <v>81</v>
      </c>
      <c r="Z1244">
        <v>3</v>
      </c>
      <c r="AA1244">
        <v>3</v>
      </c>
      <c r="AB1244">
        <v>2</v>
      </c>
      <c r="AC1244">
        <v>5</v>
      </c>
      <c r="AD1244">
        <v>4</v>
      </c>
      <c r="AE1244">
        <v>7</v>
      </c>
      <c r="AF1244">
        <v>885</v>
      </c>
      <c r="AG1244">
        <v>168</v>
      </c>
      <c r="AH1244">
        <v>0</v>
      </c>
      <c r="AI1244">
        <v>1053</v>
      </c>
      <c r="AJ1244">
        <v>6</v>
      </c>
      <c r="AK1244">
        <v>6</v>
      </c>
      <c r="AL1244">
        <v>1173</v>
      </c>
      <c r="AM1244">
        <v>0</v>
      </c>
      <c r="AN1244">
        <v>0</v>
      </c>
      <c r="AO1244">
        <v>1173</v>
      </c>
      <c r="AP1244">
        <v>1</v>
      </c>
      <c r="AQ1244">
        <v>0</v>
      </c>
      <c r="AR1244">
        <v>2</v>
      </c>
      <c r="AS1244">
        <v>0</v>
      </c>
      <c r="AT1244">
        <v>3</v>
      </c>
      <c r="AU1244">
        <v>1</v>
      </c>
      <c r="AV1244">
        <v>5</v>
      </c>
      <c r="AW1244">
        <v>6</v>
      </c>
      <c r="AX1244">
        <v>2</v>
      </c>
      <c r="AY1244">
        <v>6</v>
      </c>
      <c r="AZ1244">
        <v>1974</v>
      </c>
      <c r="BA1244">
        <v>3</v>
      </c>
      <c r="BB1244">
        <v>2</v>
      </c>
      <c r="BC1244">
        <v>528</v>
      </c>
      <c r="BD1244">
        <v>4</v>
      </c>
      <c r="BE1244">
        <v>4</v>
      </c>
      <c r="BF1244">
        <v>3</v>
      </c>
      <c r="BG1244">
        <v>0</v>
      </c>
      <c r="BH1244">
        <v>120</v>
      </c>
      <c r="BI1244">
        <v>0</v>
      </c>
      <c r="BJ1244">
        <v>0</v>
      </c>
      <c r="BK1244">
        <v>0</v>
      </c>
      <c r="BL1244">
        <v>0</v>
      </c>
      <c r="BM1244">
        <v>3</v>
      </c>
      <c r="BN1244">
        <v>0</v>
      </c>
      <c r="BO1244">
        <v>1</v>
      </c>
      <c r="BP1244">
        <v>2010</v>
      </c>
      <c r="BQ1244">
        <v>13</v>
      </c>
      <c r="BR1244">
        <v>4</v>
      </c>
      <c r="BS1244">
        <v>4</v>
      </c>
      <c r="BT1244">
        <v>170000</v>
      </c>
    </row>
    <row r="1245" spans="1:72" x14ac:dyDescent="0.35">
      <c r="A1245">
        <v>1244</v>
      </c>
      <c r="B1245">
        <v>20</v>
      </c>
      <c r="C1245">
        <v>4</v>
      </c>
      <c r="D1245">
        <v>107</v>
      </c>
      <c r="E1245">
        <v>13891</v>
      </c>
      <c r="F1245">
        <v>2</v>
      </c>
      <c r="G1245">
        <v>1</v>
      </c>
      <c r="H1245">
        <v>2</v>
      </c>
      <c r="I1245">
        <v>4</v>
      </c>
      <c r="J1245">
        <v>4</v>
      </c>
      <c r="K1245">
        <v>3</v>
      </c>
      <c r="L1245">
        <v>19</v>
      </c>
      <c r="M1245">
        <v>7</v>
      </c>
      <c r="N1245">
        <v>7</v>
      </c>
      <c r="O1245">
        <v>3</v>
      </c>
      <c r="P1245">
        <v>4</v>
      </c>
      <c r="Q1245">
        <v>10</v>
      </c>
      <c r="R1245">
        <v>5</v>
      </c>
      <c r="S1245">
        <v>2006</v>
      </c>
      <c r="T1245">
        <v>2006</v>
      </c>
      <c r="U1245">
        <v>5</v>
      </c>
      <c r="V1245">
        <v>8</v>
      </c>
      <c r="W1245">
        <v>14</v>
      </c>
      <c r="X1245">
        <v>3</v>
      </c>
      <c r="Z1245">
        <v>5</v>
      </c>
      <c r="AA1245">
        <v>3</v>
      </c>
      <c r="AB1245">
        <v>6</v>
      </c>
      <c r="AC1245">
        <v>6</v>
      </c>
      <c r="AD1245">
        <v>5</v>
      </c>
      <c r="AE1245">
        <v>7</v>
      </c>
      <c r="AF1245">
        <v>1386</v>
      </c>
      <c r="AG1245">
        <v>0</v>
      </c>
      <c r="AH1245">
        <v>690</v>
      </c>
      <c r="AI1245">
        <v>2076</v>
      </c>
      <c r="AJ1245">
        <v>6</v>
      </c>
      <c r="AK1245">
        <v>6</v>
      </c>
      <c r="AL1245">
        <v>2076</v>
      </c>
      <c r="AM1245">
        <v>0</v>
      </c>
      <c r="AN1245">
        <v>0</v>
      </c>
      <c r="AO1245">
        <v>2076</v>
      </c>
      <c r="AP1245">
        <v>1</v>
      </c>
      <c r="AQ1245">
        <v>0</v>
      </c>
      <c r="AR1245">
        <v>2</v>
      </c>
      <c r="AS1245">
        <v>1</v>
      </c>
      <c r="AT1245">
        <v>2</v>
      </c>
      <c r="AU1245">
        <v>1</v>
      </c>
      <c r="AV1245">
        <v>6</v>
      </c>
      <c r="AW1245">
        <v>7</v>
      </c>
      <c r="AX1245">
        <v>1</v>
      </c>
      <c r="AY1245">
        <v>6</v>
      </c>
      <c r="AZ1245">
        <v>2006</v>
      </c>
      <c r="BA1245">
        <v>4</v>
      </c>
      <c r="BB1245">
        <v>3</v>
      </c>
      <c r="BC1245">
        <v>850</v>
      </c>
      <c r="BD1245">
        <v>4</v>
      </c>
      <c r="BE1245">
        <v>4</v>
      </c>
      <c r="BF1245">
        <v>3</v>
      </c>
      <c r="BG1245">
        <v>216</v>
      </c>
      <c r="BH1245">
        <v>229</v>
      </c>
      <c r="BI1245">
        <v>0</v>
      </c>
      <c r="BJ1245">
        <v>0</v>
      </c>
      <c r="BK1245">
        <v>0</v>
      </c>
      <c r="BL1245">
        <v>0</v>
      </c>
      <c r="BM1245">
        <v>5</v>
      </c>
      <c r="BN1245">
        <v>0</v>
      </c>
      <c r="BO1245">
        <v>9</v>
      </c>
      <c r="BP1245">
        <v>2006</v>
      </c>
      <c r="BQ1245">
        <v>17</v>
      </c>
      <c r="BR1245">
        <v>8</v>
      </c>
      <c r="BS1245">
        <v>6</v>
      </c>
      <c r="BT1245">
        <v>465000</v>
      </c>
    </row>
    <row r="1246" spans="1:72" x14ac:dyDescent="0.35">
      <c r="A1246">
        <v>1245</v>
      </c>
      <c r="B1246">
        <v>70</v>
      </c>
      <c r="C1246">
        <v>4</v>
      </c>
      <c r="E1246">
        <v>11435</v>
      </c>
      <c r="F1246">
        <v>2</v>
      </c>
      <c r="G1246">
        <v>2</v>
      </c>
      <c r="H1246">
        <v>4</v>
      </c>
      <c r="I1246">
        <v>4</v>
      </c>
      <c r="J1246">
        <v>2</v>
      </c>
      <c r="K1246">
        <v>2</v>
      </c>
      <c r="L1246">
        <v>14</v>
      </c>
      <c r="M1246">
        <v>7</v>
      </c>
      <c r="N1246">
        <v>7</v>
      </c>
      <c r="O1246">
        <v>3</v>
      </c>
      <c r="P1246">
        <v>8</v>
      </c>
      <c r="Q1246">
        <v>8</v>
      </c>
      <c r="R1246">
        <v>7</v>
      </c>
      <c r="S1246">
        <v>1929</v>
      </c>
      <c r="T1246">
        <v>1950</v>
      </c>
      <c r="U1246">
        <v>5</v>
      </c>
      <c r="V1246">
        <v>8</v>
      </c>
      <c r="W1246">
        <v>5</v>
      </c>
      <c r="X1246">
        <v>2</v>
      </c>
      <c r="Y1246">
        <v>0</v>
      </c>
      <c r="Z1246">
        <v>3</v>
      </c>
      <c r="AA1246">
        <v>3</v>
      </c>
      <c r="AB1246">
        <v>6</v>
      </c>
      <c r="AC1246">
        <v>5</v>
      </c>
      <c r="AD1246">
        <v>4</v>
      </c>
      <c r="AE1246">
        <v>6</v>
      </c>
      <c r="AF1246">
        <v>0</v>
      </c>
      <c r="AG1246">
        <v>0</v>
      </c>
      <c r="AH1246">
        <v>792</v>
      </c>
      <c r="AI1246">
        <v>792</v>
      </c>
      <c r="AJ1246">
        <v>6</v>
      </c>
      <c r="AK1246">
        <v>6</v>
      </c>
      <c r="AL1246">
        <v>792</v>
      </c>
      <c r="AM1246">
        <v>725</v>
      </c>
      <c r="AN1246">
        <v>0</v>
      </c>
      <c r="AO1246">
        <v>1517</v>
      </c>
      <c r="AP1246">
        <v>0</v>
      </c>
      <c r="AQ1246">
        <v>0</v>
      </c>
      <c r="AR1246">
        <v>1</v>
      </c>
      <c r="AS1246">
        <v>0</v>
      </c>
      <c r="AT1246">
        <v>3</v>
      </c>
      <c r="AU1246">
        <v>1</v>
      </c>
      <c r="AV1246">
        <v>5</v>
      </c>
      <c r="AW1246">
        <v>7</v>
      </c>
      <c r="AX1246">
        <v>2</v>
      </c>
      <c r="AY1246">
        <v>5</v>
      </c>
      <c r="AZ1246">
        <v>1931</v>
      </c>
      <c r="BA1246">
        <v>2</v>
      </c>
      <c r="BB1246">
        <v>2</v>
      </c>
      <c r="BC1246">
        <v>400</v>
      </c>
      <c r="BD1246">
        <v>4</v>
      </c>
      <c r="BE1246">
        <v>4</v>
      </c>
      <c r="BF1246">
        <v>3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5</v>
      </c>
      <c r="BN1246">
        <v>0</v>
      </c>
      <c r="BO1246">
        <v>6</v>
      </c>
      <c r="BP1246">
        <v>2006</v>
      </c>
      <c r="BQ1246">
        <v>17</v>
      </c>
      <c r="BR1246">
        <v>4</v>
      </c>
      <c r="BS1246">
        <v>5</v>
      </c>
      <c r="BT1246">
        <v>230000</v>
      </c>
    </row>
    <row r="1247" spans="1:72" x14ac:dyDescent="0.35">
      <c r="A1247">
        <v>1246</v>
      </c>
      <c r="B1247">
        <v>80</v>
      </c>
      <c r="C1247">
        <v>4</v>
      </c>
      <c r="D1247">
        <v>78</v>
      </c>
      <c r="E1247">
        <v>12090</v>
      </c>
      <c r="F1247">
        <v>2</v>
      </c>
      <c r="G1247">
        <v>1</v>
      </c>
      <c r="H1247">
        <v>2</v>
      </c>
      <c r="I1247">
        <v>4</v>
      </c>
      <c r="J1247">
        <v>4</v>
      </c>
      <c r="K1247">
        <v>3</v>
      </c>
      <c r="L1247">
        <v>10</v>
      </c>
      <c r="M1247">
        <v>7</v>
      </c>
      <c r="N1247">
        <v>7</v>
      </c>
      <c r="O1247">
        <v>3</v>
      </c>
      <c r="P1247">
        <v>3</v>
      </c>
      <c r="Q1247">
        <v>6</v>
      </c>
      <c r="R1247">
        <v>7</v>
      </c>
      <c r="S1247">
        <v>1984</v>
      </c>
      <c r="T1247">
        <v>2003</v>
      </c>
      <c r="U1247">
        <v>6</v>
      </c>
      <c r="V1247">
        <v>8</v>
      </c>
      <c r="W1247">
        <v>14</v>
      </c>
      <c r="X1247">
        <v>4</v>
      </c>
      <c r="Y1247">
        <v>74</v>
      </c>
      <c r="Z1247">
        <v>3</v>
      </c>
      <c r="AA1247">
        <v>3</v>
      </c>
      <c r="AB1247">
        <v>2</v>
      </c>
      <c r="AC1247">
        <v>5</v>
      </c>
      <c r="AD1247">
        <v>4</v>
      </c>
      <c r="AE1247">
        <v>6</v>
      </c>
      <c r="AF1247">
        <v>0</v>
      </c>
      <c r="AG1247">
        <v>0</v>
      </c>
      <c r="AH1247">
        <v>585</v>
      </c>
      <c r="AI1247">
        <v>585</v>
      </c>
      <c r="AJ1247">
        <v>6</v>
      </c>
      <c r="AK1247">
        <v>6</v>
      </c>
      <c r="AL1247">
        <v>1140</v>
      </c>
      <c r="AM1247">
        <v>728</v>
      </c>
      <c r="AN1247">
        <v>0</v>
      </c>
      <c r="AO1247">
        <v>1868</v>
      </c>
      <c r="AP1247">
        <v>0</v>
      </c>
      <c r="AQ1247">
        <v>0</v>
      </c>
      <c r="AR1247">
        <v>3</v>
      </c>
      <c r="AS1247">
        <v>1</v>
      </c>
      <c r="AT1247">
        <v>3</v>
      </c>
      <c r="AU1247">
        <v>1</v>
      </c>
      <c r="AV1247">
        <v>4</v>
      </c>
      <c r="AW1247">
        <v>7</v>
      </c>
      <c r="AX1247">
        <v>1</v>
      </c>
      <c r="AY1247">
        <v>7</v>
      </c>
      <c r="AZ1247">
        <v>1984</v>
      </c>
      <c r="BA1247">
        <v>4</v>
      </c>
      <c r="BB1247">
        <v>2</v>
      </c>
      <c r="BC1247">
        <v>477</v>
      </c>
      <c r="BD1247">
        <v>4</v>
      </c>
      <c r="BE1247">
        <v>4</v>
      </c>
      <c r="BF1247">
        <v>3</v>
      </c>
      <c r="BG1247">
        <v>268</v>
      </c>
      <c r="BH1247">
        <v>112</v>
      </c>
      <c r="BI1247">
        <v>0</v>
      </c>
      <c r="BJ1247">
        <v>0</v>
      </c>
      <c r="BK1247">
        <v>147</v>
      </c>
      <c r="BL1247">
        <v>0</v>
      </c>
      <c r="BM1247">
        <v>5</v>
      </c>
      <c r="BN1247">
        <v>0</v>
      </c>
      <c r="BO1247">
        <v>1</v>
      </c>
      <c r="BP1247">
        <v>2007</v>
      </c>
      <c r="BQ1247">
        <v>16</v>
      </c>
      <c r="BR1247">
        <v>4</v>
      </c>
      <c r="BS1247">
        <v>3</v>
      </c>
      <c r="BT1247">
        <v>178000</v>
      </c>
    </row>
    <row r="1248" spans="1:72" x14ac:dyDescent="0.35">
      <c r="A1248">
        <v>1247</v>
      </c>
      <c r="B1248">
        <v>60</v>
      </c>
      <c r="C1248">
        <v>5</v>
      </c>
      <c r="D1248">
        <v>65</v>
      </c>
      <c r="E1248">
        <v>8125</v>
      </c>
      <c r="F1248">
        <v>2</v>
      </c>
      <c r="G1248">
        <v>1</v>
      </c>
      <c r="H1248">
        <v>2</v>
      </c>
      <c r="I1248">
        <v>4</v>
      </c>
      <c r="J1248">
        <v>4</v>
      </c>
      <c r="K1248">
        <v>3</v>
      </c>
      <c r="L1248">
        <v>18</v>
      </c>
      <c r="M1248">
        <v>7</v>
      </c>
      <c r="N1248">
        <v>7</v>
      </c>
      <c r="O1248">
        <v>3</v>
      </c>
      <c r="P1248">
        <v>8</v>
      </c>
      <c r="Q1248">
        <v>7</v>
      </c>
      <c r="R1248">
        <v>5</v>
      </c>
      <c r="S1248">
        <v>2005</v>
      </c>
      <c r="T1248">
        <v>2006</v>
      </c>
      <c r="U1248">
        <v>5</v>
      </c>
      <c r="V1248">
        <v>8</v>
      </c>
      <c r="W1248">
        <v>14</v>
      </c>
      <c r="X1248">
        <v>2</v>
      </c>
      <c r="Y1248">
        <v>0</v>
      </c>
      <c r="Z1248">
        <v>4</v>
      </c>
      <c r="AA1248">
        <v>3</v>
      </c>
      <c r="AB1248">
        <v>6</v>
      </c>
      <c r="AC1248">
        <v>5</v>
      </c>
      <c r="AD1248">
        <v>4</v>
      </c>
      <c r="AE1248">
        <v>6</v>
      </c>
      <c r="AF1248">
        <v>0</v>
      </c>
      <c r="AG1248">
        <v>0</v>
      </c>
      <c r="AH1248">
        <v>756</v>
      </c>
      <c r="AI1248">
        <v>756</v>
      </c>
      <c r="AJ1248">
        <v>6</v>
      </c>
      <c r="AK1248">
        <v>6</v>
      </c>
      <c r="AL1248">
        <v>756</v>
      </c>
      <c r="AM1248">
        <v>797</v>
      </c>
      <c r="AN1248">
        <v>0</v>
      </c>
      <c r="AO1248">
        <v>1553</v>
      </c>
      <c r="AP1248">
        <v>0</v>
      </c>
      <c r="AQ1248">
        <v>0</v>
      </c>
      <c r="AR1248">
        <v>2</v>
      </c>
      <c r="AS1248">
        <v>1</v>
      </c>
      <c r="AT1248">
        <v>3</v>
      </c>
      <c r="AU1248">
        <v>1</v>
      </c>
      <c r="AV1248">
        <v>5</v>
      </c>
      <c r="AW1248">
        <v>6</v>
      </c>
      <c r="AX1248">
        <v>0</v>
      </c>
      <c r="AY1248">
        <v>6</v>
      </c>
      <c r="AZ1248">
        <v>2005</v>
      </c>
      <c r="BA1248">
        <v>3</v>
      </c>
      <c r="BB1248">
        <v>2</v>
      </c>
      <c r="BC1248">
        <v>615</v>
      </c>
      <c r="BD1248">
        <v>4</v>
      </c>
      <c r="BE1248">
        <v>4</v>
      </c>
      <c r="BF1248">
        <v>3</v>
      </c>
      <c r="BG1248">
        <v>0</v>
      </c>
      <c r="BH1248">
        <v>45</v>
      </c>
      <c r="BI1248">
        <v>0</v>
      </c>
      <c r="BJ1248">
        <v>0</v>
      </c>
      <c r="BK1248">
        <v>0</v>
      </c>
      <c r="BL1248">
        <v>0</v>
      </c>
      <c r="BM1248">
        <v>5</v>
      </c>
      <c r="BN1248">
        <v>0</v>
      </c>
      <c r="BO1248">
        <v>3</v>
      </c>
      <c r="BP1248">
        <v>2006</v>
      </c>
      <c r="BQ1248">
        <v>17</v>
      </c>
      <c r="BR1248">
        <v>8</v>
      </c>
      <c r="BS1248">
        <v>6</v>
      </c>
      <c r="BT1248">
        <v>186500</v>
      </c>
    </row>
    <row r="1249" spans="1:72" x14ac:dyDescent="0.35">
      <c r="A1249">
        <v>1248</v>
      </c>
      <c r="B1249">
        <v>80</v>
      </c>
      <c r="C1249">
        <v>4</v>
      </c>
      <c r="E1249">
        <v>12328</v>
      </c>
      <c r="F1249">
        <v>2</v>
      </c>
      <c r="G1249">
        <v>2</v>
      </c>
      <c r="H1249">
        <v>2</v>
      </c>
      <c r="I1249">
        <v>4</v>
      </c>
      <c r="J1249">
        <v>4</v>
      </c>
      <c r="K1249">
        <v>3</v>
      </c>
      <c r="L1249">
        <v>6</v>
      </c>
      <c r="M1249">
        <v>7</v>
      </c>
      <c r="N1249">
        <v>7</v>
      </c>
      <c r="O1249">
        <v>3</v>
      </c>
      <c r="P1249">
        <v>3</v>
      </c>
      <c r="Q1249">
        <v>6</v>
      </c>
      <c r="R1249">
        <v>5</v>
      </c>
      <c r="S1249">
        <v>1976</v>
      </c>
      <c r="T1249">
        <v>1976</v>
      </c>
      <c r="U1249">
        <v>5</v>
      </c>
      <c r="V1249">
        <v>8</v>
      </c>
      <c r="W1249">
        <v>9</v>
      </c>
      <c r="X1249">
        <v>4</v>
      </c>
      <c r="Y1249">
        <v>335</v>
      </c>
      <c r="Z1249">
        <v>3</v>
      </c>
      <c r="AA1249">
        <v>3</v>
      </c>
      <c r="AB1249">
        <v>2</v>
      </c>
      <c r="AC1249">
        <v>4</v>
      </c>
      <c r="AD1249">
        <v>4</v>
      </c>
      <c r="AE1249">
        <v>7</v>
      </c>
      <c r="AF1249">
        <v>539</v>
      </c>
      <c r="AG1249">
        <v>0</v>
      </c>
      <c r="AH1249">
        <v>473</v>
      </c>
      <c r="AI1249">
        <v>1012</v>
      </c>
      <c r="AJ1249">
        <v>6</v>
      </c>
      <c r="AK1249">
        <v>6</v>
      </c>
      <c r="AL1249">
        <v>1034</v>
      </c>
      <c r="AM1249">
        <v>0</v>
      </c>
      <c r="AN1249">
        <v>0</v>
      </c>
      <c r="AO1249">
        <v>1034</v>
      </c>
      <c r="AP1249">
        <v>1</v>
      </c>
      <c r="AQ1249">
        <v>0</v>
      </c>
      <c r="AR1249">
        <v>1</v>
      </c>
      <c r="AS1249">
        <v>0</v>
      </c>
      <c r="AT1249">
        <v>3</v>
      </c>
      <c r="AU1249">
        <v>1</v>
      </c>
      <c r="AV1249">
        <v>4</v>
      </c>
      <c r="AW1249">
        <v>6</v>
      </c>
      <c r="AX1249">
        <v>0</v>
      </c>
      <c r="AY1249">
        <v>6</v>
      </c>
      <c r="AZ1249">
        <v>1976</v>
      </c>
      <c r="BA1249">
        <v>2</v>
      </c>
      <c r="BB1249">
        <v>3</v>
      </c>
      <c r="BC1249">
        <v>888</v>
      </c>
      <c r="BD1249">
        <v>4</v>
      </c>
      <c r="BE1249">
        <v>4</v>
      </c>
      <c r="BF1249">
        <v>3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5</v>
      </c>
      <c r="BN1249">
        <v>0</v>
      </c>
      <c r="BO1249">
        <v>5</v>
      </c>
      <c r="BP1249">
        <v>2010</v>
      </c>
      <c r="BQ1249">
        <v>13</v>
      </c>
      <c r="BR1249">
        <v>4</v>
      </c>
      <c r="BS1249">
        <v>5</v>
      </c>
      <c r="BT1249">
        <v>169900</v>
      </c>
    </row>
    <row r="1250" spans="1:72" x14ac:dyDescent="0.35">
      <c r="A1250">
        <v>1249</v>
      </c>
      <c r="B1250">
        <v>75</v>
      </c>
      <c r="C1250">
        <v>2</v>
      </c>
      <c r="D1250">
        <v>60</v>
      </c>
      <c r="E1250">
        <v>9600</v>
      </c>
      <c r="F1250">
        <v>2</v>
      </c>
      <c r="G1250">
        <v>1</v>
      </c>
      <c r="H1250">
        <v>2</v>
      </c>
      <c r="I1250">
        <v>4</v>
      </c>
      <c r="J1250">
        <v>4</v>
      </c>
      <c r="K1250">
        <v>3</v>
      </c>
      <c r="L1250">
        <v>9</v>
      </c>
      <c r="M1250">
        <v>7</v>
      </c>
      <c r="N1250">
        <v>7</v>
      </c>
      <c r="O1250">
        <v>3</v>
      </c>
      <c r="P1250">
        <v>5</v>
      </c>
      <c r="Q1250">
        <v>6</v>
      </c>
      <c r="R1250">
        <v>5</v>
      </c>
      <c r="S1250">
        <v>1917</v>
      </c>
      <c r="T1250">
        <v>1950</v>
      </c>
      <c r="U1250">
        <v>5</v>
      </c>
      <c r="V1250">
        <v>8</v>
      </c>
      <c r="W1250">
        <v>6</v>
      </c>
      <c r="X1250">
        <v>2</v>
      </c>
      <c r="Y1250">
        <v>0</v>
      </c>
      <c r="Z1250">
        <v>3</v>
      </c>
      <c r="AA1250">
        <v>3</v>
      </c>
      <c r="AB1250">
        <v>3</v>
      </c>
      <c r="AC1250">
        <v>5</v>
      </c>
      <c r="AD1250">
        <v>4</v>
      </c>
      <c r="AE1250">
        <v>2</v>
      </c>
      <c r="AF1250">
        <v>319</v>
      </c>
      <c r="AG1250">
        <v>0</v>
      </c>
      <c r="AH1250">
        <v>416</v>
      </c>
      <c r="AI1250">
        <v>735</v>
      </c>
      <c r="AJ1250">
        <v>5</v>
      </c>
      <c r="AK1250">
        <v>6</v>
      </c>
      <c r="AL1250">
        <v>1134</v>
      </c>
      <c r="AM1250">
        <v>924</v>
      </c>
      <c r="AN1250">
        <v>0</v>
      </c>
      <c r="AO1250">
        <v>2058</v>
      </c>
      <c r="AP1250">
        <v>0</v>
      </c>
      <c r="AQ1250">
        <v>0</v>
      </c>
      <c r="AR1250">
        <v>1</v>
      </c>
      <c r="AS1250">
        <v>1</v>
      </c>
      <c r="AT1250">
        <v>3</v>
      </c>
      <c r="AU1250">
        <v>1</v>
      </c>
      <c r="AV1250">
        <v>4</v>
      </c>
      <c r="AW1250">
        <v>8</v>
      </c>
      <c r="AX1250">
        <v>1</v>
      </c>
      <c r="AY1250">
        <v>5</v>
      </c>
      <c r="AZ1250">
        <v>1950</v>
      </c>
      <c r="BA1250">
        <v>2</v>
      </c>
      <c r="BB1250">
        <v>2</v>
      </c>
      <c r="BC1250">
        <v>396</v>
      </c>
      <c r="BD1250">
        <v>3</v>
      </c>
      <c r="BE1250">
        <v>3</v>
      </c>
      <c r="BF1250">
        <v>1</v>
      </c>
      <c r="BG1250">
        <v>0</v>
      </c>
      <c r="BH1250">
        <v>0</v>
      </c>
      <c r="BI1250">
        <v>259</v>
      </c>
      <c r="BJ1250">
        <v>0</v>
      </c>
      <c r="BK1250">
        <v>0</v>
      </c>
      <c r="BL1250">
        <v>0</v>
      </c>
      <c r="BM1250">
        <v>5</v>
      </c>
      <c r="BN1250">
        <v>0</v>
      </c>
      <c r="BO1250">
        <v>4</v>
      </c>
      <c r="BP1250">
        <v>2008</v>
      </c>
      <c r="BQ1250">
        <v>15</v>
      </c>
      <c r="BR1250">
        <v>4</v>
      </c>
      <c r="BS1250">
        <v>5</v>
      </c>
      <c r="BT1250">
        <v>129500</v>
      </c>
    </row>
    <row r="1251" spans="1:72" x14ac:dyDescent="0.35">
      <c r="A1251">
        <v>1250</v>
      </c>
      <c r="B1251">
        <v>20</v>
      </c>
      <c r="C1251">
        <v>4</v>
      </c>
      <c r="D1251">
        <v>60</v>
      </c>
      <c r="E1251">
        <v>7200</v>
      </c>
      <c r="F1251">
        <v>2</v>
      </c>
      <c r="G1251">
        <v>1</v>
      </c>
      <c r="H1251">
        <v>2</v>
      </c>
      <c r="I1251">
        <v>4</v>
      </c>
      <c r="J1251">
        <v>4</v>
      </c>
      <c r="K1251">
        <v>3</v>
      </c>
      <c r="L1251">
        <v>7</v>
      </c>
      <c r="M1251">
        <v>7</v>
      </c>
      <c r="N1251">
        <v>7</v>
      </c>
      <c r="O1251">
        <v>3</v>
      </c>
      <c r="P1251">
        <v>4</v>
      </c>
      <c r="Q1251">
        <v>5</v>
      </c>
      <c r="R1251">
        <v>7</v>
      </c>
      <c r="S1251">
        <v>1950</v>
      </c>
      <c r="T1251">
        <v>1950</v>
      </c>
      <c r="U1251">
        <v>5</v>
      </c>
      <c r="V1251">
        <v>8</v>
      </c>
      <c r="W1251">
        <v>10</v>
      </c>
      <c r="X1251">
        <v>2</v>
      </c>
      <c r="Y1251">
        <v>0</v>
      </c>
      <c r="Z1251">
        <v>3</v>
      </c>
      <c r="AA1251">
        <v>3</v>
      </c>
      <c r="AB1251">
        <v>2</v>
      </c>
      <c r="AC1251">
        <v>4</v>
      </c>
      <c r="AD1251">
        <v>4</v>
      </c>
      <c r="AE1251">
        <v>3</v>
      </c>
      <c r="AF1251">
        <v>534</v>
      </c>
      <c r="AG1251">
        <v>96</v>
      </c>
      <c r="AH1251">
        <v>246</v>
      </c>
      <c r="AI1251">
        <v>876</v>
      </c>
      <c r="AJ1251">
        <v>6</v>
      </c>
      <c r="AK1251">
        <v>6</v>
      </c>
      <c r="AL1251">
        <v>988</v>
      </c>
      <c r="AM1251">
        <v>0</v>
      </c>
      <c r="AN1251">
        <v>0</v>
      </c>
      <c r="AO1251">
        <v>988</v>
      </c>
      <c r="AP1251">
        <v>0</v>
      </c>
      <c r="AQ1251">
        <v>0</v>
      </c>
      <c r="AR1251">
        <v>1</v>
      </c>
      <c r="AS1251">
        <v>0</v>
      </c>
      <c r="AT1251">
        <v>3</v>
      </c>
      <c r="AU1251">
        <v>1</v>
      </c>
      <c r="AV1251">
        <v>4</v>
      </c>
      <c r="AW1251">
        <v>6</v>
      </c>
      <c r="AX1251">
        <v>0</v>
      </c>
      <c r="AY1251">
        <v>6</v>
      </c>
      <c r="AZ1251">
        <v>1950</v>
      </c>
      <c r="BA1251">
        <v>2</v>
      </c>
      <c r="BB1251">
        <v>1</v>
      </c>
      <c r="BC1251">
        <v>276</v>
      </c>
      <c r="BD1251">
        <v>4</v>
      </c>
      <c r="BE1251">
        <v>4</v>
      </c>
      <c r="BF1251">
        <v>3</v>
      </c>
      <c r="BG1251">
        <v>0</v>
      </c>
      <c r="BH1251">
        <v>80</v>
      </c>
      <c r="BI1251">
        <v>0</v>
      </c>
      <c r="BJ1251">
        <v>0</v>
      </c>
      <c r="BK1251">
        <v>0</v>
      </c>
      <c r="BL1251">
        <v>0</v>
      </c>
      <c r="BM1251">
        <v>5</v>
      </c>
      <c r="BN1251">
        <v>0</v>
      </c>
      <c r="BO1251">
        <v>5</v>
      </c>
      <c r="BP1251">
        <v>2007</v>
      </c>
      <c r="BQ1251">
        <v>16</v>
      </c>
      <c r="BR1251">
        <v>4</v>
      </c>
      <c r="BS1251">
        <v>5</v>
      </c>
      <c r="BT1251">
        <v>119000</v>
      </c>
    </row>
    <row r="1252" spans="1:72" x14ac:dyDescent="0.35">
      <c r="A1252">
        <v>1251</v>
      </c>
      <c r="B1252">
        <v>20</v>
      </c>
      <c r="C1252">
        <v>4</v>
      </c>
      <c r="D1252">
        <v>93</v>
      </c>
      <c r="E1252">
        <v>11160</v>
      </c>
      <c r="F1252">
        <v>2</v>
      </c>
      <c r="G1252">
        <v>1</v>
      </c>
      <c r="H1252">
        <v>2</v>
      </c>
      <c r="I1252">
        <v>4</v>
      </c>
      <c r="J1252">
        <v>2</v>
      </c>
      <c r="K1252">
        <v>3</v>
      </c>
      <c r="L1252">
        <v>7</v>
      </c>
      <c r="M1252">
        <v>7</v>
      </c>
      <c r="N1252">
        <v>7</v>
      </c>
      <c r="O1252">
        <v>3</v>
      </c>
      <c r="P1252">
        <v>4</v>
      </c>
      <c r="Q1252">
        <v>7</v>
      </c>
      <c r="R1252">
        <v>5</v>
      </c>
      <c r="S1252">
        <v>1968</v>
      </c>
      <c r="T1252">
        <v>1968</v>
      </c>
      <c r="U1252">
        <v>6</v>
      </c>
      <c r="V1252">
        <v>8</v>
      </c>
      <c r="W1252">
        <v>5</v>
      </c>
      <c r="X1252">
        <v>2</v>
      </c>
      <c r="Y1252">
        <v>0</v>
      </c>
      <c r="Z1252">
        <v>4</v>
      </c>
      <c r="AA1252">
        <v>3</v>
      </c>
      <c r="AB1252">
        <v>2</v>
      </c>
      <c r="AC1252">
        <v>4</v>
      </c>
      <c r="AD1252">
        <v>4</v>
      </c>
      <c r="AE1252">
        <v>4</v>
      </c>
      <c r="AF1252">
        <v>1065</v>
      </c>
      <c r="AG1252">
        <v>0</v>
      </c>
      <c r="AH1252">
        <v>1045</v>
      </c>
      <c r="AI1252">
        <v>2110</v>
      </c>
      <c r="AJ1252">
        <v>6</v>
      </c>
      <c r="AK1252">
        <v>6</v>
      </c>
      <c r="AL1252">
        <v>2110</v>
      </c>
      <c r="AM1252">
        <v>0</v>
      </c>
      <c r="AN1252">
        <v>0</v>
      </c>
      <c r="AO1252">
        <v>2110</v>
      </c>
      <c r="AP1252">
        <v>1</v>
      </c>
      <c r="AQ1252">
        <v>0</v>
      </c>
      <c r="AR1252">
        <v>2</v>
      </c>
      <c r="AS1252">
        <v>1</v>
      </c>
      <c r="AT1252">
        <v>3</v>
      </c>
      <c r="AU1252">
        <v>1</v>
      </c>
      <c r="AV1252">
        <v>6</v>
      </c>
      <c r="AW1252">
        <v>8</v>
      </c>
      <c r="AX1252">
        <v>2</v>
      </c>
      <c r="AY1252">
        <v>6</v>
      </c>
      <c r="AZ1252">
        <v>1968</v>
      </c>
      <c r="BA1252">
        <v>4</v>
      </c>
      <c r="BB1252">
        <v>2</v>
      </c>
      <c r="BC1252">
        <v>522</v>
      </c>
      <c r="BD1252">
        <v>4</v>
      </c>
      <c r="BE1252">
        <v>4</v>
      </c>
      <c r="BF1252">
        <v>3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5</v>
      </c>
      <c r="BN1252">
        <v>0</v>
      </c>
      <c r="BO1252">
        <v>4</v>
      </c>
      <c r="BP1252">
        <v>2010</v>
      </c>
      <c r="BQ1252">
        <v>13</v>
      </c>
      <c r="BR1252">
        <v>4</v>
      </c>
      <c r="BS1252">
        <v>5</v>
      </c>
      <c r="BT1252">
        <v>244000</v>
      </c>
    </row>
    <row r="1253" spans="1:72" x14ac:dyDescent="0.35">
      <c r="A1253">
        <v>1252</v>
      </c>
      <c r="B1253">
        <v>120</v>
      </c>
      <c r="C1253">
        <v>4</v>
      </c>
      <c r="E1253">
        <v>3136</v>
      </c>
      <c r="F1253">
        <v>2</v>
      </c>
      <c r="G1253">
        <v>2</v>
      </c>
      <c r="H1253">
        <v>2</v>
      </c>
      <c r="I1253">
        <v>4</v>
      </c>
      <c r="J1253">
        <v>2</v>
      </c>
      <c r="K1253">
        <v>3</v>
      </c>
      <c r="L1253">
        <v>19</v>
      </c>
      <c r="M1253">
        <v>7</v>
      </c>
      <c r="N1253">
        <v>7</v>
      </c>
      <c r="O1253">
        <v>4</v>
      </c>
      <c r="P1253">
        <v>4</v>
      </c>
      <c r="Q1253">
        <v>7</v>
      </c>
      <c r="R1253">
        <v>5</v>
      </c>
      <c r="S1253">
        <v>2003</v>
      </c>
      <c r="T1253">
        <v>2003</v>
      </c>
      <c r="U1253">
        <v>5</v>
      </c>
      <c r="V1253">
        <v>8</v>
      </c>
      <c r="W1253">
        <v>14</v>
      </c>
      <c r="X1253">
        <v>5</v>
      </c>
      <c r="Y1253">
        <v>163</v>
      </c>
      <c r="Z1253">
        <v>4</v>
      </c>
      <c r="AA1253">
        <v>3</v>
      </c>
      <c r="AB1253">
        <v>6</v>
      </c>
      <c r="AC1253">
        <v>5</v>
      </c>
      <c r="AD1253">
        <v>4</v>
      </c>
      <c r="AE1253">
        <v>6</v>
      </c>
      <c r="AF1253">
        <v>0</v>
      </c>
      <c r="AG1253">
        <v>0</v>
      </c>
      <c r="AH1253">
        <v>1405</v>
      </c>
      <c r="AI1253">
        <v>1405</v>
      </c>
      <c r="AJ1253">
        <v>6</v>
      </c>
      <c r="AK1253">
        <v>6</v>
      </c>
      <c r="AL1253">
        <v>1405</v>
      </c>
      <c r="AM1253">
        <v>0</v>
      </c>
      <c r="AN1253">
        <v>0</v>
      </c>
      <c r="AO1253">
        <v>1405</v>
      </c>
      <c r="AP1253">
        <v>0</v>
      </c>
      <c r="AQ1253">
        <v>0</v>
      </c>
      <c r="AR1253">
        <v>2</v>
      </c>
      <c r="AS1253">
        <v>0</v>
      </c>
      <c r="AT1253">
        <v>2</v>
      </c>
      <c r="AU1253">
        <v>1</v>
      </c>
      <c r="AV1253">
        <v>5</v>
      </c>
      <c r="AW1253">
        <v>6</v>
      </c>
      <c r="AX1253">
        <v>1</v>
      </c>
      <c r="AY1253">
        <v>6</v>
      </c>
      <c r="AZ1253">
        <v>2003</v>
      </c>
      <c r="BA1253">
        <v>3</v>
      </c>
      <c r="BB1253">
        <v>2</v>
      </c>
      <c r="BC1253">
        <v>478</v>
      </c>
      <c r="BD1253">
        <v>4</v>
      </c>
      <c r="BE1253">
        <v>4</v>
      </c>
      <c r="BF1253">
        <v>3</v>
      </c>
      <c r="BG1253">
        <v>148</v>
      </c>
      <c r="BH1253">
        <v>36</v>
      </c>
      <c r="BI1253">
        <v>0</v>
      </c>
      <c r="BJ1253">
        <v>0</v>
      </c>
      <c r="BK1253">
        <v>0</v>
      </c>
      <c r="BL1253">
        <v>0</v>
      </c>
      <c r="BM1253">
        <v>5</v>
      </c>
      <c r="BN1253">
        <v>0</v>
      </c>
      <c r="BO1253">
        <v>3</v>
      </c>
      <c r="BP1253">
        <v>2006</v>
      </c>
      <c r="BQ1253">
        <v>17</v>
      </c>
      <c r="BR1253">
        <v>4</v>
      </c>
      <c r="BS1253">
        <v>5</v>
      </c>
      <c r="BT1253">
        <v>171750</v>
      </c>
    </row>
    <row r="1254" spans="1:72" x14ac:dyDescent="0.35">
      <c r="A1254">
        <v>1253</v>
      </c>
      <c r="B1254">
        <v>20</v>
      </c>
      <c r="C1254">
        <v>4</v>
      </c>
      <c r="D1254">
        <v>62</v>
      </c>
      <c r="E1254">
        <v>9858</v>
      </c>
      <c r="F1254">
        <v>2</v>
      </c>
      <c r="G1254">
        <v>1</v>
      </c>
      <c r="H1254">
        <v>2</v>
      </c>
      <c r="I1254">
        <v>4</v>
      </c>
      <c r="J1254">
        <v>4</v>
      </c>
      <c r="K1254">
        <v>3</v>
      </c>
      <c r="L1254">
        <v>6</v>
      </c>
      <c r="M1254">
        <v>7</v>
      </c>
      <c r="N1254">
        <v>7</v>
      </c>
      <c r="O1254">
        <v>3</v>
      </c>
      <c r="P1254">
        <v>4</v>
      </c>
      <c r="Q1254">
        <v>5</v>
      </c>
      <c r="R1254">
        <v>6</v>
      </c>
      <c r="S1254">
        <v>1968</v>
      </c>
      <c r="T1254">
        <v>1968</v>
      </c>
      <c r="U1254">
        <v>5</v>
      </c>
      <c r="V1254">
        <v>8</v>
      </c>
      <c r="W1254">
        <v>9</v>
      </c>
      <c r="X1254">
        <v>2</v>
      </c>
      <c r="Y1254">
        <v>0</v>
      </c>
      <c r="Z1254">
        <v>3</v>
      </c>
      <c r="AA1254">
        <v>3</v>
      </c>
      <c r="AB1254">
        <v>2</v>
      </c>
      <c r="AC1254">
        <v>4</v>
      </c>
      <c r="AD1254">
        <v>4</v>
      </c>
      <c r="AE1254">
        <v>3</v>
      </c>
      <c r="AF1254">
        <v>510</v>
      </c>
      <c r="AG1254">
        <v>0</v>
      </c>
      <c r="AH1254">
        <v>354</v>
      </c>
      <c r="AI1254">
        <v>864</v>
      </c>
      <c r="AJ1254">
        <v>6</v>
      </c>
      <c r="AK1254">
        <v>6</v>
      </c>
      <c r="AL1254">
        <v>874</v>
      </c>
      <c r="AM1254">
        <v>0</v>
      </c>
      <c r="AN1254">
        <v>0</v>
      </c>
      <c r="AO1254">
        <v>874</v>
      </c>
      <c r="AP1254">
        <v>1</v>
      </c>
      <c r="AQ1254">
        <v>0</v>
      </c>
      <c r="AR1254">
        <v>1</v>
      </c>
      <c r="AS1254">
        <v>0</v>
      </c>
      <c r="AT1254">
        <v>3</v>
      </c>
      <c r="AU1254">
        <v>1</v>
      </c>
      <c r="AV1254">
        <v>4</v>
      </c>
      <c r="AW1254">
        <v>5</v>
      </c>
      <c r="AX1254">
        <v>0</v>
      </c>
      <c r="AY1254">
        <v>6</v>
      </c>
      <c r="AZ1254">
        <v>1968</v>
      </c>
      <c r="BA1254">
        <v>3</v>
      </c>
      <c r="BB1254">
        <v>1</v>
      </c>
      <c r="BC1254">
        <v>288</v>
      </c>
      <c r="BD1254">
        <v>4</v>
      </c>
      <c r="BE1254">
        <v>4</v>
      </c>
      <c r="BF1254">
        <v>3</v>
      </c>
      <c r="BG1254">
        <v>33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2</v>
      </c>
      <c r="BN1254">
        <v>600</v>
      </c>
      <c r="BO1254">
        <v>11</v>
      </c>
      <c r="BP1254">
        <v>2009</v>
      </c>
      <c r="BQ1254">
        <v>14</v>
      </c>
      <c r="BR1254">
        <v>4</v>
      </c>
      <c r="BS1254">
        <v>5</v>
      </c>
      <c r="BT1254">
        <v>130000</v>
      </c>
    </row>
    <row r="1255" spans="1:72" x14ac:dyDescent="0.35">
      <c r="A1255">
        <v>1254</v>
      </c>
      <c r="B1255">
        <v>60</v>
      </c>
      <c r="C1255">
        <v>4</v>
      </c>
      <c r="E1255">
        <v>17542</v>
      </c>
      <c r="F1255">
        <v>2</v>
      </c>
      <c r="G1255">
        <v>2</v>
      </c>
      <c r="H1255">
        <v>2</v>
      </c>
      <c r="I1255">
        <v>4</v>
      </c>
      <c r="J1255">
        <v>4</v>
      </c>
      <c r="K1255">
        <v>3</v>
      </c>
      <c r="L1255">
        <v>8</v>
      </c>
      <c r="M1255">
        <v>7</v>
      </c>
      <c r="N1255">
        <v>7</v>
      </c>
      <c r="O1255">
        <v>3</v>
      </c>
      <c r="P1255">
        <v>8</v>
      </c>
      <c r="Q1255">
        <v>7</v>
      </c>
      <c r="R1255">
        <v>7</v>
      </c>
      <c r="S1255">
        <v>1974</v>
      </c>
      <c r="T1255">
        <v>2003</v>
      </c>
      <c r="U1255">
        <v>5</v>
      </c>
      <c r="V1255">
        <v>8</v>
      </c>
      <c r="W1255">
        <v>4</v>
      </c>
      <c r="X1255">
        <v>2</v>
      </c>
      <c r="Y1255">
        <v>0</v>
      </c>
      <c r="Z1255">
        <v>4</v>
      </c>
      <c r="AA1255">
        <v>3</v>
      </c>
      <c r="AB1255">
        <v>2</v>
      </c>
      <c r="AC1255">
        <v>4</v>
      </c>
      <c r="AD1255">
        <v>4</v>
      </c>
      <c r="AE1255">
        <v>5</v>
      </c>
      <c r="AF1255">
        <v>125</v>
      </c>
      <c r="AG1255">
        <v>1031</v>
      </c>
      <c r="AH1255">
        <v>36</v>
      </c>
      <c r="AI1255">
        <v>1192</v>
      </c>
      <c r="AJ1255">
        <v>6</v>
      </c>
      <c r="AK1255">
        <v>6</v>
      </c>
      <c r="AL1255">
        <v>1516</v>
      </c>
      <c r="AM1255">
        <v>651</v>
      </c>
      <c r="AN1255">
        <v>0</v>
      </c>
      <c r="AO1255">
        <v>2167</v>
      </c>
      <c r="AP1255">
        <v>1</v>
      </c>
      <c r="AQ1255">
        <v>0</v>
      </c>
      <c r="AR1255">
        <v>2</v>
      </c>
      <c r="AS1255">
        <v>1</v>
      </c>
      <c r="AT1255">
        <v>3</v>
      </c>
      <c r="AU1255">
        <v>1</v>
      </c>
      <c r="AV1255">
        <v>5</v>
      </c>
      <c r="AW1255">
        <v>9</v>
      </c>
      <c r="AX1255">
        <v>2</v>
      </c>
      <c r="AY1255">
        <v>6</v>
      </c>
      <c r="AZ1255">
        <v>1974</v>
      </c>
      <c r="BA1255">
        <v>3</v>
      </c>
      <c r="BB1255">
        <v>2</v>
      </c>
      <c r="BC1255">
        <v>518</v>
      </c>
      <c r="BD1255">
        <v>4</v>
      </c>
      <c r="BE1255">
        <v>4</v>
      </c>
      <c r="BF1255">
        <v>3</v>
      </c>
      <c r="BG1255">
        <v>220</v>
      </c>
      <c r="BH1255">
        <v>47</v>
      </c>
      <c r="BI1255">
        <v>0</v>
      </c>
      <c r="BJ1255">
        <v>0</v>
      </c>
      <c r="BK1255">
        <v>0</v>
      </c>
      <c r="BL1255">
        <v>0</v>
      </c>
      <c r="BM1255">
        <v>3</v>
      </c>
      <c r="BN1255">
        <v>0</v>
      </c>
      <c r="BO1255">
        <v>7</v>
      </c>
      <c r="BP1255">
        <v>2007</v>
      </c>
      <c r="BQ1255">
        <v>16</v>
      </c>
      <c r="BR1255">
        <v>4</v>
      </c>
      <c r="BS1255">
        <v>5</v>
      </c>
      <c r="BT1255">
        <v>294000</v>
      </c>
    </row>
    <row r="1256" spans="1:72" x14ac:dyDescent="0.35">
      <c r="A1256">
        <v>1255</v>
      </c>
      <c r="B1256">
        <v>60</v>
      </c>
      <c r="C1256">
        <v>4</v>
      </c>
      <c r="D1256">
        <v>60</v>
      </c>
      <c r="E1256">
        <v>6931</v>
      </c>
      <c r="F1256">
        <v>2</v>
      </c>
      <c r="G1256">
        <v>1</v>
      </c>
      <c r="H1256">
        <v>2</v>
      </c>
      <c r="I1256">
        <v>4</v>
      </c>
      <c r="J1256">
        <v>4</v>
      </c>
      <c r="K1256">
        <v>3</v>
      </c>
      <c r="L1256">
        <v>4</v>
      </c>
      <c r="M1256">
        <v>7</v>
      </c>
      <c r="N1256">
        <v>7</v>
      </c>
      <c r="O1256">
        <v>3</v>
      </c>
      <c r="P1256">
        <v>8</v>
      </c>
      <c r="Q1256">
        <v>7</v>
      </c>
      <c r="R1256">
        <v>5</v>
      </c>
      <c r="S1256">
        <v>2003</v>
      </c>
      <c r="T1256">
        <v>2004</v>
      </c>
      <c r="U1256">
        <v>5</v>
      </c>
      <c r="V1256">
        <v>8</v>
      </c>
      <c r="W1256">
        <v>14</v>
      </c>
      <c r="X1256">
        <v>5</v>
      </c>
      <c r="Y1256">
        <v>92</v>
      </c>
      <c r="Z1256">
        <v>4</v>
      </c>
      <c r="AA1256">
        <v>3</v>
      </c>
      <c r="AB1256">
        <v>6</v>
      </c>
      <c r="AC1256">
        <v>5</v>
      </c>
      <c r="AD1256">
        <v>4</v>
      </c>
      <c r="AE1256">
        <v>6</v>
      </c>
      <c r="AF1256">
        <v>0</v>
      </c>
      <c r="AG1256">
        <v>0</v>
      </c>
      <c r="AH1256">
        <v>746</v>
      </c>
      <c r="AI1256">
        <v>746</v>
      </c>
      <c r="AJ1256">
        <v>6</v>
      </c>
      <c r="AK1256">
        <v>6</v>
      </c>
      <c r="AL1256">
        <v>760</v>
      </c>
      <c r="AM1256">
        <v>896</v>
      </c>
      <c r="AN1256">
        <v>0</v>
      </c>
      <c r="AO1256">
        <v>1656</v>
      </c>
      <c r="AP1256">
        <v>0</v>
      </c>
      <c r="AQ1256">
        <v>0</v>
      </c>
      <c r="AR1256">
        <v>2</v>
      </c>
      <c r="AS1256">
        <v>1</v>
      </c>
      <c r="AT1256">
        <v>3</v>
      </c>
      <c r="AU1256">
        <v>1</v>
      </c>
      <c r="AV1256">
        <v>5</v>
      </c>
      <c r="AW1256">
        <v>7</v>
      </c>
      <c r="AX1256">
        <v>1</v>
      </c>
      <c r="AY1256">
        <v>7</v>
      </c>
      <c r="AZ1256">
        <v>2003</v>
      </c>
      <c r="BA1256">
        <v>4</v>
      </c>
      <c r="BB1256">
        <v>2</v>
      </c>
      <c r="BC1256">
        <v>397</v>
      </c>
      <c r="BD1256">
        <v>4</v>
      </c>
      <c r="BE1256">
        <v>4</v>
      </c>
      <c r="BF1256">
        <v>3</v>
      </c>
      <c r="BG1256">
        <v>178</v>
      </c>
      <c r="BH1256">
        <v>128</v>
      </c>
      <c r="BI1256">
        <v>0</v>
      </c>
      <c r="BJ1256">
        <v>0</v>
      </c>
      <c r="BK1256">
        <v>0</v>
      </c>
      <c r="BL1256">
        <v>0</v>
      </c>
      <c r="BM1256">
        <v>5</v>
      </c>
      <c r="BN1256">
        <v>0</v>
      </c>
      <c r="BO1256">
        <v>7</v>
      </c>
      <c r="BP1256">
        <v>2008</v>
      </c>
      <c r="BQ1256">
        <v>15</v>
      </c>
      <c r="BR1256">
        <v>4</v>
      </c>
      <c r="BS1256">
        <v>5</v>
      </c>
      <c r="BT1256">
        <v>165400</v>
      </c>
    </row>
    <row r="1257" spans="1:72" x14ac:dyDescent="0.35">
      <c r="A1257">
        <v>1256</v>
      </c>
      <c r="B1257">
        <v>50</v>
      </c>
      <c r="C1257">
        <v>2</v>
      </c>
      <c r="D1257">
        <v>52</v>
      </c>
      <c r="E1257">
        <v>6240</v>
      </c>
      <c r="F1257">
        <v>2</v>
      </c>
      <c r="G1257">
        <v>1</v>
      </c>
      <c r="H1257">
        <v>2</v>
      </c>
      <c r="I1257">
        <v>4</v>
      </c>
      <c r="J1257">
        <v>4</v>
      </c>
      <c r="K1257">
        <v>3</v>
      </c>
      <c r="L1257">
        <v>12</v>
      </c>
      <c r="M1257">
        <v>7</v>
      </c>
      <c r="N1257">
        <v>7</v>
      </c>
      <c r="O1257">
        <v>3</v>
      </c>
      <c r="P1257">
        <v>1</v>
      </c>
      <c r="Q1257">
        <v>6</v>
      </c>
      <c r="R1257">
        <v>6</v>
      </c>
      <c r="S1257">
        <v>1931</v>
      </c>
      <c r="T1257">
        <v>1950</v>
      </c>
      <c r="U1257">
        <v>5</v>
      </c>
      <c r="V1257">
        <v>8</v>
      </c>
      <c r="W1257">
        <v>4</v>
      </c>
      <c r="X1257">
        <v>2</v>
      </c>
      <c r="Y1257">
        <v>0</v>
      </c>
      <c r="Z1257">
        <v>3</v>
      </c>
      <c r="AA1257">
        <v>3</v>
      </c>
      <c r="AB1257">
        <v>3</v>
      </c>
      <c r="AC1257">
        <v>4</v>
      </c>
      <c r="AD1257">
        <v>3</v>
      </c>
      <c r="AE1257">
        <v>5</v>
      </c>
      <c r="AF1257">
        <v>425</v>
      </c>
      <c r="AG1257">
        <v>0</v>
      </c>
      <c r="AH1257">
        <v>459</v>
      </c>
      <c r="AI1257">
        <v>884</v>
      </c>
      <c r="AJ1257">
        <v>6</v>
      </c>
      <c r="AK1257">
        <v>3</v>
      </c>
      <c r="AL1257">
        <v>959</v>
      </c>
      <c r="AM1257">
        <v>408</v>
      </c>
      <c r="AN1257">
        <v>0</v>
      </c>
      <c r="AO1257">
        <v>1367</v>
      </c>
      <c r="AP1257">
        <v>0</v>
      </c>
      <c r="AQ1257">
        <v>0</v>
      </c>
      <c r="AR1257">
        <v>1</v>
      </c>
      <c r="AS1257">
        <v>0</v>
      </c>
      <c r="AT1257">
        <v>3</v>
      </c>
      <c r="AU1257">
        <v>1</v>
      </c>
      <c r="AV1257">
        <v>4</v>
      </c>
      <c r="AW1257">
        <v>6</v>
      </c>
      <c r="AX1257">
        <v>1</v>
      </c>
      <c r="AY1257">
        <v>5</v>
      </c>
      <c r="AZ1257">
        <v>1978</v>
      </c>
      <c r="BA1257">
        <v>2</v>
      </c>
      <c r="BB1257">
        <v>1</v>
      </c>
      <c r="BC1257">
        <v>560</v>
      </c>
      <c r="BD1257">
        <v>4</v>
      </c>
      <c r="BE1257">
        <v>4</v>
      </c>
      <c r="BF1257">
        <v>3</v>
      </c>
      <c r="BG1257">
        <v>0</v>
      </c>
      <c r="BH1257">
        <v>0</v>
      </c>
      <c r="BI1257">
        <v>0</v>
      </c>
      <c r="BJ1257">
        <v>0</v>
      </c>
      <c r="BK1257">
        <v>120</v>
      </c>
      <c r="BL1257">
        <v>0</v>
      </c>
      <c r="BM1257">
        <v>5</v>
      </c>
      <c r="BN1257">
        <v>0</v>
      </c>
      <c r="BO1257">
        <v>11</v>
      </c>
      <c r="BP1257">
        <v>2007</v>
      </c>
      <c r="BQ1257">
        <v>16</v>
      </c>
      <c r="BR1257">
        <v>4</v>
      </c>
      <c r="BS1257">
        <v>5</v>
      </c>
      <c r="BT1257">
        <v>127500</v>
      </c>
    </row>
    <row r="1258" spans="1:72" x14ac:dyDescent="0.35">
      <c r="A1258">
        <v>1257</v>
      </c>
      <c r="B1258">
        <v>20</v>
      </c>
      <c r="C1258">
        <v>4</v>
      </c>
      <c r="D1258">
        <v>91</v>
      </c>
      <c r="E1258">
        <v>14303</v>
      </c>
      <c r="F1258">
        <v>2</v>
      </c>
      <c r="G1258">
        <v>2</v>
      </c>
      <c r="H1258">
        <v>2</v>
      </c>
      <c r="I1258">
        <v>4</v>
      </c>
      <c r="J1258">
        <v>2</v>
      </c>
      <c r="K1258">
        <v>3</v>
      </c>
      <c r="L1258">
        <v>17</v>
      </c>
      <c r="M1258">
        <v>7</v>
      </c>
      <c r="N1258">
        <v>7</v>
      </c>
      <c r="O1258">
        <v>3</v>
      </c>
      <c r="P1258">
        <v>4</v>
      </c>
      <c r="Q1258">
        <v>8</v>
      </c>
      <c r="R1258">
        <v>5</v>
      </c>
      <c r="S1258">
        <v>1994</v>
      </c>
      <c r="T1258">
        <v>1994</v>
      </c>
      <c r="U1258">
        <v>6</v>
      </c>
      <c r="V1258">
        <v>8</v>
      </c>
      <c r="W1258">
        <v>9</v>
      </c>
      <c r="X1258">
        <v>4</v>
      </c>
      <c r="Y1258">
        <v>554</v>
      </c>
      <c r="Z1258">
        <v>4</v>
      </c>
      <c r="AA1258">
        <v>3</v>
      </c>
      <c r="AB1258">
        <v>6</v>
      </c>
      <c r="AC1258">
        <v>5</v>
      </c>
      <c r="AD1258">
        <v>4</v>
      </c>
      <c r="AE1258">
        <v>7</v>
      </c>
      <c r="AF1258">
        <v>1314</v>
      </c>
      <c r="AG1258">
        <v>0</v>
      </c>
      <c r="AH1258">
        <v>672</v>
      </c>
      <c r="AI1258">
        <v>1986</v>
      </c>
      <c r="AJ1258">
        <v>6</v>
      </c>
      <c r="AK1258">
        <v>6</v>
      </c>
      <c r="AL1258">
        <v>1987</v>
      </c>
      <c r="AM1258">
        <v>0</v>
      </c>
      <c r="AN1258">
        <v>0</v>
      </c>
      <c r="AO1258">
        <v>1987</v>
      </c>
      <c r="AP1258">
        <v>1</v>
      </c>
      <c r="AQ1258">
        <v>0</v>
      </c>
      <c r="AR1258">
        <v>2</v>
      </c>
      <c r="AS1258">
        <v>0</v>
      </c>
      <c r="AT1258">
        <v>2</v>
      </c>
      <c r="AU1258">
        <v>1</v>
      </c>
      <c r="AV1258">
        <v>5</v>
      </c>
      <c r="AW1258">
        <v>7</v>
      </c>
      <c r="AX1258">
        <v>1</v>
      </c>
      <c r="AY1258">
        <v>6</v>
      </c>
      <c r="AZ1258">
        <v>1994</v>
      </c>
      <c r="BA1258">
        <v>4</v>
      </c>
      <c r="BB1258">
        <v>2</v>
      </c>
      <c r="BC1258">
        <v>691</v>
      </c>
      <c r="BD1258">
        <v>4</v>
      </c>
      <c r="BE1258">
        <v>4</v>
      </c>
      <c r="BF1258">
        <v>3</v>
      </c>
      <c r="BG1258">
        <v>262</v>
      </c>
      <c r="BH1258">
        <v>36</v>
      </c>
      <c r="BI1258">
        <v>0</v>
      </c>
      <c r="BJ1258">
        <v>0</v>
      </c>
      <c r="BK1258">
        <v>0</v>
      </c>
      <c r="BL1258">
        <v>0</v>
      </c>
      <c r="BM1258">
        <v>5</v>
      </c>
      <c r="BN1258">
        <v>0</v>
      </c>
      <c r="BO1258">
        <v>8</v>
      </c>
      <c r="BP1258">
        <v>2008</v>
      </c>
      <c r="BQ1258">
        <v>15</v>
      </c>
      <c r="BR1258">
        <v>4</v>
      </c>
      <c r="BS1258">
        <v>5</v>
      </c>
      <c r="BT1258">
        <v>301500</v>
      </c>
    </row>
    <row r="1259" spans="1:72" x14ac:dyDescent="0.35">
      <c r="A1259">
        <v>1258</v>
      </c>
      <c r="B1259">
        <v>30</v>
      </c>
      <c r="C1259">
        <v>4</v>
      </c>
      <c r="D1259">
        <v>56</v>
      </c>
      <c r="E1259">
        <v>4060</v>
      </c>
      <c r="F1259">
        <v>2</v>
      </c>
      <c r="G1259">
        <v>1</v>
      </c>
      <c r="H1259">
        <v>2</v>
      </c>
      <c r="I1259">
        <v>4</v>
      </c>
      <c r="J1259">
        <v>2</v>
      </c>
      <c r="K1259">
        <v>3</v>
      </c>
      <c r="L1259">
        <v>4</v>
      </c>
      <c r="M1259">
        <v>2</v>
      </c>
      <c r="N1259">
        <v>7</v>
      </c>
      <c r="O1259">
        <v>3</v>
      </c>
      <c r="P1259">
        <v>4</v>
      </c>
      <c r="Q1259">
        <v>5</v>
      </c>
      <c r="R1259">
        <v>8</v>
      </c>
      <c r="S1259">
        <v>1922</v>
      </c>
      <c r="T1259">
        <v>1950</v>
      </c>
      <c r="U1259">
        <v>5</v>
      </c>
      <c r="V1259">
        <v>8</v>
      </c>
      <c r="W1259">
        <v>4</v>
      </c>
      <c r="X1259">
        <v>2</v>
      </c>
      <c r="Y1259">
        <v>0</v>
      </c>
      <c r="Z1259">
        <v>3</v>
      </c>
      <c r="AA1259">
        <v>3</v>
      </c>
      <c r="AB1259">
        <v>6</v>
      </c>
      <c r="AC1259">
        <v>3</v>
      </c>
      <c r="AD1259">
        <v>4</v>
      </c>
      <c r="AE1259">
        <v>6</v>
      </c>
      <c r="AF1259">
        <v>0</v>
      </c>
      <c r="AG1259">
        <v>0</v>
      </c>
      <c r="AH1259">
        <v>864</v>
      </c>
      <c r="AI1259">
        <v>864</v>
      </c>
      <c r="AJ1259">
        <v>6</v>
      </c>
      <c r="AK1259">
        <v>6</v>
      </c>
      <c r="AL1259">
        <v>864</v>
      </c>
      <c r="AM1259">
        <v>0</v>
      </c>
      <c r="AN1259">
        <v>0</v>
      </c>
      <c r="AO1259">
        <v>864</v>
      </c>
      <c r="AP1259">
        <v>0</v>
      </c>
      <c r="AQ1259">
        <v>0</v>
      </c>
      <c r="AR1259">
        <v>1</v>
      </c>
      <c r="AS1259">
        <v>0</v>
      </c>
      <c r="AT1259">
        <v>2</v>
      </c>
      <c r="AU1259">
        <v>1</v>
      </c>
      <c r="AV1259">
        <v>4</v>
      </c>
      <c r="AW1259">
        <v>4</v>
      </c>
      <c r="AX1259">
        <v>0</v>
      </c>
      <c r="AY1259">
        <v>3</v>
      </c>
      <c r="BA1259">
        <v>1</v>
      </c>
      <c r="BB1259">
        <v>0</v>
      </c>
      <c r="BC1259">
        <v>0</v>
      </c>
      <c r="BD1259">
        <v>1</v>
      </c>
      <c r="BE1259">
        <v>1</v>
      </c>
      <c r="BF1259">
        <v>3</v>
      </c>
      <c r="BG1259">
        <v>0</v>
      </c>
      <c r="BH1259">
        <v>96</v>
      </c>
      <c r="BI1259">
        <v>0</v>
      </c>
      <c r="BJ1259">
        <v>0</v>
      </c>
      <c r="BK1259">
        <v>0</v>
      </c>
      <c r="BL1259">
        <v>0</v>
      </c>
      <c r="BM1259">
        <v>5</v>
      </c>
      <c r="BN1259">
        <v>0</v>
      </c>
      <c r="BO1259">
        <v>7</v>
      </c>
      <c r="BP1259">
        <v>2009</v>
      </c>
      <c r="BQ1259">
        <v>14</v>
      </c>
      <c r="BR1259">
        <v>4</v>
      </c>
      <c r="BS1259">
        <v>5</v>
      </c>
      <c r="BT1259">
        <v>99900</v>
      </c>
    </row>
    <row r="1260" spans="1:72" x14ac:dyDescent="0.35">
      <c r="A1260">
        <v>1259</v>
      </c>
      <c r="B1260">
        <v>80</v>
      </c>
      <c r="C1260">
        <v>4</v>
      </c>
      <c r="D1260">
        <v>59</v>
      </c>
      <c r="E1260">
        <v>9587</v>
      </c>
      <c r="F1260">
        <v>2</v>
      </c>
      <c r="G1260">
        <v>2</v>
      </c>
      <c r="H1260">
        <v>2</v>
      </c>
      <c r="I1260">
        <v>4</v>
      </c>
      <c r="J1260">
        <v>4</v>
      </c>
      <c r="K1260">
        <v>3</v>
      </c>
      <c r="L1260">
        <v>11</v>
      </c>
      <c r="M1260">
        <v>7</v>
      </c>
      <c r="N1260">
        <v>7</v>
      </c>
      <c r="O1260">
        <v>3</v>
      </c>
      <c r="P1260">
        <v>3</v>
      </c>
      <c r="Q1260">
        <v>7</v>
      </c>
      <c r="R1260">
        <v>5</v>
      </c>
      <c r="S1260">
        <v>2005</v>
      </c>
      <c r="T1260">
        <v>2005</v>
      </c>
      <c r="U1260">
        <v>5</v>
      </c>
      <c r="V1260">
        <v>8</v>
      </c>
      <c r="W1260">
        <v>14</v>
      </c>
      <c r="X1260">
        <v>5</v>
      </c>
      <c r="Y1260">
        <v>182</v>
      </c>
      <c r="Z1260">
        <v>4</v>
      </c>
      <c r="AA1260">
        <v>3</v>
      </c>
      <c r="AB1260">
        <v>6</v>
      </c>
      <c r="AC1260">
        <v>5</v>
      </c>
      <c r="AD1260">
        <v>4</v>
      </c>
      <c r="AE1260">
        <v>7</v>
      </c>
      <c r="AF1260">
        <v>655</v>
      </c>
      <c r="AG1260">
        <v>0</v>
      </c>
      <c r="AH1260">
        <v>201</v>
      </c>
      <c r="AI1260">
        <v>856</v>
      </c>
      <c r="AJ1260">
        <v>6</v>
      </c>
      <c r="AK1260">
        <v>6</v>
      </c>
      <c r="AL1260">
        <v>1166</v>
      </c>
      <c r="AM1260">
        <v>0</v>
      </c>
      <c r="AN1260">
        <v>0</v>
      </c>
      <c r="AO1260">
        <v>1166</v>
      </c>
      <c r="AP1260">
        <v>1</v>
      </c>
      <c r="AQ1260">
        <v>0</v>
      </c>
      <c r="AR1260">
        <v>2</v>
      </c>
      <c r="AS1260">
        <v>0</v>
      </c>
      <c r="AT1260">
        <v>2</v>
      </c>
      <c r="AU1260">
        <v>1</v>
      </c>
      <c r="AV1260">
        <v>5</v>
      </c>
      <c r="AW1260">
        <v>5</v>
      </c>
      <c r="AX1260">
        <v>0</v>
      </c>
      <c r="AY1260">
        <v>6</v>
      </c>
      <c r="AZ1260">
        <v>2005</v>
      </c>
      <c r="BA1260">
        <v>4</v>
      </c>
      <c r="BB1260">
        <v>2</v>
      </c>
      <c r="BC1260">
        <v>400</v>
      </c>
      <c r="BD1260">
        <v>4</v>
      </c>
      <c r="BE1260">
        <v>4</v>
      </c>
      <c r="BF1260">
        <v>3</v>
      </c>
      <c r="BG1260">
        <v>212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5</v>
      </c>
      <c r="BN1260">
        <v>0</v>
      </c>
      <c r="BO1260">
        <v>7</v>
      </c>
      <c r="BP1260">
        <v>2008</v>
      </c>
      <c r="BQ1260">
        <v>15</v>
      </c>
      <c r="BR1260">
        <v>4</v>
      </c>
      <c r="BS1260">
        <v>5</v>
      </c>
      <c r="BT1260">
        <v>190000</v>
      </c>
    </row>
    <row r="1261" spans="1:72" x14ac:dyDescent="0.35">
      <c r="A1261">
        <v>1260</v>
      </c>
      <c r="B1261">
        <v>20</v>
      </c>
      <c r="C1261">
        <v>4</v>
      </c>
      <c r="D1261">
        <v>65</v>
      </c>
      <c r="E1261">
        <v>9750</v>
      </c>
      <c r="F1261">
        <v>2</v>
      </c>
      <c r="G1261">
        <v>1</v>
      </c>
      <c r="H1261">
        <v>2</v>
      </c>
      <c r="I1261">
        <v>4</v>
      </c>
      <c r="J1261">
        <v>3</v>
      </c>
      <c r="K1261">
        <v>3</v>
      </c>
      <c r="L1261">
        <v>7</v>
      </c>
      <c r="M1261">
        <v>7</v>
      </c>
      <c r="N1261">
        <v>7</v>
      </c>
      <c r="O1261">
        <v>3</v>
      </c>
      <c r="P1261">
        <v>4</v>
      </c>
      <c r="Q1261">
        <v>6</v>
      </c>
      <c r="R1261">
        <v>8</v>
      </c>
      <c r="S1261">
        <v>1969</v>
      </c>
      <c r="T1261">
        <v>1969</v>
      </c>
      <c r="U1261">
        <v>5</v>
      </c>
      <c r="V1261">
        <v>8</v>
      </c>
      <c r="W1261">
        <v>9</v>
      </c>
      <c r="X1261">
        <v>2</v>
      </c>
      <c r="Y1261">
        <v>0</v>
      </c>
      <c r="Z1261">
        <v>3</v>
      </c>
      <c r="AA1261">
        <v>3</v>
      </c>
      <c r="AB1261">
        <v>2</v>
      </c>
      <c r="AC1261">
        <v>5</v>
      </c>
      <c r="AD1261">
        <v>4</v>
      </c>
      <c r="AE1261">
        <v>4</v>
      </c>
      <c r="AF1261">
        <v>602</v>
      </c>
      <c r="AG1261">
        <v>438</v>
      </c>
      <c r="AH1261">
        <v>14</v>
      </c>
      <c r="AI1261">
        <v>1054</v>
      </c>
      <c r="AJ1261">
        <v>6</v>
      </c>
      <c r="AK1261">
        <v>6</v>
      </c>
      <c r="AL1261">
        <v>1054</v>
      </c>
      <c r="AM1261">
        <v>0</v>
      </c>
      <c r="AN1261">
        <v>0</v>
      </c>
      <c r="AO1261">
        <v>1054</v>
      </c>
      <c r="AP1261">
        <v>1</v>
      </c>
      <c r="AQ1261">
        <v>0</v>
      </c>
      <c r="AR1261">
        <v>1</v>
      </c>
      <c r="AS1261">
        <v>1</v>
      </c>
      <c r="AT1261">
        <v>3</v>
      </c>
      <c r="AU1261">
        <v>1</v>
      </c>
      <c r="AV1261">
        <v>4</v>
      </c>
      <c r="AW1261">
        <v>6</v>
      </c>
      <c r="AX1261">
        <v>0</v>
      </c>
      <c r="AY1261">
        <v>6</v>
      </c>
      <c r="AZ1261">
        <v>1969</v>
      </c>
      <c r="BA1261">
        <v>2</v>
      </c>
      <c r="BB1261">
        <v>2</v>
      </c>
      <c r="BC1261">
        <v>460</v>
      </c>
      <c r="BD1261">
        <v>4</v>
      </c>
      <c r="BE1261">
        <v>4</v>
      </c>
      <c r="BF1261">
        <v>3</v>
      </c>
      <c r="BG1261">
        <v>180</v>
      </c>
      <c r="BH1261">
        <v>0</v>
      </c>
      <c r="BI1261">
        <v>0</v>
      </c>
      <c r="BJ1261">
        <v>0</v>
      </c>
      <c r="BK1261">
        <v>80</v>
      </c>
      <c r="BL1261">
        <v>0</v>
      </c>
      <c r="BM1261">
        <v>5</v>
      </c>
      <c r="BN1261">
        <v>0</v>
      </c>
      <c r="BO1261">
        <v>7</v>
      </c>
      <c r="BP1261">
        <v>2008</v>
      </c>
      <c r="BQ1261">
        <v>15</v>
      </c>
      <c r="BR1261">
        <v>4</v>
      </c>
      <c r="BS1261">
        <v>5</v>
      </c>
      <c r="BT1261">
        <v>151000</v>
      </c>
    </row>
    <row r="1262" spans="1:72" x14ac:dyDescent="0.35">
      <c r="A1262">
        <v>1261</v>
      </c>
      <c r="B1262">
        <v>60</v>
      </c>
      <c r="C1262">
        <v>4</v>
      </c>
      <c r="E1262">
        <v>24682</v>
      </c>
      <c r="F1262">
        <v>2</v>
      </c>
      <c r="G1262">
        <v>3</v>
      </c>
      <c r="H1262">
        <v>2</v>
      </c>
      <c r="I1262">
        <v>4</v>
      </c>
      <c r="J1262">
        <v>1</v>
      </c>
      <c r="K1262">
        <v>3</v>
      </c>
      <c r="L1262">
        <v>11</v>
      </c>
      <c r="M1262">
        <v>5</v>
      </c>
      <c r="N1262">
        <v>7</v>
      </c>
      <c r="O1262">
        <v>3</v>
      </c>
      <c r="P1262">
        <v>8</v>
      </c>
      <c r="Q1262">
        <v>6</v>
      </c>
      <c r="R1262">
        <v>5</v>
      </c>
      <c r="S1262">
        <v>1999</v>
      </c>
      <c r="T1262">
        <v>1999</v>
      </c>
      <c r="U1262">
        <v>5</v>
      </c>
      <c r="V1262">
        <v>8</v>
      </c>
      <c r="W1262">
        <v>14</v>
      </c>
      <c r="X1262">
        <v>2</v>
      </c>
      <c r="Y1262">
        <v>0</v>
      </c>
      <c r="Z1262">
        <v>3</v>
      </c>
      <c r="AA1262">
        <v>3</v>
      </c>
      <c r="AB1262">
        <v>6</v>
      </c>
      <c r="AC1262">
        <v>5</v>
      </c>
      <c r="AD1262">
        <v>4</v>
      </c>
      <c r="AE1262">
        <v>6</v>
      </c>
      <c r="AF1262">
        <v>0</v>
      </c>
      <c r="AG1262">
        <v>0</v>
      </c>
      <c r="AH1262">
        <v>841</v>
      </c>
      <c r="AI1262">
        <v>841</v>
      </c>
      <c r="AJ1262">
        <v>6</v>
      </c>
      <c r="AK1262">
        <v>6</v>
      </c>
      <c r="AL1262">
        <v>892</v>
      </c>
      <c r="AM1262">
        <v>783</v>
      </c>
      <c r="AN1262">
        <v>0</v>
      </c>
      <c r="AO1262">
        <v>1675</v>
      </c>
      <c r="AP1262">
        <v>0</v>
      </c>
      <c r="AQ1262">
        <v>0</v>
      </c>
      <c r="AR1262">
        <v>2</v>
      </c>
      <c r="AS1262">
        <v>1</v>
      </c>
      <c r="AT1262">
        <v>3</v>
      </c>
      <c r="AU1262">
        <v>1</v>
      </c>
      <c r="AV1262">
        <v>4</v>
      </c>
      <c r="AW1262">
        <v>7</v>
      </c>
      <c r="AX1262">
        <v>1</v>
      </c>
      <c r="AY1262">
        <v>7</v>
      </c>
      <c r="AZ1262">
        <v>1999</v>
      </c>
      <c r="BA1262">
        <v>4</v>
      </c>
      <c r="BB1262">
        <v>2</v>
      </c>
      <c r="BC1262">
        <v>502</v>
      </c>
      <c r="BD1262">
        <v>4</v>
      </c>
      <c r="BE1262">
        <v>4</v>
      </c>
      <c r="BF1262">
        <v>3</v>
      </c>
      <c r="BG1262">
        <v>0</v>
      </c>
      <c r="BH1262">
        <v>103</v>
      </c>
      <c r="BI1262">
        <v>0</v>
      </c>
      <c r="BJ1262">
        <v>0</v>
      </c>
      <c r="BK1262">
        <v>0</v>
      </c>
      <c r="BL1262">
        <v>0</v>
      </c>
      <c r="BM1262">
        <v>5</v>
      </c>
      <c r="BN1262">
        <v>0</v>
      </c>
      <c r="BO1262">
        <v>6</v>
      </c>
      <c r="BP1262">
        <v>2009</v>
      </c>
      <c r="BQ1262">
        <v>14</v>
      </c>
      <c r="BR1262">
        <v>4</v>
      </c>
      <c r="BS1262">
        <v>5</v>
      </c>
      <c r="BT1262">
        <v>181000</v>
      </c>
    </row>
    <row r="1263" spans="1:72" x14ac:dyDescent="0.35">
      <c r="A1263">
        <v>1262</v>
      </c>
      <c r="B1263">
        <v>20</v>
      </c>
      <c r="C1263">
        <v>4</v>
      </c>
      <c r="D1263">
        <v>80</v>
      </c>
      <c r="E1263">
        <v>9600</v>
      </c>
      <c r="F1263">
        <v>2</v>
      </c>
      <c r="G1263">
        <v>1</v>
      </c>
      <c r="H1263">
        <v>2</v>
      </c>
      <c r="I1263">
        <v>4</v>
      </c>
      <c r="J1263">
        <v>4</v>
      </c>
      <c r="K1263">
        <v>3</v>
      </c>
      <c r="L1263">
        <v>7</v>
      </c>
      <c r="M1263">
        <v>7</v>
      </c>
      <c r="N1263">
        <v>7</v>
      </c>
      <c r="O1263">
        <v>3</v>
      </c>
      <c r="P1263">
        <v>4</v>
      </c>
      <c r="Q1263">
        <v>5</v>
      </c>
      <c r="R1263">
        <v>6</v>
      </c>
      <c r="S1263">
        <v>1956</v>
      </c>
      <c r="T1263">
        <v>1956</v>
      </c>
      <c r="U1263">
        <v>6</v>
      </c>
      <c r="V1263">
        <v>8</v>
      </c>
      <c r="W1263">
        <v>10</v>
      </c>
      <c r="X1263">
        <v>2</v>
      </c>
      <c r="Y1263">
        <v>0</v>
      </c>
      <c r="Z1263">
        <v>3</v>
      </c>
      <c r="AA1263">
        <v>3</v>
      </c>
      <c r="AB1263">
        <v>2</v>
      </c>
      <c r="AC1263">
        <v>4</v>
      </c>
      <c r="AD1263">
        <v>4</v>
      </c>
      <c r="AE1263">
        <v>2</v>
      </c>
      <c r="AF1263">
        <v>504</v>
      </c>
      <c r="AG1263">
        <v>0</v>
      </c>
      <c r="AH1263">
        <v>546</v>
      </c>
      <c r="AI1263">
        <v>1050</v>
      </c>
      <c r="AJ1263">
        <v>6</v>
      </c>
      <c r="AK1263">
        <v>6</v>
      </c>
      <c r="AL1263">
        <v>1050</v>
      </c>
      <c r="AM1263">
        <v>0</v>
      </c>
      <c r="AN1263">
        <v>0</v>
      </c>
      <c r="AO1263">
        <v>1050</v>
      </c>
      <c r="AP1263">
        <v>0</v>
      </c>
      <c r="AQ1263">
        <v>0</v>
      </c>
      <c r="AR1263">
        <v>1</v>
      </c>
      <c r="AS1263">
        <v>0</v>
      </c>
      <c r="AT1263">
        <v>2</v>
      </c>
      <c r="AU1263">
        <v>1</v>
      </c>
      <c r="AV1263">
        <v>4</v>
      </c>
      <c r="AW1263">
        <v>5</v>
      </c>
      <c r="AX1263">
        <v>0</v>
      </c>
      <c r="AY1263">
        <v>6</v>
      </c>
      <c r="AZ1263">
        <v>1956</v>
      </c>
      <c r="BA1263">
        <v>2</v>
      </c>
      <c r="BB1263">
        <v>1</v>
      </c>
      <c r="BC1263">
        <v>338</v>
      </c>
      <c r="BD1263">
        <v>4</v>
      </c>
      <c r="BE1263">
        <v>4</v>
      </c>
      <c r="BF1263">
        <v>3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5</v>
      </c>
      <c r="BN1263">
        <v>0</v>
      </c>
      <c r="BO1263">
        <v>6</v>
      </c>
      <c r="BP1263">
        <v>2009</v>
      </c>
      <c r="BQ1263">
        <v>14</v>
      </c>
      <c r="BR1263">
        <v>4</v>
      </c>
      <c r="BS1263">
        <v>5</v>
      </c>
      <c r="BT1263">
        <v>128900</v>
      </c>
    </row>
    <row r="1264" spans="1:72" x14ac:dyDescent="0.35">
      <c r="A1264">
        <v>1263</v>
      </c>
      <c r="B1264">
        <v>50</v>
      </c>
      <c r="C1264">
        <v>4</v>
      </c>
      <c r="E1264">
        <v>11250</v>
      </c>
      <c r="F1264">
        <v>2</v>
      </c>
      <c r="G1264">
        <v>1</v>
      </c>
      <c r="H1264">
        <v>2</v>
      </c>
      <c r="I1264">
        <v>4</v>
      </c>
      <c r="J1264">
        <v>4</v>
      </c>
      <c r="K1264">
        <v>3</v>
      </c>
      <c r="L1264">
        <v>1</v>
      </c>
      <c r="M1264">
        <v>7</v>
      </c>
      <c r="N1264">
        <v>7</v>
      </c>
      <c r="O1264">
        <v>3</v>
      </c>
      <c r="P1264">
        <v>1</v>
      </c>
      <c r="Q1264">
        <v>4</v>
      </c>
      <c r="R1264">
        <v>5</v>
      </c>
      <c r="S1264">
        <v>1957</v>
      </c>
      <c r="T1264">
        <v>1989</v>
      </c>
      <c r="U1264">
        <v>5</v>
      </c>
      <c r="V1264">
        <v>8</v>
      </c>
      <c r="W1264">
        <v>4</v>
      </c>
      <c r="X1264">
        <v>2</v>
      </c>
      <c r="Y1264">
        <v>0</v>
      </c>
      <c r="Z1264">
        <v>3</v>
      </c>
      <c r="AA1264">
        <v>3</v>
      </c>
      <c r="AB1264">
        <v>2</v>
      </c>
      <c r="AC1264">
        <v>4</v>
      </c>
      <c r="AD1264">
        <v>4</v>
      </c>
      <c r="AE1264">
        <v>6</v>
      </c>
      <c r="AF1264">
        <v>0</v>
      </c>
      <c r="AG1264">
        <v>0</v>
      </c>
      <c r="AH1264">
        <v>1104</v>
      </c>
      <c r="AI1264">
        <v>1104</v>
      </c>
      <c r="AJ1264">
        <v>6</v>
      </c>
      <c r="AK1264">
        <v>3</v>
      </c>
      <c r="AL1264">
        <v>1104</v>
      </c>
      <c r="AM1264">
        <v>684</v>
      </c>
      <c r="AN1264">
        <v>0</v>
      </c>
      <c r="AO1264">
        <v>1788</v>
      </c>
      <c r="AP1264">
        <v>1</v>
      </c>
      <c r="AQ1264">
        <v>0</v>
      </c>
      <c r="AR1264">
        <v>1</v>
      </c>
      <c r="AS1264">
        <v>0</v>
      </c>
      <c r="AT1264">
        <v>5</v>
      </c>
      <c r="AU1264">
        <v>1</v>
      </c>
      <c r="AV1264">
        <v>4</v>
      </c>
      <c r="AW1264">
        <v>8</v>
      </c>
      <c r="AX1264">
        <v>2</v>
      </c>
      <c r="AY1264">
        <v>6</v>
      </c>
      <c r="AZ1264">
        <v>1957</v>
      </c>
      <c r="BA1264">
        <v>2</v>
      </c>
      <c r="BB1264">
        <v>1</v>
      </c>
      <c r="BC1264">
        <v>304</v>
      </c>
      <c r="BD1264">
        <v>4</v>
      </c>
      <c r="BE1264">
        <v>4</v>
      </c>
      <c r="BF1264">
        <v>3</v>
      </c>
      <c r="BG1264">
        <v>120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5</v>
      </c>
      <c r="BN1264">
        <v>0</v>
      </c>
      <c r="BO1264">
        <v>11</v>
      </c>
      <c r="BP1264">
        <v>2009</v>
      </c>
      <c r="BQ1264">
        <v>14</v>
      </c>
      <c r="BR1264">
        <v>4</v>
      </c>
      <c r="BS1264">
        <v>5</v>
      </c>
      <c r="BT1264">
        <v>161500</v>
      </c>
    </row>
    <row r="1265" spans="1:72" x14ac:dyDescent="0.35">
      <c r="A1265">
        <v>1264</v>
      </c>
      <c r="B1265">
        <v>70</v>
      </c>
      <c r="C1265">
        <v>4</v>
      </c>
      <c r="D1265">
        <v>60</v>
      </c>
      <c r="E1265">
        <v>13515</v>
      </c>
      <c r="F1265">
        <v>2</v>
      </c>
      <c r="G1265">
        <v>1</v>
      </c>
      <c r="H1265">
        <v>2</v>
      </c>
      <c r="I1265">
        <v>4</v>
      </c>
      <c r="J1265">
        <v>4</v>
      </c>
      <c r="K1265">
        <v>3</v>
      </c>
      <c r="L1265">
        <v>12</v>
      </c>
      <c r="M1265">
        <v>7</v>
      </c>
      <c r="N1265">
        <v>7</v>
      </c>
      <c r="O1265">
        <v>3</v>
      </c>
      <c r="P1265">
        <v>8</v>
      </c>
      <c r="Q1265">
        <v>6</v>
      </c>
      <c r="R1265">
        <v>6</v>
      </c>
      <c r="S1265">
        <v>1919</v>
      </c>
      <c r="T1265">
        <v>1950</v>
      </c>
      <c r="U1265">
        <v>3</v>
      </c>
      <c r="V1265">
        <v>8</v>
      </c>
      <c r="W1265">
        <v>4</v>
      </c>
      <c r="X1265">
        <v>2</v>
      </c>
      <c r="Y1265">
        <v>0</v>
      </c>
      <c r="Z1265">
        <v>3</v>
      </c>
      <c r="AA1265">
        <v>3</v>
      </c>
      <c r="AB1265">
        <v>6</v>
      </c>
      <c r="AC1265">
        <v>4</v>
      </c>
      <c r="AD1265">
        <v>4</v>
      </c>
      <c r="AE1265">
        <v>6</v>
      </c>
      <c r="AF1265">
        <v>0</v>
      </c>
      <c r="AG1265">
        <v>0</v>
      </c>
      <c r="AH1265">
        <v>764</v>
      </c>
      <c r="AI1265">
        <v>764</v>
      </c>
      <c r="AJ1265">
        <v>6</v>
      </c>
      <c r="AK1265">
        <v>3</v>
      </c>
      <c r="AL1265">
        <v>1060</v>
      </c>
      <c r="AM1265">
        <v>764</v>
      </c>
      <c r="AN1265">
        <v>0</v>
      </c>
      <c r="AO1265">
        <v>1824</v>
      </c>
      <c r="AP1265">
        <v>0</v>
      </c>
      <c r="AQ1265">
        <v>0</v>
      </c>
      <c r="AR1265">
        <v>1</v>
      </c>
      <c r="AS1265">
        <v>0</v>
      </c>
      <c r="AT1265">
        <v>3</v>
      </c>
      <c r="AU1265">
        <v>1</v>
      </c>
      <c r="AV1265">
        <v>4</v>
      </c>
      <c r="AW1265">
        <v>8</v>
      </c>
      <c r="AX1265">
        <v>1</v>
      </c>
      <c r="AY1265">
        <v>5</v>
      </c>
      <c r="AZ1265">
        <v>1940</v>
      </c>
      <c r="BA1265">
        <v>2</v>
      </c>
      <c r="BB1265">
        <v>2</v>
      </c>
      <c r="BC1265">
        <v>520</v>
      </c>
      <c r="BD1265">
        <v>4</v>
      </c>
      <c r="BE1265">
        <v>4</v>
      </c>
      <c r="BF1265">
        <v>2</v>
      </c>
      <c r="BG1265">
        <v>0</v>
      </c>
      <c r="BH1265">
        <v>0</v>
      </c>
      <c r="BI1265">
        <v>126</v>
      </c>
      <c r="BJ1265">
        <v>0</v>
      </c>
      <c r="BK1265">
        <v>0</v>
      </c>
      <c r="BL1265">
        <v>0</v>
      </c>
      <c r="BM1265">
        <v>4</v>
      </c>
      <c r="BN1265">
        <v>0</v>
      </c>
      <c r="BO1265">
        <v>7</v>
      </c>
      <c r="BP1265">
        <v>2007</v>
      </c>
      <c r="BQ1265">
        <v>16</v>
      </c>
      <c r="BR1265">
        <v>4</v>
      </c>
      <c r="BS1265">
        <v>5</v>
      </c>
      <c r="BT1265">
        <v>180500</v>
      </c>
    </row>
    <row r="1266" spans="1:72" x14ac:dyDescent="0.35">
      <c r="A1266">
        <v>1265</v>
      </c>
      <c r="B1266">
        <v>120</v>
      </c>
      <c r="C1266">
        <v>3</v>
      </c>
      <c r="D1266">
        <v>34</v>
      </c>
      <c r="E1266">
        <v>4060</v>
      </c>
      <c r="F1266">
        <v>2</v>
      </c>
      <c r="G1266">
        <v>1</v>
      </c>
      <c r="H1266">
        <v>2</v>
      </c>
      <c r="I1266">
        <v>4</v>
      </c>
      <c r="J1266">
        <v>4</v>
      </c>
      <c r="K1266">
        <v>3</v>
      </c>
      <c r="L1266">
        <v>7</v>
      </c>
      <c r="M1266">
        <v>7</v>
      </c>
      <c r="N1266">
        <v>7</v>
      </c>
      <c r="O1266">
        <v>4</v>
      </c>
      <c r="P1266">
        <v>4</v>
      </c>
      <c r="Q1266">
        <v>6</v>
      </c>
      <c r="R1266">
        <v>5</v>
      </c>
      <c r="S1266">
        <v>1998</v>
      </c>
      <c r="T1266">
        <v>1999</v>
      </c>
      <c r="U1266">
        <v>5</v>
      </c>
      <c r="V1266">
        <v>8</v>
      </c>
      <c r="W1266">
        <v>10</v>
      </c>
      <c r="X1266">
        <v>2</v>
      </c>
      <c r="Y1266">
        <v>0</v>
      </c>
      <c r="Z1266">
        <v>4</v>
      </c>
      <c r="AA1266">
        <v>3</v>
      </c>
      <c r="AB1266">
        <v>6</v>
      </c>
      <c r="AC1266">
        <v>5</v>
      </c>
      <c r="AD1266">
        <v>4</v>
      </c>
      <c r="AE1266">
        <v>7</v>
      </c>
      <c r="AF1266">
        <v>266</v>
      </c>
      <c r="AG1266">
        <v>0</v>
      </c>
      <c r="AH1266">
        <v>1139</v>
      </c>
      <c r="AI1266">
        <v>1405</v>
      </c>
      <c r="AJ1266">
        <v>6</v>
      </c>
      <c r="AK1266">
        <v>6</v>
      </c>
      <c r="AL1266">
        <v>1337</v>
      </c>
      <c r="AM1266">
        <v>0</v>
      </c>
      <c r="AN1266">
        <v>0</v>
      </c>
      <c r="AO1266">
        <v>1337</v>
      </c>
      <c r="AP1266">
        <v>1</v>
      </c>
      <c r="AQ1266">
        <v>0</v>
      </c>
      <c r="AR1266">
        <v>2</v>
      </c>
      <c r="AS1266">
        <v>0</v>
      </c>
      <c r="AT1266">
        <v>2</v>
      </c>
      <c r="AU1266">
        <v>1</v>
      </c>
      <c r="AV1266">
        <v>5</v>
      </c>
      <c r="AW1266">
        <v>5</v>
      </c>
      <c r="AX1266">
        <v>0</v>
      </c>
      <c r="AY1266">
        <v>6</v>
      </c>
      <c r="AZ1266">
        <v>1998</v>
      </c>
      <c r="BA1266">
        <v>4</v>
      </c>
      <c r="BB1266">
        <v>2</v>
      </c>
      <c r="BC1266">
        <v>511</v>
      </c>
      <c r="BD1266">
        <v>4</v>
      </c>
      <c r="BE1266">
        <v>4</v>
      </c>
      <c r="BF1266">
        <v>3</v>
      </c>
      <c r="BG1266">
        <v>144</v>
      </c>
      <c r="BH1266">
        <v>68</v>
      </c>
      <c r="BI1266">
        <v>0</v>
      </c>
      <c r="BJ1266">
        <v>0</v>
      </c>
      <c r="BK1266">
        <v>0</v>
      </c>
      <c r="BL1266">
        <v>0</v>
      </c>
      <c r="BM1266">
        <v>5</v>
      </c>
      <c r="BN1266">
        <v>0</v>
      </c>
      <c r="BO1266">
        <v>8</v>
      </c>
      <c r="BP1266">
        <v>2008</v>
      </c>
      <c r="BQ1266">
        <v>15</v>
      </c>
      <c r="BR1266">
        <v>3</v>
      </c>
      <c r="BS1266">
        <v>3</v>
      </c>
      <c r="BT1266">
        <v>181000</v>
      </c>
    </row>
    <row r="1267" spans="1:72" x14ac:dyDescent="0.35">
      <c r="A1267">
        <v>1266</v>
      </c>
      <c r="B1267">
        <v>160</v>
      </c>
      <c r="C1267">
        <v>5</v>
      </c>
      <c r="D1267">
        <v>35</v>
      </c>
      <c r="E1267">
        <v>3735</v>
      </c>
      <c r="F1267">
        <v>2</v>
      </c>
      <c r="G1267">
        <v>1</v>
      </c>
      <c r="H1267">
        <v>2</v>
      </c>
      <c r="I1267">
        <v>4</v>
      </c>
      <c r="J1267">
        <v>5</v>
      </c>
      <c r="K1267">
        <v>3</v>
      </c>
      <c r="L1267">
        <v>18</v>
      </c>
      <c r="M1267">
        <v>7</v>
      </c>
      <c r="N1267">
        <v>7</v>
      </c>
      <c r="O1267">
        <v>4</v>
      </c>
      <c r="P1267">
        <v>8</v>
      </c>
      <c r="Q1267">
        <v>7</v>
      </c>
      <c r="R1267">
        <v>5</v>
      </c>
      <c r="S1267">
        <v>1999</v>
      </c>
      <c r="T1267">
        <v>1999</v>
      </c>
      <c r="U1267">
        <v>6</v>
      </c>
      <c r="V1267">
        <v>8</v>
      </c>
      <c r="W1267">
        <v>10</v>
      </c>
      <c r="X1267">
        <v>4</v>
      </c>
      <c r="Y1267">
        <v>218</v>
      </c>
      <c r="Z1267">
        <v>4</v>
      </c>
      <c r="AA1267">
        <v>3</v>
      </c>
      <c r="AB1267">
        <v>6</v>
      </c>
      <c r="AC1267">
        <v>5</v>
      </c>
      <c r="AD1267">
        <v>4</v>
      </c>
      <c r="AE1267">
        <v>7</v>
      </c>
      <c r="AF1267">
        <v>450</v>
      </c>
      <c r="AG1267">
        <v>0</v>
      </c>
      <c r="AH1267">
        <v>241</v>
      </c>
      <c r="AI1267">
        <v>691</v>
      </c>
      <c r="AJ1267">
        <v>6</v>
      </c>
      <c r="AK1267">
        <v>6</v>
      </c>
      <c r="AL1267">
        <v>713</v>
      </c>
      <c r="AM1267">
        <v>739</v>
      </c>
      <c r="AN1267">
        <v>0</v>
      </c>
      <c r="AO1267">
        <v>1452</v>
      </c>
      <c r="AP1267">
        <v>1</v>
      </c>
      <c r="AQ1267">
        <v>0</v>
      </c>
      <c r="AR1267">
        <v>2</v>
      </c>
      <c r="AS1267">
        <v>1</v>
      </c>
      <c r="AT1267">
        <v>3</v>
      </c>
      <c r="AU1267">
        <v>1</v>
      </c>
      <c r="AV1267">
        <v>5</v>
      </c>
      <c r="AW1267">
        <v>6</v>
      </c>
      <c r="AX1267">
        <v>0</v>
      </c>
      <c r="AY1267">
        <v>5</v>
      </c>
      <c r="AZ1267">
        <v>1999</v>
      </c>
      <c r="BA1267">
        <v>2</v>
      </c>
      <c r="BB1267">
        <v>2</v>
      </c>
      <c r="BC1267">
        <v>506</v>
      </c>
      <c r="BD1267">
        <v>4</v>
      </c>
      <c r="BE1267">
        <v>4</v>
      </c>
      <c r="BF1267">
        <v>3</v>
      </c>
      <c r="BG1267">
        <v>0</v>
      </c>
      <c r="BH1267">
        <v>34</v>
      </c>
      <c r="BI1267">
        <v>0</v>
      </c>
      <c r="BJ1267">
        <v>0</v>
      </c>
      <c r="BK1267">
        <v>0</v>
      </c>
      <c r="BL1267">
        <v>0</v>
      </c>
      <c r="BM1267">
        <v>5</v>
      </c>
      <c r="BN1267">
        <v>0</v>
      </c>
      <c r="BO1267">
        <v>3</v>
      </c>
      <c r="BP1267">
        <v>2006</v>
      </c>
      <c r="BQ1267">
        <v>17</v>
      </c>
      <c r="BR1267">
        <v>4</v>
      </c>
      <c r="BS1267">
        <v>5</v>
      </c>
      <c r="BT1267">
        <v>183900</v>
      </c>
    </row>
    <row r="1268" spans="1:72" x14ac:dyDescent="0.35">
      <c r="A1268">
        <v>1267</v>
      </c>
      <c r="B1268">
        <v>190</v>
      </c>
      <c r="C1268">
        <v>2</v>
      </c>
      <c r="D1268">
        <v>60</v>
      </c>
      <c r="E1268">
        <v>10120</v>
      </c>
      <c r="F1268">
        <v>2</v>
      </c>
      <c r="G1268">
        <v>2</v>
      </c>
      <c r="H1268">
        <v>1</v>
      </c>
      <c r="I1268">
        <v>4</v>
      </c>
      <c r="J1268">
        <v>4</v>
      </c>
      <c r="K1268">
        <v>3</v>
      </c>
      <c r="L1268">
        <v>9</v>
      </c>
      <c r="M1268">
        <v>2</v>
      </c>
      <c r="N1268">
        <v>7</v>
      </c>
      <c r="O1268">
        <v>1</v>
      </c>
      <c r="P1268">
        <v>5</v>
      </c>
      <c r="Q1268">
        <v>7</v>
      </c>
      <c r="R1268">
        <v>4</v>
      </c>
      <c r="S1268">
        <v>1910</v>
      </c>
      <c r="T1268">
        <v>1950</v>
      </c>
      <c r="U1268">
        <v>6</v>
      </c>
      <c r="V1268">
        <v>8</v>
      </c>
      <c r="W1268">
        <v>4</v>
      </c>
      <c r="X1268">
        <v>2</v>
      </c>
      <c r="Y1268">
        <v>0</v>
      </c>
      <c r="Z1268">
        <v>2</v>
      </c>
      <c r="AA1268">
        <v>3</v>
      </c>
      <c r="AB1268">
        <v>2</v>
      </c>
      <c r="AC1268">
        <v>4</v>
      </c>
      <c r="AD1268">
        <v>4</v>
      </c>
      <c r="AE1268">
        <v>6</v>
      </c>
      <c r="AF1268">
        <v>0</v>
      </c>
      <c r="AG1268">
        <v>0</v>
      </c>
      <c r="AH1268">
        <v>925</v>
      </c>
      <c r="AI1268">
        <v>925</v>
      </c>
      <c r="AJ1268">
        <v>6</v>
      </c>
      <c r="AK1268">
        <v>2</v>
      </c>
      <c r="AL1268">
        <v>964</v>
      </c>
      <c r="AM1268">
        <v>925</v>
      </c>
      <c r="AN1268">
        <v>0</v>
      </c>
      <c r="AO1268">
        <v>1889</v>
      </c>
      <c r="AP1268">
        <v>0</v>
      </c>
      <c r="AQ1268">
        <v>0</v>
      </c>
      <c r="AR1268">
        <v>1</v>
      </c>
      <c r="AS1268">
        <v>1</v>
      </c>
      <c r="AT1268">
        <v>4</v>
      </c>
      <c r="AU1268">
        <v>2</v>
      </c>
      <c r="AV1268">
        <v>4</v>
      </c>
      <c r="AW1268">
        <v>9</v>
      </c>
      <c r="AX1268">
        <v>1</v>
      </c>
      <c r="AY1268">
        <v>5</v>
      </c>
      <c r="AZ1268">
        <v>1960</v>
      </c>
      <c r="BA1268">
        <v>2</v>
      </c>
      <c r="BB1268">
        <v>1</v>
      </c>
      <c r="BC1268">
        <v>308</v>
      </c>
      <c r="BD1268">
        <v>4</v>
      </c>
      <c r="BE1268">
        <v>4</v>
      </c>
      <c r="BF1268">
        <v>2</v>
      </c>
      <c r="BG1268">
        <v>0</v>
      </c>
      <c r="BH1268">
        <v>0</v>
      </c>
      <c r="BI1268">
        <v>264</v>
      </c>
      <c r="BJ1268">
        <v>0</v>
      </c>
      <c r="BK1268">
        <v>0</v>
      </c>
      <c r="BL1268">
        <v>0</v>
      </c>
      <c r="BM1268">
        <v>3</v>
      </c>
      <c r="BN1268">
        <v>0</v>
      </c>
      <c r="BO1268">
        <v>1</v>
      </c>
      <c r="BP1268">
        <v>2007</v>
      </c>
      <c r="BQ1268">
        <v>16</v>
      </c>
      <c r="BR1268">
        <v>4</v>
      </c>
      <c r="BS1268">
        <v>5</v>
      </c>
      <c r="BT1268">
        <v>122000</v>
      </c>
    </row>
    <row r="1269" spans="1:72" x14ac:dyDescent="0.35">
      <c r="A1269">
        <v>1268</v>
      </c>
      <c r="B1269">
        <v>20</v>
      </c>
      <c r="C1269">
        <v>4</v>
      </c>
      <c r="D1269">
        <v>89</v>
      </c>
      <c r="E1269">
        <v>13214</v>
      </c>
      <c r="F1269">
        <v>2</v>
      </c>
      <c r="G1269">
        <v>2</v>
      </c>
      <c r="H1269">
        <v>4</v>
      </c>
      <c r="I1269">
        <v>4</v>
      </c>
      <c r="J1269">
        <v>4</v>
      </c>
      <c r="K1269">
        <v>3</v>
      </c>
      <c r="L1269">
        <v>2</v>
      </c>
      <c r="M1269">
        <v>7</v>
      </c>
      <c r="N1269">
        <v>7</v>
      </c>
      <c r="O1269">
        <v>3</v>
      </c>
      <c r="P1269">
        <v>4</v>
      </c>
      <c r="Q1269">
        <v>9</v>
      </c>
      <c r="R1269">
        <v>5</v>
      </c>
      <c r="S1269">
        <v>2008</v>
      </c>
      <c r="T1269">
        <v>2009</v>
      </c>
      <c r="U1269">
        <v>6</v>
      </c>
      <c r="V1269">
        <v>8</v>
      </c>
      <c r="W1269">
        <v>7</v>
      </c>
      <c r="X1269">
        <v>2</v>
      </c>
      <c r="Y1269">
        <v>0</v>
      </c>
      <c r="Z1269">
        <v>5</v>
      </c>
      <c r="AA1269">
        <v>3</v>
      </c>
      <c r="AB1269">
        <v>6</v>
      </c>
      <c r="AC1269">
        <v>6</v>
      </c>
      <c r="AD1269">
        <v>4</v>
      </c>
      <c r="AE1269">
        <v>6</v>
      </c>
      <c r="AF1269">
        <v>0</v>
      </c>
      <c r="AG1269">
        <v>0</v>
      </c>
      <c r="AH1269">
        <v>2002</v>
      </c>
      <c r="AI1269">
        <v>2002</v>
      </c>
      <c r="AJ1269">
        <v>6</v>
      </c>
      <c r="AK1269">
        <v>6</v>
      </c>
      <c r="AL1269">
        <v>2018</v>
      </c>
      <c r="AM1269">
        <v>0</v>
      </c>
      <c r="AN1269">
        <v>0</v>
      </c>
      <c r="AO1269">
        <v>2018</v>
      </c>
      <c r="AP1269">
        <v>0</v>
      </c>
      <c r="AQ1269">
        <v>0</v>
      </c>
      <c r="AR1269">
        <v>2</v>
      </c>
      <c r="AS1269">
        <v>0</v>
      </c>
      <c r="AT1269">
        <v>3</v>
      </c>
      <c r="AU1269">
        <v>1</v>
      </c>
      <c r="AV1269">
        <v>6</v>
      </c>
      <c r="AW1269">
        <v>10</v>
      </c>
      <c r="AX1269">
        <v>1</v>
      </c>
      <c r="AY1269">
        <v>6</v>
      </c>
      <c r="AZ1269">
        <v>2009</v>
      </c>
      <c r="BA1269">
        <v>4</v>
      </c>
      <c r="BB1269">
        <v>3</v>
      </c>
      <c r="BC1269">
        <v>746</v>
      </c>
      <c r="BD1269">
        <v>4</v>
      </c>
      <c r="BE1269">
        <v>4</v>
      </c>
      <c r="BF1269">
        <v>3</v>
      </c>
      <c r="BG1269">
        <v>144</v>
      </c>
      <c r="BH1269">
        <v>76</v>
      </c>
      <c r="BI1269">
        <v>0</v>
      </c>
      <c r="BJ1269">
        <v>0</v>
      </c>
      <c r="BK1269">
        <v>0</v>
      </c>
      <c r="BL1269">
        <v>0</v>
      </c>
      <c r="BM1269">
        <v>5</v>
      </c>
      <c r="BN1269">
        <v>0</v>
      </c>
      <c r="BO1269">
        <v>5</v>
      </c>
      <c r="BP1269">
        <v>2010</v>
      </c>
      <c r="BQ1269">
        <v>13</v>
      </c>
      <c r="BR1269">
        <v>4</v>
      </c>
      <c r="BS1269">
        <v>5</v>
      </c>
      <c r="BT1269">
        <v>378500</v>
      </c>
    </row>
    <row r="1270" spans="1:72" x14ac:dyDescent="0.35">
      <c r="A1270">
        <v>1269</v>
      </c>
      <c r="B1270">
        <v>50</v>
      </c>
      <c r="C1270">
        <v>4</v>
      </c>
      <c r="E1270">
        <v>14100</v>
      </c>
      <c r="F1270">
        <v>2</v>
      </c>
      <c r="G1270">
        <v>2</v>
      </c>
      <c r="H1270">
        <v>2</v>
      </c>
      <c r="I1270">
        <v>4</v>
      </c>
      <c r="J1270">
        <v>4</v>
      </c>
      <c r="K1270">
        <v>2</v>
      </c>
      <c r="L1270">
        <v>14</v>
      </c>
      <c r="M1270">
        <v>7</v>
      </c>
      <c r="N1270">
        <v>7</v>
      </c>
      <c r="O1270">
        <v>3</v>
      </c>
      <c r="P1270">
        <v>1</v>
      </c>
      <c r="Q1270">
        <v>8</v>
      </c>
      <c r="R1270">
        <v>9</v>
      </c>
      <c r="S1270">
        <v>1935</v>
      </c>
      <c r="T1270">
        <v>1997</v>
      </c>
      <c r="U1270">
        <v>5</v>
      </c>
      <c r="V1270">
        <v>8</v>
      </c>
      <c r="W1270">
        <v>7</v>
      </c>
      <c r="X1270">
        <v>4</v>
      </c>
      <c r="Y1270">
        <v>632</v>
      </c>
      <c r="Z1270">
        <v>3</v>
      </c>
      <c r="AA1270">
        <v>4</v>
      </c>
      <c r="AB1270">
        <v>2</v>
      </c>
      <c r="AC1270">
        <v>4</v>
      </c>
      <c r="AD1270">
        <v>4</v>
      </c>
      <c r="AE1270">
        <v>2</v>
      </c>
      <c r="AF1270">
        <v>192</v>
      </c>
      <c r="AG1270">
        <v>0</v>
      </c>
      <c r="AH1270">
        <v>536</v>
      </c>
      <c r="AI1270">
        <v>728</v>
      </c>
      <c r="AJ1270">
        <v>6</v>
      </c>
      <c r="AK1270">
        <v>6</v>
      </c>
      <c r="AL1270">
        <v>1968</v>
      </c>
      <c r="AM1270">
        <v>1479</v>
      </c>
      <c r="AN1270">
        <v>0</v>
      </c>
      <c r="AO1270">
        <v>3447</v>
      </c>
      <c r="AP1270">
        <v>0</v>
      </c>
      <c r="AQ1270">
        <v>0</v>
      </c>
      <c r="AR1270">
        <v>3</v>
      </c>
      <c r="AS1270">
        <v>1</v>
      </c>
      <c r="AT1270">
        <v>4</v>
      </c>
      <c r="AU1270">
        <v>1</v>
      </c>
      <c r="AV1270">
        <v>5</v>
      </c>
      <c r="AW1270">
        <v>11</v>
      </c>
      <c r="AX1270">
        <v>2</v>
      </c>
      <c r="AY1270">
        <v>7</v>
      </c>
      <c r="AZ1270">
        <v>1982</v>
      </c>
      <c r="BA1270">
        <v>2</v>
      </c>
      <c r="BB1270">
        <v>3</v>
      </c>
      <c r="BC1270">
        <v>1014</v>
      </c>
      <c r="BD1270">
        <v>4</v>
      </c>
      <c r="BE1270">
        <v>4</v>
      </c>
      <c r="BF1270">
        <v>3</v>
      </c>
      <c r="BG1270">
        <v>314</v>
      </c>
      <c r="BH1270">
        <v>12</v>
      </c>
      <c r="BI1270">
        <v>0</v>
      </c>
      <c r="BJ1270">
        <v>0</v>
      </c>
      <c r="BK1270">
        <v>0</v>
      </c>
      <c r="BL1270">
        <v>0</v>
      </c>
      <c r="BM1270">
        <v>2</v>
      </c>
      <c r="BN1270">
        <v>0</v>
      </c>
      <c r="BO1270">
        <v>5</v>
      </c>
      <c r="BP1270">
        <v>2008</v>
      </c>
      <c r="BQ1270">
        <v>15</v>
      </c>
      <c r="BR1270">
        <v>4</v>
      </c>
      <c r="BS1270">
        <v>5</v>
      </c>
      <c r="BT1270">
        <v>381000</v>
      </c>
    </row>
    <row r="1271" spans="1:72" x14ac:dyDescent="0.35">
      <c r="A1271">
        <v>1270</v>
      </c>
      <c r="B1271">
        <v>50</v>
      </c>
      <c r="C1271">
        <v>4</v>
      </c>
      <c r="D1271">
        <v>78</v>
      </c>
      <c r="E1271">
        <v>11344</v>
      </c>
      <c r="F1271">
        <v>2</v>
      </c>
      <c r="G1271">
        <v>1</v>
      </c>
      <c r="H1271">
        <v>2</v>
      </c>
      <c r="I1271">
        <v>4</v>
      </c>
      <c r="J1271">
        <v>4</v>
      </c>
      <c r="K1271">
        <v>3</v>
      </c>
      <c r="L1271">
        <v>7</v>
      </c>
      <c r="M1271">
        <v>2</v>
      </c>
      <c r="N1271">
        <v>7</v>
      </c>
      <c r="O1271">
        <v>3</v>
      </c>
      <c r="P1271">
        <v>1</v>
      </c>
      <c r="Q1271">
        <v>5</v>
      </c>
      <c r="R1271">
        <v>5</v>
      </c>
      <c r="S1271">
        <v>1958</v>
      </c>
      <c r="T1271">
        <v>1958</v>
      </c>
      <c r="U1271">
        <v>5</v>
      </c>
      <c r="V1271">
        <v>8</v>
      </c>
      <c r="W1271">
        <v>10</v>
      </c>
      <c r="X1271">
        <v>4</v>
      </c>
      <c r="Y1271">
        <v>180</v>
      </c>
      <c r="Z1271">
        <v>3</v>
      </c>
      <c r="AA1271">
        <v>3</v>
      </c>
      <c r="AB1271">
        <v>2</v>
      </c>
      <c r="AC1271">
        <v>4</v>
      </c>
      <c r="AD1271">
        <v>4</v>
      </c>
      <c r="AE1271">
        <v>3</v>
      </c>
      <c r="AF1271">
        <v>460</v>
      </c>
      <c r="AG1271">
        <v>0</v>
      </c>
      <c r="AH1271">
        <v>414</v>
      </c>
      <c r="AI1271">
        <v>874</v>
      </c>
      <c r="AJ1271">
        <v>1</v>
      </c>
      <c r="AK1271">
        <v>3</v>
      </c>
      <c r="AL1271">
        <v>874</v>
      </c>
      <c r="AM1271">
        <v>650</v>
      </c>
      <c r="AN1271">
        <v>0</v>
      </c>
      <c r="AO1271">
        <v>1524</v>
      </c>
      <c r="AP1271">
        <v>0</v>
      </c>
      <c r="AQ1271">
        <v>0</v>
      </c>
      <c r="AR1271">
        <v>1</v>
      </c>
      <c r="AS1271">
        <v>1</v>
      </c>
      <c r="AT1271">
        <v>3</v>
      </c>
      <c r="AU1271">
        <v>1</v>
      </c>
      <c r="AV1271">
        <v>4</v>
      </c>
      <c r="AW1271">
        <v>7</v>
      </c>
      <c r="AX1271">
        <v>0</v>
      </c>
      <c r="AY1271">
        <v>6</v>
      </c>
      <c r="AZ1271">
        <v>1958</v>
      </c>
      <c r="BA1271">
        <v>2</v>
      </c>
      <c r="BB1271">
        <v>1</v>
      </c>
      <c r="BC1271">
        <v>315</v>
      </c>
      <c r="BD1271">
        <v>4</v>
      </c>
      <c r="BE1271">
        <v>4</v>
      </c>
      <c r="BF1271">
        <v>3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2</v>
      </c>
      <c r="BN1271">
        <v>0</v>
      </c>
      <c r="BO1271">
        <v>7</v>
      </c>
      <c r="BP1271">
        <v>2007</v>
      </c>
      <c r="BQ1271">
        <v>16</v>
      </c>
      <c r="BR1271">
        <v>4</v>
      </c>
      <c r="BS1271">
        <v>5</v>
      </c>
      <c r="BT1271">
        <v>144000</v>
      </c>
    </row>
    <row r="1272" spans="1:72" x14ac:dyDescent="0.35">
      <c r="A1272">
        <v>1271</v>
      </c>
      <c r="B1272">
        <v>40</v>
      </c>
      <c r="C1272">
        <v>4</v>
      </c>
      <c r="E1272">
        <v>23595</v>
      </c>
      <c r="F1272">
        <v>2</v>
      </c>
      <c r="G1272">
        <v>1</v>
      </c>
      <c r="H1272">
        <v>3</v>
      </c>
      <c r="I1272">
        <v>4</v>
      </c>
      <c r="J1272">
        <v>4</v>
      </c>
      <c r="K1272">
        <v>1</v>
      </c>
      <c r="L1272">
        <v>1</v>
      </c>
      <c r="M1272">
        <v>7</v>
      </c>
      <c r="N1272">
        <v>7</v>
      </c>
      <c r="O1272">
        <v>3</v>
      </c>
      <c r="P1272">
        <v>4</v>
      </c>
      <c r="Q1272">
        <v>7</v>
      </c>
      <c r="R1272">
        <v>6</v>
      </c>
      <c r="S1272">
        <v>1979</v>
      </c>
      <c r="T1272">
        <v>1979</v>
      </c>
      <c r="U1272">
        <v>2</v>
      </c>
      <c r="V1272">
        <v>7</v>
      </c>
      <c r="W1272">
        <v>3</v>
      </c>
      <c r="X1272">
        <v>2</v>
      </c>
      <c r="Y1272">
        <v>0</v>
      </c>
      <c r="Z1272">
        <v>4</v>
      </c>
      <c r="AA1272">
        <v>3</v>
      </c>
      <c r="AB1272">
        <v>6</v>
      </c>
      <c r="AC1272">
        <v>5</v>
      </c>
      <c r="AD1272">
        <v>4</v>
      </c>
      <c r="AE1272">
        <v>7</v>
      </c>
      <c r="AF1272">
        <v>1258</v>
      </c>
      <c r="AG1272">
        <v>0</v>
      </c>
      <c r="AH1272">
        <v>74</v>
      </c>
      <c r="AI1272">
        <v>1332</v>
      </c>
      <c r="AJ1272">
        <v>6</v>
      </c>
      <c r="AK1272">
        <v>6</v>
      </c>
      <c r="AL1272">
        <v>1332</v>
      </c>
      <c r="AM1272">
        <v>192</v>
      </c>
      <c r="AN1272">
        <v>0</v>
      </c>
      <c r="AO1272">
        <v>1524</v>
      </c>
      <c r="AP1272">
        <v>2</v>
      </c>
      <c r="AQ1272">
        <v>0</v>
      </c>
      <c r="AR1272">
        <v>0</v>
      </c>
      <c r="AS1272">
        <v>1</v>
      </c>
      <c r="AT1272">
        <v>0</v>
      </c>
      <c r="AU1272">
        <v>1</v>
      </c>
      <c r="AV1272">
        <v>5</v>
      </c>
      <c r="AW1272">
        <v>4</v>
      </c>
      <c r="AX1272">
        <v>1</v>
      </c>
      <c r="AY1272">
        <v>6</v>
      </c>
      <c r="AZ1272">
        <v>1979</v>
      </c>
      <c r="BA1272">
        <v>4</v>
      </c>
      <c r="BB1272">
        <v>2</v>
      </c>
      <c r="BC1272">
        <v>586</v>
      </c>
      <c r="BD1272">
        <v>4</v>
      </c>
      <c r="BE1272">
        <v>4</v>
      </c>
      <c r="BF1272">
        <v>3</v>
      </c>
      <c r="BG1272">
        <v>268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5</v>
      </c>
      <c r="BN1272">
        <v>0</v>
      </c>
      <c r="BO1272">
        <v>4</v>
      </c>
      <c r="BP1272">
        <v>2010</v>
      </c>
      <c r="BQ1272">
        <v>13</v>
      </c>
      <c r="BR1272">
        <v>4</v>
      </c>
      <c r="BS1272">
        <v>5</v>
      </c>
      <c r="BT1272">
        <v>260000</v>
      </c>
    </row>
    <row r="1273" spans="1:72" x14ac:dyDescent="0.35">
      <c r="A1273">
        <v>1272</v>
      </c>
      <c r="B1273">
        <v>20</v>
      </c>
      <c r="C1273">
        <v>4</v>
      </c>
      <c r="E1273">
        <v>9156</v>
      </c>
      <c r="F1273">
        <v>2</v>
      </c>
      <c r="G1273">
        <v>2</v>
      </c>
      <c r="H1273">
        <v>2</v>
      </c>
      <c r="I1273">
        <v>4</v>
      </c>
      <c r="J1273">
        <v>4</v>
      </c>
      <c r="K1273">
        <v>3</v>
      </c>
      <c r="L1273">
        <v>10</v>
      </c>
      <c r="M1273">
        <v>6</v>
      </c>
      <c r="N1273">
        <v>7</v>
      </c>
      <c r="O1273">
        <v>3</v>
      </c>
      <c r="P1273">
        <v>4</v>
      </c>
      <c r="Q1273">
        <v>6</v>
      </c>
      <c r="R1273">
        <v>7</v>
      </c>
      <c r="S1273">
        <v>1968</v>
      </c>
      <c r="T1273">
        <v>1968</v>
      </c>
      <c r="U1273">
        <v>6</v>
      </c>
      <c r="V1273">
        <v>8</v>
      </c>
      <c r="W1273">
        <v>5</v>
      </c>
      <c r="X1273">
        <v>2</v>
      </c>
      <c r="Y1273">
        <v>0</v>
      </c>
      <c r="Z1273">
        <v>3</v>
      </c>
      <c r="AA1273">
        <v>3</v>
      </c>
      <c r="AB1273">
        <v>2</v>
      </c>
      <c r="AC1273">
        <v>4</v>
      </c>
      <c r="AD1273">
        <v>4</v>
      </c>
      <c r="AE1273">
        <v>6</v>
      </c>
      <c r="AF1273">
        <v>0</v>
      </c>
      <c r="AG1273">
        <v>0</v>
      </c>
      <c r="AH1273">
        <v>1489</v>
      </c>
      <c r="AI1273">
        <v>1489</v>
      </c>
      <c r="AJ1273">
        <v>6</v>
      </c>
      <c r="AK1273">
        <v>6</v>
      </c>
      <c r="AL1273">
        <v>1489</v>
      </c>
      <c r="AM1273">
        <v>0</v>
      </c>
      <c r="AN1273">
        <v>0</v>
      </c>
      <c r="AO1273">
        <v>1489</v>
      </c>
      <c r="AP1273">
        <v>0</v>
      </c>
      <c r="AQ1273">
        <v>0</v>
      </c>
      <c r="AR1273">
        <v>2</v>
      </c>
      <c r="AS1273">
        <v>0</v>
      </c>
      <c r="AT1273">
        <v>3</v>
      </c>
      <c r="AU1273">
        <v>1</v>
      </c>
      <c r="AV1273">
        <v>5</v>
      </c>
      <c r="AW1273">
        <v>7</v>
      </c>
      <c r="AX1273">
        <v>1</v>
      </c>
      <c r="AY1273">
        <v>6</v>
      </c>
      <c r="AZ1273">
        <v>1968</v>
      </c>
      <c r="BA1273">
        <v>3</v>
      </c>
      <c r="BB1273">
        <v>2</v>
      </c>
      <c r="BC1273">
        <v>462</v>
      </c>
      <c r="BD1273">
        <v>4</v>
      </c>
      <c r="BE1273">
        <v>4</v>
      </c>
      <c r="BF1273">
        <v>3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5</v>
      </c>
      <c r="BN1273">
        <v>0</v>
      </c>
      <c r="BO1273">
        <v>8</v>
      </c>
      <c r="BP1273">
        <v>2009</v>
      </c>
      <c r="BQ1273">
        <v>14</v>
      </c>
      <c r="BR1273">
        <v>4</v>
      </c>
      <c r="BS1273">
        <v>5</v>
      </c>
      <c r="BT1273">
        <v>185750</v>
      </c>
    </row>
    <row r="1274" spans="1:72" x14ac:dyDescent="0.35">
      <c r="A1274">
        <v>1273</v>
      </c>
      <c r="B1274">
        <v>20</v>
      </c>
      <c r="C1274">
        <v>4</v>
      </c>
      <c r="E1274">
        <v>13526</v>
      </c>
      <c r="F1274">
        <v>2</v>
      </c>
      <c r="G1274">
        <v>2</v>
      </c>
      <c r="H1274">
        <v>2</v>
      </c>
      <c r="I1274">
        <v>4</v>
      </c>
      <c r="J1274">
        <v>1</v>
      </c>
      <c r="K1274">
        <v>3</v>
      </c>
      <c r="L1274">
        <v>5</v>
      </c>
      <c r="M1274">
        <v>7</v>
      </c>
      <c r="N1274">
        <v>7</v>
      </c>
      <c r="O1274">
        <v>3</v>
      </c>
      <c r="P1274">
        <v>4</v>
      </c>
      <c r="Q1274">
        <v>5</v>
      </c>
      <c r="R1274">
        <v>6</v>
      </c>
      <c r="S1274">
        <v>1965</v>
      </c>
      <c r="T1274">
        <v>1965</v>
      </c>
      <c r="U1274">
        <v>6</v>
      </c>
      <c r="V1274">
        <v>8</v>
      </c>
      <c r="W1274">
        <v>9</v>
      </c>
      <c r="X1274">
        <v>4</v>
      </c>
      <c r="Y1274">
        <v>114</v>
      </c>
      <c r="Z1274">
        <v>3</v>
      </c>
      <c r="AA1274">
        <v>3</v>
      </c>
      <c r="AB1274">
        <v>2</v>
      </c>
      <c r="AC1274">
        <v>4</v>
      </c>
      <c r="AD1274">
        <v>4</v>
      </c>
      <c r="AE1274">
        <v>3</v>
      </c>
      <c r="AF1274">
        <v>560</v>
      </c>
      <c r="AG1274">
        <v>375</v>
      </c>
      <c r="AH1274">
        <v>0</v>
      </c>
      <c r="AI1274">
        <v>935</v>
      </c>
      <c r="AJ1274">
        <v>6</v>
      </c>
      <c r="AK1274">
        <v>6</v>
      </c>
      <c r="AL1274">
        <v>935</v>
      </c>
      <c r="AM1274">
        <v>0</v>
      </c>
      <c r="AN1274">
        <v>0</v>
      </c>
      <c r="AO1274">
        <v>935</v>
      </c>
      <c r="AP1274">
        <v>1</v>
      </c>
      <c r="AQ1274">
        <v>0</v>
      </c>
      <c r="AR1274">
        <v>1</v>
      </c>
      <c r="AS1274">
        <v>0</v>
      </c>
      <c r="AT1274">
        <v>3</v>
      </c>
      <c r="AU1274">
        <v>1</v>
      </c>
      <c r="AV1274">
        <v>4</v>
      </c>
      <c r="AW1274">
        <v>5</v>
      </c>
      <c r="AX1274">
        <v>0</v>
      </c>
      <c r="AY1274">
        <v>6</v>
      </c>
      <c r="AZ1274">
        <v>1965</v>
      </c>
      <c r="BA1274">
        <v>2</v>
      </c>
      <c r="BB1274">
        <v>1</v>
      </c>
      <c r="BC1274">
        <v>288</v>
      </c>
      <c r="BD1274">
        <v>4</v>
      </c>
      <c r="BE1274">
        <v>4</v>
      </c>
      <c r="BF1274">
        <v>3</v>
      </c>
      <c r="BG1274">
        <v>180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3</v>
      </c>
      <c r="BN1274">
        <v>0</v>
      </c>
      <c r="BO1274">
        <v>11</v>
      </c>
      <c r="BP1274">
        <v>2006</v>
      </c>
      <c r="BQ1274">
        <v>17</v>
      </c>
      <c r="BR1274">
        <v>4</v>
      </c>
      <c r="BS1274">
        <v>5</v>
      </c>
      <c r="BT1274">
        <v>137000</v>
      </c>
    </row>
    <row r="1275" spans="1:72" x14ac:dyDescent="0.35">
      <c r="A1275">
        <v>1274</v>
      </c>
      <c r="B1275">
        <v>80</v>
      </c>
      <c r="C1275">
        <v>4</v>
      </c>
      <c r="D1275">
        <v>124</v>
      </c>
      <c r="E1275">
        <v>11512</v>
      </c>
      <c r="F1275">
        <v>2</v>
      </c>
      <c r="G1275">
        <v>2</v>
      </c>
      <c r="H1275">
        <v>2</v>
      </c>
      <c r="I1275">
        <v>4</v>
      </c>
      <c r="J1275">
        <v>2</v>
      </c>
      <c r="K1275">
        <v>3</v>
      </c>
      <c r="L1275">
        <v>4</v>
      </c>
      <c r="M1275">
        <v>7</v>
      </c>
      <c r="N1275">
        <v>7</v>
      </c>
      <c r="O1275">
        <v>3</v>
      </c>
      <c r="P1275">
        <v>3</v>
      </c>
      <c r="Q1275">
        <v>6</v>
      </c>
      <c r="R1275">
        <v>7</v>
      </c>
      <c r="S1275">
        <v>1959</v>
      </c>
      <c r="T1275">
        <v>2006</v>
      </c>
      <c r="U1275">
        <v>5</v>
      </c>
      <c r="V1275">
        <v>8</v>
      </c>
      <c r="W1275">
        <v>3</v>
      </c>
      <c r="X1275">
        <v>4</v>
      </c>
      <c r="Y1275">
        <v>84</v>
      </c>
      <c r="Z1275">
        <v>3</v>
      </c>
      <c r="AA1275">
        <v>3</v>
      </c>
      <c r="AB1275">
        <v>2</v>
      </c>
      <c r="AC1275">
        <v>4</v>
      </c>
      <c r="AD1275">
        <v>4</v>
      </c>
      <c r="AE1275">
        <v>4</v>
      </c>
      <c r="AF1275">
        <v>719</v>
      </c>
      <c r="AG1275">
        <v>0</v>
      </c>
      <c r="AH1275">
        <v>300</v>
      </c>
      <c r="AI1275">
        <v>1019</v>
      </c>
      <c r="AJ1275">
        <v>6</v>
      </c>
      <c r="AK1275">
        <v>6</v>
      </c>
      <c r="AL1275">
        <v>1357</v>
      </c>
      <c r="AM1275">
        <v>0</v>
      </c>
      <c r="AN1275">
        <v>0</v>
      </c>
      <c r="AO1275">
        <v>1357</v>
      </c>
      <c r="AP1275">
        <v>1</v>
      </c>
      <c r="AQ1275">
        <v>0</v>
      </c>
      <c r="AR1275">
        <v>1</v>
      </c>
      <c r="AS1275">
        <v>0</v>
      </c>
      <c r="AT1275">
        <v>2</v>
      </c>
      <c r="AU1275">
        <v>1</v>
      </c>
      <c r="AV1275">
        <v>6</v>
      </c>
      <c r="AW1275">
        <v>5</v>
      </c>
      <c r="AX1275">
        <v>1</v>
      </c>
      <c r="AY1275">
        <v>4</v>
      </c>
      <c r="AZ1275">
        <v>1959</v>
      </c>
      <c r="BA1275">
        <v>3</v>
      </c>
      <c r="BB1275">
        <v>1</v>
      </c>
      <c r="BC1275">
        <v>312</v>
      </c>
      <c r="BD1275">
        <v>4</v>
      </c>
      <c r="BE1275">
        <v>4</v>
      </c>
      <c r="BF1275">
        <v>3</v>
      </c>
      <c r="BG1275">
        <v>0</v>
      </c>
      <c r="BH1275">
        <v>0</v>
      </c>
      <c r="BI1275">
        <v>0</v>
      </c>
      <c r="BJ1275">
        <v>0</v>
      </c>
      <c r="BK1275">
        <v>163</v>
      </c>
      <c r="BL1275">
        <v>0</v>
      </c>
      <c r="BM1275">
        <v>4</v>
      </c>
      <c r="BN1275">
        <v>0</v>
      </c>
      <c r="BO1275">
        <v>5</v>
      </c>
      <c r="BP1275">
        <v>2008</v>
      </c>
      <c r="BQ1275">
        <v>15</v>
      </c>
      <c r="BR1275">
        <v>4</v>
      </c>
      <c r="BS1275">
        <v>5</v>
      </c>
      <c r="BT1275">
        <v>177000</v>
      </c>
    </row>
    <row r="1276" spans="1:72" x14ac:dyDescent="0.35">
      <c r="A1276">
        <v>1275</v>
      </c>
      <c r="B1276">
        <v>50</v>
      </c>
      <c r="C1276">
        <v>4</v>
      </c>
      <c r="D1276">
        <v>53</v>
      </c>
      <c r="E1276">
        <v>5362</v>
      </c>
      <c r="F1276">
        <v>2</v>
      </c>
      <c r="G1276">
        <v>1</v>
      </c>
      <c r="H1276">
        <v>2</v>
      </c>
      <c r="I1276">
        <v>4</v>
      </c>
      <c r="J1276">
        <v>2</v>
      </c>
      <c r="K1276">
        <v>3</v>
      </c>
      <c r="L1276">
        <v>14</v>
      </c>
      <c r="M1276">
        <v>7</v>
      </c>
      <c r="N1276">
        <v>7</v>
      </c>
      <c r="O1276">
        <v>3</v>
      </c>
      <c r="P1276">
        <v>1</v>
      </c>
      <c r="Q1276">
        <v>5</v>
      </c>
      <c r="R1276">
        <v>6</v>
      </c>
      <c r="S1276">
        <v>1910</v>
      </c>
      <c r="T1276">
        <v>2003</v>
      </c>
      <c r="U1276">
        <v>5</v>
      </c>
      <c r="V1276">
        <v>8</v>
      </c>
      <c r="W1276">
        <v>4</v>
      </c>
      <c r="X1276">
        <v>2</v>
      </c>
      <c r="Y1276">
        <v>0</v>
      </c>
      <c r="Z1276">
        <v>3</v>
      </c>
      <c r="AA1276">
        <v>3</v>
      </c>
      <c r="AB1276">
        <v>6</v>
      </c>
      <c r="AC1276">
        <v>4</v>
      </c>
      <c r="AD1276">
        <v>4</v>
      </c>
      <c r="AE1276">
        <v>6</v>
      </c>
      <c r="AF1276">
        <v>0</v>
      </c>
      <c r="AG1276">
        <v>0</v>
      </c>
      <c r="AH1276">
        <v>661</v>
      </c>
      <c r="AI1276">
        <v>661</v>
      </c>
      <c r="AJ1276">
        <v>6</v>
      </c>
      <c r="AK1276">
        <v>6</v>
      </c>
      <c r="AL1276">
        <v>661</v>
      </c>
      <c r="AM1276">
        <v>589</v>
      </c>
      <c r="AN1276">
        <v>0</v>
      </c>
      <c r="AO1276">
        <v>1250</v>
      </c>
      <c r="AP1276">
        <v>0</v>
      </c>
      <c r="AQ1276">
        <v>0</v>
      </c>
      <c r="AR1276">
        <v>2</v>
      </c>
      <c r="AS1276">
        <v>0</v>
      </c>
      <c r="AT1276">
        <v>3</v>
      </c>
      <c r="AU1276">
        <v>1</v>
      </c>
      <c r="AV1276">
        <v>4</v>
      </c>
      <c r="AW1276">
        <v>8</v>
      </c>
      <c r="AX1276">
        <v>1</v>
      </c>
      <c r="AY1276">
        <v>5</v>
      </c>
      <c r="AZ1276">
        <v>1985</v>
      </c>
      <c r="BA1276">
        <v>2</v>
      </c>
      <c r="BB1276">
        <v>2</v>
      </c>
      <c r="BC1276">
        <v>552</v>
      </c>
      <c r="BD1276">
        <v>4</v>
      </c>
      <c r="BE1276">
        <v>4</v>
      </c>
      <c r="BF1276">
        <v>3</v>
      </c>
      <c r="BG1276">
        <v>242</v>
      </c>
      <c r="BH1276">
        <v>0</v>
      </c>
      <c r="BI1276">
        <v>81</v>
      </c>
      <c r="BJ1276">
        <v>0</v>
      </c>
      <c r="BK1276">
        <v>0</v>
      </c>
      <c r="BL1276">
        <v>0</v>
      </c>
      <c r="BM1276">
        <v>5</v>
      </c>
      <c r="BN1276">
        <v>0</v>
      </c>
      <c r="BO1276">
        <v>11</v>
      </c>
      <c r="BP1276">
        <v>2007</v>
      </c>
      <c r="BQ1276">
        <v>16</v>
      </c>
      <c r="BR1276">
        <v>4</v>
      </c>
      <c r="BS1276">
        <v>5</v>
      </c>
      <c r="BT1276">
        <v>139000</v>
      </c>
    </row>
    <row r="1277" spans="1:72" x14ac:dyDescent="0.35">
      <c r="A1277">
        <v>1276</v>
      </c>
      <c r="B1277">
        <v>90</v>
      </c>
      <c r="C1277">
        <v>4</v>
      </c>
      <c r="D1277">
        <v>95</v>
      </c>
      <c r="E1277">
        <v>11345</v>
      </c>
      <c r="F1277">
        <v>2</v>
      </c>
      <c r="G1277">
        <v>1</v>
      </c>
      <c r="H1277">
        <v>2</v>
      </c>
      <c r="I1277">
        <v>4</v>
      </c>
      <c r="J1277">
        <v>2</v>
      </c>
      <c r="K1277">
        <v>3</v>
      </c>
      <c r="L1277">
        <v>7</v>
      </c>
      <c r="M1277">
        <v>2</v>
      </c>
      <c r="N1277">
        <v>7</v>
      </c>
      <c r="O1277">
        <v>2</v>
      </c>
      <c r="P1277">
        <v>8</v>
      </c>
      <c r="Q1277">
        <v>5</v>
      </c>
      <c r="R1277">
        <v>5</v>
      </c>
      <c r="S1277">
        <v>1948</v>
      </c>
      <c r="T1277">
        <v>1950</v>
      </c>
      <c r="U1277">
        <v>5</v>
      </c>
      <c r="V1277">
        <v>5</v>
      </c>
      <c r="W1277">
        <v>6</v>
      </c>
      <c r="X1277">
        <v>5</v>
      </c>
      <c r="Y1277">
        <v>567</v>
      </c>
      <c r="Z1277">
        <v>3</v>
      </c>
      <c r="AA1277">
        <v>3</v>
      </c>
      <c r="AB1277">
        <v>2</v>
      </c>
      <c r="AC1277">
        <v>4</v>
      </c>
      <c r="AD1277">
        <v>4</v>
      </c>
      <c r="AE1277">
        <v>2</v>
      </c>
      <c r="AF1277">
        <v>220</v>
      </c>
      <c r="AG1277">
        <v>0</v>
      </c>
      <c r="AH1277">
        <v>708</v>
      </c>
      <c r="AI1277">
        <v>928</v>
      </c>
      <c r="AJ1277">
        <v>6</v>
      </c>
      <c r="AK1277">
        <v>3</v>
      </c>
      <c r="AL1277">
        <v>928</v>
      </c>
      <c r="AM1277">
        <v>992</v>
      </c>
      <c r="AN1277">
        <v>0</v>
      </c>
      <c r="AO1277">
        <v>1920</v>
      </c>
      <c r="AP1277">
        <v>0</v>
      </c>
      <c r="AQ1277">
        <v>0</v>
      </c>
      <c r="AR1277">
        <v>2</v>
      </c>
      <c r="AS1277">
        <v>0</v>
      </c>
      <c r="AT1277">
        <v>4</v>
      </c>
      <c r="AU1277">
        <v>2</v>
      </c>
      <c r="AV1277">
        <v>4</v>
      </c>
      <c r="AW1277">
        <v>10</v>
      </c>
      <c r="AX1277">
        <v>0</v>
      </c>
      <c r="AY1277">
        <v>5</v>
      </c>
      <c r="AZ1277">
        <v>1948</v>
      </c>
      <c r="BA1277">
        <v>2</v>
      </c>
      <c r="BB1277">
        <v>2</v>
      </c>
      <c r="BC1277">
        <v>400</v>
      </c>
      <c r="BD1277">
        <v>4</v>
      </c>
      <c r="BE1277">
        <v>3</v>
      </c>
      <c r="BF1277">
        <v>3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5</v>
      </c>
      <c r="BN1277">
        <v>0</v>
      </c>
      <c r="BO1277">
        <v>7</v>
      </c>
      <c r="BP1277">
        <v>2007</v>
      </c>
      <c r="BQ1277">
        <v>16</v>
      </c>
      <c r="BR1277">
        <v>4</v>
      </c>
      <c r="BS1277">
        <v>5</v>
      </c>
      <c r="BT1277">
        <v>137000</v>
      </c>
    </row>
    <row r="1278" spans="1:72" x14ac:dyDescent="0.35">
      <c r="A1278">
        <v>1277</v>
      </c>
      <c r="B1278">
        <v>60</v>
      </c>
      <c r="C1278">
        <v>4</v>
      </c>
      <c r="E1278">
        <v>12936</v>
      </c>
      <c r="F1278">
        <v>2</v>
      </c>
      <c r="G1278">
        <v>2</v>
      </c>
      <c r="H1278">
        <v>2</v>
      </c>
      <c r="I1278">
        <v>4</v>
      </c>
      <c r="J1278">
        <v>1</v>
      </c>
      <c r="K1278">
        <v>3</v>
      </c>
      <c r="L1278">
        <v>10</v>
      </c>
      <c r="M1278">
        <v>7</v>
      </c>
      <c r="N1278">
        <v>7</v>
      </c>
      <c r="O1278">
        <v>3</v>
      </c>
      <c r="P1278">
        <v>8</v>
      </c>
      <c r="Q1278">
        <v>6</v>
      </c>
      <c r="R1278">
        <v>6</v>
      </c>
      <c r="S1278">
        <v>1972</v>
      </c>
      <c r="T1278">
        <v>1972</v>
      </c>
      <c r="U1278">
        <v>5</v>
      </c>
      <c r="V1278">
        <v>8</v>
      </c>
      <c r="W1278">
        <v>9</v>
      </c>
      <c r="X1278">
        <v>2</v>
      </c>
      <c r="Y1278">
        <v>0</v>
      </c>
      <c r="Z1278">
        <v>3</v>
      </c>
      <c r="AA1278">
        <v>3</v>
      </c>
      <c r="AB1278">
        <v>2</v>
      </c>
      <c r="AC1278">
        <v>4</v>
      </c>
      <c r="AD1278">
        <v>5</v>
      </c>
      <c r="AE1278">
        <v>3</v>
      </c>
      <c r="AF1278">
        <v>593</v>
      </c>
      <c r="AG1278">
        <v>0</v>
      </c>
      <c r="AH1278">
        <v>130</v>
      </c>
      <c r="AI1278">
        <v>723</v>
      </c>
      <c r="AJ1278">
        <v>6</v>
      </c>
      <c r="AK1278">
        <v>6</v>
      </c>
      <c r="AL1278">
        <v>735</v>
      </c>
      <c r="AM1278">
        <v>660</v>
      </c>
      <c r="AN1278">
        <v>0</v>
      </c>
      <c r="AO1278">
        <v>1395</v>
      </c>
      <c r="AP1278">
        <v>0</v>
      </c>
      <c r="AQ1278">
        <v>1</v>
      </c>
      <c r="AR1278">
        <v>1</v>
      </c>
      <c r="AS1278">
        <v>1</v>
      </c>
      <c r="AT1278">
        <v>3</v>
      </c>
      <c r="AU1278">
        <v>1</v>
      </c>
      <c r="AV1278">
        <v>4</v>
      </c>
      <c r="AW1278">
        <v>6</v>
      </c>
      <c r="AX1278">
        <v>1</v>
      </c>
      <c r="AY1278">
        <v>6</v>
      </c>
      <c r="AZ1278">
        <v>1972</v>
      </c>
      <c r="BA1278">
        <v>2</v>
      </c>
      <c r="BB1278">
        <v>2</v>
      </c>
      <c r="BC1278">
        <v>497</v>
      </c>
      <c r="BD1278">
        <v>4</v>
      </c>
      <c r="BE1278">
        <v>4</v>
      </c>
      <c r="BF1278">
        <v>3</v>
      </c>
      <c r="BG1278">
        <v>294</v>
      </c>
      <c r="BH1278">
        <v>116</v>
      </c>
      <c r="BI1278">
        <v>0</v>
      </c>
      <c r="BJ1278">
        <v>0</v>
      </c>
      <c r="BK1278">
        <v>0</v>
      </c>
      <c r="BL1278">
        <v>0</v>
      </c>
      <c r="BM1278">
        <v>5</v>
      </c>
      <c r="BN1278">
        <v>0</v>
      </c>
      <c r="BO1278">
        <v>12</v>
      </c>
      <c r="BP1278">
        <v>2009</v>
      </c>
      <c r="BQ1278">
        <v>14</v>
      </c>
      <c r="BR1278">
        <v>4</v>
      </c>
      <c r="BS1278">
        <v>5</v>
      </c>
      <c r="BT1278">
        <v>162000</v>
      </c>
    </row>
    <row r="1279" spans="1:72" x14ac:dyDescent="0.35">
      <c r="A1279">
        <v>1278</v>
      </c>
      <c r="B1279">
        <v>80</v>
      </c>
      <c r="C1279">
        <v>4</v>
      </c>
      <c r="E1279">
        <v>17871</v>
      </c>
      <c r="F1279">
        <v>2</v>
      </c>
      <c r="G1279">
        <v>2</v>
      </c>
      <c r="H1279">
        <v>2</v>
      </c>
      <c r="I1279">
        <v>4</v>
      </c>
      <c r="J1279">
        <v>1</v>
      </c>
      <c r="K1279">
        <v>3</v>
      </c>
      <c r="L1279">
        <v>10</v>
      </c>
      <c r="M1279">
        <v>7</v>
      </c>
      <c r="N1279">
        <v>7</v>
      </c>
      <c r="O1279">
        <v>3</v>
      </c>
      <c r="P1279">
        <v>3</v>
      </c>
      <c r="Q1279">
        <v>6</v>
      </c>
      <c r="R1279">
        <v>5</v>
      </c>
      <c r="S1279">
        <v>1967</v>
      </c>
      <c r="T1279">
        <v>1976</v>
      </c>
      <c r="U1279">
        <v>5</v>
      </c>
      <c r="V1279">
        <v>8</v>
      </c>
      <c r="W1279">
        <v>9</v>
      </c>
      <c r="X1279">
        <v>4</v>
      </c>
      <c r="Y1279">
        <v>359</v>
      </c>
      <c r="Z1279">
        <v>3</v>
      </c>
      <c r="AA1279">
        <v>3</v>
      </c>
      <c r="AB1279">
        <v>2</v>
      </c>
      <c r="AC1279">
        <v>5</v>
      </c>
      <c r="AD1279">
        <v>4</v>
      </c>
      <c r="AE1279">
        <v>4</v>
      </c>
      <c r="AF1279">
        <v>528</v>
      </c>
      <c r="AG1279">
        <v>0</v>
      </c>
      <c r="AH1279">
        <v>1152</v>
      </c>
      <c r="AI1279">
        <v>1680</v>
      </c>
      <c r="AJ1279">
        <v>6</v>
      </c>
      <c r="AK1279">
        <v>6</v>
      </c>
      <c r="AL1279">
        <v>1724</v>
      </c>
      <c r="AM1279">
        <v>0</v>
      </c>
      <c r="AN1279">
        <v>0</v>
      </c>
      <c r="AO1279">
        <v>1724</v>
      </c>
      <c r="AP1279">
        <v>1</v>
      </c>
      <c r="AQ1279">
        <v>0</v>
      </c>
      <c r="AR1279">
        <v>1</v>
      </c>
      <c r="AS1279">
        <v>1</v>
      </c>
      <c r="AT1279">
        <v>3</v>
      </c>
      <c r="AU1279">
        <v>1</v>
      </c>
      <c r="AV1279">
        <v>4</v>
      </c>
      <c r="AW1279">
        <v>7</v>
      </c>
      <c r="AX1279">
        <v>1</v>
      </c>
      <c r="AY1279">
        <v>6</v>
      </c>
      <c r="AZ1279">
        <v>1967</v>
      </c>
      <c r="BA1279">
        <v>3</v>
      </c>
      <c r="BB1279">
        <v>2</v>
      </c>
      <c r="BC1279">
        <v>480</v>
      </c>
      <c r="BD1279">
        <v>4</v>
      </c>
      <c r="BE1279">
        <v>4</v>
      </c>
      <c r="BF1279">
        <v>3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5</v>
      </c>
      <c r="BN1279">
        <v>0</v>
      </c>
      <c r="BO1279">
        <v>6</v>
      </c>
      <c r="BP1279">
        <v>2009</v>
      </c>
      <c r="BQ1279">
        <v>14</v>
      </c>
      <c r="BR1279">
        <v>4</v>
      </c>
      <c r="BS1279">
        <v>5</v>
      </c>
      <c r="BT1279">
        <v>197900</v>
      </c>
    </row>
    <row r="1280" spans="1:72" x14ac:dyDescent="0.35">
      <c r="A1280">
        <v>1279</v>
      </c>
      <c r="B1280">
        <v>60</v>
      </c>
      <c r="C1280">
        <v>4</v>
      </c>
      <c r="D1280">
        <v>75</v>
      </c>
      <c r="E1280">
        <v>9473</v>
      </c>
      <c r="F1280">
        <v>2</v>
      </c>
      <c r="G1280">
        <v>1</v>
      </c>
      <c r="H1280">
        <v>2</v>
      </c>
      <c r="I1280">
        <v>4</v>
      </c>
      <c r="J1280">
        <v>4</v>
      </c>
      <c r="K1280">
        <v>3</v>
      </c>
      <c r="L1280">
        <v>16</v>
      </c>
      <c r="M1280">
        <v>7</v>
      </c>
      <c r="N1280">
        <v>7</v>
      </c>
      <c r="O1280">
        <v>3</v>
      </c>
      <c r="P1280">
        <v>8</v>
      </c>
      <c r="Q1280">
        <v>8</v>
      </c>
      <c r="R1280">
        <v>5</v>
      </c>
      <c r="S1280">
        <v>2002</v>
      </c>
      <c r="T1280">
        <v>2002</v>
      </c>
      <c r="U1280">
        <v>5</v>
      </c>
      <c r="V1280">
        <v>8</v>
      </c>
      <c r="W1280">
        <v>14</v>
      </c>
      <c r="X1280">
        <v>3</v>
      </c>
      <c r="Z1280">
        <v>4</v>
      </c>
      <c r="AA1280">
        <v>3</v>
      </c>
      <c r="AB1280">
        <v>6</v>
      </c>
      <c r="AC1280">
        <v>5</v>
      </c>
      <c r="AD1280">
        <v>4</v>
      </c>
      <c r="AE1280">
        <v>7</v>
      </c>
      <c r="AF1280">
        <v>804</v>
      </c>
      <c r="AG1280">
        <v>0</v>
      </c>
      <c r="AH1280">
        <v>324</v>
      </c>
      <c r="AI1280">
        <v>1128</v>
      </c>
      <c r="AJ1280">
        <v>6</v>
      </c>
      <c r="AK1280">
        <v>6</v>
      </c>
      <c r="AL1280">
        <v>1128</v>
      </c>
      <c r="AM1280">
        <v>903</v>
      </c>
      <c r="AN1280">
        <v>0</v>
      </c>
      <c r="AO1280">
        <v>2031</v>
      </c>
      <c r="AP1280">
        <v>1</v>
      </c>
      <c r="AQ1280">
        <v>0</v>
      </c>
      <c r="AR1280">
        <v>2</v>
      </c>
      <c r="AS1280">
        <v>1</v>
      </c>
      <c r="AT1280">
        <v>3</v>
      </c>
      <c r="AU1280">
        <v>1</v>
      </c>
      <c r="AV1280">
        <v>5</v>
      </c>
      <c r="AW1280">
        <v>7</v>
      </c>
      <c r="AX1280">
        <v>1</v>
      </c>
      <c r="AY1280">
        <v>6</v>
      </c>
      <c r="AZ1280">
        <v>2002</v>
      </c>
      <c r="BA1280">
        <v>3</v>
      </c>
      <c r="BB1280">
        <v>2</v>
      </c>
      <c r="BC1280">
        <v>577</v>
      </c>
      <c r="BD1280">
        <v>4</v>
      </c>
      <c r="BE1280">
        <v>4</v>
      </c>
      <c r="BF1280">
        <v>3</v>
      </c>
      <c r="BG1280">
        <v>0</v>
      </c>
      <c r="BH1280">
        <v>211</v>
      </c>
      <c r="BI1280">
        <v>0</v>
      </c>
      <c r="BJ1280">
        <v>0</v>
      </c>
      <c r="BK1280">
        <v>0</v>
      </c>
      <c r="BL1280">
        <v>0</v>
      </c>
      <c r="BM1280">
        <v>5</v>
      </c>
      <c r="BN1280">
        <v>0</v>
      </c>
      <c r="BO1280">
        <v>3</v>
      </c>
      <c r="BP1280">
        <v>2008</v>
      </c>
      <c r="BQ1280">
        <v>15</v>
      </c>
      <c r="BR1280">
        <v>4</v>
      </c>
      <c r="BS1280">
        <v>5</v>
      </c>
      <c r="BT1280">
        <v>237000</v>
      </c>
    </row>
    <row r="1281" spans="1:72" x14ac:dyDescent="0.35">
      <c r="A1281">
        <v>1280</v>
      </c>
      <c r="B1281">
        <v>50</v>
      </c>
      <c r="C1281">
        <v>1</v>
      </c>
      <c r="D1281">
        <v>60</v>
      </c>
      <c r="E1281">
        <v>7500</v>
      </c>
      <c r="F1281">
        <v>2</v>
      </c>
      <c r="G1281">
        <v>1</v>
      </c>
      <c r="H1281">
        <v>2</v>
      </c>
      <c r="I1281">
        <v>4</v>
      </c>
      <c r="J1281">
        <v>4</v>
      </c>
      <c r="K1281">
        <v>3</v>
      </c>
      <c r="L1281">
        <v>3</v>
      </c>
      <c r="M1281">
        <v>7</v>
      </c>
      <c r="N1281">
        <v>7</v>
      </c>
      <c r="O1281">
        <v>3</v>
      </c>
      <c r="P1281">
        <v>1</v>
      </c>
      <c r="Q1281">
        <v>4</v>
      </c>
      <c r="R1281">
        <v>4</v>
      </c>
      <c r="S1281">
        <v>1920</v>
      </c>
      <c r="T1281">
        <v>1950</v>
      </c>
      <c r="U1281">
        <v>5</v>
      </c>
      <c r="V1281">
        <v>8</v>
      </c>
      <c r="W1281">
        <v>10</v>
      </c>
      <c r="X1281">
        <v>2</v>
      </c>
      <c r="Y1281">
        <v>0</v>
      </c>
      <c r="Z1281">
        <v>3</v>
      </c>
      <c r="AA1281">
        <v>4</v>
      </c>
      <c r="AB1281">
        <v>2</v>
      </c>
      <c r="AC1281">
        <v>4</v>
      </c>
      <c r="AD1281">
        <v>4</v>
      </c>
      <c r="AE1281">
        <v>6</v>
      </c>
      <c r="AF1281">
        <v>0</v>
      </c>
      <c r="AG1281">
        <v>0</v>
      </c>
      <c r="AH1281">
        <v>698</v>
      </c>
      <c r="AI1281">
        <v>698</v>
      </c>
      <c r="AJ1281">
        <v>6</v>
      </c>
      <c r="AK1281">
        <v>3</v>
      </c>
      <c r="AL1281">
        <v>698</v>
      </c>
      <c r="AM1281">
        <v>430</v>
      </c>
      <c r="AN1281">
        <v>0</v>
      </c>
      <c r="AO1281">
        <v>1128</v>
      </c>
      <c r="AP1281">
        <v>0</v>
      </c>
      <c r="AQ1281">
        <v>0</v>
      </c>
      <c r="AR1281">
        <v>1</v>
      </c>
      <c r="AS1281">
        <v>0</v>
      </c>
      <c r="AT1281">
        <v>2</v>
      </c>
      <c r="AU1281">
        <v>1</v>
      </c>
      <c r="AV1281">
        <v>4</v>
      </c>
      <c r="AW1281">
        <v>6</v>
      </c>
      <c r="AX1281">
        <v>0</v>
      </c>
      <c r="AY1281">
        <v>5</v>
      </c>
      <c r="AZ1281">
        <v>1980</v>
      </c>
      <c r="BA1281">
        <v>3</v>
      </c>
      <c r="BB1281">
        <v>2</v>
      </c>
      <c r="BC1281">
        <v>528</v>
      </c>
      <c r="BD1281">
        <v>4</v>
      </c>
      <c r="BE1281">
        <v>4</v>
      </c>
      <c r="BF1281">
        <v>3</v>
      </c>
      <c r="BG1281">
        <v>30</v>
      </c>
      <c r="BH1281">
        <v>0</v>
      </c>
      <c r="BI1281">
        <v>164</v>
      </c>
      <c r="BJ1281">
        <v>0</v>
      </c>
      <c r="BK1281">
        <v>0</v>
      </c>
      <c r="BL1281">
        <v>0</v>
      </c>
      <c r="BM1281">
        <v>5</v>
      </c>
      <c r="BN1281">
        <v>0</v>
      </c>
      <c r="BO1281">
        <v>4</v>
      </c>
      <c r="BP1281">
        <v>2010</v>
      </c>
      <c r="BQ1281">
        <v>13</v>
      </c>
      <c r="BR1281">
        <v>3</v>
      </c>
      <c r="BS1281">
        <v>3</v>
      </c>
      <c r="BT1281">
        <v>68400</v>
      </c>
    </row>
    <row r="1282" spans="1:72" x14ac:dyDescent="0.35">
      <c r="A1282">
        <v>1281</v>
      </c>
      <c r="B1282">
        <v>20</v>
      </c>
      <c r="C1282">
        <v>4</v>
      </c>
      <c r="D1282">
        <v>67</v>
      </c>
      <c r="E1282">
        <v>9808</v>
      </c>
      <c r="F1282">
        <v>2</v>
      </c>
      <c r="G1282">
        <v>2</v>
      </c>
      <c r="H1282">
        <v>2</v>
      </c>
      <c r="I1282">
        <v>4</v>
      </c>
      <c r="J1282">
        <v>4</v>
      </c>
      <c r="K1282">
        <v>3</v>
      </c>
      <c r="L1282">
        <v>16</v>
      </c>
      <c r="M1282">
        <v>7</v>
      </c>
      <c r="N1282">
        <v>7</v>
      </c>
      <c r="O1282">
        <v>3</v>
      </c>
      <c r="P1282">
        <v>4</v>
      </c>
      <c r="Q1282">
        <v>7</v>
      </c>
      <c r="R1282">
        <v>5</v>
      </c>
      <c r="S1282">
        <v>2002</v>
      </c>
      <c r="T1282">
        <v>2002</v>
      </c>
      <c r="U1282">
        <v>5</v>
      </c>
      <c r="V1282">
        <v>8</v>
      </c>
      <c r="W1282">
        <v>14</v>
      </c>
      <c r="X1282">
        <v>4</v>
      </c>
      <c r="Y1282">
        <v>110</v>
      </c>
      <c r="Z1282">
        <v>4</v>
      </c>
      <c r="AA1282">
        <v>3</v>
      </c>
      <c r="AB1282">
        <v>6</v>
      </c>
      <c r="AC1282">
        <v>5</v>
      </c>
      <c r="AD1282">
        <v>4</v>
      </c>
      <c r="AE1282">
        <v>7</v>
      </c>
      <c r="AF1282">
        <v>788</v>
      </c>
      <c r="AG1282">
        <v>0</v>
      </c>
      <c r="AH1282">
        <v>785</v>
      </c>
      <c r="AI1282">
        <v>1573</v>
      </c>
      <c r="AJ1282">
        <v>6</v>
      </c>
      <c r="AK1282">
        <v>6</v>
      </c>
      <c r="AL1282">
        <v>1573</v>
      </c>
      <c r="AM1282">
        <v>0</v>
      </c>
      <c r="AN1282">
        <v>0</v>
      </c>
      <c r="AO1282">
        <v>1573</v>
      </c>
      <c r="AP1282">
        <v>1</v>
      </c>
      <c r="AQ1282">
        <v>0</v>
      </c>
      <c r="AR1282">
        <v>2</v>
      </c>
      <c r="AS1282">
        <v>0</v>
      </c>
      <c r="AT1282">
        <v>3</v>
      </c>
      <c r="AU1282">
        <v>1</v>
      </c>
      <c r="AV1282">
        <v>5</v>
      </c>
      <c r="AW1282">
        <v>6</v>
      </c>
      <c r="AX1282">
        <v>0</v>
      </c>
      <c r="AY1282">
        <v>6</v>
      </c>
      <c r="AZ1282">
        <v>2002</v>
      </c>
      <c r="BA1282">
        <v>3</v>
      </c>
      <c r="BB1282">
        <v>2</v>
      </c>
      <c r="BC1282">
        <v>544</v>
      </c>
      <c r="BD1282">
        <v>4</v>
      </c>
      <c r="BE1282">
        <v>4</v>
      </c>
      <c r="BF1282">
        <v>3</v>
      </c>
      <c r="BG1282">
        <v>0</v>
      </c>
      <c r="BH1282">
        <v>72</v>
      </c>
      <c r="BI1282">
        <v>0</v>
      </c>
      <c r="BJ1282">
        <v>0</v>
      </c>
      <c r="BK1282">
        <v>0</v>
      </c>
      <c r="BL1282">
        <v>0</v>
      </c>
      <c r="BM1282">
        <v>5</v>
      </c>
      <c r="BN1282">
        <v>0</v>
      </c>
      <c r="BO1282">
        <v>3</v>
      </c>
      <c r="BP1282">
        <v>2009</v>
      </c>
      <c r="BQ1282">
        <v>14</v>
      </c>
      <c r="BR1282">
        <v>4</v>
      </c>
      <c r="BS1282">
        <v>5</v>
      </c>
      <c r="BT1282">
        <v>227000</v>
      </c>
    </row>
    <row r="1283" spans="1:72" x14ac:dyDescent="0.35">
      <c r="A1283">
        <v>1282</v>
      </c>
      <c r="B1283">
        <v>20</v>
      </c>
      <c r="C1283">
        <v>4</v>
      </c>
      <c r="D1283">
        <v>50</v>
      </c>
      <c r="E1283">
        <v>8049</v>
      </c>
      <c r="F1283">
        <v>2</v>
      </c>
      <c r="G1283">
        <v>2</v>
      </c>
      <c r="H1283">
        <v>2</v>
      </c>
      <c r="I1283">
        <v>4</v>
      </c>
      <c r="J1283">
        <v>1</v>
      </c>
      <c r="K1283">
        <v>3</v>
      </c>
      <c r="L1283">
        <v>2</v>
      </c>
      <c r="M1283">
        <v>7</v>
      </c>
      <c r="N1283">
        <v>7</v>
      </c>
      <c r="O1283">
        <v>3</v>
      </c>
      <c r="P1283">
        <v>4</v>
      </c>
      <c r="Q1283">
        <v>7</v>
      </c>
      <c r="R1283">
        <v>5</v>
      </c>
      <c r="S1283">
        <v>1990</v>
      </c>
      <c r="T1283">
        <v>1990</v>
      </c>
      <c r="U1283">
        <v>6</v>
      </c>
      <c r="V1283">
        <v>8</v>
      </c>
      <c r="W1283">
        <v>9</v>
      </c>
      <c r="X1283">
        <v>4</v>
      </c>
      <c r="Y1283">
        <v>54</v>
      </c>
      <c r="Z1283">
        <v>3</v>
      </c>
      <c r="AA1283">
        <v>3</v>
      </c>
      <c r="AB1283">
        <v>2</v>
      </c>
      <c r="AC1283">
        <v>5</v>
      </c>
      <c r="AD1283">
        <v>4</v>
      </c>
      <c r="AE1283">
        <v>4</v>
      </c>
      <c r="AF1283">
        <v>1053</v>
      </c>
      <c r="AG1283">
        <v>0</v>
      </c>
      <c r="AH1283">
        <v>256</v>
      </c>
      <c r="AI1283">
        <v>1309</v>
      </c>
      <c r="AJ1283">
        <v>6</v>
      </c>
      <c r="AK1283">
        <v>6</v>
      </c>
      <c r="AL1283">
        <v>1339</v>
      </c>
      <c r="AM1283">
        <v>0</v>
      </c>
      <c r="AN1283">
        <v>0</v>
      </c>
      <c r="AO1283">
        <v>1339</v>
      </c>
      <c r="AP1283">
        <v>1</v>
      </c>
      <c r="AQ1283">
        <v>0</v>
      </c>
      <c r="AR1283">
        <v>2</v>
      </c>
      <c r="AS1283">
        <v>0</v>
      </c>
      <c r="AT1283">
        <v>2</v>
      </c>
      <c r="AU1283">
        <v>1</v>
      </c>
      <c r="AV1283">
        <v>4</v>
      </c>
      <c r="AW1283">
        <v>6</v>
      </c>
      <c r="AX1283">
        <v>1</v>
      </c>
      <c r="AY1283">
        <v>6</v>
      </c>
      <c r="AZ1283">
        <v>1990</v>
      </c>
      <c r="BA1283">
        <v>4</v>
      </c>
      <c r="BB1283">
        <v>2</v>
      </c>
      <c r="BC1283">
        <v>484</v>
      </c>
      <c r="BD1283">
        <v>5</v>
      </c>
      <c r="BE1283">
        <v>5</v>
      </c>
      <c r="BF1283">
        <v>3</v>
      </c>
      <c r="BG1283">
        <v>0</v>
      </c>
      <c r="BH1283">
        <v>58</v>
      </c>
      <c r="BI1283">
        <v>0</v>
      </c>
      <c r="BJ1283">
        <v>0</v>
      </c>
      <c r="BK1283">
        <v>90</v>
      </c>
      <c r="BL1283">
        <v>0</v>
      </c>
      <c r="BM1283">
        <v>5</v>
      </c>
      <c r="BN1283">
        <v>0</v>
      </c>
      <c r="BO1283">
        <v>7</v>
      </c>
      <c r="BP1283">
        <v>2006</v>
      </c>
      <c r="BQ1283">
        <v>17</v>
      </c>
      <c r="BR1283">
        <v>4</v>
      </c>
      <c r="BS1283">
        <v>5</v>
      </c>
      <c r="BT1283">
        <v>180000</v>
      </c>
    </row>
    <row r="1284" spans="1:72" x14ac:dyDescent="0.35">
      <c r="A1284">
        <v>1283</v>
      </c>
      <c r="B1284">
        <v>20</v>
      </c>
      <c r="C1284">
        <v>4</v>
      </c>
      <c r="D1284">
        <v>61</v>
      </c>
      <c r="E1284">
        <v>8800</v>
      </c>
      <c r="F1284">
        <v>2</v>
      </c>
      <c r="G1284">
        <v>2</v>
      </c>
      <c r="H1284">
        <v>2</v>
      </c>
      <c r="I1284">
        <v>4</v>
      </c>
      <c r="J1284">
        <v>4</v>
      </c>
      <c r="K1284">
        <v>3</v>
      </c>
      <c r="L1284">
        <v>16</v>
      </c>
      <c r="M1284">
        <v>7</v>
      </c>
      <c r="N1284">
        <v>7</v>
      </c>
      <c r="O1284">
        <v>3</v>
      </c>
      <c r="P1284">
        <v>4</v>
      </c>
      <c r="Q1284">
        <v>5</v>
      </c>
      <c r="R1284">
        <v>7</v>
      </c>
      <c r="S1284">
        <v>1977</v>
      </c>
      <c r="T1284">
        <v>2008</v>
      </c>
      <c r="U1284">
        <v>5</v>
      </c>
      <c r="V1284">
        <v>8</v>
      </c>
      <c r="W1284">
        <v>9</v>
      </c>
      <c r="X1284">
        <v>2</v>
      </c>
      <c r="Y1284">
        <v>0</v>
      </c>
      <c r="Z1284">
        <v>3</v>
      </c>
      <c r="AA1284">
        <v>3</v>
      </c>
      <c r="AB1284">
        <v>2</v>
      </c>
      <c r="AC1284">
        <v>5</v>
      </c>
      <c r="AD1284">
        <v>4</v>
      </c>
      <c r="AE1284">
        <v>5</v>
      </c>
      <c r="AF1284">
        <v>532</v>
      </c>
      <c r="AG1284">
        <v>144</v>
      </c>
      <c r="AH1284">
        <v>364</v>
      </c>
      <c r="AI1284">
        <v>1040</v>
      </c>
      <c r="AJ1284">
        <v>6</v>
      </c>
      <c r="AK1284">
        <v>6</v>
      </c>
      <c r="AL1284">
        <v>1040</v>
      </c>
      <c r="AM1284">
        <v>0</v>
      </c>
      <c r="AN1284">
        <v>0</v>
      </c>
      <c r="AO1284">
        <v>1040</v>
      </c>
      <c r="AP1284">
        <v>0</v>
      </c>
      <c r="AQ1284">
        <v>0</v>
      </c>
      <c r="AR1284">
        <v>2</v>
      </c>
      <c r="AS1284">
        <v>0</v>
      </c>
      <c r="AT1284">
        <v>3</v>
      </c>
      <c r="AU1284">
        <v>1</v>
      </c>
      <c r="AV1284">
        <v>5</v>
      </c>
      <c r="AW1284">
        <v>5</v>
      </c>
      <c r="AX1284">
        <v>0</v>
      </c>
      <c r="AY1284">
        <v>5</v>
      </c>
      <c r="AZ1284">
        <v>1977</v>
      </c>
      <c r="BA1284">
        <v>2</v>
      </c>
      <c r="BB1284">
        <v>2</v>
      </c>
      <c r="BC1284">
        <v>484</v>
      </c>
      <c r="BD1284">
        <v>4</v>
      </c>
      <c r="BE1284">
        <v>4</v>
      </c>
      <c r="BF1284">
        <v>3</v>
      </c>
      <c r="BG1284">
        <v>0</v>
      </c>
      <c r="BH1284">
        <v>0</v>
      </c>
      <c r="BI1284">
        <v>0</v>
      </c>
      <c r="BJ1284">
        <v>0</v>
      </c>
      <c r="BK1284">
        <v>288</v>
      </c>
      <c r="BL1284">
        <v>0</v>
      </c>
      <c r="BM1284">
        <v>5</v>
      </c>
      <c r="BN1284">
        <v>0</v>
      </c>
      <c r="BO1284">
        <v>9</v>
      </c>
      <c r="BP1284">
        <v>2009</v>
      </c>
      <c r="BQ1284">
        <v>14</v>
      </c>
      <c r="BR1284">
        <v>4</v>
      </c>
      <c r="BS1284">
        <v>5</v>
      </c>
      <c r="BT1284">
        <v>150500</v>
      </c>
    </row>
    <row r="1285" spans="1:72" x14ac:dyDescent="0.35">
      <c r="A1285">
        <v>1284</v>
      </c>
      <c r="B1285">
        <v>90</v>
      </c>
      <c r="C1285">
        <v>4</v>
      </c>
      <c r="D1285">
        <v>94</v>
      </c>
      <c r="E1285">
        <v>9400</v>
      </c>
      <c r="F1285">
        <v>2</v>
      </c>
      <c r="G1285">
        <v>1</v>
      </c>
      <c r="H1285">
        <v>3</v>
      </c>
      <c r="I1285">
        <v>4</v>
      </c>
      <c r="J1285">
        <v>2</v>
      </c>
      <c r="K1285">
        <v>3</v>
      </c>
      <c r="L1285">
        <v>6</v>
      </c>
      <c r="M1285">
        <v>7</v>
      </c>
      <c r="N1285">
        <v>7</v>
      </c>
      <c r="O1285">
        <v>2</v>
      </c>
      <c r="P1285">
        <v>8</v>
      </c>
      <c r="Q1285">
        <v>6</v>
      </c>
      <c r="R1285">
        <v>5</v>
      </c>
      <c r="S1285">
        <v>1971</v>
      </c>
      <c r="T1285">
        <v>1971</v>
      </c>
      <c r="U1285">
        <v>4</v>
      </c>
      <c r="V1285">
        <v>8</v>
      </c>
      <c r="W1285">
        <v>10</v>
      </c>
      <c r="X1285">
        <v>2</v>
      </c>
      <c r="Y1285">
        <v>0</v>
      </c>
      <c r="Z1285">
        <v>3</v>
      </c>
      <c r="AA1285">
        <v>3</v>
      </c>
      <c r="AB1285">
        <v>2</v>
      </c>
      <c r="AC1285">
        <v>4</v>
      </c>
      <c r="AD1285">
        <v>4</v>
      </c>
      <c r="AE1285">
        <v>6</v>
      </c>
      <c r="AF1285">
        <v>0</v>
      </c>
      <c r="AG1285">
        <v>0</v>
      </c>
      <c r="AH1285">
        <v>912</v>
      </c>
      <c r="AI1285">
        <v>912</v>
      </c>
      <c r="AJ1285">
        <v>6</v>
      </c>
      <c r="AK1285">
        <v>6</v>
      </c>
      <c r="AL1285">
        <v>912</v>
      </c>
      <c r="AM1285">
        <v>912</v>
      </c>
      <c r="AN1285">
        <v>0</v>
      </c>
      <c r="AO1285">
        <v>1824</v>
      </c>
      <c r="AP1285">
        <v>0</v>
      </c>
      <c r="AQ1285">
        <v>0</v>
      </c>
      <c r="AR1285">
        <v>2</v>
      </c>
      <c r="AS1285">
        <v>2</v>
      </c>
      <c r="AT1285">
        <v>4</v>
      </c>
      <c r="AU1285">
        <v>2</v>
      </c>
      <c r="AV1285">
        <v>4</v>
      </c>
      <c r="AW1285">
        <v>8</v>
      </c>
      <c r="AX1285">
        <v>0</v>
      </c>
      <c r="AY1285">
        <v>3</v>
      </c>
      <c r="BA1285">
        <v>1</v>
      </c>
      <c r="BB1285">
        <v>0</v>
      </c>
      <c r="BC1285">
        <v>0</v>
      </c>
      <c r="BD1285">
        <v>1</v>
      </c>
      <c r="BE1285">
        <v>1</v>
      </c>
      <c r="BF1285">
        <v>3</v>
      </c>
      <c r="BG1285">
        <v>128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5</v>
      </c>
      <c r="BN1285">
        <v>0</v>
      </c>
      <c r="BO1285">
        <v>4</v>
      </c>
      <c r="BP1285">
        <v>2010</v>
      </c>
      <c r="BQ1285">
        <v>13</v>
      </c>
      <c r="BR1285">
        <v>4</v>
      </c>
      <c r="BS1285">
        <v>5</v>
      </c>
      <c r="BT1285">
        <v>139000</v>
      </c>
    </row>
    <row r="1286" spans="1:72" x14ac:dyDescent="0.35">
      <c r="A1286">
        <v>1285</v>
      </c>
      <c r="B1286">
        <v>50</v>
      </c>
      <c r="C1286">
        <v>4</v>
      </c>
      <c r="D1286">
        <v>50</v>
      </c>
      <c r="E1286">
        <v>9638</v>
      </c>
      <c r="F1286">
        <v>2</v>
      </c>
      <c r="G1286">
        <v>1</v>
      </c>
      <c r="H1286">
        <v>2</v>
      </c>
      <c r="I1286">
        <v>4</v>
      </c>
      <c r="J1286">
        <v>4</v>
      </c>
      <c r="K1286">
        <v>3</v>
      </c>
      <c r="L1286">
        <v>13</v>
      </c>
      <c r="M1286">
        <v>2</v>
      </c>
      <c r="N1286">
        <v>7</v>
      </c>
      <c r="O1286">
        <v>3</v>
      </c>
      <c r="P1286">
        <v>1</v>
      </c>
      <c r="Q1286">
        <v>6</v>
      </c>
      <c r="R1286">
        <v>7</v>
      </c>
      <c r="S1286">
        <v>1919</v>
      </c>
      <c r="T1286">
        <v>1990</v>
      </c>
      <c r="U1286">
        <v>5</v>
      </c>
      <c r="V1286">
        <v>8</v>
      </c>
      <c r="W1286">
        <v>4</v>
      </c>
      <c r="X1286">
        <v>2</v>
      </c>
      <c r="Y1286">
        <v>0</v>
      </c>
      <c r="Z1286">
        <v>3</v>
      </c>
      <c r="AA1286">
        <v>3</v>
      </c>
      <c r="AB1286">
        <v>6</v>
      </c>
      <c r="AC1286">
        <v>4</v>
      </c>
      <c r="AD1286">
        <v>4</v>
      </c>
      <c r="AE1286">
        <v>6</v>
      </c>
      <c r="AF1286">
        <v>0</v>
      </c>
      <c r="AG1286">
        <v>0</v>
      </c>
      <c r="AH1286">
        <v>804</v>
      </c>
      <c r="AI1286">
        <v>804</v>
      </c>
      <c r="AJ1286">
        <v>6</v>
      </c>
      <c r="AK1286">
        <v>6</v>
      </c>
      <c r="AL1286">
        <v>1699</v>
      </c>
      <c r="AM1286">
        <v>748</v>
      </c>
      <c r="AN1286">
        <v>0</v>
      </c>
      <c r="AO1286">
        <v>2447</v>
      </c>
      <c r="AP1286">
        <v>0</v>
      </c>
      <c r="AQ1286">
        <v>0</v>
      </c>
      <c r="AR1286">
        <v>2</v>
      </c>
      <c r="AS1286">
        <v>0</v>
      </c>
      <c r="AT1286">
        <v>4</v>
      </c>
      <c r="AU1286">
        <v>1</v>
      </c>
      <c r="AV1286">
        <v>5</v>
      </c>
      <c r="AW1286">
        <v>10</v>
      </c>
      <c r="AX1286">
        <v>1</v>
      </c>
      <c r="AY1286">
        <v>5</v>
      </c>
      <c r="AZ1286">
        <v>1969</v>
      </c>
      <c r="BA1286">
        <v>2</v>
      </c>
      <c r="BB1286">
        <v>1</v>
      </c>
      <c r="BC1286">
        <v>336</v>
      </c>
      <c r="BD1286">
        <v>4</v>
      </c>
      <c r="BE1286">
        <v>4</v>
      </c>
      <c r="BF1286">
        <v>3</v>
      </c>
      <c r="BG1286">
        <v>272</v>
      </c>
      <c r="BH1286">
        <v>0</v>
      </c>
      <c r="BI1286">
        <v>42</v>
      </c>
      <c r="BJ1286">
        <v>0</v>
      </c>
      <c r="BK1286">
        <v>116</v>
      </c>
      <c r="BL1286">
        <v>0</v>
      </c>
      <c r="BM1286">
        <v>5</v>
      </c>
      <c r="BN1286">
        <v>0</v>
      </c>
      <c r="BO1286">
        <v>3</v>
      </c>
      <c r="BP1286">
        <v>2010</v>
      </c>
      <c r="BQ1286">
        <v>13</v>
      </c>
      <c r="BR1286">
        <v>4</v>
      </c>
      <c r="BS1286">
        <v>5</v>
      </c>
      <c r="BT1286">
        <v>169000</v>
      </c>
    </row>
    <row r="1287" spans="1:72" x14ac:dyDescent="0.35">
      <c r="A1287">
        <v>1286</v>
      </c>
      <c r="B1287">
        <v>50</v>
      </c>
      <c r="C1287">
        <v>2</v>
      </c>
      <c r="D1287">
        <v>50</v>
      </c>
      <c r="E1287">
        <v>6000</v>
      </c>
      <c r="F1287">
        <v>2</v>
      </c>
      <c r="G1287">
        <v>1</v>
      </c>
      <c r="H1287">
        <v>2</v>
      </c>
      <c r="I1287">
        <v>4</v>
      </c>
      <c r="J1287">
        <v>4</v>
      </c>
      <c r="K1287">
        <v>3</v>
      </c>
      <c r="L1287">
        <v>12</v>
      </c>
      <c r="M1287">
        <v>7</v>
      </c>
      <c r="N1287">
        <v>7</v>
      </c>
      <c r="O1287">
        <v>3</v>
      </c>
      <c r="P1287">
        <v>1</v>
      </c>
      <c r="Q1287">
        <v>6</v>
      </c>
      <c r="R1287">
        <v>6</v>
      </c>
      <c r="S1287">
        <v>1939</v>
      </c>
      <c r="T1287">
        <v>1950</v>
      </c>
      <c r="U1287">
        <v>5</v>
      </c>
      <c r="V1287">
        <v>8</v>
      </c>
      <c r="W1287">
        <v>10</v>
      </c>
      <c r="X1287">
        <v>2</v>
      </c>
      <c r="Y1287">
        <v>0</v>
      </c>
      <c r="Z1287">
        <v>3</v>
      </c>
      <c r="AA1287">
        <v>2</v>
      </c>
      <c r="AB1287">
        <v>2</v>
      </c>
      <c r="AC1287">
        <v>4</v>
      </c>
      <c r="AD1287">
        <v>4</v>
      </c>
      <c r="AE1287">
        <v>6</v>
      </c>
      <c r="AF1287">
        <v>0</v>
      </c>
      <c r="AG1287">
        <v>0</v>
      </c>
      <c r="AH1287">
        <v>780</v>
      </c>
      <c r="AI1287">
        <v>780</v>
      </c>
      <c r="AJ1287">
        <v>6</v>
      </c>
      <c r="AK1287">
        <v>2</v>
      </c>
      <c r="AL1287">
        <v>825</v>
      </c>
      <c r="AM1287">
        <v>587</v>
      </c>
      <c r="AN1287">
        <v>0</v>
      </c>
      <c r="AO1287">
        <v>1412</v>
      </c>
      <c r="AP1287">
        <v>0</v>
      </c>
      <c r="AQ1287">
        <v>0</v>
      </c>
      <c r="AR1287">
        <v>1</v>
      </c>
      <c r="AS1287">
        <v>0</v>
      </c>
      <c r="AT1287">
        <v>4</v>
      </c>
      <c r="AU1287">
        <v>1</v>
      </c>
      <c r="AV1287">
        <v>4</v>
      </c>
      <c r="AW1287">
        <v>6</v>
      </c>
      <c r="AX1287">
        <v>1</v>
      </c>
      <c r="AY1287">
        <v>5</v>
      </c>
      <c r="AZ1287">
        <v>1939</v>
      </c>
      <c r="BA1287">
        <v>2</v>
      </c>
      <c r="BB1287">
        <v>1</v>
      </c>
      <c r="BC1287">
        <v>280</v>
      </c>
      <c r="BD1287">
        <v>4</v>
      </c>
      <c r="BE1287">
        <v>4</v>
      </c>
      <c r="BF1287">
        <v>3</v>
      </c>
      <c r="BG1287">
        <v>45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5</v>
      </c>
      <c r="BN1287">
        <v>0</v>
      </c>
      <c r="BO1287">
        <v>5</v>
      </c>
      <c r="BP1287">
        <v>2009</v>
      </c>
      <c r="BQ1287">
        <v>14</v>
      </c>
      <c r="BR1287">
        <v>4</v>
      </c>
      <c r="BS1287">
        <v>5</v>
      </c>
      <c r="BT1287">
        <v>132500</v>
      </c>
    </row>
    <row r="1288" spans="1:72" x14ac:dyDescent="0.35">
      <c r="A1288">
        <v>1287</v>
      </c>
      <c r="B1288">
        <v>20</v>
      </c>
      <c r="C1288">
        <v>4</v>
      </c>
      <c r="E1288">
        <v>9790</v>
      </c>
      <c r="F1288">
        <v>2</v>
      </c>
      <c r="G1288">
        <v>1</v>
      </c>
      <c r="H1288">
        <v>2</v>
      </c>
      <c r="I1288">
        <v>4</v>
      </c>
      <c r="J1288">
        <v>4</v>
      </c>
      <c r="K1288">
        <v>3</v>
      </c>
      <c r="L1288">
        <v>10</v>
      </c>
      <c r="M1288">
        <v>2</v>
      </c>
      <c r="N1288">
        <v>7</v>
      </c>
      <c r="O1288">
        <v>3</v>
      </c>
      <c r="P1288">
        <v>4</v>
      </c>
      <c r="Q1288">
        <v>6</v>
      </c>
      <c r="R1288">
        <v>5</v>
      </c>
      <c r="S1288">
        <v>1963</v>
      </c>
      <c r="T1288">
        <v>1963</v>
      </c>
      <c r="U1288">
        <v>6</v>
      </c>
      <c r="V1288">
        <v>8</v>
      </c>
      <c r="W1288">
        <v>9</v>
      </c>
      <c r="X1288">
        <v>4</v>
      </c>
      <c r="Y1288">
        <v>451</v>
      </c>
      <c r="Z1288">
        <v>3</v>
      </c>
      <c r="AA1288">
        <v>3</v>
      </c>
      <c r="AB1288">
        <v>2</v>
      </c>
      <c r="AC1288">
        <v>4</v>
      </c>
      <c r="AD1288">
        <v>4</v>
      </c>
      <c r="AE1288">
        <v>4</v>
      </c>
      <c r="AF1288">
        <v>569</v>
      </c>
      <c r="AG1288">
        <v>81</v>
      </c>
      <c r="AH1288">
        <v>678</v>
      </c>
      <c r="AI1288">
        <v>1328</v>
      </c>
      <c r="AJ1288">
        <v>6</v>
      </c>
      <c r="AK1288">
        <v>6</v>
      </c>
      <c r="AL1288">
        <v>1328</v>
      </c>
      <c r="AM1288">
        <v>0</v>
      </c>
      <c r="AN1288">
        <v>0</v>
      </c>
      <c r="AO1288">
        <v>1328</v>
      </c>
      <c r="AP1288">
        <v>1</v>
      </c>
      <c r="AQ1288">
        <v>0</v>
      </c>
      <c r="AR1288">
        <v>1</v>
      </c>
      <c r="AS1288">
        <v>1</v>
      </c>
      <c r="AT1288">
        <v>3</v>
      </c>
      <c r="AU1288">
        <v>1</v>
      </c>
      <c r="AV1288">
        <v>4</v>
      </c>
      <c r="AW1288">
        <v>6</v>
      </c>
      <c r="AX1288">
        <v>2</v>
      </c>
      <c r="AY1288">
        <v>6</v>
      </c>
      <c r="AZ1288">
        <v>1963</v>
      </c>
      <c r="BA1288">
        <v>2</v>
      </c>
      <c r="BB1288">
        <v>2</v>
      </c>
      <c r="BC1288">
        <v>528</v>
      </c>
      <c r="BD1288">
        <v>4</v>
      </c>
      <c r="BE1288">
        <v>4</v>
      </c>
      <c r="BF1288">
        <v>3</v>
      </c>
      <c r="BG1288">
        <v>0</v>
      </c>
      <c r="BH1288">
        <v>26</v>
      </c>
      <c r="BI1288">
        <v>0</v>
      </c>
      <c r="BJ1288">
        <v>0</v>
      </c>
      <c r="BK1288">
        <v>0</v>
      </c>
      <c r="BL1288">
        <v>0</v>
      </c>
      <c r="BM1288">
        <v>5</v>
      </c>
      <c r="BN1288">
        <v>0</v>
      </c>
      <c r="BO1288">
        <v>6</v>
      </c>
      <c r="BP1288">
        <v>2010</v>
      </c>
      <c r="BQ1288">
        <v>13</v>
      </c>
      <c r="BR1288">
        <v>4</v>
      </c>
      <c r="BS1288">
        <v>5</v>
      </c>
      <c r="BT1288">
        <v>143000</v>
      </c>
    </row>
    <row r="1289" spans="1:72" x14ac:dyDescent="0.35">
      <c r="A1289">
        <v>1288</v>
      </c>
      <c r="B1289">
        <v>20</v>
      </c>
      <c r="C1289">
        <v>4</v>
      </c>
      <c r="E1289">
        <v>36500</v>
      </c>
      <c r="F1289">
        <v>2</v>
      </c>
      <c r="G1289">
        <v>2</v>
      </c>
      <c r="H1289">
        <v>3</v>
      </c>
      <c r="I1289">
        <v>4</v>
      </c>
      <c r="J1289">
        <v>4</v>
      </c>
      <c r="K1289">
        <v>2</v>
      </c>
      <c r="L1289">
        <v>1</v>
      </c>
      <c r="M1289">
        <v>7</v>
      </c>
      <c r="N1289">
        <v>7</v>
      </c>
      <c r="O1289">
        <v>3</v>
      </c>
      <c r="P1289">
        <v>4</v>
      </c>
      <c r="Q1289">
        <v>5</v>
      </c>
      <c r="R1289">
        <v>5</v>
      </c>
      <c r="S1289">
        <v>1964</v>
      </c>
      <c r="T1289">
        <v>1964</v>
      </c>
      <c r="U1289">
        <v>5</v>
      </c>
      <c r="V1289">
        <v>8</v>
      </c>
      <c r="W1289">
        <v>4</v>
      </c>
      <c r="X1289">
        <v>1</v>
      </c>
      <c r="Y1289">
        <v>621</v>
      </c>
      <c r="Z1289">
        <v>3</v>
      </c>
      <c r="AA1289">
        <v>4</v>
      </c>
      <c r="AB1289">
        <v>2</v>
      </c>
      <c r="AC1289">
        <v>4</v>
      </c>
      <c r="AD1289">
        <v>4</v>
      </c>
      <c r="AE1289">
        <v>2</v>
      </c>
      <c r="AF1289">
        <v>812</v>
      </c>
      <c r="AG1289">
        <v>0</v>
      </c>
      <c r="AH1289">
        <v>812</v>
      </c>
      <c r="AI1289">
        <v>1624</v>
      </c>
      <c r="AJ1289">
        <v>6</v>
      </c>
      <c r="AK1289">
        <v>6</v>
      </c>
      <c r="AL1289">
        <v>1582</v>
      </c>
      <c r="AM1289">
        <v>0</v>
      </c>
      <c r="AN1289">
        <v>0</v>
      </c>
      <c r="AO1289">
        <v>1582</v>
      </c>
      <c r="AP1289">
        <v>0</v>
      </c>
      <c r="AQ1289">
        <v>1</v>
      </c>
      <c r="AR1289">
        <v>2</v>
      </c>
      <c r="AS1289">
        <v>0</v>
      </c>
      <c r="AT1289">
        <v>4</v>
      </c>
      <c r="AU1289">
        <v>1</v>
      </c>
      <c r="AV1289">
        <v>4</v>
      </c>
      <c r="AW1289">
        <v>7</v>
      </c>
      <c r="AX1289">
        <v>0</v>
      </c>
      <c r="AY1289">
        <v>6</v>
      </c>
      <c r="AZ1289">
        <v>1964</v>
      </c>
      <c r="BA1289">
        <v>2</v>
      </c>
      <c r="BB1289">
        <v>2</v>
      </c>
      <c r="BC1289">
        <v>390</v>
      </c>
      <c r="BD1289">
        <v>4</v>
      </c>
      <c r="BE1289">
        <v>4</v>
      </c>
      <c r="BF1289">
        <v>2</v>
      </c>
      <c r="BG1289">
        <v>168</v>
      </c>
      <c r="BH1289">
        <v>198</v>
      </c>
      <c r="BI1289">
        <v>0</v>
      </c>
      <c r="BJ1289">
        <v>0</v>
      </c>
      <c r="BK1289">
        <v>0</v>
      </c>
      <c r="BL1289">
        <v>0</v>
      </c>
      <c r="BM1289">
        <v>5</v>
      </c>
      <c r="BN1289">
        <v>0</v>
      </c>
      <c r="BO1289">
        <v>6</v>
      </c>
      <c r="BP1289">
        <v>2006</v>
      </c>
      <c r="BQ1289">
        <v>17</v>
      </c>
      <c r="BR1289">
        <v>4</v>
      </c>
      <c r="BS1289">
        <v>5</v>
      </c>
      <c r="BT1289">
        <v>190000</v>
      </c>
    </row>
    <row r="1290" spans="1:72" x14ac:dyDescent="0.35">
      <c r="A1290">
        <v>1289</v>
      </c>
      <c r="B1290">
        <v>120</v>
      </c>
      <c r="C1290">
        <v>4</v>
      </c>
      <c r="D1290">
        <v>40</v>
      </c>
      <c r="E1290">
        <v>5664</v>
      </c>
      <c r="F1290">
        <v>2</v>
      </c>
      <c r="G1290">
        <v>2</v>
      </c>
      <c r="H1290">
        <v>2</v>
      </c>
      <c r="I1290">
        <v>4</v>
      </c>
      <c r="J1290">
        <v>4</v>
      </c>
      <c r="K1290">
        <v>3</v>
      </c>
      <c r="L1290">
        <v>20</v>
      </c>
      <c r="M1290">
        <v>7</v>
      </c>
      <c r="N1290">
        <v>7</v>
      </c>
      <c r="O1290">
        <v>4</v>
      </c>
      <c r="P1290">
        <v>4</v>
      </c>
      <c r="Q1290">
        <v>8</v>
      </c>
      <c r="R1290">
        <v>5</v>
      </c>
      <c r="S1290">
        <v>2000</v>
      </c>
      <c r="T1290">
        <v>2000</v>
      </c>
      <c r="U1290">
        <v>5</v>
      </c>
      <c r="V1290">
        <v>8</v>
      </c>
      <c r="W1290">
        <v>15</v>
      </c>
      <c r="X1290">
        <v>2</v>
      </c>
      <c r="Y1290">
        <v>0</v>
      </c>
      <c r="Z1290">
        <v>4</v>
      </c>
      <c r="AA1290">
        <v>3</v>
      </c>
      <c r="AB1290">
        <v>6</v>
      </c>
      <c r="AC1290">
        <v>5</v>
      </c>
      <c r="AD1290">
        <v>4</v>
      </c>
      <c r="AE1290">
        <v>7</v>
      </c>
      <c r="AF1290">
        <v>1158</v>
      </c>
      <c r="AG1290">
        <v>0</v>
      </c>
      <c r="AH1290">
        <v>343</v>
      </c>
      <c r="AI1290">
        <v>1501</v>
      </c>
      <c r="AJ1290">
        <v>6</v>
      </c>
      <c r="AK1290">
        <v>6</v>
      </c>
      <c r="AL1290">
        <v>1659</v>
      </c>
      <c r="AM1290">
        <v>0</v>
      </c>
      <c r="AN1290">
        <v>0</v>
      </c>
      <c r="AO1290">
        <v>1659</v>
      </c>
      <c r="AP1290">
        <v>1</v>
      </c>
      <c r="AQ1290">
        <v>0</v>
      </c>
      <c r="AR1290">
        <v>2</v>
      </c>
      <c r="AS1290">
        <v>0</v>
      </c>
      <c r="AT1290">
        <v>2</v>
      </c>
      <c r="AU1290">
        <v>1</v>
      </c>
      <c r="AV1290">
        <v>6</v>
      </c>
      <c r="AW1290">
        <v>5</v>
      </c>
      <c r="AX1290">
        <v>1</v>
      </c>
      <c r="AY1290">
        <v>6</v>
      </c>
      <c r="AZ1290">
        <v>2000</v>
      </c>
      <c r="BA1290">
        <v>4</v>
      </c>
      <c r="BB1290">
        <v>2</v>
      </c>
      <c r="BC1290">
        <v>499</v>
      </c>
      <c r="BD1290">
        <v>4</v>
      </c>
      <c r="BE1290">
        <v>4</v>
      </c>
      <c r="BF1290">
        <v>3</v>
      </c>
      <c r="BG1290">
        <v>212</v>
      </c>
      <c r="BH1290">
        <v>59</v>
      </c>
      <c r="BI1290">
        <v>0</v>
      </c>
      <c r="BJ1290">
        <v>0</v>
      </c>
      <c r="BK1290">
        <v>0</v>
      </c>
      <c r="BL1290">
        <v>0</v>
      </c>
      <c r="BM1290">
        <v>5</v>
      </c>
      <c r="BN1290">
        <v>0</v>
      </c>
      <c r="BO1290">
        <v>10</v>
      </c>
      <c r="BP1290">
        <v>2009</v>
      </c>
      <c r="BQ1290">
        <v>14</v>
      </c>
      <c r="BR1290">
        <v>4</v>
      </c>
      <c r="BS1290">
        <v>5</v>
      </c>
      <c r="BT1290">
        <v>278000</v>
      </c>
    </row>
    <row r="1291" spans="1:72" x14ac:dyDescent="0.35">
      <c r="A1291">
        <v>1290</v>
      </c>
      <c r="B1291">
        <v>60</v>
      </c>
      <c r="C1291">
        <v>4</v>
      </c>
      <c r="D1291">
        <v>86</v>
      </c>
      <c r="E1291">
        <v>11065</v>
      </c>
      <c r="F1291">
        <v>2</v>
      </c>
      <c r="G1291">
        <v>2</v>
      </c>
      <c r="H1291">
        <v>2</v>
      </c>
      <c r="I1291">
        <v>4</v>
      </c>
      <c r="J1291">
        <v>4</v>
      </c>
      <c r="K1291">
        <v>3</v>
      </c>
      <c r="L1291">
        <v>19</v>
      </c>
      <c r="M1291">
        <v>7</v>
      </c>
      <c r="N1291">
        <v>7</v>
      </c>
      <c r="O1291">
        <v>3</v>
      </c>
      <c r="P1291">
        <v>8</v>
      </c>
      <c r="Q1291">
        <v>8</v>
      </c>
      <c r="R1291">
        <v>5</v>
      </c>
      <c r="S1291">
        <v>2006</v>
      </c>
      <c r="T1291">
        <v>2006</v>
      </c>
      <c r="U1291">
        <v>5</v>
      </c>
      <c r="V1291">
        <v>8</v>
      </c>
      <c r="W1291">
        <v>14</v>
      </c>
      <c r="X1291">
        <v>5</v>
      </c>
      <c r="Y1291">
        <v>788</v>
      </c>
      <c r="Z1291">
        <v>4</v>
      </c>
      <c r="AA1291">
        <v>3</v>
      </c>
      <c r="AB1291">
        <v>6</v>
      </c>
      <c r="AC1291">
        <v>5</v>
      </c>
      <c r="AD1291">
        <v>4</v>
      </c>
      <c r="AE1291">
        <v>6</v>
      </c>
      <c r="AF1291">
        <v>0</v>
      </c>
      <c r="AG1291">
        <v>0</v>
      </c>
      <c r="AH1291">
        <v>1085</v>
      </c>
      <c r="AI1291">
        <v>1085</v>
      </c>
      <c r="AJ1291">
        <v>6</v>
      </c>
      <c r="AK1291">
        <v>6</v>
      </c>
      <c r="AL1291">
        <v>1120</v>
      </c>
      <c r="AM1291">
        <v>850</v>
      </c>
      <c r="AN1291">
        <v>0</v>
      </c>
      <c r="AO1291">
        <v>1970</v>
      </c>
      <c r="AP1291">
        <v>0</v>
      </c>
      <c r="AQ1291">
        <v>0</v>
      </c>
      <c r="AR1291">
        <v>2</v>
      </c>
      <c r="AS1291">
        <v>1</v>
      </c>
      <c r="AT1291">
        <v>3</v>
      </c>
      <c r="AU1291">
        <v>1</v>
      </c>
      <c r="AV1291">
        <v>6</v>
      </c>
      <c r="AW1291">
        <v>8</v>
      </c>
      <c r="AX1291">
        <v>1</v>
      </c>
      <c r="AY1291">
        <v>7</v>
      </c>
      <c r="AZ1291">
        <v>2006</v>
      </c>
      <c r="BA1291">
        <v>4</v>
      </c>
      <c r="BB1291">
        <v>3</v>
      </c>
      <c r="BC1291">
        <v>753</v>
      </c>
      <c r="BD1291">
        <v>4</v>
      </c>
      <c r="BE1291">
        <v>4</v>
      </c>
      <c r="BF1291">
        <v>3</v>
      </c>
      <c r="BG1291">
        <v>177</v>
      </c>
      <c r="BH1291">
        <v>74</v>
      </c>
      <c r="BI1291">
        <v>0</v>
      </c>
      <c r="BJ1291">
        <v>0</v>
      </c>
      <c r="BK1291">
        <v>0</v>
      </c>
      <c r="BL1291">
        <v>0</v>
      </c>
      <c r="BM1291">
        <v>5</v>
      </c>
      <c r="BN1291">
        <v>0</v>
      </c>
      <c r="BO1291">
        <v>10</v>
      </c>
      <c r="BP1291">
        <v>2006</v>
      </c>
      <c r="BQ1291">
        <v>17</v>
      </c>
      <c r="BR1291">
        <v>8</v>
      </c>
      <c r="BS1291">
        <v>6</v>
      </c>
      <c r="BT1291">
        <v>281000</v>
      </c>
    </row>
    <row r="1292" spans="1:72" x14ac:dyDescent="0.35">
      <c r="A1292">
        <v>1291</v>
      </c>
      <c r="B1292">
        <v>80</v>
      </c>
      <c r="C1292">
        <v>4</v>
      </c>
      <c r="E1292">
        <v>14112</v>
      </c>
      <c r="F1292">
        <v>2</v>
      </c>
      <c r="G1292">
        <v>2</v>
      </c>
      <c r="H1292">
        <v>2</v>
      </c>
      <c r="I1292">
        <v>4</v>
      </c>
      <c r="J1292">
        <v>2</v>
      </c>
      <c r="K1292">
        <v>3</v>
      </c>
      <c r="L1292">
        <v>7</v>
      </c>
      <c r="M1292">
        <v>7</v>
      </c>
      <c r="N1292">
        <v>7</v>
      </c>
      <c r="O1292">
        <v>3</v>
      </c>
      <c r="P1292">
        <v>3</v>
      </c>
      <c r="Q1292">
        <v>5</v>
      </c>
      <c r="R1292">
        <v>7</v>
      </c>
      <c r="S1292">
        <v>1964</v>
      </c>
      <c r="T1292">
        <v>1964</v>
      </c>
      <c r="U1292">
        <v>6</v>
      </c>
      <c r="V1292">
        <v>8</v>
      </c>
      <c r="W1292">
        <v>4</v>
      </c>
      <c r="X1292">
        <v>4</v>
      </c>
      <c r="Y1292">
        <v>86</v>
      </c>
      <c r="Z1292">
        <v>3</v>
      </c>
      <c r="AA1292">
        <v>3</v>
      </c>
      <c r="AB1292">
        <v>6</v>
      </c>
      <c r="AC1292">
        <v>4</v>
      </c>
      <c r="AD1292">
        <v>4</v>
      </c>
      <c r="AE1292">
        <v>7</v>
      </c>
      <c r="AF1292">
        <v>1014</v>
      </c>
      <c r="AG1292">
        <v>0</v>
      </c>
      <c r="AH1292">
        <v>138</v>
      </c>
      <c r="AI1292">
        <v>1152</v>
      </c>
      <c r="AJ1292">
        <v>6</v>
      </c>
      <c r="AK1292">
        <v>6</v>
      </c>
      <c r="AL1292">
        <v>1152</v>
      </c>
      <c r="AM1292">
        <v>0</v>
      </c>
      <c r="AN1292">
        <v>0</v>
      </c>
      <c r="AO1292">
        <v>1152</v>
      </c>
      <c r="AP1292">
        <v>1</v>
      </c>
      <c r="AQ1292">
        <v>0</v>
      </c>
      <c r="AR1292">
        <v>1</v>
      </c>
      <c r="AS1292">
        <v>0</v>
      </c>
      <c r="AT1292">
        <v>3</v>
      </c>
      <c r="AU1292">
        <v>1</v>
      </c>
      <c r="AV1292">
        <v>4</v>
      </c>
      <c r="AW1292">
        <v>6</v>
      </c>
      <c r="AX1292">
        <v>1</v>
      </c>
      <c r="AY1292">
        <v>6</v>
      </c>
      <c r="AZ1292">
        <v>1964</v>
      </c>
      <c r="BA1292">
        <v>3</v>
      </c>
      <c r="BB1292">
        <v>2</v>
      </c>
      <c r="BC1292">
        <v>484</v>
      </c>
      <c r="BD1292">
        <v>4</v>
      </c>
      <c r="BE1292">
        <v>4</v>
      </c>
      <c r="BF1292">
        <v>3</v>
      </c>
      <c r="BG1292">
        <v>227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5</v>
      </c>
      <c r="BN1292">
        <v>0</v>
      </c>
      <c r="BO1292">
        <v>4</v>
      </c>
      <c r="BP1292">
        <v>2010</v>
      </c>
      <c r="BQ1292">
        <v>13</v>
      </c>
      <c r="BR1292">
        <v>4</v>
      </c>
      <c r="BS1292">
        <v>5</v>
      </c>
      <c r="BT1292">
        <v>180500</v>
      </c>
    </row>
    <row r="1293" spans="1:72" x14ac:dyDescent="0.35">
      <c r="A1293">
        <v>1292</v>
      </c>
      <c r="B1293">
        <v>160</v>
      </c>
      <c r="C1293">
        <v>2</v>
      </c>
      <c r="D1293">
        <v>21</v>
      </c>
      <c r="E1293">
        <v>1680</v>
      </c>
      <c r="F1293">
        <v>2</v>
      </c>
      <c r="G1293">
        <v>1</v>
      </c>
      <c r="H1293">
        <v>2</v>
      </c>
      <c r="I1293">
        <v>4</v>
      </c>
      <c r="J1293">
        <v>4</v>
      </c>
      <c r="K1293">
        <v>3</v>
      </c>
      <c r="L1293">
        <v>24</v>
      </c>
      <c r="M1293">
        <v>7</v>
      </c>
      <c r="N1293">
        <v>7</v>
      </c>
      <c r="O1293">
        <v>5</v>
      </c>
      <c r="P1293">
        <v>8</v>
      </c>
      <c r="Q1293">
        <v>5</v>
      </c>
      <c r="R1293">
        <v>7</v>
      </c>
      <c r="S1293">
        <v>1972</v>
      </c>
      <c r="T1293">
        <v>1972</v>
      </c>
      <c r="U1293">
        <v>5</v>
      </c>
      <c r="V1293">
        <v>8</v>
      </c>
      <c r="W1293">
        <v>15</v>
      </c>
      <c r="X1293">
        <v>4</v>
      </c>
      <c r="Y1293">
        <v>268</v>
      </c>
      <c r="Z1293">
        <v>3</v>
      </c>
      <c r="AA1293">
        <v>3</v>
      </c>
      <c r="AB1293">
        <v>2</v>
      </c>
      <c r="AC1293">
        <v>4</v>
      </c>
      <c r="AD1293">
        <v>4</v>
      </c>
      <c r="AE1293">
        <v>4</v>
      </c>
      <c r="AF1293">
        <v>231</v>
      </c>
      <c r="AG1293">
        <v>0</v>
      </c>
      <c r="AH1293">
        <v>399</v>
      </c>
      <c r="AI1293">
        <v>630</v>
      </c>
      <c r="AJ1293">
        <v>6</v>
      </c>
      <c r="AK1293">
        <v>6</v>
      </c>
      <c r="AL1293">
        <v>630</v>
      </c>
      <c r="AM1293">
        <v>672</v>
      </c>
      <c r="AN1293">
        <v>0</v>
      </c>
      <c r="AO1293">
        <v>1302</v>
      </c>
      <c r="AP1293">
        <v>0</v>
      </c>
      <c r="AQ1293">
        <v>0</v>
      </c>
      <c r="AR1293">
        <v>2</v>
      </c>
      <c r="AS1293">
        <v>1</v>
      </c>
      <c r="AT1293">
        <v>3</v>
      </c>
      <c r="AU1293">
        <v>1</v>
      </c>
      <c r="AV1293">
        <v>4</v>
      </c>
      <c r="AW1293">
        <v>6</v>
      </c>
      <c r="AX1293">
        <v>0</v>
      </c>
      <c r="AY1293">
        <v>5</v>
      </c>
      <c r="AZ1293">
        <v>1972</v>
      </c>
      <c r="BA1293">
        <v>2</v>
      </c>
      <c r="BB1293">
        <v>1</v>
      </c>
      <c r="BC1293">
        <v>264</v>
      </c>
      <c r="BD1293">
        <v>4</v>
      </c>
      <c r="BE1293">
        <v>4</v>
      </c>
      <c r="BF1293">
        <v>3</v>
      </c>
      <c r="BG1293">
        <v>185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5</v>
      </c>
      <c r="BN1293">
        <v>0</v>
      </c>
      <c r="BO1293">
        <v>2</v>
      </c>
      <c r="BP1293">
        <v>2009</v>
      </c>
      <c r="BQ1293">
        <v>14</v>
      </c>
      <c r="BR1293">
        <v>4</v>
      </c>
      <c r="BS1293">
        <v>5</v>
      </c>
      <c r="BT1293">
        <v>119500</v>
      </c>
    </row>
    <row r="1294" spans="1:72" x14ac:dyDescent="0.35">
      <c r="A1294">
        <v>1293</v>
      </c>
      <c r="B1294">
        <v>70</v>
      </c>
      <c r="C1294">
        <v>2</v>
      </c>
      <c r="D1294">
        <v>60</v>
      </c>
      <c r="E1294">
        <v>6600</v>
      </c>
      <c r="F1294">
        <v>2</v>
      </c>
      <c r="G1294">
        <v>1</v>
      </c>
      <c r="H1294">
        <v>2</v>
      </c>
      <c r="I1294">
        <v>4</v>
      </c>
      <c r="J1294">
        <v>2</v>
      </c>
      <c r="K1294">
        <v>3</v>
      </c>
      <c r="L1294">
        <v>9</v>
      </c>
      <c r="M1294">
        <v>7</v>
      </c>
      <c r="N1294">
        <v>7</v>
      </c>
      <c r="O1294">
        <v>3</v>
      </c>
      <c r="P1294">
        <v>8</v>
      </c>
      <c r="Q1294">
        <v>5</v>
      </c>
      <c r="R1294">
        <v>4</v>
      </c>
      <c r="S1294">
        <v>1892</v>
      </c>
      <c r="T1294">
        <v>1965</v>
      </c>
      <c r="U1294">
        <v>5</v>
      </c>
      <c r="V1294">
        <v>8</v>
      </c>
      <c r="W1294">
        <v>4</v>
      </c>
      <c r="X1294">
        <v>2</v>
      </c>
      <c r="Y1294">
        <v>0</v>
      </c>
      <c r="Z1294">
        <v>3</v>
      </c>
      <c r="AA1294">
        <v>3</v>
      </c>
      <c r="AB1294">
        <v>5</v>
      </c>
      <c r="AC1294">
        <v>4</v>
      </c>
      <c r="AD1294">
        <v>4</v>
      </c>
      <c r="AE1294">
        <v>6</v>
      </c>
      <c r="AF1294">
        <v>0</v>
      </c>
      <c r="AG1294">
        <v>0</v>
      </c>
      <c r="AH1294">
        <v>994</v>
      </c>
      <c r="AI1294">
        <v>994</v>
      </c>
      <c r="AJ1294">
        <v>6</v>
      </c>
      <c r="AK1294">
        <v>6</v>
      </c>
      <c r="AL1294">
        <v>1378</v>
      </c>
      <c r="AM1294">
        <v>994</v>
      </c>
      <c r="AN1294">
        <v>0</v>
      </c>
      <c r="AO1294">
        <v>2372</v>
      </c>
      <c r="AP1294">
        <v>0</v>
      </c>
      <c r="AQ1294">
        <v>0</v>
      </c>
      <c r="AR1294">
        <v>2</v>
      </c>
      <c r="AS1294">
        <v>0</v>
      </c>
      <c r="AT1294">
        <v>4</v>
      </c>
      <c r="AU1294">
        <v>2</v>
      </c>
      <c r="AV1294">
        <v>4</v>
      </c>
      <c r="AW1294">
        <v>11</v>
      </c>
      <c r="AX1294">
        <v>0</v>
      </c>
      <c r="AY1294">
        <v>6</v>
      </c>
      <c r="AZ1294">
        <v>1985</v>
      </c>
      <c r="BA1294">
        <v>3</v>
      </c>
      <c r="BB1294">
        <v>1</v>
      </c>
      <c r="BC1294">
        <v>432</v>
      </c>
      <c r="BD1294">
        <v>4</v>
      </c>
      <c r="BE1294">
        <v>4</v>
      </c>
      <c r="BF1294">
        <v>3</v>
      </c>
      <c r="BG1294">
        <v>0</v>
      </c>
      <c r="BH1294">
        <v>287</v>
      </c>
      <c r="BI1294">
        <v>0</v>
      </c>
      <c r="BJ1294">
        <v>0</v>
      </c>
      <c r="BK1294">
        <v>0</v>
      </c>
      <c r="BL1294">
        <v>0</v>
      </c>
      <c r="BM1294">
        <v>5</v>
      </c>
      <c r="BN1294">
        <v>0</v>
      </c>
      <c r="BO1294">
        <v>12</v>
      </c>
      <c r="BP1294">
        <v>2009</v>
      </c>
      <c r="BQ1294">
        <v>14</v>
      </c>
      <c r="BR1294">
        <v>4</v>
      </c>
      <c r="BS1294">
        <v>5</v>
      </c>
      <c r="BT1294">
        <v>107500</v>
      </c>
    </row>
    <row r="1295" spans="1:72" x14ac:dyDescent="0.35">
      <c r="A1295">
        <v>1294</v>
      </c>
      <c r="B1295">
        <v>60</v>
      </c>
      <c r="C1295">
        <v>4</v>
      </c>
      <c r="D1295">
        <v>78</v>
      </c>
      <c r="E1295">
        <v>10140</v>
      </c>
      <c r="F1295">
        <v>2</v>
      </c>
      <c r="G1295">
        <v>1</v>
      </c>
      <c r="H1295">
        <v>2</v>
      </c>
      <c r="I1295">
        <v>4</v>
      </c>
      <c r="J1295">
        <v>4</v>
      </c>
      <c r="K1295">
        <v>3</v>
      </c>
      <c r="L1295">
        <v>10</v>
      </c>
      <c r="M1295">
        <v>7</v>
      </c>
      <c r="N1295">
        <v>7</v>
      </c>
      <c r="O1295">
        <v>3</v>
      </c>
      <c r="P1295">
        <v>8</v>
      </c>
      <c r="Q1295">
        <v>7</v>
      </c>
      <c r="R1295">
        <v>5</v>
      </c>
      <c r="S1295">
        <v>1976</v>
      </c>
      <c r="T1295">
        <v>1976</v>
      </c>
      <c r="U1295">
        <v>5</v>
      </c>
      <c r="V1295">
        <v>8</v>
      </c>
      <c r="W1295">
        <v>9</v>
      </c>
      <c r="X1295">
        <v>2</v>
      </c>
      <c r="Y1295">
        <v>0</v>
      </c>
      <c r="Z1295">
        <v>3</v>
      </c>
      <c r="AA1295">
        <v>3</v>
      </c>
      <c r="AB1295">
        <v>6</v>
      </c>
      <c r="AC1295">
        <v>5</v>
      </c>
      <c r="AD1295">
        <v>4</v>
      </c>
      <c r="AE1295">
        <v>7</v>
      </c>
      <c r="AF1295">
        <v>194</v>
      </c>
      <c r="AG1295">
        <v>0</v>
      </c>
      <c r="AH1295">
        <v>638</v>
      </c>
      <c r="AI1295">
        <v>832</v>
      </c>
      <c r="AJ1295">
        <v>6</v>
      </c>
      <c r="AK1295">
        <v>6</v>
      </c>
      <c r="AL1295">
        <v>832</v>
      </c>
      <c r="AM1295">
        <v>832</v>
      </c>
      <c r="AN1295">
        <v>0</v>
      </c>
      <c r="AO1295">
        <v>1664</v>
      </c>
      <c r="AP1295">
        <v>0</v>
      </c>
      <c r="AQ1295">
        <v>0</v>
      </c>
      <c r="AR1295">
        <v>2</v>
      </c>
      <c r="AS1295">
        <v>1</v>
      </c>
      <c r="AT1295">
        <v>4</v>
      </c>
      <c r="AU1295">
        <v>1</v>
      </c>
      <c r="AV1295">
        <v>4</v>
      </c>
      <c r="AW1295">
        <v>8</v>
      </c>
      <c r="AX1295">
        <v>1</v>
      </c>
      <c r="AY1295">
        <v>6</v>
      </c>
      <c r="AZ1295">
        <v>1976</v>
      </c>
      <c r="BA1295">
        <v>3</v>
      </c>
      <c r="BB1295">
        <v>2</v>
      </c>
      <c r="BC1295">
        <v>528</v>
      </c>
      <c r="BD1295">
        <v>4</v>
      </c>
      <c r="BE1295">
        <v>4</v>
      </c>
      <c r="BF1295">
        <v>3</v>
      </c>
      <c r="BG1295">
        <v>0</v>
      </c>
      <c r="BH1295">
        <v>28</v>
      </c>
      <c r="BI1295">
        <v>0</v>
      </c>
      <c r="BJ1295">
        <v>0</v>
      </c>
      <c r="BK1295">
        <v>259</v>
      </c>
      <c r="BL1295">
        <v>0</v>
      </c>
      <c r="BM1295">
        <v>2</v>
      </c>
      <c r="BN1295">
        <v>0</v>
      </c>
      <c r="BO1295">
        <v>3</v>
      </c>
      <c r="BP1295">
        <v>2006</v>
      </c>
      <c r="BQ1295">
        <v>17</v>
      </c>
      <c r="BR1295">
        <v>4</v>
      </c>
      <c r="BS1295">
        <v>5</v>
      </c>
      <c r="BT1295">
        <v>162900</v>
      </c>
    </row>
    <row r="1296" spans="1:72" x14ac:dyDescent="0.35">
      <c r="A1296">
        <v>1295</v>
      </c>
      <c r="B1296">
        <v>20</v>
      </c>
      <c r="C1296">
        <v>4</v>
      </c>
      <c r="D1296">
        <v>60</v>
      </c>
      <c r="E1296">
        <v>8172</v>
      </c>
      <c r="F1296">
        <v>2</v>
      </c>
      <c r="G1296">
        <v>1</v>
      </c>
      <c r="H1296">
        <v>2</v>
      </c>
      <c r="I1296">
        <v>4</v>
      </c>
      <c r="J1296">
        <v>4</v>
      </c>
      <c r="K1296">
        <v>3</v>
      </c>
      <c r="L1296">
        <v>4</v>
      </c>
      <c r="M1296">
        <v>7</v>
      </c>
      <c r="N1296">
        <v>7</v>
      </c>
      <c r="O1296">
        <v>3</v>
      </c>
      <c r="P1296">
        <v>4</v>
      </c>
      <c r="Q1296">
        <v>5</v>
      </c>
      <c r="R1296">
        <v>7</v>
      </c>
      <c r="S1296">
        <v>1955</v>
      </c>
      <c r="T1296">
        <v>1990</v>
      </c>
      <c r="U1296">
        <v>6</v>
      </c>
      <c r="V1296">
        <v>8</v>
      </c>
      <c r="W1296">
        <v>8</v>
      </c>
      <c r="X1296">
        <v>2</v>
      </c>
      <c r="Y1296">
        <v>0</v>
      </c>
      <c r="Z1296">
        <v>3</v>
      </c>
      <c r="AA1296">
        <v>3</v>
      </c>
      <c r="AB1296">
        <v>2</v>
      </c>
      <c r="AC1296">
        <v>4</v>
      </c>
      <c r="AD1296">
        <v>4</v>
      </c>
      <c r="AE1296">
        <v>2</v>
      </c>
      <c r="AF1296">
        <v>167</v>
      </c>
      <c r="AG1296">
        <v>0</v>
      </c>
      <c r="AH1296">
        <v>697</v>
      </c>
      <c r="AI1296">
        <v>864</v>
      </c>
      <c r="AJ1296">
        <v>6</v>
      </c>
      <c r="AK1296">
        <v>6</v>
      </c>
      <c r="AL1296">
        <v>864</v>
      </c>
      <c r="AM1296">
        <v>0</v>
      </c>
      <c r="AN1296">
        <v>0</v>
      </c>
      <c r="AO1296">
        <v>864</v>
      </c>
      <c r="AP1296">
        <v>1</v>
      </c>
      <c r="AQ1296">
        <v>0</v>
      </c>
      <c r="AR1296">
        <v>1</v>
      </c>
      <c r="AS1296">
        <v>0</v>
      </c>
      <c r="AT1296">
        <v>2</v>
      </c>
      <c r="AU1296">
        <v>1</v>
      </c>
      <c r="AV1296">
        <v>4</v>
      </c>
      <c r="AW1296">
        <v>5</v>
      </c>
      <c r="AX1296">
        <v>0</v>
      </c>
      <c r="AY1296">
        <v>5</v>
      </c>
      <c r="AZ1296">
        <v>1957</v>
      </c>
      <c r="BA1296">
        <v>2</v>
      </c>
      <c r="BB1296">
        <v>2</v>
      </c>
      <c r="BC1296">
        <v>572</v>
      </c>
      <c r="BD1296">
        <v>4</v>
      </c>
      <c r="BE1296">
        <v>4</v>
      </c>
      <c r="BF1296">
        <v>2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5</v>
      </c>
      <c r="BN1296">
        <v>0</v>
      </c>
      <c r="BO1296">
        <v>4</v>
      </c>
      <c r="BP1296">
        <v>2006</v>
      </c>
      <c r="BQ1296">
        <v>17</v>
      </c>
      <c r="BR1296">
        <v>4</v>
      </c>
      <c r="BS1296">
        <v>5</v>
      </c>
      <c r="BT1296">
        <v>115000</v>
      </c>
    </row>
    <row r="1297" spans="1:72" x14ac:dyDescent="0.35">
      <c r="A1297">
        <v>1296</v>
      </c>
      <c r="B1297">
        <v>20</v>
      </c>
      <c r="C1297">
        <v>4</v>
      </c>
      <c r="D1297">
        <v>70</v>
      </c>
      <c r="E1297">
        <v>8400</v>
      </c>
      <c r="F1297">
        <v>2</v>
      </c>
      <c r="G1297">
        <v>1</v>
      </c>
      <c r="H1297">
        <v>2</v>
      </c>
      <c r="I1297">
        <v>4</v>
      </c>
      <c r="J1297">
        <v>4</v>
      </c>
      <c r="K1297">
        <v>3</v>
      </c>
      <c r="L1297">
        <v>7</v>
      </c>
      <c r="M1297">
        <v>2</v>
      </c>
      <c r="N1297">
        <v>7</v>
      </c>
      <c r="O1297">
        <v>3</v>
      </c>
      <c r="P1297">
        <v>4</v>
      </c>
      <c r="Q1297">
        <v>5</v>
      </c>
      <c r="R1297">
        <v>5</v>
      </c>
      <c r="S1297">
        <v>1968</v>
      </c>
      <c r="T1297">
        <v>1968</v>
      </c>
      <c r="U1297">
        <v>6</v>
      </c>
      <c r="V1297">
        <v>8</v>
      </c>
      <c r="W1297">
        <v>9</v>
      </c>
      <c r="X1297">
        <v>4</v>
      </c>
      <c r="Y1297">
        <v>168</v>
      </c>
      <c r="Z1297">
        <v>3</v>
      </c>
      <c r="AA1297">
        <v>3</v>
      </c>
      <c r="AB1297">
        <v>2</v>
      </c>
      <c r="AC1297">
        <v>4</v>
      </c>
      <c r="AD1297">
        <v>4</v>
      </c>
      <c r="AE1297">
        <v>3</v>
      </c>
      <c r="AF1297">
        <v>1016</v>
      </c>
      <c r="AG1297">
        <v>0</v>
      </c>
      <c r="AH1297">
        <v>36</v>
      </c>
      <c r="AI1297">
        <v>1052</v>
      </c>
      <c r="AJ1297">
        <v>6</v>
      </c>
      <c r="AK1297">
        <v>6</v>
      </c>
      <c r="AL1297">
        <v>1052</v>
      </c>
      <c r="AM1297">
        <v>0</v>
      </c>
      <c r="AN1297">
        <v>0</v>
      </c>
      <c r="AO1297">
        <v>1052</v>
      </c>
      <c r="AP1297">
        <v>1</v>
      </c>
      <c r="AQ1297">
        <v>0</v>
      </c>
      <c r="AR1297">
        <v>1</v>
      </c>
      <c r="AS1297">
        <v>1</v>
      </c>
      <c r="AT1297">
        <v>3</v>
      </c>
      <c r="AU1297">
        <v>1</v>
      </c>
      <c r="AV1297">
        <v>4</v>
      </c>
      <c r="AW1297">
        <v>5</v>
      </c>
      <c r="AX1297">
        <v>0</v>
      </c>
      <c r="AY1297">
        <v>6</v>
      </c>
      <c r="AZ1297">
        <v>1968</v>
      </c>
      <c r="BA1297">
        <v>3</v>
      </c>
      <c r="BB1297">
        <v>1</v>
      </c>
      <c r="BC1297">
        <v>288</v>
      </c>
      <c r="BD1297">
        <v>4</v>
      </c>
      <c r="BE1297">
        <v>4</v>
      </c>
      <c r="BF1297">
        <v>3</v>
      </c>
      <c r="BG1297">
        <v>356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2</v>
      </c>
      <c r="BN1297">
        <v>0</v>
      </c>
      <c r="BO1297">
        <v>11</v>
      </c>
      <c r="BP1297">
        <v>2006</v>
      </c>
      <c r="BQ1297">
        <v>17</v>
      </c>
      <c r="BR1297">
        <v>4</v>
      </c>
      <c r="BS1297">
        <v>5</v>
      </c>
      <c r="BT1297">
        <v>138500</v>
      </c>
    </row>
    <row r="1298" spans="1:72" x14ac:dyDescent="0.35">
      <c r="A1298">
        <v>1297</v>
      </c>
      <c r="B1298">
        <v>20</v>
      </c>
      <c r="C1298">
        <v>4</v>
      </c>
      <c r="D1298">
        <v>80</v>
      </c>
      <c r="E1298">
        <v>8700</v>
      </c>
      <c r="F1298">
        <v>2</v>
      </c>
      <c r="G1298">
        <v>1</v>
      </c>
      <c r="H1298">
        <v>2</v>
      </c>
      <c r="I1298">
        <v>4</v>
      </c>
      <c r="J1298">
        <v>4</v>
      </c>
      <c r="K1298">
        <v>3</v>
      </c>
      <c r="L1298">
        <v>7</v>
      </c>
      <c r="M1298">
        <v>7</v>
      </c>
      <c r="N1298">
        <v>7</v>
      </c>
      <c r="O1298">
        <v>3</v>
      </c>
      <c r="P1298">
        <v>4</v>
      </c>
      <c r="Q1298">
        <v>5</v>
      </c>
      <c r="R1298">
        <v>6</v>
      </c>
      <c r="S1298">
        <v>1963</v>
      </c>
      <c r="T1298">
        <v>1963</v>
      </c>
      <c r="U1298">
        <v>6</v>
      </c>
      <c r="V1298">
        <v>8</v>
      </c>
      <c r="W1298">
        <v>10</v>
      </c>
      <c r="X1298">
        <v>4</v>
      </c>
      <c r="Y1298">
        <v>148</v>
      </c>
      <c r="Z1298">
        <v>3</v>
      </c>
      <c r="AA1298">
        <v>4</v>
      </c>
      <c r="AB1298">
        <v>2</v>
      </c>
      <c r="AC1298">
        <v>4</v>
      </c>
      <c r="AD1298">
        <v>4</v>
      </c>
      <c r="AE1298">
        <v>4</v>
      </c>
      <c r="AF1298">
        <v>776</v>
      </c>
      <c r="AG1298">
        <v>0</v>
      </c>
      <c r="AH1298">
        <v>344</v>
      </c>
      <c r="AI1298">
        <v>1120</v>
      </c>
      <c r="AJ1298">
        <v>6</v>
      </c>
      <c r="AK1298">
        <v>6</v>
      </c>
      <c r="AL1298">
        <v>1128</v>
      </c>
      <c r="AM1298">
        <v>0</v>
      </c>
      <c r="AN1298">
        <v>0</v>
      </c>
      <c r="AO1298">
        <v>1128</v>
      </c>
      <c r="AP1298">
        <v>1</v>
      </c>
      <c r="AQ1298">
        <v>0</v>
      </c>
      <c r="AR1298">
        <v>2</v>
      </c>
      <c r="AS1298">
        <v>0</v>
      </c>
      <c r="AT1298">
        <v>3</v>
      </c>
      <c r="AU1298">
        <v>1</v>
      </c>
      <c r="AV1298">
        <v>4</v>
      </c>
      <c r="AW1298">
        <v>6</v>
      </c>
      <c r="AX1298">
        <v>0</v>
      </c>
      <c r="AY1298">
        <v>6</v>
      </c>
      <c r="AZ1298">
        <v>1963</v>
      </c>
      <c r="BA1298">
        <v>3</v>
      </c>
      <c r="BB1298">
        <v>2</v>
      </c>
      <c r="BC1298">
        <v>525</v>
      </c>
      <c r="BD1298">
        <v>4</v>
      </c>
      <c r="BE1298">
        <v>4</v>
      </c>
      <c r="BF1298">
        <v>3</v>
      </c>
      <c r="BG1298">
        <v>192</v>
      </c>
      <c r="BH1298">
        <v>20</v>
      </c>
      <c r="BI1298">
        <v>123</v>
      </c>
      <c r="BJ1298">
        <v>0</v>
      </c>
      <c r="BK1298">
        <v>0</v>
      </c>
      <c r="BL1298">
        <v>0</v>
      </c>
      <c r="BM1298">
        <v>3</v>
      </c>
      <c r="BN1298">
        <v>0</v>
      </c>
      <c r="BO1298">
        <v>12</v>
      </c>
      <c r="BP1298">
        <v>2008</v>
      </c>
      <c r="BQ1298">
        <v>15</v>
      </c>
      <c r="BR1298">
        <v>4</v>
      </c>
      <c r="BS1298">
        <v>5</v>
      </c>
      <c r="BT1298">
        <v>155000</v>
      </c>
    </row>
    <row r="1299" spans="1:72" x14ac:dyDescent="0.35">
      <c r="A1299">
        <v>1298</v>
      </c>
      <c r="B1299">
        <v>180</v>
      </c>
      <c r="C1299">
        <v>2</v>
      </c>
      <c r="D1299">
        <v>35</v>
      </c>
      <c r="E1299">
        <v>3675</v>
      </c>
      <c r="F1299">
        <v>2</v>
      </c>
      <c r="G1299">
        <v>1</v>
      </c>
      <c r="H1299">
        <v>2</v>
      </c>
      <c r="I1299">
        <v>4</v>
      </c>
      <c r="J1299">
        <v>4</v>
      </c>
      <c r="K1299">
        <v>3</v>
      </c>
      <c r="L1299">
        <v>4</v>
      </c>
      <c r="M1299">
        <v>7</v>
      </c>
      <c r="N1299">
        <v>7</v>
      </c>
      <c r="O1299">
        <v>4</v>
      </c>
      <c r="P1299">
        <v>6</v>
      </c>
      <c r="Q1299">
        <v>6</v>
      </c>
      <c r="R1299">
        <v>5</v>
      </c>
      <c r="S1299">
        <v>2005</v>
      </c>
      <c r="T1299">
        <v>2006</v>
      </c>
      <c r="U1299">
        <v>5</v>
      </c>
      <c r="V1299">
        <v>8</v>
      </c>
      <c r="W1299">
        <v>14</v>
      </c>
      <c r="X1299">
        <v>4</v>
      </c>
      <c r="Y1299">
        <v>82</v>
      </c>
      <c r="Z1299">
        <v>3</v>
      </c>
      <c r="AA1299">
        <v>3</v>
      </c>
      <c r="AB1299">
        <v>6</v>
      </c>
      <c r="AC1299">
        <v>5</v>
      </c>
      <c r="AD1299">
        <v>4</v>
      </c>
      <c r="AE1299">
        <v>7</v>
      </c>
      <c r="AF1299">
        <v>547</v>
      </c>
      <c r="AG1299">
        <v>0</v>
      </c>
      <c r="AH1299">
        <v>0</v>
      </c>
      <c r="AI1299">
        <v>547</v>
      </c>
      <c r="AJ1299">
        <v>6</v>
      </c>
      <c r="AK1299">
        <v>6</v>
      </c>
      <c r="AL1299">
        <v>1072</v>
      </c>
      <c r="AM1299">
        <v>0</v>
      </c>
      <c r="AN1299">
        <v>0</v>
      </c>
      <c r="AO1299">
        <v>1072</v>
      </c>
      <c r="AP1299">
        <v>1</v>
      </c>
      <c r="AQ1299">
        <v>0</v>
      </c>
      <c r="AR1299">
        <v>2</v>
      </c>
      <c r="AS1299">
        <v>0</v>
      </c>
      <c r="AT1299">
        <v>2</v>
      </c>
      <c r="AU1299">
        <v>1</v>
      </c>
      <c r="AV1299">
        <v>4</v>
      </c>
      <c r="AW1299">
        <v>5</v>
      </c>
      <c r="AX1299">
        <v>0</v>
      </c>
      <c r="AY1299">
        <v>4</v>
      </c>
      <c r="AZ1299">
        <v>2005</v>
      </c>
      <c r="BA1299">
        <v>4</v>
      </c>
      <c r="BB1299">
        <v>2</v>
      </c>
      <c r="BC1299">
        <v>525</v>
      </c>
      <c r="BD1299">
        <v>4</v>
      </c>
      <c r="BE1299">
        <v>4</v>
      </c>
      <c r="BF1299">
        <v>3</v>
      </c>
      <c r="BG1299">
        <v>0</v>
      </c>
      <c r="BH1299">
        <v>44</v>
      </c>
      <c r="BI1299">
        <v>0</v>
      </c>
      <c r="BJ1299">
        <v>0</v>
      </c>
      <c r="BK1299">
        <v>0</v>
      </c>
      <c r="BL1299">
        <v>0</v>
      </c>
      <c r="BM1299">
        <v>5</v>
      </c>
      <c r="BN1299">
        <v>0</v>
      </c>
      <c r="BO1299">
        <v>6</v>
      </c>
      <c r="BP1299">
        <v>2006</v>
      </c>
      <c r="BQ1299">
        <v>17</v>
      </c>
      <c r="BR1299">
        <v>8</v>
      </c>
      <c r="BS1299">
        <v>6</v>
      </c>
      <c r="BT1299">
        <v>140000</v>
      </c>
    </row>
    <row r="1300" spans="1:72" x14ac:dyDescent="0.35">
      <c r="A1300">
        <v>1299</v>
      </c>
      <c r="B1300">
        <v>60</v>
      </c>
      <c r="C1300">
        <v>4</v>
      </c>
      <c r="D1300">
        <v>313</v>
      </c>
      <c r="E1300">
        <v>63887</v>
      </c>
      <c r="F1300">
        <v>2</v>
      </c>
      <c r="G1300">
        <v>3</v>
      </c>
      <c r="H1300">
        <v>1</v>
      </c>
      <c r="I1300">
        <v>4</v>
      </c>
      <c r="J1300">
        <v>2</v>
      </c>
      <c r="K1300">
        <v>3</v>
      </c>
      <c r="L1300">
        <v>4</v>
      </c>
      <c r="M1300">
        <v>2</v>
      </c>
      <c r="N1300">
        <v>7</v>
      </c>
      <c r="O1300">
        <v>3</v>
      </c>
      <c r="P1300">
        <v>8</v>
      </c>
      <c r="Q1300">
        <v>10</v>
      </c>
      <c r="R1300">
        <v>5</v>
      </c>
      <c r="S1300">
        <v>2008</v>
      </c>
      <c r="T1300">
        <v>2008</v>
      </c>
      <c r="U1300">
        <v>6</v>
      </c>
      <c r="V1300">
        <v>1</v>
      </c>
      <c r="W1300">
        <v>7</v>
      </c>
      <c r="X1300">
        <v>5</v>
      </c>
      <c r="Y1300">
        <v>796</v>
      </c>
      <c r="Z1300">
        <v>5</v>
      </c>
      <c r="AA1300">
        <v>3</v>
      </c>
      <c r="AB1300">
        <v>6</v>
      </c>
      <c r="AC1300">
        <v>6</v>
      </c>
      <c r="AD1300">
        <v>4</v>
      </c>
      <c r="AE1300">
        <v>7</v>
      </c>
      <c r="AF1300">
        <v>5644</v>
      </c>
      <c r="AG1300">
        <v>0</v>
      </c>
      <c r="AH1300">
        <v>466</v>
      </c>
      <c r="AI1300">
        <v>6110</v>
      </c>
      <c r="AJ1300">
        <v>6</v>
      </c>
      <c r="AK1300">
        <v>6</v>
      </c>
      <c r="AL1300">
        <v>4692</v>
      </c>
      <c r="AM1300">
        <v>950</v>
      </c>
      <c r="AN1300">
        <v>0</v>
      </c>
      <c r="AO1300">
        <v>5642</v>
      </c>
      <c r="AP1300">
        <v>2</v>
      </c>
      <c r="AQ1300">
        <v>0</v>
      </c>
      <c r="AR1300">
        <v>2</v>
      </c>
      <c r="AS1300">
        <v>1</v>
      </c>
      <c r="AT1300">
        <v>3</v>
      </c>
      <c r="AU1300">
        <v>1</v>
      </c>
      <c r="AV1300">
        <v>6</v>
      </c>
      <c r="AW1300">
        <v>12</v>
      </c>
      <c r="AX1300">
        <v>3</v>
      </c>
      <c r="AY1300">
        <v>6</v>
      </c>
      <c r="AZ1300">
        <v>2008</v>
      </c>
      <c r="BA1300">
        <v>4</v>
      </c>
      <c r="BB1300">
        <v>2</v>
      </c>
      <c r="BC1300">
        <v>1418</v>
      </c>
      <c r="BD1300">
        <v>4</v>
      </c>
      <c r="BE1300">
        <v>4</v>
      </c>
      <c r="BF1300">
        <v>3</v>
      </c>
      <c r="BG1300">
        <v>214</v>
      </c>
      <c r="BH1300">
        <v>292</v>
      </c>
      <c r="BI1300">
        <v>0</v>
      </c>
      <c r="BJ1300">
        <v>0</v>
      </c>
      <c r="BK1300">
        <v>0</v>
      </c>
      <c r="BL1300">
        <v>480</v>
      </c>
      <c r="BM1300">
        <v>5</v>
      </c>
      <c r="BN1300">
        <v>0</v>
      </c>
      <c r="BO1300">
        <v>1</v>
      </c>
      <c r="BP1300">
        <v>2008</v>
      </c>
      <c r="BQ1300">
        <v>15</v>
      </c>
      <c r="BR1300">
        <v>8</v>
      </c>
      <c r="BS1300">
        <v>6</v>
      </c>
      <c r="BT1300">
        <v>160000</v>
      </c>
    </row>
    <row r="1301" spans="1:72" x14ac:dyDescent="0.35">
      <c r="A1301">
        <v>1300</v>
      </c>
      <c r="B1301">
        <v>20</v>
      </c>
      <c r="C1301">
        <v>4</v>
      </c>
      <c r="D1301">
        <v>75</v>
      </c>
      <c r="E1301">
        <v>7500</v>
      </c>
      <c r="F1301">
        <v>2</v>
      </c>
      <c r="G1301">
        <v>1</v>
      </c>
      <c r="H1301">
        <v>2</v>
      </c>
      <c r="I1301">
        <v>4</v>
      </c>
      <c r="J1301">
        <v>4</v>
      </c>
      <c r="K1301">
        <v>3</v>
      </c>
      <c r="L1301">
        <v>7</v>
      </c>
      <c r="M1301">
        <v>7</v>
      </c>
      <c r="N1301">
        <v>7</v>
      </c>
      <c r="O1301">
        <v>3</v>
      </c>
      <c r="P1301">
        <v>4</v>
      </c>
      <c r="Q1301">
        <v>5</v>
      </c>
      <c r="R1301">
        <v>7</v>
      </c>
      <c r="S1301">
        <v>1959</v>
      </c>
      <c r="T1301">
        <v>1994</v>
      </c>
      <c r="U1301">
        <v>6</v>
      </c>
      <c r="V1301">
        <v>8</v>
      </c>
      <c r="W1301">
        <v>5</v>
      </c>
      <c r="X1301">
        <v>2</v>
      </c>
      <c r="Y1301">
        <v>0</v>
      </c>
      <c r="Z1301">
        <v>3</v>
      </c>
      <c r="AA1301">
        <v>3</v>
      </c>
      <c r="AB1301">
        <v>2</v>
      </c>
      <c r="AC1301">
        <v>4</v>
      </c>
      <c r="AD1301">
        <v>4</v>
      </c>
      <c r="AE1301">
        <v>5</v>
      </c>
      <c r="AF1301">
        <v>340</v>
      </c>
      <c r="AG1301">
        <v>906</v>
      </c>
      <c r="AH1301">
        <v>0</v>
      </c>
      <c r="AI1301">
        <v>1246</v>
      </c>
      <c r="AJ1301">
        <v>6</v>
      </c>
      <c r="AK1301">
        <v>6</v>
      </c>
      <c r="AL1301">
        <v>1246</v>
      </c>
      <c r="AM1301">
        <v>0</v>
      </c>
      <c r="AN1301">
        <v>0</v>
      </c>
      <c r="AO1301">
        <v>1246</v>
      </c>
      <c r="AP1301">
        <v>1</v>
      </c>
      <c r="AQ1301">
        <v>0</v>
      </c>
      <c r="AR1301">
        <v>1</v>
      </c>
      <c r="AS1301">
        <v>1</v>
      </c>
      <c r="AT1301">
        <v>3</v>
      </c>
      <c r="AU1301">
        <v>1</v>
      </c>
      <c r="AV1301">
        <v>5</v>
      </c>
      <c r="AW1301">
        <v>6</v>
      </c>
      <c r="AX1301">
        <v>0</v>
      </c>
      <c r="AY1301">
        <v>6</v>
      </c>
      <c r="AZ1301">
        <v>1959</v>
      </c>
      <c r="BA1301">
        <v>3</v>
      </c>
      <c r="BB1301">
        <v>1</v>
      </c>
      <c r="BC1301">
        <v>305</v>
      </c>
      <c r="BD1301">
        <v>4</v>
      </c>
      <c r="BE1301">
        <v>4</v>
      </c>
      <c r="BF1301">
        <v>3</v>
      </c>
      <c r="BG1301">
        <v>218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4</v>
      </c>
      <c r="BN1301">
        <v>0</v>
      </c>
      <c r="BO1301">
        <v>5</v>
      </c>
      <c r="BP1301">
        <v>2010</v>
      </c>
      <c r="BQ1301">
        <v>13</v>
      </c>
      <c r="BR1301">
        <v>4</v>
      </c>
      <c r="BS1301">
        <v>5</v>
      </c>
      <c r="BT1301">
        <v>154000</v>
      </c>
    </row>
    <row r="1302" spans="1:72" x14ac:dyDescent="0.35">
      <c r="A1302">
        <v>1301</v>
      </c>
      <c r="B1302">
        <v>60</v>
      </c>
      <c r="C1302">
        <v>4</v>
      </c>
      <c r="E1302">
        <v>10762</v>
      </c>
      <c r="F1302">
        <v>2</v>
      </c>
      <c r="G1302">
        <v>2</v>
      </c>
      <c r="H1302">
        <v>2</v>
      </c>
      <c r="I1302">
        <v>4</v>
      </c>
      <c r="J1302">
        <v>1</v>
      </c>
      <c r="K1302">
        <v>3</v>
      </c>
      <c r="L1302">
        <v>11</v>
      </c>
      <c r="M1302">
        <v>7</v>
      </c>
      <c r="N1302">
        <v>7</v>
      </c>
      <c r="O1302">
        <v>3</v>
      </c>
      <c r="P1302">
        <v>8</v>
      </c>
      <c r="Q1302">
        <v>7</v>
      </c>
      <c r="R1302">
        <v>5</v>
      </c>
      <c r="S1302">
        <v>1999</v>
      </c>
      <c r="T1302">
        <v>1999</v>
      </c>
      <c r="U1302">
        <v>5</v>
      </c>
      <c r="V1302">
        <v>8</v>
      </c>
      <c r="W1302">
        <v>14</v>
      </c>
      <c r="X1302">
        <v>2</v>
      </c>
      <c r="Y1302">
        <v>344</v>
      </c>
      <c r="Z1302">
        <v>4</v>
      </c>
      <c r="AA1302">
        <v>3</v>
      </c>
      <c r="AB1302">
        <v>6</v>
      </c>
      <c r="AC1302">
        <v>5</v>
      </c>
      <c r="AD1302">
        <v>4</v>
      </c>
      <c r="AE1302">
        <v>7</v>
      </c>
      <c r="AF1302">
        <v>694</v>
      </c>
      <c r="AG1302">
        <v>0</v>
      </c>
      <c r="AH1302">
        <v>284</v>
      </c>
      <c r="AI1302">
        <v>978</v>
      </c>
      <c r="AJ1302">
        <v>6</v>
      </c>
      <c r="AK1302">
        <v>6</v>
      </c>
      <c r="AL1302">
        <v>1005</v>
      </c>
      <c r="AM1302">
        <v>978</v>
      </c>
      <c r="AN1302">
        <v>0</v>
      </c>
      <c r="AO1302">
        <v>1983</v>
      </c>
      <c r="AP1302">
        <v>0</v>
      </c>
      <c r="AQ1302">
        <v>0</v>
      </c>
      <c r="AR1302">
        <v>2</v>
      </c>
      <c r="AS1302">
        <v>1</v>
      </c>
      <c r="AT1302">
        <v>3</v>
      </c>
      <c r="AU1302">
        <v>1</v>
      </c>
      <c r="AV1302">
        <v>5</v>
      </c>
      <c r="AW1302">
        <v>9</v>
      </c>
      <c r="AX1302">
        <v>1</v>
      </c>
      <c r="AY1302">
        <v>6</v>
      </c>
      <c r="AZ1302">
        <v>1999</v>
      </c>
      <c r="BA1302">
        <v>4</v>
      </c>
      <c r="BB1302">
        <v>2</v>
      </c>
      <c r="BC1302">
        <v>490</v>
      </c>
      <c r="BD1302">
        <v>4</v>
      </c>
      <c r="BE1302">
        <v>4</v>
      </c>
      <c r="BF1302">
        <v>3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5</v>
      </c>
      <c r="BN1302">
        <v>0</v>
      </c>
      <c r="BO1302">
        <v>5</v>
      </c>
      <c r="BP1302">
        <v>2009</v>
      </c>
      <c r="BQ1302">
        <v>14</v>
      </c>
      <c r="BR1302">
        <v>4</v>
      </c>
      <c r="BS1302">
        <v>5</v>
      </c>
      <c r="BT1302">
        <v>225000</v>
      </c>
    </row>
    <row r="1303" spans="1:72" x14ac:dyDescent="0.35">
      <c r="A1303">
        <v>1302</v>
      </c>
      <c r="B1303">
        <v>70</v>
      </c>
      <c r="C1303">
        <v>4</v>
      </c>
      <c r="E1303">
        <v>7500</v>
      </c>
      <c r="F1303">
        <v>2</v>
      </c>
      <c r="G1303">
        <v>2</v>
      </c>
      <c r="H1303">
        <v>1</v>
      </c>
      <c r="I1303">
        <v>4</v>
      </c>
      <c r="J1303">
        <v>4</v>
      </c>
      <c r="K1303">
        <v>3</v>
      </c>
      <c r="L1303">
        <v>14</v>
      </c>
      <c r="M1303">
        <v>7</v>
      </c>
      <c r="N1303">
        <v>7</v>
      </c>
      <c r="O1303">
        <v>3</v>
      </c>
      <c r="P1303">
        <v>8</v>
      </c>
      <c r="Q1303">
        <v>6</v>
      </c>
      <c r="R1303">
        <v>7</v>
      </c>
      <c r="S1303">
        <v>1942</v>
      </c>
      <c r="T1303">
        <v>1950</v>
      </c>
      <c r="U1303">
        <v>5</v>
      </c>
      <c r="V1303">
        <v>8</v>
      </c>
      <c r="W1303">
        <v>4</v>
      </c>
      <c r="X1303">
        <v>2</v>
      </c>
      <c r="Y1303">
        <v>0</v>
      </c>
      <c r="Z1303">
        <v>3</v>
      </c>
      <c r="AA1303">
        <v>3</v>
      </c>
      <c r="AB1303">
        <v>2</v>
      </c>
      <c r="AC1303">
        <v>4</v>
      </c>
      <c r="AD1303">
        <v>4</v>
      </c>
      <c r="AE1303">
        <v>3</v>
      </c>
      <c r="AF1303">
        <v>547</v>
      </c>
      <c r="AG1303">
        <v>0</v>
      </c>
      <c r="AH1303">
        <v>224</v>
      </c>
      <c r="AI1303">
        <v>771</v>
      </c>
      <c r="AJ1303">
        <v>6</v>
      </c>
      <c r="AK1303">
        <v>6</v>
      </c>
      <c r="AL1303">
        <v>753</v>
      </c>
      <c r="AM1303">
        <v>741</v>
      </c>
      <c r="AN1303">
        <v>0</v>
      </c>
      <c r="AO1303">
        <v>1494</v>
      </c>
      <c r="AP1303">
        <v>0</v>
      </c>
      <c r="AQ1303">
        <v>0</v>
      </c>
      <c r="AR1303">
        <v>1</v>
      </c>
      <c r="AS1303">
        <v>0</v>
      </c>
      <c r="AT1303">
        <v>3</v>
      </c>
      <c r="AU1303">
        <v>1</v>
      </c>
      <c r="AV1303">
        <v>5</v>
      </c>
      <c r="AW1303">
        <v>7</v>
      </c>
      <c r="AX1303">
        <v>2</v>
      </c>
      <c r="AY1303">
        <v>6</v>
      </c>
      <c r="AZ1303">
        <v>1942</v>
      </c>
      <c r="BA1303">
        <v>2</v>
      </c>
      <c r="BB1303">
        <v>1</v>
      </c>
      <c r="BC1303">
        <v>213</v>
      </c>
      <c r="BD1303">
        <v>4</v>
      </c>
      <c r="BE1303">
        <v>4</v>
      </c>
      <c r="BF1303">
        <v>1</v>
      </c>
      <c r="BG1303">
        <v>0</v>
      </c>
      <c r="BH1303">
        <v>0</v>
      </c>
      <c r="BI1303">
        <v>0</v>
      </c>
      <c r="BJ1303">
        <v>0</v>
      </c>
      <c r="BK1303">
        <v>224</v>
      </c>
      <c r="BL1303">
        <v>0</v>
      </c>
      <c r="BM1303">
        <v>5</v>
      </c>
      <c r="BN1303">
        <v>0</v>
      </c>
      <c r="BO1303">
        <v>11</v>
      </c>
      <c r="BP1303">
        <v>2009</v>
      </c>
      <c r="BQ1303">
        <v>14</v>
      </c>
      <c r="BR1303">
        <v>4</v>
      </c>
      <c r="BS1303">
        <v>5</v>
      </c>
      <c r="BT1303">
        <v>177500</v>
      </c>
    </row>
    <row r="1304" spans="1:72" x14ac:dyDescent="0.35">
      <c r="A1304">
        <v>1303</v>
      </c>
      <c r="B1304">
        <v>60</v>
      </c>
      <c r="C1304">
        <v>4</v>
      </c>
      <c r="D1304">
        <v>92</v>
      </c>
      <c r="E1304">
        <v>10120</v>
      </c>
      <c r="F1304">
        <v>2</v>
      </c>
      <c r="G1304">
        <v>1</v>
      </c>
      <c r="H1304">
        <v>2</v>
      </c>
      <c r="I1304">
        <v>4</v>
      </c>
      <c r="J1304">
        <v>4</v>
      </c>
      <c r="K1304">
        <v>3</v>
      </c>
      <c r="L1304">
        <v>17</v>
      </c>
      <c r="M1304">
        <v>7</v>
      </c>
      <c r="N1304">
        <v>7</v>
      </c>
      <c r="O1304">
        <v>3</v>
      </c>
      <c r="P1304">
        <v>8</v>
      </c>
      <c r="Q1304">
        <v>8</v>
      </c>
      <c r="R1304">
        <v>5</v>
      </c>
      <c r="S1304">
        <v>1994</v>
      </c>
      <c r="T1304">
        <v>1994</v>
      </c>
      <c r="U1304">
        <v>6</v>
      </c>
      <c r="V1304">
        <v>8</v>
      </c>
      <c r="W1304">
        <v>14</v>
      </c>
      <c r="X1304">
        <v>4</v>
      </c>
      <c r="Y1304">
        <v>391</v>
      </c>
      <c r="Z1304">
        <v>4</v>
      </c>
      <c r="AA1304">
        <v>3</v>
      </c>
      <c r="AB1304">
        <v>6</v>
      </c>
      <c r="AC1304">
        <v>5</v>
      </c>
      <c r="AD1304">
        <v>4</v>
      </c>
      <c r="AE1304">
        <v>7</v>
      </c>
      <c r="AF1304">
        <v>740</v>
      </c>
      <c r="AG1304">
        <v>0</v>
      </c>
      <c r="AH1304">
        <v>425</v>
      </c>
      <c r="AI1304">
        <v>1165</v>
      </c>
      <c r="AJ1304">
        <v>6</v>
      </c>
      <c r="AK1304">
        <v>6</v>
      </c>
      <c r="AL1304">
        <v>1203</v>
      </c>
      <c r="AM1304">
        <v>1323</v>
      </c>
      <c r="AN1304">
        <v>0</v>
      </c>
      <c r="AO1304">
        <v>2526</v>
      </c>
      <c r="AP1304">
        <v>1</v>
      </c>
      <c r="AQ1304">
        <v>0</v>
      </c>
      <c r="AR1304">
        <v>2</v>
      </c>
      <c r="AS1304">
        <v>1</v>
      </c>
      <c r="AT1304">
        <v>4</v>
      </c>
      <c r="AU1304">
        <v>1</v>
      </c>
      <c r="AV1304">
        <v>5</v>
      </c>
      <c r="AW1304">
        <v>8</v>
      </c>
      <c r="AX1304">
        <v>1</v>
      </c>
      <c r="AY1304">
        <v>6</v>
      </c>
      <c r="AZ1304">
        <v>1994</v>
      </c>
      <c r="BA1304">
        <v>3</v>
      </c>
      <c r="BB1304">
        <v>3</v>
      </c>
      <c r="BC1304">
        <v>844</v>
      </c>
      <c r="BD1304">
        <v>4</v>
      </c>
      <c r="BE1304">
        <v>4</v>
      </c>
      <c r="BF1304">
        <v>3</v>
      </c>
      <c r="BG1304">
        <v>309</v>
      </c>
      <c r="BH1304">
        <v>78</v>
      </c>
      <c r="BI1304">
        <v>0</v>
      </c>
      <c r="BJ1304">
        <v>0</v>
      </c>
      <c r="BK1304">
        <v>0</v>
      </c>
      <c r="BL1304">
        <v>0</v>
      </c>
      <c r="BM1304">
        <v>5</v>
      </c>
      <c r="BN1304">
        <v>0</v>
      </c>
      <c r="BO1304">
        <v>12</v>
      </c>
      <c r="BP1304">
        <v>2006</v>
      </c>
      <c r="BQ1304">
        <v>17</v>
      </c>
      <c r="BR1304">
        <v>4</v>
      </c>
      <c r="BS1304">
        <v>5</v>
      </c>
      <c r="BT1304">
        <v>290000</v>
      </c>
    </row>
    <row r="1305" spans="1:72" x14ac:dyDescent="0.35">
      <c r="A1305">
        <v>1304</v>
      </c>
      <c r="B1305">
        <v>20</v>
      </c>
      <c r="C1305">
        <v>4</v>
      </c>
      <c r="D1305">
        <v>73</v>
      </c>
      <c r="E1305">
        <v>8688</v>
      </c>
      <c r="F1305">
        <v>2</v>
      </c>
      <c r="G1305">
        <v>1</v>
      </c>
      <c r="H1305">
        <v>2</v>
      </c>
      <c r="I1305">
        <v>4</v>
      </c>
      <c r="J1305">
        <v>4</v>
      </c>
      <c r="K1305">
        <v>3</v>
      </c>
      <c r="L1305">
        <v>18</v>
      </c>
      <c r="M1305">
        <v>7</v>
      </c>
      <c r="N1305">
        <v>7</v>
      </c>
      <c r="O1305">
        <v>3</v>
      </c>
      <c r="P1305">
        <v>4</v>
      </c>
      <c r="Q1305">
        <v>7</v>
      </c>
      <c r="R1305">
        <v>5</v>
      </c>
      <c r="S1305">
        <v>2005</v>
      </c>
      <c r="T1305">
        <v>2005</v>
      </c>
      <c r="U1305">
        <v>5</v>
      </c>
      <c r="V1305">
        <v>8</v>
      </c>
      <c r="W1305">
        <v>14</v>
      </c>
      <c r="X1305">
        <v>4</v>
      </c>
      <c r="Y1305">
        <v>228</v>
      </c>
      <c r="Z1305">
        <v>4</v>
      </c>
      <c r="AA1305">
        <v>3</v>
      </c>
      <c r="AB1305">
        <v>6</v>
      </c>
      <c r="AC1305">
        <v>5</v>
      </c>
      <c r="AD1305">
        <v>4</v>
      </c>
      <c r="AE1305">
        <v>6</v>
      </c>
      <c r="AF1305">
        <v>0</v>
      </c>
      <c r="AG1305">
        <v>0</v>
      </c>
      <c r="AH1305">
        <v>1616</v>
      </c>
      <c r="AI1305">
        <v>1616</v>
      </c>
      <c r="AJ1305">
        <v>6</v>
      </c>
      <c r="AK1305">
        <v>6</v>
      </c>
      <c r="AL1305">
        <v>1616</v>
      </c>
      <c r="AM1305">
        <v>0</v>
      </c>
      <c r="AN1305">
        <v>0</v>
      </c>
      <c r="AO1305">
        <v>1616</v>
      </c>
      <c r="AP1305">
        <v>0</v>
      </c>
      <c r="AQ1305">
        <v>0</v>
      </c>
      <c r="AR1305">
        <v>2</v>
      </c>
      <c r="AS1305">
        <v>0</v>
      </c>
      <c r="AT1305">
        <v>3</v>
      </c>
      <c r="AU1305">
        <v>1</v>
      </c>
      <c r="AV1305">
        <v>5</v>
      </c>
      <c r="AW1305">
        <v>7</v>
      </c>
      <c r="AX1305">
        <v>0</v>
      </c>
      <c r="AY1305">
        <v>6</v>
      </c>
      <c r="AZ1305">
        <v>2005</v>
      </c>
      <c r="BA1305">
        <v>3</v>
      </c>
      <c r="BB1305">
        <v>3</v>
      </c>
      <c r="BC1305">
        <v>834</v>
      </c>
      <c r="BD1305">
        <v>4</v>
      </c>
      <c r="BE1305">
        <v>4</v>
      </c>
      <c r="BF1305">
        <v>3</v>
      </c>
      <c r="BG1305">
        <v>208</v>
      </c>
      <c r="BH1305">
        <v>59</v>
      </c>
      <c r="BI1305">
        <v>0</v>
      </c>
      <c r="BJ1305">
        <v>0</v>
      </c>
      <c r="BK1305">
        <v>0</v>
      </c>
      <c r="BL1305">
        <v>0</v>
      </c>
      <c r="BM1305">
        <v>5</v>
      </c>
      <c r="BN1305">
        <v>0</v>
      </c>
      <c r="BO1305">
        <v>4</v>
      </c>
      <c r="BP1305">
        <v>2006</v>
      </c>
      <c r="BQ1305">
        <v>17</v>
      </c>
      <c r="BR1305">
        <v>4</v>
      </c>
      <c r="BS1305">
        <v>5</v>
      </c>
      <c r="BT1305">
        <v>232000</v>
      </c>
    </row>
    <row r="1306" spans="1:72" x14ac:dyDescent="0.35">
      <c r="A1306">
        <v>1305</v>
      </c>
      <c r="B1306">
        <v>160</v>
      </c>
      <c r="C1306">
        <v>2</v>
      </c>
      <c r="D1306">
        <v>32</v>
      </c>
      <c r="E1306">
        <v>3363</v>
      </c>
      <c r="F1306">
        <v>2</v>
      </c>
      <c r="G1306">
        <v>1</v>
      </c>
      <c r="H1306">
        <v>2</v>
      </c>
      <c r="I1306">
        <v>4</v>
      </c>
      <c r="J1306">
        <v>4</v>
      </c>
      <c r="K1306">
        <v>3</v>
      </c>
      <c r="L1306">
        <v>4</v>
      </c>
      <c r="M1306">
        <v>7</v>
      </c>
      <c r="N1306">
        <v>7</v>
      </c>
      <c r="O1306">
        <v>4</v>
      </c>
      <c r="P1306">
        <v>8</v>
      </c>
      <c r="Q1306">
        <v>7</v>
      </c>
      <c r="R1306">
        <v>5</v>
      </c>
      <c r="S1306">
        <v>2004</v>
      </c>
      <c r="T1306">
        <v>2004</v>
      </c>
      <c r="U1306">
        <v>5</v>
      </c>
      <c r="V1306">
        <v>8</v>
      </c>
      <c r="W1306">
        <v>14</v>
      </c>
      <c r="X1306">
        <v>5</v>
      </c>
      <c r="Y1306">
        <v>117</v>
      </c>
      <c r="Z1306">
        <v>4</v>
      </c>
      <c r="AA1306">
        <v>3</v>
      </c>
      <c r="AB1306">
        <v>6</v>
      </c>
      <c r="AC1306">
        <v>5</v>
      </c>
      <c r="AD1306">
        <v>4</v>
      </c>
      <c r="AE1306">
        <v>6</v>
      </c>
      <c r="AF1306">
        <v>0</v>
      </c>
      <c r="AG1306">
        <v>0</v>
      </c>
      <c r="AH1306">
        <v>976</v>
      </c>
      <c r="AI1306">
        <v>976</v>
      </c>
      <c r="AJ1306">
        <v>6</v>
      </c>
      <c r="AK1306">
        <v>6</v>
      </c>
      <c r="AL1306">
        <v>976</v>
      </c>
      <c r="AM1306">
        <v>732</v>
      </c>
      <c r="AN1306">
        <v>0</v>
      </c>
      <c r="AO1306">
        <v>1708</v>
      </c>
      <c r="AP1306">
        <v>0</v>
      </c>
      <c r="AQ1306">
        <v>0</v>
      </c>
      <c r="AR1306">
        <v>2</v>
      </c>
      <c r="AS1306">
        <v>0</v>
      </c>
      <c r="AT1306">
        <v>3</v>
      </c>
      <c r="AU1306">
        <v>1</v>
      </c>
      <c r="AV1306">
        <v>5</v>
      </c>
      <c r="AW1306">
        <v>7</v>
      </c>
      <c r="AX1306">
        <v>0</v>
      </c>
      <c r="AY1306">
        <v>5</v>
      </c>
      <c r="AZ1306">
        <v>2004</v>
      </c>
      <c r="BA1306">
        <v>2</v>
      </c>
      <c r="BB1306">
        <v>2</v>
      </c>
      <c r="BC1306">
        <v>380</v>
      </c>
      <c r="BD1306">
        <v>4</v>
      </c>
      <c r="BE1306">
        <v>4</v>
      </c>
      <c r="BF1306">
        <v>3</v>
      </c>
      <c r="BG1306">
        <v>0</v>
      </c>
      <c r="BH1306">
        <v>40</v>
      </c>
      <c r="BI1306">
        <v>0</v>
      </c>
      <c r="BJ1306">
        <v>0</v>
      </c>
      <c r="BK1306">
        <v>0</v>
      </c>
      <c r="BL1306">
        <v>0</v>
      </c>
      <c r="BM1306">
        <v>5</v>
      </c>
      <c r="BN1306">
        <v>0</v>
      </c>
      <c r="BO1306">
        <v>4</v>
      </c>
      <c r="BP1306">
        <v>2006</v>
      </c>
      <c r="BQ1306">
        <v>17</v>
      </c>
      <c r="BR1306">
        <v>4</v>
      </c>
      <c r="BS1306">
        <v>5</v>
      </c>
      <c r="BT1306">
        <v>130000</v>
      </c>
    </row>
    <row r="1307" spans="1:72" x14ac:dyDescent="0.35">
      <c r="A1307">
        <v>1306</v>
      </c>
      <c r="B1307">
        <v>20</v>
      </c>
      <c r="C1307">
        <v>4</v>
      </c>
      <c r="D1307">
        <v>108</v>
      </c>
      <c r="E1307">
        <v>13173</v>
      </c>
      <c r="F1307">
        <v>2</v>
      </c>
      <c r="G1307">
        <v>2</v>
      </c>
      <c r="H1307">
        <v>2</v>
      </c>
      <c r="I1307">
        <v>4</v>
      </c>
      <c r="J1307">
        <v>2</v>
      </c>
      <c r="K1307">
        <v>3</v>
      </c>
      <c r="L1307">
        <v>19</v>
      </c>
      <c r="M1307">
        <v>7</v>
      </c>
      <c r="N1307">
        <v>7</v>
      </c>
      <c r="O1307">
        <v>3</v>
      </c>
      <c r="P1307">
        <v>4</v>
      </c>
      <c r="Q1307">
        <v>9</v>
      </c>
      <c r="R1307">
        <v>5</v>
      </c>
      <c r="S1307">
        <v>2006</v>
      </c>
      <c r="T1307">
        <v>2007</v>
      </c>
      <c r="U1307">
        <v>6</v>
      </c>
      <c r="V1307">
        <v>8</v>
      </c>
      <c r="W1307">
        <v>14</v>
      </c>
      <c r="X1307">
        <v>5</v>
      </c>
      <c r="Y1307">
        <v>300</v>
      </c>
      <c r="Z1307">
        <v>4</v>
      </c>
      <c r="AA1307">
        <v>3</v>
      </c>
      <c r="AB1307">
        <v>6</v>
      </c>
      <c r="AC1307">
        <v>6</v>
      </c>
      <c r="AD1307">
        <v>4</v>
      </c>
      <c r="AE1307">
        <v>7</v>
      </c>
      <c r="AF1307">
        <v>1572</v>
      </c>
      <c r="AG1307">
        <v>0</v>
      </c>
      <c r="AH1307">
        <v>80</v>
      </c>
      <c r="AI1307">
        <v>1652</v>
      </c>
      <c r="AJ1307">
        <v>6</v>
      </c>
      <c r="AK1307">
        <v>6</v>
      </c>
      <c r="AL1307">
        <v>1652</v>
      </c>
      <c r="AM1307">
        <v>0</v>
      </c>
      <c r="AN1307">
        <v>0</v>
      </c>
      <c r="AO1307">
        <v>1652</v>
      </c>
      <c r="AP1307">
        <v>1</v>
      </c>
      <c r="AQ1307">
        <v>0</v>
      </c>
      <c r="AR1307">
        <v>2</v>
      </c>
      <c r="AS1307">
        <v>0</v>
      </c>
      <c r="AT1307">
        <v>2</v>
      </c>
      <c r="AU1307">
        <v>1</v>
      </c>
      <c r="AV1307">
        <v>6</v>
      </c>
      <c r="AW1307">
        <v>6</v>
      </c>
      <c r="AX1307">
        <v>2</v>
      </c>
      <c r="AY1307">
        <v>6</v>
      </c>
      <c r="AZ1307">
        <v>2006</v>
      </c>
      <c r="BA1307">
        <v>4</v>
      </c>
      <c r="BB1307">
        <v>2</v>
      </c>
      <c r="BC1307">
        <v>840</v>
      </c>
      <c r="BD1307">
        <v>4</v>
      </c>
      <c r="BE1307">
        <v>4</v>
      </c>
      <c r="BF1307">
        <v>3</v>
      </c>
      <c r="BG1307">
        <v>404</v>
      </c>
      <c r="BH1307">
        <v>102</v>
      </c>
      <c r="BI1307">
        <v>0</v>
      </c>
      <c r="BJ1307">
        <v>0</v>
      </c>
      <c r="BK1307">
        <v>0</v>
      </c>
      <c r="BL1307">
        <v>0</v>
      </c>
      <c r="BM1307">
        <v>5</v>
      </c>
      <c r="BN1307">
        <v>0</v>
      </c>
      <c r="BO1307">
        <v>11</v>
      </c>
      <c r="BP1307">
        <v>2009</v>
      </c>
      <c r="BQ1307">
        <v>14</v>
      </c>
      <c r="BR1307">
        <v>4</v>
      </c>
      <c r="BS1307">
        <v>5</v>
      </c>
      <c r="BT1307">
        <v>325000</v>
      </c>
    </row>
    <row r="1308" spans="1:72" x14ac:dyDescent="0.35">
      <c r="A1308">
        <v>1307</v>
      </c>
      <c r="B1308">
        <v>120</v>
      </c>
      <c r="C1308">
        <v>4</v>
      </c>
      <c r="D1308">
        <v>48</v>
      </c>
      <c r="E1308">
        <v>6955</v>
      </c>
      <c r="F1308">
        <v>2</v>
      </c>
      <c r="G1308">
        <v>2</v>
      </c>
      <c r="H1308">
        <v>2</v>
      </c>
      <c r="I1308">
        <v>4</v>
      </c>
      <c r="J1308">
        <v>4</v>
      </c>
      <c r="K1308">
        <v>3</v>
      </c>
      <c r="L1308">
        <v>19</v>
      </c>
      <c r="M1308">
        <v>7</v>
      </c>
      <c r="N1308">
        <v>7</v>
      </c>
      <c r="O1308">
        <v>4</v>
      </c>
      <c r="P1308">
        <v>4</v>
      </c>
      <c r="Q1308">
        <v>7</v>
      </c>
      <c r="R1308">
        <v>5</v>
      </c>
      <c r="S1308">
        <v>2005</v>
      </c>
      <c r="T1308">
        <v>2006</v>
      </c>
      <c r="U1308">
        <v>5</v>
      </c>
      <c r="V1308">
        <v>8</v>
      </c>
      <c r="W1308">
        <v>14</v>
      </c>
      <c r="X1308">
        <v>5</v>
      </c>
      <c r="Y1308">
        <v>94</v>
      </c>
      <c r="Z1308">
        <v>4</v>
      </c>
      <c r="AA1308">
        <v>3</v>
      </c>
      <c r="AB1308">
        <v>6</v>
      </c>
      <c r="AC1308">
        <v>5</v>
      </c>
      <c r="AD1308">
        <v>4</v>
      </c>
      <c r="AE1308">
        <v>6</v>
      </c>
      <c r="AF1308">
        <v>0</v>
      </c>
      <c r="AG1308">
        <v>0</v>
      </c>
      <c r="AH1308">
        <v>1368</v>
      </c>
      <c r="AI1308">
        <v>1368</v>
      </c>
      <c r="AJ1308">
        <v>6</v>
      </c>
      <c r="AK1308">
        <v>6</v>
      </c>
      <c r="AL1308">
        <v>1368</v>
      </c>
      <c r="AM1308">
        <v>0</v>
      </c>
      <c r="AN1308">
        <v>0</v>
      </c>
      <c r="AO1308">
        <v>1368</v>
      </c>
      <c r="AP1308">
        <v>0</v>
      </c>
      <c r="AQ1308">
        <v>0</v>
      </c>
      <c r="AR1308">
        <v>2</v>
      </c>
      <c r="AS1308">
        <v>0</v>
      </c>
      <c r="AT1308">
        <v>2</v>
      </c>
      <c r="AU1308">
        <v>1</v>
      </c>
      <c r="AV1308">
        <v>5</v>
      </c>
      <c r="AW1308">
        <v>6</v>
      </c>
      <c r="AX1308">
        <v>1</v>
      </c>
      <c r="AY1308">
        <v>6</v>
      </c>
      <c r="AZ1308">
        <v>2005</v>
      </c>
      <c r="BA1308">
        <v>3</v>
      </c>
      <c r="BB1308">
        <v>2</v>
      </c>
      <c r="BC1308">
        <v>474</v>
      </c>
      <c r="BD1308">
        <v>4</v>
      </c>
      <c r="BE1308">
        <v>4</v>
      </c>
      <c r="BF1308">
        <v>3</v>
      </c>
      <c r="BG1308">
        <v>132</v>
      </c>
      <c r="BH1308">
        <v>35</v>
      </c>
      <c r="BI1308">
        <v>0</v>
      </c>
      <c r="BJ1308">
        <v>0</v>
      </c>
      <c r="BK1308">
        <v>0</v>
      </c>
      <c r="BL1308">
        <v>0</v>
      </c>
      <c r="BM1308">
        <v>5</v>
      </c>
      <c r="BN1308">
        <v>0</v>
      </c>
      <c r="BO1308">
        <v>9</v>
      </c>
      <c r="BP1308">
        <v>2006</v>
      </c>
      <c r="BQ1308">
        <v>17</v>
      </c>
      <c r="BR1308">
        <v>8</v>
      </c>
      <c r="BS1308">
        <v>6</v>
      </c>
      <c r="BT1308">
        <v>202500</v>
      </c>
    </row>
    <row r="1309" spans="1:72" x14ac:dyDescent="0.35">
      <c r="A1309">
        <v>1308</v>
      </c>
      <c r="B1309">
        <v>20</v>
      </c>
      <c r="C1309">
        <v>4</v>
      </c>
      <c r="D1309">
        <v>60</v>
      </c>
      <c r="E1309">
        <v>8072</v>
      </c>
      <c r="F1309">
        <v>2</v>
      </c>
      <c r="G1309">
        <v>1</v>
      </c>
      <c r="H1309">
        <v>2</v>
      </c>
      <c r="I1309">
        <v>4</v>
      </c>
      <c r="J1309">
        <v>4</v>
      </c>
      <c r="K1309">
        <v>3</v>
      </c>
      <c r="L1309">
        <v>16</v>
      </c>
      <c r="M1309">
        <v>7</v>
      </c>
      <c r="N1309">
        <v>7</v>
      </c>
      <c r="O1309">
        <v>3</v>
      </c>
      <c r="P1309">
        <v>4</v>
      </c>
      <c r="Q1309">
        <v>5</v>
      </c>
      <c r="R1309">
        <v>5</v>
      </c>
      <c r="S1309">
        <v>1994</v>
      </c>
      <c r="T1309">
        <v>1995</v>
      </c>
      <c r="U1309">
        <v>5</v>
      </c>
      <c r="V1309">
        <v>8</v>
      </c>
      <c r="W1309">
        <v>14</v>
      </c>
      <c r="X1309">
        <v>2</v>
      </c>
      <c r="Y1309">
        <v>0</v>
      </c>
      <c r="Z1309">
        <v>3</v>
      </c>
      <c r="AA1309">
        <v>4</v>
      </c>
      <c r="AB1309">
        <v>6</v>
      </c>
      <c r="AC1309">
        <v>5</v>
      </c>
      <c r="AD1309">
        <v>5</v>
      </c>
      <c r="AE1309">
        <v>4</v>
      </c>
      <c r="AF1309">
        <v>746</v>
      </c>
      <c r="AG1309">
        <v>0</v>
      </c>
      <c r="AH1309">
        <v>244</v>
      </c>
      <c r="AI1309">
        <v>990</v>
      </c>
      <c r="AJ1309">
        <v>6</v>
      </c>
      <c r="AK1309">
        <v>6</v>
      </c>
      <c r="AL1309">
        <v>990</v>
      </c>
      <c r="AM1309">
        <v>0</v>
      </c>
      <c r="AN1309">
        <v>0</v>
      </c>
      <c r="AO1309">
        <v>990</v>
      </c>
      <c r="AP1309">
        <v>1</v>
      </c>
      <c r="AQ1309">
        <v>0</v>
      </c>
      <c r="AR1309">
        <v>1</v>
      </c>
      <c r="AS1309">
        <v>0</v>
      </c>
      <c r="AT1309">
        <v>3</v>
      </c>
      <c r="AU1309">
        <v>1</v>
      </c>
      <c r="AV1309">
        <v>4</v>
      </c>
      <c r="AW1309">
        <v>5</v>
      </c>
      <c r="AX1309">
        <v>0</v>
      </c>
      <c r="AY1309">
        <v>5</v>
      </c>
      <c r="AZ1309">
        <v>2000</v>
      </c>
      <c r="BA1309">
        <v>2</v>
      </c>
      <c r="BB1309">
        <v>2</v>
      </c>
      <c r="BC1309">
        <v>480</v>
      </c>
      <c r="BD1309">
        <v>4</v>
      </c>
      <c r="BE1309">
        <v>4</v>
      </c>
      <c r="BF1309">
        <v>3</v>
      </c>
      <c r="BG1309">
        <v>0</v>
      </c>
      <c r="BH1309">
        <v>64</v>
      </c>
      <c r="BI1309">
        <v>0</v>
      </c>
      <c r="BJ1309">
        <v>0</v>
      </c>
      <c r="BK1309">
        <v>0</v>
      </c>
      <c r="BL1309">
        <v>0</v>
      </c>
      <c r="BM1309">
        <v>5</v>
      </c>
      <c r="BN1309">
        <v>0</v>
      </c>
      <c r="BO1309">
        <v>5</v>
      </c>
      <c r="BP1309">
        <v>2009</v>
      </c>
      <c r="BQ1309">
        <v>14</v>
      </c>
      <c r="BR1309">
        <v>4</v>
      </c>
      <c r="BS1309">
        <v>5</v>
      </c>
      <c r="BT1309">
        <v>138000</v>
      </c>
    </row>
    <row r="1310" spans="1:72" x14ac:dyDescent="0.35">
      <c r="A1310">
        <v>1309</v>
      </c>
      <c r="B1310">
        <v>20</v>
      </c>
      <c r="C1310">
        <v>2</v>
      </c>
      <c r="D1310">
        <v>100</v>
      </c>
      <c r="E1310">
        <v>12000</v>
      </c>
      <c r="F1310">
        <v>2</v>
      </c>
      <c r="G1310">
        <v>1</v>
      </c>
      <c r="H1310">
        <v>2</v>
      </c>
      <c r="I1310">
        <v>4</v>
      </c>
      <c r="J1310">
        <v>4</v>
      </c>
      <c r="K1310">
        <v>3</v>
      </c>
      <c r="L1310">
        <v>9</v>
      </c>
      <c r="M1310">
        <v>7</v>
      </c>
      <c r="N1310">
        <v>7</v>
      </c>
      <c r="O1310">
        <v>3</v>
      </c>
      <c r="P1310">
        <v>4</v>
      </c>
      <c r="Q1310">
        <v>5</v>
      </c>
      <c r="R1310">
        <v>7</v>
      </c>
      <c r="S1310">
        <v>1948</v>
      </c>
      <c r="T1310">
        <v>2005</v>
      </c>
      <c r="U1310">
        <v>5</v>
      </c>
      <c r="V1310">
        <v>8</v>
      </c>
      <c r="W1310">
        <v>10</v>
      </c>
      <c r="X1310">
        <v>2</v>
      </c>
      <c r="Y1310">
        <v>0</v>
      </c>
      <c r="Z1310">
        <v>3</v>
      </c>
      <c r="AA1310">
        <v>3</v>
      </c>
      <c r="AB1310">
        <v>2</v>
      </c>
      <c r="AC1310">
        <v>4</v>
      </c>
      <c r="AD1310">
        <v>4</v>
      </c>
      <c r="AE1310">
        <v>7</v>
      </c>
      <c r="AF1310">
        <v>144</v>
      </c>
      <c r="AG1310">
        <v>608</v>
      </c>
      <c r="AH1310">
        <v>172</v>
      </c>
      <c r="AI1310">
        <v>924</v>
      </c>
      <c r="AJ1310">
        <v>6</v>
      </c>
      <c r="AK1310">
        <v>6</v>
      </c>
      <c r="AL1310">
        <v>1122</v>
      </c>
      <c r="AM1310">
        <v>0</v>
      </c>
      <c r="AN1310">
        <v>0</v>
      </c>
      <c r="AO1310">
        <v>1122</v>
      </c>
      <c r="AP1310">
        <v>1</v>
      </c>
      <c r="AQ1310">
        <v>0</v>
      </c>
      <c r="AR1310">
        <v>1</v>
      </c>
      <c r="AS1310">
        <v>0</v>
      </c>
      <c r="AT1310">
        <v>2</v>
      </c>
      <c r="AU1310">
        <v>1</v>
      </c>
      <c r="AV1310">
        <v>5</v>
      </c>
      <c r="AW1310">
        <v>6</v>
      </c>
      <c r="AX1310">
        <v>0</v>
      </c>
      <c r="AY1310">
        <v>6</v>
      </c>
      <c r="AZ1310">
        <v>1948</v>
      </c>
      <c r="BA1310">
        <v>2</v>
      </c>
      <c r="BB1310">
        <v>2</v>
      </c>
      <c r="BC1310">
        <v>528</v>
      </c>
      <c r="BD1310">
        <v>4</v>
      </c>
      <c r="BE1310">
        <v>4</v>
      </c>
      <c r="BF1310">
        <v>3</v>
      </c>
      <c r="BG1310">
        <v>0</v>
      </c>
      <c r="BH1310">
        <v>36</v>
      </c>
      <c r="BI1310">
        <v>0</v>
      </c>
      <c r="BJ1310">
        <v>0</v>
      </c>
      <c r="BK1310">
        <v>0</v>
      </c>
      <c r="BL1310">
        <v>0</v>
      </c>
      <c r="BM1310">
        <v>2</v>
      </c>
      <c r="BN1310">
        <v>0</v>
      </c>
      <c r="BO1310">
        <v>5</v>
      </c>
      <c r="BP1310">
        <v>2008</v>
      </c>
      <c r="BQ1310">
        <v>15</v>
      </c>
      <c r="BR1310">
        <v>4</v>
      </c>
      <c r="BS1310">
        <v>5</v>
      </c>
      <c r="BT1310">
        <v>147000</v>
      </c>
    </row>
    <row r="1311" spans="1:72" x14ac:dyDescent="0.35">
      <c r="A1311">
        <v>1310</v>
      </c>
      <c r="B1311">
        <v>20</v>
      </c>
      <c r="C1311">
        <v>4</v>
      </c>
      <c r="E1311">
        <v>7153</v>
      </c>
      <c r="F1311">
        <v>2</v>
      </c>
      <c r="G1311">
        <v>1</v>
      </c>
      <c r="H1311">
        <v>2</v>
      </c>
      <c r="I1311">
        <v>4</v>
      </c>
      <c r="J1311">
        <v>4</v>
      </c>
      <c r="K1311">
        <v>3</v>
      </c>
      <c r="L1311">
        <v>15</v>
      </c>
      <c r="M1311">
        <v>7</v>
      </c>
      <c r="N1311">
        <v>7</v>
      </c>
      <c r="O1311">
        <v>3</v>
      </c>
      <c r="P1311">
        <v>4</v>
      </c>
      <c r="Q1311">
        <v>6</v>
      </c>
      <c r="R1311">
        <v>5</v>
      </c>
      <c r="S1311">
        <v>1991</v>
      </c>
      <c r="T1311">
        <v>1991</v>
      </c>
      <c r="U1311">
        <v>5</v>
      </c>
      <c r="V1311">
        <v>8</v>
      </c>
      <c r="W1311">
        <v>9</v>
      </c>
      <c r="X1311">
        <v>4</v>
      </c>
      <c r="Y1311">
        <v>88</v>
      </c>
      <c r="Z1311">
        <v>3</v>
      </c>
      <c r="AA1311">
        <v>3</v>
      </c>
      <c r="AB1311">
        <v>2</v>
      </c>
      <c r="AC1311">
        <v>5</v>
      </c>
      <c r="AD1311">
        <v>4</v>
      </c>
      <c r="AE1311">
        <v>7</v>
      </c>
      <c r="AF1311">
        <v>1200</v>
      </c>
      <c r="AG1311">
        <v>0</v>
      </c>
      <c r="AH1311">
        <v>78</v>
      </c>
      <c r="AI1311">
        <v>1278</v>
      </c>
      <c r="AJ1311">
        <v>6</v>
      </c>
      <c r="AK1311">
        <v>6</v>
      </c>
      <c r="AL1311">
        <v>1294</v>
      </c>
      <c r="AM1311">
        <v>0</v>
      </c>
      <c r="AN1311">
        <v>0</v>
      </c>
      <c r="AO1311">
        <v>1294</v>
      </c>
      <c r="AP1311">
        <v>1</v>
      </c>
      <c r="AQ1311">
        <v>0</v>
      </c>
      <c r="AR1311">
        <v>2</v>
      </c>
      <c r="AS1311">
        <v>0</v>
      </c>
      <c r="AT1311">
        <v>3</v>
      </c>
      <c r="AU1311">
        <v>1</v>
      </c>
      <c r="AV1311">
        <v>5</v>
      </c>
      <c r="AW1311">
        <v>6</v>
      </c>
      <c r="AX1311">
        <v>0</v>
      </c>
      <c r="AY1311">
        <v>6</v>
      </c>
      <c r="AZ1311">
        <v>1991</v>
      </c>
      <c r="BA1311">
        <v>3</v>
      </c>
      <c r="BB1311">
        <v>2</v>
      </c>
      <c r="BC1311">
        <v>496</v>
      </c>
      <c r="BD1311">
        <v>4</v>
      </c>
      <c r="BE1311">
        <v>4</v>
      </c>
      <c r="BF1311">
        <v>3</v>
      </c>
      <c r="BG1311">
        <v>112</v>
      </c>
      <c r="BH1311">
        <v>51</v>
      </c>
      <c r="BI1311">
        <v>0</v>
      </c>
      <c r="BJ1311">
        <v>0</v>
      </c>
      <c r="BK1311">
        <v>0</v>
      </c>
      <c r="BL1311">
        <v>0</v>
      </c>
      <c r="BM1311">
        <v>2</v>
      </c>
      <c r="BN1311">
        <v>0</v>
      </c>
      <c r="BO1311">
        <v>6</v>
      </c>
      <c r="BP1311">
        <v>2008</v>
      </c>
      <c r="BQ1311">
        <v>15</v>
      </c>
      <c r="BR1311">
        <v>4</v>
      </c>
      <c r="BS1311">
        <v>5</v>
      </c>
      <c r="BT1311">
        <v>179200</v>
      </c>
    </row>
    <row r="1312" spans="1:72" x14ac:dyDescent="0.35">
      <c r="A1312">
        <v>1311</v>
      </c>
      <c r="B1312">
        <v>20</v>
      </c>
      <c r="C1312">
        <v>4</v>
      </c>
      <c r="D1312">
        <v>100</v>
      </c>
      <c r="E1312">
        <v>17500</v>
      </c>
      <c r="F1312">
        <v>2</v>
      </c>
      <c r="G1312">
        <v>1</v>
      </c>
      <c r="H1312">
        <v>2</v>
      </c>
      <c r="I1312">
        <v>4</v>
      </c>
      <c r="J1312">
        <v>4</v>
      </c>
      <c r="K1312">
        <v>3</v>
      </c>
      <c r="L1312">
        <v>14</v>
      </c>
      <c r="M1312">
        <v>4</v>
      </c>
      <c r="N1312">
        <v>7</v>
      </c>
      <c r="O1312">
        <v>3</v>
      </c>
      <c r="P1312">
        <v>4</v>
      </c>
      <c r="Q1312">
        <v>7</v>
      </c>
      <c r="R1312">
        <v>8</v>
      </c>
      <c r="S1312">
        <v>1959</v>
      </c>
      <c r="T1312">
        <v>2002</v>
      </c>
      <c r="U1312">
        <v>5</v>
      </c>
      <c r="V1312">
        <v>8</v>
      </c>
      <c r="W1312">
        <v>5</v>
      </c>
      <c r="X1312">
        <v>2</v>
      </c>
      <c r="Y1312">
        <v>0</v>
      </c>
      <c r="Z1312">
        <v>4</v>
      </c>
      <c r="AA1312">
        <v>4</v>
      </c>
      <c r="AB1312">
        <v>6</v>
      </c>
      <c r="AC1312">
        <v>5</v>
      </c>
      <c r="AD1312">
        <v>4</v>
      </c>
      <c r="AE1312">
        <v>7</v>
      </c>
      <c r="AF1312">
        <v>1406</v>
      </c>
      <c r="AG1312">
        <v>0</v>
      </c>
      <c r="AH1312">
        <v>496</v>
      </c>
      <c r="AI1312">
        <v>1902</v>
      </c>
      <c r="AJ1312">
        <v>6</v>
      </c>
      <c r="AK1312">
        <v>6</v>
      </c>
      <c r="AL1312">
        <v>1902</v>
      </c>
      <c r="AM1312">
        <v>0</v>
      </c>
      <c r="AN1312">
        <v>0</v>
      </c>
      <c r="AO1312">
        <v>1902</v>
      </c>
      <c r="AP1312">
        <v>1</v>
      </c>
      <c r="AQ1312">
        <v>0</v>
      </c>
      <c r="AR1312">
        <v>2</v>
      </c>
      <c r="AS1312">
        <v>0</v>
      </c>
      <c r="AT1312">
        <v>3</v>
      </c>
      <c r="AU1312">
        <v>1</v>
      </c>
      <c r="AV1312">
        <v>6</v>
      </c>
      <c r="AW1312">
        <v>7</v>
      </c>
      <c r="AX1312">
        <v>2</v>
      </c>
      <c r="AY1312">
        <v>6</v>
      </c>
      <c r="AZ1312">
        <v>1959</v>
      </c>
      <c r="BA1312">
        <v>4</v>
      </c>
      <c r="BB1312">
        <v>2</v>
      </c>
      <c r="BC1312">
        <v>567</v>
      </c>
      <c r="BD1312">
        <v>4</v>
      </c>
      <c r="BE1312">
        <v>4</v>
      </c>
      <c r="BF1312">
        <v>3</v>
      </c>
      <c r="BG1312">
        <v>0</v>
      </c>
      <c r="BH1312">
        <v>207</v>
      </c>
      <c r="BI1312">
        <v>162</v>
      </c>
      <c r="BJ1312">
        <v>0</v>
      </c>
      <c r="BK1312">
        <v>0</v>
      </c>
      <c r="BL1312">
        <v>0</v>
      </c>
      <c r="BM1312">
        <v>5</v>
      </c>
      <c r="BN1312">
        <v>0</v>
      </c>
      <c r="BO1312">
        <v>5</v>
      </c>
      <c r="BP1312">
        <v>2010</v>
      </c>
      <c r="BQ1312">
        <v>13</v>
      </c>
      <c r="BR1312">
        <v>4</v>
      </c>
      <c r="BS1312">
        <v>5</v>
      </c>
      <c r="BT1312">
        <v>335000</v>
      </c>
    </row>
    <row r="1313" spans="1:72" x14ac:dyDescent="0.35">
      <c r="A1313">
        <v>1312</v>
      </c>
      <c r="B1313">
        <v>20</v>
      </c>
      <c r="C1313">
        <v>4</v>
      </c>
      <c r="D1313">
        <v>68</v>
      </c>
      <c r="E1313">
        <v>8814</v>
      </c>
      <c r="F1313">
        <v>2</v>
      </c>
      <c r="G1313">
        <v>1</v>
      </c>
      <c r="H1313">
        <v>2</v>
      </c>
      <c r="I1313">
        <v>4</v>
      </c>
      <c r="J1313">
        <v>4</v>
      </c>
      <c r="K1313">
        <v>3</v>
      </c>
      <c r="L1313">
        <v>16</v>
      </c>
      <c r="M1313">
        <v>7</v>
      </c>
      <c r="N1313">
        <v>7</v>
      </c>
      <c r="O1313">
        <v>3</v>
      </c>
      <c r="P1313">
        <v>4</v>
      </c>
      <c r="Q1313">
        <v>7</v>
      </c>
      <c r="R1313">
        <v>5</v>
      </c>
      <c r="S1313">
        <v>2005</v>
      </c>
      <c r="T1313">
        <v>2007</v>
      </c>
      <c r="U1313">
        <v>5</v>
      </c>
      <c r="V1313">
        <v>8</v>
      </c>
      <c r="W1313">
        <v>14</v>
      </c>
      <c r="X1313">
        <v>4</v>
      </c>
      <c r="Y1313">
        <v>80</v>
      </c>
      <c r="Z1313">
        <v>4</v>
      </c>
      <c r="AA1313">
        <v>3</v>
      </c>
      <c r="AB1313">
        <v>6</v>
      </c>
      <c r="AC1313">
        <v>5</v>
      </c>
      <c r="AD1313">
        <v>4</v>
      </c>
      <c r="AE1313">
        <v>7</v>
      </c>
      <c r="AF1313">
        <v>925</v>
      </c>
      <c r="AG1313">
        <v>0</v>
      </c>
      <c r="AH1313">
        <v>349</v>
      </c>
      <c r="AI1313">
        <v>1274</v>
      </c>
      <c r="AJ1313">
        <v>6</v>
      </c>
      <c r="AK1313">
        <v>6</v>
      </c>
      <c r="AL1313">
        <v>1274</v>
      </c>
      <c r="AM1313">
        <v>0</v>
      </c>
      <c r="AN1313">
        <v>0</v>
      </c>
      <c r="AO1313">
        <v>1274</v>
      </c>
      <c r="AP1313">
        <v>1</v>
      </c>
      <c r="AQ1313">
        <v>0</v>
      </c>
      <c r="AR1313">
        <v>2</v>
      </c>
      <c r="AS1313">
        <v>0</v>
      </c>
      <c r="AT1313">
        <v>3</v>
      </c>
      <c r="AU1313">
        <v>1</v>
      </c>
      <c r="AV1313">
        <v>5</v>
      </c>
      <c r="AW1313">
        <v>6</v>
      </c>
      <c r="AX1313">
        <v>0</v>
      </c>
      <c r="AY1313">
        <v>6</v>
      </c>
      <c r="AZ1313">
        <v>2005</v>
      </c>
      <c r="BA1313">
        <v>3</v>
      </c>
      <c r="BB1313">
        <v>2</v>
      </c>
      <c r="BC1313">
        <v>508</v>
      </c>
      <c r="BD1313">
        <v>4</v>
      </c>
      <c r="BE1313">
        <v>4</v>
      </c>
      <c r="BF1313">
        <v>3</v>
      </c>
      <c r="BG1313">
        <v>264</v>
      </c>
      <c r="BH1313">
        <v>98</v>
      </c>
      <c r="BI1313">
        <v>0</v>
      </c>
      <c r="BJ1313">
        <v>0</v>
      </c>
      <c r="BK1313">
        <v>0</v>
      </c>
      <c r="BL1313">
        <v>0</v>
      </c>
      <c r="BM1313">
        <v>5</v>
      </c>
      <c r="BN1313">
        <v>0</v>
      </c>
      <c r="BO1313">
        <v>1</v>
      </c>
      <c r="BP1313">
        <v>2007</v>
      </c>
      <c r="BQ1313">
        <v>16</v>
      </c>
      <c r="BR1313">
        <v>8</v>
      </c>
      <c r="BS1313">
        <v>6</v>
      </c>
      <c r="BT1313">
        <v>203000</v>
      </c>
    </row>
    <row r="1314" spans="1:72" x14ac:dyDescent="0.35">
      <c r="A1314">
        <v>1313</v>
      </c>
      <c r="B1314">
        <v>60</v>
      </c>
      <c r="C1314">
        <v>4</v>
      </c>
      <c r="E1314">
        <v>9572</v>
      </c>
      <c r="F1314">
        <v>2</v>
      </c>
      <c r="G1314">
        <v>2</v>
      </c>
      <c r="H1314">
        <v>2</v>
      </c>
      <c r="I1314">
        <v>4</v>
      </c>
      <c r="J1314">
        <v>4</v>
      </c>
      <c r="K1314">
        <v>3</v>
      </c>
      <c r="L1314">
        <v>17</v>
      </c>
      <c r="M1314">
        <v>7</v>
      </c>
      <c r="N1314">
        <v>7</v>
      </c>
      <c r="O1314">
        <v>3</v>
      </c>
      <c r="P1314">
        <v>8</v>
      </c>
      <c r="Q1314">
        <v>8</v>
      </c>
      <c r="R1314">
        <v>5</v>
      </c>
      <c r="S1314">
        <v>1990</v>
      </c>
      <c r="T1314">
        <v>1990</v>
      </c>
      <c r="U1314">
        <v>5</v>
      </c>
      <c r="V1314">
        <v>8</v>
      </c>
      <c r="W1314">
        <v>4</v>
      </c>
      <c r="X1314">
        <v>4</v>
      </c>
      <c r="Y1314">
        <v>336</v>
      </c>
      <c r="Z1314">
        <v>4</v>
      </c>
      <c r="AA1314">
        <v>3</v>
      </c>
      <c r="AB1314">
        <v>6</v>
      </c>
      <c r="AC1314">
        <v>6</v>
      </c>
      <c r="AD1314">
        <v>4</v>
      </c>
      <c r="AE1314">
        <v>7</v>
      </c>
      <c r="AF1314">
        <v>482</v>
      </c>
      <c r="AG1314">
        <v>0</v>
      </c>
      <c r="AH1314">
        <v>971</v>
      </c>
      <c r="AI1314">
        <v>1453</v>
      </c>
      <c r="AJ1314">
        <v>6</v>
      </c>
      <c r="AK1314">
        <v>6</v>
      </c>
      <c r="AL1314">
        <v>1453</v>
      </c>
      <c r="AM1314">
        <v>1357</v>
      </c>
      <c r="AN1314">
        <v>0</v>
      </c>
      <c r="AO1314">
        <v>2810</v>
      </c>
      <c r="AP1314">
        <v>0</v>
      </c>
      <c r="AQ1314">
        <v>0</v>
      </c>
      <c r="AR1314">
        <v>2</v>
      </c>
      <c r="AS1314">
        <v>1</v>
      </c>
      <c r="AT1314">
        <v>4</v>
      </c>
      <c r="AU1314">
        <v>1</v>
      </c>
      <c r="AV1314">
        <v>5</v>
      </c>
      <c r="AW1314">
        <v>9</v>
      </c>
      <c r="AX1314">
        <v>1</v>
      </c>
      <c r="AY1314">
        <v>6</v>
      </c>
      <c r="AZ1314">
        <v>1990</v>
      </c>
      <c r="BA1314">
        <v>3</v>
      </c>
      <c r="BB1314">
        <v>2</v>
      </c>
      <c r="BC1314">
        <v>750</v>
      </c>
      <c r="BD1314">
        <v>5</v>
      </c>
      <c r="BE1314">
        <v>5</v>
      </c>
      <c r="BF1314">
        <v>3</v>
      </c>
      <c r="BG1314">
        <v>500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5</v>
      </c>
      <c r="BN1314">
        <v>0</v>
      </c>
      <c r="BO1314">
        <v>6</v>
      </c>
      <c r="BP1314">
        <v>2007</v>
      </c>
      <c r="BQ1314">
        <v>16</v>
      </c>
      <c r="BR1314">
        <v>4</v>
      </c>
      <c r="BS1314">
        <v>5</v>
      </c>
      <c r="BT1314">
        <v>302000</v>
      </c>
    </row>
    <row r="1315" spans="1:72" x14ac:dyDescent="0.35">
      <c r="A1315">
        <v>1314</v>
      </c>
      <c r="B1315">
        <v>60</v>
      </c>
      <c r="C1315">
        <v>4</v>
      </c>
      <c r="D1315">
        <v>108</v>
      </c>
      <c r="E1315">
        <v>14774</v>
      </c>
      <c r="F1315">
        <v>2</v>
      </c>
      <c r="G1315">
        <v>2</v>
      </c>
      <c r="H1315">
        <v>2</v>
      </c>
      <c r="I1315">
        <v>4</v>
      </c>
      <c r="J1315">
        <v>2</v>
      </c>
      <c r="K1315">
        <v>3</v>
      </c>
      <c r="L1315">
        <v>17</v>
      </c>
      <c r="M1315">
        <v>7</v>
      </c>
      <c r="N1315">
        <v>7</v>
      </c>
      <c r="O1315">
        <v>3</v>
      </c>
      <c r="P1315">
        <v>8</v>
      </c>
      <c r="Q1315">
        <v>9</v>
      </c>
      <c r="R1315">
        <v>5</v>
      </c>
      <c r="S1315">
        <v>1999</v>
      </c>
      <c r="T1315">
        <v>1999</v>
      </c>
      <c r="U1315">
        <v>5</v>
      </c>
      <c r="V1315">
        <v>8</v>
      </c>
      <c r="W1315">
        <v>14</v>
      </c>
      <c r="X1315">
        <v>4</v>
      </c>
      <c r="Y1315">
        <v>165</v>
      </c>
      <c r="Z1315">
        <v>4</v>
      </c>
      <c r="AA1315">
        <v>3</v>
      </c>
      <c r="AB1315">
        <v>6</v>
      </c>
      <c r="AC1315">
        <v>5</v>
      </c>
      <c r="AD1315">
        <v>4</v>
      </c>
      <c r="AE1315">
        <v>6</v>
      </c>
      <c r="AF1315">
        <v>0</v>
      </c>
      <c r="AG1315">
        <v>0</v>
      </c>
      <c r="AH1315">
        <v>1393</v>
      </c>
      <c r="AI1315">
        <v>1393</v>
      </c>
      <c r="AJ1315">
        <v>6</v>
      </c>
      <c r="AK1315">
        <v>6</v>
      </c>
      <c r="AL1315">
        <v>1422</v>
      </c>
      <c r="AM1315">
        <v>1177</v>
      </c>
      <c r="AN1315">
        <v>0</v>
      </c>
      <c r="AO1315">
        <v>2599</v>
      </c>
      <c r="AP1315">
        <v>0</v>
      </c>
      <c r="AQ1315">
        <v>0</v>
      </c>
      <c r="AR1315">
        <v>2</v>
      </c>
      <c r="AS1315">
        <v>1</v>
      </c>
      <c r="AT1315">
        <v>4</v>
      </c>
      <c r="AU1315">
        <v>1</v>
      </c>
      <c r="AV1315">
        <v>5</v>
      </c>
      <c r="AW1315">
        <v>10</v>
      </c>
      <c r="AX1315">
        <v>1</v>
      </c>
      <c r="AY1315">
        <v>7</v>
      </c>
      <c r="AZ1315">
        <v>1999</v>
      </c>
      <c r="BA1315">
        <v>4</v>
      </c>
      <c r="BB1315">
        <v>3</v>
      </c>
      <c r="BC1315">
        <v>779</v>
      </c>
      <c r="BD1315">
        <v>4</v>
      </c>
      <c r="BE1315">
        <v>4</v>
      </c>
      <c r="BF1315">
        <v>3</v>
      </c>
      <c r="BG1315">
        <v>668</v>
      </c>
      <c r="BH1315">
        <v>30</v>
      </c>
      <c r="BI1315">
        <v>0</v>
      </c>
      <c r="BJ1315">
        <v>0</v>
      </c>
      <c r="BK1315">
        <v>0</v>
      </c>
      <c r="BL1315">
        <v>0</v>
      </c>
      <c r="BM1315">
        <v>5</v>
      </c>
      <c r="BN1315">
        <v>0</v>
      </c>
      <c r="BO1315">
        <v>5</v>
      </c>
      <c r="BP1315">
        <v>2010</v>
      </c>
      <c r="BQ1315">
        <v>13</v>
      </c>
      <c r="BR1315">
        <v>4</v>
      </c>
      <c r="BS1315">
        <v>5</v>
      </c>
      <c r="BT1315">
        <v>333168</v>
      </c>
    </row>
    <row r="1316" spans="1:72" x14ac:dyDescent="0.35">
      <c r="A1316">
        <v>1315</v>
      </c>
      <c r="B1316">
        <v>20</v>
      </c>
      <c r="C1316">
        <v>4</v>
      </c>
      <c r="D1316">
        <v>60</v>
      </c>
      <c r="E1316">
        <v>8190</v>
      </c>
      <c r="F1316">
        <v>2</v>
      </c>
      <c r="G1316">
        <v>1</v>
      </c>
      <c r="H1316">
        <v>2</v>
      </c>
      <c r="I1316">
        <v>4</v>
      </c>
      <c r="J1316">
        <v>4</v>
      </c>
      <c r="K1316">
        <v>3</v>
      </c>
      <c r="L1316">
        <v>4</v>
      </c>
      <c r="M1316">
        <v>7</v>
      </c>
      <c r="N1316">
        <v>7</v>
      </c>
      <c r="O1316">
        <v>3</v>
      </c>
      <c r="P1316">
        <v>4</v>
      </c>
      <c r="Q1316">
        <v>4</v>
      </c>
      <c r="R1316">
        <v>6</v>
      </c>
      <c r="S1316">
        <v>1954</v>
      </c>
      <c r="T1316">
        <v>1954</v>
      </c>
      <c r="U1316">
        <v>6</v>
      </c>
      <c r="V1316">
        <v>8</v>
      </c>
      <c r="W1316">
        <v>4</v>
      </c>
      <c r="X1316">
        <v>2</v>
      </c>
      <c r="Y1316">
        <v>0</v>
      </c>
      <c r="Z1316">
        <v>3</v>
      </c>
      <c r="AA1316">
        <v>3</v>
      </c>
      <c r="AB1316">
        <v>2</v>
      </c>
      <c r="AC1316">
        <v>4</v>
      </c>
      <c r="AD1316">
        <v>4</v>
      </c>
      <c r="AE1316">
        <v>2</v>
      </c>
      <c r="AF1316">
        <v>732</v>
      </c>
      <c r="AG1316">
        <v>0</v>
      </c>
      <c r="AH1316">
        <v>216</v>
      </c>
      <c r="AI1316">
        <v>948</v>
      </c>
      <c r="AJ1316">
        <v>6</v>
      </c>
      <c r="AK1316">
        <v>6</v>
      </c>
      <c r="AL1316">
        <v>948</v>
      </c>
      <c r="AM1316">
        <v>0</v>
      </c>
      <c r="AN1316">
        <v>0</v>
      </c>
      <c r="AO1316">
        <v>948</v>
      </c>
      <c r="AP1316">
        <v>1</v>
      </c>
      <c r="AQ1316">
        <v>0</v>
      </c>
      <c r="AR1316">
        <v>1</v>
      </c>
      <c r="AS1316">
        <v>0</v>
      </c>
      <c r="AT1316">
        <v>3</v>
      </c>
      <c r="AU1316">
        <v>1</v>
      </c>
      <c r="AV1316">
        <v>4</v>
      </c>
      <c r="AW1316">
        <v>5</v>
      </c>
      <c r="AX1316">
        <v>1</v>
      </c>
      <c r="AY1316">
        <v>5</v>
      </c>
      <c r="AZ1316">
        <v>1956</v>
      </c>
      <c r="BA1316">
        <v>2</v>
      </c>
      <c r="BB1316">
        <v>1</v>
      </c>
      <c r="BC1316">
        <v>280</v>
      </c>
      <c r="BD1316">
        <v>4</v>
      </c>
      <c r="BE1316">
        <v>4</v>
      </c>
      <c r="BF1316">
        <v>3</v>
      </c>
      <c r="BG1316">
        <v>0</v>
      </c>
      <c r="BH1316">
        <v>36</v>
      </c>
      <c r="BI1316">
        <v>0</v>
      </c>
      <c r="BJ1316">
        <v>0</v>
      </c>
      <c r="BK1316">
        <v>0</v>
      </c>
      <c r="BL1316">
        <v>0</v>
      </c>
      <c r="BM1316">
        <v>5</v>
      </c>
      <c r="BN1316">
        <v>0</v>
      </c>
      <c r="BO1316">
        <v>10</v>
      </c>
      <c r="BP1316">
        <v>2007</v>
      </c>
      <c r="BQ1316">
        <v>16</v>
      </c>
      <c r="BR1316">
        <v>4</v>
      </c>
      <c r="BS1316">
        <v>5</v>
      </c>
      <c r="BT1316">
        <v>119000</v>
      </c>
    </row>
    <row r="1317" spans="1:72" x14ac:dyDescent="0.35">
      <c r="A1317">
        <v>1316</v>
      </c>
      <c r="B1317">
        <v>60</v>
      </c>
      <c r="C1317">
        <v>4</v>
      </c>
      <c r="D1317">
        <v>85</v>
      </c>
      <c r="E1317">
        <v>11075</v>
      </c>
      <c r="F1317">
        <v>2</v>
      </c>
      <c r="G1317">
        <v>1</v>
      </c>
      <c r="H1317">
        <v>2</v>
      </c>
      <c r="I1317">
        <v>4</v>
      </c>
      <c r="J1317">
        <v>4</v>
      </c>
      <c r="K1317">
        <v>3</v>
      </c>
      <c r="L1317">
        <v>7</v>
      </c>
      <c r="M1317">
        <v>7</v>
      </c>
      <c r="N1317">
        <v>7</v>
      </c>
      <c r="O1317">
        <v>3</v>
      </c>
      <c r="P1317">
        <v>8</v>
      </c>
      <c r="Q1317">
        <v>6</v>
      </c>
      <c r="R1317">
        <v>5</v>
      </c>
      <c r="S1317">
        <v>1969</v>
      </c>
      <c r="T1317">
        <v>1969</v>
      </c>
      <c r="U1317">
        <v>5</v>
      </c>
      <c r="V1317">
        <v>8</v>
      </c>
      <c r="W1317">
        <v>9</v>
      </c>
      <c r="X1317">
        <v>2</v>
      </c>
      <c r="Y1317">
        <v>0</v>
      </c>
      <c r="Z1317">
        <v>3</v>
      </c>
      <c r="AA1317">
        <v>3</v>
      </c>
      <c r="AB1317">
        <v>2</v>
      </c>
      <c r="AC1317">
        <v>3</v>
      </c>
      <c r="AD1317">
        <v>4</v>
      </c>
      <c r="AE1317">
        <v>4</v>
      </c>
      <c r="AF1317">
        <v>500</v>
      </c>
      <c r="AG1317">
        <v>276</v>
      </c>
      <c r="AH1317">
        <v>176</v>
      </c>
      <c r="AI1317">
        <v>952</v>
      </c>
      <c r="AJ1317">
        <v>6</v>
      </c>
      <c r="AK1317">
        <v>6</v>
      </c>
      <c r="AL1317">
        <v>1092</v>
      </c>
      <c r="AM1317">
        <v>1020</v>
      </c>
      <c r="AN1317">
        <v>0</v>
      </c>
      <c r="AO1317">
        <v>2112</v>
      </c>
      <c r="AP1317">
        <v>0</v>
      </c>
      <c r="AQ1317">
        <v>0</v>
      </c>
      <c r="AR1317">
        <v>2</v>
      </c>
      <c r="AS1317">
        <v>1</v>
      </c>
      <c r="AT1317">
        <v>4</v>
      </c>
      <c r="AU1317">
        <v>1</v>
      </c>
      <c r="AV1317">
        <v>4</v>
      </c>
      <c r="AW1317">
        <v>9</v>
      </c>
      <c r="AX1317">
        <v>2</v>
      </c>
      <c r="AY1317">
        <v>6</v>
      </c>
      <c r="AZ1317">
        <v>1969</v>
      </c>
      <c r="BA1317">
        <v>2</v>
      </c>
      <c r="BB1317">
        <v>2</v>
      </c>
      <c r="BC1317">
        <v>576</v>
      </c>
      <c r="BD1317">
        <v>4</v>
      </c>
      <c r="BE1317">
        <v>4</v>
      </c>
      <c r="BF1317">
        <v>3</v>
      </c>
      <c r="BG1317">
        <v>280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5</v>
      </c>
      <c r="BN1317">
        <v>0</v>
      </c>
      <c r="BO1317">
        <v>6</v>
      </c>
      <c r="BP1317">
        <v>2008</v>
      </c>
      <c r="BQ1317">
        <v>15</v>
      </c>
      <c r="BR1317">
        <v>4</v>
      </c>
      <c r="BS1317">
        <v>5</v>
      </c>
      <c r="BT1317">
        <v>206900</v>
      </c>
    </row>
    <row r="1318" spans="1:72" x14ac:dyDescent="0.35">
      <c r="A1318">
        <v>1317</v>
      </c>
      <c r="B1318">
        <v>20</v>
      </c>
      <c r="C1318">
        <v>4</v>
      </c>
      <c r="D1318">
        <v>61</v>
      </c>
      <c r="E1318">
        <v>10226</v>
      </c>
      <c r="F1318">
        <v>2</v>
      </c>
      <c r="G1318">
        <v>2</v>
      </c>
      <c r="H1318">
        <v>2</v>
      </c>
      <c r="I1318">
        <v>4</v>
      </c>
      <c r="J1318">
        <v>4</v>
      </c>
      <c r="K1318">
        <v>3</v>
      </c>
      <c r="L1318">
        <v>16</v>
      </c>
      <c r="M1318">
        <v>7</v>
      </c>
      <c r="N1318">
        <v>7</v>
      </c>
      <c r="O1318">
        <v>3</v>
      </c>
      <c r="P1318">
        <v>4</v>
      </c>
      <c r="Q1318">
        <v>8</v>
      </c>
      <c r="R1318">
        <v>5</v>
      </c>
      <c r="S1318">
        <v>2008</v>
      </c>
      <c r="T1318">
        <v>2008</v>
      </c>
      <c r="U1318">
        <v>5</v>
      </c>
      <c r="V1318">
        <v>8</v>
      </c>
      <c r="W1318">
        <v>14</v>
      </c>
      <c r="X1318">
        <v>5</v>
      </c>
      <c r="Y1318">
        <v>270</v>
      </c>
      <c r="Z1318">
        <v>4</v>
      </c>
      <c r="AA1318">
        <v>3</v>
      </c>
      <c r="AB1318">
        <v>6</v>
      </c>
      <c r="AC1318">
        <v>6</v>
      </c>
      <c r="AD1318">
        <v>4</v>
      </c>
      <c r="AE1318">
        <v>6</v>
      </c>
      <c r="AF1318">
        <v>0</v>
      </c>
      <c r="AG1318">
        <v>0</v>
      </c>
      <c r="AH1318">
        <v>1622</v>
      </c>
      <c r="AI1318">
        <v>1622</v>
      </c>
      <c r="AJ1318">
        <v>6</v>
      </c>
      <c r="AK1318">
        <v>6</v>
      </c>
      <c r="AL1318">
        <v>1630</v>
      </c>
      <c r="AM1318">
        <v>0</v>
      </c>
      <c r="AN1318">
        <v>0</v>
      </c>
      <c r="AO1318">
        <v>1630</v>
      </c>
      <c r="AP1318">
        <v>1</v>
      </c>
      <c r="AQ1318">
        <v>0</v>
      </c>
      <c r="AR1318">
        <v>2</v>
      </c>
      <c r="AS1318">
        <v>0</v>
      </c>
      <c r="AT1318">
        <v>3</v>
      </c>
      <c r="AU1318">
        <v>1</v>
      </c>
      <c r="AV1318">
        <v>6</v>
      </c>
      <c r="AW1318">
        <v>8</v>
      </c>
      <c r="AX1318">
        <v>1</v>
      </c>
      <c r="AY1318">
        <v>6</v>
      </c>
      <c r="AZ1318">
        <v>2008</v>
      </c>
      <c r="BA1318">
        <v>3</v>
      </c>
      <c r="BB1318">
        <v>3</v>
      </c>
      <c r="BC1318">
        <v>860</v>
      </c>
      <c r="BD1318">
        <v>4</v>
      </c>
      <c r="BE1318">
        <v>4</v>
      </c>
      <c r="BF1318">
        <v>3</v>
      </c>
      <c r="BG1318">
        <v>172</v>
      </c>
      <c r="BH1318">
        <v>42</v>
      </c>
      <c r="BI1318">
        <v>0</v>
      </c>
      <c r="BJ1318">
        <v>0</v>
      </c>
      <c r="BK1318">
        <v>0</v>
      </c>
      <c r="BL1318">
        <v>0</v>
      </c>
      <c r="BM1318">
        <v>5</v>
      </c>
      <c r="BN1318">
        <v>0</v>
      </c>
      <c r="BO1318">
        <v>1</v>
      </c>
      <c r="BP1318">
        <v>2009</v>
      </c>
      <c r="BQ1318">
        <v>14</v>
      </c>
      <c r="BR1318">
        <v>4</v>
      </c>
      <c r="BS1318">
        <v>5</v>
      </c>
      <c r="BT1318">
        <v>295493</v>
      </c>
    </row>
    <row r="1319" spans="1:72" x14ac:dyDescent="0.35">
      <c r="A1319">
        <v>1318</v>
      </c>
      <c r="B1319">
        <v>120</v>
      </c>
      <c r="C1319">
        <v>5</v>
      </c>
      <c r="D1319">
        <v>47</v>
      </c>
      <c r="E1319">
        <v>4230</v>
      </c>
      <c r="F1319">
        <v>2</v>
      </c>
      <c r="G1319">
        <v>1</v>
      </c>
      <c r="H1319">
        <v>2</v>
      </c>
      <c r="I1319">
        <v>4</v>
      </c>
      <c r="J1319">
        <v>2</v>
      </c>
      <c r="K1319">
        <v>3</v>
      </c>
      <c r="L1319">
        <v>18</v>
      </c>
      <c r="M1319">
        <v>7</v>
      </c>
      <c r="N1319">
        <v>7</v>
      </c>
      <c r="O1319">
        <v>4</v>
      </c>
      <c r="P1319">
        <v>4</v>
      </c>
      <c r="Q1319">
        <v>7</v>
      </c>
      <c r="R1319">
        <v>5</v>
      </c>
      <c r="S1319">
        <v>2006</v>
      </c>
      <c r="T1319">
        <v>2007</v>
      </c>
      <c r="U1319">
        <v>5</v>
      </c>
      <c r="V1319">
        <v>8</v>
      </c>
      <c r="W1319">
        <v>14</v>
      </c>
      <c r="X1319">
        <v>2</v>
      </c>
      <c r="Y1319">
        <v>0</v>
      </c>
      <c r="Z1319">
        <v>4</v>
      </c>
      <c r="AA1319">
        <v>3</v>
      </c>
      <c r="AB1319">
        <v>6</v>
      </c>
      <c r="AC1319">
        <v>6</v>
      </c>
      <c r="AD1319">
        <v>5</v>
      </c>
      <c r="AE1319">
        <v>6</v>
      </c>
      <c r="AF1319">
        <v>0</v>
      </c>
      <c r="AG1319">
        <v>0</v>
      </c>
      <c r="AH1319">
        <v>1352</v>
      </c>
      <c r="AI1319">
        <v>1352</v>
      </c>
      <c r="AJ1319">
        <v>6</v>
      </c>
      <c r="AK1319">
        <v>6</v>
      </c>
      <c r="AL1319">
        <v>1352</v>
      </c>
      <c r="AM1319">
        <v>0</v>
      </c>
      <c r="AN1319">
        <v>0</v>
      </c>
      <c r="AO1319">
        <v>1352</v>
      </c>
      <c r="AP1319">
        <v>0</v>
      </c>
      <c r="AQ1319">
        <v>0</v>
      </c>
      <c r="AR1319">
        <v>2</v>
      </c>
      <c r="AS1319">
        <v>0</v>
      </c>
      <c r="AT1319">
        <v>2</v>
      </c>
      <c r="AU1319">
        <v>1</v>
      </c>
      <c r="AV1319">
        <v>5</v>
      </c>
      <c r="AW1319">
        <v>5</v>
      </c>
      <c r="AX1319">
        <v>1</v>
      </c>
      <c r="AY1319">
        <v>6</v>
      </c>
      <c r="AZ1319">
        <v>2006</v>
      </c>
      <c r="BA1319">
        <v>3</v>
      </c>
      <c r="BB1319">
        <v>2</v>
      </c>
      <c r="BC1319">
        <v>466</v>
      </c>
      <c r="BD1319">
        <v>4</v>
      </c>
      <c r="BE1319">
        <v>4</v>
      </c>
      <c r="BF1319">
        <v>3</v>
      </c>
      <c r="BG1319">
        <v>0</v>
      </c>
      <c r="BH1319">
        <v>241</v>
      </c>
      <c r="BI1319">
        <v>0</v>
      </c>
      <c r="BJ1319">
        <v>0</v>
      </c>
      <c r="BK1319">
        <v>0</v>
      </c>
      <c r="BL1319">
        <v>0</v>
      </c>
      <c r="BM1319">
        <v>5</v>
      </c>
      <c r="BN1319">
        <v>0</v>
      </c>
      <c r="BO1319">
        <v>4</v>
      </c>
      <c r="BP1319">
        <v>2007</v>
      </c>
      <c r="BQ1319">
        <v>16</v>
      </c>
      <c r="BR1319">
        <v>8</v>
      </c>
      <c r="BS1319">
        <v>6</v>
      </c>
      <c r="BT1319">
        <v>208900</v>
      </c>
    </row>
    <row r="1320" spans="1:72" x14ac:dyDescent="0.35">
      <c r="A1320">
        <v>1319</v>
      </c>
      <c r="B1320">
        <v>20</v>
      </c>
      <c r="C1320">
        <v>4</v>
      </c>
      <c r="E1320">
        <v>14781</v>
      </c>
      <c r="F1320">
        <v>2</v>
      </c>
      <c r="G1320">
        <v>4</v>
      </c>
      <c r="H1320">
        <v>2</v>
      </c>
      <c r="I1320">
        <v>4</v>
      </c>
      <c r="J1320">
        <v>1</v>
      </c>
      <c r="K1320">
        <v>3</v>
      </c>
      <c r="L1320">
        <v>16</v>
      </c>
      <c r="M1320">
        <v>7</v>
      </c>
      <c r="N1320">
        <v>7</v>
      </c>
      <c r="O1320">
        <v>3</v>
      </c>
      <c r="P1320">
        <v>4</v>
      </c>
      <c r="Q1320">
        <v>8</v>
      </c>
      <c r="R1320">
        <v>5</v>
      </c>
      <c r="S1320">
        <v>2001</v>
      </c>
      <c r="T1320">
        <v>2002</v>
      </c>
      <c r="U1320">
        <v>6</v>
      </c>
      <c r="V1320">
        <v>8</v>
      </c>
      <c r="W1320">
        <v>14</v>
      </c>
      <c r="X1320">
        <v>4</v>
      </c>
      <c r="Y1320">
        <v>178</v>
      </c>
      <c r="Z1320">
        <v>4</v>
      </c>
      <c r="AA1320">
        <v>3</v>
      </c>
      <c r="AB1320">
        <v>6</v>
      </c>
      <c r="AC1320">
        <v>5</v>
      </c>
      <c r="AD1320">
        <v>4</v>
      </c>
      <c r="AE1320">
        <v>6</v>
      </c>
      <c r="AF1320">
        <v>0</v>
      </c>
      <c r="AG1320">
        <v>0</v>
      </c>
      <c r="AH1320">
        <v>1753</v>
      </c>
      <c r="AI1320">
        <v>1753</v>
      </c>
      <c r="AJ1320">
        <v>6</v>
      </c>
      <c r="AK1320">
        <v>6</v>
      </c>
      <c r="AL1320">
        <v>1787</v>
      </c>
      <c r="AM1320">
        <v>0</v>
      </c>
      <c r="AN1320">
        <v>0</v>
      </c>
      <c r="AO1320">
        <v>1787</v>
      </c>
      <c r="AP1320">
        <v>0</v>
      </c>
      <c r="AQ1320">
        <v>0</v>
      </c>
      <c r="AR1320">
        <v>2</v>
      </c>
      <c r="AS1320">
        <v>0</v>
      </c>
      <c r="AT1320">
        <v>3</v>
      </c>
      <c r="AU1320">
        <v>1</v>
      </c>
      <c r="AV1320">
        <v>5</v>
      </c>
      <c r="AW1320">
        <v>7</v>
      </c>
      <c r="AX1320">
        <v>1</v>
      </c>
      <c r="AY1320">
        <v>6</v>
      </c>
      <c r="AZ1320">
        <v>2001</v>
      </c>
      <c r="BA1320">
        <v>3</v>
      </c>
      <c r="BB1320">
        <v>3</v>
      </c>
      <c r="BC1320">
        <v>748</v>
      </c>
      <c r="BD1320">
        <v>4</v>
      </c>
      <c r="BE1320">
        <v>4</v>
      </c>
      <c r="BF1320">
        <v>3</v>
      </c>
      <c r="BG1320">
        <v>198</v>
      </c>
      <c r="BH1320">
        <v>150</v>
      </c>
      <c r="BI1320">
        <v>0</v>
      </c>
      <c r="BJ1320">
        <v>0</v>
      </c>
      <c r="BK1320">
        <v>0</v>
      </c>
      <c r="BL1320">
        <v>0</v>
      </c>
      <c r="BM1320">
        <v>5</v>
      </c>
      <c r="BN1320">
        <v>0</v>
      </c>
      <c r="BO1320">
        <v>8</v>
      </c>
      <c r="BP1320">
        <v>2006</v>
      </c>
      <c r="BQ1320">
        <v>17</v>
      </c>
      <c r="BR1320">
        <v>4</v>
      </c>
      <c r="BS1320">
        <v>5</v>
      </c>
      <c r="BT1320">
        <v>275000</v>
      </c>
    </row>
    <row r="1321" spans="1:72" x14ac:dyDescent="0.35">
      <c r="A1321">
        <v>1320</v>
      </c>
      <c r="B1321">
        <v>20</v>
      </c>
      <c r="C1321">
        <v>4</v>
      </c>
      <c r="D1321">
        <v>75</v>
      </c>
      <c r="E1321">
        <v>10215</v>
      </c>
      <c r="F1321">
        <v>2</v>
      </c>
      <c r="G1321">
        <v>1</v>
      </c>
      <c r="H1321">
        <v>1</v>
      </c>
      <c r="I1321">
        <v>4</v>
      </c>
      <c r="J1321">
        <v>4</v>
      </c>
      <c r="K1321">
        <v>3</v>
      </c>
      <c r="L1321">
        <v>4</v>
      </c>
      <c r="M1321">
        <v>7</v>
      </c>
      <c r="N1321">
        <v>7</v>
      </c>
      <c r="O1321">
        <v>3</v>
      </c>
      <c r="P1321">
        <v>4</v>
      </c>
      <c r="Q1321">
        <v>4</v>
      </c>
      <c r="R1321">
        <v>5</v>
      </c>
      <c r="S1321">
        <v>1954</v>
      </c>
      <c r="T1321">
        <v>1954</v>
      </c>
      <c r="U1321">
        <v>6</v>
      </c>
      <c r="V1321">
        <v>8</v>
      </c>
      <c r="W1321">
        <v>4</v>
      </c>
      <c r="X1321">
        <v>4</v>
      </c>
      <c r="Y1321">
        <v>132</v>
      </c>
      <c r="Z1321">
        <v>3</v>
      </c>
      <c r="AA1321">
        <v>3</v>
      </c>
      <c r="AB1321">
        <v>6</v>
      </c>
      <c r="AC1321">
        <v>4</v>
      </c>
      <c r="AD1321">
        <v>4</v>
      </c>
      <c r="AE1321">
        <v>4</v>
      </c>
      <c r="AF1321">
        <v>492</v>
      </c>
      <c r="AG1321">
        <v>0</v>
      </c>
      <c r="AH1321">
        <v>372</v>
      </c>
      <c r="AI1321">
        <v>864</v>
      </c>
      <c r="AJ1321">
        <v>6</v>
      </c>
      <c r="AK1321">
        <v>6</v>
      </c>
      <c r="AL1321">
        <v>948</v>
      </c>
      <c r="AM1321">
        <v>0</v>
      </c>
      <c r="AN1321">
        <v>0</v>
      </c>
      <c r="AO1321">
        <v>948</v>
      </c>
      <c r="AP1321">
        <v>0</v>
      </c>
      <c r="AQ1321">
        <v>0</v>
      </c>
      <c r="AR1321">
        <v>1</v>
      </c>
      <c r="AS1321">
        <v>0</v>
      </c>
      <c r="AT1321">
        <v>3</v>
      </c>
      <c r="AU1321">
        <v>1</v>
      </c>
      <c r="AV1321">
        <v>4</v>
      </c>
      <c r="AW1321">
        <v>5</v>
      </c>
      <c r="AX1321">
        <v>0</v>
      </c>
      <c r="AY1321">
        <v>6</v>
      </c>
      <c r="AZ1321">
        <v>1954</v>
      </c>
      <c r="BA1321">
        <v>2</v>
      </c>
      <c r="BB1321">
        <v>1</v>
      </c>
      <c r="BC1321">
        <v>248</v>
      </c>
      <c r="BD1321">
        <v>4</v>
      </c>
      <c r="BE1321">
        <v>4</v>
      </c>
      <c r="BF1321">
        <v>3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5</v>
      </c>
      <c r="BN1321">
        <v>0</v>
      </c>
      <c r="BO1321">
        <v>2</v>
      </c>
      <c r="BP1321">
        <v>2007</v>
      </c>
      <c r="BQ1321">
        <v>16</v>
      </c>
      <c r="BR1321">
        <v>4</v>
      </c>
      <c r="BS1321">
        <v>5</v>
      </c>
      <c r="BT1321">
        <v>111000</v>
      </c>
    </row>
    <row r="1322" spans="1:72" x14ac:dyDescent="0.35">
      <c r="A1322">
        <v>1321</v>
      </c>
      <c r="B1322">
        <v>20</v>
      </c>
      <c r="C1322">
        <v>4</v>
      </c>
      <c r="D1322">
        <v>70</v>
      </c>
      <c r="E1322">
        <v>8400</v>
      </c>
      <c r="F1322">
        <v>2</v>
      </c>
      <c r="G1322">
        <v>1</v>
      </c>
      <c r="H1322">
        <v>2</v>
      </c>
      <c r="I1322">
        <v>4</v>
      </c>
      <c r="J1322">
        <v>4</v>
      </c>
      <c r="K1322">
        <v>3</v>
      </c>
      <c r="L1322">
        <v>7</v>
      </c>
      <c r="M1322">
        <v>7</v>
      </c>
      <c r="N1322">
        <v>7</v>
      </c>
      <c r="O1322">
        <v>3</v>
      </c>
      <c r="P1322">
        <v>4</v>
      </c>
      <c r="Q1322">
        <v>6</v>
      </c>
      <c r="R1322">
        <v>3</v>
      </c>
      <c r="S1322">
        <v>1957</v>
      </c>
      <c r="T1322">
        <v>1957</v>
      </c>
      <c r="U1322">
        <v>6</v>
      </c>
      <c r="V1322">
        <v>8</v>
      </c>
      <c r="W1322">
        <v>5</v>
      </c>
      <c r="X1322">
        <v>2</v>
      </c>
      <c r="Y1322">
        <v>0</v>
      </c>
      <c r="Z1322">
        <v>3</v>
      </c>
      <c r="AA1322">
        <v>3</v>
      </c>
      <c r="AB1322">
        <v>2</v>
      </c>
      <c r="AC1322">
        <v>4</v>
      </c>
      <c r="AD1322">
        <v>4</v>
      </c>
      <c r="AE1322">
        <v>4</v>
      </c>
      <c r="AF1322">
        <v>189</v>
      </c>
      <c r="AG1322">
        <v>661</v>
      </c>
      <c r="AH1322">
        <v>628</v>
      </c>
      <c r="AI1322">
        <v>1478</v>
      </c>
      <c r="AJ1322">
        <v>6</v>
      </c>
      <c r="AK1322">
        <v>6</v>
      </c>
      <c r="AL1322">
        <v>1478</v>
      </c>
      <c r="AM1322">
        <v>0</v>
      </c>
      <c r="AN1322">
        <v>0</v>
      </c>
      <c r="AO1322">
        <v>1478</v>
      </c>
      <c r="AP1322">
        <v>1</v>
      </c>
      <c r="AQ1322">
        <v>0</v>
      </c>
      <c r="AR1322">
        <v>1</v>
      </c>
      <c r="AS1322">
        <v>1</v>
      </c>
      <c r="AT1322">
        <v>3</v>
      </c>
      <c r="AU1322">
        <v>1</v>
      </c>
      <c r="AV1322">
        <v>4</v>
      </c>
      <c r="AW1322">
        <v>6</v>
      </c>
      <c r="AX1322">
        <v>2</v>
      </c>
      <c r="AY1322">
        <v>6</v>
      </c>
      <c r="AZ1322">
        <v>1957</v>
      </c>
      <c r="BA1322">
        <v>3</v>
      </c>
      <c r="BB1322">
        <v>2</v>
      </c>
      <c r="BC1322">
        <v>442</v>
      </c>
      <c r="BD1322">
        <v>4</v>
      </c>
      <c r="BE1322">
        <v>4</v>
      </c>
      <c r="BF1322">
        <v>3</v>
      </c>
      <c r="BG1322">
        <v>114</v>
      </c>
      <c r="BH1322">
        <v>0</v>
      </c>
      <c r="BI1322">
        <v>0</v>
      </c>
      <c r="BJ1322">
        <v>0</v>
      </c>
      <c r="BK1322">
        <v>216</v>
      </c>
      <c r="BL1322">
        <v>0</v>
      </c>
      <c r="BM1322">
        <v>5</v>
      </c>
      <c r="BN1322">
        <v>0</v>
      </c>
      <c r="BO1322">
        <v>6</v>
      </c>
      <c r="BP1322">
        <v>2009</v>
      </c>
      <c r="BQ1322">
        <v>14</v>
      </c>
      <c r="BR1322">
        <v>4</v>
      </c>
      <c r="BS1322">
        <v>5</v>
      </c>
      <c r="BT1322">
        <v>156500</v>
      </c>
    </row>
    <row r="1323" spans="1:72" x14ac:dyDescent="0.35">
      <c r="A1323">
        <v>1322</v>
      </c>
      <c r="B1323">
        <v>20</v>
      </c>
      <c r="C1323">
        <v>4</v>
      </c>
      <c r="E1323">
        <v>6627</v>
      </c>
      <c r="F1323">
        <v>2</v>
      </c>
      <c r="G1323">
        <v>2</v>
      </c>
      <c r="H1323">
        <v>2</v>
      </c>
      <c r="I1323">
        <v>4</v>
      </c>
      <c r="J1323">
        <v>2</v>
      </c>
      <c r="K1323">
        <v>3</v>
      </c>
      <c r="L1323">
        <v>12</v>
      </c>
      <c r="M1323">
        <v>2</v>
      </c>
      <c r="N1323">
        <v>7</v>
      </c>
      <c r="O1323">
        <v>3</v>
      </c>
      <c r="P1323">
        <v>4</v>
      </c>
      <c r="Q1323">
        <v>3</v>
      </c>
      <c r="R1323">
        <v>6</v>
      </c>
      <c r="S1323">
        <v>1949</v>
      </c>
      <c r="T1323">
        <v>1950</v>
      </c>
      <c r="U1323">
        <v>6</v>
      </c>
      <c r="V1323">
        <v>8</v>
      </c>
      <c r="W1323">
        <v>14</v>
      </c>
      <c r="X1323">
        <v>2</v>
      </c>
      <c r="Y1323">
        <v>0</v>
      </c>
      <c r="Z1323">
        <v>3</v>
      </c>
      <c r="AA1323">
        <v>3</v>
      </c>
      <c r="AB1323">
        <v>2</v>
      </c>
      <c r="AC1323">
        <v>1</v>
      </c>
      <c r="AD1323">
        <v>1</v>
      </c>
      <c r="AE1323">
        <v>1</v>
      </c>
      <c r="AF1323">
        <v>0</v>
      </c>
      <c r="AG1323">
        <v>0</v>
      </c>
      <c r="AH1323">
        <v>0</v>
      </c>
      <c r="AI1323">
        <v>0</v>
      </c>
      <c r="AJ1323">
        <v>3</v>
      </c>
      <c r="AK1323">
        <v>6</v>
      </c>
      <c r="AL1323">
        <v>720</v>
      </c>
      <c r="AM1323">
        <v>0</v>
      </c>
      <c r="AN1323">
        <v>0</v>
      </c>
      <c r="AO1323">
        <v>720</v>
      </c>
      <c r="AP1323">
        <v>0</v>
      </c>
      <c r="AQ1323">
        <v>0</v>
      </c>
      <c r="AR1323">
        <v>1</v>
      </c>
      <c r="AS1323">
        <v>0</v>
      </c>
      <c r="AT1323">
        <v>2</v>
      </c>
      <c r="AU1323">
        <v>1</v>
      </c>
      <c r="AV1323">
        <v>4</v>
      </c>
      <c r="AW1323">
        <v>4</v>
      </c>
      <c r="AX1323">
        <v>0</v>
      </c>
      <c r="AY1323">
        <v>5</v>
      </c>
      <c r="AZ1323">
        <v>1955</v>
      </c>
      <c r="BA1323">
        <v>2</v>
      </c>
      <c r="BB1323">
        <v>1</v>
      </c>
      <c r="BC1323">
        <v>287</v>
      </c>
      <c r="BD1323">
        <v>4</v>
      </c>
      <c r="BE1323">
        <v>3</v>
      </c>
      <c r="BF1323">
        <v>3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5</v>
      </c>
      <c r="BN1323">
        <v>0</v>
      </c>
      <c r="BO1323">
        <v>7</v>
      </c>
      <c r="BP1323">
        <v>2008</v>
      </c>
      <c r="BQ1323">
        <v>15</v>
      </c>
      <c r="BR1323">
        <v>4</v>
      </c>
      <c r="BS1323">
        <v>5</v>
      </c>
      <c r="BT1323">
        <v>72500</v>
      </c>
    </row>
    <row r="1324" spans="1:72" x14ac:dyDescent="0.35">
      <c r="A1324">
        <v>1323</v>
      </c>
      <c r="B1324">
        <v>60</v>
      </c>
      <c r="C1324">
        <v>4</v>
      </c>
      <c r="D1324">
        <v>107</v>
      </c>
      <c r="E1324">
        <v>10186</v>
      </c>
      <c r="F1324">
        <v>2</v>
      </c>
      <c r="G1324">
        <v>2</v>
      </c>
      <c r="H1324">
        <v>2</v>
      </c>
      <c r="I1324">
        <v>4</v>
      </c>
      <c r="J1324">
        <v>4</v>
      </c>
      <c r="K1324">
        <v>3</v>
      </c>
      <c r="L1324">
        <v>17</v>
      </c>
      <c r="M1324">
        <v>7</v>
      </c>
      <c r="N1324">
        <v>7</v>
      </c>
      <c r="O1324">
        <v>3</v>
      </c>
      <c r="P1324">
        <v>8</v>
      </c>
      <c r="Q1324">
        <v>7</v>
      </c>
      <c r="R1324">
        <v>5</v>
      </c>
      <c r="S1324">
        <v>1992</v>
      </c>
      <c r="T1324">
        <v>1992</v>
      </c>
      <c r="U1324">
        <v>5</v>
      </c>
      <c r="V1324">
        <v>8</v>
      </c>
      <c r="W1324">
        <v>9</v>
      </c>
      <c r="X1324">
        <v>2</v>
      </c>
      <c r="Y1324">
        <v>0</v>
      </c>
      <c r="Z1324">
        <v>4</v>
      </c>
      <c r="AA1324">
        <v>3</v>
      </c>
      <c r="AB1324">
        <v>6</v>
      </c>
      <c r="AC1324">
        <v>5</v>
      </c>
      <c r="AD1324">
        <v>4</v>
      </c>
      <c r="AE1324">
        <v>7</v>
      </c>
      <c r="AF1324">
        <v>674</v>
      </c>
      <c r="AG1324">
        <v>0</v>
      </c>
      <c r="AH1324">
        <v>76</v>
      </c>
      <c r="AI1324">
        <v>750</v>
      </c>
      <c r="AJ1324">
        <v>6</v>
      </c>
      <c r="AK1324">
        <v>6</v>
      </c>
      <c r="AL1324">
        <v>1061</v>
      </c>
      <c r="AM1324">
        <v>862</v>
      </c>
      <c r="AN1324">
        <v>0</v>
      </c>
      <c r="AO1324">
        <v>1923</v>
      </c>
      <c r="AP1324">
        <v>1</v>
      </c>
      <c r="AQ1324">
        <v>0</v>
      </c>
      <c r="AR1324">
        <v>2</v>
      </c>
      <c r="AS1324">
        <v>1</v>
      </c>
      <c r="AT1324">
        <v>3</v>
      </c>
      <c r="AU1324">
        <v>1</v>
      </c>
      <c r="AV1324">
        <v>5</v>
      </c>
      <c r="AW1324">
        <v>8</v>
      </c>
      <c r="AX1324">
        <v>1</v>
      </c>
      <c r="AY1324">
        <v>6</v>
      </c>
      <c r="AZ1324">
        <v>1992</v>
      </c>
      <c r="BA1324">
        <v>3</v>
      </c>
      <c r="BB1324">
        <v>2</v>
      </c>
      <c r="BC1324">
        <v>564</v>
      </c>
      <c r="BD1324">
        <v>4</v>
      </c>
      <c r="BE1324">
        <v>4</v>
      </c>
      <c r="BF1324">
        <v>3</v>
      </c>
      <c r="BG1324">
        <v>240</v>
      </c>
      <c r="BH1324">
        <v>39</v>
      </c>
      <c r="BI1324">
        <v>0</v>
      </c>
      <c r="BJ1324">
        <v>0</v>
      </c>
      <c r="BK1324">
        <v>0</v>
      </c>
      <c r="BL1324">
        <v>0</v>
      </c>
      <c r="BM1324">
        <v>5</v>
      </c>
      <c r="BN1324">
        <v>0</v>
      </c>
      <c r="BO1324">
        <v>6</v>
      </c>
      <c r="BP1324">
        <v>2010</v>
      </c>
      <c r="BQ1324">
        <v>13</v>
      </c>
      <c r="BR1324">
        <v>4</v>
      </c>
      <c r="BS1324">
        <v>5</v>
      </c>
      <c r="BT1324">
        <v>190000</v>
      </c>
    </row>
    <row r="1325" spans="1:72" x14ac:dyDescent="0.35">
      <c r="A1325">
        <v>1324</v>
      </c>
      <c r="B1325">
        <v>30</v>
      </c>
      <c r="C1325">
        <v>4</v>
      </c>
      <c r="D1325">
        <v>50</v>
      </c>
      <c r="E1325">
        <v>5330</v>
      </c>
      <c r="F1325">
        <v>2</v>
      </c>
      <c r="G1325">
        <v>1</v>
      </c>
      <c r="H1325">
        <v>4</v>
      </c>
      <c r="I1325">
        <v>4</v>
      </c>
      <c r="J1325">
        <v>4</v>
      </c>
      <c r="K1325">
        <v>3</v>
      </c>
      <c r="L1325">
        <v>12</v>
      </c>
      <c r="M1325">
        <v>7</v>
      </c>
      <c r="N1325">
        <v>7</v>
      </c>
      <c r="O1325">
        <v>3</v>
      </c>
      <c r="P1325">
        <v>4</v>
      </c>
      <c r="Q1325">
        <v>4</v>
      </c>
      <c r="R1325">
        <v>7</v>
      </c>
      <c r="S1325">
        <v>1940</v>
      </c>
      <c r="T1325">
        <v>1950</v>
      </c>
      <c r="U1325">
        <v>6</v>
      </c>
      <c r="V1325">
        <v>8</v>
      </c>
      <c r="W1325">
        <v>14</v>
      </c>
      <c r="X1325">
        <v>2</v>
      </c>
      <c r="Y1325">
        <v>0</v>
      </c>
      <c r="Z1325">
        <v>2</v>
      </c>
      <c r="AA1325">
        <v>3</v>
      </c>
      <c r="AB1325">
        <v>2</v>
      </c>
      <c r="AC1325">
        <v>4</v>
      </c>
      <c r="AD1325">
        <v>4</v>
      </c>
      <c r="AE1325">
        <v>5</v>
      </c>
      <c r="AF1325">
        <v>280</v>
      </c>
      <c r="AG1325">
        <v>0</v>
      </c>
      <c r="AH1325">
        <v>140</v>
      </c>
      <c r="AI1325">
        <v>420</v>
      </c>
      <c r="AJ1325">
        <v>6</v>
      </c>
      <c r="AK1325">
        <v>6</v>
      </c>
      <c r="AL1325">
        <v>708</v>
      </c>
      <c r="AM1325">
        <v>0</v>
      </c>
      <c r="AN1325">
        <v>0</v>
      </c>
      <c r="AO1325">
        <v>708</v>
      </c>
      <c r="AP1325">
        <v>0</v>
      </c>
      <c r="AQ1325">
        <v>0</v>
      </c>
      <c r="AR1325">
        <v>1</v>
      </c>
      <c r="AS1325">
        <v>0</v>
      </c>
      <c r="AT1325">
        <v>2</v>
      </c>
      <c r="AU1325">
        <v>1</v>
      </c>
      <c r="AV1325">
        <v>3</v>
      </c>
      <c r="AW1325">
        <v>5</v>
      </c>
      <c r="AX1325">
        <v>0</v>
      </c>
      <c r="AY1325">
        <v>3</v>
      </c>
      <c r="BA1325">
        <v>1</v>
      </c>
      <c r="BB1325">
        <v>0</v>
      </c>
      <c r="BC1325">
        <v>0</v>
      </c>
      <c r="BD1325">
        <v>1</v>
      </c>
      <c r="BE1325">
        <v>1</v>
      </c>
      <c r="BF1325">
        <v>3</v>
      </c>
      <c r="BG1325">
        <v>164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5</v>
      </c>
      <c r="BN1325">
        <v>0</v>
      </c>
      <c r="BO1325">
        <v>12</v>
      </c>
      <c r="BP1325">
        <v>2009</v>
      </c>
      <c r="BQ1325">
        <v>14</v>
      </c>
      <c r="BR1325">
        <v>4</v>
      </c>
      <c r="BS1325">
        <v>5</v>
      </c>
      <c r="BT1325">
        <v>82500</v>
      </c>
    </row>
    <row r="1326" spans="1:72" x14ac:dyDescent="0.35">
      <c r="A1326">
        <v>1325</v>
      </c>
      <c r="B1326">
        <v>20</v>
      </c>
      <c r="C1326">
        <v>4</v>
      </c>
      <c r="D1326">
        <v>75</v>
      </c>
      <c r="E1326">
        <v>9986</v>
      </c>
      <c r="F1326">
        <v>2</v>
      </c>
      <c r="G1326">
        <v>1</v>
      </c>
      <c r="H1326">
        <v>2</v>
      </c>
      <c r="I1326">
        <v>4</v>
      </c>
      <c r="J1326">
        <v>4</v>
      </c>
      <c r="K1326">
        <v>3</v>
      </c>
      <c r="L1326">
        <v>18</v>
      </c>
      <c r="M1326">
        <v>7</v>
      </c>
      <c r="N1326">
        <v>7</v>
      </c>
      <c r="O1326">
        <v>3</v>
      </c>
      <c r="P1326">
        <v>4</v>
      </c>
      <c r="Q1326">
        <v>8</v>
      </c>
      <c r="R1326">
        <v>5</v>
      </c>
      <c r="S1326">
        <v>2006</v>
      </c>
      <c r="T1326">
        <v>2007</v>
      </c>
      <c r="U1326">
        <v>5</v>
      </c>
      <c r="V1326">
        <v>8</v>
      </c>
      <c r="W1326">
        <v>14</v>
      </c>
      <c r="X1326">
        <v>4</v>
      </c>
      <c r="Y1326">
        <v>428</v>
      </c>
      <c r="Z1326">
        <v>4</v>
      </c>
      <c r="AA1326">
        <v>3</v>
      </c>
      <c r="AB1326">
        <v>6</v>
      </c>
      <c r="AC1326">
        <v>6</v>
      </c>
      <c r="AD1326">
        <v>4</v>
      </c>
      <c r="AE1326">
        <v>6</v>
      </c>
      <c r="AF1326">
        <v>0</v>
      </c>
      <c r="AG1326">
        <v>0</v>
      </c>
      <c r="AH1326">
        <v>1795</v>
      </c>
      <c r="AI1326">
        <v>1795</v>
      </c>
      <c r="AJ1326">
        <v>6</v>
      </c>
      <c r="AK1326">
        <v>6</v>
      </c>
      <c r="AL1326">
        <v>1795</v>
      </c>
      <c r="AM1326">
        <v>0</v>
      </c>
      <c r="AN1326">
        <v>0</v>
      </c>
      <c r="AO1326">
        <v>1795</v>
      </c>
      <c r="AP1326">
        <v>0</v>
      </c>
      <c r="AQ1326">
        <v>0</v>
      </c>
      <c r="AR1326">
        <v>2</v>
      </c>
      <c r="AS1326">
        <v>0</v>
      </c>
      <c r="AT1326">
        <v>2</v>
      </c>
      <c r="AU1326">
        <v>1</v>
      </c>
      <c r="AV1326">
        <v>5</v>
      </c>
      <c r="AW1326">
        <v>7</v>
      </c>
      <c r="AX1326">
        <v>1</v>
      </c>
      <c r="AY1326">
        <v>6</v>
      </c>
      <c r="AZ1326">
        <v>2007</v>
      </c>
      <c r="BA1326">
        <v>3</v>
      </c>
      <c r="BB1326">
        <v>3</v>
      </c>
      <c r="BC1326">
        <v>895</v>
      </c>
      <c r="BD1326">
        <v>4</v>
      </c>
      <c r="BE1326">
        <v>4</v>
      </c>
      <c r="BF1326">
        <v>3</v>
      </c>
      <c r="BG1326">
        <v>0</v>
      </c>
      <c r="BH1326">
        <v>49</v>
      </c>
      <c r="BI1326">
        <v>0</v>
      </c>
      <c r="BJ1326">
        <v>0</v>
      </c>
      <c r="BK1326">
        <v>0</v>
      </c>
      <c r="BL1326">
        <v>0</v>
      </c>
      <c r="BM1326">
        <v>5</v>
      </c>
      <c r="BN1326">
        <v>0</v>
      </c>
      <c r="BO1326">
        <v>2</v>
      </c>
      <c r="BP1326">
        <v>2007</v>
      </c>
      <c r="BQ1326">
        <v>16</v>
      </c>
      <c r="BR1326">
        <v>8</v>
      </c>
      <c r="BS1326">
        <v>6</v>
      </c>
      <c r="BT1326">
        <v>147000</v>
      </c>
    </row>
    <row r="1327" spans="1:72" x14ac:dyDescent="0.35">
      <c r="A1327">
        <v>1326</v>
      </c>
      <c r="B1327">
        <v>30</v>
      </c>
      <c r="C1327">
        <v>2</v>
      </c>
      <c r="D1327">
        <v>40</v>
      </c>
      <c r="E1327">
        <v>3636</v>
      </c>
      <c r="F1327">
        <v>2</v>
      </c>
      <c r="G1327">
        <v>1</v>
      </c>
      <c r="H1327">
        <v>2</v>
      </c>
      <c r="I1327">
        <v>4</v>
      </c>
      <c r="J1327">
        <v>4</v>
      </c>
      <c r="K1327">
        <v>3</v>
      </c>
      <c r="L1327">
        <v>3</v>
      </c>
      <c r="M1327">
        <v>7</v>
      </c>
      <c r="N1327">
        <v>7</v>
      </c>
      <c r="O1327">
        <v>3</v>
      </c>
      <c r="P1327">
        <v>4</v>
      </c>
      <c r="Q1327">
        <v>4</v>
      </c>
      <c r="R1327">
        <v>4</v>
      </c>
      <c r="S1327">
        <v>1922</v>
      </c>
      <c r="T1327">
        <v>1950</v>
      </c>
      <c r="U1327">
        <v>5</v>
      </c>
      <c r="V1327">
        <v>8</v>
      </c>
      <c r="W1327">
        <v>6</v>
      </c>
      <c r="X1327">
        <v>2</v>
      </c>
      <c r="Y1327">
        <v>0</v>
      </c>
      <c r="Z1327">
        <v>3</v>
      </c>
      <c r="AA1327">
        <v>3</v>
      </c>
      <c r="AB1327">
        <v>3</v>
      </c>
      <c r="AC1327">
        <v>4</v>
      </c>
      <c r="AD1327">
        <v>3</v>
      </c>
      <c r="AE1327">
        <v>6</v>
      </c>
      <c r="AF1327">
        <v>0</v>
      </c>
      <c r="AG1327">
        <v>0</v>
      </c>
      <c r="AH1327">
        <v>796</v>
      </c>
      <c r="AI1327">
        <v>796</v>
      </c>
      <c r="AJ1327">
        <v>6</v>
      </c>
      <c r="AK1327">
        <v>6</v>
      </c>
      <c r="AL1327">
        <v>796</v>
      </c>
      <c r="AM1327">
        <v>0</v>
      </c>
      <c r="AN1327">
        <v>0</v>
      </c>
      <c r="AO1327">
        <v>796</v>
      </c>
      <c r="AP1327">
        <v>0</v>
      </c>
      <c r="AQ1327">
        <v>0</v>
      </c>
      <c r="AR1327">
        <v>1</v>
      </c>
      <c r="AS1327">
        <v>0</v>
      </c>
      <c r="AT1327">
        <v>2</v>
      </c>
      <c r="AU1327">
        <v>1</v>
      </c>
      <c r="AV1327">
        <v>4</v>
      </c>
      <c r="AW1327">
        <v>5</v>
      </c>
      <c r="AX1327">
        <v>0</v>
      </c>
      <c r="AY1327">
        <v>3</v>
      </c>
      <c r="BA1327">
        <v>1</v>
      </c>
      <c r="BB1327">
        <v>0</v>
      </c>
      <c r="BC1327">
        <v>0</v>
      </c>
      <c r="BD1327">
        <v>1</v>
      </c>
      <c r="BE1327">
        <v>1</v>
      </c>
      <c r="BF1327">
        <v>2</v>
      </c>
      <c r="BG1327">
        <v>0</v>
      </c>
      <c r="BH1327">
        <v>0</v>
      </c>
      <c r="BI1327">
        <v>100</v>
      </c>
      <c r="BJ1327">
        <v>0</v>
      </c>
      <c r="BK1327">
        <v>0</v>
      </c>
      <c r="BL1327">
        <v>0</v>
      </c>
      <c r="BM1327">
        <v>3</v>
      </c>
      <c r="BN1327">
        <v>0</v>
      </c>
      <c r="BO1327">
        <v>1</v>
      </c>
      <c r="BP1327">
        <v>2008</v>
      </c>
      <c r="BQ1327">
        <v>15</v>
      </c>
      <c r="BR1327">
        <v>4</v>
      </c>
      <c r="BS1327">
        <v>5</v>
      </c>
      <c r="BT1327">
        <v>55000</v>
      </c>
    </row>
    <row r="1328" spans="1:72" x14ac:dyDescent="0.35">
      <c r="A1328">
        <v>1327</v>
      </c>
      <c r="B1328">
        <v>30</v>
      </c>
      <c r="C1328">
        <v>3</v>
      </c>
      <c r="D1328">
        <v>70</v>
      </c>
      <c r="E1328">
        <v>4270</v>
      </c>
      <c r="F1328">
        <v>2</v>
      </c>
      <c r="G1328">
        <v>1</v>
      </c>
      <c r="H1328">
        <v>1</v>
      </c>
      <c r="I1328">
        <v>4</v>
      </c>
      <c r="J1328">
        <v>4</v>
      </c>
      <c r="K1328">
        <v>2</v>
      </c>
      <c r="L1328">
        <v>4</v>
      </c>
      <c r="M1328">
        <v>7</v>
      </c>
      <c r="N1328">
        <v>7</v>
      </c>
      <c r="O1328">
        <v>3</v>
      </c>
      <c r="P1328">
        <v>4</v>
      </c>
      <c r="Q1328">
        <v>3</v>
      </c>
      <c r="R1328">
        <v>6</v>
      </c>
      <c r="S1328">
        <v>1931</v>
      </c>
      <c r="T1328">
        <v>2006</v>
      </c>
      <c r="U1328">
        <v>5</v>
      </c>
      <c r="V1328">
        <v>8</v>
      </c>
      <c r="W1328">
        <v>10</v>
      </c>
      <c r="X1328">
        <v>2</v>
      </c>
      <c r="Y1328">
        <v>0</v>
      </c>
      <c r="Z1328">
        <v>3</v>
      </c>
      <c r="AA1328">
        <v>3</v>
      </c>
      <c r="AB1328">
        <v>3</v>
      </c>
      <c r="AC1328">
        <v>4</v>
      </c>
      <c r="AD1328">
        <v>4</v>
      </c>
      <c r="AE1328">
        <v>2</v>
      </c>
      <c r="AF1328">
        <v>544</v>
      </c>
      <c r="AG1328">
        <v>0</v>
      </c>
      <c r="AH1328">
        <v>0</v>
      </c>
      <c r="AI1328">
        <v>544</v>
      </c>
      <c r="AJ1328">
        <v>6</v>
      </c>
      <c r="AK1328">
        <v>6</v>
      </c>
      <c r="AL1328">
        <v>774</v>
      </c>
      <c r="AM1328">
        <v>0</v>
      </c>
      <c r="AN1328">
        <v>0</v>
      </c>
      <c r="AO1328">
        <v>774</v>
      </c>
      <c r="AP1328">
        <v>0</v>
      </c>
      <c r="AQ1328">
        <v>0</v>
      </c>
      <c r="AR1328">
        <v>1</v>
      </c>
      <c r="AS1328">
        <v>0</v>
      </c>
      <c r="AT1328">
        <v>3</v>
      </c>
      <c r="AU1328">
        <v>1</v>
      </c>
      <c r="AV1328">
        <v>5</v>
      </c>
      <c r="AW1328">
        <v>6</v>
      </c>
      <c r="AX1328">
        <v>0</v>
      </c>
      <c r="AY1328">
        <v>3</v>
      </c>
      <c r="BA1328">
        <v>1</v>
      </c>
      <c r="BB1328">
        <v>0</v>
      </c>
      <c r="BC1328">
        <v>0</v>
      </c>
      <c r="BD1328">
        <v>1</v>
      </c>
      <c r="BE1328">
        <v>1</v>
      </c>
      <c r="BF1328">
        <v>3</v>
      </c>
      <c r="BG1328">
        <v>0</v>
      </c>
      <c r="BH1328">
        <v>0</v>
      </c>
      <c r="BI1328">
        <v>286</v>
      </c>
      <c r="BJ1328">
        <v>0</v>
      </c>
      <c r="BK1328">
        <v>0</v>
      </c>
      <c r="BL1328">
        <v>0</v>
      </c>
      <c r="BM1328">
        <v>5</v>
      </c>
      <c r="BN1328">
        <v>0</v>
      </c>
      <c r="BO1328">
        <v>5</v>
      </c>
      <c r="BP1328">
        <v>2007</v>
      </c>
      <c r="BQ1328">
        <v>16</v>
      </c>
      <c r="BR1328">
        <v>4</v>
      </c>
      <c r="BS1328">
        <v>5</v>
      </c>
      <c r="BT1328">
        <v>79000</v>
      </c>
    </row>
    <row r="1329" spans="1:72" x14ac:dyDescent="0.35">
      <c r="A1329">
        <v>1328</v>
      </c>
      <c r="B1329">
        <v>20</v>
      </c>
      <c r="C1329">
        <v>4</v>
      </c>
      <c r="D1329">
        <v>60</v>
      </c>
      <c r="E1329">
        <v>6600</v>
      </c>
      <c r="F1329">
        <v>2</v>
      </c>
      <c r="G1329">
        <v>1</v>
      </c>
      <c r="H1329">
        <v>2</v>
      </c>
      <c r="I1329">
        <v>4</v>
      </c>
      <c r="J1329">
        <v>4</v>
      </c>
      <c r="K1329">
        <v>3</v>
      </c>
      <c r="L1329">
        <v>6</v>
      </c>
      <c r="M1329">
        <v>7</v>
      </c>
      <c r="N1329">
        <v>7</v>
      </c>
      <c r="O1329">
        <v>3</v>
      </c>
      <c r="P1329">
        <v>4</v>
      </c>
      <c r="Q1329">
        <v>5</v>
      </c>
      <c r="R1329">
        <v>9</v>
      </c>
      <c r="S1329">
        <v>1982</v>
      </c>
      <c r="T1329">
        <v>2008</v>
      </c>
      <c r="U1329">
        <v>5</v>
      </c>
      <c r="V1329">
        <v>8</v>
      </c>
      <c r="W1329">
        <v>14</v>
      </c>
      <c r="X1329">
        <v>2</v>
      </c>
      <c r="Y1329">
        <v>0</v>
      </c>
      <c r="Z1329">
        <v>4</v>
      </c>
      <c r="AA1329">
        <v>4</v>
      </c>
      <c r="AB1329">
        <v>2</v>
      </c>
      <c r="AC1329">
        <v>4</v>
      </c>
      <c r="AD1329">
        <v>4</v>
      </c>
      <c r="AE1329">
        <v>4</v>
      </c>
      <c r="AF1329">
        <v>641</v>
      </c>
      <c r="AG1329">
        <v>0</v>
      </c>
      <c r="AH1329">
        <v>175</v>
      </c>
      <c r="AI1329">
        <v>816</v>
      </c>
      <c r="AJ1329">
        <v>6</v>
      </c>
      <c r="AK1329">
        <v>6</v>
      </c>
      <c r="AL1329">
        <v>816</v>
      </c>
      <c r="AM1329">
        <v>0</v>
      </c>
      <c r="AN1329">
        <v>0</v>
      </c>
      <c r="AO1329">
        <v>816</v>
      </c>
      <c r="AP1329">
        <v>0</v>
      </c>
      <c r="AQ1329">
        <v>1</v>
      </c>
      <c r="AR1329">
        <v>1</v>
      </c>
      <c r="AS1329">
        <v>0</v>
      </c>
      <c r="AT1329">
        <v>3</v>
      </c>
      <c r="AU1329">
        <v>1</v>
      </c>
      <c r="AV1329">
        <v>5</v>
      </c>
      <c r="AW1329">
        <v>5</v>
      </c>
      <c r="AX1329">
        <v>1</v>
      </c>
      <c r="AY1329">
        <v>6</v>
      </c>
      <c r="AZ1329">
        <v>1982</v>
      </c>
      <c r="BA1329">
        <v>2</v>
      </c>
      <c r="BB1329">
        <v>1</v>
      </c>
      <c r="BC1329">
        <v>264</v>
      </c>
      <c r="BD1329">
        <v>4</v>
      </c>
      <c r="BE1329">
        <v>4</v>
      </c>
      <c r="BF1329">
        <v>3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3</v>
      </c>
      <c r="BN1329">
        <v>0</v>
      </c>
      <c r="BO1329">
        <v>10</v>
      </c>
      <c r="BP1329">
        <v>2008</v>
      </c>
      <c r="BQ1329">
        <v>15</v>
      </c>
      <c r="BR1329">
        <v>4</v>
      </c>
      <c r="BS1329">
        <v>5</v>
      </c>
      <c r="BT1329">
        <v>130500</v>
      </c>
    </row>
    <row r="1330" spans="1:72" x14ac:dyDescent="0.35">
      <c r="A1330">
        <v>1329</v>
      </c>
      <c r="B1330">
        <v>50</v>
      </c>
      <c r="C1330">
        <v>2</v>
      </c>
      <c r="D1330">
        <v>60</v>
      </c>
      <c r="E1330">
        <v>10440</v>
      </c>
      <c r="F1330">
        <v>2</v>
      </c>
      <c r="G1330">
        <v>1</v>
      </c>
      <c r="H1330">
        <v>2</v>
      </c>
      <c r="I1330">
        <v>4</v>
      </c>
      <c r="J1330">
        <v>2</v>
      </c>
      <c r="K1330">
        <v>3</v>
      </c>
      <c r="L1330">
        <v>9</v>
      </c>
      <c r="M1330">
        <v>7</v>
      </c>
      <c r="N1330">
        <v>7</v>
      </c>
      <c r="O1330">
        <v>3</v>
      </c>
      <c r="P1330">
        <v>1</v>
      </c>
      <c r="Q1330">
        <v>6</v>
      </c>
      <c r="R1330">
        <v>7</v>
      </c>
      <c r="S1330">
        <v>1920</v>
      </c>
      <c r="T1330">
        <v>1950</v>
      </c>
      <c r="U1330">
        <v>5</v>
      </c>
      <c r="V1330">
        <v>8</v>
      </c>
      <c r="W1330">
        <v>5</v>
      </c>
      <c r="X1330">
        <v>2</v>
      </c>
      <c r="Y1330">
        <v>0</v>
      </c>
      <c r="Z1330">
        <v>4</v>
      </c>
      <c r="AA1330">
        <v>4</v>
      </c>
      <c r="AB1330">
        <v>3</v>
      </c>
      <c r="AC1330">
        <v>5</v>
      </c>
      <c r="AD1330">
        <v>4</v>
      </c>
      <c r="AE1330">
        <v>5</v>
      </c>
      <c r="AF1330">
        <v>493</v>
      </c>
      <c r="AG1330">
        <v>0</v>
      </c>
      <c r="AH1330">
        <v>1017</v>
      </c>
      <c r="AI1330">
        <v>1510</v>
      </c>
      <c r="AJ1330">
        <v>1</v>
      </c>
      <c r="AK1330">
        <v>6</v>
      </c>
      <c r="AL1330">
        <v>1584</v>
      </c>
      <c r="AM1330">
        <v>1208</v>
      </c>
      <c r="AN1330">
        <v>0</v>
      </c>
      <c r="AO1330">
        <v>2792</v>
      </c>
      <c r="AP1330">
        <v>0</v>
      </c>
      <c r="AQ1330">
        <v>0</v>
      </c>
      <c r="AR1330">
        <v>2</v>
      </c>
      <c r="AS1330">
        <v>0</v>
      </c>
      <c r="AT1330">
        <v>5</v>
      </c>
      <c r="AU1330">
        <v>1</v>
      </c>
      <c r="AV1330">
        <v>4</v>
      </c>
      <c r="AW1330">
        <v>8</v>
      </c>
      <c r="AX1330">
        <v>2</v>
      </c>
      <c r="AY1330">
        <v>5</v>
      </c>
      <c r="AZ1330">
        <v>1920</v>
      </c>
      <c r="BA1330">
        <v>2</v>
      </c>
      <c r="BB1330">
        <v>2</v>
      </c>
      <c r="BC1330">
        <v>520</v>
      </c>
      <c r="BD1330">
        <v>3</v>
      </c>
      <c r="BE1330">
        <v>4</v>
      </c>
      <c r="BF1330">
        <v>3</v>
      </c>
      <c r="BG1330">
        <v>0</v>
      </c>
      <c r="BH1330">
        <v>547</v>
      </c>
      <c r="BI1330">
        <v>0</v>
      </c>
      <c r="BJ1330">
        <v>0</v>
      </c>
      <c r="BK1330">
        <v>480</v>
      </c>
      <c r="BL1330">
        <v>0</v>
      </c>
      <c r="BM1330">
        <v>3</v>
      </c>
      <c r="BN1330">
        <v>1150</v>
      </c>
      <c r="BO1330">
        <v>6</v>
      </c>
      <c r="BP1330">
        <v>2008</v>
      </c>
      <c r="BQ1330">
        <v>15</v>
      </c>
      <c r="BR1330">
        <v>4</v>
      </c>
      <c r="BS1330">
        <v>5</v>
      </c>
      <c r="BT1330">
        <v>256000</v>
      </c>
    </row>
    <row r="1331" spans="1:72" x14ac:dyDescent="0.35">
      <c r="A1331">
        <v>1330</v>
      </c>
      <c r="B1331">
        <v>60</v>
      </c>
      <c r="C1331">
        <v>4</v>
      </c>
      <c r="D1331">
        <v>63</v>
      </c>
      <c r="E1331">
        <v>9084</v>
      </c>
      <c r="F1331">
        <v>2</v>
      </c>
      <c r="G1331">
        <v>2</v>
      </c>
      <c r="H1331">
        <v>2</v>
      </c>
      <c r="I1331">
        <v>4</v>
      </c>
      <c r="J1331">
        <v>4</v>
      </c>
      <c r="K1331">
        <v>3</v>
      </c>
      <c r="L1331">
        <v>11</v>
      </c>
      <c r="M1331">
        <v>7</v>
      </c>
      <c r="N1331">
        <v>7</v>
      </c>
      <c r="O1331">
        <v>3</v>
      </c>
      <c r="P1331">
        <v>8</v>
      </c>
      <c r="Q1331">
        <v>7</v>
      </c>
      <c r="R1331">
        <v>5</v>
      </c>
      <c r="S1331">
        <v>1998</v>
      </c>
      <c r="T1331">
        <v>1998</v>
      </c>
      <c r="U1331">
        <v>6</v>
      </c>
      <c r="V1331">
        <v>8</v>
      </c>
      <c r="W1331">
        <v>14</v>
      </c>
      <c r="X1331">
        <v>2</v>
      </c>
      <c r="Y1331">
        <v>0</v>
      </c>
      <c r="Z1331">
        <v>3</v>
      </c>
      <c r="AA1331">
        <v>3</v>
      </c>
      <c r="AB1331">
        <v>6</v>
      </c>
      <c r="AC1331">
        <v>5</v>
      </c>
      <c r="AD1331">
        <v>4</v>
      </c>
      <c r="AE1331">
        <v>6</v>
      </c>
      <c r="AF1331">
        <v>0</v>
      </c>
      <c r="AG1331">
        <v>0</v>
      </c>
      <c r="AH1331">
        <v>935</v>
      </c>
      <c r="AI1331">
        <v>935</v>
      </c>
      <c r="AJ1331">
        <v>6</v>
      </c>
      <c r="AK1331">
        <v>6</v>
      </c>
      <c r="AL1331">
        <v>955</v>
      </c>
      <c r="AM1331">
        <v>677</v>
      </c>
      <c r="AN1331">
        <v>0</v>
      </c>
      <c r="AO1331">
        <v>1632</v>
      </c>
      <c r="AP1331">
        <v>0</v>
      </c>
      <c r="AQ1331">
        <v>0</v>
      </c>
      <c r="AR1331">
        <v>2</v>
      </c>
      <c r="AS1331">
        <v>1</v>
      </c>
      <c r="AT1331">
        <v>3</v>
      </c>
      <c r="AU1331">
        <v>1</v>
      </c>
      <c r="AV1331">
        <v>4</v>
      </c>
      <c r="AW1331">
        <v>8</v>
      </c>
      <c r="AX1331">
        <v>1</v>
      </c>
      <c r="AY1331">
        <v>6</v>
      </c>
      <c r="AZ1331">
        <v>1998</v>
      </c>
      <c r="BA1331">
        <v>4</v>
      </c>
      <c r="BB1331">
        <v>2</v>
      </c>
      <c r="BC1331">
        <v>462</v>
      </c>
      <c r="BD1331">
        <v>4</v>
      </c>
      <c r="BE1331">
        <v>4</v>
      </c>
      <c r="BF1331">
        <v>3</v>
      </c>
      <c r="BG1331">
        <v>0</v>
      </c>
      <c r="BH1331">
        <v>28</v>
      </c>
      <c r="BI1331">
        <v>0</v>
      </c>
      <c r="BJ1331">
        <v>0</v>
      </c>
      <c r="BK1331">
        <v>0</v>
      </c>
      <c r="BL1331">
        <v>0</v>
      </c>
      <c r="BM1331">
        <v>5</v>
      </c>
      <c r="BN1331">
        <v>0</v>
      </c>
      <c r="BO1331">
        <v>6</v>
      </c>
      <c r="BP1331">
        <v>2006</v>
      </c>
      <c r="BQ1331">
        <v>17</v>
      </c>
      <c r="BR1331">
        <v>4</v>
      </c>
      <c r="BS1331">
        <v>5</v>
      </c>
      <c r="BT1331">
        <v>176500</v>
      </c>
    </row>
    <row r="1332" spans="1:72" x14ac:dyDescent="0.35">
      <c r="A1332">
        <v>1331</v>
      </c>
      <c r="B1332">
        <v>20</v>
      </c>
      <c r="C1332">
        <v>4</v>
      </c>
      <c r="D1332">
        <v>85</v>
      </c>
      <c r="E1332">
        <v>10000</v>
      </c>
      <c r="F1332">
        <v>2</v>
      </c>
      <c r="G1332">
        <v>1</v>
      </c>
      <c r="H1332">
        <v>2</v>
      </c>
      <c r="I1332">
        <v>4</v>
      </c>
      <c r="J1332">
        <v>4</v>
      </c>
      <c r="K1332">
        <v>3</v>
      </c>
      <c r="L1332">
        <v>18</v>
      </c>
      <c r="M1332">
        <v>7</v>
      </c>
      <c r="N1332">
        <v>7</v>
      </c>
      <c r="O1332">
        <v>3</v>
      </c>
      <c r="P1332">
        <v>4</v>
      </c>
      <c r="Q1332">
        <v>8</v>
      </c>
      <c r="R1332">
        <v>5</v>
      </c>
      <c r="S1332">
        <v>2006</v>
      </c>
      <c r="T1332">
        <v>2006</v>
      </c>
      <c r="U1332">
        <v>6</v>
      </c>
      <c r="V1332">
        <v>8</v>
      </c>
      <c r="W1332">
        <v>14</v>
      </c>
      <c r="X1332">
        <v>5</v>
      </c>
      <c r="Y1332">
        <v>410</v>
      </c>
      <c r="Z1332">
        <v>4</v>
      </c>
      <c r="AA1332">
        <v>3</v>
      </c>
      <c r="AB1332">
        <v>6</v>
      </c>
      <c r="AC1332">
        <v>5</v>
      </c>
      <c r="AD1332">
        <v>5</v>
      </c>
      <c r="AE1332">
        <v>6</v>
      </c>
      <c r="AF1332">
        <v>0</v>
      </c>
      <c r="AG1332">
        <v>0</v>
      </c>
      <c r="AH1332">
        <v>1588</v>
      </c>
      <c r="AI1332">
        <v>1588</v>
      </c>
      <c r="AJ1332">
        <v>6</v>
      </c>
      <c r="AK1332">
        <v>6</v>
      </c>
      <c r="AL1332">
        <v>1588</v>
      </c>
      <c r="AM1332">
        <v>0</v>
      </c>
      <c r="AN1332">
        <v>0</v>
      </c>
      <c r="AO1332">
        <v>1588</v>
      </c>
      <c r="AP1332">
        <v>0</v>
      </c>
      <c r="AQ1332">
        <v>0</v>
      </c>
      <c r="AR1332">
        <v>2</v>
      </c>
      <c r="AS1332">
        <v>0</v>
      </c>
      <c r="AT1332">
        <v>3</v>
      </c>
      <c r="AU1332">
        <v>1</v>
      </c>
      <c r="AV1332">
        <v>5</v>
      </c>
      <c r="AW1332">
        <v>7</v>
      </c>
      <c r="AX1332">
        <v>1</v>
      </c>
      <c r="AY1332">
        <v>6</v>
      </c>
      <c r="AZ1332">
        <v>2006</v>
      </c>
      <c r="BA1332">
        <v>3</v>
      </c>
      <c r="BB1332">
        <v>3</v>
      </c>
      <c r="BC1332">
        <v>825</v>
      </c>
      <c r="BD1332">
        <v>4</v>
      </c>
      <c r="BE1332">
        <v>4</v>
      </c>
      <c r="BF1332">
        <v>3</v>
      </c>
      <c r="BG1332">
        <v>144</v>
      </c>
      <c r="BH1332">
        <v>45</v>
      </c>
      <c r="BI1332">
        <v>0</v>
      </c>
      <c r="BJ1332">
        <v>0</v>
      </c>
      <c r="BK1332">
        <v>0</v>
      </c>
      <c r="BL1332">
        <v>0</v>
      </c>
      <c r="BM1332">
        <v>5</v>
      </c>
      <c r="BN1332">
        <v>0</v>
      </c>
      <c r="BO1332">
        <v>12</v>
      </c>
      <c r="BP1332">
        <v>2007</v>
      </c>
      <c r="BQ1332">
        <v>16</v>
      </c>
      <c r="BR1332">
        <v>4</v>
      </c>
      <c r="BS1332">
        <v>5</v>
      </c>
      <c r="BT1332">
        <v>227000</v>
      </c>
    </row>
    <row r="1333" spans="1:72" x14ac:dyDescent="0.35">
      <c r="A1333">
        <v>1332</v>
      </c>
      <c r="B1333">
        <v>80</v>
      </c>
      <c r="C1333">
        <v>4</v>
      </c>
      <c r="D1333">
        <v>55</v>
      </c>
      <c r="E1333">
        <v>10780</v>
      </c>
      <c r="F1333">
        <v>2</v>
      </c>
      <c r="G1333">
        <v>2</v>
      </c>
      <c r="H1333">
        <v>2</v>
      </c>
      <c r="I1333">
        <v>4</v>
      </c>
      <c r="J1333">
        <v>4</v>
      </c>
      <c r="K1333">
        <v>3</v>
      </c>
      <c r="L1333">
        <v>16</v>
      </c>
      <c r="M1333">
        <v>7</v>
      </c>
      <c r="N1333">
        <v>7</v>
      </c>
      <c r="O1333">
        <v>3</v>
      </c>
      <c r="P1333">
        <v>3</v>
      </c>
      <c r="Q1333">
        <v>5</v>
      </c>
      <c r="R1333">
        <v>5</v>
      </c>
      <c r="S1333">
        <v>1976</v>
      </c>
      <c r="T1333">
        <v>1976</v>
      </c>
      <c r="U1333">
        <v>5</v>
      </c>
      <c r="V1333">
        <v>8</v>
      </c>
      <c r="W1333">
        <v>10</v>
      </c>
      <c r="X1333">
        <v>2</v>
      </c>
      <c r="Y1333">
        <v>0</v>
      </c>
      <c r="Z1333">
        <v>3</v>
      </c>
      <c r="AA1333">
        <v>3</v>
      </c>
      <c r="AB1333">
        <v>2</v>
      </c>
      <c r="AC1333">
        <v>4</v>
      </c>
      <c r="AD1333">
        <v>4</v>
      </c>
      <c r="AE1333">
        <v>4</v>
      </c>
      <c r="AF1333">
        <v>483</v>
      </c>
      <c r="AG1333">
        <v>0</v>
      </c>
      <c r="AH1333">
        <v>428</v>
      </c>
      <c r="AI1333">
        <v>911</v>
      </c>
      <c r="AJ1333">
        <v>6</v>
      </c>
      <c r="AK1333">
        <v>6</v>
      </c>
      <c r="AL1333">
        <v>954</v>
      </c>
      <c r="AM1333">
        <v>0</v>
      </c>
      <c r="AN1333">
        <v>0</v>
      </c>
      <c r="AO1333">
        <v>954</v>
      </c>
      <c r="AP1333">
        <v>0</v>
      </c>
      <c r="AQ1333">
        <v>0</v>
      </c>
      <c r="AR1333">
        <v>1</v>
      </c>
      <c r="AS1333">
        <v>0</v>
      </c>
      <c r="AT1333">
        <v>3</v>
      </c>
      <c r="AU1333">
        <v>1</v>
      </c>
      <c r="AV1333">
        <v>4</v>
      </c>
      <c r="AW1333">
        <v>6</v>
      </c>
      <c r="AX1333">
        <v>0</v>
      </c>
      <c r="AY1333">
        <v>5</v>
      </c>
      <c r="AZ1333">
        <v>1976</v>
      </c>
      <c r="BA1333">
        <v>2</v>
      </c>
      <c r="BB1333">
        <v>2</v>
      </c>
      <c r="BC1333">
        <v>576</v>
      </c>
      <c r="BD1333">
        <v>4</v>
      </c>
      <c r="BE1333">
        <v>4</v>
      </c>
      <c r="BF1333">
        <v>3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5</v>
      </c>
      <c r="BN1333">
        <v>0</v>
      </c>
      <c r="BO1333">
        <v>7</v>
      </c>
      <c r="BP1333">
        <v>2006</v>
      </c>
      <c r="BQ1333">
        <v>17</v>
      </c>
      <c r="BR1333">
        <v>4</v>
      </c>
      <c r="BS1333">
        <v>5</v>
      </c>
      <c r="BT1333">
        <v>132500</v>
      </c>
    </row>
    <row r="1334" spans="1:72" x14ac:dyDescent="0.35">
      <c r="A1334">
        <v>1333</v>
      </c>
      <c r="B1334">
        <v>20</v>
      </c>
      <c r="C1334">
        <v>4</v>
      </c>
      <c r="D1334">
        <v>67</v>
      </c>
      <c r="E1334">
        <v>8877</v>
      </c>
      <c r="F1334">
        <v>2</v>
      </c>
      <c r="G1334">
        <v>1</v>
      </c>
      <c r="H1334">
        <v>2</v>
      </c>
      <c r="I1334">
        <v>4</v>
      </c>
      <c r="J1334">
        <v>4</v>
      </c>
      <c r="K1334">
        <v>2</v>
      </c>
      <c r="L1334">
        <v>4</v>
      </c>
      <c r="M1334">
        <v>7</v>
      </c>
      <c r="N1334">
        <v>7</v>
      </c>
      <c r="O1334">
        <v>3</v>
      </c>
      <c r="P1334">
        <v>4</v>
      </c>
      <c r="Q1334">
        <v>4</v>
      </c>
      <c r="R1334">
        <v>6</v>
      </c>
      <c r="S1334">
        <v>1938</v>
      </c>
      <c r="T1334">
        <v>1958</v>
      </c>
      <c r="U1334">
        <v>5</v>
      </c>
      <c r="V1334">
        <v>8</v>
      </c>
      <c r="W1334">
        <v>10</v>
      </c>
      <c r="X1334">
        <v>2</v>
      </c>
      <c r="Y1334">
        <v>0</v>
      </c>
      <c r="Z1334">
        <v>3</v>
      </c>
      <c r="AA1334">
        <v>3</v>
      </c>
      <c r="AB1334">
        <v>2</v>
      </c>
      <c r="AC1334">
        <v>4</v>
      </c>
      <c r="AD1334">
        <v>4</v>
      </c>
      <c r="AE1334">
        <v>4</v>
      </c>
      <c r="AF1334">
        <v>690</v>
      </c>
      <c r="AG1334">
        <v>0</v>
      </c>
      <c r="AH1334">
        <v>126</v>
      </c>
      <c r="AI1334">
        <v>816</v>
      </c>
      <c r="AJ1334">
        <v>6</v>
      </c>
      <c r="AK1334">
        <v>6</v>
      </c>
      <c r="AL1334">
        <v>816</v>
      </c>
      <c r="AM1334">
        <v>0</v>
      </c>
      <c r="AN1334">
        <v>0</v>
      </c>
      <c r="AO1334">
        <v>816</v>
      </c>
      <c r="AP1334">
        <v>1</v>
      </c>
      <c r="AQ1334">
        <v>0</v>
      </c>
      <c r="AR1334">
        <v>1</v>
      </c>
      <c r="AS1334">
        <v>0</v>
      </c>
      <c r="AT1334">
        <v>2</v>
      </c>
      <c r="AU1334">
        <v>1</v>
      </c>
      <c r="AV1334">
        <v>4</v>
      </c>
      <c r="AW1334">
        <v>3</v>
      </c>
      <c r="AX1334">
        <v>1</v>
      </c>
      <c r="AY1334">
        <v>5</v>
      </c>
      <c r="AZ1334">
        <v>1958</v>
      </c>
      <c r="BA1334">
        <v>2</v>
      </c>
      <c r="BB1334">
        <v>1</v>
      </c>
      <c r="BC1334">
        <v>288</v>
      </c>
      <c r="BD1334">
        <v>3</v>
      </c>
      <c r="BE1334">
        <v>3</v>
      </c>
      <c r="BF1334">
        <v>3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5</v>
      </c>
      <c r="BN1334">
        <v>0</v>
      </c>
      <c r="BO1334">
        <v>5</v>
      </c>
      <c r="BP1334">
        <v>2009</v>
      </c>
      <c r="BQ1334">
        <v>14</v>
      </c>
      <c r="BR1334">
        <v>4</v>
      </c>
      <c r="BS1334">
        <v>5</v>
      </c>
      <c r="BT1334">
        <v>100000</v>
      </c>
    </row>
    <row r="1335" spans="1:72" x14ac:dyDescent="0.35">
      <c r="A1335">
        <v>1334</v>
      </c>
      <c r="B1335">
        <v>50</v>
      </c>
      <c r="C1335">
        <v>2</v>
      </c>
      <c r="D1335">
        <v>60</v>
      </c>
      <c r="E1335">
        <v>7200</v>
      </c>
      <c r="F1335">
        <v>2</v>
      </c>
      <c r="G1335">
        <v>1</v>
      </c>
      <c r="H1335">
        <v>2</v>
      </c>
      <c r="I1335">
        <v>4</v>
      </c>
      <c r="J1335">
        <v>2</v>
      </c>
      <c r="K1335">
        <v>3</v>
      </c>
      <c r="L1335">
        <v>3</v>
      </c>
      <c r="M1335">
        <v>7</v>
      </c>
      <c r="N1335">
        <v>7</v>
      </c>
      <c r="O1335">
        <v>3</v>
      </c>
      <c r="P1335">
        <v>1</v>
      </c>
      <c r="Q1335">
        <v>5</v>
      </c>
      <c r="R1335">
        <v>6</v>
      </c>
      <c r="S1335">
        <v>1938</v>
      </c>
      <c r="T1335">
        <v>1995</v>
      </c>
      <c r="U1335">
        <v>5</v>
      </c>
      <c r="V1335">
        <v>8</v>
      </c>
      <c r="W1335">
        <v>4</v>
      </c>
      <c r="X1335">
        <v>2</v>
      </c>
      <c r="Y1335">
        <v>0</v>
      </c>
      <c r="Z1335">
        <v>3</v>
      </c>
      <c r="AA1335">
        <v>3</v>
      </c>
      <c r="AB1335">
        <v>2</v>
      </c>
      <c r="AC1335">
        <v>4</v>
      </c>
      <c r="AD1335">
        <v>4</v>
      </c>
      <c r="AE1335">
        <v>6</v>
      </c>
      <c r="AF1335">
        <v>0</v>
      </c>
      <c r="AG1335">
        <v>0</v>
      </c>
      <c r="AH1335">
        <v>803</v>
      </c>
      <c r="AI1335">
        <v>803</v>
      </c>
      <c r="AJ1335">
        <v>6</v>
      </c>
      <c r="AK1335">
        <v>6</v>
      </c>
      <c r="AL1335">
        <v>803</v>
      </c>
      <c r="AM1335">
        <v>557</v>
      </c>
      <c r="AN1335">
        <v>0</v>
      </c>
      <c r="AO1335">
        <v>1360</v>
      </c>
      <c r="AP1335">
        <v>0</v>
      </c>
      <c r="AQ1335">
        <v>0</v>
      </c>
      <c r="AR1335">
        <v>1</v>
      </c>
      <c r="AS1335">
        <v>1</v>
      </c>
      <c r="AT1335">
        <v>2</v>
      </c>
      <c r="AU1335">
        <v>1</v>
      </c>
      <c r="AV1335">
        <v>5</v>
      </c>
      <c r="AW1335">
        <v>6</v>
      </c>
      <c r="AX1335">
        <v>0</v>
      </c>
      <c r="AY1335">
        <v>5</v>
      </c>
      <c r="AZ1335">
        <v>1951</v>
      </c>
      <c r="BA1335">
        <v>2</v>
      </c>
      <c r="BB1335">
        <v>1</v>
      </c>
      <c r="BC1335">
        <v>297</v>
      </c>
      <c r="BD1335">
        <v>4</v>
      </c>
      <c r="BE1335">
        <v>4</v>
      </c>
      <c r="BF1335">
        <v>3</v>
      </c>
      <c r="BG1335">
        <v>0</v>
      </c>
      <c r="BH1335">
        <v>65</v>
      </c>
      <c r="BI1335">
        <v>190</v>
      </c>
      <c r="BJ1335">
        <v>0</v>
      </c>
      <c r="BK1335">
        <v>0</v>
      </c>
      <c r="BL1335">
        <v>0</v>
      </c>
      <c r="BM1335">
        <v>3</v>
      </c>
      <c r="BN1335">
        <v>0</v>
      </c>
      <c r="BO1335">
        <v>7</v>
      </c>
      <c r="BP1335">
        <v>2006</v>
      </c>
      <c r="BQ1335">
        <v>17</v>
      </c>
      <c r="BR1335">
        <v>4</v>
      </c>
      <c r="BS1335">
        <v>5</v>
      </c>
      <c r="BT1335">
        <v>125500</v>
      </c>
    </row>
    <row r="1336" spans="1:72" x14ac:dyDescent="0.35">
      <c r="A1336">
        <v>1335</v>
      </c>
      <c r="B1336">
        <v>160</v>
      </c>
      <c r="C1336">
        <v>2</v>
      </c>
      <c r="D1336">
        <v>24</v>
      </c>
      <c r="E1336">
        <v>2368</v>
      </c>
      <c r="F1336">
        <v>2</v>
      </c>
      <c r="G1336">
        <v>1</v>
      </c>
      <c r="H1336">
        <v>2</v>
      </c>
      <c r="I1336">
        <v>4</v>
      </c>
      <c r="J1336">
        <v>4</v>
      </c>
      <c r="K1336">
        <v>3</v>
      </c>
      <c r="L1336">
        <v>24</v>
      </c>
      <c r="M1336">
        <v>7</v>
      </c>
      <c r="N1336">
        <v>7</v>
      </c>
      <c r="O1336">
        <v>4</v>
      </c>
      <c r="P1336">
        <v>8</v>
      </c>
      <c r="Q1336">
        <v>5</v>
      </c>
      <c r="R1336">
        <v>6</v>
      </c>
      <c r="S1336">
        <v>1970</v>
      </c>
      <c r="T1336">
        <v>1970</v>
      </c>
      <c r="U1336">
        <v>5</v>
      </c>
      <c r="V1336">
        <v>8</v>
      </c>
      <c r="W1336">
        <v>9</v>
      </c>
      <c r="X1336">
        <v>2</v>
      </c>
      <c r="Y1336">
        <v>312</v>
      </c>
      <c r="Z1336">
        <v>3</v>
      </c>
      <c r="AA1336">
        <v>3</v>
      </c>
      <c r="AB1336">
        <v>2</v>
      </c>
      <c r="AC1336">
        <v>4</v>
      </c>
      <c r="AD1336">
        <v>4</v>
      </c>
      <c r="AE1336">
        <v>5</v>
      </c>
      <c r="AF1336">
        <v>765</v>
      </c>
      <c r="AG1336">
        <v>0</v>
      </c>
      <c r="AH1336">
        <v>0</v>
      </c>
      <c r="AI1336">
        <v>765</v>
      </c>
      <c r="AJ1336">
        <v>6</v>
      </c>
      <c r="AK1336">
        <v>6</v>
      </c>
      <c r="AL1336">
        <v>765</v>
      </c>
      <c r="AM1336">
        <v>600</v>
      </c>
      <c r="AN1336">
        <v>0</v>
      </c>
      <c r="AO1336">
        <v>1365</v>
      </c>
      <c r="AP1336">
        <v>0</v>
      </c>
      <c r="AQ1336">
        <v>0</v>
      </c>
      <c r="AR1336">
        <v>1</v>
      </c>
      <c r="AS1336">
        <v>1</v>
      </c>
      <c r="AT1336">
        <v>3</v>
      </c>
      <c r="AU1336">
        <v>1</v>
      </c>
      <c r="AV1336">
        <v>4</v>
      </c>
      <c r="AW1336">
        <v>7</v>
      </c>
      <c r="AX1336">
        <v>0</v>
      </c>
      <c r="AY1336">
        <v>6</v>
      </c>
      <c r="AZ1336">
        <v>1970</v>
      </c>
      <c r="BA1336">
        <v>2</v>
      </c>
      <c r="BB1336">
        <v>2</v>
      </c>
      <c r="BC1336">
        <v>440</v>
      </c>
      <c r="BD1336">
        <v>4</v>
      </c>
      <c r="BE1336">
        <v>4</v>
      </c>
      <c r="BF1336">
        <v>3</v>
      </c>
      <c r="BG1336">
        <v>0</v>
      </c>
      <c r="BH1336">
        <v>36</v>
      </c>
      <c r="BI1336">
        <v>0</v>
      </c>
      <c r="BJ1336">
        <v>0</v>
      </c>
      <c r="BK1336">
        <v>0</v>
      </c>
      <c r="BL1336">
        <v>0</v>
      </c>
      <c r="BM1336">
        <v>5</v>
      </c>
      <c r="BN1336">
        <v>0</v>
      </c>
      <c r="BO1336">
        <v>5</v>
      </c>
      <c r="BP1336">
        <v>2009</v>
      </c>
      <c r="BQ1336">
        <v>14</v>
      </c>
      <c r="BR1336">
        <v>4</v>
      </c>
      <c r="BS1336">
        <v>5</v>
      </c>
      <c r="BT1336">
        <v>125000</v>
      </c>
    </row>
    <row r="1337" spans="1:72" x14ac:dyDescent="0.35">
      <c r="A1337">
        <v>1336</v>
      </c>
      <c r="B1337">
        <v>20</v>
      </c>
      <c r="C1337">
        <v>4</v>
      </c>
      <c r="D1337">
        <v>80</v>
      </c>
      <c r="E1337">
        <v>9650</v>
      </c>
      <c r="F1337">
        <v>2</v>
      </c>
      <c r="G1337">
        <v>1</v>
      </c>
      <c r="H1337">
        <v>2</v>
      </c>
      <c r="I1337">
        <v>4</v>
      </c>
      <c r="J1337">
        <v>4</v>
      </c>
      <c r="K1337">
        <v>3</v>
      </c>
      <c r="L1337">
        <v>10</v>
      </c>
      <c r="M1337">
        <v>7</v>
      </c>
      <c r="N1337">
        <v>7</v>
      </c>
      <c r="O1337">
        <v>3</v>
      </c>
      <c r="P1337">
        <v>4</v>
      </c>
      <c r="Q1337">
        <v>6</v>
      </c>
      <c r="R1337">
        <v>5</v>
      </c>
      <c r="S1337">
        <v>1977</v>
      </c>
      <c r="T1337">
        <v>1977</v>
      </c>
      <c r="U1337">
        <v>5</v>
      </c>
      <c r="V1337">
        <v>8</v>
      </c>
      <c r="W1337">
        <v>3</v>
      </c>
      <c r="X1337">
        <v>4</v>
      </c>
      <c r="Y1337">
        <v>360</v>
      </c>
      <c r="Z1337">
        <v>3</v>
      </c>
      <c r="AA1337">
        <v>3</v>
      </c>
      <c r="AB1337">
        <v>2</v>
      </c>
      <c r="AC1337">
        <v>5</v>
      </c>
      <c r="AD1337">
        <v>4</v>
      </c>
      <c r="AE1337">
        <v>4</v>
      </c>
      <c r="AF1337">
        <v>686</v>
      </c>
      <c r="AG1337">
        <v>0</v>
      </c>
      <c r="AH1337">
        <v>664</v>
      </c>
      <c r="AI1337">
        <v>1350</v>
      </c>
      <c r="AJ1337">
        <v>6</v>
      </c>
      <c r="AK1337">
        <v>6</v>
      </c>
      <c r="AL1337">
        <v>1334</v>
      </c>
      <c r="AM1337">
        <v>0</v>
      </c>
      <c r="AN1337">
        <v>0</v>
      </c>
      <c r="AO1337">
        <v>1334</v>
      </c>
      <c r="AP1337">
        <v>0</v>
      </c>
      <c r="AQ1337">
        <v>1</v>
      </c>
      <c r="AR1337">
        <v>2</v>
      </c>
      <c r="AS1337">
        <v>0</v>
      </c>
      <c r="AT1337">
        <v>2</v>
      </c>
      <c r="AU1337">
        <v>1</v>
      </c>
      <c r="AV1337">
        <v>4</v>
      </c>
      <c r="AW1337">
        <v>6</v>
      </c>
      <c r="AX1337">
        <v>1</v>
      </c>
      <c r="AY1337">
        <v>6</v>
      </c>
      <c r="AZ1337">
        <v>1977</v>
      </c>
      <c r="BA1337">
        <v>3</v>
      </c>
      <c r="BB1337">
        <v>2</v>
      </c>
      <c r="BC1337">
        <v>630</v>
      </c>
      <c r="BD1337">
        <v>4</v>
      </c>
      <c r="BE1337">
        <v>4</v>
      </c>
      <c r="BF1337">
        <v>3</v>
      </c>
      <c r="BG1337">
        <v>0</v>
      </c>
      <c r="BH1337">
        <v>16</v>
      </c>
      <c r="BI1337">
        <v>0</v>
      </c>
      <c r="BJ1337">
        <v>0</v>
      </c>
      <c r="BK1337">
        <v>0</v>
      </c>
      <c r="BL1337">
        <v>0</v>
      </c>
      <c r="BM1337">
        <v>5</v>
      </c>
      <c r="BN1337">
        <v>0</v>
      </c>
      <c r="BO1337">
        <v>4</v>
      </c>
      <c r="BP1337">
        <v>2009</v>
      </c>
      <c r="BQ1337">
        <v>14</v>
      </c>
      <c r="BR1337">
        <v>4</v>
      </c>
      <c r="BS1337">
        <v>5</v>
      </c>
      <c r="BT1337">
        <v>167900</v>
      </c>
    </row>
    <row r="1338" spans="1:72" x14ac:dyDescent="0.35">
      <c r="A1338">
        <v>1337</v>
      </c>
      <c r="B1338">
        <v>90</v>
      </c>
      <c r="C1338">
        <v>4</v>
      </c>
      <c r="D1338">
        <v>87</v>
      </c>
      <c r="E1338">
        <v>9246</v>
      </c>
      <c r="F1338">
        <v>2</v>
      </c>
      <c r="G1338">
        <v>2</v>
      </c>
      <c r="H1338">
        <v>2</v>
      </c>
      <c r="I1338">
        <v>4</v>
      </c>
      <c r="J1338">
        <v>4</v>
      </c>
      <c r="K1338">
        <v>3</v>
      </c>
      <c r="L1338">
        <v>10</v>
      </c>
      <c r="M1338">
        <v>2</v>
      </c>
      <c r="N1338">
        <v>7</v>
      </c>
      <c r="O1338">
        <v>2</v>
      </c>
      <c r="P1338">
        <v>4</v>
      </c>
      <c r="Q1338">
        <v>5</v>
      </c>
      <c r="R1338">
        <v>5</v>
      </c>
      <c r="S1338">
        <v>1973</v>
      </c>
      <c r="T1338">
        <v>1973</v>
      </c>
      <c r="U1338">
        <v>5</v>
      </c>
      <c r="V1338">
        <v>8</v>
      </c>
      <c r="W1338">
        <v>3</v>
      </c>
      <c r="X1338">
        <v>4</v>
      </c>
      <c r="Y1338">
        <v>564</v>
      </c>
      <c r="Z1338">
        <v>3</v>
      </c>
      <c r="AA1338">
        <v>3</v>
      </c>
      <c r="AB1338">
        <v>2</v>
      </c>
      <c r="AC1338">
        <v>4</v>
      </c>
      <c r="AD1338">
        <v>4</v>
      </c>
      <c r="AE1338">
        <v>6</v>
      </c>
      <c r="AF1338">
        <v>0</v>
      </c>
      <c r="AG1338">
        <v>0</v>
      </c>
      <c r="AH1338">
        <v>1656</v>
      </c>
      <c r="AI1338">
        <v>1656</v>
      </c>
      <c r="AJ1338">
        <v>6</v>
      </c>
      <c r="AK1338">
        <v>6</v>
      </c>
      <c r="AL1338">
        <v>1656</v>
      </c>
      <c r="AM1338">
        <v>0</v>
      </c>
      <c r="AN1338">
        <v>0</v>
      </c>
      <c r="AO1338">
        <v>1656</v>
      </c>
      <c r="AP1338">
        <v>0</v>
      </c>
      <c r="AQ1338">
        <v>0</v>
      </c>
      <c r="AR1338">
        <v>2</v>
      </c>
      <c r="AS1338">
        <v>0</v>
      </c>
      <c r="AT1338">
        <v>4</v>
      </c>
      <c r="AU1338">
        <v>2</v>
      </c>
      <c r="AV1338">
        <v>4</v>
      </c>
      <c r="AW1338">
        <v>8</v>
      </c>
      <c r="AX1338">
        <v>0</v>
      </c>
      <c r="AY1338">
        <v>5</v>
      </c>
      <c r="AZ1338">
        <v>1973</v>
      </c>
      <c r="BA1338">
        <v>2</v>
      </c>
      <c r="BB1338">
        <v>2</v>
      </c>
      <c r="BC1338">
        <v>506</v>
      </c>
      <c r="BD1338">
        <v>4</v>
      </c>
      <c r="BE1338">
        <v>4</v>
      </c>
      <c r="BF1338">
        <v>3</v>
      </c>
      <c r="BG1338">
        <v>0</v>
      </c>
      <c r="BH1338">
        <v>211</v>
      </c>
      <c r="BI1338">
        <v>0</v>
      </c>
      <c r="BJ1338">
        <v>0</v>
      </c>
      <c r="BK1338">
        <v>0</v>
      </c>
      <c r="BL1338">
        <v>0</v>
      </c>
      <c r="BM1338">
        <v>5</v>
      </c>
      <c r="BN1338">
        <v>0</v>
      </c>
      <c r="BO1338">
        <v>11</v>
      </c>
      <c r="BP1338">
        <v>2008</v>
      </c>
      <c r="BQ1338">
        <v>15</v>
      </c>
      <c r="BR1338">
        <v>4</v>
      </c>
      <c r="BS1338">
        <v>5</v>
      </c>
      <c r="BT1338">
        <v>135000</v>
      </c>
    </row>
    <row r="1339" spans="1:72" x14ac:dyDescent="0.35">
      <c r="A1339">
        <v>1338</v>
      </c>
      <c r="B1339">
        <v>30</v>
      </c>
      <c r="C1339">
        <v>2</v>
      </c>
      <c r="D1339">
        <v>153</v>
      </c>
      <c r="E1339">
        <v>4118</v>
      </c>
      <c r="F1339">
        <v>2</v>
      </c>
      <c r="G1339">
        <v>2</v>
      </c>
      <c r="H1339">
        <v>1</v>
      </c>
      <c r="I1339">
        <v>4</v>
      </c>
      <c r="J1339">
        <v>2</v>
      </c>
      <c r="K1339">
        <v>2</v>
      </c>
      <c r="L1339">
        <v>9</v>
      </c>
      <c r="M1339">
        <v>2</v>
      </c>
      <c r="N1339">
        <v>7</v>
      </c>
      <c r="O1339">
        <v>3</v>
      </c>
      <c r="P1339">
        <v>4</v>
      </c>
      <c r="Q1339">
        <v>4</v>
      </c>
      <c r="R1339">
        <v>4</v>
      </c>
      <c r="S1339">
        <v>1941</v>
      </c>
      <c r="T1339">
        <v>1950</v>
      </c>
      <c r="U1339">
        <v>5</v>
      </c>
      <c r="V1339">
        <v>8</v>
      </c>
      <c r="W1339">
        <v>4</v>
      </c>
      <c r="X1339">
        <v>2</v>
      </c>
      <c r="Y1339">
        <v>0</v>
      </c>
      <c r="Z1339">
        <v>3</v>
      </c>
      <c r="AA1339">
        <v>3</v>
      </c>
      <c r="AB1339">
        <v>2</v>
      </c>
      <c r="AC1339">
        <v>4</v>
      </c>
      <c r="AD1339">
        <v>4</v>
      </c>
      <c r="AE1339">
        <v>6</v>
      </c>
      <c r="AF1339">
        <v>0</v>
      </c>
      <c r="AG1339">
        <v>0</v>
      </c>
      <c r="AH1339">
        <v>693</v>
      </c>
      <c r="AI1339">
        <v>693</v>
      </c>
      <c r="AJ1339">
        <v>2</v>
      </c>
      <c r="AK1339">
        <v>3</v>
      </c>
      <c r="AL1339">
        <v>693</v>
      </c>
      <c r="AM1339">
        <v>0</v>
      </c>
      <c r="AN1339">
        <v>0</v>
      </c>
      <c r="AO1339">
        <v>693</v>
      </c>
      <c r="AP1339">
        <v>0</v>
      </c>
      <c r="AQ1339">
        <v>0</v>
      </c>
      <c r="AR1339">
        <v>1</v>
      </c>
      <c r="AS1339">
        <v>0</v>
      </c>
      <c r="AT1339">
        <v>2</v>
      </c>
      <c r="AU1339">
        <v>1</v>
      </c>
      <c r="AV1339">
        <v>3</v>
      </c>
      <c r="AW1339">
        <v>4</v>
      </c>
      <c r="AX1339">
        <v>0</v>
      </c>
      <c r="AY1339">
        <v>3</v>
      </c>
      <c r="BA1339">
        <v>1</v>
      </c>
      <c r="BB1339">
        <v>0</v>
      </c>
      <c r="BC1339">
        <v>0</v>
      </c>
      <c r="BD1339">
        <v>1</v>
      </c>
      <c r="BE1339">
        <v>1</v>
      </c>
      <c r="BF1339">
        <v>2</v>
      </c>
      <c r="BG1339">
        <v>0</v>
      </c>
      <c r="BH1339">
        <v>20</v>
      </c>
      <c r="BI1339">
        <v>0</v>
      </c>
      <c r="BJ1339">
        <v>0</v>
      </c>
      <c r="BK1339">
        <v>0</v>
      </c>
      <c r="BL1339">
        <v>0</v>
      </c>
      <c r="BM1339">
        <v>5</v>
      </c>
      <c r="BN1339">
        <v>0</v>
      </c>
      <c r="BO1339">
        <v>3</v>
      </c>
      <c r="BP1339">
        <v>2006</v>
      </c>
      <c r="BQ1339">
        <v>17</v>
      </c>
      <c r="BR1339">
        <v>4</v>
      </c>
      <c r="BS1339">
        <v>5</v>
      </c>
      <c r="BT1339">
        <v>52500</v>
      </c>
    </row>
    <row r="1340" spans="1:72" x14ac:dyDescent="0.35">
      <c r="A1340">
        <v>1339</v>
      </c>
      <c r="B1340">
        <v>60</v>
      </c>
      <c r="C1340">
        <v>4</v>
      </c>
      <c r="D1340">
        <v>95</v>
      </c>
      <c r="E1340">
        <v>13450</v>
      </c>
      <c r="F1340">
        <v>2</v>
      </c>
      <c r="G1340">
        <v>2</v>
      </c>
      <c r="H1340">
        <v>2</v>
      </c>
      <c r="I1340">
        <v>4</v>
      </c>
      <c r="J1340">
        <v>2</v>
      </c>
      <c r="K1340">
        <v>3</v>
      </c>
      <c r="L1340">
        <v>16</v>
      </c>
      <c r="M1340">
        <v>7</v>
      </c>
      <c r="N1340">
        <v>7</v>
      </c>
      <c r="O1340">
        <v>3</v>
      </c>
      <c r="P1340">
        <v>8</v>
      </c>
      <c r="Q1340">
        <v>7</v>
      </c>
      <c r="R1340">
        <v>5</v>
      </c>
      <c r="S1340">
        <v>2002</v>
      </c>
      <c r="T1340">
        <v>2002</v>
      </c>
      <c r="U1340">
        <v>5</v>
      </c>
      <c r="V1340">
        <v>8</v>
      </c>
      <c r="W1340">
        <v>14</v>
      </c>
      <c r="X1340">
        <v>2</v>
      </c>
      <c r="Y1340">
        <v>0</v>
      </c>
      <c r="Z1340">
        <v>4</v>
      </c>
      <c r="AA1340">
        <v>3</v>
      </c>
      <c r="AB1340">
        <v>6</v>
      </c>
      <c r="AC1340">
        <v>5</v>
      </c>
      <c r="AD1340">
        <v>4</v>
      </c>
      <c r="AE1340">
        <v>7</v>
      </c>
      <c r="AF1340">
        <v>700</v>
      </c>
      <c r="AG1340">
        <v>0</v>
      </c>
      <c r="AH1340">
        <v>216</v>
      </c>
      <c r="AI1340">
        <v>916</v>
      </c>
      <c r="AJ1340">
        <v>6</v>
      </c>
      <c r="AK1340">
        <v>6</v>
      </c>
      <c r="AL1340">
        <v>920</v>
      </c>
      <c r="AM1340">
        <v>941</v>
      </c>
      <c r="AN1340">
        <v>0</v>
      </c>
      <c r="AO1340">
        <v>1861</v>
      </c>
      <c r="AP1340">
        <v>1</v>
      </c>
      <c r="AQ1340">
        <v>0</v>
      </c>
      <c r="AR1340">
        <v>2</v>
      </c>
      <c r="AS1340">
        <v>1</v>
      </c>
      <c r="AT1340">
        <v>3</v>
      </c>
      <c r="AU1340">
        <v>1</v>
      </c>
      <c r="AV1340">
        <v>5</v>
      </c>
      <c r="AW1340">
        <v>8</v>
      </c>
      <c r="AX1340">
        <v>0</v>
      </c>
      <c r="AY1340">
        <v>7</v>
      </c>
      <c r="AZ1340">
        <v>2002</v>
      </c>
      <c r="BA1340">
        <v>3</v>
      </c>
      <c r="BB1340">
        <v>2</v>
      </c>
      <c r="BC1340">
        <v>492</v>
      </c>
      <c r="BD1340">
        <v>4</v>
      </c>
      <c r="BE1340">
        <v>4</v>
      </c>
      <c r="BF1340">
        <v>3</v>
      </c>
      <c r="BG1340">
        <v>146</v>
      </c>
      <c r="BH1340">
        <v>91</v>
      </c>
      <c r="BI1340">
        <v>0</v>
      </c>
      <c r="BJ1340">
        <v>0</v>
      </c>
      <c r="BK1340">
        <v>0</v>
      </c>
      <c r="BL1340">
        <v>0</v>
      </c>
      <c r="BM1340">
        <v>5</v>
      </c>
      <c r="BN1340">
        <v>0</v>
      </c>
      <c r="BO1340">
        <v>6</v>
      </c>
      <c r="BP1340">
        <v>2006</v>
      </c>
      <c r="BQ1340">
        <v>17</v>
      </c>
      <c r="BR1340">
        <v>4</v>
      </c>
      <c r="BS1340">
        <v>5</v>
      </c>
      <c r="BT1340">
        <v>200000</v>
      </c>
    </row>
    <row r="1341" spans="1:72" x14ac:dyDescent="0.35">
      <c r="A1341">
        <v>1340</v>
      </c>
      <c r="B1341">
        <v>20</v>
      </c>
      <c r="C1341">
        <v>4</v>
      </c>
      <c r="D1341">
        <v>120</v>
      </c>
      <c r="E1341">
        <v>9560</v>
      </c>
      <c r="F1341">
        <v>2</v>
      </c>
      <c r="G1341">
        <v>2</v>
      </c>
      <c r="H1341">
        <v>2</v>
      </c>
      <c r="I1341">
        <v>4</v>
      </c>
      <c r="J1341">
        <v>2</v>
      </c>
      <c r="K1341">
        <v>3</v>
      </c>
      <c r="L1341">
        <v>16</v>
      </c>
      <c r="M1341">
        <v>7</v>
      </c>
      <c r="N1341">
        <v>7</v>
      </c>
      <c r="O1341">
        <v>3</v>
      </c>
      <c r="P1341">
        <v>4</v>
      </c>
      <c r="Q1341">
        <v>5</v>
      </c>
      <c r="R1341">
        <v>7</v>
      </c>
      <c r="S1341">
        <v>1972</v>
      </c>
      <c r="T1341">
        <v>1972</v>
      </c>
      <c r="U1341">
        <v>6</v>
      </c>
      <c r="V1341">
        <v>8</v>
      </c>
      <c r="W1341">
        <v>10</v>
      </c>
      <c r="X1341">
        <v>2</v>
      </c>
      <c r="Y1341">
        <v>0</v>
      </c>
      <c r="Z1341">
        <v>3</v>
      </c>
      <c r="AA1341">
        <v>4</v>
      </c>
      <c r="AB1341">
        <v>2</v>
      </c>
      <c r="AC1341">
        <v>4</v>
      </c>
      <c r="AD1341">
        <v>4</v>
      </c>
      <c r="AE1341">
        <v>2</v>
      </c>
      <c r="AF1341">
        <v>360</v>
      </c>
      <c r="AG1341">
        <v>0</v>
      </c>
      <c r="AH1341">
        <v>504</v>
      </c>
      <c r="AI1341">
        <v>864</v>
      </c>
      <c r="AJ1341">
        <v>6</v>
      </c>
      <c r="AK1341">
        <v>6</v>
      </c>
      <c r="AL1341">
        <v>864</v>
      </c>
      <c r="AM1341">
        <v>0</v>
      </c>
      <c r="AN1341">
        <v>0</v>
      </c>
      <c r="AO1341">
        <v>864</v>
      </c>
      <c r="AP1341">
        <v>0</v>
      </c>
      <c r="AQ1341">
        <v>0</v>
      </c>
      <c r="AR1341">
        <v>1</v>
      </c>
      <c r="AS1341">
        <v>0</v>
      </c>
      <c r="AT1341">
        <v>3</v>
      </c>
      <c r="AU1341">
        <v>1</v>
      </c>
      <c r="AV1341">
        <v>4</v>
      </c>
      <c r="AW1341">
        <v>5</v>
      </c>
      <c r="AX1341">
        <v>0</v>
      </c>
      <c r="AY1341">
        <v>6</v>
      </c>
      <c r="AZ1341">
        <v>1972</v>
      </c>
      <c r="BA1341">
        <v>3</v>
      </c>
      <c r="BB1341">
        <v>1</v>
      </c>
      <c r="BC1341">
        <v>288</v>
      </c>
      <c r="BD1341">
        <v>4</v>
      </c>
      <c r="BE1341">
        <v>4</v>
      </c>
      <c r="BF1341">
        <v>3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5</v>
      </c>
      <c r="BN1341">
        <v>0</v>
      </c>
      <c r="BO1341">
        <v>6</v>
      </c>
      <c r="BP1341">
        <v>2006</v>
      </c>
      <c r="BQ1341">
        <v>17</v>
      </c>
      <c r="BR1341">
        <v>4</v>
      </c>
      <c r="BS1341">
        <v>5</v>
      </c>
      <c r="BT1341">
        <v>128500</v>
      </c>
    </row>
    <row r="1342" spans="1:72" x14ac:dyDescent="0.35">
      <c r="A1342">
        <v>1341</v>
      </c>
      <c r="B1342">
        <v>20</v>
      </c>
      <c r="C1342">
        <v>4</v>
      </c>
      <c r="D1342">
        <v>70</v>
      </c>
      <c r="E1342">
        <v>8294</v>
      </c>
      <c r="F1342">
        <v>2</v>
      </c>
      <c r="G1342">
        <v>1</v>
      </c>
      <c r="H1342">
        <v>2</v>
      </c>
      <c r="I1342">
        <v>4</v>
      </c>
      <c r="J1342">
        <v>4</v>
      </c>
      <c r="K1342">
        <v>3</v>
      </c>
      <c r="L1342">
        <v>7</v>
      </c>
      <c r="M1342">
        <v>7</v>
      </c>
      <c r="N1342">
        <v>7</v>
      </c>
      <c r="O1342">
        <v>3</v>
      </c>
      <c r="P1342">
        <v>4</v>
      </c>
      <c r="Q1342">
        <v>4</v>
      </c>
      <c r="R1342">
        <v>5</v>
      </c>
      <c r="S1342">
        <v>1971</v>
      </c>
      <c r="T1342">
        <v>1971</v>
      </c>
      <c r="U1342">
        <v>5</v>
      </c>
      <c r="V1342">
        <v>8</v>
      </c>
      <c r="W1342">
        <v>10</v>
      </c>
      <c r="X1342">
        <v>2</v>
      </c>
      <c r="Y1342">
        <v>0</v>
      </c>
      <c r="Z1342">
        <v>3</v>
      </c>
      <c r="AA1342">
        <v>3</v>
      </c>
      <c r="AB1342">
        <v>2</v>
      </c>
      <c r="AC1342">
        <v>4</v>
      </c>
      <c r="AD1342">
        <v>4</v>
      </c>
      <c r="AE1342">
        <v>6</v>
      </c>
      <c r="AF1342">
        <v>0</v>
      </c>
      <c r="AG1342">
        <v>0</v>
      </c>
      <c r="AH1342">
        <v>858</v>
      </c>
      <c r="AI1342">
        <v>858</v>
      </c>
      <c r="AJ1342">
        <v>6</v>
      </c>
      <c r="AK1342">
        <v>6</v>
      </c>
      <c r="AL1342">
        <v>872</v>
      </c>
      <c r="AM1342">
        <v>0</v>
      </c>
      <c r="AN1342">
        <v>0</v>
      </c>
      <c r="AO1342">
        <v>872</v>
      </c>
      <c r="AP1342">
        <v>0</v>
      </c>
      <c r="AQ1342">
        <v>0</v>
      </c>
      <c r="AR1342">
        <v>1</v>
      </c>
      <c r="AS1342">
        <v>0</v>
      </c>
      <c r="AT1342">
        <v>3</v>
      </c>
      <c r="AU1342">
        <v>1</v>
      </c>
      <c r="AV1342">
        <v>4</v>
      </c>
      <c r="AW1342">
        <v>5</v>
      </c>
      <c r="AX1342">
        <v>0</v>
      </c>
      <c r="AY1342">
        <v>5</v>
      </c>
      <c r="AZ1342">
        <v>1974</v>
      </c>
      <c r="BA1342">
        <v>2</v>
      </c>
      <c r="BB1342">
        <v>4</v>
      </c>
      <c r="BC1342">
        <v>480</v>
      </c>
      <c r="BD1342">
        <v>4</v>
      </c>
      <c r="BE1342">
        <v>4</v>
      </c>
      <c r="BF1342">
        <v>3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2</v>
      </c>
      <c r="BN1342">
        <v>0</v>
      </c>
      <c r="BO1342">
        <v>6</v>
      </c>
      <c r="BP1342">
        <v>2007</v>
      </c>
      <c r="BQ1342">
        <v>16</v>
      </c>
      <c r="BR1342">
        <v>4</v>
      </c>
      <c r="BS1342">
        <v>5</v>
      </c>
      <c r="BT1342">
        <v>123000</v>
      </c>
    </row>
    <row r="1343" spans="1:72" x14ac:dyDescent="0.35">
      <c r="A1343">
        <v>1342</v>
      </c>
      <c r="B1343">
        <v>20</v>
      </c>
      <c r="C1343">
        <v>4</v>
      </c>
      <c r="D1343">
        <v>66</v>
      </c>
      <c r="E1343">
        <v>13695</v>
      </c>
      <c r="F1343">
        <v>2</v>
      </c>
      <c r="G1343">
        <v>1</v>
      </c>
      <c r="H1343">
        <v>2</v>
      </c>
      <c r="I1343">
        <v>4</v>
      </c>
      <c r="J1343">
        <v>4</v>
      </c>
      <c r="K1343">
        <v>3</v>
      </c>
      <c r="L1343">
        <v>15</v>
      </c>
      <c r="M1343">
        <v>1</v>
      </c>
      <c r="N1343">
        <v>7</v>
      </c>
      <c r="O1343">
        <v>3</v>
      </c>
      <c r="P1343">
        <v>4</v>
      </c>
      <c r="Q1343">
        <v>6</v>
      </c>
      <c r="R1343">
        <v>5</v>
      </c>
      <c r="S1343">
        <v>2003</v>
      </c>
      <c r="T1343">
        <v>2004</v>
      </c>
      <c r="U1343">
        <v>5</v>
      </c>
      <c r="V1343">
        <v>8</v>
      </c>
      <c r="W1343">
        <v>14</v>
      </c>
      <c r="X1343">
        <v>2</v>
      </c>
      <c r="Y1343">
        <v>0</v>
      </c>
      <c r="Z1343">
        <v>3</v>
      </c>
      <c r="AA1343">
        <v>3</v>
      </c>
      <c r="AB1343">
        <v>6</v>
      </c>
      <c r="AC1343">
        <v>5</v>
      </c>
      <c r="AD1343">
        <v>4</v>
      </c>
      <c r="AE1343">
        <v>7</v>
      </c>
      <c r="AF1343">
        <v>814</v>
      </c>
      <c r="AG1343">
        <v>0</v>
      </c>
      <c r="AH1343">
        <v>300</v>
      </c>
      <c r="AI1343">
        <v>1114</v>
      </c>
      <c r="AJ1343">
        <v>6</v>
      </c>
      <c r="AK1343">
        <v>6</v>
      </c>
      <c r="AL1343">
        <v>1114</v>
      </c>
      <c r="AM1343">
        <v>0</v>
      </c>
      <c r="AN1343">
        <v>0</v>
      </c>
      <c r="AO1343">
        <v>1114</v>
      </c>
      <c r="AP1343">
        <v>1</v>
      </c>
      <c r="AQ1343">
        <v>0</v>
      </c>
      <c r="AR1343">
        <v>1</v>
      </c>
      <c r="AS1343">
        <v>0</v>
      </c>
      <c r="AT1343">
        <v>3</v>
      </c>
      <c r="AU1343">
        <v>1</v>
      </c>
      <c r="AV1343">
        <v>5</v>
      </c>
      <c r="AW1343">
        <v>6</v>
      </c>
      <c r="AX1343">
        <v>0</v>
      </c>
      <c r="AY1343">
        <v>5</v>
      </c>
      <c r="AZ1343">
        <v>2004</v>
      </c>
      <c r="BA1343">
        <v>2</v>
      </c>
      <c r="BB1343">
        <v>2</v>
      </c>
      <c r="BC1343">
        <v>576</v>
      </c>
      <c r="BD1343">
        <v>4</v>
      </c>
      <c r="BE1343">
        <v>4</v>
      </c>
      <c r="BF1343">
        <v>3</v>
      </c>
      <c r="BG1343">
        <v>0</v>
      </c>
      <c r="BH1343">
        <v>78</v>
      </c>
      <c r="BI1343">
        <v>0</v>
      </c>
      <c r="BJ1343">
        <v>0</v>
      </c>
      <c r="BK1343">
        <v>0</v>
      </c>
      <c r="BL1343">
        <v>0</v>
      </c>
      <c r="BM1343">
        <v>5</v>
      </c>
      <c r="BN1343">
        <v>0</v>
      </c>
      <c r="BO1343">
        <v>7</v>
      </c>
      <c r="BP1343">
        <v>2008</v>
      </c>
      <c r="BQ1343">
        <v>15</v>
      </c>
      <c r="BR1343">
        <v>4</v>
      </c>
      <c r="BS1343">
        <v>5</v>
      </c>
      <c r="BT1343">
        <v>155000</v>
      </c>
    </row>
    <row r="1344" spans="1:72" x14ac:dyDescent="0.35">
      <c r="A1344">
        <v>1343</v>
      </c>
      <c r="B1344">
        <v>60</v>
      </c>
      <c r="C1344">
        <v>4</v>
      </c>
      <c r="E1344">
        <v>9375</v>
      </c>
      <c r="F1344">
        <v>2</v>
      </c>
      <c r="G1344">
        <v>1</v>
      </c>
      <c r="H1344">
        <v>2</v>
      </c>
      <c r="I1344">
        <v>4</v>
      </c>
      <c r="J1344">
        <v>4</v>
      </c>
      <c r="K1344">
        <v>3</v>
      </c>
      <c r="L1344">
        <v>16</v>
      </c>
      <c r="M1344">
        <v>7</v>
      </c>
      <c r="N1344">
        <v>7</v>
      </c>
      <c r="O1344">
        <v>3</v>
      </c>
      <c r="P1344">
        <v>8</v>
      </c>
      <c r="Q1344">
        <v>8</v>
      </c>
      <c r="R1344">
        <v>5</v>
      </c>
      <c r="S1344">
        <v>2002</v>
      </c>
      <c r="T1344">
        <v>2002</v>
      </c>
      <c r="U1344">
        <v>5</v>
      </c>
      <c r="V1344">
        <v>8</v>
      </c>
      <c r="W1344">
        <v>14</v>
      </c>
      <c r="X1344">
        <v>4</v>
      </c>
      <c r="Y1344">
        <v>149</v>
      </c>
      <c r="Z1344">
        <v>4</v>
      </c>
      <c r="AA1344">
        <v>3</v>
      </c>
      <c r="AB1344">
        <v>6</v>
      </c>
      <c r="AC1344">
        <v>5</v>
      </c>
      <c r="AD1344">
        <v>4</v>
      </c>
      <c r="AE1344">
        <v>6</v>
      </c>
      <c r="AF1344">
        <v>0</v>
      </c>
      <c r="AG1344">
        <v>0</v>
      </c>
      <c r="AH1344">
        <v>1284</v>
      </c>
      <c r="AI1344">
        <v>1284</v>
      </c>
      <c r="AJ1344">
        <v>6</v>
      </c>
      <c r="AK1344">
        <v>6</v>
      </c>
      <c r="AL1344">
        <v>1284</v>
      </c>
      <c r="AM1344">
        <v>885</v>
      </c>
      <c r="AN1344">
        <v>0</v>
      </c>
      <c r="AO1344">
        <v>2169</v>
      </c>
      <c r="AP1344">
        <v>0</v>
      </c>
      <c r="AQ1344">
        <v>0</v>
      </c>
      <c r="AR1344">
        <v>2</v>
      </c>
      <c r="AS1344">
        <v>1</v>
      </c>
      <c r="AT1344">
        <v>3</v>
      </c>
      <c r="AU1344">
        <v>1</v>
      </c>
      <c r="AV1344">
        <v>5</v>
      </c>
      <c r="AW1344">
        <v>7</v>
      </c>
      <c r="AX1344">
        <v>1</v>
      </c>
      <c r="AY1344">
        <v>6</v>
      </c>
      <c r="AZ1344">
        <v>2002</v>
      </c>
      <c r="BA1344">
        <v>3</v>
      </c>
      <c r="BB1344">
        <v>2</v>
      </c>
      <c r="BC1344">
        <v>647</v>
      </c>
      <c r="BD1344">
        <v>4</v>
      </c>
      <c r="BE1344">
        <v>4</v>
      </c>
      <c r="BF1344">
        <v>3</v>
      </c>
      <c r="BG1344">
        <v>192</v>
      </c>
      <c r="BH1344">
        <v>87</v>
      </c>
      <c r="BI1344">
        <v>0</v>
      </c>
      <c r="BJ1344">
        <v>0</v>
      </c>
      <c r="BK1344">
        <v>0</v>
      </c>
      <c r="BL1344">
        <v>0</v>
      </c>
      <c r="BM1344">
        <v>5</v>
      </c>
      <c r="BN1344">
        <v>0</v>
      </c>
      <c r="BO1344">
        <v>8</v>
      </c>
      <c r="BP1344">
        <v>2007</v>
      </c>
      <c r="BQ1344">
        <v>16</v>
      </c>
      <c r="BR1344">
        <v>4</v>
      </c>
      <c r="BS1344">
        <v>5</v>
      </c>
      <c r="BT1344">
        <v>228500</v>
      </c>
    </row>
    <row r="1345" spans="1:72" x14ac:dyDescent="0.35">
      <c r="A1345">
        <v>1344</v>
      </c>
      <c r="B1345">
        <v>50</v>
      </c>
      <c r="C1345">
        <v>4</v>
      </c>
      <c r="D1345">
        <v>57</v>
      </c>
      <c r="E1345">
        <v>7558</v>
      </c>
      <c r="F1345">
        <v>2</v>
      </c>
      <c r="G1345">
        <v>1</v>
      </c>
      <c r="H1345">
        <v>1</v>
      </c>
      <c r="I1345">
        <v>4</v>
      </c>
      <c r="J1345">
        <v>4</v>
      </c>
      <c r="K1345">
        <v>3</v>
      </c>
      <c r="L1345">
        <v>14</v>
      </c>
      <c r="M1345">
        <v>7</v>
      </c>
      <c r="N1345">
        <v>7</v>
      </c>
      <c r="O1345">
        <v>3</v>
      </c>
      <c r="P1345">
        <v>1</v>
      </c>
      <c r="Q1345">
        <v>6</v>
      </c>
      <c r="R1345">
        <v>6</v>
      </c>
      <c r="S1345">
        <v>1928</v>
      </c>
      <c r="T1345">
        <v>1950</v>
      </c>
      <c r="U1345">
        <v>5</v>
      </c>
      <c r="V1345">
        <v>8</v>
      </c>
      <c r="W1345">
        <v>5</v>
      </c>
      <c r="X1345">
        <v>2</v>
      </c>
      <c r="Y1345">
        <v>0</v>
      </c>
      <c r="Z1345">
        <v>3</v>
      </c>
      <c r="AA1345">
        <v>3</v>
      </c>
      <c r="AB1345">
        <v>3</v>
      </c>
      <c r="AC1345">
        <v>4</v>
      </c>
      <c r="AD1345">
        <v>4</v>
      </c>
      <c r="AE1345">
        <v>6</v>
      </c>
      <c r="AF1345">
        <v>0</v>
      </c>
      <c r="AG1345">
        <v>0</v>
      </c>
      <c r="AH1345">
        <v>896</v>
      </c>
      <c r="AI1345">
        <v>896</v>
      </c>
      <c r="AJ1345">
        <v>6</v>
      </c>
      <c r="AK1345">
        <v>6</v>
      </c>
      <c r="AL1345">
        <v>1172</v>
      </c>
      <c r="AM1345">
        <v>741</v>
      </c>
      <c r="AN1345">
        <v>0</v>
      </c>
      <c r="AO1345">
        <v>1913</v>
      </c>
      <c r="AP1345">
        <v>0</v>
      </c>
      <c r="AQ1345">
        <v>0</v>
      </c>
      <c r="AR1345">
        <v>1</v>
      </c>
      <c r="AS1345">
        <v>1</v>
      </c>
      <c r="AT1345">
        <v>3</v>
      </c>
      <c r="AU1345">
        <v>1</v>
      </c>
      <c r="AV1345">
        <v>4</v>
      </c>
      <c r="AW1345">
        <v>9</v>
      </c>
      <c r="AX1345">
        <v>1</v>
      </c>
      <c r="AY1345">
        <v>5</v>
      </c>
      <c r="AZ1345">
        <v>1929</v>
      </c>
      <c r="BA1345">
        <v>2</v>
      </c>
      <c r="BB1345">
        <v>2</v>
      </c>
      <c r="BC1345">
        <v>342</v>
      </c>
      <c r="BD1345">
        <v>3</v>
      </c>
      <c r="BE1345">
        <v>3</v>
      </c>
      <c r="BF1345">
        <v>3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5</v>
      </c>
      <c r="BN1345">
        <v>0</v>
      </c>
      <c r="BO1345">
        <v>3</v>
      </c>
      <c r="BP1345">
        <v>2009</v>
      </c>
      <c r="BQ1345">
        <v>14</v>
      </c>
      <c r="BR1345">
        <v>4</v>
      </c>
      <c r="BS1345">
        <v>5</v>
      </c>
      <c r="BT1345">
        <v>177000</v>
      </c>
    </row>
    <row r="1346" spans="1:72" x14ac:dyDescent="0.35">
      <c r="A1346">
        <v>1345</v>
      </c>
      <c r="B1346">
        <v>60</v>
      </c>
      <c r="C1346">
        <v>4</v>
      </c>
      <c r="D1346">
        <v>85</v>
      </c>
      <c r="E1346">
        <v>11103</v>
      </c>
      <c r="F1346">
        <v>2</v>
      </c>
      <c r="G1346">
        <v>2</v>
      </c>
      <c r="H1346">
        <v>2</v>
      </c>
      <c r="I1346">
        <v>4</v>
      </c>
      <c r="J1346">
        <v>2</v>
      </c>
      <c r="K1346">
        <v>3</v>
      </c>
      <c r="L1346">
        <v>16</v>
      </c>
      <c r="M1346">
        <v>7</v>
      </c>
      <c r="N1346">
        <v>7</v>
      </c>
      <c r="O1346">
        <v>3</v>
      </c>
      <c r="P1346">
        <v>8</v>
      </c>
      <c r="Q1346">
        <v>7</v>
      </c>
      <c r="R1346">
        <v>5</v>
      </c>
      <c r="S1346">
        <v>2006</v>
      </c>
      <c r="T1346">
        <v>2006</v>
      </c>
      <c r="U1346">
        <v>5</v>
      </c>
      <c r="V1346">
        <v>8</v>
      </c>
      <c r="W1346">
        <v>14</v>
      </c>
      <c r="X1346">
        <v>2</v>
      </c>
      <c r="Y1346">
        <v>0</v>
      </c>
      <c r="Z1346">
        <v>4</v>
      </c>
      <c r="AA1346">
        <v>3</v>
      </c>
      <c r="AB1346">
        <v>6</v>
      </c>
      <c r="AC1346">
        <v>5</v>
      </c>
      <c r="AD1346">
        <v>4</v>
      </c>
      <c r="AE1346">
        <v>6</v>
      </c>
      <c r="AF1346">
        <v>0</v>
      </c>
      <c r="AG1346">
        <v>0</v>
      </c>
      <c r="AH1346">
        <v>728</v>
      </c>
      <c r="AI1346">
        <v>728</v>
      </c>
      <c r="AJ1346">
        <v>6</v>
      </c>
      <c r="AK1346">
        <v>6</v>
      </c>
      <c r="AL1346">
        <v>728</v>
      </c>
      <c r="AM1346">
        <v>728</v>
      </c>
      <c r="AN1346">
        <v>0</v>
      </c>
      <c r="AO1346">
        <v>1456</v>
      </c>
      <c r="AP1346">
        <v>0</v>
      </c>
      <c r="AQ1346">
        <v>0</v>
      </c>
      <c r="AR1346">
        <v>2</v>
      </c>
      <c r="AS1346">
        <v>1</v>
      </c>
      <c r="AT1346">
        <v>3</v>
      </c>
      <c r="AU1346">
        <v>1</v>
      </c>
      <c r="AV1346">
        <v>5</v>
      </c>
      <c r="AW1346">
        <v>8</v>
      </c>
      <c r="AX1346">
        <v>1</v>
      </c>
      <c r="AY1346">
        <v>6</v>
      </c>
      <c r="AZ1346">
        <v>2006</v>
      </c>
      <c r="BA1346">
        <v>4</v>
      </c>
      <c r="BB1346">
        <v>2</v>
      </c>
      <c r="BC1346">
        <v>440</v>
      </c>
      <c r="BD1346">
        <v>4</v>
      </c>
      <c r="BE1346">
        <v>4</v>
      </c>
      <c r="BF1346">
        <v>3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5</v>
      </c>
      <c r="BN1346">
        <v>0</v>
      </c>
      <c r="BO1346">
        <v>7</v>
      </c>
      <c r="BP1346">
        <v>2007</v>
      </c>
      <c r="BQ1346">
        <v>16</v>
      </c>
      <c r="BR1346">
        <v>8</v>
      </c>
      <c r="BS1346">
        <v>6</v>
      </c>
      <c r="BT1346">
        <v>155835</v>
      </c>
    </row>
    <row r="1347" spans="1:72" x14ac:dyDescent="0.35">
      <c r="A1347">
        <v>1346</v>
      </c>
      <c r="B1347">
        <v>30</v>
      </c>
      <c r="C1347">
        <v>2</v>
      </c>
      <c r="D1347">
        <v>50</v>
      </c>
      <c r="E1347">
        <v>6000</v>
      </c>
      <c r="F1347">
        <v>2</v>
      </c>
      <c r="G1347">
        <v>1</v>
      </c>
      <c r="H1347">
        <v>2</v>
      </c>
      <c r="I1347">
        <v>4</v>
      </c>
      <c r="J1347">
        <v>4</v>
      </c>
      <c r="K1347">
        <v>3</v>
      </c>
      <c r="L1347">
        <v>9</v>
      </c>
      <c r="M1347">
        <v>7</v>
      </c>
      <c r="N1347">
        <v>7</v>
      </c>
      <c r="O1347">
        <v>3</v>
      </c>
      <c r="P1347">
        <v>4</v>
      </c>
      <c r="Q1347">
        <v>4</v>
      </c>
      <c r="R1347">
        <v>4</v>
      </c>
      <c r="S1347">
        <v>1920</v>
      </c>
      <c r="T1347">
        <v>1950</v>
      </c>
      <c r="U1347">
        <v>6</v>
      </c>
      <c r="V1347">
        <v>8</v>
      </c>
      <c r="W1347">
        <v>10</v>
      </c>
      <c r="X1347">
        <v>2</v>
      </c>
      <c r="Y1347">
        <v>0</v>
      </c>
      <c r="Z1347">
        <v>3</v>
      </c>
      <c r="AA1347">
        <v>3</v>
      </c>
      <c r="AB1347">
        <v>6</v>
      </c>
      <c r="AC1347">
        <v>4</v>
      </c>
      <c r="AD1347">
        <v>4</v>
      </c>
      <c r="AE1347">
        <v>4</v>
      </c>
      <c r="AF1347">
        <v>250</v>
      </c>
      <c r="AG1347">
        <v>0</v>
      </c>
      <c r="AH1347">
        <v>710</v>
      </c>
      <c r="AI1347">
        <v>960</v>
      </c>
      <c r="AJ1347">
        <v>6</v>
      </c>
      <c r="AK1347">
        <v>3</v>
      </c>
      <c r="AL1347">
        <v>960</v>
      </c>
      <c r="AM1347">
        <v>0</v>
      </c>
      <c r="AN1347">
        <v>0</v>
      </c>
      <c r="AO1347">
        <v>960</v>
      </c>
      <c r="AP1347">
        <v>0</v>
      </c>
      <c r="AQ1347">
        <v>0</v>
      </c>
      <c r="AR1347">
        <v>1</v>
      </c>
      <c r="AS1347">
        <v>0</v>
      </c>
      <c r="AT1347">
        <v>2</v>
      </c>
      <c r="AU1347">
        <v>1</v>
      </c>
      <c r="AV1347">
        <v>3</v>
      </c>
      <c r="AW1347">
        <v>5</v>
      </c>
      <c r="AX1347">
        <v>0</v>
      </c>
      <c r="AY1347">
        <v>5</v>
      </c>
      <c r="AZ1347">
        <v>1997</v>
      </c>
      <c r="BA1347">
        <v>2</v>
      </c>
      <c r="BB1347">
        <v>1</v>
      </c>
      <c r="BC1347">
        <v>308</v>
      </c>
      <c r="BD1347">
        <v>4</v>
      </c>
      <c r="BE1347">
        <v>4</v>
      </c>
      <c r="BF1347">
        <v>3</v>
      </c>
      <c r="BG1347">
        <v>0</v>
      </c>
      <c r="BH1347">
        <v>0</v>
      </c>
      <c r="BI1347">
        <v>168</v>
      </c>
      <c r="BJ1347">
        <v>0</v>
      </c>
      <c r="BK1347">
        <v>0</v>
      </c>
      <c r="BL1347">
        <v>0</v>
      </c>
      <c r="BM1347">
        <v>5</v>
      </c>
      <c r="BN1347">
        <v>0</v>
      </c>
      <c r="BO1347">
        <v>7</v>
      </c>
      <c r="BP1347">
        <v>2007</v>
      </c>
      <c r="BQ1347">
        <v>16</v>
      </c>
      <c r="BR1347">
        <v>4</v>
      </c>
      <c r="BS1347">
        <v>5</v>
      </c>
      <c r="BT1347">
        <v>108500</v>
      </c>
    </row>
    <row r="1348" spans="1:72" x14ac:dyDescent="0.35">
      <c r="A1348">
        <v>1347</v>
      </c>
      <c r="B1348">
        <v>20</v>
      </c>
      <c r="C1348">
        <v>4</v>
      </c>
      <c r="E1348">
        <v>20781</v>
      </c>
      <c r="F1348">
        <v>2</v>
      </c>
      <c r="G1348">
        <v>4</v>
      </c>
      <c r="H1348">
        <v>2</v>
      </c>
      <c r="I1348">
        <v>4</v>
      </c>
      <c r="J1348">
        <v>1</v>
      </c>
      <c r="K1348">
        <v>3</v>
      </c>
      <c r="L1348">
        <v>10</v>
      </c>
      <c r="M1348">
        <v>6</v>
      </c>
      <c r="N1348">
        <v>7</v>
      </c>
      <c r="O1348">
        <v>3</v>
      </c>
      <c r="P1348">
        <v>4</v>
      </c>
      <c r="Q1348">
        <v>7</v>
      </c>
      <c r="R1348">
        <v>7</v>
      </c>
      <c r="S1348">
        <v>1968</v>
      </c>
      <c r="T1348">
        <v>2003</v>
      </c>
      <c r="U1348">
        <v>6</v>
      </c>
      <c r="V1348">
        <v>8</v>
      </c>
      <c r="W1348">
        <v>5</v>
      </c>
      <c r="X1348">
        <v>2</v>
      </c>
      <c r="Y1348">
        <v>0</v>
      </c>
      <c r="Z1348">
        <v>3</v>
      </c>
      <c r="AA1348">
        <v>3</v>
      </c>
      <c r="AB1348">
        <v>2</v>
      </c>
      <c r="AC1348">
        <v>4</v>
      </c>
      <c r="AD1348">
        <v>4</v>
      </c>
      <c r="AE1348">
        <v>3</v>
      </c>
      <c r="AF1348">
        <v>297</v>
      </c>
      <c r="AG1348">
        <v>68</v>
      </c>
      <c r="AH1348">
        <v>1203</v>
      </c>
      <c r="AI1348">
        <v>1568</v>
      </c>
      <c r="AJ1348">
        <v>6</v>
      </c>
      <c r="AK1348">
        <v>6</v>
      </c>
      <c r="AL1348">
        <v>2156</v>
      </c>
      <c r="AM1348">
        <v>0</v>
      </c>
      <c r="AN1348">
        <v>0</v>
      </c>
      <c r="AO1348">
        <v>2156</v>
      </c>
      <c r="AP1348">
        <v>0</v>
      </c>
      <c r="AQ1348">
        <v>0</v>
      </c>
      <c r="AR1348">
        <v>2</v>
      </c>
      <c r="AS1348">
        <v>0</v>
      </c>
      <c r="AT1348">
        <v>3</v>
      </c>
      <c r="AU1348">
        <v>1</v>
      </c>
      <c r="AV1348">
        <v>4</v>
      </c>
      <c r="AW1348">
        <v>9</v>
      </c>
      <c r="AX1348">
        <v>1</v>
      </c>
      <c r="AY1348">
        <v>6</v>
      </c>
      <c r="AZ1348">
        <v>1968</v>
      </c>
      <c r="BA1348">
        <v>3</v>
      </c>
      <c r="BB1348">
        <v>2</v>
      </c>
      <c r="BC1348">
        <v>508</v>
      </c>
      <c r="BD1348">
        <v>5</v>
      </c>
      <c r="BE1348">
        <v>4</v>
      </c>
      <c r="BF1348">
        <v>3</v>
      </c>
      <c r="BG1348">
        <v>0</v>
      </c>
      <c r="BH1348">
        <v>80</v>
      </c>
      <c r="BI1348">
        <v>0</v>
      </c>
      <c r="BJ1348">
        <v>290</v>
      </c>
      <c r="BK1348">
        <v>0</v>
      </c>
      <c r="BL1348">
        <v>0</v>
      </c>
      <c r="BM1348">
        <v>5</v>
      </c>
      <c r="BN1348">
        <v>0</v>
      </c>
      <c r="BO1348">
        <v>6</v>
      </c>
      <c r="BP1348">
        <v>2006</v>
      </c>
      <c r="BQ1348">
        <v>17</v>
      </c>
      <c r="BR1348">
        <v>4</v>
      </c>
      <c r="BS1348">
        <v>5</v>
      </c>
      <c r="BT1348">
        <v>262500</v>
      </c>
    </row>
    <row r="1349" spans="1:72" x14ac:dyDescent="0.35">
      <c r="A1349">
        <v>1348</v>
      </c>
      <c r="B1349">
        <v>20</v>
      </c>
      <c r="C1349">
        <v>4</v>
      </c>
      <c r="D1349">
        <v>93</v>
      </c>
      <c r="E1349">
        <v>15306</v>
      </c>
      <c r="F1349">
        <v>2</v>
      </c>
      <c r="G1349">
        <v>2</v>
      </c>
      <c r="H1349">
        <v>4</v>
      </c>
      <c r="I1349">
        <v>4</v>
      </c>
      <c r="J1349">
        <v>2</v>
      </c>
      <c r="K1349">
        <v>3</v>
      </c>
      <c r="L1349">
        <v>2</v>
      </c>
      <c r="M1349">
        <v>7</v>
      </c>
      <c r="N1349">
        <v>7</v>
      </c>
      <c r="O1349">
        <v>3</v>
      </c>
      <c r="P1349">
        <v>4</v>
      </c>
      <c r="Q1349">
        <v>8</v>
      </c>
      <c r="R1349">
        <v>5</v>
      </c>
      <c r="S1349">
        <v>2006</v>
      </c>
      <c r="T1349">
        <v>2007</v>
      </c>
      <c r="U1349">
        <v>5</v>
      </c>
      <c r="V1349">
        <v>8</v>
      </c>
      <c r="W1349">
        <v>14</v>
      </c>
      <c r="X1349">
        <v>5</v>
      </c>
      <c r="Y1349">
        <v>100</v>
      </c>
      <c r="Z1349">
        <v>4</v>
      </c>
      <c r="AA1349">
        <v>3</v>
      </c>
      <c r="AB1349">
        <v>6</v>
      </c>
      <c r="AC1349">
        <v>6</v>
      </c>
      <c r="AD1349">
        <v>4</v>
      </c>
      <c r="AE1349">
        <v>7</v>
      </c>
      <c r="AF1349">
        <v>80</v>
      </c>
      <c r="AG1349">
        <v>0</v>
      </c>
      <c r="AH1349">
        <v>1652</v>
      </c>
      <c r="AI1349">
        <v>1732</v>
      </c>
      <c r="AJ1349">
        <v>6</v>
      </c>
      <c r="AK1349">
        <v>6</v>
      </c>
      <c r="AL1349">
        <v>1776</v>
      </c>
      <c r="AM1349">
        <v>0</v>
      </c>
      <c r="AN1349">
        <v>0</v>
      </c>
      <c r="AO1349">
        <v>1776</v>
      </c>
      <c r="AP1349">
        <v>1</v>
      </c>
      <c r="AQ1349">
        <v>0</v>
      </c>
      <c r="AR1349">
        <v>2</v>
      </c>
      <c r="AS1349">
        <v>0</v>
      </c>
      <c r="AT1349">
        <v>3</v>
      </c>
      <c r="AU1349">
        <v>1</v>
      </c>
      <c r="AV1349">
        <v>5</v>
      </c>
      <c r="AW1349">
        <v>7</v>
      </c>
      <c r="AX1349">
        <v>1</v>
      </c>
      <c r="AY1349">
        <v>6</v>
      </c>
      <c r="AZ1349">
        <v>2006</v>
      </c>
      <c r="BA1349">
        <v>4</v>
      </c>
      <c r="BB1349">
        <v>3</v>
      </c>
      <c r="BC1349">
        <v>712</v>
      </c>
      <c r="BD1349">
        <v>4</v>
      </c>
      <c r="BE1349">
        <v>4</v>
      </c>
      <c r="BF1349">
        <v>3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5</v>
      </c>
      <c r="BN1349">
        <v>0</v>
      </c>
      <c r="BO1349">
        <v>5</v>
      </c>
      <c r="BP1349">
        <v>2007</v>
      </c>
      <c r="BQ1349">
        <v>16</v>
      </c>
      <c r="BR1349">
        <v>8</v>
      </c>
      <c r="BS1349">
        <v>6</v>
      </c>
      <c r="BT1349">
        <v>283463</v>
      </c>
    </row>
    <row r="1350" spans="1:72" x14ac:dyDescent="0.35">
      <c r="A1350">
        <v>1349</v>
      </c>
      <c r="B1350">
        <v>20</v>
      </c>
      <c r="C1350">
        <v>4</v>
      </c>
      <c r="E1350">
        <v>16196</v>
      </c>
      <c r="F1350">
        <v>2</v>
      </c>
      <c r="G1350">
        <v>3</v>
      </c>
      <c r="H1350">
        <v>3</v>
      </c>
      <c r="I1350">
        <v>4</v>
      </c>
      <c r="J1350">
        <v>4</v>
      </c>
      <c r="K1350">
        <v>3</v>
      </c>
      <c r="L1350">
        <v>15</v>
      </c>
      <c r="M1350">
        <v>7</v>
      </c>
      <c r="N1350">
        <v>7</v>
      </c>
      <c r="O1350">
        <v>3</v>
      </c>
      <c r="P1350">
        <v>4</v>
      </c>
      <c r="Q1350">
        <v>7</v>
      </c>
      <c r="R1350">
        <v>5</v>
      </c>
      <c r="S1350">
        <v>1998</v>
      </c>
      <c r="T1350">
        <v>1998</v>
      </c>
      <c r="U1350">
        <v>5</v>
      </c>
      <c r="V1350">
        <v>8</v>
      </c>
      <c r="W1350">
        <v>14</v>
      </c>
      <c r="X1350">
        <v>2</v>
      </c>
      <c r="Y1350">
        <v>0</v>
      </c>
      <c r="Z1350">
        <v>4</v>
      </c>
      <c r="AA1350">
        <v>3</v>
      </c>
      <c r="AB1350">
        <v>6</v>
      </c>
      <c r="AC1350">
        <v>5</v>
      </c>
      <c r="AD1350">
        <v>4</v>
      </c>
      <c r="AE1350">
        <v>7</v>
      </c>
      <c r="AF1350">
        <v>1443</v>
      </c>
      <c r="AG1350">
        <v>0</v>
      </c>
      <c r="AH1350">
        <v>39</v>
      </c>
      <c r="AI1350">
        <v>1482</v>
      </c>
      <c r="AJ1350">
        <v>6</v>
      </c>
      <c r="AK1350">
        <v>6</v>
      </c>
      <c r="AL1350">
        <v>1494</v>
      </c>
      <c r="AM1350">
        <v>0</v>
      </c>
      <c r="AN1350">
        <v>0</v>
      </c>
      <c r="AO1350">
        <v>1494</v>
      </c>
      <c r="AP1350">
        <v>1</v>
      </c>
      <c r="AQ1350">
        <v>0</v>
      </c>
      <c r="AR1350">
        <v>2</v>
      </c>
      <c r="AS1350">
        <v>0</v>
      </c>
      <c r="AT1350">
        <v>3</v>
      </c>
      <c r="AU1350">
        <v>1</v>
      </c>
      <c r="AV1350">
        <v>5</v>
      </c>
      <c r="AW1350">
        <v>5</v>
      </c>
      <c r="AX1350">
        <v>1</v>
      </c>
      <c r="AY1350">
        <v>6</v>
      </c>
      <c r="AZ1350">
        <v>1998</v>
      </c>
      <c r="BA1350">
        <v>3</v>
      </c>
      <c r="BB1350">
        <v>2</v>
      </c>
      <c r="BC1350">
        <v>514</v>
      </c>
      <c r="BD1350">
        <v>4</v>
      </c>
      <c r="BE1350">
        <v>4</v>
      </c>
      <c r="BF1350">
        <v>3</v>
      </c>
      <c r="BG1350">
        <v>402</v>
      </c>
      <c r="BH1350">
        <v>25</v>
      </c>
      <c r="BI1350">
        <v>0</v>
      </c>
      <c r="BJ1350">
        <v>0</v>
      </c>
      <c r="BK1350">
        <v>0</v>
      </c>
      <c r="BL1350">
        <v>0</v>
      </c>
      <c r="BM1350">
        <v>5</v>
      </c>
      <c r="BN1350">
        <v>0</v>
      </c>
      <c r="BO1350">
        <v>8</v>
      </c>
      <c r="BP1350">
        <v>2007</v>
      </c>
      <c r="BQ1350">
        <v>16</v>
      </c>
      <c r="BR1350">
        <v>4</v>
      </c>
      <c r="BS1350">
        <v>5</v>
      </c>
      <c r="BT1350">
        <v>215000</v>
      </c>
    </row>
    <row r="1351" spans="1:72" x14ac:dyDescent="0.35">
      <c r="A1351">
        <v>1350</v>
      </c>
      <c r="B1351">
        <v>70</v>
      </c>
      <c r="C1351">
        <v>2</v>
      </c>
      <c r="D1351">
        <v>50</v>
      </c>
      <c r="E1351">
        <v>5250</v>
      </c>
      <c r="F1351">
        <v>2</v>
      </c>
      <c r="G1351">
        <v>1</v>
      </c>
      <c r="H1351">
        <v>2</v>
      </c>
      <c r="I1351">
        <v>4</v>
      </c>
      <c r="J1351">
        <v>4</v>
      </c>
      <c r="K1351">
        <v>3</v>
      </c>
      <c r="L1351">
        <v>9</v>
      </c>
      <c r="M1351">
        <v>7</v>
      </c>
      <c r="N1351">
        <v>7</v>
      </c>
      <c r="O1351">
        <v>3</v>
      </c>
      <c r="P1351">
        <v>8</v>
      </c>
      <c r="Q1351">
        <v>8</v>
      </c>
      <c r="R1351">
        <v>5</v>
      </c>
      <c r="S1351">
        <v>1872</v>
      </c>
      <c r="T1351">
        <v>1987</v>
      </c>
      <c r="U1351">
        <v>5</v>
      </c>
      <c r="V1351">
        <v>8</v>
      </c>
      <c r="W1351">
        <v>10</v>
      </c>
      <c r="X1351">
        <v>2</v>
      </c>
      <c r="Y1351">
        <v>0</v>
      </c>
      <c r="Z1351">
        <v>3</v>
      </c>
      <c r="AA1351">
        <v>4</v>
      </c>
      <c r="AB1351">
        <v>3</v>
      </c>
      <c r="AC1351">
        <v>4</v>
      </c>
      <c r="AD1351">
        <v>3</v>
      </c>
      <c r="AE1351">
        <v>5</v>
      </c>
      <c r="AF1351">
        <v>259</v>
      </c>
      <c r="AG1351">
        <v>0</v>
      </c>
      <c r="AH1351">
        <v>425</v>
      </c>
      <c r="AI1351">
        <v>684</v>
      </c>
      <c r="AJ1351">
        <v>5</v>
      </c>
      <c r="AK1351">
        <v>6</v>
      </c>
      <c r="AL1351">
        <v>938</v>
      </c>
      <c r="AM1351">
        <v>1215</v>
      </c>
      <c r="AN1351">
        <v>205</v>
      </c>
      <c r="AO1351">
        <v>2358</v>
      </c>
      <c r="AP1351">
        <v>0</v>
      </c>
      <c r="AQ1351">
        <v>0</v>
      </c>
      <c r="AR1351">
        <v>2</v>
      </c>
      <c r="AS1351">
        <v>0</v>
      </c>
      <c r="AT1351">
        <v>4</v>
      </c>
      <c r="AU1351">
        <v>1</v>
      </c>
      <c r="AV1351">
        <v>4</v>
      </c>
      <c r="AW1351">
        <v>8</v>
      </c>
      <c r="AX1351">
        <v>0</v>
      </c>
      <c r="AY1351">
        <v>3</v>
      </c>
      <c r="BA1351">
        <v>1</v>
      </c>
      <c r="BB1351">
        <v>0</v>
      </c>
      <c r="BC1351">
        <v>0</v>
      </c>
      <c r="BD1351">
        <v>1</v>
      </c>
      <c r="BE1351">
        <v>1</v>
      </c>
      <c r="BF1351">
        <v>3</v>
      </c>
      <c r="BG1351">
        <v>0</v>
      </c>
      <c r="BH1351">
        <v>54</v>
      </c>
      <c r="BI1351">
        <v>20</v>
      </c>
      <c r="BJ1351">
        <v>0</v>
      </c>
      <c r="BK1351">
        <v>0</v>
      </c>
      <c r="BL1351">
        <v>0</v>
      </c>
      <c r="BM1351">
        <v>5</v>
      </c>
      <c r="BN1351">
        <v>0</v>
      </c>
      <c r="BO1351">
        <v>12</v>
      </c>
      <c r="BP1351">
        <v>2008</v>
      </c>
      <c r="BQ1351">
        <v>15</v>
      </c>
      <c r="BR1351">
        <v>4</v>
      </c>
      <c r="BS1351">
        <v>5</v>
      </c>
      <c r="BT1351">
        <v>122000</v>
      </c>
    </row>
    <row r="1352" spans="1:72" x14ac:dyDescent="0.35">
      <c r="A1352">
        <v>1351</v>
      </c>
      <c r="B1352">
        <v>90</v>
      </c>
      <c r="C1352">
        <v>4</v>
      </c>
      <c r="D1352">
        <v>91</v>
      </c>
      <c r="E1352">
        <v>11643</v>
      </c>
      <c r="F1352">
        <v>2</v>
      </c>
      <c r="G1352">
        <v>1</v>
      </c>
      <c r="H1352">
        <v>2</v>
      </c>
      <c r="I1352">
        <v>4</v>
      </c>
      <c r="J1352">
        <v>4</v>
      </c>
      <c r="K1352">
        <v>3</v>
      </c>
      <c r="L1352">
        <v>7</v>
      </c>
      <c r="M1352">
        <v>3</v>
      </c>
      <c r="N1352">
        <v>7</v>
      </c>
      <c r="O1352">
        <v>2</v>
      </c>
      <c r="P1352">
        <v>8</v>
      </c>
      <c r="Q1352">
        <v>5</v>
      </c>
      <c r="R1352">
        <v>5</v>
      </c>
      <c r="S1352">
        <v>1969</v>
      </c>
      <c r="T1352">
        <v>1969</v>
      </c>
      <c r="U1352">
        <v>5</v>
      </c>
      <c r="V1352">
        <v>8</v>
      </c>
      <c r="W1352">
        <v>10</v>
      </c>
      <c r="X1352">
        <v>4</v>
      </c>
      <c r="Y1352">
        <v>368</v>
      </c>
      <c r="Z1352">
        <v>3</v>
      </c>
      <c r="AA1352">
        <v>3</v>
      </c>
      <c r="AB1352">
        <v>2</v>
      </c>
      <c r="AC1352">
        <v>4</v>
      </c>
      <c r="AD1352">
        <v>4</v>
      </c>
      <c r="AE1352">
        <v>5</v>
      </c>
      <c r="AF1352">
        <v>500</v>
      </c>
      <c r="AG1352">
        <v>0</v>
      </c>
      <c r="AH1352">
        <v>748</v>
      </c>
      <c r="AI1352">
        <v>1248</v>
      </c>
      <c r="AJ1352">
        <v>6</v>
      </c>
      <c r="AK1352">
        <v>6</v>
      </c>
      <c r="AL1352">
        <v>1338</v>
      </c>
      <c r="AM1352">
        <v>1296</v>
      </c>
      <c r="AN1352">
        <v>0</v>
      </c>
      <c r="AO1352">
        <v>2634</v>
      </c>
      <c r="AP1352">
        <v>1</v>
      </c>
      <c r="AQ1352">
        <v>1</v>
      </c>
      <c r="AR1352">
        <v>2</v>
      </c>
      <c r="AS1352">
        <v>2</v>
      </c>
      <c r="AT1352">
        <v>6</v>
      </c>
      <c r="AU1352">
        <v>2</v>
      </c>
      <c r="AV1352">
        <v>4</v>
      </c>
      <c r="AW1352">
        <v>12</v>
      </c>
      <c r="AX1352">
        <v>0</v>
      </c>
      <c r="AY1352">
        <v>5</v>
      </c>
      <c r="AZ1352">
        <v>1969</v>
      </c>
      <c r="BA1352">
        <v>2</v>
      </c>
      <c r="BB1352">
        <v>4</v>
      </c>
      <c r="BC1352">
        <v>968</v>
      </c>
      <c r="BD1352">
        <v>4</v>
      </c>
      <c r="BE1352">
        <v>4</v>
      </c>
      <c r="BF1352">
        <v>3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5</v>
      </c>
      <c r="BN1352">
        <v>0</v>
      </c>
      <c r="BO1352">
        <v>8</v>
      </c>
      <c r="BP1352">
        <v>2009</v>
      </c>
      <c r="BQ1352">
        <v>14</v>
      </c>
      <c r="BR1352">
        <v>4</v>
      </c>
      <c r="BS1352">
        <v>5</v>
      </c>
      <c r="BT1352">
        <v>200000</v>
      </c>
    </row>
    <row r="1353" spans="1:72" x14ac:dyDescent="0.35">
      <c r="A1353">
        <v>1352</v>
      </c>
      <c r="B1353">
        <v>60</v>
      </c>
      <c r="C1353">
        <v>4</v>
      </c>
      <c r="D1353">
        <v>70</v>
      </c>
      <c r="E1353">
        <v>9247</v>
      </c>
      <c r="F1353">
        <v>2</v>
      </c>
      <c r="G1353">
        <v>2</v>
      </c>
      <c r="H1353">
        <v>2</v>
      </c>
      <c r="I1353">
        <v>4</v>
      </c>
      <c r="J1353">
        <v>4</v>
      </c>
      <c r="K1353">
        <v>3</v>
      </c>
      <c r="L1353">
        <v>7</v>
      </c>
      <c r="M1353">
        <v>7</v>
      </c>
      <c r="N1353">
        <v>7</v>
      </c>
      <c r="O1353">
        <v>3</v>
      </c>
      <c r="P1353">
        <v>8</v>
      </c>
      <c r="Q1353">
        <v>6</v>
      </c>
      <c r="R1353">
        <v>6</v>
      </c>
      <c r="S1353">
        <v>1962</v>
      </c>
      <c r="T1353">
        <v>1962</v>
      </c>
      <c r="U1353">
        <v>5</v>
      </c>
      <c r="V1353">
        <v>8</v>
      </c>
      <c r="W1353">
        <v>9</v>
      </c>
      <c r="X1353">
        <v>4</v>
      </c>
      <c r="Y1353">
        <v>318</v>
      </c>
      <c r="Z1353">
        <v>3</v>
      </c>
      <c r="AA1353">
        <v>3</v>
      </c>
      <c r="AB1353">
        <v>2</v>
      </c>
      <c r="AC1353">
        <v>4</v>
      </c>
      <c r="AD1353">
        <v>4</v>
      </c>
      <c r="AE1353">
        <v>2</v>
      </c>
      <c r="AF1353">
        <v>319</v>
      </c>
      <c r="AG1353">
        <v>0</v>
      </c>
      <c r="AH1353">
        <v>539</v>
      </c>
      <c r="AI1353">
        <v>858</v>
      </c>
      <c r="AJ1353">
        <v>6</v>
      </c>
      <c r="AK1353">
        <v>6</v>
      </c>
      <c r="AL1353">
        <v>858</v>
      </c>
      <c r="AM1353">
        <v>858</v>
      </c>
      <c r="AN1353">
        <v>0</v>
      </c>
      <c r="AO1353">
        <v>1716</v>
      </c>
      <c r="AP1353">
        <v>0</v>
      </c>
      <c r="AQ1353">
        <v>0</v>
      </c>
      <c r="AR1353">
        <v>1</v>
      </c>
      <c r="AS1353">
        <v>1</v>
      </c>
      <c r="AT1353">
        <v>4</v>
      </c>
      <c r="AU1353">
        <v>1</v>
      </c>
      <c r="AV1353">
        <v>4</v>
      </c>
      <c r="AW1353">
        <v>8</v>
      </c>
      <c r="AX1353">
        <v>1</v>
      </c>
      <c r="AY1353">
        <v>6</v>
      </c>
      <c r="AZ1353">
        <v>1962</v>
      </c>
      <c r="BA1353">
        <v>4</v>
      </c>
      <c r="BB1353">
        <v>2</v>
      </c>
      <c r="BC1353">
        <v>490</v>
      </c>
      <c r="BD1353">
        <v>4</v>
      </c>
      <c r="BE1353">
        <v>4</v>
      </c>
      <c r="BF1353">
        <v>3</v>
      </c>
      <c r="BG1353">
        <v>0</v>
      </c>
      <c r="BH1353">
        <v>84</v>
      </c>
      <c r="BI1353">
        <v>0</v>
      </c>
      <c r="BJ1353">
        <v>0</v>
      </c>
      <c r="BK1353">
        <v>120</v>
      </c>
      <c r="BL1353">
        <v>0</v>
      </c>
      <c r="BM1353">
        <v>5</v>
      </c>
      <c r="BN1353">
        <v>0</v>
      </c>
      <c r="BO1353">
        <v>3</v>
      </c>
      <c r="BP1353">
        <v>2008</v>
      </c>
      <c r="BQ1353">
        <v>15</v>
      </c>
      <c r="BR1353">
        <v>4</v>
      </c>
      <c r="BS1353">
        <v>5</v>
      </c>
      <c r="BT1353">
        <v>171000</v>
      </c>
    </row>
    <row r="1354" spans="1:72" x14ac:dyDescent="0.35">
      <c r="A1354">
        <v>1353</v>
      </c>
      <c r="B1354">
        <v>50</v>
      </c>
      <c r="C1354">
        <v>2</v>
      </c>
      <c r="D1354">
        <v>50</v>
      </c>
      <c r="E1354">
        <v>6000</v>
      </c>
      <c r="F1354">
        <v>2</v>
      </c>
      <c r="G1354">
        <v>1</v>
      </c>
      <c r="H1354">
        <v>2</v>
      </c>
      <c r="I1354">
        <v>4</v>
      </c>
      <c r="J1354">
        <v>4</v>
      </c>
      <c r="K1354">
        <v>3</v>
      </c>
      <c r="L1354">
        <v>12</v>
      </c>
      <c r="M1354">
        <v>7</v>
      </c>
      <c r="N1354">
        <v>7</v>
      </c>
      <c r="O1354">
        <v>3</v>
      </c>
      <c r="P1354">
        <v>1</v>
      </c>
      <c r="Q1354">
        <v>6</v>
      </c>
      <c r="R1354">
        <v>9</v>
      </c>
      <c r="S1354">
        <v>1937</v>
      </c>
      <c r="T1354">
        <v>2000</v>
      </c>
      <c r="U1354">
        <v>5</v>
      </c>
      <c r="V1354">
        <v>8</v>
      </c>
      <c r="W1354">
        <v>10</v>
      </c>
      <c r="X1354">
        <v>2</v>
      </c>
      <c r="Y1354">
        <v>0</v>
      </c>
      <c r="Z1354">
        <v>4</v>
      </c>
      <c r="AA1354">
        <v>3</v>
      </c>
      <c r="AB1354">
        <v>3</v>
      </c>
      <c r="AC1354">
        <v>4</v>
      </c>
      <c r="AD1354">
        <v>4</v>
      </c>
      <c r="AE1354">
        <v>6</v>
      </c>
      <c r="AF1354">
        <v>0</v>
      </c>
      <c r="AG1354">
        <v>0</v>
      </c>
      <c r="AH1354">
        <v>698</v>
      </c>
      <c r="AI1354">
        <v>698</v>
      </c>
      <c r="AJ1354">
        <v>6</v>
      </c>
      <c r="AK1354">
        <v>6</v>
      </c>
      <c r="AL1354">
        <v>786</v>
      </c>
      <c r="AM1354">
        <v>390</v>
      </c>
      <c r="AN1354">
        <v>0</v>
      </c>
      <c r="AO1354">
        <v>1176</v>
      </c>
      <c r="AP1354">
        <v>0</v>
      </c>
      <c r="AQ1354">
        <v>0</v>
      </c>
      <c r="AR1354">
        <v>1</v>
      </c>
      <c r="AS1354">
        <v>0</v>
      </c>
      <c r="AT1354">
        <v>2</v>
      </c>
      <c r="AU1354">
        <v>1</v>
      </c>
      <c r="AV1354">
        <v>4</v>
      </c>
      <c r="AW1354">
        <v>4</v>
      </c>
      <c r="AX1354">
        <v>0</v>
      </c>
      <c r="AY1354">
        <v>5</v>
      </c>
      <c r="AZ1354">
        <v>1999</v>
      </c>
      <c r="BA1354">
        <v>2</v>
      </c>
      <c r="BB1354">
        <v>2</v>
      </c>
      <c r="BC1354">
        <v>624</v>
      </c>
      <c r="BD1354">
        <v>4</v>
      </c>
      <c r="BE1354">
        <v>4</v>
      </c>
      <c r="BF1354">
        <v>2</v>
      </c>
      <c r="BG1354">
        <v>210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5</v>
      </c>
      <c r="BN1354">
        <v>0</v>
      </c>
      <c r="BO1354">
        <v>7</v>
      </c>
      <c r="BP1354">
        <v>2009</v>
      </c>
      <c r="BQ1354">
        <v>14</v>
      </c>
      <c r="BR1354">
        <v>4</v>
      </c>
      <c r="BS1354">
        <v>5</v>
      </c>
      <c r="BT1354">
        <v>134900</v>
      </c>
    </row>
    <row r="1355" spans="1:72" x14ac:dyDescent="0.35">
      <c r="A1355">
        <v>1354</v>
      </c>
      <c r="B1355">
        <v>50</v>
      </c>
      <c r="C1355">
        <v>4</v>
      </c>
      <c r="D1355">
        <v>56</v>
      </c>
      <c r="E1355">
        <v>14720</v>
      </c>
      <c r="F1355">
        <v>2</v>
      </c>
      <c r="G1355">
        <v>2</v>
      </c>
      <c r="H1355">
        <v>2</v>
      </c>
      <c r="I1355">
        <v>4</v>
      </c>
      <c r="J1355">
        <v>1</v>
      </c>
      <c r="K1355">
        <v>3</v>
      </c>
      <c r="L1355">
        <v>17</v>
      </c>
      <c r="M1355">
        <v>7</v>
      </c>
      <c r="N1355">
        <v>7</v>
      </c>
      <c r="O1355">
        <v>3</v>
      </c>
      <c r="P1355">
        <v>1</v>
      </c>
      <c r="Q1355">
        <v>8</v>
      </c>
      <c r="R1355">
        <v>5</v>
      </c>
      <c r="S1355">
        <v>1995</v>
      </c>
      <c r="T1355">
        <v>1996</v>
      </c>
      <c r="U1355">
        <v>6</v>
      </c>
      <c r="V1355">
        <v>8</v>
      </c>
      <c r="W1355">
        <v>14</v>
      </c>
      <c r="X1355">
        <v>4</v>
      </c>
      <c r="Y1355">
        <v>579</v>
      </c>
      <c r="Z1355">
        <v>4</v>
      </c>
      <c r="AA1355">
        <v>3</v>
      </c>
      <c r="AB1355">
        <v>6</v>
      </c>
      <c r="AC1355">
        <v>5</v>
      </c>
      <c r="AD1355">
        <v>4</v>
      </c>
      <c r="AE1355">
        <v>7</v>
      </c>
      <c r="AF1355">
        <v>816</v>
      </c>
      <c r="AG1355">
        <v>0</v>
      </c>
      <c r="AH1355">
        <v>1217</v>
      </c>
      <c r="AI1355">
        <v>2033</v>
      </c>
      <c r="AJ1355">
        <v>6</v>
      </c>
      <c r="AK1355">
        <v>6</v>
      </c>
      <c r="AL1355">
        <v>2053</v>
      </c>
      <c r="AM1355">
        <v>1185</v>
      </c>
      <c r="AN1355">
        <v>0</v>
      </c>
      <c r="AO1355">
        <v>3238</v>
      </c>
      <c r="AP1355">
        <v>1</v>
      </c>
      <c r="AQ1355">
        <v>0</v>
      </c>
      <c r="AR1355">
        <v>2</v>
      </c>
      <c r="AS1355">
        <v>1</v>
      </c>
      <c r="AT1355">
        <v>4</v>
      </c>
      <c r="AU1355">
        <v>1</v>
      </c>
      <c r="AV1355">
        <v>5</v>
      </c>
      <c r="AW1355">
        <v>9</v>
      </c>
      <c r="AX1355">
        <v>1</v>
      </c>
      <c r="AY1355">
        <v>6</v>
      </c>
      <c r="AZ1355">
        <v>1996</v>
      </c>
      <c r="BA1355">
        <v>4</v>
      </c>
      <c r="BB1355">
        <v>3</v>
      </c>
      <c r="BC1355">
        <v>666</v>
      </c>
      <c r="BD1355">
        <v>4</v>
      </c>
      <c r="BE1355">
        <v>4</v>
      </c>
      <c r="BF1355">
        <v>3</v>
      </c>
      <c r="BG1355">
        <v>283</v>
      </c>
      <c r="BH1355">
        <v>86</v>
      </c>
      <c r="BI1355">
        <v>0</v>
      </c>
      <c r="BJ1355">
        <v>0</v>
      </c>
      <c r="BK1355">
        <v>0</v>
      </c>
      <c r="BL1355">
        <v>0</v>
      </c>
      <c r="BM1355">
        <v>5</v>
      </c>
      <c r="BN1355">
        <v>0</v>
      </c>
      <c r="BO1355">
        <v>3</v>
      </c>
      <c r="BP1355">
        <v>2010</v>
      </c>
      <c r="BQ1355">
        <v>13</v>
      </c>
      <c r="BR1355">
        <v>4</v>
      </c>
      <c r="BS1355">
        <v>5</v>
      </c>
      <c r="BT1355">
        <v>410000</v>
      </c>
    </row>
    <row r="1356" spans="1:72" x14ac:dyDescent="0.35">
      <c r="A1356">
        <v>1355</v>
      </c>
      <c r="B1356">
        <v>60</v>
      </c>
      <c r="C1356">
        <v>4</v>
      </c>
      <c r="E1356">
        <v>10316</v>
      </c>
      <c r="F1356">
        <v>2</v>
      </c>
      <c r="G1356">
        <v>2</v>
      </c>
      <c r="H1356">
        <v>2</v>
      </c>
      <c r="I1356">
        <v>4</v>
      </c>
      <c r="J1356">
        <v>4</v>
      </c>
      <c r="K1356">
        <v>3</v>
      </c>
      <c r="L1356">
        <v>16</v>
      </c>
      <c r="M1356">
        <v>7</v>
      </c>
      <c r="N1356">
        <v>7</v>
      </c>
      <c r="O1356">
        <v>3</v>
      </c>
      <c r="P1356">
        <v>8</v>
      </c>
      <c r="Q1356">
        <v>7</v>
      </c>
      <c r="R1356">
        <v>5</v>
      </c>
      <c r="S1356">
        <v>2000</v>
      </c>
      <c r="T1356">
        <v>2000</v>
      </c>
      <c r="U1356">
        <v>5</v>
      </c>
      <c r="V1356">
        <v>8</v>
      </c>
      <c r="W1356">
        <v>14</v>
      </c>
      <c r="X1356">
        <v>2</v>
      </c>
      <c r="Y1356">
        <v>0</v>
      </c>
      <c r="Z1356">
        <v>4</v>
      </c>
      <c r="AA1356">
        <v>3</v>
      </c>
      <c r="AB1356">
        <v>6</v>
      </c>
      <c r="AC1356">
        <v>5</v>
      </c>
      <c r="AD1356">
        <v>4</v>
      </c>
      <c r="AE1356">
        <v>7</v>
      </c>
      <c r="AF1356">
        <v>735</v>
      </c>
      <c r="AG1356">
        <v>0</v>
      </c>
      <c r="AH1356">
        <v>257</v>
      </c>
      <c r="AI1356">
        <v>992</v>
      </c>
      <c r="AJ1356">
        <v>6</v>
      </c>
      <c r="AK1356">
        <v>6</v>
      </c>
      <c r="AL1356">
        <v>992</v>
      </c>
      <c r="AM1356">
        <v>873</v>
      </c>
      <c r="AN1356">
        <v>0</v>
      </c>
      <c r="AO1356">
        <v>1865</v>
      </c>
      <c r="AP1356">
        <v>1</v>
      </c>
      <c r="AQ1356">
        <v>0</v>
      </c>
      <c r="AR1356">
        <v>2</v>
      </c>
      <c r="AS1356">
        <v>1</v>
      </c>
      <c r="AT1356">
        <v>3</v>
      </c>
      <c r="AU1356">
        <v>1</v>
      </c>
      <c r="AV1356">
        <v>5</v>
      </c>
      <c r="AW1356">
        <v>7</v>
      </c>
      <c r="AX1356">
        <v>1</v>
      </c>
      <c r="AY1356">
        <v>6</v>
      </c>
      <c r="AZ1356">
        <v>2000</v>
      </c>
      <c r="BA1356">
        <v>3</v>
      </c>
      <c r="BB1356">
        <v>3</v>
      </c>
      <c r="BC1356">
        <v>839</v>
      </c>
      <c r="BD1356">
        <v>4</v>
      </c>
      <c r="BE1356">
        <v>4</v>
      </c>
      <c r="BF1356">
        <v>3</v>
      </c>
      <c r="BG1356">
        <v>0</v>
      </c>
      <c r="BH1356">
        <v>184</v>
      </c>
      <c r="BI1356">
        <v>0</v>
      </c>
      <c r="BJ1356">
        <v>0</v>
      </c>
      <c r="BK1356">
        <v>0</v>
      </c>
      <c r="BL1356">
        <v>0</v>
      </c>
      <c r="BM1356">
        <v>5</v>
      </c>
      <c r="BN1356">
        <v>0</v>
      </c>
      <c r="BO1356">
        <v>6</v>
      </c>
      <c r="BP1356">
        <v>2008</v>
      </c>
      <c r="BQ1356">
        <v>15</v>
      </c>
      <c r="BR1356">
        <v>4</v>
      </c>
      <c r="BS1356">
        <v>5</v>
      </c>
      <c r="BT1356">
        <v>235000</v>
      </c>
    </row>
    <row r="1357" spans="1:72" x14ac:dyDescent="0.35">
      <c r="A1357">
        <v>1356</v>
      </c>
      <c r="B1357">
        <v>80</v>
      </c>
      <c r="C1357">
        <v>4</v>
      </c>
      <c r="D1357">
        <v>102</v>
      </c>
      <c r="E1357">
        <v>10192</v>
      </c>
      <c r="F1357">
        <v>2</v>
      </c>
      <c r="G1357">
        <v>2</v>
      </c>
      <c r="H1357">
        <v>2</v>
      </c>
      <c r="I1357">
        <v>4</v>
      </c>
      <c r="J1357">
        <v>4</v>
      </c>
      <c r="K1357">
        <v>3</v>
      </c>
      <c r="L1357">
        <v>10</v>
      </c>
      <c r="M1357">
        <v>7</v>
      </c>
      <c r="N1357">
        <v>7</v>
      </c>
      <c r="O1357">
        <v>3</v>
      </c>
      <c r="P1357">
        <v>3</v>
      </c>
      <c r="Q1357">
        <v>7</v>
      </c>
      <c r="R1357">
        <v>6</v>
      </c>
      <c r="S1357">
        <v>1968</v>
      </c>
      <c r="T1357">
        <v>1992</v>
      </c>
      <c r="U1357">
        <v>5</v>
      </c>
      <c r="V1357">
        <v>8</v>
      </c>
      <c r="W1357">
        <v>10</v>
      </c>
      <c r="X1357">
        <v>4</v>
      </c>
      <c r="Y1357">
        <v>143</v>
      </c>
      <c r="Z1357">
        <v>3</v>
      </c>
      <c r="AA1357">
        <v>3</v>
      </c>
      <c r="AB1357">
        <v>2</v>
      </c>
      <c r="AC1357">
        <v>4</v>
      </c>
      <c r="AD1357">
        <v>4</v>
      </c>
      <c r="AE1357">
        <v>6</v>
      </c>
      <c r="AF1357">
        <v>0</v>
      </c>
      <c r="AG1357">
        <v>0</v>
      </c>
      <c r="AH1357">
        <v>570</v>
      </c>
      <c r="AI1357">
        <v>570</v>
      </c>
      <c r="AJ1357">
        <v>6</v>
      </c>
      <c r="AK1357">
        <v>6</v>
      </c>
      <c r="AL1357">
        <v>1222</v>
      </c>
      <c r="AM1357">
        <v>698</v>
      </c>
      <c r="AN1357">
        <v>0</v>
      </c>
      <c r="AO1357">
        <v>1920</v>
      </c>
      <c r="AP1357">
        <v>0</v>
      </c>
      <c r="AQ1357">
        <v>0</v>
      </c>
      <c r="AR1357">
        <v>3</v>
      </c>
      <c r="AS1357">
        <v>0</v>
      </c>
      <c r="AT1357">
        <v>4</v>
      </c>
      <c r="AU1357">
        <v>1</v>
      </c>
      <c r="AV1357">
        <v>5</v>
      </c>
      <c r="AW1357">
        <v>8</v>
      </c>
      <c r="AX1357">
        <v>1</v>
      </c>
      <c r="AY1357">
        <v>6</v>
      </c>
      <c r="AZ1357">
        <v>1968</v>
      </c>
      <c r="BA1357">
        <v>3</v>
      </c>
      <c r="BB1357">
        <v>2</v>
      </c>
      <c r="BC1357">
        <v>487</v>
      </c>
      <c r="BD1357">
        <v>4</v>
      </c>
      <c r="BE1357">
        <v>4</v>
      </c>
      <c r="BF1357">
        <v>3</v>
      </c>
      <c r="BG1357">
        <v>0</v>
      </c>
      <c r="BH1357">
        <v>98</v>
      </c>
      <c r="BI1357">
        <v>0</v>
      </c>
      <c r="BJ1357">
        <v>0</v>
      </c>
      <c r="BK1357">
        <v>0</v>
      </c>
      <c r="BL1357">
        <v>0</v>
      </c>
      <c r="BM1357">
        <v>4</v>
      </c>
      <c r="BN1357">
        <v>0</v>
      </c>
      <c r="BO1357">
        <v>9</v>
      </c>
      <c r="BP1357">
        <v>2006</v>
      </c>
      <c r="BQ1357">
        <v>17</v>
      </c>
      <c r="BR1357">
        <v>4</v>
      </c>
      <c r="BS1357">
        <v>5</v>
      </c>
      <c r="BT1357">
        <v>170000</v>
      </c>
    </row>
    <row r="1358" spans="1:72" x14ac:dyDescent="0.35">
      <c r="A1358">
        <v>1357</v>
      </c>
      <c r="B1358">
        <v>20</v>
      </c>
      <c r="C1358">
        <v>4</v>
      </c>
      <c r="E1358">
        <v>9477</v>
      </c>
      <c r="F1358">
        <v>2</v>
      </c>
      <c r="G1358">
        <v>1</v>
      </c>
      <c r="H1358">
        <v>2</v>
      </c>
      <c r="I1358">
        <v>4</v>
      </c>
      <c r="J1358">
        <v>2</v>
      </c>
      <c r="K1358">
        <v>3</v>
      </c>
      <c r="L1358">
        <v>7</v>
      </c>
      <c r="M1358">
        <v>7</v>
      </c>
      <c r="N1358">
        <v>7</v>
      </c>
      <c r="O1358">
        <v>3</v>
      </c>
      <c r="P1358">
        <v>4</v>
      </c>
      <c r="Q1358">
        <v>5</v>
      </c>
      <c r="R1358">
        <v>5</v>
      </c>
      <c r="S1358">
        <v>1966</v>
      </c>
      <c r="T1358">
        <v>1966</v>
      </c>
      <c r="U1358">
        <v>5</v>
      </c>
      <c r="V1358">
        <v>8</v>
      </c>
      <c r="W1358">
        <v>9</v>
      </c>
      <c r="X1358">
        <v>4</v>
      </c>
      <c r="Y1358">
        <v>65</v>
      </c>
      <c r="Z1358">
        <v>3</v>
      </c>
      <c r="AA1358">
        <v>3</v>
      </c>
      <c r="AB1358">
        <v>2</v>
      </c>
      <c r="AC1358">
        <v>4</v>
      </c>
      <c r="AD1358">
        <v>4</v>
      </c>
      <c r="AE1358">
        <v>2</v>
      </c>
      <c r="AF1358">
        <v>340</v>
      </c>
      <c r="AG1358">
        <v>0</v>
      </c>
      <c r="AH1358">
        <v>524</v>
      </c>
      <c r="AI1358">
        <v>864</v>
      </c>
      <c r="AJ1358">
        <v>6</v>
      </c>
      <c r="AK1358">
        <v>6</v>
      </c>
      <c r="AL1358">
        <v>892</v>
      </c>
      <c r="AM1358">
        <v>0</v>
      </c>
      <c r="AN1358">
        <v>0</v>
      </c>
      <c r="AO1358">
        <v>892</v>
      </c>
      <c r="AP1358">
        <v>0</v>
      </c>
      <c r="AQ1358">
        <v>0</v>
      </c>
      <c r="AR1358">
        <v>1</v>
      </c>
      <c r="AS1358">
        <v>0</v>
      </c>
      <c r="AT1358">
        <v>3</v>
      </c>
      <c r="AU1358">
        <v>1</v>
      </c>
      <c r="AV1358">
        <v>4</v>
      </c>
      <c r="AW1358">
        <v>5</v>
      </c>
      <c r="AX1358">
        <v>0</v>
      </c>
      <c r="AY1358">
        <v>6</v>
      </c>
      <c r="AZ1358">
        <v>1966</v>
      </c>
      <c r="BA1358">
        <v>3</v>
      </c>
      <c r="BB1358">
        <v>1</v>
      </c>
      <c r="BC1358">
        <v>264</v>
      </c>
      <c r="BD1358">
        <v>4</v>
      </c>
      <c r="BE1358">
        <v>4</v>
      </c>
      <c r="BF1358">
        <v>3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2</v>
      </c>
      <c r="BN1358">
        <v>0</v>
      </c>
      <c r="BO1358">
        <v>10</v>
      </c>
      <c r="BP1358">
        <v>2008</v>
      </c>
      <c r="BQ1358">
        <v>15</v>
      </c>
      <c r="BR1358">
        <v>4</v>
      </c>
      <c r="BS1358">
        <v>5</v>
      </c>
      <c r="BT1358">
        <v>110000</v>
      </c>
    </row>
    <row r="1359" spans="1:72" x14ac:dyDescent="0.35">
      <c r="A1359">
        <v>1358</v>
      </c>
      <c r="B1359">
        <v>20</v>
      </c>
      <c r="C1359">
        <v>4</v>
      </c>
      <c r="E1359">
        <v>12537</v>
      </c>
      <c r="F1359">
        <v>2</v>
      </c>
      <c r="G1359">
        <v>2</v>
      </c>
      <c r="H1359">
        <v>2</v>
      </c>
      <c r="I1359">
        <v>4</v>
      </c>
      <c r="J1359">
        <v>1</v>
      </c>
      <c r="K1359">
        <v>3</v>
      </c>
      <c r="L1359">
        <v>7</v>
      </c>
      <c r="M1359">
        <v>7</v>
      </c>
      <c r="N1359">
        <v>7</v>
      </c>
      <c r="O1359">
        <v>3</v>
      </c>
      <c r="P1359">
        <v>4</v>
      </c>
      <c r="Q1359">
        <v>5</v>
      </c>
      <c r="R1359">
        <v>6</v>
      </c>
      <c r="S1359">
        <v>1971</v>
      </c>
      <c r="T1359">
        <v>2008</v>
      </c>
      <c r="U1359">
        <v>5</v>
      </c>
      <c r="V1359">
        <v>8</v>
      </c>
      <c r="W1359">
        <v>14</v>
      </c>
      <c r="X1359">
        <v>2</v>
      </c>
      <c r="Y1359">
        <v>0</v>
      </c>
      <c r="Z1359">
        <v>3</v>
      </c>
      <c r="AA1359">
        <v>3</v>
      </c>
      <c r="AB1359">
        <v>2</v>
      </c>
      <c r="AC1359">
        <v>4</v>
      </c>
      <c r="AD1359">
        <v>4</v>
      </c>
      <c r="AE1359">
        <v>7</v>
      </c>
      <c r="AF1359">
        <v>734</v>
      </c>
      <c r="AG1359">
        <v>0</v>
      </c>
      <c r="AH1359">
        <v>344</v>
      </c>
      <c r="AI1359">
        <v>1078</v>
      </c>
      <c r="AJ1359">
        <v>6</v>
      </c>
      <c r="AK1359">
        <v>6</v>
      </c>
      <c r="AL1359">
        <v>1078</v>
      </c>
      <c r="AM1359">
        <v>0</v>
      </c>
      <c r="AN1359">
        <v>0</v>
      </c>
      <c r="AO1359">
        <v>1078</v>
      </c>
      <c r="AP1359">
        <v>1</v>
      </c>
      <c r="AQ1359">
        <v>0</v>
      </c>
      <c r="AR1359">
        <v>1</v>
      </c>
      <c r="AS1359">
        <v>1</v>
      </c>
      <c r="AT1359">
        <v>3</v>
      </c>
      <c r="AU1359">
        <v>1</v>
      </c>
      <c r="AV1359">
        <v>4</v>
      </c>
      <c r="AW1359">
        <v>6</v>
      </c>
      <c r="AX1359">
        <v>1</v>
      </c>
      <c r="AY1359">
        <v>6</v>
      </c>
      <c r="AZ1359">
        <v>1971</v>
      </c>
      <c r="BA1359">
        <v>4</v>
      </c>
      <c r="BB1359">
        <v>2</v>
      </c>
      <c r="BC1359">
        <v>500</v>
      </c>
      <c r="BD1359">
        <v>4</v>
      </c>
      <c r="BE1359">
        <v>4</v>
      </c>
      <c r="BF1359">
        <v>3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5</v>
      </c>
      <c r="BN1359">
        <v>0</v>
      </c>
      <c r="BO1359">
        <v>4</v>
      </c>
      <c r="BP1359">
        <v>2010</v>
      </c>
      <c r="BQ1359">
        <v>13</v>
      </c>
      <c r="BR1359">
        <v>4</v>
      </c>
      <c r="BS1359">
        <v>5</v>
      </c>
      <c r="BT1359">
        <v>149900</v>
      </c>
    </row>
    <row r="1360" spans="1:72" x14ac:dyDescent="0.35">
      <c r="A1360">
        <v>1359</v>
      </c>
      <c r="B1360">
        <v>160</v>
      </c>
      <c r="C1360">
        <v>5</v>
      </c>
      <c r="E1360">
        <v>2117</v>
      </c>
      <c r="F1360">
        <v>2</v>
      </c>
      <c r="G1360">
        <v>1</v>
      </c>
      <c r="H1360">
        <v>2</v>
      </c>
      <c r="I1360">
        <v>4</v>
      </c>
      <c r="J1360">
        <v>4</v>
      </c>
      <c r="K1360">
        <v>3</v>
      </c>
      <c r="L1360">
        <v>18</v>
      </c>
      <c r="M1360">
        <v>7</v>
      </c>
      <c r="N1360">
        <v>7</v>
      </c>
      <c r="O1360">
        <v>5</v>
      </c>
      <c r="P1360">
        <v>8</v>
      </c>
      <c r="Q1360">
        <v>6</v>
      </c>
      <c r="R1360">
        <v>5</v>
      </c>
      <c r="S1360">
        <v>2000</v>
      </c>
      <c r="T1360">
        <v>2000</v>
      </c>
      <c r="U1360">
        <v>5</v>
      </c>
      <c r="V1360">
        <v>8</v>
      </c>
      <c r="W1360">
        <v>10</v>
      </c>
      <c r="X1360">
        <v>4</v>
      </c>
      <c r="Y1360">
        <v>216</v>
      </c>
      <c r="Z1360">
        <v>4</v>
      </c>
      <c r="AA1360">
        <v>3</v>
      </c>
      <c r="AB1360">
        <v>6</v>
      </c>
      <c r="AC1360">
        <v>5</v>
      </c>
      <c r="AD1360">
        <v>4</v>
      </c>
      <c r="AE1360">
        <v>7</v>
      </c>
      <c r="AF1360">
        <v>378</v>
      </c>
      <c r="AG1360">
        <v>0</v>
      </c>
      <c r="AH1360">
        <v>378</v>
      </c>
      <c r="AI1360">
        <v>756</v>
      </c>
      <c r="AJ1360">
        <v>6</v>
      </c>
      <c r="AK1360">
        <v>6</v>
      </c>
      <c r="AL1360">
        <v>769</v>
      </c>
      <c r="AM1360">
        <v>804</v>
      </c>
      <c r="AN1360">
        <v>0</v>
      </c>
      <c r="AO1360">
        <v>1573</v>
      </c>
      <c r="AP1360">
        <v>0</v>
      </c>
      <c r="AQ1360">
        <v>0</v>
      </c>
      <c r="AR1360">
        <v>2</v>
      </c>
      <c r="AS1360">
        <v>1</v>
      </c>
      <c r="AT1360">
        <v>3</v>
      </c>
      <c r="AU1360">
        <v>1</v>
      </c>
      <c r="AV1360">
        <v>5</v>
      </c>
      <c r="AW1360">
        <v>5</v>
      </c>
      <c r="AX1360">
        <v>0</v>
      </c>
      <c r="AY1360">
        <v>5</v>
      </c>
      <c r="AZ1360">
        <v>2000</v>
      </c>
      <c r="BA1360">
        <v>2</v>
      </c>
      <c r="BB1360">
        <v>2</v>
      </c>
      <c r="BC1360">
        <v>440</v>
      </c>
      <c r="BD1360">
        <v>4</v>
      </c>
      <c r="BE1360">
        <v>4</v>
      </c>
      <c r="BF1360">
        <v>3</v>
      </c>
      <c r="BG1360">
        <v>0</v>
      </c>
      <c r="BH1360">
        <v>32</v>
      </c>
      <c r="BI1360">
        <v>0</v>
      </c>
      <c r="BJ1360">
        <v>0</v>
      </c>
      <c r="BK1360">
        <v>0</v>
      </c>
      <c r="BL1360">
        <v>0</v>
      </c>
      <c r="BM1360">
        <v>5</v>
      </c>
      <c r="BN1360">
        <v>0</v>
      </c>
      <c r="BO1360">
        <v>6</v>
      </c>
      <c r="BP1360">
        <v>2010</v>
      </c>
      <c r="BQ1360">
        <v>13</v>
      </c>
      <c r="BR1360">
        <v>4</v>
      </c>
      <c r="BS1360">
        <v>5</v>
      </c>
      <c r="BT1360">
        <v>177500</v>
      </c>
    </row>
    <row r="1361" spans="1:72" x14ac:dyDescent="0.35">
      <c r="A1361">
        <v>1360</v>
      </c>
      <c r="B1361">
        <v>20</v>
      </c>
      <c r="C1361">
        <v>4</v>
      </c>
      <c r="D1361">
        <v>129</v>
      </c>
      <c r="E1361">
        <v>16737</v>
      </c>
      <c r="F1361">
        <v>2</v>
      </c>
      <c r="G1361">
        <v>1</v>
      </c>
      <c r="H1361">
        <v>2</v>
      </c>
      <c r="I1361">
        <v>4</v>
      </c>
      <c r="J1361">
        <v>5</v>
      </c>
      <c r="K1361">
        <v>3</v>
      </c>
      <c r="L1361">
        <v>19</v>
      </c>
      <c r="M1361">
        <v>7</v>
      </c>
      <c r="N1361">
        <v>7</v>
      </c>
      <c r="O1361">
        <v>3</v>
      </c>
      <c r="P1361">
        <v>4</v>
      </c>
      <c r="Q1361">
        <v>9</v>
      </c>
      <c r="R1361">
        <v>5</v>
      </c>
      <c r="S1361">
        <v>2004</v>
      </c>
      <c r="T1361">
        <v>2005</v>
      </c>
      <c r="U1361">
        <v>6</v>
      </c>
      <c r="V1361">
        <v>8</v>
      </c>
      <c r="W1361">
        <v>14</v>
      </c>
      <c r="X1361">
        <v>4</v>
      </c>
      <c r="Y1361">
        <v>66</v>
      </c>
      <c r="Z1361">
        <v>4</v>
      </c>
      <c r="AA1361">
        <v>3</v>
      </c>
      <c r="AB1361">
        <v>6</v>
      </c>
      <c r="AC1361">
        <v>6</v>
      </c>
      <c r="AD1361">
        <v>4</v>
      </c>
      <c r="AE1361">
        <v>7</v>
      </c>
      <c r="AF1361">
        <v>1447</v>
      </c>
      <c r="AG1361">
        <v>0</v>
      </c>
      <c r="AH1361">
        <v>533</v>
      </c>
      <c r="AI1361">
        <v>1980</v>
      </c>
      <c r="AJ1361">
        <v>6</v>
      </c>
      <c r="AK1361">
        <v>6</v>
      </c>
      <c r="AL1361">
        <v>1980</v>
      </c>
      <c r="AM1361">
        <v>0</v>
      </c>
      <c r="AN1361">
        <v>0</v>
      </c>
      <c r="AO1361">
        <v>1980</v>
      </c>
      <c r="AP1361">
        <v>1</v>
      </c>
      <c r="AQ1361">
        <v>0</v>
      </c>
      <c r="AR1361">
        <v>2</v>
      </c>
      <c r="AS1361">
        <v>0</v>
      </c>
      <c r="AT1361">
        <v>3</v>
      </c>
      <c r="AU1361">
        <v>1</v>
      </c>
      <c r="AV1361">
        <v>6</v>
      </c>
      <c r="AW1361">
        <v>8</v>
      </c>
      <c r="AX1361">
        <v>1</v>
      </c>
      <c r="AY1361">
        <v>6</v>
      </c>
      <c r="AZ1361">
        <v>2004</v>
      </c>
      <c r="BA1361">
        <v>4</v>
      </c>
      <c r="BB1361">
        <v>3</v>
      </c>
      <c r="BC1361">
        <v>770</v>
      </c>
      <c r="BD1361">
        <v>4</v>
      </c>
      <c r="BE1361">
        <v>4</v>
      </c>
      <c r="BF1361">
        <v>3</v>
      </c>
      <c r="BG1361">
        <v>194</v>
      </c>
      <c r="BH1361">
        <v>45</v>
      </c>
      <c r="BI1361">
        <v>0</v>
      </c>
      <c r="BJ1361">
        <v>0</v>
      </c>
      <c r="BK1361">
        <v>0</v>
      </c>
      <c r="BL1361">
        <v>0</v>
      </c>
      <c r="BM1361">
        <v>5</v>
      </c>
      <c r="BN1361">
        <v>0</v>
      </c>
      <c r="BO1361">
        <v>9</v>
      </c>
      <c r="BP1361">
        <v>2006</v>
      </c>
      <c r="BQ1361">
        <v>17</v>
      </c>
      <c r="BR1361">
        <v>4</v>
      </c>
      <c r="BS1361">
        <v>5</v>
      </c>
      <c r="BT1361">
        <v>315000</v>
      </c>
    </row>
    <row r="1362" spans="1:72" x14ac:dyDescent="0.35">
      <c r="A1362">
        <v>1361</v>
      </c>
      <c r="B1362">
        <v>70</v>
      </c>
      <c r="C1362">
        <v>4</v>
      </c>
      <c r="D1362">
        <v>51</v>
      </c>
      <c r="E1362">
        <v>9842</v>
      </c>
      <c r="F1362">
        <v>2</v>
      </c>
      <c r="G1362">
        <v>1</v>
      </c>
      <c r="H1362">
        <v>2</v>
      </c>
      <c r="I1362">
        <v>4</v>
      </c>
      <c r="J1362">
        <v>4</v>
      </c>
      <c r="K1362">
        <v>3</v>
      </c>
      <c r="L1362">
        <v>13</v>
      </c>
      <c r="M1362">
        <v>2</v>
      </c>
      <c r="N1362">
        <v>7</v>
      </c>
      <c r="O1362">
        <v>3</v>
      </c>
      <c r="P1362">
        <v>8</v>
      </c>
      <c r="Q1362">
        <v>5</v>
      </c>
      <c r="R1362">
        <v>6</v>
      </c>
      <c r="S1362">
        <v>1921</v>
      </c>
      <c r="T1362">
        <v>1998</v>
      </c>
      <c r="U1362">
        <v>5</v>
      </c>
      <c r="V1362">
        <v>8</v>
      </c>
      <c r="W1362">
        <v>10</v>
      </c>
      <c r="X1362">
        <v>2</v>
      </c>
      <c r="Y1362">
        <v>0</v>
      </c>
      <c r="Z1362">
        <v>3</v>
      </c>
      <c r="AA1362">
        <v>3</v>
      </c>
      <c r="AB1362">
        <v>3</v>
      </c>
      <c r="AC1362">
        <v>4</v>
      </c>
      <c r="AD1362">
        <v>3</v>
      </c>
      <c r="AE1362">
        <v>6</v>
      </c>
      <c r="AF1362">
        <v>0</v>
      </c>
      <c r="AG1362">
        <v>0</v>
      </c>
      <c r="AH1362">
        <v>612</v>
      </c>
      <c r="AI1362">
        <v>612</v>
      </c>
      <c r="AJ1362">
        <v>6</v>
      </c>
      <c r="AK1362">
        <v>6</v>
      </c>
      <c r="AL1362">
        <v>990</v>
      </c>
      <c r="AM1362">
        <v>1611</v>
      </c>
      <c r="AN1362">
        <v>0</v>
      </c>
      <c r="AO1362">
        <v>2601</v>
      </c>
      <c r="AP1362">
        <v>0</v>
      </c>
      <c r="AQ1362">
        <v>0</v>
      </c>
      <c r="AR1362">
        <v>3</v>
      </c>
      <c r="AS1362">
        <v>1</v>
      </c>
      <c r="AT1362">
        <v>4</v>
      </c>
      <c r="AU1362">
        <v>1</v>
      </c>
      <c r="AV1362">
        <v>4</v>
      </c>
      <c r="AW1362">
        <v>8</v>
      </c>
      <c r="AX1362">
        <v>0</v>
      </c>
      <c r="AY1362">
        <v>7</v>
      </c>
      <c r="AZ1362">
        <v>1998</v>
      </c>
      <c r="BA1362">
        <v>3</v>
      </c>
      <c r="BB1362">
        <v>2</v>
      </c>
      <c r="BC1362">
        <v>621</v>
      </c>
      <c r="BD1362">
        <v>4</v>
      </c>
      <c r="BE1362">
        <v>4</v>
      </c>
      <c r="BF1362">
        <v>3</v>
      </c>
      <c r="BG1362">
        <v>183</v>
      </c>
      <c r="BH1362">
        <v>0</v>
      </c>
      <c r="BI1362">
        <v>301</v>
      </c>
      <c r="BJ1362">
        <v>0</v>
      </c>
      <c r="BK1362">
        <v>0</v>
      </c>
      <c r="BL1362">
        <v>0</v>
      </c>
      <c r="BM1362">
        <v>5</v>
      </c>
      <c r="BN1362">
        <v>0</v>
      </c>
      <c r="BO1362">
        <v>5</v>
      </c>
      <c r="BP1362">
        <v>2008</v>
      </c>
      <c r="BQ1362">
        <v>15</v>
      </c>
      <c r="BR1362">
        <v>4</v>
      </c>
      <c r="BS1362">
        <v>5</v>
      </c>
      <c r="BT1362">
        <v>189000</v>
      </c>
    </row>
    <row r="1363" spans="1:72" x14ac:dyDescent="0.35">
      <c r="A1363">
        <v>1362</v>
      </c>
      <c r="B1363">
        <v>20</v>
      </c>
      <c r="C1363">
        <v>4</v>
      </c>
      <c r="D1363">
        <v>124</v>
      </c>
      <c r="E1363">
        <v>16158</v>
      </c>
      <c r="F1363">
        <v>2</v>
      </c>
      <c r="G1363">
        <v>2</v>
      </c>
      <c r="H1363">
        <v>3</v>
      </c>
      <c r="I1363">
        <v>4</v>
      </c>
      <c r="J1363">
        <v>4</v>
      </c>
      <c r="K1363">
        <v>2</v>
      </c>
      <c r="L1363">
        <v>20</v>
      </c>
      <c r="M1363">
        <v>7</v>
      </c>
      <c r="N1363">
        <v>7</v>
      </c>
      <c r="O1363">
        <v>3</v>
      </c>
      <c r="P1363">
        <v>4</v>
      </c>
      <c r="Q1363">
        <v>7</v>
      </c>
      <c r="R1363">
        <v>5</v>
      </c>
      <c r="S1363">
        <v>2005</v>
      </c>
      <c r="T1363">
        <v>2005</v>
      </c>
      <c r="U1363">
        <v>6</v>
      </c>
      <c r="V1363">
        <v>8</v>
      </c>
      <c r="W1363">
        <v>14</v>
      </c>
      <c r="X1363">
        <v>5</v>
      </c>
      <c r="Y1363">
        <v>16</v>
      </c>
      <c r="Z1363">
        <v>4</v>
      </c>
      <c r="AA1363">
        <v>3</v>
      </c>
      <c r="AB1363">
        <v>6</v>
      </c>
      <c r="AC1363">
        <v>6</v>
      </c>
      <c r="AD1363">
        <v>4</v>
      </c>
      <c r="AE1363">
        <v>4</v>
      </c>
      <c r="AF1363">
        <v>1274</v>
      </c>
      <c r="AG1363">
        <v>0</v>
      </c>
      <c r="AH1363">
        <v>256</v>
      </c>
      <c r="AI1363">
        <v>1530</v>
      </c>
      <c r="AJ1363">
        <v>6</v>
      </c>
      <c r="AK1363">
        <v>6</v>
      </c>
      <c r="AL1363">
        <v>1530</v>
      </c>
      <c r="AM1363">
        <v>0</v>
      </c>
      <c r="AN1363">
        <v>0</v>
      </c>
      <c r="AO1363">
        <v>1530</v>
      </c>
      <c r="AP1363">
        <v>1</v>
      </c>
      <c r="AQ1363">
        <v>0</v>
      </c>
      <c r="AR1363">
        <v>2</v>
      </c>
      <c r="AS1363">
        <v>0</v>
      </c>
      <c r="AT1363">
        <v>3</v>
      </c>
      <c r="AU1363">
        <v>1</v>
      </c>
      <c r="AV1363">
        <v>5</v>
      </c>
      <c r="AW1363">
        <v>7</v>
      </c>
      <c r="AX1363">
        <v>1</v>
      </c>
      <c r="AY1363">
        <v>6</v>
      </c>
      <c r="AZ1363">
        <v>2005</v>
      </c>
      <c r="BA1363">
        <v>4</v>
      </c>
      <c r="BB1363">
        <v>2</v>
      </c>
      <c r="BC1363">
        <v>430</v>
      </c>
      <c r="BD1363">
        <v>4</v>
      </c>
      <c r="BE1363">
        <v>4</v>
      </c>
      <c r="BF1363">
        <v>3</v>
      </c>
      <c r="BG1363">
        <v>168</v>
      </c>
      <c r="BH1363">
        <v>36</v>
      </c>
      <c r="BI1363">
        <v>0</v>
      </c>
      <c r="BJ1363">
        <v>0</v>
      </c>
      <c r="BK1363">
        <v>0</v>
      </c>
      <c r="BL1363">
        <v>0</v>
      </c>
      <c r="BM1363">
        <v>5</v>
      </c>
      <c r="BN1363">
        <v>0</v>
      </c>
      <c r="BO1363">
        <v>6</v>
      </c>
      <c r="BP1363">
        <v>2009</v>
      </c>
      <c r="BQ1363">
        <v>14</v>
      </c>
      <c r="BR1363">
        <v>4</v>
      </c>
      <c r="BS1363">
        <v>5</v>
      </c>
      <c r="BT1363">
        <v>260000</v>
      </c>
    </row>
    <row r="1364" spans="1:72" x14ac:dyDescent="0.35">
      <c r="A1364">
        <v>1363</v>
      </c>
      <c r="B1364">
        <v>50</v>
      </c>
      <c r="C1364">
        <v>4</v>
      </c>
      <c r="E1364">
        <v>12513</v>
      </c>
      <c r="F1364">
        <v>2</v>
      </c>
      <c r="G1364">
        <v>2</v>
      </c>
      <c r="H1364">
        <v>2</v>
      </c>
      <c r="I1364">
        <v>4</v>
      </c>
      <c r="J1364">
        <v>3</v>
      </c>
      <c r="K1364">
        <v>3</v>
      </c>
      <c r="L1364">
        <v>7</v>
      </c>
      <c r="M1364">
        <v>2</v>
      </c>
      <c r="N1364">
        <v>7</v>
      </c>
      <c r="O1364">
        <v>3</v>
      </c>
      <c r="P1364">
        <v>1</v>
      </c>
      <c r="Q1364">
        <v>4</v>
      </c>
      <c r="R1364">
        <v>4</v>
      </c>
      <c r="S1364">
        <v>1920</v>
      </c>
      <c r="T1364">
        <v>2007</v>
      </c>
      <c r="U1364">
        <v>5</v>
      </c>
      <c r="V1364">
        <v>8</v>
      </c>
      <c r="W1364">
        <v>14</v>
      </c>
      <c r="X1364">
        <v>2</v>
      </c>
      <c r="Y1364">
        <v>0</v>
      </c>
      <c r="Z1364">
        <v>3</v>
      </c>
      <c r="AA1364">
        <v>4</v>
      </c>
      <c r="AB1364">
        <v>3</v>
      </c>
      <c r="AC1364">
        <v>4</v>
      </c>
      <c r="AD1364">
        <v>3</v>
      </c>
      <c r="AE1364">
        <v>6</v>
      </c>
      <c r="AF1364">
        <v>0</v>
      </c>
      <c r="AG1364">
        <v>0</v>
      </c>
      <c r="AH1364">
        <v>715</v>
      </c>
      <c r="AI1364">
        <v>715</v>
      </c>
      <c r="AJ1364">
        <v>6</v>
      </c>
      <c r="AK1364">
        <v>6</v>
      </c>
      <c r="AL1364">
        <v>1281</v>
      </c>
      <c r="AM1364">
        <v>457</v>
      </c>
      <c r="AN1364">
        <v>0</v>
      </c>
      <c r="AO1364">
        <v>1738</v>
      </c>
      <c r="AP1364">
        <v>0</v>
      </c>
      <c r="AQ1364">
        <v>0</v>
      </c>
      <c r="AR1364">
        <v>2</v>
      </c>
      <c r="AS1364">
        <v>0</v>
      </c>
      <c r="AT1364">
        <v>4</v>
      </c>
      <c r="AU1364">
        <v>1</v>
      </c>
      <c r="AV1364">
        <v>4</v>
      </c>
      <c r="AW1364">
        <v>7</v>
      </c>
      <c r="AX1364">
        <v>1</v>
      </c>
      <c r="AY1364">
        <v>6</v>
      </c>
      <c r="AZ1364">
        <v>1920</v>
      </c>
      <c r="BA1364">
        <v>2</v>
      </c>
      <c r="BB1364">
        <v>1</v>
      </c>
      <c r="BC1364">
        <v>368</v>
      </c>
      <c r="BD1364">
        <v>4</v>
      </c>
      <c r="BE1364">
        <v>4</v>
      </c>
      <c r="BF1364">
        <v>3</v>
      </c>
      <c r="BG1364">
        <v>55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5</v>
      </c>
      <c r="BN1364">
        <v>0</v>
      </c>
      <c r="BO1364">
        <v>6</v>
      </c>
      <c r="BP1364">
        <v>2009</v>
      </c>
      <c r="BQ1364">
        <v>14</v>
      </c>
      <c r="BR1364">
        <v>4</v>
      </c>
      <c r="BS1364">
        <v>5</v>
      </c>
      <c r="BT1364">
        <v>104900</v>
      </c>
    </row>
    <row r="1365" spans="1:72" x14ac:dyDescent="0.35">
      <c r="A1365">
        <v>1364</v>
      </c>
      <c r="B1365">
        <v>60</v>
      </c>
      <c r="C1365">
        <v>4</v>
      </c>
      <c r="D1365">
        <v>73</v>
      </c>
      <c r="E1365">
        <v>8499</v>
      </c>
      <c r="F1365">
        <v>2</v>
      </c>
      <c r="G1365">
        <v>2</v>
      </c>
      <c r="H1365">
        <v>2</v>
      </c>
      <c r="I1365">
        <v>4</v>
      </c>
      <c r="J1365">
        <v>4</v>
      </c>
      <c r="K1365">
        <v>3</v>
      </c>
      <c r="L1365">
        <v>11</v>
      </c>
      <c r="M1365">
        <v>7</v>
      </c>
      <c r="N1365">
        <v>7</v>
      </c>
      <c r="O1365">
        <v>3</v>
      </c>
      <c r="P1365">
        <v>8</v>
      </c>
      <c r="Q1365">
        <v>6</v>
      </c>
      <c r="R1365">
        <v>5</v>
      </c>
      <c r="S1365">
        <v>2006</v>
      </c>
      <c r="T1365">
        <v>2007</v>
      </c>
      <c r="U1365">
        <v>5</v>
      </c>
      <c r="V1365">
        <v>8</v>
      </c>
      <c r="W1365">
        <v>14</v>
      </c>
      <c r="X1365">
        <v>2</v>
      </c>
      <c r="Y1365">
        <v>0</v>
      </c>
      <c r="Z1365">
        <v>3</v>
      </c>
      <c r="AA1365">
        <v>3</v>
      </c>
      <c r="AB1365">
        <v>6</v>
      </c>
      <c r="AC1365">
        <v>5</v>
      </c>
      <c r="AD1365">
        <v>4</v>
      </c>
      <c r="AE1365">
        <v>6</v>
      </c>
      <c r="AF1365">
        <v>0</v>
      </c>
      <c r="AG1365">
        <v>0</v>
      </c>
      <c r="AH1365">
        <v>616</v>
      </c>
      <c r="AI1365">
        <v>616</v>
      </c>
      <c r="AJ1365">
        <v>6</v>
      </c>
      <c r="AK1365">
        <v>6</v>
      </c>
      <c r="AL1365">
        <v>616</v>
      </c>
      <c r="AM1365">
        <v>796</v>
      </c>
      <c r="AN1365">
        <v>0</v>
      </c>
      <c r="AO1365">
        <v>1412</v>
      </c>
      <c r="AP1365">
        <v>0</v>
      </c>
      <c r="AQ1365">
        <v>0</v>
      </c>
      <c r="AR1365">
        <v>2</v>
      </c>
      <c r="AS1365">
        <v>1</v>
      </c>
      <c r="AT1365">
        <v>3</v>
      </c>
      <c r="AU1365">
        <v>1</v>
      </c>
      <c r="AV1365">
        <v>5</v>
      </c>
      <c r="AW1365">
        <v>6</v>
      </c>
      <c r="AX1365">
        <v>1</v>
      </c>
      <c r="AY1365">
        <v>7</v>
      </c>
      <c r="AZ1365">
        <v>2007</v>
      </c>
      <c r="BA1365">
        <v>4</v>
      </c>
      <c r="BB1365">
        <v>2</v>
      </c>
      <c r="BC1365">
        <v>432</v>
      </c>
      <c r="BD1365">
        <v>4</v>
      </c>
      <c r="BE1365">
        <v>4</v>
      </c>
      <c r="BF1365">
        <v>3</v>
      </c>
      <c r="BG1365">
        <v>0</v>
      </c>
      <c r="BH1365">
        <v>36</v>
      </c>
      <c r="BI1365">
        <v>0</v>
      </c>
      <c r="BJ1365">
        <v>0</v>
      </c>
      <c r="BK1365">
        <v>0</v>
      </c>
      <c r="BL1365">
        <v>0</v>
      </c>
      <c r="BM1365">
        <v>5</v>
      </c>
      <c r="BN1365">
        <v>0</v>
      </c>
      <c r="BO1365">
        <v>3</v>
      </c>
      <c r="BP1365">
        <v>2007</v>
      </c>
      <c r="BQ1365">
        <v>16</v>
      </c>
      <c r="BR1365">
        <v>8</v>
      </c>
      <c r="BS1365">
        <v>6</v>
      </c>
      <c r="BT1365">
        <v>156932</v>
      </c>
    </row>
    <row r="1366" spans="1:72" x14ac:dyDescent="0.35">
      <c r="A1366">
        <v>1365</v>
      </c>
      <c r="B1366">
        <v>160</v>
      </c>
      <c r="C1366">
        <v>5</v>
      </c>
      <c r="D1366">
        <v>30</v>
      </c>
      <c r="E1366">
        <v>3180</v>
      </c>
      <c r="F1366">
        <v>2</v>
      </c>
      <c r="G1366">
        <v>1</v>
      </c>
      <c r="H1366">
        <v>2</v>
      </c>
      <c r="I1366">
        <v>4</v>
      </c>
      <c r="J1366">
        <v>4</v>
      </c>
      <c r="K1366">
        <v>3</v>
      </c>
      <c r="L1366">
        <v>18</v>
      </c>
      <c r="M1366">
        <v>7</v>
      </c>
      <c r="N1366">
        <v>7</v>
      </c>
      <c r="O1366">
        <v>4</v>
      </c>
      <c r="P1366">
        <v>8</v>
      </c>
      <c r="Q1366">
        <v>7</v>
      </c>
      <c r="R1366">
        <v>5</v>
      </c>
      <c r="S1366">
        <v>2005</v>
      </c>
      <c r="T1366">
        <v>2005</v>
      </c>
      <c r="U1366">
        <v>5</v>
      </c>
      <c r="V1366">
        <v>8</v>
      </c>
      <c r="W1366">
        <v>10</v>
      </c>
      <c r="X1366">
        <v>2</v>
      </c>
      <c r="Y1366">
        <v>0</v>
      </c>
      <c r="Z1366">
        <v>4</v>
      </c>
      <c r="AA1366">
        <v>3</v>
      </c>
      <c r="AB1366">
        <v>6</v>
      </c>
      <c r="AC1366">
        <v>5</v>
      </c>
      <c r="AD1366">
        <v>4</v>
      </c>
      <c r="AE1366">
        <v>6</v>
      </c>
      <c r="AF1366">
        <v>0</v>
      </c>
      <c r="AG1366">
        <v>0</v>
      </c>
      <c r="AH1366">
        <v>600</v>
      </c>
      <c r="AI1366">
        <v>600</v>
      </c>
      <c r="AJ1366">
        <v>6</v>
      </c>
      <c r="AK1366">
        <v>6</v>
      </c>
      <c r="AL1366">
        <v>520</v>
      </c>
      <c r="AM1366">
        <v>600</v>
      </c>
      <c r="AN1366">
        <v>80</v>
      </c>
      <c r="AO1366">
        <v>1200</v>
      </c>
      <c r="AP1366">
        <v>0</v>
      </c>
      <c r="AQ1366">
        <v>0</v>
      </c>
      <c r="AR1366">
        <v>2</v>
      </c>
      <c r="AS1366">
        <v>1</v>
      </c>
      <c r="AT1366">
        <v>2</v>
      </c>
      <c r="AU1366">
        <v>1</v>
      </c>
      <c r="AV1366">
        <v>5</v>
      </c>
      <c r="AW1366">
        <v>4</v>
      </c>
      <c r="AX1366">
        <v>0</v>
      </c>
      <c r="AY1366">
        <v>5</v>
      </c>
      <c r="AZ1366">
        <v>2005</v>
      </c>
      <c r="BA1366">
        <v>3</v>
      </c>
      <c r="BB1366">
        <v>2</v>
      </c>
      <c r="BC1366">
        <v>480</v>
      </c>
      <c r="BD1366">
        <v>4</v>
      </c>
      <c r="BE1366">
        <v>4</v>
      </c>
      <c r="BF1366">
        <v>3</v>
      </c>
      <c r="BG1366">
        <v>0</v>
      </c>
      <c r="BH1366">
        <v>166</v>
      </c>
      <c r="BI1366">
        <v>0</v>
      </c>
      <c r="BJ1366">
        <v>0</v>
      </c>
      <c r="BK1366">
        <v>0</v>
      </c>
      <c r="BL1366">
        <v>0</v>
      </c>
      <c r="BM1366">
        <v>5</v>
      </c>
      <c r="BN1366">
        <v>0</v>
      </c>
      <c r="BO1366">
        <v>4</v>
      </c>
      <c r="BP1366">
        <v>2006</v>
      </c>
      <c r="BQ1366">
        <v>17</v>
      </c>
      <c r="BR1366">
        <v>4</v>
      </c>
      <c r="BS1366">
        <v>3</v>
      </c>
      <c r="BT1366">
        <v>144152</v>
      </c>
    </row>
    <row r="1367" spans="1:72" x14ac:dyDescent="0.35">
      <c r="A1367">
        <v>1366</v>
      </c>
      <c r="B1367">
        <v>60</v>
      </c>
      <c r="C1367">
        <v>5</v>
      </c>
      <c r="E1367">
        <v>7500</v>
      </c>
      <c r="F1367">
        <v>2</v>
      </c>
      <c r="G1367">
        <v>1</v>
      </c>
      <c r="H1367">
        <v>2</v>
      </c>
      <c r="I1367">
        <v>4</v>
      </c>
      <c r="J1367">
        <v>4</v>
      </c>
      <c r="K1367">
        <v>3</v>
      </c>
      <c r="L1367">
        <v>18</v>
      </c>
      <c r="M1367">
        <v>7</v>
      </c>
      <c r="N1367">
        <v>7</v>
      </c>
      <c r="O1367">
        <v>3</v>
      </c>
      <c r="P1367">
        <v>8</v>
      </c>
      <c r="Q1367">
        <v>7</v>
      </c>
      <c r="R1367">
        <v>5</v>
      </c>
      <c r="S1367">
        <v>2000</v>
      </c>
      <c r="T1367">
        <v>2000</v>
      </c>
      <c r="U1367">
        <v>5</v>
      </c>
      <c r="V1367">
        <v>8</v>
      </c>
      <c r="W1367">
        <v>14</v>
      </c>
      <c r="X1367">
        <v>2</v>
      </c>
      <c r="Y1367">
        <v>0</v>
      </c>
      <c r="Z1367">
        <v>4</v>
      </c>
      <c r="AA1367">
        <v>3</v>
      </c>
      <c r="AB1367">
        <v>6</v>
      </c>
      <c r="AC1367">
        <v>5</v>
      </c>
      <c r="AD1367">
        <v>4</v>
      </c>
      <c r="AE1367">
        <v>7</v>
      </c>
      <c r="AF1367">
        <v>533</v>
      </c>
      <c r="AG1367">
        <v>0</v>
      </c>
      <c r="AH1367">
        <v>281</v>
      </c>
      <c r="AI1367">
        <v>814</v>
      </c>
      <c r="AJ1367">
        <v>6</v>
      </c>
      <c r="AK1367">
        <v>6</v>
      </c>
      <c r="AL1367">
        <v>814</v>
      </c>
      <c r="AM1367">
        <v>860</v>
      </c>
      <c r="AN1367">
        <v>0</v>
      </c>
      <c r="AO1367">
        <v>1674</v>
      </c>
      <c r="AP1367">
        <v>1</v>
      </c>
      <c r="AQ1367">
        <v>0</v>
      </c>
      <c r="AR1367">
        <v>2</v>
      </c>
      <c r="AS1367">
        <v>1</v>
      </c>
      <c r="AT1367">
        <v>3</v>
      </c>
      <c r="AU1367">
        <v>1</v>
      </c>
      <c r="AV1367">
        <v>5</v>
      </c>
      <c r="AW1367">
        <v>7</v>
      </c>
      <c r="AX1367">
        <v>0</v>
      </c>
      <c r="AY1367">
        <v>6</v>
      </c>
      <c r="AZ1367">
        <v>2000</v>
      </c>
      <c r="BA1367">
        <v>3</v>
      </c>
      <c r="BB1367">
        <v>2</v>
      </c>
      <c r="BC1367">
        <v>663</v>
      </c>
      <c r="BD1367">
        <v>4</v>
      </c>
      <c r="BE1367">
        <v>4</v>
      </c>
      <c r="BF1367">
        <v>3</v>
      </c>
      <c r="BG1367">
        <v>0</v>
      </c>
      <c r="BH1367">
        <v>96</v>
      </c>
      <c r="BI1367">
        <v>0</v>
      </c>
      <c r="BJ1367">
        <v>0</v>
      </c>
      <c r="BK1367">
        <v>0</v>
      </c>
      <c r="BL1367">
        <v>0</v>
      </c>
      <c r="BM1367">
        <v>5</v>
      </c>
      <c r="BN1367">
        <v>0</v>
      </c>
      <c r="BO1367">
        <v>1</v>
      </c>
      <c r="BP1367">
        <v>2010</v>
      </c>
      <c r="BQ1367">
        <v>13</v>
      </c>
      <c r="BR1367">
        <v>4</v>
      </c>
      <c r="BS1367">
        <v>5</v>
      </c>
      <c r="BT1367">
        <v>216000</v>
      </c>
    </row>
    <row r="1368" spans="1:72" x14ac:dyDescent="0.35">
      <c r="A1368">
        <v>1367</v>
      </c>
      <c r="B1368">
        <v>60</v>
      </c>
      <c r="C1368">
        <v>4</v>
      </c>
      <c r="D1368">
        <v>68</v>
      </c>
      <c r="E1368">
        <v>9179</v>
      </c>
      <c r="F1368">
        <v>2</v>
      </c>
      <c r="G1368">
        <v>2</v>
      </c>
      <c r="H1368">
        <v>2</v>
      </c>
      <c r="I1368">
        <v>4</v>
      </c>
      <c r="J1368">
        <v>4</v>
      </c>
      <c r="K1368">
        <v>3</v>
      </c>
      <c r="L1368">
        <v>16</v>
      </c>
      <c r="M1368">
        <v>7</v>
      </c>
      <c r="N1368">
        <v>7</v>
      </c>
      <c r="O1368">
        <v>3</v>
      </c>
      <c r="P1368">
        <v>8</v>
      </c>
      <c r="Q1368">
        <v>7</v>
      </c>
      <c r="R1368">
        <v>5</v>
      </c>
      <c r="S1368">
        <v>1999</v>
      </c>
      <c r="T1368">
        <v>1999</v>
      </c>
      <c r="U1368">
        <v>5</v>
      </c>
      <c r="V1368">
        <v>8</v>
      </c>
      <c r="W1368">
        <v>14</v>
      </c>
      <c r="X1368">
        <v>4</v>
      </c>
      <c r="Y1368">
        <v>158</v>
      </c>
      <c r="Z1368">
        <v>4</v>
      </c>
      <c r="AA1368">
        <v>3</v>
      </c>
      <c r="AB1368">
        <v>6</v>
      </c>
      <c r="AC1368">
        <v>5</v>
      </c>
      <c r="AD1368">
        <v>4</v>
      </c>
      <c r="AE1368">
        <v>7</v>
      </c>
      <c r="AF1368">
        <v>633</v>
      </c>
      <c r="AG1368">
        <v>0</v>
      </c>
      <c r="AH1368">
        <v>240</v>
      </c>
      <c r="AI1368">
        <v>873</v>
      </c>
      <c r="AJ1368">
        <v>6</v>
      </c>
      <c r="AK1368">
        <v>6</v>
      </c>
      <c r="AL1368">
        <v>882</v>
      </c>
      <c r="AM1368">
        <v>908</v>
      </c>
      <c r="AN1368">
        <v>0</v>
      </c>
      <c r="AO1368">
        <v>1790</v>
      </c>
      <c r="AP1368">
        <v>1</v>
      </c>
      <c r="AQ1368">
        <v>0</v>
      </c>
      <c r="AR1368">
        <v>2</v>
      </c>
      <c r="AS1368">
        <v>1</v>
      </c>
      <c r="AT1368">
        <v>3</v>
      </c>
      <c r="AU1368">
        <v>1</v>
      </c>
      <c r="AV1368">
        <v>5</v>
      </c>
      <c r="AW1368">
        <v>7</v>
      </c>
      <c r="AX1368">
        <v>0</v>
      </c>
      <c r="AY1368">
        <v>6</v>
      </c>
      <c r="AZ1368">
        <v>1999</v>
      </c>
      <c r="BA1368">
        <v>3</v>
      </c>
      <c r="BB1368">
        <v>2</v>
      </c>
      <c r="BC1368">
        <v>588</v>
      </c>
      <c r="BD1368">
        <v>4</v>
      </c>
      <c r="BE1368">
        <v>4</v>
      </c>
      <c r="BF1368">
        <v>3</v>
      </c>
      <c r="BG1368">
        <v>0</v>
      </c>
      <c r="BH1368">
        <v>88</v>
      </c>
      <c r="BI1368">
        <v>0</v>
      </c>
      <c r="BJ1368">
        <v>0</v>
      </c>
      <c r="BK1368">
        <v>0</v>
      </c>
      <c r="BL1368">
        <v>0</v>
      </c>
      <c r="BM1368">
        <v>5</v>
      </c>
      <c r="BN1368">
        <v>0</v>
      </c>
      <c r="BO1368">
        <v>6</v>
      </c>
      <c r="BP1368">
        <v>2008</v>
      </c>
      <c r="BQ1368">
        <v>15</v>
      </c>
      <c r="BR1368">
        <v>4</v>
      </c>
      <c r="BS1368">
        <v>3</v>
      </c>
      <c r="BT1368">
        <v>193000</v>
      </c>
    </row>
    <row r="1369" spans="1:72" x14ac:dyDescent="0.35">
      <c r="A1369">
        <v>1368</v>
      </c>
      <c r="B1369">
        <v>160</v>
      </c>
      <c r="C1369">
        <v>2</v>
      </c>
      <c r="D1369">
        <v>41</v>
      </c>
      <c r="E1369">
        <v>2665</v>
      </c>
      <c r="F1369">
        <v>2</v>
      </c>
      <c r="G1369">
        <v>1</v>
      </c>
      <c r="H1369">
        <v>2</v>
      </c>
      <c r="I1369">
        <v>4</v>
      </c>
      <c r="J1369">
        <v>4</v>
      </c>
      <c r="K1369">
        <v>3</v>
      </c>
      <c r="L1369">
        <v>21</v>
      </c>
      <c r="M1369">
        <v>7</v>
      </c>
      <c r="N1369">
        <v>7</v>
      </c>
      <c r="O1369">
        <v>4</v>
      </c>
      <c r="P1369">
        <v>8</v>
      </c>
      <c r="Q1369">
        <v>5</v>
      </c>
      <c r="R1369">
        <v>6</v>
      </c>
      <c r="S1369">
        <v>1977</v>
      </c>
      <c r="T1369">
        <v>1977</v>
      </c>
      <c r="U1369">
        <v>5</v>
      </c>
      <c r="V1369">
        <v>8</v>
      </c>
      <c r="W1369">
        <v>15</v>
      </c>
      <c r="X1369">
        <v>2</v>
      </c>
      <c r="Y1369">
        <v>0</v>
      </c>
      <c r="Z1369">
        <v>3</v>
      </c>
      <c r="AA1369">
        <v>3</v>
      </c>
      <c r="AB1369">
        <v>6</v>
      </c>
      <c r="AC1369">
        <v>4</v>
      </c>
      <c r="AD1369">
        <v>4</v>
      </c>
      <c r="AE1369">
        <v>4</v>
      </c>
      <c r="AF1369">
        <v>548</v>
      </c>
      <c r="AG1369">
        <v>173</v>
      </c>
      <c r="AH1369">
        <v>36</v>
      </c>
      <c r="AI1369">
        <v>757</v>
      </c>
      <c r="AJ1369">
        <v>6</v>
      </c>
      <c r="AK1369">
        <v>6</v>
      </c>
      <c r="AL1369">
        <v>925</v>
      </c>
      <c r="AM1369">
        <v>550</v>
      </c>
      <c r="AN1369">
        <v>0</v>
      </c>
      <c r="AO1369">
        <v>1475</v>
      </c>
      <c r="AP1369">
        <v>0</v>
      </c>
      <c r="AQ1369">
        <v>0</v>
      </c>
      <c r="AR1369">
        <v>2</v>
      </c>
      <c r="AS1369">
        <v>0</v>
      </c>
      <c r="AT1369">
        <v>4</v>
      </c>
      <c r="AU1369">
        <v>1</v>
      </c>
      <c r="AV1369">
        <v>4</v>
      </c>
      <c r="AW1369">
        <v>6</v>
      </c>
      <c r="AX1369">
        <v>1</v>
      </c>
      <c r="AY1369">
        <v>6</v>
      </c>
      <c r="AZ1369">
        <v>1977</v>
      </c>
      <c r="BA1369">
        <v>3</v>
      </c>
      <c r="BB1369">
        <v>1</v>
      </c>
      <c r="BC1369">
        <v>336</v>
      </c>
      <c r="BD1369">
        <v>4</v>
      </c>
      <c r="BE1369">
        <v>4</v>
      </c>
      <c r="BF1369">
        <v>3</v>
      </c>
      <c r="BG1369">
        <v>104</v>
      </c>
      <c r="BH1369">
        <v>26</v>
      </c>
      <c r="BI1369">
        <v>0</v>
      </c>
      <c r="BJ1369">
        <v>0</v>
      </c>
      <c r="BK1369">
        <v>0</v>
      </c>
      <c r="BL1369">
        <v>0</v>
      </c>
      <c r="BM1369">
        <v>5</v>
      </c>
      <c r="BN1369">
        <v>0</v>
      </c>
      <c r="BO1369">
        <v>7</v>
      </c>
      <c r="BP1369">
        <v>2006</v>
      </c>
      <c r="BQ1369">
        <v>17</v>
      </c>
      <c r="BR1369">
        <v>4</v>
      </c>
      <c r="BS1369">
        <v>5</v>
      </c>
      <c r="BT1369">
        <v>127000</v>
      </c>
    </row>
    <row r="1370" spans="1:72" x14ac:dyDescent="0.35">
      <c r="A1370">
        <v>1369</v>
      </c>
      <c r="B1370">
        <v>120</v>
      </c>
      <c r="C1370">
        <v>2</v>
      </c>
      <c r="E1370">
        <v>4435</v>
      </c>
      <c r="F1370">
        <v>2</v>
      </c>
      <c r="G1370">
        <v>1</v>
      </c>
      <c r="H1370">
        <v>2</v>
      </c>
      <c r="I1370">
        <v>4</v>
      </c>
      <c r="J1370">
        <v>4</v>
      </c>
      <c r="K1370">
        <v>3</v>
      </c>
      <c r="L1370">
        <v>16</v>
      </c>
      <c r="M1370">
        <v>7</v>
      </c>
      <c r="N1370">
        <v>7</v>
      </c>
      <c r="O1370">
        <v>4</v>
      </c>
      <c r="P1370">
        <v>4</v>
      </c>
      <c r="Q1370">
        <v>6</v>
      </c>
      <c r="R1370">
        <v>5</v>
      </c>
      <c r="S1370">
        <v>2003</v>
      </c>
      <c r="T1370">
        <v>2004</v>
      </c>
      <c r="U1370">
        <v>5</v>
      </c>
      <c r="V1370">
        <v>8</v>
      </c>
      <c r="W1370">
        <v>14</v>
      </c>
      <c r="X1370">
        <v>4</v>
      </c>
      <c r="Y1370">
        <v>170</v>
      </c>
      <c r="Z1370">
        <v>4</v>
      </c>
      <c r="AA1370">
        <v>3</v>
      </c>
      <c r="AB1370">
        <v>6</v>
      </c>
      <c r="AC1370">
        <v>5</v>
      </c>
      <c r="AD1370">
        <v>4</v>
      </c>
      <c r="AE1370">
        <v>7</v>
      </c>
      <c r="AF1370">
        <v>685</v>
      </c>
      <c r="AG1370">
        <v>0</v>
      </c>
      <c r="AH1370">
        <v>163</v>
      </c>
      <c r="AI1370">
        <v>848</v>
      </c>
      <c r="AJ1370">
        <v>6</v>
      </c>
      <c r="AK1370">
        <v>6</v>
      </c>
      <c r="AL1370">
        <v>848</v>
      </c>
      <c r="AM1370">
        <v>0</v>
      </c>
      <c r="AN1370">
        <v>0</v>
      </c>
      <c r="AO1370">
        <v>848</v>
      </c>
      <c r="AP1370">
        <v>1</v>
      </c>
      <c r="AQ1370">
        <v>0</v>
      </c>
      <c r="AR1370">
        <v>1</v>
      </c>
      <c r="AS1370">
        <v>0</v>
      </c>
      <c r="AT1370">
        <v>1</v>
      </c>
      <c r="AU1370">
        <v>1</v>
      </c>
      <c r="AV1370">
        <v>5</v>
      </c>
      <c r="AW1370">
        <v>4</v>
      </c>
      <c r="AX1370">
        <v>0</v>
      </c>
      <c r="AY1370">
        <v>6</v>
      </c>
      <c r="AZ1370">
        <v>2003</v>
      </c>
      <c r="BA1370">
        <v>4</v>
      </c>
      <c r="BB1370">
        <v>2</v>
      </c>
      <c r="BC1370">
        <v>420</v>
      </c>
      <c r="BD1370">
        <v>4</v>
      </c>
      <c r="BE1370">
        <v>4</v>
      </c>
      <c r="BF1370">
        <v>3</v>
      </c>
      <c r="BG1370">
        <v>140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5</v>
      </c>
      <c r="BN1370">
        <v>0</v>
      </c>
      <c r="BO1370">
        <v>6</v>
      </c>
      <c r="BP1370">
        <v>2009</v>
      </c>
      <c r="BQ1370">
        <v>14</v>
      </c>
      <c r="BR1370">
        <v>4</v>
      </c>
      <c r="BS1370">
        <v>5</v>
      </c>
      <c r="BT1370">
        <v>144000</v>
      </c>
    </row>
    <row r="1371" spans="1:72" x14ac:dyDescent="0.35">
      <c r="A1371">
        <v>1370</v>
      </c>
      <c r="B1371">
        <v>20</v>
      </c>
      <c r="C1371">
        <v>4</v>
      </c>
      <c r="D1371">
        <v>48</v>
      </c>
      <c r="E1371">
        <v>10635</v>
      </c>
      <c r="F1371">
        <v>2</v>
      </c>
      <c r="G1371">
        <v>4</v>
      </c>
      <c r="H1371">
        <v>2</v>
      </c>
      <c r="I1371">
        <v>4</v>
      </c>
      <c r="J1371">
        <v>3</v>
      </c>
      <c r="K1371">
        <v>3</v>
      </c>
      <c r="L1371">
        <v>16</v>
      </c>
      <c r="M1371">
        <v>7</v>
      </c>
      <c r="N1371">
        <v>7</v>
      </c>
      <c r="O1371">
        <v>3</v>
      </c>
      <c r="P1371">
        <v>4</v>
      </c>
      <c r="Q1371">
        <v>8</v>
      </c>
      <c r="R1371">
        <v>5</v>
      </c>
      <c r="S1371">
        <v>2003</v>
      </c>
      <c r="T1371">
        <v>2003</v>
      </c>
      <c r="U1371">
        <v>6</v>
      </c>
      <c r="V1371">
        <v>8</v>
      </c>
      <c r="W1371">
        <v>14</v>
      </c>
      <c r="X1371">
        <v>4</v>
      </c>
      <c r="Y1371">
        <v>171</v>
      </c>
      <c r="Z1371">
        <v>4</v>
      </c>
      <c r="AA1371">
        <v>3</v>
      </c>
      <c r="AB1371">
        <v>6</v>
      </c>
      <c r="AC1371">
        <v>5</v>
      </c>
      <c r="AD1371">
        <v>4</v>
      </c>
      <c r="AE1371">
        <v>3</v>
      </c>
      <c r="AF1371">
        <v>370</v>
      </c>
      <c r="AG1371">
        <v>972</v>
      </c>
      <c r="AH1371">
        <v>315</v>
      </c>
      <c r="AI1371">
        <v>1657</v>
      </c>
      <c r="AJ1371">
        <v>6</v>
      </c>
      <c r="AK1371">
        <v>6</v>
      </c>
      <c r="AL1371">
        <v>1668</v>
      </c>
      <c r="AM1371">
        <v>0</v>
      </c>
      <c r="AN1371">
        <v>0</v>
      </c>
      <c r="AO1371">
        <v>1668</v>
      </c>
      <c r="AP1371">
        <v>1</v>
      </c>
      <c r="AQ1371">
        <v>0</v>
      </c>
      <c r="AR1371">
        <v>2</v>
      </c>
      <c r="AS1371">
        <v>0</v>
      </c>
      <c r="AT1371">
        <v>3</v>
      </c>
      <c r="AU1371">
        <v>1</v>
      </c>
      <c r="AV1371">
        <v>5</v>
      </c>
      <c r="AW1371">
        <v>8</v>
      </c>
      <c r="AX1371">
        <v>1</v>
      </c>
      <c r="AY1371">
        <v>6</v>
      </c>
      <c r="AZ1371">
        <v>2003</v>
      </c>
      <c r="BA1371">
        <v>4</v>
      </c>
      <c r="BB1371">
        <v>2</v>
      </c>
      <c r="BC1371">
        <v>502</v>
      </c>
      <c r="BD1371">
        <v>4</v>
      </c>
      <c r="BE1371">
        <v>4</v>
      </c>
      <c r="BF1371">
        <v>3</v>
      </c>
      <c r="BG1371">
        <v>0</v>
      </c>
      <c r="BH1371">
        <v>262</v>
      </c>
      <c r="BI1371">
        <v>0</v>
      </c>
      <c r="BJ1371">
        <v>0</v>
      </c>
      <c r="BK1371">
        <v>0</v>
      </c>
      <c r="BL1371">
        <v>0</v>
      </c>
      <c r="BM1371">
        <v>5</v>
      </c>
      <c r="BN1371">
        <v>0</v>
      </c>
      <c r="BO1371">
        <v>5</v>
      </c>
      <c r="BP1371">
        <v>2010</v>
      </c>
      <c r="BQ1371">
        <v>13</v>
      </c>
      <c r="BR1371">
        <v>4</v>
      </c>
      <c r="BS1371">
        <v>5</v>
      </c>
      <c r="BT1371">
        <v>232000</v>
      </c>
    </row>
    <row r="1372" spans="1:72" x14ac:dyDescent="0.35">
      <c r="A1372">
        <v>1371</v>
      </c>
      <c r="B1372">
        <v>50</v>
      </c>
      <c r="C1372">
        <v>4</v>
      </c>
      <c r="D1372">
        <v>90</v>
      </c>
      <c r="E1372">
        <v>5400</v>
      </c>
      <c r="F1372">
        <v>2</v>
      </c>
      <c r="G1372">
        <v>1</v>
      </c>
      <c r="H1372">
        <v>2</v>
      </c>
      <c r="I1372">
        <v>4</v>
      </c>
      <c r="J1372">
        <v>2</v>
      </c>
      <c r="K1372">
        <v>3</v>
      </c>
      <c r="L1372">
        <v>9</v>
      </c>
      <c r="M1372">
        <v>3</v>
      </c>
      <c r="N1372">
        <v>7</v>
      </c>
      <c r="O1372">
        <v>3</v>
      </c>
      <c r="P1372">
        <v>1</v>
      </c>
      <c r="Q1372">
        <v>4</v>
      </c>
      <c r="R1372">
        <v>6</v>
      </c>
      <c r="S1372">
        <v>1920</v>
      </c>
      <c r="T1372">
        <v>1950</v>
      </c>
      <c r="U1372">
        <v>5</v>
      </c>
      <c r="V1372">
        <v>8</v>
      </c>
      <c r="W1372">
        <v>12</v>
      </c>
      <c r="X1372">
        <v>2</v>
      </c>
      <c r="Y1372">
        <v>0</v>
      </c>
      <c r="Z1372">
        <v>2</v>
      </c>
      <c r="AA1372">
        <v>3</v>
      </c>
      <c r="AB1372">
        <v>6</v>
      </c>
      <c r="AC1372">
        <v>4</v>
      </c>
      <c r="AD1372">
        <v>4</v>
      </c>
      <c r="AE1372">
        <v>4</v>
      </c>
      <c r="AF1372">
        <v>315</v>
      </c>
      <c r="AG1372">
        <v>105</v>
      </c>
      <c r="AH1372">
        <v>420</v>
      </c>
      <c r="AI1372">
        <v>840</v>
      </c>
      <c r="AJ1372">
        <v>6</v>
      </c>
      <c r="AK1372">
        <v>6</v>
      </c>
      <c r="AL1372">
        <v>840</v>
      </c>
      <c r="AM1372">
        <v>534</v>
      </c>
      <c r="AN1372">
        <v>0</v>
      </c>
      <c r="AO1372">
        <v>1374</v>
      </c>
      <c r="AP1372">
        <v>0</v>
      </c>
      <c r="AQ1372">
        <v>0</v>
      </c>
      <c r="AR1372">
        <v>1</v>
      </c>
      <c r="AS1372">
        <v>0</v>
      </c>
      <c r="AT1372">
        <v>2</v>
      </c>
      <c r="AU1372">
        <v>1</v>
      </c>
      <c r="AV1372">
        <v>4</v>
      </c>
      <c r="AW1372">
        <v>6</v>
      </c>
      <c r="AX1372">
        <v>0</v>
      </c>
      <c r="AY1372">
        <v>5</v>
      </c>
      <c r="AZ1372">
        <v>1967</v>
      </c>
      <c r="BA1372">
        <v>4</v>
      </c>
      <c r="BB1372">
        <v>1</v>
      </c>
      <c r="BC1372">
        <v>338</v>
      </c>
      <c r="BD1372">
        <v>4</v>
      </c>
      <c r="BE1372">
        <v>4</v>
      </c>
      <c r="BF1372">
        <v>3</v>
      </c>
      <c r="BG1372">
        <v>0</v>
      </c>
      <c r="BH1372">
        <v>0</v>
      </c>
      <c r="BI1372">
        <v>198</v>
      </c>
      <c r="BJ1372">
        <v>0</v>
      </c>
      <c r="BK1372">
        <v>0</v>
      </c>
      <c r="BL1372">
        <v>0</v>
      </c>
      <c r="BM1372">
        <v>5</v>
      </c>
      <c r="BN1372">
        <v>0</v>
      </c>
      <c r="BO1372">
        <v>10</v>
      </c>
      <c r="BP1372">
        <v>2009</v>
      </c>
      <c r="BQ1372">
        <v>14</v>
      </c>
      <c r="BR1372">
        <v>4</v>
      </c>
      <c r="BS1372">
        <v>5</v>
      </c>
      <c r="BT1372">
        <v>105000</v>
      </c>
    </row>
    <row r="1373" spans="1:72" x14ac:dyDescent="0.35">
      <c r="A1373">
        <v>1372</v>
      </c>
      <c r="B1373">
        <v>80</v>
      </c>
      <c r="C1373">
        <v>4</v>
      </c>
      <c r="D1373">
        <v>80</v>
      </c>
      <c r="E1373">
        <v>9600</v>
      </c>
      <c r="F1373">
        <v>2</v>
      </c>
      <c r="G1373">
        <v>1</v>
      </c>
      <c r="H1373">
        <v>2</v>
      </c>
      <c r="I1373">
        <v>4</v>
      </c>
      <c r="J1373">
        <v>4</v>
      </c>
      <c r="K1373">
        <v>3</v>
      </c>
      <c r="L1373">
        <v>7</v>
      </c>
      <c r="M1373">
        <v>7</v>
      </c>
      <c r="N1373">
        <v>7</v>
      </c>
      <c r="O1373">
        <v>3</v>
      </c>
      <c r="P1373">
        <v>3</v>
      </c>
      <c r="Q1373">
        <v>6</v>
      </c>
      <c r="R1373">
        <v>6</v>
      </c>
      <c r="S1373">
        <v>1955</v>
      </c>
      <c r="T1373">
        <v>1996</v>
      </c>
      <c r="U1373">
        <v>6</v>
      </c>
      <c r="V1373">
        <v>8</v>
      </c>
      <c r="W1373">
        <v>6</v>
      </c>
      <c r="X1373">
        <v>2</v>
      </c>
      <c r="Y1373">
        <v>0</v>
      </c>
      <c r="Z1373">
        <v>3</v>
      </c>
      <c r="AA1373">
        <v>3</v>
      </c>
      <c r="AB1373">
        <v>2</v>
      </c>
      <c r="AC1373">
        <v>4</v>
      </c>
      <c r="AD1373">
        <v>4</v>
      </c>
      <c r="AE1373">
        <v>3</v>
      </c>
      <c r="AF1373">
        <v>831</v>
      </c>
      <c r="AG1373">
        <v>0</v>
      </c>
      <c r="AH1373">
        <v>161</v>
      </c>
      <c r="AI1373">
        <v>992</v>
      </c>
      <c r="AJ1373">
        <v>6</v>
      </c>
      <c r="AK1373">
        <v>6</v>
      </c>
      <c r="AL1373">
        <v>1661</v>
      </c>
      <c r="AM1373">
        <v>0</v>
      </c>
      <c r="AN1373">
        <v>0</v>
      </c>
      <c r="AO1373">
        <v>1661</v>
      </c>
      <c r="AP1373">
        <v>1</v>
      </c>
      <c r="AQ1373">
        <v>0</v>
      </c>
      <c r="AR1373">
        <v>1</v>
      </c>
      <c r="AS1373">
        <v>0</v>
      </c>
      <c r="AT1373">
        <v>3</v>
      </c>
      <c r="AU1373">
        <v>1</v>
      </c>
      <c r="AV1373">
        <v>5</v>
      </c>
      <c r="AW1373">
        <v>8</v>
      </c>
      <c r="AX1373">
        <v>1</v>
      </c>
      <c r="AY1373">
        <v>7</v>
      </c>
      <c r="AZ1373">
        <v>1955</v>
      </c>
      <c r="BA1373">
        <v>3</v>
      </c>
      <c r="BB1373">
        <v>1</v>
      </c>
      <c r="BC1373">
        <v>377</v>
      </c>
      <c r="BD1373">
        <v>4</v>
      </c>
      <c r="BE1373">
        <v>4</v>
      </c>
      <c r="BF1373">
        <v>3</v>
      </c>
      <c r="BG1373">
        <v>0</v>
      </c>
      <c r="BH1373">
        <v>28</v>
      </c>
      <c r="BI1373">
        <v>0</v>
      </c>
      <c r="BJ1373">
        <v>0</v>
      </c>
      <c r="BK1373">
        <v>178</v>
      </c>
      <c r="BL1373">
        <v>0</v>
      </c>
      <c r="BM1373">
        <v>3</v>
      </c>
      <c r="BN1373">
        <v>0</v>
      </c>
      <c r="BO1373">
        <v>10</v>
      </c>
      <c r="BP1373">
        <v>2008</v>
      </c>
      <c r="BQ1373">
        <v>15</v>
      </c>
      <c r="BR1373">
        <v>4</v>
      </c>
      <c r="BS1373">
        <v>5</v>
      </c>
      <c r="BT1373">
        <v>165500</v>
      </c>
    </row>
    <row r="1374" spans="1:72" x14ac:dyDescent="0.35">
      <c r="A1374">
        <v>1373</v>
      </c>
      <c r="B1374">
        <v>60</v>
      </c>
      <c r="C1374">
        <v>4</v>
      </c>
      <c r="D1374">
        <v>75</v>
      </c>
      <c r="E1374">
        <v>9750</v>
      </c>
      <c r="F1374">
        <v>2</v>
      </c>
      <c r="G1374">
        <v>1</v>
      </c>
      <c r="H1374">
        <v>2</v>
      </c>
      <c r="I1374">
        <v>4</v>
      </c>
      <c r="J1374">
        <v>2</v>
      </c>
      <c r="K1374">
        <v>3</v>
      </c>
      <c r="L1374">
        <v>16</v>
      </c>
      <c r="M1374">
        <v>7</v>
      </c>
      <c r="N1374">
        <v>7</v>
      </c>
      <c r="O1374">
        <v>3</v>
      </c>
      <c r="P1374">
        <v>8</v>
      </c>
      <c r="Q1374">
        <v>7</v>
      </c>
      <c r="R1374">
        <v>6</v>
      </c>
      <c r="S1374">
        <v>1998</v>
      </c>
      <c r="T1374">
        <v>1998</v>
      </c>
      <c r="U1374">
        <v>5</v>
      </c>
      <c r="V1374">
        <v>8</v>
      </c>
      <c r="W1374">
        <v>14</v>
      </c>
      <c r="X1374">
        <v>2</v>
      </c>
      <c r="Y1374">
        <v>0</v>
      </c>
      <c r="Z1374">
        <v>3</v>
      </c>
      <c r="AA1374">
        <v>3</v>
      </c>
      <c r="AB1374">
        <v>6</v>
      </c>
      <c r="AC1374">
        <v>5</v>
      </c>
      <c r="AD1374">
        <v>4</v>
      </c>
      <c r="AE1374">
        <v>7</v>
      </c>
      <c r="AF1374">
        <v>975</v>
      </c>
      <c r="AG1374">
        <v>0</v>
      </c>
      <c r="AH1374">
        <v>133</v>
      </c>
      <c r="AI1374">
        <v>1108</v>
      </c>
      <c r="AJ1374">
        <v>6</v>
      </c>
      <c r="AK1374">
        <v>6</v>
      </c>
      <c r="AL1374">
        <v>1108</v>
      </c>
      <c r="AM1374">
        <v>989</v>
      </c>
      <c r="AN1374">
        <v>0</v>
      </c>
      <c r="AO1374">
        <v>2097</v>
      </c>
      <c r="AP1374">
        <v>1</v>
      </c>
      <c r="AQ1374">
        <v>0</v>
      </c>
      <c r="AR1374">
        <v>2</v>
      </c>
      <c r="AS1374">
        <v>1</v>
      </c>
      <c r="AT1374">
        <v>3</v>
      </c>
      <c r="AU1374">
        <v>1</v>
      </c>
      <c r="AV1374">
        <v>5</v>
      </c>
      <c r="AW1374">
        <v>8</v>
      </c>
      <c r="AX1374">
        <v>1</v>
      </c>
      <c r="AY1374">
        <v>5</v>
      </c>
      <c r="AZ1374">
        <v>1998</v>
      </c>
      <c r="BA1374">
        <v>3</v>
      </c>
      <c r="BB1374">
        <v>2</v>
      </c>
      <c r="BC1374">
        <v>583</v>
      </c>
      <c r="BD1374">
        <v>4</v>
      </c>
      <c r="BE1374">
        <v>4</v>
      </c>
      <c r="BF1374">
        <v>3</v>
      </c>
      <c r="BG1374">
        <v>253</v>
      </c>
      <c r="BH1374">
        <v>170</v>
      </c>
      <c r="BI1374">
        <v>0</v>
      </c>
      <c r="BJ1374">
        <v>0</v>
      </c>
      <c r="BK1374">
        <v>0</v>
      </c>
      <c r="BL1374">
        <v>0</v>
      </c>
      <c r="BM1374">
        <v>5</v>
      </c>
      <c r="BN1374">
        <v>0</v>
      </c>
      <c r="BO1374">
        <v>6</v>
      </c>
      <c r="BP1374">
        <v>2006</v>
      </c>
      <c r="BQ1374">
        <v>17</v>
      </c>
      <c r="BR1374">
        <v>4</v>
      </c>
      <c r="BS1374">
        <v>5</v>
      </c>
      <c r="BT1374">
        <v>274300</v>
      </c>
    </row>
    <row r="1375" spans="1:72" x14ac:dyDescent="0.35">
      <c r="A1375">
        <v>1374</v>
      </c>
      <c r="B1375">
        <v>20</v>
      </c>
      <c r="C1375">
        <v>4</v>
      </c>
      <c r="E1375">
        <v>11400</v>
      </c>
      <c r="F1375">
        <v>2</v>
      </c>
      <c r="G1375">
        <v>1</v>
      </c>
      <c r="H1375">
        <v>2</v>
      </c>
      <c r="I1375">
        <v>4</v>
      </c>
      <c r="J1375">
        <v>4</v>
      </c>
      <c r="K1375">
        <v>3</v>
      </c>
      <c r="L1375">
        <v>17</v>
      </c>
      <c r="M1375">
        <v>7</v>
      </c>
      <c r="N1375">
        <v>7</v>
      </c>
      <c r="O1375">
        <v>3</v>
      </c>
      <c r="P1375">
        <v>4</v>
      </c>
      <c r="Q1375">
        <v>10</v>
      </c>
      <c r="R1375">
        <v>5</v>
      </c>
      <c r="S1375">
        <v>2001</v>
      </c>
      <c r="T1375">
        <v>2002</v>
      </c>
      <c r="U1375">
        <v>6</v>
      </c>
      <c r="V1375">
        <v>8</v>
      </c>
      <c r="W1375">
        <v>14</v>
      </c>
      <c r="X1375">
        <v>4</v>
      </c>
      <c r="Y1375">
        <v>705</v>
      </c>
      <c r="Z1375">
        <v>5</v>
      </c>
      <c r="AA1375">
        <v>3</v>
      </c>
      <c r="AB1375">
        <v>6</v>
      </c>
      <c r="AC1375">
        <v>6</v>
      </c>
      <c r="AD1375">
        <v>4</v>
      </c>
      <c r="AE1375">
        <v>7</v>
      </c>
      <c r="AF1375">
        <v>1282</v>
      </c>
      <c r="AG1375">
        <v>0</v>
      </c>
      <c r="AH1375">
        <v>1351</v>
      </c>
      <c r="AI1375">
        <v>2633</v>
      </c>
      <c r="AJ1375">
        <v>6</v>
      </c>
      <c r="AK1375">
        <v>6</v>
      </c>
      <c r="AL1375">
        <v>2633</v>
      </c>
      <c r="AM1375">
        <v>0</v>
      </c>
      <c r="AN1375">
        <v>0</v>
      </c>
      <c r="AO1375">
        <v>2633</v>
      </c>
      <c r="AP1375">
        <v>1</v>
      </c>
      <c r="AQ1375">
        <v>0</v>
      </c>
      <c r="AR1375">
        <v>2</v>
      </c>
      <c r="AS1375">
        <v>1</v>
      </c>
      <c r="AT1375">
        <v>2</v>
      </c>
      <c r="AU1375">
        <v>1</v>
      </c>
      <c r="AV1375">
        <v>6</v>
      </c>
      <c r="AW1375">
        <v>8</v>
      </c>
      <c r="AX1375">
        <v>2</v>
      </c>
      <c r="AY1375">
        <v>6</v>
      </c>
      <c r="AZ1375">
        <v>2001</v>
      </c>
      <c r="BA1375">
        <v>3</v>
      </c>
      <c r="BB1375">
        <v>3</v>
      </c>
      <c r="BC1375">
        <v>804</v>
      </c>
      <c r="BD1375">
        <v>4</v>
      </c>
      <c r="BE1375">
        <v>4</v>
      </c>
      <c r="BF1375">
        <v>3</v>
      </c>
      <c r="BG1375">
        <v>314</v>
      </c>
      <c r="BH1375">
        <v>140</v>
      </c>
      <c r="BI1375">
        <v>0</v>
      </c>
      <c r="BJ1375">
        <v>0</v>
      </c>
      <c r="BK1375">
        <v>0</v>
      </c>
      <c r="BL1375">
        <v>0</v>
      </c>
      <c r="BM1375">
        <v>5</v>
      </c>
      <c r="BN1375">
        <v>0</v>
      </c>
      <c r="BO1375">
        <v>3</v>
      </c>
      <c r="BP1375">
        <v>2007</v>
      </c>
      <c r="BQ1375">
        <v>16</v>
      </c>
      <c r="BR1375">
        <v>4</v>
      </c>
      <c r="BS1375">
        <v>5</v>
      </c>
      <c r="BT1375">
        <v>466500</v>
      </c>
    </row>
    <row r="1376" spans="1:72" x14ac:dyDescent="0.35">
      <c r="A1376">
        <v>1375</v>
      </c>
      <c r="B1376">
        <v>60</v>
      </c>
      <c r="C1376">
        <v>5</v>
      </c>
      <c r="D1376">
        <v>85</v>
      </c>
      <c r="E1376">
        <v>10625</v>
      </c>
      <c r="F1376">
        <v>2</v>
      </c>
      <c r="G1376">
        <v>1</v>
      </c>
      <c r="H1376">
        <v>2</v>
      </c>
      <c r="I1376">
        <v>4</v>
      </c>
      <c r="J1376">
        <v>4</v>
      </c>
      <c r="K1376">
        <v>3</v>
      </c>
      <c r="L1376">
        <v>18</v>
      </c>
      <c r="M1376">
        <v>7</v>
      </c>
      <c r="N1376">
        <v>7</v>
      </c>
      <c r="O1376">
        <v>3</v>
      </c>
      <c r="P1376">
        <v>8</v>
      </c>
      <c r="Q1376">
        <v>7</v>
      </c>
      <c r="R1376">
        <v>5</v>
      </c>
      <c r="S1376">
        <v>2005</v>
      </c>
      <c r="T1376">
        <v>2005</v>
      </c>
      <c r="U1376">
        <v>5</v>
      </c>
      <c r="V1376">
        <v>8</v>
      </c>
      <c r="W1376">
        <v>15</v>
      </c>
      <c r="X1376">
        <v>2</v>
      </c>
      <c r="Y1376">
        <v>0</v>
      </c>
      <c r="Z1376">
        <v>4</v>
      </c>
      <c r="AA1376">
        <v>3</v>
      </c>
      <c r="AB1376">
        <v>6</v>
      </c>
      <c r="AC1376">
        <v>5</v>
      </c>
      <c r="AD1376">
        <v>4</v>
      </c>
      <c r="AE1376">
        <v>6</v>
      </c>
      <c r="AF1376">
        <v>0</v>
      </c>
      <c r="AG1376">
        <v>0</v>
      </c>
      <c r="AH1376">
        <v>1026</v>
      </c>
      <c r="AI1376">
        <v>1026</v>
      </c>
      <c r="AJ1376">
        <v>6</v>
      </c>
      <c r="AK1376">
        <v>6</v>
      </c>
      <c r="AL1376">
        <v>1026</v>
      </c>
      <c r="AM1376">
        <v>932</v>
      </c>
      <c r="AN1376">
        <v>0</v>
      </c>
      <c r="AO1376">
        <v>1958</v>
      </c>
      <c r="AP1376">
        <v>0</v>
      </c>
      <c r="AQ1376">
        <v>0</v>
      </c>
      <c r="AR1376">
        <v>2</v>
      </c>
      <c r="AS1376">
        <v>1</v>
      </c>
      <c r="AT1376">
        <v>3</v>
      </c>
      <c r="AU1376">
        <v>1</v>
      </c>
      <c r="AV1376">
        <v>5</v>
      </c>
      <c r="AW1376">
        <v>9</v>
      </c>
      <c r="AX1376">
        <v>1</v>
      </c>
      <c r="AY1376">
        <v>6</v>
      </c>
      <c r="AZ1376">
        <v>2005</v>
      </c>
      <c r="BA1376">
        <v>4</v>
      </c>
      <c r="BB1376">
        <v>3</v>
      </c>
      <c r="BC1376">
        <v>936</v>
      </c>
      <c r="BD1376">
        <v>4</v>
      </c>
      <c r="BE1376">
        <v>4</v>
      </c>
      <c r="BF1376">
        <v>3</v>
      </c>
      <c r="BG1376">
        <v>154</v>
      </c>
      <c r="BH1376">
        <v>210</v>
      </c>
      <c r="BI1376">
        <v>0</v>
      </c>
      <c r="BJ1376">
        <v>0</v>
      </c>
      <c r="BK1376">
        <v>0</v>
      </c>
      <c r="BL1376">
        <v>0</v>
      </c>
      <c r="BM1376">
        <v>5</v>
      </c>
      <c r="BN1376">
        <v>0</v>
      </c>
      <c r="BO1376">
        <v>7</v>
      </c>
      <c r="BP1376">
        <v>2008</v>
      </c>
      <c r="BQ1376">
        <v>15</v>
      </c>
      <c r="BR1376">
        <v>4</v>
      </c>
      <c r="BS1376">
        <v>5</v>
      </c>
      <c r="BT1376">
        <v>250000</v>
      </c>
    </row>
    <row r="1377" spans="1:72" x14ac:dyDescent="0.35">
      <c r="A1377">
        <v>1376</v>
      </c>
      <c r="B1377">
        <v>20</v>
      </c>
      <c r="C1377">
        <v>4</v>
      </c>
      <c r="D1377">
        <v>89</v>
      </c>
      <c r="E1377">
        <v>10991</v>
      </c>
      <c r="F1377">
        <v>2</v>
      </c>
      <c r="G1377">
        <v>2</v>
      </c>
      <c r="H1377">
        <v>4</v>
      </c>
      <c r="I1377">
        <v>4</v>
      </c>
      <c r="J1377">
        <v>4</v>
      </c>
      <c r="K1377">
        <v>3</v>
      </c>
      <c r="L1377">
        <v>2</v>
      </c>
      <c r="M1377">
        <v>7</v>
      </c>
      <c r="N1377">
        <v>7</v>
      </c>
      <c r="O1377">
        <v>3</v>
      </c>
      <c r="P1377">
        <v>4</v>
      </c>
      <c r="Q1377">
        <v>8</v>
      </c>
      <c r="R1377">
        <v>5</v>
      </c>
      <c r="S1377">
        <v>2007</v>
      </c>
      <c r="T1377">
        <v>2007</v>
      </c>
      <c r="U1377">
        <v>5</v>
      </c>
      <c r="V1377">
        <v>8</v>
      </c>
      <c r="W1377">
        <v>14</v>
      </c>
      <c r="X1377">
        <v>4</v>
      </c>
      <c r="Y1377">
        <v>80</v>
      </c>
      <c r="Z1377">
        <v>4</v>
      </c>
      <c r="AA1377">
        <v>3</v>
      </c>
      <c r="AB1377">
        <v>6</v>
      </c>
      <c r="AC1377">
        <v>5</v>
      </c>
      <c r="AD1377">
        <v>4</v>
      </c>
      <c r="AE1377">
        <v>6</v>
      </c>
      <c r="AF1377">
        <v>0</v>
      </c>
      <c r="AG1377">
        <v>0</v>
      </c>
      <c r="AH1377">
        <v>1571</v>
      </c>
      <c r="AI1377">
        <v>1571</v>
      </c>
      <c r="AJ1377">
        <v>6</v>
      </c>
      <c r="AK1377">
        <v>6</v>
      </c>
      <c r="AL1377">
        <v>1571</v>
      </c>
      <c r="AM1377">
        <v>0</v>
      </c>
      <c r="AN1377">
        <v>0</v>
      </c>
      <c r="AO1377">
        <v>1571</v>
      </c>
      <c r="AP1377">
        <v>0</v>
      </c>
      <c r="AQ1377">
        <v>0</v>
      </c>
      <c r="AR1377">
        <v>2</v>
      </c>
      <c r="AS1377">
        <v>0</v>
      </c>
      <c r="AT1377">
        <v>3</v>
      </c>
      <c r="AU1377">
        <v>1</v>
      </c>
      <c r="AV1377">
        <v>5</v>
      </c>
      <c r="AW1377">
        <v>7</v>
      </c>
      <c r="AX1377">
        <v>1</v>
      </c>
      <c r="AY1377">
        <v>6</v>
      </c>
      <c r="AZ1377">
        <v>2007</v>
      </c>
      <c r="BA1377">
        <v>4</v>
      </c>
      <c r="BB1377">
        <v>3</v>
      </c>
      <c r="BC1377">
        <v>722</v>
      </c>
      <c r="BD1377">
        <v>4</v>
      </c>
      <c r="BE1377">
        <v>4</v>
      </c>
      <c r="BF1377">
        <v>3</v>
      </c>
      <c r="BG1377">
        <v>100</v>
      </c>
      <c r="BH1377">
        <v>36</v>
      </c>
      <c r="BI1377">
        <v>0</v>
      </c>
      <c r="BJ1377">
        <v>0</v>
      </c>
      <c r="BK1377">
        <v>0</v>
      </c>
      <c r="BL1377">
        <v>0</v>
      </c>
      <c r="BM1377">
        <v>5</v>
      </c>
      <c r="BN1377">
        <v>0</v>
      </c>
      <c r="BO1377">
        <v>12</v>
      </c>
      <c r="BP1377">
        <v>2007</v>
      </c>
      <c r="BQ1377">
        <v>16</v>
      </c>
      <c r="BR1377">
        <v>8</v>
      </c>
      <c r="BS1377">
        <v>6</v>
      </c>
      <c r="BT1377">
        <v>239000</v>
      </c>
    </row>
    <row r="1378" spans="1:72" x14ac:dyDescent="0.35">
      <c r="A1378">
        <v>1377</v>
      </c>
      <c r="B1378">
        <v>30</v>
      </c>
      <c r="C1378">
        <v>4</v>
      </c>
      <c r="D1378">
        <v>52</v>
      </c>
      <c r="E1378">
        <v>6292</v>
      </c>
      <c r="F1378">
        <v>2</v>
      </c>
      <c r="G1378">
        <v>1</v>
      </c>
      <c r="H1378">
        <v>1</v>
      </c>
      <c r="I1378">
        <v>4</v>
      </c>
      <c r="J1378">
        <v>4</v>
      </c>
      <c r="K1378">
        <v>3</v>
      </c>
      <c r="L1378">
        <v>13</v>
      </c>
      <c r="M1378">
        <v>7</v>
      </c>
      <c r="N1378">
        <v>7</v>
      </c>
      <c r="O1378">
        <v>3</v>
      </c>
      <c r="P1378">
        <v>4</v>
      </c>
      <c r="Q1378">
        <v>6</v>
      </c>
      <c r="R1378">
        <v>5</v>
      </c>
      <c r="S1378">
        <v>1930</v>
      </c>
      <c r="T1378">
        <v>1950</v>
      </c>
      <c r="U1378">
        <v>5</v>
      </c>
      <c r="V1378">
        <v>8</v>
      </c>
      <c r="W1378">
        <v>4</v>
      </c>
      <c r="X1378">
        <v>2</v>
      </c>
      <c r="Y1378">
        <v>0</v>
      </c>
      <c r="Z1378">
        <v>3</v>
      </c>
      <c r="AA1378">
        <v>3</v>
      </c>
      <c r="AB1378">
        <v>3</v>
      </c>
      <c r="AC1378">
        <v>5</v>
      </c>
      <c r="AD1378">
        <v>4</v>
      </c>
      <c r="AE1378">
        <v>2</v>
      </c>
      <c r="AF1378">
        <v>384</v>
      </c>
      <c r="AG1378">
        <v>0</v>
      </c>
      <c r="AH1378">
        <v>384</v>
      </c>
      <c r="AI1378">
        <v>768</v>
      </c>
      <c r="AJ1378">
        <v>6</v>
      </c>
      <c r="AK1378">
        <v>6</v>
      </c>
      <c r="AL1378">
        <v>790</v>
      </c>
      <c r="AM1378">
        <v>0</v>
      </c>
      <c r="AN1378">
        <v>0</v>
      </c>
      <c r="AO1378">
        <v>790</v>
      </c>
      <c r="AP1378">
        <v>0</v>
      </c>
      <c r="AQ1378">
        <v>0</v>
      </c>
      <c r="AR1378">
        <v>1</v>
      </c>
      <c r="AS1378">
        <v>0</v>
      </c>
      <c r="AT1378">
        <v>2</v>
      </c>
      <c r="AU1378">
        <v>1</v>
      </c>
      <c r="AV1378">
        <v>4</v>
      </c>
      <c r="AW1378">
        <v>4</v>
      </c>
      <c r="AX1378">
        <v>0</v>
      </c>
      <c r="AY1378">
        <v>5</v>
      </c>
      <c r="AZ1378">
        <v>1925</v>
      </c>
      <c r="BA1378">
        <v>2</v>
      </c>
      <c r="BB1378">
        <v>1</v>
      </c>
      <c r="BC1378">
        <v>160</v>
      </c>
      <c r="BD1378">
        <v>3</v>
      </c>
      <c r="BE1378">
        <v>4</v>
      </c>
      <c r="BF1378">
        <v>3</v>
      </c>
      <c r="BG1378">
        <v>0</v>
      </c>
      <c r="BH1378">
        <v>141</v>
      </c>
      <c r="BI1378">
        <v>0</v>
      </c>
      <c r="BJ1378">
        <v>0</v>
      </c>
      <c r="BK1378">
        <v>0</v>
      </c>
      <c r="BL1378">
        <v>0</v>
      </c>
      <c r="BM1378">
        <v>5</v>
      </c>
      <c r="BN1378">
        <v>0</v>
      </c>
      <c r="BO1378">
        <v>4</v>
      </c>
      <c r="BP1378">
        <v>2008</v>
      </c>
      <c r="BQ1378">
        <v>15</v>
      </c>
      <c r="BR1378">
        <v>4</v>
      </c>
      <c r="BS1378">
        <v>5</v>
      </c>
      <c r="BT1378">
        <v>91000</v>
      </c>
    </row>
    <row r="1379" spans="1:72" x14ac:dyDescent="0.35">
      <c r="A1379">
        <v>1378</v>
      </c>
      <c r="B1379">
        <v>50</v>
      </c>
      <c r="C1379">
        <v>4</v>
      </c>
      <c r="D1379">
        <v>60</v>
      </c>
      <c r="E1379">
        <v>10998</v>
      </c>
      <c r="F1379">
        <v>2</v>
      </c>
      <c r="G1379">
        <v>1</v>
      </c>
      <c r="H1379">
        <v>2</v>
      </c>
      <c r="I1379">
        <v>4</v>
      </c>
      <c r="J1379">
        <v>4</v>
      </c>
      <c r="K1379">
        <v>3</v>
      </c>
      <c r="L1379">
        <v>4</v>
      </c>
      <c r="M1379">
        <v>7</v>
      </c>
      <c r="N1379">
        <v>7</v>
      </c>
      <c r="O1379">
        <v>3</v>
      </c>
      <c r="P1379">
        <v>1</v>
      </c>
      <c r="Q1379">
        <v>5</v>
      </c>
      <c r="R1379">
        <v>5</v>
      </c>
      <c r="S1379">
        <v>1941</v>
      </c>
      <c r="T1379">
        <v>1960</v>
      </c>
      <c r="U1379">
        <v>5</v>
      </c>
      <c r="V1379">
        <v>8</v>
      </c>
      <c r="W1379">
        <v>4</v>
      </c>
      <c r="X1379">
        <v>2</v>
      </c>
      <c r="Y1379">
        <v>0</v>
      </c>
      <c r="Z1379">
        <v>3</v>
      </c>
      <c r="AA1379">
        <v>3</v>
      </c>
      <c r="AB1379">
        <v>2</v>
      </c>
      <c r="AC1379">
        <v>4</v>
      </c>
      <c r="AD1379">
        <v>4</v>
      </c>
      <c r="AE1379">
        <v>5</v>
      </c>
      <c r="AF1379">
        <v>408</v>
      </c>
      <c r="AG1379">
        <v>420</v>
      </c>
      <c r="AH1379">
        <v>156</v>
      </c>
      <c r="AI1379">
        <v>984</v>
      </c>
      <c r="AJ1379">
        <v>6</v>
      </c>
      <c r="AK1379">
        <v>6</v>
      </c>
      <c r="AL1379">
        <v>984</v>
      </c>
      <c r="AM1379">
        <v>620</v>
      </c>
      <c r="AN1379">
        <v>0</v>
      </c>
      <c r="AO1379">
        <v>1604</v>
      </c>
      <c r="AP1379">
        <v>0</v>
      </c>
      <c r="AQ1379">
        <v>0</v>
      </c>
      <c r="AR1379">
        <v>2</v>
      </c>
      <c r="AS1379">
        <v>0</v>
      </c>
      <c r="AT1379">
        <v>3</v>
      </c>
      <c r="AU1379">
        <v>1</v>
      </c>
      <c r="AV1379">
        <v>4</v>
      </c>
      <c r="AW1379">
        <v>6</v>
      </c>
      <c r="AX1379">
        <v>0</v>
      </c>
      <c r="AY1379">
        <v>5</v>
      </c>
      <c r="AZ1379">
        <v>1977</v>
      </c>
      <c r="BA1379">
        <v>2</v>
      </c>
      <c r="BB1379">
        <v>2</v>
      </c>
      <c r="BC1379">
        <v>660</v>
      </c>
      <c r="BD1379">
        <v>4</v>
      </c>
      <c r="BE1379">
        <v>4</v>
      </c>
      <c r="BF1379">
        <v>3</v>
      </c>
      <c r="BG1379">
        <v>0</v>
      </c>
      <c r="BH1379">
        <v>68</v>
      </c>
      <c r="BI1379">
        <v>0</v>
      </c>
      <c r="BJ1379">
        <v>0</v>
      </c>
      <c r="BK1379">
        <v>0</v>
      </c>
      <c r="BL1379">
        <v>0</v>
      </c>
      <c r="BM1379">
        <v>5</v>
      </c>
      <c r="BN1379">
        <v>0</v>
      </c>
      <c r="BO1379">
        <v>7</v>
      </c>
      <c r="BP1379">
        <v>2009</v>
      </c>
      <c r="BQ1379">
        <v>14</v>
      </c>
      <c r="BR1379">
        <v>4</v>
      </c>
      <c r="BS1379">
        <v>5</v>
      </c>
      <c r="BT1379">
        <v>117000</v>
      </c>
    </row>
    <row r="1380" spans="1:72" x14ac:dyDescent="0.35">
      <c r="A1380">
        <v>1379</v>
      </c>
      <c r="B1380">
        <v>160</v>
      </c>
      <c r="C1380">
        <v>2</v>
      </c>
      <c r="D1380">
        <v>21</v>
      </c>
      <c r="E1380">
        <v>1953</v>
      </c>
      <c r="F1380">
        <v>2</v>
      </c>
      <c r="G1380">
        <v>1</v>
      </c>
      <c r="H1380">
        <v>2</v>
      </c>
      <c r="I1380">
        <v>4</v>
      </c>
      <c r="J1380">
        <v>4</v>
      </c>
      <c r="K1380">
        <v>3</v>
      </c>
      <c r="L1380">
        <v>24</v>
      </c>
      <c r="M1380">
        <v>7</v>
      </c>
      <c r="N1380">
        <v>7</v>
      </c>
      <c r="O1380">
        <v>5</v>
      </c>
      <c r="P1380">
        <v>8</v>
      </c>
      <c r="Q1380">
        <v>6</v>
      </c>
      <c r="R1380">
        <v>5</v>
      </c>
      <c r="S1380">
        <v>1973</v>
      </c>
      <c r="T1380">
        <v>1973</v>
      </c>
      <c r="U1380">
        <v>5</v>
      </c>
      <c r="V1380">
        <v>8</v>
      </c>
      <c r="W1380">
        <v>9</v>
      </c>
      <c r="X1380">
        <v>4</v>
      </c>
      <c r="Y1380">
        <v>408</v>
      </c>
      <c r="Z1380">
        <v>3</v>
      </c>
      <c r="AA1380">
        <v>3</v>
      </c>
      <c r="AB1380">
        <v>2</v>
      </c>
      <c r="AC1380">
        <v>4</v>
      </c>
      <c r="AD1380">
        <v>3</v>
      </c>
      <c r="AE1380">
        <v>3</v>
      </c>
      <c r="AF1380">
        <v>309</v>
      </c>
      <c r="AG1380">
        <v>0</v>
      </c>
      <c r="AH1380">
        <v>174</v>
      </c>
      <c r="AI1380">
        <v>483</v>
      </c>
      <c r="AJ1380">
        <v>6</v>
      </c>
      <c r="AK1380">
        <v>6</v>
      </c>
      <c r="AL1380">
        <v>483</v>
      </c>
      <c r="AM1380">
        <v>504</v>
      </c>
      <c r="AN1380">
        <v>0</v>
      </c>
      <c r="AO1380">
        <v>987</v>
      </c>
      <c r="AP1380">
        <v>0</v>
      </c>
      <c r="AQ1380">
        <v>0</v>
      </c>
      <c r="AR1380">
        <v>1</v>
      </c>
      <c r="AS1380">
        <v>1</v>
      </c>
      <c r="AT1380">
        <v>2</v>
      </c>
      <c r="AU1380">
        <v>1</v>
      </c>
      <c r="AV1380">
        <v>4</v>
      </c>
      <c r="AW1380">
        <v>5</v>
      </c>
      <c r="AX1380">
        <v>0</v>
      </c>
      <c r="AY1380">
        <v>5</v>
      </c>
      <c r="AZ1380">
        <v>1973</v>
      </c>
      <c r="BA1380">
        <v>2</v>
      </c>
      <c r="BB1380">
        <v>1</v>
      </c>
      <c r="BC1380">
        <v>264</v>
      </c>
      <c r="BD1380">
        <v>4</v>
      </c>
      <c r="BE1380">
        <v>4</v>
      </c>
      <c r="BF1380">
        <v>3</v>
      </c>
      <c r="BG1380">
        <v>72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5</v>
      </c>
      <c r="BN1380">
        <v>0</v>
      </c>
      <c r="BO1380">
        <v>6</v>
      </c>
      <c r="BP1380">
        <v>2006</v>
      </c>
      <c r="BQ1380">
        <v>17</v>
      </c>
      <c r="BR1380">
        <v>4</v>
      </c>
      <c r="BS1380">
        <v>5</v>
      </c>
      <c r="BT1380">
        <v>83000</v>
      </c>
    </row>
    <row r="1381" spans="1:72" x14ac:dyDescent="0.35">
      <c r="A1381">
        <v>1380</v>
      </c>
      <c r="B1381">
        <v>80</v>
      </c>
      <c r="C1381">
        <v>4</v>
      </c>
      <c r="D1381">
        <v>73</v>
      </c>
      <c r="E1381">
        <v>9735</v>
      </c>
      <c r="F1381">
        <v>2</v>
      </c>
      <c r="G1381">
        <v>1</v>
      </c>
      <c r="H1381">
        <v>2</v>
      </c>
      <c r="I1381">
        <v>4</v>
      </c>
      <c r="J1381">
        <v>4</v>
      </c>
      <c r="K1381">
        <v>3</v>
      </c>
      <c r="L1381">
        <v>2</v>
      </c>
      <c r="M1381">
        <v>7</v>
      </c>
      <c r="N1381">
        <v>7</v>
      </c>
      <c r="O1381">
        <v>3</v>
      </c>
      <c r="P1381">
        <v>3</v>
      </c>
      <c r="Q1381">
        <v>5</v>
      </c>
      <c r="R1381">
        <v>5</v>
      </c>
      <c r="S1381">
        <v>2006</v>
      </c>
      <c r="T1381">
        <v>2007</v>
      </c>
      <c r="U1381">
        <v>5</v>
      </c>
      <c r="V1381">
        <v>8</v>
      </c>
      <c r="W1381">
        <v>14</v>
      </c>
      <c r="X1381">
        <v>2</v>
      </c>
      <c r="Y1381">
        <v>0</v>
      </c>
      <c r="Z1381">
        <v>3</v>
      </c>
      <c r="AA1381">
        <v>3</v>
      </c>
      <c r="AB1381">
        <v>6</v>
      </c>
      <c r="AC1381">
        <v>5</v>
      </c>
      <c r="AD1381">
        <v>4</v>
      </c>
      <c r="AE1381">
        <v>6</v>
      </c>
      <c r="AF1381">
        <v>0</v>
      </c>
      <c r="AG1381">
        <v>0</v>
      </c>
      <c r="AH1381">
        <v>384</v>
      </c>
      <c r="AI1381">
        <v>384</v>
      </c>
      <c r="AJ1381">
        <v>6</v>
      </c>
      <c r="AK1381">
        <v>5</v>
      </c>
      <c r="AL1381">
        <v>754</v>
      </c>
      <c r="AM1381">
        <v>640</v>
      </c>
      <c r="AN1381">
        <v>0</v>
      </c>
      <c r="AO1381">
        <v>1394</v>
      </c>
      <c r="AP1381">
        <v>0</v>
      </c>
      <c r="AQ1381">
        <v>0</v>
      </c>
      <c r="AR1381">
        <v>2</v>
      </c>
      <c r="AS1381">
        <v>1</v>
      </c>
      <c r="AT1381">
        <v>3</v>
      </c>
      <c r="AU1381">
        <v>1</v>
      </c>
      <c r="AV1381">
        <v>5</v>
      </c>
      <c r="AW1381">
        <v>7</v>
      </c>
      <c r="AX1381">
        <v>0</v>
      </c>
      <c r="AY1381">
        <v>7</v>
      </c>
      <c r="AZ1381">
        <v>2007</v>
      </c>
      <c r="BA1381">
        <v>4</v>
      </c>
      <c r="BB1381">
        <v>2</v>
      </c>
      <c r="BC1381">
        <v>400</v>
      </c>
      <c r="BD1381">
        <v>4</v>
      </c>
      <c r="BE1381">
        <v>4</v>
      </c>
      <c r="BF1381">
        <v>3</v>
      </c>
      <c r="BG1381">
        <v>100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5</v>
      </c>
      <c r="BN1381">
        <v>0</v>
      </c>
      <c r="BO1381">
        <v>5</v>
      </c>
      <c r="BP1381">
        <v>2008</v>
      </c>
      <c r="BQ1381">
        <v>15</v>
      </c>
      <c r="BR1381">
        <v>4</v>
      </c>
      <c r="BS1381">
        <v>5</v>
      </c>
      <c r="BT1381">
        <v>167500</v>
      </c>
    </row>
    <row r="1382" spans="1:72" x14ac:dyDescent="0.35">
      <c r="A1382">
        <v>1381</v>
      </c>
      <c r="B1382">
        <v>30</v>
      </c>
      <c r="C1382">
        <v>4</v>
      </c>
      <c r="D1382">
        <v>45</v>
      </c>
      <c r="E1382">
        <v>8212</v>
      </c>
      <c r="F1382">
        <v>2</v>
      </c>
      <c r="G1382">
        <v>1</v>
      </c>
      <c r="H1382">
        <v>2</v>
      </c>
      <c r="I1382">
        <v>4</v>
      </c>
      <c r="J1382">
        <v>4</v>
      </c>
      <c r="K1382">
        <v>3</v>
      </c>
      <c r="L1382">
        <v>4</v>
      </c>
      <c r="M1382">
        <v>7</v>
      </c>
      <c r="N1382">
        <v>7</v>
      </c>
      <c r="O1382">
        <v>3</v>
      </c>
      <c r="P1382">
        <v>4</v>
      </c>
      <c r="Q1382">
        <v>3</v>
      </c>
      <c r="R1382">
        <v>3</v>
      </c>
      <c r="S1382">
        <v>1914</v>
      </c>
      <c r="T1382">
        <v>1950</v>
      </c>
      <c r="U1382">
        <v>5</v>
      </c>
      <c r="V1382">
        <v>8</v>
      </c>
      <c r="W1382">
        <v>7</v>
      </c>
      <c r="X1382">
        <v>2</v>
      </c>
      <c r="Y1382">
        <v>0</v>
      </c>
      <c r="Z1382">
        <v>3</v>
      </c>
      <c r="AA1382">
        <v>2</v>
      </c>
      <c r="AB1382">
        <v>3</v>
      </c>
      <c r="AC1382">
        <v>4</v>
      </c>
      <c r="AD1382">
        <v>3</v>
      </c>
      <c r="AE1382">
        <v>2</v>
      </c>
      <c r="AF1382">
        <v>203</v>
      </c>
      <c r="AG1382">
        <v>0</v>
      </c>
      <c r="AH1382">
        <v>661</v>
      </c>
      <c r="AI1382">
        <v>864</v>
      </c>
      <c r="AJ1382">
        <v>6</v>
      </c>
      <c r="AK1382">
        <v>2</v>
      </c>
      <c r="AL1382">
        <v>864</v>
      </c>
      <c r="AM1382">
        <v>0</v>
      </c>
      <c r="AN1382">
        <v>0</v>
      </c>
      <c r="AO1382">
        <v>864</v>
      </c>
      <c r="AP1382">
        <v>1</v>
      </c>
      <c r="AQ1382">
        <v>0</v>
      </c>
      <c r="AR1382">
        <v>1</v>
      </c>
      <c r="AS1382">
        <v>0</v>
      </c>
      <c r="AT1382">
        <v>2</v>
      </c>
      <c r="AU1382">
        <v>1</v>
      </c>
      <c r="AV1382">
        <v>4</v>
      </c>
      <c r="AW1382">
        <v>5</v>
      </c>
      <c r="AX1382">
        <v>0</v>
      </c>
      <c r="AY1382">
        <v>5</v>
      </c>
      <c r="AZ1382">
        <v>1938</v>
      </c>
      <c r="BA1382">
        <v>2</v>
      </c>
      <c r="BB1382">
        <v>1</v>
      </c>
      <c r="BC1382">
        <v>200</v>
      </c>
      <c r="BD1382">
        <v>4</v>
      </c>
      <c r="BE1382">
        <v>3</v>
      </c>
      <c r="BF1382">
        <v>3</v>
      </c>
      <c r="BG1382">
        <v>0</v>
      </c>
      <c r="BH1382">
        <v>0</v>
      </c>
      <c r="BI1382">
        <v>96</v>
      </c>
      <c r="BJ1382">
        <v>0</v>
      </c>
      <c r="BK1382">
        <v>0</v>
      </c>
      <c r="BL1382">
        <v>0</v>
      </c>
      <c r="BM1382">
        <v>5</v>
      </c>
      <c r="BN1382">
        <v>0</v>
      </c>
      <c r="BO1382">
        <v>6</v>
      </c>
      <c r="BP1382">
        <v>2010</v>
      </c>
      <c r="BQ1382">
        <v>13</v>
      </c>
      <c r="BR1382">
        <v>4</v>
      </c>
      <c r="BS1382">
        <v>5</v>
      </c>
      <c r="BT1382">
        <v>58500</v>
      </c>
    </row>
    <row r="1383" spans="1:72" x14ac:dyDescent="0.35">
      <c r="A1383">
        <v>1382</v>
      </c>
      <c r="B1383">
        <v>20</v>
      </c>
      <c r="C1383">
        <v>4</v>
      </c>
      <c r="E1383">
        <v>12925</v>
      </c>
      <c r="F1383">
        <v>2</v>
      </c>
      <c r="G1383">
        <v>2</v>
      </c>
      <c r="H1383">
        <v>2</v>
      </c>
      <c r="I1383">
        <v>4</v>
      </c>
      <c r="J1383">
        <v>2</v>
      </c>
      <c r="K1383">
        <v>3</v>
      </c>
      <c r="L1383">
        <v>7</v>
      </c>
      <c r="M1383">
        <v>7</v>
      </c>
      <c r="N1383">
        <v>7</v>
      </c>
      <c r="O1383">
        <v>3</v>
      </c>
      <c r="P1383">
        <v>4</v>
      </c>
      <c r="Q1383">
        <v>6</v>
      </c>
      <c r="R1383">
        <v>7</v>
      </c>
      <c r="S1383">
        <v>1970</v>
      </c>
      <c r="T1383">
        <v>1970</v>
      </c>
      <c r="U1383">
        <v>5</v>
      </c>
      <c r="V1383">
        <v>8</v>
      </c>
      <c r="W1383">
        <v>5</v>
      </c>
      <c r="X1383">
        <v>2</v>
      </c>
      <c r="Y1383">
        <v>0</v>
      </c>
      <c r="Z1383">
        <v>3</v>
      </c>
      <c r="AA1383">
        <v>3</v>
      </c>
      <c r="AB1383">
        <v>2</v>
      </c>
      <c r="AC1383">
        <v>4</v>
      </c>
      <c r="AD1383">
        <v>4</v>
      </c>
      <c r="AE1383">
        <v>3</v>
      </c>
      <c r="AF1383">
        <v>865</v>
      </c>
      <c r="AG1383">
        <v>0</v>
      </c>
      <c r="AH1383">
        <v>340</v>
      </c>
      <c r="AI1383">
        <v>1205</v>
      </c>
      <c r="AJ1383">
        <v>6</v>
      </c>
      <c r="AK1383">
        <v>6</v>
      </c>
      <c r="AL1383">
        <v>2117</v>
      </c>
      <c r="AM1383">
        <v>0</v>
      </c>
      <c r="AN1383">
        <v>0</v>
      </c>
      <c r="AO1383">
        <v>2117</v>
      </c>
      <c r="AP1383">
        <v>0</v>
      </c>
      <c r="AQ1383">
        <v>0</v>
      </c>
      <c r="AR1383">
        <v>2</v>
      </c>
      <c r="AS1383">
        <v>1</v>
      </c>
      <c r="AT1383">
        <v>4</v>
      </c>
      <c r="AU1383">
        <v>1</v>
      </c>
      <c r="AV1383">
        <v>4</v>
      </c>
      <c r="AW1383">
        <v>7</v>
      </c>
      <c r="AX1383">
        <v>2</v>
      </c>
      <c r="AY1383">
        <v>6</v>
      </c>
      <c r="AZ1383">
        <v>1970</v>
      </c>
      <c r="BA1383">
        <v>4</v>
      </c>
      <c r="BB1383">
        <v>2</v>
      </c>
      <c r="BC1383">
        <v>550</v>
      </c>
      <c r="BD1383">
        <v>4</v>
      </c>
      <c r="BE1383">
        <v>4</v>
      </c>
      <c r="BF1383">
        <v>3</v>
      </c>
      <c r="BG1383">
        <v>0</v>
      </c>
      <c r="BH1383">
        <v>42</v>
      </c>
      <c r="BI1383">
        <v>0</v>
      </c>
      <c r="BJ1383">
        <v>0</v>
      </c>
      <c r="BK1383">
        <v>0</v>
      </c>
      <c r="BL1383">
        <v>0</v>
      </c>
      <c r="BM1383">
        <v>5</v>
      </c>
      <c r="BN1383">
        <v>0</v>
      </c>
      <c r="BO1383">
        <v>5</v>
      </c>
      <c r="BP1383">
        <v>2008</v>
      </c>
      <c r="BQ1383">
        <v>15</v>
      </c>
      <c r="BR1383">
        <v>4</v>
      </c>
      <c r="BS1383">
        <v>5</v>
      </c>
      <c r="BT1383">
        <v>237500</v>
      </c>
    </row>
    <row r="1384" spans="1:72" x14ac:dyDescent="0.35">
      <c r="A1384">
        <v>1383</v>
      </c>
      <c r="B1384">
        <v>70</v>
      </c>
      <c r="C1384">
        <v>2</v>
      </c>
      <c r="D1384">
        <v>60</v>
      </c>
      <c r="E1384">
        <v>7200</v>
      </c>
      <c r="F1384">
        <v>2</v>
      </c>
      <c r="G1384">
        <v>1</v>
      </c>
      <c r="H1384">
        <v>2</v>
      </c>
      <c r="I1384">
        <v>4</v>
      </c>
      <c r="J1384">
        <v>2</v>
      </c>
      <c r="K1384">
        <v>3</v>
      </c>
      <c r="L1384">
        <v>9</v>
      </c>
      <c r="M1384">
        <v>7</v>
      </c>
      <c r="N1384">
        <v>7</v>
      </c>
      <c r="O1384">
        <v>3</v>
      </c>
      <c r="P1384">
        <v>8</v>
      </c>
      <c r="Q1384">
        <v>7</v>
      </c>
      <c r="R1384">
        <v>7</v>
      </c>
      <c r="S1384">
        <v>1920</v>
      </c>
      <c r="T1384">
        <v>1950</v>
      </c>
      <c r="U1384">
        <v>6</v>
      </c>
      <c r="V1384">
        <v>8</v>
      </c>
      <c r="W1384">
        <v>4</v>
      </c>
      <c r="X1384">
        <v>2</v>
      </c>
      <c r="Y1384">
        <v>0</v>
      </c>
      <c r="Z1384">
        <v>3</v>
      </c>
      <c r="AA1384">
        <v>3</v>
      </c>
      <c r="AB1384">
        <v>3</v>
      </c>
      <c r="AC1384">
        <v>3</v>
      </c>
      <c r="AD1384">
        <v>4</v>
      </c>
      <c r="AE1384">
        <v>6</v>
      </c>
      <c r="AF1384">
        <v>0</v>
      </c>
      <c r="AG1384">
        <v>0</v>
      </c>
      <c r="AH1384">
        <v>596</v>
      </c>
      <c r="AI1384">
        <v>596</v>
      </c>
      <c r="AJ1384">
        <v>6</v>
      </c>
      <c r="AK1384">
        <v>6</v>
      </c>
      <c r="AL1384">
        <v>998</v>
      </c>
      <c r="AM1384">
        <v>764</v>
      </c>
      <c r="AN1384">
        <v>0</v>
      </c>
      <c r="AO1384">
        <v>1762</v>
      </c>
      <c r="AP1384">
        <v>1</v>
      </c>
      <c r="AQ1384">
        <v>0</v>
      </c>
      <c r="AR1384">
        <v>1</v>
      </c>
      <c r="AS1384">
        <v>1</v>
      </c>
      <c r="AT1384">
        <v>4</v>
      </c>
      <c r="AU1384">
        <v>1</v>
      </c>
      <c r="AV1384">
        <v>5</v>
      </c>
      <c r="AW1384">
        <v>8</v>
      </c>
      <c r="AX1384">
        <v>0</v>
      </c>
      <c r="AY1384">
        <v>5</v>
      </c>
      <c r="AZ1384">
        <v>1989</v>
      </c>
      <c r="BA1384">
        <v>2</v>
      </c>
      <c r="BB1384">
        <v>2</v>
      </c>
      <c r="BC1384">
        <v>576</v>
      </c>
      <c r="BD1384">
        <v>4</v>
      </c>
      <c r="BE1384">
        <v>4</v>
      </c>
      <c r="BF1384">
        <v>2</v>
      </c>
      <c r="BG1384">
        <v>36</v>
      </c>
      <c r="BH1384">
        <v>0</v>
      </c>
      <c r="BI1384">
        <v>221</v>
      </c>
      <c r="BJ1384">
        <v>0</v>
      </c>
      <c r="BK1384">
        <v>0</v>
      </c>
      <c r="BL1384">
        <v>0</v>
      </c>
      <c r="BM1384">
        <v>5</v>
      </c>
      <c r="BN1384">
        <v>0</v>
      </c>
      <c r="BO1384">
        <v>10</v>
      </c>
      <c r="BP1384">
        <v>2006</v>
      </c>
      <c r="BQ1384">
        <v>17</v>
      </c>
      <c r="BR1384">
        <v>4</v>
      </c>
      <c r="BS1384">
        <v>5</v>
      </c>
      <c r="BT1384">
        <v>157000</v>
      </c>
    </row>
    <row r="1385" spans="1:72" x14ac:dyDescent="0.35">
      <c r="A1385">
        <v>1384</v>
      </c>
      <c r="B1385">
        <v>30</v>
      </c>
      <c r="C1385">
        <v>4</v>
      </c>
      <c r="E1385">
        <v>25339</v>
      </c>
      <c r="F1385">
        <v>2</v>
      </c>
      <c r="G1385">
        <v>1</v>
      </c>
      <c r="H1385">
        <v>2</v>
      </c>
      <c r="I1385">
        <v>4</v>
      </c>
      <c r="J1385">
        <v>4</v>
      </c>
      <c r="K1385">
        <v>3</v>
      </c>
      <c r="L1385">
        <v>5</v>
      </c>
      <c r="M1385">
        <v>7</v>
      </c>
      <c r="N1385">
        <v>7</v>
      </c>
      <c r="O1385">
        <v>3</v>
      </c>
      <c r="P1385">
        <v>4</v>
      </c>
      <c r="Q1385">
        <v>5</v>
      </c>
      <c r="R1385">
        <v>7</v>
      </c>
      <c r="S1385">
        <v>1918</v>
      </c>
      <c r="T1385">
        <v>2007</v>
      </c>
      <c r="U1385">
        <v>5</v>
      </c>
      <c r="V1385">
        <v>8</v>
      </c>
      <c r="W1385">
        <v>4</v>
      </c>
      <c r="X1385">
        <v>2</v>
      </c>
      <c r="Y1385">
        <v>0</v>
      </c>
      <c r="Z1385">
        <v>3</v>
      </c>
      <c r="AA1385">
        <v>4</v>
      </c>
      <c r="AB1385">
        <v>3</v>
      </c>
      <c r="AC1385">
        <v>4</v>
      </c>
      <c r="AD1385">
        <v>4</v>
      </c>
      <c r="AE1385">
        <v>6</v>
      </c>
      <c r="AF1385">
        <v>0</v>
      </c>
      <c r="AG1385">
        <v>0</v>
      </c>
      <c r="AH1385">
        <v>816</v>
      </c>
      <c r="AI1385">
        <v>816</v>
      </c>
      <c r="AJ1385">
        <v>6</v>
      </c>
      <c r="AK1385">
        <v>6</v>
      </c>
      <c r="AL1385">
        <v>1416</v>
      </c>
      <c r="AM1385">
        <v>0</v>
      </c>
      <c r="AN1385">
        <v>0</v>
      </c>
      <c r="AO1385">
        <v>1416</v>
      </c>
      <c r="AP1385">
        <v>0</v>
      </c>
      <c r="AQ1385">
        <v>0</v>
      </c>
      <c r="AR1385">
        <v>2</v>
      </c>
      <c r="AS1385">
        <v>0</v>
      </c>
      <c r="AT1385">
        <v>3</v>
      </c>
      <c r="AU1385">
        <v>1</v>
      </c>
      <c r="AV1385">
        <v>5</v>
      </c>
      <c r="AW1385">
        <v>7</v>
      </c>
      <c r="AX1385">
        <v>0</v>
      </c>
      <c r="AY1385">
        <v>6</v>
      </c>
      <c r="AZ1385">
        <v>2007</v>
      </c>
      <c r="BA1385">
        <v>2</v>
      </c>
      <c r="BB1385">
        <v>2</v>
      </c>
      <c r="BC1385">
        <v>576</v>
      </c>
      <c r="BD1385">
        <v>4</v>
      </c>
      <c r="BE1385">
        <v>4</v>
      </c>
      <c r="BF1385">
        <v>2</v>
      </c>
      <c r="BG1385">
        <v>0</v>
      </c>
      <c r="BH1385">
        <v>0</v>
      </c>
      <c r="BI1385">
        <v>112</v>
      </c>
      <c r="BJ1385">
        <v>0</v>
      </c>
      <c r="BK1385">
        <v>0</v>
      </c>
      <c r="BL1385">
        <v>0</v>
      </c>
      <c r="BM1385">
        <v>5</v>
      </c>
      <c r="BN1385">
        <v>0</v>
      </c>
      <c r="BO1385">
        <v>8</v>
      </c>
      <c r="BP1385">
        <v>2007</v>
      </c>
      <c r="BQ1385">
        <v>16</v>
      </c>
      <c r="BR1385">
        <v>4</v>
      </c>
      <c r="BS1385">
        <v>5</v>
      </c>
      <c r="BT1385">
        <v>112000</v>
      </c>
    </row>
    <row r="1386" spans="1:72" x14ac:dyDescent="0.35">
      <c r="A1386">
        <v>1385</v>
      </c>
      <c r="B1386">
        <v>50</v>
      </c>
      <c r="C1386">
        <v>4</v>
      </c>
      <c r="D1386">
        <v>60</v>
      </c>
      <c r="E1386">
        <v>9060</v>
      </c>
      <c r="F1386">
        <v>2</v>
      </c>
      <c r="G1386">
        <v>1</v>
      </c>
      <c r="H1386">
        <v>2</v>
      </c>
      <c r="I1386">
        <v>4</v>
      </c>
      <c r="J1386">
        <v>4</v>
      </c>
      <c r="K1386">
        <v>3</v>
      </c>
      <c r="L1386">
        <v>4</v>
      </c>
      <c r="M1386">
        <v>7</v>
      </c>
      <c r="N1386">
        <v>7</v>
      </c>
      <c r="O1386">
        <v>3</v>
      </c>
      <c r="P1386">
        <v>1</v>
      </c>
      <c r="Q1386">
        <v>6</v>
      </c>
      <c r="R1386">
        <v>5</v>
      </c>
      <c r="S1386">
        <v>1939</v>
      </c>
      <c r="T1386">
        <v>1950</v>
      </c>
      <c r="U1386">
        <v>5</v>
      </c>
      <c r="V1386">
        <v>8</v>
      </c>
      <c r="W1386">
        <v>8</v>
      </c>
      <c r="X1386">
        <v>2</v>
      </c>
      <c r="Y1386">
        <v>0</v>
      </c>
      <c r="Z1386">
        <v>3</v>
      </c>
      <c r="AA1386">
        <v>3</v>
      </c>
      <c r="AB1386">
        <v>3</v>
      </c>
      <c r="AC1386">
        <v>4</v>
      </c>
      <c r="AD1386">
        <v>4</v>
      </c>
      <c r="AE1386">
        <v>2</v>
      </c>
      <c r="AF1386">
        <v>204</v>
      </c>
      <c r="AG1386">
        <v>0</v>
      </c>
      <c r="AH1386">
        <v>356</v>
      </c>
      <c r="AI1386">
        <v>560</v>
      </c>
      <c r="AJ1386">
        <v>6</v>
      </c>
      <c r="AK1386">
        <v>6</v>
      </c>
      <c r="AL1386">
        <v>698</v>
      </c>
      <c r="AM1386">
        <v>560</v>
      </c>
      <c r="AN1386">
        <v>0</v>
      </c>
      <c r="AO1386">
        <v>1258</v>
      </c>
      <c r="AP1386">
        <v>0</v>
      </c>
      <c r="AQ1386">
        <v>0</v>
      </c>
      <c r="AR1386">
        <v>1</v>
      </c>
      <c r="AS1386">
        <v>0</v>
      </c>
      <c r="AT1386">
        <v>2</v>
      </c>
      <c r="AU1386">
        <v>1</v>
      </c>
      <c r="AV1386">
        <v>4</v>
      </c>
      <c r="AW1386">
        <v>6</v>
      </c>
      <c r="AX1386">
        <v>0</v>
      </c>
      <c r="AY1386">
        <v>5</v>
      </c>
      <c r="AZ1386">
        <v>1939</v>
      </c>
      <c r="BA1386">
        <v>2</v>
      </c>
      <c r="BB1386">
        <v>1</v>
      </c>
      <c r="BC1386">
        <v>280</v>
      </c>
      <c r="BD1386">
        <v>4</v>
      </c>
      <c r="BE1386">
        <v>4</v>
      </c>
      <c r="BF1386">
        <v>1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3</v>
      </c>
      <c r="BN1386">
        <v>0</v>
      </c>
      <c r="BO1386">
        <v>10</v>
      </c>
      <c r="BP1386">
        <v>2009</v>
      </c>
      <c r="BQ1386">
        <v>14</v>
      </c>
      <c r="BR1386">
        <v>4</v>
      </c>
      <c r="BS1386">
        <v>5</v>
      </c>
      <c r="BT1386">
        <v>105000</v>
      </c>
    </row>
    <row r="1387" spans="1:72" x14ac:dyDescent="0.35">
      <c r="A1387">
        <v>1386</v>
      </c>
      <c r="B1387">
        <v>50</v>
      </c>
      <c r="C1387">
        <v>2</v>
      </c>
      <c r="D1387">
        <v>40</v>
      </c>
      <c r="E1387">
        <v>5436</v>
      </c>
      <c r="F1387">
        <v>2</v>
      </c>
      <c r="G1387">
        <v>1</v>
      </c>
      <c r="H1387">
        <v>2</v>
      </c>
      <c r="I1387">
        <v>4</v>
      </c>
      <c r="J1387">
        <v>4</v>
      </c>
      <c r="K1387">
        <v>3</v>
      </c>
      <c r="L1387">
        <v>3</v>
      </c>
      <c r="M1387">
        <v>7</v>
      </c>
      <c r="N1387">
        <v>7</v>
      </c>
      <c r="O1387">
        <v>3</v>
      </c>
      <c r="P1387">
        <v>1</v>
      </c>
      <c r="Q1387">
        <v>4</v>
      </c>
      <c r="R1387">
        <v>8</v>
      </c>
      <c r="S1387">
        <v>1922</v>
      </c>
      <c r="T1387">
        <v>2007</v>
      </c>
      <c r="U1387">
        <v>5</v>
      </c>
      <c r="V1387">
        <v>8</v>
      </c>
      <c r="W1387">
        <v>14</v>
      </c>
      <c r="X1387">
        <v>2</v>
      </c>
      <c r="Y1387">
        <v>0</v>
      </c>
      <c r="Z1387">
        <v>3</v>
      </c>
      <c r="AA1387">
        <v>4</v>
      </c>
      <c r="AB1387">
        <v>3</v>
      </c>
      <c r="AC1387">
        <v>4</v>
      </c>
      <c r="AD1387">
        <v>4</v>
      </c>
      <c r="AE1387">
        <v>3</v>
      </c>
      <c r="AF1387">
        <v>735</v>
      </c>
      <c r="AG1387">
        <v>0</v>
      </c>
      <c r="AH1387">
        <v>61</v>
      </c>
      <c r="AI1387">
        <v>796</v>
      </c>
      <c r="AJ1387">
        <v>6</v>
      </c>
      <c r="AK1387">
        <v>6</v>
      </c>
      <c r="AL1387">
        <v>796</v>
      </c>
      <c r="AM1387">
        <v>358</v>
      </c>
      <c r="AN1387">
        <v>0</v>
      </c>
      <c r="AO1387">
        <v>1154</v>
      </c>
      <c r="AP1387">
        <v>1</v>
      </c>
      <c r="AQ1387">
        <v>0</v>
      </c>
      <c r="AR1387">
        <v>1</v>
      </c>
      <c r="AS1387">
        <v>0</v>
      </c>
      <c r="AT1387">
        <v>3</v>
      </c>
      <c r="AU1387">
        <v>1</v>
      </c>
      <c r="AV1387">
        <v>5</v>
      </c>
      <c r="AW1387">
        <v>7</v>
      </c>
      <c r="AX1387">
        <v>0</v>
      </c>
      <c r="AY1387">
        <v>5</v>
      </c>
      <c r="AZ1387">
        <v>1922</v>
      </c>
      <c r="BA1387">
        <v>2</v>
      </c>
      <c r="BB1387">
        <v>1</v>
      </c>
      <c r="BC1387">
        <v>240</v>
      </c>
      <c r="BD1387">
        <v>4</v>
      </c>
      <c r="BE1387">
        <v>4</v>
      </c>
      <c r="BF1387">
        <v>2</v>
      </c>
      <c r="BG1387">
        <v>0</v>
      </c>
      <c r="BH1387">
        <v>96</v>
      </c>
      <c r="BI1387">
        <v>0</v>
      </c>
      <c r="BJ1387">
        <v>0</v>
      </c>
      <c r="BK1387">
        <v>0</v>
      </c>
      <c r="BL1387">
        <v>0</v>
      </c>
      <c r="BM1387">
        <v>3</v>
      </c>
      <c r="BN1387">
        <v>0</v>
      </c>
      <c r="BO1387">
        <v>5</v>
      </c>
      <c r="BP1387">
        <v>2010</v>
      </c>
      <c r="BQ1387">
        <v>13</v>
      </c>
      <c r="BR1387">
        <v>4</v>
      </c>
      <c r="BS1387">
        <v>5</v>
      </c>
      <c r="BT1387">
        <v>125500</v>
      </c>
    </row>
    <row r="1388" spans="1:72" x14ac:dyDescent="0.35">
      <c r="A1388">
        <v>1387</v>
      </c>
      <c r="B1388">
        <v>60</v>
      </c>
      <c r="C1388">
        <v>4</v>
      </c>
      <c r="D1388">
        <v>80</v>
      </c>
      <c r="E1388">
        <v>16692</v>
      </c>
      <c r="F1388">
        <v>2</v>
      </c>
      <c r="G1388">
        <v>2</v>
      </c>
      <c r="H1388">
        <v>2</v>
      </c>
      <c r="I1388">
        <v>4</v>
      </c>
      <c r="J1388">
        <v>4</v>
      </c>
      <c r="K1388">
        <v>3</v>
      </c>
      <c r="L1388">
        <v>10</v>
      </c>
      <c r="M1388">
        <v>5</v>
      </c>
      <c r="N1388">
        <v>7</v>
      </c>
      <c r="O1388">
        <v>3</v>
      </c>
      <c r="P1388">
        <v>8</v>
      </c>
      <c r="Q1388">
        <v>7</v>
      </c>
      <c r="R1388">
        <v>5</v>
      </c>
      <c r="S1388">
        <v>1978</v>
      </c>
      <c r="T1388">
        <v>1978</v>
      </c>
      <c r="U1388">
        <v>5</v>
      </c>
      <c r="V1388">
        <v>8</v>
      </c>
      <c r="W1388">
        <v>3</v>
      </c>
      <c r="X1388">
        <v>4</v>
      </c>
      <c r="Y1388">
        <v>184</v>
      </c>
      <c r="Z1388">
        <v>3</v>
      </c>
      <c r="AA1388">
        <v>3</v>
      </c>
      <c r="AB1388">
        <v>2</v>
      </c>
      <c r="AC1388">
        <v>5</v>
      </c>
      <c r="AD1388">
        <v>4</v>
      </c>
      <c r="AE1388">
        <v>3</v>
      </c>
      <c r="AF1388">
        <v>790</v>
      </c>
      <c r="AG1388">
        <v>469</v>
      </c>
      <c r="AH1388">
        <v>133</v>
      </c>
      <c r="AI1388">
        <v>1392</v>
      </c>
      <c r="AJ1388">
        <v>6</v>
      </c>
      <c r="AK1388">
        <v>6</v>
      </c>
      <c r="AL1388">
        <v>1392</v>
      </c>
      <c r="AM1388">
        <v>1392</v>
      </c>
      <c r="AN1388">
        <v>0</v>
      </c>
      <c r="AO1388">
        <v>2784</v>
      </c>
      <c r="AP1388">
        <v>1</v>
      </c>
      <c r="AQ1388">
        <v>0</v>
      </c>
      <c r="AR1388">
        <v>3</v>
      </c>
      <c r="AS1388">
        <v>1</v>
      </c>
      <c r="AT1388">
        <v>5</v>
      </c>
      <c r="AU1388">
        <v>1</v>
      </c>
      <c r="AV1388">
        <v>5</v>
      </c>
      <c r="AW1388">
        <v>12</v>
      </c>
      <c r="AX1388">
        <v>2</v>
      </c>
      <c r="AY1388">
        <v>6</v>
      </c>
      <c r="AZ1388">
        <v>1978</v>
      </c>
      <c r="BA1388">
        <v>3</v>
      </c>
      <c r="BB1388">
        <v>2</v>
      </c>
      <c r="BC1388">
        <v>564</v>
      </c>
      <c r="BD1388">
        <v>4</v>
      </c>
      <c r="BE1388">
        <v>4</v>
      </c>
      <c r="BF1388">
        <v>3</v>
      </c>
      <c r="BG1388">
        <v>0</v>
      </c>
      <c r="BH1388">
        <v>112</v>
      </c>
      <c r="BI1388">
        <v>0</v>
      </c>
      <c r="BJ1388">
        <v>0</v>
      </c>
      <c r="BK1388">
        <v>440</v>
      </c>
      <c r="BL1388">
        <v>519</v>
      </c>
      <c r="BM1388">
        <v>3</v>
      </c>
      <c r="BN1388">
        <v>2000</v>
      </c>
      <c r="BO1388">
        <v>7</v>
      </c>
      <c r="BP1388">
        <v>2006</v>
      </c>
      <c r="BQ1388">
        <v>17</v>
      </c>
      <c r="BR1388">
        <v>4</v>
      </c>
      <c r="BS1388">
        <v>5</v>
      </c>
      <c r="BT1388">
        <v>250000</v>
      </c>
    </row>
    <row r="1389" spans="1:72" x14ac:dyDescent="0.35">
      <c r="A1389">
        <v>1388</v>
      </c>
      <c r="B1389">
        <v>50</v>
      </c>
      <c r="C1389">
        <v>2</v>
      </c>
      <c r="D1389">
        <v>60</v>
      </c>
      <c r="E1389">
        <v>8520</v>
      </c>
      <c r="F1389">
        <v>2</v>
      </c>
      <c r="G1389">
        <v>1</v>
      </c>
      <c r="H1389">
        <v>2</v>
      </c>
      <c r="I1389">
        <v>4</v>
      </c>
      <c r="J1389">
        <v>4</v>
      </c>
      <c r="K1389">
        <v>3</v>
      </c>
      <c r="L1389">
        <v>9</v>
      </c>
      <c r="M1389">
        <v>3</v>
      </c>
      <c r="N1389">
        <v>7</v>
      </c>
      <c r="O1389">
        <v>3</v>
      </c>
      <c r="P1389">
        <v>1</v>
      </c>
      <c r="Q1389">
        <v>6</v>
      </c>
      <c r="R1389">
        <v>7</v>
      </c>
      <c r="S1389">
        <v>1916</v>
      </c>
      <c r="T1389">
        <v>1950</v>
      </c>
      <c r="U1389">
        <v>5</v>
      </c>
      <c r="V1389">
        <v>8</v>
      </c>
      <c r="W1389">
        <v>7</v>
      </c>
      <c r="X1389">
        <v>2</v>
      </c>
      <c r="Y1389">
        <v>0</v>
      </c>
      <c r="Z1389">
        <v>3</v>
      </c>
      <c r="AA1389">
        <v>4</v>
      </c>
      <c r="AB1389">
        <v>3</v>
      </c>
      <c r="AC1389">
        <v>4</v>
      </c>
      <c r="AD1389">
        <v>4</v>
      </c>
      <c r="AE1389">
        <v>2</v>
      </c>
      <c r="AF1389">
        <v>168</v>
      </c>
      <c r="AG1389">
        <v>546</v>
      </c>
      <c r="AH1389">
        <v>0</v>
      </c>
      <c r="AI1389">
        <v>714</v>
      </c>
      <c r="AJ1389">
        <v>1</v>
      </c>
      <c r="AK1389">
        <v>6</v>
      </c>
      <c r="AL1389">
        <v>1664</v>
      </c>
      <c r="AM1389">
        <v>862</v>
      </c>
      <c r="AN1389">
        <v>0</v>
      </c>
      <c r="AO1389">
        <v>2526</v>
      </c>
      <c r="AP1389">
        <v>0</v>
      </c>
      <c r="AQ1389">
        <v>0</v>
      </c>
      <c r="AR1389">
        <v>2</v>
      </c>
      <c r="AS1389">
        <v>0</v>
      </c>
      <c r="AT1389">
        <v>5</v>
      </c>
      <c r="AU1389">
        <v>1</v>
      </c>
      <c r="AV1389">
        <v>5</v>
      </c>
      <c r="AW1389">
        <v>10</v>
      </c>
      <c r="AX1389">
        <v>1</v>
      </c>
      <c r="AY1389">
        <v>5</v>
      </c>
      <c r="AZ1389">
        <v>1916</v>
      </c>
      <c r="BA1389">
        <v>2</v>
      </c>
      <c r="BB1389">
        <v>1</v>
      </c>
      <c r="BC1389">
        <v>216</v>
      </c>
      <c r="BD1389">
        <v>4</v>
      </c>
      <c r="BE1389">
        <v>4</v>
      </c>
      <c r="BF1389">
        <v>3</v>
      </c>
      <c r="BG1389">
        <v>88</v>
      </c>
      <c r="BH1389">
        <v>15</v>
      </c>
      <c r="BI1389">
        <v>0</v>
      </c>
      <c r="BJ1389">
        <v>0</v>
      </c>
      <c r="BK1389">
        <v>0</v>
      </c>
      <c r="BL1389">
        <v>0</v>
      </c>
      <c r="BM1389">
        <v>2</v>
      </c>
      <c r="BN1389">
        <v>0</v>
      </c>
      <c r="BO1389">
        <v>8</v>
      </c>
      <c r="BP1389">
        <v>2007</v>
      </c>
      <c r="BQ1389">
        <v>16</v>
      </c>
      <c r="BR1389">
        <v>7</v>
      </c>
      <c r="BS1389">
        <v>4</v>
      </c>
      <c r="BT1389">
        <v>136000</v>
      </c>
    </row>
    <row r="1390" spans="1:72" x14ac:dyDescent="0.35">
      <c r="A1390">
        <v>1389</v>
      </c>
      <c r="B1390">
        <v>20</v>
      </c>
      <c r="C1390">
        <v>4</v>
      </c>
      <c r="D1390">
        <v>42</v>
      </c>
      <c r="E1390">
        <v>14892</v>
      </c>
      <c r="F1390">
        <v>2</v>
      </c>
      <c r="G1390">
        <v>2</v>
      </c>
      <c r="H1390">
        <v>4</v>
      </c>
      <c r="I1390">
        <v>4</v>
      </c>
      <c r="J1390">
        <v>1</v>
      </c>
      <c r="K1390">
        <v>3</v>
      </c>
      <c r="L1390">
        <v>11</v>
      </c>
      <c r="M1390">
        <v>7</v>
      </c>
      <c r="N1390">
        <v>7</v>
      </c>
      <c r="O1390">
        <v>3</v>
      </c>
      <c r="P1390">
        <v>4</v>
      </c>
      <c r="Q1390">
        <v>9</v>
      </c>
      <c r="R1390">
        <v>5</v>
      </c>
      <c r="S1390">
        <v>2006</v>
      </c>
      <c r="T1390">
        <v>2007</v>
      </c>
      <c r="U1390">
        <v>5</v>
      </c>
      <c r="V1390">
        <v>8</v>
      </c>
      <c r="W1390">
        <v>14</v>
      </c>
      <c r="X1390">
        <v>5</v>
      </c>
      <c r="Y1390">
        <v>160</v>
      </c>
      <c r="Z1390">
        <v>5</v>
      </c>
      <c r="AA1390">
        <v>3</v>
      </c>
      <c r="AB1390">
        <v>6</v>
      </c>
      <c r="AC1390">
        <v>6</v>
      </c>
      <c r="AD1390">
        <v>4</v>
      </c>
      <c r="AE1390">
        <v>7</v>
      </c>
      <c r="AF1390">
        <v>1320</v>
      </c>
      <c r="AG1390">
        <v>0</v>
      </c>
      <c r="AH1390">
        <v>426</v>
      </c>
      <c r="AI1390">
        <v>1746</v>
      </c>
      <c r="AJ1390">
        <v>6</v>
      </c>
      <c r="AK1390">
        <v>6</v>
      </c>
      <c r="AL1390">
        <v>1746</v>
      </c>
      <c r="AM1390">
        <v>0</v>
      </c>
      <c r="AN1390">
        <v>0</v>
      </c>
      <c r="AO1390">
        <v>1746</v>
      </c>
      <c r="AP1390">
        <v>1</v>
      </c>
      <c r="AQ1390">
        <v>0</v>
      </c>
      <c r="AR1390">
        <v>2</v>
      </c>
      <c r="AS1390">
        <v>0</v>
      </c>
      <c r="AT1390">
        <v>3</v>
      </c>
      <c r="AU1390">
        <v>1</v>
      </c>
      <c r="AV1390">
        <v>6</v>
      </c>
      <c r="AW1390">
        <v>7</v>
      </c>
      <c r="AX1390">
        <v>2</v>
      </c>
      <c r="AY1390">
        <v>6</v>
      </c>
      <c r="AZ1390">
        <v>2006</v>
      </c>
      <c r="BA1390">
        <v>4</v>
      </c>
      <c r="BB1390">
        <v>3</v>
      </c>
      <c r="BC1390">
        <v>758</v>
      </c>
      <c r="BD1390">
        <v>4</v>
      </c>
      <c r="BE1390">
        <v>4</v>
      </c>
      <c r="BF1390">
        <v>3</v>
      </c>
      <c r="BG1390">
        <v>201</v>
      </c>
      <c r="BH1390">
        <v>39</v>
      </c>
      <c r="BI1390">
        <v>0</v>
      </c>
      <c r="BJ1390">
        <v>0</v>
      </c>
      <c r="BK1390">
        <v>0</v>
      </c>
      <c r="BL1390">
        <v>0</v>
      </c>
      <c r="BM1390">
        <v>5</v>
      </c>
      <c r="BN1390">
        <v>0</v>
      </c>
      <c r="BO1390">
        <v>10</v>
      </c>
      <c r="BP1390">
        <v>2009</v>
      </c>
      <c r="BQ1390">
        <v>14</v>
      </c>
      <c r="BR1390">
        <v>4</v>
      </c>
      <c r="BS1390">
        <v>5</v>
      </c>
      <c r="BT1390">
        <v>377500</v>
      </c>
    </row>
    <row r="1391" spans="1:72" x14ac:dyDescent="0.35">
      <c r="A1391">
        <v>1390</v>
      </c>
      <c r="B1391">
        <v>50</v>
      </c>
      <c r="C1391">
        <v>2</v>
      </c>
      <c r="D1391">
        <v>60</v>
      </c>
      <c r="E1391">
        <v>6000</v>
      </c>
      <c r="F1391">
        <v>2</v>
      </c>
      <c r="G1391">
        <v>1</v>
      </c>
      <c r="H1391">
        <v>2</v>
      </c>
      <c r="I1391">
        <v>4</v>
      </c>
      <c r="J1391">
        <v>4</v>
      </c>
      <c r="K1391">
        <v>3</v>
      </c>
      <c r="L1391">
        <v>12</v>
      </c>
      <c r="M1391">
        <v>7</v>
      </c>
      <c r="N1391">
        <v>7</v>
      </c>
      <c r="O1391">
        <v>3</v>
      </c>
      <c r="P1391">
        <v>1</v>
      </c>
      <c r="Q1391">
        <v>6</v>
      </c>
      <c r="R1391">
        <v>6</v>
      </c>
      <c r="S1391">
        <v>1941</v>
      </c>
      <c r="T1391">
        <v>1950</v>
      </c>
      <c r="U1391">
        <v>5</v>
      </c>
      <c r="V1391">
        <v>8</v>
      </c>
      <c r="W1391">
        <v>4</v>
      </c>
      <c r="X1391">
        <v>2</v>
      </c>
      <c r="Y1391">
        <v>0</v>
      </c>
      <c r="Z1391">
        <v>3</v>
      </c>
      <c r="AA1391">
        <v>4</v>
      </c>
      <c r="AB1391">
        <v>3</v>
      </c>
      <c r="AC1391">
        <v>4</v>
      </c>
      <c r="AD1391">
        <v>5</v>
      </c>
      <c r="AE1391">
        <v>4</v>
      </c>
      <c r="AF1391">
        <v>375</v>
      </c>
      <c r="AG1391">
        <v>0</v>
      </c>
      <c r="AH1391">
        <v>360</v>
      </c>
      <c r="AI1391">
        <v>735</v>
      </c>
      <c r="AJ1391">
        <v>6</v>
      </c>
      <c r="AK1391">
        <v>6</v>
      </c>
      <c r="AL1391">
        <v>869</v>
      </c>
      <c r="AM1391">
        <v>349</v>
      </c>
      <c r="AN1391">
        <v>0</v>
      </c>
      <c r="AO1391">
        <v>1218</v>
      </c>
      <c r="AP1391">
        <v>0</v>
      </c>
      <c r="AQ1391">
        <v>1</v>
      </c>
      <c r="AR1391">
        <v>1</v>
      </c>
      <c r="AS1391">
        <v>0</v>
      </c>
      <c r="AT1391">
        <v>3</v>
      </c>
      <c r="AU1391">
        <v>1</v>
      </c>
      <c r="AV1391">
        <v>4</v>
      </c>
      <c r="AW1391">
        <v>6</v>
      </c>
      <c r="AX1391">
        <v>1</v>
      </c>
      <c r="AY1391">
        <v>5</v>
      </c>
      <c r="AZ1391">
        <v>2003</v>
      </c>
      <c r="BA1391">
        <v>2</v>
      </c>
      <c r="BB1391">
        <v>2</v>
      </c>
      <c r="BC1391">
        <v>440</v>
      </c>
      <c r="BD1391">
        <v>4</v>
      </c>
      <c r="BE1391">
        <v>4</v>
      </c>
      <c r="BF1391">
        <v>3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5</v>
      </c>
      <c r="BN1391">
        <v>0</v>
      </c>
      <c r="BO1391">
        <v>3</v>
      </c>
      <c r="BP1391">
        <v>2007</v>
      </c>
      <c r="BQ1391">
        <v>16</v>
      </c>
      <c r="BR1391">
        <v>4</v>
      </c>
      <c r="BS1391">
        <v>5</v>
      </c>
      <c r="BT1391">
        <v>131000</v>
      </c>
    </row>
    <row r="1392" spans="1:72" x14ac:dyDescent="0.35">
      <c r="A1392">
        <v>1391</v>
      </c>
      <c r="B1392">
        <v>20</v>
      </c>
      <c r="C1392">
        <v>4</v>
      </c>
      <c r="D1392">
        <v>70</v>
      </c>
      <c r="E1392">
        <v>9100</v>
      </c>
      <c r="F1392">
        <v>2</v>
      </c>
      <c r="G1392">
        <v>1</v>
      </c>
      <c r="H1392">
        <v>2</v>
      </c>
      <c r="I1392">
        <v>4</v>
      </c>
      <c r="J1392">
        <v>4</v>
      </c>
      <c r="K1392">
        <v>3</v>
      </c>
      <c r="L1392">
        <v>16</v>
      </c>
      <c r="M1392">
        <v>7</v>
      </c>
      <c r="N1392">
        <v>7</v>
      </c>
      <c r="O1392">
        <v>3</v>
      </c>
      <c r="P1392">
        <v>4</v>
      </c>
      <c r="Q1392">
        <v>7</v>
      </c>
      <c r="R1392">
        <v>5</v>
      </c>
      <c r="S1392">
        <v>2000</v>
      </c>
      <c r="T1392">
        <v>2000</v>
      </c>
      <c r="U1392">
        <v>5</v>
      </c>
      <c r="V1392">
        <v>8</v>
      </c>
      <c r="W1392">
        <v>14</v>
      </c>
      <c r="X1392">
        <v>4</v>
      </c>
      <c r="Y1392">
        <v>244</v>
      </c>
      <c r="Z1392">
        <v>4</v>
      </c>
      <c r="AA1392">
        <v>3</v>
      </c>
      <c r="AB1392">
        <v>6</v>
      </c>
      <c r="AC1392">
        <v>5</v>
      </c>
      <c r="AD1392">
        <v>4</v>
      </c>
      <c r="AE1392">
        <v>7</v>
      </c>
      <c r="AF1392">
        <v>1400</v>
      </c>
      <c r="AG1392">
        <v>0</v>
      </c>
      <c r="AH1392">
        <v>125</v>
      </c>
      <c r="AI1392">
        <v>1525</v>
      </c>
      <c r="AJ1392">
        <v>6</v>
      </c>
      <c r="AK1392">
        <v>6</v>
      </c>
      <c r="AL1392">
        <v>1525</v>
      </c>
      <c r="AM1392">
        <v>0</v>
      </c>
      <c r="AN1392">
        <v>0</v>
      </c>
      <c r="AO1392">
        <v>1525</v>
      </c>
      <c r="AP1392">
        <v>1</v>
      </c>
      <c r="AQ1392">
        <v>0</v>
      </c>
      <c r="AR1392">
        <v>2</v>
      </c>
      <c r="AS1392">
        <v>0</v>
      </c>
      <c r="AT1392">
        <v>3</v>
      </c>
      <c r="AU1392">
        <v>1</v>
      </c>
      <c r="AV1392">
        <v>5</v>
      </c>
      <c r="AW1392">
        <v>6</v>
      </c>
      <c r="AX1392">
        <v>0</v>
      </c>
      <c r="AY1392">
        <v>6</v>
      </c>
      <c r="AZ1392">
        <v>2000</v>
      </c>
      <c r="BA1392">
        <v>3</v>
      </c>
      <c r="BB1392">
        <v>2</v>
      </c>
      <c r="BC1392">
        <v>541</v>
      </c>
      <c r="BD1392">
        <v>4</v>
      </c>
      <c r="BE1392">
        <v>4</v>
      </c>
      <c r="BF1392">
        <v>3</v>
      </c>
      <c r="BG1392">
        <v>219</v>
      </c>
      <c r="BH1392">
        <v>36</v>
      </c>
      <c r="BI1392">
        <v>0</v>
      </c>
      <c r="BJ1392">
        <v>0</v>
      </c>
      <c r="BK1392">
        <v>0</v>
      </c>
      <c r="BL1392">
        <v>0</v>
      </c>
      <c r="BM1392">
        <v>5</v>
      </c>
      <c r="BN1392">
        <v>0</v>
      </c>
      <c r="BO1392">
        <v>9</v>
      </c>
      <c r="BP1392">
        <v>2006</v>
      </c>
      <c r="BQ1392">
        <v>17</v>
      </c>
      <c r="BR1392">
        <v>4</v>
      </c>
      <c r="BS1392">
        <v>5</v>
      </c>
      <c r="BT1392">
        <v>235000</v>
      </c>
    </row>
    <row r="1393" spans="1:72" x14ac:dyDescent="0.35">
      <c r="A1393">
        <v>1392</v>
      </c>
      <c r="B1393">
        <v>90</v>
      </c>
      <c r="C1393">
        <v>4</v>
      </c>
      <c r="D1393">
        <v>65</v>
      </c>
      <c r="E1393">
        <v>8944</v>
      </c>
      <c r="F1393">
        <v>2</v>
      </c>
      <c r="G1393">
        <v>1</v>
      </c>
      <c r="H1393">
        <v>2</v>
      </c>
      <c r="I1393">
        <v>4</v>
      </c>
      <c r="J1393">
        <v>4</v>
      </c>
      <c r="K1393">
        <v>3</v>
      </c>
      <c r="L1393">
        <v>7</v>
      </c>
      <c r="M1393">
        <v>7</v>
      </c>
      <c r="N1393">
        <v>7</v>
      </c>
      <c r="O1393">
        <v>2</v>
      </c>
      <c r="P1393">
        <v>4</v>
      </c>
      <c r="Q1393">
        <v>5</v>
      </c>
      <c r="R1393">
        <v>5</v>
      </c>
      <c r="S1393">
        <v>1967</v>
      </c>
      <c r="T1393">
        <v>1967</v>
      </c>
      <c r="U1393">
        <v>5</v>
      </c>
      <c r="V1393">
        <v>8</v>
      </c>
      <c r="W1393">
        <v>3</v>
      </c>
      <c r="X1393">
        <v>2</v>
      </c>
      <c r="Y1393">
        <v>0</v>
      </c>
      <c r="Z1393">
        <v>3</v>
      </c>
      <c r="AA1393">
        <v>3</v>
      </c>
      <c r="AB1393">
        <v>2</v>
      </c>
      <c r="AC1393">
        <v>4</v>
      </c>
      <c r="AD1393">
        <v>4</v>
      </c>
      <c r="AE1393">
        <v>6</v>
      </c>
      <c r="AF1393">
        <v>0</v>
      </c>
      <c r="AG1393">
        <v>0</v>
      </c>
      <c r="AH1393">
        <v>1584</v>
      </c>
      <c r="AI1393">
        <v>1584</v>
      </c>
      <c r="AJ1393">
        <v>6</v>
      </c>
      <c r="AK1393">
        <v>6</v>
      </c>
      <c r="AL1393">
        <v>1584</v>
      </c>
      <c r="AM1393">
        <v>0</v>
      </c>
      <c r="AN1393">
        <v>0</v>
      </c>
      <c r="AO1393">
        <v>1584</v>
      </c>
      <c r="AP1393">
        <v>0</v>
      </c>
      <c r="AQ1393">
        <v>0</v>
      </c>
      <c r="AR1393">
        <v>2</v>
      </c>
      <c r="AS1393">
        <v>0</v>
      </c>
      <c r="AT1393">
        <v>4</v>
      </c>
      <c r="AU1393">
        <v>2</v>
      </c>
      <c r="AV1393">
        <v>4</v>
      </c>
      <c r="AW1393">
        <v>8</v>
      </c>
      <c r="AX1393">
        <v>0</v>
      </c>
      <c r="AY1393">
        <v>5</v>
      </c>
      <c r="AZ1393">
        <v>1967</v>
      </c>
      <c r="BA1393">
        <v>2</v>
      </c>
      <c r="BB1393">
        <v>3</v>
      </c>
      <c r="BC1393">
        <v>792</v>
      </c>
      <c r="BD1393">
        <v>4</v>
      </c>
      <c r="BE1393">
        <v>4</v>
      </c>
      <c r="BF1393">
        <v>3</v>
      </c>
      <c r="BG1393">
        <v>0</v>
      </c>
      <c r="BH1393">
        <v>152</v>
      </c>
      <c r="BI1393">
        <v>0</v>
      </c>
      <c r="BJ1393">
        <v>0</v>
      </c>
      <c r="BK1393">
        <v>0</v>
      </c>
      <c r="BL1393">
        <v>0</v>
      </c>
      <c r="BM1393">
        <v>5</v>
      </c>
      <c r="BN1393">
        <v>0</v>
      </c>
      <c r="BO1393">
        <v>4</v>
      </c>
      <c r="BP1393">
        <v>2009</v>
      </c>
      <c r="BQ1393">
        <v>14</v>
      </c>
      <c r="BR1393">
        <v>4</v>
      </c>
      <c r="BS1393">
        <v>5</v>
      </c>
      <c r="BT1393">
        <v>124000</v>
      </c>
    </row>
    <row r="1394" spans="1:72" x14ac:dyDescent="0.35">
      <c r="A1394">
        <v>1393</v>
      </c>
      <c r="B1394">
        <v>85</v>
      </c>
      <c r="C1394">
        <v>4</v>
      </c>
      <c r="D1394">
        <v>68</v>
      </c>
      <c r="E1394">
        <v>7838</v>
      </c>
      <c r="F1394">
        <v>2</v>
      </c>
      <c r="G1394">
        <v>1</v>
      </c>
      <c r="H1394">
        <v>2</v>
      </c>
      <c r="I1394">
        <v>4</v>
      </c>
      <c r="J1394">
        <v>4</v>
      </c>
      <c r="K1394">
        <v>3</v>
      </c>
      <c r="L1394">
        <v>7</v>
      </c>
      <c r="M1394">
        <v>7</v>
      </c>
      <c r="N1394">
        <v>7</v>
      </c>
      <c r="O1394">
        <v>3</v>
      </c>
      <c r="P1394">
        <v>6</v>
      </c>
      <c r="Q1394">
        <v>5</v>
      </c>
      <c r="R1394">
        <v>5</v>
      </c>
      <c r="S1394">
        <v>1967</v>
      </c>
      <c r="T1394">
        <v>1967</v>
      </c>
      <c r="U1394">
        <v>5</v>
      </c>
      <c r="V1394">
        <v>8</v>
      </c>
      <c r="W1394">
        <v>9</v>
      </c>
      <c r="X1394">
        <v>2</v>
      </c>
      <c r="Y1394">
        <v>0</v>
      </c>
      <c r="Z1394">
        <v>3</v>
      </c>
      <c r="AA1394">
        <v>3</v>
      </c>
      <c r="AB1394">
        <v>2</v>
      </c>
      <c r="AC1394">
        <v>4</v>
      </c>
      <c r="AD1394">
        <v>4</v>
      </c>
      <c r="AE1394">
        <v>4</v>
      </c>
      <c r="AF1394">
        <v>769</v>
      </c>
      <c r="AG1394">
        <v>0</v>
      </c>
      <c r="AH1394">
        <v>95</v>
      </c>
      <c r="AI1394">
        <v>864</v>
      </c>
      <c r="AJ1394">
        <v>6</v>
      </c>
      <c r="AK1394">
        <v>6</v>
      </c>
      <c r="AL1394">
        <v>900</v>
      </c>
      <c r="AM1394">
        <v>0</v>
      </c>
      <c r="AN1394">
        <v>0</v>
      </c>
      <c r="AO1394">
        <v>900</v>
      </c>
      <c r="AP1394">
        <v>1</v>
      </c>
      <c r="AQ1394">
        <v>0</v>
      </c>
      <c r="AR1394">
        <v>1</v>
      </c>
      <c r="AS1394">
        <v>0</v>
      </c>
      <c r="AT1394">
        <v>3</v>
      </c>
      <c r="AU1394">
        <v>1</v>
      </c>
      <c r="AV1394">
        <v>4</v>
      </c>
      <c r="AW1394">
        <v>6</v>
      </c>
      <c r="AX1394">
        <v>1</v>
      </c>
      <c r="AY1394">
        <v>6</v>
      </c>
      <c r="AZ1394">
        <v>1967</v>
      </c>
      <c r="BA1394">
        <v>3</v>
      </c>
      <c r="BB1394">
        <v>1</v>
      </c>
      <c r="BC1394">
        <v>288</v>
      </c>
      <c r="BD1394">
        <v>4</v>
      </c>
      <c r="BE1394">
        <v>4</v>
      </c>
      <c r="BF1394">
        <v>3</v>
      </c>
      <c r="BG1394">
        <v>175</v>
      </c>
      <c r="BH1394">
        <v>144</v>
      </c>
      <c r="BI1394">
        <v>0</v>
      </c>
      <c r="BJ1394">
        <v>0</v>
      </c>
      <c r="BK1394">
        <v>0</v>
      </c>
      <c r="BL1394">
        <v>0</v>
      </c>
      <c r="BM1394">
        <v>1</v>
      </c>
      <c r="BN1394">
        <v>0</v>
      </c>
      <c r="BO1394">
        <v>12</v>
      </c>
      <c r="BP1394">
        <v>2006</v>
      </c>
      <c r="BQ1394">
        <v>17</v>
      </c>
      <c r="BR1394">
        <v>4</v>
      </c>
      <c r="BS1394">
        <v>5</v>
      </c>
      <c r="BT1394">
        <v>123000</v>
      </c>
    </row>
    <row r="1395" spans="1:72" x14ac:dyDescent="0.35">
      <c r="A1395">
        <v>1394</v>
      </c>
      <c r="B1395">
        <v>190</v>
      </c>
      <c r="C1395">
        <v>2</v>
      </c>
      <c r="D1395">
        <v>60</v>
      </c>
      <c r="E1395">
        <v>10800</v>
      </c>
      <c r="F1395">
        <v>2</v>
      </c>
      <c r="G1395">
        <v>1</v>
      </c>
      <c r="H1395">
        <v>2</v>
      </c>
      <c r="I1395">
        <v>4</v>
      </c>
      <c r="J1395">
        <v>4</v>
      </c>
      <c r="K1395">
        <v>3</v>
      </c>
      <c r="L1395">
        <v>9</v>
      </c>
      <c r="M1395">
        <v>7</v>
      </c>
      <c r="N1395">
        <v>7</v>
      </c>
      <c r="O1395">
        <v>1</v>
      </c>
      <c r="P1395">
        <v>1</v>
      </c>
      <c r="Q1395">
        <v>6</v>
      </c>
      <c r="R1395">
        <v>7</v>
      </c>
      <c r="S1395">
        <v>1905</v>
      </c>
      <c r="T1395">
        <v>2000</v>
      </c>
      <c r="U1395">
        <v>5</v>
      </c>
      <c r="V1395">
        <v>8</v>
      </c>
      <c r="W1395">
        <v>4</v>
      </c>
      <c r="X1395">
        <v>2</v>
      </c>
      <c r="Y1395">
        <v>0</v>
      </c>
      <c r="Z1395">
        <v>3</v>
      </c>
      <c r="AA1395">
        <v>3</v>
      </c>
      <c r="AB1395">
        <v>3</v>
      </c>
      <c r="AC1395">
        <v>3</v>
      </c>
      <c r="AD1395">
        <v>4</v>
      </c>
      <c r="AE1395">
        <v>6</v>
      </c>
      <c r="AF1395">
        <v>0</v>
      </c>
      <c r="AG1395">
        <v>0</v>
      </c>
      <c r="AH1395">
        <v>482</v>
      </c>
      <c r="AI1395">
        <v>482</v>
      </c>
      <c r="AJ1395">
        <v>6</v>
      </c>
      <c r="AK1395">
        <v>6</v>
      </c>
      <c r="AL1395">
        <v>1221</v>
      </c>
      <c r="AM1395">
        <v>691</v>
      </c>
      <c r="AN1395">
        <v>0</v>
      </c>
      <c r="AO1395">
        <v>1912</v>
      </c>
      <c r="AP1395">
        <v>0</v>
      </c>
      <c r="AQ1395">
        <v>0</v>
      </c>
      <c r="AR1395">
        <v>2</v>
      </c>
      <c r="AS1395">
        <v>0</v>
      </c>
      <c r="AT1395">
        <v>3</v>
      </c>
      <c r="AU1395">
        <v>2</v>
      </c>
      <c r="AV1395">
        <v>4</v>
      </c>
      <c r="AW1395">
        <v>7</v>
      </c>
      <c r="AX1395">
        <v>1</v>
      </c>
      <c r="AY1395">
        <v>5</v>
      </c>
      <c r="AZ1395">
        <v>2003</v>
      </c>
      <c r="BA1395">
        <v>2</v>
      </c>
      <c r="BB1395">
        <v>2</v>
      </c>
      <c r="BC1395">
        <v>672</v>
      </c>
      <c r="BD1395">
        <v>5</v>
      </c>
      <c r="BE1395">
        <v>4</v>
      </c>
      <c r="BF1395">
        <v>3</v>
      </c>
      <c r="BG1395">
        <v>0</v>
      </c>
      <c r="BH1395">
        <v>25</v>
      </c>
      <c r="BI1395">
        <v>212</v>
      </c>
      <c r="BJ1395">
        <v>0</v>
      </c>
      <c r="BK1395">
        <v>0</v>
      </c>
      <c r="BL1395">
        <v>0</v>
      </c>
      <c r="BM1395">
        <v>5</v>
      </c>
      <c r="BN1395">
        <v>0</v>
      </c>
      <c r="BO1395">
        <v>4</v>
      </c>
      <c r="BP1395">
        <v>2008</v>
      </c>
      <c r="BQ1395">
        <v>15</v>
      </c>
      <c r="BR1395">
        <v>4</v>
      </c>
      <c r="BS1395">
        <v>5</v>
      </c>
      <c r="BT1395">
        <v>163000</v>
      </c>
    </row>
    <row r="1396" spans="1:72" x14ac:dyDescent="0.35">
      <c r="A1396">
        <v>1395</v>
      </c>
      <c r="B1396">
        <v>120</v>
      </c>
      <c r="C1396">
        <v>4</v>
      </c>
      <c r="D1396">
        <v>53</v>
      </c>
      <c r="E1396">
        <v>4045</v>
      </c>
      <c r="F1396">
        <v>2</v>
      </c>
      <c r="G1396">
        <v>1</v>
      </c>
      <c r="H1396">
        <v>2</v>
      </c>
      <c r="I1396">
        <v>4</v>
      </c>
      <c r="J1396">
        <v>4</v>
      </c>
      <c r="K1396">
        <v>3</v>
      </c>
      <c r="L1396">
        <v>23</v>
      </c>
      <c r="M1396">
        <v>7</v>
      </c>
      <c r="N1396">
        <v>7</v>
      </c>
      <c r="O1396">
        <v>4</v>
      </c>
      <c r="P1396">
        <v>4</v>
      </c>
      <c r="Q1396">
        <v>7</v>
      </c>
      <c r="R1396">
        <v>5</v>
      </c>
      <c r="S1396">
        <v>2006</v>
      </c>
      <c r="T1396">
        <v>2006</v>
      </c>
      <c r="U1396">
        <v>6</v>
      </c>
      <c r="V1396">
        <v>8</v>
      </c>
      <c r="W1396">
        <v>14</v>
      </c>
      <c r="X1396">
        <v>4</v>
      </c>
      <c r="Y1396">
        <v>45</v>
      </c>
      <c r="Z1396">
        <v>4</v>
      </c>
      <c r="AA1396">
        <v>3</v>
      </c>
      <c r="AB1396">
        <v>6</v>
      </c>
      <c r="AC1396">
        <v>5</v>
      </c>
      <c r="AD1396">
        <v>4</v>
      </c>
      <c r="AE1396">
        <v>7</v>
      </c>
      <c r="AF1396">
        <v>1070</v>
      </c>
      <c r="AG1396">
        <v>0</v>
      </c>
      <c r="AH1396">
        <v>286</v>
      </c>
      <c r="AI1396">
        <v>1356</v>
      </c>
      <c r="AJ1396">
        <v>6</v>
      </c>
      <c r="AK1396">
        <v>6</v>
      </c>
      <c r="AL1396">
        <v>1500</v>
      </c>
      <c r="AM1396">
        <v>0</v>
      </c>
      <c r="AN1396">
        <v>0</v>
      </c>
      <c r="AO1396">
        <v>1500</v>
      </c>
      <c r="AP1396">
        <v>1</v>
      </c>
      <c r="AQ1396">
        <v>0</v>
      </c>
      <c r="AR1396">
        <v>2</v>
      </c>
      <c r="AS1396">
        <v>0</v>
      </c>
      <c r="AT1396">
        <v>2</v>
      </c>
      <c r="AU1396">
        <v>1</v>
      </c>
      <c r="AV1396">
        <v>5</v>
      </c>
      <c r="AW1396">
        <v>6</v>
      </c>
      <c r="AX1396">
        <v>1</v>
      </c>
      <c r="AY1396">
        <v>6</v>
      </c>
      <c r="AZ1396">
        <v>2006</v>
      </c>
      <c r="BA1396">
        <v>4</v>
      </c>
      <c r="BB1396">
        <v>3</v>
      </c>
      <c r="BC1396">
        <v>648</v>
      </c>
      <c r="BD1396">
        <v>4</v>
      </c>
      <c r="BE1396">
        <v>4</v>
      </c>
      <c r="BF1396">
        <v>3</v>
      </c>
      <c r="BG1396">
        <v>161</v>
      </c>
      <c r="BH1396">
        <v>20</v>
      </c>
      <c r="BI1396">
        <v>0</v>
      </c>
      <c r="BJ1396">
        <v>0</v>
      </c>
      <c r="BK1396">
        <v>0</v>
      </c>
      <c r="BL1396">
        <v>0</v>
      </c>
      <c r="BM1396">
        <v>5</v>
      </c>
      <c r="BN1396">
        <v>0</v>
      </c>
      <c r="BO1396">
        <v>10</v>
      </c>
      <c r="BP1396">
        <v>2006</v>
      </c>
      <c r="BQ1396">
        <v>17</v>
      </c>
      <c r="BR1396">
        <v>8</v>
      </c>
      <c r="BS1396">
        <v>6</v>
      </c>
      <c r="BT1396">
        <v>246578</v>
      </c>
    </row>
    <row r="1397" spans="1:72" x14ac:dyDescent="0.35">
      <c r="A1397">
        <v>1396</v>
      </c>
      <c r="B1397">
        <v>60</v>
      </c>
      <c r="C1397">
        <v>4</v>
      </c>
      <c r="D1397">
        <v>88</v>
      </c>
      <c r="E1397">
        <v>12665</v>
      </c>
      <c r="F1397">
        <v>2</v>
      </c>
      <c r="G1397">
        <v>2</v>
      </c>
      <c r="H1397">
        <v>2</v>
      </c>
      <c r="I1397">
        <v>4</v>
      </c>
      <c r="J1397">
        <v>4</v>
      </c>
      <c r="K1397">
        <v>3</v>
      </c>
      <c r="L1397">
        <v>2</v>
      </c>
      <c r="M1397">
        <v>7</v>
      </c>
      <c r="N1397">
        <v>7</v>
      </c>
      <c r="O1397">
        <v>3</v>
      </c>
      <c r="P1397">
        <v>8</v>
      </c>
      <c r="Q1397">
        <v>8</v>
      </c>
      <c r="R1397">
        <v>5</v>
      </c>
      <c r="S1397">
        <v>2005</v>
      </c>
      <c r="T1397">
        <v>2006</v>
      </c>
      <c r="U1397">
        <v>6</v>
      </c>
      <c r="V1397">
        <v>8</v>
      </c>
      <c r="W1397">
        <v>14</v>
      </c>
      <c r="X1397">
        <v>4</v>
      </c>
      <c r="Y1397">
        <v>245</v>
      </c>
      <c r="Z1397">
        <v>4</v>
      </c>
      <c r="AA1397">
        <v>3</v>
      </c>
      <c r="AB1397">
        <v>6</v>
      </c>
      <c r="AC1397">
        <v>5</v>
      </c>
      <c r="AD1397">
        <v>5</v>
      </c>
      <c r="AE1397">
        <v>6</v>
      </c>
      <c r="AF1397">
        <v>0</v>
      </c>
      <c r="AG1397">
        <v>0</v>
      </c>
      <c r="AH1397">
        <v>1094</v>
      </c>
      <c r="AI1397">
        <v>1094</v>
      </c>
      <c r="AJ1397">
        <v>6</v>
      </c>
      <c r="AK1397">
        <v>6</v>
      </c>
      <c r="AL1397">
        <v>1133</v>
      </c>
      <c r="AM1397">
        <v>1349</v>
      </c>
      <c r="AN1397">
        <v>0</v>
      </c>
      <c r="AO1397">
        <v>2482</v>
      </c>
      <c r="AP1397">
        <v>0</v>
      </c>
      <c r="AQ1397">
        <v>0</v>
      </c>
      <c r="AR1397">
        <v>2</v>
      </c>
      <c r="AS1397">
        <v>1</v>
      </c>
      <c r="AT1397">
        <v>4</v>
      </c>
      <c r="AU1397">
        <v>1</v>
      </c>
      <c r="AV1397">
        <v>5</v>
      </c>
      <c r="AW1397">
        <v>9</v>
      </c>
      <c r="AX1397">
        <v>1</v>
      </c>
      <c r="AY1397">
        <v>7</v>
      </c>
      <c r="AZ1397">
        <v>2005</v>
      </c>
      <c r="BA1397">
        <v>4</v>
      </c>
      <c r="BB1397">
        <v>3</v>
      </c>
      <c r="BC1397">
        <v>642</v>
      </c>
      <c r="BD1397">
        <v>4</v>
      </c>
      <c r="BE1397">
        <v>4</v>
      </c>
      <c r="BF1397">
        <v>3</v>
      </c>
      <c r="BG1397">
        <v>144</v>
      </c>
      <c r="BH1397">
        <v>39</v>
      </c>
      <c r="BI1397">
        <v>0</v>
      </c>
      <c r="BJ1397">
        <v>0</v>
      </c>
      <c r="BK1397">
        <v>0</v>
      </c>
      <c r="BL1397">
        <v>0</v>
      </c>
      <c r="BM1397">
        <v>5</v>
      </c>
      <c r="BN1397">
        <v>0</v>
      </c>
      <c r="BO1397">
        <v>2</v>
      </c>
      <c r="BP1397">
        <v>2007</v>
      </c>
      <c r="BQ1397">
        <v>16</v>
      </c>
      <c r="BR1397">
        <v>4</v>
      </c>
      <c r="BS1397">
        <v>5</v>
      </c>
      <c r="BT1397">
        <v>281213</v>
      </c>
    </row>
    <row r="1398" spans="1:72" x14ac:dyDescent="0.35">
      <c r="A1398">
        <v>1397</v>
      </c>
      <c r="B1398">
        <v>20</v>
      </c>
      <c r="C1398">
        <v>4</v>
      </c>
      <c r="E1398">
        <v>57200</v>
      </c>
      <c r="F1398">
        <v>2</v>
      </c>
      <c r="G1398">
        <v>2</v>
      </c>
      <c r="H1398">
        <v>1</v>
      </c>
      <c r="I1398">
        <v>4</v>
      </c>
      <c r="J1398">
        <v>4</v>
      </c>
      <c r="K1398">
        <v>1</v>
      </c>
      <c r="L1398">
        <v>2</v>
      </c>
      <c r="M1398">
        <v>7</v>
      </c>
      <c r="N1398">
        <v>7</v>
      </c>
      <c r="O1398">
        <v>3</v>
      </c>
      <c r="P1398">
        <v>4</v>
      </c>
      <c r="Q1398">
        <v>5</v>
      </c>
      <c r="R1398">
        <v>5</v>
      </c>
      <c r="S1398">
        <v>1948</v>
      </c>
      <c r="T1398">
        <v>1950</v>
      </c>
      <c r="U1398">
        <v>5</v>
      </c>
      <c r="V1398">
        <v>8</v>
      </c>
      <c r="W1398">
        <v>4</v>
      </c>
      <c r="X1398">
        <v>2</v>
      </c>
      <c r="Y1398">
        <v>0</v>
      </c>
      <c r="Z1398">
        <v>3</v>
      </c>
      <c r="AA1398">
        <v>3</v>
      </c>
      <c r="AB1398">
        <v>2</v>
      </c>
      <c r="AC1398">
        <v>4</v>
      </c>
      <c r="AD1398">
        <v>4</v>
      </c>
      <c r="AE1398">
        <v>3</v>
      </c>
      <c r="AF1398">
        <v>353</v>
      </c>
      <c r="AG1398">
        <v>334</v>
      </c>
      <c r="AH1398">
        <v>60</v>
      </c>
      <c r="AI1398">
        <v>747</v>
      </c>
      <c r="AJ1398">
        <v>6</v>
      </c>
      <c r="AK1398">
        <v>6</v>
      </c>
      <c r="AL1398">
        <v>1687</v>
      </c>
      <c r="AM1398">
        <v>0</v>
      </c>
      <c r="AN1398">
        <v>0</v>
      </c>
      <c r="AO1398">
        <v>1687</v>
      </c>
      <c r="AP1398">
        <v>1</v>
      </c>
      <c r="AQ1398">
        <v>0</v>
      </c>
      <c r="AR1398">
        <v>1</v>
      </c>
      <c r="AS1398">
        <v>0</v>
      </c>
      <c r="AT1398">
        <v>3</v>
      </c>
      <c r="AU1398">
        <v>1</v>
      </c>
      <c r="AV1398">
        <v>4</v>
      </c>
      <c r="AW1398">
        <v>7</v>
      </c>
      <c r="AX1398">
        <v>2</v>
      </c>
      <c r="AY1398">
        <v>5</v>
      </c>
      <c r="AZ1398">
        <v>1966</v>
      </c>
      <c r="BA1398">
        <v>2</v>
      </c>
      <c r="BB1398">
        <v>2</v>
      </c>
      <c r="BC1398">
        <v>572</v>
      </c>
      <c r="BD1398">
        <v>4</v>
      </c>
      <c r="BE1398">
        <v>4</v>
      </c>
      <c r="BF1398">
        <v>2</v>
      </c>
      <c r="BG1398">
        <v>0</v>
      </c>
      <c r="BH1398">
        <v>0</v>
      </c>
      <c r="BI1398">
        <v>50</v>
      </c>
      <c r="BJ1398">
        <v>0</v>
      </c>
      <c r="BK1398">
        <v>0</v>
      </c>
      <c r="BL1398">
        <v>0</v>
      </c>
      <c r="BM1398">
        <v>5</v>
      </c>
      <c r="BN1398">
        <v>0</v>
      </c>
      <c r="BO1398">
        <v>6</v>
      </c>
      <c r="BP1398">
        <v>2010</v>
      </c>
      <c r="BQ1398">
        <v>13</v>
      </c>
      <c r="BR1398">
        <v>4</v>
      </c>
      <c r="BS1398">
        <v>5</v>
      </c>
      <c r="BT1398">
        <v>160000</v>
      </c>
    </row>
    <row r="1399" spans="1:72" x14ac:dyDescent="0.35">
      <c r="A1399">
        <v>1398</v>
      </c>
      <c r="B1399">
        <v>70</v>
      </c>
      <c r="C1399">
        <v>2</v>
      </c>
      <c r="D1399">
        <v>51</v>
      </c>
      <c r="E1399">
        <v>6120</v>
      </c>
      <c r="F1399">
        <v>2</v>
      </c>
      <c r="G1399">
        <v>1</v>
      </c>
      <c r="H1399">
        <v>2</v>
      </c>
      <c r="I1399">
        <v>4</v>
      </c>
      <c r="J1399">
        <v>4</v>
      </c>
      <c r="K1399">
        <v>3</v>
      </c>
      <c r="L1399">
        <v>12</v>
      </c>
      <c r="M1399">
        <v>7</v>
      </c>
      <c r="N1399">
        <v>7</v>
      </c>
      <c r="O1399">
        <v>3</v>
      </c>
      <c r="P1399">
        <v>8</v>
      </c>
      <c r="Q1399">
        <v>5</v>
      </c>
      <c r="R1399">
        <v>8</v>
      </c>
      <c r="S1399">
        <v>1920</v>
      </c>
      <c r="T1399">
        <v>2004</v>
      </c>
      <c r="U1399">
        <v>5</v>
      </c>
      <c r="V1399">
        <v>8</v>
      </c>
      <c r="W1399">
        <v>10</v>
      </c>
      <c r="X1399">
        <v>2</v>
      </c>
      <c r="Y1399">
        <v>0</v>
      </c>
      <c r="Z1399">
        <v>3</v>
      </c>
      <c r="AA1399">
        <v>3</v>
      </c>
      <c r="AB1399">
        <v>3</v>
      </c>
      <c r="AC1399">
        <v>4</v>
      </c>
      <c r="AD1399">
        <v>4</v>
      </c>
      <c r="AE1399">
        <v>6</v>
      </c>
      <c r="AF1399">
        <v>0</v>
      </c>
      <c r="AG1399">
        <v>0</v>
      </c>
      <c r="AH1399">
        <v>939</v>
      </c>
      <c r="AI1399">
        <v>939</v>
      </c>
      <c r="AJ1399">
        <v>6</v>
      </c>
      <c r="AK1399">
        <v>6</v>
      </c>
      <c r="AL1399">
        <v>939</v>
      </c>
      <c r="AM1399">
        <v>574</v>
      </c>
      <c r="AN1399">
        <v>0</v>
      </c>
      <c r="AO1399">
        <v>1513</v>
      </c>
      <c r="AP1399">
        <v>0</v>
      </c>
      <c r="AQ1399">
        <v>0</v>
      </c>
      <c r="AR1399">
        <v>1</v>
      </c>
      <c r="AS1399">
        <v>1</v>
      </c>
      <c r="AT1399">
        <v>4</v>
      </c>
      <c r="AU1399">
        <v>1</v>
      </c>
      <c r="AV1399">
        <v>4</v>
      </c>
      <c r="AW1399">
        <v>8</v>
      </c>
      <c r="AX1399">
        <v>0</v>
      </c>
      <c r="AY1399">
        <v>5</v>
      </c>
      <c r="AZ1399">
        <v>1933</v>
      </c>
      <c r="BA1399">
        <v>2</v>
      </c>
      <c r="BB1399">
        <v>1</v>
      </c>
      <c r="BC1399">
        <v>180</v>
      </c>
      <c r="BD1399">
        <v>3</v>
      </c>
      <c r="BE1399">
        <v>3</v>
      </c>
      <c r="BF1399">
        <v>2</v>
      </c>
      <c r="BG1399">
        <v>24</v>
      </c>
      <c r="BH1399">
        <v>0</v>
      </c>
      <c r="BI1399">
        <v>150</v>
      </c>
      <c r="BJ1399">
        <v>0</v>
      </c>
      <c r="BK1399">
        <v>0</v>
      </c>
      <c r="BL1399">
        <v>0</v>
      </c>
      <c r="BM1399">
        <v>5</v>
      </c>
      <c r="BN1399">
        <v>0</v>
      </c>
      <c r="BO1399">
        <v>5</v>
      </c>
      <c r="BP1399">
        <v>2007</v>
      </c>
      <c r="BQ1399">
        <v>16</v>
      </c>
      <c r="BR1399">
        <v>4</v>
      </c>
      <c r="BS1399">
        <v>5</v>
      </c>
      <c r="BT1399">
        <v>137500</v>
      </c>
    </row>
    <row r="1400" spans="1:72" x14ac:dyDescent="0.35">
      <c r="A1400">
        <v>1399</v>
      </c>
      <c r="B1400">
        <v>50</v>
      </c>
      <c r="C1400">
        <v>4</v>
      </c>
      <c r="D1400">
        <v>60</v>
      </c>
      <c r="E1400">
        <v>7200</v>
      </c>
      <c r="F1400">
        <v>2</v>
      </c>
      <c r="G1400">
        <v>1</v>
      </c>
      <c r="H1400">
        <v>2</v>
      </c>
      <c r="I1400">
        <v>4</v>
      </c>
      <c r="J1400">
        <v>4</v>
      </c>
      <c r="K1400">
        <v>3</v>
      </c>
      <c r="L1400">
        <v>7</v>
      </c>
      <c r="M1400">
        <v>7</v>
      </c>
      <c r="N1400">
        <v>7</v>
      </c>
      <c r="O1400">
        <v>3</v>
      </c>
      <c r="P1400">
        <v>1</v>
      </c>
      <c r="Q1400">
        <v>5</v>
      </c>
      <c r="R1400">
        <v>4</v>
      </c>
      <c r="S1400">
        <v>1950</v>
      </c>
      <c r="T1400">
        <v>1982</v>
      </c>
      <c r="U1400">
        <v>5</v>
      </c>
      <c r="V1400">
        <v>8</v>
      </c>
      <c r="W1400">
        <v>14</v>
      </c>
      <c r="X1400">
        <v>2</v>
      </c>
      <c r="Y1400">
        <v>0</v>
      </c>
      <c r="Z1400">
        <v>3</v>
      </c>
      <c r="AA1400">
        <v>3</v>
      </c>
      <c r="AB1400">
        <v>2</v>
      </c>
      <c r="AC1400">
        <v>4</v>
      </c>
      <c r="AD1400">
        <v>4</v>
      </c>
      <c r="AE1400">
        <v>2</v>
      </c>
      <c r="AF1400">
        <v>180</v>
      </c>
      <c r="AG1400">
        <v>352</v>
      </c>
      <c r="AH1400">
        <v>676</v>
      </c>
      <c r="AI1400">
        <v>1208</v>
      </c>
      <c r="AJ1400">
        <v>6</v>
      </c>
      <c r="AK1400">
        <v>3</v>
      </c>
      <c r="AL1400">
        <v>1136</v>
      </c>
      <c r="AM1400">
        <v>768</v>
      </c>
      <c r="AN1400">
        <v>0</v>
      </c>
      <c r="AO1400">
        <v>1904</v>
      </c>
      <c r="AP1400">
        <v>1</v>
      </c>
      <c r="AQ1400">
        <v>0</v>
      </c>
      <c r="AR1400">
        <v>1</v>
      </c>
      <c r="AS1400">
        <v>1</v>
      </c>
      <c r="AT1400">
        <v>3</v>
      </c>
      <c r="AU1400">
        <v>1</v>
      </c>
      <c r="AV1400">
        <v>4</v>
      </c>
      <c r="AW1400">
        <v>7</v>
      </c>
      <c r="AX1400">
        <v>0</v>
      </c>
      <c r="AY1400">
        <v>6</v>
      </c>
      <c r="AZ1400">
        <v>1950</v>
      </c>
      <c r="BA1400">
        <v>2</v>
      </c>
      <c r="BB1400">
        <v>1</v>
      </c>
      <c r="BC1400">
        <v>240</v>
      </c>
      <c r="BD1400">
        <v>4</v>
      </c>
      <c r="BE1400">
        <v>4</v>
      </c>
      <c r="BF1400">
        <v>3</v>
      </c>
      <c r="BG1400">
        <v>0</v>
      </c>
      <c r="BH1400">
        <v>0</v>
      </c>
      <c r="BI1400">
        <v>168</v>
      </c>
      <c r="BJ1400">
        <v>0</v>
      </c>
      <c r="BK1400">
        <v>0</v>
      </c>
      <c r="BL1400">
        <v>0</v>
      </c>
      <c r="BM1400">
        <v>4</v>
      </c>
      <c r="BN1400">
        <v>0</v>
      </c>
      <c r="BO1400">
        <v>5</v>
      </c>
      <c r="BP1400">
        <v>2009</v>
      </c>
      <c r="BQ1400">
        <v>14</v>
      </c>
      <c r="BR1400">
        <v>4</v>
      </c>
      <c r="BS1400">
        <v>5</v>
      </c>
      <c r="BT1400">
        <v>138000</v>
      </c>
    </row>
    <row r="1401" spans="1:72" x14ac:dyDescent="0.35">
      <c r="A1401">
        <v>1400</v>
      </c>
      <c r="B1401">
        <v>50</v>
      </c>
      <c r="C1401">
        <v>4</v>
      </c>
      <c r="D1401">
        <v>51</v>
      </c>
      <c r="E1401">
        <v>6171</v>
      </c>
      <c r="F1401">
        <v>2</v>
      </c>
      <c r="G1401">
        <v>1</v>
      </c>
      <c r="H1401">
        <v>2</v>
      </c>
      <c r="I1401">
        <v>4</v>
      </c>
      <c r="J1401">
        <v>4</v>
      </c>
      <c r="K1401">
        <v>3</v>
      </c>
      <c r="L1401">
        <v>13</v>
      </c>
      <c r="M1401">
        <v>7</v>
      </c>
      <c r="N1401">
        <v>7</v>
      </c>
      <c r="O1401">
        <v>3</v>
      </c>
      <c r="P1401">
        <v>1</v>
      </c>
      <c r="Q1401">
        <v>6</v>
      </c>
      <c r="R1401">
        <v>6</v>
      </c>
      <c r="S1401">
        <v>1925</v>
      </c>
      <c r="T1401">
        <v>1990</v>
      </c>
      <c r="U1401">
        <v>5</v>
      </c>
      <c r="V1401">
        <v>8</v>
      </c>
      <c r="W1401">
        <v>8</v>
      </c>
      <c r="X1401">
        <v>2</v>
      </c>
      <c r="Y1401">
        <v>0</v>
      </c>
      <c r="Z1401">
        <v>3</v>
      </c>
      <c r="AA1401">
        <v>3</v>
      </c>
      <c r="AB1401">
        <v>3</v>
      </c>
      <c r="AC1401">
        <v>4</v>
      </c>
      <c r="AD1401">
        <v>4</v>
      </c>
      <c r="AE1401">
        <v>3</v>
      </c>
      <c r="AF1401">
        <v>264</v>
      </c>
      <c r="AG1401">
        <v>0</v>
      </c>
      <c r="AH1401">
        <v>712</v>
      </c>
      <c r="AI1401">
        <v>976</v>
      </c>
      <c r="AJ1401">
        <v>6</v>
      </c>
      <c r="AK1401">
        <v>6</v>
      </c>
      <c r="AL1401">
        <v>1160</v>
      </c>
      <c r="AM1401">
        <v>448</v>
      </c>
      <c r="AN1401">
        <v>0</v>
      </c>
      <c r="AO1401">
        <v>1608</v>
      </c>
      <c r="AP1401">
        <v>0</v>
      </c>
      <c r="AQ1401">
        <v>0</v>
      </c>
      <c r="AR1401">
        <v>2</v>
      </c>
      <c r="AS1401">
        <v>1</v>
      </c>
      <c r="AT1401">
        <v>3</v>
      </c>
      <c r="AU1401">
        <v>1</v>
      </c>
      <c r="AV1401">
        <v>5</v>
      </c>
      <c r="AW1401">
        <v>7</v>
      </c>
      <c r="AX1401">
        <v>1</v>
      </c>
      <c r="AY1401">
        <v>5</v>
      </c>
      <c r="AZ1401">
        <v>1925</v>
      </c>
      <c r="BA1401">
        <v>2</v>
      </c>
      <c r="BB1401">
        <v>1</v>
      </c>
      <c r="BC1401">
        <v>216</v>
      </c>
      <c r="BD1401">
        <v>3</v>
      </c>
      <c r="BE1401">
        <v>4</v>
      </c>
      <c r="BF1401">
        <v>3</v>
      </c>
      <c r="BG1401">
        <v>147</v>
      </c>
      <c r="BH1401">
        <v>16</v>
      </c>
      <c r="BI1401">
        <v>0</v>
      </c>
      <c r="BJ1401">
        <v>0</v>
      </c>
      <c r="BK1401">
        <v>0</v>
      </c>
      <c r="BL1401">
        <v>0</v>
      </c>
      <c r="BM1401">
        <v>3</v>
      </c>
      <c r="BN1401">
        <v>0</v>
      </c>
      <c r="BO1401">
        <v>10</v>
      </c>
      <c r="BP1401">
        <v>2009</v>
      </c>
      <c r="BQ1401">
        <v>14</v>
      </c>
      <c r="BR1401">
        <v>4</v>
      </c>
      <c r="BS1401">
        <v>5</v>
      </c>
      <c r="BT1401">
        <v>137450</v>
      </c>
    </row>
    <row r="1402" spans="1:72" x14ac:dyDescent="0.35">
      <c r="A1402">
        <v>1401</v>
      </c>
      <c r="B1402">
        <v>50</v>
      </c>
      <c r="C1402">
        <v>2</v>
      </c>
      <c r="D1402">
        <v>50</v>
      </c>
      <c r="E1402">
        <v>6000</v>
      </c>
      <c r="F1402">
        <v>2</v>
      </c>
      <c r="G1402">
        <v>1</v>
      </c>
      <c r="H1402">
        <v>2</v>
      </c>
      <c r="I1402">
        <v>4</v>
      </c>
      <c r="J1402">
        <v>2</v>
      </c>
      <c r="K1402">
        <v>3</v>
      </c>
      <c r="L1402">
        <v>12</v>
      </c>
      <c r="M1402">
        <v>7</v>
      </c>
      <c r="N1402">
        <v>7</v>
      </c>
      <c r="O1402">
        <v>3</v>
      </c>
      <c r="P1402">
        <v>1</v>
      </c>
      <c r="Q1402">
        <v>6</v>
      </c>
      <c r="R1402">
        <v>7</v>
      </c>
      <c r="S1402">
        <v>1929</v>
      </c>
      <c r="T1402">
        <v>1950</v>
      </c>
      <c r="U1402">
        <v>5</v>
      </c>
      <c r="V1402">
        <v>8</v>
      </c>
      <c r="W1402">
        <v>8</v>
      </c>
      <c r="X1402">
        <v>2</v>
      </c>
      <c r="Y1402">
        <v>0</v>
      </c>
      <c r="Z1402">
        <v>3</v>
      </c>
      <c r="AA1402">
        <v>3</v>
      </c>
      <c r="AB1402">
        <v>3</v>
      </c>
      <c r="AC1402">
        <v>4</v>
      </c>
      <c r="AD1402">
        <v>4</v>
      </c>
      <c r="AE1402">
        <v>6</v>
      </c>
      <c r="AF1402">
        <v>0</v>
      </c>
      <c r="AG1402">
        <v>0</v>
      </c>
      <c r="AH1402">
        <v>862</v>
      </c>
      <c r="AI1402">
        <v>862</v>
      </c>
      <c r="AJ1402">
        <v>6</v>
      </c>
      <c r="AK1402">
        <v>6</v>
      </c>
      <c r="AL1402">
        <v>950</v>
      </c>
      <c r="AM1402">
        <v>208</v>
      </c>
      <c r="AN1402">
        <v>0</v>
      </c>
      <c r="AO1402">
        <v>1158</v>
      </c>
      <c r="AP1402">
        <v>0</v>
      </c>
      <c r="AQ1402">
        <v>0</v>
      </c>
      <c r="AR1402">
        <v>1</v>
      </c>
      <c r="AS1402">
        <v>0</v>
      </c>
      <c r="AT1402">
        <v>3</v>
      </c>
      <c r="AU1402">
        <v>1</v>
      </c>
      <c r="AV1402">
        <v>4</v>
      </c>
      <c r="AW1402">
        <v>5</v>
      </c>
      <c r="AX1402">
        <v>1</v>
      </c>
      <c r="AY1402">
        <v>7</v>
      </c>
      <c r="AZ1402">
        <v>1929</v>
      </c>
      <c r="BA1402">
        <v>3</v>
      </c>
      <c r="BB1402">
        <v>1</v>
      </c>
      <c r="BC1402">
        <v>208</v>
      </c>
      <c r="BD1402">
        <v>4</v>
      </c>
      <c r="BE1402">
        <v>4</v>
      </c>
      <c r="BF1402">
        <v>3</v>
      </c>
      <c r="BG1402">
        <v>0</v>
      </c>
      <c r="BH1402">
        <v>0</v>
      </c>
      <c r="BI1402">
        <v>112</v>
      </c>
      <c r="BJ1402">
        <v>0</v>
      </c>
      <c r="BK1402">
        <v>0</v>
      </c>
      <c r="BL1402">
        <v>0</v>
      </c>
      <c r="BM1402">
        <v>5</v>
      </c>
      <c r="BN1402">
        <v>0</v>
      </c>
      <c r="BO1402">
        <v>7</v>
      </c>
      <c r="BP1402">
        <v>2008</v>
      </c>
      <c r="BQ1402">
        <v>15</v>
      </c>
      <c r="BR1402">
        <v>4</v>
      </c>
      <c r="BS1402">
        <v>5</v>
      </c>
      <c r="BT1402">
        <v>120000</v>
      </c>
    </row>
    <row r="1403" spans="1:72" x14ac:dyDescent="0.35">
      <c r="A1403">
        <v>1402</v>
      </c>
      <c r="B1403">
        <v>60</v>
      </c>
      <c r="C1403">
        <v>4</v>
      </c>
      <c r="D1403">
        <v>62</v>
      </c>
      <c r="E1403">
        <v>7415</v>
      </c>
      <c r="F1403">
        <v>2</v>
      </c>
      <c r="G1403">
        <v>2</v>
      </c>
      <c r="H1403">
        <v>2</v>
      </c>
      <c r="I1403">
        <v>4</v>
      </c>
      <c r="J1403">
        <v>4</v>
      </c>
      <c r="K1403">
        <v>3</v>
      </c>
      <c r="L1403">
        <v>11</v>
      </c>
      <c r="M1403">
        <v>7</v>
      </c>
      <c r="N1403">
        <v>7</v>
      </c>
      <c r="O1403">
        <v>3</v>
      </c>
      <c r="P1403">
        <v>8</v>
      </c>
      <c r="Q1403">
        <v>6</v>
      </c>
      <c r="R1403">
        <v>5</v>
      </c>
      <c r="S1403">
        <v>2004</v>
      </c>
      <c r="T1403">
        <v>2004</v>
      </c>
      <c r="U1403">
        <v>5</v>
      </c>
      <c r="V1403">
        <v>8</v>
      </c>
      <c r="W1403">
        <v>14</v>
      </c>
      <c r="X1403">
        <v>2</v>
      </c>
      <c r="Y1403">
        <v>0</v>
      </c>
      <c r="Z1403">
        <v>3</v>
      </c>
      <c r="AA1403">
        <v>3</v>
      </c>
      <c r="AB1403">
        <v>6</v>
      </c>
      <c r="AC1403">
        <v>4</v>
      </c>
      <c r="AD1403">
        <v>4</v>
      </c>
      <c r="AE1403">
        <v>7</v>
      </c>
      <c r="AF1403">
        <v>759</v>
      </c>
      <c r="AG1403">
        <v>0</v>
      </c>
      <c r="AH1403">
        <v>80</v>
      </c>
      <c r="AI1403">
        <v>839</v>
      </c>
      <c r="AJ1403">
        <v>6</v>
      </c>
      <c r="AK1403">
        <v>6</v>
      </c>
      <c r="AL1403">
        <v>864</v>
      </c>
      <c r="AM1403">
        <v>729</v>
      </c>
      <c r="AN1403">
        <v>0</v>
      </c>
      <c r="AO1403">
        <v>1593</v>
      </c>
      <c r="AP1403">
        <v>1</v>
      </c>
      <c r="AQ1403">
        <v>0</v>
      </c>
      <c r="AR1403">
        <v>2</v>
      </c>
      <c r="AS1403">
        <v>1</v>
      </c>
      <c r="AT1403">
        <v>3</v>
      </c>
      <c r="AU1403">
        <v>1</v>
      </c>
      <c r="AV1403">
        <v>4</v>
      </c>
      <c r="AW1403">
        <v>8</v>
      </c>
      <c r="AX1403">
        <v>1</v>
      </c>
      <c r="AY1403">
        <v>6</v>
      </c>
      <c r="AZ1403">
        <v>2004</v>
      </c>
      <c r="BA1403">
        <v>4</v>
      </c>
      <c r="BB1403">
        <v>2</v>
      </c>
      <c r="BC1403">
        <v>398</v>
      </c>
      <c r="BD1403">
        <v>4</v>
      </c>
      <c r="BE1403">
        <v>4</v>
      </c>
      <c r="BF1403">
        <v>3</v>
      </c>
      <c r="BG1403">
        <v>100</v>
      </c>
      <c r="BH1403">
        <v>75</v>
      </c>
      <c r="BI1403">
        <v>0</v>
      </c>
      <c r="BJ1403">
        <v>0</v>
      </c>
      <c r="BK1403">
        <v>0</v>
      </c>
      <c r="BL1403">
        <v>0</v>
      </c>
      <c r="BM1403">
        <v>5</v>
      </c>
      <c r="BN1403">
        <v>0</v>
      </c>
      <c r="BO1403">
        <v>4</v>
      </c>
      <c r="BP1403">
        <v>2008</v>
      </c>
      <c r="BQ1403">
        <v>15</v>
      </c>
      <c r="BR1403">
        <v>4</v>
      </c>
      <c r="BS1403">
        <v>5</v>
      </c>
      <c r="BT1403">
        <v>193000</v>
      </c>
    </row>
    <row r="1404" spans="1:72" x14ac:dyDescent="0.35">
      <c r="A1404">
        <v>1403</v>
      </c>
      <c r="B1404">
        <v>20</v>
      </c>
      <c r="C1404">
        <v>4</v>
      </c>
      <c r="D1404">
        <v>64</v>
      </c>
      <c r="E1404">
        <v>6762</v>
      </c>
      <c r="F1404">
        <v>2</v>
      </c>
      <c r="G1404">
        <v>1</v>
      </c>
      <c r="H1404">
        <v>2</v>
      </c>
      <c r="I1404">
        <v>4</v>
      </c>
      <c r="J1404">
        <v>4</v>
      </c>
      <c r="K1404">
        <v>3</v>
      </c>
      <c r="L1404">
        <v>16</v>
      </c>
      <c r="M1404">
        <v>7</v>
      </c>
      <c r="N1404">
        <v>7</v>
      </c>
      <c r="O1404">
        <v>3</v>
      </c>
      <c r="P1404">
        <v>4</v>
      </c>
      <c r="Q1404">
        <v>7</v>
      </c>
      <c r="R1404">
        <v>5</v>
      </c>
      <c r="S1404">
        <v>2006</v>
      </c>
      <c r="T1404">
        <v>2006</v>
      </c>
      <c r="U1404">
        <v>5</v>
      </c>
      <c r="V1404">
        <v>8</v>
      </c>
      <c r="W1404">
        <v>14</v>
      </c>
      <c r="X1404">
        <v>2</v>
      </c>
      <c r="Y1404">
        <v>0</v>
      </c>
      <c r="Z1404">
        <v>4</v>
      </c>
      <c r="AA1404">
        <v>3</v>
      </c>
      <c r="AB1404">
        <v>6</v>
      </c>
      <c r="AC1404">
        <v>5</v>
      </c>
      <c r="AD1404">
        <v>5</v>
      </c>
      <c r="AE1404">
        <v>6</v>
      </c>
      <c r="AF1404">
        <v>0</v>
      </c>
      <c r="AG1404">
        <v>0</v>
      </c>
      <c r="AH1404">
        <v>1286</v>
      </c>
      <c r="AI1404">
        <v>1286</v>
      </c>
      <c r="AJ1404">
        <v>6</v>
      </c>
      <c r="AK1404">
        <v>6</v>
      </c>
      <c r="AL1404">
        <v>1294</v>
      </c>
      <c r="AM1404">
        <v>0</v>
      </c>
      <c r="AN1404">
        <v>0</v>
      </c>
      <c r="AO1404">
        <v>1294</v>
      </c>
      <c r="AP1404">
        <v>0</v>
      </c>
      <c r="AQ1404">
        <v>0</v>
      </c>
      <c r="AR1404">
        <v>2</v>
      </c>
      <c r="AS1404">
        <v>0</v>
      </c>
      <c r="AT1404">
        <v>2</v>
      </c>
      <c r="AU1404">
        <v>1</v>
      </c>
      <c r="AV1404">
        <v>5</v>
      </c>
      <c r="AW1404">
        <v>6</v>
      </c>
      <c r="AX1404">
        <v>1</v>
      </c>
      <c r="AY1404">
        <v>6</v>
      </c>
      <c r="AZ1404">
        <v>2006</v>
      </c>
      <c r="BA1404">
        <v>3</v>
      </c>
      <c r="BB1404">
        <v>2</v>
      </c>
      <c r="BC1404">
        <v>662</v>
      </c>
      <c r="BD1404">
        <v>4</v>
      </c>
      <c r="BE1404">
        <v>4</v>
      </c>
      <c r="BF1404">
        <v>3</v>
      </c>
      <c r="BG1404">
        <v>168</v>
      </c>
      <c r="BH1404">
        <v>55</v>
      </c>
      <c r="BI1404">
        <v>0</v>
      </c>
      <c r="BJ1404">
        <v>0</v>
      </c>
      <c r="BK1404">
        <v>0</v>
      </c>
      <c r="BL1404">
        <v>0</v>
      </c>
      <c r="BM1404">
        <v>5</v>
      </c>
      <c r="BN1404">
        <v>0</v>
      </c>
      <c r="BO1404">
        <v>7</v>
      </c>
      <c r="BP1404">
        <v>2006</v>
      </c>
      <c r="BQ1404">
        <v>17</v>
      </c>
      <c r="BR1404">
        <v>8</v>
      </c>
      <c r="BS1404">
        <v>6</v>
      </c>
      <c r="BT1404">
        <v>193879</v>
      </c>
    </row>
    <row r="1405" spans="1:72" x14ac:dyDescent="0.35">
      <c r="A1405">
        <v>1404</v>
      </c>
      <c r="B1405">
        <v>20</v>
      </c>
      <c r="C1405">
        <v>4</v>
      </c>
      <c r="D1405">
        <v>49</v>
      </c>
      <c r="E1405">
        <v>15256</v>
      </c>
      <c r="F1405">
        <v>2</v>
      </c>
      <c r="G1405">
        <v>2</v>
      </c>
      <c r="H1405">
        <v>2</v>
      </c>
      <c r="I1405">
        <v>4</v>
      </c>
      <c r="J1405">
        <v>1</v>
      </c>
      <c r="K1405">
        <v>3</v>
      </c>
      <c r="L1405">
        <v>18</v>
      </c>
      <c r="M1405">
        <v>5</v>
      </c>
      <c r="N1405">
        <v>7</v>
      </c>
      <c r="O1405">
        <v>3</v>
      </c>
      <c r="P1405">
        <v>4</v>
      </c>
      <c r="Q1405">
        <v>8</v>
      </c>
      <c r="R1405">
        <v>5</v>
      </c>
      <c r="S1405">
        <v>2007</v>
      </c>
      <c r="T1405">
        <v>2007</v>
      </c>
      <c r="U1405">
        <v>5</v>
      </c>
      <c r="V1405">
        <v>8</v>
      </c>
      <c r="W1405">
        <v>14</v>
      </c>
      <c r="X1405">
        <v>5</v>
      </c>
      <c r="Y1405">
        <v>84</v>
      </c>
      <c r="Z1405">
        <v>4</v>
      </c>
      <c r="AA1405">
        <v>3</v>
      </c>
      <c r="AB1405">
        <v>6</v>
      </c>
      <c r="AC1405">
        <v>5</v>
      </c>
      <c r="AD1405">
        <v>4</v>
      </c>
      <c r="AE1405">
        <v>7</v>
      </c>
      <c r="AF1405">
        <v>929</v>
      </c>
      <c r="AG1405">
        <v>0</v>
      </c>
      <c r="AH1405">
        <v>556</v>
      </c>
      <c r="AI1405">
        <v>1485</v>
      </c>
      <c r="AJ1405">
        <v>6</v>
      </c>
      <c r="AK1405">
        <v>6</v>
      </c>
      <c r="AL1405">
        <v>1464</v>
      </c>
      <c r="AM1405">
        <v>0</v>
      </c>
      <c r="AN1405">
        <v>0</v>
      </c>
      <c r="AO1405">
        <v>1464</v>
      </c>
      <c r="AP1405">
        <v>1</v>
      </c>
      <c r="AQ1405">
        <v>0</v>
      </c>
      <c r="AR1405">
        <v>2</v>
      </c>
      <c r="AS1405">
        <v>0</v>
      </c>
      <c r="AT1405">
        <v>3</v>
      </c>
      <c r="AU1405">
        <v>1</v>
      </c>
      <c r="AV1405">
        <v>5</v>
      </c>
      <c r="AW1405">
        <v>6</v>
      </c>
      <c r="AX1405">
        <v>0</v>
      </c>
      <c r="AY1405">
        <v>6</v>
      </c>
      <c r="AZ1405">
        <v>2007</v>
      </c>
      <c r="BA1405">
        <v>2</v>
      </c>
      <c r="BB1405">
        <v>3</v>
      </c>
      <c r="BC1405">
        <v>754</v>
      </c>
      <c r="BD1405">
        <v>4</v>
      </c>
      <c r="BE1405">
        <v>4</v>
      </c>
      <c r="BF1405">
        <v>3</v>
      </c>
      <c r="BG1405">
        <v>168</v>
      </c>
      <c r="BH1405">
        <v>160</v>
      </c>
      <c r="BI1405">
        <v>0</v>
      </c>
      <c r="BJ1405">
        <v>0</v>
      </c>
      <c r="BK1405">
        <v>0</v>
      </c>
      <c r="BL1405">
        <v>0</v>
      </c>
      <c r="BM1405">
        <v>5</v>
      </c>
      <c r="BN1405">
        <v>0</v>
      </c>
      <c r="BO1405">
        <v>8</v>
      </c>
      <c r="BP1405">
        <v>2007</v>
      </c>
      <c r="BQ1405">
        <v>16</v>
      </c>
      <c r="BR1405">
        <v>4</v>
      </c>
      <c r="BS1405">
        <v>5</v>
      </c>
      <c r="BT1405">
        <v>282922</v>
      </c>
    </row>
    <row r="1406" spans="1:72" x14ac:dyDescent="0.35">
      <c r="A1406">
        <v>1405</v>
      </c>
      <c r="B1406">
        <v>50</v>
      </c>
      <c r="C1406">
        <v>4</v>
      </c>
      <c r="D1406">
        <v>60</v>
      </c>
      <c r="E1406">
        <v>10410</v>
      </c>
      <c r="F1406">
        <v>2</v>
      </c>
      <c r="G1406">
        <v>1</v>
      </c>
      <c r="H1406">
        <v>2</v>
      </c>
      <c r="I1406">
        <v>4</v>
      </c>
      <c r="J1406">
        <v>2</v>
      </c>
      <c r="K1406">
        <v>3</v>
      </c>
      <c r="L1406">
        <v>9</v>
      </c>
      <c r="M1406">
        <v>3</v>
      </c>
      <c r="N1406">
        <v>7</v>
      </c>
      <c r="O1406">
        <v>3</v>
      </c>
      <c r="P1406">
        <v>1</v>
      </c>
      <c r="Q1406">
        <v>3</v>
      </c>
      <c r="R1406">
        <v>4</v>
      </c>
      <c r="S1406">
        <v>1915</v>
      </c>
      <c r="T1406">
        <v>1950</v>
      </c>
      <c r="U1406">
        <v>5</v>
      </c>
      <c r="V1406">
        <v>8</v>
      </c>
      <c r="W1406">
        <v>4</v>
      </c>
      <c r="X1406">
        <v>2</v>
      </c>
      <c r="Y1406">
        <v>0</v>
      </c>
      <c r="Z1406">
        <v>3</v>
      </c>
      <c r="AA1406">
        <v>3</v>
      </c>
      <c r="AB1406">
        <v>6</v>
      </c>
      <c r="AC1406">
        <v>4</v>
      </c>
      <c r="AD1406">
        <v>4</v>
      </c>
      <c r="AE1406">
        <v>6</v>
      </c>
      <c r="AF1406">
        <v>0</v>
      </c>
      <c r="AG1406">
        <v>0</v>
      </c>
      <c r="AH1406">
        <v>672</v>
      </c>
      <c r="AI1406">
        <v>672</v>
      </c>
      <c r="AJ1406">
        <v>6</v>
      </c>
      <c r="AK1406">
        <v>6</v>
      </c>
      <c r="AL1406">
        <v>694</v>
      </c>
      <c r="AM1406">
        <v>520</v>
      </c>
      <c r="AN1406">
        <v>0</v>
      </c>
      <c r="AO1406">
        <v>1214</v>
      </c>
      <c r="AP1406">
        <v>0</v>
      </c>
      <c r="AQ1406">
        <v>0</v>
      </c>
      <c r="AR1406">
        <v>1</v>
      </c>
      <c r="AS1406">
        <v>0</v>
      </c>
      <c r="AT1406">
        <v>3</v>
      </c>
      <c r="AU1406">
        <v>1</v>
      </c>
      <c r="AV1406">
        <v>4</v>
      </c>
      <c r="AW1406">
        <v>6</v>
      </c>
      <c r="AX1406">
        <v>0</v>
      </c>
      <c r="AY1406">
        <v>5</v>
      </c>
      <c r="AZ1406">
        <v>1998</v>
      </c>
      <c r="BA1406">
        <v>2</v>
      </c>
      <c r="BB1406">
        <v>3</v>
      </c>
      <c r="BC1406">
        <v>936</v>
      </c>
      <c r="BD1406">
        <v>4</v>
      </c>
      <c r="BE1406">
        <v>4</v>
      </c>
      <c r="BF1406">
        <v>3</v>
      </c>
      <c r="BG1406">
        <v>216</v>
      </c>
      <c r="BH1406">
        <v>0</v>
      </c>
      <c r="BI1406">
        <v>160</v>
      </c>
      <c r="BJ1406">
        <v>0</v>
      </c>
      <c r="BK1406">
        <v>0</v>
      </c>
      <c r="BL1406">
        <v>0</v>
      </c>
      <c r="BM1406">
        <v>3</v>
      </c>
      <c r="BN1406">
        <v>0</v>
      </c>
      <c r="BO1406">
        <v>1</v>
      </c>
      <c r="BP1406">
        <v>2006</v>
      </c>
      <c r="BQ1406">
        <v>17</v>
      </c>
      <c r="BR1406">
        <v>4</v>
      </c>
      <c r="BS1406">
        <v>4</v>
      </c>
      <c r="BT1406">
        <v>105000</v>
      </c>
    </row>
    <row r="1407" spans="1:72" x14ac:dyDescent="0.35">
      <c r="A1407">
        <v>1406</v>
      </c>
      <c r="B1407">
        <v>120</v>
      </c>
      <c r="C1407">
        <v>2</v>
      </c>
      <c r="D1407">
        <v>44</v>
      </c>
      <c r="E1407">
        <v>3842</v>
      </c>
      <c r="F1407">
        <v>2</v>
      </c>
      <c r="G1407">
        <v>2</v>
      </c>
      <c r="H1407">
        <v>4</v>
      </c>
      <c r="I1407">
        <v>4</v>
      </c>
      <c r="J1407">
        <v>4</v>
      </c>
      <c r="K1407">
        <v>2</v>
      </c>
      <c r="L1407">
        <v>14</v>
      </c>
      <c r="M1407">
        <v>7</v>
      </c>
      <c r="N1407">
        <v>7</v>
      </c>
      <c r="O1407">
        <v>4</v>
      </c>
      <c r="P1407">
        <v>4</v>
      </c>
      <c r="Q1407">
        <v>8</v>
      </c>
      <c r="R1407">
        <v>5</v>
      </c>
      <c r="S1407">
        <v>2004</v>
      </c>
      <c r="T1407">
        <v>2005</v>
      </c>
      <c r="U1407">
        <v>6</v>
      </c>
      <c r="V1407">
        <v>8</v>
      </c>
      <c r="W1407">
        <v>15</v>
      </c>
      <c r="X1407">
        <v>5</v>
      </c>
      <c r="Y1407">
        <v>174</v>
      </c>
      <c r="Z1407">
        <v>4</v>
      </c>
      <c r="AA1407">
        <v>3</v>
      </c>
      <c r="AB1407">
        <v>6</v>
      </c>
      <c r="AC1407">
        <v>6</v>
      </c>
      <c r="AD1407">
        <v>4</v>
      </c>
      <c r="AE1407">
        <v>7</v>
      </c>
      <c r="AF1407">
        <v>1373</v>
      </c>
      <c r="AG1407">
        <v>0</v>
      </c>
      <c r="AH1407">
        <v>221</v>
      </c>
      <c r="AI1407">
        <v>1594</v>
      </c>
      <c r="AJ1407">
        <v>6</v>
      </c>
      <c r="AK1407">
        <v>6</v>
      </c>
      <c r="AL1407">
        <v>1646</v>
      </c>
      <c r="AM1407">
        <v>0</v>
      </c>
      <c r="AN1407">
        <v>0</v>
      </c>
      <c r="AO1407">
        <v>1646</v>
      </c>
      <c r="AP1407">
        <v>1</v>
      </c>
      <c r="AQ1407">
        <v>1</v>
      </c>
      <c r="AR1407">
        <v>2</v>
      </c>
      <c r="AS1407">
        <v>0</v>
      </c>
      <c r="AT1407">
        <v>2</v>
      </c>
      <c r="AU1407">
        <v>1</v>
      </c>
      <c r="AV1407">
        <v>5</v>
      </c>
      <c r="AW1407">
        <v>5</v>
      </c>
      <c r="AX1407">
        <v>1</v>
      </c>
      <c r="AY1407">
        <v>6</v>
      </c>
      <c r="AZ1407">
        <v>2004</v>
      </c>
      <c r="BA1407">
        <v>4</v>
      </c>
      <c r="BB1407">
        <v>2</v>
      </c>
      <c r="BC1407">
        <v>482</v>
      </c>
      <c r="BD1407">
        <v>4</v>
      </c>
      <c r="BE1407">
        <v>4</v>
      </c>
      <c r="BF1407">
        <v>3</v>
      </c>
      <c r="BG1407">
        <v>128</v>
      </c>
      <c r="BH1407">
        <v>53</v>
      </c>
      <c r="BI1407">
        <v>0</v>
      </c>
      <c r="BJ1407">
        <v>0</v>
      </c>
      <c r="BK1407">
        <v>155</v>
      </c>
      <c r="BL1407">
        <v>0</v>
      </c>
      <c r="BM1407">
        <v>5</v>
      </c>
      <c r="BN1407">
        <v>0</v>
      </c>
      <c r="BO1407">
        <v>1</v>
      </c>
      <c r="BP1407">
        <v>2008</v>
      </c>
      <c r="BQ1407">
        <v>15</v>
      </c>
      <c r="BR1407">
        <v>4</v>
      </c>
      <c r="BS1407">
        <v>5</v>
      </c>
      <c r="BT1407">
        <v>275000</v>
      </c>
    </row>
    <row r="1408" spans="1:72" x14ac:dyDescent="0.35">
      <c r="A1408">
        <v>1407</v>
      </c>
      <c r="B1408">
        <v>85</v>
      </c>
      <c r="C1408">
        <v>4</v>
      </c>
      <c r="D1408">
        <v>70</v>
      </c>
      <c r="E1408">
        <v>8445</v>
      </c>
      <c r="F1408">
        <v>2</v>
      </c>
      <c r="G1408">
        <v>1</v>
      </c>
      <c r="H1408">
        <v>2</v>
      </c>
      <c r="I1408">
        <v>4</v>
      </c>
      <c r="J1408">
        <v>2</v>
      </c>
      <c r="K1408">
        <v>3</v>
      </c>
      <c r="L1408">
        <v>16</v>
      </c>
      <c r="M1408">
        <v>7</v>
      </c>
      <c r="N1408">
        <v>7</v>
      </c>
      <c r="O1408">
        <v>3</v>
      </c>
      <c r="P1408">
        <v>6</v>
      </c>
      <c r="Q1408">
        <v>5</v>
      </c>
      <c r="R1408">
        <v>7</v>
      </c>
      <c r="S1408">
        <v>1972</v>
      </c>
      <c r="T1408">
        <v>2007</v>
      </c>
      <c r="U1408">
        <v>5</v>
      </c>
      <c r="V1408">
        <v>8</v>
      </c>
      <c r="W1408">
        <v>9</v>
      </c>
      <c r="X1408">
        <v>2</v>
      </c>
      <c r="Y1408">
        <v>0</v>
      </c>
      <c r="Z1408">
        <v>3</v>
      </c>
      <c r="AA1408">
        <v>3</v>
      </c>
      <c r="AB1408">
        <v>2</v>
      </c>
      <c r="AC1408">
        <v>5</v>
      </c>
      <c r="AD1408">
        <v>4</v>
      </c>
      <c r="AE1408">
        <v>7</v>
      </c>
      <c r="AF1408">
        <v>656</v>
      </c>
      <c r="AG1408">
        <v>0</v>
      </c>
      <c r="AH1408">
        <v>112</v>
      </c>
      <c r="AI1408">
        <v>768</v>
      </c>
      <c r="AJ1408">
        <v>6</v>
      </c>
      <c r="AK1408">
        <v>6</v>
      </c>
      <c r="AL1408">
        <v>768</v>
      </c>
      <c r="AM1408">
        <v>0</v>
      </c>
      <c r="AN1408">
        <v>0</v>
      </c>
      <c r="AO1408">
        <v>768</v>
      </c>
      <c r="AP1408">
        <v>1</v>
      </c>
      <c r="AQ1408">
        <v>0</v>
      </c>
      <c r="AR1408">
        <v>1</v>
      </c>
      <c r="AS1408">
        <v>0</v>
      </c>
      <c r="AT1408">
        <v>2</v>
      </c>
      <c r="AU1408">
        <v>1</v>
      </c>
      <c r="AV1408">
        <v>4</v>
      </c>
      <c r="AW1408">
        <v>5</v>
      </c>
      <c r="AX1408">
        <v>0</v>
      </c>
      <c r="AY1408">
        <v>5</v>
      </c>
      <c r="AZ1408">
        <v>1988</v>
      </c>
      <c r="BA1408">
        <v>2</v>
      </c>
      <c r="BB1408">
        <v>2</v>
      </c>
      <c r="BC1408">
        <v>396</v>
      </c>
      <c r="BD1408">
        <v>4</v>
      </c>
      <c r="BE1408">
        <v>4</v>
      </c>
      <c r="BF1408">
        <v>3</v>
      </c>
      <c r="BG1408">
        <v>58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3</v>
      </c>
      <c r="BN1408">
        <v>0</v>
      </c>
      <c r="BO1408">
        <v>3</v>
      </c>
      <c r="BP1408">
        <v>2009</v>
      </c>
      <c r="BQ1408">
        <v>14</v>
      </c>
      <c r="BR1408">
        <v>4</v>
      </c>
      <c r="BS1408">
        <v>5</v>
      </c>
      <c r="BT1408">
        <v>133000</v>
      </c>
    </row>
    <row r="1409" spans="1:72" x14ac:dyDescent="0.35">
      <c r="A1409">
        <v>1408</v>
      </c>
      <c r="B1409">
        <v>20</v>
      </c>
      <c r="C1409">
        <v>4</v>
      </c>
      <c r="E1409">
        <v>8780</v>
      </c>
      <c r="F1409">
        <v>2</v>
      </c>
      <c r="G1409">
        <v>2</v>
      </c>
      <c r="H1409">
        <v>2</v>
      </c>
      <c r="I1409">
        <v>4</v>
      </c>
      <c r="J1409">
        <v>2</v>
      </c>
      <c r="K1409">
        <v>3</v>
      </c>
      <c r="L1409">
        <v>6</v>
      </c>
      <c r="M1409">
        <v>7</v>
      </c>
      <c r="N1409">
        <v>7</v>
      </c>
      <c r="O1409">
        <v>3</v>
      </c>
      <c r="P1409">
        <v>4</v>
      </c>
      <c r="Q1409">
        <v>5</v>
      </c>
      <c r="R1409">
        <v>5</v>
      </c>
      <c r="S1409">
        <v>1985</v>
      </c>
      <c r="T1409">
        <v>1985</v>
      </c>
      <c r="U1409">
        <v>5</v>
      </c>
      <c r="V1409">
        <v>8</v>
      </c>
      <c r="W1409">
        <v>9</v>
      </c>
      <c r="X1409">
        <v>2</v>
      </c>
      <c r="Y1409">
        <v>0</v>
      </c>
      <c r="Z1409">
        <v>3</v>
      </c>
      <c r="AA1409">
        <v>3</v>
      </c>
      <c r="AB1409">
        <v>2</v>
      </c>
      <c r="AC1409">
        <v>4</v>
      </c>
      <c r="AD1409">
        <v>4</v>
      </c>
      <c r="AE1409">
        <v>4</v>
      </c>
      <c r="AF1409">
        <v>625</v>
      </c>
      <c r="AG1409">
        <v>0</v>
      </c>
      <c r="AH1409">
        <v>208</v>
      </c>
      <c r="AI1409">
        <v>833</v>
      </c>
      <c r="AJ1409">
        <v>6</v>
      </c>
      <c r="AK1409">
        <v>6</v>
      </c>
      <c r="AL1409">
        <v>833</v>
      </c>
      <c r="AM1409">
        <v>0</v>
      </c>
      <c r="AN1409">
        <v>0</v>
      </c>
      <c r="AO1409">
        <v>833</v>
      </c>
      <c r="AP1409">
        <v>1</v>
      </c>
      <c r="AQ1409">
        <v>0</v>
      </c>
      <c r="AR1409">
        <v>1</v>
      </c>
      <c r="AS1409">
        <v>0</v>
      </c>
      <c r="AT1409">
        <v>3</v>
      </c>
      <c r="AU1409">
        <v>1</v>
      </c>
      <c r="AV1409">
        <v>4</v>
      </c>
      <c r="AW1409">
        <v>5</v>
      </c>
      <c r="AX1409">
        <v>0</v>
      </c>
      <c r="AY1409">
        <v>3</v>
      </c>
      <c r="BA1409">
        <v>1</v>
      </c>
      <c r="BB1409">
        <v>0</v>
      </c>
      <c r="BC1409">
        <v>0</v>
      </c>
      <c r="BD1409">
        <v>1</v>
      </c>
      <c r="BE1409">
        <v>1</v>
      </c>
      <c r="BF1409">
        <v>3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3</v>
      </c>
      <c r="BN1409">
        <v>0</v>
      </c>
      <c r="BO1409">
        <v>3</v>
      </c>
      <c r="BP1409">
        <v>2009</v>
      </c>
      <c r="BQ1409">
        <v>14</v>
      </c>
      <c r="BR1409">
        <v>4</v>
      </c>
      <c r="BS1409">
        <v>5</v>
      </c>
      <c r="BT1409">
        <v>112000</v>
      </c>
    </row>
    <row r="1410" spans="1:72" x14ac:dyDescent="0.35">
      <c r="A1410">
        <v>1409</v>
      </c>
      <c r="B1410">
        <v>70</v>
      </c>
      <c r="C1410">
        <v>2</v>
      </c>
      <c r="D1410">
        <v>60</v>
      </c>
      <c r="E1410">
        <v>7740</v>
      </c>
      <c r="F1410">
        <v>2</v>
      </c>
      <c r="G1410">
        <v>1</v>
      </c>
      <c r="H1410">
        <v>2</v>
      </c>
      <c r="I1410">
        <v>4</v>
      </c>
      <c r="J1410">
        <v>4</v>
      </c>
      <c r="K1410">
        <v>3</v>
      </c>
      <c r="L1410">
        <v>9</v>
      </c>
      <c r="M1410">
        <v>7</v>
      </c>
      <c r="N1410">
        <v>7</v>
      </c>
      <c r="O1410">
        <v>3</v>
      </c>
      <c r="P1410">
        <v>8</v>
      </c>
      <c r="Q1410">
        <v>4</v>
      </c>
      <c r="R1410">
        <v>7</v>
      </c>
      <c r="S1410">
        <v>1910</v>
      </c>
      <c r="T1410">
        <v>1950</v>
      </c>
      <c r="U1410">
        <v>5</v>
      </c>
      <c r="V1410">
        <v>8</v>
      </c>
      <c r="W1410">
        <v>14</v>
      </c>
      <c r="X1410">
        <v>2</v>
      </c>
      <c r="Y1410">
        <v>0</v>
      </c>
      <c r="Z1410">
        <v>3</v>
      </c>
      <c r="AA1410">
        <v>3</v>
      </c>
      <c r="AB1410">
        <v>2</v>
      </c>
      <c r="AC1410">
        <v>3</v>
      </c>
      <c r="AD1410">
        <v>4</v>
      </c>
      <c r="AE1410">
        <v>6</v>
      </c>
      <c r="AF1410">
        <v>0</v>
      </c>
      <c r="AG1410">
        <v>0</v>
      </c>
      <c r="AH1410">
        <v>622</v>
      </c>
      <c r="AI1410">
        <v>622</v>
      </c>
      <c r="AJ1410">
        <v>6</v>
      </c>
      <c r="AK1410">
        <v>6</v>
      </c>
      <c r="AL1410">
        <v>741</v>
      </c>
      <c r="AM1410">
        <v>622</v>
      </c>
      <c r="AN1410">
        <v>0</v>
      </c>
      <c r="AO1410">
        <v>1363</v>
      </c>
      <c r="AP1410">
        <v>0</v>
      </c>
      <c r="AQ1410">
        <v>0</v>
      </c>
      <c r="AR1410">
        <v>1</v>
      </c>
      <c r="AS1410">
        <v>0</v>
      </c>
      <c r="AT1410">
        <v>3</v>
      </c>
      <c r="AU1410">
        <v>1</v>
      </c>
      <c r="AV1410">
        <v>4</v>
      </c>
      <c r="AW1410">
        <v>6</v>
      </c>
      <c r="AX1410">
        <v>0</v>
      </c>
      <c r="AY1410">
        <v>5</v>
      </c>
      <c r="AZ1410">
        <v>1966</v>
      </c>
      <c r="BA1410">
        <v>2</v>
      </c>
      <c r="BB1410">
        <v>2</v>
      </c>
      <c r="BC1410">
        <v>528</v>
      </c>
      <c r="BD1410">
        <v>4</v>
      </c>
      <c r="BE1410">
        <v>4</v>
      </c>
      <c r="BF1410">
        <v>3</v>
      </c>
      <c r="BG1410">
        <v>0</v>
      </c>
      <c r="BH1410">
        <v>0</v>
      </c>
      <c r="BI1410">
        <v>0</v>
      </c>
      <c r="BJ1410">
        <v>0</v>
      </c>
      <c r="BK1410">
        <v>168</v>
      </c>
      <c r="BL1410">
        <v>0</v>
      </c>
      <c r="BM1410">
        <v>5</v>
      </c>
      <c r="BN1410">
        <v>0</v>
      </c>
      <c r="BO1410">
        <v>6</v>
      </c>
      <c r="BP1410">
        <v>2010</v>
      </c>
      <c r="BQ1410">
        <v>13</v>
      </c>
      <c r="BR1410">
        <v>4</v>
      </c>
      <c r="BS1410">
        <v>5</v>
      </c>
      <c r="BT1410">
        <v>125500</v>
      </c>
    </row>
    <row r="1411" spans="1:72" x14ac:dyDescent="0.35">
      <c r="A1411">
        <v>1410</v>
      </c>
      <c r="B1411">
        <v>60</v>
      </c>
      <c r="C1411">
        <v>4</v>
      </c>
      <c r="D1411">
        <v>46</v>
      </c>
      <c r="E1411">
        <v>20544</v>
      </c>
      <c r="F1411">
        <v>2</v>
      </c>
      <c r="G1411">
        <v>2</v>
      </c>
      <c r="H1411">
        <v>2</v>
      </c>
      <c r="I1411">
        <v>4</v>
      </c>
      <c r="J1411">
        <v>1</v>
      </c>
      <c r="K1411">
        <v>3</v>
      </c>
      <c r="L1411">
        <v>10</v>
      </c>
      <c r="M1411">
        <v>7</v>
      </c>
      <c r="N1411">
        <v>7</v>
      </c>
      <c r="O1411">
        <v>3</v>
      </c>
      <c r="P1411">
        <v>8</v>
      </c>
      <c r="Q1411">
        <v>7</v>
      </c>
      <c r="R1411">
        <v>6</v>
      </c>
      <c r="S1411">
        <v>1986</v>
      </c>
      <c r="T1411">
        <v>1991</v>
      </c>
      <c r="U1411">
        <v>5</v>
      </c>
      <c r="V1411">
        <v>8</v>
      </c>
      <c r="W1411">
        <v>3</v>
      </c>
      <c r="X1411">
        <v>4</v>
      </c>
      <c r="Y1411">
        <v>123</v>
      </c>
      <c r="Z1411">
        <v>3</v>
      </c>
      <c r="AA1411">
        <v>4</v>
      </c>
      <c r="AB1411">
        <v>2</v>
      </c>
      <c r="AC1411">
        <v>5</v>
      </c>
      <c r="AD1411">
        <v>4</v>
      </c>
      <c r="AE1411">
        <v>6</v>
      </c>
      <c r="AF1411">
        <v>0</v>
      </c>
      <c r="AG1411">
        <v>0</v>
      </c>
      <c r="AH1411">
        <v>791</v>
      </c>
      <c r="AI1411">
        <v>791</v>
      </c>
      <c r="AJ1411">
        <v>6</v>
      </c>
      <c r="AK1411">
        <v>6</v>
      </c>
      <c r="AL1411">
        <v>1236</v>
      </c>
      <c r="AM1411">
        <v>857</v>
      </c>
      <c r="AN1411">
        <v>0</v>
      </c>
      <c r="AO1411">
        <v>2093</v>
      </c>
      <c r="AP1411">
        <v>0</v>
      </c>
      <c r="AQ1411">
        <v>0</v>
      </c>
      <c r="AR1411">
        <v>2</v>
      </c>
      <c r="AS1411">
        <v>1</v>
      </c>
      <c r="AT1411">
        <v>3</v>
      </c>
      <c r="AU1411">
        <v>1</v>
      </c>
      <c r="AV1411">
        <v>4</v>
      </c>
      <c r="AW1411">
        <v>7</v>
      </c>
      <c r="AX1411">
        <v>1</v>
      </c>
      <c r="AY1411">
        <v>6</v>
      </c>
      <c r="AZ1411">
        <v>1986</v>
      </c>
      <c r="BA1411">
        <v>4</v>
      </c>
      <c r="BB1411">
        <v>2</v>
      </c>
      <c r="BC1411">
        <v>542</v>
      </c>
      <c r="BD1411">
        <v>4</v>
      </c>
      <c r="BE1411">
        <v>4</v>
      </c>
      <c r="BF1411">
        <v>3</v>
      </c>
      <c r="BG1411">
        <v>364</v>
      </c>
      <c r="BH1411">
        <v>63</v>
      </c>
      <c r="BI1411">
        <v>0</v>
      </c>
      <c r="BJ1411">
        <v>0</v>
      </c>
      <c r="BK1411">
        <v>0</v>
      </c>
      <c r="BL1411">
        <v>0</v>
      </c>
      <c r="BM1411">
        <v>3</v>
      </c>
      <c r="BN1411">
        <v>0</v>
      </c>
      <c r="BO1411">
        <v>11</v>
      </c>
      <c r="BP1411">
        <v>2008</v>
      </c>
      <c r="BQ1411">
        <v>15</v>
      </c>
      <c r="BR1411">
        <v>4</v>
      </c>
      <c r="BS1411">
        <v>5</v>
      </c>
      <c r="BT1411">
        <v>215000</v>
      </c>
    </row>
    <row r="1412" spans="1:72" x14ac:dyDescent="0.35">
      <c r="A1412">
        <v>1411</v>
      </c>
      <c r="B1412">
        <v>60</v>
      </c>
      <c r="C1412">
        <v>4</v>
      </c>
      <c r="D1412">
        <v>79</v>
      </c>
      <c r="E1412">
        <v>12420</v>
      </c>
      <c r="F1412">
        <v>2</v>
      </c>
      <c r="G1412">
        <v>1</v>
      </c>
      <c r="H1412">
        <v>2</v>
      </c>
      <c r="I1412">
        <v>4</v>
      </c>
      <c r="J1412">
        <v>4</v>
      </c>
      <c r="K1412">
        <v>3</v>
      </c>
      <c r="L1412">
        <v>16</v>
      </c>
      <c r="M1412">
        <v>7</v>
      </c>
      <c r="N1412">
        <v>7</v>
      </c>
      <c r="O1412">
        <v>3</v>
      </c>
      <c r="P1412">
        <v>8</v>
      </c>
      <c r="Q1412">
        <v>7</v>
      </c>
      <c r="R1412">
        <v>5</v>
      </c>
      <c r="S1412">
        <v>2001</v>
      </c>
      <c r="T1412">
        <v>2001</v>
      </c>
      <c r="U1412">
        <v>5</v>
      </c>
      <c r="V1412">
        <v>8</v>
      </c>
      <c r="W1412">
        <v>14</v>
      </c>
      <c r="X1412">
        <v>2</v>
      </c>
      <c r="Y1412">
        <v>0</v>
      </c>
      <c r="Z1412">
        <v>4</v>
      </c>
      <c r="AA1412">
        <v>3</v>
      </c>
      <c r="AB1412">
        <v>6</v>
      </c>
      <c r="AC1412">
        <v>5</v>
      </c>
      <c r="AD1412">
        <v>4</v>
      </c>
      <c r="AE1412">
        <v>7</v>
      </c>
      <c r="AF1412">
        <v>666</v>
      </c>
      <c r="AG1412">
        <v>0</v>
      </c>
      <c r="AH1412">
        <v>278</v>
      </c>
      <c r="AI1412">
        <v>944</v>
      </c>
      <c r="AJ1412">
        <v>6</v>
      </c>
      <c r="AK1412">
        <v>6</v>
      </c>
      <c r="AL1412">
        <v>944</v>
      </c>
      <c r="AM1412">
        <v>896</v>
      </c>
      <c r="AN1412">
        <v>0</v>
      </c>
      <c r="AO1412">
        <v>1840</v>
      </c>
      <c r="AP1412">
        <v>1</v>
      </c>
      <c r="AQ1412">
        <v>0</v>
      </c>
      <c r="AR1412">
        <v>2</v>
      </c>
      <c r="AS1412">
        <v>1</v>
      </c>
      <c r="AT1412">
        <v>3</v>
      </c>
      <c r="AU1412">
        <v>1</v>
      </c>
      <c r="AV1412">
        <v>5</v>
      </c>
      <c r="AW1412">
        <v>6</v>
      </c>
      <c r="AX1412">
        <v>0</v>
      </c>
      <c r="AY1412">
        <v>6</v>
      </c>
      <c r="AZ1412">
        <v>2001</v>
      </c>
      <c r="BA1412">
        <v>3</v>
      </c>
      <c r="BB1412">
        <v>2</v>
      </c>
      <c r="BC1412">
        <v>622</v>
      </c>
      <c r="BD1412">
        <v>4</v>
      </c>
      <c r="BE1412">
        <v>4</v>
      </c>
      <c r="BF1412">
        <v>3</v>
      </c>
      <c r="BG1412">
        <v>0</v>
      </c>
      <c r="BH1412">
        <v>45</v>
      </c>
      <c r="BI1412">
        <v>0</v>
      </c>
      <c r="BJ1412">
        <v>0</v>
      </c>
      <c r="BK1412">
        <v>0</v>
      </c>
      <c r="BL1412">
        <v>0</v>
      </c>
      <c r="BM1412">
        <v>5</v>
      </c>
      <c r="BN1412">
        <v>0</v>
      </c>
      <c r="BO1412">
        <v>6</v>
      </c>
      <c r="BP1412">
        <v>2009</v>
      </c>
      <c r="BQ1412">
        <v>14</v>
      </c>
      <c r="BR1412">
        <v>4</v>
      </c>
      <c r="BS1412">
        <v>5</v>
      </c>
      <c r="BT1412">
        <v>230000</v>
      </c>
    </row>
    <row r="1413" spans="1:72" x14ac:dyDescent="0.35">
      <c r="A1413">
        <v>1412</v>
      </c>
      <c r="B1413">
        <v>50</v>
      </c>
      <c r="C1413">
        <v>4</v>
      </c>
      <c r="D1413">
        <v>80</v>
      </c>
      <c r="E1413">
        <v>9600</v>
      </c>
      <c r="F1413">
        <v>2</v>
      </c>
      <c r="G1413">
        <v>1</v>
      </c>
      <c r="H1413">
        <v>2</v>
      </c>
      <c r="I1413">
        <v>4</v>
      </c>
      <c r="J1413">
        <v>4</v>
      </c>
      <c r="K1413">
        <v>3</v>
      </c>
      <c r="L1413">
        <v>7</v>
      </c>
      <c r="M1413">
        <v>7</v>
      </c>
      <c r="N1413">
        <v>7</v>
      </c>
      <c r="O1413">
        <v>3</v>
      </c>
      <c r="P1413">
        <v>1</v>
      </c>
      <c r="Q1413">
        <v>6</v>
      </c>
      <c r="R1413">
        <v>8</v>
      </c>
      <c r="S1413">
        <v>1950</v>
      </c>
      <c r="T1413">
        <v>2005</v>
      </c>
      <c r="U1413">
        <v>5</v>
      </c>
      <c r="V1413">
        <v>8</v>
      </c>
      <c r="W1413">
        <v>14</v>
      </c>
      <c r="X1413">
        <v>2</v>
      </c>
      <c r="Y1413">
        <v>0</v>
      </c>
      <c r="Z1413">
        <v>3</v>
      </c>
      <c r="AA1413">
        <v>4</v>
      </c>
      <c r="AB1413">
        <v>2</v>
      </c>
      <c r="AC1413">
        <v>4</v>
      </c>
      <c r="AD1413">
        <v>4</v>
      </c>
      <c r="AE1413">
        <v>3</v>
      </c>
      <c r="AF1413">
        <v>120</v>
      </c>
      <c r="AG1413">
        <v>0</v>
      </c>
      <c r="AH1413">
        <v>736</v>
      </c>
      <c r="AI1413">
        <v>856</v>
      </c>
      <c r="AJ1413">
        <v>6</v>
      </c>
      <c r="AK1413">
        <v>6</v>
      </c>
      <c r="AL1413">
        <v>1112</v>
      </c>
      <c r="AM1413">
        <v>556</v>
      </c>
      <c r="AN1413">
        <v>0</v>
      </c>
      <c r="AO1413">
        <v>1668</v>
      </c>
      <c r="AP1413">
        <v>0</v>
      </c>
      <c r="AQ1413">
        <v>0</v>
      </c>
      <c r="AR1413">
        <v>1</v>
      </c>
      <c r="AS1413">
        <v>1</v>
      </c>
      <c r="AT1413">
        <v>3</v>
      </c>
      <c r="AU1413">
        <v>1</v>
      </c>
      <c r="AV1413">
        <v>4</v>
      </c>
      <c r="AW1413">
        <v>6</v>
      </c>
      <c r="AX1413">
        <v>0</v>
      </c>
      <c r="AY1413">
        <v>6</v>
      </c>
      <c r="AZ1413">
        <v>1950</v>
      </c>
      <c r="BA1413">
        <v>2</v>
      </c>
      <c r="BB1413">
        <v>1</v>
      </c>
      <c r="BC1413">
        <v>271</v>
      </c>
      <c r="BD1413">
        <v>4</v>
      </c>
      <c r="BE1413">
        <v>4</v>
      </c>
      <c r="BF1413">
        <v>3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3</v>
      </c>
      <c r="BN1413">
        <v>0</v>
      </c>
      <c r="BO1413">
        <v>9</v>
      </c>
      <c r="BP1413">
        <v>2009</v>
      </c>
      <c r="BQ1413">
        <v>14</v>
      </c>
      <c r="BR1413">
        <v>4</v>
      </c>
      <c r="BS1413">
        <v>5</v>
      </c>
      <c r="BT1413">
        <v>140000</v>
      </c>
    </row>
    <row r="1414" spans="1:72" x14ac:dyDescent="0.35">
      <c r="A1414">
        <v>1413</v>
      </c>
      <c r="B1414">
        <v>90</v>
      </c>
      <c r="C1414">
        <v>4</v>
      </c>
      <c r="D1414">
        <v>60</v>
      </c>
      <c r="E1414">
        <v>7200</v>
      </c>
      <c r="F1414">
        <v>2</v>
      </c>
      <c r="G1414">
        <v>1</v>
      </c>
      <c r="H1414">
        <v>2</v>
      </c>
      <c r="I1414">
        <v>4</v>
      </c>
      <c r="J1414">
        <v>4</v>
      </c>
      <c r="K1414">
        <v>3</v>
      </c>
      <c r="L1414">
        <v>7</v>
      </c>
      <c r="M1414">
        <v>7</v>
      </c>
      <c r="N1414">
        <v>7</v>
      </c>
      <c r="O1414">
        <v>2</v>
      </c>
      <c r="P1414">
        <v>4</v>
      </c>
      <c r="Q1414">
        <v>4</v>
      </c>
      <c r="R1414">
        <v>5</v>
      </c>
      <c r="S1414">
        <v>1949</v>
      </c>
      <c r="T1414">
        <v>1950</v>
      </c>
      <c r="U1414">
        <v>5</v>
      </c>
      <c r="V1414">
        <v>8</v>
      </c>
      <c r="W1414">
        <v>5</v>
      </c>
      <c r="X1414">
        <v>2</v>
      </c>
      <c r="Y1414">
        <v>0</v>
      </c>
      <c r="Z1414">
        <v>3</v>
      </c>
      <c r="AA1414">
        <v>3</v>
      </c>
      <c r="AB1414">
        <v>1</v>
      </c>
      <c r="AC1414">
        <v>1</v>
      </c>
      <c r="AD1414">
        <v>1</v>
      </c>
      <c r="AE1414">
        <v>1</v>
      </c>
      <c r="AF1414">
        <v>0</v>
      </c>
      <c r="AG1414">
        <v>0</v>
      </c>
      <c r="AH1414">
        <v>0</v>
      </c>
      <c r="AI1414">
        <v>0</v>
      </c>
      <c r="AJ1414">
        <v>4</v>
      </c>
      <c r="AK1414">
        <v>2</v>
      </c>
      <c r="AL1414">
        <v>1040</v>
      </c>
      <c r="AM1414">
        <v>0</v>
      </c>
      <c r="AN1414">
        <v>0</v>
      </c>
      <c r="AO1414">
        <v>1040</v>
      </c>
      <c r="AP1414">
        <v>0</v>
      </c>
      <c r="AQ1414">
        <v>0</v>
      </c>
      <c r="AR1414">
        <v>2</v>
      </c>
      <c r="AS1414">
        <v>0</v>
      </c>
      <c r="AT1414">
        <v>2</v>
      </c>
      <c r="AU1414">
        <v>2</v>
      </c>
      <c r="AV1414">
        <v>4</v>
      </c>
      <c r="AW1414">
        <v>6</v>
      </c>
      <c r="AX1414">
        <v>0</v>
      </c>
      <c r="AY1414">
        <v>5</v>
      </c>
      <c r="AZ1414">
        <v>1956</v>
      </c>
      <c r="BA1414">
        <v>2</v>
      </c>
      <c r="BB1414">
        <v>2</v>
      </c>
      <c r="BC1414">
        <v>420</v>
      </c>
      <c r="BD1414">
        <v>4</v>
      </c>
      <c r="BE1414">
        <v>4</v>
      </c>
      <c r="BF1414">
        <v>3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5</v>
      </c>
      <c r="BN1414">
        <v>0</v>
      </c>
      <c r="BO1414">
        <v>6</v>
      </c>
      <c r="BP1414">
        <v>2009</v>
      </c>
      <c r="BQ1414">
        <v>14</v>
      </c>
      <c r="BR1414">
        <v>4</v>
      </c>
      <c r="BS1414">
        <v>5</v>
      </c>
      <c r="BT1414">
        <v>90000</v>
      </c>
    </row>
    <row r="1415" spans="1:72" x14ac:dyDescent="0.35">
      <c r="A1415">
        <v>1414</v>
      </c>
      <c r="B1415">
        <v>20</v>
      </c>
      <c r="C1415">
        <v>4</v>
      </c>
      <c r="D1415">
        <v>88</v>
      </c>
      <c r="E1415">
        <v>10994</v>
      </c>
      <c r="F1415">
        <v>2</v>
      </c>
      <c r="G1415">
        <v>2</v>
      </c>
      <c r="H1415">
        <v>2</v>
      </c>
      <c r="I1415">
        <v>4</v>
      </c>
      <c r="J1415">
        <v>2</v>
      </c>
      <c r="K1415">
        <v>3</v>
      </c>
      <c r="L1415">
        <v>15</v>
      </c>
      <c r="M1415">
        <v>7</v>
      </c>
      <c r="N1415">
        <v>7</v>
      </c>
      <c r="O1415">
        <v>3</v>
      </c>
      <c r="P1415">
        <v>4</v>
      </c>
      <c r="Q1415">
        <v>8</v>
      </c>
      <c r="R1415">
        <v>5</v>
      </c>
      <c r="S1415">
        <v>2005</v>
      </c>
      <c r="T1415">
        <v>2006</v>
      </c>
      <c r="U1415">
        <v>5</v>
      </c>
      <c r="V1415">
        <v>8</v>
      </c>
      <c r="W1415">
        <v>14</v>
      </c>
      <c r="X1415">
        <v>5</v>
      </c>
      <c r="Y1415">
        <v>366</v>
      </c>
      <c r="Z1415">
        <v>4</v>
      </c>
      <c r="AA1415">
        <v>3</v>
      </c>
      <c r="AB1415">
        <v>6</v>
      </c>
      <c r="AC1415">
        <v>5</v>
      </c>
      <c r="AD1415">
        <v>5</v>
      </c>
      <c r="AE1415">
        <v>7</v>
      </c>
      <c r="AF1415">
        <v>976</v>
      </c>
      <c r="AG1415">
        <v>0</v>
      </c>
      <c r="AH1415">
        <v>868</v>
      </c>
      <c r="AI1415">
        <v>1844</v>
      </c>
      <c r="AJ1415">
        <v>6</v>
      </c>
      <c r="AK1415">
        <v>6</v>
      </c>
      <c r="AL1415">
        <v>1844</v>
      </c>
      <c r="AM1415">
        <v>0</v>
      </c>
      <c r="AN1415">
        <v>0</v>
      </c>
      <c r="AO1415">
        <v>1844</v>
      </c>
      <c r="AP1415">
        <v>1</v>
      </c>
      <c r="AQ1415">
        <v>0</v>
      </c>
      <c r="AR1415">
        <v>2</v>
      </c>
      <c r="AS1415">
        <v>0</v>
      </c>
      <c r="AT1415">
        <v>2</v>
      </c>
      <c r="AU1415">
        <v>1</v>
      </c>
      <c r="AV1415">
        <v>5</v>
      </c>
      <c r="AW1415">
        <v>7</v>
      </c>
      <c r="AX1415">
        <v>1</v>
      </c>
      <c r="AY1415">
        <v>6</v>
      </c>
      <c r="AZ1415">
        <v>2005</v>
      </c>
      <c r="BA1415">
        <v>4</v>
      </c>
      <c r="BB1415">
        <v>2</v>
      </c>
      <c r="BC1415">
        <v>620</v>
      </c>
      <c r="BD1415">
        <v>4</v>
      </c>
      <c r="BE1415">
        <v>4</v>
      </c>
      <c r="BF1415">
        <v>3</v>
      </c>
      <c r="BG1415">
        <v>165</v>
      </c>
      <c r="BH1415">
        <v>44</v>
      </c>
      <c r="BI1415">
        <v>0</v>
      </c>
      <c r="BJ1415">
        <v>0</v>
      </c>
      <c r="BK1415">
        <v>0</v>
      </c>
      <c r="BL1415">
        <v>0</v>
      </c>
      <c r="BM1415">
        <v>5</v>
      </c>
      <c r="BN1415">
        <v>0</v>
      </c>
      <c r="BO1415">
        <v>9</v>
      </c>
      <c r="BP1415">
        <v>2009</v>
      </c>
      <c r="BQ1415">
        <v>14</v>
      </c>
      <c r="BR1415">
        <v>3</v>
      </c>
      <c r="BS1415">
        <v>3</v>
      </c>
      <c r="BT1415">
        <v>257000</v>
      </c>
    </row>
    <row r="1416" spans="1:72" x14ac:dyDescent="0.35">
      <c r="A1416">
        <v>1415</v>
      </c>
      <c r="B1416">
        <v>50</v>
      </c>
      <c r="C1416">
        <v>4</v>
      </c>
      <c r="D1416">
        <v>64</v>
      </c>
      <c r="E1416">
        <v>13053</v>
      </c>
      <c r="F1416">
        <v>2</v>
      </c>
      <c r="G1416">
        <v>1</v>
      </c>
      <c r="H1416">
        <v>1</v>
      </c>
      <c r="I1416">
        <v>4</v>
      </c>
      <c r="J1416">
        <v>4</v>
      </c>
      <c r="K1416">
        <v>3</v>
      </c>
      <c r="L1416">
        <v>12</v>
      </c>
      <c r="M1416">
        <v>7</v>
      </c>
      <c r="N1416">
        <v>7</v>
      </c>
      <c r="O1416">
        <v>3</v>
      </c>
      <c r="P1416">
        <v>1</v>
      </c>
      <c r="Q1416">
        <v>6</v>
      </c>
      <c r="R1416">
        <v>7</v>
      </c>
      <c r="S1416">
        <v>1923</v>
      </c>
      <c r="T1416">
        <v>2000</v>
      </c>
      <c r="U1416">
        <v>3</v>
      </c>
      <c r="V1416">
        <v>8</v>
      </c>
      <c r="W1416">
        <v>4</v>
      </c>
      <c r="X1416">
        <v>2</v>
      </c>
      <c r="Y1416">
        <v>0</v>
      </c>
      <c r="Z1416">
        <v>3</v>
      </c>
      <c r="AA1416">
        <v>3</v>
      </c>
      <c r="AB1416">
        <v>3</v>
      </c>
      <c r="AC1416">
        <v>4</v>
      </c>
      <c r="AD1416">
        <v>4</v>
      </c>
      <c r="AE1416">
        <v>6</v>
      </c>
      <c r="AF1416">
        <v>0</v>
      </c>
      <c r="AG1416">
        <v>0</v>
      </c>
      <c r="AH1416">
        <v>833</v>
      </c>
      <c r="AI1416">
        <v>833</v>
      </c>
      <c r="AJ1416">
        <v>6</v>
      </c>
      <c r="AK1416">
        <v>6</v>
      </c>
      <c r="AL1416">
        <v>1053</v>
      </c>
      <c r="AM1416">
        <v>795</v>
      </c>
      <c r="AN1416">
        <v>0</v>
      </c>
      <c r="AO1416">
        <v>1848</v>
      </c>
      <c r="AP1416">
        <v>0</v>
      </c>
      <c r="AQ1416">
        <v>0</v>
      </c>
      <c r="AR1416">
        <v>1</v>
      </c>
      <c r="AS1416">
        <v>1</v>
      </c>
      <c r="AT1416">
        <v>4</v>
      </c>
      <c r="AU1416">
        <v>1</v>
      </c>
      <c r="AV1416">
        <v>5</v>
      </c>
      <c r="AW1416">
        <v>8</v>
      </c>
      <c r="AX1416">
        <v>1</v>
      </c>
      <c r="AY1416">
        <v>5</v>
      </c>
      <c r="AZ1416">
        <v>1922</v>
      </c>
      <c r="BA1416">
        <v>2</v>
      </c>
      <c r="BB1416">
        <v>2</v>
      </c>
      <c r="BC1416">
        <v>370</v>
      </c>
      <c r="BD1416">
        <v>4</v>
      </c>
      <c r="BE1416">
        <v>4</v>
      </c>
      <c r="BF1416">
        <v>2</v>
      </c>
      <c r="BG1416">
        <v>0</v>
      </c>
      <c r="BH1416">
        <v>0</v>
      </c>
      <c r="BI1416">
        <v>0</v>
      </c>
      <c r="BJ1416">
        <v>0</v>
      </c>
      <c r="BK1416">
        <v>220</v>
      </c>
      <c r="BL1416">
        <v>0</v>
      </c>
      <c r="BM1416">
        <v>5</v>
      </c>
      <c r="BN1416">
        <v>0</v>
      </c>
      <c r="BO1416">
        <v>6</v>
      </c>
      <c r="BP1416">
        <v>2008</v>
      </c>
      <c r="BQ1416">
        <v>15</v>
      </c>
      <c r="BR1416">
        <v>4</v>
      </c>
      <c r="BS1416">
        <v>5</v>
      </c>
      <c r="BT1416">
        <v>207000</v>
      </c>
    </row>
    <row r="1417" spans="1:72" x14ac:dyDescent="0.35">
      <c r="A1417">
        <v>1416</v>
      </c>
      <c r="B1417">
        <v>120</v>
      </c>
      <c r="C1417">
        <v>4</v>
      </c>
      <c r="D1417">
        <v>51</v>
      </c>
      <c r="E1417">
        <v>3635</v>
      </c>
      <c r="F1417">
        <v>2</v>
      </c>
      <c r="G1417">
        <v>1</v>
      </c>
      <c r="H1417">
        <v>2</v>
      </c>
      <c r="I1417">
        <v>4</v>
      </c>
      <c r="J1417">
        <v>4</v>
      </c>
      <c r="K1417">
        <v>3</v>
      </c>
      <c r="L1417">
        <v>23</v>
      </c>
      <c r="M1417">
        <v>7</v>
      </c>
      <c r="N1417">
        <v>7</v>
      </c>
      <c r="O1417">
        <v>4</v>
      </c>
      <c r="P1417">
        <v>4</v>
      </c>
      <c r="Q1417">
        <v>7</v>
      </c>
      <c r="R1417">
        <v>5</v>
      </c>
      <c r="S1417">
        <v>2007</v>
      </c>
      <c r="T1417">
        <v>2007</v>
      </c>
      <c r="U1417">
        <v>6</v>
      </c>
      <c r="V1417">
        <v>8</v>
      </c>
      <c r="W1417">
        <v>14</v>
      </c>
      <c r="X1417">
        <v>4</v>
      </c>
      <c r="Y1417">
        <v>130</v>
      </c>
      <c r="Z1417">
        <v>4</v>
      </c>
      <c r="AA1417">
        <v>3</v>
      </c>
      <c r="AB1417">
        <v>6</v>
      </c>
      <c r="AC1417">
        <v>5</v>
      </c>
      <c r="AD1417">
        <v>4</v>
      </c>
      <c r="AE1417">
        <v>4</v>
      </c>
      <c r="AF1417">
        <v>988</v>
      </c>
      <c r="AG1417">
        <v>0</v>
      </c>
      <c r="AH1417">
        <v>398</v>
      </c>
      <c r="AI1417">
        <v>1386</v>
      </c>
      <c r="AJ1417">
        <v>6</v>
      </c>
      <c r="AK1417">
        <v>6</v>
      </c>
      <c r="AL1417">
        <v>1569</v>
      </c>
      <c r="AM1417">
        <v>0</v>
      </c>
      <c r="AN1417">
        <v>0</v>
      </c>
      <c r="AO1417">
        <v>1569</v>
      </c>
      <c r="AP1417">
        <v>0</v>
      </c>
      <c r="AQ1417">
        <v>1</v>
      </c>
      <c r="AR1417">
        <v>2</v>
      </c>
      <c r="AS1417">
        <v>0</v>
      </c>
      <c r="AT1417">
        <v>1</v>
      </c>
      <c r="AU1417">
        <v>1</v>
      </c>
      <c r="AV1417">
        <v>5</v>
      </c>
      <c r="AW1417">
        <v>7</v>
      </c>
      <c r="AX1417">
        <v>1</v>
      </c>
      <c r="AY1417">
        <v>6</v>
      </c>
      <c r="AZ1417">
        <v>2007</v>
      </c>
      <c r="BA1417">
        <v>3</v>
      </c>
      <c r="BB1417">
        <v>3</v>
      </c>
      <c r="BC1417">
        <v>660</v>
      </c>
      <c r="BD1417">
        <v>4</v>
      </c>
      <c r="BE1417">
        <v>4</v>
      </c>
      <c r="BF1417">
        <v>3</v>
      </c>
      <c r="BG1417">
        <v>143</v>
      </c>
      <c r="BH1417">
        <v>20</v>
      </c>
      <c r="BI1417">
        <v>0</v>
      </c>
      <c r="BJ1417">
        <v>0</v>
      </c>
      <c r="BK1417">
        <v>0</v>
      </c>
      <c r="BL1417">
        <v>0</v>
      </c>
      <c r="BM1417">
        <v>5</v>
      </c>
      <c r="BN1417">
        <v>0</v>
      </c>
      <c r="BO1417">
        <v>5</v>
      </c>
      <c r="BP1417">
        <v>2009</v>
      </c>
      <c r="BQ1417">
        <v>14</v>
      </c>
      <c r="BR1417">
        <v>4</v>
      </c>
      <c r="BS1417">
        <v>5</v>
      </c>
      <c r="BT1417">
        <v>175900</v>
      </c>
    </row>
    <row r="1418" spans="1:72" x14ac:dyDescent="0.35">
      <c r="A1418">
        <v>1417</v>
      </c>
      <c r="B1418">
        <v>190</v>
      </c>
      <c r="C1418">
        <v>2</v>
      </c>
      <c r="D1418">
        <v>60</v>
      </c>
      <c r="E1418">
        <v>11340</v>
      </c>
      <c r="F1418">
        <v>2</v>
      </c>
      <c r="G1418">
        <v>1</v>
      </c>
      <c r="H1418">
        <v>2</v>
      </c>
      <c r="I1418">
        <v>4</v>
      </c>
      <c r="J1418">
        <v>4</v>
      </c>
      <c r="K1418">
        <v>3</v>
      </c>
      <c r="L1418">
        <v>9</v>
      </c>
      <c r="M1418">
        <v>7</v>
      </c>
      <c r="N1418">
        <v>7</v>
      </c>
      <c r="O1418">
        <v>1</v>
      </c>
      <c r="P1418">
        <v>8</v>
      </c>
      <c r="Q1418">
        <v>4</v>
      </c>
      <c r="R1418">
        <v>6</v>
      </c>
      <c r="S1418">
        <v>1885</v>
      </c>
      <c r="T1418">
        <v>1950</v>
      </c>
      <c r="U1418">
        <v>5</v>
      </c>
      <c r="V1418">
        <v>8</v>
      </c>
      <c r="W1418">
        <v>14</v>
      </c>
      <c r="X1418">
        <v>2</v>
      </c>
      <c r="Y1418">
        <v>0</v>
      </c>
      <c r="Z1418">
        <v>3</v>
      </c>
      <c r="AA1418">
        <v>3</v>
      </c>
      <c r="AB1418">
        <v>6</v>
      </c>
      <c r="AC1418">
        <v>4</v>
      </c>
      <c r="AD1418">
        <v>4</v>
      </c>
      <c r="AE1418">
        <v>6</v>
      </c>
      <c r="AF1418">
        <v>0</v>
      </c>
      <c r="AG1418">
        <v>0</v>
      </c>
      <c r="AH1418">
        <v>777</v>
      </c>
      <c r="AI1418">
        <v>777</v>
      </c>
      <c r="AJ1418">
        <v>6</v>
      </c>
      <c r="AK1418">
        <v>6</v>
      </c>
      <c r="AL1418">
        <v>1246</v>
      </c>
      <c r="AM1418">
        <v>1044</v>
      </c>
      <c r="AN1418">
        <v>0</v>
      </c>
      <c r="AO1418">
        <v>2290</v>
      </c>
      <c r="AP1418">
        <v>0</v>
      </c>
      <c r="AQ1418">
        <v>0</v>
      </c>
      <c r="AR1418">
        <v>2</v>
      </c>
      <c r="AS1418">
        <v>0</v>
      </c>
      <c r="AT1418">
        <v>4</v>
      </c>
      <c r="AU1418">
        <v>2</v>
      </c>
      <c r="AV1418">
        <v>4</v>
      </c>
      <c r="AW1418">
        <v>11</v>
      </c>
      <c r="AX1418">
        <v>0</v>
      </c>
      <c r="AY1418">
        <v>5</v>
      </c>
      <c r="AZ1418">
        <v>1971</v>
      </c>
      <c r="BA1418">
        <v>2</v>
      </c>
      <c r="BB1418">
        <v>2</v>
      </c>
      <c r="BC1418">
        <v>560</v>
      </c>
      <c r="BD1418">
        <v>4</v>
      </c>
      <c r="BE1418">
        <v>4</v>
      </c>
      <c r="BF1418">
        <v>2</v>
      </c>
      <c r="BG1418">
        <v>0</v>
      </c>
      <c r="BH1418">
        <v>0</v>
      </c>
      <c r="BI1418">
        <v>114</v>
      </c>
      <c r="BJ1418">
        <v>0</v>
      </c>
      <c r="BK1418">
        <v>0</v>
      </c>
      <c r="BL1418">
        <v>0</v>
      </c>
      <c r="BM1418">
        <v>5</v>
      </c>
      <c r="BN1418">
        <v>0</v>
      </c>
      <c r="BO1418">
        <v>4</v>
      </c>
      <c r="BP1418">
        <v>2010</v>
      </c>
      <c r="BQ1418">
        <v>13</v>
      </c>
      <c r="BR1418">
        <v>4</v>
      </c>
      <c r="BS1418">
        <v>5</v>
      </c>
      <c r="BT1418">
        <v>122500</v>
      </c>
    </row>
    <row r="1419" spans="1:72" x14ac:dyDescent="0.35">
      <c r="A1419">
        <v>1418</v>
      </c>
      <c r="B1419">
        <v>60</v>
      </c>
      <c r="C1419">
        <v>4</v>
      </c>
      <c r="E1419">
        <v>16545</v>
      </c>
      <c r="F1419">
        <v>2</v>
      </c>
      <c r="G1419">
        <v>2</v>
      </c>
      <c r="H1419">
        <v>2</v>
      </c>
      <c r="I1419">
        <v>4</v>
      </c>
      <c r="J1419">
        <v>4</v>
      </c>
      <c r="K1419">
        <v>3</v>
      </c>
      <c r="L1419">
        <v>17</v>
      </c>
      <c r="M1419">
        <v>7</v>
      </c>
      <c r="N1419">
        <v>7</v>
      </c>
      <c r="O1419">
        <v>3</v>
      </c>
      <c r="P1419">
        <v>8</v>
      </c>
      <c r="Q1419">
        <v>8</v>
      </c>
      <c r="R1419">
        <v>5</v>
      </c>
      <c r="S1419">
        <v>1998</v>
      </c>
      <c r="T1419">
        <v>1998</v>
      </c>
      <c r="U1419">
        <v>5</v>
      </c>
      <c r="V1419">
        <v>8</v>
      </c>
      <c r="W1419">
        <v>14</v>
      </c>
      <c r="X1419">
        <v>4</v>
      </c>
      <c r="Y1419">
        <v>731</v>
      </c>
      <c r="Z1419">
        <v>4</v>
      </c>
      <c r="AA1419">
        <v>3</v>
      </c>
      <c r="AB1419">
        <v>6</v>
      </c>
      <c r="AC1419">
        <v>5</v>
      </c>
      <c r="AD1419">
        <v>4</v>
      </c>
      <c r="AE1419">
        <v>7</v>
      </c>
      <c r="AF1419">
        <v>781</v>
      </c>
      <c r="AG1419">
        <v>0</v>
      </c>
      <c r="AH1419">
        <v>503</v>
      </c>
      <c r="AI1419">
        <v>1284</v>
      </c>
      <c r="AJ1419">
        <v>6</v>
      </c>
      <c r="AK1419">
        <v>6</v>
      </c>
      <c r="AL1419">
        <v>1310</v>
      </c>
      <c r="AM1419">
        <v>1140</v>
      </c>
      <c r="AN1419">
        <v>0</v>
      </c>
      <c r="AO1419">
        <v>2450</v>
      </c>
      <c r="AP1419">
        <v>1</v>
      </c>
      <c r="AQ1419">
        <v>0</v>
      </c>
      <c r="AR1419">
        <v>2</v>
      </c>
      <c r="AS1419">
        <v>1</v>
      </c>
      <c r="AT1419">
        <v>3</v>
      </c>
      <c r="AU1419">
        <v>1</v>
      </c>
      <c r="AV1419">
        <v>5</v>
      </c>
      <c r="AW1419">
        <v>7</v>
      </c>
      <c r="AX1419">
        <v>1</v>
      </c>
      <c r="AY1419">
        <v>6</v>
      </c>
      <c r="AZ1419">
        <v>1998</v>
      </c>
      <c r="BA1419">
        <v>4</v>
      </c>
      <c r="BB1419">
        <v>3</v>
      </c>
      <c r="BC1419">
        <v>1069</v>
      </c>
      <c r="BD1419">
        <v>4</v>
      </c>
      <c r="BE1419">
        <v>4</v>
      </c>
      <c r="BF1419">
        <v>3</v>
      </c>
      <c r="BG1419">
        <v>0</v>
      </c>
      <c r="BH1419">
        <v>126</v>
      </c>
      <c r="BI1419">
        <v>0</v>
      </c>
      <c r="BJ1419">
        <v>0</v>
      </c>
      <c r="BK1419">
        <v>0</v>
      </c>
      <c r="BL1419">
        <v>0</v>
      </c>
      <c r="BM1419">
        <v>5</v>
      </c>
      <c r="BN1419">
        <v>0</v>
      </c>
      <c r="BO1419">
        <v>5</v>
      </c>
      <c r="BP1419">
        <v>2009</v>
      </c>
      <c r="BQ1419">
        <v>14</v>
      </c>
      <c r="BR1419">
        <v>4</v>
      </c>
      <c r="BS1419">
        <v>5</v>
      </c>
      <c r="BT1419">
        <v>340000</v>
      </c>
    </row>
    <row r="1420" spans="1:72" x14ac:dyDescent="0.35">
      <c r="A1420">
        <v>1419</v>
      </c>
      <c r="B1420">
        <v>20</v>
      </c>
      <c r="C1420">
        <v>4</v>
      </c>
      <c r="D1420">
        <v>71</v>
      </c>
      <c r="E1420">
        <v>9204</v>
      </c>
      <c r="F1420">
        <v>2</v>
      </c>
      <c r="G1420">
        <v>1</v>
      </c>
      <c r="H1420">
        <v>2</v>
      </c>
      <c r="I1420">
        <v>4</v>
      </c>
      <c r="J1420">
        <v>4</v>
      </c>
      <c r="K1420">
        <v>3</v>
      </c>
      <c r="L1420">
        <v>7</v>
      </c>
      <c r="M1420">
        <v>7</v>
      </c>
      <c r="N1420">
        <v>7</v>
      </c>
      <c r="O1420">
        <v>3</v>
      </c>
      <c r="P1420">
        <v>4</v>
      </c>
      <c r="Q1420">
        <v>5</v>
      </c>
      <c r="R1420">
        <v>5</v>
      </c>
      <c r="S1420">
        <v>1963</v>
      </c>
      <c r="T1420">
        <v>1963</v>
      </c>
      <c r="U1420">
        <v>5</v>
      </c>
      <c r="V1420">
        <v>8</v>
      </c>
      <c r="W1420">
        <v>9</v>
      </c>
      <c r="X1420">
        <v>2</v>
      </c>
      <c r="Y1420">
        <v>0</v>
      </c>
      <c r="Z1420">
        <v>3</v>
      </c>
      <c r="AA1420">
        <v>3</v>
      </c>
      <c r="AB1420">
        <v>2</v>
      </c>
      <c r="AC1420">
        <v>4</v>
      </c>
      <c r="AD1420">
        <v>4</v>
      </c>
      <c r="AE1420">
        <v>3</v>
      </c>
      <c r="AF1420">
        <v>25</v>
      </c>
      <c r="AG1420">
        <v>872</v>
      </c>
      <c r="AH1420">
        <v>247</v>
      </c>
      <c r="AI1420">
        <v>1144</v>
      </c>
      <c r="AJ1420">
        <v>6</v>
      </c>
      <c r="AK1420">
        <v>6</v>
      </c>
      <c r="AL1420">
        <v>1144</v>
      </c>
      <c r="AM1420">
        <v>0</v>
      </c>
      <c r="AN1420">
        <v>0</v>
      </c>
      <c r="AO1420">
        <v>1144</v>
      </c>
      <c r="AP1420">
        <v>1</v>
      </c>
      <c r="AQ1420">
        <v>0</v>
      </c>
      <c r="AR1420">
        <v>1</v>
      </c>
      <c r="AS1420">
        <v>1</v>
      </c>
      <c r="AT1420">
        <v>3</v>
      </c>
      <c r="AU1420">
        <v>1</v>
      </c>
      <c r="AV1420">
        <v>4</v>
      </c>
      <c r="AW1420">
        <v>6</v>
      </c>
      <c r="AX1420">
        <v>0</v>
      </c>
      <c r="AY1420">
        <v>5</v>
      </c>
      <c r="AZ1420">
        <v>1962</v>
      </c>
      <c r="BA1420">
        <v>2</v>
      </c>
      <c r="BB1420">
        <v>1</v>
      </c>
      <c r="BC1420">
        <v>336</v>
      </c>
      <c r="BD1420">
        <v>4</v>
      </c>
      <c r="BE1420">
        <v>4</v>
      </c>
      <c r="BF1420">
        <v>3</v>
      </c>
      <c r="BG1420">
        <v>0</v>
      </c>
      <c r="BH1420">
        <v>88</v>
      </c>
      <c r="BI1420">
        <v>0</v>
      </c>
      <c r="BJ1420">
        <v>0</v>
      </c>
      <c r="BK1420">
        <v>0</v>
      </c>
      <c r="BL1420">
        <v>0</v>
      </c>
      <c r="BM1420">
        <v>5</v>
      </c>
      <c r="BN1420">
        <v>0</v>
      </c>
      <c r="BO1420">
        <v>8</v>
      </c>
      <c r="BP1420">
        <v>2008</v>
      </c>
      <c r="BQ1420">
        <v>15</v>
      </c>
      <c r="BR1420">
        <v>3</v>
      </c>
      <c r="BS1420">
        <v>5</v>
      </c>
      <c r="BT1420">
        <v>124000</v>
      </c>
    </row>
    <row r="1421" spans="1:72" x14ac:dyDescent="0.35">
      <c r="A1421">
        <v>1420</v>
      </c>
      <c r="B1421">
        <v>20</v>
      </c>
      <c r="C1421">
        <v>4</v>
      </c>
      <c r="E1421">
        <v>16381</v>
      </c>
      <c r="F1421">
        <v>2</v>
      </c>
      <c r="G1421">
        <v>2</v>
      </c>
      <c r="H1421">
        <v>2</v>
      </c>
      <c r="I1421">
        <v>4</v>
      </c>
      <c r="J1421">
        <v>4</v>
      </c>
      <c r="K1421">
        <v>3</v>
      </c>
      <c r="L1421">
        <v>14</v>
      </c>
      <c r="M1421">
        <v>7</v>
      </c>
      <c r="N1421">
        <v>7</v>
      </c>
      <c r="O1421">
        <v>3</v>
      </c>
      <c r="P1421">
        <v>4</v>
      </c>
      <c r="Q1421">
        <v>6</v>
      </c>
      <c r="R1421">
        <v>5</v>
      </c>
      <c r="S1421">
        <v>1969</v>
      </c>
      <c r="T1421">
        <v>1969</v>
      </c>
      <c r="U1421">
        <v>5</v>
      </c>
      <c r="V1421">
        <v>8</v>
      </c>
      <c r="W1421">
        <v>3</v>
      </c>
      <c r="X1421">
        <v>4</v>
      </c>
      <c r="Y1421">
        <v>312</v>
      </c>
      <c r="Z1421">
        <v>4</v>
      </c>
      <c r="AA1421">
        <v>4</v>
      </c>
      <c r="AB1421">
        <v>2</v>
      </c>
      <c r="AC1421">
        <v>4</v>
      </c>
      <c r="AD1421">
        <v>4</v>
      </c>
      <c r="AE1421">
        <v>2</v>
      </c>
      <c r="AF1421">
        <v>1110</v>
      </c>
      <c r="AG1421">
        <v>0</v>
      </c>
      <c r="AH1421">
        <v>734</v>
      </c>
      <c r="AI1421">
        <v>1844</v>
      </c>
      <c r="AJ1421">
        <v>6</v>
      </c>
      <c r="AK1421">
        <v>6</v>
      </c>
      <c r="AL1421">
        <v>1844</v>
      </c>
      <c r="AM1421">
        <v>0</v>
      </c>
      <c r="AN1421">
        <v>0</v>
      </c>
      <c r="AO1421">
        <v>1844</v>
      </c>
      <c r="AP1421">
        <v>1</v>
      </c>
      <c r="AQ1421">
        <v>0</v>
      </c>
      <c r="AR1421">
        <v>2</v>
      </c>
      <c r="AS1421">
        <v>0</v>
      </c>
      <c r="AT1421">
        <v>3</v>
      </c>
      <c r="AU1421">
        <v>1</v>
      </c>
      <c r="AV1421">
        <v>5</v>
      </c>
      <c r="AW1421">
        <v>7</v>
      </c>
      <c r="AX1421">
        <v>1</v>
      </c>
      <c r="AY1421">
        <v>6</v>
      </c>
      <c r="AZ1421">
        <v>1969</v>
      </c>
      <c r="BA1421">
        <v>3</v>
      </c>
      <c r="BB1421">
        <v>2</v>
      </c>
      <c r="BC1421">
        <v>540</v>
      </c>
      <c r="BD1421">
        <v>4</v>
      </c>
      <c r="BE1421">
        <v>4</v>
      </c>
      <c r="BF1421">
        <v>3</v>
      </c>
      <c r="BG1421">
        <v>0</v>
      </c>
      <c r="BH1421">
        <v>73</v>
      </c>
      <c r="BI1421">
        <v>216</v>
      </c>
      <c r="BJ1421">
        <v>0</v>
      </c>
      <c r="BK1421">
        <v>0</v>
      </c>
      <c r="BL1421">
        <v>0</v>
      </c>
      <c r="BM1421">
        <v>5</v>
      </c>
      <c r="BN1421">
        <v>0</v>
      </c>
      <c r="BO1421">
        <v>12</v>
      </c>
      <c r="BP1421">
        <v>2006</v>
      </c>
      <c r="BQ1421">
        <v>17</v>
      </c>
      <c r="BR1421">
        <v>4</v>
      </c>
      <c r="BS1421">
        <v>5</v>
      </c>
      <c r="BT1421">
        <v>223000</v>
      </c>
    </row>
    <row r="1422" spans="1:72" x14ac:dyDescent="0.35">
      <c r="A1422">
        <v>1421</v>
      </c>
      <c r="B1422">
        <v>60</v>
      </c>
      <c r="C1422">
        <v>4</v>
      </c>
      <c r="D1422">
        <v>90</v>
      </c>
      <c r="E1422">
        <v>11700</v>
      </c>
      <c r="F1422">
        <v>2</v>
      </c>
      <c r="G1422">
        <v>1</v>
      </c>
      <c r="H1422">
        <v>2</v>
      </c>
      <c r="I1422">
        <v>4</v>
      </c>
      <c r="J1422">
        <v>2</v>
      </c>
      <c r="K1422">
        <v>3</v>
      </c>
      <c r="L1422">
        <v>10</v>
      </c>
      <c r="M1422">
        <v>7</v>
      </c>
      <c r="N1422">
        <v>7</v>
      </c>
      <c r="O1422">
        <v>3</v>
      </c>
      <c r="P1422">
        <v>8</v>
      </c>
      <c r="Q1422">
        <v>6</v>
      </c>
      <c r="R1422">
        <v>6</v>
      </c>
      <c r="S1422">
        <v>1968</v>
      </c>
      <c r="T1422">
        <v>1968</v>
      </c>
      <c r="U1422">
        <v>5</v>
      </c>
      <c r="V1422">
        <v>8</v>
      </c>
      <c r="W1422">
        <v>9</v>
      </c>
      <c r="X1422">
        <v>4</v>
      </c>
      <c r="Y1422">
        <v>420</v>
      </c>
      <c r="Z1422">
        <v>3</v>
      </c>
      <c r="AA1422">
        <v>3</v>
      </c>
      <c r="AB1422">
        <v>2</v>
      </c>
      <c r="AC1422">
        <v>4</v>
      </c>
      <c r="AD1422">
        <v>4</v>
      </c>
      <c r="AE1422">
        <v>4</v>
      </c>
      <c r="AF1422">
        <v>404</v>
      </c>
      <c r="AG1422">
        <v>0</v>
      </c>
      <c r="AH1422">
        <v>304</v>
      </c>
      <c r="AI1422">
        <v>708</v>
      </c>
      <c r="AJ1422">
        <v>6</v>
      </c>
      <c r="AK1422">
        <v>6</v>
      </c>
      <c r="AL1422">
        <v>708</v>
      </c>
      <c r="AM1422">
        <v>708</v>
      </c>
      <c r="AN1422">
        <v>0</v>
      </c>
      <c r="AO1422">
        <v>1416</v>
      </c>
      <c r="AP1422">
        <v>0</v>
      </c>
      <c r="AQ1422">
        <v>0</v>
      </c>
      <c r="AR1422">
        <v>2</v>
      </c>
      <c r="AS1422">
        <v>1</v>
      </c>
      <c r="AT1422">
        <v>3</v>
      </c>
      <c r="AU1422">
        <v>1</v>
      </c>
      <c r="AV1422">
        <v>4</v>
      </c>
      <c r="AW1422">
        <v>7</v>
      </c>
      <c r="AX1422">
        <v>1</v>
      </c>
      <c r="AY1422">
        <v>6</v>
      </c>
      <c r="AZ1422">
        <v>1968</v>
      </c>
      <c r="BA1422">
        <v>3</v>
      </c>
      <c r="BB1422">
        <v>2</v>
      </c>
      <c r="BC1422">
        <v>776</v>
      </c>
      <c r="BD1422">
        <v>4</v>
      </c>
      <c r="BE1422">
        <v>4</v>
      </c>
      <c r="BF1422">
        <v>3</v>
      </c>
      <c r="BG1422">
        <v>0</v>
      </c>
      <c r="BH1422">
        <v>169</v>
      </c>
      <c r="BI1422">
        <v>0</v>
      </c>
      <c r="BJ1422">
        <v>0</v>
      </c>
      <c r="BK1422">
        <v>119</v>
      </c>
      <c r="BL1422">
        <v>0</v>
      </c>
      <c r="BM1422">
        <v>5</v>
      </c>
      <c r="BN1422">
        <v>0</v>
      </c>
      <c r="BO1422">
        <v>5</v>
      </c>
      <c r="BP1422">
        <v>2006</v>
      </c>
      <c r="BQ1422">
        <v>17</v>
      </c>
      <c r="BR1422">
        <v>4</v>
      </c>
      <c r="BS1422">
        <v>5</v>
      </c>
      <c r="BT1422">
        <v>179900</v>
      </c>
    </row>
    <row r="1423" spans="1:72" x14ac:dyDescent="0.35">
      <c r="A1423">
        <v>1422</v>
      </c>
      <c r="B1423">
        <v>120</v>
      </c>
      <c r="C1423">
        <v>4</v>
      </c>
      <c r="D1423">
        <v>53</v>
      </c>
      <c r="E1423">
        <v>4043</v>
      </c>
      <c r="F1423">
        <v>2</v>
      </c>
      <c r="G1423">
        <v>1</v>
      </c>
      <c r="H1423">
        <v>2</v>
      </c>
      <c r="I1423">
        <v>4</v>
      </c>
      <c r="J1423">
        <v>4</v>
      </c>
      <c r="K1423">
        <v>3</v>
      </c>
      <c r="L1423">
        <v>22</v>
      </c>
      <c r="M1423">
        <v>7</v>
      </c>
      <c r="N1423">
        <v>7</v>
      </c>
      <c r="O1423">
        <v>4</v>
      </c>
      <c r="P1423">
        <v>4</v>
      </c>
      <c r="Q1423">
        <v>6</v>
      </c>
      <c r="R1423">
        <v>5</v>
      </c>
      <c r="S1423">
        <v>1977</v>
      </c>
      <c r="T1423">
        <v>1977</v>
      </c>
      <c r="U1423">
        <v>5</v>
      </c>
      <c r="V1423">
        <v>8</v>
      </c>
      <c r="W1423">
        <v>3</v>
      </c>
      <c r="X1423">
        <v>2</v>
      </c>
      <c r="Y1423">
        <v>0</v>
      </c>
      <c r="Z1423">
        <v>3</v>
      </c>
      <c r="AA1423">
        <v>3</v>
      </c>
      <c r="AB1423">
        <v>2</v>
      </c>
      <c r="AC1423">
        <v>5</v>
      </c>
      <c r="AD1423">
        <v>4</v>
      </c>
      <c r="AE1423">
        <v>4</v>
      </c>
      <c r="AF1423">
        <v>360</v>
      </c>
      <c r="AG1423">
        <v>0</v>
      </c>
      <c r="AH1423">
        <v>709</v>
      </c>
      <c r="AI1423">
        <v>1069</v>
      </c>
      <c r="AJ1423">
        <v>6</v>
      </c>
      <c r="AK1423">
        <v>6</v>
      </c>
      <c r="AL1423">
        <v>1069</v>
      </c>
      <c r="AM1423">
        <v>0</v>
      </c>
      <c r="AN1423">
        <v>0</v>
      </c>
      <c r="AO1423">
        <v>1069</v>
      </c>
      <c r="AP1423">
        <v>0</v>
      </c>
      <c r="AQ1423">
        <v>0</v>
      </c>
      <c r="AR1423">
        <v>2</v>
      </c>
      <c r="AS1423">
        <v>0</v>
      </c>
      <c r="AT1423">
        <v>2</v>
      </c>
      <c r="AU1423">
        <v>1</v>
      </c>
      <c r="AV1423">
        <v>4</v>
      </c>
      <c r="AW1423">
        <v>4</v>
      </c>
      <c r="AX1423">
        <v>1</v>
      </c>
      <c r="AY1423">
        <v>6</v>
      </c>
      <c r="AZ1423">
        <v>1977</v>
      </c>
      <c r="BA1423">
        <v>3</v>
      </c>
      <c r="BB1423">
        <v>2</v>
      </c>
      <c r="BC1423">
        <v>440</v>
      </c>
      <c r="BD1423">
        <v>4</v>
      </c>
      <c r="BE1423">
        <v>4</v>
      </c>
      <c r="BF1423">
        <v>3</v>
      </c>
      <c r="BG1423">
        <v>0</v>
      </c>
      <c r="BH1423">
        <v>55</v>
      </c>
      <c r="BI1423">
        <v>0</v>
      </c>
      <c r="BJ1423">
        <v>0</v>
      </c>
      <c r="BK1423">
        <v>165</v>
      </c>
      <c r="BL1423">
        <v>0</v>
      </c>
      <c r="BM1423">
        <v>5</v>
      </c>
      <c r="BN1423">
        <v>0</v>
      </c>
      <c r="BO1423">
        <v>7</v>
      </c>
      <c r="BP1423">
        <v>2010</v>
      </c>
      <c r="BQ1423">
        <v>13</v>
      </c>
      <c r="BR1423">
        <v>4</v>
      </c>
      <c r="BS1423">
        <v>5</v>
      </c>
      <c r="BT1423">
        <v>127500</v>
      </c>
    </row>
    <row r="1424" spans="1:72" x14ac:dyDescent="0.35">
      <c r="A1424">
        <v>1423</v>
      </c>
      <c r="B1424">
        <v>120</v>
      </c>
      <c r="C1424">
        <v>2</v>
      </c>
      <c r="D1424">
        <v>37</v>
      </c>
      <c r="E1424">
        <v>4435</v>
      </c>
      <c r="F1424">
        <v>2</v>
      </c>
      <c r="G1424">
        <v>1</v>
      </c>
      <c r="H1424">
        <v>2</v>
      </c>
      <c r="I1424">
        <v>4</v>
      </c>
      <c r="J1424">
        <v>4</v>
      </c>
      <c r="K1424">
        <v>3</v>
      </c>
      <c r="L1424">
        <v>16</v>
      </c>
      <c r="M1424">
        <v>7</v>
      </c>
      <c r="N1424">
        <v>7</v>
      </c>
      <c r="O1424">
        <v>4</v>
      </c>
      <c r="P1424">
        <v>4</v>
      </c>
      <c r="Q1424">
        <v>6</v>
      </c>
      <c r="R1424">
        <v>5</v>
      </c>
      <c r="S1424">
        <v>2003</v>
      </c>
      <c r="T1424">
        <v>2003</v>
      </c>
      <c r="U1424">
        <v>5</v>
      </c>
      <c r="V1424">
        <v>8</v>
      </c>
      <c r="W1424">
        <v>14</v>
      </c>
      <c r="X1424">
        <v>4</v>
      </c>
      <c r="Y1424">
        <v>170</v>
      </c>
      <c r="Z1424">
        <v>4</v>
      </c>
      <c r="AA1424">
        <v>3</v>
      </c>
      <c r="AB1424">
        <v>6</v>
      </c>
      <c r="AC1424">
        <v>5</v>
      </c>
      <c r="AD1424">
        <v>4</v>
      </c>
      <c r="AE1424">
        <v>7</v>
      </c>
      <c r="AF1424">
        <v>686</v>
      </c>
      <c r="AG1424">
        <v>0</v>
      </c>
      <c r="AH1424">
        <v>162</v>
      </c>
      <c r="AI1424">
        <v>848</v>
      </c>
      <c r="AJ1424">
        <v>6</v>
      </c>
      <c r="AK1424">
        <v>6</v>
      </c>
      <c r="AL1424">
        <v>848</v>
      </c>
      <c r="AM1424">
        <v>0</v>
      </c>
      <c r="AN1424">
        <v>0</v>
      </c>
      <c r="AO1424">
        <v>848</v>
      </c>
      <c r="AP1424">
        <v>1</v>
      </c>
      <c r="AQ1424">
        <v>0</v>
      </c>
      <c r="AR1424">
        <v>1</v>
      </c>
      <c r="AS1424">
        <v>0</v>
      </c>
      <c r="AT1424">
        <v>1</v>
      </c>
      <c r="AU1424">
        <v>1</v>
      </c>
      <c r="AV1424">
        <v>5</v>
      </c>
      <c r="AW1424">
        <v>3</v>
      </c>
      <c r="AX1424">
        <v>0</v>
      </c>
      <c r="AY1424">
        <v>6</v>
      </c>
      <c r="AZ1424">
        <v>2003</v>
      </c>
      <c r="BA1424">
        <v>4</v>
      </c>
      <c r="BB1424">
        <v>2</v>
      </c>
      <c r="BC1424">
        <v>420</v>
      </c>
      <c r="BD1424">
        <v>4</v>
      </c>
      <c r="BE1424">
        <v>4</v>
      </c>
      <c r="BF1424">
        <v>3</v>
      </c>
      <c r="BG1424">
        <v>140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5</v>
      </c>
      <c r="BN1424">
        <v>0</v>
      </c>
      <c r="BO1424">
        <v>3</v>
      </c>
      <c r="BP1424">
        <v>2008</v>
      </c>
      <c r="BQ1424">
        <v>15</v>
      </c>
      <c r="BR1424">
        <v>4</v>
      </c>
      <c r="BS1424">
        <v>5</v>
      </c>
      <c r="BT1424">
        <v>136500</v>
      </c>
    </row>
    <row r="1425" spans="1:72" x14ac:dyDescent="0.35">
      <c r="A1425">
        <v>1424</v>
      </c>
      <c r="B1425">
        <v>80</v>
      </c>
      <c r="C1425">
        <v>4</v>
      </c>
      <c r="E1425">
        <v>19690</v>
      </c>
      <c r="F1425">
        <v>2</v>
      </c>
      <c r="G1425">
        <v>2</v>
      </c>
      <c r="H1425">
        <v>2</v>
      </c>
      <c r="I1425">
        <v>4</v>
      </c>
      <c r="J1425">
        <v>1</v>
      </c>
      <c r="K1425">
        <v>3</v>
      </c>
      <c r="L1425">
        <v>4</v>
      </c>
      <c r="M1425">
        <v>7</v>
      </c>
      <c r="N1425">
        <v>7</v>
      </c>
      <c r="O1425">
        <v>3</v>
      </c>
      <c r="P1425">
        <v>3</v>
      </c>
      <c r="Q1425">
        <v>6</v>
      </c>
      <c r="R1425">
        <v>7</v>
      </c>
      <c r="S1425">
        <v>1966</v>
      </c>
      <c r="T1425">
        <v>1966</v>
      </c>
      <c r="U1425">
        <v>1</v>
      </c>
      <c r="V1425">
        <v>4</v>
      </c>
      <c r="W1425">
        <v>3</v>
      </c>
      <c r="X1425">
        <v>2</v>
      </c>
      <c r="Y1425">
        <v>0</v>
      </c>
      <c r="Z1425">
        <v>4</v>
      </c>
      <c r="AA1425">
        <v>4</v>
      </c>
      <c r="AB1425">
        <v>2</v>
      </c>
      <c r="AC1425">
        <v>5</v>
      </c>
      <c r="AD1425">
        <v>4</v>
      </c>
      <c r="AE1425">
        <v>6</v>
      </c>
      <c r="AF1425">
        <v>0</v>
      </c>
      <c r="AG1425">
        <v>0</v>
      </c>
      <c r="AH1425">
        <v>697</v>
      </c>
      <c r="AI1425">
        <v>697</v>
      </c>
      <c r="AJ1425">
        <v>6</v>
      </c>
      <c r="AK1425">
        <v>6</v>
      </c>
      <c r="AL1425">
        <v>1575</v>
      </c>
      <c r="AM1425">
        <v>626</v>
      </c>
      <c r="AN1425">
        <v>0</v>
      </c>
      <c r="AO1425">
        <v>2201</v>
      </c>
      <c r="AP1425">
        <v>0</v>
      </c>
      <c r="AQ1425">
        <v>0</v>
      </c>
      <c r="AR1425">
        <v>2</v>
      </c>
      <c r="AS1425">
        <v>0</v>
      </c>
      <c r="AT1425">
        <v>4</v>
      </c>
      <c r="AU1425">
        <v>1</v>
      </c>
      <c r="AV1425">
        <v>5</v>
      </c>
      <c r="AW1425">
        <v>8</v>
      </c>
      <c r="AX1425">
        <v>1</v>
      </c>
      <c r="AY1425">
        <v>6</v>
      </c>
      <c r="AZ1425">
        <v>1966</v>
      </c>
      <c r="BA1425">
        <v>2</v>
      </c>
      <c r="BB1425">
        <v>2</v>
      </c>
      <c r="BC1425">
        <v>432</v>
      </c>
      <c r="BD1425">
        <v>5</v>
      </c>
      <c r="BE1425">
        <v>5</v>
      </c>
      <c r="BF1425">
        <v>3</v>
      </c>
      <c r="BG1425">
        <v>586</v>
      </c>
      <c r="BH1425">
        <v>236</v>
      </c>
      <c r="BI1425">
        <v>0</v>
      </c>
      <c r="BJ1425">
        <v>0</v>
      </c>
      <c r="BK1425">
        <v>0</v>
      </c>
      <c r="BL1425">
        <v>738</v>
      </c>
      <c r="BM1425">
        <v>4</v>
      </c>
      <c r="BN1425">
        <v>0</v>
      </c>
      <c r="BO1425">
        <v>8</v>
      </c>
      <c r="BP1425">
        <v>2006</v>
      </c>
      <c r="BQ1425">
        <v>17</v>
      </c>
      <c r="BR1425">
        <v>4</v>
      </c>
      <c r="BS1425">
        <v>2</v>
      </c>
      <c r="BT1425">
        <v>274970</v>
      </c>
    </row>
    <row r="1426" spans="1:72" x14ac:dyDescent="0.35">
      <c r="A1426">
        <v>1425</v>
      </c>
      <c r="B1426">
        <v>20</v>
      </c>
      <c r="C1426">
        <v>4</v>
      </c>
      <c r="E1426">
        <v>9503</v>
      </c>
      <c r="F1426">
        <v>2</v>
      </c>
      <c r="G1426">
        <v>1</v>
      </c>
      <c r="H1426">
        <v>2</v>
      </c>
      <c r="I1426">
        <v>4</v>
      </c>
      <c r="J1426">
        <v>4</v>
      </c>
      <c r="K1426">
        <v>3</v>
      </c>
      <c r="L1426">
        <v>7</v>
      </c>
      <c r="M1426">
        <v>7</v>
      </c>
      <c r="N1426">
        <v>7</v>
      </c>
      <c r="O1426">
        <v>3</v>
      </c>
      <c r="P1426">
        <v>4</v>
      </c>
      <c r="Q1426">
        <v>5</v>
      </c>
      <c r="R1426">
        <v>5</v>
      </c>
      <c r="S1426">
        <v>1958</v>
      </c>
      <c r="T1426">
        <v>1983</v>
      </c>
      <c r="U1426">
        <v>6</v>
      </c>
      <c r="V1426">
        <v>8</v>
      </c>
      <c r="W1426">
        <v>9</v>
      </c>
      <c r="X1426">
        <v>2</v>
      </c>
      <c r="Y1426">
        <v>0</v>
      </c>
      <c r="Z1426">
        <v>3</v>
      </c>
      <c r="AA1426">
        <v>3</v>
      </c>
      <c r="AB1426">
        <v>2</v>
      </c>
      <c r="AC1426">
        <v>4</v>
      </c>
      <c r="AD1426">
        <v>4</v>
      </c>
      <c r="AE1426">
        <v>4</v>
      </c>
      <c r="AF1426">
        <v>457</v>
      </c>
      <c r="AG1426">
        <v>374</v>
      </c>
      <c r="AH1426">
        <v>193</v>
      </c>
      <c r="AI1426">
        <v>1024</v>
      </c>
      <c r="AJ1426">
        <v>6</v>
      </c>
      <c r="AK1426">
        <v>6</v>
      </c>
      <c r="AL1426">
        <v>1344</v>
      </c>
      <c r="AM1426">
        <v>0</v>
      </c>
      <c r="AN1426">
        <v>0</v>
      </c>
      <c r="AO1426">
        <v>1344</v>
      </c>
      <c r="AP1426">
        <v>1</v>
      </c>
      <c r="AQ1426">
        <v>0</v>
      </c>
      <c r="AR1426">
        <v>1</v>
      </c>
      <c r="AS1426">
        <v>0</v>
      </c>
      <c r="AT1426">
        <v>2</v>
      </c>
      <c r="AU1426">
        <v>1</v>
      </c>
      <c r="AV1426">
        <v>4</v>
      </c>
      <c r="AW1426">
        <v>6</v>
      </c>
      <c r="AX1426">
        <v>1</v>
      </c>
      <c r="AY1426">
        <v>5</v>
      </c>
      <c r="AZ1426">
        <v>1970</v>
      </c>
      <c r="BA1426">
        <v>2</v>
      </c>
      <c r="BB1426">
        <v>1</v>
      </c>
      <c r="BC1426">
        <v>484</v>
      </c>
      <c r="BD1426">
        <v>4</v>
      </c>
      <c r="BE1426">
        <v>4</v>
      </c>
      <c r="BF1426">
        <v>3</v>
      </c>
      <c r="BG1426">
        <v>316</v>
      </c>
      <c r="BH1426">
        <v>28</v>
      </c>
      <c r="BI1426">
        <v>0</v>
      </c>
      <c r="BJ1426">
        <v>0</v>
      </c>
      <c r="BK1426">
        <v>0</v>
      </c>
      <c r="BL1426">
        <v>0</v>
      </c>
      <c r="BM1426">
        <v>2</v>
      </c>
      <c r="BN1426">
        <v>0</v>
      </c>
      <c r="BO1426">
        <v>6</v>
      </c>
      <c r="BP1426">
        <v>2007</v>
      </c>
      <c r="BQ1426">
        <v>16</v>
      </c>
      <c r="BR1426">
        <v>4</v>
      </c>
      <c r="BS1426">
        <v>5</v>
      </c>
      <c r="BT1426">
        <v>144000</v>
      </c>
    </row>
    <row r="1427" spans="1:72" x14ac:dyDescent="0.35">
      <c r="A1427">
        <v>1426</v>
      </c>
      <c r="B1427">
        <v>20</v>
      </c>
      <c r="C1427">
        <v>4</v>
      </c>
      <c r="D1427">
        <v>80</v>
      </c>
      <c r="E1427">
        <v>10721</v>
      </c>
      <c r="F1427">
        <v>2</v>
      </c>
      <c r="G1427">
        <v>2</v>
      </c>
      <c r="H1427">
        <v>2</v>
      </c>
      <c r="I1427">
        <v>4</v>
      </c>
      <c r="J1427">
        <v>4</v>
      </c>
      <c r="K1427">
        <v>3</v>
      </c>
      <c r="L1427">
        <v>7</v>
      </c>
      <c r="M1427">
        <v>7</v>
      </c>
      <c r="N1427">
        <v>7</v>
      </c>
      <c r="O1427">
        <v>3</v>
      </c>
      <c r="P1427">
        <v>4</v>
      </c>
      <c r="Q1427">
        <v>6</v>
      </c>
      <c r="R1427">
        <v>6</v>
      </c>
      <c r="S1427">
        <v>1959</v>
      </c>
      <c r="T1427">
        <v>1959</v>
      </c>
      <c r="U1427">
        <v>6</v>
      </c>
      <c r="V1427">
        <v>8</v>
      </c>
      <c r="W1427">
        <v>9</v>
      </c>
      <c r="X1427">
        <v>5</v>
      </c>
      <c r="Y1427">
        <v>243</v>
      </c>
      <c r="Z1427">
        <v>4</v>
      </c>
      <c r="AA1427">
        <v>3</v>
      </c>
      <c r="AB1427">
        <v>2</v>
      </c>
      <c r="AC1427">
        <v>4</v>
      </c>
      <c r="AD1427">
        <v>4</v>
      </c>
      <c r="AE1427">
        <v>6</v>
      </c>
      <c r="AF1427">
        <v>0</v>
      </c>
      <c r="AG1427">
        <v>0</v>
      </c>
      <c r="AH1427">
        <v>1252</v>
      </c>
      <c r="AI1427">
        <v>1252</v>
      </c>
      <c r="AJ1427">
        <v>6</v>
      </c>
      <c r="AK1427">
        <v>6</v>
      </c>
      <c r="AL1427">
        <v>1252</v>
      </c>
      <c r="AM1427">
        <v>0</v>
      </c>
      <c r="AN1427">
        <v>0</v>
      </c>
      <c r="AO1427">
        <v>1252</v>
      </c>
      <c r="AP1427">
        <v>0</v>
      </c>
      <c r="AQ1427">
        <v>0</v>
      </c>
      <c r="AR1427">
        <v>1</v>
      </c>
      <c r="AS1427">
        <v>0</v>
      </c>
      <c r="AT1427">
        <v>3</v>
      </c>
      <c r="AU1427">
        <v>1</v>
      </c>
      <c r="AV1427">
        <v>5</v>
      </c>
      <c r="AW1427">
        <v>7</v>
      </c>
      <c r="AX1427">
        <v>0</v>
      </c>
      <c r="AY1427">
        <v>5</v>
      </c>
      <c r="AZ1427">
        <v>1960</v>
      </c>
      <c r="BA1427">
        <v>2</v>
      </c>
      <c r="BB1427">
        <v>2</v>
      </c>
      <c r="BC1427">
        <v>528</v>
      </c>
      <c r="BD1427">
        <v>4</v>
      </c>
      <c r="BE1427">
        <v>4</v>
      </c>
      <c r="BF1427">
        <v>3</v>
      </c>
      <c r="BG1427">
        <v>0</v>
      </c>
      <c r="BH1427">
        <v>39</v>
      </c>
      <c r="BI1427">
        <v>0</v>
      </c>
      <c r="BJ1427">
        <v>0</v>
      </c>
      <c r="BK1427">
        <v>0</v>
      </c>
      <c r="BL1427">
        <v>0</v>
      </c>
      <c r="BM1427">
        <v>5</v>
      </c>
      <c r="BN1427">
        <v>0</v>
      </c>
      <c r="BO1427">
        <v>10</v>
      </c>
      <c r="BP1427">
        <v>2008</v>
      </c>
      <c r="BQ1427">
        <v>15</v>
      </c>
      <c r="BR1427">
        <v>4</v>
      </c>
      <c r="BS1427">
        <v>5</v>
      </c>
      <c r="BT1427">
        <v>142000</v>
      </c>
    </row>
    <row r="1428" spans="1:72" x14ac:dyDescent="0.35">
      <c r="A1428">
        <v>1427</v>
      </c>
      <c r="B1428">
        <v>60</v>
      </c>
      <c r="C1428">
        <v>4</v>
      </c>
      <c r="D1428">
        <v>81</v>
      </c>
      <c r="E1428">
        <v>10944</v>
      </c>
      <c r="F1428">
        <v>2</v>
      </c>
      <c r="G1428">
        <v>2</v>
      </c>
      <c r="H1428">
        <v>2</v>
      </c>
      <c r="I1428">
        <v>4</v>
      </c>
      <c r="J1428">
        <v>4</v>
      </c>
      <c r="K1428">
        <v>3</v>
      </c>
      <c r="L1428">
        <v>17</v>
      </c>
      <c r="M1428">
        <v>7</v>
      </c>
      <c r="N1428">
        <v>7</v>
      </c>
      <c r="O1428">
        <v>3</v>
      </c>
      <c r="P1428">
        <v>8</v>
      </c>
      <c r="Q1428">
        <v>7</v>
      </c>
      <c r="R1428">
        <v>5</v>
      </c>
      <c r="S1428">
        <v>1994</v>
      </c>
      <c r="T1428">
        <v>1994</v>
      </c>
      <c r="U1428">
        <v>5</v>
      </c>
      <c r="V1428">
        <v>8</v>
      </c>
      <c r="W1428">
        <v>14</v>
      </c>
      <c r="X1428">
        <v>4</v>
      </c>
      <c r="Y1428">
        <v>448</v>
      </c>
      <c r="Z1428">
        <v>4</v>
      </c>
      <c r="AA1428">
        <v>3</v>
      </c>
      <c r="AB1428">
        <v>6</v>
      </c>
      <c r="AC1428">
        <v>5</v>
      </c>
      <c r="AD1428">
        <v>4</v>
      </c>
      <c r="AE1428">
        <v>7</v>
      </c>
      <c r="AF1428">
        <v>1000</v>
      </c>
      <c r="AG1428">
        <v>0</v>
      </c>
      <c r="AH1428">
        <v>223</v>
      </c>
      <c r="AI1428">
        <v>1223</v>
      </c>
      <c r="AJ1428">
        <v>6</v>
      </c>
      <c r="AK1428">
        <v>6</v>
      </c>
      <c r="AL1428">
        <v>1223</v>
      </c>
      <c r="AM1428">
        <v>904</v>
      </c>
      <c r="AN1428">
        <v>0</v>
      </c>
      <c r="AO1428">
        <v>2127</v>
      </c>
      <c r="AP1428">
        <v>1</v>
      </c>
      <c r="AQ1428">
        <v>0</v>
      </c>
      <c r="AR1428">
        <v>2</v>
      </c>
      <c r="AS1428">
        <v>1</v>
      </c>
      <c r="AT1428">
        <v>3</v>
      </c>
      <c r="AU1428">
        <v>1</v>
      </c>
      <c r="AV1428">
        <v>5</v>
      </c>
      <c r="AW1428">
        <v>5</v>
      </c>
      <c r="AX1428">
        <v>2</v>
      </c>
      <c r="AY1428">
        <v>6</v>
      </c>
      <c r="AZ1428">
        <v>1994</v>
      </c>
      <c r="BA1428">
        <v>3</v>
      </c>
      <c r="BB1428">
        <v>2</v>
      </c>
      <c r="BC1428">
        <v>525</v>
      </c>
      <c r="BD1428">
        <v>4</v>
      </c>
      <c r="BE1428">
        <v>4</v>
      </c>
      <c r="BF1428">
        <v>3</v>
      </c>
      <c r="BG1428">
        <v>171</v>
      </c>
      <c r="BH1428">
        <v>132</v>
      </c>
      <c r="BI1428">
        <v>0</v>
      </c>
      <c r="BJ1428">
        <v>0</v>
      </c>
      <c r="BK1428">
        <v>0</v>
      </c>
      <c r="BL1428">
        <v>0</v>
      </c>
      <c r="BM1428">
        <v>5</v>
      </c>
      <c r="BN1428">
        <v>0</v>
      </c>
      <c r="BO1428">
        <v>8</v>
      </c>
      <c r="BP1428">
        <v>2008</v>
      </c>
      <c r="BQ1428">
        <v>15</v>
      </c>
      <c r="BR1428">
        <v>4</v>
      </c>
      <c r="BS1428">
        <v>5</v>
      </c>
      <c r="BT1428">
        <v>271000</v>
      </c>
    </row>
    <row r="1429" spans="1:72" x14ac:dyDescent="0.35">
      <c r="A1429">
        <v>1428</v>
      </c>
      <c r="B1429">
        <v>50</v>
      </c>
      <c r="C1429">
        <v>4</v>
      </c>
      <c r="D1429">
        <v>60</v>
      </c>
      <c r="E1429">
        <v>10930</v>
      </c>
      <c r="F1429">
        <v>2</v>
      </c>
      <c r="G1429">
        <v>1</v>
      </c>
      <c r="H1429">
        <v>1</v>
      </c>
      <c r="I1429">
        <v>4</v>
      </c>
      <c r="J1429">
        <v>4</v>
      </c>
      <c r="K1429">
        <v>3</v>
      </c>
      <c r="L1429">
        <v>7</v>
      </c>
      <c r="M1429">
        <v>3</v>
      </c>
      <c r="N1429">
        <v>7</v>
      </c>
      <c r="O1429">
        <v>3</v>
      </c>
      <c r="P1429">
        <v>1</v>
      </c>
      <c r="Q1429">
        <v>5</v>
      </c>
      <c r="R1429">
        <v>6</v>
      </c>
      <c r="S1429">
        <v>1945</v>
      </c>
      <c r="T1429">
        <v>1950</v>
      </c>
      <c r="U1429">
        <v>5</v>
      </c>
      <c r="V1429">
        <v>8</v>
      </c>
      <c r="W1429">
        <v>10</v>
      </c>
      <c r="X1429">
        <v>2</v>
      </c>
      <c r="Y1429">
        <v>0</v>
      </c>
      <c r="Z1429">
        <v>3</v>
      </c>
      <c r="AA1429">
        <v>3</v>
      </c>
      <c r="AB1429">
        <v>2</v>
      </c>
      <c r="AC1429">
        <v>4</v>
      </c>
      <c r="AD1429">
        <v>4</v>
      </c>
      <c r="AE1429">
        <v>3</v>
      </c>
      <c r="AF1429">
        <v>580</v>
      </c>
      <c r="AG1429">
        <v>0</v>
      </c>
      <c r="AH1429">
        <v>333</v>
      </c>
      <c r="AI1429">
        <v>913</v>
      </c>
      <c r="AJ1429">
        <v>6</v>
      </c>
      <c r="AK1429">
        <v>3</v>
      </c>
      <c r="AL1429">
        <v>1048</v>
      </c>
      <c r="AM1429">
        <v>510</v>
      </c>
      <c r="AN1429">
        <v>0</v>
      </c>
      <c r="AO1429">
        <v>1558</v>
      </c>
      <c r="AP1429">
        <v>1</v>
      </c>
      <c r="AQ1429">
        <v>0</v>
      </c>
      <c r="AR1429">
        <v>1</v>
      </c>
      <c r="AS1429">
        <v>1</v>
      </c>
      <c r="AT1429">
        <v>3</v>
      </c>
      <c r="AU1429">
        <v>1</v>
      </c>
      <c r="AV1429">
        <v>4</v>
      </c>
      <c r="AW1429">
        <v>6</v>
      </c>
      <c r="AX1429">
        <v>1</v>
      </c>
      <c r="AY1429">
        <v>6</v>
      </c>
      <c r="AZ1429">
        <v>1962</v>
      </c>
      <c r="BA1429">
        <v>2</v>
      </c>
      <c r="BB1429">
        <v>1</v>
      </c>
      <c r="BC1429">
        <v>288</v>
      </c>
      <c r="BD1429">
        <v>4</v>
      </c>
      <c r="BE1429">
        <v>4</v>
      </c>
      <c r="BF1429">
        <v>3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5</v>
      </c>
      <c r="BN1429">
        <v>0</v>
      </c>
      <c r="BO1429">
        <v>4</v>
      </c>
      <c r="BP1429">
        <v>2008</v>
      </c>
      <c r="BQ1429">
        <v>15</v>
      </c>
      <c r="BR1429">
        <v>4</v>
      </c>
      <c r="BS1429">
        <v>5</v>
      </c>
      <c r="BT1429">
        <v>140000</v>
      </c>
    </row>
    <row r="1430" spans="1:72" x14ac:dyDescent="0.35">
      <c r="A1430">
        <v>1429</v>
      </c>
      <c r="B1430">
        <v>30</v>
      </c>
      <c r="C1430">
        <v>2</v>
      </c>
      <c r="D1430">
        <v>60</v>
      </c>
      <c r="E1430">
        <v>7200</v>
      </c>
      <c r="F1430">
        <v>2</v>
      </c>
      <c r="G1430">
        <v>1</v>
      </c>
      <c r="H1430">
        <v>2</v>
      </c>
      <c r="I1430">
        <v>4</v>
      </c>
      <c r="J1430">
        <v>2</v>
      </c>
      <c r="K1430">
        <v>3</v>
      </c>
      <c r="L1430">
        <v>9</v>
      </c>
      <c r="M1430">
        <v>7</v>
      </c>
      <c r="N1430">
        <v>7</v>
      </c>
      <c r="O1430">
        <v>3</v>
      </c>
      <c r="P1430">
        <v>4</v>
      </c>
      <c r="Q1430">
        <v>5</v>
      </c>
      <c r="R1430">
        <v>7</v>
      </c>
      <c r="S1430">
        <v>1940</v>
      </c>
      <c r="T1430">
        <v>1992</v>
      </c>
      <c r="U1430">
        <v>5</v>
      </c>
      <c r="V1430">
        <v>8</v>
      </c>
      <c r="W1430">
        <v>10</v>
      </c>
      <c r="X1430">
        <v>5</v>
      </c>
      <c r="Y1430">
        <v>294</v>
      </c>
      <c r="Z1430">
        <v>3</v>
      </c>
      <c r="AA1430">
        <v>4</v>
      </c>
      <c r="AB1430">
        <v>2</v>
      </c>
      <c r="AC1430">
        <v>4</v>
      </c>
      <c r="AD1430">
        <v>4</v>
      </c>
      <c r="AE1430">
        <v>3</v>
      </c>
      <c r="AF1430">
        <v>510</v>
      </c>
      <c r="AG1430">
        <v>0</v>
      </c>
      <c r="AH1430">
        <v>278</v>
      </c>
      <c r="AI1430">
        <v>788</v>
      </c>
      <c r="AJ1430">
        <v>6</v>
      </c>
      <c r="AK1430">
        <v>6</v>
      </c>
      <c r="AL1430">
        <v>804</v>
      </c>
      <c r="AM1430">
        <v>0</v>
      </c>
      <c r="AN1430">
        <v>0</v>
      </c>
      <c r="AO1430">
        <v>804</v>
      </c>
      <c r="AP1430">
        <v>1</v>
      </c>
      <c r="AQ1430">
        <v>0</v>
      </c>
      <c r="AR1430">
        <v>1</v>
      </c>
      <c r="AS1430">
        <v>0</v>
      </c>
      <c r="AT1430">
        <v>2</v>
      </c>
      <c r="AU1430">
        <v>1</v>
      </c>
      <c r="AV1430">
        <v>5</v>
      </c>
      <c r="AW1430">
        <v>4</v>
      </c>
      <c r="AX1430">
        <v>2</v>
      </c>
      <c r="AY1430">
        <v>6</v>
      </c>
      <c r="AZ1430">
        <v>1940</v>
      </c>
      <c r="BA1430">
        <v>2</v>
      </c>
      <c r="BB1430">
        <v>1</v>
      </c>
      <c r="BC1430">
        <v>240</v>
      </c>
      <c r="BD1430">
        <v>4</v>
      </c>
      <c r="BE1430">
        <v>4</v>
      </c>
      <c r="BF1430">
        <v>3</v>
      </c>
      <c r="BG1430">
        <v>0</v>
      </c>
      <c r="BH1430">
        <v>0</v>
      </c>
      <c r="BI1430">
        <v>154</v>
      </c>
      <c r="BJ1430">
        <v>0</v>
      </c>
      <c r="BK1430">
        <v>0</v>
      </c>
      <c r="BL1430">
        <v>0</v>
      </c>
      <c r="BM1430">
        <v>3</v>
      </c>
      <c r="BN1430">
        <v>0</v>
      </c>
      <c r="BO1430">
        <v>2</v>
      </c>
      <c r="BP1430">
        <v>2010</v>
      </c>
      <c r="BQ1430">
        <v>13</v>
      </c>
      <c r="BR1430">
        <v>4</v>
      </c>
      <c r="BS1430">
        <v>3</v>
      </c>
      <c r="BT1430">
        <v>119000</v>
      </c>
    </row>
    <row r="1431" spans="1:72" x14ac:dyDescent="0.35">
      <c r="A1431">
        <v>1430</v>
      </c>
      <c r="B1431">
        <v>20</v>
      </c>
      <c r="C1431">
        <v>4</v>
      </c>
      <c r="E1431">
        <v>12546</v>
      </c>
      <c r="F1431">
        <v>2</v>
      </c>
      <c r="G1431">
        <v>2</v>
      </c>
      <c r="H1431">
        <v>2</v>
      </c>
      <c r="I1431">
        <v>4</v>
      </c>
      <c r="J1431">
        <v>2</v>
      </c>
      <c r="K1431">
        <v>3</v>
      </c>
      <c r="L1431">
        <v>10</v>
      </c>
      <c r="M1431">
        <v>7</v>
      </c>
      <c r="N1431">
        <v>7</v>
      </c>
      <c r="O1431">
        <v>3</v>
      </c>
      <c r="P1431">
        <v>4</v>
      </c>
      <c r="Q1431">
        <v>6</v>
      </c>
      <c r="R1431">
        <v>7</v>
      </c>
      <c r="S1431">
        <v>1981</v>
      </c>
      <c r="T1431">
        <v>1981</v>
      </c>
      <c r="U1431">
        <v>5</v>
      </c>
      <c r="V1431">
        <v>8</v>
      </c>
      <c r="W1431">
        <v>10</v>
      </c>
      <c r="X1431">
        <v>4</v>
      </c>
      <c r="Y1431">
        <v>310</v>
      </c>
      <c r="Z1431">
        <v>4</v>
      </c>
      <c r="AA1431">
        <v>4</v>
      </c>
      <c r="AB1431">
        <v>2</v>
      </c>
      <c r="AC1431">
        <v>5</v>
      </c>
      <c r="AD1431">
        <v>4</v>
      </c>
      <c r="AE1431">
        <v>3</v>
      </c>
      <c r="AF1431">
        <v>678</v>
      </c>
      <c r="AG1431">
        <v>0</v>
      </c>
      <c r="AH1431">
        <v>762</v>
      </c>
      <c r="AI1431">
        <v>1440</v>
      </c>
      <c r="AJ1431">
        <v>6</v>
      </c>
      <c r="AK1431">
        <v>6</v>
      </c>
      <c r="AL1431">
        <v>1440</v>
      </c>
      <c r="AM1431">
        <v>0</v>
      </c>
      <c r="AN1431">
        <v>0</v>
      </c>
      <c r="AO1431">
        <v>1440</v>
      </c>
      <c r="AP1431">
        <v>0</v>
      </c>
      <c r="AQ1431">
        <v>0</v>
      </c>
      <c r="AR1431">
        <v>2</v>
      </c>
      <c r="AS1431">
        <v>0</v>
      </c>
      <c r="AT1431">
        <v>3</v>
      </c>
      <c r="AU1431">
        <v>1</v>
      </c>
      <c r="AV1431">
        <v>5</v>
      </c>
      <c r="AW1431">
        <v>7</v>
      </c>
      <c r="AX1431">
        <v>1</v>
      </c>
      <c r="AY1431">
        <v>6</v>
      </c>
      <c r="AZ1431">
        <v>1981</v>
      </c>
      <c r="BA1431">
        <v>4</v>
      </c>
      <c r="BB1431">
        <v>2</v>
      </c>
      <c r="BC1431">
        <v>467</v>
      </c>
      <c r="BD1431">
        <v>4</v>
      </c>
      <c r="BE1431">
        <v>4</v>
      </c>
      <c r="BF1431">
        <v>3</v>
      </c>
      <c r="BG1431">
        <v>0</v>
      </c>
      <c r="BH1431">
        <v>0</v>
      </c>
      <c r="BI1431">
        <v>99</v>
      </c>
      <c r="BJ1431">
        <v>0</v>
      </c>
      <c r="BK1431">
        <v>0</v>
      </c>
      <c r="BL1431">
        <v>0</v>
      </c>
      <c r="BM1431">
        <v>5</v>
      </c>
      <c r="BN1431">
        <v>0</v>
      </c>
      <c r="BO1431">
        <v>4</v>
      </c>
      <c r="BP1431">
        <v>2007</v>
      </c>
      <c r="BQ1431">
        <v>16</v>
      </c>
      <c r="BR1431">
        <v>4</v>
      </c>
      <c r="BS1431">
        <v>5</v>
      </c>
      <c r="BT1431">
        <v>182900</v>
      </c>
    </row>
    <row r="1432" spans="1:72" x14ac:dyDescent="0.35">
      <c r="A1432">
        <v>1431</v>
      </c>
      <c r="B1432">
        <v>60</v>
      </c>
      <c r="C1432">
        <v>4</v>
      </c>
      <c r="D1432">
        <v>60</v>
      </c>
      <c r="E1432">
        <v>21930</v>
      </c>
      <c r="F1432">
        <v>2</v>
      </c>
      <c r="G1432">
        <v>3</v>
      </c>
      <c r="H1432">
        <v>2</v>
      </c>
      <c r="I1432">
        <v>4</v>
      </c>
      <c r="J1432">
        <v>4</v>
      </c>
      <c r="K1432">
        <v>3</v>
      </c>
      <c r="L1432">
        <v>11</v>
      </c>
      <c r="M1432">
        <v>5</v>
      </c>
      <c r="N1432">
        <v>7</v>
      </c>
      <c r="O1432">
        <v>3</v>
      </c>
      <c r="P1432">
        <v>8</v>
      </c>
      <c r="Q1432">
        <v>5</v>
      </c>
      <c r="R1432">
        <v>5</v>
      </c>
      <c r="S1432">
        <v>2005</v>
      </c>
      <c r="T1432">
        <v>2005</v>
      </c>
      <c r="U1432">
        <v>5</v>
      </c>
      <c r="V1432">
        <v>8</v>
      </c>
      <c r="W1432">
        <v>14</v>
      </c>
      <c r="X1432">
        <v>2</v>
      </c>
      <c r="Y1432">
        <v>0</v>
      </c>
      <c r="Z1432">
        <v>4</v>
      </c>
      <c r="AA1432">
        <v>3</v>
      </c>
      <c r="AB1432">
        <v>6</v>
      </c>
      <c r="AC1432">
        <v>5</v>
      </c>
      <c r="AD1432">
        <v>5</v>
      </c>
      <c r="AE1432">
        <v>6</v>
      </c>
      <c r="AF1432">
        <v>0</v>
      </c>
      <c r="AG1432">
        <v>0</v>
      </c>
      <c r="AH1432">
        <v>732</v>
      </c>
      <c r="AI1432">
        <v>732</v>
      </c>
      <c r="AJ1432">
        <v>6</v>
      </c>
      <c r="AK1432">
        <v>6</v>
      </c>
      <c r="AL1432">
        <v>734</v>
      </c>
      <c r="AM1432">
        <v>1104</v>
      </c>
      <c r="AN1432">
        <v>0</v>
      </c>
      <c r="AO1432">
        <v>1838</v>
      </c>
      <c r="AP1432">
        <v>0</v>
      </c>
      <c r="AQ1432">
        <v>0</v>
      </c>
      <c r="AR1432">
        <v>2</v>
      </c>
      <c r="AS1432">
        <v>1</v>
      </c>
      <c r="AT1432">
        <v>4</v>
      </c>
      <c r="AU1432">
        <v>1</v>
      </c>
      <c r="AV1432">
        <v>4</v>
      </c>
      <c r="AW1432">
        <v>7</v>
      </c>
      <c r="AX1432">
        <v>1</v>
      </c>
      <c r="AY1432">
        <v>7</v>
      </c>
      <c r="AZ1432">
        <v>2005</v>
      </c>
      <c r="BA1432">
        <v>4</v>
      </c>
      <c r="BB1432">
        <v>2</v>
      </c>
      <c r="BC1432">
        <v>372</v>
      </c>
      <c r="BD1432">
        <v>4</v>
      </c>
      <c r="BE1432">
        <v>4</v>
      </c>
      <c r="BF1432">
        <v>3</v>
      </c>
      <c r="BG1432">
        <v>100</v>
      </c>
      <c r="BH1432">
        <v>40</v>
      </c>
      <c r="BI1432">
        <v>0</v>
      </c>
      <c r="BJ1432">
        <v>0</v>
      </c>
      <c r="BK1432">
        <v>0</v>
      </c>
      <c r="BL1432">
        <v>0</v>
      </c>
      <c r="BM1432">
        <v>5</v>
      </c>
      <c r="BN1432">
        <v>0</v>
      </c>
      <c r="BO1432">
        <v>7</v>
      </c>
      <c r="BP1432">
        <v>2006</v>
      </c>
      <c r="BQ1432">
        <v>17</v>
      </c>
      <c r="BR1432">
        <v>4</v>
      </c>
      <c r="BS1432">
        <v>5</v>
      </c>
      <c r="BT1432">
        <v>192140</v>
      </c>
    </row>
    <row r="1433" spans="1:72" x14ac:dyDescent="0.35">
      <c r="A1433">
        <v>1432</v>
      </c>
      <c r="B1433">
        <v>120</v>
      </c>
      <c r="C1433">
        <v>4</v>
      </c>
      <c r="E1433">
        <v>4928</v>
      </c>
      <c r="F1433">
        <v>2</v>
      </c>
      <c r="G1433">
        <v>2</v>
      </c>
      <c r="H1433">
        <v>2</v>
      </c>
      <c r="I1433">
        <v>4</v>
      </c>
      <c r="J1433">
        <v>4</v>
      </c>
      <c r="K1433">
        <v>3</v>
      </c>
      <c r="L1433">
        <v>22</v>
      </c>
      <c r="M1433">
        <v>7</v>
      </c>
      <c r="N1433">
        <v>7</v>
      </c>
      <c r="O1433">
        <v>4</v>
      </c>
      <c r="P1433">
        <v>4</v>
      </c>
      <c r="Q1433">
        <v>6</v>
      </c>
      <c r="R1433">
        <v>6</v>
      </c>
      <c r="S1433">
        <v>1976</v>
      </c>
      <c r="T1433">
        <v>1976</v>
      </c>
      <c r="U1433">
        <v>5</v>
      </c>
      <c r="V1433">
        <v>8</v>
      </c>
      <c r="W1433">
        <v>3</v>
      </c>
      <c r="X1433">
        <v>2</v>
      </c>
      <c r="Y1433">
        <v>0</v>
      </c>
      <c r="Z1433">
        <v>3</v>
      </c>
      <c r="AA1433">
        <v>3</v>
      </c>
      <c r="AB1433">
        <v>2</v>
      </c>
      <c r="AC1433">
        <v>5</v>
      </c>
      <c r="AD1433">
        <v>4</v>
      </c>
      <c r="AE1433">
        <v>5</v>
      </c>
      <c r="AF1433">
        <v>958</v>
      </c>
      <c r="AG1433">
        <v>0</v>
      </c>
      <c r="AH1433">
        <v>0</v>
      </c>
      <c r="AI1433">
        <v>958</v>
      </c>
      <c r="AJ1433">
        <v>6</v>
      </c>
      <c r="AK1433">
        <v>6</v>
      </c>
      <c r="AL1433">
        <v>958</v>
      </c>
      <c r="AM1433">
        <v>0</v>
      </c>
      <c r="AN1433">
        <v>0</v>
      </c>
      <c r="AO1433">
        <v>958</v>
      </c>
      <c r="AP1433">
        <v>0</v>
      </c>
      <c r="AQ1433">
        <v>0</v>
      </c>
      <c r="AR1433">
        <v>2</v>
      </c>
      <c r="AS1433">
        <v>0</v>
      </c>
      <c r="AT1433">
        <v>2</v>
      </c>
      <c r="AU1433">
        <v>1</v>
      </c>
      <c r="AV1433">
        <v>4</v>
      </c>
      <c r="AW1433">
        <v>5</v>
      </c>
      <c r="AX1433">
        <v>0</v>
      </c>
      <c r="AY1433">
        <v>6</v>
      </c>
      <c r="AZ1433">
        <v>1976</v>
      </c>
      <c r="BA1433">
        <v>3</v>
      </c>
      <c r="BB1433">
        <v>2</v>
      </c>
      <c r="BC1433">
        <v>440</v>
      </c>
      <c r="BD1433">
        <v>4</v>
      </c>
      <c r="BE1433">
        <v>4</v>
      </c>
      <c r="BF1433">
        <v>3</v>
      </c>
      <c r="BG1433">
        <v>0</v>
      </c>
      <c r="BH1433">
        <v>60</v>
      </c>
      <c r="BI1433">
        <v>0</v>
      </c>
      <c r="BJ1433">
        <v>0</v>
      </c>
      <c r="BK1433">
        <v>0</v>
      </c>
      <c r="BL1433">
        <v>0</v>
      </c>
      <c r="BM1433">
        <v>5</v>
      </c>
      <c r="BN1433">
        <v>0</v>
      </c>
      <c r="BO1433">
        <v>10</v>
      </c>
      <c r="BP1433">
        <v>2009</v>
      </c>
      <c r="BQ1433">
        <v>14</v>
      </c>
      <c r="BR1433">
        <v>4</v>
      </c>
      <c r="BS1433">
        <v>5</v>
      </c>
      <c r="BT1433">
        <v>143750</v>
      </c>
    </row>
    <row r="1434" spans="1:72" x14ac:dyDescent="0.35">
      <c r="A1434">
        <v>1433</v>
      </c>
      <c r="B1434">
        <v>30</v>
      </c>
      <c r="C1434">
        <v>4</v>
      </c>
      <c r="D1434">
        <v>60</v>
      </c>
      <c r="E1434">
        <v>10800</v>
      </c>
      <c r="F1434">
        <v>2</v>
      </c>
      <c r="G1434">
        <v>1</v>
      </c>
      <c r="H1434">
        <v>2</v>
      </c>
      <c r="I1434">
        <v>4</v>
      </c>
      <c r="J1434">
        <v>4</v>
      </c>
      <c r="K1434">
        <v>3</v>
      </c>
      <c r="L1434">
        <v>9</v>
      </c>
      <c r="M1434">
        <v>7</v>
      </c>
      <c r="N1434">
        <v>7</v>
      </c>
      <c r="O1434">
        <v>3</v>
      </c>
      <c r="P1434">
        <v>4</v>
      </c>
      <c r="Q1434">
        <v>4</v>
      </c>
      <c r="R1434">
        <v>6</v>
      </c>
      <c r="S1434">
        <v>1927</v>
      </c>
      <c r="T1434">
        <v>2007</v>
      </c>
      <c r="U1434">
        <v>5</v>
      </c>
      <c r="V1434">
        <v>8</v>
      </c>
      <c r="W1434">
        <v>4</v>
      </c>
      <c r="X1434">
        <v>2</v>
      </c>
      <c r="Y1434">
        <v>0</v>
      </c>
      <c r="Z1434">
        <v>3</v>
      </c>
      <c r="AA1434">
        <v>3</v>
      </c>
      <c r="AB1434">
        <v>3</v>
      </c>
      <c r="AC1434">
        <v>4</v>
      </c>
      <c r="AD1434">
        <v>4</v>
      </c>
      <c r="AE1434">
        <v>6</v>
      </c>
      <c r="AF1434">
        <v>0</v>
      </c>
      <c r="AG1434">
        <v>0</v>
      </c>
      <c r="AH1434">
        <v>656</v>
      </c>
      <c r="AI1434">
        <v>656</v>
      </c>
      <c r="AJ1434">
        <v>6</v>
      </c>
      <c r="AK1434">
        <v>6</v>
      </c>
      <c r="AL1434">
        <v>968</v>
      </c>
      <c r="AM1434">
        <v>0</v>
      </c>
      <c r="AN1434">
        <v>0</v>
      </c>
      <c r="AO1434">
        <v>968</v>
      </c>
      <c r="AP1434">
        <v>0</v>
      </c>
      <c r="AQ1434">
        <v>0</v>
      </c>
      <c r="AR1434">
        <v>2</v>
      </c>
      <c r="AS1434">
        <v>0</v>
      </c>
      <c r="AT1434">
        <v>4</v>
      </c>
      <c r="AU1434">
        <v>1</v>
      </c>
      <c r="AV1434">
        <v>4</v>
      </c>
      <c r="AW1434">
        <v>5</v>
      </c>
      <c r="AX1434">
        <v>0</v>
      </c>
      <c r="AY1434">
        <v>5</v>
      </c>
      <c r="AZ1434">
        <v>1928</v>
      </c>
      <c r="BA1434">
        <v>2</v>
      </c>
      <c r="BB1434">
        <v>1</v>
      </c>
      <c r="BC1434">
        <v>216</v>
      </c>
      <c r="BD1434">
        <v>3</v>
      </c>
      <c r="BE1434">
        <v>3</v>
      </c>
      <c r="BF1434">
        <v>3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5</v>
      </c>
      <c r="BN1434">
        <v>0</v>
      </c>
      <c r="BO1434">
        <v>8</v>
      </c>
      <c r="BP1434">
        <v>2007</v>
      </c>
      <c r="BQ1434">
        <v>16</v>
      </c>
      <c r="BR1434">
        <v>4</v>
      </c>
      <c r="BS1434">
        <v>5</v>
      </c>
      <c r="BT1434">
        <v>64500</v>
      </c>
    </row>
    <row r="1435" spans="1:72" x14ac:dyDescent="0.35">
      <c r="A1435">
        <v>1434</v>
      </c>
      <c r="B1435">
        <v>60</v>
      </c>
      <c r="C1435">
        <v>4</v>
      </c>
      <c r="D1435">
        <v>93</v>
      </c>
      <c r="E1435">
        <v>10261</v>
      </c>
      <c r="F1435">
        <v>2</v>
      </c>
      <c r="G1435">
        <v>2</v>
      </c>
      <c r="H1435">
        <v>2</v>
      </c>
      <c r="I1435">
        <v>4</v>
      </c>
      <c r="J1435">
        <v>4</v>
      </c>
      <c r="K1435">
        <v>3</v>
      </c>
      <c r="L1435">
        <v>11</v>
      </c>
      <c r="M1435">
        <v>7</v>
      </c>
      <c r="N1435">
        <v>7</v>
      </c>
      <c r="O1435">
        <v>3</v>
      </c>
      <c r="P1435">
        <v>8</v>
      </c>
      <c r="Q1435">
        <v>6</v>
      </c>
      <c r="R1435">
        <v>5</v>
      </c>
      <c r="S1435">
        <v>2000</v>
      </c>
      <c r="T1435">
        <v>2000</v>
      </c>
      <c r="U1435">
        <v>5</v>
      </c>
      <c r="V1435">
        <v>8</v>
      </c>
      <c r="W1435">
        <v>14</v>
      </c>
      <c r="X1435">
        <v>4</v>
      </c>
      <c r="Y1435">
        <v>318</v>
      </c>
      <c r="Z1435">
        <v>3</v>
      </c>
      <c r="AA1435">
        <v>3</v>
      </c>
      <c r="AB1435">
        <v>6</v>
      </c>
      <c r="AC1435">
        <v>5</v>
      </c>
      <c r="AD1435">
        <v>4</v>
      </c>
      <c r="AE1435">
        <v>6</v>
      </c>
      <c r="AF1435">
        <v>0</v>
      </c>
      <c r="AG1435">
        <v>0</v>
      </c>
      <c r="AH1435">
        <v>936</v>
      </c>
      <c r="AI1435">
        <v>936</v>
      </c>
      <c r="AJ1435">
        <v>6</v>
      </c>
      <c r="AK1435">
        <v>6</v>
      </c>
      <c r="AL1435">
        <v>962</v>
      </c>
      <c r="AM1435">
        <v>830</v>
      </c>
      <c r="AN1435">
        <v>0</v>
      </c>
      <c r="AO1435">
        <v>1792</v>
      </c>
      <c r="AP1435">
        <v>1</v>
      </c>
      <c r="AQ1435">
        <v>0</v>
      </c>
      <c r="AR1435">
        <v>2</v>
      </c>
      <c r="AS1435">
        <v>1</v>
      </c>
      <c r="AT1435">
        <v>3</v>
      </c>
      <c r="AU1435">
        <v>1</v>
      </c>
      <c r="AV1435">
        <v>4</v>
      </c>
      <c r="AW1435">
        <v>8</v>
      </c>
      <c r="AX1435">
        <v>1</v>
      </c>
      <c r="AY1435">
        <v>6</v>
      </c>
      <c r="AZ1435">
        <v>2000</v>
      </c>
      <c r="BA1435">
        <v>4</v>
      </c>
      <c r="BB1435">
        <v>2</v>
      </c>
      <c r="BC1435">
        <v>451</v>
      </c>
      <c r="BD1435">
        <v>4</v>
      </c>
      <c r="BE1435">
        <v>4</v>
      </c>
      <c r="BF1435">
        <v>3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5</v>
      </c>
      <c r="BN1435">
        <v>0</v>
      </c>
      <c r="BO1435">
        <v>5</v>
      </c>
      <c r="BP1435">
        <v>2008</v>
      </c>
      <c r="BQ1435">
        <v>15</v>
      </c>
      <c r="BR1435">
        <v>4</v>
      </c>
      <c r="BS1435">
        <v>5</v>
      </c>
      <c r="BT1435">
        <v>186500</v>
      </c>
    </row>
    <row r="1436" spans="1:72" x14ac:dyDescent="0.35">
      <c r="A1436">
        <v>1435</v>
      </c>
      <c r="B1436">
        <v>20</v>
      </c>
      <c r="C1436">
        <v>4</v>
      </c>
      <c r="D1436">
        <v>80</v>
      </c>
      <c r="E1436">
        <v>17400</v>
      </c>
      <c r="F1436">
        <v>2</v>
      </c>
      <c r="G1436">
        <v>1</v>
      </c>
      <c r="H1436">
        <v>3</v>
      </c>
      <c r="I1436">
        <v>4</v>
      </c>
      <c r="J1436">
        <v>4</v>
      </c>
      <c r="K1436">
        <v>2</v>
      </c>
      <c r="L1436">
        <v>6</v>
      </c>
      <c r="M1436">
        <v>7</v>
      </c>
      <c r="N1436">
        <v>7</v>
      </c>
      <c r="O1436">
        <v>3</v>
      </c>
      <c r="P1436">
        <v>4</v>
      </c>
      <c r="Q1436">
        <v>5</v>
      </c>
      <c r="R1436">
        <v>5</v>
      </c>
      <c r="S1436">
        <v>1977</v>
      </c>
      <c r="T1436">
        <v>1977</v>
      </c>
      <c r="U1436">
        <v>5</v>
      </c>
      <c r="V1436">
        <v>8</v>
      </c>
      <c r="W1436">
        <v>5</v>
      </c>
      <c r="X1436">
        <v>2</v>
      </c>
      <c r="Y1436">
        <v>0</v>
      </c>
      <c r="Z1436">
        <v>3</v>
      </c>
      <c r="AA1436">
        <v>3</v>
      </c>
      <c r="AB1436">
        <v>2</v>
      </c>
      <c r="AC1436">
        <v>4</v>
      </c>
      <c r="AD1436">
        <v>4</v>
      </c>
      <c r="AE1436">
        <v>4</v>
      </c>
      <c r="AF1436">
        <v>936</v>
      </c>
      <c r="AG1436">
        <v>0</v>
      </c>
      <c r="AH1436">
        <v>190</v>
      </c>
      <c r="AI1436">
        <v>1126</v>
      </c>
      <c r="AJ1436">
        <v>6</v>
      </c>
      <c r="AK1436">
        <v>6</v>
      </c>
      <c r="AL1436">
        <v>1126</v>
      </c>
      <c r="AM1436">
        <v>0</v>
      </c>
      <c r="AN1436">
        <v>0</v>
      </c>
      <c r="AO1436">
        <v>1126</v>
      </c>
      <c r="AP1436">
        <v>1</v>
      </c>
      <c r="AQ1436">
        <v>0</v>
      </c>
      <c r="AR1436">
        <v>2</v>
      </c>
      <c r="AS1436">
        <v>0</v>
      </c>
      <c r="AT1436">
        <v>3</v>
      </c>
      <c r="AU1436">
        <v>1</v>
      </c>
      <c r="AV1436">
        <v>4</v>
      </c>
      <c r="AW1436">
        <v>5</v>
      </c>
      <c r="AX1436">
        <v>1</v>
      </c>
      <c r="AY1436">
        <v>6</v>
      </c>
      <c r="AZ1436">
        <v>1977</v>
      </c>
      <c r="BA1436">
        <v>3</v>
      </c>
      <c r="BB1436">
        <v>2</v>
      </c>
      <c r="BC1436">
        <v>484</v>
      </c>
      <c r="BD1436">
        <v>4</v>
      </c>
      <c r="BE1436">
        <v>4</v>
      </c>
      <c r="BF1436">
        <v>1</v>
      </c>
      <c r="BG1436">
        <v>295</v>
      </c>
      <c r="BH1436">
        <v>41</v>
      </c>
      <c r="BI1436">
        <v>0</v>
      </c>
      <c r="BJ1436">
        <v>0</v>
      </c>
      <c r="BK1436">
        <v>0</v>
      </c>
      <c r="BL1436">
        <v>0</v>
      </c>
      <c r="BM1436">
        <v>5</v>
      </c>
      <c r="BN1436">
        <v>0</v>
      </c>
      <c r="BO1436">
        <v>5</v>
      </c>
      <c r="BP1436">
        <v>2006</v>
      </c>
      <c r="BQ1436">
        <v>17</v>
      </c>
      <c r="BR1436">
        <v>4</v>
      </c>
      <c r="BS1436">
        <v>5</v>
      </c>
      <c r="BT1436">
        <v>160000</v>
      </c>
    </row>
    <row r="1437" spans="1:72" x14ac:dyDescent="0.35">
      <c r="A1437">
        <v>1436</v>
      </c>
      <c r="B1437">
        <v>20</v>
      </c>
      <c r="C1437">
        <v>4</v>
      </c>
      <c r="D1437">
        <v>80</v>
      </c>
      <c r="E1437">
        <v>8400</v>
      </c>
      <c r="F1437">
        <v>2</v>
      </c>
      <c r="G1437">
        <v>1</v>
      </c>
      <c r="H1437">
        <v>2</v>
      </c>
      <c r="I1437">
        <v>4</v>
      </c>
      <c r="J1437">
        <v>4</v>
      </c>
      <c r="K1437">
        <v>3</v>
      </c>
      <c r="L1437">
        <v>7</v>
      </c>
      <c r="M1437">
        <v>7</v>
      </c>
      <c r="N1437">
        <v>7</v>
      </c>
      <c r="O1437">
        <v>3</v>
      </c>
      <c r="P1437">
        <v>4</v>
      </c>
      <c r="Q1437">
        <v>6</v>
      </c>
      <c r="R1437">
        <v>9</v>
      </c>
      <c r="S1437">
        <v>1962</v>
      </c>
      <c r="T1437">
        <v>2005</v>
      </c>
      <c r="U1437">
        <v>5</v>
      </c>
      <c r="V1437">
        <v>8</v>
      </c>
      <c r="W1437">
        <v>4</v>
      </c>
      <c r="X1437">
        <v>4</v>
      </c>
      <c r="Y1437">
        <v>237</v>
      </c>
      <c r="Z1437">
        <v>4</v>
      </c>
      <c r="AA1437">
        <v>4</v>
      </c>
      <c r="AB1437">
        <v>2</v>
      </c>
      <c r="AC1437">
        <v>4</v>
      </c>
      <c r="AD1437">
        <v>4</v>
      </c>
      <c r="AE1437">
        <v>6</v>
      </c>
      <c r="AF1437">
        <v>0</v>
      </c>
      <c r="AG1437">
        <v>0</v>
      </c>
      <c r="AH1437">
        <v>1319</v>
      </c>
      <c r="AI1437">
        <v>1319</v>
      </c>
      <c r="AJ1437">
        <v>6</v>
      </c>
      <c r="AK1437">
        <v>6</v>
      </c>
      <c r="AL1437">
        <v>1537</v>
      </c>
      <c r="AM1437">
        <v>0</v>
      </c>
      <c r="AN1437">
        <v>0</v>
      </c>
      <c r="AO1437">
        <v>1537</v>
      </c>
      <c r="AP1437">
        <v>1</v>
      </c>
      <c r="AQ1437">
        <v>0</v>
      </c>
      <c r="AR1437">
        <v>1</v>
      </c>
      <c r="AS1437">
        <v>1</v>
      </c>
      <c r="AT1437">
        <v>3</v>
      </c>
      <c r="AU1437">
        <v>1</v>
      </c>
      <c r="AV1437">
        <v>5</v>
      </c>
      <c r="AW1437">
        <v>7</v>
      </c>
      <c r="AX1437">
        <v>1</v>
      </c>
      <c r="AY1437">
        <v>6</v>
      </c>
      <c r="AZ1437">
        <v>1962</v>
      </c>
      <c r="BA1437">
        <v>3</v>
      </c>
      <c r="BB1437">
        <v>2</v>
      </c>
      <c r="BC1437">
        <v>462</v>
      </c>
      <c r="BD1437">
        <v>4</v>
      </c>
      <c r="BE1437">
        <v>4</v>
      </c>
      <c r="BF1437">
        <v>3</v>
      </c>
      <c r="BG1437">
        <v>0</v>
      </c>
      <c r="BH1437">
        <v>36</v>
      </c>
      <c r="BI1437">
        <v>0</v>
      </c>
      <c r="BJ1437">
        <v>0</v>
      </c>
      <c r="BK1437">
        <v>0</v>
      </c>
      <c r="BL1437">
        <v>0</v>
      </c>
      <c r="BM1437">
        <v>4</v>
      </c>
      <c r="BN1437">
        <v>0</v>
      </c>
      <c r="BO1437">
        <v>7</v>
      </c>
      <c r="BP1437">
        <v>2008</v>
      </c>
      <c r="BQ1437">
        <v>15</v>
      </c>
      <c r="BR1437">
        <v>3</v>
      </c>
      <c r="BS1437">
        <v>3</v>
      </c>
      <c r="BT1437">
        <v>174000</v>
      </c>
    </row>
    <row r="1438" spans="1:72" x14ac:dyDescent="0.35">
      <c r="A1438">
        <v>1437</v>
      </c>
      <c r="B1438">
        <v>20</v>
      </c>
      <c r="C1438">
        <v>4</v>
      </c>
      <c r="D1438">
        <v>60</v>
      </c>
      <c r="E1438">
        <v>9000</v>
      </c>
      <c r="F1438">
        <v>2</v>
      </c>
      <c r="G1438">
        <v>1</v>
      </c>
      <c r="H1438">
        <v>2</v>
      </c>
      <c r="I1438">
        <v>4</v>
      </c>
      <c r="J1438">
        <v>3</v>
      </c>
      <c r="K1438">
        <v>3</v>
      </c>
      <c r="L1438">
        <v>7</v>
      </c>
      <c r="M1438">
        <v>7</v>
      </c>
      <c r="N1438">
        <v>7</v>
      </c>
      <c r="O1438">
        <v>3</v>
      </c>
      <c r="P1438">
        <v>4</v>
      </c>
      <c r="Q1438">
        <v>4</v>
      </c>
      <c r="R1438">
        <v>6</v>
      </c>
      <c r="S1438">
        <v>1971</v>
      </c>
      <c r="T1438">
        <v>1971</v>
      </c>
      <c r="U1438">
        <v>5</v>
      </c>
      <c r="V1438">
        <v>8</v>
      </c>
      <c r="W1438">
        <v>9</v>
      </c>
      <c r="X1438">
        <v>2</v>
      </c>
      <c r="Y1438">
        <v>0</v>
      </c>
      <c r="Z1438">
        <v>3</v>
      </c>
      <c r="AA1438">
        <v>3</v>
      </c>
      <c r="AB1438">
        <v>6</v>
      </c>
      <c r="AC1438">
        <v>4</v>
      </c>
      <c r="AD1438">
        <v>4</v>
      </c>
      <c r="AE1438">
        <v>4</v>
      </c>
      <c r="AF1438">
        <v>616</v>
      </c>
      <c r="AG1438">
        <v>0</v>
      </c>
      <c r="AH1438">
        <v>248</v>
      </c>
      <c r="AI1438">
        <v>864</v>
      </c>
      <c r="AJ1438">
        <v>6</v>
      </c>
      <c r="AK1438">
        <v>6</v>
      </c>
      <c r="AL1438">
        <v>864</v>
      </c>
      <c r="AM1438">
        <v>0</v>
      </c>
      <c r="AN1438">
        <v>0</v>
      </c>
      <c r="AO1438">
        <v>864</v>
      </c>
      <c r="AP1438">
        <v>0</v>
      </c>
      <c r="AQ1438">
        <v>0</v>
      </c>
      <c r="AR1438">
        <v>1</v>
      </c>
      <c r="AS1438">
        <v>0</v>
      </c>
      <c r="AT1438">
        <v>3</v>
      </c>
      <c r="AU1438">
        <v>1</v>
      </c>
      <c r="AV1438">
        <v>4</v>
      </c>
      <c r="AW1438">
        <v>5</v>
      </c>
      <c r="AX1438">
        <v>0</v>
      </c>
      <c r="AY1438">
        <v>5</v>
      </c>
      <c r="AZ1438">
        <v>1974</v>
      </c>
      <c r="BA1438">
        <v>2</v>
      </c>
      <c r="BB1438">
        <v>2</v>
      </c>
      <c r="BC1438">
        <v>528</v>
      </c>
      <c r="BD1438">
        <v>4</v>
      </c>
      <c r="BE1438">
        <v>4</v>
      </c>
      <c r="BF1438">
        <v>3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2</v>
      </c>
      <c r="BN1438">
        <v>0</v>
      </c>
      <c r="BO1438">
        <v>5</v>
      </c>
      <c r="BP1438">
        <v>2007</v>
      </c>
      <c r="BQ1438">
        <v>16</v>
      </c>
      <c r="BR1438">
        <v>4</v>
      </c>
      <c r="BS1438">
        <v>5</v>
      </c>
      <c r="BT1438">
        <v>120500</v>
      </c>
    </row>
    <row r="1439" spans="1:72" x14ac:dyDescent="0.35">
      <c r="A1439">
        <v>1438</v>
      </c>
      <c r="B1439">
        <v>20</v>
      </c>
      <c r="C1439">
        <v>4</v>
      </c>
      <c r="D1439">
        <v>96</v>
      </c>
      <c r="E1439">
        <v>12444</v>
      </c>
      <c r="F1439">
        <v>2</v>
      </c>
      <c r="G1439">
        <v>1</v>
      </c>
      <c r="H1439">
        <v>2</v>
      </c>
      <c r="I1439">
        <v>4</v>
      </c>
      <c r="J1439">
        <v>3</v>
      </c>
      <c r="K1439">
        <v>3</v>
      </c>
      <c r="L1439">
        <v>19</v>
      </c>
      <c r="M1439">
        <v>7</v>
      </c>
      <c r="N1439">
        <v>7</v>
      </c>
      <c r="O1439">
        <v>3</v>
      </c>
      <c r="P1439">
        <v>4</v>
      </c>
      <c r="Q1439">
        <v>8</v>
      </c>
      <c r="R1439">
        <v>5</v>
      </c>
      <c r="S1439">
        <v>2008</v>
      </c>
      <c r="T1439">
        <v>2008</v>
      </c>
      <c r="U1439">
        <v>6</v>
      </c>
      <c r="V1439">
        <v>8</v>
      </c>
      <c r="W1439">
        <v>14</v>
      </c>
      <c r="X1439">
        <v>5</v>
      </c>
      <c r="Y1439">
        <v>426</v>
      </c>
      <c r="Z1439">
        <v>5</v>
      </c>
      <c r="AA1439">
        <v>3</v>
      </c>
      <c r="AB1439">
        <v>6</v>
      </c>
      <c r="AC1439">
        <v>6</v>
      </c>
      <c r="AD1439">
        <v>4</v>
      </c>
      <c r="AE1439">
        <v>7</v>
      </c>
      <c r="AF1439">
        <v>1336</v>
      </c>
      <c r="AG1439">
        <v>0</v>
      </c>
      <c r="AH1439">
        <v>596</v>
      </c>
      <c r="AI1439">
        <v>1932</v>
      </c>
      <c r="AJ1439">
        <v>6</v>
      </c>
      <c r="AK1439">
        <v>6</v>
      </c>
      <c r="AL1439">
        <v>1932</v>
      </c>
      <c r="AM1439">
        <v>0</v>
      </c>
      <c r="AN1439">
        <v>0</v>
      </c>
      <c r="AO1439">
        <v>1932</v>
      </c>
      <c r="AP1439">
        <v>1</v>
      </c>
      <c r="AQ1439">
        <v>0</v>
      </c>
      <c r="AR1439">
        <v>2</v>
      </c>
      <c r="AS1439">
        <v>0</v>
      </c>
      <c r="AT1439">
        <v>2</v>
      </c>
      <c r="AU1439">
        <v>1</v>
      </c>
      <c r="AV1439">
        <v>6</v>
      </c>
      <c r="AW1439">
        <v>7</v>
      </c>
      <c r="AX1439">
        <v>1</v>
      </c>
      <c r="AY1439">
        <v>6</v>
      </c>
      <c r="AZ1439">
        <v>2008</v>
      </c>
      <c r="BA1439">
        <v>4</v>
      </c>
      <c r="BB1439">
        <v>3</v>
      </c>
      <c r="BC1439">
        <v>774</v>
      </c>
      <c r="BD1439">
        <v>4</v>
      </c>
      <c r="BE1439">
        <v>4</v>
      </c>
      <c r="BF1439">
        <v>3</v>
      </c>
      <c r="BG1439">
        <v>0</v>
      </c>
      <c r="BH1439">
        <v>66</v>
      </c>
      <c r="BI1439">
        <v>0</v>
      </c>
      <c r="BJ1439">
        <v>304</v>
      </c>
      <c r="BK1439">
        <v>0</v>
      </c>
      <c r="BL1439">
        <v>0</v>
      </c>
      <c r="BM1439">
        <v>5</v>
      </c>
      <c r="BN1439">
        <v>0</v>
      </c>
      <c r="BO1439">
        <v>11</v>
      </c>
      <c r="BP1439">
        <v>2008</v>
      </c>
      <c r="BQ1439">
        <v>15</v>
      </c>
      <c r="BR1439">
        <v>8</v>
      </c>
      <c r="BS1439">
        <v>6</v>
      </c>
      <c r="BT1439">
        <v>394617</v>
      </c>
    </row>
    <row r="1440" spans="1:72" x14ac:dyDescent="0.35">
      <c r="A1440">
        <v>1439</v>
      </c>
      <c r="B1440">
        <v>20</v>
      </c>
      <c r="C1440">
        <v>2</v>
      </c>
      <c r="D1440">
        <v>90</v>
      </c>
      <c r="E1440">
        <v>7407</v>
      </c>
      <c r="F1440">
        <v>2</v>
      </c>
      <c r="G1440">
        <v>1</v>
      </c>
      <c r="H1440">
        <v>2</v>
      </c>
      <c r="I1440">
        <v>4</v>
      </c>
      <c r="J1440">
        <v>4</v>
      </c>
      <c r="K1440">
        <v>3</v>
      </c>
      <c r="L1440">
        <v>9</v>
      </c>
      <c r="M1440">
        <v>3</v>
      </c>
      <c r="N1440">
        <v>7</v>
      </c>
      <c r="O1440">
        <v>3</v>
      </c>
      <c r="P1440">
        <v>4</v>
      </c>
      <c r="Q1440">
        <v>6</v>
      </c>
      <c r="R1440">
        <v>7</v>
      </c>
      <c r="S1440">
        <v>1957</v>
      </c>
      <c r="T1440">
        <v>1996</v>
      </c>
      <c r="U1440">
        <v>5</v>
      </c>
      <c r="V1440">
        <v>8</v>
      </c>
      <c r="W1440">
        <v>10</v>
      </c>
      <c r="X1440">
        <v>2</v>
      </c>
      <c r="Y1440">
        <v>0</v>
      </c>
      <c r="Z1440">
        <v>3</v>
      </c>
      <c r="AA1440">
        <v>3</v>
      </c>
      <c r="AB1440">
        <v>2</v>
      </c>
      <c r="AC1440">
        <v>4</v>
      </c>
      <c r="AD1440">
        <v>4</v>
      </c>
      <c r="AE1440">
        <v>7</v>
      </c>
      <c r="AF1440">
        <v>600</v>
      </c>
      <c r="AG1440">
        <v>0</v>
      </c>
      <c r="AH1440">
        <v>312</v>
      </c>
      <c r="AI1440">
        <v>912</v>
      </c>
      <c r="AJ1440">
        <v>6</v>
      </c>
      <c r="AK1440">
        <v>3</v>
      </c>
      <c r="AL1440">
        <v>1236</v>
      </c>
      <c r="AM1440">
        <v>0</v>
      </c>
      <c r="AN1440">
        <v>0</v>
      </c>
      <c r="AO1440">
        <v>1236</v>
      </c>
      <c r="AP1440">
        <v>1</v>
      </c>
      <c r="AQ1440">
        <v>0</v>
      </c>
      <c r="AR1440">
        <v>1</v>
      </c>
      <c r="AS1440">
        <v>0</v>
      </c>
      <c r="AT1440">
        <v>2</v>
      </c>
      <c r="AU1440">
        <v>1</v>
      </c>
      <c r="AV1440">
        <v>4</v>
      </c>
      <c r="AW1440">
        <v>6</v>
      </c>
      <c r="AX1440">
        <v>0</v>
      </c>
      <c r="AY1440">
        <v>6</v>
      </c>
      <c r="AZ1440">
        <v>1957</v>
      </c>
      <c r="BA1440">
        <v>2</v>
      </c>
      <c r="BB1440">
        <v>2</v>
      </c>
      <c r="BC1440">
        <v>923</v>
      </c>
      <c r="BD1440">
        <v>4</v>
      </c>
      <c r="BE1440">
        <v>4</v>
      </c>
      <c r="BF1440">
        <v>3</v>
      </c>
      <c r="BG1440">
        <v>0</v>
      </c>
      <c r="BH1440">
        <v>158</v>
      </c>
      <c r="BI1440">
        <v>158</v>
      </c>
      <c r="BJ1440">
        <v>0</v>
      </c>
      <c r="BK1440">
        <v>0</v>
      </c>
      <c r="BL1440">
        <v>0</v>
      </c>
      <c r="BM1440">
        <v>3</v>
      </c>
      <c r="BN1440">
        <v>0</v>
      </c>
      <c r="BO1440">
        <v>4</v>
      </c>
      <c r="BP1440">
        <v>2010</v>
      </c>
      <c r="BQ1440">
        <v>13</v>
      </c>
      <c r="BR1440">
        <v>4</v>
      </c>
      <c r="BS1440">
        <v>5</v>
      </c>
      <c r="BT1440">
        <v>149700</v>
      </c>
    </row>
    <row r="1441" spans="1:72" x14ac:dyDescent="0.35">
      <c r="A1441">
        <v>1440</v>
      </c>
      <c r="B1441">
        <v>60</v>
      </c>
      <c r="C1441">
        <v>4</v>
      </c>
      <c r="D1441">
        <v>80</v>
      </c>
      <c r="E1441">
        <v>11584</v>
      </c>
      <c r="F1441">
        <v>2</v>
      </c>
      <c r="G1441">
        <v>1</v>
      </c>
      <c r="H1441">
        <v>2</v>
      </c>
      <c r="I1441">
        <v>4</v>
      </c>
      <c r="J1441">
        <v>4</v>
      </c>
      <c r="K1441">
        <v>3</v>
      </c>
      <c r="L1441">
        <v>10</v>
      </c>
      <c r="M1441">
        <v>7</v>
      </c>
      <c r="N1441">
        <v>7</v>
      </c>
      <c r="O1441">
        <v>3</v>
      </c>
      <c r="P1441">
        <v>3</v>
      </c>
      <c r="Q1441">
        <v>7</v>
      </c>
      <c r="R1441">
        <v>6</v>
      </c>
      <c r="S1441">
        <v>1979</v>
      </c>
      <c r="T1441">
        <v>1979</v>
      </c>
      <c r="U1441">
        <v>6</v>
      </c>
      <c r="V1441">
        <v>8</v>
      </c>
      <c r="W1441">
        <v>9</v>
      </c>
      <c r="X1441">
        <v>4</v>
      </c>
      <c r="Y1441">
        <v>96</v>
      </c>
      <c r="Z1441">
        <v>3</v>
      </c>
      <c r="AA1441">
        <v>3</v>
      </c>
      <c r="AB1441">
        <v>2</v>
      </c>
      <c r="AC1441">
        <v>4</v>
      </c>
      <c r="AD1441">
        <v>4</v>
      </c>
      <c r="AE1441">
        <v>7</v>
      </c>
      <c r="AF1441">
        <v>315</v>
      </c>
      <c r="AG1441">
        <v>110</v>
      </c>
      <c r="AH1441">
        <v>114</v>
      </c>
      <c r="AI1441">
        <v>539</v>
      </c>
      <c r="AJ1441">
        <v>6</v>
      </c>
      <c r="AK1441">
        <v>6</v>
      </c>
      <c r="AL1441">
        <v>1040</v>
      </c>
      <c r="AM1441">
        <v>685</v>
      </c>
      <c r="AN1441">
        <v>0</v>
      </c>
      <c r="AO1441">
        <v>1725</v>
      </c>
      <c r="AP1441">
        <v>0</v>
      </c>
      <c r="AQ1441">
        <v>0</v>
      </c>
      <c r="AR1441">
        <v>2</v>
      </c>
      <c r="AS1441">
        <v>1</v>
      </c>
      <c r="AT1441">
        <v>3</v>
      </c>
      <c r="AU1441">
        <v>1</v>
      </c>
      <c r="AV1441">
        <v>4</v>
      </c>
      <c r="AW1441">
        <v>6</v>
      </c>
      <c r="AX1441">
        <v>1</v>
      </c>
      <c r="AY1441">
        <v>6</v>
      </c>
      <c r="AZ1441">
        <v>1979</v>
      </c>
      <c r="BA1441">
        <v>3</v>
      </c>
      <c r="BB1441">
        <v>2</v>
      </c>
      <c r="BC1441">
        <v>550</v>
      </c>
      <c r="BD1441">
        <v>4</v>
      </c>
      <c r="BE1441">
        <v>4</v>
      </c>
      <c r="BF1441">
        <v>3</v>
      </c>
      <c r="BG1441">
        <v>0</v>
      </c>
      <c r="BH1441">
        <v>88</v>
      </c>
      <c r="BI1441">
        <v>216</v>
      </c>
      <c r="BJ1441">
        <v>0</v>
      </c>
      <c r="BK1441">
        <v>0</v>
      </c>
      <c r="BL1441">
        <v>0</v>
      </c>
      <c r="BM1441">
        <v>5</v>
      </c>
      <c r="BN1441">
        <v>0</v>
      </c>
      <c r="BO1441">
        <v>11</v>
      </c>
      <c r="BP1441">
        <v>2007</v>
      </c>
      <c r="BQ1441">
        <v>16</v>
      </c>
      <c r="BR1441">
        <v>4</v>
      </c>
      <c r="BS1441">
        <v>5</v>
      </c>
      <c r="BT1441">
        <v>197000</v>
      </c>
    </row>
    <row r="1442" spans="1:72" x14ac:dyDescent="0.35">
      <c r="A1442">
        <v>1441</v>
      </c>
      <c r="B1442">
        <v>70</v>
      </c>
      <c r="C1442">
        <v>4</v>
      </c>
      <c r="D1442">
        <v>79</v>
      </c>
      <c r="E1442">
        <v>11526</v>
      </c>
      <c r="F1442">
        <v>2</v>
      </c>
      <c r="G1442">
        <v>2</v>
      </c>
      <c r="H1442">
        <v>1</v>
      </c>
      <c r="I1442">
        <v>4</v>
      </c>
      <c r="J1442">
        <v>4</v>
      </c>
      <c r="K1442">
        <v>2</v>
      </c>
      <c r="L1442">
        <v>14</v>
      </c>
      <c r="M1442">
        <v>7</v>
      </c>
      <c r="N1442">
        <v>7</v>
      </c>
      <c r="O1442">
        <v>3</v>
      </c>
      <c r="P1442">
        <v>7</v>
      </c>
      <c r="Q1442">
        <v>6</v>
      </c>
      <c r="R1442">
        <v>7</v>
      </c>
      <c r="S1442">
        <v>1922</v>
      </c>
      <c r="T1442">
        <v>1994</v>
      </c>
      <c r="U1442">
        <v>5</v>
      </c>
      <c r="V1442">
        <v>8</v>
      </c>
      <c r="W1442">
        <v>10</v>
      </c>
      <c r="X1442">
        <v>2</v>
      </c>
      <c r="Y1442">
        <v>0</v>
      </c>
      <c r="Z1442">
        <v>3</v>
      </c>
      <c r="AA1442">
        <v>3</v>
      </c>
      <c r="AB1442">
        <v>3</v>
      </c>
      <c r="AC1442">
        <v>6</v>
      </c>
      <c r="AD1442">
        <v>4</v>
      </c>
      <c r="AE1442">
        <v>6</v>
      </c>
      <c r="AF1442">
        <v>0</v>
      </c>
      <c r="AG1442">
        <v>0</v>
      </c>
      <c r="AH1442">
        <v>588</v>
      </c>
      <c r="AI1442">
        <v>588</v>
      </c>
      <c r="AJ1442">
        <v>6</v>
      </c>
      <c r="AK1442">
        <v>6</v>
      </c>
      <c r="AL1442">
        <v>1423</v>
      </c>
      <c r="AM1442">
        <v>748</v>
      </c>
      <c r="AN1442">
        <v>384</v>
      </c>
      <c r="AO1442">
        <v>2555</v>
      </c>
      <c r="AP1442">
        <v>0</v>
      </c>
      <c r="AQ1442">
        <v>0</v>
      </c>
      <c r="AR1442">
        <v>2</v>
      </c>
      <c r="AS1442">
        <v>0</v>
      </c>
      <c r="AT1442">
        <v>3</v>
      </c>
      <c r="AU1442">
        <v>1</v>
      </c>
      <c r="AV1442">
        <v>4</v>
      </c>
      <c r="AW1442">
        <v>11</v>
      </c>
      <c r="AX1442">
        <v>1</v>
      </c>
      <c r="AY1442">
        <v>5</v>
      </c>
      <c r="AZ1442">
        <v>1993</v>
      </c>
      <c r="BA1442">
        <v>4</v>
      </c>
      <c r="BB1442">
        <v>2</v>
      </c>
      <c r="BC1442">
        <v>672</v>
      </c>
      <c r="BD1442">
        <v>4</v>
      </c>
      <c r="BE1442">
        <v>4</v>
      </c>
      <c r="BF1442">
        <v>3</v>
      </c>
      <c r="BG1442">
        <v>431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5</v>
      </c>
      <c r="BN1442">
        <v>0</v>
      </c>
      <c r="BO1442">
        <v>9</v>
      </c>
      <c r="BP1442">
        <v>2008</v>
      </c>
      <c r="BQ1442">
        <v>15</v>
      </c>
      <c r="BR1442">
        <v>4</v>
      </c>
      <c r="BS1442">
        <v>5</v>
      </c>
      <c r="BT1442">
        <v>191000</v>
      </c>
    </row>
    <row r="1443" spans="1:72" x14ac:dyDescent="0.35">
      <c r="A1443">
        <v>1442</v>
      </c>
      <c r="B1443">
        <v>120</v>
      </c>
      <c r="C1443">
        <v>2</v>
      </c>
      <c r="E1443">
        <v>4426</v>
      </c>
      <c r="F1443">
        <v>2</v>
      </c>
      <c r="G1443">
        <v>1</v>
      </c>
      <c r="H1443">
        <v>2</v>
      </c>
      <c r="I1443">
        <v>4</v>
      </c>
      <c r="J1443">
        <v>4</v>
      </c>
      <c r="K1443">
        <v>3</v>
      </c>
      <c r="L1443">
        <v>16</v>
      </c>
      <c r="M1443">
        <v>7</v>
      </c>
      <c r="N1443">
        <v>7</v>
      </c>
      <c r="O1443">
        <v>4</v>
      </c>
      <c r="P1443">
        <v>4</v>
      </c>
      <c r="Q1443">
        <v>6</v>
      </c>
      <c r="R1443">
        <v>5</v>
      </c>
      <c r="S1443">
        <v>2004</v>
      </c>
      <c r="T1443">
        <v>2004</v>
      </c>
      <c r="U1443">
        <v>5</v>
      </c>
      <c r="V1443">
        <v>8</v>
      </c>
      <c r="W1443">
        <v>14</v>
      </c>
      <c r="X1443">
        <v>4</v>
      </c>
      <c r="Y1443">
        <v>147</v>
      </c>
      <c r="Z1443">
        <v>4</v>
      </c>
      <c r="AA1443">
        <v>3</v>
      </c>
      <c r="AB1443">
        <v>6</v>
      </c>
      <c r="AC1443">
        <v>5</v>
      </c>
      <c r="AD1443">
        <v>4</v>
      </c>
      <c r="AE1443">
        <v>7</v>
      </c>
      <c r="AF1443">
        <v>697</v>
      </c>
      <c r="AG1443">
        <v>0</v>
      </c>
      <c r="AH1443">
        <v>151</v>
      </c>
      <c r="AI1443">
        <v>848</v>
      </c>
      <c r="AJ1443">
        <v>6</v>
      </c>
      <c r="AK1443">
        <v>6</v>
      </c>
      <c r="AL1443">
        <v>848</v>
      </c>
      <c r="AM1443">
        <v>0</v>
      </c>
      <c r="AN1443">
        <v>0</v>
      </c>
      <c r="AO1443">
        <v>848</v>
      </c>
      <c r="AP1443">
        <v>1</v>
      </c>
      <c r="AQ1443">
        <v>0</v>
      </c>
      <c r="AR1443">
        <v>1</v>
      </c>
      <c r="AS1443">
        <v>0</v>
      </c>
      <c r="AT1443">
        <v>1</v>
      </c>
      <c r="AU1443">
        <v>1</v>
      </c>
      <c r="AV1443">
        <v>5</v>
      </c>
      <c r="AW1443">
        <v>3</v>
      </c>
      <c r="AX1443">
        <v>1</v>
      </c>
      <c r="AY1443">
        <v>6</v>
      </c>
      <c r="AZ1443">
        <v>2004</v>
      </c>
      <c r="BA1443">
        <v>3</v>
      </c>
      <c r="BB1443">
        <v>2</v>
      </c>
      <c r="BC1443">
        <v>420</v>
      </c>
      <c r="BD1443">
        <v>4</v>
      </c>
      <c r="BE1443">
        <v>4</v>
      </c>
      <c r="BF1443">
        <v>3</v>
      </c>
      <c r="BG1443">
        <v>149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5</v>
      </c>
      <c r="BN1443">
        <v>0</v>
      </c>
      <c r="BO1443">
        <v>5</v>
      </c>
      <c r="BP1443">
        <v>2008</v>
      </c>
      <c r="BQ1443">
        <v>15</v>
      </c>
      <c r="BR1443">
        <v>4</v>
      </c>
      <c r="BS1443">
        <v>5</v>
      </c>
      <c r="BT1443">
        <v>149300</v>
      </c>
    </row>
    <row r="1444" spans="1:72" x14ac:dyDescent="0.35">
      <c r="A1444">
        <v>1443</v>
      </c>
      <c r="B1444">
        <v>60</v>
      </c>
      <c r="C1444">
        <v>5</v>
      </c>
      <c r="D1444">
        <v>85</v>
      </c>
      <c r="E1444">
        <v>11003</v>
      </c>
      <c r="F1444">
        <v>2</v>
      </c>
      <c r="G1444">
        <v>1</v>
      </c>
      <c r="H1444">
        <v>2</v>
      </c>
      <c r="I1444">
        <v>4</v>
      </c>
      <c r="J1444">
        <v>4</v>
      </c>
      <c r="K1444">
        <v>3</v>
      </c>
      <c r="L1444">
        <v>18</v>
      </c>
      <c r="M1444">
        <v>7</v>
      </c>
      <c r="N1444">
        <v>7</v>
      </c>
      <c r="O1444">
        <v>3</v>
      </c>
      <c r="P1444">
        <v>8</v>
      </c>
      <c r="Q1444">
        <v>10</v>
      </c>
      <c r="R1444">
        <v>5</v>
      </c>
      <c r="S1444">
        <v>2008</v>
      </c>
      <c r="T1444">
        <v>2008</v>
      </c>
      <c r="U1444">
        <v>5</v>
      </c>
      <c r="V1444">
        <v>8</v>
      </c>
      <c r="W1444">
        <v>14</v>
      </c>
      <c r="X1444">
        <v>5</v>
      </c>
      <c r="Y1444">
        <v>160</v>
      </c>
      <c r="Z1444">
        <v>5</v>
      </c>
      <c r="AA1444">
        <v>3</v>
      </c>
      <c r="AB1444">
        <v>6</v>
      </c>
      <c r="AC1444">
        <v>6</v>
      </c>
      <c r="AD1444">
        <v>4</v>
      </c>
      <c r="AE1444">
        <v>7</v>
      </c>
      <c r="AF1444">
        <v>765</v>
      </c>
      <c r="AG1444">
        <v>0</v>
      </c>
      <c r="AH1444">
        <v>252</v>
      </c>
      <c r="AI1444">
        <v>1017</v>
      </c>
      <c r="AJ1444">
        <v>6</v>
      </c>
      <c r="AK1444">
        <v>6</v>
      </c>
      <c r="AL1444">
        <v>1026</v>
      </c>
      <c r="AM1444">
        <v>981</v>
      </c>
      <c r="AN1444">
        <v>0</v>
      </c>
      <c r="AO1444">
        <v>2007</v>
      </c>
      <c r="AP1444">
        <v>1</v>
      </c>
      <c r="AQ1444">
        <v>0</v>
      </c>
      <c r="AR1444">
        <v>2</v>
      </c>
      <c r="AS1444">
        <v>1</v>
      </c>
      <c r="AT1444">
        <v>3</v>
      </c>
      <c r="AU1444">
        <v>1</v>
      </c>
      <c r="AV1444">
        <v>6</v>
      </c>
      <c r="AW1444">
        <v>10</v>
      </c>
      <c r="AX1444">
        <v>1</v>
      </c>
      <c r="AY1444">
        <v>6</v>
      </c>
      <c r="AZ1444">
        <v>2008</v>
      </c>
      <c r="BA1444">
        <v>4</v>
      </c>
      <c r="BB1444">
        <v>3</v>
      </c>
      <c r="BC1444">
        <v>812</v>
      </c>
      <c r="BD1444">
        <v>4</v>
      </c>
      <c r="BE1444">
        <v>4</v>
      </c>
      <c r="BF1444">
        <v>3</v>
      </c>
      <c r="BG1444">
        <v>168</v>
      </c>
      <c r="BH1444">
        <v>52</v>
      </c>
      <c r="BI1444">
        <v>0</v>
      </c>
      <c r="BJ1444">
        <v>0</v>
      </c>
      <c r="BK1444">
        <v>0</v>
      </c>
      <c r="BL1444">
        <v>0</v>
      </c>
      <c r="BM1444">
        <v>5</v>
      </c>
      <c r="BN1444">
        <v>0</v>
      </c>
      <c r="BO1444">
        <v>4</v>
      </c>
      <c r="BP1444">
        <v>2009</v>
      </c>
      <c r="BQ1444">
        <v>14</v>
      </c>
      <c r="BR1444">
        <v>4</v>
      </c>
      <c r="BS1444">
        <v>5</v>
      </c>
      <c r="BT1444">
        <v>310000</v>
      </c>
    </row>
    <row r="1445" spans="1:72" x14ac:dyDescent="0.35">
      <c r="A1445">
        <v>1444</v>
      </c>
      <c r="B1445">
        <v>30</v>
      </c>
      <c r="C1445">
        <v>4</v>
      </c>
      <c r="E1445">
        <v>8854</v>
      </c>
      <c r="F1445">
        <v>2</v>
      </c>
      <c r="G1445">
        <v>1</v>
      </c>
      <c r="H1445">
        <v>2</v>
      </c>
      <c r="I1445">
        <v>4</v>
      </c>
      <c r="J1445">
        <v>4</v>
      </c>
      <c r="K1445">
        <v>3</v>
      </c>
      <c r="L1445">
        <v>12</v>
      </c>
      <c r="M1445">
        <v>7</v>
      </c>
      <c r="N1445">
        <v>7</v>
      </c>
      <c r="O1445">
        <v>3</v>
      </c>
      <c r="P1445">
        <v>2</v>
      </c>
      <c r="Q1445">
        <v>6</v>
      </c>
      <c r="R1445">
        <v>6</v>
      </c>
      <c r="S1445">
        <v>1916</v>
      </c>
      <c r="T1445">
        <v>1950</v>
      </c>
      <c r="U1445">
        <v>5</v>
      </c>
      <c r="V1445">
        <v>8</v>
      </c>
      <c r="W1445">
        <v>4</v>
      </c>
      <c r="X1445">
        <v>2</v>
      </c>
      <c r="Y1445">
        <v>0</v>
      </c>
      <c r="Z1445">
        <v>3</v>
      </c>
      <c r="AA1445">
        <v>3</v>
      </c>
      <c r="AB1445">
        <v>3</v>
      </c>
      <c r="AC1445">
        <v>4</v>
      </c>
      <c r="AD1445">
        <v>4</v>
      </c>
      <c r="AE1445">
        <v>6</v>
      </c>
      <c r="AF1445">
        <v>0</v>
      </c>
      <c r="AG1445">
        <v>0</v>
      </c>
      <c r="AH1445">
        <v>952</v>
      </c>
      <c r="AI1445">
        <v>952</v>
      </c>
      <c r="AJ1445">
        <v>2</v>
      </c>
      <c r="AK1445">
        <v>2</v>
      </c>
      <c r="AL1445">
        <v>952</v>
      </c>
      <c r="AM1445">
        <v>0</v>
      </c>
      <c r="AN1445">
        <v>0</v>
      </c>
      <c r="AO1445">
        <v>952</v>
      </c>
      <c r="AP1445">
        <v>0</v>
      </c>
      <c r="AQ1445">
        <v>0</v>
      </c>
      <c r="AR1445">
        <v>1</v>
      </c>
      <c r="AS1445">
        <v>0</v>
      </c>
      <c r="AT1445">
        <v>2</v>
      </c>
      <c r="AU1445">
        <v>1</v>
      </c>
      <c r="AV1445">
        <v>3</v>
      </c>
      <c r="AW1445">
        <v>4</v>
      </c>
      <c r="AX1445">
        <v>1</v>
      </c>
      <c r="AY1445">
        <v>5</v>
      </c>
      <c r="AZ1445">
        <v>1916</v>
      </c>
      <c r="BA1445">
        <v>2</v>
      </c>
      <c r="BB1445">
        <v>1</v>
      </c>
      <c r="BC1445">
        <v>192</v>
      </c>
      <c r="BD1445">
        <v>3</v>
      </c>
      <c r="BE1445">
        <v>2</v>
      </c>
      <c r="BF1445">
        <v>1</v>
      </c>
      <c r="BG1445">
        <v>0</v>
      </c>
      <c r="BH1445">
        <v>98</v>
      </c>
      <c r="BI1445">
        <v>0</v>
      </c>
      <c r="BJ1445">
        <v>0</v>
      </c>
      <c r="BK1445">
        <v>40</v>
      </c>
      <c r="BL1445">
        <v>0</v>
      </c>
      <c r="BM1445">
        <v>5</v>
      </c>
      <c r="BN1445">
        <v>0</v>
      </c>
      <c r="BO1445">
        <v>5</v>
      </c>
      <c r="BP1445">
        <v>2009</v>
      </c>
      <c r="BQ1445">
        <v>14</v>
      </c>
      <c r="BR1445">
        <v>4</v>
      </c>
      <c r="BS1445">
        <v>5</v>
      </c>
      <c r="BT1445">
        <v>121000</v>
      </c>
    </row>
    <row r="1446" spans="1:72" x14ac:dyDescent="0.35">
      <c r="A1446">
        <v>1445</v>
      </c>
      <c r="B1446">
        <v>20</v>
      </c>
      <c r="C1446">
        <v>4</v>
      </c>
      <c r="D1446">
        <v>63</v>
      </c>
      <c r="E1446">
        <v>8500</v>
      </c>
      <c r="F1446">
        <v>2</v>
      </c>
      <c r="G1446">
        <v>1</v>
      </c>
      <c r="H1446">
        <v>2</v>
      </c>
      <c r="I1446">
        <v>4</v>
      </c>
      <c r="J1446">
        <v>3</v>
      </c>
      <c r="K1446">
        <v>3</v>
      </c>
      <c r="L1446">
        <v>16</v>
      </c>
      <c r="M1446">
        <v>7</v>
      </c>
      <c r="N1446">
        <v>7</v>
      </c>
      <c r="O1446">
        <v>3</v>
      </c>
      <c r="P1446">
        <v>4</v>
      </c>
      <c r="Q1446">
        <v>7</v>
      </c>
      <c r="R1446">
        <v>5</v>
      </c>
      <c r="S1446">
        <v>2004</v>
      </c>
      <c r="T1446">
        <v>2004</v>
      </c>
      <c r="U1446">
        <v>5</v>
      </c>
      <c r="V1446">
        <v>8</v>
      </c>
      <c r="W1446">
        <v>14</v>
      </c>
      <c r="X1446">
        <v>4</v>
      </c>
      <c r="Y1446">
        <v>106</v>
      </c>
      <c r="Z1446">
        <v>4</v>
      </c>
      <c r="AA1446">
        <v>3</v>
      </c>
      <c r="AB1446">
        <v>6</v>
      </c>
      <c r="AC1446">
        <v>5</v>
      </c>
      <c r="AD1446">
        <v>4</v>
      </c>
      <c r="AE1446">
        <v>6</v>
      </c>
      <c r="AF1446">
        <v>0</v>
      </c>
      <c r="AG1446">
        <v>0</v>
      </c>
      <c r="AH1446">
        <v>1422</v>
      </c>
      <c r="AI1446">
        <v>1422</v>
      </c>
      <c r="AJ1446">
        <v>6</v>
      </c>
      <c r="AK1446">
        <v>6</v>
      </c>
      <c r="AL1446">
        <v>1422</v>
      </c>
      <c r="AM1446">
        <v>0</v>
      </c>
      <c r="AN1446">
        <v>0</v>
      </c>
      <c r="AO1446">
        <v>1422</v>
      </c>
      <c r="AP1446">
        <v>0</v>
      </c>
      <c r="AQ1446">
        <v>0</v>
      </c>
      <c r="AR1446">
        <v>2</v>
      </c>
      <c r="AS1446">
        <v>0</v>
      </c>
      <c r="AT1446">
        <v>3</v>
      </c>
      <c r="AU1446">
        <v>1</v>
      </c>
      <c r="AV1446">
        <v>5</v>
      </c>
      <c r="AW1446">
        <v>7</v>
      </c>
      <c r="AX1446">
        <v>0</v>
      </c>
      <c r="AY1446">
        <v>6</v>
      </c>
      <c r="AZ1446">
        <v>2004</v>
      </c>
      <c r="BA1446">
        <v>3</v>
      </c>
      <c r="BB1446">
        <v>2</v>
      </c>
      <c r="BC1446">
        <v>626</v>
      </c>
      <c r="BD1446">
        <v>4</v>
      </c>
      <c r="BE1446">
        <v>4</v>
      </c>
      <c r="BF1446">
        <v>3</v>
      </c>
      <c r="BG1446">
        <v>192</v>
      </c>
      <c r="BH1446">
        <v>60</v>
      </c>
      <c r="BI1446">
        <v>0</v>
      </c>
      <c r="BJ1446">
        <v>0</v>
      </c>
      <c r="BK1446">
        <v>0</v>
      </c>
      <c r="BL1446">
        <v>0</v>
      </c>
      <c r="BM1446">
        <v>5</v>
      </c>
      <c r="BN1446">
        <v>0</v>
      </c>
      <c r="BO1446">
        <v>11</v>
      </c>
      <c r="BP1446">
        <v>2007</v>
      </c>
      <c r="BQ1446">
        <v>16</v>
      </c>
      <c r="BR1446">
        <v>4</v>
      </c>
      <c r="BS1446">
        <v>5</v>
      </c>
      <c r="BT1446">
        <v>179600</v>
      </c>
    </row>
    <row r="1447" spans="1:72" x14ac:dyDescent="0.35">
      <c r="A1447">
        <v>1446</v>
      </c>
      <c r="B1447">
        <v>85</v>
      </c>
      <c r="C1447">
        <v>4</v>
      </c>
      <c r="D1447">
        <v>70</v>
      </c>
      <c r="E1447">
        <v>8400</v>
      </c>
      <c r="F1447">
        <v>2</v>
      </c>
      <c r="G1447">
        <v>1</v>
      </c>
      <c r="H1447">
        <v>2</v>
      </c>
      <c r="I1447">
        <v>4</v>
      </c>
      <c r="J1447">
        <v>4</v>
      </c>
      <c r="K1447">
        <v>3</v>
      </c>
      <c r="L1447">
        <v>5</v>
      </c>
      <c r="M1447">
        <v>7</v>
      </c>
      <c r="N1447">
        <v>7</v>
      </c>
      <c r="O1447">
        <v>3</v>
      </c>
      <c r="P1447">
        <v>6</v>
      </c>
      <c r="Q1447">
        <v>6</v>
      </c>
      <c r="R1447">
        <v>5</v>
      </c>
      <c r="S1447">
        <v>1966</v>
      </c>
      <c r="T1447">
        <v>1966</v>
      </c>
      <c r="U1447">
        <v>5</v>
      </c>
      <c r="V1447">
        <v>8</v>
      </c>
      <c r="W1447">
        <v>14</v>
      </c>
      <c r="X1447">
        <v>2</v>
      </c>
      <c r="Y1447">
        <v>0</v>
      </c>
      <c r="Z1447">
        <v>3</v>
      </c>
      <c r="AA1447">
        <v>3</v>
      </c>
      <c r="AB1447">
        <v>2</v>
      </c>
      <c r="AC1447">
        <v>4</v>
      </c>
      <c r="AD1447">
        <v>4</v>
      </c>
      <c r="AE1447">
        <v>5</v>
      </c>
      <c r="AF1447">
        <v>187</v>
      </c>
      <c r="AG1447">
        <v>627</v>
      </c>
      <c r="AH1447">
        <v>0</v>
      </c>
      <c r="AI1447">
        <v>814</v>
      </c>
      <c r="AJ1447">
        <v>6</v>
      </c>
      <c r="AK1447">
        <v>6</v>
      </c>
      <c r="AL1447">
        <v>913</v>
      </c>
      <c r="AM1447">
        <v>0</v>
      </c>
      <c r="AN1447">
        <v>0</v>
      </c>
      <c r="AO1447">
        <v>913</v>
      </c>
      <c r="AP1447">
        <v>1</v>
      </c>
      <c r="AQ1447">
        <v>0</v>
      </c>
      <c r="AR1447">
        <v>1</v>
      </c>
      <c r="AS1447">
        <v>0</v>
      </c>
      <c r="AT1447">
        <v>3</v>
      </c>
      <c r="AU1447">
        <v>1</v>
      </c>
      <c r="AV1447">
        <v>4</v>
      </c>
      <c r="AW1447">
        <v>6</v>
      </c>
      <c r="AX1447">
        <v>0</v>
      </c>
      <c r="AY1447">
        <v>5</v>
      </c>
      <c r="AZ1447">
        <v>1990</v>
      </c>
      <c r="BA1447">
        <v>2</v>
      </c>
      <c r="BB1447">
        <v>1</v>
      </c>
      <c r="BC1447">
        <v>240</v>
      </c>
      <c r="BD1447">
        <v>4</v>
      </c>
      <c r="BE1447">
        <v>4</v>
      </c>
      <c r="BF1447">
        <v>3</v>
      </c>
      <c r="BG1447">
        <v>0</v>
      </c>
      <c r="BH1447">
        <v>0</v>
      </c>
      <c r="BI1447">
        <v>252</v>
      </c>
      <c r="BJ1447">
        <v>0</v>
      </c>
      <c r="BK1447">
        <v>0</v>
      </c>
      <c r="BL1447">
        <v>0</v>
      </c>
      <c r="BM1447">
        <v>5</v>
      </c>
      <c r="BN1447">
        <v>0</v>
      </c>
      <c r="BO1447">
        <v>5</v>
      </c>
      <c r="BP1447">
        <v>2007</v>
      </c>
      <c r="BQ1447">
        <v>16</v>
      </c>
      <c r="BR1447">
        <v>4</v>
      </c>
      <c r="BS1447">
        <v>5</v>
      </c>
      <c r="BT1447">
        <v>129000</v>
      </c>
    </row>
    <row r="1448" spans="1:72" x14ac:dyDescent="0.35">
      <c r="A1448">
        <v>1447</v>
      </c>
      <c r="B1448">
        <v>20</v>
      </c>
      <c r="C1448">
        <v>4</v>
      </c>
      <c r="E1448">
        <v>26142</v>
      </c>
      <c r="F1448">
        <v>2</v>
      </c>
      <c r="G1448">
        <v>2</v>
      </c>
      <c r="H1448">
        <v>2</v>
      </c>
      <c r="I1448">
        <v>4</v>
      </c>
      <c r="J1448">
        <v>1</v>
      </c>
      <c r="K1448">
        <v>3</v>
      </c>
      <c r="L1448">
        <v>6</v>
      </c>
      <c r="M1448">
        <v>7</v>
      </c>
      <c r="N1448">
        <v>7</v>
      </c>
      <c r="O1448">
        <v>3</v>
      </c>
      <c r="P1448">
        <v>4</v>
      </c>
      <c r="Q1448">
        <v>5</v>
      </c>
      <c r="R1448">
        <v>7</v>
      </c>
      <c r="S1448">
        <v>1962</v>
      </c>
      <c r="T1448">
        <v>1962</v>
      </c>
      <c r="U1448">
        <v>5</v>
      </c>
      <c r="V1448">
        <v>8</v>
      </c>
      <c r="W1448">
        <v>9</v>
      </c>
      <c r="X1448">
        <v>4</v>
      </c>
      <c r="Y1448">
        <v>189</v>
      </c>
      <c r="Z1448">
        <v>3</v>
      </c>
      <c r="AA1448">
        <v>3</v>
      </c>
      <c r="AB1448">
        <v>2</v>
      </c>
      <c r="AC1448">
        <v>4</v>
      </c>
      <c r="AD1448">
        <v>4</v>
      </c>
      <c r="AE1448">
        <v>2</v>
      </c>
      <c r="AF1448">
        <v>593</v>
      </c>
      <c r="AG1448">
        <v>0</v>
      </c>
      <c r="AH1448">
        <v>595</v>
      </c>
      <c r="AI1448">
        <v>1188</v>
      </c>
      <c r="AJ1448">
        <v>6</v>
      </c>
      <c r="AK1448">
        <v>6</v>
      </c>
      <c r="AL1448">
        <v>1188</v>
      </c>
      <c r="AM1448">
        <v>0</v>
      </c>
      <c r="AN1448">
        <v>0</v>
      </c>
      <c r="AO1448">
        <v>1188</v>
      </c>
      <c r="AP1448">
        <v>0</v>
      </c>
      <c r="AQ1448">
        <v>0</v>
      </c>
      <c r="AR1448">
        <v>1</v>
      </c>
      <c r="AS1448">
        <v>0</v>
      </c>
      <c r="AT1448">
        <v>3</v>
      </c>
      <c r="AU1448">
        <v>1</v>
      </c>
      <c r="AV1448">
        <v>4</v>
      </c>
      <c r="AW1448">
        <v>6</v>
      </c>
      <c r="AX1448">
        <v>0</v>
      </c>
      <c r="AY1448">
        <v>6</v>
      </c>
      <c r="AZ1448">
        <v>1962</v>
      </c>
      <c r="BA1448">
        <v>2</v>
      </c>
      <c r="BB1448">
        <v>1</v>
      </c>
      <c r="BC1448">
        <v>312</v>
      </c>
      <c r="BD1448">
        <v>4</v>
      </c>
      <c r="BE1448">
        <v>4</v>
      </c>
      <c r="BF1448">
        <v>1</v>
      </c>
      <c r="BG1448">
        <v>261</v>
      </c>
      <c r="BH1448">
        <v>39</v>
      </c>
      <c r="BI1448">
        <v>0</v>
      </c>
      <c r="BJ1448">
        <v>0</v>
      </c>
      <c r="BK1448">
        <v>0</v>
      </c>
      <c r="BL1448">
        <v>0</v>
      </c>
      <c r="BM1448">
        <v>5</v>
      </c>
      <c r="BN1448">
        <v>0</v>
      </c>
      <c r="BO1448">
        <v>4</v>
      </c>
      <c r="BP1448">
        <v>2010</v>
      </c>
      <c r="BQ1448">
        <v>13</v>
      </c>
      <c r="BR1448">
        <v>4</v>
      </c>
      <c r="BS1448">
        <v>5</v>
      </c>
      <c r="BT1448">
        <v>157900</v>
      </c>
    </row>
    <row r="1449" spans="1:72" x14ac:dyDescent="0.35">
      <c r="A1449">
        <v>1448</v>
      </c>
      <c r="B1449">
        <v>60</v>
      </c>
      <c r="C1449">
        <v>4</v>
      </c>
      <c r="D1449">
        <v>80</v>
      </c>
      <c r="E1449">
        <v>10000</v>
      </c>
      <c r="F1449">
        <v>2</v>
      </c>
      <c r="G1449">
        <v>1</v>
      </c>
      <c r="H1449">
        <v>2</v>
      </c>
      <c r="I1449">
        <v>4</v>
      </c>
      <c r="J1449">
        <v>4</v>
      </c>
      <c r="K1449">
        <v>3</v>
      </c>
      <c r="L1449">
        <v>16</v>
      </c>
      <c r="M1449">
        <v>7</v>
      </c>
      <c r="N1449">
        <v>7</v>
      </c>
      <c r="O1449">
        <v>3</v>
      </c>
      <c r="P1449">
        <v>8</v>
      </c>
      <c r="Q1449">
        <v>8</v>
      </c>
      <c r="R1449">
        <v>5</v>
      </c>
      <c r="S1449">
        <v>1995</v>
      </c>
      <c r="T1449">
        <v>1996</v>
      </c>
      <c r="U1449">
        <v>5</v>
      </c>
      <c r="V1449">
        <v>8</v>
      </c>
      <c r="W1449">
        <v>14</v>
      </c>
      <c r="X1449">
        <v>4</v>
      </c>
      <c r="Y1449">
        <v>438</v>
      </c>
      <c r="Z1449">
        <v>4</v>
      </c>
      <c r="AA1449">
        <v>3</v>
      </c>
      <c r="AB1449">
        <v>6</v>
      </c>
      <c r="AC1449">
        <v>5</v>
      </c>
      <c r="AD1449">
        <v>4</v>
      </c>
      <c r="AE1449">
        <v>7</v>
      </c>
      <c r="AF1449">
        <v>1079</v>
      </c>
      <c r="AG1449">
        <v>0</v>
      </c>
      <c r="AH1449">
        <v>141</v>
      </c>
      <c r="AI1449">
        <v>1220</v>
      </c>
      <c r="AJ1449">
        <v>6</v>
      </c>
      <c r="AK1449">
        <v>6</v>
      </c>
      <c r="AL1449">
        <v>1220</v>
      </c>
      <c r="AM1449">
        <v>870</v>
      </c>
      <c r="AN1449">
        <v>0</v>
      </c>
      <c r="AO1449">
        <v>2090</v>
      </c>
      <c r="AP1449">
        <v>1</v>
      </c>
      <c r="AQ1449">
        <v>0</v>
      </c>
      <c r="AR1449">
        <v>2</v>
      </c>
      <c r="AS1449">
        <v>1</v>
      </c>
      <c r="AT1449">
        <v>3</v>
      </c>
      <c r="AU1449">
        <v>1</v>
      </c>
      <c r="AV1449">
        <v>5</v>
      </c>
      <c r="AW1449">
        <v>8</v>
      </c>
      <c r="AX1449">
        <v>1</v>
      </c>
      <c r="AY1449">
        <v>6</v>
      </c>
      <c r="AZ1449">
        <v>1995</v>
      </c>
      <c r="BA1449">
        <v>3</v>
      </c>
      <c r="BB1449">
        <v>2</v>
      </c>
      <c r="BC1449">
        <v>556</v>
      </c>
      <c r="BD1449">
        <v>4</v>
      </c>
      <c r="BE1449">
        <v>4</v>
      </c>
      <c r="BF1449">
        <v>3</v>
      </c>
      <c r="BG1449">
        <v>0</v>
      </c>
      <c r="BH1449">
        <v>65</v>
      </c>
      <c r="BI1449">
        <v>0</v>
      </c>
      <c r="BJ1449">
        <v>0</v>
      </c>
      <c r="BK1449">
        <v>0</v>
      </c>
      <c r="BL1449">
        <v>0</v>
      </c>
      <c r="BM1449">
        <v>5</v>
      </c>
      <c r="BN1449">
        <v>0</v>
      </c>
      <c r="BO1449">
        <v>12</v>
      </c>
      <c r="BP1449">
        <v>2007</v>
      </c>
      <c r="BQ1449">
        <v>16</v>
      </c>
      <c r="BR1449">
        <v>4</v>
      </c>
      <c r="BS1449">
        <v>5</v>
      </c>
      <c r="BT1449">
        <v>240000</v>
      </c>
    </row>
    <row r="1450" spans="1:72" x14ac:dyDescent="0.35">
      <c r="A1450">
        <v>1449</v>
      </c>
      <c r="B1450">
        <v>50</v>
      </c>
      <c r="C1450">
        <v>4</v>
      </c>
      <c r="D1450">
        <v>70</v>
      </c>
      <c r="E1450">
        <v>11767</v>
      </c>
      <c r="F1450">
        <v>2</v>
      </c>
      <c r="G1450">
        <v>1</v>
      </c>
      <c r="H1450">
        <v>2</v>
      </c>
      <c r="I1450">
        <v>4</v>
      </c>
      <c r="J1450">
        <v>4</v>
      </c>
      <c r="K1450">
        <v>3</v>
      </c>
      <c r="L1450">
        <v>4</v>
      </c>
      <c r="M1450">
        <v>7</v>
      </c>
      <c r="N1450">
        <v>7</v>
      </c>
      <c r="O1450">
        <v>3</v>
      </c>
      <c r="P1450">
        <v>8</v>
      </c>
      <c r="Q1450">
        <v>4</v>
      </c>
      <c r="R1450">
        <v>7</v>
      </c>
      <c r="S1450">
        <v>1910</v>
      </c>
      <c r="T1450">
        <v>2000</v>
      </c>
      <c r="U1450">
        <v>5</v>
      </c>
      <c r="V1450">
        <v>8</v>
      </c>
      <c r="W1450">
        <v>10</v>
      </c>
      <c r="X1450">
        <v>2</v>
      </c>
      <c r="Y1450">
        <v>0</v>
      </c>
      <c r="Z1450">
        <v>3</v>
      </c>
      <c r="AA1450">
        <v>3</v>
      </c>
      <c r="AB1450">
        <v>2</v>
      </c>
      <c r="AC1450">
        <v>3</v>
      </c>
      <c r="AD1450">
        <v>4</v>
      </c>
      <c r="AE1450">
        <v>6</v>
      </c>
      <c r="AF1450">
        <v>0</v>
      </c>
      <c r="AG1450">
        <v>0</v>
      </c>
      <c r="AH1450">
        <v>560</v>
      </c>
      <c r="AI1450">
        <v>560</v>
      </c>
      <c r="AJ1450">
        <v>6</v>
      </c>
      <c r="AK1450">
        <v>6</v>
      </c>
      <c r="AL1450">
        <v>796</v>
      </c>
      <c r="AM1450">
        <v>550</v>
      </c>
      <c r="AN1450">
        <v>0</v>
      </c>
      <c r="AO1450">
        <v>1346</v>
      </c>
      <c r="AP1450">
        <v>0</v>
      </c>
      <c r="AQ1450">
        <v>0</v>
      </c>
      <c r="AR1450">
        <v>1</v>
      </c>
      <c r="AS1450">
        <v>1</v>
      </c>
      <c r="AT1450">
        <v>2</v>
      </c>
      <c r="AU1450">
        <v>1</v>
      </c>
      <c r="AV1450">
        <v>4</v>
      </c>
      <c r="AW1450">
        <v>6</v>
      </c>
      <c r="AX1450">
        <v>0</v>
      </c>
      <c r="AY1450">
        <v>5</v>
      </c>
      <c r="AZ1450">
        <v>1950</v>
      </c>
      <c r="BA1450">
        <v>2</v>
      </c>
      <c r="BB1450">
        <v>1</v>
      </c>
      <c r="BC1450">
        <v>384</v>
      </c>
      <c r="BD1450">
        <v>3</v>
      </c>
      <c r="BE1450">
        <v>4</v>
      </c>
      <c r="BF1450">
        <v>3</v>
      </c>
      <c r="BG1450">
        <v>168</v>
      </c>
      <c r="BH1450">
        <v>24</v>
      </c>
      <c r="BI1450">
        <v>0</v>
      </c>
      <c r="BJ1450">
        <v>0</v>
      </c>
      <c r="BK1450">
        <v>0</v>
      </c>
      <c r="BL1450">
        <v>0</v>
      </c>
      <c r="BM1450">
        <v>2</v>
      </c>
      <c r="BN1450">
        <v>0</v>
      </c>
      <c r="BO1450">
        <v>5</v>
      </c>
      <c r="BP1450">
        <v>2007</v>
      </c>
      <c r="BQ1450">
        <v>16</v>
      </c>
      <c r="BR1450">
        <v>4</v>
      </c>
      <c r="BS1450">
        <v>5</v>
      </c>
      <c r="BT1450">
        <v>112000</v>
      </c>
    </row>
    <row r="1451" spans="1:72" x14ac:dyDescent="0.35">
      <c r="A1451">
        <v>1450</v>
      </c>
      <c r="B1451">
        <v>180</v>
      </c>
      <c r="C1451">
        <v>2</v>
      </c>
      <c r="D1451">
        <v>21</v>
      </c>
      <c r="E1451">
        <v>1533</v>
      </c>
      <c r="F1451">
        <v>2</v>
      </c>
      <c r="G1451">
        <v>1</v>
      </c>
      <c r="H1451">
        <v>2</v>
      </c>
      <c r="I1451">
        <v>4</v>
      </c>
      <c r="J1451">
        <v>4</v>
      </c>
      <c r="K1451">
        <v>3</v>
      </c>
      <c r="L1451">
        <v>21</v>
      </c>
      <c r="M1451">
        <v>7</v>
      </c>
      <c r="N1451">
        <v>7</v>
      </c>
      <c r="O1451">
        <v>5</v>
      </c>
      <c r="P1451">
        <v>6</v>
      </c>
      <c r="Q1451">
        <v>5</v>
      </c>
      <c r="R1451">
        <v>7</v>
      </c>
      <c r="S1451">
        <v>1970</v>
      </c>
      <c r="T1451">
        <v>1970</v>
      </c>
      <c r="U1451">
        <v>5</v>
      </c>
      <c r="V1451">
        <v>8</v>
      </c>
      <c r="W1451">
        <v>15</v>
      </c>
      <c r="X1451">
        <v>2</v>
      </c>
      <c r="Y1451">
        <v>0</v>
      </c>
      <c r="Z1451">
        <v>3</v>
      </c>
      <c r="AA1451">
        <v>3</v>
      </c>
      <c r="AB1451">
        <v>2</v>
      </c>
      <c r="AC1451">
        <v>5</v>
      </c>
      <c r="AD1451">
        <v>4</v>
      </c>
      <c r="AE1451">
        <v>7</v>
      </c>
      <c r="AF1451">
        <v>553</v>
      </c>
      <c r="AG1451">
        <v>0</v>
      </c>
      <c r="AH1451">
        <v>77</v>
      </c>
      <c r="AI1451">
        <v>630</v>
      </c>
      <c r="AJ1451">
        <v>6</v>
      </c>
      <c r="AK1451">
        <v>6</v>
      </c>
      <c r="AL1451">
        <v>630</v>
      </c>
      <c r="AM1451">
        <v>0</v>
      </c>
      <c r="AN1451">
        <v>0</v>
      </c>
      <c r="AO1451">
        <v>630</v>
      </c>
      <c r="AP1451">
        <v>1</v>
      </c>
      <c r="AQ1451">
        <v>0</v>
      </c>
      <c r="AR1451">
        <v>1</v>
      </c>
      <c r="AS1451">
        <v>0</v>
      </c>
      <c r="AT1451">
        <v>1</v>
      </c>
      <c r="AU1451">
        <v>1</v>
      </c>
      <c r="AV1451">
        <v>6</v>
      </c>
      <c r="AW1451">
        <v>3</v>
      </c>
      <c r="AX1451">
        <v>0</v>
      </c>
      <c r="AY1451">
        <v>3</v>
      </c>
      <c r="BA1451">
        <v>1</v>
      </c>
      <c r="BB1451">
        <v>0</v>
      </c>
      <c r="BC1451">
        <v>0</v>
      </c>
      <c r="BD1451">
        <v>1</v>
      </c>
      <c r="BE1451">
        <v>1</v>
      </c>
      <c r="BF1451">
        <v>3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5</v>
      </c>
      <c r="BN1451">
        <v>0</v>
      </c>
      <c r="BO1451">
        <v>8</v>
      </c>
      <c r="BP1451">
        <v>2006</v>
      </c>
      <c r="BQ1451">
        <v>17</v>
      </c>
      <c r="BR1451">
        <v>4</v>
      </c>
      <c r="BS1451">
        <v>3</v>
      </c>
      <c r="BT1451">
        <v>92000</v>
      </c>
    </row>
    <row r="1452" spans="1:72" x14ac:dyDescent="0.35">
      <c r="A1452">
        <v>1451</v>
      </c>
      <c r="B1452">
        <v>90</v>
      </c>
      <c r="C1452">
        <v>4</v>
      </c>
      <c r="D1452">
        <v>60</v>
      </c>
      <c r="E1452">
        <v>9000</v>
      </c>
      <c r="F1452">
        <v>2</v>
      </c>
      <c r="G1452">
        <v>1</v>
      </c>
      <c r="H1452">
        <v>2</v>
      </c>
      <c r="I1452">
        <v>4</v>
      </c>
      <c r="J1452">
        <v>3</v>
      </c>
      <c r="K1452">
        <v>3</v>
      </c>
      <c r="L1452">
        <v>7</v>
      </c>
      <c r="M1452">
        <v>7</v>
      </c>
      <c r="N1452">
        <v>7</v>
      </c>
      <c r="O1452">
        <v>2</v>
      </c>
      <c r="P1452">
        <v>8</v>
      </c>
      <c r="Q1452">
        <v>5</v>
      </c>
      <c r="R1452">
        <v>5</v>
      </c>
      <c r="S1452">
        <v>1974</v>
      </c>
      <c r="T1452">
        <v>1974</v>
      </c>
      <c r="U1452">
        <v>5</v>
      </c>
      <c r="V1452">
        <v>8</v>
      </c>
      <c r="W1452">
        <v>14</v>
      </c>
      <c r="X1452">
        <v>2</v>
      </c>
      <c r="Y1452">
        <v>0</v>
      </c>
      <c r="Z1452">
        <v>3</v>
      </c>
      <c r="AA1452">
        <v>3</v>
      </c>
      <c r="AB1452">
        <v>2</v>
      </c>
      <c r="AC1452">
        <v>5</v>
      </c>
      <c r="AD1452">
        <v>4</v>
      </c>
      <c r="AE1452">
        <v>6</v>
      </c>
      <c r="AF1452">
        <v>0</v>
      </c>
      <c r="AG1452">
        <v>0</v>
      </c>
      <c r="AH1452">
        <v>896</v>
      </c>
      <c r="AI1452">
        <v>896</v>
      </c>
      <c r="AJ1452">
        <v>6</v>
      </c>
      <c r="AK1452">
        <v>6</v>
      </c>
      <c r="AL1452">
        <v>896</v>
      </c>
      <c r="AM1452">
        <v>896</v>
      </c>
      <c r="AN1452">
        <v>0</v>
      </c>
      <c r="AO1452">
        <v>1792</v>
      </c>
      <c r="AP1452">
        <v>0</v>
      </c>
      <c r="AQ1452">
        <v>0</v>
      </c>
      <c r="AR1452">
        <v>2</v>
      </c>
      <c r="AS1452">
        <v>2</v>
      </c>
      <c r="AT1452">
        <v>4</v>
      </c>
      <c r="AU1452">
        <v>2</v>
      </c>
      <c r="AV1452">
        <v>4</v>
      </c>
      <c r="AW1452">
        <v>8</v>
      </c>
      <c r="AX1452">
        <v>0</v>
      </c>
      <c r="AY1452">
        <v>3</v>
      </c>
      <c r="BA1452">
        <v>1</v>
      </c>
      <c r="BB1452">
        <v>0</v>
      </c>
      <c r="BC1452">
        <v>0</v>
      </c>
      <c r="BD1452">
        <v>1</v>
      </c>
      <c r="BE1452">
        <v>1</v>
      </c>
      <c r="BF1452">
        <v>3</v>
      </c>
      <c r="BG1452">
        <v>32</v>
      </c>
      <c r="BH1452">
        <v>45</v>
      </c>
      <c r="BI1452">
        <v>0</v>
      </c>
      <c r="BJ1452">
        <v>0</v>
      </c>
      <c r="BK1452">
        <v>0</v>
      </c>
      <c r="BL1452">
        <v>0</v>
      </c>
      <c r="BM1452">
        <v>5</v>
      </c>
      <c r="BN1452">
        <v>0</v>
      </c>
      <c r="BO1452">
        <v>9</v>
      </c>
      <c r="BP1452">
        <v>2009</v>
      </c>
      <c r="BQ1452">
        <v>14</v>
      </c>
      <c r="BR1452">
        <v>4</v>
      </c>
      <c r="BS1452">
        <v>5</v>
      </c>
      <c r="BT1452">
        <v>136000</v>
      </c>
    </row>
    <row r="1453" spans="1:72" x14ac:dyDescent="0.35">
      <c r="A1453">
        <v>1452</v>
      </c>
      <c r="B1453">
        <v>20</v>
      </c>
      <c r="C1453">
        <v>4</v>
      </c>
      <c r="D1453">
        <v>78</v>
      </c>
      <c r="E1453">
        <v>9262</v>
      </c>
      <c r="F1453">
        <v>2</v>
      </c>
      <c r="G1453">
        <v>1</v>
      </c>
      <c r="H1453">
        <v>2</v>
      </c>
      <c r="I1453">
        <v>4</v>
      </c>
      <c r="J1453">
        <v>4</v>
      </c>
      <c r="K1453">
        <v>3</v>
      </c>
      <c r="L1453">
        <v>18</v>
      </c>
      <c r="M1453">
        <v>7</v>
      </c>
      <c r="N1453">
        <v>7</v>
      </c>
      <c r="O1453">
        <v>3</v>
      </c>
      <c r="P1453">
        <v>4</v>
      </c>
      <c r="Q1453">
        <v>8</v>
      </c>
      <c r="R1453">
        <v>5</v>
      </c>
      <c r="S1453">
        <v>2008</v>
      </c>
      <c r="T1453">
        <v>2009</v>
      </c>
      <c r="U1453">
        <v>5</v>
      </c>
      <c r="V1453">
        <v>8</v>
      </c>
      <c r="W1453">
        <v>15</v>
      </c>
      <c r="X1453">
        <v>5</v>
      </c>
      <c r="Y1453">
        <v>194</v>
      </c>
      <c r="Z1453">
        <v>4</v>
      </c>
      <c r="AA1453">
        <v>3</v>
      </c>
      <c r="AB1453">
        <v>6</v>
      </c>
      <c r="AC1453">
        <v>5</v>
      </c>
      <c r="AD1453">
        <v>4</v>
      </c>
      <c r="AE1453">
        <v>6</v>
      </c>
      <c r="AF1453">
        <v>0</v>
      </c>
      <c r="AG1453">
        <v>0</v>
      </c>
      <c r="AH1453">
        <v>1573</v>
      </c>
      <c r="AI1453">
        <v>1573</v>
      </c>
      <c r="AJ1453">
        <v>6</v>
      </c>
      <c r="AK1453">
        <v>6</v>
      </c>
      <c r="AL1453">
        <v>1578</v>
      </c>
      <c r="AM1453">
        <v>0</v>
      </c>
      <c r="AN1453">
        <v>0</v>
      </c>
      <c r="AO1453">
        <v>1578</v>
      </c>
      <c r="AP1453">
        <v>0</v>
      </c>
      <c r="AQ1453">
        <v>0</v>
      </c>
      <c r="AR1453">
        <v>2</v>
      </c>
      <c r="AS1453">
        <v>0</v>
      </c>
      <c r="AT1453">
        <v>3</v>
      </c>
      <c r="AU1453">
        <v>1</v>
      </c>
      <c r="AV1453">
        <v>6</v>
      </c>
      <c r="AW1453">
        <v>7</v>
      </c>
      <c r="AX1453">
        <v>1</v>
      </c>
      <c r="AY1453">
        <v>6</v>
      </c>
      <c r="AZ1453">
        <v>2008</v>
      </c>
      <c r="BA1453">
        <v>4</v>
      </c>
      <c r="BB1453">
        <v>3</v>
      </c>
      <c r="BC1453">
        <v>840</v>
      </c>
      <c r="BD1453">
        <v>4</v>
      </c>
      <c r="BE1453">
        <v>4</v>
      </c>
      <c r="BF1453">
        <v>3</v>
      </c>
      <c r="BG1453">
        <v>0</v>
      </c>
      <c r="BH1453">
        <v>36</v>
      </c>
      <c r="BI1453">
        <v>0</v>
      </c>
      <c r="BJ1453">
        <v>0</v>
      </c>
      <c r="BK1453">
        <v>0</v>
      </c>
      <c r="BL1453">
        <v>0</v>
      </c>
      <c r="BM1453">
        <v>5</v>
      </c>
      <c r="BN1453">
        <v>0</v>
      </c>
      <c r="BO1453">
        <v>5</v>
      </c>
      <c r="BP1453">
        <v>2009</v>
      </c>
      <c r="BQ1453">
        <v>14</v>
      </c>
      <c r="BR1453">
        <v>8</v>
      </c>
      <c r="BS1453">
        <v>6</v>
      </c>
      <c r="BT1453">
        <v>287090</v>
      </c>
    </row>
    <row r="1454" spans="1:72" x14ac:dyDescent="0.35">
      <c r="A1454">
        <v>1453</v>
      </c>
      <c r="B1454">
        <v>180</v>
      </c>
      <c r="C1454">
        <v>2</v>
      </c>
      <c r="D1454">
        <v>35</v>
      </c>
      <c r="E1454">
        <v>3675</v>
      </c>
      <c r="F1454">
        <v>2</v>
      </c>
      <c r="G1454">
        <v>1</v>
      </c>
      <c r="H1454">
        <v>2</v>
      </c>
      <c r="I1454">
        <v>4</v>
      </c>
      <c r="J1454">
        <v>4</v>
      </c>
      <c r="K1454">
        <v>3</v>
      </c>
      <c r="L1454">
        <v>4</v>
      </c>
      <c r="M1454">
        <v>7</v>
      </c>
      <c r="N1454">
        <v>7</v>
      </c>
      <c r="O1454">
        <v>4</v>
      </c>
      <c r="P1454">
        <v>3</v>
      </c>
      <c r="Q1454">
        <v>5</v>
      </c>
      <c r="R1454">
        <v>5</v>
      </c>
      <c r="S1454">
        <v>2005</v>
      </c>
      <c r="T1454">
        <v>2005</v>
      </c>
      <c r="U1454">
        <v>5</v>
      </c>
      <c r="V1454">
        <v>8</v>
      </c>
      <c r="W1454">
        <v>14</v>
      </c>
      <c r="X1454">
        <v>4</v>
      </c>
      <c r="Y1454">
        <v>80</v>
      </c>
      <c r="Z1454">
        <v>3</v>
      </c>
      <c r="AA1454">
        <v>3</v>
      </c>
      <c r="AB1454">
        <v>6</v>
      </c>
      <c r="AC1454">
        <v>5</v>
      </c>
      <c r="AD1454">
        <v>4</v>
      </c>
      <c r="AE1454">
        <v>7</v>
      </c>
      <c r="AF1454">
        <v>547</v>
      </c>
      <c r="AG1454">
        <v>0</v>
      </c>
      <c r="AH1454">
        <v>0</v>
      </c>
      <c r="AI1454">
        <v>547</v>
      </c>
      <c r="AJ1454">
        <v>6</v>
      </c>
      <c r="AK1454">
        <v>6</v>
      </c>
      <c r="AL1454">
        <v>1072</v>
      </c>
      <c r="AM1454">
        <v>0</v>
      </c>
      <c r="AN1454">
        <v>0</v>
      </c>
      <c r="AO1454">
        <v>1072</v>
      </c>
      <c r="AP1454">
        <v>1</v>
      </c>
      <c r="AQ1454">
        <v>0</v>
      </c>
      <c r="AR1454">
        <v>1</v>
      </c>
      <c r="AS1454">
        <v>0</v>
      </c>
      <c r="AT1454">
        <v>2</v>
      </c>
      <c r="AU1454">
        <v>1</v>
      </c>
      <c r="AV1454">
        <v>4</v>
      </c>
      <c r="AW1454">
        <v>5</v>
      </c>
      <c r="AX1454">
        <v>0</v>
      </c>
      <c r="AY1454">
        <v>4</v>
      </c>
      <c r="AZ1454">
        <v>2005</v>
      </c>
      <c r="BA1454">
        <v>4</v>
      </c>
      <c r="BB1454">
        <v>2</v>
      </c>
      <c r="BC1454">
        <v>525</v>
      </c>
      <c r="BD1454">
        <v>4</v>
      </c>
      <c r="BE1454">
        <v>4</v>
      </c>
      <c r="BF1454">
        <v>3</v>
      </c>
      <c r="BG1454">
        <v>0</v>
      </c>
      <c r="BH1454">
        <v>28</v>
      </c>
      <c r="BI1454">
        <v>0</v>
      </c>
      <c r="BJ1454">
        <v>0</v>
      </c>
      <c r="BK1454">
        <v>0</v>
      </c>
      <c r="BL1454">
        <v>0</v>
      </c>
      <c r="BM1454">
        <v>5</v>
      </c>
      <c r="BN1454">
        <v>0</v>
      </c>
      <c r="BO1454">
        <v>5</v>
      </c>
      <c r="BP1454">
        <v>2006</v>
      </c>
      <c r="BQ1454">
        <v>17</v>
      </c>
      <c r="BR1454">
        <v>4</v>
      </c>
      <c r="BS1454">
        <v>5</v>
      </c>
      <c r="BT1454">
        <v>145000</v>
      </c>
    </row>
    <row r="1455" spans="1:72" x14ac:dyDescent="0.35">
      <c r="A1455">
        <v>1454</v>
      </c>
      <c r="B1455">
        <v>20</v>
      </c>
      <c r="C1455">
        <v>4</v>
      </c>
      <c r="D1455">
        <v>90</v>
      </c>
      <c r="E1455">
        <v>17217</v>
      </c>
      <c r="F1455">
        <v>2</v>
      </c>
      <c r="G1455">
        <v>1</v>
      </c>
      <c r="H1455">
        <v>2</v>
      </c>
      <c r="I1455">
        <v>4</v>
      </c>
      <c r="J1455">
        <v>4</v>
      </c>
      <c r="K1455">
        <v>3</v>
      </c>
      <c r="L1455">
        <v>6</v>
      </c>
      <c r="M1455">
        <v>7</v>
      </c>
      <c r="N1455">
        <v>7</v>
      </c>
      <c r="O1455">
        <v>3</v>
      </c>
      <c r="P1455">
        <v>4</v>
      </c>
      <c r="Q1455">
        <v>5</v>
      </c>
      <c r="R1455">
        <v>5</v>
      </c>
      <c r="S1455">
        <v>2006</v>
      </c>
      <c r="T1455">
        <v>2006</v>
      </c>
      <c r="U1455">
        <v>5</v>
      </c>
      <c r="V1455">
        <v>8</v>
      </c>
      <c r="W1455">
        <v>14</v>
      </c>
      <c r="X1455">
        <v>2</v>
      </c>
      <c r="Y1455">
        <v>0</v>
      </c>
      <c r="Z1455">
        <v>3</v>
      </c>
      <c r="AA1455">
        <v>3</v>
      </c>
      <c r="AB1455">
        <v>6</v>
      </c>
      <c r="AC1455">
        <v>5</v>
      </c>
      <c r="AD1455">
        <v>4</v>
      </c>
      <c r="AE1455">
        <v>6</v>
      </c>
      <c r="AF1455">
        <v>0</v>
      </c>
      <c r="AG1455">
        <v>0</v>
      </c>
      <c r="AH1455">
        <v>1140</v>
      </c>
      <c r="AI1455">
        <v>1140</v>
      </c>
      <c r="AJ1455">
        <v>6</v>
      </c>
      <c r="AK1455">
        <v>6</v>
      </c>
      <c r="AL1455">
        <v>1140</v>
      </c>
      <c r="AM1455">
        <v>0</v>
      </c>
      <c r="AN1455">
        <v>0</v>
      </c>
      <c r="AO1455">
        <v>1140</v>
      </c>
      <c r="AP1455">
        <v>0</v>
      </c>
      <c r="AQ1455">
        <v>0</v>
      </c>
      <c r="AR1455">
        <v>1</v>
      </c>
      <c r="AS1455">
        <v>0</v>
      </c>
      <c r="AT1455">
        <v>3</v>
      </c>
      <c r="AU1455">
        <v>1</v>
      </c>
      <c r="AV1455">
        <v>4</v>
      </c>
      <c r="AW1455">
        <v>6</v>
      </c>
      <c r="AX1455">
        <v>0</v>
      </c>
      <c r="AY1455">
        <v>3</v>
      </c>
      <c r="BA1455">
        <v>1</v>
      </c>
      <c r="BB1455">
        <v>0</v>
      </c>
      <c r="BC1455">
        <v>0</v>
      </c>
      <c r="BD1455">
        <v>1</v>
      </c>
      <c r="BE1455">
        <v>1</v>
      </c>
      <c r="BF1455">
        <v>3</v>
      </c>
      <c r="BG1455">
        <v>36</v>
      </c>
      <c r="BH1455">
        <v>56</v>
      </c>
      <c r="BI1455">
        <v>0</v>
      </c>
      <c r="BJ1455">
        <v>0</v>
      </c>
      <c r="BK1455">
        <v>0</v>
      </c>
      <c r="BL1455">
        <v>0</v>
      </c>
      <c r="BM1455">
        <v>5</v>
      </c>
      <c r="BN1455">
        <v>0</v>
      </c>
      <c r="BO1455">
        <v>7</v>
      </c>
      <c r="BP1455">
        <v>2006</v>
      </c>
      <c r="BQ1455">
        <v>17</v>
      </c>
      <c r="BR1455">
        <v>4</v>
      </c>
      <c r="BS1455">
        <v>3</v>
      </c>
      <c r="BT1455">
        <v>84500</v>
      </c>
    </row>
    <row r="1456" spans="1:72" x14ac:dyDescent="0.35">
      <c r="A1456">
        <v>1455</v>
      </c>
      <c r="B1456">
        <v>20</v>
      </c>
      <c r="C1456">
        <v>5</v>
      </c>
      <c r="D1456">
        <v>62</v>
      </c>
      <c r="E1456">
        <v>7500</v>
      </c>
      <c r="F1456">
        <v>2</v>
      </c>
      <c r="G1456">
        <v>1</v>
      </c>
      <c r="H1456">
        <v>2</v>
      </c>
      <c r="I1456">
        <v>4</v>
      </c>
      <c r="J1456">
        <v>4</v>
      </c>
      <c r="K1456">
        <v>3</v>
      </c>
      <c r="L1456">
        <v>18</v>
      </c>
      <c r="M1456">
        <v>7</v>
      </c>
      <c r="N1456">
        <v>7</v>
      </c>
      <c r="O1456">
        <v>3</v>
      </c>
      <c r="P1456">
        <v>4</v>
      </c>
      <c r="Q1456">
        <v>7</v>
      </c>
      <c r="R1456">
        <v>5</v>
      </c>
      <c r="S1456">
        <v>2004</v>
      </c>
      <c r="T1456">
        <v>2005</v>
      </c>
      <c r="U1456">
        <v>5</v>
      </c>
      <c r="V1456">
        <v>8</v>
      </c>
      <c r="W1456">
        <v>14</v>
      </c>
      <c r="X1456">
        <v>2</v>
      </c>
      <c r="Y1456">
        <v>0</v>
      </c>
      <c r="Z1456">
        <v>4</v>
      </c>
      <c r="AA1456">
        <v>3</v>
      </c>
      <c r="AB1456">
        <v>6</v>
      </c>
      <c r="AC1456">
        <v>5</v>
      </c>
      <c r="AD1456">
        <v>4</v>
      </c>
      <c r="AE1456">
        <v>7</v>
      </c>
      <c r="AF1456">
        <v>410</v>
      </c>
      <c r="AG1456">
        <v>0</v>
      </c>
      <c r="AH1456">
        <v>811</v>
      </c>
      <c r="AI1456">
        <v>1221</v>
      </c>
      <c r="AJ1456">
        <v>6</v>
      </c>
      <c r="AK1456">
        <v>6</v>
      </c>
      <c r="AL1456">
        <v>1221</v>
      </c>
      <c r="AM1456">
        <v>0</v>
      </c>
      <c r="AN1456">
        <v>0</v>
      </c>
      <c r="AO1456">
        <v>1221</v>
      </c>
      <c r="AP1456">
        <v>1</v>
      </c>
      <c r="AQ1456">
        <v>0</v>
      </c>
      <c r="AR1456">
        <v>2</v>
      </c>
      <c r="AS1456">
        <v>0</v>
      </c>
      <c r="AT1456">
        <v>2</v>
      </c>
      <c r="AU1456">
        <v>1</v>
      </c>
      <c r="AV1456">
        <v>5</v>
      </c>
      <c r="AW1456">
        <v>6</v>
      </c>
      <c r="AX1456">
        <v>0</v>
      </c>
      <c r="AY1456">
        <v>6</v>
      </c>
      <c r="AZ1456">
        <v>2004</v>
      </c>
      <c r="BA1456">
        <v>3</v>
      </c>
      <c r="BB1456">
        <v>2</v>
      </c>
      <c r="BC1456">
        <v>400</v>
      </c>
      <c r="BD1456">
        <v>4</v>
      </c>
      <c r="BE1456">
        <v>4</v>
      </c>
      <c r="BF1456">
        <v>3</v>
      </c>
      <c r="BG1456">
        <v>0</v>
      </c>
      <c r="BH1456">
        <v>113</v>
      </c>
      <c r="BI1456">
        <v>0</v>
      </c>
      <c r="BJ1456">
        <v>0</v>
      </c>
      <c r="BK1456">
        <v>0</v>
      </c>
      <c r="BL1456">
        <v>0</v>
      </c>
      <c r="BM1456">
        <v>5</v>
      </c>
      <c r="BN1456">
        <v>0</v>
      </c>
      <c r="BO1456">
        <v>10</v>
      </c>
      <c r="BP1456">
        <v>2009</v>
      </c>
      <c r="BQ1456">
        <v>14</v>
      </c>
      <c r="BR1456">
        <v>4</v>
      </c>
      <c r="BS1456">
        <v>5</v>
      </c>
      <c r="BT1456">
        <v>185000</v>
      </c>
    </row>
    <row r="1457" spans="1:72" x14ac:dyDescent="0.35">
      <c r="A1457">
        <v>1456</v>
      </c>
      <c r="B1457">
        <v>60</v>
      </c>
      <c r="C1457">
        <v>4</v>
      </c>
      <c r="D1457">
        <v>62</v>
      </c>
      <c r="E1457">
        <v>7917</v>
      </c>
      <c r="F1457">
        <v>2</v>
      </c>
      <c r="G1457">
        <v>1</v>
      </c>
      <c r="H1457">
        <v>2</v>
      </c>
      <c r="I1457">
        <v>4</v>
      </c>
      <c r="J1457">
        <v>4</v>
      </c>
      <c r="K1457">
        <v>3</v>
      </c>
      <c r="L1457">
        <v>11</v>
      </c>
      <c r="M1457">
        <v>7</v>
      </c>
      <c r="N1457">
        <v>7</v>
      </c>
      <c r="O1457">
        <v>3</v>
      </c>
      <c r="P1457">
        <v>8</v>
      </c>
      <c r="Q1457">
        <v>6</v>
      </c>
      <c r="R1457">
        <v>5</v>
      </c>
      <c r="S1457">
        <v>1999</v>
      </c>
      <c r="T1457">
        <v>2000</v>
      </c>
      <c r="U1457">
        <v>5</v>
      </c>
      <c r="V1457">
        <v>8</v>
      </c>
      <c r="W1457">
        <v>14</v>
      </c>
      <c r="X1457">
        <v>2</v>
      </c>
      <c r="Y1457">
        <v>0</v>
      </c>
      <c r="Z1457">
        <v>3</v>
      </c>
      <c r="AA1457">
        <v>3</v>
      </c>
      <c r="AB1457">
        <v>6</v>
      </c>
      <c r="AC1457">
        <v>5</v>
      </c>
      <c r="AD1457">
        <v>4</v>
      </c>
      <c r="AE1457">
        <v>6</v>
      </c>
      <c r="AF1457">
        <v>0</v>
      </c>
      <c r="AG1457">
        <v>0</v>
      </c>
      <c r="AH1457">
        <v>953</v>
      </c>
      <c r="AI1457">
        <v>953</v>
      </c>
      <c r="AJ1457">
        <v>6</v>
      </c>
      <c r="AK1457">
        <v>6</v>
      </c>
      <c r="AL1457">
        <v>953</v>
      </c>
      <c r="AM1457">
        <v>694</v>
      </c>
      <c r="AN1457">
        <v>0</v>
      </c>
      <c r="AO1457">
        <v>1647</v>
      </c>
      <c r="AP1457">
        <v>0</v>
      </c>
      <c r="AQ1457">
        <v>0</v>
      </c>
      <c r="AR1457">
        <v>2</v>
      </c>
      <c r="AS1457">
        <v>1</v>
      </c>
      <c r="AT1457">
        <v>3</v>
      </c>
      <c r="AU1457">
        <v>1</v>
      </c>
      <c r="AV1457">
        <v>4</v>
      </c>
      <c r="AW1457">
        <v>7</v>
      </c>
      <c r="AX1457">
        <v>1</v>
      </c>
      <c r="AY1457">
        <v>6</v>
      </c>
      <c r="AZ1457">
        <v>1999</v>
      </c>
      <c r="BA1457">
        <v>3</v>
      </c>
      <c r="BB1457">
        <v>2</v>
      </c>
      <c r="BC1457">
        <v>460</v>
      </c>
      <c r="BD1457">
        <v>4</v>
      </c>
      <c r="BE1457">
        <v>4</v>
      </c>
      <c r="BF1457">
        <v>3</v>
      </c>
      <c r="BG1457">
        <v>0</v>
      </c>
      <c r="BH1457">
        <v>40</v>
      </c>
      <c r="BI1457">
        <v>0</v>
      </c>
      <c r="BJ1457">
        <v>0</v>
      </c>
      <c r="BK1457">
        <v>0</v>
      </c>
      <c r="BL1457">
        <v>0</v>
      </c>
      <c r="BM1457">
        <v>5</v>
      </c>
      <c r="BN1457">
        <v>0</v>
      </c>
      <c r="BO1457">
        <v>8</v>
      </c>
      <c r="BP1457">
        <v>2007</v>
      </c>
      <c r="BQ1457">
        <v>16</v>
      </c>
      <c r="BR1457">
        <v>4</v>
      </c>
      <c r="BS1457">
        <v>5</v>
      </c>
      <c r="BT1457">
        <v>175000</v>
      </c>
    </row>
    <row r="1458" spans="1:72" x14ac:dyDescent="0.35">
      <c r="A1458">
        <v>1457</v>
      </c>
      <c r="B1458">
        <v>20</v>
      </c>
      <c r="C1458">
        <v>4</v>
      </c>
      <c r="D1458">
        <v>85</v>
      </c>
      <c r="E1458">
        <v>13175</v>
      </c>
      <c r="F1458">
        <v>2</v>
      </c>
      <c r="G1458">
        <v>1</v>
      </c>
      <c r="H1458">
        <v>2</v>
      </c>
      <c r="I1458">
        <v>4</v>
      </c>
      <c r="J1458">
        <v>4</v>
      </c>
      <c r="K1458">
        <v>3</v>
      </c>
      <c r="L1458">
        <v>10</v>
      </c>
      <c r="M1458">
        <v>7</v>
      </c>
      <c r="N1458">
        <v>7</v>
      </c>
      <c r="O1458">
        <v>3</v>
      </c>
      <c r="P1458">
        <v>4</v>
      </c>
      <c r="Q1458">
        <v>6</v>
      </c>
      <c r="R1458">
        <v>6</v>
      </c>
      <c r="S1458">
        <v>1978</v>
      </c>
      <c r="T1458">
        <v>1988</v>
      </c>
      <c r="U1458">
        <v>5</v>
      </c>
      <c r="V1458">
        <v>8</v>
      </c>
      <c r="W1458">
        <v>3</v>
      </c>
      <c r="X1458">
        <v>5</v>
      </c>
      <c r="Y1458">
        <v>119</v>
      </c>
      <c r="Z1458">
        <v>3</v>
      </c>
      <c r="AA1458">
        <v>3</v>
      </c>
      <c r="AB1458">
        <v>2</v>
      </c>
      <c r="AC1458">
        <v>5</v>
      </c>
      <c r="AD1458">
        <v>4</v>
      </c>
      <c r="AE1458">
        <v>4</v>
      </c>
      <c r="AF1458">
        <v>790</v>
      </c>
      <c r="AG1458">
        <v>163</v>
      </c>
      <c r="AH1458">
        <v>589</v>
      </c>
      <c r="AI1458">
        <v>1542</v>
      </c>
      <c r="AJ1458">
        <v>6</v>
      </c>
      <c r="AK1458">
        <v>6</v>
      </c>
      <c r="AL1458">
        <v>2073</v>
      </c>
      <c r="AM1458">
        <v>0</v>
      </c>
      <c r="AN1458">
        <v>0</v>
      </c>
      <c r="AO1458">
        <v>2073</v>
      </c>
      <c r="AP1458">
        <v>1</v>
      </c>
      <c r="AQ1458">
        <v>0</v>
      </c>
      <c r="AR1458">
        <v>2</v>
      </c>
      <c r="AS1458">
        <v>0</v>
      </c>
      <c r="AT1458">
        <v>3</v>
      </c>
      <c r="AU1458">
        <v>1</v>
      </c>
      <c r="AV1458">
        <v>4</v>
      </c>
      <c r="AW1458">
        <v>7</v>
      </c>
      <c r="AX1458">
        <v>2</v>
      </c>
      <c r="AY1458">
        <v>6</v>
      </c>
      <c r="AZ1458">
        <v>1978</v>
      </c>
      <c r="BA1458">
        <v>2</v>
      </c>
      <c r="BB1458">
        <v>2</v>
      </c>
      <c r="BC1458">
        <v>500</v>
      </c>
      <c r="BD1458">
        <v>4</v>
      </c>
      <c r="BE1458">
        <v>4</v>
      </c>
      <c r="BF1458">
        <v>3</v>
      </c>
      <c r="BG1458">
        <v>349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3</v>
      </c>
      <c r="BN1458">
        <v>0</v>
      </c>
      <c r="BO1458">
        <v>2</v>
      </c>
      <c r="BP1458">
        <v>2010</v>
      </c>
      <c r="BQ1458">
        <v>13</v>
      </c>
      <c r="BR1458">
        <v>4</v>
      </c>
      <c r="BS1458">
        <v>5</v>
      </c>
      <c r="BT1458">
        <v>210000</v>
      </c>
    </row>
    <row r="1459" spans="1:72" x14ac:dyDescent="0.35">
      <c r="A1459">
        <v>1458</v>
      </c>
      <c r="B1459">
        <v>70</v>
      </c>
      <c r="C1459">
        <v>4</v>
      </c>
      <c r="D1459">
        <v>66</v>
      </c>
      <c r="E1459">
        <v>9042</v>
      </c>
      <c r="F1459">
        <v>2</v>
      </c>
      <c r="G1459">
        <v>1</v>
      </c>
      <c r="H1459">
        <v>2</v>
      </c>
      <c r="I1459">
        <v>4</v>
      </c>
      <c r="J1459">
        <v>4</v>
      </c>
      <c r="K1459">
        <v>3</v>
      </c>
      <c r="L1459">
        <v>14</v>
      </c>
      <c r="M1459">
        <v>7</v>
      </c>
      <c r="N1459">
        <v>7</v>
      </c>
      <c r="O1459">
        <v>3</v>
      </c>
      <c r="P1459">
        <v>8</v>
      </c>
      <c r="Q1459">
        <v>7</v>
      </c>
      <c r="R1459">
        <v>9</v>
      </c>
      <c r="S1459">
        <v>1941</v>
      </c>
      <c r="T1459">
        <v>2006</v>
      </c>
      <c r="U1459">
        <v>5</v>
      </c>
      <c r="V1459">
        <v>8</v>
      </c>
      <c r="W1459">
        <v>15</v>
      </c>
      <c r="X1459">
        <v>2</v>
      </c>
      <c r="Y1459">
        <v>0</v>
      </c>
      <c r="Z1459">
        <v>5</v>
      </c>
      <c r="AA1459">
        <v>4</v>
      </c>
      <c r="AB1459">
        <v>5</v>
      </c>
      <c r="AC1459">
        <v>4</v>
      </c>
      <c r="AD1459">
        <v>5</v>
      </c>
      <c r="AE1459">
        <v>7</v>
      </c>
      <c r="AF1459">
        <v>275</v>
      </c>
      <c r="AG1459">
        <v>0</v>
      </c>
      <c r="AH1459">
        <v>877</v>
      </c>
      <c r="AI1459">
        <v>1152</v>
      </c>
      <c r="AJ1459">
        <v>6</v>
      </c>
      <c r="AK1459">
        <v>6</v>
      </c>
      <c r="AL1459">
        <v>1188</v>
      </c>
      <c r="AM1459">
        <v>1152</v>
      </c>
      <c r="AN1459">
        <v>0</v>
      </c>
      <c r="AO1459">
        <v>2340</v>
      </c>
      <c r="AP1459">
        <v>0</v>
      </c>
      <c r="AQ1459">
        <v>0</v>
      </c>
      <c r="AR1459">
        <v>2</v>
      </c>
      <c r="AS1459">
        <v>0</v>
      </c>
      <c r="AT1459">
        <v>4</v>
      </c>
      <c r="AU1459">
        <v>1</v>
      </c>
      <c r="AV1459">
        <v>5</v>
      </c>
      <c r="AW1459">
        <v>9</v>
      </c>
      <c r="AX1459">
        <v>2</v>
      </c>
      <c r="AY1459">
        <v>6</v>
      </c>
      <c r="AZ1459">
        <v>1941</v>
      </c>
      <c r="BA1459">
        <v>3</v>
      </c>
      <c r="BB1459">
        <v>1</v>
      </c>
      <c r="BC1459">
        <v>252</v>
      </c>
      <c r="BD1459">
        <v>4</v>
      </c>
      <c r="BE1459">
        <v>4</v>
      </c>
      <c r="BF1459">
        <v>3</v>
      </c>
      <c r="BG1459">
        <v>0</v>
      </c>
      <c r="BH1459">
        <v>60</v>
      </c>
      <c r="BI1459">
        <v>0</v>
      </c>
      <c r="BJ1459">
        <v>0</v>
      </c>
      <c r="BK1459">
        <v>0</v>
      </c>
      <c r="BL1459">
        <v>0</v>
      </c>
      <c r="BM1459">
        <v>4</v>
      </c>
      <c r="BN1459">
        <v>2500</v>
      </c>
      <c r="BO1459">
        <v>5</v>
      </c>
      <c r="BP1459">
        <v>2010</v>
      </c>
      <c r="BQ1459">
        <v>13</v>
      </c>
      <c r="BR1459">
        <v>4</v>
      </c>
      <c r="BS1459">
        <v>5</v>
      </c>
      <c r="BT1459">
        <v>266500</v>
      </c>
    </row>
    <row r="1460" spans="1:72" x14ac:dyDescent="0.35">
      <c r="A1460">
        <v>1459</v>
      </c>
      <c r="B1460">
        <v>20</v>
      </c>
      <c r="C1460">
        <v>4</v>
      </c>
      <c r="D1460">
        <v>68</v>
      </c>
      <c r="E1460">
        <v>9717</v>
      </c>
      <c r="F1460">
        <v>2</v>
      </c>
      <c r="G1460">
        <v>1</v>
      </c>
      <c r="H1460">
        <v>2</v>
      </c>
      <c r="I1460">
        <v>4</v>
      </c>
      <c r="J1460">
        <v>4</v>
      </c>
      <c r="K1460">
        <v>3</v>
      </c>
      <c r="L1460">
        <v>7</v>
      </c>
      <c r="M1460">
        <v>7</v>
      </c>
      <c r="N1460">
        <v>7</v>
      </c>
      <c r="O1460">
        <v>3</v>
      </c>
      <c r="P1460">
        <v>4</v>
      </c>
      <c r="Q1460">
        <v>5</v>
      </c>
      <c r="R1460">
        <v>6</v>
      </c>
      <c r="S1460">
        <v>1950</v>
      </c>
      <c r="T1460">
        <v>1996</v>
      </c>
      <c r="U1460">
        <v>6</v>
      </c>
      <c r="V1460">
        <v>8</v>
      </c>
      <c r="W1460">
        <v>10</v>
      </c>
      <c r="X1460">
        <v>2</v>
      </c>
      <c r="Y1460">
        <v>0</v>
      </c>
      <c r="Z1460">
        <v>3</v>
      </c>
      <c r="AA1460">
        <v>3</v>
      </c>
      <c r="AB1460">
        <v>2</v>
      </c>
      <c r="AC1460">
        <v>4</v>
      </c>
      <c r="AD1460">
        <v>4</v>
      </c>
      <c r="AE1460">
        <v>7</v>
      </c>
      <c r="AF1460">
        <v>49</v>
      </c>
      <c r="AG1460">
        <v>1029</v>
      </c>
      <c r="AH1460">
        <v>0</v>
      </c>
      <c r="AI1460">
        <v>1078</v>
      </c>
      <c r="AJ1460">
        <v>6</v>
      </c>
      <c r="AK1460">
        <v>3</v>
      </c>
      <c r="AL1460">
        <v>1078</v>
      </c>
      <c r="AM1460">
        <v>0</v>
      </c>
      <c r="AN1460">
        <v>0</v>
      </c>
      <c r="AO1460">
        <v>1078</v>
      </c>
      <c r="AP1460">
        <v>1</v>
      </c>
      <c r="AQ1460">
        <v>0</v>
      </c>
      <c r="AR1460">
        <v>1</v>
      </c>
      <c r="AS1460">
        <v>0</v>
      </c>
      <c r="AT1460">
        <v>2</v>
      </c>
      <c r="AU1460">
        <v>1</v>
      </c>
      <c r="AV1460">
        <v>5</v>
      </c>
      <c r="AW1460">
        <v>5</v>
      </c>
      <c r="AX1460">
        <v>0</v>
      </c>
      <c r="AY1460">
        <v>6</v>
      </c>
      <c r="AZ1460">
        <v>1950</v>
      </c>
      <c r="BA1460">
        <v>2</v>
      </c>
      <c r="BB1460">
        <v>1</v>
      </c>
      <c r="BC1460">
        <v>240</v>
      </c>
      <c r="BD1460">
        <v>4</v>
      </c>
      <c r="BE1460">
        <v>4</v>
      </c>
      <c r="BF1460">
        <v>3</v>
      </c>
      <c r="BG1460">
        <v>366</v>
      </c>
      <c r="BH1460">
        <v>0</v>
      </c>
      <c r="BI1460">
        <v>112</v>
      </c>
      <c r="BJ1460">
        <v>0</v>
      </c>
      <c r="BK1460">
        <v>0</v>
      </c>
      <c r="BL1460">
        <v>0</v>
      </c>
      <c r="BM1460">
        <v>5</v>
      </c>
      <c r="BN1460">
        <v>0</v>
      </c>
      <c r="BO1460">
        <v>4</v>
      </c>
      <c r="BP1460">
        <v>2010</v>
      </c>
      <c r="BQ1460">
        <v>13</v>
      </c>
      <c r="BR1460">
        <v>4</v>
      </c>
      <c r="BS1460">
        <v>5</v>
      </c>
      <c r="BT1460">
        <v>142125</v>
      </c>
    </row>
    <row r="1461" spans="1:72" x14ac:dyDescent="0.35">
      <c r="A1461">
        <v>1460</v>
      </c>
      <c r="B1461">
        <v>20</v>
      </c>
      <c r="C1461">
        <v>4</v>
      </c>
      <c r="D1461">
        <v>75</v>
      </c>
      <c r="E1461">
        <v>9937</v>
      </c>
      <c r="F1461">
        <v>2</v>
      </c>
      <c r="G1461">
        <v>1</v>
      </c>
      <c r="H1461">
        <v>2</v>
      </c>
      <c r="I1461">
        <v>4</v>
      </c>
      <c r="J1461">
        <v>4</v>
      </c>
      <c r="K1461">
        <v>3</v>
      </c>
      <c r="L1461">
        <v>4</v>
      </c>
      <c r="M1461">
        <v>7</v>
      </c>
      <c r="N1461">
        <v>7</v>
      </c>
      <c r="O1461">
        <v>3</v>
      </c>
      <c r="P1461">
        <v>4</v>
      </c>
      <c r="Q1461">
        <v>5</v>
      </c>
      <c r="R1461">
        <v>6</v>
      </c>
      <c r="S1461">
        <v>1965</v>
      </c>
      <c r="T1461">
        <v>1965</v>
      </c>
      <c r="U1461">
        <v>5</v>
      </c>
      <c r="V1461">
        <v>8</v>
      </c>
      <c r="W1461">
        <v>9</v>
      </c>
      <c r="X1461">
        <v>2</v>
      </c>
      <c r="Y1461">
        <v>0</v>
      </c>
      <c r="Z1461">
        <v>4</v>
      </c>
      <c r="AA1461">
        <v>3</v>
      </c>
      <c r="AB1461">
        <v>2</v>
      </c>
      <c r="AC1461">
        <v>4</v>
      </c>
      <c r="AD1461">
        <v>4</v>
      </c>
      <c r="AE1461">
        <v>3</v>
      </c>
      <c r="AF1461">
        <v>830</v>
      </c>
      <c r="AG1461">
        <v>290</v>
      </c>
      <c r="AH1461">
        <v>136</v>
      </c>
      <c r="AI1461">
        <v>1256</v>
      </c>
      <c r="AJ1461">
        <v>6</v>
      </c>
      <c r="AK1461">
        <v>6</v>
      </c>
      <c r="AL1461">
        <v>1256</v>
      </c>
      <c r="AM1461">
        <v>0</v>
      </c>
      <c r="AN1461">
        <v>0</v>
      </c>
      <c r="AO1461">
        <v>1256</v>
      </c>
      <c r="AP1461">
        <v>1</v>
      </c>
      <c r="AQ1461">
        <v>0</v>
      </c>
      <c r="AR1461">
        <v>1</v>
      </c>
      <c r="AS1461">
        <v>1</v>
      </c>
      <c r="AT1461">
        <v>3</v>
      </c>
      <c r="AU1461">
        <v>1</v>
      </c>
      <c r="AV1461">
        <v>4</v>
      </c>
      <c r="AW1461">
        <v>6</v>
      </c>
      <c r="AX1461">
        <v>0</v>
      </c>
      <c r="AY1461">
        <v>6</v>
      </c>
      <c r="AZ1461">
        <v>1965</v>
      </c>
      <c r="BA1461">
        <v>4</v>
      </c>
      <c r="BB1461">
        <v>1</v>
      </c>
      <c r="BC1461">
        <v>276</v>
      </c>
      <c r="BD1461">
        <v>4</v>
      </c>
      <c r="BE1461">
        <v>4</v>
      </c>
      <c r="BF1461">
        <v>3</v>
      </c>
      <c r="BG1461">
        <v>736</v>
      </c>
      <c r="BH1461">
        <v>68</v>
      </c>
      <c r="BI1461">
        <v>0</v>
      </c>
      <c r="BJ1461">
        <v>0</v>
      </c>
      <c r="BK1461">
        <v>0</v>
      </c>
      <c r="BL1461">
        <v>0</v>
      </c>
      <c r="BM1461">
        <v>5</v>
      </c>
      <c r="BN1461">
        <v>0</v>
      </c>
      <c r="BO1461">
        <v>6</v>
      </c>
      <c r="BP1461">
        <v>2008</v>
      </c>
      <c r="BQ1461">
        <v>15</v>
      </c>
      <c r="BR1461">
        <v>4</v>
      </c>
      <c r="BS1461">
        <v>5</v>
      </c>
      <c r="BT1461">
        <v>147500</v>
      </c>
    </row>
    <row r="1464" spans="1:72" x14ac:dyDescent="0.35">
      <c r="E1464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A8039-3C41-48EC-AF69-BEF29D753784}">
  <sheetPr codeName="XLSTAT_20230621_094810_1">
    <tabColor rgb="FF007800"/>
  </sheetPr>
  <dimension ref="B1:T1687"/>
  <sheetViews>
    <sheetView tabSelected="1" topLeftCell="A173" zoomScaleNormal="100" workbookViewId="0">
      <selection activeCell="B190" sqref="B190"/>
    </sheetView>
  </sheetViews>
  <sheetFormatPr defaultRowHeight="14.5" x14ac:dyDescent="0.35"/>
  <cols>
    <col min="1" max="1" width="4.6328125" customWidth="1"/>
    <col min="2" max="2" width="8.7265625" customWidth="1"/>
    <col min="3" max="3" width="14.54296875" bestFit="1" customWidth="1"/>
    <col min="4" max="5" width="17.54296875" bestFit="1" customWidth="1"/>
    <col min="6" max="6" width="11" bestFit="1" customWidth="1"/>
    <col min="7" max="8" width="12" bestFit="1" customWidth="1"/>
    <col min="9" max="10" width="10.36328125" bestFit="1" customWidth="1"/>
    <col min="11" max="11" width="9.36328125" bestFit="1" customWidth="1"/>
    <col min="12" max="13" width="10.36328125" bestFit="1" customWidth="1"/>
  </cols>
  <sheetData>
    <row r="1" spans="2:13" x14ac:dyDescent="0.35">
      <c r="B1" s="8" t="s">
        <v>298</v>
      </c>
      <c r="C1" s="7"/>
      <c r="D1" s="7"/>
      <c r="E1" s="7"/>
      <c r="F1" s="7"/>
      <c r="G1" s="7"/>
      <c r="H1" s="7"/>
      <c r="I1" s="7"/>
      <c r="J1" s="7"/>
      <c r="K1" s="7"/>
      <c r="L1" s="7"/>
      <c r="M1" s="6"/>
    </row>
    <row r="2" spans="2:13" x14ac:dyDescent="0.35"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6"/>
    </row>
    <row r="3" spans="2:13" x14ac:dyDescent="0.35">
      <c r="B3" t="s">
        <v>1854</v>
      </c>
    </row>
    <row r="4" spans="2:13" x14ac:dyDescent="0.35">
      <c r="B4" t="s">
        <v>1850</v>
      </c>
    </row>
    <row r="5" spans="2:13" x14ac:dyDescent="0.35">
      <c r="B5" t="s">
        <v>1851</v>
      </c>
    </row>
    <row r="6" spans="2:13" x14ac:dyDescent="0.35">
      <c r="B6" t="s">
        <v>299</v>
      </c>
    </row>
    <row r="7" spans="2:13" x14ac:dyDescent="0.35">
      <c r="B7" t="s">
        <v>300</v>
      </c>
    </row>
    <row r="8" spans="2:13" x14ac:dyDescent="0.35">
      <c r="B8" t="s">
        <v>1827</v>
      </c>
    </row>
    <row r="9" spans="2:13" x14ac:dyDescent="0.35">
      <c r="B9" t="s">
        <v>1828</v>
      </c>
    </row>
    <row r="10" spans="2:13" ht="38" customHeight="1" x14ac:dyDescent="0.35"/>
    <row r="11" spans="2:13" ht="16" customHeight="1" x14ac:dyDescent="0.35">
      <c r="B11" s="45"/>
    </row>
    <row r="14" spans="2:13" x14ac:dyDescent="0.35">
      <c r="B14" s="9" t="s">
        <v>643</v>
      </c>
    </row>
    <row r="15" spans="2:13" ht="15" thickBot="1" x14ac:dyDescent="0.4"/>
    <row r="16" spans="2:13" ht="29" customHeight="1" x14ac:dyDescent="0.35">
      <c r="B16" s="11" t="s">
        <v>644</v>
      </c>
      <c r="C16" s="12" t="s">
        <v>645</v>
      </c>
      <c r="D16" s="12" t="s">
        <v>646</v>
      </c>
      <c r="E16" s="12" t="s">
        <v>647</v>
      </c>
      <c r="F16" s="12" t="s">
        <v>648</v>
      </c>
      <c r="G16" s="12" t="s">
        <v>649</v>
      </c>
      <c r="H16" s="12" t="s">
        <v>650</v>
      </c>
      <c r="I16" s="12" t="s">
        <v>651</v>
      </c>
    </row>
    <row r="17" spans="2:9" x14ac:dyDescent="0.35">
      <c r="B17" s="21" t="s">
        <v>80</v>
      </c>
      <c r="C17" s="22">
        <v>1460</v>
      </c>
      <c r="D17" s="22">
        <v>0</v>
      </c>
      <c r="E17" s="22">
        <v>1460</v>
      </c>
      <c r="F17" s="25">
        <v>34900</v>
      </c>
      <c r="G17" s="25">
        <v>755000</v>
      </c>
      <c r="H17" s="25">
        <v>180921.19589041109</v>
      </c>
      <c r="I17" s="25">
        <v>79442.502882886634</v>
      </c>
    </row>
    <row r="18" spans="2:9" x14ac:dyDescent="0.35">
      <c r="B18" s="10" t="s">
        <v>19</v>
      </c>
      <c r="C18" s="23">
        <v>1460</v>
      </c>
      <c r="D18" s="23">
        <v>0</v>
      </c>
      <c r="E18" s="23">
        <v>1460</v>
      </c>
      <c r="F18" s="16">
        <v>1872</v>
      </c>
      <c r="G18" s="16">
        <v>2010</v>
      </c>
      <c r="H18" s="16">
        <v>1971.2678082191774</v>
      </c>
      <c r="I18" s="16">
        <v>30.202904042525294</v>
      </c>
    </row>
    <row r="19" spans="2:9" x14ac:dyDescent="0.35">
      <c r="B19" s="10" t="s">
        <v>283</v>
      </c>
      <c r="C19" s="23">
        <v>1460</v>
      </c>
      <c r="D19" s="23">
        <v>0</v>
      </c>
      <c r="E19" s="23">
        <v>1460</v>
      </c>
      <c r="F19" s="16">
        <v>1</v>
      </c>
      <c r="G19" s="16">
        <v>6</v>
      </c>
      <c r="H19" s="16">
        <v>3.8726027397260268</v>
      </c>
      <c r="I19" s="16">
        <v>1.9359702693702627</v>
      </c>
    </row>
    <row r="20" spans="2:9" x14ac:dyDescent="0.35">
      <c r="B20" s="10" t="s">
        <v>285</v>
      </c>
      <c r="C20" s="23">
        <v>1460</v>
      </c>
      <c r="D20" s="23">
        <v>0</v>
      </c>
      <c r="E20" s="23">
        <v>1460</v>
      </c>
      <c r="F20" s="16">
        <v>1</v>
      </c>
      <c r="G20" s="16">
        <v>5</v>
      </c>
      <c r="H20" s="16">
        <v>3.9349315068493143</v>
      </c>
      <c r="I20" s="16">
        <v>0.55215851169397923</v>
      </c>
    </row>
    <row r="21" spans="2:9" x14ac:dyDescent="0.35">
      <c r="B21" s="10" t="s">
        <v>34</v>
      </c>
      <c r="C21" s="23">
        <v>1460</v>
      </c>
      <c r="D21" s="23">
        <v>0</v>
      </c>
      <c r="E21" s="23">
        <v>1460</v>
      </c>
      <c r="F21" s="16">
        <v>0</v>
      </c>
      <c r="G21" s="16">
        <v>5644</v>
      </c>
      <c r="H21" s="16">
        <v>443.63972602739699</v>
      </c>
      <c r="I21" s="16">
        <v>456.09809084092785</v>
      </c>
    </row>
    <row r="22" spans="2:9" x14ac:dyDescent="0.35">
      <c r="B22" s="10" t="s">
        <v>38</v>
      </c>
      <c r="C22" s="23">
        <v>1460</v>
      </c>
      <c r="D22" s="23">
        <v>0</v>
      </c>
      <c r="E22" s="23">
        <v>1460</v>
      </c>
      <c r="F22" s="16">
        <v>0</v>
      </c>
      <c r="G22" s="16">
        <v>6110</v>
      </c>
      <c r="H22" s="16">
        <v>1057.429452054793</v>
      </c>
      <c r="I22" s="16">
        <v>438.70532445947089</v>
      </c>
    </row>
    <row r="23" spans="2:9" x14ac:dyDescent="0.35">
      <c r="B23" s="10" t="s">
        <v>43</v>
      </c>
      <c r="C23" s="23">
        <v>1460</v>
      </c>
      <c r="D23" s="23">
        <v>0</v>
      </c>
      <c r="E23" s="23">
        <v>1460</v>
      </c>
      <c r="F23" s="16">
        <v>334</v>
      </c>
      <c r="G23" s="16">
        <v>4692</v>
      </c>
      <c r="H23" s="16">
        <v>1162.6267123287648</v>
      </c>
      <c r="I23" s="16">
        <v>386.58773804107437</v>
      </c>
    </row>
    <row r="24" spans="2:9" x14ac:dyDescent="0.35">
      <c r="B24" s="10" t="s">
        <v>46</v>
      </c>
      <c r="C24" s="23">
        <v>1460</v>
      </c>
      <c r="D24" s="23">
        <v>0</v>
      </c>
      <c r="E24" s="23">
        <v>1460</v>
      </c>
      <c r="F24" s="16">
        <v>334</v>
      </c>
      <c r="G24" s="16">
        <v>5642</v>
      </c>
      <c r="H24" s="16">
        <v>1515.463698630138</v>
      </c>
      <c r="I24" s="16">
        <v>525.4803834232024</v>
      </c>
    </row>
    <row r="25" spans="2:9" x14ac:dyDescent="0.35">
      <c r="B25" s="10" t="s">
        <v>47</v>
      </c>
      <c r="C25" s="23">
        <v>1460</v>
      </c>
      <c r="D25" s="23">
        <v>0</v>
      </c>
      <c r="E25" s="23">
        <v>1460</v>
      </c>
      <c r="F25" s="16">
        <v>0</v>
      </c>
      <c r="G25" s="16">
        <v>3</v>
      </c>
      <c r="H25" s="16">
        <v>0.4253424657534246</v>
      </c>
      <c r="I25" s="16">
        <v>0.51891060608980621</v>
      </c>
    </row>
    <row r="26" spans="2:9" x14ac:dyDescent="0.35">
      <c r="B26" s="10" t="s">
        <v>49</v>
      </c>
      <c r="C26" s="23">
        <v>1460</v>
      </c>
      <c r="D26" s="23">
        <v>0</v>
      </c>
      <c r="E26" s="23">
        <v>1460</v>
      </c>
      <c r="F26" s="16">
        <v>0</v>
      </c>
      <c r="G26" s="16">
        <v>3</v>
      </c>
      <c r="H26" s="16">
        <v>1.5650684931506851</v>
      </c>
      <c r="I26" s="16">
        <v>0.55091580129543183</v>
      </c>
    </row>
    <row r="27" spans="2:9" x14ac:dyDescent="0.35">
      <c r="B27" s="10" t="s">
        <v>50</v>
      </c>
      <c r="C27" s="23">
        <v>1460</v>
      </c>
      <c r="D27" s="23">
        <v>0</v>
      </c>
      <c r="E27" s="23">
        <v>1460</v>
      </c>
      <c r="F27" s="16">
        <v>0</v>
      </c>
      <c r="G27" s="16">
        <v>2</v>
      </c>
      <c r="H27" s="16">
        <v>0.38287671232876758</v>
      </c>
      <c r="I27" s="16">
        <v>0.50288538109289116</v>
      </c>
    </row>
    <row r="28" spans="2:9" x14ac:dyDescent="0.35">
      <c r="B28" s="10" t="s">
        <v>51</v>
      </c>
      <c r="C28" s="23">
        <v>1460</v>
      </c>
      <c r="D28" s="23">
        <v>0</v>
      </c>
      <c r="E28" s="23">
        <v>1460</v>
      </c>
      <c r="F28" s="16">
        <v>0</v>
      </c>
      <c r="G28" s="16">
        <v>8</v>
      </c>
      <c r="H28" s="16">
        <v>2.8664383561643838</v>
      </c>
      <c r="I28" s="16">
        <v>0.81577804414422794</v>
      </c>
    </row>
    <row r="29" spans="2:9" x14ac:dyDescent="0.35">
      <c r="B29" s="10" t="s">
        <v>54</v>
      </c>
      <c r="C29" s="23">
        <v>1460</v>
      </c>
      <c r="D29" s="23">
        <v>0</v>
      </c>
      <c r="E29" s="23">
        <v>1460</v>
      </c>
      <c r="F29" s="16">
        <v>2</v>
      </c>
      <c r="G29" s="16">
        <v>14</v>
      </c>
      <c r="H29" s="16">
        <v>6.5178082191780762</v>
      </c>
      <c r="I29" s="16">
        <v>1.6253932905840511</v>
      </c>
    </row>
    <row r="30" spans="2:9" x14ac:dyDescent="0.35">
      <c r="B30" s="10" t="s">
        <v>290</v>
      </c>
      <c r="C30" s="23">
        <v>1460</v>
      </c>
      <c r="D30" s="23">
        <v>0</v>
      </c>
      <c r="E30" s="23">
        <v>1460</v>
      </c>
      <c r="F30" s="16">
        <v>1</v>
      </c>
      <c r="G30" s="16">
        <v>7</v>
      </c>
      <c r="H30" s="16">
        <v>5.557534246575341</v>
      </c>
      <c r="I30" s="16">
        <v>0.93963342978884368</v>
      </c>
    </row>
    <row r="31" spans="2:9" x14ac:dyDescent="0.35">
      <c r="B31" s="10" t="s">
        <v>291</v>
      </c>
      <c r="C31" s="23">
        <v>1460</v>
      </c>
      <c r="D31" s="23">
        <v>0</v>
      </c>
      <c r="E31" s="23">
        <v>1460</v>
      </c>
      <c r="F31" s="16">
        <v>1</v>
      </c>
      <c r="G31" s="16">
        <v>4</v>
      </c>
      <c r="H31" s="16">
        <v>2.7157534246575348</v>
      </c>
      <c r="I31" s="16">
        <v>0.89283096713151922</v>
      </c>
    </row>
    <row r="32" spans="2:9" x14ac:dyDescent="0.35">
      <c r="B32" s="10" t="s">
        <v>62</v>
      </c>
      <c r="C32" s="23">
        <v>1460</v>
      </c>
      <c r="D32" s="23">
        <v>0</v>
      </c>
      <c r="E32" s="23">
        <v>1460</v>
      </c>
      <c r="F32" s="16">
        <v>0</v>
      </c>
      <c r="G32" s="16">
        <v>1418</v>
      </c>
      <c r="H32" s="16">
        <v>472.98013698630143</v>
      </c>
      <c r="I32" s="16">
        <v>213.80484145338031</v>
      </c>
    </row>
    <row r="33" spans="2:20" x14ac:dyDescent="0.35">
      <c r="B33" s="10" t="s">
        <v>292</v>
      </c>
      <c r="C33" s="23">
        <v>1460</v>
      </c>
      <c r="D33" s="23">
        <v>0</v>
      </c>
      <c r="E33" s="23">
        <v>1460</v>
      </c>
      <c r="F33" s="16">
        <v>1</v>
      </c>
      <c r="G33" s="16">
        <v>6</v>
      </c>
      <c r="H33" s="16">
        <v>3.8102739726027366</v>
      </c>
      <c r="I33" s="16">
        <v>0.72289774166286802</v>
      </c>
    </row>
    <row r="34" spans="2:20" ht="15" thickBot="1" x14ac:dyDescent="0.4">
      <c r="B34" s="14" t="s">
        <v>293</v>
      </c>
      <c r="C34" s="24">
        <v>1460</v>
      </c>
      <c r="D34" s="24">
        <v>0</v>
      </c>
      <c r="E34" s="24">
        <v>1460</v>
      </c>
      <c r="F34" s="17">
        <v>1</v>
      </c>
      <c r="G34" s="17">
        <v>6</v>
      </c>
      <c r="H34" s="17">
        <v>3.8089041095890388</v>
      </c>
      <c r="I34" s="17">
        <v>0.71968514485720114</v>
      </c>
    </row>
    <row r="37" spans="2:20" x14ac:dyDescent="0.35">
      <c r="B37" s="4" t="s">
        <v>652</v>
      </c>
    </row>
    <row r="38" spans="2:20" ht="15" thickBot="1" x14ac:dyDescent="0.4"/>
    <row r="39" spans="2:20" ht="29" x14ac:dyDescent="0.35">
      <c r="B39" s="11"/>
      <c r="C39" s="12" t="s">
        <v>19</v>
      </c>
      <c r="D39" s="12" t="s">
        <v>283</v>
      </c>
      <c r="E39" s="12" t="s">
        <v>285</v>
      </c>
      <c r="F39" s="12" t="s">
        <v>34</v>
      </c>
      <c r="G39" s="12" t="s">
        <v>38</v>
      </c>
      <c r="H39" s="12" t="s">
        <v>43</v>
      </c>
      <c r="I39" s="12" t="s">
        <v>46</v>
      </c>
      <c r="J39" s="12" t="s">
        <v>47</v>
      </c>
      <c r="K39" s="12" t="s">
        <v>49</v>
      </c>
      <c r="L39" s="12" t="s">
        <v>50</v>
      </c>
      <c r="M39" s="12" t="s">
        <v>51</v>
      </c>
      <c r="N39" s="12" t="s">
        <v>54</v>
      </c>
      <c r="O39" s="12" t="s">
        <v>290</v>
      </c>
      <c r="P39" s="12" t="s">
        <v>291</v>
      </c>
      <c r="Q39" s="12" t="s">
        <v>62</v>
      </c>
      <c r="R39" s="12" t="s">
        <v>292</v>
      </c>
      <c r="S39" s="12" t="s">
        <v>293</v>
      </c>
      <c r="T39" s="26" t="s">
        <v>80</v>
      </c>
    </row>
    <row r="40" spans="2:20" x14ac:dyDescent="0.35">
      <c r="B40" s="13" t="s">
        <v>19</v>
      </c>
      <c r="C40" s="31">
        <v>1</v>
      </c>
      <c r="D40" s="15">
        <v>0.57487402794629672</v>
      </c>
      <c r="E40" s="15">
        <v>0.18311461450647815</v>
      </c>
      <c r="F40" s="15">
        <v>0.24950319668479728</v>
      </c>
      <c r="G40" s="15">
        <v>0.39145200206609521</v>
      </c>
      <c r="H40" s="15">
        <v>0.28198585869980197</v>
      </c>
      <c r="I40" s="15">
        <v>0.19900971367645842</v>
      </c>
      <c r="J40" s="15">
        <v>0.18759854999714348</v>
      </c>
      <c r="K40" s="15">
        <v>0.46827078717267379</v>
      </c>
      <c r="L40" s="15">
        <v>0.24265591024106412</v>
      </c>
      <c r="M40" s="15">
        <v>-7.0651216904731057E-2</v>
      </c>
      <c r="N40" s="15">
        <v>9.5589128297951825E-2</v>
      </c>
      <c r="O40" s="15">
        <v>0.4912824876652479</v>
      </c>
      <c r="P40" s="15">
        <v>0.59578143904872216</v>
      </c>
      <c r="Q40" s="15">
        <v>0.4789538198934904</v>
      </c>
      <c r="R40" s="15">
        <v>0.2870542890274887</v>
      </c>
      <c r="S40" s="15">
        <v>0.29109585383381115</v>
      </c>
      <c r="T40" s="28">
        <v>0.5228973328794968</v>
      </c>
    </row>
    <row r="41" spans="2:20" x14ac:dyDescent="0.35">
      <c r="B41" s="10" t="s">
        <v>283</v>
      </c>
      <c r="C41" s="16">
        <v>0.57487402794629672</v>
      </c>
      <c r="D41" s="32">
        <v>1</v>
      </c>
      <c r="E41" s="16">
        <v>0.21857765588053935</v>
      </c>
      <c r="F41" s="16">
        <v>7.0087698682841301E-2</v>
      </c>
      <c r="G41" s="16">
        <v>0.3044669912816208</v>
      </c>
      <c r="H41" s="16">
        <v>0.1766444255263212</v>
      </c>
      <c r="I41" s="16">
        <v>0.30325531224021068</v>
      </c>
      <c r="J41" s="16">
        <v>6.2846008231316461E-2</v>
      </c>
      <c r="K41" s="16">
        <v>0.44990681609908667</v>
      </c>
      <c r="L41" s="16">
        <v>0.17967320974252016</v>
      </c>
      <c r="M41" s="16">
        <v>-1.7291004348273794E-2</v>
      </c>
      <c r="N41" s="16">
        <v>0.20612091421450909</v>
      </c>
      <c r="O41" s="16">
        <v>0.31035400437415828</v>
      </c>
      <c r="P41" s="16">
        <v>0.45407921594863471</v>
      </c>
      <c r="Q41" s="16">
        <v>0.37269075457493778</v>
      </c>
      <c r="R41" s="16">
        <v>0.13747651814236692</v>
      </c>
      <c r="S41" s="16">
        <v>0.13501327615380426</v>
      </c>
      <c r="T41" s="29">
        <v>0.48618908383021975</v>
      </c>
    </row>
    <row r="42" spans="2:20" x14ac:dyDescent="0.35">
      <c r="B42" s="10" t="s">
        <v>285</v>
      </c>
      <c r="C42" s="16">
        <v>0.18311461450647815</v>
      </c>
      <c r="D42" s="16">
        <v>0.21857765588053935</v>
      </c>
      <c r="E42" s="32">
        <v>1</v>
      </c>
      <c r="F42" s="16">
        <v>0.16580136231966852</v>
      </c>
      <c r="G42" s="16">
        <v>0.3725299684761606</v>
      </c>
      <c r="H42" s="16">
        <v>5.3216717349538194E-2</v>
      </c>
      <c r="I42" s="16">
        <v>8.3536093227370434E-2</v>
      </c>
      <c r="J42" s="16">
        <v>0.15646462610429349</v>
      </c>
      <c r="K42" s="16">
        <v>4.2092780176687411E-2</v>
      </c>
      <c r="L42" s="16">
        <v>0.13421390709245556</v>
      </c>
      <c r="M42" s="16">
        <v>1.9958359760326844E-3</v>
      </c>
      <c r="N42" s="16">
        <v>2.4584845094666144E-2</v>
      </c>
      <c r="O42" s="16">
        <v>0.19547160869532981</v>
      </c>
      <c r="P42" s="16">
        <v>0.18351617778868096</v>
      </c>
      <c r="Q42" s="16">
        <v>0.14133167850464895</v>
      </c>
      <c r="R42" s="16">
        <v>0.12874385062111451</v>
      </c>
      <c r="S42" s="16">
        <v>0.14461727684079254</v>
      </c>
      <c r="T42" s="29">
        <v>0.21260715648557571</v>
      </c>
    </row>
    <row r="43" spans="2:20" x14ac:dyDescent="0.35">
      <c r="B43" s="10" t="s">
        <v>34</v>
      </c>
      <c r="C43" s="16">
        <v>0.24950319668479728</v>
      </c>
      <c r="D43" s="16">
        <v>7.0087698682841301E-2</v>
      </c>
      <c r="E43" s="16">
        <v>0.16580136231966852</v>
      </c>
      <c r="F43" s="32">
        <v>1</v>
      </c>
      <c r="G43" s="16">
        <v>0.52239605199239048</v>
      </c>
      <c r="H43" s="16">
        <v>0.44586265609200931</v>
      </c>
      <c r="I43" s="16">
        <v>0.20817113014532801</v>
      </c>
      <c r="J43" s="16">
        <v>0.64921175357427396</v>
      </c>
      <c r="K43" s="16">
        <v>5.8543136861596054E-2</v>
      </c>
      <c r="L43" s="16">
        <v>4.262424384486806E-3</v>
      </c>
      <c r="M43" s="16">
        <v>-0.10735467682307248</v>
      </c>
      <c r="N43" s="16">
        <v>4.4315623912920717E-2</v>
      </c>
      <c r="O43" s="16">
        <v>0.16325623425023847</v>
      </c>
      <c r="P43" s="16">
        <v>0.25142146675647525</v>
      </c>
      <c r="Q43" s="16">
        <v>0.29697038534451459</v>
      </c>
      <c r="R43" s="16">
        <v>0.1371378743319398</v>
      </c>
      <c r="S43" s="16">
        <v>0.13817450361342987</v>
      </c>
      <c r="T43" s="29">
        <v>0.38641980624215644</v>
      </c>
    </row>
    <row r="44" spans="2:20" x14ac:dyDescent="0.35">
      <c r="B44" s="10" t="s">
        <v>38</v>
      </c>
      <c r="C44" s="16">
        <v>0.39145200206609521</v>
      </c>
      <c r="D44" s="16">
        <v>0.3044669912816208</v>
      </c>
      <c r="E44" s="16">
        <v>0.3725299684761606</v>
      </c>
      <c r="F44" s="16">
        <v>0.52239605199239048</v>
      </c>
      <c r="G44" s="32">
        <v>1</v>
      </c>
      <c r="H44" s="16">
        <v>0.81952997500503444</v>
      </c>
      <c r="I44" s="16">
        <v>0.45486820254790283</v>
      </c>
      <c r="J44" s="16">
        <v>0.30735055373550796</v>
      </c>
      <c r="K44" s="16">
        <v>0.32372241360664944</v>
      </c>
      <c r="L44" s="16">
        <v>-4.8803738635211744E-2</v>
      </c>
      <c r="M44" s="16">
        <v>5.0449955512678508E-2</v>
      </c>
      <c r="N44" s="16">
        <v>0.28557256372579309</v>
      </c>
      <c r="O44" s="16">
        <v>0.27114017717673022</v>
      </c>
      <c r="P44" s="16">
        <v>0.3715142778158762</v>
      </c>
      <c r="Q44" s="16">
        <v>0.4866654637737961</v>
      </c>
      <c r="R44" s="16">
        <v>0.17318333967936361</v>
      </c>
      <c r="S44" s="16">
        <v>0.17657848858651148</v>
      </c>
      <c r="T44" s="29">
        <v>0.61358055155919411</v>
      </c>
    </row>
    <row r="45" spans="2:20" x14ac:dyDescent="0.35">
      <c r="B45" s="10" t="s">
        <v>43</v>
      </c>
      <c r="C45" s="16">
        <v>0.28198585869980197</v>
      </c>
      <c r="D45" s="16">
        <v>0.1766444255263212</v>
      </c>
      <c r="E45" s="16">
        <v>5.3216717349538194E-2</v>
      </c>
      <c r="F45" s="16">
        <v>0.44586265609200931</v>
      </c>
      <c r="G45" s="16">
        <v>0.81952997500503444</v>
      </c>
      <c r="H45" s="32">
        <v>1</v>
      </c>
      <c r="I45" s="16">
        <v>0.56602396893574847</v>
      </c>
      <c r="J45" s="16">
        <v>0.24467110424771416</v>
      </c>
      <c r="K45" s="16">
        <v>0.3806374949735068</v>
      </c>
      <c r="L45" s="16">
        <v>-0.11991590879396029</v>
      </c>
      <c r="M45" s="16">
        <v>0.12740074939236562</v>
      </c>
      <c r="N45" s="16">
        <v>0.40951597886682939</v>
      </c>
      <c r="O45" s="16">
        <v>0.22679196775580124</v>
      </c>
      <c r="P45" s="16">
        <v>0.33413853268545973</v>
      </c>
      <c r="Q45" s="16">
        <v>0.48978165410419122</v>
      </c>
      <c r="R45" s="16">
        <v>0.17662998655636183</v>
      </c>
      <c r="S45" s="16">
        <v>0.17154606339799219</v>
      </c>
      <c r="T45" s="29">
        <v>0.60585218469191615</v>
      </c>
    </row>
    <row r="46" spans="2:20" x14ac:dyDescent="0.35">
      <c r="B46" s="10" t="s">
        <v>46</v>
      </c>
      <c r="C46" s="16">
        <v>0.19900971367645842</v>
      </c>
      <c r="D46" s="16">
        <v>0.30325531224021068</v>
      </c>
      <c r="E46" s="16">
        <v>8.3536093227370434E-2</v>
      </c>
      <c r="F46" s="16">
        <v>0.20817113014532801</v>
      </c>
      <c r="G46" s="16">
        <v>0.45486820254790283</v>
      </c>
      <c r="H46" s="16">
        <v>0.56602396893574847</v>
      </c>
      <c r="I46" s="32">
        <v>1</v>
      </c>
      <c r="J46" s="16">
        <v>3.4836049544905955E-2</v>
      </c>
      <c r="K46" s="16">
        <v>0.63001164625111405</v>
      </c>
      <c r="L46" s="16">
        <v>0.41577163610526024</v>
      </c>
      <c r="M46" s="16">
        <v>0.52126951091899854</v>
      </c>
      <c r="N46" s="16">
        <v>0.82548937430883784</v>
      </c>
      <c r="O46" s="16">
        <v>0.28999751017319964</v>
      </c>
      <c r="P46" s="16">
        <v>0.35302149066580657</v>
      </c>
      <c r="Q46" s="16">
        <v>0.46899747732296426</v>
      </c>
      <c r="R46" s="16">
        <v>0.16643222815504052</v>
      </c>
      <c r="S46" s="16">
        <v>0.15332675127039747</v>
      </c>
      <c r="T46" s="29">
        <v>0.70862447761265135</v>
      </c>
    </row>
    <row r="47" spans="2:20" x14ac:dyDescent="0.35">
      <c r="B47" s="10" t="s">
        <v>47</v>
      </c>
      <c r="C47" s="16">
        <v>0.18759854999714348</v>
      </c>
      <c r="D47" s="16">
        <v>6.2846008231316461E-2</v>
      </c>
      <c r="E47" s="16">
        <v>0.15646462610429349</v>
      </c>
      <c r="F47" s="16">
        <v>0.64921175357427396</v>
      </c>
      <c r="G47" s="16">
        <v>0.30735055373550796</v>
      </c>
      <c r="H47" s="16">
        <v>0.24467110424771416</v>
      </c>
      <c r="I47" s="16">
        <v>3.4836049544905955E-2</v>
      </c>
      <c r="J47" s="32">
        <v>1</v>
      </c>
      <c r="K47" s="16">
        <v>-6.4512048631316085E-2</v>
      </c>
      <c r="L47" s="16">
        <v>-3.0904959142533397E-2</v>
      </c>
      <c r="M47" s="16">
        <v>-0.15067280920796081</v>
      </c>
      <c r="N47" s="16">
        <v>-5.3275236123397469E-2</v>
      </c>
      <c r="O47" s="16">
        <v>7.4180702494850967E-2</v>
      </c>
      <c r="P47" s="16">
        <v>0.15462167138370936</v>
      </c>
      <c r="Q47" s="16">
        <v>0.17918948042023336</v>
      </c>
      <c r="R47" s="16">
        <v>5.8139808686101815E-2</v>
      </c>
      <c r="S47" s="16">
        <v>6.3631231383268427E-2</v>
      </c>
      <c r="T47" s="29">
        <v>0.22712223313149732</v>
      </c>
    </row>
    <row r="48" spans="2:20" x14ac:dyDescent="0.35">
      <c r="B48" s="10" t="s">
        <v>49</v>
      </c>
      <c r="C48" s="16">
        <v>0.46827078717267379</v>
      </c>
      <c r="D48" s="16">
        <v>0.44990681609908667</v>
      </c>
      <c r="E48" s="16">
        <v>4.2092780176687411E-2</v>
      </c>
      <c r="F48" s="16">
        <v>5.8543136861596054E-2</v>
      </c>
      <c r="G48" s="16">
        <v>0.32372241360664944</v>
      </c>
      <c r="H48" s="16">
        <v>0.3806374949735068</v>
      </c>
      <c r="I48" s="16">
        <v>0.63001164625111405</v>
      </c>
      <c r="J48" s="16">
        <v>-6.4512048631316085E-2</v>
      </c>
      <c r="K48" s="32">
        <v>1</v>
      </c>
      <c r="L48" s="16">
        <v>0.13638058874914513</v>
      </c>
      <c r="M48" s="16">
        <v>0.36325198302327921</v>
      </c>
      <c r="N48" s="16">
        <v>0.55478425353348215</v>
      </c>
      <c r="O48" s="16">
        <v>0.30192640412297</v>
      </c>
      <c r="P48" s="16">
        <v>0.40758781241908382</v>
      </c>
      <c r="Q48" s="16">
        <v>0.40565620845400951</v>
      </c>
      <c r="R48" s="16">
        <v>0.14030331924413691</v>
      </c>
      <c r="S48" s="16">
        <v>0.13078244880606132</v>
      </c>
      <c r="T48" s="29">
        <v>0.56066376274844443</v>
      </c>
    </row>
    <row r="49" spans="2:20" x14ac:dyDescent="0.35">
      <c r="B49" s="10" t="s">
        <v>50</v>
      </c>
      <c r="C49" s="16">
        <v>0.24265591024106412</v>
      </c>
      <c r="D49" s="16">
        <v>0.17967320974252016</v>
      </c>
      <c r="E49" s="16">
        <v>0.13421390709245556</v>
      </c>
      <c r="F49" s="16">
        <v>4.262424384486806E-3</v>
      </c>
      <c r="G49" s="16">
        <v>-4.8803738635211744E-2</v>
      </c>
      <c r="H49" s="16">
        <v>-0.11991590879396029</v>
      </c>
      <c r="I49" s="16">
        <v>0.41577163610526024</v>
      </c>
      <c r="J49" s="16">
        <v>-3.0904959142533397E-2</v>
      </c>
      <c r="K49" s="16">
        <v>0.13638058874914513</v>
      </c>
      <c r="L49" s="32">
        <v>1</v>
      </c>
      <c r="M49" s="16">
        <v>0.22665148415094083</v>
      </c>
      <c r="N49" s="16">
        <v>0.34341485754091489</v>
      </c>
      <c r="O49" s="16">
        <v>0.22386753027405487</v>
      </c>
      <c r="P49" s="16">
        <v>0.24103029214829413</v>
      </c>
      <c r="Q49" s="16">
        <v>0.16354936401660505</v>
      </c>
      <c r="R49" s="16">
        <v>0.11511534492379892</v>
      </c>
      <c r="S49" s="16">
        <v>0.12086697973570092</v>
      </c>
      <c r="T49" s="29">
        <v>0.28410767559477829</v>
      </c>
    </row>
    <row r="50" spans="2:20" x14ac:dyDescent="0.35">
      <c r="B50" s="10" t="s">
        <v>51</v>
      </c>
      <c r="C50" s="16">
        <v>-7.0651216904731057E-2</v>
      </c>
      <c r="D50" s="16">
        <v>-1.7291004348273794E-2</v>
      </c>
      <c r="E50" s="16">
        <v>1.9958359760326844E-3</v>
      </c>
      <c r="F50" s="16">
        <v>-0.10735467682307248</v>
      </c>
      <c r="G50" s="16">
        <v>5.0449955512678508E-2</v>
      </c>
      <c r="H50" s="16">
        <v>0.12740074939236562</v>
      </c>
      <c r="I50" s="16">
        <v>0.52126951091899854</v>
      </c>
      <c r="J50" s="16">
        <v>-0.15067280920796081</v>
      </c>
      <c r="K50" s="16">
        <v>0.36325198302327921</v>
      </c>
      <c r="L50" s="16">
        <v>0.22665148415094083</v>
      </c>
      <c r="M50" s="32">
        <v>1</v>
      </c>
      <c r="N50" s="16">
        <v>0.67661993574264678</v>
      </c>
      <c r="O50" s="16">
        <v>6.0551640592840565E-2</v>
      </c>
      <c r="P50" s="16">
        <v>-1.1695197689982447E-2</v>
      </c>
      <c r="Q50" s="16">
        <v>6.5252529898816566E-2</v>
      </c>
      <c r="R50" s="16">
        <v>-4.6449798264947559E-3</v>
      </c>
      <c r="S50" s="16">
        <v>-6.1449898968873699E-3</v>
      </c>
      <c r="T50" s="29">
        <v>0.16821315430074127</v>
      </c>
    </row>
    <row r="51" spans="2:20" x14ac:dyDescent="0.35">
      <c r="B51" s="10" t="s">
        <v>54</v>
      </c>
      <c r="C51" s="16">
        <v>9.5589128297951825E-2</v>
      </c>
      <c r="D51" s="16">
        <v>0.20612091421450909</v>
      </c>
      <c r="E51" s="16">
        <v>2.4584845094666144E-2</v>
      </c>
      <c r="F51" s="16">
        <v>4.4315623912920717E-2</v>
      </c>
      <c r="G51" s="16">
        <v>0.28557256372579309</v>
      </c>
      <c r="H51" s="16">
        <v>0.40951597886682939</v>
      </c>
      <c r="I51" s="16">
        <v>0.82548937430883784</v>
      </c>
      <c r="J51" s="16">
        <v>-5.3275236123397469E-2</v>
      </c>
      <c r="K51" s="16">
        <v>0.55478425353348215</v>
      </c>
      <c r="L51" s="16">
        <v>0.34341485754091489</v>
      </c>
      <c r="M51" s="16">
        <v>0.67661993574264678</v>
      </c>
      <c r="N51" s="32">
        <v>1</v>
      </c>
      <c r="O51" s="16">
        <v>0.20576476973572022</v>
      </c>
      <c r="P51" s="16">
        <v>0.24129301594898281</v>
      </c>
      <c r="Q51" s="16">
        <v>0.33782212063683514</v>
      </c>
      <c r="R51" s="16">
        <v>9.1250953081973049E-2</v>
      </c>
      <c r="S51" s="16">
        <v>8.0546538109120214E-2</v>
      </c>
      <c r="T51" s="29">
        <v>0.53372315558202454</v>
      </c>
    </row>
    <row r="52" spans="2:20" x14ac:dyDescent="0.35">
      <c r="B52" s="10" t="s">
        <v>290</v>
      </c>
      <c r="C52" s="16">
        <v>0.4912824876652479</v>
      </c>
      <c r="D52" s="16">
        <v>0.31035400437415828</v>
      </c>
      <c r="E52" s="16">
        <v>0.19547160869532981</v>
      </c>
      <c r="F52" s="16">
        <v>0.16325623425023847</v>
      </c>
      <c r="G52" s="16">
        <v>0.27114017717673022</v>
      </c>
      <c r="H52" s="16">
        <v>0.22679196775580124</v>
      </c>
      <c r="I52" s="16">
        <v>0.28999751017319964</v>
      </c>
      <c r="J52" s="16">
        <v>7.4180702494850967E-2</v>
      </c>
      <c r="K52" s="16">
        <v>0.30192640412297</v>
      </c>
      <c r="L52" s="16">
        <v>0.22386753027405487</v>
      </c>
      <c r="M52" s="16">
        <v>6.0551640592840565E-2</v>
      </c>
      <c r="N52" s="16">
        <v>0.20576476973572022</v>
      </c>
      <c r="O52" s="32">
        <v>1</v>
      </c>
      <c r="P52" s="16">
        <v>0.61468462220830367</v>
      </c>
      <c r="Q52" s="16">
        <v>0.44609864023607892</v>
      </c>
      <c r="R52" s="16">
        <v>0.66338174092469993</v>
      </c>
      <c r="S52" s="16">
        <v>0.66240544639151977</v>
      </c>
      <c r="T52" s="29">
        <v>0.43793189844867636</v>
      </c>
    </row>
    <row r="53" spans="2:20" x14ac:dyDescent="0.35">
      <c r="B53" s="10" t="s">
        <v>291</v>
      </c>
      <c r="C53" s="16">
        <v>0.59578143904872216</v>
      </c>
      <c r="D53" s="16">
        <v>0.45407921594863471</v>
      </c>
      <c r="E53" s="16">
        <v>0.18351617778868096</v>
      </c>
      <c r="F53" s="16">
        <v>0.25142146675647525</v>
      </c>
      <c r="G53" s="16">
        <v>0.3715142778158762</v>
      </c>
      <c r="H53" s="16">
        <v>0.33413853268545973</v>
      </c>
      <c r="I53" s="16">
        <v>0.35302149066580657</v>
      </c>
      <c r="J53" s="16">
        <v>0.15462167138370936</v>
      </c>
      <c r="K53" s="16">
        <v>0.40758781241908382</v>
      </c>
      <c r="L53" s="16">
        <v>0.24103029214829413</v>
      </c>
      <c r="M53" s="16">
        <v>-1.1695197689982447E-2</v>
      </c>
      <c r="N53" s="16">
        <v>0.24129301594898281</v>
      </c>
      <c r="O53" s="16">
        <v>0.61468462220830367</v>
      </c>
      <c r="P53" s="32">
        <v>1</v>
      </c>
      <c r="Q53" s="16">
        <v>0.51642789596819927</v>
      </c>
      <c r="R53" s="16">
        <v>0.48239925420190177</v>
      </c>
      <c r="S53" s="16">
        <v>0.48181287987400234</v>
      </c>
      <c r="T53" s="29">
        <v>0.54924675633321518</v>
      </c>
    </row>
    <row r="54" spans="2:20" x14ac:dyDescent="0.35">
      <c r="B54" s="10" t="s">
        <v>62</v>
      </c>
      <c r="C54" s="16">
        <v>0.4789538198934904</v>
      </c>
      <c r="D54" s="16">
        <v>0.37269075457493778</v>
      </c>
      <c r="E54" s="16">
        <v>0.14133167850464895</v>
      </c>
      <c r="F54" s="16">
        <v>0.29697038534451459</v>
      </c>
      <c r="G54" s="16">
        <v>0.4866654637737961</v>
      </c>
      <c r="H54" s="16">
        <v>0.48978165410419122</v>
      </c>
      <c r="I54" s="16">
        <v>0.46899747732296426</v>
      </c>
      <c r="J54" s="16">
        <v>0.17918948042023336</v>
      </c>
      <c r="K54" s="16">
        <v>0.40565620845400951</v>
      </c>
      <c r="L54" s="16">
        <v>0.16354936401660505</v>
      </c>
      <c r="M54" s="16">
        <v>6.5252529898816566E-2</v>
      </c>
      <c r="N54" s="16">
        <v>0.33782212063683514</v>
      </c>
      <c r="O54" s="16">
        <v>0.44609864023607892</v>
      </c>
      <c r="P54" s="16">
        <v>0.51642789596819927</v>
      </c>
      <c r="Q54" s="32">
        <v>1</v>
      </c>
      <c r="R54" s="16">
        <v>0.55893828849378313</v>
      </c>
      <c r="S54" s="16">
        <v>0.54725940037780429</v>
      </c>
      <c r="T54" s="29">
        <v>0.62343143891836006</v>
      </c>
    </row>
    <row r="55" spans="2:20" x14ac:dyDescent="0.35">
      <c r="B55" s="10" t="s">
        <v>292</v>
      </c>
      <c r="C55" s="16">
        <v>0.2870542890274887</v>
      </c>
      <c r="D55" s="16">
        <v>0.13747651814236692</v>
      </c>
      <c r="E55" s="16">
        <v>0.12874385062111451</v>
      </c>
      <c r="F55" s="16">
        <v>0.1371378743319398</v>
      </c>
      <c r="G55" s="16">
        <v>0.17318333967936361</v>
      </c>
      <c r="H55" s="16">
        <v>0.17662998655636183</v>
      </c>
      <c r="I55" s="16">
        <v>0.16643222815504052</v>
      </c>
      <c r="J55" s="16">
        <v>5.8139808686101815E-2</v>
      </c>
      <c r="K55" s="16">
        <v>0.14030331924413691</v>
      </c>
      <c r="L55" s="16">
        <v>0.11511534492379892</v>
      </c>
      <c r="M55" s="16">
        <v>-4.6449798264947559E-3</v>
      </c>
      <c r="N55" s="16">
        <v>9.1250953081973049E-2</v>
      </c>
      <c r="O55" s="16">
        <v>0.66338174092469993</v>
      </c>
      <c r="P55" s="16">
        <v>0.48239925420190177</v>
      </c>
      <c r="Q55" s="16">
        <v>0.55893828849378313</v>
      </c>
      <c r="R55" s="32">
        <v>1</v>
      </c>
      <c r="S55" s="16">
        <v>0.95917160489539699</v>
      </c>
      <c r="T55" s="29">
        <v>0.27383907400622637</v>
      </c>
    </row>
    <row r="56" spans="2:20" x14ac:dyDescent="0.35">
      <c r="B56" s="10" t="s">
        <v>293</v>
      </c>
      <c r="C56" s="16">
        <v>0.29109585383381115</v>
      </c>
      <c r="D56" s="16">
        <v>0.13501327615380426</v>
      </c>
      <c r="E56" s="16">
        <v>0.14461727684079254</v>
      </c>
      <c r="F56" s="16">
        <v>0.13817450361342987</v>
      </c>
      <c r="G56" s="16">
        <v>0.17657848858651148</v>
      </c>
      <c r="H56" s="16">
        <v>0.17154606339799219</v>
      </c>
      <c r="I56" s="16">
        <v>0.15332675127039747</v>
      </c>
      <c r="J56" s="16">
        <v>6.3631231383268427E-2</v>
      </c>
      <c r="K56" s="16">
        <v>0.13078244880606132</v>
      </c>
      <c r="L56" s="16">
        <v>0.12086697973570092</v>
      </c>
      <c r="M56" s="16">
        <v>-6.1449898968873699E-3</v>
      </c>
      <c r="N56" s="16">
        <v>8.0546538109120214E-2</v>
      </c>
      <c r="O56" s="16">
        <v>0.66240544639151977</v>
      </c>
      <c r="P56" s="16">
        <v>0.48181287987400234</v>
      </c>
      <c r="Q56" s="16">
        <v>0.54725940037780429</v>
      </c>
      <c r="R56" s="16">
        <v>0.95917160489539699</v>
      </c>
      <c r="S56" s="32">
        <v>1</v>
      </c>
      <c r="T56" s="29">
        <v>0.26319078447040117</v>
      </c>
    </row>
    <row r="57" spans="2:20" ht="15" thickBot="1" x14ac:dyDescent="0.4">
      <c r="B57" s="27" t="s">
        <v>80</v>
      </c>
      <c r="C57" s="30">
        <v>0.5228973328794968</v>
      </c>
      <c r="D57" s="30">
        <v>0.48618908383021975</v>
      </c>
      <c r="E57" s="30">
        <v>0.21260715648557571</v>
      </c>
      <c r="F57" s="30">
        <v>0.38641980624215644</v>
      </c>
      <c r="G57" s="30">
        <v>0.61358055155919411</v>
      </c>
      <c r="H57" s="30">
        <v>0.60585218469191615</v>
      </c>
      <c r="I57" s="30">
        <v>0.70862447761265135</v>
      </c>
      <c r="J57" s="30">
        <v>0.22712223313149732</v>
      </c>
      <c r="K57" s="30">
        <v>0.56066376274844443</v>
      </c>
      <c r="L57" s="30">
        <v>0.28410767559477829</v>
      </c>
      <c r="M57" s="30">
        <v>0.16821315430074127</v>
      </c>
      <c r="N57" s="30">
        <v>0.53372315558202454</v>
      </c>
      <c r="O57" s="30">
        <v>0.43793189844867636</v>
      </c>
      <c r="P57" s="30">
        <v>0.54924675633321518</v>
      </c>
      <c r="Q57" s="30">
        <v>0.62343143891836006</v>
      </c>
      <c r="R57" s="30">
        <v>0.27383907400622637</v>
      </c>
      <c r="S57" s="30">
        <v>0.26319078447040117</v>
      </c>
      <c r="T57" s="33">
        <v>1</v>
      </c>
    </row>
    <row r="60" spans="2:20" x14ac:dyDescent="0.35">
      <c r="B60" s="4" t="s">
        <v>653</v>
      </c>
    </row>
    <row r="62" spans="2:20" x14ac:dyDescent="0.35">
      <c r="B62" s="9" t="s">
        <v>1829</v>
      </c>
    </row>
    <row r="63" spans="2:20" ht="15" thickBot="1" x14ac:dyDescent="0.4"/>
    <row r="64" spans="2:20" x14ac:dyDescent="0.35">
      <c r="B64" s="46" t="s">
        <v>1831</v>
      </c>
      <c r="C64" s="46" t="s">
        <v>1832</v>
      </c>
      <c r="D64" s="46" t="s">
        <v>659</v>
      </c>
      <c r="E64" s="46" t="s">
        <v>657</v>
      </c>
      <c r="F64" s="46" t="s">
        <v>658</v>
      </c>
      <c r="G64" s="46" t="s">
        <v>1833</v>
      </c>
      <c r="H64" s="46" t="s">
        <v>1834</v>
      </c>
      <c r="I64" s="46" t="s">
        <v>1835</v>
      </c>
      <c r="J64" s="46" t="s">
        <v>1836</v>
      </c>
    </row>
    <row r="65" spans="2:10" ht="15" thickBot="1" x14ac:dyDescent="0.4">
      <c r="B65" s="47">
        <v>2</v>
      </c>
      <c r="C65" s="48" t="s">
        <v>1852</v>
      </c>
      <c r="D65" s="49">
        <v>2186703866.3392987</v>
      </c>
      <c r="E65" s="49">
        <v>0.65399020282906439</v>
      </c>
      <c r="F65" s="50">
        <v>0.65351524085628343</v>
      </c>
      <c r="G65" s="49">
        <v>496.16984332683592</v>
      </c>
      <c r="H65" s="49">
        <v>31401.262211756632</v>
      </c>
      <c r="I65" s="49">
        <v>31417.120786900738</v>
      </c>
      <c r="J65" s="49">
        <v>0.34695841895892998</v>
      </c>
    </row>
    <row r="66" spans="2:10" x14ac:dyDescent="0.35">
      <c r="B66" s="43" t="s">
        <v>1837</v>
      </c>
    </row>
    <row r="69" spans="2:10" x14ac:dyDescent="0.35">
      <c r="B69" s="9" t="s">
        <v>654</v>
      </c>
    </row>
    <row r="70" spans="2:10" ht="15" thickBot="1" x14ac:dyDescent="0.4"/>
    <row r="71" spans="2:10" x14ac:dyDescent="0.35">
      <c r="B71" s="34" t="s">
        <v>645</v>
      </c>
      <c r="C71" s="35">
        <v>1460</v>
      </c>
    </row>
    <row r="72" spans="2:10" x14ac:dyDescent="0.35">
      <c r="B72" s="10" t="s">
        <v>655</v>
      </c>
      <c r="C72" s="23">
        <v>1460</v>
      </c>
    </row>
    <row r="73" spans="2:10" x14ac:dyDescent="0.35">
      <c r="B73" s="10" t="s">
        <v>656</v>
      </c>
      <c r="C73" s="23">
        <v>1457</v>
      </c>
    </row>
    <row r="74" spans="2:10" x14ac:dyDescent="0.35">
      <c r="B74" s="10" t="s">
        <v>657</v>
      </c>
      <c r="C74" s="16">
        <v>0.65399020282906439</v>
      </c>
    </row>
    <row r="75" spans="2:10" x14ac:dyDescent="0.35">
      <c r="B75" s="10" t="s">
        <v>658</v>
      </c>
      <c r="C75" s="16">
        <v>0.65351524085628343</v>
      </c>
    </row>
    <row r="76" spans="2:10" x14ac:dyDescent="0.35">
      <c r="B76" s="10" t="s">
        <v>659</v>
      </c>
      <c r="C76" s="16">
        <v>2186703866.3392987</v>
      </c>
    </row>
    <row r="77" spans="2:10" x14ac:dyDescent="0.35">
      <c r="B77" s="10" t="s">
        <v>660</v>
      </c>
      <c r="C77" s="16">
        <v>46762.205533307548</v>
      </c>
    </row>
    <row r="78" spans="2:10" x14ac:dyDescent="0.35">
      <c r="B78" s="10" t="s">
        <v>661</v>
      </c>
      <c r="C78" s="16">
        <v>17.729154563523981</v>
      </c>
    </row>
    <row r="79" spans="2:10" x14ac:dyDescent="0.35">
      <c r="B79" s="10" t="s">
        <v>662</v>
      </c>
      <c r="C79" s="16">
        <v>1.990178861164362</v>
      </c>
    </row>
    <row r="80" spans="2:10" x14ac:dyDescent="0.35">
      <c r="B80" s="10" t="s">
        <v>663</v>
      </c>
      <c r="C80" s="16">
        <v>496.16984332683592</v>
      </c>
    </row>
    <row r="81" spans="2:8" x14ac:dyDescent="0.35">
      <c r="B81" s="10" t="s">
        <v>664</v>
      </c>
      <c r="C81" s="16">
        <v>31401.262211756632</v>
      </c>
    </row>
    <row r="82" spans="2:8" x14ac:dyDescent="0.35">
      <c r="B82" s="10" t="s">
        <v>665</v>
      </c>
      <c r="C82" s="16">
        <v>31401.278695273115</v>
      </c>
    </row>
    <row r="83" spans="2:8" x14ac:dyDescent="0.35">
      <c r="B83" s="10" t="s">
        <v>666</v>
      </c>
      <c r="C83" s="16">
        <v>31417.120786900738</v>
      </c>
    </row>
    <row r="84" spans="2:8" ht="15" thickBot="1" x14ac:dyDescent="0.4">
      <c r="B84" s="14" t="s">
        <v>667</v>
      </c>
      <c r="C84" s="17">
        <v>0.34743468308927855</v>
      </c>
    </row>
    <row r="87" spans="2:8" x14ac:dyDescent="0.35">
      <c r="B87" s="36" t="s">
        <v>668</v>
      </c>
    </row>
    <row r="88" spans="2:8" ht="15" thickBot="1" x14ac:dyDescent="0.4"/>
    <row r="89" spans="2:8" ht="43.5" x14ac:dyDescent="0.35">
      <c r="B89" s="11" t="s">
        <v>669</v>
      </c>
      <c r="C89" s="12" t="s">
        <v>656</v>
      </c>
      <c r="D89" s="12" t="s">
        <v>670</v>
      </c>
      <c r="E89" s="12" t="s">
        <v>671</v>
      </c>
      <c r="F89" s="12" t="s">
        <v>672</v>
      </c>
      <c r="G89" s="12" t="s">
        <v>673</v>
      </c>
      <c r="H89" s="12" t="s">
        <v>674</v>
      </c>
    </row>
    <row r="90" spans="2:8" x14ac:dyDescent="0.35">
      <c r="B90" s="13" t="s">
        <v>675</v>
      </c>
      <c r="C90" s="15">
        <v>2</v>
      </c>
      <c r="D90" s="15">
        <v>6021883801353.6221</v>
      </c>
      <c r="E90" s="15">
        <v>3010941900676.811</v>
      </c>
      <c r="F90" s="15">
        <v>1376.9317130798083</v>
      </c>
      <c r="G90" s="37">
        <v>0</v>
      </c>
      <c r="H90" s="40" t="s">
        <v>678</v>
      </c>
    </row>
    <row r="91" spans="2:8" x14ac:dyDescent="0.35">
      <c r="B91" s="10" t="s">
        <v>676</v>
      </c>
      <c r="C91" s="16">
        <v>1457</v>
      </c>
      <c r="D91" s="16">
        <v>3186027533256.3584</v>
      </c>
      <c r="E91" s="16">
        <v>2186703866.3392987</v>
      </c>
      <c r="F91" s="16"/>
      <c r="G91" s="38"/>
      <c r="H91" s="41" t="s">
        <v>679</v>
      </c>
    </row>
    <row r="92" spans="2:8" ht="15" thickBot="1" x14ac:dyDescent="0.4">
      <c r="B92" s="14" t="s">
        <v>677</v>
      </c>
      <c r="C92" s="17">
        <v>1459</v>
      </c>
      <c r="D92" s="17">
        <v>9207911334609.9805</v>
      </c>
      <c r="E92" s="17"/>
      <c r="F92" s="17"/>
      <c r="G92" s="39"/>
      <c r="H92" s="42" t="s">
        <v>679</v>
      </c>
    </row>
    <row r="93" spans="2:8" x14ac:dyDescent="0.35">
      <c r="B93" s="43" t="s">
        <v>680</v>
      </c>
    </row>
    <row r="94" spans="2:8" x14ac:dyDescent="0.35">
      <c r="B94" s="43" t="s">
        <v>681</v>
      </c>
    </row>
    <row r="97" spans="2:9" x14ac:dyDescent="0.35">
      <c r="B97" s="9" t="s">
        <v>682</v>
      </c>
    </row>
    <row r="98" spans="2:9" ht="15" thickBot="1" x14ac:dyDescent="0.4"/>
    <row r="99" spans="2:9" ht="43.5" x14ac:dyDescent="0.35">
      <c r="B99" s="11" t="s">
        <v>669</v>
      </c>
      <c r="C99" s="12" t="s">
        <v>683</v>
      </c>
      <c r="D99" s="12" t="s">
        <v>684</v>
      </c>
      <c r="E99" s="12" t="s">
        <v>685</v>
      </c>
      <c r="F99" s="12" t="s">
        <v>686</v>
      </c>
      <c r="G99" s="12" t="s">
        <v>687</v>
      </c>
      <c r="H99" s="12" t="s">
        <v>688</v>
      </c>
      <c r="I99" s="12" t="s">
        <v>674</v>
      </c>
    </row>
    <row r="100" spans="2:9" x14ac:dyDescent="0.35">
      <c r="B100" s="13" t="s">
        <v>689</v>
      </c>
      <c r="C100" s="15">
        <v>-2024976.3625856321</v>
      </c>
      <c r="D100" s="15">
        <v>80903.466491350278</v>
      </c>
      <c r="E100" s="15">
        <v>-25.029537675028184</v>
      </c>
      <c r="F100" s="37">
        <v>2.6483832070216907E-115</v>
      </c>
      <c r="G100" s="15">
        <v>-2183676.0768939541</v>
      </c>
      <c r="H100" s="15">
        <v>-1866276.6482773102</v>
      </c>
      <c r="I100" s="40" t="s">
        <v>678</v>
      </c>
    </row>
    <row r="101" spans="2:9" x14ac:dyDescent="0.35">
      <c r="B101" s="10" t="s">
        <v>19</v>
      </c>
      <c r="C101" s="16">
        <v>1045.8624194432991</v>
      </c>
      <c r="D101" s="16">
        <v>41.361250650789167</v>
      </c>
      <c r="E101" s="16">
        <v>25.286044376981241</v>
      </c>
      <c r="F101" s="38">
        <v>0</v>
      </c>
      <c r="G101" s="16">
        <v>964.72845885562867</v>
      </c>
      <c r="H101" s="16">
        <v>1126.9963800309697</v>
      </c>
      <c r="I101" s="41" t="s">
        <v>678</v>
      </c>
    </row>
    <row r="102" spans="2:9" x14ac:dyDescent="0.35">
      <c r="B102" s="10" t="s">
        <v>283</v>
      </c>
      <c r="C102" s="16">
        <v>0</v>
      </c>
      <c r="D102" s="16">
        <v>0</v>
      </c>
      <c r="E102" s="16"/>
      <c r="F102" s="38"/>
      <c r="G102" s="16"/>
      <c r="H102" s="16"/>
      <c r="I102" s="41" t="s">
        <v>679</v>
      </c>
    </row>
    <row r="103" spans="2:9" x14ac:dyDescent="0.35">
      <c r="B103" s="10" t="s">
        <v>285</v>
      </c>
      <c r="C103" s="16">
        <v>0</v>
      </c>
      <c r="D103" s="16">
        <v>0</v>
      </c>
      <c r="E103" s="16"/>
      <c r="F103" s="38"/>
      <c r="G103" s="16"/>
      <c r="H103" s="16"/>
      <c r="I103" s="41" t="s">
        <v>679</v>
      </c>
    </row>
    <row r="104" spans="2:9" x14ac:dyDescent="0.35">
      <c r="B104" s="10" t="s">
        <v>34</v>
      </c>
      <c r="C104" s="16">
        <v>0</v>
      </c>
      <c r="D104" s="16">
        <v>0</v>
      </c>
      <c r="E104" s="16"/>
      <c r="F104" s="38"/>
      <c r="G104" s="16"/>
      <c r="H104" s="16"/>
      <c r="I104" s="41" t="s">
        <v>679</v>
      </c>
    </row>
    <row r="105" spans="2:9" x14ac:dyDescent="0.35">
      <c r="B105" s="10" t="s">
        <v>38</v>
      </c>
      <c r="C105" s="16">
        <v>0</v>
      </c>
      <c r="D105" s="16">
        <v>0</v>
      </c>
      <c r="E105" s="16"/>
      <c r="F105" s="38"/>
      <c r="G105" s="16"/>
      <c r="H105" s="16"/>
      <c r="I105" s="41" t="s">
        <v>679</v>
      </c>
    </row>
    <row r="106" spans="2:9" x14ac:dyDescent="0.35">
      <c r="B106" s="10" t="s">
        <v>43</v>
      </c>
      <c r="C106" s="16">
        <v>0</v>
      </c>
      <c r="D106" s="16">
        <v>0</v>
      </c>
      <c r="E106" s="16"/>
      <c r="F106" s="38"/>
      <c r="G106" s="16"/>
      <c r="H106" s="16"/>
      <c r="I106" s="41" t="s">
        <v>679</v>
      </c>
    </row>
    <row r="107" spans="2:9" x14ac:dyDescent="0.35">
      <c r="B107" s="10" t="s">
        <v>46</v>
      </c>
      <c r="C107" s="16">
        <v>95.167333491136148</v>
      </c>
      <c r="D107" s="16">
        <v>2.3773102172655958</v>
      </c>
      <c r="E107" s="16">
        <v>40.031516627475945</v>
      </c>
      <c r="F107" s="38">
        <v>0</v>
      </c>
      <c r="G107" s="16">
        <v>90.5040172123134</v>
      </c>
      <c r="H107" s="16">
        <v>99.830649769958896</v>
      </c>
      <c r="I107" s="41" t="s">
        <v>678</v>
      </c>
    </row>
    <row r="108" spans="2:9" x14ac:dyDescent="0.35">
      <c r="B108" s="10" t="s">
        <v>47</v>
      </c>
      <c r="C108" s="16">
        <v>0</v>
      </c>
      <c r="D108" s="16">
        <v>0</v>
      </c>
      <c r="E108" s="16"/>
      <c r="F108" s="38"/>
      <c r="G108" s="16"/>
      <c r="H108" s="16"/>
      <c r="I108" s="41" t="s">
        <v>679</v>
      </c>
    </row>
    <row r="109" spans="2:9" x14ac:dyDescent="0.35">
      <c r="B109" s="10" t="s">
        <v>49</v>
      </c>
      <c r="C109" s="16">
        <v>0</v>
      </c>
      <c r="D109" s="16">
        <v>0</v>
      </c>
      <c r="E109" s="16"/>
      <c r="F109" s="38"/>
      <c r="G109" s="16"/>
      <c r="H109" s="16"/>
      <c r="I109" s="41" t="s">
        <v>679</v>
      </c>
    </row>
    <row r="110" spans="2:9" x14ac:dyDescent="0.35">
      <c r="B110" s="10" t="s">
        <v>50</v>
      </c>
      <c r="C110" s="16">
        <v>0</v>
      </c>
      <c r="D110" s="16">
        <v>0</v>
      </c>
      <c r="E110" s="16"/>
      <c r="F110" s="38"/>
      <c r="G110" s="16"/>
      <c r="H110" s="16"/>
      <c r="I110" s="41" t="s">
        <v>679</v>
      </c>
    </row>
    <row r="111" spans="2:9" x14ac:dyDescent="0.35">
      <c r="B111" s="10" t="s">
        <v>51</v>
      </c>
      <c r="C111" s="16">
        <v>0</v>
      </c>
      <c r="D111" s="16">
        <v>0</v>
      </c>
      <c r="E111" s="16"/>
      <c r="F111" s="38"/>
      <c r="G111" s="16"/>
      <c r="H111" s="16"/>
      <c r="I111" s="41" t="s">
        <v>679</v>
      </c>
    </row>
    <row r="112" spans="2:9" x14ac:dyDescent="0.35">
      <c r="B112" s="10" t="s">
        <v>54</v>
      </c>
      <c r="C112" s="16">
        <v>0</v>
      </c>
      <c r="D112" s="16">
        <v>0</v>
      </c>
      <c r="E112" s="16"/>
      <c r="F112" s="38"/>
      <c r="G112" s="16"/>
      <c r="H112" s="16"/>
      <c r="I112" s="41" t="s">
        <v>679</v>
      </c>
    </row>
    <row r="113" spans="2:9" x14ac:dyDescent="0.35">
      <c r="B113" s="10" t="s">
        <v>290</v>
      </c>
      <c r="C113" s="16">
        <v>0</v>
      </c>
      <c r="D113" s="16">
        <v>0</v>
      </c>
      <c r="E113" s="16"/>
      <c r="F113" s="38"/>
      <c r="G113" s="16"/>
      <c r="H113" s="16"/>
      <c r="I113" s="41" t="s">
        <v>679</v>
      </c>
    </row>
    <row r="114" spans="2:9" x14ac:dyDescent="0.35">
      <c r="B114" s="10" t="s">
        <v>291</v>
      </c>
      <c r="C114" s="16">
        <v>0</v>
      </c>
      <c r="D114" s="16">
        <v>0</v>
      </c>
      <c r="E114" s="16"/>
      <c r="F114" s="38"/>
      <c r="G114" s="16"/>
      <c r="H114" s="16"/>
      <c r="I114" s="41" t="s">
        <v>679</v>
      </c>
    </row>
    <row r="115" spans="2:9" x14ac:dyDescent="0.35">
      <c r="B115" s="10" t="s">
        <v>62</v>
      </c>
      <c r="C115" s="16">
        <v>0</v>
      </c>
      <c r="D115" s="16">
        <v>0</v>
      </c>
      <c r="E115" s="16"/>
      <c r="F115" s="38"/>
      <c r="G115" s="16"/>
      <c r="H115" s="16"/>
      <c r="I115" s="41" t="s">
        <v>679</v>
      </c>
    </row>
    <row r="116" spans="2:9" x14ac:dyDescent="0.35">
      <c r="B116" s="10" t="s">
        <v>292</v>
      </c>
      <c r="C116" s="16">
        <v>0</v>
      </c>
      <c r="D116" s="16">
        <v>0</v>
      </c>
      <c r="E116" s="16"/>
      <c r="F116" s="38"/>
      <c r="G116" s="16"/>
      <c r="H116" s="16"/>
      <c r="I116" s="41" t="s">
        <v>679</v>
      </c>
    </row>
    <row r="117" spans="2:9" ht="15" thickBot="1" x14ac:dyDescent="0.4">
      <c r="B117" s="14" t="s">
        <v>293</v>
      </c>
      <c r="C117" s="17">
        <v>0</v>
      </c>
      <c r="D117" s="17">
        <v>0</v>
      </c>
      <c r="E117" s="17"/>
      <c r="F117" s="39"/>
      <c r="G117" s="17"/>
      <c r="H117" s="17"/>
      <c r="I117" s="42" t="s">
        <v>679</v>
      </c>
    </row>
    <row r="118" spans="2:9" x14ac:dyDescent="0.35">
      <c r="B118" s="43" t="s">
        <v>681</v>
      </c>
    </row>
    <row r="121" spans="2:9" x14ac:dyDescent="0.35">
      <c r="B121" s="9" t="s">
        <v>690</v>
      </c>
    </row>
    <row r="123" spans="2:9" x14ac:dyDescent="0.35">
      <c r="B123" t="s">
        <v>1853</v>
      </c>
    </row>
    <row r="126" spans="2:9" x14ac:dyDescent="0.35">
      <c r="B126" s="9" t="s">
        <v>691</v>
      </c>
    </row>
    <row r="127" spans="2:9" ht="15" thickBot="1" x14ac:dyDescent="0.4"/>
    <row r="128" spans="2:9" ht="43.5" x14ac:dyDescent="0.35">
      <c r="B128" s="11" t="s">
        <v>669</v>
      </c>
      <c r="C128" s="12" t="s">
        <v>683</v>
      </c>
      <c r="D128" s="12" t="s">
        <v>684</v>
      </c>
      <c r="E128" s="12" t="s">
        <v>685</v>
      </c>
      <c r="F128" s="12" t="s">
        <v>686</v>
      </c>
      <c r="G128" s="12" t="s">
        <v>687</v>
      </c>
      <c r="H128" s="12" t="s">
        <v>688</v>
      </c>
      <c r="I128" s="12" t="s">
        <v>674</v>
      </c>
    </row>
    <row r="129" spans="2:9" x14ac:dyDescent="0.35">
      <c r="B129" s="13" t="s">
        <v>19</v>
      </c>
      <c r="C129" s="15">
        <v>0.39762194228316478</v>
      </c>
      <c r="D129" s="15">
        <v>1.5724956278457446E-2</v>
      </c>
      <c r="E129" s="15">
        <v>25.286044376981241</v>
      </c>
      <c r="F129" s="37">
        <v>0</v>
      </c>
      <c r="G129" s="15">
        <v>0.36677597019902847</v>
      </c>
      <c r="H129" s="15">
        <v>0.42846791436730108</v>
      </c>
      <c r="I129" s="40" t="s">
        <v>678</v>
      </c>
    </row>
    <row r="130" spans="2:9" x14ac:dyDescent="0.35">
      <c r="B130" s="10" t="s">
        <v>283</v>
      </c>
      <c r="C130" s="16">
        <v>0</v>
      </c>
      <c r="D130" s="16">
        <v>0</v>
      </c>
      <c r="E130" s="16"/>
      <c r="F130" s="38"/>
      <c r="G130" s="16"/>
      <c r="H130" s="16"/>
      <c r="I130" s="41" t="s">
        <v>679</v>
      </c>
    </row>
    <row r="131" spans="2:9" x14ac:dyDescent="0.35">
      <c r="B131" s="10" t="s">
        <v>285</v>
      </c>
      <c r="C131" s="16">
        <v>0</v>
      </c>
      <c r="D131" s="16">
        <v>0</v>
      </c>
      <c r="E131" s="16"/>
      <c r="F131" s="38"/>
      <c r="G131" s="16"/>
      <c r="H131" s="16"/>
      <c r="I131" s="41" t="s">
        <v>679</v>
      </c>
    </row>
    <row r="132" spans="2:9" x14ac:dyDescent="0.35">
      <c r="B132" s="10" t="s">
        <v>34</v>
      </c>
      <c r="C132" s="16">
        <v>0</v>
      </c>
      <c r="D132" s="16">
        <v>0</v>
      </c>
      <c r="E132" s="16"/>
      <c r="F132" s="38"/>
      <c r="G132" s="16"/>
      <c r="H132" s="16"/>
      <c r="I132" s="41" t="s">
        <v>679</v>
      </c>
    </row>
    <row r="133" spans="2:9" x14ac:dyDescent="0.35">
      <c r="B133" s="10" t="s">
        <v>38</v>
      </c>
      <c r="C133" s="16">
        <v>0</v>
      </c>
      <c r="D133" s="16">
        <v>0</v>
      </c>
      <c r="E133" s="16"/>
      <c r="F133" s="38"/>
      <c r="G133" s="16"/>
      <c r="H133" s="16"/>
      <c r="I133" s="41" t="s">
        <v>679</v>
      </c>
    </row>
    <row r="134" spans="2:9" x14ac:dyDescent="0.35">
      <c r="B134" s="10" t="s">
        <v>43</v>
      </c>
      <c r="C134" s="16">
        <v>0</v>
      </c>
      <c r="D134" s="16">
        <v>0</v>
      </c>
      <c r="E134" s="16"/>
      <c r="F134" s="38"/>
      <c r="G134" s="16"/>
      <c r="H134" s="16"/>
      <c r="I134" s="41" t="s">
        <v>679</v>
      </c>
    </row>
    <row r="135" spans="2:9" x14ac:dyDescent="0.35">
      <c r="B135" s="10" t="s">
        <v>46</v>
      </c>
      <c r="C135" s="16">
        <v>0.62949384872740144</v>
      </c>
      <c r="D135" s="16">
        <v>1.5724956278457443E-2</v>
      </c>
      <c r="E135" s="16">
        <v>40.031516627475952</v>
      </c>
      <c r="F135" s="38">
        <v>0</v>
      </c>
      <c r="G135" s="16">
        <v>0.59864787664326513</v>
      </c>
      <c r="H135" s="16">
        <v>0.66033982081153775</v>
      </c>
      <c r="I135" s="41" t="s">
        <v>678</v>
      </c>
    </row>
    <row r="136" spans="2:9" x14ac:dyDescent="0.35">
      <c r="B136" s="10" t="s">
        <v>47</v>
      </c>
      <c r="C136" s="16">
        <v>0</v>
      </c>
      <c r="D136" s="16">
        <v>0</v>
      </c>
      <c r="E136" s="16"/>
      <c r="F136" s="38"/>
      <c r="G136" s="16"/>
      <c r="H136" s="16"/>
      <c r="I136" s="41" t="s">
        <v>679</v>
      </c>
    </row>
    <row r="137" spans="2:9" x14ac:dyDescent="0.35">
      <c r="B137" s="10" t="s">
        <v>49</v>
      </c>
      <c r="C137" s="16">
        <v>0</v>
      </c>
      <c r="D137" s="16">
        <v>0</v>
      </c>
      <c r="E137" s="16"/>
      <c r="F137" s="38"/>
      <c r="G137" s="16"/>
      <c r="H137" s="16"/>
      <c r="I137" s="41" t="s">
        <v>679</v>
      </c>
    </row>
    <row r="138" spans="2:9" x14ac:dyDescent="0.35">
      <c r="B138" s="10" t="s">
        <v>50</v>
      </c>
      <c r="C138" s="16">
        <v>0</v>
      </c>
      <c r="D138" s="16">
        <v>0</v>
      </c>
      <c r="E138" s="16"/>
      <c r="F138" s="38"/>
      <c r="G138" s="16"/>
      <c r="H138" s="16"/>
      <c r="I138" s="41" t="s">
        <v>679</v>
      </c>
    </row>
    <row r="139" spans="2:9" x14ac:dyDescent="0.35">
      <c r="B139" s="10" t="s">
        <v>51</v>
      </c>
      <c r="C139" s="16">
        <v>0</v>
      </c>
      <c r="D139" s="16">
        <v>0</v>
      </c>
      <c r="E139" s="16"/>
      <c r="F139" s="38"/>
      <c r="G139" s="16"/>
      <c r="H139" s="16"/>
      <c r="I139" s="41" t="s">
        <v>679</v>
      </c>
    </row>
    <row r="140" spans="2:9" x14ac:dyDescent="0.35">
      <c r="B140" s="10" t="s">
        <v>54</v>
      </c>
      <c r="C140" s="16">
        <v>0</v>
      </c>
      <c r="D140" s="16">
        <v>0</v>
      </c>
      <c r="E140" s="16"/>
      <c r="F140" s="38"/>
      <c r="G140" s="16"/>
      <c r="H140" s="16"/>
      <c r="I140" s="41" t="s">
        <v>679</v>
      </c>
    </row>
    <row r="141" spans="2:9" x14ac:dyDescent="0.35">
      <c r="B141" s="10" t="s">
        <v>290</v>
      </c>
      <c r="C141" s="16">
        <v>0</v>
      </c>
      <c r="D141" s="16">
        <v>0</v>
      </c>
      <c r="E141" s="16"/>
      <c r="F141" s="38"/>
      <c r="G141" s="16"/>
      <c r="H141" s="16"/>
      <c r="I141" s="41" t="s">
        <v>679</v>
      </c>
    </row>
    <row r="142" spans="2:9" x14ac:dyDescent="0.35">
      <c r="B142" s="10" t="s">
        <v>291</v>
      </c>
      <c r="C142" s="16">
        <v>0</v>
      </c>
      <c r="D142" s="16">
        <v>0</v>
      </c>
      <c r="E142" s="16"/>
      <c r="F142" s="38"/>
      <c r="G142" s="16"/>
      <c r="H142" s="16"/>
      <c r="I142" s="41" t="s">
        <v>679</v>
      </c>
    </row>
    <row r="143" spans="2:9" x14ac:dyDescent="0.35">
      <c r="B143" s="10" t="s">
        <v>62</v>
      </c>
      <c r="C143" s="16">
        <v>0</v>
      </c>
      <c r="D143" s="16">
        <v>0</v>
      </c>
      <c r="E143" s="16"/>
      <c r="F143" s="38"/>
      <c r="G143" s="16"/>
      <c r="H143" s="16"/>
      <c r="I143" s="41" t="s">
        <v>679</v>
      </c>
    </row>
    <row r="144" spans="2:9" x14ac:dyDescent="0.35">
      <c r="B144" s="10" t="s">
        <v>292</v>
      </c>
      <c r="C144" s="16">
        <v>0</v>
      </c>
      <c r="D144" s="16">
        <v>0</v>
      </c>
      <c r="E144" s="16"/>
      <c r="F144" s="38"/>
      <c r="G144" s="16"/>
      <c r="H144" s="16"/>
      <c r="I144" s="41" t="s">
        <v>679</v>
      </c>
    </row>
    <row r="145" spans="2:9" ht="15" thickBot="1" x14ac:dyDescent="0.4">
      <c r="B145" s="14" t="s">
        <v>293</v>
      </c>
      <c r="C145" s="17">
        <v>0</v>
      </c>
      <c r="D145" s="17">
        <v>0</v>
      </c>
      <c r="E145" s="17"/>
      <c r="F145" s="39"/>
      <c r="G145" s="17"/>
      <c r="H145" s="17"/>
      <c r="I145" s="42" t="s">
        <v>679</v>
      </c>
    </row>
    <row r="146" spans="2:9" x14ac:dyDescent="0.35">
      <c r="B146" s="43" t="s">
        <v>681</v>
      </c>
    </row>
    <row r="166" spans="2:13" x14ac:dyDescent="0.35">
      <c r="E166" t="s">
        <v>692</v>
      </c>
    </row>
    <row r="169" spans="2:13" x14ac:dyDescent="0.35">
      <c r="B169" s="9" t="s">
        <v>693</v>
      </c>
    </row>
    <row r="170" spans="2:13" ht="15" thickBot="1" x14ac:dyDescent="0.4"/>
    <row r="171" spans="2:13" ht="72.5" x14ac:dyDescent="0.35">
      <c r="B171" s="11" t="s">
        <v>303</v>
      </c>
      <c r="C171" s="12" t="s">
        <v>694</v>
      </c>
      <c r="D171" s="12" t="s">
        <v>80</v>
      </c>
      <c r="E171" s="12" t="s">
        <v>1816</v>
      </c>
      <c r="F171" s="12" t="s">
        <v>1817</v>
      </c>
      <c r="G171" s="12" t="s">
        <v>1818</v>
      </c>
      <c r="H171" s="12" t="s">
        <v>1819</v>
      </c>
      <c r="I171" s="12" t="s">
        <v>1820</v>
      </c>
      <c r="J171" s="12" t="s">
        <v>1821</v>
      </c>
      <c r="K171" s="12" t="s">
        <v>1822</v>
      </c>
      <c r="L171" s="12" t="s">
        <v>1823</v>
      </c>
      <c r="M171" s="12" t="s">
        <v>1824</v>
      </c>
    </row>
    <row r="172" spans="2:13" x14ac:dyDescent="0.35">
      <c r="B172" s="13" t="s">
        <v>695</v>
      </c>
      <c r="C172" s="44">
        <v>1</v>
      </c>
      <c r="D172" s="15">
        <v>208500</v>
      </c>
      <c r="E172" s="15">
        <v>232622.20382913889</v>
      </c>
      <c r="F172" s="15">
        <v>-24122.203829138889</v>
      </c>
      <c r="G172" s="15">
        <v>-0.51584829145745159</v>
      </c>
      <c r="H172" s="15">
        <v>1786.7967625281353</v>
      </c>
      <c r="I172" s="15">
        <v>229117.23490706476</v>
      </c>
      <c r="J172" s="15">
        <v>236127.17275121302</v>
      </c>
      <c r="K172" s="15">
        <v>46796.330080572341</v>
      </c>
      <c r="L172" s="15">
        <v>140826.82673910083</v>
      </c>
      <c r="M172" s="15">
        <v>324417.58091917692</v>
      </c>
    </row>
    <row r="173" spans="2:13" x14ac:dyDescent="0.35">
      <c r="B173" s="10" t="s">
        <v>696</v>
      </c>
      <c r="C173" s="23">
        <v>1</v>
      </c>
      <c r="D173" s="16">
        <v>181500</v>
      </c>
      <c r="E173" s="16">
        <v>161748.95310014079</v>
      </c>
      <c r="F173" s="16">
        <v>19751.046899859211</v>
      </c>
      <c r="G173" s="16">
        <v>0.42237201335148822</v>
      </c>
      <c r="H173" s="16">
        <v>1395.0179802468328</v>
      </c>
      <c r="I173" s="16">
        <v>159012.49489233564</v>
      </c>
      <c r="J173" s="16">
        <v>164485.41130794593</v>
      </c>
      <c r="K173" s="16">
        <v>46783.009111262938</v>
      </c>
      <c r="L173" s="16">
        <v>69979.706336965028</v>
      </c>
      <c r="M173" s="16">
        <v>253518.19986331655</v>
      </c>
    </row>
    <row r="174" spans="2:13" x14ac:dyDescent="0.35">
      <c r="B174" s="10" t="s">
        <v>697</v>
      </c>
      <c r="C174" s="23">
        <v>1</v>
      </c>
      <c r="D174" s="16">
        <v>223500</v>
      </c>
      <c r="E174" s="16">
        <v>237763.1963355786</v>
      </c>
      <c r="F174" s="16">
        <v>-14263.196335578599</v>
      </c>
      <c r="G174" s="16">
        <v>-0.30501547505964582</v>
      </c>
      <c r="H174" s="16">
        <v>1763.2052487341846</v>
      </c>
      <c r="I174" s="16">
        <v>234304.50437370865</v>
      </c>
      <c r="J174" s="16">
        <v>241221.88829744855</v>
      </c>
      <c r="K174" s="16">
        <v>46795.435237728714</v>
      </c>
      <c r="L174" s="16">
        <v>145969.57456344954</v>
      </c>
      <c r="M174" s="16">
        <v>329556.81810770766</v>
      </c>
    </row>
    <row r="175" spans="2:13" x14ac:dyDescent="0.35">
      <c r="B175" s="10" t="s">
        <v>698</v>
      </c>
      <c r="C175" s="23">
        <v>1</v>
      </c>
      <c r="D175" s="16">
        <v>140000</v>
      </c>
      <c r="E175" s="16">
        <v>141252.48225256641</v>
      </c>
      <c r="F175" s="16">
        <v>-1252.4822525664058</v>
      </c>
      <c r="G175" s="16">
        <v>-2.6784071415842312E-2</v>
      </c>
      <c r="H175" s="16">
        <v>2754.5345123600227</v>
      </c>
      <c r="I175" s="16">
        <v>135849.20524699229</v>
      </c>
      <c r="J175" s="16">
        <v>146655.75925814052</v>
      </c>
      <c r="K175" s="16">
        <v>46843.26340808336</v>
      </c>
      <c r="L175" s="16">
        <v>49365.041052168701</v>
      </c>
      <c r="M175" s="16">
        <v>233139.92345296411</v>
      </c>
    </row>
    <row r="176" spans="2:13" x14ac:dyDescent="0.35">
      <c r="B176" s="10" t="s">
        <v>699</v>
      </c>
      <c r="C176" s="23">
        <v>1</v>
      </c>
      <c r="D176" s="16">
        <v>250000</v>
      </c>
      <c r="E176" s="16">
        <v>275926.27531448344</v>
      </c>
      <c r="F176" s="16">
        <v>-25926.275314483442</v>
      </c>
      <c r="G176" s="16">
        <v>-0.55442798342812993</v>
      </c>
      <c r="H176" s="16">
        <v>2185.2615584677619</v>
      </c>
      <c r="I176" s="16">
        <v>271639.68043718149</v>
      </c>
      <c r="J176" s="16">
        <v>280212.87019178539</v>
      </c>
      <c r="K176" s="16">
        <v>46813.237811736712</v>
      </c>
      <c r="L176" s="16">
        <v>184097.73212882853</v>
      </c>
      <c r="M176" s="16">
        <v>367754.81850013835</v>
      </c>
    </row>
    <row r="177" spans="2:13" x14ac:dyDescent="0.35">
      <c r="B177" s="10" t="s">
        <v>700</v>
      </c>
      <c r="C177" s="23">
        <v>1</v>
      </c>
      <c r="D177" s="16">
        <v>143000</v>
      </c>
      <c r="E177" s="16">
        <v>189045.34757979051</v>
      </c>
      <c r="F177" s="16">
        <v>-46045.347579790512</v>
      </c>
      <c r="G177" s="16">
        <v>-0.98467014236515349</v>
      </c>
      <c r="H177" s="16">
        <v>1602.9151865991391</v>
      </c>
      <c r="I177" s="16">
        <v>185901.07956253627</v>
      </c>
      <c r="J177" s="16">
        <v>192189.61559704476</v>
      </c>
      <c r="K177" s="16">
        <v>46789.669836778383</v>
      </c>
      <c r="L177" s="16">
        <v>97263.03518071273</v>
      </c>
      <c r="M177" s="16">
        <v>280827.65997886832</v>
      </c>
    </row>
    <row r="178" spans="2:13" x14ac:dyDescent="0.35">
      <c r="B178" s="10" t="s">
        <v>701</v>
      </c>
      <c r="C178" s="23">
        <v>1</v>
      </c>
      <c r="D178" s="16">
        <v>307000</v>
      </c>
      <c r="E178" s="16">
        <v>232145.38891272392</v>
      </c>
      <c r="F178" s="16">
        <v>74854.611087276076</v>
      </c>
      <c r="G178" s="16">
        <v>1.600750226247541</v>
      </c>
      <c r="H178" s="16">
        <v>1811.6492301398976</v>
      </c>
      <c r="I178" s="16">
        <v>228591.66955162791</v>
      </c>
      <c r="J178" s="16">
        <v>235699.10827381993</v>
      </c>
      <c r="K178" s="16">
        <v>46797.285597269045</v>
      </c>
      <c r="L178" s="16">
        <v>140348.13748734078</v>
      </c>
      <c r="M178" s="16">
        <v>323942.64033810707</v>
      </c>
    </row>
    <row r="179" spans="2:13" x14ac:dyDescent="0.35">
      <c r="B179" s="10" t="s">
        <v>304</v>
      </c>
      <c r="C179" s="23">
        <v>1</v>
      </c>
      <c r="D179" s="16">
        <v>200000</v>
      </c>
      <c r="E179" s="16">
        <v>237409.91797247168</v>
      </c>
      <c r="F179" s="16">
        <v>-37409.917972471681</v>
      </c>
      <c r="G179" s="16">
        <v>-0.8000032835454165</v>
      </c>
      <c r="H179" s="16">
        <v>1824.6850120310746</v>
      </c>
      <c r="I179" s="16">
        <v>233830.62770630035</v>
      </c>
      <c r="J179" s="16">
        <v>240989.20823864301</v>
      </c>
      <c r="K179" s="16">
        <v>46797.792060442654</v>
      </c>
      <c r="L179" s="16">
        <v>145611.67307221727</v>
      </c>
      <c r="M179" s="16">
        <v>329208.1628727261</v>
      </c>
    </row>
    <row r="180" spans="2:13" x14ac:dyDescent="0.35">
      <c r="B180" s="10" t="s">
        <v>702</v>
      </c>
      <c r="C180" s="23">
        <v>1</v>
      </c>
      <c r="D180" s="16">
        <v>129900</v>
      </c>
      <c r="E180" s="16">
        <v>163410.81897265409</v>
      </c>
      <c r="F180" s="16">
        <v>-33510.818972654088</v>
      </c>
      <c r="G180" s="16">
        <v>-0.71662186568136033</v>
      </c>
      <c r="H180" s="16">
        <v>2248.759856442945</v>
      </c>
      <c r="I180" s="16">
        <v>158999.66624653855</v>
      </c>
      <c r="J180" s="16">
        <v>167821.97169876963</v>
      </c>
      <c r="K180" s="16">
        <v>46816.244907417</v>
      </c>
      <c r="L180" s="16">
        <v>71576.377087647255</v>
      </c>
      <c r="M180" s="16">
        <v>255245.26085766091</v>
      </c>
    </row>
    <row r="181" spans="2:13" x14ac:dyDescent="0.35">
      <c r="B181" s="10" t="s">
        <v>703</v>
      </c>
      <c r="C181" s="23">
        <v>1</v>
      </c>
      <c r="D181" s="16">
        <v>118000</v>
      </c>
      <c r="E181" s="16">
        <v>105446.08688487853</v>
      </c>
      <c r="F181" s="16">
        <v>12553.913115121468</v>
      </c>
      <c r="G181" s="16">
        <v>0.26846281033899544</v>
      </c>
      <c r="H181" s="16">
        <v>1952.3845546373207</v>
      </c>
      <c r="I181" s="16">
        <v>101616.30202548626</v>
      </c>
      <c r="J181" s="16">
        <v>109275.8717442708</v>
      </c>
      <c r="K181" s="16">
        <v>46802.945118747441</v>
      </c>
      <c r="L181" s="16">
        <v>13637.733778928479</v>
      </c>
      <c r="M181" s="16">
        <v>197254.43999082857</v>
      </c>
    </row>
    <row r="182" spans="2:13" x14ac:dyDescent="0.35">
      <c r="B182" s="10" t="s">
        <v>704</v>
      </c>
      <c r="C182" s="23">
        <v>1</v>
      </c>
      <c r="D182" s="16">
        <v>129500</v>
      </c>
      <c r="E182" s="16">
        <v>129117.31845123216</v>
      </c>
      <c r="F182" s="16">
        <v>382.68154876783956</v>
      </c>
      <c r="G182" s="16">
        <v>8.183565005189181E-3</v>
      </c>
      <c r="H182" s="16">
        <v>1651.04579186766</v>
      </c>
      <c r="I182" s="16">
        <v>125878.63775134685</v>
      </c>
      <c r="J182" s="16">
        <v>132355.99915111749</v>
      </c>
      <c r="K182" s="16">
        <v>46791.343414633251</v>
      </c>
      <c r="L182" s="16">
        <v>37331.723172706086</v>
      </c>
      <c r="M182" s="16">
        <v>220902.91372975823</v>
      </c>
    </row>
    <row r="183" spans="2:13" x14ac:dyDescent="0.35">
      <c r="B183" s="10" t="s">
        <v>705</v>
      </c>
      <c r="C183" s="23">
        <v>1</v>
      </c>
      <c r="D183" s="16">
        <v>345000</v>
      </c>
      <c r="E183" s="16">
        <v>293146.67143158312</v>
      </c>
      <c r="F183" s="16">
        <v>51853.32856841688</v>
      </c>
      <c r="G183" s="16">
        <v>1.1088726029289413</v>
      </c>
      <c r="H183" s="16">
        <v>2464.0551657786013</v>
      </c>
      <c r="I183" s="16">
        <v>288313.19682526554</v>
      </c>
      <c r="J183" s="16">
        <v>297980.1460379007</v>
      </c>
      <c r="K183" s="16">
        <v>46827.080137451434</v>
      </c>
      <c r="L183" s="16">
        <v>201290.97522972804</v>
      </c>
      <c r="M183" s="16">
        <v>385002.3676334382</v>
      </c>
    </row>
    <row r="184" spans="2:13" x14ac:dyDescent="0.35">
      <c r="B184" s="10" t="s">
        <v>305</v>
      </c>
      <c r="C184" s="23">
        <v>1</v>
      </c>
      <c r="D184" s="16">
        <v>144000</v>
      </c>
      <c r="E184" s="16">
        <v>113798.31250603688</v>
      </c>
      <c r="F184" s="16">
        <v>30201.687493963123</v>
      </c>
      <c r="G184" s="16">
        <v>0.64585678005395231</v>
      </c>
      <c r="H184" s="16">
        <v>1866.5303648839163</v>
      </c>
      <c r="I184" s="16">
        <v>110136.93866754313</v>
      </c>
      <c r="J184" s="16">
        <v>117459.68634453062</v>
      </c>
      <c r="K184" s="16">
        <v>46799.442325121061</v>
      </c>
      <c r="L184" s="16">
        <v>21996.830457309654</v>
      </c>
      <c r="M184" s="16">
        <v>205599.79455476411</v>
      </c>
    </row>
    <row r="185" spans="2:13" x14ac:dyDescent="0.35">
      <c r="B185" s="10" t="s">
        <v>706</v>
      </c>
      <c r="C185" s="23">
        <v>1</v>
      </c>
      <c r="D185" s="16">
        <v>279500</v>
      </c>
      <c r="E185" s="16">
        <v>215203.64705338355</v>
      </c>
      <c r="F185" s="16">
        <v>64296.352946616447</v>
      </c>
      <c r="G185" s="16">
        <v>1.3749640807857055</v>
      </c>
      <c r="H185" s="16">
        <v>1895.5859497432411</v>
      </c>
      <c r="I185" s="16">
        <v>211485.2779683792</v>
      </c>
      <c r="J185" s="16">
        <v>218922.0161383879</v>
      </c>
      <c r="K185" s="16">
        <v>46800.610171579632</v>
      </c>
      <c r="L185" s="16">
        <v>123399.8741646297</v>
      </c>
      <c r="M185" s="16">
        <v>307007.41994213744</v>
      </c>
    </row>
    <row r="186" spans="2:13" x14ac:dyDescent="0.35">
      <c r="B186" s="10" t="s">
        <v>306</v>
      </c>
      <c r="C186" s="23">
        <v>1</v>
      </c>
      <c r="D186" s="16">
        <v>157000</v>
      </c>
      <c r="E186" s="16">
        <v>144158.64838762768</v>
      </c>
      <c r="F186" s="16">
        <v>12841.351612372324</v>
      </c>
      <c r="G186" s="16">
        <v>0.2746096225770564</v>
      </c>
      <c r="H186" s="16">
        <v>1410.1511624895179</v>
      </c>
      <c r="I186" s="16">
        <v>141392.50502784271</v>
      </c>
      <c r="J186" s="16">
        <v>146924.79174741264</v>
      </c>
      <c r="K186" s="16">
        <v>46783.462811557351</v>
      </c>
      <c r="L186" s="16">
        <v>52388.511648901695</v>
      </c>
      <c r="M186" s="16">
        <v>235928.78512635367</v>
      </c>
    </row>
    <row r="187" spans="2:13" x14ac:dyDescent="0.35">
      <c r="B187" s="10" t="s">
        <v>707</v>
      </c>
      <c r="C187" s="23">
        <v>1</v>
      </c>
      <c r="D187" s="16">
        <v>132000</v>
      </c>
      <c r="E187" s="16">
        <v>73765.147321922195</v>
      </c>
      <c r="F187" s="16">
        <v>58234.852678077805</v>
      </c>
      <c r="G187" s="16">
        <v>1.2453401633633079</v>
      </c>
      <c r="H187" s="16">
        <v>2435.70962562266</v>
      </c>
      <c r="I187" s="16">
        <v>68987.275143037579</v>
      </c>
      <c r="J187" s="16">
        <v>78543.019500806811</v>
      </c>
      <c r="K187" s="16">
        <v>46825.597142157727</v>
      </c>
      <c r="L187" s="16">
        <v>-18087.639845998521</v>
      </c>
      <c r="M187" s="16">
        <v>165617.93448984291</v>
      </c>
    </row>
    <row r="188" spans="2:13" x14ac:dyDescent="0.35">
      <c r="B188" s="10" t="s">
        <v>307</v>
      </c>
      <c r="C188" s="23">
        <v>1</v>
      </c>
      <c r="D188" s="16">
        <v>149000</v>
      </c>
      <c r="E188" s="16">
        <v>130920.60654276774</v>
      </c>
      <c r="F188" s="16">
        <v>18079.393457232261</v>
      </c>
      <c r="G188" s="16">
        <v>0.38662405357152718</v>
      </c>
      <c r="H188" s="16">
        <v>1718.5884910525274</v>
      </c>
      <c r="I188" s="16">
        <v>127549.43452292893</v>
      </c>
      <c r="J188" s="16">
        <v>134291.77856260655</v>
      </c>
      <c r="K188" s="16">
        <v>46793.775363192028</v>
      </c>
      <c r="L188" s="16">
        <v>39130.240769747063</v>
      </c>
      <c r="M188" s="16">
        <v>222710.97231578841</v>
      </c>
    </row>
    <row r="189" spans="2:13" x14ac:dyDescent="0.35">
      <c r="B189" s="10" t="s">
        <v>708</v>
      </c>
      <c r="C189" s="23">
        <v>1</v>
      </c>
      <c r="D189" s="16">
        <v>90000</v>
      </c>
      <c r="E189" s="16">
        <v>155571.88066384965</v>
      </c>
      <c r="F189" s="16">
        <v>-65571.880663849646</v>
      </c>
      <c r="G189" s="16">
        <v>-1.4022409746508735</v>
      </c>
      <c r="H189" s="16">
        <v>1328.3265588687914</v>
      </c>
      <c r="I189" s="16">
        <v>152966.24391498213</v>
      </c>
      <c r="J189" s="16">
        <v>158177.51741271716</v>
      </c>
      <c r="K189" s="16">
        <v>46781.067941917434</v>
      </c>
      <c r="L189" s="16">
        <v>63806.441685851896</v>
      </c>
      <c r="M189" s="16">
        <v>247337.3196418474</v>
      </c>
    </row>
    <row r="190" spans="2:13" x14ac:dyDescent="0.35">
      <c r="B190" s="10" t="s">
        <v>709</v>
      </c>
      <c r="C190" s="23">
        <v>1</v>
      </c>
      <c r="D190" s="16">
        <v>159000</v>
      </c>
      <c r="E190" s="16">
        <v>176948.33548786497</v>
      </c>
      <c r="F190" s="16">
        <v>-17948.33548786497</v>
      </c>
      <c r="G190" s="16">
        <v>-0.38382140626538286</v>
      </c>
      <c r="H190" s="16">
        <v>2180.7819849184207</v>
      </c>
      <c r="I190" s="16">
        <v>172670.52771293742</v>
      </c>
      <c r="J190" s="16">
        <v>181226.14326279252</v>
      </c>
      <c r="K190" s="16">
        <v>46813.02891722606</v>
      </c>
      <c r="L190" s="16">
        <v>85120.202068325132</v>
      </c>
      <c r="M190" s="16">
        <v>268776.46890740481</v>
      </c>
    </row>
    <row r="191" spans="2:13" x14ac:dyDescent="0.35">
      <c r="B191" s="10" t="s">
        <v>710</v>
      </c>
      <c r="C191" s="23">
        <v>1</v>
      </c>
      <c r="D191" s="16">
        <v>139000</v>
      </c>
      <c r="E191" s="16">
        <v>150251.31422897897</v>
      </c>
      <c r="F191" s="16">
        <v>-11251.314228978968</v>
      </c>
      <c r="G191" s="16">
        <v>-0.24060700517996181</v>
      </c>
      <c r="H191" s="16">
        <v>1372.3162742593845</v>
      </c>
      <c r="I191" s="16">
        <v>147559.3875401651</v>
      </c>
      <c r="J191" s="16">
        <v>152943.24091779283</v>
      </c>
      <c r="K191" s="16">
        <v>46782.337674552946</v>
      </c>
      <c r="L191" s="16">
        <v>58483.384551691764</v>
      </c>
      <c r="M191" s="16">
        <v>242019.24390626617</v>
      </c>
    </row>
    <row r="192" spans="2:13" x14ac:dyDescent="0.35">
      <c r="B192" s="10" t="s">
        <v>711</v>
      </c>
      <c r="C192" s="23">
        <v>1</v>
      </c>
      <c r="D192" s="16">
        <v>325300</v>
      </c>
      <c r="E192" s="16">
        <v>298095.37277312222</v>
      </c>
      <c r="F192" s="16">
        <v>27204.627226877783</v>
      </c>
      <c r="G192" s="16">
        <v>0.58176527211704354</v>
      </c>
      <c r="H192" s="16">
        <v>2548.2213388704572</v>
      </c>
      <c r="I192" s="16">
        <v>293096.79834842379</v>
      </c>
      <c r="J192" s="16">
        <v>303093.94719782064</v>
      </c>
      <c r="K192" s="16">
        <v>46831.584409788804</v>
      </c>
      <c r="L192" s="16">
        <v>206230.84101991059</v>
      </c>
      <c r="M192" s="16">
        <v>389959.90452633385</v>
      </c>
    </row>
    <row r="193" spans="2:13" x14ac:dyDescent="0.35">
      <c r="B193" s="10" t="s">
        <v>712</v>
      </c>
      <c r="C193" s="23">
        <v>1</v>
      </c>
      <c r="D193" s="16">
        <v>139400</v>
      </c>
      <c r="E193" s="16">
        <v>98983.512448113979</v>
      </c>
      <c r="F193" s="16">
        <v>40416.487551886021</v>
      </c>
      <c r="G193" s="16">
        <v>0.86429814614065559</v>
      </c>
      <c r="H193" s="16">
        <v>2165.9728277722593</v>
      </c>
      <c r="I193" s="16">
        <v>94734.754219641822</v>
      </c>
      <c r="J193" s="16">
        <v>103232.27067658614</v>
      </c>
      <c r="K193" s="16">
        <v>46812.341370945622</v>
      </c>
      <c r="L193" s="16">
        <v>7156.7277148914436</v>
      </c>
      <c r="M193" s="16">
        <v>190810.2971813365</v>
      </c>
    </row>
    <row r="194" spans="2:13" x14ac:dyDescent="0.35">
      <c r="B194" s="10" t="s">
        <v>713</v>
      </c>
      <c r="C194" s="23">
        <v>1</v>
      </c>
      <c r="D194" s="16">
        <v>230000</v>
      </c>
      <c r="E194" s="16">
        <v>239665.56475644204</v>
      </c>
      <c r="F194" s="16">
        <v>-9665.564756442036</v>
      </c>
      <c r="G194" s="16">
        <v>-0.2066960838610894</v>
      </c>
      <c r="H194" s="16">
        <v>1794.128987373085</v>
      </c>
      <c r="I194" s="16">
        <v>236146.21298974328</v>
      </c>
      <c r="J194" s="16">
        <v>243184.9165231408</v>
      </c>
      <c r="K194" s="16">
        <v>46796.610616182785</v>
      </c>
      <c r="L194" s="16">
        <v>147869.63736957294</v>
      </c>
      <c r="M194" s="16">
        <v>331461.49214331113</v>
      </c>
    </row>
    <row r="195" spans="2:13" x14ac:dyDescent="0.35">
      <c r="B195" s="10" t="s">
        <v>714</v>
      </c>
      <c r="C195" s="23">
        <v>1</v>
      </c>
      <c r="D195" s="16">
        <v>129900</v>
      </c>
      <c r="E195" s="16">
        <v>142525.15173493128</v>
      </c>
      <c r="F195" s="16">
        <v>-12625.151734931278</v>
      </c>
      <c r="G195" s="16">
        <v>-0.2699862333469002</v>
      </c>
      <c r="H195" s="16">
        <v>1671.171602867742</v>
      </c>
      <c r="I195" s="16">
        <v>139246.99237492849</v>
      </c>
      <c r="J195" s="16">
        <v>145803.31109493406</v>
      </c>
      <c r="K195" s="16">
        <v>46792.057882353605</v>
      </c>
      <c r="L195" s="16">
        <v>50738.154961166249</v>
      </c>
      <c r="M195" s="16">
        <v>234312.14850869629</v>
      </c>
    </row>
    <row r="196" spans="2:13" x14ac:dyDescent="0.35">
      <c r="B196" s="10" t="s">
        <v>308</v>
      </c>
      <c r="C196" s="23">
        <v>1</v>
      </c>
      <c r="D196" s="16">
        <v>154000</v>
      </c>
      <c r="E196" s="16">
        <v>134158.25237938494</v>
      </c>
      <c r="F196" s="16">
        <v>19841.74762061506</v>
      </c>
      <c r="G196" s="16">
        <v>0.4243116293238624</v>
      </c>
      <c r="H196" s="16">
        <v>1621.7799800721796</v>
      </c>
      <c r="I196" s="16">
        <v>130976.97930580251</v>
      </c>
      <c r="J196" s="16">
        <v>137339.52545296735</v>
      </c>
      <c r="K196" s="16">
        <v>46790.319903192176</v>
      </c>
      <c r="L196" s="16">
        <v>42374.664814252785</v>
      </c>
      <c r="M196" s="16">
        <v>225941.83994451709</v>
      </c>
    </row>
    <row r="197" spans="2:13" x14ac:dyDescent="0.35">
      <c r="B197" s="10" t="s">
        <v>715</v>
      </c>
      <c r="C197" s="23">
        <v>1</v>
      </c>
      <c r="D197" s="16">
        <v>256300</v>
      </c>
      <c r="E197" s="16">
        <v>226337.24682288719</v>
      </c>
      <c r="F197" s="16">
        <v>29962.753177112812</v>
      </c>
      <c r="G197" s="16">
        <v>0.64074721958465142</v>
      </c>
      <c r="H197" s="16">
        <v>1898.4687694021702</v>
      </c>
      <c r="I197" s="16">
        <v>222613.22281756712</v>
      </c>
      <c r="J197" s="16">
        <v>230061.27082820726</v>
      </c>
      <c r="K197" s="16">
        <v>46800.727024349675</v>
      </c>
      <c r="L197" s="16">
        <v>134533.24471649871</v>
      </c>
      <c r="M197" s="16">
        <v>318141.24892927567</v>
      </c>
    </row>
    <row r="198" spans="2:13" x14ac:dyDescent="0.35">
      <c r="B198" s="10" t="s">
        <v>716</v>
      </c>
      <c r="C198" s="23">
        <v>1</v>
      </c>
      <c r="D198" s="16">
        <v>134800</v>
      </c>
      <c r="E198" s="16">
        <v>101151.81789026706</v>
      </c>
      <c r="F198" s="16">
        <v>33648.182109732938</v>
      </c>
      <c r="G198" s="16">
        <v>0.71955934768231111</v>
      </c>
      <c r="H198" s="16">
        <v>1962.9315492794817</v>
      </c>
      <c r="I198" s="16">
        <v>97301.344114699605</v>
      </c>
      <c r="J198" s="16">
        <v>105002.29166583452</v>
      </c>
      <c r="K198" s="16">
        <v>46803.386272859098</v>
      </c>
      <c r="L198" s="16">
        <v>9342.5994192773796</v>
      </c>
      <c r="M198" s="16">
        <v>192961.03636125673</v>
      </c>
    </row>
    <row r="199" spans="2:13" x14ac:dyDescent="0.35">
      <c r="B199" s="10" t="s">
        <v>717</v>
      </c>
      <c r="C199" s="23">
        <v>1</v>
      </c>
      <c r="D199" s="16">
        <v>306000</v>
      </c>
      <c r="E199" s="16">
        <v>236234.64950596535</v>
      </c>
      <c r="F199" s="16">
        <v>69765.350494034647</v>
      </c>
      <c r="G199" s="16">
        <v>1.4919174512490121</v>
      </c>
      <c r="H199" s="16">
        <v>1902.4324035729262</v>
      </c>
      <c r="I199" s="16">
        <v>232502.85046160431</v>
      </c>
      <c r="J199" s="16">
        <v>239966.4485503264</v>
      </c>
      <c r="K199" s="16">
        <v>46800.88797650599</v>
      </c>
      <c r="L199" s="16">
        <v>144430.33167687262</v>
      </c>
      <c r="M199" s="16">
        <v>328038.96733505809</v>
      </c>
    </row>
    <row r="200" spans="2:13" x14ac:dyDescent="0.35">
      <c r="B200" s="10" t="s">
        <v>718</v>
      </c>
      <c r="C200" s="23">
        <v>1</v>
      </c>
      <c r="D200" s="16">
        <v>207500</v>
      </c>
      <c r="E200" s="16">
        <v>174044.12585072205</v>
      </c>
      <c r="F200" s="16">
        <v>33455.874149277952</v>
      </c>
      <c r="G200" s="16">
        <v>0.7154468821075638</v>
      </c>
      <c r="H200" s="16">
        <v>1390.5373479743453</v>
      </c>
      <c r="I200" s="16">
        <v>171316.45682207574</v>
      </c>
      <c r="J200" s="16">
        <v>176771.79487936836</v>
      </c>
      <c r="K200" s="16">
        <v>46782.875718102347</v>
      </c>
      <c r="L200" s="16">
        <v>82275.140750703562</v>
      </c>
      <c r="M200" s="16">
        <v>265813.11095074052</v>
      </c>
    </row>
    <row r="201" spans="2:13" x14ac:dyDescent="0.35">
      <c r="B201" s="10" t="s">
        <v>719</v>
      </c>
      <c r="C201" s="23">
        <v>1</v>
      </c>
      <c r="D201" s="16">
        <v>68500</v>
      </c>
      <c r="E201" s="16">
        <v>39887.533096996078</v>
      </c>
      <c r="F201" s="16">
        <v>28612.466903003922</v>
      </c>
      <c r="G201" s="16">
        <v>0.61187162959249175</v>
      </c>
      <c r="H201" s="16">
        <v>2953.9821872486627</v>
      </c>
      <c r="I201" s="16">
        <v>34093.020828002569</v>
      </c>
      <c r="J201" s="16">
        <v>45682.045365989587</v>
      </c>
      <c r="K201" s="16">
        <v>46855.414597481482</v>
      </c>
      <c r="L201" s="16">
        <v>-52023.743797589035</v>
      </c>
      <c r="M201" s="16">
        <v>131798.80999158119</v>
      </c>
    </row>
    <row r="202" spans="2:13" x14ac:dyDescent="0.35">
      <c r="B202" s="10" t="s">
        <v>720</v>
      </c>
      <c r="C202" s="23">
        <v>1</v>
      </c>
      <c r="D202" s="16">
        <v>40000</v>
      </c>
      <c r="E202" s="16">
        <v>108414.86095332845</v>
      </c>
      <c r="F202" s="16">
        <v>-68414.860953328447</v>
      </c>
      <c r="G202" s="16">
        <v>-1.4630375144431169</v>
      </c>
      <c r="H202" s="16">
        <v>2412.1903419150949</v>
      </c>
      <c r="I202" s="16">
        <v>103683.12404857979</v>
      </c>
      <c r="J202" s="16">
        <v>113146.5978580771</v>
      </c>
      <c r="K202" s="16">
        <v>46824.379639082537</v>
      </c>
      <c r="L202" s="16">
        <v>16564.462031530944</v>
      </c>
      <c r="M202" s="16">
        <v>200265.25987512595</v>
      </c>
    </row>
    <row r="203" spans="2:13" x14ac:dyDescent="0.35">
      <c r="B203" s="10" t="s">
        <v>309</v>
      </c>
      <c r="C203" s="23">
        <v>1</v>
      </c>
      <c r="D203" s="16">
        <v>149350</v>
      </c>
      <c r="E203" s="16">
        <v>148054.63956700917</v>
      </c>
      <c r="F203" s="16">
        <v>1295.3604329908267</v>
      </c>
      <c r="G203" s="16">
        <v>2.7701012349987938E-2</v>
      </c>
      <c r="H203" s="16">
        <v>1397.4881276125245</v>
      </c>
      <c r="I203" s="16">
        <v>145313.33593417794</v>
      </c>
      <c r="J203" s="16">
        <v>150795.9431998404</v>
      </c>
      <c r="K203" s="16">
        <v>46783.082833499939</v>
      </c>
      <c r="L203" s="16">
        <v>56285.248190772225</v>
      </c>
      <c r="M203" s="16">
        <v>239824.03094324612</v>
      </c>
    </row>
    <row r="204" spans="2:13" x14ac:dyDescent="0.35">
      <c r="B204" s="10" t="s">
        <v>721</v>
      </c>
      <c r="C204" s="23">
        <v>1</v>
      </c>
      <c r="D204" s="16">
        <v>179900</v>
      </c>
      <c r="E204" s="16">
        <v>191506.00276513136</v>
      </c>
      <c r="F204" s="16">
        <v>-11606.002765131358</v>
      </c>
      <c r="G204" s="16">
        <v>-0.24819194545613749</v>
      </c>
      <c r="H204" s="16">
        <v>2126.8178132810062</v>
      </c>
      <c r="I204" s="16">
        <v>187334.05075872838</v>
      </c>
      <c r="J204" s="16">
        <v>195677.95477153434</v>
      </c>
      <c r="K204" s="16">
        <v>46810.546037727312</v>
      </c>
      <c r="L204" s="16">
        <v>99682.739745887098</v>
      </c>
      <c r="M204" s="16">
        <v>283329.2657843756</v>
      </c>
    </row>
    <row r="205" spans="2:13" x14ac:dyDescent="0.35">
      <c r="B205" s="10" t="s">
        <v>722</v>
      </c>
      <c r="C205" s="23">
        <v>1</v>
      </c>
      <c r="D205" s="16">
        <v>165500</v>
      </c>
      <c r="E205" s="16">
        <v>185652.58403872233</v>
      </c>
      <c r="F205" s="16">
        <v>-20152.584038722329</v>
      </c>
      <c r="G205" s="16">
        <v>-0.43095880121326074</v>
      </c>
      <c r="H205" s="16">
        <v>1426.9781667635345</v>
      </c>
      <c r="I205" s="16">
        <v>182853.43293666421</v>
      </c>
      <c r="J205" s="16">
        <v>188451.73514078045</v>
      </c>
      <c r="K205" s="16">
        <v>46783.973035941686</v>
      </c>
      <c r="L205" s="16">
        <v>93881.446447158538</v>
      </c>
      <c r="M205" s="16">
        <v>277423.72163028613</v>
      </c>
    </row>
    <row r="206" spans="2:13" x14ac:dyDescent="0.35">
      <c r="B206" s="10" t="s">
        <v>723</v>
      </c>
      <c r="C206" s="23">
        <v>1</v>
      </c>
      <c r="D206" s="16">
        <v>277500</v>
      </c>
      <c r="E206" s="16">
        <v>220533.99597784624</v>
      </c>
      <c r="F206" s="16">
        <v>56966.004022153764</v>
      </c>
      <c r="G206" s="16">
        <v>1.2182060998294511</v>
      </c>
      <c r="H206" s="16">
        <v>1842.8088913146037</v>
      </c>
      <c r="I206" s="16">
        <v>216919.15402780779</v>
      </c>
      <c r="J206" s="16">
        <v>224148.83792788468</v>
      </c>
      <c r="K206" s="16">
        <v>46798.502229763792</v>
      </c>
      <c r="L206" s="16">
        <v>128734.35801406483</v>
      </c>
      <c r="M206" s="16">
        <v>312333.63394162763</v>
      </c>
    </row>
    <row r="207" spans="2:13" x14ac:dyDescent="0.35">
      <c r="B207" s="10" t="s">
        <v>724</v>
      </c>
      <c r="C207" s="23">
        <v>1</v>
      </c>
      <c r="D207" s="16">
        <v>309000</v>
      </c>
      <c r="E207" s="16">
        <v>304282.2276990051</v>
      </c>
      <c r="F207" s="16">
        <v>4717.7723009948968</v>
      </c>
      <c r="G207" s="16">
        <v>0.1008885754465654</v>
      </c>
      <c r="H207" s="16">
        <v>2662.3166991726916</v>
      </c>
      <c r="I207" s="16">
        <v>299059.84455671848</v>
      </c>
      <c r="J207" s="16">
        <v>309504.61084129172</v>
      </c>
      <c r="K207" s="16">
        <v>46837.931172779099</v>
      </c>
      <c r="L207" s="16">
        <v>212405.24617674123</v>
      </c>
      <c r="M207" s="16">
        <v>396159.209221269</v>
      </c>
    </row>
    <row r="208" spans="2:13" x14ac:dyDescent="0.35">
      <c r="B208" s="10" t="s">
        <v>725</v>
      </c>
      <c r="C208" s="23">
        <v>1</v>
      </c>
      <c r="D208" s="16">
        <v>145000</v>
      </c>
      <c r="E208" s="16">
        <v>164871.86662408267</v>
      </c>
      <c r="F208" s="16">
        <v>-19871.866624082671</v>
      </c>
      <c r="G208" s="16">
        <v>-0.42495571792327969</v>
      </c>
      <c r="H208" s="16">
        <v>1934.8727539980059</v>
      </c>
      <c r="I208" s="16">
        <v>161076.43279906519</v>
      </c>
      <c r="J208" s="16">
        <v>168667.30044910015</v>
      </c>
      <c r="K208" s="16">
        <v>46802.217884556099</v>
      </c>
      <c r="L208" s="16">
        <v>73064.94005599813</v>
      </c>
      <c r="M208" s="16">
        <v>256678.79319216721</v>
      </c>
    </row>
    <row r="209" spans="2:13" x14ac:dyDescent="0.35">
      <c r="B209" s="10" t="s">
        <v>726</v>
      </c>
      <c r="C209" s="23">
        <v>1</v>
      </c>
      <c r="D209" s="16">
        <v>153000</v>
      </c>
      <c r="E209" s="16">
        <v>142070.83654457796</v>
      </c>
      <c r="F209" s="16">
        <v>10929.163455422036</v>
      </c>
      <c r="G209" s="16">
        <v>0.23371787816204406</v>
      </c>
      <c r="H209" s="16">
        <v>1459.4320273649698</v>
      </c>
      <c r="I209" s="16">
        <v>139208.02416038924</v>
      </c>
      <c r="J209" s="16">
        <v>144933.64892876669</v>
      </c>
      <c r="K209" s="16">
        <v>46784.974171007059</v>
      </c>
      <c r="L209" s="16">
        <v>50297.735132973452</v>
      </c>
      <c r="M209" s="16">
        <v>233843.93795618246</v>
      </c>
    </row>
    <row r="210" spans="2:13" x14ac:dyDescent="0.35">
      <c r="B210" s="10" t="s">
        <v>727</v>
      </c>
      <c r="C210" s="23">
        <v>1</v>
      </c>
      <c r="D210" s="16">
        <v>109000</v>
      </c>
      <c r="E210" s="16">
        <v>118184.81408726207</v>
      </c>
      <c r="F210" s="16">
        <v>-9184.8140872620716</v>
      </c>
      <c r="G210" s="16">
        <v>-0.19641533119561605</v>
      </c>
      <c r="H210" s="16">
        <v>1711.3657804346722</v>
      </c>
      <c r="I210" s="16">
        <v>114827.81008965144</v>
      </c>
      <c r="J210" s="16">
        <v>121541.81808487271</v>
      </c>
      <c r="K210" s="16">
        <v>46793.510652372956</v>
      </c>
      <c r="L210" s="16">
        <v>26394.967569264496</v>
      </c>
      <c r="M210" s="16">
        <v>209974.66060525965</v>
      </c>
    </row>
    <row r="211" spans="2:13" x14ac:dyDescent="0.35">
      <c r="B211" s="10" t="s">
        <v>310</v>
      </c>
      <c r="C211" s="23">
        <v>1</v>
      </c>
      <c r="D211" s="16">
        <v>82000</v>
      </c>
      <c r="E211" s="16">
        <v>129317.43560780642</v>
      </c>
      <c r="F211" s="16">
        <v>-47317.435607806416</v>
      </c>
      <c r="G211" s="16">
        <v>-1.0118734791947184</v>
      </c>
      <c r="H211" s="16">
        <v>1570.2493936399308</v>
      </c>
      <c r="I211" s="16">
        <v>126237.24459781904</v>
      </c>
      <c r="J211" s="16">
        <v>132397.62661779381</v>
      </c>
      <c r="K211" s="16">
        <v>46788.562165314775</v>
      </c>
      <c r="L211" s="16">
        <v>37537.296009876038</v>
      </c>
      <c r="M211" s="16">
        <v>221097.57520573679</v>
      </c>
    </row>
    <row r="212" spans="2:13" x14ac:dyDescent="0.35">
      <c r="B212" s="10" t="s">
        <v>728</v>
      </c>
      <c r="C212" s="23">
        <v>1</v>
      </c>
      <c r="D212" s="16">
        <v>160000</v>
      </c>
      <c r="E212" s="16">
        <v>156144.84116271482</v>
      </c>
      <c r="F212" s="16">
        <v>3855.1588372851838</v>
      </c>
      <c r="G212" s="16">
        <v>8.2441766664304375E-2</v>
      </c>
      <c r="H212" s="16">
        <v>1313.4543128325738</v>
      </c>
      <c r="I212" s="16">
        <v>153568.37771505961</v>
      </c>
      <c r="J212" s="16">
        <v>158721.30461037002</v>
      </c>
      <c r="K212" s="16">
        <v>46780.648013587808</v>
      </c>
      <c r="L212" s="16">
        <v>64380.225913400544</v>
      </c>
      <c r="M212" s="16">
        <v>247909.4564120291</v>
      </c>
    </row>
    <row r="213" spans="2:13" x14ac:dyDescent="0.35">
      <c r="B213" s="10" t="s">
        <v>729</v>
      </c>
      <c r="C213" s="23">
        <v>1</v>
      </c>
      <c r="D213" s="16">
        <v>170000</v>
      </c>
      <c r="E213" s="16">
        <v>150250.33598001965</v>
      </c>
      <c r="F213" s="16">
        <v>19749.664019980351</v>
      </c>
      <c r="G213" s="16">
        <v>0.42234244075406496</v>
      </c>
      <c r="H213" s="16">
        <v>1365.2165394404867</v>
      </c>
      <c r="I213" s="16">
        <v>147572.33608490558</v>
      </c>
      <c r="J213" s="16">
        <v>152928.33587513372</v>
      </c>
      <c r="K213" s="16">
        <v>46782.129948719317</v>
      </c>
      <c r="L213" s="16">
        <v>58482.813776378272</v>
      </c>
      <c r="M213" s="16">
        <v>242017.85818366101</v>
      </c>
    </row>
    <row r="214" spans="2:13" x14ac:dyDescent="0.35">
      <c r="B214" s="10" t="s">
        <v>311</v>
      </c>
      <c r="C214" s="23">
        <v>1</v>
      </c>
      <c r="D214" s="16">
        <v>144000</v>
      </c>
      <c r="E214" s="16">
        <v>133096.73797659448</v>
      </c>
      <c r="F214" s="16">
        <v>10903.262023405521</v>
      </c>
      <c r="G214" s="16">
        <v>0.23316398144735498</v>
      </c>
      <c r="H214" s="16">
        <v>2068.0224053475472</v>
      </c>
      <c r="I214" s="16">
        <v>129040.11866044994</v>
      </c>
      <c r="J214" s="16">
        <v>137153.35729273903</v>
      </c>
      <c r="K214" s="16">
        <v>46807.911542903916</v>
      </c>
      <c r="L214" s="16">
        <v>41278.642765281722</v>
      </c>
      <c r="M214" s="16">
        <v>224914.83318790724</v>
      </c>
    </row>
    <row r="215" spans="2:13" x14ac:dyDescent="0.35">
      <c r="B215" s="10" t="s">
        <v>312</v>
      </c>
      <c r="C215" s="23">
        <v>1</v>
      </c>
      <c r="D215" s="16">
        <v>130250</v>
      </c>
      <c r="E215" s="16">
        <v>129868.87462956925</v>
      </c>
      <c r="F215" s="16">
        <v>381.12537043074553</v>
      </c>
      <c r="G215" s="16">
        <v>8.1502864564264293E-3</v>
      </c>
      <c r="H215" s="16">
        <v>1868.2953973461958</v>
      </c>
      <c r="I215" s="16">
        <v>126204.03851486342</v>
      </c>
      <c r="J215" s="16">
        <v>133533.7107442751</v>
      </c>
      <c r="K215" s="16">
        <v>46799.512754205505</v>
      </c>
      <c r="L215" s="16">
        <v>38067.254427607506</v>
      </c>
      <c r="M215" s="16">
        <v>221670.49483153102</v>
      </c>
    </row>
    <row r="216" spans="2:13" x14ac:dyDescent="0.35">
      <c r="B216" s="10" t="s">
        <v>730</v>
      </c>
      <c r="C216" s="23">
        <v>1</v>
      </c>
      <c r="D216" s="16">
        <v>141000</v>
      </c>
      <c r="E216" s="16">
        <v>133310.55061859742</v>
      </c>
      <c r="F216" s="16">
        <v>7689.4493814025773</v>
      </c>
      <c r="G216" s="16">
        <v>0.16443726923713159</v>
      </c>
      <c r="H216" s="16">
        <v>1527.9370361971357</v>
      </c>
      <c r="I216" s="16">
        <v>130313.35925410238</v>
      </c>
      <c r="J216" s="16">
        <v>136307.74198309248</v>
      </c>
      <c r="K216" s="16">
        <v>46787.161250987236</v>
      </c>
      <c r="L216" s="16">
        <v>41533.159045111403</v>
      </c>
      <c r="M216" s="16">
        <v>225087.94219208346</v>
      </c>
    </row>
    <row r="217" spans="2:13" x14ac:dyDescent="0.35">
      <c r="B217" s="10" t="s">
        <v>731</v>
      </c>
      <c r="C217" s="23">
        <v>1</v>
      </c>
      <c r="D217" s="16">
        <v>319900</v>
      </c>
      <c r="E217" s="16">
        <v>238710.95667465325</v>
      </c>
      <c r="F217" s="16">
        <v>81189.043325346749</v>
      </c>
      <c r="G217" s="16">
        <v>1.736210736842124</v>
      </c>
      <c r="H217" s="16">
        <v>1856.953977667715</v>
      </c>
      <c r="I217" s="16">
        <v>235068.36781511316</v>
      </c>
      <c r="J217" s="16">
        <v>242353.54553419334</v>
      </c>
      <c r="K217" s="16">
        <v>46799.06136253669</v>
      </c>
      <c r="L217" s="16">
        <v>146910.22191965673</v>
      </c>
      <c r="M217" s="16">
        <v>330511.69142964977</v>
      </c>
    </row>
    <row r="218" spans="2:13" x14ac:dyDescent="0.35">
      <c r="B218" s="10" t="s">
        <v>732</v>
      </c>
      <c r="C218" s="23">
        <v>1</v>
      </c>
      <c r="D218" s="16">
        <v>239686</v>
      </c>
      <c r="E218" s="16">
        <v>274400.66323174769</v>
      </c>
      <c r="F218" s="16">
        <v>-34714.663231747691</v>
      </c>
      <c r="G218" s="16">
        <v>-0.74236582376383653</v>
      </c>
      <c r="H218" s="16">
        <v>2168.3968661691229</v>
      </c>
      <c r="I218" s="16">
        <v>270147.15002530318</v>
      </c>
      <c r="J218" s="16">
        <v>278654.1764381922</v>
      </c>
      <c r="K218" s="16">
        <v>46812.453592057216</v>
      </c>
      <c r="L218" s="16">
        <v>182573.65836632164</v>
      </c>
      <c r="M218" s="16">
        <v>366227.66809717374</v>
      </c>
    </row>
    <row r="219" spans="2:13" x14ac:dyDescent="0.35">
      <c r="B219" s="10" t="s">
        <v>733</v>
      </c>
      <c r="C219" s="23">
        <v>1</v>
      </c>
      <c r="D219" s="16">
        <v>249700</v>
      </c>
      <c r="E219" s="16">
        <v>230620.75507894761</v>
      </c>
      <c r="F219" s="16">
        <v>19079.244921052392</v>
      </c>
      <c r="G219" s="16">
        <v>0.4080056683268013</v>
      </c>
      <c r="H219" s="16">
        <v>1866.0271295435034</v>
      </c>
      <c r="I219" s="16">
        <v>226960.36838362852</v>
      </c>
      <c r="J219" s="16">
        <v>234281.1417742667</v>
      </c>
      <c r="K219" s="16">
        <v>46799.42225698402</v>
      </c>
      <c r="L219" s="16">
        <v>138819.31239574763</v>
      </c>
      <c r="M219" s="16">
        <v>322422.19776214758</v>
      </c>
    </row>
    <row r="220" spans="2:13" x14ac:dyDescent="0.35">
      <c r="B220" s="10" t="s">
        <v>313</v>
      </c>
      <c r="C220" s="23">
        <v>1</v>
      </c>
      <c r="D220" s="16">
        <v>113000</v>
      </c>
      <c r="E220" s="16">
        <v>121262.45097463182</v>
      </c>
      <c r="F220" s="16">
        <v>-8262.4509746318217</v>
      </c>
      <c r="G220" s="16">
        <v>-0.17669078864868093</v>
      </c>
      <c r="H220" s="16">
        <v>2426.8686170215442</v>
      </c>
      <c r="I220" s="16">
        <v>116501.92126078664</v>
      </c>
      <c r="J220" s="16">
        <v>126022.98068847701</v>
      </c>
      <c r="K220" s="16">
        <v>46825.13809508289</v>
      </c>
      <c r="L220" s="16">
        <v>29410.564270471063</v>
      </c>
      <c r="M220" s="16">
        <v>213114.3376787926</v>
      </c>
    </row>
    <row r="221" spans="2:13" x14ac:dyDescent="0.35">
      <c r="B221" s="10" t="s">
        <v>734</v>
      </c>
      <c r="C221" s="23">
        <v>1</v>
      </c>
      <c r="D221" s="16">
        <v>127000</v>
      </c>
      <c r="E221" s="16">
        <v>122073.95752392901</v>
      </c>
      <c r="F221" s="16">
        <v>4926.0424760709866</v>
      </c>
      <c r="G221" s="16">
        <v>0.10534238964760312</v>
      </c>
      <c r="H221" s="16">
        <v>1790.2365934937907</v>
      </c>
      <c r="I221" s="16">
        <v>118562.2410517783</v>
      </c>
      <c r="J221" s="16">
        <v>125585.67399607973</v>
      </c>
      <c r="K221" s="16">
        <v>46796.46154785619</v>
      </c>
      <c r="L221" s="16">
        <v>30278.322548520984</v>
      </c>
      <c r="M221" s="16">
        <v>213869.59249933704</v>
      </c>
    </row>
    <row r="222" spans="2:13" x14ac:dyDescent="0.35">
      <c r="B222" s="10" t="s">
        <v>314</v>
      </c>
      <c r="C222" s="23">
        <v>1</v>
      </c>
      <c r="D222" s="16">
        <v>177000</v>
      </c>
      <c r="E222" s="16">
        <v>203506.86927460629</v>
      </c>
      <c r="F222" s="16">
        <v>-26506.869274606288</v>
      </c>
      <c r="G222" s="16">
        <v>-0.56684386402018849</v>
      </c>
      <c r="H222" s="16">
        <v>1639.5050889601184</v>
      </c>
      <c r="I222" s="16">
        <v>200290.82674257425</v>
      </c>
      <c r="J222" s="16">
        <v>206722.91180663832</v>
      </c>
      <c r="K222" s="16">
        <v>46790.937619116216</v>
      </c>
      <c r="L222" s="16">
        <v>111722.07000193032</v>
      </c>
      <c r="M222" s="16">
        <v>295291.66854728223</v>
      </c>
    </row>
    <row r="223" spans="2:13" x14ac:dyDescent="0.35">
      <c r="B223" s="10" t="s">
        <v>735</v>
      </c>
      <c r="C223" s="23">
        <v>1</v>
      </c>
      <c r="D223" s="16">
        <v>114500</v>
      </c>
      <c r="E223" s="16">
        <v>109638.34080328452</v>
      </c>
      <c r="F223" s="16">
        <v>4861.6591967154818</v>
      </c>
      <c r="G223" s="16">
        <v>0.10396556666371615</v>
      </c>
      <c r="H223" s="16">
        <v>2007.4697447874009</v>
      </c>
      <c r="I223" s="16">
        <v>105700.50119273555</v>
      </c>
      <c r="J223" s="16">
        <v>113576.18041383348</v>
      </c>
      <c r="K223" s="16">
        <v>46805.275355621357</v>
      </c>
      <c r="L223" s="16">
        <v>17825.416719820161</v>
      </c>
      <c r="M223" s="16">
        <v>201451.26488674886</v>
      </c>
    </row>
    <row r="224" spans="2:13" x14ac:dyDescent="0.35">
      <c r="B224" s="10" t="s">
        <v>736</v>
      </c>
      <c r="C224" s="23">
        <v>1</v>
      </c>
      <c r="D224" s="16">
        <v>110000</v>
      </c>
      <c r="E224" s="16">
        <v>105708.11091033125</v>
      </c>
      <c r="F224" s="16">
        <v>4291.8890896687517</v>
      </c>
      <c r="G224" s="16">
        <v>9.17811519093501E-2</v>
      </c>
      <c r="H224" s="16">
        <v>2037.9890427234948</v>
      </c>
      <c r="I224" s="16">
        <v>101710.4048432088</v>
      </c>
      <c r="J224" s="16">
        <v>109705.81697745369</v>
      </c>
      <c r="K224" s="16">
        <v>46806.594254202682</v>
      </c>
      <c r="L224" s="16">
        <v>13892.599683977518</v>
      </c>
      <c r="M224" s="16">
        <v>197523.62213668498</v>
      </c>
    </row>
    <row r="225" spans="2:13" x14ac:dyDescent="0.35">
      <c r="B225" s="10" t="s">
        <v>737</v>
      </c>
      <c r="C225" s="23">
        <v>1</v>
      </c>
      <c r="D225" s="16">
        <v>385000</v>
      </c>
      <c r="E225" s="16">
        <v>222175.31862221626</v>
      </c>
      <c r="F225" s="16">
        <v>162824.68137778374</v>
      </c>
      <c r="G225" s="16">
        <v>3.4819718086609024</v>
      </c>
      <c r="H225" s="16">
        <v>1462.1942496848781</v>
      </c>
      <c r="I225" s="16">
        <v>219307.08788066861</v>
      </c>
      <c r="J225" s="16">
        <v>225043.54936376392</v>
      </c>
      <c r="K225" s="16">
        <v>46785.060418504429</v>
      </c>
      <c r="L225" s="16">
        <v>130402.04802808119</v>
      </c>
      <c r="M225" s="16">
        <v>313948.58921635133</v>
      </c>
    </row>
    <row r="226" spans="2:13" x14ac:dyDescent="0.35">
      <c r="B226" s="10" t="s">
        <v>738</v>
      </c>
      <c r="C226" s="23">
        <v>1</v>
      </c>
      <c r="D226" s="16">
        <v>130000</v>
      </c>
      <c r="E226" s="16">
        <v>149112.24097396273</v>
      </c>
      <c r="F226" s="16">
        <v>-19112.240973962733</v>
      </c>
      <c r="G226" s="16">
        <v>-0.40871128202773843</v>
      </c>
      <c r="H226" s="16">
        <v>1409.9976775875418</v>
      </c>
      <c r="I226" s="16">
        <v>146346.39868916443</v>
      </c>
      <c r="J226" s="16">
        <v>151878.08325876103</v>
      </c>
      <c r="K226" s="16">
        <v>46783.458185453768</v>
      </c>
      <c r="L226" s="16">
        <v>57342.113309771492</v>
      </c>
      <c r="M226" s="16">
        <v>240882.36863815397</v>
      </c>
    </row>
    <row r="227" spans="2:13" x14ac:dyDescent="0.35">
      <c r="B227" s="10" t="s">
        <v>739</v>
      </c>
      <c r="C227" s="23">
        <v>1</v>
      </c>
      <c r="D227" s="16">
        <v>180500</v>
      </c>
      <c r="E227" s="16">
        <v>164710.87942587637</v>
      </c>
      <c r="F227" s="16">
        <v>15789.120574123634</v>
      </c>
      <c r="G227" s="16">
        <v>0.33764704624287745</v>
      </c>
      <c r="H227" s="16">
        <v>1268.3161095147921</v>
      </c>
      <c r="I227" s="16">
        <v>162222.95878462473</v>
      </c>
      <c r="J227" s="16">
        <v>167198.800067128</v>
      </c>
      <c r="K227" s="16">
        <v>46779.402434115742</v>
      </c>
      <c r="L227" s="16">
        <v>72948.707497163021</v>
      </c>
      <c r="M227" s="16">
        <v>256473.0513545897</v>
      </c>
    </row>
    <row r="228" spans="2:13" x14ac:dyDescent="0.35">
      <c r="B228" s="10" t="s">
        <v>740</v>
      </c>
      <c r="C228" s="23">
        <v>1</v>
      </c>
      <c r="D228" s="16">
        <v>172500</v>
      </c>
      <c r="E228" s="16">
        <v>231198.60682260856</v>
      </c>
      <c r="F228" s="16">
        <v>-58698.606822608563</v>
      </c>
      <c r="G228" s="16">
        <v>-1.2552574488985344</v>
      </c>
      <c r="H228" s="16">
        <v>1689.1497261523039</v>
      </c>
      <c r="I228" s="16">
        <v>227885.18169275939</v>
      </c>
      <c r="J228" s="16">
        <v>234512.03195245774</v>
      </c>
      <c r="K228" s="16">
        <v>46792.70341769814</v>
      </c>
      <c r="L228" s="16">
        <v>139410.34377090517</v>
      </c>
      <c r="M228" s="16">
        <v>322986.86987431196</v>
      </c>
    </row>
    <row r="229" spans="2:13" x14ac:dyDescent="0.35">
      <c r="B229" s="10" t="s">
        <v>741</v>
      </c>
      <c r="C229" s="23">
        <v>1</v>
      </c>
      <c r="D229" s="16">
        <v>196500</v>
      </c>
      <c r="E229" s="16">
        <v>234619.73958349344</v>
      </c>
      <c r="F229" s="16">
        <v>-38119.739583493443</v>
      </c>
      <c r="G229" s="16">
        <v>-0.81518267046539772</v>
      </c>
      <c r="H229" s="16">
        <v>1817.9811674675916</v>
      </c>
      <c r="I229" s="16">
        <v>231053.59953526864</v>
      </c>
      <c r="J229" s="16">
        <v>238185.87963171824</v>
      </c>
      <c r="K229" s="16">
        <v>46797.531151381962</v>
      </c>
      <c r="L229" s="16">
        <v>142822.00648075755</v>
      </c>
      <c r="M229" s="16">
        <v>326417.47268622933</v>
      </c>
    </row>
    <row r="230" spans="2:13" x14ac:dyDescent="0.35">
      <c r="B230" s="10" t="s">
        <v>742</v>
      </c>
      <c r="C230" s="23">
        <v>1</v>
      </c>
      <c r="D230" s="16">
        <v>438780</v>
      </c>
      <c r="E230" s="16">
        <v>353291.44794902211</v>
      </c>
      <c r="F230" s="16">
        <v>85488.552050977887</v>
      </c>
      <c r="G230" s="16">
        <v>1.8281548330753248</v>
      </c>
      <c r="H230" s="16">
        <v>3628.7416656505161</v>
      </c>
      <c r="I230" s="16">
        <v>346173.33187053481</v>
      </c>
      <c r="J230" s="16">
        <v>360409.56402750942</v>
      </c>
      <c r="K230" s="16">
        <v>46902.789175222046</v>
      </c>
      <c r="L230" s="16">
        <v>261287.24139049352</v>
      </c>
      <c r="M230" s="16">
        <v>445295.6545075507</v>
      </c>
    </row>
    <row r="231" spans="2:13" x14ac:dyDescent="0.35">
      <c r="B231" s="10" t="s">
        <v>743</v>
      </c>
      <c r="C231" s="23">
        <v>1</v>
      </c>
      <c r="D231" s="16">
        <v>124900</v>
      </c>
      <c r="E231" s="16">
        <v>111694.84867963989</v>
      </c>
      <c r="F231" s="16">
        <v>13205.151320360106</v>
      </c>
      <c r="G231" s="16">
        <v>0.28238940336025015</v>
      </c>
      <c r="H231" s="16">
        <v>2139.3283726958794</v>
      </c>
      <c r="I231" s="16">
        <v>107498.35604115918</v>
      </c>
      <c r="J231" s="16">
        <v>115891.34131812061</v>
      </c>
      <c r="K231" s="16">
        <v>46811.116118135018</v>
      </c>
      <c r="L231" s="16">
        <v>19870.467394371211</v>
      </c>
      <c r="M231" s="16">
        <v>203519.22996490856</v>
      </c>
    </row>
    <row r="232" spans="2:13" x14ac:dyDescent="0.35">
      <c r="B232" s="10" t="s">
        <v>744</v>
      </c>
      <c r="C232" s="23">
        <v>1</v>
      </c>
      <c r="D232" s="16">
        <v>158000</v>
      </c>
      <c r="E232" s="16">
        <v>181135.69816147495</v>
      </c>
      <c r="F232" s="16">
        <v>-23135.698161474953</v>
      </c>
      <c r="G232" s="16">
        <v>-0.49475207376598124</v>
      </c>
      <c r="H232" s="16">
        <v>2123.8460142155386</v>
      </c>
      <c r="I232" s="16">
        <v>176969.57561681353</v>
      </c>
      <c r="J232" s="16">
        <v>185301.82070613638</v>
      </c>
      <c r="K232" s="16">
        <v>46810.411109403838</v>
      </c>
      <c r="L232" s="16">
        <v>89312.699816753506</v>
      </c>
      <c r="M232" s="16">
        <v>272958.6965061964</v>
      </c>
    </row>
    <row r="233" spans="2:13" x14ac:dyDescent="0.35">
      <c r="B233" s="10" t="s">
        <v>745</v>
      </c>
      <c r="C233" s="23">
        <v>1</v>
      </c>
      <c r="D233" s="16">
        <v>101000</v>
      </c>
      <c r="E233" s="16">
        <v>88810.390254154408</v>
      </c>
      <c r="F233" s="16">
        <v>12189.609745845592</v>
      </c>
      <c r="G233" s="16">
        <v>0.26067225886433515</v>
      </c>
      <c r="H233" s="16">
        <v>2471.2911118361112</v>
      </c>
      <c r="I233" s="16">
        <v>83962.721663056189</v>
      </c>
      <c r="J233" s="16">
        <v>93658.058845252628</v>
      </c>
      <c r="K233" s="16">
        <v>46827.46145264271</v>
      </c>
      <c r="L233" s="16">
        <v>-3046.0539331028122</v>
      </c>
      <c r="M233" s="16">
        <v>180666.83444141163</v>
      </c>
    </row>
    <row r="234" spans="2:13" x14ac:dyDescent="0.35">
      <c r="B234" s="10" t="s">
        <v>746</v>
      </c>
      <c r="C234" s="23">
        <v>1</v>
      </c>
      <c r="D234" s="16">
        <v>202500</v>
      </c>
      <c r="E234" s="16">
        <v>203402.89770048269</v>
      </c>
      <c r="F234" s="16">
        <v>-902.89770048268838</v>
      </c>
      <c r="G234" s="16">
        <v>-1.9308278773112551E-2</v>
      </c>
      <c r="H234" s="16">
        <v>1969.4623843106508</v>
      </c>
      <c r="I234" s="16">
        <v>199539.61308134338</v>
      </c>
      <c r="J234" s="16">
        <v>207266.18231962199</v>
      </c>
      <c r="K234" s="16">
        <v>46803.660630580096</v>
      </c>
      <c r="L234" s="16">
        <v>111593.14105116978</v>
      </c>
      <c r="M234" s="16">
        <v>295212.6543497956</v>
      </c>
    </row>
    <row r="235" spans="2:13" x14ac:dyDescent="0.35">
      <c r="B235" s="10" t="s">
        <v>747</v>
      </c>
      <c r="C235" s="23">
        <v>1</v>
      </c>
      <c r="D235" s="16">
        <v>140000</v>
      </c>
      <c r="E235" s="16">
        <v>146861.4854347884</v>
      </c>
      <c r="F235" s="16">
        <v>-6861.4854347883957</v>
      </c>
      <c r="G235" s="16">
        <v>-0.14673143314211584</v>
      </c>
      <c r="H235" s="16">
        <v>2533.2111093052613</v>
      </c>
      <c r="I235" s="16">
        <v>141892.35497889633</v>
      </c>
      <c r="J235" s="16">
        <v>151830.61589068046</v>
      </c>
      <c r="K235" s="16">
        <v>46830.770064815362</v>
      </c>
      <c r="L235" s="16">
        <v>54998.551095386545</v>
      </c>
      <c r="M235" s="16">
        <v>238724.41977419023</v>
      </c>
    </row>
    <row r="236" spans="2:13" x14ac:dyDescent="0.35">
      <c r="B236" s="10" t="s">
        <v>315</v>
      </c>
      <c r="C236" s="23">
        <v>1</v>
      </c>
      <c r="D236" s="16">
        <v>219500</v>
      </c>
      <c r="E236" s="16">
        <v>257181.24536360707</v>
      </c>
      <c r="F236" s="16">
        <v>-37681.245363607071</v>
      </c>
      <c r="G236" s="16">
        <v>-0.80580556314367302</v>
      </c>
      <c r="H236" s="16">
        <v>1904.7071573164842</v>
      </c>
      <c r="I236" s="16">
        <v>253444.98417707981</v>
      </c>
      <c r="J236" s="16">
        <v>260917.50655013433</v>
      </c>
      <c r="K236" s="16">
        <v>46800.980499284749</v>
      </c>
      <c r="L236" s="16">
        <v>165376.74604243255</v>
      </c>
      <c r="M236" s="16">
        <v>348985.74468478159</v>
      </c>
    </row>
    <row r="237" spans="2:13" x14ac:dyDescent="0.35">
      <c r="B237" s="10" t="s">
        <v>748</v>
      </c>
      <c r="C237" s="23">
        <v>1</v>
      </c>
      <c r="D237" s="16">
        <v>317000</v>
      </c>
      <c r="E237" s="16">
        <v>306280.74170231901</v>
      </c>
      <c r="F237" s="16">
        <v>10719.258297680994</v>
      </c>
      <c r="G237" s="16">
        <v>0.22922910019814902</v>
      </c>
      <c r="H237" s="16">
        <v>2699.2265766318551</v>
      </c>
      <c r="I237" s="16">
        <v>300985.95638418058</v>
      </c>
      <c r="J237" s="16">
        <v>311575.52702045743</v>
      </c>
      <c r="K237" s="16">
        <v>46840.043664062636</v>
      </c>
      <c r="L237" s="16">
        <v>214399.61633087642</v>
      </c>
      <c r="M237" s="16">
        <v>398161.86707376159</v>
      </c>
    </row>
    <row r="238" spans="2:13" x14ac:dyDescent="0.35">
      <c r="B238" s="10" t="s">
        <v>316</v>
      </c>
      <c r="C238" s="23">
        <v>1</v>
      </c>
      <c r="D238" s="16">
        <v>180000</v>
      </c>
      <c r="E238" s="16">
        <v>245406.90873260453</v>
      </c>
      <c r="F238" s="16">
        <v>-65406.908732604526</v>
      </c>
      <c r="G238" s="16">
        <v>-1.3987130843522089</v>
      </c>
      <c r="H238" s="16">
        <v>2058.5258106778251</v>
      </c>
      <c r="I238" s="16">
        <v>241368.9178748728</v>
      </c>
      <c r="J238" s="16">
        <v>249444.89959033625</v>
      </c>
      <c r="K238" s="16">
        <v>46807.492934919363</v>
      </c>
      <c r="L238" s="16">
        <v>153589.63465999492</v>
      </c>
      <c r="M238" s="16">
        <v>337224.18280521414</v>
      </c>
    </row>
    <row r="239" spans="2:13" x14ac:dyDescent="0.35">
      <c r="B239" s="10" t="s">
        <v>749</v>
      </c>
      <c r="C239" s="23">
        <v>1</v>
      </c>
      <c r="D239" s="16">
        <v>226000</v>
      </c>
      <c r="E239" s="16">
        <v>210638.54979268645</v>
      </c>
      <c r="F239" s="16">
        <v>15361.450207313552</v>
      </c>
      <c r="G239" s="16">
        <v>0.32850140475884904</v>
      </c>
      <c r="H239" s="16">
        <v>1809.1856511556759</v>
      </c>
      <c r="I239" s="16">
        <v>207089.66297212211</v>
      </c>
      <c r="J239" s="16">
        <v>214187.43661325079</v>
      </c>
      <c r="K239" s="16">
        <v>46797.190290226252</v>
      </c>
      <c r="L239" s="16">
        <v>118841.48532097932</v>
      </c>
      <c r="M239" s="16">
        <v>302435.61426439357</v>
      </c>
    </row>
    <row r="240" spans="2:13" x14ac:dyDescent="0.35">
      <c r="B240" s="10" t="s">
        <v>750</v>
      </c>
      <c r="C240" s="23">
        <v>1</v>
      </c>
      <c r="D240" s="16">
        <v>80000</v>
      </c>
      <c r="E240" s="16">
        <v>80316.041349463296</v>
      </c>
      <c r="F240" s="16">
        <v>-316.04134946329577</v>
      </c>
      <c r="G240" s="16">
        <v>-6.7584782595035524E-3</v>
      </c>
      <c r="H240" s="16">
        <v>2285.9635105609077</v>
      </c>
      <c r="I240" s="16">
        <v>75831.910177110491</v>
      </c>
      <c r="J240" s="16">
        <v>84800.172521816101</v>
      </c>
      <c r="K240" s="16">
        <v>46818.046686196925</v>
      </c>
      <c r="L240" s="16">
        <v>-11521.93489309361</v>
      </c>
      <c r="M240" s="16">
        <v>172154.01759202022</v>
      </c>
    </row>
    <row r="241" spans="2:13" x14ac:dyDescent="0.35">
      <c r="B241" s="10" t="s">
        <v>751</v>
      </c>
      <c r="C241" s="23">
        <v>1</v>
      </c>
      <c r="D241" s="16">
        <v>225000</v>
      </c>
      <c r="E241" s="16">
        <v>235240.63428135953</v>
      </c>
      <c r="F241" s="16">
        <v>-10240.634281359526</v>
      </c>
      <c r="G241" s="16">
        <v>-0.21899382555994665</v>
      </c>
      <c r="H241" s="16">
        <v>2446.3168221271931</v>
      </c>
      <c r="I241" s="16">
        <v>230441.95509471756</v>
      </c>
      <c r="J241" s="16">
        <v>240039.31346800149</v>
      </c>
      <c r="K241" s="16">
        <v>46826.150090878938</v>
      </c>
      <c r="L241" s="16">
        <v>143386.76245281933</v>
      </c>
      <c r="M241" s="16">
        <v>327094.50610989972</v>
      </c>
    </row>
    <row r="242" spans="2:13" x14ac:dyDescent="0.35">
      <c r="B242" s="10" t="s">
        <v>752</v>
      </c>
      <c r="C242" s="23">
        <v>1</v>
      </c>
      <c r="D242" s="16">
        <v>244000</v>
      </c>
      <c r="E242" s="16">
        <v>250067.17332679278</v>
      </c>
      <c r="F242" s="16">
        <v>-6067.1733267927775</v>
      </c>
      <c r="G242" s="16">
        <v>-0.12974523458846016</v>
      </c>
      <c r="H242" s="16">
        <v>2069.8178596009016</v>
      </c>
      <c r="I242" s="16">
        <v>246007.03205924839</v>
      </c>
      <c r="J242" s="16">
        <v>254127.31459433716</v>
      </c>
      <c r="K242" s="16">
        <v>46807.990902315192</v>
      </c>
      <c r="L242" s="16">
        <v>158248.92244457439</v>
      </c>
      <c r="M242" s="16">
        <v>341885.42420901114</v>
      </c>
    </row>
    <row r="243" spans="2:13" x14ac:dyDescent="0.35">
      <c r="B243" s="10" t="s">
        <v>753</v>
      </c>
      <c r="C243" s="23">
        <v>1</v>
      </c>
      <c r="D243" s="16">
        <v>129500</v>
      </c>
      <c r="E243" s="16">
        <v>128339.34955099672</v>
      </c>
      <c r="F243" s="16">
        <v>1160.6504490032821</v>
      </c>
      <c r="G243" s="16">
        <v>2.4820267473838031E-2</v>
      </c>
      <c r="H243" s="16">
        <v>2125.3033378201644</v>
      </c>
      <c r="I243" s="16">
        <v>124170.36832981947</v>
      </c>
      <c r="J243" s="16">
        <v>132508.33077217397</v>
      </c>
      <c r="K243" s="16">
        <v>46810.477252609249</v>
      </c>
      <c r="L243" s="16">
        <v>36516.221460193221</v>
      </c>
      <c r="M243" s="16">
        <v>220162.47764180021</v>
      </c>
    </row>
    <row r="244" spans="2:13" x14ac:dyDescent="0.35">
      <c r="B244" s="10" t="s">
        <v>754</v>
      </c>
      <c r="C244" s="23">
        <v>1</v>
      </c>
      <c r="D244" s="16">
        <v>185000</v>
      </c>
      <c r="E244" s="16">
        <v>228154.23039985148</v>
      </c>
      <c r="F244" s="16">
        <v>-43154.230399851484</v>
      </c>
      <c r="G244" s="16">
        <v>-0.92284420522282262</v>
      </c>
      <c r="H244" s="16">
        <v>1655.3557535699579</v>
      </c>
      <c r="I244" s="16">
        <v>224907.0953070891</v>
      </c>
      <c r="J244" s="16">
        <v>231401.36549261387</v>
      </c>
      <c r="K244" s="16">
        <v>46791.495691099422</v>
      </c>
      <c r="L244" s="16">
        <v>136368.33641679859</v>
      </c>
      <c r="M244" s="16">
        <v>319940.12438290438</v>
      </c>
    </row>
    <row r="245" spans="2:13" x14ac:dyDescent="0.35">
      <c r="B245" s="10" t="s">
        <v>755</v>
      </c>
      <c r="C245" s="23">
        <v>1</v>
      </c>
      <c r="D245" s="16">
        <v>144900</v>
      </c>
      <c r="E245" s="16">
        <v>121990.52917794824</v>
      </c>
      <c r="F245" s="16">
        <v>22909.470822051764</v>
      </c>
      <c r="G245" s="16">
        <v>0.48991424935536715</v>
      </c>
      <c r="H245" s="16">
        <v>1661.3226757284442</v>
      </c>
      <c r="I245" s="16">
        <v>118731.68940944179</v>
      </c>
      <c r="J245" s="16">
        <v>125249.36894645468</v>
      </c>
      <c r="K245" s="16">
        <v>46791.707164541323</v>
      </c>
      <c r="L245" s="16">
        <v>30204.220369965449</v>
      </c>
      <c r="M245" s="16">
        <v>213776.83798593102</v>
      </c>
    </row>
    <row r="246" spans="2:13" x14ac:dyDescent="0.35">
      <c r="B246" s="10" t="s">
        <v>756</v>
      </c>
      <c r="C246" s="23">
        <v>1</v>
      </c>
      <c r="D246" s="16">
        <v>107400</v>
      </c>
      <c r="E246" s="16">
        <v>130593.74090155918</v>
      </c>
      <c r="F246" s="16">
        <v>-23193.740901559184</v>
      </c>
      <c r="G246" s="16">
        <v>-0.49599330564164396</v>
      </c>
      <c r="H246" s="16">
        <v>2675.1781840443482</v>
      </c>
      <c r="I246" s="16">
        <v>125346.12875409843</v>
      </c>
      <c r="J246" s="16">
        <v>135841.35304901993</v>
      </c>
      <c r="K246" s="16">
        <v>46838.663993069713</v>
      </c>
      <c r="L246" s="16">
        <v>38715.321883773751</v>
      </c>
      <c r="M246" s="16">
        <v>222472.15991934462</v>
      </c>
    </row>
    <row r="247" spans="2:13" x14ac:dyDescent="0.35">
      <c r="B247" s="10" t="s">
        <v>757</v>
      </c>
      <c r="C247" s="23">
        <v>1</v>
      </c>
      <c r="D247" s="16">
        <v>91000</v>
      </c>
      <c r="E247" s="16">
        <v>132535.51646523963</v>
      </c>
      <c r="F247" s="16">
        <v>-41535.516465239634</v>
      </c>
      <c r="G247" s="16">
        <v>-0.8882283457664315</v>
      </c>
      <c r="H247" s="16">
        <v>1763.8058447665667</v>
      </c>
      <c r="I247" s="16">
        <v>129075.64637809411</v>
      </c>
      <c r="J247" s="16">
        <v>135995.38655238514</v>
      </c>
      <c r="K247" s="16">
        <v>46795.457871435894</v>
      </c>
      <c r="L247" s="16">
        <v>40741.850294977616</v>
      </c>
      <c r="M247" s="16">
        <v>224329.18263550167</v>
      </c>
    </row>
    <row r="248" spans="2:13" x14ac:dyDescent="0.35">
      <c r="B248" s="10" t="s">
        <v>317</v>
      </c>
      <c r="C248" s="23">
        <v>1</v>
      </c>
      <c r="D248" s="16">
        <v>135750</v>
      </c>
      <c r="E248" s="16">
        <v>111329.83132902264</v>
      </c>
      <c r="F248" s="16">
        <v>24420.168670977364</v>
      </c>
      <c r="G248" s="16">
        <v>0.52222020737630714</v>
      </c>
      <c r="H248" s="16">
        <v>1831.4413293972568</v>
      </c>
      <c r="I248" s="16">
        <v>107737.28791459586</v>
      </c>
      <c r="J248" s="16">
        <v>114922.37474344941</v>
      </c>
      <c r="K248" s="16">
        <v>46798.055981870901</v>
      </c>
      <c r="L248" s="16">
        <v>19531.068722209035</v>
      </c>
      <c r="M248" s="16">
        <v>203128.59393583622</v>
      </c>
    </row>
    <row r="249" spans="2:13" x14ac:dyDescent="0.35">
      <c r="B249" s="10" t="s">
        <v>758</v>
      </c>
      <c r="C249" s="23">
        <v>1</v>
      </c>
      <c r="D249" s="16">
        <v>127000</v>
      </c>
      <c r="E249" s="16">
        <v>134653.65402602463</v>
      </c>
      <c r="F249" s="16">
        <v>-7653.6540260246256</v>
      </c>
      <c r="G249" s="16">
        <v>-0.16367179303750162</v>
      </c>
      <c r="H249" s="16">
        <v>1585.635268727676</v>
      </c>
      <c r="I249" s="16">
        <v>131543.28218341409</v>
      </c>
      <c r="J249" s="16">
        <v>137764.02586863516</v>
      </c>
      <c r="K249" s="16">
        <v>46789.081050440938</v>
      </c>
      <c r="L249" s="16">
        <v>42872.496586401525</v>
      </c>
      <c r="M249" s="16">
        <v>226434.81146564771</v>
      </c>
    </row>
    <row r="250" spans="2:13" x14ac:dyDescent="0.35">
      <c r="B250" s="10" t="s">
        <v>318</v>
      </c>
      <c r="C250" s="23">
        <v>1</v>
      </c>
      <c r="D250" s="16">
        <v>136500</v>
      </c>
      <c r="E250" s="16">
        <v>201536.72449110934</v>
      </c>
      <c r="F250" s="16">
        <v>-65036.724491109344</v>
      </c>
      <c r="G250" s="16">
        <v>-1.3907967716532386</v>
      </c>
      <c r="H250" s="16">
        <v>1381.5703390525714</v>
      </c>
      <c r="I250" s="16">
        <v>198826.64508891295</v>
      </c>
      <c r="J250" s="16">
        <v>204246.80389330574</v>
      </c>
      <c r="K250" s="16">
        <v>46782.610048404189</v>
      </c>
      <c r="L250" s="16">
        <v>109768.26052704493</v>
      </c>
      <c r="M250" s="16">
        <v>293305.18845517375</v>
      </c>
    </row>
    <row r="251" spans="2:13" x14ac:dyDescent="0.35">
      <c r="B251" s="10" t="s">
        <v>759</v>
      </c>
      <c r="C251" s="23">
        <v>1</v>
      </c>
      <c r="D251" s="16">
        <v>110000</v>
      </c>
      <c r="E251" s="16">
        <v>89676.678745166631</v>
      </c>
      <c r="F251" s="16">
        <v>20323.321254833369</v>
      </c>
      <c r="G251" s="16">
        <v>0.43460998092482134</v>
      </c>
      <c r="H251" s="16">
        <v>2774.0815750619954</v>
      </c>
      <c r="I251" s="16">
        <v>84235.058348377002</v>
      </c>
      <c r="J251" s="16">
        <v>95118.29914195626</v>
      </c>
      <c r="K251" s="16">
        <v>46844.416902384401</v>
      </c>
      <c r="L251" s="16">
        <v>-2213.0251421587309</v>
      </c>
      <c r="M251" s="16">
        <v>181566.38263249199</v>
      </c>
    </row>
    <row r="252" spans="2:13" x14ac:dyDescent="0.35">
      <c r="B252" s="10" t="s">
        <v>760</v>
      </c>
      <c r="C252" s="23">
        <v>1</v>
      </c>
      <c r="D252" s="16">
        <v>193500</v>
      </c>
      <c r="E252" s="16">
        <v>237129.30721679426</v>
      </c>
      <c r="F252" s="16">
        <v>-43629.307216794259</v>
      </c>
      <c r="G252" s="16">
        <v>-0.93300362374307166</v>
      </c>
      <c r="H252" s="16">
        <v>1953.1163565294235</v>
      </c>
      <c r="I252" s="16">
        <v>233298.08685956433</v>
      </c>
      <c r="J252" s="16">
        <v>240960.52757402419</v>
      </c>
      <c r="K252" s="16">
        <v>46802.975651569868</v>
      </c>
      <c r="L252" s="16">
        <v>145320.89421785809</v>
      </c>
      <c r="M252" s="16">
        <v>328937.72021573043</v>
      </c>
    </row>
    <row r="253" spans="2:13" x14ac:dyDescent="0.35">
      <c r="B253" s="10" t="s">
        <v>761</v>
      </c>
      <c r="C253" s="23">
        <v>1</v>
      </c>
      <c r="D253" s="16">
        <v>153500</v>
      </c>
      <c r="E253" s="16">
        <v>191895.47633972863</v>
      </c>
      <c r="F253" s="16">
        <v>-38395.47633972863</v>
      </c>
      <c r="G253" s="16">
        <v>-0.82107924341550775</v>
      </c>
      <c r="H253" s="16">
        <v>1756.9785471609741</v>
      </c>
      <c r="I253" s="16">
        <v>188448.9986352151</v>
      </c>
      <c r="J253" s="16">
        <v>195341.95404424216</v>
      </c>
      <c r="K253" s="16">
        <v>46795.201035517333</v>
      </c>
      <c r="L253" s="16">
        <v>100102.31397713601</v>
      </c>
      <c r="M253" s="16">
        <v>283688.63870232122</v>
      </c>
    </row>
    <row r="254" spans="2:13" x14ac:dyDescent="0.35">
      <c r="B254" s="10" t="s">
        <v>762</v>
      </c>
      <c r="C254" s="23">
        <v>1</v>
      </c>
      <c r="D254" s="16">
        <v>245000</v>
      </c>
      <c r="E254" s="16">
        <v>222816.05548371517</v>
      </c>
      <c r="F254" s="16">
        <v>22183.944516284828</v>
      </c>
      <c r="G254" s="16">
        <v>0.47439902081786456</v>
      </c>
      <c r="H254" s="16">
        <v>1904.8118769310029</v>
      </c>
      <c r="I254" s="16">
        <v>219079.58887987235</v>
      </c>
      <c r="J254" s="16">
        <v>226552.522087558</v>
      </c>
      <c r="K254" s="16">
        <v>46800.984761282496</v>
      </c>
      <c r="L254" s="16">
        <v>131011.54780223357</v>
      </c>
      <c r="M254" s="16">
        <v>314620.5631651968</v>
      </c>
    </row>
    <row r="255" spans="2:13" x14ac:dyDescent="0.35">
      <c r="B255" s="10" t="s">
        <v>763</v>
      </c>
      <c r="C255" s="23">
        <v>1</v>
      </c>
      <c r="D255" s="16">
        <v>126500</v>
      </c>
      <c r="E255" s="16">
        <v>126267.18969129407</v>
      </c>
      <c r="F255" s="16">
        <v>232.81030870592804</v>
      </c>
      <c r="G255" s="16">
        <v>4.9785998340070399E-3</v>
      </c>
      <c r="H255" s="16">
        <v>1631.9030855161868</v>
      </c>
      <c r="I255" s="16">
        <v>123066.05919983389</v>
      </c>
      <c r="J255" s="16">
        <v>129468.32018275425</v>
      </c>
      <c r="K255" s="16">
        <v>46790.671869720099</v>
      </c>
      <c r="L255" s="16">
        <v>34482.911710907181</v>
      </c>
      <c r="M255" s="16">
        <v>218051.46767168096</v>
      </c>
    </row>
    <row r="256" spans="2:13" x14ac:dyDescent="0.35">
      <c r="B256" s="10" t="s">
        <v>319</v>
      </c>
      <c r="C256" s="23">
        <v>1</v>
      </c>
      <c r="D256" s="16">
        <v>168500</v>
      </c>
      <c r="E256" s="16">
        <v>201795.81376968441</v>
      </c>
      <c r="F256" s="16">
        <v>-33295.813769684406</v>
      </c>
      <c r="G256" s="16">
        <v>-0.71202402431529099</v>
      </c>
      <c r="H256" s="16">
        <v>1584.1386742403226</v>
      </c>
      <c r="I256" s="16">
        <v>198688.37763709816</v>
      </c>
      <c r="J256" s="16">
        <v>204903.24990227065</v>
      </c>
      <c r="K256" s="16">
        <v>46789.030356254683</v>
      </c>
      <c r="L256" s="16">
        <v>110014.75577144774</v>
      </c>
      <c r="M256" s="16">
        <v>293576.87176792108</v>
      </c>
    </row>
    <row r="257" spans="2:13" x14ac:dyDescent="0.35">
      <c r="B257" s="10" t="s">
        <v>764</v>
      </c>
      <c r="C257" s="23">
        <v>1</v>
      </c>
      <c r="D257" s="16">
        <v>260000</v>
      </c>
      <c r="E257" s="16">
        <v>287355.15957405255</v>
      </c>
      <c r="F257" s="16">
        <v>-27355.159574052552</v>
      </c>
      <c r="G257" s="16">
        <v>-0.58498437492577537</v>
      </c>
      <c r="H257" s="16">
        <v>2461.9236187673328</v>
      </c>
      <c r="I257" s="16">
        <v>282525.86619650538</v>
      </c>
      <c r="J257" s="16">
        <v>292184.45295159973</v>
      </c>
      <c r="K257" s="16">
        <v>46826.968023180227</v>
      </c>
      <c r="L257" s="16">
        <v>195499.68329482357</v>
      </c>
      <c r="M257" s="16">
        <v>379210.63585328154</v>
      </c>
    </row>
    <row r="258" spans="2:13" x14ac:dyDescent="0.35">
      <c r="B258" s="10" t="s">
        <v>765</v>
      </c>
      <c r="C258" s="23">
        <v>1</v>
      </c>
      <c r="D258" s="16">
        <v>174000</v>
      </c>
      <c r="E258" s="16">
        <v>220438.82864435512</v>
      </c>
      <c r="F258" s="16">
        <v>-46438.828644355119</v>
      </c>
      <c r="G258" s="16">
        <v>-0.9930846527603987</v>
      </c>
      <c r="H258" s="16">
        <v>1843.028952743465</v>
      </c>
      <c r="I258" s="16">
        <v>216823.55502324738</v>
      </c>
      <c r="J258" s="16">
        <v>224054.10226546286</v>
      </c>
      <c r="K258" s="16">
        <v>46798.510895753396</v>
      </c>
      <c r="L258" s="16">
        <v>128639.1736814248</v>
      </c>
      <c r="M258" s="16">
        <v>312238.48360728542</v>
      </c>
    </row>
    <row r="259" spans="2:13" x14ac:dyDescent="0.35">
      <c r="B259" s="10" t="s">
        <v>766</v>
      </c>
      <c r="C259" s="23">
        <v>1</v>
      </c>
      <c r="D259" s="16">
        <v>164500</v>
      </c>
      <c r="E259" s="16">
        <v>192646.05426910642</v>
      </c>
      <c r="F259" s="16">
        <v>-28146.054269106418</v>
      </c>
      <c r="G259" s="16">
        <v>-0.60189749281732852</v>
      </c>
      <c r="H259" s="16">
        <v>2200.8840622445887</v>
      </c>
      <c r="I259" s="16">
        <v>188328.814389882</v>
      </c>
      <c r="J259" s="16">
        <v>196963.29414833084</v>
      </c>
      <c r="K259" s="16">
        <v>46813.969677808149</v>
      </c>
      <c r="L259" s="16">
        <v>100816.07545972007</v>
      </c>
      <c r="M259" s="16">
        <v>284476.03307849274</v>
      </c>
    </row>
    <row r="260" spans="2:13" x14ac:dyDescent="0.35">
      <c r="B260" s="10" t="s">
        <v>320</v>
      </c>
      <c r="C260" s="23">
        <v>1</v>
      </c>
      <c r="D260" s="16">
        <v>85000</v>
      </c>
      <c r="E260" s="16">
        <v>123075.52155575942</v>
      </c>
      <c r="F260" s="16">
        <v>-38075.52155575942</v>
      </c>
      <c r="G260" s="16">
        <v>-0.81423707717633587</v>
      </c>
      <c r="H260" s="16">
        <v>2633.9949935454983</v>
      </c>
      <c r="I260" s="16">
        <v>117908.69408724901</v>
      </c>
      <c r="J260" s="16">
        <v>128242.34902426983</v>
      </c>
      <c r="K260" s="16">
        <v>46836.329872923663</v>
      </c>
      <c r="L260" s="16">
        <v>31201.681132889687</v>
      </c>
      <c r="M260" s="16">
        <v>214949.36197862914</v>
      </c>
    </row>
    <row r="261" spans="2:13" x14ac:dyDescent="0.35">
      <c r="B261" s="10" t="s">
        <v>321</v>
      </c>
      <c r="C261" s="23">
        <v>1</v>
      </c>
      <c r="D261" s="16">
        <v>123600</v>
      </c>
      <c r="E261" s="16">
        <v>154688.9619405311</v>
      </c>
      <c r="F261" s="16">
        <v>-31088.961940531095</v>
      </c>
      <c r="G261" s="16">
        <v>-0.66483095880469556</v>
      </c>
      <c r="H261" s="16">
        <v>2099.9380277661157</v>
      </c>
      <c r="I261" s="16">
        <v>150569.73714677899</v>
      </c>
      <c r="J261" s="16">
        <v>158808.1867342832</v>
      </c>
      <c r="K261" s="16">
        <v>46809.332467572713</v>
      </c>
      <c r="L261" s="16">
        <v>62868.079452618564</v>
      </c>
      <c r="M261" s="16">
        <v>246509.84442844364</v>
      </c>
    </row>
    <row r="262" spans="2:13" x14ac:dyDescent="0.35">
      <c r="B262" s="10" t="s">
        <v>767</v>
      </c>
      <c r="C262" s="23">
        <v>1</v>
      </c>
      <c r="D262" s="16">
        <v>109900</v>
      </c>
      <c r="E262" s="16">
        <v>113429.38215958269</v>
      </c>
      <c r="F262" s="16">
        <v>-3529.3821595826885</v>
      </c>
      <c r="G262" s="16">
        <v>-7.5475100443429644E-2</v>
      </c>
      <c r="H262" s="16">
        <v>1775.7902100180593</v>
      </c>
      <c r="I262" s="16">
        <v>109946.00361941209</v>
      </c>
      <c r="J262" s="16">
        <v>116912.76069975329</v>
      </c>
      <c r="K262" s="16">
        <v>46795.911116349627</v>
      </c>
      <c r="L262" s="16">
        <v>21634.826907042239</v>
      </c>
      <c r="M262" s="16">
        <v>205223.93741212314</v>
      </c>
    </row>
    <row r="263" spans="2:13" x14ac:dyDescent="0.35">
      <c r="B263" s="10" t="s">
        <v>768</v>
      </c>
      <c r="C263" s="23">
        <v>1</v>
      </c>
      <c r="D263" s="16">
        <v>98600</v>
      </c>
      <c r="E263" s="16">
        <v>143491.49880423065</v>
      </c>
      <c r="F263" s="16">
        <v>-44891.49880423065</v>
      </c>
      <c r="G263" s="16">
        <v>-0.95999532725751269</v>
      </c>
      <c r="H263" s="16">
        <v>1417.7285578248097</v>
      </c>
      <c r="I263" s="16">
        <v>140710.49167497989</v>
      </c>
      <c r="J263" s="16">
        <v>146272.50593348141</v>
      </c>
      <c r="K263" s="16">
        <v>46783.69182314464</v>
      </c>
      <c r="L263" s="16">
        <v>51720.912837862736</v>
      </c>
      <c r="M263" s="16">
        <v>235262.08477059857</v>
      </c>
    </row>
    <row r="264" spans="2:13" x14ac:dyDescent="0.35">
      <c r="B264" s="10" t="s">
        <v>769</v>
      </c>
      <c r="C264" s="23">
        <v>1</v>
      </c>
      <c r="D264" s="16">
        <v>163500</v>
      </c>
      <c r="E264" s="16">
        <v>75866.654650400829</v>
      </c>
      <c r="F264" s="16">
        <v>87633.345349599171</v>
      </c>
      <c r="G264" s="16">
        <v>1.8740207898701471</v>
      </c>
      <c r="H264" s="16">
        <v>2540.5476643242027</v>
      </c>
      <c r="I264" s="16">
        <v>70883.132855842967</v>
      </c>
      <c r="J264" s="16">
        <v>80850.176444958692</v>
      </c>
      <c r="K264" s="16">
        <v>46831.167493177039</v>
      </c>
      <c r="L264" s="16">
        <v>-15997.059281893526</v>
      </c>
      <c r="M264" s="16">
        <v>167730.3685826952</v>
      </c>
    </row>
    <row r="265" spans="2:13" x14ac:dyDescent="0.35">
      <c r="B265" s="10" t="s">
        <v>770</v>
      </c>
      <c r="C265" s="23">
        <v>1</v>
      </c>
      <c r="D265" s="16">
        <v>133900</v>
      </c>
      <c r="E265" s="16">
        <v>190649.21957926208</v>
      </c>
      <c r="F265" s="16">
        <v>-56749.219579262077</v>
      </c>
      <c r="G265" s="16">
        <v>-1.2135702097892074</v>
      </c>
      <c r="H265" s="16">
        <v>3630.1874178321768</v>
      </c>
      <c r="I265" s="16">
        <v>183528.26752268703</v>
      </c>
      <c r="J265" s="16">
        <v>197770.17163583712</v>
      </c>
      <c r="K265" s="16">
        <v>46902.901051298373</v>
      </c>
      <c r="L265" s="16">
        <v>98644.793565348911</v>
      </c>
      <c r="M265" s="16">
        <v>282653.64559317526</v>
      </c>
    </row>
    <row r="266" spans="2:13" x14ac:dyDescent="0.35">
      <c r="B266" s="10" t="s">
        <v>771</v>
      </c>
      <c r="C266" s="23">
        <v>1</v>
      </c>
      <c r="D266" s="16">
        <v>204750</v>
      </c>
      <c r="E266" s="16">
        <v>233579.74665780531</v>
      </c>
      <c r="F266" s="16">
        <v>-28829.746657805314</v>
      </c>
      <c r="G266" s="16">
        <v>-0.61651811177448868</v>
      </c>
      <c r="H266" s="16">
        <v>1664.8425891097099</v>
      </c>
      <c r="I266" s="16">
        <v>230314.00225007607</v>
      </c>
      <c r="J266" s="16">
        <v>236845.49106553456</v>
      </c>
      <c r="K266" s="16">
        <v>46791.832270021361</v>
      </c>
      <c r="L266" s="16">
        <v>141793.19244372559</v>
      </c>
      <c r="M266" s="16">
        <v>325366.30087188503</v>
      </c>
    </row>
    <row r="267" spans="2:13" x14ac:dyDescent="0.35">
      <c r="B267" s="10" t="s">
        <v>322</v>
      </c>
      <c r="C267" s="23">
        <v>1</v>
      </c>
      <c r="D267" s="16">
        <v>185000</v>
      </c>
      <c r="E267" s="16">
        <v>199323.41959683324</v>
      </c>
      <c r="F267" s="16">
        <v>-14323.419596833235</v>
      </c>
      <c r="G267" s="16">
        <v>-0.30630333692518036</v>
      </c>
      <c r="H267" s="16">
        <v>1534.946380224962</v>
      </c>
      <c r="I267" s="16">
        <v>196312.47874862695</v>
      </c>
      <c r="J267" s="16">
        <v>202334.36044503952</v>
      </c>
      <c r="K267" s="16">
        <v>46787.390680924538</v>
      </c>
      <c r="L267" s="16">
        <v>107545.57797507261</v>
      </c>
      <c r="M267" s="16">
        <v>291101.26121859386</v>
      </c>
    </row>
    <row r="268" spans="2:13" x14ac:dyDescent="0.35">
      <c r="B268" s="10" t="s">
        <v>772</v>
      </c>
      <c r="C268" s="23">
        <v>1</v>
      </c>
      <c r="D268" s="16">
        <v>214000</v>
      </c>
      <c r="E268" s="16">
        <v>216828.339465447</v>
      </c>
      <c r="F268" s="16">
        <v>-2828.339465447003</v>
      </c>
      <c r="G268" s="16">
        <v>-6.0483448827760009E-2</v>
      </c>
      <c r="H268" s="16">
        <v>1662.6628982147115</v>
      </c>
      <c r="I268" s="16">
        <v>213566.87072521777</v>
      </c>
      <c r="J268" s="16">
        <v>220089.80820567624</v>
      </c>
      <c r="K268" s="16">
        <v>46791.754767826336</v>
      </c>
      <c r="L268" s="16">
        <v>125041.93727916958</v>
      </c>
      <c r="M268" s="16">
        <v>308614.74165172444</v>
      </c>
    </row>
    <row r="269" spans="2:13" x14ac:dyDescent="0.35">
      <c r="B269" s="10" t="s">
        <v>773</v>
      </c>
      <c r="C269" s="23">
        <v>1</v>
      </c>
      <c r="D269" s="16">
        <v>94750</v>
      </c>
      <c r="E269" s="16">
        <v>121503.93177194126</v>
      </c>
      <c r="F269" s="16">
        <v>-26753.931771941265</v>
      </c>
      <c r="G269" s="16">
        <v>-0.57212724393174974</v>
      </c>
      <c r="H269" s="16">
        <v>1781.1343521787624</v>
      </c>
      <c r="I269" s="16">
        <v>118010.07019722459</v>
      </c>
      <c r="J269" s="16">
        <v>124997.79334665794</v>
      </c>
      <c r="K269" s="16">
        <v>46796.114218167837</v>
      </c>
      <c r="L269" s="16">
        <v>29708.978116193597</v>
      </c>
      <c r="M269" s="16">
        <v>213298.88542768895</v>
      </c>
    </row>
    <row r="270" spans="2:13" x14ac:dyDescent="0.35">
      <c r="B270" s="10" t="s">
        <v>774</v>
      </c>
      <c r="C270" s="23">
        <v>1</v>
      </c>
      <c r="D270" s="16">
        <v>83000</v>
      </c>
      <c r="E270" s="16">
        <v>62544.206210600823</v>
      </c>
      <c r="F270" s="16">
        <v>20455.793789399177</v>
      </c>
      <c r="G270" s="16">
        <v>0.43744287841233293</v>
      </c>
      <c r="H270" s="16">
        <v>2691.8052217105737</v>
      </c>
      <c r="I270" s="16">
        <v>57263.978574065753</v>
      </c>
      <c r="J270" s="16">
        <v>67824.433847135893</v>
      </c>
      <c r="K270" s="16">
        <v>46839.616583517491</v>
      </c>
      <c r="L270" s="16">
        <v>-29336.0814024188</v>
      </c>
      <c r="M270" s="16">
        <v>154424.49382362043</v>
      </c>
    </row>
    <row r="271" spans="2:13" x14ac:dyDescent="0.35">
      <c r="B271" s="10" t="s">
        <v>323</v>
      </c>
      <c r="C271" s="23">
        <v>1</v>
      </c>
      <c r="D271" s="16">
        <v>128950</v>
      </c>
      <c r="E271" s="16">
        <v>140448.10063043266</v>
      </c>
      <c r="F271" s="16">
        <v>-11498.100630432658</v>
      </c>
      <c r="G271" s="16">
        <v>-0.24588448083875875</v>
      </c>
      <c r="H271" s="16">
        <v>1446.5726842486429</v>
      </c>
      <c r="I271" s="16">
        <v>137610.51305016468</v>
      </c>
      <c r="J271" s="16">
        <v>143285.68821070064</v>
      </c>
      <c r="K271" s="16">
        <v>46784.57479629491</v>
      </c>
      <c r="L271" s="16">
        <v>48675.782629669106</v>
      </c>
      <c r="M271" s="16">
        <v>232220.4186311962</v>
      </c>
    </row>
    <row r="272" spans="2:13" x14ac:dyDescent="0.35">
      <c r="B272" s="10" t="s">
        <v>324</v>
      </c>
      <c r="C272" s="23">
        <v>1</v>
      </c>
      <c r="D272" s="16">
        <v>205000</v>
      </c>
      <c r="E272" s="16">
        <v>195913.04757449939</v>
      </c>
      <c r="F272" s="16">
        <v>9086.9524255006108</v>
      </c>
      <c r="G272" s="16">
        <v>0.19432257999525285</v>
      </c>
      <c r="H272" s="16">
        <v>1258.2746875653384</v>
      </c>
      <c r="I272" s="16">
        <v>193444.82412131323</v>
      </c>
      <c r="J272" s="16">
        <v>198381.27102768555</v>
      </c>
      <c r="K272" s="16">
        <v>46779.131260944407</v>
      </c>
      <c r="L272" s="16">
        <v>104151.40757731735</v>
      </c>
      <c r="M272" s="16">
        <v>287674.68757168145</v>
      </c>
    </row>
    <row r="273" spans="2:13" x14ac:dyDescent="0.35">
      <c r="B273" s="10" t="s">
        <v>775</v>
      </c>
      <c r="C273" s="23">
        <v>1</v>
      </c>
      <c r="D273" s="16">
        <v>178000</v>
      </c>
      <c r="E273" s="16">
        <v>215890.36161596456</v>
      </c>
      <c r="F273" s="16">
        <v>-37890.361615964561</v>
      </c>
      <c r="G273" s="16">
        <v>-0.81027747053068755</v>
      </c>
      <c r="H273" s="16">
        <v>1403.1974293758849</v>
      </c>
      <c r="I273" s="16">
        <v>213137.85865388281</v>
      </c>
      <c r="J273" s="16">
        <v>218642.86457804631</v>
      </c>
      <c r="K273" s="16">
        <v>46783.253727857642</v>
      </c>
      <c r="L273" s="16">
        <v>124120.63501446569</v>
      </c>
      <c r="M273" s="16">
        <v>307660.08821746346</v>
      </c>
    </row>
    <row r="274" spans="2:13" x14ac:dyDescent="0.35">
      <c r="B274" s="10" t="s">
        <v>776</v>
      </c>
      <c r="C274" s="23">
        <v>1</v>
      </c>
      <c r="D274" s="16">
        <v>118964</v>
      </c>
      <c r="E274" s="16">
        <v>190867.22240155083</v>
      </c>
      <c r="F274" s="16">
        <v>-71903.222401550825</v>
      </c>
      <c r="G274" s="16">
        <v>-1.5376353955404427</v>
      </c>
      <c r="H274" s="16">
        <v>1263.4349669575433</v>
      </c>
      <c r="I274" s="16">
        <v>188388.87657783087</v>
      </c>
      <c r="J274" s="16">
        <v>193345.56822527078</v>
      </c>
      <c r="K274" s="16">
        <v>46779.270347612626</v>
      </c>
      <c r="L274" s="16">
        <v>99105.309572863946</v>
      </c>
      <c r="M274" s="16">
        <v>282629.13523023773</v>
      </c>
    </row>
    <row r="275" spans="2:13" x14ac:dyDescent="0.35">
      <c r="B275" s="10" t="s">
        <v>777</v>
      </c>
      <c r="C275" s="23">
        <v>1</v>
      </c>
      <c r="D275" s="16">
        <v>198900</v>
      </c>
      <c r="E275" s="16">
        <v>192836.38893608868</v>
      </c>
      <c r="F275" s="16">
        <v>6063.6110639113176</v>
      </c>
      <c r="G275" s="16">
        <v>0.12966905634064585</v>
      </c>
      <c r="H275" s="16">
        <v>2198.7202842251372</v>
      </c>
      <c r="I275" s="16">
        <v>188523.39350977098</v>
      </c>
      <c r="J275" s="16">
        <v>197149.38436240639</v>
      </c>
      <c r="K275" s="16">
        <v>46813.868001133618</v>
      </c>
      <c r="L275" s="16">
        <v>101006.60957500659</v>
      </c>
      <c r="M275" s="16">
        <v>284666.16829717078</v>
      </c>
    </row>
    <row r="276" spans="2:13" x14ac:dyDescent="0.35">
      <c r="B276" s="10" t="s">
        <v>325</v>
      </c>
      <c r="C276" s="23">
        <v>1</v>
      </c>
      <c r="D276" s="16">
        <v>169500</v>
      </c>
      <c r="E276" s="16">
        <v>167598.18164626407</v>
      </c>
      <c r="F276" s="16">
        <v>1901.8183537359291</v>
      </c>
      <c r="G276" s="16">
        <v>4.066998833879449E-2</v>
      </c>
      <c r="H276" s="16">
        <v>2294.7297949194021</v>
      </c>
      <c r="I276" s="16">
        <v>163096.85458746075</v>
      </c>
      <c r="J276" s="16">
        <v>172099.50870506739</v>
      </c>
      <c r="K276" s="16">
        <v>46818.4755323258</v>
      </c>
      <c r="L276" s="16">
        <v>75759.364181926619</v>
      </c>
      <c r="M276" s="16">
        <v>259436.99911060152</v>
      </c>
    </row>
    <row r="277" spans="2:13" x14ac:dyDescent="0.35">
      <c r="B277" s="10" t="s">
        <v>778</v>
      </c>
      <c r="C277" s="23">
        <v>1</v>
      </c>
      <c r="D277" s="16">
        <v>250000</v>
      </c>
      <c r="E277" s="16">
        <v>259459.39187363928</v>
      </c>
      <c r="F277" s="16">
        <v>-9459.3918736392807</v>
      </c>
      <c r="G277" s="16">
        <v>-0.20228711981734038</v>
      </c>
      <c r="H277" s="16">
        <v>1977.8656678580458</v>
      </c>
      <c r="I277" s="16">
        <v>255579.62342808238</v>
      </c>
      <c r="J277" s="16">
        <v>263339.16031919618</v>
      </c>
      <c r="K277" s="16">
        <v>46804.014987385322</v>
      </c>
      <c r="L277" s="16">
        <v>167648.9401203192</v>
      </c>
      <c r="M277" s="16">
        <v>351269.84362695937</v>
      </c>
    </row>
    <row r="278" spans="2:13" x14ac:dyDescent="0.35">
      <c r="B278" s="10" t="s">
        <v>779</v>
      </c>
      <c r="C278" s="23">
        <v>1</v>
      </c>
      <c r="D278" s="16">
        <v>100000</v>
      </c>
      <c r="E278" s="16">
        <v>46114.496230206263</v>
      </c>
      <c r="F278" s="16">
        <v>53885.503769793737</v>
      </c>
      <c r="G278" s="16">
        <v>1.1523302452321766</v>
      </c>
      <c r="H278" s="16">
        <v>3726.6667426902923</v>
      </c>
      <c r="I278" s="16">
        <v>38804.29095673377</v>
      </c>
      <c r="J278" s="16">
        <v>53424.701503678756</v>
      </c>
      <c r="K278" s="16">
        <v>46910.46697007367</v>
      </c>
      <c r="L278" s="16">
        <v>-45904.771040827167</v>
      </c>
      <c r="M278" s="16">
        <v>138133.76350123971</v>
      </c>
    </row>
    <row r="279" spans="2:13" x14ac:dyDescent="0.35">
      <c r="B279" s="10" t="s">
        <v>780</v>
      </c>
      <c r="C279" s="23">
        <v>1</v>
      </c>
      <c r="D279" s="16">
        <v>115000</v>
      </c>
      <c r="E279" s="16">
        <v>87450.656614421096</v>
      </c>
      <c r="F279" s="16">
        <v>27549.343385578904</v>
      </c>
      <c r="G279" s="16">
        <v>0.58913695518395082</v>
      </c>
      <c r="H279" s="16">
        <v>2178.3076260417461</v>
      </c>
      <c r="I279" s="16">
        <v>83177.702525792221</v>
      </c>
      <c r="J279" s="16">
        <v>91723.61070304997</v>
      </c>
      <c r="K279" s="16">
        <v>46812.91371462548</v>
      </c>
      <c r="L279" s="16">
        <v>-4377.2508244458149</v>
      </c>
      <c r="M279" s="16">
        <v>179278.56405328802</v>
      </c>
    </row>
    <row r="280" spans="2:13" x14ac:dyDescent="0.35">
      <c r="B280" s="10" t="s">
        <v>326</v>
      </c>
      <c r="C280" s="23">
        <v>1</v>
      </c>
      <c r="D280" s="16">
        <v>115000</v>
      </c>
      <c r="E280" s="16">
        <v>126402.46523211247</v>
      </c>
      <c r="F280" s="16">
        <v>-11402.465232112474</v>
      </c>
      <c r="G280" s="16">
        <v>-0.24383933781717768</v>
      </c>
      <c r="H280" s="16">
        <v>2484.8632355153054</v>
      </c>
      <c r="I280" s="16">
        <v>121528.1736513717</v>
      </c>
      <c r="J280" s="16">
        <v>131276.75681285324</v>
      </c>
      <c r="K280" s="16">
        <v>46828.179674620224</v>
      </c>
      <c r="L280" s="16">
        <v>34544.61218528985</v>
      </c>
      <c r="M280" s="16">
        <v>218260.3182789351</v>
      </c>
    </row>
    <row r="281" spans="2:13" x14ac:dyDescent="0.35">
      <c r="B281" s="10" t="s">
        <v>781</v>
      </c>
      <c r="C281" s="23">
        <v>1</v>
      </c>
      <c r="D281" s="16">
        <v>190000</v>
      </c>
      <c r="E281" s="16">
        <v>218182.20361142524</v>
      </c>
      <c r="F281" s="16">
        <v>-28182.203611425241</v>
      </c>
      <c r="G281" s="16">
        <v>-0.6026705389537661</v>
      </c>
      <c r="H281" s="16">
        <v>1445.7741754764418</v>
      </c>
      <c r="I281" s="16">
        <v>215346.18238077758</v>
      </c>
      <c r="J281" s="16">
        <v>221018.2248420729</v>
      </c>
      <c r="K281" s="16">
        <v>46784.550113320242</v>
      </c>
      <c r="L281" s="16">
        <v>126409.93402862446</v>
      </c>
      <c r="M281" s="16">
        <v>309954.47319422604</v>
      </c>
    </row>
    <row r="282" spans="2:13" x14ac:dyDescent="0.35">
      <c r="B282" s="10" t="s">
        <v>782</v>
      </c>
      <c r="C282" s="23">
        <v>1</v>
      </c>
      <c r="D282" s="16">
        <v>136900</v>
      </c>
      <c r="E282" s="16">
        <v>195174.20863263193</v>
      </c>
      <c r="F282" s="16">
        <v>-58274.208632631926</v>
      </c>
      <c r="G282" s="16">
        <v>-1.2461817822327621</v>
      </c>
      <c r="H282" s="16">
        <v>1699.6630959389511</v>
      </c>
      <c r="I282" s="16">
        <v>191840.1605449057</v>
      </c>
      <c r="J282" s="16">
        <v>198508.25672035816</v>
      </c>
      <c r="K282" s="16">
        <v>46793.084114845384</v>
      </c>
      <c r="L282" s="16">
        <v>103385.19880787758</v>
      </c>
      <c r="M282" s="16">
        <v>286963.21845738625</v>
      </c>
    </row>
    <row r="283" spans="2:13" x14ac:dyDescent="0.35">
      <c r="B283" s="10" t="s">
        <v>327</v>
      </c>
      <c r="C283" s="23">
        <v>1</v>
      </c>
      <c r="D283" s="16">
        <v>180000</v>
      </c>
      <c r="E283" s="16">
        <v>202837.76319329091</v>
      </c>
      <c r="F283" s="16">
        <v>-22837.763193290913</v>
      </c>
      <c r="G283" s="16">
        <v>-0.48838079668898737</v>
      </c>
      <c r="H283" s="16">
        <v>1745.6853771996291</v>
      </c>
      <c r="I283" s="16">
        <v>199413.43809761142</v>
      </c>
      <c r="J283" s="16">
        <v>206262.08828897041</v>
      </c>
      <c r="K283" s="16">
        <v>46794.778381518889</v>
      </c>
      <c r="L283" s="16">
        <v>111045.42990603604</v>
      </c>
      <c r="M283" s="16">
        <v>294630.09648054582</v>
      </c>
    </row>
    <row r="284" spans="2:13" x14ac:dyDescent="0.35">
      <c r="B284" s="10" t="s">
        <v>783</v>
      </c>
      <c r="C284" s="23">
        <v>1</v>
      </c>
      <c r="D284" s="16">
        <v>383970</v>
      </c>
      <c r="E284" s="16">
        <v>330640.64432917244</v>
      </c>
      <c r="F284" s="16">
        <v>53329.355670827557</v>
      </c>
      <c r="G284" s="16">
        <v>1.1404371342759356</v>
      </c>
      <c r="H284" s="16">
        <v>3147.6267555977702</v>
      </c>
      <c r="I284" s="16">
        <v>324466.28013284964</v>
      </c>
      <c r="J284" s="16">
        <v>336815.00852549524</v>
      </c>
      <c r="K284" s="16">
        <v>46868.021299515662</v>
      </c>
      <c r="L284" s="16">
        <v>238704.63820977212</v>
      </c>
      <c r="M284" s="16">
        <v>422576.65044857276</v>
      </c>
    </row>
    <row r="285" spans="2:13" x14ac:dyDescent="0.35">
      <c r="B285" s="10" t="s">
        <v>328</v>
      </c>
      <c r="C285" s="23">
        <v>1</v>
      </c>
      <c r="D285" s="16">
        <v>217000</v>
      </c>
      <c r="E285" s="16">
        <v>232575.94894360771</v>
      </c>
      <c r="F285" s="16">
        <v>-15575.948943607713</v>
      </c>
      <c r="G285" s="16">
        <v>-0.33308841544082762</v>
      </c>
      <c r="H285" s="16">
        <v>2392.6335113655346</v>
      </c>
      <c r="I285" s="16">
        <v>227882.57459062096</v>
      </c>
      <c r="J285" s="16">
        <v>237269.32329659446</v>
      </c>
      <c r="K285" s="16">
        <v>46823.376228749337</v>
      </c>
      <c r="L285" s="16">
        <v>140727.51830500149</v>
      </c>
      <c r="M285" s="16">
        <v>324424.37958221394</v>
      </c>
    </row>
    <row r="286" spans="2:13" x14ac:dyDescent="0.35">
      <c r="B286" s="10" t="s">
        <v>784</v>
      </c>
      <c r="C286" s="23">
        <v>1</v>
      </c>
      <c r="D286" s="16">
        <v>259500</v>
      </c>
      <c r="E286" s="16">
        <v>230014.25693102047</v>
      </c>
      <c r="F286" s="16">
        <v>29485.743068979529</v>
      </c>
      <c r="G286" s="16">
        <v>0.63054645803602172</v>
      </c>
      <c r="H286" s="16">
        <v>2676.4550557894026</v>
      </c>
      <c r="I286" s="16">
        <v>224764.14008023936</v>
      </c>
      <c r="J286" s="16">
        <v>235264.37378180158</v>
      </c>
      <c r="K286" s="16">
        <v>46838.736938616945</v>
      </c>
      <c r="L286" s="16">
        <v>138135.69482372346</v>
      </c>
      <c r="M286" s="16">
        <v>321892.81903831748</v>
      </c>
    </row>
    <row r="287" spans="2:13" x14ac:dyDescent="0.35">
      <c r="B287" s="10" t="s">
        <v>785</v>
      </c>
      <c r="C287" s="23">
        <v>1</v>
      </c>
      <c r="D287" s="16">
        <v>176000</v>
      </c>
      <c r="E287" s="16">
        <v>204456.58611159929</v>
      </c>
      <c r="F287" s="16">
        <v>-28456.586111599288</v>
      </c>
      <c r="G287" s="16">
        <v>-0.60853815142081724</v>
      </c>
      <c r="H287" s="16">
        <v>1701.3138600581731</v>
      </c>
      <c r="I287" s="16">
        <v>201119.29989570042</v>
      </c>
      <c r="J287" s="16">
        <v>207793.87232749816</v>
      </c>
      <c r="K287" s="16">
        <v>46793.144104555795</v>
      </c>
      <c r="L287" s="16">
        <v>112667.4586114187</v>
      </c>
      <c r="M287" s="16">
        <v>296245.71361177985</v>
      </c>
    </row>
    <row r="288" spans="2:13" x14ac:dyDescent="0.35">
      <c r="B288" s="10" t="s">
        <v>329</v>
      </c>
      <c r="C288" s="23">
        <v>1</v>
      </c>
      <c r="D288" s="16">
        <v>139000</v>
      </c>
      <c r="E288" s="16">
        <v>130928.43253444138</v>
      </c>
      <c r="F288" s="16">
        <v>8071.567465558619</v>
      </c>
      <c r="G288" s="16">
        <v>0.17260878466926552</v>
      </c>
      <c r="H288" s="16">
        <v>1582.5744737416812</v>
      </c>
      <c r="I288" s="16">
        <v>127824.06472739199</v>
      </c>
      <c r="J288" s="16">
        <v>134032.80034149077</v>
      </c>
      <c r="K288" s="16">
        <v>46788.977423152108</v>
      </c>
      <c r="L288" s="16">
        <v>39147.478369434873</v>
      </c>
      <c r="M288" s="16">
        <v>222709.38669944787</v>
      </c>
    </row>
    <row r="289" spans="2:13" x14ac:dyDescent="0.35">
      <c r="B289" s="10" t="s">
        <v>786</v>
      </c>
      <c r="C289" s="23">
        <v>1</v>
      </c>
      <c r="D289" s="16">
        <v>155000</v>
      </c>
      <c r="E289" s="16">
        <v>180086.90099515434</v>
      </c>
      <c r="F289" s="16">
        <v>-25086.900995154341</v>
      </c>
      <c r="G289" s="16">
        <v>-0.5364781388954285</v>
      </c>
      <c r="H289" s="16">
        <v>2225.7311569244798</v>
      </c>
      <c r="I289" s="16">
        <v>175720.92121641632</v>
      </c>
      <c r="J289" s="16">
        <v>184452.88077389236</v>
      </c>
      <c r="K289" s="16">
        <v>46815.144403517574</v>
      </c>
      <c r="L289" s="16">
        <v>88254.617851447591</v>
      </c>
      <c r="M289" s="16">
        <v>271919.18413886108</v>
      </c>
    </row>
    <row r="290" spans="2:13" x14ac:dyDescent="0.35">
      <c r="B290" s="10" t="s">
        <v>787</v>
      </c>
      <c r="C290" s="23">
        <v>1</v>
      </c>
      <c r="D290" s="16">
        <v>320000</v>
      </c>
      <c r="E290" s="16">
        <v>362919.00061497389</v>
      </c>
      <c r="F290" s="16">
        <v>-42919.000614973891</v>
      </c>
      <c r="G290" s="16">
        <v>-0.91781386539614263</v>
      </c>
      <c r="H290" s="16">
        <v>4160.0388876097768</v>
      </c>
      <c r="I290" s="16">
        <v>354758.69535727811</v>
      </c>
      <c r="J290" s="16">
        <v>371079.30587266968</v>
      </c>
      <c r="K290" s="16">
        <v>46946.88264289467</v>
      </c>
      <c r="L290" s="16">
        <v>270828.3005966965</v>
      </c>
      <c r="M290" s="16">
        <v>455009.70063325128</v>
      </c>
    </row>
    <row r="291" spans="2:13" x14ac:dyDescent="0.35">
      <c r="B291" s="10" t="s">
        <v>788</v>
      </c>
      <c r="C291" s="23">
        <v>1</v>
      </c>
      <c r="D291" s="16">
        <v>163990</v>
      </c>
      <c r="E291" s="16">
        <v>210541.42596127695</v>
      </c>
      <c r="F291" s="16">
        <v>-46551.425961276953</v>
      </c>
      <c r="G291" s="16">
        <v>-0.99549252286912637</v>
      </c>
      <c r="H291" s="16">
        <v>1882.2398232220562</v>
      </c>
      <c r="I291" s="16">
        <v>206849.23655135813</v>
      </c>
      <c r="J291" s="16">
        <v>214233.61537119577</v>
      </c>
      <c r="K291" s="16">
        <v>46800.071507332352</v>
      </c>
      <c r="L291" s="16">
        <v>118738.70971281132</v>
      </c>
      <c r="M291" s="16">
        <v>302344.14220974257</v>
      </c>
    </row>
    <row r="292" spans="2:13" x14ac:dyDescent="0.35">
      <c r="B292" s="10" t="s">
        <v>330</v>
      </c>
      <c r="C292" s="23">
        <v>1</v>
      </c>
      <c r="D292" s="16">
        <v>180000</v>
      </c>
      <c r="E292" s="16">
        <v>128352.06678746636</v>
      </c>
      <c r="F292" s="16">
        <v>51647.933212533637</v>
      </c>
      <c r="G292" s="16">
        <v>1.1044802661359954</v>
      </c>
      <c r="H292" s="16">
        <v>1741.2936605802938</v>
      </c>
      <c r="I292" s="16">
        <v>124936.3564545781</v>
      </c>
      <c r="J292" s="16">
        <v>131767.77712035461</v>
      </c>
      <c r="K292" s="16">
        <v>46794.614753747846</v>
      </c>
      <c r="L292" s="16">
        <v>36560.05447138421</v>
      </c>
      <c r="M292" s="16">
        <v>220144.07910354852</v>
      </c>
    </row>
    <row r="293" spans="2:13" x14ac:dyDescent="0.35">
      <c r="B293" s="10" t="s">
        <v>789</v>
      </c>
      <c r="C293" s="23">
        <v>1</v>
      </c>
      <c r="D293" s="16">
        <v>100000</v>
      </c>
      <c r="E293" s="16">
        <v>109823.78422547079</v>
      </c>
      <c r="F293" s="16">
        <v>-9823.7842254707939</v>
      </c>
      <c r="G293" s="16">
        <v>-0.21007957416537076</v>
      </c>
      <c r="H293" s="16">
        <v>1911.5118136023018</v>
      </c>
      <c r="I293" s="16">
        <v>106074.17506937734</v>
      </c>
      <c r="J293" s="16">
        <v>113573.39338156425</v>
      </c>
      <c r="K293" s="16">
        <v>46801.257929171523</v>
      </c>
      <c r="L293" s="16">
        <v>18018.740699632617</v>
      </c>
      <c r="M293" s="16">
        <v>201628.82775130897</v>
      </c>
    </row>
    <row r="294" spans="2:13" x14ac:dyDescent="0.35">
      <c r="B294" s="10" t="s">
        <v>790</v>
      </c>
      <c r="C294" s="23">
        <v>1</v>
      </c>
      <c r="D294" s="16">
        <v>136000</v>
      </c>
      <c r="E294" s="16">
        <v>125602.9748547747</v>
      </c>
      <c r="F294" s="16">
        <v>10397.0251452253</v>
      </c>
      <c r="G294" s="16">
        <v>0.22233821152468439</v>
      </c>
      <c r="H294" s="16">
        <v>1626.1864455980121</v>
      </c>
      <c r="I294" s="16">
        <v>122413.05808704186</v>
      </c>
      <c r="J294" s="16">
        <v>128792.89162250754</v>
      </c>
      <c r="K294" s="16">
        <v>46790.472841115268</v>
      </c>
      <c r="L294" s="16">
        <v>33819.087287606118</v>
      </c>
      <c r="M294" s="16">
        <v>217386.86242194328</v>
      </c>
    </row>
    <row r="295" spans="2:13" x14ac:dyDescent="0.35">
      <c r="B295" s="10" t="s">
        <v>791</v>
      </c>
      <c r="C295" s="23">
        <v>1</v>
      </c>
      <c r="D295" s="16">
        <v>153900</v>
      </c>
      <c r="E295" s="16">
        <v>173533.07222073534</v>
      </c>
      <c r="F295" s="16">
        <v>-19633.072220735339</v>
      </c>
      <c r="G295" s="16">
        <v>-0.41984914947502194</v>
      </c>
      <c r="H295" s="16">
        <v>1772.2514593999492</v>
      </c>
      <c r="I295" s="16">
        <v>170056.63527078897</v>
      </c>
      <c r="J295" s="16">
        <v>177009.5091706817</v>
      </c>
      <c r="K295" s="16">
        <v>46795.776963040633</v>
      </c>
      <c r="L295" s="16">
        <v>81738.780122454336</v>
      </c>
      <c r="M295" s="16">
        <v>265327.36431901634</v>
      </c>
    </row>
    <row r="296" spans="2:13" x14ac:dyDescent="0.35">
      <c r="B296" s="10" t="s">
        <v>792</v>
      </c>
      <c r="C296" s="23">
        <v>1</v>
      </c>
      <c r="D296" s="16">
        <v>181000</v>
      </c>
      <c r="E296" s="16">
        <v>195720.75640959875</v>
      </c>
      <c r="F296" s="16">
        <v>-14720.756409598747</v>
      </c>
      <c r="G296" s="16">
        <v>-0.31480030169050777</v>
      </c>
      <c r="H296" s="16">
        <v>1267.5947627828386</v>
      </c>
      <c r="I296" s="16">
        <v>193234.25075741054</v>
      </c>
      <c r="J296" s="16">
        <v>198207.26206178695</v>
      </c>
      <c r="K296" s="16">
        <v>46779.3828820126</v>
      </c>
      <c r="L296" s="16">
        <v>103958.62283416392</v>
      </c>
      <c r="M296" s="16">
        <v>287482.88998503354</v>
      </c>
    </row>
    <row r="297" spans="2:13" x14ac:dyDescent="0.35">
      <c r="B297" s="10" t="s">
        <v>331</v>
      </c>
      <c r="C297" s="23">
        <v>1</v>
      </c>
      <c r="D297" s="16">
        <v>84500</v>
      </c>
      <c r="E297" s="16">
        <v>70523.588489468268</v>
      </c>
      <c r="F297" s="16">
        <v>13976.411510531732</v>
      </c>
      <c r="G297" s="16">
        <v>0.29888264146516108</v>
      </c>
      <c r="H297" s="16">
        <v>2438.0562127072312</v>
      </c>
      <c r="I297" s="16">
        <v>65741.113260602346</v>
      </c>
      <c r="J297" s="16">
        <v>75306.06371833419</v>
      </c>
      <c r="K297" s="16">
        <v>46825.719262341489</v>
      </c>
      <c r="L297" s="16">
        <v>-21329.438228611602</v>
      </c>
      <c r="M297" s="16">
        <v>162376.61520754814</v>
      </c>
    </row>
    <row r="298" spans="2:13" x14ac:dyDescent="0.35">
      <c r="B298" s="10" t="s">
        <v>332</v>
      </c>
      <c r="C298" s="23">
        <v>1</v>
      </c>
      <c r="D298" s="16">
        <v>128000</v>
      </c>
      <c r="E298" s="16">
        <v>132818.08371883541</v>
      </c>
      <c r="F298" s="16">
        <v>-4818.0837188354053</v>
      </c>
      <c r="G298" s="16">
        <v>-0.10303371416909762</v>
      </c>
      <c r="H298" s="16">
        <v>1842.7210636799616</v>
      </c>
      <c r="I298" s="16">
        <v>129203.41405091454</v>
      </c>
      <c r="J298" s="16">
        <v>136432.75338675629</v>
      </c>
      <c r="K298" s="16">
        <v>46798.498771411767</v>
      </c>
      <c r="L298" s="16">
        <v>41018.452538934871</v>
      </c>
      <c r="M298" s="16">
        <v>224617.71489873593</v>
      </c>
    </row>
    <row r="299" spans="2:13" x14ac:dyDescent="0.35">
      <c r="B299" s="10" t="s">
        <v>333</v>
      </c>
      <c r="C299" s="23">
        <v>1</v>
      </c>
      <c r="D299" s="16">
        <v>87000</v>
      </c>
      <c r="E299" s="16">
        <v>73478.667072489494</v>
      </c>
      <c r="F299" s="16">
        <v>13521.332927510506</v>
      </c>
      <c r="G299" s="16">
        <v>0.28915088100110248</v>
      </c>
      <c r="H299" s="16">
        <v>2428.7506762951593</v>
      </c>
      <c r="I299" s="16">
        <v>68714.445523399321</v>
      </c>
      <c r="J299" s="16">
        <v>78242.888621579667</v>
      </c>
      <c r="K299" s="16">
        <v>46825.235676789744</v>
      </c>
      <c r="L299" s="16">
        <v>-18373.411047313522</v>
      </c>
      <c r="M299" s="16">
        <v>165330.7451922925</v>
      </c>
    </row>
    <row r="300" spans="2:13" x14ac:dyDescent="0.35">
      <c r="B300" s="10" t="s">
        <v>793</v>
      </c>
      <c r="C300" s="23">
        <v>1</v>
      </c>
      <c r="D300" s="16">
        <v>155000</v>
      </c>
      <c r="E300" s="16">
        <v>159474.71958594554</v>
      </c>
      <c r="F300" s="16">
        <v>-4474.7195859455387</v>
      </c>
      <c r="G300" s="16">
        <v>-9.5690943891821104E-2</v>
      </c>
      <c r="H300" s="16">
        <v>1291.9692203080288</v>
      </c>
      <c r="I300" s="16">
        <v>156940.40115621607</v>
      </c>
      <c r="J300" s="16">
        <v>162009.038015675</v>
      </c>
      <c r="K300" s="16">
        <v>46780.049709310078</v>
      </c>
      <c r="L300" s="16">
        <v>67711.277966415786</v>
      </c>
      <c r="M300" s="16">
        <v>251238.16120547528</v>
      </c>
    </row>
    <row r="301" spans="2:13" x14ac:dyDescent="0.35">
      <c r="B301" s="10" t="s">
        <v>794</v>
      </c>
      <c r="C301" s="23">
        <v>1</v>
      </c>
      <c r="D301" s="16">
        <v>150000</v>
      </c>
      <c r="E301" s="16">
        <v>123033.45685051402</v>
      </c>
      <c r="F301" s="16">
        <v>26966.54314948598</v>
      </c>
      <c r="G301" s="16">
        <v>0.57667389384100776</v>
      </c>
      <c r="H301" s="16">
        <v>1663.5744965917927</v>
      </c>
      <c r="I301" s="16">
        <v>119770.1999248302</v>
      </c>
      <c r="J301" s="16">
        <v>126296.71377619784</v>
      </c>
      <c r="K301" s="16">
        <v>46791.787168743715</v>
      </c>
      <c r="L301" s="16">
        <v>31246.991106807545</v>
      </c>
      <c r="M301" s="16">
        <v>214819.92259422049</v>
      </c>
    </row>
    <row r="302" spans="2:13" x14ac:dyDescent="0.35">
      <c r="B302" s="10" t="s">
        <v>795</v>
      </c>
      <c r="C302" s="23">
        <v>1</v>
      </c>
      <c r="D302" s="16">
        <v>226000</v>
      </c>
      <c r="E302" s="16">
        <v>236465.09238027467</v>
      </c>
      <c r="F302" s="16">
        <v>-10465.092380274669</v>
      </c>
      <c r="G302" s="16">
        <v>-0.22379381513176588</v>
      </c>
      <c r="H302" s="16">
        <v>2000.875151700078</v>
      </c>
      <c r="I302" s="16">
        <v>232540.18868068632</v>
      </c>
      <c r="J302" s="16">
        <v>240389.99607986302</v>
      </c>
      <c r="K302" s="16">
        <v>46804.992978441835</v>
      </c>
      <c r="L302" s="16">
        <v>144652.72220605129</v>
      </c>
      <c r="M302" s="16">
        <v>328277.46255449805</v>
      </c>
    </row>
    <row r="303" spans="2:13" x14ac:dyDescent="0.35">
      <c r="B303" s="10" t="s">
        <v>334</v>
      </c>
      <c r="C303" s="23">
        <v>1</v>
      </c>
      <c r="D303" s="16">
        <v>244000</v>
      </c>
      <c r="E303" s="16">
        <v>262222.17929175985</v>
      </c>
      <c r="F303" s="16">
        <v>-18222.17929175985</v>
      </c>
      <c r="G303" s="16">
        <v>-0.3896774988249998</v>
      </c>
      <c r="H303" s="16">
        <v>1985.8365532284888</v>
      </c>
      <c r="I303" s="16">
        <v>258326.77520924038</v>
      </c>
      <c r="J303" s="16">
        <v>266117.58337427932</v>
      </c>
      <c r="K303" s="16">
        <v>46804.352502255992</v>
      </c>
      <c r="L303" s="16">
        <v>170411.065471462</v>
      </c>
      <c r="M303" s="16">
        <v>354033.29311205773</v>
      </c>
    </row>
    <row r="304" spans="2:13" x14ac:dyDescent="0.35">
      <c r="B304" s="10" t="s">
        <v>796</v>
      </c>
      <c r="C304" s="23">
        <v>1</v>
      </c>
      <c r="D304" s="16">
        <v>150750</v>
      </c>
      <c r="E304" s="16">
        <v>150155.16864652853</v>
      </c>
      <c r="F304" s="16">
        <v>594.8313534714689</v>
      </c>
      <c r="G304" s="16">
        <v>1.2720344275630572E-2</v>
      </c>
      <c r="H304" s="16">
        <v>1365.8186816785333</v>
      </c>
      <c r="I304" s="16">
        <v>147475.9875931119</v>
      </c>
      <c r="J304" s="16">
        <v>152834.34969994516</v>
      </c>
      <c r="K304" s="16">
        <v>46782.147524568827</v>
      </c>
      <c r="L304" s="16">
        <v>58387.611966214943</v>
      </c>
      <c r="M304" s="16">
        <v>241922.7253268421</v>
      </c>
    </row>
    <row r="305" spans="2:13" x14ac:dyDescent="0.35">
      <c r="B305" s="10" t="s">
        <v>335</v>
      </c>
      <c r="C305" s="23">
        <v>1</v>
      </c>
      <c r="D305" s="16">
        <v>220000</v>
      </c>
      <c r="E305" s="16">
        <v>191131.20292492188</v>
      </c>
      <c r="F305" s="16">
        <v>28868.797075078124</v>
      </c>
      <c r="G305" s="16">
        <v>0.61735319679298706</v>
      </c>
      <c r="H305" s="16">
        <v>1880.8591930275913</v>
      </c>
      <c r="I305" s="16">
        <v>187441.72175022372</v>
      </c>
      <c r="J305" s="16">
        <v>194820.68409962003</v>
      </c>
      <c r="K305" s="16">
        <v>46800.016000459822</v>
      </c>
      <c r="L305" s="16">
        <v>99328.595558376823</v>
      </c>
      <c r="M305" s="16">
        <v>282933.81029146694</v>
      </c>
    </row>
    <row r="306" spans="2:13" x14ac:dyDescent="0.35">
      <c r="B306" s="10" t="s">
        <v>797</v>
      </c>
      <c r="C306" s="23">
        <v>1</v>
      </c>
      <c r="D306" s="16">
        <v>180000</v>
      </c>
      <c r="E306" s="16">
        <v>197063.85981702595</v>
      </c>
      <c r="F306" s="16">
        <v>-17063.85981702595</v>
      </c>
      <c r="G306" s="16">
        <v>-0.36490707874913619</v>
      </c>
      <c r="H306" s="16">
        <v>1334.5598561515169</v>
      </c>
      <c r="I306" s="16">
        <v>194445.99587270108</v>
      </c>
      <c r="J306" s="16">
        <v>199681.72376135082</v>
      </c>
      <c r="K306" s="16">
        <v>46781.245348418743</v>
      </c>
      <c r="L306" s="16">
        <v>105298.07283958769</v>
      </c>
      <c r="M306" s="16">
        <v>288829.64679446421</v>
      </c>
    </row>
    <row r="307" spans="2:13" x14ac:dyDescent="0.35">
      <c r="B307" s="10" t="s">
        <v>798</v>
      </c>
      <c r="C307" s="23">
        <v>1</v>
      </c>
      <c r="D307" s="16">
        <v>174000</v>
      </c>
      <c r="E307" s="16">
        <v>195444.05864975805</v>
      </c>
      <c r="F307" s="16">
        <v>-21444.058649758052</v>
      </c>
      <c r="G307" s="16">
        <v>-0.45857671607221318</v>
      </c>
      <c r="H307" s="16">
        <v>1290.5420549018445</v>
      </c>
      <c r="I307" s="16">
        <v>192912.53973841827</v>
      </c>
      <c r="J307" s="16">
        <v>197975.57756109783</v>
      </c>
      <c r="K307" s="16">
        <v>46780.010315676169</v>
      </c>
      <c r="L307" s="16">
        <v>103680.69430452467</v>
      </c>
      <c r="M307" s="16">
        <v>287207.42299499142</v>
      </c>
    </row>
    <row r="308" spans="2:13" x14ac:dyDescent="0.35">
      <c r="B308" s="10" t="s">
        <v>336</v>
      </c>
      <c r="C308" s="23">
        <v>1</v>
      </c>
      <c r="D308" s="16">
        <v>143000</v>
      </c>
      <c r="E308" s="16">
        <v>147768.1593175765</v>
      </c>
      <c r="F308" s="16">
        <v>-4768.1593175765011</v>
      </c>
      <c r="G308" s="16">
        <v>-0.10196609127386562</v>
      </c>
      <c r="H308" s="16">
        <v>1411.4422920847792</v>
      </c>
      <c r="I308" s="16">
        <v>144999.48328636485</v>
      </c>
      <c r="J308" s="16">
        <v>150536.83534878815</v>
      </c>
      <c r="K308" s="16">
        <v>46783.50174669682</v>
      </c>
      <c r="L308" s="16">
        <v>55997.946203933869</v>
      </c>
      <c r="M308" s="16">
        <v>239538.37243121915</v>
      </c>
    </row>
    <row r="309" spans="2:13" x14ac:dyDescent="0.35">
      <c r="B309" s="10" t="s">
        <v>799</v>
      </c>
      <c r="C309" s="23">
        <v>1</v>
      </c>
      <c r="D309" s="16">
        <v>171000</v>
      </c>
      <c r="E309" s="16">
        <v>240630.93357678232</v>
      </c>
      <c r="F309" s="16">
        <v>-69630.933576782321</v>
      </c>
      <c r="G309" s="16">
        <v>-1.4890429735437938</v>
      </c>
      <c r="H309" s="16">
        <v>1672.7396332143956</v>
      </c>
      <c r="I309" s="16">
        <v>237349.69837863772</v>
      </c>
      <c r="J309" s="16">
        <v>243912.16877492692</v>
      </c>
      <c r="K309" s="16">
        <v>46792.113910570712</v>
      </c>
      <c r="L309" s="16">
        <v>148843.82689843059</v>
      </c>
      <c r="M309" s="16">
        <v>332418.04025513405</v>
      </c>
    </row>
    <row r="310" spans="2:13" x14ac:dyDescent="0.35">
      <c r="B310" s="10" t="s">
        <v>800</v>
      </c>
      <c r="C310" s="23">
        <v>1</v>
      </c>
      <c r="D310" s="16">
        <v>230000</v>
      </c>
      <c r="E310" s="16">
        <v>241952.51550710693</v>
      </c>
      <c r="F310" s="16">
        <v>-11952.515507106931</v>
      </c>
      <c r="G310" s="16">
        <v>-0.2556020480811893</v>
      </c>
      <c r="H310" s="16">
        <v>1757.3453338122342</v>
      </c>
      <c r="I310" s="16">
        <v>238505.31831628099</v>
      </c>
      <c r="J310" s="16">
        <v>245399.71269793288</v>
      </c>
      <c r="K310" s="16">
        <v>46795.214808370845</v>
      </c>
      <c r="L310" s="16">
        <v>150159.32612777434</v>
      </c>
      <c r="M310" s="16">
        <v>333745.70488643949</v>
      </c>
    </row>
    <row r="311" spans="2:13" x14ac:dyDescent="0.35">
      <c r="B311" s="10" t="s">
        <v>801</v>
      </c>
      <c r="C311" s="23">
        <v>1</v>
      </c>
      <c r="D311" s="16">
        <v>231500</v>
      </c>
      <c r="E311" s="16">
        <v>231486.06532100032</v>
      </c>
      <c r="F311" s="16">
        <v>13.934678999677999</v>
      </c>
      <c r="G311" s="16">
        <v>2.9799020043553496E-4</v>
      </c>
      <c r="H311" s="16">
        <v>1652.0645849641471</v>
      </c>
      <c r="I311" s="16">
        <v>228245.38616319516</v>
      </c>
      <c r="J311" s="16">
        <v>234726.74447880549</v>
      </c>
      <c r="K311" s="16">
        <v>46791.379374113254</v>
      </c>
      <c r="L311" s="16">
        <v>139700.39950459189</v>
      </c>
      <c r="M311" s="16">
        <v>323271.73113740876</v>
      </c>
    </row>
    <row r="312" spans="2:13" x14ac:dyDescent="0.35">
      <c r="B312" s="10" t="s">
        <v>337</v>
      </c>
      <c r="C312" s="23">
        <v>1</v>
      </c>
      <c r="D312" s="16">
        <v>115000</v>
      </c>
      <c r="E312" s="16">
        <v>118643.04227345213</v>
      </c>
      <c r="F312" s="16">
        <v>-3643.0422734521271</v>
      </c>
      <c r="G312" s="16">
        <v>-7.7905698242938512E-2</v>
      </c>
      <c r="H312" s="16">
        <v>1972.2083215117568</v>
      </c>
      <c r="I312" s="16">
        <v>114774.37124173714</v>
      </c>
      <c r="J312" s="16">
        <v>122511.71330516711</v>
      </c>
      <c r="K312" s="16">
        <v>46803.776257933918</v>
      </c>
      <c r="L312" s="16">
        <v>26833.058810273084</v>
      </c>
      <c r="M312" s="16">
        <v>210453.02573663119</v>
      </c>
    </row>
    <row r="313" spans="2:13" x14ac:dyDescent="0.35">
      <c r="B313" s="10" t="s">
        <v>802</v>
      </c>
      <c r="C313" s="23">
        <v>1</v>
      </c>
      <c r="D313" s="16">
        <v>260000</v>
      </c>
      <c r="E313" s="16">
        <v>236997.94467181279</v>
      </c>
      <c r="F313" s="16">
        <v>23002.055328187213</v>
      </c>
      <c r="G313" s="16">
        <v>0.49189414968469408</v>
      </c>
      <c r="H313" s="16">
        <v>1850.8773679315264</v>
      </c>
      <c r="I313" s="16">
        <v>233367.27565045664</v>
      </c>
      <c r="J313" s="16">
        <v>240628.61369316894</v>
      </c>
      <c r="K313" s="16">
        <v>46798.820640806967</v>
      </c>
      <c r="L313" s="16">
        <v>145197.68211499753</v>
      </c>
      <c r="M313" s="16">
        <v>328798.20722862805</v>
      </c>
    </row>
    <row r="314" spans="2:13" x14ac:dyDescent="0.35">
      <c r="B314" s="10" t="s">
        <v>803</v>
      </c>
      <c r="C314" s="23">
        <v>1</v>
      </c>
      <c r="D314" s="16">
        <v>166000</v>
      </c>
      <c r="E314" s="16">
        <v>148353.83705291129</v>
      </c>
      <c r="F314" s="16">
        <v>17646.162947088713</v>
      </c>
      <c r="G314" s="16">
        <v>0.37735950958343473</v>
      </c>
      <c r="H314" s="16">
        <v>1459.6820496784617</v>
      </c>
      <c r="I314" s="16">
        <v>145490.53422657659</v>
      </c>
      <c r="J314" s="16">
        <v>151217.13987924598</v>
      </c>
      <c r="K314" s="16">
        <v>46784.981970985646</v>
      </c>
      <c r="L314" s="16">
        <v>56580.720340919448</v>
      </c>
      <c r="M314" s="16">
        <v>240126.95376490313</v>
      </c>
    </row>
    <row r="315" spans="2:13" x14ac:dyDescent="0.35">
      <c r="B315" s="10" t="s">
        <v>804</v>
      </c>
      <c r="C315" s="23">
        <v>1</v>
      </c>
      <c r="D315" s="16">
        <v>204000</v>
      </c>
      <c r="E315" s="16">
        <v>208548.78145171815</v>
      </c>
      <c r="F315" s="16">
        <v>-4548.7814517181541</v>
      </c>
      <c r="G315" s="16">
        <v>-9.727474142506326E-2</v>
      </c>
      <c r="H315" s="16">
        <v>1682.3552760723187</v>
      </c>
      <c r="I315" s="16">
        <v>205248.6842710081</v>
      </c>
      <c r="J315" s="16">
        <v>211848.87863242821</v>
      </c>
      <c r="K315" s="16">
        <v>46792.458640407298</v>
      </c>
      <c r="L315" s="16">
        <v>116760.99855355838</v>
      </c>
      <c r="M315" s="16">
        <v>300336.56434987794</v>
      </c>
    </row>
    <row r="316" spans="2:13" x14ac:dyDescent="0.35">
      <c r="B316" s="10" t="s">
        <v>805</v>
      </c>
      <c r="C316" s="23">
        <v>1</v>
      </c>
      <c r="D316" s="16">
        <v>125000</v>
      </c>
      <c r="E316" s="16">
        <v>192500.71905424743</v>
      </c>
      <c r="F316" s="16">
        <v>-67500.719054247427</v>
      </c>
      <c r="G316" s="16">
        <v>-1.4434887808310999</v>
      </c>
      <c r="H316" s="16">
        <v>1392.3891250788752</v>
      </c>
      <c r="I316" s="16">
        <v>189769.41759166229</v>
      </c>
      <c r="J316" s="16">
        <v>195232.02051683256</v>
      </c>
      <c r="K316" s="16">
        <v>46782.93079548284</v>
      </c>
      <c r="L316" s="16">
        <v>100731.62591479716</v>
      </c>
      <c r="M316" s="16">
        <v>284269.81219369767</v>
      </c>
    </row>
    <row r="317" spans="2:13" x14ac:dyDescent="0.35">
      <c r="B317" s="10" t="s">
        <v>806</v>
      </c>
      <c r="C317" s="23">
        <v>1</v>
      </c>
      <c r="D317" s="16">
        <v>130000</v>
      </c>
      <c r="E317" s="16">
        <v>233572.89891509095</v>
      </c>
      <c r="F317" s="16">
        <v>-103572.89891509095</v>
      </c>
      <c r="G317" s="16">
        <v>-2.2148848142185802</v>
      </c>
      <c r="H317" s="16">
        <v>1815.0481002540869</v>
      </c>
      <c r="I317" s="16">
        <v>230012.51235245852</v>
      </c>
      <c r="J317" s="16">
        <v>237133.28547772337</v>
      </c>
      <c r="K317" s="16">
        <v>46797.417299948669</v>
      </c>
      <c r="L317" s="16">
        <v>141775.38914258702</v>
      </c>
      <c r="M317" s="16">
        <v>325370.40868759487</v>
      </c>
    </row>
    <row r="318" spans="2:13" x14ac:dyDescent="0.35">
      <c r="B318" s="10" t="s">
        <v>807</v>
      </c>
      <c r="C318" s="23">
        <v>1</v>
      </c>
      <c r="D318" s="16">
        <v>105000</v>
      </c>
      <c r="E318" s="16">
        <v>77855.386164122698</v>
      </c>
      <c r="F318" s="16">
        <v>27144.613835877302</v>
      </c>
      <c r="G318" s="16">
        <v>0.58048189828306695</v>
      </c>
      <c r="H318" s="16">
        <v>2362.3373153894522</v>
      </c>
      <c r="I318" s="16">
        <v>73221.440632353959</v>
      </c>
      <c r="J318" s="16">
        <v>82489.331695891437</v>
      </c>
      <c r="K318" s="16">
        <v>46821.837895697558</v>
      </c>
      <c r="L318" s="16">
        <v>-13990.02689036238</v>
      </c>
      <c r="M318" s="16">
        <v>169700.79921860778</v>
      </c>
    </row>
    <row r="319" spans="2:13" x14ac:dyDescent="0.35">
      <c r="B319" s="10" t="s">
        <v>338</v>
      </c>
      <c r="C319" s="23">
        <v>1</v>
      </c>
      <c r="D319" s="16">
        <v>222500</v>
      </c>
      <c r="E319" s="16">
        <v>261459.8623748715</v>
      </c>
      <c r="F319" s="16">
        <v>-38959.862374871504</v>
      </c>
      <c r="G319" s="16">
        <v>-0.833148520916563</v>
      </c>
      <c r="H319" s="16">
        <v>1982.6701300864941</v>
      </c>
      <c r="I319" s="16">
        <v>257570.66952741781</v>
      </c>
      <c r="J319" s="16">
        <v>265349.0552223252</v>
      </c>
      <c r="K319" s="16">
        <v>46804.218262716829</v>
      </c>
      <c r="L319" s="16">
        <v>169649.01187798163</v>
      </c>
      <c r="M319" s="16">
        <v>353270.71287176141</v>
      </c>
    </row>
    <row r="320" spans="2:13" x14ac:dyDescent="0.35">
      <c r="B320" s="10" t="s">
        <v>339</v>
      </c>
      <c r="C320" s="23">
        <v>1</v>
      </c>
      <c r="D320" s="16">
        <v>141000</v>
      </c>
      <c r="E320" s="16">
        <v>173712.64614916634</v>
      </c>
      <c r="F320" s="16">
        <v>-32712.646149166336</v>
      </c>
      <c r="G320" s="16">
        <v>-0.69955310653313685</v>
      </c>
      <c r="H320" s="16">
        <v>2227.1471516728334</v>
      </c>
      <c r="I320" s="16">
        <v>169343.88876432844</v>
      </c>
      <c r="J320" s="16">
        <v>178081.40353400423</v>
      </c>
      <c r="K320" s="16">
        <v>46815.211745484004</v>
      </c>
      <c r="L320" s="16">
        <v>81880.23090789569</v>
      </c>
      <c r="M320" s="16">
        <v>265545.06139043695</v>
      </c>
    </row>
    <row r="321" spans="2:13" x14ac:dyDescent="0.35">
      <c r="B321" s="10" t="s">
        <v>340</v>
      </c>
      <c r="C321" s="23">
        <v>1</v>
      </c>
      <c r="D321" s="16">
        <v>115000</v>
      </c>
      <c r="E321" s="16">
        <v>127718.17766868204</v>
      </c>
      <c r="F321" s="16">
        <v>-12718.177668682038</v>
      </c>
      <c r="G321" s="16">
        <v>-0.27197557351359741</v>
      </c>
      <c r="H321" s="16">
        <v>1885.4970495861337</v>
      </c>
      <c r="I321" s="16">
        <v>124019.59890468686</v>
      </c>
      <c r="J321" s="16">
        <v>131416.75643267721</v>
      </c>
      <c r="K321" s="16">
        <v>46800.202622032491</v>
      </c>
      <c r="L321" s="16">
        <v>35915.204226472357</v>
      </c>
      <c r="M321" s="16">
        <v>219521.15111089172</v>
      </c>
    </row>
    <row r="322" spans="2:13" x14ac:dyDescent="0.35">
      <c r="B322" s="10" t="s">
        <v>808</v>
      </c>
      <c r="C322" s="23">
        <v>1</v>
      </c>
      <c r="D322" s="16">
        <v>122000</v>
      </c>
      <c r="E322" s="16">
        <v>132819.06196779446</v>
      </c>
      <c r="F322" s="16">
        <v>-10819.061967794463</v>
      </c>
      <c r="G322" s="16">
        <v>-0.23136338084157121</v>
      </c>
      <c r="H322" s="16">
        <v>1813.5842674245512</v>
      </c>
      <c r="I322" s="16">
        <v>129261.54685013118</v>
      </c>
      <c r="J322" s="16">
        <v>136376.57708545774</v>
      </c>
      <c r="K322" s="16">
        <v>46797.360547731201</v>
      </c>
      <c r="L322" s="16">
        <v>41021.663520071656</v>
      </c>
      <c r="M322" s="16">
        <v>224616.46041551727</v>
      </c>
    </row>
    <row r="323" spans="2:13" x14ac:dyDescent="0.35">
      <c r="B323" s="10" t="s">
        <v>809</v>
      </c>
      <c r="C323" s="23">
        <v>1</v>
      </c>
      <c r="D323" s="16">
        <v>372402</v>
      </c>
      <c r="E323" s="16">
        <v>236805.65350691217</v>
      </c>
      <c r="F323" s="16">
        <v>135596.34649308783</v>
      </c>
      <c r="G323" s="16">
        <v>2.8996995532322773</v>
      </c>
      <c r="H323" s="16">
        <v>1903.6407921029611</v>
      </c>
      <c r="I323" s="16">
        <v>233071.48409546047</v>
      </c>
      <c r="J323" s="16">
        <v>240539.82291836388</v>
      </c>
      <c r="K323" s="16">
        <v>46800.937112462365</v>
      </c>
      <c r="L323" s="16">
        <v>145001.23929304662</v>
      </c>
      <c r="M323" s="16">
        <v>328610.0677207777</v>
      </c>
    </row>
    <row r="324" spans="2:13" x14ac:dyDescent="0.35">
      <c r="B324" s="10" t="s">
        <v>341</v>
      </c>
      <c r="C324" s="23">
        <v>1</v>
      </c>
      <c r="D324" s="16">
        <v>190000</v>
      </c>
      <c r="E324" s="16">
        <v>226086.96178494484</v>
      </c>
      <c r="F324" s="16">
        <v>-36086.96178494484</v>
      </c>
      <c r="G324" s="16">
        <v>-0.77171214174748459</v>
      </c>
      <c r="H324" s="16">
        <v>1670.828275928731</v>
      </c>
      <c r="I324" s="16">
        <v>222809.47589283533</v>
      </c>
      <c r="J324" s="16">
        <v>229364.44767705436</v>
      </c>
      <c r="K324" s="16">
        <v>46792.045621739402</v>
      </c>
      <c r="L324" s="16">
        <v>134299.98906152096</v>
      </c>
      <c r="M324" s="16">
        <v>317873.93450836872</v>
      </c>
    </row>
    <row r="325" spans="2:13" x14ac:dyDescent="0.35">
      <c r="B325" s="10" t="s">
        <v>342</v>
      </c>
      <c r="C325" s="23">
        <v>1</v>
      </c>
      <c r="D325" s="16">
        <v>235000</v>
      </c>
      <c r="E325" s="16">
        <v>144063.48105413653</v>
      </c>
      <c r="F325" s="16">
        <v>90936.51894586347</v>
      </c>
      <c r="G325" s="16">
        <v>1.9446584674260428</v>
      </c>
      <c r="H325" s="16">
        <v>1411.0484222640478</v>
      </c>
      <c r="I325" s="16">
        <v>141295.57763540657</v>
      </c>
      <c r="J325" s="16">
        <v>146831.38447286648</v>
      </c>
      <c r="K325" s="16">
        <v>46783.489865435142</v>
      </c>
      <c r="L325" s="16">
        <v>52293.29124669962</v>
      </c>
      <c r="M325" s="16">
        <v>235833.67086157342</v>
      </c>
    </row>
    <row r="326" spans="2:13" x14ac:dyDescent="0.35">
      <c r="B326" s="10" t="s">
        <v>810</v>
      </c>
      <c r="C326" s="23">
        <v>1</v>
      </c>
      <c r="D326" s="16">
        <v>125000</v>
      </c>
      <c r="E326" s="16">
        <v>100417.87019319537</v>
      </c>
      <c r="F326" s="16">
        <v>24582.129806804631</v>
      </c>
      <c r="G326" s="16">
        <v>0.52568371244370404</v>
      </c>
      <c r="H326" s="16">
        <v>2334.5088655290206</v>
      </c>
      <c r="I326" s="16">
        <v>95838.512767895052</v>
      </c>
      <c r="J326" s="16">
        <v>104997.22761849569</v>
      </c>
      <c r="K326" s="16">
        <v>46820.44209512051</v>
      </c>
      <c r="L326" s="16">
        <v>8575.1951320548978</v>
      </c>
      <c r="M326" s="16">
        <v>192260.54525433586</v>
      </c>
    </row>
    <row r="327" spans="2:13" x14ac:dyDescent="0.35">
      <c r="B327" s="10" t="s">
        <v>343</v>
      </c>
      <c r="C327" s="23">
        <v>1</v>
      </c>
      <c r="D327" s="16">
        <v>79000</v>
      </c>
      <c r="E327" s="16">
        <v>91566.329929560641</v>
      </c>
      <c r="F327" s="16">
        <v>-12566.329929560641</v>
      </c>
      <c r="G327" s="16">
        <v>-0.26872834132277956</v>
      </c>
      <c r="H327" s="16">
        <v>2353.3839198681007</v>
      </c>
      <c r="I327" s="16">
        <v>86949.947320283987</v>
      </c>
      <c r="J327" s="16">
        <v>96182.712538837295</v>
      </c>
      <c r="K327" s="16">
        <v>46821.387017191111</v>
      </c>
      <c r="L327" s="16">
        <v>-278.19868457516714</v>
      </c>
      <c r="M327" s="16">
        <v>183410.85854369646</v>
      </c>
    </row>
    <row r="328" spans="2:13" x14ac:dyDescent="0.35">
      <c r="B328" s="10" t="s">
        <v>811</v>
      </c>
      <c r="C328" s="23">
        <v>1</v>
      </c>
      <c r="D328" s="16">
        <v>109500</v>
      </c>
      <c r="E328" s="16">
        <v>113429.38215958269</v>
      </c>
      <c r="F328" s="16">
        <v>-3929.3821595826885</v>
      </c>
      <c r="G328" s="16">
        <v>-8.4029016911614407E-2</v>
      </c>
      <c r="H328" s="16">
        <v>1775.7902100180593</v>
      </c>
      <c r="I328" s="16">
        <v>109946.00361941209</v>
      </c>
      <c r="J328" s="16">
        <v>116912.76069975329</v>
      </c>
      <c r="K328" s="16">
        <v>46795.911116349627</v>
      </c>
      <c r="L328" s="16">
        <v>21634.826907042239</v>
      </c>
      <c r="M328" s="16">
        <v>205223.93741212314</v>
      </c>
    </row>
    <row r="329" spans="2:13" x14ac:dyDescent="0.35">
      <c r="B329" s="10" t="s">
        <v>812</v>
      </c>
      <c r="C329" s="23">
        <v>1</v>
      </c>
      <c r="D329" s="16">
        <v>269500</v>
      </c>
      <c r="E329" s="16">
        <v>263450.55038651172</v>
      </c>
      <c r="F329" s="16">
        <v>6049.4496134882793</v>
      </c>
      <c r="G329" s="16">
        <v>0.12936621668067833</v>
      </c>
      <c r="H329" s="16">
        <v>2102.9726288107154</v>
      </c>
      <c r="I329" s="16">
        <v>259325.37293906376</v>
      </c>
      <c r="J329" s="16">
        <v>267575.72783395968</v>
      </c>
      <c r="K329" s="16">
        <v>46809.468702569422</v>
      </c>
      <c r="L329" s="16">
        <v>171629.40066091466</v>
      </c>
      <c r="M329" s="16">
        <v>355271.70011210878</v>
      </c>
    </row>
    <row r="330" spans="2:13" x14ac:dyDescent="0.35">
      <c r="B330" s="10" t="s">
        <v>813</v>
      </c>
      <c r="C330" s="23">
        <v>1</v>
      </c>
      <c r="D330" s="16">
        <v>254900</v>
      </c>
      <c r="E330" s="16">
        <v>256222.72428598136</v>
      </c>
      <c r="F330" s="16">
        <v>-1322.7242859813559</v>
      </c>
      <c r="G330" s="16">
        <v>-2.8286182631809625E-2</v>
      </c>
      <c r="H330" s="16">
        <v>1957.1122849494534</v>
      </c>
      <c r="I330" s="16">
        <v>252383.66554152087</v>
      </c>
      <c r="J330" s="16">
        <v>260061.78303044185</v>
      </c>
      <c r="K330" s="16">
        <v>46803.142574352838</v>
      </c>
      <c r="L330" s="16">
        <v>164413.98385239847</v>
      </c>
      <c r="M330" s="16">
        <v>348031.46471956425</v>
      </c>
    </row>
    <row r="331" spans="2:13" x14ac:dyDescent="0.35">
      <c r="B331" s="10" t="s">
        <v>814</v>
      </c>
      <c r="C331" s="23">
        <v>1</v>
      </c>
      <c r="D331" s="16">
        <v>320000</v>
      </c>
      <c r="E331" s="16">
        <v>306279.76345335995</v>
      </c>
      <c r="F331" s="16">
        <v>13720.236546640052</v>
      </c>
      <c r="G331" s="16">
        <v>0.2934043933592369</v>
      </c>
      <c r="H331" s="16">
        <v>2694.1053428809628</v>
      </c>
      <c r="I331" s="16">
        <v>300995.02391407895</v>
      </c>
      <c r="J331" s="16">
        <v>311564.50299264095</v>
      </c>
      <c r="K331" s="16">
        <v>46839.748824452916</v>
      </c>
      <c r="L331" s="16">
        <v>214399.21643738047</v>
      </c>
      <c r="M331" s="16">
        <v>398160.31046933943</v>
      </c>
    </row>
    <row r="332" spans="2:13" x14ac:dyDescent="0.35">
      <c r="B332" s="10" t="s">
        <v>344</v>
      </c>
      <c r="C332" s="23">
        <v>1</v>
      </c>
      <c r="D332" s="16">
        <v>162500</v>
      </c>
      <c r="E332" s="16">
        <v>167260.83245095305</v>
      </c>
      <c r="F332" s="16">
        <v>-4760.8324509530503</v>
      </c>
      <c r="G332" s="16">
        <v>-0.1018094077611893</v>
      </c>
      <c r="H332" s="16">
        <v>1539.621650064495</v>
      </c>
      <c r="I332" s="16">
        <v>164240.72062380079</v>
      </c>
      <c r="J332" s="16">
        <v>170280.94427810531</v>
      </c>
      <c r="K332" s="16">
        <v>46787.544295086125</v>
      </c>
      <c r="L332" s="16">
        <v>75482.689500650959</v>
      </c>
      <c r="M332" s="16">
        <v>259038.97540125513</v>
      </c>
    </row>
    <row r="333" spans="2:13" x14ac:dyDescent="0.35">
      <c r="B333" s="10" t="s">
        <v>815</v>
      </c>
      <c r="C333" s="23">
        <v>1</v>
      </c>
      <c r="D333" s="16">
        <v>412500</v>
      </c>
      <c r="E333" s="16">
        <v>323792.50931364729</v>
      </c>
      <c r="F333" s="16">
        <v>88707.490686352714</v>
      </c>
      <c r="G333" s="16">
        <v>1.896991163583347</v>
      </c>
      <c r="H333" s="16">
        <v>3048.9801104372905</v>
      </c>
      <c r="I333" s="16">
        <v>317811.64973564778</v>
      </c>
      <c r="J333" s="16">
        <v>329773.36889164679</v>
      </c>
      <c r="K333" s="16">
        <v>46861.499613788939</v>
      </c>
      <c r="L333" s="16">
        <v>231869.29609060264</v>
      </c>
      <c r="M333" s="16">
        <v>415715.72253669193</v>
      </c>
    </row>
    <row r="334" spans="2:13" x14ac:dyDescent="0.35">
      <c r="B334" s="10" t="s">
        <v>816</v>
      </c>
      <c r="C334" s="23">
        <v>1</v>
      </c>
      <c r="D334" s="16">
        <v>220000</v>
      </c>
      <c r="E334" s="16">
        <v>218630.64930802351</v>
      </c>
      <c r="F334" s="16">
        <v>1369.3506919764914</v>
      </c>
      <c r="G334" s="16">
        <v>2.928327858704477E-2</v>
      </c>
      <c r="H334" s="16">
        <v>1847.7863605484067</v>
      </c>
      <c r="I334" s="16">
        <v>215006.04358667042</v>
      </c>
      <c r="J334" s="16">
        <v>222255.2550293766</v>
      </c>
      <c r="K334" s="16">
        <v>46798.698494440287</v>
      </c>
      <c r="L334" s="16">
        <v>126830.62635272766</v>
      </c>
      <c r="M334" s="16">
        <v>310430.67226331937</v>
      </c>
    </row>
    <row r="335" spans="2:13" x14ac:dyDescent="0.35">
      <c r="B335" s="10" t="s">
        <v>345</v>
      </c>
      <c r="C335" s="23">
        <v>1</v>
      </c>
      <c r="D335" s="16">
        <v>103200</v>
      </c>
      <c r="E335" s="16">
        <v>104668.1179846431</v>
      </c>
      <c r="F335" s="16">
        <v>-1468.1179846431041</v>
      </c>
      <c r="G335" s="16">
        <v>-3.139539651519218E-2</v>
      </c>
      <c r="H335" s="16">
        <v>1945.7310539811135</v>
      </c>
      <c r="I335" s="16">
        <v>100851.38458891591</v>
      </c>
      <c r="J335" s="16">
        <v>108484.8513803703</v>
      </c>
      <c r="K335" s="16">
        <v>46802.668040120589</v>
      </c>
      <c r="L335" s="16">
        <v>12860.308394327541</v>
      </c>
      <c r="M335" s="16">
        <v>196475.92757495865</v>
      </c>
    </row>
    <row r="336" spans="2:13" x14ac:dyDescent="0.35">
      <c r="B336" s="10" t="s">
        <v>817</v>
      </c>
      <c r="C336" s="23">
        <v>1</v>
      </c>
      <c r="D336" s="16">
        <v>152000</v>
      </c>
      <c r="E336" s="16">
        <v>143145.0681838381</v>
      </c>
      <c r="F336" s="16">
        <v>8854.9318161619012</v>
      </c>
      <c r="G336" s="16">
        <v>0.18936086771730121</v>
      </c>
      <c r="H336" s="16">
        <v>2288.8011978942386</v>
      </c>
      <c r="I336" s="16">
        <v>138655.37062244627</v>
      </c>
      <c r="J336" s="16">
        <v>147634.76574522993</v>
      </c>
      <c r="K336" s="16">
        <v>46818.185326460283</v>
      </c>
      <c r="L336" s="16">
        <v>51306.819985441223</v>
      </c>
      <c r="M336" s="16">
        <v>234983.31638223497</v>
      </c>
    </row>
    <row r="337" spans="2:13" x14ac:dyDescent="0.35">
      <c r="B337" s="10" t="s">
        <v>346</v>
      </c>
      <c r="C337" s="23">
        <v>1</v>
      </c>
      <c r="D337" s="16">
        <v>127500</v>
      </c>
      <c r="E337" s="16">
        <v>132948.46801485759</v>
      </c>
      <c r="F337" s="16">
        <v>-5448.4680148575862</v>
      </c>
      <c r="G337" s="16">
        <v>-0.1165143506966706</v>
      </c>
      <c r="H337" s="16">
        <v>1766.2001318733421</v>
      </c>
      <c r="I337" s="16">
        <v>129483.90130967707</v>
      </c>
      <c r="J337" s="16">
        <v>136413.03472003809</v>
      </c>
      <c r="K337" s="16">
        <v>46795.54817763254</v>
      </c>
      <c r="L337" s="16">
        <v>41154.624700546876</v>
      </c>
      <c r="M337" s="16">
        <v>224742.3113291683</v>
      </c>
    </row>
    <row r="338" spans="2:13" x14ac:dyDescent="0.35">
      <c r="B338" s="10" t="s">
        <v>347</v>
      </c>
      <c r="C338" s="23">
        <v>1</v>
      </c>
      <c r="D338" s="16">
        <v>190000</v>
      </c>
      <c r="E338" s="16">
        <v>197362.07905396877</v>
      </c>
      <c r="F338" s="16">
        <v>-7362.0790539687732</v>
      </c>
      <c r="G338" s="16">
        <v>-0.15743652314955395</v>
      </c>
      <c r="H338" s="16">
        <v>1694.9050709491626</v>
      </c>
      <c r="I338" s="16">
        <v>194037.36427715365</v>
      </c>
      <c r="J338" s="16">
        <v>200686.79383078389</v>
      </c>
      <c r="K338" s="16">
        <v>46792.911530902071</v>
      </c>
      <c r="L338" s="16">
        <v>105573.4077687565</v>
      </c>
      <c r="M338" s="16">
        <v>289150.75033918105</v>
      </c>
    </row>
    <row r="339" spans="2:13" x14ac:dyDescent="0.35">
      <c r="B339" s="10" t="s">
        <v>818</v>
      </c>
      <c r="C339" s="23">
        <v>1</v>
      </c>
      <c r="D339" s="16">
        <v>325624</v>
      </c>
      <c r="E339" s="16">
        <v>279726.12091141462</v>
      </c>
      <c r="F339" s="16">
        <v>45897.879088585381</v>
      </c>
      <c r="G339" s="16">
        <v>0.98151655947650873</v>
      </c>
      <c r="H339" s="16">
        <v>2265.9194732901342</v>
      </c>
      <c r="I339" s="16">
        <v>275281.30799236306</v>
      </c>
      <c r="J339" s="16">
        <v>284170.93383046618</v>
      </c>
      <c r="K339" s="16">
        <v>46817.07228563886</v>
      </c>
      <c r="L339" s="16">
        <v>187890.05604666256</v>
      </c>
      <c r="M339" s="16">
        <v>371562.18577616668</v>
      </c>
    </row>
    <row r="340" spans="2:13" x14ac:dyDescent="0.35">
      <c r="B340" s="10" t="s">
        <v>819</v>
      </c>
      <c r="C340" s="23">
        <v>1</v>
      </c>
      <c r="D340" s="16">
        <v>183500</v>
      </c>
      <c r="E340" s="16">
        <v>234619.73958349344</v>
      </c>
      <c r="F340" s="16">
        <v>-51119.739583493443</v>
      </c>
      <c r="G340" s="16">
        <v>-1.0931849556814024</v>
      </c>
      <c r="H340" s="16">
        <v>1817.9811674675916</v>
      </c>
      <c r="I340" s="16">
        <v>231053.59953526864</v>
      </c>
      <c r="J340" s="16">
        <v>238185.87963171824</v>
      </c>
      <c r="K340" s="16">
        <v>46797.531151381962</v>
      </c>
      <c r="L340" s="16">
        <v>142822.00648075755</v>
      </c>
      <c r="M340" s="16">
        <v>326417.47268622933</v>
      </c>
    </row>
    <row r="341" spans="2:13" x14ac:dyDescent="0.35">
      <c r="B341" s="10" t="s">
        <v>348</v>
      </c>
      <c r="C341" s="23">
        <v>1</v>
      </c>
      <c r="D341" s="16">
        <v>228000</v>
      </c>
      <c r="E341" s="16">
        <v>209327.72860091287</v>
      </c>
      <c r="F341" s="16">
        <v>18672.271399087127</v>
      </c>
      <c r="G341" s="16">
        <v>0.39930262454766674</v>
      </c>
      <c r="H341" s="16">
        <v>1339.4623978553871</v>
      </c>
      <c r="I341" s="16">
        <v>206700.24786262936</v>
      </c>
      <c r="J341" s="16">
        <v>211955.20933919639</v>
      </c>
      <c r="K341" s="16">
        <v>46781.385463179337</v>
      </c>
      <c r="L341" s="16">
        <v>117561.66677527044</v>
      </c>
      <c r="M341" s="16">
        <v>301093.79042655532</v>
      </c>
    </row>
    <row r="342" spans="2:13" x14ac:dyDescent="0.35">
      <c r="B342" s="10" t="s">
        <v>349</v>
      </c>
      <c r="C342" s="23">
        <v>1</v>
      </c>
      <c r="D342" s="16">
        <v>128500</v>
      </c>
      <c r="E342" s="16">
        <v>136563.84843856169</v>
      </c>
      <c r="F342" s="16">
        <v>-8063.8484385616903</v>
      </c>
      <c r="G342" s="16">
        <v>-0.17244371488889704</v>
      </c>
      <c r="H342" s="16">
        <v>1734.2442186348057</v>
      </c>
      <c r="I342" s="16">
        <v>133161.96624519947</v>
      </c>
      <c r="J342" s="16">
        <v>139965.73063192391</v>
      </c>
      <c r="K342" s="16">
        <v>46794.352964317892</v>
      </c>
      <c r="L342" s="16">
        <v>44772.349646924704</v>
      </c>
      <c r="M342" s="16">
        <v>228355.34723019868</v>
      </c>
    </row>
    <row r="343" spans="2:13" x14ac:dyDescent="0.35">
      <c r="B343" s="10" t="s">
        <v>820</v>
      </c>
      <c r="C343" s="23">
        <v>1</v>
      </c>
      <c r="D343" s="16">
        <v>215000</v>
      </c>
      <c r="E343" s="16">
        <v>182511.08378455552</v>
      </c>
      <c r="F343" s="16">
        <v>32488.916215444478</v>
      </c>
      <c r="G343" s="16">
        <v>0.69476868862191365</v>
      </c>
      <c r="H343" s="16">
        <v>1374.2421992396901</v>
      </c>
      <c r="I343" s="16">
        <v>179815.37921381136</v>
      </c>
      <c r="J343" s="16">
        <v>185206.78835529968</v>
      </c>
      <c r="K343" s="16">
        <v>46782.394209376136</v>
      </c>
      <c r="L343" s="16">
        <v>90743.043208926407</v>
      </c>
      <c r="M343" s="16">
        <v>274279.12436018465</v>
      </c>
    </row>
    <row r="344" spans="2:13" x14ac:dyDescent="0.35">
      <c r="B344" s="10" t="s">
        <v>821</v>
      </c>
      <c r="C344" s="23">
        <v>1</v>
      </c>
      <c r="D344" s="16">
        <v>239000</v>
      </c>
      <c r="E344" s="16">
        <v>221312.94312704075</v>
      </c>
      <c r="F344" s="16">
        <v>17687.056872959249</v>
      </c>
      <c r="G344" s="16">
        <v>0.37823401764831649</v>
      </c>
      <c r="H344" s="16">
        <v>1457.3484547430912</v>
      </c>
      <c r="I344" s="16">
        <v>218454.2178653719</v>
      </c>
      <c r="J344" s="16">
        <v>224171.6683887096</v>
      </c>
      <c r="K344" s="16">
        <v>46784.909221434224</v>
      </c>
      <c r="L344" s="16">
        <v>129539.9691200964</v>
      </c>
      <c r="M344" s="16">
        <v>313085.91713398509</v>
      </c>
    </row>
    <row r="345" spans="2:13" x14ac:dyDescent="0.35">
      <c r="B345" s="10" t="s">
        <v>822</v>
      </c>
      <c r="C345" s="23">
        <v>1</v>
      </c>
      <c r="D345" s="16">
        <v>163000</v>
      </c>
      <c r="E345" s="16">
        <v>155577.75015760493</v>
      </c>
      <c r="F345" s="16">
        <v>7422.2498423950747</v>
      </c>
      <c r="G345" s="16">
        <v>0.15872326289461244</v>
      </c>
      <c r="H345" s="16">
        <v>1322.700244345348</v>
      </c>
      <c r="I345" s="16">
        <v>152983.14995075722</v>
      </c>
      <c r="J345" s="16">
        <v>158172.35036445264</v>
      </c>
      <c r="K345" s="16">
        <v>46780.908523410384</v>
      </c>
      <c r="L345" s="16">
        <v>63812.623893914992</v>
      </c>
      <c r="M345" s="16">
        <v>247342.87642129487</v>
      </c>
    </row>
    <row r="346" spans="2:13" x14ac:dyDescent="0.35">
      <c r="B346" s="10" t="s">
        <v>823</v>
      </c>
      <c r="C346" s="23">
        <v>1</v>
      </c>
      <c r="D346" s="16">
        <v>184000</v>
      </c>
      <c r="E346" s="16">
        <v>209227.67002262574</v>
      </c>
      <c r="F346" s="16">
        <v>-25227.670022625738</v>
      </c>
      <c r="G346" s="16">
        <v>-0.53948845515117327</v>
      </c>
      <c r="H346" s="16">
        <v>1376.4862359146421</v>
      </c>
      <c r="I346" s="16">
        <v>206527.56356411762</v>
      </c>
      <c r="J346" s="16">
        <v>211927.77648113386</v>
      </c>
      <c r="K346" s="16">
        <v>46782.460182176837</v>
      </c>
      <c r="L346" s="16">
        <v>117459.50003517934</v>
      </c>
      <c r="M346" s="16">
        <v>300995.8400100721</v>
      </c>
    </row>
    <row r="347" spans="2:13" x14ac:dyDescent="0.35">
      <c r="B347" s="10" t="s">
        <v>824</v>
      </c>
      <c r="C347" s="23">
        <v>1</v>
      </c>
      <c r="D347" s="16">
        <v>243000</v>
      </c>
      <c r="E347" s="16">
        <v>219826.46100267291</v>
      </c>
      <c r="F347" s="16">
        <v>23173.538997327094</v>
      </c>
      <c r="G347" s="16">
        <v>0.495561292138395</v>
      </c>
      <c r="H347" s="16">
        <v>2267.0788299983396</v>
      </c>
      <c r="I347" s="16">
        <v>215379.37389703389</v>
      </c>
      <c r="J347" s="16">
        <v>224273.54810831192</v>
      </c>
      <c r="K347" s="16">
        <v>46817.128412160499</v>
      </c>
      <c r="L347" s="16">
        <v>127990.28604050061</v>
      </c>
      <c r="M347" s="16">
        <v>311662.63596484519</v>
      </c>
    </row>
    <row r="348" spans="2:13" x14ac:dyDescent="0.35">
      <c r="B348" s="10" t="s">
        <v>825</v>
      </c>
      <c r="C348" s="23">
        <v>1</v>
      </c>
      <c r="D348" s="16">
        <v>211000</v>
      </c>
      <c r="E348" s="16">
        <v>250242.83425938708</v>
      </c>
      <c r="F348" s="16">
        <v>-39242.834259387077</v>
      </c>
      <c r="G348" s="16">
        <v>-0.83919981557404066</v>
      </c>
      <c r="H348" s="16">
        <v>1815.4675742491168</v>
      </c>
      <c r="I348" s="16">
        <v>246681.62485929098</v>
      </c>
      <c r="J348" s="16">
        <v>253804.04365948317</v>
      </c>
      <c r="K348" s="16">
        <v>46797.433571216796</v>
      </c>
      <c r="L348" s="16">
        <v>158445.29256926931</v>
      </c>
      <c r="M348" s="16">
        <v>342040.37594950484</v>
      </c>
    </row>
    <row r="349" spans="2:13" x14ac:dyDescent="0.35">
      <c r="B349" s="10" t="s">
        <v>350</v>
      </c>
      <c r="C349" s="23">
        <v>1</v>
      </c>
      <c r="D349" s="16">
        <v>172500</v>
      </c>
      <c r="E349" s="16">
        <v>205543.53498732907</v>
      </c>
      <c r="F349" s="16">
        <v>-33043.534987329069</v>
      </c>
      <c r="G349" s="16">
        <v>-0.70662909523788364</v>
      </c>
      <c r="H349" s="16">
        <v>1712.8443476312586</v>
      </c>
      <c r="I349" s="16">
        <v>202183.6306419106</v>
      </c>
      <c r="J349" s="16">
        <v>208903.43933274754</v>
      </c>
      <c r="K349" s="16">
        <v>46793.564750919664</v>
      </c>
      <c r="L349" s="16">
        <v>113753.5823499737</v>
      </c>
      <c r="M349" s="16">
        <v>297333.48762468447</v>
      </c>
    </row>
    <row r="350" spans="2:13" x14ac:dyDescent="0.35">
      <c r="B350" s="10" t="s">
        <v>826</v>
      </c>
      <c r="C350" s="23">
        <v>1</v>
      </c>
      <c r="D350" s="16">
        <v>501837</v>
      </c>
      <c r="E350" s="16">
        <v>287719.19867571071</v>
      </c>
      <c r="F350" s="16">
        <v>214117.80132428929</v>
      </c>
      <c r="G350" s="16">
        <v>4.578864467198378</v>
      </c>
      <c r="H350" s="16">
        <v>2385.5657689977202</v>
      </c>
      <c r="I350" s="16">
        <v>283039.68836023955</v>
      </c>
      <c r="J350" s="16">
        <v>292398.70899118186</v>
      </c>
      <c r="K350" s="16">
        <v>46823.01560533572</v>
      </c>
      <c r="L350" s="16">
        <v>195871.47543364999</v>
      </c>
      <c r="M350" s="16">
        <v>379566.92191777145</v>
      </c>
    </row>
    <row r="351" spans="2:13" x14ac:dyDescent="0.35">
      <c r="B351" s="10" t="s">
        <v>827</v>
      </c>
      <c r="C351" s="23">
        <v>1</v>
      </c>
      <c r="D351" s="16">
        <v>100000</v>
      </c>
      <c r="E351" s="16">
        <v>78339.048823251782</v>
      </c>
      <c r="F351" s="16">
        <v>21660.951176748218</v>
      </c>
      <c r="G351" s="16">
        <v>0.46321491746833166</v>
      </c>
      <c r="H351" s="16">
        <v>2478.5319188756944</v>
      </c>
      <c r="I351" s="16">
        <v>73477.176712102097</v>
      </c>
      <c r="J351" s="16">
        <v>83200.920934401467</v>
      </c>
      <c r="K351" s="16">
        <v>46827.844140128684</v>
      </c>
      <c r="L351" s="16">
        <v>-13518.146041291926</v>
      </c>
      <c r="M351" s="16">
        <v>170196.24368779548</v>
      </c>
    </row>
    <row r="352" spans="2:13" x14ac:dyDescent="0.35">
      <c r="B352" s="10" t="s">
        <v>351</v>
      </c>
      <c r="C352" s="23">
        <v>1</v>
      </c>
      <c r="D352" s="16">
        <v>177000</v>
      </c>
      <c r="E352" s="16">
        <v>211878.65987494885</v>
      </c>
      <c r="F352" s="16">
        <v>-34878.659874948848</v>
      </c>
      <c r="G352" s="16">
        <v>-0.74587285773135004</v>
      </c>
      <c r="H352" s="16">
        <v>1702.8875586507513</v>
      </c>
      <c r="I352" s="16">
        <v>208538.28670211375</v>
      </c>
      <c r="J352" s="16">
        <v>215219.03304778395</v>
      </c>
      <c r="K352" s="16">
        <v>46793.201347810194</v>
      </c>
      <c r="L352" s="16">
        <v>120089.4200867723</v>
      </c>
      <c r="M352" s="16">
        <v>303667.8996631254</v>
      </c>
    </row>
    <row r="353" spans="2:13" x14ac:dyDescent="0.35">
      <c r="B353" s="10" t="s">
        <v>828</v>
      </c>
      <c r="C353" s="23">
        <v>1</v>
      </c>
      <c r="D353" s="16">
        <v>200100</v>
      </c>
      <c r="E353" s="16">
        <v>154571.01769652948</v>
      </c>
      <c r="F353" s="16">
        <v>45528.982303470519</v>
      </c>
      <c r="G353" s="16">
        <v>0.97362777876337259</v>
      </c>
      <c r="H353" s="16">
        <v>2652.0181750025563</v>
      </c>
      <c r="I353" s="16">
        <v>149368.8360723542</v>
      </c>
      <c r="J353" s="16">
        <v>159773.19932070476</v>
      </c>
      <c r="K353" s="16">
        <v>46837.346922513047</v>
      </c>
      <c r="L353" s="16">
        <v>62695.182235792119</v>
      </c>
      <c r="M353" s="16">
        <v>246446.85315726686</v>
      </c>
    </row>
    <row r="354" spans="2:13" x14ac:dyDescent="0.35">
      <c r="B354" s="10" t="s">
        <v>829</v>
      </c>
      <c r="C354" s="23">
        <v>1</v>
      </c>
      <c r="D354" s="16">
        <v>120000</v>
      </c>
      <c r="E354" s="16">
        <v>149300.61914302665</v>
      </c>
      <c r="F354" s="16">
        <v>-29300.619143026648</v>
      </c>
      <c r="G354" s="16">
        <v>-0.62658762153886327</v>
      </c>
      <c r="H354" s="16">
        <v>1386.3700214780763</v>
      </c>
      <c r="I354" s="16">
        <v>146581.12471496384</v>
      </c>
      <c r="J354" s="16">
        <v>152020.11357108946</v>
      </c>
      <c r="K354" s="16">
        <v>46782.752037217215</v>
      </c>
      <c r="L354" s="16">
        <v>57531.876654628984</v>
      </c>
      <c r="M354" s="16">
        <v>241069.36163142431</v>
      </c>
    </row>
    <row r="355" spans="2:13" x14ac:dyDescent="0.35">
      <c r="B355" s="10" t="s">
        <v>830</v>
      </c>
      <c r="C355" s="23">
        <v>1</v>
      </c>
      <c r="D355" s="16">
        <v>200000</v>
      </c>
      <c r="E355" s="16">
        <v>268024.45188784157</v>
      </c>
      <c r="F355" s="16">
        <v>-68024.451887841569</v>
      </c>
      <c r="G355" s="16">
        <v>-1.4546886981066249</v>
      </c>
      <c r="H355" s="16">
        <v>2081.0418776203169</v>
      </c>
      <c r="I355" s="16">
        <v>263942.29365946323</v>
      </c>
      <c r="J355" s="16">
        <v>272106.6101162199</v>
      </c>
      <c r="K355" s="16">
        <v>46808.488563888801</v>
      </c>
      <c r="L355" s="16">
        <v>176205.22479591327</v>
      </c>
      <c r="M355" s="16">
        <v>359843.67897976987</v>
      </c>
    </row>
    <row r="356" spans="2:13" x14ac:dyDescent="0.35">
      <c r="B356" s="10" t="s">
        <v>831</v>
      </c>
      <c r="C356" s="23">
        <v>1</v>
      </c>
      <c r="D356" s="16">
        <v>127000</v>
      </c>
      <c r="E356" s="16">
        <v>89678.63524308498</v>
      </c>
      <c r="F356" s="16">
        <v>37321.36475691502</v>
      </c>
      <c r="G356" s="16">
        <v>0.79810959152326433</v>
      </c>
      <c r="H356" s="16">
        <v>2843.5025443091722</v>
      </c>
      <c r="I356" s="16">
        <v>84100.839123989164</v>
      </c>
      <c r="J356" s="16">
        <v>95256.431362180796</v>
      </c>
      <c r="K356" s="16">
        <v>46848.579200001273</v>
      </c>
      <c r="L356" s="16">
        <v>-2219.2333802067296</v>
      </c>
      <c r="M356" s="16">
        <v>181576.5038663767</v>
      </c>
    </row>
    <row r="357" spans="2:13" x14ac:dyDescent="0.35">
      <c r="B357" s="10" t="s">
        <v>832</v>
      </c>
      <c r="C357" s="23">
        <v>1</v>
      </c>
      <c r="D357" s="16">
        <v>475000</v>
      </c>
      <c r="E357" s="16">
        <v>297159.07423710905</v>
      </c>
      <c r="F357" s="16">
        <v>177840.92576289095</v>
      </c>
      <c r="G357" s="16">
        <v>3.8030910590010412</v>
      </c>
      <c r="H357" s="16">
        <v>6594.3472355369195</v>
      </c>
      <c r="I357" s="16">
        <v>284223.64553775324</v>
      </c>
      <c r="J357" s="16">
        <v>310094.50293646485</v>
      </c>
      <c r="K357" s="16">
        <v>47224.879902463828</v>
      </c>
      <c r="L357" s="16">
        <v>204523.05660037289</v>
      </c>
      <c r="M357" s="16">
        <v>389795.0918738452</v>
      </c>
    </row>
    <row r="358" spans="2:13" x14ac:dyDescent="0.35">
      <c r="B358" s="10" t="s">
        <v>352</v>
      </c>
      <c r="C358" s="23">
        <v>1</v>
      </c>
      <c r="D358" s="16">
        <v>173000</v>
      </c>
      <c r="E358" s="16">
        <v>172108.49696524593</v>
      </c>
      <c r="F358" s="16">
        <v>891.50303475407418</v>
      </c>
      <c r="G358" s="16">
        <v>1.9064606226048917E-2</v>
      </c>
      <c r="H358" s="16">
        <v>1679.3729738402126</v>
      </c>
      <c r="I358" s="16">
        <v>168814.24984922088</v>
      </c>
      <c r="J358" s="16">
        <v>175402.74408127097</v>
      </c>
      <c r="K358" s="16">
        <v>46792.351510952765</v>
      </c>
      <c r="L358" s="16">
        <v>80320.92421152824</v>
      </c>
      <c r="M358" s="16">
        <v>263896.06971896358</v>
      </c>
    </row>
    <row r="359" spans="2:13" x14ac:dyDescent="0.35">
      <c r="B359" s="10" t="s">
        <v>833</v>
      </c>
      <c r="C359" s="23">
        <v>1</v>
      </c>
      <c r="D359" s="16">
        <v>135000</v>
      </c>
      <c r="E359" s="16">
        <v>136493.13732905054</v>
      </c>
      <c r="F359" s="16">
        <v>-1493.1373290505435</v>
      </c>
      <c r="G359" s="16">
        <v>-3.193042997056713E-2</v>
      </c>
      <c r="H359" s="16">
        <v>2671.8703904964259</v>
      </c>
      <c r="I359" s="16">
        <v>131252.01372792549</v>
      </c>
      <c r="J359" s="16">
        <v>141734.2609301756</v>
      </c>
      <c r="K359" s="16">
        <v>46838.475185715753</v>
      </c>
      <c r="L359" s="16">
        <v>44615.088674544109</v>
      </c>
      <c r="M359" s="16">
        <v>228371.18598355696</v>
      </c>
    </row>
    <row r="360" spans="2:13" x14ac:dyDescent="0.35">
      <c r="B360" s="10" t="s">
        <v>834</v>
      </c>
      <c r="C360" s="23">
        <v>1</v>
      </c>
      <c r="D360" s="16">
        <v>153337</v>
      </c>
      <c r="E360" s="16">
        <v>161270.18168580747</v>
      </c>
      <c r="F360" s="16">
        <v>-7933.1816858074744</v>
      </c>
      <c r="G360" s="16">
        <v>-0.16964943366832574</v>
      </c>
      <c r="H360" s="16">
        <v>1472.5261181593373</v>
      </c>
      <c r="I360" s="16">
        <v>158381.68401817771</v>
      </c>
      <c r="J360" s="16">
        <v>164158.67935343724</v>
      </c>
      <c r="K360" s="16">
        <v>46785.384464680421</v>
      </c>
      <c r="L360" s="16">
        <v>69496.275444798637</v>
      </c>
      <c r="M360" s="16">
        <v>253044.08792681631</v>
      </c>
    </row>
    <row r="361" spans="2:13" x14ac:dyDescent="0.35">
      <c r="B361" s="10" t="s">
        <v>835</v>
      </c>
      <c r="C361" s="23">
        <v>1</v>
      </c>
      <c r="D361" s="16">
        <v>286000</v>
      </c>
      <c r="E361" s="16">
        <v>219395.90097178932</v>
      </c>
      <c r="F361" s="16">
        <v>66604.09902821068</v>
      </c>
      <c r="G361" s="16">
        <v>1.42431474881505</v>
      </c>
      <c r="H361" s="16">
        <v>1718.6644977387871</v>
      </c>
      <c r="I361" s="16">
        <v>216024.5798577285</v>
      </c>
      <c r="J361" s="16">
        <v>222767.22208585014</v>
      </c>
      <c r="K361" s="16">
        <v>46793.778154740685</v>
      </c>
      <c r="L361" s="16">
        <v>127605.52972288494</v>
      </c>
      <c r="M361" s="16">
        <v>311186.2722206937</v>
      </c>
    </row>
    <row r="362" spans="2:13" x14ac:dyDescent="0.35">
      <c r="B362" s="10" t="s">
        <v>836</v>
      </c>
      <c r="C362" s="23">
        <v>1</v>
      </c>
      <c r="D362" s="16">
        <v>315000</v>
      </c>
      <c r="E362" s="16">
        <v>255151.15020915004</v>
      </c>
      <c r="F362" s="16">
        <v>59848.849790849956</v>
      </c>
      <c r="G362" s="16">
        <v>1.2798551545696688</v>
      </c>
      <c r="H362" s="16">
        <v>3780.621259651492</v>
      </c>
      <c r="I362" s="16">
        <v>247735.10810570314</v>
      </c>
      <c r="J362" s="16">
        <v>262567.19231259695</v>
      </c>
      <c r="K362" s="16">
        <v>46914.78406055204</v>
      </c>
      <c r="L362" s="16">
        <v>163123.41456147871</v>
      </c>
      <c r="M362" s="16">
        <v>347178.88585682138</v>
      </c>
    </row>
    <row r="363" spans="2:13" x14ac:dyDescent="0.35">
      <c r="B363" s="10" t="s">
        <v>353</v>
      </c>
      <c r="C363" s="23">
        <v>1</v>
      </c>
      <c r="D363" s="16">
        <v>184000</v>
      </c>
      <c r="E363" s="16">
        <v>178216.81478994407</v>
      </c>
      <c r="F363" s="16">
        <v>5783.1852100559336</v>
      </c>
      <c r="G363" s="16">
        <v>0.12367220801715</v>
      </c>
      <c r="H363" s="16">
        <v>1227.6883904982278</v>
      </c>
      <c r="I363" s="16">
        <v>175808.58921839154</v>
      </c>
      <c r="J363" s="16">
        <v>180625.04036149659</v>
      </c>
      <c r="K363" s="16">
        <v>46778.318536726634</v>
      </c>
      <c r="L363" s="16">
        <v>86456.769027308037</v>
      </c>
      <c r="M363" s="16">
        <v>269976.8605525801</v>
      </c>
    </row>
    <row r="364" spans="2:13" x14ac:dyDescent="0.35">
      <c r="B364" s="10" t="s">
        <v>837</v>
      </c>
      <c r="C364" s="23">
        <v>1</v>
      </c>
      <c r="D364" s="16">
        <v>192000</v>
      </c>
      <c r="E364" s="16">
        <v>201887.06810733862</v>
      </c>
      <c r="F364" s="16">
        <v>-9887.0681073386222</v>
      </c>
      <c r="G364" s="16">
        <v>-0.21143288676357044</v>
      </c>
      <c r="H364" s="16">
        <v>1716.2256109698505</v>
      </c>
      <c r="I364" s="16">
        <v>198520.53109772038</v>
      </c>
      <c r="J364" s="16">
        <v>205253.60511695687</v>
      </c>
      <c r="K364" s="16">
        <v>46793.688641600456</v>
      </c>
      <c r="L364" s="16">
        <v>110096.87244682862</v>
      </c>
      <c r="M364" s="16">
        <v>293677.26376784861</v>
      </c>
    </row>
    <row r="365" spans="2:13" x14ac:dyDescent="0.35">
      <c r="B365" s="10" t="s">
        <v>838</v>
      </c>
      <c r="C365" s="23">
        <v>1</v>
      </c>
      <c r="D365" s="16">
        <v>130000</v>
      </c>
      <c r="E365" s="16">
        <v>233572.89891509095</v>
      </c>
      <c r="F365" s="16">
        <v>-103572.89891509095</v>
      </c>
      <c r="G365" s="16">
        <v>-2.2148848142185802</v>
      </c>
      <c r="H365" s="16">
        <v>1815.0481002540869</v>
      </c>
      <c r="I365" s="16">
        <v>230012.51235245852</v>
      </c>
      <c r="J365" s="16">
        <v>237133.28547772337</v>
      </c>
      <c r="K365" s="16">
        <v>46797.417299948669</v>
      </c>
      <c r="L365" s="16">
        <v>141775.38914258702</v>
      </c>
      <c r="M365" s="16">
        <v>325370.40868759487</v>
      </c>
    </row>
    <row r="366" spans="2:13" x14ac:dyDescent="0.35">
      <c r="B366" s="10" t="s">
        <v>839</v>
      </c>
      <c r="C366" s="23">
        <v>1</v>
      </c>
      <c r="D366" s="16">
        <v>127000</v>
      </c>
      <c r="E366" s="16">
        <v>119688.90469289533</v>
      </c>
      <c r="F366" s="16">
        <v>7311.0953071046679</v>
      </c>
      <c r="G366" s="16">
        <v>0.15634624636977737</v>
      </c>
      <c r="H366" s="16">
        <v>1978.8623560235978</v>
      </c>
      <c r="I366" s="16">
        <v>115807.18115030753</v>
      </c>
      <c r="J366" s="16">
        <v>123570.62823548313</v>
      </c>
      <c r="K366" s="16">
        <v>46804.057116487093</v>
      </c>
      <c r="L366" s="16">
        <v>27878.370299402886</v>
      </c>
      <c r="M366" s="16">
        <v>211499.43908638778</v>
      </c>
    </row>
    <row r="367" spans="2:13" x14ac:dyDescent="0.35">
      <c r="B367" s="10" t="s">
        <v>840</v>
      </c>
      <c r="C367" s="23">
        <v>1</v>
      </c>
      <c r="D367" s="16">
        <v>148500</v>
      </c>
      <c r="E367" s="16">
        <v>180211.41579742121</v>
      </c>
      <c r="F367" s="16">
        <v>-31711.415797421214</v>
      </c>
      <c r="G367" s="16">
        <v>-0.67814200454753926</v>
      </c>
      <c r="H367" s="16">
        <v>1251.8182184138705</v>
      </c>
      <c r="I367" s="16">
        <v>177755.85731218036</v>
      </c>
      <c r="J367" s="16">
        <v>182666.97428266206</v>
      </c>
      <c r="K367" s="16">
        <v>46778.958038751269</v>
      </c>
      <c r="L367" s="16">
        <v>88450.115591767957</v>
      </c>
      <c r="M367" s="16">
        <v>271972.71600307449</v>
      </c>
    </row>
    <row r="368" spans="2:13" x14ac:dyDescent="0.35">
      <c r="B368" s="10" t="s">
        <v>841</v>
      </c>
      <c r="C368" s="23">
        <v>1</v>
      </c>
      <c r="D368" s="16">
        <v>311872</v>
      </c>
      <c r="E368" s="16">
        <v>238328.33084277035</v>
      </c>
      <c r="F368" s="16">
        <v>73543.669157229655</v>
      </c>
      <c r="G368" s="16">
        <v>1.5727160068368962</v>
      </c>
      <c r="H368" s="16">
        <v>1907.3809802373844</v>
      </c>
      <c r="I368" s="16">
        <v>234586.824702571</v>
      </c>
      <c r="J368" s="16">
        <v>242069.83698296969</v>
      </c>
      <c r="K368" s="16">
        <v>46801.089394832146</v>
      </c>
      <c r="L368" s="16">
        <v>146523.61791279749</v>
      </c>
      <c r="M368" s="16">
        <v>330133.0437727432</v>
      </c>
    </row>
    <row r="369" spans="2:13" x14ac:dyDescent="0.35">
      <c r="B369" s="10" t="s">
        <v>842</v>
      </c>
      <c r="C369" s="23">
        <v>1</v>
      </c>
      <c r="D369" s="16">
        <v>235000</v>
      </c>
      <c r="E369" s="16">
        <v>277148.49973103119</v>
      </c>
      <c r="F369" s="16">
        <v>-42148.499731031188</v>
      </c>
      <c r="G369" s="16">
        <v>-0.90133686489637166</v>
      </c>
      <c r="H369" s="16">
        <v>4907.7290974526204</v>
      </c>
      <c r="I369" s="16">
        <v>267521.53021481598</v>
      </c>
      <c r="J369" s="16">
        <v>286775.46924724639</v>
      </c>
      <c r="K369" s="16">
        <v>47019.035201004299</v>
      </c>
      <c r="L369" s="16">
        <v>184916.26572347982</v>
      </c>
      <c r="M369" s="16">
        <v>369380.73373858258</v>
      </c>
    </row>
    <row r="370" spans="2:13" x14ac:dyDescent="0.35">
      <c r="B370" s="10" t="s">
        <v>354</v>
      </c>
      <c r="C370" s="23">
        <v>1</v>
      </c>
      <c r="D370" s="16">
        <v>104000</v>
      </c>
      <c r="E370" s="16">
        <v>186840.56974169827</v>
      </c>
      <c r="F370" s="16">
        <v>-82840.569741698273</v>
      </c>
      <c r="G370" s="16">
        <v>-1.7715282843683027</v>
      </c>
      <c r="H370" s="16">
        <v>3469.8071398036636</v>
      </c>
      <c r="I370" s="16">
        <v>180034.2185966495</v>
      </c>
      <c r="J370" s="16">
        <v>193646.92088674704</v>
      </c>
      <c r="K370" s="16">
        <v>46890.760581661831</v>
      </c>
      <c r="L370" s="16">
        <v>94859.958394157831</v>
      </c>
      <c r="M370" s="16">
        <v>278821.18108923873</v>
      </c>
    </row>
    <row r="371" spans="2:13" x14ac:dyDescent="0.35">
      <c r="B371" s="10" t="s">
        <v>843</v>
      </c>
      <c r="C371" s="23">
        <v>1</v>
      </c>
      <c r="D371" s="16">
        <v>274900</v>
      </c>
      <c r="E371" s="16">
        <v>233953.5682490555</v>
      </c>
      <c r="F371" s="16">
        <v>40946.431750944495</v>
      </c>
      <c r="G371" s="16">
        <v>0.87563089216951873</v>
      </c>
      <c r="H371" s="16">
        <v>1816.0716508373835</v>
      </c>
      <c r="I371" s="16">
        <v>230391.17389624802</v>
      </c>
      <c r="J371" s="16">
        <v>237515.96260186299</v>
      </c>
      <c r="K371" s="16">
        <v>46797.457009759346</v>
      </c>
      <c r="L371" s="16">
        <v>142155.98058204493</v>
      </c>
      <c r="M371" s="16">
        <v>325751.15591606608</v>
      </c>
    </row>
    <row r="372" spans="2:13" x14ac:dyDescent="0.35">
      <c r="B372" s="10" t="s">
        <v>844</v>
      </c>
      <c r="C372" s="23">
        <v>1</v>
      </c>
      <c r="D372" s="16">
        <v>140000</v>
      </c>
      <c r="E372" s="16">
        <v>176568.6444028597</v>
      </c>
      <c r="F372" s="16">
        <v>-36568.644402859703</v>
      </c>
      <c r="G372" s="16">
        <v>-0.78201282394203531</v>
      </c>
      <c r="H372" s="16">
        <v>2142.3431952228079</v>
      </c>
      <c r="I372" s="16">
        <v>172366.23790809489</v>
      </c>
      <c r="J372" s="16">
        <v>180771.05089762452</v>
      </c>
      <c r="K372" s="16">
        <v>46811.253996292558</v>
      </c>
      <c r="L372" s="16">
        <v>84743.992656692863</v>
      </c>
      <c r="M372" s="16">
        <v>268393.29614902654</v>
      </c>
    </row>
    <row r="373" spans="2:13" x14ac:dyDescent="0.35">
      <c r="B373" s="10" t="s">
        <v>845</v>
      </c>
      <c r="C373" s="23">
        <v>1</v>
      </c>
      <c r="D373" s="16">
        <v>171500</v>
      </c>
      <c r="E373" s="16">
        <v>164412.66018893331</v>
      </c>
      <c r="F373" s="16">
        <v>7087.3398110666894</v>
      </c>
      <c r="G373" s="16">
        <v>0.15156128181376208</v>
      </c>
      <c r="H373" s="16">
        <v>1386.7271611002611</v>
      </c>
      <c r="I373" s="16">
        <v>161692.46519810767</v>
      </c>
      <c r="J373" s="16">
        <v>167132.85517975895</v>
      </c>
      <c r="K373" s="16">
        <v>46782.762622130729</v>
      </c>
      <c r="L373" s="16">
        <v>72643.896937238052</v>
      </c>
      <c r="M373" s="16">
        <v>256181.42344062857</v>
      </c>
    </row>
    <row r="374" spans="2:13" x14ac:dyDescent="0.35">
      <c r="B374" s="10" t="s">
        <v>846</v>
      </c>
      <c r="C374" s="23">
        <v>1</v>
      </c>
      <c r="D374" s="16">
        <v>112000</v>
      </c>
      <c r="E374" s="16">
        <v>111932.13929666378</v>
      </c>
      <c r="F374" s="16">
        <v>67.860703336220467</v>
      </c>
      <c r="G374" s="16">
        <v>1.4511869695257422E-3</v>
      </c>
      <c r="H374" s="16">
        <v>2275.6276450764885</v>
      </c>
      <c r="I374" s="16">
        <v>107468.28289090187</v>
      </c>
      <c r="J374" s="16">
        <v>116395.99570242569</v>
      </c>
      <c r="K374" s="16">
        <v>46817.54315978504</v>
      </c>
      <c r="L374" s="16">
        <v>20095.150768245439</v>
      </c>
      <c r="M374" s="16">
        <v>203769.12782508211</v>
      </c>
    </row>
    <row r="375" spans="2:13" x14ac:dyDescent="0.35">
      <c r="B375" s="10" t="s">
        <v>355</v>
      </c>
      <c r="C375" s="23">
        <v>1</v>
      </c>
      <c r="D375" s="16">
        <v>149000</v>
      </c>
      <c r="E375" s="16">
        <v>151633.82477922272</v>
      </c>
      <c r="F375" s="16">
        <v>-2633.8247792227194</v>
      </c>
      <c r="G375" s="16">
        <v>-5.6323792883265777E-2</v>
      </c>
      <c r="H375" s="16">
        <v>2589.1138897689129</v>
      </c>
      <c r="I375" s="16">
        <v>146555.03579232603</v>
      </c>
      <c r="J375" s="16">
        <v>156712.61376611941</v>
      </c>
      <c r="K375" s="16">
        <v>46833.827273387484</v>
      </c>
      <c r="L375" s="16">
        <v>59764.893439345891</v>
      </c>
      <c r="M375" s="16">
        <v>243502.75611909956</v>
      </c>
    </row>
    <row r="376" spans="2:13" x14ac:dyDescent="0.35">
      <c r="B376" s="10" t="s">
        <v>847</v>
      </c>
      <c r="C376" s="23">
        <v>1</v>
      </c>
      <c r="D376" s="16">
        <v>110000</v>
      </c>
      <c r="E376" s="16">
        <v>133512.62427309004</v>
      </c>
      <c r="F376" s="16">
        <v>-23512.624273090041</v>
      </c>
      <c r="G376" s="16">
        <v>-0.50281255994956409</v>
      </c>
      <c r="H376" s="16">
        <v>1608.7890464856246</v>
      </c>
      <c r="I376" s="16">
        <v>130356.83413043994</v>
      </c>
      <c r="J376" s="16">
        <v>136668.41441574015</v>
      </c>
      <c r="K376" s="16">
        <v>46789.871431062842</v>
      </c>
      <c r="L376" s="16">
        <v>41729.916427973454</v>
      </c>
      <c r="M376" s="16">
        <v>225295.33211820663</v>
      </c>
    </row>
    <row r="377" spans="2:13" x14ac:dyDescent="0.35">
      <c r="B377" s="10" t="s">
        <v>848</v>
      </c>
      <c r="C377" s="23">
        <v>1</v>
      </c>
      <c r="D377" s="16">
        <v>180500</v>
      </c>
      <c r="E377" s="16">
        <v>193521.14700075157</v>
      </c>
      <c r="F377" s="16">
        <v>-13021.147000751575</v>
      </c>
      <c r="G377" s="16">
        <v>-0.27845450941095878</v>
      </c>
      <c r="H377" s="16">
        <v>1477.2933637897543</v>
      </c>
      <c r="I377" s="16">
        <v>190623.29793506191</v>
      </c>
      <c r="J377" s="16">
        <v>196418.99606644124</v>
      </c>
      <c r="K377" s="16">
        <v>46785.534751908053</v>
      </c>
      <c r="L377" s="16">
        <v>101746.9459572933</v>
      </c>
      <c r="M377" s="16">
        <v>285295.34804420988</v>
      </c>
    </row>
    <row r="378" spans="2:13" x14ac:dyDescent="0.35">
      <c r="B378" s="10" t="s">
        <v>849</v>
      </c>
      <c r="C378" s="23">
        <v>1</v>
      </c>
      <c r="D378" s="16">
        <v>143900</v>
      </c>
      <c r="E378" s="16">
        <v>188409.50196308762</v>
      </c>
      <c r="F378" s="16">
        <v>-44509.50196308762</v>
      </c>
      <c r="G378" s="16">
        <v>-0.95182640458189283</v>
      </c>
      <c r="H378" s="16">
        <v>1376.3611776416058</v>
      </c>
      <c r="I378" s="16">
        <v>185709.64081807548</v>
      </c>
      <c r="J378" s="16">
        <v>191109.36310809976</v>
      </c>
      <c r="K378" s="16">
        <v>46782.456502738482</v>
      </c>
      <c r="L378" s="16">
        <v>96641.339193203603</v>
      </c>
      <c r="M378" s="16">
        <v>280177.66473297164</v>
      </c>
    </row>
    <row r="379" spans="2:13" x14ac:dyDescent="0.35">
      <c r="B379" s="10" t="s">
        <v>356</v>
      </c>
      <c r="C379" s="23">
        <v>1</v>
      </c>
      <c r="D379" s="16">
        <v>141000</v>
      </c>
      <c r="E379" s="16">
        <v>129598.04636348384</v>
      </c>
      <c r="F379" s="16">
        <v>11401.953636516162</v>
      </c>
      <c r="G379" s="16">
        <v>0.24382839745218682</v>
      </c>
      <c r="H379" s="16">
        <v>1583.4318371368536</v>
      </c>
      <c r="I379" s="16">
        <v>126491.99675796804</v>
      </c>
      <c r="J379" s="16">
        <v>132704.09596899964</v>
      </c>
      <c r="K379" s="16">
        <v>46789.006430166453</v>
      </c>
      <c r="L379" s="16">
        <v>37817.035298506424</v>
      </c>
      <c r="M379" s="16">
        <v>221379.05742846127</v>
      </c>
    </row>
    <row r="380" spans="2:13" x14ac:dyDescent="0.35">
      <c r="B380" s="10" t="s">
        <v>357</v>
      </c>
      <c r="C380" s="23">
        <v>1</v>
      </c>
      <c r="D380" s="16">
        <v>277000</v>
      </c>
      <c r="E380" s="16">
        <v>250433.16892636934</v>
      </c>
      <c r="F380" s="16">
        <v>26566.831073630659</v>
      </c>
      <c r="G380" s="16">
        <v>0.56812613457052985</v>
      </c>
      <c r="H380" s="16">
        <v>1818.5008796103234</v>
      </c>
      <c r="I380" s="16">
        <v>246866.00941418149</v>
      </c>
      <c r="J380" s="16">
        <v>254000.32843855719</v>
      </c>
      <c r="K380" s="16">
        <v>46797.551343937237</v>
      </c>
      <c r="L380" s="16">
        <v>158635.3962140482</v>
      </c>
      <c r="M380" s="16">
        <v>342230.94163869048</v>
      </c>
    </row>
    <row r="381" spans="2:13" x14ac:dyDescent="0.35">
      <c r="B381" s="10" t="s">
        <v>850</v>
      </c>
      <c r="C381" s="23">
        <v>1</v>
      </c>
      <c r="D381" s="16">
        <v>145000</v>
      </c>
      <c r="E381" s="16">
        <v>133020.15737332802</v>
      </c>
      <c r="F381" s="16">
        <v>11979.842626671976</v>
      </c>
      <c r="G381" s="16">
        <v>0.25618643282637799</v>
      </c>
      <c r="H381" s="16">
        <v>1575.1543302633188</v>
      </c>
      <c r="I381" s="16">
        <v>129930.34487152341</v>
      </c>
      <c r="J381" s="16">
        <v>136109.96987513264</v>
      </c>
      <c r="K381" s="16">
        <v>46788.727034441174</v>
      </c>
      <c r="L381" s="16">
        <v>41239.694369190329</v>
      </c>
      <c r="M381" s="16">
        <v>224800.62037746573</v>
      </c>
    </row>
    <row r="382" spans="2:13" x14ac:dyDescent="0.35">
      <c r="B382" s="10" t="s">
        <v>358</v>
      </c>
      <c r="C382" s="23">
        <v>1</v>
      </c>
      <c r="D382" s="16">
        <v>98000</v>
      </c>
      <c r="E382" s="16">
        <v>70533.370979060273</v>
      </c>
      <c r="F382" s="16">
        <v>27466.629020939727</v>
      </c>
      <c r="G382" s="16">
        <v>0.5873681257693445</v>
      </c>
      <c r="H382" s="16">
        <v>2525.6460518935392</v>
      </c>
      <c r="I382" s="16">
        <v>65579.080090643285</v>
      </c>
      <c r="J382" s="16">
        <v>75487.661867477262</v>
      </c>
      <c r="K382" s="16">
        <v>46830.361458339656</v>
      </c>
      <c r="L382" s="16">
        <v>-21328.761840533203</v>
      </c>
      <c r="M382" s="16">
        <v>162395.50379865375</v>
      </c>
    </row>
    <row r="383" spans="2:13" x14ac:dyDescent="0.35">
      <c r="B383" s="10" t="s">
        <v>851</v>
      </c>
      <c r="C383" s="23">
        <v>1</v>
      </c>
      <c r="D383" s="16">
        <v>186000</v>
      </c>
      <c r="E383" s="16">
        <v>191504.04626721278</v>
      </c>
      <c r="F383" s="16">
        <v>-5504.046267212776</v>
      </c>
      <c r="G383" s="16">
        <v>-0.11770288001690557</v>
      </c>
      <c r="H383" s="16">
        <v>2214.0367494617822</v>
      </c>
      <c r="I383" s="16">
        <v>187161.00616218493</v>
      </c>
      <c r="J383" s="16">
        <v>195847.08637224062</v>
      </c>
      <c r="K383" s="16">
        <v>46814.589873962002</v>
      </c>
      <c r="L383" s="16">
        <v>99672.850885079926</v>
      </c>
      <c r="M383" s="16">
        <v>283335.24164934561</v>
      </c>
    </row>
    <row r="384" spans="2:13" x14ac:dyDescent="0.35">
      <c r="B384" s="10" t="s">
        <v>852</v>
      </c>
      <c r="C384" s="23">
        <v>1</v>
      </c>
      <c r="D384" s="16">
        <v>252678</v>
      </c>
      <c r="E384" s="16">
        <v>252411.13970153991</v>
      </c>
      <c r="F384" s="16">
        <v>266.86029846008751</v>
      </c>
      <c r="G384" s="16">
        <v>5.7067517542561076E-3</v>
      </c>
      <c r="H384" s="16">
        <v>2019.0313239371267</v>
      </c>
      <c r="I384" s="16">
        <v>248450.62097243659</v>
      </c>
      <c r="J384" s="16">
        <v>256371.65843064323</v>
      </c>
      <c r="K384" s="16">
        <v>46805.772654944369</v>
      </c>
      <c r="L384" s="16">
        <v>160597.24011895407</v>
      </c>
      <c r="M384" s="16">
        <v>344225.03928412579</v>
      </c>
    </row>
    <row r="385" spans="2:13" x14ac:dyDescent="0.35">
      <c r="B385" s="10" t="s">
        <v>853</v>
      </c>
      <c r="C385" s="23">
        <v>1</v>
      </c>
      <c r="D385" s="16">
        <v>156000</v>
      </c>
      <c r="E385" s="16">
        <v>155734.82435997453</v>
      </c>
      <c r="F385" s="16">
        <v>265.17564002546715</v>
      </c>
      <c r="G385" s="16">
        <v>5.6707256854381938E-3</v>
      </c>
      <c r="H385" s="16">
        <v>2123.6274866723606</v>
      </c>
      <c r="I385" s="16">
        <v>151569.13047752224</v>
      </c>
      <c r="J385" s="16">
        <v>159900.51824242683</v>
      </c>
      <c r="K385" s="16">
        <v>46810.401195049046</v>
      </c>
      <c r="L385" s="16">
        <v>63911.845463187041</v>
      </c>
      <c r="M385" s="16">
        <v>247557.80325676204</v>
      </c>
    </row>
    <row r="386" spans="2:13" x14ac:dyDescent="0.35">
      <c r="B386" s="10" t="s">
        <v>359</v>
      </c>
      <c r="C386" s="23">
        <v>1</v>
      </c>
      <c r="D386" s="16">
        <v>161750</v>
      </c>
      <c r="E386" s="16">
        <v>175166.56887343171</v>
      </c>
      <c r="F386" s="16">
        <v>-13416.568873431708</v>
      </c>
      <c r="G386" s="16">
        <v>-0.28691052358245639</v>
      </c>
      <c r="H386" s="16">
        <v>1291.4337186021321</v>
      </c>
      <c r="I386" s="16">
        <v>172633.30088036982</v>
      </c>
      <c r="J386" s="16">
        <v>177699.8368664936</v>
      </c>
      <c r="K386" s="16">
        <v>46780.034922911727</v>
      </c>
      <c r="L386" s="16">
        <v>83403.156258804898</v>
      </c>
      <c r="M386" s="16">
        <v>266929.98148805852</v>
      </c>
    </row>
    <row r="387" spans="2:13" x14ac:dyDescent="0.35">
      <c r="B387" s="10" t="s">
        <v>854</v>
      </c>
      <c r="C387" s="23">
        <v>1</v>
      </c>
      <c r="D387" s="16">
        <v>134450</v>
      </c>
      <c r="E387" s="16">
        <v>139403.21645994851</v>
      </c>
      <c r="F387" s="16">
        <v>-4953.2164599485113</v>
      </c>
      <c r="G387" s="16">
        <v>-0.10592349961809348</v>
      </c>
      <c r="H387" s="16">
        <v>1459.9109701139289</v>
      </c>
      <c r="I387" s="16">
        <v>136539.46458477472</v>
      </c>
      <c r="J387" s="16">
        <v>142266.96833512231</v>
      </c>
      <c r="K387" s="16">
        <v>46784.98911381681</v>
      </c>
      <c r="L387" s="16">
        <v>47630.085736625464</v>
      </c>
      <c r="M387" s="16">
        <v>231176.34718327154</v>
      </c>
    </row>
    <row r="388" spans="2:13" x14ac:dyDescent="0.35">
      <c r="B388" s="10" t="s">
        <v>855</v>
      </c>
      <c r="C388" s="23">
        <v>1</v>
      </c>
      <c r="D388" s="16">
        <v>210000</v>
      </c>
      <c r="E388" s="16">
        <v>207592.21687201079</v>
      </c>
      <c r="F388" s="16">
        <v>2407.7831279892125</v>
      </c>
      <c r="G388" s="16">
        <v>5.1489939375810853E-2</v>
      </c>
      <c r="H388" s="16">
        <v>1862.288705187407</v>
      </c>
      <c r="I388" s="16">
        <v>203939.16344562324</v>
      </c>
      <c r="J388" s="16">
        <v>211245.27029839833</v>
      </c>
      <c r="K388" s="16">
        <v>46799.273344366869</v>
      </c>
      <c r="L388" s="16">
        <v>115791.06629483326</v>
      </c>
      <c r="M388" s="16">
        <v>299393.36744918831</v>
      </c>
    </row>
    <row r="389" spans="2:13" x14ac:dyDescent="0.35">
      <c r="B389" s="10" t="s">
        <v>856</v>
      </c>
      <c r="C389" s="23">
        <v>1</v>
      </c>
      <c r="D389" s="16">
        <v>107000</v>
      </c>
      <c r="E389" s="16">
        <v>114691.01371894743</v>
      </c>
      <c r="F389" s="16">
        <v>-7691.0137189474335</v>
      </c>
      <c r="G389" s="16">
        <v>-0.16447072226884843</v>
      </c>
      <c r="H389" s="16">
        <v>2240.340991416293</v>
      </c>
      <c r="I389" s="16">
        <v>110296.37538377795</v>
      </c>
      <c r="J389" s="16">
        <v>119085.65205411692</v>
      </c>
      <c r="K389" s="16">
        <v>46815.841272982791</v>
      </c>
      <c r="L389" s="16">
        <v>22857.363600624682</v>
      </c>
      <c r="M389" s="16">
        <v>206524.66383727017</v>
      </c>
    </row>
    <row r="390" spans="2:13" x14ac:dyDescent="0.35">
      <c r="B390" s="10" t="s">
        <v>360</v>
      </c>
      <c r="C390" s="23">
        <v>1</v>
      </c>
      <c r="D390" s="16">
        <v>311500</v>
      </c>
      <c r="E390" s="16">
        <v>188907.83835660495</v>
      </c>
      <c r="F390" s="16">
        <v>122592.16164339505</v>
      </c>
      <c r="G390" s="16">
        <v>2.6216077758795131</v>
      </c>
      <c r="H390" s="16">
        <v>2218.0370931050288</v>
      </c>
      <c r="I390" s="16">
        <v>184556.95120347335</v>
      </c>
      <c r="J390" s="16">
        <v>193258.72550973654</v>
      </c>
      <c r="K390" s="16">
        <v>46814.779235682487</v>
      </c>
      <c r="L390" s="16">
        <v>97076.271523751318</v>
      </c>
      <c r="M390" s="16">
        <v>280739.40518945857</v>
      </c>
    </row>
    <row r="391" spans="2:13" x14ac:dyDescent="0.35">
      <c r="B391" s="10" t="s">
        <v>857</v>
      </c>
      <c r="C391" s="23">
        <v>1</v>
      </c>
      <c r="D391" s="16">
        <v>167240</v>
      </c>
      <c r="E391" s="16">
        <v>190746.62059512065</v>
      </c>
      <c r="F391" s="16">
        <v>-23506.62059512065</v>
      </c>
      <c r="G391" s="16">
        <v>-0.50268417254993403</v>
      </c>
      <c r="H391" s="16">
        <v>2049.8134792604324</v>
      </c>
      <c r="I391" s="16">
        <v>186725.71979010067</v>
      </c>
      <c r="J391" s="16">
        <v>194767.52140014063</v>
      </c>
      <c r="K391" s="16">
        <v>46807.110588446463</v>
      </c>
      <c r="L391" s="16">
        <v>98930.096530868512</v>
      </c>
      <c r="M391" s="16">
        <v>282563.1446593728</v>
      </c>
    </row>
    <row r="392" spans="2:13" x14ac:dyDescent="0.35">
      <c r="B392" s="10" t="s">
        <v>858</v>
      </c>
      <c r="C392" s="23">
        <v>1</v>
      </c>
      <c r="D392" s="16">
        <v>204900</v>
      </c>
      <c r="E392" s="16">
        <v>215584.31638734811</v>
      </c>
      <c r="F392" s="16">
        <v>-10684.31638734811</v>
      </c>
      <c r="G392" s="16">
        <v>-0.22848187474258327</v>
      </c>
      <c r="H392" s="16">
        <v>1893.9189200297265</v>
      </c>
      <c r="I392" s="16">
        <v>211869.21733700053</v>
      </c>
      <c r="J392" s="16">
        <v>219299.41543769569</v>
      </c>
      <c r="K392" s="16">
        <v>46800.542680773964</v>
      </c>
      <c r="L392" s="16">
        <v>123780.67588812023</v>
      </c>
      <c r="M392" s="16">
        <v>307387.95688657602</v>
      </c>
    </row>
    <row r="393" spans="2:13" x14ac:dyDescent="0.35">
      <c r="B393" s="10" t="s">
        <v>361</v>
      </c>
      <c r="C393" s="23">
        <v>1</v>
      </c>
      <c r="D393" s="16">
        <v>200000</v>
      </c>
      <c r="E393" s="16">
        <v>284584.54616425827</v>
      </c>
      <c r="F393" s="16">
        <v>-84584.546164258267</v>
      </c>
      <c r="G393" s="16">
        <v>-1.8088228559709574</v>
      </c>
      <c r="H393" s="16">
        <v>2324.1435474078212</v>
      </c>
      <c r="I393" s="16">
        <v>280025.52127964981</v>
      </c>
      <c r="J393" s="16">
        <v>289143.57104886672</v>
      </c>
      <c r="K393" s="16">
        <v>46819.92641566469</v>
      </c>
      <c r="L393" s="16">
        <v>192742.88265658839</v>
      </c>
      <c r="M393" s="16">
        <v>376426.20967192814</v>
      </c>
    </row>
    <row r="394" spans="2:13" x14ac:dyDescent="0.35">
      <c r="B394" s="10" t="s">
        <v>859</v>
      </c>
      <c r="C394" s="23">
        <v>1</v>
      </c>
      <c r="D394" s="16">
        <v>179900</v>
      </c>
      <c r="E394" s="16">
        <v>188301.61739312686</v>
      </c>
      <c r="F394" s="16">
        <v>-8401.6173931268568</v>
      </c>
      <c r="G394" s="16">
        <v>-0.17966683344613835</v>
      </c>
      <c r="H394" s="16">
        <v>1234.4146506689056</v>
      </c>
      <c r="I394" s="16">
        <v>185880.19763331834</v>
      </c>
      <c r="J394" s="16">
        <v>190723.03715293537</v>
      </c>
      <c r="K394" s="16">
        <v>46778.495549441141</v>
      </c>
      <c r="L394" s="16">
        <v>96541.22440349996</v>
      </c>
      <c r="M394" s="16">
        <v>280062.01038275374</v>
      </c>
    </row>
    <row r="395" spans="2:13" x14ac:dyDescent="0.35">
      <c r="B395" s="10" t="s">
        <v>860</v>
      </c>
      <c r="C395" s="23">
        <v>1</v>
      </c>
      <c r="D395" s="16">
        <v>97000</v>
      </c>
      <c r="E395" s="16">
        <v>118643.04227345213</v>
      </c>
      <c r="F395" s="16">
        <v>-21643.042273452127</v>
      </c>
      <c r="G395" s="16">
        <v>-0.46283193931125277</v>
      </c>
      <c r="H395" s="16">
        <v>1972.2083215117568</v>
      </c>
      <c r="I395" s="16">
        <v>114774.37124173714</v>
      </c>
      <c r="J395" s="16">
        <v>122511.71330516711</v>
      </c>
      <c r="K395" s="16">
        <v>46803.776257933918</v>
      </c>
      <c r="L395" s="16">
        <v>26833.058810273084</v>
      </c>
      <c r="M395" s="16">
        <v>210453.02573663119</v>
      </c>
    </row>
    <row r="396" spans="2:13" x14ac:dyDescent="0.35">
      <c r="B396" s="10" t="s">
        <v>861</v>
      </c>
      <c r="C396" s="23">
        <v>1</v>
      </c>
      <c r="D396" s="16">
        <v>386250</v>
      </c>
      <c r="E396" s="16">
        <v>297526.32527009374</v>
      </c>
      <c r="F396" s="16">
        <v>88723.674729906255</v>
      </c>
      <c r="G396" s="16">
        <v>1.8973372559750332</v>
      </c>
      <c r="H396" s="16">
        <v>2544.4071820252339</v>
      </c>
      <c r="I396" s="16">
        <v>292535.23267068557</v>
      </c>
      <c r="J396" s="16">
        <v>302517.41786950192</v>
      </c>
      <c r="K396" s="16">
        <v>46831.377027023671</v>
      </c>
      <c r="L396" s="16">
        <v>205662.20031756698</v>
      </c>
      <c r="M396" s="16">
        <v>389390.45022262051</v>
      </c>
    </row>
    <row r="397" spans="2:13" x14ac:dyDescent="0.35">
      <c r="B397" s="10" t="s">
        <v>862</v>
      </c>
      <c r="C397" s="23">
        <v>1</v>
      </c>
      <c r="D397" s="16">
        <v>112000</v>
      </c>
      <c r="E397" s="16">
        <v>160326.33434256975</v>
      </c>
      <c r="F397" s="16">
        <v>-48326.334342569753</v>
      </c>
      <c r="G397" s="16">
        <v>-1.0334485679497756</v>
      </c>
      <c r="H397" s="16">
        <v>1324.0668250088415</v>
      </c>
      <c r="I397" s="16">
        <v>157729.05345997005</v>
      </c>
      <c r="J397" s="16">
        <v>162923.61522516946</v>
      </c>
      <c r="K397" s="16">
        <v>46780.947182548451</v>
      </c>
      <c r="L397" s="16">
        <v>68561.132245365734</v>
      </c>
      <c r="M397" s="16">
        <v>252091.53643977377</v>
      </c>
    </row>
    <row r="398" spans="2:13" x14ac:dyDescent="0.35">
      <c r="B398" s="10" t="s">
        <v>863</v>
      </c>
      <c r="C398" s="23">
        <v>1</v>
      </c>
      <c r="D398" s="16">
        <v>290000</v>
      </c>
      <c r="E398" s="16">
        <v>301340.84460141283</v>
      </c>
      <c r="F398" s="16">
        <v>-11340.844601412828</v>
      </c>
      <c r="G398" s="16">
        <v>-0.24252159349787358</v>
      </c>
      <c r="H398" s="16">
        <v>2689.0984140706901</v>
      </c>
      <c r="I398" s="16">
        <v>296065.9266211603</v>
      </c>
      <c r="J398" s="16">
        <v>306615.76258166536</v>
      </c>
      <c r="K398" s="16">
        <v>46839.461105139293</v>
      </c>
      <c r="L398" s="16">
        <v>209460.86197376985</v>
      </c>
      <c r="M398" s="16">
        <v>393220.82722905581</v>
      </c>
    </row>
    <row r="399" spans="2:13" x14ac:dyDescent="0.35">
      <c r="B399" s="10" t="s">
        <v>864</v>
      </c>
      <c r="C399" s="23">
        <v>1</v>
      </c>
      <c r="D399" s="16">
        <v>106000</v>
      </c>
      <c r="E399" s="16">
        <v>129302.76187341842</v>
      </c>
      <c r="F399" s="16">
        <v>-23302.761873418422</v>
      </c>
      <c r="G399" s="16">
        <v>-0.49832469635805454</v>
      </c>
      <c r="H399" s="16">
        <v>1747.1737979394068</v>
      </c>
      <c r="I399" s="16">
        <v>125875.51710128479</v>
      </c>
      <c r="J399" s="16">
        <v>132730.00664555206</v>
      </c>
      <c r="K399" s="16">
        <v>46794.833930889261</v>
      </c>
      <c r="L399" s="16">
        <v>37510.319620879469</v>
      </c>
      <c r="M399" s="16">
        <v>221095.20412595739</v>
      </c>
    </row>
    <row r="400" spans="2:13" x14ac:dyDescent="0.35">
      <c r="B400" s="10" t="s">
        <v>865</v>
      </c>
      <c r="C400" s="23">
        <v>1</v>
      </c>
      <c r="D400" s="16">
        <v>125000</v>
      </c>
      <c r="E400" s="16">
        <v>119027.62460325337</v>
      </c>
      <c r="F400" s="16">
        <v>5972.3753967466328</v>
      </c>
      <c r="G400" s="16">
        <v>0.12771800065103131</v>
      </c>
      <c r="H400" s="16">
        <v>1867.1483319054685</v>
      </c>
      <c r="I400" s="16">
        <v>115365.03856466456</v>
      </c>
      <c r="J400" s="16">
        <v>122690.21064184218</v>
      </c>
      <c r="K400" s="16">
        <v>46799.466975945739</v>
      </c>
      <c r="L400" s="16">
        <v>27226.094199628584</v>
      </c>
      <c r="M400" s="16">
        <v>210829.15500687814</v>
      </c>
    </row>
    <row r="401" spans="2:13" x14ac:dyDescent="0.35">
      <c r="B401" s="10" t="s">
        <v>866</v>
      </c>
      <c r="C401" s="23">
        <v>1</v>
      </c>
      <c r="D401" s="16">
        <v>192500</v>
      </c>
      <c r="E401" s="16">
        <v>219962.99197689942</v>
      </c>
      <c r="F401" s="16">
        <v>-27462.991976899415</v>
      </c>
      <c r="G401" s="16">
        <v>-0.58729034834206473</v>
      </c>
      <c r="H401" s="16">
        <v>1844.1748351171382</v>
      </c>
      <c r="I401" s="16">
        <v>216345.47060037128</v>
      </c>
      <c r="J401" s="16">
        <v>223580.51335342755</v>
      </c>
      <c r="K401" s="16">
        <v>46798.556037144757</v>
      </c>
      <c r="L401" s="16">
        <v>128163.24846490905</v>
      </c>
      <c r="M401" s="16">
        <v>311762.7354888898</v>
      </c>
    </row>
    <row r="402" spans="2:13" x14ac:dyDescent="0.35">
      <c r="B402" s="10" t="s">
        <v>867</v>
      </c>
      <c r="C402" s="23">
        <v>1</v>
      </c>
      <c r="D402" s="16">
        <v>148000</v>
      </c>
      <c r="E402" s="16">
        <v>137497.91329220741</v>
      </c>
      <c r="F402" s="16">
        <v>10502.086707792594</v>
      </c>
      <c r="G402" s="16">
        <v>0.2245849311002284</v>
      </c>
      <c r="H402" s="16">
        <v>1478.1401442988606</v>
      </c>
      <c r="I402" s="16">
        <v>134598.40318737191</v>
      </c>
      <c r="J402" s="16">
        <v>140397.4233970429</v>
      </c>
      <c r="K402" s="16">
        <v>46785.561497383853</v>
      </c>
      <c r="L402" s="16">
        <v>45723.659784997537</v>
      </c>
      <c r="M402" s="16">
        <v>229272.16679941729</v>
      </c>
    </row>
    <row r="403" spans="2:13" x14ac:dyDescent="0.35">
      <c r="B403" s="10" t="s">
        <v>868</v>
      </c>
      <c r="C403" s="23">
        <v>1</v>
      </c>
      <c r="D403" s="16">
        <v>403000</v>
      </c>
      <c r="E403" s="16">
        <v>327416.69397798413</v>
      </c>
      <c r="F403" s="16">
        <v>75583.306022015866</v>
      </c>
      <c r="G403" s="16">
        <v>1.6163332152539249</v>
      </c>
      <c r="H403" s="16">
        <v>3242.2503649553828</v>
      </c>
      <c r="I403" s="16">
        <v>321056.71672423463</v>
      </c>
      <c r="J403" s="16">
        <v>333776.67123173364</v>
      </c>
      <c r="K403" s="16">
        <v>46874.47123721346</v>
      </c>
      <c r="L403" s="16">
        <v>235468.03570269558</v>
      </c>
      <c r="M403" s="16">
        <v>419365.35225327266</v>
      </c>
    </row>
    <row r="404" spans="2:13" x14ac:dyDescent="0.35">
      <c r="B404" s="10" t="s">
        <v>869</v>
      </c>
      <c r="C404" s="23">
        <v>1</v>
      </c>
      <c r="D404" s="16">
        <v>94500</v>
      </c>
      <c r="E404" s="16">
        <v>131394.48671230505</v>
      </c>
      <c r="F404" s="16">
        <v>-36894.48671230505</v>
      </c>
      <c r="G404" s="16">
        <v>-0.78898089368402502</v>
      </c>
      <c r="H404" s="16">
        <v>1758.4505328155381</v>
      </c>
      <c r="I404" s="16">
        <v>127945.12157029376</v>
      </c>
      <c r="J404" s="16">
        <v>134843.85185431634</v>
      </c>
      <c r="K404" s="16">
        <v>46795.256325995884</v>
      </c>
      <c r="L404" s="16">
        <v>39601.215892268898</v>
      </c>
      <c r="M404" s="16">
        <v>223187.7575323412</v>
      </c>
    </row>
    <row r="405" spans="2:13" x14ac:dyDescent="0.35">
      <c r="B405" s="10" t="s">
        <v>870</v>
      </c>
      <c r="C405" s="23">
        <v>1</v>
      </c>
      <c r="D405" s="16">
        <v>128200</v>
      </c>
      <c r="E405" s="16">
        <v>126727.37437540269</v>
      </c>
      <c r="F405" s="16">
        <v>1472.6256245973054</v>
      </c>
      <c r="G405" s="16">
        <v>3.14917914542844E-2</v>
      </c>
      <c r="H405" s="16">
        <v>1958.0334572906308</v>
      </c>
      <c r="I405" s="16">
        <v>122886.50866526182</v>
      </c>
      <c r="J405" s="16">
        <v>130568.24008554357</v>
      </c>
      <c r="K405" s="16">
        <v>46803.181102988805</v>
      </c>
      <c r="L405" s="16">
        <v>34918.558364297773</v>
      </c>
      <c r="M405" s="16">
        <v>218536.1903865076</v>
      </c>
    </row>
    <row r="406" spans="2:13" x14ac:dyDescent="0.35">
      <c r="B406" s="10" t="s">
        <v>362</v>
      </c>
      <c r="C406" s="23">
        <v>1</v>
      </c>
      <c r="D406" s="16">
        <v>216500</v>
      </c>
      <c r="E406" s="16">
        <v>255368.17478247947</v>
      </c>
      <c r="F406" s="16">
        <v>-38868.174782479473</v>
      </c>
      <c r="G406" s="16">
        <v>-0.83118780090033706</v>
      </c>
      <c r="H406" s="16">
        <v>1922.4079898954321</v>
      </c>
      <c r="I406" s="16">
        <v>251597.19175775262</v>
      </c>
      <c r="J406" s="16">
        <v>259139.15780720633</v>
      </c>
      <c r="K406" s="16">
        <v>46801.70422985591</v>
      </c>
      <c r="L406" s="16">
        <v>163562.25579611806</v>
      </c>
      <c r="M406" s="16">
        <v>347174.09376884089</v>
      </c>
    </row>
    <row r="407" spans="2:13" x14ac:dyDescent="0.35">
      <c r="B407" s="10" t="s">
        <v>871</v>
      </c>
      <c r="C407" s="23">
        <v>1</v>
      </c>
      <c r="D407" s="16">
        <v>89500</v>
      </c>
      <c r="E407" s="16">
        <v>130348.62429286186</v>
      </c>
      <c r="F407" s="16">
        <v>-40848.624292861859</v>
      </c>
      <c r="G407" s="16">
        <v>-0.87353930010350789</v>
      </c>
      <c r="H407" s="16">
        <v>1752.3331661608283</v>
      </c>
      <c r="I407" s="16">
        <v>126911.2589375411</v>
      </c>
      <c r="J407" s="16">
        <v>133785.98964818261</v>
      </c>
      <c r="K407" s="16">
        <v>46795.026849704082</v>
      </c>
      <c r="L407" s="16">
        <v>38555.803612028991</v>
      </c>
      <c r="M407" s="16">
        <v>222141.44497369474</v>
      </c>
    </row>
    <row r="408" spans="2:13" x14ac:dyDescent="0.35">
      <c r="B408" s="10" t="s">
        <v>872</v>
      </c>
      <c r="C408" s="23">
        <v>1</v>
      </c>
      <c r="D408" s="16">
        <v>185500</v>
      </c>
      <c r="E408" s="16">
        <v>205498.5355352058</v>
      </c>
      <c r="F408" s="16">
        <v>-19998.535535205796</v>
      </c>
      <c r="G408" s="16">
        <v>-0.42766450613543749</v>
      </c>
      <c r="H408" s="16">
        <v>1875.8458128246218</v>
      </c>
      <c r="I408" s="16">
        <v>201818.88857454612</v>
      </c>
      <c r="J408" s="16">
        <v>209178.18249586548</v>
      </c>
      <c r="K408" s="16">
        <v>46799.814784385526</v>
      </c>
      <c r="L408" s="16">
        <v>113696.32287280494</v>
      </c>
      <c r="M408" s="16">
        <v>297300.74819760665</v>
      </c>
    </row>
    <row r="409" spans="2:13" x14ac:dyDescent="0.35">
      <c r="B409" s="10" t="s">
        <v>363</v>
      </c>
      <c r="C409" s="23">
        <v>1</v>
      </c>
      <c r="D409" s="16">
        <v>194500</v>
      </c>
      <c r="E409" s="16">
        <v>225399.26897340454</v>
      </c>
      <c r="F409" s="16">
        <v>-30899.268973404542</v>
      </c>
      <c r="G409" s="16">
        <v>-0.66077441431618889</v>
      </c>
      <c r="H409" s="16">
        <v>1551.2935130223323</v>
      </c>
      <c r="I409" s="16">
        <v>222356.26169569639</v>
      </c>
      <c r="J409" s="16">
        <v>228442.27625111269</v>
      </c>
      <c r="K409" s="16">
        <v>46787.929831344794</v>
      </c>
      <c r="L409" s="16">
        <v>133620.36975768197</v>
      </c>
      <c r="M409" s="16">
        <v>317178.16818912711</v>
      </c>
    </row>
    <row r="410" spans="2:13" x14ac:dyDescent="0.35">
      <c r="B410" s="10" t="s">
        <v>873</v>
      </c>
      <c r="C410" s="23">
        <v>1</v>
      </c>
      <c r="D410" s="16">
        <v>318000</v>
      </c>
      <c r="E410" s="16">
        <v>235282.976171054</v>
      </c>
      <c r="F410" s="16">
        <v>82717.023828945996</v>
      </c>
      <c r="G410" s="16">
        <v>1.7688862808241312</v>
      </c>
      <c r="H410" s="16">
        <v>1900.6546104241138</v>
      </c>
      <c r="I410" s="16">
        <v>231554.66443418484</v>
      </c>
      <c r="J410" s="16">
        <v>239011.28790792316</v>
      </c>
      <c r="K410" s="16">
        <v>46800.815743824649</v>
      </c>
      <c r="L410" s="16">
        <v>143478.80003311974</v>
      </c>
      <c r="M410" s="16">
        <v>327087.15230898827</v>
      </c>
    </row>
    <row r="411" spans="2:13" x14ac:dyDescent="0.35">
      <c r="B411" s="10" t="s">
        <v>874</v>
      </c>
      <c r="C411" s="23">
        <v>1</v>
      </c>
      <c r="D411" s="16">
        <v>113000</v>
      </c>
      <c r="E411" s="16">
        <v>150739.86813290406</v>
      </c>
      <c r="F411" s="16">
        <v>-37739.868132904056</v>
      </c>
      <c r="G411" s="16">
        <v>-0.80705919882292321</v>
      </c>
      <c r="H411" s="16">
        <v>1628.9491396237991</v>
      </c>
      <c r="I411" s="16">
        <v>147544.53208251711</v>
      </c>
      <c r="J411" s="16">
        <v>153935.204183291</v>
      </c>
      <c r="K411" s="16">
        <v>46790.568939037061</v>
      </c>
      <c r="L411" s="16">
        <v>58955.792060676351</v>
      </c>
      <c r="M411" s="16">
        <v>242523.94420513176</v>
      </c>
    </row>
    <row r="412" spans="2:13" x14ac:dyDescent="0.35">
      <c r="B412" s="10" t="s">
        <v>875</v>
      </c>
      <c r="C412" s="23">
        <v>1</v>
      </c>
      <c r="D412" s="16">
        <v>262500</v>
      </c>
      <c r="E412" s="16">
        <v>224147.41990363179</v>
      </c>
      <c r="F412" s="16">
        <v>38352.580096368212</v>
      </c>
      <c r="G412" s="16">
        <v>0.82016191620924783</v>
      </c>
      <c r="H412" s="16">
        <v>1935.9149299981996</v>
      </c>
      <c r="I412" s="16">
        <v>220349.94175294245</v>
      </c>
      <c r="J412" s="16">
        <v>227944.89805432112</v>
      </c>
      <c r="K412" s="16">
        <v>46802.26098123347</v>
      </c>
      <c r="L412" s="16">
        <v>132340.40879738488</v>
      </c>
      <c r="M412" s="16">
        <v>315954.4310098787</v>
      </c>
    </row>
    <row r="413" spans="2:13" x14ac:dyDescent="0.35">
      <c r="B413" s="10" t="s">
        <v>364</v>
      </c>
      <c r="C413" s="23">
        <v>1</v>
      </c>
      <c r="D413" s="16">
        <v>110500</v>
      </c>
      <c r="E413" s="16">
        <v>91640.9540349085</v>
      </c>
      <c r="F413" s="16">
        <v>18859.0459650915</v>
      </c>
      <c r="G413" s="16">
        <v>0.4032967596376239</v>
      </c>
      <c r="H413" s="16">
        <v>2096.2707715331103</v>
      </c>
      <c r="I413" s="16">
        <v>87528.922907159998</v>
      </c>
      <c r="J413" s="16">
        <v>95752.985162657002</v>
      </c>
      <c r="K413" s="16">
        <v>46809.168092232561</v>
      </c>
      <c r="L413" s="16">
        <v>-179.60601540459902</v>
      </c>
      <c r="M413" s="16">
        <v>183461.5140852216</v>
      </c>
    </row>
    <row r="414" spans="2:13" x14ac:dyDescent="0.35">
      <c r="B414" s="10" t="s">
        <v>876</v>
      </c>
      <c r="C414" s="23">
        <v>1</v>
      </c>
      <c r="D414" s="16">
        <v>79000</v>
      </c>
      <c r="E414" s="16">
        <v>99203.194583872246</v>
      </c>
      <c r="F414" s="16">
        <v>-20203.194583872246</v>
      </c>
      <c r="G414" s="16">
        <v>-0.43204109715231492</v>
      </c>
      <c r="H414" s="16">
        <v>3163.6263184142267</v>
      </c>
      <c r="I414" s="16">
        <v>92997.445749064238</v>
      </c>
      <c r="J414" s="16">
        <v>105408.94341868025</v>
      </c>
      <c r="K414" s="16">
        <v>46869.098538609229</v>
      </c>
      <c r="L414" s="16">
        <v>7265.0753592638939</v>
      </c>
      <c r="M414" s="16">
        <v>191141.3138084806</v>
      </c>
    </row>
    <row r="415" spans="2:13" x14ac:dyDescent="0.35">
      <c r="B415" s="10" t="s">
        <v>877</v>
      </c>
      <c r="C415" s="23">
        <v>1</v>
      </c>
      <c r="D415" s="16">
        <v>120000</v>
      </c>
      <c r="E415" s="16">
        <v>161649.87277081294</v>
      </c>
      <c r="F415" s="16">
        <v>-41649.872770812945</v>
      </c>
      <c r="G415" s="16">
        <v>-0.89067383148014234</v>
      </c>
      <c r="H415" s="16">
        <v>1494.5357383656556</v>
      </c>
      <c r="I415" s="16">
        <v>158718.20117516426</v>
      </c>
      <c r="J415" s="16">
        <v>164581.54436646163</v>
      </c>
      <c r="K415" s="16">
        <v>46786.082368718919</v>
      </c>
      <c r="L415" s="16">
        <v>69874.597525775869</v>
      </c>
      <c r="M415" s="16">
        <v>253425.14801585002</v>
      </c>
    </row>
    <row r="416" spans="2:13" x14ac:dyDescent="0.35">
      <c r="B416" s="10" t="s">
        <v>365</v>
      </c>
      <c r="C416" s="23">
        <v>1</v>
      </c>
      <c r="D416" s="16">
        <v>205000</v>
      </c>
      <c r="E416" s="16">
        <v>261276.37545060358</v>
      </c>
      <c r="F416" s="16">
        <v>-56276.375450603577</v>
      </c>
      <c r="G416" s="16">
        <v>-1.2034585368416664</v>
      </c>
      <c r="H416" s="16">
        <v>1962.2776690867975</v>
      </c>
      <c r="I416" s="16">
        <v>257427.18432217438</v>
      </c>
      <c r="J416" s="16">
        <v>265125.56657903275</v>
      </c>
      <c r="K416" s="16">
        <v>46803.358853717917</v>
      </c>
      <c r="L416" s="16">
        <v>169467.21076482313</v>
      </c>
      <c r="M416" s="16">
        <v>353085.54013638402</v>
      </c>
    </row>
    <row r="417" spans="2:13" x14ac:dyDescent="0.35">
      <c r="B417" s="10" t="s">
        <v>878</v>
      </c>
      <c r="C417" s="23">
        <v>1</v>
      </c>
      <c r="D417" s="16">
        <v>241500</v>
      </c>
      <c r="E417" s="16">
        <v>232351.37556305347</v>
      </c>
      <c r="F417" s="16">
        <v>9148.6244369465276</v>
      </c>
      <c r="G417" s="16">
        <v>0.19564142308108609</v>
      </c>
      <c r="H417" s="16">
        <v>1568.9620199231429</v>
      </c>
      <c r="I417" s="16">
        <v>229273.70985698598</v>
      </c>
      <c r="J417" s="16">
        <v>235429.04126912096</v>
      </c>
      <c r="K417" s="16">
        <v>46788.518978049091</v>
      </c>
      <c r="L417" s="16">
        <v>140571.3206809829</v>
      </c>
      <c r="M417" s="16">
        <v>324131.43044512405</v>
      </c>
    </row>
    <row r="418" spans="2:13" x14ac:dyDescent="0.35">
      <c r="B418" s="10" t="s">
        <v>879</v>
      </c>
      <c r="C418" s="23">
        <v>1</v>
      </c>
      <c r="D418" s="16">
        <v>137000</v>
      </c>
      <c r="E418" s="16">
        <v>156103.47752197966</v>
      </c>
      <c r="F418" s="16">
        <v>-19103.477521979657</v>
      </c>
      <c r="G418" s="16">
        <v>-0.40852387743714802</v>
      </c>
      <c r="H418" s="16">
        <v>3141.7325973992893</v>
      </c>
      <c r="I418" s="16">
        <v>149940.67526808963</v>
      </c>
      <c r="J418" s="16">
        <v>162266.27977586968</v>
      </c>
      <c r="K418" s="16">
        <v>46867.625820526257</v>
      </c>
      <c r="L418" s="16">
        <v>64168.247171595867</v>
      </c>
      <c r="M418" s="16">
        <v>248038.70787236345</v>
      </c>
    </row>
    <row r="419" spans="2:13" x14ac:dyDescent="0.35">
      <c r="B419" s="10" t="s">
        <v>880</v>
      </c>
      <c r="C419" s="23">
        <v>1</v>
      </c>
      <c r="D419" s="16">
        <v>140000</v>
      </c>
      <c r="E419" s="16">
        <v>149493.88855688658</v>
      </c>
      <c r="F419" s="16">
        <v>-9493.8885568865808</v>
      </c>
      <c r="G419" s="16">
        <v>-0.20302482418465745</v>
      </c>
      <c r="H419" s="16">
        <v>1422.8247882973949</v>
      </c>
      <c r="I419" s="16">
        <v>146702.88469504667</v>
      </c>
      <c r="J419" s="16">
        <v>152284.89241872649</v>
      </c>
      <c r="K419" s="16">
        <v>46783.846536144207</v>
      </c>
      <c r="L419" s="16">
        <v>57722.999106503761</v>
      </c>
      <c r="M419" s="16">
        <v>241264.7780072694</v>
      </c>
    </row>
    <row r="420" spans="2:13" x14ac:dyDescent="0.35">
      <c r="B420" s="10" t="s">
        <v>881</v>
      </c>
      <c r="C420" s="23">
        <v>1</v>
      </c>
      <c r="D420" s="16">
        <v>180000</v>
      </c>
      <c r="E420" s="16">
        <v>228625.17582251117</v>
      </c>
      <c r="F420" s="16">
        <v>-48625.17582251117</v>
      </c>
      <c r="G420" s="16">
        <v>-1.0398392305913944</v>
      </c>
      <c r="H420" s="16">
        <v>1778.3189899269016</v>
      </c>
      <c r="I420" s="16">
        <v>225136.83684409873</v>
      </c>
      <c r="J420" s="16">
        <v>232113.51480092361</v>
      </c>
      <c r="K420" s="16">
        <v>46796.007145580632</v>
      </c>
      <c r="L420" s="16">
        <v>136830.43219965501</v>
      </c>
      <c r="M420" s="16">
        <v>320419.9194453673</v>
      </c>
    </row>
    <row r="421" spans="2:13" x14ac:dyDescent="0.35">
      <c r="B421" s="10" t="s">
        <v>366</v>
      </c>
      <c r="C421" s="23">
        <v>1</v>
      </c>
      <c r="D421" s="16">
        <v>277000</v>
      </c>
      <c r="E421" s="16">
        <v>226861.01768934357</v>
      </c>
      <c r="F421" s="16">
        <v>50138.982310656429</v>
      </c>
      <c r="G421" s="16">
        <v>1.0722116662128711</v>
      </c>
      <c r="H421" s="16">
        <v>2087.5769031405798</v>
      </c>
      <c r="I421" s="16">
        <v>222766.04039735717</v>
      </c>
      <c r="J421" s="16">
        <v>230955.99498132998</v>
      </c>
      <c r="K421" s="16">
        <v>46808.77955753413</v>
      </c>
      <c r="L421" s="16">
        <v>135041.21978617093</v>
      </c>
      <c r="M421" s="16">
        <v>318680.81559251621</v>
      </c>
    </row>
    <row r="422" spans="2:13" x14ac:dyDescent="0.35">
      <c r="B422" s="10" t="s">
        <v>367</v>
      </c>
      <c r="C422" s="23">
        <v>1</v>
      </c>
      <c r="D422" s="16">
        <v>76500</v>
      </c>
      <c r="E422" s="16">
        <v>128285.26867379191</v>
      </c>
      <c r="F422" s="16">
        <v>-51785.268673791914</v>
      </c>
      <c r="G422" s="16">
        <v>-1.1074171562953028</v>
      </c>
      <c r="H422" s="16">
        <v>1778.1856519068076</v>
      </c>
      <c r="I422" s="16">
        <v>124797.19125037349</v>
      </c>
      <c r="J422" s="16">
        <v>131773.34609721033</v>
      </c>
      <c r="K422" s="16">
        <v>46796.002078724057</v>
      </c>
      <c r="L422" s="16">
        <v>36490.534990048691</v>
      </c>
      <c r="M422" s="16">
        <v>220080.00235753512</v>
      </c>
    </row>
    <row r="423" spans="2:13" x14ac:dyDescent="0.35">
      <c r="B423" s="10" t="s">
        <v>882</v>
      </c>
      <c r="C423" s="23">
        <v>1</v>
      </c>
      <c r="D423" s="16">
        <v>235000</v>
      </c>
      <c r="E423" s="16">
        <v>227670.56774072238</v>
      </c>
      <c r="F423" s="16">
        <v>7329.4322592776152</v>
      </c>
      <c r="G423" s="16">
        <v>0.1567383782626986</v>
      </c>
      <c r="H423" s="16">
        <v>1865.5784525352892</v>
      </c>
      <c r="I423" s="16">
        <v>224011.06116730795</v>
      </c>
      <c r="J423" s="16">
        <v>231330.07431413681</v>
      </c>
      <c r="K423" s="16">
        <v>46799.404369092808</v>
      </c>
      <c r="L423" s="16">
        <v>135869.16014629361</v>
      </c>
      <c r="M423" s="16">
        <v>319471.97533515119</v>
      </c>
    </row>
    <row r="424" spans="2:13" x14ac:dyDescent="0.35">
      <c r="B424" s="10" t="s">
        <v>883</v>
      </c>
      <c r="C424" s="23">
        <v>1</v>
      </c>
      <c r="D424" s="16">
        <v>173000</v>
      </c>
      <c r="E424" s="16">
        <v>227006.35290420256</v>
      </c>
      <c r="F424" s="16">
        <v>-54006.352904202562</v>
      </c>
      <c r="G424" s="16">
        <v>-1.1549145787346404</v>
      </c>
      <c r="H424" s="16">
        <v>1805.2021453767043</v>
      </c>
      <c r="I424" s="16">
        <v>223465.28010269679</v>
      </c>
      <c r="J424" s="16">
        <v>230547.42570570833</v>
      </c>
      <c r="K424" s="16">
        <v>46797.036456649381</v>
      </c>
      <c r="L424" s="16">
        <v>135209.59019144048</v>
      </c>
      <c r="M424" s="16">
        <v>318803.11561696464</v>
      </c>
    </row>
    <row r="425" spans="2:13" x14ac:dyDescent="0.35">
      <c r="B425" s="10" t="s">
        <v>884</v>
      </c>
      <c r="C425" s="23">
        <v>1</v>
      </c>
      <c r="D425" s="16">
        <v>158000</v>
      </c>
      <c r="E425" s="16">
        <v>153005.29740646662</v>
      </c>
      <c r="F425" s="16">
        <v>4994.7025935333804</v>
      </c>
      <c r="G425" s="16">
        <v>0.1068106719212758</v>
      </c>
      <c r="H425" s="16">
        <v>1336.0068156911082</v>
      </c>
      <c r="I425" s="16">
        <v>150384.59511570857</v>
      </c>
      <c r="J425" s="16">
        <v>155625.99969722467</v>
      </c>
      <c r="K425" s="16">
        <v>46781.286649159956</v>
      </c>
      <c r="L425" s="16">
        <v>61239.429413762686</v>
      </c>
      <c r="M425" s="16">
        <v>244771.16539917054</v>
      </c>
    </row>
    <row r="426" spans="2:13" x14ac:dyDescent="0.35">
      <c r="B426" s="10" t="s">
        <v>885</v>
      </c>
      <c r="C426" s="23">
        <v>1</v>
      </c>
      <c r="D426" s="16">
        <v>145000</v>
      </c>
      <c r="E426" s="16">
        <v>146826.26847225713</v>
      </c>
      <c r="F426" s="16">
        <v>-1826.2684722571285</v>
      </c>
      <c r="G426" s="16">
        <v>-3.9054369900417191E-2</v>
      </c>
      <c r="H426" s="16">
        <v>1401.0317394184985</v>
      </c>
      <c r="I426" s="16">
        <v>144078.01371352712</v>
      </c>
      <c r="J426" s="16">
        <v>149574.52323098714</v>
      </c>
      <c r="K426" s="16">
        <v>46783.188821136988</v>
      </c>
      <c r="L426" s="16">
        <v>55056.669191359848</v>
      </c>
      <c r="M426" s="16">
        <v>238595.86775315442</v>
      </c>
    </row>
    <row r="427" spans="2:13" x14ac:dyDescent="0.35">
      <c r="B427" s="10" t="s">
        <v>886</v>
      </c>
      <c r="C427" s="23">
        <v>1</v>
      </c>
      <c r="D427" s="16">
        <v>230000</v>
      </c>
      <c r="E427" s="16">
        <v>283730.9749097157</v>
      </c>
      <c r="F427" s="16">
        <v>-53730.974909715704</v>
      </c>
      <c r="G427" s="16">
        <v>-1.1490256778295984</v>
      </c>
      <c r="H427" s="16">
        <v>2317.5220095247187</v>
      </c>
      <c r="I427" s="16">
        <v>279184.93879080424</v>
      </c>
      <c r="J427" s="16">
        <v>288277.01102862717</v>
      </c>
      <c r="K427" s="16">
        <v>46819.598189261837</v>
      </c>
      <c r="L427" s="16">
        <v>191889.95524882548</v>
      </c>
      <c r="M427" s="16">
        <v>375571.99457060592</v>
      </c>
    </row>
    <row r="428" spans="2:13" x14ac:dyDescent="0.35">
      <c r="B428" s="10" t="s">
        <v>887</v>
      </c>
      <c r="C428" s="23">
        <v>1</v>
      </c>
      <c r="D428" s="16">
        <v>207500</v>
      </c>
      <c r="E428" s="16">
        <v>234335.21583197935</v>
      </c>
      <c r="F428" s="16">
        <v>-26835.215831979353</v>
      </c>
      <c r="G428" s="16">
        <v>-0.57386548658115155</v>
      </c>
      <c r="H428" s="16">
        <v>1792.1215496586667</v>
      </c>
      <c r="I428" s="16">
        <v>230819.80184206058</v>
      </c>
      <c r="J428" s="16">
        <v>237850.62982189812</v>
      </c>
      <c r="K428" s="16">
        <v>46796.533696290469</v>
      </c>
      <c r="L428" s="16">
        <v>142539.43933067133</v>
      </c>
      <c r="M428" s="16">
        <v>326130.99233328737</v>
      </c>
    </row>
    <row r="429" spans="2:13" x14ac:dyDescent="0.35">
      <c r="B429" s="10" t="s">
        <v>888</v>
      </c>
      <c r="C429" s="23">
        <v>1</v>
      </c>
      <c r="D429" s="16">
        <v>220000</v>
      </c>
      <c r="E429" s="16">
        <v>225672.05373740854</v>
      </c>
      <c r="F429" s="16">
        <v>-5672.0537374085397</v>
      </c>
      <c r="G429" s="16">
        <v>-0.12129568468211958</v>
      </c>
      <c r="H429" s="16">
        <v>1866.9280437389198</v>
      </c>
      <c r="I429" s="16">
        <v>222009.89981465621</v>
      </c>
      <c r="J429" s="16">
        <v>229334.20766016087</v>
      </c>
      <c r="K429" s="16">
        <v>46799.458187673474</v>
      </c>
      <c r="L429" s="16">
        <v>133870.54057280155</v>
      </c>
      <c r="M429" s="16">
        <v>317473.56690201553</v>
      </c>
    </row>
    <row r="430" spans="2:13" x14ac:dyDescent="0.35">
      <c r="B430" s="10" t="s">
        <v>889</v>
      </c>
      <c r="C430" s="23">
        <v>1</v>
      </c>
      <c r="D430" s="16">
        <v>231500</v>
      </c>
      <c r="E430" s="16">
        <v>238334.20033652542</v>
      </c>
      <c r="F430" s="16">
        <v>-6834.2003365254204</v>
      </c>
      <c r="G430" s="16">
        <v>-0.14614794701369657</v>
      </c>
      <c r="H430" s="16">
        <v>1766.4829640908433</v>
      </c>
      <c r="I430" s="16">
        <v>234869.07882950437</v>
      </c>
      <c r="J430" s="16">
        <v>241799.32184354647</v>
      </c>
      <c r="K430" s="16">
        <v>46795.558853396782</v>
      </c>
      <c r="L430" s="16">
        <v>146540.33608070493</v>
      </c>
      <c r="M430" s="16">
        <v>330128.06459234591</v>
      </c>
    </row>
    <row r="431" spans="2:13" x14ac:dyDescent="0.35">
      <c r="B431" s="10" t="s">
        <v>890</v>
      </c>
      <c r="C431" s="23">
        <v>1</v>
      </c>
      <c r="D431" s="16">
        <v>97000</v>
      </c>
      <c r="E431" s="16">
        <v>104668.1179846431</v>
      </c>
      <c r="F431" s="16">
        <v>-7668.1179846431041</v>
      </c>
      <c r="G431" s="16">
        <v>-0.16398110177205596</v>
      </c>
      <c r="H431" s="16">
        <v>1945.7310539811135</v>
      </c>
      <c r="I431" s="16">
        <v>100851.38458891591</v>
      </c>
      <c r="J431" s="16">
        <v>108484.8513803703</v>
      </c>
      <c r="K431" s="16">
        <v>46802.668040120589</v>
      </c>
      <c r="L431" s="16">
        <v>12860.308394327541</v>
      </c>
      <c r="M431" s="16">
        <v>196475.92757495865</v>
      </c>
    </row>
    <row r="432" spans="2:13" x14ac:dyDescent="0.35">
      <c r="B432" s="10" t="s">
        <v>891</v>
      </c>
      <c r="C432" s="23">
        <v>1</v>
      </c>
      <c r="D432" s="16">
        <v>176000</v>
      </c>
      <c r="E432" s="16">
        <v>158526.95924687086</v>
      </c>
      <c r="F432" s="16">
        <v>17473.040753129142</v>
      </c>
      <c r="G432" s="16">
        <v>0.37365732761863707</v>
      </c>
      <c r="H432" s="16">
        <v>1302.6678777850159</v>
      </c>
      <c r="I432" s="16">
        <v>155971.65440013463</v>
      </c>
      <c r="J432" s="16">
        <v>161082.26409360708</v>
      </c>
      <c r="K432" s="16">
        <v>46780.346406788311</v>
      </c>
      <c r="L432" s="16">
        <v>66762.935627495201</v>
      </c>
      <c r="M432" s="16">
        <v>250290.98286624652</v>
      </c>
    </row>
    <row r="433" spans="2:13" x14ac:dyDescent="0.35">
      <c r="B433" s="10" t="s">
        <v>892</v>
      </c>
      <c r="C433" s="23">
        <v>1</v>
      </c>
      <c r="D433" s="16">
        <v>276000</v>
      </c>
      <c r="E433" s="16">
        <v>319030.22964325384</v>
      </c>
      <c r="F433" s="16">
        <v>-43030.229643253842</v>
      </c>
      <c r="G433" s="16">
        <v>-0.92019247493800282</v>
      </c>
      <c r="H433" s="16">
        <v>2921.358048861774</v>
      </c>
      <c r="I433" s="16">
        <v>313299.71267218876</v>
      </c>
      <c r="J433" s="16">
        <v>324760.74661431892</v>
      </c>
      <c r="K433" s="16">
        <v>46853.36913380881</v>
      </c>
      <c r="L433" s="16">
        <v>227122.9651169214</v>
      </c>
      <c r="M433" s="16">
        <v>410937.49416958628</v>
      </c>
    </row>
    <row r="434" spans="2:13" x14ac:dyDescent="0.35">
      <c r="B434" s="10" t="s">
        <v>893</v>
      </c>
      <c r="C434" s="23">
        <v>1</v>
      </c>
      <c r="D434" s="16">
        <v>151000</v>
      </c>
      <c r="E434" s="16">
        <v>158036.44884502719</v>
      </c>
      <c r="F434" s="16">
        <v>-7036.4488450271892</v>
      </c>
      <c r="G434" s="16">
        <v>-0.15047298913254428</v>
      </c>
      <c r="H434" s="16">
        <v>1463.724857726764</v>
      </c>
      <c r="I434" s="16">
        <v>155165.21567268763</v>
      </c>
      <c r="J434" s="16">
        <v>160907.68201736675</v>
      </c>
      <c r="K434" s="16">
        <v>46785.108280289642</v>
      </c>
      <c r="L434" s="16">
        <v>66263.084365525167</v>
      </c>
      <c r="M434" s="16">
        <v>249809.81332452921</v>
      </c>
    </row>
    <row r="435" spans="2:13" x14ac:dyDescent="0.35">
      <c r="B435" s="10" t="s">
        <v>894</v>
      </c>
      <c r="C435" s="23">
        <v>1</v>
      </c>
      <c r="D435" s="16">
        <v>130000</v>
      </c>
      <c r="E435" s="16">
        <v>117732.45539482709</v>
      </c>
      <c r="F435" s="16">
        <v>12267.544605172909</v>
      </c>
      <c r="G435" s="16">
        <v>0.26233887955594914</v>
      </c>
      <c r="H435" s="16">
        <v>2109.2687689633999</v>
      </c>
      <c r="I435" s="16">
        <v>113594.92747975628</v>
      </c>
      <c r="J435" s="16">
        <v>121869.9833098979</v>
      </c>
      <c r="K435" s="16">
        <v>46809.751986942028</v>
      </c>
      <c r="L435" s="16">
        <v>25910.749980444976</v>
      </c>
      <c r="M435" s="16">
        <v>209554.16080920922</v>
      </c>
    </row>
    <row r="436" spans="2:13" x14ac:dyDescent="0.35">
      <c r="B436" s="10" t="s">
        <v>895</v>
      </c>
      <c r="C436" s="23">
        <v>1</v>
      </c>
      <c r="D436" s="16">
        <v>73000</v>
      </c>
      <c r="E436" s="16">
        <v>61016.63762994665</v>
      </c>
      <c r="F436" s="16">
        <v>11983.36237005335</v>
      </c>
      <c r="G436" s="16">
        <v>0.25626170180356228</v>
      </c>
      <c r="H436" s="16">
        <v>2643.9913406752171</v>
      </c>
      <c r="I436" s="16">
        <v>55830.201391844355</v>
      </c>
      <c r="J436" s="16">
        <v>66203.073868048945</v>
      </c>
      <c r="K436" s="16">
        <v>46836.893113750237</v>
      </c>
      <c r="L436" s="16">
        <v>-30858.307642469605</v>
      </c>
      <c r="M436" s="16">
        <v>152891.58290236292</v>
      </c>
    </row>
    <row r="437" spans="2:13" x14ac:dyDescent="0.35">
      <c r="B437" s="10" t="s">
        <v>896</v>
      </c>
      <c r="C437" s="23">
        <v>1</v>
      </c>
      <c r="D437" s="16">
        <v>175500</v>
      </c>
      <c r="E437" s="16">
        <v>182205.03855593907</v>
      </c>
      <c r="F437" s="16">
        <v>-6705.0385559390706</v>
      </c>
      <c r="G437" s="16">
        <v>-0.14338584930865247</v>
      </c>
      <c r="H437" s="16">
        <v>1320.8882038359714</v>
      </c>
      <c r="I437" s="16">
        <v>179613.99283598326</v>
      </c>
      <c r="J437" s="16">
        <v>184796.08427589489</v>
      </c>
      <c r="K437" s="16">
        <v>46780.857324191187</v>
      </c>
      <c r="L437" s="16">
        <v>90440.012724304921</v>
      </c>
      <c r="M437" s="16">
        <v>273970.06438757322</v>
      </c>
    </row>
    <row r="438" spans="2:13" x14ac:dyDescent="0.35">
      <c r="B438" s="10" t="s">
        <v>897</v>
      </c>
      <c r="C438" s="23">
        <v>1</v>
      </c>
      <c r="D438" s="16">
        <v>185000</v>
      </c>
      <c r="E438" s="16">
        <v>207408.72994774286</v>
      </c>
      <c r="F438" s="16">
        <v>-22408.729947742861</v>
      </c>
      <c r="G438" s="16">
        <v>-0.47920601032775673</v>
      </c>
      <c r="H438" s="16">
        <v>1623.304658851099</v>
      </c>
      <c r="I438" s="16">
        <v>204224.46607417226</v>
      </c>
      <c r="J438" s="16">
        <v>210592.99382131346</v>
      </c>
      <c r="K438" s="16">
        <v>46790.372774265714</v>
      </c>
      <c r="L438" s="16">
        <v>115625.03867105632</v>
      </c>
      <c r="M438" s="16">
        <v>299192.42122442939</v>
      </c>
    </row>
    <row r="439" spans="2:13" x14ac:dyDescent="0.35">
      <c r="B439" s="10" t="s">
        <v>898</v>
      </c>
      <c r="C439" s="23">
        <v>1</v>
      </c>
      <c r="D439" s="16">
        <v>179500</v>
      </c>
      <c r="E439" s="16">
        <v>211557.66372749532</v>
      </c>
      <c r="F439" s="16">
        <v>-32057.663727495325</v>
      </c>
      <c r="G439" s="16">
        <v>-0.6855464442253788</v>
      </c>
      <c r="H439" s="16">
        <v>2592.317814544972</v>
      </c>
      <c r="I439" s="16">
        <v>206472.5899425711</v>
      </c>
      <c r="J439" s="16">
        <v>216642.73751241955</v>
      </c>
      <c r="K439" s="16">
        <v>46834.004505176643</v>
      </c>
      <c r="L439" s="16">
        <v>119688.3847308922</v>
      </c>
      <c r="M439" s="16">
        <v>303426.94272409845</v>
      </c>
    </row>
    <row r="440" spans="2:13" x14ac:dyDescent="0.35">
      <c r="B440" s="10" t="s">
        <v>899</v>
      </c>
      <c r="C440" s="23">
        <v>1</v>
      </c>
      <c r="D440" s="16">
        <v>120500</v>
      </c>
      <c r="E440" s="16">
        <v>78036.916590472028</v>
      </c>
      <c r="F440" s="16">
        <v>42463.083409527972</v>
      </c>
      <c r="G440" s="16">
        <v>0.90806417116666105</v>
      </c>
      <c r="H440" s="16">
        <v>2311.167885744062</v>
      </c>
      <c r="I440" s="16">
        <v>73503.344679491362</v>
      </c>
      <c r="J440" s="16">
        <v>82570.488501452695</v>
      </c>
      <c r="K440" s="16">
        <v>46819.284096784235</v>
      </c>
      <c r="L440" s="16">
        <v>-13803.486948654536</v>
      </c>
      <c r="M440" s="16">
        <v>169877.32012959861</v>
      </c>
    </row>
    <row r="441" spans="2:13" x14ac:dyDescent="0.35">
      <c r="B441" s="10" t="s">
        <v>368</v>
      </c>
      <c r="C441" s="23">
        <v>1</v>
      </c>
      <c r="D441" s="16">
        <v>148000</v>
      </c>
      <c r="E441" s="16">
        <v>147569.02040996152</v>
      </c>
      <c r="F441" s="16">
        <v>430.97959003847791</v>
      </c>
      <c r="G441" s="16">
        <v>9.2164085317041327E-3</v>
      </c>
      <c r="H441" s="16">
        <v>1589.3456271953139</v>
      </c>
      <c r="I441" s="16">
        <v>144451.37035228391</v>
      </c>
      <c r="J441" s="16">
        <v>150686.67046763914</v>
      </c>
      <c r="K441" s="16">
        <v>46789.206937732808</v>
      </c>
      <c r="L441" s="16">
        <v>55787.61603064448</v>
      </c>
      <c r="M441" s="16">
        <v>239350.42478927856</v>
      </c>
    </row>
    <row r="442" spans="2:13" x14ac:dyDescent="0.35">
      <c r="B442" s="10" t="s">
        <v>900</v>
      </c>
      <c r="C442" s="23">
        <v>1</v>
      </c>
      <c r="D442" s="16">
        <v>266000</v>
      </c>
      <c r="E442" s="16">
        <v>257553.11045693915</v>
      </c>
      <c r="F442" s="16">
        <v>8446.8895430608536</v>
      </c>
      <c r="G442" s="16">
        <v>0.18063496891831471</v>
      </c>
      <c r="H442" s="16">
        <v>1999.8886665813675</v>
      </c>
      <c r="I442" s="16">
        <v>253630.14184015131</v>
      </c>
      <c r="J442" s="16">
        <v>261476.07907372699</v>
      </c>
      <c r="K442" s="16">
        <v>46804.950817387034</v>
      </c>
      <c r="L442" s="16">
        <v>165740.82298556698</v>
      </c>
      <c r="M442" s="16">
        <v>349365.39792831131</v>
      </c>
    </row>
    <row r="443" spans="2:13" x14ac:dyDescent="0.35">
      <c r="B443" s="10" t="s">
        <v>901</v>
      </c>
      <c r="C443" s="23">
        <v>1</v>
      </c>
      <c r="D443" s="16">
        <v>241500</v>
      </c>
      <c r="E443" s="16">
        <v>148351.88055499294</v>
      </c>
      <c r="F443" s="16">
        <v>93148.119445007062</v>
      </c>
      <c r="G443" s="16">
        <v>1.9919530822527178</v>
      </c>
      <c r="H443" s="16">
        <v>1426.9501886538303</v>
      </c>
      <c r="I443" s="16">
        <v>145552.78433461307</v>
      </c>
      <c r="J443" s="16">
        <v>151150.97677537281</v>
      </c>
      <c r="K443" s="16">
        <v>46783.972182577636</v>
      </c>
      <c r="L443" s="16">
        <v>56580.744637382522</v>
      </c>
      <c r="M443" s="16">
        <v>240123.01647260337</v>
      </c>
    </row>
    <row r="444" spans="2:13" x14ac:dyDescent="0.35">
      <c r="B444" s="10" t="s">
        <v>902</v>
      </c>
      <c r="C444" s="23">
        <v>1</v>
      </c>
      <c r="D444" s="16">
        <v>290000</v>
      </c>
      <c r="E444" s="16">
        <v>281732.46090640186</v>
      </c>
      <c r="F444" s="16">
        <v>8267.5390935981413</v>
      </c>
      <c r="G444" s="16">
        <v>0.17679959701022613</v>
      </c>
      <c r="H444" s="16">
        <v>2283.0036946354385</v>
      </c>
      <c r="I444" s="16">
        <v>277254.13568974106</v>
      </c>
      <c r="J444" s="16">
        <v>286210.78612306266</v>
      </c>
      <c r="K444" s="16">
        <v>46817.902261944815</v>
      </c>
      <c r="L444" s="16">
        <v>189894.76796551968</v>
      </c>
      <c r="M444" s="16">
        <v>373570.15384728403</v>
      </c>
    </row>
    <row r="445" spans="2:13" x14ac:dyDescent="0.35">
      <c r="B445" s="10" t="s">
        <v>903</v>
      </c>
      <c r="C445" s="23">
        <v>1</v>
      </c>
      <c r="D445" s="16">
        <v>139000</v>
      </c>
      <c r="E445" s="16">
        <v>178135.34294188186</v>
      </c>
      <c r="F445" s="16">
        <v>-39135.342941881856</v>
      </c>
      <c r="G445" s="16">
        <v>-0.83690113619655371</v>
      </c>
      <c r="H445" s="16">
        <v>1391.459486065593</v>
      </c>
      <c r="I445" s="16">
        <v>175405.86505314612</v>
      </c>
      <c r="J445" s="16">
        <v>180864.82083061759</v>
      </c>
      <c r="K445" s="16">
        <v>46782.903136088731</v>
      </c>
      <c r="L445" s="16">
        <v>86366.304058919384</v>
      </c>
      <c r="M445" s="16">
        <v>269904.38182484434</v>
      </c>
    </row>
    <row r="446" spans="2:13" x14ac:dyDescent="0.35">
      <c r="B446" s="10" t="s">
        <v>904</v>
      </c>
      <c r="C446" s="23">
        <v>1</v>
      </c>
      <c r="D446" s="16">
        <v>124500</v>
      </c>
      <c r="E446" s="16">
        <v>125579.49687975377</v>
      </c>
      <c r="F446" s="16">
        <v>-1079.4968797537731</v>
      </c>
      <c r="G446" s="16">
        <v>-2.3084815342699662E-2</v>
      </c>
      <c r="H446" s="16">
        <v>2180.2800836278011</v>
      </c>
      <c r="I446" s="16">
        <v>121302.67363113748</v>
      </c>
      <c r="J446" s="16">
        <v>129856.32012837006</v>
      </c>
      <c r="K446" s="16">
        <v>46813.005538870952</v>
      </c>
      <c r="L446" s="16">
        <v>33751.409319043451</v>
      </c>
      <c r="M446" s="16">
        <v>217407.5844404641</v>
      </c>
    </row>
    <row r="447" spans="2:13" x14ac:dyDescent="0.35">
      <c r="B447" s="10" t="s">
        <v>905</v>
      </c>
      <c r="C447" s="23">
        <v>1</v>
      </c>
      <c r="D447" s="16">
        <v>205000</v>
      </c>
      <c r="E447" s="16">
        <v>135627.82708699739</v>
      </c>
      <c r="F447" s="16">
        <v>69372.172913002607</v>
      </c>
      <c r="G447" s="16">
        <v>1.4835094307857346</v>
      </c>
      <c r="H447" s="16">
        <v>2285.7968435231119</v>
      </c>
      <c r="I447" s="16">
        <v>131144.02284762324</v>
      </c>
      <c r="J447" s="16">
        <v>140111.63132637154</v>
      </c>
      <c r="K447" s="16">
        <v>46818.038548717086</v>
      </c>
      <c r="L447" s="16">
        <v>43789.866806868071</v>
      </c>
      <c r="M447" s="16">
        <v>227465.78736712673</v>
      </c>
    </row>
    <row r="448" spans="2:13" x14ac:dyDescent="0.35">
      <c r="B448" s="10" t="s">
        <v>906</v>
      </c>
      <c r="C448" s="23">
        <v>1</v>
      </c>
      <c r="D448" s="16">
        <v>201000</v>
      </c>
      <c r="E448" s="16">
        <v>218347.10380546848</v>
      </c>
      <c r="F448" s="16">
        <v>-17347.103805468476</v>
      </c>
      <c r="G448" s="16">
        <v>-0.37096419229226835</v>
      </c>
      <c r="H448" s="16">
        <v>1782.2050770510234</v>
      </c>
      <c r="I448" s="16">
        <v>214851.14190379795</v>
      </c>
      <c r="J448" s="16">
        <v>221843.065707139</v>
      </c>
      <c r="K448" s="16">
        <v>46796.154983886925</v>
      </c>
      <c r="L448" s="16">
        <v>126552.07018395107</v>
      </c>
      <c r="M448" s="16">
        <v>310142.13742698589</v>
      </c>
    </row>
    <row r="449" spans="2:13" x14ac:dyDescent="0.35">
      <c r="B449" s="10" t="s">
        <v>907</v>
      </c>
      <c r="C449" s="23">
        <v>1</v>
      </c>
      <c r="D449" s="16">
        <v>141000</v>
      </c>
      <c r="E449" s="16">
        <v>97725.793884586164</v>
      </c>
      <c r="F449" s="16">
        <v>43274.206115413836</v>
      </c>
      <c r="G449" s="16">
        <v>0.92540986084565025</v>
      </c>
      <c r="H449" s="16">
        <v>2020.4728985478291</v>
      </c>
      <c r="I449" s="16">
        <v>93762.447372091192</v>
      </c>
      <c r="J449" s="16">
        <v>101689.14039708114</v>
      </c>
      <c r="K449" s="16">
        <v>46805.834861404459</v>
      </c>
      <c r="L449" s="16">
        <v>5911.7722782123019</v>
      </c>
      <c r="M449" s="16">
        <v>189539.81549096003</v>
      </c>
    </row>
    <row r="450" spans="2:13" x14ac:dyDescent="0.35">
      <c r="B450" s="10" t="s">
        <v>908</v>
      </c>
      <c r="C450" s="23">
        <v>1</v>
      </c>
      <c r="D450" s="16">
        <v>415298</v>
      </c>
      <c r="E450" s="16">
        <v>274873.5651523259</v>
      </c>
      <c r="F450" s="16">
        <v>140424.4348476741</v>
      </c>
      <c r="G450" s="16">
        <v>3.0029472144476439</v>
      </c>
      <c r="H450" s="16">
        <v>2193.3211002931557</v>
      </c>
      <c r="I450" s="16">
        <v>270571.16073013528</v>
      </c>
      <c r="J450" s="16">
        <v>279175.96957451652</v>
      </c>
      <c r="K450" s="16">
        <v>46813.614726789579</v>
      </c>
      <c r="L450" s="16">
        <v>183044.28261255176</v>
      </c>
      <c r="M450" s="16">
        <v>366702.84769210004</v>
      </c>
    </row>
    <row r="451" spans="2:13" x14ac:dyDescent="0.35">
      <c r="B451" s="10" t="s">
        <v>909</v>
      </c>
      <c r="C451" s="23">
        <v>1</v>
      </c>
      <c r="D451" s="16">
        <v>192000</v>
      </c>
      <c r="E451" s="16">
        <v>235121.98897284747</v>
      </c>
      <c r="F451" s="16">
        <v>-43121.988972847466</v>
      </c>
      <c r="G451" s="16">
        <v>-0.92215472903930407</v>
      </c>
      <c r="H451" s="16">
        <v>1700.1181048402636</v>
      </c>
      <c r="I451" s="16">
        <v>231787.04834261624</v>
      </c>
      <c r="J451" s="16">
        <v>238456.92960307869</v>
      </c>
      <c r="K451" s="16">
        <v>46793.1006443226</v>
      </c>
      <c r="L451" s="16">
        <v>143332.94672397798</v>
      </c>
      <c r="M451" s="16">
        <v>326911.03122171696</v>
      </c>
    </row>
    <row r="452" spans="2:13" x14ac:dyDescent="0.35">
      <c r="B452" s="10" t="s">
        <v>910</v>
      </c>
      <c r="C452" s="23">
        <v>1</v>
      </c>
      <c r="D452" s="16">
        <v>228500</v>
      </c>
      <c r="E452" s="16">
        <v>243865.64466652166</v>
      </c>
      <c r="F452" s="16">
        <v>-15365.644666521664</v>
      </c>
      <c r="G452" s="16">
        <v>-0.32859110239308753</v>
      </c>
      <c r="H452" s="16">
        <v>1715.2245897112875</v>
      </c>
      <c r="I452" s="16">
        <v>240501.07125370143</v>
      </c>
      <c r="J452" s="16">
        <v>247230.2180793419</v>
      </c>
      <c r="K452" s="16">
        <v>46793.651938403455</v>
      </c>
      <c r="L452" s="16">
        <v>152075.52100276446</v>
      </c>
      <c r="M452" s="16">
        <v>335655.76833027886</v>
      </c>
    </row>
    <row r="453" spans="2:13" x14ac:dyDescent="0.35">
      <c r="B453" s="10" t="s">
        <v>911</v>
      </c>
      <c r="C453" s="23">
        <v>1</v>
      </c>
      <c r="D453" s="16">
        <v>185000</v>
      </c>
      <c r="E453" s="16">
        <v>193124.82568343997</v>
      </c>
      <c r="F453" s="16">
        <v>-8124.8256834399654</v>
      </c>
      <c r="G453" s="16">
        <v>-0.17374770053676908</v>
      </c>
      <c r="H453" s="16">
        <v>2066.1755265504744</v>
      </c>
      <c r="I453" s="16">
        <v>189071.82919274617</v>
      </c>
      <c r="J453" s="16">
        <v>197177.82217413376</v>
      </c>
      <c r="K453" s="16">
        <v>46807.829982234965</v>
      </c>
      <c r="L453" s="16">
        <v>101306.89046100559</v>
      </c>
      <c r="M453" s="16">
        <v>284942.76090587431</v>
      </c>
    </row>
    <row r="454" spans="2:13" x14ac:dyDescent="0.35">
      <c r="B454" s="10" t="s">
        <v>912</v>
      </c>
      <c r="C454" s="23">
        <v>1</v>
      </c>
      <c r="D454" s="16">
        <v>207500</v>
      </c>
      <c r="E454" s="16">
        <v>199119.38944442227</v>
      </c>
      <c r="F454" s="16">
        <v>8380.6105555777322</v>
      </c>
      <c r="G454" s="16">
        <v>0.17921760661199851</v>
      </c>
      <c r="H454" s="16">
        <v>2047.7142779431233</v>
      </c>
      <c r="I454" s="16">
        <v>195102.60641906958</v>
      </c>
      <c r="J454" s="16">
        <v>203136.17246977496</v>
      </c>
      <c r="K454" s="16">
        <v>46807.018705567978</v>
      </c>
      <c r="L454" s="16">
        <v>107303.04561702767</v>
      </c>
      <c r="M454" s="16">
        <v>290935.73327181686</v>
      </c>
    </row>
    <row r="455" spans="2:13" x14ac:dyDescent="0.35">
      <c r="B455" s="10" t="s">
        <v>913</v>
      </c>
      <c r="C455" s="23">
        <v>1</v>
      </c>
      <c r="D455" s="16">
        <v>244600</v>
      </c>
      <c r="E455" s="16">
        <v>214821.02122150044</v>
      </c>
      <c r="F455" s="16">
        <v>29778.978778499557</v>
      </c>
      <c r="G455" s="16">
        <v>0.63681724244782967</v>
      </c>
      <c r="H455" s="16">
        <v>1971.5342305892891</v>
      </c>
      <c r="I455" s="16">
        <v>210953.67248215998</v>
      </c>
      <c r="J455" s="16">
        <v>218688.36996084091</v>
      </c>
      <c r="K455" s="16">
        <v>46803.747858068848</v>
      </c>
      <c r="L455" s="16">
        <v>123011.09346731224</v>
      </c>
      <c r="M455" s="16">
        <v>306630.94897568866</v>
      </c>
    </row>
    <row r="456" spans="2:13" x14ac:dyDescent="0.35">
      <c r="B456" s="10" t="s">
        <v>914</v>
      </c>
      <c r="C456" s="23">
        <v>1</v>
      </c>
      <c r="D456" s="16">
        <v>179200</v>
      </c>
      <c r="E456" s="16">
        <v>208270.12719395908</v>
      </c>
      <c r="F456" s="16">
        <v>-29070.127193959081</v>
      </c>
      <c r="G456" s="16">
        <v>-0.62165859934158063</v>
      </c>
      <c r="H456" s="16">
        <v>1484.8535741213457</v>
      </c>
      <c r="I456" s="16">
        <v>205357.44806879523</v>
      </c>
      <c r="J456" s="16">
        <v>211182.80631912293</v>
      </c>
      <c r="K456" s="16">
        <v>46785.774082255812</v>
      </c>
      <c r="L456" s="16">
        <v>116495.45668164536</v>
      </c>
      <c r="M456" s="16">
        <v>300044.7977062728</v>
      </c>
    </row>
    <row r="457" spans="2:13" x14ac:dyDescent="0.35">
      <c r="B457" s="10" t="s">
        <v>915</v>
      </c>
      <c r="C457" s="23">
        <v>1</v>
      </c>
      <c r="D457" s="16">
        <v>164700</v>
      </c>
      <c r="E457" s="16">
        <v>191982.81768154632</v>
      </c>
      <c r="F457" s="16">
        <v>-27282.817681546323</v>
      </c>
      <c r="G457" s="16">
        <v>-0.58343735866165369</v>
      </c>
      <c r="H457" s="16">
        <v>2078.6019812495356</v>
      </c>
      <c r="I457" s="16">
        <v>187905.44553803897</v>
      </c>
      <c r="J457" s="16">
        <v>196060.18982505368</v>
      </c>
      <c r="K457" s="16">
        <v>46808.380152871701</v>
      </c>
      <c r="L457" s="16">
        <v>100163.80324796493</v>
      </c>
      <c r="M457" s="16">
        <v>283801.83211512771</v>
      </c>
    </row>
    <row r="458" spans="2:13" x14ac:dyDescent="0.35">
      <c r="B458" s="10" t="s">
        <v>916</v>
      </c>
      <c r="C458" s="23">
        <v>1</v>
      </c>
      <c r="D458" s="16">
        <v>159000</v>
      </c>
      <c r="E458" s="16">
        <v>192025.86063575078</v>
      </c>
      <c r="F458" s="16">
        <v>-33025.860635750782</v>
      </c>
      <c r="G458" s="16">
        <v>-0.70625113292030861</v>
      </c>
      <c r="H458" s="16">
        <v>1412.0404819357127</v>
      </c>
      <c r="I458" s="16">
        <v>189256.01119921345</v>
      </c>
      <c r="J458" s="16">
        <v>194795.71007228812</v>
      </c>
      <c r="K458" s="16">
        <v>46783.519797701454</v>
      </c>
      <c r="L458" s="16">
        <v>100255.61211337472</v>
      </c>
      <c r="M458" s="16">
        <v>283796.10915812687</v>
      </c>
    </row>
    <row r="459" spans="2:13" x14ac:dyDescent="0.35">
      <c r="B459" s="10" t="s">
        <v>369</v>
      </c>
      <c r="C459" s="23">
        <v>1</v>
      </c>
      <c r="D459" s="16">
        <v>88000</v>
      </c>
      <c r="E459" s="16">
        <v>118072.03827250531</v>
      </c>
      <c r="F459" s="16">
        <v>-30072.038272505306</v>
      </c>
      <c r="G459" s="16">
        <v>-0.64308425852766393</v>
      </c>
      <c r="H459" s="16">
        <v>1983.4132225981084</v>
      </c>
      <c r="I459" s="16">
        <v>114181.38777960806</v>
      </c>
      <c r="J459" s="16">
        <v>121962.68876540255</v>
      </c>
      <c r="K459" s="16">
        <v>46804.249746693684</v>
      </c>
      <c r="L459" s="16">
        <v>26261.126016850962</v>
      </c>
      <c r="M459" s="16">
        <v>209882.95052815965</v>
      </c>
    </row>
    <row r="460" spans="2:13" x14ac:dyDescent="0.35">
      <c r="B460" s="10" t="s">
        <v>370</v>
      </c>
      <c r="C460" s="23">
        <v>1</v>
      </c>
      <c r="D460" s="16">
        <v>122000</v>
      </c>
      <c r="E460" s="16">
        <v>117885.61660135974</v>
      </c>
      <c r="F460" s="16">
        <v>4114.3833986402606</v>
      </c>
      <c r="G460" s="16">
        <v>8.7985229775137286E-2</v>
      </c>
      <c r="H460" s="16">
        <v>1888.6252401208587</v>
      </c>
      <c r="I460" s="16">
        <v>114180.90159913285</v>
      </c>
      <c r="J460" s="16">
        <v>121590.33160358663</v>
      </c>
      <c r="K460" s="16">
        <v>46800.32875565</v>
      </c>
      <c r="L460" s="16">
        <v>26082.395736265331</v>
      </c>
      <c r="M460" s="16">
        <v>209688.83746645413</v>
      </c>
    </row>
    <row r="461" spans="2:13" x14ac:dyDescent="0.35">
      <c r="B461" s="10" t="s">
        <v>917</v>
      </c>
      <c r="C461" s="23">
        <v>1</v>
      </c>
      <c r="D461" s="16">
        <v>153575</v>
      </c>
      <c r="E461" s="16">
        <v>110703.76820191171</v>
      </c>
      <c r="F461" s="16">
        <v>42871.231798088294</v>
      </c>
      <c r="G461" s="16">
        <v>0.91679233922258418</v>
      </c>
      <c r="H461" s="16">
        <v>2594.5485273502541</v>
      </c>
      <c r="I461" s="16">
        <v>105614.3186652397</v>
      </c>
      <c r="J461" s="16">
        <v>115793.21773858371</v>
      </c>
      <c r="K461" s="16">
        <v>46834.128030743501</v>
      </c>
      <c r="L461" s="16">
        <v>18834.246898359081</v>
      </c>
      <c r="M461" s="16">
        <v>202573.28950546432</v>
      </c>
    </row>
    <row r="462" spans="2:13" x14ac:dyDescent="0.35">
      <c r="B462" s="10" t="s">
        <v>918</v>
      </c>
      <c r="C462" s="23">
        <v>1</v>
      </c>
      <c r="D462" s="16">
        <v>233230</v>
      </c>
      <c r="E462" s="16">
        <v>255649.76378711642</v>
      </c>
      <c r="F462" s="16">
        <v>-22419.763787116419</v>
      </c>
      <c r="G462" s="16">
        <v>-0.4794419666785687</v>
      </c>
      <c r="H462" s="16">
        <v>1983.2435518096661</v>
      </c>
      <c r="I462" s="16">
        <v>251759.44611933557</v>
      </c>
      <c r="J462" s="16">
        <v>259540.08145489727</v>
      </c>
      <c r="K462" s="16">
        <v>46804.242556899619</v>
      </c>
      <c r="L462" s="16">
        <v>163838.86563491542</v>
      </c>
      <c r="M462" s="16">
        <v>347460.66193931742</v>
      </c>
    </row>
    <row r="463" spans="2:13" x14ac:dyDescent="0.35">
      <c r="B463" s="10" t="s">
        <v>371</v>
      </c>
      <c r="C463" s="23">
        <v>1</v>
      </c>
      <c r="D463" s="16">
        <v>135900</v>
      </c>
      <c r="E463" s="16">
        <v>138019.72766074544</v>
      </c>
      <c r="F463" s="16">
        <v>-2119.7276607454405</v>
      </c>
      <c r="G463" s="16">
        <v>-4.5329933363292961E-2</v>
      </c>
      <c r="H463" s="16">
        <v>2863.4750883728425</v>
      </c>
      <c r="I463" s="16">
        <v>132402.753528959</v>
      </c>
      <c r="J463" s="16">
        <v>143636.70179253188</v>
      </c>
      <c r="K463" s="16">
        <v>46849.795687078833</v>
      </c>
      <c r="L463" s="16">
        <v>46119.472784304875</v>
      </c>
      <c r="M463" s="16">
        <v>229919.98253718601</v>
      </c>
    </row>
    <row r="464" spans="2:13" x14ac:dyDescent="0.35">
      <c r="B464" s="10" t="s">
        <v>919</v>
      </c>
      <c r="C464" s="23">
        <v>1</v>
      </c>
      <c r="D464" s="16">
        <v>131000</v>
      </c>
      <c r="E464" s="16">
        <v>176716.63718014752</v>
      </c>
      <c r="F464" s="16">
        <v>-45716.637180147518</v>
      </c>
      <c r="G464" s="16">
        <v>-0.97764073911322902</v>
      </c>
      <c r="H464" s="16">
        <v>1657.7307983782785</v>
      </c>
      <c r="I464" s="16">
        <v>173464.84321491778</v>
      </c>
      <c r="J464" s="16">
        <v>179968.43114537725</v>
      </c>
      <c r="K464" s="16">
        <v>46791.579773920763</v>
      </c>
      <c r="L464" s="16">
        <v>84930.578260778479</v>
      </c>
      <c r="M464" s="16">
        <v>268502.69609951659</v>
      </c>
    </row>
    <row r="465" spans="2:13" x14ac:dyDescent="0.35">
      <c r="B465" s="10" t="s">
        <v>372</v>
      </c>
      <c r="C465" s="23">
        <v>1</v>
      </c>
      <c r="D465" s="16">
        <v>235000</v>
      </c>
      <c r="E465" s="16">
        <v>258057.31634421129</v>
      </c>
      <c r="F465" s="16">
        <v>-23057.316344211285</v>
      </c>
      <c r="G465" s="16">
        <v>-0.49307589497223642</v>
      </c>
      <c r="H465" s="16">
        <v>2131.7665456844375</v>
      </c>
      <c r="I465" s="16">
        <v>253875.65693647345</v>
      </c>
      <c r="J465" s="16">
        <v>262238.97575194912</v>
      </c>
      <c r="K465" s="16">
        <v>46810.771142383441</v>
      </c>
      <c r="L465" s="16">
        <v>166233.61176113586</v>
      </c>
      <c r="M465" s="16">
        <v>349881.02092728671</v>
      </c>
    </row>
    <row r="466" spans="2:13" x14ac:dyDescent="0.35">
      <c r="B466" s="10" t="s">
        <v>920</v>
      </c>
      <c r="C466" s="23">
        <v>1</v>
      </c>
      <c r="D466" s="16">
        <v>167000</v>
      </c>
      <c r="E466" s="16">
        <v>174048.03884655901</v>
      </c>
      <c r="F466" s="16">
        <v>-7048.0388465590077</v>
      </c>
      <c r="G466" s="16">
        <v>-0.15072083889496757</v>
      </c>
      <c r="H466" s="16">
        <v>1501.3034016066426</v>
      </c>
      <c r="I466" s="16">
        <v>171103.09184666057</v>
      </c>
      <c r="J466" s="16">
        <v>176992.98584645745</v>
      </c>
      <c r="K466" s="16">
        <v>46786.299044089545</v>
      </c>
      <c r="L466" s="16">
        <v>82272.338572522465</v>
      </c>
      <c r="M466" s="16">
        <v>265823.73912059556</v>
      </c>
    </row>
    <row r="467" spans="2:13" x14ac:dyDescent="0.35">
      <c r="B467" s="10" t="s">
        <v>921</v>
      </c>
      <c r="C467" s="23">
        <v>1</v>
      </c>
      <c r="D467" s="16">
        <v>142500</v>
      </c>
      <c r="E467" s="16">
        <v>145467.51308148287</v>
      </c>
      <c r="F467" s="16">
        <v>-2967.5130814828735</v>
      </c>
      <c r="G467" s="16">
        <v>-6.345964754312515E-2</v>
      </c>
      <c r="H467" s="16">
        <v>1874.7393124818409</v>
      </c>
      <c r="I467" s="16">
        <v>141790.0366247076</v>
      </c>
      <c r="J467" s="16">
        <v>149144.98953825815</v>
      </c>
      <c r="K467" s="16">
        <v>46799.770446328723</v>
      </c>
      <c r="L467" s="16">
        <v>53665.387392326229</v>
      </c>
      <c r="M467" s="16">
        <v>237269.63877063952</v>
      </c>
    </row>
    <row r="468" spans="2:13" x14ac:dyDescent="0.35">
      <c r="B468" s="10" t="s">
        <v>922</v>
      </c>
      <c r="C468" s="23">
        <v>1</v>
      </c>
      <c r="D468" s="16">
        <v>152000</v>
      </c>
      <c r="E468" s="16">
        <v>162726.0609079912</v>
      </c>
      <c r="F468" s="16">
        <v>-10726.060907991196</v>
      </c>
      <c r="G468" s="16">
        <v>-0.2293745725990467</v>
      </c>
      <c r="H468" s="16">
        <v>1522.2287659141191</v>
      </c>
      <c r="I468" s="16">
        <v>159740.06684940154</v>
      </c>
      <c r="J468" s="16">
        <v>165712.05496658085</v>
      </c>
      <c r="K468" s="16">
        <v>46786.975182790724</v>
      </c>
      <c r="L468" s="16">
        <v>70949.03432467072</v>
      </c>
      <c r="M468" s="16">
        <v>254503.08749131166</v>
      </c>
    </row>
    <row r="469" spans="2:13" x14ac:dyDescent="0.35">
      <c r="B469" s="10" t="s">
        <v>923</v>
      </c>
      <c r="C469" s="23">
        <v>1</v>
      </c>
      <c r="D469" s="16">
        <v>239000</v>
      </c>
      <c r="E469" s="16">
        <v>249187.18935035163</v>
      </c>
      <c r="F469" s="16">
        <v>-10187.189350351633</v>
      </c>
      <c r="G469" s="16">
        <v>-0.21785091687122313</v>
      </c>
      <c r="H469" s="16">
        <v>1805.5599553804961</v>
      </c>
      <c r="I469" s="16">
        <v>245645.41467106683</v>
      </c>
      <c r="J469" s="16">
        <v>252728.96402963644</v>
      </c>
      <c r="K469" s="16">
        <v>46797.050260585573</v>
      </c>
      <c r="L469" s="16">
        <v>157390.39955987802</v>
      </c>
      <c r="M469" s="16">
        <v>340983.97914082522</v>
      </c>
    </row>
    <row r="470" spans="2:13" x14ac:dyDescent="0.35">
      <c r="B470" s="10" t="s">
        <v>924</v>
      </c>
      <c r="C470" s="23">
        <v>1</v>
      </c>
      <c r="D470" s="16">
        <v>175000</v>
      </c>
      <c r="E470" s="16">
        <v>199157.54115383094</v>
      </c>
      <c r="F470" s="16">
        <v>-24157.541153830942</v>
      </c>
      <c r="G470" s="16">
        <v>-0.51660397276651393</v>
      </c>
      <c r="H470" s="16">
        <v>1355.6215620774608</v>
      </c>
      <c r="I470" s="16">
        <v>196498.36270398175</v>
      </c>
      <c r="J470" s="16">
        <v>201816.71960368013</v>
      </c>
      <c r="K470" s="16">
        <v>46781.850927030107</v>
      </c>
      <c r="L470" s="16">
        <v>107390.56627732256</v>
      </c>
      <c r="M470" s="16">
        <v>290924.51603033929</v>
      </c>
    </row>
    <row r="471" spans="2:13" x14ac:dyDescent="0.35">
      <c r="B471" s="10" t="s">
        <v>925</v>
      </c>
      <c r="C471" s="23">
        <v>1</v>
      </c>
      <c r="D471" s="16">
        <v>158500</v>
      </c>
      <c r="E471" s="16">
        <v>124088.12351058992</v>
      </c>
      <c r="F471" s="16">
        <v>34411.876489410075</v>
      </c>
      <c r="G471" s="16">
        <v>0.73589079250976208</v>
      </c>
      <c r="H471" s="16">
        <v>1647.9169365714772</v>
      </c>
      <c r="I471" s="16">
        <v>120855.58035292808</v>
      </c>
      <c r="J471" s="16">
        <v>127320.66666825177</v>
      </c>
      <c r="K471" s="16">
        <v>46791.233116569369</v>
      </c>
      <c r="L471" s="16">
        <v>32302.744592029441</v>
      </c>
      <c r="M471" s="16">
        <v>215873.50242915039</v>
      </c>
    </row>
    <row r="472" spans="2:13" x14ac:dyDescent="0.35">
      <c r="B472" s="10" t="s">
        <v>926</v>
      </c>
      <c r="C472" s="23">
        <v>1</v>
      </c>
      <c r="D472" s="16">
        <v>157000</v>
      </c>
      <c r="E472" s="16">
        <v>144736.50013128907</v>
      </c>
      <c r="F472" s="16">
        <v>12263.499868710933</v>
      </c>
      <c r="G472" s="16">
        <v>0.26225238371137027</v>
      </c>
      <c r="H472" s="16">
        <v>1456.831862300535</v>
      </c>
      <c r="I472" s="16">
        <v>141878.78821399968</v>
      </c>
      <c r="J472" s="16">
        <v>147594.21204857845</v>
      </c>
      <c r="K472" s="16">
        <v>46784.893132445148</v>
      </c>
      <c r="L472" s="16">
        <v>52963.557684401167</v>
      </c>
      <c r="M472" s="16">
        <v>236509.44257817697</v>
      </c>
    </row>
    <row r="473" spans="2:13" x14ac:dyDescent="0.35">
      <c r="B473" s="10" t="s">
        <v>927</v>
      </c>
      <c r="C473" s="23">
        <v>1</v>
      </c>
      <c r="D473" s="16">
        <v>267000</v>
      </c>
      <c r="E473" s="16">
        <v>298007.05318234541</v>
      </c>
      <c r="F473" s="16">
        <v>-31007.053182345408</v>
      </c>
      <c r="G473" s="16">
        <v>-0.66307935711586274</v>
      </c>
      <c r="H473" s="16">
        <v>2587.9479097603826</v>
      </c>
      <c r="I473" s="16">
        <v>292930.55137425906</v>
      </c>
      <c r="J473" s="16">
        <v>303083.55499043176</v>
      </c>
      <c r="K473" s="16">
        <v>46833.762828999039</v>
      </c>
      <c r="L473" s="16">
        <v>206138.2482561623</v>
      </c>
      <c r="M473" s="16">
        <v>389875.85810852854</v>
      </c>
    </row>
    <row r="474" spans="2:13" x14ac:dyDescent="0.35">
      <c r="B474" s="10" t="s">
        <v>928</v>
      </c>
      <c r="C474" s="23">
        <v>1</v>
      </c>
      <c r="D474" s="16">
        <v>205000</v>
      </c>
      <c r="E474" s="16">
        <v>214447.19963025022</v>
      </c>
      <c r="F474" s="16">
        <v>-9447.199630250223</v>
      </c>
      <c r="G474" s="16">
        <v>-0.20202639123856592</v>
      </c>
      <c r="H474" s="16">
        <v>1727.4329232524308</v>
      </c>
      <c r="I474" s="16">
        <v>211058.67842966286</v>
      </c>
      <c r="J474" s="16">
        <v>217835.72083083758</v>
      </c>
      <c r="K474" s="16">
        <v>46794.101026129727</v>
      </c>
      <c r="L474" s="16">
        <v>122656.19503892651</v>
      </c>
      <c r="M474" s="16">
        <v>306238.20422157395</v>
      </c>
    </row>
    <row r="475" spans="2:13" x14ac:dyDescent="0.35">
      <c r="B475" s="10" t="s">
        <v>929</v>
      </c>
      <c r="C475" s="23">
        <v>1</v>
      </c>
      <c r="D475" s="16">
        <v>149900</v>
      </c>
      <c r="E475" s="16">
        <v>122543.92469762941</v>
      </c>
      <c r="F475" s="16">
        <v>27356.075302370591</v>
      </c>
      <c r="G475" s="16">
        <v>0.58500395758462553</v>
      </c>
      <c r="H475" s="16">
        <v>1923.3341144222015</v>
      </c>
      <c r="I475" s="16">
        <v>118771.12499304708</v>
      </c>
      <c r="J475" s="16">
        <v>126316.72440221174</v>
      </c>
      <c r="K475" s="16">
        <v>46801.742280122424</v>
      </c>
      <c r="L475" s="16">
        <v>30737.931072112362</v>
      </c>
      <c r="M475" s="16">
        <v>214349.91832314647</v>
      </c>
    </row>
    <row r="476" spans="2:13" x14ac:dyDescent="0.35">
      <c r="B476" s="10" t="s">
        <v>930</v>
      </c>
      <c r="C476" s="23">
        <v>1</v>
      </c>
      <c r="D476" s="16">
        <v>295000</v>
      </c>
      <c r="E476" s="16">
        <v>273664.48185230879</v>
      </c>
      <c r="F476" s="16">
        <v>21335.518147691211</v>
      </c>
      <c r="G476" s="16">
        <v>0.45625560010197669</v>
      </c>
      <c r="H476" s="16">
        <v>6701.718820776804</v>
      </c>
      <c r="I476" s="16">
        <v>260518.43374884845</v>
      </c>
      <c r="J476" s="16">
        <v>286810.52995576913</v>
      </c>
      <c r="K476" s="16">
        <v>47239.992606816239</v>
      </c>
      <c r="L476" s="16">
        <v>180998.81923288933</v>
      </c>
      <c r="M476" s="16">
        <v>366330.14447172824</v>
      </c>
    </row>
    <row r="477" spans="2:13" x14ac:dyDescent="0.35">
      <c r="B477" s="10" t="s">
        <v>931</v>
      </c>
      <c r="C477" s="23">
        <v>1</v>
      </c>
      <c r="D477" s="16">
        <v>305900</v>
      </c>
      <c r="E477" s="16">
        <v>261266.59296101157</v>
      </c>
      <c r="F477" s="16">
        <v>44633.407038988429</v>
      </c>
      <c r="G477" s="16">
        <v>0.9544760887549919</v>
      </c>
      <c r="H477" s="16">
        <v>2009.1763944097236</v>
      </c>
      <c r="I477" s="16">
        <v>257325.4055976501</v>
      </c>
      <c r="J477" s="16">
        <v>265207.78032437305</v>
      </c>
      <c r="K477" s="16">
        <v>46805.348584570456</v>
      </c>
      <c r="L477" s="16">
        <v>169453.52523211637</v>
      </c>
      <c r="M477" s="16">
        <v>353079.6606899068</v>
      </c>
    </row>
    <row r="478" spans="2:13" x14ac:dyDescent="0.35">
      <c r="B478" s="10" t="s">
        <v>932</v>
      </c>
      <c r="C478" s="23">
        <v>1</v>
      </c>
      <c r="D478" s="16">
        <v>225000</v>
      </c>
      <c r="E478" s="16">
        <v>269750.18112715159</v>
      </c>
      <c r="F478" s="16">
        <v>-44750.181127151591</v>
      </c>
      <c r="G478" s="16">
        <v>-0.9569732782444822</v>
      </c>
      <c r="H478" s="16">
        <v>2134.5055987033538</v>
      </c>
      <c r="I478" s="16">
        <v>265563.14881080517</v>
      </c>
      <c r="J478" s="16">
        <v>273937.21344349801</v>
      </c>
      <c r="K478" s="16">
        <v>46810.89595906272</v>
      </c>
      <c r="L478" s="16">
        <v>177926.23170448892</v>
      </c>
      <c r="M478" s="16">
        <v>361574.13054981426</v>
      </c>
    </row>
    <row r="479" spans="2:13" x14ac:dyDescent="0.35">
      <c r="B479" s="10" t="s">
        <v>373</v>
      </c>
      <c r="C479" s="23">
        <v>1</v>
      </c>
      <c r="D479" s="16">
        <v>89500</v>
      </c>
      <c r="E479" s="16">
        <v>116884.75363403957</v>
      </c>
      <c r="F479" s="16">
        <v>-27384.753634039575</v>
      </c>
      <c r="G479" s="16">
        <v>-0.58561723771848406</v>
      </c>
      <c r="H479" s="16">
        <v>2417.0955981918246</v>
      </c>
      <c r="I479" s="16">
        <v>112143.39461044376</v>
      </c>
      <c r="J479" s="16">
        <v>121626.11265763539</v>
      </c>
      <c r="K479" s="16">
        <v>46824.632593007038</v>
      </c>
      <c r="L479" s="16">
        <v>25033.858519467001</v>
      </c>
      <c r="M479" s="16">
        <v>208735.64874861215</v>
      </c>
    </row>
    <row r="480" spans="2:13" x14ac:dyDescent="0.35">
      <c r="B480" s="10" t="s">
        <v>374</v>
      </c>
      <c r="C480" s="23">
        <v>1</v>
      </c>
      <c r="D480" s="16">
        <v>82500</v>
      </c>
      <c r="E480" s="16">
        <v>85935.805270236335</v>
      </c>
      <c r="F480" s="16">
        <v>-3435.8052702363348</v>
      </c>
      <c r="G480" s="16">
        <v>-7.3473978206376439E-2</v>
      </c>
      <c r="H480" s="16">
        <v>2188.6379130263572</v>
      </c>
      <c r="I480" s="16">
        <v>81642.587357765558</v>
      </c>
      <c r="J480" s="16">
        <v>90229.023182707111</v>
      </c>
      <c r="K480" s="16">
        <v>46813.395542874634</v>
      </c>
      <c r="L480" s="16">
        <v>-5893.0473197940883</v>
      </c>
      <c r="M480" s="16">
        <v>177764.65786026674</v>
      </c>
    </row>
    <row r="481" spans="2:13" x14ac:dyDescent="0.35">
      <c r="B481" s="10" t="s">
        <v>933</v>
      </c>
      <c r="C481" s="23">
        <v>1</v>
      </c>
      <c r="D481" s="16">
        <v>360000</v>
      </c>
      <c r="E481" s="16">
        <v>254891.35986606474</v>
      </c>
      <c r="F481" s="16">
        <v>105108.64013393526</v>
      </c>
      <c r="G481" s="16">
        <v>2.2477263194754364</v>
      </c>
      <c r="H481" s="16">
        <v>1930.2948098026391</v>
      </c>
      <c r="I481" s="16">
        <v>251104.90610664187</v>
      </c>
      <c r="J481" s="16">
        <v>258677.81362548762</v>
      </c>
      <c r="K481" s="16">
        <v>46802.02884910065</v>
      </c>
      <c r="L481" s="16">
        <v>163084.80410870159</v>
      </c>
      <c r="M481" s="16">
        <v>346697.91562342789</v>
      </c>
    </row>
    <row r="482" spans="2:13" x14ac:dyDescent="0.35">
      <c r="B482" s="10" t="s">
        <v>375</v>
      </c>
      <c r="C482" s="23">
        <v>1</v>
      </c>
      <c r="D482" s="16">
        <v>165600</v>
      </c>
      <c r="E482" s="16">
        <v>202273.60693505846</v>
      </c>
      <c r="F482" s="16">
        <v>-36673.606935058458</v>
      </c>
      <c r="G482" s="16">
        <v>-0.78425742577382851</v>
      </c>
      <c r="H482" s="16">
        <v>1522.8902907595168</v>
      </c>
      <c r="I482" s="16">
        <v>199286.31523362943</v>
      </c>
      <c r="J482" s="16">
        <v>205260.89863648749</v>
      </c>
      <c r="K482" s="16">
        <v>46786.996710378706</v>
      </c>
      <c r="L482" s="16">
        <v>110496.53812336126</v>
      </c>
      <c r="M482" s="16">
        <v>294050.67574675567</v>
      </c>
    </row>
    <row r="483" spans="2:13" x14ac:dyDescent="0.35">
      <c r="B483" s="10" t="s">
        <v>934</v>
      </c>
      <c r="C483" s="23">
        <v>1</v>
      </c>
      <c r="D483" s="16">
        <v>132000</v>
      </c>
      <c r="E483" s="16">
        <v>104866.27864329901</v>
      </c>
      <c r="F483" s="16">
        <v>27133.721356700989</v>
      </c>
      <c r="G483" s="16">
        <v>0.58024896489055289</v>
      </c>
      <c r="H483" s="16">
        <v>1896.9064831239793</v>
      </c>
      <c r="I483" s="16">
        <v>101145.3192085934</v>
      </c>
      <c r="J483" s="16">
        <v>108587.23807800462</v>
      </c>
      <c r="K483" s="16">
        <v>46800.66367633066</v>
      </c>
      <c r="L483" s="16">
        <v>13062.400799973126</v>
      </c>
      <c r="M483" s="16">
        <v>196670.15648662491</v>
      </c>
    </row>
    <row r="484" spans="2:13" x14ac:dyDescent="0.35">
      <c r="B484" s="10" t="s">
        <v>935</v>
      </c>
      <c r="C484" s="23">
        <v>1</v>
      </c>
      <c r="D484" s="16">
        <v>119900</v>
      </c>
      <c r="E484" s="16">
        <v>109347.94755801512</v>
      </c>
      <c r="F484" s="16">
        <v>10552.052441984881</v>
      </c>
      <c r="G484" s="16">
        <v>0.22565343789160924</v>
      </c>
      <c r="H484" s="16">
        <v>1915.6943716519586</v>
      </c>
      <c r="I484" s="16">
        <v>105590.13392322198</v>
      </c>
      <c r="J484" s="16">
        <v>113105.76119280826</v>
      </c>
      <c r="K484" s="16">
        <v>46801.428944690117</v>
      </c>
      <c r="L484" s="16">
        <v>17542.568569246621</v>
      </c>
      <c r="M484" s="16">
        <v>201153.32654678362</v>
      </c>
    </row>
    <row r="485" spans="2:13" x14ac:dyDescent="0.35">
      <c r="B485" s="10" t="s">
        <v>936</v>
      </c>
      <c r="C485" s="23">
        <v>1</v>
      </c>
      <c r="D485" s="16">
        <v>375000</v>
      </c>
      <c r="E485" s="16">
        <v>223903.98260840375</v>
      </c>
      <c r="F485" s="16">
        <v>151096.01739159625</v>
      </c>
      <c r="G485" s="16">
        <v>3.2311567786077657</v>
      </c>
      <c r="H485" s="16">
        <v>1795.5460631242213</v>
      </c>
      <c r="I485" s="16">
        <v>220381.85111511711</v>
      </c>
      <c r="J485" s="16">
        <v>227426.11410169039</v>
      </c>
      <c r="K485" s="16">
        <v>46796.664966684322</v>
      </c>
      <c r="L485" s="16">
        <v>132107.94860794389</v>
      </c>
      <c r="M485" s="16">
        <v>315700.0166088636</v>
      </c>
    </row>
    <row r="486" spans="2:13" x14ac:dyDescent="0.35">
      <c r="B486" s="10" t="s">
        <v>937</v>
      </c>
      <c r="C486" s="23">
        <v>1</v>
      </c>
      <c r="D486" s="16">
        <v>178000</v>
      </c>
      <c r="E486" s="16">
        <v>144478.38910167306</v>
      </c>
      <c r="F486" s="16">
        <v>33521.610898326937</v>
      </c>
      <c r="G486" s="16">
        <v>0.71685264875820143</v>
      </c>
      <c r="H486" s="16">
        <v>2340.1605552482097</v>
      </c>
      <c r="I486" s="16">
        <v>139887.94535853382</v>
      </c>
      <c r="J486" s="16">
        <v>149068.83284481231</v>
      </c>
      <c r="K486" s="16">
        <v>46820.724233651476</v>
      </c>
      <c r="L486" s="16">
        <v>52635.160599423063</v>
      </c>
      <c r="M486" s="16">
        <v>236321.61760392308</v>
      </c>
    </row>
    <row r="487" spans="2:13" x14ac:dyDescent="0.35">
      <c r="B487" s="10" t="s">
        <v>938</v>
      </c>
      <c r="C487" s="23">
        <v>1</v>
      </c>
      <c r="D487" s="16">
        <v>188500</v>
      </c>
      <c r="E487" s="16">
        <v>207211.54753804623</v>
      </c>
      <c r="F487" s="16">
        <v>-18711.54753804623</v>
      </c>
      <c r="G487" s="16">
        <v>-0.40014253657728921</v>
      </c>
      <c r="H487" s="16">
        <v>1864.6518551470406</v>
      </c>
      <c r="I487" s="16">
        <v>203553.85857204927</v>
      </c>
      <c r="J487" s="16">
        <v>210869.23650404319</v>
      </c>
      <c r="K487" s="16">
        <v>46799.367441026399</v>
      </c>
      <c r="L487" s="16">
        <v>115410.21238147264</v>
      </c>
      <c r="M487" s="16">
        <v>299012.88269461982</v>
      </c>
    </row>
    <row r="488" spans="2:13" x14ac:dyDescent="0.35">
      <c r="B488" s="10" t="s">
        <v>939</v>
      </c>
      <c r="C488" s="23">
        <v>1</v>
      </c>
      <c r="D488" s="16">
        <v>260000</v>
      </c>
      <c r="E488" s="16">
        <v>269759.96361674363</v>
      </c>
      <c r="F488" s="16">
        <v>-9759.9636167436256</v>
      </c>
      <c r="G488" s="16">
        <v>-0.20871478377536851</v>
      </c>
      <c r="H488" s="16">
        <v>2303.5572853756121</v>
      </c>
      <c r="I488" s="16">
        <v>265241.32061000611</v>
      </c>
      <c r="J488" s="16">
        <v>274278.60662348114</v>
      </c>
      <c r="K488" s="16">
        <v>46818.909027296926</v>
      </c>
      <c r="L488" s="16">
        <v>177920.29581148684</v>
      </c>
      <c r="M488" s="16">
        <v>361599.63142200041</v>
      </c>
    </row>
    <row r="489" spans="2:13" x14ac:dyDescent="0.35">
      <c r="B489" s="10" t="s">
        <v>940</v>
      </c>
      <c r="C489" s="23">
        <v>1</v>
      </c>
      <c r="D489" s="16">
        <v>270000</v>
      </c>
      <c r="E489" s="16">
        <v>259456.45712676187</v>
      </c>
      <c r="F489" s="16">
        <v>10543.542873238126</v>
      </c>
      <c r="G489" s="16">
        <v>0.22547146254100919</v>
      </c>
      <c r="H489" s="16">
        <v>2017.5172006061989</v>
      </c>
      <c r="I489" s="16">
        <v>255498.90849214853</v>
      </c>
      <c r="J489" s="16">
        <v>263414.00576137519</v>
      </c>
      <c r="K489" s="16">
        <v>46805.707365598486</v>
      </c>
      <c r="L489" s="16">
        <v>167642.6856153328</v>
      </c>
      <c r="M489" s="16">
        <v>351270.22863819095</v>
      </c>
    </row>
    <row r="490" spans="2:13" x14ac:dyDescent="0.35">
      <c r="B490" s="10" t="s">
        <v>941</v>
      </c>
      <c r="C490" s="23">
        <v>1</v>
      </c>
      <c r="D490" s="16">
        <v>260000</v>
      </c>
      <c r="E490" s="16">
        <v>311240.20378240931</v>
      </c>
      <c r="F490" s="16">
        <v>-51240.203782409313</v>
      </c>
      <c r="G490" s="16">
        <v>-1.0957610574187353</v>
      </c>
      <c r="H490" s="16">
        <v>2927.0369763047529</v>
      </c>
      <c r="I490" s="16">
        <v>305498.5470641632</v>
      </c>
      <c r="J490" s="16">
        <v>316981.86050065543</v>
      </c>
      <c r="K490" s="16">
        <v>46853.723563874344</v>
      </c>
      <c r="L490" s="16">
        <v>219332.24400836276</v>
      </c>
      <c r="M490" s="16">
        <v>403148.16355645587</v>
      </c>
    </row>
    <row r="491" spans="2:13" x14ac:dyDescent="0.35">
      <c r="B491" s="10" t="s">
        <v>376</v>
      </c>
      <c r="C491" s="23">
        <v>1</v>
      </c>
      <c r="D491" s="16">
        <v>187500</v>
      </c>
      <c r="E491" s="16">
        <v>185917.54281105267</v>
      </c>
      <c r="F491" s="16">
        <v>1582.45718894733</v>
      </c>
      <c r="G491" s="16">
        <v>3.3840516521834826E-2</v>
      </c>
      <c r="H491" s="16">
        <v>1285.9702082681458</v>
      </c>
      <c r="I491" s="16">
        <v>183394.99200437014</v>
      </c>
      <c r="J491" s="16">
        <v>188440.0936177352</v>
      </c>
      <c r="K491" s="16">
        <v>46779.884413237407</v>
      </c>
      <c r="L491" s="16">
        <v>94154.425435225276</v>
      </c>
      <c r="M491" s="16">
        <v>277680.66018688004</v>
      </c>
    </row>
    <row r="492" spans="2:13" x14ac:dyDescent="0.35">
      <c r="B492" s="10" t="s">
        <v>942</v>
      </c>
      <c r="C492" s="23">
        <v>1</v>
      </c>
      <c r="D492" s="16">
        <v>342643</v>
      </c>
      <c r="E492" s="16">
        <v>320078.04856061563</v>
      </c>
      <c r="F492" s="16">
        <v>22564.951439384371</v>
      </c>
      <c r="G492" s="16">
        <v>0.48254677430284854</v>
      </c>
      <c r="H492" s="16">
        <v>2948.0961355897171</v>
      </c>
      <c r="I492" s="16">
        <v>314295.08233231964</v>
      </c>
      <c r="J492" s="16">
        <v>325861.01478891162</v>
      </c>
      <c r="K492" s="16">
        <v>46855.043881784783</v>
      </c>
      <c r="L492" s="16">
        <v>228167.49885953293</v>
      </c>
      <c r="M492" s="16">
        <v>411988.59826169832</v>
      </c>
    </row>
    <row r="493" spans="2:13" x14ac:dyDescent="0.35">
      <c r="B493" s="10" t="s">
        <v>943</v>
      </c>
      <c r="C493" s="23">
        <v>1</v>
      </c>
      <c r="D493" s="16">
        <v>354000</v>
      </c>
      <c r="E493" s="16">
        <v>305804.90503486327</v>
      </c>
      <c r="F493" s="16">
        <v>48195.094965136726</v>
      </c>
      <c r="G493" s="16">
        <v>1.0306420412700288</v>
      </c>
      <c r="H493" s="16">
        <v>2690.4004139134622</v>
      </c>
      <c r="I493" s="16">
        <v>300527.43306017719</v>
      </c>
      <c r="J493" s="16">
        <v>311082.37700954935</v>
      </c>
      <c r="K493" s="16">
        <v>46839.535872236011</v>
      </c>
      <c r="L493" s="16">
        <v>213924.77574456908</v>
      </c>
      <c r="M493" s="16">
        <v>397685.03432515747</v>
      </c>
    </row>
    <row r="494" spans="2:13" x14ac:dyDescent="0.35">
      <c r="B494" s="10" t="s">
        <v>944</v>
      </c>
      <c r="C494" s="23">
        <v>1</v>
      </c>
      <c r="D494" s="16">
        <v>301000</v>
      </c>
      <c r="E494" s="16">
        <v>311913.22285956168</v>
      </c>
      <c r="F494" s="16">
        <v>-10913.222859561676</v>
      </c>
      <c r="G494" s="16">
        <v>-0.23337699184843755</v>
      </c>
      <c r="H494" s="16">
        <v>3083.0906754758516</v>
      </c>
      <c r="I494" s="16">
        <v>305865.45221876993</v>
      </c>
      <c r="J494" s="16">
        <v>317960.99350035342</v>
      </c>
      <c r="K494" s="16">
        <v>46863.731333009586</v>
      </c>
      <c r="L494" s="16">
        <v>219985.63191059139</v>
      </c>
      <c r="M494" s="16">
        <v>403840.81380853197</v>
      </c>
    </row>
    <row r="495" spans="2:13" x14ac:dyDescent="0.35">
      <c r="B495" s="10" t="s">
        <v>945</v>
      </c>
      <c r="C495" s="23">
        <v>1</v>
      </c>
      <c r="D495" s="16">
        <v>126175</v>
      </c>
      <c r="E495" s="16">
        <v>130364.27627620893</v>
      </c>
      <c r="F495" s="16">
        <v>-4189.276276208926</v>
      </c>
      <c r="G495" s="16">
        <v>-8.9586798322098163E-2</v>
      </c>
      <c r="H495" s="16">
        <v>1558.2615263983807</v>
      </c>
      <c r="I495" s="16">
        <v>127307.60058872758</v>
      </c>
      <c r="J495" s="16">
        <v>133420.95196369028</v>
      </c>
      <c r="K495" s="16">
        <v>46788.161380032368</v>
      </c>
      <c r="L495" s="16">
        <v>38584.922856084959</v>
      </c>
      <c r="M495" s="16">
        <v>222143.62969633291</v>
      </c>
    </row>
    <row r="496" spans="2:13" x14ac:dyDescent="0.35">
      <c r="B496" s="10" t="s">
        <v>946</v>
      </c>
      <c r="C496" s="23">
        <v>1</v>
      </c>
      <c r="D496" s="16">
        <v>242000</v>
      </c>
      <c r="E496" s="16">
        <v>315643.33559594065</v>
      </c>
      <c r="F496" s="16">
        <v>-73643.335595940647</v>
      </c>
      <c r="G496" s="16">
        <v>-1.5748473528154343</v>
      </c>
      <c r="H496" s="16">
        <v>3723.1757237461929</v>
      </c>
      <c r="I496" s="16">
        <v>308339.9782825507</v>
      </c>
      <c r="J496" s="16">
        <v>322946.6929093306</v>
      </c>
      <c r="K496" s="16">
        <v>46910.18976522256</v>
      </c>
      <c r="L496" s="16">
        <v>223624.61208814237</v>
      </c>
      <c r="M496" s="16">
        <v>407662.05910373892</v>
      </c>
    </row>
    <row r="497" spans="2:13" x14ac:dyDescent="0.35">
      <c r="B497" s="10" t="s">
        <v>947</v>
      </c>
      <c r="C497" s="23">
        <v>1</v>
      </c>
      <c r="D497" s="16">
        <v>87000</v>
      </c>
      <c r="E497" s="16">
        <v>81461.962347193868</v>
      </c>
      <c r="F497" s="16">
        <v>5538.0376528061315</v>
      </c>
      <c r="G497" s="16">
        <v>0.11842977869941412</v>
      </c>
      <c r="H497" s="16">
        <v>2256.0675440100576</v>
      </c>
      <c r="I497" s="16">
        <v>77036.474908618504</v>
      </c>
      <c r="J497" s="16">
        <v>85887.449785769233</v>
      </c>
      <c r="K497" s="16">
        <v>46816.596492082099</v>
      </c>
      <c r="L497" s="16">
        <v>-10373.169204008067</v>
      </c>
      <c r="M497" s="16">
        <v>173297.0938983958</v>
      </c>
    </row>
    <row r="498" spans="2:13" x14ac:dyDescent="0.35">
      <c r="B498" s="10" t="s">
        <v>948</v>
      </c>
      <c r="C498" s="23">
        <v>1</v>
      </c>
      <c r="D498" s="16">
        <v>324000</v>
      </c>
      <c r="E498" s="16">
        <v>223020.08563612614</v>
      </c>
      <c r="F498" s="16">
        <v>100979.91436387386</v>
      </c>
      <c r="G498" s="16">
        <v>2.1594343810825687</v>
      </c>
      <c r="H498" s="16">
        <v>1538.4170826567076</v>
      </c>
      <c r="I498" s="16">
        <v>220002.33668057597</v>
      </c>
      <c r="J498" s="16">
        <v>226037.83459167631</v>
      </c>
      <c r="K498" s="16">
        <v>46787.504672289469</v>
      </c>
      <c r="L498" s="16">
        <v>131242.02040964458</v>
      </c>
      <c r="M498" s="16">
        <v>314798.1508626077</v>
      </c>
    </row>
    <row r="499" spans="2:13" x14ac:dyDescent="0.35">
      <c r="B499" s="10" t="s">
        <v>949</v>
      </c>
      <c r="C499" s="23">
        <v>1</v>
      </c>
      <c r="D499" s="16">
        <v>145250</v>
      </c>
      <c r="E499" s="16">
        <v>156530.40174147536</v>
      </c>
      <c r="F499" s="16">
        <v>-11280.401741475362</v>
      </c>
      <c r="G499" s="16">
        <v>-0.2412290355603654</v>
      </c>
      <c r="H499" s="16">
        <v>1325.0274553872539</v>
      </c>
      <c r="I499" s="16">
        <v>153931.23649256577</v>
      </c>
      <c r="J499" s="16">
        <v>159129.56699038495</v>
      </c>
      <c r="K499" s="16">
        <v>46780.974381652515</v>
      </c>
      <c r="L499" s="16">
        <v>64765.146290685487</v>
      </c>
      <c r="M499" s="16">
        <v>248295.65719226524</v>
      </c>
    </row>
    <row r="500" spans="2:13" x14ac:dyDescent="0.35">
      <c r="B500" s="10" t="s">
        <v>377</v>
      </c>
      <c r="C500" s="23">
        <v>1</v>
      </c>
      <c r="D500" s="16">
        <v>214500</v>
      </c>
      <c r="E500" s="16">
        <v>181983.12273781362</v>
      </c>
      <c r="F500" s="16">
        <v>32516.877262186375</v>
      </c>
      <c r="G500" s="16">
        <v>0.6953666297673966</v>
      </c>
      <c r="H500" s="16">
        <v>3197.4073157416606</v>
      </c>
      <c r="I500" s="16">
        <v>175711.10931809456</v>
      </c>
      <c r="J500" s="16">
        <v>188255.13615753269</v>
      </c>
      <c r="K500" s="16">
        <v>46871.390846464725</v>
      </c>
      <c r="L500" s="16">
        <v>90040.506937007114</v>
      </c>
      <c r="M500" s="16">
        <v>273925.73853862012</v>
      </c>
    </row>
    <row r="501" spans="2:13" x14ac:dyDescent="0.35">
      <c r="B501" s="10" t="s">
        <v>950</v>
      </c>
      <c r="C501" s="23">
        <v>1</v>
      </c>
      <c r="D501" s="16">
        <v>78000</v>
      </c>
      <c r="E501" s="16">
        <v>96518.944266936436</v>
      </c>
      <c r="F501" s="16">
        <v>-18518.944266936436</v>
      </c>
      <c r="G501" s="16">
        <v>-0.39602375584585836</v>
      </c>
      <c r="H501" s="16">
        <v>2436.5081044375565</v>
      </c>
      <c r="I501" s="16">
        <v>91739.505797195568</v>
      </c>
      <c r="J501" s="16">
        <v>101298.3827366773</v>
      </c>
      <c r="K501" s="16">
        <v>46825.638683121972</v>
      </c>
      <c r="L501" s="16">
        <v>4666.0756125301123</v>
      </c>
      <c r="M501" s="16">
        <v>188371.81292134276</v>
      </c>
    </row>
    <row r="502" spans="2:13" x14ac:dyDescent="0.35">
      <c r="B502" s="10" t="s">
        <v>378</v>
      </c>
      <c r="C502" s="23">
        <v>1</v>
      </c>
      <c r="D502" s="16">
        <v>119000</v>
      </c>
      <c r="E502" s="16">
        <v>193546.58147369063</v>
      </c>
      <c r="F502" s="16">
        <v>-74546.581473690632</v>
      </c>
      <c r="G502" s="16">
        <v>-1.5941630772866984</v>
      </c>
      <c r="H502" s="16">
        <v>1379.8014026682404</v>
      </c>
      <c r="I502" s="16">
        <v>190839.97200561446</v>
      </c>
      <c r="J502" s="16">
        <v>196253.19094176681</v>
      </c>
      <c r="K502" s="16">
        <v>46782.557842107177</v>
      </c>
      <c r="L502" s="16">
        <v>101778.21991715929</v>
      </c>
      <c r="M502" s="16">
        <v>285314.94303022197</v>
      </c>
    </row>
    <row r="503" spans="2:13" x14ac:dyDescent="0.35">
      <c r="B503" s="10" t="s">
        <v>951</v>
      </c>
      <c r="C503" s="23">
        <v>1</v>
      </c>
      <c r="D503" s="16">
        <v>139000</v>
      </c>
      <c r="E503" s="16">
        <v>123318.95885098743</v>
      </c>
      <c r="F503" s="16">
        <v>15681.04114901257</v>
      </c>
      <c r="G503" s="16">
        <v>0.33533579030705379</v>
      </c>
      <c r="H503" s="16">
        <v>1659.3392581327398</v>
      </c>
      <c r="I503" s="16">
        <v>120064.00974155214</v>
      </c>
      <c r="J503" s="16">
        <v>126573.90796042272</v>
      </c>
      <c r="K503" s="16">
        <v>46791.636785999261</v>
      </c>
      <c r="L503" s="16">
        <v>31532.788097095574</v>
      </c>
      <c r="M503" s="16">
        <v>215105.1296048793</v>
      </c>
    </row>
    <row r="504" spans="2:13" x14ac:dyDescent="0.35">
      <c r="B504" s="10" t="s">
        <v>952</v>
      </c>
      <c r="C504" s="23">
        <v>1</v>
      </c>
      <c r="D504" s="16">
        <v>284000</v>
      </c>
      <c r="E504" s="16">
        <v>224913.64981635686</v>
      </c>
      <c r="F504" s="16">
        <v>59086.350183643139</v>
      </c>
      <c r="G504" s="16">
        <v>1.2635492597019919</v>
      </c>
      <c r="H504" s="16">
        <v>1775.4454315023781</v>
      </c>
      <c r="I504" s="16">
        <v>221430.94759148289</v>
      </c>
      <c r="J504" s="16">
        <v>228396.35204123083</v>
      </c>
      <c r="K504" s="16">
        <v>46795.898034117708</v>
      </c>
      <c r="L504" s="16">
        <v>133119.12022583757</v>
      </c>
      <c r="M504" s="16">
        <v>316708.17940687615</v>
      </c>
    </row>
    <row r="505" spans="2:13" x14ac:dyDescent="0.35">
      <c r="B505" s="10" t="s">
        <v>953</v>
      </c>
      <c r="C505" s="23">
        <v>1</v>
      </c>
      <c r="D505" s="16">
        <v>207000</v>
      </c>
      <c r="E505" s="16">
        <v>200169.16485970217</v>
      </c>
      <c r="F505" s="16">
        <v>6830.8351402978296</v>
      </c>
      <c r="G505" s="16">
        <v>0.14607598299512192</v>
      </c>
      <c r="H505" s="16">
        <v>1916.3723562966511</v>
      </c>
      <c r="I505" s="16">
        <v>196410.02129463429</v>
      </c>
      <c r="J505" s="16">
        <v>203928.30842477005</v>
      </c>
      <c r="K505" s="16">
        <v>46801.456701124982</v>
      </c>
      <c r="L505" s="16">
        <v>108363.73142409134</v>
      </c>
      <c r="M505" s="16">
        <v>291974.59829531302</v>
      </c>
    </row>
    <row r="506" spans="2:13" x14ac:dyDescent="0.35">
      <c r="B506" s="10" t="s">
        <v>954</v>
      </c>
      <c r="C506" s="23">
        <v>1</v>
      </c>
      <c r="D506" s="16">
        <v>192000</v>
      </c>
      <c r="E506" s="16">
        <v>220540.8437205606</v>
      </c>
      <c r="F506" s="16">
        <v>-28540.843720560602</v>
      </c>
      <c r="G506" s="16">
        <v>-0.61033998279297741</v>
      </c>
      <c r="H506" s="16">
        <v>1636.1310602802237</v>
      </c>
      <c r="I506" s="16">
        <v>217331.41966126885</v>
      </c>
      <c r="J506" s="16">
        <v>223750.26777985235</v>
      </c>
      <c r="K506" s="16">
        <v>46790.819518210112</v>
      </c>
      <c r="L506" s="16">
        <v>128756.27611385484</v>
      </c>
      <c r="M506" s="16">
        <v>312325.41132726637</v>
      </c>
    </row>
    <row r="507" spans="2:13" x14ac:dyDescent="0.35">
      <c r="B507" s="10" t="s">
        <v>379</v>
      </c>
      <c r="C507" s="23">
        <v>1</v>
      </c>
      <c r="D507" s="16">
        <v>228950</v>
      </c>
      <c r="E507" s="16">
        <v>200112.14923561973</v>
      </c>
      <c r="F507" s="16">
        <v>28837.850764380273</v>
      </c>
      <c r="G507" s="16">
        <v>0.61669141640121727</v>
      </c>
      <c r="H507" s="16">
        <v>1430.0185820923091</v>
      </c>
      <c r="I507" s="16">
        <v>197307.03407460367</v>
      </c>
      <c r="J507" s="16">
        <v>202917.26439663579</v>
      </c>
      <c r="K507" s="16">
        <v>46784.065871666477</v>
      </c>
      <c r="L507" s="16">
        <v>108340.82953810126</v>
      </c>
      <c r="M507" s="16">
        <v>291883.46893313818</v>
      </c>
    </row>
    <row r="508" spans="2:13" x14ac:dyDescent="0.35">
      <c r="B508" s="10" t="s">
        <v>955</v>
      </c>
      <c r="C508" s="23">
        <v>1</v>
      </c>
      <c r="D508" s="16">
        <v>377426</v>
      </c>
      <c r="E508" s="16">
        <v>254889.40336814639</v>
      </c>
      <c r="F508" s="16">
        <v>122536.59663185361</v>
      </c>
      <c r="G508" s="16">
        <v>2.6204195297113149</v>
      </c>
      <c r="H508" s="16">
        <v>1960.0246245095741</v>
      </c>
      <c r="I508" s="16">
        <v>251044.63179732376</v>
      </c>
      <c r="J508" s="16">
        <v>258734.17493896902</v>
      </c>
      <c r="K508" s="16">
        <v>46803.264446702669</v>
      </c>
      <c r="L508" s="16">
        <v>163080.42387055376</v>
      </c>
      <c r="M508" s="16">
        <v>346698.38286573905</v>
      </c>
    </row>
    <row r="509" spans="2:13" x14ac:dyDescent="0.35">
      <c r="B509" s="10" t="s">
        <v>956</v>
      </c>
      <c r="C509" s="23">
        <v>1</v>
      </c>
      <c r="D509" s="16">
        <v>214000</v>
      </c>
      <c r="E509" s="16">
        <v>215017.22538223775</v>
      </c>
      <c r="F509" s="16">
        <v>-1017.2253822377534</v>
      </c>
      <c r="G509" s="16">
        <v>-2.1753152372447643E-2</v>
      </c>
      <c r="H509" s="16">
        <v>1758.1742189744007</v>
      </c>
      <c r="I509" s="16">
        <v>211568.40225566225</v>
      </c>
      <c r="J509" s="16">
        <v>218466.04850881326</v>
      </c>
      <c r="K509" s="16">
        <v>46795.245943616588</v>
      </c>
      <c r="L509" s="16">
        <v>123223.97492820938</v>
      </c>
      <c r="M509" s="16">
        <v>306810.47583626612</v>
      </c>
    </row>
    <row r="510" spans="2:13" x14ac:dyDescent="0.35">
      <c r="B510" s="10" t="s">
        <v>957</v>
      </c>
      <c r="C510" s="23">
        <v>1</v>
      </c>
      <c r="D510" s="16">
        <v>202500</v>
      </c>
      <c r="E510" s="16">
        <v>204280.92517900502</v>
      </c>
      <c r="F510" s="16">
        <v>-1780.9251790050184</v>
      </c>
      <c r="G510" s="16">
        <v>-3.80847130432398E-2</v>
      </c>
      <c r="H510" s="16">
        <v>1336.1995126988104</v>
      </c>
      <c r="I510" s="16">
        <v>201659.84489504845</v>
      </c>
      <c r="J510" s="16">
        <v>206902.00546296159</v>
      </c>
      <c r="K510" s="16">
        <v>46781.292152708171</v>
      </c>
      <c r="L510" s="16">
        <v>112515.04639057667</v>
      </c>
      <c r="M510" s="16">
        <v>296046.8039674334</v>
      </c>
    </row>
    <row r="511" spans="2:13" x14ac:dyDescent="0.35">
      <c r="B511" s="10" t="s">
        <v>958</v>
      </c>
      <c r="C511" s="23">
        <v>1</v>
      </c>
      <c r="D511" s="16">
        <v>155000</v>
      </c>
      <c r="E511" s="16">
        <v>138450.56487607808</v>
      </c>
      <c r="F511" s="16">
        <v>16549.435123921925</v>
      </c>
      <c r="G511" s="16">
        <v>0.35390621411417766</v>
      </c>
      <c r="H511" s="16">
        <v>1467.342558213503</v>
      </c>
      <c r="I511" s="16">
        <v>135572.23524596487</v>
      </c>
      <c r="J511" s="16">
        <v>141328.89450619128</v>
      </c>
      <c r="K511" s="16">
        <v>46785.221603861653</v>
      </c>
      <c r="L511" s="16">
        <v>46676.978101793356</v>
      </c>
      <c r="M511" s="16">
        <v>230224.15165036279</v>
      </c>
    </row>
    <row r="512" spans="2:13" x14ac:dyDescent="0.35">
      <c r="B512" s="10" t="s">
        <v>959</v>
      </c>
      <c r="C512" s="23">
        <v>1</v>
      </c>
      <c r="D512" s="16">
        <v>202900</v>
      </c>
      <c r="E512" s="16">
        <v>250419.4734409404</v>
      </c>
      <c r="F512" s="16">
        <v>-47519.473440940405</v>
      </c>
      <c r="G512" s="16">
        <v>-1.0161940160648213</v>
      </c>
      <c r="H512" s="16">
        <v>1874.0848481719704</v>
      </c>
      <c r="I512" s="16">
        <v>246743.28077710388</v>
      </c>
      <c r="J512" s="16">
        <v>254095.66610477693</v>
      </c>
      <c r="K512" s="16">
        <v>46799.744233889214</v>
      </c>
      <c r="L512" s="16">
        <v>158617.3991699348</v>
      </c>
      <c r="M512" s="16">
        <v>342221.54771194601</v>
      </c>
    </row>
    <row r="513" spans="2:13" x14ac:dyDescent="0.35">
      <c r="B513" s="10" t="s">
        <v>960</v>
      </c>
      <c r="C513" s="23">
        <v>1</v>
      </c>
      <c r="D513" s="16">
        <v>82000</v>
      </c>
      <c r="E513" s="16">
        <v>94491.082794846589</v>
      </c>
      <c r="F513" s="16">
        <v>-12491.082794846589</v>
      </c>
      <c r="G513" s="16">
        <v>-0.26711919706074394</v>
      </c>
      <c r="H513" s="16">
        <v>2069.0773076392088</v>
      </c>
      <c r="I513" s="16">
        <v>90432.394189219529</v>
      </c>
      <c r="J513" s="16">
        <v>98549.771400473648</v>
      </c>
      <c r="K513" s="16">
        <v>46807.95816145248</v>
      </c>
      <c r="L513" s="16">
        <v>2672.8961368918099</v>
      </c>
      <c r="M513" s="16">
        <v>186309.26945280138</v>
      </c>
    </row>
    <row r="514" spans="2:13" x14ac:dyDescent="0.35">
      <c r="B514" s="10" t="s">
        <v>380</v>
      </c>
      <c r="C514" s="23">
        <v>1</v>
      </c>
      <c r="D514" s="16">
        <v>87500</v>
      </c>
      <c r="E514" s="16">
        <v>112383.51974013948</v>
      </c>
      <c r="F514" s="16">
        <v>-24883.519740139483</v>
      </c>
      <c r="G514" s="16">
        <v>-0.53212887322894931</v>
      </c>
      <c r="H514" s="16">
        <v>1791.4523427727049</v>
      </c>
      <c r="I514" s="16">
        <v>108869.41846210095</v>
      </c>
      <c r="J514" s="16">
        <v>115897.62101817802</v>
      </c>
      <c r="K514" s="16">
        <v>46796.508073100114</v>
      </c>
      <c r="L514" s="16">
        <v>20587.7935011152</v>
      </c>
      <c r="M514" s="16">
        <v>204179.24597916377</v>
      </c>
    </row>
    <row r="515" spans="2:13" x14ac:dyDescent="0.35">
      <c r="B515" s="10" t="s">
        <v>961</v>
      </c>
      <c r="C515" s="23">
        <v>1</v>
      </c>
      <c r="D515" s="16">
        <v>266000</v>
      </c>
      <c r="E515" s="16">
        <v>232239.57799725598</v>
      </c>
      <c r="F515" s="16">
        <v>33760.422002744017</v>
      </c>
      <c r="G515" s="16">
        <v>0.72195957435534797</v>
      </c>
      <c r="H515" s="16">
        <v>1839.1237725586966</v>
      </c>
      <c r="I515" s="16">
        <v>228631.96475223004</v>
      </c>
      <c r="J515" s="16">
        <v>235847.19124228193</v>
      </c>
      <c r="K515" s="16">
        <v>46798.357263798156</v>
      </c>
      <c r="L515" s="16">
        <v>140440.22439777106</v>
      </c>
      <c r="M515" s="16">
        <v>324038.93159674091</v>
      </c>
    </row>
    <row r="516" spans="2:13" x14ac:dyDescent="0.35">
      <c r="B516" s="10" t="s">
        <v>962</v>
      </c>
      <c r="C516" s="23">
        <v>1</v>
      </c>
      <c r="D516" s="16">
        <v>85000</v>
      </c>
      <c r="E516" s="16">
        <v>147473.85307647038</v>
      </c>
      <c r="F516" s="16">
        <v>-62473.853076470376</v>
      </c>
      <c r="G516" s="16">
        <v>-1.3359903016544379</v>
      </c>
      <c r="H516" s="16">
        <v>1590.8361032096043</v>
      </c>
      <c r="I516" s="16">
        <v>144353.27931072548</v>
      </c>
      <c r="J516" s="16">
        <v>150594.42684221527</v>
      </c>
      <c r="K516" s="16">
        <v>46789.257590247937</v>
      </c>
      <c r="L516" s="16">
        <v>55692.349337508698</v>
      </c>
      <c r="M516" s="16">
        <v>239255.35681543205</v>
      </c>
    </row>
    <row r="517" spans="2:13" x14ac:dyDescent="0.35">
      <c r="B517" s="10" t="s">
        <v>963</v>
      </c>
      <c r="C517" s="23">
        <v>1</v>
      </c>
      <c r="D517" s="16">
        <v>140200</v>
      </c>
      <c r="E517" s="16">
        <v>153029.75363044662</v>
      </c>
      <c r="F517" s="16">
        <v>-12829.753630446619</v>
      </c>
      <c r="G517" s="16">
        <v>-0.27436160215557642</v>
      </c>
      <c r="H517" s="16">
        <v>1837.9636678605677</v>
      </c>
      <c r="I517" s="16">
        <v>149424.41603926031</v>
      </c>
      <c r="J517" s="16">
        <v>156635.09122163293</v>
      </c>
      <c r="K517" s="16">
        <v>46798.311687321308</v>
      </c>
      <c r="L517" s="16">
        <v>61230.489433482595</v>
      </c>
      <c r="M517" s="16">
        <v>244829.01782741066</v>
      </c>
    </row>
    <row r="518" spans="2:13" x14ac:dyDescent="0.35">
      <c r="B518" s="10" t="s">
        <v>381</v>
      </c>
      <c r="C518" s="23">
        <v>1</v>
      </c>
      <c r="D518" s="16">
        <v>151500</v>
      </c>
      <c r="E518" s="16">
        <v>116084.2850077425</v>
      </c>
      <c r="F518" s="16">
        <v>35415.714992257504</v>
      </c>
      <c r="G518" s="16">
        <v>0.75735766926202353</v>
      </c>
      <c r="H518" s="16">
        <v>1795.9503977332477</v>
      </c>
      <c r="I518" s="16">
        <v>112561.3603743134</v>
      </c>
      <c r="J518" s="16">
        <v>119607.20964117159</v>
      </c>
      <c r="K518" s="16">
        <v>46796.680482384829</v>
      </c>
      <c r="L518" s="16">
        <v>24288.220571785321</v>
      </c>
      <c r="M518" s="16">
        <v>207880.34944369967</v>
      </c>
    </row>
    <row r="519" spans="2:13" x14ac:dyDescent="0.35">
      <c r="B519" s="10" t="s">
        <v>382</v>
      </c>
      <c r="C519" s="23">
        <v>1</v>
      </c>
      <c r="D519" s="16">
        <v>157500</v>
      </c>
      <c r="E519" s="16">
        <v>165571.2984231333</v>
      </c>
      <c r="F519" s="16">
        <v>-8071.2984231332957</v>
      </c>
      <c r="G519" s="16">
        <v>-0.17260303125318399</v>
      </c>
      <c r="H519" s="16">
        <v>1306.2759488592515</v>
      </c>
      <c r="I519" s="16">
        <v>163008.91600761641</v>
      </c>
      <c r="J519" s="16">
        <v>168133.68083865018</v>
      </c>
      <c r="K519" s="16">
        <v>46780.447017892708</v>
      </c>
      <c r="L519" s="16">
        <v>73807.077445668838</v>
      </c>
      <c r="M519" s="16">
        <v>257335.51940059775</v>
      </c>
    </row>
    <row r="520" spans="2:13" x14ac:dyDescent="0.35">
      <c r="B520" s="10" t="s">
        <v>964</v>
      </c>
      <c r="C520" s="23">
        <v>1</v>
      </c>
      <c r="D520" s="16">
        <v>154000</v>
      </c>
      <c r="E520" s="16">
        <v>224628.14781588345</v>
      </c>
      <c r="F520" s="16">
        <v>-70628.147815883451</v>
      </c>
      <c r="G520" s="16">
        <v>-1.5103681917991825</v>
      </c>
      <c r="H520" s="16">
        <v>1775.4247513590892</v>
      </c>
      <c r="I520" s="16">
        <v>221145.48615704422</v>
      </c>
      <c r="J520" s="16">
        <v>228110.80947472269</v>
      </c>
      <c r="K520" s="16">
        <v>46795.897249513633</v>
      </c>
      <c r="L520" s="16">
        <v>132833.61976443842</v>
      </c>
      <c r="M520" s="16">
        <v>316422.67586732848</v>
      </c>
    </row>
    <row r="521" spans="2:13" x14ac:dyDescent="0.35">
      <c r="B521" s="10" t="s">
        <v>965</v>
      </c>
      <c r="C521" s="23">
        <v>1</v>
      </c>
      <c r="D521" s="16">
        <v>437154</v>
      </c>
      <c r="E521" s="16">
        <v>331594.27416200214</v>
      </c>
      <c r="F521" s="16">
        <v>105559.72583799786</v>
      </c>
      <c r="G521" s="16">
        <v>2.2573726930567957</v>
      </c>
      <c r="H521" s="16">
        <v>3186.3507240750873</v>
      </c>
      <c r="I521" s="16">
        <v>325343.94928067096</v>
      </c>
      <c r="J521" s="16">
        <v>337844.59904333332</v>
      </c>
      <c r="K521" s="16">
        <v>46870.637901314214</v>
      </c>
      <c r="L521" s="16">
        <v>239653.13533351163</v>
      </c>
      <c r="M521" s="16">
        <v>423535.41299049265</v>
      </c>
    </row>
    <row r="522" spans="2:13" x14ac:dyDescent="0.35">
      <c r="B522" s="10" t="s">
        <v>966</v>
      </c>
      <c r="C522" s="23">
        <v>1</v>
      </c>
      <c r="D522" s="16">
        <v>318061</v>
      </c>
      <c r="E522" s="16">
        <v>251937.25953200282</v>
      </c>
      <c r="F522" s="16">
        <v>66123.740467997181</v>
      </c>
      <c r="G522" s="16">
        <v>1.4140423813179406</v>
      </c>
      <c r="H522" s="16">
        <v>1973.3213867763716</v>
      </c>
      <c r="I522" s="16">
        <v>248066.4051186954</v>
      </c>
      <c r="J522" s="16">
        <v>255808.11394531024</v>
      </c>
      <c r="K522" s="16">
        <v>46803.823173270874</v>
      </c>
      <c r="L522" s="16">
        <v>160127.18404000357</v>
      </c>
      <c r="M522" s="16">
        <v>343747.33502400207</v>
      </c>
    </row>
    <row r="523" spans="2:13" x14ac:dyDescent="0.35">
      <c r="B523" s="10" t="s">
        <v>383</v>
      </c>
      <c r="C523" s="23">
        <v>1</v>
      </c>
      <c r="D523" s="16">
        <v>190000</v>
      </c>
      <c r="E523" s="16">
        <v>190384.53799138078</v>
      </c>
      <c r="F523" s="16">
        <v>-384.53799138078466</v>
      </c>
      <c r="G523" s="16">
        <v>-8.22326464278696E-3</v>
      </c>
      <c r="H523" s="16">
        <v>1388.2022396383784</v>
      </c>
      <c r="I523" s="16">
        <v>187661.44949607711</v>
      </c>
      <c r="J523" s="16">
        <v>193107.62648668446</v>
      </c>
      <c r="K523" s="16">
        <v>46782.806369407081</v>
      </c>
      <c r="L523" s="16">
        <v>98615.688925312425</v>
      </c>
      <c r="M523" s="16">
        <v>282153.38705744914</v>
      </c>
    </row>
    <row r="524" spans="2:13" x14ac:dyDescent="0.35">
      <c r="B524" s="10" t="s">
        <v>967</v>
      </c>
      <c r="C524" s="23">
        <v>1</v>
      </c>
      <c r="D524" s="16">
        <v>95000</v>
      </c>
      <c r="E524" s="16">
        <v>110773.50106246381</v>
      </c>
      <c r="F524" s="16">
        <v>-15773.501062463809</v>
      </c>
      <c r="G524" s="16">
        <v>-0.33731302624784754</v>
      </c>
      <c r="H524" s="16">
        <v>1873.6229348738832</v>
      </c>
      <c r="I524" s="16">
        <v>107098.21448475216</v>
      </c>
      <c r="J524" s="16">
        <v>114448.78764017546</v>
      </c>
      <c r="K524" s="16">
        <v>46799.725738954752</v>
      </c>
      <c r="L524" s="16">
        <v>18971.463071001519</v>
      </c>
      <c r="M524" s="16">
        <v>202575.5390539261</v>
      </c>
    </row>
    <row r="525" spans="2:13" x14ac:dyDescent="0.35">
      <c r="B525" s="10" t="s">
        <v>968</v>
      </c>
      <c r="C525" s="23">
        <v>1</v>
      </c>
      <c r="D525" s="16">
        <v>105900</v>
      </c>
      <c r="E525" s="16">
        <v>59966.862214666515</v>
      </c>
      <c r="F525" s="16">
        <v>45933.137785333485</v>
      </c>
      <c r="G525" s="16">
        <v>0.98227055934340957</v>
      </c>
      <c r="H525" s="16">
        <v>2632.4071015353238</v>
      </c>
      <c r="I525" s="16">
        <v>54803.149544808068</v>
      </c>
      <c r="J525" s="16">
        <v>65130.574884524962</v>
      </c>
      <c r="K525" s="16">
        <v>46836.240599428049</v>
      </c>
      <c r="L525" s="16">
        <v>-31906.803089894165</v>
      </c>
      <c r="M525" s="16">
        <v>151840.52751922718</v>
      </c>
    </row>
    <row r="526" spans="2:13" x14ac:dyDescent="0.35">
      <c r="B526" s="10" t="s">
        <v>969</v>
      </c>
      <c r="C526" s="23">
        <v>1</v>
      </c>
      <c r="D526" s="16">
        <v>140000</v>
      </c>
      <c r="E526" s="16">
        <v>155788.62805273026</v>
      </c>
      <c r="F526" s="16">
        <v>-15788.628052730259</v>
      </c>
      <c r="G526" s="16">
        <v>-0.33763651377573317</v>
      </c>
      <c r="H526" s="16">
        <v>1817.5220613044639</v>
      </c>
      <c r="I526" s="16">
        <v>152223.38858417264</v>
      </c>
      <c r="J526" s="16">
        <v>159353.86752128787</v>
      </c>
      <c r="K526" s="16">
        <v>46797.513318365825</v>
      </c>
      <c r="L526" s="16">
        <v>63990.929931122984</v>
      </c>
      <c r="M526" s="16">
        <v>247586.32617433753</v>
      </c>
    </row>
    <row r="527" spans="2:13" x14ac:dyDescent="0.35">
      <c r="B527" s="10" t="s">
        <v>970</v>
      </c>
      <c r="C527" s="23">
        <v>1</v>
      </c>
      <c r="D527" s="16">
        <v>177500</v>
      </c>
      <c r="E527" s="16">
        <v>175719.9643931131</v>
      </c>
      <c r="F527" s="16">
        <v>1780.0356068869005</v>
      </c>
      <c r="G527" s="16">
        <v>3.8065689729262782E-2</v>
      </c>
      <c r="H527" s="16">
        <v>1821.1815849857983</v>
      </c>
      <c r="I527" s="16">
        <v>172147.54642667499</v>
      </c>
      <c r="J527" s="16">
        <v>179292.38235955121</v>
      </c>
      <c r="K527" s="16">
        <v>46797.655589834736</v>
      </c>
      <c r="L527" s="16">
        <v>83921.987192716624</v>
      </c>
      <c r="M527" s="16">
        <v>267517.94159350957</v>
      </c>
    </row>
    <row r="528" spans="2:13" x14ac:dyDescent="0.35">
      <c r="B528" s="10" t="s">
        <v>384</v>
      </c>
      <c r="C528" s="23">
        <v>1</v>
      </c>
      <c r="D528" s="16">
        <v>173000</v>
      </c>
      <c r="E528" s="16">
        <v>169441.85512957553</v>
      </c>
      <c r="F528" s="16">
        <v>3558.1448704244685</v>
      </c>
      <c r="G528" s="16">
        <v>7.6090185008277481E-2</v>
      </c>
      <c r="H528" s="16">
        <v>1789.4304317098233</v>
      </c>
      <c r="I528" s="16">
        <v>165931.72001914331</v>
      </c>
      <c r="J528" s="16">
        <v>172951.99024000776</v>
      </c>
      <c r="K528" s="16">
        <v>46796.430714416972</v>
      </c>
      <c r="L528" s="16">
        <v>77646.280636841577</v>
      </c>
      <c r="M528" s="16">
        <v>261237.42962230949</v>
      </c>
    </row>
    <row r="529" spans="2:13" x14ac:dyDescent="0.35">
      <c r="B529" s="10" t="s">
        <v>971</v>
      </c>
      <c r="C529" s="23">
        <v>1</v>
      </c>
      <c r="D529" s="16">
        <v>134000</v>
      </c>
      <c r="E529" s="16">
        <v>150328.87308120448</v>
      </c>
      <c r="F529" s="16">
        <v>-16328.873081204481</v>
      </c>
      <c r="G529" s="16">
        <v>-0.34918954089053467</v>
      </c>
      <c r="H529" s="16">
        <v>1547.0865731864103</v>
      </c>
      <c r="I529" s="16">
        <v>147294.11810934954</v>
      </c>
      <c r="J529" s="16">
        <v>153363.62805305942</v>
      </c>
      <c r="K529" s="16">
        <v>46787.790535611231</v>
      </c>
      <c r="L529" s="16">
        <v>58550.247107087955</v>
      </c>
      <c r="M529" s="16">
        <v>242107.49905532101</v>
      </c>
    </row>
    <row r="530" spans="2:13" x14ac:dyDescent="0.35">
      <c r="B530" s="10" t="s">
        <v>972</v>
      </c>
      <c r="C530" s="23">
        <v>1</v>
      </c>
      <c r="D530" s="16">
        <v>130000</v>
      </c>
      <c r="E530" s="16">
        <v>151488.48956436373</v>
      </c>
      <c r="F530" s="16">
        <v>-21488.489564363728</v>
      </c>
      <c r="G530" s="16">
        <v>-0.4595268619025682</v>
      </c>
      <c r="H530" s="16">
        <v>1365.6601159294148</v>
      </c>
      <c r="I530" s="16">
        <v>148809.61955249051</v>
      </c>
      <c r="J530" s="16">
        <v>154167.35957623695</v>
      </c>
      <c r="K530" s="16">
        <v>46782.142895463214</v>
      </c>
      <c r="L530" s="16">
        <v>59720.941964473634</v>
      </c>
      <c r="M530" s="16">
        <v>243256.03716425382</v>
      </c>
    </row>
    <row r="531" spans="2:13" x14ac:dyDescent="0.35">
      <c r="B531" s="10" t="s">
        <v>973</v>
      </c>
      <c r="C531" s="23">
        <v>1</v>
      </c>
      <c r="D531" s="16">
        <v>280000</v>
      </c>
      <c r="E531" s="16">
        <v>247758.70109902552</v>
      </c>
      <c r="F531" s="16">
        <v>32241.298900974478</v>
      </c>
      <c r="G531" s="16">
        <v>0.68947344406178213</v>
      </c>
      <c r="H531" s="16">
        <v>1798.9199433058197</v>
      </c>
      <c r="I531" s="16">
        <v>244229.95142429188</v>
      </c>
      <c r="J531" s="16">
        <v>251287.45077375916</v>
      </c>
      <c r="K531" s="16">
        <v>46796.794540884126</v>
      </c>
      <c r="L531" s="16">
        <v>155962.41292665707</v>
      </c>
      <c r="M531" s="16">
        <v>339554.98927139398</v>
      </c>
    </row>
    <row r="532" spans="2:13" x14ac:dyDescent="0.35">
      <c r="B532" s="10" t="s">
        <v>385</v>
      </c>
      <c r="C532" s="23">
        <v>1</v>
      </c>
      <c r="D532" s="16">
        <v>156000</v>
      </c>
      <c r="E532" s="16">
        <v>130532.11121712979</v>
      </c>
      <c r="F532" s="16">
        <v>25467.888782870214</v>
      </c>
      <c r="G532" s="16">
        <v>0.54462548317422865</v>
      </c>
      <c r="H532" s="16">
        <v>1947.4114793118144</v>
      </c>
      <c r="I532" s="16">
        <v>126712.08150999018</v>
      </c>
      <c r="J532" s="16">
        <v>134352.14092426939</v>
      </c>
      <c r="K532" s="16">
        <v>46802.737930692201</v>
      </c>
      <c r="L532" s="16">
        <v>38724.164529922971</v>
      </c>
      <c r="M532" s="16">
        <v>222340.0579043366</v>
      </c>
    </row>
    <row r="533" spans="2:13" x14ac:dyDescent="0.35">
      <c r="B533" s="10" t="s">
        <v>386</v>
      </c>
      <c r="C533" s="23">
        <v>1</v>
      </c>
      <c r="D533" s="16">
        <v>145000</v>
      </c>
      <c r="E533" s="16">
        <v>147223.568038528</v>
      </c>
      <c r="F533" s="16">
        <v>-2223.5680385279993</v>
      </c>
      <c r="G533" s="16">
        <v>-4.7550538157234853E-2</v>
      </c>
      <c r="H533" s="16">
        <v>1777.1095814645867</v>
      </c>
      <c r="I533" s="16">
        <v>143737.60142789871</v>
      </c>
      <c r="J533" s="16">
        <v>150709.53464915729</v>
      </c>
      <c r="K533" s="16">
        <v>46795.961201836981</v>
      </c>
      <c r="L533" s="16">
        <v>55428.914538620927</v>
      </c>
      <c r="M533" s="16">
        <v>239018.22153843509</v>
      </c>
    </row>
    <row r="534" spans="2:13" x14ac:dyDescent="0.35">
      <c r="B534" s="10" t="s">
        <v>974</v>
      </c>
      <c r="C534" s="23">
        <v>1</v>
      </c>
      <c r="D534" s="16">
        <v>198500</v>
      </c>
      <c r="E534" s="16">
        <v>252797.67852925975</v>
      </c>
      <c r="F534" s="16">
        <v>-54297.678529259749</v>
      </c>
      <c r="G534" s="16">
        <v>-1.1611445163890928</v>
      </c>
      <c r="H534" s="16">
        <v>1910.3744890758182</v>
      </c>
      <c r="I534" s="16">
        <v>249050.30034156921</v>
      </c>
      <c r="J534" s="16">
        <v>256545.05671695029</v>
      </c>
      <c r="K534" s="16">
        <v>46801.211491026712</v>
      </c>
      <c r="L534" s="16">
        <v>160992.72609618475</v>
      </c>
      <c r="M534" s="16">
        <v>344602.63096233475</v>
      </c>
    </row>
    <row r="535" spans="2:13" x14ac:dyDescent="0.35">
      <c r="B535" s="10" t="s">
        <v>975</v>
      </c>
      <c r="C535" s="23">
        <v>1</v>
      </c>
      <c r="D535" s="16">
        <v>118000</v>
      </c>
      <c r="E535" s="16">
        <v>131394.48671230505</v>
      </c>
      <c r="F535" s="16">
        <v>-13394.48671230505</v>
      </c>
      <c r="G535" s="16">
        <v>-0.28643830117817032</v>
      </c>
      <c r="H535" s="16">
        <v>1758.4505328155381</v>
      </c>
      <c r="I535" s="16">
        <v>127945.12157029376</v>
      </c>
      <c r="J535" s="16">
        <v>134843.85185431634</v>
      </c>
      <c r="K535" s="16">
        <v>46795.256325995884</v>
      </c>
      <c r="L535" s="16">
        <v>39601.215892268898</v>
      </c>
      <c r="M535" s="16">
        <v>223187.7575323412</v>
      </c>
    </row>
    <row r="536" spans="2:13" x14ac:dyDescent="0.35">
      <c r="B536" s="10" t="s">
        <v>387</v>
      </c>
      <c r="C536" s="23">
        <v>1</v>
      </c>
      <c r="D536" s="16">
        <v>190000</v>
      </c>
      <c r="E536" s="16">
        <v>191441.16114937529</v>
      </c>
      <c r="F536" s="16">
        <v>-1441.1611493752862</v>
      </c>
      <c r="G536" s="16">
        <v>-3.0818930222373347E-2</v>
      </c>
      <c r="H536" s="16">
        <v>1242.8099298888533</v>
      </c>
      <c r="I536" s="16">
        <v>189003.27326438591</v>
      </c>
      <c r="J536" s="16">
        <v>193879.04903436467</v>
      </c>
      <c r="K536" s="16">
        <v>46778.717841141493</v>
      </c>
      <c r="L536" s="16">
        <v>99680.332113793018</v>
      </c>
      <c r="M536" s="16">
        <v>283201.99018495757</v>
      </c>
    </row>
    <row r="537" spans="2:13" x14ac:dyDescent="0.35">
      <c r="B537" s="10" t="s">
        <v>976</v>
      </c>
      <c r="C537" s="23">
        <v>1</v>
      </c>
      <c r="D537" s="16">
        <v>147000</v>
      </c>
      <c r="E537" s="16">
        <v>110984.37895758913</v>
      </c>
      <c r="F537" s="16">
        <v>36015.621042410872</v>
      </c>
      <c r="G537" s="16">
        <v>0.77018653486644995</v>
      </c>
      <c r="H537" s="16">
        <v>2411.7188842145843</v>
      </c>
      <c r="I537" s="16">
        <v>106253.56686120313</v>
      </c>
      <c r="J537" s="16">
        <v>115715.19105397513</v>
      </c>
      <c r="K537" s="16">
        <v>46824.355353979794</v>
      </c>
      <c r="L537" s="16">
        <v>19134.027673291406</v>
      </c>
      <c r="M537" s="16">
        <v>202834.73024188686</v>
      </c>
    </row>
    <row r="538" spans="2:13" x14ac:dyDescent="0.35">
      <c r="B538" s="10" t="s">
        <v>388</v>
      </c>
      <c r="C538" s="23">
        <v>1</v>
      </c>
      <c r="D538" s="16">
        <v>159000</v>
      </c>
      <c r="E538" s="16">
        <v>160714.82966820794</v>
      </c>
      <c r="F538" s="16">
        <v>-1714.8296682079381</v>
      </c>
      <c r="G538" s="16">
        <v>-3.667127434753923E-2</v>
      </c>
      <c r="H538" s="16">
        <v>1287.9292384507594</v>
      </c>
      <c r="I538" s="16">
        <v>158188.43604064535</v>
      </c>
      <c r="J538" s="16">
        <v>163241.22329577053</v>
      </c>
      <c r="K538" s="16">
        <v>46779.93830759672</v>
      </c>
      <c r="L538" s="16">
        <v>68951.606573555429</v>
      </c>
      <c r="M538" s="16">
        <v>252478.05276286043</v>
      </c>
    </row>
    <row r="539" spans="2:13" x14ac:dyDescent="0.35">
      <c r="B539" s="10" t="s">
        <v>977</v>
      </c>
      <c r="C539" s="23">
        <v>1</v>
      </c>
      <c r="D539" s="16">
        <v>165000</v>
      </c>
      <c r="E539" s="16">
        <v>163190.15858793654</v>
      </c>
      <c r="F539" s="16">
        <v>1809.8414120634552</v>
      </c>
      <c r="G539" s="16">
        <v>3.8703080648630879E-2</v>
      </c>
      <c r="H539" s="16">
        <v>1286.2216434954018</v>
      </c>
      <c r="I539" s="16">
        <v>160667.11456754559</v>
      </c>
      <c r="J539" s="16">
        <v>165713.2026083275</v>
      </c>
      <c r="K539" s="16">
        <v>46779.891325819633</v>
      </c>
      <c r="L539" s="16">
        <v>71427.027652432764</v>
      </c>
      <c r="M539" s="16">
        <v>254953.28952344033</v>
      </c>
    </row>
    <row r="540" spans="2:13" x14ac:dyDescent="0.35">
      <c r="B540" s="10" t="s">
        <v>978</v>
      </c>
      <c r="C540" s="23">
        <v>1</v>
      </c>
      <c r="D540" s="16">
        <v>132000</v>
      </c>
      <c r="E540" s="16">
        <v>139310.983873335</v>
      </c>
      <c r="F540" s="16">
        <v>-7310.9838733350043</v>
      </c>
      <c r="G540" s="16">
        <v>-0.15634386338188377</v>
      </c>
      <c r="H540" s="16">
        <v>1478.7519706322271</v>
      </c>
      <c r="I540" s="16">
        <v>136410.27361393848</v>
      </c>
      <c r="J540" s="16">
        <v>142211.69413273153</v>
      </c>
      <c r="K540" s="16">
        <v>46785.580831383806</v>
      </c>
      <c r="L540" s="16">
        <v>47536.69244067643</v>
      </c>
      <c r="M540" s="16">
        <v>231085.27530599356</v>
      </c>
    </row>
    <row r="541" spans="2:13" x14ac:dyDescent="0.35">
      <c r="B541" s="10" t="s">
        <v>389</v>
      </c>
      <c r="C541" s="23">
        <v>1</v>
      </c>
      <c r="D541" s="16">
        <v>162000</v>
      </c>
      <c r="E541" s="16">
        <v>146348.47530688311</v>
      </c>
      <c r="F541" s="16">
        <v>15651.524693116895</v>
      </c>
      <c r="G541" s="16">
        <v>0.33470458706163264</v>
      </c>
      <c r="H541" s="16">
        <v>1393.0212374463561</v>
      </c>
      <c r="I541" s="16">
        <v>143615.93389678423</v>
      </c>
      <c r="J541" s="16">
        <v>149081.01671698198</v>
      </c>
      <c r="K541" s="16">
        <v>46782.949613157944</v>
      </c>
      <c r="L541" s="16">
        <v>54579.345254803586</v>
      </c>
      <c r="M541" s="16">
        <v>238117.60535896261</v>
      </c>
    </row>
    <row r="542" spans="2:13" x14ac:dyDescent="0.35">
      <c r="B542" s="10" t="s">
        <v>390</v>
      </c>
      <c r="C542" s="23">
        <v>1</v>
      </c>
      <c r="D542" s="16">
        <v>172400</v>
      </c>
      <c r="E542" s="16">
        <v>225106.91923021676</v>
      </c>
      <c r="F542" s="16">
        <v>-52706.919230216765</v>
      </c>
      <c r="G542" s="16">
        <v>-1.1271264609765881</v>
      </c>
      <c r="H542" s="16">
        <v>1693.4286476145999</v>
      </c>
      <c r="I542" s="16">
        <v>221785.10059582366</v>
      </c>
      <c r="J542" s="16">
        <v>228428.73786460987</v>
      </c>
      <c r="K542" s="16">
        <v>46792.858076034005</v>
      </c>
      <c r="L542" s="16">
        <v>133318.35280172643</v>
      </c>
      <c r="M542" s="16">
        <v>316895.4856587071</v>
      </c>
    </row>
    <row r="543" spans="2:13" x14ac:dyDescent="0.35">
      <c r="B543" s="10" t="s">
        <v>979</v>
      </c>
      <c r="C543" s="23">
        <v>1</v>
      </c>
      <c r="D543" s="16">
        <v>134432</v>
      </c>
      <c r="E543" s="16">
        <v>174993.84268771508</v>
      </c>
      <c r="F543" s="16">
        <v>-40561.842687715078</v>
      </c>
      <c r="G543" s="16">
        <v>-0.86740653536591406</v>
      </c>
      <c r="H543" s="16">
        <v>1348.9890312603025</v>
      </c>
      <c r="I543" s="16">
        <v>172347.67456723092</v>
      </c>
      <c r="J543" s="16">
        <v>177640.01080819924</v>
      </c>
      <c r="K543" s="16">
        <v>46781.659202573814</v>
      </c>
      <c r="L543" s="16">
        <v>83227.243896654691</v>
      </c>
      <c r="M543" s="16">
        <v>266760.44147877546</v>
      </c>
    </row>
    <row r="544" spans="2:13" x14ac:dyDescent="0.35">
      <c r="B544" s="10" t="s">
        <v>980</v>
      </c>
      <c r="C544" s="23">
        <v>1</v>
      </c>
      <c r="D544" s="16">
        <v>125000</v>
      </c>
      <c r="E544" s="16">
        <v>121580.51237520771</v>
      </c>
      <c r="F544" s="16">
        <v>3419.4876247922948</v>
      </c>
      <c r="G544" s="16">
        <v>7.3125028766162017E-2</v>
      </c>
      <c r="H544" s="16">
        <v>2334.4570565995032</v>
      </c>
      <c r="I544" s="16">
        <v>117001.25657796697</v>
      </c>
      <c r="J544" s="16">
        <v>126159.76817244844</v>
      </c>
      <c r="K544" s="16">
        <v>46820.439511909819</v>
      </c>
      <c r="L544" s="16">
        <v>29737.84238127654</v>
      </c>
      <c r="M544" s="16">
        <v>213423.18236913887</v>
      </c>
    </row>
    <row r="545" spans="2:13" x14ac:dyDescent="0.35">
      <c r="B545" s="10" t="s">
        <v>981</v>
      </c>
      <c r="C545" s="23">
        <v>1</v>
      </c>
      <c r="D545" s="16">
        <v>123000</v>
      </c>
      <c r="E545" s="16">
        <v>143118.65546193975</v>
      </c>
      <c r="F545" s="16">
        <v>-20118.65546193975</v>
      </c>
      <c r="G545" s="16">
        <v>-0.4302332456840543</v>
      </c>
      <c r="H545" s="16">
        <v>1465.0334991528705</v>
      </c>
      <c r="I545" s="16">
        <v>140244.85526707987</v>
      </c>
      <c r="J545" s="16">
        <v>145992.45565679963</v>
      </c>
      <c r="K545" s="16">
        <v>46785.149240896295</v>
      </c>
      <c r="L545" s="16">
        <v>51345.2106343778</v>
      </c>
      <c r="M545" s="16">
        <v>234892.10028950172</v>
      </c>
    </row>
    <row r="546" spans="2:13" x14ac:dyDescent="0.35">
      <c r="B546" s="10" t="s">
        <v>982</v>
      </c>
      <c r="C546" s="23">
        <v>1</v>
      </c>
      <c r="D546" s="16">
        <v>219500</v>
      </c>
      <c r="E546" s="16">
        <v>253368.68253020657</v>
      </c>
      <c r="F546" s="16">
        <v>-33868.68253020657</v>
      </c>
      <c r="G546" s="16">
        <v>-0.72427470312713882</v>
      </c>
      <c r="H546" s="16">
        <v>1915.6862424031756</v>
      </c>
      <c r="I546" s="16">
        <v>249610.88484169502</v>
      </c>
      <c r="J546" s="16">
        <v>257126.48021871812</v>
      </c>
      <c r="K546" s="16">
        <v>46801.428611941228</v>
      </c>
      <c r="L546" s="16">
        <v>161563.30419415614</v>
      </c>
      <c r="M546" s="16">
        <v>345174.060866257</v>
      </c>
    </row>
    <row r="547" spans="2:13" x14ac:dyDescent="0.35">
      <c r="B547" s="10" t="s">
        <v>391</v>
      </c>
      <c r="C547" s="23">
        <v>1</v>
      </c>
      <c r="D547" s="16">
        <v>61000</v>
      </c>
      <c r="E547" s="16">
        <v>71202.477060375866</v>
      </c>
      <c r="F547" s="16">
        <v>-10202.477060375866</v>
      </c>
      <c r="G547" s="16">
        <v>-0.21817784135756593</v>
      </c>
      <c r="H547" s="16">
        <v>2565.9964276289638</v>
      </c>
      <c r="I547" s="16">
        <v>66169.035137038387</v>
      </c>
      <c r="J547" s="16">
        <v>76235.918983713345</v>
      </c>
      <c r="K547" s="16">
        <v>46832.554959193752</v>
      </c>
      <c r="L547" s="16">
        <v>-20663.958516243685</v>
      </c>
      <c r="M547" s="16">
        <v>163068.91263699543</v>
      </c>
    </row>
    <row r="548" spans="2:13" x14ac:dyDescent="0.35">
      <c r="B548" s="10" t="s">
        <v>983</v>
      </c>
      <c r="C548" s="23">
        <v>1</v>
      </c>
      <c r="D548" s="16">
        <v>148000</v>
      </c>
      <c r="E548" s="16">
        <v>149547.96943409138</v>
      </c>
      <c r="F548" s="16">
        <v>-1547.9694340913848</v>
      </c>
      <c r="G548" s="16">
        <v>-3.3103003086302353E-2</v>
      </c>
      <c r="H548" s="16">
        <v>2273.9552049553645</v>
      </c>
      <c r="I548" s="16">
        <v>145087.39367600664</v>
      </c>
      <c r="J548" s="16">
        <v>154008.54519217613</v>
      </c>
      <c r="K548" s="16">
        <v>46817.461898456677</v>
      </c>
      <c r="L548" s="16">
        <v>57711.140307366877</v>
      </c>
      <c r="M548" s="16">
        <v>241384.79856081589</v>
      </c>
    </row>
    <row r="549" spans="2:13" x14ac:dyDescent="0.35">
      <c r="B549" s="10" t="s">
        <v>984</v>
      </c>
      <c r="C549" s="23">
        <v>1</v>
      </c>
      <c r="D549" s="16">
        <v>340000</v>
      </c>
      <c r="E549" s="16">
        <v>305614.57036788098</v>
      </c>
      <c r="F549" s="16">
        <v>34385.42963211902</v>
      </c>
      <c r="G549" s="16">
        <v>0.73532523198947786</v>
      </c>
      <c r="H549" s="16">
        <v>2686.8765546105578</v>
      </c>
      <c r="I549" s="16">
        <v>300344.01077271195</v>
      </c>
      <c r="J549" s="16">
        <v>310885.12996305001</v>
      </c>
      <c r="K549" s="16">
        <v>46839.333598579455</v>
      </c>
      <c r="L549" s="16">
        <v>213734.83785627747</v>
      </c>
      <c r="M549" s="16">
        <v>397494.30287948449</v>
      </c>
    </row>
    <row r="550" spans="2:13" x14ac:dyDescent="0.35">
      <c r="B550" s="10" t="s">
        <v>985</v>
      </c>
      <c r="C550" s="23">
        <v>1</v>
      </c>
      <c r="D550" s="16">
        <v>394432</v>
      </c>
      <c r="E550" s="16">
        <v>253837.67145494767</v>
      </c>
      <c r="F550" s="16">
        <v>140594.32854505233</v>
      </c>
      <c r="G550" s="16">
        <v>3.0065803556872548</v>
      </c>
      <c r="H550" s="16">
        <v>2050.2124394280686</v>
      </c>
      <c r="I550" s="16">
        <v>249815.98805225457</v>
      </c>
      <c r="J550" s="16">
        <v>257859.35485764078</v>
      </c>
      <c r="K550" s="16">
        <v>46807.128061718162</v>
      </c>
      <c r="L550" s="16">
        <v>162021.11311523928</v>
      </c>
      <c r="M550" s="16">
        <v>345654.22979465604</v>
      </c>
    </row>
    <row r="551" spans="2:13" x14ac:dyDescent="0.35">
      <c r="B551" s="10" t="s">
        <v>986</v>
      </c>
      <c r="C551" s="23">
        <v>1</v>
      </c>
      <c r="D551" s="16">
        <v>179000</v>
      </c>
      <c r="E551" s="16">
        <v>238049.6765850113</v>
      </c>
      <c r="F551" s="16">
        <v>-59049.676585011301</v>
      </c>
      <c r="G551" s="16">
        <v>-1.2627650024537806</v>
      </c>
      <c r="H551" s="16">
        <v>1745.7486850971463</v>
      </c>
      <c r="I551" s="16">
        <v>234625.22730497128</v>
      </c>
      <c r="J551" s="16">
        <v>241474.12586505132</v>
      </c>
      <c r="K551" s="16">
        <v>46794.780743271112</v>
      </c>
      <c r="L551" s="16">
        <v>146257.3386649586</v>
      </c>
      <c r="M551" s="16">
        <v>329842.014505064</v>
      </c>
    </row>
    <row r="552" spans="2:13" x14ac:dyDescent="0.35">
      <c r="B552" s="10" t="s">
        <v>987</v>
      </c>
      <c r="C552" s="23">
        <v>1</v>
      </c>
      <c r="D552" s="16">
        <v>127000</v>
      </c>
      <c r="E552" s="16">
        <v>148190.89335678666</v>
      </c>
      <c r="F552" s="16">
        <v>-21190.893356786662</v>
      </c>
      <c r="G552" s="16">
        <v>-0.45316282915041123</v>
      </c>
      <c r="H552" s="16">
        <v>2412.2299238590581</v>
      </c>
      <c r="I552" s="16">
        <v>143459.07880835386</v>
      </c>
      <c r="J552" s="16">
        <v>152922.70790521946</v>
      </c>
      <c r="K552" s="16">
        <v>46824.381678190475</v>
      </c>
      <c r="L552" s="16">
        <v>56340.490435088272</v>
      </c>
      <c r="M552" s="16">
        <v>240041.29627848504</v>
      </c>
    </row>
    <row r="553" spans="2:13" x14ac:dyDescent="0.35">
      <c r="B553" s="10" t="s">
        <v>988</v>
      </c>
      <c r="C553" s="23">
        <v>1</v>
      </c>
      <c r="D553" s="16">
        <v>187750</v>
      </c>
      <c r="E553" s="16">
        <v>196836.35168959427</v>
      </c>
      <c r="F553" s="16">
        <v>-9086.3516895942739</v>
      </c>
      <c r="G553" s="16">
        <v>-0.19430973338334723</v>
      </c>
      <c r="H553" s="16">
        <v>2028.0363542875948</v>
      </c>
      <c r="I553" s="16">
        <v>192858.16875145352</v>
      </c>
      <c r="J553" s="16">
        <v>200814.53462773503</v>
      </c>
      <c r="K553" s="16">
        <v>46806.161963929611</v>
      </c>
      <c r="L553" s="16">
        <v>105021.68844103199</v>
      </c>
      <c r="M553" s="16">
        <v>288651.01493815659</v>
      </c>
    </row>
    <row r="554" spans="2:13" x14ac:dyDescent="0.35">
      <c r="B554" s="10" t="s">
        <v>989</v>
      </c>
      <c r="C554" s="23">
        <v>1</v>
      </c>
      <c r="D554" s="16">
        <v>213500</v>
      </c>
      <c r="E554" s="16">
        <v>244039.34910119782</v>
      </c>
      <c r="F554" s="16">
        <v>-30539.349101197819</v>
      </c>
      <c r="G554" s="16">
        <v>-0.65307760301094875</v>
      </c>
      <c r="H554" s="16">
        <v>1904.3989194427447</v>
      </c>
      <c r="I554" s="16">
        <v>240303.69255208131</v>
      </c>
      <c r="J554" s="16">
        <v>247775.00565031433</v>
      </c>
      <c r="K554" s="16">
        <v>46800.967955627515</v>
      </c>
      <c r="L554" s="16">
        <v>152234.87438557984</v>
      </c>
      <c r="M554" s="16">
        <v>335843.8238168158</v>
      </c>
    </row>
    <row r="555" spans="2:13" x14ac:dyDescent="0.35">
      <c r="B555" s="10" t="s">
        <v>990</v>
      </c>
      <c r="C555" s="23">
        <v>1</v>
      </c>
      <c r="D555" s="16">
        <v>76000</v>
      </c>
      <c r="E555" s="16">
        <v>66057.571558099226</v>
      </c>
      <c r="F555" s="16">
        <v>9942.4284419007745</v>
      </c>
      <c r="G555" s="16">
        <v>0.21261675595730897</v>
      </c>
      <c r="H555" s="16">
        <v>2546.6936119974202</v>
      </c>
      <c r="I555" s="16">
        <v>61061.993912510588</v>
      </c>
      <c r="J555" s="16">
        <v>71053.149203687863</v>
      </c>
      <c r="K555" s="16">
        <v>46831.501307268452</v>
      </c>
      <c r="L555" s="16">
        <v>-25806.797181748349</v>
      </c>
      <c r="M555" s="16">
        <v>157921.9402979468</v>
      </c>
    </row>
    <row r="556" spans="2:13" x14ac:dyDescent="0.35">
      <c r="B556" s="10" t="s">
        <v>392</v>
      </c>
      <c r="C556" s="23">
        <v>1</v>
      </c>
      <c r="D556" s="16">
        <v>240000</v>
      </c>
      <c r="E556" s="16">
        <v>244243.37925360855</v>
      </c>
      <c r="F556" s="16">
        <v>-4243.379253608553</v>
      </c>
      <c r="G556" s="16">
        <v>-9.0743779195489399E-2</v>
      </c>
      <c r="H556" s="16">
        <v>1720.4605445585844</v>
      </c>
      <c r="I556" s="16">
        <v>240868.53502577342</v>
      </c>
      <c r="J556" s="16">
        <v>247618.22348144368</v>
      </c>
      <c r="K556" s="16">
        <v>46793.844155237792</v>
      </c>
      <c r="L556" s="16">
        <v>152452.87853855779</v>
      </c>
      <c r="M556" s="16">
        <v>336033.87996865931</v>
      </c>
    </row>
    <row r="557" spans="2:13" x14ac:dyDescent="0.35">
      <c r="B557" s="10" t="s">
        <v>991</v>
      </c>
      <c r="C557" s="23">
        <v>1</v>
      </c>
      <c r="D557" s="16">
        <v>192000</v>
      </c>
      <c r="E557" s="16">
        <v>191699.27217899106</v>
      </c>
      <c r="F557" s="16">
        <v>300.72782100894256</v>
      </c>
      <c r="G557" s="16">
        <v>6.4310016514242821E-3</v>
      </c>
      <c r="H557" s="16">
        <v>1997.4151087815833</v>
      </c>
      <c r="I557" s="16">
        <v>187781.15567711467</v>
      </c>
      <c r="J557" s="16">
        <v>195617.38868086744</v>
      </c>
      <c r="K557" s="16">
        <v>46804.845192096167</v>
      </c>
      <c r="L557" s="16">
        <v>99887.191901503305</v>
      </c>
      <c r="M557" s="16">
        <v>283511.35245647881</v>
      </c>
    </row>
    <row r="558" spans="2:13" x14ac:dyDescent="0.35">
      <c r="B558" s="10" t="s">
        <v>393</v>
      </c>
      <c r="C558" s="23">
        <v>1</v>
      </c>
      <c r="D558" s="16">
        <v>81000</v>
      </c>
      <c r="E558" s="16">
        <v>85298.981404574355</v>
      </c>
      <c r="F558" s="16">
        <v>-4298.9814045743551</v>
      </c>
      <c r="G558" s="16">
        <v>-9.1932819582521585E-2</v>
      </c>
      <c r="H558" s="16">
        <v>2783.0943074539423</v>
      </c>
      <c r="I558" s="16">
        <v>79839.681690472746</v>
      </c>
      <c r="J558" s="16">
        <v>90758.281118675965</v>
      </c>
      <c r="K558" s="16">
        <v>46844.951491740081</v>
      </c>
      <c r="L558" s="16">
        <v>-6591.7711297583301</v>
      </c>
      <c r="M558" s="16">
        <v>177189.73393890704</v>
      </c>
    </row>
    <row r="559" spans="2:13" x14ac:dyDescent="0.35">
      <c r="B559" s="10" t="s">
        <v>992</v>
      </c>
      <c r="C559" s="23">
        <v>1</v>
      </c>
      <c r="D559" s="16">
        <v>125000</v>
      </c>
      <c r="E559" s="16">
        <v>148711.02841185516</v>
      </c>
      <c r="F559" s="16">
        <v>-23711.028411855164</v>
      </c>
      <c r="G559" s="16">
        <v>-0.50705539102441166</v>
      </c>
      <c r="H559" s="16">
        <v>1571.6301593585613</v>
      </c>
      <c r="I559" s="16">
        <v>145628.12890080377</v>
      </c>
      <c r="J559" s="16">
        <v>151793.92792290656</v>
      </c>
      <c r="K559" s="16">
        <v>46788.608524908108</v>
      </c>
      <c r="L559" s="16">
        <v>56930.797875247677</v>
      </c>
      <c r="M559" s="16">
        <v>240491.25894846267</v>
      </c>
    </row>
    <row r="560" spans="2:13" x14ac:dyDescent="0.35">
      <c r="B560" s="10" t="s">
        <v>993</v>
      </c>
      <c r="C560" s="23">
        <v>1</v>
      </c>
      <c r="D560" s="16">
        <v>191000</v>
      </c>
      <c r="E560" s="16">
        <v>206455.10011491316</v>
      </c>
      <c r="F560" s="16">
        <v>-15455.100114913163</v>
      </c>
      <c r="G560" s="16">
        <v>-0.33050408847599977</v>
      </c>
      <c r="H560" s="16">
        <v>1691.3098317535309</v>
      </c>
      <c r="I560" s="16">
        <v>203137.437735949</v>
      </c>
      <c r="J560" s="16">
        <v>209772.76249387732</v>
      </c>
      <c r="K560" s="16">
        <v>46792.781444217282</v>
      </c>
      <c r="L560" s="16">
        <v>114666.6840068967</v>
      </c>
      <c r="M560" s="16">
        <v>298243.51622292964</v>
      </c>
    </row>
    <row r="561" spans="2:13" x14ac:dyDescent="0.35">
      <c r="B561" s="10" t="s">
        <v>994</v>
      </c>
      <c r="C561" s="23">
        <v>1</v>
      </c>
      <c r="D561" s="16">
        <v>426000</v>
      </c>
      <c r="E561" s="16">
        <v>295999.73493839882</v>
      </c>
      <c r="F561" s="16">
        <v>130000.26506160118</v>
      </c>
      <c r="G561" s="16">
        <v>2.7800285204470359</v>
      </c>
      <c r="H561" s="16">
        <v>2511.621084231198</v>
      </c>
      <c r="I561" s="16">
        <v>291072.95533544</v>
      </c>
      <c r="J561" s="16">
        <v>300926.51454135764</v>
      </c>
      <c r="K561" s="16">
        <v>46829.607160535241</v>
      </c>
      <c r="L561" s="16">
        <v>204139.08174447846</v>
      </c>
      <c r="M561" s="16">
        <v>387860.3881323192</v>
      </c>
    </row>
    <row r="562" spans="2:13" x14ac:dyDescent="0.35">
      <c r="B562" s="10" t="s">
        <v>995</v>
      </c>
      <c r="C562" s="23">
        <v>1</v>
      </c>
      <c r="D562" s="16">
        <v>119000</v>
      </c>
      <c r="E562" s="16">
        <v>92255.979239019289</v>
      </c>
      <c r="F562" s="16">
        <v>26744.020760980711</v>
      </c>
      <c r="G562" s="16">
        <v>0.57191529903207017</v>
      </c>
      <c r="H562" s="16">
        <v>3145.9984283016984</v>
      </c>
      <c r="I562" s="16">
        <v>86084.809158942589</v>
      </c>
      <c r="J562" s="16">
        <v>98427.149319095988</v>
      </c>
      <c r="K562" s="16">
        <v>46867.9119702401</v>
      </c>
      <c r="L562" s="16">
        <v>320.1875792156934</v>
      </c>
      <c r="M562" s="16">
        <v>184191.77089882287</v>
      </c>
    </row>
    <row r="563" spans="2:13" x14ac:dyDescent="0.35">
      <c r="B563" s="10" t="s">
        <v>996</v>
      </c>
      <c r="C563" s="23">
        <v>1</v>
      </c>
      <c r="D563" s="16">
        <v>215000</v>
      </c>
      <c r="E563" s="16">
        <v>254417.47969652741</v>
      </c>
      <c r="F563" s="16">
        <v>-39417.479696527414</v>
      </c>
      <c r="G563" s="16">
        <v>-0.84293457177616082</v>
      </c>
      <c r="H563" s="16">
        <v>1900.9148421199352</v>
      </c>
      <c r="I563" s="16">
        <v>250688.65749085424</v>
      </c>
      <c r="J563" s="16">
        <v>258146.30190220059</v>
      </c>
      <c r="K563" s="16">
        <v>46800.826312964717</v>
      </c>
      <c r="L563" s="16">
        <v>162613.28282623668</v>
      </c>
      <c r="M563" s="16">
        <v>346221.67656681815</v>
      </c>
    </row>
    <row r="564" spans="2:13" x14ac:dyDescent="0.35">
      <c r="B564" s="10" t="s">
        <v>394</v>
      </c>
      <c r="C564" s="23">
        <v>1</v>
      </c>
      <c r="D564" s="16">
        <v>106500</v>
      </c>
      <c r="E564" s="16">
        <v>107805.70524297295</v>
      </c>
      <c r="F564" s="16">
        <v>-1305.705242972952</v>
      </c>
      <c r="G564" s="16">
        <v>-2.7922233951153796E-2</v>
      </c>
      <c r="H564" s="16">
        <v>1928.4512905248912</v>
      </c>
      <c r="I564" s="16">
        <v>104022.86771898954</v>
      </c>
      <c r="J564" s="16">
        <v>111588.54276695637</v>
      </c>
      <c r="K564" s="16">
        <v>46801.952851555521</v>
      </c>
      <c r="L564" s="16">
        <v>15999.29856190065</v>
      </c>
      <c r="M564" s="16">
        <v>199612.11192404525</v>
      </c>
    </row>
    <row r="565" spans="2:13" x14ac:dyDescent="0.35">
      <c r="B565" s="10" t="s">
        <v>395</v>
      </c>
      <c r="C565" s="23">
        <v>1</v>
      </c>
      <c r="D565" s="16">
        <v>100000</v>
      </c>
      <c r="E565" s="16">
        <v>80034.45234482683</v>
      </c>
      <c r="F565" s="16">
        <v>19965.54765517317</v>
      </c>
      <c r="G565" s="16">
        <v>0.42695906720978355</v>
      </c>
      <c r="H565" s="16">
        <v>2279.0657157823816</v>
      </c>
      <c r="I565" s="16">
        <v>75563.851841902462</v>
      </c>
      <c r="J565" s="16">
        <v>84505.052847751198</v>
      </c>
      <c r="K565" s="16">
        <v>46817.710397627874</v>
      </c>
      <c r="L565" s="16">
        <v>-11802.864236257607</v>
      </c>
      <c r="M565" s="16">
        <v>171871.76892591128</v>
      </c>
    </row>
    <row r="566" spans="2:13" x14ac:dyDescent="0.35">
      <c r="B566" s="10" t="s">
        <v>997</v>
      </c>
      <c r="C566" s="23">
        <v>1</v>
      </c>
      <c r="D566" s="16">
        <v>109000</v>
      </c>
      <c r="E566" s="16">
        <v>102399.75396420289</v>
      </c>
      <c r="F566" s="16">
        <v>6600.246035797114</v>
      </c>
      <c r="G566" s="16">
        <v>0.1411448831491903</v>
      </c>
      <c r="H566" s="16">
        <v>1972.6154340820328</v>
      </c>
      <c r="I566" s="16">
        <v>98530.284343114719</v>
      </c>
      <c r="J566" s="16">
        <v>106269.22358529105</v>
      </c>
      <c r="K566" s="16">
        <v>46803.79341453081</v>
      </c>
      <c r="L566" s="16">
        <v>10589.736846754837</v>
      </c>
      <c r="M566" s="16">
        <v>194209.77108165092</v>
      </c>
    </row>
    <row r="567" spans="2:13" x14ac:dyDescent="0.35">
      <c r="B567" s="10" t="s">
        <v>998</v>
      </c>
      <c r="C567" s="23">
        <v>1</v>
      </c>
      <c r="D567" s="16">
        <v>129000</v>
      </c>
      <c r="E567" s="16">
        <v>129601.95935932077</v>
      </c>
      <c r="F567" s="16">
        <v>-601.95935932076827</v>
      </c>
      <c r="G567" s="16">
        <v>-1.2872775192179669E-2</v>
      </c>
      <c r="H567" s="16">
        <v>1566.6544487936708</v>
      </c>
      <c r="I567" s="16">
        <v>126528.8201697905</v>
      </c>
      <c r="J567" s="16">
        <v>132675.09854885103</v>
      </c>
      <c r="K567" s="16">
        <v>46788.441654977389</v>
      </c>
      <c r="L567" s="16">
        <v>37822.056153685364</v>
      </c>
      <c r="M567" s="16">
        <v>221381.86256495619</v>
      </c>
    </row>
    <row r="568" spans="2:13" x14ac:dyDescent="0.35">
      <c r="B568" s="10" t="s">
        <v>999</v>
      </c>
      <c r="C568" s="23">
        <v>1</v>
      </c>
      <c r="D568" s="16">
        <v>123000</v>
      </c>
      <c r="E568" s="16">
        <v>122543.92469762941</v>
      </c>
      <c r="F568" s="16">
        <v>456.07530237059109</v>
      </c>
      <c r="G568" s="16">
        <v>9.7530750992003597E-3</v>
      </c>
      <c r="H568" s="16">
        <v>1923.3341144222015</v>
      </c>
      <c r="I568" s="16">
        <v>118771.12499304708</v>
      </c>
      <c r="J568" s="16">
        <v>126316.72440221174</v>
      </c>
      <c r="K568" s="16">
        <v>46801.742280122424</v>
      </c>
      <c r="L568" s="16">
        <v>30737.931072112362</v>
      </c>
      <c r="M568" s="16">
        <v>214349.91832314647</v>
      </c>
    </row>
    <row r="569" spans="2:13" x14ac:dyDescent="0.35">
      <c r="B569" s="10" t="s">
        <v>1000</v>
      </c>
      <c r="C569" s="23">
        <v>1</v>
      </c>
      <c r="D569" s="16">
        <v>169500</v>
      </c>
      <c r="E569" s="16">
        <v>199448.9126480594</v>
      </c>
      <c r="F569" s="16">
        <v>-29948.912648059399</v>
      </c>
      <c r="G569" s="16">
        <v>-0.64045124276115539</v>
      </c>
      <c r="H569" s="16">
        <v>1499.7355499373307</v>
      </c>
      <c r="I569" s="16">
        <v>196507.04113581049</v>
      </c>
      <c r="J569" s="16">
        <v>202390.78416030831</v>
      </c>
      <c r="K569" s="16">
        <v>46786.248760282593</v>
      </c>
      <c r="L569" s="16">
        <v>107673.31101041193</v>
      </c>
      <c r="M569" s="16">
        <v>291224.51428570686</v>
      </c>
    </row>
    <row r="570" spans="2:13" x14ac:dyDescent="0.35">
      <c r="B570" s="10" t="s">
        <v>1001</v>
      </c>
      <c r="C570" s="23">
        <v>1</v>
      </c>
      <c r="D570" s="16">
        <v>67000</v>
      </c>
      <c r="E570" s="16">
        <v>85574.700915455775</v>
      </c>
      <c r="F570" s="16">
        <v>-18574.700915455775</v>
      </c>
      <c r="G570" s="16">
        <v>-0.39721610013080927</v>
      </c>
      <c r="H570" s="16">
        <v>2490.1872916208526</v>
      </c>
      <c r="I570" s="16">
        <v>80689.965700844245</v>
      </c>
      <c r="J570" s="16">
        <v>90459.436130067304</v>
      </c>
      <c r="K570" s="16">
        <v>46828.462489031699</v>
      </c>
      <c r="L570" s="16">
        <v>-6283.706898279197</v>
      </c>
      <c r="M570" s="16">
        <v>177433.10872919075</v>
      </c>
    </row>
    <row r="571" spans="2:13" x14ac:dyDescent="0.35">
      <c r="B571" s="10" t="s">
        <v>1002</v>
      </c>
      <c r="C571" s="23">
        <v>1</v>
      </c>
      <c r="D571" s="16">
        <v>241000</v>
      </c>
      <c r="E571" s="16">
        <v>220533.01772888718</v>
      </c>
      <c r="F571" s="16">
        <v>20466.982271112822</v>
      </c>
      <c r="G571" s="16">
        <v>0.43768214175729381</v>
      </c>
      <c r="H571" s="16">
        <v>1876.5027370848607</v>
      </c>
      <c r="I571" s="16">
        <v>216852.0821498661</v>
      </c>
      <c r="J571" s="16">
        <v>224213.95330790826</v>
      </c>
      <c r="K571" s="16">
        <v>46799.841120046396</v>
      </c>
      <c r="L571" s="16">
        <v>128730.75340662505</v>
      </c>
      <c r="M571" s="16">
        <v>312335.28205114929</v>
      </c>
    </row>
    <row r="572" spans="2:13" x14ac:dyDescent="0.35">
      <c r="B572" s="10" t="s">
        <v>1003</v>
      </c>
      <c r="C572" s="23">
        <v>1</v>
      </c>
      <c r="D572" s="16">
        <v>245500</v>
      </c>
      <c r="E572" s="16">
        <v>185140.5521597763</v>
      </c>
      <c r="F572" s="16">
        <v>60359.4478402237</v>
      </c>
      <c r="G572" s="16">
        <v>1.2907741872275715</v>
      </c>
      <c r="H572" s="16">
        <v>1748.3594320771138</v>
      </c>
      <c r="I572" s="16">
        <v>181710.98165542018</v>
      </c>
      <c r="J572" s="16">
        <v>188570.12266413242</v>
      </c>
      <c r="K572" s="16">
        <v>46794.878213785662</v>
      </c>
      <c r="L572" s="16">
        <v>93348.023042195447</v>
      </c>
      <c r="M572" s="16">
        <v>276933.08127735718</v>
      </c>
    </row>
    <row r="573" spans="2:13" x14ac:dyDescent="0.35">
      <c r="B573" s="10" t="s">
        <v>1004</v>
      </c>
      <c r="C573" s="23">
        <v>1</v>
      </c>
      <c r="D573" s="16">
        <v>164990</v>
      </c>
      <c r="E573" s="16">
        <v>196646.99527157107</v>
      </c>
      <c r="F573" s="16">
        <v>-31656.995271571068</v>
      </c>
      <c r="G573" s="16">
        <v>-0.67697823296684723</v>
      </c>
      <c r="H573" s="16">
        <v>1988.5098815611839</v>
      </c>
      <c r="I573" s="16">
        <v>192746.34720556051</v>
      </c>
      <c r="J573" s="16">
        <v>200547.64333758163</v>
      </c>
      <c r="K573" s="16">
        <v>46804.466003666414</v>
      </c>
      <c r="L573" s="16">
        <v>104835.65880764385</v>
      </c>
      <c r="M573" s="16">
        <v>288458.33173549827</v>
      </c>
    </row>
    <row r="574" spans="2:13" x14ac:dyDescent="0.35">
      <c r="B574" s="10" t="s">
        <v>1005</v>
      </c>
      <c r="C574" s="23">
        <v>1</v>
      </c>
      <c r="D574" s="16">
        <v>108000</v>
      </c>
      <c r="E574" s="16">
        <v>67949.179240411599</v>
      </c>
      <c r="F574" s="16">
        <v>40050.820759588401</v>
      </c>
      <c r="G574" s="16">
        <v>0.85647843814939839</v>
      </c>
      <c r="H574" s="16">
        <v>2481.7068955771742</v>
      </c>
      <c r="I574" s="16">
        <v>63081.079115589411</v>
      </c>
      <c r="J574" s="16">
        <v>72817.279365233786</v>
      </c>
      <c r="K574" s="16">
        <v>46828.012294510794</v>
      </c>
      <c r="L574" s="16">
        <v>-23908.345474675705</v>
      </c>
      <c r="M574" s="16">
        <v>159806.7039554989</v>
      </c>
    </row>
    <row r="575" spans="2:13" x14ac:dyDescent="0.35">
      <c r="B575" s="10" t="s">
        <v>1006</v>
      </c>
      <c r="C575" s="23">
        <v>1</v>
      </c>
      <c r="D575" s="16">
        <v>258000</v>
      </c>
      <c r="E575" s="16">
        <v>280020.42715252069</v>
      </c>
      <c r="F575" s="16">
        <v>-22020.427152520686</v>
      </c>
      <c r="G575" s="16">
        <v>-0.47090223614102389</v>
      </c>
      <c r="H575" s="16">
        <v>2257.5119972996858</v>
      </c>
      <c r="I575" s="16">
        <v>275592.1062837558</v>
      </c>
      <c r="J575" s="16">
        <v>284448.74802128557</v>
      </c>
      <c r="K575" s="16">
        <v>46816.666121769616</v>
      </c>
      <c r="L575" s="16">
        <v>188185.15901617604</v>
      </c>
      <c r="M575" s="16">
        <v>371855.69528886536</v>
      </c>
    </row>
    <row r="576" spans="2:13" x14ac:dyDescent="0.35">
      <c r="B576" s="10" t="s">
        <v>396</v>
      </c>
      <c r="C576" s="23">
        <v>1</v>
      </c>
      <c r="D576" s="16">
        <v>168000</v>
      </c>
      <c r="E576" s="16">
        <v>211122.21245181575</v>
      </c>
      <c r="F576" s="16">
        <v>-43122.212451815751</v>
      </c>
      <c r="G576" s="16">
        <v>-0.92215950809037184</v>
      </c>
      <c r="H576" s="16">
        <v>1557.8257692979382</v>
      </c>
      <c r="I576" s="16">
        <v>208066.39154263187</v>
      </c>
      <c r="J576" s="16">
        <v>214178.03336099963</v>
      </c>
      <c r="K576" s="16">
        <v>46788.146869338474</v>
      </c>
      <c r="L576" s="16">
        <v>119342.88749577466</v>
      </c>
      <c r="M576" s="16">
        <v>302901.53740785684</v>
      </c>
    </row>
    <row r="577" spans="2:13" x14ac:dyDescent="0.35">
      <c r="B577" s="10" t="s">
        <v>397</v>
      </c>
      <c r="C577" s="23">
        <v>1</v>
      </c>
      <c r="D577" s="16">
        <v>150000</v>
      </c>
      <c r="E577" s="16">
        <v>195818.85848996753</v>
      </c>
      <c r="F577" s="16">
        <v>-45818.858489967533</v>
      </c>
      <c r="G577" s="16">
        <v>-0.97982672047690111</v>
      </c>
      <c r="H577" s="16">
        <v>1256.3645257411024</v>
      </c>
      <c r="I577" s="16">
        <v>193354.3819978071</v>
      </c>
      <c r="J577" s="16">
        <v>198283.33498212797</v>
      </c>
      <c r="K577" s="16">
        <v>46779.079919990298</v>
      </c>
      <c r="L577" s="16">
        <v>104057.31920286757</v>
      </c>
      <c r="M577" s="16">
        <v>287580.3977770675</v>
      </c>
    </row>
    <row r="578" spans="2:13" x14ac:dyDescent="0.35">
      <c r="B578" s="10" t="s">
        <v>1007</v>
      </c>
      <c r="C578" s="23">
        <v>1</v>
      </c>
      <c r="D578" s="16">
        <v>115000</v>
      </c>
      <c r="E578" s="16">
        <v>155792.54104856719</v>
      </c>
      <c r="F578" s="16">
        <v>-40792.541048567189</v>
      </c>
      <c r="G578" s="16">
        <v>-0.87233997163610433</v>
      </c>
      <c r="H578" s="16">
        <v>1970.3734242998548</v>
      </c>
      <c r="I578" s="16">
        <v>151927.46933930329</v>
      </c>
      <c r="J578" s="16">
        <v>159657.61275783108</v>
      </c>
      <c r="K578" s="16">
        <v>46803.698975299871</v>
      </c>
      <c r="L578" s="16">
        <v>63982.709182501058</v>
      </c>
      <c r="M578" s="16">
        <v>247602.37291463331</v>
      </c>
    </row>
    <row r="579" spans="2:13" x14ac:dyDescent="0.35">
      <c r="B579" s="10" t="s">
        <v>1008</v>
      </c>
      <c r="C579" s="23">
        <v>1</v>
      </c>
      <c r="D579" s="16">
        <v>177000</v>
      </c>
      <c r="E579" s="16">
        <v>137731.29091339439</v>
      </c>
      <c r="F579" s="16">
        <v>39268.70908660561</v>
      </c>
      <c r="G579" s="16">
        <v>0.83975314335068074</v>
      </c>
      <c r="H579" s="16">
        <v>2725.6984814307498</v>
      </c>
      <c r="I579" s="16">
        <v>132384.57847876794</v>
      </c>
      <c r="J579" s="16">
        <v>143078.00334802084</v>
      </c>
      <c r="K579" s="16">
        <v>46841.576601892601</v>
      </c>
      <c r="L579" s="16">
        <v>45847.15854106273</v>
      </c>
      <c r="M579" s="16">
        <v>229615.42328572605</v>
      </c>
    </row>
    <row r="580" spans="2:13" x14ac:dyDescent="0.35">
      <c r="B580" s="10" t="s">
        <v>1009</v>
      </c>
      <c r="C580" s="23">
        <v>1</v>
      </c>
      <c r="D580" s="16">
        <v>280000</v>
      </c>
      <c r="E580" s="16">
        <v>279727.09916037391</v>
      </c>
      <c r="F580" s="16">
        <v>272.9008396260906</v>
      </c>
      <c r="G580" s="16">
        <v>5.8359274656476622E-3</v>
      </c>
      <c r="H580" s="16">
        <v>2259.4473877009741</v>
      </c>
      <c r="I580" s="16">
        <v>275294.98184237041</v>
      </c>
      <c r="J580" s="16">
        <v>284159.21647837741</v>
      </c>
      <c r="K580" s="16">
        <v>46816.759486716801</v>
      </c>
      <c r="L580" s="16">
        <v>187891.64787995536</v>
      </c>
      <c r="M580" s="16">
        <v>371562.55044079246</v>
      </c>
    </row>
    <row r="581" spans="2:13" x14ac:dyDescent="0.35">
      <c r="B581" s="10" t="s">
        <v>1010</v>
      </c>
      <c r="C581" s="23">
        <v>1</v>
      </c>
      <c r="D581" s="16">
        <v>339750</v>
      </c>
      <c r="E581" s="16">
        <v>271827.23223165027</v>
      </c>
      <c r="F581" s="16">
        <v>67922.767768349731</v>
      </c>
      <c r="G581" s="16">
        <v>1.4525142044459396</v>
      </c>
      <c r="H581" s="16">
        <v>2164.2030883550783</v>
      </c>
      <c r="I581" s="16">
        <v>267581.94551252236</v>
      </c>
      <c r="J581" s="16">
        <v>276072.51895077818</v>
      </c>
      <c r="K581" s="16">
        <v>46812.259519776911</v>
      </c>
      <c r="L581" s="16">
        <v>180000.60805714855</v>
      </c>
      <c r="M581" s="16">
        <v>363653.85640615202</v>
      </c>
    </row>
    <row r="582" spans="2:13" x14ac:dyDescent="0.35">
      <c r="B582" s="10" t="s">
        <v>1011</v>
      </c>
      <c r="C582" s="23">
        <v>1</v>
      </c>
      <c r="D582" s="16">
        <v>60000</v>
      </c>
      <c r="E582" s="16">
        <v>144255.7722190374</v>
      </c>
      <c r="F582" s="16">
        <v>-84255.772219037404</v>
      </c>
      <c r="G582" s="16">
        <v>-1.8017920938101204</v>
      </c>
      <c r="H582" s="16">
        <v>1413.7291477472365</v>
      </c>
      <c r="I582" s="16">
        <v>141482.61030661402</v>
      </c>
      <c r="J582" s="16">
        <v>147028.93413146079</v>
      </c>
      <c r="K582" s="16">
        <v>46783.570796193919</v>
      </c>
      <c r="L582" s="16">
        <v>52485.423658349813</v>
      </c>
      <c r="M582" s="16">
        <v>236026.120779725</v>
      </c>
    </row>
    <row r="583" spans="2:13" x14ac:dyDescent="0.35">
      <c r="B583" s="10" t="s">
        <v>1012</v>
      </c>
      <c r="C583" s="23">
        <v>1</v>
      </c>
      <c r="D583" s="16">
        <v>145000</v>
      </c>
      <c r="E583" s="16">
        <v>120181.37159265735</v>
      </c>
      <c r="F583" s="16">
        <v>24818.62840734265</v>
      </c>
      <c r="G583" s="16">
        <v>0.53074118562831607</v>
      </c>
      <c r="H583" s="16">
        <v>1688.5039485752031</v>
      </c>
      <c r="I583" s="16">
        <v>116869.21321590834</v>
      </c>
      <c r="J583" s="16">
        <v>123493.52996940636</v>
      </c>
      <c r="K583" s="16">
        <v>46792.680110500754</v>
      </c>
      <c r="L583" s="16">
        <v>28393.154260200958</v>
      </c>
      <c r="M583" s="16">
        <v>211969.58892511373</v>
      </c>
    </row>
    <row r="584" spans="2:13" x14ac:dyDescent="0.35">
      <c r="B584" s="10" t="s">
        <v>398</v>
      </c>
      <c r="C584" s="23">
        <v>1</v>
      </c>
      <c r="D584" s="16">
        <v>222000</v>
      </c>
      <c r="E584" s="16">
        <v>216818.556975855</v>
      </c>
      <c r="F584" s="16">
        <v>5181.4430241450027</v>
      </c>
      <c r="G584" s="16">
        <v>0.11080407703298747</v>
      </c>
      <c r="H584" s="16">
        <v>1999.1568433070788</v>
      </c>
      <c r="I584" s="16">
        <v>212897.02389884795</v>
      </c>
      <c r="J584" s="16">
        <v>220740.09005286204</v>
      </c>
      <c r="K584" s="16">
        <v>46804.919553647778</v>
      </c>
      <c r="L584" s="16">
        <v>125006.33083123066</v>
      </c>
      <c r="M584" s="16">
        <v>308630.78312047932</v>
      </c>
    </row>
    <row r="585" spans="2:13" x14ac:dyDescent="0.35">
      <c r="B585" s="10" t="s">
        <v>1013</v>
      </c>
      <c r="C585" s="23">
        <v>1</v>
      </c>
      <c r="D585" s="16">
        <v>115000</v>
      </c>
      <c r="E585" s="16">
        <v>88232.538510493236</v>
      </c>
      <c r="F585" s="16">
        <v>26767.461489506764</v>
      </c>
      <c r="G585" s="16">
        <v>0.57241657411648328</v>
      </c>
      <c r="H585" s="16">
        <v>2312.7065103475666</v>
      </c>
      <c r="I585" s="16">
        <v>83695.948443485482</v>
      </c>
      <c r="J585" s="16">
        <v>92769.128577500989</v>
      </c>
      <c r="K585" s="16">
        <v>46819.360074036711</v>
      </c>
      <c r="L585" s="16">
        <v>-3608.0140651182301</v>
      </c>
      <c r="M585" s="16">
        <v>180073.09108610469</v>
      </c>
    </row>
    <row r="586" spans="2:13" x14ac:dyDescent="0.35">
      <c r="B586" s="10" t="s">
        <v>1014</v>
      </c>
      <c r="C586" s="23">
        <v>1</v>
      </c>
      <c r="D586" s="16">
        <v>228000</v>
      </c>
      <c r="E586" s="16">
        <v>258993.33769577558</v>
      </c>
      <c r="F586" s="16">
        <v>-30993.337695775583</v>
      </c>
      <c r="G586" s="16">
        <v>-0.66278605429976578</v>
      </c>
      <c r="H586" s="16">
        <v>1929.3480800803277</v>
      </c>
      <c r="I586" s="16">
        <v>255208.74103522589</v>
      </c>
      <c r="J586" s="16">
        <v>262777.93435632525</v>
      </c>
      <c r="K586" s="16">
        <v>46801.98981190232</v>
      </c>
      <c r="L586" s="16">
        <v>167186.85851352708</v>
      </c>
      <c r="M586" s="16">
        <v>350799.81687802408</v>
      </c>
    </row>
    <row r="587" spans="2:13" x14ac:dyDescent="0.35">
      <c r="B587" s="10" t="s">
        <v>1015</v>
      </c>
      <c r="C587" s="23">
        <v>1</v>
      </c>
      <c r="D587" s="16">
        <v>181134</v>
      </c>
      <c r="E587" s="16">
        <v>201593.74011519179</v>
      </c>
      <c r="F587" s="16">
        <v>-20459.740115191787</v>
      </c>
      <c r="G587" s="16">
        <v>-0.43752726976529854</v>
      </c>
      <c r="H587" s="16">
        <v>2025.1883873225952</v>
      </c>
      <c r="I587" s="16">
        <v>197621.14373054876</v>
      </c>
      <c r="J587" s="16">
        <v>205566.33649983481</v>
      </c>
      <c r="K587" s="16">
        <v>46806.038652544019</v>
      </c>
      <c r="L587" s="16">
        <v>109779.31875344242</v>
      </c>
      <c r="M587" s="16">
        <v>293408.16147694114</v>
      </c>
    </row>
    <row r="588" spans="2:13" x14ac:dyDescent="0.35">
      <c r="B588" s="10" t="s">
        <v>1016</v>
      </c>
      <c r="C588" s="23">
        <v>1</v>
      </c>
      <c r="D588" s="16">
        <v>149500</v>
      </c>
      <c r="E588" s="16">
        <v>176973.76996080423</v>
      </c>
      <c r="F588" s="16">
        <v>-27473.769960804231</v>
      </c>
      <c r="G588" s="16">
        <v>-0.5875208332771078</v>
      </c>
      <c r="H588" s="16">
        <v>1296.5516190113242</v>
      </c>
      <c r="I588" s="16">
        <v>174430.46272754634</v>
      </c>
      <c r="J588" s="16">
        <v>179517.07719406212</v>
      </c>
      <c r="K588" s="16">
        <v>46780.176490048216</v>
      </c>
      <c r="L588" s="16">
        <v>85210.079649002131</v>
      </c>
      <c r="M588" s="16">
        <v>268737.46027260635</v>
      </c>
    </row>
    <row r="589" spans="2:13" x14ac:dyDescent="0.35">
      <c r="B589" s="10" t="s">
        <v>1017</v>
      </c>
      <c r="C589" s="23">
        <v>1</v>
      </c>
      <c r="D589" s="16">
        <v>239000</v>
      </c>
      <c r="E589" s="16">
        <v>230706.84098735676</v>
      </c>
      <c r="F589" s="16">
        <v>8293.159012643242</v>
      </c>
      <c r="G589" s="16">
        <v>0.17734747362880976</v>
      </c>
      <c r="H589" s="16">
        <v>3950.6855170050758</v>
      </c>
      <c r="I589" s="16">
        <v>222957.20194144812</v>
      </c>
      <c r="J589" s="16">
        <v>238456.4800332654</v>
      </c>
      <c r="K589" s="16">
        <v>46928.794810793646</v>
      </c>
      <c r="L589" s="16">
        <v>138651.62194302742</v>
      </c>
      <c r="M589" s="16">
        <v>322762.06003168609</v>
      </c>
    </row>
    <row r="590" spans="2:13" x14ac:dyDescent="0.35">
      <c r="B590" s="10" t="s">
        <v>1018</v>
      </c>
      <c r="C590" s="23">
        <v>1</v>
      </c>
      <c r="D590" s="16">
        <v>126000</v>
      </c>
      <c r="E590" s="16">
        <v>111916.48731331649</v>
      </c>
      <c r="F590" s="16">
        <v>14083.512686683505</v>
      </c>
      <c r="G590" s="16">
        <v>0.3011729777512776</v>
      </c>
      <c r="H590" s="16">
        <v>1877.7356138458576</v>
      </c>
      <c r="I590" s="16">
        <v>108233.13333124999</v>
      </c>
      <c r="J590" s="16">
        <v>115599.841295383</v>
      </c>
      <c r="K590" s="16">
        <v>46799.890570115698</v>
      </c>
      <c r="L590" s="16">
        <v>20114.125990119661</v>
      </c>
      <c r="M590" s="16">
        <v>203718.84863651334</v>
      </c>
    </row>
    <row r="591" spans="2:13" x14ac:dyDescent="0.35">
      <c r="B591" s="10" t="s">
        <v>1019</v>
      </c>
      <c r="C591" s="23">
        <v>1</v>
      </c>
      <c r="D591" s="16">
        <v>142000</v>
      </c>
      <c r="E591" s="16">
        <v>133777.58304542041</v>
      </c>
      <c r="F591" s="16">
        <v>8222.4169545795885</v>
      </c>
      <c r="G591" s="16">
        <v>0.17583466949014984</v>
      </c>
      <c r="H591" s="16">
        <v>1627.9870909204726</v>
      </c>
      <c r="I591" s="16">
        <v>130584.13414352031</v>
      </c>
      <c r="J591" s="16">
        <v>136971.03194732053</v>
      </c>
      <c r="K591" s="16">
        <v>46790.535456516227</v>
      </c>
      <c r="L591" s="16">
        <v>41993.572652288072</v>
      </c>
      <c r="M591" s="16">
        <v>225561.59343855275</v>
      </c>
    </row>
    <row r="592" spans="2:13" x14ac:dyDescent="0.35">
      <c r="B592" s="10" t="s">
        <v>1020</v>
      </c>
      <c r="C592" s="23">
        <v>1</v>
      </c>
      <c r="D592" s="16">
        <v>206300</v>
      </c>
      <c r="E592" s="16">
        <v>191515.78525472313</v>
      </c>
      <c r="F592" s="16">
        <v>14784.21474527687</v>
      </c>
      <c r="G592" s="16">
        <v>0.31615734494700948</v>
      </c>
      <c r="H592" s="16">
        <v>1723.1780160861454</v>
      </c>
      <c r="I592" s="16">
        <v>188135.61045239263</v>
      </c>
      <c r="J592" s="16">
        <v>194895.96005705363</v>
      </c>
      <c r="K592" s="16">
        <v>46793.944146806229</v>
      </c>
      <c r="L592" s="16">
        <v>99725.088396861291</v>
      </c>
      <c r="M592" s="16">
        <v>283306.48211258498</v>
      </c>
    </row>
    <row r="593" spans="2:13" x14ac:dyDescent="0.35">
      <c r="B593" s="10" t="s">
        <v>399</v>
      </c>
      <c r="C593" s="23">
        <v>1</v>
      </c>
      <c r="D593" s="16">
        <v>215000</v>
      </c>
      <c r="E593" s="16">
        <v>195151.7089065703</v>
      </c>
      <c r="F593" s="16">
        <v>19848.291093429696</v>
      </c>
      <c r="G593" s="16">
        <v>0.42445156012353302</v>
      </c>
      <c r="H593" s="16">
        <v>1255.7320953296232</v>
      </c>
      <c r="I593" s="16">
        <v>192688.47298579666</v>
      </c>
      <c r="J593" s="16">
        <v>197614.94482734395</v>
      </c>
      <c r="K593" s="16">
        <v>46779.062938824885</v>
      </c>
      <c r="L593" s="16">
        <v>103390.2029296141</v>
      </c>
      <c r="M593" s="16">
        <v>286913.2148835265</v>
      </c>
    </row>
    <row r="594" spans="2:13" x14ac:dyDescent="0.35">
      <c r="B594" s="10" t="s">
        <v>1021</v>
      </c>
      <c r="C594" s="23">
        <v>1</v>
      </c>
      <c r="D594" s="16">
        <v>113000</v>
      </c>
      <c r="E594" s="16">
        <v>112664.13049581689</v>
      </c>
      <c r="F594" s="16">
        <v>335.8695041831088</v>
      </c>
      <c r="G594" s="16">
        <v>7.1824992074823622E-3</v>
      </c>
      <c r="H594" s="16">
        <v>1795.4847011202705</v>
      </c>
      <c r="I594" s="16">
        <v>109142.11936983858</v>
      </c>
      <c r="J594" s="16">
        <v>116186.14162179521</v>
      </c>
      <c r="K594" s="16">
        <v>46796.662612319436</v>
      </c>
      <c r="L594" s="16">
        <v>20868.101113663899</v>
      </c>
      <c r="M594" s="16">
        <v>204460.15987796988</v>
      </c>
    </row>
    <row r="595" spans="2:13" x14ac:dyDescent="0.35">
      <c r="B595" s="10" t="s">
        <v>1022</v>
      </c>
      <c r="C595" s="23">
        <v>1</v>
      </c>
      <c r="D595" s="16">
        <v>315000</v>
      </c>
      <c r="E595" s="16">
        <v>314946.83854376769</v>
      </c>
      <c r="F595" s="16">
        <v>53.16145623230841</v>
      </c>
      <c r="G595" s="16">
        <v>1.1368466398455658E-3</v>
      </c>
      <c r="H595" s="16">
        <v>2928.241536582143</v>
      </c>
      <c r="I595" s="16">
        <v>309202.81896790647</v>
      </c>
      <c r="J595" s="16">
        <v>320690.85811962892</v>
      </c>
      <c r="K595" s="16">
        <v>46853.798830360211</v>
      </c>
      <c r="L595" s="16">
        <v>223038.7311274714</v>
      </c>
      <c r="M595" s="16">
        <v>406854.94596006395</v>
      </c>
    </row>
    <row r="596" spans="2:13" x14ac:dyDescent="0.35">
      <c r="B596" s="10" t="s">
        <v>1023</v>
      </c>
      <c r="C596" s="23">
        <v>1</v>
      </c>
      <c r="D596" s="16">
        <v>139000</v>
      </c>
      <c r="E596" s="16">
        <v>134550.66070085985</v>
      </c>
      <c r="F596" s="16">
        <v>4449.3392991401488</v>
      </c>
      <c r="G596" s="16">
        <v>9.5148191758641407E-2</v>
      </c>
      <c r="H596" s="16">
        <v>1510.7698976356121</v>
      </c>
      <c r="I596" s="16">
        <v>131587.14428384678</v>
      </c>
      <c r="J596" s="16">
        <v>137514.17711787293</v>
      </c>
      <c r="K596" s="16">
        <v>46786.603766707631</v>
      </c>
      <c r="L596" s="16">
        <v>42774.362684915206</v>
      </c>
      <c r="M596" s="16">
        <v>226326.95871680451</v>
      </c>
    </row>
    <row r="597" spans="2:13" x14ac:dyDescent="0.35">
      <c r="B597" s="10" t="s">
        <v>1024</v>
      </c>
      <c r="C597" s="23">
        <v>1</v>
      </c>
      <c r="D597" s="16">
        <v>135000</v>
      </c>
      <c r="E597" s="16">
        <v>142459.33187021615</v>
      </c>
      <c r="F597" s="16">
        <v>-7459.3318702161487</v>
      </c>
      <c r="G597" s="16">
        <v>-0.15951625431574337</v>
      </c>
      <c r="H597" s="16">
        <v>1598.536905474989</v>
      </c>
      <c r="I597" s="16">
        <v>139323.65226077306</v>
      </c>
      <c r="J597" s="16">
        <v>145595.01147965924</v>
      </c>
      <c r="K597" s="16">
        <v>46789.520050727857</v>
      </c>
      <c r="L597" s="16">
        <v>50677.313290482038</v>
      </c>
      <c r="M597" s="16">
        <v>234241.35044995026</v>
      </c>
    </row>
    <row r="598" spans="2:13" x14ac:dyDescent="0.35">
      <c r="B598" s="10" t="s">
        <v>400</v>
      </c>
      <c r="C598" s="23">
        <v>1</v>
      </c>
      <c r="D598" s="16">
        <v>275000</v>
      </c>
      <c r="E598" s="16">
        <v>211699.08594651765</v>
      </c>
      <c r="F598" s="16">
        <v>63300.914053482353</v>
      </c>
      <c r="G598" s="16">
        <v>1.3536768279330773</v>
      </c>
      <c r="H598" s="16">
        <v>1428.225293044072</v>
      </c>
      <c r="I598" s="16">
        <v>208897.48848964914</v>
      </c>
      <c r="J598" s="16">
        <v>214500.68340338615</v>
      </c>
      <c r="K598" s="16">
        <v>46784.011091685905</v>
      </c>
      <c r="L598" s="16">
        <v>119927.87370505321</v>
      </c>
      <c r="M598" s="16">
        <v>303470.29818798206</v>
      </c>
    </row>
    <row r="599" spans="2:13" x14ac:dyDescent="0.35">
      <c r="B599" s="10" t="s">
        <v>1025</v>
      </c>
      <c r="C599" s="23">
        <v>1</v>
      </c>
      <c r="D599" s="16">
        <v>109008</v>
      </c>
      <c r="E599" s="16">
        <v>108093.16374136471</v>
      </c>
      <c r="F599" s="16">
        <v>914.83625863528869</v>
      </c>
      <c r="G599" s="16">
        <v>1.9563582346082322E-2</v>
      </c>
      <c r="H599" s="16">
        <v>1897.0030736260485</v>
      </c>
      <c r="I599" s="16">
        <v>104372.01483535771</v>
      </c>
      <c r="J599" s="16">
        <v>111814.31264737171</v>
      </c>
      <c r="K599" s="16">
        <v>46800.667591399222</v>
      </c>
      <c r="L599" s="16">
        <v>16289.278218265754</v>
      </c>
      <c r="M599" s="16">
        <v>199897.04926446365</v>
      </c>
    </row>
    <row r="600" spans="2:13" x14ac:dyDescent="0.35">
      <c r="B600" s="10" t="s">
        <v>1026</v>
      </c>
      <c r="C600" s="23">
        <v>1</v>
      </c>
      <c r="D600" s="16">
        <v>195400</v>
      </c>
      <c r="E600" s="16">
        <v>189031.65209436184</v>
      </c>
      <c r="F600" s="16">
        <v>6368.347905638162</v>
      </c>
      <c r="G600" s="16">
        <v>0.13618579006292053</v>
      </c>
      <c r="H600" s="16">
        <v>2155.5165068636788</v>
      </c>
      <c r="I600" s="16">
        <v>184803.40491705813</v>
      </c>
      <c r="J600" s="16">
        <v>193259.89927166555</v>
      </c>
      <c r="K600" s="16">
        <v>46811.858729927189</v>
      </c>
      <c r="L600" s="16">
        <v>97205.814106625752</v>
      </c>
      <c r="M600" s="16">
        <v>280857.49008209794</v>
      </c>
    </row>
    <row r="601" spans="2:13" x14ac:dyDescent="0.35">
      <c r="B601" s="10" t="s">
        <v>1027</v>
      </c>
      <c r="C601" s="23">
        <v>1</v>
      </c>
      <c r="D601" s="16">
        <v>175000</v>
      </c>
      <c r="E601" s="16">
        <v>188574.40215713085</v>
      </c>
      <c r="F601" s="16">
        <v>-13574.402157130855</v>
      </c>
      <c r="G601" s="16">
        <v>-0.29028575539411094</v>
      </c>
      <c r="H601" s="16">
        <v>1450.8434791223979</v>
      </c>
      <c r="I601" s="16">
        <v>185728.43701338224</v>
      </c>
      <c r="J601" s="16">
        <v>191420.36730087947</v>
      </c>
      <c r="K601" s="16">
        <v>46784.707043436858</v>
      </c>
      <c r="L601" s="16">
        <v>96801.824741232747</v>
      </c>
      <c r="M601" s="16">
        <v>280346.97957302898</v>
      </c>
    </row>
    <row r="602" spans="2:13" x14ac:dyDescent="0.35">
      <c r="B602" s="10" t="s">
        <v>1028</v>
      </c>
      <c r="C602" s="23">
        <v>1</v>
      </c>
      <c r="D602" s="16">
        <v>85400</v>
      </c>
      <c r="E602" s="16">
        <v>130348.62429286186</v>
      </c>
      <c r="F602" s="16">
        <v>-44948.624292861859</v>
      </c>
      <c r="G602" s="16">
        <v>-0.96121694390240164</v>
      </c>
      <c r="H602" s="16">
        <v>1752.3331661608283</v>
      </c>
      <c r="I602" s="16">
        <v>126911.2589375411</v>
      </c>
      <c r="J602" s="16">
        <v>133785.98964818261</v>
      </c>
      <c r="K602" s="16">
        <v>46795.026849704082</v>
      </c>
      <c r="L602" s="16">
        <v>38555.803612028991</v>
      </c>
      <c r="M602" s="16">
        <v>222141.44497369474</v>
      </c>
    </row>
    <row r="603" spans="2:13" x14ac:dyDescent="0.35">
      <c r="B603" s="10" t="s">
        <v>401</v>
      </c>
      <c r="C603" s="23">
        <v>1</v>
      </c>
      <c r="D603" s="16">
        <v>79900</v>
      </c>
      <c r="E603" s="16">
        <v>97089.948267883243</v>
      </c>
      <c r="F603" s="16">
        <v>-17189.948267883243</v>
      </c>
      <c r="G603" s="16">
        <v>-0.36760345393972643</v>
      </c>
      <c r="H603" s="16">
        <v>2434.5177842755634</v>
      </c>
      <c r="I603" s="16">
        <v>92314.413997242722</v>
      </c>
      <c r="J603" s="16">
        <v>101865.48253852376</v>
      </c>
      <c r="K603" s="16">
        <v>46825.53516171762</v>
      </c>
      <c r="L603" s="16">
        <v>5237.282680391203</v>
      </c>
      <c r="M603" s="16">
        <v>188942.61385537527</v>
      </c>
    </row>
    <row r="604" spans="2:13" x14ac:dyDescent="0.35">
      <c r="B604" s="10" t="s">
        <v>1029</v>
      </c>
      <c r="C604" s="23">
        <v>1</v>
      </c>
      <c r="D604" s="16">
        <v>122500</v>
      </c>
      <c r="E604" s="16">
        <v>166321.87635251135</v>
      </c>
      <c r="F604" s="16">
        <v>-43821.876352511346</v>
      </c>
      <c r="G604" s="16">
        <v>-0.93712167449625794</v>
      </c>
      <c r="H604" s="16">
        <v>1274.4553887839543</v>
      </c>
      <c r="I604" s="16">
        <v>163821.91294092702</v>
      </c>
      <c r="J604" s="16">
        <v>168821.83976409567</v>
      </c>
      <c r="K604" s="16">
        <v>46779.569289138388</v>
      </c>
      <c r="L604" s="16">
        <v>74559.377122069491</v>
      </c>
      <c r="M604" s="16">
        <v>258084.37558295322</v>
      </c>
    </row>
    <row r="605" spans="2:13" x14ac:dyDescent="0.35">
      <c r="B605" s="10" t="s">
        <v>1030</v>
      </c>
      <c r="C605" s="23">
        <v>1</v>
      </c>
      <c r="D605" s="16">
        <v>181000</v>
      </c>
      <c r="E605" s="16">
        <v>216259.29196241853</v>
      </c>
      <c r="F605" s="16">
        <v>-35259.291962418531</v>
      </c>
      <c r="G605" s="16">
        <v>-0.75401259543466614</v>
      </c>
      <c r="H605" s="16">
        <v>1607.9952731588801</v>
      </c>
      <c r="I605" s="16">
        <v>213105.0588803697</v>
      </c>
      <c r="J605" s="16">
        <v>219413.52504446736</v>
      </c>
      <c r="K605" s="16">
        <v>46789.844145260839</v>
      </c>
      <c r="L605" s="16">
        <v>124476.63764095389</v>
      </c>
      <c r="M605" s="16">
        <v>308041.94628388318</v>
      </c>
    </row>
    <row r="606" spans="2:13" x14ac:dyDescent="0.35">
      <c r="B606" s="10" t="s">
        <v>402</v>
      </c>
      <c r="C606" s="23">
        <v>1</v>
      </c>
      <c r="D606" s="16">
        <v>81000</v>
      </c>
      <c r="E606" s="16">
        <v>97419.748655969466</v>
      </c>
      <c r="F606" s="16">
        <v>-16419.748655969466</v>
      </c>
      <c r="G606" s="16">
        <v>-0.35113289607937953</v>
      </c>
      <c r="H606" s="16">
        <v>2440.3176330397187</v>
      </c>
      <c r="I606" s="16">
        <v>92632.837439669864</v>
      </c>
      <c r="J606" s="16">
        <v>102206.65987226907</v>
      </c>
      <c r="K606" s="16">
        <v>46825.837061278718</v>
      </c>
      <c r="L606" s="16">
        <v>5566.4908642595692</v>
      </c>
      <c r="M606" s="16">
        <v>189273.00644767936</v>
      </c>
    </row>
    <row r="607" spans="2:13" x14ac:dyDescent="0.35">
      <c r="B607" s="10" t="s">
        <v>1031</v>
      </c>
      <c r="C607" s="23">
        <v>1</v>
      </c>
      <c r="D607" s="16">
        <v>212000</v>
      </c>
      <c r="E607" s="16">
        <v>220637.9675519701</v>
      </c>
      <c r="F607" s="16">
        <v>-8637.9675519700977</v>
      </c>
      <c r="G607" s="16">
        <v>-0.18472113223610656</v>
      </c>
      <c r="H607" s="16">
        <v>1588.3997845982071</v>
      </c>
      <c r="I607" s="16">
        <v>217522.17285298664</v>
      </c>
      <c r="J607" s="16">
        <v>223753.76225095356</v>
      </c>
      <c r="K607" s="16">
        <v>46789.174818701496</v>
      </c>
      <c r="L607" s="16">
        <v>128856.62617713622</v>
      </c>
      <c r="M607" s="16">
        <v>312419.30892680399</v>
      </c>
    </row>
    <row r="608" spans="2:13" x14ac:dyDescent="0.35">
      <c r="B608" s="10" t="s">
        <v>1032</v>
      </c>
      <c r="C608" s="23">
        <v>1</v>
      </c>
      <c r="D608" s="16">
        <v>116000</v>
      </c>
      <c r="E608" s="16">
        <v>89476.561588592362</v>
      </c>
      <c r="F608" s="16">
        <v>26523.438411407638</v>
      </c>
      <c r="G608" s="16">
        <v>0.56719819155056017</v>
      </c>
      <c r="H608" s="16">
        <v>2467.7114264039169</v>
      </c>
      <c r="I608" s="16">
        <v>84635.914885183767</v>
      </c>
      <c r="J608" s="16">
        <v>94317.208292000956</v>
      </c>
      <c r="K608" s="16">
        <v>46827.272673339656</v>
      </c>
      <c r="L608" s="16">
        <v>-2379.5122904103191</v>
      </c>
      <c r="M608" s="16">
        <v>181332.63546759504</v>
      </c>
    </row>
    <row r="609" spans="2:13" x14ac:dyDescent="0.35">
      <c r="B609" s="10" t="s">
        <v>1033</v>
      </c>
      <c r="C609" s="23">
        <v>1</v>
      </c>
      <c r="D609" s="16">
        <v>119000</v>
      </c>
      <c r="E609" s="16">
        <v>75385.926738149152</v>
      </c>
      <c r="F609" s="16">
        <v>43614.073261850848</v>
      </c>
      <c r="G609" s="16">
        <v>0.93267784879790661</v>
      </c>
      <c r="H609" s="16">
        <v>2456.247520529223</v>
      </c>
      <c r="I609" s="16">
        <v>70567.767558033083</v>
      </c>
      <c r="J609" s="16">
        <v>80204.08591826522</v>
      </c>
      <c r="K609" s="16">
        <v>46826.669945890928</v>
      </c>
      <c r="L609" s="16">
        <v>-16468.964834605518</v>
      </c>
      <c r="M609" s="16">
        <v>167240.81831090382</v>
      </c>
    </row>
    <row r="610" spans="2:13" x14ac:dyDescent="0.35">
      <c r="B610" s="10" t="s">
        <v>1034</v>
      </c>
      <c r="C610" s="23">
        <v>1</v>
      </c>
      <c r="D610" s="16">
        <v>90350</v>
      </c>
      <c r="E610" s="16">
        <v>41804.575252247494</v>
      </c>
      <c r="F610" s="16">
        <v>48545.424747752506</v>
      </c>
      <c r="G610" s="16">
        <v>1.0381337705120606</v>
      </c>
      <c r="H610" s="16">
        <v>3040.7941704054479</v>
      </c>
      <c r="I610" s="16">
        <v>35839.773161037359</v>
      </c>
      <c r="J610" s="16">
        <v>47769.377343457629</v>
      </c>
      <c r="K610" s="16">
        <v>46860.967718625601</v>
      </c>
      <c r="L610" s="16">
        <v>-50117.594608700005</v>
      </c>
      <c r="M610" s="16">
        <v>133726.74511319498</v>
      </c>
    </row>
    <row r="611" spans="2:13" x14ac:dyDescent="0.35">
      <c r="B611" s="10" t="s">
        <v>1035</v>
      </c>
      <c r="C611" s="23">
        <v>1</v>
      </c>
      <c r="D611" s="16">
        <v>110000</v>
      </c>
      <c r="E611" s="16">
        <v>96899.613600900979</v>
      </c>
      <c r="F611" s="16">
        <v>13100.386399099021</v>
      </c>
      <c r="G611" s="16">
        <v>0.28014902739709197</v>
      </c>
      <c r="H611" s="16">
        <v>2435.1721218020043</v>
      </c>
      <c r="I611" s="16">
        <v>92122.795786019269</v>
      </c>
      <c r="J611" s="16">
        <v>101676.43141578269</v>
      </c>
      <c r="K611" s="16">
        <v>46825.569186098532</v>
      </c>
      <c r="L611" s="16">
        <v>5046.8812714043743</v>
      </c>
      <c r="M611" s="16">
        <v>188752.34593039757</v>
      </c>
    </row>
    <row r="612" spans="2:13" x14ac:dyDescent="0.35">
      <c r="B612" s="10" t="s">
        <v>1036</v>
      </c>
      <c r="C612" s="23">
        <v>1</v>
      </c>
      <c r="D612" s="16">
        <v>555000</v>
      </c>
      <c r="E612" s="16">
        <v>303707.31070222158</v>
      </c>
      <c r="F612" s="16">
        <v>251292.68929777842</v>
      </c>
      <c r="G612" s="16">
        <v>5.3738416832967584</v>
      </c>
      <c r="H612" s="16">
        <v>2640.7155795779263</v>
      </c>
      <c r="I612" s="16">
        <v>298527.3001758079</v>
      </c>
      <c r="J612" s="16">
        <v>308887.32122863526</v>
      </c>
      <c r="K612" s="16">
        <v>46836.708307816894</v>
      </c>
      <c r="L612" s="16">
        <v>211832.72794392367</v>
      </c>
      <c r="M612" s="16">
        <v>395581.8934605195</v>
      </c>
    </row>
    <row r="613" spans="2:13" x14ac:dyDescent="0.35">
      <c r="B613" s="10" t="s">
        <v>403</v>
      </c>
      <c r="C613" s="23">
        <v>1</v>
      </c>
      <c r="D613" s="16">
        <v>118000</v>
      </c>
      <c r="E613" s="16">
        <v>156725.62765325364</v>
      </c>
      <c r="F613" s="16">
        <v>-38725.627653253643</v>
      </c>
      <c r="G613" s="16">
        <v>-0.82813946030989383</v>
      </c>
      <c r="H613" s="16">
        <v>1390.9054802312523</v>
      </c>
      <c r="I613" s="16">
        <v>153997.23649876364</v>
      </c>
      <c r="J613" s="16">
        <v>159454.01880774365</v>
      </c>
      <c r="K613" s="16">
        <v>46782.88666162271</v>
      </c>
      <c r="L613" s="16">
        <v>64956.6210864967</v>
      </c>
      <c r="M613" s="16">
        <v>248494.6342200106</v>
      </c>
    </row>
    <row r="614" spans="2:13" x14ac:dyDescent="0.35">
      <c r="B614" s="10" t="s">
        <v>1037</v>
      </c>
      <c r="C614" s="23">
        <v>1</v>
      </c>
      <c r="D614" s="16">
        <v>162900</v>
      </c>
      <c r="E614" s="16">
        <v>143236.32252149229</v>
      </c>
      <c r="F614" s="16">
        <v>19663.677478507714</v>
      </c>
      <c r="G614" s="16">
        <v>0.42050363652120232</v>
      </c>
      <c r="H614" s="16">
        <v>2126.6980877053138</v>
      </c>
      <c r="I614" s="16">
        <v>139064.60536800083</v>
      </c>
      <c r="J614" s="16">
        <v>147408.03967498374</v>
      </c>
      <c r="K614" s="16">
        <v>46810.540598198051</v>
      </c>
      <c r="L614" s="16">
        <v>51413.070172393287</v>
      </c>
      <c r="M614" s="16">
        <v>235059.57487059128</v>
      </c>
    </row>
    <row r="615" spans="2:13" x14ac:dyDescent="0.35">
      <c r="B615" s="10" t="s">
        <v>1038</v>
      </c>
      <c r="C615" s="23">
        <v>1</v>
      </c>
      <c r="D615" s="16">
        <v>172500</v>
      </c>
      <c r="E615" s="16">
        <v>192744.15634947544</v>
      </c>
      <c r="F615" s="16">
        <v>-20244.156349475437</v>
      </c>
      <c r="G615" s="16">
        <v>-0.43291705595571262</v>
      </c>
      <c r="H615" s="16">
        <v>2070.2822879594078</v>
      </c>
      <c r="I615" s="16">
        <v>188683.10406228001</v>
      </c>
      <c r="J615" s="16">
        <v>196805.20863667087</v>
      </c>
      <c r="K615" s="16">
        <v>46808.011441324197</v>
      </c>
      <c r="L615" s="16">
        <v>100925.86517807041</v>
      </c>
      <c r="M615" s="16">
        <v>284562.44752088049</v>
      </c>
    </row>
    <row r="616" spans="2:13" x14ac:dyDescent="0.35">
      <c r="B616" s="10" t="s">
        <v>1039</v>
      </c>
      <c r="C616" s="23">
        <v>1</v>
      </c>
      <c r="D616" s="16">
        <v>210000</v>
      </c>
      <c r="E616" s="16">
        <v>242052.57408539407</v>
      </c>
      <c r="F616" s="16">
        <v>-32052.574085394066</v>
      </c>
      <c r="G616" s="16">
        <v>-0.68543760329191106</v>
      </c>
      <c r="H616" s="16">
        <v>1703.9306454641953</v>
      </c>
      <c r="I616" s="16">
        <v>238710.15480024175</v>
      </c>
      <c r="J616" s="16">
        <v>245394.99337054638</v>
      </c>
      <c r="K616" s="16">
        <v>46793.239319199209</v>
      </c>
      <c r="L616" s="16">
        <v>150263.25981278747</v>
      </c>
      <c r="M616" s="16">
        <v>333841.88835800067</v>
      </c>
    </row>
    <row r="617" spans="2:13" x14ac:dyDescent="0.35">
      <c r="B617" s="10" t="s">
        <v>1040</v>
      </c>
      <c r="C617" s="23">
        <v>1</v>
      </c>
      <c r="D617" s="16">
        <v>127500</v>
      </c>
      <c r="E617" s="16">
        <v>181468.15611198996</v>
      </c>
      <c r="F617" s="16">
        <v>-53968.156111989956</v>
      </c>
      <c r="G617" s="16">
        <v>-1.1540977483097925</v>
      </c>
      <c r="H617" s="16">
        <v>1473.2344151548775</v>
      </c>
      <c r="I617" s="16">
        <v>178578.26905357494</v>
      </c>
      <c r="J617" s="16">
        <v>184358.04317040497</v>
      </c>
      <c r="K617" s="16">
        <v>46785.406763020619</v>
      </c>
      <c r="L617" s="16">
        <v>89694.20613070183</v>
      </c>
      <c r="M617" s="16">
        <v>273242.1060932781</v>
      </c>
    </row>
    <row r="618" spans="2:13" x14ac:dyDescent="0.35">
      <c r="B618" s="10" t="s">
        <v>1041</v>
      </c>
      <c r="C618" s="23">
        <v>1</v>
      </c>
      <c r="D618" s="16">
        <v>190000</v>
      </c>
      <c r="E618" s="16">
        <v>210865.07967115904</v>
      </c>
      <c r="F618" s="16">
        <v>-20865.079671159037</v>
      </c>
      <c r="G618" s="16">
        <v>-0.44619537152278593</v>
      </c>
      <c r="H618" s="16">
        <v>1551.2470410931498</v>
      </c>
      <c r="I618" s="16">
        <v>207822.16355248526</v>
      </c>
      <c r="J618" s="16">
        <v>213907.99578983281</v>
      </c>
      <c r="K618" s="16">
        <v>46787.928290551601</v>
      </c>
      <c r="L618" s="16">
        <v>119086.18347784637</v>
      </c>
      <c r="M618" s="16">
        <v>302643.97586447169</v>
      </c>
    </row>
    <row r="619" spans="2:13" x14ac:dyDescent="0.35">
      <c r="B619" s="10" t="s">
        <v>404</v>
      </c>
      <c r="C619" s="23">
        <v>1</v>
      </c>
      <c r="D619" s="16">
        <v>199900</v>
      </c>
      <c r="E619" s="16">
        <v>244142.34242636236</v>
      </c>
      <c r="F619" s="16">
        <v>-44242.34242636236</v>
      </c>
      <c r="G619" s="16">
        <v>-0.94611325367982591</v>
      </c>
      <c r="H619" s="16">
        <v>1763.1093346282539</v>
      </c>
      <c r="I619" s="16">
        <v>240683.83860897954</v>
      </c>
      <c r="J619" s="16">
        <v>247600.84624374518</v>
      </c>
      <c r="K619" s="16">
        <v>46795.43162387918</v>
      </c>
      <c r="L619" s="16">
        <v>152348.7277431371</v>
      </c>
      <c r="M619" s="16">
        <v>335935.95710958762</v>
      </c>
    </row>
    <row r="620" spans="2:13" x14ac:dyDescent="0.35">
      <c r="B620" s="10" t="s">
        <v>1042</v>
      </c>
      <c r="C620" s="23">
        <v>1</v>
      </c>
      <c r="D620" s="16">
        <v>119500</v>
      </c>
      <c r="E620" s="16">
        <v>131809.39475984161</v>
      </c>
      <c r="F620" s="16">
        <v>-12309.394759841613</v>
      </c>
      <c r="G620" s="16">
        <v>-0.26323383637399095</v>
      </c>
      <c r="H620" s="16">
        <v>1851.9005983415566</v>
      </c>
      <c r="I620" s="16">
        <v>128176.71857636019</v>
      </c>
      <c r="J620" s="16">
        <v>135442.07094332302</v>
      </c>
      <c r="K620" s="16">
        <v>46798.861120388785</v>
      </c>
      <c r="L620" s="16">
        <v>40009.052798541627</v>
      </c>
      <c r="M620" s="16">
        <v>223609.73672114161</v>
      </c>
    </row>
    <row r="621" spans="2:13" x14ac:dyDescent="0.35">
      <c r="B621" s="10" t="s">
        <v>1043</v>
      </c>
      <c r="C621" s="23">
        <v>1</v>
      </c>
      <c r="D621" s="16">
        <v>120000</v>
      </c>
      <c r="E621" s="16">
        <v>124946.58600992874</v>
      </c>
      <c r="F621" s="16">
        <v>-4946.5860099287383</v>
      </c>
      <c r="G621" s="16">
        <v>-0.10578170882905447</v>
      </c>
      <c r="H621" s="16">
        <v>1657.0644741227818</v>
      </c>
      <c r="I621" s="16">
        <v>121696.09910203004</v>
      </c>
      <c r="J621" s="16">
        <v>128197.07291782743</v>
      </c>
      <c r="K621" s="16">
        <v>46791.556172141769</v>
      </c>
      <c r="L621" s="16">
        <v>33160.573387656055</v>
      </c>
      <c r="M621" s="16">
        <v>216732.59863220144</v>
      </c>
    </row>
    <row r="622" spans="2:13" x14ac:dyDescent="0.35">
      <c r="B622" s="10" t="s">
        <v>1044</v>
      </c>
      <c r="C622" s="23">
        <v>1</v>
      </c>
      <c r="D622" s="16">
        <v>110000</v>
      </c>
      <c r="E622" s="16">
        <v>70909.149068228813</v>
      </c>
      <c r="F622" s="16">
        <v>39090.850931771187</v>
      </c>
      <c r="G622" s="16">
        <v>0.83594968385158297</v>
      </c>
      <c r="H622" s="16">
        <v>2462.8205510334451</v>
      </c>
      <c r="I622" s="16">
        <v>66078.09627417507</v>
      </c>
      <c r="J622" s="16">
        <v>75740.201862282556</v>
      </c>
      <c r="K622" s="16">
        <v>46827.015187879435</v>
      </c>
      <c r="L622" s="16">
        <v>-20946.419728967769</v>
      </c>
      <c r="M622" s="16">
        <v>162764.71786542539</v>
      </c>
    </row>
    <row r="623" spans="2:13" x14ac:dyDescent="0.35">
      <c r="B623" s="10" t="s">
        <v>1045</v>
      </c>
      <c r="C623" s="23">
        <v>1</v>
      </c>
      <c r="D623" s="16">
        <v>280000</v>
      </c>
      <c r="E623" s="16">
        <v>186493.43805679525</v>
      </c>
      <c r="F623" s="16">
        <v>93506.561943204753</v>
      </c>
      <c r="G623" s="16">
        <v>1.9996183002232941</v>
      </c>
      <c r="H623" s="16">
        <v>1233.1862929775609</v>
      </c>
      <c r="I623" s="16">
        <v>184074.42783545447</v>
      </c>
      <c r="J623" s="16">
        <v>188912.44827813603</v>
      </c>
      <c r="K623" s="16">
        <v>46778.463151032302</v>
      </c>
      <c r="L623" s="16">
        <v>94733.108619676656</v>
      </c>
      <c r="M623" s="16">
        <v>278253.76749391382</v>
      </c>
    </row>
    <row r="624" spans="2:13" x14ac:dyDescent="0.35">
      <c r="B624" s="10" t="s">
        <v>405</v>
      </c>
      <c r="C624" s="23">
        <v>1</v>
      </c>
      <c r="D624" s="16">
        <v>204000</v>
      </c>
      <c r="E624" s="16">
        <v>229678.86423362803</v>
      </c>
      <c r="F624" s="16">
        <v>-25678.864233628032</v>
      </c>
      <c r="G624" s="16">
        <v>-0.54913714913077871</v>
      </c>
      <c r="H624" s="16">
        <v>1624.2977875380643</v>
      </c>
      <c r="I624" s="16">
        <v>226492.65224527658</v>
      </c>
      <c r="J624" s="16">
        <v>232865.07622197949</v>
      </c>
      <c r="K624" s="16">
        <v>46790.407239538959</v>
      </c>
      <c r="L624" s="16">
        <v>137895.10535008536</v>
      </c>
      <c r="M624" s="16">
        <v>321462.6231171707</v>
      </c>
    </row>
    <row r="625" spans="2:13" x14ac:dyDescent="0.35">
      <c r="B625" s="10" t="s">
        <v>1046</v>
      </c>
      <c r="C625" s="23">
        <v>1</v>
      </c>
      <c r="D625" s="16">
        <v>210000</v>
      </c>
      <c r="E625" s="16">
        <v>226431.43590741904</v>
      </c>
      <c r="F625" s="16">
        <v>-16431.435907419043</v>
      </c>
      <c r="G625" s="16">
        <v>-0.35138282551098543</v>
      </c>
      <c r="H625" s="16">
        <v>1931.3801971397327</v>
      </c>
      <c r="I625" s="16">
        <v>222642.85305924658</v>
      </c>
      <c r="J625" s="16">
        <v>230220.0187555915</v>
      </c>
      <c r="K625" s="16">
        <v>46802.07362719308</v>
      </c>
      <c r="L625" s="16">
        <v>134624.79231364068</v>
      </c>
      <c r="M625" s="16">
        <v>318238.07950119744</v>
      </c>
    </row>
    <row r="626" spans="2:13" x14ac:dyDescent="0.35">
      <c r="B626" s="10" t="s">
        <v>1047</v>
      </c>
      <c r="C626" s="23">
        <v>1</v>
      </c>
      <c r="D626" s="16">
        <v>188000</v>
      </c>
      <c r="E626" s="16">
        <v>206096.93050701026</v>
      </c>
      <c r="F626" s="16">
        <v>-18096.930507010256</v>
      </c>
      <c r="G626" s="16">
        <v>-0.38699907971877556</v>
      </c>
      <c r="H626" s="16">
        <v>1323.6247993503189</v>
      </c>
      <c r="I626" s="16">
        <v>203500.51669907084</v>
      </c>
      <c r="J626" s="16">
        <v>208693.34431494967</v>
      </c>
      <c r="K626" s="16">
        <v>46780.934673740259</v>
      </c>
      <c r="L626" s="16">
        <v>114331.75294700311</v>
      </c>
      <c r="M626" s="16">
        <v>297862.1080670174</v>
      </c>
    </row>
    <row r="627" spans="2:13" x14ac:dyDescent="0.35">
      <c r="B627" s="10" t="s">
        <v>1048</v>
      </c>
      <c r="C627" s="23">
        <v>1</v>
      </c>
      <c r="D627" s="16">
        <v>175500</v>
      </c>
      <c r="E627" s="16">
        <v>156708.01917198824</v>
      </c>
      <c r="F627" s="16">
        <v>18791.980828011758</v>
      </c>
      <c r="G627" s="16">
        <v>0.40186258568635519</v>
      </c>
      <c r="H627" s="16">
        <v>1394.2936010818667</v>
      </c>
      <c r="I627" s="16">
        <v>153972.98190164741</v>
      </c>
      <c r="J627" s="16">
        <v>159443.05644232908</v>
      </c>
      <c r="K627" s="16">
        <v>46782.987516674446</v>
      </c>
      <c r="L627" s="16">
        <v>64938.814768616983</v>
      </c>
      <c r="M627" s="16">
        <v>248477.2235753595</v>
      </c>
    </row>
    <row r="628" spans="2:13" x14ac:dyDescent="0.35">
      <c r="B628" s="10" t="s">
        <v>1049</v>
      </c>
      <c r="C628" s="23">
        <v>1</v>
      </c>
      <c r="D628" s="16">
        <v>98000</v>
      </c>
      <c r="E628" s="16">
        <v>106800.92927981607</v>
      </c>
      <c r="F628" s="16">
        <v>-8800.929279816075</v>
      </c>
      <c r="G628" s="16">
        <v>-0.18820603475487044</v>
      </c>
      <c r="H628" s="16">
        <v>2553.149120993296</v>
      </c>
      <c r="I628" s="16">
        <v>101792.68854971709</v>
      </c>
      <c r="J628" s="16">
        <v>111809.17000991506</v>
      </c>
      <c r="K628" s="16">
        <v>46831.852800987144</v>
      </c>
      <c r="L628" s="16">
        <v>14935.871052173272</v>
      </c>
      <c r="M628" s="16">
        <v>198665.98750745889</v>
      </c>
    </row>
    <row r="629" spans="2:13" x14ac:dyDescent="0.35">
      <c r="B629" s="10" t="s">
        <v>406</v>
      </c>
      <c r="C629" s="23">
        <v>1</v>
      </c>
      <c r="D629" s="16">
        <v>256000</v>
      </c>
      <c r="E629" s="16">
        <v>176902.08060233379</v>
      </c>
      <c r="F629" s="16">
        <v>79097.919397666206</v>
      </c>
      <c r="G629" s="16">
        <v>1.6914924883371196</v>
      </c>
      <c r="H629" s="16">
        <v>1493.5105783183706</v>
      </c>
      <c r="I629" s="16">
        <v>173972.41995397428</v>
      </c>
      <c r="J629" s="16">
        <v>179831.7412506933</v>
      </c>
      <c r="K629" s="16">
        <v>46786.049632201772</v>
      </c>
      <c r="L629" s="16">
        <v>85126.869573036092</v>
      </c>
      <c r="M629" s="16">
        <v>268677.29163163149</v>
      </c>
    </row>
    <row r="630" spans="2:13" x14ac:dyDescent="0.35">
      <c r="B630" s="10" t="s">
        <v>407</v>
      </c>
      <c r="C630" s="23">
        <v>1</v>
      </c>
      <c r="D630" s="16">
        <v>161000</v>
      </c>
      <c r="E630" s="16">
        <v>146857.57243895147</v>
      </c>
      <c r="F630" s="16">
        <v>14142.427561048535</v>
      </c>
      <c r="G630" s="16">
        <v>0.30243286003640779</v>
      </c>
      <c r="H630" s="16">
        <v>2358.0981614885545</v>
      </c>
      <c r="I630" s="16">
        <v>142231.94240393655</v>
      </c>
      <c r="J630" s="16">
        <v>151483.20247396638</v>
      </c>
      <c r="K630" s="16">
        <v>46821.624205899934</v>
      </c>
      <c r="L630" s="16">
        <v>55012.578556985245</v>
      </c>
      <c r="M630" s="16">
        <v>238702.56632091769</v>
      </c>
    </row>
    <row r="631" spans="2:13" x14ac:dyDescent="0.35">
      <c r="B631" s="10" t="s">
        <v>408</v>
      </c>
      <c r="C631" s="23">
        <v>1</v>
      </c>
      <c r="D631" s="16">
        <v>110000</v>
      </c>
      <c r="E631" s="16">
        <v>128941.65751863788</v>
      </c>
      <c r="F631" s="16">
        <v>-18941.657518637876</v>
      </c>
      <c r="G631" s="16">
        <v>-0.40506339045848055</v>
      </c>
      <c r="H631" s="16">
        <v>1601.0172904001449</v>
      </c>
      <c r="I631" s="16">
        <v>125801.11240223855</v>
      </c>
      <c r="J631" s="16">
        <v>132082.20263503719</v>
      </c>
      <c r="K631" s="16">
        <v>46789.604857312683</v>
      </c>
      <c r="L631" s="16">
        <v>37159.472582857896</v>
      </c>
      <c r="M631" s="16">
        <v>220723.84245441784</v>
      </c>
    </row>
    <row r="632" spans="2:13" x14ac:dyDescent="0.35">
      <c r="B632" s="10" t="s">
        <v>1050</v>
      </c>
      <c r="C632" s="23">
        <v>1</v>
      </c>
      <c r="D632" s="16">
        <v>263435</v>
      </c>
      <c r="E632" s="16">
        <v>260310.0283813042</v>
      </c>
      <c r="F632" s="16">
        <v>3124.9716186957958</v>
      </c>
      <c r="G632" s="16">
        <v>6.6826865479429898E-2</v>
      </c>
      <c r="H632" s="16">
        <v>2075.712234887872</v>
      </c>
      <c r="I632" s="16">
        <v>256238.32474548765</v>
      </c>
      <c r="J632" s="16">
        <v>264381.73201712075</v>
      </c>
      <c r="K632" s="16">
        <v>46808.251918025751</v>
      </c>
      <c r="L632" s="16">
        <v>168491.2654923636</v>
      </c>
      <c r="M632" s="16">
        <v>352128.79127024481</v>
      </c>
    </row>
    <row r="633" spans="2:13" x14ac:dyDescent="0.35">
      <c r="B633" s="10" t="s">
        <v>1051</v>
      </c>
      <c r="C633" s="23">
        <v>1</v>
      </c>
      <c r="D633" s="16">
        <v>155000</v>
      </c>
      <c r="E633" s="16">
        <v>107828.20496903459</v>
      </c>
      <c r="F633" s="16">
        <v>47171.795030965412</v>
      </c>
      <c r="G633" s="16">
        <v>1.0087589858730277</v>
      </c>
      <c r="H633" s="16">
        <v>1979.5333692549987</v>
      </c>
      <c r="I633" s="16">
        <v>103945.16517125108</v>
      </c>
      <c r="J633" s="16">
        <v>111711.2447668181</v>
      </c>
      <c r="K633" s="16">
        <v>46804.085491539015</v>
      </c>
      <c r="L633" s="16">
        <v>16017.614915224607</v>
      </c>
      <c r="M633" s="16">
        <v>199638.79502284457</v>
      </c>
    </row>
    <row r="634" spans="2:13" x14ac:dyDescent="0.35">
      <c r="B634" s="10" t="s">
        <v>1052</v>
      </c>
      <c r="C634" s="23">
        <v>1</v>
      </c>
      <c r="D634" s="16">
        <v>62383</v>
      </c>
      <c r="E634" s="16">
        <v>112367.8677567922</v>
      </c>
      <c r="F634" s="16">
        <v>-49984.867756792199</v>
      </c>
      <c r="G634" s="16">
        <v>-1.0689159586621557</v>
      </c>
      <c r="H634" s="16">
        <v>1950.3112387218232</v>
      </c>
      <c r="I634" s="16">
        <v>108542.14990043119</v>
      </c>
      <c r="J634" s="16">
        <v>116193.58561315321</v>
      </c>
      <c r="K634" s="16">
        <v>46802.858676230273</v>
      </c>
      <c r="L634" s="16">
        <v>20559.684215922272</v>
      </c>
      <c r="M634" s="16">
        <v>204176.05129766214</v>
      </c>
    </row>
    <row r="635" spans="2:13" x14ac:dyDescent="0.35">
      <c r="B635" s="10" t="s">
        <v>1053</v>
      </c>
      <c r="C635" s="23">
        <v>1</v>
      </c>
      <c r="D635" s="16">
        <v>188700</v>
      </c>
      <c r="E635" s="16">
        <v>155699.33021299442</v>
      </c>
      <c r="F635" s="16">
        <v>33000.66978700558</v>
      </c>
      <c r="G635" s="16">
        <v>0.70571243188048582</v>
      </c>
      <c r="H635" s="16">
        <v>2050.0407842270015</v>
      </c>
      <c r="I635" s="16">
        <v>151677.98352802862</v>
      </c>
      <c r="J635" s="16">
        <v>159720.67689796022</v>
      </c>
      <c r="K635" s="16">
        <v>46807.120543313635</v>
      </c>
      <c r="L635" s="16">
        <v>63882.786621339503</v>
      </c>
      <c r="M635" s="16">
        <v>247515.87380464934</v>
      </c>
    </row>
    <row r="636" spans="2:13" x14ac:dyDescent="0.35">
      <c r="B636" s="10" t="s">
        <v>409</v>
      </c>
      <c r="C636" s="23">
        <v>1</v>
      </c>
      <c r="D636" s="16">
        <v>124000</v>
      </c>
      <c r="E636" s="16">
        <v>142713.52990399522</v>
      </c>
      <c r="F636" s="16">
        <v>-18713.529903995222</v>
      </c>
      <c r="G636" s="16">
        <v>-0.40018492905913183</v>
      </c>
      <c r="H636" s="16">
        <v>1725.7418146824377</v>
      </c>
      <c r="I636" s="16">
        <v>139328.32597099306</v>
      </c>
      <c r="J636" s="16">
        <v>146098.73383699739</v>
      </c>
      <c r="K636" s="16">
        <v>46794.038628336435</v>
      </c>
      <c r="L636" s="16">
        <v>50922.647711777492</v>
      </c>
      <c r="M636" s="16">
        <v>234504.41209621297</v>
      </c>
    </row>
    <row r="637" spans="2:13" x14ac:dyDescent="0.35">
      <c r="B637" s="10" t="s">
        <v>410</v>
      </c>
      <c r="C637" s="23">
        <v>1</v>
      </c>
      <c r="D637" s="16">
        <v>178740</v>
      </c>
      <c r="E637" s="16">
        <v>205498.5355352058</v>
      </c>
      <c r="F637" s="16">
        <v>-26758.535535205796</v>
      </c>
      <c r="G637" s="16">
        <v>-0.57222569444775995</v>
      </c>
      <c r="H637" s="16">
        <v>1875.8458128246218</v>
      </c>
      <c r="I637" s="16">
        <v>201818.88857454612</v>
      </c>
      <c r="J637" s="16">
        <v>209178.18249586548</v>
      </c>
      <c r="K637" s="16">
        <v>46799.814784385526</v>
      </c>
      <c r="L637" s="16">
        <v>113696.32287280494</v>
      </c>
      <c r="M637" s="16">
        <v>297300.74819760665</v>
      </c>
    </row>
    <row r="638" spans="2:13" x14ac:dyDescent="0.35">
      <c r="B638" s="10" t="s">
        <v>1054</v>
      </c>
      <c r="C638" s="23">
        <v>1</v>
      </c>
      <c r="D638" s="16">
        <v>167000</v>
      </c>
      <c r="E638" s="16">
        <v>156901.28858584791</v>
      </c>
      <c r="F638" s="16">
        <v>10098.711414152087</v>
      </c>
      <c r="G638" s="16">
        <v>0.2159588346824024</v>
      </c>
      <c r="H638" s="16">
        <v>1345.3765948357516</v>
      </c>
      <c r="I638" s="16">
        <v>154262.20659718721</v>
      </c>
      <c r="J638" s="16">
        <v>159540.37057450862</v>
      </c>
      <c r="K638" s="16">
        <v>46781.55517424822</v>
      </c>
      <c r="L638" s="16">
        <v>65134.893856075229</v>
      </c>
      <c r="M638" s="16">
        <v>248667.68331562058</v>
      </c>
    </row>
    <row r="639" spans="2:13" x14ac:dyDescent="0.35">
      <c r="B639" s="10" t="s">
        <v>1055</v>
      </c>
      <c r="C639" s="23">
        <v>1</v>
      </c>
      <c r="D639" s="16">
        <v>146500</v>
      </c>
      <c r="E639" s="16">
        <v>162543.55223268259</v>
      </c>
      <c r="F639" s="16">
        <v>-16043.552232682589</v>
      </c>
      <c r="G639" s="16">
        <v>-0.34308801412831497</v>
      </c>
      <c r="H639" s="16">
        <v>1789.9122648828832</v>
      </c>
      <c r="I639" s="16">
        <v>159032.47196142815</v>
      </c>
      <c r="J639" s="16">
        <v>166054.63250393703</v>
      </c>
      <c r="K639" s="16">
        <v>46796.449141524368</v>
      </c>
      <c r="L639" s="16">
        <v>70747.941593454467</v>
      </c>
      <c r="M639" s="16">
        <v>254339.16287191072</v>
      </c>
    </row>
    <row r="640" spans="2:13" x14ac:dyDescent="0.35">
      <c r="B640" s="10" t="s">
        <v>1056</v>
      </c>
      <c r="C640" s="23">
        <v>1</v>
      </c>
      <c r="D640" s="16">
        <v>250000</v>
      </c>
      <c r="E640" s="16">
        <v>228527.07374214262</v>
      </c>
      <c r="F640" s="16">
        <v>21472.926257857383</v>
      </c>
      <c r="G640" s="16">
        <v>0.4591940438430081</v>
      </c>
      <c r="H640" s="16">
        <v>1865.4088098650802</v>
      </c>
      <c r="I640" s="16">
        <v>224867.89993868803</v>
      </c>
      <c r="J640" s="16">
        <v>232186.2475455972</v>
      </c>
      <c r="K640" s="16">
        <v>46799.397606884013</v>
      </c>
      <c r="L640" s="16">
        <v>136725.67941241869</v>
      </c>
      <c r="M640" s="16">
        <v>320328.46807186655</v>
      </c>
    </row>
    <row r="641" spans="2:13" x14ac:dyDescent="0.35">
      <c r="B641" s="10" t="s">
        <v>1057</v>
      </c>
      <c r="C641" s="23">
        <v>1</v>
      </c>
      <c r="D641" s="16">
        <v>187000</v>
      </c>
      <c r="E641" s="16">
        <v>222163.57963470591</v>
      </c>
      <c r="F641" s="16">
        <v>-35163.579634705908</v>
      </c>
      <c r="G641" s="16">
        <v>-0.7519658072940929</v>
      </c>
      <c r="H641" s="16">
        <v>1534.3187776317068</v>
      </c>
      <c r="I641" s="16">
        <v>219153.86988766957</v>
      </c>
      <c r="J641" s="16">
        <v>225173.28938174224</v>
      </c>
      <c r="K641" s="16">
        <v>46787.370095472266</v>
      </c>
      <c r="L641" s="16">
        <v>130385.77839323474</v>
      </c>
      <c r="M641" s="16">
        <v>313941.38087617711</v>
      </c>
    </row>
    <row r="642" spans="2:13" x14ac:dyDescent="0.35">
      <c r="B642" s="10" t="s">
        <v>411</v>
      </c>
      <c r="C642" s="23">
        <v>1</v>
      </c>
      <c r="D642" s="16">
        <v>212000</v>
      </c>
      <c r="E642" s="16">
        <v>194001.87491300324</v>
      </c>
      <c r="F642" s="16">
        <v>17998.125086996763</v>
      </c>
      <c r="G642" s="16">
        <v>0.38488614644527724</v>
      </c>
      <c r="H642" s="16">
        <v>1352.2590962895531</v>
      </c>
      <c r="I642" s="16">
        <v>191349.29225420053</v>
      </c>
      <c r="J642" s="16">
        <v>196654.45757180595</v>
      </c>
      <c r="K642" s="16">
        <v>46781.753611881591</v>
      </c>
      <c r="L642" s="16">
        <v>102235.090929258</v>
      </c>
      <c r="M642" s="16">
        <v>285768.65889674844</v>
      </c>
    </row>
    <row r="643" spans="2:13" x14ac:dyDescent="0.35">
      <c r="B643" s="10" t="s">
        <v>1058</v>
      </c>
      <c r="C643" s="23">
        <v>1</v>
      </c>
      <c r="D643" s="16">
        <v>190000</v>
      </c>
      <c r="E643" s="16">
        <v>230078.12029781725</v>
      </c>
      <c r="F643" s="16">
        <v>-40078.120297817251</v>
      </c>
      <c r="G643" s="16">
        <v>-0.85706223307347229</v>
      </c>
      <c r="H643" s="16">
        <v>1617.0084037728245</v>
      </c>
      <c r="I643" s="16">
        <v>226906.20711730677</v>
      </c>
      <c r="J643" s="16">
        <v>233250.03347832774</v>
      </c>
      <c r="K643" s="16">
        <v>46790.154760560159</v>
      </c>
      <c r="L643" s="16">
        <v>138294.85667539929</v>
      </c>
      <c r="M643" s="16">
        <v>321861.38392023521</v>
      </c>
    </row>
    <row r="644" spans="2:13" x14ac:dyDescent="0.35">
      <c r="B644" s="10" t="s">
        <v>1059</v>
      </c>
      <c r="C644" s="23">
        <v>1</v>
      </c>
      <c r="D644" s="16">
        <v>148000</v>
      </c>
      <c r="E644" s="16">
        <v>173997.16990068066</v>
      </c>
      <c r="F644" s="16">
        <v>-25997.169900680659</v>
      </c>
      <c r="G644" s="16">
        <v>-0.55594404934907371</v>
      </c>
      <c r="H644" s="16">
        <v>2267.4283445112114</v>
      </c>
      <c r="I644" s="16">
        <v>169549.3971896437</v>
      </c>
      <c r="J644" s="16">
        <v>178444.94261171762</v>
      </c>
      <c r="K644" s="16">
        <v>46817.145338399176</v>
      </c>
      <c r="L644" s="16">
        <v>82160.961736108526</v>
      </c>
      <c r="M644" s="16">
        <v>265833.37806525279</v>
      </c>
    </row>
    <row r="645" spans="2:13" x14ac:dyDescent="0.35">
      <c r="B645" s="10" t="s">
        <v>1060</v>
      </c>
      <c r="C645" s="23">
        <v>1</v>
      </c>
      <c r="D645" s="16">
        <v>440000</v>
      </c>
      <c r="E645" s="16">
        <v>261074.30179611119</v>
      </c>
      <c r="F645" s="16">
        <v>178925.69820388881</v>
      </c>
      <c r="G645" s="16">
        <v>3.8262886911192524</v>
      </c>
      <c r="H645" s="16">
        <v>2033.2556020317827</v>
      </c>
      <c r="I645" s="16">
        <v>257085.88081550045</v>
      </c>
      <c r="J645" s="16">
        <v>265062.72277672193</v>
      </c>
      <c r="K645" s="16">
        <v>46806.3883960565</v>
      </c>
      <c r="L645" s="16">
        <v>169259.19437975972</v>
      </c>
      <c r="M645" s="16">
        <v>352889.40921246266</v>
      </c>
    </row>
    <row r="646" spans="2:13" x14ac:dyDescent="0.35">
      <c r="B646" s="10" t="s">
        <v>1061</v>
      </c>
      <c r="C646" s="23">
        <v>1</v>
      </c>
      <c r="D646" s="16">
        <v>251000</v>
      </c>
      <c r="E646" s="16">
        <v>223964.91122832315</v>
      </c>
      <c r="F646" s="16">
        <v>27035.088771676848</v>
      </c>
      <c r="G646" s="16">
        <v>0.57813972765720878</v>
      </c>
      <c r="H646" s="16">
        <v>1691.7035676071732</v>
      </c>
      <c r="I646" s="16">
        <v>220646.47649966626</v>
      </c>
      <c r="J646" s="16">
        <v>227283.34595698005</v>
      </c>
      <c r="K646" s="16">
        <v>46792.795677325732</v>
      </c>
      <c r="L646" s="16">
        <v>132176.4672007336</v>
      </c>
      <c r="M646" s="16">
        <v>315753.3552559127</v>
      </c>
    </row>
    <row r="647" spans="2:13" x14ac:dyDescent="0.35">
      <c r="B647" s="10" t="s">
        <v>1062</v>
      </c>
      <c r="C647" s="23">
        <v>1</v>
      </c>
      <c r="D647" s="16">
        <v>132500</v>
      </c>
      <c r="E647" s="16">
        <v>120363.88026796622</v>
      </c>
      <c r="F647" s="16">
        <v>12136.119732033781</v>
      </c>
      <c r="G647" s="16">
        <v>0.25952838608926448</v>
      </c>
      <c r="H647" s="16">
        <v>1766.2703583992286</v>
      </c>
      <c r="I647" s="16">
        <v>116899.17580688873</v>
      </c>
      <c r="J647" s="16">
        <v>123828.58472904371</v>
      </c>
      <c r="K647" s="16">
        <v>46795.550828238556</v>
      </c>
      <c r="L647" s="16">
        <v>28570.031754243959</v>
      </c>
      <c r="M647" s="16">
        <v>212157.72878168849</v>
      </c>
    </row>
    <row r="648" spans="2:13" x14ac:dyDescent="0.35">
      <c r="B648" s="10" t="s">
        <v>1063</v>
      </c>
      <c r="C648" s="23">
        <v>1</v>
      </c>
      <c r="D648" s="16">
        <v>208900</v>
      </c>
      <c r="E648" s="16">
        <v>205695.71794490243</v>
      </c>
      <c r="F648" s="16">
        <v>3204.2820550975739</v>
      </c>
      <c r="G648" s="16">
        <v>6.8522902599520125E-2</v>
      </c>
      <c r="H648" s="16">
        <v>1629.7191804507572</v>
      </c>
      <c r="I648" s="16">
        <v>202498.87138743163</v>
      </c>
      <c r="J648" s="16">
        <v>208892.56450237322</v>
      </c>
      <c r="K648" s="16">
        <v>46790.595753275338</v>
      </c>
      <c r="L648" s="16">
        <v>113911.58927403911</v>
      </c>
      <c r="M648" s="16">
        <v>297479.84661576571</v>
      </c>
    </row>
    <row r="649" spans="2:13" x14ac:dyDescent="0.35">
      <c r="B649" s="10" t="s">
        <v>1064</v>
      </c>
      <c r="C649" s="23">
        <v>1</v>
      </c>
      <c r="D649" s="16">
        <v>380000</v>
      </c>
      <c r="E649" s="16">
        <v>324550.91323469899</v>
      </c>
      <c r="F649" s="16">
        <v>55449.086765301006</v>
      </c>
      <c r="G649" s="16">
        <v>1.1857671410687849</v>
      </c>
      <c r="H649" s="16">
        <v>3035.4412785273494</v>
      </c>
      <c r="I649" s="16">
        <v>318596.61134142376</v>
      </c>
      <c r="J649" s="16">
        <v>330505.21512797422</v>
      </c>
      <c r="K649" s="16">
        <v>46860.620675516948</v>
      </c>
      <c r="L649" s="16">
        <v>232629.42413125897</v>
      </c>
      <c r="M649" s="16">
        <v>416472.40233813901</v>
      </c>
    </row>
    <row r="650" spans="2:13" x14ac:dyDescent="0.35">
      <c r="B650" s="10" t="s">
        <v>1065</v>
      </c>
      <c r="C650" s="23">
        <v>1</v>
      </c>
      <c r="D650" s="16">
        <v>297000</v>
      </c>
      <c r="E650" s="16">
        <v>237566.99217484126</v>
      </c>
      <c r="F650" s="16">
        <v>59433.00782515874</v>
      </c>
      <c r="G650" s="16">
        <v>1.2709624609734478</v>
      </c>
      <c r="H650" s="16">
        <v>1905.4168918945884</v>
      </c>
      <c r="I650" s="16">
        <v>233829.33877757611</v>
      </c>
      <c r="J650" s="16">
        <v>241304.64557210641</v>
      </c>
      <c r="K650" s="16">
        <v>46801.009389448169</v>
      </c>
      <c r="L650" s="16">
        <v>145762.43618290988</v>
      </c>
      <c r="M650" s="16">
        <v>329371.54816677264</v>
      </c>
    </row>
    <row r="651" spans="2:13" x14ac:dyDescent="0.35">
      <c r="B651" s="10" t="s">
        <v>1066</v>
      </c>
      <c r="C651" s="23">
        <v>1</v>
      </c>
      <c r="D651" s="16">
        <v>89471</v>
      </c>
      <c r="E651" s="16">
        <v>108493.39805451324</v>
      </c>
      <c r="F651" s="16">
        <v>-19022.398054513236</v>
      </c>
      <c r="G651" s="16">
        <v>-0.40679000995716635</v>
      </c>
      <c r="H651" s="16">
        <v>1956.1216544751733</v>
      </c>
      <c r="I651" s="16">
        <v>104656.2825243558</v>
      </c>
      <c r="J651" s="16">
        <v>112330.51358467067</v>
      </c>
      <c r="K651" s="16">
        <v>46803.101160782127</v>
      </c>
      <c r="L651" s="16">
        <v>16684.738857521617</v>
      </c>
      <c r="M651" s="16">
        <v>200302.05725150486</v>
      </c>
    </row>
    <row r="652" spans="2:13" x14ac:dyDescent="0.35">
      <c r="B652" s="10" t="s">
        <v>1067</v>
      </c>
      <c r="C652" s="23">
        <v>1</v>
      </c>
      <c r="D652" s="16">
        <v>326000</v>
      </c>
      <c r="E652" s="16">
        <v>246991.49293734116</v>
      </c>
      <c r="F652" s="16">
        <v>79008.507062658842</v>
      </c>
      <c r="G652" s="16">
        <v>1.6895804242249237</v>
      </c>
      <c r="H652" s="16">
        <v>1880.0486729694539</v>
      </c>
      <c r="I652" s="16">
        <v>243303.60167352378</v>
      </c>
      <c r="J652" s="16">
        <v>250679.38420115854</v>
      </c>
      <c r="K652" s="16">
        <v>46799.983433245288</v>
      </c>
      <c r="L652" s="16">
        <v>155188.94945443259</v>
      </c>
      <c r="M652" s="16">
        <v>338794.03642024973</v>
      </c>
    </row>
    <row r="653" spans="2:13" x14ac:dyDescent="0.35">
      <c r="B653" s="10" t="s">
        <v>1068</v>
      </c>
      <c r="C653" s="23">
        <v>1</v>
      </c>
      <c r="D653" s="16">
        <v>374000</v>
      </c>
      <c r="E653" s="16">
        <v>240425.92517541206</v>
      </c>
      <c r="F653" s="16">
        <v>133574.07482458794</v>
      </c>
      <c r="G653" s="16">
        <v>2.8564536959114659</v>
      </c>
      <c r="H653" s="16">
        <v>1819.0979661525605</v>
      </c>
      <c r="I653" s="16">
        <v>236857.59442214173</v>
      </c>
      <c r="J653" s="16">
        <v>243994.2559286824</v>
      </c>
      <c r="K653" s="16">
        <v>46797.574549860583</v>
      </c>
      <c r="L653" s="16">
        <v>148628.10694250243</v>
      </c>
      <c r="M653" s="16">
        <v>332223.74340832169</v>
      </c>
    </row>
    <row r="654" spans="2:13" x14ac:dyDescent="0.35">
      <c r="B654" s="10" t="s">
        <v>1069</v>
      </c>
      <c r="C654" s="23">
        <v>1</v>
      </c>
      <c r="D654" s="16">
        <v>155000</v>
      </c>
      <c r="E654" s="16">
        <v>151625.72160310025</v>
      </c>
      <c r="F654" s="16">
        <v>3374.2783968997537</v>
      </c>
      <c r="G654" s="16">
        <v>7.2158238868702193E-2</v>
      </c>
      <c r="H654" s="16">
        <v>2853.5841401543225</v>
      </c>
      <c r="I654" s="16">
        <v>146028.14949108614</v>
      </c>
      <c r="J654" s="16">
        <v>157223.29371511436</v>
      </c>
      <c r="K654" s="16">
        <v>46849.192189238856</v>
      </c>
      <c r="L654" s="16">
        <v>59726.650544102173</v>
      </c>
      <c r="M654" s="16">
        <v>243524.79266209831</v>
      </c>
    </row>
    <row r="655" spans="2:13" x14ac:dyDescent="0.35">
      <c r="B655" s="10" t="s">
        <v>1070</v>
      </c>
      <c r="C655" s="23">
        <v>1</v>
      </c>
      <c r="D655" s="16">
        <v>164000</v>
      </c>
      <c r="E655" s="16">
        <v>180380.22898730115</v>
      </c>
      <c r="F655" s="16">
        <v>-16380.228987301147</v>
      </c>
      <c r="G655" s="16">
        <v>-0.35028777621778168</v>
      </c>
      <c r="H655" s="16">
        <v>1881.5931261613764</v>
      </c>
      <c r="I655" s="16">
        <v>176689.3081341355</v>
      </c>
      <c r="J655" s="16">
        <v>184071.14984046679</v>
      </c>
      <c r="K655" s="16">
        <v>46800.045502453482</v>
      </c>
      <c r="L655" s="16">
        <v>88577.563749836976</v>
      </c>
      <c r="M655" s="16">
        <v>272182.8942247653</v>
      </c>
    </row>
    <row r="656" spans="2:13" x14ac:dyDescent="0.35">
      <c r="B656" s="10" t="s">
        <v>412</v>
      </c>
      <c r="C656" s="23">
        <v>1</v>
      </c>
      <c r="D656" s="16">
        <v>132500</v>
      </c>
      <c r="E656" s="16">
        <v>122077.87051976573</v>
      </c>
      <c r="F656" s="16">
        <v>10422.129480234275</v>
      </c>
      <c r="G656" s="16">
        <v>0.22287506248632463</v>
      </c>
      <c r="H656" s="16">
        <v>1721.8695898304238</v>
      </c>
      <c r="I656" s="16">
        <v>118700.26231787872</v>
      </c>
      <c r="J656" s="16">
        <v>125455.47872165273</v>
      </c>
      <c r="K656" s="16">
        <v>46793.895982528338</v>
      </c>
      <c r="L656" s="16">
        <v>30287.268140638509</v>
      </c>
      <c r="M656" s="16">
        <v>213868.47289889294</v>
      </c>
    </row>
    <row r="657" spans="2:13" x14ac:dyDescent="0.35">
      <c r="B657" s="10" t="s">
        <v>1071</v>
      </c>
      <c r="C657" s="23">
        <v>1</v>
      </c>
      <c r="D657" s="16">
        <v>147000</v>
      </c>
      <c r="E657" s="16">
        <v>120376.59750443562</v>
      </c>
      <c r="F657" s="16">
        <v>26623.402495564384</v>
      </c>
      <c r="G657" s="16">
        <v>0.56933590261479861</v>
      </c>
      <c r="H657" s="16">
        <v>1688.7831568384465</v>
      </c>
      <c r="I657" s="16">
        <v>117063.89143457121</v>
      </c>
      <c r="J657" s="16">
        <v>123689.30357430002</v>
      </c>
      <c r="K657" s="16">
        <v>46792.690186503707</v>
      </c>
      <c r="L657" s="16">
        <v>28588.36040695729</v>
      </c>
      <c r="M657" s="16">
        <v>212164.83460191393</v>
      </c>
    </row>
    <row r="658" spans="2:13" x14ac:dyDescent="0.35">
      <c r="B658" s="10" t="s">
        <v>1072</v>
      </c>
      <c r="C658" s="23">
        <v>1</v>
      </c>
      <c r="D658" s="16">
        <v>156000</v>
      </c>
      <c r="E658" s="16">
        <v>132257.84045643965</v>
      </c>
      <c r="F658" s="16">
        <v>23742.159543560352</v>
      </c>
      <c r="G658" s="16">
        <v>0.50772112377482725</v>
      </c>
      <c r="H658" s="16">
        <v>1600.8906883463524</v>
      </c>
      <c r="I658" s="16">
        <v>129117.54368180662</v>
      </c>
      <c r="J658" s="16">
        <v>135398.13723107267</v>
      </c>
      <c r="K658" s="16">
        <v>46789.600525494265</v>
      </c>
      <c r="L658" s="16">
        <v>40475.664017926538</v>
      </c>
      <c r="M658" s="16">
        <v>224040.01689495274</v>
      </c>
    </row>
    <row r="659" spans="2:13" x14ac:dyDescent="0.35">
      <c r="B659" s="10" t="s">
        <v>1073</v>
      </c>
      <c r="C659" s="23">
        <v>1</v>
      </c>
      <c r="D659" s="16">
        <v>175000</v>
      </c>
      <c r="E659" s="16">
        <v>177646.78903795654</v>
      </c>
      <c r="F659" s="16">
        <v>-2646.789037956536</v>
      </c>
      <c r="G659" s="16">
        <v>-5.6601030848968288E-2</v>
      </c>
      <c r="H659" s="16">
        <v>1226.0220972666382</v>
      </c>
      <c r="I659" s="16">
        <v>175241.83205638261</v>
      </c>
      <c r="J659" s="16">
        <v>180051.74601953046</v>
      </c>
      <c r="K659" s="16">
        <v>46778.27483482354</v>
      </c>
      <c r="L659" s="16">
        <v>85886.82900068973</v>
      </c>
      <c r="M659" s="16">
        <v>269406.74907522334</v>
      </c>
    </row>
    <row r="660" spans="2:13" x14ac:dyDescent="0.35">
      <c r="B660" s="10" t="s">
        <v>1074</v>
      </c>
      <c r="C660" s="23">
        <v>1</v>
      </c>
      <c r="D660" s="16">
        <v>160000</v>
      </c>
      <c r="E660" s="16">
        <v>191896.17740423884</v>
      </c>
      <c r="F660" s="16">
        <v>-31896.177404238842</v>
      </c>
      <c r="G660" s="16">
        <v>-0.68209309292565323</v>
      </c>
      <c r="H660" s="16">
        <v>4154.0261777749529</v>
      </c>
      <c r="I660" s="16">
        <v>183747.66663909558</v>
      </c>
      <c r="J660" s="16">
        <v>200044.68816938211</v>
      </c>
      <c r="K660" s="16">
        <v>46946.350229010757</v>
      </c>
      <c r="L660" s="16">
        <v>99806.521765577476</v>
      </c>
      <c r="M660" s="16">
        <v>283985.83304290019</v>
      </c>
    </row>
    <row r="661" spans="2:13" x14ac:dyDescent="0.35">
      <c r="B661" s="10" t="s">
        <v>1075</v>
      </c>
      <c r="C661" s="23">
        <v>1</v>
      </c>
      <c r="D661" s="16">
        <v>86000</v>
      </c>
      <c r="E661" s="16">
        <v>95328.023817082823</v>
      </c>
      <c r="F661" s="16">
        <v>-9328.0238170828234</v>
      </c>
      <c r="G661" s="16">
        <v>-0.19947784136141111</v>
      </c>
      <c r="H661" s="16">
        <v>2426.4530856347806</v>
      </c>
      <c r="I661" s="16">
        <v>90568.309206906561</v>
      </c>
      <c r="J661" s="16">
        <v>100087.73842725909</v>
      </c>
      <c r="K661" s="16">
        <v>46825.116560624658</v>
      </c>
      <c r="L661" s="16">
        <v>3476.1793547754496</v>
      </c>
      <c r="M661" s="16">
        <v>187179.86827939021</v>
      </c>
    </row>
    <row r="662" spans="2:13" x14ac:dyDescent="0.35">
      <c r="B662" s="10" t="s">
        <v>413</v>
      </c>
      <c r="C662" s="23">
        <v>1</v>
      </c>
      <c r="D662" s="16">
        <v>115000</v>
      </c>
      <c r="E662" s="16">
        <v>165745.98110676854</v>
      </c>
      <c r="F662" s="16">
        <v>-50745.981106768537</v>
      </c>
      <c r="G662" s="16">
        <v>-1.0851922087084505</v>
      </c>
      <c r="H662" s="16">
        <v>1352.0126046138819</v>
      </c>
      <c r="I662" s="16">
        <v>163093.88196443557</v>
      </c>
      <c r="J662" s="16">
        <v>168398.08024910151</v>
      </c>
      <c r="K662" s="16">
        <v>46781.746487517259</v>
      </c>
      <c r="L662" s="16">
        <v>73979.211098130108</v>
      </c>
      <c r="M662" s="16">
        <v>257512.75111540698</v>
      </c>
    </row>
    <row r="663" spans="2:13" x14ac:dyDescent="0.35">
      <c r="B663" s="10" t="s">
        <v>1076</v>
      </c>
      <c r="C663" s="23">
        <v>1</v>
      </c>
      <c r="D663" s="16">
        <v>133000</v>
      </c>
      <c r="E663" s="16">
        <v>155216.64580282438</v>
      </c>
      <c r="F663" s="16">
        <v>-22216.64580282438</v>
      </c>
      <c r="G663" s="16">
        <v>-0.47509833100151827</v>
      </c>
      <c r="H663" s="16">
        <v>1777.9801995097453</v>
      </c>
      <c r="I663" s="16">
        <v>151728.97139349338</v>
      </c>
      <c r="J663" s="16">
        <v>158704.32021215538</v>
      </c>
      <c r="K663" s="16">
        <v>46795.994272257398</v>
      </c>
      <c r="L663" s="16">
        <v>63421.927432195444</v>
      </c>
      <c r="M663" s="16">
        <v>247011.3641734533</v>
      </c>
    </row>
    <row r="664" spans="2:13" x14ac:dyDescent="0.35">
      <c r="B664" s="10" t="s">
        <v>1077</v>
      </c>
      <c r="C664" s="23">
        <v>1</v>
      </c>
      <c r="D664" s="16">
        <v>172785</v>
      </c>
      <c r="E664" s="16">
        <v>211587.28838072039</v>
      </c>
      <c r="F664" s="16">
        <v>-38802.288380720391</v>
      </c>
      <c r="G664" s="16">
        <v>-0.82977883395774588</v>
      </c>
      <c r="H664" s="16">
        <v>1913.7083414680983</v>
      </c>
      <c r="I664" s="16">
        <v>207833.37052983436</v>
      </c>
      <c r="J664" s="16">
        <v>215341.20623160643</v>
      </c>
      <c r="K664" s="16">
        <v>46801.347693795135</v>
      </c>
      <c r="L664" s="16">
        <v>119782.06877317966</v>
      </c>
      <c r="M664" s="16">
        <v>303392.50798826112</v>
      </c>
    </row>
    <row r="665" spans="2:13" x14ac:dyDescent="0.35">
      <c r="B665" s="10" t="s">
        <v>1078</v>
      </c>
      <c r="C665" s="23">
        <v>1</v>
      </c>
      <c r="D665" s="16">
        <v>155000</v>
      </c>
      <c r="E665" s="16">
        <v>145681.32572348585</v>
      </c>
      <c r="F665" s="16">
        <v>9318.6742765141535</v>
      </c>
      <c r="G665" s="16">
        <v>0.19927790338881032</v>
      </c>
      <c r="H665" s="16">
        <v>1396.2671502509197</v>
      </c>
      <c r="I665" s="16">
        <v>142942.41715191546</v>
      </c>
      <c r="J665" s="16">
        <v>148420.23429505623</v>
      </c>
      <c r="K665" s="16">
        <v>46783.04637680373</v>
      </c>
      <c r="L665" s="16">
        <v>53912.005860467354</v>
      </c>
      <c r="M665" s="16">
        <v>237450.64558650434</v>
      </c>
    </row>
    <row r="666" spans="2:13" x14ac:dyDescent="0.35">
      <c r="B666" s="10" t="s">
        <v>1079</v>
      </c>
      <c r="C666" s="23">
        <v>1</v>
      </c>
      <c r="D666" s="16">
        <v>91300</v>
      </c>
      <c r="E666" s="16">
        <v>86223.263768628327</v>
      </c>
      <c r="F666" s="16">
        <v>5076.7362313716731</v>
      </c>
      <c r="G666" s="16">
        <v>0.10856494413540099</v>
      </c>
      <c r="H666" s="16">
        <v>2193.3675977507646</v>
      </c>
      <c r="I666" s="16">
        <v>81920.768137326901</v>
      </c>
      <c r="J666" s="16">
        <v>90525.759399929753</v>
      </c>
      <c r="K666" s="16">
        <v>46813.616905321061</v>
      </c>
      <c r="L666" s="16">
        <v>-5606.0230445390043</v>
      </c>
      <c r="M666" s="16">
        <v>178052.55058179566</v>
      </c>
    </row>
    <row r="667" spans="2:13" x14ac:dyDescent="0.35">
      <c r="B667" s="10" t="s">
        <v>414</v>
      </c>
      <c r="C667" s="23">
        <v>1</v>
      </c>
      <c r="D667" s="16">
        <v>34900</v>
      </c>
      <c r="E667" s="16">
        <v>51599.962859120176</v>
      </c>
      <c r="F667" s="16">
        <v>-16699.962859120176</v>
      </c>
      <c r="G667" s="16">
        <v>-0.35712521829675486</v>
      </c>
      <c r="H667" s="16">
        <v>2823.8855411792943</v>
      </c>
      <c r="I667" s="16">
        <v>46060.64732592892</v>
      </c>
      <c r="J667" s="16">
        <v>57139.278392311433</v>
      </c>
      <c r="K667" s="16">
        <v>46847.392626366949</v>
      </c>
      <c r="L667" s="16">
        <v>-40295.578189038599</v>
      </c>
      <c r="M667" s="16">
        <v>143495.50390727894</v>
      </c>
    </row>
    <row r="668" spans="2:13" x14ac:dyDescent="0.35">
      <c r="B668" s="10" t="s">
        <v>415</v>
      </c>
      <c r="C668" s="23">
        <v>1</v>
      </c>
      <c r="D668" s="16">
        <v>430000</v>
      </c>
      <c r="E668" s="16">
        <v>365581.72945480712</v>
      </c>
      <c r="F668" s="16">
        <v>64418.270545192878</v>
      </c>
      <c r="G668" s="16">
        <v>1.3775712631712667</v>
      </c>
      <c r="H668" s="16">
        <v>4173.5411865170736</v>
      </c>
      <c r="I668" s="16">
        <v>357394.93817528774</v>
      </c>
      <c r="J668" s="16">
        <v>373768.52073432651</v>
      </c>
      <c r="K668" s="16">
        <v>46948.081029738089</v>
      </c>
      <c r="L668" s="16">
        <v>273488.67868868256</v>
      </c>
      <c r="M668" s="16">
        <v>457674.78022093169</v>
      </c>
    </row>
    <row r="669" spans="2:13" x14ac:dyDescent="0.35">
      <c r="B669" s="10" t="s">
        <v>1080</v>
      </c>
      <c r="C669" s="23">
        <v>1</v>
      </c>
      <c r="D669" s="16">
        <v>184000</v>
      </c>
      <c r="E669" s="16">
        <v>161513.34179658644</v>
      </c>
      <c r="F669" s="16">
        <v>22486.658203413564</v>
      </c>
      <c r="G669" s="16">
        <v>0.48087248980155312</v>
      </c>
      <c r="H669" s="16">
        <v>2497.1095737088631</v>
      </c>
      <c r="I669" s="16">
        <v>156615.02787839924</v>
      </c>
      <c r="J669" s="16">
        <v>166411.65571477363</v>
      </c>
      <c r="K669" s="16">
        <v>46828.831103951408</v>
      </c>
      <c r="L669" s="16">
        <v>69654.210910219539</v>
      </c>
      <c r="M669" s="16">
        <v>253372.47268295335</v>
      </c>
    </row>
    <row r="670" spans="2:13" x14ac:dyDescent="0.35">
      <c r="B670" s="10" t="s">
        <v>1081</v>
      </c>
      <c r="C670" s="23">
        <v>1</v>
      </c>
      <c r="D670" s="16">
        <v>130000</v>
      </c>
      <c r="E670" s="16">
        <v>117790.44926786859</v>
      </c>
      <c r="F670" s="16">
        <v>12209.550732131407</v>
      </c>
      <c r="G670" s="16">
        <v>0.26109869269179037</v>
      </c>
      <c r="H670" s="16">
        <v>1890.4234011182662</v>
      </c>
      <c r="I670" s="16">
        <v>114082.2070047103</v>
      </c>
      <c r="J670" s="16">
        <v>121498.69153102688</v>
      </c>
      <c r="K670" s="16">
        <v>46800.401354847316</v>
      </c>
      <c r="L670" s="16">
        <v>25987.085992660344</v>
      </c>
      <c r="M670" s="16">
        <v>209593.81254307684</v>
      </c>
    </row>
    <row r="671" spans="2:13" x14ac:dyDescent="0.35">
      <c r="B671" s="10" t="s">
        <v>1082</v>
      </c>
      <c r="C671" s="23">
        <v>1</v>
      </c>
      <c r="D671" s="16">
        <v>120000</v>
      </c>
      <c r="E671" s="16">
        <v>109614.86282826382</v>
      </c>
      <c r="F671" s="16">
        <v>10385.137171736176</v>
      </c>
      <c r="G671" s="16">
        <v>0.22208398969417947</v>
      </c>
      <c r="H671" s="16">
        <v>1882.4656386731319</v>
      </c>
      <c r="I671" s="16">
        <v>105922.23046022309</v>
      </c>
      <c r="J671" s="16">
        <v>113307.49519630456</v>
      </c>
      <c r="K671" s="16">
        <v>46800.08058988877</v>
      </c>
      <c r="L671" s="16">
        <v>17812.128763514527</v>
      </c>
      <c r="M671" s="16">
        <v>201417.59689301311</v>
      </c>
    </row>
    <row r="672" spans="2:13" x14ac:dyDescent="0.35">
      <c r="B672" s="10" t="s">
        <v>1083</v>
      </c>
      <c r="C672" s="23">
        <v>1</v>
      </c>
      <c r="D672" s="16">
        <v>113000</v>
      </c>
      <c r="E672" s="16">
        <v>154424.00316820096</v>
      </c>
      <c r="F672" s="16">
        <v>-41424.003168200958</v>
      </c>
      <c r="G672" s="16">
        <v>-0.88584365719652969</v>
      </c>
      <c r="H672" s="16">
        <v>1422.364717871608</v>
      </c>
      <c r="I672" s="16">
        <v>151633.90177751958</v>
      </c>
      <c r="J672" s="16">
        <v>157214.10455888233</v>
      </c>
      <c r="K672" s="16">
        <v>46783.832546403726</v>
      </c>
      <c r="L672" s="16">
        <v>62653.141160002182</v>
      </c>
      <c r="M672" s="16">
        <v>246194.86517639973</v>
      </c>
    </row>
    <row r="673" spans="2:13" x14ac:dyDescent="0.35">
      <c r="B673" s="10" t="s">
        <v>1084</v>
      </c>
      <c r="C673" s="23">
        <v>1</v>
      </c>
      <c r="D673" s="16">
        <v>226700</v>
      </c>
      <c r="E673" s="16">
        <v>240233.63401051142</v>
      </c>
      <c r="F673" s="16">
        <v>-13533.634010511421</v>
      </c>
      <c r="G673" s="16">
        <v>-0.28941393709224755</v>
      </c>
      <c r="H673" s="16">
        <v>1863.164013820613</v>
      </c>
      <c r="I673" s="16">
        <v>236578.86358439512</v>
      </c>
      <c r="J673" s="16">
        <v>243888.40443662772</v>
      </c>
      <c r="K673" s="16">
        <v>46799.308183793641</v>
      </c>
      <c r="L673" s="16">
        <v>148432.41509254067</v>
      </c>
      <c r="M673" s="16">
        <v>332034.85292848217</v>
      </c>
    </row>
    <row r="674" spans="2:13" x14ac:dyDescent="0.35">
      <c r="B674" s="10" t="s">
        <v>1085</v>
      </c>
      <c r="C674" s="23">
        <v>1</v>
      </c>
      <c r="D674" s="16">
        <v>140000</v>
      </c>
      <c r="E674" s="16">
        <v>145676.43447868986</v>
      </c>
      <c r="F674" s="16">
        <v>-5676.4344786898582</v>
      </c>
      <c r="G674" s="16">
        <v>-0.1213893659195924</v>
      </c>
      <c r="H674" s="16">
        <v>1415.8461970556148</v>
      </c>
      <c r="I674" s="16">
        <v>142899.11977609585</v>
      </c>
      <c r="J674" s="16">
        <v>148453.74918128387</v>
      </c>
      <c r="K674" s="16">
        <v>46783.634818096543</v>
      </c>
      <c r="L674" s="16">
        <v>53905.960333053983</v>
      </c>
      <c r="M674" s="16">
        <v>237446.90862432573</v>
      </c>
    </row>
    <row r="675" spans="2:13" x14ac:dyDescent="0.35">
      <c r="B675" s="10" t="s">
        <v>1086</v>
      </c>
      <c r="C675" s="23">
        <v>1</v>
      </c>
      <c r="D675" s="16">
        <v>289000</v>
      </c>
      <c r="E675" s="16">
        <v>195264.48472132706</v>
      </c>
      <c r="F675" s="16">
        <v>93735.515278672945</v>
      </c>
      <c r="G675" s="16">
        <v>2.0045144194900621</v>
      </c>
      <c r="H675" s="16">
        <v>1533.975878212291</v>
      </c>
      <c r="I675" s="16">
        <v>192255.4476035643</v>
      </c>
      <c r="J675" s="16">
        <v>198273.52183908981</v>
      </c>
      <c r="K675" s="16">
        <v>46787.358851876175</v>
      </c>
      <c r="L675" s="16">
        <v>103486.70553522094</v>
      </c>
      <c r="M675" s="16">
        <v>287042.26390743314</v>
      </c>
    </row>
    <row r="676" spans="2:13" x14ac:dyDescent="0.35">
      <c r="B676" s="10" t="s">
        <v>1087</v>
      </c>
      <c r="C676" s="23">
        <v>1</v>
      </c>
      <c r="D676" s="16">
        <v>147000</v>
      </c>
      <c r="E676" s="16">
        <v>165367.26827072233</v>
      </c>
      <c r="F676" s="16">
        <v>-18367.268270722328</v>
      </c>
      <c r="G676" s="16">
        <v>-0.39278019634124794</v>
      </c>
      <c r="H676" s="16">
        <v>1320.124674461804</v>
      </c>
      <c r="I676" s="16">
        <v>162777.72028502688</v>
      </c>
      <c r="J676" s="16">
        <v>167956.81625641778</v>
      </c>
      <c r="K676" s="16">
        <v>46780.835771664249</v>
      </c>
      <c r="L676" s="16">
        <v>73602.284716385009</v>
      </c>
      <c r="M676" s="16">
        <v>257132.25182505965</v>
      </c>
    </row>
    <row r="677" spans="2:13" x14ac:dyDescent="0.35">
      <c r="B677" s="10" t="s">
        <v>1088</v>
      </c>
      <c r="C677" s="23">
        <v>1</v>
      </c>
      <c r="D677" s="16">
        <v>124500</v>
      </c>
      <c r="E677" s="16">
        <v>203075.05381031457</v>
      </c>
      <c r="F677" s="16">
        <v>-78575.053810314566</v>
      </c>
      <c r="G677" s="16">
        <v>-1.6803111169413838</v>
      </c>
      <c r="H677" s="16">
        <v>1893.3830526485931</v>
      </c>
      <c r="I677" s="16">
        <v>199361.00591394072</v>
      </c>
      <c r="J677" s="16">
        <v>206789.10170668841</v>
      </c>
      <c r="K677" s="16">
        <v>46800.520998417909</v>
      </c>
      <c r="L677" s="16">
        <v>111271.45584305548</v>
      </c>
      <c r="M677" s="16">
        <v>294878.65177757363</v>
      </c>
    </row>
    <row r="678" spans="2:13" x14ac:dyDescent="0.35">
      <c r="B678" s="10" t="s">
        <v>1089</v>
      </c>
      <c r="C678" s="23">
        <v>1</v>
      </c>
      <c r="D678" s="16">
        <v>215000</v>
      </c>
      <c r="E678" s="16">
        <v>241292.21366642427</v>
      </c>
      <c r="F678" s="16">
        <v>-26292.213666424272</v>
      </c>
      <c r="G678" s="16">
        <v>-0.56225349866564756</v>
      </c>
      <c r="H678" s="16">
        <v>1689.2260569514012</v>
      </c>
      <c r="I678" s="16">
        <v>237978.63880657544</v>
      </c>
      <c r="J678" s="16">
        <v>244605.7885262731</v>
      </c>
      <c r="K678" s="16">
        <v>46792.706173193088</v>
      </c>
      <c r="L678" s="16">
        <v>149503.9452095599</v>
      </c>
      <c r="M678" s="16">
        <v>333080.48212328868</v>
      </c>
    </row>
    <row r="679" spans="2:13" x14ac:dyDescent="0.35">
      <c r="B679" s="10" t="s">
        <v>1090</v>
      </c>
      <c r="C679" s="23">
        <v>1</v>
      </c>
      <c r="D679" s="16">
        <v>208300</v>
      </c>
      <c r="E679" s="16">
        <v>192075.0502681596</v>
      </c>
      <c r="F679" s="16">
        <v>16224.949731840403</v>
      </c>
      <c r="G679" s="16">
        <v>0.34696716176664888</v>
      </c>
      <c r="H679" s="16">
        <v>2207.4241173742485</v>
      </c>
      <c r="I679" s="16">
        <v>187744.981459278</v>
      </c>
      <c r="J679" s="16">
        <v>196405.11907704119</v>
      </c>
      <c r="K679" s="16">
        <v>46814.277603881317</v>
      </c>
      <c r="L679" s="16">
        <v>100244.46743298846</v>
      </c>
      <c r="M679" s="16">
        <v>283905.63310333074</v>
      </c>
    </row>
    <row r="680" spans="2:13" x14ac:dyDescent="0.35">
      <c r="B680" s="10" t="s">
        <v>1091</v>
      </c>
      <c r="C680" s="23">
        <v>1</v>
      </c>
      <c r="D680" s="16">
        <v>161000</v>
      </c>
      <c r="E680" s="16">
        <v>122586.9676518341</v>
      </c>
      <c r="F680" s="16">
        <v>38413.0323481659</v>
      </c>
      <c r="G680" s="16">
        <v>0.82145467498972558</v>
      </c>
      <c r="H680" s="16">
        <v>2138.8005316927397</v>
      </c>
      <c r="I680" s="16">
        <v>118391.5104228362</v>
      </c>
      <c r="J680" s="16">
        <v>126782.424880832</v>
      </c>
      <c r="K680" s="16">
        <v>46811.09199809024</v>
      </c>
      <c r="L680" s="16">
        <v>30762.633680288563</v>
      </c>
      <c r="M680" s="16">
        <v>214411.30162337964</v>
      </c>
    </row>
    <row r="681" spans="2:13" x14ac:dyDescent="0.35">
      <c r="B681" s="10" t="s">
        <v>1092</v>
      </c>
      <c r="C681" s="23">
        <v>1</v>
      </c>
      <c r="D681" s="16">
        <v>124500</v>
      </c>
      <c r="E681" s="16">
        <v>122937.3112680636</v>
      </c>
      <c r="F681" s="16">
        <v>1562.6887319364032</v>
      </c>
      <c r="G681" s="16">
        <v>3.3417772196893902E-2</v>
      </c>
      <c r="H681" s="16">
        <v>1673.2227929454518</v>
      </c>
      <c r="I681" s="16">
        <v>119655.12830692923</v>
      </c>
      <c r="J681" s="16">
        <v>126219.49422919797</v>
      </c>
      <c r="K681" s="16">
        <v>46792.131185212442</v>
      </c>
      <c r="L681" s="16">
        <v>31150.170703886848</v>
      </c>
      <c r="M681" s="16">
        <v>214724.45183224033</v>
      </c>
    </row>
    <row r="682" spans="2:13" x14ac:dyDescent="0.35">
      <c r="B682" s="10" t="s">
        <v>1093</v>
      </c>
      <c r="C682" s="23">
        <v>1</v>
      </c>
      <c r="D682" s="16">
        <v>164900</v>
      </c>
      <c r="E682" s="16">
        <v>145214.29329666309</v>
      </c>
      <c r="F682" s="16">
        <v>19685.706703336909</v>
      </c>
      <c r="G682" s="16">
        <v>0.42097472689382182</v>
      </c>
      <c r="H682" s="16">
        <v>1486.9191610073813</v>
      </c>
      <c r="I682" s="16">
        <v>142297.56232968197</v>
      </c>
      <c r="J682" s="16">
        <v>148131.02426364421</v>
      </c>
      <c r="K682" s="16">
        <v>46785.839683932893</v>
      </c>
      <c r="L682" s="16">
        <v>53439.494100525772</v>
      </c>
      <c r="M682" s="16">
        <v>236989.09249280041</v>
      </c>
    </row>
    <row r="683" spans="2:13" x14ac:dyDescent="0.35">
      <c r="B683" s="10" t="s">
        <v>1094</v>
      </c>
      <c r="C683" s="23">
        <v>1</v>
      </c>
      <c r="D683" s="16">
        <v>202665</v>
      </c>
      <c r="E683" s="16">
        <v>202166.70061405696</v>
      </c>
      <c r="F683" s="16">
        <v>498.29938594304258</v>
      </c>
      <c r="G683" s="16">
        <v>1.0656028308761365E-2</v>
      </c>
      <c r="H683" s="16">
        <v>1939.5656256459947</v>
      </c>
      <c r="I683" s="16">
        <v>198362.06128250039</v>
      </c>
      <c r="J683" s="16">
        <v>205971.33994561352</v>
      </c>
      <c r="K683" s="16">
        <v>46802.412129670047</v>
      </c>
      <c r="L683" s="16">
        <v>110359.39301601874</v>
      </c>
      <c r="M683" s="16">
        <v>293974.00821209518</v>
      </c>
    </row>
    <row r="684" spans="2:13" x14ac:dyDescent="0.35">
      <c r="B684" s="10" t="s">
        <v>1095</v>
      </c>
      <c r="C684" s="23">
        <v>1</v>
      </c>
      <c r="D684" s="16">
        <v>129900</v>
      </c>
      <c r="E684" s="16">
        <v>105046.8308206893</v>
      </c>
      <c r="F684" s="16">
        <v>24853.169179310702</v>
      </c>
      <c r="G684" s="16">
        <v>0.53147983282371936</v>
      </c>
      <c r="H684" s="16">
        <v>1964.4809571769808</v>
      </c>
      <c r="I684" s="16">
        <v>101193.31773665528</v>
      </c>
      <c r="J684" s="16">
        <v>108900.34390472331</v>
      </c>
      <c r="K684" s="16">
        <v>46803.45128054564</v>
      </c>
      <c r="L684" s="16">
        <v>13237.484831043999</v>
      </c>
      <c r="M684" s="16">
        <v>196856.17681033461</v>
      </c>
    </row>
    <row r="685" spans="2:13" x14ac:dyDescent="0.35">
      <c r="B685" s="10" t="s">
        <v>1096</v>
      </c>
      <c r="C685" s="23">
        <v>1</v>
      </c>
      <c r="D685" s="16">
        <v>134000</v>
      </c>
      <c r="E685" s="16">
        <v>151749.53534085717</v>
      </c>
      <c r="F685" s="16">
        <v>-17749.535340857168</v>
      </c>
      <c r="G685" s="16">
        <v>-0.37957010663696389</v>
      </c>
      <c r="H685" s="16">
        <v>1733.4562990004758</v>
      </c>
      <c r="I685" s="16">
        <v>148349.1987255312</v>
      </c>
      <c r="J685" s="16">
        <v>155149.87195618314</v>
      </c>
      <c r="K685" s="16">
        <v>46794.323769874514</v>
      </c>
      <c r="L685" s="16">
        <v>59958.093816850669</v>
      </c>
      <c r="M685" s="16">
        <v>243540.97686486365</v>
      </c>
    </row>
    <row r="686" spans="2:13" x14ac:dyDescent="0.35">
      <c r="B686" s="10" t="s">
        <v>1097</v>
      </c>
      <c r="C686" s="23">
        <v>1</v>
      </c>
      <c r="D686" s="16">
        <v>96500</v>
      </c>
      <c r="E686" s="16">
        <v>64441.68338666849</v>
      </c>
      <c r="F686" s="16">
        <v>32058.31661333151</v>
      </c>
      <c r="G686" s="16">
        <v>0.68556040605264379</v>
      </c>
      <c r="H686" s="16">
        <v>2588.2386721544208</v>
      </c>
      <c r="I686" s="16">
        <v>59364.611220958854</v>
      </c>
      <c r="J686" s="16">
        <v>69518.755552378134</v>
      </c>
      <c r="K686" s="16">
        <v>46833.778896895928</v>
      </c>
      <c r="L686" s="16">
        <v>-27427.153058196767</v>
      </c>
      <c r="M686" s="16">
        <v>156310.51983153375</v>
      </c>
    </row>
    <row r="687" spans="2:13" x14ac:dyDescent="0.35">
      <c r="B687" s="10" t="s">
        <v>1098</v>
      </c>
      <c r="C687" s="23">
        <v>1</v>
      </c>
      <c r="D687" s="16">
        <v>402861</v>
      </c>
      <c r="E687" s="16">
        <v>268399.25172805076</v>
      </c>
      <c r="F687" s="16">
        <v>134461.74827194924</v>
      </c>
      <c r="G687" s="16">
        <v>2.8754364072108514</v>
      </c>
      <c r="H687" s="16">
        <v>2151.0398884969359</v>
      </c>
      <c r="I687" s="16">
        <v>264179.78585625446</v>
      </c>
      <c r="J687" s="16">
        <v>272618.71759984706</v>
      </c>
      <c r="K687" s="16">
        <v>46811.65281146569</v>
      </c>
      <c r="L687" s="16">
        <v>176573.81766863109</v>
      </c>
      <c r="M687" s="16">
        <v>360224.68578747043</v>
      </c>
    </row>
    <row r="688" spans="2:13" x14ac:dyDescent="0.35">
      <c r="B688" s="10" t="s">
        <v>416</v>
      </c>
      <c r="C688" s="23">
        <v>1</v>
      </c>
      <c r="D688" s="16">
        <v>158000</v>
      </c>
      <c r="E688" s="16">
        <v>239123.9082242712</v>
      </c>
      <c r="F688" s="16">
        <v>-81123.908224271203</v>
      </c>
      <c r="G688" s="16">
        <v>-1.7348178363077567</v>
      </c>
      <c r="H688" s="16">
        <v>1881.4876706596913</v>
      </c>
      <c r="I688" s="16">
        <v>235433.1942319326</v>
      </c>
      <c r="J688" s="16">
        <v>242814.6222166098</v>
      </c>
      <c r="K688" s="16">
        <v>46800.041262739753</v>
      </c>
      <c r="L688" s="16">
        <v>147321.25130340195</v>
      </c>
      <c r="M688" s="16">
        <v>330926.56514514046</v>
      </c>
    </row>
    <row r="689" spans="2:13" x14ac:dyDescent="0.35">
      <c r="B689" s="10" t="s">
        <v>1099</v>
      </c>
      <c r="C689" s="23">
        <v>1</v>
      </c>
      <c r="D689" s="16">
        <v>265000</v>
      </c>
      <c r="E689" s="16">
        <v>285637.25632641604</v>
      </c>
      <c r="F689" s="16">
        <v>-20637.256326416042</v>
      </c>
      <c r="G689" s="16">
        <v>-0.44132341687170085</v>
      </c>
      <c r="H689" s="16">
        <v>2371.05007867831</v>
      </c>
      <c r="I689" s="16">
        <v>280986.21989477932</v>
      </c>
      <c r="J689" s="16">
        <v>290288.29275805276</v>
      </c>
      <c r="K689" s="16">
        <v>46822.278295859323</v>
      </c>
      <c r="L689" s="16">
        <v>193790.97938583454</v>
      </c>
      <c r="M689" s="16">
        <v>377483.53326699755</v>
      </c>
    </row>
    <row r="690" spans="2:13" x14ac:dyDescent="0.35">
      <c r="B690" s="10" t="s">
        <v>417</v>
      </c>
      <c r="C690" s="23">
        <v>1</v>
      </c>
      <c r="D690" s="16">
        <v>211000</v>
      </c>
      <c r="E690" s="16">
        <v>235577.2824121601</v>
      </c>
      <c r="F690" s="16">
        <v>-24577.282412160101</v>
      </c>
      <c r="G690" s="16">
        <v>-0.52558005192150992</v>
      </c>
      <c r="H690" s="16">
        <v>1694.5645209941194</v>
      </c>
      <c r="I690" s="16">
        <v>232253.23565592454</v>
      </c>
      <c r="J690" s="16">
        <v>238901.32916839566</v>
      </c>
      <c r="K690" s="16">
        <v>46792.899196941311</v>
      </c>
      <c r="L690" s="16">
        <v>143788.63532116514</v>
      </c>
      <c r="M690" s="16">
        <v>327365.92950315506</v>
      </c>
    </row>
    <row r="691" spans="2:13" x14ac:dyDescent="0.35">
      <c r="B691" s="10" t="s">
        <v>1100</v>
      </c>
      <c r="C691" s="23">
        <v>1</v>
      </c>
      <c r="D691" s="16">
        <v>234000</v>
      </c>
      <c r="E691" s="16">
        <v>187302.71092372527</v>
      </c>
      <c r="F691" s="16">
        <v>46697.289076274727</v>
      </c>
      <c r="G691" s="16">
        <v>0.99861177512282684</v>
      </c>
      <c r="H691" s="16">
        <v>2793.6887729377386</v>
      </c>
      <c r="I691" s="16">
        <v>181822.62917495391</v>
      </c>
      <c r="J691" s="16">
        <v>192782.79267249664</v>
      </c>
      <c r="K691" s="16">
        <v>46845.582110796073</v>
      </c>
      <c r="L691" s="16">
        <v>95410.721371148946</v>
      </c>
      <c r="M691" s="16">
        <v>279194.7004763016</v>
      </c>
    </row>
    <row r="692" spans="2:13" x14ac:dyDescent="0.35">
      <c r="B692" s="10" t="s">
        <v>418</v>
      </c>
      <c r="C692" s="23">
        <v>1</v>
      </c>
      <c r="D692" s="16">
        <v>106250</v>
      </c>
      <c r="E692" s="16">
        <v>85308.763894166361</v>
      </c>
      <c r="F692" s="16">
        <v>20941.236105833639</v>
      </c>
      <c r="G692" s="16">
        <v>0.44782396097458921</v>
      </c>
      <c r="H692" s="16">
        <v>3137.8839260283976</v>
      </c>
      <c r="I692" s="16">
        <v>79153.511169035934</v>
      </c>
      <c r="J692" s="16">
        <v>91464.016619296788</v>
      </c>
      <c r="K692" s="16">
        <v>46867.367985332035</v>
      </c>
      <c r="L692" s="16">
        <v>-6625.9606883753877</v>
      </c>
      <c r="M692" s="16">
        <v>177243.48847670812</v>
      </c>
    </row>
    <row r="693" spans="2:13" x14ac:dyDescent="0.35">
      <c r="B693" s="10" t="s">
        <v>1101</v>
      </c>
      <c r="C693" s="23">
        <v>1</v>
      </c>
      <c r="D693" s="16">
        <v>150000</v>
      </c>
      <c r="E693" s="16">
        <v>140164.5551278776</v>
      </c>
      <c r="F693" s="16">
        <v>9835.4448721224035</v>
      </c>
      <c r="G693" s="16">
        <v>0.21032893465892796</v>
      </c>
      <c r="H693" s="16">
        <v>1452.893047875164</v>
      </c>
      <c r="I693" s="16">
        <v>137314.56956337788</v>
      </c>
      <c r="J693" s="16">
        <v>143014.54069237731</v>
      </c>
      <c r="K693" s="16">
        <v>46784.770647592821</v>
      </c>
      <c r="L693" s="16">
        <v>48391.852946480343</v>
      </c>
      <c r="M693" s="16">
        <v>231937.25730927486</v>
      </c>
    </row>
    <row r="694" spans="2:13" x14ac:dyDescent="0.35">
      <c r="B694" s="10" t="s">
        <v>1102</v>
      </c>
      <c r="C694" s="23">
        <v>1</v>
      </c>
      <c r="D694" s="16">
        <v>159000</v>
      </c>
      <c r="E694" s="16">
        <v>169676.21099972178</v>
      </c>
      <c r="F694" s="16">
        <v>-10676.210999721778</v>
      </c>
      <c r="G694" s="16">
        <v>-0.22830854272083853</v>
      </c>
      <c r="H694" s="16">
        <v>1664.636813846517</v>
      </c>
      <c r="I694" s="16">
        <v>166410.87023941206</v>
      </c>
      <c r="J694" s="16">
        <v>172941.55176003149</v>
      </c>
      <c r="K694" s="16">
        <v>46791.824949036898</v>
      </c>
      <c r="L694" s="16">
        <v>77889.671146437628</v>
      </c>
      <c r="M694" s="16">
        <v>261462.75085300591</v>
      </c>
    </row>
    <row r="695" spans="2:13" x14ac:dyDescent="0.35">
      <c r="B695" s="10" t="s">
        <v>1103</v>
      </c>
      <c r="C695" s="23">
        <v>1</v>
      </c>
      <c r="D695" s="16">
        <v>184750</v>
      </c>
      <c r="E695" s="16">
        <v>519071.96464162198</v>
      </c>
      <c r="F695" s="16">
        <v>-334321.96464162198</v>
      </c>
      <c r="G695" s="16">
        <v>-7.1494053975596339</v>
      </c>
      <c r="H695" s="16">
        <v>7464.3158073768191</v>
      </c>
      <c r="I695" s="16">
        <v>504430.01124319201</v>
      </c>
      <c r="J695" s="16">
        <v>533713.91804005194</v>
      </c>
      <c r="K695" s="16">
        <v>47354.195978936797</v>
      </c>
      <c r="L695" s="16">
        <v>426182.28142933315</v>
      </c>
      <c r="M695" s="16">
        <v>611961.64785391081</v>
      </c>
    </row>
    <row r="696" spans="2:13" x14ac:dyDescent="0.35">
      <c r="B696" s="10" t="s">
        <v>1104</v>
      </c>
      <c r="C696" s="23">
        <v>1</v>
      </c>
      <c r="D696" s="16">
        <v>315750</v>
      </c>
      <c r="E696" s="16">
        <v>290776.29233493743</v>
      </c>
      <c r="F696" s="16">
        <v>24973.707665062568</v>
      </c>
      <c r="G696" s="16">
        <v>0.5340575231695267</v>
      </c>
      <c r="H696" s="16">
        <v>2468.1585051749626</v>
      </c>
      <c r="I696" s="16">
        <v>285934.76864471583</v>
      </c>
      <c r="J696" s="16">
        <v>295617.81602515903</v>
      </c>
      <c r="K696" s="16">
        <v>46827.296235699607</v>
      </c>
      <c r="L696" s="16">
        <v>198920.17223616253</v>
      </c>
      <c r="M696" s="16">
        <v>382632.41243371234</v>
      </c>
    </row>
    <row r="697" spans="2:13" x14ac:dyDescent="0.35">
      <c r="B697" s="10" t="s">
        <v>1105</v>
      </c>
      <c r="C697" s="23">
        <v>1</v>
      </c>
      <c r="D697" s="16">
        <v>176000</v>
      </c>
      <c r="E697" s="16">
        <v>192459.63259796108</v>
      </c>
      <c r="F697" s="16">
        <v>-16459.632597961085</v>
      </c>
      <c r="G697" s="16">
        <v>-0.35198580584992512</v>
      </c>
      <c r="H697" s="16">
        <v>2031.1045966464972</v>
      </c>
      <c r="I697" s="16">
        <v>188475.43101554087</v>
      </c>
      <c r="J697" s="16">
        <v>196443.83418038129</v>
      </c>
      <c r="K697" s="16">
        <v>46806.295006353765</v>
      </c>
      <c r="L697" s="16">
        <v>100644.70837424384</v>
      </c>
      <c r="M697" s="16">
        <v>284274.5568216783</v>
      </c>
    </row>
    <row r="698" spans="2:13" x14ac:dyDescent="0.35">
      <c r="B698" s="10" t="s">
        <v>1106</v>
      </c>
      <c r="C698" s="23">
        <v>1</v>
      </c>
      <c r="D698" s="16">
        <v>132000</v>
      </c>
      <c r="E698" s="16">
        <v>109045.81532523537</v>
      </c>
      <c r="F698" s="16">
        <v>22954.184674764634</v>
      </c>
      <c r="G698" s="16">
        <v>0.49087044575805866</v>
      </c>
      <c r="H698" s="16">
        <v>1869.7450775759007</v>
      </c>
      <c r="I698" s="16">
        <v>105378.13552720829</v>
      </c>
      <c r="J698" s="16">
        <v>112713.49512326244</v>
      </c>
      <c r="K698" s="16">
        <v>46799.570649680303</v>
      </c>
      <c r="L698" s="16">
        <v>17244.081555886354</v>
      </c>
      <c r="M698" s="16">
        <v>200847.54909458436</v>
      </c>
    </row>
    <row r="699" spans="2:13" x14ac:dyDescent="0.35">
      <c r="B699" s="10" t="s">
        <v>1107</v>
      </c>
      <c r="C699" s="23">
        <v>1</v>
      </c>
      <c r="D699" s="16">
        <v>446261</v>
      </c>
      <c r="E699" s="16">
        <v>333304.35141796491</v>
      </c>
      <c r="F699" s="16">
        <v>112956.64858203509</v>
      </c>
      <c r="G699" s="16">
        <v>2.4155543412420721</v>
      </c>
      <c r="H699" s="16">
        <v>3192.0777776789923</v>
      </c>
      <c r="I699" s="16">
        <v>327042.79238548811</v>
      </c>
      <c r="J699" s="16">
        <v>339565.9104504417</v>
      </c>
      <c r="K699" s="16">
        <v>46871.027585045013</v>
      </c>
      <c r="L699" s="16">
        <v>241362.44818839949</v>
      </c>
      <c r="M699" s="16">
        <v>425246.25464753032</v>
      </c>
    </row>
    <row r="700" spans="2:13" x14ac:dyDescent="0.35">
      <c r="B700" s="10" t="s">
        <v>419</v>
      </c>
      <c r="C700" s="23">
        <v>1</v>
      </c>
      <c r="D700" s="16">
        <v>86000</v>
      </c>
      <c r="E700" s="16">
        <v>40655.719507639515</v>
      </c>
      <c r="F700" s="16">
        <v>45344.280492360485</v>
      </c>
      <c r="G700" s="16">
        <v>0.96967796910397841</v>
      </c>
      <c r="H700" s="16">
        <v>2975.2863173269134</v>
      </c>
      <c r="I700" s="16">
        <v>34819.417195479349</v>
      </c>
      <c r="J700" s="16">
        <v>46492.02181979968</v>
      </c>
      <c r="K700" s="16">
        <v>46856.762532310866</v>
      </c>
      <c r="L700" s="16">
        <v>-51258.201487150523</v>
      </c>
      <c r="M700" s="16">
        <v>132569.64050242957</v>
      </c>
    </row>
    <row r="701" spans="2:13" x14ac:dyDescent="0.35">
      <c r="B701" s="10" t="s">
        <v>420</v>
      </c>
      <c r="C701" s="23">
        <v>1</v>
      </c>
      <c r="D701" s="16">
        <v>200624</v>
      </c>
      <c r="E701" s="16">
        <v>261122.23599511164</v>
      </c>
      <c r="F701" s="16">
        <v>-60498.235995111638</v>
      </c>
      <c r="G701" s="16">
        <v>-1.2937421429367839</v>
      </c>
      <c r="H701" s="16">
        <v>2837.3403476738936</v>
      </c>
      <c r="I701" s="16">
        <v>255556.52760090501</v>
      </c>
      <c r="J701" s="16">
        <v>266687.94438931823</v>
      </c>
      <c r="K701" s="16">
        <v>46848.205585570046</v>
      </c>
      <c r="L701" s="16">
        <v>169225.10025146118</v>
      </c>
      <c r="M701" s="16">
        <v>353019.37173876213</v>
      </c>
    </row>
    <row r="702" spans="2:13" x14ac:dyDescent="0.35">
      <c r="B702" s="10" t="s">
        <v>1108</v>
      </c>
      <c r="C702" s="23">
        <v>1</v>
      </c>
      <c r="D702" s="16">
        <v>175000</v>
      </c>
      <c r="E702" s="16">
        <v>197805.63350577105</v>
      </c>
      <c r="F702" s="16">
        <v>-22805.633505771053</v>
      </c>
      <c r="G702" s="16">
        <v>-0.48769371003100298</v>
      </c>
      <c r="H702" s="16">
        <v>1407.538383369598</v>
      </c>
      <c r="I702" s="16">
        <v>195044.61535653472</v>
      </c>
      <c r="J702" s="16">
        <v>200566.65165500739</v>
      </c>
      <c r="K702" s="16">
        <v>46783.384129837781</v>
      </c>
      <c r="L702" s="16">
        <v>106035.65110859505</v>
      </c>
      <c r="M702" s="16">
        <v>289575.61590294703</v>
      </c>
    </row>
    <row r="703" spans="2:13" x14ac:dyDescent="0.35">
      <c r="B703" s="10" t="s">
        <v>1109</v>
      </c>
      <c r="C703" s="23">
        <v>1</v>
      </c>
      <c r="D703" s="16">
        <v>128000</v>
      </c>
      <c r="E703" s="16">
        <v>112697.39096042958</v>
      </c>
      <c r="F703" s="16">
        <v>15302.609039570423</v>
      </c>
      <c r="G703" s="16">
        <v>0.32724309867443607</v>
      </c>
      <c r="H703" s="16">
        <v>2412.3535388033565</v>
      </c>
      <c r="I703" s="16">
        <v>107965.33392972505</v>
      </c>
      <c r="J703" s="16">
        <v>117429.4479911341</v>
      </c>
      <c r="K703" s="16">
        <v>46824.388046566884</v>
      </c>
      <c r="L703" s="16">
        <v>20846.975546565387</v>
      </c>
      <c r="M703" s="16">
        <v>204547.80637429375</v>
      </c>
    </row>
    <row r="704" spans="2:13" x14ac:dyDescent="0.35">
      <c r="B704" s="10" t="s">
        <v>1110</v>
      </c>
      <c r="C704" s="23">
        <v>1</v>
      </c>
      <c r="D704" s="16">
        <v>107500</v>
      </c>
      <c r="E704" s="16">
        <v>98388.052223187173</v>
      </c>
      <c r="F704" s="16">
        <v>9111.9477768128272</v>
      </c>
      <c r="G704" s="16">
        <v>0.19485710036329693</v>
      </c>
      <c r="H704" s="16">
        <v>2047.1727226359201</v>
      </c>
      <c r="I704" s="16">
        <v>94372.331509207084</v>
      </c>
      <c r="J704" s="16">
        <v>102403.77293716726</v>
      </c>
      <c r="K704" s="16">
        <v>46806.995016723762</v>
      </c>
      <c r="L704" s="16">
        <v>6571.7548636755091</v>
      </c>
      <c r="M704" s="16">
        <v>190204.34958269884</v>
      </c>
    </row>
    <row r="705" spans="2:13" x14ac:dyDescent="0.35">
      <c r="B705" s="10" t="s">
        <v>421</v>
      </c>
      <c r="C705" s="23">
        <v>1</v>
      </c>
      <c r="D705" s="16">
        <v>39300</v>
      </c>
      <c r="E705" s="16">
        <v>42057.79503706751</v>
      </c>
      <c r="F705" s="16">
        <v>-2757.7950370675098</v>
      </c>
      <c r="G705" s="16">
        <v>-5.8974870958624942E-2</v>
      </c>
      <c r="H705" s="16">
        <v>3051.3070200811071</v>
      </c>
      <c r="I705" s="16">
        <v>36072.371008226663</v>
      </c>
      <c r="J705" s="16">
        <v>48043.219065908357</v>
      </c>
      <c r="K705" s="16">
        <v>46861.651068545318</v>
      </c>
      <c r="L705" s="16">
        <v>-49865.715278643358</v>
      </c>
      <c r="M705" s="16">
        <v>133981.30535277838</v>
      </c>
    </row>
    <row r="706" spans="2:13" x14ac:dyDescent="0.35">
      <c r="B706" s="10" t="s">
        <v>1111</v>
      </c>
      <c r="C706" s="23">
        <v>1</v>
      </c>
      <c r="D706" s="16">
        <v>178000</v>
      </c>
      <c r="E706" s="16">
        <v>205498.5355352058</v>
      </c>
      <c r="F706" s="16">
        <v>-27498.535535205796</v>
      </c>
      <c r="G706" s="16">
        <v>-0.58805043991390182</v>
      </c>
      <c r="H706" s="16">
        <v>1875.8458128246218</v>
      </c>
      <c r="I706" s="16">
        <v>201818.88857454612</v>
      </c>
      <c r="J706" s="16">
        <v>209178.18249586548</v>
      </c>
      <c r="K706" s="16">
        <v>46799.814784385526</v>
      </c>
      <c r="L706" s="16">
        <v>113696.32287280494</v>
      </c>
      <c r="M706" s="16">
        <v>297300.74819760665</v>
      </c>
    </row>
    <row r="707" spans="2:13" x14ac:dyDescent="0.35">
      <c r="B707" s="10" t="s">
        <v>422</v>
      </c>
      <c r="C707" s="23">
        <v>1</v>
      </c>
      <c r="D707" s="16">
        <v>107500</v>
      </c>
      <c r="E707" s="16">
        <v>100811.25676362956</v>
      </c>
      <c r="F707" s="16">
        <v>6688.7432363704429</v>
      </c>
      <c r="G707" s="16">
        <v>0.14303737730262142</v>
      </c>
      <c r="H707" s="16">
        <v>2770.5449556608278</v>
      </c>
      <c r="I707" s="16">
        <v>95376.573776482837</v>
      </c>
      <c r="J707" s="16">
        <v>106245.93975077628</v>
      </c>
      <c r="K707" s="16">
        <v>46844.20760020001</v>
      </c>
      <c r="L707" s="16">
        <v>8921.9634421094379</v>
      </c>
      <c r="M707" s="16">
        <v>192700.55008514968</v>
      </c>
    </row>
    <row r="708" spans="2:13" x14ac:dyDescent="0.35">
      <c r="B708" s="10" t="s">
        <v>1112</v>
      </c>
      <c r="C708" s="23">
        <v>1</v>
      </c>
      <c r="D708" s="16">
        <v>188000</v>
      </c>
      <c r="E708" s="16">
        <v>228725.2344007983</v>
      </c>
      <c r="F708" s="16">
        <v>-40725.234400798305</v>
      </c>
      <c r="G708" s="16">
        <v>-0.87090063302918297</v>
      </c>
      <c r="H708" s="16">
        <v>1657.6684636284747</v>
      </c>
      <c r="I708" s="16">
        <v>225473.56271100885</v>
      </c>
      <c r="J708" s="16">
        <v>231976.90609058776</v>
      </c>
      <c r="K708" s="16">
        <v>46791.577565568434</v>
      </c>
      <c r="L708" s="16">
        <v>136939.17981331886</v>
      </c>
      <c r="M708" s="16">
        <v>320511.28898827778</v>
      </c>
    </row>
    <row r="709" spans="2:13" x14ac:dyDescent="0.35">
      <c r="B709" s="10" t="s">
        <v>423</v>
      </c>
      <c r="C709" s="23">
        <v>1</v>
      </c>
      <c r="D709" s="16">
        <v>111250</v>
      </c>
      <c r="E709" s="16">
        <v>119688.90469289533</v>
      </c>
      <c r="F709" s="16">
        <v>-8438.9046928953321</v>
      </c>
      <c r="G709" s="16">
        <v>-0.18046421456499762</v>
      </c>
      <c r="H709" s="16">
        <v>1978.8623560235978</v>
      </c>
      <c r="I709" s="16">
        <v>115807.18115030753</v>
      </c>
      <c r="J709" s="16">
        <v>123570.62823548313</v>
      </c>
      <c r="K709" s="16">
        <v>46804.057116487093</v>
      </c>
      <c r="L709" s="16">
        <v>27878.370299402886</v>
      </c>
      <c r="M709" s="16">
        <v>211499.43908638778</v>
      </c>
    </row>
    <row r="710" spans="2:13" x14ac:dyDescent="0.35">
      <c r="B710" s="10" t="s">
        <v>424</v>
      </c>
      <c r="C710" s="23">
        <v>1</v>
      </c>
      <c r="D710" s="16">
        <v>158000</v>
      </c>
      <c r="E710" s="16">
        <v>143579.81839500743</v>
      </c>
      <c r="F710" s="16">
        <v>14420.181604992569</v>
      </c>
      <c r="G710" s="16">
        <v>0.30837257226290227</v>
      </c>
      <c r="H710" s="16">
        <v>1479.3752105219617</v>
      </c>
      <c r="I710" s="16">
        <v>140677.88559229186</v>
      </c>
      <c r="J710" s="16">
        <v>146481.751197723</v>
      </c>
      <c r="K710" s="16">
        <v>46785.60053427556</v>
      </c>
      <c r="L710" s="16">
        <v>51805.488313284382</v>
      </c>
      <c r="M710" s="16">
        <v>235354.14847673048</v>
      </c>
    </row>
    <row r="711" spans="2:13" x14ac:dyDescent="0.35">
      <c r="B711" s="10" t="s">
        <v>425</v>
      </c>
      <c r="C711" s="23">
        <v>1</v>
      </c>
      <c r="D711" s="16">
        <v>272000</v>
      </c>
      <c r="E711" s="16">
        <v>220157.23963971841</v>
      </c>
      <c r="F711" s="16">
        <v>51842.760360281594</v>
      </c>
      <c r="G711" s="16">
        <v>1.1086466040049221</v>
      </c>
      <c r="H711" s="16">
        <v>1718.1011843643901</v>
      </c>
      <c r="I711" s="16">
        <v>216787.02351751344</v>
      </c>
      <c r="J711" s="16">
        <v>223527.45576192337</v>
      </c>
      <c r="K711" s="16">
        <v>46793.757468480908</v>
      </c>
      <c r="L711" s="16">
        <v>128366.90896884682</v>
      </c>
      <c r="M711" s="16">
        <v>311947.57031058997</v>
      </c>
    </row>
    <row r="712" spans="2:13" x14ac:dyDescent="0.35">
      <c r="B712" s="10" t="s">
        <v>1113</v>
      </c>
      <c r="C712" s="23">
        <v>1</v>
      </c>
      <c r="D712" s="16">
        <v>315000</v>
      </c>
      <c r="E712" s="16">
        <v>247941.20977433439</v>
      </c>
      <c r="F712" s="16">
        <v>67058.790225665609</v>
      </c>
      <c r="G712" s="16">
        <v>1.4340382251196708</v>
      </c>
      <c r="H712" s="16">
        <v>1926.3896284754107</v>
      </c>
      <c r="I712" s="16">
        <v>244162.41639323437</v>
      </c>
      <c r="J712" s="16">
        <v>251720.00315543442</v>
      </c>
      <c r="K712" s="16">
        <v>46801.86794712361</v>
      </c>
      <c r="L712" s="16">
        <v>156134.96964124416</v>
      </c>
      <c r="M712" s="16">
        <v>339747.44990742463</v>
      </c>
    </row>
    <row r="713" spans="2:13" x14ac:dyDescent="0.35">
      <c r="B713" s="10" t="s">
        <v>426</v>
      </c>
      <c r="C713" s="23">
        <v>1</v>
      </c>
      <c r="D713" s="16">
        <v>248000</v>
      </c>
      <c r="E713" s="16">
        <v>284205.83332821232</v>
      </c>
      <c r="F713" s="16">
        <v>-36205.83332821232</v>
      </c>
      <c r="G713" s="16">
        <v>-0.7742541848763701</v>
      </c>
      <c r="H713" s="16">
        <v>2321.9618949220367</v>
      </c>
      <c r="I713" s="16">
        <v>279651.08795894764</v>
      </c>
      <c r="J713" s="16">
        <v>288760.578697477</v>
      </c>
      <c r="K713" s="16">
        <v>46819.818169027189</v>
      </c>
      <c r="L713" s="16">
        <v>192364.38215644337</v>
      </c>
      <c r="M713" s="16">
        <v>376047.28449998127</v>
      </c>
    </row>
    <row r="714" spans="2:13" x14ac:dyDescent="0.35">
      <c r="B714" s="10" t="s">
        <v>1114</v>
      </c>
      <c r="C714" s="23">
        <v>1</v>
      </c>
      <c r="D714" s="16">
        <v>213250</v>
      </c>
      <c r="E714" s="16">
        <v>224537.87172718832</v>
      </c>
      <c r="F714" s="16">
        <v>-11287.871727188322</v>
      </c>
      <c r="G714" s="16">
        <v>-0.24138877964488337</v>
      </c>
      <c r="H714" s="16">
        <v>1643.5101899537785</v>
      </c>
      <c r="I714" s="16">
        <v>221313.97281506486</v>
      </c>
      <c r="J714" s="16">
        <v>227761.77063931178</v>
      </c>
      <c r="K714" s="16">
        <v>46791.078124828251</v>
      </c>
      <c r="L714" s="16">
        <v>132752.79683942036</v>
      </c>
      <c r="M714" s="16">
        <v>316322.94661495625</v>
      </c>
    </row>
    <row r="715" spans="2:13" x14ac:dyDescent="0.35">
      <c r="B715" s="10" t="s">
        <v>1115</v>
      </c>
      <c r="C715" s="23">
        <v>1</v>
      </c>
      <c r="D715" s="16">
        <v>133000</v>
      </c>
      <c r="E715" s="16">
        <v>137650.09624978103</v>
      </c>
      <c r="F715" s="16">
        <v>-4650.0962497810251</v>
      </c>
      <c r="G715" s="16">
        <v>-9.9441337224115273E-2</v>
      </c>
      <c r="H715" s="16">
        <v>2582.5045403710601</v>
      </c>
      <c r="I715" s="16">
        <v>132584.27211972786</v>
      </c>
      <c r="J715" s="16">
        <v>142715.92037983419</v>
      </c>
      <c r="K715" s="16">
        <v>46833.462353752322</v>
      </c>
      <c r="L715" s="16">
        <v>45781.88073388995</v>
      </c>
      <c r="M715" s="16">
        <v>229518.31176567212</v>
      </c>
    </row>
    <row r="716" spans="2:13" x14ac:dyDescent="0.35">
      <c r="B716" s="10" t="s">
        <v>1116</v>
      </c>
      <c r="C716" s="23">
        <v>1</v>
      </c>
      <c r="D716" s="16">
        <v>179665</v>
      </c>
      <c r="E716" s="16">
        <v>215393.98172036585</v>
      </c>
      <c r="F716" s="16">
        <v>-35728.981720365846</v>
      </c>
      <c r="G716" s="16">
        <v>-0.76405681282327431</v>
      </c>
      <c r="H716" s="16">
        <v>1894.7466526794021</v>
      </c>
      <c r="I716" s="16">
        <v>211677.25899502973</v>
      </c>
      <c r="J716" s="16">
        <v>219110.70444570197</v>
      </c>
      <c r="K716" s="16">
        <v>46800.576184670397</v>
      </c>
      <c r="L716" s="16">
        <v>123590.27550011237</v>
      </c>
      <c r="M716" s="16">
        <v>307197.6879406193</v>
      </c>
    </row>
    <row r="717" spans="2:13" x14ac:dyDescent="0.35">
      <c r="B717" s="10" t="s">
        <v>427</v>
      </c>
      <c r="C717" s="23">
        <v>1</v>
      </c>
      <c r="D717" s="16">
        <v>229000</v>
      </c>
      <c r="E717" s="16">
        <v>261948.41627879682</v>
      </c>
      <c r="F717" s="16">
        <v>-32948.416278796823</v>
      </c>
      <c r="G717" s="16">
        <v>-0.70459500151951759</v>
      </c>
      <c r="H717" s="16">
        <v>2014.4343864065634</v>
      </c>
      <c r="I717" s="16">
        <v>257996.91487249106</v>
      </c>
      <c r="J717" s="16">
        <v>265899.91768510255</v>
      </c>
      <c r="K717" s="16">
        <v>46805.574585047405</v>
      </c>
      <c r="L717" s="16">
        <v>170134.90522883416</v>
      </c>
      <c r="M717" s="16">
        <v>353761.92732875946</v>
      </c>
    </row>
    <row r="718" spans="2:13" x14ac:dyDescent="0.35">
      <c r="B718" s="10" t="s">
        <v>1117</v>
      </c>
      <c r="C718" s="23">
        <v>1</v>
      </c>
      <c r="D718" s="16">
        <v>210000</v>
      </c>
      <c r="E718" s="16">
        <v>141815.6602618396</v>
      </c>
      <c r="F718" s="16">
        <v>68184.339738160401</v>
      </c>
      <c r="G718" s="16">
        <v>1.4581078663963871</v>
      </c>
      <c r="H718" s="16">
        <v>2406.239221740123</v>
      </c>
      <c r="I718" s="16">
        <v>137095.59703576678</v>
      </c>
      <c r="J718" s="16">
        <v>146535.72348791242</v>
      </c>
      <c r="K718" s="16">
        <v>46824.073440181812</v>
      </c>
      <c r="L718" s="16">
        <v>49965.861977816647</v>
      </c>
      <c r="M718" s="16">
        <v>233665.45854586255</v>
      </c>
    </row>
    <row r="719" spans="2:13" x14ac:dyDescent="0.35">
      <c r="B719" s="10" t="s">
        <v>1118</v>
      </c>
      <c r="C719" s="23">
        <v>1</v>
      </c>
      <c r="D719" s="16">
        <v>129500</v>
      </c>
      <c r="E719" s="16">
        <v>108461.11583885961</v>
      </c>
      <c r="F719" s="16">
        <v>21038.884161140391</v>
      </c>
      <c r="G719" s="16">
        <v>0.44991214424552584</v>
      </c>
      <c r="H719" s="16">
        <v>2149.6434394802136</v>
      </c>
      <c r="I719" s="16">
        <v>104244.38923238296</v>
      </c>
      <c r="J719" s="16">
        <v>112677.84244533625</v>
      </c>
      <c r="K719" s="16">
        <v>46811.58866409256</v>
      </c>
      <c r="L719" s="16">
        <v>16635.807610510339</v>
      </c>
      <c r="M719" s="16">
        <v>200286.42406720889</v>
      </c>
    </row>
    <row r="720" spans="2:13" x14ac:dyDescent="0.35">
      <c r="B720" s="10" t="s">
        <v>1119</v>
      </c>
      <c r="C720" s="23">
        <v>1</v>
      </c>
      <c r="D720" s="16">
        <v>125000</v>
      </c>
      <c r="E720" s="16">
        <v>98197.717556204894</v>
      </c>
      <c r="F720" s="16">
        <v>26802.282443795106</v>
      </c>
      <c r="G720" s="16">
        <v>0.57316121295229561</v>
      </c>
      <c r="H720" s="16">
        <v>2050.6655318907269</v>
      </c>
      <c r="I720" s="16">
        <v>94175.145370280385</v>
      </c>
      <c r="J720" s="16">
        <v>102220.2897421294</v>
      </c>
      <c r="K720" s="16">
        <v>46807.14790993982</v>
      </c>
      <c r="L720" s="16">
        <v>6381.1202823538333</v>
      </c>
      <c r="M720" s="16">
        <v>190014.31483005596</v>
      </c>
    </row>
    <row r="721" spans="2:13" x14ac:dyDescent="0.35">
      <c r="B721" s="10" t="s">
        <v>1120</v>
      </c>
      <c r="C721" s="23">
        <v>1</v>
      </c>
      <c r="D721" s="16">
        <v>263000</v>
      </c>
      <c r="E721" s="16">
        <v>269166.45988973521</v>
      </c>
      <c r="F721" s="16">
        <v>-6166.4598897352116</v>
      </c>
      <c r="G721" s="16">
        <v>-0.13186845700301703</v>
      </c>
      <c r="H721" s="16">
        <v>2096.065493344061</v>
      </c>
      <c r="I721" s="16">
        <v>265054.83143434883</v>
      </c>
      <c r="J721" s="16">
        <v>273278.08834512159</v>
      </c>
      <c r="K721" s="16">
        <v>46809.158899639355</v>
      </c>
      <c r="L721" s="16">
        <v>177345.91787155322</v>
      </c>
      <c r="M721" s="16">
        <v>360987.00190791721</v>
      </c>
    </row>
    <row r="722" spans="2:13" x14ac:dyDescent="0.35">
      <c r="B722" s="10" t="s">
        <v>1121</v>
      </c>
      <c r="C722" s="23">
        <v>1</v>
      </c>
      <c r="D722" s="16">
        <v>140000</v>
      </c>
      <c r="E722" s="16">
        <v>144427.52015579474</v>
      </c>
      <c r="F722" s="16">
        <v>-4427.5201557947439</v>
      </c>
      <c r="G722" s="16">
        <v>-9.4681593934681549E-2</v>
      </c>
      <c r="H722" s="16">
        <v>1667.5271375659793</v>
      </c>
      <c r="I722" s="16">
        <v>141156.50975525292</v>
      </c>
      <c r="J722" s="16">
        <v>147698.53055633657</v>
      </c>
      <c r="K722" s="16">
        <v>46791.927862547163</v>
      </c>
      <c r="L722" s="16">
        <v>52640.778428037404</v>
      </c>
      <c r="M722" s="16">
        <v>236214.26188355207</v>
      </c>
    </row>
    <row r="723" spans="2:13" x14ac:dyDescent="0.35">
      <c r="B723" s="10" t="s">
        <v>1122</v>
      </c>
      <c r="C723" s="23">
        <v>1</v>
      </c>
      <c r="D723" s="16">
        <v>112500</v>
      </c>
      <c r="E723" s="16">
        <v>110091.67774467857</v>
      </c>
      <c r="F723" s="16">
        <v>2408.3222553214291</v>
      </c>
      <c r="G723" s="16">
        <v>5.1501468501224591E-2</v>
      </c>
      <c r="H723" s="16">
        <v>1862.3667409213763</v>
      </c>
      <c r="I723" s="16">
        <v>106438.47124390221</v>
      </c>
      <c r="J723" s="16">
        <v>113744.88424545493</v>
      </c>
      <c r="K723" s="16">
        <v>46799.276449716497</v>
      </c>
      <c r="L723" s="16">
        <v>18290.521076067394</v>
      </c>
      <c r="M723" s="16">
        <v>201892.83441328973</v>
      </c>
    </row>
    <row r="724" spans="2:13" x14ac:dyDescent="0.35">
      <c r="B724" s="10" t="s">
        <v>1123</v>
      </c>
      <c r="C724" s="23">
        <v>1</v>
      </c>
      <c r="D724" s="16">
        <v>255500</v>
      </c>
      <c r="E724" s="16">
        <v>236425.96242190691</v>
      </c>
      <c r="F724" s="16">
        <v>19074.037578093092</v>
      </c>
      <c r="G724" s="16">
        <v>0.40789431038506369</v>
      </c>
      <c r="H724" s="16">
        <v>1875.3849234620684</v>
      </c>
      <c r="I724" s="16">
        <v>232747.21953882682</v>
      </c>
      <c r="J724" s="16">
        <v>240104.705304987</v>
      </c>
      <c r="K724" s="16">
        <v>46799.796313129904</v>
      </c>
      <c r="L724" s="16">
        <v>144623.7859926011</v>
      </c>
      <c r="M724" s="16">
        <v>328228.13885121269</v>
      </c>
    </row>
    <row r="725" spans="2:13" x14ac:dyDescent="0.35">
      <c r="B725" s="10" t="s">
        <v>1124</v>
      </c>
      <c r="C725" s="23">
        <v>1</v>
      </c>
      <c r="D725" s="16">
        <v>108000</v>
      </c>
      <c r="E725" s="16">
        <v>120567.91042037719</v>
      </c>
      <c r="F725" s="16">
        <v>-12567.910420377186</v>
      </c>
      <c r="G725" s="16">
        <v>-0.26876213978883817</v>
      </c>
      <c r="H725" s="16">
        <v>1692.2948662915817</v>
      </c>
      <c r="I725" s="16">
        <v>117248.31580406211</v>
      </c>
      <c r="J725" s="16">
        <v>123887.50503669227</v>
      </c>
      <c r="K725" s="16">
        <v>46792.817058323977</v>
      </c>
      <c r="L725" s="16">
        <v>28779.424451960396</v>
      </c>
      <c r="M725" s="16">
        <v>212356.39638879398</v>
      </c>
    </row>
    <row r="726" spans="2:13" x14ac:dyDescent="0.35">
      <c r="B726" s="10" t="s">
        <v>1125</v>
      </c>
      <c r="C726" s="23">
        <v>1</v>
      </c>
      <c r="D726" s="16">
        <v>284000</v>
      </c>
      <c r="E726" s="16">
        <v>264598.42788216064</v>
      </c>
      <c r="F726" s="16">
        <v>19401.572117839358</v>
      </c>
      <c r="G726" s="16">
        <v>0.41489856811865095</v>
      </c>
      <c r="H726" s="16">
        <v>2037.7034867616919</v>
      </c>
      <c r="I726" s="16">
        <v>260601.28195975785</v>
      </c>
      <c r="J726" s="16">
        <v>268595.57380456344</v>
      </c>
      <c r="K726" s="16">
        <v>46806.581821782922</v>
      </c>
      <c r="L726" s="16">
        <v>172782.94104316074</v>
      </c>
      <c r="M726" s="16">
        <v>356413.91472116055</v>
      </c>
    </row>
    <row r="727" spans="2:13" x14ac:dyDescent="0.35">
      <c r="B727" s="10" t="s">
        <v>1126</v>
      </c>
      <c r="C727" s="23">
        <v>1</v>
      </c>
      <c r="D727" s="16">
        <v>113000</v>
      </c>
      <c r="E727" s="16">
        <v>84906.573083099473</v>
      </c>
      <c r="F727" s="16">
        <v>28093.426916900527</v>
      </c>
      <c r="G727" s="16">
        <v>0.60077206788055115</v>
      </c>
      <c r="H727" s="16">
        <v>2446.2074163173029</v>
      </c>
      <c r="I727" s="16">
        <v>80108.108506183489</v>
      </c>
      <c r="J727" s="16">
        <v>89705.037660015456</v>
      </c>
      <c r="K727" s="16">
        <v>46826.144375369455</v>
      </c>
      <c r="L727" s="16">
        <v>-6947.287533934461</v>
      </c>
      <c r="M727" s="16">
        <v>176760.43370013341</v>
      </c>
    </row>
    <row r="728" spans="2:13" x14ac:dyDescent="0.35">
      <c r="B728" s="10" t="s">
        <v>1127</v>
      </c>
      <c r="C728" s="23">
        <v>1</v>
      </c>
      <c r="D728" s="16">
        <v>141000</v>
      </c>
      <c r="E728" s="16">
        <v>125699.12043722489</v>
      </c>
      <c r="F728" s="16">
        <v>15300.87956277511</v>
      </c>
      <c r="G728" s="16">
        <v>0.32720611417433415</v>
      </c>
      <c r="H728" s="16">
        <v>1619.5663999528872</v>
      </c>
      <c r="I728" s="16">
        <v>122522.18950802472</v>
      </c>
      <c r="J728" s="16">
        <v>128876.05136642506</v>
      </c>
      <c r="K728" s="16">
        <v>46790.243231502391</v>
      </c>
      <c r="L728" s="16">
        <v>33915.683270781345</v>
      </c>
      <c r="M728" s="16">
        <v>217482.55760366842</v>
      </c>
    </row>
    <row r="729" spans="2:13" x14ac:dyDescent="0.35">
      <c r="B729" s="10" t="s">
        <v>1128</v>
      </c>
      <c r="C729" s="23">
        <v>1</v>
      </c>
      <c r="D729" s="16">
        <v>108000</v>
      </c>
      <c r="E729" s="16">
        <v>110223.04028966004</v>
      </c>
      <c r="F729" s="16">
        <v>-2223.0402896600426</v>
      </c>
      <c r="G729" s="16">
        <v>-4.7539252357903149E-2</v>
      </c>
      <c r="H729" s="16">
        <v>2411.6804909057546</v>
      </c>
      <c r="I729" s="16">
        <v>105492.30350533924</v>
      </c>
      <c r="J729" s="16">
        <v>114953.77707398085</v>
      </c>
      <c r="K729" s="16">
        <v>46824.35337652314</v>
      </c>
      <c r="L729" s="16">
        <v>18372.69288432844</v>
      </c>
      <c r="M729" s="16">
        <v>202073.38769499166</v>
      </c>
    </row>
    <row r="730" spans="2:13" x14ac:dyDescent="0.35">
      <c r="B730" s="10" t="s">
        <v>1129</v>
      </c>
      <c r="C730" s="23">
        <v>1</v>
      </c>
      <c r="D730" s="16">
        <v>175000</v>
      </c>
      <c r="E730" s="16">
        <v>200176.9908513758</v>
      </c>
      <c r="F730" s="16">
        <v>-25176.990851375798</v>
      </c>
      <c r="G730" s="16">
        <v>-0.53840469165730132</v>
      </c>
      <c r="H730" s="16">
        <v>1624.4028350836822</v>
      </c>
      <c r="I730" s="16">
        <v>196990.57280244128</v>
      </c>
      <c r="J730" s="16">
        <v>203363.40890031031</v>
      </c>
      <c r="K730" s="16">
        <v>46790.410886312231</v>
      </c>
      <c r="L730" s="16">
        <v>108393.22481434639</v>
      </c>
      <c r="M730" s="16">
        <v>291960.75688840519</v>
      </c>
    </row>
    <row r="731" spans="2:13" x14ac:dyDescent="0.35">
      <c r="B731" s="10" t="s">
        <v>428</v>
      </c>
      <c r="C731" s="23">
        <v>1</v>
      </c>
      <c r="D731" s="16">
        <v>234000</v>
      </c>
      <c r="E731" s="16">
        <v>218061.60180499507</v>
      </c>
      <c r="F731" s="16">
        <v>15938.398195004935</v>
      </c>
      <c r="G731" s="16">
        <v>0.34083931699184744</v>
      </c>
      <c r="H731" s="16">
        <v>1782.8407859828865</v>
      </c>
      <c r="I731" s="16">
        <v>214564.39290081346</v>
      </c>
      <c r="J731" s="16">
        <v>221558.81070917667</v>
      </c>
      <c r="K731" s="16">
        <v>46796.179198813472</v>
      </c>
      <c r="L731" s="16">
        <v>126266.52068363506</v>
      </c>
      <c r="M731" s="16">
        <v>309856.68292635505</v>
      </c>
    </row>
    <row r="732" spans="2:13" x14ac:dyDescent="0.35">
      <c r="B732" s="10" t="s">
        <v>429</v>
      </c>
      <c r="C732" s="23">
        <v>1</v>
      </c>
      <c r="D732" s="16">
        <v>121500</v>
      </c>
      <c r="E732" s="16">
        <v>154249.32048456575</v>
      </c>
      <c r="F732" s="16">
        <v>-32749.320484565746</v>
      </c>
      <c r="G732" s="16">
        <v>-0.70033737953696873</v>
      </c>
      <c r="H732" s="16">
        <v>1364.9939724908861</v>
      </c>
      <c r="I732" s="16">
        <v>151571.75717533418</v>
      </c>
      <c r="J732" s="16">
        <v>156926.88379379731</v>
      </c>
      <c r="K732" s="16">
        <v>46782.12345420241</v>
      </c>
      <c r="L732" s="16">
        <v>62481.811020526555</v>
      </c>
      <c r="M732" s="16">
        <v>246016.82994860492</v>
      </c>
    </row>
    <row r="733" spans="2:13" x14ac:dyDescent="0.35">
      <c r="B733" s="10" t="s">
        <v>1130</v>
      </c>
      <c r="C733" s="23">
        <v>1</v>
      </c>
      <c r="D733" s="16">
        <v>170000</v>
      </c>
      <c r="E733" s="16">
        <v>171743.47961462845</v>
      </c>
      <c r="F733" s="16">
        <v>-1743.4796146284498</v>
      </c>
      <c r="G733" s="16">
        <v>-3.7283947468786792E-2</v>
      </c>
      <c r="H733" s="16">
        <v>1270.5990817591053</v>
      </c>
      <c r="I733" s="16">
        <v>169251.08070985292</v>
      </c>
      <c r="J733" s="16">
        <v>174235.87851940398</v>
      </c>
      <c r="K733" s="16">
        <v>46779.46438733417</v>
      </c>
      <c r="L733" s="16">
        <v>79981.186158884302</v>
      </c>
      <c r="M733" s="16">
        <v>263505.77307037258</v>
      </c>
    </row>
    <row r="734" spans="2:13" x14ac:dyDescent="0.35">
      <c r="B734" s="10" t="s">
        <v>430</v>
      </c>
      <c r="C734" s="23">
        <v>1</v>
      </c>
      <c r="D734" s="16">
        <v>108000</v>
      </c>
      <c r="E734" s="16">
        <v>98783.395291539709</v>
      </c>
      <c r="F734" s="16">
        <v>9216.6047084602906</v>
      </c>
      <c r="G734" s="16">
        <v>0.19709516699111923</v>
      </c>
      <c r="H734" s="16">
        <v>2014.8624010766202</v>
      </c>
      <c r="I734" s="16">
        <v>94831.054294437621</v>
      </c>
      <c r="J734" s="16">
        <v>102735.7362886418</v>
      </c>
      <c r="K734" s="16">
        <v>46805.593008043077</v>
      </c>
      <c r="L734" s="16">
        <v>6969.8481031484262</v>
      </c>
      <c r="M734" s="16">
        <v>190596.94247993099</v>
      </c>
    </row>
    <row r="735" spans="2:13" x14ac:dyDescent="0.35">
      <c r="B735" s="10" t="s">
        <v>1131</v>
      </c>
      <c r="C735" s="23">
        <v>1</v>
      </c>
      <c r="D735" s="16">
        <v>185000</v>
      </c>
      <c r="E735" s="16">
        <v>140297.87417077742</v>
      </c>
      <c r="F735" s="16">
        <v>44702.125829222583</v>
      </c>
      <c r="G735" s="16">
        <v>0.95594562573363606</v>
      </c>
      <c r="H735" s="16">
        <v>2612.3715699131094</v>
      </c>
      <c r="I735" s="16">
        <v>135173.46306959528</v>
      </c>
      <c r="J735" s="16">
        <v>145422.28527195955</v>
      </c>
      <c r="K735" s="16">
        <v>46835.118784503888</v>
      </c>
      <c r="L735" s="16">
        <v>48426.409411084504</v>
      </c>
      <c r="M735" s="16">
        <v>232169.33893047035</v>
      </c>
    </row>
    <row r="736" spans="2:13" x14ac:dyDescent="0.35">
      <c r="B736" s="10" t="s">
        <v>431</v>
      </c>
      <c r="C736" s="23">
        <v>1</v>
      </c>
      <c r="D736" s="16">
        <v>268000</v>
      </c>
      <c r="E736" s="16">
        <v>276790.60730757716</v>
      </c>
      <c r="F736" s="16">
        <v>-8790.6073075771565</v>
      </c>
      <c r="G736" s="16">
        <v>-0.18798530153407386</v>
      </c>
      <c r="H736" s="16">
        <v>2243.8597326038935</v>
      </c>
      <c r="I736" s="16">
        <v>272389.06663255236</v>
      </c>
      <c r="J736" s="16">
        <v>281192.14798260195</v>
      </c>
      <c r="K736" s="16">
        <v>46816.009791938697</v>
      </c>
      <c r="L736" s="16">
        <v>184956.62662356521</v>
      </c>
      <c r="M736" s="16">
        <v>368624.5879915891</v>
      </c>
    </row>
    <row r="737" spans="2:13" x14ac:dyDescent="0.35">
      <c r="B737" s="10" t="s">
        <v>1132</v>
      </c>
      <c r="C737" s="23">
        <v>1</v>
      </c>
      <c r="D737" s="16">
        <v>128000</v>
      </c>
      <c r="E737" s="16">
        <v>134590.7689081869</v>
      </c>
      <c r="F737" s="16">
        <v>-6590.768908186903</v>
      </c>
      <c r="G737" s="16">
        <v>-0.14094221675435012</v>
      </c>
      <c r="H737" s="16">
        <v>2702.1368164445312</v>
      </c>
      <c r="I737" s="16">
        <v>129290.2748825373</v>
      </c>
      <c r="J737" s="16">
        <v>139891.26293383652</v>
      </c>
      <c r="K737" s="16">
        <v>46840.211461030827</v>
      </c>
      <c r="L737" s="16">
        <v>42709.314387301536</v>
      </c>
      <c r="M737" s="16">
        <v>226472.22342907227</v>
      </c>
    </row>
    <row r="738" spans="2:13" x14ac:dyDescent="0.35">
      <c r="B738" s="10" t="s">
        <v>1133</v>
      </c>
      <c r="C738" s="23">
        <v>1</v>
      </c>
      <c r="D738" s="16">
        <v>325000</v>
      </c>
      <c r="E738" s="16">
        <v>310276.79145998764</v>
      </c>
      <c r="F738" s="16">
        <v>14723.208540012361</v>
      </c>
      <c r="G738" s="16">
        <v>0.31485273998732566</v>
      </c>
      <c r="H738" s="16">
        <v>2768.0461938291178</v>
      </c>
      <c r="I738" s="16">
        <v>304847.01002781768</v>
      </c>
      <c r="J738" s="16">
        <v>315706.57289215759</v>
      </c>
      <c r="K738" s="16">
        <v>46844.059880314293</v>
      </c>
      <c r="L738" s="16">
        <v>218387.78790483571</v>
      </c>
      <c r="M738" s="16">
        <v>402165.79501513956</v>
      </c>
    </row>
    <row r="739" spans="2:13" x14ac:dyDescent="0.35">
      <c r="B739" s="10" t="s">
        <v>1134</v>
      </c>
      <c r="C739" s="23">
        <v>1</v>
      </c>
      <c r="D739" s="16">
        <v>214000</v>
      </c>
      <c r="E739" s="16">
        <v>217013.78288763328</v>
      </c>
      <c r="F739" s="16">
        <v>-3013.7828876332787</v>
      </c>
      <c r="G739" s="16">
        <v>-6.4449117685149312E-2</v>
      </c>
      <c r="H739" s="16">
        <v>1818.7268816710421</v>
      </c>
      <c r="I739" s="16">
        <v>213446.18005127128</v>
      </c>
      <c r="J739" s="16">
        <v>220581.38572399528</v>
      </c>
      <c r="K739" s="16">
        <v>46797.560126671255</v>
      </c>
      <c r="L739" s="16">
        <v>125215.99294715816</v>
      </c>
      <c r="M739" s="16">
        <v>308811.57282810839</v>
      </c>
    </row>
    <row r="740" spans="2:13" x14ac:dyDescent="0.35">
      <c r="B740" s="10" t="s">
        <v>1135</v>
      </c>
      <c r="C740" s="23">
        <v>1</v>
      </c>
      <c r="D740" s="16">
        <v>316600</v>
      </c>
      <c r="E740" s="16">
        <v>251865.57017353238</v>
      </c>
      <c r="F740" s="16">
        <v>64734.429826467618</v>
      </c>
      <c r="G740" s="16">
        <v>1.3843322633779305</v>
      </c>
      <c r="H740" s="16">
        <v>1896.9450448276084</v>
      </c>
      <c r="I740" s="16">
        <v>248144.53509643945</v>
      </c>
      <c r="J740" s="16">
        <v>255586.60525062532</v>
      </c>
      <c r="K740" s="16">
        <v>46800.665239314651</v>
      </c>
      <c r="L740" s="16">
        <v>160061.68926426725</v>
      </c>
      <c r="M740" s="16">
        <v>343669.45108279749</v>
      </c>
    </row>
    <row r="741" spans="2:13" x14ac:dyDescent="0.35">
      <c r="B741" s="10" t="s">
        <v>432</v>
      </c>
      <c r="C741" s="23">
        <v>1</v>
      </c>
      <c r="D741" s="16">
        <v>135960</v>
      </c>
      <c r="E741" s="16">
        <v>134528.1609747982</v>
      </c>
      <c r="F741" s="16">
        <v>1431.8390252017998</v>
      </c>
      <c r="G741" s="16">
        <v>3.0619578543658228E-2</v>
      </c>
      <c r="H741" s="16">
        <v>1904.0406731625765</v>
      </c>
      <c r="I741" s="16">
        <v>130793.20715925765</v>
      </c>
      <c r="J741" s="16">
        <v>138263.11479033876</v>
      </c>
      <c r="K741" s="16">
        <v>46800.953379438288</v>
      </c>
      <c r="L741" s="16">
        <v>42723.714851738347</v>
      </c>
      <c r="M741" s="16">
        <v>226332.60709785804</v>
      </c>
    </row>
    <row r="742" spans="2:13" x14ac:dyDescent="0.35">
      <c r="B742" s="10" t="s">
        <v>1136</v>
      </c>
      <c r="C742" s="23">
        <v>1</v>
      </c>
      <c r="D742" s="16">
        <v>142600</v>
      </c>
      <c r="E742" s="16">
        <v>194592.44389313384</v>
      </c>
      <c r="F742" s="16">
        <v>-51992.443893133837</v>
      </c>
      <c r="G742" s="16">
        <v>-1.1118475550966245</v>
      </c>
      <c r="H742" s="16">
        <v>1368.3485857351429</v>
      </c>
      <c r="I742" s="16">
        <v>191908.30019635442</v>
      </c>
      <c r="J742" s="16">
        <v>197276.58758991325</v>
      </c>
      <c r="K742" s="16">
        <v>46782.221454216793</v>
      </c>
      <c r="L742" s="16">
        <v>102824.74219290305</v>
      </c>
      <c r="M742" s="16">
        <v>286360.14559336461</v>
      </c>
    </row>
    <row r="743" spans="2:13" x14ac:dyDescent="0.35">
      <c r="B743" s="10" t="s">
        <v>1137</v>
      </c>
      <c r="C743" s="23">
        <v>1</v>
      </c>
      <c r="D743" s="16">
        <v>120000</v>
      </c>
      <c r="E743" s="16">
        <v>106092.6932401325</v>
      </c>
      <c r="F743" s="16">
        <v>13907.306759867497</v>
      </c>
      <c r="G743" s="16">
        <v>0.29740485080331958</v>
      </c>
      <c r="H743" s="16">
        <v>1959.8460175018081</v>
      </c>
      <c r="I743" s="16">
        <v>102248.27202365604</v>
      </c>
      <c r="J743" s="16">
        <v>109937.11445660896</v>
      </c>
      <c r="K743" s="16">
        <v>46803.256967348076</v>
      </c>
      <c r="L743" s="16">
        <v>14283.72841399326</v>
      </c>
      <c r="M743" s="16">
        <v>197901.65806627175</v>
      </c>
    </row>
    <row r="744" spans="2:13" x14ac:dyDescent="0.35">
      <c r="B744" s="10" t="s">
        <v>1138</v>
      </c>
      <c r="C744" s="23">
        <v>1</v>
      </c>
      <c r="D744" s="16">
        <v>224500</v>
      </c>
      <c r="E744" s="16">
        <v>237184.36634295812</v>
      </c>
      <c r="F744" s="16">
        <v>-12684.366342958121</v>
      </c>
      <c r="G744" s="16">
        <v>-0.27125252537379496</v>
      </c>
      <c r="H744" s="16">
        <v>1961.8389638610101</v>
      </c>
      <c r="I744" s="16">
        <v>233336.03577584994</v>
      </c>
      <c r="J744" s="16">
        <v>241032.6969100663</v>
      </c>
      <c r="K744" s="16">
        <v>46803.340462614651</v>
      </c>
      <c r="L744" s="16">
        <v>145375.23773304635</v>
      </c>
      <c r="M744" s="16">
        <v>328993.49495286989</v>
      </c>
    </row>
    <row r="745" spans="2:13" x14ac:dyDescent="0.35">
      <c r="B745" s="10" t="s">
        <v>1139</v>
      </c>
      <c r="C745" s="23">
        <v>1</v>
      </c>
      <c r="D745" s="16">
        <v>170000</v>
      </c>
      <c r="E745" s="16">
        <v>202837.76319329091</v>
      </c>
      <c r="F745" s="16">
        <v>-32837.763193290913</v>
      </c>
      <c r="G745" s="16">
        <v>-0.7022287083936064</v>
      </c>
      <c r="H745" s="16">
        <v>1745.6853771996291</v>
      </c>
      <c r="I745" s="16">
        <v>199413.43809761142</v>
      </c>
      <c r="J745" s="16">
        <v>206262.08828897041</v>
      </c>
      <c r="K745" s="16">
        <v>46794.778381518889</v>
      </c>
      <c r="L745" s="16">
        <v>111045.42990603604</v>
      </c>
      <c r="M745" s="16">
        <v>294630.09648054582</v>
      </c>
    </row>
    <row r="746" spans="2:13" x14ac:dyDescent="0.35">
      <c r="B746" s="10" t="s">
        <v>1140</v>
      </c>
      <c r="C746" s="23">
        <v>1</v>
      </c>
      <c r="D746" s="16">
        <v>139000</v>
      </c>
      <c r="E746" s="16">
        <v>141959.03897878047</v>
      </c>
      <c r="F746" s="16">
        <v>-2959.0389787804743</v>
      </c>
      <c r="G746" s="16">
        <v>-6.3278430626477297E-2</v>
      </c>
      <c r="H746" s="16">
        <v>1557.9864658544977</v>
      </c>
      <c r="I746" s="16">
        <v>138902.90284827517</v>
      </c>
      <c r="J746" s="16">
        <v>145015.17510928577</v>
      </c>
      <c r="K746" s="16">
        <v>46788.152220055505</v>
      </c>
      <c r="L746" s="16">
        <v>50179.703526807629</v>
      </c>
      <c r="M746" s="16">
        <v>233738.37443075332</v>
      </c>
    </row>
    <row r="747" spans="2:13" x14ac:dyDescent="0.35">
      <c r="B747" s="10" t="s">
        <v>1141</v>
      </c>
      <c r="C747" s="23">
        <v>1</v>
      </c>
      <c r="D747" s="16">
        <v>118500</v>
      </c>
      <c r="E747" s="16">
        <v>127041.2455956928</v>
      </c>
      <c r="F747" s="16">
        <v>-8541.2455956928025</v>
      </c>
      <c r="G747" s="16">
        <v>-0.18265275339951806</v>
      </c>
      <c r="H747" s="16">
        <v>1651.5624895793458</v>
      </c>
      <c r="I747" s="16">
        <v>123801.55134493278</v>
      </c>
      <c r="J747" s="16">
        <v>130280.93984645282</v>
      </c>
      <c r="K747" s="16">
        <v>46791.361649307495</v>
      </c>
      <c r="L747" s="16">
        <v>35255.61454814818</v>
      </c>
      <c r="M747" s="16">
        <v>218826.87664323743</v>
      </c>
    </row>
    <row r="748" spans="2:13" x14ac:dyDescent="0.35">
      <c r="B748" s="10" t="s">
        <v>1142</v>
      </c>
      <c r="C748" s="23">
        <v>1</v>
      </c>
      <c r="D748" s="16">
        <v>145000</v>
      </c>
      <c r="E748" s="16">
        <v>132008.53366745656</v>
      </c>
      <c r="F748" s="16">
        <v>12991.466332543438</v>
      </c>
      <c r="G748" s="16">
        <v>0.27781979451952798</v>
      </c>
      <c r="H748" s="16">
        <v>2154.9193011605626</v>
      </c>
      <c r="I748" s="16">
        <v>127781.45796498054</v>
      </c>
      <c r="J748" s="16">
        <v>136235.60936993259</v>
      </c>
      <c r="K748" s="16">
        <v>46811.831234569458</v>
      </c>
      <c r="L748" s="16">
        <v>40182.749614435583</v>
      </c>
      <c r="M748" s="16">
        <v>223834.31772047753</v>
      </c>
    </row>
    <row r="749" spans="2:13" x14ac:dyDescent="0.35">
      <c r="B749" s="10" t="s">
        <v>1143</v>
      </c>
      <c r="C749" s="23">
        <v>1</v>
      </c>
      <c r="D749" s="16">
        <v>164500</v>
      </c>
      <c r="E749" s="16">
        <v>156810.03424819373</v>
      </c>
      <c r="F749" s="16">
        <v>7689.9657518062741</v>
      </c>
      <c r="G749" s="16">
        <v>0.16444831171038124</v>
      </c>
      <c r="H749" s="16">
        <v>1311.8091609663504</v>
      </c>
      <c r="I749" s="16">
        <v>154236.79791975213</v>
      </c>
      <c r="J749" s="16">
        <v>159383.27057663532</v>
      </c>
      <c r="K749" s="16">
        <v>46780.601851772852</v>
      </c>
      <c r="L749" s="16">
        <v>65045.509549595794</v>
      </c>
      <c r="M749" s="16">
        <v>248574.55894679166</v>
      </c>
    </row>
    <row r="750" spans="2:13" x14ac:dyDescent="0.35">
      <c r="B750" s="10" t="s">
        <v>1144</v>
      </c>
      <c r="C750" s="23">
        <v>1</v>
      </c>
      <c r="D750" s="16">
        <v>146000</v>
      </c>
      <c r="E750" s="16">
        <v>206542.44145673088</v>
      </c>
      <c r="F750" s="16">
        <v>-60542.441456730885</v>
      </c>
      <c r="G750" s="16">
        <v>-1.2946874675021054</v>
      </c>
      <c r="H750" s="16">
        <v>1985.1497146431452</v>
      </c>
      <c r="I750" s="16">
        <v>202648.38467231861</v>
      </c>
      <c r="J750" s="16">
        <v>210436.49824114316</v>
      </c>
      <c r="K750" s="16">
        <v>46804.323365783705</v>
      </c>
      <c r="L750" s="16">
        <v>114731.3847903478</v>
      </c>
      <c r="M750" s="16">
        <v>298353.498123114</v>
      </c>
    </row>
    <row r="751" spans="2:13" x14ac:dyDescent="0.35">
      <c r="B751" s="10" t="s">
        <v>1145</v>
      </c>
      <c r="C751" s="23">
        <v>1</v>
      </c>
      <c r="D751" s="16">
        <v>131500</v>
      </c>
      <c r="E751" s="16">
        <v>189464.16862316377</v>
      </c>
      <c r="F751" s="16">
        <v>-57964.168623163772</v>
      </c>
      <c r="G751" s="16">
        <v>-1.2395516413757974</v>
      </c>
      <c r="H751" s="16">
        <v>1624.3094500455154</v>
      </c>
      <c r="I751" s="16">
        <v>186277.93375771347</v>
      </c>
      <c r="J751" s="16">
        <v>192650.40348861407</v>
      </c>
      <c r="K751" s="16">
        <v>46790.407644396575</v>
      </c>
      <c r="L751" s="16">
        <v>97680.408945455056</v>
      </c>
      <c r="M751" s="16">
        <v>281247.9283008725</v>
      </c>
    </row>
    <row r="752" spans="2:13" x14ac:dyDescent="0.35">
      <c r="B752" s="10" t="s">
        <v>433</v>
      </c>
      <c r="C752" s="23">
        <v>1</v>
      </c>
      <c r="D752" s="16">
        <v>181900</v>
      </c>
      <c r="E752" s="16">
        <v>160908.09908206764</v>
      </c>
      <c r="F752" s="16">
        <v>20991.900917932362</v>
      </c>
      <c r="G752" s="16">
        <v>0.44890741740101109</v>
      </c>
      <c r="H752" s="16">
        <v>1311.1322045533643</v>
      </c>
      <c r="I752" s="16">
        <v>158336.19066692816</v>
      </c>
      <c r="J752" s="16">
        <v>163480.00749720712</v>
      </c>
      <c r="K752" s="16">
        <v>46780.582873635889</v>
      </c>
      <c r="L752" s="16">
        <v>69143.611610859894</v>
      </c>
      <c r="M752" s="16">
        <v>252672.58655327538</v>
      </c>
    </row>
    <row r="753" spans="2:13" x14ac:dyDescent="0.35">
      <c r="B753" s="10" t="s">
        <v>1146</v>
      </c>
      <c r="C753" s="23">
        <v>1</v>
      </c>
      <c r="D753" s="16">
        <v>253293</v>
      </c>
      <c r="E753" s="16">
        <v>269447.07064541255</v>
      </c>
      <c r="F753" s="16">
        <v>-16154.070645412547</v>
      </c>
      <c r="G753" s="16">
        <v>-0.34545142730503603</v>
      </c>
      <c r="H753" s="16">
        <v>2148.4646481826235</v>
      </c>
      <c r="I753" s="16">
        <v>265232.65634828765</v>
      </c>
      <c r="J753" s="16">
        <v>273661.48494253744</v>
      </c>
      <c r="K753" s="16">
        <v>46811.534547414587</v>
      </c>
      <c r="L753" s="16">
        <v>177621.86857198726</v>
      </c>
      <c r="M753" s="16">
        <v>361272.27271883783</v>
      </c>
    </row>
    <row r="754" spans="2:13" x14ac:dyDescent="0.35">
      <c r="B754" s="10" t="s">
        <v>434</v>
      </c>
      <c r="C754" s="23">
        <v>1</v>
      </c>
      <c r="D754" s="16">
        <v>118500</v>
      </c>
      <c r="E754" s="16">
        <v>133946.39623530034</v>
      </c>
      <c r="F754" s="16">
        <v>-15446.396235300344</v>
      </c>
      <c r="G754" s="16">
        <v>-0.3303179578281068</v>
      </c>
      <c r="H754" s="16">
        <v>2318.5920114540486</v>
      </c>
      <c r="I754" s="16">
        <v>129398.26120755522</v>
      </c>
      <c r="J754" s="16">
        <v>138494.53126304547</v>
      </c>
      <c r="K754" s="16">
        <v>46819.651165454845</v>
      </c>
      <c r="L754" s="16">
        <v>42105.272656654037</v>
      </c>
      <c r="M754" s="16">
        <v>225787.51981394665</v>
      </c>
    </row>
    <row r="755" spans="2:13" x14ac:dyDescent="0.35">
      <c r="B755" s="10" t="s">
        <v>1147</v>
      </c>
      <c r="C755" s="23">
        <v>1</v>
      </c>
      <c r="D755" s="16">
        <v>325000</v>
      </c>
      <c r="E755" s="16">
        <v>218930.54785843584</v>
      </c>
      <c r="F755" s="16">
        <v>106069.45214156416</v>
      </c>
      <c r="G755" s="16">
        <v>2.2682730836126526</v>
      </c>
      <c r="H755" s="16">
        <v>4980.1183915958727</v>
      </c>
      <c r="I755" s="16">
        <v>209161.57997308098</v>
      </c>
      <c r="J755" s="16">
        <v>228699.51574379069</v>
      </c>
      <c r="K755" s="16">
        <v>47026.646122529412</v>
      </c>
      <c r="L755" s="16">
        <v>126683.3843166625</v>
      </c>
      <c r="M755" s="16">
        <v>311177.71140020917</v>
      </c>
    </row>
    <row r="756" spans="2:13" x14ac:dyDescent="0.35">
      <c r="B756" s="10" t="s">
        <v>1148</v>
      </c>
      <c r="C756" s="23">
        <v>1</v>
      </c>
      <c r="D756" s="16">
        <v>133000</v>
      </c>
      <c r="E756" s="16">
        <v>148465.63461870878</v>
      </c>
      <c r="F756" s="16">
        <v>-15465.634618708777</v>
      </c>
      <c r="G756" s="16">
        <v>-0.33072936663975339</v>
      </c>
      <c r="H756" s="16">
        <v>1961.7248529097603</v>
      </c>
      <c r="I756" s="16">
        <v>144617.52789090128</v>
      </c>
      <c r="J756" s="16">
        <v>152313.74134651627</v>
      </c>
      <c r="K756" s="16">
        <v>46803.335679605385</v>
      </c>
      <c r="L756" s="16">
        <v>56656.515391116918</v>
      </c>
      <c r="M756" s="16">
        <v>240274.75384630065</v>
      </c>
    </row>
    <row r="757" spans="2:13" x14ac:dyDescent="0.35">
      <c r="B757" s="10" t="s">
        <v>1149</v>
      </c>
      <c r="C757" s="23">
        <v>1</v>
      </c>
      <c r="D757" s="16">
        <v>369900</v>
      </c>
      <c r="E757" s="16">
        <v>264977.14071820682</v>
      </c>
      <c r="F757" s="16">
        <v>104922.85928179318</v>
      </c>
      <c r="G757" s="16">
        <v>2.2437534347489074</v>
      </c>
      <c r="H757" s="16">
        <v>2062.1221662093467</v>
      </c>
      <c r="I757" s="16">
        <v>260932.09527282693</v>
      </c>
      <c r="J757" s="16">
        <v>269022.18616358674</v>
      </c>
      <c r="K757" s="16">
        <v>46807.651235323385</v>
      </c>
      <c r="L757" s="16">
        <v>173159.55612455303</v>
      </c>
      <c r="M757" s="16">
        <v>356794.72531186062</v>
      </c>
    </row>
    <row r="758" spans="2:13" x14ac:dyDescent="0.35">
      <c r="B758" s="10" t="s">
        <v>1150</v>
      </c>
      <c r="C758" s="23">
        <v>1</v>
      </c>
      <c r="D758" s="16">
        <v>130000</v>
      </c>
      <c r="E758" s="16">
        <v>60737.983372187591</v>
      </c>
      <c r="F758" s="16">
        <v>69262.016627812409</v>
      </c>
      <c r="G758" s="16">
        <v>1.4811537616308283</v>
      </c>
      <c r="H758" s="16">
        <v>2744.7136854443715</v>
      </c>
      <c r="I758" s="16">
        <v>55353.970836893655</v>
      </c>
      <c r="J758" s="16">
        <v>66121.995907481527</v>
      </c>
      <c r="K758" s="16">
        <v>46842.686937817351</v>
      </c>
      <c r="L758" s="16">
        <v>-31148.327027881154</v>
      </c>
      <c r="M758" s="16">
        <v>152624.29377225635</v>
      </c>
    </row>
    <row r="759" spans="2:13" x14ac:dyDescent="0.35">
      <c r="B759" s="10" t="s">
        <v>1151</v>
      </c>
      <c r="C759" s="23">
        <v>1</v>
      </c>
      <c r="D759" s="16">
        <v>137000</v>
      </c>
      <c r="E759" s="16">
        <v>129766.85955336376</v>
      </c>
      <c r="F759" s="16">
        <v>7233.1404466362437</v>
      </c>
      <c r="G759" s="16">
        <v>0.15467919795793761</v>
      </c>
      <c r="H759" s="16">
        <v>2097.1909066824369</v>
      </c>
      <c r="I759" s="16">
        <v>125653.02349448367</v>
      </c>
      <c r="J759" s="16">
        <v>133880.69561224384</v>
      </c>
      <c r="K759" s="16">
        <v>46809.209307980949</v>
      </c>
      <c r="L759" s="16">
        <v>37946.218654506374</v>
      </c>
      <c r="M759" s="16">
        <v>221587.50045222114</v>
      </c>
    </row>
    <row r="760" spans="2:13" x14ac:dyDescent="0.35">
      <c r="B760" s="10" t="s">
        <v>1152</v>
      </c>
      <c r="C760" s="23">
        <v>1</v>
      </c>
      <c r="D760" s="16">
        <v>143000</v>
      </c>
      <c r="E760" s="16">
        <v>173462.36111122419</v>
      </c>
      <c r="F760" s="16">
        <v>-30462.361111224192</v>
      </c>
      <c r="G760" s="16">
        <v>-0.65143123092272914</v>
      </c>
      <c r="H760" s="16">
        <v>1233.1953698400541</v>
      </c>
      <c r="I760" s="16">
        <v>171043.33308476891</v>
      </c>
      <c r="J760" s="16">
        <v>175881.38913767948</v>
      </c>
      <c r="K760" s="16">
        <v>46778.463390319841</v>
      </c>
      <c r="L760" s="16">
        <v>81702.031204720726</v>
      </c>
      <c r="M760" s="16">
        <v>265222.69101772766</v>
      </c>
    </row>
    <row r="761" spans="2:13" x14ac:dyDescent="0.35">
      <c r="B761" s="10" t="s">
        <v>1153</v>
      </c>
      <c r="C761" s="23">
        <v>1</v>
      </c>
      <c r="D761" s="16">
        <v>79500</v>
      </c>
      <c r="E761" s="16">
        <v>82519.563754147428</v>
      </c>
      <c r="F761" s="16">
        <v>-3019.563754147428</v>
      </c>
      <c r="G761" s="16">
        <v>-6.4572740308338719E-2</v>
      </c>
      <c r="H761" s="16">
        <v>2319.0412808375117</v>
      </c>
      <c r="I761" s="16">
        <v>77970.547442498209</v>
      </c>
      <c r="J761" s="16">
        <v>87068.580065796647</v>
      </c>
      <c r="K761" s="16">
        <v>46819.673416220314</v>
      </c>
      <c r="L761" s="16">
        <v>-9321.6034714558773</v>
      </c>
      <c r="M761" s="16">
        <v>174360.73097975075</v>
      </c>
    </row>
    <row r="762" spans="2:13" x14ac:dyDescent="0.35">
      <c r="B762" s="10" t="s">
        <v>1154</v>
      </c>
      <c r="C762" s="23">
        <v>1</v>
      </c>
      <c r="D762" s="16">
        <v>185900</v>
      </c>
      <c r="E762" s="16">
        <v>221486.64756171667</v>
      </c>
      <c r="F762" s="16">
        <v>-35586.647561716672</v>
      </c>
      <c r="G762" s="16">
        <v>-0.76101302656413827</v>
      </c>
      <c r="H762" s="16">
        <v>1808.4308631615645</v>
      </c>
      <c r="I762" s="16">
        <v>217939.24132837838</v>
      </c>
      <c r="J762" s="16">
        <v>225034.05379505496</v>
      </c>
      <c r="K762" s="16">
        <v>46797.161116099065</v>
      </c>
      <c r="L762" s="16">
        <v>129689.64031778791</v>
      </c>
      <c r="M762" s="16">
        <v>313283.65480564546</v>
      </c>
    </row>
    <row r="763" spans="2:13" x14ac:dyDescent="0.35">
      <c r="B763" s="10" t="s">
        <v>1155</v>
      </c>
      <c r="C763" s="23">
        <v>1</v>
      </c>
      <c r="D763" s="16">
        <v>451950</v>
      </c>
      <c r="E763" s="16">
        <v>293619.57335216115</v>
      </c>
      <c r="F763" s="16">
        <v>158330.42664783885</v>
      </c>
      <c r="G763" s="16">
        <v>3.3858631097941703</v>
      </c>
      <c r="H763" s="16">
        <v>2475.2916118528942</v>
      </c>
      <c r="I763" s="16">
        <v>288764.05740621785</v>
      </c>
      <c r="J763" s="16">
        <v>298475.08929810446</v>
      </c>
      <c r="K763" s="16">
        <v>46827.672747030767</v>
      </c>
      <c r="L763" s="16">
        <v>201762.71469120492</v>
      </c>
      <c r="M763" s="16">
        <v>385476.43201311736</v>
      </c>
    </row>
    <row r="764" spans="2:13" x14ac:dyDescent="0.35">
      <c r="B764" s="10" t="s">
        <v>1156</v>
      </c>
      <c r="C764" s="23">
        <v>1</v>
      </c>
      <c r="D764" s="16">
        <v>138000</v>
      </c>
      <c r="E764" s="16">
        <v>125579.49687975377</v>
      </c>
      <c r="F764" s="16">
        <v>12420.503120246227</v>
      </c>
      <c r="G764" s="16">
        <v>0.26560986545853604</v>
      </c>
      <c r="H764" s="16">
        <v>2180.2800836278011</v>
      </c>
      <c r="I764" s="16">
        <v>121302.67363113748</v>
      </c>
      <c r="J764" s="16">
        <v>129856.32012837006</v>
      </c>
      <c r="K764" s="16">
        <v>46813.005538870952</v>
      </c>
      <c r="L764" s="16">
        <v>33751.409319043451</v>
      </c>
      <c r="M764" s="16">
        <v>217407.5844404641</v>
      </c>
    </row>
    <row r="765" spans="2:13" x14ac:dyDescent="0.35">
      <c r="B765" s="10" t="s">
        <v>435</v>
      </c>
      <c r="C765" s="23">
        <v>1</v>
      </c>
      <c r="D765" s="16">
        <v>140000</v>
      </c>
      <c r="E765" s="16">
        <v>150587.96235977951</v>
      </c>
      <c r="F765" s="16">
        <v>-10587.962359779514</v>
      </c>
      <c r="G765" s="16">
        <v>-0.22642136398459595</v>
      </c>
      <c r="H765" s="16">
        <v>2562.6364922474377</v>
      </c>
      <c r="I765" s="16">
        <v>145561.11126385978</v>
      </c>
      <c r="J765" s="16">
        <v>155614.81345569924</v>
      </c>
      <c r="K765" s="16">
        <v>46832.37098557681</v>
      </c>
      <c r="L765" s="16">
        <v>58721.88766461183</v>
      </c>
      <c r="M765" s="16">
        <v>242454.0370549472</v>
      </c>
    </row>
    <row r="766" spans="2:13" x14ac:dyDescent="0.35">
      <c r="B766" s="10" t="s">
        <v>1157</v>
      </c>
      <c r="C766" s="23">
        <v>1</v>
      </c>
      <c r="D766" s="16">
        <v>110000</v>
      </c>
      <c r="E766" s="16">
        <v>128536.53196069335</v>
      </c>
      <c r="F766" s="16">
        <v>-18536.531960693348</v>
      </c>
      <c r="G766" s="16">
        <v>-0.39639986500401997</v>
      </c>
      <c r="H766" s="16">
        <v>1893.425734903069</v>
      </c>
      <c r="I766" s="16">
        <v>124822.40033908641</v>
      </c>
      <c r="J766" s="16">
        <v>132250.66358230027</v>
      </c>
      <c r="K766" s="16">
        <v>46800.522725209936</v>
      </c>
      <c r="L766" s="16">
        <v>36732.930606170223</v>
      </c>
      <c r="M766" s="16">
        <v>220340.13331521646</v>
      </c>
    </row>
    <row r="767" spans="2:13" x14ac:dyDescent="0.35">
      <c r="B767" s="10" t="s">
        <v>1158</v>
      </c>
      <c r="C767" s="23">
        <v>1</v>
      </c>
      <c r="D767" s="16">
        <v>319000</v>
      </c>
      <c r="E767" s="16">
        <v>245753.33935299731</v>
      </c>
      <c r="F767" s="16">
        <v>73246.660647002689</v>
      </c>
      <c r="G767" s="16">
        <v>1.5663645418698424</v>
      </c>
      <c r="H767" s="16">
        <v>1891.92542661585</v>
      </c>
      <c r="I767" s="16">
        <v>242042.15072638035</v>
      </c>
      <c r="J767" s="16">
        <v>249464.52797961427</v>
      </c>
      <c r="K767" s="16">
        <v>46800.462050701746</v>
      </c>
      <c r="L767" s="16">
        <v>153949.85701719532</v>
      </c>
      <c r="M767" s="16">
        <v>337556.8216887993</v>
      </c>
    </row>
    <row r="768" spans="2:13" x14ac:dyDescent="0.35">
      <c r="B768" s="10" t="s">
        <v>1159</v>
      </c>
      <c r="C768" s="23">
        <v>1</v>
      </c>
      <c r="D768" s="16">
        <v>114504</v>
      </c>
      <c r="E768" s="16">
        <v>102809.77076694342</v>
      </c>
      <c r="F768" s="16">
        <v>11694.229233056583</v>
      </c>
      <c r="G768" s="16">
        <v>0.25007865004842589</v>
      </c>
      <c r="H768" s="16">
        <v>2772.8646006054337</v>
      </c>
      <c r="I768" s="16">
        <v>97370.537579342126</v>
      </c>
      <c r="J768" s="16">
        <v>108249.00395454471</v>
      </c>
      <c r="K768" s="16">
        <v>46844.344850073307</v>
      </c>
      <c r="L768" s="16">
        <v>10920.208216963438</v>
      </c>
      <c r="M768" s="16">
        <v>194699.33331692341</v>
      </c>
    </row>
    <row r="769" spans="2:13" x14ac:dyDescent="0.35">
      <c r="B769" s="10" t="s">
        <v>1160</v>
      </c>
      <c r="C769" s="23">
        <v>1</v>
      </c>
      <c r="D769" s="16">
        <v>194201</v>
      </c>
      <c r="E769" s="16">
        <v>206448.25237219903</v>
      </c>
      <c r="F769" s="16">
        <v>-12247.252372199029</v>
      </c>
      <c r="G769" s="16">
        <v>-0.26190493439142037</v>
      </c>
      <c r="H769" s="16">
        <v>1946.3959140515747</v>
      </c>
      <c r="I769" s="16">
        <v>202630.21479127664</v>
      </c>
      <c r="J769" s="16">
        <v>210266.28995312142</v>
      </c>
      <c r="K769" s="16">
        <v>46802.69568511557</v>
      </c>
      <c r="L769" s="16">
        <v>114640.38855364089</v>
      </c>
      <c r="M769" s="16">
        <v>298256.11619075714</v>
      </c>
    </row>
    <row r="770" spans="2:13" x14ac:dyDescent="0.35">
      <c r="B770" s="10" t="s">
        <v>1161</v>
      </c>
      <c r="C770" s="23">
        <v>1</v>
      </c>
      <c r="D770" s="16">
        <v>217500</v>
      </c>
      <c r="E770" s="16">
        <v>199434.23891367143</v>
      </c>
      <c r="F770" s="16">
        <v>18065.761086328566</v>
      </c>
      <c r="G770" s="16">
        <v>0.38633252816659336</v>
      </c>
      <c r="H770" s="16">
        <v>1273.6673604775401</v>
      </c>
      <c r="I770" s="16">
        <v>196935.82129329382</v>
      </c>
      <c r="J770" s="16">
        <v>201932.65653404905</v>
      </c>
      <c r="K770" s="16">
        <v>46779.54782684891</v>
      </c>
      <c r="L770" s="16">
        <v>107671.7817835172</v>
      </c>
      <c r="M770" s="16">
        <v>291196.69604382565</v>
      </c>
    </row>
    <row r="771" spans="2:13" x14ac:dyDescent="0.35">
      <c r="B771" s="10" t="s">
        <v>1162</v>
      </c>
      <c r="C771" s="23">
        <v>1</v>
      </c>
      <c r="D771" s="16">
        <v>151000</v>
      </c>
      <c r="E771" s="16">
        <v>193911.59882430811</v>
      </c>
      <c r="F771" s="16">
        <v>-42911.598824308108</v>
      </c>
      <c r="G771" s="16">
        <v>-0.91765557964846745</v>
      </c>
      <c r="H771" s="16">
        <v>1274.2145566883053</v>
      </c>
      <c r="I771" s="16">
        <v>191412.10782739811</v>
      </c>
      <c r="J771" s="16">
        <v>196411.08982121811</v>
      </c>
      <c r="K771" s="16">
        <v>46779.562728565295</v>
      </c>
      <c r="L771" s="16">
        <v>102149.11246304381</v>
      </c>
      <c r="M771" s="16">
        <v>285674.08518557239</v>
      </c>
    </row>
    <row r="772" spans="2:13" x14ac:dyDescent="0.35">
      <c r="B772" s="10" t="s">
        <v>1163</v>
      </c>
      <c r="C772" s="23">
        <v>1</v>
      </c>
      <c r="D772" s="16">
        <v>275000</v>
      </c>
      <c r="E772" s="16">
        <v>253176.39136530596</v>
      </c>
      <c r="F772" s="16">
        <v>21823.608634694043</v>
      </c>
      <c r="G772" s="16">
        <v>0.46669331323882129</v>
      </c>
      <c r="H772" s="16">
        <v>1945.3991027421844</v>
      </c>
      <c r="I772" s="16">
        <v>249360.30912297263</v>
      </c>
      <c r="J772" s="16">
        <v>256992.47360763929</v>
      </c>
      <c r="K772" s="16">
        <v>46802.654241060394</v>
      </c>
      <c r="L772" s="16">
        <v>161368.60884313722</v>
      </c>
      <c r="M772" s="16">
        <v>344984.1738874747</v>
      </c>
    </row>
    <row r="773" spans="2:13" x14ac:dyDescent="0.35">
      <c r="B773" s="10" t="s">
        <v>1164</v>
      </c>
      <c r="C773" s="23">
        <v>1</v>
      </c>
      <c r="D773" s="16">
        <v>141000</v>
      </c>
      <c r="E773" s="16">
        <v>131714.22742635047</v>
      </c>
      <c r="F773" s="16">
        <v>9285.772573649534</v>
      </c>
      <c r="G773" s="16">
        <v>0.19857430734389786</v>
      </c>
      <c r="H773" s="16">
        <v>1851.9656414865492</v>
      </c>
      <c r="I773" s="16">
        <v>128081.42365465836</v>
      </c>
      <c r="J773" s="16">
        <v>135347.03119804256</v>
      </c>
      <c r="K773" s="16">
        <v>46798.863694287975</v>
      </c>
      <c r="L773" s="16">
        <v>39913.880416106549</v>
      </c>
      <c r="M773" s="16">
        <v>223514.57443659438</v>
      </c>
    </row>
    <row r="774" spans="2:13" x14ac:dyDescent="0.35">
      <c r="B774" s="10" t="s">
        <v>1165</v>
      </c>
      <c r="C774" s="23">
        <v>1</v>
      </c>
      <c r="D774" s="16">
        <v>220000</v>
      </c>
      <c r="E774" s="16">
        <v>240627.02058094539</v>
      </c>
      <c r="F774" s="16">
        <v>-20627.020580945391</v>
      </c>
      <c r="G774" s="16">
        <v>-0.44110452759233698</v>
      </c>
      <c r="H774" s="16">
        <v>1676.6176531291017</v>
      </c>
      <c r="I774" s="16">
        <v>237338.17828412828</v>
      </c>
      <c r="J774" s="16">
        <v>243915.8628777625</v>
      </c>
      <c r="K774" s="16">
        <v>46792.252703776539</v>
      </c>
      <c r="L774" s="16">
        <v>148839.6416467427</v>
      </c>
      <c r="M774" s="16">
        <v>332414.39951514808</v>
      </c>
    </row>
    <row r="775" spans="2:13" x14ac:dyDescent="0.35">
      <c r="B775" s="10" t="s">
        <v>1166</v>
      </c>
      <c r="C775" s="23">
        <v>1</v>
      </c>
      <c r="D775" s="16">
        <v>151000</v>
      </c>
      <c r="E775" s="16">
        <v>185132.72616810264</v>
      </c>
      <c r="F775" s="16">
        <v>-34132.726168102643</v>
      </c>
      <c r="G775" s="16">
        <v>-0.72992122118343539</v>
      </c>
      <c r="H775" s="16">
        <v>2072.9659146156546</v>
      </c>
      <c r="I775" s="16">
        <v>181066.40969629155</v>
      </c>
      <c r="J775" s="16">
        <v>189199.04263991374</v>
      </c>
      <c r="K775" s="16">
        <v>46808.130212842909</v>
      </c>
      <c r="L775" s="16">
        <v>93314.202015258066</v>
      </c>
      <c r="M775" s="16">
        <v>276951.25032094721</v>
      </c>
    </row>
    <row r="776" spans="2:13" x14ac:dyDescent="0.35">
      <c r="B776" s="10" t="s">
        <v>1167</v>
      </c>
      <c r="C776" s="23">
        <v>1</v>
      </c>
      <c r="D776" s="16">
        <v>221000</v>
      </c>
      <c r="E776" s="16">
        <v>211020.19737561003</v>
      </c>
      <c r="F776" s="16">
        <v>9979.8026243899658</v>
      </c>
      <c r="G776" s="16">
        <v>0.21341599504500708</v>
      </c>
      <c r="H776" s="16">
        <v>1772.5440603653394</v>
      </c>
      <c r="I776" s="16">
        <v>207543.18646151072</v>
      </c>
      <c r="J776" s="16">
        <v>214497.20828970935</v>
      </c>
      <c r="K776" s="16">
        <v>46795.788045349072</v>
      </c>
      <c r="L776" s="16">
        <v>119225.88353834479</v>
      </c>
      <c r="M776" s="16">
        <v>302814.51121287525</v>
      </c>
    </row>
    <row r="777" spans="2:13" x14ac:dyDescent="0.35">
      <c r="B777" s="10" t="s">
        <v>1168</v>
      </c>
      <c r="C777" s="23">
        <v>1</v>
      </c>
      <c r="D777" s="16">
        <v>205000</v>
      </c>
      <c r="E777" s="16">
        <v>219145.61593384694</v>
      </c>
      <c r="F777" s="16">
        <v>-14145.615933846944</v>
      </c>
      <c r="G777" s="16">
        <v>-0.30250104272287537</v>
      </c>
      <c r="H777" s="16">
        <v>1712.2100111187931</v>
      </c>
      <c r="I777" s="16">
        <v>215786.95589881059</v>
      </c>
      <c r="J777" s="16">
        <v>222504.2759688833</v>
      </c>
      <c r="K777" s="16">
        <v>46793.541535787539</v>
      </c>
      <c r="L777" s="16">
        <v>127355.70883514395</v>
      </c>
      <c r="M777" s="16">
        <v>310935.52303254994</v>
      </c>
    </row>
    <row r="778" spans="2:13" x14ac:dyDescent="0.35">
      <c r="B778" s="10" t="s">
        <v>1169</v>
      </c>
      <c r="C778" s="23">
        <v>1</v>
      </c>
      <c r="D778" s="16">
        <v>152000</v>
      </c>
      <c r="E778" s="16">
        <v>161539.05345397454</v>
      </c>
      <c r="F778" s="16">
        <v>-9539.0534539745422</v>
      </c>
      <c r="G778" s="16">
        <v>-0.20399066607711891</v>
      </c>
      <c r="H778" s="16">
        <v>2069.3066858232951</v>
      </c>
      <c r="I778" s="16">
        <v>157479.91490159166</v>
      </c>
      <c r="J778" s="16">
        <v>165598.19200635742</v>
      </c>
      <c r="K778" s="16">
        <v>46807.968301340443</v>
      </c>
      <c r="L778" s="16">
        <v>69720.846905681406</v>
      </c>
      <c r="M778" s="16">
        <v>253357.26000226766</v>
      </c>
    </row>
    <row r="779" spans="2:13" x14ac:dyDescent="0.35">
      <c r="B779" s="10" t="s">
        <v>1170</v>
      </c>
      <c r="C779" s="23">
        <v>1</v>
      </c>
      <c r="D779" s="16">
        <v>225000</v>
      </c>
      <c r="E779" s="16">
        <v>203459.63614011605</v>
      </c>
      <c r="F779" s="16">
        <v>21540.363859883946</v>
      </c>
      <c r="G779" s="16">
        <v>0.4606361828793829</v>
      </c>
      <c r="H779" s="16">
        <v>2059.9703873727199</v>
      </c>
      <c r="I779" s="16">
        <v>199418.81161012381</v>
      </c>
      <c r="J779" s="16">
        <v>207500.4606701083</v>
      </c>
      <c r="K779" s="16">
        <v>46807.55648756033</v>
      </c>
      <c r="L779" s="16">
        <v>111642.23740305878</v>
      </c>
      <c r="M779" s="16">
        <v>295277.03487717331</v>
      </c>
    </row>
    <row r="780" spans="2:13" x14ac:dyDescent="0.35">
      <c r="B780" s="10" t="s">
        <v>1171</v>
      </c>
      <c r="C780" s="23">
        <v>1</v>
      </c>
      <c r="D780" s="16">
        <v>359100</v>
      </c>
      <c r="E780" s="16">
        <v>301686.01978839724</v>
      </c>
      <c r="F780" s="16">
        <v>57413.980211602757</v>
      </c>
      <c r="G780" s="16">
        <v>1.2277859770901571</v>
      </c>
      <c r="H780" s="16">
        <v>4716.4925403117459</v>
      </c>
      <c r="I780" s="16">
        <v>292434.17866036808</v>
      </c>
      <c r="J780" s="16">
        <v>310937.86091642641</v>
      </c>
      <c r="K780" s="16">
        <v>46999.459233294539</v>
      </c>
      <c r="L780" s="16">
        <v>209492.1858719369</v>
      </c>
      <c r="M780" s="16">
        <v>393879.85370485758</v>
      </c>
    </row>
    <row r="781" spans="2:13" x14ac:dyDescent="0.35">
      <c r="B781" s="10" t="s">
        <v>1172</v>
      </c>
      <c r="C781" s="23">
        <v>1</v>
      </c>
      <c r="D781" s="16">
        <v>118500</v>
      </c>
      <c r="E781" s="16">
        <v>123887.0281050566</v>
      </c>
      <c r="F781" s="16">
        <v>-5387.0281050565973</v>
      </c>
      <c r="G781" s="16">
        <v>-0.11520047105604445</v>
      </c>
      <c r="H781" s="16">
        <v>1679.3015857680432</v>
      </c>
      <c r="I781" s="16">
        <v>120592.92102341018</v>
      </c>
      <c r="J781" s="16">
        <v>127181.13518670302</v>
      </c>
      <c r="K781" s="16">
        <v>46792.348948896142</v>
      </c>
      <c r="L781" s="16">
        <v>32099.460377052528</v>
      </c>
      <c r="M781" s="16">
        <v>215674.59583306068</v>
      </c>
    </row>
    <row r="782" spans="2:13" x14ac:dyDescent="0.35">
      <c r="B782" s="10" t="s">
        <v>436</v>
      </c>
      <c r="C782" s="23">
        <v>1</v>
      </c>
      <c r="D782" s="16">
        <v>313000</v>
      </c>
      <c r="E782" s="16">
        <v>271643.74530738231</v>
      </c>
      <c r="F782" s="16">
        <v>41356.254692617687</v>
      </c>
      <c r="G782" s="16">
        <v>0.88439487019406438</v>
      </c>
      <c r="H782" s="16">
        <v>2119.0200657525043</v>
      </c>
      <c r="I782" s="16">
        <v>267487.08931187587</v>
      </c>
      <c r="J782" s="16">
        <v>275800.40130288876</v>
      </c>
      <c r="K782" s="16">
        <v>46810.192398433486</v>
      </c>
      <c r="L782" s="16">
        <v>179821.17598467955</v>
      </c>
      <c r="M782" s="16">
        <v>363466.31463008508</v>
      </c>
    </row>
    <row r="783" spans="2:13" x14ac:dyDescent="0.35">
      <c r="B783" s="10" t="s">
        <v>437</v>
      </c>
      <c r="C783" s="23">
        <v>1</v>
      </c>
      <c r="D783" s="16">
        <v>148000</v>
      </c>
      <c r="E783" s="16">
        <v>141952.19123606611</v>
      </c>
      <c r="F783" s="16">
        <v>6047.8087639338919</v>
      </c>
      <c r="G783" s="16">
        <v>0.12933112745561562</v>
      </c>
      <c r="H783" s="16">
        <v>1738.8641227550911</v>
      </c>
      <c r="I783" s="16">
        <v>138541.24666879312</v>
      </c>
      <c r="J783" s="16">
        <v>145363.1358033391</v>
      </c>
      <c r="K783" s="16">
        <v>46794.52441019893</v>
      </c>
      <c r="L783" s="16">
        <v>50160.356137302617</v>
      </c>
      <c r="M783" s="16">
        <v>233744.0263348296</v>
      </c>
    </row>
    <row r="784" spans="2:13" x14ac:dyDescent="0.35">
      <c r="B784" s="10" t="s">
        <v>438</v>
      </c>
      <c r="C784" s="23">
        <v>1</v>
      </c>
      <c r="D784" s="16">
        <v>261500</v>
      </c>
      <c r="E784" s="16">
        <v>245947.5870158163</v>
      </c>
      <c r="F784" s="16">
        <v>15552.412984183698</v>
      </c>
      <c r="G784" s="16">
        <v>0.33258510386354861</v>
      </c>
      <c r="H784" s="16">
        <v>1820.3303566023226</v>
      </c>
      <c r="I784" s="16">
        <v>242376.8388134455</v>
      </c>
      <c r="J784" s="16">
        <v>249518.3352181871</v>
      </c>
      <c r="K784" s="16">
        <v>46797.622471087852</v>
      </c>
      <c r="L784" s="16">
        <v>154149.67478093857</v>
      </c>
      <c r="M784" s="16">
        <v>337745.49925069406</v>
      </c>
    </row>
    <row r="785" spans="2:13" x14ac:dyDescent="0.35">
      <c r="B785" s="10" t="s">
        <v>439</v>
      </c>
      <c r="C785" s="23">
        <v>1</v>
      </c>
      <c r="D785" s="16">
        <v>147000</v>
      </c>
      <c r="E785" s="16">
        <v>180656.92674714184</v>
      </c>
      <c r="F785" s="16">
        <v>-33656.926747141842</v>
      </c>
      <c r="G785" s="16">
        <v>-0.71974634992716191</v>
      </c>
      <c r="H785" s="16">
        <v>2262.5005488938282</v>
      </c>
      <c r="I785" s="16">
        <v>176218.82036797624</v>
      </c>
      <c r="J785" s="16">
        <v>185095.03312630745</v>
      </c>
      <c r="K785" s="16">
        <v>46816.906936202482</v>
      </c>
      <c r="L785" s="16">
        <v>88821.18623077005</v>
      </c>
      <c r="M785" s="16">
        <v>272492.66726351366</v>
      </c>
    </row>
    <row r="786" spans="2:13" x14ac:dyDescent="0.35">
      <c r="B786" s="10" t="s">
        <v>440</v>
      </c>
      <c r="C786" s="23">
        <v>1</v>
      </c>
      <c r="D786" s="16">
        <v>75500</v>
      </c>
      <c r="E786" s="16">
        <v>97419.748655969466</v>
      </c>
      <c r="F786" s="16">
        <v>-21919.748655969466</v>
      </c>
      <c r="G786" s="16">
        <v>-0.46874924751691999</v>
      </c>
      <c r="H786" s="16">
        <v>2440.3176330397187</v>
      </c>
      <c r="I786" s="16">
        <v>92632.837439669864</v>
      </c>
      <c r="J786" s="16">
        <v>102206.65987226907</v>
      </c>
      <c r="K786" s="16">
        <v>46825.837061278718</v>
      </c>
      <c r="L786" s="16">
        <v>5566.4908642595692</v>
      </c>
      <c r="M786" s="16">
        <v>189273.00644767936</v>
      </c>
    </row>
    <row r="787" spans="2:13" x14ac:dyDescent="0.35">
      <c r="B787" s="10" t="s">
        <v>1173</v>
      </c>
      <c r="C787" s="23">
        <v>1</v>
      </c>
      <c r="D787" s="16">
        <v>137500</v>
      </c>
      <c r="E787" s="16">
        <v>128357.93628122166</v>
      </c>
      <c r="F787" s="16">
        <v>9142.0637187783432</v>
      </c>
      <c r="G787" s="16">
        <v>0.19550112349313123</v>
      </c>
      <c r="H787" s="16">
        <v>1633.6669885098233</v>
      </c>
      <c r="I787" s="16">
        <v>125153.34572910775</v>
      </c>
      <c r="J787" s="16">
        <v>131562.52683333558</v>
      </c>
      <c r="K787" s="16">
        <v>46790.733421999757</v>
      </c>
      <c r="L787" s="16">
        <v>36573.537560282828</v>
      </c>
      <c r="M787" s="16">
        <v>220142.33500216049</v>
      </c>
    </row>
    <row r="788" spans="2:13" x14ac:dyDescent="0.35">
      <c r="B788" s="10" t="s">
        <v>441</v>
      </c>
      <c r="C788" s="23">
        <v>1</v>
      </c>
      <c r="D788" s="16">
        <v>183200</v>
      </c>
      <c r="E788" s="16">
        <v>212447.70737797709</v>
      </c>
      <c r="F788" s="16">
        <v>-29247.707377977087</v>
      </c>
      <c r="G788" s="16">
        <v>-0.62545611449281791</v>
      </c>
      <c r="H788" s="16">
        <v>1766.7777437394188</v>
      </c>
      <c r="I788" s="16">
        <v>208982.00763311234</v>
      </c>
      <c r="J788" s="16">
        <v>215913.40712284183</v>
      </c>
      <c r="K788" s="16">
        <v>46795.569981944565</v>
      </c>
      <c r="L788" s="16">
        <v>120653.82129246955</v>
      </c>
      <c r="M788" s="16">
        <v>304241.59346348461</v>
      </c>
    </row>
    <row r="789" spans="2:13" x14ac:dyDescent="0.35">
      <c r="B789" s="10" t="s">
        <v>1174</v>
      </c>
      <c r="C789" s="23">
        <v>1</v>
      </c>
      <c r="D789" s="16">
        <v>105500</v>
      </c>
      <c r="E789" s="16">
        <v>97818.026471199642</v>
      </c>
      <c r="F789" s="16">
        <v>7681.9735288003576</v>
      </c>
      <c r="G789" s="16">
        <v>0.16427739969041197</v>
      </c>
      <c r="H789" s="16">
        <v>2045.9604624769786</v>
      </c>
      <c r="I789" s="16">
        <v>93804.6837188723</v>
      </c>
      <c r="J789" s="16">
        <v>101831.36922352698</v>
      </c>
      <c r="K789" s="16">
        <v>46806.94201241219</v>
      </c>
      <c r="L789" s="16">
        <v>6001.8330846012395</v>
      </c>
      <c r="M789" s="16">
        <v>189634.21985779805</v>
      </c>
    </row>
    <row r="790" spans="2:13" x14ac:dyDescent="0.35">
      <c r="B790" s="10" t="s">
        <v>1175</v>
      </c>
      <c r="C790" s="23">
        <v>1</v>
      </c>
      <c r="D790" s="16">
        <v>314813</v>
      </c>
      <c r="E790" s="16">
        <v>248035.39885886625</v>
      </c>
      <c r="F790" s="16">
        <v>66777.601141133753</v>
      </c>
      <c r="G790" s="16">
        <v>1.4280250552675438</v>
      </c>
      <c r="H790" s="16">
        <v>1948.5876334726311</v>
      </c>
      <c r="I790" s="16">
        <v>244213.06201536526</v>
      </c>
      <c r="J790" s="16">
        <v>251857.73570236724</v>
      </c>
      <c r="K790" s="16">
        <v>46802.786883951914</v>
      </c>
      <c r="L790" s="16">
        <v>156227.35614526318</v>
      </c>
      <c r="M790" s="16">
        <v>339843.44157246931</v>
      </c>
    </row>
    <row r="791" spans="2:13" x14ac:dyDescent="0.35">
      <c r="B791" s="10" t="s">
        <v>1176</v>
      </c>
      <c r="C791" s="23">
        <v>1</v>
      </c>
      <c r="D791" s="16">
        <v>305000</v>
      </c>
      <c r="E791" s="16">
        <v>285154.57191624603</v>
      </c>
      <c r="F791" s="16">
        <v>19845.42808375397</v>
      </c>
      <c r="G791" s="16">
        <v>0.4243903352594986</v>
      </c>
      <c r="H791" s="16">
        <v>2333.0170674652982</v>
      </c>
      <c r="I791" s="16">
        <v>280578.14079233655</v>
      </c>
      <c r="J791" s="16">
        <v>289731.00304015551</v>
      </c>
      <c r="K791" s="16">
        <v>46820.367736449734</v>
      </c>
      <c r="L791" s="16">
        <v>193312.0427165911</v>
      </c>
      <c r="M791" s="16">
        <v>376997.10111590096</v>
      </c>
    </row>
    <row r="792" spans="2:13" x14ac:dyDescent="0.35">
      <c r="B792" s="10" t="s">
        <v>442</v>
      </c>
      <c r="C792" s="23">
        <v>1</v>
      </c>
      <c r="D792" s="16">
        <v>67000</v>
      </c>
      <c r="E792" s="16">
        <v>59028.884365184087</v>
      </c>
      <c r="F792" s="16">
        <v>7971.1156348159129</v>
      </c>
      <c r="G792" s="16">
        <v>0.17046064324614216</v>
      </c>
      <c r="H792" s="16">
        <v>2836.6870302700963</v>
      </c>
      <c r="I792" s="16">
        <v>53464.457514152717</v>
      </c>
      <c r="J792" s="16">
        <v>64593.311216215458</v>
      </c>
      <c r="K792" s="16">
        <v>46848.166022236146</v>
      </c>
      <c r="L792" s="16">
        <v>-32868.173771287606</v>
      </c>
      <c r="M792" s="16">
        <v>150925.94250165578</v>
      </c>
    </row>
    <row r="793" spans="2:13" x14ac:dyDescent="0.35">
      <c r="B793" s="10" t="s">
        <v>1177</v>
      </c>
      <c r="C793" s="23">
        <v>1</v>
      </c>
      <c r="D793" s="16">
        <v>240000</v>
      </c>
      <c r="E793" s="16">
        <v>288323.46314127021</v>
      </c>
      <c r="F793" s="16">
        <v>-48323.463141270215</v>
      </c>
      <c r="G793" s="16">
        <v>-1.0333871679095765</v>
      </c>
      <c r="H793" s="16">
        <v>2865.8858201798062</v>
      </c>
      <c r="I793" s="16">
        <v>282701.7601336317</v>
      </c>
      <c r="J793" s="16">
        <v>293945.16614890873</v>
      </c>
      <c r="K793" s="16">
        <v>46849.943093600508</v>
      </c>
      <c r="L793" s="16">
        <v>196422.91911315429</v>
      </c>
      <c r="M793" s="16">
        <v>380224.00716938614</v>
      </c>
    </row>
    <row r="794" spans="2:13" x14ac:dyDescent="0.35">
      <c r="B794" s="10" t="s">
        <v>1178</v>
      </c>
      <c r="C794" s="23">
        <v>1</v>
      </c>
      <c r="D794" s="16">
        <v>135000</v>
      </c>
      <c r="E794" s="16">
        <v>135957.6274750836</v>
      </c>
      <c r="F794" s="16">
        <v>-957.62747508360189</v>
      </c>
      <c r="G794" s="16">
        <v>-2.0478663573759538E-2</v>
      </c>
      <c r="H794" s="16">
        <v>1815.079962161368</v>
      </c>
      <c r="I794" s="16">
        <v>132397.17841234084</v>
      </c>
      <c r="J794" s="16">
        <v>139518.07653782636</v>
      </c>
      <c r="K794" s="16">
        <v>46797.418535730561</v>
      </c>
      <c r="L794" s="16">
        <v>44160.115278477941</v>
      </c>
      <c r="M794" s="16">
        <v>227755.13967168925</v>
      </c>
    </row>
    <row r="795" spans="2:13" x14ac:dyDescent="0.35">
      <c r="B795" s="10" t="s">
        <v>443</v>
      </c>
      <c r="C795" s="23">
        <v>1</v>
      </c>
      <c r="D795" s="16">
        <v>168500</v>
      </c>
      <c r="E795" s="16">
        <v>210641.48453956409</v>
      </c>
      <c r="F795" s="16">
        <v>-42141.484539564088</v>
      </c>
      <c r="G795" s="16">
        <v>-0.9011868464918269</v>
      </c>
      <c r="H795" s="16">
        <v>1707.0436858523103</v>
      </c>
      <c r="I795" s="16">
        <v>207292.95873460924</v>
      </c>
      <c r="J795" s="16">
        <v>213990.01034451893</v>
      </c>
      <c r="K795" s="16">
        <v>46793.352780974208</v>
      </c>
      <c r="L795" s="16">
        <v>118851.94770107673</v>
      </c>
      <c r="M795" s="16">
        <v>302431.02137805143</v>
      </c>
    </row>
    <row r="796" spans="2:13" x14ac:dyDescent="0.35">
      <c r="B796" s="10" t="s">
        <v>1179</v>
      </c>
      <c r="C796" s="23">
        <v>1</v>
      </c>
      <c r="D796" s="16">
        <v>165150</v>
      </c>
      <c r="E796" s="16">
        <v>207813.85550568739</v>
      </c>
      <c r="F796" s="16">
        <v>-42663.855505687388</v>
      </c>
      <c r="G796" s="16">
        <v>-0.91235764051588608</v>
      </c>
      <c r="H796" s="16">
        <v>1384.4691891348903</v>
      </c>
      <c r="I796" s="16">
        <v>205098.08973800088</v>
      </c>
      <c r="J796" s="16">
        <v>210529.62127337389</v>
      </c>
      <c r="K796" s="16">
        <v>46782.695746129917</v>
      </c>
      <c r="L796" s="16">
        <v>116045.22343752089</v>
      </c>
      <c r="M796" s="16">
        <v>299582.48757385387</v>
      </c>
    </row>
    <row r="797" spans="2:13" x14ac:dyDescent="0.35">
      <c r="B797" s="10" t="s">
        <v>1180</v>
      </c>
      <c r="C797" s="23">
        <v>1</v>
      </c>
      <c r="D797" s="16">
        <v>160000</v>
      </c>
      <c r="E797" s="16">
        <v>133212.44853822864</v>
      </c>
      <c r="F797" s="16">
        <v>26787.551461771363</v>
      </c>
      <c r="G797" s="16">
        <v>0.57284619397798209</v>
      </c>
      <c r="H797" s="16">
        <v>1549.7181676257433</v>
      </c>
      <c r="I797" s="16">
        <v>130172.53144781674</v>
      </c>
      <c r="J797" s="16">
        <v>136252.36562864052</v>
      </c>
      <c r="K797" s="16">
        <v>46787.877625923233</v>
      </c>
      <c r="L797" s="16">
        <v>41433.651728321842</v>
      </c>
      <c r="M797" s="16">
        <v>224991.24534813542</v>
      </c>
    </row>
    <row r="798" spans="2:13" x14ac:dyDescent="0.35">
      <c r="B798" s="10" t="s">
        <v>444</v>
      </c>
      <c r="C798" s="23">
        <v>1</v>
      </c>
      <c r="D798" s="16">
        <v>139900</v>
      </c>
      <c r="E798" s="16">
        <v>160241.92774762967</v>
      </c>
      <c r="F798" s="16">
        <v>-20341.92774762967</v>
      </c>
      <c r="G798" s="16">
        <v>-0.43500787688768494</v>
      </c>
      <c r="H798" s="16">
        <v>1312.6686236705764</v>
      </c>
      <c r="I798" s="16">
        <v>157667.00550273067</v>
      </c>
      <c r="J798" s="16">
        <v>162816.84999252867</v>
      </c>
      <c r="K798" s="16">
        <v>46780.625960485697</v>
      </c>
      <c r="L798" s="16">
        <v>68477.35575753724</v>
      </c>
      <c r="M798" s="16">
        <v>252006.4997377221</v>
      </c>
    </row>
    <row r="799" spans="2:13" x14ac:dyDescent="0.35">
      <c r="B799" s="10" t="s">
        <v>1181</v>
      </c>
      <c r="C799" s="23">
        <v>1</v>
      </c>
      <c r="D799" s="16">
        <v>153000</v>
      </c>
      <c r="E799" s="16">
        <v>164339.01433254452</v>
      </c>
      <c r="F799" s="16">
        <v>-11339.014332544524</v>
      </c>
      <c r="G799" s="16">
        <v>-0.24248245358033912</v>
      </c>
      <c r="H799" s="16">
        <v>1397.6706295107861</v>
      </c>
      <c r="I799" s="16">
        <v>161597.3527051752</v>
      </c>
      <c r="J799" s="16">
        <v>167080.67595991385</v>
      </c>
      <c r="K799" s="16">
        <v>46783.088285489401</v>
      </c>
      <c r="L799" s="16">
        <v>72569.612261720453</v>
      </c>
      <c r="M799" s="16">
        <v>256108.41640336858</v>
      </c>
    </row>
    <row r="800" spans="2:13" x14ac:dyDescent="0.35">
      <c r="B800" s="10" t="s">
        <v>1182</v>
      </c>
      <c r="C800" s="23">
        <v>1</v>
      </c>
      <c r="D800" s="16">
        <v>135000</v>
      </c>
      <c r="E800" s="16">
        <v>232274.79495978705</v>
      </c>
      <c r="F800" s="16">
        <v>-97274.794959787047</v>
      </c>
      <c r="G800" s="16">
        <v>-2.0802011763645463</v>
      </c>
      <c r="H800" s="16">
        <v>1832.435248793066</v>
      </c>
      <c r="I800" s="16">
        <v>228680.3018795301</v>
      </c>
      <c r="J800" s="16">
        <v>235869.28804004399</v>
      </c>
      <c r="K800" s="16">
        <v>46798.094889432396</v>
      </c>
      <c r="L800" s="16">
        <v>140475.95603215357</v>
      </c>
      <c r="M800" s="16">
        <v>324073.63388742052</v>
      </c>
    </row>
    <row r="801" spans="2:13" x14ac:dyDescent="0.35">
      <c r="B801" s="10" t="s">
        <v>1183</v>
      </c>
      <c r="C801" s="23">
        <v>1</v>
      </c>
      <c r="D801" s="16">
        <v>168500</v>
      </c>
      <c r="E801" s="16">
        <v>157573.32941404116</v>
      </c>
      <c r="F801" s="16">
        <v>10926.67058595884</v>
      </c>
      <c r="G801" s="16">
        <v>0.23366456866915838</v>
      </c>
      <c r="H801" s="16">
        <v>1302.2184693327238</v>
      </c>
      <c r="I801" s="16">
        <v>155018.90612400553</v>
      </c>
      <c r="J801" s="16">
        <v>160127.75270407679</v>
      </c>
      <c r="K801" s="16">
        <v>46780.333894502823</v>
      </c>
      <c r="L801" s="16">
        <v>65809.33033868343</v>
      </c>
      <c r="M801" s="16">
        <v>249337.32848939887</v>
      </c>
    </row>
    <row r="802" spans="2:13" x14ac:dyDescent="0.35">
      <c r="B802" s="10" t="s">
        <v>1184</v>
      </c>
      <c r="C802" s="23">
        <v>1</v>
      </c>
      <c r="D802" s="16">
        <v>124000</v>
      </c>
      <c r="E802" s="16">
        <v>107787.81957725849</v>
      </c>
      <c r="F802" s="16">
        <v>16212.180422741512</v>
      </c>
      <c r="G802" s="16">
        <v>0.34669409275817803</v>
      </c>
      <c r="H802" s="16">
        <v>4110.549688536018</v>
      </c>
      <c r="I802" s="16">
        <v>99724.592010976485</v>
      </c>
      <c r="J802" s="16">
        <v>115851.04714354049</v>
      </c>
      <c r="K802" s="16">
        <v>46942.523207441911</v>
      </c>
      <c r="L802" s="16">
        <v>15705.67099924566</v>
      </c>
      <c r="M802" s="16">
        <v>199869.96815527132</v>
      </c>
    </row>
    <row r="803" spans="2:13" x14ac:dyDescent="0.35">
      <c r="B803" s="10" t="s">
        <v>1185</v>
      </c>
      <c r="C803" s="23">
        <v>1</v>
      </c>
      <c r="D803" s="16">
        <v>209500</v>
      </c>
      <c r="E803" s="16">
        <v>220913.68706285174</v>
      </c>
      <c r="F803" s="16">
        <v>-11413.687062851735</v>
      </c>
      <c r="G803" s="16">
        <v>-0.24407931432408705</v>
      </c>
      <c r="H803" s="16">
        <v>1875.4938612543945</v>
      </c>
      <c r="I803" s="16">
        <v>217234.73048810588</v>
      </c>
      <c r="J803" s="16">
        <v>224592.64363759759</v>
      </c>
      <c r="K803" s="16">
        <v>46799.800678666375</v>
      </c>
      <c r="L803" s="16">
        <v>129111.50207013794</v>
      </c>
      <c r="M803" s="16">
        <v>312715.87205556553</v>
      </c>
    </row>
    <row r="804" spans="2:13" x14ac:dyDescent="0.35">
      <c r="B804" s="10" t="s">
        <v>1186</v>
      </c>
      <c r="C804" s="23">
        <v>1</v>
      </c>
      <c r="D804" s="16">
        <v>82500</v>
      </c>
      <c r="E804" s="16">
        <v>176974.74820976329</v>
      </c>
      <c r="F804" s="16">
        <v>-94474.748209763289</v>
      </c>
      <c r="G804" s="16">
        <v>-2.0203227613477575</v>
      </c>
      <c r="H804" s="16">
        <v>1280.2592157163344</v>
      </c>
      <c r="I804" s="16">
        <v>174463.40004897094</v>
      </c>
      <c r="J804" s="16">
        <v>179486.09637055564</v>
      </c>
      <c r="K804" s="16">
        <v>46779.727767471297</v>
      </c>
      <c r="L804" s="16">
        <v>85211.938109253111</v>
      </c>
      <c r="M804" s="16">
        <v>268737.55831027345</v>
      </c>
    </row>
    <row r="805" spans="2:13" x14ac:dyDescent="0.35">
      <c r="B805" s="10" t="s">
        <v>1187</v>
      </c>
      <c r="C805" s="23">
        <v>1</v>
      </c>
      <c r="D805" s="16">
        <v>139400</v>
      </c>
      <c r="E805" s="16">
        <v>119135.50917321414</v>
      </c>
      <c r="F805" s="16">
        <v>20264.490826785855</v>
      </c>
      <c r="G805" s="16">
        <v>0.43335190450655642</v>
      </c>
      <c r="H805" s="16">
        <v>1700.1278971987635</v>
      </c>
      <c r="I805" s="16">
        <v>115800.54933435608</v>
      </c>
      <c r="J805" s="16">
        <v>122470.46901207221</v>
      </c>
      <c r="K805" s="16">
        <v>46793.101000106122</v>
      </c>
      <c r="L805" s="16">
        <v>27346.466226442019</v>
      </c>
      <c r="M805" s="16">
        <v>210924.55211998627</v>
      </c>
    </row>
    <row r="806" spans="2:13" x14ac:dyDescent="0.35">
      <c r="B806" s="10" t="s">
        <v>1188</v>
      </c>
      <c r="C806" s="23">
        <v>1</v>
      </c>
      <c r="D806" s="16">
        <v>144000</v>
      </c>
      <c r="E806" s="16">
        <v>146327.93207874004</v>
      </c>
      <c r="F806" s="16">
        <v>-2327.9320787400356</v>
      </c>
      <c r="G806" s="16">
        <v>-4.9782341362874939E-2</v>
      </c>
      <c r="H806" s="16">
        <v>1725.7760597413696</v>
      </c>
      <c r="I806" s="16">
        <v>142942.66097085274</v>
      </c>
      <c r="J806" s="16">
        <v>149713.20318662733</v>
      </c>
      <c r="K806" s="16">
        <v>46794.039891290377</v>
      </c>
      <c r="L806" s="16">
        <v>54537.047409120059</v>
      </c>
      <c r="M806" s="16">
        <v>238118.81674836</v>
      </c>
    </row>
    <row r="807" spans="2:13" x14ac:dyDescent="0.35">
      <c r="B807" s="10" t="s">
        <v>445</v>
      </c>
      <c r="C807" s="23">
        <v>1</v>
      </c>
      <c r="D807" s="16">
        <v>200000</v>
      </c>
      <c r="E807" s="16">
        <v>299897.40543124964</v>
      </c>
      <c r="F807" s="16">
        <v>-99897.405431249645</v>
      </c>
      <c r="G807" s="16">
        <v>-2.1362851536182403</v>
      </c>
      <c r="H807" s="16">
        <v>5593.3941039883075</v>
      </c>
      <c r="I807" s="16">
        <v>288925.4398923972</v>
      </c>
      <c r="J807" s="16">
        <v>310869.37097010209</v>
      </c>
      <c r="K807" s="16">
        <v>47095.540382735067</v>
      </c>
      <c r="L807" s="16">
        <v>207515.09935620439</v>
      </c>
      <c r="M807" s="16">
        <v>392279.7115062949</v>
      </c>
    </row>
    <row r="808" spans="2:13" x14ac:dyDescent="0.35">
      <c r="B808" s="10" t="s">
        <v>446</v>
      </c>
      <c r="C808" s="23">
        <v>1</v>
      </c>
      <c r="D808" s="16">
        <v>60000</v>
      </c>
      <c r="E808" s="16">
        <v>75947.148249503967</v>
      </c>
      <c r="F808" s="16">
        <v>-15947.148249503967</v>
      </c>
      <c r="G808" s="16">
        <v>-0.34102643508003944</v>
      </c>
      <c r="H808" s="16">
        <v>2351.8225343580702</v>
      </c>
      <c r="I808" s="16">
        <v>71333.828443900798</v>
      </c>
      <c r="J808" s="16">
        <v>80560.468055107136</v>
      </c>
      <c r="K808" s="16">
        <v>46821.308563221646</v>
      </c>
      <c r="L808" s="16">
        <v>-15897.22646983499</v>
      </c>
      <c r="M808" s="16">
        <v>167791.52296884294</v>
      </c>
    </row>
    <row r="809" spans="2:13" x14ac:dyDescent="0.35">
      <c r="B809" s="10" t="s">
        <v>1189</v>
      </c>
      <c r="C809" s="23">
        <v>1</v>
      </c>
      <c r="D809" s="16">
        <v>93000</v>
      </c>
      <c r="E809" s="16">
        <v>150635.89655878022</v>
      </c>
      <c r="F809" s="16">
        <v>-57635.896558780223</v>
      </c>
      <c r="G809" s="16">
        <v>-1.232531611831859</v>
      </c>
      <c r="H809" s="16">
        <v>1419.26092646918</v>
      </c>
      <c r="I809" s="16">
        <v>147851.88354515115</v>
      </c>
      <c r="J809" s="16">
        <v>153419.90957240929</v>
      </c>
      <c r="K809" s="16">
        <v>46783.738284971419</v>
      </c>
      <c r="L809" s="16">
        <v>58865.219453194732</v>
      </c>
      <c r="M809" s="16">
        <v>242406.57366436571</v>
      </c>
    </row>
    <row r="810" spans="2:13" x14ac:dyDescent="0.35">
      <c r="B810" s="10" t="s">
        <v>447</v>
      </c>
      <c r="C810" s="23">
        <v>1</v>
      </c>
      <c r="D810" s="16">
        <v>85000</v>
      </c>
      <c r="E810" s="16">
        <v>48374.056010013534</v>
      </c>
      <c r="F810" s="16">
        <v>36625.943989986466</v>
      </c>
      <c r="G810" s="16">
        <v>0.7832381636468948</v>
      </c>
      <c r="H810" s="16">
        <v>3019.8936653411793</v>
      </c>
      <c r="I810" s="16">
        <v>42450.252213764637</v>
      </c>
      <c r="J810" s="16">
        <v>54297.85980626243</v>
      </c>
      <c r="K810" s="16">
        <v>46859.616132542811</v>
      </c>
      <c r="L810" s="16">
        <v>-43545.462588454073</v>
      </c>
      <c r="M810" s="16">
        <v>140293.57460848114</v>
      </c>
    </row>
    <row r="811" spans="2:13" x14ac:dyDescent="0.35">
      <c r="B811" s="10" t="s">
        <v>1190</v>
      </c>
      <c r="C811" s="23">
        <v>1</v>
      </c>
      <c r="D811" s="16">
        <v>264561</v>
      </c>
      <c r="E811" s="16">
        <v>222150.8623982365</v>
      </c>
      <c r="F811" s="16">
        <v>42410.137601763505</v>
      </c>
      <c r="G811" s="16">
        <v>0.90693193612426659</v>
      </c>
      <c r="H811" s="16">
        <v>1872.5447944801776</v>
      </c>
      <c r="I811" s="16">
        <v>218477.69069371736</v>
      </c>
      <c r="J811" s="16">
        <v>225824.03410275563</v>
      </c>
      <c r="K811" s="16">
        <v>46799.682588097043</v>
      </c>
      <c r="L811" s="16">
        <v>130348.90905121637</v>
      </c>
      <c r="M811" s="16">
        <v>313952.81574525661</v>
      </c>
    </row>
    <row r="812" spans="2:13" x14ac:dyDescent="0.35">
      <c r="B812" s="10" t="s">
        <v>1191</v>
      </c>
      <c r="C812" s="23">
        <v>1</v>
      </c>
      <c r="D812" s="16">
        <v>274000</v>
      </c>
      <c r="E812" s="16">
        <v>214350.07579884076</v>
      </c>
      <c r="F812" s="16">
        <v>59649.924201159243</v>
      </c>
      <c r="G812" s="16">
        <v>1.2756011723756719</v>
      </c>
      <c r="H812" s="16">
        <v>1793.6668879061428</v>
      </c>
      <c r="I812" s="16">
        <v>210831.63048345447</v>
      </c>
      <c r="J812" s="16">
        <v>217868.52111422704</v>
      </c>
      <c r="K812" s="16">
        <v>46796.592902091383</v>
      </c>
      <c r="L812" s="16">
        <v>122554.18315981826</v>
      </c>
      <c r="M812" s="16">
        <v>306145.96843786328</v>
      </c>
    </row>
    <row r="813" spans="2:13" x14ac:dyDescent="0.35">
      <c r="B813" s="10" t="s">
        <v>448</v>
      </c>
      <c r="C813" s="23">
        <v>1</v>
      </c>
      <c r="D813" s="16">
        <v>226000</v>
      </c>
      <c r="E813" s="16">
        <v>251372.12502481107</v>
      </c>
      <c r="F813" s="16">
        <v>-25372.125024811074</v>
      </c>
      <c r="G813" s="16">
        <v>-0.54257759520643534</v>
      </c>
      <c r="H813" s="16">
        <v>1869.5851464730104</v>
      </c>
      <c r="I813" s="16">
        <v>247704.75894659647</v>
      </c>
      <c r="J813" s="16">
        <v>255039.49110302568</v>
      </c>
      <c r="K813" s="16">
        <v>46799.564260356223</v>
      </c>
      <c r="L813" s="16">
        <v>159570.40378871869</v>
      </c>
      <c r="M813" s="16">
        <v>343173.84626090346</v>
      </c>
    </row>
    <row r="814" spans="2:13" x14ac:dyDescent="0.35">
      <c r="B814" s="10" t="s">
        <v>1192</v>
      </c>
      <c r="C814" s="23">
        <v>1</v>
      </c>
      <c r="D814" s="16">
        <v>345000</v>
      </c>
      <c r="E814" s="16">
        <v>294796.79831658583</v>
      </c>
      <c r="F814" s="16">
        <v>50203.201683414169</v>
      </c>
      <c r="G814" s="16">
        <v>1.0735849840883935</v>
      </c>
      <c r="H814" s="16">
        <v>3073.7862269061529</v>
      </c>
      <c r="I814" s="16">
        <v>288767.27922166529</v>
      </c>
      <c r="J814" s="16">
        <v>300826.31741150637</v>
      </c>
      <c r="K814" s="16">
        <v>46863.120127750954</v>
      </c>
      <c r="L814" s="16">
        <v>202870.40630388042</v>
      </c>
      <c r="M814" s="16">
        <v>386723.19032929128</v>
      </c>
    </row>
    <row r="815" spans="2:13" x14ac:dyDescent="0.35">
      <c r="B815" s="10" t="s">
        <v>1193</v>
      </c>
      <c r="C815" s="23">
        <v>1</v>
      </c>
      <c r="D815" s="16">
        <v>152000</v>
      </c>
      <c r="E815" s="16">
        <v>188497.8215538644</v>
      </c>
      <c r="F815" s="16">
        <v>-36497.8215538644</v>
      </c>
      <c r="G815" s="16">
        <v>-0.78049829210617361</v>
      </c>
      <c r="H815" s="16">
        <v>1256.0169478833118</v>
      </c>
      <c r="I815" s="16">
        <v>186034.02686817187</v>
      </c>
      <c r="J815" s="16">
        <v>190961.61623955693</v>
      </c>
      <c r="K815" s="16">
        <v>46779.070586242611</v>
      </c>
      <c r="L815" s="16">
        <v>96736.300575783258</v>
      </c>
      <c r="M815" s="16">
        <v>280259.34253194556</v>
      </c>
    </row>
    <row r="816" spans="2:13" x14ac:dyDescent="0.35">
      <c r="B816" s="10" t="s">
        <v>1194</v>
      </c>
      <c r="C816" s="23">
        <v>1</v>
      </c>
      <c r="D816" s="16">
        <v>370878</v>
      </c>
      <c r="E816" s="16">
        <v>244226.74902130221</v>
      </c>
      <c r="F816" s="16">
        <v>126651.25097869779</v>
      </c>
      <c r="G816" s="16">
        <v>2.708410553657211</v>
      </c>
      <c r="H816" s="16">
        <v>1979.4305166635354</v>
      </c>
      <c r="I816" s="16">
        <v>240343.91097849398</v>
      </c>
      <c r="J816" s="16">
        <v>248109.58706411044</v>
      </c>
      <c r="K816" s="16">
        <v>46804.081141601295</v>
      </c>
      <c r="L816" s="16">
        <v>152416.16750030182</v>
      </c>
      <c r="M816" s="16">
        <v>336037.33054230257</v>
      </c>
    </row>
    <row r="817" spans="2:13" x14ac:dyDescent="0.35">
      <c r="B817" s="10" t="s">
        <v>449</v>
      </c>
      <c r="C817" s="23">
        <v>1</v>
      </c>
      <c r="D817" s="16">
        <v>143250</v>
      </c>
      <c r="E817" s="16">
        <v>129777.62029191505</v>
      </c>
      <c r="F817" s="16">
        <v>13472.379708084947</v>
      </c>
      <c r="G817" s="16">
        <v>0.28810402662656509</v>
      </c>
      <c r="H817" s="16">
        <v>1762.5697450181117</v>
      </c>
      <c r="I817" s="16">
        <v>126320.17493000622</v>
      </c>
      <c r="J817" s="16">
        <v>133235.0656538239</v>
      </c>
      <c r="K817" s="16">
        <v>46795.411296892693</v>
      </c>
      <c r="L817" s="16">
        <v>37984.045481974434</v>
      </c>
      <c r="M817" s="16">
        <v>221571.19510185567</v>
      </c>
    </row>
    <row r="818" spans="2:13" x14ac:dyDescent="0.35">
      <c r="B818" s="10" t="s">
        <v>1195</v>
      </c>
      <c r="C818" s="23">
        <v>1</v>
      </c>
      <c r="D818" s="16">
        <v>98300</v>
      </c>
      <c r="E818" s="16">
        <v>114190.72082751177</v>
      </c>
      <c r="F818" s="16">
        <v>-15890.720827511774</v>
      </c>
      <c r="G818" s="16">
        <v>-0.33981974644444884</v>
      </c>
      <c r="H818" s="16">
        <v>1765.6322553918073</v>
      </c>
      <c r="I818" s="16">
        <v>110727.26806514843</v>
      </c>
      <c r="J818" s="16">
        <v>117654.17358987512</v>
      </c>
      <c r="K818" s="16">
        <v>46795.526747762749</v>
      </c>
      <c r="L818" s="16">
        <v>22396.919549894432</v>
      </c>
      <c r="M818" s="16">
        <v>205984.52210512912</v>
      </c>
    </row>
    <row r="819" spans="2:13" x14ac:dyDescent="0.35">
      <c r="B819" s="10" t="s">
        <v>1196</v>
      </c>
      <c r="C819" s="23">
        <v>1</v>
      </c>
      <c r="D819" s="16">
        <v>155000</v>
      </c>
      <c r="E819" s="16">
        <v>121706.00542643412</v>
      </c>
      <c r="F819" s="16">
        <v>33293.994573565884</v>
      </c>
      <c r="G819" s="16">
        <v>0.71198512118619828</v>
      </c>
      <c r="H819" s="16">
        <v>1664.6995564328529</v>
      </c>
      <c r="I819" s="16">
        <v>118440.54159067463</v>
      </c>
      <c r="J819" s="16">
        <v>124971.4692621936</v>
      </c>
      <c r="K819" s="16">
        <v>46791.827181170076</v>
      </c>
      <c r="L819" s="16">
        <v>29919.461194612028</v>
      </c>
      <c r="M819" s="16">
        <v>213492.5496582562</v>
      </c>
    </row>
    <row r="820" spans="2:13" x14ac:dyDescent="0.35">
      <c r="B820" s="10" t="s">
        <v>1197</v>
      </c>
      <c r="C820" s="23">
        <v>1</v>
      </c>
      <c r="D820" s="16">
        <v>155000</v>
      </c>
      <c r="E820" s="16">
        <v>206201.88033009338</v>
      </c>
      <c r="F820" s="16">
        <v>-51201.88033009338</v>
      </c>
      <c r="G820" s="16">
        <v>-1.0949415183940279</v>
      </c>
      <c r="H820" s="16">
        <v>1484.4200622225562</v>
      </c>
      <c r="I820" s="16">
        <v>203290.05157905404</v>
      </c>
      <c r="J820" s="16">
        <v>209113.70908113272</v>
      </c>
      <c r="K820" s="16">
        <v>46785.760325770359</v>
      </c>
      <c r="L820" s="16">
        <v>114427.23680241217</v>
      </c>
      <c r="M820" s="16">
        <v>297976.52385777456</v>
      </c>
    </row>
    <row r="821" spans="2:13" x14ac:dyDescent="0.35">
      <c r="B821" s="10" t="s">
        <v>450</v>
      </c>
      <c r="C821" s="23">
        <v>1</v>
      </c>
      <c r="D821" s="16">
        <v>84500</v>
      </c>
      <c r="E821" s="16">
        <v>95328.023817082823</v>
      </c>
      <c r="F821" s="16">
        <v>-10828.023817082823</v>
      </c>
      <c r="G821" s="16">
        <v>-0.23155502811710396</v>
      </c>
      <c r="H821" s="16">
        <v>2426.4530856347806</v>
      </c>
      <c r="I821" s="16">
        <v>90568.309206906561</v>
      </c>
      <c r="J821" s="16">
        <v>100087.73842725909</v>
      </c>
      <c r="K821" s="16">
        <v>46825.116560624658</v>
      </c>
      <c r="L821" s="16">
        <v>3476.1793547754496</v>
      </c>
      <c r="M821" s="16">
        <v>187179.86827939021</v>
      </c>
    </row>
    <row r="822" spans="2:13" x14ac:dyDescent="0.35">
      <c r="B822" s="10" t="s">
        <v>451</v>
      </c>
      <c r="C822" s="23">
        <v>1</v>
      </c>
      <c r="D822" s="16">
        <v>205950</v>
      </c>
      <c r="E822" s="16">
        <v>232523.12349981104</v>
      </c>
      <c r="F822" s="16">
        <v>-26573.123499811045</v>
      </c>
      <c r="G822" s="16">
        <v>-0.56826069679035296</v>
      </c>
      <c r="H822" s="16">
        <v>1897.1749303089389</v>
      </c>
      <c r="I822" s="16">
        <v>228801.63748085129</v>
      </c>
      <c r="J822" s="16">
        <v>236244.6095187708</v>
      </c>
      <c r="K822" s="16">
        <v>46800.674557697261</v>
      </c>
      <c r="L822" s="16">
        <v>140719.22431166712</v>
      </c>
      <c r="M822" s="16">
        <v>324327.02268795494</v>
      </c>
    </row>
    <row r="823" spans="2:13" x14ac:dyDescent="0.35">
      <c r="B823" s="10" t="s">
        <v>1198</v>
      </c>
      <c r="C823" s="23">
        <v>1</v>
      </c>
      <c r="D823" s="16">
        <v>108000</v>
      </c>
      <c r="E823" s="16">
        <v>147699.4047059837</v>
      </c>
      <c r="F823" s="16">
        <v>-39699.404705983703</v>
      </c>
      <c r="G823" s="16">
        <v>-0.84896347922911397</v>
      </c>
      <c r="H823" s="16">
        <v>1778.7037347898226</v>
      </c>
      <c r="I823" s="16">
        <v>144210.31101454751</v>
      </c>
      <c r="J823" s="16">
        <v>151188.4983974199</v>
      </c>
      <c r="K823" s="16">
        <v>46796.021768046201</v>
      </c>
      <c r="L823" s="16">
        <v>55904.632399794064</v>
      </c>
      <c r="M823" s="16">
        <v>239494.17701217334</v>
      </c>
    </row>
    <row r="824" spans="2:13" x14ac:dyDescent="0.35">
      <c r="B824" s="10" t="s">
        <v>1199</v>
      </c>
      <c r="C824" s="23">
        <v>1</v>
      </c>
      <c r="D824" s="16">
        <v>191000</v>
      </c>
      <c r="E824" s="16">
        <v>225872.17089398258</v>
      </c>
      <c r="F824" s="16">
        <v>-34872.170893982577</v>
      </c>
      <c r="G824" s="16">
        <v>-0.7457340922284772</v>
      </c>
      <c r="H824" s="16">
        <v>1605.4127243169326</v>
      </c>
      <c r="I824" s="16">
        <v>222723.00372296548</v>
      </c>
      <c r="J824" s="16">
        <v>229021.33806499967</v>
      </c>
      <c r="K824" s="16">
        <v>46789.755463719805</v>
      </c>
      <c r="L824" s="16">
        <v>134089.69052965275</v>
      </c>
      <c r="M824" s="16">
        <v>317654.6512583124</v>
      </c>
    </row>
    <row r="825" spans="2:13" x14ac:dyDescent="0.35">
      <c r="B825" s="10" t="s">
        <v>1200</v>
      </c>
      <c r="C825" s="23">
        <v>1</v>
      </c>
      <c r="D825" s="16">
        <v>135000</v>
      </c>
      <c r="E825" s="16">
        <v>108238.2217717751</v>
      </c>
      <c r="F825" s="16">
        <v>26761.778228224895</v>
      </c>
      <c r="G825" s="16">
        <v>0.57229503876080334</v>
      </c>
      <c r="H825" s="16">
        <v>2945.9926366328659</v>
      </c>
      <c r="I825" s="16">
        <v>102459.38175336822</v>
      </c>
      <c r="J825" s="16">
        <v>114017.06179018199</v>
      </c>
      <c r="K825" s="16">
        <v>46854.911577703293</v>
      </c>
      <c r="L825" s="16">
        <v>16327.9315975192</v>
      </c>
      <c r="M825" s="16">
        <v>200148.51194603101</v>
      </c>
    </row>
    <row r="826" spans="2:13" x14ac:dyDescent="0.35">
      <c r="B826" s="10" t="s">
        <v>1201</v>
      </c>
      <c r="C826" s="23">
        <v>1</v>
      </c>
      <c r="D826" s="16">
        <v>350000</v>
      </c>
      <c r="E826" s="16">
        <v>262607.73987052043</v>
      </c>
      <c r="F826" s="16">
        <v>87392.260129479575</v>
      </c>
      <c r="G826" s="16">
        <v>1.8688652327836046</v>
      </c>
      <c r="H826" s="16">
        <v>1980.9541993907019</v>
      </c>
      <c r="I826" s="16">
        <v>258721.91298157265</v>
      </c>
      <c r="J826" s="16">
        <v>266493.56675946823</v>
      </c>
      <c r="K826" s="16">
        <v>46804.145605698031</v>
      </c>
      <c r="L826" s="16">
        <v>170797.03189716663</v>
      </c>
      <c r="M826" s="16">
        <v>354418.44784387422</v>
      </c>
    </row>
    <row r="827" spans="2:13" x14ac:dyDescent="0.35">
      <c r="B827" s="10" t="s">
        <v>1202</v>
      </c>
      <c r="C827" s="23">
        <v>1</v>
      </c>
      <c r="D827" s="16">
        <v>88000</v>
      </c>
      <c r="E827" s="16">
        <v>140341.19430943116</v>
      </c>
      <c r="F827" s="16">
        <v>-52341.194309431157</v>
      </c>
      <c r="G827" s="16">
        <v>-1.1193055099197542</v>
      </c>
      <c r="H827" s="16">
        <v>1583.3132361813816</v>
      </c>
      <c r="I827" s="16">
        <v>137235.37735077916</v>
      </c>
      <c r="J827" s="16">
        <v>143447.01126808315</v>
      </c>
      <c r="K827" s="16">
        <v>46789.002416627416</v>
      </c>
      <c r="L827" s="16">
        <v>48560.191117385853</v>
      </c>
      <c r="M827" s="16">
        <v>232122.19750147645</v>
      </c>
    </row>
    <row r="828" spans="2:13" x14ac:dyDescent="0.35">
      <c r="B828" s="10" t="s">
        <v>1203</v>
      </c>
      <c r="C828" s="23">
        <v>1</v>
      </c>
      <c r="D828" s="16">
        <v>145500</v>
      </c>
      <c r="E828" s="16">
        <v>124079.31926995722</v>
      </c>
      <c r="F828" s="16">
        <v>21420.680730042775</v>
      </c>
      <c r="G828" s="16">
        <v>0.4580767841411022</v>
      </c>
      <c r="H828" s="16">
        <v>1655.8666183188036</v>
      </c>
      <c r="I828" s="16">
        <v>120831.18206822216</v>
      </c>
      <c r="J828" s="16">
        <v>127327.45647169229</v>
      </c>
      <c r="K828" s="16">
        <v>46791.513766888987</v>
      </c>
      <c r="L828" s="16">
        <v>32293.389829552922</v>
      </c>
      <c r="M828" s="16">
        <v>215865.24871036154</v>
      </c>
    </row>
    <row r="829" spans="2:13" x14ac:dyDescent="0.35">
      <c r="B829" s="10" t="s">
        <v>1204</v>
      </c>
      <c r="C829" s="23">
        <v>1</v>
      </c>
      <c r="D829" s="16">
        <v>149000</v>
      </c>
      <c r="E829" s="16">
        <v>137525.30426306505</v>
      </c>
      <c r="F829" s="16">
        <v>11474.695736934955</v>
      </c>
      <c r="G829" s="16">
        <v>0.24538397207894347</v>
      </c>
      <c r="H829" s="16">
        <v>2061.9235309504156</v>
      </c>
      <c r="I829" s="16">
        <v>133480.64845931871</v>
      </c>
      <c r="J829" s="16">
        <v>141569.96006681139</v>
      </c>
      <c r="K829" s="16">
        <v>46807.642484820637</v>
      </c>
      <c r="L829" s="16">
        <v>45707.736834340612</v>
      </c>
      <c r="M829" s="16">
        <v>229342.87169178948</v>
      </c>
    </row>
    <row r="830" spans="2:13" x14ac:dyDescent="0.35">
      <c r="B830" s="10" t="s">
        <v>1205</v>
      </c>
      <c r="C830" s="23">
        <v>1</v>
      </c>
      <c r="D830" s="16">
        <v>97500</v>
      </c>
      <c r="E830" s="16">
        <v>151117.60271999118</v>
      </c>
      <c r="F830" s="16">
        <v>-53617.602719991177</v>
      </c>
      <c r="G830" s="16">
        <v>-1.1466012372278014</v>
      </c>
      <c r="H830" s="16">
        <v>1546.0474425710042</v>
      </c>
      <c r="I830" s="16">
        <v>148084.88610000108</v>
      </c>
      <c r="J830" s="16">
        <v>154150.31933998127</v>
      </c>
      <c r="K830" s="16">
        <v>46787.756187211831</v>
      </c>
      <c r="L830" s="16">
        <v>59339.044123471787</v>
      </c>
      <c r="M830" s="16">
        <v>242896.16131651058</v>
      </c>
    </row>
    <row r="831" spans="2:13" x14ac:dyDescent="0.35">
      <c r="B831" s="10" t="s">
        <v>1206</v>
      </c>
      <c r="C831" s="23">
        <v>1</v>
      </c>
      <c r="D831" s="16">
        <v>167000</v>
      </c>
      <c r="E831" s="16">
        <v>170516.08676883567</v>
      </c>
      <c r="F831" s="16">
        <v>-3516.0867688356666</v>
      </c>
      <c r="G831" s="16">
        <v>-7.5190781288774891E-2</v>
      </c>
      <c r="H831" s="16">
        <v>1258.8215704658649</v>
      </c>
      <c r="I831" s="16">
        <v>168046.79055370446</v>
      </c>
      <c r="J831" s="16">
        <v>172985.38298396688</v>
      </c>
      <c r="K831" s="16">
        <v>46779.145974307496</v>
      </c>
      <c r="L831" s="16">
        <v>78754.417910016185</v>
      </c>
      <c r="M831" s="16">
        <v>262277.75562765513</v>
      </c>
    </row>
    <row r="832" spans="2:13" x14ac:dyDescent="0.35">
      <c r="B832" s="10" t="s">
        <v>452</v>
      </c>
      <c r="C832" s="23">
        <v>1</v>
      </c>
      <c r="D832" s="16">
        <v>197900</v>
      </c>
      <c r="E832" s="16">
        <v>225796.56853967541</v>
      </c>
      <c r="F832" s="16">
        <v>-27896.568539675412</v>
      </c>
      <c r="G832" s="16">
        <v>-0.59656229259343607</v>
      </c>
      <c r="H832" s="16">
        <v>1566.2362901481306</v>
      </c>
      <c r="I832" s="16">
        <v>222724.24960742783</v>
      </c>
      <c r="J832" s="16">
        <v>228868.88747192299</v>
      </c>
      <c r="K832" s="16">
        <v>46788.427655306776</v>
      </c>
      <c r="L832" s="16">
        <v>134016.69279570295</v>
      </c>
      <c r="M832" s="16">
        <v>317576.44428364787</v>
      </c>
    </row>
    <row r="833" spans="2:13" x14ac:dyDescent="0.35">
      <c r="B833" s="10" t="s">
        <v>1207</v>
      </c>
      <c r="C833" s="23">
        <v>1</v>
      </c>
      <c r="D833" s="16">
        <v>402000</v>
      </c>
      <c r="E833" s="16">
        <v>293442.93417060759</v>
      </c>
      <c r="F833" s="16">
        <v>108557.06582939241</v>
      </c>
      <c r="G833" s="16">
        <v>2.3214701828396422</v>
      </c>
      <c r="H833" s="16">
        <v>2543.0112544945978</v>
      </c>
      <c r="I833" s="16">
        <v>288454.57981357537</v>
      </c>
      <c r="J833" s="16">
        <v>298431.28852763982</v>
      </c>
      <c r="K833" s="16">
        <v>46831.301205281336</v>
      </c>
      <c r="L833" s="16">
        <v>201578.95794951805</v>
      </c>
      <c r="M833" s="16">
        <v>385306.91039169714</v>
      </c>
    </row>
    <row r="834" spans="2:13" x14ac:dyDescent="0.35">
      <c r="B834" s="10" t="s">
        <v>1208</v>
      </c>
      <c r="C834" s="23">
        <v>1</v>
      </c>
      <c r="D834" s="16">
        <v>110000</v>
      </c>
      <c r="E834" s="16">
        <v>165753.80709844216</v>
      </c>
      <c r="F834" s="16">
        <v>-55753.807098442165</v>
      </c>
      <c r="G834" s="16">
        <v>-1.1922835217584022</v>
      </c>
      <c r="H834" s="16">
        <v>1259.5117585737146</v>
      </c>
      <c r="I834" s="16">
        <v>163283.15701480216</v>
      </c>
      <c r="J834" s="16">
        <v>168224.45718208217</v>
      </c>
      <c r="K834" s="16">
        <v>46779.164552279944</v>
      </c>
      <c r="L834" s="16">
        <v>73992.101797192605</v>
      </c>
      <c r="M834" s="16">
        <v>257515.51239969174</v>
      </c>
    </row>
    <row r="835" spans="2:13" x14ac:dyDescent="0.35">
      <c r="B835" s="10" t="s">
        <v>1209</v>
      </c>
      <c r="C835" s="23">
        <v>1</v>
      </c>
      <c r="D835" s="16">
        <v>137500</v>
      </c>
      <c r="E835" s="16">
        <v>149856.9494095855</v>
      </c>
      <c r="F835" s="16">
        <v>-12356.949409585504</v>
      </c>
      <c r="G835" s="16">
        <v>-0.26425078262794854</v>
      </c>
      <c r="H835" s="16">
        <v>1463.0331098574716</v>
      </c>
      <c r="I835" s="16">
        <v>146987.07316537265</v>
      </c>
      <c r="J835" s="16">
        <v>152726.82565379835</v>
      </c>
      <c r="K835" s="16">
        <v>46785.086643286639</v>
      </c>
      <c r="L835" s="16">
        <v>58083.627373088006</v>
      </c>
      <c r="M835" s="16">
        <v>241630.271446083</v>
      </c>
    </row>
    <row r="836" spans="2:13" x14ac:dyDescent="0.35">
      <c r="B836" s="10" t="s">
        <v>1210</v>
      </c>
      <c r="C836" s="23">
        <v>1</v>
      </c>
      <c r="D836" s="16">
        <v>423000</v>
      </c>
      <c r="E836" s="16">
        <v>271543.68672909518</v>
      </c>
      <c r="F836" s="16">
        <v>151456.31327090482</v>
      </c>
      <c r="G836" s="16">
        <v>3.2388616307463574</v>
      </c>
      <c r="H836" s="16">
        <v>2141.9387705476584</v>
      </c>
      <c r="I836" s="16">
        <v>267342.07355114596</v>
      </c>
      <c r="J836" s="16">
        <v>275745.29990704439</v>
      </c>
      <c r="K836" s="16">
        <v>46811.235489314677</v>
      </c>
      <c r="L836" s="16">
        <v>179719.07128609595</v>
      </c>
      <c r="M836" s="16">
        <v>363368.30217209441</v>
      </c>
    </row>
    <row r="837" spans="2:13" x14ac:dyDescent="0.35">
      <c r="B837" s="10" t="s">
        <v>1211</v>
      </c>
      <c r="C837" s="23">
        <v>1</v>
      </c>
      <c r="D837" s="16">
        <v>230500</v>
      </c>
      <c r="E837" s="16">
        <v>250992.43393980581</v>
      </c>
      <c r="F837" s="16">
        <v>-20492.433939805807</v>
      </c>
      <c r="G837" s="16">
        <v>-0.43822642037723308</v>
      </c>
      <c r="H837" s="16">
        <v>1853.8178143499792</v>
      </c>
      <c r="I837" s="16">
        <v>247355.99695785678</v>
      </c>
      <c r="J837" s="16">
        <v>254628.87092175483</v>
      </c>
      <c r="K837" s="16">
        <v>46798.937026690044</v>
      </c>
      <c r="L837" s="16">
        <v>159191.94308119838</v>
      </c>
      <c r="M837" s="16">
        <v>342792.92479841324</v>
      </c>
    </row>
    <row r="838" spans="2:13" x14ac:dyDescent="0.35">
      <c r="B838" s="10" t="s">
        <v>453</v>
      </c>
      <c r="C838" s="23">
        <v>1</v>
      </c>
      <c r="D838" s="16">
        <v>129000</v>
      </c>
      <c r="E838" s="16">
        <v>256641.54532935459</v>
      </c>
      <c r="F838" s="16">
        <v>-127641.54532935459</v>
      </c>
      <c r="G838" s="16">
        <v>-2.7295877915432949</v>
      </c>
      <c r="H838" s="16">
        <v>2449.7266255785694</v>
      </c>
      <c r="I838" s="16">
        <v>251836.17749441302</v>
      </c>
      <c r="J838" s="16">
        <v>261446.91316429616</v>
      </c>
      <c r="K838" s="16">
        <v>46826.328351466625</v>
      </c>
      <c r="L838" s="16">
        <v>164787.32382600359</v>
      </c>
      <c r="M838" s="16">
        <v>348495.76683270559</v>
      </c>
    </row>
    <row r="839" spans="2:13" x14ac:dyDescent="0.35">
      <c r="B839" s="10" t="s">
        <v>1212</v>
      </c>
      <c r="C839" s="23">
        <v>1</v>
      </c>
      <c r="D839" s="16">
        <v>193500</v>
      </c>
      <c r="E839" s="16">
        <v>220259.25471592389</v>
      </c>
      <c r="F839" s="16">
        <v>-26759.254715923889</v>
      </c>
      <c r="G839" s="16">
        <v>-0.57224107397723023</v>
      </c>
      <c r="H839" s="16">
        <v>1545.1321936643492</v>
      </c>
      <c r="I839" s="16">
        <v>217228.33344224349</v>
      </c>
      <c r="J839" s="16">
        <v>223290.17598960429</v>
      </c>
      <c r="K839" s="16">
        <v>46787.725952809422</v>
      </c>
      <c r="L839" s="16">
        <v>128480.75542701186</v>
      </c>
      <c r="M839" s="16">
        <v>312037.75400483591</v>
      </c>
    </row>
    <row r="840" spans="2:13" x14ac:dyDescent="0.35">
      <c r="B840" s="10" t="s">
        <v>454</v>
      </c>
      <c r="C840" s="23">
        <v>1</v>
      </c>
      <c r="D840" s="16">
        <v>168000</v>
      </c>
      <c r="E840" s="16">
        <v>157485.98807222367</v>
      </c>
      <c r="F840" s="16">
        <v>10514.01192777633</v>
      </c>
      <c r="G840" s="16">
        <v>0.22483994943924238</v>
      </c>
      <c r="H840" s="16">
        <v>1372.7487085851121</v>
      </c>
      <c r="I840" s="16">
        <v>154793.2131230456</v>
      </c>
      <c r="J840" s="16">
        <v>160178.76302140174</v>
      </c>
      <c r="K840" s="16">
        <v>46782.350361607751</v>
      </c>
      <c r="L840" s="16">
        <v>65718.03350809218</v>
      </c>
      <c r="M840" s="16">
        <v>249253.94263635518</v>
      </c>
    </row>
    <row r="841" spans="2:13" x14ac:dyDescent="0.35">
      <c r="B841" s="10" t="s">
        <v>1213</v>
      </c>
      <c r="C841" s="23">
        <v>1</v>
      </c>
      <c r="D841" s="16">
        <v>137500</v>
      </c>
      <c r="E841" s="16">
        <v>97468.661103929437</v>
      </c>
      <c r="F841" s="16">
        <v>40031.338896070563</v>
      </c>
      <c r="G841" s="16">
        <v>0.85606182256645791</v>
      </c>
      <c r="H841" s="16">
        <v>2374.7540766908455</v>
      </c>
      <c r="I841" s="16">
        <v>92810.358933853044</v>
      </c>
      <c r="J841" s="16">
        <v>102126.96327400583</v>
      </c>
      <c r="K841" s="16">
        <v>46822.466010068914</v>
      </c>
      <c r="L841" s="16">
        <v>5622.0159443738376</v>
      </c>
      <c r="M841" s="16">
        <v>189315.30626348505</v>
      </c>
    </row>
    <row r="842" spans="2:13" x14ac:dyDescent="0.35">
      <c r="B842" s="10" t="s">
        <v>1214</v>
      </c>
      <c r="C842" s="23">
        <v>1</v>
      </c>
      <c r="D842" s="16">
        <v>173500</v>
      </c>
      <c r="E842" s="16">
        <v>212444.77263109968</v>
      </c>
      <c r="F842" s="16">
        <v>-38944.77263109968</v>
      </c>
      <c r="G842" s="16">
        <v>-0.83282582989718679</v>
      </c>
      <c r="H842" s="16">
        <v>1872.2290123399534</v>
      </c>
      <c r="I842" s="16">
        <v>208772.22036277544</v>
      </c>
      <c r="J842" s="16">
        <v>216117.32489942393</v>
      </c>
      <c r="K842" s="16">
        <v>46799.669954113415</v>
      </c>
      <c r="L842" s="16">
        <v>120642.84406681977</v>
      </c>
      <c r="M842" s="16">
        <v>304246.7011953796</v>
      </c>
    </row>
    <row r="843" spans="2:13" x14ac:dyDescent="0.35">
      <c r="B843" s="10" t="s">
        <v>1215</v>
      </c>
      <c r="C843" s="23">
        <v>1</v>
      </c>
      <c r="D843" s="16">
        <v>103600</v>
      </c>
      <c r="E843" s="16">
        <v>118592.87439208402</v>
      </c>
      <c r="F843" s="16">
        <v>-14992.874392084021</v>
      </c>
      <c r="G843" s="16">
        <v>-0.32061948791968276</v>
      </c>
      <c r="H843" s="16">
        <v>2239.64126356217</v>
      </c>
      <c r="I843" s="16">
        <v>114199.60863852764</v>
      </c>
      <c r="J843" s="16">
        <v>122986.1401456404</v>
      </c>
      <c r="K843" s="16">
        <v>46815.807793188287</v>
      </c>
      <c r="L843" s="16">
        <v>26759.289947508674</v>
      </c>
      <c r="M843" s="16">
        <v>210426.45883665938</v>
      </c>
    </row>
    <row r="844" spans="2:13" x14ac:dyDescent="0.35">
      <c r="B844" s="10" t="s">
        <v>455</v>
      </c>
      <c r="C844" s="23">
        <v>1</v>
      </c>
      <c r="D844" s="16">
        <v>165000</v>
      </c>
      <c r="E844" s="16">
        <v>157655.77951106266</v>
      </c>
      <c r="F844" s="16">
        <v>7344.2204889373388</v>
      </c>
      <c r="G844" s="16">
        <v>0.15705462146575261</v>
      </c>
      <c r="H844" s="16">
        <v>1468.7405125212658</v>
      </c>
      <c r="I844" s="16">
        <v>154774.70766286066</v>
      </c>
      <c r="J844" s="16">
        <v>160536.85135926466</v>
      </c>
      <c r="K844" s="16">
        <v>46785.26546929514</v>
      </c>
      <c r="L844" s="16">
        <v>65882.106690628571</v>
      </c>
      <c r="M844" s="16">
        <v>249429.45233149675</v>
      </c>
    </row>
    <row r="845" spans="2:13" x14ac:dyDescent="0.35">
      <c r="B845" s="10" t="s">
        <v>1216</v>
      </c>
      <c r="C845" s="23">
        <v>1</v>
      </c>
      <c r="D845" s="16">
        <v>257500</v>
      </c>
      <c r="E845" s="16">
        <v>196789.1185551036</v>
      </c>
      <c r="F845" s="16">
        <v>60710.881444896397</v>
      </c>
      <c r="G845" s="16">
        <v>1.29828952147378</v>
      </c>
      <c r="H845" s="16">
        <v>1618.1000094797118</v>
      </c>
      <c r="I845" s="16">
        <v>193615.06408792973</v>
      </c>
      <c r="J845" s="16">
        <v>199963.17302227748</v>
      </c>
      <c r="K845" s="16">
        <v>46790.192497787153</v>
      </c>
      <c r="L845" s="16">
        <v>105005.7809075863</v>
      </c>
      <c r="M845" s="16">
        <v>288572.45620262087</v>
      </c>
    </row>
    <row r="846" spans="2:13" x14ac:dyDescent="0.35">
      <c r="B846" s="10" t="s">
        <v>1217</v>
      </c>
      <c r="C846" s="23">
        <v>1</v>
      </c>
      <c r="D846" s="16">
        <v>140000</v>
      </c>
      <c r="E846" s="16">
        <v>138253.38246638124</v>
      </c>
      <c r="F846" s="16">
        <v>1746.6175336187589</v>
      </c>
      <c r="G846" s="16">
        <v>3.735105121110438E-2</v>
      </c>
      <c r="H846" s="16">
        <v>1511.8388992930638</v>
      </c>
      <c r="I846" s="16">
        <v>135287.76910266129</v>
      </c>
      <c r="J846" s="16">
        <v>141218.99583010119</v>
      </c>
      <c r="K846" s="16">
        <v>46786.638297666934</v>
      </c>
      <c r="L846" s="16">
        <v>46477.016714731144</v>
      </c>
      <c r="M846" s="16">
        <v>230029.74821803134</v>
      </c>
    </row>
    <row r="847" spans="2:13" x14ac:dyDescent="0.35">
      <c r="B847" s="10" t="s">
        <v>1218</v>
      </c>
      <c r="C847" s="23">
        <v>1</v>
      </c>
      <c r="D847" s="16">
        <v>148500</v>
      </c>
      <c r="E847" s="16">
        <v>180875.6306339408</v>
      </c>
      <c r="F847" s="16">
        <v>-32375.630633940804</v>
      </c>
      <c r="G847" s="16">
        <v>-0.69234610011883324</v>
      </c>
      <c r="H847" s="16">
        <v>1275.2389711483709</v>
      </c>
      <c r="I847" s="16">
        <v>178374.1301522807</v>
      </c>
      <c r="J847" s="16">
        <v>183377.1311156009</v>
      </c>
      <c r="K847" s="16">
        <v>46779.590643493604</v>
      </c>
      <c r="L847" s="16">
        <v>89113.089514934487</v>
      </c>
      <c r="M847" s="16">
        <v>272638.17175294715</v>
      </c>
    </row>
    <row r="848" spans="2:13" x14ac:dyDescent="0.35">
      <c r="B848" s="10" t="s">
        <v>1219</v>
      </c>
      <c r="C848" s="23">
        <v>1</v>
      </c>
      <c r="D848" s="16">
        <v>87000</v>
      </c>
      <c r="E848" s="16">
        <v>130989.08396991171</v>
      </c>
      <c r="F848" s="16">
        <v>-43989.083969911706</v>
      </c>
      <c r="G848" s="16">
        <v>-0.94069737447647506</v>
      </c>
      <c r="H848" s="16">
        <v>3359.4186067932856</v>
      </c>
      <c r="I848" s="16">
        <v>124399.27025411554</v>
      </c>
      <c r="J848" s="16">
        <v>137578.89768570787</v>
      </c>
      <c r="K848" s="16">
        <v>46882.721334356946</v>
      </c>
      <c r="L848" s="16">
        <v>39024.242357660361</v>
      </c>
      <c r="M848" s="16">
        <v>222953.92558216304</v>
      </c>
    </row>
    <row r="849" spans="2:13" x14ac:dyDescent="0.35">
      <c r="B849" s="10" t="s">
        <v>1220</v>
      </c>
      <c r="C849" s="23">
        <v>1</v>
      </c>
      <c r="D849" s="16">
        <v>109500</v>
      </c>
      <c r="E849" s="16">
        <v>62635.460548255258</v>
      </c>
      <c r="F849" s="16">
        <v>46864.539451744742</v>
      </c>
      <c r="G849" s="16">
        <v>1.0021883894754344</v>
      </c>
      <c r="H849" s="16">
        <v>2634.3299600801652</v>
      </c>
      <c r="I849" s="16">
        <v>57467.976011566432</v>
      </c>
      <c r="J849" s="16">
        <v>67802.945084944076</v>
      </c>
      <c r="K849" s="16">
        <v>46836.348712062027</v>
      </c>
      <c r="L849" s="16">
        <v>-29238.416829345908</v>
      </c>
      <c r="M849" s="16">
        <v>154509.33792585641</v>
      </c>
    </row>
    <row r="850" spans="2:13" x14ac:dyDescent="0.35">
      <c r="B850" s="10" t="s">
        <v>1221</v>
      </c>
      <c r="C850" s="23">
        <v>1</v>
      </c>
      <c r="D850" s="16">
        <v>372500</v>
      </c>
      <c r="E850" s="16">
        <v>269827.73997937713</v>
      </c>
      <c r="F850" s="16">
        <v>102672.26002062287</v>
      </c>
      <c r="G850" s="16">
        <v>2.1956248395403843</v>
      </c>
      <c r="H850" s="16">
        <v>2152.6835961964957</v>
      </c>
      <c r="I850" s="16">
        <v>265605.04982123512</v>
      </c>
      <c r="J850" s="16">
        <v>274050.43013751914</v>
      </c>
      <c r="K850" s="16">
        <v>46811.72837019193</v>
      </c>
      <c r="L850" s="16">
        <v>178002.15770445089</v>
      </c>
      <c r="M850" s="16">
        <v>361653.32225430338</v>
      </c>
    </row>
    <row r="851" spans="2:13" x14ac:dyDescent="0.35">
      <c r="B851" s="10" t="s">
        <v>456</v>
      </c>
      <c r="C851" s="23">
        <v>1</v>
      </c>
      <c r="D851" s="16">
        <v>128500</v>
      </c>
      <c r="E851" s="16">
        <v>119985.16743192002</v>
      </c>
      <c r="F851" s="16">
        <v>8514.8325680799753</v>
      </c>
      <c r="G851" s="16">
        <v>0.18208791631983812</v>
      </c>
      <c r="H851" s="16">
        <v>1743.1353976051619</v>
      </c>
      <c r="I851" s="16">
        <v>116565.84435964798</v>
      </c>
      <c r="J851" s="16">
        <v>123404.49050419207</v>
      </c>
      <c r="K851" s="16">
        <v>46794.683323575155</v>
      </c>
      <c r="L851" s="16">
        <v>28193.02060971006</v>
      </c>
      <c r="M851" s="16">
        <v>211777.31425413</v>
      </c>
    </row>
    <row r="852" spans="2:13" x14ac:dyDescent="0.35">
      <c r="B852" s="10" t="s">
        <v>1222</v>
      </c>
      <c r="C852" s="23">
        <v>1</v>
      </c>
      <c r="D852" s="16">
        <v>143000</v>
      </c>
      <c r="E852" s="16">
        <v>133670.67672441894</v>
      </c>
      <c r="F852" s="16">
        <v>9329.3232755810604</v>
      </c>
      <c r="G852" s="16">
        <v>0.19950563001003058</v>
      </c>
      <c r="H852" s="16">
        <v>1953.0619137238898</v>
      </c>
      <c r="I852" s="16">
        <v>129839.56316184269</v>
      </c>
      <c r="J852" s="16">
        <v>137501.79028699518</v>
      </c>
      <c r="K852" s="16">
        <v>46802.973379670417</v>
      </c>
      <c r="L852" s="16">
        <v>41862.26818202596</v>
      </c>
      <c r="M852" s="16">
        <v>225479.08526681192</v>
      </c>
    </row>
    <row r="853" spans="2:13" x14ac:dyDescent="0.35">
      <c r="B853" s="10" t="s">
        <v>1223</v>
      </c>
      <c r="C853" s="23">
        <v>1</v>
      </c>
      <c r="D853" s="16">
        <v>159434</v>
      </c>
      <c r="E853" s="16">
        <v>140284.17868534871</v>
      </c>
      <c r="F853" s="16">
        <v>19149.821314651286</v>
      </c>
      <c r="G853" s="16">
        <v>0.40951492976547799</v>
      </c>
      <c r="H853" s="16">
        <v>2035.3732326636134</v>
      </c>
      <c r="I853" s="16">
        <v>136291.60377424702</v>
      </c>
      <c r="J853" s="16">
        <v>144276.75359645041</v>
      </c>
      <c r="K853" s="16">
        <v>46806.48043311463</v>
      </c>
      <c r="L853" s="16">
        <v>48468.890729701918</v>
      </c>
      <c r="M853" s="16">
        <v>232099.46664099552</v>
      </c>
    </row>
    <row r="854" spans="2:13" x14ac:dyDescent="0.35">
      <c r="B854" s="10" t="s">
        <v>457</v>
      </c>
      <c r="C854" s="23">
        <v>1</v>
      </c>
      <c r="D854" s="16">
        <v>173000</v>
      </c>
      <c r="E854" s="16">
        <v>185426.05416024971</v>
      </c>
      <c r="F854" s="16">
        <v>-12426.054160249711</v>
      </c>
      <c r="G854" s="16">
        <v>-0.26572857328978938</v>
      </c>
      <c r="H854" s="16">
        <v>1745.3350834461053</v>
      </c>
      <c r="I854" s="16">
        <v>182002.41619852156</v>
      </c>
      <c r="J854" s="16">
        <v>188849.69212197786</v>
      </c>
      <c r="K854" s="16">
        <v>46794.765315073506</v>
      </c>
      <c r="L854" s="16">
        <v>93633.74650404921</v>
      </c>
      <c r="M854" s="16">
        <v>277218.3618164502</v>
      </c>
    </row>
    <row r="855" spans="2:13" x14ac:dyDescent="0.35">
      <c r="B855" s="10" t="s">
        <v>1224</v>
      </c>
      <c r="C855" s="23">
        <v>1</v>
      </c>
      <c r="D855" s="16">
        <v>285000</v>
      </c>
      <c r="E855" s="16">
        <v>227579.31340306773</v>
      </c>
      <c r="F855" s="16">
        <v>57420.686596932268</v>
      </c>
      <c r="G855" s="16">
        <v>1.2279293917399372</v>
      </c>
      <c r="H855" s="16">
        <v>1749.7219941130311</v>
      </c>
      <c r="I855" s="16">
        <v>224147.07010587337</v>
      </c>
      <c r="J855" s="16">
        <v>231011.5567002621</v>
      </c>
      <c r="K855" s="16">
        <v>46794.92914190577</v>
      </c>
      <c r="L855" s="16">
        <v>135786.68438521732</v>
      </c>
      <c r="M855" s="16">
        <v>319371.94242091815</v>
      </c>
    </row>
    <row r="856" spans="2:13" x14ac:dyDescent="0.35">
      <c r="B856" s="10" t="s">
        <v>1225</v>
      </c>
      <c r="C856" s="23">
        <v>1</v>
      </c>
      <c r="D856" s="16">
        <v>221000</v>
      </c>
      <c r="E856" s="16">
        <v>239669.47775227897</v>
      </c>
      <c r="F856" s="16">
        <v>-18669.477752278966</v>
      </c>
      <c r="G856" s="16">
        <v>-0.39924288299407018</v>
      </c>
      <c r="H856" s="16">
        <v>1724.3442342174385</v>
      </c>
      <c r="I856" s="16">
        <v>236287.01530403804</v>
      </c>
      <c r="J856" s="16">
        <v>243051.94020051989</v>
      </c>
      <c r="K856" s="16">
        <v>46793.987107077948</v>
      </c>
      <c r="L856" s="16">
        <v>147878.69662382721</v>
      </c>
      <c r="M856" s="16">
        <v>331460.25888073072</v>
      </c>
    </row>
    <row r="857" spans="2:13" x14ac:dyDescent="0.35">
      <c r="B857" s="10" t="s">
        <v>458</v>
      </c>
      <c r="C857" s="23">
        <v>1</v>
      </c>
      <c r="D857" s="16">
        <v>207500</v>
      </c>
      <c r="E857" s="16">
        <v>248914.40458634787</v>
      </c>
      <c r="F857" s="16">
        <v>-41414.404586347868</v>
      </c>
      <c r="G857" s="16">
        <v>-0.88563839352806883</v>
      </c>
      <c r="H857" s="16">
        <v>1831.4831414147525</v>
      </c>
      <c r="I857" s="16">
        <v>245321.77915373919</v>
      </c>
      <c r="J857" s="16">
        <v>252507.03001895655</v>
      </c>
      <c r="K857" s="16">
        <v>46798.057618202329</v>
      </c>
      <c r="L857" s="16">
        <v>157115.63876971716</v>
      </c>
      <c r="M857" s="16">
        <v>340713.17040297855</v>
      </c>
    </row>
    <row r="858" spans="2:13" x14ac:dyDescent="0.35">
      <c r="B858" s="10" t="s">
        <v>1226</v>
      </c>
      <c r="C858" s="23">
        <v>1</v>
      </c>
      <c r="D858" s="16">
        <v>227875</v>
      </c>
      <c r="E858" s="16">
        <v>241659.18751496013</v>
      </c>
      <c r="F858" s="16">
        <v>-13784.187514960126</v>
      </c>
      <c r="G858" s="16">
        <v>-0.29477197146191048</v>
      </c>
      <c r="H858" s="16">
        <v>1918.1686075410564</v>
      </c>
      <c r="I858" s="16">
        <v>237896.52043511995</v>
      </c>
      <c r="J858" s="16">
        <v>245421.8545948003</v>
      </c>
      <c r="K858" s="16">
        <v>46801.530286372632</v>
      </c>
      <c r="L858" s="16">
        <v>149853.60973500554</v>
      </c>
      <c r="M858" s="16">
        <v>333464.76529491472</v>
      </c>
    </row>
    <row r="859" spans="2:13" x14ac:dyDescent="0.35">
      <c r="B859" s="10" t="s">
        <v>459</v>
      </c>
      <c r="C859" s="23">
        <v>1</v>
      </c>
      <c r="D859" s="16">
        <v>148800</v>
      </c>
      <c r="E859" s="16">
        <v>175806.32748597133</v>
      </c>
      <c r="F859" s="16">
        <v>-27006.327485971327</v>
      </c>
      <c r="G859" s="16">
        <v>-0.57752467356860226</v>
      </c>
      <c r="H859" s="16">
        <v>2196.9183354692132</v>
      </c>
      <c r="I859" s="16">
        <v>171496.86675062752</v>
      </c>
      <c r="J859" s="16">
        <v>180115.78822131513</v>
      </c>
      <c r="K859" s="16">
        <v>46813.783403096357</v>
      </c>
      <c r="L859" s="16">
        <v>83976.714071849565</v>
      </c>
      <c r="M859" s="16">
        <v>267635.94090009306</v>
      </c>
    </row>
    <row r="860" spans="2:13" x14ac:dyDescent="0.35">
      <c r="B860" s="10" t="s">
        <v>1227</v>
      </c>
      <c r="C860" s="23">
        <v>1</v>
      </c>
      <c r="D860" s="16">
        <v>392000</v>
      </c>
      <c r="E860" s="16">
        <v>209111.95946099155</v>
      </c>
      <c r="F860" s="16">
        <v>182888.04053900845</v>
      </c>
      <c r="G860" s="16">
        <v>3.9110225545016664</v>
      </c>
      <c r="H860" s="16">
        <v>1967.1050036356139</v>
      </c>
      <c r="I860" s="16">
        <v>205253.29906447048</v>
      </c>
      <c r="J860" s="16">
        <v>212970.61985751262</v>
      </c>
      <c r="K860" s="16">
        <v>46803.561493059766</v>
      </c>
      <c r="L860" s="16">
        <v>117302.3972791945</v>
      </c>
      <c r="M860" s="16">
        <v>300921.5216427886</v>
      </c>
    </row>
    <row r="861" spans="2:13" x14ac:dyDescent="0.35">
      <c r="B861" s="10" t="s">
        <v>1228</v>
      </c>
      <c r="C861" s="23">
        <v>1</v>
      </c>
      <c r="D861" s="16">
        <v>194700</v>
      </c>
      <c r="E861" s="16">
        <v>201595.69661311014</v>
      </c>
      <c r="F861" s="16">
        <v>-6895.6966131101362</v>
      </c>
      <c r="G861" s="16">
        <v>-0.14746303204622169</v>
      </c>
      <c r="H861" s="16">
        <v>1944.2325332427638</v>
      </c>
      <c r="I861" s="16">
        <v>197781.90270592866</v>
      </c>
      <c r="J861" s="16">
        <v>205409.49052029161</v>
      </c>
      <c r="K861" s="16">
        <v>46802.605765946602</v>
      </c>
      <c r="L861" s="16">
        <v>109788.00917940972</v>
      </c>
      <c r="M861" s="16">
        <v>293403.38404681056</v>
      </c>
    </row>
    <row r="862" spans="2:13" x14ac:dyDescent="0.35">
      <c r="B862" s="10" t="s">
        <v>460</v>
      </c>
      <c r="C862" s="23">
        <v>1</v>
      </c>
      <c r="D862" s="16">
        <v>141000</v>
      </c>
      <c r="E862" s="16">
        <v>151633.82477922272</v>
      </c>
      <c r="F862" s="16">
        <v>-10633.824779222719</v>
      </c>
      <c r="G862" s="16">
        <v>-0.22740212224696102</v>
      </c>
      <c r="H862" s="16">
        <v>2589.1138897689129</v>
      </c>
      <c r="I862" s="16">
        <v>146555.03579232603</v>
      </c>
      <c r="J862" s="16">
        <v>156712.61376611941</v>
      </c>
      <c r="K862" s="16">
        <v>46833.827273387484</v>
      </c>
      <c r="L862" s="16">
        <v>59764.893439345891</v>
      </c>
      <c r="M862" s="16">
        <v>243502.75611909956</v>
      </c>
    </row>
    <row r="863" spans="2:13" x14ac:dyDescent="0.35">
      <c r="B863" s="10" t="s">
        <v>1229</v>
      </c>
      <c r="C863" s="23">
        <v>1</v>
      </c>
      <c r="D863" s="16">
        <v>755000</v>
      </c>
      <c r="E863" s="16">
        <v>471215.51313204993</v>
      </c>
      <c r="F863" s="16">
        <v>283784.48686795007</v>
      </c>
      <c r="G863" s="16">
        <v>6.0686719890878003</v>
      </c>
      <c r="H863" s="16">
        <v>6649.4959694195068</v>
      </c>
      <c r="I863" s="16">
        <v>458171.90503456455</v>
      </c>
      <c r="J863" s="16">
        <v>484259.12122953532</v>
      </c>
      <c r="K863" s="16">
        <v>47232.612282051741</v>
      </c>
      <c r="L863" s="16">
        <v>378564.3277097448</v>
      </c>
      <c r="M863" s="16">
        <v>563866.69855435507</v>
      </c>
    </row>
    <row r="864" spans="2:13" x14ac:dyDescent="0.35">
      <c r="B864" s="10" t="s">
        <v>1230</v>
      </c>
      <c r="C864" s="23">
        <v>1</v>
      </c>
      <c r="D864" s="16">
        <v>335000</v>
      </c>
      <c r="E864" s="16">
        <v>294970.50275126175</v>
      </c>
      <c r="F864" s="16">
        <v>40029.497248738247</v>
      </c>
      <c r="G864" s="16">
        <v>0.85602243932284672</v>
      </c>
      <c r="H864" s="16">
        <v>2651.5785286860837</v>
      </c>
      <c r="I864" s="16">
        <v>289769.18353444483</v>
      </c>
      <c r="J864" s="16">
        <v>300171.82196807867</v>
      </c>
      <c r="K864" s="16">
        <v>46837.322030973206</v>
      </c>
      <c r="L864" s="16">
        <v>203094.71611760726</v>
      </c>
      <c r="M864" s="16">
        <v>386846.28938491625</v>
      </c>
    </row>
    <row r="865" spans="2:13" x14ac:dyDescent="0.35">
      <c r="B865" s="10" t="s">
        <v>1231</v>
      </c>
      <c r="C865" s="23">
        <v>1</v>
      </c>
      <c r="D865" s="16">
        <v>108480</v>
      </c>
      <c r="E865" s="16">
        <v>86239.89400093467</v>
      </c>
      <c r="F865" s="16">
        <v>22240.10599906533</v>
      </c>
      <c r="G865" s="16">
        <v>0.47560002239894905</v>
      </c>
      <c r="H865" s="16">
        <v>2461.0029949004229</v>
      </c>
      <c r="I865" s="16">
        <v>81412.406513184338</v>
      </c>
      <c r="J865" s="16">
        <v>91067.381488685001</v>
      </c>
      <c r="K865" s="16">
        <v>46826.919630488264</v>
      </c>
      <c r="L865" s="16">
        <v>-5615.48735150414</v>
      </c>
      <c r="M865" s="16">
        <v>178095.27535337349</v>
      </c>
    </row>
    <row r="866" spans="2:13" x14ac:dyDescent="0.35">
      <c r="B866" s="10" t="s">
        <v>1232</v>
      </c>
      <c r="C866" s="23">
        <v>1</v>
      </c>
      <c r="D866" s="16">
        <v>141500</v>
      </c>
      <c r="E866" s="16">
        <v>146275.80769945358</v>
      </c>
      <c r="F866" s="16">
        <v>-4775.8076994535804</v>
      </c>
      <c r="G866" s="16">
        <v>-0.1021296503230989</v>
      </c>
      <c r="H866" s="16">
        <v>1913.4328811302819</v>
      </c>
      <c r="I866" s="16">
        <v>142522.43018977679</v>
      </c>
      <c r="J866" s="16">
        <v>150029.18520913037</v>
      </c>
      <c r="K866" s="16">
        <v>46801.336431023949</v>
      </c>
      <c r="L866" s="16">
        <v>54470.610184891644</v>
      </c>
      <c r="M866" s="16">
        <v>238081.00521401552</v>
      </c>
    </row>
    <row r="867" spans="2:13" x14ac:dyDescent="0.35">
      <c r="B867" s="10" t="s">
        <v>1233</v>
      </c>
      <c r="C867" s="23">
        <v>1</v>
      </c>
      <c r="D867" s="16">
        <v>176000</v>
      </c>
      <c r="E867" s="16">
        <v>161357.52302762496</v>
      </c>
      <c r="F867" s="16">
        <v>14642.476972375036</v>
      </c>
      <c r="G867" s="16">
        <v>0.3131263122725374</v>
      </c>
      <c r="H867" s="16">
        <v>1721.5357376440454</v>
      </c>
      <c r="I867" s="16">
        <v>157980.56970801801</v>
      </c>
      <c r="J867" s="16">
        <v>164734.47634723192</v>
      </c>
      <c r="K867" s="16">
        <v>46793.883698997292</v>
      </c>
      <c r="L867" s="16">
        <v>69566.944743792454</v>
      </c>
      <c r="M867" s="16">
        <v>253148.10131145746</v>
      </c>
    </row>
    <row r="868" spans="2:13" x14ac:dyDescent="0.35">
      <c r="B868" s="10" t="s">
        <v>1234</v>
      </c>
      <c r="C868" s="23">
        <v>1</v>
      </c>
      <c r="D868" s="16">
        <v>89000</v>
      </c>
      <c r="E868" s="16">
        <v>42748.422595485448</v>
      </c>
      <c r="F868" s="16">
        <v>46251.577404514552</v>
      </c>
      <c r="G868" s="16">
        <v>0.98908032409999802</v>
      </c>
      <c r="H868" s="16">
        <v>2936.5592709903412</v>
      </c>
      <c r="I868" s="16">
        <v>36988.087005842375</v>
      </c>
      <c r="J868" s="16">
        <v>48508.758185128521</v>
      </c>
      <c r="K868" s="16">
        <v>46854.31940271183</v>
      </c>
      <c r="L868" s="16">
        <v>-49160.705972154057</v>
      </c>
      <c r="M868" s="16">
        <v>134657.55116312497</v>
      </c>
    </row>
    <row r="869" spans="2:13" x14ac:dyDescent="0.35">
      <c r="B869" s="10" t="s">
        <v>1235</v>
      </c>
      <c r="C869" s="23">
        <v>1</v>
      </c>
      <c r="D869" s="16">
        <v>123500</v>
      </c>
      <c r="E869" s="16">
        <v>125799.17901551203</v>
      </c>
      <c r="F869" s="16">
        <v>-2299.1790155120252</v>
      </c>
      <c r="G869" s="16">
        <v>-4.9167463110232845E-2</v>
      </c>
      <c r="H869" s="16">
        <v>1618.2997931287357</v>
      </c>
      <c r="I869" s="16">
        <v>122624.73265403004</v>
      </c>
      <c r="J869" s="16">
        <v>128973.62537699401</v>
      </c>
      <c r="K869" s="16">
        <v>46790.199407138018</v>
      </c>
      <c r="L869" s="16">
        <v>34015.82781465695</v>
      </c>
      <c r="M869" s="16">
        <v>217582.5302163671</v>
      </c>
    </row>
    <row r="870" spans="2:13" x14ac:dyDescent="0.35">
      <c r="B870" s="10" t="s">
        <v>1236</v>
      </c>
      <c r="C870" s="23">
        <v>1</v>
      </c>
      <c r="D870" s="16">
        <v>138500</v>
      </c>
      <c r="E870" s="16">
        <v>115222.88776152628</v>
      </c>
      <c r="F870" s="16">
        <v>23277.112238473725</v>
      </c>
      <c r="G870" s="16">
        <v>0.4977761842711636</v>
      </c>
      <c r="H870" s="16">
        <v>1896.1145847942889</v>
      </c>
      <c r="I870" s="16">
        <v>111503.48170943989</v>
      </c>
      <c r="J870" s="16">
        <v>118942.29381361266</v>
      </c>
      <c r="K870" s="16">
        <v>46800.631586101146</v>
      </c>
      <c r="L870" s="16">
        <v>23419.072866186136</v>
      </c>
      <c r="M870" s="16">
        <v>207026.7026568664</v>
      </c>
    </row>
    <row r="871" spans="2:13" x14ac:dyDescent="0.35">
      <c r="B871" s="10" t="s">
        <v>1237</v>
      </c>
      <c r="C871" s="23">
        <v>1</v>
      </c>
      <c r="D871" s="16">
        <v>196000</v>
      </c>
      <c r="E871" s="16">
        <v>203309.68686490966</v>
      </c>
      <c r="F871" s="16">
        <v>-7309.6868649096577</v>
      </c>
      <c r="G871" s="16">
        <v>-0.15631612712756141</v>
      </c>
      <c r="H871" s="16">
        <v>1891.4620731718626</v>
      </c>
      <c r="I871" s="16">
        <v>199599.40714939841</v>
      </c>
      <c r="J871" s="16">
        <v>207019.96658042091</v>
      </c>
      <c r="K871" s="16">
        <v>46800.443321762948</v>
      </c>
      <c r="L871" s="16">
        <v>111506.24126767233</v>
      </c>
      <c r="M871" s="16">
        <v>295113.13246214698</v>
      </c>
    </row>
    <row r="872" spans="2:13" x14ac:dyDescent="0.35">
      <c r="B872" s="10" t="s">
        <v>1238</v>
      </c>
      <c r="C872" s="23">
        <v>1</v>
      </c>
      <c r="D872" s="16">
        <v>312500</v>
      </c>
      <c r="E872" s="16">
        <v>240141.40142389771</v>
      </c>
      <c r="F872" s="16">
        <v>72358.598576102289</v>
      </c>
      <c r="G872" s="16">
        <v>1.5473735199372294</v>
      </c>
      <c r="H872" s="16">
        <v>1796.8930465474164</v>
      </c>
      <c r="I872" s="16">
        <v>236616.62769667833</v>
      </c>
      <c r="J872" s="16">
        <v>243666.17515111709</v>
      </c>
      <c r="K872" s="16">
        <v>46796.716668587222</v>
      </c>
      <c r="L872" s="16">
        <v>148345.266005321</v>
      </c>
      <c r="M872" s="16">
        <v>331937.53684247442</v>
      </c>
    </row>
    <row r="873" spans="2:13" x14ac:dyDescent="0.35">
      <c r="B873" s="10" t="s">
        <v>1239</v>
      </c>
      <c r="C873" s="23">
        <v>1</v>
      </c>
      <c r="D873" s="16">
        <v>140000</v>
      </c>
      <c r="E873" s="16">
        <v>145101.51748190634</v>
      </c>
      <c r="F873" s="16">
        <v>-5101.5174819063395</v>
      </c>
      <c r="G873" s="16">
        <v>-0.10909488600302773</v>
      </c>
      <c r="H873" s="16">
        <v>1474.2696111831017</v>
      </c>
      <c r="I873" s="16">
        <v>142209.59978968714</v>
      </c>
      <c r="J873" s="16">
        <v>147993.43517412554</v>
      </c>
      <c r="K873" s="16">
        <v>46785.439371943023</v>
      </c>
      <c r="L873" s="16">
        <v>53327.503535167867</v>
      </c>
      <c r="M873" s="16">
        <v>236875.53142864481</v>
      </c>
    </row>
    <row r="874" spans="2:13" x14ac:dyDescent="0.35">
      <c r="B874" s="10" t="s">
        <v>1240</v>
      </c>
      <c r="C874" s="23">
        <v>1</v>
      </c>
      <c r="D874" s="16">
        <v>361919</v>
      </c>
      <c r="E874" s="16">
        <v>318174.70189079287</v>
      </c>
      <c r="F874" s="16">
        <v>43744.298109207128</v>
      </c>
      <c r="G874" s="16">
        <v>0.93546267996382593</v>
      </c>
      <c r="H874" s="16">
        <v>2911.4338361145506</v>
      </c>
      <c r="I874" s="16">
        <v>312463.65219098353</v>
      </c>
      <c r="J874" s="16">
        <v>323885.75159060222</v>
      </c>
      <c r="K874" s="16">
        <v>46852.751395423635</v>
      </c>
      <c r="L874" s="16">
        <v>226268.64911606387</v>
      </c>
      <c r="M874" s="16">
        <v>410080.7546655219</v>
      </c>
    </row>
    <row r="875" spans="2:13" x14ac:dyDescent="0.35">
      <c r="B875" s="10" t="s">
        <v>1241</v>
      </c>
      <c r="C875" s="23">
        <v>1</v>
      </c>
      <c r="D875" s="16">
        <v>140000</v>
      </c>
      <c r="E875" s="16">
        <v>134605.44264257487</v>
      </c>
      <c r="F875" s="16">
        <v>5394.5573574251321</v>
      </c>
      <c r="G875" s="16">
        <v>0.11536148254561526</v>
      </c>
      <c r="H875" s="16">
        <v>3392.7702975722605</v>
      </c>
      <c r="I875" s="16">
        <v>127950.20646680429</v>
      </c>
      <c r="J875" s="16">
        <v>141260.67881834545</v>
      </c>
      <c r="K875" s="16">
        <v>46885.122977671577</v>
      </c>
      <c r="L875" s="16">
        <v>42635.889982398978</v>
      </c>
      <c r="M875" s="16">
        <v>226574.99530275076</v>
      </c>
    </row>
    <row r="876" spans="2:13" x14ac:dyDescent="0.35">
      <c r="B876" s="10" t="s">
        <v>1242</v>
      </c>
      <c r="C876" s="23">
        <v>1</v>
      </c>
      <c r="D876" s="16">
        <v>213000</v>
      </c>
      <c r="E876" s="16">
        <v>212160.24887958533</v>
      </c>
      <c r="F876" s="16">
        <v>839.75112041467219</v>
      </c>
      <c r="G876" s="16">
        <v>1.7957902345229173E-2</v>
      </c>
      <c r="H876" s="16">
        <v>1837.535793259379</v>
      </c>
      <c r="I876" s="16">
        <v>208555.75060443717</v>
      </c>
      <c r="J876" s="16">
        <v>215764.74715473349</v>
      </c>
      <c r="K876" s="16">
        <v>46798.294884865281</v>
      </c>
      <c r="L876" s="16">
        <v>120361.0176422099</v>
      </c>
      <c r="M876" s="16">
        <v>303959.48011696077</v>
      </c>
    </row>
    <row r="877" spans="2:13" x14ac:dyDescent="0.35">
      <c r="B877" s="10" t="s">
        <v>461</v>
      </c>
      <c r="C877" s="23">
        <v>1</v>
      </c>
      <c r="D877" s="16">
        <v>55000</v>
      </c>
      <c r="E877" s="16">
        <v>97460.835112255794</v>
      </c>
      <c r="F877" s="16">
        <v>-42460.835112255794</v>
      </c>
      <c r="G877" s="16">
        <v>-0.90801609179900644</v>
      </c>
      <c r="H877" s="16">
        <v>2177.3226912597806</v>
      </c>
      <c r="I877" s="16">
        <v>93189.813065296941</v>
      </c>
      <c r="J877" s="16">
        <v>101731.85715921465</v>
      </c>
      <c r="K877" s="16">
        <v>46812.86789378721</v>
      </c>
      <c r="L877" s="16">
        <v>5633.0175552475703</v>
      </c>
      <c r="M877" s="16">
        <v>189288.652669264</v>
      </c>
    </row>
    <row r="878" spans="2:13" x14ac:dyDescent="0.35">
      <c r="B878" s="10" t="s">
        <v>462</v>
      </c>
      <c r="C878" s="23">
        <v>1</v>
      </c>
      <c r="D878" s="16">
        <v>302000</v>
      </c>
      <c r="E878" s="16">
        <v>210003.68242494282</v>
      </c>
      <c r="F878" s="16">
        <v>91996.317575057183</v>
      </c>
      <c r="G878" s="16">
        <v>1.967322039794092</v>
      </c>
      <c r="H878" s="16">
        <v>1427.9710520932517</v>
      </c>
      <c r="I878" s="16">
        <v>207202.58368547185</v>
      </c>
      <c r="J878" s="16">
        <v>212804.78116441378</v>
      </c>
      <c r="K878" s="16">
        <v>46784.003330892017</v>
      </c>
      <c r="L878" s="16">
        <v>118232.48540700125</v>
      </c>
      <c r="M878" s="16">
        <v>301774.87944288435</v>
      </c>
    </row>
    <row r="879" spans="2:13" x14ac:dyDescent="0.35">
      <c r="B879" s="10" t="s">
        <v>1243</v>
      </c>
      <c r="C879" s="23">
        <v>1</v>
      </c>
      <c r="D879" s="16">
        <v>254000</v>
      </c>
      <c r="E879" s="16">
        <v>199025.20035989041</v>
      </c>
      <c r="F879" s="16">
        <v>54974.799640109588</v>
      </c>
      <c r="G879" s="16">
        <v>1.1756246099417278</v>
      </c>
      <c r="H879" s="16">
        <v>2007.2125615023322</v>
      </c>
      <c r="I879" s="16">
        <v>195087.86523840274</v>
      </c>
      <c r="J879" s="16">
        <v>202962.53548137809</v>
      </c>
      <c r="K879" s="16">
        <v>46805.264325782322</v>
      </c>
      <c r="L879" s="16">
        <v>107212.29791248665</v>
      </c>
      <c r="M879" s="16">
        <v>290838.10280729417</v>
      </c>
    </row>
    <row r="880" spans="2:13" x14ac:dyDescent="0.35">
      <c r="B880" s="10" t="s">
        <v>1244</v>
      </c>
      <c r="C880" s="23">
        <v>1</v>
      </c>
      <c r="D880" s="16">
        <v>179540</v>
      </c>
      <c r="E880" s="16">
        <v>212633.1508001636</v>
      </c>
      <c r="F880" s="16">
        <v>-33093.150800163596</v>
      </c>
      <c r="G880" s="16">
        <v>-0.70769011903410273</v>
      </c>
      <c r="H880" s="16">
        <v>1945.547220294834</v>
      </c>
      <c r="I880" s="16">
        <v>208816.77801140118</v>
      </c>
      <c r="J880" s="16">
        <v>216449.52358892601</v>
      </c>
      <c r="K880" s="16">
        <v>46802.660397948486</v>
      </c>
      <c r="L880" s="16">
        <v>120825.35620068318</v>
      </c>
      <c r="M880" s="16">
        <v>304440.94539964403</v>
      </c>
    </row>
    <row r="881" spans="2:13" x14ac:dyDescent="0.35">
      <c r="B881" s="10" t="s">
        <v>463</v>
      </c>
      <c r="C881" s="23">
        <v>1</v>
      </c>
      <c r="D881" s="16">
        <v>109900</v>
      </c>
      <c r="E881" s="16">
        <v>117220.42351588108</v>
      </c>
      <c r="F881" s="16">
        <v>-7320.423515881077</v>
      </c>
      <c r="G881" s="16">
        <v>-0.15654572816645534</v>
      </c>
      <c r="H881" s="16">
        <v>1879.4199676014164</v>
      </c>
      <c r="I881" s="16">
        <v>113533.76551642948</v>
      </c>
      <c r="J881" s="16">
        <v>120907.08151533267</v>
      </c>
      <c r="K881" s="16">
        <v>46799.958181112917</v>
      </c>
      <c r="L881" s="16">
        <v>25417.9295673913</v>
      </c>
      <c r="M881" s="16">
        <v>209022.91746437084</v>
      </c>
    </row>
    <row r="882" spans="2:13" x14ac:dyDescent="0.35">
      <c r="B882" s="10" t="s">
        <v>464</v>
      </c>
      <c r="C882" s="23">
        <v>1</v>
      </c>
      <c r="D882" s="16">
        <v>52000</v>
      </c>
      <c r="E882" s="16">
        <v>68144.405152189865</v>
      </c>
      <c r="F882" s="16">
        <v>-16144.405152189865</v>
      </c>
      <c r="G882" s="16">
        <v>-0.3452447327509095</v>
      </c>
      <c r="H882" s="16">
        <v>2475.3464168792307</v>
      </c>
      <c r="I882" s="16">
        <v>63288.781701062937</v>
      </c>
      <c r="J882" s="16">
        <v>73000.028603316794</v>
      </c>
      <c r="K882" s="16">
        <v>46827.675644034003</v>
      </c>
      <c r="L882" s="16">
        <v>-23712.459191509086</v>
      </c>
      <c r="M882" s="16">
        <v>160001.26949588882</v>
      </c>
    </row>
    <row r="883" spans="2:13" x14ac:dyDescent="0.35">
      <c r="B883" s="10" t="s">
        <v>1245</v>
      </c>
      <c r="C883" s="23">
        <v>1</v>
      </c>
      <c r="D883" s="16">
        <v>102776</v>
      </c>
      <c r="E883" s="16">
        <v>74269.353209194567</v>
      </c>
      <c r="F883" s="16">
        <v>28506.646790805433</v>
      </c>
      <c r="G883" s="16">
        <v>0.6096086885914922</v>
      </c>
      <c r="H883" s="16">
        <v>3144.7090760618612</v>
      </c>
      <c r="I883" s="16">
        <v>68100.712314095697</v>
      </c>
      <c r="J883" s="16">
        <v>80437.994104293437</v>
      </c>
      <c r="K883" s="16">
        <v>46867.825440405963</v>
      </c>
      <c r="L883" s="16">
        <v>-17666.268714248494</v>
      </c>
      <c r="M883" s="16">
        <v>166204.97513263763</v>
      </c>
    </row>
    <row r="884" spans="2:13" x14ac:dyDescent="0.35">
      <c r="B884" s="10" t="s">
        <v>1246</v>
      </c>
      <c r="C884" s="23">
        <v>1</v>
      </c>
      <c r="D884" s="16">
        <v>189000</v>
      </c>
      <c r="E884" s="16">
        <v>171063.61279476178</v>
      </c>
      <c r="F884" s="16">
        <v>17936.387205238221</v>
      </c>
      <c r="G884" s="16">
        <v>0.38356589473656416</v>
      </c>
      <c r="H884" s="16">
        <v>1622.3320391852437</v>
      </c>
      <c r="I884" s="16">
        <v>167881.25680560942</v>
      </c>
      <c r="J884" s="16">
        <v>174245.96878391414</v>
      </c>
      <c r="K884" s="16">
        <v>46790.339041138242</v>
      </c>
      <c r="L884" s="16">
        <v>79279.987688758949</v>
      </c>
      <c r="M884" s="16">
        <v>262847.23790076462</v>
      </c>
    </row>
    <row r="885" spans="2:13" x14ac:dyDescent="0.35">
      <c r="B885" s="10" t="s">
        <v>1247</v>
      </c>
      <c r="C885" s="23">
        <v>1</v>
      </c>
      <c r="D885" s="16">
        <v>129000</v>
      </c>
      <c r="E885" s="16">
        <v>126733.24386915776</v>
      </c>
      <c r="F885" s="16">
        <v>2266.7561308422446</v>
      </c>
      <c r="G885" s="16">
        <v>4.8474106492425617E-2</v>
      </c>
      <c r="H885" s="16">
        <v>1793.509593903294</v>
      </c>
      <c r="I885" s="16">
        <v>123215.10710066567</v>
      </c>
      <c r="J885" s="16">
        <v>130251.38063764984</v>
      </c>
      <c r="K885" s="16">
        <v>46796.58687343257</v>
      </c>
      <c r="L885" s="16">
        <v>34937.363055913229</v>
      </c>
      <c r="M885" s="16">
        <v>218529.1246824023</v>
      </c>
    </row>
    <row r="886" spans="2:13" x14ac:dyDescent="0.35">
      <c r="B886" s="10" t="s">
        <v>465</v>
      </c>
      <c r="C886" s="23">
        <v>1</v>
      </c>
      <c r="D886" s="16">
        <v>130500</v>
      </c>
      <c r="E886" s="16">
        <v>182400.26446771735</v>
      </c>
      <c r="F886" s="16">
        <v>-51900.264467717352</v>
      </c>
      <c r="G886" s="16">
        <v>-1.1098763173338797</v>
      </c>
      <c r="H886" s="16">
        <v>1245.1184271223844</v>
      </c>
      <c r="I886" s="16">
        <v>179957.84824955103</v>
      </c>
      <c r="J886" s="16">
        <v>184842.68068588368</v>
      </c>
      <c r="K886" s="16">
        <v>46778.779229869375</v>
      </c>
      <c r="L886" s="16">
        <v>90639.315012405248</v>
      </c>
      <c r="M886" s="16">
        <v>274161.21392302949</v>
      </c>
    </row>
    <row r="887" spans="2:13" x14ac:dyDescent="0.35">
      <c r="B887" s="10" t="s">
        <v>1248</v>
      </c>
      <c r="C887" s="23">
        <v>1</v>
      </c>
      <c r="D887" s="16">
        <v>165000</v>
      </c>
      <c r="E887" s="16">
        <v>168031.95360847414</v>
      </c>
      <c r="F887" s="16">
        <v>-3031.9536084741412</v>
      </c>
      <c r="G887" s="16">
        <v>-6.4837694755747924E-2</v>
      </c>
      <c r="H887" s="16">
        <v>1297.2805073438017</v>
      </c>
      <c r="I887" s="16">
        <v>165487.21659259821</v>
      </c>
      <c r="J887" s="16">
        <v>170576.69062435007</v>
      </c>
      <c r="K887" s="16">
        <v>46780.196697470528</v>
      </c>
      <c r="L887" s="16">
        <v>76268.223657923707</v>
      </c>
      <c r="M887" s="16">
        <v>259795.68355902459</v>
      </c>
    </row>
    <row r="888" spans="2:13" x14ac:dyDescent="0.35">
      <c r="B888" s="10" t="s">
        <v>1249</v>
      </c>
      <c r="C888" s="23">
        <v>1</v>
      </c>
      <c r="D888" s="16">
        <v>159500</v>
      </c>
      <c r="E888" s="16">
        <v>194760.97989856492</v>
      </c>
      <c r="F888" s="16">
        <v>-35260.979898564925</v>
      </c>
      <c r="G888" s="16">
        <v>-0.75404869159666588</v>
      </c>
      <c r="H888" s="16">
        <v>4711.1606659636191</v>
      </c>
      <c r="I888" s="16">
        <v>185519.59774062037</v>
      </c>
      <c r="J888" s="16">
        <v>204002.36205650948</v>
      </c>
      <c r="K888" s="16">
        <v>46998.924468117584</v>
      </c>
      <c r="L888" s="16">
        <v>102568.19497400179</v>
      </c>
      <c r="M888" s="16">
        <v>286953.76482312806</v>
      </c>
    </row>
    <row r="889" spans="2:13" x14ac:dyDescent="0.35">
      <c r="B889" s="10" t="s">
        <v>1250</v>
      </c>
      <c r="C889" s="23">
        <v>1</v>
      </c>
      <c r="D889" s="16">
        <v>157000</v>
      </c>
      <c r="E889" s="16">
        <v>150617.3098285555</v>
      </c>
      <c r="F889" s="16">
        <v>6382.6901714444975</v>
      </c>
      <c r="G889" s="16">
        <v>0.13649249642210026</v>
      </c>
      <c r="H889" s="16">
        <v>1472.8772536312997</v>
      </c>
      <c r="I889" s="16">
        <v>147728.12337586496</v>
      </c>
      <c r="J889" s="16">
        <v>153506.49628124604</v>
      </c>
      <c r="K889" s="16">
        <v>46785.395517656609</v>
      </c>
      <c r="L889" s="16">
        <v>58843.381906100374</v>
      </c>
      <c r="M889" s="16">
        <v>242391.23775101063</v>
      </c>
    </row>
    <row r="890" spans="2:13" x14ac:dyDescent="0.35">
      <c r="B890" s="10" t="s">
        <v>1251</v>
      </c>
      <c r="C890" s="23">
        <v>1</v>
      </c>
      <c r="D890" s="16">
        <v>341000</v>
      </c>
      <c r="E890" s="16">
        <v>289542.05174643034</v>
      </c>
      <c r="F890" s="16">
        <v>51457.948253569659</v>
      </c>
      <c r="G890" s="16">
        <v>1.100417477463022</v>
      </c>
      <c r="H890" s="16">
        <v>2478.2489141131177</v>
      </c>
      <c r="I890" s="16">
        <v>284680.73477558448</v>
      </c>
      <c r="J890" s="16">
        <v>294403.3687172762</v>
      </c>
      <c r="K890" s="16">
        <v>46827.829161937472</v>
      </c>
      <c r="L890" s="16">
        <v>197684.88626300922</v>
      </c>
      <c r="M890" s="16">
        <v>381399.21722985146</v>
      </c>
    </row>
    <row r="891" spans="2:13" x14ac:dyDescent="0.35">
      <c r="B891" s="10" t="s">
        <v>1252</v>
      </c>
      <c r="C891" s="23">
        <v>1</v>
      </c>
      <c r="D891" s="16">
        <v>128500</v>
      </c>
      <c r="E891" s="16">
        <v>126734.22211811705</v>
      </c>
      <c r="F891" s="16">
        <v>1765.7778818829538</v>
      </c>
      <c r="G891" s="16">
        <v>3.7760791257487512E-2</v>
      </c>
      <c r="H891" s="16">
        <v>1770.1928257236334</v>
      </c>
      <c r="I891" s="16">
        <v>123261.82337061694</v>
      </c>
      <c r="J891" s="16">
        <v>130206.62086561715</v>
      </c>
      <c r="K891" s="16">
        <v>46795.69904360381</v>
      </c>
      <c r="L891" s="16">
        <v>34940.082866097146</v>
      </c>
      <c r="M891" s="16">
        <v>218528.36137013696</v>
      </c>
    </row>
    <row r="892" spans="2:13" x14ac:dyDescent="0.35">
      <c r="B892" s="10" t="s">
        <v>466</v>
      </c>
      <c r="C892" s="23">
        <v>1</v>
      </c>
      <c r="D892" s="16">
        <v>275000</v>
      </c>
      <c r="E892" s="16">
        <v>216842.03495087594</v>
      </c>
      <c r="F892" s="16">
        <v>58157.965049124061</v>
      </c>
      <c r="G892" s="16">
        <v>1.2436959374745402</v>
      </c>
      <c r="H892" s="16">
        <v>1410.187722462749</v>
      </c>
      <c r="I892" s="16">
        <v>214075.81987528497</v>
      </c>
      <c r="J892" s="16">
        <v>219608.25002646691</v>
      </c>
      <c r="K892" s="16">
        <v>46783.46391356548</v>
      </c>
      <c r="L892" s="16">
        <v>125071.89605045797</v>
      </c>
      <c r="M892" s="16">
        <v>308612.17385129392</v>
      </c>
    </row>
    <row r="893" spans="2:13" x14ac:dyDescent="0.35">
      <c r="B893" s="10" t="s">
        <v>467</v>
      </c>
      <c r="C893" s="23">
        <v>1</v>
      </c>
      <c r="D893" s="16">
        <v>143000</v>
      </c>
      <c r="E893" s="16">
        <v>151633.82477922272</v>
      </c>
      <c r="F893" s="16">
        <v>-8633.8247792227194</v>
      </c>
      <c r="G893" s="16">
        <v>-0.1846325399060372</v>
      </c>
      <c r="H893" s="16">
        <v>2589.1138897689129</v>
      </c>
      <c r="I893" s="16">
        <v>146555.03579232603</v>
      </c>
      <c r="J893" s="16">
        <v>156712.61376611941</v>
      </c>
      <c r="K893" s="16">
        <v>46833.827273387484</v>
      </c>
      <c r="L893" s="16">
        <v>59764.893439345891</v>
      </c>
      <c r="M893" s="16">
        <v>243502.75611909956</v>
      </c>
    </row>
    <row r="894" spans="2:13" x14ac:dyDescent="0.35">
      <c r="B894" s="10" t="s">
        <v>1253</v>
      </c>
      <c r="C894" s="23">
        <v>1</v>
      </c>
      <c r="D894" s="16">
        <v>124500</v>
      </c>
      <c r="E894" s="16">
        <v>117597.17985400869</v>
      </c>
      <c r="F894" s="16">
        <v>6902.8201459913107</v>
      </c>
      <c r="G894" s="16">
        <v>0.14761536730928151</v>
      </c>
      <c r="H894" s="16">
        <v>1966.4019448993567</v>
      </c>
      <c r="I894" s="16">
        <v>113739.8985729375</v>
      </c>
      <c r="J894" s="16">
        <v>121454.46113507988</v>
      </c>
      <c r="K894" s="16">
        <v>46803.53194950358</v>
      </c>
      <c r="L894" s="16">
        <v>25787.675624659532</v>
      </c>
      <c r="M894" s="16">
        <v>209406.68408335786</v>
      </c>
    </row>
    <row r="895" spans="2:13" x14ac:dyDescent="0.35">
      <c r="B895" s="10" t="s">
        <v>1254</v>
      </c>
      <c r="C895" s="23">
        <v>1</v>
      </c>
      <c r="D895" s="16">
        <v>135000</v>
      </c>
      <c r="E895" s="16">
        <v>158534.78523854451</v>
      </c>
      <c r="F895" s="16">
        <v>-23534.785238544515</v>
      </c>
      <c r="G895" s="16">
        <v>-0.50328646756794393</v>
      </c>
      <c r="H895" s="16">
        <v>1410.2506639257965</v>
      </c>
      <c r="I895" s="16">
        <v>155768.44669738851</v>
      </c>
      <c r="J895" s="16">
        <v>161301.12377970052</v>
      </c>
      <c r="K895" s="16">
        <v>46783.465810843918</v>
      </c>
      <c r="L895" s="16">
        <v>66764.642616437486</v>
      </c>
      <c r="M895" s="16">
        <v>250304.92786065154</v>
      </c>
    </row>
    <row r="896" spans="2:13" x14ac:dyDescent="0.35">
      <c r="B896" s="10" t="s">
        <v>1255</v>
      </c>
      <c r="C896" s="23">
        <v>1</v>
      </c>
      <c r="D896" s="16">
        <v>320000</v>
      </c>
      <c r="E896" s="16">
        <v>235663.64550501853</v>
      </c>
      <c r="F896" s="16">
        <v>84336.354494981468</v>
      </c>
      <c r="G896" s="16">
        <v>1.8035153289532246</v>
      </c>
      <c r="H896" s="16">
        <v>1901.3302581215894</v>
      </c>
      <c r="I896" s="16">
        <v>231934.00842201512</v>
      </c>
      <c r="J896" s="16">
        <v>239393.28258802195</v>
      </c>
      <c r="K896" s="16">
        <v>46800.843187807499</v>
      </c>
      <c r="L896" s="16">
        <v>143859.4155331458</v>
      </c>
      <c r="M896" s="16">
        <v>327467.87547689129</v>
      </c>
    </row>
    <row r="897" spans="2:13" x14ac:dyDescent="0.35">
      <c r="B897" s="10" t="s">
        <v>1256</v>
      </c>
      <c r="C897" s="23">
        <v>1</v>
      </c>
      <c r="D897" s="16">
        <v>120500</v>
      </c>
      <c r="E897" s="16">
        <v>117597.17985400869</v>
      </c>
      <c r="F897" s="16">
        <v>2902.8201459913107</v>
      </c>
      <c r="G897" s="16">
        <v>6.2076202627433914E-2</v>
      </c>
      <c r="H897" s="16">
        <v>1966.4019448993567</v>
      </c>
      <c r="I897" s="16">
        <v>113739.8985729375</v>
      </c>
      <c r="J897" s="16">
        <v>121454.46113507988</v>
      </c>
      <c r="K897" s="16">
        <v>46803.53194950358</v>
      </c>
      <c r="L897" s="16">
        <v>25787.675624659532</v>
      </c>
      <c r="M897" s="16">
        <v>209406.68408335786</v>
      </c>
    </row>
    <row r="898" spans="2:13" x14ac:dyDescent="0.35">
      <c r="B898" s="10" t="s">
        <v>468</v>
      </c>
      <c r="C898" s="23">
        <v>1</v>
      </c>
      <c r="D898" s="16">
        <v>222000</v>
      </c>
      <c r="E898" s="16">
        <v>214079.24753275534</v>
      </c>
      <c r="F898" s="16">
        <v>7920.7524672446598</v>
      </c>
      <c r="G898" s="16">
        <v>0.16938363742494794</v>
      </c>
      <c r="H898" s="16">
        <v>1421.9534071187904</v>
      </c>
      <c r="I898" s="16">
        <v>211289.95296657475</v>
      </c>
      <c r="J898" s="16">
        <v>216868.54209893593</v>
      </c>
      <c r="K898" s="16">
        <v>46783.820043165731</v>
      </c>
      <c r="L898" s="16">
        <v>122308.41005082699</v>
      </c>
      <c r="M898" s="16">
        <v>305850.08501468366</v>
      </c>
    </row>
    <row r="899" spans="2:13" x14ac:dyDescent="0.35">
      <c r="B899" s="10" t="s">
        <v>1257</v>
      </c>
      <c r="C899" s="23">
        <v>1</v>
      </c>
      <c r="D899" s="16">
        <v>194500</v>
      </c>
      <c r="E899" s="16">
        <v>191315.66809814909</v>
      </c>
      <c r="F899" s="16">
        <v>3184.3319018509064</v>
      </c>
      <c r="G899" s="16">
        <v>6.8096272738521424E-2</v>
      </c>
      <c r="H899" s="16">
        <v>2128.9754296595038</v>
      </c>
      <c r="I899" s="16">
        <v>187139.48372547425</v>
      </c>
      <c r="J899" s="16">
        <v>195491.85247082394</v>
      </c>
      <c r="K899" s="16">
        <v>46810.644117758013</v>
      </c>
      <c r="L899" s="16">
        <v>99492.212685753751</v>
      </c>
      <c r="M899" s="16">
        <v>283139.12351054442</v>
      </c>
    </row>
    <row r="900" spans="2:13" x14ac:dyDescent="0.35">
      <c r="B900" s="10" t="s">
        <v>1258</v>
      </c>
      <c r="C900" s="23">
        <v>1</v>
      </c>
      <c r="D900" s="16">
        <v>110000</v>
      </c>
      <c r="E900" s="16">
        <v>191839.43896460545</v>
      </c>
      <c r="F900" s="16">
        <v>-81839.438964605448</v>
      </c>
      <c r="G900" s="16">
        <v>-1.7501193117658504</v>
      </c>
      <c r="H900" s="16">
        <v>1522.4342259871726</v>
      </c>
      <c r="I900" s="16">
        <v>188853.04187687117</v>
      </c>
      <c r="J900" s="16">
        <v>194825.83605233973</v>
      </c>
      <c r="K900" s="16">
        <v>46786.981867948649</v>
      </c>
      <c r="L900" s="16">
        <v>100062.39926772262</v>
      </c>
      <c r="M900" s="16">
        <v>283616.47866148828</v>
      </c>
    </row>
    <row r="901" spans="2:13" x14ac:dyDescent="0.35">
      <c r="B901" s="10" t="s">
        <v>1259</v>
      </c>
      <c r="C901" s="23">
        <v>1</v>
      </c>
      <c r="D901" s="16">
        <v>103000</v>
      </c>
      <c r="E901" s="16">
        <v>103270.9337000111</v>
      </c>
      <c r="F901" s="16">
        <v>-270.93370001109724</v>
      </c>
      <c r="G901" s="16">
        <v>-5.7938605957778867E-3</v>
      </c>
      <c r="H901" s="16">
        <v>2266.6035551868035</v>
      </c>
      <c r="I901" s="16">
        <v>98824.778890354952</v>
      </c>
      <c r="J901" s="16">
        <v>107717.08850966724</v>
      </c>
      <c r="K901" s="16">
        <v>46817.105399796812</v>
      </c>
      <c r="L901" s="16">
        <v>11434.803878741921</v>
      </c>
      <c r="M901" s="16">
        <v>195107.06352128027</v>
      </c>
    </row>
    <row r="902" spans="2:13" x14ac:dyDescent="0.35">
      <c r="B902" s="10" t="s">
        <v>1260</v>
      </c>
      <c r="C902" s="23">
        <v>1</v>
      </c>
      <c r="D902" s="16">
        <v>236500</v>
      </c>
      <c r="E902" s="16">
        <v>215309.57512542576</v>
      </c>
      <c r="F902" s="16">
        <v>21190.424874574237</v>
      </c>
      <c r="G902" s="16">
        <v>0.45315281075613145</v>
      </c>
      <c r="H902" s="16">
        <v>1557.2454253015687</v>
      </c>
      <c r="I902" s="16">
        <v>212254.89261525517</v>
      </c>
      <c r="J902" s="16">
        <v>218364.25763559635</v>
      </c>
      <c r="K902" s="16">
        <v>46788.127550201469</v>
      </c>
      <c r="L902" s="16">
        <v>123530.28806567832</v>
      </c>
      <c r="M902" s="16">
        <v>307088.8621851732</v>
      </c>
    </row>
    <row r="903" spans="2:13" x14ac:dyDescent="0.35">
      <c r="B903" s="10" t="s">
        <v>1261</v>
      </c>
      <c r="C903" s="23">
        <v>1</v>
      </c>
      <c r="D903" s="16">
        <v>187500</v>
      </c>
      <c r="E903" s="16">
        <v>178947.82774013811</v>
      </c>
      <c r="F903" s="16">
        <v>8552.1722598618944</v>
      </c>
      <c r="G903" s="16">
        <v>0.18288641783096385</v>
      </c>
      <c r="H903" s="16">
        <v>2109.6567702081693</v>
      </c>
      <c r="I903" s="16">
        <v>174809.53872434609</v>
      </c>
      <c r="J903" s="16">
        <v>183086.11675593012</v>
      </c>
      <c r="K903" s="16">
        <v>46809.769472059823</v>
      </c>
      <c r="L903" s="16">
        <v>87126.088027062506</v>
      </c>
      <c r="M903" s="16">
        <v>270769.56745321373</v>
      </c>
    </row>
    <row r="904" spans="2:13" x14ac:dyDescent="0.35">
      <c r="B904" s="10" t="s">
        <v>1262</v>
      </c>
      <c r="C904" s="23">
        <v>1</v>
      </c>
      <c r="D904" s="16">
        <v>222500</v>
      </c>
      <c r="E904" s="16">
        <v>257941.6057825771</v>
      </c>
      <c r="F904" s="16">
        <v>-35441.605782577099</v>
      </c>
      <c r="G904" s="16">
        <v>-0.75791133840624625</v>
      </c>
      <c r="H904" s="16">
        <v>1919.1079436619827</v>
      </c>
      <c r="I904" s="16">
        <v>254177.09610710418</v>
      </c>
      <c r="J904" s="16">
        <v>261706.11545805002</v>
      </c>
      <c r="K904" s="16">
        <v>46801.568794632571</v>
      </c>
      <c r="L904" s="16">
        <v>166135.95246506995</v>
      </c>
      <c r="M904" s="16">
        <v>349747.25910008425</v>
      </c>
    </row>
    <row r="905" spans="2:13" x14ac:dyDescent="0.35">
      <c r="B905" s="10" t="s">
        <v>1263</v>
      </c>
      <c r="C905" s="23">
        <v>1</v>
      </c>
      <c r="D905" s="16">
        <v>131400</v>
      </c>
      <c r="E905" s="16">
        <v>134831.27145653724</v>
      </c>
      <c r="F905" s="16">
        <v>-3431.2714565372444</v>
      </c>
      <c r="G905" s="16">
        <v>-7.337702354721562E-2</v>
      </c>
      <c r="H905" s="16">
        <v>1519.4307289722833</v>
      </c>
      <c r="I905" s="16">
        <v>131850.76600903622</v>
      </c>
      <c r="J905" s="16">
        <v>137811.77690403827</v>
      </c>
      <c r="K905" s="16">
        <v>46786.884231368131</v>
      </c>
      <c r="L905" s="16">
        <v>43054.423282936492</v>
      </c>
      <c r="M905" s="16">
        <v>226608.11963013798</v>
      </c>
    </row>
    <row r="906" spans="2:13" x14ac:dyDescent="0.35">
      <c r="B906" s="10" t="s">
        <v>469</v>
      </c>
      <c r="C906" s="23">
        <v>1</v>
      </c>
      <c r="D906" s="16">
        <v>108000</v>
      </c>
      <c r="E906" s="16">
        <v>123499.5110283777</v>
      </c>
      <c r="F906" s="16">
        <v>-15499.511028377703</v>
      </c>
      <c r="G906" s="16">
        <v>-0.33145380658612839</v>
      </c>
      <c r="H906" s="16">
        <v>1806.4713417338446</v>
      </c>
      <c r="I906" s="16">
        <v>119955.94857954267</v>
      </c>
      <c r="J906" s="16">
        <v>127043.07347721273</v>
      </c>
      <c r="K906" s="16">
        <v>46797.085433259672</v>
      </c>
      <c r="L906" s="16">
        <v>31702.652243415054</v>
      </c>
      <c r="M906" s="16">
        <v>215296.36981334037</v>
      </c>
    </row>
    <row r="907" spans="2:13" x14ac:dyDescent="0.35">
      <c r="B907" s="10" t="s">
        <v>1264</v>
      </c>
      <c r="C907" s="23">
        <v>1</v>
      </c>
      <c r="D907" s="16">
        <v>163000</v>
      </c>
      <c r="E907" s="16">
        <v>145060.15384117115</v>
      </c>
      <c r="F907" s="16">
        <v>17939.846158828848</v>
      </c>
      <c r="G907" s="16">
        <v>0.38363986373676806</v>
      </c>
      <c r="H907" s="16">
        <v>2834.565613778102</v>
      </c>
      <c r="I907" s="16">
        <v>139499.88834694945</v>
      </c>
      <c r="J907" s="16">
        <v>150620.41933539286</v>
      </c>
      <c r="K907" s="16">
        <v>46848.037616938789</v>
      </c>
      <c r="L907" s="16">
        <v>53163.34758369661</v>
      </c>
      <c r="M907" s="16">
        <v>236956.96009864571</v>
      </c>
    </row>
    <row r="908" spans="2:13" x14ac:dyDescent="0.35">
      <c r="B908" s="10" t="s">
        <v>1265</v>
      </c>
      <c r="C908" s="23">
        <v>1</v>
      </c>
      <c r="D908" s="16">
        <v>93500</v>
      </c>
      <c r="E908" s="16">
        <v>113429.38215958269</v>
      </c>
      <c r="F908" s="16">
        <v>-19929.382159582688</v>
      </c>
      <c r="G908" s="16">
        <v>-0.42618567563900484</v>
      </c>
      <c r="H908" s="16">
        <v>1775.7902100180593</v>
      </c>
      <c r="I908" s="16">
        <v>109946.00361941209</v>
      </c>
      <c r="J908" s="16">
        <v>116912.76069975329</v>
      </c>
      <c r="K908" s="16">
        <v>46795.911116349627</v>
      </c>
      <c r="L908" s="16">
        <v>21634.826907042239</v>
      </c>
      <c r="M908" s="16">
        <v>205223.93741212314</v>
      </c>
    </row>
    <row r="909" spans="2:13" x14ac:dyDescent="0.35">
      <c r="B909" s="10" t="s">
        <v>1266</v>
      </c>
      <c r="C909" s="23">
        <v>1</v>
      </c>
      <c r="D909" s="16">
        <v>239900</v>
      </c>
      <c r="E909" s="16">
        <v>243374.15601571891</v>
      </c>
      <c r="F909" s="16">
        <v>-3474.1560157189087</v>
      </c>
      <c r="G909" s="16">
        <v>-7.4294100889752829E-2</v>
      </c>
      <c r="H909" s="16">
        <v>1878.3415023616276</v>
      </c>
      <c r="I909" s="16">
        <v>239689.61352667582</v>
      </c>
      <c r="J909" s="16">
        <v>247058.698504762</v>
      </c>
      <c r="K909" s="16">
        <v>46799.914883884063</v>
      </c>
      <c r="L909" s="16">
        <v>151571.74699879199</v>
      </c>
      <c r="M909" s="16">
        <v>335176.56503264583</v>
      </c>
    </row>
    <row r="910" spans="2:13" x14ac:dyDescent="0.35">
      <c r="B910" s="10" t="s">
        <v>470</v>
      </c>
      <c r="C910" s="23">
        <v>1</v>
      </c>
      <c r="D910" s="16">
        <v>179000</v>
      </c>
      <c r="E910" s="16">
        <v>167353.06503756653</v>
      </c>
      <c r="F910" s="16">
        <v>11646.934962433472</v>
      </c>
      <c r="G910" s="16">
        <v>0.24906727194759135</v>
      </c>
      <c r="H910" s="16">
        <v>1636.405291006052</v>
      </c>
      <c r="I910" s="16">
        <v>164143.10304906443</v>
      </c>
      <c r="J910" s="16">
        <v>170563.02702606862</v>
      </c>
      <c r="K910" s="16">
        <v>46790.829108017861</v>
      </c>
      <c r="L910" s="16">
        <v>75568.47861955619</v>
      </c>
      <c r="M910" s="16">
        <v>259137.65145557688</v>
      </c>
    </row>
    <row r="911" spans="2:13" x14ac:dyDescent="0.35">
      <c r="B911" s="10" t="s">
        <v>1267</v>
      </c>
      <c r="C911" s="23">
        <v>1</v>
      </c>
      <c r="D911" s="16">
        <v>190000</v>
      </c>
      <c r="E911" s="16">
        <v>235381.07825142256</v>
      </c>
      <c r="F911" s="16">
        <v>-45381.078251422558</v>
      </c>
      <c r="G911" s="16">
        <v>-0.97046488149706178</v>
      </c>
      <c r="H911" s="16">
        <v>1820.3473098148336</v>
      </c>
      <c r="I911" s="16">
        <v>231810.29679374024</v>
      </c>
      <c r="J911" s="16">
        <v>238951.85970910487</v>
      </c>
      <c r="K911" s="16">
        <v>46797.623130535685</v>
      </c>
      <c r="L911" s="16">
        <v>143583.16472297625</v>
      </c>
      <c r="M911" s="16">
        <v>327178.99177986884</v>
      </c>
    </row>
    <row r="912" spans="2:13" x14ac:dyDescent="0.35">
      <c r="B912" s="10" t="s">
        <v>1268</v>
      </c>
      <c r="C912" s="23">
        <v>1</v>
      </c>
      <c r="D912" s="16">
        <v>132000</v>
      </c>
      <c r="E912" s="16">
        <v>108900.48011037611</v>
      </c>
      <c r="F912" s="16">
        <v>23099.519889623887</v>
      </c>
      <c r="G912" s="16">
        <v>0.49397840897753803</v>
      </c>
      <c r="H912" s="16">
        <v>2785.4463493744242</v>
      </c>
      <c r="I912" s="16">
        <v>103436.5666461225</v>
      </c>
      <c r="J912" s="16">
        <v>114364.39357462972</v>
      </c>
      <c r="K912" s="16">
        <v>46845.091287183357</v>
      </c>
      <c r="L912" s="16">
        <v>17009.453354210025</v>
      </c>
      <c r="M912" s="16">
        <v>200791.50686654221</v>
      </c>
    </row>
    <row r="913" spans="2:13" x14ac:dyDescent="0.35">
      <c r="B913" s="10" t="s">
        <v>1269</v>
      </c>
      <c r="C913" s="23">
        <v>1</v>
      </c>
      <c r="D913" s="16">
        <v>142000</v>
      </c>
      <c r="E913" s="16">
        <v>112752.45008659367</v>
      </c>
      <c r="F913" s="16">
        <v>29247.549913406328</v>
      </c>
      <c r="G913" s="16">
        <v>0.62545274714585541</v>
      </c>
      <c r="H913" s="16">
        <v>1869.1545316814586</v>
      </c>
      <c r="I913" s="16">
        <v>109085.92869955685</v>
      </c>
      <c r="J913" s="16">
        <v>116418.97147363049</v>
      </c>
      <c r="K913" s="16">
        <v>46799.547059801807</v>
      </c>
      <c r="L913" s="16">
        <v>20950.762590997067</v>
      </c>
      <c r="M913" s="16">
        <v>204554.13758219028</v>
      </c>
    </row>
    <row r="914" spans="2:13" x14ac:dyDescent="0.35">
      <c r="B914" s="10" t="s">
        <v>1270</v>
      </c>
      <c r="C914" s="23">
        <v>1</v>
      </c>
      <c r="D914" s="16">
        <v>179000</v>
      </c>
      <c r="E914" s="16">
        <v>195129.20918050889</v>
      </c>
      <c r="F914" s="16">
        <v>-16129.209180508886</v>
      </c>
      <c r="G914" s="16">
        <v>-0.34491977006987951</v>
      </c>
      <c r="H914" s="16">
        <v>1803.8369627800189</v>
      </c>
      <c r="I914" s="16">
        <v>191590.81431231636</v>
      </c>
      <c r="J914" s="16">
        <v>198667.60404870141</v>
      </c>
      <c r="K914" s="16">
        <v>46796.983814425374</v>
      </c>
      <c r="L914" s="16">
        <v>103332.54973039146</v>
      </c>
      <c r="M914" s="16">
        <v>286925.8686306263</v>
      </c>
    </row>
    <row r="915" spans="2:13" x14ac:dyDescent="0.35">
      <c r="B915" s="10" t="s">
        <v>1271</v>
      </c>
      <c r="C915" s="23">
        <v>1</v>
      </c>
      <c r="D915" s="16">
        <v>175000</v>
      </c>
      <c r="E915" s="16">
        <v>167376.54301258747</v>
      </c>
      <c r="F915" s="16">
        <v>7623.45698741253</v>
      </c>
      <c r="G915" s="16">
        <v>0.16302603567281557</v>
      </c>
      <c r="H915" s="16">
        <v>1270.0392641402168</v>
      </c>
      <c r="I915" s="16">
        <v>164885.24224241648</v>
      </c>
      <c r="J915" s="16">
        <v>169867.84378275846</v>
      </c>
      <c r="K915" s="16">
        <v>46779.449185211197</v>
      </c>
      <c r="L915" s="16">
        <v>75614.279377228988</v>
      </c>
      <c r="M915" s="16">
        <v>259138.80664794595</v>
      </c>
    </row>
    <row r="916" spans="2:13" x14ac:dyDescent="0.35">
      <c r="B916" s="10" t="s">
        <v>1272</v>
      </c>
      <c r="C916" s="23">
        <v>1</v>
      </c>
      <c r="D916" s="16">
        <v>180000</v>
      </c>
      <c r="E916" s="16">
        <v>186666.16424251214</v>
      </c>
      <c r="F916" s="16">
        <v>-6666.164242512139</v>
      </c>
      <c r="G916" s="16">
        <v>-0.14255453023412246</v>
      </c>
      <c r="H916" s="16">
        <v>1624.0376491926113</v>
      </c>
      <c r="I916" s="16">
        <v>183480.46253984922</v>
      </c>
      <c r="J916" s="16">
        <v>189851.86594517506</v>
      </c>
      <c r="K916" s="16">
        <v>46790.398209732026</v>
      </c>
      <c r="L916" s="16">
        <v>94882.423071780111</v>
      </c>
      <c r="M916" s="16">
        <v>278449.90541324415</v>
      </c>
    </row>
    <row r="917" spans="2:13" x14ac:dyDescent="0.35">
      <c r="B917" s="10" t="s">
        <v>471</v>
      </c>
      <c r="C917" s="23">
        <v>1</v>
      </c>
      <c r="D917" s="16">
        <v>299800</v>
      </c>
      <c r="E917" s="16">
        <v>300027.08866276161</v>
      </c>
      <c r="F917" s="16">
        <v>-227.0886627616128</v>
      </c>
      <c r="G917" s="16">
        <v>-4.8562436303365378E-3</v>
      </c>
      <c r="H917" s="16">
        <v>3073.4210343868754</v>
      </c>
      <c r="I917" s="16">
        <v>293998.28592711454</v>
      </c>
      <c r="J917" s="16">
        <v>306055.89139840868</v>
      </c>
      <c r="K917" s="16">
        <v>46863.096175924082</v>
      </c>
      <c r="L917" s="16">
        <v>208100.7436338042</v>
      </c>
      <c r="M917" s="16">
        <v>391953.43369171902</v>
      </c>
    </row>
    <row r="918" spans="2:13" x14ac:dyDescent="0.35">
      <c r="B918" s="10" t="s">
        <v>472</v>
      </c>
      <c r="C918" s="23">
        <v>1</v>
      </c>
      <c r="D918" s="16">
        <v>236000</v>
      </c>
      <c r="E918" s="16">
        <v>281445.98065696936</v>
      </c>
      <c r="F918" s="16">
        <v>-45445.980656969361</v>
      </c>
      <c r="G918" s="16">
        <v>-0.97185280588614087</v>
      </c>
      <c r="H918" s="16">
        <v>2275.2189761817995</v>
      </c>
      <c r="I918" s="16">
        <v>276982.9258934565</v>
      </c>
      <c r="J918" s="16">
        <v>285909.03542048222</v>
      </c>
      <c r="K918" s="16">
        <v>46817.523297680716</v>
      </c>
      <c r="L918" s="16">
        <v>189609.03108992585</v>
      </c>
      <c r="M918" s="16">
        <v>373282.93022401287</v>
      </c>
    </row>
    <row r="919" spans="2:13" x14ac:dyDescent="0.35">
      <c r="B919" s="10" t="s">
        <v>1273</v>
      </c>
      <c r="C919" s="23">
        <v>1</v>
      </c>
      <c r="D919" s="16">
        <v>265979</v>
      </c>
      <c r="E919" s="16">
        <v>192486.74638436965</v>
      </c>
      <c r="F919" s="16">
        <v>73492.253615630354</v>
      </c>
      <c r="G919" s="16">
        <v>1.5716164962168788</v>
      </c>
      <c r="H919" s="16">
        <v>5187.6451145895244</v>
      </c>
      <c r="I919" s="16">
        <v>182310.69542731531</v>
      </c>
      <c r="J919" s="16">
        <v>202662.79734142398</v>
      </c>
      <c r="K919" s="16">
        <v>47049.07574197631</v>
      </c>
      <c r="L919" s="16">
        <v>100195.58504679546</v>
      </c>
      <c r="M919" s="16">
        <v>284777.9077219438</v>
      </c>
    </row>
    <row r="920" spans="2:13" x14ac:dyDescent="0.35">
      <c r="B920" s="10" t="s">
        <v>1274</v>
      </c>
      <c r="C920" s="23">
        <v>1</v>
      </c>
      <c r="D920" s="16">
        <v>260400</v>
      </c>
      <c r="E920" s="16">
        <v>226252.8402279471</v>
      </c>
      <c r="F920" s="16">
        <v>34147.159772052895</v>
      </c>
      <c r="G920" s="16">
        <v>0.7302298807897486</v>
      </c>
      <c r="H920" s="16">
        <v>1607.0580304275875</v>
      </c>
      <c r="I920" s="16">
        <v>223100.4456351515</v>
      </c>
      <c r="J920" s="16">
        <v>229405.23482074271</v>
      </c>
      <c r="K920" s="16">
        <v>46789.811945042697</v>
      </c>
      <c r="L920" s="16">
        <v>134470.24907022121</v>
      </c>
      <c r="M920" s="16">
        <v>318035.431385673</v>
      </c>
    </row>
    <row r="921" spans="2:13" x14ac:dyDescent="0.35">
      <c r="B921" s="10" t="s">
        <v>1275</v>
      </c>
      <c r="C921" s="23">
        <v>1</v>
      </c>
      <c r="D921" s="16">
        <v>98000</v>
      </c>
      <c r="E921" s="16">
        <v>154736.89613953177</v>
      </c>
      <c r="F921" s="16">
        <v>-56736.896139531775</v>
      </c>
      <c r="G921" s="16">
        <v>-1.2133066756040731</v>
      </c>
      <c r="H921" s="16">
        <v>1641.069610131342</v>
      </c>
      <c r="I921" s="16">
        <v>151517.78465293365</v>
      </c>
      <c r="J921" s="16">
        <v>157956.0076261299</v>
      </c>
      <c r="K921" s="16">
        <v>46790.992464411305</v>
      </c>
      <c r="L921" s="16">
        <v>62951.989282681243</v>
      </c>
      <c r="M921" s="16">
        <v>246521.80299638229</v>
      </c>
    </row>
    <row r="922" spans="2:13" x14ac:dyDescent="0.35">
      <c r="B922" s="10" t="s">
        <v>473</v>
      </c>
      <c r="C922" s="23">
        <v>1</v>
      </c>
      <c r="D922" s="16">
        <v>96500</v>
      </c>
      <c r="E922" s="16">
        <v>81111.618730964372</v>
      </c>
      <c r="F922" s="16">
        <v>15388.381269035628</v>
      </c>
      <c r="G922" s="16">
        <v>0.32907731988977446</v>
      </c>
      <c r="H922" s="16">
        <v>2795.6934723159284</v>
      </c>
      <c r="I922" s="16">
        <v>75627.604576915561</v>
      </c>
      <c r="J922" s="16">
        <v>86595.632885013183</v>
      </c>
      <c r="K922" s="16">
        <v>46845.701706031141</v>
      </c>
      <c r="L922" s="16">
        <v>-10780.60541884815</v>
      </c>
      <c r="M922" s="16">
        <v>173003.84288077691</v>
      </c>
    </row>
    <row r="923" spans="2:13" x14ac:dyDescent="0.35">
      <c r="B923" s="10" t="s">
        <v>474</v>
      </c>
      <c r="C923" s="23">
        <v>1</v>
      </c>
      <c r="D923" s="16">
        <v>162000</v>
      </c>
      <c r="E923" s="16">
        <v>195506.9437675958</v>
      </c>
      <c r="F923" s="16">
        <v>-33506.943767595803</v>
      </c>
      <c r="G923" s="16">
        <v>-0.71653899523044629</v>
      </c>
      <c r="H923" s="16">
        <v>1918.0783833181358</v>
      </c>
      <c r="I923" s="16">
        <v>191744.45367100518</v>
      </c>
      <c r="J923" s="16">
        <v>199269.43386418643</v>
      </c>
      <c r="K923" s="16">
        <v>46801.526588604465</v>
      </c>
      <c r="L923" s="16">
        <v>103701.37324115922</v>
      </c>
      <c r="M923" s="16">
        <v>287312.51429403236</v>
      </c>
    </row>
    <row r="924" spans="2:13" x14ac:dyDescent="0.35">
      <c r="B924" s="10" t="s">
        <v>1276</v>
      </c>
      <c r="C924" s="23">
        <v>1</v>
      </c>
      <c r="D924" s="16">
        <v>217000</v>
      </c>
      <c r="E924" s="16">
        <v>205790.88527839354</v>
      </c>
      <c r="F924" s="16">
        <v>11209.114721606456</v>
      </c>
      <c r="G924" s="16">
        <v>0.23970457752730429</v>
      </c>
      <c r="H924" s="16">
        <v>1629.333997303776</v>
      </c>
      <c r="I924" s="16">
        <v>202594.79429368165</v>
      </c>
      <c r="J924" s="16">
        <v>208986.97626310543</v>
      </c>
      <c r="K924" s="16">
        <v>46790.582338907348</v>
      </c>
      <c r="L924" s="16">
        <v>114006.78292106734</v>
      </c>
      <c r="M924" s="16">
        <v>297574.98763571976</v>
      </c>
    </row>
    <row r="925" spans="2:13" x14ac:dyDescent="0.35">
      <c r="B925" s="10" t="s">
        <v>1277</v>
      </c>
      <c r="C925" s="23">
        <v>1</v>
      </c>
      <c r="D925" s="16">
        <v>275500</v>
      </c>
      <c r="E925" s="16">
        <v>271638.85406258632</v>
      </c>
      <c r="F925" s="16">
        <v>3861.1459374136757</v>
      </c>
      <c r="G925" s="16">
        <v>8.2569799550268816E-2</v>
      </c>
      <c r="H925" s="16">
        <v>2143.1659778440235</v>
      </c>
      <c r="I925" s="16">
        <v>267434.83360277669</v>
      </c>
      <c r="J925" s="16">
        <v>275842.87452239596</v>
      </c>
      <c r="K925" s="16">
        <v>46811.29165861466</v>
      </c>
      <c r="L925" s="16">
        <v>179814.12843825313</v>
      </c>
      <c r="M925" s="16">
        <v>363463.57968691952</v>
      </c>
    </row>
    <row r="926" spans="2:13" x14ac:dyDescent="0.35">
      <c r="B926" s="10" t="s">
        <v>1278</v>
      </c>
      <c r="C926" s="23">
        <v>1</v>
      </c>
      <c r="D926" s="16">
        <v>156000</v>
      </c>
      <c r="E926" s="16">
        <v>131968.42546012954</v>
      </c>
      <c r="F926" s="16">
        <v>24031.57453987046</v>
      </c>
      <c r="G926" s="16">
        <v>0.51391020303251889</v>
      </c>
      <c r="H926" s="16">
        <v>1678.4159169912209</v>
      </c>
      <c r="I926" s="16">
        <v>128676.0557006023</v>
      </c>
      <c r="J926" s="16">
        <v>135260.79521965678</v>
      </c>
      <c r="K926" s="16">
        <v>46792.317172049814</v>
      </c>
      <c r="L926" s="16">
        <v>40180.920065380808</v>
      </c>
      <c r="M926" s="16">
        <v>223755.93085487827</v>
      </c>
    </row>
    <row r="927" spans="2:13" x14ac:dyDescent="0.35">
      <c r="B927" s="10" t="s">
        <v>1279</v>
      </c>
      <c r="C927" s="23">
        <v>1</v>
      </c>
      <c r="D927" s="16">
        <v>172500</v>
      </c>
      <c r="E927" s="16">
        <v>205693.76144698408</v>
      </c>
      <c r="F927" s="16">
        <v>-33193.761446984077</v>
      </c>
      <c r="G927" s="16">
        <v>-0.70984165670588384</v>
      </c>
      <c r="H927" s="16">
        <v>1694.9544734913934</v>
      </c>
      <c r="I927" s="16">
        <v>202368.94976246305</v>
      </c>
      <c r="J927" s="16">
        <v>209018.57313150511</v>
      </c>
      <c r="K927" s="16">
        <v>46792.913320357678</v>
      </c>
      <c r="L927" s="16">
        <v>113905.08665158731</v>
      </c>
      <c r="M927" s="16">
        <v>297482.43624238088</v>
      </c>
    </row>
    <row r="928" spans="2:13" x14ac:dyDescent="0.35">
      <c r="B928" s="10" t="s">
        <v>1280</v>
      </c>
      <c r="C928" s="23">
        <v>1</v>
      </c>
      <c r="D928" s="16">
        <v>212000</v>
      </c>
      <c r="E928" s="16">
        <v>242325.35884939806</v>
      </c>
      <c r="F928" s="16">
        <v>-30325.358849398064</v>
      </c>
      <c r="G928" s="16">
        <v>-0.64850146616369642</v>
      </c>
      <c r="H928" s="16">
        <v>1920.7514412673104</v>
      </c>
      <c r="I928" s="16">
        <v>238557.62529969894</v>
      </c>
      <c r="J928" s="16">
        <v>246093.09239909719</v>
      </c>
      <c r="K928" s="16">
        <v>46801.636215397739</v>
      </c>
      <c r="L928" s="16">
        <v>150519.57327975595</v>
      </c>
      <c r="M928" s="16">
        <v>334131.14441904018</v>
      </c>
    </row>
    <row r="929" spans="2:13" x14ac:dyDescent="0.35">
      <c r="B929" s="10" t="s">
        <v>475</v>
      </c>
      <c r="C929" s="23">
        <v>1</v>
      </c>
      <c r="D929" s="16">
        <v>158900</v>
      </c>
      <c r="E929" s="16">
        <v>175641.42729192832</v>
      </c>
      <c r="F929" s="16">
        <v>-16741.427291928325</v>
      </c>
      <c r="G929" s="16">
        <v>-0.35801192653335878</v>
      </c>
      <c r="H929" s="16">
        <v>1305.4171803652107</v>
      </c>
      <c r="I929" s="16">
        <v>173080.72943111067</v>
      </c>
      <c r="J929" s="16">
        <v>178202.12515274598</v>
      </c>
      <c r="K929" s="16">
        <v>46780.423045907686</v>
      </c>
      <c r="L929" s="16">
        <v>83877.253337753951</v>
      </c>
      <c r="M929" s="16">
        <v>267405.60124610271</v>
      </c>
    </row>
    <row r="930" spans="2:13" x14ac:dyDescent="0.35">
      <c r="B930" s="10" t="s">
        <v>1281</v>
      </c>
      <c r="C930" s="23">
        <v>1</v>
      </c>
      <c r="D930" s="16">
        <v>179400</v>
      </c>
      <c r="E930" s="16">
        <v>208548.78145171815</v>
      </c>
      <c r="F930" s="16">
        <v>-29148.781451718154</v>
      </c>
      <c r="G930" s="16">
        <v>-0.62334060421842608</v>
      </c>
      <c r="H930" s="16">
        <v>1682.3552760723187</v>
      </c>
      <c r="I930" s="16">
        <v>205248.6842710081</v>
      </c>
      <c r="J930" s="16">
        <v>211848.87863242821</v>
      </c>
      <c r="K930" s="16">
        <v>46792.458640407298</v>
      </c>
      <c r="L930" s="16">
        <v>116760.99855355838</v>
      </c>
      <c r="M930" s="16">
        <v>300336.56434987794</v>
      </c>
    </row>
    <row r="931" spans="2:13" x14ac:dyDescent="0.35">
      <c r="B931" s="10" t="s">
        <v>1282</v>
      </c>
      <c r="C931" s="23">
        <v>1</v>
      </c>
      <c r="D931" s="16">
        <v>290000</v>
      </c>
      <c r="E931" s="16">
        <v>302387.68526981532</v>
      </c>
      <c r="F931" s="16">
        <v>-12387.685269815323</v>
      </c>
      <c r="G931" s="16">
        <v>-0.26490806258040772</v>
      </c>
      <c r="H931" s="16">
        <v>2710.4642859537498</v>
      </c>
      <c r="I931" s="16">
        <v>297070.85613407294</v>
      </c>
      <c r="J931" s="16">
        <v>307704.51440555771</v>
      </c>
      <c r="K931" s="16">
        <v>46840.692597192981</v>
      </c>
      <c r="L931" s="16">
        <v>210505.2869553598</v>
      </c>
      <c r="M931" s="16">
        <v>394270.08358427085</v>
      </c>
    </row>
    <row r="932" spans="2:13" x14ac:dyDescent="0.35">
      <c r="B932" s="10" t="s">
        <v>1283</v>
      </c>
      <c r="C932" s="23">
        <v>1</v>
      </c>
      <c r="D932" s="16">
        <v>127500</v>
      </c>
      <c r="E932" s="16">
        <v>106092.6932401325</v>
      </c>
      <c r="F932" s="16">
        <v>21407.306759867497</v>
      </c>
      <c r="G932" s="16">
        <v>0.45779078458178385</v>
      </c>
      <c r="H932" s="16">
        <v>1959.8460175018081</v>
      </c>
      <c r="I932" s="16">
        <v>102248.27202365604</v>
      </c>
      <c r="J932" s="16">
        <v>109937.11445660896</v>
      </c>
      <c r="K932" s="16">
        <v>46803.256967348076</v>
      </c>
      <c r="L932" s="16">
        <v>14283.72841399326</v>
      </c>
      <c r="M932" s="16">
        <v>197901.65806627175</v>
      </c>
    </row>
    <row r="933" spans="2:13" x14ac:dyDescent="0.35">
      <c r="B933" s="10" t="s">
        <v>1284</v>
      </c>
      <c r="C933" s="23">
        <v>1</v>
      </c>
      <c r="D933" s="16">
        <v>100000</v>
      </c>
      <c r="E933" s="16">
        <v>111075.63329524356</v>
      </c>
      <c r="F933" s="16">
        <v>-11075.633295243562</v>
      </c>
      <c r="G933" s="16">
        <v>-0.23685010509939841</v>
      </c>
      <c r="H933" s="16">
        <v>2276.6623399952387</v>
      </c>
      <c r="I933" s="16">
        <v>106609.74723865057</v>
      </c>
      <c r="J933" s="16">
        <v>115541.51935183656</v>
      </c>
      <c r="K933" s="16">
        <v>46817.593463885467</v>
      </c>
      <c r="L933" s="16">
        <v>19238.546090628617</v>
      </c>
      <c r="M933" s="16">
        <v>202912.72049985849</v>
      </c>
    </row>
    <row r="934" spans="2:13" x14ac:dyDescent="0.35">
      <c r="B934" s="10" t="s">
        <v>1285</v>
      </c>
      <c r="C934" s="23">
        <v>1</v>
      </c>
      <c r="D934" s="16">
        <v>215200</v>
      </c>
      <c r="E934" s="16">
        <v>223385.10298674338</v>
      </c>
      <c r="F934" s="16">
        <v>-8185.1029867433826</v>
      </c>
      <c r="G934" s="16">
        <v>-0.17503671808023125</v>
      </c>
      <c r="H934" s="16">
        <v>1972.922578300321</v>
      </c>
      <c r="I934" s="16">
        <v>219515.03087355188</v>
      </c>
      <c r="J934" s="16">
        <v>227255.17509993489</v>
      </c>
      <c r="K934" s="16">
        <v>46803.806360586379</v>
      </c>
      <c r="L934" s="16">
        <v>131575.06047439683</v>
      </c>
      <c r="M934" s="16">
        <v>315195.14549908997</v>
      </c>
    </row>
    <row r="935" spans="2:13" x14ac:dyDescent="0.35">
      <c r="B935" s="10" t="s">
        <v>1286</v>
      </c>
      <c r="C935" s="23">
        <v>1</v>
      </c>
      <c r="D935" s="16">
        <v>337000</v>
      </c>
      <c r="E935" s="16">
        <v>290773.35758805979</v>
      </c>
      <c r="F935" s="16">
        <v>46226.642411940207</v>
      </c>
      <c r="G935" s="16">
        <v>0.98854709449095868</v>
      </c>
      <c r="H935" s="16">
        <v>2443.4050895067612</v>
      </c>
      <c r="I935" s="16">
        <v>285980.39003721101</v>
      </c>
      <c r="J935" s="16">
        <v>295566.32513890858</v>
      </c>
      <c r="K935" s="16">
        <v>46825.998064864842</v>
      </c>
      <c r="L935" s="16">
        <v>198919.78397276124</v>
      </c>
      <c r="M935" s="16">
        <v>382626.93120335834</v>
      </c>
    </row>
    <row r="936" spans="2:13" x14ac:dyDescent="0.35">
      <c r="B936" s="10" t="s">
        <v>1287</v>
      </c>
      <c r="C936" s="23">
        <v>1</v>
      </c>
      <c r="D936" s="16">
        <v>270000</v>
      </c>
      <c r="E936" s="16">
        <v>203699.16043950713</v>
      </c>
      <c r="F936" s="16">
        <v>66300.839560492866</v>
      </c>
      <c r="G936" s="16">
        <v>1.4178296084274391</v>
      </c>
      <c r="H936" s="16">
        <v>1576.0096919368384</v>
      </c>
      <c r="I936" s="16">
        <v>200607.67006580031</v>
      </c>
      <c r="J936" s="16">
        <v>206790.65081321396</v>
      </c>
      <c r="K936" s="16">
        <v>46788.755838217985</v>
      </c>
      <c r="L936" s="16">
        <v>111918.64093406795</v>
      </c>
      <c r="M936" s="16">
        <v>295479.67994494631</v>
      </c>
    </row>
    <row r="937" spans="2:13" x14ac:dyDescent="0.35">
      <c r="B937" s="10" t="s">
        <v>1288</v>
      </c>
      <c r="C937" s="23">
        <v>1</v>
      </c>
      <c r="D937" s="16">
        <v>264132</v>
      </c>
      <c r="E937" s="16">
        <v>218437.37989416361</v>
      </c>
      <c r="F937" s="16">
        <v>45694.620105836395</v>
      </c>
      <c r="G937" s="16">
        <v>0.97716990857690111</v>
      </c>
      <c r="H937" s="16">
        <v>1954.5059670940709</v>
      </c>
      <c r="I937" s="16">
        <v>214603.43368587719</v>
      </c>
      <c r="J937" s="16">
        <v>222271.32610245002</v>
      </c>
      <c r="K937" s="16">
        <v>46803.033661448753</v>
      </c>
      <c r="L937" s="16">
        <v>126628.85310342585</v>
      </c>
      <c r="M937" s="16">
        <v>310245.90668490133</v>
      </c>
    </row>
    <row r="938" spans="2:13" x14ac:dyDescent="0.35">
      <c r="B938" s="10" t="s">
        <v>1289</v>
      </c>
      <c r="C938" s="23">
        <v>1</v>
      </c>
      <c r="D938" s="16">
        <v>196500</v>
      </c>
      <c r="E938" s="16">
        <v>217314.93687145397</v>
      </c>
      <c r="F938" s="16">
        <v>-20814.936871453974</v>
      </c>
      <c r="G938" s="16">
        <v>-0.44512307822239083</v>
      </c>
      <c r="H938" s="16">
        <v>1438.5593157526387</v>
      </c>
      <c r="I938" s="16">
        <v>214493.0682627717</v>
      </c>
      <c r="J938" s="16">
        <v>220136.80548013625</v>
      </c>
      <c r="K938" s="16">
        <v>46784.327709653342</v>
      </c>
      <c r="L938" s="16">
        <v>125543.1035542414</v>
      </c>
      <c r="M938" s="16">
        <v>309086.77018866653</v>
      </c>
    </row>
    <row r="939" spans="2:13" x14ac:dyDescent="0.35">
      <c r="B939" s="10" t="s">
        <v>1290</v>
      </c>
      <c r="C939" s="23">
        <v>1</v>
      </c>
      <c r="D939" s="16">
        <v>160000</v>
      </c>
      <c r="E939" s="16">
        <v>170539.56474385638</v>
      </c>
      <c r="F939" s="16">
        <v>-10539.564743856376</v>
      </c>
      <c r="G939" s="16">
        <v>-0.22538639107493139</v>
      </c>
      <c r="H939" s="16">
        <v>1941.1825884023544</v>
      </c>
      <c r="I939" s="16">
        <v>166731.75358866097</v>
      </c>
      <c r="J939" s="16">
        <v>174347.37589905178</v>
      </c>
      <c r="K939" s="16">
        <v>46802.479167035752</v>
      </c>
      <c r="L939" s="16">
        <v>78732.125645757071</v>
      </c>
      <c r="M939" s="16">
        <v>262347.00384195568</v>
      </c>
    </row>
    <row r="940" spans="2:13" x14ac:dyDescent="0.35">
      <c r="B940" s="10" t="s">
        <v>1291</v>
      </c>
      <c r="C940" s="23">
        <v>1</v>
      </c>
      <c r="D940" s="16">
        <v>216837</v>
      </c>
      <c r="E940" s="16">
        <v>245659.15026846525</v>
      </c>
      <c r="F940" s="16">
        <v>-28822.150268465251</v>
      </c>
      <c r="G940" s="16">
        <v>-0.61635566457480184</v>
      </c>
      <c r="H940" s="16">
        <v>1871.012149411805</v>
      </c>
      <c r="I940" s="16">
        <v>241988.98499055594</v>
      </c>
      <c r="J940" s="16">
        <v>249329.31554637456</v>
      </c>
      <c r="K940" s="16">
        <v>46799.621289093193</v>
      </c>
      <c r="L940" s="16">
        <v>153857.31716517289</v>
      </c>
      <c r="M940" s="16">
        <v>337460.98337175761</v>
      </c>
    </row>
    <row r="941" spans="2:13" x14ac:dyDescent="0.35">
      <c r="B941" s="10" t="s">
        <v>1292</v>
      </c>
      <c r="C941" s="23">
        <v>1</v>
      </c>
      <c r="D941" s="16">
        <v>538000</v>
      </c>
      <c r="E941" s="16">
        <v>381939.75007673149</v>
      </c>
      <c r="F941" s="16">
        <v>156060.24992326851</v>
      </c>
      <c r="G941" s="16">
        <v>3.3373158546191903</v>
      </c>
      <c r="H941" s="16">
        <v>4313.590306271707</v>
      </c>
      <c r="I941" s="16">
        <v>373478.23935368162</v>
      </c>
      <c r="J941" s="16">
        <v>390401.26079978136</v>
      </c>
      <c r="K941" s="16">
        <v>46960.738150817648</v>
      </c>
      <c r="L941" s="16">
        <v>289821.87118411984</v>
      </c>
      <c r="M941" s="16">
        <v>474057.62896934315</v>
      </c>
    </row>
    <row r="942" spans="2:13" x14ac:dyDescent="0.35">
      <c r="B942" s="10" t="s">
        <v>476</v>
      </c>
      <c r="C942" s="23">
        <v>1</v>
      </c>
      <c r="D942" s="16">
        <v>134900</v>
      </c>
      <c r="E942" s="16">
        <v>129576.52488638149</v>
      </c>
      <c r="F942" s="16">
        <v>5323.4751136185077</v>
      </c>
      <c r="G942" s="16">
        <v>0.11384140360588274</v>
      </c>
      <c r="H942" s="16">
        <v>2100.9259945385929</v>
      </c>
      <c r="I942" s="16">
        <v>125455.36210342647</v>
      </c>
      <c r="J942" s="16">
        <v>133697.6876693365</v>
      </c>
      <c r="K942" s="16">
        <v>46809.376799673657</v>
      </c>
      <c r="L942" s="16">
        <v>37755.555436907744</v>
      </c>
      <c r="M942" s="16">
        <v>221397.49433585524</v>
      </c>
    </row>
    <row r="943" spans="2:13" x14ac:dyDescent="0.35">
      <c r="B943" s="10" t="s">
        <v>1293</v>
      </c>
      <c r="C943" s="23">
        <v>1</v>
      </c>
      <c r="D943" s="16">
        <v>102000</v>
      </c>
      <c r="E943" s="16">
        <v>131605.36460743065</v>
      </c>
      <c r="F943" s="16">
        <v>-29605.364607430645</v>
      </c>
      <c r="G943" s="16">
        <v>-0.63310453965528823</v>
      </c>
      <c r="H943" s="16">
        <v>1568.2807816408288</v>
      </c>
      <c r="I943" s="16">
        <v>128529.0352139523</v>
      </c>
      <c r="J943" s="16">
        <v>134681.69400090899</v>
      </c>
      <c r="K943" s="16">
        <v>46788.496139001545</v>
      </c>
      <c r="L943" s="16">
        <v>39825.354526287396</v>
      </c>
      <c r="M943" s="16">
        <v>223385.37468857388</v>
      </c>
    </row>
    <row r="944" spans="2:13" x14ac:dyDescent="0.35">
      <c r="B944" s="10" t="s">
        <v>1294</v>
      </c>
      <c r="C944" s="23">
        <v>1</v>
      </c>
      <c r="D944" s="16">
        <v>107000</v>
      </c>
      <c r="E944" s="16">
        <v>147949.68974392605</v>
      </c>
      <c r="F944" s="16">
        <v>-40949.68974392605</v>
      </c>
      <c r="G944" s="16">
        <v>-0.87570056366906412</v>
      </c>
      <c r="H944" s="16">
        <v>1583.4053859960304</v>
      </c>
      <c r="I944" s="16">
        <v>144843.69202479624</v>
      </c>
      <c r="J944" s="16">
        <v>151055.68746305586</v>
      </c>
      <c r="K944" s="16">
        <v>46789.005535015378</v>
      </c>
      <c r="L944" s="16">
        <v>56168.680434871174</v>
      </c>
      <c r="M944" s="16">
        <v>239730.69905298093</v>
      </c>
    </row>
    <row r="945" spans="2:13" x14ac:dyDescent="0.35">
      <c r="B945" s="10" t="s">
        <v>1295</v>
      </c>
      <c r="C945" s="23">
        <v>1</v>
      </c>
      <c r="D945" s="16">
        <v>114500</v>
      </c>
      <c r="E945" s="16">
        <v>109614.86282826382</v>
      </c>
      <c r="F945" s="16">
        <v>4885.1371717361762</v>
      </c>
      <c r="G945" s="16">
        <v>0.10446763825663902</v>
      </c>
      <c r="H945" s="16">
        <v>1882.4656386731319</v>
      </c>
      <c r="I945" s="16">
        <v>105922.23046022309</v>
      </c>
      <c r="J945" s="16">
        <v>113307.49519630456</v>
      </c>
      <c r="K945" s="16">
        <v>46800.08058988877</v>
      </c>
      <c r="L945" s="16">
        <v>17812.128763514527</v>
      </c>
      <c r="M945" s="16">
        <v>201417.59689301311</v>
      </c>
    </row>
    <row r="946" spans="2:13" x14ac:dyDescent="0.35">
      <c r="B946" s="10" t="s">
        <v>1296</v>
      </c>
      <c r="C946" s="23">
        <v>1</v>
      </c>
      <c r="D946" s="16">
        <v>395000</v>
      </c>
      <c r="E946" s="16">
        <v>260788.79979563778</v>
      </c>
      <c r="F946" s="16">
        <v>134211.20020436222</v>
      </c>
      <c r="G946" s="16">
        <v>2.8700784891073399</v>
      </c>
      <c r="H946" s="16">
        <v>2030.4286496694392</v>
      </c>
      <c r="I946" s="16">
        <v>256805.92414641671</v>
      </c>
      <c r="J946" s="16">
        <v>264771.67544485885</v>
      </c>
      <c r="K946" s="16">
        <v>46806.265679294447</v>
      </c>
      <c r="L946" s="16">
        <v>168973.93309968957</v>
      </c>
      <c r="M946" s="16">
        <v>352603.66649158602</v>
      </c>
    </row>
    <row r="947" spans="2:13" x14ac:dyDescent="0.35">
      <c r="B947" s="10" t="s">
        <v>1297</v>
      </c>
      <c r="C947" s="23">
        <v>1</v>
      </c>
      <c r="D947" s="16">
        <v>162000</v>
      </c>
      <c r="E947" s="16">
        <v>179238.2209854075</v>
      </c>
      <c r="F947" s="16">
        <v>-17238.220985407504</v>
      </c>
      <c r="G947" s="16">
        <v>-0.36863575592321352</v>
      </c>
      <c r="H947" s="16">
        <v>1895.8849736748598</v>
      </c>
      <c r="I947" s="16">
        <v>175519.26533700142</v>
      </c>
      <c r="J947" s="16">
        <v>182957.17663381359</v>
      </c>
      <c r="K947" s="16">
        <v>46800.622284032768</v>
      </c>
      <c r="L947" s="16">
        <v>87434.42433694427</v>
      </c>
      <c r="M947" s="16">
        <v>271042.01763387071</v>
      </c>
    </row>
    <row r="948" spans="2:13" x14ac:dyDescent="0.35">
      <c r="B948" s="10" t="s">
        <v>1298</v>
      </c>
      <c r="C948" s="23">
        <v>1</v>
      </c>
      <c r="D948" s="16">
        <v>221500</v>
      </c>
      <c r="E948" s="16">
        <v>225577.86465287645</v>
      </c>
      <c r="F948" s="16">
        <v>-4077.8646528764511</v>
      </c>
      <c r="G948" s="16">
        <v>-8.7204284023171028E-2</v>
      </c>
      <c r="H948" s="16">
        <v>1835.5191720132643</v>
      </c>
      <c r="I948" s="16">
        <v>221977.3221688644</v>
      </c>
      <c r="J948" s="16">
        <v>229178.40713688851</v>
      </c>
      <c r="K948" s="16">
        <v>46798.215745582944</v>
      </c>
      <c r="L948" s="16">
        <v>133778.78865460315</v>
      </c>
      <c r="M948" s="16">
        <v>317376.94065114972</v>
      </c>
    </row>
    <row r="949" spans="2:13" x14ac:dyDescent="0.35">
      <c r="B949" s="10" t="s">
        <v>1299</v>
      </c>
      <c r="C949" s="23">
        <v>1</v>
      </c>
      <c r="D949" s="16">
        <v>142500</v>
      </c>
      <c r="E949" s="16">
        <v>124635.64953651605</v>
      </c>
      <c r="F949" s="16">
        <v>17864.350463483948</v>
      </c>
      <c r="G949" s="16">
        <v>0.38202540405754853</v>
      </c>
      <c r="H949" s="16">
        <v>1938.9975646099397</v>
      </c>
      <c r="I949" s="16">
        <v>120832.12450979759</v>
      </c>
      <c r="J949" s="16">
        <v>128439.17456323451</v>
      </c>
      <c r="K949" s="16">
        <v>46802.388591768075</v>
      </c>
      <c r="L949" s="16">
        <v>32828.388110273445</v>
      </c>
      <c r="M949" s="16">
        <v>216442.91096275864</v>
      </c>
    </row>
    <row r="950" spans="2:13" x14ac:dyDescent="0.35">
      <c r="B950" s="10" t="s">
        <v>1300</v>
      </c>
      <c r="C950" s="23">
        <v>1</v>
      </c>
      <c r="D950" s="16">
        <v>144000</v>
      </c>
      <c r="E950" s="16">
        <v>234931.6543058652</v>
      </c>
      <c r="F950" s="16">
        <v>-90931.654305865202</v>
      </c>
      <c r="G950" s="16">
        <v>-1.9445544381155604</v>
      </c>
      <c r="H950" s="16">
        <v>1696.8859373721136</v>
      </c>
      <c r="I950" s="16">
        <v>231603.05387434285</v>
      </c>
      <c r="J950" s="16">
        <v>238260.25473738756</v>
      </c>
      <c r="K950" s="16">
        <v>46792.983322542605</v>
      </c>
      <c r="L950" s="16">
        <v>143142.84219463723</v>
      </c>
      <c r="M950" s="16">
        <v>326720.46641709318</v>
      </c>
    </row>
    <row r="951" spans="2:13" x14ac:dyDescent="0.35">
      <c r="B951" s="10" t="s">
        <v>1301</v>
      </c>
      <c r="C951" s="23">
        <v>1</v>
      </c>
      <c r="D951" s="16">
        <v>135000</v>
      </c>
      <c r="E951" s="16">
        <v>138241.64347887086</v>
      </c>
      <c r="F951" s="16">
        <v>-3241.6434788708575</v>
      </c>
      <c r="G951" s="16">
        <v>-6.9321868844742923E-2</v>
      </c>
      <c r="H951" s="16">
        <v>1774.0145101405783</v>
      </c>
      <c r="I951" s="16">
        <v>134761.74814004471</v>
      </c>
      <c r="J951" s="16">
        <v>141721.538817697</v>
      </c>
      <c r="K951" s="16">
        <v>46795.843766530037</v>
      </c>
      <c r="L951" s="16">
        <v>46447.220339299005</v>
      </c>
      <c r="M951" s="16">
        <v>230036.06661844271</v>
      </c>
    </row>
    <row r="952" spans="2:13" x14ac:dyDescent="0.35">
      <c r="B952" s="10" t="s">
        <v>1302</v>
      </c>
      <c r="C952" s="23">
        <v>1</v>
      </c>
      <c r="D952" s="16">
        <v>176000</v>
      </c>
      <c r="E952" s="16">
        <v>180763.83306814334</v>
      </c>
      <c r="F952" s="16">
        <v>-4763.8330681433436</v>
      </c>
      <c r="G952" s="16">
        <v>-0.10187357533318621</v>
      </c>
      <c r="H952" s="16">
        <v>1759.0811646992088</v>
      </c>
      <c r="I952" s="16">
        <v>177313.23088272574</v>
      </c>
      <c r="J952" s="16">
        <v>184214.43525356095</v>
      </c>
      <c r="K952" s="16">
        <v>46795.280027832916</v>
      </c>
      <c r="L952" s="16">
        <v>88970.515754737629</v>
      </c>
      <c r="M952" s="16">
        <v>272557.15038154903</v>
      </c>
    </row>
    <row r="953" spans="2:13" x14ac:dyDescent="0.35">
      <c r="B953" s="10" t="s">
        <v>1303</v>
      </c>
      <c r="C953" s="23">
        <v>1</v>
      </c>
      <c r="D953" s="16">
        <v>175900</v>
      </c>
      <c r="E953" s="16">
        <v>210934.81253171089</v>
      </c>
      <c r="F953" s="16">
        <v>-35034.812531710893</v>
      </c>
      <c r="G953" s="16">
        <v>-0.74921214968691918</v>
      </c>
      <c r="H953" s="16">
        <v>1485.0403162194207</v>
      </c>
      <c r="I953" s="16">
        <v>208021.76709446058</v>
      </c>
      <c r="J953" s="16">
        <v>213847.85796896121</v>
      </c>
      <c r="K953" s="16">
        <v>46785.780009315822</v>
      </c>
      <c r="L953" s="16">
        <v>119160.13039291477</v>
      </c>
      <c r="M953" s="16">
        <v>302709.49467050703</v>
      </c>
    </row>
    <row r="954" spans="2:13" x14ac:dyDescent="0.35">
      <c r="B954" s="10" t="s">
        <v>1304</v>
      </c>
      <c r="C954" s="23">
        <v>1</v>
      </c>
      <c r="D954" s="16">
        <v>187100</v>
      </c>
      <c r="E954" s="16">
        <v>203883.62561273412</v>
      </c>
      <c r="F954" s="16">
        <v>-16783.625612734118</v>
      </c>
      <c r="G954" s="16">
        <v>-0.35891432881153484</v>
      </c>
      <c r="H954" s="16">
        <v>1775.0437523979617</v>
      </c>
      <c r="I954" s="16">
        <v>200401.71131898201</v>
      </c>
      <c r="J954" s="16">
        <v>207365.53990648623</v>
      </c>
      <c r="K954" s="16">
        <v>46795.882796056168</v>
      </c>
      <c r="L954" s="16">
        <v>112089.12591309735</v>
      </c>
      <c r="M954" s="16">
        <v>295678.12531237089</v>
      </c>
    </row>
    <row r="955" spans="2:13" x14ac:dyDescent="0.35">
      <c r="B955" s="10" t="s">
        <v>477</v>
      </c>
      <c r="C955" s="23">
        <v>1</v>
      </c>
      <c r="D955" s="16">
        <v>165500</v>
      </c>
      <c r="E955" s="16">
        <v>149375.24324837473</v>
      </c>
      <c r="F955" s="16">
        <v>16124.756751625275</v>
      </c>
      <c r="G955" s="16">
        <v>0.34482455580800214</v>
      </c>
      <c r="H955" s="16">
        <v>1615.9318786791609</v>
      </c>
      <c r="I955" s="16">
        <v>146205.4417724947</v>
      </c>
      <c r="J955" s="16">
        <v>152545.04472425475</v>
      </c>
      <c r="K955" s="16">
        <v>46790.117569587601</v>
      </c>
      <c r="L955" s="16">
        <v>57592.05257952692</v>
      </c>
      <c r="M955" s="16">
        <v>241158.43391722254</v>
      </c>
    </row>
    <row r="956" spans="2:13" x14ac:dyDescent="0.35">
      <c r="B956" s="10" t="s">
        <v>478</v>
      </c>
      <c r="C956" s="23">
        <v>1</v>
      </c>
      <c r="D956" s="16">
        <v>128000</v>
      </c>
      <c r="E956" s="16">
        <v>118032.6311296885</v>
      </c>
      <c r="F956" s="16">
        <v>9967.368870311504</v>
      </c>
      <c r="G956" s="16">
        <v>0.21315010181057428</v>
      </c>
      <c r="H956" s="16">
        <v>2653.9418772662075</v>
      </c>
      <c r="I956" s="16">
        <v>112826.6759836495</v>
      </c>
      <c r="J956" s="16">
        <v>123238.58627572749</v>
      </c>
      <c r="K956" s="16">
        <v>46837.455885511183</v>
      </c>
      <c r="L956" s="16">
        <v>26156.58192784182</v>
      </c>
      <c r="M956" s="16">
        <v>209908.68033153517</v>
      </c>
    </row>
    <row r="957" spans="2:13" x14ac:dyDescent="0.35">
      <c r="B957" s="10" t="s">
        <v>479</v>
      </c>
      <c r="C957" s="23">
        <v>1</v>
      </c>
      <c r="D957" s="16">
        <v>161500</v>
      </c>
      <c r="E957" s="16">
        <v>159949.57800444192</v>
      </c>
      <c r="F957" s="16">
        <v>1550.4219955580775</v>
      </c>
      <c r="G957" s="16">
        <v>3.3155450601100298E-2</v>
      </c>
      <c r="H957" s="16">
        <v>1292.2785707879273</v>
      </c>
      <c r="I957" s="16">
        <v>157414.65275482068</v>
      </c>
      <c r="J957" s="16">
        <v>162484.50325406317</v>
      </c>
      <c r="K957" s="16">
        <v>46780.0582539592</v>
      </c>
      <c r="L957" s="16">
        <v>68186.119623783961</v>
      </c>
      <c r="M957" s="16">
        <v>251713.03638509987</v>
      </c>
    </row>
    <row r="958" spans="2:13" x14ac:dyDescent="0.35">
      <c r="B958" s="10" t="s">
        <v>1305</v>
      </c>
      <c r="C958" s="23">
        <v>1</v>
      </c>
      <c r="D958" s="16">
        <v>139000</v>
      </c>
      <c r="E958" s="16">
        <v>135066.60557564258</v>
      </c>
      <c r="F958" s="16">
        <v>3933.3944243574224</v>
      </c>
      <c r="G958" s="16">
        <v>8.4114818355942686E-2</v>
      </c>
      <c r="H958" s="16">
        <v>2705.5737370734564</v>
      </c>
      <c r="I958" s="16">
        <v>129759.36970881402</v>
      </c>
      <c r="J958" s="16">
        <v>140373.84144247114</v>
      </c>
      <c r="K958" s="16">
        <v>46840.409857152619</v>
      </c>
      <c r="L958" s="16">
        <v>43184.761882213512</v>
      </c>
      <c r="M958" s="16">
        <v>226948.44926907163</v>
      </c>
    </row>
    <row r="959" spans="2:13" x14ac:dyDescent="0.35">
      <c r="B959" s="10" t="s">
        <v>1306</v>
      </c>
      <c r="C959" s="23">
        <v>1</v>
      </c>
      <c r="D959" s="16">
        <v>233000</v>
      </c>
      <c r="E959" s="16">
        <v>269260.64897426701</v>
      </c>
      <c r="F959" s="16">
        <v>-36260.648974267009</v>
      </c>
      <c r="G959" s="16">
        <v>-0.77542640602012358</v>
      </c>
      <c r="H959" s="16">
        <v>2104.5459133340992</v>
      </c>
      <c r="I959" s="16">
        <v>265132.38538211829</v>
      </c>
      <c r="J959" s="16">
        <v>273388.91256641573</v>
      </c>
      <c r="K959" s="16">
        <v>46809.539410686688</v>
      </c>
      <c r="L959" s="16">
        <v>177439.36054808644</v>
      </c>
      <c r="M959" s="16">
        <v>361081.93740044755</v>
      </c>
    </row>
    <row r="960" spans="2:13" x14ac:dyDescent="0.35">
      <c r="B960" s="10" t="s">
        <v>1307</v>
      </c>
      <c r="C960" s="23">
        <v>1</v>
      </c>
      <c r="D960" s="16">
        <v>107900</v>
      </c>
      <c r="E960" s="16">
        <v>104384.57248208804</v>
      </c>
      <c r="F960" s="16">
        <v>3515.4275179119577</v>
      </c>
      <c r="G960" s="16">
        <v>7.5176683345442433E-2</v>
      </c>
      <c r="H960" s="16">
        <v>1930.399980096759</v>
      </c>
      <c r="I960" s="16">
        <v>100597.91242129944</v>
      </c>
      <c r="J960" s="16">
        <v>108171.23254287665</v>
      </c>
      <c r="K960" s="16">
        <v>46802.033186844099</v>
      </c>
      <c r="L960" s="16">
        <v>12578.008215835536</v>
      </c>
      <c r="M960" s="16">
        <v>196191.13674834056</v>
      </c>
    </row>
    <row r="961" spans="2:13" x14ac:dyDescent="0.35">
      <c r="B961" s="10" t="s">
        <v>480</v>
      </c>
      <c r="C961" s="23">
        <v>1</v>
      </c>
      <c r="D961" s="16">
        <v>187500</v>
      </c>
      <c r="E961" s="16">
        <v>229803.37903589514</v>
      </c>
      <c r="F961" s="16">
        <v>-42303.379035895137</v>
      </c>
      <c r="G961" s="16">
        <v>-0.90464892648751349</v>
      </c>
      <c r="H961" s="16">
        <v>1873.2761289462271</v>
      </c>
      <c r="I961" s="16">
        <v>226128.77275043825</v>
      </c>
      <c r="J961" s="16">
        <v>233477.98532135203</v>
      </c>
      <c r="K961" s="16">
        <v>46799.711855892645</v>
      </c>
      <c r="L961" s="16">
        <v>138001.36827735728</v>
      </c>
      <c r="M961" s="16">
        <v>321605.38979443302</v>
      </c>
    </row>
    <row r="962" spans="2:13" x14ac:dyDescent="0.35">
      <c r="B962" s="10" t="s">
        <v>1308</v>
      </c>
      <c r="C962" s="23">
        <v>1</v>
      </c>
      <c r="D962" s="16">
        <v>160200</v>
      </c>
      <c r="E962" s="16">
        <v>180944.3852455336</v>
      </c>
      <c r="F962" s="16">
        <v>-20744.385245533602</v>
      </c>
      <c r="G962" s="16">
        <v>-0.44361434643534714</v>
      </c>
      <c r="H962" s="16">
        <v>2170.0367671444133</v>
      </c>
      <c r="I962" s="16">
        <v>176687.65521998898</v>
      </c>
      <c r="J962" s="16">
        <v>185201.11527107822</v>
      </c>
      <c r="K962" s="16">
        <v>46812.52958247457</v>
      </c>
      <c r="L962" s="16">
        <v>89117.231317798534</v>
      </c>
      <c r="M962" s="16">
        <v>272771.53917326865</v>
      </c>
    </row>
    <row r="963" spans="2:13" x14ac:dyDescent="0.35">
      <c r="B963" s="10" t="s">
        <v>481</v>
      </c>
      <c r="C963" s="23">
        <v>1</v>
      </c>
      <c r="D963" s="16">
        <v>146800</v>
      </c>
      <c r="E963" s="16">
        <v>142715.48640191357</v>
      </c>
      <c r="F963" s="16">
        <v>4084.5135980864288</v>
      </c>
      <c r="G963" s="16">
        <v>8.7346470327990242E-2</v>
      </c>
      <c r="H963" s="16">
        <v>1667.9839107899077</v>
      </c>
      <c r="I963" s="16">
        <v>139443.57999798295</v>
      </c>
      <c r="J963" s="16">
        <v>145987.3928058442</v>
      </c>
      <c r="K963" s="16">
        <v>46791.944142832457</v>
      </c>
      <c r="L963" s="16">
        <v>50928.712738854345</v>
      </c>
      <c r="M963" s="16">
        <v>234502.2600649728</v>
      </c>
    </row>
    <row r="964" spans="2:13" x14ac:dyDescent="0.35">
      <c r="B964" s="10" t="s">
        <v>1309</v>
      </c>
      <c r="C964" s="23">
        <v>1</v>
      </c>
      <c r="D964" s="16">
        <v>269790</v>
      </c>
      <c r="E964" s="16">
        <v>254136.86894085002</v>
      </c>
      <c r="F964" s="16">
        <v>15653.131059149979</v>
      </c>
      <c r="G964" s="16">
        <v>0.33473893886379347</v>
      </c>
      <c r="H964" s="16">
        <v>1860.5392886477218</v>
      </c>
      <c r="I964" s="16">
        <v>250487.24715858226</v>
      </c>
      <c r="J964" s="16">
        <v>257786.49072311778</v>
      </c>
      <c r="K964" s="16">
        <v>46799.203762285317</v>
      </c>
      <c r="L964" s="16">
        <v>162335.85485543165</v>
      </c>
      <c r="M964" s="16">
        <v>345937.88302626839</v>
      </c>
    </row>
    <row r="965" spans="2:13" x14ac:dyDescent="0.35">
      <c r="B965" s="10" t="s">
        <v>1310</v>
      </c>
      <c r="C965" s="23">
        <v>1</v>
      </c>
      <c r="D965" s="16">
        <v>225000</v>
      </c>
      <c r="E965" s="16">
        <v>216439.84413980905</v>
      </c>
      <c r="F965" s="16">
        <v>8560.1558601909492</v>
      </c>
      <c r="G965" s="16">
        <v>0.18305714545678914</v>
      </c>
      <c r="H965" s="16">
        <v>1926.4926113336701</v>
      </c>
      <c r="I965" s="16">
        <v>212660.84874820325</v>
      </c>
      <c r="J965" s="16">
        <v>220218.83953141485</v>
      </c>
      <c r="K965" s="16">
        <v>46801.872186065615</v>
      </c>
      <c r="L965" s="16">
        <v>124633.59569163773</v>
      </c>
      <c r="M965" s="16">
        <v>308246.09258798038</v>
      </c>
    </row>
    <row r="966" spans="2:13" x14ac:dyDescent="0.35">
      <c r="B966" s="10" t="s">
        <v>482</v>
      </c>
      <c r="C966" s="23">
        <v>1</v>
      </c>
      <c r="D966" s="16">
        <v>194500</v>
      </c>
      <c r="E966" s="16">
        <v>240815.39875000931</v>
      </c>
      <c r="F966" s="16">
        <v>-46315.398750009306</v>
      </c>
      <c r="G966" s="16">
        <v>-0.99044513024562131</v>
      </c>
      <c r="H966" s="16">
        <v>1690.6272272537337</v>
      </c>
      <c r="I966" s="16">
        <v>237499.07536359763</v>
      </c>
      <c r="J966" s="16">
        <v>244131.72213642098</v>
      </c>
      <c r="K966" s="16">
        <v>46792.756776672504</v>
      </c>
      <c r="L966" s="16">
        <v>149027.03102968843</v>
      </c>
      <c r="M966" s="16">
        <v>332603.76647033019</v>
      </c>
    </row>
    <row r="967" spans="2:13" x14ac:dyDescent="0.35">
      <c r="B967" s="10" t="s">
        <v>1311</v>
      </c>
      <c r="C967" s="23">
        <v>1</v>
      </c>
      <c r="D967" s="16">
        <v>171000</v>
      </c>
      <c r="E967" s="16">
        <v>194672.93749223719</v>
      </c>
      <c r="F967" s="16">
        <v>-23672.937492237194</v>
      </c>
      <c r="G967" s="16">
        <v>-0.50624082466289044</v>
      </c>
      <c r="H967" s="16">
        <v>1274.7219187925098</v>
      </c>
      <c r="I967" s="16">
        <v>192172.45125711951</v>
      </c>
      <c r="J967" s="16">
        <v>197173.42372735488</v>
      </c>
      <c r="K967" s="16">
        <v>46779.576551199658</v>
      </c>
      <c r="L967" s="16">
        <v>102910.42401658313</v>
      </c>
      <c r="M967" s="16">
        <v>286435.45096789126</v>
      </c>
    </row>
    <row r="968" spans="2:13" x14ac:dyDescent="0.35">
      <c r="B968" s="10" t="s">
        <v>1312</v>
      </c>
      <c r="C968" s="23">
        <v>1</v>
      </c>
      <c r="D968" s="16">
        <v>143500</v>
      </c>
      <c r="E968" s="16">
        <v>164983.66418988013</v>
      </c>
      <c r="F968" s="16">
        <v>-21483.664189880132</v>
      </c>
      <c r="G968" s="16">
        <v>-0.45942367227691722</v>
      </c>
      <c r="H968" s="16">
        <v>1380.519052416558</v>
      </c>
      <c r="I968" s="16">
        <v>162275.64698471961</v>
      </c>
      <c r="J968" s="16">
        <v>167691.68139504065</v>
      </c>
      <c r="K968" s="16">
        <v>46782.579013916962</v>
      </c>
      <c r="L968" s="16">
        <v>73215.261102864257</v>
      </c>
      <c r="M968" s="16">
        <v>256752.06727689601</v>
      </c>
    </row>
    <row r="969" spans="2:13" x14ac:dyDescent="0.35">
      <c r="B969" s="10" t="s">
        <v>1313</v>
      </c>
      <c r="C969" s="23">
        <v>1</v>
      </c>
      <c r="D969" s="16">
        <v>110000</v>
      </c>
      <c r="E969" s="16">
        <v>91157.291375779416</v>
      </c>
      <c r="F969" s="16">
        <v>18842.708624220584</v>
      </c>
      <c r="G969" s="16">
        <v>0.40294738901481869</v>
      </c>
      <c r="H969" s="16">
        <v>2157.147352222391</v>
      </c>
      <c r="I969" s="16">
        <v>86925.845142814273</v>
      </c>
      <c r="J969" s="16">
        <v>95388.737608744559</v>
      </c>
      <c r="K969" s="16">
        <v>46811.933852795475</v>
      </c>
      <c r="L969" s="16">
        <v>-668.69397248708992</v>
      </c>
      <c r="M969" s="16">
        <v>182983.27672404592</v>
      </c>
    </row>
    <row r="970" spans="2:13" x14ac:dyDescent="0.35">
      <c r="B970" s="10" t="s">
        <v>1314</v>
      </c>
      <c r="C970" s="23">
        <v>1</v>
      </c>
      <c r="D970" s="16">
        <v>485000</v>
      </c>
      <c r="E970" s="16">
        <v>373940.80281868007</v>
      </c>
      <c r="F970" s="16">
        <v>111059.19718131993</v>
      </c>
      <c r="G970" s="16">
        <v>2.374977739281678</v>
      </c>
      <c r="H970" s="16">
        <v>4047.942662973328</v>
      </c>
      <c r="I970" s="16">
        <v>366000.38478703715</v>
      </c>
      <c r="J970" s="16">
        <v>381881.22085032298</v>
      </c>
      <c r="K970" s="16">
        <v>46937.082420427651</v>
      </c>
      <c r="L970" s="16">
        <v>281869.32685313025</v>
      </c>
      <c r="M970" s="16">
        <v>466012.27878422989</v>
      </c>
    </row>
    <row r="971" spans="2:13" x14ac:dyDescent="0.35">
      <c r="B971" s="10" t="s">
        <v>1315</v>
      </c>
      <c r="C971" s="23">
        <v>1</v>
      </c>
      <c r="D971" s="16">
        <v>175000</v>
      </c>
      <c r="E971" s="16">
        <v>169114.98948836696</v>
      </c>
      <c r="F971" s="16">
        <v>5885.0105116330378</v>
      </c>
      <c r="G971" s="16">
        <v>0.12584972082724569</v>
      </c>
      <c r="H971" s="16">
        <v>2050.7954937343729</v>
      </c>
      <c r="I971" s="16">
        <v>165092.1623701342</v>
      </c>
      <c r="J971" s="16">
        <v>173137.81660659972</v>
      </c>
      <c r="K971" s="16">
        <v>46807.153603871491</v>
      </c>
      <c r="L971" s="16">
        <v>77298.381045336529</v>
      </c>
      <c r="M971" s="16">
        <v>260931.59793139738</v>
      </c>
    </row>
    <row r="972" spans="2:13" x14ac:dyDescent="0.35">
      <c r="B972" s="10" t="s">
        <v>1316</v>
      </c>
      <c r="C972" s="23">
        <v>1</v>
      </c>
      <c r="D972" s="16">
        <v>200000</v>
      </c>
      <c r="E972" s="16">
        <v>224253.34797567397</v>
      </c>
      <c r="F972" s="16">
        <v>-24253.347975673969</v>
      </c>
      <c r="G972" s="16">
        <v>-0.51865278164433282</v>
      </c>
      <c r="H972" s="16">
        <v>1620.1836227589713</v>
      </c>
      <c r="I972" s="16">
        <v>221075.20630622696</v>
      </c>
      <c r="J972" s="16">
        <v>227431.48964512098</v>
      </c>
      <c r="K972" s="16">
        <v>46790.264599708724</v>
      </c>
      <c r="L972" s="16">
        <v>132469.8688934957</v>
      </c>
      <c r="M972" s="16">
        <v>316036.82705785224</v>
      </c>
    </row>
    <row r="973" spans="2:13" x14ac:dyDescent="0.35">
      <c r="B973" s="10" t="s">
        <v>1317</v>
      </c>
      <c r="C973" s="23">
        <v>1</v>
      </c>
      <c r="D973" s="16">
        <v>109900</v>
      </c>
      <c r="E973" s="16">
        <v>92716.163923127926</v>
      </c>
      <c r="F973" s="16">
        <v>17183.836076872074</v>
      </c>
      <c r="G973" s="16">
        <v>0.36747274601135865</v>
      </c>
      <c r="H973" s="16">
        <v>2570.812481691496</v>
      </c>
      <c r="I973" s="16">
        <v>87673.274859427198</v>
      </c>
      <c r="J973" s="16">
        <v>97759.052986828654</v>
      </c>
      <c r="K973" s="16">
        <v>46832.819081871632</v>
      </c>
      <c r="L973" s="16">
        <v>849.2102451792307</v>
      </c>
      <c r="M973" s="16">
        <v>184583.11760107661</v>
      </c>
    </row>
    <row r="974" spans="2:13" x14ac:dyDescent="0.35">
      <c r="B974" s="10" t="s">
        <v>1318</v>
      </c>
      <c r="C974" s="23">
        <v>1</v>
      </c>
      <c r="D974" s="16">
        <v>189000</v>
      </c>
      <c r="E974" s="16">
        <v>210541.42596127695</v>
      </c>
      <c r="F974" s="16">
        <v>-21541.425961276953</v>
      </c>
      <c r="G974" s="16">
        <v>-0.4606588956958742</v>
      </c>
      <c r="H974" s="16">
        <v>1882.2398232220562</v>
      </c>
      <c r="I974" s="16">
        <v>206849.23655135813</v>
      </c>
      <c r="J974" s="16">
        <v>214233.61537119577</v>
      </c>
      <c r="K974" s="16">
        <v>46800.071507332352</v>
      </c>
      <c r="L974" s="16">
        <v>118738.70971281132</v>
      </c>
      <c r="M974" s="16">
        <v>302344.14220974257</v>
      </c>
    </row>
    <row r="975" spans="2:13" x14ac:dyDescent="0.35">
      <c r="B975" s="10" t="s">
        <v>1319</v>
      </c>
      <c r="C975" s="23">
        <v>1</v>
      </c>
      <c r="D975" s="16">
        <v>582933</v>
      </c>
      <c r="E975" s="16">
        <v>343677.59076849878</v>
      </c>
      <c r="F975" s="16">
        <v>239255.40923150122</v>
      </c>
      <c r="G975" s="16">
        <v>5.1164269628190571</v>
      </c>
      <c r="H975" s="16">
        <v>3402.2398061824019</v>
      </c>
      <c r="I975" s="16">
        <v>337003.77926615387</v>
      </c>
      <c r="J975" s="16">
        <v>350351.40227084368</v>
      </c>
      <c r="K975" s="16">
        <v>46885.809175464492</v>
      </c>
      <c r="L975" s="16">
        <v>251706.69206718996</v>
      </c>
      <c r="M975" s="16">
        <v>435648.4894698076</v>
      </c>
    </row>
    <row r="976" spans="2:13" x14ac:dyDescent="0.35">
      <c r="B976" s="10" t="s">
        <v>1320</v>
      </c>
      <c r="C976" s="23">
        <v>1</v>
      </c>
      <c r="D976" s="16">
        <v>118000</v>
      </c>
      <c r="E976" s="16">
        <v>125987.55718457596</v>
      </c>
      <c r="F976" s="16">
        <v>-7987.557184575955</v>
      </c>
      <c r="G976" s="16">
        <v>-0.17081224235427941</v>
      </c>
      <c r="H976" s="16">
        <v>1610.7342783551105</v>
      </c>
      <c r="I976" s="16">
        <v>122827.95128772719</v>
      </c>
      <c r="J976" s="16">
        <v>129147.16308142472</v>
      </c>
      <c r="K976" s="16">
        <v>46789.938354893857</v>
      </c>
      <c r="L976" s="16">
        <v>34204.718062107189</v>
      </c>
      <c r="M976" s="16">
        <v>217770.39630704472</v>
      </c>
    </row>
    <row r="977" spans="2:13" x14ac:dyDescent="0.35">
      <c r="B977" s="10" t="s">
        <v>1321</v>
      </c>
      <c r="C977" s="23">
        <v>1</v>
      </c>
      <c r="D977" s="16">
        <v>227680</v>
      </c>
      <c r="E977" s="16">
        <v>211014.32788185499</v>
      </c>
      <c r="F977" s="16">
        <v>16665.672118145012</v>
      </c>
      <c r="G977" s="16">
        <v>0.3563919179619206</v>
      </c>
      <c r="H977" s="16">
        <v>1993.728288015898</v>
      </c>
      <c r="I977" s="16">
        <v>207103.44342364243</v>
      </c>
      <c r="J977" s="16">
        <v>214925.21234006755</v>
      </c>
      <c r="K977" s="16">
        <v>46804.68800051693</v>
      </c>
      <c r="L977" s="16">
        <v>119202.55595034793</v>
      </c>
      <c r="M977" s="16">
        <v>302826.09981336206</v>
      </c>
    </row>
    <row r="978" spans="2:13" x14ac:dyDescent="0.35">
      <c r="B978" s="10" t="s">
        <v>1322</v>
      </c>
      <c r="C978" s="23">
        <v>1</v>
      </c>
      <c r="D978" s="16">
        <v>135500</v>
      </c>
      <c r="E978" s="16">
        <v>125499.00328065062</v>
      </c>
      <c r="F978" s="16">
        <v>10000.996719349379</v>
      </c>
      <c r="G978" s="16">
        <v>0.21386922633976108</v>
      </c>
      <c r="H978" s="16">
        <v>1749.2571739955524</v>
      </c>
      <c r="I978" s="16">
        <v>122067.67177157917</v>
      </c>
      <c r="J978" s="16">
        <v>128930.33478972207</v>
      </c>
      <c r="K978" s="16">
        <v>46794.911763994955</v>
      </c>
      <c r="L978" s="16">
        <v>33706.408351197155</v>
      </c>
      <c r="M978" s="16">
        <v>217291.5982101041</v>
      </c>
    </row>
    <row r="979" spans="2:13" x14ac:dyDescent="0.35">
      <c r="B979" s="10" t="s">
        <v>1323</v>
      </c>
      <c r="C979" s="23">
        <v>1</v>
      </c>
      <c r="D979" s="16">
        <v>223500</v>
      </c>
      <c r="E979" s="16">
        <v>136200.78758586256</v>
      </c>
      <c r="F979" s="16">
        <v>87299.212414137437</v>
      </c>
      <c r="G979" s="16">
        <v>1.8668754268221244</v>
      </c>
      <c r="H979" s="16">
        <v>2370.3353212670563</v>
      </c>
      <c r="I979" s="16">
        <v>131551.15321772057</v>
      </c>
      <c r="J979" s="16">
        <v>140850.42195400456</v>
      </c>
      <c r="K979" s="16">
        <v>46822.242106444937</v>
      </c>
      <c r="L979" s="16">
        <v>44354.58163420124</v>
      </c>
      <c r="M979" s="16">
        <v>228046.9935375239</v>
      </c>
    </row>
    <row r="980" spans="2:13" x14ac:dyDescent="0.35">
      <c r="B980" s="10" t="s">
        <v>1324</v>
      </c>
      <c r="C980" s="23">
        <v>1</v>
      </c>
      <c r="D980" s="16">
        <v>159950</v>
      </c>
      <c r="E980" s="16">
        <v>134540.87821126787</v>
      </c>
      <c r="F980" s="16">
        <v>25409.121788732125</v>
      </c>
      <c r="G980" s="16">
        <v>0.54336876327686989</v>
      </c>
      <c r="H980" s="16">
        <v>1580.8389696196662</v>
      </c>
      <c r="I980" s="16">
        <v>131439.91475783012</v>
      </c>
      <c r="J980" s="16">
        <v>137641.84166470563</v>
      </c>
      <c r="K980" s="16">
        <v>46788.918754200407</v>
      </c>
      <c r="L980" s="16">
        <v>42760.039130895908</v>
      </c>
      <c r="M980" s="16">
        <v>226321.71729163983</v>
      </c>
    </row>
    <row r="981" spans="2:13" x14ac:dyDescent="0.35">
      <c r="B981" s="10" t="s">
        <v>1325</v>
      </c>
      <c r="C981" s="23">
        <v>1</v>
      </c>
      <c r="D981" s="16">
        <v>106000</v>
      </c>
      <c r="E981" s="16">
        <v>163538.26852179863</v>
      </c>
      <c r="F981" s="16">
        <v>-57538.268521798629</v>
      </c>
      <c r="G981" s="16">
        <v>-1.2304438566486253</v>
      </c>
      <c r="H981" s="16">
        <v>3828.4124893354069</v>
      </c>
      <c r="I981" s="16">
        <v>156028.47945266278</v>
      </c>
      <c r="J981" s="16">
        <v>171048.05759093448</v>
      </c>
      <c r="K981" s="16">
        <v>46918.659492016588</v>
      </c>
      <c r="L981" s="16">
        <v>71502.930852941819</v>
      </c>
      <c r="M981" s="16">
        <v>255573.60619065544</v>
      </c>
    </row>
    <row r="982" spans="2:13" x14ac:dyDescent="0.35">
      <c r="B982" s="10" t="s">
        <v>1326</v>
      </c>
      <c r="C982" s="23">
        <v>1</v>
      </c>
      <c r="D982" s="16">
        <v>181000</v>
      </c>
      <c r="E982" s="16">
        <v>164130.09293533757</v>
      </c>
      <c r="F982" s="16">
        <v>16869.907064662431</v>
      </c>
      <c r="G982" s="16">
        <v>0.36075943964290602</v>
      </c>
      <c r="H982" s="16">
        <v>1331.7290405124306</v>
      </c>
      <c r="I982" s="16">
        <v>161517.78190058094</v>
      </c>
      <c r="J982" s="16">
        <v>166742.40397009419</v>
      </c>
      <c r="K982" s="16">
        <v>46781.16467742806</v>
      </c>
      <c r="L982" s="16">
        <v>72364.464201590585</v>
      </c>
      <c r="M982" s="16">
        <v>255895.72166908457</v>
      </c>
    </row>
    <row r="983" spans="2:13" x14ac:dyDescent="0.35">
      <c r="B983" s="10" t="s">
        <v>483</v>
      </c>
      <c r="C983" s="23">
        <v>1</v>
      </c>
      <c r="D983" s="16">
        <v>144500</v>
      </c>
      <c r="E983" s="16">
        <v>151633.82477922272</v>
      </c>
      <c r="F983" s="16">
        <v>-7133.8247792227194</v>
      </c>
      <c r="G983" s="16">
        <v>-0.15255535315034435</v>
      </c>
      <c r="H983" s="16">
        <v>2589.1138897689129</v>
      </c>
      <c r="I983" s="16">
        <v>146555.03579232603</v>
      </c>
      <c r="J983" s="16">
        <v>156712.61376611941</v>
      </c>
      <c r="K983" s="16">
        <v>46833.827273387484</v>
      </c>
      <c r="L983" s="16">
        <v>59764.893439345891</v>
      </c>
      <c r="M983" s="16">
        <v>243502.75611909956</v>
      </c>
    </row>
    <row r="984" spans="2:13" x14ac:dyDescent="0.35">
      <c r="B984" s="10" t="s">
        <v>1327</v>
      </c>
      <c r="C984" s="23">
        <v>1</v>
      </c>
      <c r="D984" s="16">
        <v>55993</v>
      </c>
      <c r="E984" s="16">
        <v>115901.77633243387</v>
      </c>
      <c r="F984" s="16">
        <v>-59908.776332433874</v>
      </c>
      <c r="G984" s="16">
        <v>-1.2811366711470089</v>
      </c>
      <c r="H984" s="16">
        <v>1741.7128960155862</v>
      </c>
      <c r="I984" s="16">
        <v>112485.24363003916</v>
      </c>
      <c r="J984" s="16">
        <v>119318.30903482859</v>
      </c>
      <c r="K984" s="16">
        <v>46794.630355965477</v>
      </c>
      <c r="L984" s="16">
        <v>24109.733411142966</v>
      </c>
      <c r="M984" s="16">
        <v>207693.81925372477</v>
      </c>
    </row>
    <row r="985" spans="2:13" x14ac:dyDescent="0.35">
      <c r="B985" s="10" t="s">
        <v>1328</v>
      </c>
      <c r="C985" s="23">
        <v>1</v>
      </c>
      <c r="D985" s="16">
        <v>157900</v>
      </c>
      <c r="E985" s="16">
        <v>160053.54957856599</v>
      </c>
      <c r="F985" s="16">
        <v>-2153.5495785659878</v>
      </c>
      <c r="G985" s="16">
        <v>-4.6053208012869891E-2</v>
      </c>
      <c r="H985" s="16">
        <v>1338.3754954673777</v>
      </c>
      <c r="I985" s="16">
        <v>157428.2009009461</v>
      </c>
      <c r="J985" s="16">
        <v>162678.89825618587</v>
      </c>
      <c r="K985" s="16">
        <v>46781.354355193333</v>
      </c>
      <c r="L985" s="16">
        <v>68287.548774146824</v>
      </c>
      <c r="M985" s="16">
        <v>251819.55038298515</v>
      </c>
    </row>
    <row r="986" spans="2:13" x14ac:dyDescent="0.35">
      <c r="B986" s="10" t="s">
        <v>1329</v>
      </c>
      <c r="C986" s="23">
        <v>1</v>
      </c>
      <c r="D986" s="16">
        <v>116000</v>
      </c>
      <c r="E986" s="16">
        <v>99946.924770535683</v>
      </c>
      <c r="F986" s="16">
        <v>16053.075229464317</v>
      </c>
      <c r="G986" s="16">
        <v>0.34329166142580919</v>
      </c>
      <c r="H986" s="16">
        <v>2489.3352782501884</v>
      </c>
      <c r="I986" s="16">
        <v>95063.860859817243</v>
      </c>
      <c r="J986" s="16">
        <v>104829.98868125412</v>
      </c>
      <c r="K986" s="16">
        <v>46828.417189425054</v>
      </c>
      <c r="L986" s="16">
        <v>8088.6058162148256</v>
      </c>
      <c r="M986" s="16">
        <v>191805.24372485653</v>
      </c>
    </row>
    <row r="987" spans="2:13" x14ac:dyDescent="0.35">
      <c r="B987" s="10" t="s">
        <v>1330</v>
      </c>
      <c r="C987" s="23">
        <v>1</v>
      </c>
      <c r="D987" s="16">
        <v>224900</v>
      </c>
      <c r="E987" s="16">
        <v>222729.69239085674</v>
      </c>
      <c r="F987" s="16">
        <v>2170.3076091432595</v>
      </c>
      <c r="G987" s="16">
        <v>4.6411574997193061E-2</v>
      </c>
      <c r="H987" s="16">
        <v>1639.4230595775234</v>
      </c>
      <c r="I987" s="16">
        <v>219513.81076712874</v>
      </c>
      <c r="J987" s="16">
        <v>225945.57401458474</v>
      </c>
      <c r="K987" s="16">
        <v>46790.934744965009</v>
      </c>
      <c r="L987" s="16">
        <v>130944.8987560971</v>
      </c>
      <c r="M987" s="16">
        <v>314514.48602561641</v>
      </c>
    </row>
    <row r="988" spans="2:13" x14ac:dyDescent="0.35">
      <c r="B988" s="10" t="s">
        <v>484</v>
      </c>
      <c r="C988" s="23">
        <v>1</v>
      </c>
      <c r="D988" s="16">
        <v>137000</v>
      </c>
      <c r="E988" s="16">
        <v>114567.4771656396</v>
      </c>
      <c r="F988" s="16">
        <v>22432.522834360396</v>
      </c>
      <c r="G988" s="16">
        <v>0.4797148162394152</v>
      </c>
      <c r="H988" s="16">
        <v>1766.4374899865022</v>
      </c>
      <c r="I988" s="16">
        <v>111102.44486032623</v>
      </c>
      <c r="J988" s="16">
        <v>118032.50947095298</v>
      </c>
      <c r="K988" s="16">
        <v>46795.557136819392</v>
      </c>
      <c r="L988" s="16">
        <v>22773.616277046167</v>
      </c>
      <c r="M988" s="16">
        <v>206361.33805423306</v>
      </c>
    </row>
    <row r="989" spans="2:13" x14ac:dyDescent="0.35">
      <c r="B989" s="10" t="s">
        <v>485</v>
      </c>
      <c r="C989" s="23">
        <v>1</v>
      </c>
      <c r="D989" s="16">
        <v>271000</v>
      </c>
      <c r="E989" s="16">
        <v>229577.82740638158</v>
      </c>
      <c r="F989" s="16">
        <v>41422.172593618423</v>
      </c>
      <c r="G989" s="16">
        <v>0.88580451074136024</v>
      </c>
      <c r="H989" s="16">
        <v>1753.5588640296617</v>
      </c>
      <c r="I989" s="16">
        <v>226138.05773008364</v>
      </c>
      <c r="J989" s="16">
        <v>233017.59708267951</v>
      </c>
      <c r="K989" s="16">
        <v>46795.072764436598</v>
      </c>
      <c r="L989" s="16">
        <v>137784.91665950767</v>
      </c>
      <c r="M989" s="16">
        <v>321370.73815325549</v>
      </c>
    </row>
    <row r="990" spans="2:13" x14ac:dyDescent="0.35">
      <c r="B990" s="10" t="s">
        <v>1331</v>
      </c>
      <c r="C990" s="23">
        <v>1</v>
      </c>
      <c r="D990" s="16">
        <v>155000</v>
      </c>
      <c r="E990" s="16">
        <v>136534.50096978573</v>
      </c>
      <c r="F990" s="16">
        <v>18465.499030214269</v>
      </c>
      <c r="G990" s="16">
        <v>0.39488084061949891</v>
      </c>
      <c r="H990" s="16">
        <v>1645.2854012202381</v>
      </c>
      <c r="I990" s="16">
        <v>133307.11981477402</v>
      </c>
      <c r="J990" s="16">
        <v>139761.88212479744</v>
      </c>
      <c r="K990" s="16">
        <v>46791.140511754646</v>
      </c>
      <c r="L990" s="16">
        <v>44749.303704228238</v>
      </c>
      <c r="M990" s="16">
        <v>228319.69823534321</v>
      </c>
    </row>
    <row r="991" spans="2:13" x14ac:dyDescent="0.35">
      <c r="B991" s="10" t="s">
        <v>1332</v>
      </c>
      <c r="C991" s="23">
        <v>1</v>
      </c>
      <c r="D991" s="16">
        <v>224000</v>
      </c>
      <c r="E991" s="16">
        <v>205398.47695691866</v>
      </c>
      <c r="F991" s="16">
        <v>18601.523043081339</v>
      </c>
      <c r="G991" s="16">
        <v>0.39778968572882945</v>
      </c>
      <c r="H991" s="16">
        <v>2075.0980274855738</v>
      </c>
      <c r="I991" s="16">
        <v>201327.97814635249</v>
      </c>
      <c r="J991" s="16">
        <v>209468.97576748484</v>
      </c>
      <c r="K991" s="16">
        <v>46808.224685016343</v>
      </c>
      <c r="L991" s="16">
        <v>113579.76748807238</v>
      </c>
      <c r="M991" s="16">
        <v>297217.18642576493</v>
      </c>
    </row>
    <row r="992" spans="2:13" x14ac:dyDescent="0.35">
      <c r="B992" s="10" t="s">
        <v>1333</v>
      </c>
      <c r="C992" s="23">
        <v>1</v>
      </c>
      <c r="D992" s="16">
        <v>183000</v>
      </c>
      <c r="E992" s="16">
        <v>225960.49048475936</v>
      </c>
      <c r="F992" s="16">
        <v>-42960.490484759357</v>
      </c>
      <c r="G992" s="16">
        <v>-0.91870111759719453</v>
      </c>
      <c r="H992" s="16">
        <v>1775.7663359107362</v>
      </c>
      <c r="I992" s="16">
        <v>222477.15877588259</v>
      </c>
      <c r="J992" s="16">
        <v>229443.82219363612</v>
      </c>
      <c r="K992" s="16">
        <v>46795.910210391812</v>
      </c>
      <c r="L992" s="16">
        <v>134165.93700933986</v>
      </c>
      <c r="M992" s="16">
        <v>317755.04396017885</v>
      </c>
    </row>
    <row r="993" spans="2:13" x14ac:dyDescent="0.35">
      <c r="B993" s="10" t="s">
        <v>1334</v>
      </c>
      <c r="C993" s="23">
        <v>1</v>
      </c>
      <c r="D993" s="16">
        <v>93000</v>
      </c>
      <c r="E993" s="16">
        <v>106669.5667348346</v>
      </c>
      <c r="F993" s="16">
        <v>-13669.566734834603</v>
      </c>
      <c r="G993" s="16">
        <v>-0.29232083001513076</v>
      </c>
      <c r="H993" s="16">
        <v>1884.6870990477003</v>
      </c>
      <c r="I993" s="16">
        <v>102972.57676455406</v>
      </c>
      <c r="J993" s="16">
        <v>110366.55670511514</v>
      </c>
      <c r="K993" s="16">
        <v>46800.169997561075</v>
      </c>
      <c r="L993" s="16">
        <v>14866.657288576112</v>
      </c>
      <c r="M993" s="16">
        <v>198472.47618109308</v>
      </c>
    </row>
    <row r="994" spans="2:13" x14ac:dyDescent="0.35">
      <c r="B994" s="10" t="s">
        <v>486</v>
      </c>
      <c r="C994" s="23">
        <v>1</v>
      </c>
      <c r="D994" s="16">
        <v>225000</v>
      </c>
      <c r="E994" s="16">
        <v>234811.05249943503</v>
      </c>
      <c r="F994" s="16">
        <v>-9811.0524994350271</v>
      </c>
      <c r="G994" s="16">
        <v>-0.20980730886285637</v>
      </c>
      <c r="H994" s="16">
        <v>1793.7790243625714</v>
      </c>
      <c r="I994" s="16">
        <v>231292.38721790427</v>
      </c>
      <c r="J994" s="16">
        <v>238329.71778096579</v>
      </c>
      <c r="K994" s="16">
        <v>46796.597200304444</v>
      </c>
      <c r="L994" s="16">
        <v>143015.15142906574</v>
      </c>
      <c r="M994" s="16">
        <v>326606.95356980432</v>
      </c>
    </row>
    <row r="995" spans="2:13" x14ac:dyDescent="0.35">
      <c r="B995" s="10" t="s">
        <v>1335</v>
      </c>
      <c r="C995" s="23">
        <v>1</v>
      </c>
      <c r="D995" s="16">
        <v>139500</v>
      </c>
      <c r="E995" s="16">
        <v>145700.89070266983</v>
      </c>
      <c r="F995" s="16">
        <v>-6200.8907026698289</v>
      </c>
      <c r="G995" s="16">
        <v>-0.13260475274745306</v>
      </c>
      <c r="H995" s="16">
        <v>1772.5343907080562</v>
      </c>
      <c r="I995" s="16">
        <v>142223.89875650743</v>
      </c>
      <c r="J995" s="16">
        <v>149177.88264883222</v>
      </c>
      <c r="K995" s="16">
        <v>46795.787679080058</v>
      </c>
      <c r="L995" s="16">
        <v>53906.577583875507</v>
      </c>
      <c r="M995" s="16">
        <v>237495.20382146415</v>
      </c>
    </row>
    <row r="996" spans="2:13" x14ac:dyDescent="0.35">
      <c r="B996" s="10" t="s">
        <v>1336</v>
      </c>
      <c r="C996" s="23">
        <v>1</v>
      </c>
      <c r="D996" s="16">
        <v>232600</v>
      </c>
      <c r="E996" s="16">
        <v>214727.81038592788</v>
      </c>
      <c r="F996" s="16">
        <v>17872.189614072122</v>
      </c>
      <c r="G996" s="16">
        <v>0.38219304265583043</v>
      </c>
      <c r="H996" s="16">
        <v>1897.7346855026574</v>
      </c>
      <c r="I996" s="16">
        <v>211005.22635481638</v>
      </c>
      <c r="J996" s="16">
        <v>218450.39441703938</v>
      </c>
      <c r="K996" s="16">
        <v>46800.697252026686</v>
      </c>
      <c r="L996" s="16">
        <v>122923.86668073478</v>
      </c>
      <c r="M996" s="16">
        <v>306531.75409112097</v>
      </c>
    </row>
    <row r="997" spans="2:13" x14ac:dyDescent="0.35">
      <c r="B997" s="10" t="s">
        <v>1337</v>
      </c>
      <c r="C997" s="23">
        <v>1</v>
      </c>
      <c r="D997" s="16">
        <v>385000</v>
      </c>
      <c r="E997" s="16">
        <v>272398.23623259709</v>
      </c>
      <c r="F997" s="16">
        <v>112601.76376740291</v>
      </c>
      <c r="G997" s="16">
        <v>2.4079652035915946</v>
      </c>
      <c r="H997" s="16">
        <v>2171.1146033787295</v>
      </c>
      <c r="I997" s="16">
        <v>268139.39193049702</v>
      </c>
      <c r="J997" s="16">
        <v>276657.08053469716</v>
      </c>
      <c r="K997" s="16">
        <v>46812.579558920945</v>
      </c>
      <c r="L997" s="16">
        <v>180570.98427138946</v>
      </c>
      <c r="M997" s="16">
        <v>364225.48819380475</v>
      </c>
    </row>
    <row r="998" spans="2:13" x14ac:dyDescent="0.35">
      <c r="B998" s="10" t="s">
        <v>487</v>
      </c>
      <c r="C998" s="23">
        <v>1</v>
      </c>
      <c r="D998" s="16">
        <v>109500</v>
      </c>
      <c r="E998" s="16">
        <v>61874.121880326173</v>
      </c>
      <c r="F998" s="16">
        <v>47625.878119673827</v>
      </c>
      <c r="G998" s="16">
        <v>1.0184694578990956</v>
      </c>
      <c r="H998" s="16">
        <v>2643.9887463628388</v>
      </c>
      <c r="I998" s="16">
        <v>56687.690731210183</v>
      </c>
      <c r="J998" s="16">
        <v>67060.553029442162</v>
      </c>
      <c r="K998" s="16">
        <v>46836.892967298678</v>
      </c>
      <c r="L998" s="16">
        <v>-30000.823104811643</v>
      </c>
      <c r="M998" s="16">
        <v>153749.06686546397</v>
      </c>
    </row>
    <row r="999" spans="2:13" x14ac:dyDescent="0.35">
      <c r="B999" s="10" t="s">
        <v>1338</v>
      </c>
      <c r="C999" s="23">
        <v>1</v>
      </c>
      <c r="D999" s="16">
        <v>189000</v>
      </c>
      <c r="E999" s="16">
        <v>204264.29494669868</v>
      </c>
      <c r="F999" s="16">
        <v>-15264.294946698676</v>
      </c>
      <c r="G999" s="16">
        <v>-0.32642375979948807</v>
      </c>
      <c r="H999" s="16">
        <v>1772.6681070587088</v>
      </c>
      <c r="I999" s="16">
        <v>200787.04070341148</v>
      </c>
      <c r="J999" s="16">
        <v>207741.54918998588</v>
      </c>
      <c r="K999" s="16">
        <v>46795.79274418889</v>
      </c>
      <c r="L999" s="16">
        <v>112469.97189221976</v>
      </c>
      <c r="M999" s="16">
        <v>296058.61800117756</v>
      </c>
    </row>
    <row r="1000" spans="2:13" x14ac:dyDescent="0.35">
      <c r="B1000" s="10" t="s">
        <v>488</v>
      </c>
      <c r="C1000" s="23">
        <v>1</v>
      </c>
      <c r="D1000" s="16">
        <v>185000</v>
      </c>
      <c r="E1000" s="16">
        <v>234560.76746149265</v>
      </c>
      <c r="F1000" s="16">
        <v>-49560.767461492651</v>
      </c>
      <c r="G1000" s="16">
        <v>-1.0598466624118437</v>
      </c>
      <c r="H1000" s="16">
        <v>1933.271855595608</v>
      </c>
      <c r="I1000" s="16">
        <v>230768.47394838164</v>
      </c>
      <c r="J1000" s="16">
        <v>238353.06097460366</v>
      </c>
      <c r="K1000" s="16">
        <v>46802.151728386772</v>
      </c>
      <c r="L1000" s="16">
        <v>142753.97066492011</v>
      </c>
      <c r="M1000" s="16">
        <v>326367.56425806519</v>
      </c>
    </row>
    <row r="1001" spans="2:13" x14ac:dyDescent="0.35">
      <c r="B1001" s="10" t="s">
        <v>1339</v>
      </c>
      <c r="C1001" s="23">
        <v>1</v>
      </c>
      <c r="D1001" s="16">
        <v>147400</v>
      </c>
      <c r="E1001" s="16">
        <v>188367.43725784222</v>
      </c>
      <c r="F1001" s="16">
        <v>-40967.437257842219</v>
      </c>
      <c r="G1001" s="16">
        <v>-0.87608009054795632</v>
      </c>
      <c r="H1001" s="16">
        <v>2076.981374782587</v>
      </c>
      <c r="I1001" s="16">
        <v>184293.24408545272</v>
      </c>
      <c r="J1001" s="16">
        <v>192441.63043023171</v>
      </c>
      <c r="K1001" s="16">
        <v>46808.308215214231</v>
      </c>
      <c r="L1001" s="16">
        <v>96548.563936702398</v>
      </c>
      <c r="M1001" s="16">
        <v>280186.31057898205</v>
      </c>
    </row>
    <row r="1002" spans="2:13" x14ac:dyDescent="0.35">
      <c r="B1002" s="10" t="s">
        <v>1340</v>
      </c>
      <c r="C1002" s="23">
        <v>1</v>
      </c>
      <c r="D1002" s="16">
        <v>166000</v>
      </c>
      <c r="E1002" s="16">
        <v>154249.32048456575</v>
      </c>
      <c r="F1002" s="16">
        <v>11750.679515434254</v>
      </c>
      <c r="G1002" s="16">
        <v>0.25128582754858597</v>
      </c>
      <c r="H1002" s="16">
        <v>1364.9939724908861</v>
      </c>
      <c r="I1002" s="16">
        <v>151571.75717533418</v>
      </c>
      <c r="J1002" s="16">
        <v>156926.88379379731</v>
      </c>
      <c r="K1002" s="16">
        <v>46782.12345420241</v>
      </c>
      <c r="L1002" s="16">
        <v>62481.811020526555</v>
      </c>
      <c r="M1002" s="16">
        <v>246016.82994860492</v>
      </c>
    </row>
    <row r="1003" spans="2:13" x14ac:dyDescent="0.35">
      <c r="B1003" s="10" t="s">
        <v>1341</v>
      </c>
      <c r="C1003" s="23">
        <v>1</v>
      </c>
      <c r="D1003" s="16">
        <v>151000</v>
      </c>
      <c r="E1003" s="16">
        <v>186178.58858754608</v>
      </c>
      <c r="F1003" s="16">
        <v>-35178.588587546081</v>
      </c>
      <c r="G1003" s="16">
        <v>-0.75228677061626725</v>
      </c>
      <c r="H1003" s="16">
        <v>2103.1495493155958</v>
      </c>
      <c r="I1003" s="16">
        <v>182053.06409398504</v>
      </c>
      <c r="J1003" s="16">
        <v>190304.11308110712</v>
      </c>
      <c r="K1003" s="16">
        <v>46809.476651273137</v>
      </c>
      <c r="L1003" s="16">
        <v>94357.423269823441</v>
      </c>
      <c r="M1003" s="16">
        <v>277999.75390526874</v>
      </c>
    </row>
    <row r="1004" spans="2:13" x14ac:dyDescent="0.35">
      <c r="B1004" s="10" t="s">
        <v>1342</v>
      </c>
      <c r="C1004" s="23">
        <v>1</v>
      </c>
      <c r="D1004" s="16">
        <v>237000</v>
      </c>
      <c r="E1004" s="16">
        <v>243947.11651458408</v>
      </c>
      <c r="F1004" s="16">
        <v>-6947.1165145840787</v>
      </c>
      <c r="G1004" s="16">
        <v>-0.14856263590124769</v>
      </c>
      <c r="H1004" s="16">
        <v>1840.2600624932102</v>
      </c>
      <c r="I1004" s="16">
        <v>240337.27433060409</v>
      </c>
      <c r="J1004" s="16">
        <v>247556.95869856406</v>
      </c>
      <c r="K1004" s="16">
        <v>46798.40193251161</v>
      </c>
      <c r="L1004" s="16">
        <v>152147.67529324099</v>
      </c>
      <c r="M1004" s="16">
        <v>335746.55773592717</v>
      </c>
    </row>
    <row r="1005" spans="2:13" x14ac:dyDescent="0.35">
      <c r="B1005" s="10" t="s">
        <v>1343</v>
      </c>
      <c r="C1005" s="23">
        <v>1</v>
      </c>
      <c r="D1005" s="16">
        <v>167000</v>
      </c>
      <c r="E1005" s="16">
        <v>173371.10677356974</v>
      </c>
      <c r="F1005" s="16">
        <v>-6371.1067735697434</v>
      </c>
      <c r="G1005" s="16">
        <v>-0.13624478787750427</v>
      </c>
      <c r="H1005" s="16">
        <v>1260.261993925157</v>
      </c>
      <c r="I1005" s="16">
        <v>170898.98503313799</v>
      </c>
      <c r="J1005" s="16">
        <v>175843.2285140015</v>
      </c>
      <c r="K1005" s="16">
        <v>46779.184758101874</v>
      </c>
      <c r="L1005" s="16">
        <v>81609.361836711148</v>
      </c>
      <c r="M1005" s="16">
        <v>265132.85171042837</v>
      </c>
    </row>
    <row r="1006" spans="2:13" x14ac:dyDescent="0.35">
      <c r="B1006" s="10" t="s">
        <v>1344</v>
      </c>
      <c r="C1006" s="23">
        <v>1</v>
      </c>
      <c r="D1006" s="16">
        <v>139950</v>
      </c>
      <c r="E1006" s="16">
        <v>134831.27145653724</v>
      </c>
      <c r="F1006" s="16">
        <v>5118.7285434627556</v>
      </c>
      <c r="G1006" s="16">
        <v>0.10946294096023365</v>
      </c>
      <c r="H1006" s="16">
        <v>1519.4307289722833</v>
      </c>
      <c r="I1006" s="16">
        <v>131850.76600903622</v>
      </c>
      <c r="J1006" s="16">
        <v>137811.77690403827</v>
      </c>
      <c r="K1006" s="16">
        <v>46786.884231368131</v>
      </c>
      <c r="L1006" s="16">
        <v>43054.423282936492</v>
      </c>
      <c r="M1006" s="16">
        <v>226608.11963013798</v>
      </c>
    </row>
    <row r="1007" spans="2:13" x14ac:dyDescent="0.35">
      <c r="B1007" s="10" t="s">
        <v>1345</v>
      </c>
      <c r="C1007" s="23">
        <v>1</v>
      </c>
      <c r="D1007" s="16">
        <v>128000</v>
      </c>
      <c r="E1007" s="16">
        <v>115998.90016384335</v>
      </c>
      <c r="F1007" s="16">
        <v>12001.099836156645</v>
      </c>
      <c r="G1007" s="16">
        <v>0.25664101381207444</v>
      </c>
      <c r="H1007" s="16">
        <v>1742.1019526320104</v>
      </c>
      <c r="I1007" s="16">
        <v>112581.60429051724</v>
      </c>
      <c r="J1007" s="16">
        <v>119416.19603716947</v>
      </c>
      <c r="K1007" s="16">
        <v>46794.644838407126</v>
      </c>
      <c r="L1007" s="16">
        <v>24206.828833888983</v>
      </c>
      <c r="M1007" s="16">
        <v>207790.97149379773</v>
      </c>
    </row>
    <row r="1008" spans="2:13" x14ac:dyDescent="0.35">
      <c r="B1008" s="10" t="s">
        <v>1346</v>
      </c>
      <c r="C1008" s="23">
        <v>1</v>
      </c>
      <c r="D1008" s="16">
        <v>153500</v>
      </c>
      <c r="E1008" s="16">
        <v>160729.50340259593</v>
      </c>
      <c r="F1008" s="16">
        <v>-7229.5034025959321</v>
      </c>
      <c r="G1008" s="16">
        <v>-0.15460142053065778</v>
      </c>
      <c r="H1008" s="16">
        <v>1572.9862777360747</v>
      </c>
      <c r="I1008" s="16">
        <v>157643.94373854477</v>
      </c>
      <c r="J1008" s="16">
        <v>163815.0630666471</v>
      </c>
      <c r="K1008" s="16">
        <v>46788.654096578211</v>
      </c>
      <c r="L1008" s="16">
        <v>68949.183472896402</v>
      </c>
      <c r="M1008" s="16">
        <v>252509.82333229546</v>
      </c>
    </row>
    <row r="1009" spans="2:13" x14ac:dyDescent="0.35">
      <c r="B1009" s="10" t="s">
        <v>1347</v>
      </c>
      <c r="C1009" s="23">
        <v>1</v>
      </c>
      <c r="D1009" s="16">
        <v>100000</v>
      </c>
      <c r="E1009" s="16">
        <v>132440.34913174849</v>
      </c>
      <c r="F1009" s="16">
        <v>-32440.349131748488</v>
      </c>
      <c r="G1009" s="16">
        <v>-0.69373009167931654</v>
      </c>
      <c r="H1009" s="16">
        <v>1765.5159397756968</v>
      </c>
      <c r="I1009" s="16">
        <v>128977.1245333421</v>
      </c>
      <c r="J1009" s="16">
        <v>135903.57373015487</v>
      </c>
      <c r="K1009" s="16">
        <v>46795.522359226859</v>
      </c>
      <c r="L1009" s="16">
        <v>40646.55646265464</v>
      </c>
      <c r="M1009" s="16">
        <v>224234.14180084234</v>
      </c>
    </row>
    <row r="1010" spans="2:13" x14ac:dyDescent="0.35">
      <c r="B1010" s="10" t="s">
        <v>1348</v>
      </c>
      <c r="C1010" s="23">
        <v>1</v>
      </c>
      <c r="D1010" s="16">
        <v>144000</v>
      </c>
      <c r="E1010" s="16">
        <v>166108.06371050834</v>
      </c>
      <c r="F1010" s="16">
        <v>-22108.063710508344</v>
      </c>
      <c r="G1010" s="16">
        <v>-0.47277632563248806</v>
      </c>
      <c r="H1010" s="16">
        <v>1956.6052176042285</v>
      </c>
      <c r="I1010" s="16">
        <v>162269.99962605824</v>
      </c>
      <c r="J1010" s="16">
        <v>169946.12779495845</v>
      </c>
      <c r="K1010" s="16">
        <v>46803.121373652582</v>
      </c>
      <c r="L1010" s="16">
        <v>74299.364864081348</v>
      </c>
      <c r="M1010" s="16">
        <v>257916.76255693534</v>
      </c>
    </row>
    <row r="1011" spans="2:13" x14ac:dyDescent="0.35">
      <c r="B1011" s="10" t="s">
        <v>1349</v>
      </c>
      <c r="C1011" s="23">
        <v>1</v>
      </c>
      <c r="D1011" s="16">
        <v>130500</v>
      </c>
      <c r="E1011" s="16">
        <v>124472.70584039141</v>
      </c>
      <c r="F1011" s="16">
        <v>6027.2941596085875</v>
      </c>
      <c r="G1011" s="16">
        <v>0.12889242692617431</v>
      </c>
      <c r="H1011" s="16">
        <v>1685.3678258171819</v>
      </c>
      <c r="I1011" s="16">
        <v>121166.69926167182</v>
      </c>
      <c r="J1011" s="16">
        <v>127778.71241911101</v>
      </c>
      <c r="K1011" s="16">
        <v>46792.5670491329</v>
      </c>
      <c r="L1011" s="16">
        <v>32684.710288379734</v>
      </c>
      <c r="M1011" s="16">
        <v>216260.70139240311</v>
      </c>
    </row>
    <row r="1012" spans="2:13" x14ac:dyDescent="0.35">
      <c r="B1012" s="10" t="s">
        <v>489</v>
      </c>
      <c r="C1012" s="23">
        <v>1</v>
      </c>
      <c r="D1012" s="16">
        <v>140000</v>
      </c>
      <c r="E1012" s="16">
        <v>129346.78307658242</v>
      </c>
      <c r="F1012" s="16">
        <v>10653.216923417582</v>
      </c>
      <c r="G1012" s="16">
        <v>0.22781681920091562</v>
      </c>
      <c r="H1012" s="16">
        <v>2259.5801540380262</v>
      </c>
      <c r="I1012" s="16">
        <v>124914.40532499463</v>
      </c>
      <c r="J1012" s="16">
        <v>133779.16082817019</v>
      </c>
      <c r="K1012" s="16">
        <v>46816.765894408185</v>
      </c>
      <c r="L1012" s="16">
        <v>37511.319226878084</v>
      </c>
      <c r="M1012" s="16">
        <v>221182.24692628675</v>
      </c>
    </row>
    <row r="1013" spans="2:13" x14ac:dyDescent="0.35">
      <c r="B1013" s="10" t="s">
        <v>1350</v>
      </c>
      <c r="C1013" s="23">
        <v>1</v>
      </c>
      <c r="D1013" s="16">
        <v>157500</v>
      </c>
      <c r="E1013" s="16">
        <v>112808.21027726799</v>
      </c>
      <c r="F1013" s="16">
        <v>44691.789722732006</v>
      </c>
      <c r="G1013" s="16">
        <v>0.95572459025481948</v>
      </c>
      <c r="H1013" s="16">
        <v>3050.2330132809402</v>
      </c>
      <c r="I1013" s="16">
        <v>106824.89301318944</v>
      </c>
      <c r="J1013" s="16">
        <v>118791.52754134654</v>
      </c>
      <c r="K1013" s="16">
        <v>46861.581148896454</v>
      </c>
      <c r="L1013" s="16">
        <v>20884.837115486123</v>
      </c>
      <c r="M1013" s="16">
        <v>204731.58343904986</v>
      </c>
    </row>
    <row r="1014" spans="2:13" x14ac:dyDescent="0.35">
      <c r="B1014" s="10" t="s">
        <v>1351</v>
      </c>
      <c r="C1014" s="23">
        <v>1</v>
      </c>
      <c r="D1014" s="16">
        <v>174900</v>
      </c>
      <c r="E1014" s="16">
        <v>142059.09755706761</v>
      </c>
      <c r="F1014" s="16">
        <v>32840.902442932391</v>
      </c>
      <c r="G1014" s="16">
        <v>0.70229584059162131</v>
      </c>
      <c r="H1014" s="16">
        <v>1472.1139300805387</v>
      </c>
      <c r="I1014" s="16">
        <v>139171.40843489557</v>
      </c>
      <c r="J1014" s="16">
        <v>144946.78667923965</v>
      </c>
      <c r="K1014" s="16">
        <v>46785.371493260966</v>
      </c>
      <c r="L1014" s="16">
        <v>50285.2167607109</v>
      </c>
      <c r="M1014" s="16">
        <v>233832.97835342432</v>
      </c>
    </row>
    <row r="1015" spans="2:13" x14ac:dyDescent="0.35">
      <c r="B1015" s="10" t="s">
        <v>490</v>
      </c>
      <c r="C1015" s="23">
        <v>1</v>
      </c>
      <c r="D1015" s="16">
        <v>141000</v>
      </c>
      <c r="E1015" s="16">
        <v>197261.04222672258</v>
      </c>
      <c r="F1015" s="16">
        <v>-56261.04222672258</v>
      </c>
      <c r="G1015" s="16">
        <v>-1.2031306390510013</v>
      </c>
      <c r="H1015" s="16">
        <v>1500.0008991544239</v>
      </c>
      <c r="I1015" s="16">
        <v>194318.65020717317</v>
      </c>
      <c r="J1015" s="16">
        <v>200203.43424627199</v>
      </c>
      <c r="K1015" s="16">
        <v>46786.257266816749</v>
      </c>
      <c r="L1015" s="16">
        <v>105485.42390271297</v>
      </c>
      <c r="M1015" s="16">
        <v>289036.66055073217</v>
      </c>
    </row>
    <row r="1016" spans="2:13" x14ac:dyDescent="0.35">
      <c r="B1016" s="10" t="s">
        <v>1352</v>
      </c>
      <c r="C1016" s="23">
        <v>1</v>
      </c>
      <c r="D1016" s="16">
        <v>153900</v>
      </c>
      <c r="E1016" s="16">
        <v>112607.11487173443</v>
      </c>
      <c r="F1016" s="16">
        <v>41292.885128265567</v>
      </c>
      <c r="G1016" s="16">
        <v>0.88303972529383112</v>
      </c>
      <c r="H1016" s="16">
        <v>2598.2645990962433</v>
      </c>
      <c r="I1016" s="16">
        <v>107510.37591286565</v>
      </c>
      <c r="J1016" s="16">
        <v>117703.85383060321</v>
      </c>
      <c r="K1016" s="16">
        <v>46834.334043159142</v>
      </c>
      <c r="L1016" s="16">
        <v>20737.189455565574</v>
      </c>
      <c r="M1016" s="16">
        <v>204477.04028790328</v>
      </c>
    </row>
    <row r="1017" spans="2:13" x14ac:dyDescent="0.35">
      <c r="B1017" s="10" t="s">
        <v>491</v>
      </c>
      <c r="C1017" s="23">
        <v>1</v>
      </c>
      <c r="D1017" s="16">
        <v>171000</v>
      </c>
      <c r="E1017" s="16">
        <v>202481.55008330612</v>
      </c>
      <c r="F1017" s="16">
        <v>-31481.550083306123</v>
      </c>
      <c r="G1017" s="16">
        <v>-0.67322637425393894</v>
      </c>
      <c r="H1017" s="16">
        <v>1299.6232748086586</v>
      </c>
      <c r="I1017" s="16">
        <v>199932.21750999012</v>
      </c>
      <c r="J1017" s="16">
        <v>205030.88265662213</v>
      </c>
      <c r="K1017" s="16">
        <v>46780.261724318334</v>
      </c>
      <c r="L1017" s="16">
        <v>110717.69257651345</v>
      </c>
      <c r="M1017" s="16">
        <v>294245.4075900988</v>
      </c>
    </row>
    <row r="1018" spans="2:13" x14ac:dyDescent="0.35">
      <c r="B1018" s="10" t="s">
        <v>1353</v>
      </c>
      <c r="C1018" s="23">
        <v>1</v>
      </c>
      <c r="D1018" s="16">
        <v>213000</v>
      </c>
      <c r="E1018" s="16">
        <v>228349.45631162976</v>
      </c>
      <c r="F1018" s="16">
        <v>-15349.456311629765</v>
      </c>
      <c r="G1018" s="16">
        <v>-0.3282449178043309</v>
      </c>
      <c r="H1018" s="16">
        <v>1570.2405731599197</v>
      </c>
      <c r="I1018" s="16">
        <v>225269.28260383868</v>
      </c>
      <c r="J1018" s="16">
        <v>231429.63001942085</v>
      </c>
      <c r="K1018" s="16">
        <v>46788.56186929554</v>
      </c>
      <c r="L1018" s="16">
        <v>136569.31729436881</v>
      </c>
      <c r="M1018" s="16">
        <v>320129.59532889072</v>
      </c>
    </row>
    <row r="1019" spans="2:13" x14ac:dyDescent="0.35">
      <c r="B1019" s="10" t="s">
        <v>1354</v>
      </c>
      <c r="C1019" s="23">
        <v>1</v>
      </c>
      <c r="D1019" s="16">
        <v>133500</v>
      </c>
      <c r="E1019" s="16">
        <v>119688.90469289533</v>
      </c>
      <c r="F1019" s="16">
        <v>13811.095307104668</v>
      </c>
      <c r="G1019" s="16">
        <v>0.29534738897777973</v>
      </c>
      <c r="H1019" s="16">
        <v>1978.8623560235978</v>
      </c>
      <c r="I1019" s="16">
        <v>115807.18115030753</v>
      </c>
      <c r="J1019" s="16">
        <v>123570.62823548313</v>
      </c>
      <c r="K1019" s="16">
        <v>46804.057116487093</v>
      </c>
      <c r="L1019" s="16">
        <v>27878.370299402886</v>
      </c>
      <c r="M1019" s="16">
        <v>211499.43908638778</v>
      </c>
    </row>
    <row r="1020" spans="2:13" x14ac:dyDescent="0.35">
      <c r="B1020" s="10" t="s">
        <v>1355</v>
      </c>
      <c r="C1020" s="23">
        <v>1</v>
      </c>
      <c r="D1020" s="16">
        <v>240000</v>
      </c>
      <c r="E1020" s="16">
        <v>194933.70608428156</v>
      </c>
      <c r="F1020" s="16">
        <v>45066.293915718445</v>
      </c>
      <c r="G1020" s="16">
        <v>0.96373328421429683</v>
      </c>
      <c r="H1020" s="16">
        <v>3800.4811821076</v>
      </c>
      <c r="I1020" s="16">
        <v>187478.7068859578</v>
      </c>
      <c r="J1020" s="16">
        <v>202388.70528260531</v>
      </c>
      <c r="K1020" s="16">
        <v>46916.388645705163</v>
      </c>
      <c r="L1020" s="16">
        <v>102902.82289279749</v>
      </c>
      <c r="M1020" s="16">
        <v>286964.58927576564</v>
      </c>
    </row>
    <row r="1021" spans="2:13" x14ac:dyDescent="0.35">
      <c r="B1021" s="10" t="s">
        <v>1356</v>
      </c>
      <c r="C1021" s="23">
        <v>1</v>
      </c>
      <c r="D1021" s="16">
        <v>187000</v>
      </c>
      <c r="E1021" s="16">
        <v>218183.18186038453</v>
      </c>
      <c r="F1021" s="16">
        <v>-31183.181860384531</v>
      </c>
      <c r="G1021" s="16">
        <v>-0.66684583211485893</v>
      </c>
      <c r="H1021" s="16">
        <v>1457.6399004500195</v>
      </c>
      <c r="I1021" s="16">
        <v>215323.88490071025</v>
      </c>
      <c r="J1021" s="16">
        <v>221042.47882005881</v>
      </c>
      <c r="K1021" s="16">
        <v>46784.918300865749</v>
      </c>
      <c r="L1021" s="16">
        <v>126410.19004328627</v>
      </c>
      <c r="M1021" s="16">
        <v>309956.17367748276</v>
      </c>
    </row>
    <row r="1022" spans="2:13" x14ac:dyDescent="0.35">
      <c r="B1022" s="10" t="s">
        <v>1357</v>
      </c>
      <c r="C1022" s="23">
        <v>1</v>
      </c>
      <c r="D1022" s="16">
        <v>131500</v>
      </c>
      <c r="E1022" s="16">
        <v>150587.96235977951</v>
      </c>
      <c r="F1022" s="16">
        <v>-19087.962359779514</v>
      </c>
      <c r="G1022" s="16">
        <v>-0.4081920889335221</v>
      </c>
      <c r="H1022" s="16">
        <v>2562.6364922474377</v>
      </c>
      <c r="I1022" s="16">
        <v>145561.11126385978</v>
      </c>
      <c r="J1022" s="16">
        <v>155614.81345569924</v>
      </c>
      <c r="K1022" s="16">
        <v>46832.37098557681</v>
      </c>
      <c r="L1022" s="16">
        <v>58721.88766461183</v>
      </c>
      <c r="M1022" s="16">
        <v>242454.0370549472</v>
      </c>
    </row>
    <row r="1023" spans="2:13" x14ac:dyDescent="0.35">
      <c r="B1023" s="10" t="s">
        <v>492</v>
      </c>
      <c r="C1023" s="23">
        <v>1</v>
      </c>
      <c r="D1023" s="16">
        <v>215000</v>
      </c>
      <c r="E1023" s="16">
        <v>208449.70112239031</v>
      </c>
      <c r="F1023" s="16">
        <v>6550.29887760969</v>
      </c>
      <c r="G1023" s="16">
        <v>0.14007677360179421</v>
      </c>
      <c r="H1023" s="16">
        <v>1820.4904675092973</v>
      </c>
      <c r="I1023" s="16">
        <v>204878.63884750451</v>
      </c>
      <c r="J1023" s="16">
        <v>212020.76339727611</v>
      </c>
      <c r="K1023" s="16">
        <v>46797.628699343208</v>
      </c>
      <c r="L1023" s="16">
        <v>116651.77667020734</v>
      </c>
      <c r="M1023" s="16">
        <v>300247.62557457329</v>
      </c>
    </row>
    <row r="1024" spans="2:13" x14ac:dyDescent="0.35">
      <c r="B1024" s="10" t="s">
        <v>1358</v>
      </c>
      <c r="C1024" s="23">
        <v>1</v>
      </c>
      <c r="D1024" s="16">
        <v>164000</v>
      </c>
      <c r="E1024" s="16">
        <v>161688.02448022165</v>
      </c>
      <c r="F1024" s="16">
        <v>2311.9755197783525</v>
      </c>
      <c r="G1024" s="16">
        <v>4.9441113681680179E-2</v>
      </c>
      <c r="H1024" s="16">
        <v>1820.9790358570601</v>
      </c>
      <c r="I1024" s="16">
        <v>158116.00383283867</v>
      </c>
      <c r="J1024" s="16">
        <v>165260.04512760462</v>
      </c>
      <c r="K1024" s="16">
        <v>46797.64770785311</v>
      </c>
      <c r="L1024" s="16">
        <v>69890.062741069138</v>
      </c>
      <c r="M1024" s="16">
        <v>253485.98621937417</v>
      </c>
    </row>
    <row r="1025" spans="2:13" x14ac:dyDescent="0.35">
      <c r="B1025" s="10" t="s">
        <v>493</v>
      </c>
      <c r="C1025" s="23">
        <v>1</v>
      </c>
      <c r="D1025" s="16">
        <v>158000</v>
      </c>
      <c r="E1025" s="16">
        <v>166614.22609569909</v>
      </c>
      <c r="F1025" s="16">
        <v>-8614.226095699094</v>
      </c>
      <c r="G1025" s="16">
        <v>-0.1842134261516685</v>
      </c>
      <c r="H1025" s="16">
        <v>1263.3782295160006</v>
      </c>
      <c r="I1025" s="16">
        <v>164135.9915677759</v>
      </c>
      <c r="J1025" s="16">
        <v>169092.46062362229</v>
      </c>
      <c r="K1025" s="16">
        <v>46779.268815257405</v>
      </c>
      <c r="L1025" s="16">
        <v>74852.316272870259</v>
      </c>
      <c r="M1025" s="16">
        <v>258376.13591852793</v>
      </c>
    </row>
    <row r="1026" spans="2:13" x14ac:dyDescent="0.35">
      <c r="B1026" s="10" t="s">
        <v>1359</v>
      </c>
      <c r="C1026" s="23">
        <v>1</v>
      </c>
      <c r="D1026" s="16">
        <v>170000</v>
      </c>
      <c r="E1026" s="16">
        <v>188987.35370674878</v>
      </c>
      <c r="F1026" s="16">
        <v>-18987.353706748778</v>
      </c>
      <c r="G1026" s="16">
        <v>-0.40604059389851838</v>
      </c>
      <c r="H1026" s="16">
        <v>1584.5426880121302</v>
      </c>
      <c r="I1026" s="16">
        <v>185879.12506337228</v>
      </c>
      <c r="J1026" s="16">
        <v>192095.58235012527</v>
      </c>
      <c r="K1026" s="16">
        <v>46789.044036712607</v>
      </c>
      <c r="L1026" s="16">
        <v>97206.268873014735</v>
      </c>
      <c r="M1026" s="16">
        <v>280768.43854048284</v>
      </c>
    </row>
    <row r="1027" spans="2:13" x14ac:dyDescent="0.35">
      <c r="B1027" s="10" t="s">
        <v>494</v>
      </c>
      <c r="C1027" s="23">
        <v>1</v>
      </c>
      <c r="D1027" s="16">
        <v>127000</v>
      </c>
      <c r="E1027" s="16">
        <v>125979.73119290231</v>
      </c>
      <c r="F1027" s="16">
        <v>1020.2688070976874</v>
      </c>
      <c r="G1027" s="16">
        <v>2.1818235377520322E-2</v>
      </c>
      <c r="H1027" s="16">
        <v>1658.2704331561897</v>
      </c>
      <c r="I1027" s="16">
        <v>122726.87868359778</v>
      </c>
      <c r="J1027" s="16">
        <v>129232.58370220684</v>
      </c>
      <c r="K1027" s="16">
        <v>46791.598895194627</v>
      </c>
      <c r="L1027" s="16">
        <v>34193.634765366674</v>
      </c>
      <c r="M1027" s="16">
        <v>217765.82762043795</v>
      </c>
    </row>
    <row r="1028" spans="2:13" x14ac:dyDescent="0.35">
      <c r="B1028" s="10" t="s">
        <v>495</v>
      </c>
      <c r="C1028" s="23">
        <v>1</v>
      </c>
      <c r="D1028" s="16">
        <v>147000</v>
      </c>
      <c r="E1028" s="16">
        <v>141381.18723511932</v>
      </c>
      <c r="F1028" s="16">
        <v>5618.812764880684</v>
      </c>
      <c r="G1028" s="16">
        <v>0.12015713760289909</v>
      </c>
      <c r="H1028" s="16">
        <v>1748.7769703355223</v>
      </c>
      <c r="I1028" s="16">
        <v>137950.79769042789</v>
      </c>
      <c r="J1028" s="16">
        <v>144811.57677981074</v>
      </c>
      <c r="K1028" s="16">
        <v>46794.893815792282</v>
      </c>
      <c r="L1028" s="16">
        <v>49588.627512743624</v>
      </c>
      <c r="M1028" s="16">
        <v>233173.74695749499</v>
      </c>
    </row>
    <row r="1029" spans="2:13" x14ac:dyDescent="0.35">
      <c r="B1029" s="10" t="s">
        <v>1360</v>
      </c>
      <c r="C1029" s="23">
        <v>1</v>
      </c>
      <c r="D1029" s="16">
        <v>174000</v>
      </c>
      <c r="E1029" s="16">
        <v>201416.12268467894</v>
      </c>
      <c r="F1029" s="16">
        <v>-27416.122684678936</v>
      </c>
      <c r="G1029" s="16">
        <v>-0.58628805831562236</v>
      </c>
      <c r="H1029" s="16">
        <v>1555.3623649896799</v>
      </c>
      <c r="I1029" s="16">
        <v>198365.13397338349</v>
      </c>
      <c r="J1029" s="16">
        <v>204467.11139597438</v>
      </c>
      <c r="K1029" s="16">
        <v>46788.064914310409</v>
      </c>
      <c r="L1029" s="16">
        <v>109636.95849108852</v>
      </c>
      <c r="M1029" s="16">
        <v>293195.28687826934</v>
      </c>
    </row>
    <row r="1030" spans="2:13" x14ac:dyDescent="0.35">
      <c r="B1030" s="10" t="s">
        <v>1361</v>
      </c>
      <c r="C1030" s="23">
        <v>1</v>
      </c>
      <c r="D1030" s="16">
        <v>152000</v>
      </c>
      <c r="E1030" s="16">
        <v>172027.02511718351</v>
      </c>
      <c r="F1030" s="16">
        <v>-20027.025117183512</v>
      </c>
      <c r="G1030" s="16">
        <v>-0.42827374989656475</v>
      </c>
      <c r="H1030" s="16">
        <v>1297.1425246037941</v>
      </c>
      <c r="I1030" s="16">
        <v>169482.55876735403</v>
      </c>
      <c r="J1030" s="16">
        <v>174571.49146701299</v>
      </c>
      <c r="K1030" s="16">
        <v>46780.192871218846</v>
      </c>
      <c r="L1030" s="16">
        <v>80263.302672183519</v>
      </c>
      <c r="M1030" s="16">
        <v>263790.74756218353</v>
      </c>
    </row>
    <row r="1031" spans="2:13" x14ac:dyDescent="0.35">
      <c r="B1031" s="10" t="s">
        <v>496</v>
      </c>
      <c r="C1031" s="23">
        <v>1</v>
      </c>
      <c r="D1031" s="16">
        <v>250000</v>
      </c>
      <c r="E1031" s="16">
        <v>285854.98196425597</v>
      </c>
      <c r="F1031" s="16">
        <v>-35854.981964255974</v>
      </c>
      <c r="G1031" s="16">
        <v>-0.76675130172629191</v>
      </c>
      <c r="H1031" s="16">
        <v>2997.9318235690184</v>
      </c>
      <c r="I1031" s="16">
        <v>279974.25837415992</v>
      </c>
      <c r="J1031" s="16">
        <v>291735.70555435203</v>
      </c>
      <c r="K1031" s="16">
        <v>46858.205914845552</v>
      </c>
      <c r="L1031" s="16">
        <v>193938.22963966231</v>
      </c>
      <c r="M1031" s="16">
        <v>377771.73428884964</v>
      </c>
    </row>
    <row r="1032" spans="2:13" x14ac:dyDescent="0.35">
      <c r="B1032" s="10" t="s">
        <v>1362</v>
      </c>
      <c r="C1032" s="23">
        <v>1</v>
      </c>
      <c r="D1032" s="16">
        <v>189950</v>
      </c>
      <c r="E1032" s="16">
        <v>116696.37546497566</v>
      </c>
      <c r="F1032" s="16">
        <v>73253.624535024341</v>
      </c>
      <c r="G1032" s="16">
        <v>1.5665134631609199</v>
      </c>
      <c r="H1032" s="16">
        <v>2492.1199010994355</v>
      </c>
      <c r="I1032" s="16">
        <v>111807.84925616546</v>
      </c>
      <c r="J1032" s="16">
        <v>121584.90167378586</v>
      </c>
      <c r="K1032" s="16">
        <v>46828.565298765607</v>
      </c>
      <c r="L1032" s="16">
        <v>24837.765980334516</v>
      </c>
      <c r="M1032" s="16">
        <v>208554.9849496168</v>
      </c>
    </row>
    <row r="1033" spans="2:13" x14ac:dyDescent="0.35">
      <c r="B1033" s="10" t="s">
        <v>1363</v>
      </c>
      <c r="C1033" s="23">
        <v>1</v>
      </c>
      <c r="D1033" s="16">
        <v>131500</v>
      </c>
      <c r="E1033" s="16">
        <v>129022.15111774101</v>
      </c>
      <c r="F1033" s="16">
        <v>2477.8488822589861</v>
      </c>
      <c r="G1033" s="16">
        <v>5.2988280899070865E-2</v>
      </c>
      <c r="H1033" s="16">
        <v>1652.6000188518365</v>
      </c>
      <c r="I1033" s="16">
        <v>125780.42165630002</v>
      </c>
      <c r="J1033" s="16">
        <v>132263.88057918201</v>
      </c>
      <c r="K1033" s="16">
        <v>46791.398281752678</v>
      </c>
      <c r="L1033" s="16">
        <v>37236.448212229894</v>
      </c>
      <c r="M1033" s="16">
        <v>220807.85402325215</v>
      </c>
    </row>
    <row r="1034" spans="2:13" x14ac:dyDescent="0.35">
      <c r="B1034" s="10" t="s">
        <v>1364</v>
      </c>
      <c r="C1034" s="23">
        <v>1</v>
      </c>
      <c r="D1034" s="16">
        <v>152000</v>
      </c>
      <c r="E1034" s="16">
        <v>154413.24242964969</v>
      </c>
      <c r="F1034" s="16">
        <v>-2413.2424296496902</v>
      </c>
      <c r="G1034" s="16">
        <v>-5.1606685401756724E-2</v>
      </c>
      <c r="H1034" s="16">
        <v>1724.3119852424445</v>
      </c>
      <c r="I1034" s="16">
        <v>151030.84324078864</v>
      </c>
      <c r="J1034" s="16">
        <v>157795.64161851074</v>
      </c>
      <c r="K1034" s="16">
        <v>46793.985918724102</v>
      </c>
      <c r="L1034" s="16">
        <v>62622.463632265106</v>
      </c>
      <c r="M1034" s="16">
        <v>246204.02122703427</v>
      </c>
    </row>
    <row r="1035" spans="2:13" x14ac:dyDescent="0.35">
      <c r="B1035" s="10" t="s">
        <v>1365</v>
      </c>
      <c r="C1035" s="23">
        <v>1</v>
      </c>
      <c r="D1035" s="16">
        <v>132500</v>
      </c>
      <c r="E1035" s="16">
        <v>133120.21595161516</v>
      </c>
      <c r="F1035" s="16">
        <v>-620.2159516151587</v>
      </c>
      <c r="G1035" s="16">
        <v>-1.3263188605879472E-2</v>
      </c>
      <c r="H1035" s="16">
        <v>1530.3319166330855</v>
      </c>
      <c r="I1035" s="16">
        <v>130118.32680521446</v>
      </c>
      <c r="J1035" s="16">
        <v>136122.10509801586</v>
      </c>
      <c r="K1035" s="16">
        <v>46787.239522271077</v>
      </c>
      <c r="L1035" s="16">
        <v>41342.670841687213</v>
      </c>
      <c r="M1035" s="16">
        <v>224897.7610615431</v>
      </c>
    </row>
    <row r="1036" spans="2:13" x14ac:dyDescent="0.35">
      <c r="B1036" s="10" t="s">
        <v>1366</v>
      </c>
      <c r="C1036" s="23">
        <v>1</v>
      </c>
      <c r="D1036" s="16">
        <v>250580</v>
      </c>
      <c r="E1036" s="16">
        <v>204639.09478690816</v>
      </c>
      <c r="F1036" s="16">
        <v>45940.905213091843</v>
      </c>
      <c r="G1036" s="16">
        <v>0.9824366641639537</v>
      </c>
      <c r="H1036" s="16">
        <v>1999.7398637154038</v>
      </c>
      <c r="I1036" s="16">
        <v>200716.41806085553</v>
      </c>
      <c r="J1036" s="16">
        <v>208561.77151296078</v>
      </c>
      <c r="K1036" s="16">
        <v>46804.944459552891</v>
      </c>
      <c r="L1036" s="16">
        <v>112826.81978702215</v>
      </c>
      <c r="M1036" s="16">
        <v>296451.36978679418</v>
      </c>
    </row>
    <row r="1037" spans="2:13" x14ac:dyDescent="0.35">
      <c r="B1037" s="10" t="s">
        <v>497</v>
      </c>
      <c r="C1037" s="23">
        <v>1</v>
      </c>
      <c r="D1037" s="16">
        <v>148500</v>
      </c>
      <c r="E1037" s="16">
        <v>130730.27187578547</v>
      </c>
      <c r="F1037" s="16">
        <v>17769.728124214525</v>
      </c>
      <c r="G1037" s="16">
        <v>0.38000192509221137</v>
      </c>
      <c r="H1037" s="16">
        <v>1721.9268664204922</v>
      </c>
      <c r="I1037" s="16">
        <v>127352.55132051147</v>
      </c>
      <c r="J1037" s="16">
        <v>134107.99243105948</v>
      </c>
      <c r="K1037" s="16">
        <v>46793.89809016342</v>
      </c>
      <c r="L1037" s="16">
        <v>38939.66536233497</v>
      </c>
      <c r="M1037" s="16">
        <v>222520.87838923599</v>
      </c>
    </row>
    <row r="1038" spans="2:13" x14ac:dyDescent="0.35">
      <c r="B1038" s="10" t="s">
        <v>1367</v>
      </c>
      <c r="C1038" s="23">
        <v>1</v>
      </c>
      <c r="D1038" s="16">
        <v>248900</v>
      </c>
      <c r="E1038" s="16">
        <v>229669.08174403626</v>
      </c>
      <c r="F1038" s="16">
        <v>19230.918255963741</v>
      </c>
      <c r="G1038" s="16">
        <v>0.41124917092000801</v>
      </c>
      <c r="H1038" s="16">
        <v>1865.5643433668158</v>
      </c>
      <c r="I1038" s="16">
        <v>226009.60284707503</v>
      </c>
      <c r="J1038" s="16">
        <v>233328.56064099749</v>
      </c>
      <c r="K1038" s="16">
        <v>46799.403806656985</v>
      </c>
      <c r="L1038" s="16">
        <v>137867.67525287793</v>
      </c>
      <c r="M1038" s="16">
        <v>321470.48823519459</v>
      </c>
    </row>
    <row r="1039" spans="2:13" x14ac:dyDescent="0.35">
      <c r="B1039" s="10" t="s">
        <v>1368</v>
      </c>
      <c r="C1039" s="23">
        <v>1</v>
      </c>
      <c r="D1039" s="16">
        <v>129000</v>
      </c>
      <c r="E1039" s="16">
        <v>132547.25545274999</v>
      </c>
      <c r="F1039" s="16">
        <v>-3547.2554527499888</v>
      </c>
      <c r="G1039" s="16">
        <v>-7.5857317085340797E-2</v>
      </c>
      <c r="H1039" s="16">
        <v>1550.1774964529868</v>
      </c>
      <c r="I1039" s="16">
        <v>129506.43734589445</v>
      </c>
      <c r="J1039" s="16">
        <v>135588.07355960555</v>
      </c>
      <c r="K1039" s="16">
        <v>46787.892842163856</v>
      </c>
      <c r="L1039" s="16">
        <v>40768.428794764433</v>
      </c>
      <c r="M1039" s="16">
        <v>224326.08211073553</v>
      </c>
    </row>
    <row r="1040" spans="2:13" x14ac:dyDescent="0.35">
      <c r="B1040" s="10" t="s">
        <v>498</v>
      </c>
      <c r="C1040" s="23">
        <v>1</v>
      </c>
      <c r="D1040" s="16">
        <v>169000</v>
      </c>
      <c r="E1040" s="16">
        <v>233151.84418935055</v>
      </c>
      <c r="F1040" s="16">
        <v>-64151.844189350551</v>
      </c>
      <c r="G1040" s="16">
        <v>-1.3718737911892713</v>
      </c>
      <c r="H1040" s="16">
        <v>2610.5021445144698</v>
      </c>
      <c r="I1040" s="16">
        <v>228031.10014088632</v>
      </c>
      <c r="J1040" s="16">
        <v>238272.58823781478</v>
      </c>
      <c r="K1040" s="16">
        <v>46835.014548794723</v>
      </c>
      <c r="L1040" s="16">
        <v>141280.58389774759</v>
      </c>
      <c r="M1040" s="16">
        <v>325023.10448095354</v>
      </c>
    </row>
    <row r="1041" spans="2:13" x14ac:dyDescent="0.35">
      <c r="B1041" s="10" t="s">
        <v>1369</v>
      </c>
      <c r="C1041" s="23">
        <v>1</v>
      </c>
      <c r="D1041" s="16">
        <v>236000</v>
      </c>
      <c r="E1041" s="16">
        <v>244908.57233908743</v>
      </c>
      <c r="F1041" s="16">
        <v>-8908.5723390874336</v>
      </c>
      <c r="G1041" s="16">
        <v>-0.19050795909833809</v>
      </c>
      <c r="H1041" s="16">
        <v>1731.8247952153092</v>
      </c>
      <c r="I1041" s="16">
        <v>241511.43607098795</v>
      </c>
      <c r="J1041" s="16">
        <v>248305.70860718691</v>
      </c>
      <c r="K1041" s="16">
        <v>46794.263360593905</v>
      </c>
      <c r="L1041" s="16">
        <v>153117.24931353336</v>
      </c>
      <c r="M1041" s="16">
        <v>336699.8953646415</v>
      </c>
    </row>
    <row r="1042" spans="2:13" x14ac:dyDescent="0.35">
      <c r="B1042" s="10" t="s">
        <v>1370</v>
      </c>
      <c r="C1042" s="23">
        <v>1</v>
      </c>
      <c r="D1042" s="16">
        <v>109500</v>
      </c>
      <c r="E1042" s="16">
        <v>112085.30050319643</v>
      </c>
      <c r="F1042" s="16">
        <v>-2585.3005031964276</v>
      </c>
      <c r="G1042" s="16">
        <v>-5.5286111373745679E-2</v>
      </c>
      <c r="H1042" s="16">
        <v>1897.8981224061279</v>
      </c>
      <c r="I1042" s="16">
        <v>108362.3958753168</v>
      </c>
      <c r="J1042" s="16">
        <v>115808.20513107606</v>
      </c>
      <c r="K1042" s="16">
        <v>46800.703879560737</v>
      </c>
      <c r="L1042" s="16">
        <v>20281.34379747558</v>
      </c>
      <c r="M1042" s="16">
        <v>203889.25720891729</v>
      </c>
    </row>
    <row r="1043" spans="2:13" x14ac:dyDescent="0.35">
      <c r="B1043" s="10" t="s">
        <v>1371</v>
      </c>
      <c r="C1043" s="23">
        <v>1</v>
      </c>
      <c r="D1043" s="16">
        <v>200500</v>
      </c>
      <c r="E1043" s="16">
        <v>224728.20639417059</v>
      </c>
      <c r="F1043" s="16">
        <v>-24228.206394170586</v>
      </c>
      <c r="G1043" s="16">
        <v>-0.51811513417418775</v>
      </c>
      <c r="H1043" s="16">
        <v>1644.0120161786899</v>
      </c>
      <c r="I1043" s="16">
        <v>221503.32310298429</v>
      </c>
      <c r="J1043" s="16">
        <v>227953.08968535688</v>
      </c>
      <c r="K1043" s="16">
        <v>46791.095753878624</v>
      </c>
      <c r="L1043" s="16">
        <v>132943.09692537194</v>
      </c>
      <c r="M1043" s="16">
        <v>316513.31586296926</v>
      </c>
    </row>
    <row r="1044" spans="2:13" x14ac:dyDescent="0.35">
      <c r="B1044" s="10" t="s">
        <v>1372</v>
      </c>
      <c r="C1044" s="23">
        <v>1</v>
      </c>
      <c r="D1044" s="16">
        <v>116000</v>
      </c>
      <c r="E1044" s="16">
        <v>104195.21606406507</v>
      </c>
      <c r="F1044" s="16">
        <v>11804.783935934931</v>
      </c>
      <c r="G1044" s="16">
        <v>0.25244283928239181</v>
      </c>
      <c r="H1044" s="16">
        <v>1925.5057104254038</v>
      </c>
      <c r="I1044" s="16">
        <v>100418.15657086988</v>
      </c>
      <c r="J1044" s="16">
        <v>107972.27555726026</v>
      </c>
      <c r="K1044" s="16">
        <v>46801.831572922223</v>
      </c>
      <c r="L1044" s="16">
        <v>12389.047282372005</v>
      </c>
      <c r="M1044" s="16">
        <v>196001.38484575815</v>
      </c>
    </row>
    <row r="1045" spans="2:13" x14ac:dyDescent="0.35">
      <c r="B1045" s="10" t="s">
        <v>1373</v>
      </c>
      <c r="C1045" s="23">
        <v>1</v>
      </c>
      <c r="D1045" s="16">
        <v>133000</v>
      </c>
      <c r="E1045" s="16">
        <v>134081.67177611851</v>
      </c>
      <c r="F1045" s="16">
        <v>-1081.6717761185137</v>
      </c>
      <c r="G1045" s="16">
        <v>-2.3131325047277034E-2</v>
      </c>
      <c r="H1045" s="16">
        <v>1573.6776217494551</v>
      </c>
      <c r="I1045" s="16">
        <v>130994.75597614178</v>
      </c>
      <c r="J1045" s="16">
        <v>137168.58757609525</v>
      </c>
      <c r="K1045" s="16">
        <v>46788.677343952499</v>
      </c>
      <c r="L1045" s="16">
        <v>42301.306244520601</v>
      </c>
      <c r="M1045" s="16">
        <v>225862.03730771644</v>
      </c>
    </row>
    <row r="1046" spans="2:13" x14ac:dyDescent="0.35">
      <c r="B1046" s="10" t="s">
        <v>1374</v>
      </c>
      <c r="C1046" s="23">
        <v>1</v>
      </c>
      <c r="D1046" s="16">
        <v>66500</v>
      </c>
      <c r="E1046" s="16">
        <v>112676.84773228652</v>
      </c>
      <c r="F1046" s="16">
        <v>-46176.847732286522</v>
      </c>
      <c r="G1046" s="16">
        <v>-0.98748224566516463</v>
      </c>
      <c r="H1046" s="16">
        <v>1856.0658446031825</v>
      </c>
      <c r="I1046" s="16">
        <v>109036.00102879637</v>
      </c>
      <c r="J1046" s="16">
        <v>116317.69443577668</v>
      </c>
      <c r="K1046" s="16">
        <v>46799.026130452774</v>
      </c>
      <c r="L1046" s="16">
        <v>20876.182088316942</v>
      </c>
      <c r="M1046" s="16">
        <v>204477.5133762561</v>
      </c>
    </row>
    <row r="1047" spans="2:13" x14ac:dyDescent="0.35">
      <c r="B1047" s="10" t="s">
        <v>1375</v>
      </c>
      <c r="C1047" s="23">
        <v>1</v>
      </c>
      <c r="D1047" s="16">
        <v>303477</v>
      </c>
      <c r="E1047" s="16">
        <v>322456.25364893471</v>
      </c>
      <c r="F1047" s="16">
        <v>-18979.253648934711</v>
      </c>
      <c r="G1047" s="16">
        <v>-0.40586737585369587</v>
      </c>
      <c r="H1047" s="16">
        <v>2986.9798023010258</v>
      </c>
      <c r="I1047" s="16">
        <v>316597.01347261196</v>
      </c>
      <c r="J1047" s="16">
        <v>328315.49382525746</v>
      </c>
      <c r="K1047" s="16">
        <v>46857.506492328983</v>
      </c>
      <c r="L1047" s="16">
        <v>230540.87330700603</v>
      </c>
      <c r="M1047" s="16">
        <v>414371.6339908634</v>
      </c>
    </row>
    <row r="1048" spans="2:13" x14ac:dyDescent="0.35">
      <c r="B1048" s="10" t="s">
        <v>1376</v>
      </c>
      <c r="C1048" s="23">
        <v>1</v>
      </c>
      <c r="D1048" s="16">
        <v>132250</v>
      </c>
      <c r="E1048" s="16">
        <v>127025.59361234575</v>
      </c>
      <c r="F1048" s="16">
        <v>5224.4063876542496</v>
      </c>
      <c r="G1048" s="16">
        <v>0.11172283958961336</v>
      </c>
      <c r="H1048" s="16">
        <v>1654.8322520698343</v>
      </c>
      <c r="I1048" s="16">
        <v>123779.48541672526</v>
      </c>
      <c r="J1048" s="16">
        <v>130271.70180796624</v>
      </c>
      <c r="K1048" s="16">
        <v>46791.477173966086</v>
      </c>
      <c r="L1048" s="16">
        <v>35239.735952381307</v>
      </c>
      <c r="M1048" s="16">
        <v>218811.45127231019</v>
      </c>
    </row>
    <row r="1049" spans="2:13" x14ac:dyDescent="0.35">
      <c r="B1049" s="10" t="s">
        <v>1377</v>
      </c>
      <c r="C1049" s="23">
        <v>1</v>
      </c>
      <c r="D1049" s="16">
        <v>350000</v>
      </c>
      <c r="E1049" s="16">
        <v>282584.07566302607</v>
      </c>
      <c r="F1049" s="16">
        <v>67415.924336973927</v>
      </c>
      <c r="G1049" s="16">
        <v>1.4416754635098479</v>
      </c>
      <c r="H1049" s="16">
        <v>2293.5170941438505</v>
      </c>
      <c r="I1049" s="16">
        <v>278085.1274301862</v>
      </c>
      <c r="J1049" s="16">
        <v>287083.02389586595</v>
      </c>
      <c r="K1049" s="16">
        <v>46818.416109480131</v>
      </c>
      <c r="L1049" s="16">
        <v>190745.37476215666</v>
      </c>
      <c r="M1049" s="16">
        <v>374422.77656389552</v>
      </c>
    </row>
    <row r="1050" spans="2:13" x14ac:dyDescent="0.35">
      <c r="B1050" s="10" t="s">
        <v>1378</v>
      </c>
      <c r="C1050" s="23">
        <v>1</v>
      </c>
      <c r="D1050" s="16">
        <v>148000</v>
      </c>
      <c r="E1050" s="16">
        <v>135878.11212493974</v>
      </c>
      <c r="F1050" s="16">
        <v>12121.88787506026</v>
      </c>
      <c r="G1050" s="16">
        <v>0.25922404079991784</v>
      </c>
      <c r="H1050" s="16">
        <v>1505.8512093003581</v>
      </c>
      <c r="I1050" s="16">
        <v>132924.24417501254</v>
      </c>
      <c r="J1050" s="16">
        <v>138831.98007486694</v>
      </c>
      <c r="K1050" s="16">
        <v>46786.445197341614</v>
      </c>
      <c r="L1050" s="16">
        <v>44102.125157633374</v>
      </c>
      <c r="M1050" s="16">
        <v>227654.09909224609</v>
      </c>
    </row>
    <row r="1051" spans="2:13" x14ac:dyDescent="0.35">
      <c r="B1051" s="10" t="s">
        <v>499</v>
      </c>
      <c r="C1051" s="23">
        <v>1</v>
      </c>
      <c r="D1051" s="16">
        <v>136500</v>
      </c>
      <c r="E1051" s="16">
        <v>125964.07920955526</v>
      </c>
      <c r="F1051" s="16">
        <v>10535.920790444739</v>
      </c>
      <c r="G1051" s="16">
        <v>0.22530846589218867</v>
      </c>
      <c r="H1051" s="16">
        <v>2036.0479405692331</v>
      </c>
      <c r="I1051" s="16">
        <v>121970.18079580892</v>
      </c>
      <c r="J1051" s="16">
        <v>129957.9776233016</v>
      </c>
      <c r="K1051" s="16">
        <v>46806.509777546911</v>
      </c>
      <c r="L1051" s="16">
        <v>34148.733692060719</v>
      </c>
      <c r="M1051" s="16">
        <v>217779.4247270498</v>
      </c>
    </row>
    <row r="1052" spans="2:13" x14ac:dyDescent="0.35">
      <c r="B1052" s="10" t="s">
        <v>1379</v>
      </c>
      <c r="C1052" s="23">
        <v>1</v>
      </c>
      <c r="D1052" s="16">
        <v>157000</v>
      </c>
      <c r="E1052" s="16">
        <v>175710.18190352112</v>
      </c>
      <c r="F1052" s="16">
        <v>-18710.181903521123</v>
      </c>
      <c r="G1052" s="16">
        <v>-0.40011333276815458</v>
      </c>
      <c r="H1052" s="16">
        <v>2242.5595461746179</v>
      </c>
      <c r="I1052" s="16">
        <v>171311.19166574976</v>
      </c>
      <c r="J1052" s="16">
        <v>180109.17214129248</v>
      </c>
      <c r="K1052" s="16">
        <v>46815.947492894316</v>
      </c>
      <c r="L1052" s="16">
        <v>83876.323424909933</v>
      </c>
      <c r="M1052" s="16">
        <v>267544.04038213228</v>
      </c>
    </row>
    <row r="1053" spans="2:13" x14ac:dyDescent="0.35">
      <c r="B1053" s="10" t="s">
        <v>1380</v>
      </c>
      <c r="C1053" s="23">
        <v>1</v>
      </c>
      <c r="D1053" s="16">
        <v>187500</v>
      </c>
      <c r="E1053" s="16">
        <v>219692.163710814</v>
      </c>
      <c r="F1053" s="16">
        <v>-32192.163710813998</v>
      </c>
      <c r="G1053" s="16">
        <v>-0.68842269828107927</v>
      </c>
      <c r="H1053" s="16">
        <v>1476.4275202912804</v>
      </c>
      <c r="I1053" s="16">
        <v>216796.01307810631</v>
      </c>
      <c r="J1053" s="16">
        <v>222588.31434352169</v>
      </c>
      <c r="K1053" s="16">
        <v>46785.507420161346</v>
      </c>
      <c r="L1053" s="16">
        <v>127918.01628113251</v>
      </c>
      <c r="M1053" s="16">
        <v>311466.31114049547</v>
      </c>
    </row>
    <row r="1054" spans="2:13" x14ac:dyDescent="0.35">
      <c r="B1054" s="10" t="s">
        <v>500</v>
      </c>
      <c r="C1054" s="23">
        <v>1</v>
      </c>
      <c r="D1054" s="16">
        <v>178000</v>
      </c>
      <c r="E1054" s="16">
        <v>209983.13919679954</v>
      </c>
      <c r="F1054" s="16">
        <v>-31983.139196799544</v>
      </c>
      <c r="G1054" s="16">
        <v>-0.68395275269937295</v>
      </c>
      <c r="H1054" s="16">
        <v>1484.6310582654196</v>
      </c>
      <c r="I1054" s="16">
        <v>207070.89655729319</v>
      </c>
      <c r="J1054" s="16">
        <v>212895.3818363059</v>
      </c>
      <c r="K1054" s="16">
        <v>46785.767020734682</v>
      </c>
      <c r="L1054" s="16">
        <v>118208.4825363198</v>
      </c>
      <c r="M1054" s="16">
        <v>301757.79585727927</v>
      </c>
    </row>
    <row r="1055" spans="2:13" x14ac:dyDescent="0.35">
      <c r="B1055" s="10" t="s">
        <v>1381</v>
      </c>
      <c r="C1055" s="23">
        <v>1</v>
      </c>
      <c r="D1055" s="16">
        <v>118500</v>
      </c>
      <c r="E1055" s="16">
        <v>186935.73707518942</v>
      </c>
      <c r="F1055" s="16">
        <v>-68435.73707518942</v>
      </c>
      <c r="G1055" s="16">
        <v>-1.463483945949563</v>
      </c>
      <c r="H1055" s="16">
        <v>3471.3040823731008</v>
      </c>
      <c r="I1055" s="16">
        <v>180126.44953732082</v>
      </c>
      <c r="J1055" s="16">
        <v>193745.02461305802</v>
      </c>
      <c r="K1055" s="16">
        <v>46890.871375691015</v>
      </c>
      <c r="L1055" s="16">
        <v>94954.908394801067</v>
      </c>
      <c r="M1055" s="16">
        <v>278916.56575557776</v>
      </c>
    </row>
    <row r="1056" spans="2:13" x14ac:dyDescent="0.35">
      <c r="B1056" s="10" t="s">
        <v>1382</v>
      </c>
      <c r="C1056" s="23">
        <v>1</v>
      </c>
      <c r="D1056" s="16">
        <v>100000</v>
      </c>
      <c r="E1056" s="16">
        <v>117124.27793343064</v>
      </c>
      <c r="F1056" s="16">
        <v>-17124.27793343064</v>
      </c>
      <c r="G1056" s="16">
        <v>-0.36619910755136315</v>
      </c>
      <c r="H1056" s="16">
        <v>1903.0461083300358</v>
      </c>
      <c r="I1056" s="16">
        <v>113391.27504980475</v>
      </c>
      <c r="J1056" s="16">
        <v>120857.28081705653</v>
      </c>
      <c r="K1056" s="16">
        <v>46800.912927310812</v>
      </c>
      <c r="L1056" s="16">
        <v>25319.911161001248</v>
      </c>
      <c r="M1056" s="16">
        <v>208928.64470586003</v>
      </c>
    </row>
    <row r="1057" spans="2:13" x14ac:dyDescent="0.35">
      <c r="B1057" s="10" t="s">
        <v>1383</v>
      </c>
      <c r="C1057" s="23">
        <v>1</v>
      </c>
      <c r="D1057" s="16">
        <v>328900</v>
      </c>
      <c r="E1057" s="16">
        <v>228343.58681787446</v>
      </c>
      <c r="F1057" s="16">
        <v>100556.41318212554</v>
      </c>
      <c r="G1057" s="16">
        <v>2.1503778967504372</v>
      </c>
      <c r="H1057" s="16">
        <v>1677.8180134894119</v>
      </c>
      <c r="I1057" s="16">
        <v>225052.38990197229</v>
      </c>
      <c r="J1057" s="16">
        <v>231634.78373377663</v>
      </c>
      <c r="K1057" s="16">
        <v>46792.295729379301</v>
      </c>
      <c r="L1057" s="16">
        <v>136556.12348492892</v>
      </c>
      <c r="M1057" s="16">
        <v>320131.05015082</v>
      </c>
    </row>
    <row r="1058" spans="2:13" x14ac:dyDescent="0.35">
      <c r="B1058" s="10" t="s">
        <v>1384</v>
      </c>
      <c r="C1058" s="23">
        <v>1</v>
      </c>
      <c r="D1058" s="16">
        <v>145000</v>
      </c>
      <c r="E1058" s="16">
        <v>186794.59204061594</v>
      </c>
      <c r="F1058" s="16">
        <v>-41794.592040615942</v>
      </c>
      <c r="G1058" s="16">
        <v>-0.89376862284322112</v>
      </c>
      <c r="H1058" s="16">
        <v>1438.0098045716238</v>
      </c>
      <c r="I1058" s="16">
        <v>183973.80134949664</v>
      </c>
      <c r="J1058" s="16">
        <v>189615.38273173524</v>
      </c>
      <c r="K1058" s="16">
        <v>46784.310816098841</v>
      </c>
      <c r="L1058" s="16">
        <v>95022.791861690144</v>
      </c>
      <c r="M1058" s="16">
        <v>278566.39221954171</v>
      </c>
    </row>
    <row r="1059" spans="2:13" x14ac:dyDescent="0.35">
      <c r="B1059" s="10" t="s">
        <v>1385</v>
      </c>
      <c r="C1059" s="23">
        <v>1</v>
      </c>
      <c r="D1059" s="16">
        <v>135500</v>
      </c>
      <c r="E1059" s="16">
        <v>152252.76297917022</v>
      </c>
      <c r="F1059" s="16">
        <v>-16752.76297917022</v>
      </c>
      <c r="G1059" s="16">
        <v>-0.35825433783780036</v>
      </c>
      <c r="H1059" s="16">
        <v>1399.0243787750733</v>
      </c>
      <c r="I1059" s="16">
        <v>149508.44584603823</v>
      </c>
      <c r="J1059" s="16">
        <v>154997.08011230221</v>
      </c>
      <c r="K1059" s="16">
        <v>46783.128749066214</v>
      </c>
      <c r="L1059" s="16">
        <v>60483.281535256741</v>
      </c>
      <c r="M1059" s="16">
        <v>244022.2444230837</v>
      </c>
    </row>
    <row r="1060" spans="2:13" x14ac:dyDescent="0.35">
      <c r="B1060" s="10" t="s">
        <v>1386</v>
      </c>
      <c r="C1060" s="23">
        <v>1</v>
      </c>
      <c r="D1060" s="16">
        <v>268000</v>
      </c>
      <c r="E1060" s="16">
        <v>246358.5820675159</v>
      </c>
      <c r="F1060" s="16">
        <v>21641.417932484095</v>
      </c>
      <c r="G1060" s="16">
        <v>0.4627972031188618</v>
      </c>
      <c r="H1060" s="16">
        <v>2077.6803498540257</v>
      </c>
      <c r="I1060" s="16">
        <v>242283.01779016692</v>
      </c>
      <c r="J1060" s="16">
        <v>250434.14634486489</v>
      </c>
      <c r="K1060" s="16">
        <v>46808.33923539125</v>
      </c>
      <c r="L1060" s="16">
        <v>154539.64789739833</v>
      </c>
      <c r="M1060" s="16">
        <v>338177.51623763348</v>
      </c>
    </row>
    <row r="1061" spans="2:13" x14ac:dyDescent="0.35">
      <c r="B1061" s="10" t="s">
        <v>1387</v>
      </c>
      <c r="C1061" s="23">
        <v>1</v>
      </c>
      <c r="D1061" s="16">
        <v>149500</v>
      </c>
      <c r="E1061" s="16">
        <v>160819.77949129106</v>
      </c>
      <c r="F1061" s="16">
        <v>-11319.779491291061</v>
      </c>
      <c r="G1061" s="16">
        <v>-0.24207112051693683</v>
      </c>
      <c r="H1061" s="16">
        <v>1435.8901268757027</v>
      </c>
      <c r="I1061" s="16">
        <v>158003.14674617033</v>
      </c>
      <c r="J1061" s="16">
        <v>163636.41223641179</v>
      </c>
      <c r="K1061" s="16">
        <v>46784.245711518721</v>
      </c>
      <c r="L1061" s="16">
        <v>69048.107021086689</v>
      </c>
      <c r="M1061" s="16">
        <v>252591.45196149545</v>
      </c>
    </row>
    <row r="1062" spans="2:13" x14ac:dyDescent="0.35">
      <c r="B1062" s="10" t="s">
        <v>1388</v>
      </c>
      <c r="C1062" s="23">
        <v>1</v>
      </c>
      <c r="D1062" s="16">
        <v>122900</v>
      </c>
      <c r="E1062" s="16">
        <v>101344.10905516769</v>
      </c>
      <c r="F1062" s="16">
        <v>21555.89094483231</v>
      </c>
      <c r="G1062" s="16">
        <v>0.46096822634848966</v>
      </c>
      <c r="H1062" s="16">
        <v>1951.3256109592621</v>
      </c>
      <c r="I1062" s="16">
        <v>97516.401412815248</v>
      </c>
      <c r="J1062" s="16">
        <v>105171.81669752013</v>
      </c>
      <c r="K1062" s="16">
        <v>46802.900956877493</v>
      </c>
      <c r="L1062" s="16">
        <v>9535.8425768548477</v>
      </c>
      <c r="M1062" s="16">
        <v>193152.37553348055</v>
      </c>
    </row>
    <row r="1063" spans="2:13" x14ac:dyDescent="0.35">
      <c r="B1063" s="10" t="s">
        <v>1389</v>
      </c>
      <c r="C1063" s="23">
        <v>1</v>
      </c>
      <c r="D1063" s="16">
        <v>172500</v>
      </c>
      <c r="E1063" s="16">
        <v>203906.12533879577</v>
      </c>
      <c r="F1063" s="16">
        <v>-31406.125338795769</v>
      </c>
      <c r="G1063" s="16">
        <v>-0.67161343184349964</v>
      </c>
      <c r="H1063" s="16">
        <v>1299.9106325025227</v>
      </c>
      <c r="I1063" s="16">
        <v>201356.22908649419</v>
      </c>
      <c r="J1063" s="16">
        <v>206456.02159109735</v>
      </c>
      <c r="K1063" s="16">
        <v>46780.269708412241</v>
      </c>
      <c r="L1063" s="16">
        <v>112142.25217045636</v>
      </c>
      <c r="M1063" s="16">
        <v>295669.9985071352</v>
      </c>
    </row>
    <row r="1064" spans="2:13" x14ac:dyDescent="0.35">
      <c r="B1064" s="10" t="s">
        <v>1390</v>
      </c>
      <c r="C1064" s="23">
        <v>1</v>
      </c>
      <c r="D1064" s="16">
        <v>154500</v>
      </c>
      <c r="E1064" s="16">
        <v>129690.27895009756</v>
      </c>
      <c r="F1064" s="16">
        <v>24809.721049902437</v>
      </c>
      <c r="G1064" s="16">
        <v>0.53055070364957646</v>
      </c>
      <c r="H1064" s="16">
        <v>1612.910817410462</v>
      </c>
      <c r="I1064" s="16">
        <v>126526.40356837695</v>
      </c>
      <c r="J1064" s="16">
        <v>132854.15433181819</v>
      </c>
      <c r="K1064" s="16">
        <v>46790.013332379145</v>
      </c>
      <c r="L1064" s="16">
        <v>37907.292752280729</v>
      </c>
      <c r="M1064" s="16">
        <v>221473.26514791441</v>
      </c>
    </row>
    <row r="1065" spans="2:13" x14ac:dyDescent="0.35">
      <c r="B1065" s="10" t="s">
        <v>501</v>
      </c>
      <c r="C1065" s="23">
        <v>1</v>
      </c>
      <c r="D1065" s="16">
        <v>165000</v>
      </c>
      <c r="E1065" s="16">
        <v>150255.22722481567</v>
      </c>
      <c r="F1065" s="16">
        <v>14744.772775184334</v>
      </c>
      <c r="G1065" s="16">
        <v>0.31531388665322901</v>
      </c>
      <c r="H1065" s="16">
        <v>1420.3862126227502</v>
      </c>
      <c r="I1065" s="16">
        <v>147469.00685717777</v>
      </c>
      <c r="J1065" s="16">
        <v>153041.44759245357</v>
      </c>
      <c r="K1065" s="16">
        <v>46783.772435881088</v>
      </c>
      <c r="L1065" s="16">
        <v>58484.483129027605</v>
      </c>
      <c r="M1065" s="16">
        <v>242025.97132060374</v>
      </c>
    </row>
    <row r="1066" spans="2:13" x14ac:dyDescent="0.35">
      <c r="B1066" s="10" t="s">
        <v>1391</v>
      </c>
      <c r="C1066" s="23">
        <v>1</v>
      </c>
      <c r="D1066" s="16">
        <v>118858</v>
      </c>
      <c r="E1066" s="16">
        <v>190867.22240155083</v>
      </c>
      <c r="F1066" s="16">
        <v>-72009.222401550825</v>
      </c>
      <c r="G1066" s="16">
        <v>-1.5399021834045117</v>
      </c>
      <c r="H1066" s="16">
        <v>1263.4349669575433</v>
      </c>
      <c r="I1066" s="16">
        <v>188388.87657783087</v>
      </c>
      <c r="J1066" s="16">
        <v>193345.56822527078</v>
      </c>
      <c r="K1066" s="16">
        <v>46779.270347612626</v>
      </c>
      <c r="L1066" s="16">
        <v>99105.309572863946</v>
      </c>
      <c r="M1066" s="16">
        <v>282629.13523023773</v>
      </c>
    </row>
    <row r="1067" spans="2:13" x14ac:dyDescent="0.35">
      <c r="B1067" s="10" t="s">
        <v>1392</v>
      </c>
      <c r="C1067" s="23">
        <v>1</v>
      </c>
      <c r="D1067" s="16">
        <v>140000</v>
      </c>
      <c r="E1067" s="16">
        <v>198972.09773164467</v>
      </c>
      <c r="F1067" s="16">
        <v>-58972.097731644666</v>
      </c>
      <c r="G1067" s="16">
        <v>-1.2611059948752912</v>
      </c>
      <c r="H1067" s="16">
        <v>1466.3706237903396</v>
      </c>
      <c r="I1067" s="16">
        <v>196095.6746417821</v>
      </c>
      <c r="J1067" s="16">
        <v>201848.52082150723</v>
      </c>
      <c r="K1067" s="16">
        <v>46785.191130801359</v>
      </c>
      <c r="L1067" s="16">
        <v>107198.57073311707</v>
      </c>
      <c r="M1067" s="16">
        <v>290745.62473017228</v>
      </c>
    </row>
    <row r="1068" spans="2:13" x14ac:dyDescent="0.35">
      <c r="B1068" s="10" t="s">
        <v>1393</v>
      </c>
      <c r="C1068" s="23">
        <v>1</v>
      </c>
      <c r="D1068" s="16">
        <v>106500</v>
      </c>
      <c r="E1068" s="16">
        <v>90317.415606665527</v>
      </c>
      <c r="F1068" s="16">
        <v>16182.584393334473</v>
      </c>
      <c r="G1068" s="16">
        <v>0.34606118784983364</v>
      </c>
      <c r="H1068" s="16">
        <v>2155.7386454554071</v>
      </c>
      <c r="I1068" s="16">
        <v>86088.732683743321</v>
      </c>
      <c r="J1068" s="16">
        <v>94546.098529587733</v>
      </c>
      <c r="K1068" s="16">
        <v>46811.868959130537</v>
      </c>
      <c r="L1068" s="16">
        <v>-1508.4424466093915</v>
      </c>
      <c r="M1068" s="16">
        <v>182143.27365994046</v>
      </c>
    </row>
    <row r="1069" spans="2:13" x14ac:dyDescent="0.35">
      <c r="B1069" s="10" t="s">
        <v>1394</v>
      </c>
      <c r="C1069" s="23">
        <v>1</v>
      </c>
      <c r="D1069" s="16">
        <v>142953</v>
      </c>
      <c r="E1069" s="16">
        <v>257960.19251280179</v>
      </c>
      <c r="F1069" s="16">
        <v>-115007.19251280179</v>
      </c>
      <c r="G1069" s="16">
        <v>-2.4594047949873761</v>
      </c>
      <c r="H1069" s="16">
        <v>2085.0886949762894</v>
      </c>
      <c r="I1069" s="16">
        <v>253870.0960737867</v>
      </c>
      <c r="J1069" s="16">
        <v>262050.28895181688</v>
      </c>
      <c r="K1069" s="16">
        <v>46808.668654483401</v>
      </c>
      <c r="L1069" s="16">
        <v>166140.61215633302</v>
      </c>
      <c r="M1069" s="16">
        <v>349779.77286927053</v>
      </c>
    </row>
    <row r="1070" spans="2:13" x14ac:dyDescent="0.35">
      <c r="B1070" s="10" t="s">
        <v>1395</v>
      </c>
      <c r="C1070" s="23">
        <v>1</v>
      </c>
      <c r="D1070" s="16">
        <v>611657</v>
      </c>
      <c r="E1070" s="16">
        <v>301136.81444900163</v>
      </c>
      <c r="F1070" s="16">
        <v>310520.18555099837</v>
      </c>
      <c r="G1070" s="16">
        <v>6.6404093222211822</v>
      </c>
      <c r="H1070" s="16">
        <v>2597.9919350902601</v>
      </c>
      <c r="I1070" s="16">
        <v>296040.61034607573</v>
      </c>
      <c r="J1070" s="16">
        <v>306233.01855192753</v>
      </c>
      <c r="K1070" s="16">
        <v>46834.318917158307</v>
      </c>
      <c r="L1070" s="16">
        <v>209266.91870389774</v>
      </c>
      <c r="M1070" s="16">
        <v>393006.71019410552</v>
      </c>
    </row>
    <row r="1071" spans="2:13" x14ac:dyDescent="0.35">
      <c r="B1071" s="10" t="s">
        <v>1396</v>
      </c>
      <c r="C1071" s="23">
        <v>1</v>
      </c>
      <c r="D1071" s="16">
        <v>135000</v>
      </c>
      <c r="E1071" s="16">
        <v>143586.6661377218</v>
      </c>
      <c r="F1071" s="16">
        <v>-8586.666137721797</v>
      </c>
      <c r="G1071" s="16">
        <v>-0.1836240622056573</v>
      </c>
      <c r="H1071" s="16">
        <v>1416.7539036736132</v>
      </c>
      <c r="I1071" s="16">
        <v>140807.57088372251</v>
      </c>
      <c r="J1071" s="16">
        <v>146365.76139172108</v>
      </c>
      <c r="K1071" s="16">
        <v>46783.662297460993</v>
      </c>
      <c r="L1071" s="16">
        <v>51816.13808874313</v>
      </c>
      <c r="M1071" s="16">
        <v>235357.19418670045</v>
      </c>
    </row>
    <row r="1072" spans="2:13" x14ac:dyDescent="0.35">
      <c r="B1072" s="10" t="s">
        <v>502</v>
      </c>
      <c r="C1072" s="23">
        <v>1</v>
      </c>
      <c r="D1072" s="16">
        <v>110000</v>
      </c>
      <c r="E1072" s="16">
        <v>118072.03827250531</v>
      </c>
      <c r="F1072" s="16">
        <v>-8072.0382725053059</v>
      </c>
      <c r="G1072" s="16">
        <v>-0.17261885277750202</v>
      </c>
      <c r="H1072" s="16">
        <v>1983.4132225981084</v>
      </c>
      <c r="I1072" s="16">
        <v>114181.38777960806</v>
      </c>
      <c r="J1072" s="16">
        <v>121962.68876540255</v>
      </c>
      <c r="K1072" s="16">
        <v>46804.249746693684</v>
      </c>
      <c r="L1072" s="16">
        <v>26261.126016850962</v>
      </c>
      <c r="M1072" s="16">
        <v>209882.95052815965</v>
      </c>
    </row>
    <row r="1073" spans="2:13" x14ac:dyDescent="0.35">
      <c r="B1073" s="10" t="s">
        <v>1397</v>
      </c>
      <c r="C1073" s="23">
        <v>1</v>
      </c>
      <c r="D1073" s="16">
        <v>153000</v>
      </c>
      <c r="E1073" s="16">
        <v>146064.92980432801</v>
      </c>
      <c r="F1073" s="16">
        <v>6935.0701956719859</v>
      </c>
      <c r="G1073" s="16">
        <v>0.14830502788693978</v>
      </c>
      <c r="H1073" s="16">
        <v>1406.0590210299224</v>
      </c>
      <c r="I1073" s="16">
        <v>143306.81356264703</v>
      </c>
      <c r="J1073" s="16">
        <v>148823.046046009</v>
      </c>
      <c r="K1073" s="16">
        <v>46783.339644684609</v>
      </c>
      <c r="L1073" s="16">
        <v>54295.034668939494</v>
      </c>
      <c r="M1073" s="16">
        <v>237834.82493971655</v>
      </c>
    </row>
    <row r="1074" spans="2:13" x14ac:dyDescent="0.35">
      <c r="B1074" s="10" t="s">
        <v>1398</v>
      </c>
      <c r="C1074" s="23">
        <v>1</v>
      </c>
      <c r="D1074" s="16">
        <v>180000</v>
      </c>
      <c r="E1074" s="16">
        <v>213493.56979742052</v>
      </c>
      <c r="F1074" s="16">
        <v>-33493.569797420525</v>
      </c>
      <c r="G1074" s="16">
        <v>-0.71625299567112788</v>
      </c>
      <c r="H1074" s="16">
        <v>1796.8354678149549</v>
      </c>
      <c r="I1074" s="16">
        <v>209968.90901626871</v>
      </c>
      <c r="J1074" s="16">
        <v>217018.23057857234</v>
      </c>
      <c r="K1074" s="16">
        <v>46796.714457723378</v>
      </c>
      <c r="L1074" s="16">
        <v>121697.43871565996</v>
      </c>
      <c r="M1074" s="16">
        <v>305289.70087918109</v>
      </c>
    </row>
    <row r="1075" spans="2:13" x14ac:dyDescent="0.35">
      <c r="B1075" s="10" t="s">
        <v>1399</v>
      </c>
      <c r="C1075" s="23">
        <v>1</v>
      </c>
      <c r="D1075" s="16">
        <v>240000</v>
      </c>
      <c r="E1075" s="16">
        <v>231953.09774782351</v>
      </c>
      <c r="F1075" s="16">
        <v>8046.9022521764855</v>
      </c>
      <c r="G1075" s="16">
        <v>0.17208132423191372</v>
      </c>
      <c r="H1075" s="16">
        <v>1867.1834102796067</v>
      </c>
      <c r="I1075" s="16">
        <v>228290.44289972386</v>
      </c>
      <c r="J1075" s="16">
        <v>235615.75259592317</v>
      </c>
      <c r="K1075" s="16">
        <v>46799.468375473261</v>
      </c>
      <c r="L1075" s="16">
        <v>140151.56459889462</v>
      </c>
      <c r="M1075" s="16">
        <v>323754.63089675241</v>
      </c>
    </row>
    <row r="1076" spans="2:13" x14ac:dyDescent="0.35">
      <c r="B1076" s="10" t="s">
        <v>503</v>
      </c>
      <c r="C1076" s="23">
        <v>1</v>
      </c>
      <c r="D1076" s="16">
        <v>125500</v>
      </c>
      <c r="E1076" s="16">
        <v>118075.951268342</v>
      </c>
      <c r="F1076" s="16">
        <v>7424.0487316579965</v>
      </c>
      <c r="G1076" s="16">
        <v>0.15876173176583883</v>
      </c>
      <c r="H1076" s="16">
        <v>1885.0327666904952</v>
      </c>
      <c r="I1076" s="16">
        <v>114378.28323865887</v>
      </c>
      <c r="J1076" s="16">
        <v>121773.61929802514</v>
      </c>
      <c r="K1076" s="16">
        <v>46800.183919198389</v>
      </c>
      <c r="L1076" s="16">
        <v>26273.014513490198</v>
      </c>
      <c r="M1076" s="16">
        <v>209878.88802319381</v>
      </c>
    </row>
    <row r="1077" spans="2:13" x14ac:dyDescent="0.35">
      <c r="B1077" s="10" t="s">
        <v>1400</v>
      </c>
      <c r="C1077" s="23">
        <v>1</v>
      </c>
      <c r="D1077" s="16">
        <v>128000</v>
      </c>
      <c r="E1077" s="16">
        <v>119801.6805076521</v>
      </c>
      <c r="F1077" s="16">
        <v>8198.3194923479023</v>
      </c>
      <c r="G1077" s="16">
        <v>0.17531935029258713</v>
      </c>
      <c r="H1077" s="16">
        <v>1690.8839495040168</v>
      </c>
      <c r="I1077" s="16">
        <v>116484.85353654198</v>
      </c>
      <c r="J1077" s="16">
        <v>123118.50747876221</v>
      </c>
      <c r="K1077" s="16">
        <v>46792.766052777741</v>
      </c>
      <c r="L1077" s="16">
        <v>28013.294591383456</v>
      </c>
      <c r="M1077" s="16">
        <v>211590.06642392074</v>
      </c>
    </row>
    <row r="1078" spans="2:13" x14ac:dyDescent="0.35">
      <c r="B1078" s="10" t="s">
        <v>1401</v>
      </c>
      <c r="C1078" s="23">
        <v>1</v>
      </c>
      <c r="D1078" s="16">
        <v>255000</v>
      </c>
      <c r="E1078" s="16">
        <v>228717.40840912488</v>
      </c>
      <c r="F1078" s="16">
        <v>26282.591590875119</v>
      </c>
      <c r="G1078" s="16">
        <v>0.56204773258940255</v>
      </c>
      <c r="H1078" s="16">
        <v>1865.4044363260136</v>
      </c>
      <c r="I1078" s="16">
        <v>225058.2431847761</v>
      </c>
      <c r="J1078" s="16">
        <v>232376.57363347366</v>
      </c>
      <c r="K1078" s="16">
        <v>46799.397432556369</v>
      </c>
      <c r="L1078" s="16">
        <v>136916.01442136092</v>
      </c>
      <c r="M1078" s="16">
        <v>320518.80239688884</v>
      </c>
    </row>
    <row r="1079" spans="2:13" x14ac:dyDescent="0.35">
      <c r="B1079" s="10" t="s">
        <v>1402</v>
      </c>
      <c r="C1079" s="23">
        <v>1</v>
      </c>
      <c r="D1079" s="16">
        <v>250000</v>
      </c>
      <c r="E1079" s="16">
        <v>195572.48644786212</v>
      </c>
      <c r="F1079" s="16">
        <v>54427.513552137883</v>
      </c>
      <c r="G1079" s="16">
        <v>1.1639210112399538</v>
      </c>
      <c r="H1079" s="16">
        <v>2455.7014796259919</v>
      </c>
      <c r="I1079" s="16">
        <v>190755.39837803468</v>
      </c>
      <c r="J1079" s="16">
        <v>200389.57451768956</v>
      </c>
      <c r="K1079" s="16">
        <v>46826.641307020254</v>
      </c>
      <c r="L1079" s="16">
        <v>103717.65105293012</v>
      </c>
      <c r="M1079" s="16">
        <v>287427.32184279413</v>
      </c>
    </row>
    <row r="1080" spans="2:13" x14ac:dyDescent="0.35">
      <c r="B1080" s="10" t="s">
        <v>504</v>
      </c>
      <c r="C1080" s="23">
        <v>1</v>
      </c>
      <c r="D1080" s="16">
        <v>131000</v>
      </c>
      <c r="E1080" s="16">
        <v>134809.74997943491</v>
      </c>
      <c r="F1080" s="16">
        <v>-3809.7499794349133</v>
      </c>
      <c r="G1080" s="16">
        <v>-8.1470707721887151E-2</v>
      </c>
      <c r="H1080" s="16">
        <v>2035.1429318644819</v>
      </c>
      <c r="I1080" s="16">
        <v>130817.62682488473</v>
      </c>
      <c r="J1080" s="16">
        <v>138801.87313398509</v>
      </c>
      <c r="K1080" s="16">
        <v>46806.470419082194</v>
      </c>
      <c r="L1080" s="16">
        <v>42994.481667249085</v>
      </c>
      <c r="M1080" s="16">
        <v>226625.01829162074</v>
      </c>
    </row>
    <row r="1081" spans="2:13" x14ac:dyDescent="0.35">
      <c r="B1081" s="10" t="s">
        <v>1403</v>
      </c>
      <c r="C1081" s="23">
        <v>1</v>
      </c>
      <c r="D1081" s="16">
        <v>174000</v>
      </c>
      <c r="E1081" s="16">
        <v>213206.11129902877</v>
      </c>
      <c r="F1081" s="16">
        <v>-39206.111299028766</v>
      </c>
      <c r="G1081" s="16">
        <v>-0.83841450273561702</v>
      </c>
      <c r="H1081" s="16">
        <v>1868.5484534589664</v>
      </c>
      <c r="I1081" s="16">
        <v>209540.778791096</v>
      </c>
      <c r="J1081" s="16">
        <v>216871.44380696153</v>
      </c>
      <c r="K1081" s="16">
        <v>46799.522857206808</v>
      </c>
      <c r="L1081" s="16">
        <v>121404.47127908529</v>
      </c>
      <c r="M1081" s="16">
        <v>305007.75131897221</v>
      </c>
    </row>
    <row r="1082" spans="2:13" x14ac:dyDescent="0.35">
      <c r="B1082" s="10" t="s">
        <v>1404</v>
      </c>
      <c r="C1082" s="23">
        <v>1</v>
      </c>
      <c r="D1082" s="16">
        <v>154300</v>
      </c>
      <c r="E1082" s="16">
        <v>241324.49588207767</v>
      </c>
      <c r="F1082" s="16">
        <v>-87024.495882077666</v>
      </c>
      <c r="G1082" s="16">
        <v>-1.8610006711529528</v>
      </c>
      <c r="H1082" s="16">
        <v>2302.4449933182063</v>
      </c>
      <c r="I1082" s="16">
        <v>236808.03474021435</v>
      </c>
      <c r="J1082" s="16">
        <v>245840.95702394098</v>
      </c>
      <c r="K1082" s="16">
        <v>46818.85431411746</v>
      </c>
      <c r="L1082" s="16">
        <v>149484.93540183833</v>
      </c>
      <c r="M1082" s="16">
        <v>333164.056362317</v>
      </c>
    </row>
    <row r="1083" spans="2:13" x14ac:dyDescent="0.35">
      <c r="B1083" s="10" t="s">
        <v>505</v>
      </c>
      <c r="C1083" s="23">
        <v>1</v>
      </c>
      <c r="D1083" s="16">
        <v>143500</v>
      </c>
      <c r="E1083" s="16">
        <v>163365.81952053081</v>
      </c>
      <c r="F1083" s="16">
        <v>-19865.819520530815</v>
      </c>
      <c r="G1083" s="16">
        <v>-0.42482640187663706</v>
      </c>
      <c r="H1083" s="16">
        <v>1398.4150214480403</v>
      </c>
      <c r="I1083" s="16">
        <v>160622.69769877306</v>
      </c>
      <c r="J1083" s="16">
        <v>166108.94134228857</v>
      </c>
      <c r="K1083" s="16">
        <v>46783.110530527047</v>
      </c>
      <c r="L1083" s="16">
        <v>71596.37381398541</v>
      </c>
      <c r="M1083" s="16">
        <v>255135.26522707622</v>
      </c>
    </row>
    <row r="1084" spans="2:13" x14ac:dyDescent="0.35">
      <c r="B1084" s="10" t="s">
        <v>1405</v>
      </c>
      <c r="C1084" s="23">
        <v>1</v>
      </c>
      <c r="D1084" s="16">
        <v>88000</v>
      </c>
      <c r="E1084" s="16">
        <v>84903.638336221818</v>
      </c>
      <c r="F1084" s="16">
        <v>3096.3616637781815</v>
      </c>
      <c r="G1084" s="16">
        <v>6.6215047568120383E-2</v>
      </c>
      <c r="H1084" s="16">
        <v>2381.022479987831</v>
      </c>
      <c r="I1084" s="16">
        <v>80233.04010695855</v>
      </c>
      <c r="J1084" s="16">
        <v>89574.236565485087</v>
      </c>
      <c r="K1084" s="16">
        <v>46822.784351098839</v>
      </c>
      <c r="L1084" s="16">
        <v>-6943.6312790301017</v>
      </c>
      <c r="M1084" s="16">
        <v>176750.90795147372</v>
      </c>
    </row>
    <row r="1085" spans="2:13" x14ac:dyDescent="0.35">
      <c r="B1085" s="10" t="s">
        <v>1406</v>
      </c>
      <c r="C1085" s="23">
        <v>1</v>
      </c>
      <c r="D1085" s="16">
        <v>145000</v>
      </c>
      <c r="E1085" s="16">
        <v>203934.49455861244</v>
      </c>
      <c r="F1085" s="16">
        <v>-58934.494558612438</v>
      </c>
      <c r="G1085" s="16">
        <v>-1.2603018588726502</v>
      </c>
      <c r="H1085" s="16">
        <v>2026.7887570088044</v>
      </c>
      <c r="I1085" s="16">
        <v>199958.75889918918</v>
      </c>
      <c r="J1085" s="16">
        <v>207910.23021803569</v>
      </c>
      <c r="K1085" s="16">
        <v>46806.10792412499</v>
      </c>
      <c r="L1085" s="16">
        <v>112119.93731417984</v>
      </c>
      <c r="M1085" s="16">
        <v>295749.05180304503</v>
      </c>
    </row>
    <row r="1086" spans="2:13" x14ac:dyDescent="0.35">
      <c r="B1086" s="10" t="s">
        <v>1407</v>
      </c>
      <c r="C1086" s="23">
        <v>1</v>
      </c>
      <c r="D1086" s="16">
        <v>173733</v>
      </c>
      <c r="E1086" s="16">
        <v>192646.05426910642</v>
      </c>
      <c r="F1086" s="16">
        <v>-18913.054269106418</v>
      </c>
      <c r="G1086" s="16">
        <v>-0.40445171594045376</v>
      </c>
      <c r="H1086" s="16">
        <v>2200.8840622445887</v>
      </c>
      <c r="I1086" s="16">
        <v>188328.814389882</v>
      </c>
      <c r="J1086" s="16">
        <v>196963.29414833084</v>
      </c>
      <c r="K1086" s="16">
        <v>46813.969677808149</v>
      </c>
      <c r="L1086" s="16">
        <v>100816.07545972007</v>
      </c>
      <c r="M1086" s="16">
        <v>284476.03307849274</v>
      </c>
    </row>
    <row r="1087" spans="2:13" x14ac:dyDescent="0.35">
      <c r="B1087" s="10" t="s">
        <v>1408</v>
      </c>
      <c r="C1087" s="23">
        <v>1</v>
      </c>
      <c r="D1087" s="16">
        <v>75000</v>
      </c>
      <c r="E1087" s="16">
        <v>139295.33188998772</v>
      </c>
      <c r="F1087" s="16">
        <v>-64295.331889987719</v>
      </c>
      <c r="G1087" s="16">
        <v>-1.374942245702927</v>
      </c>
      <c r="H1087" s="16">
        <v>1578.9030712592637</v>
      </c>
      <c r="I1087" s="16">
        <v>136198.16588219785</v>
      </c>
      <c r="J1087" s="16">
        <v>142392.49789777759</v>
      </c>
      <c r="K1087" s="16">
        <v>46788.853386760085</v>
      </c>
      <c r="L1087" s="16">
        <v>47514.621033962045</v>
      </c>
      <c r="M1087" s="16">
        <v>231076.04274601338</v>
      </c>
    </row>
    <row r="1088" spans="2:13" x14ac:dyDescent="0.35">
      <c r="B1088" s="10" t="s">
        <v>1409</v>
      </c>
      <c r="C1088" s="23">
        <v>1</v>
      </c>
      <c r="D1088" s="16">
        <v>35311</v>
      </c>
      <c r="E1088" s="16">
        <v>59089.812985103235</v>
      </c>
      <c r="F1088" s="16">
        <v>-23778.812985103235</v>
      </c>
      <c r="G1088" s="16">
        <v>-0.50850494996790052</v>
      </c>
      <c r="H1088" s="16">
        <v>2739.1969140808951</v>
      </c>
      <c r="I1088" s="16">
        <v>53716.622112678117</v>
      </c>
      <c r="J1088" s="16">
        <v>64463.003857528354</v>
      </c>
      <c r="K1088" s="16">
        <v>46842.364010299578</v>
      </c>
      <c r="L1088" s="16">
        <v>-32795.863962444426</v>
      </c>
      <c r="M1088" s="16">
        <v>150975.4899326509</v>
      </c>
    </row>
    <row r="1089" spans="2:13" x14ac:dyDescent="0.35">
      <c r="B1089" s="10" t="s">
        <v>506</v>
      </c>
      <c r="C1089" s="23">
        <v>1</v>
      </c>
      <c r="D1089" s="16">
        <v>135000</v>
      </c>
      <c r="E1089" s="16">
        <v>137691.18270606734</v>
      </c>
      <c r="F1089" s="16">
        <v>-2691.1827060673386</v>
      </c>
      <c r="G1089" s="16">
        <v>-5.7550380170808595E-2</v>
      </c>
      <c r="H1089" s="16">
        <v>1479.5732408561078</v>
      </c>
      <c r="I1089" s="16">
        <v>134788.86144833476</v>
      </c>
      <c r="J1089" s="16">
        <v>140593.50396379991</v>
      </c>
      <c r="K1089" s="16">
        <v>46785.60679647488</v>
      </c>
      <c r="L1089" s="16">
        <v>45916.840340454786</v>
      </c>
      <c r="M1089" s="16">
        <v>229465.52507167991</v>
      </c>
    </row>
    <row r="1090" spans="2:13" x14ac:dyDescent="0.35">
      <c r="B1090" s="10" t="s">
        <v>1410</v>
      </c>
      <c r="C1090" s="23">
        <v>1</v>
      </c>
      <c r="D1090" s="16">
        <v>238000</v>
      </c>
      <c r="E1090" s="16">
        <v>259756.63286162305</v>
      </c>
      <c r="F1090" s="16">
        <v>-21756.632861623046</v>
      </c>
      <c r="G1090" s="16">
        <v>-0.46526105031821779</v>
      </c>
      <c r="H1090" s="16">
        <v>1950.6788050951418</v>
      </c>
      <c r="I1090" s="16">
        <v>255930.19398945192</v>
      </c>
      <c r="J1090" s="16">
        <v>263583.07173379418</v>
      </c>
      <c r="K1090" s="16">
        <v>46802.87399444553</v>
      </c>
      <c r="L1090" s="16">
        <v>167948.41927264159</v>
      </c>
      <c r="M1090" s="16">
        <v>351564.8464506045</v>
      </c>
    </row>
    <row r="1091" spans="2:13" x14ac:dyDescent="0.35">
      <c r="B1091" s="10" t="s">
        <v>1411</v>
      </c>
      <c r="C1091" s="23">
        <v>1</v>
      </c>
      <c r="D1091" s="16">
        <v>176500</v>
      </c>
      <c r="E1091" s="16">
        <v>157388.86424081417</v>
      </c>
      <c r="F1091" s="16">
        <v>19111.135759185825</v>
      </c>
      <c r="G1091" s="16">
        <v>0.40868764724053575</v>
      </c>
      <c r="H1091" s="16">
        <v>1343.2762635520291</v>
      </c>
      <c r="I1091" s="16">
        <v>154753.90224835556</v>
      </c>
      <c r="J1091" s="16">
        <v>160023.82623327279</v>
      </c>
      <c r="K1091" s="16">
        <v>46781.494818566032</v>
      </c>
      <c r="L1091" s="16">
        <v>65622.587904355591</v>
      </c>
      <c r="M1091" s="16">
        <v>249155.14057727274</v>
      </c>
    </row>
    <row r="1092" spans="2:13" x14ac:dyDescent="0.35">
      <c r="B1092" s="10" t="s">
        <v>1412</v>
      </c>
      <c r="C1092" s="23">
        <v>1</v>
      </c>
      <c r="D1092" s="16">
        <v>201000</v>
      </c>
      <c r="E1092" s="16">
        <v>224256.28272255161</v>
      </c>
      <c r="F1092" s="16">
        <v>-23256.282722551608</v>
      </c>
      <c r="G1092" s="16">
        <v>-0.49733074942298733</v>
      </c>
      <c r="H1092" s="16">
        <v>1561.3050557239128</v>
      </c>
      <c r="I1092" s="16">
        <v>221193.63686771653</v>
      </c>
      <c r="J1092" s="16">
        <v>227318.92857738669</v>
      </c>
      <c r="K1092" s="16">
        <v>46788.262842472868</v>
      </c>
      <c r="L1092" s="16">
        <v>132476.73027436348</v>
      </c>
      <c r="M1092" s="16">
        <v>316035.83517073974</v>
      </c>
    </row>
    <row r="1093" spans="2:13" x14ac:dyDescent="0.35">
      <c r="B1093" s="10" t="s">
        <v>507</v>
      </c>
      <c r="C1093" s="23">
        <v>1</v>
      </c>
      <c r="D1093" s="16">
        <v>145900</v>
      </c>
      <c r="E1093" s="16">
        <v>171530.36803713572</v>
      </c>
      <c r="F1093" s="16">
        <v>-25630.368037135719</v>
      </c>
      <c r="G1093" s="16">
        <v>-0.54810006809622891</v>
      </c>
      <c r="H1093" s="16">
        <v>3839.8452616927311</v>
      </c>
      <c r="I1093" s="16">
        <v>163998.15251601275</v>
      </c>
      <c r="J1093" s="16">
        <v>179062.58355825869</v>
      </c>
      <c r="K1093" s="16">
        <v>46919.59375328225</v>
      </c>
      <c r="L1093" s="16">
        <v>79493.197727449297</v>
      </c>
      <c r="M1093" s="16">
        <v>263567.53834682214</v>
      </c>
    </row>
    <row r="1094" spans="2:13" x14ac:dyDescent="0.35">
      <c r="B1094" s="10" t="s">
        <v>1413</v>
      </c>
      <c r="C1094" s="23">
        <v>1</v>
      </c>
      <c r="D1094" s="16">
        <v>169990</v>
      </c>
      <c r="E1094" s="16">
        <v>197217.99927251789</v>
      </c>
      <c r="F1094" s="16">
        <v>-27227.999272517889</v>
      </c>
      <c r="G1094" s="16">
        <v>-0.5822650784322837</v>
      </c>
      <c r="H1094" s="16">
        <v>1983.058148698648</v>
      </c>
      <c r="I1094" s="16">
        <v>193328.04529027521</v>
      </c>
      <c r="J1094" s="16">
        <v>201107.95325476056</v>
      </c>
      <c r="K1094" s="16">
        <v>46804.234701150905</v>
      </c>
      <c r="L1094" s="16">
        <v>105407.11653010252</v>
      </c>
      <c r="M1094" s="16">
        <v>289028.88201493328</v>
      </c>
    </row>
    <row r="1095" spans="2:13" x14ac:dyDescent="0.35">
      <c r="B1095" s="10" t="s">
        <v>1414</v>
      </c>
      <c r="C1095" s="23">
        <v>1</v>
      </c>
      <c r="D1095" s="16">
        <v>193000</v>
      </c>
      <c r="E1095" s="16">
        <v>213313.01762003024</v>
      </c>
      <c r="F1095" s="16">
        <v>-20313.017620030238</v>
      </c>
      <c r="G1095" s="16">
        <v>-0.43438963984625967</v>
      </c>
      <c r="H1095" s="16">
        <v>1509.1777456359825</v>
      </c>
      <c r="I1095" s="16">
        <v>210352.62435803676</v>
      </c>
      <c r="J1095" s="16">
        <v>216273.41088202372</v>
      </c>
      <c r="K1095" s="16">
        <v>46786.552382145252</v>
      </c>
      <c r="L1095" s="16">
        <v>121536.82039970935</v>
      </c>
      <c r="M1095" s="16">
        <v>305089.21484035114</v>
      </c>
    </row>
    <row r="1096" spans="2:13" x14ac:dyDescent="0.35">
      <c r="B1096" s="10" t="s">
        <v>1415</v>
      </c>
      <c r="C1096" s="23">
        <v>1</v>
      </c>
      <c r="D1096" s="16">
        <v>207500</v>
      </c>
      <c r="E1096" s="16">
        <v>206283.35217815582</v>
      </c>
      <c r="F1096" s="16">
        <v>1216.6478218441771</v>
      </c>
      <c r="G1096" s="16">
        <v>2.6017759598135064E-2</v>
      </c>
      <c r="H1096" s="16">
        <v>1316.917697755978</v>
      </c>
      <c r="I1096" s="16">
        <v>203700.09497713353</v>
      </c>
      <c r="J1096" s="16">
        <v>208866.60937917812</v>
      </c>
      <c r="K1096" s="16">
        <v>46780.7453827102</v>
      </c>
      <c r="L1096" s="16">
        <v>114518.54593020359</v>
      </c>
      <c r="M1096" s="16">
        <v>298048.15842610807</v>
      </c>
    </row>
    <row r="1097" spans="2:13" x14ac:dyDescent="0.35">
      <c r="B1097" s="10" t="s">
        <v>508</v>
      </c>
      <c r="C1097" s="23">
        <v>1</v>
      </c>
      <c r="D1097" s="16">
        <v>175000</v>
      </c>
      <c r="E1097" s="16">
        <v>149852.05816478949</v>
      </c>
      <c r="F1097" s="16">
        <v>25147.941835210513</v>
      </c>
      <c r="G1097" s="16">
        <v>0.53778348451289926</v>
      </c>
      <c r="H1097" s="16">
        <v>1580.6873822749219</v>
      </c>
      <c r="I1097" s="16">
        <v>146751.39206410246</v>
      </c>
      <c r="J1097" s="16">
        <v>152952.72426547651</v>
      </c>
      <c r="K1097" s="16">
        <v>46788.913632823125</v>
      </c>
      <c r="L1097" s="16">
        <v>58071.229130477921</v>
      </c>
      <c r="M1097" s="16">
        <v>241632.88719910104</v>
      </c>
    </row>
    <row r="1098" spans="2:13" x14ac:dyDescent="0.35">
      <c r="B1098" s="10" t="s">
        <v>1416</v>
      </c>
      <c r="C1098" s="23">
        <v>1</v>
      </c>
      <c r="D1098" s="16">
        <v>285000</v>
      </c>
      <c r="E1098" s="16">
        <v>295813.31326725328</v>
      </c>
      <c r="F1098" s="16">
        <v>-10813.313267253281</v>
      </c>
      <c r="G1098" s="16">
        <v>-0.23124044608099653</v>
      </c>
      <c r="H1098" s="16">
        <v>2513.9321770653046</v>
      </c>
      <c r="I1098" s="16">
        <v>290882.00023960427</v>
      </c>
      <c r="J1098" s="16">
        <v>300744.62629490229</v>
      </c>
      <c r="K1098" s="16">
        <v>46829.731168672995</v>
      </c>
      <c r="L1098" s="16">
        <v>203952.41681977548</v>
      </c>
      <c r="M1098" s="16">
        <v>387674.20971473109</v>
      </c>
    </row>
    <row r="1099" spans="2:13" x14ac:dyDescent="0.35">
      <c r="B1099" s="10" t="s">
        <v>509</v>
      </c>
      <c r="C1099" s="23">
        <v>1</v>
      </c>
      <c r="D1099" s="16">
        <v>176000</v>
      </c>
      <c r="E1099" s="16">
        <v>221521.86452424794</v>
      </c>
      <c r="F1099" s="16">
        <v>-45521.86452424794</v>
      </c>
      <c r="G1099" s="16">
        <v>-0.97347556654110023</v>
      </c>
      <c r="H1099" s="16">
        <v>1668.6126641635271</v>
      </c>
      <c r="I1099" s="16">
        <v>218248.72476178411</v>
      </c>
      <c r="J1099" s="16">
        <v>224795.00428671177</v>
      </c>
      <c r="K1099" s="16">
        <v>46791.966560108427</v>
      </c>
      <c r="L1099" s="16">
        <v>129735.0468876058</v>
      </c>
      <c r="M1099" s="16">
        <v>313308.68216089008</v>
      </c>
    </row>
    <row r="1100" spans="2:13" x14ac:dyDescent="0.35">
      <c r="B1100" s="10" t="s">
        <v>510</v>
      </c>
      <c r="C1100" s="23">
        <v>1</v>
      </c>
      <c r="D1100" s="16">
        <v>236500</v>
      </c>
      <c r="E1100" s="16">
        <v>237953.53100256086</v>
      </c>
      <c r="F1100" s="16">
        <v>-1453.5310025608633</v>
      </c>
      <c r="G1100" s="16">
        <v>-3.1083456949556186E-2</v>
      </c>
      <c r="H1100" s="16">
        <v>1764.2856838068928</v>
      </c>
      <c r="I1100" s="16">
        <v>234492.71966627095</v>
      </c>
      <c r="J1100" s="16">
        <v>241414.34233885078</v>
      </c>
      <c r="K1100" s="16">
        <v>46795.475959897922</v>
      </c>
      <c r="L1100" s="16">
        <v>146159.82935008925</v>
      </c>
      <c r="M1100" s="16">
        <v>329747.23265503248</v>
      </c>
    </row>
    <row r="1101" spans="2:13" x14ac:dyDescent="0.35">
      <c r="B1101" s="10" t="s">
        <v>511</v>
      </c>
      <c r="C1101" s="23">
        <v>1</v>
      </c>
      <c r="D1101" s="16">
        <v>222000</v>
      </c>
      <c r="E1101" s="16">
        <v>276405.04672881658</v>
      </c>
      <c r="F1101" s="16">
        <v>-54405.046728816582</v>
      </c>
      <c r="G1101" s="16">
        <v>-1.163440562914964</v>
      </c>
      <c r="H1101" s="16">
        <v>2199.7808497484834</v>
      </c>
      <c r="I1101" s="16">
        <v>272089.97090405785</v>
      </c>
      <c r="J1101" s="16">
        <v>280720.12255357532</v>
      </c>
      <c r="K1101" s="16">
        <v>46813.917825003911</v>
      </c>
      <c r="L1101" s="16">
        <v>184575.16963355418</v>
      </c>
      <c r="M1101" s="16">
        <v>368234.92382407899</v>
      </c>
    </row>
    <row r="1102" spans="2:13" x14ac:dyDescent="0.35">
      <c r="B1102" s="10" t="s">
        <v>1417</v>
      </c>
      <c r="C1102" s="23">
        <v>1</v>
      </c>
      <c r="D1102" s="16">
        <v>201000</v>
      </c>
      <c r="E1102" s="16">
        <v>213584.82413507494</v>
      </c>
      <c r="F1102" s="16">
        <v>-12584.824135074945</v>
      </c>
      <c r="G1102" s="16">
        <v>-0.26912383604556656</v>
      </c>
      <c r="H1102" s="16">
        <v>1940.3642580757328</v>
      </c>
      <c r="I1102" s="16">
        <v>209778.61821133224</v>
      </c>
      <c r="J1102" s="16">
        <v>217391.03005881765</v>
      </c>
      <c r="K1102" s="16">
        <v>46802.445233057173</v>
      </c>
      <c r="L1102" s="16">
        <v>121777.45160164758</v>
      </c>
      <c r="M1102" s="16">
        <v>305392.19666850229</v>
      </c>
    </row>
    <row r="1103" spans="2:13" x14ac:dyDescent="0.35">
      <c r="B1103" s="10" t="s">
        <v>1418</v>
      </c>
      <c r="C1103" s="23">
        <v>1</v>
      </c>
      <c r="D1103" s="16">
        <v>117500</v>
      </c>
      <c r="E1103" s="16">
        <v>118173.0750997515</v>
      </c>
      <c r="F1103" s="16">
        <v>-673.07509975149878</v>
      </c>
      <c r="G1103" s="16">
        <v>-1.4393570450223617E-2</v>
      </c>
      <c r="H1103" s="16">
        <v>1841.3379679091815</v>
      </c>
      <c r="I1103" s="16">
        <v>114561.11850350979</v>
      </c>
      <c r="J1103" s="16">
        <v>121785.03169599321</v>
      </c>
      <c r="K1103" s="16">
        <v>46798.44433153054</v>
      </c>
      <c r="L1103" s="16">
        <v>26373.550708768322</v>
      </c>
      <c r="M1103" s="16">
        <v>209972.59949073469</v>
      </c>
    </row>
    <row r="1104" spans="2:13" x14ac:dyDescent="0.35">
      <c r="B1104" s="10" t="s">
        <v>1419</v>
      </c>
      <c r="C1104" s="23">
        <v>1</v>
      </c>
      <c r="D1104" s="16">
        <v>320000</v>
      </c>
      <c r="E1104" s="16">
        <v>254317.42111824051</v>
      </c>
      <c r="F1104" s="16">
        <v>65682.578881759488</v>
      </c>
      <c r="G1104" s="16">
        <v>1.4046082329238179</v>
      </c>
      <c r="H1104" s="16">
        <v>1972.1904989600098</v>
      </c>
      <c r="I1104" s="16">
        <v>250448.78504712725</v>
      </c>
      <c r="J1104" s="16">
        <v>258186.05718935377</v>
      </c>
      <c r="K1104" s="16">
        <v>46803.775506934129</v>
      </c>
      <c r="L1104" s="16">
        <v>162507.43912821778</v>
      </c>
      <c r="M1104" s="16">
        <v>346127.40310826327</v>
      </c>
    </row>
    <row r="1105" spans="2:13" x14ac:dyDescent="0.35">
      <c r="B1105" s="10" t="s">
        <v>1420</v>
      </c>
      <c r="C1105" s="23">
        <v>1</v>
      </c>
      <c r="D1105" s="16">
        <v>190000</v>
      </c>
      <c r="E1105" s="16">
        <v>213682.9262154435</v>
      </c>
      <c r="F1105" s="16">
        <v>-23682.926215443498</v>
      </c>
      <c r="G1105" s="16">
        <v>-0.50645443142271684</v>
      </c>
      <c r="H1105" s="16">
        <v>1830.7916021632857</v>
      </c>
      <c r="I1105" s="16">
        <v>210091.65730173816</v>
      </c>
      <c r="J1105" s="16">
        <v>217274.19512914884</v>
      </c>
      <c r="K1105" s="16">
        <v>46798.030559307197</v>
      </c>
      <c r="L1105" s="16">
        <v>121884.2134773657</v>
      </c>
      <c r="M1105" s="16">
        <v>305481.63895352127</v>
      </c>
    </row>
    <row r="1106" spans="2:13" x14ac:dyDescent="0.35">
      <c r="B1106" s="10" t="s">
        <v>1421</v>
      </c>
      <c r="C1106" s="23">
        <v>1</v>
      </c>
      <c r="D1106" s="16">
        <v>242000</v>
      </c>
      <c r="E1106" s="16">
        <v>221815.19251639475</v>
      </c>
      <c r="F1106" s="16">
        <v>20184.807483605255</v>
      </c>
      <c r="G1106" s="16">
        <v>0.43164789285287497</v>
      </c>
      <c r="H1106" s="16">
        <v>1921.122497549964</v>
      </c>
      <c r="I1106" s="16">
        <v>218046.73110510199</v>
      </c>
      <c r="J1106" s="16">
        <v>225583.6539276875</v>
      </c>
      <c r="K1106" s="16">
        <v>46801.651445113464</v>
      </c>
      <c r="L1106" s="16">
        <v>130009.3770722412</v>
      </c>
      <c r="M1106" s="16">
        <v>313621.00796054828</v>
      </c>
    </row>
    <row r="1107" spans="2:13" x14ac:dyDescent="0.35">
      <c r="B1107" s="10" t="s">
        <v>1422</v>
      </c>
      <c r="C1107" s="23">
        <v>1</v>
      </c>
      <c r="D1107" s="16">
        <v>79900</v>
      </c>
      <c r="E1107" s="16">
        <v>60444.655380040771</v>
      </c>
      <c r="F1107" s="16">
        <v>19455.344619959229</v>
      </c>
      <c r="G1107" s="16">
        <v>0.41604848184719762</v>
      </c>
      <c r="H1107" s="16">
        <v>2641.8587959750589</v>
      </c>
      <c r="I1107" s="16">
        <v>55262.402327768978</v>
      </c>
      <c r="J1107" s="16">
        <v>65626.908432312572</v>
      </c>
      <c r="K1107" s="16">
        <v>46836.772777777609</v>
      </c>
      <c r="L1107" s="16">
        <v>-31430.053842113295</v>
      </c>
      <c r="M1107" s="16">
        <v>152319.36460219484</v>
      </c>
    </row>
    <row r="1108" spans="2:13" x14ac:dyDescent="0.35">
      <c r="B1108" s="10" t="s">
        <v>512</v>
      </c>
      <c r="C1108" s="23">
        <v>1</v>
      </c>
      <c r="D1108" s="16">
        <v>184900</v>
      </c>
      <c r="E1108" s="16">
        <v>184086.86374865944</v>
      </c>
      <c r="F1108" s="16">
        <v>813.13625134056201</v>
      </c>
      <c r="G1108" s="16">
        <v>1.7388748928050143E-2</v>
      </c>
      <c r="H1108" s="16">
        <v>2043.1737189091468</v>
      </c>
      <c r="I1108" s="16">
        <v>180078.98745441166</v>
      </c>
      <c r="J1108" s="16">
        <v>188094.74004290721</v>
      </c>
      <c r="K1108" s="16">
        <v>46806.820284921509</v>
      </c>
      <c r="L1108" s="16">
        <v>92270.909141915996</v>
      </c>
      <c r="M1108" s="16">
        <v>275902.81835540291</v>
      </c>
    </row>
    <row r="1109" spans="2:13" x14ac:dyDescent="0.35">
      <c r="B1109" s="10" t="s">
        <v>1423</v>
      </c>
      <c r="C1109" s="23">
        <v>1</v>
      </c>
      <c r="D1109" s="16">
        <v>253000</v>
      </c>
      <c r="E1109" s="16">
        <v>259552.60270921208</v>
      </c>
      <c r="F1109" s="16">
        <v>-6552.6027092120785</v>
      </c>
      <c r="G1109" s="16">
        <v>-0.1401260405595032</v>
      </c>
      <c r="H1109" s="16">
        <v>2003.9313794293325</v>
      </c>
      <c r="I1109" s="16">
        <v>255621.70393316375</v>
      </c>
      <c r="J1109" s="16">
        <v>263483.50148526044</v>
      </c>
      <c r="K1109" s="16">
        <v>46805.123729275198</v>
      </c>
      <c r="L1109" s="16">
        <v>167739.97605500335</v>
      </c>
      <c r="M1109" s="16">
        <v>351365.2293634208</v>
      </c>
    </row>
    <row r="1110" spans="2:13" x14ac:dyDescent="0.35">
      <c r="B1110" s="10" t="s">
        <v>1424</v>
      </c>
      <c r="C1110" s="23">
        <v>1</v>
      </c>
      <c r="D1110" s="16">
        <v>239799</v>
      </c>
      <c r="E1110" s="16">
        <v>259741.95912723528</v>
      </c>
      <c r="F1110" s="16">
        <v>-19942.959127235285</v>
      </c>
      <c r="G1110" s="16">
        <v>-0.42647601625698373</v>
      </c>
      <c r="H1110" s="16">
        <v>2020.2447281980546</v>
      </c>
      <c r="I1110" s="16">
        <v>255779.06019221619</v>
      </c>
      <c r="J1110" s="16">
        <v>263704.85806225438</v>
      </c>
      <c r="K1110" s="16">
        <v>46805.825012503636</v>
      </c>
      <c r="L1110" s="16">
        <v>167927.95684040128</v>
      </c>
      <c r="M1110" s="16">
        <v>351555.96141406929</v>
      </c>
    </row>
    <row r="1111" spans="2:13" x14ac:dyDescent="0.35">
      <c r="B1111" s="10" t="s">
        <v>513</v>
      </c>
      <c r="C1111" s="23">
        <v>1</v>
      </c>
      <c r="D1111" s="16">
        <v>244400</v>
      </c>
      <c r="E1111" s="16">
        <v>232683.83351356827</v>
      </c>
      <c r="F1111" s="16">
        <v>11716.166486431728</v>
      </c>
      <c r="G1111" s="16">
        <v>0.2505477736307069</v>
      </c>
      <c r="H1111" s="16">
        <v>2950.9800773551133</v>
      </c>
      <c r="I1111" s="16">
        <v>226895.2101638398</v>
      </c>
      <c r="J1111" s="16">
        <v>238472.45686329674</v>
      </c>
      <c r="K1111" s="16">
        <v>46855.225426373159</v>
      </c>
      <c r="L1111" s="16">
        <v>140772.92769580038</v>
      </c>
      <c r="M1111" s="16">
        <v>324594.73933133617</v>
      </c>
    </row>
    <row r="1112" spans="2:13" x14ac:dyDescent="0.35">
      <c r="B1112" s="10" t="s">
        <v>1425</v>
      </c>
      <c r="C1112" s="23">
        <v>1</v>
      </c>
      <c r="D1112" s="16">
        <v>150900</v>
      </c>
      <c r="E1112" s="16">
        <v>206096.93050701026</v>
      </c>
      <c r="F1112" s="16">
        <v>-55196.930507010256</v>
      </c>
      <c r="G1112" s="16">
        <v>-1.1803748321429122</v>
      </c>
      <c r="H1112" s="16">
        <v>1323.6247993503189</v>
      </c>
      <c r="I1112" s="16">
        <v>203500.51669907084</v>
      </c>
      <c r="J1112" s="16">
        <v>208693.34431494967</v>
      </c>
      <c r="K1112" s="16">
        <v>46780.934673740259</v>
      </c>
      <c r="L1112" s="16">
        <v>114331.75294700311</v>
      </c>
      <c r="M1112" s="16">
        <v>297862.1080670174</v>
      </c>
    </row>
    <row r="1113" spans="2:13" x14ac:dyDescent="0.35">
      <c r="B1113" s="10" t="s">
        <v>514</v>
      </c>
      <c r="C1113" s="23">
        <v>1</v>
      </c>
      <c r="D1113" s="16">
        <v>214000</v>
      </c>
      <c r="E1113" s="16">
        <v>261747.32087326326</v>
      </c>
      <c r="F1113" s="16">
        <v>-47747.320873263263</v>
      </c>
      <c r="G1113" s="16">
        <v>-1.0210664858237715</v>
      </c>
      <c r="H1113" s="16">
        <v>1974.3964202473562</v>
      </c>
      <c r="I1113" s="16">
        <v>257874.35768128274</v>
      </c>
      <c r="J1113" s="16">
        <v>265620.28406524379</v>
      </c>
      <c r="K1113" s="16">
        <v>46803.86851066463</v>
      </c>
      <c r="L1113" s="16">
        <v>169937.15644772694</v>
      </c>
      <c r="M1113" s="16">
        <v>353557.48529879958</v>
      </c>
    </row>
    <row r="1114" spans="2:13" x14ac:dyDescent="0.35">
      <c r="B1114" s="10" t="s">
        <v>515</v>
      </c>
      <c r="C1114" s="23">
        <v>1</v>
      </c>
      <c r="D1114" s="16">
        <v>150000</v>
      </c>
      <c r="E1114" s="16">
        <v>179734.60088100625</v>
      </c>
      <c r="F1114" s="16">
        <v>-29734.600881006249</v>
      </c>
      <c r="G1114" s="16">
        <v>-0.63586823037735118</v>
      </c>
      <c r="H1114" s="16">
        <v>1266.1233588123268</v>
      </c>
      <c r="I1114" s="16">
        <v>177250.98152528814</v>
      </c>
      <c r="J1114" s="16">
        <v>182218.22023672436</v>
      </c>
      <c r="K1114" s="16">
        <v>46779.343034068239</v>
      </c>
      <c r="L1114" s="16">
        <v>87972.545471040212</v>
      </c>
      <c r="M1114" s="16">
        <v>271496.65629097226</v>
      </c>
    </row>
    <row r="1115" spans="2:13" x14ac:dyDescent="0.35">
      <c r="B1115" s="10" t="s">
        <v>1426</v>
      </c>
      <c r="C1115" s="23">
        <v>1</v>
      </c>
      <c r="D1115" s="16">
        <v>143000</v>
      </c>
      <c r="E1115" s="16">
        <v>187548.1047168714</v>
      </c>
      <c r="F1115" s="16">
        <v>-44548.104716871399</v>
      </c>
      <c r="G1115" s="16">
        <v>-0.95265191641016378</v>
      </c>
      <c r="H1115" s="16">
        <v>1274.8019216584505</v>
      </c>
      <c r="I1115" s="16">
        <v>185047.4615486516</v>
      </c>
      <c r="J1115" s="16">
        <v>190048.7478850912</v>
      </c>
      <c r="K1115" s="16">
        <v>46779.578731309273</v>
      </c>
      <c r="L1115" s="16">
        <v>95785.586964728485</v>
      </c>
      <c r="M1115" s="16">
        <v>279310.62246901431</v>
      </c>
    </row>
    <row r="1116" spans="2:13" x14ac:dyDescent="0.35">
      <c r="B1116" s="10" t="s">
        <v>516</v>
      </c>
      <c r="C1116" s="23">
        <v>1</v>
      </c>
      <c r="D1116" s="16">
        <v>137500</v>
      </c>
      <c r="E1116" s="16">
        <v>150727.15089643464</v>
      </c>
      <c r="F1116" s="16">
        <v>-13227.150896434643</v>
      </c>
      <c r="G1116" s="16">
        <v>-0.28285985970044281</v>
      </c>
      <c r="H1116" s="16">
        <v>1369.6775190355249</v>
      </c>
      <c r="I1116" s="16">
        <v>148040.40037272614</v>
      </c>
      <c r="J1116" s="16">
        <v>153413.90142014314</v>
      </c>
      <c r="K1116" s="16">
        <v>46782.2603434833</v>
      </c>
      <c r="L1116" s="16">
        <v>58959.372911271304</v>
      </c>
      <c r="M1116" s="16">
        <v>242494.928881598</v>
      </c>
    </row>
    <row r="1117" spans="2:13" x14ac:dyDescent="0.35">
      <c r="B1117" s="10" t="s">
        <v>1427</v>
      </c>
      <c r="C1117" s="23">
        <v>1</v>
      </c>
      <c r="D1117" s="16">
        <v>124900</v>
      </c>
      <c r="E1117" s="16">
        <v>129571.35645713666</v>
      </c>
      <c r="F1117" s="16">
        <v>-4671.3564571366587</v>
      </c>
      <c r="G1117" s="16">
        <v>-9.9895982318656221E-2</v>
      </c>
      <c r="H1117" s="16">
        <v>3824.5469183069226</v>
      </c>
      <c r="I1117" s="16">
        <v>122069.15006701896</v>
      </c>
      <c r="J1117" s="16">
        <v>137073.56284725436</v>
      </c>
      <c r="K1117" s="16">
        <v>46918.344231969968</v>
      </c>
      <c r="L1117" s="16">
        <v>37536.637200339319</v>
      </c>
      <c r="M1117" s="16">
        <v>221606.075713934</v>
      </c>
    </row>
    <row r="1118" spans="2:13" x14ac:dyDescent="0.35">
      <c r="B1118" s="10" t="s">
        <v>1428</v>
      </c>
      <c r="C1118" s="23">
        <v>1</v>
      </c>
      <c r="D1118" s="16">
        <v>143000</v>
      </c>
      <c r="E1118" s="16">
        <v>132739.5466176506</v>
      </c>
      <c r="F1118" s="16">
        <v>10260.453382349398</v>
      </c>
      <c r="G1118" s="16">
        <v>0.2194176528958014</v>
      </c>
      <c r="H1118" s="16">
        <v>1535.1546471039203</v>
      </c>
      <c r="I1118" s="16">
        <v>129728.1972344875</v>
      </c>
      <c r="J1118" s="16">
        <v>135750.89600081372</v>
      </c>
      <c r="K1118" s="16">
        <v>46787.397513965487</v>
      </c>
      <c r="L1118" s="16">
        <v>40961.691592241245</v>
      </c>
      <c r="M1118" s="16">
        <v>224517.40164305997</v>
      </c>
    </row>
    <row r="1119" spans="2:13" x14ac:dyDescent="0.35">
      <c r="B1119" s="10" t="s">
        <v>1429</v>
      </c>
      <c r="C1119" s="23">
        <v>1</v>
      </c>
      <c r="D1119" s="16">
        <v>270000</v>
      </c>
      <c r="E1119" s="16">
        <v>223867.78739691342</v>
      </c>
      <c r="F1119" s="16">
        <v>46132.212603086577</v>
      </c>
      <c r="G1119" s="16">
        <v>0.98652773274835714</v>
      </c>
      <c r="H1119" s="16">
        <v>1746.3644456827117</v>
      </c>
      <c r="I1119" s="16">
        <v>220442.13024490885</v>
      </c>
      <c r="J1119" s="16">
        <v>227293.44454891799</v>
      </c>
      <c r="K1119" s="16">
        <v>46794.803719178519</v>
      </c>
      <c r="L1119" s="16">
        <v>132075.40440747002</v>
      </c>
      <c r="M1119" s="16">
        <v>315660.17038635683</v>
      </c>
    </row>
    <row r="1120" spans="2:13" x14ac:dyDescent="0.35">
      <c r="B1120" s="10" t="s">
        <v>1430</v>
      </c>
      <c r="C1120" s="23">
        <v>1</v>
      </c>
      <c r="D1120" s="16">
        <v>192500</v>
      </c>
      <c r="E1120" s="16">
        <v>237857.38542011043</v>
      </c>
      <c r="F1120" s="16">
        <v>-45357.385420110426</v>
      </c>
      <c r="G1120" s="16">
        <v>-0.96995821524721493</v>
      </c>
      <c r="H1120" s="16">
        <v>1784.3088086382265</v>
      </c>
      <c r="I1120" s="16">
        <v>234357.29685222459</v>
      </c>
      <c r="J1120" s="16">
        <v>241357.47398799626</v>
      </c>
      <c r="K1120" s="16">
        <v>46796.235150531953</v>
      </c>
      <c r="L1120" s="16">
        <v>146062.1945442229</v>
      </c>
      <c r="M1120" s="16">
        <v>329652.57629599795</v>
      </c>
    </row>
    <row r="1121" spans="2:13" x14ac:dyDescent="0.35">
      <c r="B1121" s="10" t="s">
        <v>1431</v>
      </c>
      <c r="C1121" s="23">
        <v>1</v>
      </c>
      <c r="D1121" s="16">
        <v>197500</v>
      </c>
      <c r="E1121" s="16">
        <v>168890.41610781272</v>
      </c>
      <c r="F1121" s="16">
        <v>28609.583892187278</v>
      </c>
      <c r="G1121" s="16">
        <v>0.61180997700823558</v>
      </c>
      <c r="H1121" s="16">
        <v>1266.7661163159162</v>
      </c>
      <c r="I1121" s="16">
        <v>166405.53592315101</v>
      </c>
      <c r="J1121" s="16">
        <v>171375.29629247444</v>
      </c>
      <c r="K1121" s="16">
        <v>46779.360435268296</v>
      </c>
      <c r="L1121" s="16">
        <v>77128.326563765702</v>
      </c>
      <c r="M1121" s="16">
        <v>260652.50565185974</v>
      </c>
    </row>
    <row r="1122" spans="2:13" x14ac:dyDescent="0.35">
      <c r="B1122" s="10" t="s">
        <v>1432</v>
      </c>
      <c r="C1122" s="23">
        <v>1</v>
      </c>
      <c r="D1122" s="16">
        <v>129000</v>
      </c>
      <c r="E1122" s="16">
        <v>96679.931465142727</v>
      </c>
      <c r="F1122" s="16">
        <v>32320.068534857273</v>
      </c>
      <c r="G1122" s="16">
        <v>0.69115791623293943</v>
      </c>
      <c r="H1122" s="16">
        <v>2031.7164667949892</v>
      </c>
      <c r="I1122" s="16">
        <v>92694.529642214038</v>
      </c>
      <c r="J1122" s="16">
        <v>100665.33328807142</v>
      </c>
      <c r="K1122" s="16">
        <v>46806.321561737197</v>
      </c>
      <c r="L1122" s="16">
        <v>4864.955150557842</v>
      </c>
      <c r="M1122" s="16">
        <v>188494.9077797276</v>
      </c>
    </row>
    <row r="1123" spans="2:13" x14ac:dyDescent="0.35">
      <c r="B1123" s="10" t="s">
        <v>1433</v>
      </c>
      <c r="C1123" s="23">
        <v>1</v>
      </c>
      <c r="D1123" s="16">
        <v>119900</v>
      </c>
      <c r="E1123" s="16">
        <v>121979.76843939694</v>
      </c>
      <c r="F1123" s="16">
        <v>-2079.7684393969394</v>
      </c>
      <c r="G1123" s="16">
        <v>-4.4475413759421004E-2</v>
      </c>
      <c r="H1123" s="16">
        <v>1772.6857499867626</v>
      </c>
      <c r="I1123" s="16">
        <v>118502.47958785669</v>
      </c>
      <c r="J1123" s="16">
        <v>125457.05729093718</v>
      </c>
      <c r="K1123" s="16">
        <v>46795.793412522718</v>
      </c>
      <c r="L1123" s="16">
        <v>30185.444073918741</v>
      </c>
      <c r="M1123" s="16">
        <v>213774.09280487514</v>
      </c>
    </row>
    <row r="1124" spans="2:13" x14ac:dyDescent="0.35">
      <c r="B1124" s="10" t="s">
        <v>1434</v>
      </c>
      <c r="C1124" s="23">
        <v>1</v>
      </c>
      <c r="D1124" s="16">
        <v>133900</v>
      </c>
      <c r="E1124" s="16">
        <v>110552.84067774625</v>
      </c>
      <c r="F1124" s="16">
        <v>23347.159322253749</v>
      </c>
      <c r="G1124" s="16">
        <v>0.49927412652989928</v>
      </c>
      <c r="H1124" s="16">
        <v>2162.7854196213229</v>
      </c>
      <c r="I1124" s="16">
        <v>106310.33484839709</v>
      </c>
      <c r="J1124" s="16">
        <v>114795.34650709541</v>
      </c>
      <c r="K1124" s="16">
        <v>46812.194000181466</v>
      </c>
      <c r="L1124" s="16">
        <v>18726.345026057345</v>
      </c>
      <c r="M1124" s="16">
        <v>202379.33632943517</v>
      </c>
    </row>
    <row r="1125" spans="2:13" x14ac:dyDescent="0.35">
      <c r="B1125" s="10" t="s">
        <v>517</v>
      </c>
      <c r="C1125" s="23">
        <v>1</v>
      </c>
      <c r="D1125" s="16">
        <v>172000</v>
      </c>
      <c r="E1125" s="16">
        <v>221616.0536087798</v>
      </c>
      <c r="F1125" s="16">
        <v>-49616.053608779795</v>
      </c>
      <c r="G1125" s="16">
        <v>-1.0610289451261987</v>
      </c>
      <c r="H1125" s="16">
        <v>1644.412417847677</v>
      </c>
      <c r="I1125" s="16">
        <v>218390.38489228068</v>
      </c>
      <c r="J1125" s="16">
        <v>224841.72232527891</v>
      </c>
      <c r="K1125" s="16">
        <v>46791.109823761079</v>
      </c>
      <c r="L1125" s="16">
        <v>129830.91654059113</v>
      </c>
      <c r="M1125" s="16">
        <v>313401.19067696843</v>
      </c>
    </row>
    <row r="1126" spans="2:13" x14ac:dyDescent="0.35">
      <c r="B1126" s="10" t="s">
        <v>518</v>
      </c>
      <c r="C1126" s="23">
        <v>1</v>
      </c>
      <c r="D1126" s="16">
        <v>127500</v>
      </c>
      <c r="E1126" s="16">
        <v>133865.90263619696</v>
      </c>
      <c r="F1126" s="16">
        <v>-6365.9026361969591</v>
      </c>
      <c r="G1126" s="16">
        <v>-0.13613349848656489</v>
      </c>
      <c r="H1126" s="16">
        <v>1794.4972272200348</v>
      </c>
      <c r="I1126" s="16">
        <v>130345.82853260657</v>
      </c>
      <c r="J1126" s="16">
        <v>137385.97673978735</v>
      </c>
      <c r="K1126" s="16">
        <v>46796.624735527657</v>
      </c>
      <c r="L1126" s="16">
        <v>42069.947552912665</v>
      </c>
      <c r="M1126" s="16">
        <v>225661.85771948125</v>
      </c>
    </row>
    <row r="1127" spans="2:13" x14ac:dyDescent="0.35">
      <c r="B1127" s="10" t="s">
        <v>1435</v>
      </c>
      <c r="C1127" s="23">
        <v>1</v>
      </c>
      <c r="D1127" s="16">
        <v>145000</v>
      </c>
      <c r="E1127" s="16">
        <v>196609.54462667261</v>
      </c>
      <c r="F1127" s="16">
        <v>-51609.544626672607</v>
      </c>
      <c r="G1127" s="16">
        <v>-1.103659334244028</v>
      </c>
      <c r="H1127" s="16">
        <v>2033.326702209918</v>
      </c>
      <c r="I1127" s="16">
        <v>192620.98417641432</v>
      </c>
      <c r="J1127" s="16">
        <v>200598.10507693089</v>
      </c>
      <c r="K1127" s="16">
        <v>46806.391484681008</v>
      </c>
      <c r="L1127" s="16">
        <v>104794.43115169537</v>
      </c>
      <c r="M1127" s="16">
        <v>288424.65810164984</v>
      </c>
    </row>
    <row r="1128" spans="2:13" x14ac:dyDescent="0.35">
      <c r="B1128" s="10" t="s">
        <v>1436</v>
      </c>
      <c r="C1128" s="23">
        <v>1</v>
      </c>
      <c r="D1128" s="16">
        <v>124000</v>
      </c>
      <c r="E1128" s="16">
        <v>162791.88077270659</v>
      </c>
      <c r="F1128" s="16">
        <v>-38791.880772706587</v>
      </c>
      <c r="G1128" s="16">
        <v>-0.82955626943378669</v>
      </c>
      <c r="H1128" s="16">
        <v>1479.8198376218963</v>
      </c>
      <c r="I1128" s="16">
        <v>159889.07579236015</v>
      </c>
      <c r="J1128" s="16">
        <v>165694.68575305303</v>
      </c>
      <c r="K1128" s="16">
        <v>46785.614595633109</v>
      </c>
      <c r="L1128" s="16">
        <v>71017.523108315916</v>
      </c>
      <c r="M1128" s="16">
        <v>254566.23843709726</v>
      </c>
    </row>
    <row r="1129" spans="2:13" x14ac:dyDescent="0.35">
      <c r="B1129" s="10" t="s">
        <v>1437</v>
      </c>
      <c r="C1129" s="23">
        <v>1</v>
      </c>
      <c r="D1129" s="16">
        <v>132000</v>
      </c>
      <c r="E1129" s="16">
        <v>127597.57586225162</v>
      </c>
      <c r="F1129" s="16">
        <v>4402.424137748385</v>
      </c>
      <c r="G1129" s="16">
        <v>9.4144920829550019E-2</v>
      </c>
      <c r="H1129" s="16">
        <v>1632.8801937542112</v>
      </c>
      <c r="I1129" s="16">
        <v>124394.52868161918</v>
      </c>
      <c r="J1129" s="16">
        <v>130800.62304288405</v>
      </c>
      <c r="K1129" s="16">
        <v>46790.70595819701</v>
      </c>
      <c r="L1129" s="16">
        <v>35813.231014129851</v>
      </c>
      <c r="M1129" s="16">
        <v>219381.92071037338</v>
      </c>
    </row>
    <row r="1130" spans="2:13" x14ac:dyDescent="0.35">
      <c r="B1130" s="10" t="s">
        <v>1438</v>
      </c>
      <c r="C1130" s="23">
        <v>1</v>
      </c>
      <c r="D1130" s="16">
        <v>185000</v>
      </c>
      <c r="E1130" s="16">
        <v>197124.78843694512</v>
      </c>
      <c r="F1130" s="16">
        <v>-12124.78843694512</v>
      </c>
      <c r="G1130" s="16">
        <v>-0.25928606871010257</v>
      </c>
      <c r="H1130" s="16">
        <v>1903.1517535768348</v>
      </c>
      <c r="I1130" s="16">
        <v>193391.57832028941</v>
      </c>
      <c r="J1130" s="16">
        <v>200857.99855360083</v>
      </c>
      <c r="K1130" s="16">
        <v>46800.917223238706</v>
      </c>
      <c r="L1130" s="16">
        <v>105320.41323765149</v>
      </c>
      <c r="M1130" s="16">
        <v>288929.16363623878</v>
      </c>
    </row>
    <row r="1131" spans="2:13" x14ac:dyDescent="0.35">
      <c r="B1131" s="10" t="s">
        <v>1439</v>
      </c>
      <c r="C1131" s="23">
        <v>1</v>
      </c>
      <c r="D1131" s="16">
        <v>155000</v>
      </c>
      <c r="E1131" s="16">
        <v>200459.55810497157</v>
      </c>
      <c r="F1131" s="16">
        <v>-45459.558104971569</v>
      </c>
      <c r="G1131" s="16">
        <v>-0.97214315677629581</v>
      </c>
      <c r="H1131" s="16">
        <v>1725.486250638784</v>
      </c>
      <c r="I1131" s="16">
        <v>197074.85548473726</v>
      </c>
      <c r="J1131" s="16">
        <v>203844.26072520588</v>
      </c>
      <c r="K1131" s="16">
        <v>46794.029203953389</v>
      </c>
      <c r="L1131" s="16">
        <v>108668.6943995624</v>
      </c>
      <c r="M1131" s="16">
        <v>292250.42181038077</v>
      </c>
    </row>
    <row r="1132" spans="2:13" x14ac:dyDescent="0.35">
      <c r="B1132" s="10" t="s">
        <v>519</v>
      </c>
      <c r="C1132" s="23">
        <v>1</v>
      </c>
      <c r="D1132" s="16">
        <v>116500</v>
      </c>
      <c r="E1132" s="16">
        <v>104475.82681974248</v>
      </c>
      <c r="F1132" s="16">
        <v>12024.173180257523</v>
      </c>
      <c r="G1132" s="16">
        <v>0.25713443245727591</v>
      </c>
      <c r="H1132" s="16">
        <v>1974.9569918242075</v>
      </c>
      <c r="I1132" s="16">
        <v>100601.76401419837</v>
      </c>
      <c r="J1132" s="16">
        <v>108349.88962528658</v>
      </c>
      <c r="K1132" s="16">
        <v>46803.892161430915</v>
      </c>
      <c r="L1132" s="16">
        <v>12665.61600101665</v>
      </c>
      <c r="M1132" s="16">
        <v>196286.03763846832</v>
      </c>
    </row>
    <row r="1133" spans="2:13" x14ac:dyDescent="0.35">
      <c r="B1133" s="10" t="s">
        <v>520</v>
      </c>
      <c r="C1133" s="23">
        <v>1</v>
      </c>
      <c r="D1133" s="16">
        <v>272000</v>
      </c>
      <c r="E1133" s="16">
        <v>316014.2224403132</v>
      </c>
      <c r="F1133" s="16">
        <v>-44014.222440313199</v>
      </c>
      <c r="G1133" s="16">
        <v>-0.94123495541635582</v>
      </c>
      <c r="H1133" s="16">
        <v>3413.1597710983765</v>
      </c>
      <c r="I1133" s="16">
        <v>309318.99040572689</v>
      </c>
      <c r="J1133" s="16">
        <v>322709.45447489951</v>
      </c>
      <c r="K1133" s="16">
        <v>46886.602840921878</v>
      </c>
      <c r="L1133" s="16">
        <v>224041.76688999892</v>
      </c>
      <c r="M1133" s="16">
        <v>407986.67799062748</v>
      </c>
    </row>
    <row r="1134" spans="2:13" x14ac:dyDescent="0.35">
      <c r="B1134" s="10" t="s">
        <v>1440</v>
      </c>
      <c r="C1134" s="23">
        <v>1</v>
      </c>
      <c r="D1134" s="16">
        <v>155000</v>
      </c>
      <c r="E1134" s="16">
        <v>188966.81047860574</v>
      </c>
      <c r="F1134" s="16">
        <v>-33966.810478605737</v>
      </c>
      <c r="G1134" s="16">
        <v>-0.72637314881164083</v>
      </c>
      <c r="H1134" s="16">
        <v>1239.3584694273873</v>
      </c>
      <c r="I1134" s="16">
        <v>186535.69295603636</v>
      </c>
      <c r="J1134" s="16">
        <v>191397.92800117511</v>
      </c>
      <c r="K1134" s="16">
        <v>46778.626270499226</v>
      </c>
      <c r="L1134" s="16">
        <v>97206.161067400477</v>
      </c>
      <c r="M1134" s="16">
        <v>280727.459889811</v>
      </c>
    </row>
    <row r="1135" spans="2:13" x14ac:dyDescent="0.35">
      <c r="B1135" s="10" t="s">
        <v>1441</v>
      </c>
      <c r="C1135" s="23">
        <v>1</v>
      </c>
      <c r="D1135" s="16">
        <v>239000</v>
      </c>
      <c r="E1135" s="16">
        <v>245370.71352111443</v>
      </c>
      <c r="F1135" s="16">
        <v>-6370.7135211144341</v>
      </c>
      <c r="G1135" s="16">
        <v>-0.13623637825587021</v>
      </c>
      <c r="H1135" s="16">
        <v>1934.3387373207067</v>
      </c>
      <c r="I1135" s="16">
        <v>241576.32721974209</v>
      </c>
      <c r="J1135" s="16">
        <v>249165.09982248678</v>
      </c>
      <c r="K1135" s="16">
        <v>46802.195810559977</v>
      </c>
      <c r="L1135" s="16">
        <v>153563.83025323728</v>
      </c>
      <c r="M1135" s="16">
        <v>337177.59678899159</v>
      </c>
    </row>
    <row r="1136" spans="2:13" x14ac:dyDescent="0.35">
      <c r="B1136" s="10" t="s">
        <v>1442</v>
      </c>
      <c r="C1136" s="23">
        <v>1</v>
      </c>
      <c r="D1136" s="16">
        <v>214900</v>
      </c>
      <c r="E1136" s="16">
        <v>249087.1307720645</v>
      </c>
      <c r="F1136" s="16">
        <v>-34187.130772064498</v>
      </c>
      <c r="G1136" s="16">
        <v>-0.73108465227787134</v>
      </c>
      <c r="H1136" s="16">
        <v>1862.2629882539218</v>
      </c>
      <c r="I1136" s="16">
        <v>245434.12779184664</v>
      </c>
      <c r="J1136" s="16">
        <v>252740.13375228236</v>
      </c>
      <c r="K1136" s="16">
        <v>46799.272321017117</v>
      </c>
      <c r="L1136" s="16">
        <v>157285.98220228319</v>
      </c>
      <c r="M1136" s="16">
        <v>340888.27934184577</v>
      </c>
    </row>
    <row r="1137" spans="2:13" x14ac:dyDescent="0.35">
      <c r="B1137" s="10" t="s">
        <v>1443</v>
      </c>
      <c r="C1137" s="23">
        <v>1</v>
      </c>
      <c r="D1137" s="16">
        <v>178900</v>
      </c>
      <c r="E1137" s="16">
        <v>213206.11129902877</v>
      </c>
      <c r="F1137" s="16">
        <v>-34306.111299028766</v>
      </c>
      <c r="G1137" s="16">
        <v>-0.73362902600035373</v>
      </c>
      <c r="H1137" s="16">
        <v>1868.5484534589664</v>
      </c>
      <c r="I1137" s="16">
        <v>209540.778791096</v>
      </c>
      <c r="J1137" s="16">
        <v>216871.44380696153</v>
      </c>
      <c r="K1137" s="16">
        <v>46799.522857206808</v>
      </c>
      <c r="L1137" s="16">
        <v>121404.47127908529</v>
      </c>
      <c r="M1137" s="16">
        <v>305007.75131897221</v>
      </c>
    </row>
    <row r="1138" spans="2:13" x14ac:dyDescent="0.35">
      <c r="B1138" s="10" t="s">
        <v>1444</v>
      </c>
      <c r="C1138" s="23">
        <v>1</v>
      </c>
      <c r="D1138" s="16">
        <v>160000</v>
      </c>
      <c r="E1138" s="16">
        <v>128475.60334077419</v>
      </c>
      <c r="F1138" s="16">
        <v>31524.396659225808</v>
      </c>
      <c r="G1138" s="16">
        <v>0.67414263933235075</v>
      </c>
      <c r="H1138" s="16">
        <v>1777.5486015839394</v>
      </c>
      <c r="I1138" s="16">
        <v>124988.77555113073</v>
      </c>
      <c r="J1138" s="16">
        <v>131962.43113041765</v>
      </c>
      <c r="K1138" s="16">
        <v>46795.977875991564</v>
      </c>
      <c r="L1138" s="16">
        <v>36680.917132953808</v>
      </c>
      <c r="M1138" s="16">
        <v>220270.28954859456</v>
      </c>
    </row>
    <row r="1139" spans="2:13" x14ac:dyDescent="0.35">
      <c r="B1139" s="10" t="s">
        <v>521</v>
      </c>
      <c r="C1139" s="23">
        <v>1</v>
      </c>
      <c r="D1139" s="16">
        <v>135000</v>
      </c>
      <c r="E1139" s="16">
        <v>124178.39959928507</v>
      </c>
      <c r="F1139" s="16">
        <v>10821.600400714931</v>
      </c>
      <c r="G1139" s="16">
        <v>0.23141766469947567</v>
      </c>
      <c r="H1139" s="16">
        <v>1633.9007574966497</v>
      </c>
      <c r="I1139" s="16">
        <v>120973.3504874452</v>
      </c>
      <c r="J1139" s="16">
        <v>127383.44871112493</v>
      </c>
      <c r="K1139" s="16">
        <v>46790.741584469964</v>
      </c>
      <c r="L1139" s="16">
        <v>32393.984866897707</v>
      </c>
      <c r="M1139" s="16">
        <v>215962.81433167245</v>
      </c>
    </row>
    <row r="1140" spans="2:13" x14ac:dyDescent="0.35">
      <c r="B1140" s="10" t="s">
        <v>522</v>
      </c>
      <c r="C1140" s="23">
        <v>1</v>
      </c>
      <c r="D1140" s="16">
        <v>37900</v>
      </c>
      <c r="E1140" s="16">
        <v>64742.837370488953</v>
      </c>
      <c r="F1140" s="16">
        <v>-26842.837370488953</v>
      </c>
      <c r="G1140" s="16">
        <v>-0.57402847159057702</v>
      </c>
      <c r="H1140" s="16">
        <v>2881.081883892738</v>
      </c>
      <c r="I1140" s="16">
        <v>59091.325862987069</v>
      </c>
      <c r="J1140" s="16">
        <v>70394.348877990837</v>
      </c>
      <c r="K1140" s="16">
        <v>46850.875116277108</v>
      </c>
      <c r="L1140" s="16">
        <v>-27159.534907254812</v>
      </c>
      <c r="M1140" s="16">
        <v>156645.20964823273</v>
      </c>
    </row>
    <row r="1141" spans="2:13" x14ac:dyDescent="0.35">
      <c r="B1141" s="10" t="s">
        <v>1445</v>
      </c>
      <c r="C1141" s="23">
        <v>1</v>
      </c>
      <c r="D1141" s="16">
        <v>140000</v>
      </c>
      <c r="E1141" s="16">
        <v>127030.48485714174</v>
      </c>
      <c r="F1141" s="16">
        <v>12969.515142858261</v>
      </c>
      <c r="G1141" s="16">
        <v>0.2773503729121673</v>
      </c>
      <c r="H1141" s="16">
        <v>1606.1478085862752</v>
      </c>
      <c r="I1141" s="16">
        <v>123879.87574959712</v>
      </c>
      <c r="J1141" s="16">
        <v>130181.09396468636</v>
      </c>
      <c r="K1141" s="16">
        <v>46789.780691111657</v>
      </c>
      <c r="L1141" s="16">
        <v>35247.955006923934</v>
      </c>
      <c r="M1141" s="16">
        <v>218813.01470735954</v>
      </c>
    </row>
    <row r="1142" spans="2:13" x14ac:dyDescent="0.35">
      <c r="B1142" s="10" t="s">
        <v>523</v>
      </c>
      <c r="C1142" s="23">
        <v>1</v>
      </c>
      <c r="D1142" s="16">
        <v>135000</v>
      </c>
      <c r="E1142" s="16">
        <v>126848.95443079218</v>
      </c>
      <c r="F1142" s="16">
        <v>8151.0455692078249</v>
      </c>
      <c r="G1142" s="16">
        <v>0.17430840731842812</v>
      </c>
      <c r="H1142" s="16">
        <v>1629.5563841250162</v>
      </c>
      <c r="I1142" s="16">
        <v>123652.4272135364</v>
      </c>
      <c r="J1142" s="16">
        <v>130045.48164804795</v>
      </c>
      <c r="K1142" s="16">
        <v>46790.590083352676</v>
      </c>
      <c r="L1142" s="16">
        <v>35064.836882012314</v>
      </c>
      <c r="M1142" s="16">
        <v>218633.07197957204</v>
      </c>
    </row>
    <row r="1143" spans="2:13" x14ac:dyDescent="0.35">
      <c r="B1143" s="10" t="s">
        <v>1446</v>
      </c>
      <c r="C1143" s="23">
        <v>1</v>
      </c>
      <c r="D1143" s="16">
        <v>173000</v>
      </c>
      <c r="E1143" s="16">
        <v>224628.14781588345</v>
      </c>
      <c r="F1143" s="16">
        <v>-51628.147815883451</v>
      </c>
      <c r="G1143" s="16">
        <v>-1.1040571595604065</v>
      </c>
      <c r="H1143" s="16">
        <v>1775.4247513590892</v>
      </c>
      <c r="I1143" s="16">
        <v>221145.48615704422</v>
      </c>
      <c r="J1143" s="16">
        <v>228110.80947472269</v>
      </c>
      <c r="K1143" s="16">
        <v>46795.897249513633</v>
      </c>
      <c r="L1143" s="16">
        <v>132833.61976443842</v>
      </c>
      <c r="M1143" s="16">
        <v>316422.67586732848</v>
      </c>
    </row>
    <row r="1144" spans="2:13" x14ac:dyDescent="0.35">
      <c r="B1144" s="10" t="s">
        <v>1447</v>
      </c>
      <c r="C1144" s="23">
        <v>1</v>
      </c>
      <c r="D1144" s="16">
        <v>99500</v>
      </c>
      <c r="E1144" s="16">
        <v>132148.97763751983</v>
      </c>
      <c r="F1144" s="16">
        <v>-32648.977637519827</v>
      </c>
      <c r="G1144" s="16">
        <v>-0.69819156870744215</v>
      </c>
      <c r="H1144" s="16">
        <v>1948.9061918745467</v>
      </c>
      <c r="I1144" s="16">
        <v>128326.01591192705</v>
      </c>
      <c r="J1144" s="16">
        <v>135971.93936311261</v>
      </c>
      <c r="K1144" s="16">
        <v>46802.800147897411</v>
      </c>
      <c r="L1144" s="16">
        <v>40340.908905447432</v>
      </c>
      <c r="M1144" s="16">
        <v>223957.04636959222</v>
      </c>
    </row>
    <row r="1145" spans="2:13" x14ac:dyDescent="0.35">
      <c r="B1145" s="10" t="s">
        <v>524</v>
      </c>
      <c r="C1145" s="23">
        <v>1</v>
      </c>
      <c r="D1145" s="16">
        <v>182000</v>
      </c>
      <c r="E1145" s="16">
        <v>209968.46546241178</v>
      </c>
      <c r="F1145" s="16">
        <v>-27968.465462411783</v>
      </c>
      <c r="G1145" s="16">
        <v>-0.59809979327195217</v>
      </c>
      <c r="H1145" s="16">
        <v>1961.5200186527195</v>
      </c>
      <c r="I1145" s="16">
        <v>206120.76053615226</v>
      </c>
      <c r="J1145" s="16">
        <v>213816.17038867131</v>
      </c>
      <c r="K1145" s="16">
        <v>46803.327094586712</v>
      </c>
      <c r="L1145" s="16">
        <v>118159.36307513679</v>
      </c>
      <c r="M1145" s="16">
        <v>301777.56784968678</v>
      </c>
    </row>
    <row r="1146" spans="2:13" x14ac:dyDescent="0.35">
      <c r="B1146" s="10" t="s">
        <v>1448</v>
      </c>
      <c r="C1146" s="23">
        <v>1</v>
      </c>
      <c r="D1146" s="16">
        <v>167500</v>
      </c>
      <c r="E1146" s="16">
        <v>164763.70486967303</v>
      </c>
      <c r="F1146" s="16">
        <v>2736.2951303269656</v>
      </c>
      <c r="G1146" s="16">
        <v>5.8515099942793997E-2</v>
      </c>
      <c r="H1146" s="16">
        <v>3249.5872878975747</v>
      </c>
      <c r="I1146" s="16">
        <v>158389.33555554191</v>
      </c>
      <c r="J1146" s="16">
        <v>171138.07418380416</v>
      </c>
      <c r="K1146" s="16">
        <v>46874.979294725716</v>
      </c>
      <c r="L1146" s="16">
        <v>72814.04999206886</v>
      </c>
      <c r="M1146" s="16">
        <v>256713.35974727722</v>
      </c>
    </row>
    <row r="1147" spans="2:13" x14ac:dyDescent="0.35">
      <c r="B1147" s="10" t="s">
        <v>525</v>
      </c>
      <c r="C1147" s="23">
        <v>1</v>
      </c>
      <c r="D1147" s="16">
        <v>165000</v>
      </c>
      <c r="E1147" s="16">
        <v>198269.73118571637</v>
      </c>
      <c r="F1147" s="16">
        <v>-33269.731185716373</v>
      </c>
      <c r="G1147" s="16">
        <v>-0.71146625370394856</v>
      </c>
      <c r="H1147" s="16">
        <v>1777.8589767870656</v>
      </c>
      <c r="I1147" s="16">
        <v>194782.29456609071</v>
      </c>
      <c r="J1147" s="16">
        <v>201757.16780534203</v>
      </c>
      <c r="K1147" s="16">
        <v>46795.98966664388</v>
      </c>
      <c r="L1147" s="16">
        <v>106475.021849429</v>
      </c>
      <c r="M1147" s="16">
        <v>290064.44052200374</v>
      </c>
    </row>
    <row r="1148" spans="2:13" x14ac:dyDescent="0.35">
      <c r="B1148" s="10" t="s">
        <v>526</v>
      </c>
      <c r="C1148" s="23">
        <v>1</v>
      </c>
      <c r="D1148" s="16">
        <v>85500</v>
      </c>
      <c r="E1148" s="16">
        <v>68917.482807629305</v>
      </c>
      <c r="F1148" s="16">
        <v>16582.517192370695</v>
      </c>
      <c r="G1148" s="16">
        <v>0.35461366723944154</v>
      </c>
      <c r="H1148" s="16">
        <v>2573.73625024581</v>
      </c>
      <c r="I1148" s="16">
        <v>63868.858498525682</v>
      </c>
      <c r="J1148" s="16">
        <v>73966.107116732936</v>
      </c>
      <c r="K1148" s="16">
        <v>46832.979668446555</v>
      </c>
      <c r="L1148" s="16">
        <v>-22949.785875901565</v>
      </c>
      <c r="M1148" s="16">
        <v>160784.75149116019</v>
      </c>
    </row>
    <row r="1149" spans="2:13" x14ac:dyDescent="0.35">
      <c r="B1149" s="10" t="s">
        <v>527</v>
      </c>
      <c r="C1149" s="23">
        <v>1</v>
      </c>
      <c r="D1149" s="16">
        <v>199900</v>
      </c>
      <c r="E1149" s="16">
        <v>191126.31168012612</v>
      </c>
      <c r="F1149" s="16">
        <v>8773.6883198738797</v>
      </c>
      <c r="G1149" s="16">
        <v>0.18762349251522367</v>
      </c>
      <c r="H1149" s="16">
        <v>2088.1290709722734</v>
      </c>
      <c r="I1149" s="16">
        <v>187030.25125930805</v>
      </c>
      <c r="J1149" s="16">
        <v>195222.37210094419</v>
      </c>
      <c r="K1149" s="16">
        <v>46808.804186353002</v>
      </c>
      <c r="L1149" s="16">
        <v>99306.465465222384</v>
      </c>
      <c r="M1149" s="16">
        <v>282946.15789502987</v>
      </c>
    </row>
    <row r="1150" spans="2:13" x14ac:dyDescent="0.35">
      <c r="B1150" s="10" t="s">
        <v>1449</v>
      </c>
      <c r="C1150" s="23">
        <v>1</v>
      </c>
      <c r="D1150" s="16">
        <v>110000</v>
      </c>
      <c r="E1150" s="16">
        <v>103718.40114765009</v>
      </c>
      <c r="F1150" s="16">
        <v>6281.5988523499109</v>
      </c>
      <c r="G1150" s="16">
        <v>0.13433067967411599</v>
      </c>
      <c r="H1150" s="16">
        <v>1941.8054116918897</v>
      </c>
      <c r="I1150" s="16">
        <v>99909.368266335878</v>
      </c>
      <c r="J1150" s="16">
        <v>107527.4340289643</v>
      </c>
      <c r="K1150" s="16">
        <v>46802.505003430902</v>
      </c>
      <c r="L1150" s="16">
        <v>11910.911369045905</v>
      </c>
      <c r="M1150" s="16">
        <v>195525.89092625427</v>
      </c>
    </row>
    <row r="1151" spans="2:13" x14ac:dyDescent="0.35">
      <c r="B1151" s="10" t="s">
        <v>1450</v>
      </c>
      <c r="C1151" s="23">
        <v>1</v>
      </c>
      <c r="D1151" s="16">
        <v>139000</v>
      </c>
      <c r="E1151" s="16">
        <v>134734.14762512778</v>
      </c>
      <c r="F1151" s="16">
        <v>4265.8523748722218</v>
      </c>
      <c r="G1151" s="16">
        <v>9.1224362200661435E-2</v>
      </c>
      <c r="H1151" s="16">
        <v>1538.3250703510996</v>
      </c>
      <c r="I1151" s="16">
        <v>131716.57916031856</v>
      </c>
      <c r="J1151" s="16">
        <v>137751.71608993699</v>
      </c>
      <c r="K1151" s="16">
        <v>46787.501646928846</v>
      </c>
      <c r="L1151" s="16">
        <v>42956.088333173961</v>
      </c>
      <c r="M1151" s="16">
        <v>226512.20691708161</v>
      </c>
    </row>
    <row r="1152" spans="2:13" x14ac:dyDescent="0.35">
      <c r="B1152" s="10" t="s">
        <v>528</v>
      </c>
      <c r="C1152" s="23">
        <v>1</v>
      </c>
      <c r="D1152" s="16">
        <v>178400</v>
      </c>
      <c r="E1152" s="16">
        <v>121032.00810032252</v>
      </c>
      <c r="F1152" s="16">
        <v>57367.99189967748</v>
      </c>
      <c r="G1152" s="16">
        <v>1.2268025266433529</v>
      </c>
      <c r="H1152" s="16">
        <v>1725.7006792347881</v>
      </c>
      <c r="I1152" s="16">
        <v>117646.88485834724</v>
      </c>
      <c r="J1152" s="16">
        <v>124417.1313422978</v>
      </c>
      <c r="K1152" s="16">
        <v>46794.037111298807</v>
      </c>
      <c r="L1152" s="16">
        <v>29241.128883915953</v>
      </c>
      <c r="M1152" s="16">
        <v>212822.88731672909</v>
      </c>
    </row>
    <row r="1153" spans="2:13" x14ac:dyDescent="0.35">
      <c r="B1153" s="10" t="s">
        <v>1451</v>
      </c>
      <c r="C1153" s="23">
        <v>1</v>
      </c>
      <c r="D1153" s="16">
        <v>336000</v>
      </c>
      <c r="E1153" s="16">
        <v>313233.82654092717</v>
      </c>
      <c r="F1153" s="16">
        <v>22766.17345907283</v>
      </c>
      <c r="G1153" s="16">
        <v>0.48684986517278478</v>
      </c>
      <c r="H1153" s="16">
        <v>2892.8360371635194</v>
      </c>
      <c r="I1153" s="16">
        <v>307559.25816272607</v>
      </c>
      <c r="J1153" s="16">
        <v>318908.39491912827</v>
      </c>
      <c r="K1153" s="16">
        <v>46851.599403619199</v>
      </c>
      <c r="L1153" s="16">
        <v>221330.03350583825</v>
      </c>
      <c r="M1153" s="16">
        <v>405137.61957601609</v>
      </c>
    </row>
    <row r="1154" spans="2:13" x14ac:dyDescent="0.35">
      <c r="B1154" s="10" t="s">
        <v>1452</v>
      </c>
      <c r="C1154" s="23">
        <v>1</v>
      </c>
      <c r="D1154" s="16">
        <v>159895</v>
      </c>
      <c r="E1154" s="16">
        <v>194551.35743684773</v>
      </c>
      <c r="F1154" s="16">
        <v>-34656.357436847728</v>
      </c>
      <c r="G1154" s="16">
        <v>-0.74111896651587295</v>
      </c>
      <c r="H1154" s="16">
        <v>2093.4624545540646</v>
      </c>
      <c r="I1154" s="16">
        <v>190444.83508544209</v>
      </c>
      <c r="J1154" s="16">
        <v>198657.87978825337</v>
      </c>
      <c r="K1154" s="16">
        <v>46809.042410499344</v>
      </c>
      <c r="L1154" s="16">
        <v>102731.04392300607</v>
      </c>
      <c r="M1154" s="16">
        <v>286371.67095068935</v>
      </c>
    </row>
    <row r="1155" spans="2:13" x14ac:dyDescent="0.35">
      <c r="B1155" s="10" t="s">
        <v>529</v>
      </c>
      <c r="C1155" s="23">
        <v>1</v>
      </c>
      <c r="D1155" s="16">
        <v>255900</v>
      </c>
      <c r="E1155" s="16">
        <v>286773.3948345544</v>
      </c>
      <c r="F1155" s="16">
        <v>-30873.394834554405</v>
      </c>
      <c r="G1155" s="16">
        <v>-0.6602211012601632</v>
      </c>
      <c r="H1155" s="16">
        <v>2360.582403602265</v>
      </c>
      <c r="I1155" s="16">
        <v>282142.89172634727</v>
      </c>
      <c r="J1155" s="16">
        <v>291403.89794276154</v>
      </c>
      <c r="K1155" s="16">
        <v>46821.749386620482</v>
      </c>
      <c r="L1155" s="16">
        <v>194928.15539889995</v>
      </c>
      <c r="M1155" s="16">
        <v>378618.63427020889</v>
      </c>
    </row>
    <row r="1156" spans="2:13" x14ac:dyDescent="0.35">
      <c r="B1156" s="10" t="s">
        <v>1453</v>
      </c>
      <c r="C1156" s="23">
        <v>1</v>
      </c>
      <c r="D1156" s="16">
        <v>126000</v>
      </c>
      <c r="E1156" s="16">
        <v>207713.79692740025</v>
      </c>
      <c r="F1156" s="16">
        <v>-81713.796927400253</v>
      </c>
      <c r="G1156" s="16">
        <v>-1.7474324830379859</v>
      </c>
      <c r="H1156" s="16">
        <v>1332.2304982477876</v>
      </c>
      <c r="I1156" s="16">
        <v>205100.50223640748</v>
      </c>
      <c r="J1156" s="16">
        <v>210327.09161839302</v>
      </c>
      <c r="K1156" s="16">
        <v>46781.178955214033</v>
      </c>
      <c r="L1156" s="16">
        <v>115948.14018644106</v>
      </c>
      <c r="M1156" s="16">
        <v>299479.45366835943</v>
      </c>
    </row>
    <row r="1157" spans="2:13" x14ac:dyDescent="0.35">
      <c r="B1157" s="10" t="s">
        <v>1454</v>
      </c>
      <c r="C1157" s="23">
        <v>1</v>
      </c>
      <c r="D1157" s="16">
        <v>125000</v>
      </c>
      <c r="E1157" s="16">
        <v>125230.13151248357</v>
      </c>
      <c r="F1157" s="16">
        <v>-230.13151248356735</v>
      </c>
      <c r="G1157" s="16">
        <v>-4.9213143362036339E-3</v>
      </c>
      <c r="H1157" s="16">
        <v>1636.1945498475995</v>
      </c>
      <c r="I1157" s="16">
        <v>122020.58291246889</v>
      </c>
      <c r="J1157" s="16">
        <v>128439.68011249824</v>
      </c>
      <c r="K1157" s="16">
        <v>46790.821738288054</v>
      </c>
      <c r="L1157" s="16">
        <v>33445.559550887338</v>
      </c>
      <c r="M1157" s="16">
        <v>217014.70347407978</v>
      </c>
    </row>
    <row r="1158" spans="2:13" x14ac:dyDescent="0.35">
      <c r="B1158" s="10" t="s">
        <v>1455</v>
      </c>
      <c r="C1158" s="23">
        <v>1</v>
      </c>
      <c r="D1158" s="16">
        <v>117000</v>
      </c>
      <c r="E1158" s="16">
        <v>128219.44880907677</v>
      </c>
      <c r="F1158" s="16">
        <v>-11219.44880907677</v>
      </c>
      <c r="G1158" s="16">
        <v>-0.23992556982979424</v>
      </c>
      <c r="H1158" s="16">
        <v>2878.6895531696046</v>
      </c>
      <c r="I1158" s="16">
        <v>122572.63008198045</v>
      </c>
      <c r="J1158" s="16">
        <v>133866.26753617311</v>
      </c>
      <c r="K1158" s="16">
        <v>46850.728061395443</v>
      </c>
      <c r="L1158" s="16">
        <v>36317.364993233597</v>
      </c>
      <c r="M1158" s="16">
        <v>220121.53262491996</v>
      </c>
    </row>
    <row r="1159" spans="2:13" x14ac:dyDescent="0.35">
      <c r="B1159" s="10" t="s">
        <v>1456</v>
      </c>
      <c r="C1159" s="23">
        <v>1</v>
      </c>
      <c r="D1159" s="16">
        <v>395192</v>
      </c>
      <c r="E1159" s="16">
        <v>260785.86504875991</v>
      </c>
      <c r="F1159" s="16">
        <v>134406.13495124009</v>
      </c>
      <c r="G1159" s="16">
        <v>2.8742471279611901</v>
      </c>
      <c r="H1159" s="16">
        <v>2079.6753452600997</v>
      </c>
      <c r="I1159" s="16">
        <v>256706.38740138215</v>
      </c>
      <c r="J1159" s="16">
        <v>264865.34269613767</v>
      </c>
      <c r="K1159" s="16">
        <v>46808.427829622538</v>
      </c>
      <c r="L1159" s="16">
        <v>168966.7570927738</v>
      </c>
      <c r="M1159" s="16">
        <v>352604.97300474602</v>
      </c>
    </row>
    <row r="1160" spans="2:13" x14ac:dyDescent="0.35">
      <c r="B1160" s="10" t="s">
        <v>530</v>
      </c>
      <c r="C1160" s="23">
        <v>1</v>
      </c>
      <c r="D1160" s="16">
        <v>195000</v>
      </c>
      <c r="E1160" s="16">
        <v>234837.46522133335</v>
      </c>
      <c r="F1160" s="16">
        <v>-39837.465221333347</v>
      </c>
      <c r="G1160" s="16">
        <v>-0.8519158745187525</v>
      </c>
      <c r="H1160" s="16">
        <v>1713.7700254315787</v>
      </c>
      <c r="I1160" s="16">
        <v>231475.74507235512</v>
      </c>
      <c r="J1160" s="16">
        <v>238199.18537031158</v>
      </c>
      <c r="K1160" s="16">
        <v>46793.598643824844</v>
      </c>
      <c r="L1160" s="16">
        <v>143047.44609987535</v>
      </c>
      <c r="M1160" s="16">
        <v>326627.48434279137</v>
      </c>
    </row>
    <row r="1161" spans="2:13" x14ac:dyDescent="0.35">
      <c r="B1161" s="10" t="s">
        <v>1457</v>
      </c>
      <c r="C1161" s="23">
        <v>1</v>
      </c>
      <c r="D1161" s="16">
        <v>197000</v>
      </c>
      <c r="E1161" s="16">
        <v>223007.36839965673</v>
      </c>
      <c r="F1161" s="16">
        <v>-26007.368399656727</v>
      </c>
      <c r="G1161" s="16">
        <v>-0.55616214211992909</v>
      </c>
      <c r="H1161" s="16">
        <v>1870.7995077649941</v>
      </c>
      <c r="I1161" s="16">
        <v>219337.62023822046</v>
      </c>
      <c r="J1161" s="16">
        <v>226677.11656109299</v>
      </c>
      <c r="K1161" s="16">
        <v>46799.612788329265</v>
      </c>
      <c r="L1161" s="16">
        <v>131205.55197140767</v>
      </c>
      <c r="M1161" s="16">
        <v>314809.18482790579</v>
      </c>
    </row>
    <row r="1162" spans="2:13" x14ac:dyDescent="0.35">
      <c r="B1162" s="10" t="s">
        <v>1458</v>
      </c>
      <c r="C1162" s="23">
        <v>1</v>
      </c>
      <c r="D1162" s="16">
        <v>348000</v>
      </c>
      <c r="E1162" s="16">
        <v>291251.15075343382</v>
      </c>
      <c r="F1162" s="16">
        <v>56748.849246566184</v>
      </c>
      <c r="G1162" s="16">
        <v>1.2135622903018422</v>
      </c>
      <c r="H1162" s="16">
        <v>2467.7908993602255</v>
      </c>
      <c r="I1162" s="16">
        <v>286410.34815639036</v>
      </c>
      <c r="J1162" s="16">
        <v>296091.95335047727</v>
      </c>
      <c r="K1162" s="16">
        <v>46827.276861486018</v>
      </c>
      <c r="L1162" s="16">
        <v>199395.06865899044</v>
      </c>
      <c r="M1162" s="16">
        <v>383107.2328478772</v>
      </c>
    </row>
    <row r="1163" spans="2:13" x14ac:dyDescent="0.35">
      <c r="B1163" s="10" t="s">
        <v>1459</v>
      </c>
      <c r="C1163" s="23">
        <v>1</v>
      </c>
      <c r="D1163" s="16">
        <v>168000</v>
      </c>
      <c r="E1163" s="16">
        <v>109118.20574821605</v>
      </c>
      <c r="F1163" s="16">
        <v>58881.794251783955</v>
      </c>
      <c r="G1163" s="16">
        <v>1.2591748738165041</v>
      </c>
      <c r="H1163" s="16">
        <v>4026.3831834977645</v>
      </c>
      <c r="I1163" s="16">
        <v>101220.07865145878</v>
      </c>
      <c r="J1163" s="16">
        <v>117016.33284497331</v>
      </c>
      <c r="K1163" s="16">
        <v>46935.228004982062</v>
      </c>
      <c r="L1163" s="16">
        <v>17050.367391957727</v>
      </c>
      <c r="M1163" s="16">
        <v>201186.04410447436</v>
      </c>
    </row>
    <row r="1164" spans="2:13" x14ac:dyDescent="0.35">
      <c r="B1164" s="10" t="s">
        <v>1460</v>
      </c>
      <c r="C1164" s="23">
        <v>1</v>
      </c>
      <c r="D1164" s="16">
        <v>187000</v>
      </c>
      <c r="E1164" s="16">
        <v>205252.16349310038</v>
      </c>
      <c r="F1164" s="16">
        <v>-18252.163493100379</v>
      </c>
      <c r="G1164" s="16">
        <v>-0.39031870470908009</v>
      </c>
      <c r="H1164" s="16">
        <v>1523.0984643005529</v>
      </c>
      <c r="I1164" s="16">
        <v>202264.46343980558</v>
      </c>
      <c r="J1164" s="16">
        <v>208239.86354639518</v>
      </c>
      <c r="K1164" s="16">
        <v>46787.00348677241</v>
      </c>
      <c r="L1164" s="16">
        <v>113475.0813888733</v>
      </c>
      <c r="M1164" s="16">
        <v>297029.24559732748</v>
      </c>
    </row>
    <row r="1165" spans="2:13" x14ac:dyDescent="0.35">
      <c r="B1165" s="10" t="s">
        <v>1461</v>
      </c>
      <c r="C1165" s="23">
        <v>1</v>
      </c>
      <c r="D1165" s="16">
        <v>173900</v>
      </c>
      <c r="E1165" s="16">
        <v>214728.78863488694</v>
      </c>
      <c r="F1165" s="16">
        <v>-40828.788634886936</v>
      </c>
      <c r="G1165" s="16">
        <v>-0.87311511869998548</v>
      </c>
      <c r="H1165" s="16">
        <v>1861.7484350369546</v>
      </c>
      <c r="I1165" s="16">
        <v>211076.79499891686</v>
      </c>
      <c r="J1165" s="16">
        <v>218380.78227085702</v>
      </c>
      <c r="K1165" s="16">
        <v>46799.251848450112</v>
      </c>
      <c r="L1165" s="16">
        <v>122927.68022396008</v>
      </c>
      <c r="M1165" s="16">
        <v>306529.89704581379</v>
      </c>
    </row>
    <row r="1166" spans="2:13" x14ac:dyDescent="0.35">
      <c r="B1166" s="10" t="s">
        <v>1462</v>
      </c>
      <c r="C1166" s="23">
        <v>1</v>
      </c>
      <c r="D1166" s="16">
        <v>337500</v>
      </c>
      <c r="E1166" s="16">
        <v>236521.12975539805</v>
      </c>
      <c r="F1166" s="16">
        <v>100978.87024460195</v>
      </c>
      <c r="G1166" s="16">
        <v>2.1594120528099818</v>
      </c>
      <c r="H1166" s="16">
        <v>1875.6313516676171</v>
      </c>
      <c r="I1166" s="16">
        <v>232841.9034803508</v>
      </c>
      <c r="J1166" s="16">
        <v>240200.35603044531</v>
      </c>
      <c r="K1166" s="16">
        <v>46799.806188772374</v>
      </c>
      <c r="L1166" s="16">
        <v>144718.93395409611</v>
      </c>
      <c r="M1166" s="16">
        <v>328323.3255567</v>
      </c>
    </row>
    <row r="1167" spans="2:13" x14ac:dyDescent="0.35">
      <c r="B1167" s="10" t="s">
        <v>1463</v>
      </c>
      <c r="C1167" s="23">
        <v>1</v>
      </c>
      <c r="D1167" s="16">
        <v>121600</v>
      </c>
      <c r="E1167" s="16">
        <v>127327.7258451255</v>
      </c>
      <c r="F1167" s="16">
        <v>-5727.7258451255038</v>
      </c>
      <c r="G1167" s="16">
        <v>-0.12248622107966632</v>
      </c>
      <c r="H1167" s="16">
        <v>1663.8045350456971</v>
      </c>
      <c r="I1167" s="16">
        <v>124064.01767750486</v>
      </c>
      <c r="J1167" s="16">
        <v>130591.43401274615</v>
      </c>
      <c r="K1167" s="16">
        <v>46791.795347797219</v>
      </c>
      <c r="L1167" s="16">
        <v>35541.24405744081</v>
      </c>
      <c r="M1167" s="16">
        <v>219114.2076328102</v>
      </c>
    </row>
    <row r="1168" spans="2:13" x14ac:dyDescent="0.35">
      <c r="B1168" s="10" t="s">
        <v>531</v>
      </c>
      <c r="C1168" s="23">
        <v>1</v>
      </c>
      <c r="D1168" s="16">
        <v>136500</v>
      </c>
      <c r="E1168" s="16">
        <v>125885.54210837046</v>
      </c>
      <c r="F1168" s="16">
        <v>10614.457891629543</v>
      </c>
      <c r="G1168" s="16">
        <v>0.22698796540015911</v>
      </c>
      <c r="H1168" s="16">
        <v>1647.881783036346</v>
      </c>
      <c r="I1168" s="16">
        <v>122653.06790765477</v>
      </c>
      <c r="J1168" s="16">
        <v>129118.01630908615</v>
      </c>
      <c r="K1168" s="16">
        <v>46791.231878527855</v>
      </c>
      <c r="L1168" s="16">
        <v>34100.165618344166</v>
      </c>
      <c r="M1168" s="16">
        <v>217670.91859839676</v>
      </c>
    </row>
    <row r="1169" spans="2:13" x14ac:dyDescent="0.35">
      <c r="B1169" s="10" t="s">
        <v>532</v>
      </c>
      <c r="C1169" s="23">
        <v>1</v>
      </c>
      <c r="D1169" s="16">
        <v>185000</v>
      </c>
      <c r="E1169" s="16">
        <v>172603.89861188538</v>
      </c>
      <c r="F1169" s="16">
        <v>12396.101388114621</v>
      </c>
      <c r="G1169" s="16">
        <v>0.2650880395127041</v>
      </c>
      <c r="H1169" s="16">
        <v>1235.859317239753</v>
      </c>
      <c r="I1169" s="16">
        <v>170179.64500351626</v>
      </c>
      <c r="J1169" s="16">
        <v>175028.1522202545</v>
      </c>
      <c r="K1169" s="16">
        <v>46778.53369432722</v>
      </c>
      <c r="L1169" s="16">
        <v>80843.430797497742</v>
      </c>
      <c r="M1169" s="16">
        <v>264364.36642627302</v>
      </c>
    </row>
    <row r="1170" spans="2:13" x14ac:dyDescent="0.35">
      <c r="B1170" s="10" t="s">
        <v>1464</v>
      </c>
      <c r="C1170" s="23">
        <v>1</v>
      </c>
      <c r="D1170" s="16">
        <v>91000</v>
      </c>
      <c r="E1170" s="16">
        <v>87666.425754342417</v>
      </c>
      <c r="F1170" s="16">
        <v>3333.5742456575827</v>
      </c>
      <c r="G1170" s="16">
        <v>7.1287789094617471E-2</v>
      </c>
      <c r="H1170" s="16">
        <v>2427.2143566511531</v>
      </c>
      <c r="I1170" s="16">
        <v>82905.217839885765</v>
      </c>
      <c r="J1170" s="16">
        <v>92427.63366879907</v>
      </c>
      <c r="K1170" s="16">
        <v>46825.156015462802</v>
      </c>
      <c r="L1170" s="16">
        <v>-4185.4961023191572</v>
      </c>
      <c r="M1170" s="16">
        <v>179518.34761100399</v>
      </c>
    </row>
    <row r="1171" spans="2:13" x14ac:dyDescent="0.35">
      <c r="B1171" s="10" t="s">
        <v>1465</v>
      </c>
      <c r="C1171" s="23">
        <v>1</v>
      </c>
      <c r="D1171" s="16">
        <v>206000</v>
      </c>
      <c r="E1171" s="16">
        <v>187985.78967491863</v>
      </c>
      <c r="F1171" s="16">
        <v>18014.210325081367</v>
      </c>
      <c r="G1171" s="16">
        <v>0.38523012590264366</v>
      </c>
      <c r="H1171" s="16">
        <v>2124.5402205686573</v>
      </c>
      <c r="I1171" s="16">
        <v>183818.30537958461</v>
      </c>
      <c r="J1171" s="16">
        <v>192153.27397025266</v>
      </c>
      <c r="K1171" s="16">
        <v>46810.442611538216</v>
      </c>
      <c r="L1171" s="16">
        <v>96162.729535815044</v>
      </c>
      <c r="M1171" s="16">
        <v>279808.84981402219</v>
      </c>
    </row>
    <row r="1172" spans="2:13" x14ac:dyDescent="0.35">
      <c r="B1172" s="10" t="s">
        <v>1466</v>
      </c>
      <c r="C1172" s="23">
        <v>1</v>
      </c>
      <c r="D1172" s="16">
        <v>82000</v>
      </c>
      <c r="E1172" s="16">
        <v>106385.04298332025</v>
      </c>
      <c r="F1172" s="16">
        <v>-24385.042983320251</v>
      </c>
      <c r="G1172" s="16">
        <v>-0.52146905188104087</v>
      </c>
      <c r="H1172" s="16">
        <v>1883.5013385535981</v>
      </c>
      <c r="I1172" s="16">
        <v>102690.37899312207</v>
      </c>
      <c r="J1172" s="16">
        <v>110079.70697351843</v>
      </c>
      <c r="K1172" s="16">
        <v>46800.122260862008</v>
      </c>
      <c r="L1172" s="16">
        <v>14582.227177060544</v>
      </c>
      <c r="M1172" s="16">
        <v>198187.85878957994</v>
      </c>
    </row>
    <row r="1173" spans="2:13" x14ac:dyDescent="0.35">
      <c r="B1173" s="10" t="s">
        <v>1467</v>
      </c>
      <c r="C1173" s="23">
        <v>1</v>
      </c>
      <c r="D1173" s="16">
        <v>86000</v>
      </c>
      <c r="E1173" s="16">
        <v>48840.110187877217</v>
      </c>
      <c r="F1173" s="16">
        <v>37159.889812122783</v>
      </c>
      <c r="G1173" s="16">
        <v>0.79465648354962048</v>
      </c>
      <c r="H1173" s="16">
        <v>2860.3571321549521</v>
      </c>
      <c r="I1173" s="16">
        <v>43229.252218753063</v>
      </c>
      <c r="J1173" s="16">
        <v>54450.968157001371</v>
      </c>
      <c r="K1173" s="16">
        <v>46849.605219924408</v>
      </c>
      <c r="L1173" s="16">
        <v>-43059.771069430528</v>
      </c>
      <c r="M1173" s="16">
        <v>140739.99144518498</v>
      </c>
    </row>
    <row r="1174" spans="2:13" x14ac:dyDescent="0.35">
      <c r="B1174" s="10" t="s">
        <v>1468</v>
      </c>
      <c r="C1174" s="23">
        <v>1</v>
      </c>
      <c r="D1174" s="16">
        <v>232000</v>
      </c>
      <c r="E1174" s="16">
        <v>222817.03373267446</v>
      </c>
      <c r="F1174" s="16">
        <v>9182.966267325537</v>
      </c>
      <c r="G1174" s="16">
        <v>0.19637581595215264</v>
      </c>
      <c r="H1174" s="16">
        <v>1871.1663475062323</v>
      </c>
      <c r="I1174" s="16">
        <v>219146.56598078483</v>
      </c>
      <c r="J1174" s="16">
        <v>226487.5014845641</v>
      </c>
      <c r="K1174" s="16">
        <v>46799.627454065681</v>
      </c>
      <c r="L1174" s="16">
        <v>131015.1885362121</v>
      </c>
      <c r="M1174" s="16">
        <v>314618.87892913684</v>
      </c>
    </row>
    <row r="1175" spans="2:13" x14ac:dyDescent="0.35">
      <c r="B1175" s="10" t="s">
        <v>533</v>
      </c>
      <c r="C1175" s="23">
        <v>1</v>
      </c>
      <c r="D1175" s="16">
        <v>136905</v>
      </c>
      <c r="E1175" s="16">
        <v>201528.89849943572</v>
      </c>
      <c r="F1175" s="16">
        <v>-64623.898499435716</v>
      </c>
      <c r="G1175" s="16">
        <v>-1.381968574031559</v>
      </c>
      <c r="H1175" s="16">
        <v>1287.8591521138676</v>
      </c>
      <c r="I1175" s="16">
        <v>199002.64235277628</v>
      </c>
      <c r="J1175" s="16">
        <v>204055.15464609515</v>
      </c>
      <c r="K1175" s="16">
        <v>46779.936378056162</v>
      </c>
      <c r="L1175" s="16">
        <v>109765.67918975743</v>
      </c>
      <c r="M1175" s="16">
        <v>293292.11780911399</v>
      </c>
    </row>
    <row r="1176" spans="2:13" x14ac:dyDescent="0.35">
      <c r="B1176" s="10" t="s">
        <v>1469</v>
      </c>
      <c r="C1176" s="23">
        <v>1</v>
      </c>
      <c r="D1176" s="16">
        <v>181000</v>
      </c>
      <c r="E1176" s="16">
        <v>215109.45796885149</v>
      </c>
      <c r="F1176" s="16">
        <v>-34109.457968851493</v>
      </c>
      <c r="G1176" s="16">
        <v>-0.72942363560153678</v>
      </c>
      <c r="H1176" s="16">
        <v>1860.1660790858818</v>
      </c>
      <c r="I1176" s="16">
        <v>211460.5682720358</v>
      </c>
      <c r="J1176" s="16">
        <v>218758.34766566718</v>
      </c>
      <c r="K1176" s="16">
        <v>46799.188926530347</v>
      </c>
      <c r="L1176" s="16">
        <v>123308.4729851537</v>
      </c>
      <c r="M1176" s="16">
        <v>306910.44295254932</v>
      </c>
    </row>
    <row r="1177" spans="2:13" x14ac:dyDescent="0.35">
      <c r="B1177" s="10" t="s">
        <v>1470</v>
      </c>
      <c r="C1177" s="23">
        <v>1</v>
      </c>
      <c r="D1177" s="16">
        <v>149900</v>
      </c>
      <c r="E1177" s="16">
        <v>136433.46414253931</v>
      </c>
      <c r="F1177" s="16">
        <v>13466.535857460694</v>
      </c>
      <c r="G1177" s="16">
        <v>0.28797905710133409</v>
      </c>
      <c r="H1177" s="16">
        <v>1806.4530377911799</v>
      </c>
      <c r="I1177" s="16">
        <v>132889.9375985993</v>
      </c>
      <c r="J1177" s="16">
        <v>139976.99068647932</v>
      </c>
      <c r="K1177" s="16">
        <v>46797.084726690438</v>
      </c>
      <c r="L1177" s="16">
        <v>44636.606743578275</v>
      </c>
      <c r="M1177" s="16">
        <v>228230.32154150034</v>
      </c>
    </row>
    <row r="1178" spans="2:13" x14ac:dyDescent="0.35">
      <c r="B1178" s="10" t="s">
        <v>534</v>
      </c>
      <c r="C1178" s="23">
        <v>1</v>
      </c>
      <c r="D1178" s="16">
        <v>163500</v>
      </c>
      <c r="E1178" s="16">
        <v>193064.87531247965</v>
      </c>
      <c r="F1178" s="16">
        <v>-29564.875312479649</v>
      </c>
      <c r="G1178" s="16">
        <v>-0.63223868453812193</v>
      </c>
      <c r="H1178" s="16">
        <v>1273.0792367575391</v>
      </c>
      <c r="I1178" s="16">
        <v>190567.61135177064</v>
      </c>
      <c r="J1178" s="16">
        <v>195562.13927318866</v>
      </c>
      <c r="K1178" s="16">
        <v>46779.531817690971</v>
      </c>
      <c r="L1178" s="16">
        <v>101302.44958578564</v>
      </c>
      <c r="M1178" s="16">
        <v>284827.30103917368</v>
      </c>
    </row>
    <row r="1179" spans="2:13" x14ac:dyDescent="0.35">
      <c r="B1179" s="10" t="s">
        <v>1471</v>
      </c>
      <c r="C1179" s="23">
        <v>1</v>
      </c>
      <c r="D1179" s="16">
        <v>88000</v>
      </c>
      <c r="E1179" s="16">
        <v>139295.33188998772</v>
      </c>
      <c r="F1179" s="16">
        <v>-51295.331889987719</v>
      </c>
      <c r="G1179" s="16">
        <v>-1.0969399604869223</v>
      </c>
      <c r="H1179" s="16">
        <v>1578.9030712592637</v>
      </c>
      <c r="I1179" s="16">
        <v>136198.16588219785</v>
      </c>
      <c r="J1179" s="16">
        <v>142392.49789777759</v>
      </c>
      <c r="K1179" s="16">
        <v>46788.853386760085</v>
      </c>
      <c r="L1179" s="16">
        <v>47514.621033962045</v>
      </c>
      <c r="M1179" s="16">
        <v>231076.04274601338</v>
      </c>
    </row>
    <row r="1180" spans="2:13" x14ac:dyDescent="0.35">
      <c r="B1180" s="10" t="s">
        <v>1472</v>
      </c>
      <c r="C1180" s="23">
        <v>1</v>
      </c>
      <c r="D1180" s="16">
        <v>240000</v>
      </c>
      <c r="E1180" s="16">
        <v>233668.06624858209</v>
      </c>
      <c r="F1180" s="16">
        <v>6331.933751417906</v>
      </c>
      <c r="G1180" s="16">
        <v>0.13540708097927134</v>
      </c>
      <c r="H1180" s="16">
        <v>1815.2993720345894</v>
      </c>
      <c r="I1180" s="16">
        <v>230107.18679285733</v>
      </c>
      <c r="J1180" s="16">
        <v>237228.94570430685</v>
      </c>
      <c r="K1180" s="16">
        <v>46797.427046253382</v>
      </c>
      <c r="L1180" s="16">
        <v>141870.53735779016</v>
      </c>
      <c r="M1180" s="16">
        <v>325465.59513937403</v>
      </c>
    </row>
    <row r="1181" spans="2:13" x14ac:dyDescent="0.35">
      <c r="B1181" s="10" t="s">
        <v>535</v>
      </c>
      <c r="C1181" s="23">
        <v>1</v>
      </c>
      <c r="D1181" s="16">
        <v>102000</v>
      </c>
      <c r="E1181" s="16">
        <v>134199.33883567128</v>
      </c>
      <c r="F1181" s="16">
        <v>-32199.338835671282</v>
      </c>
      <c r="G1181" s="16">
        <v>-0.6885761368277743</v>
      </c>
      <c r="H1181" s="16">
        <v>2239.4631528356977</v>
      </c>
      <c r="I1181" s="16">
        <v>129806.42246295892</v>
      </c>
      <c r="J1181" s="16">
        <v>138592.25520838363</v>
      </c>
      <c r="K1181" s="16">
        <v>46815.799272811819</v>
      </c>
      <c r="L1181" s="16">
        <v>42365.771104611063</v>
      </c>
      <c r="M1181" s="16">
        <v>226032.90656673152</v>
      </c>
    </row>
    <row r="1182" spans="2:13" x14ac:dyDescent="0.35">
      <c r="B1182" s="10" t="s">
        <v>1473</v>
      </c>
      <c r="C1182" s="23">
        <v>1</v>
      </c>
      <c r="D1182" s="16">
        <v>135000</v>
      </c>
      <c r="E1182" s="16">
        <v>133321.31135714872</v>
      </c>
      <c r="F1182" s="16">
        <v>1678.6886428512807</v>
      </c>
      <c r="G1182" s="16">
        <v>3.5898406067600745E-2</v>
      </c>
      <c r="H1182" s="16">
        <v>1593.445287915283</v>
      </c>
      <c r="I1182" s="16">
        <v>130195.61943163483</v>
      </c>
      <c r="J1182" s="16">
        <v>136447.0032826626</v>
      </c>
      <c r="K1182" s="16">
        <v>46789.346375268789</v>
      </c>
      <c r="L1182" s="16">
        <v>41539.633458066906</v>
      </c>
      <c r="M1182" s="16">
        <v>225102.98925623053</v>
      </c>
    </row>
    <row r="1183" spans="2:13" x14ac:dyDescent="0.35">
      <c r="B1183" s="10" t="s">
        <v>536</v>
      </c>
      <c r="C1183" s="23">
        <v>1</v>
      </c>
      <c r="D1183" s="16">
        <v>100000</v>
      </c>
      <c r="E1183" s="16">
        <v>188501.7345497011</v>
      </c>
      <c r="F1183" s="16">
        <v>-88501.734549701097</v>
      </c>
      <c r="G1183" s="16">
        <v>-1.8925911115690113</v>
      </c>
      <c r="H1183" s="16">
        <v>1313.8027498545944</v>
      </c>
      <c r="I1183" s="16">
        <v>185924.58761024699</v>
      </c>
      <c r="J1183" s="16">
        <v>191078.8814891552</v>
      </c>
      <c r="K1183" s="16">
        <v>46780.657797906439</v>
      </c>
      <c r="L1183" s="16">
        <v>96737.100107530961</v>
      </c>
      <c r="M1183" s="16">
        <v>280266.36899187125</v>
      </c>
    </row>
    <row r="1184" spans="2:13" x14ac:dyDescent="0.35">
      <c r="B1184" s="10" t="s">
        <v>1474</v>
      </c>
      <c r="C1184" s="23">
        <v>1</v>
      </c>
      <c r="D1184" s="16">
        <v>165000</v>
      </c>
      <c r="E1184" s="16">
        <v>129158.40490751847</v>
      </c>
      <c r="F1184" s="16">
        <v>35841.595092481526</v>
      </c>
      <c r="G1184" s="16">
        <v>0.76646502626896962</v>
      </c>
      <c r="H1184" s="16">
        <v>2336.4532660200753</v>
      </c>
      <c r="I1184" s="16">
        <v>124575.23335884603</v>
      </c>
      <c r="J1184" s="16">
        <v>133741.57645619093</v>
      </c>
      <c r="K1184" s="16">
        <v>46820.539084931464</v>
      </c>
      <c r="L1184" s="16">
        <v>37315.539591794892</v>
      </c>
      <c r="M1184" s="16">
        <v>221001.27022324206</v>
      </c>
    </row>
    <row r="1185" spans="2:13" x14ac:dyDescent="0.35">
      <c r="B1185" s="10" t="s">
        <v>1475</v>
      </c>
      <c r="C1185" s="23">
        <v>1</v>
      </c>
      <c r="D1185" s="16">
        <v>85000</v>
      </c>
      <c r="E1185" s="16">
        <v>69881.8733790103</v>
      </c>
      <c r="F1185" s="16">
        <v>15118.1266209897</v>
      </c>
      <c r="G1185" s="16">
        <v>0.3232979806784656</v>
      </c>
      <c r="H1185" s="16">
        <v>2848.2341664037754</v>
      </c>
      <c r="I1185" s="16">
        <v>64294.79574075104</v>
      </c>
      <c r="J1185" s="16">
        <v>75468.951017269559</v>
      </c>
      <c r="K1185" s="16">
        <v>46848.866626696195</v>
      </c>
      <c r="L1185" s="16">
        <v>-22016.559058618994</v>
      </c>
      <c r="M1185" s="16">
        <v>161780.30581663959</v>
      </c>
    </row>
    <row r="1186" spans="2:13" x14ac:dyDescent="0.35">
      <c r="B1186" s="10" t="s">
        <v>1476</v>
      </c>
      <c r="C1186" s="23">
        <v>1</v>
      </c>
      <c r="D1186" s="16">
        <v>119200</v>
      </c>
      <c r="E1186" s="16">
        <v>115334.68532732398</v>
      </c>
      <c r="F1186" s="16">
        <v>3865.3146726760169</v>
      </c>
      <c r="G1186" s="16">
        <v>8.2658947083298934E-2</v>
      </c>
      <c r="H1186" s="16">
        <v>1758.1496390242826</v>
      </c>
      <c r="I1186" s="16">
        <v>111885.91041661896</v>
      </c>
      <c r="J1186" s="16">
        <v>118783.460238029</v>
      </c>
      <c r="K1186" s="16">
        <v>46795.245020113951</v>
      </c>
      <c r="L1186" s="16">
        <v>23541.436684832384</v>
      </c>
      <c r="M1186" s="16">
        <v>207127.93396981558</v>
      </c>
    </row>
    <row r="1187" spans="2:13" x14ac:dyDescent="0.35">
      <c r="B1187" s="10" t="s">
        <v>1477</v>
      </c>
      <c r="C1187" s="23">
        <v>1</v>
      </c>
      <c r="D1187" s="16">
        <v>227000</v>
      </c>
      <c r="E1187" s="16">
        <v>226247.94898315112</v>
      </c>
      <c r="F1187" s="16">
        <v>752.05101684888359</v>
      </c>
      <c r="G1187" s="16">
        <v>1.6082453944846902E-2</v>
      </c>
      <c r="H1187" s="16">
        <v>1721.1700850746934</v>
      </c>
      <c r="I1187" s="16">
        <v>222871.71292524887</v>
      </c>
      <c r="J1187" s="16">
        <v>229624.18504105337</v>
      </c>
      <c r="K1187" s="16">
        <v>46793.87024815382</v>
      </c>
      <c r="L1187" s="16">
        <v>134457.39708440576</v>
      </c>
      <c r="M1187" s="16">
        <v>318038.50088189647</v>
      </c>
    </row>
    <row r="1188" spans="2:13" x14ac:dyDescent="0.35">
      <c r="B1188" s="10" t="s">
        <v>1478</v>
      </c>
      <c r="C1188" s="23">
        <v>1</v>
      </c>
      <c r="D1188" s="16">
        <v>203000</v>
      </c>
      <c r="E1188" s="16">
        <v>205696.69619386172</v>
      </c>
      <c r="F1188" s="16">
        <v>-2696.6961938617169</v>
      </c>
      <c r="G1188" s="16">
        <v>-5.7668284955912266E-2</v>
      </c>
      <c r="H1188" s="16">
        <v>1598.7547899318251</v>
      </c>
      <c r="I1188" s="16">
        <v>202560.58918368351</v>
      </c>
      <c r="J1188" s="16">
        <v>208832.80320403993</v>
      </c>
      <c r="K1188" s="16">
        <v>46789.527495131093</v>
      </c>
      <c r="L1188" s="16">
        <v>113914.66301123459</v>
      </c>
      <c r="M1188" s="16">
        <v>297478.72937648883</v>
      </c>
    </row>
    <row r="1189" spans="2:13" x14ac:dyDescent="0.35">
      <c r="B1189" s="10" t="s">
        <v>537</v>
      </c>
      <c r="C1189" s="23">
        <v>1</v>
      </c>
      <c r="D1189" s="16">
        <v>187500</v>
      </c>
      <c r="E1189" s="16">
        <v>179442.25113781847</v>
      </c>
      <c r="F1189" s="16">
        <v>8057.7488621815282</v>
      </c>
      <c r="G1189" s="16">
        <v>0.17231327672177899</v>
      </c>
      <c r="H1189" s="16">
        <v>1410.3654131186647</v>
      </c>
      <c r="I1189" s="16">
        <v>176675.68750539116</v>
      </c>
      <c r="J1189" s="16">
        <v>182208.81477024578</v>
      </c>
      <c r="K1189" s="16">
        <v>46783.469270008398</v>
      </c>
      <c r="L1189" s="16">
        <v>87672.101730236871</v>
      </c>
      <c r="M1189" s="16">
        <v>271212.4005454001</v>
      </c>
    </row>
    <row r="1190" spans="2:13" x14ac:dyDescent="0.35">
      <c r="B1190" s="10" t="s">
        <v>538</v>
      </c>
      <c r="C1190" s="23">
        <v>1</v>
      </c>
      <c r="D1190" s="16">
        <v>160000</v>
      </c>
      <c r="E1190" s="16">
        <v>197422.02942492886</v>
      </c>
      <c r="F1190" s="16">
        <v>-37422.029424928856</v>
      </c>
      <c r="G1190" s="16">
        <v>-0.80026228442698411</v>
      </c>
      <c r="H1190" s="16">
        <v>1485.9614680187267</v>
      </c>
      <c r="I1190" s="16">
        <v>194507.17706229296</v>
      </c>
      <c r="J1190" s="16">
        <v>200336.88178756475</v>
      </c>
      <c r="K1190" s="16">
        <v>46785.809256907538</v>
      </c>
      <c r="L1190" s="16">
        <v>105647.28991424681</v>
      </c>
      <c r="M1190" s="16">
        <v>289196.76893561089</v>
      </c>
    </row>
    <row r="1191" spans="2:13" x14ac:dyDescent="0.35">
      <c r="B1191" s="10" t="s">
        <v>1479</v>
      </c>
      <c r="C1191" s="23">
        <v>1</v>
      </c>
      <c r="D1191" s="16">
        <v>213490</v>
      </c>
      <c r="E1191" s="16">
        <v>215299.79263583376</v>
      </c>
      <c r="F1191" s="16">
        <v>-1809.7926358337572</v>
      </c>
      <c r="G1191" s="16">
        <v>-3.8702037579144706E-2</v>
      </c>
      <c r="H1191" s="16">
        <v>1859.3926331567975</v>
      </c>
      <c r="I1191" s="16">
        <v>211652.42012552815</v>
      </c>
      <c r="J1191" s="16">
        <v>218947.16514613936</v>
      </c>
      <c r="K1191" s="16">
        <v>46799.158190116374</v>
      </c>
      <c r="L1191" s="16">
        <v>123498.86794448594</v>
      </c>
      <c r="M1191" s="16">
        <v>307100.7173271816</v>
      </c>
    </row>
    <row r="1192" spans="2:13" x14ac:dyDescent="0.35">
      <c r="B1192" s="10" t="s">
        <v>1480</v>
      </c>
      <c r="C1192" s="23">
        <v>1</v>
      </c>
      <c r="D1192" s="16">
        <v>176000</v>
      </c>
      <c r="E1192" s="16">
        <v>179707.20991014884</v>
      </c>
      <c r="F1192" s="16">
        <v>-3707.209910148842</v>
      </c>
      <c r="G1192" s="16">
        <v>-7.9277909753599829E-2</v>
      </c>
      <c r="H1192" s="16">
        <v>2186.6900576129228</v>
      </c>
      <c r="I1192" s="16">
        <v>175417.8128982035</v>
      </c>
      <c r="J1192" s="16">
        <v>183996.60692209419</v>
      </c>
      <c r="K1192" s="16">
        <v>46813.30451642313</v>
      </c>
      <c r="L1192" s="16">
        <v>87878.535877014365</v>
      </c>
      <c r="M1192" s="16">
        <v>271535.88394328335</v>
      </c>
    </row>
    <row r="1193" spans="2:13" x14ac:dyDescent="0.35">
      <c r="B1193" s="10" t="s">
        <v>1481</v>
      </c>
      <c r="C1193" s="23">
        <v>1</v>
      </c>
      <c r="D1193" s="16">
        <v>194000</v>
      </c>
      <c r="E1193" s="16">
        <v>189127.79767681228</v>
      </c>
      <c r="F1193" s="16">
        <v>4872.2023231877247</v>
      </c>
      <c r="G1193" s="16">
        <v>0.10419102922160883</v>
      </c>
      <c r="H1193" s="16">
        <v>2111.0351589150496</v>
      </c>
      <c r="I1193" s="16">
        <v>184986.80482268706</v>
      </c>
      <c r="J1193" s="16">
        <v>193268.79053093749</v>
      </c>
      <c r="K1193" s="16">
        <v>46809.83161453878</v>
      </c>
      <c r="L1193" s="16">
        <v>97305.936065453643</v>
      </c>
      <c r="M1193" s="16">
        <v>280949.65928817092</v>
      </c>
    </row>
    <row r="1194" spans="2:13" x14ac:dyDescent="0.35">
      <c r="B1194" s="10" t="s">
        <v>1482</v>
      </c>
      <c r="C1194" s="23">
        <v>1</v>
      </c>
      <c r="D1194" s="16">
        <v>87000</v>
      </c>
      <c r="E1194" s="16">
        <v>112306.93913687304</v>
      </c>
      <c r="F1194" s="16">
        <v>-25306.939136873043</v>
      </c>
      <c r="G1194" s="16">
        <v>-0.54118360860561943</v>
      </c>
      <c r="H1194" s="16">
        <v>2093.6883652810393</v>
      </c>
      <c r="I1194" s="16">
        <v>108199.97364045291</v>
      </c>
      <c r="J1194" s="16">
        <v>116413.90463329318</v>
      </c>
      <c r="K1194" s="16">
        <v>46809.052514553339</v>
      </c>
      <c r="L1194" s="16">
        <v>20486.605802984704</v>
      </c>
      <c r="M1194" s="16">
        <v>204127.27247076138</v>
      </c>
    </row>
    <row r="1195" spans="2:13" x14ac:dyDescent="0.35">
      <c r="B1195" s="10" t="s">
        <v>1483</v>
      </c>
      <c r="C1195" s="23">
        <v>1</v>
      </c>
      <c r="D1195" s="16">
        <v>191000</v>
      </c>
      <c r="E1195" s="16">
        <v>215109.45796885149</v>
      </c>
      <c r="F1195" s="16">
        <v>-24109.457968851493</v>
      </c>
      <c r="G1195" s="16">
        <v>-0.51557572389691775</v>
      </c>
      <c r="H1195" s="16">
        <v>1860.1660790858818</v>
      </c>
      <c r="I1195" s="16">
        <v>211460.5682720358</v>
      </c>
      <c r="J1195" s="16">
        <v>218758.34766566718</v>
      </c>
      <c r="K1195" s="16">
        <v>46799.188926530347</v>
      </c>
      <c r="L1195" s="16">
        <v>123308.4729851537</v>
      </c>
      <c r="M1195" s="16">
        <v>306910.44295254932</v>
      </c>
    </row>
    <row r="1196" spans="2:13" x14ac:dyDescent="0.35">
      <c r="B1196" s="10" t="s">
        <v>539</v>
      </c>
      <c r="C1196" s="23">
        <v>1</v>
      </c>
      <c r="D1196" s="16">
        <v>287000</v>
      </c>
      <c r="E1196" s="16">
        <v>317442.71069163951</v>
      </c>
      <c r="F1196" s="16">
        <v>-30442.710691639513</v>
      </c>
      <c r="G1196" s="16">
        <v>-0.65101101080349888</v>
      </c>
      <c r="H1196" s="16">
        <v>3475.9914671734277</v>
      </c>
      <c r="I1196" s="16">
        <v>310624.22841019655</v>
      </c>
      <c r="J1196" s="16">
        <v>324261.19297308248</v>
      </c>
      <c r="K1196" s="16">
        <v>46891.218613074678</v>
      </c>
      <c r="L1196" s="16">
        <v>225461.20087265508</v>
      </c>
      <c r="M1196" s="16">
        <v>409424.22051062394</v>
      </c>
    </row>
    <row r="1197" spans="2:13" x14ac:dyDescent="0.35">
      <c r="B1197" s="10" t="s">
        <v>1484</v>
      </c>
      <c r="C1197" s="23">
        <v>1</v>
      </c>
      <c r="D1197" s="16">
        <v>112500</v>
      </c>
      <c r="E1197" s="16">
        <v>121401.91669573578</v>
      </c>
      <c r="F1197" s="16">
        <v>-8901.9166957357811</v>
      </c>
      <c r="G1197" s="16">
        <v>-0.19036562955515793</v>
      </c>
      <c r="H1197" s="16">
        <v>1945.4218598081286</v>
      </c>
      <c r="I1197" s="16">
        <v>117585.78981328974</v>
      </c>
      <c r="J1197" s="16">
        <v>125218.04357818182</v>
      </c>
      <c r="K1197" s="16">
        <v>46802.655186986114</v>
      </c>
      <c r="L1197" s="16">
        <v>29594.132318045304</v>
      </c>
      <c r="M1197" s="16">
        <v>213209.70107342626</v>
      </c>
    </row>
    <row r="1198" spans="2:13" x14ac:dyDescent="0.35">
      <c r="B1198" s="10" t="s">
        <v>1485</v>
      </c>
      <c r="C1198" s="23">
        <v>1</v>
      </c>
      <c r="D1198" s="16">
        <v>167500</v>
      </c>
      <c r="E1198" s="16">
        <v>145205.48905603017</v>
      </c>
      <c r="F1198" s="16">
        <v>22294.510943969828</v>
      </c>
      <c r="G1198" s="16">
        <v>0.47676346078437226</v>
      </c>
      <c r="H1198" s="16">
        <v>1400.5097196537931</v>
      </c>
      <c r="I1198" s="16">
        <v>142458.25828787949</v>
      </c>
      <c r="J1198" s="16">
        <v>147952.71982418085</v>
      </c>
      <c r="K1198" s="16">
        <v>46783.173190947018</v>
      </c>
      <c r="L1198" s="16">
        <v>53435.920435212</v>
      </c>
      <c r="M1198" s="16">
        <v>236975.05767684834</v>
      </c>
    </row>
    <row r="1199" spans="2:13" x14ac:dyDescent="0.35">
      <c r="B1199" s="10" t="s">
        <v>1486</v>
      </c>
      <c r="C1199" s="23">
        <v>1</v>
      </c>
      <c r="D1199" s="16">
        <v>293077</v>
      </c>
      <c r="E1199" s="16">
        <v>230714.94416347946</v>
      </c>
      <c r="F1199" s="16">
        <v>62362.055836520536</v>
      </c>
      <c r="G1199" s="16">
        <v>1.3335995410246766</v>
      </c>
      <c r="H1199" s="16">
        <v>1896.2512290085706</v>
      </c>
      <c r="I1199" s="16">
        <v>226995.27007099002</v>
      </c>
      <c r="J1199" s="16">
        <v>234434.6182559689</v>
      </c>
      <c r="K1199" s="16">
        <v>46800.637122402673</v>
      </c>
      <c r="L1199" s="16">
        <v>138911.11840816622</v>
      </c>
      <c r="M1199" s="16">
        <v>322518.76991879271</v>
      </c>
    </row>
    <row r="1200" spans="2:13" x14ac:dyDescent="0.35">
      <c r="B1200" s="10" t="s">
        <v>1487</v>
      </c>
      <c r="C1200" s="23">
        <v>1</v>
      </c>
      <c r="D1200" s="16">
        <v>105000</v>
      </c>
      <c r="E1200" s="16">
        <v>135992.8444376149</v>
      </c>
      <c r="F1200" s="16">
        <v>-30992.844437614898</v>
      </c>
      <c r="G1200" s="16">
        <v>-0.66277550607700642</v>
      </c>
      <c r="H1200" s="16">
        <v>1734.8632191225729</v>
      </c>
      <c r="I1200" s="16">
        <v>132589.74801691697</v>
      </c>
      <c r="J1200" s="16">
        <v>139395.94085831282</v>
      </c>
      <c r="K1200" s="16">
        <v>46794.375909166294</v>
      </c>
      <c r="L1200" s="16">
        <v>44201.300637512337</v>
      </c>
      <c r="M1200" s="16">
        <v>227784.38823771745</v>
      </c>
    </row>
    <row r="1201" spans="2:13" x14ac:dyDescent="0.35">
      <c r="B1201" s="10" t="s">
        <v>1488</v>
      </c>
      <c r="C1201" s="23">
        <v>1</v>
      </c>
      <c r="D1201" s="16">
        <v>118000</v>
      </c>
      <c r="E1201" s="16">
        <v>153378.14074875752</v>
      </c>
      <c r="F1201" s="16">
        <v>-35378.14074875752</v>
      </c>
      <c r="G1201" s="16">
        <v>-0.75655415191138831</v>
      </c>
      <c r="H1201" s="16">
        <v>1416.7793414968908</v>
      </c>
      <c r="I1201" s="16">
        <v>150598.99559608934</v>
      </c>
      <c r="J1201" s="16">
        <v>156157.2859014257</v>
      </c>
      <c r="K1201" s="16">
        <v>46783.66306780382</v>
      </c>
      <c r="L1201" s="16">
        <v>61607.611188679366</v>
      </c>
      <c r="M1201" s="16">
        <v>245148.67030883569</v>
      </c>
    </row>
    <row r="1202" spans="2:13" x14ac:dyDescent="0.35">
      <c r="B1202" s="10" t="s">
        <v>540</v>
      </c>
      <c r="C1202" s="23">
        <v>1</v>
      </c>
      <c r="D1202" s="16">
        <v>160000</v>
      </c>
      <c r="E1202" s="16">
        <v>162378.65203863959</v>
      </c>
      <c r="F1202" s="16">
        <v>-2378.652038639586</v>
      </c>
      <c r="G1202" s="16">
        <v>-5.0866977113501022E-2</v>
      </c>
      <c r="H1202" s="16">
        <v>2928.7249747502533</v>
      </c>
      <c r="I1202" s="16">
        <v>156633.68415360831</v>
      </c>
      <c r="J1202" s="16">
        <v>168123.61992367086</v>
      </c>
      <c r="K1202" s="16">
        <v>46853.829046482686</v>
      </c>
      <c r="L1202" s="16">
        <v>70470.485350593735</v>
      </c>
      <c r="M1202" s="16">
        <v>254286.81872668542</v>
      </c>
    </row>
    <row r="1203" spans="2:13" x14ac:dyDescent="0.35">
      <c r="B1203" s="10" t="s">
        <v>1489</v>
      </c>
      <c r="C1203" s="23">
        <v>1</v>
      </c>
      <c r="D1203" s="16">
        <v>197000</v>
      </c>
      <c r="E1203" s="16">
        <v>276385.20456518373</v>
      </c>
      <c r="F1203" s="16">
        <v>-79385.204565183725</v>
      </c>
      <c r="G1203" s="16">
        <v>-1.6976360216508528</v>
      </c>
      <c r="H1203" s="16">
        <v>4796.5282142059386</v>
      </c>
      <c r="I1203" s="16">
        <v>266976.36597916752</v>
      </c>
      <c r="J1203" s="16">
        <v>285794.04315119993</v>
      </c>
      <c r="K1203" s="16">
        <v>47007.558426799536</v>
      </c>
      <c r="L1203" s="16">
        <v>184175.48332335756</v>
      </c>
      <c r="M1203" s="16">
        <v>368594.92580700992</v>
      </c>
    </row>
    <row r="1204" spans="2:13" x14ac:dyDescent="0.35">
      <c r="B1204" s="10" t="s">
        <v>541</v>
      </c>
      <c r="C1204" s="23">
        <v>1</v>
      </c>
      <c r="D1204" s="16">
        <v>310000</v>
      </c>
      <c r="E1204" s="16">
        <v>299249.11976252618</v>
      </c>
      <c r="F1204" s="16">
        <v>10750.880237473815</v>
      </c>
      <c r="G1204" s="16">
        <v>0.22990532877702341</v>
      </c>
      <c r="H1204" s="16">
        <v>2674.7564396069502</v>
      </c>
      <c r="I1204" s="16">
        <v>294002.33490621415</v>
      </c>
      <c r="J1204" s="16">
        <v>304495.90461883822</v>
      </c>
      <c r="K1204" s="16">
        <v>46838.63990713776</v>
      </c>
      <c r="L1204" s="16">
        <v>207370.74799154839</v>
      </c>
      <c r="M1204" s="16">
        <v>391127.49153350398</v>
      </c>
    </row>
    <row r="1205" spans="2:13" x14ac:dyDescent="0.35">
      <c r="B1205" s="10" t="s">
        <v>542</v>
      </c>
      <c r="C1205" s="23">
        <v>1</v>
      </c>
      <c r="D1205" s="16">
        <v>230000</v>
      </c>
      <c r="E1205" s="16">
        <v>226246.97073419183</v>
      </c>
      <c r="F1205" s="16">
        <v>3753.0292658081744</v>
      </c>
      <c r="G1205" s="16">
        <v>8.0257747105939761E-2</v>
      </c>
      <c r="H1205" s="16">
        <v>1747.9517310143337</v>
      </c>
      <c r="I1205" s="16">
        <v>222818.19997359198</v>
      </c>
      <c r="J1205" s="16">
        <v>229675.74149479167</v>
      </c>
      <c r="K1205" s="16">
        <v>46794.862982952036</v>
      </c>
      <c r="L1205" s="16">
        <v>134454.47149331524</v>
      </c>
      <c r="M1205" s="16">
        <v>318039.46997506841</v>
      </c>
    </row>
    <row r="1206" spans="2:13" x14ac:dyDescent="0.35">
      <c r="B1206" s="10" t="s">
        <v>1490</v>
      </c>
      <c r="C1206" s="23">
        <v>1</v>
      </c>
      <c r="D1206" s="16">
        <v>119750</v>
      </c>
      <c r="E1206" s="16">
        <v>92694.64244602558</v>
      </c>
      <c r="F1206" s="16">
        <v>27055.35755397442</v>
      </c>
      <c r="G1206" s="16">
        <v>0.57857317133392194</v>
      </c>
      <c r="H1206" s="16">
        <v>2107.537096686704</v>
      </c>
      <c r="I1206" s="16">
        <v>88560.511368043532</v>
      </c>
      <c r="J1206" s="16">
        <v>96828.773524007629</v>
      </c>
      <c r="K1206" s="16">
        <v>46809.673988965245</v>
      </c>
      <c r="L1206" s="16">
        <v>873.09003196803678</v>
      </c>
      <c r="M1206" s="16">
        <v>184516.19486008311</v>
      </c>
    </row>
    <row r="1207" spans="2:13" x14ac:dyDescent="0.35">
      <c r="B1207" s="10" t="s">
        <v>543</v>
      </c>
      <c r="C1207" s="23">
        <v>1</v>
      </c>
      <c r="D1207" s="16">
        <v>84000</v>
      </c>
      <c r="E1207" s="16">
        <v>102192.78906491426</v>
      </c>
      <c r="F1207" s="16">
        <v>-18192.789064914265</v>
      </c>
      <c r="G1207" s="16">
        <v>-0.38904899496145445</v>
      </c>
      <c r="H1207" s="16">
        <v>2003.0316154068537</v>
      </c>
      <c r="I1207" s="16">
        <v>98263.655260127416</v>
      </c>
      <c r="J1207" s="16">
        <v>106121.92286970111</v>
      </c>
      <c r="K1207" s="16">
        <v>46805.085215087667</v>
      </c>
      <c r="L1207" s="16">
        <v>10380.237959885606</v>
      </c>
      <c r="M1207" s="16">
        <v>194005.34016994294</v>
      </c>
    </row>
    <row r="1208" spans="2:13" x14ac:dyDescent="0.35">
      <c r="B1208" s="10" t="s">
        <v>1491</v>
      </c>
      <c r="C1208" s="23">
        <v>1</v>
      </c>
      <c r="D1208" s="16">
        <v>315500</v>
      </c>
      <c r="E1208" s="16">
        <v>228240.59349270992</v>
      </c>
      <c r="F1208" s="16">
        <v>87259.406507290085</v>
      </c>
      <c r="G1208" s="16">
        <v>1.8660241858168429</v>
      </c>
      <c r="H1208" s="16">
        <v>1896.7303874554714</v>
      </c>
      <c r="I1208" s="16">
        <v>224519.97948612372</v>
      </c>
      <c r="J1208" s="16">
        <v>231961.20749929611</v>
      </c>
      <c r="K1208" s="16">
        <v>46800.65653921957</v>
      </c>
      <c r="L1208" s="16">
        <v>136436.72964949478</v>
      </c>
      <c r="M1208" s="16">
        <v>320044.45733592508</v>
      </c>
    </row>
    <row r="1209" spans="2:13" x14ac:dyDescent="0.35">
      <c r="B1209" s="10" t="s">
        <v>544</v>
      </c>
      <c r="C1209" s="23">
        <v>1</v>
      </c>
      <c r="D1209" s="16">
        <v>287000</v>
      </c>
      <c r="E1209" s="16">
        <v>283158.01441085053</v>
      </c>
      <c r="F1209" s="16">
        <v>3841.9855891494663</v>
      </c>
      <c r="G1209" s="16">
        <v>8.2160059503885385E-2</v>
      </c>
      <c r="H1209" s="16">
        <v>2301.8214613101841</v>
      </c>
      <c r="I1209" s="16">
        <v>278642.77638532361</v>
      </c>
      <c r="J1209" s="16">
        <v>287673.25243637746</v>
      </c>
      <c r="K1209" s="16">
        <v>46818.823654370542</v>
      </c>
      <c r="L1209" s="16">
        <v>191318.51407257156</v>
      </c>
      <c r="M1209" s="16">
        <v>374997.51474912954</v>
      </c>
    </row>
    <row r="1210" spans="2:13" x14ac:dyDescent="0.35">
      <c r="B1210" s="10" t="s">
        <v>545</v>
      </c>
      <c r="C1210" s="23">
        <v>1</v>
      </c>
      <c r="D1210" s="16">
        <v>97000</v>
      </c>
      <c r="E1210" s="16">
        <v>163277.49992975403</v>
      </c>
      <c r="F1210" s="16">
        <v>-66277.499929754034</v>
      </c>
      <c r="G1210" s="16">
        <v>-1.4173304952980934</v>
      </c>
      <c r="H1210" s="16">
        <v>1287.6880471042862</v>
      </c>
      <c r="I1210" s="16">
        <v>160751.57942156988</v>
      </c>
      <c r="J1210" s="16">
        <v>165803.42043793818</v>
      </c>
      <c r="K1210" s="16">
        <v>46779.931667820485</v>
      </c>
      <c r="L1210" s="16">
        <v>71514.289859643453</v>
      </c>
      <c r="M1210" s="16">
        <v>255040.70999986463</v>
      </c>
    </row>
    <row r="1211" spans="2:13" x14ac:dyDescent="0.35">
      <c r="B1211" s="10" t="s">
        <v>1492</v>
      </c>
      <c r="C1211" s="23">
        <v>1</v>
      </c>
      <c r="D1211" s="16">
        <v>80000</v>
      </c>
      <c r="E1211" s="16">
        <v>95328.023817082823</v>
      </c>
      <c r="F1211" s="16">
        <v>-15328.023817082823</v>
      </c>
      <c r="G1211" s="16">
        <v>-0.32778658838418251</v>
      </c>
      <c r="H1211" s="16">
        <v>2426.4530856347806</v>
      </c>
      <c r="I1211" s="16">
        <v>90568.309206906561</v>
      </c>
      <c r="J1211" s="16">
        <v>100087.73842725909</v>
      </c>
      <c r="K1211" s="16">
        <v>46825.116560624658</v>
      </c>
      <c r="L1211" s="16">
        <v>3476.1793547754496</v>
      </c>
      <c r="M1211" s="16">
        <v>187179.86827939021</v>
      </c>
    </row>
    <row r="1212" spans="2:13" x14ac:dyDescent="0.35">
      <c r="B1212" s="10" t="s">
        <v>1493</v>
      </c>
      <c r="C1212" s="23">
        <v>1</v>
      </c>
      <c r="D1212" s="16">
        <v>155000</v>
      </c>
      <c r="E1212" s="16">
        <v>193363.09454942271</v>
      </c>
      <c r="F1212" s="16">
        <v>-38363.094549422705</v>
      </c>
      <c r="G1212" s="16">
        <v>-0.82038676559208978</v>
      </c>
      <c r="H1212" s="16">
        <v>1572.8375606059737</v>
      </c>
      <c r="I1212" s="16">
        <v>190277.82660792785</v>
      </c>
      <c r="J1212" s="16">
        <v>196448.36249091756</v>
      </c>
      <c r="K1212" s="16">
        <v>46788.649097097812</v>
      </c>
      <c r="L1212" s="16">
        <v>101582.78442667145</v>
      </c>
      <c r="M1212" s="16">
        <v>285143.40467217396</v>
      </c>
    </row>
    <row r="1213" spans="2:13" x14ac:dyDescent="0.35">
      <c r="B1213" s="10" t="s">
        <v>546</v>
      </c>
      <c r="C1213" s="23">
        <v>1</v>
      </c>
      <c r="D1213" s="16">
        <v>173000</v>
      </c>
      <c r="E1213" s="16">
        <v>186502.24229742819</v>
      </c>
      <c r="F1213" s="16">
        <v>-13502.242297428194</v>
      </c>
      <c r="G1213" s="16">
        <v>-0.2887426318634797</v>
      </c>
      <c r="H1213" s="16">
        <v>1282.9629247733083</v>
      </c>
      <c r="I1213" s="16">
        <v>183985.59055851339</v>
      </c>
      <c r="J1213" s="16">
        <v>189018.894036343</v>
      </c>
      <c r="K1213" s="16">
        <v>46779.801840170738</v>
      </c>
      <c r="L1213" s="16">
        <v>94739.286896391975</v>
      </c>
      <c r="M1213" s="16">
        <v>278265.19769846438</v>
      </c>
    </row>
    <row r="1214" spans="2:13" x14ac:dyDescent="0.35">
      <c r="B1214" s="10" t="s">
        <v>1494</v>
      </c>
      <c r="C1214" s="23">
        <v>1</v>
      </c>
      <c r="D1214" s="16">
        <v>196000</v>
      </c>
      <c r="E1214" s="16">
        <v>196266.32593760651</v>
      </c>
      <c r="F1214" s="16">
        <v>-266.32593760651071</v>
      </c>
      <c r="G1214" s="16">
        <v>-5.6953245589926975E-3</v>
      </c>
      <c r="H1214" s="16">
        <v>1992.1928199479455</v>
      </c>
      <c r="I1214" s="16">
        <v>192358.45344358141</v>
      </c>
      <c r="J1214" s="16">
        <v>200174.19843163161</v>
      </c>
      <c r="K1214" s="16">
        <v>46804.622619685237</v>
      </c>
      <c r="L1214" s="16">
        <v>104454.68225671418</v>
      </c>
      <c r="M1214" s="16">
        <v>288077.96961849881</v>
      </c>
    </row>
    <row r="1215" spans="2:13" x14ac:dyDescent="0.35">
      <c r="B1215" s="10" t="s">
        <v>1495</v>
      </c>
      <c r="C1215" s="23">
        <v>1</v>
      </c>
      <c r="D1215" s="16">
        <v>262280</v>
      </c>
      <c r="E1215" s="16">
        <v>277934.57180738932</v>
      </c>
      <c r="F1215" s="16">
        <v>-15654.571807389322</v>
      </c>
      <c r="G1215" s="16">
        <v>-0.33476974896402101</v>
      </c>
      <c r="H1215" s="16">
        <v>2289.5602115613337</v>
      </c>
      <c r="I1215" s="16">
        <v>273443.38536971877</v>
      </c>
      <c r="J1215" s="16">
        <v>282425.75824505987</v>
      </c>
      <c r="K1215" s="16">
        <v>46818.222438508528</v>
      </c>
      <c r="L1215" s="16">
        <v>186096.2508102397</v>
      </c>
      <c r="M1215" s="16">
        <v>369772.89280453895</v>
      </c>
    </row>
    <row r="1216" spans="2:13" x14ac:dyDescent="0.35">
      <c r="B1216" s="10" t="s">
        <v>1496</v>
      </c>
      <c r="C1216" s="23">
        <v>1</v>
      </c>
      <c r="D1216" s="16">
        <v>278000</v>
      </c>
      <c r="E1216" s="16">
        <v>287079.44006317109</v>
      </c>
      <c r="F1216" s="16">
        <v>-9079.4400631710887</v>
      </c>
      <c r="G1216" s="16">
        <v>-0.19416192969563917</v>
      </c>
      <c r="H1216" s="16">
        <v>2650.3101181005904</v>
      </c>
      <c r="I1216" s="16">
        <v>281880.6089523189</v>
      </c>
      <c r="J1216" s="16">
        <v>292278.27117402328</v>
      </c>
      <c r="K1216" s="16">
        <v>46837.250240181747</v>
      </c>
      <c r="L1216" s="16">
        <v>195203.79425386674</v>
      </c>
      <c r="M1216" s="16">
        <v>378955.08587247541</v>
      </c>
    </row>
    <row r="1217" spans="2:13" x14ac:dyDescent="0.35">
      <c r="B1217" s="10" t="s">
        <v>547</v>
      </c>
      <c r="C1217" s="23">
        <v>1</v>
      </c>
      <c r="D1217" s="16">
        <v>139600</v>
      </c>
      <c r="E1217" s="16">
        <v>184609.65636615653</v>
      </c>
      <c r="F1217" s="16">
        <v>-45009.656366156531</v>
      </c>
      <c r="G1217" s="16">
        <v>-0.96252210204450861</v>
      </c>
      <c r="H1217" s="16">
        <v>1535.0643481085001</v>
      </c>
      <c r="I1217" s="16">
        <v>181598.48411291625</v>
      </c>
      <c r="J1217" s="16">
        <v>187620.82861939681</v>
      </c>
      <c r="K1217" s="16">
        <v>46787.394551226425</v>
      </c>
      <c r="L1217" s="16">
        <v>92831.807152436872</v>
      </c>
      <c r="M1217" s="16">
        <v>276387.50557987619</v>
      </c>
    </row>
    <row r="1218" spans="2:13" x14ac:dyDescent="0.35">
      <c r="B1218" s="10" t="s">
        <v>1497</v>
      </c>
      <c r="C1218" s="23">
        <v>1</v>
      </c>
      <c r="D1218" s="16">
        <v>556581</v>
      </c>
      <c r="E1218" s="16">
        <v>344917.7008507612</v>
      </c>
      <c r="F1218" s="16">
        <v>211663.2991492388</v>
      </c>
      <c r="G1218" s="16">
        <v>4.5263754507574783</v>
      </c>
      <c r="H1218" s="16">
        <v>3463.748861206624</v>
      </c>
      <c r="I1218" s="16">
        <v>338123.2335856529</v>
      </c>
      <c r="J1218" s="16">
        <v>351712.16811586951</v>
      </c>
      <c r="K1218" s="16">
        <v>46890.312672371983</v>
      </c>
      <c r="L1218" s="16">
        <v>252937.96811917404</v>
      </c>
      <c r="M1218" s="16">
        <v>436897.4335823484</v>
      </c>
    </row>
    <row r="1219" spans="2:13" x14ac:dyDescent="0.35">
      <c r="B1219" s="10" t="s">
        <v>1498</v>
      </c>
      <c r="C1219" s="23">
        <v>1</v>
      </c>
      <c r="D1219" s="16">
        <v>145000</v>
      </c>
      <c r="E1219" s="16">
        <v>154688.9619405311</v>
      </c>
      <c r="F1219" s="16">
        <v>-9688.961940531095</v>
      </c>
      <c r="G1219" s="16">
        <v>-0.2071964277568108</v>
      </c>
      <c r="H1219" s="16">
        <v>2099.9380277661157</v>
      </c>
      <c r="I1219" s="16">
        <v>150569.73714677899</v>
      </c>
      <c r="J1219" s="16">
        <v>158808.1867342832</v>
      </c>
      <c r="K1219" s="16">
        <v>46809.332467572713</v>
      </c>
      <c r="L1219" s="16">
        <v>62868.079452618564</v>
      </c>
      <c r="M1219" s="16">
        <v>246509.84442844364</v>
      </c>
    </row>
    <row r="1220" spans="2:13" x14ac:dyDescent="0.35">
      <c r="B1220" s="10" t="s">
        <v>1499</v>
      </c>
      <c r="C1220" s="23">
        <v>1</v>
      </c>
      <c r="D1220" s="16">
        <v>115000</v>
      </c>
      <c r="E1220" s="16">
        <v>193455.32713603618</v>
      </c>
      <c r="F1220" s="16">
        <v>-78455.327136036183</v>
      </c>
      <c r="G1220" s="16">
        <v>-1.6777507870144068</v>
      </c>
      <c r="H1220" s="16">
        <v>1482.1187727478816</v>
      </c>
      <c r="I1220" s="16">
        <v>190548.01257948086</v>
      </c>
      <c r="J1220" s="16">
        <v>196362.64169259151</v>
      </c>
      <c r="K1220" s="16">
        <v>46785.687366926977</v>
      </c>
      <c r="L1220" s="16">
        <v>101680.82672394819</v>
      </c>
      <c r="M1220" s="16">
        <v>285229.82754812419</v>
      </c>
    </row>
    <row r="1221" spans="2:13" x14ac:dyDescent="0.35">
      <c r="B1221" s="10" t="s">
        <v>1500</v>
      </c>
      <c r="C1221" s="23">
        <v>1</v>
      </c>
      <c r="D1221" s="16">
        <v>84900</v>
      </c>
      <c r="E1221" s="16">
        <v>98777.525797784649</v>
      </c>
      <c r="F1221" s="16">
        <v>-13877.525797784649</v>
      </c>
      <c r="G1221" s="16">
        <v>-0.29676799114832242</v>
      </c>
      <c r="H1221" s="16">
        <v>1987.0121335432339</v>
      </c>
      <c r="I1221" s="16">
        <v>94879.815704556517</v>
      </c>
      <c r="J1221" s="16">
        <v>102675.23589101278</v>
      </c>
      <c r="K1221" s="16">
        <v>46804.402395054109</v>
      </c>
      <c r="L1221" s="16">
        <v>6966.314108098115</v>
      </c>
      <c r="M1221" s="16">
        <v>190588.7374874712</v>
      </c>
    </row>
    <row r="1222" spans="2:13" x14ac:dyDescent="0.35">
      <c r="B1222" s="10" t="s">
        <v>1501</v>
      </c>
      <c r="C1222" s="23">
        <v>1</v>
      </c>
      <c r="D1222" s="16">
        <v>176485</v>
      </c>
      <c r="E1222" s="16">
        <v>197977.38144252863</v>
      </c>
      <c r="F1222" s="16">
        <v>-21492.381442528625</v>
      </c>
      <c r="G1222" s="16">
        <v>-0.45961008890438543</v>
      </c>
      <c r="H1222" s="16">
        <v>2058.6537087024908</v>
      </c>
      <c r="I1222" s="16">
        <v>193939.13970086255</v>
      </c>
      <c r="J1222" s="16">
        <v>202015.6231841947</v>
      </c>
      <c r="K1222" s="16">
        <v>46807.498559863816</v>
      </c>
      <c r="L1222" s="16">
        <v>106160.09633606453</v>
      </c>
      <c r="M1222" s="16">
        <v>289794.66654899274</v>
      </c>
    </row>
    <row r="1223" spans="2:13" x14ac:dyDescent="0.35">
      <c r="B1223" s="10" t="s">
        <v>1502</v>
      </c>
      <c r="C1223" s="23">
        <v>1</v>
      </c>
      <c r="D1223" s="16">
        <v>200141</v>
      </c>
      <c r="E1223" s="16">
        <v>199309.72411140453</v>
      </c>
      <c r="F1223" s="16">
        <v>831.27588859546813</v>
      </c>
      <c r="G1223" s="16">
        <v>1.7776661282654239E-2</v>
      </c>
      <c r="H1223" s="16">
        <v>2045.9240261937218</v>
      </c>
      <c r="I1223" s="16">
        <v>195296.45283225374</v>
      </c>
      <c r="J1223" s="16">
        <v>203322.99539055533</v>
      </c>
      <c r="K1223" s="16">
        <v>46806.940419773811</v>
      </c>
      <c r="L1223" s="16">
        <v>107493.53384891522</v>
      </c>
      <c r="M1223" s="16">
        <v>291125.91437389387</v>
      </c>
    </row>
    <row r="1224" spans="2:13" x14ac:dyDescent="0.35">
      <c r="B1224" s="10" t="s">
        <v>1503</v>
      </c>
      <c r="C1224" s="23">
        <v>1</v>
      </c>
      <c r="D1224" s="16">
        <v>165000</v>
      </c>
      <c r="E1224" s="16">
        <v>217243.24751298351</v>
      </c>
      <c r="F1224" s="16">
        <v>-52243.247512983507</v>
      </c>
      <c r="G1224" s="16">
        <v>-1.1172109381319055</v>
      </c>
      <c r="H1224" s="16">
        <v>1709.7558755265136</v>
      </c>
      <c r="I1224" s="16">
        <v>213889.40149438253</v>
      </c>
      <c r="J1224" s="16">
        <v>220597.09353158448</v>
      </c>
      <c r="K1224" s="16">
        <v>46793.451801434741</v>
      </c>
      <c r="L1224" s="16">
        <v>125453.51643660403</v>
      </c>
      <c r="M1224" s="16">
        <v>309032.97858936299</v>
      </c>
    </row>
    <row r="1225" spans="2:13" x14ac:dyDescent="0.35">
      <c r="B1225" s="10" t="s">
        <v>1504</v>
      </c>
      <c r="C1225" s="23">
        <v>1</v>
      </c>
      <c r="D1225" s="16">
        <v>144500</v>
      </c>
      <c r="E1225" s="16">
        <v>167001.74317237799</v>
      </c>
      <c r="F1225" s="16">
        <v>-22501.743172377988</v>
      </c>
      <c r="G1225" s="16">
        <v>-0.4811950787126702</v>
      </c>
      <c r="H1225" s="16">
        <v>1361.0700906386737</v>
      </c>
      <c r="I1225" s="16">
        <v>164331.8769242976</v>
      </c>
      <c r="J1225" s="16">
        <v>169671.60942045838</v>
      </c>
      <c r="K1225" s="16">
        <v>46782.009128840647</v>
      </c>
      <c r="L1225" s="16">
        <v>75234.457968225746</v>
      </c>
      <c r="M1225" s="16">
        <v>258769.02837653022</v>
      </c>
    </row>
    <row r="1226" spans="2:13" x14ac:dyDescent="0.35">
      <c r="B1226" s="10" t="s">
        <v>1505</v>
      </c>
      <c r="C1226" s="23">
        <v>1</v>
      </c>
      <c r="D1226" s="16">
        <v>255000</v>
      </c>
      <c r="E1226" s="16">
        <v>258128.02745372243</v>
      </c>
      <c r="F1226" s="16">
        <v>-3128.0274537224323</v>
      </c>
      <c r="G1226" s="16">
        <v>-6.6892213873325904E-2</v>
      </c>
      <c r="H1226" s="16">
        <v>1952.2401158266939</v>
      </c>
      <c r="I1226" s="16">
        <v>254298.5259245628</v>
      </c>
      <c r="J1226" s="16">
        <v>261957.52898288207</v>
      </c>
      <c r="K1226" s="16">
        <v>46802.939093705871</v>
      </c>
      <c r="L1226" s="16">
        <v>166319.68616645478</v>
      </c>
      <c r="M1226" s="16">
        <v>349936.36874099006</v>
      </c>
    </row>
    <row r="1227" spans="2:13" x14ac:dyDescent="0.35">
      <c r="B1227" s="10" t="s">
        <v>1506</v>
      </c>
      <c r="C1227" s="23">
        <v>1</v>
      </c>
      <c r="D1227" s="16">
        <v>180000</v>
      </c>
      <c r="E1227" s="16">
        <v>186587.62714132734</v>
      </c>
      <c r="F1227" s="16">
        <v>-6587.6271413273353</v>
      </c>
      <c r="G1227" s="16">
        <v>-0.14087503072615198</v>
      </c>
      <c r="H1227" s="16">
        <v>1238.9421328964163</v>
      </c>
      <c r="I1227" s="16">
        <v>184157.32630179255</v>
      </c>
      <c r="J1227" s="16">
        <v>189017.92798086212</v>
      </c>
      <c r="K1227" s="16">
        <v>46778.615241881249</v>
      </c>
      <c r="L1227" s="16">
        <v>94826.999363787458</v>
      </c>
      <c r="M1227" s="16">
        <v>278348.2549188672</v>
      </c>
    </row>
    <row r="1228" spans="2:13" x14ac:dyDescent="0.35">
      <c r="B1228" s="10" t="s">
        <v>1507</v>
      </c>
      <c r="C1228" s="23">
        <v>1</v>
      </c>
      <c r="D1228" s="16">
        <v>185850</v>
      </c>
      <c r="E1228" s="16">
        <v>201786.03128009243</v>
      </c>
      <c r="F1228" s="16">
        <v>-15936.031280092429</v>
      </c>
      <c r="G1228" s="16">
        <v>-0.34078870101072528</v>
      </c>
      <c r="H1228" s="16">
        <v>1942.6665063201001</v>
      </c>
      <c r="I1228" s="16">
        <v>197975.30928114933</v>
      </c>
      <c r="J1228" s="16">
        <v>205596.75327903553</v>
      </c>
      <c r="K1228" s="16">
        <v>46802.540737593263</v>
      </c>
      <c r="L1228" s="16">
        <v>109978.47140558749</v>
      </c>
      <c r="M1228" s="16">
        <v>293593.59115459735</v>
      </c>
    </row>
    <row r="1229" spans="2:13" x14ac:dyDescent="0.35">
      <c r="B1229" s="10" t="s">
        <v>548</v>
      </c>
      <c r="C1229" s="23">
        <v>1</v>
      </c>
      <c r="D1229" s="16">
        <v>248000</v>
      </c>
      <c r="E1229" s="16">
        <v>236532.86874290818</v>
      </c>
      <c r="F1229" s="16">
        <v>11467.131257091823</v>
      </c>
      <c r="G1229" s="16">
        <v>0.24522220725718494</v>
      </c>
      <c r="H1229" s="16">
        <v>1648.2265379042396</v>
      </c>
      <c r="I1229" s="16">
        <v>233299.71827328322</v>
      </c>
      <c r="J1229" s="16">
        <v>239766.01921253314</v>
      </c>
      <c r="K1229" s="16">
        <v>46791.244021286184</v>
      </c>
      <c r="L1229" s="16">
        <v>144747.46843372603</v>
      </c>
      <c r="M1229" s="16">
        <v>328318.26905209036</v>
      </c>
    </row>
    <row r="1230" spans="2:13" x14ac:dyDescent="0.35">
      <c r="B1230" s="10" t="s">
        <v>1508</v>
      </c>
      <c r="C1230" s="23">
        <v>1</v>
      </c>
      <c r="D1230" s="16">
        <v>335000</v>
      </c>
      <c r="E1230" s="16">
        <v>282960.8320011539</v>
      </c>
      <c r="F1230" s="16">
        <v>52039.167998846096</v>
      </c>
      <c r="G1230" s="16">
        <v>1.1128467403399076</v>
      </c>
      <c r="H1230" s="16">
        <v>2317.5080504360458</v>
      </c>
      <c r="I1230" s="16">
        <v>278414.82326430012</v>
      </c>
      <c r="J1230" s="16">
        <v>287506.84073800768</v>
      </c>
      <c r="K1230" s="16">
        <v>46819.597498303367</v>
      </c>
      <c r="L1230" s="16">
        <v>191119.81369564333</v>
      </c>
      <c r="M1230" s="16">
        <v>374801.85030666448</v>
      </c>
    </row>
    <row r="1231" spans="2:13" x14ac:dyDescent="0.35">
      <c r="B1231" s="10" t="s">
        <v>549</v>
      </c>
      <c r="C1231" s="23">
        <v>1</v>
      </c>
      <c r="D1231" s="16">
        <v>220000</v>
      </c>
      <c r="E1231" s="16">
        <v>185107.99275967383</v>
      </c>
      <c r="F1231" s="16">
        <v>34892.007240326173</v>
      </c>
      <c r="G1231" s="16">
        <v>0.74615828835261999</v>
      </c>
      <c r="H1231" s="16">
        <v>2478.8081865422396</v>
      </c>
      <c r="I1231" s="16">
        <v>180245.5787236641</v>
      </c>
      <c r="J1231" s="16">
        <v>189970.40679568355</v>
      </c>
      <c r="K1231" s="16">
        <v>46827.858763400312</v>
      </c>
      <c r="L1231" s="16">
        <v>93250.769210215483</v>
      </c>
      <c r="M1231" s="16">
        <v>276965.21630913217</v>
      </c>
    </row>
    <row r="1232" spans="2:13" x14ac:dyDescent="0.35">
      <c r="B1232" s="10" t="s">
        <v>1509</v>
      </c>
      <c r="C1232" s="23">
        <v>1</v>
      </c>
      <c r="D1232" s="16">
        <v>213500</v>
      </c>
      <c r="E1232" s="16">
        <v>195128.23093154959</v>
      </c>
      <c r="F1232" s="16">
        <v>18371.769068450405</v>
      </c>
      <c r="G1232" s="16">
        <v>0.39287644496076335</v>
      </c>
      <c r="H1232" s="16">
        <v>1842.4282093502243</v>
      </c>
      <c r="I1232" s="16">
        <v>191514.13572477951</v>
      </c>
      <c r="J1232" s="16">
        <v>198742.32613831968</v>
      </c>
      <c r="K1232" s="16">
        <v>46798.487240998591</v>
      </c>
      <c r="L1232" s="16">
        <v>103328.62236963263</v>
      </c>
      <c r="M1232" s="16">
        <v>286927.83949346654</v>
      </c>
    </row>
    <row r="1233" spans="2:13" x14ac:dyDescent="0.35">
      <c r="B1233" s="10" t="s">
        <v>1510</v>
      </c>
      <c r="C1233" s="23">
        <v>1</v>
      </c>
      <c r="D1233" s="16">
        <v>81000</v>
      </c>
      <c r="E1233" s="16">
        <v>83847.015178227331</v>
      </c>
      <c r="F1233" s="16">
        <v>-2847.0151782273315</v>
      </c>
      <c r="G1233" s="16">
        <v>-6.0882825045526862E-2</v>
      </c>
      <c r="H1233" s="16">
        <v>2246.9152492188905</v>
      </c>
      <c r="I1233" s="16">
        <v>79439.480821659643</v>
      </c>
      <c r="J1233" s="16">
        <v>88254.54953479502</v>
      </c>
      <c r="K1233" s="16">
        <v>46816.156340268593</v>
      </c>
      <c r="L1233" s="16">
        <v>-7987.252974036528</v>
      </c>
      <c r="M1233" s="16">
        <v>175681.28333049119</v>
      </c>
    </row>
    <row r="1234" spans="2:13" x14ac:dyDescent="0.35">
      <c r="B1234" s="10" t="s">
        <v>1511</v>
      </c>
      <c r="C1234" s="23">
        <v>1</v>
      </c>
      <c r="D1234" s="16">
        <v>90000</v>
      </c>
      <c r="E1234" s="16">
        <v>184568.29272542137</v>
      </c>
      <c r="F1234" s="16">
        <v>-94568.292725421372</v>
      </c>
      <c r="G1234" s="16">
        <v>-2.0223231912802477</v>
      </c>
      <c r="H1234" s="16">
        <v>4036.4137911119474</v>
      </c>
      <c r="I1234" s="16">
        <v>176650.48965392847</v>
      </c>
      <c r="J1234" s="16">
        <v>192486.09579691428</v>
      </c>
      <c r="K1234" s="16">
        <v>46936.089554120052</v>
      </c>
      <c r="L1234" s="16">
        <v>92498.764359970723</v>
      </c>
      <c r="M1234" s="16">
        <v>276637.82109087205</v>
      </c>
    </row>
    <row r="1235" spans="2:13" x14ac:dyDescent="0.35">
      <c r="B1235" s="10" t="s">
        <v>1512</v>
      </c>
      <c r="C1235" s="23">
        <v>1</v>
      </c>
      <c r="D1235" s="16">
        <v>110500</v>
      </c>
      <c r="E1235" s="16">
        <v>93278.363683441799</v>
      </c>
      <c r="F1235" s="16">
        <v>17221.636316558201</v>
      </c>
      <c r="G1235" s="16">
        <v>0.36828109624323985</v>
      </c>
      <c r="H1235" s="16">
        <v>2318.3138800727484</v>
      </c>
      <c r="I1235" s="16">
        <v>88730.774236407437</v>
      </c>
      <c r="J1235" s="16">
        <v>97825.953130476162</v>
      </c>
      <c r="K1235" s="16">
        <v>46819.637392720557</v>
      </c>
      <c r="L1235" s="16">
        <v>1437.2671213016001</v>
      </c>
      <c r="M1235" s="16">
        <v>185119.46024558198</v>
      </c>
    </row>
    <row r="1236" spans="2:13" x14ac:dyDescent="0.35">
      <c r="B1236" s="10" t="s">
        <v>550</v>
      </c>
      <c r="C1236" s="23">
        <v>1</v>
      </c>
      <c r="D1236" s="16">
        <v>154000</v>
      </c>
      <c r="E1236" s="16">
        <v>141012.25688866511</v>
      </c>
      <c r="F1236" s="16">
        <v>12987.743111334887</v>
      </c>
      <c r="G1236" s="16">
        <v>0.27774017421150171</v>
      </c>
      <c r="H1236" s="16">
        <v>1486.3076607249475</v>
      </c>
      <c r="I1236" s="16">
        <v>138096.72543666561</v>
      </c>
      <c r="J1236" s="16">
        <v>143927.78834066461</v>
      </c>
      <c r="K1236" s="16">
        <v>46785.820253594233</v>
      </c>
      <c r="L1236" s="16">
        <v>49237.495806953884</v>
      </c>
      <c r="M1236" s="16">
        <v>232787.01797037636</v>
      </c>
    </row>
    <row r="1237" spans="2:13" x14ac:dyDescent="0.35">
      <c r="B1237" s="10" t="s">
        <v>1513</v>
      </c>
      <c r="C1237" s="23">
        <v>1</v>
      </c>
      <c r="D1237" s="16">
        <v>328000</v>
      </c>
      <c r="E1237" s="16">
        <v>277643.20031316066</v>
      </c>
      <c r="F1237" s="16">
        <v>50356.799686839338</v>
      </c>
      <c r="G1237" s="16">
        <v>1.0768696453158406</v>
      </c>
      <c r="H1237" s="16">
        <v>2226.2957718526686</v>
      </c>
      <c r="I1237" s="16">
        <v>273276.11298944731</v>
      </c>
      <c r="J1237" s="16">
        <v>282010.28763687401</v>
      </c>
      <c r="K1237" s="16">
        <v>46815.171250387066</v>
      </c>
      <c r="L1237" s="16">
        <v>185810.8645068091</v>
      </c>
      <c r="M1237" s="16">
        <v>369475.53611951222</v>
      </c>
    </row>
    <row r="1238" spans="2:13" x14ac:dyDescent="0.35">
      <c r="B1238" s="10" t="s">
        <v>1514</v>
      </c>
      <c r="C1238" s="23">
        <v>1</v>
      </c>
      <c r="D1238" s="16">
        <v>178000</v>
      </c>
      <c r="E1238" s="16">
        <v>208935.32027943799</v>
      </c>
      <c r="F1238" s="16">
        <v>-30935.32027943799</v>
      </c>
      <c r="G1238" s="16">
        <v>-0.66154536396713659</v>
      </c>
      <c r="H1238" s="16">
        <v>1508.6109111134188</v>
      </c>
      <c r="I1238" s="16">
        <v>205976.03891636175</v>
      </c>
      <c r="J1238" s="16">
        <v>211894.60164251423</v>
      </c>
      <c r="K1238" s="16">
        <v>46786.534101388934</v>
      </c>
      <c r="L1238" s="16">
        <v>117159.15891852994</v>
      </c>
      <c r="M1238" s="16">
        <v>300711.48164034606</v>
      </c>
    </row>
    <row r="1239" spans="2:13" x14ac:dyDescent="0.35">
      <c r="B1239" s="10" t="s">
        <v>1515</v>
      </c>
      <c r="C1239" s="23">
        <v>1</v>
      </c>
      <c r="D1239" s="16">
        <v>167900</v>
      </c>
      <c r="E1239" s="16">
        <v>182412.00345522768</v>
      </c>
      <c r="F1239" s="16">
        <v>-14512.003455227677</v>
      </c>
      <c r="G1239" s="16">
        <v>-0.31033616335506548</v>
      </c>
      <c r="H1239" s="16">
        <v>1291.0706751792616</v>
      </c>
      <c r="I1239" s="16">
        <v>179879.44760578571</v>
      </c>
      <c r="J1239" s="16">
        <v>184944.55930466964</v>
      </c>
      <c r="K1239" s="16">
        <v>46780.024901955818</v>
      </c>
      <c r="L1239" s="16">
        <v>90648.610497642891</v>
      </c>
      <c r="M1239" s="16">
        <v>274175.39641281246</v>
      </c>
    </row>
    <row r="1240" spans="2:13" x14ac:dyDescent="0.35">
      <c r="B1240" s="10" t="s">
        <v>1516</v>
      </c>
      <c r="C1240" s="23">
        <v>1</v>
      </c>
      <c r="D1240" s="16">
        <v>151400</v>
      </c>
      <c r="E1240" s="16">
        <v>278427.03870715137</v>
      </c>
      <c r="F1240" s="16">
        <v>-127027.03870715137</v>
      </c>
      <c r="G1240" s="16">
        <v>-2.7164466957546129</v>
      </c>
      <c r="H1240" s="16">
        <v>2673.7731773844507</v>
      </c>
      <c r="I1240" s="16">
        <v>273182.18261162756</v>
      </c>
      <c r="J1240" s="16">
        <v>283671.89480267518</v>
      </c>
      <c r="K1240" s="16">
        <v>46838.583767481687</v>
      </c>
      <c r="L1240" s="16">
        <v>186548.77705935825</v>
      </c>
      <c r="M1240" s="16">
        <v>370305.30035494448</v>
      </c>
    </row>
    <row r="1241" spans="2:13" x14ac:dyDescent="0.35">
      <c r="B1241" s="10" t="s">
        <v>1517</v>
      </c>
      <c r="C1241" s="23">
        <v>1</v>
      </c>
      <c r="D1241" s="16">
        <v>135000</v>
      </c>
      <c r="E1241" s="16">
        <v>98393.921716942466</v>
      </c>
      <c r="F1241" s="16">
        <v>36606.078283057534</v>
      </c>
      <c r="G1241" s="16">
        <v>0.782813339652766</v>
      </c>
      <c r="H1241" s="16">
        <v>1998.3331207083884</v>
      </c>
      <c r="I1241" s="16">
        <v>94474.004448834006</v>
      </c>
      <c r="J1241" s="16">
        <v>102313.83898505093</v>
      </c>
      <c r="K1241" s="16">
        <v>46804.884377601222</v>
      </c>
      <c r="L1241" s="16">
        <v>6581.7645734225516</v>
      </c>
      <c r="M1241" s="16">
        <v>190206.07886046238</v>
      </c>
    </row>
    <row r="1242" spans="2:13" x14ac:dyDescent="0.35">
      <c r="B1242" s="10" t="s">
        <v>1518</v>
      </c>
      <c r="C1242" s="23">
        <v>1</v>
      </c>
      <c r="D1242" s="16">
        <v>135000</v>
      </c>
      <c r="E1242" s="16">
        <v>120465.8953441717</v>
      </c>
      <c r="F1242" s="16">
        <v>14534.104655828298</v>
      </c>
      <c r="G1242" s="16">
        <v>0.31080879291452623</v>
      </c>
      <c r="H1242" s="16">
        <v>1688.8477051578477</v>
      </c>
      <c r="I1242" s="16">
        <v>117153.06265674328</v>
      </c>
      <c r="J1242" s="16">
        <v>123778.72803160013</v>
      </c>
      <c r="K1242" s="16">
        <v>46792.692516145253</v>
      </c>
      <c r="L1242" s="16">
        <v>28677.653676883652</v>
      </c>
      <c r="M1242" s="16">
        <v>212254.13701145974</v>
      </c>
    </row>
    <row r="1243" spans="2:13" x14ac:dyDescent="0.35">
      <c r="B1243" s="10" t="s">
        <v>1519</v>
      </c>
      <c r="C1243" s="23">
        <v>1</v>
      </c>
      <c r="D1243" s="16">
        <v>154000</v>
      </c>
      <c r="E1243" s="16">
        <v>181361.24979098848</v>
      </c>
      <c r="F1243" s="16">
        <v>-27361.249790988484</v>
      </c>
      <c r="G1243" s="16">
        <v>-0.58511461294313316</v>
      </c>
      <c r="H1243" s="16">
        <v>1237.1263769908012</v>
      </c>
      <c r="I1243" s="16">
        <v>178934.51072644271</v>
      </c>
      <c r="J1243" s="16">
        <v>183787.98885553426</v>
      </c>
      <c r="K1243" s="16">
        <v>46778.567186393659</v>
      </c>
      <c r="L1243" s="16">
        <v>89600.716278780892</v>
      </c>
      <c r="M1243" s="16">
        <v>273121.78330319608</v>
      </c>
    </row>
    <row r="1244" spans="2:13" x14ac:dyDescent="0.35">
      <c r="B1244" s="10" t="s">
        <v>1520</v>
      </c>
      <c r="C1244" s="23">
        <v>1</v>
      </c>
      <c r="D1244" s="16">
        <v>91500</v>
      </c>
      <c r="E1244" s="16">
        <v>150927.26805300891</v>
      </c>
      <c r="F1244" s="16">
        <v>-59427.268053008913</v>
      </c>
      <c r="G1244" s="16">
        <v>-1.2708397171446577</v>
      </c>
      <c r="H1244" s="16">
        <v>1545.8858627391205</v>
      </c>
      <c r="I1244" s="16">
        <v>147894.8683869674</v>
      </c>
      <c r="J1244" s="16">
        <v>153959.66771905043</v>
      </c>
      <c r="K1244" s="16">
        <v>46787.750848271338</v>
      </c>
      <c r="L1244" s="16">
        <v>59148.719929320505</v>
      </c>
      <c r="M1244" s="16">
        <v>242705.81617669732</v>
      </c>
    </row>
    <row r="1245" spans="2:13" x14ac:dyDescent="0.35">
      <c r="B1245" s="10" t="s">
        <v>1521</v>
      </c>
      <c r="C1245" s="23">
        <v>1</v>
      </c>
      <c r="D1245" s="16">
        <v>159500</v>
      </c>
      <c r="E1245" s="16">
        <v>178402.25821213034</v>
      </c>
      <c r="F1245" s="16">
        <v>-18902.258212130342</v>
      </c>
      <c r="G1245" s="16">
        <v>-0.40422084451655593</v>
      </c>
      <c r="H1245" s="16">
        <v>1272.5009092925775</v>
      </c>
      <c r="I1245" s="16">
        <v>175906.12869481969</v>
      </c>
      <c r="J1245" s="16">
        <v>180898.38772944099</v>
      </c>
      <c r="K1245" s="16">
        <v>46779.516082399241</v>
      </c>
      <c r="L1245" s="16">
        <v>86639.863351682361</v>
      </c>
      <c r="M1245" s="16">
        <v>270164.65307257831</v>
      </c>
    </row>
    <row r="1246" spans="2:13" x14ac:dyDescent="0.35">
      <c r="B1246" s="10" t="s">
        <v>1522</v>
      </c>
      <c r="C1246" s="23">
        <v>1</v>
      </c>
      <c r="D1246" s="16">
        <v>194000</v>
      </c>
      <c r="E1246" s="16">
        <v>191031.14434663497</v>
      </c>
      <c r="F1246" s="16">
        <v>2968.8556533650262</v>
      </c>
      <c r="G1246" s="16">
        <v>6.3488358162456321E-2</v>
      </c>
      <c r="H1246" s="16">
        <v>2089.1984804994004</v>
      </c>
      <c r="I1246" s="16">
        <v>186932.98617903554</v>
      </c>
      <c r="J1246" s="16">
        <v>195129.30251423441</v>
      </c>
      <c r="K1246" s="16">
        <v>46808.851904636795</v>
      </c>
      <c r="L1246" s="16">
        <v>99211.204527855734</v>
      </c>
      <c r="M1246" s="16">
        <v>282851.08416541421</v>
      </c>
    </row>
    <row r="1247" spans="2:13" x14ac:dyDescent="0.35">
      <c r="B1247" s="10" t="s">
        <v>1523</v>
      </c>
      <c r="C1247" s="23">
        <v>1</v>
      </c>
      <c r="D1247" s="16">
        <v>219500</v>
      </c>
      <c r="E1247" s="16">
        <v>169587.891408945</v>
      </c>
      <c r="F1247" s="16">
        <v>49912.108591055003</v>
      </c>
      <c r="G1247" s="16">
        <v>1.0673600190971286</v>
      </c>
      <c r="H1247" s="16">
        <v>1931.3227850087919</v>
      </c>
      <c r="I1247" s="16">
        <v>165799.42118003563</v>
      </c>
      <c r="J1247" s="16">
        <v>173376.36163785437</v>
      </c>
      <c r="K1247" s="16">
        <v>46802.071258003023</v>
      </c>
      <c r="L1247" s="16">
        <v>77781.252462554461</v>
      </c>
      <c r="M1247" s="16">
        <v>261394.53035533553</v>
      </c>
    </row>
    <row r="1248" spans="2:13" x14ac:dyDescent="0.35">
      <c r="B1248" s="10" t="s">
        <v>1524</v>
      </c>
      <c r="C1248" s="23">
        <v>1</v>
      </c>
      <c r="D1248" s="16">
        <v>170000</v>
      </c>
      <c r="E1248" s="16">
        <v>139328.59235460064</v>
      </c>
      <c r="F1248" s="16">
        <v>30671.407645399362</v>
      </c>
      <c r="G1248" s="16">
        <v>0.65590164740097401</v>
      </c>
      <c r="H1248" s="16">
        <v>1889.7520700393657</v>
      </c>
      <c r="I1248" s="16">
        <v>135621.66697012566</v>
      </c>
      <c r="J1248" s="16">
        <v>143035.51773907561</v>
      </c>
      <c r="K1248" s="16">
        <v>46800.374242366022</v>
      </c>
      <c r="L1248" s="16">
        <v>47525.282263059577</v>
      </c>
      <c r="M1248" s="16">
        <v>231131.9024461417</v>
      </c>
    </row>
    <row r="1249" spans="2:13" x14ac:dyDescent="0.35">
      <c r="B1249" s="10" t="s">
        <v>551</v>
      </c>
      <c r="C1249" s="23">
        <v>1</v>
      </c>
      <c r="D1249" s="16">
        <v>138800</v>
      </c>
      <c r="E1249" s="16">
        <v>138630.13880450907</v>
      </c>
      <c r="F1249" s="16">
        <v>169.86119549092837</v>
      </c>
      <c r="G1249" s="16">
        <v>3.6324461935385082E-3</v>
      </c>
      <c r="H1249" s="16">
        <v>1569.6209637776037</v>
      </c>
      <c r="I1249" s="16">
        <v>135551.18051845726</v>
      </c>
      <c r="J1249" s="16">
        <v>141709.09709056088</v>
      </c>
      <c r="K1249" s="16">
        <v>46788.541079085044</v>
      </c>
      <c r="L1249" s="16">
        <v>46850.040569189965</v>
      </c>
      <c r="M1249" s="16">
        <v>230410.23703982818</v>
      </c>
    </row>
    <row r="1250" spans="2:13" x14ac:dyDescent="0.35">
      <c r="B1250" s="10" t="s">
        <v>1525</v>
      </c>
      <c r="C1250" s="23">
        <v>1</v>
      </c>
      <c r="D1250" s="16">
        <v>155900</v>
      </c>
      <c r="E1250" s="16">
        <v>151633.82477922272</v>
      </c>
      <c r="F1250" s="16">
        <v>4266.1752207772806</v>
      </c>
      <c r="G1250" s="16">
        <v>9.1231266192921351E-2</v>
      </c>
      <c r="H1250" s="16">
        <v>2589.1138897689129</v>
      </c>
      <c r="I1250" s="16">
        <v>146555.03579232603</v>
      </c>
      <c r="J1250" s="16">
        <v>156712.61376611941</v>
      </c>
      <c r="K1250" s="16">
        <v>46833.827273387484</v>
      </c>
      <c r="L1250" s="16">
        <v>59764.893439345891</v>
      </c>
      <c r="M1250" s="16">
        <v>243502.75611909956</v>
      </c>
    </row>
    <row r="1251" spans="2:13" x14ac:dyDescent="0.35">
      <c r="B1251" s="10" t="s">
        <v>1526</v>
      </c>
      <c r="C1251" s="23">
        <v>1</v>
      </c>
      <c r="D1251" s="16">
        <v>126000</v>
      </c>
      <c r="E1251" s="16">
        <v>154688.9619405311</v>
      </c>
      <c r="F1251" s="16">
        <v>-28688.961940531095</v>
      </c>
      <c r="G1251" s="16">
        <v>-0.61350745999558698</v>
      </c>
      <c r="H1251" s="16">
        <v>2099.9380277661157</v>
      </c>
      <c r="I1251" s="16">
        <v>150569.73714677899</v>
      </c>
      <c r="J1251" s="16">
        <v>158808.1867342832</v>
      </c>
      <c r="K1251" s="16">
        <v>46809.332467572713</v>
      </c>
      <c r="L1251" s="16">
        <v>62868.079452618564</v>
      </c>
      <c r="M1251" s="16">
        <v>246509.84442844364</v>
      </c>
    </row>
    <row r="1252" spans="2:13" x14ac:dyDescent="0.35">
      <c r="B1252" s="10" t="s">
        <v>1527</v>
      </c>
      <c r="C1252" s="23">
        <v>1</v>
      </c>
      <c r="D1252" s="16">
        <v>145000</v>
      </c>
      <c r="E1252" s="16">
        <v>156138.97166895977</v>
      </c>
      <c r="F1252" s="16">
        <v>-11138.97166895977</v>
      </c>
      <c r="G1252" s="16">
        <v>-0.23820458299439617</v>
      </c>
      <c r="H1252" s="16">
        <v>1367.4054161915969</v>
      </c>
      <c r="I1252" s="16">
        <v>153456.67808742999</v>
      </c>
      <c r="J1252" s="16">
        <v>158821.26525048955</v>
      </c>
      <c r="K1252" s="16">
        <v>46782.193876639954</v>
      </c>
      <c r="L1252" s="16">
        <v>64371.324064724569</v>
      </c>
      <c r="M1252" s="16">
        <v>247906.61927319498</v>
      </c>
    </row>
    <row r="1253" spans="2:13" x14ac:dyDescent="0.35">
      <c r="B1253" s="10" t="s">
        <v>1528</v>
      </c>
      <c r="C1253" s="23">
        <v>1</v>
      </c>
      <c r="D1253" s="16">
        <v>133000</v>
      </c>
      <c r="E1253" s="16">
        <v>127025.59361234575</v>
      </c>
      <c r="F1253" s="16">
        <v>5974.4063876542496</v>
      </c>
      <c r="G1253" s="16">
        <v>0.12776143296745979</v>
      </c>
      <c r="H1253" s="16">
        <v>1654.8322520698343</v>
      </c>
      <c r="I1253" s="16">
        <v>123779.48541672526</v>
      </c>
      <c r="J1253" s="16">
        <v>130271.70180796624</v>
      </c>
      <c r="K1253" s="16">
        <v>46791.477173966086</v>
      </c>
      <c r="L1253" s="16">
        <v>35239.735952381307</v>
      </c>
      <c r="M1253" s="16">
        <v>218811.45127231019</v>
      </c>
    </row>
    <row r="1254" spans="2:13" x14ac:dyDescent="0.35">
      <c r="B1254" s="10" t="s">
        <v>1529</v>
      </c>
      <c r="C1254" s="23">
        <v>1</v>
      </c>
      <c r="D1254" s="16">
        <v>192000</v>
      </c>
      <c r="E1254" s="16">
        <v>207689.34070342028</v>
      </c>
      <c r="F1254" s="16">
        <v>-15689.340703420283</v>
      </c>
      <c r="G1254" s="16">
        <v>-0.33551327454487062</v>
      </c>
      <c r="H1254" s="16">
        <v>1788.693211003183</v>
      </c>
      <c r="I1254" s="16">
        <v>204180.6517203371</v>
      </c>
      <c r="J1254" s="16">
        <v>211198.02968650346</v>
      </c>
      <c r="K1254" s="16">
        <v>46796.402529920902</v>
      </c>
      <c r="L1254" s="16">
        <v>115893.82149721072</v>
      </c>
      <c r="M1254" s="16">
        <v>299484.85990962986</v>
      </c>
    </row>
    <row r="1255" spans="2:13" x14ac:dyDescent="0.35">
      <c r="B1255" s="10" t="s">
        <v>1530</v>
      </c>
      <c r="C1255" s="23">
        <v>1</v>
      </c>
      <c r="D1255" s="16">
        <v>160000</v>
      </c>
      <c r="E1255" s="16">
        <v>148151.76339841867</v>
      </c>
      <c r="F1255" s="16">
        <v>11848.236601581331</v>
      </c>
      <c r="G1255" s="16">
        <v>0.25337206546303997</v>
      </c>
      <c r="H1255" s="16">
        <v>1381.3622836050126</v>
      </c>
      <c r="I1255" s="16">
        <v>145442.09211643666</v>
      </c>
      <c r="J1255" s="16">
        <v>150861.43468040068</v>
      </c>
      <c r="K1255" s="16">
        <v>46782.603904633877</v>
      </c>
      <c r="L1255" s="16">
        <v>56383.311485934188</v>
      </c>
      <c r="M1255" s="16">
        <v>239920.21531090315</v>
      </c>
    </row>
    <row r="1256" spans="2:13" x14ac:dyDescent="0.35">
      <c r="B1256" s="10" t="s">
        <v>552</v>
      </c>
      <c r="C1256" s="23">
        <v>1</v>
      </c>
      <c r="D1256" s="16">
        <v>187500</v>
      </c>
      <c r="E1256" s="16">
        <v>204079.82977347169</v>
      </c>
      <c r="F1256" s="16">
        <v>-16579.829773471691</v>
      </c>
      <c r="G1256" s="16">
        <v>-0.35455619734749877</v>
      </c>
      <c r="H1256" s="16">
        <v>1574.5511566860173</v>
      </c>
      <c r="I1256" s="16">
        <v>200991.20045303801</v>
      </c>
      <c r="J1256" s="16">
        <v>207168.45909390537</v>
      </c>
      <c r="K1256" s="16">
        <v>46788.706732333601</v>
      </c>
      <c r="L1256" s="16">
        <v>112299.40659381633</v>
      </c>
      <c r="M1256" s="16">
        <v>295860.25295312703</v>
      </c>
    </row>
    <row r="1257" spans="2:13" x14ac:dyDescent="0.35">
      <c r="B1257" s="10" t="s">
        <v>1531</v>
      </c>
      <c r="C1257" s="23">
        <v>1</v>
      </c>
      <c r="D1257" s="16">
        <v>147000</v>
      </c>
      <c r="E1257" s="16">
        <v>153168.24110259127</v>
      </c>
      <c r="F1257" s="16">
        <v>-6168.2411025912734</v>
      </c>
      <c r="G1257" s="16">
        <v>-0.13190654786797407</v>
      </c>
      <c r="H1257" s="16">
        <v>2044.4057445367991</v>
      </c>
      <c r="I1257" s="16">
        <v>149157.94807487572</v>
      </c>
      <c r="J1257" s="16">
        <v>157178.53413030683</v>
      </c>
      <c r="K1257" s="16">
        <v>46806.874080497983</v>
      </c>
      <c r="L1257" s="16">
        <v>61352.180970794478</v>
      </c>
      <c r="M1257" s="16">
        <v>244984.30123438808</v>
      </c>
    </row>
    <row r="1258" spans="2:13" x14ac:dyDescent="0.35">
      <c r="B1258" s="10" t="s">
        <v>553</v>
      </c>
      <c r="C1258" s="23">
        <v>1</v>
      </c>
      <c r="D1258" s="16">
        <v>83500</v>
      </c>
      <c r="E1258" s="16">
        <v>142432.9191483178</v>
      </c>
      <c r="F1258" s="16">
        <v>-58932.9191483178</v>
      </c>
      <c r="G1258" s="16">
        <v>-1.2602681690524917</v>
      </c>
      <c r="H1258" s="16">
        <v>1595.3172452744286</v>
      </c>
      <c r="I1258" s="16">
        <v>139303.55520340873</v>
      </c>
      <c r="J1258" s="16">
        <v>145562.28309322687</v>
      </c>
      <c r="K1258" s="16">
        <v>46789.410163544155</v>
      </c>
      <c r="L1258" s="16">
        <v>50651.116122569409</v>
      </c>
      <c r="M1258" s="16">
        <v>234214.72217406618</v>
      </c>
    </row>
    <row r="1259" spans="2:13" x14ac:dyDescent="0.35">
      <c r="B1259" s="10" t="s">
        <v>1532</v>
      </c>
      <c r="C1259" s="23">
        <v>1</v>
      </c>
      <c r="D1259" s="16">
        <v>252000</v>
      </c>
      <c r="E1259" s="16">
        <v>257839.59070637161</v>
      </c>
      <c r="F1259" s="16">
        <v>-5839.5907063716149</v>
      </c>
      <c r="G1259" s="16">
        <v>-0.1248784277767271</v>
      </c>
      <c r="H1259" s="16">
        <v>1987.1217085278465</v>
      </c>
      <c r="I1259" s="16">
        <v>253941.66567156548</v>
      </c>
      <c r="J1259" s="16">
        <v>261737.51574117775</v>
      </c>
      <c r="K1259" s="16">
        <v>46804.407047027111</v>
      </c>
      <c r="L1259" s="16">
        <v>166028.36989140505</v>
      </c>
      <c r="M1259" s="16">
        <v>349650.81152133818</v>
      </c>
    </row>
    <row r="1260" spans="2:13" x14ac:dyDescent="0.35">
      <c r="B1260" s="10" t="s">
        <v>1533</v>
      </c>
      <c r="C1260" s="23">
        <v>1</v>
      </c>
      <c r="D1260" s="16">
        <v>137500</v>
      </c>
      <c r="E1260" s="16">
        <v>233572.89891509095</v>
      </c>
      <c r="F1260" s="16">
        <v>-96072.898915090947</v>
      </c>
      <c r="G1260" s="16">
        <v>-2.0544988804401156</v>
      </c>
      <c r="H1260" s="16">
        <v>1815.0481002540869</v>
      </c>
      <c r="I1260" s="16">
        <v>230012.51235245852</v>
      </c>
      <c r="J1260" s="16">
        <v>237133.28547772337</v>
      </c>
      <c r="K1260" s="16">
        <v>46797.417299948669</v>
      </c>
      <c r="L1260" s="16">
        <v>141775.38914258702</v>
      </c>
      <c r="M1260" s="16">
        <v>325370.40868759487</v>
      </c>
    </row>
    <row r="1261" spans="2:13" x14ac:dyDescent="0.35">
      <c r="B1261" s="10" t="s">
        <v>1534</v>
      </c>
      <c r="C1261" s="23">
        <v>1</v>
      </c>
      <c r="D1261" s="16">
        <v>197000</v>
      </c>
      <c r="E1261" s="16">
        <v>190651.4532616295</v>
      </c>
      <c r="F1261" s="16">
        <v>6348.5467383704963</v>
      </c>
      <c r="G1261" s="16">
        <v>0.13576234623597011</v>
      </c>
      <c r="H1261" s="16">
        <v>2050.8740367273513</v>
      </c>
      <c r="I1261" s="16">
        <v>186628.47207397196</v>
      </c>
      <c r="J1261" s="16">
        <v>194674.43444928704</v>
      </c>
      <c r="K1261" s="16">
        <v>46807.157045197921</v>
      </c>
      <c r="L1261" s="16">
        <v>98834.838068115496</v>
      </c>
      <c r="M1261" s="16">
        <v>282468.06845514348</v>
      </c>
    </row>
    <row r="1262" spans="2:13" x14ac:dyDescent="0.35">
      <c r="B1262" s="10" t="s">
        <v>1535</v>
      </c>
      <c r="C1262" s="23">
        <v>1</v>
      </c>
      <c r="D1262" s="16">
        <v>92900</v>
      </c>
      <c r="E1262" s="16">
        <v>113429.38215958269</v>
      </c>
      <c r="F1262" s="16">
        <v>-20529.382159582688</v>
      </c>
      <c r="G1262" s="16">
        <v>-0.43901655034128201</v>
      </c>
      <c r="H1262" s="16">
        <v>1775.7902100180593</v>
      </c>
      <c r="I1262" s="16">
        <v>109946.00361941209</v>
      </c>
      <c r="J1262" s="16">
        <v>116912.76069975329</v>
      </c>
      <c r="K1262" s="16">
        <v>46795.911116349627</v>
      </c>
      <c r="L1262" s="16">
        <v>21634.826907042239</v>
      </c>
      <c r="M1262" s="16">
        <v>205223.93741212314</v>
      </c>
    </row>
    <row r="1263" spans="2:13" x14ac:dyDescent="0.35">
      <c r="B1263" s="10" t="s">
        <v>1536</v>
      </c>
      <c r="C1263" s="23">
        <v>1</v>
      </c>
      <c r="D1263" s="16">
        <v>160000</v>
      </c>
      <c r="E1263" s="16">
        <v>184852.11541242525</v>
      </c>
      <c r="F1263" s="16">
        <v>-24852.11541242525</v>
      </c>
      <c r="G1263" s="16">
        <v>-0.53145729823893162</v>
      </c>
      <c r="H1263" s="16">
        <v>1868.6046776779981</v>
      </c>
      <c r="I1263" s="16">
        <v>181186.67261542968</v>
      </c>
      <c r="J1263" s="16">
        <v>188517.55820942082</v>
      </c>
      <c r="K1263" s="16">
        <v>46799.525102085587</v>
      </c>
      <c r="L1263" s="16">
        <v>93050.47098894215</v>
      </c>
      <c r="M1263" s="16">
        <v>276653.75983590836</v>
      </c>
    </row>
    <row r="1264" spans="2:13" x14ac:dyDescent="0.35">
      <c r="B1264" s="10" t="s">
        <v>1537</v>
      </c>
      <c r="C1264" s="23">
        <v>1</v>
      </c>
      <c r="D1264" s="16">
        <v>136500</v>
      </c>
      <c r="E1264" s="16">
        <v>149522.25777670328</v>
      </c>
      <c r="F1264" s="16">
        <v>-13022.257776703278</v>
      </c>
      <c r="G1264" s="16">
        <v>-0.27847826312272311</v>
      </c>
      <c r="H1264" s="16">
        <v>2379.7904311133552</v>
      </c>
      <c r="I1264" s="16">
        <v>144854.0763265086</v>
      </c>
      <c r="J1264" s="16">
        <v>154190.43922689796</v>
      </c>
      <c r="K1264" s="16">
        <v>46822.721715373591</v>
      </c>
      <c r="L1264" s="16">
        <v>57675.111027283114</v>
      </c>
      <c r="M1264" s="16">
        <v>241369.40452612343</v>
      </c>
    </row>
    <row r="1265" spans="2:13" x14ac:dyDescent="0.35">
      <c r="B1265" s="10" t="s">
        <v>1538</v>
      </c>
      <c r="C1265" s="23">
        <v>1</v>
      </c>
      <c r="D1265" s="16">
        <v>146000</v>
      </c>
      <c r="E1265" s="16">
        <v>144344.09180981392</v>
      </c>
      <c r="F1265" s="16">
        <v>1655.9081901860773</v>
      </c>
      <c r="G1265" s="16">
        <v>3.5411250844586774E-2</v>
      </c>
      <c r="H1265" s="16">
        <v>1431.7817739038444</v>
      </c>
      <c r="I1265" s="16">
        <v>141535.51798319432</v>
      </c>
      <c r="J1265" s="16">
        <v>147152.66563643352</v>
      </c>
      <c r="K1265" s="16">
        <v>46784.119799215863</v>
      </c>
      <c r="L1265" s="16">
        <v>52572.666328364896</v>
      </c>
      <c r="M1265" s="16">
        <v>236115.51729126295</v>
      </c>
    </row>
    <row r="1266" spans="2:13" x14ac:dyDescent="0.35">
      <c r="B1266" s="10" t="s">
        <v>1539</v>
      </c>
      <c r="C1266" s="23">
        <v>1</v>
      </c>
      <c r="D1266" s="16">
        <v>129000</v>
      </c>
      <c r="E1266" s="16">
        <v>109807.15399316445</v>
      </c>
      <c r="F1266" s="16">
        <v>19192.846006835549</v>
      </c>
      <c r="G1266" s="16">
        <v>0.41043500382301185</v>
      </c>
      <c r="H1266" s="16">
        <v>1856.8701657517929</v>
      </c>
      <c r="I1266" s="16">
        <v>106164.72953853417</v>
      </c>
      <c r="J1266" s="16">
        <v>113449.57844779473</v>
      </c>
      <c r="K1266" s="16">
        <v>46799.058037013499</v>
      </c>
      <c r="L1266" s="16">
        <v>18006.425761492632</v>
      </c>
      <c r="M1266" s="16">
        <v>201607.88222483627</v>
      </c>
    </row>
    <row r="1267" spans="2:13" x14ac:dyDescent="0.35">
      <c r="B1267" s="10" t="s">
        <v>1540</v>
      </c>
      <c r="C1267" s="23">
        <v>1</v>
      </c>
      <c r="D1267" s="16">
        <v>176432</v>
      </c>
      <c r="E1267" s="16">
        <v>198073.52702497906</v>
      </c>
      <c r="F1267" s="16">
        <v>-21641.527024979063</v>
      </c>
      <c r="G1267" s="16">
        <v>-0.46279953603908491</v>
      </c>
      <c r="H1267" s="16">
        <v>2016.110609017514</v>
      </c>
      <c r="I1267" s="16">
        <v>194118.73755128865</v>
      </c>
      <c r="J1267" s="16">
        <v>202028.31649866948</v>
      </c>
      <c r="K1267" s="16">
        <v>46805.646756850736</v>
      </c>
      <c r="L1267" s="16">
        <v>106259.87440327583</v>
      </c>
      <c r="M1267" s="16">
        <v>289887.17964668229</v>
      </c>
    </row>
    <row r="1268" spans="2:13" x14ac:dyDescent="0.35">
      <c r="B1268" s="10" t="s">
        <v>554</v>
      </c>
      <c r="C1268" s="23">
        <v>1</v>
      </c>
      <c r="D1268" s="16">
        <v>127000</v>
      </c>
      <c r="E1268" s="16">
        <v>105756.04510933193</v>
      </c>
      <c r="F1268" s="16">
        <v>21243.954890668072</v>
      </c>
      <c r="G1268" s="16">
        <v>0.45429753897164954</v>
      </c>
      <c r="H1268" s="16">
        <v>2625.682679900186</v>
      </c>
      <c r="I1268" s="16">
        <v>100605.52302127011</v>
      </c>
      <c r="J1268" s="16">
        <v>110906.56719739374</v>
      </c>
      <c r="K1268" s="16">
        <v>46835.863137929104</v>
      </c>
      <c r="L1268" s="16">
        <v>13883.120230795539</v>
      </c>
      <c r="M1268" s="16">
        <v>197628.96998786833</v>
      </c>
    </row>
    <row r="1269" spans="2:13" x14ac:dyDescent="0.35">
      <c r="B1269" s="10" t="s">
        <v>555</v>
      </c>
      <c r="C1269" s="23">
        <v>1</v>
      </c>
      <c r="D1269" s="16">
        <v>170000</v>
      </c>
      <c r="E1269" s="16">
        <v>155648.46126711607</v>
      </c>
      <c r="F1269" s="16">
        <v>14351.538732883928</v>
      </c>
      <c r="G1269" s="16">
        <v>0.30690465877751821</v>
      </c>
      <c r="H1269" s="16">
        <v>1774.3147021476475</v>
      </c>
      <c r="I1269" s="16">
        <v>152167.97707359894</v>
      </c>
      <c r="J1269" s="16">
        <v>159128.9454606332</v>
      </c>
      <c r="K1269" s="16">
        <v>46795.855147668321</v>
      </c>
      <c r="L1269" s="16">
        <v>63854.015802377296</v>
      </c>
      <c r="M1269" s="16">
        <v>247442.90673185483</v>
      </c>
    </row>
    <row r="1270" spans="2:13" x14ac:dyDescent="0.35">
      <c r="B1270" s="10" t="s">
        <v>1541</v>
      </c>
      <c r="C1270" s="23">
        <v>1</v>
      </c>
      <c r="D1270" s="16">
        <v>128000</v>
      </c>
      <c r="E1270" s="16">
        <v>125814.83099885931</v>
      </c>
      <c r="F1270" s="16">
        <v>2185.1690011406899</v>
      </c>
      <c r="G1270" s="16">
        <v>4.6729382761560481E-2</v>
      </c>
      <c r="H1270" s="16">
        <v>1889.0516867845809</v>
      </c>
      <c r="I1270" s="16">
        <v>122109.27948162712</v>
      </c>
      <c r="J1270" s="16">
        <v>129520.3825160915</v>
      </c>
      <c r="K1270" s="16">
        <v>46800.345966826382</v>
      </c>
      <c r="L1270" s="16">
        <v>34011.576372433119</v>
      </c>
      <c r="M1270" s="16">
        <v>217618.08562528552</v>
      </c>
    </row>
    <row r="1271" spans="2:13" x14ac:dyDescent="0.35">
      <c r="B1271" s="10" t="s">
        <v>1542</v>
      </c>
      <c r="C1271" s="23">
        <v>1</v>
      </c>
      <c r="D1271" s="16">
        <v>157000</v>
      </c>
      <c r="E1271" s="16">
        <v>196102.4039925226</v>
      </c>
      <c r="F1271" s="16">
        <v>-39102.403992522595</v>
      </c>
      <c r="G1271" s="16">
        <v>-0.83619674364313146</v>
      </c>
      <c r="H1271" s="16">
        <v>1262.573096812333</v>
      </c>
      <c r="I1271" s="16">
        <v>193625.74880768065</v>
      </c>
      <c r="J1271" s="16">
        <v>198579.05917736454</v>
      </c>
      <c r="K1271" s="16">
        <v>46779.247077781118</v>
      </c>
      <c r="L1271" s="16">
        <v>104340.53680978603</v>
      </c>
      <c r="M1271" s="16">
        <v>287864.27117525914</v>
      </c>
    </row>
    <row r="1272" spans="2:13" x14ac:dyDescent="0.35">
      <c r="B1272" s="10" t="s">
        <v>1543</v>
      </c>
      <c r="C1272" s="23">
        <v>1</v>
      </c>
      <c r="D1272" s="16">
        <v>60000</v>
      </c>
      <c r="E1272" s="16">
        <v>24762.774814619777</v>
      </c>
      <c r="F1272" s="16">
        <v>35237.225185380223</v>
      </c>
      <c r="G1272" s="16">
        <v>0.75354070201589674</v>
      </c>
      <c r="H1272" s="16">
        <v>3223.8940306703926</v>
      </c>
      <c r="I1272" s="16">
        <v>18438.805226958215</v>
      </c>
      <c r="J1272" s="16">
        <v>31086.74440228134</v>
      </c>
      <c r="K1272" s="16">
        <v>46873.205128946436</v>
      </c>
      <c r="L1272" s="16">
        <v>-67183.399870917026</v>
      </c>
      <c r="M1272" s="16">
        <v>116708.94950015657</v>
      </c>
    </row>
    <row r="1273" spans="2:13" x14ac:dyDescent="0.35">
      <c r="B1273" s="10" t="s">
        <v>1544</v>
      </c>
      <c r="C1273" s="23">
        <v>1</v>
      </c>
      <c r="D1273" s="16">
        <v>119500</v>
      </c>
      <c r="E1273" s="16">
        <v>126827.43295368983</v>
      </c>
      <c r="F1273" s="16">
        <v>-7327.4329536898294</v>
      </c>
      <c r="G1273" s="16">
        <v>-0.15669562353021785</v>
      </c>
      <c r="H1273" s="16">
        <v>1816.3243551998009</v>
      </c>
      <c r="I1273" s="16">
        <v>123264.54289764664</v>
      </c>
      <c r="J1273" s="16">
        <v>130390.32300973302</v>
      </c>
      <c r="K1273" s="16">
        <v>46797.466817153581</v>
      </c>
      <c r="L1273" s="16">
        <v>35029.826048558418</v>
      </c>
      <c r="M1273" s="16">
        <v>218625.03985882126</v>
      </c>
    </row>
    <row r="1274" spans="2:13" x14ac:dyDescent="0.35">
      <c r="B1274" s="10" t="s">
        <v>1545</v>
      </c>
      <c r="C1274" s="23">
        <v>1</v>
      </c>
      <c r="D1274" s="16">
        <v>135000</v>
      </c>
      <c r="E1274" s="16">
        <v>132833.73570218246</v>
      </c>
      <c r="F1274" s="16">
        <v>2166.2642978175427</v>
      </c>
      <c r="G1274" s="16">
        <v>4.6325109628855443E-2</v>
      </c>
      <c r="H1274" s="16">
        <v>1539.1935037855683</v>
      </c>
      <c r="I1274" s="16">
        <v>129814.46372398965</v>
      </c>
      <c r="J1274" s="16">
        <v>135853.00768037527</v>
      </c>
      <c r="K1274" s="16">
        <v>46787.530208180411</v>
      </c>
      <c r="L1274" s="16">
        <v>41055.620384663111</v>
      </c>
      <c r="M1274" s="16">
        <v>224611.8510197018</v>
      </c>
    </row>
    <row r="1275" spans="2:13" x14ac:dyDescent="0.35">
      <c r="B1275" s="10" t="s">
        <v>1546</v>
      </c>
      <c r="C1275" s="23">
        <v>1</v>
      </c>
      <c r="D1275" s="16">
        <v>159500</v>
      </c>
      <c r="E1275" s="16">
        <v>137497.91329220741</v>
      </c>
      <c r="F1275" s="16">
        <v>22002.086707792594</v>
      </c>
      <c r="G1275" s="16">
        <v>0.47051002956054028</v>
      </c>
      <c r="H1275" s="16">
        <v>1478.1401442988606</v>
      </c>
      <c r="I1275" s="16">
        <v>134598.40318737191</v>
      </c>
      <c r="J1275" s="16">
        <v>140397.4233970429</v>
      </c>
      <c r="K1275" s="16">
        <v>46785.561497383853</v>
      </c>
      <c r="L1275" s="16">
        <v>45723.659784997537</v>
      </c>
      <c r="M1275" s="16">
        <v>229272.16679941729</v>
      </c>
    </row>
    <row r="1276" spans="2:13" x14ac:dyDescent="0.35">
      <c r="B1276" s="10" t="s">
        <v>1547</v>
      </c>
      <c r="C1276" s="23">
        <v>1</v>
      </c>
      <c r="D1276" s="16">
        <v>106000</v>
      </c>
      <c r="E1276" s="16">
        <v>159280.47192312632</v>
      </c>
      <c r="F1276" s="16">
        <v>-53280.471923126315</v>
      </c>
      <c r="G1276" s="16">
        <v>-1.139391765539715</v>
      </c>
      <c r="H1276" s="16">
        <v>1321.9023265074341</v>
      </c>
      <c r="I1276" s="16">
        <v>156687.43690672607</v>
      </c>
      <c r="J1276" s="16">
        <v>161873.50693952656</v>
      </c>
      <c r="K1276" s="16">
        <v>46780.885969593655</v>
      </c>
      <c r="L1276" s="16">
        <v>67515.389900856768</v>
      </c>
      <c r="M1276" s="16">
        <v>251045.55394539586</v>
      </c>
    </row>
    <row r="1277" spans="2:13" x14ac:dyDescent="0.35">
      <c r="B1277" s="10" t="s">
        <v>1548</v>
      </c>
      <c r="C1277" s="23">
        <v>1</v>
      </c>
      <c r="D1277" s="16">
        <v>325000</v>
      </c>
      <c r="E1277" s="16">
        <v>310002.05019806529</v>
      </c>
      <c r="F1277" s="16">
        <v>14997.949801934708</v>
      </c>
      <c r="G1277" s="16">
        <v>0.32072802449944421</v>
      </c>
      <c r="H1277" s="16">
        <v>2883.9705888686703</v>
      </c>
      <c r="I1277" s="16">
        <v>304344.87222564808</v>
      </c>
      <c r="J1277" s="16">
        <v>315659.2281704825</v>
      </c>
      <c r="K1277" s="16">
        <v>46851.052845125669</v>
      </c>
      <c r="L1277" s="16">
        <v>218099.32928856675</v>
      </c>
      <c r="M1277" s="16">
        <v>401904.77110756387</v>
      </c>
    </row>
    <row r="1278" spans="2:13" x14ac:dyDescent="0.35">
      <c r="B1278" s="10" t="s">
        <v>1549</v>
      </c>
      <c r="C1278" s="23">
        <v>1</v>
      </c>
      <c r="D1278" s="16">
        <v>179900</v>
      </c>
      <c r="E1278" s="16">
        <v>193521.14700075157</v>
      </c>
      <c r="F1278" s="16">
        <v>-13621.147000751575</v>
      </c>
      <c r="G1278" s="16">
        <v>-0.2912853841132359</v>
      </c>
      <c r="H1278" s="16">
        <v>1477.2933637897543</v>
      </c>
      <c r="I1278" s="16">
        <v>190623.29793506191</v>
      </c>
      <c r="J1278" s="16">
        <v>196418.99606644124</v>
      </c>
      <c r="K1278" s="16">
        <v>46785.534751908053</v>
      </c>
      <c r="L1278" s="16">
        <v>101746.9459572933</v>
      </c>
      <c r="M1278" s="16">
        <v>285295.34804420988</v>
      </c>
    </row>
    <row r="1279" spans="2:13" x14ac:dyDescent="0.35">
      <c r="B1279" s="10" t="s">
        <v>1550</v>
      </c>
      <c r="C1279" s="23">
        <v>1</v>
      </c>
      <c r="D1279" s="16">
        <v>274725</v>
      </c>
      <c r="E1279" s="16">
        <v>265356.83180321229</v>
      </c>
      <c r="F1279" s="16">
        <v>9368.1681967877084</v>
      </c>
      <c r="G1279" s="16">
        <v>0.2003363205380678</v>
      </c>
      <c r="H1279" s="16">
        <v>2078.1370105164865</v>
      </c>
      <c r="I1279" s="16">
        <v>261280.37174327436</v>
      </c>
      <c r="J1279" s="16">
        <v>269433.29186315025</v>
      </c>
      <c r="K1279" s="16">
        <v>46808.359507397574</v>
      </c>
      <c r="L1279" s="16">
        <v>173537.85786765884</v>
      </c>
      <c r="M1279" s="16">
        <v>357175.80573876575</v>
      </c>
    </row>
    <row r="1280" spans="2:13" x14ac:dyDescent="0.35">
      <c r="B1280" s="10" t="s">
        <v>556</v>
      </c>
      <c r="C1280" s="23">
        <v>1</v>
      </c>
      <c r="D1280" s="16">
        <v>181000</v>
      </c>
      <c r="E1280" s="16">
        <v>227581.26990098631</v>
      </c>
      <c r="F1280" s="16">
        <v>-46581.269900986314</v>
      </c>
      <c r="G1280" s="16">
        <v>-0.99613072928751489</v>
      </c>
      <c r="H1280" s="16">
        <v>1698.8045466296617</v>
      </c>
      <c r="I1280" s="16">
        <v>224248.90593800793</v>
      </c>
      <c r="J1280" s="16">
        <v>230913.6338639647</v>
      </c>
      <c r="K1280" s="16">
        <v>46793.052937663175</v>
      </c>
      <c r="L1280" s="16">
        <v>135792.32123319007</v>
      </c>
      <c r="M1280" s="16">
        <v>319370.21856878255</v>
      </c>
    </row>
    <row r="1281" spans="2:13" x14ac:dyDescent="0.35">
      <c r="B1281" s="10" t="s">
        <v>1551</v>
      </c>
      <c r="C1281" s="23">
        <v>1</v>
      </c>
      <c r="D1281" s="16">
        <v>280000</v>
      </c>
      <c r="E1281" s="16">
        <v>245659.15026846525</v>
      </c>
      <c r="F1281" s="16">
        <v>34340.849731534749</v>
      </c>
      <c r="G1281" s="16">
        <v>0.73437190012508335</v>
      </c>
      <c r="H1281" s="16">
        <v>1871.012149411805</v>
      </c>
      <c r="I1281" s="16">
        <v>241988.98499055594</v>
      </c>
      <c r="J1281" s="16">
        <v>249329.31554637456</v>
      </c>
      <c r="K1281" s="16">
        <v>46799.621289093193</v>
      </c>
      <c r="L1281" s="16">
        <v>153857.31716517289</v>
      </c>
      <c r="M1281" s="16">
        <v>337460.98337175761</v>
      </c>
    </row>
    <row r="1282" spans="2:13" x14ac:dyDescent="0.35">
      <c r="B1282" s="10" t="s">
        <v>557</v>
      </c>
      <c r="C1282" s="23">
        <v>1</v>
      </c>
      <c r="D1282" s="16">
        <v>188000</v>
      </c>
      <c r="E1282" s="16">
        <v>219306.60313205348</v>
      </c>
      <c r="F1282" s="16">
        <v>-31306.603132053482</v>
      </c>
      <c r="G1282" s="16">
        <v>-0.66948517023549226</v>
      </c>
      <c r="H1282" s="16">
        <v>1563.2342333265199</v>
      </c>
      <c r="I1282" s="16">
        <v>216240.17301496534</v>
      </c>
      <c r="J1282" s="16">
        <v>222373.03324914162</v>
      </c>
      <c r="K1282" s="16">
        <v>46788.327258062374</v>
      </c>
      <c r="L1282" s="16">
        <v>127526.92432666343</v>
      </c>
      <c r="M1282" s="16">
        <v>311086.28193744353</v>
      </c>
    </row>
    <row r="1283" spans="2:13" x14ac:dyDescent="0.35">
      <c r="B1283" s="10" t="s">
        <v>1552</v>
      </c>
      <c r="C1283" s="23">
        <v>1</v>
      </c>
      <c r="D1283" s="16">
        <v>205000</v>
      </c>
      <c r="E1283" s="16">
        <v>228556.42121091837</v>
      </c>
      <c r="F1283" s="16">
        <v>-23556.421210918372</v>
      </c>
      <c r="G1283" s="16">
        <v>-0.5037491483189287</v>
      </c>
      <c r="H1283" s="16">
        <v>1609.347484196539</v>
      </c>
      <c r="I1283" s="16">
        <v>225399.53564048224</v>
      </c>
      <c r="J1283" s="16">
        <v>231713.30678135451</v>
      </c>
      <c r="K1283" s="16">
        <v>46789.890635309122</v>
      </c>
      <c r="L1283" s="16">
        <v>136773.67569487705</v>
      </c>
      <c r="M1283" s="16">
        <v>320339.16672695969</v>
      </c>
    </row>
    <row r="1284" spans="2:13" x14ac:dyDescent="0.35">
      <c r="B1284" s="10" t="s">
        <v>1553</v>
      </c>
      <c r="C1284" s="23">
        <v>1</v>
      </c>
      <c r="D1284" s="16">
        <v>129900</v>
      </c>
      <c r="E1284" s="16">
        <v>99432.93639367132</v>
      </c>
      <c r="F1284" s="16">
        <v>30467.06360632868</v>
      </c>
      <c r="G1284" s="16">
        <v>0.65153179279851881</v>
      </c>
      <c r="H1284" s="16">
        <v>2054.3778954124182</v>
      </c>
      <c r="I1284" s="16">
        <v>95403.082059578737</v>
      </c>
      <c r="J1284" s="16">
        <v>103462.7907277639</v>
      </c>
      <c r="K1284" s="16">
        <v>46807.310699039925</v>
      </c>
      <c r="L1284" s="16">
        <v>7616.0197937789926</v>
      </c>
      <c r="M1284" s="16">
        <v>191249.85299356363</v>
      </c>
    </row>
    <row r="1285" spans="2:13" x14ac:dyDescent="0.35">
      <c r="B1285" s="10" t="s">
        <v>1554</v>
      </c>
      <c r="C1285" s="23">
        <v>1</v>
      </c>
      <c r="D1285" s="16">
        <v>134500</v>
      </c>
      <c r="E1285" s="16">
        <v>113521.6147461964</v>
      </c>
      <c r="F1285" s="16">
        <v>20978.385253803601</v>
      </c>
      <c r="G1285" s="16">
        <v>0.44861838774608742</v>
      </c>
      <c r="H1285" s="16">
        <v>1777.9858365041337</v>
      </c>
      <c r="I1285" s="16">
        <v>110033.92927937384</v>
      </c>
      <c r="J1285" s="16">
        <v>117009.30021301896</v>
      </c>
      <c r="K1285" s="16">
        <v>46795.994486431293</v>
      </c>
      <c r="L1285" s="16">
        <v>21726.895955445347</v>
      </c>
      <c r="M1285" s="16">
        <v>205316.33353694744</v>
      </c>
    </row>
    <row r="1286" spans="2:13" x14ac:dyDescent="0.35">
      <c r="B1286" s="10" t="s">
        <v>1555</v>
      </c>
      <c r="C1286" s="23">
        <v>1</v>
      </c>
      <c r="D1286" s="16">
        <v>117000</v>
      </c>
      <c r="E1286" s="16">
        <v>97913.193804690789</v>
      </c>
      <c r="F1286" s="16">
        <v>19086.806195309211</v>
      </c>
      <c r="G1286" s="16">
        <v>0.40816736459776598</v>
      </c>
      <c r="H1286" s="16">
        <v>2044.2383270651144</v>
      </c>
      <c r="I1286" s="16">
        <v>93903.229182000112</v>
      </c>
      <c r="J1286" s="16">
        <v>101923.15842738147</v>
      </c>
      <c r="K1286" s="16">
        <v>46806.866768425556</v>
      </c>
      <c r="L1286" s="16">
        <v>6097.1480162077642</v>
      </c>
      <c r="M1286" s="16">
        <v>189729.23959317381</v>
      </c>
    </row>
    <row r="1287" spans="2:13" x14ac:dyDescent="0.35">
      <c r="B1287" s="10" t="s">
        <v>1556</v>
      </c>
      <c r="C1287" s="23">
        <v>1</v>
      </c>
      <c r="D1287" s="16">
        <v>318000</v>
      </c>
      <c r="E1287" s="16">
        <v>239089.66951069943</v>
      </c>
      <c r="F1287" s="16">
        <v>78910.33048930057</v>
      </c>
      <c r="G1287" s="16">
        <v>1.6874809387058256</v>
      </c>
      <c r="H1287" s="16">
        <v>1909.5324770531304</v>
      </c>
      <c r="I1287" s="16">
        <v>235343.94300832276</v>
      </c>
      <c r="J1287" s="16">
        <v>242835.3960130761</v>
      </c>
      <c r="K1287" s="16">
        <v>46801.177128574651</v>
      </c>
      <c r="L1287" s="16">
        <v>147284.78448278719</v>
      </c>
      <c r="M1287" s="16">
        <v>330894.55453861167</v>
      </c>
    </row>
    <row r="1288" spans="2:13" x14ac:dyDescent="0.35">
      <c r="B1288" s="10" t="s">
        <v>558</v>
      </c>
      <c r="C1288" s="23">
        <v>1</v>
      </c>
      <c r="D1288" s="16">
        <v>184100</v>
      </c>
      <c r="E1288" s="16">
        <v>203882.64736377483</v>
      </c>
      <c r="F1288" s="16">
        <v>-19782.647363774828</v>
      </c>
      <c r="G1288" s="16">
        <v>-0.42304778267321336</v>
      </c>
      <c r="H1288" s="16">
        <v>1811.6580866351226</v>
      </c>
      <c r="I1288" s="16">
        <v>200328.91062983533</v>
      </c>
      <c r="J1288" s="16">
        <v>207436.38409771433</v>
      </c>
      <c r="K1288" s="16">
        <v>46797.285940128721</v>
      </c>
      <c r="L1288" s="16">
        <v>112085.39526584037</v>
      </c>
      <c r="M1288" s="16">
        <v>295679.89946170931</v>
      </c>
    </row>
    <row r="1289" spans="2:13" x14ac:dyDescent="0.35">
      <c r="B1289" s="10" t="s">
        <v>1557</v>
      </c>
      <c r="C1289" s="23">
        <v>1</v>
      </c>
      <c r="D1289" s="16">
        <v>130000</v>
      </c>
      <c r="E1289" s="16">
        <v>117314.61260041292</v>
      </c>
      <c r="F1289" s="16">
        <v>12685.387399587082</v>
      </c>
      <c r="G1289" s="16">
        <v>0.27127436045657849</v>
      </c>
      <c r="H1289" s="16">
        <v>1899.4333031147828</v>
      </c>
      <c r="I1289" s="16">
        <v>113588.69657202795</v>
      </c>
      <c r="J1289" s="16">
        <v>121040.52862879788</v>
      </c>
      <c r="K1289" s="16">
        <v>46800.76616052648</v>
      </c>
      <c r="L1289" s="16">
        <v>25510.533724754263</v>
      </c>
      <c r="M1289" s="16">
        <v>209118.69147607157</v>
      </c>
    </row>
    <row r="1290" spans="2:13" x14ac:dyDescent="0.35">
      <c r="B1290" s="10" t="s">
        <v>1558</v>
      </c>
      <c r="C1290" s="23">
        <v>1</v>
      </c>
      <c r="D1290" s="16">
        <v>140000</v>
      </c>
      <c r="E1290" s="16">
        <v>175185.15560365663</v>
      </c>
      <c r="F1290" s="16">
        <v>-35185.155603656633</v>
      </c>
      <c r="G1290" s="16">
        <v>-0.75242720488440451</v>
      </c>
      <c r="H1290" s="16">
        <v>1372.8289945065123</v>
      </c>
      <c r="I1290" s="16">
        <v>172492.22316613671</v>
      </c>
      <c r="J1290" s="16">
        <v>177878.08804117655</v>
      </c>
      <c r="K1290" s="16">
        <v>46782.352717530746</v>
      </c>
      <c r="L1290" s="16">
        <v>83417.196418161897</v>
      </c>
      <c r="M1290" s="16">
        <v>266953.11478915135</v>
      </c>
    </row>
    <row r="1291" spans="2:13" x14ac:dyDescent="0.35">
      <c r="B1291" s="10" t="s">
        <v>1559</v>
      </c>
      <c r="C1291" s="23">
        <v>1</v>
      </c>
      <c r="D1291" s="16">
        <v>133700</v>
      </c>
      <c r="E1291" s="16">
        <v>122842.14393457246</v>
      </c>
      <c r="F1291" s="16">
        <v>10857.856065427535</v>
      </c>
      <c r="G1291" s="16">
        <v>0.23219298451810097</v>
      </c>
      <c r="H1291" s="16">
        <v>1674.6829571931753</v>
      </c>
      <c r="I1291" s="16">
        <v>119557.09672473521</v>
      </c>
      <c r="J1291" s="16">
        <v>126127.19114440972</v>
      </c>
      <c r="K1291" s="16">
        <v>46792.183421447779</v>
      </c>
      <c r="L1291" s="16">
        <v>31054.900904135822</v>
      </c>
      <c r="M1291" s="16">
        <v>214629.38696500909</v>
      </c>
    </row>
    <row r="1292" spans="2:13" x14ac:dyDescent="0.35">
      <c r="B1292" s="10" t="s">
        <v>1560</v>
      </c>
      <c r="C1292" s="23">
        <v>1</v>
      </c>
      <c r="D1292" s="16">
        <v>118400</v>
      </c>
      <c r="E1292" s="16">
        <v>79388.824238531932</v>
      </c>
      <c r="F1292" s="16">
        <v>39011.175761468068</v>
      </c>
      <c r="G1292" s="16">
        <v>0.83424584697317972</v>
      </c>
      <c r="H1292" s="16">
        <v>2533.1076707484808</v>
      </c>
      <c r="I1292" s="16">
        <v>74419.896687040891</v>
      </c>
      <c r="J1292" s="16">
        <v>84357.751790022972</v>
      </c>
      <c r="K1292" s="16">
        <v>46830.764469640075</v>
      </c>
      <c r="L1292" s="16">
        <v>-12474.099125410416</v>
      </c>
      <c r="M1292" s="16">
        <v>171251.74760247429</v>
      </c>
    </row>
    <row r="1293" spans="2:13" x14ac:dyDescent="0.35">
      <c r="B1293" s="10" t="s">
        <v>1561</v>
      </c>
      <c r="C1293" s="23">
        <v>1</v>
      </c>
      <c r="D1293" s="16">
        <v>212900</v>
      </c>
      <c r="E1293" s="16">
        <v>219677.48997642603</v>
      </c>
      <c r="F1293" s="16">
        <v>-6777.4899764260335</v>
      </c>
      <c r="G1293" s="16">
        <v>-0.14493520780576949</v>
      </c>
      <c r="H1293" s="16">
        <v>1844.8987836923118</v>
      </c>
      <c r="I1293" s="16">
        <v>216058.54850707573</v>
      </c>
      <c r="J1293" s="16">
        <v>223296.43144577634</v>
      </c>
      <c r="K1293" s="16">
        <v>46798.584571131723</v>
      </c>
      <c r="L1293" s="16">
        <v>127877.69049235219</v>
      </c>
      <c r="M1293" s="16">
        <v>311477.28946049989</v>
      </c>
    </row>
    <row r="1294" spans="2:13" x14ac:dyDescent="0.35">
      <c r="B1294" s="10" t="s">
        <v>559</v>
      </c>
      <c r="C1294" s="23">
        <v>1</v>
      </c>
      <c r="D1294" s="16">
        <v>112000</v>
      </c>
      <c r="E1294" s="16">
        <v>112091.16999695172</v>
      </c>
      <c r="F1294" s="16">
        <v>-91.169996951721259</v>
      </c>
      <c r="G1294" s="16">
        <v>-1.9496513458242073E-3</v>
      </c>
      <c r="H1294" s="16">
        <v>1818.8918924031502</v>
      </c>
      <c r="I1294" s="16">
        <v>108523.24347660955</v>
      </c>
      <c r="J1294" s="16">
        <v>115659.09651729389</v>
      </c>
      <c r="K1294" s="16">
        <v>46797.566539891246</v>
      </c>
      <c r="L1294" s="16">
        <v>20293.367476345913</v>
      </c>
      <c r="M1294" s="16">
        <v>203888.97251755753</v>
      </c>
    </row>
    <row r="1295" spans="2:13" x14ac:dyDescent="0.35">
      <c r="B1295" s="10" t="s">
        <v>560</v>
      </c>
      <c r="C1295" s="23">
        <v>1</v>
      </c>
      <c r="D1295" s="16">
        <v>118000</v>
      </c>
      <c r="E1295" s="16">
        <v>77744.566847284266</v>
      </c>
      <c r="F1295" s="16">
        <v>40255.433152715734</v>
      </c>
      <c r="G1295" s="16">
        <v>0.86085403144731476</v>
      </c>
      <c r="H1295" s="16">
        <v>2346.3848378742832</v>
      </c>
      <c r="I1295" s="16">
        <v>73141.913591779594</v>
      </c>
      <c r="J1295" s="16">
        <v>82347.220102788939</v>
      </c>
      <c r="K1295" s="16">
        <v>46821.035744061723</v>
      </c>
      <c r="L1295" s="16">
        <v>-14099.272711762853</v>
      </c>
      <c r="M1295" s="16">
        <v>169588.4064063314</v>
      </c>
    </row>
    <row r="1296" spans="2:13" x14ac:dyDescent="0.35">
      <c r="B1296" s="10" t="s">
        <v>561</v>
      </c>
      <c r="C1296" s="23">
        <v>1</v>
      </c>
      <c r="D1296" s="16">
        <v>163900</v>
      </c>
      <c r="E1296" s="16">
        <v>199419.56517928344</v>
      </c>
      <c r="F1296" s="16">
        <v>-35519.56517928344</v>
      </c>
      <c r="G1296" s="16">
        <v>-0.75957848382458659</v>
      </c>
      <c r="H1296" s="16">
        <v>1505.5050835619124</v>
      </c>
      <c r="I1296" s="16">
        <v>196466.37618735631</v>
      </c>
      <c r="J1296" s="16">
        <v>202372.75417121057</v>
      </c>
      <c r="K1296" s="16">
        <v>46786.434058345687</v>
      </c>
      <c r="L1296" s="16">
        <v>107643.60006215912</v>
      </c>
      <c r="M1296" s="16">
        <v>291195.53029640776</v>
      </c>
    </row>
    <row r="1297" spans="2:13" x14ac:dyDescent="0.35">
      <c r="B1297" s="10" t="s">
        <v>1562</v>
      </c>
      <c r="C1297" s="23">
        <v>1</v>
      </c>
      <c r="D1297" s="16">
        <v>115000</v>
      </c>
      <c r="E1297" s="16">
        <v>115327.83758460941</v>
      </c>
      <c r="F1297" s="16">
        <v>-327.83758460941317</v>
      </c>
      <c r="G1297" s="16">
        <v>-7.0107382847009363E-3</v>
      </c>
      <c r="H1297" s="16">
        <v>1760.1532454422929</v>
      </c>
      <c r="I1297" s="16">
        <v>111875.13241257056</v>
      </c>
      <c r="J1297" s="16">
        <v>118780.54275664827</v>
      </c>
      <c r="K1297" s="16">
        <v>46795.320340678722</v>
      </c>
      <c r="L1297" s="16">
        <v>23534.44119378725</v>
      </c>
      <c r="M1297" s="16">
        <v>207121.23397543159</v>
      </c>
    </row>
    <row r="1298" spans="2:13" x14ac:dyDescent="0.35">
      <c r="B1298" s="10" t="s">
        <v>1563</v>
      </c>
      <c r="C1298" s="23">
        <v>1</v>
      </c>
      <c r="D1298" s="16">
        <v>174000</v>
      </c>
      <c r="E1298" s="16">
        <v>222054.71681578606</v>
      </c>
      <c r="F1298" s="16">
        <v>-48054.716815786058</v>
      </c>
      <c r="G1298" s="16">
        <v>-1.0276400838612689</v>
      </c>
      <c r="H1298" s="16">
        <v>1906.7141887377802</v>
      </c>
      <c r="I1298" s="16">
        <v>218314.51864946075</v>
      </c>
      <c r="J1298" s="16">
        <v>225794.91498211137</v>
      </c>
      <c r="K1298" s="16">
        <v>46801.06222444991</v>
      </c>
      <c r="L1298" s="16">
        <v>130250.05718305848</v>
      </c>
      <c r="M1298" s="16">
        <v>313859.37644851365</v>
      </c>
    </row>
    <row r="1299" spans="2:13" x14ac:dyDescent="0.35">
      <c r="B1299" s="10" t="s">
        <v>1564</v>
      </c>
      <c r="C1299" s="23">
        <v>1</v>
      </c>
      <c r="D1299" s="16">
        <v>259000</v>
      </c>
      <c r="E1299" s="16">
        <v>216537.94622017758</v>
      </c>
      <c r="F1299" s="16">
        <v>42462.053779822425</v>
      </c>
      <c r="G1299" s="16">
        <v>0.9080421527504251</v>
      </c>
      <c r="H1299" s="16">
        <v>1820.2224560737577</v>
      </c>
      <c r="I1299" s="16">
        <v>212967.40967478268</v>
      </c>
      <c r="J1299" s="16">
        <v>220108.48276557247</v>
      </c>
      <c r="K1299" s="16">
        <v>46797.618274105509</v>
      </c>
      <c r="L1299" s="16">
        <v>124740.04221807315</v>
      </c>
      <c r="M1299" s="16">
        <v>308335.850222282</v>
      </c>
    </row>
    <row r="1300" spans="2:13" x14ac:dyDescent="0.35">
      <c r="B1300" s="10" t="s">
        <v>1565</v>
      </c>
      <c r="C1300" s="23">
        <v>1</v>
      </c>
      <c r="D1300" s="16">
        <v>215000</v>
      </c>
      <c r="E1300" s="16">
        <v>257364.732287875</v>
      </c>
      <c r="F1300" s="16">
        <v>-42364.732287874998</v>
      </c>
      <c r="G1300" s="16">
        <v>-0.90596095296873158</v>
      </c>
      <c r="H1300" s="16">
        <v>1968.314739920839</v>
      </c>
      <c r="I1300" s="16">
        <v>253503.69888051547</v>
      </c>
      <c r="J1300" s="16">
        <v>261225.76569523453</v>
      </c>
      <c r="K1300" s="16">
        <v>46803.612352623895</v>
      </c>
      <c r="L1300" s="16">
        <v>165555.07034028735</v>
      </c>
      <c r="M1300" s="16">
        <v>349174.39423546265</v>
      </c>
    </row>
    <row r="1301" spans="2:13" x14ac:dyDescent="0.35">
      <c r="B1301" s="10" t="s">
        <v>1566</v>
      </c>
      <c r="C1301" s="23">
        <v>1</v>
      </c>
      <c r="D1301" s="16">
        <v>140000</v>
      </c>
      <c r="E1301" s="16">
        <v>134907.8520598037</v>
      </c>
      <c r="F1301" s="16">
        <v>5092.1479401963006</v>
      </c>
      <c r="G1301" s="16">
        <v>0.10889452031019561</v>
      </c>
      <c r="H1301" s="16">
        <v>1929.7423666113184</v>
      </c>
      <c r="I1301" s="16">
        <v>131122.48196935616</v>
      </c>
      <c r="J1301" s="16">
        <v>138693.22215025124</v>
      </c>
      <c r="K1301" s="16">
        <v>46802.006067483831</v>
      </c>
      <c r="L1301" s="16">
        <v>43101.340990712124</v>
      </c>
      <c r="M1301" s="16">
        <v>226714.36312889529</v>
      </c>
    </row>
    <row r="1302" spans="2:13" x14ac:dyDescent="0.35">
      <c r="B1302" s="10" t="s">
        <v>1567</v>
      </c>
      <c r="C1302" s="23">
        <v>1</v>
      </c>
      <c r="D1302" s="16">
        <v>135000</v>
      </c>
      <c r="E1302" s="16">
        <v>179972.86974698919</v>
      </c>
      <c r="F1302" s="16">
        <v>-44972.869746989192</v>
      </c>
      <c r="G1302" s="16">
        <v>-0.96173542787574773</v>
      </c>
      <c r="H1302" s="16">
        <v>2591.0628323591677</v>
      </c>
      <c r="I1302" s="16">
        <v>174890.25772696809</v>
      </c>
      <c r="J1302" s="16">
        <v>185055.48176701029</v>
      </c>
      <c r="K1302" s="16">
        <v>46833.935057184033</v>
      </c>
      <c r="L1302" s="16">
        <v>88103.726979117229</v>
      </c>
      <c r="M1302" s="16">
        <v>271842.01251486118</v>
      </c>
    </row>
    <row r="1303" spans="2:13" x14ac:dyDescent="0.35">
      <c r="B1303" s="10" t="s">
        <v>562</v>
      </c>
      <c r="C1303" s="23">
        <v>1</v>
      </c>
      <c r="D1303" s="16">
        <v>93500</v>
      </c>
      <c r="E1303" s="16">
        <v>150028.69734634308</v>
      </c>
      <c r="F1303" s="16">
        <v>-56528.697346343077</v>
      </c>
      <c r="G1303" s="16">
        <v>-1.2088543878897906</v>
      </c>
      <c r="H1303" s="16">
        <v>2058.8687336257772</v>
      </c>
      <c r="I1303" s="16">
        <v>145990.03381318433</v>
      </c>
      <c r="J1303" s="16">
        <v>154067.36087950182</v>
      </c>
      <c r="K1303" s="16">
        <v>46807.508017428147</v>
      </c>
      <c r="L1303" s="16">
        <v>58211.393687982229</v>
      </c>
      <c r="M1303" s="16">
        <v>241846.00100470392</v>
      </c>
    </row>
    <row r="1304" spans="2:13" x14ac:dyDescent="0.35">
      <c r="B1304" s="10" t="s">
        <v>1568</v>
      </c>
      <c r="C1304" s="23">
        <v>1</v>
      </c>
      <c r="D1304" s="16">
        <v>117500</v>
      </c>
      <c r="E1304" s="16">
        <v>151564.79298318111</v>
      </c>
      <c r="F1304" s="16">
        <v>-34064.792983181105</v>
      </c>
      <c r="G1304" s="16">
        <v>-0.72846848421034394</v>
      </c>
      <c r="H1304" s="16">
        <v>4577.6681732330744</v>
      </c>
      <c r="I1304" s="16">
        <v>142585.26883178944</v>
      </c>
      <c r="J1304" s="16">
        <v>160544.31713457278</v>
      </c>
      <c r="K1304" s="16">
        <v>46985.730942952563</v>
      </c>
      <c r="L1304" s="16">
        <v>59397.888391874541</v>
      </c>
      <c r="M1304" s="16">
        <v>243731.69757448765</v>
      </c>
    </row>
    <row r="1305" spans="2:13" x14ac:dyDescent="0.35">
      <c r="B1305" s="10" t="s">
        <v>1569</v>
      </c>
      <c r="C1305" s="23">
        <v>1</v>
      </c>
      <c r="D1305" s="16">
        <v>239500</v>
      </c>
      <c r="E1305" s="16">
        <v>253757.17785584475</v>
      </c>
      <c r="F1305" s="16">
        <v>-14257.177855844755</v>
      </c>
      <c r="G1305" s="16">
        <v>-0.30488677112737389</v>
      </c>
      <c r="H1305" s="16">
        <v>1852.3793869126221</v>
      </c>
      <c r="I1305" s="16">
        <v>250123.56248381262</v>
      </c>
      <c r="J1305" s="16">
        <v>257390.79322787689</v>
      </c>
      <c r="K1305" s="16">
        <v>46798.880069210602</v>
      </c>
      <c r="L1305" s="16">
        <v>161956.79872465899</v>
      </c>
      <c r="M1305" s="16">
        <v>345557.55698703055</v>
      </c>
    </row>
    <row r="1306" spans="2:13" x14ac:dyDescent="0.35">
      <c r="B1306" s="10" t="s">
        <v>1570</v>
      </c>
      <c r="C1306" s="23">
        <v>1</v>
      </c>
      <c r="D1306" s="16">
        <v>169000</v>
      </c>
      <c r="E1306" s="16">
        <v>215878.62262845397</v>
      </c>
      <c r="F1306" s="16">
        <v>-46878.622628453973</v>
      </c>
      <c r="G1306" s="16">
        <v>-1.0024895552683781</v>
      </c>
      <c r="H1306" s="16">
        <v>1608.0312608216468</v>
      </c>
      <c r="I1306" s="16">
        <v>212724.31895323965</v>
      </c>
      <c r="J1306" s="16">
        <v>219032.9263036683</v>
      </c>
      <c r="K1306" s="16">
        <v>46789.845382038591</v>
      </c>
      <c r="L1306" s="16">
        <v>124095.96588093413</v>
      </c>
      <c r="M1306" s="16">
        <v>307661.2793759738</v>
      </c>
    </row>
    <row r="1307" spans="2:13" x14ac:dyDescent="0.35">
      <c r="B1307" s="10" t="s">
        <v>1571</v>
      </c>
      <c r="C1307" s="23">
        <v>1</v>
      </c>
      <c r="D1307" s="16">
        <v>102000</v>
      </c>
      <c r="E1307" s="16">
        <v>83189.648084422312</v>
      </c>
      <c r="F1307" s="16">
        <v>18810.351915577688</v>
      </c>
      <c r="G1307" s="16">
        <v>0.4022554475575269</v>
      </c>
      <c r="H1307" s="16">
        <v>2376.9063727013295</v>
      </c>
      <c r="I1307" s="16">
        <v>78527.123984473394</v>
      </c>
      <c r="J1307" s="16">
        <v>87852.172184371229</v>
      </c>
      <c r="K1307" s="16">
        <v>46822.575220120976</v>
      </c>
      <c r="L1307" s="16">
        <v>-8657.2113008619781</v>
      </c>
      <c r="M1307" s="16">
        <v>175036.50746970659</v>
      </c>
    </row>
    <row r="1308" spans="2:13" x14ac:dyDescent="0.35">
      <c r="B1308" s="10" t="s">
        <v>1572</v>
      </c>
      <c r="C1308" s="23">
        <v>1</v>
      </c>
      <c r="D1308" s="16">
        <v>119000</v>
      </c>
      <c r="E1308" s="16">
        <v>133604.85685970355</v>
      </c>
      <c r="F1308" s="16">
        <v>-14604.856859703548</v>
      </c>
      <c r="G1308" s="16">
        <v>-0.31232181401924841</v>
      </c>
      <c r="H1308" s="16">
        <v>1563.5059332004103</v>
      </c>
      <c r="I1308" s="16">
        <v>130537.8937779078</v>
      </c>
      <c r="J1308" s="16">
        <v>136671.8199414993</v>
      </c>
      <c r="K1308" s="16">
        <v>46788.33633655349</v>
      </c>
      <c r="L1308" s="16">
        <v>41825.160246004292</v>
      </c>
      <c r="M1308" s="16">
        <v>225384.5534734028</v>
      </c>
    </row>
    <row r="1309" spans="2:13" x14ac:dyDescent="0.35">
      <c r="B1309" s="10" t="s">
        <v>563</v>
      </c>
      <c r="C1309" s="23">
        <v>1</v>
      </c>
      <c r="D1309" s="16">
        <v>94000</v>
      </c>
      <c r="E1309" s="16">
        <v>33086.354031512601</v>
      </c>
      <c r="F1309" s="16">
        <v>60913.645968487399</v>
      </c>
      <c r="G1309" s="16">
        <v>1.3026255984675517</v>
      </c>
      <c r="H1309" s="16">
        <v>4107.6515474854878</v>
      </c>
      <c r="I1309" s="16">
        <v>25028.811439888563</v>
      </c>
      <c r="J1309" s="16">
        <v>41143.896623136636</v>
      </c>
      <c r="K1309" s="16">
        <v>46942.269518791472</v>
      </c>
      <c r="L1309" s="16">
        <v>-58995.296912491525</v>
      </c>
      <c r="M1309" s="16">
        <v>125168.00497551673</v>
      </c>
    </row>
    <row r="1310" spans="2:13" x14ac:dyDescent="0.35">
      <c r="B1310" s="10" t="s">
        <v>564</v>
      </c>
      <c r="C1310" s="23">
        <v>1</v>
      </c>
      <c r="D1310" s="16">
        <v>196000</v>
      </c>
      <c r="E1310" s="16">
        <v>191820.85223438052</v>
      </c>
      <c r="F1310" s="16">
        <v>4179.1477656194766</v>
      </c>
      <c r="G1310" s="16">
        <v>8.9370202238274979E-2</v>
      </c>
      <c r="H1310" s="16">
        <v>1247.9596737312982</v>
      </c>
      <c r="I1310" s="16">
        <v>189372.86264532333</v>
      </c>
      <c r="J1310" s="16">
        <v>194268.84182343772</v>
      </c>
      <c r="K1310" s="16">
        <v>46778.854942020102</v>
      </c>
      <c r="L1310" s="16">
        <v>100059.75426260541</v>
      </c>
      <c r="M1310" s="16">
        <v>283581.95020615566</v>
      </c>
    </row>
    <row r="1311" spans="2:13" x14ac:dyDescent="0.35">
      <c r="B1311" s="10" t="s">
        <v>1573</v>
      </c>
      <c r="C1311" s="23">
        <v>1</v>
      </c>
      <c r="D1311" s="16">
        <v>144000</v>
      </c>
      <c r="E1311" s="16">
        <v>94139.760929658034</v>
      </c>
      <c r="F1311" s="16">
        <v>49860.239070341966</v>
      </c>
      <c r="G1311" s="16">
        <v>1.0662508002285684</v>
      </c>
      <c r="H1311" s="16">
        <v>2445.6792833426389</v>
      </c>
      <c r="I1311" s="16">
        <v>89342.332334954321</v>
      </c>
      <c r="J1311" s="16">
        <v>98937.189524361747</v>
      </c>
      <c r="K1311" s="16">
        <v>46826.116788564374</v>
      </c>
      <c r="L1311" s="16">
        <v>2285.9544267217425</v>
      </c>
      <c r="M1311" s="16">
        <v>185993.56743259431</v>
      </c>
    </row>
    <row r="1312" spans="2:13" x14ac:dyDescent="0.35">
      <c r="B1312" s="10" t="s">
        <v>1574</v>
      </c>
      <c r="C1312" s="23">
        <v>1</v>
      </c>
      <c r="D1312" s="16">
        <v>139000</v>
      </c>
      <c r="E1312" s="16">
        <v>106100.51923180615</v>
      </c>
      <c r="F1312" s="16">
        <v>32899.480768193855</v>
      </c>
      <c r="G1312" s="16">
        <v>0.70354852584445315</v>
      </c>
      <c r="H1312" s="16">
        <v>1883.5817532985334</v>
      </c>
      <c r="I1312" s="16">
        <v>102405.69750056668</v>
      </c>
      <c r="J1312" s="16">
        <v>109795.34096304562</v>
      </c>
      <c r="K1312" s="16">
        <v>46800.125497274661</v>
      </c>
      <c r="L1312" s="16">
        <v>14297.697077020406</v>
      </c>
      <c r="M1312" s="16">
        <v>197903.3413865919</v>
      </c>
    </row>
    <row r="1313" spans="2:13" x14ac:dyDescent="0.35">
      <c r="B1313" s="10" t="s">
        <v>565</v>
      </c>
      <c r="C1313" s="23">
        <v>1</v>
      </c>
      <c r="D1313" s="16">
        <v>197500</v>
      </c>
      <c r="E1313" s="16">
        <v>219420.35719576929</v>
      </c>
      <c r="F1313" s="16">
        <v>-21920.357195769291</v>
      </c>
      <c r="G1313" s="16">
        <v>-0.46876226101345819</v>
      </c>
      <c r="H1313" s="16">
        <v>1474.162003803453</v>
      </c>
      <c r="I1313" s="16">
        <v>216528.65058548699</v>
      </c>
      <c r="J1313" s="16">
        <v>222312.06380605159</v>
      </c>
      <c r="K1313" s="16">
        <v>46785.435981219161</v>
      </c>
      <c r="L1313" s="16">
        <v>127646.34990025271</v>
      </c>
      <c r="M1313" s="16">
        <v>311194.36449128587</v>
      </c>
    </row>
    <row r="1314" spans="2:13" x14ac:dyDescent="0.35">
      <c r="B1314" s="10" t="s">
        <v>1575</v>
      </c>
      <c r="C1314" s="23">
        <v>1</v>
      </c>
      <c r="D1314" s="16">
        <v>424870</v>
      </c>
      <c r="E1314" s="16">
        <v>342156.86993055919</v>
      </c>
      <c r="F1314" s="16">
        <v>82713.130069440813</v>
      </c>
      <c r="G1314" s="16">
        <v>1.7688030135902448</v>
      </c>
      <c r="H1314" s="16">
        <v>3393.1759116668923</v>
      </c>
      <c r="I1314" s="16">
        <v>335500.83810481551</v>
      </c>
      <c r="J1314" s="16">
        <v>348812.90175630286</v>
      </c>
      <c r="K1314" s="16">
        <v>46885.152331061217</v>
      </c>
      <c r="L1314" s="16">
        <v>250187.25969096489</v>
      </c>
      <c r="M1314" s="16">
        <v>434126.48017015349</v>
      </c>
    </row>
    <row r="1315" spans="2:13" x14ac:dyDescent="0.35">
      <c r="B1315" s="10" t="s">
        <v>566</v>
      </c>
      <c r="C1315" s="23">
        <v>1</v>
      </c>
      <c r="D1315" s="16">
        <v>80000</v>
      </c>
      <c r="E1315" s="16">
        <v>119606.45459587383</v>
      </c>
      <c r="F1315" s="16">
        <v>-39606.454595873831</v>
      </c>
      <c r="G1315" s="16">
        <v>-0.84697576053514301</v>
      </c>
      <c r="H1315" s="16">
        <v>1725.5425677956925</v>
      </c>
      <c r="I1315" s="16">
        <v>116221.64150427037</v>
      </c>
      <c r="J1315" s="16">
        <v>122991.26768747729</v>
      </c>
      <c r="K1315" s="16">
        <v>46794.031280629948</v>
      </c>
      <c r="L1315" s="16">
        <v>27815.586816869414</v>
      </c>
      <c r="M1315" s="16">
        <v>211397.32237487825</v>
      </c>
    </row>
    <row r="1316" spans="2:13" x14ac:dyDescent="0.35">
      <c r="B1316" s="10" t="s">
        <v>1576</v>
      </c>
      <c r="C1316" s="23">
        <v>1</v>
      </c>
      <c r="D1316" s="16">
        <v>80000</v>
      </c>
      <c r="E1316" s="16">
        <v>92977.209699621351</v>
      </c>
      <c r="F1316" s="16">
        <v>-12977.209699621351</v>
      </c>
      <c r="G1316" s="16">
        <v>-0.27751491940169526</v>
      </c>
      <c r="H1316" s="16">
        <v>2083.6247379039037</v>
      </c>
      <c r="I1316" s="16">
        <v>88889.98494928937</v>
      </c>
      <c r="J1316" s="16">
        <v>97064.434449953333</v>
      </c>
      <c r="K1316" s="16">
        <v>46808.603465471002</v>
      </c>
      <c r="L1316" s="16">
        <v>1157.7572174958332</v>
      </c>
      <c r="M1316" s="16">
        <v>184796.66218174685</v>
      </c>
    </row>
    <row r="1317" spans="2:13" x14ac:dyDescent="0.35">
      <c r="B1317" s="10" t="s">
        <v>1577</v>
      </c>
      <c r="C1317" s="23">
        <v>1</v>
      </c>
      <c r="D1317" s="16">
        <v>149000</v>
      </c>
      <c r="E1317" s="16">
        <v>141430.09968307905</v>
      </c>
      <c r="F1317" s="16">
        <v>7569.9003169209464</v>
      </c>
      <c r="G1317" s="16">
        <v>0.16188073745856782</v>
      </c>
      <c r="H1317" s="16">
        <v>2196.285367091878</v>
      </c>
      <c r="I1317" s="16">
        <v>137121.88057439236</v>
      </c>
      <c r="J1317" s="16">
        <v>145738.31879176575</v>
      </c>
      <c r="K1317" s="16">
        <v>46813.753702870279</v>
      </c>
      <c r="L1317" s="16">
        <v>49600.544528727827</v>
      </c>
      <c r="M1317" s="16">
        <v>233259.65483743028</v>
      </c>
    </row>
    <row r="1318" spans="2:13" x14ac:dyDescent="0.35">
      <c r="B1318" s="10" t="s">
        <v>567</v>
      </c>
      <c r="C1318" s="23">
        <v>1</v>
      </c>
      <c r="D1318" s="16">
        <v>180000</v>
      </c>
      <c r="E1318" s="16">
        <v>174587.73888081149</v>
      </c>
      <c r="F1318" s="16">
        <v>5412.261119188508</v>
      </c>
      <c r="G1318" s="16">
        <v>0.11574007379385666</v>
      </c>
      <c r="H1318" s="16">
        <v>1484.7502479619338</v>
      </c>
      <c r="I1318" s="16">
        <v>171675.26243957074</v>
      </c>
      <c r="J1318" s="16">
        <v>177500.21532205225</v>
      </c>
      <c r="K1318" s="16">
        <v>46785.770803077743</v>
      </c>
      <c r="L1318" s="16">
        <v>82813.074800912174</v>
      </c>
      <c r="M1318" s="16">
        <v>266362.40296071081</v>
      </c>
    </row>
    <row r="1319" spans="2:13" x14ac:dyDescent="0.35">
      <c r="B1319" s="10" t="s">
        <v>1578</v>
      </c>
      <c r="C1319" s="23">
        <v>1</v>
      </c>
      <c r="D1319" s="16">
        <v>174500</v>
      </c>
      <c r="E1319" s="16">
        <v>153884.30313394847</v>
      </c>
      <c r="F1319" s="16">
        <v>20615.696866051527</v>
      </c>
      <c r="G1319" s="16">
        <v>0.44086237231405784</v>
      </c>
      <c r="H1319" s="16">
        <v>1770.8306296497949</v>
      </c>
      <c r="I1319" s="16">
        <v>150410.65327441008</v>
      </c>
      <c r="J1319" s="16">
        <v>157357.95299348686</v>
      </c>
      <c r="K1319" s="16">
        <v>46795.723174860803</v>
      </c>
      <c r="L1319" s="16">
        <v>62090.116546211604</v>
      </c>
      <c r="M1319" s="16">
        <v>245678.48972168536</v>
      </c>
    </row>
    <row r="1320" spans="2:13" x14ac:dyDescent="0.35">
      <c r="B1320" s="10" t="s">
        <v>568</v>
      </c>
      <c r="C1320" s="23">
        <v>1</v>
      </c>
      <c r="D1320" s="16">
        <v>116900</v>
      </c>
      <c r="E1320" s="16">
        <v>95085.564770814337</v>
      </c>
      <c r="F1320" s="16">
        <v>21814.435229185663</v>
      </c>
      <c r="G1320" s="16">
        <v>0.46649714187770264</v>
      </c>
      <c r="H1320" s="16">
        <v>2282.8412802743142</v>
      </c>
      <c r="I1320" s="16">
        <v>90607.558145109229</v>
      </c>
      <c r="J1320" s="16">
        <v>99563.571396519445</v>
      </c>
      <c r="K1320" s="16">
        <v>46817.89434233692</v>
      </c>
      <c r="L1320" s="16">
        <v>3247.8873649835732</v>
      </c>
      <c r="M1320" s="16">
        <v>186923.24217664509</v>
      </c>
    </row>
    <row r="1321" spans="2:13" x14ac:dyDescent="0.35">
      <c r="B1321" s="10" t="s">
        <v>1579</v>
      </c>
      <c r="C1321" s="23">
        <v>1</v>
      </c>
      <c r="D1321" s="16">
        <v>143000</v>
      </c>
      <c r="E1321" s="16">
        <v>124117.47097936593</v>
      </c>
      <c r="F1321" s="16">
        <v>18882.529020634072</v>
      </c>
      <c r="G1321" s="16">
        <v>0.40379893987644616</v>
      </c>
      <c r="H1321" s="16">
        <v>2435.8675978485653</v>
      </c>
      <c r="I1321" s="16">
        <v>119339.28892318919</v>
      </c>
      <c r="J1321" s="16">
        <v>128895.65303554267</v>
      </c>
      <c r="K1321" s="16">
        <v>46825.605359605841</v>
      </c>
      <c r="L1321" s="16">
        <v>32264.667692152376</v>
      </c>
      <c r="M1321" s="16">
        <v>215970.27426657948</v>
      </c>
    </row>
    <row r="1322" spans="2:13" x14ac:dyDescent="0.35">
      <c r="B1322" s="10" t="s">
        <v>1580</v>
      </c>
      <c r="C1322" s="23">
        <v>1</v>
      </c>
      <c r="D1322" s="16">
        <v>124000</v>
      </c>
      <c r="E1322" s="16">
        <v>103151.31014253998</v>
      </c>
      <c r="F1322" s="16">
        <v>20848.68985746002</v>
      </c>
      <c r="G1322" s="16">
        <v>0.44584487877950968</v>
      </c>
      <c r="H1322" s="16">
        <v>1926.1043276350754</v>
      </c>
      <c r="I1322" s="16">
        <v>99373.076405715008</v>
      </c>
      <c r="J1322" s="16">
        <v>106929.54387936495</v>
      </c>
      <c r="K1322" s="16">
        <v>46801.856204858304</v>
      </c>
      <c r="L1322" s="16">
        <v>11345.093043001107</v>
      </c>
      <c r="M1322" s="16">
        <v>194957.52724207885</v>
      </c>
    </row>
    <row r="1323" spans="2:13" x14ac:dyDescent="0.35">
      <c r="B1323" s="10" t="s">
        <v>1581</v>
      </c>
      <c r="C1323" s="23">
        <v>1</v>
      </c>
      <c r="D1323" s="16">
        <v>149900</v>
      </c>
      <c r="E1323" s="16">
        <v>163383.42800179645</v>
      </c>
      <c r="F1323" s="16">
        <v>-13483.428001796448</v>
      </c>
      <c r="G1323" s="16">
        <v>-0.28834029208037548</v>
      </c>
      <c r="H1323" s="16">
        <v>1321.0935530338838</v>
      </c>
      <c r="I1323" s="16">
        <v>160791.979470188</v>
      </c>
      <c r="J1323" s="16">
        <v>165974.87653340489</v>
      </c>
      <c r="K1323" s="16">
        <v>46780.863122810872</v>
      </c>
      <c r="L1323" s="16">
        <v>71618.390795627594</v>
      </c>
      <c r="M1323" s="16">
        <v>255148.46520796529</v>
      </c>
    </row>
    <row r="1324" spans="2:13" x14ac:dyDescent="0.35">
      <c r="B1324" s="10" t="s">
        <v>1582</v>
      </c>
      <c r="C1324" s="23">
        <v>1</v>
      </c>
      <c r="D1324" s="16">
        <v>230000</v>
      </c>
      <c r="E1324" s="16">
        <v>193078.57079790859</v>
      </c>
      <c r="F1324" s="16">
        <v>36921.429202091414</v>
      </c>
      <c r="G1324" s="16">
        <v>0.78955705320171876</v>
      </c>
      <c r="H1324" s="16">
        <v>1602.1054774492429</v>
      </c>
      <c r="I1324" s="16">
        <v>189935.89110086279</v>
      </c>
      <c r="J1324" s="16">
        <v>196221.25049495438</v>
      </c>
      <c r="K1324" s="16">
        <v>46789.642104852348</v>
      </c>
      <c r="L1324" s="16">
        <v>101296.31279759677</v>
      </c>
      <c r="M1324" s="16">
        <v>284860.82879822038</v>
      </c>
    </row>
    <row r="1325" spans="2:13" x14ac:dyDescent="0.35">
      <c r="B1325" s="10" t="s">
        <v>569</v>
      </c>
      <c r="C1325" s="23">
        <v>1</v>
      </c>
      <c r="D1325" s="16">
        <v>120500</v>
      </c>
      <c r="E1325" s="16">
        <v>71194.651068702224</v>
      </c>
      <c r="F1325" s="16">
        <v>49305.348931297776</v>
      </c>
      <c r="G1325" s="16">
        <v>1.0543845904825599</v>
      </c>
      <c r="H1325" s="16">
        <v>2458.9755803097828</v>
      </c>
      <c r="I1325" s="16">
        <v>66371.140544242502</v>
      </c>
      <c r="J1325" s="16">
        <v>76018.161593161945</v>
      </c>
      <c r="K1325" s="16">
        <v>46826.813122866457</v>
      </c>
      <c r="L1325" s="16">
        <v>-20660.521359077538</v>
      </c>
      <c r="M1325" s="16">
        <v>163049.82349648199</v>
      </c>
    </row>
    <row r="1326" spans="2:13" x14ac:dyDescent="0.35">
      <c r="B1326" s="10" t="s">
        <v>570</v>
      </c>
      <c r="C1326" s="23">
        <v>1</v>
      </c>
      <c r="D1326" s="16">
        <v>201800</v>
      </c>
      <c r="E1326" s="16">
        <v>203347.83857431836</v>
      </c>
      <c r="F1326" s="16">
        <v>-1547.8385743183608</v>
      </c>
      <c r="G1326" s="16">
        <v>-3.3100204677383623E-2</v>
      </c>
      <c r="H1326" s="16">
        <v>1470.9847684425051</v>
      </c>
      <c r="I1326" s="16">
        <v>200462.36440828029</v>
      </c>
      <c r="J1326" s="16">
        <v>206233.31274035643</v>
      </c>
      <c r="K1326" s="16">
        <v>46785.335977507828</v>
      </c>
      <c r="L1326" s="16">
        <v>111574.02744543229</v>
      </c>
      <c r="M1326" s="16">
        <v>295121.6497032044</v>
      </c>
    </row>
    <row r="1327" spans="2:13" x14ac:dyDescent="0.35">
      <c r="B1327" s="10" t="s">
        <v>1583</v>
      </c>
      <c r="C1327" s="23">
        <v>1</v>
      </c>
      <c r="D1327" s="16">
        <v>218000</v>
      </c>
      <c r="E1327" s="16">
        <v>178403.23646108963</v>
      </c>
      <c r="F1327" s="16">
        <v>39596.763538910367</v>
      </c>
      <c r="G1327" s="16">
        <v>0.84676851930575825</v>
      </c>
      <c r="H1327" s="16">
        <v>1259.1181052073168</v>
      </c>
      <c r="I1327" s="16">
        <v>175933.35856533592</v>
      </c>
      <c r="J1327" s="16">
        <v>180873.11435684335</v>
      </c>
      <c r="K1327" s="16">
        <v>46779.153954963309</v>
      </c>
      <c r="L1327" s="16">
        <v>86641.551947467538</v>
      </c>
      <c r="M1327" s="16">
        <v>270164.92097471171</v>
      </c>
    </row>
    <row r="1328" spans="2:13" x14ac:dyDescent="0.35">
      <c r="B1328" s="10" t="s">
        <v>1584</v>
      </c>
      <c r="C1328" s="23">
        <v>1</v>
      </c>
      <c r="D1328" s="16">
        <v>179900</v>
      </c>
      <c r="E1328" s="16">
        <v>150529.96848673778</v>
      </c>
      <c r="F1328" s="16">
        <v>29370.03151326222</v>
      </c>
      <c r="G1328" s="16">
        <v>0.62807199058099772</v>
      </c>
      <c r="H1328" s="16">
        <v>1363.1022646604804</v>
      </c>
      <c r="I1328" s="16">
        <v>147856.11593929751</v>
      </c>
      <c r="J1328" s="16">
        <v>153203.82103417805</v>
      </c>
      <c r="K1328" s="16">
        <v>46782.068296765392</v>
      </c>
      <c r="L1328" s="16">
        <v>58762.567219168734</v>
      </c>
      <c r="M1328" s="16">
        <v>242297.36975430683</v>
      </c>
    </row>
    <row r="1329" spans="2:13" x14ac:dyDescent="0.35">
      <c r="B1329" s="10" t="s">
        <v>1585</v>
      </c>
      <c r="C1329" s="23">
        <v>1</v>
      </c>
      <c r="D1329" s="16">
        <v>230000</v>
      </c>
      <c r="E1329" s="16">
        <v>199119.38944442227</v>
      </c>
      <c r="F1329" s="16">
        <v>30880.610555577732</v>
      </c>
      <c r="G1329" s="16">
        <v>0.66037540794739136</v>
      </c>
      <c r="H1329" s="16">
        <v>2047.7142779431233</v>
      </c>
      <c r="I1329" s="16">
        <v>195102.60641906958</v>
      </c>
      <c r="J1329" s="16">
        <v>203136.17246977496</v>
      </c>
      <c r="K1329" s="16">
        <v>46807.018705567978</v>
      </c>
      <c r="L1329" s="16">
        <v>107303.04561702767</v>
      </c>
      <c r="M1329" s="16">
        <v>290935.73327181686</v>
      </c>
    </row>
    <row r="1330" spans="2:13" x14ac:dyDescent="0.35">
      <c r="B1330" s="10" t="s">
        <v>1586</v>
      </c>
      <c r="C1330" s="23">
        <v>1</v>
      </c>
      <c r="D1330" s="16">
        <v>235128</v>
      </c>
      <c r="E1330" s="16">
        <v>224433.90015306449</v>
      </c>
      <c r="F1330" s="16">
        <v>10694.099846935511</v>
      </c>
      <c r="G1330" s="16">
        <v>0.22869109198278451</v>
      </c>
      <c r="H1330" s="16">
        <v>1901.3948714533472</v>
      </c>
      <c r="I1330" s="16">
        <v>220704.13632496924</v>
      </c>
      <c r="J1330" s="16">
        <v>228163.66398115974</v>
      </c>
      <c r="K1330" s="16">
        <v>46800.845812832144</v>
      </c>
      <c r="L1330" s="16">
        <v>132629.66503196047</v>
      </c>
      <c r="M1330" s="16">
        <v>316238.13527416851</v>
      </c>
    </row>
    <row r="1331" spans="2:13" x14ac:dyDescent="0.35">
      <c r="B1331" s="10" t="s">
        <v>1587</v>
      </c>
      <c r="C1331" s="23">
        <v>1</v>
      </c>
      <c r="D1331" s="16">
        <v>185000</v>
      </c>
      <c r="E1331" s="16">
        <v>218089.97102481176</v>
      </c>
      <c r="F1331" s="16">
        <v>-33089.971024811763</v>
      </c>
      <c r="G1331" s="16">
        <v>-0.70762212020223481</v>
      </c>
      <c r="H1331" s="16">
        <v>1485.4605239576672</v>
      </c>
      <c r="I1331" s="16">
        <v>215176.10131079183</v>
      </c>
      <c r="J1331" s="16">
        <v>221003.8407388317</v>
      </c>
      <c r="K1331" s="16">
        <v>46785.793349130407</v>
      </c>
      <c r="L1331" s="16">
        <v>126315.26271872201</v>
      </c>
      <c r="M1331" s="16">
        <v>309864.67933090153</v>
      </c>
    </row>
    <row r="1332" spans="2:13" x14ac:dyDescent="0.35">
      <c r="B1332" s="10" t="s">
        <v>1588</v>
      </c>
      <c r="C1332" s="23">
        <v>1</v>
      </c>
      <c r="D1332" s="16">
        <v>146000</v>
      </c>
      <c r="E1332" s="16">
        <v>182303.14063630786</v>
      </c>
      <c r="F1332" s="16">
        <v>-36303.140636307857</v>
      </c>
      <c r="G1332" s="16">
        <v>-0.77633508133935303</v>
      </c>
      <c r="H1332" s="16">
        <v>1269.2236728806847</v>
      </c>
      <c r="I1332" s="16">
        <v>179813.43972465338</v>
      </c>
      <c r="J1332" s="16">
        <v>184792.84154796234</v>
      </c>
      <c r="K1332" s="16">
        <v>46779.427049410289</v>
      </c>
      <c r="L1332" s="16">
        <v>90540.920422392635</v>
      </c>
      <c r="M1332" s="16">
        <v>274065.36085022311</v>
      </c>
    </row>
    <row r="1333" spans="2:13" x14ac:dyDescent="0.35">
      <c r="B1333" s="10" t="s">
        <v>571</v>
      </c>
      <c r="C1333" s="23">
        <v>1</v>
      </c>
      <c r="D1333" s="16">
        <v>224000</v>
      </c>
      <c r="E1333" s="16">
        <v>174713.23193203766</v>
      </c>
      <c r="F1333" s="16">
        <v>49286.768067962345</v>
      </c>
      <c r="G1333" s="16">
        <v>1.0539872426003649</v>
      </c>
      <c r="H1333" s="16">
        <v>1476.3686787031206</v>
      </c>
      <c r="I1333" s="16">
        <v>171817.19672260704</v>
      </c>
      <c r="J1333" s="16">
        <v>177609.26714146827</v>
      </c>
      <c r="K1333" s="16">
        <v>46785.505563312603</v>
      </c>
      <c r="L1333" s="16">
        <v>82939.088144738591</v>
      </c>
      <c r="M1333" s="16">
        <v>266487.37571933673</v>
      </c>
    </row>
    <row r="1334" spans="2:13" x14ac:dyDescent="0.35">
      <c r="B1334" s="10" t="s">
        <v>1589</v>
      </c>
      <c r="C1334" s="23">
        <v>1</v>
      </c>
      <c r="D1334" s="16">
        <v>129000</v>
      </c>
      <c r="E1334" s="16">
        <v>118360.47501985636</v>
      </c>
      <c r="F1334" s="16">
        <v>10639.524980143644</v>
      </c>
      <c r="G1334" s="16">
        <v>0.22752401985328466</v>
      </c>
      <c r="H1334" s="16">
        <v>1902.4398306657913</v>
      </c>
      <c r="I1334" s="16">
        <v>114628.66140655818</v>
      </c>
      <c r="J1334" s="16">
        <v>122092.28863315453</v>
      </c>
      <c r="K1334" s="16">
        <v>46800.888278414146</v>
      </c>
      <c r="L1334" s="16">
        <v>26556.15659854254</v>
      </c>
      <c r="M1334" s="16">
        <v>210164.79344117019</v>
      </c>
    </row>
    <row r="1335" spans="2:13" x14ac:dyDescent="0.35">
      <c r="B1335" s="10" t="s">
        <v>1590</v>
      </c>
      <c r="C1335" s="23">
        <v>1</v>
      </c>
      <c r="D1335" s="16">
        <v>108959</v>
      </c>
      <c r="E1335" s="16">
        <v>154047.24683007313</v>
      </c>
      <c r="F1335" s="16">
        <v>-45088.246830073127</v>
      </c>
      <c r="G1335" s="16">
        <v>-0.96420274270335471</v>
      </c>
      <c r="H1335" s="16">
        <v>1363.2023545661741</v>
      </c>
      <c r="I1335" s="16">
        <v>151373.19794692405</v>
      </c>
      <c r="J1335" s="16">
        <v>156721.29571322221</v>
      </c>
      <c r="K1335" s="16">
        <v>46782.071213220064</v>
      </c>
      <c r="L1335" s="16">
        <v>62279.839841605542</v>
      </c>
      <c r="M1335" s="16">
        <v>245814.65381854071</v>
      </c>
    </row>
    <row r="1336" spans="2:13" x14ac:dyDescent="0.35">
      <c r="B1336" s="10" t="s">
        <v>572</v>
      </c>
      <c r="C1336" s="23">
        <v>1</v>
      </c>
      <c r="D1336" s="16">
        <v>194000</v>
      </c>
      <c r="E1336" s="16">
        <v>180019.12463252057</v>
      </c>
      <c r="F1336" s="16">
        <v>13980.875367479428</v>
      </c>
      <c r="G1336" s="16">
        <v>0.29897810011380238</v>
      </c>
      <c r="H1336" s="16">
        <v>1279.311768495927</v>
      </c>
      <c r="I1336" s="16">
        <v>177509.63497804099</v>
      </c>
      <c r="J1336" s="16">
        <v>182528.61428700015</v>
      </c>
      <c r="K1336" s="16">
        <v>46779.701847492688</v>
      </c>
      <c r="L1336" s="16">
        <v>88256.365376472051</v>
      </c>
      <c r="M1336" s="16">
        <v>271781.88388856908</v>
      </c>
    </row>
    <row r="1337" spans="2:13" x14ac:dyDescent="0.35">
      <c r="B1337" s="10" t="s">
        <v>1591</v>
      </c>
      <c r="C1337" s="23">
        <v>1</v>
      </c>
      <c r="D1337" s="16">
        <v>233170</v>
      </c>
      <c r="E1337" s="16">
        <v>219102.57297964225</v>
      </c>
      <c r="F1337" s="16">
        <v>14067.427020357747</v>
      </c>
      <c r="G1337" s="16">
        <v>0.30082898913606354</v>
      </c>
      <c r="H1337" s="16">
        <v>1988.5369695347854</v>
      </c>
      <c r="I1337" s="16">
        <v>215201.87177803865</v>
      </c>
      <c r="J1337" s="16">
        <v>223003.27418124586</v>
      </c>
      <c r="K1337" s="16">
        <v>46804.467154519618</v>
      </c>
      <c r="L1337" s="16">
        <v>127291.23425820887</v>
      </c>
      <c r="M1337" s="16">
        <v>310913.91170107562</v>
      </c>
    </row>
    <row r="1338" spans="2:13" x14ac:dyDescent="0.35">
      <c r="B1338" s="10" t="s">
        <v>1592</v>
      </c>
      <c r="C1338" s="23">
        <v>1</v>
      </c>
      <c r="D1338" s="16">
        <v>245350</v>
      </c>
      <c r="E1338" s="16">
        <v>236328.83859049721</v>
      </c>
      <c r="F1338" s="16">
        <v>9021.1614095027908</v>
      </c>
      <c r="G1338" s="16">
        <v>0.19291565285724693</v>
      </c>
      <c r="H1338" s="16">
        <v>1931.1833933371913</v>
      </c>
      <c r="I1338" s="16">
        <v>232540.64179138534</v>
      </c>
      <c r="J1338" s="16">
        <v>240117.03538960908</v>
      </c>
      <c r="K1338" s="16">
        <v>46802.065506107741</v>
      </c>
      <c r="L1338" s="16">
        <v>144522.21092698709</v>
      </c>
      <c r="M1338" s="16">
        <v>328135.4662540073</v>
      </c>
    </row>
    <row r="1339" spans="2:13" x14ac:dyDescent="0.35">
      <c r="B1339" s="10" t="s">
        <v>1593</v>
      </c>
      <c r="C1339" s="23">
        <v>1</v>
      </c>
      <c r="D1339" s="16">
        <v>173000</v>
      </c>
      <c r="E1339" s="16">
        <v>225773.09056465473</v>
      </c>
      <c r="F1339" s="16">
        <v>-52773.090564654733</v>
      </c>
      <c r="G1339" s="16">
        <v>-1.1285415211450149</v>
      </c>
      <c r="H1339" s="16">
        <v>1694.6559223498655</v>
      </c>
      <c r="I1339" s="16">
        <v>222448.86451611351</v>
      </c>
      <c r="J1339" s="16">
        <v>229097.31661319596</v>
      </c>
      <c r="K1339" s="16">
        <v>46792.902507051796</v>
      </c>
      <c r="L1339" s="16">
        <v>133984.43698056851</v>
      </c>
      <c r="M1339" s="16">
        <v>317561.74414874095</v>
      </c>
    </row>
    <row r="1340" spans="2:13" x14ac:dyDescent="0.35">
      <c r="B1340" s="10" t="s">
        <v>1594</v>
      </c>
      <c r="C1340" s="23">
        <v>1</v>
      </c>
      <c r="D1340" s="16">
        <v>235000</v>
      </c>
      <c r="E1340" s="16">
        <v>199380.15803646663</v>
      </c>
      <c r="F1340" s="16">
        <v>35619.84196353337</v>
      </c>
      <c r="G1340" s="16">
        <v>0.7617228819150168</v>
      </c>
      <c r="H1340" s="16">
        <v>2563.8464637086176</v>
      </c>
      <c r="I1340" s="16">
        <v>194350.93346838883</v>
      </c>
      <c r="J1340" s="16">
        <v>204409.38260454443</v>
      </c>
      <c r="K1340" s="16">
        <v>46832.437210001895</v>
      </c>
      <c r="L1340" s="16">
        <v>107513.95343589691</v>
      </c>
      <c r="M1340" s="16">
        <v>291246.36263703636</v>
      </c>
    </row>
    <row r="1341" spans="2:13" x14ac:dyDescent="0.35">
      <c r="B1341" s="10" t="s">
        <v>1595</v>
      </c>
      <c r="C1341" s="23">
        <v>1</v>
      </c>
      <c r="D1341" s="16">
        <v>625000</v>
      </c>
      <c r="E1341" s="16">
        <v>406691.08277610055</v>
      </c>
      <c r="F1341" s="16">
        <v>218308.91722389945</v>
      </c>
      <c r="G1341" s="16">
        <v>4.6684906054827433</v>
      </c>
      <c r="H1341" s="16">
        <v>5069.3426059834064</v>
      </c>
      <c r="I1341" s="16">
        <v>396747.09325141704</v>
      </c>
      <c r="J1341" s="16">
        <v>416635.07230078406</v>
      </c>
      <c r="K1341" s="16">
        <v>47036.17863725897</v>
      </c>
      <c r="L1341" s="16">
        <v>314425.22031535837</v>
      </c>
      <c r="M1341" s="16">
        <v>498956.94523684273</v>
      </c>
    </row>
    <row r="1342" spans="2:13" x14ac:dyDescent="0.35">
      <c r="B1342" s="10" t="s">
        <v>1596</v>
      </c>
      <c r="C1342" s="23">
        <v>1</v>
      </c>
      <c r="D1342" s="16">
        <v>171000</v>
      </c>
      <c r="E1342" s="16">
        <v>149090.7194968604</v>
      </c>
      <c r="F1342" s="16">
        <v>21909.280503139598</v>
      </c>
      <c r="G1342" s="16">
        <v>0.46852538825471279</v>
      </c>
      <c r="H1342" s="16">
        <v>1592.4655496175892</v>
      </c>
      <c r="I1342" s="16">
        <v>145966.94941962673</v>
      </c>
      <c r="J1342" s="16">
        <v>152214.48957409407</v>
      </c>
      <c r="K1342" s="16">
        <v>46789.313019812733</v>
      </c>
      <c r="L1342" s="16">
        <v>57309.107027624501</v>
      </c>
      <c r="M1342" s="16">
        <v>240872.3319660963</v>
      </c>
    </row>
    <row r="1343" spans="2:13" x14ac:dyDescent="0.35">
      <c r="B1343" s="10" t="s">
        <v>1597</v>
      </c>
      <c r="C1343" s="23">
        <v>1</v>
      </c>
      <c r="D1343" s="16">
        <v>163000</v>
      </c>
      <c r="E1343" s="16">
        <v>142828.26221667032</v>
      </c>
      <c r="F1343" s="16">
        <v>20171.737783329678</v>
      </c>
      <c r="G1343" s="16">
        <v>0.43136840004182125</v>
      </c>
      <c r="H1343" s="16">
        <v>1425.7326071185414</v>
      </c>
      <c r="I1343" s="16">
        <v>140031.55439632048</v>
      </c>
      <c r="J1343" s="16">
        <v>145624.97003702016</v>
      </c>
      <c r="K1343" s="16">
        <v>46783.935061154269</v>
      </c>
      <c r="L1343" s="16">
        <v>51057.199116202828</v>
      </c>
      <c r="M1343" s="16">
        <v>234599.32531713782</v>
      </c>
    </row>
    <row r="1344" spans="2:13" x14ac:dyDescent="0.35">
      <c r="B1344" s="10" t="s">
        <v>1598</v>
      </c>
      <c r="C1344" s="23">
        <v>1</v>
      </c>
      <c r="D1344" s="16">
        <v>171900</v>
      </c>
      <c r="E1344" s="16">
        <v>191982.81768154632</v>
      </c>
      <c r="F1344" s="16">
        <v>-20082.817681546323</v>
      </c>
      <c r="G1344" s="16">
        <v>-0.42946686223432801</v>
      </c>
      <c r="H1344" s="16">
        <v>2078.6019812495356</v>
      </c>
      <c r="I1344" s="16">
        <v>187905.44553803897</v>
      </c>
      <c r="J1344" s="16">
        <v>196060.18982505368</v>
      </c>
      <c r="K1344" s="16">
        <v>46808.380152871701</v>
      </c>
      <c r="L1344" s="16">
        <v>100163.80324796493</v>
      </c>
      <c r="M1344" s="16">
        <v>283801.83211512771</v>
      </c>
    </row>
    <row r="1345" spans="2:13" x14ac:dyDescent="0.35">
      <c r="B1345" s="10" t="s">
        <v>573</v>
      </c>
      <c r="C1345" s="23">
        <v>1</v>
      </c>
      <c r="D1345" s="16">
        <v>200500</v>
      </c>
      <c r="E1345" s="16">
        <v>303958.2968046742</v>
      </c>
      <c r="F1345" s="16">
        <v>-103458.2968046742</v>
      </c>
      <c r="G1345" s="16">
        <v>-2.2124340720196236</v>
      </c>
      <c r="H1345" s="16">
        <v>4252.440518223033</v>
      </c>
      <c r="I1345" s="16">
        <v>295616.73710862239</v>
      </c>
      <c r="J1345" s="16">
        <v>312299.85650072602</v>
      </c>
      <c r="K1345" s="16">
        <v>46955.160703593843</v>
      </c>
      <c r="L1345" s="16">
        <v>211851.35859630484</v>
      </c>
      <c r="M1345" s="16">
        <v>396065.23501304357</v>
      </c>
    </row>
    <row r="1346" spans="2:13" x14ac:dyDescent="0.35">
      <c r="B1346" s="10" t="s">
        <v>1599</v>
      </c>
      <c r="C1346" s="23">
        <v>1</v>
      </c>
      <c r="D1346" s="16">
        <v>239000</v>
      </c>
      <c r="E1346" s="16">
        <v>218797.22881553604</v>
      </c>
      <c r="F1346" s="16">
        <v>20202.771184463956</v>
      </c>
      <c r="G1346" s="16">
        <v>0.43203204284438695</v>
      </c>
      <c r="H1346" s="16">
        <v>3049.5143549542299</v>
      </c>
      <c r="I1346" s="16">
        <v>212815.32126696265</v>
      </c>
      <c r="J1346" s="16">
        <v>224779.13636410944</v>
      </c>
      <c r="K1346" s="16">
        <v>46861.534376718511</v>
      </c>
      <c r="L1346" s="16">
        <v>126873.94740175459</v>
      </c>
      <c r="M1346" s="16">
        <v>310720.51022931747</v>
      </c>
    </row>
    <row r="1347" spans="2:13" x14ac:dyDescent="0.35">
      <c r="B1347" s="10" t="s">
        <v>1600</v>
      </c>
      <c r="C1347" s="23">
        <v>1</v>
      </c>
      <c r="D1347" s="16">
        <v>285000</v>
      </c>
      <c r="E1347" s="16">
        <v>331702.15873196267</v>
      </c>
      <c r="F1347" s="16">
        <v>-46702.158731962671</v>
      </c>
      <c r="G1347" s="16">
        <v>-0.99871591169278562</v>
      </c>
      <c r="H1347" s="16">
        <v>3395.9410246814241</v>
      </c>
      <c r="I1347" s="16">
        <v>325040.70287849224</v>
      </c>
      <c r="J1347" s="16">
        <v>338363.6145854331</v>
      </c>
      <c r="K1347" s="16">
        <v>46885.352529147232</v>
      </c>
      <c r="L1347" s="16">
        <v>239732.15578510333</v>
      </c>
      <c r="M1347" s="16">
        <v>423672.16167882201</v>
      </c>
    </row>
    <row r="1348" spans="2:13" x14ac:dyDescent="0.35">
      <c r="B1348" s="10" t="s">
        <v>1601</v>
      </c>
      <c r="C1348" s="23">
        <v>1</v>
      </c>
      <c r="D1348" s="16">
        <v>119500</v>
      </c>
      <c r="E1348" s="16">
        <v>137854.12640219199</v>
      </c>
      <c r="F1348" s="16">
        <v>-18354.126402191992</v>
      </c>
      <c r="G1348" s="16">
        <v>-0.39249916022713699</v>
      </c>
      <c r="H1348" s="16">
        <v>2013.4746300059417</v>
      </c>
      <c r="I1348" s="16">
        <v>133904.50764780698</v>
      </c>
      <c r="J1348" s="16">
        <v>141803.745156577</v>
      </c>
      <c r="K1348" s="16">
        <v>46805.533288543738</v>
      </c>
      <c r="L1348" s="16">
        <v>46040.696359182664</v>
      </c>
      <c r="M1348" s="16">
        <v>229667.55644520134</v>
      </c>
    </row>
    <row r="1349" spans="2:13" x14ac:dyDescent="0.35">
      <c r="B1349" s="10" t="s">
        <v>574</v>
      </c>
      <c r="C1349" s="23">
        <v>1</v>
      </c>
      <c r="D1349" s="16">
        <v>115000</v>
      </c>
      <c r="E1349" s="16">
        <v>105839.47345531272</v>
      </c>
      <c r="F1349" s="16">
        <v>9160.52654468728</v>
      </c>
      <c r="G1349" s="16">
        <v>0.19589594716961042</v>
      </c>
      <c r="H1349" s="16">
        <v>2228.7031279891125</v>
      </c>
      <c r="I1349" s="16">
        <v>101467.66387744067</v>
      </c>
      <c r="J1349" s="16">
        <v>110211.28303318477</v>
      </c>
      <c r="K1349" s="16">
        <v>46815.285793979805</v>
      </c>
      <c r="L1349" s="16">
        <v>14006.912960993752</v>
      </c>
      <c r="M1349" s="16">
        <v>197672.03394963167</v>
      </c>
    </row>
    <row r="1350" spans="2:13" x14ac:dyDescent="0.35">
      <c r="B1350" s="10" t="s">
        <v>1602</v>
      </c>
      <c r="C1350" s="23">
        <v>1</v>
      </c>
      <c r="D1350" s="16">
        <v>154900</v>
      </c>
      <c r="E1350" s="16">
        <v>111935.07404354143</v>
      </c>
      <c r="F1350" s="16">
        <v>42964.925956458566</v>
      </c>
      <c r="G1350" s="16">
        <v>0.9187959692332246</v>
      </c>
      <c r="H1350" s="16">
        <v>2376.8408769876123</v>
      </c>
      <c r="I1350" s="16">
        <v>107272.67841955907</v>
      </c>
      <c r="J1350" s="16">
        <v>116597.46966752379</v>
      </c>
      <c r="K1350" s="16">
        <v>46822.57189533503</v>
      </c>
      <c r="L1350" s="16">
        <v>20088.221180135661</v>
      </c>
      <c r="M1350" s="16">
        <v>203781.92690694722</v>
      </c>
    </row>
    <row r="1351" spans="2:13" x14ac:dyDescent="0.35">
      <c r="B1351" s="10" t="s">
        <v>575</v>
      </c>
      <c r="C1351" s="23">
        <v>1</v>
      </c>
      <c r="D1351" s="16">
        <v>93000</v>
      </c>
      <c r="E1351" s="16">
        <v>125606.8878506114</v>
      </c>
      <c r="F1351" s="16">
        <v>-32606.887850611398</v>
      </c>
      <c r="G1351" s="16">
        <v>-0.69729148740399616</v>
      </c>
      <c r="H1351" s="16">
        <v>1615.354590884494</v>
      </c>
      <c r="I1351" s="16">
        <v>122438.21877871924</v>
      </c>
      <c r="J1351" s="16">
        <v>128775.55692250356</v>
      </c>
      <c r="K1351" s="16">
        <v>46790.097636076702</v>
      </c>
      <c r="L1351" s="16">
        <v>33823.736283209088</v>
      </c>
      <c r="M1351" s="16">
        <v>217390.03941801371</v>
      </c>
    </row>
    <row r="1352" spans="2:13" x14ac:dyDescent="0.35">
      <c r="B1352" s="10" t="s">
        <v>576</v>
      </c>
      <c r="C1352" s="23">
        <v>1</v>
      </c>
      <c r="D1352" s="16">
        <v>250000</v>
      </c>
      <c r="E1352" s="16">
        <v>295540.52850324952</v>
      </c>
      <c r="F1352" s="16">
        <v>-45540.528503249516</v>
      </c>
      <c r="G1352" s="16">
        <v>-0.97387469183445885</v>
      </c>
      <c r="H1352" s="16">
        <v>2645.9527884378581</v>
      </c>
      <c r="I1352" s="16">
        <v>290350.24470195791</v>
      </c>
      <c r="J1352" s="16">
        <v>300730.81230454112</v>
      </c>
      <c r="K1352" s="16">
        <v>46837.00388045697</v>
      </c>
      <c r="L1352" s="16">
        <v>203665.3659515809</v>
      </c>
      <c r="M1352" s="16">
        <v>387415.6910549181</v>
      </c>
    </row>
    <row r="1353" spans="2:13" x14ac:dyDescent="0.35">
      <c r="B1353" s="10" t="s">
        <v>1603</v>
      </c>
      <c r="C1353" s="23">
        <v>1</v>
      </c>
      <c r="D1353" s="16">
        <v>392500</v>
      </c>
      <c r="E1353" s="16">
        <v>232331.81058386949</v>
      </c>
      <c r="F1353" s="16">
        <v>160168.18941613051</v>
      </c>
      <c r="G1353" s="16">
        <v>3.4251632828149372</v>
      </c>
      <c r="H1353" s="16">
        <v>1927.4489650382566</v>
      </c>
      <c r="I1353" s="16">
        <v>228550.93921504941</v>
      </c>
      <c r="J1353" s="16">
        <v>236112.68195268957</v>
      </c>
      <c r="K1353" s="16">
        <v>46801.911561945046</v>
      </c>
      <c r="L1353" s="16">
        <v>140525.48489622888</v>
      </c>
      <c r="M1353" s="16">
        <v>324138.1362715101</v>
      </c>
    </row>
    <row r="1354" spans="2:13" x14ac:dyDescent="0.35">
      <c r="B1354" s="10" t="s">
        <v>1604</v>
      </c>
      <c r="C1354" s="23">
        <v>1</v>
      </c>
      <c r="D1354" s="16">
        <v>745000</v>
      </c>
      <c r="E1354" s="16">
        <v>488534.01132951834</v>
      </c>
      <c r="F1354" s="16">
        <v>256465.98867048166</v>
      </c>
      <c r="G1354" s="16">
        <v>5.4844716100442987</v>
      </c>
      <c r="H1354" s="16">
        <v>7015.2410791492412</v>
      </c>
      <c r="I1354" s="16">
        <v>474772.96000072249</v>
      </c>
      <c r="J1354" s="16">
        <v>502295.06265831419</v>
      </c>
      <c r="K1354" s="16">
        <v>47285.489039851134</v>
      </c>
      <c r="L1354" s="16">
        <v>395779.10320260935</v>
      </c>
      <c r="M1354" s="16">
        <v>581288.91945642733</v>
      </c>
    </row>
    <row r="1355" spans="2:13" x14ac:dyDescent="0.35">
      <c r="B1355" s="10" t="s">
        <v>1605</v>
      </c>
      <c r="C1355" s="23">
        <v>1</v>
      </c>
      <c r="D1355" s="16">
        <v>120000</v>
      </c>
      <c r="E1355" s="16">
        <v>90618.569590485989</v>
      </c>
      <c r="F1355" s="16">
        <v>29381.430409514011</v>
      </c>
      <c r="G1355" s="16">
        <v>0.62831575359691605</v>
      </c>
      <c r="H1355" s="16">
        <v>2461.8244350358714</v>
      </c>
      <c r="I1355" s="16">
        <v>85789.470771102162</v>
      </c>
      <c r="J1355" s="16">
        <v>95447.668409869817</v>
      </c>
      <c r="K1355" s="16">
        <v>46826.962808709242</v>
      </c>
      <c r="L1355" s="16">
        <v>-1236.8964600705949</v>
      </c>
      <c r="M1355" s="16">
        <v>182474.03564104257</v>
      </c>
    </row>
    <row r="1356" spans="2:13" x14ac:dyDescent="0.35">
      <c r="B1356" s="10" t="s">
        <v>1606</v>
      </c>
      <c r="C1356" s="23">
        <v>1</v>
      </c>
      <c r="D1356" s="16">
        <v>186700</v>
      </c>
      <c r="E1356" s="16">
        <v>177654.61502963016</v>
      </c>
      <c r="F1356" s="16">
        <v>9045.3849703698361</v>
      </c>
      <c r="G1356" s="16">
        <v>0.19343366864779368</v>
      </c>
      <c r="H1356" s="16">
        <v>1284.9287726807363</v>
      </c>
      <c r="I1356" s="16">
        <v>175134.10709623058</v>
      </c>
      <c r="J1356" s="16">
        <v>180175.12296302975</v>
      </c>
      <c r="K1356" s="16">
        <v>46779.855795953044</v>
      </c>
      <c r="L1356" s="16">
        <v>85891.553789281883</v>
      </c>
      <c r="M1356" s="16">
        <v>269417.67626997846</v>
      </c>
    </row>
    <row r="1357" spans="2:13" x14ac:dyDescent="0.35">
      <c r="B1357" s="10" t="s">
        <v>1607</v>
      </c>
      <c r="C1357" s="23">
        <v>1</v>
      </c>
      <c r="D1357" s="16">
        <v>104900</v>
      </c>
      <c r="E1357" s="16">
        <v>103462.24661595267</v>
      </c>
      <c r="F1357" s="16">
        <v>1437.7533840473334</v>
      </c>
      <c r="G1357" s="16">
        <v>3.0746055872477137E-2</v>
      </c>
      <c r="H1357" s="16">
        <v>2294.6240547661937</v>
      </c>
      <c r="I1357" s="16">
        <v>98961.126976346975</v>
      </c>
      <c r="J1357" s="16">
        <v>107963.36625555836</v>
      </c>
      <c r="K1357" s="16">
        <v>46818.470349766983</v>
      </c>
      <c r="L1357" s="16">
        <v>11623.439317688913</v>
      </c>
      <c r="M1357" s="16">
        <v>195301.05391421641</v>
      </c>
    </row>
    <row r="1358" spans="2:13" x14ac:dyDescent="0.35">
      <c r="B1358" s="10" t="s">
        <v>1608</v>
      </c>
      <c r="C1358" s="23">
        <v>1</v>
      </c>
      <c r="D1358" s="16">
        <v>95000</v>
      </c>
      <c r="E1358" s="16">
        <v>123851.5339580765</v>
      </c>
      <c r="F1358" s="16">
        <v>-28851.533958076499</v>
      </c>
      <c r="G1358" s="16">
        <v>-0.61698402864095614</v>
      </c>
      <c r="H1358" s="16">
        <v>3299.8671367591555</v>
      </c>
      <c r="I1358" s="16">
        <v>117378.53601904397</v>
      </c>
      <c r="J1358" s="16">
        <v>130324.53189710903</v>
      </c>
      <c r="K1358" s="16">
        <v>46878.491757516706</v>
      </c>
      <c r="L1358" s="16">
        <v>31894.98905627901</v>
      </c>
      <c r="M1358" s="16">
        <v>215808.07885987399</v>
      </c>
    </row>
    <row r="1359" spans="2:13" x14ac:dyDescent="0.35">
      <c r="B1359" s="10" t="s">
        <v>1609</v>
      </c>
      <c r="C1359" s="23">
        <v>1</v>
      </c>
      <c r="D1359" s="16">
        <v>262000</v>
      </c>
      <c r="E1359" s="16">
        <v>215025.05137391141</v>
      </c>
      <c r="F1359" s="16">
        <v>46974.94862608859</v>
      </c>
      <c r="G1359" s="16">
        <v>1.0045494666120809</v>
      </c>
      <c r="H1359" s="16">
        <v>1533.556112784466</v>
      </c>
      <c r="I1359" s="16">
        <v>212016.83766528501</v>
      </c>
      <c r="J1359" s="16">
        <v>218033.26508253781</v>
      </c>
      <c r="K1359" s="16">
        <v>46787.345091278228</v>
      </c>
      <c r="L1359" s="16">
        <v>123247.29918050484</v>
      </c>
      <c r="M1359" s="16">
        <v>306802.80356731801</v>
      </c>
    </row>
    <row r="1360" spans="2:13" x14ac:dyDescent="0.35">
      <c r="B1360" s="10" t="s">
        <v>1610</v>
      </c>
      <c r="C1360" s="23">
        <v>1</v>
      </c>
      <c r="D1360" s="16">
        <v>195000</v>
      </c>
      <c r="E1360" s="16">
        <v>226817.97473513865</v>
      </c>
      <c r="F1360" s="16">
        <v>-31817.974735138647</v>
      </c>
      <c r="G1360" s="16">
        <v>-0.6804207451779728</v>
      </c>
      <c r="H1360" s="16">
        <v>1748.633068059271</v>
      </c>
      <c r="I1360" s="16">
        <v>223387.8674682175</v>
      </c>
      <c r="J1360" s="16">
        <v>230248.08200205979</v>
      </c>
      <c r="K1360" s="16">
        <v>46794.888438225913</v>
      </c>
      <c r="L1360" s="16">
        <v>135025.42556136221</v>
      </c>
      <c r="M1360" s="16">
        <v>318610.52390891511</v>
      </c>
    </row>
    <row r="1361" spans="2:13" x14ac:dyDescent="0.35">
      <c r="B1361" s="10" t="s">
        <v>1611</v>
      </c>
      <c r="C1361" s="23">
        <v>1</v>
      </c>
      <c r="D1361" s="16">
        <v>189000</v>
      </c>
      <c r="E1361" s="16">
        <v>237384.48349953239</v>
      </c>
      <c r="F1361" s="16">
        <v>-48384.483499532391</v>
      </c>
      <c r="G1361" s="16">
        <v>-1.0346920755281599</v>
      </c>
      <c r="H1361" s="16">
        <v>1723.5983846850831</v>
      </c>
      <c r="I1361" s="16">
        <v>234003.48410488898</v>
      </c>
      <c r="J1361" s="16">
        <v>240765.4828941758</v>
      </c>
      <c r="K1361" s="16">
        <v>46793.959628684846</v>
      </c>
      <c r="L1361" s="16">
        <v>145593.75627251802</v>
      </c>
      <c r="M1361" s="16">
        <v>329175.21072654676</v>
      </c>
    </row>
    <row r="1362" spans="2:13" x14ac:dyDescent="0.35">
      <c r="B1362" s="10" t="s">
        <v>577</v>
      </c>
      <c r="C1362" s="23">
        <v>1</v>
      </c>
      <c r="D1362" s="16">
        <v>168000</v>
      </c>
      <c r="E1362" s="16">
        <v>180321.25686530033</v>
      </c>
      <c r="F1362" s="16">
        <v>-12321.256865300325</v>
      </c>
      <c r="G1362" s="16">
        <v>-0.26348750502206753</v>
      </c>
      <c r="H1362" s="16">
        <v>1336.0615386574011</v>
      </c>
      <c r="I1362" s="16">
        <v>177700.44723032706</v>
      </c>
      <c r="J1362" s="16">
        <v>182942.06650027359</v>
      </c>
      <c r="K1362" s="16">
        <v>46781.288212001797</v>
      </c>
      <c r="L1362" s="16">
        <v>88555.385806935999</v>
      </c>
      <c r="M1362" s="16">
        <v>272087.12792366464</v>
      </c>
    </row>
    <row r="1363" spans="2:13" x14ac:dyDescent="0.35">
      <c r="B1363" s="10" t="s">
        <v>1612</v>
      </c>
      <c r="C1363" s="23">
        <v>1</v>
      </c>
      <c r="D1363" s="16">
        <v>174000</v>
      </c>
      <c r="E1363" s="16">
        <v>202838.74144224997</v>
      </c>
      <c r="F1363" s="16">
        <v>-28838.741442249971</v>
      </c>
      <c r="G1363" s="16">
        <v>-0.61671046336146096</v>
      </c>
      <c r="H1363" s="16">
        <v>1710.4370629909231</v>
      </c>
      <c r="I1363" s="16">
        <v>199483.5592107439</v>
      </c>
      <c r="J1363" s="16">
        <v>206193.92367375604</v>
      </c>
      <c r="K1363" s="16">
        <v>46793.476695857426</v>
      </c>
      <c r="L1363" s="16">
        <v>111048.96153313266</v>
      </c>
      <c r="M1363" s="16">
        <v>294628.52135136729</v>
      </c>
    </row>
    <row r="1364" spans="2:13" x14ac:dyDescent="0.35">
      <c r="B1364" s="10" t="s">
        <v>1613</v>
      </c>
      <c r="C1364" s="23">
        <v>1</v>
      </c>
      <c r="D1364" s="16">
        <v>125000</v>
      </c>
      <c r="E1364" s="16">
        <v>128395.10974167104</v>
      </c>
      <c r="F1364" s="16">
        <v>-3395.10974167104</v>
      </c>
      <c r="G1364" s="16">
        <v>-7.2603712826436045E-2</v>
      </c>
      <c r="H1364" s="16">
        <v>2256.5332765616486</v>
      </c>
      <c r="I1364" s="16">
        <v>123968.70872514794</v>
      </c>
      <c r="J1364" s="16">
        <v>132821.51075819414</v>
      </c>
      <c r="K1364" s="16">
        <v>46816.618937803796</v>
      </c>
      <c r="L1364" s="16">
        <v>36559.934161087222</v>
      </c>
      <c r="M1364" s="16">
        <v>220230.28532225487</v>
      </c>
    </row>
    <row r="1365" spans="2:13" x14ac:dyDescent="0.35">
      <c r="B1365" s="10" t="s">
        <v>578</v>
      </c>
      <c r="C1365" s="23">
        <v>1</v>
      </c>
      <c r="D1365" s="16">
        <v>165000</v>
      </c>
      <c r="E1365" s="16">
        <v>182187.43007467344</v>
      </c>
      <c r="F1365" s="16">
        <v>-17187.430074673437</v>
      </c>
      <c r="G1365" s="16">
        <v>-0.36754960290380789</v>
      </c>
      <c r="H1365" s="16">
        <v>1899.9704073403745</v>
      </c>
      <c r="I1365" s="16">
        <v>178460.46046612866</v>
      </c>
      <c r="J1365" s="16">
        <v>185914.39968321822</v>
      </c>
      <c r="K1365" s="16">
        <v>46800.787962256232</v>
      </c>
      <c r="L1365" s="16">
        <v>90383.308432883321</v>
      </c>
      <c r="M1365" s="16">
        <v>273991.55171646352</v>
      </c>
    </row>
    <row r="1366" spans="2:13" x14ac:dyDescent="0.35">
      <c r="B1366" s="10" t="s">
        <v>1614</v>
      </c>
      <c r="C1366" s="23">
        <v>1</v>
      </c>
      <c r="D1366" s="16">
        <v>158000</v>
      </c>
      <c r="E1366" s="16">
        <v>162992.97617823991</v>
      </c>
      <c r="F1366" s="16">
        <v>-4992.9761782399146</v>
      </c>
      <c r="G1366" s="16">
        <v>-0.10677375289075154</v>
      </c>
      <c r="H1366" s="16">
        <v>1281.8133936367476</v>
      </c>
      <c r="I1366" s="16">
        <v>160478.57935213504</v>
      </c>
      <c r="J1366" s="16">
        <v>165507.37300434479</v>
      </c>
      <c r="K1366" s="16">
        <v>46779.770327732534</v>
      </c>
      <c r="L1366" s="16">
        <v>71230.082591797764</v>
      </c>
      <c r="M1366" s="16">
        <v>254755.86976468208</v>
      </c>
    </row>
    <row r="1367" spans="2:13" x14ac:dyDescent="0.35">
      <c r="B1367" s="10" t="s">
        <v>1615</v>
      </c>
      <c r="C1367" s="23">
        <v>1</v>
      </c>
      <c r="D1367" s="16">
        <v>176000</v>
      </c>
      <c r="E1367" s="16">
        <v>210541.42596127695</v>
      </c>
      <c r="F1367" s="16">
        <v>-34541.425961276953</v>
      </c>
      <c r="G1367" s="16">
        <v>-0.73866118091187893</v>
      </c>
      <c r="H1367" s="16">
        <v>1882.2398232220562</v>
      </c>
      <c r="I1367" s="16">
        <v>206849.23655135813</v>
      </c>
      <c r="J1367" s="16">
        <v>214233.61537119577</v>
      </c>
      <c r="K1367" s="16">
        <v>46800.071507332352</v>
      </c>
      <c r="L1367" s="16">
        <v>118738.70971281132</v>
      </c>
      <c r="M1367" s="16">
        <v>302344.14220974257</v>
      </c>
    </row>
    <row r="1368" spans="2:13" x14ac:dyDescent="0.35">
      <c r="B1368" s="10" t="s">
        <v>1616</v>
      </c>
      <c r="C1368" s="23">
        <v>1</v>
      </c>
      <c r="D1368" s="16">
        <v>219210</v>
      </c>
      <c r="E1368" s="16">
        <v>250320.39311161279</v>
      </c>
      <c r="F1368" s="16">
        <v>-31110.393111612793</v>
      </c>
      <c r="G1368" s="16">
        <v>-0.66528925992281607</v>
      </c>
      <c r="H1368" s="16">
        <v>1942.0785441554183</v>
      </c>
      <c r="I1368" s="16">
        <v>246510.82445543242</v>
      </c>
      <c r="J1368" s="16">
        <v>254129.96176779317</v>
      </c>
      <c r="K1368" s="16">
        <v>46802.516336314307</v>
      </c>
      <c r="L1368" s="16">
        <v>158512.88110249816</v>
      </c>
      <c r="M1368" s="16">
        <v>342127.90512072743</v>
      </c>
    </row>
    <row r="1369" spans="2:13" x14ac:dyDescent="0.35">
      <c r="B1369" s="10" t="s">
        <v>1617</v>
      </c>
      <c r="C1369" s="23">
        <v>1</v>
      </c>
      <c r="D1369" s="16">
        <v>144000</v>
      </c>
      <c r="E1369" s="16">
        <v>139728.82666774918</v>
      </c>
      <c r="F1369" s="16">
        <v>4271.1733322508226</v>
      </c>
      <c r="G1369" s="16">
        <v>9.133814976302973E-2</v>
      </c>
      <c r="H1369" s="16">
        <v>2696.8455516337849</v>
      </c>
      <c r="I1369" s="16">
        <v>134438.71195277947</v>
      </c>
      <c r="J1369" s="16">
        <v>145018.94138271888</v>
      </c>
      <c r="K1369" s="16">
        <v>46839.906514303228</v>
      </c>
      <c r="L1369" s="16">
        <v>47847.970328383686</v>
      </c>
      <c r="M1369" s="16">
        <v>231609.68300711468</v>
      </c>
    </row>
    <row r="1370" spans="2:13" x14ac:dyDescent="0.35">
      <c r="B1370" s="10" t="s">
        <v>1618</v>
      </c>
      <c r="C1370" s="23">
        <v>1</v>
      </c>
      <c r="D1370" s="16">
        <v>178000</v>
      </c>
      <c r="E1370" s="16">
        <v>183137.14691166644</v>
      </c>
      <c r="F1370" s="16">
        <v>-5137.1469116664375</v>
      </c>
      <c r="G1370" s="16">
        <v>-0.10985681391797007</v>
      </c>
      <c r="H1370" s="16">
        <v>1970.6920292427676</v>
      </c>
      <c r="I1370" s="16">
        <v>179271.45022901625</v>
      </c>
      <c r="J1370" s="16">
        <v>187002.84359431663</v>
      </c>
      <c r="K1370" s="16">
        <v>46803.712389226348</v>
      </c>
      <c r="L1370" s="16">
        <v>91327.288732929257</v>
      </c>
      <c r="M1370" s="16">
        <v>274947.0050904036</v>
      </c>
    </row>
    <row r="1371" spans="2:13" x14ac:dyDescent="0.35">
      <c r="B1371" s="10" t="s">
        <v>1619</v>
      </c>
      <c r="C1371" s="23">
        <v>1</v>
      </c>
      <c r="D1371" s="16">
        <v>148000</v>
      </c>
      <c r="E1371" s="16">
        <v>159572.8216663143</v>
      </c>
      <c r="F1371" s="16">
        <v>-11572.821666314296</v>
      </c>
      <c r="G1371" s="16">
        <v>-0.24748237458712816</v>
      </c>
      <c r="H1371" s="16">
        <v>1293.1232787990023</v>
      </c>
      <c r="I1371" s="16">
        <v>157036.23944294587</v>
      </c>
      <c r="J1371" s="16">
        <v>162109.40388968273</v>
      </c>
      <c r="K1371" s="16">
        <v>46780.081596267773</v>
      </c>
      <c r="L1371" s="16">
        <v>67809.317497535463</v>
      </c>
      <c r="M1371" s="16">
        <v>251336.32583509313</v>
      </c>
    </row>
    <row r="1372" spans="2:13" x14ac:dyDescent="0.35">
      <c r="B1372" s="10" t="s">
        <v>1620</v>
      </c>
      <c r="C1372" s="23">
        <v>1</v>
      </c>
      <c r="D1372" s="16">
        <v>116050</v>
      </c>
      <c r="E1372" s="16">
        <v>117597.17985400869</v>
      </c>
      <c r="F1372" s="16">
        <v>-1547.1798540086893</v>
      </c>
      <c r="G1372" s="16">
        <v>-3.3086118081121559E-2</v>
      </c>
      <c r="H1372" s="16">
        <v>1966.4019448993567</v>
      </c>
      <c r="I1372" s="16">
        <v>113739.8985729375</v>
      </c>
      <c r="J1372" s="16">
        <v>121454.46113507988</v>
      </c>
      <c r="K1372" s="16">
        <v>46803.53194950358</v>
      </c>
      <c r="L1372" s="16">
        <v>25787.675624659532</v>
      </c>
      <c r="M1372" s="16">
        <v>209406.68408335786</v>
      </c>
    </row>
    <row r="1373" spans="2:13" x14ac:dyDescent="0.35">
      <c r="B1373" s="10" t="s">
        <v>1621</v>
      </c>
      <c r="C1373" s="23">
        <v>1</v>
      </c>
      <c r="D1373" s="16">
        <v>197900</v>
      </c>
      <c r="E1373" s="16">
        <v>233959.43774281078</v>
      </c>
      <c r="F1373" s="16">
        <v>-36059.437742810784</v>
      </c>
      <c r="G1373" s="16">
        <v>-0.77112354585428078</v>
      </c>
      <c r="H1373" s="16">
        <v>1684.3578767319088</v>
      </c>
      <c r="I1373" s="16">
        <v>230655.41227365608</v>
      </c>
      <c r="J1373" s="16">
        <v>237263.46321196549</v>
      </c>
      <c r="K1373" s="16">
        <v>46792.530683819692</v>
      </c>
      <c r="L1373" s="16">
        <v>142171.51352476125</v>
      </c>
      <c r="M1373" s="16">
        <v>325747.36196086032</v>
      </c>
    </row>
    <row r="1374" spans="2:13" x14ac:dyDescent="0.35">
      <c r="B1374" s="10" t="s">
        <v>1622</v>
      </c>
      <c r="C1374" s="23">
        <v>1</v>
      </c>
      <c r="D1374" s="16">
        <v>117000</v>
      </c>
      <c r="E1374" s="16">
        <v>116594.36038877016</v>
      </c>
      <c r="F1374" s="16">
        <v>405.63961122983892</v>
      </c>
      <c r="G1374" s="16">
        <v>8.6745183766174586E-3</v>
      </c>
      <c r="H1374" s="16">
        <v>2239.4697874480862</v>
      </c>
      <c r="I1374" s="16">
        <v>112201.43100164524</v>
      </c>
      <c r="J1374" s="16">
        <v>120987.28977589509</v>
      </c>
      <c r="K1374" s="16">
        <v>46815.799590183131</v>
      </c>
      <c r="L1374" s="16">
        <v>24760.792035156439</v>
      </c>
      <c r="M1374" s="16">
        <v>208427.9287423839</v>
      </c>
    </row>
    <row r="1375" spans="2:13" x14ac:dyDescent="0.35">
      <c r="B1375" s="10" t="s">
        <v>1623</v>
      </c>
      <c r="C1375" s="23">
        <v>1</v>
      </c>
      <c r="D1375" s="16">
        <v>213000</v>
      </c>
      <c r="E1375" s="16">
        <v>221871.22989151816</v>
      </c>
      <c r="F1375" s="16">
        <v>-8871.22989151816</v>
      </c>
      <c r="G1375" s="16">
        <v>-0.18970939865527525</v>
      </c>
      <c r="H1375" s="16">
        <v>1689.7876739952121</v>
      </c>
      <c r="I1375" s="16">
        <v>218556.55336732455</v>
      </c>
      <c r="J1375" s="16">
        <v>225185.90641571177</v>
      </c>
      <c r="K1375" s="16">
        <v>46792.726451046692</v>
      </c>
      <c r="L1375" s="16">
        <v>130082.92165774789</v>
      </c>
      <c r="M1375" s="16">
        <v>313659.53812528844</v>
      </c>
    </row>
    <row r="1376" spans="2:13" x14ac:dyDescent="0.35">
      <c r="B1376" s="10" t="s">
        <v>1624</v>
      </c>
      <c r="C1376" s="23">
        <v>1</v>
      </c>
      <c r="D1376" s="16">
        <v>153500</v>
      </c>
      <c r="E1376" s="16">
        <v>142811.63198436378</v>
      </c>
      <c r="F1376" s="16">
        <v>10688.368015636224</v>
      </c>
      <c r="G1376" s="16">
        <v>0.22856851796742494</v>
      </c>
      <c r="H1376" s="16">
        <v>1639.3586284643523</v>
      </c>
      <c r="I1376" s="16">
        <v>139595.87674828881</v>
      </c>
      <c r="J1376" s="16">
        <v>146027.38722043874</v>
      </c>
      <c r="K1376" s="16">
        <v>46790.932487523896</v>
      </c>
      <c r="L1376" s="16">
        <v>51026.842777785962</v>
      </c>
      <c r="M1376" s="16">
        <v>234596.42119094159</v>
      </c>
    </row>
    <row r="1377" spans="2:13" x14ac:dyDescent="0.35">
      <c r="B1377" s="10" t="s">
        <v>1625</v>
      </c>
      <c r="C1377" s="23">
        <v>1</v>
      </c>
      <c r="D1377" s="16">
        <v>271900</v>
      </c>
      <c r="E1377" s="16">
        <v>265277.31645306823</v>
      </c>
      <c r="F1377" s="16">
        <v>6622.6835469317739</v>
      </c>
      <c r="G1377" s="16">
        <v>0.14162470463918991</v>
      </c>
      <c r="H1377" s="16">
        <v>2053.4241537728349</v>
      </c>
      <c r="I1377" s="16">
        <v>261249.33297238019</v>
      </c>
      <c r="J1377" s="16">
        <v>269305.29993375624</v>
      </c>
      <c r="K1377" s="16">
        <v>46807.268848914871</v>
      </c>
      <c r="L1377" s="16">
        <v>173460.48194610933</v>
      </c>
      <c r="M1377" s="16">
        <v>357094.15096002712</v>
      </c>
    </row>
    <row r="1378" spans="2:13" x14ac:dyDescent="0.35">
      <c r="B1378" s="10" t="s">
        <v>579</v>
      </c>
      <c r="C1378" s="23">
        <v>1</v>
      </c>
      <c r="D1378" s="16">
        <v>107000</v>
      </c>
      <c r="E1378" s="16">
        <v>131685.85820653377</v>
      </c>
      <c r="F1378" s="16">
        <v>-24685.858206533769</v>
      </c>
      <c r="G1378" s="16">
        <v>-0.52790192261035784</v>
      </c>
      <c r="H1378" s="16">
        <v>1625.9098623210039</v>
      </c>
      <c r="I1378" s="16">
        <v>128496.48398276039</v>
      </c>
      <c r="J1378" s="16">
        <v>134875.23243030717</v>
      </c>
      <c r="K1378" s="16">
        <v>46790.463229377106</v>
      </c>
      <c r="L1378" s="16">
        <v>39901.989493688321</v>
      </c>
      <c r="M1378" s="16">
        <v>223469.7269193792</v>
      </c>
    </row>
    <row r="1379" spans="2:13" x14ac:dyDescent="0.35">
      <c r="B1379" s="10" t="s">
        <v>1626</v>
      </c>
      <c r="C1379" s="23">
        <v>1</v>
      </c>
      <c r="D1379" s="16">
        <v>200000</v>
      </c>
      <c r="E1379" s="16">
        <v>231670.53049422754</v>
      </c>
      <c r="F1379" s="16">
        <v>-31670.53049422754</v>
      </c>
      <c r="G1379" s="16">
        <v>-0.67726768087680156</v>
      </c>
      <c r="H1379" s="16">
        <v>1784.2751776477637</v>
      </c>
      <c r="I1379" s="16">
        <v>228170.50789667413</v>
      </c>
      <c r="J1379" s="16">
        <v>235170.55309178095</v>
      </c>
      <c r="K1379" s="16">
        <v>46796.233868217096</v>
      </c>
      <c r="L1379" s="16">
        <v>139875.34213372052</v>
      </c>
      <c r="M1379" s="16">
        <v>323465.71885473456</v>
      </c>
    </row>
    <row r="1380" spans="2:13" x14ac:dyDescent="0.35">
      <c r="B1380" s="10" t="s">
        <v>1627</v>
      </c>
      <c r="C1380" s="23">
        <v>1</v>
      </c>
      <c r="D1380" s="16">
        <v>140000</v>
      </c>
      <c r="E1380" s="16">
        <v>149105.3932312484</v>
      </c>
      <c r="F1380" s="16">
        <v>-9105.3932312483958</v>
      </c>
      <c r="G1380" s="16">
        <v>-0.19471693277518426</v>
      </c>
      <c r="H1380" s="16">
        <v>1365.9336715866127</v>
      </c>
      <c r="I1380" s="16">
        <v>146425.98661437508</v>
      </c>
      <c r="J1380" s="16">
        <v>151784.79984812171</v>
      </c>
      <c r="K1380" s="16">
        <v>46782.150881874521</v>
      </c>
      <c r="L1380" s="16">
        <v>57337.829965265759</v>
      </c>
      <c r="M1380" s="16">
        <v>240872.95649723103</v>
      </c>
    </row>
    <row r="1381" spans="2:13" x14ac:dyDescent="0.35">
      <c r="B1381" s="10" t="s">
        <v>1628</v>
      </c>
      <c r="C1381" s="23">
        <v>1</v>
      </c>
      <c r="D1381" s="16">
        <v>290000</v>
      </c>
      <c r="E1381" s="16">
        <v>231001.42441291217</v>
      </c>
      <c r="F1381" s="16">
        <v>58998.575587087835</v>
      </c>
      <c r="G1381" s="16">
        <v>1.2616722182845852</v>
      </c>
      <c r="H1381" s="16">
        <v>1866.2970046563653</v>
      </c>
      <c r="I1381" s="16">
        <v>227340.50833232485</v>
      </c>
      <c r="J1381" s="16">
        <v>234662.34049349948</v>
      </c>
      <c r="K1381" s="16">
        <v>46799.43301845534</v>
      </c>
      <c r="L1381" s="16">
        <v>139199.96062007995</v>
      </c>
      <c r="M1381" s="16">
        <v>322802.88820574438</v>
      </c>
    </row>
    <row r="1382" spans="2:13" x14ac:dyDescent="0.35">
      <c r="B1382" s="10" t="s">
        <v>1629</v>
      </c>
      <c r="C1382" s="23">
        <v>1</v>
      </c>
      <c r="D1382" s="16">
        <v>189000</v>
      </c>
      <c r="E1382" s="16">
        <v>233965.30723656586</v>
      </c>
      <c r="F1382" s="16">
        <v>-44965.307236565859</v>
      </c>
      <c r="G1382" s="16">
        <v>-0.96157370516962026</v>
      </c>
      <c r="H1382" s="16">
        <v>1606.0553859117126</v>
      </c>
      <c r="I1382" s="16">
        <v>230814.87942473928</v>
      </c>
      <c r="J1382" s="16">
        <v>237115.73504839244</v>
      </c>
      <c r="K1382" s="16">
        <v>46789.777518619543</v>
      </c>
      <c r="L1382" s="16">
        <v>142182.78360948799</v>
      </c>
      <c r="M1382" s="16">
        <v>325747.83086364373</v>
      </c>
    </row>
    <row r="1383" spans="2:13" x14ac:dyDescent="0.35">
      <c r="B1383" s="10" t="s">
        <v>1630</v>
      </c>
      <c r="C1383" s="23">
        <v>1</v>
      </c>
      <c r="D1383" s="16">
        <v>164000</v>
      </c>
      <c r="E1383" s="16">
        <v>220931.29554411714</v>
      </c>
      <c r="F1383" s="16">
        <v>-56931.295544117136</v>
      </c>
      <c r="G1383" s="16">
        <v>-1.2174638662747932</v>
      </c>
      <c r="H1383" s="16">
        <v>1462.1920214413678</v>
      </c>
      <c r="I1383" s="16">
        <v>218063.06917347747</v>
      </c>
      <c r="J1383" s="16">
        <v>223799.5219147568</v>
      </c>
      <c r="K1383" s="16">
        <v>46785.060348864208</v>
      </c>
      <c r="L1383" s="16">
        <v>129158.02508658786</v>
      </c>
      <c r="M1383" s="16">
        <v>312704.5660016464</v>
      </c>
    </row>
    <row r="1384" spans="2:13" x14ac:dyDescent="0.35">
      <c r="B1384" s="10" t="s">
        <v>1631</v>
      </c>
      <c r="C1384" s="23">
        <v>1</v>
      </c>
      <c r="D1384" s="16">
        <v>113000</v>
      </c>
      <c r="E1384" s="16">
        <v>68995.041659855036</v>
      </c>
      <c r="F1384" s="16">
        <v>44004.958340144964</v>
      </c>
      <c r="G1384" s="16">
        <v>0.94103684456887593</v>
      </c>
      <c r="H1384" s="16">
        <v>2467.1050293837648</v>
      </c>
      <c r="I1384" s="16">
        <v>64155.584460901919</v>
      </c>
      <c r="J1384" s="16">
        <v>73834.498858808147</v>
      </c>
      <c r="K1384" s="16">
        <v>46827.240721243754</v>
      </c>
      <c r="L1384" s="16">
        <v>-22860.969542123887</v>
      </c>
      <c r="M1384" s="16">
        <v>160851.05286183394</v>
      </c>
    </row>
    <row r="1385" spans="2:13" x14ac:dyDescent="0.35">
      <c r="B1385" s="10" t="s">
        <v>580</v>
      </c>
      <c r="C1385" s="23">
        <v>1</v>
      </c>
      <c r="D1385" s="16">
        <v>145000</v>
      </c>
      <c r="E1385" s="16">
        <v>121503.93177194126</v>
      </c>
      <c r="F1385" s="16">
        <v>23496.068228058735</v>
      </c>
      <c r="G1385" s="16">
        <v>0.50245851238396089</v>
      </c>
      <c r="H1385" s="16">
        <v>1781.1343521787624</v>
      </c>
      <c r="I1385" s="16">
        <v>118010.07019722459</v>
      </c>
      <c r="J1385" s="16">
        <v>124997.79334665794</v>
      </c>
      <c r="K1385" s="16">
        <v>46796.114218167837</v>
      </c>
      <c r="L1385" s="16">
        <v>29708.978116193597</v>
      </c>
      <c r="M1385" s="16">
        <v>213298.88542768895</v>
      </c>
    </row>
    <row r="1386" spans="2:13" x14ac:dyDescent="0.35">
      <c r="B1386" s="10" t="s">
        <v>1632</v>
      </c>
      <c r="C1386" s="23">
        <v>1</v>
      </c>
      <c r="D1386" s="16">
        <v>134500</v>
      </c>
      <c r="E1386" s="16">
        <v>122077.87051976573</v>
      </c>
      <c r="F1386" s="16">
        <v>12422.129480234275</v>
      </c>
      <c r="G1386" s="16">
        <v>0.26564464482724842</v>
      </c>
      <c r="H1386" s="16">
        <v>1721.8695898304238</v>
      </c>
      <c r="I1386" s="16">
        <v>118700.26231787872</v>
      </c>
      <c r="J1386" s="16">
        <v>125455.47872165273</v>
      </c>
      <c r="K1386" s="16">
        <v>46793.895982528338</v>
      </c>
      <c r="L1386" s="16">
        <v>30287.268140638509</v>
      </c>
      <c r="M1386" s="16">
        <v>213868.47289889294</v>
      </c>
    </row>
    <row r="1387" spans="2:13" x14ac:dyDescent="0.35">
      <c r="B1387" s="10" t="s">
        <v>1633</v>
      </c>
      <c r="C1387" s="23">
        <v>1</v>
      </c>
      <c r="D1387" s="16">
        <v>125000</v>
      </c>
      <c r="E1387" s="16">
        <v>116268.75018096971</v>
      </c>
      <c r="F1387" s="16">
        <v>8731.2498190302867</v>
      </c>
      <c r="G1387" s="16">
        <v>0.18671595403709595</v>
      </c>
      <c r="H1387" s="16">
        <v>1897.3238897906124</v>
      </c>
      <c r="I1387" s="16">
        <v>112546.97196405838</v>
      </c>
      <c r="J1387" s="16">
        <v>119990.52839788105</v>
      </c>
      <c r="K1387" s="16">
        <v>46800.680596355312</v>
      </c>
      <c r="L1387" s="16">
        <v>24464.839147433377</v>
      </c>
      <c r="M1387" s="16">
        <v>208072.66121450605</v>
      </c>
    </row>
    <row r="1388" spans="2:13" x14ac:dyDescent="0.35">
      <c r="B1388" s="10" t="s">
        <v>1634</v>
      </c>
      <c r="C1388" s="23">
        <v>1</v>
      </c>
      <c r="D1388" s="16">
        <v>112000</v>
      </c>
      <c r="E1388" s="16">
        <v>224747.77137335457</v>
      </c>
      <c r="F1388" s="16">
        <v>-112747.77137335457</v>
      </c>
      <c r="G1388" s="16">
        <v>-2.4110875457541701</v>
      </c>
      <c r="H1388" s="16">
        <v>1522.4463423490793</v>
      </c>
      <c r="I1388" s="16">
        <v>221761.3505182435</v>
      </c>
      <c r="J1388" s="16">
        <v>227734.19222846563</v>
      </c>
      <c r="K1388" s="16">
        <v>46786.982262212965</v>
      </c>
      <c r="L1388" s="16">
        <v>132970.73090308544</v>
      </c>
      <c r="M1388" s="16">
        <v>316524.8118436237</v>
      </c>
    </row>
    <row r="1389" spans="2:13" x14ac:dyDescent="0.35">
      <c r="B1389" s="10" t="s">
        <v>1635</v>
      </c>
      <c r="C1389" s="23">
        <v>1</v>
      </c>
      <c r="D1389" s="16">
        <v>229456</v>
      </c>
      <c r="E1389" s="16">
        <v>201211.11428330868</v>
      </c>
      <c r="F1389" s="16">
        <v>28244.885716691322</v>
      </c>
      <c r="G1389" s="16">
        <v>0.60401098268500608</v>
      </c>
      <c r="H1389" s="16">
        <v>2111.9331985228177</v>
      </c>
      <c r="I1389" s="16">
        <v>197068.35984052267</v>
      </c>
      <c r="J1389" s="16">
        <v>205353.86872609469</v>
      </c>
      <c r="K1389" s="16">
        <v>46809.872123028937</v>
      </c>
      <c r="L1389" s="16">
        <v>109389.17321075891</v>
      </c>
      <c r="M1389" s="16">
        <v>293033.05535585847</v>
      </c>
    </row>
    <row r="1390" spans="2:13" x14ac:dyDescent="0.35">
      <c r="B1390" s="10" t="s">
        <v>581</v>
      </c>
      <c r="C1390" s="23">
        <v>1</v>
      </c>
      <c r="D1390" s="16">
        <v>80500</v>
      </c>
      <c r="E1390" s="16">
        <v>98110.376214387405</v>
      </c>
      <c r="F1390" s="16">
        <v>-17610.376214387405</v>
      </c>
      <c r="G1390" s="16">
        <v>-0.37659421777794411</v>
      </c>
      <c r="H1390" s="16">
        <v>1997.558421859507</v>
      </c>
      <c r="I1390" s="16">
        <v>94191.978590508341</v>
      </c>
      <c r="J1390" s="16">
        <v>102028.77383826647</v>
      </c>
      <c r="K1390" s="16">
        <v>46804.851308256933</v>
      </c>
      <c r="L1390" s="16">
        <v>6298.2839394784241</v>
      </c>
      <c r="M1390" s="16">
        <v>189922.46848929639</v>
      </c>
    </row>
    <row r="1391" spans="2:13" x14ac:dyDescent="0.35">
      <c r="B1391" s="10" t="s">
        <v>582</v>
      </c>
      <c r="C1391" s="23">
        <v>1</v>
      </c>
      <c r="D1391" s="16">
        <v>91500</v>
      </c>
      <c r="E1391" s="16">
        <v>152332.27832931431</v>
      </c>
      <c r="F1391" s="16">
        <v>-60832.278329314315</v>
      </c>
      <c r="G1391" s="16">
        <v>-1.3008855684958018</v>
      </c>
      <c r="H1391" s="16">
        <v>1412.383630763803</v>
      </c>
      <c r="I1391" s="16">
        <v>149561.75577426495</v>
      </c>
      <c r="J1391" s="16">
        <v>155102.80088436368</v>
      </c>
      <c r="K1391" s="16">
        <v>46783.53015602551</v>
      </c>
      <c r="L1391" s="16">
        <v>60562.009488117081</v>
      </c>
      <c r="M1391" s="16">
        <v>244102.54717051156</v>
      </c>
    </row>
    <row r="1392" spans="2:13" x14ac:dyDescent="0.35">
      <c r="B1392" s="10" t="s">
        <v>1636</v>
      </c>
      <c r="C1392" s="23">
        <v>1</v>
      </c>
      <c r="D1392" s="16">
        <v>115000</v>
      </c>
      <c r="E1392" s="16">
        <v>115890.03734492352</v>
      </c>
      <c r="F1392" s="16">
        <v>-890.03734492351941</v>
      </c>
      <c r="G1392" s="16">
        <v>-1.9033262755101834E-2</v>
      </c>
      <c r="H1392" s="16">
        <v>1864.0262875889857</v>
      </c>
      <c r="I1392" s="16">
        <v>112233.57548818465</v>
      </c>
      <c r="J1392" s="16">
        <v>119546.49920166239</v>
      </c>
      <c r="K1392" s="16">
        <v>46799.342520382925</v>
      </c>
      <c r="L1392" s="16">
        <v>24088.751072522282</v>
      </c>
      <c r="M1392" s="16">
        <v>207691.32361732476</v>
      </c>
    </row>
    <row r="1393" spans="2:13" x14ac:dyDescent="0.35">
      <c r="B1393" s="10" t="s">
        <v>1637</v>
      </c>
      <c r="C1393" s="23">
        <v>1</v>
      </c>
      <c r="D1393" s="16">
        <v>134000</v>
      </c>
      <c r="E1393" s="16">
        <v>148528.5197365465</v>
      </c>
      <c r="F1393" s="16">
        <v>-14528.519736546499</v>
      </c>
      <c r="G1393" s="16">
        <v>-0.31068936058198104</v>
      </c>
      <c r="H1393" s="16">
        <v>1414.5549687728608</v>
      </c>
      <c r="I1393" s="16">
        <v>145753.73789896391</v>
      </c>
      <c r="J1393" s="16">
        <v>151303.30157412909</v>
      </c>
      <c r="K1393" s="16">
        <v>46783.595758545307</v>
      </c>
      <c r="L1393" s="16">
        <v>56758.122209872585</v>
      </c>
      <c r="M1393" s="16">
        <v>240298.91726322041</v>
      </c>
    </row>
    <row r="1394" spans="2:13" x14ac:dyDescent="0.35">
      <c r="B1394" s="10" t="s">
        <v>1638</v>
      </c>
      <c r="C1394" s="23">
        <v>1</v>
      </c>
      <c r="D1394" s="16">
        <v>143000</v>
      </c>
      <c r="E1394" s="16">
        <v>189088.3905339952</v>
      </c>
      <c r="F1394" s="16">
        <v>-46088.390533995203</v>
      </c>
      <c r="G1394" s="16">
        <v>-0.98559060695218059</v>
      </c>
      <c r="H1394" s="16">
        <v>1803.2050237869519</v>
      </c>
      <c r="I1394" s="16">
        <v>185551.23527322631</v>
      </c>
      <c r="J1394" s="16">
        <v>192625.5457947641</v>
      </c>
      <c r="K1394" s="16">
        <v>46796.959459959675</v>
      </c>
      <c r="L1394" s="16">
        <v>97291.778857439494</v>
      </c>
      <c r="M1394" s="16">
        <v>280885.00221055094</v>
      </c>
    </row>
    <row r="1395" spans="2:13" x14ac:dyDescent="0.35">
      <c r="B1395" s="10" t="s">
        <v>1639</v>
      </c>
      <c r="C1395" s="23">
        <v>1</v>
      </c>
      <c r="D1395" s="16">
        <v>137900</v>
      </c>
      <c r="E1395" s="16">
        <v>218778.64208531135</v>
      </c>
      <c r="F1395" s="16">
        <v>-80878.642085311352</v>
      </c>
      <c r="G1395" s="16">
        <v>-1.7295728711449148</v>
      </c>
      <c r="H1395" s="16">
        <v>2206.5691250798109</v>
      </c>
      <c r="I1395" s="16">
        <v>214450.25042376039</v>
      </c>
      <c r="J1395" s="16">
        <v>223107.03374686232</v>
      </c>
      <c r="K1395" s="16">
        <v>46814.23729639365</v>
      </c>
      <c r="L1395" s="16">
        <v>126948.13831704618</v>
      </c>
      <c r="M1395" s="16">
        <v>310609.14585357654</v>
      </c>
    </row>
    <row r="1396" spans="2:13" x14ac:dyDescent="0.35">
      <c r="B1396" s="10" t="s">
        <v>1640</v>
      </c>
      <c r="C1396" s="23">
        <v>1</v>
      </c>
      <c r="D1396" s="16">
        <v>184000</v>
      </c>
      <c r="E1396" s="16">
        <v>212731.25288053215</v>
      </c>
      <c r="F1396" s="16">
        <v>-28731.252880532149</v>
      </c>
      <c r="G1396" s="16">
        <v>-0.614411842915912</v>
      </c>
      <c r="H1396" s="16">
        <v>1834.9172276748798</v>
      </c>
      <c r="I1396" s="16">
        <v>209131.89116662394</v>
      </c>
      <c r="J1396" s="16">
        <v>216330.61459444035</v>
      </c>
      <c r="K1396" s="16">
        <v>46798.192139993153</v>
      </c>
      <c r="L1396" s="16">
        <v>120932.22318683044</v>
      </c>
      <c r="M1396" s="16">
        <v>304530.28257423383</v>
      </c>
    </row>
    <row r="1397" spans="2:13" x14ac:dyDescent="0.35">
      <c r="B1397" s="10" t="s">
        <v>1641</v>
      </c>
      <c r="C1397" s="23">
        <v>1</v>
      </c>
      <c r="D1397" s="16">
        <v>145000</v>
      </c>
      <c r="E1397" s="16">
        <v>131122.68019726058</v>
      </c>
      <c r="F1397" s="16">
        <v>13877.319802739425</v>
      </c>
      <c r="G1397" s="16">
        <v>0.29676358598729818</v>
      </c>
      <c r="H1397" s="16">
        <v>1551.8142202998472</v>
      </c>
      <c r="I1397" s="16">
        <v>128078.65150353944</v>
      </c>
      <c r="J1397" s="16">
        <v>134166.70889098171</v>
      </c>
      <c r="K1397" s="16">
        <v>46787.947098730714</v>
      </c>
      <c r="L1397" s="16">
        <v>39343.747109945936</v>
      </c>
      <c r="M1397" s="16">
        <v>222901.61328457523</v>
      </c>
    </row>
    <row r="1398" spans="2:13" x14ac:dyDescent="0.35">
      <c r="B1398" s="10" t="s">
        <v>1642</v>
      </c>
      <c r="C1398" s="23">
        <v>1</v>
      </c>
      <c r="D1398" s="16">
        <v>214000</v>
      </c>
      <c r="E1398" s="16">
        <v>258027.96887543553</v>
      </c>
      <c r="F1398" s="16">
        <v>-44027.96887543553</v>
      </c>
      <c r="G1398" s="16">
        <v>-0.94152892006078526</v>
      </c>
      <c r="H1398" s="16">
        <v>2020.7415020706947</v>
      </c>
      <c r="I1398" s="16">
        <v>254064.09547201497</v>
      </c>
      <c r="J1398" s="16">
        <v>261991.84227885609</v>
      </c>
      <c r="K1398" s="16">
        <v>46805.846457013147</v>
      </c>
      <c r="L1398" s="16">
        <v>166213.924523191</v>
      </c>
      <c r="M1398" s="16">
        <v>349842.01322768006</v>
      </c>
    </row>
    <row r="1399" spans="2:13" x14ac:dyDescent="0.35">
      <c r="B1399" s="10" t="s">
        <v>1643</v>
      </c>
      <c r="C1399" s="23">
        <v>1</v>
      </c>
      <c r="D1399" s="16">
        <v>147000</v>
      </c>
      <c r="E1399" s="16">
        <v>116935.89976436672</v>
      </c>
      <c r="F1399" s="16">
        <v>30064.100235633276</v>
      </c>
      <c r="G1399" s="16">
        <v>0.64291450526685212</v>
      </c>
      <c r="H1399" s="16">
        <v>1864.1500634024917</v>
      </c>
      <c r="I1399" s="16">
        <v>113279.19510979614</v>
      </c>
      <c r="J1399" s="16">
        <v>120592.60441893731</v>
      </c>
      <c r="K1399" s="16">
        <v>46799.347450559413</v>
      </c>
      <c r="L1399" s="16">
        <v>25134.603820963312</v>
      </c>
      <c r="M1399" s="16">
        <v>208737.19570777012</v>
      </c>
    </row>
    <row r="1400" spans="2:13" x14ac:dyDescent="0.35">
      <c r="B1400" s="10" t="s">
        <v>1644</v>
      </c>
      <c r="C1400" s="23">
        <v>1</v>
      </c>
      <c r="D1400" s="16">
        <v>367294</v>
      </c>
      <c r="E1400" s="16">
        <v>237090.17725842629</v>
      </c>
      <c r="F1400" s="16">
        <v>130203.82274157371</v>
      </c>
      <c r="G1400" s="16">
        <v>2.7843815589243923</v>
      </c>
      <c r="H1400" s="16">
        <v>1932.4788902774358</v>
      </c>
      <c r="I1400" s="16">
        <v>233299.4392209322</v>
      </c>
      <c r="J1400" s="16">
        <v>240880.91529592039</v>
      </c>
      <c r="K1400" s="16">
        <v>46802.118979814011</v>
      </c>
      <c r="L1400" s="16">
        <v>145283.44470124133</v>
      </c>
      <c r="M1400" s="16">
        <v>328896.90981561126</v>
      </c>
    </row>
    <row r="1401" spans="2:13" x14ac:dyDescent="0.35">
      <c r="B1401" s="10" t="s">
        <v>1645</v>
      </c>
      <c r="C1401" s="23">
        <v>1</v>
      </c>
      <c r="D1401" s="16">
        <v>127000</v>
      </c>
      <c r="E1401" s="16">
        <v>168331.15109437626</v>
      </c>
      <c r="F1401" s="16">
        <v>-41331.151094376255</v>
      </c>
      <c r="G1401" s="16">
        <v>-0.88385803498804416</v>
      </c>
      <c r="H1401" s="16">
        <v>1308.2882183333895</v>
      </c>
      <c r="I1401" s="16">
        <v>165764.8214241309</v>
      </c>
      <c r="J1401" s="16">
        <v>170897.48076462161</v>
      </c>
      <c r="K1401" s="16">
        <v>46780.503250836548</v>
      </c>
      <c r="L1401" s="16">
        <v>76566.819810734451</v>
      </c>
      <c r="M1401" s="16">
        <v>260095.48237801806</v>
      </c>
    </row>
    <row r="1402" spans="2:13" x14ac:dyDescent="0.35">
      <c r="B1402" s="10" t="s">
        <v>583</v>
      </c>
      <c r="C1402" s="23">
        <v>1</v>
      </c>
      <c r="D1402" s="16">
        <v>190000</v>
      </c>
      <c r="E1402" s="16">
        <v>292032.05440054688</v>
      </c>
      <c r="F1402" s="16">
        <v>-102032.05440054688</v>
      </c>
      <c r="G1402" s="16">
        <v>-2.1819341760489035</v>
      </c>
      <c r="H1402" s="16">
        <v>2863.7603145189341</v>
      </c>
      <c r="I1402" s="16">
        <v>286414.52077100513</v>
      </c>
      <c r="J1402" s="16">
        <v>297649.58803008863</v>
      </c>
      <c r="K1402" s="16">
        <v>46849.81312106071</v>
      </c>
      <c r="L1402" s="16">
        <v>200131.76532572071</v>
      </c>
      <c r="M1402" s="16">
        <v>383932.34347537305</v>
      </c>
    </row>
    <row r="1403" spans="2:13" x14ac:dyDescent="0.35">
      <c r="B1403" s="10" t="s">
        <v>1646</v>
      </c>
      <c r="C1403" s="23">
        <v>1</v>
      </c>
      <c r="D1403" s="16">
        <v>132500</v>
      </c>
      <c r="E1403" s="16">
        <v>140254.83121657273</v>
      </c>
      <c r="F1403" s="16">
        <v>-7754.8312165727257</v>
      </c>
      <c r="G1403" s="16">
        <v>-0.16583544612858675</v>
      </c>
      <c r="H1403" s="16">
        <v>1457.8370401262014</v>
      </c>
      <c r="I1403" s="16">
        <v>137395.1475489903</v>
      </c>
      <c r="J1403" s="16">
        <v>143114.51488415516</v>
      </c>
      <c r="K1403" s="16">
        <v>46784.924443402306</v>
      </c>
      <c r="L1403" s="16">
        <v>48481.827350314663</v>
      </c>
      <c r="M1403" s="16">
        <v>232027.8350828308</v>
      </c>
    </row>
    <row r="1404" spans="2:13" x14ac:dyDescent="0.35">
      <c r="B1404" s="10" t="s">
        <v>1647</v>
      </c>
      <c r="C1404" s="23">
        <v>1</v>
      </c>
      <c r="D1404" s="16">
        <v>101800</v>
      </c>
      <c r="E1404" s="16">
        <v>143490.52055527136</v>
      </c>
      <c r="F1404" s="16">
        <v>-41690.52055527136</v>
      </c>
      <c r="G1404" s="16">
        <v>-0.89154307586232751</v>
      </c>
      <c r="H1404" s="16">
        <v>1420.941806484275</v>
      </c>
      <c r="I1404" s="16">
        <v>140703.21033832393</v>
      </c>
      <c r="J1404" s="16">
        <v>146277.83077221879</v>
      </c>
      <c r="K1404" s="16">
        <v>46783.789307373489</v>
      </c>
      <c r="L1404" s="16">
        <v>51719.743364473412</v>
      </c>
      <c r="M1404" s="16">
        <v>235261.29774606932</v>
      </c>
    </row>
    <row r="1405" spans="2:13" x14ac:dyDescent="0.35">
      <c r="B1405" s="10" t="s">
        <v>584</v>
      </c>
      <c r="C1405" s="23">
        <v>1</v>
      </c>
      <c r="D1405" s="16">
        <v>142000</v>
      </c>
      <c r="E1405" s="16">
        <v>136926.90929126061</v>
      </c>
      <c r="F1405" s="16">
        <v>5073.0907087393862</v>
      </c>
      <c r="G1405" s="16">
        <v>0.10848698539520234</v>
      </c>
      <c r="H1405" s="16">
        <v>1484.5950435343771</v>
      </c>
      <c r="I1405" s="16">
        <v>134014.73729801673</v>
      </c>
      <c r="J1405" s="16">
        <v>139839.0812845045</v>
      </c>
      <c r="K1405" s="16">
        <v>46785.765877909762</v>
      </c>
      <c r="L1405" s="16">
        <v>45152.254872538819</v>
      </c>
      <c r="M1405" s="16">
        <v>228701.56370998241</v>
      </c>
    </row>
    <row r="1406" spans="2:13" x14ac:dyDescent="0.35">
      <c r="B1406" s="10" t="s">
        <v>585</v>
      </c>
      <c r="C1406" s="23">
        <v>1</v>
      </c>
      <c r="D1406" s="16">
        <v>130000</v>
      </c>
      <c r="E1406" s="16">
        <v>160575.36394710399</v>
      </c>
      <c r="F1406" s="16">
        <v>-30575.363947103993</v>
      </c>
      <c r="G1406" s="16">
        <v>-0.65384777296968866</v>
      </c>
      <c r="H1406" s="16">
        <v>3147.4633261135323</v>
      </c>
      <c r="I1406" s="16">
        <v>154401.32033299579</v>
      </c>
      <c r="J1406" s="16">
        <v>166749.4075612122</v>
      </c>
      <c r="K1406" s="16">
        <v>46868.010323978211</v>
      </c>
      <c r="L1406" s="16">
        <v>68639.379357246638</v>
      </c>
      <c r="M1406" s="16">
        <v>252511.34853696136</v>
      </c>
    </row>
    <row r="1407" spans="2:13" x14ac:dyDescent="0.35">
      <c r="B1407" s="10" t="s">
        <v>1648</v>
      </c>
      <c r="C1407" s="23">
        <v>1</v>
      </c>
      <c r="D1407" s="16">
        <v>138887</v>
      </c>
      <c r="E1407" s="16">
        <v>146582.83117702932</v>
      </c>
      <c r="F1407" s="16">
        <v>-7695.8311770293221</v>
      </c>
      <c r="G1407" s="16">
        <v>-0.16457374260390209</v>
      </c>
      <c r="H1407" s="16">
        <v>2849.1649457587123</v>
      </c>
      <c r="I1407" s="16">
        <v>140993.92772803392</v>
      </c>
      <c r="J1407" s="16">
        <v>152171.73462602473</v>
      </c>
      <c r="K1407" s="16">
        <v>46848.923223777929</v>
      </c>
      <c r="L1407" s="16">
        <v>54684.287718932159</v>
      </c>
      <c r="M1407" s="16">
        <v>238481.3746351265</v>
      </c>
    </row>
    <row r="1408" spans="2:13" x14ac:dyDescent="0.35">
      <c r="B1408" s="10" t="s">
        <v>1649</v>
      </c>
      <c r="C1408" s="23">
        <v>1</v>
      </c>
      <c r="D1408" s="16">
        <v>175500</v>
      </c>
      <c r="E1408" s="16">
        <v>224628.14781588345</v>
      </c>
      <c r="F1408" s="16">
        <v>-49128.147815883451</v>
      </c>
      <c r="G1408" s="16">
        <v>-1.0505951816342516</v>
      </c>
      <c r="H1408" s="16">
        <v>1775.4247513590892</v>
      </c>
      <c r="I1408" s="16">
        <v>221145.48615704422</v>
      </c>
      <c r="J1408" s="16">
        <v>228110.80947472269</v>
      </c>
      <c r="K1408" s="16">
        <v>46795.897249513633</v>
      </c>
      <c r="L1408" s="16">
        <v>132833.61976443842</v>
      </c>
      <c r="M1408" s="16">
        <v>316422.67586732848</v>
      </c>
    </row>
    <row r="1409" spans="2:13" x14ac:dyDescent="0.35">
      <c r="B1409" s="10" t="s">
        <v>1650</v>
      </c>
      <c r="C1409" s="23">
        <v>1</v>
      </c>
      <c r="D1409" s="16">
        <v>195000</v>
      </c>
      <c r="E1409" s="16">
        <v>256317.8916194725</v>
      </c>
      <c r="F1409" s="16">
        <v>-61317.891619472502</v>
      </c>
      <c r="G1409" s="16">
        <v>-1.3112703072954355</v>
      </c>
      <c r="H1409" s="16">
        <v>1958.0323958543113</v>
      </c>
      <c r="I1409" s="16">
        <v>252477.02799143823</v>
      </c>
      <c r="J1409" s="16">
        <v>260158.75524750678</v>
      </c>
      <c r="K1409" s="16">
        <v>46803.181058583119</v>
      </c>
      <c r="L1409" s="16">
        <v>164509.07569547347</v>
      </c>
      <c r="M1409" s="16">
        <v>348126.70754347154</v>
      </c>
    </row>
    <row r="1410" spans="2:13" x14ac:dyDescent="0.35">
      <c r="B1410" s="10" t="s">
        <v>1651</v>
      </c>
      <c r="C1410" s="23">
        <v>1</v>
      </c>
      <c r="D1410" s="16">
        <v>142500</v>
      </c>
      <c r="E1410" s="16">
        <v>180563.71591156907</v>
      </c>
      <c r="F1410" s="16">
        <v>-38063.715911569074</v>
      </c>
      <c r="G1410" s="16">
        <v>-0.8139846159406926</v>
      </c>
      <c r="H1410" s="16">
        <v>2175.1276676672301</v>
      </c>
      <c r="I1410" s="16">
        <v>176296.99960863017</v>
      </c>
      <c r="J1410" s="16">
        <v>184830.43221450798</v>
      </c>
      <c r="K1410" s="16">
        <v>46812.765851954857</v>
      </c>
      <c r="L1410" s="16">
        <v>88736.098519156309</v>
      </c>
      <c r="M1410" s="16">
        <v>272391.33330398181</v>
      </c>
    </row>
    <row r="1411" spans="2:13" x14ac:dyDescent="0.35">
      <c r="B1411" s="10" t="s">
        <v>1652</v>
      </c>
      <c r="C1411" s="23">
        <v>1</v>
      </c>
      <c r="D1411" s="16">
        <v>265900</v>
      </c>
      <c r="E1411" s="16">
        <v>214251.9737184722</v>
      </c>
      <c r="F1411" s="16">
        <v>51648.026281527797</v>
      </c>
      <c r="G1411" s="16">
        <v>1.104482256397</v>
      </c>
      <c r="H1411" s="16">
        <v>1899.9553574884887</v>
      </c>
      <c r="I1411" s="16">
        <v>210525.03363161912</v>
      </c>
      <c r="J1411" s="16">
        <v>217978.91380532528</v>
      </c>
      <c r="K1411" s="16">
        <v>46800.787351280189</v>
      </c>
      <c r="L1411" s="16">
        <v>122447.85327516873</v>
      </c>
      <c r="M1411" s="16">
        <v>306056.09416177566</v>
      </c>
    </row>
    <row r="1412" spans="2:13" x14ac:dyDescent="0.35">
      <c r="B1412" s="10" t="s">
        <v>1653</v>
      </c>
      <c r="C1412" s="23">
        <v>1</v>
      </c>
      <c r="D1412" s="16">
        <v>224900</v>
      </c>
      <c r="E1412" s="16">
        <v>238141.90917162478</v>
      </c>
      <c r="F1412" s="16">
        <v>-13241.909171624779</v>
      </c>
      <c r="G1412" s="16">
        <v>-0.28317546233342006</v>
      </c>
      <c r="H1412" s="16">
        <v>1807.5287577532497</v>
      </c>
      <c r="I1412" s="16">
        <v>234596.27250239521</v>
      </c>
      <c r="J1412" s="16">
        <v>241687.54584085435</v>
      </c>
      <c r="K1412" s="16">
        <v>46797.126263793201</v>
      </c>
      <c r="L1412" s="16">
        <v>146344.97029375279</v>
      </c>
      <c r="M1412" s="16">
        <v>329938.84804949677</v>
      </c>
    </row>
    <row r="1413" spans="2:13" x14ac:dyDescent="0.35">
      <c r="B1413" s="10" t="s">
        <v>1654</v>
      </c>
      <c r="C1413" s="23">
        <v>1</v>
      </c>
      <c r="D1413" s="16">
        <v>248328</v>
      </c>
      <c r="E1413" s="16">
        <v>234807.1395035983</v>
      </c>
      <c r="F1413" s="16">
        <v>13520.860496401699</v>
      </c>
      <c r="G1413" s="16">
        <v>0.28914077816049821</v>
      </c>
      <c r="H1413" s="16">
        <v>1899.8766453108774</v>
      </c>
      <c r="I1413" s="16">
        <v>231080.35381804151</v>
      </c>
      <c r="J1413" s="16">
        <v>238533.9251891551</v>
      </c>
      <c r="K1413" s="16">
        <v>46800.784155895257</v>
      </c>
      <c r="L1413" s="16">
        <v>143003.02532834114</v>
      </c>
      <c r="M1413" s="16">
        <v>326611.25367885549</v>
      </c>
    </row>
    <row r="1414" spans="2:13" x14ac:dyDescent="0.35">
      <c r="B1414" s="10" t="s">
        <v>1655</v>
      </c>
      <c r="C1414" s="23">
        <v>1</v>
      </c>
      <c r="D1414" s="16">
        <v>170000</v>
      </c>
      <c r="E1414" s="16">
        <v>151187.33558054303</v>
      </c>
      <c r="F1414" s="16">
        <v>18812.664419456967</v>
      </c>
      <c r="G1414" s="16">
        <v>0.40230489997006613</v>
      </c>
      <c r="H1414" s="16">
        <v>1486.5934585233194</v>
      </c>
      <c r="I1414" s="16">
        <v>148271.24350943882</v>
      </c>
      <c r="J1414" s="16">
        <v>154103.42765164725</v>
      </c>
      <c r="K1414" s="16">
        <v>46785.829333786773</v>
      </c>
      <c r="L1414" s="16">
        <v>59412.556687185104</v>
      </c>
      <c r="M1414" s="16">
        <v>242962.11447390096</v>
      </c>
    </row>
    <row r="1415" spans="2:13" x14ac:dyDescent="0.35">
      <c r="B1415" s="10" t="s">
        <v>586</v>
      </c>
      <c r="C1415" s="23">
        <v>1</v>
      </c>
      <c r="D1415" s="16">
        <v>465000</v>
      </c>
      <c r="E1415" s="16">
        <v>270591.03514522477</v>
      </c>
      <c r="F1415" s="16">
        <v>194408.96485477523</v>
      </c>
      <c r="G1415" s="16">
        <v>4.1573951150850359</v>
      </c>
      <c r="H1415" s="16">
        <v>2138.9875929711161</v>
      </c>
      <c r="I1415" s="16">
        <v>266395.21097803838</v>
      </c>
      <c r="J1415" s="16">
        <v>274786.85931241116</v>
      </c>
      <c r="K1415" s="16">
        <v>46811.100545299967</v>
      </c>
      <c r="L1415" s="16">
        <v>178766.68440752814</v>
      </c>
      <c r="M1415" s="16">
        <v>362415.3858829214</v>
      </c>
    </row>
    <row r="1416" spans="2:13" x14ac:dyDescent="0.35">
      <c r="B1416" s="10" t="s">
        <v>587</v>
      </c>
      <c r="C1416" s="23">
        <v>1</v>
      </c>
      <c r="D1416" s="16">
        <v>230000</v>
      </c>
      <c r="E1416" s="16">
        <v>136861.08942654546</v>
      </c>
      <c r="F1416" s="16">
        <v>93138.910573454545</v>
      </c>
      <c r="G1416" s="16">
        <v>1.9917561524576515</v>
      </c>
      <c r="H1416" s="16">
        <v>2134.6365253766558</v>
      </c>
      <c r="I1416" s="16">
        <v>132673.80028528717</v>
      </c>
      <c r="J1416" s="16">
        <v>141048.37856780374</v>
      </c>
      <c r="K1416" s="16">
        <v>46810.901929302439</v>
      </c>
      <c r="L1416" s="16">
        <v>45037.128292699359</v>
      </c>
      <c r="M1416" s="16">
        <v>228685.05056039157</v>
      </c>
    </row>
    <row r="1417" spans="2:13" x14ac:dyDescent="0.35">
      <c r="B1417" s="10" t="s">
        <v>1656</v>
      </c>
      <c r="C1417" s="23">
        <v>1</v>
      </c>
      <c r="D1417" s="16">
        <v>178000</v>
      </c>
      <c r="E1417" s="16">
        <v>227787.25655131563</v>
      </c>
      <c r="F1417" s="16">
        <v>-49787.25655131563</v>
      </c>
      <c r="G1417" s="16">
        <v>-1.0646900843000959</v>
      </c>
      <c r="H1417" s="16">
        <v>1517.1667143628947</v>
      </c>
      <c r="I1417" s="16">
        <v>224811.192180165</v>
      </c>
      <c r="J1417" s="16">
        <v>230763.32092246626</v>
      </c>
      <c r="K1417" s="16">
        <v>46786.81076092353</v>
      </c>
      <c r="L1417" s="16">
        <v>136010.55249686172</v>
      </c>
      <c r="M1417" s="16">
        <v>319563.96060576953</v>
      </c>
    </row>
    <row r="1418" spans="2:13" x14ac:dyDescent="0.35">
      <c r="B1418" s="10" t="s">
        <v>1657</v>
      </c>
      <c r="C1418" s="23">
        <v>1</v>
      </c>
      <c r="D1418" s="16">
        <v>186500</v>
      </c>
      <c r="E1418" s="16">
        <v>219772.65730991715</v>
      </c>
      <c r="F1418" s="16">
        <v>-33272.657309917151</v>
      </c>
      <c r="G1418" s="16">
        <v>-0.71152882825892094</v>
      </c>
      <c r="H1418" s="16">
        <v>1844.6544352980995</v>
      </c>
      <c r="I1418" s="16">
        <v>216154.19515278962</v>
      </c>
      <c r="J1418" s="16">
        <v>223391.11946704469</v>
      </c>
      <c r="K1418" s="16">
        <v>46798.57493904022</v>
      </c>
      <c r="L1418" s="16">
        <v>127972.87672009143</v>
      </c>
      <c r="M1418" s="16">
        <v>311572.43789974286</v>
      </c>
    </row>
    <row r="1419" spans="2:13" x14ac:dyDescent="0.35">
      <c r="B1419" s="10" t="s">
        <v>588</v>
      </c>
      <c r="C1419" s="23">
        <v>1</v>
      </c>
      <c r="D1419" s="16">
        <v>169900</v>
      </c>
      <c r="E1419" s="16">
        <v>140050.80106416176</v>
      </c>
      <c r="F1419" s="16">
        <v>29849.198935838242</v>
      </c>
      <c r="G1419" s="16">
        <v>0.63831888584847452</v>
      </c>
      <c r="H1419" s="16">
        <v>1713.2727419638456</v>
      </c>
      <c r="I1419" s="16">
        <v>136690.05638320339</v>
      </c>
      <c r="J1419" s="16">
        <v>143411.54574512012</v>
      </c>
      <c r="K1419" s="16">
        <v>46793.580433940457</v>
      </c>
      <c r="L1419" s="16">
        <v>48260.817663094684</v>
      </c>
      <c r="M1419" s="16">
        <v>231840.78446522885</v>
      </c>
    </row>
    <row r="1420" spans="2:13" x14ac:dyDescent="0.35">
      <c r="B1420" s="10" t="s">
        <v>1658</v>
      </c>
      <c r="C1420" s="23">
        <v>1</v>
      </c>
      <c r="D1420" s="16">
        <v>129500</v>
      </c>
      <c r="E1420" s="16">
        <v>175796.26781193048</v>
      </c>
      <c r="F1420" s="16">
        <v>-46296.267811930476</v>
      </c>
      <c r="G1420" s="16">
        <v>-0.99003601912991046</v>
      </c>
      <c r="H1420" s="16">
        <v>3058.0546386970132</v>
      </c>
      <c r="I1420" s="16">
        <v>169797.60769824623</v>
      </c>
      <c r="J1420" s="16">
        <v>181794.92792561473</v>
      </c>
      <c r="K1420" s="16">
        <v>46862.090910591636</v>
      </c>
      <c r="L1420" s="16">
        <v>83871.894704918828</v>
      </c>
      <c r="M1420" s="16">
        <v>267720.64091894211</v>
      </c>
    </row>
    <row r="1421" spans="2:13" x14ac:dyDescent="0.35">
      <c r="B1421" s="10" t="s">
        <v>1659</v>
      </c>
      <c r="C1421" s="23">
        <v>1</v>
      </c>
      <c r="D1421" s="16">
        <v>119000</v>
      </c>
      <c r="E1421" s="16">
        <v>108480.68081804361</v>
      </c>
      <c r="F1421" s="16">
        <v>10519.319181956394</v>
      </c>
      <c r="G1421" s="16">
        <v>0.22495344396157163</v>
      </c>
      <c r="H1421" s="16">
        <v>1845.235034005633</v>
      </c>
      <c r="I1421" s="16">
        <v>104861.07976226302</v>
      </c>
      <c r="J1421" s="16">
        <v>112100.28187382419</v>
      </c>
      <c r="K1421" s="16">
        <v>46798.597828033489</v>
      </c>
      <c r="L1421" s="16">
        <v>16680.855329317375</v>
      </c>
      <c r="M1421" s="16">
        <v>200280.50630676985</v>
      </c>
    </row>
    <row r="1422" spans="2:13" x14ac:dyDescent="0.35">
      <c r="B1422" s="10" t="s">
        <v>1660</v>
      </c>
      <c r="C1422" s="23">
        <v>1</v>
      </c>
      <c r="D1422" s="16">
        <v>244000</v>
      </c>
      <c r="E1422" s="16">
        <v>234083.95254507792</v>
      </c>
      <c r="F1422" s="16">
        <v>9916.0474549220817</v>
      </c>
      <c r="G1422" s="16">
        <v>0.21205260405989895</v>
      </c>
      <c r="H1422" s="16">
        <v>1894.6604946552463</v>
      </c>
      <c r="I1422" s="16">
        <v>230367.39882676231</v>
      </c>
      <c r="J1422" s="16">
        <v>237800.50626339353</v>
      </c>
      <c r="K1422" s="16">
        <v>46800.572696595351</v>
      </c>
      <c r="L1422" s="16">
        <v>142280.2531670098</v>
      </c>
      <c r="M1422" s="16">
        <v>325887.65192314604</v>
      </c>
    </row>
    <row r="1423" spans="2:13" x14ac:dyDescent="0.35">
      <c r="B1423" s="10" t="s">
        <v>589</v>
      </c>
      <c r="C1423" s="23">
        <v>1</v>
      </c>
      <c r="D1423" s="16">
        <v>171750</v>
      </c>
      <c r="E1423" s="16">
        <v>203596.16711434236</v>
      </c>
      <c r="F1423" s="16">
        <v>-31846.167114342359</v>
      </c>
      <c r="G1423" s="16">
        <v>-0.68102363331984272</v>
      </c>
      <c r="H1423" s="16">
        <v>1851.0809052732245</v>
      </c>
      <c r="I1423" s="16">
        <v>199965.09883545892</v>
      </c>
      <c r="J1423" s="16">
        <v>207227.2353932258</v>
      </c>
      <c r="K1423" s="16">
        <v>46798.828691081209</v>
      </c>
      <c r="L1423" s="16">
        <v>111795.88876616144</v>
      </c>
      <c r="M1423" s="16">
        <v>295396.44546252326</v>
      </c>
    </row>
    <row r="1424" spans="2:13" x14ac:dyDescent="0.35">
      <c r="B1424" s="10" t="s">
        <v>1661</v>
      </c>
      <c r="C1424" s="23">
        <v>1</v>
      </c>
      <c r="D1424" s="16">
        <v>130000</v>
      </c>
      <c r="E1424" s="16">
        <v>116457.12835003363</v>
      </c>
      <c r="F1424" s="16">
        <v>13542.871649966371</v>
      </c>
      <c r="G1424" s="16">
        <v>0.28961148208289966</v>
      </c>
      <c r="H1424" s="16">
        <v>1938.9354796992718</v>
      </c>
      <c r="I1424" s="16">
        <v>112653.72510867262</v>
      </c>
      <c r="J1424" s="16">
        <v>120260.53159139464</v>
      </c>
      <c r="K1424" s="16">
        <v>46802.386019665013</v>
      </c>
      <c r="L1424" s="16">
        <v>24649.871969211672</v>
      </c>
      <c r="M1424" s="16">
        <v>208264.38473085559</v>
      </c>
    </row>
    <row r="1425" spans="2:13" x14ac:dyDescent="0.35">
      <c r="B1425" s="10" t="s">
        <v>590</v>
      </c>
      <c r="C1425" s="23">
        <v>1</v>
      </c>
      <c r="D1425" s="16">
        <v>294000</v>
      </c>
      <c r="E1425" s="16">
        <v>245783.66507073236</v>
      </c>
      <c r="F1425" s="16">
        <v>48216.334929267643</v>
      </c>
      <c r="G1425" s="16">
        <v>1.0310962534674366</v>
      </c>
      <c r="H1425" s="16">
        <v>1959.5785766045178</v>
      </c>
      <c r="I1425" s="16">
        <v>241939.76846458268</v>
      </c>
      <c r="J1425" s="16">
        <v>249627.56167688203</v>
      </c>
      <c r="K1425" s="16">
        <v>46803.245769253932</v>
      </c>
      <c r="L1425" s="16">
        <v>153974.72221070185</v>
      </c>
      <c r="M1425" s="16">
        <v>337592.60793076287</v>
      </c>
    </row>
    <row r="1426" spans="2:13" x14ac:dyDescent="0.35">
      <c r="B1426" s="10" t="s">
        <v>1662</v>
      </c>
      <c r="C1426" s="23">
        <v>1</v>
      </c>
      <c r="D1426" s="16">
        <v>165400</v>
      </c>
      <c r="E1426" s="16">
        <v>227483.16782061753</v>
      </c>
      <c r="F1426" s="16">
        <v>-62083.167820617527</v>
      </c>
      <c r="G1426" s="16">
        <v>-1.3276355790446464</v>
      </c>
      <c r="H1426" s="16">
        <v>1776.920136616804</v>
      </c>
      <c r="I1426" s="16">
        <v>223997.57282377101</v>
      </c>
      <c r="J1426" s="16">
        <v>230968.76281746404</v>
      </c>
      <c r="K1426" s="16">
        <v>46795.954007918386</v>
      </c>
      <c r="L1426" s="16">
        <v>135688.52843225445</v>
      </c>
      <c r="M1426" s="16">
        <v>319277.80720898061</v>
      </c>
    </row>
    <row r="1427" spans="2:13" x14ac:dyDescent="0.35">
      <c r="B1427" s="10" t="s">
        <v>1663</v>
      </c>
      <c r="C1427" s="23">
        <v>1</v>
      </c>
      <c r="D1427" s="16">
        <v>127500</v>
      </c>
      <c r="E1427" s="16">
        <v>124677.71424176167</v>
      </c>
      <c r="F1427" s="16">
        <v>2822.2857582383294</v>
      </c>
      <c r="G1427" s="16">
        <v>6.0353991563295406E-2</v>
      </c>
      <c r="H1427" s="16">
        <v>2040.1766837073701</v>
      </c>
      <c r="I1427" s="16">
        <v>120675.7169122965</v>
      </c>
      <c r="J1427" s="16">
        <v>128679.71157122684</v>
      </c>
      <c r="K1427" s="16">
        <v>46806.689556515761</v>
      </c>
      <c r="L1427" s="16">
        <v>32862.016071009712</v>
      </c>
      <c r="M1427" s="16">
        <v>216493.41241251363</v>
      </c>
    </row>
    <row r="1428" spans="2:13" x14ac:dyDescent="0.35">
      <c r="B1428" s="10" t="s">
        <v>1664</v>
      </c>
      <c r="C1428" s="23">
        <v>1</v>
      </c>
      <c r="D1428" s="16">
        <v>301500</v>
      </c>
      <c r="E1428" s="16">
        <v>249570.79343119383</v>
      </c>
      <c r="F1428" s="16">
        <v>51929.20656880617</v>
      </c>
      <c r="G1428" s="16">
        <v>1.1104952381216984</v>
      </c>
      <c r="H1428" s="16">
        <v>1794.1250307548892</v>
      </c>
      <c r="I1428" s="16">
        <v>246051.44942577163</v>
      </c>
      <c r="J1428" s="16">
        <v>253090.13743661603</v>
      </c>
      <c r="K1428" s="16">
        <v>46796.610464490695</v>
      </c>
      <c r="L1428" s="16">
        <v>157774.86634188294</v>
      </c>
      <c r="M1428" s="16">
        <v>341366.72052050475</v>
      </c>
    </row>
    <row r="1429" spans="2:13" x14ac:dyDescent="0.35">
      <c r="B1429" s="10" t="s">
        <v>591</v>
      </c>
      <c r="C1429" s="23">
        <v>1</v>
      </c>
      <c r="D1429" s="16">
        <v>99900</v>
      </c>
      <c r="E1429" s="16">
        <v>67395.783720730426</v>
      </c>
      <c r="F1429" s="16">
        <v>32504.216279269574</v>
      </c>
      <c r="G1429" s="16">
        <v>0.69509587729170808</v>
      </c>
      <c r="H1429" s="16">
        <v>2606.2834031353436</v>
      </c>
      <c r="I1429" s="16">
        <v>62283.3151279499</v>
      </c>
      <c r="J1429" s="16">
        <v>72508.252313510951</v>
      </c>
      <c r="K1429" s="16">
        <v>46834.77959291319</v>
      </c>
      <c r="L1429" s="16">
        <v>-24475.015682941623</v>
      </c>
      <c r="M1429" s="16">
        <v>159266.58312440247</v>
      </c>
    </row>
    <row r="1430" spans="2:13" x14ac:dyDescent="0.35">
      <c r="B1430" s="10" t="s">
        <v>1665</v>
      </c>
      <c r="C1430" s="23">
        <v>1</v>
      </c>
      <c r="D1430" s="16">
        <v>190000</v>
      </c>
      <c r="E1430" s="16">
        <v>182942.89924884745</v>
      </c>
      <c r="F1430" s="16">
        <v>7057.1007511525531</v>
      </c>
      <c r="G1430" s="16">
        <v>0.15091462583230719</v>
      </c>
      <c r="H1430" s="16">
        <v>2143.8032706738982</v>
      </c>
      <c r="I1430" s="16">
        <v>178737.62867956265</v>
      </c>
      <c r="J1430" s="16">
        <v>187148.16981813224</v>
      </c>
      <c r="K1430" s="16">
        <v>46811.320840184067</v>
      </c>
      <c r="L1430" s="16">
        <v>91118.116382137247</v>
      </c>
      <c r="M1430" s="16">
        <v>274767.68211555766</v>
      </c>
    </row>
    <row r="1431" spans="2:13" x14ac:dyDescent="0.35">
      <c r="B1431" s="10" t="s">
        <v>1666</v>
      </c>
      <c r="C1431" s="23">
        <v>1</v>
      </c>
      <c r="D1431" s="16">
        <v>151000</v>
      </c>
      <c r="E1431" s="16">
        <v>134633.11079788135</v>
      </c>
      <c r="F1431" s="16">
        <v>16366.889202118648</v>
      </c>
      <c r="G1431" s="16">
        <v>0.3500025076973951</v>
      </c>
      <c r="H1431" s="16">
        <v>1633.7336674218545</v>
      </c>
      <c r="I1431" s="16">
        <v>131428.38944884675</v>
      </c>
      <c r="J1431" s="16">
        <v>137837.83214691596</v>
      </c>
      <c r="K1431" s="16">
        <v>46790.735750096581</v>
      </c>
      <c r="L1431" s="16">
        <v>42848.707510162931</v>
      </c>
      <c r="M1431" s="16">
        <v>226417.51408559977</v>
      </c>
    </row>
    <row r="1432" spans="2:13" x14ac:dyDescent="0.35">
      <c r="B1432" s="10" t="s">
        <v>592</v>
      </c>
      <c r="C1432" s="23">
        <v>1</v>
      </c>
      <c r="D1432" s="16">
        <v>181000</v>
      </c>
      <c r="E1432" s="16">
        <v>225107.89747917585</v>
      </c>
      <c r="F1432" s="16">
        <v>-44107.897479175852</v>
      </c>
      <c r="G1432" s="16">
        <v>-0.94323817656031861</v>
      </c>
      <c r="H1432" s="16">
        <v>1668.5714041184426</v>
      </c>
      <c r="I1432" s="16">
        <v>221834.83865214841</v>
      </c>
      <c r="J1432" s="16">
        <v>228380.9563062033</v>
      </c>
      <c r="K1432" s="16">
        <v>46791.965088783567</v>
      </c>
      <c r="L1432" s="16">
        <v>133321.08272867498</v>
      </c>
      <c r="M1432" s="16">
        <v>316894.71222967672</v>
      </c>
    </row>
    <row r="1433" spans="2:13" x14ac:dyDescent="0.35">
      <c r="B1433" s="10" t="s">
        <v>1667</v>
      </c>
      <c r="C1433" s="23">
        <v>1</v>
      </c>
      <c r="D1433" s="16">
        <v>128900</v>
      </c>
      <c r="E1433" s="16">
        <v>120656.23001115397</v>
      </c>
      <c r="F1433" s="16">
        <v>8243.7699888460338</v>
      </c>
      <c r="G1433" s="16">
        <v>0.17629129966879348</v>
      </c>
      <c r="H1433" s="16">
        <v>1686.0772702229931</v>
      </c>
      <c r="I1433" s="16">
        <v>117348.83179089658</v>
      </c>
      <c r="J1433" s="16">
        <v>123963.62823141135</v>
      </c>
      <c r="K1433" s="16">
        <v>46792.592607168728</v>
      </c>
      <c r="L1433" s="16">
        <v>28868.184324665242</v>
      </c>
      <c r="M1433" s="16">
        <v>212444.2756976427</v>
      </c>
    </row>
    <row r="1434" spans="2:13" x14ac:dyDescent="0.35">
      <c r="B1434" s="10" t="s">
        <v>593</v>
      </c>
      <c r="C1434" s="23">
        <v>1</v>
      </c>
      <c r="D1434" s="16">
        <v>161500</v>
      </c>
      <c r="E1434" s="16">
        <v>191935.58454705565</v>
      </c>
      <c r="F1434" s="16">
        <v>-30435.584547055652</v>
      </c>
      <c r="G1434" s="16">
        <v>-0.65085861968972247</v>
      </c>
      <c r="H1434" s="16">
        <v>1554.9798869285364</v>
      </c>
      <c r="I1434" s="16">
        <v>188885.34610224032</v>
      </c>
      <c r="J1434" s="16">
        <v>194985.82299187098</v>
      </c>
      <c r="K1434" s="16">
        <v>46788.052201262355</v>
      </c>
      <c r="L1434" s="16">
        <v>100156.4452912977</v>
      </c>
      <c r="M1434" s="16">
        <v>283714.72380281362</v>
      </c>
    </row>
    <row r="1435" spans="2:13" x14ac:dyDescent="0.35">
      <c r="B1435" s="10" t="s">
        <v>1668</v>
      </c>
      <c r="C1435" s="23">
        <v>1</v>
      </c>
      <c r="D1435" s="16">
        <v>180500</v>
      </c>
      <c r="E1435" s="16">
        <v>155618.83661389127</v>
      </c>
      <c r="F1435" s="16">
        <v>24881.163386108732</v>
      </c>
      <c r="G1435" s="16">
        <v>0.53207848309007799</v>
      </c>
      <c r="H1435" s="16">
        <v>2709.3412106667274</v>
      </c>
      <c r="I1435" s="16">
        <v>150304.21049533624</v>
      </c>
      <c r="J1435" s="16">
        <v>160933.46273244629</v>
      </c>
      <c r="K1435" s="16">
        <v>46840.627623198168</v>
      </c>
      <c r="L1435" s="16">
        <v>63736.565752001887</v>
      </c>
      <c r="M1435" s="16">
        <v>247501.10747578065</v>
      </c>
    </row>
    <row r="1436" spans="2:13" x14ac:dyDescent="0.35">
      <c r="B1436" s="10" t="s">
        <v>1669</v>
      </c>
      <c r="C1436" s="23">
        <v>1</v>
      </c>
      <c r="D1436" s="16">
        <v>181000</v>
      </c>
      <c r="E1436" s="16">
        <v>191895.47633972863</v>
      </c>
      <c r="F1436" s="16">
        <v>-10895.47633972863</v>
      </c>
      <c r="G1436" s="16">
        <v>-0.23299748622780539</v>
      </c>
      <c r="H1436" s="16">
        <v>1756.9785471609741</v>
      </c>
      <c r="I1436" s="16">
        <v>188448.9986352151</v>
      </c>
      <c r="J1436" s="16">
        <v>195341.95404424216</v>
      </c>
      <c r="K1436" s="16">
        <v>46795.201035517333</v>
      </c>
      <c r="L1436" s="16">
        <v>100102.31397713601</v>
      </c>
      <c r="M1436" s="16">
        <v>283688.63870232122</v>
      </c>
    </row>
    <row r="1437" spans="2:13" x14ac:dyDescent="0.35">
      <c r="B1437" s="10" t="s">
        <v>1670</v>
      </c>
      <c r="C1437" s="23">
        <v>1</v>
      </c>
      <c r="D1437" s="16">
        <v>183900</v>
      </c>
      <c r="E1437" s="16">
        <v>203885.58211065247</v>
      </c>
      <c r="F1437" s="16">
        <v>-19985.582110652467</v>
      </c>
      <c r="G1437" s="16">
        <v>-0.42738749985642227</v>
      </c>
      <c r="H1437" s="16">
        <v>1704.4299708469621</v>
      </c>
      <c r="I1437" s="16">
        <v>200542.18335207301</v>
      </c>
      <c r="J1437" s="16">
        <v>207228.98086923192</v>
      </c>
      <c r="K1437" s="16">
        <v>46793.257504311667</v>
      </c>
      <c r="L1437" s="16">
        <v>112096.23216624743</v>
      </c>
      <c r="M1437" s="16">
        <v>295674.93205505749</v>
      </c>
    </row>
    <row r="1438" spans="2:13" x14ac:dyDescent="0.35">
      <c r="B1438" s="10" t="s">
        <v>1671</v>
      </c>
      <c r="C1438" s="23">
        <v>1</v>
      </c>
      <c r="D1438" s="16">
        <v>122000</v>
      </c>
      <c r="E1438" s="16">
        <v>152391.95151582535</v>
      </c>
      <c r="F1438" s="16">
        <v>-30391.951515825349</v>
      </c>
      <c r="G1438" s="16">
        <v>-0.64992553642872819</v>
      </c>
      <c r="H1438" s="16">
        <v>3098.9850857505685</v>
      </c>
      <c r="I1438" s="16">
        <v>146313.00250309118</v>
      </c>
      <c r="J1438" s="16">
        <v>158470.90052855952</v>
      </c>
      <c r="K1438" s="16">
        <v>46864.779684759036</v>
      </c>
      <c r="L1438" s="16">
        <v>60462.304126873612</v>
      </c>
      <c r="M1438" s="16">
        <v>244321.59890477709</v>
      </c>
    </row>
    <row r="1439" spans="2:13" x14ac:dyDescent="0.35">
      <c r="B1439" s="10" t="s">
        <v>1672</v>
      </c>
      <c r="C1439" s="23">
        <v>1</v>
      </c>
      <c r="D1439" s="16">
        <v>378500</v>
      </c>
      <c r="E1439" s="16">
        <v>267163.05464162532</v>
      </c>
      <c r="F1439" s="16">
        <v>111336.94535837468</v>
      </c>
      <c r="G1439" s="16">
        <v>2.3809173260459704</v>
      </c>
      <c r="H1439" s="16">
        <v>2123.8691808189551</v>
      </c>
      <c r="I1439" s="16">
        <v>262996.88665350515</v>
      </c>
      <c r="J1439" s="16">
        <v>271329.22262974549</v>
      </c>
      <c r="K1439" s="16">
        <v>46810.412160506887</v>
      </c>
      <c r="L1439" s="16">
        <v>175340.05423506699</v>
      </c>
      <c r="M1439" s="16">
        <v>358986.05504818365</v>
      </c>
    </row>
    <row r="1440" spans="2:13" x14ac:dyDescent="0.35">
      <c r="B1440" s="10" t="s">
        <v>594</v>
      </c>
      <c r="C1440" s="23">
        <v>1</v>
      </c>
      <c r="D1440" s="16">
        <v>381000</v>
      </c>
      <c r="E1440" s="16">
        <v>326809.21758109791</v>
      </c>
      <c r="F1440" s="16">
        <v>54190.78241890209</v>
      </c>
      <c r="G1440" s="16">
        <v>1.1588585653921595</v>
      </c>
      <c r="H1440" s="16">
        <v>5251.1712897104171</v>
      </c>
      <c r="I1440" s="16">
        <v>316508.55409160204</v>
      </c>
      <c r="J1440" s="16">
        <v>337109.88107059378</v>
      </c>
      <c r="K1440" s="16">
        <v>47056.122516131494</v>
      </c>
      <c r="L1440" s="16">
        <v>234504.23333711782</v>
      </c>
      <c r="M1440" s="16">
        <v>419114.20182507799</v>
      </c>
    </row>
    <row r="1441" spans="2:13" x14ac:dyDescent="0.35">
      <c r="B1441" s="10" t="s">
        <v>1673</v>
      </c>
      <c r="C1441" s="23">
        <v>1</v>
      </c>
      <c r="D1441" s="16">
        <v>144000</v>
      </c>
      <c r="E1441" s="16">
        <v>167857.27092483916</v>
      </c>
      <c r="F1441" s="16">
        <v>-23857.270924839162</v>
      </c>
      <c r="G1441" s="16">
        <v>-0.51018275662481805</v>
      </c>
      <c r="H1441" s="16">
        <v>1343.0333945745135</v>
      </c>
      <c r="I1441" s="16">
        <v>165222.78534258914</v>
      </c>
      <c r="J1441" s="16">
        <v>170491.75650708919</v>
      </c>
      <c r="K1441" s="16">
        <v>46781.487845495474</v>
      </c>
      <c r="L1441" s="16">
        <v>76091.008266710487</v>
      </c>
      <c r="M1441" s="16">
        <v>259623.53358296782</v>
      </c>
    </row>
    <row r="1442" spans="2:13" x14ac:dyDescent="0.35">
      <c r="B1442" s="10" t="s">
        <v>595</v>
      </c>
      <c r="C1442" s="23">
        <v>1</v>
      </c>
      <c r="D1442" s="16">
        <v>260000</v>
      </c>
      <c r="E1442" s="16">
        <v>189820.38173314833</v>
      </c>
      <c r="F1442" s="16">
        <v>70179.61826685167</v>
      </c>
      <c r="G1442" s="16">
        <v>1.5007764810593565</v>
      </c>
      <c r="H1442" s="16">
        <v>1264.0614867158986</v>
      </c>
      <c r="I1442" s="16">
        <v>187340.80693234035</v>
      </c>
      <c r="J1442" s="16">
        <v>192299.95653395631</v>
      </c>
      <c r="K1442" s="16">
        <v>46779.287273124384</v>
      </c>
      <c r="L1442" s="16">
        <v>98058.435703487528</v>
      </c>
      <c r="M1442" s="16">
        <v>281582.32776280912</v>
      </c>
    </row>
    <row r="1443" spans="2:13" x14ac:dyDescent="0.35">
      <c r="B1443" s="10" t="s">
        <v>596</v>
      </c>
      <c r="C1443" s="23">
        <v>1</v>
      </c>
      <c r="D1443" s="16">
        <v>185750</v>
      </c>
      <c r="E1443" s="16">
        <v>174985.03844708236</v>
      </c>
      <c r="F1443" s="16">
        <v>10764.961552917637</v>
      </c>
      <c r="G1443" s="16">
        <v>0.23020645476719495</v>
      </c>
      <c r="H1443" s="16">
        <v>1231.496761020572</v>
      </c>
      <c r="I1443" s="16">
        <v>172569.34240065297</v>
      </c>
      <c r="J1443" s="16">
        <v>177400.73449351176</v>
      </c>
      <c r="K1443" s="16">
        <v>46778.418641631128</v>
      </c>
      <c r="L1443" s="16">
        <v>83224.796319315981</v>
      </c>
      <c r="M1443" s="16">
        <v>266745.28057484876</v>
      </c>
    </row>
    <row r="1444" spans="2:13" x14ac:dyDescent="0.35">
      <c r="B1444" s="10" t="s">
        <v>597</v>
      </c>
      <c r="C1444" s="23">
        <v>1</v>
      </c>
      <c r="D1444" s="16">
        <v>137000</v>
      </c>
      <c r="E1444" s="16">
        <v>119124.74843466286</v>
      </c>
      <c r="F1444" s="16">
        <v>17875.251565337137</v>
      </c>
      <c r="G1444" s="16">
        <v>0.38225852184420694</v>
      </c>
      <c r="H1444" s="16">
        <v>1823.9523965659669</v>
      </c>
      <c r="I1444" s="16">
        <v>115546.8952622287</v>
      </c>
      <c r="J1444" s="16">
        <v>122702.60160709702</v>
      </c>
      <c r="K1444" s="16">
        <v>46797.763500879373</v>
      </c>
      <c r="L1444" s="16">
        <v>27326.559556662236</v>
      </c>
      <c r="M1444" s="16">
        <v>210922.93731266347</v>
      </c>
    </row>
    <row r="1445" spans="2:13" x14ac:dyDescent="0.35">
      <c r="B1445" s="10" t="s">
        <v>1674</v>
      </c>
      <c r="C1445" s="23">
        <v>1</v>
      </c>
      <c r="D1445" s="16">
        <v>177000</v>
      </c>
      <c r="E1445" s="16">
        <v>153010.18865126261</v>
      </c>
      <c r="F1445" s="16">
        <v>23989.811348737392</v>
      </c>
      <c r="G1445" s="16">
        <v>0.51301710591152616</v>
      </c>
      <c r="H1445" s="16">
        <v>1349.4604169005333</v>
      </c>
      <c r="I1445" s="16">
        <v>150363.09586376877</v>
      </c>
      <c r="J1445" s="16">
        <v>155657.28143875644</v>
      </c>
      <c r="K1445" s="16">
        <v>46781.672797753614</v>
      </c>
      <c r="L1445" s="16">
        <v>61243.563191985842</v>
      </c>
      <c r="M1445" s="16">
        <v>244776.81411053939</v>
      </c>
    </row>
    <row r="1446" spans="2:13" x14ac:dyDescent="0.35">
      <c r="B1446" s="10" t="s">
        <v>1675</v>
      </c>
      <c r="C1446" s="23">
        <v>1</v>
      </c>
      <c r="D1446" s="16">
        <v>139000</v>
      </c>
      <c r="E1446" s="16">
        <v>91580.025414989344</v>
      </c>
      <c r="F1446" s="16">
        <v>47419.974585010656</v>
      </c>
      <c r="G1446" s="16">
        <v>1.0140662538090637</v>
      </c>
      <c r="H1446" s="16">
        <v>2771.5000392966413</v>
      </c>
      <c r="I1446" s="16">
        <v>86143.468941986983</v>
      </c>
      <c r="J1446" s="16">
        <v>97016.581887991706</v>
      </c>
      <c r="K1446" s="16">
        <v>46844.26409718825</v>
      </c>
      <c r="L1446" s="16">
        <v>-309.3787306558952</v>
      </c>
      <c r="M1446" s="16">
        <v>183469.4295606346</v>
      </c>
    </row>
    <row r="1447" spans="2:13" x14ac:dyDescent="0.35">
      <c r="B1447" s="10" t="s">
        <v>1676</v>
      </c>
      <c r="C1447" s="23">
        <v>1</v>
      </c>
      <c r="D1447" s="16">
        <v>137000</v>
      </c>
      <c r="E1447" s="16">
        <v>195084.91079289609</v>
      </c>
      <c r="F1447" s="16">
        <v>-58084.910792896088</v>
      </c>
      <c r="G1447" s="16">
        <v>-1.2421336874609916</v>
      </c>
      <c r="H1447" s="16">
        <v>1928.0020595430422</v>
      </c>
      <c r="I1447" s="16">
        <v>191302.95447748838</v>
      </c>
      <c r="J1447" s="16">
        <v>198866.86710830379</v>
      </c>
      <c r="K1447" s="16">
        <v>46801.934343367699</v>
      </c>
      <c r="L1447" s="16">
        <v>103278.54041736478</v>
      </c>
      <c r="M1447" s="16">
        <v>286891.28116842738</v>
      </c>
    </row>
    <row r="1448" spans="2:13" x14ac:dyDescent="0.35">
      <c r="B1448" s="10" t="s">
        <v>598</v>
      </c>
      <c r="C1448" s="23">
        <v>1</v>
      </c>
      <c r="D1448" s="16">
        <v>162000</v>
      </c>
      <c r="E1448" s="16">
        <v>170222.75877668863</v>
      </c>
      <c r="F1448" s="16">
        <v>-8222.7587766886281</v>
      </c>
      <c r="G1448" s="16">
        <v>-0.1758419792845691</v>
      </c>
      <c r="H1448" s="16">
        <v>1258.6201708781966</v>
      </c>
      <c r="I1448" s="16">
        <v>167753.85762568028</v>
      </c>
      <c r="J1448" s="16">
        <v>172691.65992769698</v>
      </c>
      <c r="K1448" s="16">
        <v>46779.140555100414</v>
      </c>
      <c r="L1448" s="16">
        <v>78461.100548150542</v>
      </c>
      <c r="M1448" s="16">
        <v>261984.41700522671</v>
      </c>
    </row>
    <row r="1449" spans="2:13" x14ac:dyDescent="0.35">
      <c r="B1449" s="10" t="s">
        <v>599</v>
      </c>
      <c r="C1449" s="23">
        <v>1</v>
      </c>
      <c r="D1449" s="16">
        <v>197900</v>
      </c>
      <c r="E1449" s="16">
        <v>196303.49939805592</v>
      </c>
      <c r="F1449" s="16">
        <v>1596.5006019440771</v>
      </c>
      <c r="G1449" s="16">
        <v>3.4140831976090816E-2</v>
      </c>
      <c r="H1449" s="16">
        <v>1345.1792444448922</v>
      </c>
      <c r="I1449" s="16">
        <v>193664.80453063993</v>
      </c>
      <c r="J1449" s="16">
        <v>198942.19426547192</v>
      </c>
      <c r="K1449" s="16">
        <v>46781.549499123947</v>
      </c>
      <c r="L1449" s="16">
        <v>104537.11580057014</v>
      </c>
      <c r="M1449" s="16">
        <v>288069.88299554167</v>
      </c>
    </row>
    <row r="1450" spans="2:13" x14ac:dyDescent="0.35">
      <c r="B1450" s="10" t="s">
        <v>600</v>
      </c>
      <c r="C1450" s="23">
        <v>1</v>
      </c>
      <c r="D1450" s="16">
        <v>237000</v>
      </c>
      <c r="E1450" s="16">
        <v>262125.05546035015</v>
      </c>
      <c r="F1450" s="16">
        <v>-25125.055460350151</v>
      </c>
      <c r="G1450" s="16">
        <v>-0.53729406416586156</v>
      </c>
      <c r="H1450" s="16">
        <v>1998.8745075793629</v>
      </c>
      <c r="I1450" s="16">
        <v>258204.07621127251</v>
      </c>
      <c r="J1450" s="16">
        <v>266046.0347094278</v>
      </c>
      <c r="K1450" s="16">
        <v>46804.907495222651</v>
      </c>
      <c r="L1450" s="16">
        <v>170312.85296945422</v>
      </c>
      <c r="M1450" s="16">
        <v>353937.25795124611</v>
      </c>
    </row>
    <row r="1451" spans="2:13" x14ac:dyDescent="0.35">
      <c r="B1451" s="10" t="s">
        <v>1677</v>
      </c>
      <c r="C1451" s="23">
        <v>1</v>
      </c>
      <c r="D1451" s="16">
        <v>68400</v>
      </c>
      <c r="E1451" s="16">
        <v>90428.234923503725</v>
      </c>
      <c r="F1451" s="16">
        <v>-22028.234923503725</v>
      </c>
      <c r="G1451" s="16">
        <v>-0.47106920369300298</v>
      </c>
      <c r="H1451" s="16">
        <v>2462.7836295622415</v>
      </c>
      <c r="I1451" s="16">
        <v>85597.254554368046</v>
      </c>
      <c r="J1451" s="16">
        <v>95259.215292639405</v>
      </c>
      <c r="K1451" s="16">
        <v>46827.013246045688</v>
      </c>
      <c r="L1451" s="16">
        <v>-1427.3300646043936</v>
      </c>
      <c r="M1451" s="16">
        <v>182283.79991161183</v>
      </c>
    </row>
    <row r="1452" spans="2:13" x14ac:dyDescent="0.35">
      <c r="B1452" s="10" t="s">
        <v>1678</v>
      </c>
      <c r="C1452" s="23">
        <v>1</v>
      </c>
      <c r="D1452" s="16">
        <v>227000</v>
      </c>
      <c r="E1452" s="16">
        <v>218538.4167214098</v>
      </c>
      <c r="F1452" s="16">
        <v>8461.5832785902021</v>
      </c>
      <c r="G1452" s="16">
        <v>0.18094919138412383</v>
      </c>
      <c r="H1452" s="16">
        <v>1750.1429496580081</v>
      </c>
      <c r="I1452" s="16">
        <v>215105.34768055301</v>
      </c>
      <c r="J1452" s="16">
        <v>221971.48576226659</v>
      </c>
      <c r="K1452" s="16">
        <v>46794.944883860444</v>
      </c>
      <c r="L1452" s="16">
        <v>126745.75682424335</v>
      </c>
      <c r="M1452" s="16">
        <v>310331.07661857625</v>
      </c>
    </row>
    <row r="1453" spans="2:13" x14ac:dyDescent="0.35">
      <c r="B1453" s="10" t="s">
        <v>1679</v>
      </c>
      <c r="C1453" s="23">
        <v>1</v>
      </c>
      <c r="D1453" s="16">
        <v>180000</v>
      </c>
      <c r="E1453" s="16">
        <v>183718.91165116456</v>
      </c>
      <c r="F1453" s="16">
        <v>-3718.9116511645552</v>
      </c>
      <c r="G1453" s="16">
        <v>-7.9528149041551671E-2</v>
      </c>
      <c r="H1453" s="16">
        <v>1550.2880741218639</v>
      </c>
      <c r="I1453" s="16">
        <v>180677.87663587206</v>
      </c>
      <c r="J1453" s="16">
        <v>186759.94666645705</v>
      </c>
      <c r="K1453" s="16">
        <v>46787.896505956145</v>
      </c>
      <c r="L1453" s="16">
        <v>91940.077806307847</v>
      </c>
      <c r="M1453" s="16">
        <v>275497.74549602123</v>
      </c>
    </row>
    <row r="1454" spans="2:13" x14ac:dyDescent="0.35">
      <c r="B1454" s="10" t="s">
        <v>1680</v>
      </c>
      <c r="C1454" s="23">
        <v>1</v>
      </c>
      <c r="D1454" s="16">
        <v>150500</v>
      </c>
      <c r="E1454" s="16">
        <v>141667.66748455178</v>
      </c>
      <c r="F1454" s="16">
        <v>8832.3325154482154</v>
      </c>
      <c r="G1454" s="16">
        <v>0.18887758639094057</v>
      </c>
      <c r="H1454" s="16">
        <v>1714.1333863707951</v>
      </c>
      <c r="I1454" s="16">
        <v>138305.23456911565</v>
      </c>
      <c r="J1454" s="16">
        <v>145030.10039998792</v>
      </c>
      <c r="K1454" s="16">
        <v>46793.611952974628</v>
      </c>
      <c r="L1454" s="16">
        <v>49877.622255952025</v>
      </c>
      <c r="M1454" s="16">
        <v>233457.71271315153</v>
      </c>
    </row>
    <row r="1455" spans="2:13" x14ac:dyDescent="0.35">
      <c r="B1455" s="10" t="s">
        <v>601</v>
      </c>
      <c r="C1455" s="23">
        <v>1</v>
      </c>
      <c r="D1455" s="16">
        <v>139000</v>
      </c>
      <c r="E1455" s="16">
        <v>210003.68242494282</v>
      </c>
      <c r="F1455" s="16">
        <v>-71003.682424942817</v>
      </c>
      <c r="G1455" s="16">
        <v>-1.5183989209911981</v>
      </c>
      <c r="H1455" s="16">
        <v>1427.9710520932517</v>
      </c>
      <c r="I1455" s="16">
        <v>207202.58368547185</v>
      </c>
      <c r="J1455" s="16">
        <v>212804.78116441378</v>
      </c>
      <c r="K1455" s="16">
        <v>46784.003330892017</v>
      </c>
      <c r="L1455" s="16">
        <v>118232.48540700125</v>
      </c>
      <c r="M1455" s="16">
        <v>301774.87944288435</v>
      </c>
    </row>
    <row r="1456" spans="2:13" x14ac:dyDescent="0.35">
      <c r="B1456" s="10" t="s">
        <v>1681</v>
      </c>
      <c r="C1456" s="23">
        <v>1</v>
      </c>
      <c r="D1456" s="16">
        <v>169000</v>
      </c>
      <c r="E1456" s="16">
        <v>214908.08537886909</v>
      </c>
      <c r="F1456" s="16">
        <v>-45908.085378869087</v>
      </c>
      <c r="G1456" s="16">
        <v>-0.98173481886285086</v>
      </c>
      <c r="H1456" s="16">
        <v>3602.9381774703202</v>
      </c>
      <c r="I1456" s="16">
        <v>207840.58525517269</v>
      </c>
      <c r="J1456" s="16">
        <v>221975.58550256549</v>
      </c>
      <c r="K1456" s="16">
        <v>46900.799884969681</v>
      </c>
      <c r="L1456" s="16">
        <v>122907.7809991768</v>
      </c>
      <c r="M1456" s="16">
        <v>306908.38975856139</v>
      </c>
    </row>
    <row r="1457" spans="2:13" x14ac:dyDescent="0.35">
      <c r="B1457" s="10" t="s">
        <v>1682</v>
      </c>
      <c r="C1457" s="23">
        <v>1</v>
      </c>
      <c r="D1457" s="16">
        <v>132500</v>
      </c>
      <c r="E1457" s="16">
        <v>137327.14360440915</v>
      </c>
      <c r="F1457" s="16">
        <v>-4827.1436044091533</v>
      </c>
      <c r="G1457" s="16">
        <v>-0.1032274579301205</v>
      </c>
      <c r="H1457" s="16">
        <v>1791.3228051073638</v>
      </c>
      <c r="I1457" s="16">
        <v>133813.29642661347</v>
      </c>
      <c r="J1457" s="16">
        <v>140840.99078220484</v>
      </c>
      <c r="K1457" s="16">
        <v>46796.503114350293</v>
      </c>
      <c r="L1457" s="16">
        <v>45531.427092436308</v>
      </c>
      <c r="M1457" s="16">
        <v>229122.86011638201</v>
      </c>
    </row>
    <row r="1458" spans="2:13" x14ac:dyDescent="0.35">
      <c r="B1458" s="10" t="s">
        <v>602</v>
      </c>
      <c r="C1458" s="23">
        <v>1</v>
      </c>
      <c r="D1458" s="16">
        <v>143000</v>
      </c>
      <c r="E1458" s="16">
        <v>154433.78565779293</v>
      </c>
      <c r="F1458" s="16">
        <v>-11433.785657792934</v>
      </c>
      <c r="G1458" s="16">
        <v>-0.24450911857972429</v>
      </c>
      <c r="H1458" s="16">
        <v>1323.8721764133008</v>
      </c>
      <c r="I1458" s="16">
        <v>151836.88659661377</v>
      </c>
      <c r="J1458" s="16">
        <v>157030.6847189721</v>
      </c>
      <c r="K1458" s="16">
        <v>46780.941673707035</v>
      </c>
      <c r="L1458" s="16">
        <v>62668.594366696445</v>
      </c>
      <c r="M1458" s="16">
        <v>246198.97694888944</v>
      </c>
    </row>
    <row r="1459" spans="2:13" x14ac:dyDescent="0.35">
      <c r="B1459" s="10" t="s">
        <v>603</v>
      </c>
      <c r="C1459" s="23">
        <v>1</v>
      </c>
      <c r="D1459" s="16">
        <v>190000</v>
      </c>
      <c r="E1459" s="16">
        <v>179652.15078398475</v>
      </c>
      <c r="F1459" s="16">
        <v>10347.849216015253</v>
      </c>
      <c r="G1459" s="16">
        <v>0.22128659454791411</v>
      </c>
      <c r="H1459" s="16">
        <v>1277.5177724726468</v>
      </c>
      <c r="I1459" s="16">
        <v>177146.18022045039</v>
      </c>
      <c r="J1459" s="16">
        <v>182158.1213475191</v>
      </c>
      <c r="K1459" s="16">
        <v>46779.652820412019</v>
      </c>
      <c r="L1459" s="16">
        <v>87889.487699139179</v>
      </c>
      <c r="M1459" s="16">
        <v>271414.81386883033</v>
      </c>
    </row>
    <row r="1460" spans="2:13" x14ac:dyDescent="0.35">
      <c r="B1460" s="10" t="s">
        <v>1683</v>
      </c>
      <c r="C1460" s="23">
        <v>1</v>
      </c>
      <c r="D1460" s="16">
        <v>278000</v>
      </c>
      <c r="E1460" s="16">
        <v>224631.08256276109</v>
      </c>
      <c r="F1460" s="16">
        <v>53368.91743723891</v>
      </c>
      <c r="G1460" s="16">
        <v>1.141283154388977</v>
      </c>
      <c r="H1460" s="16">
        <v>1692.6516480949315</v>
      </c>
      <c r="I1460" s="16">
        <v>221310.78808557827</v>
      </c>
      <c r="J1460" s="16">
        <v>227951.37703994391</v>
      </c>
      <c r="K1460" s="16">
        <v>46792.82996294515</v>
      </c>
      <c r="L1460" s="16">
        <v>132842.57128072323</v>
      </c>
      <c r="M1460" s="16">
        <v>316419.59384479898</v>
      </c>
    </row>
    <row r="1461" spans="2:13" x14ac:dyDescent="0.35">
      <c r="B1461" s="10" t="s">
        <v>1684</v>
      </c>
      <c r="C1461" s="23">
        <v>1</v>
      </c>
      <c r="D1461" s="16">
        <v>281000</v>
      </c>
      <c r="E1461" s="16">
        <v>260503.29779516437</v>
      </c>
      <c r="F1461" s="16">
        <v>20496.70220483563</v>
      </c>
      <c r="G1461" s="16">
        <v>0.438317696333556</v>
      </c>
      <c r="H1461" s="16">
        <v>2027.6228417713539</v>
      </c>
      <c r="I1461" s="16">
        <v>256525.92600048924</v>
      </c>
      <c r="J1461" s="16">
        <v>264480.66958983953</v>
      </c>
      <c r="K1461" s="16">
        <v>46806.144048914903</v>
      </c>
      <c r="L1461" s="16">
        <v>168688.66968857855</v>
      </c>
      <c r="M1461" s="16">
        <v>352317.92590175022</v>
      </c>
    </row>
    <row r="1462" spans="2:13" x14ac:dyDescent="0.35">
      <c r="B1462" s="10" t="s">
        <v>604</v>
      </c>
      <c r="C1462" s="23">
        <v>1</v>
      </c>
      <c r="D1462" s="16">
        <v>180500</v>
      </c>
      <c r="E1462" s="16">
        <v>138730.19738279621</v>
      </c>
      <c r="F1462" s="16">
        <v>41769.802617203793</v>
      </c>
      <c r="G1462" s="16">
        <v>0.8932385062003162</v>
      </c>
      <c r="H1462" s="16">
        <v>1493.7648122459066</v>
      </c>
      <c r="I1462" s="16">
        <v>135800.03803081598</v>
      </c>
      <c r="J1462" s="16">
        <v>141660.35673477643</v>
      </c>
      <c r="K1462" s="16">
        <v>46786.057748581494</v>
      </c>
      <c r="L1462" s="16">
        <v>46954.970432460774</v>
      </c>
      <c r="M1462" s="16">
        <v>230505.42433313164</v>
      </c>
    </row>
    <row r="1463" spans="2:13" x14ac:dyDescent="0.35">
      <c r="B1463" s="10" t="s">
        <v>1685</v>
      </c>
      <c r="C1463" s="23">
        <v>1</v>
      </c>
      <c r="D1463" s="16">
        <v>119500</v>
      </c>
      <c r="E1463" s="16">
        <v>161372.19676201296</v>
      </c>
      <c r="F1463" s="16">
        <v>-41872.196762012958</v>
      </c>
      <c r="G1463" s="16">
        <v>-0.89542818360413823</v>
      </c>
      <c r="H1463" s="16">
        <v>1327.5171032657229</v>
      </c>
      <c r="I1463" s="16">
        <v>158768.14783599807</v>
      </c>
      <c r="J1463" s="16">
        <v>163976.24568802785</v>
      </c>
      <c r="K1463" s="16">
        <v>46781.044964801309</v>
      </c>
      <c r="L1463" s="16">
        <v>69606.802855776928</v>
      </c>
      <c r="M1463" s="16">
        <v>253137.590668249</v>
      </c>
    </row>
    <row r="1464" spans="2:13" x14ac:dyDescent="0.35">
      <c r="B1464" s="10" t="s">
        <v>1686</v>
      </c>
      <c r="C1464" s="23">
        <v>1</v>
      </c>
      <c r="D1464" s="16">
        <v>107500</v>
      </c>
      <c r="E1464" s="16">
        <v>179532.25004206478</v>
      </c>
      <c r="F1464" s="16">
        <v>-72032.250042064785</v>
      </c>
      <c r="G1464" s="16">
        <v>-1.5403946246880511</v>
      </c>
      <c r="H1464" s="16">
        <v>4364.6993826023836</v>
      </c>
      <c r="I1464" s="16">
        <v>170970.48408689693</v>
      </c>
      <c r="J1464" s="16">
        <v>188094.01599723264</v>
      </c>
      <c r="K1464" s="16">
        <v>46965.460362268233</v>
      </c>
      <c r="L1464" s="16">
        <v>87405.108090147856</v>
      </c>
      <c r="M1464" s="16">
        <v>271659.39199398173</v>
      </c>
    </row>
    <row r="1465" spans="2:13" x14ac:dyDescent="0.35">
      <c r="B1465" s="10" t="s">
        <v>1687</v>
      </c>
      <c r="C1465" s="23">
        <v>1</v>
      </c>
      <c r="D1465" s="16">
        <v>162900</v>
      </c>
      <c r="E1465" s="16">
        <v>200006.22116357752</v>
      </c>
      <c r="F1465" s="16">
        <v>-37106.221163577517</v>
      </c>
      <c r="G1465" s="16">
        <v>-0.79350879070807911</v>
      </c>
      <c r="H1465" s="16">
        <v>1277.9806858692543</v>
      </c>
      <c r="I1465" s="16">
        <v>197499.34255213151</v>
      </c>
      <c r="J1465" s="16">
        <v>202513.09977502353</v>
      </c>
      <c r="K1465" s="16">
        <v>46779.665464523721</v>
      </c>
      <c r="L1465" s="16">
        <v>108243.53327612457</v>
      </c>
      <c r="M1465" s="16">
        <v>291768.90905103047</v>
      </c>
    </row>
    <row r="1466" spans="2:13" x14ac:dyDescent="0.35">
      <c r="B1466" s="10" t="s">
        <v>1688</v>
      </c>
      <c r="C1466" s="23">
        <v>1</v>
      </c>
      <c r="D1466" s="16">
        <v>115000</v>
      </c>
      <c r="E1466" s="16">
        <v>101909.24356235922</v>
      </c>
      <c r="F1466" s="16">
        <v>13090.756437640783</v>
      </c>
      <c r="G1466" s="16">
        <v>0.27994309268232792</v>
      </c>
      <c r="H1466" s="16">
        <v>1983.5023378245924</v>
      </c>
      <c r="I1466" s="16">
        <v>98018.418261612605</v>
      </c>
      <c r="J1466" s="16">
        <v>105800.06886310583</v>
      </c>
      <c r="K1466" s="16">
        <v>46804.253523194391</v>
      </c>
      <c r="L1466" s="16">
        <v>10098.323898745613</v>
      </c>
      <c r="M1466" s="16">
        <v>193720.16322597282</v>
      </c>
    </row>
    <row r="1467" spans="2:13" x14ac:dyDescent="0.35">
      <c r="B1467" s="10" t="s">
        <v>1689</v>
      </c>
      <c r="C1467" s="23">
        <v>1</v>
      </c>
      <c r="D1467" s="16">
        <v>138500</v>
      </c>
      <c r="E1467" s="16">
        <v>133396.91371145588</v>
      </c>
      <c r="F1467" s="16">
        <v>5103.0862885441165</v>
      </c>
      <c r="G1467" s="16">
        <v>0.10912843460536342</v>
      </c>
      <c r="H1467" s="16">
        <v>1634.2259586630908</v>
      </c>
      <c r="I1467" s="16">
        <v>130191.22668712048</v>
      </c>
      <c r="J1467" s="16">
        <v>136602.60073579129</v>
      </c>
      <c r="K1467" s="16">
        <v>46790.752941401435</v>
      </c>
      <c r="L1467" s="16">
        <v>41612.476701385531</v>
      </c>
      <c r="M1467" s="16">
        <v>225181.35072152625</v>
      </c>
    </row>
    <row r="1468" spans="2:13" x14ac:dyDescent="0.35">
      <c r="B1468" s="10" t="s">
        <v>1690</v>
      </c>
      <c r="C1468" s="23">
        <v>1</v>
      </c>
      <c r="D1468" s="16">
        <v>155000</v>
      </c>
      <c r="E1468" s="16">
        <v>135400.31895956572</v>
      </c>
      <c r="F1468" s="16">
        <v>19599.681040434283</v>
      </c>
      <c r="G1468" s="16">
        <v>0.41913508605734862</v>
      </c>
      <c r="H1468" s="16">
        <v>1528.9784287872815</v>
      </c>
      <c r="I1468" s="16">
        <v>132401.08480613088</v>
      </c>
      <c r="J1468" s="16">
        <v>138399.55311300055</v>
      </c>
      <c r="K1468" s="16">
        <v>46787.195271516284</v>
      </c>
      <c r="L1468" s="16">
        <v>43622.860651630923</v>
      </c>
      <c r="M1468" s="16">
        <v>227177.77726750053</v>
      </c>
    </row>
    <row r="1469" spans="2:13" x14ac:dyDescent="0.35">
      <c r="B1469" s="10" t="s">
        <v>1691</v>
      </c>
      <c r="C1469" s="23">
        <v>1</v>
      </c>
      <c r="D1469" s="16">
        <v>140000</v>
      </c>
      <c r="E1469" s="16">
        <v>173997.16990068066</v>
      </c>
      <c r="F1469" s="16">
        <v>-33997.169900680659</v>
      </c>
      <c r="G1469" s="16">
        <v>-0.72702237871276898</v>
      </c>
      <c r="H1469" s="16">
        <v>2267.4283445112114</v>
      </c>
      <c r="I1469" s="16">
        <v>169549.3971896437</v>
      </c>
      <c r="J1469" s="16">
        <v>178444.94261171762</v>
      </c>
      <c r="K1469" s="16">
        <v>46817.145338399176</v>
      </c>
      <c r="L1469" s="16">
        <v>82160.961736108526</v>
      </c>
      <c r="M1469" s="16">
        <v>265833.37806525279</v>
      </c>
    </row>
    <row r="1470" spans="2:13" x14ac:dyDescent="0.35">
      <c r="B1470" s="10" t="s">
        <v>1692</v>
      </c>
      <c r="C1470" s="23">
        <v>1</v>
      </c>
      <c r="D1470" s="16">
        <v>160000</v>
      </c>
      <c r="E1470" s="16">
        <v>612049.47121350269</v>
      </c>
      <c r="F1470" s="16">
        <v>-452049.47121350269</v>
      </c>
      <c r="G1470" s="16">
        <v>-9.6669835406184852</v>
      </c>
      <c r="H1470" s="16">
        <v>9701.0820093020266</v>
      </c>
      <c r="I1470" s="16">
        <v>593019.89176374662</v>
      </c>
      <c r="J1470" s="16">
        <v>631079.05066325876</v>
      </c>
      <c r="K1470" s="16">
        <v>47757.877449594664</v>
      </c>
      <c r="L1470" s="16">
        <v>518367.92905074707</v>
      </c>
      <c r="M1470" s="16">
        <v>705731.01337625831</v>
      </c>
    </row>
    <row r="1471" spans="2:13" x14ac:dyDescent="0.35">
      <c r="B1471" s="10" t="s">
        <v>1693</v>
      </c>
      <c r="C1471" s="23">
        <v>1</v>
      </c>
      <c r="D1471" s="16">
        <v>154000</v>
      </c>
      <c r="E1471" s="16">
        <v>142446.6146337465</v>
      </c>
      <c r="F1471" s="16">
        <v>11553.385366253497</v>
      </c>
      <c r="G1471" s="16">
        <v>0.24706673336920154</v>
      </c>
      <c r="H1471" s="16">
        <v>1426.955089902714</v>
      </c>
      <c r="I1471" s="16">
        <v>139647.50879910865</v>
      </c>
      <c r="J1471" s="16">
        <v>145245.72046838436</v>
      </c>
      <c r="K1471" s="16">
        <v>46783.972332070072</v>
      </c>
      <c r="L1471" s="16">
        <v>50675.478422892687</v>
      </c>
      <c r="M1471" s="16">
        <v>234217.75084460032</v>
      </c>
    </row>
    <row r="1472" spans="2:13" x14ac:dyDescent="0.35">
      <c r="B1472" s="10" t="s">
        <v>605</v>
      </c>
      <c r="C1472" s="23">
        <v>1</v>
      </c>
      <c r="D1472" s="16">
        <v>225000</v>
      </c>
      <c r="E1472" s="16">
        <v>254419.43619444576</v>
      </c>
      <c r="F1472" s="16">
        <v>-29419.436194445763</v>
      </c>
      <c r="G1472" s="16">
        <v>-0.62912849937095106</v>
      </c>
      <c r="H1472" s="16">
        <v>1881.8569680496119</v>
      </c>
      <c r="I1472" s="16">
        <v>250727.9977907461</v>
      </c>
      <c r="J1472" s="16">
        <v>258110.87459814543</v>
      </c>
      <c r="K1472" s="16">
        <v>46800.056110943879</v>
      </c>
      <c r="L1472" s="16">
        <v>162616.75014743576</v>
      </c>
      <c r="M1472" s="16">
        <v>346222.12224145577</v>
      </c>
    </row>
    <row r="1473" spans="2:13" x14ac:dyDescent="0.35">
      <c r="B1473" s="10" t="s">
        <v>606</v>
      </c>
      <c r="C1473" s="23">
        <v>1</v>
      </c>
      <c r="D1473" s="16">
        <v>177500</v>
      </c>
      <c r="E1473" s="16">
        <v>148268.45220901215</v>
      </c>
      <c r="F1473" s="16">
        <v>29231.547790987854</v>
      </c>
      <c r="G1473" s="16">
        <v>0.62511054509965225</v>
      </c>
      <c r="H1473" s="16">
        <v>1714.9925582198225</v>
      </c>
      <c r="I1473" s="16">
        <v>144904.33394765825</v>
      </c>
      <c r="J1473" s="16">
        <v>151632.57047036604</v>
      </c>
      <c r="K1473" s="16">
        <v>46793.643433847385</v>
      </c>
      <c r="L1473" s="16">
        <v>56478.345227736892</v>
      </c>
      <c r="M1473" s="16">
        <v>240058.5591902874</v>
      </c>
    </row>
    <row r="1474" spans="2:13" x14ac:dyDescent="0.35">
      <c r="B1474" s="10" t="s">
        <v>1694</v>
      </c>
      <c r="C1474" s="23">
        <v>1</v>
      </c>
      <c r="D1474" s="16">
        <v>290000</v>
      </c>
      <c r="E1474" s="16">
        <v>300865.98618291621</v>
      </c>
      <c r="F1474" s="16">
        <v>-10865.986182916211</v>
      </c>
      <c r="G1474" s="16">
        <v>-0.23236684538278762</v>
      </c>
      <c r="H1474" s="16">
        <v>2693.3376640899928</v>
      </c>
      <c r="I1474" s="16">
        <v>295582.75251736463</v>
      </c>
      <c r="J1474" s="16">
        <v>306149.21984846779</v>
      </c>
      <c r="K1474" s="16">
        <v>46839.7046757567</v>
      </c>
      <c r="L1474" s="16">
        <v>208985.52576873242</v>
      </c>
      <c r="M1474" s="16">
        <v>392746.4465971</v>
      </c>
    </row>
    <row r="1475" spans="2:13" x14ac:dyDescent="0.35">
      <c r="B1475" s="10" t="s">
        <v>1695</v>
      </c>
      <c r="C1475" s="23">
        <v>1</v>
      </c>
      <c r="D1475" s="16">
        <v>232000</v>
      </c>
      <c r="E1475" s="16">
        <v>225768.19931985874</v>
      </c>
      <c r="F1475" s="16">
        <v>6231.8006801412557</v>
      </c>
      <c r="G1475" s="16">
        <v>0.13326575616076322</v>
      </c>
      <c r="H1475" s="16">
        <v>1835.4128851532823</v>
      </c>
      <c r="I1475" s="16">
        <v>222167.86532746078</v>
      </c>
      <c r="J1475" s="16">
        <v>229368.53331225671</v>
      </c>
      <c r="K1475" s="16">
        <v>46798.211576921247</v>
      </c>
      <c r="L1475" s="16">
        <v>133969.13149880513</v>
      </c>
      <c r="M1475" s="16">
        <v>317567.26714091236</v>
      </c>
    </row>
    <row r="1476" spans="2:13" x14ac:dyDescent="0.35">
      <c r="B1476" s="10" t="s">
        <v>1696</v>
      </c>
      <c r="C1476" s="23">
        <v>1</v>
      </c>
      <c r="D1476" s="16">
        <v>130000</v>
      </c>
      <c r="E1476" s="16">
        <v>233477.73158159983</v>
      </c>
      <c r="F1476" s="16">
        <v>-103477.73158159983</v>
      </c>
      <c r="G1476" s="16">
        <v>-2.2128496806656228</v>
      </c>
      <c r="H1476" s="16">
        <v>1814.7999078605067</v>
      </c>
      <c r="I1476" s="16">
        <v>229917.83187155437</v>
      </c>
      <c r="J1476" s="16">
        <v>237037.63129164529</v>
      </c>
      <c r="K1476" s="16">
        <v>46797.407674409376</v>
      </c>
      <c r="L1476" s="16">
        <v>141680.24069049125</v>
      </c>
      <c r="M1476" s="16">
        <v>325275.22247270844</v>
      </c>
    </row>
    <row r="1477" spans="2:13" x14ac:dyDescent="0.35">
      <c r="B1477" s="10" t="s">
        <v>1697</v>
      </c>
      <c r="C1477" s="23">
        <v>1</v>
      </c>
      <c r="D1477" s="16">
        <v>325000</v>
      </c>
      <c r="E1477" s="16">
        <v>230240.08574498308</v>
      </c>
      <c r="F1477" s="16">
        <v>94759.91425501692</v>
      </c>
      <c r="G1477" s="16">
        <v>2.0264209776744129</v>
      </c>
      <c r="H1477" s="16">
        <v>1865.8056806964719</v>
      </c>
      <c r="I1477" s="16">
        <v>226580.13344228378</v>
      </c>
      <c r="J1477" s="16">
        <v>233900.03804768238</v>
      </c>
      <c r="K1477" s="16">
        <v>46799.413427706735</v>
      </c>
      <c r="L1477" s="16">
        <v>138438.66038123606</v>
      </c>
      <c r="M1477" s="16">
        <v>322041.5111087301</v>
      </c>
    </row>
    <row r="1478" spans="2:13" x14ac:dyDescent="0.35">
      <c r="B1478" s="10" t="s">
        <v>1698</v>
      </c>
      <c r="C1478" s="23">
        <v>1</v>
      </c>
      <c r="D1478" s="16">
        <v>202500</v>
      </c>
      <c r="E1478" s="16">
        <v>202166.70061405696</v>
      </c>
      <c r="F1478" s="16">
        <v>333.29938594304258</v>
      </c>
      <c r="G1478" s="16">
        <v>7.1275377656351514E-3</v>
      </c>
      <c r="H1478" s="16">
        <v>1939.5656256459947</v>
      </c>
      <c r="I1478" s="16">
        <v>198362.06128250039</v>
      </c>
      <c r="J1478" s="16">
        <v>205971.33994561352</v>
      </c>
      <c r="K1478" s="16">
        <v>46802.412129670047</v>
      </c>
      <c r="L1478" s="16">
        <v>110359.39301601874</v>
      </c>
      <c r="M1478" s="16">
        <v>293974.00821209518</v>
      </c>
    </row>
    <row r="1479" spans="2:13" x14ac:dyDescent="0.35">
      <c r="B1479" s="10" t="s">
        <v>1699</v>
      </c>
      <c r="C1479" s="23">
        <v>1</v>
      </c>
      <c r="D1479" s="16">
        <v>138000</v>
      </c>
      <c r="E1479" s="16">
        <v>154688.9619405311</v>
      </c>
      <c r="F1479" s="16">
        <v>-16688.961940531095</v>
      </c>
      <c r="G1479" s="16">
        <v>-0.35688996595004413</v>
      </c>
      <c r="H1479" s="16">
        <v>2099.9380277661157</v>
      </c>
      <c r="I1479" s="16">
        <v>150569.73714677899</v>
      </c>
      <c r="J1479" s="16">
        <v>158808.1867342832</v>
      </c>
      <c r="K1479" s="16">
        <v>46809.332467572713</v>
      </c>
      <c r="L1479" s="16">
        <v>62868.079452618564</v>
      </c>
      <c r="M1479" s="16">
        <v>246509.84442844364</v>
      </c>
    </row>
    <row r="1480" spans="2:13" x14ac:dyDescent="0.35">
      <c r="B1480" s="10" t="s">
        <v>1700</v>
      </c>
      <c r="C1480" s="23">
        <v>1</v>
      </c>
      <c r="D1480" s="16">
        <v>147000</v>
      </c>
      <c r="E1480" s="16">
        <v>119141.37866696944</v>
      </c>
      <c r="F1480" s="16">
        <v>27858.621333030562</v>
      </c>
      <c r="G1480" s="16">
        <v>0.59575079950383358</v>
      </c>
      <c r="H1480" s="16">
        <v>1714.8109180290696</v>
      </c>
      <c r="I1480" s="16">
        <v>115777.61670983378</v>
      </c>
      <c r="J1480" s="16">
        <v>122505.1406241051</v>
      </c>
      <c r="K1480" s="16">
        <v>46793.636777065003</v>
      </c>
      <c r="L1480" s="16">
        <v>27351.284743595257</v>
      </c>
      <c r="M1480" s="16">
        <v>210931.47259034362</v>
      </c>
    </row>
    <row r="1481" spans="2:13" x14ac:dyDescent="0.35">
      <c r="B1481" s="10" t="s">
        <v>607</v>
      </c>
      <c r="C1481" s="23">
        <v>1</v>
      </c>
      <c r="D1481" s="16">
        <v>179200</v>
      </c>
      <c r="E1481" s="16">
        <v>180482.24406350663</v>
      </c>
      <c r="F1481" s="16">
        <v>-1282.2440635066305</v>
      </c>
      <c r="G1481" s="16">
        <v>-2.7420521527653785E-2</v>
      </c>
      <c r="H1481" s="16">
        <v>1616.1854725203386</v>
      </c>
      <c r="I1481" s="16">
        <v>177311.94513959513</v>
      </c>
      <c r="J1481" s="16">
        <v>183652.54298741813</v>
      </c>
      <c r="K1481" s="16">
        <v>46790.126328327911</v>
      </c>
      <c r="L1481" s="16">
        <v>88699.036213570726</v>
      </c>
      <c r="M1481" s="16">
        <v>272265.45191344252</v>
      </c>
    </row>
    <row r="1482" spans="2:13" x14ac:dyDescent="0.35">
      <c r="B1482" s="10" t="s">
        <v>1701</v>
      </c>
      <c r="C1482" s="23">
        <v>1</v>
      </c>
      <c r="D1482" s="16">
        <v>335000</v>
      </c>
      <c r="E1482" s="16">
        <v>204876.38540393181</v>
      </c>
      <c r="F1482" s="16">
        <v>130123.61459606819</v>
      </c>
      <c r="G1482" s="16">
        <v>2.7826663244825864</v>
      </c>
      <c r="H1482" s="16">
        <v>1668.8922444520538</v>
      </c>
      <c r="I1482" s="16">
        <v>201602.69721859018</v>
      </c>
      <c r="J1482" s="16">
        <v>208150.07358927344</v>
      </c>
      <c r="K1482" s="16">
        <v>46791.976530842236</v>
      </c>
      <c r="L1482" s="16">
        <v>113089.54820876301</v>
      </c>
      <c r="M1482" s="16">
        <v>296663.22259910061</v>
      </c>
    </row>
    <row r="1483" spans="2:13" x14ac:dyDescent="0.35">
      <c r="B1483" s="10" t="s">
        <v>1702</v>
      </c>
      <c r="C1483" s="23">
        <v>1</v>
      </c>
      <c r="D1483" s="16">
        <v>203000</v>
      </c>
      <c r="E1483" s="16">
        <v>193220.97126589017</v>
      </c>
      <c r="F1483" s="16">
        <v>9779.0287341098301</v>
      </c>
      <c r="G1483" s="16">
        <v>0.20912248732888514</v>
      </c>
      <c r="H1483" s="16">
        <v>2023.0245529391777</v>
      </c>
      <c r="I1483" s="16">
        <v>189252.61944471704</v>
      </c>
      <c r="J1483" s="16">
        <v>197189.3230870633</v>
      </c>
      <c r="K1483" s="16">
        <v>46805.945078388213</v>
      </c>
      <c r="L1483" s="16">
        <v>101406.73345859697</v>
      </c>
      <c r="M1483" s="16">
        <v>285035.20907318336</v>
      </c>
    </row>
    <row r="1484" spans="2:13" x14ac:dyDescent="0.35">
      <c r="B1484" s="10" t="s">
        <v>608</v>
      </c>
      <c r="C1484" s="23">
        <v>1</v>
      </c>
      <c r="D1484" s="16">
        <v>302000</v>
      </c>
      <c r="E1484" s="16">
        <v>323710.05921662581</v>
      </c>
      <c r="F1484" s="16">
        <v>-21710.059216625814</v>
      </c>
      <c r="G1484" s="16">
        <v>-0.46426508264590477</v>
      </c>
      <c r="H1484" s="16">
        <v>3258.8475302098632</v>
      </c>
      <c r="I1484" s="16">
        <v>317317.52507133083</v>
      </c>
      <c r="J1484" s="16">
        <v>330102.59336192079</v>
      </c>
      <c r="K1484" s="16">
        <v>46875.622167225192</v>
      </c>
      <c r="L1484" s="16">
        <v>231759.14328450285</v>
      </c>
      <c r="M1484" s="16">
        <v>415660.97514874878</v>
      </c>
    </row>
    <row r="1485" spans="2:13" x14ac:dyDescent="0.35">
      <c r="B1485" s="10" t="s">
        <v>1703</v>
      </c>
      <c r="C1485" s="23">
        <v>1</v>
      </c>
      <c r="D1485" s="16">
        <v>333168</v>
      </c>
      <c r="E1485" s="16">
        <v>313042.51362498564</v>
      </c>
      <c r="F1485" s="16">
        <v>20125.486375014356</v>
      </c>
      <c r="G1485" s="16">
        <v>0.43037932333365836</v>
      </c>
      <c r="H1485" s="16">
        <v>2876.2298899680509</v>
      </c>
      <c r="I1485" s="16">
        <v>307400.51975724712</v>
      </c>
      <c r="J1485" s="16">
        <v>318684.50749272417</v>
      </c>
      <c r="K1485" s="16">
        <v>46850.57699451784</v>
      </c>
      <c r="L1485" s="16">
        <v>221140.72614094822</v>
      </c>
      <c r="M1485" s="16">
        <v>404944.30110902304</v>
      </c>
    </row>
    <row r="1486" spans="2:13" x14ac:dyDescent="0.35">
      <c r="B1486" s="10" t="s">
        <v>1704</v>
      </c>
      <c r="C1486" s="23">
        <v>1</v>
      </c>
      <c r="D1486" s="16">
        <v>119000</v>
      </c>
      <c r="E1486" s="16">
        <v>108857.43715617144</v>
      </c>
      <c r="F1486" s="16">
        <v>10142.562843828564</v>
      </c>
      <c r="G1486" s="16">
        <v>0.21689658834856004</v>
      </c>
      <c r="H1486" s="16">
        <v>1855.8709473174822</v>
      </c>
      <c r="I1486" s="16">
        <v>105216.97276193083</v>
      </c>
      <c r="J1486" s="16">
        <v>112497.90155041205</v>
      </c>
      <c r="K1486" s="16">
        <v>46799.018401163034</v>
      </c>
      <c r="L1486" s="16">
        <v>17056.786673926399</v>
      </c>
      <c r="M1486" s="16">
        <v>200658.08763841647</v>
      </c>
    </row>
    <row r="1487" spans="2:13" x14ac:dyDescent="0.35">
      <c r="B1487" s="10" t="s">
        <v>1705</v>
      </c>
      <c r="C1487" s="23">
        <v>1</v>
      </c>
      <c r="D1487" s="16">
        <v>206900</v>
      </c>
      <c r="E1487" s="16">
        <v>235320.14963150339</v>
      </c>
      <c r="F1487" s="16">
        <v>-28420.149631503387</v>
      </c>
      <c r="G1487" s="16">
        <v>-0.60775896490297976</v>
      </c>
      <c r="H1487" s="16">
        <v>1889.6138760389515</v>
      </c>
      <c r="I1487" s="16">
        <v>231613.49532748188</v>
      </c>
      <c r="J1487" s="16">
        <v>239026.80393552489</v>
      </c>
      <c r="K1487" s="16">
        <v>46800.368662434892</v>
      </c>
      <c r="L1487" s="16">
        <v>143516.85048551898</v>
      </c>
      <c r="M1487" s="16">
        <v>327123.44877748779</v>
      </c>
    </row>
    <row r="1488" spans="2:13" x14ac:dyDescent="0.35">
      <c r="B1488" s="10" t="s">
        <v>1706</v>
      </c>
      <c r="C1488" s="23">
        <v>1</v>
      </c>
      <c r="D1488" s="16">
        <v>295493</v>
      </c>
      <c r="E1488" s="16">
        <v>230238.1292470645</v>
      </c>
      <c r="F1488" s="16">
        <v>65254.870752935502</v>
      </c>
      <c r="G1488" s="16">
        <v>1.3954617839070078</v>
      </c>
      <c r="H1488" s="16">
        <v>1927.5551841640604</v>
      </c>
      <c r="I1488" s="16">
        <v>226457.04951949723</v>
      </c>
      <c r="J1488" s="16">
        <v>234019.20897463177</v>
      </c>
      <c r="K1488" s="16">
        <v>46801.915936500896</v>
      </c>
      <c r="L1488" s="16">
        <v>138431.79497832354</v>
      </c>
      <c r="M1488" s="16">
        <v>322044.46351580543</v>
      </c>
    </row>
    <row r="1489" spans="2:13" x14ac:dyDescent="0.35">
      <c r="B1489" s="10" t="s">
        <v>1707</v>
      </c>
      <c r="C1489" s="23">
        <v>1</v>
      </c>
      <c r="D1489" s="16">
        <v>208900</v>
      </c>
      <c r="E1489" s="16">
        <v>201689.88569764222</v>
      </c>
      <c r="F1489" s="16">
        <v>7210.1143023577752</v>
      </c>
      <c r="G1489" s="16">
        <v>0.15418678867108163</v>
      </c>
      <c r="H1489" s="16">
        <v>1983.6018641594596</v>
      </c>
      <c r="I1489" s="16">
        <v>197798.86516668368</v>
      </c>
      <c r="J1489" s="16">
        <v>205580.90622860077</v>
      </c>
      <c r="K1489" s="16">
        <v>46804.257741094407</v>
      </c>
      <c r="L1489" s="16">
        <v>109878.95776022335</v>
      </c>
      <c r="M1489" s="16">
        <v>293500.81363506109</v>
      </c>
    </row>
    <row r="1490" spans="2:13" x14ac:dyDescent="0.35">
      <c r="B1490" s="10" t="s">
        <v>609</v>
      </c>
      <c r="C1490" s="23">
        <v>1</v>
      </c>
      <c r="D1490" s="16">
        <v>275000</v>
      </c>
      <c r="E1490" s="16">
        <v>237858.36366906972</v>
      </c>
      <c r="F1490" s="16">
        <v>37141.636330930283</v>
      </c>
      <c r="G1490" s="16">
        <v>0.79426613666618495</v>
      </c>
      <c r="H1490" s="16">
        <v>1763.7439468417738</v>
      </c>
      <c r="I1490" s="16">
        <v>234398.61500049138</v>
      </c>
      <c r="J1490" s="16">
        <v>241318.11233764805</v>
      </c>
      <c r="K1490" s="16">
        <v>46795.455538431503</v>
      </c>
      <c r="L1490" s="16">
        <v>146064.70207521395</v>
      </c>
      <c r="M1490" s="16">
        <v>329652.02526292548</v>
      </c>
    </row>
    <row r="1491" spans="2:13" x14ac:dyDescent="0.35">
      <c r="B1491" s="10" t="s">
        <v>1708</v>
      </c>
      <c r="C1491" s="23">
        <v>1</v>
      </c>
      <c r="D1491" s="16">
        <v>111000</v>
      </c>
      <c r="E1491" s="16">
        <v>108857.43715617144</v>
      </c>
      <c r="F1491" s="16">
        <v>2142.5628438285639</v>
      </c>
      <c r="G1491" s="16">
        <v>4.5818258984864822E-2</v>
      </c>
      <c r="H1491" s="16">
        <v>1855.8709473174822</v>
      </c>
      <c r="I1491" s="16">
        <v>105216.97276193083</v>
      </c>
      <c r="J1491" s="16">
        <v>112497.90155041205</v>
      </c>
      <c r="K1491" s="16">
        <v>46799.018401163034</v>
      </c>
      <c r="L1491" s="16">
        <v>17056.786673926399</v>
      </c>
      <c r="M1491" s="16">
        <v>200658.08763841647</v>
      </c>
    </row>
    <row r="1492" spans="2:13" x14ac:dyDescent="0.35">
      <c r="B1492" s="10" t="s">
        <v>1709</v>
      </c>
      <c r="C1492" s="23">
        <v>1</v>
      </c>
      <c r="D1492" s="16">
        <v>156500</v>
      </c>
      <c r="E1492" s="16">
        <v>162433.71116480345</v>
      </c>
      <c r="F1492" s="16">
        <v>-5933.7111648034479</v>
      </c>
      <c r="G1492" s="16">
        <v>-0.12689117412515999</v>
      </c>
      <c r="H1492" s="16">
        <v>1353.8883423994878</v>
      </c>
      <c r="I1492" s="16">
        <v>159777.93258741533</v>
      </c>
      <c r="J1492" s="16">
        <v>165089.48974219157</v>
      </c>
      <c r="K1492" s="16">
        <v>46781.800734719312</v>
      </c>
      <c r="L1492" s="16">
        <v>70666.834745205866</v>
      </c>
      <c r="M1492" s="16">
        <v>254200.58758440102</v>
      </c>
    </row>
    <row r="1493" spans="2:13" x14ac:dyDescent="0.35">
      <c r="B1493" s="10" t="s">
        <v>610</v>
      </c>
      <c r="C1493" s="23">
        <v>1</v>
      </c>
      <c r="D1493" s="16">
        <v>72500</v>
      </c>
      <c r="E1493" s="16">
        <v>81929.973022975915</v>
      </c>
      <c r="F1493" s="16">
        <v>-9429.9730229759152</v>
      </c>
      <c r="G1493" s="16">
        <v>-0.20165800383942931</v>
      </c>
      <c r="H1493" s="16">
        <v>2286.6819750672494</v>
      </c>
      <c r="I1493" s="16">
        <v>77444.432515314722</v>
      </c>
      <c r="J1493" s="16">
        <v>86415.513530637108</v>
      </c>
      <c r="K1493" s="16">
        <v>46818.081771836791</v>
      </c>
      <c r="L1493" s="16">
        <v>-9908.072043344233</v>
      </c>
      <c r="M1493" s="16">
        <v>173768.01808929606</v>
      </c>
    </row>
    <row r="1494" spans="2:13" x14ac:dyDescent="0.35">
      <c r="B1494" s="10" t="s">
        <v>1710</v>
      </c>
      <c r="C1494" s="23">
        <v>1</v>
      </c>
      <c r="D1494" s="16">
        <v>190000</v>
      </c>
      <c r="E1494" s="16">
        <v>241388.35924887448</v>
      </c>
      <c r="F1494" s="16">
        <v>-51388.359248874476</v>
      </c>
      <c r="G1494" s="16">
        <v>-1.0989293311298551</v>
      </c>
      <c r="H1494" s="16">
        <v>1685.5401750063793</v>
      </c>
      <c r="I1494" s="16">
        <v>238082.01459110496</v>
      </c>
      <c r="J1494" s="16">
        <v>244694.70390664399</v>
      </c>
      <c r="K1494" s="16">
        <v>46792.573257097749</v>
      </c>
      <c r="L1494" s="16">
        <v>149600.35151935928</v>
      </c>
      <c r="M1494" s="16">
        <v>333176.36697838968</v>
      </c>
    </row>
    <row r="1495" spans="2:13" x14ac:dyDescent="0.35">
      <c r="B1495" s="10" t="s">
        <v>611</v>
      </c>
      <c r="C1495" s="23">
        <v>1</v>
      </c>
      <c r="D1495" s="16">
        <v>82500</v>
      </c>
      <c r="E1495" s="16">
        <v>71375.203246092497</v>
      </c>
      <c r="F1495" s="16">
        <v>11124.796753907503</v>
      </c>
      <c r="G1495" s="16">
        <v>0.23790145539614443</v>
      </c>
      <c r="H1495" s="16">
        <v>2422.1950779195599</v>
      </c>
      <c r="I1495" s="16">
        <v>66623.841116189753</v>
      </c>
      <c r="J1495" s="16">
        <v>76126.56537599524</v>
      </c>
      <c r="K1495" s="16">
        <v>46824.896105969063</v>
      </c>
      <c r="L1495" s="16">
        <v>-20476.208773794569</v>
      </c>
      <c r="M1495" s="16">
        <v>163226.61526597955</v>
      </c>
    </row>
    <row r="1496" spans="2:13" x14ac:dyDescent="0.35">
      <c r="B1496" s="10" t="s">
        <v>1711</v>
      </c>
      <c r="C1496" s="23">
        <v>1</v>
      </c>
      <c r="D1496" s="16">
        <v>147000</v>
      </c>
      <c r="E1496" s="16">
        <v>243849.01443421555</v>
      </c>
      <c r="F1496" s="16">
        <v>-96849.014434215555</v>
      </c>
      <c r="G1496" s="16">
        <v>-2.0710959487407501</v>
      </c>
      <c r="H1496" s="16">
        <v>1903.4473799767793</v>
      </c>
      <c r="I1496" s="16">
        <v>240115.22441873414</v>
      </c>
      <c r="J1496" s="16">
        <v>247582.80444969697</v>
      </c>
      <c r="K1496" s="16">
        <v>46800.929245770742</v>
      </c>
      <c r="L1496" s="16">
        <v>152044.61565160117</v>
      </c>
      <c r="M1496" s="16">
        <v>335653.41321682994</v>
      </c>
    </row>
    <row r="1497" spans="2:13" x14ac:dyDescent="0.35">
      <c r="B1497" s="10" t="s">
        <v>612</v>
      </c>
      <c r="C1497" s="23">
        <v>1</v>
      </c>
      <c r="D1497" s="16">
        <v>55000</v>
      </c>
      <c r="E1497" s="16">
        <v>60924.405043333158</v>
      </c>
      <c r="F1497" s="16">
        <v>-5924.4050433331577</v>
      </c>
      <c r="G1497" s="16">
        <v>-0.12669216466091088</v>
      </c>
      <c r="H1497" s="16">
        <v>2681.1297851326726</v>
      </c>
      <c r="I1497" s="16">
        <v>55665.118273840053</v>
      </c>
      <c r="J1497" s="16">
        <v>66183.691812826262</v>
      </c>
      <c r="K1497" s="16">
        <v>46839.00429411394</v>
      </c>
      <c r="L1497" s="16">
        <v>-30954.681506769979</v>
      </c>
      <c r="M1497" s="16">
        <v>152803.49159343628</v>
      </c>
    </row>
    <row r="1498" spans="2:13" x14ac:dyDescent="0.35">
      <c r="B1498" s="10" t="s">
        <v>613</v>
      </c>
      <c r="C1498" s="23">
        <v>1</v>
      </c>
      <c r="D1498" s="16">
        <v>79000</v>
      </c>
      <c r="E1498" s="16">
        <v>68243.485481517942</v>
      </c>
      <c r="F1498" s="16">
        <v>10756.514518482058</v>
      </c>
      <c r="G1498" s="16">
        <v>0.23002581669978037</v>
      </c>
      <c r="H1498" s="16">
        <v>2492.0448651472907</v>
      </c>
      <c r="I1498" s="16">
        <v>63355.106462744021</v>
      </c>
      <c r="J1498" s="16">
        <v>73131.864500291864</v>
      </c>
      <c r="K1498" s="16">
        <v>46828.56130556656</v>
      </c>
      <c r="L1498" s="16">
        <v>-23615.116170089881</v>
      </c>
      <c r="M1498" s="16">
        <v>160102.08713312575</v>
      </c>
    </row>
    <row r="1499" spans="2:13" x14ac:dyDescent="0.35">
      <c r="B1499" s="10" t="s">
        <v>1712</v>
      </c>
      <c r="C1499" s="23">
        <v>1</v>
      </c>
      <c r="D1499" s="16">
        <v>130500</v>
      </c>
      <c r="E1499" s="16">
        <v>125579.49687975377</v>
      </c>
      <c r="F1499" s="16">
        <v>4920.5031202462269</v>
      </c>
      <c r="G1499" s="16">
        <v>0.10522393168007176</v>
      </c>
      <c r="H1499" s="16">
        <v>2180.2800836278011</v>
      </c>
      <c r="I1499" s="16">
        <v>121302.67363113748</v>
      </c>
      <c r="J1499" s="16">
        <v>129856.32012837006</v>
      </c>
      <c r="K1499" s="16">
        <v>46813.005538870952</v>
      </c>
      <c r="L1499" s="16">
        <v>33751.409319043451</v>
      </c>
      <c r="M1499" s="16">
        <v>217407.5844404641</v>
      </c>
    </row>
    <row r="1500" spans="2:13" x14ac:dyDescent="0.35">
      <c r="B1500" s="10" t="s">
        <v>1713</v>
      </c>
      <c r="C1500" s="23">
        <v>1</v>
      </c>
      <c r="D1500" s="16">
        <v>256000</v>
      </c>
      <c r="E1500" s="16">
        <v>248786.67785275425</v>
      </c>
      <c r="F1500" s="16">
        <v>7213.3221472457517</v>
      </c>
      <c r="G1500" s="16">
        <v>0.15425538776411823</v>
      </c>
      <c r="H1500" s="16">
        <v>4214.8683618680052</v>
      </c>
      <c r="I1500" s="16">
        <v>240518.81945453404</v>
      </c>
      <c r="J1500" s="16">
        <v>257054.53625097446</v>
      </c>
      <c r="K1500" s="16">
        <v>46951.772934013628</v>
      </c>
      <c r="L1500" s="16">
        <v>156686.38507118594</v>
      </c>
      <c r="M1500" s="16">
        <v>340886.97063432256</v>
      </c>
    </row>
    <row r="1501" spans="2:13" x14ac:dyDescent="0.35">
      <c r="B1501" s="10" t="s">
        <v>1714</v>
      </c>
      <c r="C1501" s="23">
        <v>1</v>
      </c>
      <c r="D1501" s="16">
        <v>176500</v>
      </c>
      <c r="E1501" s="16">
        <v>219969.83971961378</v>
      </c>
      <c r="F1501" s="16">
        <v>-43469.839719613781</v>
      </c>
      <c r="G1501" s="16">
        <v>-0.92959344461739091</v>
      </c>
      <c r="H1501" s="16">
        <v>1635.5718379745329</v>
      </c>
      <c r="I1501" s="16">
        <v>216761.51262716408</v>
      </c>
      <c r="J1501" s="16">
        <v>223178.16681206349</v>
      </c>
      <c r="K1501" s="16">
        <v>46790.799967263585</v>
      </c>
      <c r="L1501" s="16">
        <v>128185.31046391772</v>
      </c>
      <c r="M1501" s="16">
        <v>311754.36897530983</v>
      </c>
    </row>
    <row r="1502" spans="2:13" x14ac:dyDescent="0.35">
      <c r="B1502" s="10" t="s">
        <v>1715</v>
      </c>
      <c r="C1502" s="23">
        <v>1</v>
      </c>
      <c r="D1502" s="16">
        <v>227000</v>
      </c>
      <c r="E1502" s="16">
        <v>224149.37640155037</v>
      </c>
      <c r="F1502" s="16">
        <v>2850.6235984496307</v>
      </c>
      <c r="G1502" s="16">
        <v>6.0959990358436002E-2</v>
      </c>
      <c r="H1502" s="16">
        <v>1868.8509991402043</v>
      </c>
      <c r="I1502" s="16">
        <v>220483.45042197467</v>
      </c>
      <c r="J1502" s="16">
        <v>227815.30238112606</v>
      </c>
      <c r="K1502" s="16">
        <v>46799.53493782055</v>
      </c>
      <c r="L1502" s="16">
        <v>132347.71268435346</v>
      </c>
      <c r="M1502" s="16">
        <v>315951.04011874727</v>
      </c>
    </row>
    <row r="1503" spans="2:13" x14ac:dyDescent="0.35">
      <c r="B1503" s="10" t="s">
        <v>1716</v>
      </c>
      <c r="C1503" s="23">
        <v>1</v>
      </c>
      <c r="D1503" s="16">
        <v>132500</v>
      </c>
      <c r="E1503" s="16">
        <v>132437.41438487085</v>
      </c>
      <c r="F1503" s="16">
        <v>62.585615129151847</v>
      </c>
      <c r="G1503" s="16">
        <v>1.3383803098118133E-3</v>
      </c>
      <c r="H1503" s="16">
        <v>1849.7720575614046</v>
      </c>
      <c r="I1503" s="16">
        <v>128808.91353315645</v>
      </c>
      <c r="J1503" s="16">
        <v>136065.91523658525</v>
      </c>
      <c r="K1503" s="16">
        <v>46798.776939191841</v>
      </c>
      <c r="L1503" s="16">
        <v>40637.237552859937</v>
      </c>
      <c r="M1503" s="16">
        <v>224237.59121688176</v>
      </c>
    </row>
    <row r="1504" spans="2:13" x14ac:dyDescent="0.35">
      <c r="B1504" s="10" t="s">
        <v>1717</v>
      </c>
      <c r="C1504" s="23">
        <v>1</v>
      </c>
      <c r="D1504" s="16">
        <v>100000</v>
      </c>
      <c r="E1504" s="16">
        <v>79561.550424248795</v>
      </c>
      <c r="F1504" s="16">
        <v>20438.449575751205</v>
      </c>
      <c r="G1504" s="16">
        <v>0.43707197602545522</v>
      </c>
      <c r="H1504" s="16">
        <v>2290.2973682436241</v>
      </c>
      <c r="I1504" s="16">
        <v>75068.917984818967</v>
      </c>
      <c r="J1504" s="16">
        <v>84054.182863678623</v>
      </c>
      <c r="K1504" s="16">
        <v>46818.258493607835</v>
      </c>
      <c r="L1504" s="16">
        <v>-12276.84129834942</v>
      </c>
      <c r="M1504" s="16">
        <v>171399.94214684702</v>
      </c>
    </row>
    <row r="1505" spans="2:13" x14ac:dyDescent="0.35">
      <c r="B1505" s="10" t="s">
        <v>1718</v>
      </c>
      <c r="C1505" s="23">
        <v>1</v>
      </c>
      <c r="D1505" s="16">
        <v>125500</v>
      </c>
      <c r="E1505" s="16">
        <v>131332.57984342685</v>
      </c>
      <c r="F1505" s="16">
        <v>-5832.5798434268509</v>
      </c>
      <c r="G1505" s="16">
        <v>-0.12472850193672859</v>
      </c>
      <c r="H1505" s="16">
        <v>1823.5389650285356</v>
      </c>
      <c r="I1505" s="16">
        <v>127755.53765561081</v>
      </c>
      <c r="J1505" s="16">
        <v>134909.62203124291</v>
      </c>
      <c r="K1505" s="16">
        <v>46797.747389124153</v>
      </c>
      <c r="L1505" s="16">
        <v>39534.422570140596</v>
      </c>
      <c r="M1505" s="16">
        <v>223130.73711671311</v>
      </c>
    </row>
    <row r="1506" spans="2:13" x14ac:dyDescent="0.35">
      <c r="B1506" s="10" t="s">
        <v>1719</v>
      </c>
      <c r="C1506" s="23">
        <v>1</v>
      </c>
      <c r="D1506" s="16">
        <v>125000</v>
      </c>
      <c r="E1506" s="16">
        <v>165276.01393306791</v>
      </c>
      <c r="F1506" s="16">
        <v>-40276.013933067909</v>
      </c>
      <c r="G1506" s="16">
        <v>-0.86129414713727115</v>
      </c>
      <c r="H1506" s="16">
        <v>1273.1751456452612</v>
      </c>
      <c r="I1506" s="16">
        <v>162778.56183810779</v>
      </c>
      <c r="J1506" s="16">
        <v>167773.46602802802</v>
      </c>
      <c r="K1506" s="16">
        <v>46779.534427896862</v>
      </c>
      <c r="L1506" s="16">
        <v>73513.583086210972</v>
      </c>
      <c r="M1506" s="16">
        <v>257038.44477992484</v>
      </c>
    </row>
    <row r="1507" spans="2:13" x14ac:dyDescent="0.35">
      <c r="B1507" s="10" t="s">
        <v>1720</v>
      </c>
      <c r="C1507" s="23">
        <v>1</v>
      </c>
      <c r="D1507" s="16">
        <v>167900</v>
      </c>
      <c r="E1507" s="16">
        <v>169646.86353094579</v>
      </c>
      <c r="F1507" s="16">
        <v>-1746.8635309457895</v>
      </c>
      <c r="G1507" s="16">
        <v>-3.7356311812571423E-2</v>
      </c>
      <c r="H1507" s="16">
        <v>1334.4533626119753</v>
      </c>
      <c r="I1507" s="16">
        <v>167029.20848365629</v>
      </c>
      <c r="J1507" s="16">
        <v>172264.51857823529</v>
      </c>
      <c r="K1507" s="16">
        <v>46781.242310527465</v>
      </c>
      <c r="L1507" s="16">
        <v>77881.082512615321</v>
      </c>
      <c r="M1507" s="16">
        <v>261412.64454927627</v>
      </c>
    </row>
    <row r="1508" spans="2:13" x14ac:dyDescent="0.35">
      <c r="B1508" s="10" t="s">
        <v>1721</v>
      </c>
      <c r="C1508" s="23">
        <v>1</v>
      </c>
      <c r="D1508" s="16">
        <v>135000</v>
      </c>
      <c r="E1508" s="16">
        <v>196107.29523731858</v>
      </c>
      <c r="F1508" s="16">
        <v>-61107.295237318584</v>
      </c>
      <c r="G1508" s="16">
        <v>-1.3067667476418192</v>
      </c>
      <c r="H1508" s="16">
        <v>1266.8740797636003</v>
      </c>
      <c r="I1508" s="16">
        <v>193622.20327225924</v>
      </c>
      <c r="J1508" s="16">
        <v>198592.38720237793</v>
      </c>
      <c r="K1508" s="16">
        <v>46779.36335899918</v>
      </c>
      <c r="L1508" s="16">
        <v>104345.19995810006</v>
      </c>
      <c r="M1508" s="16">
        <v>287869.39051653713</v>
      </c>
    </row>
    <row r="1509" spans="2:13" x14ac:dyDescent="0.35">
      <c r="B1509" s="10" t="s">
        <v>614</v>
      </c>
      <c r="C1509" s="23">
        <v>1</v>
      </c>
      <c r="D1509" s="16">
        <v>52500</v>
      </c>
      <c r="E1509" s="16">
        <v>70993.555663168896</v>
      </c>
      <c r="F1509" s="16">
        <v>-18493.555663168896</v>
      </c>
      <c r="G1509" s="16">
        <v>-0.39548082585617994</v>
      </c>
      <c r="H1509" s="16">
        <v>2431.8233963100865</v>
      </c>
      <c r="I1509" s="16">
        <v>66223.306686458294</v>
      </c>
      <c r="J1509" s="16">
        <v>75763.804639879498</v>
      </c>
      <c r="K1509" s="16">
        <v>46825.395154447338</v>
      </c>
      <c r="L1509" s="16">
        <v>-20858.835286971269</v>
      </c>
      <c r="M1509" s="16">
        <v>162845.94661330906</v>
      </c>
    </row>
    <row r="1510" spans="2:13" x14ac:dyDescent="0.35">
      <c r="B1510" s="10" t="s">
        <v>1722</v>
      </c>
      <c r="C1510" s="23">
        <v>1</v>
      </c>
      <c r="D1510" s="16">
        <v>200000</v>
      </c>
      <c r="E1510" s="16">
        <v>245946.60876685701</v>
      </c>
      <c r="F1510" s="16">
        <v>-45946.608766857011</v>
      </c>
      <c r="G1510" s="16">
        <v>-0.98255863347015127</v>
      </c>
      <c r="H1510" s="16">
        <v>1836.4837887016974</v>
      </c>
      <c r="I1510" s="16">
        <v>242344.17409701523</v>
      </c>
      <c r="J1510" s="16">
        <v>249549.04343669879</v>
      </c>
      <c r="K1510" s="16">
        <v>46798.253589695662</v>
      </c>
      <c r="L1510" s="16">
        <v>154147.45853381805</v>
      </c>
      <c r="M1510" s="16">
        <v>337745.758999896</v>
      </c>
    </row>
    <row r="1511" spans="2:13" x14ac:dyDescent="0.35">
      <c r="B1511" s="10" t="s">
        <v>1723</v>
      </c>
      <c r="C1511" s="23">
        <v>1</v>
      </c>
      <c r="D1511" s="16">
        <v>128500</v>
      </c>
      <c r="E1511" s="16">
        <v>119688.90469289533</v>
      </c>
      <c r="F1511" s="16">
        <v>8811.0953071046679</v>
      </c>
      <c r="G1511" s="16">
        <v>0.18842343312547022</v>
      </c>
      <c r="H1511" s="16">
        <v>1978.8623560235978</v>
      </c>
      <c r="I1511" s="16">
        <v>115807.18115030753</v>
      </c>
      <c r="J1511" s="16">
        <v>123570.62823548313</v>
      </c>
      <c r="K1511" s="16">
        <v>46804.057116487093</v>
      </c>
      <c r="L1511" s="16">
        <v>27878.370299402886</v>
      </c>
      <c r="M1511" s="16">
        <v>211499.43908638778</v>
      </c>
    </row>
    <row r="1512" spans="2:13" x14ac:dyDescent="0.35">
      <c r="B1512" s="10" t="s">
        <v>1724</v>
      </c>
      <c r="C1512" s="23">
        <v>1</v>
      </c>
      <c r="D1512" s="16">
        <v>123000</v>
      </c>
      <c r="E1512" s="16">
        <v>119404.38094138121</v>
      </c>
      <c r="F1512" s="16">
        <v>3595.6190586187877</v>
      </c>
      <c r="G1512" s="16">
        <v>7.6891562697095586E-2</v>
      </c>
      <c r="H1512" s="16">
        <v>1957.3303704002481</v>
      </c>
      <c r="I1512" s="16">
        <v>115564.89440191715</v>
      </c>
      <c r="J1512" s="16">
        <v>123243.86748084528</v>
      </c>
      <c r="K1512" s="16">
        <v>46803.15169428433</v>
      </c>
      <c r="L1512" s="16">
        <v>27595.622618199937</v>
      </c>
      <c r="M1512" s="16">
        <v>211213.13926456249</v>
      </c>
    </row>
    <row r="1513" spans="2:13" x14ac:dyDescent="0.35">
      <c r="B1513" s="10" t="s">
        <v>1725</v>
      </c>
      <c r="C1513" s="23">
        <v>1</v>
      </c>
      <c r="D1513" s="16">
        <v>155000</v>
      </c>
      <c r="E1513" s="16">
        <v>175902.47306842176</v>
      </c>
      <c r="F1513" s="16">
        <v>-20902.473068421765</v>
      </c>
      <c r="G1513" s="16">
        <v>-0.44699502151440346</v>
      </c>
      <c r="H1513" s="16">
        <v>2151.7006007419336</v>
      </c>
      <c r="I1513" s="16">
        <v>171681.71114777777</v>
      </c>
      <c r="J1513" s="16">
        <v>180123.23498906576</v>
      </c>
      <c r="K1513" s="16">
        <v>46811.683176473496</v>
      </c>
      <c r="L1513" s="16">
        <v>84076.979445200021</v>
      </c>
      <c r="M1513" s="16">
        <v>267727.96669164352</v>
      </c>
    </row>
    <row r="1514" spans="2:13" x14ac:dyDescent="0.35">
      <c r="B1514" s="10" t="s">
        <v>615</v>
      </c>
      <c r="C1514" s="23">
        <v>1</v>
      </c>
      <c r="D1514" s="16">
        <v>228500</v>
      </c>
      <c r="E1514" s="16">
        <v>275258.14748212695</v>
      </c>
      <c r="F1514" s="16">
        <v>-46758.147482126951</v>
      </c>
      <c r="G1514" s="16">
        <v>-0.99991321942294387</v>
      </c>
      <c r="H1514" s="16">
        <v>2177.4534925619441</v>
      </c>
      <c r="I1514" s="16">
        <v>270986.86885618349</v>
      </c>
      <c r="J1514" s="16">
        <v>279529.42610807042</v>
      </c>
      <c r="K1514" s="16">
        <v>46812.873977695162</v>
      </c>
      <c r="L1514" s="16">
        <v>183430.31799096439</v>
      </c>
      <c r="M1514" s="16">
        <v>367085.97697328951</v>
      </c>
    </row>
    <row r="1515" spans="2:13" x14ac:dyDescent="0.35">
      <c r="B1515" s="10" t="s">
        <v>1726</v>
      </c>
      <c r="C1515" s="23">
        <v>1</v>
      </c>
      <c r="D1515" s="16">
        <v>177000</v>
      </c>
      <c r="E1515" s="16">
        <v>173501.49106959192</v>
      </c>
      <c r="F1515" s="16">
        <v>3498.5089304080757</v>
      </c>
      <c r="G1515" s="16">
        <v>7.481488288477274E-2</v>
      </c>
      <c r="H1515" s="16">
        <v>2503.3520846908823</v>
      </c>
      <c r="I1515" s="16">
        <v>168590.9318824147</v>
      </c>
      <c r="J1515" s="16">
        <v>178412.05025676914</v>
      </c>
      <c r="K1515" s="16">
        <v>46829.164395697102</v>
      </c>
      <c r="L1515" s="16">
        <v>81641.706400301788</v>
      </c>
      <c r="M1515" s="16">
        <v>265361.27573888208</v>
      </c>
    </row>
    <row r="1516" spans="2:13" x14ac:dyDescent="0.35">
      <c r="B1516" s="10" t="s">
        <v>1727</v>
      </c>
      <c r="C1516" s="23">
        <v>1</v>
      </c>
      <c r="D1516" s="16">
        <v>155835</v>
      </c>
      <c r="E1516" s="16">
        <v>211587.28838072039</v>
      </c>
      <c r="F1516" s="16">
        <v>-55752.288380720391</v>
      </c>
      <c r="G1516" s="16">
        <v>-1.1922510442970751</v>
      </c>
      <c r="H1516" s="16">
        <v>1913.7083414680983</v>
      </c>
      <c r="I1516" s="16">
        <v>207833.37052983436</v>
      </c>
      <c r="J1516" s="16">
        <v>215341.20623160643</v>
      </c>
      <c r="K1516" s="16">
        <v>46801.347693795135</v>
      </c>
      <c r="L1516" s="16">
        <v>119782.06877317966</v>
      </c>
      <c r="M1516" s="16">
        <v>303392.50798826112</v>
      </c>
    </row>
    <row r="1517" spans="2:13" x14ac:dyDescent="0.35">
      <c r="B1517" s="10" t="s">
        <v>1728</v>
      </c>
      <c r="C1517" s="23">
        <v>1</v>
      </c>
      <c r="D1517" s="16">
        <v>108500</v>
      </c>
      <c r="E1517" s="16">
        <v>74440.122896992849</v>
      </c>
      <c r="F1517" s="16">
        <v>34059.877103007151</v>
      </c>
      <c r="G1517" s="16">
        <v>0.72836335913940486</v>
      </c>
      <c r="H1517" s="16">
        <v>2573.6161735869487</v>
      </c>
      <c r="I1517" s="16">
        <v>69391.734129483215</v>
      </c>
      <c r="J1517" s="16">
        <v>79488.511664502483</v>
      </c>
      <c r="K1517" s="16">
        <v>46832.973069710693</v>
      </c>
      <c r="L1517" s="16">
        <v>-17427.132842500621</v>
      </c>
      <c r="M1517" s="16">
        <v>166307.3786364863</v>
      </c>
    </row>
    <row r="1518" spans="2:13" x14ac:dyDescent="0.35">
      <c r="B1518" s="10" t="s">
        <v>616</v>
      </c>
      <c r="C1518" s="23">
        <v>1</v>
      </c>
      <c r="D1518" s="16">
        <v>262500</v>
      </c>
      <c r="E1518" s="16">
        <v>238461.64988567017</v>
      </c>
      <c r="F1518" s="16">
        <v>24038.350114329834</v>
      </c>
      <c r="G1518" s="16">
        <v>0.51405509727739251</v>
      </c>
      <c r="H1518" s="16">
        <v>1979.0674247214936</v>
      </c>
      <c r="I1518" s="16">
        <v>234579.52408165674</v>
      </c>
      <c r="J1518" s="16">
        <v>242343.77568968359</v>
      </c>
      <c r="K1518" s="16">
        <v>46804.065787182342</v>
      </c>
      <c r="L1518" s="16">
        <v>146651.09848379824</v>
      </c>
      <c r="M1518" s="16">
        <v>330272.20128754212</v>
      </c>
    </row>
    <row r="1519" spans="2:13" x14ac:dyDescent="0.35">
      <c r="B1519" s="10" t="s">
        <v>1729</v>
      </c>
      <c r="C1519" s="23">
        <v>1</v>
      </c>
      <c r="D1519" s="16">
        <v>283463</v>
      </c>
      <c r="E1519" s="16">
        <v>242040.83509788394</v>
      </c>
      <c r="F1519" s="16">
        <v>41422.164902116056</v>
      </c>
      <c r="G1519" s="16">
        <v>0.88580434626018834</v>
      </c>
      <c r="H1519" s="16">
        <v>1894.9790014559715</v>
      </c>
      <c r="I1519" s="16">
        <v>238323.6565986971</v>
      </c>
      <c r="J1519" s="16">
        <v>245758.01359707079</v>
      </c>
      <c r="K1519" s="16">
        <v>46800.585592012176</v>
      </c>
      <c r="L1519" s="16">
        <v>150237.11042424996</v>
      </c>
      <c r="M1519" s="16">
        <v>333844.55977151793</v>
      </c>
    </row>
    <row r="1520" spans="2:13" x14ac:dyDescent="0.35">
      <c r="B1520" s="10" t="s">
        <v>617</v>
      </c>
      <c r="C1520" s="23">
        <v>1</v>
      </c>
      <c r="D1520" s="16">
        <v>215000</v>
      </c>
      <c r="E1520" s="16">
        <v>206836.74769783698</v>
      </c>
      <c r="F1520" s="16">
        <v>8163.2523021630186</v>
      </c>
      <c r="G1520" s="16">
        <v>0.17456944575354852</v>
      </c>
      <c r="H1520" s="16">
        <v>1656.9015953826649</v>
      </c>
      <c r="I1520" s="16">
        <v>203586.58029181682</v>
      </c>
      <c r="J1520" s="16">
        <v>210086.91510385714</v>
      </c>
      <c r="K1520" s="16">
        <v>46791.550404277907</v>
      </c>
      <c r="L1520" s="16">
        <v>115050.74638976858</v>
      </c>
      <c r="M1520" s="16">
        <v>298622.74900590535</v>
      </c>
    </row>
    <row r="1521" spans="2:13" x14ac:dyDescent="0.35">
      <c r="B1521" s="10" t="s">
        <v>618</v>
      </c>
      <c r="C1521" s="23">
        <v>1</v>
      </c>
      <c r="D1521" s="16">
        <v>122000</v>
      </c>
      <c r="E1521" s="16">
        <v>157282.65898432292</v>
      </c>
      <c r="F1521" s="16">
        <v>-35282.658984322916</v>
      </c>
      <c r="G1521" s="16">
        <v>-0.75451229431836708</v>
      </c>
      <c r="H1521" s="16">
        <v>5063.6767500768528</v>
      </c>
      <c r="I1521" s="16">
        <v>147349.78356577945</v>
      </c>
      <c r="J1521" s="16">
        <v>167215.53440286638</v>
      </c>
      <c r="K1521" s="16">
        <v>47035.568334703552</v>
      </c>
      <c r="L1521" s="16">
        <v>65017.993689108815</v>
      </c>
      <c r="M1521" s="16">
        <v>249547.32427953702</v>
      </c>
    </row>
    <row r="1522" spans="2:13" x14ac:dyDescent="0.35">
      <c r="B1522" s="10" t="s">
        <v>1730</v>
      </c>
      <c r="C1522" s="23">
        <v>1</v>
      </c>
      <c r="D1522" s="16">
        <v>200000</v>
      </c>
      <c r="E1522" s="16">
        <v>284997.49771387642</v>
      </c>
      <c r="F1522" s="16">
        <v>-84997.497713876422</v>
      </c>
      <c r="G1522" s="16">
        <v>-1.8176537386230602</v>
      </c>
      <c r="H1522" s="16">
        <v>2945.6187704468216</v>
      </c>
      <c r="I1522" s="16">
        <v>279219.3910689514</v>
      </c>
      <c r="J1522" s="16">
        <v>290775.60435880144</v>
      </c>
      <c r="K1522" s="16">
        <v>46854.888072431757</v>
      </c>
      <c r="L1522" s="16">
        <v>193087.25364740845</v>
      </c>
      <c r="M1522" s="16">
        <v>376907.7417803444</v>
      </c>
    </row>
    <row r="1523" spans="2:13" x14ac:dyDescent="0.35">
      <c r="B1523" s="10" t="s">
        <v>1731</v>
      </c>
      <c r="C1523" s="23">
        <v>1</v>
      </c>
      <c r="D1523" s="16">
        <v>171000</v>
      </c>
      <c r="E1523" s="16">
        <v>190312.84863291035</v>
      </c>
      <c r="F1523" s="16">
        <v>-19312.848632910347</v>
      </c>
      <c r="G1523" s="16">
        <v>-0.4130012349215284</v>
      </c>
      <c r="H1523" s="16">
        <v>1394.5241987607806</v>
      </c>
      <c r="I1523" s="16">
        <v>187577.35902366057</v>
      </c>
      <c r="J1523" s="16">
        <v>193048.33824216013</v>
      </c>
      <c r="K1523" s="16">
        <v>46782.994389844571</v>
      </c>
      <c r="L1523" s="16">
        <v>98543.630747173214</v>
      </c>
      <c r="M1523" s="16">
        <v>282082.06651864748</v>
      </c>
    </row>
    <row r="1524" spans="2:13" x14ac:dyDescent="0.35">
      <c r="B1524" s="10" t="s">
        <v>1732</v>
      </c>
      <c r="C1524" s="23">
        <v>1</v>
      </c>
      <c r="D1524" s="16">
        <v>134900</v>
      </c>
      <c r="E1524" s="16">
        <v>112775.92806161437</v>
      </c>
      <c r="F1524" s="16">
        <v>22124.071938385634</v>
      </c>
      <c r="G1524" s="16">
        <v>0.47311865824265309</v>
      </c>
      <c r="H1524" s="16">
        <v>1924.2276065742876</v>
      </c>
      <c r="I1524" s="16">
        <v>109001.37568863077</v>
      </c>
      <c r="J1524" s="16">
        <v>116550.48043459796</v>
      </c>
      <c r="K1524" s="16">
        <v>46801.779007012134</v>
      </c>
      <c r="L1524" s="16">
        <v>20969.86239286905</v>
      </c>
      <c r="M1524" s="16">
        <v>204581.99373035968</v>
      </c>
    </row>
    <row r="1525" spans="2:13" x14ac:dyDescent="0.35">
      <c r="B1525" s="10" t="s">
        <v>1733</v>
      </c>
      <c r="C1525" s="23">
        <v>1</v>
      </c>
      <c r="D1525" s="16">
        <v>410000</v>
      </c>
      <c r="E1525" s="16">
        <v>369670.99004804861</v>
      </c>
      <c r="F1525" s="16">
        <v>40329.00995195139</v>
      </c>
      <c r="G1525" s="16">
        <v>0.86242745593396031</v>
      </c>
      <c r="H1525" s="16">
        <v>4198.8603950405313</v>
      </c>
      <c r="I1525" s="16">
        <v>361434.53277356701</v>
      </c>
      <c r="J1525" s="16">
        <v>377907.44732253021</v>
      </c>
      <c r="K1525" s="16">
        <v>46950.338603212855</v>
      </c>
      <c r="L1525" s="16">
        <v>277573.51084046147</v>
      </c>
      <c r="M1525" s="16">
        <v>461768.46925563575</v>
      </c>
    </row>
    <row r="1526" spans="2:13" x14ac:dyDescent="0.35">
      <c r="B1526" s="10" t="s">
        <v>619</v>
      </c>
      <c r="C1526" s="23">
        <v>1</v>
      </c>
      <c r="D1526" s="16">
        <v>235000</v>
      </c>
      <c r="E1526" s="16">
        <v>244235.55326193513</v>
      </c>
      <c r="F1526" s="16">
        <v>-9235.5532619351288</v>
      </c>
      <c r="G1526" s="16">
        <v>-0.19750037785016097</v>
      </c>
      <c r="H1526" s="16">
        <v>1790.9428805665684</v>
      </c>
      <c r="I1526" s="16">
        <v>240722.45134165059</v>
      </c>
      <c r="J1526" s="16">
        <v>247748.65518221966</v>
      </c>
      <c r="K1526" s="16">
        <v>46796.488572763134</v>
      </c>
      <c r="L1526" s="16">
        <v>152439.86527464521</v>
      </c>
      <c r="M1526" s="16">
        <v>336031.24124922504</v>
      </c>
    </row>
    <row r="1527" spans="2:13" x14ac:dyDescent="0.35">
      <c r="B1527" s="10" t="s">
        <v>1734</v>
      </c>
      <c r="C1527" s="23">
        <v>1</v>
      </c>
      <c r="D1527" s="16">
        <v>170000</v>
      </c>
      <c r="E1527" s="16">
        <v>216002.15918176205</v>
      </c>
      <c r="F1527" s="16">
        <v>-46002.15918176205</v>
      </c>
      <c r="G1527" s="16">
        <v>-0.98374656749232803</v>
      </c>
      <c r="H1527" s="16">
        <v>1578.806570768558</v>
      </c>
      <c r="I1527" s="16">
        <v>212905.18246870788</v>
      </c>
      <c r="J1527" s="16">
        <v>219099.13589481622</v>
      </c>
      <c r="K1527" s="16">
        <v>46788.850130423176</v>
      </c>
      <c r="L1527" s="16">
        <v>124221.45471334571</v>
      </c>
      <c r="M1527" s="16">
        <v>307782.86365017842</v>
      </c>
    </row>
    <row r="1528" spans="2:13" x14ac:dyDescent="0.35">
      <c r="B1528" s="10" t="s">
        <v>620</v>
      </c>
      <c r="C1528" s="23">
        <v>1</v>
      </c>
      <c r="D1528" s="16">
        <v>110000</v>
      </c>
      <c r="E1528" s="16">
        <v>116078.41551398743</v>
      </c>
      <c r="F1528" s="16">
        <v>-6078.4155139874347</v>
      </c>
      <c r="G1528" s="16">
        <v>-0.12998564641391713</v>
      </c>
      <c r="H1528" s="16">
        <v>1900.9201158631815</v>
      </c>
      <c r="I1528" s="16">
        <v>112349.58296337377</v>
      </c>
      <c r="J1528" s="16">
        <v>119807.2480646011</v>
      </c>
      <c r="K1528" s="16">
        <v>46800.82652716928</v>
      </c>
      <c r="L1528" s="16">
        <v>24274.218223514414</v>
      </c>
      <c r="M1528" s="16">
        <v>207882.61280446046</v>
      </c>
    </row>
    <row r="1529" spans="2:13" x14ac:dyDescent="0.35">
      <c r="B1529" s="10" t="s">
        <v>621</v>
      </c>
      <c r="C1529" s="23">
        <v>1</v>
      </c>
      <c r="D1529" s="16">
        <v>149900</v>
      </c>
      <c r="E1529" s="16">
        <v>139008.85164055525</v>
      </c>
      <c r="F1529" s="16">
        <v>10891.148359444749</v>
      </c>
      <c r="G1529" s="16">
        <v>0.23290493327324471</v>
      </c>
      <c r="H1529" s="16">
        <v>1604.6347736227237</v>
      </c>
      <c r="I1529" s="16">
        <v>135861.21049256623</v>
      </c>
      <c r="J1529" s="16">
        <v>142156.49278854427</v>
      </c>
      <c r="K1529" s="16">
        <v>46789.728777756536</v>
      </c>
      <c r="L1529" s="16">
        <v>47226.423623237613</v>
      </c>
      <c r="M1529" s="16">
        <v>230791.27965787289</v>
      </c>
    </row>
    <row r="1530" spans="2:13" x14ac:dyDescent="0.35">
      <c r="B1530" s="10" t="s">
        <v>622</v>
      </c>
      <c r="C1530" s="23">
        <v>1</v>
      </c>
      <c r="D1530" s="16">
        <v>177500</v>
      </c>
      <c r="E1530" s="16">
        <v>216446.69188252339</v>
      </c>
      <c r="F1530" s="16">
        <v>-38946.691882523388</v>
      </c>
      <c r="G1530" s="16">
        <v>-0.83286687268808646</v>
      </c>
      <c r="H1530" s="16">
        <v>1692.3492990954885</v>
      </c>
      <c r="I1530" s="16">
        <v>213126.99049117378</v>
      </c>
      <c r="J1530" s="16">
        <v>219766.39327387299</v>
      </c>
      <c r="K1530" s="16">
        <v>46792.819026955913</v>
      </c>
      <c r="L1530" s="16">
        <v>124658.20205245097</v>
      </c>
      <c r="M1530" s="16">
        <v>308235.1817125958</v>
      </c>
    </row>
    <row r="1531" spans="2:13" x14ac:dyDescent="0.35">
      <c r="B1531" s="10" t="s">
        <v>1735</v>
      </c>
      <c r="C1531" s="23">
        <v>1</v>
      </c>
      <c r="D1531" s="16">
        <v>315000</v>
      </c>
      <c r="E1531" s="16">
        <v>259363.24629118884</v>
      </c>
      <c r="F1531" s="16">
        <v>55636.753708811157</v>
      </c>
      <c r="G1531" s="16">
        <v>1.1897803594653484</v>
      </c>
      <c r="H1531" s="16">
        <v>1988.7520486419828</v>
      </c>
      <c r="I1531" s="16">
        <v>255462.12319180576</v>
      </c>
      <c r="J1531" s="16">
        <v>263264.36939057196</v>
      </c>
      <c r="K1531" s="16">
        <v>46804.476292874766</v>
      </c>
      <c r="L1531" s="16">
        <v>167551.88964401738</v>
      </c>
      <c r="M1531" s="16">
        <v>351174.6029383603</v>
      </c>
    </row>
    <row r="1532" spans="2:13" x14ac:dyDescent="0.35">
      <c r="B1532" s="10" t="s">
        <v>1736</v>
      </c>
      <c r="C1532" s="23">
        <v>1</v>
      </c>
      <c r="D1532" s="16">
        <v>189000</v>
      </c>
      <c r="E1532" s="16">
        <v>231655.5795753907</v>
      </c>
      <c r="F1532" s="16">
        <v>-42655.5795753907</v>
      </c>
      <c r="G1532" s="16">
        <v>-0.91218066147475019</v>
      </c>
      <c r="H1532" s="16">
        <v>3823.080211558532</v>
      </c>
      <c r="I1532" s="16">
        <v>224156.25026770271</v>
      </c>
      <c r="J1532" s="16">
        <v>239154.90888307869</v>
      </c>
      <c r="K1532" s="16">
        <v>46918.224696202102</v>
      </c>
      <c r="L1532" s="16">
        <v>139621.09479917909</v>
      </c>
      <c r="M1532" s="16">
        <v>323690.06435160234</v>
      </c>
    </row>
    <row r="1533" spans="2:13" x14ac:dyDescent="0.35">
      <c r="B1533" s="10" t="s">
        <v>1737</v>
      </c>
      <c r="C1533" s="23">
        <v>1</v>
      </c>
      <c r="D1533" s="16">
        <v>260000</v>
      </c>
      <c r="E1533" s="16">
        <v>217583.80863962101</v>
      </c>
      <c r="F1533" s="16">
        <v>42416.191360378987</v>
      </c>
      <c r="G1533" s="16">
        <v>0.90706139448805501</v>
      </c>
      <c r="H1533" s="16">
        <v>1851.038906810013</v>
      </c>
      <c r="I1533" s="16">
        <v>213952.82274465018</v>
      </c>
      <c r="J1533" s="16">
        <v>221214.79453459184</v>
      </c>
      <c r="K1533" s="16">
        <v>46798.827029892782</v>
      </c>
      <c r="L1533" s="16">
        <v>125783.53355001652</v>
      </c>
      <c r="M1533" s="16">
        <v>309384.0837292255</v>
      </c>
    </row>
    <row r="1534" spans="2:13" x14ac:dyDescent="0.35">
      <c r="B1534" s="10" t="s">
        <v>623</v>
      </c>
      <c r="C1534" s="23">
        <v>1</v>
      </c>
      <c r="D1534" s="16">
        <v>104900</v>
      </c>
      <c r="E1534" s="16">
        <v>148480.30835309677</v>
      </c>
      <c r="F1534" s="16">
        <v>-43580.308353096771</v>
      </c>
      <c r="G1534" s="16">
        <v>-0.93195579327531097</v>
      </c>
      <c r="H1534" s="16">
        <v>2592.4225414644952</v>
      </c>
      <c r="I1534" s="16">
        <v>143395.02913652753</v>
      </c>
      <c r="J1534" s="16">
        <v>153565.58756966601</v>
      </c>
      <c r="K1534" s="16">
        <v>46834.010302052848</v>
      </c>
      <c r="L1534" s="16">
        <v>56611.017985378945</v>
      </c>
      <c r="M1534" s="16">
        <v>240349.5987208146</v>
      </c>
    </row>
    <row r="1535" spans="2:13" x14ac:dyDescent="0.35">
      <c r="B1535" s="10" t="s">
        <v>1738</v>
      </c>
      <c r="C1535" s="23">
        <v>1</v>
      </c>
      <c r="D1535" s="16">
        <v>156932</v>
      </c>
      <c r="E1535" s="16">
        <v>207399.92570711041</v>
      </c>
      <c r="F1535" s="16">
        <v>-50467.925707110408</v>
      </c>
      <c r="G1535" s="16">
        <v>-1.0792460520529419</v>
      </c>
      <c r="H1535" s="16">
        <v>1939.743322273875</v>
      </c>
      <c r="I1535" s="16">
        <v>203594.93780700292</v>
      </c>
      <c r="J1535" s="16">
        <v>211204.9136072179</v>
      </c>
      <c r="K1535" s="16">
        <v>46802.419494034759</v>
      </c>
      <c r="L1535" s="16">
        <v>115592.60366318221</v>
      </c>
      <c r="M1535" s="16">
        <v>299207.24775103864</v>
      </c>
    </row>
    <row r="1536" spans="2:13" x14ac:dyDescent="0.35">
      <c r="B1536" s="10" t="s">
        <v>1739</v>
      </c>
      <c r="C1536" s="23">
        <v>1</v>
      </c>
      <c r="D1536" s="16">
        <v>144152</v>
      </c>
      <c r="E1536" s="16">
        <v>186178.58858754608</v>
      </c>
      <c r="F1536" s="16">
        <v>-42026.588587546081</v>
      </c>
      <c r="G1536" s="16">
        <v>-0.89872982055159045</v>
      </c>
      <c r="H1536" s="16">
        <v>2103.1495493155958</v>
      </c>
      <c r="I1536" s="16">
        <v>182053.06409398504</v>
      </c>
      <c r="J1536" s="16">
        <v>190304.11308110712</v>
      </c>
      <c r="K1536" s="16">
        <v>46809.476651273137</v>
      </c>
      <c r="L1536" s="16">
        <v>94357.423269823441</v>
      </c>
      <c r="M1536" s="16">
        <v>277999.75390526874</v>
      </c>
    </row>
    <row r="1537" spans="2:13" x14ac:dyDescent="0.35">
      <c r="B1537" s="10" t="s">
        <v>624</v>
      </c>
      <c r="C1537" s="23">
        <v>1</v>
      </c>
      <c r="D1537" s="16">
        <v>216000</v>
      </c>
      <c r="E1537" s="16">
        <v>226058.59256512814</v>
      </c>
      <c r="F1537" s="16">
        <v>-10058.592565128143</v>
      </c>
      <c r="G1537" s="16">
        <v>-0.21510090147402605</v>
      </c>
      <c r="H1537" s="16">
        <v>1695.2316333377073</v>
      </c>
      <c r="I1537" s="16">
        <v>222733.23720565307</v>
      </c>
      <c r="J1537" s="16">
        <v>229383.94792460321</v>
      </c>
      <c r="K1537" s="16">
        <v>46792.923360589128</v>
      </c>
      <c r="L1537" s="16">
        <v>134269.89807487858</v>
      </c>
      <c r="M1537" s="16">
        <v>317847.28705537773</v>
      </c>
    </row>
    <row r="1538" spans="2:13" x14ac:dyDescent="0.35">
      <c r="B1538" s="10" t="s">
        <v>1740</v>
      </c>
      <c r="C1538" s="23">
        <v>1</v>
      </c>
      <c r="D1538" s="16">
        <v>193000</v>
      </c>
      <c r="E1538" s="16">
        <v>236052.14083065648</v>
      </c>
      <c r="F1538" s="16">
        <v>-43052.140830656484</v>
      </c>
      <c r="G1538" s="16">
        <v>-0.92066104110490521</v>
      </c>
      <c r="H1538" s="16">
        <v>1715.0610897557442</v>
      </c>
      <c r="I1538" s="16">
        <v>232687.88813828691</v>
      </c>
      <c r="J1538" s="16">
        <v>239416.39352302605</v>
      </c>
      <c r="K1538" s="16">
        <v>46793.645945586381</v>
      </c>
      <c r="L1538" s="16">
        <v>144262.02892237034</v>
      </c>
      <c r="M1538" s="16">
        <v>327842.25273894263</v>
      </c>
    </row>
    <row r="1539" spans="2:13" x14ac:dyDescent="0.35">
      <c r="B1539" s="10" t="s">
        <v>1741</v>
      </c>
      <c r="C1539" s="23">
        <v>1</v>
      </c>
      <c r="D1539" s="16">
        <v>127000</v>
      </c>
      <c r="E1539" s="16">
        <v>183065.457553196</v>
      </c>
      <c r="F1539" s="16">
        <v>-56065.457553196</v>
      </c>
      <c r="G1539" s="16">
        <v>-1.1989481016514925</v>
      </c>
      <c r="H1539" s="16">
        <v>1253.9080306446601</v>
      </c>
      <c r="I1539" s="16">
        <v>180605.79970585898</v>
      </c>
      <c r="J1539" s="16">
        <v>185525.11540053302</v>
      </c>
      <c r="K1539" s="16">
        <v>46779.014009367638</v>
      </c>
      <c r="L1539" s="16">
        <v>91304.047555945275</v>
      </c>
      <c r="M1539" s="16">
        <v>274826.86755044671</v>
      </c>
    </row>
    <row r="1540" spans="2:13" x14ac:dyDescent="0.35">
      <c r="B1540" s="10" t="s">
        <v>625</v>
      </c>
      <c r="C1540" s="23">
        <v>1</v>
      </c>
      <c r="D1540" s="16">
        <v>144000</v>
      </c>
      <c r="E1540" s="16">
        <v>150587.96235977951</v>
      </c>
      <c r="F1540" s="16">
        <v>-6587.9623597795144</v>
      </c>
      <c r="G1540" s="16">
        <v>-0.14088219930274831</v>
      </c>
      <c r="H1540" s="16">
        <v>2562.6364922474377</v>
      </c>
      <c r="I1540" s="16">
        <v>145561.11126385978</v>
      </c>
      <c r="J1540" s="16">
        <v>155614.81345569924</v>
      </c>
      <c r="K1540" s="16">
        <v>46832.37098557681</v>
      </c>
      <c r="L1540" s="16">
        <v>58721.88766461183</v>
      </c>
      <c r="M1540" s="16">
        <v>242454.0370549472</v>
      </c>
    </row>
    <row r="1541" spans="2:13" x14ac:dyDescent="0.35">
      <c r="B1541" s="10" t="s">
        <v>1742</v>
      </c>
      <c r="C1541" s="23">
        <v>1</v>
      </c>
      <c r="D1541" s="16">
        <v>232000</v>
      </c>
      <c r="E1541" s="16">
        <v>228625.17582251117</v>
      </c>
      <c r="F1541" s="16">
        <v>3374.8241774888302</v>
      </c>
      <c r="G1541" s="16">
        <v>7.2169910272624496E-2</v>
      </c>
      <c r="H1541" s="16">
        <v>1778.3189899269016</v>
      </c>
      <c r="I1541" s="16">
        <v>225136.83684409873</v>
      </c>
      <c r="J1541" s="16">
        <v>232113.51480092361</v>
      </c>
      <c r="K1541" s="16">
        <v>46796.007145580632</v>
      </c>
      <c r="L1541" s="16">
        <v>136830.43219965501</v>
      </c>
      <c r="M1541" s="16">
        <v>320419.9194453673</v>
      </c>
    </row>
    <row r="1542" spans="2:13" x14ac:dyDescent="0.35">
      <c r="B1542" s="10" t="s">
        <v>1743</v>
      </c>
      <c r="C1542" s="23">
        <v>1</v>
      </c>
      <c r="D1542" s="16">
        <v>105000</v>
      </c>
      <c r="E1542" s="16">
        <v>113839.3989623232</v>
      </c>
      <c r="F1542" s="16">
        <v>-8839.3989623232046</v>
      </c>
      <c r="G1542" s="16">
        <v>-0.18902870088167936</v>
      </c>
      <c r="H1542" s="16">
        <v>2413.1981380255224</v>
      </c>
      <c r="I1542" s="16">
        <v>109105.68517127112</v>
      </c>
      <c r="J1542" s="16">
        <v>118573.11275337529</v>
      </c>
      <c r="K1542" s="16">
        <v>46824.431567213593</v>
      </c>
      <c r="L1542" s="16">
        <v>21988.89817864116</v>
      </c>
      <c r="M1542" s="16">
        <v>205689.89974600525</v>
      </c>
    </row>
    <row r="1543" spans="2:13" x14ac:dyDescent="0.35">
      <c r="B1543" s="10" t="s">
        <v>1744</v>
      </c>
      <c r="C1543" s="23">
        <v>1</v>
      </c>
      <c r="D1543" s="16">
        <v>165500</v>
      </c>
      <c r="E1543" s="16">
        <v>177757.60835479473</v>
      </c>
      <c r="F1543" s="16">
        <v>-12257.608354794735</v>
      </c>
      <c r="G1543" s="16">
        <v>-0.26212639491659451</v>
      </c>
      <c r="H1543" s="16">
        <v>1470.6606049112368</v>
      </c>
      <c r="I1543" s="16">
        <v>174872.77006583379</v>
      </c>
      <c r="J1543" s="16">
        <v>180642.44664375568</v>
      </c>
      <c r="K1543" s="16">
        <v>46785.325786555521</v>
      </c>
      <c r="L1543" s="16">
        <v>85983.817216414507</v>
      </c>
      <c r="M1543" s="16">
        <v>269531.39949317498</v>
      </c>
    </row>
    <row r="1544" spans="2:13" x14ac:dyDescent="0.35">
      <c r="B1544" s="10" t="s">
        <v>1745</v>
      </c>
      <c r="C1544" s="23">
        <v>1</v>
      </c>
      <c r="D1544" s="16">
        <v>274300</v>
      </c>
      <c r="E1544" s="16">
        <v>264222.64979299204</v>
      </c>
      <c r="F1544" s="16">
        <v>10077.350207007956</v>
      </c>
      <c r="G1544" s="16">
        <v>0.21550202972847615</v>
      </c>
      <c r="H1544" s="16">
        <v>2005.7766637759194</v>
      </c>
      <c r="I1544" s="16">
        <v>260288.1313191567</v>
      </c>
      <c r="J1544" s="16">
        <v>268157.16826682742</v>
      </c>
      <c r="K1544" s="16">
        <v>46805.202770250304</v>
      </c>
      <c r="L1544" s="16">
        <v>172409.86809252002</v>
      </c>
      <c r="M1544" s="16">
        <v>356035.43149346404</v>
      </c>
    </row>
    <row r="1545" spans="2:13" x14ac:dyDescent="0.35">
      <c r="B1545" s="10" t="s">
        <v>626</v>
      </c>
      <c r="C1545" s="23">
        <v>1</v>
      </c>
      <c r="D1545" s="16">
        <v>466500</v>
      </c>
      <c r="E1545" s="16">
        <v>318369.92780257092</v>
      </c>
      <c r="F1545" s="16">
        <v>148130.07219742908</v>
      </c>
      <c r="G1545" s="16">
        <v>3.1677306600074657</v>
      </c>
      <c r="H1545" s="16">
        <v>2961.0613244055353</v>
      </c>
      <c r="I1545" s="16">
        <v>312561.52914411761</v>
      </c>
      <c r="J1545" s="16">
        <v>324178.32646102423</v>
      </c>
      <c r="K1545" s="16">
        <v>46855.861431694851</v>
      </c>
      <c r="L1545" s="16">
        <v>226457.77440089558</v>
      </c>
      <c r="M1545" s="16">
        <v>410282.08120424626</v>
      </c>
    </row>
    <row r="1546" spans="2:13" x14ac:dyDescent="0.35">
      <c r="B1546" s="10" t="s">
        <v>1746</v>
      </c>
      <c r="C1546" s="23">
        <v>1</v>
      </c>
      <c r="D1546" s="16">
        <v>250000</v>
      </c>
      <c r="E1546" s="16">
        <v>258315.42737382729</v>
      </c>
      <c r="F1546" s="16">
        <v>-8315.4273738272896</v>
      </c>
      <c r="G1546" s="16">
        <v>-0.17782367788243902</v>
      </c>
      <c r="H1546" s="16">
        <v>1991.7130732294393</v>
      </c>
      <c r="I1546" s="16">
        <v>254408.49594784871</v>
      </c>
      <c r="J1546" s="16">
        <v>262222.35879980586</v>
      </c>
      <c r="K1546" s="16">
        <v>46804.602202191309</v>
      </c>
      <c r="L1546" s="16">
        <v>166503.8237437584</v>
      </c>
      <c r="M1546" s="16">
        <v>350127.03100389615</v>
      </c>
    </row>
    <row r="1547" spans="2:13" x14ac:dyDescent="0.35">
      <c r="B1547" s="10" t="s">
        <v>1747</v>
      </c>
      <c r="C1547" s="23">
        <v>1</v>
      </c>
      <c r="D1547" s="16">
        <v>239000</v>
      </c>
      <c r="E1547" s="16">
        <v>223577.39415164426</v>
      </c>
      <c r="F1547" s="16">
        <v>15422.605848355743</v>
      </c>
      <c r="G1547" s="16">
        <v>0.32980920537143199</v>
      </c>
      <c r="H1547" s="16">
        <v>1903.097732844032</v>
      </c>
      <c r="I1547" s="16">
        <v>219844.29000170709</v>
      </c>
      <c r="J1547" s="16">
        <v>227310.49830158142</v>
      </c>
      <c r="K1547" s="16">
        <v>46800.915026525443</v>
      </c>
      <c r="L1547" s="16">
        <v>131773.02326140908</v>
      </c>
      <c r="M1547" s="16">
        <v>315381.76504187944</v>
      </c>
    </row>
    <row r="1548" spans="2:13" x14ac:dyDescent="0.35">
      <c r="B1548" s="10" t="s">
        <v>1748</v>
      </c>
      <c r="C1548" s="23">
        <v>1</v>
      </c>
      <c r="D1548" s="16">
        <v>91000</v>
      </c>
      <c r="E1548" s="16">
        <v>68720.30039793269</v>
      </c>
      <c r="F1548" s="16">
        <v>22279.69960206731</v>
      </c>
      <c r="G1548" s="16">
        <v>0.4764467233308326</v>
      </c>
      <c r="H1548" s="16">
        <v>2492.7795666601342</v>
      </c>
      <c r="I1548" s="16">
        <v>63830.480193443909</v>
      </c>
      <c r="J1548" s="16">
        <v>73610.120602421463</v>
      </c>
      <c r="K1548" s="16">
        <v>46828.600409442704</v>
      </c>
      <c r="L1548" s="16">
        <v>-23138.377959584555</v>
      </c>
      <c r="M1548" s="16">
        <v>160578.97875544993</v>
      </c>
    </row>
    <row r="1549" spans="2:13" x14ac:dyDescent="0.35">
      <c r="B1549" s="10" t="s">
        <v>1749</v>
      </c>
      <c r="C1549" s="23">
        <v>1</v>
      </c>
      <c r="D1549" s="16">
        <v>117000</v>
      </c>
      <c r="E1549" s="16">
        <v>157690.99647359393</v>
      </c>
      <c r="F1549" s="16">
        <v>-40690.996473593928</v>
      </c>
      <c r="G1549" s="16">
        <v>-0.87016846210580789</v>
      </c>
      <c r="H1549" s="16">
        <v>1792.822233533522</v>
      </c>
      <c r="I1549" s="16">
        <v>154174.20802673799</v>
      </c>
      <c r="J1549" s="16">
        <v>161207.78492044986</v>
      </c>
      <c r="K1549" s="16">
        <v>46796.560534940501</v>
      </c>
      <c r="L1549" s="16">
        <v>65895.167325764342</v>
      </c>
      <c r="M1549" s="16">
        <v>249486.82562142352</v>
      </c>
    </row>
    <row r="1550" spans="2:13" x14ac:dyDescent="0.35">
      <c r="B1550" s="10" t="s">
        <v>1750</v>
      </c>
      <c r="C1550" s="23">
        <v>1</v>
      </c>
      <c r="D1550" s="16">
        <v>83000</v>
      </c>
      <c r="E1550" s="16">
        <v>132440.34913174849</v>
      </c>
      <c r="F1550" s="16">
        <v>-49440.349131748488</v>
      </c>
      <c r="G1550" s="16">
        <v>-1.057271541577169</v>
      </c>
      <c r="H1550" s="16">
        <v>1765.5159397756968</v>
      </c>
      <c r="I1550" s="16">
        <v>128977.1245333421</v>
      </c>
      <c r="J1550" s="16">
        <v>135903.57373015487</v>
      </c>
      <c r="K1550" s="16">
        <v>46795.522359226859</v>
      </c>
      <c r="L1550" s="16">
        <v>40646.55646265464</v>
      </c>
      <c r="M1550" s="16">
        <v>224234.14180084234</v>
      </c>
    </row>
    <row r="1551" spans="2:13" x14ac:dyDescent="0.35">
      <c r="B1551" s="10" t="s">
        <v>1751</v>
      </c>
      <c r="C1551" s="23">
        <v>1</v>
      </c>
      <c r="D1551" s="16">
        <v>167500</v>
      </c>
      <c r="E1551" s="16">
        <v>205686.91370426994</v>
      </c>
      <c r="F1551" s="16">
        <v>-38186.913704269944</v>
      </c>
      <c r="G1551" s="16">
        <v>-0.8166191750102626</v>
      </c>
      <c r="H1551" s="16">
        <v>1951.9101422807037</v>
      </c>
      <c r="I1551" s="16">
        <v>201858.05944907456</v>
      </c>
      <c r="J1551" s="16">
        <v>209515.76795946533</v>
      </c>
      <c r="K1551" s="16">
        <v>46802.925331039267</v>
      </c>
      <c r="L1551" s="16">
        <v>113878.5994137597</v>
      </c>
      <c r="M1551" s="16">
        <v>297495.22799478017</v>
      </c>
    </row>
    <row r="1552" spans="2:13" x14ac:dyDescent="0.35">
      <c r="B1552" s="10" t="s">
        <v>1752</v>
      </c>
      <c r="C1552" s="23">
        <v>1</v>
      </c>
      <c r="D1552" s="16">
        <v>58500</v>
      </c>
      <c r="E1552" s="16">
        <v>59028.884365184087</v>
      </c>
      <c r="F1552" s="16">
        <v>-528.88436518408707</v>
      </c>
      <c r="G1552" s="16">
        <v>-1.1310081702784015E-2</v>
      </c>
      <c r="H1552" s="16">
        <v>2836.6870302700963</v>
      </c>
      <c r="I1552" s="16">
        <v>53464.457514152717</v>
      </c>
      <c r="J1552" s="16">
        <v>64593.311216215458</v>
      </c>
      <c r="K1552" s="16">
        <v>46848.166022236146</v>
      </c>
      <c r="L1552" s="16">
        <v>-32868.173771287606</v>
      </c>
      <c r="M1552" s="16">
        <v>150925.94250165578</v>
      </c>
    </row>
    <row r="1553" spans="2:13" x14ac:dyDescent="0.35">
      <c r="B1553" s="10" t="s">
        <v>627</v>
      </c>
      <c r="C1553" s="23">
        <v>1</v>
      </c>
      <c r="D1553" s="16">
        <v>237500</v>
      </c>
      <c r="E1553" s="16">
        <v>236841.84871840227</v>
      </c>
      <c r="F1553" s="16">
        <v>658.15128159773303</v>
      </c>
      <c r="G1553" s="16">
        <v>1.4074427715539387E-2</v>
      </c>
      <c r="H1553" s="16">
        <v>1890.8592865583885</v>
      </c>
      <c r="I1553" s="16">
        <v>233132.75142519621</v>
      </c>
      <c r="J1553" s="16">
        <v>240550.94601160832</v>
      </c>
      <c r="K1553" s="16">
        <v>46800.418963732183</v>
      </c>
      <c r="L1553" s="16">
        <v>145038.45090171986</v>
      </c>
      <c r="M1553" s="16">
        <v>328645.24653508468</v>
      </c>
    </row>
    <row r="1554" spans="2:13" x14ac:dyDescent="0.35">
      <c r="B1554" s="10" t="s">
        <v>1753</v>
      </c>
      <c r="C1554" s="23">
        <v>1</v>
      </c>
      <c r="D1554" s="16">
        <v>157000</v>
      </c>
      <c r="E1554" s="16">
        <v>150764.32435688403</v>
      </c>
      <c r="F1554" s="16">
        <v>6235.6756431159738</v>
      </c>
      <c r="G1554" s="16">
        <v>0.13334862143477083</v>
      </c>
      <c r="H1554" s="16">
        <v>2613.8924531095149</v>
      </c>
      <c r="I1554" s="16">
        <v>145636.92990110369</v>
      </c>
      <c r="J1554" s="16">
        <v>155891.71881266436</v>
      </c>
      <c r="K1554" s="16">
        <v>46835.203641019027</v>
      </c>
      <c r="L1554" s="16">
        <v>58892.693143202254</v>
      </c>
      <c r="M1554" s="16">
        <v>242635.9555705658</v>
      </c>
    </row>
    <row r="1555" spans="2:13" x14ac:dyDescent="0.35">
      <c r="B1555" s="10" t="s">
        <v>628</v>
      </c>
      <c r="C1555" s="23">
        <v>1</v>
      </c>
      <c r="D1555" s="16">
        <v>112000</v>
      </c>
      <c r="E1555" s="16">
        <v>115744.70213006428</v>
      </c>
      <c r="F1555" s="16">
        <v>-3744.7021300642809</v>
      </c>
      <c r="G1555" s="16">
        <v>-8.0079673047008512E-2</v>
      </c>
      <c r="H1555" s="16">
        <v>2490.0786708668757</v>
      </c>
      <c r="I1555" s="16">
        <v>110860.17998521813</v>
      </c>
      <c r="J1555" s="16">
        <v>120629.22427491043</v>
      </c>
      <c r="K1555" s="16">
        <v>46828.456713054344</v>
      </c>
      <c r="L1555" s="16">
        <v>23886.305646448964</v>
      </c>
      <c r="M1555" s="16">
        <v>207603.09861367958</v>
      </c>
    </row>
    <row r="1556" spans="2:13" x14ac:dyDescent="0.35">
      <c r="B1556" s="10" t="s">
        <v>1754</v>
      </c>
      <c r="C1556" s="23">
        <v>1</v>
      </c>
      <c r="D1556" s="16">
        <v>105000</v>
      </c>
      <c r="E1556" s="16">
        <v>122671.37424677417</v>
      </c>
      <c r="F1556" s="16">
        <v>-17671.374246774169</v>
      </c>
      <c r="G1556" s="16">
        <v>-0.37789864796234413</v>
      </c>
      <c r="H1556" s="16">
        <v>1824.4149477698243</v>
      </c>
      <c r="I1556" s="16">
        <v>119092.61373690332</v>
      </c>
      <c r="J1556" s="16">
        <v>126250.13475664501</v>
      </c>
      <c r="K1556" s="16">
        <v>46797.781531189539</v>
      </c>
      <c r="L1556" s="16">
        <v>30873.150000634254</v>
      </c>
      <c r="M1556" s="16">
        <v>214469.59849291408</v>
      </c>
    </row>
    <row r="1557" spans="2:13" x14ac:dyDescent="0.35">
      <c r="B1557" s="10" t="s">
        <v>1755</v>
      </c>
      <c r="C1557" s="23">
        <v>1</v>
      </c>
      <c r="D1557" s="16">
        <v>125500</v>
      </c>
      <c r="E1557" s="16">
        <v>94994.310433159902</v>
      </c>
      <c r="F1557" s="16">
        <v>30505.689566840098</v>
      </c>
      <c r="G1557" s="16">
        <v>0.65235780089781392</v>
      </c>
      <c r="H1557" s="16">
        <v>2385.7351077345279</v>
      </c>
      <c r="I1557" s="16">
        <v>90314.46794392266</v>
      </c>
      <c r="J1557" s="16">
        <v>99674.152922397145</v>
      </c>
      <c r="K1557" s="16">
        <v>46823.024233207921</v>
      </c>
      <c r="L1557" s="16">
        <v>3146.5702667211153</v>
      </c>
      <c r="M1557" s="16">
        <v>186842.05059959868</v>
      </c>
    </row>
    <row r="1558" spans="2:13" x14ac:dyDescent="0.35">
      <c r="B1558" s="10" t="s">
        <v>1756</v>
      </c>
      <c r="C1558" s="23">
        <v>1</v>
      </c>
      <c r="D1558" s="16">
        <v>250000</v>
      </c>
      <c r="E1558" s="16">
        <v>308685.35951253667</v>
      </c>
      <c r="F1558" s="16">
        <v>-58685.35951253667</v>
      </c>
      <c r="G1558" s="16">
        <v>-1.2549741579390767</v>
      </c>
      <c r="H1558" s="16">
        <v>3214.8906739100958</v>
      </c>
      <c r="I1558" s="16">
        <v>302379.05085100897</v>
      </c>
      <c r="J1558" s="16">
        <v>314991.66817406437</v>
      </c>
      <c r="K1558" s="16">
        <v>46872.586747314177</v>
      </c>
      <c r="L1558" s="16">
        <v>216740.3978403926</v>
      </c>
      <c r="M1558" s="16">
        <v>400630.32118468074</v>
      </c>
    </row>
    <row r="1559" spans="2:13" x14ac:dyDescent="0.35">
      <c r="B1559" s="10" t="s">
        <v>1757</v>
      </c>
      <c r="C1559" s="23">
        <v>1</v>
      </c>
      <c r="D1559" s="16">
        <v>136000</v>
      </c>
      <c r="E1559" s="16">
        <v>219288.717466339</v>
      </c>
      <c r="F1559" s="16">
        <v>-83288.717466339003</v>
      </c>
      <c r="G1559" s="16">
        <v>-1.7811118298732624</v>
      </c>
      <c r="H1559" s="16">
        <v>3831.5013788058191</v>
      </c>
      <c r="I1559" s="16">
        <v>211772.86925168388</v>
      </c>
      <c r="J1559" s="16">
        <v>226804.56568099413</v>
      </c>
      <c r="K1559" s="16">
        <v>46918.911636514858</v>
      </c>
      <c r="L1559" s="16">
        <v>127252.88519247236</v>
      </c>
      <c r="M1559" s="16">
        <v>311324.54974020564</v>
      </c>
    </row>
    <row r="1560" spans="2:13" x14ac:dyDescent="0.35">
      <c r="B1560" s="10" t="s">
        <v>1758</v>
      </c>
      <c r="C1560" s="23">
        <v>1</v>
      </c>
      <c r="D1560" s="16">
        <v>377500</v>
      </c>
      <c r="E1560" s="16">
        <v>239185.81509314987</v>
      </c>
      <c r="F1560" s="16">
        <v>138314.18490685013</v>
      </c>
      <c r="G1560" s="16">
        <v>2.9578199601456436</v>
      </c>
      <c r="H1560" s="16">
        <v>1883.7367235287375</v>
      </c>
      <c r="I1560" s="16">
        <v>235490.68937331354</v>
      </c>
      <c r="J1560" s="16">
        <v>242880.9408129862</v>
      </c>
      <c r="K1560" s="16">
        <v>46800.131734674316</v>
      </c>
      <c r="L1560" s="16">
        <v>147382.98070312149</v>
      </c>
      <c r="M1560" s="16">
        <v>330988.64948317828</v>
      </c>
    </row>
    <row r="1561" spans="2:13" x14ac:dyDescent="0.35">
      <c r="B1561" s="10" t="s">
        <v>1759</v>
      </c>
      <c r="C1561" s="23">
        <v>1</v>
      </c>
      <c r="D1561" s="16">
        <v>131000</v>
      </c>
      <c r="E1561" s="16">
        <v>120956.40574601537</v>
      </c>
      <c r="F1561" s="16">
        <v>10043.594253984629</v>
      </c>
      <c r="G1561" s="16">
        <v>0.2147801657223124</v>
      </c>
      <c r="H1561" s="16">
        <v>1792.4124527252404</v>
      </c>
      <c r="I1561" s="16">
        <v>117440.42112253096</v>
      </c>
      <c r="J1561" s="16">
        <v>124472.39036949979</v>
      </c>
      <c r="K1561" s="16">
        <v>46796.544837626454</v>
      </c>
      <c r="L1561" s="16">
        <v>29160.607389935059</v>
      </c>
      <c r="M1561" s="16">
        <v>212752.20410209568</v>
      </c>
    </row>
    <row r="1562" spans="2:13" x14ac:dyDescent="0.35">
      <c r="B1562" s="10" t="s">
        <v>1760</v>
      </c>
      <c r="C1562" s="23">
        <v>1</v>
      </c>
      <c r="D1562" s="16">
        <v>235000</v>
      </c>
      <c r="E1562" s="16">
        <v>211878.65987494885</v>
      </c>
      <c r="F1562" s="16">
        <v>23121.340125051152</v>
      </c>
      <c r="G1562" s="16">
        <v>0.49444503015544039</v>
      </c>
      <c r="H1562" s="16">
        <v>1702.8875586507513</v>
      </c>
      <c r="I1562" s="16">
        <v>208538.28670211375</v>
      </c>
      <c r="J1562" s="16">
        <v>215219.03304778395</v>
      </c>
      <c r="K1562" s="16">
        <v>46793.201347810194</v>
      </c>
      <c r="L1562" s="16">
        <v>120089.4200867723</v>
      </c>
      <c r="M1562" s="16">
        <v>303667.8996631254</v>
      </c>
    </row>
    <row r="1563" spans="2:13" x14ac:dyDescent="0.35">
      <c r="B1563" s="10" t="s">
        <v>1761</v>
      </c>
      <c r="C1563" s="23">
        <v>1</v>
      </c>
      <c r="D1563" s="16">
        <v>124000</v>
      </c>
      <c r="E1563" s="16">
        <v>182980.07270929686</v>
      </c>
      <c r="F1563" s="16">
        <v>-58980.072709296859</v>
      </c>
      <c r="G1563" s="16">
        <v>-1.2612765381069726</v>
      </c>
      <c r="H1563" s="16">
        <v>1251.7574320344356</v>
      </c>
      <c r="I1563" s="16">
        <v>180524.63346222302</v>
      </c>
      <c r="J1563" s="16">
        <v>185435.5119563707</v>
      </c>
      <c r="K1563" s="16">
        <v>46778.956412129934</v>
      </c>
      <c r="L1563" s="16">
        <v>91218.77569441346</v>
      </c>
      <c r="M1563" s="16">
        <v>274741.36972418026</v>
      </c>
    </row>
    <row r="1564" spans="2:13" x14ac:dyDescent="0.35">
      <c r="B1564" s="10" t="s">
        <v>1762</v>
      </c>
      <c r="C1564" s="23">
        <v>1</v>
      </c>
      <c r="D1564" s="16">
        <v>123000</v>
      </c>
      <c r="E1564" s="16">
        <v>117885.61660135974</v>
      </c>
      <c r="F1564" s="16">
        <v>5114.3833986402606</v>
      </c>
      <c r="G1564" s="16">
        <v>0.10937002094559918</v>
      </c>
      <c r="H1564" s="16">
        <v>1888.6252401208587</v>
      </c>
      <c r="I1564" s="16">
        <v>114180.90159913285</v>
      </c>
      <c r="J1564" s="16">
        <v>121590.33160358663</v>
      </c>
      <c r="K1564" s="16">
        <v>46800.32875565</v>
      </c>
      <c r="L1564" s="16">
        <v>26082.395736265331</v>
      </c>
      <c r="M1564" s="16">
        <v>209688.83746645413</v>
      </c>
    </row>
    <row r="1565" spans="2:13" x14ac:dyDescent="0.35">
      <c r="B1565" s="10" t="s">
        <v>1763</v>
      </c>
      <c r="C1565" s="23">
        <v>1</v>
      </c>
      <c r="D1565" s="16">
        <v>163000</v>
      </c>
      <c r="E1565" s="16">
        <v>149351.488088905</v>
      </c>
      <c r="F1565" s="16">
        <v>13648.511911095004</v>
      </c>
      <c r="G1565" s="16">
        <v>0.29187057700632857</v>
      </c>
      <c r="H1565" s="16">
        <v>3305.6713345526136</v>
      </c>
      <c r="I1565" s="16">
        <v>142867.10467318576</v>
      </c>
      <c r="J1565" s="16">
        <v>155835.87150462423</v>
      </c>
      <c r="K1565" s="16">
        <v>46878.900683691187</v>
      </c>
      <c r="L1565" s="16">
        <v>57394.141040180082</v>
      </c>
      <c r="M1565" s="16">
        <v>241308.83513762991</v>
      </c>
    </row>
    <row r="1566" spans="2:13" x14ac:dyDescent="0.35">
      <c r="B1566" s="10" t="s">
        <v>1764</v>
      </c>
      <c r="C1566" s="23">
        <v>1</v>
      </c>
      <c r="D1566" s="16">
        <v>246578</v>
      </c>
      <c r="E1566" s="16">
        <v>215774.65105433037</v>
      </c>
      <c r="F1566" s="16">
        <v>30803.348945669626</v>
      </c>
      <c r="G1566" s="16">
        <v>0.6587231845540128</v>
      </c>
      <c r="H1566" s="16">
        <v>1893.1027669633481</v>
      </c>
      <c r="I1566" s="16">
        <v>212061.15296453596</v>
      </c>
      <c r="J1566" s="16">
        <v>219488.14914412479</v>
      </c>
      <c r="K1566" s="16">
        <v>46800.509659891344</v>
      </c>
      <c r="L1566" s="16">
        <v>123971.07532865134</v>
      </c>
      <c r="M1566" s="16">
        <v>307578.2267800094</v>
      </c>
    </row>
    <row r="1567" spans="2:13" x14ac:dyDescent="0.35">
      <c r="B1567" s="10" t="s">
        <v>1765</v>
      </c>
      <c r="C1567" s="23">
        <v>1</v>
      </c>
      <c r="D1567" s="16">
        <v>281213</v>
      </c>
      <c r="E1567" s="16">
        <v>308183.11012318265</v>
      </c>
      <c r="F1567" s="16">
        <v>-26970.110123182647</v>
      </c>
      <c r="G1567" s="16">
        <v>-0.57675017282862151</v>
      </c>
      <c r="H1567" s="16">
        <v>2729.1095362329074</v>
      </c>
      <c r="I1567" s="16">
        <v>302829.706585615</v>
      </c>
      <c r="J1567" s="16">
        <v>313536.51366075029</v>
      </c>
      <c r="K1567" s="16">
        <v>46841.77521401229</v>
      </c>
      <c r="L1567" s="16">
        <v>216298.58815460722</v>
      </c>
      <c r="M1567" s="16">
        <v>400067.63209175807</v>
      </c>
    </row>
    <row r="1568" spans="2:13" x14ac:dyDescent="0.35">
      <c r="B1568" s="10" t="s">
        <v>629</v>
      </c>
      <c r="C1568" s="23">
        <v>1</v>
      </c>
      <c r="D1568" s="16">
        <v>160000</v>
      </c>
      <c r="E1568" s="16">
        <v>172910.92208946135</v>
      </c>
      <c r="F1568" s="16">
        <v>-12910.922089461354</v>
      </c>
      <c r="G1568" s="16">
        <v>-0.27609737270123469</v>
      </c>
      <c r="H1568" s="16">
        <v>1657.2357732207811</v>
      </c>
      <c r="I1568" s="16">
        <v>169660.09916236482</v>
      </c>
      <c r="J1568" s="16">
        <v>176161.74501655789</v>
      </c>
      <c r="K1568" s="16">
        <v>46791.562238798368</v>
      </c>
      <c r="L1568" s="16">
        <v>81124.897566874497</v>
      </c>
      <c r="M1568" s="16">
        <v>264696.9466120482</v>
      </c>
    </row>
    <row r="1569" spans="2:13" x14ac:dyDescent="0.35">
      <c r="B1569" s="10" t="s">
        <v>1766</v>
      </c>
      <c r="C1569" s="23">
        <v>1</v>
      </c>
      <c r="D1569" s="16">
        <v>137500</v>
      </c>
      <c r="E1569" s="16">
        <v>127067.65831759112</v>
      </c>
      <c r="F1569" s="16">
        <v>10432.341682408878</v>
      </c>
      <c r="G1569" s="16">
        <v>0.22309344829721905</v>
      </c>
      <c r="H1569" s="16">
        <v>2447.3161754859129</v>
      </c>
      <c r="I1569" s="16">
        <v>122267.01880589266</v>
      </c>
      <c r="J1569" s="16">
        <v>131868.2978292896</v>
      </c>
      <c r="K1569" s="16">
        <v>46826.202310267414</v>
      </c>
      <c r="L1569" s="16">
        <v>35213.684055837715</v>
      </c>
      <c r="M1569" s="16">
        <v>218921.63257934453</v>
      </c>
    </row>
    <row r="1570" spans="2:13" x14ac:dyDescent="0.35">
      <c r="B1570" s="10" t="s">
        <v>1767</v>
      </c>
      <c r="C1570" s="23">
        <v>1</v>
      </c>
      <c r="D1570" s="16">
        <v>138000</v>
      </c>
      <c r="E1570" s="16">
        <v>195653.95829592433</v>
      </c>
      <c r="F1570" s="16">
        <v>-57653.958295924327</v>
      </c>
      <c r="G1570" s="16">
        <v>-1.2329178583088614</v>
      </c>
      <c r="H1570" s="16">
        <v>1856.9105860545299</v>
      </c>
      <c r="I1570" s="16">
        <v>192011.45455309076</v>
      </c>
      <c r="J1570" s="16">
        <v>199296.46203875789</v>
      </c>
      <c r="K1570" s="16">
        <v>46799.059640807958</v>
      </c>
      <c r="L1570" s="16">
        <v>103853.22691825971</v>
      </c>
      <c r="M1570" s="16">
        <v>287454.68967358896</v>
      </c>
    </row>
    <row r="1571" spans="2:13" x14ac:dyDescent="0.35">
      <c r="B1571" s="10" t="s">
        <v>1768</v>
      </c>
      <c r="C1571" s="23">
        <v>1</v>
      </c>
      <c r="D1571" s="16">
        <v>137450</v>
      </c>
      <c r="E1571" s="16">
        <v>141337.86709646555</v>
      </c>
      <c r="F1571" s="16">
        <v>-3887.8670964655466</v>
      </c>
      <c r="G1571" s="16">
        <v>-8.3141225956425785E-2</v>
      </c>
      <c r="H1571" s="16">
        <v>2318.6040874864034</v>
      </c>
      <c r="I1571" s="16">
        <v>136789.70838045378</v>
      </c>
      <c r="J1571" s="16">
        <v>145886.02581247731</v>
      </c>
      <c r="K1571" s="16">
        <v>46819.6517634829</v>
      </c>
      <c r="L1571" s="16">
        <v>49496.74234473129</v>
      </c>
      <c r="M1571" s="16">
        <v>233178.9918481998</v>
      </c>
    </row>
    <row r="1572" spans="2:13" x14ac:dyDescent="0.35">
      <c r="B1572" s="10" t="s">
        <v>1769</v>
      </c>
      <c r="C1572" s="23">
        <v>1</v>
      </c>
      <c r="D1572" s="16">
        <v>120000</v>
      </c>
      <c r="E1572" s="16">
        <v>102696.01670322758</v>
      </c>
      <c r="F1572" s="16">
        <v>17303.983296772421</v>
      </c>
      <c r="G1572" s="16">
        <v>0.37004206921863914</v>
      </c>
      <c r="H1572" s="16">
        <v>2164.4763912269104</v>
      </c>
      <c r="I1572" s="16">
        <v>98450.193874961711</v>
      </c>
      <c r="J1572" s="16">
        <v>106941.83953149345</v>
      </c>
      <c r="K1572" s="16">
        <v>46812.272155787068</v>
      </c>
      <c r="L1572" s="16">
        <v>10869.367742010421</v>
      </c>
      <c r="M1572" s="16">
        <v>194522.66566444474</v>
      </c>
    </row>
    <row r="1573" spans="2:13" x14ac:dyDescent="0.35">
      <c r="B1573" s="10" t="s">
        <v>1770</v>
      </c>
      <c r="C1573" s="23">
        <v>1</v>
      </c>
      <c r="D1573" s="16">
        <v>193000</v>
      </c>
      <c r="E1573" s="16">
        <v>222533.48823011917</v>
      </c>
      <c r="F1573" s="16">
        <v>-29533.488230119168</v>
      </c>
      <c r="G1573" s="16">
        <v>-0.63156747833639293</v>
      </c>
      <c r="H1573" s="16">
        <v>1807.0106598069171</v>
      </c>
      <c r="I1573" s="16">
        <v>218988.86785845549</v>
      </c>
      <c r="J1573" s="16">
        <v>226078.10860178285</v>
      </c>
      <c r="K1573" s="16">
        <v>46797.106255237137</v>
      </c>
      <c r="L1573" s="16">
        <v>130736.5886009008</v>
      </c>
      <c r="M1573" s="16">
        <v>314330.38785933756</v>
      </c>
    </row>
    <row r="1574" spans="2:13" x14ac:dyDescent="0.35">
      <c r="B1574" s="10" t="s">
        <v>1771</v>
      </c>
      <c r="C1574" s="23">
        <v>1</v>
      </c>
      <c r="D1574" s="16">
        <v>193879</v>
      </c>
      <c r="E1574" s="16">
        <v>196170.18035515634</v>
      </c>
      <c r="F1574" s="16">
        <v>-2291.1803551563353</v>
      </c>
      <c r="G1574" s="16">
        <v>-4.8996413428882966E-2</v>
      </c>
      <c r="H1574" s="16">
        <v>2034.6234028917675</v>
      </c>
      <c r="I1574" s="16">
        <v>192179.07630526408</v>
      </c>
      <c r="J1574" s="16">
        <v>200161.28440504859</v>
      </c>
      <c r="K1574" s="16">
        <v>46806.447832866936</v>
      </c>
      <c r="L1574" s="16">
        <v>104354.95634794363</v>
      </c>
      <c r="M1574" s="16">
        <v>287985.40436236904</v>
      </c>
    </row>
    <row r="1575" spans="2:13" x14ac:dyDescent="0.35">
      <c r="B1575" s="10" t="s">
        <v>1772</v>
      </c>
      <c r="C1575" s="23">
        <v>1</v>
      </c>
      <c r="D1575" s="16">
        <v>282922</v>
      </c>
      <c r="E1575" s="16">
        <v>213394.48946809268</v>
      </c>
      <c r="F1575" s="16">
        <v>69527.510531907319</v>
      </c>
      <c r="G1575" s="16">
        <v>1.4868312933269285</v>
      </c>
      <c r="H1575" s="16">
        <v>1941.3786685836735</v>
      </c>
      <c r="I1575" s="16">
        <v>209586.29368328737</v>
      </c>
      <c r="J1575" s="16">
        <v>217202.68525289799</v>
      </c>
      <c r="K1575" s="16">
        <v>46802.487300079796</v>
      </c>
      <c r="L1575" s="16">
        <v>121587.03441626702</v>
      </c>
      <c r="M1575" s="16">
        <v>305201.94451991835</v>
      </c>
    </row>
    <row r="1576" spans="2:13" x14ac:dyDescent="0.35">
      <c r="B1576" s="10" t="s">
        <v>1773</v>
      </c>
      <c r="C1576" s="23">
        <v>1</v>
      </c>
      <c r="D1576" s="16">
        <v>105000</v>
      </c>
      <c r="E1576" s="16">
        <v>93383.313506524937</v>
      </c>
      <c r="F1576" s="16">
        <v>11616.686493475063</v>
      </c>
      <c r="G1576" s="16">
        <v>0.24842041475568957</v>
      </c>
      <c r="H1576" s="16">
        <v>2600.741460340279</v>
      </c>
      <c r="I1576" s="16">
        <v>88281.715952729923</v>
      </c>
      <c r="J1576" s="16">
        <v>98484.911060319952</v>
      </c>
      <c r="K1576" s="16">
        <v>46834.471519200808</v>
      </c>
      <c r="L1576" s="16">
        <v>1513.1184182458092</v>
      </c>
      <c r="M1576" s="16">
        <v>185253.50859480407</v>
      </c>
    </row>
    <row r="1577" spans="2:13" x14ac:dyDescent="0.35">
      <c r="B1577" s="10" t="s">
        <v>1774</v>
      </c>
      <c r="C1577" s="23">
        <v>1</v>
      </c>
      <c r="D1577" s="16">
        <v>275000</v>
      </c>
      <c r="E1577" s="16">
        <v>227577.35690514938</v>
      </c>
      <c r="F1577" s="16">
        <v>47422.643094850617</v>
      </c>
      <c r="G1577" s="16">
        <v>1.0141233193347277</v>
      </c>
      <c r="H1577" s="16">
        <v>1805.468922198422</v>
      </c>
      <c r="I1577" s="16">
        <v>224035.76079596317</v>
      </c>
      <c r="J1577" s="16">
        <v>231118.9530143356</v>
      </c>
      <c r="K1577" s="16">
        <v>46797.046748361405</v>
      </c>
      <c r="L1577" s="16">
        <v>135780.57400423189</v>
      </c>
      <c r="M1577" s="16">
        <v>319374.13980606687</v>
      </c>
    </row>
    <row r="1578" spans="2:13" x14ac:dyDescent="0.35">
      <c r="B1578" s="10" t="s">
        <v>1775</v>
      </c>
      <c r="C1578" s="23">
        <v>1</v>
      </c>
      <c r="D1578" s="16">
        <v>133000</v>
      </c>
      <c r="E1578" s="16">
        <v>110552.84067774625</v>
      </c>
      <c r="F1578" s="16">
        <v>22447.159322253749</v>
      </c>
      <c r="G1578" s="16">
        <v>0.48002781447648357</v>
      </c>
      <c r="H1578" s="16">
        <v>2162.7854196213229</v>
      </c>
      <c r="I1578" s="16">
        <v>106310.33484839709</v>
      </c>
      <c r="J1578" s="16">
        <v>114795.34650709541</v>
      </c>
      <c r="K1578" s="16">
        <v>46812.194000181466</v>
      </c>
      <c r="L1578" s="16">
        <v>18726.345026057345</v>
      </c>
      <c r="M1578" s="16">
        <v>202379.33632943517</v>
      </c>
    </row>
    <row r="1579" spans="2:13" x14ac:dyDescent="0.35">
      <c r="B1579" s="10" t="s">
        <v>630</v>
      </c>
      <c r="C1579" s="23">
        <v>1</v>
      </c>
      <c r="D1579" s="16">
        <v>112000</v>
      </c>
      <c r="E1579" s="16">
        <v>130334.92880743317</v>
      </c>
      <c r="F1579" s="16">
        <v>-18334.928807433171</v>
      </c>
      <c r="G1579" s="16">
        <v>-0.39208862367224445</v>
      </c>
      <c r="H1579" s="16">
        <v>2195.3119759862393</v>
      </c>
      <c r="I1579" s="16">
        <v>126028.61909641601</v>
      </c>
      <c r="J1579" s="16">
        <v>134641.23851845035</v>
      </c>
      <c r="K1579" s="16">
        <v>46813.708045947475</v>
      </c>
      <c r="L1579" s="16">
        <v>38505.463213405121</v>
      </c>
      <c r="M1579" s="16">
        <v>222164.39440146124</v>
      </c>
    </row>
    <row r="1580" spans="2:13" x14ac:dyDescent="0.35">
      <c r="B1580" s="10" t="s">
        <v>1776</v>
      </c>
      <c r="C1580" s="23">
        <v>1</v>
      </c>
      <c r="D1580" s="16">
        <v>125500</v>
      </c>
      <c r="E1580" s="16">
        <v>102333.93409948773</v>
      </c>
      <c r="F1580" s="16">
        <v>23166.065900512272</v>
      </c>
      <c r="G1580" s="16">
        <v>0.49540148152361341</v>
      </c>
      <c r="H1580" s="16">
        <v>2772.230935501997</v>
      </c>
      <c r="I1580" s="16">
        <v>96895.943905236956</v>
      </c>
      <c r="J1580" s="16">
        <v>107771.9242937385</v>
      </c>
      <c r="K1580" s="16">
        <v>46844.307345706933</v>
      </c>
      <c r="L1580" s="16">
        <v>10444.445117829193</v>
      </c>
      <c r="M1580" s="16">
        <v>194223.42308114626</v>
      </c>
    </row>
    <row r="1581" spans="2:13" x14ac:dyDescent="0.35">
      <c r="B1581" s="10" t="s">
        <v>1777</v>
      </c>
      <c r="C1581" s="23">
        <v>1</v>
      </c>
      <c r="D1581" s="16">
        <v>215000</v>
      </c>
      <c r="E1581" s="16">
        <v>251291.63142570792</v>
      </c>
      <c r="F1581" s="16">
        <v>-36291.631425707921</v>
      </c>
      <c r="G1581" s="16">
        <v>-0.77608895927413646</v>
      </c>
      <c r="H1581" s="16">
        <v>1849.6304101219703</v>
      </c>
      <c r="I1581" s="16">
        <v>247663.40842869057</v>
      </c>
      <c r="J1581" s="16">
        <v>254919.85442272527</v>
      </c>
      <c r="K1581" s="16">
        <v>46798.771340638275</v>
      </c>
      <c r="L1581" s="16">
        <v>159491.46557578331</v>
      </c>
      <c r="M1581" s="16">
        <v>343091.7972756325</v>
      </c>
    </row>
    <row r="1582" spans="2:13" x14ac:dyDescent="0.35">
      <c r="B1582" s="10" t="s">
        <v>1778</v>
      </c>
      <c r="C1582" s="23">
        <v>1</v>
      </c>
      <c r="D1582" s="16">
        <v>230000</v>
      </c>
      <c r="E1582" s="16">
        <v>242902.23234409993</v>
      </c>
      <c r="F1582" s="16">
        <v>-12902.232344099932</v>
      </c>
      <c r="G1582" s="16">
        <v>-0.27591154431135623</v>
      </c>
      <c r="H1582" s="16">
        <v>1796.570490052386</v>
      </c>
      <c r="I1582" s="16">
        <v>239378.09134160582</v>
      </c>
      <c r="J1582" s="16">
        <v>246426.37334659405</v>
      </c>
      <c r="K1582" s="16">
        <v>46796.704284223117</v>
      </c>
      <c r="L1582" s="16">
        <v>151106.12121861137</v>
      </c>
      <c r="M1582" s="16">
        <v>334698.34346958849</v>
      </c>
    </row>
    <row r="1583" spans="2:13" x14ac:dyDescent="0.35">
      <c r="B1583" s="10" t="s">
        <v>1779</v>
      </c>
      <c r="C1583" s="23">
        <v>1</v>
      </c>
      <c r="D1583" s="16">
        <v>140000</v>
      </c>
      <c r="E1583" s="16">
        <v>173194.46759201618</v>
      </c>
      <c r="F1583" s="16">
        <v>-33194.467592016183</v>
      </c>
      <c r="G1583" s="16">
        <v>-0.70985675746993149</v>
      </c>
      <c r="H1583" s="16">
        <v>1590.6008513347954</v>
      </c>
      <c r="I1583" s="16">
        <v>170074.35529482068</v>
      </c>
      <c r="J1583" s="16">
        <v>176314.57988921169</v>
      </c>
      <c r="K1583" s="16">
        <v>46789.249592268156</v>
      </c>
      <c r="L1583" s="16">
        <v>81412.979541839682</v>
      </c>
      <c r="M1583" s="16">
        <v>264975.95564219268</v>
      </c>
    </row>
    <row r="1584" spans="2:13" x14ac:dyDescent="0.35">
      <c r="B1584" s="10" t="s">
        <v>1780</v>
      </c>
      <c r="C1584" s="23">
        <v>1</v>
      </c>
      <c r="D1584" s="16">
        <v>90000</v>
      </c>
      <c r="E1584" s="16">
        <v>112383.51974013948</v>
      </c>
      <c r="F1584" s="16">
        <v>-22383.519740139483</v>
      </c>
      <c r="G1584" s="16">
        <v>-0.47866689530279455</v>
      </c>
      <c r="H1584" s="16">
        <v>1791.4523427727049</v>
      </c>
      <c r="I1584" s="16">
        <v>108869.41846210095</v>
      </c>
      <c r="J1584" s="16">
        <v>115897.62101817802</v>
      </c>
      <c r="K1584" s="16">
        <v>46796.508073100114</v>
      </c>
      <c r="L1584" s="16">
        <v>20587.7935011152</v>
      </c>
      <c r="M1584" s="16">
        <v>204179.24597916377</v>
      </c>
    </row>
    <row r="1585" spans="2:13" x14ac:dyDescent="0.35">
      <c r="B1585" s="10" t="s">
        <v>1781</v>
      </c>
      <c r="C1585" s="23">
        <v>1</v>
      </c>
      <c r="D1585" s="16">
        <v>257000</v>
      </c>
      <c r="E1585" s="16">
        <v>247466.35135583777</v>
      </c>
      <c r="F1585" s="16">
        <v>9533.6486441622255</v>
      </c>
      <c r="G1585" s="16">
        <v>0.20387508534796644</v>
      </c>
      <c r="H1585" s="16">
        <v>1902.7955686160533</v>
      </c>
      <c r="I1585" s="16">
        <v>243733.83992928729</v>
      </c>
      <c r="J1585" s="16">
        <v>251198.86278238826</v>
      </c>
      <c r="K1585" s="16">
        <v>46800.902740387857</v>
      </c>
      <c r="L1585" s="16">
        <v>155662.00456601026</v>
      </c>
      <c r="M1585" s="16">
        <v>339270.69814566529</v>
      </c>
    </row>
    <row r="1586" spans="2:13" x14ac:dyDescent="0.35">
      <c r="B1586" s="10" t="s">
        <v>1782</v>
      </c>
      <c r="C1586" s="23">
        <v>1</v>
      </c>
      <c r="D1586" s="16">
        <v>207000</v>
      </c>
      <c r="E1586" s="16">
        <v>162086.30229545161</v>
      </c>
      <c r="F1586" s="16">
        <v>44913.697704548395</v>
      </c>
      <c r="G1586" s="16">
        <v>0.96047004610502151</v>
      </c>
      <c r="H1586" s="16">
        <v>2595.4872612190843</v>
      </c>
      <c r="I1586" s="16">
        <v>156995.01134452067</v>
      </c>
      <c r="J1586" s="16">
        <v>167177.59324638254</v>
      </c>
      <c r="K1586" s="16">
        <v>46834.180044732813</v>
      </c>
      <c r="L1586" s="16">
        <v>70216.678961595433</v>
      </c>
      <c r="M1586" s="16">
        <v>253955.92562930778</v>
      </c>
    </row>
    <row r="1587" spans="2:13" x14ac:dyDescent="0.35">
      <c r="B1587" s="10" t="s">
        <v>1783</v>
      </c>
      <c r="C1587" s="23">
        <v>1</v>
      </c>
      <c r="D1587" s="16">
        <v>175900</v>
      </c>
      <c r="E1587" s="16">
        <v>223387.05948466196</v>
      </c>
      <c r="F1587" s="16">
        <v>-47487.059484661964</v>
      </c>
      <c r="G1587" s="16">
        <v>-1.0155008503787983</v>
      </c>
      <c r="H1587" s="16">
        <v>1903.508599388244</v>
      </c>
      <c r="I1587" s="16">
        <v>219653.1493815807</v>
      </c>
      <c r="J1587" s="16">
        <v>227120.96958774322</v>
      </c>
      <c r="K1587" s="16">
        <v>46800.931735674276</v>
      </c>
      <c r="L1587" s="16">
        <v>131582.655817869</v>
      </c>
      <c r="M1587" s="16">
        <v>315191.46315145493</v>
      </c>
    </row>
    <row r="1588" spans="2:13" x14ac:dyDescent="0.35">
      <c r="B1588" s="10" t="s">
        <v>1784</v>
      </c>
      <c r="C1588" s="23">
        <v>1</v>
      </c>
      <c r="D1588" s="16">
        <v>122500</v>
      </c>
      <c r="E1588" s="16">
        <v>164407.49175968848</v>
      </c>
      <c r="F1588" s="16">
        <v>-41907.491759688477</v>
      </c>
      <c r="G1588" s="16">
        <v>-0.89618295975879114</v>
      </c>
      <c r="H1588" s="16">
        <v>4498.3159948606799</v>
      </c>
      <c r="I1588" s="16">
        <v>155583.6243259084</v>
      </c>
      <c r="J1588" s="16">
        <v>173231.35919346855</v>
      </c>
      <c r="K1588" s="16">
        <v>46978.066298315411</v>
      </c>
      <c r="L1588" s="16">
        <v>72255.622085511466</v>
      </c>
      <c r="M1588" s="16">
        <v>256559.3614338655</v>
      </c>
    </row>
    <row r="1589" spans="2:13" x14ac:dyDescent="0.35">
      <c r="B1589" s="10" t="s">
        <v>631</v>
      </c>
      <c r="C1589" s="23">
        <v>1</v>
      </c>
      <c r="D1589" s="16">
        <v>340000</v>
      </c>
      <c r="E1589" s="16">
        <v>297816.71851536317</v>
      </c>
      <c r="F1589" s="16">
        <v>42183.281484636827</v>
      </c>
      <c r="G1589" s="16">
        <v>0.90208066543377075</v>
      </c>
      <c r="H1589" s="16">
        <v>2584.2634693193031</v>
      </c>
      <c r="I1589" s="16">
        <v>292747.44408171141</v>
      </c>
      <c r="J1589" s="16">
        <v>302885.99294901494</v>
      </c>
      <c r="K1589" s="16">
        <v>46833.559378058773</v>
      </c>
      <c r="L1589" s="16">
        <v>205948.31267722286</v>
      </c>
      <c r="M1589" s="16">
        <v>389685.12435350346</v>
      </c>
    </row>
    <row r="1590" spans="2:13" x14ac:dyDescent="0.35">
      <c r="B1590" s="10" t="s">
        <v>1785</v>
      </c>
      <c r="C1590" s="23">
        <v>1</v>
      </c>
      <c r="D1590" s="16">
        <v>124000</v>
      </c>
      <c r="E1590" s="16">
        <v>136922.99629542389</v>
      </c>
      <c r="F1590" s="16">
        <v>-12922.996295423887</v>
      </c>
      <c r="G1590" s="16">
        <v>-0.27635557707429265</v>
      </c>
      <c r="H1590" s="16">
        <v>1508.0867727716814</v>
      </c>
      <c r="I1590" s="16">
        <v>133964.74307871392</v>
      </c>
      <c r="J1590" s="16">
        <v>139881.24951213386</v>
      </c>
      <c r="K1590" s="16">
        <v>46786.517203714873</v>
      </c>
      <c r="L1590" s="16">
        <v>45146.868080883505</v>
      </c>
      <c r="M1590" s="16">
        <v>228699.12450996425</v>
      </c>
    </row>
    <row r="1591" spans="2:13" x14ac:dyDescent="0.35">
      <c r="B1591" s="10" t="s">
        <v>632</v>
      </c>
      <c r="C1591" s="23">
        <v>1</v>
      </c>
      <c r="D1591" s="16">
        <v>223000</v>
      </c>
      <c r="E1591" s="16">
        <v>209815.3042558789</v>
      </c>
      <c r="F1591" s="16">
        <v>13184.695744121098</v>
      </c>
      <c r="G1591" s="16">
        <v>0.28195196513410747</v>
      </c>
      <c r="H1591" s="16">
        <v>1464.8248508689485</v>
      </c>
      <c r="I1591" s="16">
        <v>206941.91334413737</v>
      </c>
      <c r="J1591" s="16">
        <v>212688.69516762043</v>
      </c>
      <c r="K1591" s="16">
        <v>46785.142707733852</v>
      </c>
      <c r="L1591" s="16">
        <v>118041.87224372596</v>
      </c>
      <c r="M1591" s="16">
        <v>301588.73626803188</v>
      </c>
    </row>
    <row r="1592" spans="2:13" x14ac:dyDescent="0.35">
      <c r="B1592" s="10" t="s">
        <v>1786</v>
      </c>
      <c r="C1592" s="23">
        <v>1</v>
      </c>
      <c r="D1592" s="16">
        <v>179900</v>
      </c>
      <c r="E1592" s="16">
        <v>168037.82310222942</v>
      </c>
      <c r="F1592" s="16">
        <v>11862.17689777058</v>
      </c>
      <c r="G1592" s="16">
        <v>0.25367017578590145</v>
      </c>
      <c r="H1592" s="16">
        <v>1248.6799911903045</v>
      </c>
      <c r="I1592" s="16">
        <v>165588.42054312391</v>
      </c>
      <c r="J1592" s="16">
        <v>170487.22566133493</v>
      </c>
      <c r="K1592" s="16">
        <v>46778.874164089262</v>
      </c>
      <c r="L1592" s="16">
        <v>76276.687424568299</v>
      </c>
      <c r="M1592" s="16">
        <v>259798.95877989056</v>
      </c>
    </row>
    <row r="1593" spans="2:13" x14ac:dyDescent="0.35">
      <c r="B1593" s="10" t="s">
        <v>1787</v>
      </c>
      <c r="C1593" s="23">
        <v>1</v>
      </c>
      <c r="D1593" s="16">
        <v>127500</v>
      </c>
      <c r="E1593" s="16">
        <v>144427.52015579474</v>
      </c>
      <c r="F1593" s="16">
        <v>-16927.520155794744</v>
      </c>
      <c r="G1593" s="16">
        <v>-0.36199148356545535</v>
      </c>
      <c r="H1593" s="16">
        <v>1667.5271375659793</v>
      </c>
      <c r="I1593" s="16">
        <v>141156.50975525292</v>
      </c>
      <c r="J1593" s="16">
        <v>147698.53055633657</v>
      </c>
      <c r="K1593" s="16">
        <v>46791.927862547163</v>
      </c>
      <c r="L1593" s="16">
        <v>52640.778428037404</v>
      </c>
      <c r="M1593" s="16">
        <v>236214.26188355207</v>
      </c>
    </row>
    <row r="1594" spans="2:13" x14ac:dyDescent="0.35">
      <c r="B1594" s="10" t="s">
        <v>1788</v>
      </c>
      <c r="C1594" s="23">
        <v>1</v>
      </c>
      <c r="D1594" s="16">
        <v>136500</v>
      </c>
      <c r="E1594" s="16">
        <v>150587.96235977951</v>
      </c>
      <c r="F1594" s="16">
        <v>-14087.962359779514</v>
      </c>
      <c r="G1594" s="16">
        <v>-0.30126813308121259</v>
      </c>
      <c r="H1594" s="16">
        <v>2562.6364922474377</v>
      </c>
      <c r="I1594" s="16">
        <v>145561.11126385978</v>
      </c>
      <c r="J1594" s="16">
        <v>155614.81345569924</v>
      </c>
      <c r="K1594" s="16">
        <v>46832.37098557681</v>
      </c>
      <c r="L1594" s="16">
        <v>58721.88766461183</v>
      </c>
      <c r="M1594" s="16">
        <v>242454.0370549472</v>
      </c>
    </row>
    <row r="1595" spans="2:13" x14ac:dyDescent="0.35">
      <c r="B1595" s="10" t="s">
        <v>633</v>
      </c>
      <c r="C1595" s="23">
        <v>1</v>
      </c>
      <c r="D1595" s="16">
        <v>274970</v>
      </c>
      <c r="E1595" s="16">
        <v>240652.45505388465</v>
      </c>
      <c r="F1595" s="16">
        <v>34317.544946115348</v>
      </c>
      <c r="G1595" s="16">
        <v>0.73387353215561701</v>
      </c>
      <c r="H1595" s="16">
        <v>2083.8849557118983</v>
      </c>
      <c r="I1595" s="16">
        <v>236564.71986199092</v>
      </c>
      <c r="J1595" s="16">
        <v>244740.19024577839</v>
      </c>
      <c r="K1595" s="16">
        <v>46808.615049453671</v>
      </c>
      <c r="L1595" s="16">
        <v>148832.979848694</v>
      </c>
      <c r="M1595" s="16">
        <v>332471.93025907531</v>
      </c>
    </row>
    <row r="1596" spans="2:13" x14ac:dyDescent="0.35">
      <c r="B1596" s="10" t="s">
        <v>634</v>
      </c>
      <c r="C1596" s="23">
        <v>1</v>
      </c>
      <c r="D1596" s="16">
        <v>144000</v>
      </c>
      <c r="E1596" s="16">
        <v>150727.15089643464</v>
      </c>
      <c r="F1596" s="16">
        <v>-6727.1508964346431</v>
      </c>
      <c r="G1596" s="16">
        <v>-0.14385871709244044</v>
      </c>
      <c r="H1596" s="16">
        <v>1369.6775190355249</v>
      </c>
      <c r="I1596" s="16">
        <v>148040.40037272614</v>
      </c>
      <c r="J1596" s="16">
        <v>153413.90142014314</v>
      </c>
      <c r="K1596" s="16">
        <v>46782.2603434833</v>
      </c>
      <c r="L1596" s="16">
        <v>58959.372911271304</v>
      </c>
      <c r="M1596" s="16">
        <v>242494.928881598</v>
      </c>
    </row>
    <row r="1597" spans="2:13" x14ac:dyDescent="0.35">
      <c r="B1597" s="10" t="s">
        <v>1789</v>
      </c>
      <c r="C1597" s="23">
        <v>1</v>
      </c>
      <c r="D1597" s="16">
        <v>142000</v>
      </c>
      <c r="E1597" s="16">
        <v>143017.61863469332</v>
      </c>
      <c r="F1597" s="16">
        <v>-1017.6186346933246</v>
      </c>
      <c r="G1597" s="16">
        <v>-2.1761561994087304E-2</v>
      </c>
      <c r="H1597" s="16">
        <v>1421.6223787606837</v>
      </c>
      <c r="I1597" s="16">
        <v>140228.9734115896</v>
      </c>
      <c r="J1597" s="16">
        <v>145806.26385779705</v>
      </c>
      <c r="K1597" s="16">
        <v>46783.809983017542</v>
      </c>
      <c r="L1597" s="16">
        <v>51246.800886686309</v>
      </c>
      <c r="M1597" s="16">
        <v>234788.43638270034</v>
      </c>
    </row>
    <row r="1598" spans="2:13" x14ac:dyDescent="0.35">
      <c r="B1598" s="10" t="s">
        <v>1790</v>
      </c>
      <c r="C1598" s="23">
        <v>1</v>
      </c>
      <c r="D1598" s="16">
        <v>271000</v>
      </c>
      <c r="E1598" s="16">
        <v>262894.22011995292</v>
      </c>
      <c r="F1598" s="16">
        <v>8105.7798800470773</v>
      </c>
      <c r="G1598" s="16">
        <v>0.17334041000853848</v>
      </c>
      <c r="H1598" s="16">
        <v>1987.7840809575273</v>
      </c>
      <c r="I1598" s="16">
        <v>258994.99577969158</v>
      </c>
      <c r="J1598" s="16">
        <v>266793.44446021423</v>
      </c>
      <c r="K1598" s="16">
        <v>46804.435173301761</v>
      </c>
      <c r="L1598" s="16">
        <v>171082.94413266872</v>
      </c>
      <c r="M1598" s="16">
        <v>354705.49610723712</v>
      </c>
    </row>
    <row r="1599" spans="2:13" x14ac:dyDescent="0.35">
      <c r="B1599" s="10" t="s">
        <v>1791</v>
      </c>
      <c r="C1599" s="23">
        <v>1</v>
      </c>
      <c r="D1599" s="16">
        <v>140000</v>
      </c>
      <c r="E1599" s="16">
        <v>157496.7488107747</v>
      </c>
      <c r="F1599" s="16">
        <v>-17496.748810774705</v>
      </c>
      <c r="G1599" s="16">
        <v>-0.37416431948044471</v>
      </c>
      <c r="H1599" s="16">
        <v>1652.9103319563783</v>
      </c>
      <c r="I1599" s="16">
        <v>154254.4106411637</v>
      </c>
      <c r="J1599" s="16">
        <v>160739.08698038571</v>
      </c>
      <c r="K1599" s="16">
        <v>46791.409242560614</v>
      </c>
      <c r="L1599" s="16">
        <v>65711.024404613941</v>
      </c>
      <c r="M1599" s="16">
        <v>249282.47321693547</v>
      </c>
    </row>
    <row r="1600" spans="2:13" x14ac:dyDescent="0.35">
      <c r="B1600" s="10" t="s">
        <v>1792</v>
      </c>
      <c r="C1600" s="23">
        <v>1</v>
      </c>
      <c r="D1600" s="16">
        <v>119000</v>
      </c>
      <c r="E1600" s="16">
        <v>80511.267261241563</v>
      </c>
      <c r="F1600" s="16">
        <v>38488.732738758437</v>
      </c>
      <c r="G1600" s="16">
        <v>0.82307351203406942</v>
      </c>
      <c r="H1600" s="16">
        <v>2271.6526582146548</v>
      </c>
      <c r="I1600" s="16">
        <v>76055.20816388572</v>
      </c>
      <c r="J1600" s="16">
        <v>84967.326358597405</v>
      </c>
      <c r="K1600" s="16">
        <v>46817.350118720649</v>
      </c>
      <c r="L1600" s="16">
        <v>-11325.342599078882</v>
      </c>
      <c r="M1600" s="16">
        <v>172347.87712156202</v>
      </c>
    </row>
    <row r="1601" spans="2:13" x14ac:dyDescent="0.35">
      <c r="B1601" s="10" t="s">
        <v>635</v>
      </c>
      <c r="C1601" s="23">
        <v>1</v>
      </c>
      <c r="D1601" s="16">
        <v>182900</v>
      </c>
      <c r="E1601" s="16">
        <v>183918.05055877953</v>
      </c>
      <c r="F1601" s="16">
        <v>-1018.0505587795342</v>
      </c>
      <c r="G1601" s="16">
        <v>-2.1770798600472388E-2</v>
      </c>
      <c r="H1601" s="16">
        <v>1311.7564235507321</v>
      </c>
      <c r="I1601" s="16">
        <v>181344.91767970985</v>
      </c>
      <c r="J1601" s="16">
        <v>186491.18343784922</v>
      </c>
      <c r="K1601" s="16">
        <v>46780.600372954017</v>
      </c>
      <c r="L1601" s="16">
        <v>92153.52876102303</v>
      </c>
      <c r="M1601" s="16">
        <v>275682.57235653605</v>
      </c>
    </row>
    <row r="1602" spans="2:13" x14ac:dyDescent="0.35">
      <c r="B1602" s="10" t="s">
        <v>1793</v>
      </c>
      <c r="C1602" s="23">
        <v>1</v>
      </c>
      <c r="D1602" s="16">
        <v>192140</v>
      </c>
      <c r="E1602" s="16">
        <v>246895.34735489095</v>
      </c>
      <c r="F1602" s="16">
        <v>-54755.347354890953</v>
      </c>
      <c r="G1602" s="16">
        <v>-1.1709316686504465</v>
      </c>
      <c r="H1602" s="16">
        <v>1899.0719685616286</v>
      </c>
      <c r="I1602" s="16">
        <v>243170.14011801817</v>
      </c>
      <c r="J1602" s="16">
        <v>250620.55459176374</v>
      </c>
      <c r="K1602" s="16">
        <v>46800.751496969307</v>
      </c>
      <c r="L1602" s="16">
        <v>155091.29724317079</v>
      </c>
      <c r="M1602" s="16">
        <v>338699.39746661112</v>
      </c>
    </row>
    <row r="1603" spans="2:13" x14ac:dyDescent="0.35">
      <c r="B1603" s="10" t="s">
        <v>636</v>
      </c>
      <c r="C1603" s="23">
        <v>1</v>
      </c>
      <c r="D1603" s="16">
        <v>143750</v>
      </c>
      <c r="E1603" s="16">
        <v>132818.08371883541</v>
      </c>
      <c r="F1603" s="16">
        <v>10931.916281164595</v>
      </c>
      <c r="G1603" s="16">
        <v>0.23377674676567736</v>
      </c>
      <c r="H1603" s="16">
        <v>1842.7210636799616</v>
      </c>
      <c r="I1603" s="16">
        <v>129203.41405091454</v>
      </c>
      <c r="J1603" s="16">
        <v>136432.75338675629</v>
      </c>
      <c r="K1603" s="16">
        <v>46798.498771411767</v>
      </c>
      <c r="L1603" s="16">
        <v>41018.452538934871</v>
      </c>
      <c r="M1603" s="16">
        <v>224617.71489873593</v>
      </c>
    </row>
    <row r="1604" spans="2:13" x14ac:dyDescent="0.35">
      <c r="B1604" s="10" t="s">
        <v>1794</v>
      </c>
      <c r="C1604" s="23">
        <v>1</v>
      </c>
      <c r="D1604" s="16">
        <v>64500</v>
      </c>
      <c r="E1604" s="16">
        <v>82522.498501025068</v>
      </c>
      <c r="F1604" s="16">
        <v>-18022.498501025068</v>
      </c>
      <c r="G1604" s="16">
        <v>-0.38540736681438376</v>
      </c>
      <c r="H1604" s="16">
        <v>2365.5024259494794</v>
      </c>
      <c r="I1604" s="16">
        <v>77882.344308942818</v>
      </c>
      <c r="J1604" s="16">
        <v>87162.652693107317</v>
      </c>
      <c r="K1604" s="16">
        <v>46821.997694101774</v>
      </c>
      <c r="L1604" s="16">
        <v>-9323.2280129716528</v>
      </c>
      <c r="M1604" s="16">
        <v>174368.2250150218</v>
      </c>
    </row>
    <row r="1605" spans="2:13" x14ac:dyDescent="0.35">
      <c r="B1605" s="10" t="s">
        <v>1795</v>
      </c>
      <c r="C1605" s="23">
        <v>1</v>
      </c>
      <c r="D1605" s="16">
        <v>186500</v>
      </c>
      <c r="E1605" s="16">
        <v>237288.33791708222</v>
      </c>
      <c r="F1605" s="16">
        <v>-50788.337917082215</v>
      </c>
      <c r="G1605" s="16">
        <v>-1.0860980002516551</v>
      </c>
      <c r="H1605" s="16">
        <v>1741.0533155451496</v>
      </c>
      <c r="I1605" s="16">
        <v>233873.09904345358</v>
      </c>
      <c r="J1605" s="16">
        <v>240703.57679071085</v>
      </c>
      <c r="K1605" s="16">
        <v>46794.605810786241</v>
      </c>
      <c r="L1605" s="16">
        <v>145496.34314345545</v>
      </c>
      <c r="M1605" s="16">
        <v>329080.33269070898</v>
      </c>
    </row>
    <row r="1606" spans="2:13" x14ac:dyDescent="0.35">
      <c r="B1606" s="10" t="s">
        <v>1796</v>
      </c>
      <c r="C1606" s="23">
        <v>1</v>
      </c>
      <c r="D1606" s="16">
        <v>160000</v>
      </c>
      <c r="E1606" s="16">
        <v>149852.05816478949</v>
      </c>
      <c r="F1606" s="16">
        <v>10147.941835210513</v>
      </c>
      <c r="G1606" s="16">
        <v>0.21701161695597074</v>
      </c>
      <c r="H1606" s="16">
        <v>1580.6873822749219</v>
      </c>
      <c r="I1606" s="16">
        <v>146751.39206410246</v>
      </c>
      <c r="J1606" s="16">
        <v>152952.72426547651</v>
      </c>
      <c r="K1606" s="16">
        <v>46788.913632823125</v>
      </c>
      <c r="L1606" s="16">
        <v>58071.229130477921</v>
      </c>
      <c r="M1606" s="16">
        <v>241632.88719910104</v>
      </c>
    </row>
    <row r="1607" spans="2:13" x14ac:dyDescent="0.35">
      <c r="B1607" s="10" t="s">
        <v>1797</v>
      </c>
      <c r="C1607" s="23">
        <v>1</v>
      </c>
      <c r="D1607" s="16">
        <v>174000</v>
      </c>
      <c r="E1607" s="16">
        <v>173277.89593799697</v>
      </c>
      <c r="F1607" s="16">
        <v>722.10406200302532</v>
      </c>
      <c r="G1607" s="16">
        <v>1.5442044569276971E-2</v>
      </c>
      <c r="H1607" s="16">
        <v>1286.5129516002285</v>
      </c>
      <c r="I1607" s="16">
        <v>170754.28048952</v>
      </c>
      <c r="J1607" s="16">
        <v>175801.51138647395</v>
      </c>
      <c r="K1607" s="16">
        <v>46779.899336295428</v>
      </c>
      <c r="L1607" s="16">
        <v>81514.749289195912</v>
      </c>
      <c r="M1607" s="16">
        <v>265041.04258679802</v>
      </c>
    </row>
    <row r="1608" spans="2:13" x14ac:dyDescent="0.35">
      <c r="B1608" s="10" t="s">
        <v>1798</v>
      </c>
      <c r="C1608" s="23">
        <v>1</v>
      </c>
      <c r="D1608" s="16">
        <v>120500</v>
      </c>
      <c r="E1608" s="16">
        <v>118643.04227345213</v>
      </c>
      <c r="F1608" s="16">
        <v>1856.9577265478729</v>
      </c>
      <c r="G1608" s="16">
        <v>3.9710653194601958E-2</v>
      </c>
      <c r="H1608" s="16">
        <v>1972.2083215117568</v>
      </c>
      <c r="I1608" s="16">
        <v>114774.37124173714</v>
      </c>
      <c r="J1608" s="16">
        <v>122511.71330516711</v>
      </c>
      <c r="K1608" s="16">
        <v>46803.776257933918</v>
      </c>
      <c r="L1608" s="16">
        <v>26833.058810273084</v>
      </c>
      <c r="M1608" s="16">
        <v>210453.02573663119</v>
      </c>
    </row>
    <row r="1609" spans="2:13" x14ac:dyDescent="0.35">
      <c r="B1609" s="10" t="s">
        <v>1799</v>
      </c>
      <c r="C1609" s="23">
        <v>1</v>
      </c>
      <c r="D1609" s="16">
        <v>394617</v>
      </c>
      <c r="E1609" s="16">
        <v>258978.66396138762</v>
      </c>
      <c r="F1609" s="16">
        <v>135638.33603861238</v>
      </c>
      <c r="G1609" s="16">
        <v>2.9005974908946626</v>
      </c>
      <c r="H1609" s="16">
        <v>2046.3986986476791</v>
      </c>
      <c r="I1609" s="16">
        <v>254964.46156783469</v>
      </c>
      <c r="J1609" s="16">
        <v>262992.86635494058</v>
      </c>
      <c r="K1609" s="16">
        <v>46806.961170034585</v>
      </c>
      <c r="L1609" s="16">
        <v>167162.43299532158</v>
      </c>
      <c r="M1609" s="16">
        <v>350794.89492745366</v>
      </c>
    </row>
    <row r="1610" spans="2:13" x14ac:dyDescent="0.35">
      <c r="B1610" s="10" t="s">
        <v>1800</v>
      </c>
      <c r="C1610" s="23">
        <v>1</v>
      </c>
      <c r="D1610" s="16">
        <v>149700</v>
      </c>
      <c r="E1610" s="16">
        <v>139403.21645994851</v>
      </c>
      <c r="F1610" s="16">
        <v>10296.783540051489</v>
      </c>
      <c r="G1610" s="16">
        <v>0.22019456573145052</v>
      </c>
      <c r="H1610" s="16">
        <v>1459.9109701139289</v>
      </c>
      <c r="I1610" s="16">
        <v>136539.46458477472</v>
      </c>
      <c r="J1610" s="16">
        <v>142266.96833512231</v>
      </c>
      <c r="K1610" s="16">
        <v>46784.98911381681</v>
      </c>
      <c r="L1610" s="16">
        <v>47630.085736625464</v>
      </c>
      <c r="M1610" s="16">
        <v>231176.34718327154</v>
      </c>
    </row>
    <row r="1611" spans="2:13" x14ac:dyDescent="0.35">
      <c r="B1611" s="10" t="s">
        <v>1801</v>
      </c>
      <c r="C1611" s="23">
        <v>1</v>
      </c>
      <c r="D1611" s="16">
        <v>197000</v>
      </c>
      <c r="E1611" s="16">
        <v>208949.01576486669</v>
      </c>
      <c r="F1611" s="16">
        <v>-11949.015764866694</v>
      </c>
      <c r="G1611" s="16">
        <v>-0.25552720682423136</v>
      </c>
      <c r="H1611" s="16">
        <v>1335.9456750526904</v>
      </c>
      <c r="I1611" s="16">
        <v>206328.43340718778</v>
      </c>
      <c r="J1611" s="16">
        <v>211569.59812254561</v>
      </c>
      <c r="K1611" s="16">
        <v>46781.284903110463</v>
      </c>
      <c r="L1611" s="16">
        <v>117183.15119720211</v>
      </c>
      <c r="M1611" s="16">
        <v>300714.88033253129</v>
      </c>
    </row>
    <row r="1612" spans="2:13" x14ac:dyDescent="0.35">
      <c r="B1612" s="10" t="s">
        <v>1802</v>
      </c>
      <c r="C1612" s="23">
        <v>1</v>
      </c>
      <c r="D1612" s="16">
        <v>191000</v>
      </c>
      <c r="E1612" s="16">
        <v>228323.74465424166</v>
      </c>
      <c r="F1612" s="16">
        <v>-37323.744654241658</v>
      </c>
      <c r="G1612" s="16">
        <v>-0.79816048513060167</v>
      </c>
      <c r="H1612" s="16">
        <v>3709.7193766718892</v>
      </c>
      <c r="I1612" s="16">
        <v>221046.78322385822</v>
      </c>
      <c r="J1612" s="16">
        <v>235600.7060846251</v>
      </c>
      <c r="K1612" s="16">
        <v>46909.123677520918</v>
      </c>
      <c r="L1612" s="16">
        <v>136307.11237715348</v>
      </c>
      <c r="M1612" s="16">
        <v>320340.37693132984</v>
      </c>
    </row>
    <row r="1613" spans="2:13" x14ac:dyDescent="0.35">
      <c r="B1613" s="10" t="s">
        <v>637</v>
      </c>
      <c r="C1613" s="23">
        <v>1</v>
      </c>
      <c r="D1613" s="16">
        <v>149300</v>
      </c>
      <c r="E1613" s="16">
        <v>151633.82477922272</v>
      </c>
      <c r="F1613" s="16">
        <v>-2333.8247792227194</v>
      </c>
      <c r="G1613" s="16">
        <v>-4.9908355532127212E-2</v>
      </c>
      <c r="H1613" s="16">
        <v>2589.1138897689129</v>
      </c>
      <c r="I1613" s="16">
        <v>146555.03579232603</v>
      </c>
      <c r="J1613" s="16">
        <v>156712.61376611941</v>
      </c>
      <c r="K1613" s="16">
        <v>46833.827273387484</v>
      </c>
      <c r="L1613" s="16">
        <v>59764.893439345891</v>
      </c>
      <c r="M1613" s="16">
        <v>243502.75611909956</v>
      </c>
    </row>
    <row r="1614" spans="2:13" x14ac:dyDescent="0.35">
      <c r="B1614" s="10" t="s">
        <v>1803</v>
      </c>
      <c r="C1614" s="23">
        <v>1</v>
      </c>
      <c r="D1614" s="16">
        <v>310000</v>
      </c>
      <c r="E1614" s="16">
        <v>266116.21397322282</v>
      </c>
      <c r="F1614" s="16">
        <v>43883.786026777176</v>
      </c>
      <c r="G1614" s="16">
        <v>0.93844559995186394</v>
      </c>
      <c r="H1614" s="16">
        <v>2113.0154936477979</v>
      </c>
      <c r="I1614" s="16">
        <v>261971.33650735038</v>
      </c>
      <c r="J1614" s="16">
        <v>270261.09143909527</v>
      </c>
      <c r="K1614" s="16">
        <v>46809.920965706558</v>
      </c>
      <c r="L1614" s="16">
        <v>174294.17709119391</v>
      </c>
      <c r="M1614" s="16">
        <v>357938.25085525174</v>
      </c>
    </row>
    <row r="1615" spans="2:13" x14ac:dyDescent="0.35">
      <c r="B1615" s="10" t="s">
        <v>638</v>
      </c>
      <c r="C1615" s="23">
        <v>1</v>
      </c>
      <c r="D1615" s="16">
        <v>121000</v>
      </c>
      <c r="E1615" s="16">
        <v>69495.334551290711</v>
      </c>
      <c r="F1615" s="16">
        <v>51504.665448709289</v>
      </c>
      <c r="G1615" s="16">
        <v>1.1014165149251527</v>
      </c>
      <c r="H1615" s="16">
        <v>2701.6392518726561</v>
      </c>
      <c r="I1615" s="16">
        <v>64195.816545073038</v>
      </c>
      <c r="J1615" s="16">
        <v>74794.852557508377</v>
      </c>
      <c r="K1615" s="16">
        <v>46840.182759961113</v>
      </c>
      <c r="L1615" s="16">
        <v>-22386.063669762749</v>
      </c>
      <c r="M1615" s="16">
        <v>161376.73277234417</v>
      </c>
    </row>
    <row r="1616" spans="2:13" x14ac:dyDescent="0.35">
      <c r="B1616" s="10" t="s">
        <v>1804</v>
      </c>
      <c r="C1616" s="23">
        <v>1</v>
      </c>
      <c r="D1616" s="16">
        <v>179600</v>
      </c>
      <c r="E1616" s="16">
        <v>206259.87420313488</v>
      </c>
      <c r="F1616" s="16">
        <v>-26659.874203134881</v>
      </c>
      <c r="G1616" s="16">
        <v>-0.57011584246482383</v>
      </c>
      <c r="H1616" s="16">
        <v>1870.7581522024038</v>
      </c>
      <c r="I1616" s="16">
        <v>202590.20716450154</v>
      </c>
      <c r="J1616" s="16">
        <v>209929.54124176822</v>
      </c>
      <c r="K1616" s="16">
        <v>46799.611135172163</v>
      </c>
      <c r="L1616" s="16">
        <v>114458.06101770804</v>
      </c>
      <c r="M1616" s="16">
        <v>298061.68738856172</v>
      </c>
    </row>
    <row r="1617" spans="2:13" x14ac:dyDescent="0.35">
      <c r="B1617" s="10" t="s">
        <v>1805</v>
      </c>
      <c r="C1617" s="23">
        <v>1</v>
      </c>
      <c r="D1617" s="16">
        <v>129000</v>
      </c>
      <c r="E1617" s="16">
        <v>118076.92951730129</v>
      </c>
      <c r="F1617" s="16">
        <v>10923.070482698706</v>
      </c>
      <c r="G1617" s="16">
        <v>0.23358758121274834</v>
      </c>
      <c r="H1617" s="16">
        <v>1863.4186763967957</v>
      </c>
      <c r="I1617" s="16">
        <v>114421.65954672989</v>
      </c>
      <c r="J1617" s="16">
        <v>121732.1994878727</v>
      </c>
      <c r="K1617" s="16">
        <v>46799.318323057261</v>
      </c>
      <c r="L1617" s="16">
        <v>26275.690710216877</v>
      </c>
      <c r="M1617" s="16">
        <v>209878.16832438571</v>
      </c>
    </row>
    <row r="1618" spans="2:13" x14ac:dyDescent="0.35">
      <c r="B1618" s="10" t="s">
        <v>639</v>
      </c>
      <c r="C1618" s="23">
        <v>1</v>
      </c>
      <c r="D1618" s="16">
        <v>157900</v>
      </c>
      <c r="E1618" s="16">
        <v>140064.49654959046</v>
      </c>
      <c r="F1618" s="16">
        <v>17835.503450409538</v>
      </c>
      <c r="G1618" s="16">
        <v>0.38140851670706072</v>
      </c>
      <c r="H1618" s="16">
        <v>1460.1176621780223</v>
      </c>
      <c r="I1618" s="16">
        <v>137200.33922860643</v>
      </c>
      <c r="J1618" s="16">
        <v>142928.65387057449</v>
      </c>
      <c r="K1618" s="16">
        <v>46784.995564034238</v>
      </c>
      <c r="L1618" s="16">
        <v>48291.35317356282</v>
      </c>
      <c r="M1618" s="16">
        <v>231837.6399256181</v>
      </c>
    </row>
    <row r="1619" spans="2:13" x14ac:dyDescent="0.35">
      <c r="B1619" s="10" t="s">
        <v>1806</v>
      </c>
      <c r="C1619" s="23">
        <v>1</v>
      </c>
      <c r="D1619" s="16">
        <v>240000</v>
      </c>
      <c r="E1619" s="16">
        <v>260418.89120022429</v>
      </c>
      <c r="F1619" s="16">
        <v>-20418.891200224287</v>
      </c>
      <c r="G1619" s="16">
        <v>-0.43665372424917859</v>
      </c>
      <c r="H1619" s="16">
        <v>1947.610803227439</v>
      </c>
      <c r="I1619" s="16">
        <v>256598.47050058664</v>
      </c>
      <c r="J1619" s="16">
        <v>264239.31189986196</v>
      </c>
      <c r="K1619" s="16">
        <v>46802.746224769195</v>
      </c>
      <c r="L1619" s="16">
        <v>168610.9282434099</v>
      </c>
      <c r="M1619" s="16">
        <v>352226.85415703867</v>
      </c>
    </row>
    <row r="1620" spans="2:13" x14ac:dyDescent="0.35">
      <c r="B1620" s="10" t="s">
        <v>1807</v>
      </c>
      <c r="C1620" s="23">
        <v>1</v>
      </c>
      <c r="D1620" s="16">
        <v>112000</v>
      </c>
      <c r="E1620" s="16">
        <v>100716.08943013843</v>
      </c>
      <c r="F1620" s="16">
        <v>11283.910569861575</v>
      </c>
      <c r="G1620" s="16">
        <v>0.24130407112265756</v>
      </c>
      <c r="H1620" s="16">
        <v>2770.456887514656</v>
      </c>
      <c r="I1620" s="16">
        <v>95281.579196895138</v>
      </c>
      <c r="J1620" s="16">
        <v>106150.59966338171</v>
      </c>
      <c r="K1620" s="16">
        <v>46844.202391596722</v>
      </c>
      <c r="L1620" s="16">
        <v>8826.8063257806789</v>
      </c>
      <c r="M1620" s="16">
        <v>192605.37253449619</v>
      </c>
    </row>
    <row r="1621" spans="2:13" x14ac:dyDescent="0.35">
      <c r="B1621" s="10" t="s">
        <v>640</v>
      </c>
      <c r="C1621" s="23">
        <v>1</v>
      </c>
      <c r="D1621" s="16">
        <v>92000</v>
      </c>
      <c r="E1621" s="16">
        <v>95328.023817082823</v>
      </c>
      <c r="F1621" s="16">
        <v>-3328.0238170828234</v>
      </c>
      <c r="G1621" s="16">
        <v>-7.1169094338639688E-2</v>
      </c>
      <c r="H1621" s="16">
        <v>2426.4530856347806</v>
      </c>
      <c r="I1621" s="16">
        <v>90568.309206906561</v>
      </c>
      <c r="J1621" s="16">
        <v>100087.73842725909</v>
      </c>
      <c r="K1621" s="16">
        <v>46825.116560624658</v>
      </c>
      <c r="L1621" s="16">
        <v>3476.1793547754496</v>
      </c>
      <c r="M1621" s="16">
        <v>187179.86827939021</v>
      </c>
    </row>
    <row r="1622" spans="2:13" x14ac:dyDescent="0.35">
      <c r="B1622" s="10" t="s">
        <v>641</v>
      </c>
      <c r="C1622" s="23">
        <v>1</v>
      </c>
      <c r="D1622" s="16">
        <v>136000</v>
      </c>
      <c r="E1622" s="16">
        <v>210095.91501155632</v>
      </c>
      <c r="F1622" s="16">
        <v>-74095.915011556324</v>
      </c>
      <c r="G1622" s="16">
        <v>-1.5845256691064253</v>
      </c>
      <c r="H1622" s="16">
        <v>1383.161055805504</v>
      </c>
      <c r="I1622" s="16">
        <v>207382.71526971093</v>
      </c>
      <c r="J1622" s="16">
        <v>212809.11475340172</v>
      </c>
      <c r="K1622" s="16">
        <v>46782.657052005881</v>
      </c>
      <c r="L1622" s="16">
        <v>118327.35884553217</v>
      </c>
      <c r="M1622" s="16">
        <v>301864.47117758048</v>
      </c>
    </row>
    <row r="1623" spans="2:13" x14ac:dyDescent="0.35">
      <c r="B1623" s="10" t="s">
        <v>1808</v>
      </c>
      <c r="C1623" s="23">
        <v>1</v>
      </c>
      <c r="D1623" s="16">
        <v>287090</v>
      </c>
      <c r="E1623" s="16">
        <v>225289.4279055254</v>
      </c>
      <c r="F1623" s="16">
        <v>61800.572094474599</v>
      </c>
      <c r="G1623" s="16">
        <v>1.3215923284554147</v>
      </c>
      <c r="H1623" s="16">
        <v>1933.4384422808942</v>
      </c>
      <c r="I1623" s="16">
        <v>221496.8076170547</v>
      </c>
      <c r="J1623" s="16">
        <v>229082.0481939961</v>
      </c>
      <c r="K1623" s="16">
        <v>46802.158609933671</v>
      </c>
      <c r="L1623" s="16">
        <v>133482.61761015514</v>
      </c>
      <c r="M1623" s="16">
        <v>317096.23820089566</v>
      </c>
    </row>
    <row r="1624" spans="2:13" x14ac:dyDescent="0.35">
      <c r="B1624" s="10" t="s">
        <v>1809</v>
      </c>
      <c r="C1624" s="23">
        <v>1</v>
      </c>
      <c r="D1624" s="16">
        <v>145000</v>
      </c>
      <c r="E1624" s="16">
        <v>173997.16990068066</v>
      </c>
      <c r="F1624" s="16">
        <v>-28997.169900680659</v>
      </c>
      <c r="G1624" s="16">
        <v>-0.62009842286045946</v>
      </c>
      <c r="H1624" s="16">
        <v>2267.4283445112114</v>
      </c>
      <c r="I1624" s="16">
        <v>169549.3971896437</v>
      </c>
      <c r="J1624" s="16">
        <v>178444.94261171762</v>
      </c>
      <c r="K1624" s="16">
        <v>46817.145338399176</v>
      </c>
      <c r="L1624" s="16">
        <v>82160.961736108526</v>
      </c>
      <c r="M1624" s="16">
        <v>265833.37806525279</v>
      </c>
    </row>
    <row r="1625" spans="2:13" x14ac:dyDescent="0.35">
      <c r="B1625" s="10" t="s">
        <v>642</v>
      </c>
      <c r="C1625" s="23">
        <v>1</v>
      </c>
      <c r="D1625" s="16">
        <v>84500</v>
      </c>
      <c r="E1625" s="16">
        <v>181514.41099752137</v>
      </c>
      <c r="F1625" s="16">
        <v>-97014.410997521365</v>
      </c>
      <c r="G1625" s="16">
        <v>-2.0746329197073572</v>
      </c>
      <c r="H1625" s="16">
        <v>2206.4811075888133</v>
      </c>
      <c r="I1625" s="16">
        <v>177186.19199050896</v>
      </c>
      <c r="J1625" s="16">
        <v>185842.63000453377</v>
      </c>
      <c r="K1625" s="16">
        <v>46814.233147809275</v>
      </c>
      <c r="L1625" s="16">
        <v>89683.915367092355</v>
      </c>
      <c r="M1625" s="16">
        <v>273344.90662795037</v>
      </c>
    </row>
    <row r="1626" spans="2:13" x14ac:dyDescent="0.35">
      <c r="B1626" s="10" t="s">
        <v>1810</v>
      </c>
      <c r="C1626" s="23">
        <v>1</v>
      </c>
      <c r="D1626" s="16">
        <v>185000</v>
      </c>
      <c r="E1626" s="16">
        <v>187131.24017141652</v>
      </c>
      <c r="F1626" s="16">
        <v>-2131.2401714165171</v>
      </c>
      <c r="G1626" s="16">
        <v>-4.5576125999841649E-2</v>
      </c>
      <c r="H1626" s="16">
        <v>2048.8771682574579</v>
      </c>
      <c r="I1626" s="16">
        <v>183112.17602797755</v>
      </c>
      <c r="J1626" s="16">
        <v>191150.30431485549</v>
      </c>
      <c r="K1626" s="16">
        <v>46807.069594131885</v>
      </c>
      <c r="L1626" s="16">
        <v>95314.796521345546</v>
      </c>
      <c r="M1626" s="16">
        <v>278947.68382148747</v>
      </c>
    </row>
    <row r="1627" spans="2:13" x14ac:dyDescent="0.35">
      <c r="B1627" s="10" t="s">
        <v>1811</v>
      </c>
      <c r="C1627" s="23">
        <v>1</v>
      </c>
      <c r="D1627" s="16">
        <v>175000</v>
      </c>
      <c r="E1627" s="16">
        <v>222443.21214142404</v>
      </c>
      <c r="F1627" s="16">
        <v>-47443.212141424039</v>
      </c>
      <c r="G1627" s="16">
        <v>-1.0145631841002758</v>
      </c>
      <c r="H1627" s="16">
        <v>1663.8688186029685</v>
      </c>
      <c r="I1627" s="16">
        <v>219179.37787559506</v>
      </c>
      <c r="J1627" s="16">
        <v>225707.04640725302</v>
      </c>
      <c r="K1627" s="16">
        <v>46791.797633611153</v>
      </c>
      <c r="L1627" s="16">
        <v>130656.72586990158</v>
      </c>
      <c r="M1627" s="16">
        <v>314229.69841294648</v>
      </c>
    </row>
    <row r="1628" spans="2:13" x14ac:dyDescent="0.35">
      <c r="B1628" s="10" t="s">
        <v>1812</v>
      </c>
      <c r="C1628" s="23">
        <v>1</v>
      </c>
      <c r="D1628" s="16">
        <v>210000</v>
      </c>
      <c r="E1628" s="16">
        <v>241021.38540033886</v>
      </c>
      <c r="F1628" s="16">
        <v>-31021.385400338855</v>
      </c>
      <c r="G1628" s="16">
        <v>-0.6633858486046621</v>
      </c>
      <c r="H1628" s="16">
        <v>1784.702557733398</v>
      </c>
      <c r="I1628" s="16">
        <v>237520.52445678579</v>
      </c>
      <c r="J1628" s="16">
        <v>244522.24634389192</v>
      </c>
      <c r="K1628" s="16">
        <v>46796.25016557287</v>
      </c>
      <c r="L1628" s="16">
        <v>149226.16507104461</v>
      </c>
      <c r="M1628" s="16">
        <v>332816.60572963313</v>
      </c>
    </row>
    <row r="1629" spans="2:13" x14ac:dyDescent="0.35">
      <c r="B1629" s="10" t="s">
        <v>1813</v>
      </c>
      <c r="C1629" s="23">
        <v>1</v>
      </c>
      <c r="D1629" s="16">
        <v>266500</v>
      </c>
      <c r="E1629" s="16">
        <v>227734.15392307012</v>
      </c>
      <c r="F1629" s="16">
        <v>38765.846076929884</v>
      </c>
      <c r="G1629" s="16">
        <v>0.82899952290141543</v>
      </c>
      <c r="H1629" s="16">
        <v>2807.8572121698035</v>
      </c>
      <c r="I1629" s="16">
        <v>222226.27945594143</v>
      </c>
      <c r="J1629" s="16">
        <v>233242.0283901988</v>
      </c>
      <c r="K1629" s="16">
        <v>46846.429196505815</v>
      </c>
      <c r="L1629" s="16">
        <v>135840.50273266836</v>
      </c>
      <c r="M1629" s="16">
        <v>319627.80511347187</v>
      </c>
    </row>
    <row r="1630" spans="2:13" x14ac:dyDescent="0.35">
      <c r="B1630" s="10" t="s">
        <v>1814</v>
      </c>
      <c r="C1630" s="23">
        <v>1</v>
      </c>
      <c r="D1630" s="16">
        <v>142125</v>
      </c>
      <c r="E1630" s="16">
        <v>117045.74083224585</v>
      </c>
      <c r="F1630" s="16">
        <v>25079.25916775415</v>
      </c>
      <c r="G1630" s="16">
        <v>0.53631472001231473</v>
      </c>
      <c r="H1630" s="16">
        <v>1728.8721922125035</v>
      </c>
      <c r="I1630" s="16">
        <v>113654.39637101612</v>
      </c>
      <c r="J1630" s="16">
        <v>120437.08529347558</v>
      </c>
      <c r="K1630" s="16">
        <v>46794.154179729594</v>
      </c>
      <c r="L1630" s="16">
        <v>25254.631975165932</v>
      </c>
      <c r="M1630" s="16">
        <v>208836.84968932578</v>
      </c>
    </row>
    <row r="1631" spans="2:13" ht="15" thickBot="1" x14ac:dyDescent="0.4">
      <c r="B1631" s="14" t="s">
        <v>1815</v>
      </c>
      <c r="C1631" s="24">
        <v>1</v>
      </c>
      <c r="D1631" s="17">
        <v>147500</v>
      </c>
      <c r="E1631" s="17">
        <v>149673.46248531755</v>
      </c>
      <c r="F1631" s="17">
        <v>-2173.4624853175483</v>
      </c>
      <c r="G1631" s="17">
        <v>-4.6479041365348889E-2</v>
      </c>
      <c r="H1631" s="17">
        <v>1371.7788607927391</v>
      </c>
      <c r="I1631" s="17">
        <v>146982.58998326873</v>
      </c>
      <c r="J1631" s="17">
        <v>152364.33498736637</v>
      </c>
      <c r="K1631" s="17">
        <v>46782.321913113898</v>
      </c>
      <c r="L1631" s="17">
        <v>57905.563725566797</v>
      </c>
      <c r="M1631" s="17">
        <v>241441.36124506831</v>
      </c>
    </row>
    <row r="1651" spans="5:5" x14ac:dyDescent="0.35">
      <c r="E1651" t="s">
        <v>692</v>
      </c>
    </row>
    <row r="1671" spans="2:5" x14ac:dyDescent="0.35">
      <c r="E1671" t="s">
        <v>692</v>
      </c>
    </row>
    <row r="1674" spans="2:5" x14ac:dyDescent="0.35">
      <c r="B1674" s="4" t="s">
        <v>1839</v>
      </c>
    </row>
    <row r="1676" spans="2:5" x14ac:dyDescent="0.35">
      <c r="B1676" s="9" t="s">
        <v>1840</v>
      </c>
    </row>
    <row r="1677" spans="2:5" ht="15" thickBot="1" x14ac:dyDescent="0.4"/>
    <row r="1678" spans="2:5" x14ac:dyDescent="0.35">
      <c r="B1678" s="34" t="s">
        <v>1841</v>
      </c>
      <c r="C1678" s="51">
        <v>0.86695944545940917</v>
      </c>
      <c r="D1678" s="52"/>
    </row>
    <row r="1679" spans="2:5" x14ac:dyDescent="0.35">
      <c r="B1679" s="10" t="s">
        <v>1842</v>
      </c>
      <c r="C1679" s="38">
        <v>0</v>
      </c>
      <c r="D1679" s="53" t="s">
        <v>678</v>
      </c>
    </row>
    <row r="1680" spans="2:5" ht="15" thickBot="1" x14ac:dyDescent="0.4">
      <c r="B1680" s="14" t="s">
        <v>1843</v>
      </c>
      <c r="C1680" s="24">
        <v>0.05</v>
      </c>
      <c r="D1680" s="54"/>
    </row>
    <row r="1681" spans="2:10" x14ac:dyDescent="0.35">
      <c r="B1681" s="43" t="s">
        <v>1844</v>
      </c>
    </row>
    <row r="1683" spans="2:10" x14ac:dyDescent="0.35">
      <c r="B1683" s="9" t="s">
        <v>1845</v>
      </c>
    </row>
    <row r="1684" spans="2:10" x14ac:dyDescent="0.35">
      <c r="B1684" s="9" t="s">
        <v>1846</v>
      </c>
    </row>
    <row r="1685" spans="2:10" x14ac:dyDescent="0.35">
      <c r="B1685" s="9" t="s">
        <v>1847</v>
      </c>
    </row>
    <row r="1686" spans="2:10" ht="14.5" customHeight="1" x14ac:dyDescent="0.35">
      <c r="B1686" s="55" t="s">
        <v>1848</v>
      </c>
      <c r="C1686" s="55"/>
      <c r="D1686" s="55"/>
      <c r="E1686" s="55"/>
      <c r="F1686" s="55"/>
      <c r="G1686" s="55"/>
      <c r="H1686" s="55"/>
      <c r="I1686" s="55"/>
      <c r="J1686" s="55"/>
    </row>
    <row r="1687" spans="2:10" x14ac:dyDescent="0.35">
      <c r="B1687" s="55"/>
      <c r="C1687" s="55"/>
      <c r="D1687" s="55"/>
      <c r="E1687" s="55"/>
      <c r="F1687" s="55"/>
      <c r="G1687" s="55"/>
      <c r="H1687" s="55"/>
      <c r="I1687" s="55"/>
      <c r="J1687" s="55"/>
    </row>
  </sheetData>
  <mergeCells count="2">
    <mergeCell ref="B1:L2"/>
    <mergeCell ref="B1686:J1687"/>
  </mergeCells>
  <pageMargins left="0.7" right="0.7" top="0.75" bottom="0.75" header="0.3" footer="0.3"/>
  <pageSetup orientation="portrait" r:id="rId1"/>
  <ignoredErrors>
    <ignoredError sqref="A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4" name="DD163507">
              <controlPr defaultSize="0" autoFill="0" autoPict="0" macro="[0]!GoToResultsNew2106202309484474">
                <anchor moveWithCells="1">
                  <from>
                    <xdr:col>1</xdr:col>
                    <xdr:colOff>6350</xdr:colOff>
                    <xdr:row>9</xdr:row>
                    <xdr:rowOff>476250</xdr:rowOff>
                  </from>
                  <to>
                    <xdr:col>4</xdr:col>
                    <xdr:colOff>1219200</xdr:colOff>
                    <xdr:row>10</xdr:row>
                    <xdr:rowOff>196850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80373-00B1-4DC7-929B-A36EB0C352E6}">
  <sheetPr codeName="XLSTAT_20230621_094810_1_HID">
    <tabColor rgb="FF007800"/>
  </sheetPr>
  <dimension ref="A1:H70"/>
  <sheetViews>
    <sheetView workbookViewId="0">
      <selection activeCell="E1" sqref="E1"/>
    </sheetView>
  </sheetViews>
  <sheetFormatPr defaultRowHeight="14.5" x14ac:dyDescent="0.35"/>
  <sheetData>
    <row r="1" spans="1:8" x14ac:dyDescent="0.35">
      <c r="A1">
        <v>1</v>
      </c>
      <c r="C1">
        <f t="shared" ref="C1:C32" si="0">1271.30695866446+(A1-1)*10625.9138912687</f>
        <v>1271.3069586644599</v>
      </c>
      <c r="D1">
        <f t="shared" ref="D1:D32" si="1">0+1*C1-91728.4385998017*(1.00068493150685+(C1-180921.195890411)^2/6021883801353.61)^0.5</f>
        <v>-90733.935574228206</v>
      </c>
      <c r="E1">
        <v>1</v>
      </c>
      <c r="G1">
        <f t="shared" ref="G1:G32" si="2">19810.2198516958+(E1-1)*10357.2339942682</f>
        <v>19810.219851695801</v>
      </c>
      <c r="H1">
        <f t="shared" ref="H1:H32" si="3">0+1*G1+91728.4385998017*(1.00068493150685+(G1-180921.195890411)^2/6021883801353.61)^0.5</f>
        <v>111767.48016906138</v>
      </c>
    </row>
    <row r="2" spans="1:8" x14ac:dyDescent="0.35">
      <c r="A2">
        <v>2</v>
      </c>
      <c r="C2">
        <f t="shared" si="0"/>
        <v>11897.220849933159</v>
      </c>
      <c r="D2">
        <f t="shared" si="1"/>
        <v>-80079.884205399285</v>
      </c>
      <c r="E2">
        <v>2</v>
      </c>
      <c r="G2">
        <f t="shared" si="2"/>
        <v>30167.453845964003</v>
      </c>
      <c r="H2">
        <f t="shared" si="3"/>
        <v>122100.17116578491</v>
      </c>
    </row>
    <row r="3" spans="1:8" x14ac:dyDescent="0.35">
      <c r="A3">
        <v>3</v>
      </c>
      <c r="C3">
        <f t="shared" si="0"/>
        <v>22523.134741201859</v>
      </c>
      <c r="D3">
        <f t="shared" si="1"/>
        <v>-69427.539989359677</v>
      </c>
      <c r="E3">
        <v>3</v>
      </c>
      <c r="G3">
        <f t="shared" si="2"/>
        <v>40524.687840232204</v>
      </c>
      <c r="H3">
        <f t="shared" si="3"/>
        <v>132434.48642564844</v>
      </c>
    </row>
    <row r="4" spans="1:8" x14ac:dyDescent="0.35">
      <c r="A4">
        <v>4</v>
      </c>
      <c r="C4">
        <f t="shared" si="0"/>
        <v>33149.048632470563</v>
      </c>
      <c r="D4">
        <f t="shared" si="1"/>
        <v>-58776.90439861855</v>
      </c>
      <c r="E4">
        <v>4</v>
      </c>
      <c r="G4">
        <f t="shared" si="2"/>
        <v>50881.921834500397</v>
      </c>
      <c r="H4">
        <f t="shared" si="3"/>
        <v>142770.42716401804</v>
      </c>
    </row>
    <row r="5" spans="1:8" x14ac:dyDescent="0.35">
      <c r="A5">
        <v>5</v>
      </c>
      <c r="C5">
        <f t="shared" si="0"/>
        <v>43774.962523739261</v>
      </c>
      <c r="D5">
        <f t="shared" si="1"/>
        <v>-48127.97881202586</v>
      </c>
      <c r="E5">
        <v>5</v>
      </c>
      <c r="G5">
        <f t="shared" si="2"/>
        <v>61239.155828768598</v>
      </c>
      <c r="H5">
        <f t="shared" si="3"/>
        <v>153107.99451114837</v>
      </c>
    </row>
    <row r="6" spans="1:8" x14ac:dyDescent="0.35">
      <c r="A6">
        <v>6</v>
      </c>
      <c r="C6">
        <f t="shared" si="0"/>
        <v>54400.876415007959</v>
      </c>
      <c r="D6">
        <f t="shared" si="1"/>
        <v>-37480.764514389761</v>
      </c>
      <c r="E6">
        <v>6</v>
      </c>
      <c r="G6">
        <f t="shared" si="2"/>
        <v>71596.389823036792</v>
      </c>
      <c r="H6">
        <f t="shared" si="3"/>
        <v>163447.18951188418</v>
      </c>
    </row>
    <row r="7" spans="1:8" x14ac:dyDescent="0.35">
      <c r="A7">
        <v>7</v>
      </c>
      <c r="C7">
        <f t="shared" si="0"/>
        <v>65026.790306276664</v>
      </c>
      <c r="D7">
        <f t="shared" si="1"/>
        <v>-26835.262696119644</v>
      </c>
      <c r="E7">
        <v>7</v>
      </c>
      <c r="G7">
        <f t="shared" si="2"/>
        <v>81953.623817304993</v>
      </c>
      <c r="H7">
        <f t="shared" si="3"/>
        <v>173788.01312538362</v>
      </c>
    </row>
    <row r="8" spans="1:8" x14ac:dyDescent="0.35">
      <c r="A8">
        <v>8</v>
      </c>
      <c r="C8">
        <f t="shared" si="0"/>
        <v>75652.704197545347</v>
      </c>
      <c r="D8">
        <f t="shared" si="1"/>
        <v>-16191.47445289485</v>
      </c>
      <c r="E8">
        <v>8</v>
      </c>
      <c r="G8">
        <f t="shared" si="2"/>
        <v>92310.857811573194</v>
      </c>
      <c r="H8">
        <f t="shared" si="3"/>
        <v>184130.46622486389</v>
      </c>
    </row>
    <row r="9" spans="1:8" x14ac:dyDescent="0.35">
      <c r="A9">
        <v>9</v>
      </c>
      <c r="C9">
        <f t="shared" si="0"/>
        <v>86278.618088814052</v>
      </c>
      <c r="D9">
        <f t="shared" si="1"/>
        <v>-5549.4007853590447</v>
      </c>
      <c r="E9">
        <v>9</v>
      </c>
      <c r="G9">
        <f t="shared" si="2"/>
        <v>102668.0918058414</v>
      </c>
      <c r="H9">
        <f t="shared" si="3"/>
        <v>194474.54959736968</v>
      </c>
    </row>
    <row r="10" spans="1:8" x14ac:dyDescent="0.35">
      <c r="A10">
        <v>10</v>
      </c>
      <c r="C10">
        <f t="shared" si="0"/>
        <v>96904.531980082756</v>
      </c>
      <c r="D10">
        <f t="shared" si="1"/>
        <v>5090.9574011589284</v>
      </c>
      <c r="E10">
        <v>10</v>
      </c>
      <c r="G10">
        <f t="shared" si="2"/>
        <v>113025.3258001096</v>
      </c>
      <c r="H10">
        <f t="shared" si="3"/>
        <v>204820.26394356394</v>
      </c>
    </row>
    <row r="11" spans="1:8" x14ac:dyDescent="0.35">
      <c r="A11">
        <v>11</v>
      </c>
      <c r="C11">
        <f t="shared" si="0"/>
        <v>107530.44587135145</v>
      </c>
      <c r="D11">
        <f t="shared" si="1"/>
        <v>15729.599296898028</v>
      </c>
      <c r="E11">
        <v>11</v>
      </c>
      <c r="G11">
        <f t="shared" si="2"/>
        <v>123382.5597943778</v>
      </c>
      <c r="H11">
        <f t="shared" si="3"/>
        <v>215167.60987754154</v>
      </c>
    </row>
    <row r="12" spans="1:8" x14ac:dyDescent="0.35">
      <c r="A12">
        <v>12</v>
      </c>
      <c r="C12">
        <f t="shared" si="0"/>
        <v>118156.35976262015</v>
      </c>
      <c r="D12">
        <f t="shared" si="1"/>
        <v>26366.524187891788</v>
      </c>
      <c r="E12">
        <v>12</v>
      </c>
      <c r="G12">
        <f t="shared" si="2"/>
        <v>133739.793788646</v>
      </c>
      <c r="H12">
        <f t="shared" si="3"/>
        <v>225516.58792666582</v>
      </c>
    </row>
    <row r="13" spans="1:8" x14ac:dyDescent="0.35">
      <c r="A13">
        <v>13</v>
      </c>
      <c r="C13">
        <f t="shared" si="0"/>
        <v>128782.27365388886</v>
      </c>
      <c r="D13">
        <f t="shared" si="1"/>
        <v>37001.731456168025</v>
      </c>
      <c r="E13">
        <v>13</v>
      </c>
      <c r="G13">
        <f t="shared" si="2"/>
        <v>144097.02778291417</v>
      </c>
      <c r="H13">
        <f t="shared" si="3"/>
        <v>235867.198531428</v>
      </c>
    </row>
    <row r="14" spans="1:8" x14ac:dyDescent="0.35">
      <c r="A14">
        <v>14</v>
      </c>
      <c r="C14">
        <f t="shared" si="0"/>
        <v>139408.18754515756</v>
      </c>
      <c r="D14">
        <f t="shared" si="1"/>
        <v>47635.220579922301</v>
      </c>
      <c r="E14">
        <v>14</v>
      </c>
      <c r="G14">
        <f t="shared" si="2"/>
        <v>154454.2617771824</v>
      </c>
      <c r="H14">
        <f t="shared" si="3"/>
        <v>246219.44204532995</v>
      </c>
    </row>
    <row r="15" spans="1:8" x14ac:dyDescent="0.35">
      <c r="A15">
        <v>15</v>
      </c>
      <c r="C15">
        <f t="shared" si="0"/>
        <v>150034.10143642625</v>
      </c>
      <c r="D15">
        <f t="shared" si="1"/>
        <v>58266.991133664065</v>
      </c>
      <c r="E15">
        <v>15</v>
      </c>
      <c r="G15">
        <f t="shared" si="2"/>
        <v>164811.49577145057</v>
      </c>
      <c r="H15">
        <f t="shared" si="3"/>
        <v>256573.31873478965</v>
      </c>
    </row>
    <row r="16" spans="1:8" x14ac:dyDescent="0.35">
      <c r="A16">
        <v>16</v>
      </c>
      <c r="C16">
        <f t="shared" si="0"/>
        <v>160660.01532769497</v>
      </c>
      <c r="D16">
        <f t="shared" si="1"/>
        <v>68897.04278833633</v>
      </c>
      <c r="E16">
        <v>16</v>
      </c>
      <c r="G16">
        <f t="shared" si="2"/>
        <v>175168.7297657188</v>
      </c>
      <c r="H16">
        <f t="shared" si="3"/>
        <v>266928.82877907029</v>
      </c>
    </row>
    <row r="17" spans="1:8" x14ac:dyDescent="0.35">
      <c r="A17">
        <v>17</v>
      </c>
      <c r="C17">
        <f t="shared" si="0"/>
        <v>171285.92921896366</v>
      </c>
      <c r="D17">
        <f t="shared" si="1"/>
        <v>79525.375311407843</v>
      </c>
      <c r="E17">
        <v>17</v>
      </c>
      <c r="G17">
        <f t="shared" si="2"/>
        <v>185525.96375998697</v>
      </c>
      <c r="H17">
        <f t="shared" si="3"/>
        <v>277285.97227023216</v>
      </c>
    </row>
    <row r="18" spans="1:8" x14ac:dyDescent="0.35">
      <c r="A18">
        <v>18</v>
      </c>
      <c r="C18">
        <f t="shared" si="0"/>
        <v>181911.84311023235</v>
      </c>
      <c r="D18">
        <f t="shared" si="1"/>
        <v>90151.988566938526</v>
      </c>
      <c r="E18">
        <v>18</v>
      </c>
      <c r="G18">
        <f t="shared" si="2"/>
        <v>195883.1977542552</v>
      </c>
      <c r="H18">
        <f t="shared" si="3"/>
        <v>287644.74921310862</v>
      </c>
    </row>
    <row r="19" spans="1:8" x14ac:dyDescent="0.35">
      <c r="A19">
        <v>19</v>
      </c>
      <c r="C19">
        <f t="shared" si="0"/>
        <v>192537.75700150107</v>
      </c>
      <c r="D19">
        <f t="shared" si="1"/>
        <v>100776.88251561776</v>
      </c>
      <c r="E19">
        <v>19</v>
      </c>
      <c r="G19">
        <f t="shared" si="2"/>
        <v>206240.43174852338</v>
      </c>
      <c r="H19">
        <f t="shared" si="3"/>
        <v>298005.15952530398</v>
      </c>
    </row>
    <row r="20" spans="1:8" x14ac:dyDescent="0.35">
      <c r="A20">
        <v>20</v>
      </c>
      <c r="C20">
        <f t="shared" si="0"/>
        <v>203163.67089276976</v>
      </c>
      <c r="D20">
        <f t="shared" si="1"/>
        <v>111400.05721477522</v>
      </c>
      <c r="E20">
        <v>20</v>
      </c>
      <c r="G20">
        <f t="shared" si="2"/>
        <v>216597.66574279161</v>
      </c>
      <c r="H20">
        <f t="shared" si="3"/>
        <v>308367.20303721644</v>
      </c>
    </row>
    <row r="21" spans="1:8" x14ac:dyDescent="0.35">
      <c r="A21">
        <v>21</v>
      </c>
      <c r="C21">
        <f t="shared" si="0"/>
        <v>213789.58478403845</v>
      </c>
      <c r="D21">
        <f t="shared" si="1"/>
        <v>122021.51281836496</v>
      </c>
      <c r="E21">
        <v>21</v>
      </c>
      <c r="G21">
        <f t="shared" si="2"/>
        <v>226954.89973705978</v>
      </c>
      <c r="H21">
        <f t="shared" si="3"/>
        <v>318730.87949208246</v>
      </c>
    </row>
    <row r="22" spans="1:8" x14ac:dyDescent="0.35">
      <c r="A22">
        <v>22</v>
      </c>
      <c r="C22">
        <f t="shared" si="0"/>
        <v>224415.49867530717</v>
      </c>
      <c r="D22">
        <f t="shared" si="1"/>
        <v>132641.24957692207</v>
      </c>
      <c r="E22">
        <v>22</v>
      </c>
      <c r="G22">
        <f t="shared" si="2"/>
        <v>237312.13373132801</v>
      </c>
      <c r="H22">
        <f t="shared" si="3"/>
        <v>329096.18854604597</v>
      </c>
    </row>
    <row r="23" spans="1:8" x14ac:dyDescent="0.35">
      <c r="A23">
        <v>23</v>
      </c>
      <c r="C23">
        <f t="shared" si="0"/>
        <v>235041.41256657586</v>
      </c>
      <c r="D23">
        <f t="shared" si="1"/>
        <v>143259.2678374922</v>
      </c>
      <c r="E23">
        <v>23</v>
      </c>
      <c r="G23">
        <f t="shared" si="2"/>
        <v>247669.36772559618</v>
      </c>
      <c r="H23">
        <f t="shared" si="3"/>
        <v>339463.1297682497</v>
      </c>
    </row>
    <row r="24" spans="1:8" x14ac:dyDescent="0.35">
      <c r="A24">
        <v>24</v>
      </c>
      <c r="C24">
        <f t="shared" si="0"/>
        <v>245667.32645784455</v>
      </c>
      <c r="D24">
        <f t="shared" si="1"/>
        <v>153875.56804353435</v>
      </c>
      <c r="E24">
        <v>24</v>
      </c>
      <c r="G24">
        <f t="shared" si="2"/>
        <v>258026.60171986441</v>
      </c>
      <c r="H24">
        <f t="shared" si="3"/>
        <v>349831.70264095033</v>
      </c>
    </row>
    <row r="25" spans="1:8" x14ac:dyDescent="0.35">
      <c r="A25">
        <v>25</v>
      </c>
      <c r="C25">
        <f t="shared" si="0"/>
        <v>256293.24034911327</v>
      </c>
      <c r="D25">
        <f t="shared" si="1"/>
        <v>164490.15073479628</v>
      </c>
      <c r="E25">
        <v>25</v>
      </c>
      <c r="G25">
        <f t="shared" si="2"/>
        <v>268383.83571413258</v>
      </c>
      <c r="H25">
        <f t="shared" si="3"/>
        <v>360201.90655965602</v>
      </c>
    </row>
    <row r="26" spans="1:8" x14ac:dyDescent="0.35">
      <c r="A26">
        <v>26</v>
      </c>
      <c r="C26">
        <f t="shared" si="0"/>
        <v>266919.1542403819</v>
      </c>
      <c r="D26">
        <f t="shared" si="1"/>
        <v>175103.01654716284</v>
      </c>
      <c r="E26">
        <v>26</v>
      </c>
      <c r="G26">
        <f t="shared" si="2"/>
        <v>278741.06970840076</v>
      </c>
      <c r="H26">
        <f t="shared" si="3"/>
        <v>370573.74083328788</v>
      </c>
    </row>
    <row r="27" spans="1:8" x14ac:dyDescent="0.35">
      <c r="A27">
        <v>27</v>
      </c>
      <c r="C27">
        <f t="shared" si="0"/>
        <v>277545.06813165062</v>
      </c>
      <c r="D27">
        <f t="shared" si="1"/>
        <v>185714.16621247851</v>
      </c>
      <c r="E27">
        <v>27</v>
      </c>
      <c r="G27">
        <f t="shared" si="2"/>
        <v>289098.30370266899</v>
      </c>
      <c r="H27">
        <f t="shared" si="3"/>
        <v>380947.20468436345</v>
      </c>
    </row>
    <row r="28" spans="1:8" x14ac:dyDescent="0.35">
      <c r="A28">
        <v>28</v>
      </c>
      <c r="C28">
        <f t="shared" si="0"/>
        <v>288170.98202291934</v>
      </c>
      <c r="D28">
        <f t="shared" si="1"/>
        <v>196323.60055834157</v>
      </c>
      <c r="E28">
        <v>28</v>
      </c>
      <c r="G28">
        <f t="shared" si="2"/>
        <v>299455.53769693722</v>
      </c>
      <c r="H28">
        <f t="shared" si="3"/>
        <v>391322.29724920332</v>
      </c>
    </row>
    <row r="29" spans="1:8" x14ac:dyDescent="0.35">
      <c r="A29">
        <v>29</v>
      </c>
      <c r="C29">
        <f t="shared" si="0"/>
        <v>298796.895914188</v>
      </c>
      <c r="D29">
        <f t="shared" si="1"/>
        <v>206931.32050787308</v>
      </c>
      <c r="E29">
        <v>29</v>
      </c>
      <c r="G29">
        <f t="shared" si="2"/>
        <v>309812.77169120539</v>
      </c>
      <c r="H29">
        <f t="shared" si="3"/>
        <v>401699.01757816045</v>
      </c>
    </row>
    <row r="30" spans="1:8" x14ac:dyDescent="0.35">
      <c r="A30">
        <v>30</v>
      </c>
      <c r="C30">
        <f t="shared" si="0"/>
        <v>309422.80980545672</v>
      </c>
      <c r="D30">
        <f t="shared" si="1"/>
        <v>217537.32707945915</v>
      </c>
      <c r="E30">
        <v>30</v>
      </c>
      <c r="G30">
        <f t="shared" si="2"/>
        <v>320170.00568547362</v>
      </c>
      <c r="H30">
        <f t="shared" si="3"/>
        <v>412077.36463587201</v>
      </c>
    </row>
    <row r="31" spans="1:8" x14ac:dyDescent="0.35">
      <c r="A31">
        <v>31</v>
      </c>
      <c r="C31">
        <f t="shared" si="0"/>
        <v>320048.72369672544</v>
      </c>
      <c r="D31">
        <f t="shared" si="1"/>
        <v>228141.62138646608</v>
      </c>
      <c r="E31">
        <v>31</v>
      </c>
      <c r="G31">
        <f t="shared" si="2"/>
        <v>330527.23967974179</v>
      </c>
      <c r="H31">
        <f t="shared" si="3"/>
        <v>422457.3373015332</v>
      </c>
    </row>
    <row r="32" spans="1:8" x14ac:dyDescent="0.35">
      <c r="A32">
        <v>32</v>
      </c>
      <c r="C32">
        <f t="shared" si="0"/>
        <v>330674.6375879941</v>
      </c>
      <c r="D32">
        <f t="shared" si="1"/>
        <v>238744.20463693066</v>
      </c>
      <c r="E32">
        <v>32</v>
      </c>
      <c r="G32">
        <f t="shared" si="2"/>
        <v>340884.47367401002</v>
      </c>
      <c r="H32">
        <f t="shared" si="3"/>
        <v>432838.93436919415</v>
      </c>
    </row>
    <row r="33" spans="1:8" x14ac:dyDescent="0.35">
      <c r="A33">
        <v>33</v>
      </c>
      <c r="C33">
        <f t="shared" ref="C33:C64" si="4">1271.30695866446+(A33-1)*10625.9138912687</f>
        <v>341300.55147926282</v>
      </c>
      <c r="D33">
        <f t="shared" ref="D33:D64" si="5">0+1*C33-91728.4385998017*(1.00068493150685+(C33-180921.195890411)^2/6021883801353.61)^0.5</f>
        <v>249345.07813322399</v>
      </c>
      <c r="E33">
        <v>33</v>
      </c>
      <c r="G33">
        <f t="shared" ref="G33:G64" si="6">19810.2198516958+(E33-1)*10357.2339942682</f>
        <v>351241.70766827819</v>
      </c>
      <c r="H33">
        <f t="shared" ref="H33:H64" si="7">0+1*G33+91728.4385998017*(1.00068493150685+(G33-180921.195890411)^2/6021883801353.61)^0.5</f>
        <v>443222.15454807726</v>
      </c>
    </row>
    <row r="34" spans="1:8" x14ac:dyDescent="0.35">
      <c r="A34">
        <v>34</v>
      </c>
      <c r="C34">
        <f t="shared" si="4"/>
        <v>351926.46537053154</v>
      </c>
      <c r="D34">
        <f t="shared" si="5"/>
        <v>259944.24327168919</v>
      </c>
      <c r="E34">
        <v>34</v>
      </c>
      <c r="G34">
        <f t="shared" si="6"/>
        <v>361598.94166254636</v>
      </c>
      <c r="H34">
        <f t="shared" si="7"/>
        <v>453606.99646291824</v>
      </c>
    </row>
    <row r="35" spans="1:8" x14ac:dyDescent="0.35">
      <c r="A35">
        <v>35</v>
      </c>
      <c r="C35">
        <f t="shared" si="4"/>
        <v>362552.3792618002</v>
      </c>
      <c r="D35">
        <f t="shared" si="5"/>
        <v>270541.70154225465</v>
      </c>
      <c r="E35">
        <v>35</v>
      </c>
      <c r="G35">
        <f t="shared" si="6"/>
        <v>371956.17565681459</v>
      </c>
      <c r="H35">
        <f t="shared" si="7"/>
        <v>463993.45865432743</v>
      </c>
    </row>
    <row r="36" spans="1:8" x14ac:dyDescent="0.35">
      <c r="A36">
        <v>36</v>
      </c>
      <c r="C36">
        <f t="shared" si="4"/>
        <v>373178.29315306892</v>
      </c>
      <c r="D36">
        <f t="shared" si="5"/>
        <v>281137.45452802168</v>
      </c>
      <c r="E36">
        <v>36</v>
      </c>
      <c r="G36">
        <f t="shared" si="6"/>
        <v>382313.40965108277</v>
      </c>
      <c r="H36">
        <f t="shared" si="7"/>
        <v>474381.53957917244</v>
      </c>
    </row>
    <row r="37" spans="1:8" x14ac:dyDescent="0.35">
      <c r="A37">
        <v>37</v>
      </c>
      <c r="C37">
        <f t="shared" si="4"/>
        <v>383804.20704433764</v>
      </c>
      <c r="D37">
        <f t="shared" si="5"/>
        <v>291731.50390482671</v>
      </c>
      <c r="E37">
        <v>37</v>
      </c>
      <c r="G37">
        <f t="shared" si="6"/>
        <v>392670.643645351</v>
      </c>
      <c r="H37">
        <f t="shared" si="7"/>
        <v>484771.23761098337</v>
      </c>
    </row>
    <row r="38" spans="1:8" x14ac:dyDescent="0.35">
      <c r="A38">
        <v>38</v>
      </c>
      <c r="C38">
        <f t="shared" si="4"/>
        <v>394430.1209356063</v>
      </c>
      <c r="D38">
        <f t="shared" si="5"/>
        <v>302323.85144077957</v>
      </c>
      <c r="E38">
        <v>38</v>
      </c>
      <c r="G38">
        <f t="shared" si="6"/>
        <v>403027.87763961917</v>
      </c>
      <c r="H38">
        <f t="shared" si="7"/>
        <v>495162.55104037677</v>
      </c>
    </row>
    <row r="39" spans="1:8" x14ac:dyDescent="0.35">
      <c r="A39">
        <v>39</v>
      </c>
      <c r="C39">
        <f t="shared" si="4"/>
        <v>405056.03482687502</v>
      </c>
      <c r="D39">
        <f t="shared" si="5"/>
        <v>312914.49899577769</v>
      </c>
      <c r="E39">
        <v>39</v>
      </c>
      <c r="G39">
        <f t="shared" si="6"/>
        <v>413385.1116338874</v>
      </c>
      <c r="H39">
        <f t="shared" si="7"/>
        <v>505555.47807550238</v>
      </c>
    </row>
    <row r="40" spans="1:8" x14ac:dyDescent="0.35">
      <c r="A40">
        <v>40</v>
      </c>
      <c r="C40">
        <f t="shared" si="4"/>
        <v>415681.94871814374</v>
      </c>
      <c r="D40">
        <f t="shared" si="5"/>
        <v>323503.44852099509</v>
      </c>
      <c r="E40">
        <v>40</v>
      </c>
      <c r="G40">
        <f t="shared" si="6"/>
        <v>423742.34562815557</v>
      </c>
      <c r="H40">
        <f t="shared" si="7"/>
        <v>515950.01684250857</v>
      </c>
    </row>
    <row r="41" spans="1:8" x14ac:dyDescent="0.35">
      <c r="A41">
        <v>41</v>
      </c>
      <c r="C41">
        <f t="shared" si="4"/>
        <v>426307.8626094124</v>
      </c>
      <c r="D41">
        <f t="shared" si="5"/>
        <v>334090.70205834857</v>
      </c>
      <c r="E41">
        <v>41</v>
      </c>
      <c r="G41">
        <f t="shared" si="6"/>
        <v>434099.5796224238</v>
      </c>
      <c r="H41">
        <f t="shared" si="7"/>
        <v>526346.16538602905</v>
      </c>
    </row>
    <row r="42" spans="1:8" x14ac:dyDescent="0.35">
      <c r="A42">
        <v>42</v>
      </c>
      <c r="C42">
        <f t="shared" si="4"/>
        <v>436933.77650068112</v>
      </c>
      <c r="D42">
        <f t="shared" si="5"/>
        <v>344676.26173994062</v>
      </c>
      <c r="E42">
        <v>42</v>
      </c>
      <c r="G42">
        <f t="shared" si="6"/>
        <v>444456.81361669197</v>
      </c>
      <c r="H42">
        <f t="shared" si="7"/>
        <v>536743.92166968854</v>
      </c>
    </row>
    <row r="43" spans="1:8" x14ac:dyDescent="0.35">
      <c r="A43">
        <v>43</v>
      </c>
      <c r="C43">
        <f t="shared" si="4"/>
        <v>447559.69039194984</v>
      </c>
      <c r="D43">
        <f t="shared" si="5"/>
        <v>355260.12978747883</v>
      </c>
      <c r="E43">
        <v>43</v>
      </c>
      <c r="G43">
        <f t="shared" si="6"/>
        <v>454814.0476109602</v>
      </c>
      <c r="H43">
        <f t="shared" si="7"/>
        <v>547143.28357662866</v>
      </c>
    </row>
    <row r="44" spans="1:8" x14ac:dyDescent="0.35">
      <c r="A44">
        <v>44</v>
      </c>
      <c r="C44">
        <f t="shared" si="4"/>
        <v>458185.6042832185</v>
      </c>
      <c r="D44">
        <f t="shared" si="5"/>
        <v>365842.30851167266</v>
      </c>
      <c r="E44">
        <v>44</v>
      </c>
      <c r="G44">
        <f t="shared" si="6"/>
        <v>465171.28160522837</v>
      </c>
      <c r="H44">
        <f t="shared" si="7"/>
        <v>557544.248910052</v>
      </c>
    </row>
    <row r="45" spans="1:8" x14ac:dyDescent="0.35">
      <c r="A45">
        <v>45</v>
      </c>
      <c r="C45">
        <f t="shared" si="4"/>
        <v>468811.51817448722</v>
      </c>
      <c r="D45">
        <f t="shared" si="5"/>
        <v>376422.80031160859</v>
      </c>
      <c r="E45">
        <v>45</v>
      </c>
      <c r="G45">
        <f t="shared" si="6"/>
        <v>475528.5155994966</v>
      </c>
      <c r="H45">
        <f t="shared" si="7"/>
        <v>567946.81539378664</v>
      </c>
    </row>
    <row r="46" spans="1:8" x14ac:dyDescent="0.35">
      <c r="A46">
        <v>46</v>
      </c>
      <c r="C46">
        <f t="shared" si="4"/>
        <v>479437.43206575594</v>
      </c>
      <c r="D46">
        <f t="shared" si="5"/>
        <v>387001.60767410259</v>
      </c>
      <c r="E46">
        <v>46</v>
      </c>
      <c r="G46">
        <f t="shared" si="6"/>
        <v>485885.74959376478</v>
      </c>
      <c r="H46">
        <f t="shared" si="7"/>
        <v>578350.98067286739</v>
      </c>
    </row>
    <row r="47" spans="1:8" x14ac:dyDescent="0.35">
      <c r="A47">
        <v>47</v>
      </c>
      <c r="C47">
        <f t="shared" si="4"/>
        <v>490063.34595702461</v>
      </c>
      <c r="D47">
        <f t="shared" si="5"/>
        <v>397578.7331730313</v>
      </c>
      <c r="E47">
        <v>47</v>
      </c>
      <c r="G47">
        <f t="shared" si="6"/>
        <v>496242.98358803301</v>
      </c>
      <c r="H47">
        <f t="shared" si="7"/>
        <v>588756.74231413682</v>
      </c>
    </row>
    <row r="48" spans="1:8" x14ac:dyDescent="0.35">
      <c r="A48">
        <v>48</v>
      </c>
      <c r="C48">
        <f t="shared" si="4"/>
        <v>500689.25984829332</v>
      </c>
      <c r="D48">
        <f t="shared" si="5"/>
        <v>408154.1794686428</v>
      </c>
      <c r="E48">
        <v>48</v>
      </c>
      <c r="G48">
        <f t="shared" si="6"/>
        <v>506600.21758230118</v>
      </c>
      <c r="H48">
        <f t="shared" si="7"/>
        <v>599164.09780686279</v>
      </c>
    </row>
    <row r="49" spans="1:8" x14ac:dyDescent="0.35">
      <c r="A49">
        <v>49</v>
      </c>
      <c r="C49">
        <f t="shared" si="4"/>
        <v>511315.17373956204</v>
      </c>
      <c r="D49">
        <f t="shared" si="5"/>
        <v>418727.94930684561</v>
      </c>
      <c r="E49">
        <v>49</v>
      </c>
      <c r="G49">
        <f t="shared" si="6"/>
        <v>516957.45157656935</v>
      </c>
      <c r="H49">
        <f t="shared" si="7"/>
        <v>609573.04456337437</v>
      </c>
    </row>
    <row r="50" spans="1:8" x14ac:dyDescent="0.35">
      <c r="A50">
        <v>50</v>
      </c>
      <c r="C50">
        <f t="shared" si="4"/>
        <v>521941.08763083071</v>
      </c>
      <c r="D50">
        <f t="shared" si="5"/>
        <v>429300.04551847844</v>
      </c>
      <c r="E50">
        <v>50</v>
      </c>
      <c r="G50">
        <f t="shared" si="6"/>
        <v>527314.68557083758</v>
      </c>
      <c r="H50">
        <f t="shared" si="7"/>
        <v>619983.57991971495</v>
      </c>
    </row>
    <row r="51" spans="1:8" x14ac:dyDescent="0.35">
      <c r="A51">
        <v>51</v>
      </c>
      <c r="C51">
        <f t="shared" si="4"/>
        <v>532567.00152209937</v>
      </c>
      <c r="D51">
        <f t="shared" si="5"/>
        <v>439870.47101855971</v>
      </c>
      <c r="E51">
        <v>51</v>
      </c>
      <c r="G51">
        <f t="shared" si="6"/>
        <v>537671.91956510569</v>
      </c>
      <c r="H51">
        <f t="shared" si="7"/>
        <v>630395.70113631105</v>
      </c>
    </row>
    <row r="52" spans="1:8" x14ac:dyDescent="0.35">
      <c r="A52">
        <v>52</v>
      </c>
      <c r="C52">
        <f t="shared" si="4"/>
        <v>543192.91541336814</v>
      </c>
      <c r="D52">
        <f t="shared" si="5"/>
        <v>450439.22880551789</v>
      </c>
      <c r="E52">
        <v>52</v>
      </c>
      <c r="G52">
        <f t="shared" si="6"/>
        <v>548029.15355937392</v>
      </c>
      <c r="H52">
        <f t="shared" si="7"/>
        <v>640809.40539865871</v>
      </c>
    </row>
    <row r="53" spans="1:8" x14ac:dyDescent="0.35">
      <c r="A53">
        <v>53</v>
      </c>
      <c r="C53">
        <f t="shared" si="4"/>
        <v>553818.82930463681</v>
      </c>
      <c r="D53">
        <f t="shared" si="5"/>
        <v>461006.32196040254</v>
      </c>
      <c r="E53">
        <v>53</v>
      </c>
      <c r="G53">
        <f t="shared" si="6"/>
        <v>558386.38755364215</v>
      </c>
      <c r="H53">
        <f t="shared" si="7"/>
        <v>651224.68981802522</v>
      </c>
    </row>
    <row r="54" spans="1:8" x14ac:dyDescent="0.35">
      <c r="A54">
        <v>54</v>
      </c>
      <c r="C54">
        <f t="shared" si="4"/>
        <v>564444.74319590547</v>
      </c>
      <c r="D54">
        <f t="shared" si="5"/>
        <v>471571.75364607782</v>
      </c>
      <c r="E54">
        <v>54</v>
      </c>
      <c r="G54">
        <f t="shared" si="6"/>
        <v>568743.62154791038</v>
      </c>
      <c r="H54">
        <f t="shared" si="7"/>
        <v>661641.55143216625</v>
      </c>
    </row>
    <row r="55" spans="1:8" x14ac:dyDescent="0.35">
      <c r="A55">
        <v>55</v>
      </c>
      <c r="C55">
        <f t="shared" si="4"/>
        <v>575070.65708717424</v>
      </c>
      <c r="D55">
        <f t="shared" si="5"/>
        <v>482135.52710639755</v>
      </c>
      <c r="E55">
        <v>55</v>
      </c>
      <c r="G55">
        <f t="shared" si="6"/>
        <v>579100.85554217861</v>
      </c>
      <c r="H55">
        <f t="shared" si="7"/>
        <v>672059.98720605869</v>
      </c>
    </row>
    <row r="56" spans="1:8" x14ac:dyDescent="0.35">
      <c r="A56">
        <v>56</v>
      </c>
      <c r="C56">
        <f t="shared" si="4"/>
        <v>585696.57097844291</v>
      </c>
      <c r="D56">
        <f t="shared" si="5"/>
        <v>492697.64566536242</v>
      </c>
      <c r="E56">
        <v>56</v>
      </c>
      <c r="G56">
        <f t="shared" si="6"/>
        <v>589458.08953644673</v>
      </c>
      <c r="H56">
        <f t="shared" si="7"/>
        <v>682479.99403264816</v>
      </c>
    </row>
    <row r="57" spans="1:8" x14ac:dyDescent="0.35">
      <c r="A57">
        <v>57</v>
      </c>
      <c r="C57">
        <f t="shared" si="4"/>
        <v>596322.48486971157</v>
      </c>
      <c r="D57">
        <f t="shared" si="5"/>
        <v>503258.11272626126</v>
      </c>
      <c r="E57">
        <v>57</v>
      </c>
      <c r="G57">
        <f t="shared" si="6"/>
        <v>599815.32353071496</v>
      </c>
      <c r="H57">
        <f t="shared" si="7"/>
        <v>692901.56873361021</v>
      </c>
    </row>
    <row r="58" spans="1:8" x14ac:dyDescent="0.35">
      <c r="A58">
        <v>58</v>
      </c>
      <c r="C58">
        <f t="shared" si="4"/>
        <v>606948.39876098034</v>
      </c>
      <c r="D58">
        <f t="shared" si="5"/>
        <v>513816.93177079549</v>
      </c>
      <c r="E58">
        <v>58</v>
      </c>
      <c r="G58">
        <f t="shared" si="6"/>
        <v>610172.55752498319</v>
      </c>
      <c r="H58">
        <f t="shared" si="7"/>
        <v>703324.70806012652</v>
      </c>
    </row>
    <row r="59" spans="1:8" x14ac:dyDescent="0.35">
      <c r="A59">
        <v>59</v>
      </c>
      <c r="C59">
        <f t="shared" si="4"/>
        <v>617574.31265224901</v>
      </c>
      <c r="D59">
        <f t="shared" si="5"/>
        <v>524374.10635818669</v>
      </c>
      <c r="E59">
        <v>59</v>
      </c>
      <c r="G59">
        <f t="shared" si="6"/>
        <v>620529.79151925142</v>
      </c>
      <c r="H59">
        <f t="shared" si="7"/>
        <v>713749.40869367332</v>
      </c>
    </row>
    <row r="60" spans="1:8" x14ac:dyDescent="0.35">
      <c r="A60">
        <v>60</v>
      </c>
      <c r="C60">
        <f t="shared" si="4"/>
        <v>628200.22654351767</v>
      </c>
      <c r="D60">
        <f t="shared" si="5"/>
        <v>534929.64012427034</v>
      </c>
      <c r="E60">
        <v>60</v>
      </c>
      <c r="G60">
        <f t="shared" si="6"/>
        <v>630887.02551351953</v>
      </c>
      <c r="H60">
        <f t="shared" si="7"/>
        <v>724175.66724682425</v>
      </c>
    </row>
    <row r="61" spans="1:8" x14ac:dyDescent="0.35">
      <c r="A61">
        <v>61</v>
      </c>
      <c r="C61">
        <f t="shared" si="4"/>
        <v>638826.14043478644</v>
      </c>
      <c r="D61">
        <f t="shared" si="5"/>
        <v>545483.53678057401</v>
      </c>
      <c r="E61">
        <v>61</v>
      </c>
      <c r="G61">
        <f t="shared" si="6"/>
        <v>641244.25950778776</v>
      </c>
      <c r="H61">
        <f t="shared" si="7"/>
        <v>734603.48026406497</v>
      </c>
    </row>
    <row r="62" spans="1:8" x14ac:dyDescent="0.35">
      <c r="A62">
        <v>62</v>
      </c>
      <c r="C62">
        <f t="shared" si="4"/>
        <v>649452.05432605511</v>
      </c>
      <c r="D62">
        <f t="shared" si="5"/>
        <v>556035.80011338019</v>
      </c>
      <c r="E62">
        <v>62</v>
      </c>
      <c r="G62">
        <f t="shared" si="6"/>
        <v>651601.49350205599</v>
      </c>
      <c r="H62">
        <f t="shared" si="7"/>
        <v>745032.84422262013</v>
      </c>
    </row>
    <row r="63" spans="1:8" x14ac:dyDescent="0.35">
      <c r="A63">
        <v>63</v>
      </c>
      <c r="C63">
        <f t="shared" si="4"/>
        <v>660077.96821732377</v>
      </c>
      <c r="D63">
        <f t="shared" si="5"/>
        <v>566586.43398277706</v>
      </c>
      <c r="E63">
        <v>63</v>
      </c>
      <c r="G63">
        <f t="shared" si="6"/>
        <v>661958.72749632422</v>
      </c>
      <c r="H63">
        <f t="shared" si="7"/>
        <v>755463.75553329196</v>
      </c>
    </row>
    <row r="64" spans="1:8" x14ac:dyDescent="0.35">
      <c r="A64">
        <v>64</v>
      </c>
      <c r="C64">
        <f t="shared" si="4"/>
        <v>670703.88210859254</v>
      </c>
      <c r="D64">
        <f t="shared" si="5"/>
        <v>577135.44232169457</v>
      </c>
      <c r="E64">
        <v>64</v>
      </c>
      <c r="G64">
        <f t="shared" si="6"/>
        <v>672315.96149059234</v>
      </c>
      <c r="H64">
        <f t="shared" si="7"/>
        <v>765896.21054131095</v>
      </c>
    </row>
    <row r="65" spans="1:8" x14ac:dyDescent="0.35">
      <c r="A65">
        <v>65</v>
      </c>
      <c r="C65">
        <f t="shared" ref="C65:C70" si="8">1271.30695866446+(A65-1)*10625.9138912687</f>
        <v>681329.79599986121</v>
      </c>
      <c r="D65">
        <f t="shared" ref="D65:D96" si="9">0+1*C65-91728.4385998017*(1.00068493150685+(C65-180921.195890411)^2/6021883801353.61)^0.5</f>
        <v>587682.82913492806</v>
      </c>
      <c r="E65">
        <v>65</v>
      </c>
      <c r="G65">
        <f t="shared" ref="G65:G70" si="10">19810.2198516958+(E65-1)*10357.2339942682</f>
        <v>682673.19548486057</v>
      </c>
      <c r="H65">
        <f t="shared" ref="H65:H96" si="11">0+1*G65+91728.4385998017*(1.00068493150685+(G65-180921.195890411)^2/6021883801353.61)^0.5</f>
        <v>776330.20552719664</v>
      </c>
    </row>
    <row r="66" spans="1:8" x14ac:dyDescent="0.35">
      <c r="A66">
        <v>66</v>
      </c>
      <c r="C66">
        <f t="shared" si="8"/>
        <v>691955.70989112987</v>
      </c>
      <c r="D66">
        <f t="shared" si="9"/>
        <v>598228.59849815012</v>
      </c>
      <c r="E66">
        <v>66</v>
      </c>
      <c r="G66">
        <f t="shared" si="10"/>
        <v>693030.4294791288</v>
      </c>
      <c r="H66">
        <f t="shared" si="11"/>
        <v>786765.73670762882</v>
      </c>
    </row>
    <row r="67" spans="1:8" x14ac:dyDescent="0.35">
      <c r="A67">
        <v>67</v>
      </c>
      <c r="C67">
        <f t="shared" si="8"/>
        <v>702581.62378239864</v>
      </c>
      <c r="D67">
        <f t="shared" si="9"/>
        <v>608772.75455691025</v>
      </c>
      <c r="E67">
        <v>67</v>
      </c>
      <c r="G67">
        <f t="shared" si="10"/>
        <v>703387.66347339691</v>
      </c>
      <c r="H67">
        <f t="shared" si="11"/>
        <v>797202.80023632897</v>
      </c>
    </row>
    <row r="68" spans="1:8" x14ac:dyDescent="0.35">
      <c r="A68">
        <v>68</v>
      </c>
      <c r="C68">
        <f t="shared" si="8"/>
        <v>713207.53767366731</v>
      </c>
      <c r="D68">
        <f t="shared" si="9"/>
        <v>619315.30152562284</v>
      </c>
      <c r="E68">
        <v>68</v>
      </c>
      <c r="G68">
        <f t="shared" si="10"/>
        <v>713744.89746766514</v>
      </c>
      <c r="H68">
        <f t="shared" si="11"/>
        <v>807641.39220495196</v>
      </c>
    </row>
    <row r="69" spans="1:8" x14ac:dyDescent="0.35">
      <c r="A69">
        <v>69</v>
      </c>
      <c r="C69">
        <f t="shared" si="8"/>
        <v>723833.45156493597</v>
      </c>
      <c r="D69">
        <f t="shared" si="9"/>
        <v>629856.24368654611</v>
      </c>
      <c r="E69">
        <v>69</v>
      </c>
      <c r="G69">
        <f t="shared" si="10"/>
        <v>724102.13146193337</v>
      </c>
      <c r="H69">
        <f t="shared" si="11"/>
        <v>818081.50864398514</v>
      </c>
    </row>
    <row r="70" spans="1:8" x14ac:dyDescent="0.35">
      <c r="A70">
        <v>70</v>
      </c>
      <c r="C70">
        <f t="shared" si="8"/>
        <v>734459.36545620474</v>
      </c>
      <c r="D70">
        <f t="shared" si="9"/>
        <v>640395.58538874902</v>
      </c>
      <c r="E70">
        <v>70</v>
      </c>
      <c r="G70">
        <f t="shared" si="10"/>
        <v>734459.3654562016</v>
      </c>
      <c r="H70">
        <f t="shared" si="11"/>
        <v>828523.14552365732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C65B8-6864-4492-946E-5786003999F5}">
  <sheetPr codeName="XLSTAT_20230621_085505_1" filterMode="1">
    <tabColor rgb="FF007800"/>
  </sheetPr>
  <dimension ref="B1:BU2246"/>
  <sheetViews>
    <sheetView topLeftCell="A438" zoomScaleNormal="100" workbookViewId="0">
      <selection activeCell="B455" sqref="B455:B493"/>
    </sheetView>
  </sheetViews>
  <sheetFormatPr defaultRowHeight="14.5" x14ac:dyDescent="0.35"/>
  <cols>
    <col min="1" max="1" width="4.6328125" customWidth="1"/>
    <col min="2" max="2" width="8.7265625" customWidth="1"/>
    <col min="3" max="3" width="14.54296875" bestFit="1" customWidth="1"/>
    <col min="4" max="5" width="17.54296875" bestFit="1" customWidth="1"/>
    <col min="6" max="7" width="11" bestFit="1" customWidth="1"/>
    <col min="8" max="8" width="10.453125" bestFit="1" customWidth="1"/>
    <col min="9" max="10" width="10.36328125" bestFit="1" customWidth="1"/>
    <col min="11" max="11" width="9.36328125" bestFit="1" customWidth="1"/>
    <col min="12" max="12" width="11" bestFit="1" customWidth="1"/>
    <col min="13" max="13" width="10.36328125" bestFit="1" customWidth="1"/>
    <col min="14" max="67" width="8.81640625" bestFit="1" customWidth="1"/>
    <col min="68" max="68" width="9.36328125" bestFit="1" customWidth="1"/>
    <col min="69" max="73" width="8.81640625" bestFit="1" customWidth="1"/>
  </cols>
  <sheetData>
    <row r="1" spans="2:13" x14ac:dyDescent="0.35">
      <c r="B1" s="8" t="s">
        <v>298</v>
      </c>
      <c r="C1" s="7"/>
      <c r="D1" s="7"/>
      <c r="E1" s="7"/>
      <c r="F1" s="7"/>
      <c r="G1" s="7"/>
      <c r="H1" s="7"/>
      <c r="I1" s="7"/>
      <c r="J1" s="7"/>
      <c r="K1" s="7"/>
      <c r="L1" s="7"/>
      <c r="M1" s="6"/>
    </row>
    <row r="2" spans="2:13" x14ac:dyDescent="0.35"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6"/>
    </row>
    <row r="3" spans="2:13" x14ac:dyDescent="0.35">
      <c r="B3" t="s">
        <v>1849</v>
      </c>
    </row>
    <row r="4" spans="2:13" x14ac:dyDescent="0.35">
      <c r="B4" t="s">
        <v>1825</v>
      </c>
    </row>
    <row r="5" spans="2:13" x14ac:dyDescent="0.35">
      <c r="B5" t="s">
        <v>1826</v>
      </c>
    </row>
    <row r="6" spans="2:13" x14ac:dyDescent="0.35">
      <c r="B6" t="s">
        <v>299</v>
      </c>
    </row>
    <row r="7" spans="2:13" x14ac:dyDescent="0.35">
      <c r="B7" t="s">
        <v>300</v>
      </c>
    </row>
    <row r="8" spans="2:13" x14ac:dyDescent="0.35">
      <c r="B8" t="s">
        <v>1827</v>
      </c>
    </row>
    <row r="9" spans="2:13" x14ac:dyDescent="0.35">
      <c r="B9" t="s">
        <v>1828</v>
      </c>
    </row>
    <row r="10" spans="2:13" ht="38" customHeight="1" x14ac:dyDescent="0.35"/>
    <row r="11" spans="2:13" ht="16" customHeight="1" x14ac:dyDescent="0.35">
      <c r="B11" s="45"/>
    </row>
    <row r="14" spans="2:13" x14ac:dyDescent="0.35">
      <c r="B14" t="s">
        <v>301</v>
      </c>
    </row>
    <row r="17" spans="2:73" x14ac:dyDescent="0.35">
      <c r="B17" s="9" t="s">
        <v>302</v>
      </c>
    </row>
    <row r="18" spans="2:73" ht="15" thickBot="1" x14ac:dyDescent="0.4"/>
    <row r="19" spans="2:73" ht="29" x14ac:dyDescent="0.35">
      <c r="B19" s="11" t="s">
        <v>303</v>
      </c>
      <c r="C19" s="12" t="s">
        <v>80</v>
      </c>
      <c r="D19" s="12" t="s">
        <v>1</v>
      </c>
      <c r="E19" s="12" t="s">
        <v>264</v>
      </c>
      <c r="F19" s="12" t="s">
        <v>3</v>
      </c>
      <c r="G19" s="12" t="s">
        <v>4</v>
      </c>
      <c r="H19" s="12" t="s">
        <v>266</v>
      </c>
      <c r="I19" s="12" t="s">
        <v>267</v>
      </c>
      <c r="J19" s="12" t="s">
        <v>268</v>
      </c>
      <c r="K19" s="12" t="s">
        <v>269</v>
      </c>
      <c r="L19" s="12" t="s">
        <v>270</v>
      </c>
      <c r="M19" s="12" t="s">
        <v>271</v>
      </c>
      <c r="N19" s="12" t="s">
        <v>272</v>
      </c>
      <c r="O19" s="12" t="s">
        <v>273</v>
      </c>
      <c r="P19" s="12" t="s">
        <v>274</v>
      </c>
      <c r="Q19" s="12" t="s">
        <v>275</v>
      </c>
      <c r="R19" s="12" t="s">
        <v>276</v>
      </c>
      <c r="S19" s="12" t="s">
        <v>17</v>
      </c>
      <c r="T19" s="12" t="s">
        <v>18</v>
      </c>
      <c r="U19" s="12" t="s">
        <v>19</v>
      </c>
      <c r="V19" s="12" t="s">
        <v>20</v>
      </c>
      <c r="W19" s="12" t="s">
        <v>277</v>
      </c>
      <c r="X19" s="12" t="s">
        <v>278</v>
      </c>
      <c r="Y19" s="12" t="s">
        <v>279</v>
      </c>
      <c r="Z19" s="12" t="s">
        <v>280</v>
      </c>
      <c r="AA19" s="12" t="s">
        <v>26</v>
      </c>
      <c r="AB19" s="12" t="s">
        <v>281</v>
      </c>
      <c r="AC19" s="12" t="s">
        <v>282</v>
      </c>
      <c r="AD19" s="12" t="s">
        <v>283</v>
      </c>
      <c r="AE19" s="12" t="s">
        <v>284</v>
      </c>
      <c r="AF19" s="12" t="s">
        <v>285</v>
      </c>
      <c r="AG19" s="12" t="s">
        <v>286</v>
      </c>
      <c r="AH19" s="12" t="s">
        <v>34</v>
      </c>
      <c r="AI19" s="12" t="s">
        <v>36</v>
      </c>
      <c r="AJ19" s="12" t="s">
        <v>37</v>
      </c>
      <c r="AK19" s="12" t="s">
        <v>38</v>
      </c>
      <c r="AL19" s="12" t="s">
        <v>287</v>
      </c>
      <c r="AM19" s="12" t="s">
        <v>288</v>
      </c>
      <c r="AN19" s="12" t="s">
        <v>43</v>
      </c>
      <c r="AO19" s="12" t="s">
        <v>44</v>
      </c>
      <c r="AP19" s="12" t="s">
        <v>45</v>
      </c>
      <c r="AQ19" s="12" t="s">
        <v>46</v>
      </c>
      <c r="AR19" s="12" t="s">
        <v>47</v>
      </c>
      <c r="AS19" s="12" t="s">
        <v>48</v>
      </c>
      <c r="AT19" s="12" t="s">
        <v>49</v>
      </c>
      <c r="AU19" s="12" t="s">
        <v>50</v>
      </c>
      <c r="AV19" s="12" t="s">
        <v>51</v>
      </c>
      <c r="AW19" s="12" t="s">
        <v>52</v>
      </c>
      <c r="AX19" s="12" t="s">
        <v>289</v>
      </c>
      <c r="AY19" s="12" t="s">
        <v>54</v>
      </c>
      <c r="AZ19" s="12" t="s">
        <v>56</v>
      </c>
      <c r="BA19" s="12" t="s">
        <v>290</v>
      </c>
      <c r="BB19" s="12" t="s">
        <v>59</v>
      </c>
      <c r="BC19" s="12" t="s">
        <v>291</v>
      </c>
      <c r="BD19" s="12" t="s">
        <v>61</v>
      </c>
      <c r="BE19" s="12" t="s">
        <v>62</v>
      </c>
      <c r="BF19" s="12" t="s">
        <v>292</v>
      </c>
      <c r="BG19" s="12" t="s">
        <v>293</v>
      </c>
      <c r="BH19" s="12" t="s">
        <v>294</v>
      </c>
      <c r="BI19" s="12" t="s">
        <v>66</v>
      </c>
      <c r="BJ19" s="12" t="s">
        <v>67</v>
      </c>
      <c r="BK19" s="12" t="s">
        <v>68</v>
      </c>
      <c r="BL19" s="12" t="s">
        <v>69</v>
      </c>
      <c r="BM19" s="12" t="s">
        <v>70</v>
      </c>
      <c r="BN19" s="12" t="s">
        <v>71</v>
      </c>
      <c r="BO19" s="12" t="s">
        <v>295</v>
      </c>
      <c r="BP19" s="12" t="s">
        <v>75</v>
      </c>
      <c r="BQ19" s="12" t="s">
        <v>76</v>
      </c>
      <c r="BR19" s="12" t="s">
        <v>77</v>
      </c>
      <c r="BS19" s="12" t="s">
        <v>265</v>
      </c>
      <c r="BT19" s="12" t="s">
        <v>296</v>
      </c>
      <c r="BU19" s="12" t="s">
        <v>297</v>
      </c>
    </row>
    <row r="20" spans="2:73" x14ac:dyDescent="0.35">
      <c r="B20" s="13" t="s">
        <v>304</v>
      </c>
      <c r="C20" s="15">
        <v>200000</v>
      </c>
      <c r="D20" s="15">
        <v>60</v>
      </c>
      <c r="E20" s="15">
        <v>4</v>
      </c>
      <c r="F20" s="18">
        <v>70.049958368026651</v>
      </c>
      <c r="G20" s="15">
        <v>10382</v>
      </c>
      <c r="H20" s="15">
        <v>2</v>
      </c>
      <c r="I20" s="15">
        <v>2</v>
      </c>
      <c r="J20" s="15">
        <v>2</v>
      </c>
      <c r="K20" s="15">
        <v>4</v>
      </c>
      <c r="L20" s="15">
        <v>2</v>
      </c>
      <c r="M20" s="15">
        <v>3</v>
      </c>
      <c r="N20" s="15">
        <v>10</v>
      </c>
      <c r="O20" s="15">
        <v>6</v>
      </c>
      <c r="P20" s="15">
        <v>7</v>
      </c>
      <c r="Q20" s="15">
        <v>3</v>
      </c>
      <c r="R20" s="15">
        <v>8</v>
      </c>
      <c r="S20" s="15">
        <v>7</v>
      </c>
      <c r="T20" s="15">
        <v>6</v>
      </c>
      <c r="U20" s="15">
        <v>1973</v>
      </c>
      <c r="V20" s="15">
        <v>1973</v>
      </c>
      <c r="W20" s="15">
        <v>5</v>
      </c>
      <c r="X20" s="15">
        <v>8</v>
      </c>
      <c r="Y20" s="15">
        <v>9</v>
      </c>
      <c r="Z20" s="15">
        <v>5</v>
      </c>
      <c r="AA20" s="15">
        <v>240</v>
      </c>
      <c r="AB20" s="15">
        <v>3</v>
      </c>
      <c r="AC20" s="15">
        <v>3</v>
      </c>
      <c r="AD20" s="15">
        <v>2</v>
      </c>
      <c r="AE20" s="15">
        <v>5</v>
      </c>
      <c r="AF20" s="15">
        <v>4</v>
      </c>
      <c r="AG20" s="15">
        <v>4</v>
      </c>
      <c r="AH20" s="15">
        <v>859</v>
      </c>
      <c r="AI20" s="15">
        <v>32</v>
      </c>
      <c r="AJ20" s="15">
        <v>216</v>
      </c>
      <c r="AK20" s="15">
        <v>1107</v>
      </c>
      <c r="AL20" s="15">
        <v>6</v>
      </c>
      <c r="AM20" s="15">
        <v>6</v>
      </c>
      <c r="AN20" s="15">
        <v>1107</v>
      </c>
      <c r="AO20" s="15">
        <v>983</v>
      </c>
      <c r="AP20" s="15">
        <v>0</v>
      </c>
      <c r="AQ20" s="15">
        <v>2090</v>
      </c>
      <c r="AR20" s="15">
        <v>1</v>
      </c>
      <c r="AS20" s="15">
        <v>0</v>
      </c>
      <c r="AT20" s="15">
        <v>2</v>
      </c>
      <c r="AU20" s="15">
        <v>1</v>
      </c>
      <c r="AV20" s="15">
        <v>3</v>
      </c>
      <c r="AW20" s="15">
        <v>1</v>
      </c>
      <c r="AX20" s="15">
        <v>4</v>
      </c>
      <c r="AY20" s="15">
        <v>7</v>
      </c>
      <c r="AZ20" s="15">
        <v>2</v>
      </c>
      <c r="BA20" s="15">
        <v>6</v>
      </c>
      <c r="BB20" s="15">
        <v>1973</v>
      </c>
      <c r="BC20" s="15">
        <v>3</v>
      </c>
      <c r="BD20" s="15">
        <v>2</v>
      </c>
      <c r="BE20" s="15">
        <v>484</v>
      </c>
      <c r="BF20" s="15">
        <v>4</v>
      </c>
      <c r="BG20" s="15">
        <v>4</v>
      </c>
      <c r="BH20" s="15">
        <v>3</v>
      </c>
      <c r="BI20" s="15">
        <v>235</v>
      </c>
      <c r="BJ20" s="15">
        <v>204</v>
      </c>
      <c r="BK20" s="15">
        <v>228</v>
      </c>
      <c r="BL20" s="15">
        <v>0</v>
      </c>
      <c r="BM20" s="15">
        <v>0</v>
      </c>
      <c r="BN20" s="15">
        <v>0</v>
      </c>
      <c r="BO20" s="15">
        <v>5</v>
      </c>
      <c r="BP20" s="15">
        <v>350</v>
      </c>
      <c r="BQ20" s="15">
        <v>11</v>
      </c>
      <c r="BR20" s="15">
        <v>2009</v>
      </c>
      <c r="BS20" s="15">
        <v>14</v>
      </c>
      <c r="BT20" s="15">
        <v>4</v>
      </c>
      <c r="BU20" s="15">
        <v>5</v>
      </c>
    </row>
    <row r="21" spans="2:73" x14ac:dyDescent="0.35">
      <c r="B21" s="10" t="s">
        <v>305</v>
      </c>
      <c r="C21" s="16">
        <v>144000</v>
      </c>
      <c r="D21" s="16">
        <v>20</v>
      </c>
      <c r="E21" s="16">
        <v>4</v>
      </c>
      <c r="F21" s="19">
        <v>70.049958368026651</v>
      </c>
      <c r="G21" s="16">
        <v>12968</v>
      </c>
      <c r="H21" s="16">
        <v>2</v>
      </c>
      <c r="I21" s="16">
        <v>4</v>
      </c>
      <c r="J21" s="16">
        <v>2</v>
      </c>
      <c r="K21" s="16">
        <v>4</v>
      </c>
      <c r="L21" s="16">
        <v>4</v>
      </c>
      <c r="M21" s="16">
        <v>3</v>
      </c>
      <c r="N21" s="16">
        <v>5</v>
      </c>
      <c r="O21" s="16">
        <v>7</v>
      </c>
      <c r="P21" s="16">
        <v>7</v>
      </c>
      <c r="Q21" s="16">
        <v>3</v>
      </c>
      <c r="R21" s="16">
        <v>4</v>
      </c>
      <c r="S21" s="16">
        <v>5</v>
      </c>
      <c r="T21" s="16">
        <v>6</v>
      </c>
      <c r="U21" s="16">
        <v>1962</v>
      </c>
      <c r="V21" s="16">
        <v>1962</v>
      </c>
      <c r="W21" s="16">
        <v>6</v>
      </c>
      <c r="X21" s="16">
        <v>8</v>
      </c>
      <c r="Y21" s="16">
        <v>9</v>
      </c>
      <c r="Z21" s="16">
        <v>2</v>
      </c>
      <c r="AA21" s="16">
        <v>0</v>
      </c>
      <c r="AB21" s="16">
        <v>3</v>
      </c>
      <c r="AC21" s="16">
        <v>3</v>
      </c>
      <c r="AD21" s="16">
        <v>2</v>
      </c>
      <c r="AE21" s="16">
        <v>4</v>
      </c>
      <c r="AF21" s="16">
        <v>4</v>
      </c>
      <c r="AG21" s="16">
        <v>4</v>
      </c>
      <c r="AH21" s="16">
        <v>737</v>
      </c>
      <c r="AI21" s="16">
        <v>0</v>
      </c>
      <c r="AJ21" s="16">
        <v>175</v>
      </c>
      <c r="AK21" s="16">
        <v>912</v>
      </c>
      <c r="AL21" s="16">
        <v>6</v>
      </c>
      <c r="AM21" s="16">
        <v>6</v>
      </c>
      <c r="AN21" s="16">
        <v>912</v>
      </c>
      <c r="AO21" s="16">
        <v>0</v>
      </c>
      <c r="AP21" s="16">
        <v>0</v>
      </c>
      <c r="AQ21" s="16">
        <v>912</v>
      </c>
      <c r="AR21" s="16">
        <v>1</v>
      </c>
      <c r="AS21" s="16">
        <v>0</v>
      </c>
      <c r="AT21" s="16">
        <v>1</v>
      </c>
      <c r="AU21" s="16">
        <v>0</v>
      </c>
      <c r="AV21" s="16">
        <v>2</v>
      </c>
      <c r="AW21" s="16">
        <v>1</v>
      </c>
      <c r="AX21" s="16">
        <v>4</v>
      </c>
      <c r="AY21" s="16">
        <v>4</v>
      </c>
      <c r="AZ21" s="16">
        <v>0</v>
      </c>
      <c r="BA21" s="16">
        <v>5</v>
      </c>
      <c r="BB21" s="16">
        <v>1962</v>
      </c>
      <c r="BC21" s="16">
        <v>2</v>
      </c>
      <c r="BD21" s="16">
        <v>1</v>
      </c>
      <c r="BE21" s="16">
        <v>352</v>
      </c>
      <c r="BF21" s="16">
        <v>4</v>
      </c>
      <c r="BG21" s="16">
        <v>4</v>
      </c>
      <c r="BH21" s="16">
        <v>3</v>
      </c>
      <c r="BI21" s="16">
        <v>140</v>
      </c>
      <c r="BJ21" s="16">
        <v>0</v>
      </c>
      <c r="BK21" s="16">
        <v>0</v>
      </c>
      <c r="BL21" s="16">
        <v>0</v>
      </c>
      <c r="BM21" s="16">
        <v>176</v>
      </c>
      <c r="BN21" s="16">
        <v>0</v>
      </c>
      <c r="BO21" s="16">
        <v>5</v>
      </c>
      <c r="BP21" s="16">
        <v>0</v>
      </c>
      <c r="BQ21" s="16">
        <v>9</v>
      </c>
      <c r="BR21" s="16">
        <v>2008</v>
      </c>
      <c r="BS21" s="16">
        <v>15</v>
      </c>
      <c r="BT21" s="16">
        <v>4</v>
      </c>
      <c r="BU21" s="16">
        <v>5</v>
      </c>
    </row>
    <row r="22" spans="2:73" x14ac:dyDescent="0.35">
      <c r="B22" s="10" t="s">
        <v>306</v>
      </c>
      <c r="C22" s="16">
        <v>157000</v>
      </c>
      <c r="D22" s="16">
        <v>20</v>
      </c>
      <c r="E22" s="16">
        <v>4</v>
      </c>
      <c r="F22" s="19">
        <v>70.049958368026651</v>
      </c>
      <c r="G22" s="16">
        <v>10920</v>
      </c>
      <c r="H22" s="16">
        <v>2</v>
      </c>
      <c r="I22" s="16">
        <v>2</v>
      </c>
      <c r="J22" s="16">
        <v>2</v>
      </c>
      <c r="K22" s="16">
        <v>4</v>
      </c>
      <c r="L22" s="16">
        <v>2</v>
      </c>
      <c r="M22" s="16">
        <v>3</v>
      </c>
      <c r="N22" s="16">
        <v>7</v>
      </c>
      <c r="O22" s="16">
        <v>7</v>
      </c>
      <c r="P22" s="16">
        <v>7</v>
      </c>
      <c r="Q22" s="16">
        <v>3</v>
      </c>
      <c r="R22" s="16">
        <v>4</v>
      </c>
      <c r="S22" s="16">
        <v>6</v>
      </c>
      <c r="T22" s="16">
        <v>5</v>
      </c>
      <c r="U22" s="16">
        <v>1960</v>
      </c>
      <c r="V22" s="16">
        <v>1960</v>
      </c>
      <c r="W22" s="16">
        <v>6</v>
      </c>
      <c r="X22" s="16">
        <v>8</v>
      </c>
      <c r="Y22" s="16">
        <v>10</v>
      </c>
      <c r="Z22" s="16">
        <v>4</v>
      </c>
      <c r="AA22" s="16">
        <v>212</v>
      </c>
      <c r="AB22" s="16">
        <v>3</v>
      </c>
      <c r="AC22" s="16">
        <v>3</v>
      </c>
      <c r="AD22" s="16">
        <v>2</v>
      </c>
      <c r="AE22" s="16">
        <v>4</v>
      </c>
      <c r="AF22" s="16">
        <v>4</v>
      </c>
      <c r="AG22" s="16">
        <v>3</v>
      </c>
      <c r="AH22" s="16">
        <v>733</v>
      </c>
      <c r="AI22" s="16">
        <v>0</v>
      </c>
      <c r="AJ22" s="16">
        <v>520</v>
      </c>
      <c r="AK22" s="16">
        <v>1253</v>
      </c>
      <c r="AL22" s="16">
        <v>6</v>
      </c>
      <c r="AM22" s="16">
        <v>6</v>
      </c>
      <c r="AN22" s="16">
        <v>1253</v>
      </c>
      <c r="AO22" s="16">
        <v>0</v>
      </c>
      <c r="AP22" s="16">
        <v>0</v>
      </c>
      <c r="AQ22" s="16">
        <v>1253</v>
      </c>
      <c r="AR22" s="16">
        <v>1</v>
      </c>
      <c r="AS22" s="16">
        <v>0</v>
      </c>
      <c r="AT22" s="16">
        <v>1</v>
      </c>
      <c r="AU22" s="16">
        <v>1</v>
      </c>
      <c r="AV22" s="16">
        <v>2</v>
      </c>
      <c r="AW22" s="16">
        <v>1</v>
      </c>
      <c r="AX22" s="16">
        <v>4</v>
      </c>
      <c r="AY22" s="16">
        <v>5</v>
      </c>
      <c r="AZ22" s="16">
        <v>1</v>
      </c>
      <c r="BA22" s="16">
        <v>6</v>
      </c>
      <c r="BB22" s="16">
        <v>1960</v>
      </c>
      <c r="BC22" s="16">
        <v>3</v>
      </c>
      <c r="BD22" s="16">
        <v>1</v>
      </c>
      <c r="BE22" s="16">
        <v>352</v>
      </c>
      <c r="BF22" s="16">
        <v>4</v>
      </c>
      <c r="BG22" s="16">
        <v>4</v>
      </c>
      <c r="BH22" s="16">
        <v>3</v>
      </c>
      <c r="BI22" s="16">
        <v>0</v>
      </c>
      <c r="BJ22" s="16">
        <v>213</v>
      </c>
      <c r="BK22" s="16">
        <v>176</v>
      </c>
      <c r="BL22" s="16">
        <v>0</v>
      </c>
      <c r="BM22" s="16">
        <v>0</v>
      </c>
      <c r="BN22" s="16">
        <v>0</v>
      </c>
      <c r="BO22" s="16">
        <v>2</v>
      </c>
      <c r="BP22" s="16">
        <v>0</v>
      </c>
      <c r="BQ22" s="16">
        <v>5</v>
      </c>
      <c r="BR22" s="16">
        <v>2008</v>
      </c>
      <c r="BS22" s="16">
        <v>15</v>
      </c>
      <c r="BT22" s="16">
        <v>4</v>
      </c>
      <c r="BU22" s="16">
        <v>5</v>
      </c>
    </row>
    <row r="23" spans="2:73" x14ac:dyDescent="0.35">
      <c r="B23" s="10" t="s">
        <v>307</v>
      </c>
      <c r="C23" s="16">
        <v>149000</v>
      </c>
      <c r="D23" s="16">
        <v>20</v>
      </c>
      <c r="E23" s="16">
        <v>4</v>
      </c>
      <c r="F23" s="19">
        <v>70.049958368026651</v>
      </c>
      <c r="G23" s="16">
        <v>11241</v>
      </c>
      <c r="H23" s="16">
        <v>2</v>
      </c>
      <c r="I23" s="16">
        <v>2</v>
      </c>
      <c r="J23" s="16">
        <v>2</v>
      </c>
      <c r="K23" s="16">
        <v>4</v>
      </c>
      <c r="L23" s="16">
        <v>1</v>
      </c>
      <c r="M23" s="16">
        <v>3</v>
      </c>
      <c r="N23" s="16">
        <v>7</v>
      </c>
      <c r="O23" s="16">
        <v>7</v>
      </c>
      <c r="P23" s="16">
        <v>7</v>
      </c>
      <c r="Q23" s="16">
        <v>3</v>
      </c>
      <c r="R23" s="16">
        <v>4</v>
      </c>
      <c r="S23" s="16">
        <v>6</v>
      </c>
      <c r="T23" s="16">
        <v>7</v>
      </c>
      <c r="U23" s="16">
        <v>1970</v>
      </c>
      <c r="V23" s="16">
        <v>1970</v>
      </c>
      <c r="W23" s="16">
        <v>5</v>
      </c>
      <c r="X23" s="16">
        <v>8</v>
      </c>
      <c r="Y23" s="16">
        <v>4</v>
      </c>
      <c r="Z23" s="16">
        <v>4</v>
      </c>
      <c r="AA23" s="16">
        <v>180</v>
      </c>
      <c r="AB23" s="16">
        <v>3</v>
      </c>
      <c r="AC23" s="16">
        <v>3</v>
      </c>
      <c r="AD23" s="16">
        <v>2</v>
      </c>
      <c r="AE23" s="16">
        <v>4</v>
      </c>
      <c r="AF23" s="16">
        <v>4</v>
      </c>
      <c r="AG23" s="16">
        <v>4</v>
      </c>
      <c r="AH23" s="16">
        <v>578</v>
      </c>
      <c r="AI23" s="16">
        <v>0</v>
      </c>
      <c r="AJ23" s="16">
        <v>426</v>
      </c>
      <c r="AK23" s="16">
        <v>1004</v>
      </c>
      <c r="AL23" s="16">
        <v>6</v>
      </c>
      <c r="AM23" s="16">
        <v>6</v>
      </c>
      <c r="AN23" s="16">
        <v>1004</v>
      </c>
      <c r="AO23" s="16">
        <v>0</v>
      </c>
      <c r="AP23" s="16">
        <v>0</v>
      </c>
      <c r="AQ23" s="16">
        <v>1004</v>
      </c>
      <c r="AR23" s="16">
        <v>1</v>
      </c>
      <c r="AS23" s="16">
        <v>0</v>
      </c>
      <c r="AT23" s="16">
        <v>1</v>
      </c>
      <c r="AU23" s="16">
        <v>0</v>
      </c>
      <c r="AV23" s="16">
        <v>2</v>
      </c>
      <c r="AW23" s="16">
        <v>1</v>
      </c>
      <c r="AX23" s="16">
        <v>4</v>
      </c>
      <c r="AY23" s="16">
        <v>5</v>
      </c>
      <c r="AZ23" s="16">
        <v>1</v>
      </c>
      <c r="BA23" s="16">
        <v>6</v>
      </c>
      <c r="BB23" s="16">
        <v>1970</v>
      </c>
      <c r="BC23" s="16">
        <v>4</v>
      </c>
      <c r="BD23" s="16">
        <v>2</v>
      </c>
      <c r="BE23" s="16">
        <v>480</v>
      </c>
      <c r="BF23" s="16">
        <v>4</v>
      </c>
      <c r="BG23" s="16">
        <v>4</v>
      </c>
      <c r="BH23" s="16">
        <v>3</v>
      </c>
      <c r="BI23" s="16">
        <v>0</v>
      </c>
      <c r="BJ23" s="16">
        <v>0</v>
      </c>
      <c r="BK23" s="16">
        <v>0</v>
      </c>
      <c r="BL23" s="16">
        <v>0</v>
      </c>
      <c r="BM23" s="16">
        <v>0</v>
      </c>
      <c r="BN23" s="16">
        <v>0</v>
      </c>
      <c r="BO23" s="16">
        <v>5</v>
      </c>
      <c r="BP23" s="16">
        <v>700</v>
      </c>
      <c r="BQ23" s="16">
        <v>3</v>
      </c>
      <c r="BR23" s="16">
        <v>2010</v>
      </c>
      <c r="BS23" s="16">
        <v>13</v>
      </c>
      <c r="BT23" s="16">
        <v>4</v>
      </c>
      <c r="BU23" s="16">
        <v>5</v>
      </c>
    </row>
    <row r="24" spans="2:73" x14ac:dyDescent="0.35">
      <c r="B24" s="10" t="s">
        <v>308</v>
      </c>
      <c r="C24" s="16">
        <v>154000</v>
      </c>
      <c r="D24" s="16">
        <v>20</v>
      </c>
      <c r="E24" s="16">
        <v>4</v>
      </c>
      <c r="F24" s="19">
        <v>70.049958368026651</v>
      </c>
      <c r="G24" s="16">
        <v>8246</v>
      </c>
      <c r="H24" s="16">
        <v>2</v>
      </c>
      <c r="I24" s="16">
        <v>2</v>
      </c>
      <c r="J24" s="16">
        <v>2</v>
      </c>
      <c r="K24" s="16">
        <v>4</v>
      </c>
      <c r="L24" s="16">
        <v>4</v>
      </c>
      <c r="M24" s="16">
        <v>3</v>
      </c>
      <c r="N24" s="16">
        <v>5</v>
      </c>
      <c r="O24" s="16">
        <v>7</v>
      </c>
      <c r="P24" s="16">
        <v>7</v>
      </c>
      <c r="Q24" s="16">
        <v>3</v>
      </c>
      <c r="R24" s="16">
        <v>4</v>
      </c>
      <c r="S24" s="16">
        <v>5</v>
      </c>
      <c r="T24" s="16">
        <v>8</v>
      </c>
      <c r="U24" s="16">
        <v>1968</v>
      </c>
      <c r="V24" s="16">
        <v>2001</v>
      </c>
      <c r="W24" s="16">
        <v>5</v>
      </c>
      <c r="X24" s="16">
        <v>8</v>
      </c>
      <c r="Y24" s="16">
        <v>3</v>
      </c>
      <c r="Z24" s="16">
        <v>2</v>
      </c>
      <c r="AA24" s="16">
        <v>0</v>
      </c>
      <c r="AB24" s="16">
        <v>3</v>
      </c>
      <c r="AC24" s="16">
        <v>4</v>
      </c>
      <c r="AD24" s="16">
        <v>2</v>
      </c>
      <c r="AE24" s="16">
        <v>4</v>
      </c>
      <c r="AF24" s="16">
        <v>4</v>
      </c>
      <c r="AG24" s="16">
        <v>2</v>
      </c>
      <c r="AH24" s="16">
        <v>188</v>
      </c>
      <c r="AI24" s="16">
        <v>668</v>
      </c>
      <c r="AJ24" s="16">
        <v>204</v>
      </c>
      <c r="AK24" s="16">
        <v>1060</v>
      </c>
      <c r="AL24" s="16">
        <v>6</v>
      </c>
      <c r="AM24" s="16">
        <v>6</v>
      </c>
      <c r="AN24" s="16">
        <v>1060</v>
      </c>
      <c r="AO24" s="16">
        <v>0</v>
      </c>
      <c r="AP24" s="16">
        <v>0</v>
      </c>
      <c r="AQ24" s="16">
        <v>1060</v>
      </c>
      <c r="AR24" s="16">
        <v>1</v>
      </c>
      <c r="AS24" s="16">
        <v>0</v>
      </c>
      <c r="AT24" s="16">
        <v>1</v>
      </c>
      <c r="AU24" s="16">
        <v>0</v>
      </c>
      <c r="AV24" s="16">
        <v>3</v>
      </c>
      <c r="AW24" s="16">
        <v>1</v>
      </c>
      <c r="AX24" s="16">
        <v>5</v>
      </c>
      <c r="AY24" s="16">
        <v>6</v>
      </c>
      <c r="AZ24" s="16">
        <v>1</v>
      </c>
      <c r="BA24" s="16">
        <v>6</v>
      </c>
      <c r="BB24" s="16">
        <v>1968</v>
      </c>
      <c r="BC24" s="16">
        <v>2</v>
      </c>
      <c r="BD24" s="16">
        <v>1</v>
      </c>
      <c r="BE24" s="16">
        <v>270</v>
      </c>
      <c r="BF24" s="16">
        <v>4</v>
      </c>
      <c r="BG24" s="16">
        <v>4</v>
      </c>
      <c r="BH24" s="16">
        <v>3</v>
      </c>
      <c r="BI24" s="16">
        <v>406</v>
      </c>
      <c r="BJ24" s="16">
        <v>90</v>
      </c>
      <c r="BK24" s="16">
        <v>0</v>
      </c>
      <c r="BL24" s="16">
        <v>0</v>
      </c>
      <c r="BM24" s="16">
        <v>0</v>
      </c>
      <c r="BN24" s="16">
        <v>0</v>
      </c>
      <c r="BO24" s="16">
        <v>3</v>
      </c>
      <c r="BP24" s="16">
        <v>0</v>
      </c>
      <c r="BQ24" s="16">
        <v>5</v>
      </c>
      <c r="BR24" s="16">
        <v>2010</v>
      </c>
      <c r="BS24" s="16">
        <v>13</v>
      </c>
      <c r="BT24" s="16">
        <v>4</v>
      </c>
      <c r="BU24" s="16">
        <v>5</v>
      </c>
    </row>
    <row r="25" spans="2:73" x14ac:dyDescent="0.35">
      <c r="B25" s="10" t="s">
        <v>309</v>
      </c>
      <c r="C25" s="16">
        <v>149350</v>
      </c>
      <c r="D25" s="16">
        <v>20</v>
      </c>
      <c r="E25" s="16">
        <v>4</v>
      </c>
      <c r="F25" s="19">
        <v>70.049958368026651</v>
      </c>
      <c r="G25" s="16">
        <v>8544</v>
      </c>
      <c r="H25" s="16">
        <v>2</v>
      </c>
      <c r="I25" s="16">
        <v>2</v>
      </c>
      <c r="J25" s="16">
        <v>2</v>
      </c>
      <c r="K25" s="16">
        <v>4</v>
      </c>
      <c r="L25" s="16">
        <v>1</v>
      </c>
      <c r="M25" s="16">
        <v>3</v>
      </c>
      <c r="N25" s="16">
        <v>5</v>
      </c>
      <c r="O25" s="16">
        <v>7</v>
      </c>
      <c r="P25" s="16">
        <v>7</v>
      </c>
      <c r="Q25" s="16">
        <v>3</v>
      </c>
      <c r="R25" s="16">
        <v>4</v>
      </c>
      <c r="S25" s="16">
        <v>5</v>
      </c>
      <c r="T25" s="16">
        <v>6</v>
      </c>
      <c r="U25" s="16">
        <v>1966</v>
      </c>
      <c r="V25" s="16">
        <v>2006</v>
      </c>
      <c r="W25" s="16">
        <v>5</v>
      </c>
      <c r="X25" s="16">
        <v>8</v>
      </c>
      <c r="Y25" s="16">
        <v>9</v>
      </c>
      <c r="Z25" s="16">
        <v>2</v>
      </c>
      <c r="AA25" s="16">
        <v>0</v>
      </c>
      <c r="AB25" s="16">
        <v>3</v>
      </c>
      <c r="AC25" s="16">
        <v>3</v>
      </c>
      <c r="AD25" s="16">
        <v>2</v>
      </c>
      <c r="AE25" s="16">
        <v>4</v>
      </c>
      <c r="AF25" s="16">
        <v>4</v>
      </c>
      <c r="AG25" s="16">
        <v>6</v>
      </c>
      <c r="AH25" s="16">
        <v>0</v>
      </c>
      <c r="AI25" s="16">
        <v>0</v>
      </c>
      <c r="AJ25" s="16">
        <v>1228</v>
      </c>
      <c r="AK25" s="16">
        <v>1228</v>
      </c>
      <c r="AL25" s="16">
        <v>6</v>
      </c>
      <c r="AM25" s="16">
        <v>6</v>
      </c>
      <c r="AN25" s="16">
        <v>1228</v>
      </c>
      <c r="AO25" s="16">
        <v>0</v>
      </c>
      <c r="AP25" s="16">
        <v>0</v>
      </c>
      <c r="AQ25" s="16">
        <v>1228</v>
      </c>
      <c r="AR25" s="16">
        <v>0</v>
      </c>
      <c r="AS25" s="16">
        <v>0</v>
      </c>
      <c r="AT25" s="16">
        <v>1</v>
      </c>
      <c r="AU25" s="16">
        <v>1</v>
      </c>
      <c r="AV25" s="16">
        <v>3</v>
      </c>
      <c r="AW25" s="16">
        <v>1</v>
      </c>
      <c r="AX25" s="16">
        <v>5</v>
      </c>
      <c r="AY25" s="16">
        <v>6</v>
      </c>
      <c r="AZ25" s="16">
        <v>0</v>
      </c>
      <c r="BA25" s="16">
        <v>6</v>
      </c>
      <c r="BB25" s="16">
        <v>1966</v>
      </c>
      <c r="BC25" s="16">
        <v>2</v>
      </c>
      <c r="BD25" s="16">
        <v>1</v>
      </c>
      <c r="BE25" s="16">
        <v>271</v>
      </c>
      <c r="BF25" s="16">
        <v>4</v>
      </c>
      <c r="BG25" s="16">
        <v>4</v>
      </c>
      <c r="BH25" s="16">
        <v>3</v>
      </c>
      <c r="BI25" s="16">
        <v>0</v>
      </c>
      <c r="BJ25" s="16">
        <v>65</v>
      </c>
      <c r="BK25" s="16">
        <v>0</v>
      </c>
      <c r="BL25" s="16">
        <v>0</v>
      </c>
      <c r="BM25" s="16">
        <v>0</v>
      </c>
      <c r="BN25" s="16">
        <v>0</v>
      </c>
      <c r="BO25" s="16">
        <v>3</v>
      </c>
      <c r="BP25" s="16">
        <v>0</v>
      </c>
      <c r="BQ25" s="16">
        <v>6</v>
      </c>
      <c r="BR25" s="16">
        <v>2008</v>
      </c>
      <c r="BS25" s="16">
        <v>15</v>
      </c>
      <c r="BT25" s="16">
        <v>4</v>
      </c>
      <c r="BU25" s="16">
        <v>5</v>
      </c>
    </row>
    <row r="26" spans="2:73" x14ac:dyDescent="0.35">
      <c r="B26" s="10" t="s">
        <v>310</v>
      </c>
      <c r="C26" s="16">
        <v>82000</v>
      </c>
      <c r="D26" s="16">
        <v>90</v>
      </c>
      <c r="E26" s="16">
        <v>4</v>
      </c>
      <c r="F26" s="16">
        <v>65</v>
      </c>
      <c r="G26" s="16">
        <v>6040</v>
      </c>
      <c r="H26" s="16">
        <v>2</v>
      </c>
      <c r="I26" s="16">
        <v>1</v>
      </c>
      <c r="J26" s="16">
        <v>2</v>
      </c>
      <c r="K26" s="16">
        <v>4</v>
      </c>
      <c r="L26" s="16">
        <v>4</v>
      </c>
      <c r="M26" s="16">
        <v>3</v>
      </c>
      <c r="N26" s="16">
        <v>4</v>
      </c>
      <c r="O26" s="16">
        <v>7</v>
      </c>
      <c r="P26" s="16">
        <v>7</v>
      </c>
      <c r="Q26" s="16">
        <v>2</v>
      </c>
      <c r="R26" s="16">
        <v>4</v>
      </c>
      <c r="S26" s="16">
        <v>4</v>
      </c>
      <c r="T26" s="16">
        <v>5</v>
      </c>
      <c r="U26" s="16">
        <v>1955</v>
      </c>
      <c r="V26" s="16">
        <v>1955</v>
      </c>
      <c r="W26" s="16">
        <v>5</v>
      </c>
      <c r="X26" s="16">
        <v>8</v>
      </c>
      <c r="Y26" s="16">
        <v>6</v>
      </c>
      <c r="Z26" s="16">
        <v>2</v>
      </c>
      <c r="AA26" s="16">
        <v>0</v>
      </c>
      <c r="AB26" s="16">
        <v>3</v>
      </c>
      <c r="AC26" s="16">
        <v>3</v>
      </c>
      <c r="AD26" s="16">
        <v>6</v>
      </c>
      <c r="AE26" s="16">
        <v>1</v>
      </c>
      <c r="AF26" s="16">
        <v>1</v>
      </c>
      <c r="AG26" s="16">
        <v>1</v>
      </c>
      <c r="AH26" s="16">
        <v>0</v>
      </c>
      <c r="AI26" s="16">
        <v>0</v>
      </c>
      <c r="AJ26" s="16">
        <v>0</v>
      </c>
      <c r="AK26" s="16">
        <v>0</v>
      </c>
      <c r="AL26" s="16">
        <v>6</v>
      </c>
      <c r="AM26" s="16">
        <v>4</v>
      </c>
      <c r="AN26" s="16">
        <v>1152</v>
      </c>
      <c r="AO26" s="16">
        <v>0</v>
      </c>
      <c r="AP26" s="16">
        <v>0</v>
      </c>
      <c r="AQ26" s="16">
        <v>1152</v>
      </c>
      <c r="AR26" s="16">
        <v>0</v>
      </c>
      <c r="AS26" s="16">
        <v>0</v>
      </c>
      <c r="AT26" s="16">
        <v>2</v>
      </c>
      <c r="AU26" s="16">
        <v>0</v>
      </c>
      <c r="AV26" s="16">
        <v>2</v>
      </c>
      <c r="AW26" s="16">
        <v>2</v>
      </c>
      <c r="AX26" s="16">
        <v>3</v>
      </c>
      <c r="AY26" s="16">
        <v>6</v>
      </c>
      <c r="AZ26" s="16">
        <v>0</v>
      </c>
      <c r="BA26" s="16">
        <v>3</v>
      </c>
      <c r="BB26" s="19">
        <v>1978.5061638868744</v>
      </c>
      <c r="BC26" s="16">
        <v>1</v>
      </c>
      <c r="BD26" s="16">
        <v>0</v>
      </c>
      <c r="BE26" s="16">
        <v>0</v>
      </c>
      <c r="BF26" s="16">
        <v>1</v>
      </c>
      <c r="BG26" s="16">
        <v>1</v>
      </c>
      <c r="BH26" s="16">
        <v>2</v>
      </c>
      <c r="BI26" s="16">
        <v>0</v>
      </c>
      <c r="BJ26" s="16">
        <v>0</v>
      </c>
      <c r="BK26" s="16">
        <v>0</v>
      </c>
      <c r="BL26" s="16">
        <v>0</v>
      </c>
      <c r="BM26" s="16">
        <v>0</v>
      </c>
      <c r="BN26" s="16">
        <v>0</v>
      </c>
      <c r="BO26" s="16">
        <v>5</v>
      </c>
      <c r="BP26" s="16">
        <v>0</v>
      </c>
      <c r="BQ26" s="16">
        <v>6</v>
      </c>
      <c r="BR26" s="16">
        <v>2008</v>
      </c>
      <c r="BS26" s="16">
        <v>15</v>
      </c>
      <c r="BT26" s="16">
        <v>4</v>
      </c>
      <c r="BU26" s="16">
        <v>1</v>
      </c>
    </row>
    <row r="27" spans="2:73" x14ac:dyDescent="0.35">
      <c r="B27" s="10" t="s">
        <v>311</v>
      </c>
      <c r="C27" s="16">
        <v>144000</v>
      </c>
      <c r="D27" s="16">
        <v>85</v>
      </c>
      <c r="E27" s="16">
        <v>4</v>
      </c>
      <c r="F27" s="19">
        <v>70.049958368026651</v>
      </c>
      <c r="G27" s="16">
        <v>9180</v>
      </c>
      <c r="H27" s="16">
        <v>2</v>
      </c>
      <c r="I27" s="16">
        <v>2</v>
      </c>
      <c r="J27" s="16">
        <v>2</v>
      </c>
      <c r="K27" s="16">
        <v>4</v>
      </c>
      <c r="L27" s="16">
        <v>1</v>
      </c>
      <c r="M27" s="16">
        <v>3</v>
      </c>
      <c r="N27" s="16">
        <v>15</v>
      </c>
      <c r="O27" s="16">
        <v>7</v>
      </c>
      <c r="P27" s="16">
        <v>7</v>
      </c>
      <c r="Q27" s="16">
        <v>3</v>
      </c>
      <c r="R27" s="16">
        <v>6</v>
      </c>
      <c r="S27" s="16">
        <v>5</v>
      </c>
      <c r="T27" s="16">
        <v>7</v>
      </c>
      <c r="U27" s="16">
        <v>1983</v>
      </c>
      <c r="V27" s="16">
        <v>1983</v>
      </c>
      <c r="W27" s="16">
        <v>5</v>
      </c>
      <c r="X27" s="16">
        <v>8</v>
      </c>
      <c r="Y27" s="16">
        <v>9</v>
      </c>
      <c r="Z27" s="16">
        <v>2</v>
      </c>
      <c r="AA27" s="16">
        <v>0</v>
      </c>
      <c r="AB27" s="16">
        <v>3</v>
      </c>
      <c r="AC27" s="16">
        <v>3</v>
      </c>
      <c r="AD27" s="16">
        <v>2</v>
      </c>
      <c r="AE27" s="16">
        <v>5</v>
      </c>
      <c r="AF27" s="16">
        <v>4</v>
      </c>
      <c r="AG27" s="16">
        <v>4</v>
      </c>
      <c r="AH27" s="16">
        <v>747</v>
      </c>
      <c r="AI27" s="16">
        <v>93</v>
      </c>
      <c r="AJ27" s="16">
        <v>0</v>
      </c>
      <c r="AK27" s="16">
        <v>840</v>
      </c>
      <c r="AL27" s="16">
        <v>6</v>
      </c>
      <c r="AM27" s="16">
        <v>6</v>
      </c>
      <c r="AN27" s="16">
        <v>884</v>
      </c>
      <c r="AO27" s="16">
        <v>0</v>
      </c>
      <c r="AP27" s="16">
        <v>0</v>
      </c>
      <c r="AQ27" s="16">
        <v>884</v>
      </c>
      <c r="AR27" s="16">
        <v>1</v>
      </c>
      <c r="AS27" s="16">
        <v>0</v>
      </c>
      <c r="AT27" s="16">
        <v>1</v>
      </c>
      <c r="AU27" s="16">
        <v>0</v>
      </c>
      <c r="AV27" s="16">
        <v>2</v>
      </c>
      <c r="AW27" s="16">
        <v>1</v>
      </c>
      <c r="AX27" s="16">
        <v>5</v>
      </c>
      <c r="AY27" s="16">
        <v>5</v>
      </c>
      <c r="AZ27" s="16">
        <v>0</v>
      </c>
      <c r="BA27" s="16">
        <v>6</v>
      </c>
      <c r="BB27" s="16">
        <v>1983</v>
      </c>
      <c r="BC27" s="16">
        <v>3</v>
      </c>
      <c r="BD27" s="16">
        <v>2</v>
      </c>
      <c r="BE27" s="16">
        <v>504</v>
      </c>
      <c r="BF27" s="16">
        <v>4</v>
      </c>
      <c r="BG27" s="16">
        <v>5</v>
      </c>
      <c r="BH27" s="16">
        <v>3</v>
      </c>
      <c r="BI27" s="16">
        <v>240</v>
      </c>
      <c r="BJ27" s="16">
        <v>0</v>
      </c>
      <c r="BK27" s="16">
        <v>0</v>
      </c>
      <c r="BL27" s="16">
        <v>0</v>
      </c>
      <c r="BM27" s="16">
        <v>0</v>
      </c>
      <c r="BN27" s="16">
        <v>0</v>
      </c>
      <c r="BO27" s="16">
        <v>3</v>
      </c>
      <c r="BP27" s="16">
        <v>0</v>
      </c>
      <c r="BQ27" s="16">
        <v>12</v>
      </c>
      <c r="BR27" s="16">
        <v>2007</v>
      </c>
      <c r="BS27" s="16">
        <v>16</v>
      </c>
      <c r="BT27" s="16">
        <v>4</v>
      </c>
      <c r="BU27" s="16">
        <v>5</v>
      </c>
    </row>
    <row r="28" spans="2:73" x14ac:dyDescent="0.35">
      <c r="B28" s="10" t="s">
        <v>312</v>
      </c>
      <c r="C28" s="16">
        <v>130250</v>
      </c>
      <c r="D28" s="16">
        <v>20</v>
      </c>
      <c r="E28" s="16">
        <v>4</v>
      </c>
      <c r="F28" s="19">
        <v>70.049958368026651</v>
      </c>
      <c r="G28" s="16">
        <v>9200</v>
      </c>
      <c r="H28" s="16">
        <v>2</v>
      </c>
      <c r="I28" s="16">
        <v>2</v>
      </c>
      <c r="J28" s="16">
        <v>2</v>
      </c>
      <c r="K28" s="16">
        <v>4</v>
      </c>
      <c r="L28" s="16">
        <v>1</v>
      </c>
      <c r="M28" s="16">
        <v>3</v>
      </c>
      <c r="N28" s="16">
        <v>16</v>
      </c>
      <c r="O28" s="16">
        <v>7</v>
      </c>
      <c r="P28" s="16">
        <v>7</v>
      </c>
      <c r="Q28" s="16">
        <v>3</v>
      </c>
      <c r="R28" s="16">
        <v>4</v>
      </c>
      <c r="S28" s="16">
        <v>5</v>
      </c>
      <c r="T28" s="16">
        <v>6</v>
      </c>
      <c r="U28" s="16">
        <v>1975</v>
      </c>
      <c r="V28" s="16">
        <v>1980</v>
      </c>
      <c r="W28" s="16">
        <v>6</v>
      </c>
      <c r="X28" s="16">
        <v>8</v>
      </c>
      <c r="Y28" s="16">
        <v>14</v>
      </c>
      <c r="Z28" s="16">
        <v>2</v>
      </c>
      <c r="AA28" s="16">
        <v>0</v>
      </c>
      <c r="AB28" s="16">
        <v>3</v>
      </c>
      <c r="AC28" s="16">
        <v>3</v>
      </c>
      <c r="AD28" s="16">
        <v>2</v>
      </c>
      <c r="AE28" s="16">
        <v>5</v>
      </c>
      <c r="AF28" s="16">
        <v>4</v>
      </c>
      <c r="AG28" s="16">
        <v>5</v>
      </c>
      <c r="AH28" s="16">
        <v>280</v>
      </c>
      <c r="AI28" s="16">
        <v>491</v>
      </c>
      <c r="AJ28" s="16">
        <v>167</v>
      </c>
      <c r="AK28" s="16">
        <v>938</v>
      </c>
      <c r="AL28" s="16">
        <v>6</v>
      </c>
      <c r="AM28" s="16">
        <v>6</v>
      </c>
      <c r="AN28" s="16">
        <v>938</v>
      </c>
      <c r="AO28" s="16">
        <v>0</v>
      </c>
      <c r="AP28" s="16">
        <v>0</v>
      </c>
      <c r="AQ28" s="16">
        <v>938</v>
      </c>
      <c r="AR28" s="16">
        <v>1</v>
      </c>
      <c r="AS28" s="16">
        <v>0</v>
      </c>
      <c r="AT28" s="16">
        <v>1</v>
      </c>
      <c r="AU28" s="16">
        <v>0</v>
      </c>
      <c r="AV28" s="16">
        <v>3</v>
      </c>
      <c r="AW28" s="16">
        <v>1</v>
      </c>
      <c r="AX28" s="16">
        <v>4</v>
      </c>
      <c r="AY28" s="16">
        <v>5</v>
      </c>
      <c r="AZ28" s="16">
        <v>0</v>
      </c>
      <c r="BA28" s="16">
        <v>5</v>
      </c>
      <c r="BB28" s="16">
        <v>1977</v>
      </c>
      <c r="BC28" s="16">
        <v>2</v>
      </c>
      <c r="BD28" s="16">
        <v>1</v>
      </c>
      <c r="BE28" s="16">
        <v>308</v>
      </c>
      <c r="BF28" s="16">
        <v>4</v>
      </c>
      <c r="BG28" s="16">
        <v>4</v>
      </c>
      <c r="BH28" s="16">
        <v>3</v>
      </c>
      <c r="BI28" s="16">
        <v>145</v>
      </c>
      <c r="BJ28" s="16">
        <v>0</v>
      </c>
      <c r="BK28" s="16">
        <v>0</v>
      </c>
      <c r="BL28" s="16">
        <v>0</v>
      </c>
      <c r="BM28" s="16">
        <v>0</v>
      </c>
      <c r="BN28" s="16">
        <v>0</v>
      </c>
      <c r="BO28" s="16">
        <v>3</v>
      </c>
      <c r="BP28" s="16">
        <v>0</v>
      </c>
      <c r="BQ28" s="16">
        <v>7</v>
      </c>
      <c r="BR28" s="16">
        <v>2008</v>
      </c>
      <c r="BS28" s="16">
        <v>15</v>
      </c>
      <c r="BT28" s="16">
        <v>4</v>
      </c>
      <c r="BU28" s="16">
        <v>5</v>
      </c>
    </row>
    <row r="29" spans="2:73" x14ac:dyDescent="0.35">
      <c r="B29" s="10" t="s">
        <v>313</v>
      </c>
      <c r="C29" s="16">
        <v>113000</v>
      </c>
      <c r="D29" s="16">
        <v>190</v>
      </c>
      <c r="E29" s="16">
        <v>2</v>
      </c>
      <c r="F29" s="16">
        <v>33</v>
      </c>
      <c r="G29" s="16">
        <v>4456</v>
      </c>
      <c r="H29" s="16">
        <v>2</v>
      </c>
      <c r="I29" s="16">
        <v>1</v>
      </c>
      <c r="J29" s="16">
        <v>2</v>
      </c>
      <c r="K29" s="16">
        <v>4</v>
      </c>
      <c r="L29" s="16">
        <v>4</v>
      </c>
      <c r="M29" s="16">
        <v>3</v>
      </c>
      <c r="N29" s="16">
        <v>9</v>
      </c>
      <c r="O29" s="16">
        <v>7</v>
      </c>
      <c r="P29" s="16">
        <v>7</v>
      </c>
      <c r="Q29" s="16">
        <v>1</v>
      </c>
      <c r="R29" s="16">
        <v>8</v>
      </c>
      <c r="S29" s="16">
        <v>4</v>
      </c>
      <c r="T29" s="16">
        <v>5</v>
      </c>
      <c r="U29" s="16">
        <v>1920</v>
      </c>
      <c r="V29" s="16">
        <v>2008</v>
      </c>
      <c r="W29" s="16">
        <v>5</v>
      </c>
      <c r="X29" s="16">
        <v>8</v>
      </c>
      <c r="Y29" s="16">
        <v>10</v>
      </c>
      <c r="Z29" s="16">
        <v>2</v>
      </c>
      <c r="AA29" s="16">
        <v>0</v>
      </c>
      <c r="AB29" s="16">
        <v>3</v>
      </c>
      <c r="AC29" s="16">
        <v>3</v>
      </c>
      <c r="AD29" s="16">
        <v>3</v>
      </c>
      <c r="AE29" s="16">
        <v>4</v>
      </c>
      <c r="AF29" s="16">
        <v>4</v>
      </c>
      <c r="AG29" s="16">
        <v>6</v>
      </c>
      <c r="AH29" s="16">
        <v>0</v>
      </c>
      <c r="AI29" s="16">
        <v>0</v>
      </c>
      <c r="AJ29" s="16">
        <v>736</v>
      </c>
      <c r="AK29" s="16">
        <v>736</v>
      </c>
      <c r="AL29" s="16">
        <v>6</v>
      </c>
      <c r="AM29" s="16">
        <v>6</v>
      </c>
      <c r="AN29" s="16">
        <v>736</v>
      </c>
      <c r="AO29" s="16">
        <v>716</v>
      </c>
      <c r="AP29" s="16">
        <v>0</v>
      </c>
      <c r="AQ29" s="16">
        <v>1452</v>
      </c>
      <c r="AR29" s="16">
        <v>0</v>
      </c>
      <c r="AS29" s="16">
        <v>0</v>
      </c>
      <c r="AT29" s="16">
        <v>2</v>
      </c>
      <c r="AU29" s="16">
        <v>0</v>
      </c>
      <c r="AV29" s="16">
        <v>2</v>
      </c>
      <c r="AW29" s="16">
        <v>3</v>
      </c>
      <c r="AX29" s="16">
        <v>4</v>
      </c>
      <c r="AY29" s="16">
        <v>8</v>
      </c>
      <c r="AZ29" s="16">
        <v>0</v>
      </c>
      <c r="BA29" s="16">
        <v>3</v>
      </c>
      <c r="BB29" s="19">
        <v>1978.5061638868744</v>
      </c>
      <c r="BC29" s="16">
        <v>1</v>
      </c>
      <c r="BD29" s="16">
        <v>0</v>
      </c>
      <c r="BE29" s="16">
        <v>0</v>
      </c>
      <c r="BF29" s="16">
        <v>1</v>
      </c>
      <c r="BG29" s="16">
        <v>1</v>
      </c>
      <c r="BH29" s="16">
        <v>2</v>
      </c>
      <c r="BI29" s="16">
        <v>0</v>
      </c>
      <c r="BJ29" s="16">
        <v>0</v>
      </c>
      <c r="BK29" s="16">
        <v>102</v>
      </c>
      <c r="BL29" s="16">
        <v>0</v>
      </c>
      <c r="BM29" s="16">
        <v>0</v>
      </c>
      <c r="BN29" s="16">
        <v>0</v>
      </c>
      <c r="BO29" s="16">
        <v>5</v>
      </c>
      <c r="BP29" s="16">
        <v>0</v>
      </c>
      <c r="BQ29" s="16">
        <v>6</v>
      </c>
      <c r="BR29" s="16">
        <v>2009</v>
      </c>
      <c r="BS29" s="16">
        <v>14</v>
      </c>
      <c r="BT29" s="16">
        <v>8</v>
      </c>
      <c r="BU29" s="16">
        <v>6</v>
      </c>
    </row>
    <row r="30" spans="2:73" x14ac:dyDescent="0.35">
      <c r="B30" s="10" t="s">
        <v>314</v>
      </c>
      <c r="C30" s="16">
        <v>177000</v>
      </c>
      <c r="D30" s="16">
        <v>60</v>
      </c>
      <c r="E30" s="16">
        <v>4</v>
      </c>
      <c r="F30" s="19">
        <v>70.049958368026651</v>
      </c>
      <c r="G30" s="16">
        <v>13869</v>
      </c>
      <c r="H30" s="16">
        <v>2</v>
      </c>
      <c r="I30" s="16">
        <v>4</v>
      </c>
      <c r="J30" s="16">
        <v>2</v>
      </c>
      <c r="K30" s="16">
        <v>4</v>
      </c>
      <c r="L30" s="16">
        <v>2</v>
      </c>
      <c r="M30" s="16">
        <v>3</v>
      </c>
      <c r="N30" s="16">
        <v>11</v>
      </c>
      <c r="O30" s="16">
        <v>7</v>
      </c>
      <c r="P30" s="16">
        <v>7</v>
      </c>
      <c r="Q30" s="16">
        <v>3</v>
      </c>
      <c r="R30" s="16">
        <v>8</v>
      </c>
      <c r="S30" s="16">
        <v>6</v>
      </c>
      <c r="T30" s="16">
        <v>6</v>
      </c>
      <c r="U30" s="16">
        <v>1997</v>
      </c>
      <c r="V30" s="16">
        <v>1997</v>
      </c>
      <c r="W30" s="16">
        <v>5</v>
      </c>
      <c r="X30" s="16">
        <v>8</v>
      </c>
      <c r="Y30" s="16">
        <v>14</v>
      </c>
      <c r="Z30" s="16">
        <v>2</v>
      </c>
      <c r="AA30" s="16">
        <v>0</v>
      </c>
      <c r="AB30" s="16">
        <v>3</v>
      </c>
      <c r="AC30" s="16">
        <v>3</v>
      </c>
      <c r="AD30" s="16">
        <v>6</v>
      </c>
      <c r="AE30" s="16">
        <v>5</v>
      </c>
      <c r="AF30" s="16">
        <v>4</v>
      </c>
      <c r="AG30" s="16">
        <v>7</v>
      </c>
      <c r="AH30" s="16">
        <v>182</v>
      </c>
      <c r="AI30" s="16">
        <v>0</v>
      </c>
      <c r="AJ30" s="16">
        <v>612</v>
      </c>
      <c r="AK30" s="16">
        <v>794</v>
      </c>
      <c r="AL30" s="16">
        <v>6</v>
      </c>
      <c r="AM30" s="16">
        <v>6</v>
      </c>
      <c r="AN30" s="16">
        <v>794</v>
      </c>
      <c r="AO30" s="16">
        <v>676</v>
      </c>
      <c r="AP30" s="16">
        <v>0</v>
      </c>
      <c r="AQ30" s="16">
        <v>1470</v>
      </c>
      <c r="AR30" s="16">
        <v>0</v>
      </c>
      <c r="AS30" s="16">
        <v>1</v>
      </c>
      <c r="AT30" s="16">
        <v>2</v>
      </c>
      <c r="AU30" s="16">
        <v>0</v>
      </c>
      <c r="AV30" s="16">
        <v>3</v>
      </c>
      <c r="AW30" s="16">
        <v>1</v>
      </c>
      <c r="AX30" s="16">
        <v>4</v>
      </c>
      <c r="AY30" s="16">
        <v>6</v>
      </c>
      <c r="AZ30" s="16">
        <v>0</v>
      </c>
      <c r="BA30" s="16">
        <v>6</v>
      </c>
      <c r="BB30" s="16">
        <v>1997</v>
      </c>
      <c r="BC30" s="16">
        <v>4</v>
      </c>
      <c r="BD30" s="16">
        <v>2</v>
      </c>
      <c r="BE30" s="16">
        <v>388</v>
      </c>
      <c r="BF30" s="16">
        <v>4</v>
      </c>
      <c r="BG30" s="16">
        <v>4</v>
      </c>
      <c r="BH30" s="16">
        <v>3</v>
      </c>
      <c r="BI30" s="16">
        <v>0</v>
      </c>
      <c r="BJ30" s="16">
        <v>75</v>
      </c>
      <c r="BK30" s="16">
        <v>0</v>
      </c>
      <c r="BL30" s="16">
        <v>0</v>
      </c>
      <c r="BM30" s="16">
        <v>0</v>
      </c>
      <c r="BN30" s="16">
        <v>0</v>
      </c>
      <c r="BO30" s="16">
        <v>5</v>
      </c>
      <c r="BP30" s="16">
        <v>0</v>
      </c>
      <c r="BQ30" s="16">
        <v>7</v>
      </c>
      <c r="BR30" s="16">
        <v>2007</v>
      </c>
      <c r="BS30" s="16">
        <v>16</v>
      </c>
      <c r="BT30" s="16">
        <v>4</v>
      </c>
      <c r="BU30" s="16">
        <v>5</v>
      </c>
    </row>
    <row r="31" spans="2:73" x14ac:dyDescent="0.35">
      <c r="B31" s="10" t="s">
        <v>315</v>
      </c>
      <c r="C31" s="16">
        <v>219500</v>
      </c>
      <c r="D31" s="16">
        <v>60</v>
      </c>
      <c r="E31" s="16">
        <v>4</v>
      </c>
      <c r="F31" s="19">
        <v>70.049958368026651</v>
      </c>
      <c r="G31" s="16">
        <v>9375</v>
      </c>
      <c r="H31" s="16">
        <v>2</v>
      </c>
      <c r="I31" s="16">
        <v>1</v>
      </c>
      <c r="J31" s="16">
        <v>2</v>
      </c>
      <c r="K31" s="16">
        <v>4</v>
      </c>
      <c r="L31" s="16">
        <v>4</v>
      </c>
      <c r="M31" s="16">
        <v>3</v>
      </c>
      <c r="N31" s="16">
        <v>16</v>
      </c>
      <c r="O31" s="16">
        <v>7</v>
      </c>
      <c r="P31" s="16">
        <v>7</v>
      </c>
      <c r="Q31" s="16">
        <v>3</v>
      </c>
      <c r="R31" s="16">
        <v>8</v>
      </c>
      <c r="S31" s="16">
        <v>7</v>
      </c>
      <c r="T31" s="16">
        <v>5</v>
      </c>
      <c r="U31" s="16">
        <v>1997</v>
      </c>
      <c r="V31" s="16">
        <v>1998</v>
      </c>
      <c r="W31" s="16">
        <v>5</v>
      </c>
      <c r="X31" s="16">
        <v>8</v>
      </c>
      <c r="Y31" s="16">
        <v>14</v>
      </c>
      <c r="Z31" s="16">
        <v>4</v>
      </c>
      <c r="AA31" s="16">
        <v>573</v>
      </c>
      <c r="AB31" s="16">
        <v>3</v>
      </c>
      <c r="AC31" s="16">
        <v>3</v>
      </c>
      <c r="AD31" s="16">
        <v>6</v>
      </c>
      <c r="AE31" s="16">
        <v>5</v>
      </c>
      <c r="AF31" s="16">
        <v>4</v>
      </c>
      <c r="AG31" s="16">
        <v>7</v>
      </c>
      <c r="AH31" s="16">
        <v>739</v>
      </c>
      <c r="AI31" s="16">
        <v>0</v>
      </c>
      <c r="AJ31" s="16">
        <v>318</v>
      </c>
      <c r="AK31" s="16">
        <v>1057</v>
      </c>
      <c r="AL31" s="16">
        <v>6</v>
      </c>
      <c r="AM31" s="16">
        <v>6</v>
      </c>
      <c r="AN31" s="16">
        <v>1057</v>
      </c>
      <c r="AO31" s="16">
        <v>977</v>
      </c>
      <c r="AP31" s="16">
        <v>0</v>
      </c>
      <c r="AQ31" s="16">
        <v>2034</v>
      </c>
      <c r="AR31" s="16">
        <v>1</v>
      </c>
      <c r="AS31" s="16">
        <v>0</v>
      </c>
      <c r="AT31" s="16">
        <v>2</v>
      </c>
      <c r="AU31" s="16">
        <v>1</v>
      </c>
      <c r="AV31" s="16">
        <v>3</v>
      </c>
      <c r="AW31" s="16">
        <v>1</v>
      </c>
      <c r="AX31" s="16">
        <v>5</v>
      </c>
      <c r="AY31" s="16">
        <v>8</v>
      </c>
      <c r="AZ31" s="16">
        <v>0</v>
      </c>
      <c r="BA31" s="16">
        <v>6</v>
      </c>
      <c r="BB31" s="16">
        <v>1998</v>
      </c>
      <c r="BC31" s="16">
        <v>3</v>
      </c>
      <c r="BD31" s="16">
        <v>2</v>
      </c>
      <c r="BE31" s="16">
        <v>645</v>
      </c>
      <c r="BF31" s="16">
        <v>4</v>
      </c>
      <c r="BG31" s="16">
        <v>4</v>
      </c>
      <c r="BH31" s="16">
        <v>3</v>
      </c>
      <c r="BI31" s="16">
        <v>576</v>
      </c>
      <c r="BJ31" s="16">
        <v>36</v>
      </c>
      <c r="BK31" s="16">
        <v>0</v>
      </c>
      <c r="BL31" s="16">
        <v>0</v>
      </c>
      <c r="BM31" s="16">
        <v>0</v>
      </c>
      <c r="BN31" s="16">
        <v>0</v>
      </c>
      <c r="BO31" s="16">
        <v>4</v>
      </c>
      <c r="BP31" s="16">
        <v>0</v>
      </c>
      <c r="BQ31" s="16">
        <v>2</v>
      </c>
      <c r="BR31" s="16">
        <v>2009</v>
      </c>
      <c r="BS31" s="16">
        <v>14</v>
      </c>
      <c r="BT31" s="16">
        <v>4</v>
      </c>
      <c r="BU31" s="16">
        <v>5</v>
      </c>
    </row>
    <row r="32" spans="2:73" x14ac:dyDescent="0.35">
      <c r="B32" s="10" t="s">
        <v>316</v>
      </c>
      <c r="C32" s="16">
        <v>180000</v>
      </c>
      <c r="D32" s="16">
        <v>20</v>
      </c>
      <c r="E32" s="16">
        <v>4</v>
      </c>
      <c r="F32" s="19">
        <v>70.049958368026651</v>
      </c>
      <c r="G32" s="16">
        <v>19900</v>
      </c>
      <c r="H32" s="16">
        <v>2</v>
      </c>
      <c r="I32" s="16">
        <v>1</v>
      </c>
      <c r="J32" s="16">
        <v>2</v>
      </c>
      <c r="K32" s="16">
        <v>4</v>
      </c>
      <c r="L32" s="16">
        <v>4</v>
      </c>
      <c r="M32" s="16">
        <v>3</v>
      </c>
      <c r="N32" s="16">
        <v>7</v>
      </c>
      <c r="O32" s="16">
        <v>4</v>
      </c>
      <c r="P32" s="16">
        <v>7</v>
      </c>
      <c r="Q32" s="16">
        <v>3</v>
      </c>
      <c r="R32" s="16">
        <v>4</v>
      </c>
      <c r="S32" s="16">
        <v>7</v>
      </c>
      <c r="T32" s="16">
        <v>5</v>
      </c>
      <c r="U32" s="16">
        <v>1970</v>
      </c>
      <c r="V32" s="16">
        <v>1989</v>
      </c>
      <c r="W32" s="16">
        <v>5</v>
      </c>
      <c r="X32" s="16">
        <v>8</v>
      </c>
      <c r="Y32" s="16">
        <v>3</v>
      </c>
      <c r="Z32" s="16">
        <v>4</v>
      </c>
      <c r="AA32" s="16">
        <v>287</v>
      </c>
      <c r="AB32" s="16">
        <v>3</v>
      </c>
      <c r="AC32" s="16">
        <v>3</v>
      </c>
      <c r="AD32" s="16">
        <v>2</v>
      </c>
      <c r="AE32" s="16">
        <v>5</v>
      </c>
      <c r="AF32" s="16">
        <v>4</v>
      </c>
      <c r="AG32" s="16">
        <v>7</v>
      </c>
      <c r="AH32" s="16">
        <v>912</v>
      </c>
      <c r="AI32" s="16">
        <v>0</v>
      </c>
      <c r="AJ32" s="16">
        <v>1035</v>
      </c>
      <c r="AK32" s="16">
        <v>1947</v>
      </c>
      <c r="AL32" s="16">
        <v>6</v>
      </c>
      <c r="AM32" s="16">
        <v>6</v>
      </c>
      <c r="AN32" s="16">
        <v>2207</v>
      </c>
      <c r="AO32" s="16">
        <v>0</v>
      </c>
      <c r="AP32" s="16">
        <v>0</v>
      </c>
      <c r="AQ32" s="16">
        <v>2207</v>
      </c>
      <c r="AR32" s="16">
        <v>1</v>
      </c>
      <c r="AS32" s="16">
        <v>0</v>
      </c>
      <c r="AT32" s="16">
        <v>2</v>
      </c>
      <c r="AU32" s="16">
        <v>0</v>
      </c>
      <c r="AV32" s="16">
        <v>3</v>
      </c>
      <c r="AW32" s="16">
        <v>1</v>
      </c>
      <c r="AX32" s="16">
        <v>4</v>
      </c>
      <c r="AY32" s="16">
        <v>7</v>
      </c>
      <c r="AZ32" s="16">
        <v>1</v>
      </c>
      <c r="BA32" s="16">
        <v>6</v>
      </c>
      <c r="BB32" s="16">
        <v>1970</v>
      </c>
      <c r="BC32" s="16">
        <v>3</v>
      </c>
      <c r="BD32" s="16">
        <v>2</v>
      </c>
      <c r="BE32" s="16">
        <v>576</v>
      </c>
      <c r="BF32" s="16">
        <v>4</v>
      </c>
      <c r="BG32" s="16">
        <v>4</v>
      </c>
      <c r="BH32" s="16">
        <v>3</v>
      </c>
      <c r="BI32" s="16">
        <v>301</v>
      </c>
      <c r="BJ32" s="16">
        <v>0</v>
      </c>
      <c r="BK32" s="16">
        <v>0</v>
      </c>
      <c r="BL32" s="16">
        <v>0</v>
      </c>
      <c r="BM32" s="16">
        <v>0</v>
      </c>
      <c r="BN32" s="16">
        <v>0</v>
      </c>
      <c r="BO32" s="16">
        <v>5</v>
      </c>
      <c r="BP32" s="16">
        <v>0</v>
      </c>
      <c r="BQ32" s="16">
        <v>7</v>
      </c>
      <c r="BR32" s="16">
        <v>2010</v>
      </c>
      <c r="BS32" s="16">
        <v>13</v>
      </c>
      <c r="BT32" s="16">
        <v>4</v>
      </c>
      <c r="BU32" s="16">
        <v>5</v>
      </c>
    </row>
    <row r="33" spans="2:73" x14ac:dyDescent="0.35">
      <c r="B33" s="10" t="s">
        <v>317</v>
      </c>
      <c r="C33" s="16">
        <v>135750</v>
      </c>
      <c r="D33" s="16">
        <v>20</v>
      </c>
      <c r="E33" s="16">
        <v>4</v>
      </c>
      <c r="F33" s="19">
        <v>70.049958368026651</v>
      </c>
      <c r="G33" s="16">
        <v>8475</v>
      </c>
      <c r="H33" s="16">
        <v>2</v>
      </c>
      <c r="I33" s="16">
        <v>2</v>
      </c>
      <c r="J33" s="16">
        <v>2</v>
      </c>
      <c r="K33" s="16">
        <v>4</v>
      </c>
      <c r="L33" s="16">
        <v>4</v>
      </c>
      <c r="M33" s="16">
        <v>3</v>
      </c>
      <c r="N33" s="16">
        <v>7</v>
      </c>
      <c r="O33" s="16">
        <v>7</v>
      </c>
      <c r="P33" s="16">
        <v>7</v>
      </c>
      <c r="Q33" s="16">
        <v>3</v>
      </c>
      <c r="R33" s="16">
        <v>4</v>
      </c>
      <c r="S33" s="16">
        <v>4</v>
      </c>
      <c r="T33" s="16">
        <v>7</v>
      </c>
      <c r="U33" s="16">
        <v>1956</v>
      </c>
      <c r="V33" s="16">
        <v>1956</v>
      </c>
      <c r="W33" s="16">
        <v>5</v>
      </c>
      <c r="X33" s="16">
        <v>8</v>
      </c>
      <c r="Y33" s="16">
        <v>14</v>
      </c>
      <c r="Z33" s="16">
        <v>2</v>
      </c>
      <c r="AA33" s="16">
        <v>0</v>
      </c>
      <c r="AB33" s="16">
        <v>3</v>
      </c>
      <c r="AC33" s="16">
        <v>3</v>
      </c>
      <c r="AD33" s="16">
        <v>2</v>
      </c>
      <c r="AE33" s="16">
        <v>4</v>
      </c>
      <c r="AF33" s="16">
        <v>4</v>
      </c>
      <c r="AG33" s="16">
        <v>4</v>
      </c>
      <c r="AH33" s="16">
        <v>228</v>
      </c>
      <c r="AI33" s="16">
        <v>0</v>
      </c>
      <c r="AJ33" s="16">
        <v>724</v>
      </c>
      <c r="AK33" s="16">
        <v>952</v>
      </c>
      <c r="AL33" s="16">
        <v>6</v>
      </c>
      <c r="AM33" s="16">
        <v>3</v>
      </c>
      <c r="AN33" s="16">
        <v>952</v>
      </c>
      <c r="AO33" s="16">
        <v>0</v>
      </c>
      <c r="AP33" s="16">
        <v>0</v>
      </c>
      <c r="AQ33" s="16">
        <v>952</v>
      </c>
      <c r="AR33" s="16">
        <v>0</v>
      </c>
      <c r="AS33" s="16">
        <v>0</v>
      </c>
      <c r="AT33" s="16">
        <v>1</v>
      </c>
      <c r="AU33" s="16">
        <v>0</v>
      </c>
      <c r="AV33" s="16">
        <v>2</v>
      </c>
      <c r="AW33" s="16">
        <v>1</v>
      </c>
      <c r="AX33" s="16">
        <v>4</v>
      </c>
      <c r="AY33" s="16">
        <v>4</v>
      </c>
      <c r="AZ33" s="16">
        <v>0</v>
      </c>
      <c r="BA33" s="16">
        <v>5</v>
      </c>
      <c r="BB33" s="16">
        <v>1956</v>
      </c>
      <c r="BC33" s="16">
        <v>2</v>
      </c>
      <c r="BD33" s="16">
        <v>1</v>
      </c>
      <c r="BE33" s="16">
        <v>283</v>
      </c>
      <c r="BF33" s="16">
        <v>4</v>
      </c>
      <c r="BG33" s="16">
        <v>4</v>
      </c>
      <c r="BH33" s="16">
        <v>3</v>
      </c>
      <c r="BI33" s="16">
        <v>0</v>
      </c>
      <c r="BJ33" s="16">
        <v>0</v>
      </c>
      <c r="BK33" s="16">
        <v>0</v>
      </c>
      <c r="BL33" s="16">
        <v>0</v>
      </c>
      <c r="BM33" s="16">
        <v>0</v>
      </c>
      <c r="BN33" s="16">
        <v>0</v>
      </c>
      <c r="BO33" s="16">
        <v>5</v>
      </c>
      <c r="BP33" s="16">
        <v>0</v>
      </c>
      <c r="BQ33" s="16">
        <v>4</v>
      </c>
      <c r="BR33" s="16">
        <v>2008</v>
      </c>
      <c r="BS33" s="16">
        <v>15</v>
      </c>
      <c r="BT33" s="16">
        <v>4</v>
      </c>
      <c r="BU33" s="16">
        <v>5</v>
      </c>
    </row>
    <row r="34" spans="2:73" x14ac:dyDescent="0.35">
      <c r="B34" s="10" t="s">
        <v>318</v>
      </c>
      <c r="C34" s="16">
        <v>136500</v>
      </c>
      <c r="D34" s="16">
        <v>90</v>
      </c>
      <c r="E34" s="16">
        <v>4</v>
      </c>
      <c r="F34" s="16">
        <v>72</v>
      </c>
      <c r="G34" s="16">
        <v>10778</v>
      </c>
      <c r="H34" s="16">
        <v>2</v>
      </c>
      <c r="I34" s="16">
        <v>1</v>
      </c>
      <c r="J34" s="16">
        <v>2</v>
      </c>
      <c r="K34" s="16">
        <v>4</v>
      </c>
      <c r="L34" s="16">
        <v>4</v>
      </c>
      <c r="M34" s="16">
        <v>3</v>
      </c>
      <c r="N34" s="16">
        <v>5</v>
      </c>
      <c r="O34" s="16">
        <v>7</v>
      </c>
      <c r="P34" s="16">
        <v>7</v>
      </c>
      <c r="Q34" s="16">
        <v>2</v>
      </c>
      <c r="R34" s="16">
        <v>4</v>
      </c>
      <c r="S34" s="16">
        <v>4</v>
      </c>
      <c r="T34" s="16">
        <v>5</v>
      </c>
      <c r="U34" s="16">
        <v>1968</v>
      </c>
      <c r="V34" s="16">
        <v>1968</v>
      </c>
      <c r="W34" s="16">
        <v>6</v>
      </c>
      <c r="X34" s="16">
        <v>8</v>
      </c>
      <c r="Y34" s="16">
        <v>9</v>
      </c>
      <c r="Z34" s="16">
        <v>2</v>
      </c>
      <c r="AA34" s="16">
        <v>0</v>
      </c>
      <c r="AB34" s="16">
        <v>3</v>
      </c>
      <c r="AC34" s="16">
        <v>3</v>
      </c>
      <c r="AD34" s="16">
        <v>2</v>
      </c>
      <c r="AE34" s="16">
        <v>4</v>
      </c>
      <c r="AF34" s="16">
        <v>4</v>
      </c>
      <c r="AG34" s="16">
        <v>6</v>
      </c>
      <c r="AH34" s="16">
        <v>0</v>
      </c>
      <c r="AI34" s="16">
        <v>0</v>
      </c>
      <c r="AJ34" s="16">
        <v>1768</v>
      </c>
      <c r="AK34" s="16">
        <v>1768</v>
      </c>
      <c r="AL34" s="16">
        <v>6</v>
      </c>
      <c r="AM34" s="16">
        <v>6</v>
      </c>
      <c r="AN34" s="16">
        <v>1768</v>
      </c>
      <c r="AO34" s="16">
        <v>0</v>
      </c>
      <c r="AP34" s="16">
        <v>0</v>
      </c>
      <c r="AQ34" s="16">
        <v>1768</v>
      </c>
      <c r="AR34" s="16">
        <v>0</v>
      </c>
      <c r="AS34" s="16">
        <v>0</v>
      </c>
      <c r="AT34" s="16">
        <v>2</v>
      </c>
      <c r="AU34" s="16">
        <v>0</v>
      </c>
      <c r="AV34" s="16">
        <v>4</v>
      </c>
      <c r="AW34" s="16">
        <v>2</v>
      </c>
      <c r="AX34" s="16">
        <v>4</v>
      </c>
      <c r="AY34" s="16">
        <v>8</v>
      </c>
      <c r="AZ34" s="16">
        <v>0</v>
      </c>
      <c r="BA34" s="16">
        <v>3</v>
      </c>
      <c r="BB34" s="19">
        <v>1978.5061638868744</v>
      </c>
      <c r="BC34" s="16">
        <v>1</v>
      </c>
      <c r="BD34" s="16">
        <v>0</v>
      </c>
      <c r="BE34" s="16">
        <v>0</v>
      </c>
      <c r="BF34" s="16">
        <v>1</v>
      </c>
      <c r="BG34" s="16">
        <v>1</v>
      </c>
      <c r="BH34" s="16">
        <v>3</v>
      </c>
      <c r="BI34" s="16">
        <v>0</v>
      </c>
      <c r="BJ34" s="16">
        <v>0</v>
      </c>
      <c r="BK34" s="16">
        <v>0</v>
      </c>
      <c r="BL34" s="16">
        <v>0</v>
      </c>
      <c r="BM34" s="16">
        <v>0</v>
      </c>
      <c r="BN34" s="16">
        <v>0</v>
      </c>
      <c r="BO34" s="16">
        <v>5</v>
      </c>
      <c r="BP34" s="16">
        <v>0</v>
      </c>
      <c r="BQ34" s="16">
        <v>4</v>
      </c>
      <c r="BR34" s="16">
        <v>2010</v>
      </c>
      <c r="BS34" s="16">
        <v>13</v>
      </c>
      <c r="BT34" s="16">
        <v>4</v>
      </c>
      <c r="BU34" s="16">
        <v>5</v>
      </c>
    </row>
    <row r="35" spans="2:73" x14ac:dyDescent="0.35">
      <c r="B35" s="10" t="s">
        <v>319</v>
      </c>
      <c r="C35" s="16">
        <v>168500</v>
      </c>
      <c r="D35" s="16">
        <v>80</v>
      </c>
      <c r="E35" s="16">
        <v>4</v>
      </c>
      <c r="F35" s="19">
        <v>70.049958368026651</v>
      </c>
      <c r="G35" s="16">
        <v>8530</v>
      </c>
      <c r="H35" s="16">
        <v>2</v>
      </c>
      <c r="I35" s="16">
        <v>2</v>
      </c>
      <c r="J35" s="16">
        <v>2</v>
      </c>
      <c r="K35" s="16">
        <v>4</v>
      </c>
      <c r="L35" s="16">
        <v>4</v>
      </c>
      <c r="M35" s="16">
        <v>3</v>
      </c>
      <c r="N35" s="16">
        <v>11</v>
      </c>
      <c r="O35" s="16">
        <v>7</v>
      </c>
      <c r="P35" s="16">
        <v>7</v>
      </c>
      <c r="Q35" s="16">
        <v>3</v>
      </c>
      <c r="R35" s="16">
        <v>3</v>
      </c>
      <c r="S35" s="16">
        <v>7</v>
      </c>
      <c r="T35" s="16">
        <v>5</v>
      </c>
      <c r="U35" s="16">
        <v>1995</v>
      </c>
      <c r="V35" s="16">
        <v>1996</v>
      </c>
      <c r="W35" s="16">
        <v>5</v>
      </c>
      <c r="X35" s="16">
        <v>8</v>
      </c>
      <c r="Y35" s="16">
        <v>9</v>
      </c>
      <c r="Z35" s="16">
        <v>4</v>
      </c>
      <c r="AA35" s="16">
        <v>22</v>
      </c>
      <c r="AB35" s="16">
        <v>3</v>
      </c>
      <c r="AC35" s="16">
        <v>3</v>
      </c>
      <c r="AD35" s="16">
        <v>6</v>
      </c>
      <c r="AE35" s="16">
        <v>5</v>
      </c>
      <c r="AF35" s="16">
        <v>4</v>
      </c>
      <c r="AG35" s="16">
        <v>6</v>
      </c>
      <c r="AH35" s="16">
        <v>0</v>
      </c>
      <c r="AI35" s="16">
        <v>0</v>
      </c>
      <c r="AJ35" s="16">
        <v>384</v>
      </c>
      <c r="AK35" s="16">
        <v>384</v>
      </c>
      <c r="AL35" s="16">
        <v>6</v>
      </c>
      <c r="AM35" s="16">
        <v>6</v>
      </c>
      <c r="AN35" s="16">
        <v>804</v>
      </c>
      <c r="AO35" s="16">
        <v>670</v>
      </c>
      <c r="AP35" s="16">
        <v>0</v>
      </c>
      <c r="AQ35" s="16">
        <v>1474</v>
      </c>
      <c r="AR35" s="16">
        <v>0</v>
      </c>
      <c r="AS35" s="16">
        <v>0</v>
      </c>
      <c r="AT35" s="16">
        <v>2</v>
      </c>
      <c r="AU35" s="16">
        <v>1</v>
      </c>
      <c r="AV35" s="16">
        <v>3</v>
      </c>
      <c r="AW35" s="16">
        <v>1</v>
      </c>
      <c r="AX35" s="16">
        <v>4</v>
      </c>
      <c r="AY35" s="16">
        <v>7</v>
      </c>
      <c r="AZ35" s="16">
        <v>1</v>
      </c>
      <c r="BA35" s="16">
        <v>7</v>
      </c>
      <c r="BB35" s="16">
        <v>1995</v>
      </c>
      <c r="BC35" s="16">
        <v>4</v>
      </c>
      <c r="BD35" s="16">
        <v>2</v>
      </c>
      <c r="BE35" s="16">
        <v>400</v>
      </c>
      <c r="BF35" s="16">
        <v>4</v>
      </c>
      <c r="BG35" s="16">
        <v>4</v>
      </c>
      <c r="BH35" s="16">
        <v>3</v>
      </c>
      <c r="BI35" s="16">
        <v>120</v>
      </c>
      <c r="BJ35" s="16">
        <v>72</v>
      </c>
      <c r="BK35" s="16">
        <v>0</v>
      </c>
      <c r="BL35" s="16">
        <v>0</v>
      </c>
      <c r="BM35" s="16">
        <v>0</v>
      </c>
      <c r="BN35" s="16">
        <v>0</v>
      </c>
      <c r="BO35" s="16">
        <v>5</v>
      </c>
      <c r="BP35" s="16">
        <v>700</v>
      </c>
      <c r="BQ35" s="16">
        <v>5</v>
      </c>
      <c r="BR35" s="16">
        <v>2009</v>
      </c>
      <c r="BS35" s="16">
        <v>14</v>
      </c>
      <c r="BT35" s="16">
        <v>4</v>
      </c>
      <c r="BU35" s="16">
        <v>5</v>
      </c>
    </row>
    <row r="36" spans="2:73" x14ac:dyDescent="0.35">
      <c r="B36" s="10" t="s">
        <v>320</v>
      </c>
      <c r="C36" s="16">
        <v>85000</v>
      </c>
      <c r="D36" s="16">
        <v>50</v>
      </c>
      <c r="E36" s="16">
        <v>1</v>
      </c>
      <c r="F36" s="16">
        <v>105</v>
      </c>
      <c r="G36" s="16">
        <v>8470</v>
      </c>
      <c r="H36" s="16">
        <v>2</v>
      </c>
      <c r="I36" s="16">
        <v>2</v>
      </c>
      <c r="J36" s="16">
        <v>2</v>
      </c>
      <c r="K36" s="16">
        <v>4</v>
      </c>
      <c r="L36" s="16">
        <v>2</v>
      </c>
      <c r="M36" s="16">
        <v>3</v>
      </c>
      <c r="N36" s="16">
        <v>3</v>
      </c>
      <c r="O36" s="16">
        <v>2</v>
      </c>
      <c r="P36" s="16">
        <v>6</v>
      </c>
      <c r="Q36" s="16">
        <v>3</v>
      </c>
      <c r="R36" s="16">
        <v>1</v>
      </c>
      <c r="S36" s="16">
        <v>3</v>
      </c>
      <c r="T36" s="16">
        <v>2</v>
      </c>
      <c r="U36" s="16">
        <v>1915</v>
      </c>
      <c r="V36" s="16">
        <v>1982</v>
      </c>
      <c r="W36" s="16">
        <v>6</v>
      </c>
      <c r="X36" s="16">
        <v>8</v>
      </c>
      <c r="Y36" s="16">
        <v>3</v>
      </c>
      <c r="Z36" s="16">
        <v>2</v>
      </c>
      <c r="AA36" s="16">
        <v>0</v>
      </c>
      <c r="AB36" s="16">
        <v>2</v>
      </c>
      <c r="AC36" s="16">
        <v>2</v>
      </c>
      <c r="AD36" s="16">
        <v>2</v>
      </c>
      <c r="AE36" s="16">
        <v>4</v>
      </c>
      <c r="AF36" s="16">
        <v>3</v>
      </c>
      <c r="AG36" s="16">
        <v>6</v>
      </c>
      <c r="AH36" s="16">
        <v>0</v>
      </c>
      <c r="AI36" s="16">
        <v>0</v>
      </c>
      <c r="AJ36" s="16">
        <v>1013</v>
      </c>
      <c r="AK36" s="16">
        <v>1013</v>
      </c>
      <c r="AL36" s="16">
        <v>6</v>
      </c>
      <c r="AM36" s="16">
        <v>6</v>
      </c>
      <c r="AN36" s="16">
        <v>1013</v>
      </c>
      <c r="AO36" s="16">
        <v>0</v>
      </c>
      <c r="AP36" s="16">
        <v>513</v>
      </c>
      <c r="AQ36" s="16">
        <v>1526</v>
      </c>
      <c r="AR36" s="16">
        <v>0</v>
      </c>
      <c r="AS36" s="16">
        <v>0</v>
      </c>
      <c r="AT36" s="16">
        <v>1</v>
      </c>
      <c r="AU36" s="16">
        <v>0</v>
      </c>
      <c r="AV36" s="16">
        <v>2</v>
      </c>
      <c r="AW36" s="16">
        <v>1</v>
      </c>
      <c r="AX36" s="16">
        <v>3</v>
      </c>
      <c r="AY36" s="16">
        <v>6</v>
      </c>
      <c r="AZ36" s="16">
        <v>0</v>
      </c>
      <c r="BA36" s="16">
        <v>3</v>
      </c>
      <c r="BB36" s="19">
        <v>1978.5061638868744</v>
      </c>
      <c r="BC36" s="16">
        <v>1</v>
      </c>
      <c r="BD36" s="16">
        <v>0</v>
      </c>
      <c r="BE36" s="16">
        <v>0</v>
      </c>
      <c r="BF36" s="16">
        <v>1</v>
      </c>
      <c r="BG36" s="16">
        <v>1</v>
      </c>
      <c r="BH36" s="16">
        <v>2</v>
      </c>
      <c r="BI36" s="16">
        <v>0</v>
      </c>
      <c r="BJ36" s="16">
        <v>0</v>
      </c>
      <c r="BK36" s="16">
        <v>156</v>
      </c>
      <c r="BL36" s="16">
        <v>0</v>
      </c>
      <c r="BM36" s="16">
        <v>0</v>
      </c>
      <c r="BN36" s="16">
        <v>0</v>
      </c>
      <c r="BO36" s="16">
        <v>3</v>
      </c>
      <c r="BP36" s="16">
        <v>0</v>
      </c>
      <c r="BQ36" s="16">
        <v>10</v>
      </c>
      <c r="BR36" s="16">
        <v>2009</v>
      </c>
      <c r="BS36" s="16">
        <v>14</v>
      </c>
      <c r="BT36" s="16">
        <v>2</v>
      </c>
      <c r="BU36" s="16">
        <v>3</v>
      </c>
    </row>
    <row r="37" spans="2:73" x14ac:dyDescent="0.35">
      <c r="B37" s="10" t="s">
        <v>321</v>
      </c>
      <c r="C37" s="16">
        <v>123600</v>
      </c>
      <c r="D37" s="16">
        <v>20</v>
      </c>
      <c r="E37" s="16">
        <v>4</v>
      </c>
      <c r="F37" s="16">
        <v>60</v>
      </c>
      <c r="G37" s="16">
        <v>8070</v>
      </c>
      <c r="H37" s="16">
        <v>2</v>
      </c>
      <c r="I37" s="16">
        <v>1</v>
      </c>
      <c r="J37" s="16">
        <v>2</v>
      </c>
      <c r="K37" s="16">
        <v>4</v>
      </c>
      <c r="L37" s="16">
        <v>4</v>
      </c>
      <c r="M37" s="16">
        <v>3</v>
      </c>
      <c r="N37" s="16">
        <v>16</v>
      </c>
      <c r="O37" s="16">
        <v>7</v>
      </c>
      <c r="P37" s="16">
        <v>7</v>
      </c>
      <c r="Q37" s="16">
        <v>3</v>
      </c>
      <c r="R37" s="16">
        <v>4</v>
      </c>
      <c r="S37" s="16">
        <v>4</v>
      </c>
      <c r="T37" s="16">
        <v>5</v>
      </c>
      <c r="U37" s="16">
        <v>1994</v>
      </c>
      <c r="V37" s="16">
        <v>1995</v>
      </c>
      <c r="W37" s="16">
        <v>5</v>
      </c>
      <c r="X37" s="16">
        <v>8</v>
      </c>
      <c r="Y37" s="16">
        <v>14</v>
      </c>
      <c r="Z37" s="16">
        <v>2</v>
      </c>
      <c r="AA37" s="16">
        <v>0</v>
      </c>
      <c r="AB37" s="16">
        <v>3</v>
      </c>
      <c r="AC37" s="16">
        <v>3</v>
      </c>
      <c r="AD37" s="16">
        <v>6</v>
      </c>
      <c r="AE37" s="16">
        <v>5</v>
      </c>
      <c r="AF37" s="16">
        <v>4</v>
      </c>
      <c r="AG37" s="16">
        <v>7</v>
      </c>
      <c r="AH37" s="16">
        <v>588</v>
      </c>
      <c r="AI37" s="16">
        <v>0</v>
      </c>
      <c r="AJ37" s="16">
        <v>402</v>
      </c>
      <c r="AK37" s="16">
        <v>990</v>
      </c>
      <c r="AL37" s="16">
        <v>6</v>
      </c>
      <c r="AM37" s="16">
        <v>6</v>
      </c>
      <c r="AN37" s="16">
        <v>990</v>
      </c>
      <c r="AO37" s="16">
        <v>0</v>
      </c>
      <c r="AP37" s="16">
        <v>0</v>
      </c>
      <c r="AQ37" s="16">
        <v>990</v>
      </c>
      <c r="AR37" s="16">
        <v>1</v>
      </c>
      <c r="AS37" s="16">
        <v>0</v>
      </c>
      <c r="AT37" s="16">
        <v>1</v>
      </c>
      <c r="AU37" s="16">
        <v>0</v>
      </c>
      <c r="AV37" s="16">
        <v>3</v>
      </c>
      <c r="AW37" s="16">
        <v>1</v>
      </c>
      <c r="AX37" s="16">
        <v>4</v>
      </c>
      <c r="AY37" s="16">
        <v>5</v>
      </c>
      <c r="AZ37" s="16">
        <v>0</v>
      </c>
      <c r="BA37" s="16">
        <v>3</v>
      </c>
      <c r="BB37" s="19">
        <v>1978.5061638868744</v>
      </c>
      <c r="BC37" s="16">
        <v>1</v>
      </c>
      <c r="BD37" s="16">
        <v>0</v>
      </c>
      <c r="BE37" s="16">
        <v>0</v>
      </c>
      <c r="BF37" s="16">
        <v>1</v>
      </c>
      <c r="BG37" s="16">
        <v>1</v>
      </c>
      <c r="BH37" s="16">
        <v>3</v>
      </c>
      <c r="BI37" s="16">
        <v>0</v>
      </c>
      <c r="BJ37" s="16">
        <v>0</v>
      </c>
      <c r="BK37" s="16">
        <v>0</v>
      </c>
      <c r="BL37" s="16">
        <v>0</v>
      </c>
      <c r="BM37" s="16">
        <v>0</v>
      </c>
      <c r="BN37" s="16">
        <v>0</v>
      </c>
      <c r="BO37" s="16">
        <v>5</v>
      </c>
      <c r="BP37" s="16">
        <v>0</v>
      </c>
      <c r="BQ37" s="16">
        <v>8</v>
      </c>
      <c r="BR37" s="16">
        <v>2007</v>
      </c>
      <c r="BS37" s="16">
        <v>16</v>
      </c>
      <c r="BT37" s="16">
        <v>4</v>
      </c>
      <c r="BU37" s="16">
        <v>5</v>
      </c>
    </row>
    <row r="38" spans="2:73" x14ac:dyDescent="0.35">
      <c r="B38" s="10" t="s">
        <v>322</v>
      </c>
      <c r="C38" s="16">
        <v>185000</v>
      </c>
      <c r="D38" s="16">
        <v>60</v>
      </c>
      <c r="E38" s="16">
        <v>4</v>
      </c>
      <c r="F38" s="19">
        <v>70.049958368026651</v>
      </c>
      <c r="G38" s="16">
        <v>9765</v>
      </c>
      <c r="H38" s="16">
        <v>2</v>
      </c>
      <c r="I38" s="16">
        <v>4</v>
      </c>
      <c r="J38" s="16">
        <v>2</v>
      </c>
      <c r="K38" s="16">
        <v>4</v>
      </c>
      <c r="L38" s="16">
        <v>2</v>
      </c>
      <c r="M38" s="16">
        <v>3</v>
      </c>
      <c r="N38" s="16">
        <v>11</v>
      </c>
      <c r="O38" s="16">
        <v>7</v>
      </c>
      <c r="P38" s="16">
        <v>7</v>
      </c>
      <c r="Q38" s="16">
        <v>3</v>
      </c>
      <c r="R38" s="16">
        <v>8</v>
      </c>
      <c r="S38" s="16">
        <v>6</v>
      </c>
      <c r="T38" s="16">
        <v>8</v>
      </c>
      <c r="U38" s="16">
        <v>1993</v>
      </c>
      <c r="V38" s="16">
        <v>1993</v>
      </c>
      <c r="W38" s="16">
        <v>5</v>
      </c>
      <c r="X38" s="16">
        <v>8</v>
      </c>
      <c r="Y38" s="16">
        <v>14</v>
      </c>
      <c r="Z38" s="16">
        <v>4</v>
      </c>
      <c r="AA38" s="16">
        <v>68</v>
      </c>
      <c r="AB38" s="16">
        <v>5</v>
      </c>
      <c r="AC38" s="16">
        <v>4</v>
      </c>
      <c r="AD38" s="16">
        <v>6</v>
      </c>
      <c r="AE38" s="16">
        <v>5</v>
      </c>
      <c r="AF38" s="16">
        <v>5</v>
      </c>
      <c r="AG38" s="16">
        <v>4</v>
      </c>
      <c r="AH38" s="16">
        <v>310</v>
      </c>
      <c r="AI38" s="16">
        <v>0</v>
      </c>
      <c r="AJ38" s="16">
        <v>370</v>
      </c>
      <c r="AK38" s="16">
        <v>680</v>
      </c>
      <c r="AL38" s="16">
        <v>6</v>
      </c>
      <c r="AM38" s="16">
        <v>6</v>
      </c>
      <c r="AN38" s="16">
        <v>680</v>
      </c>
      <c r="AO38" s="16">
        <v>790</v>
      </c>
      <c r="AP38" s="16">
        <v>0</v>
      </c>
      <c r="AQ38" s="16">
        <v>1470</v>
      </c>
      <c r="AR38" s="16">
        <v>0</v>
      </c>
      <c r="AS38" s="16">
        <v>0</v>
      </c>
      <c r="AT38" s="16">
        <v>2</v>
      </c>
      <c r="AU38" s="16">
        <v>1</v>
      </c>
      <c r="AV38" s="16">
        <v>3</v>
      </c>
      <c r="AW38" s="16">
        <v>1</v>
      </c>
      <c r="AX38" s="16">
        <v>4</v>
      </c>
      <c r="AY38" s="16">
        <v>6</v>
      </c>
      <c r="AZ38" s="16">
        <v>1</v>
      </c>
      <c r="BA38" s="16">
        <v>7</v>
      </c>
      <c r="BB38" s="16">
        <v>1993</v>
      </c>
      <c r="BC38" s="16">
        <v>4</v>
      </c>
      <c r="BD38" s="16">
        <v>2</v>
      </c>
      <c r="BE38" s="16">
        <v>420</v>
      </c>
      <c r="BF38" s="16">
        <v>4</v>
      </c>
      <c r="BG38" s="16">
        <v>4</v>
      </c>
      <c r="BH38" s="16">
        <v>3</v>
      </c>
      <c r="BI38" s="16">
        <v>232</v>
      </c>
      <c r="BJ38" s="16">
        <v>63</v>
      </c>
      <c r="BK38" s="16">
        <v>0</v>
      </c>
      <c r="BL38" s="16">
        <v>0</v>
      </c>
      <c r="BM38" s="16">
        <v>0</v>
      </c>
      <c r="BN38" s="16">
        <v>0</v>
      </c>
      <c r="BO38" s="16">
        <v>5</v>
      </c>
      <c r="BP38" s="16">
        <v>480</v>
      </c>
      <c r="BQ38" s="16">
        <v>4</v>
      </c>
      <c r="BR38" s="16">
        <v>2009</v>
      </c>
      <c r="BS38" s="16">
        <v>14</v>
      </c>
      <c r="BT38" s="16">
        <v>4</v>
      </c>
      <c r="BU38" s="16">
        <v>5</v>
      </c>
    </row>
    <row r="39" spans="2:73" x14ac:dyDescent="0.35">
      <c r="B39" s="10" t="s">
        <v>323</v>
      </c>
      <c r="C39" s="16">
        <v>128950</v>
      </c>
      <c r="D39" s="16">
        <v>20</v>
      </c>
      <c r="E39" s="16">
        <v>4</v>
      </c>
      <c r="F39" s="16">
        <v>77</v>
      </c>
      <c r="G39" s="16">
        <v>9320</v>
      </c>
      <c r="H39" s="16">
        <v>2</v>
      </c>
      <c r="I39" s="16">
        <v>2</v>
      </c>
      <c r="J39" s="16">
        <v>2</v>
      </c>
      <c r="K39" s="16">
        <v>4</v>
      </c>
      <c r="L39" s="16">
        <v>4</v>
      </c>
      <c r="M39" s="16">
        <v>3</v>
      </c>
      <c r="N39" s="16">
        <v>7</v>
      </c>
      <c r="O39" s="16">
        <v>7</v>
      </c>
      <c r="P39" s="16">
        <v>7</v>
      </c>
      <c r="Q39" s="16">
        <v>3</v>
      </c>
      <c r="R39" s="16">
        <v>4</v>
      </c>
      <c r="S39" s="16">
        <v>4</v>
      </c>
      <c r="T39" s="16">
        <v>5</v>
      </c>
      <c r="U39" s="16">
        <v>1959</v>
      </c>
      <c r="V39" s="16">
        <v>1959</v>
      </c>
      <c r="W39" s="16">
        <v>5</v>
      </c>
      <c r="X39" s="16">
        <v>8</v>
      </c>
      <c r="Y39" s="16">
        <v>3</v>
      </c>
      <c r="Z39" s="16">
        <v>2</v>
      </c>
      <c r="AA39" s="16">
        <v>0</v>
      </c>
      <c r="AB39" s="16">
        <v>3</v>
      </c>
      <c r="AC39" s="16">
        <v>3</v>
      </c>
      <c r="AD39" s="16">
        <v>2</v>
      </c>
      <c r="AE39" s="16">
        <v>4</v>
      </c>
      <c r="AF39" s="16">
        <v>4</v>
      </c>
      <c r="AG39" s="16">
        <v>4</v>
      </c>
      <c r="AH39" s="16">
        <v>569</v>
      </c>
      <c r="AI39" s="16">
        <v>0</v>
      </c>
      <c r="AJ39" s="16">
        <v>381</v>
      </c>
      <c r="AK39" s="16">
        <v>950</v>
      </c>
      <c r="AL39" s="16">
        <v>6</v>
      </c>
      <c r="AM39" s="16">
        <v>6</v>
      </c>
      <c r="AN39" s="16">
        <v>1225</v>
      </c>
      <c r="AO39" s="16">
        <v>0</v>
      </c>
      <c r="AP39" s="16">
        <v>0</v>
      </c>
      <c r="AQ39" s="16">
        <v>1225</v>
      </c>
      <c r="AR39" s="16">
        <v>1</v>
      </c>
      <c r="AS39" s="16">
        <v>0</v>
      </c>
      <c r="AT39" s="16">
        <v>1</v>
      </c>
      <c r="AU39" s="16">
        <v>1</v>
      </c>
      <c r="AV39" s="16">
        <v>3</v>
      </c>
      <c r="AW39" s="16">
        <v>1</v>
      </c>
      <c r="AX39" s="16">
        <v>4</v>
      </c>
      <c r="AY39" s="16">
        <v>6</v>
      </c>
      <c r="AZ39" s="16">
        <v>0</v>
      </c>
      <c r="BA39" s="16">
        <v>3</v>
      </c>
      <c r="BB39" s="19">
        <v>1978.5061638868744</v>
      </c>
      <c r="BC39" s="16">
        <v>1</v>
      </c>
      <c r="BD39" s="16">
        <v>0</v>
      </c>
      <c r="BE39" s="16">
        <v>0</v>
      </c>
      <c r="BF39" s="16">
        <v>1</v>
      </c>
      <c r="BG39" s="16">
        <v>1</v>
      </c>
      <c r="BH39" s="16">
        <v>3</v>
      </c>
      <c r="BI39" s="16">
        <v>352</v>
      </c>
      <c r="BJ39" s="16">
        <v>0</v>
      </c>
      <c r="BK39" s="16">
        <v>0</v>
      </c>
      <c r="BL39" s="16">
        <v>0</v>
      </c>
      <c r="BM39" s="16">
        <v>0</v>
      </c>
      <c r="BN39" s="16">
        <v>0</v>
      </c>
      <c r="BO39" s="16">
        <v>5</v>
      </c>
      <c r="BP39" s="16">
        <v>400</v>
      </c>
      <c r="BQ39" s="16">
        <v>1</v>
      </c>
      <c r="BR39" s="16">
        <v>2010</v>
      </c>
      <c r="BS39" s="16">
        <v>13</v>
      </c>
      <c r="BT39" s="16">
        <v>4</v>
      </c>
      <c r="BU39" s="16">
        <v>5</v>
      </c>
    </row>
    <row r="40" spans="2:73" x14ac:dyDescent="0.35">
      <c r="B40" s="10" t="s">
        <v>324</v>
      </c>
      <c r="C40" s="16">
        <v>205000</v>
      </c>
      <c r="D40" s="16">
        <v>20</v>
      </c>
      <c r="E40" s="16">
        <v>4</v>
      </c>
      <c r="F40" s="19">
        <v>70.049958368026651</v>
      </c>
      <c r="G40" s="16">
        <v>10603</v>
      </c>
      <c r="H40" s="16">
        <v>2</v>
      </c>
      <c r="I40" s="16">
        <v>2</v>
      </c>
      <c r="J40" s="16">
        <v>2</v>
      </c>
      <c r="K40" s="16">
        <v>4</v>
      </c>
      <c r="L40" s="16">
        <v>4</v>
      </c>
      <c r="M40" s="16">
        <v>3</v>
      </c>
      <c r="N40" s="16">
        <v>10</v>
      </c>
      <c r="O40" s="16">
        <v>7</v>
      </c>
      <c r="P40" s="16">
        <v>7</v>
      </c>
      <c r="Q40" s="16">
        <v>3</v>
      </c>
      <c r="R40" s="16">
        <v>4</v>
      </c>
      <c r="S40" s="16">
        <v>6</v>
      </c>
      <c r="T40" s="16">
        <v>7</v>
      </c>
      <c r="U40" s="16">
        <v>1977</v>
      </c>
      <c r="V40" s="16">
        <v>2001</v>
      </c>
      <c r="W40" s="16">
        <v>5</v>
      </c>
      <c r="X40" s="16">
        <v>8</v>
      </c>
      <c r="Y40" s="16">
        <v>3</v>
      </c>
      <c r="Z40" s="16">
        <v>4</v>
      </c>
      <c r="AA40" s="16">
        <v>28</v>
      </c>
      <c r="AB40" s="16">
        <v>3</v>
      </c>
      <c r="AC40" s="16">
        <v>3</v>
      </c>
      <c r="AD40" s="16">
        <v>6</v>
      </c>
      <c r="AE40" s="16">
        <v>4</v>
      </c>
      <c r="AF40" s="16">
        <v>4</v>
      </c>
      <c r="AG40" s="16">
        <v>4</v>
      </c>
      <c r="AH40" s="16">
        <v>1200</v>
      </c>
      <c r="AI40" s="16">
        <v>0</v>
      </c>
      <c r="AJ40" s="16">
        <v>410</v>
      </c>
      <c r="AK40" s="16">
        <v>1610</v>
      </c>
      <c r="AL40" s="16">
        <v>6</v>
      </c>
      <c r="AM40" s="16">
        <v>6</v>
      </c>
      <c r="AN40" s="16">
        <v>1610</v>
      </c>
      <c r="AO40" s="16">
        <v>0</v>
      </c>
      <c r="AP40" s="16">
        <v>0</v>
      </c>
      <c r="AQ40" s="16">
        <v>1610</v>
      </c>
      <c r="AR40" s="16">
        <v>1</v>
      </c>
      <c r="AS40" s="16">
        <v>0</v>
      </c>
      <c r="AT40" s="16">
        <v>2</v>
      </c>
      <c r="AU40" s="16">
        <v>0</v>
      </c>
      <c r="AV40" s="16">
        <v>3</v>
      </c>
      <c r="AW40" s="16">
        <v>1</v>
      </c>
      <c r="AX40" s="16">
        <v>5</v>
      </c>
      <c r="AY40" s="16">
        <v>6</v>
      </c>
      <c r="AZ40" s="16">
        <v>2</v>
      </c>
      <c r="BA40" s="16">
        <v>6</v>
      </c>
      <c r="BB40" s="16">
        <v>1977</v>
      </c>
      <c r="BC40" s="16">
        <v>3</v>
      </c>
      <c r="BD40" s="16">
        <v>2</v>
      </c>
      <c r="BE40" s="16">
        <v>480</v>
      </c>
      <c r="BF40" s="16">
        <v>4</v>
      </c>
      <c r="BG40" s="16">
        <v>4</v>
      </c>
      <c r="BH40" s="16">
        <v>3</v>
      </c>
      <c r="BI40" s="16">
        <v>168</v>
      </c>
      <c r="BJ40" s="16">
        <v>68</v>
      </c>
      <c r="BK40" s="16">
        <v>0</v>
      </c>
      <c r="BL40" s="16">
        <v>0</v>
      </c>
      <c r="BM40" s="16">
        <v>0</v>
      </c>
      <c r="BN40" s="16">
        <v>0</v>
      </c>
      <c r="BO40" s="16">
        <v>5</v>
      </c>
      <c r="BP40" s="16">
        <v>0</v>
      </c>
      <c r="BQ40" s="16">
        <v>2</v>
      </c>
      <c r="BR40" s="16">
        <v>2010</v>
      </c>
      <c r="BS40" s="16">
        <v>13</v>
      </c>
      <c r="BT40" s="16">
        <v>4</v>
      </c>
      <c r="BU40" s="16">
        <v>5</v>
      </c>
    </row>
    <row r="41" spans="2:73" x14ac:dyDescent="0.35">
      <c r="B41" s="10" t="s">
        <v>325</v>
      </c>
      <c r="C41" s="16">
        <v>169500</v>
      </c>
      <c r="D41" s="16">
        <v>50</v>
      </c>
      <c r="E41" s="16">
        <v>2</v>
      </c>
      <c r="F41" s="19">
        <v>70.049958368026651</v>
      </c>
      <c r="G41" s="16">
        <v>7758</v>
      </c>
      <c r="H41" s="16">
        <v>2</v>
      </c>
      <c r="I41" s="16">
        <v>1</v>
      </c>
      <c r="J41" s="16">
        <v>2</v>
      </c>
      <c r="K41" s="16">
        <v>4</v>
      </c>
      <c r="L41" s="16">
        <v>2</v>
      </c>
      <c r="M41" s="16">
        <v>3</v>
      </c>
      <c r="N41" s="16">
        <v>3</v>
      </c>
      <c r="O41" s="16">
        <v>7</v>
      </c>
      <c r="P41" s="16">
        <v>7</v>
      </c>
      <c r="Q41" s="16">
        <v>3</v>
      </c>
      <c r="R41" s="16">
        <v>1</v>
      </c>
      <c r="S41" s="16">
        <v>7</v>
      </c>
      <c r="T41" s="16">
        <v>4</v>
      </c>
      <c r="U41" s="16">
        <v>1931</v>
      </c>
      <c r="V41" s="16">
        <v>1950</v>
      </c>
      <c r="W41" s="16">
        <v>5</v>
      </c>
      <c r="X41" s="16">
        <v>8</v>
      </c>
      <c r="Y41" s="16">
        <v>7</v>
      </c>
      <c r="Z41" s="16">
        <v>4</v>
      </c>
      <c r="AA41" s="16">
        <v>600</v>
      </c>
      <c r="AB41" s="16">
        <v>3</v>
      </c>
      <c r="AC41" s="16">
        <v>2</v>
      </c>
      <c r="AD41" s="16">
        <v>6</v>
      </c>
      <c r="AE41" s="16">
        <v>4</v>
      </c>
      <c r="AF41" s="16">
        <v>4</v>
      </c>
      <c r="AG41" s="16">
        <v>5</v>
      </c>
      <c r="AH41" s="16">
        <v>224</v>
      </c>
      <c r="AI41" s="16">
        <v>0</v>
      </c>
      <c r="AJ41" s="16">
        <v>816</v>
      </c>
      <c r="AK41" s="16">
        <v>1040</v>
      </c>
      <c r="AL41" s="16">
        <v>6</v>
      </c>
      <c r="AM41" s="16">
        <v>2</v>
      </c>
      <c r="AN41" s="16">
        <v>1226</v>
      </c>
      <c r="AO41" s="16">
        <v>592</v>
      </c>
      <c r="AP41" s="16">
        <v>0</v>
      </c>
      <c r="AQ41" s="16">
        <v>1818</v>
      </c>
      <c r="AR41" s="16">
        <v>0</v>
      </c>
      <c r="AS41" s="16">
        <v>0</v>
      </c>
      <c r="AT41" s="16">
        <v>1</v>
      </c>
      <c r="AU41" s="16">
        <v>1</v>
      </c>
      <c r="AV41" s="16">
        <v>4</v>
      </c>
      <c r="AW41" s="16">
        <v>1</v>
      </c>
      <c r="AX41" s="16">
        <v>4</v>
      </c>
      <c r="AY41" s="16">
        <v>7</v>
      </c>
      <c r="AZ41" s="16">
        <v>2</v>
      </c>
      <c r="BA41" s="16">
        <v>5</v>
      </c>
      <c r="BB41" s="16">
        <v>1951</v>
      </c>
      <c r="BC41" s="16">
        <v>2</v>
      </c>
      <c r="BD41" s="16">
        <v>1</v>
      </c>
      <c r="BE41" s="16">
        <v>240</v>
      </c>
      <c r="BF41" s="16">
        <v>4</v>
      </c>
      <c r="BG41" s="16">
        <v>4</v>
      </c>
      <c r="BH41" s="16">
        <v>3</v>
      </c>
      <c r="BI41" s="16">
        <v>0</v>
      </c>
      <c r="BJ41" s="16">
        <v>0</v>
      </c>
      <c r="BK41" s="16">
        <v>0</v>
      </c>
      <c r="BL41" s="16">
        <v>0</v>
      </c>
      <c r="BM41" s="16">
        <v>184</v>
      </c>
      <c r="BN41" s="16">
        <v>0</v>
      </c>
      <c r="BO41" s="16">
        <v>5</v>
      </c>
      <c r="BP41" s="16">
        <v>0</v>
      </c>
      <c r="BQ41" s="16">
        <v>6</v>
      </c>
      <c r="BR41" s="16">
        <v>2007</v>
      </c>
      <c r="BS41" s="16">
        <v>16</v>
      </c>
      <c r="BT41" s="16">
        <v>4</v>
      </c>
      <c r="BU41" s="16">
        <v>5</v>
      </c>
    </row>
    <row r="42" spans="2:73" x14ac:dyDescent="0.35">
      <c r="B42" s="10" t="s">
        <v>326</v>
      </c>
      <c r="C42" s="16">
        <v>115000</v>
      </c>
      <c r="D42" s="16">
        <v>50</v>
      </c>
      <c r="E42" s="16">
        <v>2</v>
      </c>
      <c r="F42" s="16">
        <v>85</v>
      </c>
      <c r="G42" s="16">
        <v>8500</v>
      </c>
      <c r="H42" s="16">
        <v>2</v>
      </c>
      <c r="I42" s="16">
        <v>1</v>
      </c>
      <c r="J42" s="16">
        <v>2</v>
      </c>
      <c r="K42" s="16">
        <v>4</v>
      </c>
      <c r="L42" s="16">
        <v>2</v>
      </c>
      <c r="M42" s="16">
        <v>3</v>
      </c>
      <c r="N42" s="16">
        <v>3</v>
      </c>
      <c r="O42" s="16">
        <v>3</v>
      </c>
      <c r="P42" s="16">
        <v>7</v>
      </c>
      <c r="Q42" s="16">
        <v>3</v>
      </c>
      <c r="R42" s="16">
        <v>1</v>
      </c>
      <c r="S42" s="16">
        <v>5</v>
      </c>
      <c r="T42" s="16">
        <v>7</v>
      </c>
      <c r="U42" s="16">
        <v>1919</v>
      </c>
      <c r="V42" s="16">
        <v>2005</v>
      </c>
      <c r="W42" s="16">
        <v>5</v>
      </c>
      <c r="X42" s="16">
        <v>8</v>
      </c>
      <c r="Y42" s="16">
        <v>15</v>
      </c>
      <c r="Z42" s="16">
        <v>2</v>
      </c>
      <c r="AA42" s="16">
        <v>0</v>
      </c>
      <c r="AB42" s="16">
        <v>3</v>
      </c>
      <c r="AC42" s="16">
        <v>3</v>
      </c>
      <c r="AD42" s="16">
        <v>2</v>
      </c>
      <c r="AE42" s="16">
        <v>4</v>
      </c>
      <c r="AF42" s="16">
        <v>4</v>
      </c>
      <c r="AG42" s="16">
        <v>6</v>
      </c>
      <c r="AH42" s="16">
        <v>0</v>
      </c>
      <c r="AI42" s="16">
        <v>0</v>
      </c>
      <c r="AJ42" s="16">
        <v>793</v>
      </c>
      <c r="AK42" s="16">
        <v>793</v>
      </c>
      <c r="AL42" s="16">
        <v>1</v>
      </c>
      <c r="AM42" s="16">
        <v>2</v>
      </c>
      <c r="AN42" s="16">
        <v>997</v>
      </c>
      <c r="AO42" s="16">
        <v>520</v>
      </c>
      <c r="AP42" s="16">
        <v>0</v>
      </c>
      <c r="AQ42" s="16">
        <v>1517</v>
      </c>
      <c r="AR42" s="16">
        <v>0</v>
      </c>
      <c r="AS42" s="16">
        <v>0</v>
      </c>
      <c r="AT42" s="16">
        <v>2</v>
      </c>
      <c r="AU42" s="16">
        <v>0</v>
      </c>
      <c r="AV42" s="16">
        <v>3</v>
      </c>
      <c r="AW42" s="16">
        <v>1</v>
      </c>
      <c r="AX42" s="16">
        <v>3</v>
      </c>
      <c r="AY42" s="16">
        <v>7</v>
      </c>
      <c r="AZ42" s="16">
        <v>0</v>
      </c>
      <c r="BA42" s="16">
        <v>3</v>
      </c>
      <c r="BB42" s="19">
        <v>1978.5061638868744</v>
      </c>
      <c r="BC42" s="16">
        <v>1</v>
      </c>
      <c r="BD42" s="16">
        <v>0</v>
      </c>
      <c r="BE42" s="16">
        <v>0</v>
      </c>
      <c r="BF42" s="16">
        <v>1</v>
      </c>
      <c r="BG42" s="16">
        <v>1</v>
      </c>
      <c r="BH42" s="16">
        <v>2</v>
      </c>
      <c r="BI42" s="16">
        <v>0</v>
      </c>
      <c r="BJ42" s="16">
        <v>0</v>
      </c>
      <c r="BK42" s="16">
        <v>144</v>
      </c>
      <c r="BL42" s="16">
        <v>0</v>
      </c>
      <c r="BM42" s="16">
        <v>0</v>
      </c>
      <c r="BN42" s="16">
        <v>0</v>
      </c>
      <c r="BO42" s="16">
        <v>5</v>
      </c>
      <c r="BP42" s="16">
        <v>0</v>
      </c>
      <c r="BQ42" s="16">
        <v>8</v>
      </c>
      <c r="BR42" s="16">
        <v>2007</v>
      </c>
      <c r="BS42" s="16">
        <v>16</v>
      </c>
      <c r="BT42" s="16">
        <v>4</v>
      </c>
      <c r="BU42" s="16">
        <v>5</v>
      </c>
    </row>
    <row r="43" spans="2:73" x14ac:dyDescent="0.35">
      <c r="B43" s="10" t="s">
        <v>327</v>
      </c>
      <c r="C43" s="16">
        <v>180000</v>
      </c>
      <c r="D43" s="16">
        <v>80</v>
      </c>
      <c r="E43" s="16">
        <v>4</v>
      </c>
      <c r="F43" s="19">
        <v>70.049958368026651</v>
      </c>
      <c r="G43" s="16">
        <v>7750</v>
      </c>
      <c r="H43" s="16">
        <v>2</v>
      </c>
      <c r="I43" s="16">
        <v>2</v>
      </c>
      <c r="J43" s="16">
        <v>2</v>
      </c>
      <c r="K43" s="16">
        <v>4</v>
      </c>
      <c r="L43" s="16">
        <v>4</v>
      </c>
      <c r="M43" s="16">
        <v>3</v>
      </c>
      <c r="N43" s="16">
        <v>11</v>
      </c>
      <c r="O43" s="16">
        <v>7</v>
      </c>
      <c r="P43" s="16">
        <v>7</v>
      </c>
      <c r="Q43" s="16">
        <v>3</v>
      </c>
      <c r="R43" s="16">
        <v>3</v>
      </c>
      <c r="S43" s="16">
        <v>7</v>
      </c>
      <c r="T43" s="16">
        <v>5</v>
      </c>
      <c r="U43" s="16">
        <v>2000</v>
      </c>
      <c r="V43" s="16">
        <v>2000</v>
      </c>
      <c r="W43" s="16">
        <v>5</v>
      </c>
      <c r="X43" s="16">
        <v>8</v>
      </c>
      <c r="Y43" s="16">
        <v>14</v>
      </c>
      <c r="Z43" s="16">
        <v>2</v>
      </c>
      <c r="AA43" s="16">
        <v>0</v>
      </c>
      <c r="AB43" s="16">
        <v>3</v>
      </c>
      <c r="AC43" s="16">
        <v>3</v>
      </c>
      <c r="AD43" s="16">
        <v>6</v>
      </c>
      <c r="AE43" s="16">
        <v>5</v>
      </c>
      <c r="AF43" s="16">
        <v>4</v>
      </c>
      <c r="AG43" s="16">
        <v>7</v>
      </c>
      <c r="AH43" s="16">
        <v>250</v>
      </c>
      <c r="AI43" s="16">
        <v>0</v>
      </c>
      <c r="AJ43" s="16">
        <v>134</v>
      </c>
      <c r="AK43" s="16">
        <v>384</v>
      </c>
      <c r="AL43" s="16">
        <v>6</v>
      </c>
      <c r="AM43" s="16">
        <v>6</v>
      </c>
      <c r="AN43" s="16">
        <v>774</v>
      </c>
      <c r="AO43" s="16">
        <v>656</v>
      </c>
      <c r="AP43" s="16">
        <v>0</v>
      </c>
      <c r="AQ43" s="16">
        <v>1430</v>
      </c>
      <c r="AR43" s="16">
        <v>0</v>
      </c>
      <c r="AS43" s="16">
        <v>0</v>
      </c>
      <c r="AT43" s="16">
        <v>2</v>
      </c>
      <c r="AU43" s="16">
        <v>1</v>
      </c>
      <c r="AV43" s="16">
        <v>3</v>
      </c>
      <c r="AW43" s="16">
        <v>1</v>
      </c>
      <c r="AX43" s="16">
        <v>4</v>
      </c>
      <c r="AY43" s="16">
        <v>7</v>
      </c>
      <c r="AZ43" s="16">
        <v>1</v>
      </c>
      <c r="BA43" s="16">
        <v>7</v>
      </c>
      <c r="BB43" s="16">
        <v>2000</v>
      </c>
      <c r="BC43" s="16">
        <v>4</v>
      </c>
      <c r="BD43" s="16">
        <v>2</v>
      </c>
      <c r="BE43" s="16">
        <v>400</v>
      </c>
      <c r="BF43" s="16">
        <v>4</v>
      </c>
      <c r="BG43" s="16">
        <v>4</v>
      </c>
      <c r="BH43" s="16">
        <v>3</v>
      </c>
      <c r="BI43" s="16">
        <v>180</v>
      </c>
      <c r="BJ43" s="16">
        <v>0</v>
      </c>
      <c r="BK43" s="16">
        <v>0</v>
      </c>
      <c r="BL43" s="16">
        <v>0</v>
      </c>
      <c r="BM43" s="16">
        <v>0</v>
      </c>
      <c r="BN43" s="16">
        <v>0</v>
      </c>
      <c r="BO43" s="16">
        <v>5</v>
      </c>
      <c r="BP43" s="16">
        <v>0</v>
      </c>
      <c r="BQ43" s="16">
        <v>4</v>
      </c>
      <c r="BR43" s="16">
        <v>2010</v>
      </c>
      <c r="BS43" s="16">
        <v>13</v>
      </c>
      <c r="BT43" s="16">
        <v>4</v>
      </c>
      <c r="BU43" s="16">
        <v>5</v>
      </c>
    </row>
    <row r="44" spans="2:73" x14ac:dyDescent="0.35">
      <c r="B44" s="10" t="s">
        <v>328</v>
      </c>
      <c r="C44" s="16">
        <v>217000</v>
      </c>
      <c r="D44" s="16">
        <v>20</v>
      </c>
      <c r="E44" s="16">
        <v>4</v>
      </c>
      <c r="F44" s="19">
        <v>70.049958368026651</v>
      </c>
      <c r="G44" s="16">
        <v>21000</v>
      </c>
      <c r="H44" s="16">
        <v>2</v>
      </c>
      <c r="I44" s="16">
        <v>1</v>
      </c>
      <c r="J44" s="16">
        <v>1</v>
      </c>
      <c r="K44" s="16">
        <v>4</v>
      </c>
      <c r="L44" s="16">
        <v>2</v>
      </c>
      <c r="M44" s="16">
        <v>3</v>
      </c>
      <c r="N44" s="16">
        <v>14</v>
      </c>
      <c r="O44" s="16">
        <v>7</v>
      </c>
      <c r="P44" s="16">
        <v>7</v>
      </c>
      <c r="Q44" s="16">
        <v>3</v>
      </c>
      <c r="R44" s="16">
        <v>4</v>
      </c>
      <c r="S44" s="16">
        <v>6</v>
      </c>
      <c r="T44" s="16">
        <v>5</v>
      </c>
      <c r="U44" s="16">
        <v>1953</v>
      </c>
      <c r="V44" s="16">
        <v>1953</v>
      </c>
      <c r="W44" s="16">
        <v>6</v>
      </c>
      <c r="X44" s="16">
        <v>8</v>
      </c>
      <c r="Y44" s="16">
        <v>4</v>
      </c>
      <c r="Z44" s="16">
        <v>4</v>
      </c>
      <c r="AA44" s="16">
        <v>184</v>
      </c>
      <c r="AB44" s="16">
        <v>3</v>
      </c>
      <c r="AC44" s="16">
        <v>4</v>
      </c>
      <c r="AD44" s="16">
        <v>2</v>
      </c>
      <c r="AE44" s="16">
        <v>5</v>
      </c>
      <c r="AF44" s="16">
        <v>4</v>
      </c>
      <c r="AG44" s="16">
        <v>4</v>
      </c>
      <c r="AH44" s="16">
        <v>35</v>
      </c>
      <c r="AI44" s="16">
        <v>869</v>
      </c>
      <c r="AJ44" s="16">
        <v>905</v>
      </c>
      <c r="AK44" s="16">
        <v>1809</v>
      </c>
      <c r="AL44" s="16">
        <v>6</v>
      </c>
      <c r="AM44" s="16">
        <v>6</v>
      </c>
      <c r="AN44" s="16">
        <v>2259</v>
      </c>
      <c r="AO44" s="16">
        <v>0</v>
      </c>
      <c r="AP44" s="16">
        <v>0</v>
      </c>
      <c r="AQ44" s="16">
        <v>2259</v>
      </c>
      <c r="AR44" s="16">
        <v>1</v>
      </c>
      <c r="AS44" s="16">
        <v>0</v>
      </c>
      <c r="AT44" s="16">
        <v>2</v>
      </c>
      <c r="AU44" s="16">
        <v>0</v>
      </c>
      <c r="AV44" s="16">
        <v>3</v>
      </c>
      <c r="AW44" s="16">
        <v>1</v>
      </c>
      <c r="AX44" s="16">
        <v>5</v>
      </c>
      <c r="AY44" s="16">
        <v>7</v>
      </c>
      <c r="AZ44" s="16">
        <v>2</v>
      </c>
      <c r="BA44" s="16">
        <v>4</v>
      </c>
      <c r="BB44" s="16">
        <v>1953</v>
      </c>
      <c r="BC44" s="16">
        <v>2</v>
      </c>
      <c r="BD44" s="16">
        <v>2</v>
      </c>
      <c r="BE44" s="16">
        <v>450</v>
      </c>
      <c r="BF44" s="16">
        <v>4</v>
      </c>
      <c r="BG44" s="16">
        <v>4</v>
      </c>
      <c r="BH44" s="16">
        <v>3</v>
      </c>
      <c r="BI44" s="16">
        <v>166</v>
      </c>
      <c r="BJ44" s="16">
        <v>120</v>
      </c>
      <c r="BK44" s="16">
        <v>192</v>
      </c>
      <c r="BL44" s="16">
        <v>0</v>
      </c>
      <c r="BM44" s="16">
        <v>0</v>
      </c>
      <c r="BN44" s="16">
        <v>0</v>
      </c>
      <c r="BO44" s="16">
        <v>3</v>
      </c>
      <c r="BP44" s="16">
        <v>0</v>
      </c>
      <c r="BQ44" s="16">
        <v>10</v>
      </c>
      <c r="BR44" s="16">
        <v>2007</v>
      </c>
      <c r="BS44" s="16">
        <v>16</v>
      </c>
      <c r="BT44" s="16">
        <v>3</v>
      </c>
      <c r="BU44" s="16">
        <v>3</v>
      </c>
    </row>
    <row r="45" spans="2:73" x14ac:dyDescent="0.35">
      <c r="B45" s="10" t="s">
        <v>329</v>
      </c>
      <c r="C45" s="16">
        <v>139000</v>
      </c>
      <c r="D45" s="16">
        <v>20</v>
      </c>
      <c r="E45" s="16">
        <v>4</v>
      </c>
      <c r="F45" s="19">
        <v>70.049958368026651</v>
      </c>
      <c r="G45" s="16">
        <v>11616</v>
      </c>
      <c r="H45" s="16">
        <v>2</v>
      </c>
      <c r="I45" s="16">
        <v>1</v>
      </c>
      <c r="J45" s="16">
        <v>2</v>
      </c>
      <c r="K45" s="16">
        <v>4</v>
      </c>
      <c r="L45" s="16">
        <v>4</v>
      </c>
      <c r="M45" s="16">
        <v>3</v>
      </c>
      <c r="N45" s="16">
        <v>5</v>
      </c>
      <c r="O45" s="16">
        <v>7</v>
      </c>
      <c r="P45" s="16">
        <v>7</v>
      </c>
      <c r="Q45" s="16">
        <v>3</v>
      </c>
      <c r="R45" s="16">
        <v>4</v>
      </c>
      <c r="S45" s="16">
        <v>5</v>
      </c>
      <c r="T45" s="16">
        <v>5</v>
      </c>
      <c r="U45" s="16">
        <v>1962</v>
      </c>
      <c r="V45" s="16">
        <v>1962</v>
      </c>
      <c r="W45" s="16">
        <v>5</v>
      </c>
      <c r="X45" s="16">
        <v>8</v>
      </c>
      <c r="Y45" s="16">
        <v>4</v>
      </c>
      <c r="Z45" s="16">
        <v>4</v>
      </c>
      <c r="AA45" s="16">
        <v>116</v>
      </c>
      <c r="AB45" s="16">
        <v>3</v>
      </c>
      <c r="AC45" s="16">
        <v>3</v>
      </c>
      <c r="AD45" s="16">
        <v>2</v>
      </c>
      <c r="AE45" s="16">
        <v>4</v>
      </c>
      <c r="AF45" s="16">
        <v>4</v>
      </c>
      <c r="AG45" s="16">
        <v>5</v>
      </c>
      <c r="AH45" s="16">
        <v>170</v>
      </c>
      <c r="AI45" s="16">
        <v>670</v>
      </c>
      <c r="AJ45" s="16">
        <v>252</v>
      </c>
      <c r="AK45" s="16">
        <v>1092</v>
      </c>
      <c r="AL45" s="16">
        <v>6</v>
      </c>
      <c r="AM45" s="16">
        <v>6</v>
      </c>
      <c r="AN45" s="16">
        <v>1092</v>
      </c>
      <c r="AO45" s="16">
        <v>0</v>
      </c>
      <c r="AP45" s="16">
        <v>0</v>
      </c>
      <c r="AQ45" s="16">
        <v>1092</v>
      </c>
      <c r="AR45" s="16">
        <v>0</v>
      </c>
      <c r="AS45" s="16">
        <v>1</v>
      </c>
      <c r="AT45" s="16">
        <v>1</v>
      </c>
      <c r="AU45" s="16">
        <v>0</v>
      </c>
      <c r="AV45" s="16">
        <v>3</v>
      </c>
      <c r="AW45" s="16">
        <v>1</v>
      </c>
      <c r="AX45" s="16">
        <v>4</v>
      </c>
      <c r="AY45" s="16">
        <v>6</v>
      </c>
      <c r="AZ45" s="16">
        <v>1</v>
      </c>
      <c r="BA45" s="16">
        <v>6</v>
      </c>
      <c r="BB45" s="16">
        <v>1962</v>
      </c>
      <c r="BC45" s="16">
        <v>2</v>
      </c>
      <c r="BD45" s="16">
        <v>1</v>
      </c>
      <c r="BE45" s="16">
        <v>288</v>
      </c>
      <c r="BF45" s="16">
        <v>4</v>
      </c>
      <c r="BG45" s="16">
        <v>4</v>
      </c>
      <c r="BH45" s="16">
        <v>3</v>
      </c>
      <c r="BI45" s="16">
        <v>0</v>
      </c>
      <c r="BJ45" s="16">
        <v>20</v>
      </c>
      <c r="BK45" s="16">
        <v>144</v>
      </c>
      <c r="BL45" s="16">
        <v>0</v>
      </c>
      <c r="BM45" s="16">
        <v>0</v>
      </c>
      <c r="BN45" s="16">
        <v>0</v>
      </c>
      <c r="BO45" s="16">
        <v>5</v>
      </c>
      <c r="BP45" s="16">
        <v>0</v>
      </c>
      <c r="BQ45" s="16">
        <v>9</v>
      </c>
      <c r="BR45" s="16">
        <v>2009</v>
      </c>
      <c r="BS45" s="16">
        <v>14</v>
      </c>
      <c r="BT45" s="16">
        <v>4</v>
      </c>
      <c r="BU45" s="16">
        <v>5</v>
      </c>
    </row>
    <row r="46" spans="2:73" x14ac:dyDescent="0.35">
      <c r="B46" s="10" t="s">
        <v>330</v>
      </c>
      <c r="C46" s="16">
        <v>180000</v>
      </c>
      <c r="D46" s="16">
        <v>80</v>
      </c>
      <c r="E46" s="16">
        <v>4</v>
      </c>
      <c r="F46" s="19">
        <v>70.049958368026651</v>
      </c>
      <c r="G46" s="16">
        <v>21453</v>
      </c>
      <c r="H46" s="16">
        <v>2</v>
      </c>
      <c r="I46" s="16">
        <v>2</v>
      </c>
      <c r="J46" s="16">
        <v>3</v>
      </c>
      <c r="K46" s="16">
        <v>4</v>
      </c>
      <c r="L46" s="16">
        <v>1</v>
      </c>
      <c r="M46" s="16">
        <v>1</v>
      </c>
      <c r="N46" s="16">
        <v>1</v>
      </c>
      <c r="O46" s="16">
        <v>7</v>
      </c>
      <c r="P46" s="16">
        <v>7</v>
      </c>
      <c r="Q46" s="16">
        <v>3</v>
      </c>
      <c r="R46" s="16">
        <v>3</v>
      </c>
      <c r="S46" s="16">
        <v>6</v>
      </c>
      <c r="T46" s="16">
        <v>5</v>
      </c>
      <c r="U46" s="16">
        <v>1969</v>
      </c>
      <c r="V46" s="16">
        <v>1969</v>
      </c>
      <c r="W46" s="16">
        <v>1</v>
      </c>
      <c r="X46" s="16">
        <v>3</v>
      </c>
      <c r="Y46" s="16">
        <v>3</v>
      </c>
      <c r="Z46" s="16">
        <v>2</v>
      </c>
      <c r="AA46" s="16">
        <v>0</v>
      </c>
      <c r="AB46" s="16">
        <v>3</v>
      </c>
      <c r="AC46" s="16">
        <v>3</v>
      </c>
      <c r="AD46" s="16">
        <v>2</v>
      </c>
      <c r="AE46" s="16">
        <v>4</v>
      </c>
      <c r="AF46" s="16">
        <v>4</v>
      </c>
      <c r="AG46" s="16">
        <v>4</v>
      </c>
      <c r="AH46" s="16">
        <v>938</v>
      </c>
      <c r="AI46" s="16">
        <v>0</v>
      </c>
      <c r="AJ46" s="16">
        <v>0</v>
      </c>
      <c r="AK46" s="16">
        <v>938</v>
      </c>
      <c r="AL46" s="16">
        <v>6</v>
      </c>
      <c r="AM46" s="16">
        <v>6</v>
      </c>
      <c r="AN46" s="16">
        <v>988</v>
      </c>
      <c r="AO46" s="16">
        <v>0</v>
      </c>
      <c r="AP46" s="16">
        <v>0</v>
      </c>
      <c r="AQ46" s="16">
        <v>988</v>
      </c>
      <c r="AR46" s="16">
        <v>1</v>
      </c>
      <c r="AS46" s="16">
        <v>0</v>
      </c>
      <c r="AT46" s="16">
        <v>1</v>
      </c>
      <c r="AU46" s="16">
        <v>0</v>
      </c>
      <c r="AV46" s="16">
        <v>1</v>
      </c>
      <c r="AW46" s="16">
        <v>1</v>
      </c>
      <c r="AX46" s="16">
        <v>4</v>
      </c>
      <c r="AY46" s="16">
        <v>4</v>
      </c>
      <c r="AZ46" s="16">
        <v>2</v>
      </c>
      <c r="BA46" s="16">
        <v>6</v>
      </c>
      <c r="BB46" s="16">
        <v>1969</v>
      </c>
      <c r="BC46" s="16">
        <v>2</v>
      </c>
      <c r="BD46" s="16">
        <v>2</v>
      </c>
      <c r="BE46" s="16">
        <v>540</v>
      </c>
      <c r="BF46" s="16">
        <v>4</v>
      </c>
      <c r="BG46" s="16">
        <v>4</v>
      </c>
      <c r="BH46" s="16">
        <v>3</v>
      </c>
      <c r="BI46" s="16">
        <v>0</v>
      </c>
      <c r="BJ46" s="16">
        <v>130</v>
      </c>
      <c r="BK46" s="16">
        <v>0</v>
      </c>
      <c r="BL46" s="16">
        <v>130</v>
      </c>
      <c r="BM46" s="16">
        <v>0</v>
      </c>
      <c r="BN46" s="16">
        <v>0</v>
      </c>
      <c r="BO46" s="16">
        <v>5</v>
      </c>
      <c r="BP46" s="16">
        <v>0</v>
      </c>
      <c r="BQ46" s="16">
        <v>10</v>
      </c>
      <c r="BR46" s="16">
        <v>2006</v>
      </c>
      <c r="BS46" s="16">
        <v>17</v>
      </c>
      <c r="BT46" s="16">
        <v>4</v>
      </c>
      <c r="BU46" s="16">
        <v>5</v>
      </c>
    </row>
    <row r="47" spans="2:73" x14ac:dyDescent="0.35">
      <c r="B47" s="10" t="s">
        <v>331</v>
      </c>
      <c r="C47" s="16">
        <v>84500</v>
      </c>
      <c r="D47" s="16">
        <v>190</v>
      </c>
      <c r="E47" s="16">
        <v>2</v>
      </c>
      <c r="F47" s="16">
        <v>60</v>
      </c>
      <c r="G47" s="16">
        <v>6780</v>
      </c>
      <c r="H47" s="16">
        <v>2</v>
      </c>
      <c r="I47" s="16">
        <v>1</v>
      </c>
      <c r="J47" s="16">
        <v>2</v>
      </c>
      <c r="K47" s="16">
        <v>4</v>
      </c>
      <c r="L47" s="16">
        <v>4</v>
      </c>
      <c r="M47" s="16">
        <v>3</v>
      </c>
      <c r="N47" s="16">
        <v>3</v>
      </c>
      <c r="O47" s="16">
        <v>7</v>
      </c>
      <c r="P47" s="16">
        <v>7</v>
      </c>
      <c r="Q47" s="16">
        <v>1</v>
      </c>
      <c r="R47" s="16">
        <v>1</v>
      </c>
      <c r="S47" s="16">
        <v>6</v>
      </c>
      <c r="T47" s="16">
        <v>8</v>
      </c>
      <c r="U47" s="16">
        <v>1935</v>
      </c>
      <c r="V47" s="16">
        <v>1982</v>
      </c>
      <c r="W47" s="16">
        <v>5</v>
      </c>
      <c r="X47" s="16">
        <v>8</v>
      </c>
      <c r="Y47" s="16">
        <v>4</v>
      </c>
      <c r="Z47" s="16">
        <v>2</v>
      </c>
      <c r="AA47" s="16">
        <v>0</v>
      </c>
      <c r="AB47" s="16">
        <v>3</v>
      </c>
      <c r="AC47" s="16">
        <v>2</v>
      </c>
      <c r="AD47" s="16">
        <v>2</v>
      </c>
      <c r="AE47" s="16">
        <v>4</v>
      </c>
      <c r="AF47" s="16">
        <v>4</v>
      </c>
      <c r="AG47" s="16">
        <v>7</v>
      </c>
      <c r="AH47" s="16">
        <v>490</v>
      </c>
      <c r="AI47" s="16">
        <v>0</v>
      </c>
      <c r="AJ47" s="16">
        <v>30</v>
      </c>
      <c r="AK47" s="16">
        <v>520</v>
      </c>
      <c r="AL47" s="16">
        <v>6</v>
      </c>
      <c r="AM47" s="16">
        <v>6</v>
      </c>
      <c r="AN47" s="16">
        <v>520</v>
      </c>
      <c r="AO47" s="16">
        <v>0</v>
      </c>
      <c r="AP47" s="16">
        <v>234</v>
      </c>
      <c r="AQ47" s="16">
        <v>754</v>
      </c>
      <c r="AR47" s="16">
        <v>1</v>
      </c>
      <c r="AS47" s="16">
        <v>0</v>
      </c>
      <c r="AT47" s="16">
        <v>1</v>
      </c>
      <c r="AU47" s="16">
        <v>0</v>
      </c>
      <c r="AV47" s="16">
        <v>2</v>
      </c>
      <c r="AW47" s="16">
        <v>1</v>
      </c>
      <c r="AX47" s="16">
        <v>4</v>
      </c>
      <c r="AY47" s="16">
        <v>5</v>
      </c>
      <c r="AZ47" s="16">
        <v>0</v>
      </c>
      <c r="BA47" s="16">
        <v>3</v>
      </c>
      <c r="BB47" s="19">
        <v>1978.5061638868744</v>
      </c>
      <c r="BC47" s="16">
        <v>1</v>
      </c>
      <c r="BD47" s="16">
        <v>0</v>
      </c>
      <c r="BE47" s="16">
        <v>0</v>
      </c>
      <c r="BF47" s="16">
        <v>1</v>
      </c>
      <c r="BG47" s="16">
        <v>1</v>
      </c>
      <c r="BH47" s="16">
        <v>2</v>
      </c>
      <c r="BI47" s="16">
        <v>53</v>
      </c>
      <c r="BJ47" s="16">
        <v>0</v>
      </c>
      <c r="BK47" s="16">
        <v>0</v>
      </c>
      <c r="BL47" s="16">
        <v>0</v>
      </c>
      <c r="BM47" s="16">
        <v>0</v>
      </c>
      <c r="BN47" s="16">
        <v>0</v>
      </c>
      <c r="BO47" s="16">
        <v>5</v>
      </c>
      <c r="BP47" s="16">
        <v>0</v>
      </c>
      <c r="BQ47" s="16">
        <v>6</v>
      </c>
      <c r="BR47" s="16">
        <v>2006</v>
      </c>
      <c r="BS47" s="16">
        <v>17</v>
      </c>
      <c r="BT47" s="16">
        <v>4</v>
      </c>
      <c r="BU47" s="16">
        <v>5</v>
      </c>
    </row>
    <row r="48" spans="2:73" x14ac:dyDescent="0.35">
      <c r="B48" s="10" t="s">
        <v>332</v>
      </c>
      <c r="C48" s="16">
        <v>128000</v>
      </c>
      <c r="D48" s="16">
        <v>120</v>
      </c>
      <c r="E48" s="16">
        <v>4</v>
      </c>
      <c r="F48" s="19">
        <v>70.049958368026651</v>
      </c>
      <c r="G48" s="16">
        <v>4928</v>
      </c>
      <c r="H48" s="16">
        <v>2</v>
      </c>
      <c r="I48" s="16">
        <v>2</v>
      </c>
      <c r="J48" s="16">
        <v>2</v>
      </c>
      <c r="K48" s="16">
        <v>4</v>
      </c>
      <c r="L48" s="16">
        <v>4</v>
      </c>
      <c r="M48" s="16">
        <v>3</v>
      </c>
      <c r="N48" s="16">
        <v>22</v>
      </c>
      <c r="O48" s="16">
        <v>7</v>
      </c>
      <c r="P48" s="16">
        <v>7</v>
      </c>
      <c r="Q48" s="16">
        <v>4</v>
      </c>
      <c r="R48" s="16">
        <v>4</v>
      </c>
      <c r="S48" s="16">
        <v>6</v>
      </c>
      <c r="T48" s="16">
        <v>5</v>
      </c>
      <c r="U48" s="16">
        <v>1976</v>
      </c>
      <c r="V48" s="16">
        <v>1976</v>
      </c>
      <c r="W48" s="16">
        <v>5</v>
      </c>
      <c r="X48" s="16">
        <v>8</v>
      </c>
      <c r="Y48" s="16">
        <v>3</v>
      </c>
      <c r="Z48" s="16">
        <v>2</v>
      </c>
      <c r="AA48" s="16">
        <v>0</v>
      </c>
      <c r="AB48" s="16">
        <v>3</v>
      </c>
      <c r="AC48" s="16">
        <v>3</v>
      </c>
      <c r="AD48" s="16">
        <v>2</v>
      </c>
      <c r="AE48" s="16">
        <v>5</v>
      </c>
      <c r="AF48" s="16">
        <v>4</v>
      </c>
      <c r="AG48" s="16">
        <v>4</v>
      </c>
      <c r="AH48" s="16">
        <v>120</v>
      </c>
      <c r="AI48" s="16">
        <v>0</v>
      </c>
      <c r="AJ48" s="16">
        <v>958</v>
      </c>
      <c r="AK48" s="16">
        <v>1078</v>
      </c>
      <c r="AL48" s="16">
        <v>6</v>
      </c>
      <c r="AM48" s="16">
        <v>6</v>
      </c>
      <c r="AN48" s="16">
        <v>958</v>
      </c>
      <c r="AO48" s="16">
        <v>0</v>
      </c>
      <c r="AP48" s="16">
        <v>0</v>
      </c>
      <c r="AQ48" s="16">
        <v>958</v>
      </c>
      <c r="AR48" s="16">
        <v>0</v>
      </c>
      <c r="AS48" s="16">
        <v>0</v>
      </c>
      <c r="AT48" s="16">
        <v>2</v>
      </c>
      <c r="AU48" s="16">
        <v>0</v>
      </c>
      <c r="AV48" s="16">
        <v>2</v>
      </c>
      <c r="AW48" s="16">
        <v>1</v>
      </c>
      <c r="AX48" s="16">
        <v>4</v>
      </c>
      <c r="AY48" s="16">
        <v>5</v>
      </c>
      <c r="AZ48" s="16">
        <v>1</v>
      </c>
      <c r="BA48" s="16">
        <v>6</v>
      </c>
      <c r="BB48" s="16">
        <v>1977</v>
      </c>
      <c r="BC48" s="16">
        <v>3</v>
      </c>
      <c r="BD48" s="16">
        <v>2</v>
      </c>
      <c r="BE48" s="16">
        <v>440</v>
      </c>
      <c r="BF48" s="16">
        <v>4</v>
      </c>
      <c r="BG48" s="16">
        <v>4</v>
      </c>
      <c r="BH48" s="16">
        <v>3</v>
      </c>
      <c r="BI48" s="16">
        <v>0</v>
      </c>
      <c r="BJ48" s="16">
        <v>205</v>
      </c>
      <c r="BK48" s="16">
        <v>0</v>
      </c>
      <c r="BL48" s="16">
        <v>0</v>
      </c>
      <c r="BM48" s="16">
        <v>0</v>
      </c>
      <c r="BN48" s="16">
        <v>0</v>
      </c>
      <c r="BO48" s="16">
        <v>5</v>
      </c>
      <c r="BP48" s="16">
        <v>0</v>
      </c>
      <c r="BQ48" s="16">
        <v>2</v>
      </c>
      <c r="BR48" s="16">
        <v>2007</v>
      </c>
      <c r="BS48" s="16">
        <v>16</v>
      </c>
      <c r="BT48" s="16">
        <v>4</v>
      </c>
      <c r="BU48" s="16">
        <v>5</v>
      </c>
    </row>
    <row r="49" spans="2:73" x14ac:dyDescent="0.35">
      <c r="B49" s="10" t="s">
        <v>333</v>
      </c>
      <c r="C49" s="16">
        <v>87000</v>
      </c>
      <c r="D49" s="16">
        <v>45</v>
      </c>
      <c r="E49" s="16">
        <v>2</v>
      </c>
      <c r="F49" s="16">
        <v>55</v>
      </c>
      <c r="G49" s="16">
        <v>4388</v>
      </c>
      <c r="H49" s="16">
        <v>2</v>
      </c>
      <c r="I49" s="16">
        <v>2</v>
      </c>
      <c r="J49" s="16">
        <v>1</v>
      </c>
      <c r="K49" s="16">
        <v>4</v>
      </c>
      <c r="L49" s="16">
        <v>4</v>
      </c>
      <c r="M49" s="16">
        <v>3</v>
      </c>
      <c r="N49" s="16">
        <v>9</v>
      </c>
      <c r="O49" s="16">
        <v>2</v>
      </c>
      <c r="P49" s="16">
        <v>7</v>
      </c>
      <c r="Q49" s="16">
        <v>3</v>
      </c>
      <c r="R49" s="16">
        <v>2</v>
      </c>
      <c r="S49" s="16">
        <v>5</v>
      </c>
      <c r="T49" s="16">
        <v>7</v>
      </c>
      <c r="U49" s="16">
        <v>1930</v>
      </c>
      <c r="V49" s="16">
        <v>1950</v>
      </c>
      <c r="W49" s="16">
        <v>5</v>
      </c>
      <c r="X49" s="16">
        <v>8</v>
      </c>
      <c r="Y49" s="16">
        <v>8</v>
      </c>
      <c r="Z49" s="16">
        <v>2</v>
      </c>
      <c r="AA49" s="16">
        <v>0</v>
      </c>
      <c r="AB49" s="16">
        <v>3</v>
      </c>
      <c r="AC49" s="16">
        <v>4</v>
      </c>
      <c r="AD49" s="16">
        <v>3</v>
      </c>
      <c r="AE49" s="16">
        <v>4</v>
      </c>
      <c r="AF49" s="16">
        <v>4</v>
      </c>
      <c r="AG49" s="16">
        <v>5</v>
      </c>
      <c r="AH49" s="16">
        <v>116</v>
      </c>
      <c r="AI49" s="16">
        <v>0</v>
      </c>
      <c r="AJ49" s="16">
        <v>556</v>
      </c>
      <c r="AK49" s="16">
        <v>672</v>
      </c>
      <c r="AL49" s="16">
        <v>6</v>
      </c>
      <c r="AM49" s="16">
        <v>6</v>
      </c>
      <c r="AN49" s="16">
        <v>840</v>
      </c>
      <c r="AO49" s="16">
        <v>0</v>
      </c>
      <c r="AP49" s="16">
        <v>0</v>
      </c>
      <c r="AQ49" s="16">
        <v>840</v>
      </c>
      <c r="AR49" s="16">
        <v>0</v>
      </c>
      <c r="AS49" s="16">
        <v>0</v>
      </c>
      <c r="AT49" s="16">
        <v>1</v>
      </c>
      <c r="AU49" s="16">
        <v>0</v>
      </c>
      <c r="AV49" s="16">
        <v>3</v>
      </c>
      <c r="AW49" s="16">
        <v>1</v>
      </c>
      <c r="AX49" s="16">
        <v>4</v>
      </c>
      <c r="AY49" s="16">
        <v>5</v>
      </c>
      <c r="AZ49" s="16">
        <v>1</v>
      </c>
      <c r="BA49" s="16">
        <v>3</v>
      </c>
      <c r="BB49" s="19">
        <v>1978.5061638868744</v>
      </c>
      <c r="BC49" s="16">
        <v>1</v>
      </c>
      <c r="BD49" s="16">
        <v>0</v>
      </c>
      <c r="BE49" s="16">
        <v>0</v>
      </c>
      <c r="BF49" s="16">
        <v>1</v>
      </c>
      <c r="BG49" s="16">
        <v>1</v>
      </c>
      <c r="BH49" s="16">
        <v>2</v>
      </c>
      <c r="BI49" s="16">
        <v>0</v>
      </c>
      <c r="BJ49" s="16">
        <v>0</v>
      </c>
      <c r="BK49" s="16">
        <v>0</v>
      </c>
      <c r="BL49" s="16">
        <v>0</v>
      </c>
      <c r="BM49" s="16">
        <v>0</v>
      </c>
      <c r="BN49" s="16">
        <v>0</v>
      </c>
      <c r="BO49" s="16">
        <v>5</v>
      </c>
      <c r="BP49" s="16">
        <v>0</v>
      </c>
      <c r="BQ49" s="16">
        <v>6</v>
      </c>
      <c r="BR49" s="16">
        <v>2007</v>
      </c>
      <c r="BS49" s="16">
        <v>16</v>
      </c>
      <c r="BT49" s="16">
        <v>4</v>
      </c>
      <c r="BU49" s="16">
        <v>5</v>
      </c>
    </row>
    <row r="50" spans="2:73" x14ac:dyDescent="0.35">
      <c r="B50" s="10" t="s">
        <v>334</v>
      </c>
      <c r="C50" s="16">
        <v>244000</v>
      </c>
      <c r="D50" s="16">
        <v>60</v>
      </c>
      <c r="E50" s="16">
        <v>4</v>
      </c>
      <c r="F50" s="19">
        <v>70.049958368026651</v>
      </c>
      <c r="G50" s="16">
        <v>12224</v>
      </c>
      <c r="H50" s="16">
        <v>2</v>
      </c>
      <c r="I50" s="16">
        <v>2</v>
      </c>
      <c r="J50" s="16">
        <v>2</v>
      </c>
      <c r="K50" s="16">
        <v>4</v>
      </c>
      <c r="L50" s="16">
        <v>2</v>
      </c>
      <c r="M50" s="16">
        <v>3</v>
      </c>
      <c r="N50" s="16">
        <v>11</v>
      </c>
      <c r="O50" s="16">
        <v>7</v>
      </c>
      <c r="P50" s="16">
        <v>7</v>
      </c>
      <c r="Q50" s="16">
        <v>3</v>
      </c>
      <c r="R50" s="16">
        <v>8</v>
      </c>
      <c r="S50" s="16">
        <v>6</v>
      </c>
      <c r="T50" s="16">
        <v>5</v>
      </c>
      <c r="U50" s="16">
        <v>2000</v>
      </c>
      <c r="V50" s="16">
        <v>2000</v>
      </c>
      <c r="W50" s="16">
        <v>5</v>
      </c>
      <c r="X50" s="16">
        <v>8</v>
      </c>
      <c r="Y50" s="16">
        <v>14</v>
      </c>
      <c r="Z50" s="16">
        <v>4</v>
      </c>
      <c r="AA50" s="16">
        <v>40</v>
      </c>
      <c r="AB50" s="16">
        <v>4</v>
      </c>
      <c r="AC50" s="16">
        <v>3</v>
      </c>
      <c r="AD50" s="16">
        <v>6</v>
      </c>
      <c r="AE50" s="16">
        <v>5</v>
      </c>
      <c r="AF50" s="16">
        <v>4</v>
      </c>
      <c r="AG50" s="16">
        <v>7</v>
      </c>
      <c r="AH50" s="16">
        <v>695</v>
      </c>
      <c r="AI50" s="16">
        <v>0</v>
      </c>
      <c r="AJ50" s="16">
        <v>297</v>
      </c>
      <c r="AK50" s="16">
        <v>992</v>
      </c>
      <c r="AL50" s="16">
        <v>6</v>
      </c>
      <c r="AM50" s="16">
        <v>6</v>
      </c>
      <c r="AN50" s="16">
        <v>1022</v>
      </c>
      <c r="AO50" s="16">
        <v>1032</v>
      </c>
      <c r="AP50" s="16">
        <v>0</v>
      </c>
      <c r="AQ50" s="16">
        <v>2054</v>
      </c>
      <c r="AR50" s="16">
        <v>1</v>
      </c>
      <c r="AS50" s="16">
        <v>0</v>
      </c>
      <c r="AT50" s="16">
        <v>2</v>
      </c>
      <c r="AU50" s="16">
        <v>1</v>
      </c>
      <c r="AV50" s="16">
        <v>3</v>
      </c>
      <c r="AW50" s="16">
        <v>1</v>
      </c>
      <c r="AX50" s="16">
        <v>5</v>
      </c>
      <c r="AY50" s="16">
        <v>7</v>
      </c>
      <c r="AZ50" s="16">
        <v>1</v>
      </c>
      <c r="BA50" s="16">
        <v>7</v>
      </c>
      <c r="BB50" s="16">
        <v>2000</v>
      </c>
      <c r="BC50" s="16">
        <v>3</v>
      </c>
      <c r="BD50" s="16">
        <v>2</v>
      </c>
      <c r="BE50" s="16">
        <v>390</v>
      </c>
      <c r="BF50" s="16">
        <v>4</v>
      </c>
      <c r="BG50" s="16">
        <v>4</v>
      </c>
      <c r="BH50" s="16">
        <v>3</v>
      </c>
      <c r="BI50" s="16">
        <v>24</v>
      </c>
      <c r="BJ50" s="16">
        <v>48</v>
      </c>
      <c r="BK50" s="16">
        <v>0</v>
      </c>
      <c r="BL50" s="16">
        <v>0</v>
      </c>
      <c r="BM50" s="16">
        <v>0</v>
      </c>
      <c r="BN50" s="16">
        <v>0</v>
      </c>
      <c r="BO50" s="16">
        <v>5</v>
      </c>
      <c r="BP50" s="16">
        <v>0</v>
      </c>
      <c r="BQ50" s="16">
        <v>7</v>
      </c>
      <c r="BR50" s="16">
        <v>2009</v>
      </c>
      <c r="BS50" s="16">
        <v>14</v>
      </c>
      <c r="BT50" s="16">
        <v>4</v>
      </c>
      <c r="BU50" s="16">
        <v>5</v>
      </c>
    </row>
    <row r="51" spans="2:73" x14ac:dyDescent="0.35">
      <c r="B51" s="10" t="s">
        <v>335</v>
      </c>
      <c r="C51" s="16">
        <v>220000</v>
      </c>
      <c r="D51" s="16">
        <v>20</v>
      </c>
      <c r="E51" s="16">
        <v>4</v>
      </c>
      <c r="F51" s="19">
        <v>70.049958368026651</v>
      </c>
      <c r="G51" s="16">
        <v>6853</v>
      </c>
      <c r="H51" s="16">
        <v>2</v>
      </c>
      <c r="I51" s="16">
        <v>2</v>
      </c>
      <c r="J51" s="16">
        <v>2</v>
      </c>
      <c r="K51" s="16">
        <v>4</v>
      </c>
      <c r="L51" s="16">
        <v>4</v>
      </c>
      <c r="M51" s="16">
        <v>3</v>
      </c>
      <c r="N51" s="16">
        <v>2</v>
      </c>
      <c r="O51" s="16">
        <v>7</v>
      </c>
      <c r="P51" s="16">
        <v>7</v>
      </c>
      <c r="Q51" s="16">
        <v>3</v>
      </c>
      <c r="R51" s="16">
        <v>4</v>
      </c>
      <c r="S51" s="16">
        <v>8</v>
      </c>
      <c r="T51" s="16">
        <v>5</v>
      </c>
      <c r="U51" s="16">
        <v>2001</v>
      </c>
      <c r="V51" s="16">
        <v>2002</v>
      </c>
      <c r="W51" s="16">
        <v>5</v>
      </c>
      <c r="X51" s="16">
        <v>8</v>
      </c>
      <c r="Y51" s="16">
        <v>14</v>
      </c>
      <c r="Z51" s="16">
        <v>4</v>
      </c>
      <c r="AA51" s="16">
        <v>136</v>
      </c>
      <c r="AB51" s="16">
        <v>4</v>
      </c>
      <c r="AC51" s="16">
        <v>3</v>
      </c>
      <c r="AD51" s="16">
        <v>6</v>
      </c>
      <c r="AE51" s="16">
        <v>6</v>
      </c>
      <c r="AF51" s="16">
        <v>4</v>
      </c>
      <c r="AG51" s="16">
        <v>7</v>
      </c>
      <c r="AH51" s="16">
        <v>1005</v>
      </c>
      <c r="AI51" s="16">
        <v>0</v>
      </c>
      <c r="AJ51" s="16">
        <v>262</v>
      </c>
      <c r="AK51" s="16">
        <v>1267</v>
      </c>
      <c r="AL51" s="16">
        <v>6</v>
      </c>
      <c r="AM51" s="16">
        <v>6</v>
      </c>
      <c r="AN51" s="16">
        <v>1296</v>
      </c>
      <c r="AO51" s="16">
        <v>0</v>
      </c>
      <c r="AP51" s="16">
        <v>0</v>
      </c>
      <c r="AQ51" s="16">
        <v>1296</v>
      </c>
      <c r="AR51" s="16">
        <v>1</v>
      </c>
      <c r="AS51" s="16">
        <v>0</v>
      </c>
      <c r="AT51" s="16">
        <v>2</v>
      </c>
      <c r="AU51" s="16">
        <v>0</v>
      </c>
      <c r="AV51" s="16">
        <v>2</v>
      </c>
      <c r="AW51" s="16">
        <v>1</v>
      </c>
      <c r="AX51" s="16">
        <v>5</v>
      </c>
      <c r="AY51" s="16">
        <v>6</v>
      </c>
      <c r="AZ51" s="16">
        <v>0</v>
      </c>
      <c r="BA51" s="16">
        <v>6</v>
      </c>
      <c r="BB51" s="16">
        <v>2001</v>
      </c>
      <c r="BC51" s="16">
        <v>4</v>
      </c>
      <c r="BD51" s="16">
        <v>2</v>
      </c>
      <c r="BE51" s="16">
        <v>471</v>
      </c>
      <c r="BF51" s="16">
        <v>4</v>
      </c>
      <c r="BG51" s="16">
        <v>4</v>
      </c>
      <c r="BH51" s="16">
        <v>3</v>
      </c>
      <c r="BI51" s="16">
        <v>192</v>
      </c>
      <c r="BJ51" s="16">
        <v>25</v>
      </c>
      <c r="BK51" s="16">
        <v>0</v>
      </c>
      <c r="BL51" s="16">
        <v>0</v>
      </c>
      <c r="BM51" s="16">
        <v>0</v>
      </c>
      <c r="BN51" s="16">
        <v>0</v>
      </c>
      <c r="BO51" s="16">
        <v>5</v>
      </c>
      <c r="BP51" s="16">
        <v>0</v>
      </c>
      <c r="BQ51" s="16">
        <v>6</v>
      </c>
      <c r="BR51" s="16">
        <v>2009</v>
      </c>
      <c r="BS51" s="16">
        <v>14</v>
      </c>
      <c r="BT51" s="16">
        <v>4</v>
      </c>
      <c r="BU51" s="16">
        <v>5</v>
      </c>
    </row>
    <row r="52" spans="2:73" x14ac:dyDescent="0.35">
      <c r="B52" s="10" t="s">
        <v>336</v>
      </c>
      <c r="C52" s="16">
        <v>143000</v>
      </c>
      <c r="D52" s="16">
        <v>20</v>
      </c>
      <c r="E52" s="16">
        <v>4</v>
      </c>
      <c r="F52" s="19">
        <v>70.049958368026651</v>
      </c>
      <c r="G52" s="16">
        <v>10355</v>
      </c>
      <c r="H52" s="16">
        <v>2</v>
      </c>
      <c r="I52" s="16">
        <v>2</v>
      </c>
      <c r="J52" s="16">
        <v>2</v>
      </c>
      <c r="K52" s="16">
        <v>4</v>
      </c>
      <c r="L52" s="16">
        <v>2</v>
      </c>
      <c r="M52" s="16">
        <v>3</v>
      </c>
      <c r="N52" s="16">
        <v>7</v>
      </c>
      <c r="O52" s="16">
        <v>7</v>
      </c>
      <c r="P52" s="16">
        <v>7</v>
      </c>
      <c r="Q52" s="16">
        <v>3</v>
      </c>
      <c r="R52" s="16">
        <v>4</v>
      </c>
      <c r="S52" s="16">
        <v>5</v>
      </c>
      <c r="T52" s="16">
        <v>5</v>
      </c>
      <c r="U52" s="16">
        <v>1967</v>
      </c>
      <c r="V52" s="16">
        <v>1967</v>
      </c>
      <c r="W52" s="16">
        <v>5</v>
      </c>
      <c r="X52" s="16">
        <v>8</v>
      </c>
      <c r="Y52" s="16">
        <v>10</v>
      </c>
      <c r="Z52" s="16">
        <v>4</v>
      </c>
      <c r="AA52" s="16">
        <v>196</v>
      </c>
      <c r="AB52" s="16">
        <v>3</v>
      </c>
      <c r="AC52" s="16">
        <v>3</v>
      </c>
      <c r="AD52" s="16">
        <v>2</v>
      </c>
      <c r="AE52" s="16">
        <v>4</v>
      </c>
      <c r="AF52" s="16">
        <v>4</v>
      </c>
      <c r="AG52" s="16">
        <v>3</v>
      </c>
      <c r="AH52" s="16">
        <v>695</v>
      </c>
      <c r="AI52" s="16">
        <v>0</v>
      </c>
      <c r="AJ52" s="16">
        <v>519</v>
      </c>
      <c r="AK52" s="16">
        <v>1214</v>
      </c>
      <c r="AL52" s="16">
        <v>6</v>
      </c>
      <c r="AM52" s="16">
        <v>6</v>
      </c>
      <c r="AN52" s="16">
        <v>1214</v>
      </c>
      <c r="AO52" s="16">
        <v>0</v>
      </c>
      <c r="AP52" s="16">
        <v>0</v>
      </c>
      <c r="AQ52" s="16">
        <v>1214</v>
      </c>
      <c r="AR52" s="16">
        <v>0</v>
      </c>
      <c r="AS52" s="16">
        <v>0</v>
      </c>
      <c r="AT52" s="16">
        <v>2</v>
      </c>
      <c r="AU52" s="16">
        <v>0</v>
      </c>
      <c r="AV52" s="16">
        <v>3</v>
      </c>
      <c r="AW52" s="16">
        <v>1</v>
      </c>
      <c r="AX52" s="16">
        <v>4</v>
      </c>
      <c r="AY52" s="16">
        <v>5</v>
      </c>
      <c r="AZ52" s="16">
        <v>1</v>
      </c>
      <c r="BA52" s="16">
        <v>6</v>
      </c>
      <c r="BB52" s="16">
        <v>1967</v>
      </c>
      <c r="BC52" s="16">
        <v>3</v>
      </c>
      <c r="BD52" s="16">
        <v>1</v>
      </c>
      <c r="BE52" s="16">
        <v>318</v>
      </c>
      <c r="BF52" s="16">
        <v>4</v>
      </c>
      <c r="BG52" s="16">
        <v>4</v>
      </c>
      <c r="BH52" s="16">
        <v>3</v>
      </c>
      <c r="BI52" s="16">
        <v>0</v>
      </c>
      <c r="BJ52" s="16">
        <v>111</v>
      </c>
      <c r="BK52" s="16">
        <v>0</v>
      </c>
      <c r="BL52" s="16">
        <v>0</v>
      </c>
      <c r="BM52" s="16">
        <v>0</v>
      </c>
      <c r="BN52" s="16">
        <v>0</v>
      </c>
      <c r="BO52" s="16">
        <v>5</v>
      </c>
      <c r="BP52" s="16">
        <v>0</v>
      </c>
      <c r="BQ52" s="16">
        <v>7</v>
      </c>
      <c r="BR52" s="16">
        <v>2007</v>
      </c>
      <c r="BS52" s="16">
        <v>16</v>
      </c>
      <c r="BT52" s="16">
        <v>4</v>
      </c>
      <c r="BU52" s="16">
        <v>5</v>
      </c>
    </row>
    <row r="53" spans="2:73" x14ac:dyDescent="0.35">
      <c r="B53" s="10" t="s">
        <v>337</v>
      </c>
      <c r="C53" s="16">
        <v>115000</v>
      </c>
      <c r="D53" s="16">
        <v>20</v>
      </c>
      <c r="E53" s="16">
        <v>4</v>
      </c>
      <c r="F53" s="16">
        <v>70</v>
      </c>
      <c r="G53" s="16">
        <v>10500</v>
      </c>
      <c r="H53" s="16">
        <v>2</v>
      </c>
      <c r="I53" s="16">
        <v>1</v>
      </c>
      <c r="J53" s="16">
        <v>2</v>
      </c>
      <c r="K53" s="16">
        <v>4</v>
      </c>
      <c r="L53" s="16">
        <v>3</v>
      </c>
      <c r="M53" s="16">
        <v>3</v>
      </c>
      <c r="N53" s="16">
        <v>7</v>
      </c>
      <c r="O53" s="16">
        <v>7</v>
      </c>
      <c r="P53" s="16">
        <v>7</v>
      </c>
      <c r="Q53" s="16">
        <v>3</v>
      </c>
      <c r="R53" s="16">
        <v>4</v>
      </c>
      <c r="S53" s="16">
        <v>4</v>
      </c>
      <c r="T53" s="16">
        <v>5</v>
      </c>
      <c r="U53" s="16">
        <v>1971</v>
      </c>
      <c r="V53" s="16">
        <v>1971</v>
      </c>
      <c r="W53" s="16">
        <v>5</v>
      </c>
      <c r="X53" s="16">
        <v>8</v>
      </c>
      <c r="Y53" s="16">
        <v>9</v>
      </c>
      <c r="Z53" s="16">
        <v>2</v>
      </c>
      <c r="AA53" s="16">
        <v>0</v>
      </c>
      <c r="AB53" s="16">
        <v>3</v>
      </c>
      <c r="AC53" s="16">
        <v>3</v>
      </c>
      <c r="AD53" s="16">
        <v>2</v>
      </c>
      <c r="AE53" s="16">
        <v>4</v>
      </c>
      <c r="AF53" s="16">
        <v>4</v>
      </c>
      <c r="AG53" s="16">
        <v>4</v>
      </c>
      <c r="AH53" s="16">
        <v>432</v>
      </c>
      <c r="AI53" s="16">
        <v>0</v>
      </c>
      <c r="AJ53" s="16">
        <v>432</v>
      </c>
      <c r="AK53" s="16">
        <v>864</v>
      </c>
      <c r="AL53" s="16">
        <v>6</v>
      </c>
      <c r="AM53" s="16">
        <v>6</v>
      </c>
      <c r="AN53" s="16">
        <v>864</v>
      </c>
      <c r="AO53" s="16">
        <v>0</v>
      </c>
      <c r="AP53" s="16">
        <v>0</v>
      </c>
      <c r="AQ53" s="16">
        <v>864</v>
      </c>
      <c r="AR53" s="16">
        <v>0</v>
      </c>
      <c r="AS53" s="16">
        <v>0</v>
      </c>
      <c r="AT53" s="16">
        <v>1</v>
      </c>
      <c r="AU53" s="16">
        <v>0</v>
      </c>
      <c r="AV53" s="16">
        <v>3</v>
      </c>
      <c r="AW53" s="16">
        <v>1</v>
      </c>
      <c r="AX53" s="16">
        <v>4</v>
      </c>
      <c r="AY53" s="16">
        <v>5</v>
      </c>
      <c r="AZ53" s="16">
        <v>1</v>
      </c>
      <c r="BA53" s="16">
        <v>3</v>
      </c>
      <c r="BB53" s="19">
        <v>1978.5061638868744</v>
      </c>
      <c r="BC53" s="16">
        <v>1</v>
      </c>
      <c r="BD53" s="16">
        <v>0</v>
      </c>
      <c r="BE53" s="16">
        <v>0</v>
      </c>
      <c r="BF53" s="16">
        <v>1</v>
      </c>
      <c r="BG53" s="16">
        <v>1</v>
      </c>
      <c r="BH53" s="16">
        <v>3</v>
      </c>
      <c r="BI53" s="16">
        <v>0</v>
      </c>
      <c r="BJ53" s="16">
        <v>0</v>
      </c>
      <c r="BK53" s="16">
        <v>0</v>
      </c>
      <c r="BL53" s="16">
        <v>0</v>
      </c>
      <c r="BM53" s="16">
        <v>0</v>
      </c>
      <c r="BN53" s="16">
        <v>0</v>
      </c>
      <c r="BO53" s="16">
        <v>5</v>
      </c>
      <c r="BP53" s="16">
        <v>0</v>
      </c>
      <c r="BQ53" s="16">
        <v>4</v>
      </c>
      <c r="BR53" s="16">
        <v>2010</v>
      </c>
      <c r="BS53" s="16">
        <v>13</v>
      </c>
      <c r="BT53" s="16">
        <v>6</v>
      </c>
      <c r="BU53" s="16">
        <v>5</v>
      </c>
    </row>
    <row r="54" spans="2:73" x14ac:dyDescent="0.35">
      <c r="B54" s="10" t="s">
        <v>338</v>
      </c>
      <c r="C54" s="16">
        <v>222500</v>
      </c>
      <c r="D54" s="16">
        <v>60</v>
      </c>
      <c r="E54" s="16">
        <v>4</v>
      </c>
      <c r="F54" s="19">
        <v>70.049958368026651</v>
      </c>
      <c r="G54" s="16">
        <v>9505</v>
      </c>
      <c r="H54" s="16">
        <v>2</v>
      </c>
      <c r="I54" s="16">
        <v>2</v>
      </c>
      <c r="J54" s="16">
        <v>2</v>
      </c>
      <c r="K54" s="16">
        <v>4</v>
      </c>
      <c r="L54" s="16">
        <v>1</v>
      </c>
      <c r="M54" s="16">
        <v>3</v>
      </c>
      <c r="N54" s="16">
        <v>11</v>
      </c>
      <c r="O54" s="16">
        <v>7</v>
      </c>
      <c r="P54" s="16">
        <v>7</v>
      </c>
      <c r="Q54" s="16">
        <v>3</v>
      </c>
      <c r="R54" s="16">
        <v>8</v>
      </c>
      <c r="S54" s="16">
        <v>7</v>
      </c>
      <c r="T54" s="16">
        <v>5</v>
      </c>
      <c r="U54" s="16">
        <v>2001</v>
      </c>
      <c r="V54" s="16">
        <v>2001</v>
      </c>
      <c r="W54" s="16">
        <v>5</v>
      </c>
      <c r="X54" s="16">
        <v>8</v>
      </c>
      <c r="Y54" s="16">
        <v>14</v>
      </c>
      <c r="Z54" s="16">
        <v>4</v>
      </c>
      <c r="AA54" s="16">
        <v>180</v>
      </c>
      <c r="AB54" s="16">
        <v>4</v>
      </c>
      <c r="AC54" s="16">
        <v>3</v>
      </c>
      <c r="AD54" s="16">
        <v>6</v>
      </c>
      <c r="AE54" s="16">
        <v>5</v>
      </c>
      <c r="AF54" s="16">
        <v>4</v>
      </c>
      <c r="AG54" s="16">
        <v>6</v>
      </c>
      <c r="AH54" s="16">
        <v>0</v>
      </c>
      <c r="AI54" s="16">
        <v>0</v>
      </c>
      <c r="AJ54" s="16">
        <v>884</v>
      </c>
      <c r="AK54" s="16">
        <v>884</v>
      </c>
      <c r="AL54" s="16">
        <v>6</v>
      </c>
      <c r="AM54" s="16">
        <v>6</v>
      </c>
      <c r="AN54" s="16">
        <v>884</v>
      </c>
      <c r="AO54" s="16">
        <v>1151</v>
      </c>
      <c r="AP54" s="16">
        <v>0</v>
      </c>
      <c r="AQ54" s="16">
        <v>2035</v>
      </c>
      <c r="AR54" s="16">
        <v>0</v>
      </c>
      <c r="AS54" s="16">
        <v>0</v>
      </c>
      <c r="AT54" s="16">
        <v>2</v>
      </c>
      <c r="AU54" s="16">
        <v>1</v>
      </c>
      <c r="AV54" s="16">
        <v>3</v>
      </c>
      <c r="AW54" s="16">
        <v>1</v>
      </c>
      <c r="AX54" s="16">
        <v>5</v>
      </c>
      <c r="AY54" s="16">
        <v>8</v>
      </c>
      <c r="AZ54" s="16">
        <v>1</v>
      </c>
      <c r="BA54" s="16">
        <v>7</v>
      </c>
      <c r="BB54" s="16">
        <v>2001</v>
      </c>
      <c r="BC54" s="16">
        <v>4</v>
      </c>
      <c r="BD54" s="16">
        <v>2</v>
      </c>
      <c r="BE54" s="16">
        <v>434</v>
      </c>
      <c r="BF54" s="16">
        <v>4</v>
      </c>
      <c r="BG54" s="16">
        <v>4</v>
      </c>
      <c r="BH54" s="16">
        <v>3</v>
      </c>
      <c r="BI54" s="16">
        <v>144</v>
      </c>
      <c r="BJ54" s="16">
        <v>48</v>
      </c>
      <c r="BK54" s="16">
        <v>0</v>
      </c>
      <c r="BL54" s="16">
        <v>0</v>
      </c>
      <c r="BM54" s="16">
        <v>0</v>
      </c>
      <c r="BN54" s="16">
        <v>0</v>
      </c>
      <c r="BO54" s="16">
        <v>5</v>
      </c>
      <c r="BP54" s="16">
        <v>0</v>
      </c>
      <c r="BQ54" s="16">
        <v>5</v>
      </c>
      <c r="BR54" s="16">
        <v>2010</v>
      </c>
      <c r="BS54" s="16">
        <v>13</v>
      </c>
      <c r="BT54" s="16">
        <v>4</v>
      </c>
      <c r="BU54" s="16">
        <v>5</v>
      </c>
    </row>
    <row r="55" spans="2:73" x14ac:dyDescent="0.35">
      <c r="B55" s="10" t="s">
        <v>339</v>
      </c>
      <c r="C55" s="16">
        <v>141000</v>
      </c>
      <c r="D55" s="16">
        <v>20</v>
      </c>
      <c r="E55" s="16">
        <v>4</v>
      </c>
      <c r="F55" s="16">
        <v>63</v>
      </c>
      <c r="G55" s="16">
        <v>7500</v>
      </c>
      <c r="H55" s="16">
        <v>2</v>
      </c>
      <c r="I55" s="16">
        <v>1</v>
      </c>
      <c r="J55" s="16">
        <v>2</v>
      </c>
      <c r="K55" s="16">
        <v>4</v>
      </c>
      <c r="L55" s="16">
        <v>4</v>
      </c>
      <c r="M55" s="16">
        <v>3</v>
      </c>
      <c r="N55" s="16">
        <v>15</v>
      </c>
      <c r="O55" s="16">
        <v>7</v>
      </c>
      <c r="P55" s="16">
        <v>7</v>
      </c>
      <c r="Q55" s="16">
        <v>3</v>
      </c>
      <c r="R55" s="16">
        <v>4</v>
      </c>
      <c r="S55" s="16">
        <v>7</v>
      </c>
      <c r="T55" s="16">
        <v>5</v>
      </c>
      <c r="U55" s="16">
        <v>2004</v>
      </c>
      <c r="V55" s="16">
        <v>2005</v>
      </c>
      <c r="W55" s="16">
        <v>5</v>
      </c>
      <c r="X55" s="16">
        <v>8</v>
      </c>
      <c r="Y55" s="16">
        <v>14</v>
      </c>
      <c r="Z55" s="16">
        <v>4</v>
      </c>
      <c r="AA55" s="16">
        <v>120</v>
      </c>
      <c r="AB55" s="16">
        <v>3</v>
      </c>
      <c r="AC55" s="16">
        <v>3</v>
      </c>
      <c r="AD55" s="16">
        <v>6</v>
      </c>
      <c r="AE55" s="16">
        <v>5</v>
      </c>
      <c r="AF55" s="16">
        <v>4</v>
      </c>
      <c r="AG55" s="16">
        <v>7</v>
      </c>
      <c r="AH55" s="16">
        <v>680</v>
      </c>
      <c r="AI55" s="16">
        <v>0</v>
      </c>
      <c r="AJ55" s="16">
        <v>400</v>
      </c>
      <c r="AK55" s="16">
        <v>1080</v>
      </c>
      <c r="AL55" s="16">
        <v>6</v>
      </c>
      <c r="AM55" s="16">
        <v>6</v>
      </c>
      <c r="AN55" s="16">
        <v>1080</v>
      </c>
      <c r="AO55" s="16">
        <v>0</v>
      </c>
      <c r="AP55" s="16">
        <v>0</v>
      </c>
      <c r="AQ55" s="16">
        <v>1080</v>
      </c>
      <c r="AR55" s="16">
        <v>1</v>
      </c>
      <c r="AS55" s="16">
        <v>0</v>
      </c>
      <c r="AT55" s="16">
        <v>1</v>
      </c>
      <c r="AU55" s="16">
        <v>0</v>
      </c>
      <c r="AV55" s="16">
        <v>3</v>
      </c>
      <c r="AW55" s="16">
        <v>1</v>
      </c>
      <c r="AX55" s="16">
        <v>5</v>
      </c>
      <c r="AY55" s="16">
        <v>6</v>
      </c>
      <c r="AZ55" s="16">
        <v>0</v>
      </c>
      <c r="BA55" s="16">
        <v>3</v>
      </c>
      <c r="BB55" s="19">
        <v>1978.5061638868744</v>
      </c>
      <c r="BC55" s="16">
        <v>1</v>
      </c>
      <c r="BD55" s="16">
        <v>0</v>
      </c>
      <c r="BE55" s="16">
        <v>0</v>
      </c>
      <c r="BF55" s="16">
        <v>1</v>
      </c>
      <c r="BG55" s="16">
        <v>1</v>
      </c>
      <c r="BH55" s="16">
        <v>3</v>
      </c>
      <c r="BI55" s="16">
        <v>0</v>
      </c>
      <c r="BJ55" s="16">
        <v>0</v>
      </c>
      <c r="BK55" s="16">
        <v>0</v>
      </c>
      <c r="BL55" s="16">
        <v>0</v>
      </c>
      <c r="BM55" s="16">
        <v>0</v>
      </c>
      <c r="BN55" s="16">
        <v>0</v>
      </c>
      <c r="BO55" s="16">
        <v>5</v>
      </c>
      <c r="BP55" s="16">
        <v>0</v>
      </c>
      <c r="BQ55" s="16">
        <v>4</v>
      </c>
      <c r="BR55" s="16">
        <v>2008</v>
      </c>
      <c r="BS55" s="16">
        <v>15</v>
      </c>
      <c r="BT55" s="16">
        <v>4</v>
      </c>
      <c r="BU55" s="16">
        <v>5</v>
      </c>
    </row>
    <row r="56" spans="2:73" x14ac:dyDescent="0.35">
      <c r="B56" s="10" t="s">
        <v>340</v>
      </c>
      <c r="C56" s="16">
        <v>115000</v>
      </c>
      <c r="D56" s="16">
        <v>50</v>
      </c>
      <c r="E56" s="16">
        <v>2</v>
      </c>
      <c r="F56" s="19">
        <v>70.049958368026651</v>
      </c>
      <c r="G56" s="16">
        <v>6240</v>
      </c>
      <c r="H56" s="16">
        <v>2</v>
      </c>
      <c r="I56" s="16">
        <v>1</v>
      </c>
      <c r="J56" s="16">
        <v>2</v>
      </c>
      <c r="K56" s="16">
        <v>4</v>
      </c>
      <c r="L56" s="16">
        <v>4</v>
      </c>
      <c r="M56" s="16">
        <v>3</v>
      </c>
      <c r="N56" s="16">
        <v>12</v>
      </c>
      <c r="O56" s="16">
        <v>7</v>
      </c>
      <c r="P56" s="16">
        <v>7</v>
      </c>
      <c r="Q56" s="16">
        <v>3</v>
      </c>
      <c r="R56" s="16">
        <v>1</v>
      </c>
      <c r="S56" s="16">
        <v>5</v>
      </c>
      <c r="T56" s="16">
        <v>4</v>
      </c>
      <c r="U56" s="16">
        <v>1936</v>
      </c>
      <c r="V56" s="16">
        <v>1950</v>
      </c>
      <c r="W56" s="16">
        <v>5</v>
      </c>
      <c r="X56" s="16">
        <v>8</v>
      </c>
      <c r="Y56" s="16">
        <v>10</v>
      </c>
      <c r="Z56" s="16">
        <v>2</v>
      </c>
      <c r="AA56" s="16">
        <v>0</v>
      </c>
      <c r="AB56" s="16">
        <v>3</v>
      </c>
      <c r="AC56" s="16">
        <v>3</v>
      </c>
      <c r="AD56" s="16">
        <v>3</v>
      </c>
      <c r="AE56" s="16">
        <v>5</v>
      </c>
      <c r="AF56" s="16">
        <v>4</v>
      </c>
      <c r="AG56" s="16">
        <v>6</v>
      </c>
      <c r="AH56" s="16">
        <v>0</v>
      </c>
      <c r="AI56" s="16">
        <v>0</v>
      </c>
      <c r="AJ56" s="16">
        <v>896</v>
      </c>
      <c r="AK56" s="16">
        <v>896</v>
      </c>
      <c r="AL56" s="16">
        <v>6</v>
      </c>
      <c r="AM56" s="16">
        <v>3</v>
      </c>
      <c r="AN56" s="16">
        <v>896</v>
      </c>
      <c r="AO56" s="16">
        <v>448</v>
      </c>
      <c r="AP56" s="16">
        <v>0</v>
      </c>
      <c r="AQ56" s="16">
        <v>1344</v>
      </c>
      <c r="AR56" s="16">
        <v>0</v>
      </c>
      <c r="AS56" s="16">
        <v>0</v>
      </c>
      <c r="AT56" s="16">
        <v>1</v>
      </c>
      <c r="AU56" s="16">
        <v>0</v>
      </c>
      <c r="AV56" s="16">
        <v>3</v>
      </c>
      <c r="AW56" s="16">
        <v>1</v>
      </c>
      <c r="AX56" s="16">
        <v>4</v>
      </c>
      <c r="AY56" s="16">
        <v>7</v>
      </c>
      <c r="AZ56" s="16">
        <v>0</v>
      </c>
      <c r="BA56" s="16">
        <v>5</v>
      </c>
      <c r="BB56" s="16">
        <v>1936</v>
      </c>
      <c r="BC56" s="16">
        <v>2</v>
      </c>
      <c r="BD56" s="16">
        <v>1</v>
      </c>
      <c r="BE56" s="16">
        <v>240</v>
      </c>
      <c r="BF56" s="16">
        <v>3</v>
      </c>
      <c r="BG56" s="16">
        <v>4</v>
      </c>
      <c r="BH56" s="16">
        <v>3</v>
      </c>
      <c r="BI56" s="16">
        <v>200</v>
      </c>
      <c r="BJ56" s="16">
        <v>114</v>
      </c>
      <c r="BK56" s="16">
        <v>0</v>
      </c>
      <c r="BL56" s="16">
        <v>0</v>
      </c>
      <c r="BM56" s="16">
        <v>0</v>
      </c>
      <c r="BN56" s="16">
        <v>0</v>
      </c>
      <c r="BO56" s="16">
        <v>5</v>
      </c>
      <c r="BP56" s="16">
        <v>0</v>
      </c>
      <c r="BQ56" s="16">
        <v>4</v>
      </c>
      <c r="BR56" s="16">
        <v>2006</v>
      </c>
      <c r="BS56" s="16">
        <v>17</v>
      </c>
      <c r="BT56" s="16">
        <v>4</v>
      </c>
      <c r="BU56" s="16">
        <v>5</v>
      </c>
    </row>
    <row r="57" spans="2:73" x14ac:dyDescent="0.35">
      <c r="B57" s="10" t="s">
        <v>341</v>
      </c>
      <c r="C57" s="16">
        <v>190000</v>
      </c>
      <c r="D57" s="16">
        <v>60</v>
      </c>
      <c r="E57" s="16">
        <v>4</v>
      </c>
      <c r="F57" s="19">
        <v>70.049958368026651</v>
      </c>
      <c r="G57" s="16">
        <v>14803</v>
      </c>
      <c r="H57" s="16">
        <v>2</v>
      </c>
      <c r="I57" s="16">
        <v>2</v>
      </c>
      <c r="J57" s="16">
        <v>2</v>
      </c>
      <c r="K57" s="16">
        <v>4</v>
      </c>
      <c r="L57" s="16">
        <v>1</v>
      </c>
      <c r="M57" s="16">
        <v>3</v>
      </c>
      <c r="N57" s="16">
        <v>10</v>
      </c>
      <c r="O57" s="16">
        <v>7</v>
      </c>
      <c r="P57" s="16">
        <v>7</v>
      </c>
      <c r="Q57" s="16">
        <v>3</v>
      </c>
      <c r="R57" s="16">
        <v>8</v>
      </c>
      <c r="S57" s="16">
        <v>6</v>
      </c>
      <c r="T57" s="16">
        <v>5</v>
      </c>
      <c r="U57" s="16">
        <v>1971</v>
      </c>
      <c r="V57" s="16">
        <v>1971</v>
      </c>
      <c r="W57" s="16">
        <v>5</v>
      </c>
      <c r="X57" s="16">
        <v>8</v>
      </c>
      <c r="Y57" s="16">
        <v>9</v>
      </c>
      <c r="Z57" s="16">
        <v>4</v>
      </c>
      <c r="AA57" s="16">
        <v>252</v>
      </c>
      <c r="AB57" s="16">
        <v>3</v>
      </c>
      <c r="AC57" s="16">
        <v>3</v>
      </c>
      <c r="AD57" s="16">
        <v>2</v>
      </c>
      <c r="AE57" s="16">
        <v>4</v>
      </c>
      <c r="AF57" s="16">
        <v>4</v>
      </c>
      <c r="AG57" s="16">
        <v>2</v>
      </c>
      <c r="AH57" s="16">
        <v>416</v>
      </c>
      <c r="AI57" s="16">
        <v>0</v>
      </c>
      <c r="AJ57" s="16">
        <v>409</v>
      </c>
      <c r="AK57" s="16">
        <v>825</v>
      </c>
      <c r="AL57" s="16">
        <v>6</v>
      </c>
      <c r="AM57" s="16">
        <v>6</v>
      </c>
      <c r="AN57" s="16">
        <v>1097</v>
      </c>
      <c r="AO57" s="16">
        <v>896</v>
      </c>
      <c r="AP57" s="16">
        <v>0</v>
      </c>
      <c r="AQ57" s="16">
        <v>1993</v>
      </c>
      <c r="AR57" s="16">
        <v>0</v>
      </c>
      <c r="AS57" s="16">
        <v>0</v>
      </c>
      <c r="AT57" s="16">
        <v>2</v>
      </c>
      <c r="AU57" s="16">
        <v>1</v>
      </c>
      <c r="AV57" s="16">
        <v>4</v>
      </c>
      <c r="AW57" s="16">
        <v>1</v>
      </c>
      <c r="AX57" s="16">
        <v>4</v>
      </c>
      <c r="AY57" s="16">
        <v>8</v>
      </c>
      <c r="AZ57" s="16">
        <v>1</v>
      </c>
      <c r="BA57" s="16">
        <v>6</v>
      </c>
      <c r="BB57" s="16">
        <v>1971</v>
      </c>
      <c r="BC57" s="16">
        <v>3</v>
      </c>
      <c r="BD57" s="16">
        <v>2</v>
      </c>
      <c r="BE57" s="16">
        <v>495</v>
      </c>
      <c r="BF57" s="16">
        <v>4</v>
      </c>
      <c r="BG57" s="16">
        <v>4</v>
      </c>
      <c r="BH57" s="16">
        <v>3</v>
      </c>
      <c r="BI57" s="16">
        <v>0</v>
      </c>
      <c r="BJ57" s="16">
        <v>66</v>
      </c>
      <c r="BK57" s="16">
        <v>0</v>
      </c>
      <c r="BL57" s="16">
        <v>0</v>
      </c>
      <c r="BM57" s="16">
        <v>0</v>
      </c>
      <c r="BN57" s="16">
        <v>0</v>
      </c>
      <c r="BO57" s="16">
        <v>2</v>
      </c>
      <c r="BP57" s="16">
        <v>0</v>
      </c>
      <c r="BQ57" s="16">
        <v>6</v>
      </c>
      <c r="BR57" s="16">
        <v>2006</v>
      </c>
      <c r="BS57" s="16">
        <v>17</v>
      </c>
      <c r="BT57" s="16">
        <v>4</v>
      </c>
      <c r="BU57" s="16">
        <v>5</v>
      </c>
    </row>
    <row r="58" spans="2:73" x14ac:dyDescent="0.35">
      <c r="B58" s="10" t="s">
        <v>342</v>
      </c>
      <c r="C58" s="16">
        <v>235000</v>
      </c>
      <c r="D58" s="16">
        <v>20</v>
      </c>
      <c r="E58" s="16">
        <v>4</v>
      </c>
      <c r="F58" s="19">
        <v>70.049958368026651</v>
      </c>
      <c r="G58" s="16">
        <v>13500</v>
      </c>
      <c r="H58" s="16">
        <v>2</v>
      </c>
      <c r="I58" s="16">
        <v>1</v>
      </c>
      <c r="J58" s="16">
        <v>2</v>
      </c>
      <c r="K58" s="16">
        <v>4</v>
      </c>
      <c r="L58" s="16">
        <v>4</v>
      </c>
      <c r="M58" s="16">
        <v>3</v>
      </c>
      <c r="N58" s="16">
        <v>1</v>
      </c>
      <c r="O58" s="16">
        <v>7</v>
      </c>
      <c r="P58" s="16">
        <v>7</v>
      </c>
      <c r="Q58" s="16">
        <v>3</v>
      </c>
      <c r="R58" s="16">
        <v>4</v>
      </c>
      <c r="S58" s="16">
        <v>6</v>
      </c>
      <c r="T58" s="16">
        <v>7</v>
      </c>
      <c r="U58" s="16">
        <v>1960</v>
      </c>
      <c r="V58" s="16">
        <v>1975</v>
      </c>
      <c r="W58" s="16">
        <v>1</v>
      </c>
      <c r="X58" s="16">
        <v>8</v>
      </c>
      <c r="Y58" s="16">
        <v>5</v>
      </c>
      <c r="Z58" s="16">
        <v>2</v>
      </c>
      <c r="AA58" s="16">
        <v>0</v>
      </c>
      <c r="AB58" s="16">
        <v>3</v>
      </c>
      <c r="AC58" s="16">
        <v>3</v>
      </c>
      <c r="AD58" s="16">
        <v>2</v>
      </c>
      <c r="AE58" s="16">
        <v>5</v>
      </c>
      <c r="AF58" s="16">
        <v>4</v>
      </c>
      <c r="AG58" s="16">
        <v>3</v>
      </c>
      <c r="AH58" s="16">
        <v>429</v>
      </c>
      <c r="AI58" s="16">
        <v>1080</v>
      </c>
      <c r="AJ58" s="16">
        <v>93</v>
      </c>
      <c r="AK58" s="16">
        <v>1602</v>
      </c>
      <c r="AL58" s="16">
        <v>6</v>
      </c>
      <c r="AM58" s="16">
        <v>6</v>
      </c>
      <c r="AN58" s="16">
        <v>1252</v>
      </c>
      <c r="AO58" s="16">
        <v>0</v>
      </c>
      <c r="AP58" s="16">
        <v>0</v>
      </c>
      <c r="AQ58" s="16">
        <v>1252</v>
      </c>
      <c r="AR58" s="16">
        <v>1</v>
      </c>
      <c r="AS58" s="16">
        <v>0</v>
      </c>
      <c r="AT58" s="16">
        <v>1</v>
      </c>
      <c r="AU58" s="16">
        <v>0</v>
      </c>
      <c r="AV58" s="16">
        <v>1</v>
      </c>
      <c r="AW58" s="16">
        <v>1</v>
      </c>
      <c r="AX58" s="16">
        <v>4</v>
      </c>
      <c r="AY58" s="16">
        <v>4</v>
      </c>
      <c r="AZ58" s="16">
        <v>1</v>
      </c>
      <c r="BA58" s="16">
        <v>6</v>
      </c>
      <c r="BB58" s="16">
        <v>1960</v>
      </c>
      <c r="BC58" s="16">
        <v>3</v>
      </c>
      <c r="BD58" s="16">
        <v>2</v>
      </c>
      <c r="BE58" s="16">
        <v>564</v>
      </c>
      <c r="BF58" s="16">
        <v>4</v>
      </c>
      <c r="BG58" s="16">
        <v>4</v>
      </c>
      <c r="BH58" s="16">
        <v>3</v>
      </c>
      <c r="BI58" s="16">
        <v>409</v>
      </c>
      <c r="BJ58" s="16">
        <v>0</v>
      </c>
      <c r="BK58" s="16">
        <v>0</v>
      </c>
      <c r="BL58" s="16">
        <v>0</v>
      </c>
      <c r="BM58" s="16">
        <v>0</v>
      </c>
      <c r="BN58" s="16">
        <v>0</v>
      </c>
      <c r="BO58" s="16">
        <v>5</v>
      </c>
      <c r="BP58" s="16">
        <v>0</v>
      </c>
      <c r="BQ58" s="16">
        <v>3</v>
      </c>
      <c r="BR58" s="16">
        <v>2008</v>
      </c>
      <c r="BS58" s="16">
        <v>15</v>
      </c>
      <c r="BT58" s="16">
        <v>4</v>
      </c>
      <c r="BU58" s="16">
        <v>5</v>
      </c>
    </row>
    <row r="59" spans="2:73" x14ac:dyDescent="0.35">
      <c r="B59" s="10" t="s">
        <v>343</v>
      </c>
      <c r="C59" s="16">
        <v>79000</v>
      </c>
      <c r="D59" s="16">
        <v>50</v>
      </c>
      <c r="E59" s="16">
        <v>4</v>
      </c>
      <c r="F59" s="16">
        <v>60</v>
      </c>
      <c r="G59" s="16">
        <v>9600</v>
      </c>
      <c r="H59" s="16">
        <v>2</v>
      </c>
      <c r="I59" s="16">
        <v>1</v>
      </c>
      <c r="J59" s="16">
        <v>2</v>
      </c>
      <c r="K59" s="16">
        <v>4</v>
      </c>
      <c r="L59" s="16">
        <v>2</v>
      </c>
      <c r="M59" s="16">
        <v>3</v>
      </c>
      <c r="N59" s="16">
        <v>4</v>
      </c>
      <c r="O59" s="16">
        <v>3</v>
      </c>
      <c r="P59" s="16">
        <v>7</v>
      </c>
      <c r="Q59" s="16">
        <v>3</v>
      </c>
      <c r="R59" s="16">
        <v>1</v>
      </c>
      <c r="S59" s="16">
        <v>6</v>
      </c>
      <c r="T59" s="16">
        <v>5</v>
      </c>
      <c r="U59" s="16">
        <v>1924</v>
      </c>
      <c r="V59" s="16">
        <v>1950</v>
      </c>
      <c r="W59" s="16">
        <v>5</v>
      </c>
      <c r="X59" s="16">
        <v>8</v>
      </c>
      <c r="Y59" s="16">
        <v>4</v>
      </c>
      <c r="Z59" s="16">
        <v>2</v>
      </c>
      <c r="AA59" s="16">
        <v>0</v>
      </c>
      <c r="AB59" s="16">
        <v>3</v>
      </c>
      <c r="AC59" s="16">
        <v>3</v>
      </c>
      <c r="AD59" s="16">
        <v>3</v>
      </c>
      <c r="AE59" s="16">
        <v>4</v>
      </c>
      <c r="AF59" s="16">
        <v>4</v>
      </c>
      <c r="AG59" s="16">
        <v>6</v>
      </c>
      <c r="AH59" s="16">
        <v>0</v>
      </c>
      <c r="AI59" s="16">
        <v>0</v>
      </c>
      <c r="AJ59" s="16">
        <v>572</v>
      </c>
      <c r="AK59" s="16">
        <v>572</v>
      </c>
      <c r="AL59" s="16">
        <v>2</v>
      </c>
      <c r="AM59" s="16">
        <v>2</v>
      </c>
      <c r="AN59" s="16">
        <v>572</v>
      </c>
      <c r="AO59" s="16">
        <v>524</v>
      </c>
      <c r="AP59" s="16">
        <v>0</v>
      </c>
      <c r="AQ59" s="16">
        <v>1096</v>
      </c>
      <c r="AR59" s="16">
        <v>0</v>
      </c>
      <c r="AS59" s="16">
        <v>0</v>
      </c>
      <c r="AT59" s="16">
        <v>1</v>
      </c>
      <c r="AU59" s="16">
        <v>0</v>
      </c>
      <c r="AV59" s="16">
        <v>2</v>
      </c>
      <c r="AW59" s="16">
        <v>1</v>
      </c>
      <c r="AX59" s="16">
        <v>4</v>
      </c>
      <c r="AY59" s="16">
        <v>5</v>
      </c>
      <c r="AZ59" s="16">
        <v>0</v>
      </c>
      <c r="BA59" s="16">
        <v>3</v>
      </c>
      <c r="BB59" s="19">
        <v>1978.5061638868744</v>
      </c>
      <c r="BC59" s="16">
        <v>1</v>
      </c>
      <c r="BD59" s="16">
        <v>0</v>
      </c>
      <c r="BE59" s="16">
        <v>0</v>
      </c>
      <c r="BF59" s="16">
        <v>1</v>
      </c>
      <c r="BG59" s="16">
        <v>1</v>
      </c>
      <c r="BH59" s="16">
        <v>2</v>
      </c>
      <c r="BI59" s="16">
        <v>0</v>
      </c>
      <c r="BJ59" s="16">
        <v>8</v>
      </c>
      <c r="BK59" s="16">
        <v>128</v>
      </c>
      <c r="BL59" s="16">
        <v>0</v>
      </c>
      <c r="BM59" s="16">
        <v>0</v>
      </c>
      <c r="BN59" s="16">
        <v>0</v>
      </c>
      <c r="BO59" s="16">
        <v>5</v>
      </c>
      <c r="BP59" s="16">
        <v>0</v>
      </c>
      <c r="BQ59" s="16">
        <v>4</v>
      </c>
      <c r="BR59" s="16">
        <v>2008</v>
      </c>
      <c r="BS59" s="16">
        <v>15</v>
      </c>
      <c r="BT59" s="16">
        <v>4</v>
      </c>
      <c r="BU59" s="16">
        <v>5</v>
      </c>
    </row>
    <row r="60" spans="2:73" x14ac:dyDescent="0.35">
      <c r="B60" s="10" t="s">
        <v>344</v>
      </c>
      <c r="C60" s="16">
        <v>162500</v>
      </c>
      <c r="D60" s="16">
        <v>20</v>
      </c>
      <c r="E60" s="16">
        <v>4</v>
      </c>
      <c r="F60" s="19">
        <v>70.049958368026651</v>
      </c>
      <c r="G60" s="16">
        <v>11120</v>
      </c>
      <c r="H60" s="16">
        <v>2</v>
      </c>
      <c r="I60" s="16">
        <v>2</v>
      </c>
      <c r="J60" s="16">
        <v>2</v>
      </c>
      <c r="K60" s="16">
        <v>4</v>
      </c>
      <c r="L60" s="16">
        <v>1</v>
      </c>
      <c r="M60" s="16">
        <v>3</v>
      </c>
      <c r="N60" s="16">
        <v>8</v>
      </c>
      <c r="O60" s="16">
        <v>7</v>
      </c>
      <c r="P60" s="16">
        <v>7</v>
      </c>
      <c r="Q60" s="16">
        <v>3</v>
      </c>
      <c r="R60" s="16">
        <v>4</v>
      </c>
      <c r="S60" s="16">
        <v>6</v>
      </c>
      <c r="T60" s="16">
        <v>6</v>
      </c>
      <c r="U60" s="16">
        <v>1984</v>
      </c>
      <c r="V60" s="16">
        <v>1984</v>
      </c>
      <c r="W60" s="16">
        <v>5</v>
      </c>
      <c r="X60" s="16">
        <v>8</v>
      </c>
      <c r="Y60" s="16">
        <v>3</v>
      </c>
      <c r="Z60" s="16">
        <v>2</v>
      </c>
      <c r="AA60" s="16">
        <v>0</v>
      </c>
      <c r="AB60" s="16">
        <v>3</v>
      </c>
      <c r="AC60" s="16">
        <v>3</v>
      </c>
      <c r="AD60" s="16">
        <v>6</v>
      </c>
      <c r="AE60" s="16">
        <v>5</v>
      </c>
      <c r="AF60" s="16">
        <v>4</v>
      </c>
      <c r="AG60" s="16">
        <v>3</v>
      </c>
      <c r="AH60" s="16">
        <v>660</v>
      </c>
      <c r="AI60" s="16">
        <v>0</v>
      </c>
      <c r="AJ60" s="16">
        <v>572</v>
      </c>
      <c r="AK60" s="16">
        <v>1232</v>
      </c>
      <c r="AL60" s="16">
        <v>6</v>
      </c>
      <c r="AM60" s="16">
        <v>6</v>
      </c>
      <c r="AN60" s="16">
        <v>1232</v>
      </c>
      <c r="AO60" s="16">
        <v>0</v>
      </c>
      <c r="AP60" s="16">
        <v>0</v>
      </c>
      <c r="AQ60" s="16">
        <v>1232</v>
      </c>
      <c r="AR60" s="16">
        <v>0</v>
      </c>
      <c r="AS60" s="16">
        <v>0</v>
      </c>
      <c r="AT60" s="16">
        <v>2</v>
      </c>
      <c r="AU60" s="16">
        <v>0</v>
      </c>
      <c r="AV60" s="16">
        <v>3</v>
      </c>
      <c r="AW60" s="16">
        <v>1</v>
      </c>
      <c r="AX60" s="16">
        <v>4</v>
      </c>
      <c r="AY60" s="16">
        <v>6</v>
      </c>
      <c r="AZ60" s="16">
        <v>0</v>
      </c>
      <c r="BA60" s="16">
        <v>6</v>
      </c>
      <c r="BB60" s="16">
        <v>1984</v>
      </c>
      <c r="BC60" s="16">
        <v>2</v>
      </c>
      <c r="BD60" s="16">
        <v>2</v>
      </c>
      <c r="BE60" s="16">
        <v>516</v>
      </c>
      <c r="BF60" s="16">
        <v>4</v>
      </c>
      <c r="BG60" s="16">
        <v>4</v>
      </c>
      <c r="BH60" s="16">
        <v>3</v>
      </c>
      <c r="BI60" s="16">
        <v>0</v>
      </c>
      <c r="BJ60" s="16">
        <v>0</v>
      </c>
      <c r="BK60" s="16">
        <v>0</v>
      </c>
      <c r="BL60" s="16">
        <v>0</v>
      </c>
      <c r="BM60" s="16">
        <v>0</v>
      </c>
      <c r="BN60" s="16">
        <v>0</v>
      </c>
      <c r="BO60" s="16">
        <v>5</v>
      </c>
      <c r="BP60" s="16">
        <v>0</v>
      </c>
      <c r="BQ60" s="16">
        <v>6</v>
      </c>
      <c r="BR60" s="16">
        <v>2008</v>
      </c>
      <c r="BS60" s="16">
        <v>15</v>
      </c>
      <c r="BT60" s="16">
        <v>4</v>
      </c>
      <c r="BU60" s="16">
        <v>5</v>
      </c>
    </row>
    <row r="61" spans="2:73" x14ac:dyDescent="0.35">
      <c r="B61" s="10" t="s">
        <v>345</v>
      </c>
      <c r="C61" s="16">
        <v>103200</v>
      </c>
      <c r="D61" s="16">
        <v>45</v>
      </c>
      <c r="E61" s="16">
        <v>4</v>
      </c>
      <c r="F61" s="16">
        <v>55</v>
      </c>
      <c r="G61" s="16">
        <v>5500</v>
      </c>
      <c r="H61" s="16">
        <v>2</v>
      </c>
      <c r="I61" s="16">
        <v>1</v>
      </c>
      <c r="J61" s="16">
        <v>2</v>
      </c>
      <c r="K61" s="16">
        <v>4</v>
      </c>
      <c r="L61" s="16">
        <v>4</v>
      </c>
      <c r="M61" s="16">
        <v>3</v>
      </c>
      <c r="N61" s="16">
        <v>9</v>
      </c>
      <c r="O61" s="16">
        <v>7</v>
      </c>
      <c r="P61" s="16">
        <v>7</v>
      </c>
      <c r="Q61" s="16">
        <v>3</v>
      </c>
      <c r="R61" s="16">
        <v>2</v>
      </c>
      <c r="S61" s="16">
        <v>4</v>
      </c>
      <c r="T61" s="16">
        <v>6</v>
      </c>
      <c r="U61" s="16">
        <v>1956</v>
      </c>
      <c r="V61" s="16">
        <v>1956</v>
      </c>
      <c r="W61" s="16">
        <v>5</v>
      </c>
      <c r="X61" s="16">
        <v>8</v>
      </c>
      <c r="Y61" s="16">
        <v>10</v>
      </c>
      <c r="Z61" s="16">
        <v>2</v>
      </c>
      <c r="AA61" s="16">
        <v>0</v>
      </c>
      <c r="AB61" s="16">
        <v>3</v>
      </c>
      <c r="AC61" s="16">
        <v>3</v>
      </c>
      <c r="AD61" s="16">
        <v>2</v>
      </c>
      <c r="AE61" s="16">
        <v>4</v>
      </c>
      <c r="AF61" s="16">
        <v>4</v>
      </c>
      <c r="AG61" s="16">
        <v>6</v>
      </c>
      <c r="AH61" s="16">
        <v>0</v>
      </c>
      <c r="AI61" s="16">
        <v>0</v>
      </c>
      <c r="AJ61" s="16">
        <v>882</v>
      </c>
      <c r="AK61" s="16">
        <v>882</v>
      </c>
      <c r="AL61" s="16">
        <v>6</v>
      </c>
      <c r="AM61" s="16">
        <v>6</v>
      </c>
      <c r="AN61" s="16">
        <v>882</v>
      </c>
      <c r="AO61" s="16">
        <v>0</v>
      </c>
      <c r="AP61" s="16">
        <v>0</v>
      </c>
      <c r="AQ61" s="16">
        <v>882</v>
      </c>
      <c r="AR61" s="16">
        <v>0</v>
      </c>
      <c r="AS61" s="16">
        <v>0</v>
      </c>
      <c r="AT61" s="16">
        <v>1</v>
      </c>
      <c r="AU61" s="16">
        <v>0</v>
      </c>
      <c r="AV61" s="16">
        <v>1</v>
      </c>
      <c r="AW61" s="16">
        <v>1</v>
      </c>
      <c r="AX61" s="16">
        <v>4</v>
      </c>
      <c r="AY61" s="16">
        <v>4</v>
      </c>
      <c r="AZ61" s="16">
        <v>0</v>
      </c>
      <c r="BA61" s="16">
        <v>3</v>
      </c>
      <c r="BB61" s="19">
        <v>1978.5061638868744</v>
      </c>
      <c r="BC61" s="16">
        <v>1</v>
      </c>
      <c r="BD61" s="16">
        <v>0</v>
      </c>
      <c r="BE61" s="16">
        <v>0</v>
      </c>
      <c r="BF61" s="16">
        <v>1</v>
      </c>
      <c r="BG61" s="16">
        <v>1</v>
      </c>
      <c r="BH61" s="16">
        <v>3</v>
      </c>
      <c r="BI61" s="16">
        <v>0</v>
      </c>
      <c r="BJ61" s="16">
        <v>0</v>
      </c>
      <c r="BK61" s="16">
        <v>0</v>
      </c>
      <c r="BL61" s="16">
        <v>0</v>
      </c>
      <c r="BM61" s="16">
        <v>0</v>
      </c>
      <c r="BN61" s="16">
        <v>0</v>
      </c>
      <c r="BO61" s="16">
        <v>3</v>
      </c>
      <c r="BP61" s="16">
        <v>0</v>
      </c>
      <c r="BQ61" s="16">
        <v>4</v>
      </c>
      <c r="BR61" s="16">
        <v>2007</v>
      </c>
      <c r="BS61" s="16">
        <v>16</v>
      </c>
      <c r="BT61" s="16">
        <v>4</v>
      </c>
      <c r="BU61" s="16">
        <v>5</v>
      </c>
    </row>
    <row r="62" spans="2:73" x14ac:dyDescent="0.35">
      <c r="B62" s="10" t="s">
        <v>346</v>
      </c>
      <c r="C62" s="16">
        <v>127500</v>
      </c>
      <c r="D62" s="16">
        <v>190</v>
      </c>
      <c r="E62" s="16">
        <v>4</v>
      </c>
      <c r="F62" s="16">
        <v>62</v>
      </c>
      <c r="G62" s="16">
        <v>10106</v>
      </c>
      <c r="H62" s="16">
        <v>2</v>
      </c>
      <c r="I62" s="16">
        <v>1</v>
      </c>
      <c r="J62" s="16">
        <v>2</v>
      </c>
      <c r="K62" s="16">
        <v>4</v>
      </c>
      <c r="L62" s="16">
        <v>4</v>
      </c>
      <c r="M62" s="16">
        <v>3</v>
      </c>
      <c r="N62" s="16">
        <v>4</v>
      </c>
      <c r="O62" s="16">
        <v>7</v>
      </c>
      <c r="P62" s="16">
        <v>7</v>
      </c>
      <c r="Q62" s="16">
        <v>1</v>
      </c>
      <c r="R62" s="16">
        <v>1</v>
      </c>
      <c r="S62" s="16">
        <v>5</v>
      </c>
      <c r="T62" s="16">
        <v>7</v>
      </c>
      <c r="U62" s="16">
        <v>1940</v>
      </c>
      <c r="V62" s="16">
        <v>1999</v>
      </c>
      <c r="W62" s="16">
        <v>5</v>
      </c>
      <c r="X62" s="16">
        <v>8</v>
      </c>
      <c r="Y62" s="16">
        <v>4</v>
      </c>
      <c r="Z62" s="16">
        <v>2</v>
      </c>
      <c r="AA62" s="16">
        <v>0</v>
      </c>
      <c r="AB62" s="16">
        <v>3</v>
      </c>
      <c r="AC62" s="16">
        <v>4</v>
      </c>
      <c r="AD62" s="16">
        <v>3</v>
      </c>
      <c r="AE62" s="16">
        <v>4</v>
      </c>
      <c r="AF62" s="16">
        <v>4</v>
      </c>
      <c r="AG62" s="16">
        <v>4</v>
      </c>
      <c r="AH62" s="16">
        <v>351</v>
      </c>
      <c r="AI62" s="16">
        <v>181</v>
      </c>
      <c r="AJ62" s="16">
        <v>112</v>
      </c>
      <c r="AK62" s="16">
        <v>644</v>
      </c>
      <c r="AL62" s="16">
        <v>6</v>
      </c>
      <c r="AM62" s="16">
        <v>6</v>
      </c>
      <c r="AN62" s="16">
        <v>808</v>
      </c>
      <c r="AO62" s="16">
        <v>547</v>
      </c>
      <c r="AP62" s="16">
        <v>0</v>
      </c>
      <c r="AQ62" s="16">
        <v>1355</v>
      </c>
      <c r="AR62" s="16">
        <v>1</v>
      </c>
      <c r="AS62" s="16">
        <v>0</v>
      </c>
      <c r="AT62" s="16">
        <v>2</v>
      </c>
      <c r="AU62" s="16">
        <v>0</v>
      </c>
      <c r="AV62" s="16">
        <v>4</v>
      </c>
      <c r="AW62" s="16">
        <v>2</v>
      </c>
      <c r="AX62" s="16">
        <v>4</v>
      </c>
      <c r="AY62" s="16">
        <v>6</v>
      </c>
      <c r="AZ62" s="16">
        <v>0</v>
      </c>
      <c r="BA62" s="16">
        <v>3</v>
      </c>
      <c r="BB62" s="19">
        <v>1978.5061638868744</v>
      </c>
      <c r="BC62" s="16">
        <v>1</v>
      </c>
      <c r="BD62" s="16">
        <v>0</v>
      </c>
      <c r="BE62" s="16">
        <v>0</v>
      </c>
      <c r="BF62" s="16">
        <v>1</v>
      </c>
      <c r="BG62" s="16">
        <v>1</v>
      </c>
      <c r="BH62" s="16">
        <v>3</v>
      </c>
      <c r="BI62" s="16">
        <v>140</v>
      </c>
      <c r="BJ62" s="16">
        <v>0</v>
      </c>
      <c r="BK62" s="16">
        <v>0</v>
      </c>
      <c r="BL62" s="16">
        <v>0</v>
      </c>
      <c r="BM62" s="16">
        <v>0</v>
      </c>
      <c r="BN62" s="16">
        <v>0</v>
      </c>
      <c r="BO62" s="16">
        <v>5</v>
      </c>
      <c r="BP62" s="16">
        <v>0</v>
      </c>
      <c r="BQ62" s="16">
        <v>9</v>
      </c>
      <c r="BR62" s="16">
        <v>2008</v>
      </c>
      <c r="BS62" s="16">
        <v>15</v>
      </c>
      <c r="BT62" s="16">
        <v>4</v>
      </c>
      <c r="BU62" s="16">
        <v>5</v>
      </c>
    </row>
    <row r="63" spans="2:73" x14ac:dyDescent="0.35">
      <c r="B63" s="10" t="s">
        <v>347</v>
      </c>
      <c r="C63" s="16">
        <v>190000</v>
      </c>
      <c r="D63" s="16">
        <v>20</v>
      </c>
      <c r="E63" s="16">
        <v>4</v>
      </c>
      <c r="F63" s="19">
        <v>70.049958368026651</v>
      </c>
      <c r="G63" s="16">
        <v>10708</v>
      </c>
      <c r="H63" s="16">
        <v>2</v>
      </c>
      <c r="I63" s="16">
        <v>2</v>
      </c>
      <c r="J63" s="16">
        <v>2</v>
      </c>
      <c r="K63" s="16">
        <v>4</v>
      </c>
      <c r="L63" s="16">
        <v>4</v>
      </c>
      <c r="M63" s="16">
        <v>3</v>
      </c>
      <c r="N63" s="16">
        <v>1</v>
      </c>
      <c r="O63" s="16">
        <v>7</v>
      </c>
      <c r="P63" s="16">
        <v>7</v>
      </c>
      <c r="Q63" s="16">
        <v>3</v>
      </c>
      <c r="R63" s="16">
        <v>4</v>
      </c>
      <c r="S63" s="16">
        <v>5</v>
      </c>
      <c r="T63" s="16">
        <v>5</v>
      </c>
      <c r="U63" s="16">
        <v>1955</v>
      </c>
      <c r="V63" s="16">
        <v>1993</v>
      </c>
      <c r="W63" s="16">
        <v>6</v>
      </c>
      <c r="X63" s="16">
        <v>8</v>
      </c>
      <c r="Y63" s="16">
        <v>4</v>
      </c>
      <c r="Z63" s="16">
        <v>2</v>
      </c>
      <c r="AA63" s="16">
        <v>0</v>
      </c>
      <c r="AB63" s="16">
        <v>4</v>
      </c>
      <c r="AC63" s="16">
        <v>3</v>
      </c>
      <c r="AD63" s="16">
        <v>2</v>
      </c>
      <c r="AE63" s="16">
        <v>4</v>
      </c>
      <c r="AF63" s="16">
        <v>4</v>
      </c>
      <c r="AG63" s="16">
        <v>5</v>
      </c>
      <c r="AH63" s="16">
        <v>379</v>
      </c>
      <c r="AI63" s="16">
        <v>768</v>
      </c>
      <c r="AJ63" s="16">
        <v>470</v>
      </c>
      <c r="AK63" s="16">
        <v>1617</v>
      </c>
      <c r="AL63" s="16">
        <v>6</v>
      </c>
      <c r="AM63" s="16">
        <v>3</v>
      </c>
      <c r="AN63" s="16">
        <v>1867</v>
      </c>
      <c r="AO63" s="16">
        <v>0</v>
      </c>
      <c r="AP63" s="16">
        <v>0</v>
      </c>
      <c r="AQ63" s="16">
        <v>1867</v>
      </c>
      <c r="AR63" s="16">
        <v>1</v>
      </c>
      <c r="AS63" s="16">
        <v>0</v>
      </c>
      <c r="AT63" s="16">
        <v>1</v>
      </c>
      <c r="AU63" s="16">
        <v>0</v>
      </c>
      <c r="AV63" s="16">
        <v>2</v>
      </c>
      <c r="AW63" s="16">
        <v>1</v>
      </c>
      <c r="AX63" s="16">
        <v>4</v>
      </c>
      <c r="AY63" s="16">
        <v>7</v>
      </c>
      <c r="AZ63" s="16">
        <v>3</v>
      </c>
      <c r="BA63" s="16">
        <v>6</v>
      </c>
      <c r="BB63" s="16">
        <v>1955</v>
      </c>
      <c r="BC63" s="16">
        <v>4</v>
      </c>
      <c r="BD63" s="16">
        <v>1</v>
      </c>
      <c r="BE63" s="16">
        <v>303</v>
      </c>
      <c r="BF63" s="16">
        <v>4</v>
      </c>
      <c r="BG63" s="16">
        <v>4</v>
      </c>
      <c r="BH63" s="16">
        <v>3</v>
      </c>
      <c r="BI63" s="16">
        <v>476</v>
      </c>
      <c r="BJ63" s="16">
        <v>0</v>
      </c>
      <c r="BK63" s="16">
        <v>0</v>
      </c>
      <c r="BL63" s="16">
        <v>0</v>
      </c>
      <c r="BM63" s="16">
        <v>142</v>
      </c>
      <c r="BN63" s="16">
        <v>0</v>
      </c>
      <c r="BO63" s="16">
        <v>2</v>
      </c>
      <c r="BP63" s="16">
        <v>0</v>
      </c>
      <c r="BQ63" s="16">
        <v>11</v>
      </c>
      <c r="BR63" s="16">
        <v>2009</v>
      </c>
      <c r="BS63" s="16">
        <v>14</v>
      </c>
      <c r="BT63" s="16">
        <v>3</v>
      </c>
      <c r="BU63" s="16">
        <v>5</v>
      </c>
    </row>
    <row r="64" spans="2:73" x14ac:dyDescent="0.35">
      <c r="B64" s="10" t="s">
        <v>348</v>
      </c>
      <c r="C64" s="16">
        <v>228000</v>
      </c>
      <c r="D64" s="16">
        <v>20</v>
      </c>
      <c r="E64" s="16">
        <v>4</v>
      </c>
      <c r="F64" s="19">
        <v>70.049958368026651</v>
      </c>
      <c r="G64" s="16">
        <v>16669</v>
      </c>
      <c r="H64" s="16">
        <v>2</v>
      </c>
      <c r="I64" s="16">
        <v>2</v>
      </c>
      <c r="J64" s="16">
        <v>2</v>
      </c>
      <c r="K64" s="16">
        <v>4</v>
      </c>
      <c r="L64" s="16">
        <v>2</v>
      </c>
      <c r="M64" s="16">
        <v>3</v>
      </c>
      <c r="N64" s="16">
        <v>2</v>
      </c>
      <c r="O64" s="16">
        <v>7</v>
      </c>
      <c r="P64" s="16">
        <v>7</v>
      </c>
      <c r="Q64" s="16">
        <v>3</v>
      </c>
      <c r="R64" s="16">
        <v>4</v>
      </c>
      <c r="S64" s="16">
        <v>8</v>
      </c>
      <c r="T64" s="16">
        <v>6</v>
      </c>
      <c r="U64" s="16">
        <v>1981</v>
      </c>
      <c r="V64" s="16">
        <v>1981</v>
      </c>
      <c r="W64" s="16">
        <v>6</v>
      </c>
      <c r="X64" s="16">
        <v>7</v>
      </c>
      <c r="Y64" s="16">
        <v>3</v>
      </c>
      <c r="Z64" s="16">
        <v>4</v>
      </c>
      <c r="AA64" s="16">
        <v>653</v>
      </c>
      <c r="AB64" s="16">
        <v>4</v>
      </c>
      <c r="AC64" s="16">
        <v>3</v>
      </c>
      <c r="AD64" s="16">
        <v>2</v>
      </c>
      <c r="AE64" s="16">
        <v>5</v>
      </c>
      <c r="AF64" s="16">
        <v>4</v>
      </c>
      <c r="AG64" s="16">
        <v>6</v>
      </c>
      <c r="AH64" s="16">
        <v>0</v>
      </c>
      <c r="AI64" s="16">
        <v>0</v>
      </c>
      <c r="AJ64" s="16">
        <v>1686</v>
      </c>
      <c r="AK64" s="16">
        <v>1686</v>
      </c>
      <c r="AL64" s="16">
        <v>6</v>
      </c>
      <c r="AM64" s="16">
        <v>6</v>
      </c>
      <c r="AN64" s="16">
        <v>1707</v>
      </c>
      <c r="AO64" s="16">
        <v>0</v>
      </c>
      <c r="AP64" s="16">
        <v>0</v>
      </c>
      <c r="AQ64" s="16">
        <v>1707</v>
      </c>
      <c r="AR64" s="16">
        <v>0</v>
      </c>
      <c r="AS64" s="16">
        <v>0</v>
      </c>
      <c r="AT64" s="16">
        <v>2</v>
      </c>
      <c r="AU64" s="16">
        <v>1</v>
      </c>
      <c r="AV64" s="16">
        <v>2</v>
      </c>
      <c r="AW64" s="16">
        <v>1</v>
      </c>
      <c r="AX64" s="16">
        <v>4</v>
      </c>
      <c r="AY64" s="16">
        <v>6</v>
      </c>
      <c r="AZ64" s="16">
        <v>1</v>
      </c>
      <c r="BA64" s="16">
        <v>6</v>
      </c>
      <c r="BB64" s="16">
        <v>1981</v>
      </c>
      <c r="BC64" s="16">
        <v>3</v>
      </c>
      <c r="BD64" s="16">
        <v>2</v>
      </c>
      <c r="BE64" s="16">
        <v>511</v>
      </c>
      <c r="BF64" s="16">
        <v>4</v>
      </c>
      <c r="BG64" s="16">
        <v>4</v>
      </c>
      <c r="BH64" s="16">
        <v>3</v>
      </c>
      <c r="BI64" s="16">
        <v>574</v>
      </c>
      <c r="BJ64" s="16">
        <v>64</v>
      </c>
      <c r="BK64" s="16">
        <v>0</v>
      </c>
      <c r="BL64" s="16">
        <v>0</v>
      </c>
      <c r="BM64" s="16">
        <v>0</v>
      </c>
      <c r="BN64" s="16">
        <v>0</v>
      </c>
      <c r="BO64" s="16">
        <v>5</v>
      </c>
      <c r="BP64" s="16">
        <v>0</v>
      </c>
      <c r="BQ64" s="16">
        <v>1</v>
      </c>
      <c r="BR64" s="16">
        <v>2006</v>
      </c>
      <c r="BS64" s="16">
        <v>17</v>
      </c>
      <c r="BT64" s="16">
        <v>4</v>
      </c>
      <c r="BU64" s="16">
        <v>5</v>
      </c>
    </row>
    <row r="65" spans="2:73" x14ac:dyDescent="0.35">
      <c r="B65" s="10" t="s">
        <v>349</v>
      </c>
      <c r="C65" s="16">
        <v>128500</v>
      </c>
      <c r="D65" s="16">
        <v>50</v>
      </c>
      <c r="E65" s="16">
        <v>2</v>
      </c>
      <c r="F65" s="19">
        <v>70.049958368026651</v>
      </c>
      <c r="G65" s="16">
        <v>12358</v>
      </c>
      <c r="H65" s="16">
        <v>2</v>
      </c>
      <c r="I65" s="16">
        <v>2</v>
      </c>
      <c r="J65" s="16">
        <v>2</v>
      </c>
      <c r="K65" s="16">
        <v>4</v>
      </c>
      <c r="L65" s="16">
        <v>4</v>
      </c>
      <c r="M65" s="16">
        <v>3</v>
      </c>
      <c r="N65" s="16">
        <v>9</v>
      </c>
      <c r="O65" s="16">
        <v>2</v>
      </c>
      <c r="P65" s="16">
        <v>7</v>
      </c>
      <c r="Q65" s="16">
        <v>3</v>
      </c>
      <c r="R65" s="16">
        <v>1</v>
      </c>
      <c r="S65" s="16">
        <v>5</v>
      </c>
      <c r="T65" s="16">
        <v>6</v>
      </c>
      <c r="U65" s="16">
        <v>1941</v>
      </c>
      <c r="V65" s="16">
        <v>1950</v>
      </c>
      <c r="W65" s="16">
        <v>5</v>
      </c>
      <c r="X65" s="16">
        <v>8</v>
      </c>
      <c r="Y65" s="16">
        <v>10</v>
      </c>
      <c r="Z65" s="16">
        <v>2</v>
      </c>
      <c r="AA65" s="16">
        <v>0</v>
      </c>
      <c r="AB65" s="16">
        <v>3</v>
      </c>
      <c r="AC65" s="16">
        <v>3</v>
      </c>
      <c r="AD65" s="16">
        <v>2</v>
      </c>
      <c r="AE65" s="16">
        <v>4</v>
      </c>
      <c r="AF65" s="16">
        <v>4</v>
      </c>
      <c r="AG65" s="16">
        <v>2</v>
      </c>
      <c r="AH65" s="16">
        <v>360</v>
      </c>
      <c r="AI65" s="16">
        <v>0</v>
      </c>
      <c r="AJ65" s="16">
        <v>360</v>
      </c>
      <c r="AK65" s="16">
        <v>720</v>
      </c>
      <c r="AL65" s="16">
        <v>6</v>
      </c>
      <c r="AM65" s="16">
        <v>6</v>
      </c>
      <c r="AN65" s="16">
        <v>854</v>
      </c>
      <c r="AO65" s="16">
        <v>0</v>
      </c>
      <c r="AP65" s="16">
        <v>528</v>
      </c>
      <c r="AQ65" s="16">
        <v>1382</v>
      </c>
      <c r="AR65" s="16">
        <v>0</v>
      </c>
      <c r="AS65" s="16">
        <v>0</v>
      </c>
      <c r="AT65" s="16">
        <v>1</v>
      </c>
      <c r="AU65" s="16">
        <v>1</v>
      </c>
      <c r="AV65" s="16">
        <v>2</v>
      </c>
      <c r="AW65" s="16">
        <v>1</v>
      </c>
      <c r="AX65" s="16">
        <v>4</v>
      </c>
      <c r="AY65" s="16">
        <v>7</v>
      </c>
      <c r="AZ65" s="16">
        <v>0</v>
      </c>
      <c r="BA65" s="16">
        <v>5</v>
      </c>
      <c r="BB65" s="16">
        <v>1991</v>
      </c>
      <c r="BC65" s="16">
        <v>2</v>
      </c>
      <c r="BD65" s="16">
        <v>2</v>
      </c>
      <c r="BE65" s="16">
        <v>660</v>
      </c>
      <c r="BF65" s="16">
        <v>4</v>
      </c>
      <c r="BG65" s="16">
        <v>4</v>
      </c>
      <c r="BH65" s="16">
        <v>3</v>
      </c>
      <c r="BI65" s="16">
        <v>237</v>
      </c>
      <c r="BJ65" s="16">
        <v>0</v>
      </c>
      <c r="BK65" s="16">
        <v>0</v>
      </c>
      <c r="BL65" s="16">
        <v>0</v>
      </c>
      <c r="BM65" s="16">
        <v>0</v>
      </c>
      <c r="BN65" s="16">
        <v>0</v>
      </c>
      <c r="BO65" s="16">
        <v>5</v>
      </c>
      <c r="BP65" s="16">
        <v>0</v>
      </c>
      <c r="BQ65" s="16">
        <v>5</v>
      </c>
      <c r="BR65" s="16">
        <v>2007</v>
      </c>
      <c r="BS65" s="16">
        <v>16</v>
      </c>
      <c r="BT65" s="16">
        <v>4</v>
      </c>
      <c r="BU65" s="16">
        <v>5</v>
      </c>
    </row>
    <row r="66" spans="2:73" x14ac:dyDescent="0.35">
      <c r="B66" s="10" t="s">
        <v>350</v>
      </c>
      <c r="C66" s="16">
        <v>172500</v>
      </c>
      <c r="D66" s="16">
        <v>50</v>
      </c>
      <c r="E66" s="16">
        <v>4</v>
      </c>
      <c r="F66" s="19">
        <v>70.049958368026651</v>
      </c>
      <c r="G66" s="16">
        <v>13650</v>
      </c>
      <c r="H66" s="16">
        <v>2</v>
      </c>
      <c r="I66" s="16">
        <v>1</v>
      </c>
      <c r="J66" s="16">
        <v>2</v>
      </c>
      <c r="K66" s="16">
        <v>4</v>
      </c>
      <c r="L66" s="16">
        <v>4</v>
      </c>
      <c r="M66" s="16">
        <v>3</v>
      </c>
      <c r="N66" s="16">
        <v>5</v>
      </c>
      <c r="O66" s="16">
        <v>7</v>
      </c>
      <c r="P66" s="16">
        <v>7</v>
      </c>
      <c r="Q66" s="16">
        <v>3</v>
      </c>
      <c r="R66" s="16">
        <v>1</v>
      </c>
      <c r="S66" s="16">
        <v>5</v>
      </c>
      <c r="T66" s="16">
        <v>5</v>
      </c>
      <c r="U66" s="16">
        <v>1958</v>
      </c>
      <c r="V66" s="16">
        <v>1958</v>
      </c>
      <c r="W66" s="16">
        <v>5</v>
      </c>
      <c r="X66" s="16">
        <v>8</v>
      </c>
      <c r="Y66" s="16">
        <v>10</v>
      </c>
      <c r="Z66" s="16">
        <v>2</v>
      </c>
      <c r="AA66" s="16">
        <v>0</v>
      </c>
      <c r="AB66" s="16">
        <v>4</v>
      </c>
      <c r="AC66" s="16">
        <v>4</v>
      </c>
      <c r="AD66" s="16">
        <v>2</v>
      </c>
      <c r="AE66" s="16">
        <v>4</v>
      </c>
      <c r="AF66" s="16">
        <v>4</v>
      </c>
      <c r="AG66" s="16">
        <v>4</v>
      </c>
      <c r="AH66" s="16">
        <v>57</v>
      </c>
      <c r="AI66" s="16">
        <v>441</v>
      </c>
      <c r="AJ66" s="16">
        <v>554</v>
      </c>
      <c r="AK66" s="16">
        <v>1052</v>
      </c>
      <c r="AL66" s="16">
        <v>6</v>
      </c>
      <c r="AM66" s="16">
        <v>6</v>
      </c>
      <c r="AN66" s="16">
        <v>1252</v>
      </c>
      <c r="AO66" s="16">
        <v>668</v>
      </c>
      <c r="AP66" s="16">
        <v>0</v>
      </c>
      <c r="AQ66" s="16">
        <v>1920</v>
      </c>
      <c r="AR66" s="16">
        <v>1</v>
      </c>
      <c r="AS66" s="16">
        <v>0</v>
      </c>
      <c r="AT66" s="16">
        <v>2</v>
      </c>
      <c r="AU66" s="16">
        <v>0</v>
      </c>
      <c r="AV66" s="16">
        <v>4</v>
      </c>
      <c r="AW66" s="16">
        <v>1</v>
      </c>
      <c r="AX66" s="16">
        <v>5</v>
      </c>
      <c r="AY66" s="16">
        <v>8</v>
      </c>
      <c r="AZ66" s="16">
        <v>1</v>
      </c>
      <c r="BA66" s="16">
        <v>6</v>
      </c>
      <c r="BB66" s="16">
        <v>1958</v>
      </c>
      <c r="BC66" s="16">
        <v>2</v>
      </c>
      <c r="BD66" s="16">
        <v>2</v>
      </c>
      <c r="BE66" s="16">
        <v>451</v>
      </c>
      <c r="BF66" s="16">
        <v>4</v>
      </c>
      <c r="BG66" s="16">
        <v>4</v>
      </c>
      <c r="BH66" s="16">
        <v>3</v>
      </c>
      <c r="BI66" s="16">
        <v>0</v>
      </c>
      <c r="BJ66" s="16">
        <v>0</v>
      </c>
      <c r="BK66" s="16">
        <v>0</v>
      </c>
      <c r="BL66" s="16">
        <v>0</v>
      </c>
      <c r="BM66" s="16">
        <v>0</v>
      </c>
      <c r="BN66" s="16">
        <v>0</v>
      </c>
      <c r="BO66" s="16">
        <v>5</v>
      </c>
      <c r="BP66" s="16">
        <v>0</v>
      </c>
      <c r="BQ66" s="16">
        <v>7</v>
      </c>
      <c r="BR66" s="16">
        <v>2006</v>
      </c>
      <c r="BS66" s="16">
        <v>17</v>
      </c>
      <c r="BT66" s="16">
        <v>4</v>
      </c>
      <c r="BU66" s="16">
        <v>5</v>
      </c>
    </row>
    <row r="67" spans="2:73" x14ac:dyDescent="0.35">
      <c r="B67" s="10" t="s">
        <v>351</v>
      </c>
      <c r="C67" s="16">
        <v>177000</v>
      </c>
      <c r="D67" s="16">
        <v>160</v>
      </c>
      <c r="E67" s="16">
        <v>5</v>
      </c>
      <c r="F67" s="19">
        <v>70.049958368026651</v>
      </c>
      <c r="G67" s="16">
        <v>2117</v>
      </c>
      <c r="H67" s="16">
        <v>2</v>
      </c>
      <c r="I67" s="16">
        <v>1</v>
      </c>
      <c r="J67" s="16">
        <v>2</v>
      </c>
      <c r="K67" s="16">
        <v>4</v>
      </c>
      <c r="L67" s="16">
        <v>4</v>
      </c>
      <c r="M67" s="16">
        <v>3</v>
      </c>
      <c r="N67" s="16">
        <v>18</v>
      </c>
      <c r="O67" s="16">
        <v>7</v>
      </c>
      <c r="P67" s="16">
        <v>7</v>
      </c>
      <c r="Q67" s="16">
        <v>5</v>
      </c>
      <c r="R67" s="16">
        <v>8</v>
      </c>
      <c r="S67" s="16">
        <v>6</v>
      </c>
      <c r="T67" s="16">
        <v>5</v>
      </c>
      <c r="U67" s="16">
        <v>2000</v>
      </c>
      <c r="V67" s="16">
        <v>2000</v>
      </c>
      <c r="W67" s="16">
        <v>5</v>
      </c>
      <c r="X67" s="16">
        <v>8</v>
      </c>
      <c r="Y67" s="16">
        <v>10</v>
      </c>
      <c r="Z67" s="16">
        <v>4</v>
      </c>
      <c r="AA67" s="16">
        <v>456</v>
      </c>
      <c r="AB67" s="16">
        <v>4</v>
      </c>
      <c r="AC67" s="16">
        <v>3</v>
      </c>
      <c r="AD67" s="16">
        <v>6</v>
      </c>
      <c r="AE67" s="16">
        <v>5</v>
      </c>
      <c r="AF67" s="16">
        <v>4</v>
      </c>
      <c r="AG67" s="16">
        <v>7</v>
      </c>
      <c r="AH67" s="16">
        <v>436</v>
      </c>
      <c r="AI67" s="16">
        <v>0</v>
      </c>
      <c r="AJ67" s="16">
        <v>320</v>
      </c>
      <c r="AK67" s="16">
        <v>756</v>
      </c>
      <c r="AL67" s="16">
        <v>6</v>
      </c>
      <c r="AM67" s="16">
        <v>6</v>
      </c>
      <c r="AN67" s="16">
        <v>769</v>
      </c>
      <c r="AO67" s="16">
        <v>756</v>
      </c>
      <c r="AP67" s="16">
        <v>0</v>
      </c>
      <c r="AQ67" s="16">
        <v>1525</v>
      </c>
      <c r="AR67" s="16">
        <v>0</v>
      </c>
      <c r="AS67" s="16">
        <v>0</v>
      </c>
      <c r="AT67" s="16">
        <v>2</v>
      </c>
      <c r="AU67" s="16">
        <v>1</v>
      </c>
      <c r="AV67" s="16">
        <v>3</v>
      </c>
      <c r="AW67" s="16">
        <v>1</v>
      </c>
      <c r="AX67" s="16">
        <v>5</v>
      </c>
      <c r="AY67" s="16">
        <v>5</v>
      </c>
      <c r="AZ67" s="16">
        <v>1</v>
      </c>
      <c r="BA67" s="16">
        <v>5</v>
      </c>
      <c r="BB67" s="16">
        <v>2000</v>
      </c>
      <c r="BC67" s="16">
        <v>2</v>
      </c>
      <c r="BD67" s="16">
        <v>2</v>
      </c>
      <c r="BE67" s="16">
        <v>440</v>
      </c>
      <c r="BF67" s="16">
        <v>4</v>
      </c>
      <c r="BG67" s="16">
        <v>4</v>
      </c>
      <c r="BH67" s="16">
        <v>3</v>
      </c>
      <c r="BI67" s="16">
        <v>0</v>
      </c>
      <c r="BJ67" s="16">
        <v>0</v>
      </c>
      <c r="BK67" s="16">
        <v>0</v>
      </c>
      <c r="BL67" s="16">
        <v>0</v>
      </c>
      <c r="BM67" s="16">
        <v>0</v>
      </c>
      <c r="BN67" s="16">
        <v>0</v>
      </c>
      <c r="BO67" s="16">
        <v>5</v>
      </c>
      <c r="BP67" s="16">
        <v>0</v>
      </c>
      <c r="BQ67" s="16">
        <v>6</v>
      </c>
      <c r="BR67" s="16">
        <v>2007</v>
      </c>
      <c r="BS67" s="16">
        <v>16</v>
      </c>
      <c r="BT67" s="16">
        <v>4</v>
      </c>
      <c r="BU67" s="16">
        <v>5</v>
      </c>
    </row>
    <row r="68" spans="2:73" x14ac:dyDescent="0.35">
      <c r="B68" s="10" t="s">
        <v>352</v>
      </c>
      <c r="C68" s="16">
        <v>173000</v>
      </c>
      <c r="D68" s="16">
        <v>80</v>
      </c>
      <c r="E68" s="16">
        <v>4</v>
      </c>
      <c r="F68" s="19">
        <v>70.049958368026651</v>
      </c>
      <c r="G68" s="16">
        <v>9947</v>
      </c>
      <c r="H68" s="16">
        <v>2</v>
      </c>
      <c r="I68" s="16">
        <v>2</v>
      </c>
      <c r="J68" s="16">
        <v>2</v>
      </c>
      <c r="K68" s="16">
        <v>4</v>
      </c>
      <c r="L68" s="16">
        <v>1</v>
      </c>
      <c r="M68" s="16">
        <v>3</v>
      </c>
      <c r="N68" s="16">
        <v>6</v>
      </c>
      <c r="O68" s="16">
        <v>7</v>
      </c>
      <c r="P68" s="16">
        <v>7</v>
      </c>
      <c r="Q68" s="16">
        <v>3</v>
      </c>
      <c r="R68" s="16">
        <v>3</v>
      </c>
      <c r="S68" s="16">
        <v>7</v>
      </c>
      <c r="T68" s="16">
        <v>5</v>
      </c>
      <c r="U68" s="16">
        <v>1990</v>
      </c>
      <c r="V68" s="16">
        <v>1991</v>
      </c>
      <c r="W68" s="16">
        <v>5</v>
      </c>
      <c r="X68" s="16">
        <v>8</v>
      </c>
      <c r="Y68" s="16">
        <v>9</v>
      </c>
      <c r="Z68" s="16">
        <v>2</v>
      </c>
      <c r="AA68" s="16">
        <v>0</v>
      </c>
      <c r="AB68" s="16">
        <v>3</v>
      </c>
      <c r="AC68" s="16">
        <v>3</v>
      </c>
      <c r="AD68" s="16">
        <v>6</v>
      </c>
      <c r="AE68" s="16">
        <v>5</v>
      </c>
      <c r="AF68" s="16">
        <v>4</v>
      </c>
      <c r="AG68" s="16">
        <v>7</v>
      </c>
      <c r="AH68" s="16">
        <v>611</v>
      </c>
      <c r="AI68" s="16">
        <v>0</v>
      </c>
      <c r="AJ68" s="16">
        <v>577</v>
      </c>
      <c r="AK68" s="16">
        <v>1188</v>
      </c>
      <c r="AL68" s="16">
        <v>6</v>
      </c>
      <c r="AM68" s="16">
        <v>6</v>
      </c>
      <c r="AN68" s="16">
        <v>1217</v>
      </c>
      <c r="AO68" s="16">
        <v>0</v>
      </c>
      <c r="AP68" s="16">
        <v>0</v>
      </c>
      <c r="AQ68" s="16">
        <v>1217</v>
      </c>
      <c r="AR68" s="16">
        <v>1</v>
      </c>
      <c r="AS68" s="16">
        <v>0</v>
      </c>
      <c r="AT68" s="16">
        <v>2</v>
      </c>
      <c r="AU68" s="16">
        <v>0</v>
      </c>
      <c r="AV68" s="16">
        <v>3</v>
      </c>
      <c r="AW68" s="16">
        <v>1</v>
      </c>
      <c r="AX68" s="16">
        <v>5</v>
      </c>
      <c r="AY68" s="16">
        <v>6</v>
      </c>
      <c r="AZ68" s="16">
        <v>0</v>
      </c>
      <c r="BA68" s="16">
        <v>6</v>
      </c>
      <c r="BB68" s="16">
        <v>1990</v>
      </c>
      <c r="BC68" s="16">
        <v>2</v>
      </c>
      <c r="BD68" s="16">
        <v>2</v>
      </c>
      <c r="BE68" s="16">
        <v>497</v>
      </c>
      <c r="BF68" s="16">
        <v>4</v>
      </c>
      <c r="BG68" s="16">
        <v>4</v>
      </c>
      <c r="BH68" s="16">
        <v>3</v>
      </c>
      <c r="BI68" s="16">
        <v>168</v>
      </c>
      <c r="BJ68" s="16">
        <v>27</v>
      </c>
      <c r="BK68" s="16">
        <v>0</v>
      </c>
      <c r="BL68" s="16">
        <v>0</v>
      </c>
      <c r="BM68" s="16">
        <v>0</v>
      </c>
      <c r="BN68" s="16">
        <v>0</v>
      </c>
      <c r="BO68" s="16">
        <v>4</v>
      </c>
      <c r="BP68" s="16">
        <v>0</v>
      </c>
      <c r="BQ68" s="16">
        <v>6</v>
      </c>
      <c r="BR68" s="16">
        <v>2009</v>
      </c>
      <c r="BS68" s="16">
        <v>14</v>
      </c>
      <c r="BT68" s="16">
        <v>4</v>
      </c>
      <c r="BU68" s="16">
        <v>5</v>
      </c>
    </row>
    <row r="69" spans="2:73" x14ac:dyDescent="0.35">
      <c r="B69" s="10" t="s">
        <v>353</v>
      </c>
      <c r="C69" s="16">
        <v>184000</v>
      </c>
      <c r="D69" s="16">
        <v>60</v>
      </c>
      <c r="E69" s="16">
        <v>4</v>
      </c>
      <c r="F69" s="19">
        <v>70.049958368026651</v>
      </c>
      <c r="G69" s="16">
        <v>7472</v>
      </c>
      <c r="H69" s="16">
        <v>2</v>
      </c>
      <c r="I69" s="16">
        <v>2</v>
      </c>
      <c r="J69" s="16">
        <v>2</v>
      </c>
      <c r="K69" s="16">
        <v>4</v>
      </c>
      <c r="L69" s="16">
        <v>1</v>
      </c>
      <c r="M69" s="16">
        <v>3</v>
      </c>
      <c r="N69" s="16">
        <v>7</v>
      </c>
      <c r="O69" s="16">
        <v>7</v>
      </c>
      <c r="P69" s="16">
        <v>7</v>
      </c>
      <c r="Q69" s="16">
        <v>3</v>
      </c>
      <c r="R69" s="16">
        <v>8</v>
      </c>
      <c r="S69" s="16">
        <v>7</v>
      </c>
      <c r="T69" s="16">
        <v>9</v>
      </c>
      <c r="U69" s="16">
        <v>1972</v>
      </c>
      <c r="V69" s="16">
        <v>2004</v>
      </c>
      <c r="W69" s="16">
        <v>5</v>
      </c>
      <c r="X69" s="16">
        <v>8</v>
      </c>
      <c r="Y69" s="16">
        <v>9</v>
      </c>
      <c r="Z69" s="16">
        <v>4</v>
      </c>
      <c r="AA69" s="16">
        <v>138</v>
      </c>
      <c r="AB69" s="16">
        <v>3</v>
      </c>
      <c r="AC69" s="16">
        <v>3</v>
      </c>
      <c r="AD69" s="16">
        <v>2</v>
      </c>
      <c r="AE69" s="16">
        <v>4</v>
      </c>
      <c r="AF69" s="16">
        <v>4</v>
      </c>
      <c r="AG69" s="16">
        <v>4</v>
      </c>
      <c r="AH69" s="16">
        <v>626</v>
      </c>
      <c r="AI69" s="16">
        <v>0</v>
      </c>
      <c r="AJ69" s="16">
        <v>99</v>
      </c>
      <c r="AK69" s="16">
        <v>725</v>
      </c>
      <c r="AL69" s="16">
        <v>6</v>
      </c>
      <c r="AM69" s="16">
        <v>6</v>
      </c>
      <c r="AN69" s="16">
        <v>725</v>
      </c>
      <c r="AO69" s="16">
        <v>754</v>
      </c>
      <c r="AP69" s="16">
        <v>0</v>
      </c>
      <c r="AQ69" s="16">
        <v>1479</v>
      </c>
      <c r="AR69" s="16">
        <v>1</v>
      </c>
      <c r="AS69" s="16">
        <v>0</v>
      </c>
      <c r="AT69" s="16">
        <v>1</v>
      </c>
      <c r="AU69" s="16">
        <v>1</v>
      </c>
      <c r="AV69" s="16">
        <v>4</v>
      </c>
      <c r="AW69" s="16">
        <v>1</v>
      </c>
      <c r="AX69" s="16">
        <v>5</v>
      </c>
      <c r="AY69" s="16">
        <v>7</v>
      </c>
      <c r="AZ69" s="16">
        <v>0</v>
      </c>
      <c r="BA69" s="16">
        <v>6</v>
      </c>
      <c r="BB69" s="16">
        <v>1972</v>
      </c>
      <c r="BC69" s="16">
        <v>4</v>
      </c>
      <c r="BD69" s="16">
        <v>2</v>
      </c>
      <c r="BE69" s="16">
        <v>484</v>
      </c>
      <c r="BF69" s="16">
        <v>4</v>
      </c>
      <c r="BG69" s="16">
        <v>4</v>
      </c>
      <c r="BH69" s="16">
        <v>3</v>
      </c>
      <c r="BI69" s="16">
        <v>0</v>
      </c>
      <c r="BJ69" s="16">
        <v>32</v>
      </c>
      <c r="BK69" s="16">
        <v>0</v>
      </c>
      <c r="BL69" s="16">
        <v>0</v>
      </c>
      <c r="BM69" s="16">
        <v>0</v>
      </c>
      <c r="BN69" s="16">
        <v>0</v>
      </c>
      <c r="BO69" s="16">
        <v>5</v>
      </c>
      <c r="BP69" s="16">
        <v>0</v>
      </c>
      <c r="BQ69" s="16">
        <v>6</v>
      </c>
      <c r="BR69" s="16">
        <v>2007</v>
      </c>
      <c r="BS69" s="16">
        <v>16</v>
      </c>
      <c r="BT69" s="16">
        <v>4</v>
      </c>
      <c r="BU69" s="16">
        <v>5</v>
      </c>
    </row>
    <row r="70" spans="2:73" x14ac:dyDescent="0.35">
      <c r="B70" s="10" t="s">
        <v>354</v>
      </c>
      <c r="C70" s="16">
        <v>104000</v>
      </c>
      <c r="D70" s="16">
        <v>75</v>
      </c>
      <c r="E70" s="16">
        <v>2</v>
      </c>
      <c r="F70" s="16">
        <v>92</v>
      </c>
      <c r="G70" s="16">
        <v>5520</v>
      </c>
      <c r="H70" s="16">
        <v>2</v>
      </c>
      <c r="I70" s="16">
        <v>1</v>
      </c>
      <c r="J70" s="16">
        <v>2</v>
      </c>
      <c r="K70" s="16">
        <v>4</v>
      </c>
      <c r="L70" s="16">
        <v>2</v>
      </c>
      <c r="M70" s="16">
        <v>3</v>
      </c>
      <c r="N70" s="16">
        <v>9</v>
      </c>
      <c r="O70" s="16">
        <v>7</v>
      </c>
      <c r="P70" s="16">
        <v>7</v>
      </c>
      <c r="Q70" s="16">
        <v>3</v>
      </c>
      <c r="R70" s="16">
        <v>7</v>
      </c>
      <c r="S70" s="16">
        <v>6</v>
      </c>
      <c r="T70" s="16">
        <v>6</v>
      </c>
      <c r="U70" s="16">
        <v>1912</v>
      </c>
      <c r="V70" s="16">
        <v>1950</v>
      </c>
      <c r="W70" s="16">
        <v>5</v>
      </c>
      <c r="X70" s="16">
        <v>8</v>
      </c>
      <c r="Y70" s="16">
        <v>4</v>
      </c>
      <c r="Z70" s="16">
        <v>2</v>
      </c>
      <c r="AA70" s="16">
        <v>0</v>
      </c>
      <c r="AB70" s="16">
        <v>3</v>
      </c>
      <c r="AC70" s="16">
        <v>3</v>
      </c>
      <c r="AD70" s="16">
        <v>2</v>
      </c>
      <c r="AE70" s="16">
        <v>4</v>
      </c>
      <c r="AF70" s="16">
        <v>4</v>
      </c>
      <c r="AG70" s="16">
        <v>6</v>
      </c>
      <c r="AH70" s="16">
        <v>0</v>
      </c>
      <c r="AI70" s="16">
        <v>0</v>
      </c>
      <c r="AJ70" s="16">
        <v>755</v>
      </c>
      <c r="AK70" s="16">
        <v>755</v>
      </c>
      <c r="AL70" s="16">
        <v>6</v>
      </c>
      <c r="AM70" s="16">
        <v>6</v>
      </c>
      <c r="AN70" s="16">
        <v>929</v>
      </c>
      <c r="AO70" s="16">
        <v>929</v>
      </c>
      <c r="AP70" s="16">
        <v>371</v>
      </c>
      <c r="AQ70" s="16">
        <v>2229</v>
      </c>
      <c r="AR70" s="16">
        <v>0</v>
      </c>
      <c r="AS70" s="16">
        <v>0</v>
      </c>
      <c r="AT70" s="16">
        <v>1</v>
      </c>
      <c r="AU70" s="16">
        <v>0</v>
      </c>
      <c r="AV70" s="16">
        <v>5</v>
      </c>
      <c r="AW70" s="16">
        <v>1</v>
      </c>
      <c r="AX70" s="16">
        <v>4</v>
      </c>
      <c r="AY70" s="16">
        <v>8</v>
      </c>
      <c r="AZ70" s="16">
        <v>0</v>
      </c>
      <c r="BA70" s="16">
        <v>3</v>
      </c>
      <c r="BB70" s="19">
        <v>1978.5061638868744</v>
      </c>
      <c r="BC70" s="16">
        <v>1</v>
      </c>
      <c r="BD70" s="16">
        <v>0</v>
      </c>
      <c r="BE70" s="16">
        <v>0</v>
      </c>
      <c r="BF70" s="16">
        <v>1</v>
      </c>
      <c r="BG70" s="16">
        <v>1</v>
      </c>
      <c r="BH70" s="16">
        <v>3</v>
      </c>
      <c r="BI70" s="16">
        <v>0</v>
      </c>
      <c r="BJ70" s="16">
        <v>198</v>
      </c>
      <c r="BK70" s="16">
        <v>30</v>
      </c>
      <c r="BL70" s="16">
        <v>0</v>
      </c>
      <c r="BM70" s="16">
        <v>0</v>
      </c>
      <c r="BN70" s="16">
        <v>0</v>
      </c>
      <c r="BO70" s="16">
        <v>3</v>
      </c>
      <c r="BP70" s="16">
        <v>0</v>
      </c>
      <c r="BQ70" s="16">
        <v>7</v>
      </c>
      <c r="BR70" s="16">
        <v>2009</v>
      </c>
      <c r="BS70" s="16">
        <v>14</v>
      </c>
      <c r="BT70" s="16">
        <v>4</v>
      </c>
      <c r="BU70" s="16">
        <v>3</v>
      </c>
    </row>
    <row r="71" spans="2:73" x14ac:dyDescent="0.35">
      <c r="B71" s="10" t="s">
        <v>355</v>
      </c>
      <c r="C71" s="16">
        <v>149000</v>
      </c>
      <c r="D71" s="16">
        <v>120</v>
      </c>
      <c r="E71" s="16">
        <v>2</v>
      </c>
      <c r="F71" s="19">
        <v>70.049958368026651</v>
      </c>
      <c r="G71" s="16">
        <v>4438</v>
      </c>
      <c r="H71" s="16">
        <v>2</v>
      </c>
      <c r="I71" s="16">
        <v>1</v>
      </c>
      <c r="J71" s="16">
        <v>2</v>
      </c>
      <c r="K71" s="16">
        <v>4</v>
      </c>
      <c r="L71" s="16">
        <v>4</v>
      </c>
      <c r="M71" s="16">
        <v>3</v>
      </c>
      <c r="N71" s="16">
        <v>16</v>
      </c>
      <c r="O71" s="16">
        <v>7</v>
      </c>
      <c r="P71" s="16">
        <v>7</v>
      </c>
      <c r="Q71" s="16">
        <v>4</v>
      </c>
      <c r="R71" s="16">
        <v>4</v>
      </c>
      <c r="S71" s="16">
        <v>6</v>
      </c>
      <c r="T71" s="16">
        <v>5</v>
      </c>
      <c r="U71" s="16">
        <v>2004</v>
      </c>
      <c r="V71" s="16">
        <v>2004</v>
      </c>
      <c r="W71" s="16">
        <v>5</v>
      </c>
      <c r="X71" s="16">
        <v>8</v>
      </c>
      <c r="Y71" s="16">
        <v>14</v>
      </c>
      <c r="Z71" s="16">
        <v>4</v>
      </c>
      <c r="AA71" s="16">
        <v>205</v>
      </c>
      <c r="AB71" s="16">
        <v>4</v>
      </c>
      <c r="AC71" s="16">
        <v>3</v>
      </c>
      <c r="AD71" s="16">
        <v>6</v>
      </c>
      <c r="AE71" s="16">
        <v>5</v>
      </c>
      <c r="AF71" s="16">
        <v>4</v>
      </c>
      <c r="AG71" s="16">
        <v>7</v>
      </c>
      <c r="AH71" s="16">
        <v>662</v>
      </c>
      <c r="AI71" s="16">
        <v>0</v>
      </c>
      <c r="AJ71" s="16">
        <v>186</v>
      </c>
      <c r="AK71" s="16">
        <v>848</v>
      </c>
      <c r="AL71" s="16">
        <v>6</v>
      </c>
      <c r="AM71" s="16">
        <v>6</v>
      </c>
      <c r="AN71" s="16">
        <v>848</v>
      </c>
      <c r="AO71" s="16">
        <v>0</v>
      </c>
      <c r="AP71" s="16">
        <v>0</v>
      </c>
      <c r="AQ71" s="16">
        <v>848</v>
      </c>
      <c r="AR71" s="16">
        <v>1</v>
      </c>
      <c r="AS71" s="16">
        <v>0</v>
      </c>
      <c r="AT71" s="16">
        <v>1</v>
      </c>
      <c r="AU71" s="16">
        <v>0</v>
      </c>
      <c r="AV71" s="16">
        <v>1</v>
      </c>
      <c r="AW71" s="16">
        <v>1</v>
      </c>
      <c r="AX71" s="16">
        <v>5</v>
      </c>
      <c r="AY71" s="16">
        <v>3</v>
      </c>
      <c r="AZ71" s="16">
        <v>1</v>
      </c>
      <c r="BA71" s="16">
        <v>6</v>
      </c>
      <c r="BB71" s="16">
        <v>2004</v>
      </c>
      <c r="BC71" s="16">
        <v>3</v>
      </c>
      <c r="BD71" s="16">
        <v>2</v>
      </c>
      <c r="BE71" s="16">
        <v>420</v>
      </c>
      <c r="BF71" s="16">
        <v>4</v>
      </c>
      <c r="BG71" s="16">
        <v>4</v>
      </c>
      <c r="BH71" s="16">
        <v>3</v>
      </c>
      <c r="BI71" s="16">
        <v>149</v>
      </c>
      <c r="BJ71" s="16">
        <v>0</v>
      </c>
      <c r="BK71" s="16">
        <v>0</v>
      </c>
      <c r="BL71" s="16">
        <v>0</v>
      </c>
      <c r="BM71" s="16">
        <v>0</v>
      </c>
      <c r="BN71" s="16">
        <v>0</v>
      </c>
      <c r="BO71" s="16">
        <v>5</v>
      </c>
      <c r="BP71" s="16">
        <v>0</v>
      </c>
      <c r="BQ71" s="16">
        <v>1</v>
      </c>
      <c r="BR71" s="16">
        <v>2008</v>
      </c>
      <c r="BS71" s="16">
        <v>15</v>
      </c>
      <c r="BT71" s="16">
        <v>4</v>
      </c>
      <c r="BU71" s="16">
        <v>5</v>
      </c>
    </row>
    <row r="72" spans="2:73" x14ac:dyDescent="0.35">
      <c r="B72" s="10" t="s">
        <v>356</v>
      </c>
      <c r="C72" s="16">
        <v>141000</v>
      </c>
      <c r="D72" s="16">
        <v>20</v>
      </c>
      <c r="E72" s="16">
        <v>4</v>
      </c>
      <c r="F72" s="19">
        <v>70.049958368026651</v>
      </c>
      <c r="G72" s="16">
        <v>12493</v>
      </c>
      <c r="H72" s="16">
        <v>2</v>
      </c>
      <c r="I72" s="16">
        <v>2</v>
      </c>
      <c r="J72" s="16">
        <v>2</v>
      </c>
      <c r="K72" s="16">
        <v>4</v>
      </c>
      <c r="L72" s="16">
        <v>4</v>
      </c>
      <c r="M72" s="16">
        <v>3</v>
      </c>
      <c r="N72" s="16">
        <v>7</v>
      </c>
      <c r="O72" s="16">
        <v>7</v>
      </c>
      <c r="P72" s="16">
        <v>7</v>
      </c>
      <c r="Q72" s="16">
        <v>3</v>
      </c>
      <c r="R72" s="16">
        <v>4</v>
      </c>
      <c r="S72" s="16">
        <v>4</v>
      </c>
      <c r="T72" s="16">
        <v>5</v>
      </c>
      <c r="U72" s="16">
        <v>1960</v>
      </c>
      <c r="V72" s="16">
        <v>1960</v>
      </c>
      <c r="W72" s="16">
        <v>5</v>
      </c>
      <c r="X72" s="16">
        <v>8</v>
      </c>
      <c r="Y72" s="16">
        <v>4</v>
      </c>
      <c r="Z72" s="16">
        <v>2</v>
      </c>
      <c r="AA72" s="16">
        <v>0</v>
      </c>
      <c r="AB72" s="16">
        <v>3</v>
      </c>
      <c r="AC72" s="16">
        <v>3</v>
      </c>
      <c r="AD72" s="16">
        <v>6</v>
      </c>
      <c r="AE72" s="16">
        <v>4</v>
      </c>
      <c r="AF72" s="16">
        <v>4</v>
      </c>
      <c r="AG72" s="16">
        <v>4</v>
      </c>
      <c r="AH72" s="16">
        <v>419</v>
      </c>
      <c r="AI72" s="16">
        <v>306</v>
      </c>
      <c r="AJ72" s="16">
        <v>375</v>
      </c>
      <c r="AK72" s="16">
        <v>1100</v>
      </c>
      <c r="AL72" s="16">
        <v>6</v>
      </c>
      <c r="AM72" s="16">
        <v>6</v>
      </c>
      <c r="AN72" s="16">
        <v>1100</v>
      </c>
      <c r="AO72" s="16">
        <v>0</v>
      </c>
      <c r="AP72" s="16">
        <v>0</v>
      </c>
      <c r="AQ72" s="16">
        <v>1100</v>
      </c>
      <c r="AR72" s="16">
        <v>1</v>
      </c>
      <c r="AS72" s="16">
        <v>0</v>
      </c>
      <c r="AT72" s="16">
        <v>1</v>
      </c>
      <c r="AU72" s="16">
        <v>0</v>
      </c>
      <c r="AV72" s="16">
        <v>3</v>
      </c>
      <c r="AW72" s="16">
        <v>1</v>
      </c>
      <c r="AX72" s="16">
        <v>4</v>
      </c>
      <c r="AY72" s="16">
        <v>6</v>
      </c>
      <c r="AZ72" s="16">
        <v>1</v>
      </c>
      <c r="BA72" s="16">
        <v>6</v>
      </c>
      <c r="BB72" s="16">
        <v>1960</v>
      </c>
      <c r="BC72" s="16">
        <v>3</v>
      </c>
      <c r="BD72" s="16">
        <v>1</v>
      </c>
      <c r="BE72" s="16">
        <v>312</v>
      </c>
      <c r="BF72" s="16">
        <v>4</v>
      </c>
      <c r="BG72" s="16">
        <v>4</v>
      </c>
      <c r="BH72" s="16">
        <v>3</v>
      </c>
      <c r="BI72" s="16">
        <v>355</v>
      </c>
      <c r="BJ72" s="16">
        <v>0</v>
      </c>
      <c r="BK72" s="16">
        <v>0</v>
      </c>
      <c r="BL72" s="16">
        <v>0</v>
      </c>
      <c r="BM72" s="16">
        <v>0</v>
      </c>
      <c r="BN72" s="16">
        <v>0</v>
      </c>
      <c r="BO72" s="16">
        <v>2</v>
      </c>
      <c r="BP72" s="16">
        <v>0</v>
      </c>
      <c r="BQ72" s="16">
        <v>4</v>
      </c>
      <c r="BR72" s="16">
        <v>2008</v>
      </c>
      <c r="BS72" s="16">
        <v>15</v>
      </c>
      <c r="BT72" s="16">
        <v>4</v>
      </c>
      <c r="BU72" s="16">
        <v>5</v>
      </c>
    </row>
    <row r="73" spans="2:73" x14ac:dyDescent="0.35">
      <c r="B73" s="10" t="s">
        <v>357</v>
      </c>
      <c r="C73" s="16">
        <v>277000</v>
      </c>
      <c r="D73" s="16">
        <v>60</v>
      </c>
      <c r="E73" s="16">
        <v>4</v>
      </c>
      <c r="F73" s="19">
        <v>70.049958368026651</v>
      </c>
      <c r="G73" s="16">
        <v>14364</v>
      </c>
      <c r="H73" s="16">
        <v>2</v>
      </c>
      <c r="I73" s="16">
        <v>2</v>
      </c>
      <c r="J73" s="16">
        <v>3</v>
      </c>
      <c r="K73" s="16">
        <v>4</v>
      </c>
      <c r="L73" s="16">
        <v>4</v>
      </c>
      <c r="M73" s="16">
        <v>2</v>
      </c>
      <c r="N73" s="16">
        <v>15</v>
      </c>
      <c r="O73" s="16">
        <v>7</v>
      </c>
      <c r="P73" s="16">
        <v>7</v>
      </c>
      <c r="Q73" s="16">
        <v>3</v>
      </c>
      <c r="R73" s="16">
        <v>8</v>
      </c>
      <c r="S73" s="16">
        <v>7</v>
      </c>
      <c r="T73" s="16">
        <v>5</v>
      </c>
      <c r="U73" s="16">
        <v>1988</v>
      </c>
      <c r="V73" s="16">
        <v>1989</v>
      </c>
      <c r="W73" s="16">
        <v>5</v>
      </c>
      <c r="X73" s="16">
        <v>8</v>
      </c>
      <c r="Y73" s="16">
        <v>3</v>
      </c>
      <c r="Z73" s="16">
        <v>4</v>
      </c>
      <c r="AA73" s="16">
        <v>128</v>
      </c>
      <c r="AB73" s="16">
        <v>4</v>
      </c>
      <c r="AC73" s="16">
        <v>3</v>
      </c>
      <c r="AD73" s="16">
        <v>2</v>
      </c>
      <c r="AE73" s="16">
        <v>5</v>
      </c>
      <c r="AF73" s="16">
        <v>4</v>
      </c>
      <c r="AG73" s="16">
        <v>7</v>
      </c>
      <c r="AH73" s="16">
        <v>1065</v>
      </c>
      <c r="AI73" s="16">
        <v>0</v>
      </c>
      <c r="AJ73" s="16">
        <v>92</v>
      </c>
      <c r="AK73" s="16">
        <v>1157</v>
      </c>
      <c r="AL73" s="16">
        <v>6</v>
      </c>
      <c r="AM73" s="16">
        <v>6</v>
      </c>
      <c r="AN73" s="16">
        <v>1180</v>
      </c>
      <c r="AO73" s="16">
        <v>882</v>
      </c>
      <c r="AP73" s="16">
        <v>0</v>
      </c>
      <c r="AQ73" s="16">
        <v>2062</v>
      </c>
      <c r="AR73" s="16">
        <v>1</v>
      </c>
      <c r="AS73" s="16">
        <v>0</v>
      </c>
      <c r="AT73" s="16">
        <v>2</v>
      </c>
      <c r="AU73" s="16">
        <v>1</v>
      </c>
      <c r="AV73" s="16">
        <v>3</v>
      </c>
      <c r="AW73" s="16">
        <v>1</v>
      </c>
      <c r="AX73" s="16">
        <v>4</v>
      </c>
      <c r="AY73" s="16">
        <v>7</v>
      </c>
      <c r="AZ73" s="16">
        <v>1</v>
      </c>
      <c r="BA73" s="16">
        <v>6</v>
      </c>
      <c r="BB73" s="16">
        <v>1988</v>
      </c>
      <c r="BC73" s="16">
        <v>4</v>
      </c>
      <c r="BD73" s="16">
        <v>2</v>
      </c>
      <c r="BE73" s="16">
        <v>454</v>
      </c>
      <c r="BF73" s="16">
        <v>4</v>
      </c>
      <c r="BG73" s="16">
        <v>4</v>
      </c>
      <c r="BH73" s="16">
        <v>3</v>
      </c>
      <c r="BI73" s="16">
        <v>60</v>
      </c>
      <c r="BJ73" s="16">
        <v>55</v>
      </c>
      <c r="BK73" s="16">
        <v>0</v>
      </c>
      <c r="BL73" s="16">
        <v>0</v>
      </c>
      <c r="BM73" s="16">
        <v>154</v>
      </c>
      <c r="BN73" s="16">
        <v>0</v>
      </c>
      <c r="BO73" s="16">
        <v>5</v>
      </c>
      <c r="BP73" s="16">
        <v>0</v>
      </c>
      <c r="BQ73" s="16">
        <v>4</v>
      </c>
      <c r="BR73" s="16">
        <v>2007</v>
      </c>
      <c r="BS73" s="16">
        <v>16</v>
      </c>
      <c r="BT73" s="16">
        <v>4</v>
      </c>
      <c r="BU73" s="16">
        <v>5</v>
      </c>
    </row>
    <row r="74" spans="2:73" x14ac:dyDescent="0.35">
      <c r="B74" s="10" t="s">
        <v>358</v>
      </c>
      <c r="C74" s="16">
        <v>98000</v>
      </c>
      <c r="D74" s="16">
        <v>30</v>
      </c>
      <c r="E74" s="16">
        <v>4</v>
      </c>
      <c r="F74" s="16">
        <v>67</v>
      </c>
      <c r="G74" s="16">
        <v>5604</v>
      </c>
      <c r="H74" s="16">
        <v>2</v>
      </c>
      <c r="I74" s="16">
        <v>1</v>
      </c>
      <c r="J74" s="16">
        <v>2</v>
      </c>
      <c r="K74" s="16">
        <v>4</v>
      </c>
      <c r="L74" s="16">
        <v>4</v>
      </c>
      <c r="M74" s="16">
        <v>3</v>
      </c>
      <c r="N74" s="16">
        <v>4</v>
      </c>
      <c r="O74" s="16">
        <v>7</v>
      </c>
      <c r="P74" s="16">
        <v>7</v>
      </c>
      <c r="Q74" s="16">
        <v>3</v>
      </c>
      <c r="R74" s="16">
        <v>4</v>
      </c>
      <c r="S74" s="16">
        <v>5</v>
      </c>
      <c r="T74" s="16">
        <v>6</v>
      </c>
      <c r="U74" s="16">
        <v>1925</v>
      </c>
      <c r="V74" s="16">
        <v>1950</v>
      </c>
      <c r="W74" s="16">
        <v>5</v>
      </c>
      <c r="X74" s="16">
        <v>8</v>
      </c>
      <c r="Y74" s="16">
        <v>7</v>
      </c>
      <c r="Z74" s="16">
        <v>2</v>
      </c>
      <c r="AA74" s="16">
        <v>0</v>
      </c>
      <c r="AB74" s="16">
        <v>3</v>
      </c>
      <c r="AC74" s="16">
        <v>3</v>
      </c>
      <c r="AD74" s="16">
        <v>2</v>
      </c>
      <c r="AE74" s="16">
        <v>4</v>
      </c>
      <c r="AF74" s="16">
        <v>4</v>
      </c>
      <c r="AG74" s="16">
        <v>2</v>
      </c>
      <c r="AH74" s="16">
        <v>468</v>
      </c>
      <c r="AI74" s="16">
        <v>0</v>
      </c>
      <c r="AJ74" s="16">
        <v>396</v>
      </c>
      <c r="AK74" s="16">
        <v>864</v>
      </c>
      <c r="AL74" s="16">
        <v>6</v>
      </c>
      <c r="AM74" s="16">
        <v>3</v>
      </c>
      <c r="AN74" s="16">
        <v>864</v>
      </c>
      <c r="AO74" s="16">
        <v>0</v>
      </c>
      <c r="AP74" s="16">
        <v>0</v>
      </c>
      <c r="AQ74" s="16">
        <v>864</v>
      </c>
      <c r="AR74" s="16">
        <v>1</v>
      </c>
      <c r="AS74" s="16">
        <v>0</v>
      </c>
      <c r="AT74" s="16">
        <v>1</v>
      </c>
      <c r="AU74" s="16">
        <v>0</v>
      </c>
      <c r="AV74" s="16">
        <v>2</v>
      </c>
      <c r="AW74" s="16">
        <v>1</v>
      </c>
      <c r="AX74" s="16">
        <v>4</v>
      </c>
      <c r="AY74" s="16">
        <v>5</v>
      </c>
      <c r="AZ74" s="16">
        <v>0</v>
      </c>
      <c r="BA74" s="16">
        <v>3</v>
      </c>
      <c r="BB74" s="19">
        <v>1978.5061638868744</v>
      </c>
      <c r="BC74" s="16">
        <v>1</v>
      </c>
      <c r="BD74" s="16">
        <v>0</v>
      </c>
      <c r="BE74" s="16">
        <v>0</v>
      </c>
      <c r="BF74" s="16">
        <v>1</v>
      </c>
      <c r="BG74" s="16">
        <v>1</v>
      </c>
      <c r="BH74" s="16">
        <v>3</v>
      </c>
      <c r="BI74" s="16">
        <v>0</v>
      </c>
      <c r="BJ74" s="16">
        <v>0</v>
      </c>
      <c r="BK74" s="16">
        <v>96</v>
      </c>
      <c r="BL74" s="16">
        <v>0</v>
      </c>
      <c r="BM74" s="16">
        <v>0</v>
      </c>
      <c r="BN74" s="16">
        <v>0</v>
      </c>
      <c r="BO74" s="16">
        <v>5</v>
      </c>
      <c r="BP74" s="16">
        <v>0</v>
      </c>
      <c r="BQ74" s="16">
        <v>4</v>
      </c>
      <c r="BR74" s="16">
        <v>2008</v>
      </c>
      <c r="BS74" s="16">
        <v>15</v>
      </c>
      <c r="BT74" s="16">
        <v>4</v>
      </c>
      <c r="BU74" s="16">
        <v>5</v>
      </c>
    </row>
    <row r="75" spans="2:73" x14ac:dyDescent="0.35">
      <c r="B75" s="10" t="s">
        <v>359</v>
      </c>
      <c r="C75" s="16">
        <v>161750</v>
      </c>
      <c r="D75" s="16">
        <v>60</v>
      </c>
      <c r="E75" s="16">
        <v>4</v>
      </c>
      <c r="F75" s="19">
        <v>70.049958368026651</v>
      </c>
      <c r="G75" s="16">
        <v>10900</v>
      </c>
      <c r="H75" s="16">
        <v>2</v>
      </c>
      <c r="I75" s="16">
        <v>2</v>
      </c>
      <c r="J75" s="16">
        <v>2</v>
      </c>
      <c r="K75" s="16">
        <v>4</v>
      </c>
      <c r="L75" s="16">
        <v>3</v>
      </c>
      <c r="M75" s="16">
        <v>3</v>
      </c>
      <c r="N75" s="16">
        <v>16</v>
      </c>
      <c r="O75" s="16">
        <v>7</v>
      </c>
      <c r="P75" s="16">
        <v>7</v>
      </c>
      <c r="Q75" s="16">
        <v>3</v>
      </c>
      <c r="R75" s="16">
        <v>8</v>
      </c>
      <c r="S75" s="16">
        <v>6</v>
      </c>
      <c r="T75" s="16">
        <v>7</v>
      </c>
      <c r="U75" s="16">
        <v>1977</v>
      </c>
      <c r="V75" s="16">
        <v>1977</v>
      </c>
      <c r="W75" s="16">
        <v>5</v>
      </c>
      <c r="X75" s="16">
        <v>8</v>
      </c>
      <c r="Y75" s="16">
        <v>9</v>
      </c>
      <c r="Z75" s="16">
        <v>4</v>
      </c>
      <c r="AA75" s="16">
        <v>153</v>
      </c>
      <c r="AB75" s="16">
        <v>3</v>
      </c>
      <c r="AC75" s="16">
        <v>3</v>
      </c>
      <c r="AD75" s="16">
        <v>2</v>
      </c>
      <c r="AE75" s="16">
        <v>5</v>
      </c>
      <c r="AF75" s="16">
        <v>4</v>
      </c>
      <c r="AG75" s="16">
        <v>7</v>
      </c>
      <c r="AH75" s="16">
        <v>378</v>
      </c>
      <c r="AI75" s="16">
        <v>0</v>
      </c>
      <c r="AJ75" s="16">
        <v>311</v>
      </c>
      <c r="AK75" s="16">
        <v>689</v>
      </c>
      <c r="AL75" s="16">
        <v>6</v>
      </c>
      <c r="AM75" s="16">
        <v>6</v>
      </c>
      <c r="AN75" s="16">
        <v>689</v>
      </c>
      <c r="AO75" s="16">
        <v>703</v>
      </c>
      <c r="AP75" s="16">
        <v>0</v>
      </c>
      <c r="AQ75" s="16">
        <v>1392</v>
      </c>
      <c r="AR75" s="16">
        <v>0</v>
      </c>
      <c r="AS75" s="16">
        <v>0</v>
      </c>
      <c r="AT75" s="16">
        <v>1</v>
      </c>
      <c r="AU75" s="16">
        <v>1</v>
      </c>
      <c r="AV75" s="16">
        <v>3</v>
      </c>
      <c r="AW75" s="16">
        <v>1</v>
      </c>
      <c r="AX75" s="16">
        <v>4</v>
      </c>
      <c r="AY75" s="16">
        <v>6</v>
      </c>
      <c r="AZ75" s="16">
        <v>0</v>
      </c>
      <c r="BA75" s="16">
        <v>6</v>
      </c>
      <c r="BB75" s="16">
        <v>1977</v>
      </c>
      <c r="BC75" s="16">
        <v>4</v>
      </c>
      <c r="BD75" s="16">
        <v>1</v>
      </c>
      <c r="BE75" s="16">
        <v>299</v>
      </c>
      <c r="BF75" s="16">
        <v>4</v>
      </c>
      <c r="BG75" s="16">
        <v>4</v>
      </c>
      <c r="BH75" s="16">
        <v>3</v>
      </c>
      <c r="BI75" s="16">
        <v>0</v>
      </c>
      <c r="BJ75" s="16">
        <v>36</v>
      </c>
      <c r="BK75" s="16">
        <v>0</v>
      </c>
      <c r="BL75" s="16">
        <v>0</v>
      </c>
      <c r="BM75" s="16">
        <v>0</v>
      </c>
      <c r="BN75" s="16">
        <v>0</v>
      </c>
      <c r="BO75" s="16">
        <v>3</v>
      </c>
      <c r="BP75" s="16">
        <v>450</v>
      </c>
      <c r="BQ75" s="16">
        <v>3</v>
      </c>
      <c r="BR75" s="16">
        <v>2010</v>
      </c>
      <c r="BS75" s="16">
        <v>13</v>
      </c>
      <c r="BT75" s="16">
        <v>4</v>
      </c>
      <c r="BU75" s="16">
        <v>5</v>
      </c>
    </row>
    <row r="76" spans="2:73" x14ac:dyDescent="0.35">
      <c r="B76" s="10" t="s">
        <v>360</v>
      </c>
      <c r="C76" s="16">
        <v>311500</v>
      </c>
      <c r="D76" s="16">
        <v>50</v>
      </c>
      <c r="E76" s="16">
        <v>4</v>
      </c>
      <c r="F76" s="19">
        <v>70.049958368026651</v>
      </c>
      <c r="G76" s="16">
        <v>15660</v>
      </c>
      <c r="H76" s="16">
        <v>2</v>
      </c>
      <c r="I76" s="16">
        <v>2</v>
      </c>
      <c r="J76" s="16">
        <v>2</v>
      </c>
      <c r="K76" s="16">
        <v>4</v>
      </c>
      <c r="L76" s="16">
        <v>2</v>
      </c>
      <c r="M76" s="16">
        <v>3</v>
      </c>
      <c r="N76" s="16">
        <v>14</v>
      </c>
      <c r="O76" s="16">
        <v>7</v>
      </c>
      <c r="P76" s="16">
        <v>7</v>
      </c>
      <c r="Q76" s="16">
        <v>3</v>
      </c>
      <c r="R76" s="16">
        <v>1</v>
      </c>
      <c r="S76" s="16">
        <v>7</v>
      </c>
      <c r="T76" s="16">
        <v>9</v>
      </c>
      <c r="U76" s="16">
        <v>1939</v>
      </c>
      <c r="V76" s="16">
        <v>2006</v>
      </c>
      <c r="W76" s="16">
        <v>5</v>
      </c>
      <c r="X76" s="16">
        <v>8</v>
      </c>
      <c r="Y76" s="16">
        <v>14</v>
      </c>
      <c r="Z76" s="16">
        <v>4</v>
      </c>
      <c r="AA76" s="16">
        <v>312</v>
      </c>
      <c r="AB76" s="16">
        <v>4</v>
      </c>
      <c r="AC76" s="16">
        <v>4</v>
      </c>
      <c r="AD76" s="16">
        <v>2</v>
      </c>
      <c r="AE76" s="16">
        <v>4</v>
      </c>
      <c r="AF76" s="16">
        <v>4</v>
      </c>
      <c r="AG76" s="16">
        <v>3</v>
      </c>
      <c r="AH76" s="16">
        <v>341</v>
      </c>
      <c r="AI76" s="16">
        <v>0</v>
      </c>
      <c r="AJ76" s="16">
        <v>457</v>
      </c>
      <c r="AK76" s="16">
        <v>798</v>
      </c>
      <c r="AL76" s="16">
        <v>6</v>
      </c>
      <c r="AM76" s="16">
        <v>6</v>
      </c>
      <c r="AN76" s="16">
        <v>1137</v>
      </c>
      <c r="AO76" s="16">
        <v>817</v>
      </c>
      <c r="AP76" s="16">
        <v>0</v>
      </c>
      <c r="AQ76" s="16">
        <v>1954</v>
      </c>
      <c r="AR76" s="16">
        <v>0</v>
      </c>
      <c r="AS76" s="16">
        <v>1</v>
      </c>
      <c r="AT76" s="16">
        <v>1</v>
      </c>
      <c r="AU76" s="16">
        <v>1</v>
      </c>
      <c r="AV76" s="16">
        <v>3</v>
      </c>
      <c r="AW76" s="16">
        <v>1</v>
      </c>
      <c r="AX76" s="16">
        <v>5</v>
      </c>
      <c r="AY76" s="16">
        <v>8</v>
      </c>
      <c r="AZ76" s="16">
        <v>2</v>
      </c>
      <c r="BA76" s="16">
        <v>6</v>
      </c>
      <c r="BB76" s="16">
        <v>1939</v>
      </c>
      <c r="BC76" s="16">
        <v>2</v>
      </c>
      <c r="BD76" s="16">
        <v>2</v>
      </c>
      <c r="BE76" s="16">
        <v>431</v>
      </c>
      <c r="BF76" s="16">
        <v>4</v>
      </c>
      <c r="BG76" s="16">
        <v>4</v>
      </c>
      <c r="BH76" s="16">
        <v>3</v>
      </c>
      <c r="BI76" s="16">
        <v>0</v>
      </c>
      <c r="BJ76" s="16">
        <v>119</v>
      </c>
      <c r="BK76" s="16">
        <v>150</v>
      </c>
      <c r="BL76" s="16">
        <v>0</v>
      </c>
      <c r="BM76" s="16">
        <v>0</v>
      </c>
      <c r="BN76" s="16">
        <v>0</v>
      </c>
      <c r="BO76" s="16">
        <v>5</v>
      </c>
      <c r="BP76" s="16">
        <v>0</v>
      </c>
      <c r="BQ76" s="16">
        <v>5</v>
      </c>
      <c r="BR76" s="16">
        <v>2008</v>
      </c>
      <c r="BS76" s="16">
        <v>15</v>
      </c>
      <c r="BT76" s="16">
        <v>4</v>
      </c>
      <c r="BU76" s="16">
        <v>5</v>
      </c>
    </row>
    <row r="77" spans="2:73" x14ac:dyDescent="0.35">
      <c r="B77" s="10" t="s">
        <v>361</v>
      </c>
      <c r="C77" s="16">
        <v>200000</v>
      </c>
      <c r="D77" s="16">
        <v>60</v>
      </c>
      <c r="E77" s="16">
        <v>4</v>
      </c>
      <c r="F77" s="19">
        <v>70.049958368026651</v>
      </c>
      <c r="G77" s="16">
        <v>8068</v>
      </c>
      <c r="H77" s="16">
        <v>2</v>
      </c>
      <c r="I77" s="16">
        <v>2</v>
      </c>
      <c r="J77" s="16">
        <v>2</v>
      </c>
      <c r="K77" s="16">
        <v>4</v>
      </c>
      <c r="L77" s="16">
        <v>4</v>
      </c>
      <c r="M77" s="16">
        <v>3</v>
      </c>
      <c r="N77" s="16">
        <v>11</v>
      </c>
      <c r="O77" s="16">
        <v>7</v>
      </c>
      <c r="P77" s="16">
        <v>7</v>
      </c>
      <c r="Q77" s="16">
        <v>3</v>
      </c>
      <c r="R77" s="16">
        <v>8</v>
      </c>
      <c r="S77" s="16">
        <v>6</v>
      </c>
      <c r="T77" s="16">
        <v>5</v>
      </c>
      <c r="U77" s="16">
        <v>2002</v>
      </c>
      <c r="V77" s="16">
        <v>2002</v>
      </c>
      <c r="W77" s="16">
        <v>5</v>
      </c>
      <c r="X77" s="16">
        <v>8</v>
      </c>
      <c r="Y77" s="16">
        <v>14</v>
      </c>
      <c r="Z77" s="16">
        <v>2</v>
      </c>
      <c r="AA77" s="16">
        <v>0</v>
      </c>
      <c r="AB77" s="16">
        <v>4</v>
      </c>
      <c r="AC77" s="16">
        <v>3</v>
      </c>
      <c r="AD77" s="16">
        <v>6</v>
      </c>
      <c r="AE77" s="16">
        <v>5</v>
      </c>
      <c r="AF77" s="16">
        <v>4</v>
      </c>
      <c r="AG77" s="16">
        <v>6</v>
      </c>
      <c r="AH77" s="16">
        <v>0</v>
      </c>
      <c r="AI77" s="16">
        <v>0</v>
      </c>
      <c r="AJ77" s="16">
        <v>1010</v>
      </c>
      <c r="AK77" s="16">
        <v>1010</v>
      </c>
      <c r="AL77" s="16">
        <v>6</v>
      </c>
      <c r="AM77" s="16">
        <v>6</v>
      </c>
      <c r="AN77" s="16">
        <v>1010</v>
      </c>
      <c r="AO77" s="16">
        <v>1257</v>
      </c>
      <c r="AP77" s="16">
        <v>0</v>
      </c>
      <c r="AQ77" s="16">
        <v>2267</v>
      </c>
      <c r="AR77" s="16">
        <v>0</v>
      </c>
      <c r="AS77" s="16">
        <v>0</v>
      </c>
      <c r="AT77" s="16">
        <v>2</v>
      </c>
      <c r="AU77" s="16">
        <v>1</v>
      </c>
      <c r="AV77" s="16">
        <v>4</v>
      </c>
      <c r="AW77" s="16">
        <v>1</v>
      </c>
      <c r="AX77" s="16">
        <v>5</v>
      </c>
      <c r="AY77" s="16">
        <v>8</v>
      </c>
      <c r="AZ77" s="16">
        <v>1</v>
      </c>
      <c r="BA77" s="16">
        <v>7</v>
      </c>
      <c r="BB77" s="16">
        <v>2002</v>
      </c>
      <c r="BC77" s="16">
        <v>3</v>
      </c>
      <c r="BD77" s="16">
        <v>2</v>
      </c>
      <c r="BE77" s="16">
        <v>390</v>
      </c>
      <c r="BF77" s="16">
        <v>4</v>
      </c>
      <c r="BG77" s="16">
        <v>4</v>
      </c>
      <c r="BH77" s="16">
        <v>3</v>
      </c>
      <c r="BI77" s="16">
        <v>120</v>
      </c>
      <c r="BJ77" s="16">
        <v>46</v>
      </c>
      <c r="BK77" s="16">
        <v>0</v>
      </c>
      <c r="BL77" s="16">
        <v>0</v>
      </c>
      <c r="BM77" s="16">
        <v>0</v>
      </c>
      <c r="BN77" s="16">
        <v>0</v>
      </c>
      <c r="BO77" s="16">
        <v>5</v>
      </c>
      <c r="BP77" s="16">
        <v>0</v>
      </c>
      <c r="BQ77" s="16">
        <v>12</v>
      </c>
      <c r="BR77" s="16">
        <v>2009</v>
      </c>
      <c r="BS77" s="16">
        <v>14</v>
      </c>
      <c r="BT77" s="16">
        <v>6</v>
      </c>
      <c r="BU77" s="16">
        <v>5</v>
      </c>
    </row>
    <row r="78" spans="2:73" x14ac:dyDescent="0.35">
      <c r="B78" s="10" t="s">
        <v>362</v>
      </c>
      <c r="C78" s="16">
        <v>216500</v>
      </c>
      <c r="D78" s="16">
        <v>60</v>
      </c>
      <c r="E78" s="16">
        <v>4</v>
      </c>
      <c r="F78" s="19">
        <v>70.049958368026651</v>
      </c>
      <c r="G78" s="16">
        <v>7851</v>
      </c>
      <c r="H78" s="16">
        <v>2</v>
      </c>
      <c r="I78" s="16">
        <v>1</v>
      </c>
      <c r="J78" s="16">
        <v>2</v>
      </c>
      <c r="K78" s="16">
        <v>4</v>
      </c>
      <c r="L78" s="16">
        <v>4</v>
      </c>
      <c r="M78" s="16">
        <v>3</v>
      </c>
      <c r="N78" s="16">
        <v>11</v>
      </c>
      <c r="O78" s="16">
        <v>7</v>
      </c>
      <c r="P78" s="16">
        <v>7</v>
      </c>
      <c r="Q78" s="16">
        <v>3</v>
      </c>
      <c r="R78" s="16">
        <v>8</v>
      </c>
      <c r="S78" s="16">
        <v>6</v>
      </c>
      <c r="T78" s="16">
        <v>5</v>
      </c>
      <c r="U78" s="16">
        <v>2002</v>
      </c>
      <c r="V78" s="16">
        <v>2002</v>
      </c>
      <c r="W78" s="16">
        <v>5</v>
      </c>
      <c r="X78" s="16">
        <v>8</v>
      </c>
      <c r="Y78" s="16">
        <v>14</v>
      </c>
      <c r="Z78" s="16">
        <v>3</v>
      </c>
      <c r="AA78" s="19">
        <v>103.68526170798899</v>
      </c>
      <c r="AB78" s="16">
        <v>4</v>
      </c>
      <c r="AC78" s="16">
        <v>3</v>
      </c>
      <c r="AD78" s="16">
        <v>6</v>
      </c>
      <c r="AE78" s="16">
        <v>5</v>
      </c>
      <c r="AF78" s="16">
        <v>4</v>
      </c>
      <c r="AG78" s="16">
        <v>7</v>
      </c>
      <c r="AH78" s="16">
        <v>625</v>
      </c>
      <c r="AI78" s="16">
        <v>0</v>
      </c>
      <c r="AJ78" s="16">
        <v>235</v>
      </c>
      <c r="AK78" s="16">
        <v>860</v>
      </c>
      <c r="AL78" s="16">
        <v>6</v>
      </c>
      <c r="AM78" s="16">
        <v>6</v>
      </c>
      <c r="AN78" s="16">
        <v>860</v>
      </c>
      <c r="AO78" s="16">
        <v>1100</v>
      </c>
      <c r="AP78" s="16">
        <v>0</v>
      </c>
      <c r="AQ78" s="16">
        <v>1960</v>
      </c>
      <c r="AR78" s="16">
        <v>1</v>
      </c>
      <c r="AS78" s="16">
        <v>0</v>
      </c>
      <c r="AT78" s="16">
        <v>2</v>
      </c>
      <c r="AU78" s="16">
        <v>1</v>
      </c>
      <c r="AV78" s="16">
        <v>4</v>
      </c>
      <c r="AW78" s="16">
        <v>1</v>
      </c>
      <c r="AX78" s="16">
        <v>5</v>
      </c>
      <c r="AY78" s="16">
        <v>8</v>
      </c>
      <c r="AZ78" s="16">
        <v>2</v>
      </c>
      <c r="BA78" s="16">
        <v>7</v>
      </c>
      <c r="BB78" s="16">
        <v>2002</v>
      </c>
      <c r="BC78" s="16">
        <v>4</v>
      </c>
      <c r="BD78" s="16">
        <v>2</v>
      </c>
      <c r="BE78" s="16">
        <v>440</v>
      </c>
      <c r="BF78" s="16">
        <v>4</v>
      </c>
      <c r="BG78" s="16">
        <v>4</v>
      </c>
      <c r="BH78" s="16">
        <v>3</v>
      </c>
      <c r="BI78" s="16">
        <v>288</v>
      </c>
      <c r="BJ78" s="16">
        <v>48</v>
      </c>
      <c r="BK78" s="16">
        <v>0</v>
      </c>
      <c r="BL78" s="16">
        <v>0</v>
      </c>
      <c r="BM78" s="16">
        <v>0</v>
      </c>
      <c r="BN78" s="16">
        <v>0</v>
      </c>
      <c r="BO78" s="16">
        <v>5</v>
      </c>
      <c r="BP78" s="16">
        <v>0</v>
      </c>
      <c r="BQ78" s="16">
        <v>5</v>
      </c>
      <c r="BR78" s="16">
        <v>2010</v>
      </c>
      <c r="BS78" s="16">
        <v>13</v>
      </c>
      <c r="BT78" s="16">
        <v>4</v>
      </c>
      <c r="BU78" s="16">
        <v>5</v>
      </c>
    </row>
    <row r="79" spans="2:73" x14ac:dyDescent="0.35">
      <c r="B79" s="10" t="s">
        <v>363</v>
      </c>
      <c r="C79" s="16">
        <v>194500</v>
      </c>
      <c r="D79" s="16">
        <v>60</v>
      </c>
      <c r="E79" s="16">
        <v>4</v>
      </c>
      <c r="F79" s="19">
        <v>70.049958368026651</v>
      </c>
      <c r="G79" s="16">
        <v>9453</v>
      </c>
      <c r="H79" s="16">
        <v>2</v>
      </c>
      <c r="I79" s="16">
        <v>2</v>
      </c>
      <c r="J79" s="16">
        <v>2</v>
      </c>
      <c r="K79" s="16">
        <v>4</v>
      </c>
      <c r="L79" s="16">
        <v>1</v>
      </c>
      <c r="M79" s="16">
        <v>3</v>
      </c>
      <c r="N79" s="16">
        <v>15</v>
      </c>
      <c r="O79" s="16">
        <v>8</v>
      </c>
      <c r="P79" s="16">
        <v>7</v>
      </c>
      <c r="Q79" s="16">
        <v>3</v>
      </c>
      <c r="R79" s="16">
        <v>8</v>
      </c>
      <c r="S79" s="16">
        <v>7</v>
      </c>
      <c r="T79" s="16">
        <v>7</v>
      </c>
      <c r="U79" s="16">
        <v>1993</v>
      </c>
      <c r="V79" s="16">
        <v>2003</v>
      </c>
      <c r="W79" s="16">
        <v>5</v>
      </c>
      <c r="X79" s="16">
        <v>8</v>
      </c>
      <c r="Y79" s="16">
        <v>9</v>
      </c>
      <c r="Z79" s="16">
        <v>2</v>
      </c>
      <c r="AA79" s="16">
        <v>0</v>
      </c>
      <c r="AB79" s="16">
        <v>4</v>
      </c>
      <c r="AC79" s="16">
        <v>3</v>
      </c>
      <c r="AD79" s="16">
        <v>6</v>
      </c>
      <c r="AE79" s="16">
        <v>5</v>
      </c>
      <c r="AF79" s="16">
        <v>4</v>
      </c>
      <c r="AG79" s="16">
        <v>3</v>
      </c>
      <c r="AH79" s="16">
        <v>402</v>
      </c>
      <c r="AI79" s="16">
        <v>0</v>
      </c>
      <c r="AJ79" s="16">
        <v>594</v>
      </c>
      <c r="AK79" s="16">
        <v>996</v>
      </c>
      <c r="AL79" s="16">
        <v>6</v>
      </c>
      <c r="AM79" s="16">
        <v>6</v>
      </c>
      <c r="AN79" s="16">
        <v>1014</v>
      </c>
      <c r="AO79" s="16">
        <v>730</v>
      </c>
      <c r="AP79" s="16">
        <v>0</v>
      </c>
      <c r="AQ79" s="16">
        <v>1744</v>
      </c>
      <c r="AR79" s="16">
        <v>0</v>
      </c>
      <c r="AS79" s="16">
        <v>0</v>
      </c>
      <c r="AT79" s="16">
        <v>2</v>
      </c>
      <c r="AU79" s="16">
        <v>1</v>
      </c>
      <c r="AV79" s="16">
        <v>3</v>
      </c>
      <c r="AW79" s="16">
        <v>1</v>
      </c>
      <c r="AX79" s="16">
        <v>5</v>
      </c>
      <c r="AY79" s="16">
        <v>7</v>
      </c>
      <c r="AZ79" s="16">
        <v>0</v>
      </c>
      <c r="BA79" s="16">
        <v>6</v>
      </c>
      <c r="BB79" s="16">
        <v>1993</v>
      </c>
      <c r="BC79" s="16">
        <v>3</v>
      </c>
      <c r="BD79" s="16">
        <v>2</v>
      </c>
      <c r="BE79" s="16">
        <v>457</v>
      </c>
      <c r="BF79" s="16">
        <v>4</v>
      </c>
      <c r="BG79" s="16">
        <v>4</v>
      </c>
      <c r="BH79" s="16">
        <v>3</v>
      </c>
      <c r="BI79" s="16">
        <v>370</v>
      </c>
      <c r="BJ79" s="16">
        <v>70</v>
      </c>
      <c r="BK79" s="16">
        <v>0</v>
      </c>
      <c r="BL79" s="16">
        <v>238</v>
      </c>
      <c r="BM79" s="16">
        <v>0</v>
      </c>
      <c r="BN79" s="16">
        <v>0</v>
      </c>
      <c r="BO79" s="16">
        <v>5</v>
      </c>
      <c r="BP79" s="16">
        <v>0</v>
      </c>
      <c r="BQ79" s="16">
        <v>2</v>
      </c>
      <c r="BR79" s="16">
        <v>2010</v>
      </c>
      <c r="BS79" s="16">
        <v>13</v>
      </c>
      <c r="BT79" s="16">
        <v>4</v>
      </c>
      <c r="BU79" s="16">
        <v>5</v>
      </c>
    </row>
    <row r="80" spans="2:73" x14ac:dyDescent="0.35">
      <c r="B80" s="10" t="s">
        <v>364</v>
      </c>
      <c r="C80" s="16">
        <v>110500</v>
      </c>
      <c r="D80" s="16">
        <v>30</v>
      </c>
      <c r="E80" s="16">
        <v>2</v>
      </c>
      <c r="F80" s="16">
        <v>40</v>
      </c>
      <c r="G80" s="16">
        <v>3880</v>
      </c>
      <c r="H80" s="16">
        <v>2</v>
      </c>
      <c r="I80" s="16">
        <v>1</v>
      </c>
      <c r="J80" s="16">
        <v>2</v>
      </c>
      <c r="K80" s="16">
        <v>4</v>
      </c>
      <c r="L80" s="16">
        <v>4</v>
      </c>
      <c r="M80" s="16">
        <v>3</v>
      </c>
      <c r="N80" s="16">
        <v>9</v>
      </c>
      <c r="O80" s="16">
        <v>7</v>
      </c>
      <c r="P80" s="16">
        <v>7</v>
      </c>
      <c r="Q80" s="16">
        <v>3</v>
      </c>
      <c r="R80" s="16">
        <v>4</v>
      </c>
      <c r="S80" s="16">
        <v>5</v>
      </c>
      <c r="T80" s="16">
        <v>9</v>
      </c>
      <c r="U80" s="16">
        <v>1945</v>
      </c>
      <c r="V80" s="16">
        <v>1997</v>
      </c>
      <c r="W80" s="16">
        <v>5</v>
      </c>
      <c r="X80" s="16">
        <v>8</v>
      </c>
      <c r="Y80" s="16">
        <v>14</v>
      </c>
      <c r="Z80" s="16">
        <v>2</v>
      </c>
      <c r="AA80" s="16">
        <v>0</v>
      </c>
      <c r="AB80" s="16">
        <v>3</v>
      </c>
      <c r="AC80" s="16">
        <v>4</v>
      </c>
      <c r="AD80" s="16">
        <v>2</v>
      </c>
      <c r="AE80" s="16">
        <v>4</v>
      </c>
      <c r="AF80" s="16">
        <v>4</v>
      </c>
      <c r="AG80" s="16">
        <v>4</v>
      </c>
      <c r="AH80" s="16">
        <v>329</v>
      </c>
      <c r="AI80" s="16">
        <v>0</v>
      </c>
      <c r="AJ80" s="16">
        <v>357</v>
      </c>
      <c r="AK80" s="16">
        <v>686</v>
      </c>
      <c r="AL80" s="16">
        <v>6</v>
      </c>
      <c r="AM80" s="16">
        <v>6</v>
      </c>
      <c r="AN80" s="16">
        <v>866</v>
      </c>
      <c r="AO80" s="16">
        <v>0</v>
      </c>
      <c r="AP80" s="16">
        <v>0</v>
      </c>
      <c r="AQ80" s="16">
        <v>866</v>
      </c>
      <c r="AR80" s="16">
        <v>0</v>
      </c>
      <c r="AS80" s="16">
        <v>0</v>
      </c>
      <c r="AT80" s="16">
        <v>1</v>
      </c>
      <c r="AU80" s="16">
        <v>0</v>
      </c>
      <c r="AV80" s="16">
        <v>2</v>
      </c>
      <c r="AW80" s="16">
        <v>1</v>
      </c>
      <c r="AX80" s="16">
        <v>5</v>
      </c>
      <c r="AY80" s="16">
        <v>4</v>
      </c>
      <c r="AZ80" s="16">
        <v>0</v>
      </c>
      <c r="BA80" s="16">
        <v>3</v>
      </c>
      <c r="BB80" s="19">
        <v>1978.5061638868744</v>
      </c>
      <c r="BC80" s="16">
        <v>1</v>
      </c>
      <c r="BD80" s="16">
        <v>0</v>
      </c>
      <c r="BE80" s="16">
        <v>0</v>
      </c>
      <c r="BF80" s="16">
        <v>1</v>
      </c>
      <c r="BG80" s="16">
        <v>1</v>
      </c>
      <c r="BH80" s="16">
        <v>3</v>
      </c>
      <c r="BI80" s="16">
        <v>58</v>
      </c>
      <c r="BJ80" s="16">
        <v>42</v>
      </c>
      <c r="BK80" s="16">
        <v>0</v>
      </c>
      <c r="BL80" s="16">
        <v>0</v>
      </c>
      <c r="BM80" s="16">
        <v>0</v>
      </c>
      <c r="BN80" s="16">
        <v>0</v>
      </c>
      <c r="BO80" s="16">
        <v>5</v>
      </c>
      <c r="BP80" s="16">
        <v>0</v>
      </c>
      <c r="BQ80" s="16">
        <v>8</v>
      </c>
      <c r="BR80" s="16">
        <v>2007</v>
      </c>
      <c r="BS80" s="16">
        <v>16</v>
      </c>
      <c r="BT80" s="16">
        <v>4</v>
      </c>
      <c r="BU80" s="16">
        <v>5</v>
      </c>
    </row>
    <row r="81" spans="2:73" x14ac:dyDescent="0.35">
      <c r="B81" s="10" t="s">
        <v>365</v>
      </c>
      <c r="C81" s="16">
        <v>205000</v>
      </c>
      <c r="D81" s="16">
        <v>60</v>
      </c>
      <c r="E81" s="16">
        <v>4</v>
      </c>
      <c r="F81" s="19">
        <v>70.049958368026651</v>
      </c>
      <c r="G81" s="16">
        <v>8880</v>
      </c>
      <c r="H81" s="16">
        <v>2</v>
      </c>
      <c r="I81" s="16">
        <v>2</v>
      </c>
      <c r="J81" s="16">
        <v>2</v>
      </c>
      <c r="K81" s="16">
        <v>4</v>
      </c>
      <c r="L81" s="16">
        <v>4</v>
      </c>
      <c r="M81" s="16">
        <v>3</v>
      </c>
      <c r="N81" s="16">
        <v>15</v>
      </c>
      <c r="O81" s="16">
        <v>7</v>
      </c>
      <c r="P81" s="16">
        <v>7</v>
      </c>
      <c r="Q81" s="16">
        <v>3</v>
      </c>
      <c r="R81" s="16">
        <v>8</v>
      </c>
      <c r="S81" s="16">
        <v>7</v>
      </c>
      <c r="T81" s="16">
        <v>5</v>
      </c>
      <c r="U81" s="16">
        <v>1994</v>
      </c>
      <c r="V81" s="16">
        <v>2002</v>
      </c>
      <c r="W81" s="16">
        <v>5</v>
      </c>
      <c r="X81" s="16">
        <v>8</v>
      </c>
      <c r="Y81" s="16">
        <v>14</v>
      </c>
      <c r="Z81" s="16">
        <v>2</v>
      </c>
      <c r="AA81" s="16">
        <v>0</v>
      </c>
      <c r="AB81" s="16">
        <v>4</v>
      </c>
      <c r="AC81" s="16">
        <v>3</v>
      </c>
      <c r="AD81" s="16">
        <v>6</v>
      </c>
      <c r="AE81" s="16">
        <v>5</v>
      </c>
      <c r="AF81" s="16">
        <v>4</v>
      </c>
      <c r="AG81" s="16">
        <v>7</v>
      </c>
      <c r="AH81" s="16">
        <v>695</v>
      </c>
      <c r="AI81" s="16">
        <v>0</v>
      </c>
      <c r="AJ81" s="16">
        <v>253</v>
      </c>
      <c r="AK81" s="16">
        <v>948</v>
      </c>
      <c r="AL81" s="16">
        <v>6</v>
      </c>
      <c r="AM81" s="16">
        <v>6</v>
      </c>
      <c r="AN81" s="16">
        <v>1222</v>
      </c>
      <c r="AO81" s="16">
        <v>888</v>
      </c>
      <c r="AP81" s="16">
        <v>0</v>
      </c>
      <c r="AQ81" s="16">
        <v>2110</v>
      </c>
      <c r="AR81" s="16">
        <v>1</v>
      </c>
      <c r="AS81" s="16">
        <v>0</v>
      </c>
      <c r="AT81" s="16">
        <v>2</v>
      </c>
      <c r="AU81" s="16">
        <v>1</v>
      </c>
      <c r="AV81" s="16">
        <v>3</v>
      </c>
      <c r="AW81" s="16">
        <v>1</v>
      </c>
      <c r="AX81" s="16">
        <v>5</v>
      </c>
      <c r="AY81" s="16">
        <v>8</v>
      </c>
      <c r="AZ81" s="16">
        <v>2</v>
      </c>
      <c r="BA81" s="16">
        <v>6</v>
      </c>
      <c r="BB81" s="16">
        <v>1994</v>
      </c>
      <c r="BC81" s="16">
        <v>3</v>
      </c>
      <c r="BD81" s="16">
        <v>2</v>
      </c>
      <c r="BE81" s="16">
        <v>463</v>
      </c>
      <c r="BF81" s="16">
        <v>4</v>
      </c>
      <c r="BG81" s="16">
        <v>4</v>
      </c>
      <c r="BH81" s="16">
        <v>3</v>
      </c>
      <c r="BI81" s="16">
        <v>0</v>
      </c>
      <c r="BJ81" s="16">
        <v>130</v>
      </c>
      <c r="BK81" s="16">
        <v>0</v>
      </c>
      <c r="BL81" s="16">
        <v>0</v>
      </c>
      <c r="BM81" s="16">
        <v>0</v>
      </c>
      <c r="BN81" s="16">
        <v>0</v>
      </c>
      <c r="BO81" s="16">
        <v>5</v>
      </c>
      <c r="BP81" s="16">
        <v>0</v>
      </c>
      <c r="BQ81" s="16">
        <v>5</v>
      </c>
      <c r="BR81" s="16">
        <v>2010</v>
      </c>
      <c r="BS81" s="16">
        <v>13</v>
      </c>
      <c r="BT81" s="16">
        <v>4</v>
      </c>
      <c r="BU81" s="16">
        <v>5</v>
      </c>
    </row>
    <row r="82" spans="2:73" x14ac:dyDescent="0.35">
      <c r="B82" s="10" t="s">
        <v>366</v>
      </c>
      <c r="C82" s="16">
        <v>277000</v>
      </c>
      <c r="D82" s="16">
        <v>50</v>
      </c>
      <c r="E82" s="16">
        <v>4</v>
      </c>
      <c r="F82" s="19">
        <v>70.049958368026651</v>
      </c>
      <c r="G82" s="16">
        <v>159000</v>
      </c>
      <c r="H82" s="16">
        <v>2</v>
      </c>
      <c r="I82" s="16">
        <v>4</v>
      </c>
      <c r="J82" s="16">
        <v>3</v>
      </c>
      <c r="K82" s="16">
        <v>4</v>
      </c>
      <c r="L82" s="16">
        <v>1</v>
      </c>
      <c r="M82" s="16">
        <v>1</v>
      </c>
      <c r="N82" s="16">
        <v>1</v>
      </c>
      <c r="O82" s="16">
        <v>7</v>
      </c>
      <c r="P82" s="16">
        <v>7</v>
      </c>
      <c r="Q82" s="16">
        <v>3</v>
      </c>
      <c r="R82" s="16">
        <v>1</v>
      </c>
      <c r="S82" s="16">
        <v>6</v>
      </c>
      <c r="T82" s="16">
        <v>7</v>
      </c>
      <c r="U82" s="16">
        <v>1958</v>
      </c>
      <c r="V82" s="16">
        <v>2006</v>
      </c>
      <c r="W82" s="16">
        <v>5</v>
      </c>
      <c r="X82" s="16">
        <v>8</v>
      </c>
      <c r="Y82" s="16">
        <v>4</v>
      </c>
      <c r="Z82" s="16">
        <v>1</v>
      </c>
      <c r="AA82" s="16">
        <v>472</v>
      </c>
      <c r="AB82" s="16">
        <v>4</v>
      </c>
      <c r="AC82" s="16">
        <v>3</v>
      </c>
      <c r="AD82" s="16">
        <v>2</v>
      </c>
      <c r="AE82" s="16">
        <v>5</v>
      </c>
      <c r="AF82" s="16">
        <v>4</v>
      </c>
      <c r="AG82" s="16">
        <v>2</v>
      </c>
      <c r="AH82" s="16">
        <v>697</v>
      </c>
      <c r="AI82" s="16">
        <v>0</v>
      </c>
      <c r="AJ82" s="16">
        <v>747</v>
      </c>
      <c r="AK82" s="16">
        <v>1444</v>
      </c>
      <c r="AL82" s="16">
        <v>6</v>
      </c>
      <c r="AM82" s="16">
        <v>6</v>
      </c>
      <c r="AN82" s="16">
        <v>1444</v>
      </c>
      <c r="AO82" s="16">
        <v>700</v>
      </c>
      <c r="AP82" s="16">
        <v>0</v>
      </c>
      <c r="AQ82" s="16">
        <v>2144</v>
      </c>
      <c r="AR82" s="16">
        <v>0</v>
      </c>
      <c r="AS82" s="16">
        <v>1</v>
      </c>
      <c r="AT82" s="16">
        <v>2</v>
      </c>
      <c r="AU82" s="16">
        <v>0</v>
      </c>
      <c r="AV82" s="16">
        <v>4</v>
      </c>
      <c r="AW82" s="16">
        <v>1</v>
      </c>
      <c r="AX82" s="16">
        <v>5</v>
      </c>
      <c r="AY82" s="16">
        <v>7</v>
      </c>
      <c r="AZ82" s="16">
        <v>2</v>
      </c>
      <c r="BA82" s="16">
        <v>6</v>
      </c>
      <c r="BB82" s="16">
        <v>1958</v>
      </c>
      <c r="BC82" s="16">
        <v>4</v>
      </c>
      <c r="BD82" s="16">
        <v>2</v>
      </c>
      <c r="BE82" s="16">
        <v>389</v>
      </c>
      <c r="BF82" s="16">
        <v>4</v>
      </c>
      <c r="BG82" s="16">
        <v>4</v>
      </c>
      <c r="BH82" s="16">
        <v>3</v>
      </c>
      <c r="BI82" s="16">
        <v>0</v>
      </c>
      <c r="BJ82" s="16">
        <v>98</v>
      </c>
      <c r="BK82" s="16">
        <v>0</v>
      </c>
      <c r="BL82" s="16">
        <v>0</v>
      </c>
      <c r="BM82" s="16">
        <v>0</v>
      </c>
      <c r="BN82" s="16">
        <v>0</v>
      </c>
      <c r="BO82" s="16">
        <v>5</v>
      </c>
      <c r="BP82" s="16">
        <v>500</v>
      </c>
      <c r="BQ82" s="16">
        <v>6</v>
      </c>
      <c r="BR82" s="16">
        <v>2007</v>
      </c>
      <c r="BS82" s="16">
        <v>16</v>
      </c>
      <c r="BT82" s="16">
        <v>4</v>
      </c>
      <c r="BU82" s="16">
        <v>5</v>
      </c>
    </row>
    <row r="83" spans="2:73" x14ac:dyDescent="0.35">
      <c r="B83" s="10" t="s">
        <v>367</v>
      </c>
      <c r="C83" s="16">
        <v>76500</v>
      </c>
      <c r="D83" s="16">
        <v>30</v>
      </c>
      <c r="E83" s="16">
        <v>4</v>
      </c>
      <c r="F83" s="16">
        <v>55</v>
      </c>
      <c r="G83" s="16">
        <v>5350</v>
      </c>
      <c r="H83" s="16">
        <v>2</v>
      </c>
      <c r="I83" s="16">
        <v>2</v>
      </c>
      <c r="J83" s="16">
        <v>2</v>
      </c>
      <c r="K83" s="16">
        <v>4</v>
      </c>
      <c r="L83" s="16">
        <v>4</v>
      </c>
      <c r="M83" s="16">
        <v>3</v>
      </c>
      <c r="N83" s="16">
        <v>12</v>
      </c>
      <c r="O83" s="16">
        <v>7</v>
      </c>
      <c r="P83" s="16">
        <v>7</v>
      </c>
      <c r="Q83" s="16">
        <v>3</v>
      </c>
      <c r="R83" s="16">
        <v>4</v>
      </c>
      <c r="S83" s="16">
        <v>3</v>
      </c>
      <c r="T83" s="16">
        <v>2</v>
      </c>
      <c r="U83" s="16">
        <v>1940</v>
      </c>
      <c r="V83" s="16">
        <v>1966</v>
      </c>
      <c r="W83" s="16">
        <v>5</v>
      </c>
      <c r="X83" s="16">
        <v>8</v>
      </c>
      <c r="Y83" s="16">
        <v>4</v>
      </c>
      <c r="Z83" s="16">
        <v>2</v>
      </c>
      <c r="AA83" s="16">
        <v>0</v>
      </c>
      <c r="AB83" s="16">
        <v>3</v>
      </c>
      <c r="AC83" s="16">
        <v>1</v>
      </c>
      <c r="AD83" s="16">
        <v>2</v>
      </c>
      <c r="AE83" s="16">
        <v>4</v>
      </c>
      <c r="AF83" s="16">
        <v>4</v>
      </c>
      <c r="AG83" s="16">
        <v>6</v>
      </c>
      <c r="AH83" s="16">
        <v>0</v>
      </c>
      <c r="AI83" s="16">
        <v>0</v>
      </c>
      <c r="AJ83" s="16">
        <v>728</v>
      </c>
      <c r="AK83" s="16">
        <v>728</v>
      </c>
      <c r="AL83" s="16">
        <v>6</v>
      </c>
      <c r="AM83" s="16">
        <v>6</v>
      </c>
      <c r="AN83" s="16">
        <v>1306</v>
      </c>
      <c r="AO83" s="16">
        <v>0</v>
      </c>
      <c r="AP83" s="16">
        <v>0</v>
      </c>
      <c r="AQ83" s="16">
        <v>1306</v>
      </c>
      <c r="AR83" s="16">
        <v>0</v>
      </c>
      <c r="AS83" s="16">
        <v>0</v>
      </c>
      <c r="AT83" s="16">
        <v>1</v>
      </c>
      <c r="AU83" s="16">
        <v>0</v>
      </c>
      <c r="AV83" s="16">
        <v>3</v>
      </c>
      <c r="AW83" s="16">
        <v>1</v>
      </c>
      <c r="AX83" s="16">
        <v>3</v>
      </c>
      <c r="AY83" s="16">
        <v>6</v>
      </c>
      <c r="AZ83" s="16">
        <v>0</v>
      </c>
      <c r="BA83" s="16">
        <v>3</v>
      </c>
      <c r="BB83" s="19">
        <v>1978.5061638868744</v>
      </c>
      <c r="BC83" s="16">
        <v>1</v>
      </c>
      <c r="BD83" s="16">
        <v>0</v>
      </c>
      <c r="BE83" s="16">
        <v>0</v>
      </c>
      <c r="BF83" s="16">
        <v>1</v>
      </c>
      <c r="BG83" s="16">
        <v>1</v>
      </c>
      <c r="BH83" s="16">
        <v>3</v>
      </c>
      <c r="BI83" s="16">
        <v>263</v>
      </c>
      <c r="BJ83" s="16">
        <v>0</v>
      </c>
      <c r="BK83" s="16">
        <v>0</v>
      </c>
      <c r="BL83" s="16">
        <v>0</v>
      </c>
      <c r="BM83" s="16">
        <v>0</v>
      </c>
      <c r="BN83" s="16">
        <v>0</v>
      </c>
      <c r="BO83" s="16">
        <v>2</v>
      </c>
      <c r="BP83" s="16">
        <v>450</v>
      </c>
      <c r="BQ83" s="16">
        <v>5</v>
      </c>
      <c r="BR83" s="16">
        <v>2010</v>
      </c>
      <c r="BS83" s="16">
        <v>13</v>
      </c>
      <c r="BT83" s="16">
        <v>4</v>
      </c>
      <c r="BU83" s="16">
        <v>5</v>
      </c>
    </row>
    <row r="84" spans="2:73" x14ac:dyDescent="0.35">
      <c r="B84" s="10" t="s">
        <v>368</v>
      </c>
      <c r="C84" s="16">
        <v>148000</v>
      </c>
      <c r="D84" s="16">
        <v>20</v>
      </c>
      <c r="E84" s="16">
        <v>4</v>
      </c>
      <c r="F84" s="19">
        <v>70.049958368026651</v>
      </c>
      <c r="G84" s="16">
        <v>7917</v>
      </c>
      <c r="H84" s="16">
        <v>2</v>
      </c>
      <c r="I84" s="16">
        <v>2</v>
      </c>
      <c r="J84" s="16">
        <v>2</v>
      </c>
      <c r="K84" s="16">
        <v>4</v>
      </c>
      <c r="L84" s="16">
        <v>2</v>
      </c>
      <c r="M84" s="16">
        <v>3</v>
      </c>
      <c r="N84" s="16">
        <v>4</v>
      </c>
      <c r="O84" s="16">
        <v>7</v>
      </c>
      <c r="P84" s="16">
        <v>7</v>
      </c>
      <c r="Q84" s="16">
        <v>3</v>
      </c>
      <c r="R84" s="16">
        <v>4</v>
      </c>
      <c r="S84" s="16">
        <v>6</v>
      </c>
      <c r="T84" s="16">
        <v>7</v>
      </c>
      <c r="U84" s="16">
        <v>1976</v>
      </c>
      <c r="V84" s="16">
        <v>1976</v>
      </c>
      <c r="W84" s="16">
        <v>6</v>
      </c>
      <c r="X84" s="16">
        <v>8</v>
      </c>
      <c r="Y84" s="16">
        <v>9</v>
      </c>
      <c r="Z84" s="16">
        <v>4</v>
      </c>
      <c r="AA84" s="16">
        <v>174</v>
      </c>
      <c r="AB84" s="16">
        <v>3</v>
      </c>
      <c r="AC84" s="16">
        <v>4</v>
      </c>
      <c r="AD84" s="16">
        <v>2</v>
      </c>
      <c r="AE84" s="16">
        <v>4</v>
      </c>
      <c r="AF84" s="16">
        <v>5</v>
      </c>
      <c r="AG84" s="16">
        <v>3</v>
      </c>
      <c r="AH84" s="16">
        <v>751</v>
      </c>
      <c r="AI84" s="16">
        <v>0</v>
      </c>
      <c r="AJ84" s="16">
        <v>392</v>
      </c>
      <c r="AK84" s="16">
        <v>1143</v>
      </c>
      <c r="AL84" s="16">
        <v>6</v>
      </c>
      <c r="AM84" s="16">
        <v>6</v>
      </c>
      <c r="AN84" s="16">
        <v>1113</v>
      </c>
      <c r="AO84" s="16">
        <v>0</v>
      </c>
      <c r="AP84" s="16">
        <v>0</v>
      </c>
      <c r="AQ84" s="16">
        <v>1113</v>
      </c>
      <c r="AR84" s="16">
        <v>1</v>
      </c>
      <c r="AS84" s="16">
        <v>0</v>
      </c>
      <c r="AT84" s="16">
        <v>1</v>
      </c>
      <c r="AU84" s="16">
        <v>1</v>
      </c>
      <c r="AV84" s="16">
        <v>3</v>
      </c>
      <c r="AW84" s="16">
        <v>1</v>
      </c>
      <c r="AX84" s="16">
        <v>4</v>
      </c>
      <c r="AY84" s="16">
        <v>6</v>
      </c>
      <c r="AZ84" s="16">
        <v>1</v>
      </c>
      <c r="BA84" s="16">
        <v>6</v>
      </c>
      <c r="BB84" s="16">
        <v>1987</v>
      </c>
      <c r="BC84" s="16">
        <v>3</v>
      </c>
      <c r="BD84" s="16">
        <v>1</v>
      </c>
      <c r="BE84" s="16">
        <v>504</v>
      </c>
      <c r="BF84" s="16">
        <v>4</v>
      </c>
      <c r="BG84" s="16">
        <v>5</v>
      </c>
      <c r="BH84" s="16">
        <v>3</v>
      </c>
      <c r="BI84" s="16">
        <v>370</v>
      </c>
      <c r="BJ84" s="16">
        <v>30</v>
      </c>
      <c r="BK84" s="16">
        <v>0</v>
      </c>
      <c r="BL84" s="16">
        <v>0</v>
      </c>
      <c r="BM84" s="16">
        <v>0</v>
      </c>
      <c r="BN84" s="16">
        <v>0</v>
      </c>
      <c r="BO84" s="16">
        <v>4</v>
      </c>
      <c r="BP84" s="16">
        <v>0</v>
      </c>
      <c r="BQ84" s="16">
        <v>5</v>
      </c>
      <c r="BR84" s="16">
        <v>2007</v>
      </c>
      <c r="BS84" s="16">
        <v>16</v>
      </c>
      <c r="BT84" s="16">
        <v>4</v>
      </c>
      <c r="BU84" s="16">
        <v>5</v>
      </c>
    </row>
    <row r="85" spans="2:73" x14ac:dyDescent="0.35">
      <c r="B85" s="10" t="s">
        <v>369</v>
      </c>
      <c r="C85" s="16">
        <v>88000</v>
      </c>
      <c r="D85" s="16">
        <v>20</v>
      </c>
      <c r="E85" s="16">
        <v>4</v>
      </c>
      <c r="F85" s="19">
        <v>70.049958368026651</v>
      </c>
      <c r="G85" s="16">
        <v>8125</v>
      </c>
      <c r="H85" s="16">
        <v>2</v>
      </c>
      <c r="I85" s="16">
        <v>2</v>
      </c>
      <c r="J85" s="16">
        <v>2</v>
      </c>
      <c r="K85" s="16">
        <v>4</v>
      </c>
      <c r="L85" s="16">
        <v>2</v>
      </c>
      <c r="M85" s="16">
        <v>3</v>
      </c>
      <c r="N85" s="16">
        <v>7</v>
      </c>
      <c r="O85" s="16">
        <v>7</v>
      </c>
      <c r="P85" s="16">
        <v>7</v>
      </c>
      <c r="Q85" s="16">
        <v>3</v>
      </c>
      <c r="R85" s="16">
        <v>4</v>
      </c>
      <c r="S85" s="16">
        <v>4</v>
      </c>
      <c r="T85" s="16">
        <v>4</v>
      </c>
      <c r="U85" s="16">
        <v>1971</v>
      </c>
      <c r="V85" s="16">
        <v>1971</v>
      </c>
      <c r="W85" s="16">
        <v>5</v>
      </c>
      <c r="X85" s="16">
        <v>8</v>
      </c>
      <c r="Y85" s="16">
        <v>9</v>
      </c>
      <c r="Z85" s="16">
        <v>2</v>
      </c>
      <c r="AA85" s="16">
        <v>0</v>
      </c>
      <c r="AB85" s="16">
        <v>3</v>
      </c>
      <c r="AC85" s="16">
        <v>3</v>
      </c>
      <c r="AD85" s="16">
        <v>2</v>
      </c>
      <c r="AE85" s="16">
        <v>4</v>
      </c>
      <c r="AF85" s="16">
        <v>4</v>
      </c>
      <c r="AG85" s="16">
        <v>3</v>
      </c>
      <c r="AH85" s="16">
        <v>614</v>
      </c>
      <c r="AI85" s="16">
        <v>0</v>
      </c>
      <c r="AJ85" s="16">
        <v>244</v>
      </c>
      <c r="AK85" s="16">
        <v>858</v>
      </c>
      <c r="AL85" s="16">
        <v>6</v>
      </c>
      <c r="AM85" s="16">
        <v>6</v>
      </c>
      <c r="AN85" s="16">
        <v>858</v>
      </c>
      <c r="AO85" s="16">
        <v>0</v>
      </c>
      <c r="AP85" s="16">
        <v>0</v>
      </c>
      <c r="AQ85" s="16">
        <v>858</v>
      </c>
      <c r="AR85" s="16">
        <v>0</v>
      </c>
      <c r="AS85" s="16">
        <v>0</v>
      </c>
      <c r="AT85" s="16">
        <v>1</v>
      </c>
      <c r="AU85" s="16">
        <v>0</v>
      </c>
      <c r="AV85" s="16">
        <v>3</v>
      </c>
      <c r="AW85" s="16">
        <v>1</v>
      </c>
      <c r="AX85" s="16">
        <v>4</v>
      </c>
      <c r="AY85" s="16">
        <v>5</v>
      </c>
      <c r="AZ85" s="16">
        <v>0</v>
      </c>
      <c r="BA85" s="16">
        <v>3</v>
      </c>
      <c r="BB85" s="19">
        <v>1978.5061638868744</v>
      </c>
      <c r="BC85" s="16">
        <v>1</v>
      </c>
      <c r="BD85" s="16">
        <v>0</v>
      </c>
      <c r="BE85" s="16">
        <v>0</v>
      </c>
      <c r="BF85" s="16">
        <v>1</v>
      </c>
      <c r="BG85" s="16">
        <v>1</v>
      </c>
      <c r="BH85" s="16">
        <v>3</v>
      </c>
      <c r="BI85" s="16">
        <v>0</v>
      </c>
      <c r="BJ85" s="16">
        <v>0</v>
      </c>
      <c r="BK85" s="16">
        <v>0</v>
      </c>
      <c r="BL85" s="16">
        <v>0</v>
      </c>
      <c r="BM85" s="16">
        <v>0</v>
      </c>
      <c r="BN85" s="16">
        <v>0</v>
      </c>
      <c r="BO85" s="16">
        <v>5</v>
      </c>
      <c r="BP85" s="16">
        <v>0</v>
      </c>
      <c r="BQ85" s="16">
        <v>6</v>
      </c>
      <c r="BR85" s="16">
        <v>2006</v>
      </c>
      <c r="BS85" s="16">
        <v>17</v>
      </c>
      <c r="BT85" s="16">
        <v>4</v>
      </c>
      <c r="BU85" s="16">
        <v>5</v>
      </c>
    </row>
    <row r="86" spans="2:73" x14ac:dyDescent="0.35">
      <c r="B86" s="10" t="s">
        <v>370</v>
      </c>
      <c r="C86" s="16">
        <v>122000</v>
      </c>
      <c r="D86" s="16">
        <v>20</v>
      </c>
      <c r="E86" s="16">
        <v>4</v>
      </c>
      <c r="F86" s="19">
        <v>70.049958368026651</v>
      </c>
      <c r="G86" s="16">
        <v>9819</v>
      </c>
      <c r="H86" s="16">
        <v>2</v>
      </c>
      <c r="I86" s="16">
        <v>2</v>
      </c>
      <c r="J86" s="16">
        <v>2</v>
      </c>
      <c r="K86" s="16">
        <v>4</v>
      </c>
      <c r="L86" s="16">
        <v>4</v>
      </c>
      <c r="M86" s="16">
        <v>3</v>
      </c>
      <c r="N86" s="16">
        <v>5</v>
      </c>
      <c r="O86" s="16">
        <v>7</v>
      </c>
      <c r="P86" s="16">
        <v>7</v>
      </c>
      <c r="Q86" s="16">
        <v>3</v>
      </c>
      <c r="R86" s="16">
        <v>4</v>
      </c>
      <c r="S86" s="16">
        <v>5</v>
      </c>
      <c r="T86" s="16">
        <v>5</v>
      </c>
      <c r="U86" s="16">
        <v>1967</v>
      </c>
      <c r="V86" s="16">
        <v>1967</v>
      </c>
      <c r="W86" s="16">
        <v>5</v>
      </c>
      <c r="X86" s="16">
        <v>8</v>
      </c>
      <c r="Y86" s="16">
        <v>10</v>
      </c>
      <c r="Z86" s="16">
        <v>4</v>
      </c>
      <c r="AA86" s="16">
        <v>31</v>
      </c>
      <c r="AB86" s="16">
        <v>3</v>
      </c>
      <c r="AC86" s="16">
        <v>4</v>
      </c>
      <c r="AD86" s="16">
        <v>2</v>
      </c>
      <c r="AE86" s="16">
        <v>4</v>
      </c>
      <c r="AF86" s="16">
        <v>4</v>
      </c>
      <c r="AG86" s="16">
        <v>3</v>
      </c>
      <c r="AH86" s="16">
        <v>450</v>
      </c>
      <c r="AI86" s="16">
        <v>0</v>
      </c>
      <c r="AJ86" s="16">
        <v>432</v>
      </c>
      <c r="AK86" s="16">
        <v>882</v>
      </c>
      <c r="AL86" s="16">
        <v>6</v>
      </c>
      <c r="AM86" s="16">
        <v>6</v>
      </c>
      <c r="AN86" s="16">
        <v>900</v>
      </c>
      <c r="AO86" s="16">
        <v>0</v>
      </c>
      <c r="AP86" s="16">
        <v>0</v>
      </c>
      <c r="AQ86" s="16">
        <v>900</v>
      </c>
      <c r="AR86" s="16">
        <v>0</v>
      </c>
      <c r="AS86" s="16">
        <v>0</v>
      </c>
      <c r="AT86" s="16">
        <v>1</v>
      </c>
      <c r="AU86" s="16">
        <v>0</v>
      </c>
      <c r="AV86" s="16">
        <v>3</v>
      </c>
      <c r="AW86" s="16">
        <v>1</v>
      </c>
      <c r="AX86" s="16">
        <v>4</v>
      </c>
      <c r="AY86" s="16">
        <v>5</v>
      </c>
      <c r="AZ86" s="16">
        <v>0</v>
      </c>
      <c r="BA86" s="16">
        <v>5</v>
      </c>
      <c r="BB86" s="16">
        <v>1970</v>
      </c>
      <c r="BC86" s="16">
        <v>2</v>
      </c>
      <c r="BD86" s="16">
        <v>1</v>
      </c>
      <c r="BE86" s="16">
        <v>280</v>
      </c>
      <c r="BF86" s="16">
        <v>4</v>
      </c>
      <c r="BG86" s="16">
        <v>4</v>
      </c>
      <c r="BH86" s="16">
        <v>3</v>
      </c>
      <c r="BI86" s="16">
        <v>0</v>
      </c>
      <c r="BJ86" s="16">
        <v>0</v>
      </c>
      <c r="BK86" s="16">
        <v>0</v>
      </c>
      <c r="BL86" s="16">
        <v>0</v>
      </c>
      <c r="BM86" s="16">
        <v>0</v>
      </c>
      <c r="BN86" s="16">
        <v>0</v>
      </c>
      <c r="BO86" s="16">
        <v>3</v>
      </c>
      <c r="BP86" s="16">
        <v>0</v>
      </c>
      <c r="BQ86" s="16">
        <v>2</v>
      </c>
      <c r="BR86" s="16">
        <v>2010</v>
      </c>
      <c r="BS86" s="16">
        <v>13</v>
      </c>
      <c r="BT86" s="16">
        <v>4</v>
      </c>
      <c r="BU86" s="16">
        <v>5</v>
      </c>
    </row>
    <row r="87" spans="2:73" x14ac:dyDescent="0.35">
      <c r="B87" s="10" t="s">
        <v>371</v>
      </c>
      <c r="C87" s="16">
        <v>135900</v>
      </c>
      <c r="D87" s="16">
        <v>190</v>
      </c>
      <c r="E87" s="16">
        <v>4</v>
      </c>
      <c r="F87" s="16">
        <v>55</v>
      </c>
      <c r="G87" s="16">
        <v>5687</v>
      </c>
      <c r="H87" s="16">
        <v>2</v>
      </c>
      <c r="I87" s="16">
        <v>1</v>
      </c>
      <c r="J87" s="16">
        <v>1</v>
      </c>
      <c r="K87" s="16">
        <v>4</v>
      </c>
      <c r="L87" s="16">
        <v>4</v>
      </c>
      <c r="M87" s="16">
        <v>3</v>
      </c>
      <c r="N87" s="16">
        <v>13</v>
      </c>
      <c r="O87" s="16">
        <v>7</v>
      </c>
      <c r="P87" s="16">
        <v>7</v>
      </c>
      <c r="Q87" s="16">
        <v>1</v>
      </c>
      <c r="R87" s="16">
        <v>8</v>
      </c>
      <c r="S87" s="16">
        <v>5</v>
      </c>
      <c r="T87" s="16">
        <v>6</v>
      </c>
      <c r="U87" s="16">
        <v>1912</v>
      </c>
      <c r="V87" s="16">
        <v>2000</v>
      </c>
      <c r="W87" s="16">
        <v>5</v>
      </c>
      <c r="X87" s="16">
        <v>8</v>
      </c>
      <c r="Y87" s="16">
        <v>14</v>
      </c>
      <c r="Z87" s="16">
        <v>2</v>
      </c>
      <c r="AA87" s="16">
        <v>0</v>
      </c>
      <c r="AB87" s="16">
        <v>3</v>
      </c>
      <c r="AC87" s="16">
        <v>2</v>
      </c>
      <c r="AD87" s="16">
        <v>6</v>
      </c>
      <c r="AE87" s="16">
        <v>4</v>
      </c>
      <c r="AF87" s="16">
        <v>3</v>
      </c>
      <c r="AG87" s="16">
        <v>2</v>
      </c>
      <c r="AH87" s="16">
        <v>210</v>
      </c>
      <c r="AI87" s="16">
        <v>0</v>
      </c>
      <c r="AJ87" s="16">
        <v>570</v>
      </c>
      <c r="AK87" s="16">
        <v>780</v>
      </c>
      <c r="AL87" s="16">
        <v>6</v>
      </c>
      <c r="AM87" s="16">
        <v>6</v>
      </c>
      <c r="AN87" s="16">
        <v>936</v>
      </c>
      <c r="AO87" s="16">
        <v>780</v>
      </c>
      <c r="AP87" s="16">
        <v>0</v>
      </c>
      <c r="AQ87" s="16">
        <v>1716</v>
      </c>
      <c r="AR87" s="16">
        <v>1</v>
      </c>
      <c r="AS87" s="16">
        <v>0</v>
      </c>
      <c r="AT87" s="16">
        <v>2</v>
      </c>
      <c r="AU87" s="16">
        <v>0</v>
      </c>
      <c r="AV87" s="16">
        <v>6</v>
      </c>
      <c r="AW87" s="16">
        <v>1</v>
      </c>
      <c r="AX87" s="16">
        <v>3</v>
      </c>
      <c r="AY87" s="16">
        <v>9</v>
      </c>
      <c r="AZ87" s="16">
        <v>0</v>
      </c>
      <c r="BA87" s="16">
        <v>3</v>
      </c>
      <c r="BB87" s="19">
        <v>1978.5061638868744</v>
      </c>
      <c r="BC87" s="16">
        <v>1</v>
      </c>
      <c r="BD87" s="16">
        <v>0</v>
      </c>
      <c r="BE87" s="16">
        <v>0</v>
      </c>
      <c r="BF87" s="16">
        <v>1</v>
      </c>
      <c r="BG87" s="16">
        <v>1</v>
      </c>
      <c r="BH87" s="16">
        <v>2</v>
      </c>
      <c r="BI87" s="16">
        <v>0</v>
      </c>
      <c r="BJ87" s="16">
        <v>184</v>
      </c>
      <c r="BK87" s="16">
        <v>0</v>
      </c>
      <c r="BL87" s="16">
        <v>0</v>
      </c>
      <c r="BM87" s="16">
        <v>0</v>
      </c>
      <c r="BN87" s="16">
        <v>0</v>
      </c>
      <c r="BO87" s="16">
        <v>5</v>
      </c>
      <c r="BP87" s="16">
        <v>0</v>
      </c>
      <c r="BQ87" s="16">
        <v>3</v>
      </c>
      <c r="BR87" s="16">
        <v>2008</v>
      </c>
      <c r="BS87" s="16">
        <v>15</v>
      </c>
      <c r="BT87" s="16">
        <v>4</v>
      </c>
      <c r="BU87" s="16">
        <v>5</v>
      </c>
    </row>
    <row r="88" spans="2:73" x14ac:dyDescent="0.35">
      <c r="B88" s="10" t="s">
        <v>372</v>
      </c>
      <c r="C88" s="16">
        <v>235000</v>
      </c>
      <c r="D88" s="16">
        <v>60</v>
      </c>
      <c r="E88" s="16">
        <v>4</v>
      </c>
      <c r="F88" s="19">
        <v>70.049958368026651</v>
      </c>
      <c r="G88" s="16">
        <v>16659</v>
      </c>
      <c r="H88" s="16">
        <v>2</v>
      </c>
      <c r="I88" s="16">
        <v>2</v>
      </c>
      <c r="J88" s="16">
        <v>2</v>
      </c>
      <c r="K88" s="16">
        <v>4</v>
      </c>
      <c r="L88" s="16">
        <v>2</v>
      </c>
      <c r="M88" s="16">
        <v>3</v>
      </c>
      <c r="N88" s="16">
        <v>10</v>
      </c>
      <c r="O88" s="16">
        <v>4</v>
      </c>
      <c r="P88" s="16">
        <v>7</v>
      </c>
      <c r="Q88" s="16">
        <v>3</v>
      </c>
      <c r="R88" s="16">
        <v>8</v>
      </c>
      <c r="S88" s="16">
        <v>7</v>
      </c>
      <c r="T88" s="16">
        <v>7</v>
      </c>
      <c r="U88" s="16">
        <v>1977</v>
      </c>
      <c r="V88" s="16">
        <v>1994</v>
      </c>
      <c r="W88" s="16">
        <v>5</v>
      </c>
      <c r="X88" s="16">
        <v>8</v>
      </c>
      <c r="Y88" s="16">
        <v>3</v>
      </c>
      <c r="Z88" s="16">
        <v>4</v>
      </c>
      <c r="AA88" s="16">
        <v>34</v>
      </c>
      <c r="AB88" s="16">
        <v>3</v>
      </c>
      <c r="AC88" s="16">
        <v>3</v>
      </c>
      <c r="AD88" s="16">
        <v>2</v>
      </c>
      <c r="AE88" s="16">
        <v>4</v>
      </c>
      <c r="AF88" s="16">
        <v>4</v>
      </c>
      <c r="AG88" s="16">
        <v>4</v>
      </c>
      <c r="AH88" s="16">
        <v>795</v>
      </c>
      <c r="AI88" s="16">
        <v>0</v>
      </c>
      <c r="AJ88" s="16">
        <v>0</v>
      </c>
      <c r="AK88" s="16">
        <v>795</v>
      </c>
      <c r="AL88" s="16">
        <v>6</v>
      </c>
      <c r="AM88" s="16">
        <v>6</v>
      </c>
      <c r="AN88" s="16">
        <v>1468</v>
      </c>
      <c r="AO88" s="16">
        <v>795</v>
      </c>
      <c r="AP88" s="16">
        <v>0</v>
      </c>
      <c r="AQ88" s="16">
        <v>2263</v>
      </c>
      <c r="AR88" s="16">
        <v>1</v>
      </c>
      <c r="AS88" s="16">
        <v>0</v>
      </c>
      <c r="AT88" s="16">
        <v>2</v>
      </c>
      <c r="AU88" s="16">
        <v>1</v>
      </c>
      <c r="AV88" s="16">
        <v>3</v>
      </c>
      <c r="AW88" s="16">
        <v>1</v>
      </c>
      <c r="AX88" s="16">
        <v>5</v>
      </c>
      <c r="AY88" s="16">
        <v>9</v>
      </c>
      <c r="AZ88" s="16">
        <v>1</v>
      </c>
      <c r="BA88" s="16">
        <v>6</v>
      </c>
      <c r="BB88" s="16">
        <v>1977</v>
      </c>
      <c r="BC88" s="16">
        <v>4</v>
      </c>
      <c r="BD88" s="16">
        <v>2</v>
      </c>
      <c r="BE88" s="16">
        <v>539</v>
      </c>
      <c r="BF88" s="16">
        <v>4</v>
      </c>
      <c r="BG88" s="16">
        <v>4</v>
      </c>
      <c r="BH88" s="16">
        <v>3</v>
      </c>
      <c r="BI88" s="16">
        <v>0</v>
      </c>
      <c r="BJ88" s="16">
        <v>250</v>
      </c>
      <c r="BK88" s="16">
        <v>0</v>
      </c>
      <c r="BL88" s="16">
        <v>0</v>
      </c>
      <c r="BM88" s="16">
        <v>0</v>
      </c>
      <c r="BN88" s="16">
        <v>0</v>
      </c>
      <c r="BO88" s="16">
        <v>5</v>
      </c>
      <c r="BP88" s="16">
        <v>0</v>
      </c>
      <c r="BQ88" s="16">
        <v>3</v>
      </c>
      <c r="BR88" s="16">
        <v>2006</v>
      </c>
      <c r="BS88" s="16">
        <v>17</v>
      </c>
      <c r="BT88" s="16">
        <v>4</v>
      </c>
      <c r="BU88" s="16">
        <v>5</v>
      </c>
    </row>
    <row r="89" spans="2:73" x14ac:dyDescent="0.35">
      <c r="B89" s="10" t="s">
        <v>373</v>
      </c>
      <c r="C89" s="16">
        <v>89500</v>
      </c>
      <c r="D89" s="16">
        <v>50</v>
      </c>
      <c r="E89" s="16">
        <v>2</v>
      </c>
      <c r="F89" s="19">
        <v>70.049958368026651</v>
      </c>
      <c r="G89" s="16">
        <v>7920</v>
      </c>
      <c r="H89" s="16">
        <v>2</v>
      </c>
      <c r="I89" s="16">
        <v>2</v>
      </c>
      <c r="J89" s="16">
        <v>2</v>
      </c>
      <c r="K89" s="16">
        <v>4</v>
      </c>
      <c r="L89" s="16">
        <v>4</v>
      </c>
      <c r="M89" s="16">
        <v>3</v>
      </c>
      <c r="N89" s="16">
        <v>3</v>
      </c>
      <c r="O89" s="16">
        <v>3</v>
      </c>
      <c r="P89" s="16">
        <v>7</v>
      </c>
      <c r="Q89" s="16">
        <v>3</v>
      </c>
      <c r="R89" s="16">
        <v>1</v>
      </c>
      <c r="S89" s="16">
        <v>6</v>
      </c>
      <c r="T89" s="16">
        <v>7</v>
      </c>
      <c r="U89" s="16">
        <v>1920</v>
      </c>
      <c r="V89" s="16">
        <v>1950</v>
      </c>
      <c r="W89" s="16">
        <v>5</v>
      </c>
      <c r="X89" s="16">
        <v>8</v>
      </c>
      <c r="Y89" s="16">
        <v>10</v>
      </c>
      <c r="Z89" s="16">
        <v>2</v>
      </c>
      <c r="AA89" s="16">
        <v>0</v>
      </c>
      <c r="AB89" s="16">
        <v>3</v>
      </c>
      <c r="AC89" s="16">
        <v>2</v>
      </c>
      <c r="AD89" s="16">
        <v>2</v>
      </c>
      <c r="AE89" s="16">
        <v>4</v>
      </c>
      <c r="AF89" s="16">
        <v>4</v>
      </c>
      <c r="AG89" s="16">
        <v>6</v>
      </c>
      <c r="AH89" s="16">
        <v>0</v>
      </c>
      <c r="AI89" s="16">
        <v>0</v>
      </c>
      <c r="AJ89" s="16">
        <v>319</v>
      </c>
      <c r="AK89" s="16">
        <v>319</v>
      </c>
      <c r="AL89" s="16">
        <v>6</v>
      </c>
      <c r="AM89" s="16">
        <v>3</v>
      </c>
      <c r="AN89" s="16">
        <v>1035</v>
      </c>
      <c r="AO89" s="16">
        <v>371</v>
      </c>
      <c r="AP89" s="16">
        <v>0</v>
      </c>
      <c r="AQ89" s="16">
        <v>1406</v>
      </c>
      <c r="AR89" s="16">
        <v>0</v>
      </c>
      <c r="AS89" s="16">
        <v>0</v>
      </c>
      <c r="AT89" s="16">
        <v>1</v>
      </c>
      <c r="AU89" s="16">
        <v>0</v>
      </c>
      <c r="AV89" s="16">
        <v>3</v>
      </c>
      <c r="AW89" s="16">
        <v>1</v>
      </c>
      <c r="AX89" s="16">
        <v>3</v>
      </c>
      <c r="AY89" s="16">
        <v>6</v>
      </c>
      <c r="AZ89" s="16">
        <v>0</v>
      </c>
      <c r="BA89" s="16">
        <v>3</v>
      </c>
      <c r="BB89" s="19">
        <v>1978.5061638868744</v>
      </c>
      <c r="BC89" s="16">
        <v>1</v>
      </c>
      <c r="BD89" s="16">
        <v>0</v>
      </c>
      <c r="BE89" s="16">
        <v>0</v>
      </c>
      <c r="BF89" s="16">
        <v>1</v>
      </c>
      <c r="BG89" s="16">
        <v>1</v>
      </c>
      <c r="BH89" s="16">
        <v>2</v>
      </c>
      <c r="BI89" s="16">
        <v>0</v>
      </c>
      <c r="BJ89" s="16">
        <v>144</v>
      </c>
      <c r="BK89" s="16">
        <v>0</v>
      </c>
      <c r="BL89" s="16">
        <v>0</v>
      </c>
      <c r="BM89" s="16">
        <v>0</v>
      </c>
      <c r="BN89" s="16">
        <v>0</v>
      </c>
      <c r="BO89" s="16">
        <v>3</v>
      </c>
      <c r="BP89" s="16">
        <v>0</v>
      </c>
      <c r="BQ89" s="16">
        <v>3</v>
      </c>
      <c r="BR89" s="16">
        <v>2008</v>
      </c>
      <c r="BS89" s="16">
        <v>15</v>
      </c>
      <c r="BT89" s="16">
        <v>4</v>
      </c>
      <c r="BU89" s="16">
        <v>5</v>
      </c>
    </row>
    <row r="90" spans="2:73" x14ac:dyDescent="0.35">
      <c r="B90" s="10" t="s">
        <v>374</v>
      </c>
      <c r="C90" s="16">
        <v>82500</v>
      </c>
      <c r="D90" s="16">
        <v>30</v>
      </c>
      <c r="E90" s="16">
        <v>4</v>
      </c>
      <c r="F90" s="19">
        <v>70.049958368026651</v>
      </c>
      <c r="G90" s="16">
        <v>12342</v>
      </c>
      <c r="H90" s="16">
        <v>2</v>
      </c>
      <c r="I90" s="16">
        <v>2</v>
      </c>
      <c r="J90" s="16">
        <v>2</v>
      </c>
      <c r="K90" s="16">
        <v>4</v>
      </c>
      <c r="L90" s="16">
        <v>4</v>
      </c>
      <c r="M90" s="16">
        <v>3</v>
      </c>
      <c r="N90" s="16">
        <v>4</v>
      </c>
      <c r="O90" s="16">
        <v>7</v>
      </c>
      <c r="P90" s="16">
        <v>7</v>
      </c>
      <c r="Q90" s="16">
        <v>3</v>
      </c>
      <c r="R90" s="16">
        <v>4</v>
      </c>
      <c r="S90" s="16">
        <v>4</v>
      </c>
      <c r="T90" s="16">
        <v>5</v>
      </c>
      <c r="U90" s="16">
        <v>1940</v>
      </c>
      <c r="V90" s="16">
        <v>1950</v>
      </c>
      <c r="W90" s="16">
        <v>5</v>
      </c>
      <c r="X90" s="16">
        <v>8</v>
      </c>
      <c r="Y90" s="16">
        <v>14</v>
      </c>
      <c r="Z90" s="16">
        <v>2</v>
      </c>
      <c r="AA90" s="16">
        <v>0</v>
      </c>
      <c r="AB90" s="16">
        <v>3</v>
      </c>
      <c r="AC90" s="16">
        <v>3</v>
      </c>
      <c r="AD90" s="16">
        <v>2</v>
      </c>
      <c r="AE90" s="16">
        <v>4</v>
      </c>
      <c r="AF90" s="16">
        <v>4</v>
      </c>
      <c r="AG90" s="16">
        <v>3</v>
      </c>
      <c r="AH90" s="16">
        <v>262</v>
      </c>
      <c r="AI90" s="16">
        <v>0</v>
      </c>
      <c r="AJ90" s="16">
        <v>599</v>
      </c>
      <c r="AK90" s="16">
        <v>861</v>
      </c>
      <c r="AL90" s="16">
        <v>6</v>
      </c>
      <c r="AM90" s="16">
        <v>6</v>
      </c>
      <c r="AN90" s="16">
        <v>861</v>
      </c>
      <c r="AO90" s="16">
        <v>0</v>
      </c>
      <c r="AP90" s="16">
        <v>0</v>
      </c>
      <c r="AQ90" s="16">
        <v>861</v>
      </c>
      <c r="AR90" s="16">
        <v>0</v>
      </c>
      <c r="AS90" s="16">
        <v>0</v>
      </c>
      <c r="AT90" s="16">
        <v>1</v>
      </c>
      <c r="AU90" s="16">
        <v>0</v>
      </c>
      <c r="AV90" s="16">
        <v>1</v>
      </c>
      <c r="AW90" s="16">
        <v>1</v>
      </c>
      <c r="AX90" s="16">
        <v>4</v>
      </c>
      <c r="AY90" s="16">
        <v>4</v>
      </c>
      <c r="AZ90" s="16">
        <v>0</v>
      </c>
      <c r="BA90" s="16">
        <v>5</v>
      </c>
      <c r="BB90" s="16">
        <v>1961</v>
      </c>
      <c r="BC90" s="16">
        <v>2</v>
      </c>
      <c r="BD90" s="16">
        <v>2</v>
      </c>
      <c r="BE90" s="16">
        <v>539</v>
      </c>
      <c r="BF90" s="16">
        <v>4</v>
      </c>
      <c r="BG90" s="16">
        <v>4</v>
      </c>
      <c r="BH90" s="16">
        <v>3</v>
      </c>
      <c r="BI90" s="16">
        <v>158</v>
      </c>
      <c r="BJ90" s="16">
        <v>0</v>
      </c>
      <c r="BK90" s="16">
        <v>0</v>
      </c>
      <c r="BL90" s="16">
        <v>0</v>
      </c>
      <c r="BM90" s="16">
        <v>0</v>
      </c>
      <c r="BN90" s="16">
        <v>0</v>
      </c>
      <c r="BO90" s="16">
        <v>5</v>
      </c>
      <c r="BP90" s="16">
        <v>0</v>
      </c>
      <c r="BQ90" s="16">
        <v>3</v>
      </c>
      <c r="BR90" s="16">
        <v>2009</v>
      </c>
      <c r="BS90" s="16">
        <v>14</v>
      </c>
      <c r="BT90" s="16">
        <v>4</v>
      </c>
      <c r="BU90" s="16">
        <v>5</v>
      </c>
    </row>
    <row r="91" spans="2:73" x14ac:dyDescent="0.35">
      <c r="B91" s="10" t="s">
        <v>375</v>
      </c>
      <c r="C91" s="16">
        <v>165600</v>
      </c>
      <c r="D91" s="16">
        <v>60</v>
      </c>
      <c r="E91" s="16">
        <v>4</v>
      </c>
      <c r="F91" s="19">
        <v>70.049958368026651</v>
      </c>
      <c r="G91" s="16">
        <v>7685</v>
      </c>
      <c r="H91" s="16">
        <v>2</v>
      </c>
      <c r="I91" s="16">
        <v>2</v>
      </c>
      <c r="J91" s="16">
        <v>2</v>
      </c>
      <c r="K91" s="16">
        <v>4</v>
      </c>
      <c r="L91" s="16">
        <v>4</v>
      </c>
      <c r="M91" s="16">
        <v>3</v>
      </c>
      <c r="N91" s="16">
        <v>11</v>
      </c>
      <c r="O91" s="16">
        <v>7</v>
      </c>
      <c r="P91" s="16">
        <v>7</v>
      </c>
      <c r="Q91" s="16">
        <v>3</v>
      </c>
      <c r="R91" s="16">
        <v>8</v>
      </c>
      <c r="S91" s="16">
        <v>6</v>
      </c>
      <c r="T91" s="16">
        <v>5</v>
      </c>
      <c r="U91" s="16">
        <v>1993</v>
      </c>
      <c r="V91" s="16">
        <v>1994</v>
      </c>
      <c r="W91" s="16">
        <v>5</v>
      </c>
      <c r="X91" s="16">
        <v>8</v>
      </c>
      <c r="Y91" s="16">
        <v>9</v>
      </c>
      <c r="Z91" s="16">
        <v>4</v>
      </c>
      <c r="AA91" s="16">
        <v>112</v>
      </c>
      <c r="AB91" s="16">
        <v>3</v>
      </c>
      <c r="AC91" s="16">
        <v>3</v>
      </c>
      <c r="AD91" s="16">
        <v>6</v>
      </c>
      <c r="AE91" s="16">
        <v>5</v>
      </c>
      <c r="AF91" s="16">
        <v>4</v>
      </c>
      <c r="AG91" s="16">
        <v>4</v>
      </c>
      <c r="AH91" s="16">
        <v>518</v>
      </c>
      <c r="AI91" s="16">
        <v>0</v>
      </c>
      <c r="AJ91" s="16">
        <v>179</v>
      </c>
      <c r="AK91" s="16">
        <v>697</v>
      </c>
      <c r="AL91" s="16">
        <v>6</v>
      </c>
      <c r="AM91" s="16">
        <v>6</v>
      </c>
      <c r="AN91" s="16">
        <v>697</v>
      </c>
      <c r="AO91" s="16">
        <v>804</v>
      </c>
      <c r="AP91" s="16">
        <v>0</v>
      </c>
      <c r="AQ91" s="16">
        <v>1501</v>
      </c>
      <c r="AR91" s="16">
        <v>0</v>
      </c>
      <c r="AS91" s="16">
        <v>0</v>
      </c>
      <c r="AT91" s="16">
        <v>2</v>
      </c>
      <c r="AU91" s="16">
        <v>1</v>
      </c>
      <c r="AV91" s="16">
        <v>3</v>
      </c>
      <c r="AW91" s="16">
        <v>1</v>
      </c>
      <c r="AX91" s="16">
        <v>5</v>
      </c>
      <c r="AY91" s="16">
        <v>6</v>
      </c>
      <c r="AZ91" s="16">
        <v>1</v>
      </c>
      <c r="BA91" s="16">
        <v>6</v>
      </c>
      <c r="BB91" s="16">
        <v>1993</v>
      </c>
      <c r="BC91" s="16">
        <v>4</v>
      </c>
      <c r="BD91" s="16">
        <v>2</v>
      </c>
      <c r="BE91" s="16">
        <v>420</v>
      </c>
      <c r="BF91" s="16">
        <v>4</v>
      </c>
      <c r="BG91" s="16">
        <v>4</v>
      </c>
      <c r="BH91" s="16">
        <v>3</v>
      </c>
      <c r="BI91" s="16">
        <v>190</v>
      </c>
      <c r="BJ91" s="16">
        <v>63</v>
      </c>
      <c r="BK91" s="16">
        <v>0</v>
      </c>
      <c r="BL91" s="16">
        <v>0</v>
      </c>
      <c r="BM91" s="16">
        <v>0</v>
      </c>
      <c r="BN91" s="16">
        <v>0</v>
      </c>
      <c r="BO91" s="16">
        <v>5</v>
      </c>
      <c r="BP91" s="16">
        <v>0</v>
      </c>
      <c r="BQ91" s="16">
        <v>5</v>
      </c>
      <c r="BR91" s="16">
        <v>2006</v>
      </c>
      <c r="BS91" s="16">
        <v>17</v>
      </c>
      <c r="BT91" s="16">
        <v>4</v>
      </c>
      <c r="BU91" s="16">
        <v>5</v>
      </c>
    </row>
    <row r="92" spans="2:73" x14ac:dyDescent="0.35">
      <c r="B92" s="10" t="s">
        <v>376</v>
      </c>
      <c r="C92" s="16">
        <v>187500</v>
      </c>
      <c r="D92" s="16">
        <v>80</v>
      </c>
      <c r="E92" s="16">
        <v>4</v>
      </c>
      <c r="F92" s="19">
        <v>70.049958368026651</v>
      </c>
      <c r="G92" s="16">
        <v>14115</v>
      </c>
      <c r="H92" s="16">
        <v>2</v>
      </c>
      <c r="I92" s="16">
        <v>1</v>
      </c>
      <c r="J92" s="16">
        <v>2</v>
      </c>
      <c r="K92" s="16">
        <v>4</v>
      </c>
      <c r="L92" s="16">
        <v>4</v>
      </c>
      <c r="M92" s="16">
        <v>3</v>
      </c>
      <c r="N92" s="16">
        <v>10</v>
      </c>
      <c r="O92" s="16">
        <v>7</v>
      </c>
      <c r="P92" s="16">
        <v>7</v>
      </c>
      <c r="Q92" s="16">
        <v>3</v>
      </c>
      <c r="R92" s="16">
        <v>3</v>
      </c>
      <c r="S92" s="16">
        <v>7</v>
      </c>
      <c r="T92" s="16">
        <v>5</v>
      </c>
      <c r="U92" s="16">
        <v>1980</v>
      </c>
      <c r="V92" s="16">
        <v>1980</v>
      </c>
      <c r="W92" s="16">
        <v>5</v>
      </c>
      <c r="X92" s="16">
        <v>8</v>
      </c>
      <c r="Y92" s="16">
        <v>3</v>
      </c>
      <c r="Z92" s="16">
        <v>4</v>
      </c>
      <c r="AA92" s="16">
        <v>225</v>
      </c>
      <c r="AB92" s="16">
        <v>3</v>
      </c>
      <c r="AC92" s="16">
        <v>3</v>
      </c>
      <c r="AD92" s="16">
        <v>2</v>
      </c>
      <c r="AE92" s="16">
        <v>5</v>
      </c>
      <c r="AF92" s="16">
        <v>4</v>
      </c>
      <c r="AG92" s="16">
        <v>7</v>
      </c>
      <c r="AH92" s="16">
        <v>1036</v>
      </c>
      <c r="AI92" s="16">
        <v>0</v>
      </c>
      <c r="AJ92" s="16">
        <v>336</v>
      </c>
      <c r="AK92" s="16">
        <v>1372</v>
      </c>
      <c r="AL92" s="16">
        <v>6</v>
      </c>
      <c r="AM92" s="16">
        <v>6</v>
      </c>
      <c r="AN92" s="16">
        <v>1472</v>
      </c>
      <c r="AO92" s="16">
        <v>0</v>
      </c>
      <c r="AP92" s="16">
        <v>0</v>
      </c>
      <c r="AQ92" s="16">
        <v>1472</v>
      </c>
      <c r="AR92" s="16">
        <v>1</v>
      </c>
      <c r="AS92" s="16">
        <v>0</v>
      </c>
      <c r="AT92" s="16">
        <v>2</v>
      </c>
      <c r="AU92" s="16">
        <v>0</v>
      </c>
      <c r="AV92" s="16">
        <v>3</v>
      </c>
      <c r="AW92" s="16">
        <v>1</v>
      </c>
      <c r="AX92" s="16">
        <v>4</v>
      </c>
      <c r="AY92" s="16">
        <v>6</v>
      </c>
      <c r="AZ92" s="16">
        <v>2</v>
      </c>
      <c r="BA92" s="16">
        <v>6</v>
      </c>
      <c r="BB92" s="16">
        <v>1980</v>
      </c>
      <c r="BC92" s="16">
        <v>2</v>
      </c>
      <c r="BD92" s="16">
        <v>2</v>
      </c>
      <c r="BE92" s="16">
        <v>588</v>
      </c>
      <c r="BF92" s="16">
        <v>4</v>
      </c>
      <c r="BG92" s="16">
        <v>4</v>
      </c>
      <c r="BH92" s="16">
        <v>3</v>
      </c>
      <c r="BI92" s="16">
        <v>233</v>
      </c>
      <c r="BJ92" s="16">
        <v>48</v>
      </c>
      <c r="BK92" s="16">
        <v>0</v>
      </c>
      <c r="BL92" s="16">
        <v>0</v>
      </c>
      <c r="BM92" s="16">
        <v>0</v>
      </c>
      <c r="BN92" s="16">
        <v>0</v>
      </c>
      <c r="BO92" s="16">
        <v>5</v>
      </c>
      <c r="BP92" s="16">
        <v>0</v>
      </c>
      <c r="BQ92" s="16">
        <v>6</v>
      </c>
      <c r="BR92" s="16">
        <v>2009</v>
      </c>
      <c r="BS92" s="16">
        <v>14</v>
      </c>
      <c r="BT92" s="16">
        <v>4</v>
      </c>
      <c r="BU92" s="16">
        <v>5</v>
      </c>
    </row>
    <row r="93" spans="2:73" x14ac:dyDescent="0.35">
      <c r="B93" s="10" t="s">
        <v>377</v>
      </c>
      <c r="C93" s="16">
        <v>214500</v>
      </c>
      <c r="D93" s="16">
        <v>75</v>
      </c>
      <c r="E93" s="16">
        <v>4</v>
      </c>
      <c r="F93" s="19">
        <v>70.049958368026651</v>
      </c>
      <c r="G93" s="16">
        <v>11888</v>
      </c>
      <c r="H93" s="16">
        <v>2</v>
      </c>
      <c r="I93" s="16">
        <v>2</v>
      </c>
      <c r="J93" s="16">
        <v>1</v>
      </c>
      <c r="K93" s="16">
        <v>4</v>
      </c>
      <c r="L93" s="16">
        <v>4</v>
      </c>
      <c r="M93" s="16">
        <v>3</v>
      </c>
      <c r="N93" s="16">
        <v>12</v>
      </c>
      <c r="O93" s="16">
        <v>6</v>
      </c>
      <c r="P93" s="16">
        <v>7</v>
      </c>
      <c r="Q93" s="16">
        <v>3</v>
      </c>
      <c r="R93" s="16">
        <v>5</v>
      </c>
      <c r="S93" s="16">
        <v>6</v>
      </c>
      <c r="T93" s="16">
        <v>6</v>
      </c>
      <c r="U93" s="16">
        <v>1916</v>
      </c>
      <c r="V93" s="16">
        <v>1994</v>
      </c>
      <c r="W93" s="16">
        <v>5</v>
      </c>
      <c r="X93" s="16">
        <v>8</v>
      </c>
      <c r="Y93" s="16">
        <v>4</v>
      </c>
      <c r="Z93" s="16">
        <v>2</v>
      </c>
      <c r="AA93" s="16">
        <v>0</v>
      </c>
      <c r="AB93" s="16">
        <v>3</v>
      </c>
      <c r="AC93" s="16">
        <v>3</v>
      </c>
      <c r="AD93" s="16">
        <v>3</v>
      </c>
      <c r="AE93" s="16">
        <v>4</v>
      </c>
      <c r="AF93" s="16">
        <v>4</v>
      </c>
      <c r="AG93" s="16">
        <v>6</v>
      </c>
      <c r="AH93" s="16">
        <v>0</v>
      </c>
      <c r="AI93" s="16">
        <v>0</v>
      </c>
      <c r="AJ93" s="16">
        <v>844</v>
      </c>
      <c r="AK93" s="16">
        <v>844</v>
      </c>
      <c r="AL93" s="16">
        <v>6</v>
      </c>
      <c r="AM93" s="16">
        <v>3</v>
      </c>
      <c r="AN93" s="16">
        <v>1445</v>
      </c>
      <c r="AO93" s="16">
        <v>689</v>
      </c>
      <c r="AP93" s="16">
        <v>0</v>
      </c>
      <c r="AQ93" s="16">
        <v>2134</v>
      </c>
      <c r="AR93" s="16">
        <v>0</v>
      </c>
      <c r="AS93" s="16">
        <v>0</v>
      </c>
      <c r="AT93" s="16">
        <v>2</v>
      </c>
      <c r="AU93" s="16">
        <v>0</v>
      </c>
      <c r="AV93" s="16">
        <v>5</v>
      </c>
      <c r="AW93" s="16">
        <v>1</v>
      </c>
      <c r="AX93" s="16">
        <v>5</v>
      </c>
      <c r="AY93" s="16">
        <v>10</v>
      </c>
      <c r="AZ93" s="16">
        <v>0</v>
      </c>
      <c r="BA93" s="16">
        <v>5</v>
      </c>
      <c r="BB93" s="16">
        <v>1930</v>
      </c>
      <c r="BC93" s="16">
        <v>2</v>
      </c>
      <c r="BD93" s="16">
        <v>2</v>
      </c>
      <c r="BE93" s="16">
        <v>441</v>
      </c>
      <c r="BF93" s="16">
        <v>4</v>
      </c>
      <c r="BG93" s="16">
        <v>4</v>
      </c>
      <c r="BH93" s="16">
        <v>3</v>
      </c>
      <c r="BI93" s="16">
        <v>0</v>
      </c>
      <c r="BJ93" s="16">
        <v>60</v>
      </c>
      <c r="BK93" s="16">
        <v>268</v>
      </c>
      <c r="BL93" s="16">
        <v>0</v>
      </c>
      <c r="BM93" s="16">
        <v>0</v>
      </c>
      <c r="BN93" s="16">
        <v>0</v>
      </c>
      <c r="BO93" s="16">
        <v>5</v>
      </c>
      <c r="BP93" s="16">
        <v>0</v>
      </c>
      <c r="BQ93" s="16">
        <v>7</v>
      </c>
      <c r="BR93" s="16">
        <v>2009</v>
      </c>
      <c r="BS93" s="16">
        <v>14</v>
      </c>
      <c r="BT93" s="16">
        <v>4</v>
      </c>
      <c r="BU93" s="16">
        <v>5</v>
      </c>
    </row>
    <row r="94" spans="2:73" x14ac:dyDescent="0.35">
      <c r="B94" s="10" t="s">
        <v>378</v>
      </c>
      <c r="C94" s="16">
        <v>119000</v>
      </c>
      <c r="D94" s="16">
        <v>90</v>
      </c>
      <c r="E94" s="16">
        <v>4</v>
      </c>
      <c r="F94" s="19">
        <v>70.049958368026651</v>
      </c>
      <c r="G94" s="16">
        <v>10624</v>
      </c>
      <c r="H94" s="16">
        <v>2</v>
      </c>
      <c r="I94" s="16">
        <v>2</v>
      </c>
      <c r="J94" s="16">
        <v>2</v>
      </c>
      <c r="K94" s="16">
        <v>4</v>
      </c>
      <c r="L94" s="16">
        <v>4</v>
      </c>
      <c r="M94" s="16">
        <v>3</v>
      </c>
      <c r="N94" s="16">
        <v>7</v>
      </c>
      <c r="O94" s="16">
        <v>7</v>
      </c>
      <c r="P94" s="16">
        <v>7</v>
      </c>
      <c r="Q94" s="16">
        <v>2</v>
      </c>
      <c r="R94" s="16">
        <v>4</v>
      </c>
      <c r="S94" s="16">
        <v>5</v>
      </c>
      <c r="T94" s="16">
        <v>4</v>
      </c>
      <c r="U94" s="16">
        <v>1964</v>
      </c>
      <c r="V94" s="16">
        <v>1964</v>
      </c>
      <c r="W94" s="16">
        <v>5</v>
      </c>
      <c r="X94" s="16">
        <v>8</v>
      </c>
      <c r="Y94" s="16">
        <v>9</v>
      </c>
      <c r="Z94" s="16">
        <v>4</v>
      </c>
      <c r="AA94" s="16">
        <v>84</v>
      </c>
      <c r="AB94" s="16">
        <v>3</v>
      </c>
      <c r="AC94" s="16">
        <v>3</v>
      </c>
      <c r="AD94" s="16">
        <v>2</v>
      </c>
      <c r="AE94" s="16">
        <v>4</v>
      </c>
      <c r="AF94" s="16">
        <v>4</v>
      </c>
      <c r="AG94" s="16">
        <v>7</v>
      </c>
      <c r="AH94" s="16">
        <v>40</v>
      </c>
      <c r="AI94" s="16">
        <v>264</v>
      </c>
      <c r="AJ94" s="16">
        <v>1424</v>
      </c>
      <c r="AK94" s="16">
        <v>1728</v>
      </c>
      <c r="AL94" s="16">
        <v>6</v>
      </c>
      <c r="AM94" s="16">
        <v>6</v>
      </c>
      <c r="AN94" s="16">
        <v>1728</v>
      </c>
      <c r="AO94" s="16">
        <v>0</v>
      </c>
      <c r="AP94" s="16">
        <v>0</v>
      </c>
      <c r="AQ94" s="16">
        <v>1728</v>
      </c>
      <c r="AR94" s="16">
        <v>0</v>
      </c>
      <c r="AS94" s="16">
        <v>1</v>
      </c>
      <c r="AT94" s="16">
        <v>2</v>
      </c>
      <c r="AU94" s="16">
        <v>0</v>
      </c>
      <c r="AV94" s="16">
        <v>6</v>
      </c>
      <c r="AW94" s="16">
        <v>2</v>
      </c>
      <c r="AX94" s="16">
        <v>4</v>
      </c>
      <c r="AY94" s="16">
        <v>10</v>
      </c>
      <c r="AZ94" s="16">
        <v>0</v>
      </c>
      <c r="BA94" s="16">
        <v>5</v>
      </c>
      <c r="BB94" s="16">
        <v>2002</v>
      </c>
      <c r="BC94" s="16">
        <v>2</v>
      </c>
      <c r="BD94" s="16">
        <v>1</v>
      </c>
      <c r="BE94" s="16">
        <v>352</v>
      </c>
      <c r="BF94" s="16">
        <v>4</v>
      </c>
      <c r="BG94" s="16">
        <v>4</v>
      </c>
      <c r="BH94" s="16">
        <v>3</v>
      </c>
      <c r="BI94" s="16">
        <v>155</v>
      </c>
      <c r="BJ94" s="16">
        <v>0</v>
      </c>
      <c r="BK94" s="16">
        <v>0</v>
      </c>
      <c r="BL94" s="16">
        <v>0</v>
      </c>
      <c r="BM94" s="16">
        <v>0</v>
      </c>
      <c r="BN94" s="16">
        <v>0</v>
      </c>
      <c r="BO94" s="16">
        <v>5</v>
      </c>
      <c r="BP94" s="16">
        <v>0</v>
      </c>
      <c r="BQ94" s="16">
        <v>11</v>
      </c>
      <c r="BR94" s="16">
        <v>2007</v>
      </c>
      <c r="BS94" s="16">
        <v>16</v>
      </c>
      <c r="BT94" s="16">
        <v>4</v>
      </c>
      <c r="BU94" s="16">
        <v>5</v>
      </c>
    </row>
    <row r="95" spans="2:73" x14ac:dyDescent="0.35">
      <c r="B95" s="10" t="s">
        <v>379</v>
      </c>
      <c r="C95" s="16">
        <v>228950</v>
      </c>
      <c r="D95" s="16">
        <v>190</v>
      </c>
      <c r="E95" s="16">
        <v>4</v>
      </c>
      <c r="F95" s="19">
        <v>70.049958368026651</v>
      </c>
      <c r="G95" s="16">
        <v>164660</v>
      </c>
      <c r="H95" s="16">
        <v>1</v>
      </c>
      <c r="I95" s="16">
        <v>2</v>
      </c>
      <c r="J95" s="16">
        <v>4</v>
      </c>
      <c r="K95" s="16">
        <v>4</v>
      </c>
      <c r="L95" s="16">
        <v>2</v>
      </c>
      <c r="M95" s="16">
        <v>1</v>
      </c>
      <c r="N95" s="16">
        <v>2</v>
      </c>
      <c r="O95" s="16">
        <v>7</v>
      </c>
      <c r="P95" s="16">
        <v>7</v>
      </c>
      <c r="Q95" s="16">
        <v>1</v>
      </c>
      <c r="R95" s="16">
        <v>1</v>
      </c>
      <c r="S95" s="16">
        <v>5</v>
      </c>
      <c r="T95" s="16">
        <v>6</v>
      </c>
      <c r="U95" s="16">
        <v>1965</v>
      </c>
      <c r="V95" s="16">
        <v>1965</v>
      </c>
      <c r="W95" s="16">
        <v>5</v>
      </c>
      <c r="X95" s="16">
        <v>8</v>
      </c>
      <c r="Y95" s="16">
        <v>3</v>
      </c>
      <c r="Z95" s="16">
        <v>2</v>
      </c>
      <c r="AA95" s="16">
        <v>0</v>
      </c>
      <c r="AB95" s="16">
        <v>3</v>
      </c>
      <c r="AC95" s="16">
        <v>3</v>
      </c>
      <c r="AD95" s="16">
        <v>2</v>
      </c>
      <c r="AE95" s="16">
        <v>4</v>
      </c>
      <c r="AF95" s="16">
        <v>4</v>
      </c>
      <c r="AG95" s="16">
        <v>4</v>
      </c>
      <c r="AH95" s="16">
        <v>1249</v>
      </c>
      <c r="AI95" s="16">
        <v>147</v>
      </c>
      <c r="AJ95" s="16">
        <v>103</v>
      </c>
      <c r="AK95" s="16">
        <v>1499</v>
      </c>
      <c r="AL95" s="16">
        <v>6</v>
      </c>
      <c r="AM95" s="16">
        <v>6</v>
      </c>
      <c r="AN95" s="16">
        <v>1619</v>
      </c>
      <c r="AO95" s="16">
        <v>167</v>
      </c>
      <c r="AP95" s="16">
        <v>0</v>
      </c>
      <c r="AQ95" s="16">
        <v>1786</v>
      </c>
      <c r="AR95" s="16">
        <v>2</v>
      </c>
      <c r="AS95" s="16">
        <v>0</v>
      </c>
      <c r="AT95" s="16">
        <v>2</v>
      </c>
      <c r="AU95" s="16">
        <v>0</v>
      </c>
      <c r="AV95" s="16">
        <v>3</v>
      </c>
      <c r="AW95" s="16">
        <v>1</v>
      </c>
      <c r="AX95" s="16">
        <v>4</v>
      </c>
      <c r="AY95" s="16">
        <v>7</v>
      </c>
      <c r="AZ95" s="16">
        <v>2</v>
      </c>
      <c r="BA95" s="16">
        <v>6</v>
      </c>
      <c r="BB95" s="16">
        <v>1965</v>
      </c>
      <c r="BC95" s="16">
        <v>4</v>
      </c>
      <c r="BD95" s="16">
        <v>2</v>
      </c>
      <c r="BE95" s="16">
        <v>529</v>
      </c>
      <c r="BF95" s="16">
        <v>4</v>
      </c>
      <c r="BG95" s="16">
        <v>4</v>
      </c>
      <c r="BH95" s="16">
        <v>3</v>
      </c>
      <c r="BI95" s="16">
        <v>670</v>
      </c>
      <c r="BJ95" s="16">
        <v>0</v>
      </c>
      <c r="BK95" s="16">
        <v>0</v>
      </c>
      <c r="BL95" s="16">
        <v>0</v>
      </c>
      <c r="BM95" s="16">
        <v>0</v>
      </c>
      <c r="BN95" s="16">
        <v>0</v>
      </c>
      <c r="BO95" s="16">
        <v>5</v>
      </c>
      <c r="BP95" s="16">
        <v>700</v>
      </c>
      <c r="BQ95" s="16">
        <v>8</v>
      </c>
      <c r="BR95" s="16">
        <v>2008</v>
      </c>
      <c r="BS95" s="16">
        <v>15</v>
      </c>
      <c r="BT95" s="16">
        <v>4</v>
      </c>
      <c r="BU95" s="16">
        <v>5</v>
      </c>
    </row>
    <row r="96" spans="2:73" x14ac:dyDescent="0.35">
      <c r="B96" s="10" t="s">
        <v>380</v>
      </c>
      <c r="C96" s="16">
        <v>87500</v>
      </c>
      <c r="D96" s="16">
        <v>90</v>
      </c>
      <c r="E96" s="16">
        <v>4</v>
      </c>
      <c r="F96" s="19">
        <v>70.049958368026651</v>
      </c>
      <c r="G96" s="16">
        <v>8544</v>
      </c>
      <c r="H96" s="16">
        <v>2</v>
      </c>
      <c r="I96" s="16">
        <v>1</v>
      </c>
      <c r="J96" s="16">
        <v>2</v>
      </c>
      <c r="K96" s="16">
        <v>4</v>
      </c>
      <c r="L96" s="16">
        <v>4</v>
      </c>
      <c r="M96" s="16">
        <v>3</v>
      </c>
      <c r="N96" s="16">
        <v>7</v>
      </c>
      <c r="O96" s="16">
        <v>7</v>
      </c>
      <c r="P96" s="16">
        <v>7</v>
      </c>
      <c r="Q96" s="16">
        <v>2</v>
      </c>
      <c r="R96" s="16">
        <v>4</v>
      </c>
      <c r="S96" s="16">
        <v>3</v>
      </c>
      <c r="T96" s="16">
        <v>4</v>
      </c>
      <c r="U96" s="16">
        <v>1949</v>
      </c>
      <c r="V96" s="16">
        <v>1950</v>
      </c>
      <c r="W96" s="16">
        <v>5</v>
      </c>
      <c r="X96" s="16">
        <v>8</v>
      </c>
      <c r="Y96" s="16">
        <v>7</v>
      </c>
      <c r="Z96" s="16">
        <v>4</v>
      </c>
      <c r="AA96" s="16">
        <v>340</v>
      </c>
      <c r="AB96" s="16">
        <v>3</v>
      </c>
      <c r="AC96" s="16">
        <v>3</v>
      </c>
      <c r="AD96" s="16">
        <v>1</v>
      </c>
      <c r="AE96" s="16">
        <v>1</v>
      </c>
      <c r="AF96" s="16">
        <v>1</v>
      </c>
      <c r="AG96" s="16">
        <v>1</v>
      </c>
      <c r="AH96" s="16">
        <v>0</v>
      </c>
      <c r="AI96" s="16">
        <v>0</v>
      </c>
      <c r="AJ96" s="16">
        <v>0</v>
      </c>
      <c r="AK96" s="16">
        <v>0</v>
      </c>
      <c r="AL96" s="16">
        <v>4</v>
      </c>
      <c r="AM96" s="16">
        <v>3</v>
      </c>
      <c r="AN96" s="16">
        <v>1040</v>
      </c>
      <c r="AO96" s="16">
        <v>0</v>
      </c>
      <c r="AP96" s="16">
        <v>0</v>
      </c>
      <c r="AQ96" s="16">
        <v>1040</v>
      </c>
      <c r="AR96" s="16">
        <v>0</v>
      </c>
      <c r="AS96" s="16">
        <v>0</v>
      </c>
      <c r="AT96" s="16">
        <v>2</v>
      </c>
      <c r="AU96" s="16">
        <v>0</v>
      </c>
      <c r="AV96" s="16">
        <v>2</v>
      </c>
      <c r="AW96" s="16">
        <v>2</v>
      </c>
      <c r="AX96" s="16">
        <v>4</v>
      </c>
      <c r="AY96" s="16">
        <v>6</v>
      </c>
      <c r="AZ96" s="16">
        <v>0</v>
      </c>
      <c r="BA96" s="16">
        <v>5</v>
      </c>
      <c r="BB96" s="16">
        <v>1949</v>
      </c>
      <c r="BC96" s="16">
        <v>2</v>
      </c>
      <c r="BD96" s="16">
        <v>2</v>
      </c>
      <c r="BE96" s="16">
        <v>400</v>
      </c>
      <c r="BF96" s="16">
        <v>4</v>
      </c>
      <c r="BG96" s="16">
        <v>4</v>
      </c>
      <c r="BH96" s="16">
        <v>3</v>
      </c>
      <c r="BI96" s="16">
        <v>0</v>
      </c>
      <c r="BJ96" s="16">
        <v>0</v>
      </c>
      <c r="BK96" s="16">
        <v>0</v>
      </c>
      <c r="BL96" s="16">
        <v>0</v>
      </c>
      <c r="BM96" s="16">
        <v>0</v>
      </c>
      <c r="BN96" s="16">
        <v>0</v>
      </c>
      <c r="BO96" s="16">
        <v>5</v>
      </c>
      <c r="BP96" s="16">
        <v>0</v>
      </c>
      <c r="BQ96" s="16">
        <v>5</v>
      </c>
      <c r="BR96" s="16">
        <v>2006</v>
      </c>
      <c r="BS96" s="16">
        <v>17</v>
      </c>
      <c r="BT96" s="16">
        <v>4</v>
      </c>
      <c r="BU96" s="16">
        <v>5</v>
      </c>
    </row>
    <row r="97" spans="2:73" x14ac:dyDescent="0.35">
      <c r="B97" s="10" t="s">
        <v>381</v>
      </c>
      <c r="C97" s="16">
        <v>151500</v>
      </c>
      <c r="D97" s="16">
        <v>20</v>
      </c>
      <c r="E97" s="16">
        <v>4</v>
      </c>
      <c r="F97" s="19">
        <v>70.049958368026651</v>
      </c>
      <c r="G97" s="16">
        <v>12772</v>
      </c>
      <c r="H97" s="16">
        <v>2</v>
      </c>
      <c r="I97" s="16">
        <v>2</v>
      </c>
      <c r="J97" s="16">
        <v>2</v>
      </c>
      <c r="K97" s="16">
        <v>4</v>
      </c>
      <c r="L97" s="16">
        <v>1</v>
      </c>
      <c r="M97" s="16">
        <v>3</v>
      </c>
      <c r="N97" s="16">
        <v>7</v>
      </c>
      <c r="O97" s="16">
        <v>7</v>
      </c>
      <c r="P97" s="16">
        <v>7</v>
      </c>
      <c r="Q97" s="16">
        <v>3</v>
      </c>
      <c r="R97" s="16">
        <v>4</v>
      </c>
      <c r="S97" s="16">
        <v>6</v>
      </c>
      <c r="T97" s="16">
        <v>8</v>
      </c>
      <c r="U97" s="16">
        <v>1960</v>
      </c>
      <c r="V97" s="16">
        <v>1998</v>
      </c>
      <c r="W97" s="16">
        <v>6</v>
      </c>
      <c r="X97" s="16">
        <v>8</v>
      </c>
      <c r="Y97" s="16">
        <v>10</v>
      </c>
      <c r="Z97" s="16">
        <v>2</v>
      </c>
      <c r="AA97" s="16">
        <v>0</v>
      </c>
      <c r="AB97" s="16">
        <v>3</v>
      </c>
      <c r="AC97" s="16">
        <v>4</v>
      </c>
      <c r="AD97" s="16">
        <v>2</v>
      </c>
      <c r="AE97" s="16">
        <v>4</v>
      </c>
      <c r="AF97" s="16">
        <v>4</v>
      </c>
      <c r="AG97" s="16">
        <v>3</v>
      </c>
      <c r="AH97" s="16">
        <v>498</v>
      </c>
      <c r="AI97" s="16">
        <v>0</v>
      </c>
      <c r="AJ97" s="16">
        <v>460</v>
      </c>
      <c r="AK97" s="16">
        <v>958</v>
      </c>
      <c r="AL97" s="16">
        <v>6</v>
      </c>
      <c r="AM97" s="16">
        <v>6</v>
      </c>
      <c r="AN97" s="16">
        <v>958</v>
      </c>
      <c r="AO97" s="16">
        <v>0</v>
      </c>
      <c r="AP97" s="16">
        <v>0</v>
      </c>
      <c r="AQ97" s="16">
        <v>958</v>
      </c>
      <c r="AR97" s="16">
        <v>0</v>
      </c>
      <c r="AS97" s="16">
        <v>0</v>
      </c>
      <c r="AT97" s="16">
        <v>1</v>
      </c>
      <c r="AU97" s="16">
        <v>0</v>
      </c>
      <c r="AV97" s="16">
        <v>2</v>
      </c>
      <c r="AW97" s="16">
        <v>1</v>
      </c>
      <c r="AX97" s="16">
        <v>4</v>
      </c>
      <c r="AY97" s="16">
        <v>5</v>
      </c>
      <c r="AZ97" s="16">
        <v>0</v>
      </c>
      <c r="BA97" s="16">
        <v>6</v>
      </c>
      <c r="BB97" s="16">
        <v>1960</v>
      </c>
      <c r="BC97" s="16">
        <v>3</v>
      </c>
      <c r="BD97" s="16">
        <v>1</v>
      </c>
      <c r="BE97" s="16">
        <v>301</v>
      </c>
      <c r="BF97" s="16">
        <v>4</v>
      </c>
      <c r="BG97" s="16">
        <v>4</v>
      </c>
      <c r="BH97" s="16">
        <v>3</v>
      </c>
      <c r="BI97" s="16">
        <v>0</v>
      </c>
      <c r="BJ97" s="16">
        <v>0</v>
      </c>
      <c r="BK97" s="16">
        <v>0</v>
      </c>
      <c r="BL97" s="16">
        <v>0</v>
      </c>
      <c r="BM97" s="16">
        <v>0</v>
      </c>
      <c r="BN97" s="16">
        <v>0</v>
      </c>
      <c r="BO97" s="16">
        <v>5</v>
      </c>
      <c r="BP97" s="16">
        <v>15500</v>
      </c>
      <c r="BQ97" s="16">
        <v>4</v>
      </c>
      <c r="BR97" s="16">
        <v>2007</v>
      </c>
      <c r="BS97" s="16">
        <v>16</v>
      </c>
      <c r="BT97" s="16">
        <v>4</v>
      </c>
      <c r="BU97" s="16">
        <v>5</v>
      </c>
    </row>
    <row r="98" spans="2:73" x14ac:dyDescent="0.35">
      <c r="B98" s="10" t="s">
        <v>382</v>
      </c>
      <c r="C98" s="16">
        <v>157500</v>
      </c>
      <c r="D98" s="16">
        <v>20</v>
      </c>
      <c r="E98" s="16">
        <v>4</v>
      </c>
      <c r="F98" s="19">
        <v>70.049958368026651</v>
      </c>
      <c r="G98" s="16">
        <v>17600</v>
      </c>
      <c r="H98" s="16">
        <v>2</v>
      </c>
      <c r="I98" s="16">
        <v>2</v>
      </c>
      <c r="J98" s="16">
        <v>2</v>
      </c>
      <c r="K98" s="16">
        <v>4</v>
      </c>
      <c r="L98" s="16">
        <v>4</v>
      </c>
      <c r="M98" s="16">
        <v>3</v>
      </c>
      <c r="N98" s="16">
        <v>7</v>
      </c>
      <c r="O98" s="16">
        <v>7</v>
      </c>
      <c r="P98" s="16">
        <v>7</v>
      </c>
      <c r="Q98" s="16">
        <v>3</v>
      </c>
      <c r="R98" s="16">
        <v>4</v>
      </c>
      <c r="S98" s="16">
        <v>6</v>
      </c>
      <c r="T98" s="16">
        <v>5</v>
      </c>
      <c r="U98" s="16">
        <v>1960</v>
      </c>
      <c r="V98" s="16">
        <v>1960</v>
      </c>
      <c r="W98" s="16">
        <v>5</v>
      </c>
      <c r="X98" s="16">
        <v>8</v>
      </c>
      <c r="Y98" s="16">
        <v>4</v>
      </c>
      <c r="Z98" s="16">
        <v>4</v>
      </c>
      <c r="AA98" s="16">
        <v>30</v>
      </c>
      <c r="AB98" s="16">
        <v>3</v>
      </c>
      <c r="AC98" s="16">
        <v>3</v>
      </c>
      <c r="AD98" s="16">
        <v>2</v>
      </c>
      <c r="AE98" s="16">
        <v>4</v>
      </c>
      <c r="AF98" s="16">
        <v>4</v>
      </c>
      <c r="AG98" s="16">
        <v>3</v>
      </c>
      <c r="AH98" s="16">
        <v>1270</v>
      </c>
      <c r="AI98" s="16">
        <v>0</v>
      </c>
      <c r="AJ98" s="16">
        <v>208</v>
      </c>
      <c r="AK98" s="16">
        <v>1478</v>
      </c>
      <c r="AL98" s="16">
        <v>6</v>
      </c>
      <c r="AM98" s="16">
        <v>3</v>
      </c>
      <c r="AN98" s="16">
        <v>1478</v>
      </c>
      <c r="AO98" s="16">
        <v>0</v>
      </c>
      <c r="AP98" s="16">
        <v>0</v>
      </c>
      <c r="AQ98" s="16">
        <v>1478</v>
      </c>
      <c r="AR98" s="16">
        <v>1</v>
      </c>
      <c r="AS98" s="16">
        <v>0</v>
      </c>
      <c r="AT98" s="16">
        <v>2</v>
      </c>
      <c r="AU98" s="16">
        <v>0</v>
      </c>
      <c r="AV98" s="16">
        <v>3</v>
      </c>
      <c r="AW98" s="16">
        <v>1</v>
      </c>
      <c r="AX98" s="16">
        <v>4</v>
      </c>
      <c r="AY98" s="16">
        <v>6</v>
      </c>
      <c r="AZ98" s="16">
        <v>2</v>
      </c>
      <c r="BA98" s="16">
        <v>6</v>
      </c>
      <c r="BB98" s="16">
        <v>1960</v>
      </c>
      <c r="BC98" s="16">
        <v>2</v>
      </c>
      <c r="BD98" s="16">
        <v>2</v>
      </c>
      <c r="BE98" s="16">
        <v>498</v>
      </c>
      <c r="BF98" s="16">
        <v>4</v>
      </c>
      <c r="BG98" s="16">
        <v>4</v>
      </c>
      <c r="BH98" s="16">
        <v>3</v>
      </c>
      <c r="BI98" s="16">
        <v>0</v>
      </c>
      <c r="BJ98" s="16">
        <v>40</v>
      </c>
      <c r="BK98" s="16">
        <v>0</v>
      </c>
      <c r="BL98" s="16">
        <v>0</v>
      </c>
      <c r="BM98" s="16">
        <v>0</v>
      </c>
      <c r="BN98" s="16">
        <v>0</v>
      </c>
      <c r="BO98" s="16">
        <v>5</v>
      </c>
      <c r="BP98" s="16">
        <v>0</v>
      </c>
      <c r="BQ98" s="16">
        <v>12</v>
      </c>
      <c r="BR98" s="16">
        <v>2009</v>
      </c>
      <c r="BS98" s="16">
        <v>14</v>
      </c>
      <c r="BT98" s="16">
        <v>4</v>
      </c>
      <c r="BU98" s="16">
        <v>5</v>
      </c>
    </row>
    <row r="99" spans="2:73" x14ac:dyDescent="0.35">
      <c r="B99" s="10" t="s">
        <v>383</v>
      </c>
      <c r="C99" s="16">
        <v>190000</v>
      </c>
      <c r="D99" s="16">
        <v>120</v>
      </c>
      <c r="E99" s="16">
        <v>4</v>
      </c>
      <c r="F99" s="19">
        <v>70.049958368026651</v>
      </c>
      <c r="G99" s="16">
        <v>5271</v>
      </c>
      <c r="H99" s="16">
        <v>2</v>
      </c>
      <c r="I99" s="16">
        <v>2</v>
      </c>
      <c r="J99" s="16">
        <v>3</v>
      </c>
      <c r="K99" s="16">
        <v>4</v>
      </c>
      <c r="L99" s="16">
        <v>4</v>
      </c>
      <c r="M99" s="16">
        <v>2</v>
      </c>
      <c r="N99" s="16">
        <v>1</v>
      </c>
      <c r="O99" s="16">
        <v>7</v>
      </c>
      <c r="P99" s="16">
        <v>7</v>
      </c>
      <c r="Q99" s="16">
        <v>3</v>
      </c>
      <c r="R99" s="16">
        <v>4</v>
      </c>
      <c r="S99" s="16">
        <v>7</v>
      </c>
      <c r="T99" s="16">
        <v>5</v>
      </c>
      <c r="U99" s="16">
        <v>1986</v>
      </c>
      <c r="V99" s="16">
        <v>1986</v>
      </c>
      <c r="W99" s="16">
        <v>5</v>
      </c>
      <c r="X99" s="16">
        <v>8</v>
      </c>
      <c r="Y99" s="16">
        <v>4</v>
      </c>
      <c r="Z99" s="16">
        <v>2</v>
      </c>
      <c r="AA99" s="16">
        <v>0</v>
      </c>
      <c r="AB99" s="16">
        <v>3</v>
      </c>
      <c r="AC99" s="16">
        <v>3</v>
      </c>
      <c r="AD99" s="16">
        <v>6</v>
      </c>
      <c r="AE99" s="16">
        <v>5</v>
      </c>
      <c r="AF99" s="16">
        <v>4</v>
      </c>
      <c r="AG99" s="16">
        <v>7</v>
      </c>
      <c r="AH99" s="16">
        <v>1082</v>
      </c>
      <c r="AI99" s="16">
        <v>0</v>
      </c>
      <c r="AJ99" s="16">
        <v>371</v>
      </c>
      <c r="AK99" s="16">
        <v>1453</v>
      </c>
      <c r="AL99" s="16">
        <v>6</v>
      </c>
      <c r="AM99" s="16">
        <v>6</v>
      </c>
      <c r="AN99" s="16">
        <v>1453</v>
      </c>
      <c r="AO99" s="16">
        <v>0</v>
      </c>
      <c r="AP99" s="16">
        <v>0</v>
      </c>
      <c r="AQ99" s="16">
        <v>1453</v>
      </c>
      <c r="AR99" s="16">
        <v>1</v>
      </c>
      <c r="AS99" s="16">
        <v>0</v>
      </c>
      <c r="AT99" s="16">
        <v>1</v>
      </c>
      <c r="AU99" s="16">
        <v>1</v>
      </c>
      <c r="AV99" s="16">
        <v>2</v>
      </c>
      <c r="AW99" s="16">
        <v>1</v>
      </c>
      <c r="AX99" s="16">
        <v>5</v>
      </c>
      <c r="AY99" s="16">
        <v>6</v>
      </c>
      <c r="AZ99" s="16">
        <v>1</v>
      </c>
      <c r="BA99" s="16">
        <v>6</v>
      </c>
      <c r="BB99" s="16">
        <v>1986</v>
      </c>
      <c r="BC99" s="16">
        <v>3</v>
      </c>
      <c r="BD99" s="16">
        <v>2</v>
      </c>
      <c r="BE99" s="16">
        <v>445</v>
      </c>
      <c r="BF99" s="16">
        <v>4</v>
      </c>
      <c r="BG99" s="16">
        <v>4</v>
      </c>
      <c r="BH99" s="16">
        <v>3</v>
      </c>
      <c r="BI99" s="16">
        <v>0</v>
      </c>
      <c r="BJ99" s="16">
        <v>80</v>
      </c>
      <c r="BK99" s="16">
        <v>0</v>
      </c>
      <c r="BL99" s="16">
        <v>0</v>
      </c>
      <c r="BM99" s="16">
        <v>184</v>
      </c>
      <c r="BN99" s="16">
        <v>0</v>
      </c>
      <c r="BO99" s="16">
        <v>5</v>
      </c>
      <c r="BP99" s="16">
        <v>0</v>
      </c>
      <c r="BQ99" s="16">
        <v>12</v>
      </c>
      <c r="BR99" s="16">
        <v>2006</v>
      </c>
      <c r="BS99" s="16">
        <v>17</v>
      </c>
      <c r="BT99" s="16">
        <v>4</v>
      </c>
      <c r="BU99" s="16">
        <v>3</v>
      </c>
    </row>
    <row r="100" spans="2:73" x14ac:dyDescent="0.35">
      <c r="B100" s="10" t="s">
        <v>384</v>
      </c>
      <c r="C100" s="16">
        <v>173000</v>
      </c>
      <c r="D100" s="16">
        <v>20</v>
      </c>
      <c r="E100" s="16">
        <v>4</v>
      </c>
      <c r="F100" s="19">
        <v>70.049958368026651</v>
      </c>
      <c r="G100" s="16">
        <v>9248</v>
      </c>
      <c r="H100" s="16">
        <v>2</v>
      </c>
      <c r="I100" s="16">
        <v>2</v>
      </c>
      <c r="J100" s="16">
        <v>2</v>
      </c>
      <c r="K100" s="16">
        <v>4</v>
      </c>
      <c r="L100" s="16">
        <v>4</v>
      </c>
      <c r="M100" s="16">
        <v>3</v>
      </c>
      <c r="N100" s="16">
        <v>11</v>
      </c>
      <c r="O100" s="16">
        <v>7</v>
      </c>
      <c r="P100" s="16">
        <v>7</v>
      </c>
      <c r="Q100" s="16">
        <v>3</v>
      </c>
      <c r="R100" s="16">
        <v>4</v>
      </c>
      <c r="S100" s="16">
        <v>6</v>
      </c>
      <c r="T100" s="16">
        <v>6</v>
      </c>
      <c r="U100" s="16">
        <v>1992</v>
      </c>
      <c r="V100" s="16">
        <v>1992</v>
      </c>
      <c r="W100" s="16">
        <v>5</v>
      </c>
      <c r="X100" s="16">
        <v>8</v>
      </c>
      <c r="Y100" s="16">
        <v>9</v>
      </c>
      <c r="Z100" s="16">
        <v>4</v>
      </c>
      <c r="AA100" s="16">
        <v>106</v>
      </c>
      <c r="AB100" s="16">
        <v>3</v>
      </c>
      <c r="AC100" s="16">
        <v>3</v>
      </c>
      <c r="AD100" s="16">
        <v>6</v>
      </c>
      <c r="AE100" s="16">
        <v>5</v>
      </c>
      <c r="AF100" s="16">
        <v>4</v>
      </c>
      <c r="AG100" s="16">
        <v>7</v>
      </c>
      <c r="AH100" s="16">
        <v>560</v>
      </c>
      <c r="AI100" s="16">
        <v>0</v>
      </c>
      <c r="AJ100" s="16">
        <v>598</v>
      </c>
      <c r="AK100" s="16">
        <v>1158</v>
      </c>
      <c r="AL100" s="16">
        <v>6</v>
      </c>
      <c r="AM100" s="16">
        <v>6</v>
      </c>
      <c r="AN100" s="16">
        <v>1167</v>
      </c>
      <c r="AO100" s="16">
        <v>0</v>
      </c>
      <c r="AP100" s="16">
        <v>0</v>
      </c>
      <c r="AQ100" s="16">
        <v>1167</v>
      </c>
      <c r="AR100" s="16">
        <v>1</v>
      </c>
      <c r="AS100" s="16">
        <v>0</v>
      </c>
      <c r="AT100" s="16">
        <v>2</v>
      </c>
      <c r="AU100" s="16">
        <v>0</v>
      </c>
      <c r="AV100" s="16">
        <v>3</v>
      </c>
      <c r="AW100" s="16">
        <v>1</v>
      </c>
      <c r="AX100" s="16">
        <v>5</v>
      </c>
      <c r="AY100" s="16">
        <v>6</v>
      </c>
      <c r="AZ100" s="16">
        <v>0</v>
      </c>
      <c r="BA100" s="16">
        <v>6</v>
      </c>
      <c r="BB100" s="16">
        <v>1992</v>
      </c>
      <c r="BC100" s="16">
        <v>3</v>
      </c>
      <c r="BD100" s="16">
        <v>2</v>
      </c>
      <c r="BE100" s="16">
        <v>400</v>
      </c>
      <c r="BF100" s="16">
        <v>4</v>
      </c>
      <c r="BG100" s="16">
        <v>4</v>
      </c>
      <c r="BH100" s="16">
        <v>3</v>
      </c>
      <c r="BI100" s="16">
        <v>120</v>
      </c>
      <c r="BJ100" s="16">
        <v>26</v>
      </c>
      <c r="BK100" s="16">
        <v>0</v>
      </c>
      <c r="BL100" s="16">
        <v>0</v>
      </c>
      <c r="BM100" s="16">
        <v>0</v>
      </c>
      <c r="BN100" s="16">
        <v>0</v>
      </c>
      <c r="BO100" s="16">
        <v>5</v>
      </c>
      <c r="BP100" s="16">
        <v>0</v>
      </c>
      <c r="BQ100" s="16">
        <v>7</v>
      </c>
      <c r="BR100" s="16">
        <v>2009</v>
      </c>
      <c r="BS100" s="16">
        <v>14</v>
      </c>
      <c r="BT100" s="16">
        <v>4</v>
      </c>
      <c r="BU100" s="16">
        <v>5</v>
      </c>
    </row>
    <row r="101" spans="2:73" x14ac:dyDescent="0.35">
      <c r="B101" s="10" t="s">
        <v>385</v>
      </c>
      <c r="C101" s="16">
        <v>156000</v>
      </c>
      <c r="D101" s="16">
        <v>85</v>
      </c>
      <c r="E101" s="16">
        <v>4</v>
      </c>
      <c r="F101" s="19">
        <v>70.049958368026651</v>
      </c>
      <c r="G101" s="16">
        <v>7540</v>
      </c>
      <c r="H101" s="16">
        <v>2</v>
      </c>
      <c r="I101" s="16">
        <v>2</v>
      </c>
      <c r="J101" s="16">
        <v>2</v>
      </c>
      <c r="K101" s="16">
        <v>4</v>
      </c>
      <c r="L101" s="16">
        <v>1</v>
      </c>
      <c r="M101" s="16">
        <v>3</v>
      </c>
      <c r="N101" s="16">
        <v>6</v>
      </c>
      <c r="O101" s="16">
        <v>7</v>
      </c>
      <c r="P101" s="16">
        <v>7</v>
      </c>
      <c r="Q101" s="16">
        <v>3</v>
      </c>
      <c r="R101" s="16">
        <v>6</v>
      </c>
      <c r="S101" s="16">
        <v>6</v>
      </c>
      <c r="T101" s="16">
        <v>6</v>
      </c>
      <c r="U101" s="16">
        <v>1978</v>
      </c>
      <c r="V101" s="16">
        <v>1978</v>
      </c>
      <c r="W101" s="16">
        <v>5</v>
      </c>
      <c r="X101" s="16">
        <v>8</v>
      </c>
      <c r="Y101" s="16">
        <v>14</v>
      </c>
      <c r="Z101" s="16">
        <v>2</v>
      </c>
      <c r="AA101" s="16">
        <v>0</v>
      </c>
      <c r="AB101" s="16">
        <v>3</v>
      </c>
      <c r="AC101" s="16">
        <v>3</v>
      </c>
      <c r="AD101" s="16">
        <v>2</v>
      </c>
      <c r="AE101" s="16">
        <v>5</v>
      </c>
      <c r="AF101" s="16">
        <v>4</v>
      </c>
      <c r="AG101" s="16">
        <v>7</v>
      </c>
      <c r="AH101" s="16">
        <v>773</v>
      </c>
      <c r="AI101" s="16">
        <v>0</v>
      </c>
      <c r="AJ101" s="16">
        <v>115</v>
      </c>
      <c r="AK101" s="16">
        <v>888</v>
      </c>
      <c r="AL101" s="16">
        <v>6</v>
      </c>
      <c r="AM101" s="16">
        <v>6</v>
      </c>
      <c r="AN101" s="16">
        <v>912</v>
      </c>
      <c r="AO101" s="16">
        <v>0</v>
      </c>
      <c r="AP101" s="16">
        <v>0</v>
      </c>
      <c r="AQ101" s="16">
        <v>912</v>
      </c>
      <c r="AR101" s="16">
        <v>1</v>
      </c>
      <c r="AS101" s="16">
        <v>0</v>
      </c>
      <c r="AT101" s="16">
        <v>1</v>
      </c>
      <c r="AU101" s="16">
        <v>0</v>
      </c>
      <c r="AV101" s="16">
        <v>2</v>
      </c>
      <c r="AW101" s="16">
        <v>1</v>
      </c>
      <c r="AX101" s="16">
        <v>4</v>
      </c>
      <c r="AY101" s="16">
        <v>5</v>
      </c>
      <c r="AZ101" s="16">
        <v>1</v>
      </c>
      <c r="BA101" s="16">
        <v>6</v>
      </c>
      <c r="BB101" s="16">
        <v>1978</v>
      </c>
      <c r="BC101" s="16">
        <v>3</v>
      </c>
      <c r="BD101" s="16">
        <v>2</v>
      </c>
      <c r="BE101" s="16">
        <v>470</v>
      </c>
      <c r="BF101" s="16">
        <v>4</v>
      </c>
      <c r="BG101" s="16">
        <v>4</v>
      </c>
      <c r="BH101" s="16">
        <v>3</v>
      </c>
      <c r="BI101" s="16">
        <v>0</v>
      </c>
      <c r="BJ101" s="16">
        <v>0</v>
      </c>
      <c r="BK101" s="16">
        <v>0</v>
      </c>
      <c r="BL101" s="16">
        <v>0</v>
      </c>
      <c r="BM101" s="16">
        <v>192</v>
      </c>
      <c r="BN101" s="16">
        <v>0</v>
      </c>
      <c r="BO101" s="16">
        <v>3</v>
      </c>
      <c r="BP101" s="16">
        <v>0</v>
      </c>
      <c r="BQ101" s="16">
        <v>6</v>
      </c>
      <c r="BR101" s="16">
        <v>2007</v>
      </c>
      <c r="BS101" s="16">
        <v>16</v>
      </c>
      <c r="BT101" s="16">
        <v>4</v>
      </c>
      <c r="BU101" s="16">
        <v>5</v>
      </c>
    </row>
    <row r="102" spans="2:73" x14ac:dyDescent="0.35">
      <c r="B102" s="10" t="s">
        <v>386</v>
      </c>
      <c r="C102" s="16">
        <v>145000</v>
      </c>
      <c r="D102" s="16">
        <v>50</v>
      </c>
      <c r="E102" s="16">
        <v>4</v>
      </c>
      <c r="F102" s="19">
        <v>70.049958368026651</v>
      </c>
      <c r="G102" s="16">
        <v>9144</v>
      </c>
      <c r="H102" s="16">
        <v>2</v>
      </c>
      <c r="I102" s="16">
        <v>1</v>
      </c>
      <c r="J102" s="16">
        <v>2</v>
      </c>
      <c r="K102" s="16">
        <v>4</v>
      </c>
      <c r="L102" s="16">
        <v>4</v>
      </c>
      <c r="M102" s="16">
        <v>3</v>
      </c>
      <c r="N102" s="16">
        <v>12</v>
      </c>
      <c r="O102" s="16">
        <v>7</v>
      </c>
      <c r="P102" s="16">
        <v>7</v>
      </c>
      <c r="Q102" s="16">
        <v>3</v>
      </c>
      <c r="R102" s="16">
        <v>1</v>
      </c>
      <c r="S102" s="16">
        <v>5</v>
      </c>
      <c r="T102" s="16">
        <v>5</v>
      </c>
      <c r="U102" s="16">
        <v>1940</v>
      </c>
      <c r="V102" s="16">
        <v>1982</v>
      </c>
      <c r="W102" s="16">
        <v>5</v>
      </c>
      <c r="X102" s="16">
        <v>8</v>
      </c>
      <c r="Y102" s="16">
        <v>10</v>
      </c>
      <c r="Z102" s="16">
        <v>2</v>
      </c>
      <c r="AA102" s="16">
        <v>0</v>
      </c>
      <c r="AB102" s="16">
        <v>3</v>
      </c>
      <c r="AC102" s="16">
        <v>3</v>
      </c>
      <c r="AD102" s="16">
        <v>2</v>
      </c>
      <c r="AE102" s="16">
        <v>4</v>
      </c>
      <c r="AF102" s="16">
        <v>4</v>
      </c>
      <c r="AG102" s="16">
        <v>2</v>
      </c>
      <c r="AH102" s="16">
        <v>399</v>
      </c>
      <c r="AI102" s="16">
        <v>0</v>
      </c>
      <c r="AJ102" s="16">
        <v>484</v>
      </c>
      <c r="AK102" s="16">
        <v>883</v>
      </c>
      <c r="AL102" s="16">
        <v>6</v>
      </c>
      <c r="AM102" s="16">
        <v>6</v>
      </c>
      <c r="AN102" s="16">
        <v>988</v>
      </c>
      <c r="AO102" s="16">
        <v>517</v>
      </c>
      <c r="AP102" s="16">
        <v>0</v>
      </c>
      <c r="AQ102" s="16">
        <v>1505</v>
      </c>
      <c r="AR102" s="16">
        <v>1</v>
      </c>
      <c r="AS102" s="16">
        <v>0</v>
      </c>
      <c r="AT102" s="16">
        <v>1</v>
      </c>
      <c r="AU102" s="16">
        <v>0</v>
      </c>
      <c r="AV102" s="16">
        <v>3</v>
      </c>
      <c r="AW102" s="16">
        <v>1</v>
      </c>
      <c r="AX102" s="16">
        <v>4</v>
      </c>
      <c r="AY102" s="16">
        <v>8</v>
      </c>
      <c r="AZ102" s="16">
        <v>0</v>
      </c>
      <c r="BA102" s="16">
        <v>5</v>
      </c>
      <c r="BB102" s="16">
        <v>1940</v>
      </c>
      <c r="BC102" s="16">
        <v>2</v>
      </c>
      <c r="BD102" s="16">
        <v>1</v>
      </c>
      <c r="BE102" s="16">
        <v>240</v>
      </c>
      <c r="BF102" s="16">
        <v>4</v>
      </c>
      <c r="BG102" s="16">
        <v>4</v>
      </c>
      <c r="BH102" s="16">
        <v>2</v>
      </c>
      <c r="BI102" s="16">
        <v>0</v>
      </c>
      <c r="BJ102" s="16">
        <v>0</v>
      </c>
      <c r="BK102" s="16">
        <v>0</v>
      </c>
      <c r="BL102" s="16">
        <v>0</v>
      </c>
      <c r="BM102" s="16">
        <v>0</v>
      </c>
      <c r="BN102" s="16">
        <v>0</v>
      </c>
      <c r="BO102" s="16">
        <v>5</v>
      </c>
      <c r="BP102" s="16">
        <v>0</v>
      </c>
      <c r="BQ102" s="16">
        <v>7</v>
      </c>
      <c r="BR102" s="16">
        <v>2008</v>
      </c>
      <c r="BS102" s="16">
        <v>15</v>
      </c>
      <c r="BT102" s="16">
        <v>4</v>
      </c>
      <c r="BU102" s="16">
        <v>5</v>
      </c>
    </row>
    <row r="103" spans="2:73" x14ac:dyDescent="0.35">
      <c r="B103" s="10" t="s">
        <v>387</v>
      </c>
      <c r="C103" s="16">
        <v>190000</v>
      </c>
      <c r="D103" s="16">
        <v>60</v>
      </c>
      <c r="E103" s="16">
        <v>4</v>
      </c>
      <c r="F103" s="19">
        <v>70.049958368026651</v>
      </c>
      <c r="G103" s="16">
        <v>18800</v>
      </c>
      <c r="H103" s="16">
        <v>2</v>
      </c>
      <c r="I103" s="16">
        <v>2</v>
      </c>
      <c r="J103" s="16">
        <v>2</v>
      </c>
      <c r="K103" s="16">
        <v>4</v>
      </c>
      <c r="L103" s="16">
        <v>3</v>
      </c>
      <c r="M103" s="16">
        <v>3</v>
      </c>
      <c r="N103" s="16">
        <v>10</v>
      </c>
      <c r="O103" s="16">
        <v>7</v>
      </c>
      <c r="P103" s="16">
        <v>7</v>
      </c>
      <c r="Q103" s="16">
        <v>3</v>
      </c>
      <c r="R103" s="16">
        <v>8</v>
      </c>
      <c r="S103" s="16">
        <v>6</v>
      </c>
      <c r="T103" s="16">
        <v>5</v>
      </c>
      <c r="U103" s="16">
        <v>1976</v>
      </c>
      <c r="V103" s="16">
        <v>1976</v>
      </c>
      <c r="W103" s="16">
        <v>5</v>
      </c>
      <c r="X103" s="16">
        <v>8</v>
      </c>
      <c r="Y103" s="16">
        <v>9</v>
      </c>
      <c r="Z103" s="16">
        <v>4</v>
      </c>
      <c r="AA103" s="16">
        <v>120</v>
      </c>
      <c r="AB103" s="16">
        <v>3</v>
      </c>
      <c r="AC103" s="16">
        <v>3</v>
      </c>
      <c r="AD103" s="16">
        <v>6</v>
      </c>
      <c r="AE103" s="16">
        <v>5</v>
      </c>
      <c r="AF103" s="16">
        <v>4</v>
      </c>
      <c r="AG103" s="16">
        <v>7</v>
      </c>
      <c r="AH103" s="16">
        <v>712</v>
      </c>
      <c r="AI103" s="16">
        <v>0</v>
      </c>
      <c r="AJ103" s="16">
        <v>84</v>
      </c>
      <c r="AK103" s="16">
        <v>796</v>
      </c>
      <c r="AL103" s="16">
        <v>6</v>
      </c>
      <c r="AM103" s="16">
        <v>6</v>
      </c>
      <c r="AN103" s="16">
        <v>790</v>
      </c>
      <c r="AO103" s="16">
        <v>784</v>
      </c>
      <c r="AP103" s="16">
        <v>0</v>
      </c>
      <c r="AQ103" s="16">
        <v>1574</v>
      </c>
      <c r="AR103" s="16">
        <v>1</v>
      </c>
      <c r="AS103" s="16">
        <v>0</v>
      </c>
      <c r="AT103" s="16">
        <v>2</v>
      </c>
      <c r="AU103" s="16">
        <v>1</v>
      </c>
      <c r="AV103" s="16">
        <v>3</v>
      </c>
      <c r="AW103" s="16">
        <v>1</v>
      </c>
      <c r="AX103" s="16">
        <v>4</v>
      </c>
      <c r="AY103" s="16">
        <v>6</v>
      </c>
      <c r="AZ103" s="16">
        <v>1</v>
      </c>
      <c r="BA103" s="16">
        <v>6</v>
      </c>
      <c r="BB103" s="16">
        <v>1976</v>
      </c>
      <c r="BC103" s="16">
        <v>4</v>
      </c>
      <c r="BD103" s="16">
        <v>2</v>
      </c>
      <c r="BE103" s="16">
        <v>566</v>
      </c>
      <c r="BF103" s="16">
        <v>4</v>
      </c>
      <c r="BG103" s="16">
        <v>4</v>
      </c>
      <c r="BH103" s="16">
        <v>3</v>
      </c>
      <c r="BI103" s="16">
        <v>306</v>
      </c>
      <c r="BJ103" s="16">
        <v>111</v>
      </c>
      <c r="BK103" s="16">
        <v>0</v>
      </c>
      <c r="BL103" s="16">
        <v>0</v>
      </c>
      <c r="BM103" s="16">
        <v>0</v>
      </c>
      <c r="BN103" s="16">
        <v>0</v>
      </c>
      <c r="BO103" s="16">
        <v>5</v>
      </c>
      <c r="BP103" s="16">
        <v>0</v>
      </c>
      <c r="BQ103" s="16">
        <v>7</v>
      </c>
      <c r="BR103" s="16">
        <v>2006</v>
      </c>
      <c r="BS103" s="16">
        <v>17</v>
      </c>
      <c r="BT103" s="16">
        <v>4</v>
      </c>
      <c r="BU103" s="16">
        <v>5</v>
      </c>
    </row>
    <row r="104" spans="2:73" x14ac:dyDescent="0.35">
      <c r="B104" s="10" t="s">
        <v>388</v>
      </c>
      <c r="C104" s="16">
        <v>159000</v>
      </c>
      <c r="D104" s="16">
        <v>20</v>
      </c>
      <c r="E104" s="16">
        <v>4</v>
      </c>
      <c r="F104" s="19">
        <v>70.049958368026651</v>
      </c>
      <c r="G104" s="16">
        <v>9500</v>
      </c>
      <c r="H104" s="16">
        <v>2</v>
      </c>
      <c r="I104" s="16">
        <v>2</v>
      </c>
      <c r="J104" s="16">
        <v>2</v>
      </c>
      <c r="K104" s="16">
        <v>4</v>
      </c>
      <c r="L104" s="16">
        <v>4</v>
      </c>
      <c r="M104" s="16">
        <v>3</v>
      </c>
      <c r="N104" s="16">
        <v>7</v>
      </c>
      <c r="O104" s="16">
        <v>7</v>
      </c>
      <c r="P104" s="16">
        <v>7</v>
      </c>
      <c r="Q104" s="16">
        <v>3</v>
      </c>
      <c r="R104" s="16">
        <v>4</v>
      </c>
      <c r="S104" s="16">
        <v>6</v>
      </c>
      <c r="T104" s="16">
        <v>5</v>
      </c>
      <c r="U104" s="16">
        <v>1963</v>
      </c>
      <c r="V104" s="16">
        <v>1963</v>
      </c>
      <c r="W104" s="16">
        <v>5</v>
      </c>
      <c r="X104" s="16">
        <v>8</v>
      </c>
      <c r="Y104" s="16">
        <v>3</v>
      </c>
      <c r="Z104" s="16">
        <v>4</v>
      </c>
      <c r="AA104" s="16">
        <v>247</v>
      </c>
      <c r="AB104" s="16">
        <v>3</v>
      </c>
      <c r="AC104" s="16">
        <v>3</v>
      </c>
      <c r="AD104" s="16">
        <v>2</v>
      </c>
      <c r="AE104" s="16">
        <v>5</v>
      </c>
      <c r="AF104" s="16">
        <v>4</v>
      </c>
      <c r="AG104" s="16">
        <v>3</v>
      </c>
      <c r="AH104" s="16">
        <v>609</v>
      </c>
      <c r="AI104" s="16">
        <v>0</v>
      </c>
      <c r="AJ104" s="16">
        <v>785</v>
      </c>
      <c r="AK104" s="16">
        <v>1394</v>
      </c>
      <c r="AL104" s="16">
        <v>6</v>
      </c>
      <c r="AM104" s="16">
        <v>6</v>
      </c>
      <c r="AN104" s="16">
        <v>1394</v>
      </c>
      <c r="AO104" s="16">
        <v>0</v>
      </c>
      <c r="AP104" s="16">
        <v>0</v>
      </c>
      <c r="AQ104" s="16">
        <v>1394</v>
      </c>
      <c r="AR104" s="16">
        <v>1</v>
      </c>
      <c r="AS104" s="16">
        <v>0</v>
      </c>
      <c r="AT104" s="16">
        <v>1</v>
      </c>
      <c r="AU104" s="16">
        <v>1</v>
      </c>
      <c r="AV104" s="16">
        <v>3</v>
      </c>
      <c r="AW104" s="16">
        <v>1</v>
      </c>
      <c r="AX104" s="16">
        <v>4</v>
      </c>
      <c r="AY104" s="16">
        <v>6</v>
      </c>
      <c r="AZ104" s="16">
        <v>2</v>
      </c>
      <c r="BA104" s="16">
        <v>6</v>
      </c>
      <c r="BB104" s="16">
        <v>1963</v>
      </c>
      <c r="BC104" s="16">
        <v>3</v>
      </c>
      <c r="BD104" s="16">
        <v>2</v>
      </c>
      <c r="BE104" s="16">
        <v>514</v>
      </c>
      <c r="BF104" s="16">
        <v>4</v>
      </c>
      <c r="BG104" s="16">
        <v>4</v>
      </c>
      <c r="BH104" s="16">
        <v>3</v>
      </c>
      <c r="BI104" s="16">
        <v>0</v>
      </c>
      <c r="BJ104" s="16">
        <v>76</v>
      </c>
      <c r="BK104" s="16">
        <v>0</v>
      </c>
      <c r="BL104" s="16">
        <v>0</v>
      </c>
      <c r="BM104" s="16">
        <v>185</v>
      </c>
      <c r="BN104" s="16">
        <v>0</v>
      </c>
      <c r="BO104" s="16">
        <v>5</v>
      </c>
      <c r="BP104" s="16">
        <v>0</v>
      </c>
      <c r="BQ104" s="16">
        <v>7</v>
      </c>
      <c r="BR104" s="16">
        <v>2009</v>
      </c>
      <c r="BS104" s="16">
        <v>14</v>
      </c>
      <c r="BT104" s="16">
        <v>4</v>
      </c>
      <c r="BU104" s="16">
        <v>5</v>
      </c>
    </row>
    <row r="105" spans="2:73" x14ac:dyDescent="0.35">
      <c r="B105" s="10" t="s">
        <v>389</v>
      </c>
      <c r="C105" s="16">
        <v>162000</v>
      </c>
      <c r="D105" s="16">
        <v>20</v>
      </c>
      <c r="E105" s="16">
        <v>4</v>
      </c>
      <c r="F105" s="19">
        <v>70.049958368026651</v>
      </c>
      <c r="G105" s="16">
        <v>9830</v>
      </c>
      <c r="H105" s="16">
        <v>2</v>
      </c>
      <c r="I105" s="16">
        <v>2</v>
      </c>
      <c r="J105" s="16">
        <v>2</v>
      </c>
      <c r="K105" s="16">
        <v>4</v>
      </c>
      <c r="L105" s="16">
        <v>2</v>
      </c>
      <c r="M105" s="16">
        <v>3</v>
      </c>
      <c r="N105" s="16">
        <v>7</v>
      </c>
      <c r="O105" s="16">
        <v>7</v>
      </c>
      <c r="P105" s="16">
        <v>7</v>
      </c>
      <c r="Q105" s="16">
        <v>3</v>
      </c>
      <c r="R105" s="16">
        <v>4</v>
      </c>
      <c r="S105" s="16">
        <v>5</v>
      </c>
      <c r="T105" s="16">
        <v>7</v>
      </c>
      <c r="U105" s="16">
        <v>1959</v>
      </c>
      <c r="V105" s="16">
        <v>2006</v>
      </c>
      <c r="W105" s="16">
        <v>5</v>
      </c>
      <c r="X105" s="16">
        <v>8</v>
      </c>
      <c r="Y105" s="16">
        <v>4</v>
      </c>
      <c r="Z105" s="16">
        <v>2</v>
      </c>
      <c r="AA105" s="16">
        <v>0</v>
      </c>
      <c r="AB105" s="16">
        <v>3</v>
      </c>
      <c r="AC105" s="16">
        <v>4</v>
      </c>
      <c r="AD105" s="16">
        <v>2</v>
      </c>
      <c r="AE105" s="16">
        <v>4</v>
      </c>
      <c r="AF105" s="16">
        <v>4</v>
      </c>
      <c r="AG105" s="16">
        <v>4</v>
      </c>
      <c r="AH105" s="16">
        <v>72</v>
      </c>
      <c r="AI105" s="16">
        <v>258</v>
      </c>
      <c r="AJ105" s="16">
        <v>733</v>
      </c>
      <c r="AK105" s="16">
        <v>1063</v>
      </c>
      <c r="AL105" s="16">
        <v>6</v>
      </c>
      <c r="AM105" s="16">
        <v>6</v>
      </c>
      <c r="AN105" s="16">
        <v>1287</v>
      </c>
      <c r="AO105" s="16">
        <v>0</v>
      </c>
      <c r="AP105" s="16">
        <v>0</v>
      </c>
      <c r="AQ105" s="16">
        <v>1287</v>
      </c>
      <c r="AR105" s="16">
        <v>1</v>
      </c>
      <c r="AS105" s="16">
        <v>0</v>
      </c>
      <c r="AT105" s="16">
        <v>1</v>
      </c>
      <c r="AU105" s="16">
        <v>0</v>
      </c>
      <c r="AV105" s="16">
        <v>3</v>
      </c>
      <c r="AW105" s="16">
        <v>1</v>
      </c>
      <c r="AX105" s="16">
        <v>5</v>
      </c>
      <c r="AY105" s="16">
        <v>7</v>
      </c>
      <c r="AZ105" s="16">
        <v>1</v>
      </c>
      <c r="BA105" s="16">
        <v>5</v>
      </c>
      <c r="BB105" s="16">
        <v>1997</v>
      </c>
      <c r="BC105" s="16">
        <v>4</v>
      </c>
      <c r="BD105" s="16">
        <v>2</v>
      </c>
      <c r="BE105" s="16">
        <v>576</v>
      </c>
      <c r="BF105" s="16">
        <v>4</v>
      </c>
      <c r="BG105" s="16">
        <v>4</v>
      </c>
      <c r="BH105" s="16">
        <v>3</v>
      </c>
      <c r="BI105" s="16">
        <v>364</v>
      </c>
      <c r="BJ105" s="16">
        <v>17</v>
      </c>
      <c r="BK105" s="16">
        <v>0</v>
      </c>
      <c r="BL105" s="16">
        <v>0</v>
      </c>
      <c r="BM105" s="16">
        <v>182</v>
      </c>
      <c r="BN105" s="16">
        <v>0</v>
      </c>
      <c r="BO105" s="16">
        <v>5</v>
      </c>
      <c r="BP105" s="16">
        <v>0</v>
      </c>
      <c r="BQ105" s="16">
        <v>3</v>
      </c>
      <c r="BR105" s="16">
        <v>2010</v>
      </c>
      <c r="BS105" s="16">
        <v>13</v>
      </c>
      <c r="BT105" s="16">
        <v>4</v>
      </c>
      <c r="BU105" s="16">
        <v>5</v>
      </c>
    </row>
    <row r="106" spans="2:73" x14ac:dyDescent="0.35">
      <c r="B106" s="10" t="s">
        <v>390</v>
      </c>
      <c r="C106" s="16">
        <v>172400</v>
      </c>
      <c r="D106" s="16">
        <v>60</v>
      </c>
      <c r="E106" s="16">
        <v>4</v>
      </c>
      <c r="F106" s="19">
        <v>70.049958368026651</v>
      </c>
      <c r="G106" s="16">
        <v>8121</v>
      </c>
      <c r="H106" s="16">
        <v>2</v>
      </c>
      <c r="I106" s="16">
        <v>2</v>
      </c>
      <c r="J106" s="16">
        <v>2</v>
      </c>
      <c r="K106" s="16">
        <v>4</v>
      </c>
      <c r="L106" s="16">
        <v>4</v>
      </c>
      <c r="M106" s="16">
        <v>3</v>
      </c>
      <c r="N106" s="16">
        <v>11</v>
      </c>
      <c r="O106" s="16">
        <v>7</v>
      </c>
      <c r="P106" s="16">
        <v>7</v>
      </c>
      <c r="Q106" s="16">
        <v>3</v>
      </c>
      <c r="R106" s="16">
        <v>8</v>
      </c>
      <c r="S106" s="16">
        <v>6</v>
      </c>
      <c r="T106" s="16">
        <v>5</v>
      </c>
      <c r="U106" s="16">
        <v>2000</v>
      </c>
      <c r="V106" s="16">
        <v>2000</v>
      </c>
      <c r="W106" s="16">
        <v>5</v>
      </c>
      <c r="X106" s="16">
        <v>8</v>
      </c>
      <c r="Y106" s="16">
        <v>14</v>
      </c>
      <c r="Z106" s="16">
        <v>2</v>
      </c>
      <c r="AA106" s="16">
        <v>0</v>
      </c>
      <c r="AB106" s="16">
        <v>3</v>
      </c>
      <c r="AC106" s="16">
        <v>3</v>
      </c>
      <c r="AD106" s="16">
        <v>6</v>
      </c>
      <c r="AE106" s="16">
        <v>5</v>
      </c>
      <c r="AF106" s="16">
        <v>4</v>
      </c>
      <c r="AG106" s="16">
        <v>6</v>
      </c>
      <c r="AH106" s="16">
        <v>0</v>
      </c>
      <c r="AI106" s="16">
        <v>0</v>
      </c>
      <c r="AJ106" s="16">
        <v>953</v>
      </c>
      <c r="AK106" s="16">
        <v>953</v>
      </c>
      <c r="AL106" s="16">
        <v>6</v>
      </c>
      <c r="AM106" s="16">
        <v>6</v>
      </c>
      <c r="AN106" s="16">
        <v>953</v>
      </c>
      <c r="AO106" s="16">
        <v>711</v>
      </c>
      <c r="AP106" s="16">
        <v>0</v>
      </c>
      <c r="AQ106" s="16">
        <v>1664</v>
      </c>
      <c r="AR106" s="16">
        <v>0</v>
      </c>
      <c r="AS106" s="16">
        <v>0</v>
      </c>
      <c r="AT106" s="16">
        <v>2</v>
      </c>
      <c r="AU106" s="16">
        <v>1</v>
      </c>
      <c r="AV106" s="16">
        <v>3</v>
      </c>
      <c r="AW106" s="16">
        <v>1</v>
      </c>
      <c r="AX106" s="16">
        <v>4</v>
      </c>
      <c r="AY106" s="16">
        <v>7</v>
      </c>
      <c r="AZ106" s="16">
        <v>1</v>
      </c>
      <c r="BA106" s="16">
        <v>6</v>
      </c>
      <c r="BB106" s="16">
        <v>2000</v>
      </c>
      <c r="BC106" s="16">
        <v>3</v>
      </c>
      <c r="BD106" s="16">
        <v>2</v>
      </c>
      <c r="BE106" s="16">
        <v>460</v>
      </c>
      <c r="BF106" s="16">
        <v>4</v>
      </c>
      <c r="BG106" s="16">
        <v>4</v>
      </c>
      <c r="BH106" s="16">
        <v>3</v>
      </c>
      <c r="BI106" s="16">
        <v>100</v>
      </c>
      <c r="BJ106" s="16">
        <v>40</v>
      </c>
      <c r="BK106" s="16">
        <v>0</v>
      </c>
      <c r="BL106" s="16">
        <v>0</v>
      </c>
      <c r="BM106" s="16">
        <v>0</v>
      </c>
      <c r="BN106" s="16">
        <v>0</v>
      </c>
      <c r="BO106" s="16">
        <v>5</v>
      </c>
      <c r="BP106" s="16">
        <v>0</v>
      </c>
      <c r="BQ106" s="16">
        <v>1</v>
      </c>
      <c r="BR106" s="16">
        <v>2006</v>
      </c>
      <c r="BS106" s="16">
        <v>17</v>
      </c>
      <c r="BT106" s="16">
        <v>4</v>
      </c>
      <c r="BU106" s="16">
        <v>5</v>
      </c>
    </row>
    <row r="107" spans="2:73" x14ac:dyDescent="0.35">
      <c r="B107" s="10" t="s">
        <v>391</v>
      </c>
      <c r="C107" s="16">
        <v>61000</v>
      </c>
      <c r="D107" s="16">
        <v>30</v>
      </c>
      <c r="E107" s="16">
        <v>4</v>
      </c>
      <c r="F107" s="19">
        <v>70.049958368026651</v>
      </c>
      <c r="G107" s="16">
        <v>10020</v>
      </c>
      <c r="H107" s="16">
        <v>2</v>
      </c>
      <c r="I107" s="16">
        <v>2</v>
      </c>
      <c r="J107" s="16">
        <v>3</v>
      </c>
      <c r="K107" s="16">
        <v>4</v>
      </c>
      <c r="L107" s="16">
        <v>4</v>
      </c>
      <c r="M107" s="16">
        <v>1</v>
      </c>
      <c r="N107" s="16">
        <v>4</v>
      </c>
      <c r="O107" s="16">
        <v>7</v>
      </c>
      <c r="P107" s="16">
        <v>7</v>
      </c>
      <c r="Q107" s="16">
        <v>3</v>
      </c>
      <c r="R107" s="16">
        <v>4</v>
      </c>
      <c r="S107" s="16">
        <v>1</v>
      </c>
      <c r="T107" s="16">
        <v>1</v>
      </c>
      <c r="U107" s="16">
        <v>1922</v>
      </c>
      <c r="V107" s="16">
        <v>1950</v>
      </c>
      <c r="W107" s="16">
        <v>5</v>
      </c>
      <c r="X107" s="16">
        <v>8</v>
      </c>
      <c r="Y107" s="16">
        <v>4</v>
      </c>
      <c r="Z107" s="16">
        <v>2</v>
      </c>
      <c r="AA107" s="16">
        <v>0</v>
      </c>
      <c r="AB107" s="16">
        <v>2</v>
      </c>
      <c r="AC107" s="16">
        <v>2</v>
      </c>
      <c r="AD107" s="16">
        <v>3</v>
      </c>
      <c r="AE107" s="16">
        <v>3</v>
      </c>
      <c r="AF107" s="16">
        <v>2</v>
      </c>
      <c r="AG107" s="16">
        <v>3</v>
      </c>
      <c r="AH107" s="16">
        <v>350</v>
      </c>
      <c r="AI107" s="16">
        <v>0</v>
      </c>
      <c r="AJ107" s="16">
        <v>333</v>
      </c>
      <c r="AK107" s="16">
        <v>683</v>
      </c>
      <c r="AL107" s="16">
        <v>6</v>
      </c>
      <c r="AM107" s="16">
        <v>3</v>
      </c>
      <c r="AN107" s="16">
        <v>904</v>
      </c>
      <c r="AO107" s="16">
        <v>0</v>
      </c>
      <c r="AP107" s="16">
        <v>0</v>
      </c>
      <c r="AQ107" s="16">
        <v>904</v>
      </c>
      <c r="AR107" s="16">
        <v>1</v>
      </c>
      <c r="AS107" s="16">
        <v>0</v>
      </c>
      <c r="AT107" s="16">
        <v>0</v>
      </c>
      <c r="AU107" s="16">
        <v>1</v>
      </c>
      <c r="AV107" s="16">
        <v>1</v>
      </c>
      <c r="AW107" s="16">
        <v>1</v>
      </c>
      <c r="AX107" s="16">
        <v>3</v>
      </c>
      <c r="AY107" s="16">
        <v>4</v>
      </c>
      <c r="AZ107" s="16">
        <v>0</v>
      </c>
      <c r="BA107" s="16">
        <v>3</v>
      </c>
      <c r="BB107" s="19">
        <v>1978.5061638868744</v>
      </c>
      <c r="BC107" s="16">
        <v>1</v>
      </c>
      <c r="BD107" s="16">
        <v>0</v>
      </c>
      <c r="BE107" s="16">
        <v>0</v>
      </c>
      <c r="BF107" s="16">
        <v>1</v>
      </c>
      <c r="BG107" s="16">
        <v>1</v>
      </c>
      <c r="BH107" s="16">
        <v>3</v>
      </c>
      <c r="BI107" s="16">
        <v>0</v>
      </c>
      <c r="BJ107" s="16">
        <v>0</v>
      </c>
      <c r="BK107" s="16">
        <v>0</v>
      </c>
      <c r="BL107" s="16">
        <v>0</v>
      </c>
      <c r="BM107" s="16">
        <v>0</v>
      </c>
      <c r="BN107" s="16">
        <v>0</v>
      </c>
      <c r="BO107" s="16">
        <v>5</v>
      </c>
      <c r="BP107" s="16">
        <v>0</v>
      </c>
      <c r="BQ107" s="16">
        <v>3</v>
      </c>
      <c r="BR107" s="16">
        <v>2009</v>
      </c>
      <c r="BS107" s="16">
        <v>14</v>
      </c>
      <c r="BT107" s="16">
        <v>4</v>
      </c>
      <c r="BU107" s="16">
        <v>5</v>
      </c>
    </row>
    <row r="108" spans="2:73" x14ac:dyDescent="0.35">
      <c r="B108" s="10" t="s">
        <v>392</v>
      </c>
      <c r="C108" s="16">
        <v>240000</v>
      </c>
      <c r="D108" s="16">
        <v>60</v>
      </c>
      <c r="E108" s="16">
        <v>4</v>
      </c>
      <c r="F108" s="19">
        <v>70.049958368026651</v>
      </c>
      <c r="G108" s="16">
        <v>53107</v>
      </c>
      <c r="H108" s="16">
        <v>2</v>
      </c>
      <c r="I108" s="16">
        <v>4</v>
      </c>
      <c r="J108" s="16">
        <v>3</v>
      </c>
      <c r="K108" s="16">
        <v>4</v>
      </c>
      <c r="L108" s="16">
        <v>2</v>
      </c>
      <c r="M108" s="16">
        <v>2</v>
      </c>
      <c r="N108" s="16">
        <v>1</v>
      </c>
      <c r="O108" s="16">
        <v>2</v>
      </c>
      <c r="P108" s="16">
        <v>7</v>
      </c>
      <c r="Q108" s="16">
        <v>3</v>
      </c>
      <c r="R108" s="16">
        <v>8</v>
      </c>
      <c r="S108" s="16">
        <v>6</v>
      </c>
      <c r="T108" s="16">
        <v>5</v>
      </c>
      <c r="U108" s="16">
        <v>1992</v>
      </c>
      <c r="V108" s="16">
        <v>1992</v>
      </c>
      <c r="W108" s="16">
        <v>5</v>
      </c>
      <c r="X108" s="16">
        <v>8</v>
      </c>
      <c r="Y108" s="16">
        <v>9</v>
      </c>
      <c r="Z108" s="16">
        <v>2</v>
      </c>
      <c r="AA108" s="16">
        <v>0</v>
      </c>
      <c r="AB108" s="16">
        <v>4</v>
      </c>
      <c r="AC108" s="16">
        <v>3</v>
      </c>
      <c r="AD108" s="16">
        <v>6</v>
      </c>
      <c r="AE108" s="16">
        <v>5</v>
      </c>
      <c r="AF108" s="16">
        <v>4</v>
      </c>
      <c r="AG108" s="16">
        <v>7</v>
      </c>
      <c r="AH108" s="16">
        <v>985</v>
      </c>
      <c r="AI108" s="16">
        <v>0</v>
      </c>
      <c r="AJ108" s="16">
        <v>595</v>
      </c>
      <c r="AK108" s="16">
        <v>1580</v>
      </c>
      <c r="AL108" s="16">
        <v>6</v>
      </c>
      <c r="AM108" s="16">
        <v>6</v>
      </c>
      <c r="AN108" s="16">
        <v>1079</v>
      </c>
      <c r="AO108" s="16">
        <v>874</v>
      </c>
      <c r="AP108" s="16">
        <v>0</v>
      </c>
      <c r="AQ108" s="16">
        <v>1953</v>
      </c>
      <c r="AR108" s="16">
        <v>1</v>
      </c>
      <c r="AS108" s="16">
        <v>0</v>
      </c>
      <c r="AT108" s="16">
        <v>2</v>
      </c>
      <c r="AU108" s="16">
        <v>1</v>
      </c>
      <c r="AV108" s="16">
        <v>3</v>
      </c>
      <c r="AW108" s="16">
        <v>1</v>
      </c>
      <c r="AX108" s="16">
        <v>5</v>
      </c>
      <c r="AY108" s="16">
        <v>9</v>
      </c>
      <c r="AZ108" s="16">
        <v>2</v>
      </c>
      <c r="BA108" s="16">
        <v>6</v>
      </c>
      <c r="BB108" s="16">
        <v>1992</v>
      </c>
      <c r="BC108" s="16">
        <v>4</v>
      </c>
      <c r="BD108" s="16">
        <v>2</v>
      </c>
      <c r="BE108" s="16">
        <v>501</v>
      </c>
      <c r="BF108" s="16">
        <v>4</v>
      </c>
      <c r="BG108" s="16">
        <v>4</v>
      </c>
      <c r="BH108" s="16">
        <v>3</v>
      </c>
      <c r="BI108" s="16">
        <v>216</v>
      </c>
      <c r="BJ108" s="16">
        <v>231</v>
      </c>
      <c r="BK108" s="16">
        <v>0</v>
      </c>
      <c r="BL108" s="16">
        <v>0</v>
      </c>
      <c r="BM108" s="16">
        <v>0</v>
      </c>
      <c r="BN108" s="16">
        <v>0</v>
      </c>
      <c r="BO108" s="16">
        <v>5</v>
      </c>
      <c r="BP108" s="16">
        <v>0</v>
      </c>
      <c r="BQ108" s="16">
        <v>6</v>
      </c>
      <c r="BR108" s="16">
        <v>2007</v>
      </c>
      <c r="BS108" s="16">
        <v>16</v>
      </c>
      <c r="BT108" s="16">
        <v>4</v>
      </c>
      <c r="BU108" s="16">
        <v>5</v>
      </c>
    </row>
    <row r="109" spans="2:73" x14ac:dyDescent="0.35">
      <c r="B109" s="10" t="s">
        <v>393</v>
      </c>
      <c r="C109" s="16">
        <v>81000</v>
      </c>
      <c r="D109" s="16">
        <v>50</v>
      </c>
      <c r="E109" s="16">
        <v>4</v>
      </c>
      <c r="F109" s="16">
        <v>58</v>
      </c>
      <c r="G109" s="16">
        <v>8410</v>
      </c>
      <c r="H109" s="16">
        <v>2</v>
      </c>
      <c r="I109" s="16">
        <v>1</v>
      </c>
      <c r="J109" s="16">
        <v>2</v>
      </c>
      <c r="K109" s="16">
        <v>4</v>
      </c>
      <c r="L109" s="16">
        <v>3</v>
      </c>
      <c r="M109" s="16">
        <v>3</v>
      </c>
      <c r="N109" s="16">
        <v>4</v>
      </c>
      <c r="O109" s="16">
        <v>2</v>
      </c>
      <c r="P109" s="16">
        <v>7</v>
      </c>
      <c r="Q109" s="16">
        <v>3</v>
      </c>
      <c r="R109" s="16">
        <v>1</v>
      </c>
      <c r="S109" s="16">
        <v>5</v>
      </c>
      <c r="T109" s="16">
        <v>3</v>
      </c>
      <c r="U109" s="16">
        <v>1910</v>
      </c>
      <c r="V109" s="16">
        <v>1996</v>
      </c>
      <c r="W109" s="16">
        <v>3</v>
      </c>
      <c r="X109" s="16">
        <v>8</v>
      </c>
      <c r="Y109" s="16">
        <v>4</v>
      </c>
      <c r="Z109" s="16">
        <v>2</v>
      </c>
      <c r="AA109" s="16">
        <v>0</v>
      </c>
      <c r="AB109" s="16">
        <v>3</v>
      </c>
      <c r="AC109" s="16">
        <v>2</v>
      </c>
      <c r="AD109" s="16">
        <v>6</v>
      </c>
      <c r="AE109" s="16">
        <v>4</v>
      </c>
      <c r="AF109" s="16">
        <v>4</v>
      </c>
      <c r="AG109" s="16">
        <v>6</v>
      </c>
      <c r="AH109" s="16">
        <v>0</v>
      </c>
      <c r="AI109" s="16">
        <v>0</v>
      </c>
      <c r="AJ109" s="16">
        <v>658</v>
      </c>
      <c r="AK109" s="16">
        <v>658</v>
      </c>
      <c r="AL109" s="16">
        <v>6</v>
      </c>
      <c r="AM109" s="16">
        <v>6</v>
      </c>
      <c r="AN109" s="16">
        <v>658</v>
      </c>
      <c r="AO109" s="16">
        <v>526</v>
      </c>
      <c r="AP109" s="16">
        <v>0</v>
      </c>
      <c r="AQ109" s="16">
        <v>1184</v>
      </c>
      <c r="AR109" s="16">
        <v>0</v>
      </c>
      <c r="AS109" s="16">
        <v>0</v>
      </c>
      <c r="AT109" s="16">
        <v>1</v>
      </c>
      <c r="AU109" s="16">
        <v>0</v>
      </c>
      <c r="AV109" s="16">
        <v>5</v>
      </c>
      <c r="AW109" s="16">
        <v>1</v>
      </c>
      <c r="AX109" s="16">
        <v>4</v>
      </c>
      <c r="AY109" s="16">
        <v>8</v>
      </c>
      <c r="AZ109" s="16">
        <v>0</v>
      </c>
      <c r="BA109" s="16">
        <v>3</v>
      </c>
      <c r="BB109" s="19">
        <v>1978.5061638868744</v>
      </c>
      <c r="BC109" s="16">
        <v>1</v>
      </c>
      <c r="BD109" s="16">
        <v>0</v>
      </c>
      <c r="BE109" s="16">
        <v>0</v>
      </c>
      <c r="BF109" s="16">
        <v>1</v>
      </c>
      <c r="BG109" s="16">
        <v>1</v>
      </c>
      <c r="BH109" s="16">
        <v>2</v>
      </c>
      <c r="BI109" s="16">
        <v>0</v>
      </c>
      <c r="BJ109" s="16">
        <v>151</v>
      </c>
      <c r="BK109" s="16">
        <v>0</v>
      </c>
      <c r="BL109" s="16">
        <v>0</v>
      </c>
      <c r="BM109" s="16">
        <v>0</v>
      </c>
      <c r="BN109" s="16">
        <v>0</v>
      </c>
      <c r="BO109" s="16">
        <v>5</v>
      </c>
      <c r="BP109" s="16">
        <v>0</v>
      </c>
      <c r="BQ109" s="16">
        <v>5</v>
      </c>
      <c r="BR109" s="16">
        <v>2006</v>
      </c>
      <c r="BS109" s="16">
        <v>17</v>
      </c>
      <c r="BT109" s="16">
        <v>4</v>
      </c>
      <c r="BU109" s="16">
        <v>1</v>
      </c>
    </row>
    <row r="110" spans="2:73" x14ac:dyDescent="0.35">
      <c r="B110" s="10" t="s">
        <v>394</v>
      </c>
      <c r="C110" s="16">
        <v>106500</v>
      </c>
      <c r="D110" s="16">
        <v>20</v>
      </c>
      <c r="E110" s="16">
        <v>4</v>
      </c>
      <c r="F110" s="19">
        <v>70.049958368026651</v>
      </c>
      <c r="G110" s="16">
        <v>8339</v>
      </c>
      <c r="H110" s="16">
        <v>2</v>
      </c>
      <c r="I110" s="16">
        <v>2</v>
      </c>
      <c r="J110" s="16">
        <v>2</v>
      </c>
      <c r="K110" s="16">
        <v>4</v>
      </c>
      <c r="L110" s="16">
        <v>4</v>
      </c>
      <c r="M110" s="16">
        <v>3</v>
      </c>
      <c r="N110" s="16">
        <v>7</v>
      </c>
      <c r="O110" s="16">
        <v>7</v>
      </c>
      <c r="P110" s="16">
        <v>7</v>
      </c>
      <c r="Q110" s="16">
        <v>3</v>
      </c>
      <c r="R110" s="16">
        <v>4</v>
      </c>
      <c r="S110" s="16">
        <v>5</v>
      </c>
      <c r="T110" s="16">
        <v>7</v>
      </c>
      <c r="U110" s="16">
        <v>1959</v>
      </c>
      <c r="V110" s="16">
        <v>1959</v>
      </c>
      <c r="W110" s="16">
        <v>5</v>
      </c>
      <c r="X110" s="16">
        <v>8</v>
      </c>
      <c r="Y110" s="16">
        <v>10</v>
      </c>
      <c r="Z110" s="16">
        <v>2</v>
      </c>
      <c r="AA110" s="16">
        <v>0</v>
      </c>
      <c r="AB110" s="16">
        <v>3</v>
      </c>
      <c r="AC110" s="16">
        <v>3</v>
      </c>
      <c r="AD110" s="16">
        <v>1</v>
      </c>
      <c r="AE110" s="16">
        <v>1</v>
      </c>
      <c r="AF110" s="16">
        <v>1</v>
      </c>
      <c r="AG110" s="16">
        <v>1</v>
      </c>
      <c r="AH110" s="16">
        <v>0</v>
      </c>
      <c r="AI110" s="16">
        <v>0</v>
      </c>
      <c r="AJ110" s="16">
        <v>0</v>
      </c>
      <c r="AK110" s="16">
        <v>0</v>
      </c>
      <c r="AL110" s="16">
        <v>6</v>
      </c>
      <c r="AM110" s="16">
        <v>6</v>
      </c>
      <c r="AN110" s="16">
        <v>882</v>
      </c>
      <c r="AO110" s="16">
        <v>0</v>
      </c>
      <c r="AP110" s="16">
        <v>0</v>
      </c>
      <c r="AQ110" s="16">
        <v>882</v>
      </c>
      <c r="AR110" s="16">
        <v>0</v>
      </c>
      <c r="AS110" s="16">
        <v>0</v>
      </c>
      <c r="AT110" s="16">
        <v>1</v>
      </c>
      <c r="AU110" s="16">
        <v>0</v>
      </c>
      <c r="AV110" s="16">
        <v>3</v>
      </c>
      <c r="AW110" s="16">
        <v>1</v>
      </c>
      <c r="AX110" s="16">
        <v>4</v>
      </c>
      <c r="AY110" s="16">
        <v>5</v>
      </c>
      <c r="AZ110" s="16">
        <v>0</v>
      </c>
      <c r="BA110" s="16">
        <v>6</v>
      </c>
      <c r="BB110" s="16">
        <v>1959</v>
      </c>
      <c r="BC110" s="16">
        <v>3</v>
      </c>
      <c r="BD110" s="16">
        <v>1</v>
      </c>
      <c r="BE110" s="16">
        <v>294</v>
      </c>
      <c r="BF110" s="16">
        <v>4</v>
      </c>
      <c r="BG110" s="16">
        <v>4</v>
      </c>
      <c r="BH110" s="16">
        <v>3</v>
      </c>
      <c r="BI110" s="16">
        <v>0</v>
      </c>
      <c r="BJ110" s="16">
        <v>0</v>
      </c>
      <c r="BK110" s="16">
        <v>0</v>
      </c>
      <c r="BL110" s="16">
        <v>0</v>
      </c>
      <c r="BM110" s="16">
        <v>0</v>
      </c>
      <c r="BN110" s="16">
        <v>0</v>
      </c>
      <c r="BO110" s="16">
        <v>3</v>
      </c>
      <c r="BP110" s="16">
        <v>1200</v>
      </c>
      <c r="BQ110" s="16">
        <v>7</v>
      </c>
      <c r="BR110" s="16">
        <v>2007</v>
      </c>
      <c r="BS110" s="16">
        <v>16</v>
      </c>
      <c r="BT110" s="16">
        <v>4</v>
      </c>
      <c r="BU110" s="16">
        <v>5</v>
      </c>
    </row>
    <row r="111" spans="2:73" x14ac:dyDescent="0.35">
      <c r="B111" s="10" t="s">
        <v>395</v>
      </c>
      <c r="C111" s="16">
        <v>100000</v>
      </c>
      <c r="D111" s="16">
        <v>30</v>
      </c>
      <c r="E111" s="16">
        <v>4</v>
      </c>
      <c r="F111" s="19">
        <v>70.049958368026651</v>
      </c>
      <c r="G111" s="16">
        <v>7446</v>
      </c>
      <c r="H111" s="16">
        <v>2</v>
      </c>
      <c r="I111" s="16">
        <v>1</v>
      </c>
      <c r="J111" s="16">
        <v>2</v>
      </c>
      <c r="K111" s="16">
        <v>4</v>
      </c>
      <c r="L111" s="16">
        <v>2</v>
      </c>
      <c r="M111" s="16">
        <v>3</v>
      </c>
      <c r="N111" s="16">
        <v>12</v>
      </c>
      <c r="O111" s="16">
        <v>2</v>
      </c>
      <c r="P111" s="16">
        <v>7</v>
      </c>
      <c r="Q111" s="16">
        <v>3</v>
      </c>
      <c r="R111" s="16">
        <v>4</v>
      </c>
      <c r="S111" s="16">
        <v>4</v>
      </c>
      <c r="T111" s="16">
        <v>5</v>
      </c>
      <c r="U111" s="16">
        <v>1941</v>
      </c>
      <c r="V111" s="16">
        <v>1950</v>
      </c>
      <c r="W111" s="16">
        <v>5</v>
      </c>
      <c r="X111" s="16">
        <v>8</v>
      </c>
      <c r="Y111" s="16">
        <v>8</v>
      </c>
      <c r="Z111" s="16">
        <v>2</v>
      </c>
      <c r="AA111" s="16">
        <v>0</v>
      </c>
      <c r="AB111" s="16">
        <v>3</v>
      </c>
      <c r="AC111" s="16">
        <v>3</v>
      </c>
      <c r="AD111" s="16">
        <v>2</v>
      </c>
      <c r="AE111" s="16">
        <v>4</v>
      </c>
      <c r="AF111" s="16">
        <v>4</v>
      </c>
      <c r="AG111" s="16">
        <v>2</v>
      </c>
      <c r="AH111" s="16">
        <v>266</v>
      </c>
      <c r="AI111" s="16">
        <v>0</v>
      </c>
      <c r="AJ111" s="16">
        <v>522</v>
      </c>
      <c r="AK111" s="16">
        <v>788</v>
      </c>
      <c r="AL111" s="16">
        <v>6</v>
      </c>
      <c r="AM111" s="16">
        <v>3</v>
      </c>
      <c r="AN111" s="16">
        <v>788</v>
      </c>
      <c r="AO111" s="16">
        <v>0</v>
      </c>
      <c r="AP111" s="16">
        <v>0</v>
      </c>
      <c r="AQ111" s="16">
        <v>788</v>
      </c>
      <c r="AR111" s="16">
        <v>0</v>
      </c>
      <c r="AS111" s="16">
        <v>0</v>
      </c>
      <c r="AT111" s="16">
        <v>1</v>
      </c>
      <c r="AU111" s="16">
        <v>0</v>
      </c>
      <c r="AV111" s="16">
        <v>2</v>
      </c>
      <c r="AW111" s="16">
        <v>1</v>
      </c>
      <c r="AX111" s="16">
        <v>4</v>
      </c>
      <c r="AY111" s="16">
        <v>4</v>
      </c>
      <c r="AZ111" s="16">
        <v>2</v>
      </c>
      <c r="BA111" s="16">
        <v>3</v>
      </c>
      <c r="BB111" s="19">
        <v>1978.5061638868744</v>
      </c>
      <c r="BC111" s="16">
        <v>1</v>
      </c>
      <c r="BD111" s="16">
        <v>0</v>
      </c>
      <c r="BE111" s="16">
        <v>0</v>
      </c>
      <c r="BF111" s="16">
        <v>1</v>
      </c>
      <c r="BG111" s="16">
        <v>1</v>
      </c>
      <c r="BH111" s="16">
        <v>3</v>
      </c>
      <c r="BI111" s="16">
        <v>0</v>
      </c>
      <c r="BJ111" s="16">
        <v>0</v>
      </c>
      <c r="BK111" s="16">
        <v>0</v>
      </c>
      <c r="BL111" s="16">
        <v>0</v>
      </c>
      <c r="BM111" s="16">
        <v>0</v>
      </c>
      <c r="BN111" s="16">
        <v>0</v>
      </c>
      <c r="BO111" s="16">
        <v>2</v>
      </c>
      <c r="BP111" s="16">
        <v>0</v>
      </c>
      <c r="BQ111" s="16">
        <v>4</v>
      </c>
      <c r="BR111" s="16">
        <v>2006</v>
      </c>
      <c r="BS111" s="16">
        <v>17</v>
      </c>
      <c r="BT111" s="16">
        <v>4</v>
      </c>
      <c r="BU111" s="16">
        <v>3</v>
      </c>
    </row>
    <row r="112" spans="2:73" x14ac:dyDescent="0.35">
      <c r="B112" s="10" t="s">
        <v>396</v>
      </c>
      <c r="C112" s="16">
        <v>168000</v>
      </c>
      <c r="D112" s="16">
        <v>60</v>
      </c>
      <c r="E112" s="16">
        <v>4</v>
      </c>
      <c r="F112" s="19">
        <v>70.049958368026651</v>
      </c>
      <c r="G112" s="16">
        <v>10364</v>
      </c>
      <c r="H112" s="16">
        <v>2</v>
      </c>
      <c r="I112" s="16">
        <v>2</v>
      </c>
      <c r="J112" s="16">
        <v>2</v>
      </c>
      <c r="K112" s="16">
        <v>4</v>
      </c>
      <c r="L112" s="16">
        <v>4</v>
      </c>
      <c r="M112" s="16">
        <v>3</v>
      </c>
      <c r="N112" s="16">
        <v>11</v>
      </c>
      <c r="O112" s="16">
        <v>7</v>
      </c>
      <c r="P112" s="16">
        <v>7</v>
      </c>
      <c r="Q112" s="16">
        <v>3</v>
      </c>
      <c r="R112" s="16">
        <v>8</v>
      </c>
      <c r="S112" s="16">
        <v>6</v>
      </c>
      <c r="T112" s="16">
        <v>5</v>
      </c>
      <c r="U112" s="16">
        <v>1995</v>
      </c>
      <c r="V112" s="16">
        <v>1996</v>
      </c>
      <c r="W112" s="16">
        <v>5</v>
      </c>
      <c r="X112" s="16">
        <v>8</v>
      </c>
      <c r="Y112" s="16">
        <v>10</v>
      </c>
      <c r="Z112" s="16">
        <v>2</v>
      </c>
      <c r="AA112" s="16">
        <v>0</v>
      </c>
      <c r="AB112" s="16">
        <v>3</v>
      </c>
      <c r="AC112" s="16">
        <v>3</v>
      </c>
      <c r="AD112" s="16">
        <v>6</v>
      </c>
      <c r="AE112" s="16">
        <v>5</v>
      </c>
      <c r="AF112" s="16">
        <v>4</v>
      </c>
      <c r="AG112" s="16">
        <v>6</v>
      </c>
      <c r="AH112" s="16">
        <v>0</v>
      </c>
      <c r="AI112" s="16">
        <v>0</v>
      </c>
      <c r="AJ112" s="16">
        <v>806</v>
      </c>
      <c r="AK112" s="16">
        <v>806</v>
      </c>
      <c r="AL112" s="16">
        <v>6</v>
      </c>
      <c r="AM112" s="16">
        <v>6</v>
      </c>
      <c r="AN112" s="16">
        <v>806</v>
      </c>
      <c r="AO112" s="16">
        <v>766</v>
      </c>
      <c r="AP112" s="16">
        <v>0</v>
      </c>
      <c r="AQ112" s="16">
        <v>1572</v>
      </c>
      <c r="AR112" s="16">
        <v>0</v>
      </c>
      <c r="AS112" s="16">
        <v>0</v>
      </c>
      <c r="AT112" s="16">
        <v>2</v>
      </c>
      <c r="AU112" s="16">
        <v>1</v>
      </c>
      <c r="AV112" s="16">
        <v>3</v>
      </c>
      <c r="AW112" s="16">
        <v>1</v>
      </c>
      <c r="AX112" s="16">
        <v>4</v>
      </c>
      <c r="AY112" s="16">
        <v>7</v>
      </c>
      <c r="AZ112" s="16">
        <v>1</v>
      </c>
      <c r="BA112" s="16">
        <v>7</v>
      </c>
      <c r="BB112" s="16">
        <v>1995</v>
      </c>
      <c r="BC112" s="16">
        <v>4</v>
      </c>
      <c r="BD112" s="16">
        <v>2</v>
      </c>
      <c r="BE112" s="16">
        <v>373</v>
      </c>
      <c r="BF112" s="16">
        <v>4</v>
      </c>
      <c r="BG112" s="16">
        <v>4</v>
      </c>
      <c r="BH112" s="16">
        <v>3</v>
      </c>
      <c r="BI112" s="16">
        <v>0</v>
      </c>
      <c r="BJ112" s="16">
        <v>40</v>
      </c>
      <c r="BK112" s="16">
        <v>0</v>
      </c>
      <c r="BL112" s="16">
        <v>0</v>
      </c>
      <c r="BM112" s="16">
        <v>0</v>
      </c>
      <c r="BN112" s="16">
        <v>0</v>
      </c>
      <c r="BO112" s="16">
        <v>5</v>
      </c>
      <c r="BP112" s="16">
        <v>0</v>
      </c>
      <c r="BQ112" s="16">
        <v>5</v>
      </c>
      <c r="BR112" s="16">
        <v>2007</v>
      </c>
      <c r="BS112" s="16">
        <v>16</v>
      </c>
      <c r="BT112" s="16">
        <v>4</v>
      </c>
      <c r="BU112" s="16">
        <v>5</v>
      </c>
    </row>
    <row r="113" spans="2:73" x14ac:dyDescent="0.35">
      <c r="B113" s="10" t="s">
        <v>397</v>
      </c>
      <c r="C113" s="16">
        <v>150000</v>
      </c>
      <c r="D113" s="16">
        <v>20</v>
      </c>
      <c r="E113" s="16">
        <v>4</v>
      </c>
      <c r="F113" s="19">
        <v>70.049958368026651</v>
      </c>
      <c r="G113" s="16">
        <v>9991</v>
      </c>
      <c r="H113" s="16">
        <v>2</v>
      </c>
      <c r="I113" s="16">
        <v>2</v>
      </c>
      <c r="J113" s="16">
        <v>2</v>
      </c>
      <c r="K113" s="16">
        <v>4</v>
      </c>
      <c r="L113" s="16">
        <v>2</v>
      </c>
      <c r="M113" s="16">
        <v>3</v>
      </c>
      <c r="N113" s="16">
        <v>5</v>
      </c>
      <c r="O113" s="16">
        <v>2</v>
      </c>
      <c r="P113" s="16">
        <v>7</v>
      </c>
      <c r="Q113" s="16">
        <v>3</v>
      </c>
      <c r="R113" s="16">
        <v>4</v>
      </c>
      <c r="S113" s="16">
        <v>4</v>
      </c>
      <c r="T113" s="16">
        <v>4</v>
      </c>
      <c r="U113" s="16">
        <v>1976</v>
      </c>
      <c r="V113" s="16">
        <v>1993</v>
      </c>
      <c r="W113" s="16">
        <v>5</v>
      </c>
      <c r="X113" s="16">
        <v>8</v>
      </c>
      <c r="Y113" s="16">
        <v>3</v>
      </c>
      <c r="Z113" s="16">
        <v>2</v>
      </c>
      <c r="AA113" s="16">
        <v>0</v>
      </c>
      <c r="AB113" s="16">
        <v>3</v>
      </c>
      <c r="AC113" s="16">
        <v>3</v>
      </c>
      <c r="AD113" s="16">
        <v>2</v>
      </c>
      <c r="AE113" s="16">
        <v>4</v>
      </c>
      <c r="AF113" s="16">
        <v>4</v>
      </c>
      <c r="AG113" s="16">
        <v>3</v>
      </c>
      <c r="AH113" s="16">
        <v>1116</v>
      </c>
      <c r="AI113" s="16">
        <v>0</v>
      </c>
      <c r="AJ113" s="16">
        <v>165</v>
      </c>
      <c r="AK113" s="16">
        <v>1281</v>
      </c>
      <c r="AL113" s="16">
        <v>6</v>
      </c>
      <c r="AM113" s="16">
        <v>6</v>
      </c>
      <c r="AN113" s="16">
        <v>1620</v>
      </c>
      <c r="AO113" s="16">
        <v>0</v>
      </c>
      <c r="AP113" s="16">
        <v>0</v>
      </c>
      <c r="AQ113" s="16">
        <v>1620</v>
      </c>
      <c r="AR113" s="16">
        <v>1</v>
      </c>
      <c r="AS113" s="16">
        <v>0</v>
      </c>
      <c r="AT113" s="16">
        <v>2</v>
      </c>
      <c r="AU113" s="16">
        <v>0</v>
      </c>
      <c r="AV113" s="16">
        <v>3</v>
      </c>
      <c r="AW113" s="16">
        <v>1</v>
      </c>
      <c r="AX113" s="16">
        <v>4</v>
      </c>
      <c r="AY113" s="16">
        <v>8</v>
      </c>
      <c r="AZ113" s="16">
        <v>1</v>
      </c>
      <c r="BA113" s="16">
        <v>6</v>
      </c>
      <c r="BB113" s="16">
        <v>1993</v>
      </c>
      <c r="BC113" s="16">
        <v>2</v>
      </c>
      <c r="BD113" s="16">
        <v>2</v>
      </c>
      <c r="BE113" s="16">
        <v>490</v>
      </c>
      <c r="BF113" s="16">
        <v>4</v>
      </c>
      <c r="BG113" s="16">
        <v>4</v>
      </c>
      <c r="BH113" s="16">
        <v>3</v>
      </c>
      <c r="BI113" s="16">
        <v>120</v>
      </c>
      <c r="BJ113" s="16">
        <v>78</v>
      </c>
      <c r="BK113" s="16">
        <v>0</v>
      </c>
      <c r="BL113" s="16">
        <v>0</v>
      </c>
      <c r="BM113" s="16">
        <v>0</v>
      </c>
      <c r="BN113" s="16">
        <v>0</v>
      </c>
      <c r="BO113" s="16">
        <v>2</v>
      </c>
      <c r="BP113" s="16">
        <v>0</v>
      </c>
      <c r="BQ113" s="16">
        <v>6</v>
      </c>
      <c r="BR113" s="16">
        <v>2009</v>
      </c>
      <c r="BS113" s="16">
        <v>14</v>
      </c>
      <c r="BT113" s="16">
        <v>4</v>
      </c>
      <c r="BU113" s="16">
        <v>5</v>
      </c>
    </row>
    <row r="114" spans="2:73" x14ac:dyDescent="0.35">
      <c r="B114" s="10" t="s">
        <v>398</v>
      </c>
      <c r="C114" s="16">
        <v>222000</v>
      </c>
      <c r="D114" s="16">
        <v>20</v>
      </c>
      <c r="E114" s="16">
        <v>5</v>
      </c>
      <c r="F114" s="19">
        <v>70.049958368026651</v>
      </c>
      <c r="G114" s="16">
        <v>4403</v>
      </c>
      <c r="H114" s="16">
        <v>2</v>
      </c>
      <c r="I114" s="16">
        <v>4</v>
      </c>
      <c r="J114" s="16">
        <v>2</v>
      </c>
      <c r="K114" s="16">
        <v>4</v>
      </c>
      <c r="L114" s="16">
        <v>4</v>
      </c>
      <c r="M114" s="16">
        <v>3</v>
      </c>
      <c r="N114" s="16">
        <v>18</v>
      </c>
      <c r="O114" s="16">
        <v>7</v>
      </c>
      <c r="P114" s="16">
        <v>7</v>
      </c>
      <c r="Q114" s="16">
        <v>3</v>
      </c>
      <c r="R114" s="16">
        <v>4</v>
      </c>
      <c r="S114" s="16">
        <v>7</v>
      </c>
      <c r="T114" s="16">
        <v>5</v>
      </c>
      <c r="U114" s="16">
        <v>2009</v>
      </c>
      <c r="V114" s="16">
        <v>2009</v>
      </c>
      <c r="W114" s="16">
        <v>5</v>
      </c>
      <c r="X114" s="16">
        <v>8</v>
      </c>
      <c r="Y114" s="16">
        <v>10</v>
      </c>
      <c r="Z114" s="16">
        <v>5</v>
      </c>
      <c r="AA114" s="16">
        <v>432</v>
      </c>
      <c r="AB114" s="16">
        <v>5</v>
      </c>
      <c r="AC114" s="16">
        <v>3</v>
      </c>
      <c r="AD114" s="16">
        <v>6</v>
      </c>
      <c r="AE114" s="16">
        <v>6</v>
      </c>
      <c r="AF114" s="16">
        <v>4</v>
      </c>
      <c r="AG114" s="16">
        <v>7</v>
      </c>
      <c r="AH114" s="16">
        <v>578</v>
      </c>
      <c r="AI114" s="16">
        <v>0</v>
      </c>
      <c r="AJ114" s="16">
        <v>892</v>
      </c>
      <c r="AK114" s="16">
        <v>1470</v>
      </c>
      <c r="AL114" s="16">
        <v>6</v>
      </c>
      <c r="AM114" s="16">
        <v>6</v>
      </c>
      <c r="AN114" s="16">
        <v>1478</v>
      </c>
      <c r="AO114" s="16">
        <v>0</v>
      </c>
      <c r="AP114" s="16">
        <v>0</v>
      </c>
      <c r="AQ114" s="16">
        <v>1478</v>
      </c>
      <c r="AR114" s="16">
        <v>1</v>
      </c>
      <c r="AS114" s="16">
        <v>0</v>
      </c>
      <c r="AT114" s="16">
        <v>2</v>
      </c>
      <c r="AU114" s="16">
        <v>1</v>
      </c>
      <c r="AV114" s="16">
        <v>2</v>
      </c>
      <c r="AW114" s="16">
        <v>1</v>
      </c>
      <c r="AX114" s="16">
        <v>5</v>
      </c>
      <c r="AY114" s="16">
        <v>7</v>
      </c>
      <c r="AZ114" s="16">
        <v>1</v>
      </c>
      <c r="BA114" s="16">
        <v>6</v>
      </c>
      <c r="BB114" s="16">
        <v>2009</v>
      </c>
      <c r="BC114" s="16">
        <v>4</v>
      </c>
      <c r="BD114" s="16">
        <v>2</v>
      </c>
      <c r="BE114" s="16">
        <v>484</v>
      </c>
      <c r="BF114" s="16">
        <v>4</v>
      </c>
      <c r="BG114" s="16">
        <v>4</v>
      </c>
      <c r="BH114" s="16">
        <v>3</v>
      </c>
      <c r="BI114" s="16">
        <v>0</v>
      </c>
      <c r="BJ114" s="16">
        <v>144</v>
      </c>
      <c r="BK114" s="16">
        <v>0</v>
      </c>
      <c r="BL114" s="16">
        <v>0</v>
      </c>
      <c r="BM114" s="16">
        <v>0</v>
      </c>
      <c r="BN114" s="16">
        <v>0</v>
      </c>
      <c r="BO114" s="16">
        <v>5</v>
      </c>
      <c r="BP114" s="16">
        <v>0</v>
      </c>
      <c r="BQ114" s="16">
        <v>6</v>
      </c>
      <c r="BR114" s="16">
        <v>2010</v>
      </c>
      <c r="BS114" s="16">
        <v>13</v>
      </c>
      <c r="BT114" s="16">
        <v>8</v>
      </c>
      <c r="BU114" s="16">
        <v>6</v>
      </c>
    </row>
    <row r="115" spans="2:73" x14ac:dyDescent="0.35">
      <c r="B115" s="10" t="s">
        <v>399</v>
      </c>
      <c r="C115" s="16">
        <v>215000</v>
      </c>
      <c r="D115" s="16">
        <v>20</v>
      </c>
      <c r="E115" s="16">
        <v>4</v>
      </c>
      <c r="F115" s="19">
        <v>70.049958368026651</v>
      </c>
      <c r="G115" s="16">
        <v>16635</v>
      </c>
      <c r="H115" s="16">
        <v>2</v>
      </c>
      <c r="I115" s="16">
        <v>2</v>
      </c>
      <c r="J115" s="16">
        <v>2</v>
      </c>
      <c r="K115" s="16">
        <v>4</v>
      </c>
      <c r="L115" s="16">
        <v>3</v>
      </c>
      <c r="M115" s="16">
        <v>3</v>
      </c>
      <c r="N115" s="16">
        <v>10</v>
      </c>
      <c r="O115" s="16">
        <v>7</v>
      </c>
      <c r="P115" s="16">
        <v>7</v>
      </c>
      <c r="Q115" s="16">
        <v>3</v>
      </c>
      <c r="R115" s="16">
        <v>4</v>
      </c>
      <c r="S115" s="16">
        <v>6</v>
      </c>
      <c r="T115" s="16">
        <v>7</v>
      </c>
      <c r="U115" s="16">
        <v>1977</v>
      </c>
      <c r="V115" s="16">
        <v>2000</v>
      </c>
      <c r="W115" s="16">
        <v>5</v>
      </c>
      <c r="X115" s="16">
        <v>8</v>
      </c>
      <c r="Y115" s="16">
        <v>15</v>
      </c>
      <c r="Z115" s="16">
        <v>5</v>
      </c>
      <c r="AA115" s="16">
        <v>126</v>
      </c>
      <c r="AB115" s="16">
        <v>4</v>
      </c>
      <c r="AC115" s="16">
        <v>3</v>
      </c>
      <c r="AD115" s="16">
        <v>2</v>
      </c>
      <c r="AE115" s="16">
        <v>5</v>
      </c>
      <c r="AF115" s="16">
        <v>4</v>
      </c>
      <c r="AG115" s="16">
        <v>4</v>
      </c>
      <c r="AH115" s="16">
        <v>1246</v>
      </c>
      <c r="AI115" s="16">
        <v>0</v>
      </c>
      <c r="AJ115" s="16">
        <v>356</v>
      </c>
      <c r="AK115" s="16">
        <v>1602</v>
      </c>
      <c r="AL115" s="16">
        <v>6</v>
      </c>
      <c r="AM115" s="16">
        <v>6</v>
      </c>
      <c r="AN115" s="16">
        <v>1602</v>
      </c>
      <c r="AO115" s="16">
        <v>0</v>
      </c>
      <c r="AP115" s="16">
        <v>0</v>
      </c>
      <c r="AQ115" s="16">
        <v>1602</v>
      </c>
      <c r="AR115" s="16">
        <v>0</v>
      </c>
      <c r="AS115" s="16">
        <v>1</v>
      </c>
      <c r="AT115" s="16">
        <v>2</v>
      </c>
      <c r="AU115" s="16">
        <v>0</v>
      </c>
      <c r="AV115" s="16">
        <v>3</v>
      </c>
      <c r="AW115" s="16">
        <v>1</v>
      </c>
      <c r="AX115" s="16">
        <v>5</v>
      </c>
      <c r="AY115" s="16">
        <v>8</v>
      </c>
      <c r="AZ115" s="16">
        <v>1</v>
      </c>
      <c r="BA115" s="16">
        <v>6</v>
      </c>
      <c r="BB115" s="16">
        <v>1977</v>
      </c>
      <c r="BC115" s="16">
        <v>4</v>
      </c>
      <c r="BD115" s="16">
        <v>2</v>
      </c>
      <c r="BE115" s="16">
        <v>529</v>
      </c>
      <c r="BF115" s="16">
        <v>4</v>
      </c>
      <c r="BG115" s="16">
        <v>4</v>
      </c>
      <c r="BH115" s="16">
        <v>3</v>
      </c>
      <c r="BI115" s="16">
        <v>240</v>
      </c>
      <c r="BJ115" s="16">
        <v>0</v>
      </c>
      <c r="BK115" s="16">
        <v>0</v>
      </c>
      <c r="BL115" s="16">
        <v>0</v>
      </c>
      <c r="BM115" s="16">
        <v>0</v>
      </c>
      <c r="BN115" s="16">
        <v>0</v>
      </c>
      <c r="BO115" s="16">
        <v>5</v>
      </c>
      <c r="BP115" s="16">
        <v>0</v>
      </c>
      <c r="BQ115" s="16">
        <v>6</v>
      </c>
      <c r="BR115" s="16">
        <v>2009</v>
      </c>
      <c r="BS115" s="16">
        <v>14</v>
      </c>
      <c r="BT115" s="16">
        <v>4</v>
      </c>
      <c r="BU115" s="16">
        <v>5</v>
      </c>
    </row>
    <row r="116" spans="2:73" x14ac:dyDescent="0.35">
      <c r="B116" s="10" t="s">
        <v>400</v>
      </c>
      <c r="C116" s="16">
        <v>275000</v>
      </c>
      <c r="D116" s="16">
        <v>80</v>
      </c>
      <c r="E116" s="16">
        <v>4</v>
      </c>
      <c r="F116" s="19">
        <v>70.049958368026651</v>
      </c>
      <c r="G116" s="16">
        <v>12800</v>
      </c>
      <c r="H116" s="16">
        <v>2</v>
      </c>
      <c r="I116" s="16">
        <v>1</v>
      </c>
      <c r="J116" s="16">
        <v>3</v>
      </c>
      <c r="K116" s="16">
        <v>4</v>
      </c>
      <c r="L116" s="16">
        <v>4</v>
      </c>
      <c r="M116" s="16">
        <v>2</v>
      </c>
      <c r="N116" s="16">
        <v>15</v>
      </c>
      <c r="O116" s="16">
        <v>7</v>
      </c>
      <c r="P116" s="16">
        <v>7</v>
      </c>
      <c r="Q116" s="16">
        <v>3</v>
      </c>
      <c r="R116" s="16">
        <v>3</v>
      </c>
      <c r="S116" s="16">
        <v>7</v>
      </c>
      <c r="T116" s="16">
        <v>5</v>
      </c>
      <c r="U116" s="16">
        <v>1989</v>
      </c>
      <c r="V116" s="16">
        <v>1989</v>
      </c>
      <c r="W116" s="16">
        <v>5</v>
      </c>
      <c r="X116" s="16">
        <v>8</v>
      </c>
      <c r="Y116" s="16">
        <v>4</v>
      </c>
      <c r="Z116" s="16">
        <v>4</v>
      </c>
      <c r="AA116" s="16">
        <v>145</v>
      </c>
      <c r="AB116" s="16">
        <v>4</v>
      </c>
      <c r="AC116" s="16">
        <v>3</v>
      </c>
      <c r="AD116" s="16">
        <v>6</v>
      </c>
      <c r="AE116" s="16">
        <v>5</v>
      </c>
      <c r="AF116" s="16">
        <v>4</v>
      </c>
      <c r="AG116" s="16">
        <v>7</v>
      </c>
      <c r="AH116" s="16">
        <v>1518</v>
      </c>
      <c r="AI116" s="16">
        <v>0</v>
      </c>
      <c r="AJ116" s="16">
        <v>0</v>
      </c>
      <c r="AK116" s="16">
        <v>1518</v>
      </c>
      <c r="AL116" s="16">
        <v>6</v>
      </c>
      <c r="AM116" s="16">
        <v>6</v>
      </c>
      <c r="AN116" s="16">
        <v>1644</v>
      </c>
      <c r="AO116" s="16">
        <v>0</v>
      </c>
      <c r="AP116" s="16">
        <v>0</v>
      </c>
      <c r="AQ116" s="16">
        <v>1644</v>
      </c>
      <c r="AR116" s="16">
        <v>1</v>
      </c>
      <c r="AS116" s="16">
        <v>1</v>
      </c>
      <c r="AT116" s="16">
        <v>2</v>
      </c>
      <c r="AU116" s="16">
        <v>0</v>
      </c>
      <c r="AV116" s="16">
        <v>2</v>
      </c>
      <c r="AW116" s="16">
        <v>1</v>
      </c>
      <c r="AX116" s="16">
        <v>5</v>
      </c>
      <c r="AY116" s="16">
        <v>5</v>
      </c>
      <c r="AZ116" s="16">
        <v>1</v>
      </c>
      <c r="BA116" s="16">
        <v>6</v>
      </c>
      <c r="BB116" s="16">
        <v>1989</v>
      </c>
      <c r="BC116" s="16">
        <v>4</v>
      </c>
      <c r="BD116" s="16">
        <v>2</v>
      </c>
      <c r="BE116" s="16">
        <v>569</v>
      </c>
      <c r="BF116" s="16">
        <v>4</v>
      </c>
      <c r="BG116" s="16">
        <v>4</v>
      </c>
      <c r="BH116" s="16">
        <v>3</v>
      </c>
      <c r="BI116" s="16">
        <v>80</v>
      </c>
      <c r="BJ116" s="16">
        <v>0</v>
      </c>
      <c r="BK116" s="16">
        <v>0</v>
      </c>
      <c r="BL116" s="16">
        <v>0</v>
      </c>
      <c r="BM116" s="16">
        <v>396</v>
      </c>
      <c r="BN116" s="16">
        <v>0</v>
      </c>
      <c r="BO116" s="16">
        <v>5</v>
      </c>
      <c r="BP116" s="16">
        <v>0</v>
      </c>
      <c r="BQ116" s="16">
        <v>8</v>
      </c>
      <c r="BR116" s="16">
        <v>2009</v>
      </c>
      <c r="BS116" s="16">
        <v>14</v>
      </c>
      <c r="BT116" s="16">
        <v>4</v>
      </c>
      <c r="BU116" s="16">
        <v>5</v>
      </c>
    </row>
    <row r="117" spans="2:73" x14ac:dyDescent="0.35">
      <c r="B117" s="10" t="s">
        <v>401</v>
      </c>
      <c r="C117" s="16">
        <v>79900</v>
      </c>
      <c r="D117" s="16">
        <v>50</v>
      </c>
      <c r="E117" s="16">
        <v>2</v>
      </c>
      <c r="F117" s="16">
        <v>60</v>
      </c>
      <c r="G117" s="16">
        <v>5586</v>
      </c>
      <c r="H117" s="16">
        <v>2</v>
      </c>
      <c r="I117" s="16">
        <v>2</v>
      </c>
      <c r="J117" s="16">
        <v>1</v>
      </c>
      <c r="K117" s="16">
        <v>4</v>
      </c>
      <c r="L117" s="16">
        <v>4</v>
      </c>
      <c r="M117" s="16">
        <v>3</v>
      </c>
      <c r="N117" s="16">
        <v>9</v>
      </c>
      <c r="O117" s="16">
        <v>2</v>
      </c>
      <c r="P117" s="16">
        <v>7</v>
      </c>
      <c r="Q117" s="16">
        <v>3</v>
      </c>
      <c r="R117" s="16">
        <v>1</v>
      </c>
      <c r="S117" s="16">
        <v>6</v>
      </c>
      <c r="T117" s="16">
        <v>7</v>
      </c>
      <c r="U117" s="16">
        <v>1920</v>
      </c>
      <c r="V117" s="16">
        <v>1998</v>
      </c>
      <c r="W117" s="16">
        <v>5</v>
      </c>
      <c r="X117" s="16">
        <v>8</v>
      </c>
      <c r="Y117" s="16">
        <v>10</v>
      </c>
      <c r="Z117" s="16">
        <v>2</v>
      </c>
      <c r="AA117" s="16">
        <v>0</v>
      </c>
      <c r="AB117" s="16">
        <v>3</v>
      </c>
      <c r="AC117" s="16">
        <v>3</v>
      </c>
      <c r="AD117" s="16">
        <v>3</v>
      </c>
      <c r="AE117" s="16">
        <v>4</v>
      </c>
      <c r="AF117" s="16">
        <v>4</v>
      </c>
      <c r="AG117" s="16">
        <v>6</v>
      </c>
      <c r="AH117" s="16">
        <v>0</v>
      </c>
      <c r="AI117" s="16">
        <v>0</v>
      </c>
      <c r="AJ117" s="16">
        <v>901</v>
      </c>
      <c r="AK117" s="16">
        <v>901</v>
      </c>
      <c r="AL117" s="16">
        <v>6</v>
      </c>
      <c r="AM117" s="16">
        <v>6</v>
      </c>
      <c r="AN117" s="16">
        <v>1088</v>
      </c>
      <c r="AO117" s="16">
        <v>110</v>
      </c>
      <c r="AP117" s="16">
        <v>0</v>
      </c>
      <c r="AQ117" s="16">
        <v>1198</v>
      </c>
      <c r="AR117" s="16">
        <v>0</v>
      </c>
      <c r="AS117" s="16">
        <v>0</v>
      </c>
      <c r="AT117" s="16">
        <v>1</v>
      </c>
      <c r="AU117" s="16">
        <v>0</v>
      </c>
      <c r="AV117" s="16">
        <v>4</v>
      </c>
      <c r="AW117" s="16">
        <v>1</v>
      </c>
      <c r="AX117" s="16">
        <v>4</v>
      </c>
      <c r="AY117" s="16">
        <v>7</v>
      </c>
      <c r="AZ117" s="16">
        <v>0</v>
      </c>
      <c r="BA117" s="16">
        <v>3</v>
      </c>
      <c r="BB117" s="19">
        <v>1978.5061638868744</v>
      </c>
      <c r="BC117" s="16">
        <v>1</v>
      </c>
      <c r="BD117" s="16">
        <v>0</v>
      </c>
      <c r="BE117" s="16">
        <v>0</v>
      </c>
      <c r="BF117" s="16">
        <v>1</v>
      </c>
      <c r="BG117" s="16">
        <v>1</v>
      </c>
      <c r="BH117" s="16">
        <v>2</v>
      </c>
      <c r="BI117" s="16">
        <v>0</v>
      </c>
      <c r="BJ117" s="16">
        <v>98</v>
      </c>
      <c r="BK117" s="16">
        <v>0</v>
      </c>
      <c r="BL117" s="16">
        <v>0</v>
      </c>
      <c r="BM117" s="16">
        <v>0</v>
      </c>
      <c r="BN117" s="16">
        <v>0</v>
      </c>
      <c r="BO117" s="16">
        <v>3</v>
      </c>
      <c r="BP117" s="16">
        <v>0</v>
      </c>
      <c r="BQ117" s="16">
        <v>9</v>
      </c>
      <c r="BR117" s="16">
        <v>2008</v>
      </c>
      <c r="BS117" s="16">
        <v>15</v>
      </c>
      <c r="BT117" s="16">
        <v>2</v>
      </c>
      <c r="BU117" s="16">
        <v>3</v>
      </c>
    </row>
    <row r="118" spans="2:73" x14ac:dyDescent="0.35">
      <c r="B118" s="10" t="s">
        <v>402</v>
      </c>
      <c r="C118" s="16">
        <v>81000</v>
      </c>
      <c r="D118" s="16">
        <v>180</v>
      </c>
      <c r="E118" s="16">
        <v>2</v>
      </c>
      <c r="F118" s="16">
        <v>21</v>
      </c>
      <c r="G118" s="16">
        <v>1890</v>
      </c>
      <c r="H118" s="16">
        <v>2</v>
      </c>
      <c r="I118" s="16">
        <v>1</v>
      </c>
      <c r="J118" s="16">
        <v>2</v>
      </c>
      <c r="K118" s="16">
        <v>4</v>
      </c>
      <c r="L118" s="16">
        <v>4</v>
      </c>
      <c r="M118" s="16">
        <v>3</v>
      </c>
      <c r="N118" s="16">
        <v>21</v>
      </c>
      <c r="O118" s="16">
        <v>7</v>
      </c>
      <c r="P118" s="16">
        <v>7</v>
      </c>
      <c r="Q118" s="16">
        <v>5</v>
      </c>
      <c r="R118" s="16">
        <v>6</v>
      </c>
      <c r="S118" s="16">
        <v>4</v>
      </c>
      <c r="T118" s="16">
        <v>7</v>
      </c>
      <c r="U118" s="16">
        <v>1972</v>
      </c>
      <c r="V118" s="16">
        <v>1972</v>
      </c>
      <c r="W118" s="16">
        <v>5</v>
      </c>
      <c r="X118" s="16">
        <v>8</v>
      </c>
      <c r="Y118" s="16">
        <v>15</v>
      </c>
      <c r="Z118" s="16">
        <v>2</v>
      </c>
      <c r="AA118" s="16">
        <v>0</v>
      </c>
      <c r="AB118" s="16">
        <v>3</v>
      </c>
      <c r="AC118" s="16">
        <v>4</v>
      </c>
      <c r="AD118" s="16">
        <v>2</v>
      </c>
      <c r="AE118" s="16">
        <v>5</v>
      </c>
      <c r="AF118" s="16">
        <v>4</v>
      </c>
      <c r="AG118" s="16">
        <v>4</v>
      </c>
      <c r="AH118" s="16">
        <v>495</v>
      </c>
      <c r="AI118" s="16">
        <v>0</v>
      </c>
      <c r="AJ118" s="16">
        <v>135</v>
      </c>
      <c r="AK118" s="16">
        <v>630</v>
      </c>
      <c r="AL118" s="16">
        <v>6</v>
      </c>
      <c r="AM118" s="16">
        <v>6</v>
      </c>
      <c r="AN118" s="16">
        <v>630</v>
      </c>
      <c r="AO118" s="16">
        <v>0</v>
      </c>
      <c r="AP118" s="16">
        <v>0</v>
      </c>
      <c r="AQ118" s="16">
        <v>630</v>
      </c>
      <c r="AR118" s="16">
        <v>1</v>
      </c>
      <c r="AS118" s="16">
        <v>0</v>
      </c>
      <c r="AT118" s="16">
        <v>1</v>
      </c>
      <c r="AU118" s="16">
        <v>0</v>
      </c>
      <c r="AV118" s="16">
        <v>1</v>
      </c>
      <c r="AW118" s="16">
        <v>1</v>
      </c>
      <c r="AX118" s="16">
        <v>4</v>
      </c>
      <c r="AY118" s="16">
        <v>3</v>
      </c>
      <c r="AZ118" s="16">
        <v>0</v>
      </c>
      <c r="BA118" s="16">
        <v>3</v>
      </c>
      <c r="BB118" s="19">
        <v>1978.5061638868744</v>
      </c>
      <c r="BC118" s="16">
        <v>1</v>
      </c>
      <c r="BD118" s="16">
        <v>0</v>
      </c>
      <c r="BE118" s="16">
        <v>0</v>
      </c>
      <c r="BF118" s="16">
        <v>1</v>
      </c>
      <c r="BG118" s="16">
        <v>1</v>
      </c>
      <c r="BH118" s="16">
        <v>3</v>
      </c>
      <c r="BI118" s="16">
        <v>88</v>
      </c>
      <c r="BJ118" s="16">
        <v>0</v>
      </c>
      <c r="BK118" s="16">
        <v>0</v>
      </c>
      <c r="BL118" s="16">
        <v>0</v>
      </c>
      <c r="BM118" s="16">
        <v>0</v>
      </c>
      <c r="BN118" s="16">
        <v>0</v>
      </c>
      <c r="BO118" s="16">
        <v>5</v>
      </c>
      <c r="BP118" s="16">
        <v>0</v>
      </c>
      <c r="BQ118" s="16">
        <v>6</v>
      </c>
      <c r="BR118" s="16">
        <v>2008</v>
      </c>
      <c r="BS118" s="16">
        <v>15</v>
      </c>
      <c r="BT118" s="16">
        <v>4</v>
      </c>
      <c r="BU118" s="16">
        <v>5</v>
      </c>
    </row>
    <row r="119" spans="2:73" x14ac:dyDescent="0.35">
      <c r="B119" s="10" t="s">
        <v>403</v>
      </c>
      <c r="C119" s="16">
        <v>118000</v>
      </c>
      <c r="D119" s="16">
        <v>90</v>
      </c>
      <c r="E119" s="16">
        <v>4</v>
      </c>
      <c r="F119" s="16">
        <v>92</v>
      </c>
      <c r="G119" s="16">
        <v>12108</v>
      </c>
      <c r="H119" s="16">
        <v>2</v>
      </c>
      <c r="I119" s="16">
        <v>1</v>
      </c>
      <c r="J119" s="16">
        <v>2</v>
      </c>
      <c r="K119" s="16">
        <v>4</v>
      </c>
      <c r="L119" s="16">
        <v>4</v>
      </c>
      <c r="M119" s="16">
        <v>3</v>
      </c>
      <c r="N119" s="16">
        <v>4</v>
      </c>
      <c r="O119" s="16">
        <v>7</v>
      </c>
      <c r="P119" s="16">
        <v>7</v>
      </c>
      <c r="Q119" s="16">
        <v>2</v>
      </c>
      <c r="R119" s="16">
        <v>4</v>
      </c>
      <c r="S119" s="16">
        <v>4</v>
      </c>
      <c r="T119" s="16">
        <v>4</v>
      </c>
      <c r="U119" s="16">
        <v>1955</v>
      </c>
      <c r="V119" s="16">
        <v>1955</v>
      </c>
      <c r="W119" s="16">
        <v>5</v>
      </c>
      <c r="X119" s="16">
        <v>8</v>
      </c>
      <c r="Y119" s="16">
        <v>14</v>
      </c>
      <c r="Z119" s="16">
        <v>4</v>
      </c>
      <c r="AA119" s="16">
        <v>270</v>
      </c>
      <c r="AB119" s="16">
        <v>3</v>
      </c>
      <c r="AC119" s="16">
        <v>3</v>
      </c>
      <c r="AD119" s="16">
        <v>2</v>
      </c>
      <c r="AE119" s="16">
        <v>4</v>
      </c>
      <c r="AF119" s="16">
        <v>4</v>
      </c>
      <c r="AG119" s="16">
        <v>4</v>
      </c>
      <c r="AH119" s="16">
        <v>133</v>
      </c>
      <c r="AI119" s="16">
        <v>0</v>
      </c>
      <c r="AJ119" s="16">
        <v>1307</v>
      </c>
      <c r="AK119" s="16">
        <v>1440</v>
      </c>
      <c r="AL119" s="16">
        <v>6</v>
      </c>
      <c r="AM119" s="16">
        <v>2</v>
      </c>
      <c r="AN119" s="16">
        <v>1440</v>
      </c>
      <c r="AO119" s="16">
        <v>0</v>
      </c>
      <c r="AP119" s="16">
        <v>0</v>
      </c>
      <c r="AQ119" s="16">
        <v>1440</v>
      </c>
      <c r="AR119" s="16">
        <v>0</v>
      </c>
      <c r="AS119" s="16">
        <v>0</v>
      </c>
      <c r="AT119" s="16">
        <v>2</v>
      </c>
      <c r="AU119" s="16">
        <v>0</v>
      </c>
      <c r="AV119" s="16">
        <v>4</v>
      </c>
      <c r="AW119" s="16">
        <v>2</v>
      </c>
      <c r="AX119" s="16">
        <v>3</v>
      </c>
      <c r="AY119" s="16">
        <v>8</v>
      </c>
      <c r="AZ119" s="16">
        <v>0</v>
      </c>
      <c r="BA119" s="16">
        <v>3</v>
      </c>
      <c r="BB119" s="19">
        <v>1978.5061638868744</v>
      </c>
      <c r="BC119" s="16">
        <v>1</v>
      </c>
      <c r="BD119" s="16">
        <v>0</v>
      </c>
      <c r="BE119" s="16">
        <v>0</v>
      </c>
      <c r="BF119" s="16">
        <v>1</v>
      </c>
      <c r="BG119" s="16">
        <v>1</v>
      </c>
      <c r="BH119" s="16">
        <v>3</v>
      </c>
      <c r="BI119" s="16">
        <v>0</v>
      </c>
      <c r="BJ119" s="16">
        <v>0</v>
      </c>
      <c r="BK119" s="16">
        <v>0</v>
      </c>
      <c r="BL119" s="16">
        <v>0</v>
      </c>
      <c r="BM119" s="16">
        <v>0</v>
      </c>
      <c r="BN119" s="16">
        <v>0</v>
      </c>
      <c r="BO119" s="16">
        <v>5</v>
      </c>
      <c r="BP119" s="16">
        <v>0</v>
      </c>
      <c r="BQ119" s="16">
        <v>9</v>
      </c>
      <c r="BR119" s="16">
        <v>2008</v>
      </c>
      <c r="BS119" s="16">
        <v>15</v>
      </c>
      <c r="BT119" s="16">
        <v>4</v>
      </c>
      <c r="BU119" s="16">
        <v>5</v>
      </c>
    </row>
    <row r="120" spans="2:73" x14ac:dyDescent="0.35">
      <c r="B120" s="10" t="s">
        <v>404</v>
      </c>
      <c r="C120" s="16">
        <v>199900</v>
      </c>
      <c r="D120" s="16">
        <v>60</v>
      </c>
      <c r="E120" s="16">
        <v>4</v>
      </c>
      <c r="F120" s="19">
        <v>70.049958368026651</v>
      </c>
      <c r="G120" s="16">
        <v>11214</v>
      </c>
      <c r="H120" s="16">
        <v>2</v>
      </c>
      <c r="I120" s="16">
        <v>2</v>
      </c>
      <c r="J120" s="16">
        <v>2</v>
      </c>
      <c r="K120" s="16">
        <v>4</v>
      </c>
      <c r="L120" s="16">
        <v>2</v>
      </c>
      <c r="M120" s="16">
        <v>3</v>
      </c>
      <c r="N120" s="16">
        <v>11</v>
      </c>
      <c r="O120" s="16">
        <v>7</v>
      </c>
      <c r="P120" s="16">
        <v>7</v>
      </c>
      <c r="Q120" s="16">
        <v>3</v>
      </c>
      <c r="R120" s="16">
        <v>8</v>
      </c>
      <c r="S120" s="16">
        <v>7</v>
      </c>
      <c r="T120" s="16">
        <v>5</v>
      </c>
      <c r="U120" s="16">
        <v>1998</v>
      </c>
      <c r="V120" s="16">
        <v>1999</v>
      </c>
      <c r="W120" s="16">
        <v>5</v>
      </c>
      <c r="X120" s="16">
        <v>8</v>
      </c>
      <c r="Y120" s="16">
        <v>14</v>
      </c>
      <c r="Z120" s="16">
        <v>2</v>
      </c>
      <c r="AA120" s="16">
        <v>0</v>
      </c>
      <c r="AB120" s="16">
        <v>4</v>
      </c>
      <c r="AC120" s="16">
        <v>3</v>
      </c>
      <c r="AD120" s="16">
        <v>6</v>
      </c>
      <c r="AE120" s="16">
        <v>5</v>
      </c>
      <c r="AF120" s="16">
        <v>4</v>
      </c>
      <c r="AG120" s="16">
        <v>6</v>
      </c>
      <c r="AH120" s="16">
        <v>0</v>
      </c>
      <c r="AI120" s="16">
        <v>0</v>
      </c>
      <c r="AJ120" s="16">
        <v>930</v>
      </c>
      <c r="AK120" s="16">
        <v>930</v>
      </c>
      <c r="AL120" s="16">
        <v>6</v>
      </c>
      <c r="AM120" s="16">
        <v>6</v>
      </c>
      <c r="AN120" s="16">
        <v>956</v>
      </c>
      <c r="AO120" s="16">
        <v>930</v>
      </c>
      <c r="AP120" s="16">
        <v>0</v>
      </c>
      <c r="AQ120" s="16">
        <v>1886</v>
      </c>
      <c r="AR120" s="16">
        <v>0</v>
      </c>
      <c r="AS120" s="16">
        <v>0</v>
      </c>
      <c r="AT120" s="16">
        <v>2</v>
      </c>
      <c r="AU120" s="16">
        <v>1</v>
      </c>
      <c r="AV120" s="16">
        <v>4</v>
      </c>
      <c r="AW120" s="16">
        <v>1</v>
      </c>
      <c r="AX120" s="16">
        <v>5</v>
      </c>
      <c r="AY120" s="16">
        <v>10</v>
      </c>
      <c r="AZ120" s="16">
        <v>1</v>
      </c>
      <c r="BA120" s="16">
        <v>6</v>
      </c>
      <c r="BB120" s="16">
        <v>1998</v>
      </c>
      <c r="BC120" s="16">
        <v>4</v>
      </c>
      <c r="BD120" s="16">
        <v>2</v>
      </c>
      <c r="BE120" s="16">
        <v>431</v>
      </c>
      <c r="BF120" s="16">
        <v>4</v>
      </c>
      <c r="BG120" s="16">
        <v>4</v>
      </c>
      <c r="BH120" s="16">
        <v>3</v>
      </c>
      <c r="BI120" s="16">
        <v>89</v>
      </c>
      <c r="BJ120" s="16">
        <v>0</v>
      </c>
      <c r="BK120" s="16">
        <v>0</v>
      </c>
      <c r="BL120" s="16">
        <v>0</v>
      </c>
      <c r="BM120" s="16">
        <v>0</v>
      </c>
      <c r="BN120" s="16">
        <v>0</v>
      </c>
      <c r="BO120" s="16">
        <v>5</v>
      </c>
      <c r="BP120" s="16">
        <v>0</v>
      </c>
      <c r="BQ120" s="16">
        <v>7</v>
      </c>
      <c r="BR120" s="16">
        <v>2006</v>
      </c>
      <c r="BS120" s="16">
        <v>17</v>
      </c>
      <c r="BT120" s="16">
        <v>4</v>
      </c>
      <c r="BU120" s="16">
        <v>5</v>
      </c>
    </row>
    <row r="121" spans="2:73" x14ac:dyDescent="0.35">
      <c r="B121" s="10" t="s">
        <v>405</v>
      </c>
      <c r="C121" s="16">
        <v>204000</v>
      </c>
      <c r="D121" s="16">
        <v>60</v>
      </c>
      <c r="E121" s="16">
        <v>4</v>
      </c>
      <c r="F121" s="19">
        <v>70.049958368026651</v>
      </c>
      <c r="G121" s="16">
        <v>9303</v>
      </c>
      <c r="H121" s="16">
        <v>2</v>
      </c>
      <c r="I121" s="16">
        <v>2</v>
      </c>
      <c r="J121" s="16">
        <v>2</v>
      </c>
      <c r="K121" s="16">
        <v>4</v>
      </c>
      <c r="L121" s="16">
        <v>2</v>
      </c>
      <c r="M121" s="16">
        <v>3</v>
      </c>
      <c r="N121" s="16">
        <v>2</v>
      </c>
      <c r="O121" s="16">
        <v>7</v>
      </c>
      <c r="P121" s="16">
        <v>7</v>
      </c>
      <c r="Q121" s="16">
        <v>3</v>
      </c>
      <c r="R121" s="16">
        <v>8</v>
      </c>
      <c r="S121" s="16">
        <v>6</v>
      </c>
      <c r="T121" s="16">
        <v>5</v>
      </c>
      <c r="U121" s="16">
        <v>1996</v>
      </c>
      <c r="V121" s="16">
        <v>1997</v>
      </c>
      <c r="W121" s="16">
        <v>6</v>
      </c>
      <c r="X121" s="16">
        <v>8</v>
      </c>
      <c r="Y121" s="16">
        <v>14</v>
      </c>
      <c r="Z121" s="16">
        <v>4</v>
      </c>
      <c r="AA121" s="16">
        <v>42</v>
      </c>
      <c r="AB121" s="16">
        <v>4</v>
      </c>
      <c r="AC121" s="16">
        <v>3</v>
      </c>
      <c r="AD121" s="16">
        <v>6</v>
      </c>
      <c r="AE121" s="16">
        <v>6</v>
      </c>
      <c r="AF121" s="16">
        <v>4</v>
      </c>
      <c r="AG121" s="16">
        <v>4</v>
      </c>
      <c r="AH121" s="16">
        <v>742</v>
      </c>
      <c r="AI121" s="16">
        <v>0</v>
      </c>
      <c r="AJ121" s="16">
        <v>130</v>
      </c>
      <c r="AK121" s="16">
        <v>872</v>
      </c>
      <c r="AL121" s="16">
        <v>6</v>
      </c>
      <c r="AM121" s="16">
        <v>6</v>
      </c>
      <c r="AN121" s="16">
        <v>888</v>
      </c>
      <c r="AO121" s="16">
        <v>868</v>
      </c>
      <c r="AP121" s="16">
        <v>0</v>
      </c>
      <c r="AQ121" s="16">
        <v>1756</v>
      </c>
      <c r="AR121" s="16">
        <v>1</v>
      </c>
      <c r="AS121" s="16">
        <v>0</v>
      </c>
      <c r="AT121" s="16">
        <v>2</v>
      </c>
      <c r="AU121" s="16">
        <v>1</v>
      </c>
      <c r="AV121" s="16">
        <v>3</v>
      </c>
      <c r="AW121" s="16">
        <v>1</v>
      </c>
      <c r="AX121" s="16">
        <v>4</v>
      </c>
      <c r="AY121" s="16">
        <v>7</v>
      </c>
      <c r="AZ121" s="16">
        <v>0</v>
      </c>
      <c r="BA121" s="16">
        <v>6</v>
      </c>
      <c r="BB121" s="16">
        <v>1996</v>
      </c>
      <c r="BC121" s="16">
        <v>4</v>
      </c>
      <c r="BD121" s="16">
        <v>2</v>
      </c>
      <c r="BE121" s="16">
        <v>422</v>
      </c>
      <c r="BF121" s="16">
        <v>4</v>
      </c>
      <c r="BG121" s="16">
        <v>4</v>
      </c>
      <c r="BH121" s="16">
        <v>3</v>
      </c>
      <c r="BI121" s="16">
        <v>144</v>
      </c>
      <c r="BJ121" s="16">
        <v>122</v>
      </c>
      <c r="BK121" s="16">
        <v>0</v>
      </c>
      <c r="BL121" s="16">
        <v>0</v>
      </c>
      <c r="BM121" s="16">
        <v>0</v>
      </c>
      <c r="BN121" s="16">
        <v>0</v>
      </c>
      <c r="BO121" s="16">
        <v>5</v>
      </c>
      <c r="BP121" s="16">
        <v>0</v>
      </c>
      <c r="BQ121" s="16">
        <v>7</v>
      </c>
      <c r="BR121" s="16">
        <v>2007</v>
      </c>
      <c r="BS121" s="16">
        <v>16</v>
      </c>
      <c r="BT121" s="16">
        <v>4</v>
      </c>
      <c r="BU121" s="16">
        <v>5</v>
      </c>
    </row>
    <row r="122" spans="2:73" x14ac:dyDescent="0.35">
      <c r="B122" s="10" t="s">
        <v>406</v>
      </c>
      <c r="C122" s="16">
        <v>256000</v>
      </c>
      <c r="D122" s="16">
        <v>20</v>
      </c>
      <c r="E122" s="16">
        <v>4</v>
      </c>
      <c r="F122" s="19">
        <v>70.049958368026651</v>
      </c>
      <c r="G122" s="16">
        <v>53227</v>
      </c>
      <c r="H122" s="16">
        <v>2</v>
      </c>
      <c r="I122" s="16">
        <v>2</v>
      </c>
      <c r="J122" s="16">
        <v>3</v>
      </c>
      <c r="K122" s="16">
        <v>4</v>
      </c>
      <c r="L122" s="16">
        <v>1</v>
      </c>
      <c r="M122" s="16">
        <v>2</v>
      </c>
      <c r="N122" s="16">
        <v>1</v>
      </c>
      <c r="O122" s="16">
        <v>7</v>
      </c>
      <c r="P122" s="16">
        <v>7</v>
      </c>
      <c r="Q122" s="16">
        <v>3</v>
      </c>
      <c r="R122" s="16">
        <v>4</v>
      </c>
      <c r="S122" s="16">
        <v>4</v>
      </c>
      <c r="T122" s="16">
        <v>6</v>
      </c>
      <c r="U122" s="16">
        <v>1954</v>
      </c>
      <c r="V122" s="16">
        <v>1994</v>
      </c>
      <c r="W122" s="16">
        <v>1</v>
      </c>
      <c r="X122" s="16">
        <v>4</v>
      </c>
      <c r="Y122" s="16">
        <v>3</v>
      </c>
      <c r="Z122" s="16">
        <v>2</v>
      </c>
      <c r="AA122" s="16">
        <v>0</v>
      </c>
      <c r="AB122" s="16">
        <v>3</v>
      </c>
      <c r="AC122" s="16">
        <v>3</v>
      </c>
      <c r="AD122" s="16">
        <v>2</v>
      </c>
      <c r="AE122" s="16">
        <v>5</v>
      </c>
      <c r="AF122" s="16">
        <v>4</v>
      </c>
      <c r="AG122" s="16">
        <v>3</v>
      </c>
      <c r="AH122" s="16">
        <v>1116</v>
      </c>
      <c r="AI122" s="16">
        <v>0</v>
      </c>
      <c r="AJ122" s="16">
        <v>248</v>
      </c>
      <c r="AK122" s="16">
        <v>1364</v>
      </c>
      <c r="AL122" s="16">
        <v>6</v>
      </c>
      <c r="AM122" s="16">
        <v>6</v>
      </c>
      <c r="AN122" s="16">
        <v>1663</v>
      </c>
      <c r="AO122" s="16">
        <v>0</v>
      </c>
      <c r="AP122" s="16">
        <v>0</v>
      </c>
      <c r="AQ122" s="16">
        <v>1663</v>
      </c>
      <c r="AR122" s="16">
        <v>1</v>
      </c>
      <c r="AS122" s="16">
        <v>0</v>
      </c>
      <c r="AT122" s="16">
        <v>1</v>
      </c>
      <c r="AU122" s="16">
        <v>0</v>
      </c>
      <c r="AV122" s="16">
        <v>2</v>
      </c>
      <c r="AW122" s="16">
        <v>1</v>
      </c>
      <c r="AX122" s="16">
        <v>5</v>
      </c>
      <c r="AY122" s="16">
        <v>6</v>
      </c>
      <c r="AZ122" s="16">
        <v>2</v>
      </c>
      <c r="BA122" s="16">
        <v>6</v>
      </c>
      <c r="BB122" s="16">
        <v>1954</v>
      </c>
      <c r="BC122" s="16">
        <v>4</v>
      </c>
      <c r="BD122" s="16">
        <v>2</v>
      </c>
      <c r="BE122" s="16">
        <v>529</v>
      </c>
      <c r="BF122" s="16">
        <v>4</v>
      </c>
      <c r="BG122" s="16">
        <v>4</v>
      </c>
      <c r="BH122" s="16">
        <v>3</v>
      </c>
      <c r="BI122" s="16">
        <v>224</v>
      </c>
      <c r="BJ122" s="16">
        <v>137</v>
      </c>
      <c r="BK122" s="16">
        <v>0</v>
      </c>
      <c r="BL122" s="16">
        <v>0</v>
      </c>
      <c r="BM122" s="16">
        <v>0</v>
      </c>
      <c r="BN122" s="16">
        <v>0</v>
      </c>
      <c r="BO122" s="16">
        <v>5</v>
      </c>
      <c r="BP122" s="16">
        <v>0</v>
      </c>
      <c r="BQ122" s="16">
        <v>3</v>
      </c>
      <c r="BR122" s="16">
        <v>2008</v>
      </c>
      <c r="BS122" s="16">
        <v>15</v>
      </c>
      <c r="BT122" s="16">
        <v>4</v>
      </c>
      <c r="BU122" s="16">
        <v>5</v>
      </c>
    </row>
    <row r="123" spans="2:73" x14ac:dyDescent="0.35">
      <c r="B123" s="10" t="s">
        <v>407</v>
      </c>
      <c r="C123" s="16">
        <v>161000</v>
      </c>
      <c r="D123" s="16">
        <v>70</v>
      </c>
      <c r="E123" s="16">
        <v>2</v>
      </c>
      <c r="F123" s="19">
        <v>70.049958368026651</v>
      </c>
      <c r="G123" s="16">
        <v>5100</v>
      </c>
      <c r="H123" s="16">
        <v>2</v>
      </c>
      <c r="I123" s="16">
        <v>1</v>
      </c>
      <c r="J123" s="16">
        <v>2</v>
      </c>
      <c r="K123" s="16">
        <v>4</v>
      </c>
      <c r="L123" s="16">
        <v>4</v>
      </c>
      <c r="M123" s="16">
        <v>3</v>
      </c>
      <c r="N123" s="16">
        <v>9</v>
      </c>
      <c r="O123" s="16">
        <v>7</v>
      </c>
      <c r="P123" s="16">
        <v>7</v>
      </c>
      <c r="Q123" s="16">
        <v>3</v>
      </c>
      <c r="R123" s="16">
        <v>8</v>
      </c>
      <c r="S123" s="16">
        <v>8</v>
      </c>
      <c r="T123" s="16">
        <v>7</v>
      </c>
      <c r="U123" s="16">
        <v>1925</v>
      </c>
      <c r="V123" s="16">
        <v>1996</v>
      </c>
      <c r="W123" s="16">
        <v>6</v>
      </c>
      <c r="X123" s="16">
        <v>8</v>
      </c>
      <c r="Y123" s="16">
        <v>7</v>
      </c>
      <c r="Z123" s="16">
        <v>2</v>
      </c>
      <c r="AA123" s="16">
        <v>0</v>
      </c>
      <c r="AB123" s="16">
        <v>3</v>
      </c>
      <c r="AC123" s="16">
        <v>4</v>
      </c>
      <c r="AD123" s="16">
        <v>6</v>
      </c>
      <c r="AE123" s="16">
        <v>4</v>
      </c>
      <c r="AF123" s="16">
        <v>4</v>
      </c>
      <c r="AG123" s="16">
        <v>6</v>
      </c>
      <c r="AH123" s="16">
        <v>0</v>
      </c>
      <c r="AI123" s="16">
        <v>0</v>
      </c>
      <c r="AJ123" s="16">
        <v>588</v>
      </c>
      <c r="AK123" s="16">
        <v>588</v>
      </c>
      <c r="AL123" s="16">
        <v>6</v>
      </c>
      <c r="AM123" s="16">
        <v>6</v>
      </c>
      <c r="AN123" s="16">
        <v>833</v>
      </c>
      <c r="AO123" s="16">
        <v>833</v>
      </c>
      <c r="AP123" s="16">
        <v>0</v>
      </c>
      <c r="AQ123" s="16">
        <v>1666</v>
      </c>
      <c r="AR123" s="16">
        <v>0</v>
      </c>
      <c r="AS123" s="16">
        <v>0</v>
      </c>
      <c r="AT123" s="16">
        <v>1</v>
      </c>
      <c r="AU123" s="16">
        <v>0</v>
      </c>
      <c r="AV123" s="16">
        <v>3</v>
      </c>
      <c r="AW123" s="16">
        <v>1</v>
      </c>
      <c r="AX123" s="16">
        <v>5</v>
      </c>
      <c r="AY123" s="16">
        <v>7</v>
      </c>
      <c r="AZ123" s="16">
        <v>1</v>
      </c>
      <c r="BA123" s="16">
        <v>5</v>
      </c>
      <c r="BB123" s="16">
        <v>1925</v>
      </c>
      <c r="BC123" s="16">
        <v>2</v>
      </c>
      <c r="BD123" s="16">
        <v>1</v>
      </c>
      <c r="BE123" s="16">
        <v>228</v>
      </c>
      <c r="BF123" s="16">
        <v>4</v>
      </c>
      <c r="BG123" s="16">
        <v>4</v>
      </c>
      <c r="BH123" s="16">
        <v>3</v>
      </c>
      <c r="BI123" s="16">
        <v>192</v>
      </c>
      <c r="BJ123" s="16">
        <v>63</v>
      </c>
      <c r="BK123" s="16">
        <v>0</v>
      </c>
      <c r="BL123" s="16">
        <v>0</v>
      </c>
      <c r="BM123" s="16">
        <v>0</v>
      </c>
      <c r="BN123" s="16">
        <v>0</v>
      </c>
      <c r="BO123" s="16">
        <v>3</v>
      </c>
      <c r="BP123" s="16">
        <v>0</v>
      </c>
      <c r="BQ123" s="16">
        <v>6</v>
      </c>
      <c r="BR123" s="16">
        <v>2008</v>
      </c>
      <c r="BS123" s="16">
        <v>15</v>
      </c>
      <c r="BT123" s="16">
        <v>4</v>
      </c>
      <c r="BU123" s="16">
        <v>5</v>
      </c>
    </row>
    <row r="124" spans="2:73" x14ac:dyDescent="0.35">
      <c r="B124" s="10" t="s">
        <v>408</v>
      </c>
      <c r="C124" s="16">
        <v>110000</v>
      </c>
      <c r="D124" s="16">
        <v>50</v>
      </c>
      <c r="E124" s="16">
        <v>4</v>
      </c>
      <c r="F124" s="19">
        <v>70.049958368026651</v>
      </c>
      <c r="G124" s="16">
        <v>7015</v>
      </c>
      <c r="H124" s="16">
        <v>2</v>
      </c>
      <c r="I124" s="16">
        <v>2</v>
      </c>
      <c r="J124" s="16">
        <v>1</v>
      </c>
      <c r="K124" s="16">
        <v>4</v>
      </c>
      <c r="L124" s="16">
        <v>2</v>
      </c>
      <c r="M124" s="16">
        <v>3</v>
      </c>
      <c r="N124" s="16">
        <v>12</v>
      </c>
      <c r="O124" s="16">
        <v>7</v>
      </c>
      <c r="P124" s="16">
        <v>7</v>
      </c>
      <c r="Q124" s="16">
        <v>3</v>
      </c>
      <c r="R124" s="16">
        <v>1</v>
      </c>
      <c r="S124" s="16">
        <v>5</v>
      </c>
      <c r="T124" s="16">
        <v>4</v>
      </c>
      <c r="U124" s="16">
        <v>1950</v>
      </c>
      <c r="V124" s="16">
        <v>1950</v>
      </c>
      <c r="W124" s="16">
        <v>5</v>
      </c>
      <c r="X124" s="16">
        <v>8</v>
      </c>
      <c r="Y124" s="16">
        <v>10</v>
      </c>
      <c r="Z124" s="16">
        <v>1</v>
      </c>
      <c r="AA124" s="16">
        <v>161</v>
      </c>
      <c r="AB124" s="16">
        <v>3</v>
      </c>
      <c r="AC124" s="16">
        <v>3</v>
      </c>
      <c r="AD124" s="16">
        <v>2</v>
      </c>
      <c r="AE124" s="16">
        <v>4</v>
      </c>
      <c r="AF124" s="16">
        <v>4</v>
      </c>
      <c r="AG124" s="16">
        <v>5</v>
      </c>
      <c r="AH124" s="16">
        <v>185</v>
      </c>
      <c r="AI124" s="16">
        <v>0</v>
      </c>
      <c r="AJ124" s="16">
        <v>524</v>
      </c>
      <c r="AK124" s="16">
        <v>709</v>
      </c>
      <c r="AL124" s="16">
        <v>6</v>
      </c>
      <c r="AM124" s="16">
        <v>6</v>
      </c>
      <c r="AN124" s="16">
        <v>979</v>
      </c>
      <c r="AO124" s="16">
        <v>224</v>
      </c>
      <c r="AP124" s="16">
        <v>0</v>
      </c>
      <c r="AQ124" s="16">
        <v>1203</v>
      </c>
      <c r="AR124" s="16">
        <v>1</v>
      </c>
      <c r="AS124" s="16">
        <v>0</v>
      </c>
      <c r="AT124" s="16">
        <v>1</v>
      </c>
      <c r="AU124" s="16">
        <v>0</v>
      </c>
      <c r="AV124" s="16">
        <v>3</v>
      </c>
      <c r="AW124" s="16">
        <v>1</v>
      </c>
      <c r="AX124" s="16">
        <v>5</v>
      </c>
      <c r="AY124" s="16">
        <v>5</v>
      </c>
      <c r="AZ124" s="16">
        <v>1</v>
      </c>
      <c r="BA124" s="16">
        <v>5</v>
      </c>
      <c r="BB124" s="16">
        <v>1950</v>
      </c>
      <c r="BC124" s="16">
        <v>2</v>
      </c>
      <c r="BD124" s="16">
        <v>1</v>
      </c>
      <c r="BE124" s="16">
        <v>352</v>
      </c>
      <c r="BF124" s="16">
        <v>4</v>
      </c>
      <c r="BG124" s="16">
        <v>4</v>
      </c>
      <c r="BH124" s="16">
        <v>3</v>
      </c>
      <c r="BI124" s="16">
        <v>0</v>
      </c>
      <c r="BJ124" s="16">
        <v>0</v>
      </c>
      <c r="BK124" s="16">
        <v>248</v>
      </c>
      <c r="BL124" s="16">
        <v>0</v>
      </c>
      <c r="BM124" s="16">
        <v>0</v>
      </c>
      <c r="BN124" s="16">
        <v>0</v>
      </c>
      <c r="BO124" s="16">
        <v>5</v>
      </c>
      <c r="BP124" s="16">
        <v>0</v>
      </c>
      <c r="BQ124" s="16">
        <v>7</v>
      </c>
      <c r="BR124" s="16">
        <v>2009</v>
      </c>
      <c r="BS124" s="16">
        <v>14</v>
      </c>
      <c r="BT124" s="16">
        <v>4</v>
      </c>
      <c r="BU124" s="16">
        <v>5</v>
      </c>
    </row>
    <row r="125" spans="2:73" x14ac:dyDescent="0.35">
      <c r="B125" s="10" t="s">
        <v>409</v>
      </c>
      <c r="C125" s="16">
        <v>124000</v>
      </c>
      <c r="D125" s="16">
        <v>20</v>
      </c>
      <c r="E125" s="16">
        <v>4</v>
      </c>
      <c r="F125" s="16">
        <v>60</v>
      </c>
      <c r="G125" s="16">
        <v>8430</v>
      </c>
      <c r="H125" s="16">
        <v>2</v>
      </c>
      <c r="I125" s="16">
        <v>1</v>
      </c>
      <c r="J125" s="16">
        <v>4</v>
      </c>
      <c r="K125" s="16">
        <v>4</v>
      </c>
      <c r="L125" s="16">
        <v>4</v>
      </c>
      <c r="M125" s="16">
        <v>2</v>
      </c>
      <c r="N125" s="16">
        <v>16</v>
      </c>
      <c r="O125" s="16">
        <v>7</v>
      </c>
      <c r="P125" s="16">
        <v>7</v>
      </c>
      <c r="Q125" s="16">
        <v>3</v>
      </c>
      <c r="R125" s="16">
        <v>4</v>
      </c>
      <c r="S125" s="16">
        <v>5</v>
      </c>
      <c r="T125" s="16">
        <v>5</v>
      </c>
      <c r="U125" s="16">
        <v>1978</v>
      </c>
      <c r="V125" s="16">
        <v>1978</v>
      </c>
      <c r="W125" s="16">
        <v>5</v>
      </c>
      <c r="X125" s="16">
        <v>8</v>
      </c>
      <c r="Y125" s="16">
        <v>9</v>
      </c>
      <c r="Z125" s="16">
        <v>4</v>
      </c>
      <c r="AA125" s="16">
        <v>136</v>
      </c>
      <c r="AB125" s="16">
        <v>3</v>
      </c>
      <c r="AC125" s="16">
        <v>3</v>
      </c>
      <c r="AD125" s="16">
        <v>2</v>
      </c>
      <c r="AE125" s="16">
        <v>5</v>
      </c>
      <c r="AF125" s="16">
        <v>4</v>
      </c>
      <c r="AG125" s="16">
        <v>2</v>
      </c>
      <c r="AH125" s="16">
        <v>616</v>
      </c>
      <c r="AI125" s="16">
        <v>0</v>
      </c>
      <c r="AJ125" s="16">
        <v>424</v>
      </c>
      <c r="AK125" s="16">
        <v>1040</v>
      </c>
      <c r="AL125" s="16">
        <v>6</v>
      </c>
      <c r="AM125" s="16">
        <v>6</v>
      </c>
      <c r="AN125" s="16">
        <v>1040</v>
      </c>
      <c r="AO125" s="16">
        <v>0</v>
      </c>
      <c r="AP125" s="16">
        <v>0</v>
      </c>
      <c r="AQ125" s="16">
        <v>1040</v>
      </c>
      <c r="AR125" s="16">
        <v>0</v>
      </c>
      <c r="AS125" s="16">
        <v>0</v>
      </c>
      <c r="AT125" s="16">
        <v>2</v>
      </c>
      <c r="AU125" s="16">
        <v>0</v>
      </c>
      <c r="AV125" s="16">
        <v>3</v>
      </c>
      <c r="AW125" s="16">
        <v>1</v>
      </c>
      <c r="AX125" s="16">
        <v>4</v>
      </c>
      <c r="AY125" s="16">
        <v>5</v>
      </c>
      <c r="AZ125" s="16">
        <v>0</v>
      </c>
      <c r="BA125" s="16">
        <v>3</v>
      </c>
      <c r="BB125" s="19">
        <v>1978.5061638868744</v>
      </c>
      <c r="BC125" s="16">
        <v>1</v>
      </c>
      <c r="BD125" s="16">
        <v>0</v>
      </c>
      <c r="BE125" s="16">
        <v>0</v>
      </c>
      <c r="BF125" s="16">
        <v>1</v>
      </c>
      <c r="BG125" s="16">
        <v>1</v>
      </c>
      <c r="BH125" s="16">
        <v>3</v>
      </c>
      <c r="BI125" s="16">
        <v>0</v>
      </c>
      <c r="BJ125" s="16">
        <v>0</v>
      </c>
      <c r="BK125" s="16">
        <v>0</v>
      </c>
      <c r="BL125" s="16">
        <v>0</v>
      </c>
      <c r="BM125" s="16">
        <v>0</v>
      </c>
      <c r="BN125" s="16">
        <v>0</v>
      </c>
      <c r="BO125" s="16">
        <v>5</v>
      </c>
      <c r="BP125" s="16">
        <v>0</v>
      </c>
      <c r="BQ125" s="16">
        <v>8</v>
      </c>
      <c r="BR125" s="16">
        <v>2009</v>
      </c>
      <c r="BS125" s="16">
        <v>14</v>
      </c>
      <c r="BT125" s="16">
        <v>4</v>
      </c>
      <c r="BU125" s="16">
        <v>5</v>
      </c>
    </row>
    <row r="126" spans="2:73" x14ac:dyDescent="0.35">
      <c r="B126" s="10" t="s">
        <v>410</v>
      </c>
      <c r="C126" s="16">
        <v>178740</v>
      </c>
      <c r="D126" s="16">
        <v>120</v>
      </c>
      <c r="E126" s="16">
        <v>2</v>
      </c>
      <c r="F126" s="19">
        <v>70.049958368026651</v>
      </c>
      <c r="G126" s="16">
        <v>3072</v>
      </c>
      <c r="H126" s="16">
        <v>2</v>
      </c>
      <c r="I126" s="16">
        <v>1</v>
      </c>
      <c r="J126" s="16">
        <v>2</v>
      </c>
      <c r="K126" s="16">
        <v>4</v>
      </c>
      <c r="L126" s="16">
        <v>4</v>
      </c>
      <c r="M126" s="16">
        <v>3</v>
      </c>
      <c r="N126" s="16">
        <v>23</v>
      </c>
      <c r="O126" s="16">
        <v>7</v>
      </c>
      <c r="P126" s="16">
        <v>7</v>
      </c>
      <c r="Q126" s="16">
        <v>4</v>
      </c>
      <c r="R126" s="16">
        <v>4</v>
      </c>
      <c r="S126" s="16">
        <v>7</v>
      </c>
      <c r="T126" s="16">
        <v>5</v>
      </c>
      <c r="U126" s="16">
        <v>2004</v>
      </c>
      <c r="V126" s="16">
        <v>2004</v>
      </c>
      <c r="W126" s="16">
        <v>6</v>
      </c>
      <c r="X126" s="16">
        <v>8</v>
      </c>
      <c r="Y126" s="16">
        <v>14</v>
      </c>
      <c r="Z126" s="16">
        <v>4</v>
      </c>
      <c r="AA126" s="16">
        <v>18</v>
      </c>
      <c r="AB126" s="16">
        <v>4</v>
      </c>
      <c r="AC126" s="16">
        <v>3</v>
      </c>
      <c r="AD126" s="16">
        <v>6</v>
      </c>
      <c r="AE126" s="16">
        <v>5</v>
      </c>
      <c r="AF126" s="16">
        <v>4</v>
      </c>
      <c r="AG126" s="16">
        <v>6</v>
      </c>
      <c r="AH126" s="16">
        <v>0</v>
      </c>
      <c r="AI126" s="16">
        <v>0</v>
      </c>
      <c r="AJ126" s="16">
        <v>1375</v>
      </c>
      <c r="AK126" s="16">
        <v>1375</v>
      </c>
      <c r="AL126" s="16">
        <v>6</v>
      </c>
      <c r="AM126" s="16">
        <v>6</v>
      </c>
      <c r="AN126" s="16">
        <v>1414</v>
      </c>
      <c r="AO126" s="16">
        <v>0</v>
      </c>
      <c r="AP126" s="16">
        <v>0</v>
      </c>
      <c r="AQ126" s="16">
        <v>1414</v>
      </c>
      <c r="AR126" s="16">
        <v>0</v>
      </c>
      <c r="AS126" s="16">
        <v>0</v>
      </c>
      <c r="AT126" s="16">
        <v>2</v>
      </c>
      <c r="AU126" s="16">
        <v>0</v>
      </c>
      <c r="AV126" s="16">
        <v>2</v>
      </c>
      <c r="AW126" s="16">
        <v>1</v>
      </c>
      <c r="AX126" s="16">
        <v>5</v>
      </c>
      <c r="AY126" s="16">
        <v>6</v>
      </c>
      <c r="AZ126" s="16">
        <v>1</v>
      </c>
      <c r="BA126" s="16">
        <v>6</v>
      </c>
      <c r="BB126" s="16">
        <v>2004</v>
      </c>
      <c r="BC126" s="16">
        <v>4</v>
      </c>
      <c r="BD126" s="16">
        <v>2</v>
      </c>
      <c r="BE126" s="16">
        <v>398</v>
      </c>
      <c r="BF126" s="16">
        <v>4</v>
      </c>
      <c r="BG126" s="16">
        <v>4</v>
      </c>
      <c r="BH126" s="16">
        <v>3</v>
      </c>
      <c r="BI126" s="16">
        <v>144</v>
      </c>
      <c r="BJ126" s="16">
        <v>20</v>
      </c>
      <c r="BK126" s="16">
        <v>0</v>
      </c>
      <c r="BL126" s="16">
        <v>0</v>
      </c>
      <c r="BM126" s="16">
        <v>0</v>
      </c>
      <c r="BN126" s="16">
        <v>0</v>
      </c>
      <c r="BO126" s="16">
        <v>5</v>
      </c>
      <c r="BP126" s="16">
        <v>0</v>
      </c>
      <c r="BQ126" s="16">
        <v>5</v>
      </c>
      <c r="BR126" s="16">
        <v>2006</v>
      </c>
      <c r="BS126" s="16">
        <v>17</v>
      </c>
      <c r="BT126" s="16">
        <v>4</v>
      </c>
      <c r="BU126" s="16">
        <v>5</v>
      </c>
    </row>
    <row r="127" spans="2:73" x14ac:dyDescent="0.35">
      <c r="B127" s="10" t="s">
        <v>411</v>
      </c>
      <c r="C127" s="16">
        <v>212000</v>
      </c>
      <c r="D127" s="16">
        <v>120</v>
      </c>
      <c r="E127" s="16">
        <v>4</v>
      </c>
      <c r="F127" s="19">
        <v>70.049958368026651</v>
      </c>
      <c r="G127" s="16">
        <v>6820</v>
      </c>
      <c r="H127" s="16">
        <v>2</v>
      </c>
      <c r="I127" s="16">
        <v>2</v>
      </c>
      <c r="J127" s="16">
        <v>2</v>
      </c>
      <c r="K127" s="16">
        <v>4</v>
      </c>
      <c r="L127" s="16">
        <v>2</v>
      </c>
      <c r="M127" s="16">
        <v>3</v>
      </c>
      <c r="N127" s="16">
        <v>20</v>
      </c>
      <c r="O127" s="16">
        <v>7</v>
      </c>
      <c r="P127" s="16">
        <v>7</v>
      </c>
      <c r="Q127" s="16">
        <v>4</v>
      </c>
      <c r="R127" s="16">
        <v>4</v>
      </c>
      <c r="S127" s="16">
        <v>8</v>
      </c>
      <c r="T127" s="16">
        <v>5</v>
      </c>
      <c r="U127" s="16">
        <v>1985</v>
      </c>
      <c r="V127" s="16">
        <v>1985</v>
      </c>
      <c r="W127" s="16">
        <v>5</v>
      </c>
      <c r="X127" s="16">
        <v>8</v>
      </c>
      <c r="Y127" s="16">
        <v>9</v>
      </c>
      <c r="Z127" s="16">
        <v>2</v>
      </c>
      <c r="AA127" s="16">
        <v>0</v>
      </c>
      <c r="AB127" s="16">
        <v>4</v>
      </c>
      <c r="AC127" s="16">
        <v>3</v>
      </c>
      <c r="AD127" s="16">
        <v>6</v>
      </c>
      <c r="AE127" s="16">
        <v>5</v>
      </c>
      <c r="AF127" s="16">
        <v>4</v>
      </c>
      <c r="AG127" s="16">
        <v>7</v>
      </c>
      <c r="AH127" s="16">
        <v>368</v>
      </c>
      <c r="AI127" s="16">
        <v>1120</v>
      </c>
      <c r="AJ127" s="16">
        <v>0</v>
      </c>
      <c r="AK127" s="16">
        <v>1488</v>
      </c>
      <c r="AL127" s="16">
        <v>6</v>
      </c>
      <c r="AM127" s="16">
        <v>6</v>
      </c>
      <c r="AN127" s="16">
        <v>1502</v>
      </c>
      <c r="AO127" s="16">
        <v>0</v>
      </c>
      <c r="AP127" s="16">
        <v>0</v>
      </c>
      <c r="AQ127" s="16">
        <v>1502</v>
      </c>
      <c r="AR127" s="16">
        <v>1</v>
      </c>
      <c r="AS127" s="16">
        <v>0</v>
      </c>
      <c r="AT127" s="16">
        <v>1</v>
      </c>
      <c r="AU127" s="16">
        <v>1</v>
      </c>
      <c r="AV127" s="16">
        <v>1</v>
      </c>
      <c r="AW127" s="16">
        <v>1</v>
      </c>
      <c r="AX127" s="16">
        <v>5</v>
      </c>
      <c r="AY127" s="16">
        <v>4</v>
      </c>
      <c r="AZ127" s="16">
        <v>0</v>
      </c>
      <c r="BA127" s="16">
        <v>6</v>
      </c>
      <c r="BB127" s="16">
        <v>1985</v>
      </c>
      <c r="BC127" s="16">
        <v>3</v>
      </c>
      <c r="BD127" s="16">
        <v>2</v>
      </c>
      <c r="BE127" s="16">
        <v>528</v>
      </c>
      <c r="BF127" s="16">
        <v>4</v>
      </c>
      <c r="BG127" s="16">
        <v>4</v>
      </c>
      <c r="BH127" s="16">
        <v>3</v>
      </c>
      <c r="BI127" s="16">
        <v>0</v>
      </c>
      <c r="BJ127" s="16">
        <v>54</v>
      </c>
      <c r="BK127" s="16">
        <v>0</v>
      </c>
      <c r="BL127" s="16">
        <v>0</v>
      </c>
      <c r="BM127" s="16">
        <v>140</v>
      </c>
      <c r="BN127" s="16">
        <v>0</v>
      </c>
      <c r="BO127" s="16">
        <v>5</v>
      </c>
      <c r="BP127" s="16">
        <v>0</v>
      </c>
      <c r="BQ127" s="16">
        <v>6</v>
      </c>
      <c r="BR127" s="16">
        <v>2010</v>
      </c>
      <c r="BS127" s="16">
        <v>13</v>
      </c>
      <c r="BT127" s="16">
        <v>4</v>
      </c>
      <c r="BU127" s="16">
        <v>5</v>
      </c>
    </row>
    <row r="128" spans="2:73" x14ac:dyDescent="0.35">
      <c r="B128" s="10" t="s">
        <v>412</v>
      </c>
      <c r="C128" s="16">
        <v>132500</v>
      </c>
      <c r="D128" s="16">
        <v>20</v>
      </c>
      <c r="E128" s="16">
        <v>4</v>
      </c>
      <c r="F128" s="19">
        <v>70.049958368026651</v>
      </c>
      <c r="G128" s="16">
        <v>7758</v>
      </c>
      <c r="H128" s="16">
        <v>2</v>
      </c>
      <c r="I128" s="16">
        <v>2</v>
      </c>
      <c r="J128" s="16">
        <v>2</v>
      </c>
      <c r="K128" s="16">
        <v>4</v>
      </c>
      <c r="L128" s="16">
        <v>2</v>
      </c>
      <c r="M128" s="16">
        <v>3</v>
      </c>
      <c r="N128" s="16">
        <v>5</v>
      </c>
      <c r="O128" s="16">
        <v>7</v>
      </c>
      <c r="P128" s="16">
        <v>7</v>
      </c>
      <c r="Q128" s="16">
        <v>3</v>
      </c>
      <c r="R128" s="16">
        <v>4</v>
      </c>
      <c r="S128" s="16">
        <v>5</v>
      </c>
      <c r="T128" s="16">
        <v>7</v>
      </c>
      <c r="U128" s="16">
        <v>1962</v>
      </c>
      <c r="V128" s="16">
        <v>2001</v>
      </c>
      <c r="W128" s="16">
        <v>5</v>
      </c>
      <c r="X128" s="16">
        <v>8</v>
      </c>
      <c r="Y128" s="16">
        <v>9</v>
      </c>
      <c r="Z128" s="16">
        <v>2</v>
      </c>
      <c r="AA128" s="16">
        <v>0</v>
      </c>
      <c r="AB128" s="16">
        <v>3</v>
      </c>
      <c r="AC128" s="16">
        <v>4</v>
      </c>
      <c r="AD128" s="16">
        <v>2</v>
      </c>
      <c r="AE128" s="16">
        <v>4</v>
      </c>
      <c r="AF128" s="16">
        <v>4</v>
      </c>
      <c r="AG128" s="16">
        <v>4</v>
      </c>
      <c r="AH128" s="16">
        <v>588</v>
      </c>
      <c r="AI128" s="16">
        <v>0</v>
      </c>
      <c r="AJ128" s="16">
        <v>411</v>
      </c>
      <c r="AK128" s="16">
        <v>999</v>
      </c>
      <c r="AL128" s="16">
        <v>6</v>
      </c>
      <c r="AM128" s="16">
        <v>6</v>
      </c>
      <c r="AN128" s="16">
        <v>999</v>
      </c>
      <c r="AO128" s="16">
        <v>0</v>
      </c>
      <c r="AP128" s="16">
        <v>0</v>
      </c>
      <c r="AQ128" s="16">
        <v>999</v>
      </c>
      <c r="AR128" s="16">
        <v>1</v>
      </c>
      <c r="AS128" s="16">
        <v>0</v>
      </c>
      <c r="AT128" s="16">
        <v>1</v>
      </c>
      <c r="AU128" s="16">
        <v>0</v>
      </c>
      <c r="AV128" s="16">
        <v>3</v>
      </c>
      <c r="AW128" s="16">
        <v>1</v>
      </c>
      <c r="AX128" s="16">
        <v>5</v>
      </c>
      <c r="AY128" s="16">
        <v>6</v>
      </c>
      <c r="AZ128" s="16">
        <v>0</v>
      </c>
      <c r="BA128" s="16">
        <v>5</v>
      </c>
      <c r="BB128" s="16">
        <v>1963</v>
      </c>
      <c r="BC128" s="16">
        <v>2</v>
      </c>
      <c r="BD128" s="16">
        <v>1</v>
      </c>
      <c r="BE128" s="16">
        <v>264</v>
      </c>
      <c r="BF128" s="16">
        <v>4</v>
      </c>
      <c r="BG128" s="16">
        <v>4</v>
      </c>
      <c r="BH128" s="16">
        <v>3</v>
      </c>
      <c r="BI128" s="16">
        <v>0</v>
      </c>
      <c r="BJ128" s="16">
        <v>132</v>
      </c>
      <c r="BK128" s="16">
        <v>0</v>
      </c>
      <c r="BL128" s="16">
        <v>0</v>
      </c>
      <c r="BM128" s="16">
        <v>0</v>
      </c>
      <c r="BN128" s="16">
        <v>0</v>
      </c>
      <c r="BO128" s="16">
        <v>5</v>
      </c>
      <c r="BP128" s="16">
        <v>0</v>
      </c>
      <c r="BQ128" s="16">
        <v>3</v>
      </c>
      <c r="BR128" s="16">
        <v>2007</v>
      </c>
      <c r="BS128" s="16">
        <v>16</v>
      </c>
      <c r="BT128" s="16">
        <v>4</v>
      </c>
      <c r="BU128" s="16">
        <v>5</v>
      </c>
    </row>
    <row r="129" spans="2:73" x14ac:dyDescent="0.35">
      <c r="B129" s="10" t="s">
        <v>413</v>
      </c>
      <c r="C129" s="16">
        <v>115000</v>
      </c>
      <c r="D129" s="16">
        <v>160</v>
      </c>
      <c r="E129" s="16">
        <v>2</v>
      </c>
      <c r="F129" s="19">
        <v>70.049958368026651</v>
      </c>
      <c r="G129" s="16">
        <v>2665</v>
      </c>
      <c r="H129" s="16">
        <v>2</v>
      </c>
      <c r="I129" s="16">
        <v>1</v>
      </c>
      <c r="J129" s="16">
        <v>2</v>
      </c>
      <c r="K129" s="16">
        <v>4</v>
      </c>
      <c r="L129" s="16">
        <v>4</v>
      </c>
      <c r="M129" s="16">
        <v>3</v>
      </c>
      <c r="N129" s="16">
        <v>21</v>
      </c>
      <c r="O129" s="16">
        <v>7</v>
      </c>
      <c r="P129" s="16">
        <v>7</v>
      </c>
      <c r="Q129" s="16">
        <v>4</v>
      </c>
      <c r="R129" s="16">
        <v>8</v>
      </c>
      <c r="S129" s="16">
        <v>5</v>
      </c>
      <c r="T129" s="16">
        <v>6</v>
      </c>
      <c r="U129" s="16">
        <v>1976</v>
      </c>
      <c r="V129" s="16">
        <v>1976</v>
      </c>
      <c r="W129" s="16">
        <v>5</v>
      </c>
      <c r="X129" s="16">
        <v>8</v>
      </c>
      <c r="Y129" s="16">
        <v>15</v>
      </c>
      <c r="Z129" s="16">
        <v>2</v>
      </c>
      <c r="AA129" s="16">
        <v>0</v>
      </c>
      <c r="AB129" s="16">
        <v>3</v>
      </c>
      <c r="AC129" s="16">
        <v>3</v>
      </c>
      <c r="AD129" s="16">
        <v>6</v>
      </c>
      <c r="AE129" s="16">
        <v>5</v>
      </c>
      <c r="AF129" s="16">
        <v>4</v>
      </c>
      <c r="AG129" s="16">
        <v>6</v>
      </c>
      <c r="AH129" s="16">
        <v>0</v>
      </c>
      <c r="AI129" s="16">
        <v>0</v>
      </c>
      <c r="AJ129" s="16">
        <v>264</v>
      </c>
      <c r="AK129" s="16">
        <v>264</v>
      </c>
      <c r="AL129" s="16">
        <v>6</v>
      </c>
      <c r="AM129" s="16">
        <v>6</v>
      </c>
      <c r="AN129" s="16">
        <v>616</v>
      </c>
      <c r="AO129" s="16">
        <v>688</v>
      </c>
      <c r="AP129" s="16">
        <v>0</v>
      </c>
      <c r="AQ129" s="16">
        <v>1304</v>
      </c>
      <c r="AR129" s="16">
        <v>0</v>
      </c>
      <c r="AS129" s="16">
        <v>0</v>
      </c>
      <c r="AT129" s="16">
        <v>1</v>
      </c>
      <c r="AU129" s="16">
        <v>1</v>
      </c>
      <c r="AV129" s="16">
        <v>3</v>
      </c>
      <c r="AW129" s="16">
        <v>1</v>
      </c>
      <c r="AX129" s="16">
        <v>4</v>
      </c>
      <c r="AY129" s="16">
        <v>4</v>
      </c>
      <c r="AZ129" s="16">
        <v>1</v>
      </c>
      <c r="BA129" s="16">
        <v>7</v>
      </c>
      <c r="BB129" s="16">
        <v>1976</v>
      </c>
      <c r="BC129" s="16">
        <v>4</v>
      </c>
      <c r="BD129" s="16">
        <v>1</v>
      </c>
      <c r="BE129" s="16">
        <v>336</v>
      </c>
      <c r="BF129" s="16">
        <v>4</v>
      </c>
      <c r="BG129" s="16">
        <v>4</v>
      </c>
      <c r="BH129" s="16">
        <v>3</v>
      </c>
      <c r="BI129" s="16">
        <v>141</v>
      </c>
      <c r="BJ129" s="16">
        <v>24</v>
      </c>
      <c r="BK129" s="16">
        <v>0</v>
      </c>
      <c r="BL129" s="16">
        <v>0</v>
      </c>
      <c r="BM129" s="16">
        <v>0</v>
      </c>
      <c r="BN129" s="16">
        <v>0</v>
      </c>
      <c r="BO129" s="16">
        <v>5</v>
      </c>
      <c r="BP129" s="16">
        <v>0</v>
      </c>
      <c r="BQ129" s="16">
        <v>6</v>
      </c>
      <c r="BR129" s="16">
        <v>2008</v>
      </c>
      <c r="BS129" s="16">
        <v>15</v>
      </c>
      <c r="BT129" s="16">
        <v>4</v>
      </c>
      <c r="BU129" s="16">
        <v>5</v>
      </c>
    </row>
    <row r="130" spans="2:73" x14ac:dyDescent="0.35">
      <c r="B130" s="10" t="s">
        <v>414</v>
      </c>
      <c r="C130" s="16">
        <v>34900</v>
      </c>
      <c r="D130" s="16">
        <v>30</v>
      </c>
      <c r="E130" s="16">
        <v>1</v>
      </c>
      <c r="F130" s="16">
        <v>60</v>
      </c>
      <c r="G130" s="16">
        <v>7879</v>
      </c>
      <c r="H130" s="16">
        <v>2</v>
      </c>
      <c r="I130" s="16">
        <v>1</v>
      </c>
      <c r="J130" s="16">
        <v>2</v>
      </c>
      <c r="K130" s="16">
        <v>4</v>
      </c>
      <c r="L130" s="16">
        <v>4</v>
      </c>
      <c r="M130" s="16">
        <v>3</v>
      </c>
      <c r="N130" s="16">
        <v>3</v>
      </c>
      <c r="O130" s="16">
        <v>7</v>
      </c>
      <c r="P130" s="16">
        <v>7</v>
      </c>
      <c r="Q130" s="16">
        <v>3</v>
      </c>
      <c r="R130" s="16">
        <v>4</v>
      </c>
      <c r="S130" s="16">
        <v>4</v>
      </c>
      <c r="T130" s="16">
        <v>5</v>
      </c>
      <c r="U130" s="16">
        <v>1920</v>
      </c>
      <c r="V130" s="16">
        <v>1950</v>
      </c>
      <c r="W130" s="16">
        <v>5</v>
      </c>
      <c r="X130" s="16">
        <v>8</v>
      </c>
      <c r="Y130" s="16">
        <v>4</v>
      </c>
      <c r="Z130" s="16">
        <v>2</v>
      </c>
      <c r="AA130" s="16">
        <v>0</v>
      </c>
      <c r="AB130" s="16">
        <v>3</v>
      </c>
      <c r="AC130" s="16">
        <v>3</v>
      </c>
      <c r="AD130" s="16">
        <v>2</v>
      </c>
      <c r="AE130" s="16">
        <v>4</v>
      </c>
      <c r="AF130" s="16">
        <v>4</v>
      </c>
      <c r="AG130" s="16">
        <v>2</v>
      </c>
      <c r="AH130" s="16">
        <v>495</v>
      </c>
      <c r="AI130" s="16">
        <v>0</v>
      </c>
      <c r="AJ130" s="16">
        <v>225</v>
      </c>
      <c r="AK130" s="16">
        <v>720</v>
      </c>
      <c r="AL130" s="16">
        <v>6</v>
      </c>
      <c r="AM130" s="16">
        <v>3</v>
      </c>
      <c r="AN130" s="16">
        <v>720</v>
      </c>
      <c r="AO130" s="16">
        <v>0</v>
      </c>
      <c r="AP130" s="16">
        <v>0</v>
      </c>
      <c r="AQ130" s="16">
        <v>720</v>
      </c>
      <c r="AR130" s="16">
        <v>0</v>
      </c>
      <c r="AS130" s="16">
        <v>0</v>
      </c>
      <c r="AT130" s="16">
        <v>1</v>
      </c>
      <c r="AU130" s="16">
        <v>0</v>
      </c>
      <c r="AV130" s="16">
        <v>2</v>
      </c>
      <c r="AW130" s="16">
        <v>1</v>
      </c>
      <c r="AX130" s="16">
        <v>4</v>
      </c>
      <c r="AY130" s="16">
        <v>4</v>
      </c>
      <c r="AZ130" s="16">
        <v>0</v>
      </c>
      <c r="BA130" s="16">
        <v>3</v>
      </c>
      <c r="BB130" s="19">
        <v>1978.5061638868744</v>
      </c>
      <c r="BC130" s="16">
        <v>1</v>
      </c>
      <c r="BD130" s="16">
        <v>0</v>
      </c>
      <c r="BE130" s="16">
        <v>0</v>
      </c>
      <c r="BF130" s="16">
        <v>1</v>
      </c>
      <c r="BG130" s="16">
        <v>1</v>
      </c>
      <c r="BH130" s="16">
        <v>2</v>
      </c>
      <c r="BI130" s="16">
        <v>0</v>
      </c>
      <c r="BJ130" s="16">
        <v>523</v>
      </c>
      <c r="BK130" s="16">
        <v>115</v>
      </c>
      <c r="BL130" s="16">
        <v>0</v>
      </c>
      <c r="BM130" s="16">
        <v>0</v>
      </c>
      <c r="BN130" s="16">
        <v>0</v>
      </c>
      <c r="BO130" s="16">
        <v>2</v>
      </c>
      <c r="BP130" s="16">
        <v>0</v>
      </c>
      <c r="BQ130" s="16">
        <v>11</v>
      </c>
      <c r="BR130" s="16">
        <v>2009</v>
      </c>
      <c r="BS130" s="16">
        <v>14</v>
      </c>
      <c r="BT130" s="16">
        <v>4</v>
      </c>
      <c r="BU130" s="16">
        <v>3</v>
      </c>
    </row>
    <row r="131" spans="2:73" x14ac:dyDescent="0.35">
      <c r="B131" s="10" t="s">
        <v>415</v>
      </c>
      <c r="C131" s="16">
        <v>430000</v>
      </c>
      <c r="D131" s="16">
        <v>20</v>
      </c>
      <c r="E131" s="16">
        <v>4</v>
      </c>
      <c r="F131" s="19">
        <v>70.049958368026651</v>
      </c>
      <c r="G131" s="16">
        <v>12692</v>
      </c>
      <c r="H131" s="16">
        <v>2</v>
      </c>
      <c r="I131" s="16">
        <v>2</v>
      </c>
      <c r="J131" s="16">
        <v>2</v>
      </c>
      <c r="K131" s="16">
        <v>4</v>
      </c>
      <c r="L131" s="16">
        <v>4</v>
      </c>
      <c r="M131" s="16">
        <v>3</v>
      </c>
      <c r="N131" s="16">
        <v>17</v>
      </c>
      <c r="O131" s="16">
        <v>7</v>
      </c>
      <c r="P131" s="16">
        <v>7</v>
      </c>
      <c r="Q131" s="16">
        <v>3</v>
      </c>
      <c r="R131" s="16">
        <v>4</v>
      </c>
      <c r="S131" s="16">
        <v>8</v>
      </c>
      <c r="T131" s="16">
        <v>5</v>
      </c>
      <c r="U131" s="16">
        <v>1992</v>
      </c>
      <c r="V131" s="16">
        <v>1993</v>
      </c>
      <c r="W131" s="16">
        <v>6</v>
      </c>
      <c r="X131" s="16">
        <v>8</v>
      </c>
      <c r="Y131" s="16">
        <v>5</v>
      </c>
      <c r="Z131" s="16">
        <v>2</v>
      </c>
      <c r="AA131" s="16">
        <v>0</v>
      </c>
      <c r="AB131" s="16">
        <v>4</v>
      </c>
      <c r="AC131" s="16">
        <v>3</v>
      </c>
      <c r="AD131" s="16">
        <v>6</v>
      </c>
      <c r="AE131" s="16">
        <v>5</v>
      </c>
      <c r="AF131" s="16">
        <v>4</v>
      </c>
      <c r="AG131" s="16">
        <v>7</v>
      </c>
      <c r="AH131" s="16">
        <v>1231</v>
      </c>
      <c r="AI131" s="16">
        <v>0</v>
      </c>
      <c r="AJ131" s="16">
        <v>1969</v>
      </c>
      <c r="AK131" s="16">
        <v>3200</v>
      </c>
      <c r="AL131" s="16">
        <v>6</v>
      </c>
      <c r="AM131" s="16">
        <v>6</v>
      </c>
      <c r="AN131" s="16">
        <v>3228</v>
      </c>
      <c r="AO131" s="16">
        <v>0</v>
      </c>
      <c r="AP131" s="16">
        <v>0</v>
      </c>
      <c r="AQ131" s="16">
        <v>3228</v>
      </c>
      <c r="AR131" s="16">
        <v>1</v>
      </c>
      <c r="AS131" s="16">
        <v>0</v>
      </c>
      <c r="AT131" s="16">
        <v>3</v>
      </c>
      <c r="AU131" s="16">
        <v>0</v>
      </c>
      <c r="AV131" s="16">
        <v>4</v>
      </c>
      <c r="AW131" s="16">
        <v>1</v>
      </c>
      <c r="AX131" s="16">
        <v>5</v>
      </c>
      <c r="AY131" s="16">
        <v>10</v>
      </c>
      <c r="AZ131" s="16">
        <v>1</v>
      </c>
      <c r="BA131" s="16">
        <v>6</v>
      </c>
      <c r="BB131" s="16">
        <v>1992</v>
      </c>
      <c r="BC131" s="16">
        <v>3</v>
      </c>
      <c r="BD131" s="16">
        <v>2</v>
      </c>
      <c r="BE131" s="16">
        <v>546</v>
      </c>
      <c r="BF131" s="16">
        <v>4</v>
      </c>
      <c r="BG131" s="16">
        <v>4</v>
      </c>
      <c r="BH131" s="16">
        <v>3</v>
      </c>
      <c r="BI131" s="16">
        <v>264</v>
      </c>
      <c r="BJ131" s="16">
        <v>75</v>
      </c>
      <c r="BK131" s="16">
        <v>291</v>
      </c>
      <c r="BL131" s="16">
        <v>0</v>
      </c>
      <c r="BM131" s="16">
        <v>0</v>
      </c>
      <c r="BN131" s="16">
        <v>0</v>
      </c>
      <c r="BO131" s="16">
        <v>5</v>
      </c>
      <c r="BP131" s="16">
        <v>0</v>
      </c>
      <c r="BQ131" s="16">
        <v>5</v>
      </c>
      <c r="BR131" s="16">
        <v>2007</v>
      </c>
      <c r="BS131" s="16">
        <v>16</v>
      </c>
      <c r="BT131" s="16">
        <v>4</v>
      </c>
      <c r="BU131" s="16">
        <v>5</v>
      </c>
    </row>
    <row r="132" spans="2:73" x14ac:dyDescent="0.35">
      <c r="B132" s="10" t="s">
        <v>416</v>
      </c>
      <c r="C132" s="16">
        <v>158000</v>
      </c>
      <c r="D132" s="16">
        <v>80</v>
      </c>
      <c r="E132" s="16">
        <v>4</v>
      </c>
      <c r="F132" s="19">
        <v>70.049958368026651</v>
      </c>
      <c r="G132" s="16">
        <v>10448</v>
      </c>
      <c r="H132" s="16">
        <v>2</v>
      </c>
      <c r="I132" s="16">
        <v>2</v>
      </c>
      <c r="J132" s="16">
        <v>2</v>
      </c>
      <c r="K132" s="16">
        <v>4</v>
      </c>
      <c r="L132" s="16">
        <v>2</v>
      </c>
      <c r="M132" s="16">
        <v>3</v>
      </c>
      <c r="N132" s="16">
        <v>10</v>
      </c>
      <c r="O132" s="16">
        <v>7</v>
      </c>
      <c r="P132" s="16">
        <v>7</v>
      </c>
      <c r="Q132" s="16">
        <v>3</v>
      </c>
      <c r="R132" s="16">
        <v>3</v>
      </c>
      <c r="S132" s="16">
        <v>6</v>
      </c>
      <c r="T132" s="16">
        <v>6</v>
      </c>
      <c r="U132" s="16">
        <v>1972</v>
      </c>
      <c r="V132" s="16">
        <v>1972</v>
      </c>
      <c r="W132" s="16">
        <v>5</v>
      </c>
      <c r="X132" s="16">
        <v>8</v>
      </c>
      <c r="Y132" s="16">
        <v>9</v>
      </c>
      <c r="Z132" s="16">
        <v>4</v>
      </c>
      <c r="AA132" s="16">
        <v>333</v>
      </c>
      <c r="AB132" s="16">
        <v>3</v>
      </c>
      <c r="AC132" s="16">
        <v>3</v>
      </c>
      <c r="AD132" s="16">
        <v>2</v>
      </c>
      <c r="AE132" s="16">
        <v>4</v>
      </c>
      <c r="AF132" s="16">
        <v>4</v>
      </c>
      <c r="AG132" s="16">
        <v>6</v>
      </c>
      <c r="AH132" s="16">
        <v>0</v>
      </c>
      <c r="AI132" s="16">
        <v>0</v>
      </c>
      <c r="AJ132" s="16">
        <v>689</v>
      </c>
      <c r="AK132" s="16">
        <v>689</v>
      </c>
      <c r="AL132" s="16">
        <v>6</v>
      </c>
      <c r="AM132" s="16">
        <v>6</v>
      </c>
      <c r="AN132" s="16">
        <v>1378</v>
      </c>
      <c r="AO132" s="16">
        <v>741</v>
      </c>
      <c r="AP132" s="16">
        <v>0</v>
      </c>
      <c r="AQ132" s="16">
        <v>2119</v>
      </c>
      <c r="AR132" s="16">
        <v>0</v>
      </c>
      <c r="AS132" s="16">
        <v>0</v>
      </c>
      <c r="AT132" s="16">
        <v>2</v>
      </c>
      <c r="AU132" s="16">
        <v>1</v>
      </c>
      <c r="AV132" s="16">
        <v>3</v>
      </c>
      <c r="AW132" s="16">
        <v>1</v>
      </c>
      <c r="AX132" s="16">
        <v>4</v>
      </c>
      <c r="AY132" s="16">
        <v>7</v>
      </c>
      <c r="AZ132" s="16">
        <v>1</v>
      </c>
      <c r="BA132" s="16">
        <v>6</v>
      </c>
      <c r="BB132" s="16">
        <v>1972</v>
      </c>
      <c r="BC132" s="16">
        <v>3</v>
      </c>
      <c r="BD132" s="16">
        <v>2</v>
      </c>
      <c r="BE132" s="16">
        <v>583</v>
      </c>
      <c r="BF132" s="16">
        <v>4</v>
      </c>
      <c r="BG132" s="16">
        <v>4</v>
      </c>
      <c r="BH132" s="16">
        <v>3</v>
      </c>
      <c r="BI132" s="16">
        <v>0</v>
      </c>
      <c r="BJ132" s="16">
        <v>104</v>
      </c>
      <c r="BK132" s="16">
        <v>0</v>
      </c>
      <c r="BL132" s="16">
        <v>0</v>
      </c>
      <c r="BM132" s="16">
        <v>0</v>
      </c>
      <c r="BN132" s="16">
        <v>0</v>
      </c>
      <c r="BO132" s="16">
        <v>4</v>
      </c>
      <c r="BP132" s="16">
        <v>0</v>
      </c>
      <c r="BQ132" s="16">
        <v>8</v>
      </c>
      <c r="BR132" s="16">
        <v>2009</v>
      </c>
      <c r="BS132" s="16">
        <v>14</v>
      </c>
      <c r="BT132" s="16">
        <v>3</v>
      </c>
      <c r="BU132" s="16">
        <v>3</v>
      </c>
    </row>
    <row r="133" spans="2:73" x14ac:dyDescent="0.35">
      <c r="B133" s="10" t="s">
        <v>417</v>
      </c>
      <c r="C133" s="16">
        <v>211000</v>
      </c>
      <c r="D133" s="16">
        <v>60</v>
      </c>
      <c r="E133" s="16">
        <v>4</v>
      </c>
      <c r="F133" s="19">
        <v>70.049958368026651</v>
      </c>
      <c r="G133" s="16">
        <v>9531</v>
      </c>
      <c r="H133" s="16">
        <v>2</v>
      </c>
      <c r="I133" s="16">
        <v>2</v>
      </c>
      <c r="J133" s="16">
        <v>2</v>
      </c>
      <c r="K133" s="16">
        <v>4</v>
      </c>
      <c r="L133" s="16">
        <v>1</v>
      </c>
      <c r="M133" s="16">
        <v>3</v>
      </c>
      <c r="N133" s="16">
        <v>16</v>
      </c>
      <c r="O133" s="16">
        <v>7</v>
      </c>
      <c r="P133" s="16">
        <v>7</v>
      </c>
      <c r="Q133" s="16">
        <v>3</v>
      </c>
      <c r="R133" s="16">
        <v>8</v>
      </c>
      <c r="S133" s="16">
        <v>6</v>
      </c>
      <c r="T133" s="16">
        <v>5</v>
      </c>
      <c r="U133" s="16">
        <v>1998</v>
      </c>
      <c r="V133" s="16">
        <v>1998</v>
      </c>
      <c r="W133" s="16">
        <v>5</v>
      </c>
      <c r="X133" s="16">
        <v>8</v>
      </c>
      <c r="Y133" s="16">
        <v>14</v>
      </c>
      <c r="Z133" s="16">
        <v>2</v>
      </c>
      <c r="AA133" s="16">
        <v>0</v>
      </c>
      <c r="AB133" s="16">
        <v>3</v>
      </c>
      <c r="AC133" s="16">
        <v>3</v>
      </c>
      <c r="AD133" s="16">
        <v>6</v>
      </c>
      <c r="AE133" s="16">
        <v>5</v>
      </c>
      <c r="AF133" s="16">
        <v>4</v>
      </c>
      <c r="AG133" s="16">
        <v>7</v>
      </c>
      <c r="AH133" s="16">
        <v>706</v>
      </c>
      <c r="AI133" s="16">
        <v>0</v>
      </c>
      <c r="AJ133" s="16">
        <v>88</v>
      </c>
      <c r="AK133" s="16">
        <v>794</v>
      </c>
      <c r="AL133" s="16">
        <v>6</v>
      </c>
      <c r="AM133" s="16">
        <v>6</v>
      </c>
      <c r="AN133" s="16">
        <v>882</v>
      </c>
      <c r="AO133" s="16">
        <v>914</v>
      </c>
      <c r="AP133" s="16">
        <v>0</v>
      </c>
      <c r="AQ133" s="16">
        <v>1796</v>
      </c>
      <c r="AR133" s="16">
        <v>1</v>
      </c>
      <c r="AS133" s="16">
        <v>0</v>
      </c>
      <c r="AT133" s="16">
        <v>2</v>
      </c>
      <c r="AU133" s="16">
        <v>1</v>
      </c>
      <c r="AV133" s="16">
        <v>3</v>
      </c>
      <c r="AW133" s="16">
        <v>1</v>
      </c>
      <c r="AX133" s="16">
        <v>4</v>
      </c>
      <c r="AY133" s="16">
        <v>7</v>
      </c>
      <c r="AZ133" s="16">
        <v>0</v>
      </c>
      <c r="BA133" s="16">
        <v>6</v>
      </c>
      <c r="BB133" s="16">
        <v>1998</v>
      </c>
      <c r="BC133" s="16">
        <v>3</v>
      </c>
      <c r="BD133" s="16">
        <v>2</v>
      </c>
      <c r="BE133" s="16">
        <v>546</v>
      </c>
      <c r="BF133" s="16">
        <v>4</v>
      </c>
      <c r="BG133" s="16">
        <v>4</v>
      </c>
      <c r="BH133" s="16">
        <v>3</v>
      </c>
      <c r="BI133" s="16">
        <v>0</v>
      </c>
      <c r="BJ133" s="16">
        <v>36</v>
      </c>
      <c r="BK133" s="16">
        <v>0</v>
      </c>
      <c r="BL133" s="16">
        <v>0</v>
      </c>
      <c r="BM133" s="16">
        <v>0</v>
      </c>
      <c r="BN133" s="16">
        <v>0</v>
      </c>
      <c r="BO133" s="16">
        <v>3</v>
      </c>
      <c r="BP133" s="16">
        <v>0</v>
      </c>
      <c r="BQ133" s="16">
        <v>5</v>
      </c>
      <c r="BR133" s="16">
        <v>2007</v>
      </c>
      <c r="BS133" s="16">
        <v>16</v>
      </c>
      <c r="BT133" s="16">
        <v>4</v>
      </c>
      <c r="BU133" s="16">
        <v>5</v>
      </c>
    </row>
    <row r="134" spans="2:73" x14ac:dyDescent="0.35">
      <c r="B134" s="10" t="s">
        <v>418</v>
      </c>
      <c r="C134" s="16">
        <v>106250</v>
      </c>
      <c r="D134" s="16">
        <v>190</v>
      </c>
      <c r="E134" s="16">
        <v>4</v>
      </c>
      <c r="F134" s="16">
        <v>60</v>
      </c>
      <c r="G134" s="16">
        <v>10800</v>
      </c>
      <c r="H134" s="16">
        <v>2</v>
      </c>
      <c r="I134" s="16">
        <v>1</v>
      </c>
      <c r="J134" s="16">
        <v>2</v>
      </c>
      <c r="K134" s="16">
        <v>4</v>
      </c>
      <c r="L134" s="16">
        <v>4</v>
      </c>
      <c r="M134" s="16">
        <v>3</v>
      </c>
      <c r="N134" s="16">
        <v>9</v>
      </c>
      <c r="O134" s="16">
        <v>7</v>
      </c>
      <c r="P134" s="16">
        <v>7</v>
      </c>
      <c r="Q134" s="16">
        <v>1</v>
      </c>
      <c r="R134" s="16">
        <v>8</v>
      </c>
      <c r="S134" s="16">
        <v>4</v>
      </c>
      <c r="T134" s="16">
        <v>7</v>
      </c>
      <c r="U134" s="16">
        <v>1900</v>
      </c>
      <c r="V134" s="16">
        <v>2000</v>
      </c>
      <c r="W134" s="16">
        <v>5</v>
      </c>
      <c r="X134" s="16">
        <v>8</v>
      </c>
      <c r="Y134" s="16">
        <v>10</v>
      </c>
      <c r="Z134" s="16">
        <v>2</v>
      </c>
      <c r="AA134" s="16">
        <v>0</v>
      </c>
      <c r="AB134" s="16">
        <v>3</v>
      </c>
      <c r="AC134" s="16">
        <v>3</v>
      </c>
      <c r="AD134" s="16">
        <v>3</v>
      </c>
      <c r="AE134" s="16">
        <v>1</v>
      </c>
      <c r="AF134" s="16">
        <v>1</v>
      </c>
      <c r="AG134" s="16">
        <v>1</v>
      </c>
      <c r="AH134" s="16">
        <v>0</v>
      </c>
      <c r="AI134" s="16">
        <v>0</v>
      </c>
      <c r="AJ134" s="16">
        <v>0</v>
      </c>
      <c r="AK134" s="16">
        <v>0</v>
      </c>
      <c r="AL134" s="16">
        <v>6</v>
      </c>
      <c r="AM134" s="16">
        <v>3</v>
      </c>
      <c r="AN134" s="16">
        <v>694</v>
      </c>
      <c r="AO134" s="16">
        <v>600</v>
      </c>
      <c r="AP134" s="16">
        <v>0</v>
      </c>
      <c r="AQ134" s="16">
        <v>1294</v>
      </c>
      <c r="AR134" s="16">
        <v>0</v>
      </c>
      <c r="AS134" s="16">
        <v>0</v>
      </c>
      <c r="AT134" s="16">
        <v>2</v>
      </c>
      <c r="AU134" s="16">
        <v>0</v>
      </c>
      <c r="AV134" s="16">
        <v>3</v>
      </c>
      <c r="AW134" s="16">
        <v>2</v>
      </c>
      <c r="AX134" s="16">
        <v>4</v>
      </c>
      <c r="AY134" s="16">
        <v>7</v>
      </c>
      <c r="AZ134" s="16">
        <v>0</v>
      </c>
      <c r="BA134" s="16">
        <v>3</v>
      </c>
      <c r="BB134" s="19">
        <v>1978.5061638868744</v>
      </c>
      <c r="BC134" s="16">
        <v>1</v>
      </c>
      <c r="BD134" s="16">
        <v>0</v>
      </c>
      <c r="BE134" s="16">
        <v>0</v>
      </c>
      <c r="BF134" s="16">
        <v>1</v>
      </c>
      <c r="BG134" s="16">
        <v>1</v>
      </c>
      <c r="BH134" s="16">
        <v>2</v>
      </c>
      <c r="BI134" s="16">
        <v>220</v>
      </c>
      <c r="BJ134" s="16">
        <v>114</v>
      </c>
      <c r="BK134" s="16">
        <v>210</v>
      </c>
      <c r="BL134" s="16">
        <v>0</v>
      </c>
      <c r="BM134" s="16">
        <v>0</v>
      </c>
      <c r="BN134" s="16">
        <v>0</v>
      </c>
      <c r="BO134" s="16">
        <v>5</v>
      </c>
      <c r="BP134" s="16">
        <v>0</v>
      </c>
      <c r="BQ134" s="16">
        <v>8</v>
      </c>
      <c r="BR134" s="16">
        <v>2008</v>
      </c>
      <c r="BS134" s="16">
        <v>15</v>
      </c>
      <c r="BT134" s="16">
        <v>4</v>
      </c>
      <c r="BU134" s="16">
        <v>5</v>
      </c>
    </row>
    <row r="135" spans="2:73" x14ac:dyDescent="0.35">
      <c r="B135" s="10" t="s">
        <v>419</v>
      </c>
      <c r="C135" s="16">
        <v>86000</v>
      </c>
      <c r="D135" s="16">
        <v>30</v>
      </c>
      <c r="E135" s="16">
        <v>4</v>
      </c>
      <c r="F135" s="16">
        <v>58</v>
      </c>
      <c r="G135" s="16">
        <v>9098</v>
      </c>
      <c r="H135" s="16">
        <v>2</v>
      </c>
      <c r="I135" s="16">
        <v>2</v>
      </c>
      <c r="J135" s="16">
        <v>2</v>
      </c>
      <c r="K135" s="16">
        <v>4</v>
      </c>
      <c r="L135" s="16">
        <v>4</v>
      </c>
      <c r="M135" s="16">
        <v>3</v>
      </c>
      <c r="N135" s="16">
        <v>4</v>
      </c>
      <c r="O135" s="16">
        <v>7</v>
      </c>
      <c r="P135" s="16">
        <v>7</v>
      </c>
      <c r="Q135" s="16">
        <v>3</v>
      </c>
      <c r="R135" s="16">
        <v>4</v>
      </c>
      <c r="S135" s="16">
        <v>4</v>
      </c>
      <c r="T135" s="16">
        <v>7</v>
      </c>
      <c r="U135" s="16">
        <v>1920</v>
      </c>
      <c r="V135" s="16">
        <v>2002</v>
      </c>
      <c r="W135" s="16">
        <v>5</v>
      </c>
      <c r="X135" s="16">
        <v>8</v>
      </c>
      <c r="Y135" s="16">
        <v>4</v>
      </c>
      <c r="Z135" s="16">
        <v>2</v>
      </c>
      <c r="AA135" s="16">
        <v>0</v>
      </c>
      <c r="AB135" s="16">
        <v>3</v>
      </c>
      <c r="AC135" s="16">
        <v>3</v>
      </c>
      <c r="AD135" s="16">
        <v>3</v>
      </c>
      <c r="AE135" s="16">
        <v>4</v>
      </c>
      <c r="AF135" s="16">
        <v>4</v>
      </c>
      <c r="AG135" s="16">
        <v>4</v>
      </c>
      <c r="AH135" s="16">
        <v>348</v>
      </c>
      <c r="AI135" s="16">
        <v>0</v>
      </c>
      <c r="AJ135" s="16">
        <v>180</v>
      </c>
      <c r="AK135" s="16">
        <v>528</v>
      </c>
      <c r="AL135" s="16">
        <v>6</v>
      </c>
      <c r="AM135" s="16">
        <v>6</v>
      </c>
      <c r="AN135" s="16">
        <v>605</v>
      </c>
      <c r="AO135" s="16">
        <v>0</v>
      </c>
      <c r="AP135" s="16">
        <v>0</v>
      </c>
      <c r="AQ135" s="16">
        <v>605</v>
      </c>
      <c r="AR135" s="16">
        <v>1</v>
      </c>
      <c r="AS135" s="16">
        <v>0</v>
      </c>
      <c r="AT135" s="16">
        <v>1</v>
      </c>
      <c r="AU135" s="16">
        <v>0</v>
      </c>
      <c r="AV135" s="16">
        <v>2</v>
      </c>
      <c r="AW135" s="16">
        <v>1</v>
      </c>
      <c r="AX135" s="16">
        <v>4</v>
      </c>
      <c r="AY135" s="16">
        <v>5</v>
      </c>
      <c r="AZ135" s="16">
        <v>0</v>
      </c>
      <c r="BA135" s="16">
        <v>3</v>
      </c>
      <c r="BB135" s="19">
        <v>1978.5061638868744</v>
      </c>
      <c r="BC135" s="16">
        <v>1</v>
      </c>
      <c r="BD135" s="16">
        <v>0</v>
      </c>
      <c r="BE135" s="16">
        <v>0</v>
      </c>
      <c r="BF135" s="16">
        <v>1</v>
      </c>
      <c r="BG135" s="16">
        <v>1</v>
      </c>
      <c r="BH135" s="16">
        <v>2</v>
      </c>
      <c r="BI135" s="16">
        <v>0</v>
      </c>
      <c r="BJ135" s="16">
        <v>0</v>
      </c>
      <c r="BK135" s="16">
        <v>144</v>
      </c>
      <c r="BL135" s="16">
        <v>0</v>
      </c>
      <c r="BM135" s="16">
        <v>0</v>
      </c>
      <c r="BN135" s="16">
        <v>0</v>
      </c>
      <c r="BO135" s="16">
        <v>5</v>
      </c>
      <c r="BP135" s="16">
        <v>0</v>
      </c>
      <c r="BQ135" s="16">
        <v>7</v>
      </c>
      <c r="BR135" s="16">
        <v>2007</v>
      </c>
      <c r="BS135" s="16">
        <v>16</v>
      </c>
      <c r="BT135" s="16">
        <v>4</v>
      </c>
      <c r="BU135" s="16">
        <v>5</v>
      </c>
    </row>
    <row r="136" spans="2:73" x14ac:dyDescent="0.35">
      <c r="B136" s="10" t="s">
        <v>420</v>
      </c>
      <c r="C136" s="16">
        <v>200624</v>
      </c>
      <c r="D136" s="16">
        <v>20</v>
      </c>
      <c r="E136" s="16">
        <v>4</v>
      </c>
      <c r="F136" s="19">
        <v>70.049958368026651</v>
      </c>
      <c r="G136" s="16">
        <v>32668</v>
      </c>
      <c r="H136" s="16">
        <v>2</v>
      </c>
      <c r="I136" s="16">
        <v>2</v>
      </c>
      <c r="J136" s="16">
        <v>2</v>
      </c>
      <c r="K136" s="16">
        <v>4</v>
      </c>
      <c r="L136" s="16">
        <v>1</v>
      </c>
      <c r="M136" s="16">
        <v>3</v>
      </c>
      <c r="N136" s="16">
        <v>14</v>
      </c>
      <c r="O136" s="16">
        <v>7</v>
      </c>
      <c r="P136" s="16">
        <v>7</v>
      </c>
      <c r="Q136" s="16">
        <v>3</v>
      </c>
      <c r="R136" s="16">
        <v>4</v>
      </c>
      <c r="S136" s="16">
        <v>6</v>
      </c>
      <c r="T136" s="16">
        <v>3</v>
      </c>
      <c r="U136" s="16">
        <v>1957</v>
      </c>
      <c r="V136" s="16">
        <v>1975</v>
      </c>
      <c r="W136" s="16">
        <v>6</v>
      </c>
      <c r="X136" s="16">
        <v>8</v>
      </c>
      <c r="Y136" s="16">
        <v>4</v>
      </c>
      <c r="Z136" s="16">
        <v>3</v>
      </c>
      <c r="AA136" s="19">
        <v>103.68526170798899</v>
      </c>
      <c r="AB136" s="16">
        <v>4</v>
      </c>
      <c r="AC136" s="16">
        <v>3</v>
      </c>
      <c r="AD136" s="16">
        <v>6</v>
      </c>
      <c r="AE136" s="16">
        <v>4</v>
      </c>
      <c r="AF136" s="16">
        <v>4</v>
      </c>
      <c r="AG136" s="16">
        <v>2</v>
      </c>
      <c r="AH136" s="16">
        <v>1219</v>
      </c>
      <c r="AI136" s="16">
        <v>0</v>
      </c>
      <c r="AJ136" s="16">
        <v>816</v>
      </c>
      <c r="AK136" s="16">
        <v>2035</v>
      </c>
      <c r="AL136" s="16">
        <v>6</v>
      </c>
      <c r="AM136" s="16">
        <v>6</v>
      </c>
      <c r="AN136" s="16">
        <v>2515</v>
      </c>
      <c r="AO136" s="16">
        <v>0</v>
      </c>
      <c r="AP136" s="16">
        <v>0</v>
      </c>
      <c r="AQ136" s="16">
        <v>2515</v>
      </c>
      <c r="AR136" s="16">
        <v>1</v>
      </c>
      <c r="AS136" s="16">
        <v>0</v>
      </c>
      <c r="AT136" s="16">
        <v>3</v>
      </c>
      <c r="AU136" s="16">
        <v>0</v>
      </c>
      <c r="AV136" s="16">
        <v>4</v>
      </c>
      <c r="AW136" s="16">
        <v>2</v>
      </c>
      <c r="AX136" s="16">
        <v>4</v>
      </c>
      <c r="AY136" s="16">
        <v>9</v>
      </c>
      <c r="AZ136" s="16">
        <v>2</v>
      </c>
      <c r="BA136" s="16">
        <v>6</v>
      </c>
      <c r="BB136" s="16">
        <v>1975</v>
      </c>
      <c r="BC136" s="16">
        <v>3</v>
      </c>
      <c r="BD136" s="16">
        <v>2</v>
      </c>
      <c r="BE136" s="16">
        <v>484</v>
      </c>
      <c r="BF136" s="16">
        <v>4</v>
      </c>
      <c r="BG136" s="16">
        <v>4</v>
      </c>
      <c r="BH136" s="16">
        <v>3</v>
      </c>
      <c r="BI136" s="16">
        <v>0</v>
      </c>
      <c r="BJ136" s="16">
        <v>0</v>
      </c>
      <c r="BK136" s="16">
        <v>200</v>
      </c>
      <c r="BL136" s="16">
        <v>0</v>
      </c>
      <c r="BM136" s="16">
        <v>0</v>
      </c>
      <c r="BN136" s="16">
        <v>0</v>
      </c>
      <c r="BO136" s="16">
        <v>5</v>
      </c>
      <c r="BP136" s="16">
        <v>0</v>
      </c>
      <c r="BQ136" s="16">
        <v>3</v>
      </c>
      <c r="BR136" s="16">
        <v>2007</v>
      </c>
      <c r="BS136" s="16">
        <v>16</v>
      </c>
      <c r="BT136" s="16">
        <v>4</v>
      </c>
      <c r="BU136" s="16">
        <v>2</v>
      </c>
    </row>
    <row r="137" spans="2:73" x14ac:dyDescent="0.35">
      <c r="B137" s="10" t="s">
        <v>421</v>
      </c>
      <c r="C137" s="16">
        <v>39300</v>
      </c>
      <c r="D137" s="16">
        <v>20</v>
      </c>
      <c r="E137" s="16">
        <v>4</v>
      </c>
      <c r="F137" s="16">
        <v>50</v>
      </c>
      <c r="G137" s="16">
        <v>5000</v>
      </c>
      <c r="H137" s="16">
        <v>2</v>
      </c>
      <c r="I137" s="16">
        <v>1</v>
      </c>
      <c r="J137" s="16">
        <v>3</v>
      </c>
      <c r="K137" s="16">
        <v>4</v>
      </c>
      <c r="L137" s="16">
        <v>4</v>
      </c>
      <c r="M137" s="16">
        <v>2</v>
      </c>
      <c r="N137" s="16">
        <v>12</v>
      </c>
      <c r="O137" s="16">
        <v>7</v>
      </c>
      <c r="P137" s="16">
        <v>7</v>
      </c>
      <c r="Q137" s="16">
        <v>3</v>
      </c>
      <c r="R137" s="16">
        <v>4</v>
      </c>
      <c r="S137" s="16">
        <v>1</v>
      </c>
      <c r="T137" s="16">
        <v>3</v>
      </c>
      <c r="U137" s="16">
        <v>1946</v>
      </c>
      <c r="V137" s="16">
        <v>1950</v>
      </c>
      <c r="W137" s="16">
        <v>5</v>
      </c>
      <c r="X137" s="16">
        <v>8</v>
      </c>
      <c r="Y137" s="16">
        <v>14</v>
      </c>
      <c r="Z137" s="16">
        <v>2</v>
      </c>
      <c r="AA137" s="16">
        <v>0</v>
      </c>
      <c r="AB137" s="16">
        <v>2</v>
      </c>
      <c r="AC137" s="16">
        <v>2</v>
      </c>
      <c r="AD137" s="16">
        <v>1</v>
      </c>
      <c r="AE137" s="16">
        <v>1</v>
      </c>
      <c r="AF137" s="16">
        <v>1</v>
      </c>
      <c r="AG137" s="16">
        <v>1</v>
      </c>
      <c r="AH137" s="16">
        <v>0</v>
      </c>
      <c r="AI137" s="16">
        <v>0</v>
      </c>
      <c r="AJ137" s="16">
        <v>0</v>
      </c>
      <c r="AK137" s="16">
        <v>0</v>
      </c>
      <c r="AL137" s="16">
        <v>6</v>
      </c>
      <c r="AM137" s="16">
        <v>2</v>
      </c>
      <c r="AN137" s="16">
        <v>334</v>
      </c>
      <c r="AO137" s="16">
        <v>0</v>
      </c>
      <c r="AP137" s="16">
        <v>0</v>
      </c>
      <c r="AQ137" s="16">
        <v>334</v>
      </c>
      <c r="AR137" s="16">
        <v>0</v>
      </c>
      <c r="AS137" s="16">
        <v>0</v>
      </c>
      <c r="AT137" s="16">
        <v>1</v>
      </c>
      <c r="AU137" s="16">
        <v>0</v>
      </c>
      <c r="AV137" s="16">
        <v>1</v>
      </c>
      <c r="AW137" s="16">
        <v>1</v>
      </c>
      <c r="AX137" s="16">
        <v>3</v>
      </c>
      <c r="AY137" s="16">
        <v>2</v>
      </c>
      <c r="AZ137" s="16">
        <v>0</v>
      </c>
      <c r="BA137" s="16">
        <v>3</v>
      </c>
      <c r="BB137" s="19">
        <v>1978.5061638868744</v>
      </c>
      <c r="BC137" s="16">
        <v>1</v>
      </c>
      <c r="BD137" s="16">
        <v>0</v>
      </c>
      <c r="BE137" s="16">
        <v>0</v>
      </c>
      <c r="BF137" s="16">
        <v>1</v>
      </c>
      <c r="BG137" s="16">
        <v>1</v>
      </c>
      <c r="BH137" s="16">
        <v>2</v>
      </c>
      <c r="BI137" s="16">
        <v>0</v>
      </c>
      <c r="BJ137" s="16">
        <v>0</v>
      </c>
      <c r="BK137" s="16">
        <v>0</v>
      </c>
      <c r="BL137" s="16">
        <v>0</v>
      </c>
      <c r="BM137" s="16">
        <v>0</v>
      </c>
      <c r="BN137" s="16">
        <v>0</v>
      </c>
      <c r="BO137" s="16">
        <v>5</v>
      </c>
      <c r="BP137" s="16">
        <v>0</v>
      </c>
      <c r="BQ137" s="16">
        <v>1</v>
      </c>
      <c r="BR137" s="16">
        <v>2007</v>
      </c>
      <c r="BS137" s="16">
        <v>16</v>
      </c>
      <c r="BT137" s="16">
        <v>4</v>
      </c>
      <c r="BU137" s="16">
        <v>5</v>
      </c>
    </row>
    <row r="138" spans="2:73" x14ac:dyDescent="0.35">
      <c r="B138" s="10" t="s">
        <v>422</v>
      </c>
      <c r="C138" s="16">
        <v>107500</v>
      </c>
      <c r="D138" s="16">
        <v>190</v>
      </c>
      <c r="E138" s="16">
        <v>4</v>
      </c>
      <c r="F138" s="16">
        <v>70</v>
      </c>
      <c r="G138" s="16">
        <v>7000</v>
      </c>
      <c r="H138" s="16">
        <v>2</v>
      </c>
      <c r="I138" s="16">
        <v>1</v>
      </c>
      <c r="J138" s="16">
        <v>2</v>
      </c>
      <c r="K138" s="16">
        <v>4</v>
      </c>
      <c r="L138" s="16">
        <v>4</v>
      </c>
      <c r="M138" s="16">
        <v>3</v>
      </c>
      <c r="N138" s="16">
        <v>4</v>
      </c>
      <c r="O138" s="16">
        <v>7</v>
      </c>
      <c r="P138" s="16">
        <v>7</v>
      </c>
      <c r="Q138" s="16">
        <v>1</v>
      </c>
      <c r="R138" s="16">
        <v>8</v>
      </c>
      <c r="S138" s="16">
        <v>5</v>
      </c>
      <c r="T138" s="16">
        <v>7</v>
      </c>
      <c r="U138" s="16">
        <v>1910</v>
      </c>
      <c r="V138" s="16">
        <v>1991</v>
      </c>
      <c r="W138" s="16">
        <v>5</v>
      </c>
      <c r="X138" s="16">
        <v>8</v>
      </c>
      <c r="Y138" s="16">
        <v>10</v>
      </c>
      <c r="Z138" s="16">
        <v>2</v>
      </c>
      <c r="AA138" s="16">
        <v>0</v>
      </c>
      <c r="AB138" s="16">
        <v>3</v>
      </c>
      <c r="AC138" s="16">
        <v>3</v>
      </c>
      <c r="AD138" s="16">
        <v>2</v>
      </c>
      <c r="AE138" s="16">
        <v>5</v>
      </c>
      <c r="AF138" s="16">
        <v>4</v>
      </c>
      <c r="AG138" s="16">
        <v>7</v>
      </c>
      <c r="AH138" s="16">
        <v>969</v>
      </c>
      <c r="AI138" s="16">
        <v>0</v>
      </c>
      <c r="AJ138" s="16">
        <v>148</v>
      </c>
      <c r="AK138" s="16">
        <v>1117</v>
      </c>
      <c r="AL138" s="16">
        <v>6</v>
      </c>
      <c r="AM138" s="16">
        <v>6</v>
      </c>
      <c r="AN138" s="16">
        <v>820</v>
      </c>
      <c r="AO138" s="16">
        <v>527</v>
      </c>
      <c r="AP138" s="16">
        <v>0</v>
      </c>
      <c r="AQ138" s="16">
        <v>1347</v>
      </c>
      <c r="AR138" s="16">
        <v>1</v>
      </c>
      <c r="AS138" s="16">
        <v>0</v>
      </c>
      <c r="AT138" s="16">
        <v>1</v>
      </c>
      <c r="AU138" s="16">
        <v>0</v>
      </c>
      <c r="AV138" s="16">
        <v>3</v>
      </c>
      <c r="AW138" s="16">
        <v>1</v>
      </c>
      <c r="AX138" s="16">
        <v>4</v>
      </c>
      <c r="AY138" s="16">
        <v>5</v>
      </c>
      <c r="AZ138" s="16">
        <v>0</v>
      </c>
      <c r="BA138" s="16">
        <v>3</v>
      </c>
      <c r="BB138" s="19">
        <v>1978.5061638868744</v>
      </c>
      <c r="BC138" s="16">
        <v>1</v>
      </c>
      <c r="BD138" s="16">
        <v>0</v>
      </c>
      <c r="BE138" s="16">
        <v>0</v>
      </c>
      <c r="BF138" s="16">
        <v>1</v>
      </c>
      <c r="BG138" s="16">
        <v>1</v>
      </c>
      <c r="BH138" s="16">
        <v>2</v>
      </c>
      <c r="BI138" s="16">
        <v>85</v>
      </c>
      <c r="BJ138" s="16">
        <v>0</v>
      </c>
      <c r="BK138" s="16">
        <v>148</v>
      </c>
      <c r="BL138" s="16">
        <v>0</v>
      </c>
      <c r="BM138" s="16">
        <v>0</v>
      </c>
      <c r="BN138" s="16">
        <v>0</v>
      </c>
      <c r="BO138" s="16">
        <v>5</v>
      </c>
      <c r="BP138" s="16">
        <v>0</v>
      </c>
      <c r="BQ138" s="16">
        <v>1</v>
      </c>
      <c r="BR138" s="16">
        <v>2008</v>
      </c>
      <c r="BS138" s="16">
        <v>15</v>
      </c>
      <c r="BT138" s="16">
        <v>4</v>
      </c>
      <c r="BU138" s="16">
        <v>5</v>
      </c>
    </row>
    <row r="139" spans="2:73" x14ac:dyDescent="0.35">
      <c r="B139" s="10" t="s">
        <v>423</v>
      </c>
      <c r="C139" s="16">
        <v>111250</v>
      </c>
      <c r="D139" s="16">
        <v>20</v>
      </c>
      <c r="E139" s="16">
        <v>4</v>
      </c>
      <c r="F139" s="19">
        <v>70.049958368026651</v>
      </c>
      <c r="G139" s="16">
        <v>12735</v>
      </c>
      <c r="H139" s="16">
        <v>2</v>
      </c>
      <c r="I139" s="16">
        <v>2</v>
      </c>
      <c r="J139" s="16">
        <v>2</v>
      </c>
      <c r="K139" s="16">
        <v>4</v>
      </c>
      <c r="L139" s="16">
        <v>3</v>
      </c>
      <c r="M139" s="16">
        <v>3</v>
      </c>
      <c r="N139" s="16">
        <v>7</v>
      </c>
      <c r="O139" s="16">
        <v>7</v>
      </c>
      <c r="P139" s="16">
        <v>7</v>
      </c>
      <c r="Q139" s="16">
        <v>3</v>
      </c>
      <c r="R139" s="16">
        <v>4</v>
      </c>
      <c r="S139" s="16">
        <v>4</v>
      </c>
      <c r="T139" s="16">
        <v>5</v>
      </c>
      <c r="U139" s="16">
        <v>1972</v>
      </c>
      <c r="V139" s="16">
        <v>1972</v>
      </c>
      <c r="W139" s="16">
        <v>6</v>
      </c>
      <c r="X139" s="16">
        <v>8</v>
      </c>
      <c r="Y139" s="16">
        <v>10</v>
      </c>
      <c r="Z139" s="16">
        <v>2</v>
      </c>
      <c r="AA139" s="16">
        <v>0</v>
      </c>
      <c r="AB139" s="16">
        <v>3</v>
      </c>
      <c r="AC139" s="16">
        <v>3</v>
      </c>
      <c r="AD139" s="16">
        <v>2</v>
      </c>
      <c r="AE139" s="16">
        <v>4</v>
      </c>
      <c r="AF139" s="16">
        <v>4</v>
      </c>
      <c r="AG139" s="16">
        <v>3</v>
      </c>
      <c r="AH139" s="16">
        <v>600</v>
      </c>
      <c r="AI139" s="16">
        <v>0</v>
      </c>
      <c r="AJ139" s="16">
        <v>264</v>
      </c>
      <c r="AK139" s="16">
        <v>864</v>
      </c>
      <c r="AL139" s="16">
        <v>6</v>
      </c>
      <c r="AM139" s="16">
        <v>6</v>
      </c>
      <c r="AN139" s="16">
        <v>864</v>
      </c>
      <c r="AO139" s="16">
        <v>0</v>
      </c>
      <c r="AP139" s="16">
        <v>0</v>
      </c>
      <c r="AQ139" s="16">
        <v>864</v>
      </c>
      <c r="AR139" s="16">
        <v>0</v>
      </c>
      <c r="AS139" s="16">
        <v>0</v>
      </c>
      <c r="AT139" s="16">
        <v>1</v>
      </c>
      <c r="AU139" s="16">
        <v>0</v>
      </c>
      <c r="AV139" s="16">
        <v>3</v>
      </c>
      <c r="AW139" s="16">
        <v>1</v>
      </c>
      <c r="AX139" s="16">
        <v>4</v>
      </c>
      <c r="AY139" s="16">
        <v>5</v>
      </c>
      <c r="AZ139" s="16">
        <v>0</v>
      </c>
      <c r="BA139" s="16">
        <v>5</v>
      </c>
      <c r="BB139" s="16">
        <v>1980</v>
      </c>
      <c r="BC139" s="16">
        <v>2</v>
      </c>
      <c r="BD139" s="16">
        <v>2</v>
      </c>
      <c r="BE139" s="16">
        <v>576</v>
      </c>
      <c r="BF139" s="16">
        <v>4</v>
      </c>
      <c r="BG139" s="16">
        <v>4</v>
      </c>
      <c r="BH139" s="16">
        <v>3</v>
      </c>
      <c r="BI139" s="16">
        <v>216</v>
      </c>
      <c r="BJ139" s="16">
        <v>0</v>
      </c>
      <c r="BK139" s="16">
        <v>0</v>
      </c>
      <c r="BL139" s="16">
        <v>0</v>
      </c>
      <c r="BM139" s="16">
        <v>0</v>
      </c>
      <c r="BN139" s="16">
        <v>0</v>
      </c>
      <c r="BO139" s="16">
        <v>1</v>
      </c>
      <c r="BP139" s="16">
        <v>0</v>
      </c>
      <c r="BQ139" s="16">
        <v>4</v>
      </c>
      <c r="BR139" s="16">
        <v>2008</v>
      </c>
      <c r="BS139" s="16">
        <v>15</v>
      </c>
      <c r="BT139" s="16">
        <v>3</v>
      </c>
      <c r="BU139" s="16">
        <v>5</v>
      </c>
    </row>
    <row r="140" spans="2:73" x14ac:dyDescent="0.35">
      <c r="B140" s="10" t="s">
        <v>424</v>
      </c>
      <c r="C140" s="16">
        <v>158000</v>
      </c>
      <c r="D140" s="16">
        <v>20</v>
      </c>
      <c r="E140" s="16">
        <v>4</v>
      </c>
      <c r="F140" s="19">
        <v>70.049958368026651</v>
      </c>
      <c r="G140" s="16">
        <v>11553</v>
      </c>
      <c r="H140" s="16">
        <v>2</v>
      </c>
      <c r="I140" s="16">
        <v>2</v>
      </c>
      <c r="J140" s="16">
        <v>2</v>
      </c>
      <c r="K140" s="16">
        <v>4</v>
      </c>
      <c r="L140" s="16">
        <v>4</v>
      </c>
      <c r="M140" s="16">
        <v>3</v>
      </c>
      <c r="N140" s="16">
        <v>5</v>
      </c>
      <c r="O140" s="16">
        <v>7</v>
      </c>
      <c r="P140" s="16">
        <v>7</v>
      </c>
      <c r="Q140" s="16">
        <v>3</v>
      </c>
      <c r="R140" s="16">
        <v>4</v>
      </c>
      <c r="S140" s="16">
        <v>5</v>
      </c>
      <c r="T140" s="16">
        <v>5</v>
      </c>
      <c r="U140" s="16">
        <v>1968</v>
      </c>
      <c r="V140" s="16">
        <v>1968</v>
      </c>
      <c r="W140" s="16">
        <v>6</v>
      </c>
      <c r="X140" s="16">
        <v>8</v>
      </c>
      <c r="Y140" s="16">
        <v>3</v>
      </c>
      <c r="Z140" s="16">
        <v>4</v>
      </c>
      <c r="AA140" s="16">
        <v>188</v>
      </c>
      <c r="AB140" s="16">
        <v>3</v>
      </c>
      <c r="AC140" s="16">
        <v>3</v>
      </c>
      <c r="AD140" s="16">
        <v>2</v>
      </c>
      <c r="AE140" s="16">
        <v>4</v>
      </c>
      <c r="AF140" s="16">
        <v>4</v>
      </c>
      <c r="AG140" s="16">
        <v>3</v>
      </c>
      <c r="AH140" s="16">
        <v>673</v>
      </c>
      <c r="AI140" s="16">
        <v>0</v>
      </c>
      <c r="AJ140" s="16">
        <v>378</v>
      </c>
      <c r="AK140" s="16">
        <v>1051</v>
      </c>
      <c r="AL140" s="16">
        <v>6</v>
      </c>
      <c r="AM140" s="16">
        <v>6</v>
      </c>
      <c r="AN140" s="16">
        <v>1159</v>
      </c>
      <c r="AO140" s="16">
        <v>0</v>
      </c>
      <c r="AP140" s="16">
        <v>0</v>
      </c>
      <c r="AQ140" s="16">
        <v>1159</v>
      </c>
      <c r="AR140" s="16">
        <v>0</v>
      </c>
      <c r="AS140" s="16">
        <v>0</v>
      </c>
      <c r="AT140" s="16">
        <v>1</v>
      </c>
      <c r="AU140" s="16">
        <v>1</v>
      </c>
      <c r="AV140" s="16">
        <v>3</v>
      </c>
      <c r="AW140" s="16">
        <v>1</v>
      </c>
      <c r="AX140" s="16">
        <v>4</v>
      </c>
      <c r="AY140" s="16">
        <v>7</v>
      </c>
      <c r="AZ140" s="16">
        <v>1</v>
      </c>
      <c r="BA140" s="16">
        <v>6</v>
      </c>
      <c r="BB140" s="16">
        <v>1968</v>
      </c>
      <c r="BC140" s="16">
        <v>2</v>
      </c>
      <c r="BD140" s="16">
        <v>1</v>
      </c>
      <c r="BE140" s="16">
        <v>336</v>
      </c>
      <c r="BF140" s="16">
        <v>4</v>
      </c>
      <c r="BG140" s="16">
        <v>4</v>
      </c>
      <c r="BH140" s="16">
        <v>3</v>
      </c>
      <c r="BI140" s="16">
        <v>466</v>
      </c>
      <c r="BJ140" s="16">
        <v>0</v>
      </c>
      <c r="BK140" s="16">
        <v>0</v>
      </c>
      <c r="BL140" s="16">
        <v>0</v>
      </c>
      <c r="BM140" s="16">
        <v>0</v>
      </c>
      <c r="BN140" s="16">
        <v>0</v>
      </c>
      <c r="BO140" s="16">
        <v>5</v>
      </c>
      <c r="BP140" s="16">
        <v>0</v>
      </c>
      <c r="BQ140" s="16">
        <v>7</v>
      </c>
      <c r="BR140" s="16">
        <v>2006</v>
      </c>
      <c r="BS140" s="16">
        <v>17</v>
      </c>
      <c r="BT140" s="16">
        <v>4</v>
      </c>
      <c r="BU140" s="16">
        <v>5</v>
      </c>
    </row>
    <row r="141" spans="2:73" x14ac:dyDescent="0.35">
      <c r="B141" s="10" t="s">
        <v>425</v>
      </c>
      <c r="C141" s="16">
        <v>272000</v>
      </c>
      <c r="D141" s="16">
        <v>20</v>
      </c>
      <c r="E141" s="16">
        <v>4</v>
      </c>
      <c r="F141" s="19">
        <v>70.049958368026651</v>
      </c>
      <c r="G141" s="16">
        <v>11423</v>
      </c>
      <c r="H141" s="16">
        <v>2</v>
      </c>
      <c r="I141" s="16">
        <v>1</v>
      </c>
      <c r="J141" s="16">
        <v>2</v>
      </c>
      <c r="K141" s="16">
        <v>4</v>
      </c>
      <c r="L141" s="16">
        <v>4</v>
      </c>
      <c r="M141" s="16">
        <v>3</v>
      </c>
      <c r="N141" s="16">
        <v>16</v>
      </c>
      <c r="O141" s="16">
        <v>7</v>
      </c>
      <c r="P141" s="16">
        <v>7</v>
      </c>
      <c r="Q141" s="16">
        <v>3</v>
      </c>
      <c r="R141" s="16">
        <v>4</v>
      </c>
      <c r="S141" s="16">
        <v>8</v>
      </c>
      <c r="T141" s="16">
        <v>5</v>
      </c>
      <c r="U141" s="16">
        <v>2001</v>
      </c>
      <c r="V141" s="16">
        <v>2002</v>
      </c>
      <c r="W141" s="16">
        <v>5</v>
      </c>
      <c r="X141" s="16">
        <v>8</v>
      </c>
      <c r="Y141" s="16">
        <v>14</v>
      </c>
      <c r="Z141" s="16">
        <v>4</v>
      </c>
      <c r="AA141" s="16">
        <v>479</v>
      </c>
      <c r="AB141" s="16">
        <v>4</v>
      </c>
      <c r="AC141" s="16">
        <v>3</v>
      </c>
      <c r="AD141" s="16">
        <v>6</v>
      </c>
      <c r="AE141" s="16">
        <v>5</v>
      </c>
      <c r="AF141" s="16">
        <v>4</v>
      </c>
      <c r="AG141" s="16">
        <v>7</v>
      </c>
      <c r="AH141" s="16">
        <v>1358</v>
      </c>
      <c r="AI141" s="16">
        <v>0</v>
      </c>
      <c r="AJ141" s="16">
        <v>223</v>
      </c>
      <c r="AK141" s="16">
        <v>1581</v>
      </c>
      <c r="AL141" s="16">
        <v>6</v>
      </c>
      <c r="AM141" s="16">
        <v>6</v>
      </c>
      <c r="AN141" s="16">
        <v>1601</v>
      </c>
      <c r="AO141" s="16">
        <v>0</v>
      </c>
      <c r="AP141" s="16">
        <v>0</v>
      </c>
      <c r="AQ141" s="16">
        <v>1601</v>
      </c>
      <c r="AR141" s="16">
        <v>1</v>
      </c>
      <c r="AS141" s="16">
        <v>0</v>
      </c>
      <c r="AT141" s="16">
        <v>2</v>
      </c>
      <c r="AU141" s="16">
        <v>0</v>
      </c>
      <c r="AV141" s="16">
        <v>3</v>
      </c>
      <c r="AW141" s="16">
        <v>1</v>
      </c>
      <c r="AX141" s="16">
        <v>5</v>
      </c>
      <c r="AY141" s="16">
        <v>6</v>
      </c>
      <c r="AZ141" s="16">
        <v>1</v>
      </c>
      <c r="BA141" s="16">
        <v>6</v>
      </c>
      <c r="BB141" s="16">
        <v>2001</v>
      </c>
      <c r="BC141" s="16">
        <v>3</v>
      </c>
      <c r="BD141" s="16">
        <v>2</v>
      </c>
      <c r="BE141" s="16">
        <v>670</v>
      </c>
      <c r="BF141" s="16">
        <v>4</v>
      </c>
      <c r="BG141" s="16">
        <v>4</v>
      </c>
      <c r="BH141" s="16">
        <v>3</v>
      </c>
      <c r="BI141" s="16">
        <v>180</v>
      </c>
      <c r="BJ141" s="16">
        <v>0</v>
      </c>
      <c r="BK141" s="16">
        <v>0</v>
      </c>
      <c r="BL141" s="16">
        <v>0</v>
      </c>
      <c r="BM141" s="16">
        <v>0</v>
      </c>
      <c r="BN141" s="16">
        <v>0</v>
      </c>
      <c r="BO141" s="16">
        <v>3</v>
      </c>
      <c r="BP141" s="16">
        <v>2000</v>
      </c>
      <c r="BQ141" s="16">
        <v>5</v>
      </c>
      <c r="BR141" s="16">
        <v>2010</v>
      </c>
      <c r="BS141" s="16">
        <v>13</v>
      </c>
      <c r="BT141" s="16">
        <v>4</v>
      </c>
      <c r="BU141" s="16">
        <v>5</v>
      </c>
    </row>
    <row r="142" spans="2:73" x14ac:dyDescent="0.35">
      <c r="B142" s="10" t="s">
        <v>426</v>
      </c>
      <c r="C142" s="16">
        <v>248000</v>
      </c>
      <c r="D142" s="16">
        <v>60</v>
      </c>
      <c r="E142" s="16">
        <v>4</v>
      </c>
      <c r="F142" s="19">
        <v>70.049958368026651</v>
      </c>
      <c r="G142" s="16">
        <v>11000</v>
      </c>
      <c r="H142" s="16">
        <v>2</v>
      </c>
      <c r="I142" s="16">
        <v>1</v>
      </c>
      <c r="J142" s="16">
        <v>2</v>
      </c>
      <c r="K142" s="16">
        <v>4</v>
      </c>
      <c r="L142" s="16">
        <v>3</v>
      </c>
      <c r="M142" s="16">
        <v>3</v>
      </c>
      <c r="N142" s="16">
        <v>17</v>
      </c>
      <c r="O142" s="16">
        <v>7</v>
      </c>
      <c r="P142" s="16">
        <v>7</v>
      </c>
      <c r="Q142" s="16">
        <v>3</v>
      </c>
      <c r="R142" s="16">
        <v>8</v>
      </c>
      <c r="S142" s="16">
        <v>8</v>
      </c>
      <c r="T142" s="16">
        <v>5</v>
      </c>
      <c r="U142" s="16">
        <v>2000</v>
      </c>
      <c r="V142" s="16">
        <v>2000</v>
      </c>
      <c r="W142" s="16">
        <v>5</v>
      </c>
      <c r="X142" s="16">
        <v>8</v>
      </c>
      <c r="Y142" s="16">
        <v>14</v>
      </c>
      <c r="Z142" s="16">
        <v>4</v>
      </c>
      <c r="AA142" s="16">
        <v>72</v>
      </c>
      <c r="AB142" s="16">
        <v>4</v>
      </c>
      <c r="AC142" s="16">
        <v>3</v>
      </c>
      <c r="AD142" s="16">
        <v>6</v>
      </c>
      <c r="AE142" s="16">
        <v>5</v>
      </c>
      <c r="AF142" s="16">
        <v>4</v>
      </c>
      <c r="AG142" s="16">
        <v>6</v>
      </c>
      <c r="AH142" s="16">
        <v>0</v>
      </c>
      <c r="AI142" s="16">
        <v>0</v>
      </c>
      <c r="AJ142" s="16">
        <v>969</v>
      </c>
      <c r="AK142" s="16">
        <v>969</v>
      </c>
      <c r="AL142" s="16">
        <v>6</v>
      </c>
      <c r="AM142" s="16">
        <v>6</v>
      </c>
      <c r="AN142" s="16">
        <v>997</v>
      </c>
      <c r="AO142" s="16">
        <v>1288</v>
      </c>
      <c r="AP142" s="16">
        <v>0</v>
      </c>
      <c r="AQ142" s="16">
        <v>2285</v>
      </c>
      <c r="AR142" s="16">
        <v>0</v>
      </c>
      <c r="AS142" s="16">
        <v>0</v>
      </c>
      <c r="AT142" s="16">
        <v>2</v>
      </c>
      <c r="AU142" s="16">
        <v>1</v>
      </c>
      <c r="AV142" s="16">
        <v>4</v>
      </c>
      <c r="AW142" s="16">
        <v>1</v>
      </c>
      <c r="AX142" s="16">
        <v>5</v>
      </c>
      <c r="AY142" s="16">
        <v>8</v>
      </c>
      <c r="AZ142" s="16">
        <v>1</v>
      </c>
      <c r="BA142" s="16">
        <v>7</v>
      </c>
      <c r="BB142" s="16">
        <v>2000</v>
      </c>
      <c r="BC142" s="16">
        <v>4</v>
      </c>
      <c r="BD142" s="16">
        <v>3</v>
      </c>
      <c r="BE142" s="16">
        <v>648</v>
      </c>
      <c r="BF142" s="16">
        <v>4</v>
      </c>
      <c r="BG142" s="16">
        <v>4</v>
      </c>
      <c r="BH142" s="16">
        <v>3</v>
      </c>
      <c r="BI142" s="16">
        <v>0</v>
      </c>
      <c r="BJ142" s="16">
        <v>56</v>
      </c>
      <c r="BK142" s="16">
        <v>0</v>
      </c>
      <c r="BL142" s="16">
        <v>0</v>
      </c>
      <c r="BM142" s="16">
        <v>0</v>
      </c>
      <c r="BN142" s="16">
        <v>0</v>
      </c>
      <c r="BO142" s="16">
        <v>5</v>
      </c>
      <c r="BP142" s="16">
        <v>0</v>
      </c>
      <c r="BQ142" s="16">
        <v>6</v>
      </c>
      <c r="BR142" s="16">
        <v>2007</v>
      </c>
      <c r="BS142" s="16">
        <v>16</v>
      </c>
      <c r="BT142" s="16">
        <v>4</v>
      </c>
      <c r="BU142" s="16">
        <v>5</v>
      </c>
    </row>
    <row r="143" spans="2:73" x14ac:dyDescent="0.35">
      <c r="B143" s="10" t="s">
        <v>427</v>
      </c>
      <c r="C143" s="16">
        <v>229000</v>
      </c>
      <c r="D143" s="16">
        <v>50</v>
      </c>
      <c r="E143" s="16">
        <v>4</v>
      </c>
      <c r="F143" s="19">
        <v>70.049958368026651</v>
      </c>
      <c r="G143" s="16">
        <v>13837</v>
      </c>
      <c r="H143" s="16">
        <v>2</v>
      </c>
      <c r="I143" s="16">
        <v>2</v>
      </c>
      <c r="J143" s="16">
        <v>2</v>
      </c>
      <c r="K143" s="16">
        <v>4</v>
      </c>
      <c r="L143" s="16">
        <v>2</v>
      </c>
      <c r="M143" s="16">
        <v>3</v>
      </c>
      <c r="N143" s="16">
        <v>10</v>
      </c>
      <c r="O143" s="16">
        <v>7</v>
      </c>
      <c r="P143" s="16">
        <v>7</v>
      </c>
      <c r="Q143" s="16">
        <v>3</v>
      </c>
      <c r="R143" s="16">
        <v>1</v>
      </c>
      <c r="S143" s="16">
        <v>7</v>
      </c>
      <c r="T143" s="16">
        <v>5</v>
      </c>
      <c r="U143" s="16">
        <v>1988</v>
      </c>
      <c r="V143" s="16">
        <v>1988</v>
      </c>
      <c r="W143" s="16">
        <v>5</v>
      </c>
      <c r="X143" s="16">
        <v>8</v>
      </c>
      <c r="Y143" s="16">
        <v>9</v>
      </c>
      <c r="Z143" s="16">
        <v>4</v>
      </c>
      <c r="AA143" s="16">
        <v>178</v>
      </c>
      <c r="AB143" s="16">
        <v>4</v>
      </c>
      <c r="AC143" s="16">
        <v>4</v>
      </c>
      <c r="AD143" s="16">
        <v>6</v>
      </c>
      <c r="AE143" s="16">
        <v>5</v>
      </c>
      <c r="AF143" s="16">
        <v>5</v>
      </c>
      <c r="AG143" s="16">
        <v>7</v>
      </c>
      <c r="AH143" s="16">
        <v>1002</v>
      </c>
      <c r="AI143" s="16">
        <v>202</v>
      </c>
      <c r="AJ143" s="16">
        <v>0</v>
      </c>
      <c r="AK143" s="16">
        <v>1204</v>
      </c>
      <c r="AL143" s="16">
        <v>6</v>
      </c>
      <c r="AM143" s="16">
        <v>6</v>
      </c>
      <c r="AN143" s="16">
        <v>1377</v>
      </c>
      <c r="AO143" s="16">
        <v>806</v>
      </c>
      <c r="AP143" s="16">
        <v>0</v>
      </c>
      <c r="AQ143" s="16">
        <v>2183</v>
      </c>
      <c r="AR143" s="16">
        <v>0</v>
      </c>
      <c r="AS143" s="16">
        <v>0</v>
      </c>
      <c r="AT143" s="16">
        <v>2</v>
      </c>
      <c r="AU143" s="16">
        <v>1</v>
      </c>
      <c r="AV143" s="16">
        <v>4</v>
      </c>
      <c r="AW143" s="16">
        <v>1</v>
      </c>
      <c r="AX143" s="16">
        <v>5</v>
      </c>
      <c r="AY143" s="16">
        <v>9</v>
      </c>
      <c r="AZ143" s="16">
        <v>0</v>
      </c>
      <c r="BA143" s="16">
        <v>6</v>
      </c>
      <c r="BB143" s="16">
        <v>1988</v>
      </c>
      <c r="BC143" s="16">
        <v>2</v>
      </c>
      <c r="BD143" s="16">
        <v>3</v>
      </c>
      <c r="BE143" s="16">
        <v>786</v>
      </c>
      <c r="BF143" s="16">
        <v>4</v>
      </c>
      <c r="BG143" s="16">
        <v>4</v>
      </c>
      <c r="BH143" s="16">
        <v>3</v>
      </c>
      <c r="BI143" s="16">
        <v>0</v>
      </c>
      <c r="BJ143" s="16">
        <v>0</v>
      </c>
      <c r="BK143" s="16">
        <v>0</v>
      </c>
      <c r="BL143" s="16">
        <v>0</v>
      </c>
      <c r="BM143" s="16">
        <v>0</v>
      </c>
      <c r="BN143" s="16">
        <v>0</v>
      </c>
      <c r="BO143" s="16">
        <v>5</v>
      </c>
      <c r="BP143" s="16">
        <v>0</v>
      </c>
      <c r="BQ143" s="16">
        <v>2</v>
      </c>
      <c r="BR143" s="16">
        <v>2006</v>
      </c>
      <c r="BS143" s="16">
        <v>17</v>
      </c>
      <c r="BT143" s="16">
        <v>4</v>
      </c>
      <c r="BU143" s="16">
        <v>5</v>
      </c>
    </row>
    <row r="144" spans="2:73" x14ac:dyDescent="0.35">
      <c r="B144" s="10" t="s">
        <v>428</v>
      </c>
      <c r="C144" s="16">
        <v>234000</v>
      </c>
      <c r="D144" s="16">
        <v>120</v>
      </c>
      <c r="E144" s="16">
        <v>4</v>
      </c>
      <c r="F144" s="19">
        <v>70.049958368026651</v>
      </c>
      <c r="G144" s="16">
        <v>3196</v>
      </c>
      <c r="H144" s="16">
        <v>2</v>
      </c>
      <c r="I144" s="16">
        <v>1</v>
      </c>
      <c r="J144" s="16">
        <v>2</v>
      </c>
      <c r="K144" s="16">
        <v>4</v>
      </c>
      <c r="L144" s="16">
        <v>4</v>
      </c>
      <c r="M144" s="16">
        <v>3</v>
      </c>
      <c r="N144" s="16">
        <v>23</v>
      </c>
      <c r="O144" s="16">
        <v>7</v>
      </c>
      <c r="P144" s="16">
        <v>7</v>
      </c>
      <c r="Q144" s="16">
        <v>4</v>
      </c>
      <c r="R144" s="16">
        <v>4</v>
      </c>
      <c r="S144" s="16">
        <v>7</v>
      </c>
      <c r="T144" s="16">
        <v>5</v>
      </c>
      <c r="U144" s="16">
        <v>2003</v>
      </c>
      <c r="V144" s="16">
        <v>2004</v>
      </c>
      <c r="W144" s="16">
        <v>5</v>
      </c>
      <c r="X144" s="16">
        <v>8</v>
      </c>
      <c r="Y144" s="16">
        <v>14</v>
      </c>
      <c r="Z144" s="16">
        <v>4</v>
      </c>
      <c r="AA144" s="16">
        <v>18</v>
      </c>
      <c r="AB144" s="16">
        <v>4</v>
      </c>
      <c r="AC144" s="16">
        <v>3</v>
      </c>
      <c r="AD144" s="16">
        <v>6</v>
      </c>
      <c r="AE144" s="16">
        <v>5</v>
      </c>
      <c r="AF144" s="16">
        <v>4</v>
      </c>
      <c r="AG144" s="16">
        <v>6</v>
      </c>
      <c r="AH144" s="16">
        <v>0</v>
      </c>
      <c r="AI144" s="16">
        <v>0</v>
      </c>
      <c r="AJ144" s="16">
        <v>1374</v>
      </c>
      <c r="AK144" s="16">
        <v>1374</v>
      </c>
      <c r="AL144" s="16">
        <v>6</v>
      </c>
      <c r="AM144" s="16">
        <v>6</v>
      </c>
      <c r="AN144" s="16">
        <v>1557</v>
      </c>
      <c r="AO144" s="16">
        <v>0</v>
      </c>
      <c r="AP144" s="16">
        <v>0</v>
      </c>
      <c r="AQ144" s="16">
        <v>1557</v>
      </c>
      <c r="AR144" s="16">
        <v>0</v>
      </c>
      <c r="AS144" s="16">
        <v>0</v>
      </c>
      <c r="AT144" s="16">
        <v>2</v>
      </c>
      <c r="AU144" s="16">
        <v>0</v>
      </c>
      <c r="AV144" s="16">
        <v>2</v>
      </c>
      <c r="AW144" s="16">
        <v>1</v>
      </c>
      <c r="AX144" s="16">
        <v>5</v>
      </c>
      <c r="AY144" s="16">
        <v>7</v>
      </c>
      <c r="AZ144" s="16">
        <v>1</v>
      </c>
      <c r="BA144" s="16">
        <v>6</v>
      </c>
      <c r="BB144" s="16">
        <v>2003</v>
      </c>
      <c r="BC144" s="16">
        <v>4</v>
      </c>
      <c r="BD144" s="16">
        <v>2</v>
      </c>
      <c r="BE144" s="16">
        <v>420</v>
      </c>
      <c r="BF144" s="16">
        <v>4</v>
      </c>
      <c r="BG144" s="16">
        <v>4</v>
      </c>
      <c r="BH144" s="16">
        <v>3</v>
      </c>
      <c r="BI144" s="16">
        <v>143</v>
      </c>
      <c r="BJ144" s="16">
        <v>20</v>
      </c>
      <c r="BK144" s="16">
        <v>0</v>
      </c>
      <c r="BL144" s="16">
        <v>0</v>
      </c>
      <c r="BM144" s="16">
        <v>0</v>
      </c>
      <c r="BN144" s="16">
        <v>0</v>
      </c>
      <c r="BO144" s="16">
        <v>5</v>
      </c>
      <c r="BP144" s="16">
        <v>0</v>
      </c>
      <c r="BQ144" s="16">
        <v>10</v>
      </c>
      <c r="BR144" s="16">
        <v>2006</v>
      </c>
      <c r="BS144" s="16">
        <v>17</v>
      </c>
      <c r="BT144" s="16">
        <v>4</v>
      </c>
      <c r="BU144" s="16">
        <v>5</v>
      </c>
    </row>
    <row r="145" spans="2:73" x14ac:dyDescent="0.35">
      <c r="B145" s="10" t="s">
        <v>429</v>
      </c>
      <c r="C145" s="16">
        <v>121500</v>
      </c>
      <c r="D145" s="16">
        <v>20</v>
      </c>
      <c r="E145" s="16">
        <v>4</v>
      </c>
      <c r="F145" s="19">
        <v>70.049958368026651</v>
      </c>
      <c r="G145" s="16">
        <v>11341</v>
      </c>
      <c r="H145" s="16">
        <v>2</v>
      </c>
      <c r="I145" s="16">
        <v>2</v>
      </c>
      <c r="J145" s="16">
        <v>2</v>
      </c>
      <c r="K145" s="16">
        <v>4</v>
      </c>
      <c r="L145" s="16">
        <v>4</v>
      </c>
      <c r="M145" s="16">
        <v>3</v>
      </c>
      <c r="N145" s="16">
        <v>5</v>
      </c>
      <c r="O145" s="16">
        <v>7</v>
      </c>
      <c r="P145" s="16">
        <v>7</v>
      </c>
      <c r="Q145" s="16">
        <v>3</v>
      </c>
      <c r="R145" s="16">
        <v>4</v>
      </c>
      <c r="S145" s="16">
        <v>5</v>
      </c>
      <c r="T145" s="16">
        <v>6</v>
      </c>
      <c r="U145" s="16">
        <v>1957</v>
      </c>
      <c r="V145" s="16">
        <v>1996</v>
      </c>
      <c r="W145" s="16">
        <v>6</v>
      </c>
      <c r="X145" s="16">
        <v>8</v>
      </c>
      <c r="Y145" s="16">
        <v>4</v>
      </c>
      <c r="Z145" s="16">
        <v>4</v>
      </c>
      <c r="AA145" s="16">
        <v>180</v>
      </c>
      <c r="AB145" s="16">
        <v>3</v>
      </c>
      <c r="AC145" s="16">
        <v>3</v>
      </c>
      <c r="AD145" s="16">
        <v>2</v>
      </c>
      <c r="AE145" s="16">
        <v>5</v>
      </c>
      <c r="AF145" s="16">
        <v>4</v>
      </c>
      <c r="AG145" s="16">
        <v>4</v>
      </c>
      <c r="AH145" s="16">
        <v>1302</v>
      </c>
      <c r="AI145" s="16">
        <v>0</v>
      </c>
      <c r="AJ145" s="16">
        <v>90</v>
      </c>
      <c r="AK145" s="16">
        <v>1392</v>
      </c>
      <c r="AL145" s="16">
        <v>6</v>
      </c>
      <c r="AM145" s="16">
        <v>6</v>
      </c>
      <c r="AN145" s="16">
        <v>1392</v>
      </c>
      <c r="AO145" s="16">
        <v>0</v>
      </c>
      <c r="AP145" s="16">
        <v>0</v>
      </c>
      <c r="AQ145" s="16">
        <v>1392</v>
      </c>
      <c r="AR145" s="16">
        <v>1</v>
      </c>
      <c r="AS145" s="16">
        <v>0</v>
      </c>
      <c r="AT145" s="16">
        <v>1</v>
      </c>
      <c r="AU145" s="16">
        <v>1</v>
      </c>
      <c r="AV145" s="16">
        <v>3</v>
      </c>
      <c r="AW145" s="16">
        <v>1</v>
      </c>
      <c r="AX145" s="16">
        <v>4</v>
      </c>
      <c r="AY145" s="16">
        <v>5</v>
      </c>
      <c r="AZ145" s="16">
        <v>1</v>
      </c>
      <c r="BA145" s="16">
        <v>5</v>
      </c>
      <c r="BB145" s="16">
        <v>1957</v>
      </c>
      <c r="BC145" s="16">
        <v>2</v>
      </c>
      <c r="BD145" s="16">
        <v>2</v>
      </c>
      <c r="BE145" s="16">
        <v>528</v>
      </c>
      <c r="BF145" s="16">
        <v>4</v>
      </c>
      <c r="BG145" s="16">
        <v>4</v>
      </c>
      <c r="BH145" s="16">
        <v>3</v>
      </c>
      <c r="BI145" s="16">
        <v>0</v>
      </c>
      <c r="BJ145" s="16">
        <v>0</v>
      </c>
      <c r="BK145" s="16">
        <v>0</v>
      </c>
      <c r="BL145" s="16">
        <v>0</v>
      </c>
      <c r="BM145" s="16">
        <v>95</v>
      </c>
      <c r="BN145" s="16">
        <v>0</v>
      </c>
      <c r="BO145" s="16">
        <v>5</v>
      </c>
      <c r="BP145" s="16">
        <v>0</v>
      </c>
      <c r="BQ145" s="16">
        <v>5</v>
      </c>
      <c r="BR145" s="16">
        <v>2010</v>
      </c>
      <c r="BS145" s="16">
        <v>13</v>
      </c>
      <c r="BT145" s="16">
        <v>4</v>
      </c>
      <c r="BU145" s="16">
        <v>5</v>
      </c>
    </row>
    <row r="146" spans="2:73" x14ac:dyDescent="0.35">
      <c r="B146" s="10" t="s">
        <v>430</v>
      </c>
      <c r="C146" s="16">
        <v>108000</v>
      </c>
      <c r="D146" s="16">
        <v>30</v>
      </c>
      <c r="E146" s="16">
        <v>4</v>
      </c>
      <c r="F146" s="16">
        <v>63</v>
      </c>
      <c r="G146" s="16">
        <v>13907</v>
      </c>
      <c r="H146" s="16">
        <v>2</v>
      </c>
      <c r="I146" s="16">
        <v>1</v>
      </c>
      <c r="J146" s="16">
        <v>2</v>
      </c>
      <c r="K146" s="16">
        <v>4</v>
      </c>
      <c r="L146" s="16">
        <v>4</v>
      </c>
      <c r="M146" s="16">
        <v>3</v>
      </c>
      <c r="N146" s="16">
        <v>4</v>
      </c>
      <c r="O146" s="16">
        <v>7</v>
      </c>
      <c r="P146" s="16">
        <v>7</v>
      </c>
      <c r="Q146" s="16">
        <v>3</v>
      </c>
      <c r="R146" s="16">
        <v>4</v>
      </c>
      <c r="S146" s="16">
        <v>5</v>
      </c>
      <c r="T146" s="16">
        <v>6</v>
      </c>
      <c r="U146" s="16">
        <v>1940</v>
      </c>
      <c r="V146" s="16">
        <v>1969</v>
      </c>
      <c r="W146" s="16">
        <v>5</v>
      </c>
      <c r="X146" s="16">
        <v>8</v>
      </c>
      <c r="Y146" s="16">
        <v>8</v>
      </c>
      <c r="Z146" s="16">
        <v>2</v>
      </c>
      <c r="AA146" s="16">
        <v>0</v>
      </c>
      <c r="AB146" s="16">
        <v>3</v>
      </c>
      <c r="AC146" s="16">
        <v>3</v>
      </c>
      <c r="AD146" s="16">
        <v>2</v>
      </c>
      <c r="AE146" s="16">
        <v>4</v>
      </c>
      <c r="AF146" s="16">
        <v>4</v>
      </c>
      <c r="AG146" s="16">
        <v>3</v>
      </c>
      <c r="AH146" s="16">
        <v>290</v>
      </c>
      <c r="AI146" s="16">
        <v>0</v>
      </c>
      <c r="AJ146" s="16">
        <v>706</v>
      </c>
      <c r="AK146" s="16">
        <v>996</v>
      </c>
      <c r="AL146" s="16">
        <v>6</v>
      </c>
      <c r="AM146" s="16">
        <v>6</v>
      </c>
      <c r="AN146" s="16">
        <v>996</v>
      </c>
      <c r="AO146" s="16">
        <v>0</v>
      </c>
      <c r="AP146" s="16">
        <v>0</v>
      </c>
      <c r="AQ146" s="16">
        <v>996</v>
      </c>
      <c r="AR146" s="16">
        <v>1</v>
      </c>
      <c r="AS146" s="16">
        <v>0</v>
      </c>
      <c r="AT146" s="16">
        <v>1</v>
      </c>
      <c r="AU146" s="16">
        <v>0</v>
      </c>
      <c r="AV146" s="16">
        <v>3</v>
      </c>
      <c r="AW146" s="16">
        <v>1</v>
      </c>
      <c r="AX146" s="16">
        <v>4</v>
      </c>
      <c r="AY146" s="16">
        <v>6</v>
      </c>
      <c r="AZ146" s="16">
        <v>1</v>
      </c>
      <c r="BA146" s="16">
        <v>3</v>
      </c>
      <c r="BB146" s="19">
        <v>1978.5061638868744</v>
      </c>
      <c r="BC146" s="16">
        <v>1</v>
      </c>
      <c r="BD146" s="16">
        <v>0</v>
      </c>
      <c r="BE146" s="16">
        <v>0</v>
      </c>
      <c r="BF146" s="16">
        <v>1</v>
      </c>
      <c r="BG146" s="16">
        <v>1</v>
      </c>
      <c r="BH146" s="16">
        <v>3</v>
      </c>
      <c r="BI146" s="16">
        <v>144</v>
      </c>
      <c r="BJ146" s="16">
        <v>0</v>
      </c>
      <c r="BK146" s="16">
        <v>0</v>
      </c>
      <c r="BL146" s="16">
        <v>0</v>
      </c>
      <c r="BM146" s="16">
        <v>0</v>
      </c>
      <c r="BN146" s="16">
        <v>0</v>
      </c>
      <c r="BO146" s="16">
        <v>5</v>
      </c>
      <c r="BP146" s="16">
        <v>0</v>
      </c>
      <c r="BQ146" s="16">
        <v>7</v>
      </c>
      <c r="BR146" s="16">
        <v>2008</v>
      </c>
      <c r="BS146" s="16">
        <v>15</v>
      </c>
      <c r="BT146" s="16">
        <v>4</v>
      </c>
      <c r="BU146" s="16">
        <v>5</v>
      </c>
    </row>
    <row r="147" spans="2:73" x14ac:dyDescent="0.35">
      <c r="B147" s="10" t="s">
        <v>431</v>
      </c>
      <c r="C147" s="16">
        <v>268000</v>
      </c>
      <c r="D147" s="16">
        <v>60</v>
      </c>
      <c r="E147" s="16">
        <v>4</v>
      </c>
      <c r="F147" s="19">
        <v>70.049958368026651</v>
      </c>
      <c r="G147" s="16">
        <v>13346</v>
      </c>
      <c r="H147" s="16">
        <v>2</v>
      </c>
      <c r="I147" s="16">
        <v>2</v>
      </c>
      <c r="J147" s="16">
        <v>2</v>
      </c>
      <c r="K147" s="16">
        <v>4</v>
      </c>
      <c r="L147" s="16">
        <v>1</v>
      </c>
      <c r="M147" s="16">
        <v>3</v>
      </c>
      <c r="N147" s="16">
        <v>17</v>
      </c>
      <c r="O147" s="16">
        <v>7</v>
      </c>
      <c r="P147" s="16">
        <v>7</v>
      </c>
      <c r="Q147" s="16">
        <v>3</v>
      </c>
      <c r="R147" s="16">
        <v>8</v>
      </c>
      <c r="S147" s="16">
        <v>7</v>
      </c>
      <c r="T147" s="16">
        <v>5</v>
      </c>
      <c r="U147" s="16">
        <v>1992</v>
      </c>
      <c r="V147" s="16">
        <v>2000</v>
      </c>
      <c r="W147" s="16">
        <v>5</v>
      </c>
      <c r="X147" s="16">
        <v>8</v>
      </c>
      <c r="Y147" s="16">
        <v>9</v>
      </c>
      <c r="Z147" s="16">
        <v>2</v>
      </c>
      <c r="AA147" s="16">
        <v>0</v>
      </c>
      <c r="AB147" s="16">
        <v>4</v>
      </c>
      <c r="AC147" s="16">
        <v>3</v>
      </c>
      <c r="AD147" s="16">
        <v>6</v>
      </c>
      <c r="AE147" s="16">
        <v>5</v>
      </c>
      <c r="AF147" s="16">
        <v>4</v>
      </c>
      <c r="AG147" s="16">
        <v>7</v>
      </c>
      <c r="AH147" s="16">
        <v>728</v>
      </c>
      <c r="AI147" s="16">
        <v>0</v>
      </c>
      <c r="AJ147" s="16">
        <v>367</v>
      </c>
      <c r="AK147" s="16">
        <v>1095</v>
      </c>
      <c r="AL147" s="16">
        <v>6</v>
      </c>
      <c r="AM147" s="16">
        <v>6</v>
      </c>
      <c r="AN147" s="16">
        <v>1166</v>
      </c>
      <c r="AO147" s="16">
        <v>1129</v>
      </c>
      <c r="AP147" s="16">
        <v>0</v>
      </c>
      <c r="AQ147" s="16">
        <v>2295</v>
      </c>
      <c r="AR147" s="16">
        <v>1</v>
      </c>
      <c r="AS147" s="16">
        <v>0</v>
      </c>
      <c r="AT147" s="16">
        <v>2</v>
      </c>
      <c r="AU147" s="16">
        <v>1</v>
      </c>
      <c r="AV147" s="16">
        <v>4</v>
      </c>
      <c r="AW147" s="16">
        <v>1</v>
      </c>
      <c r="AX147" s="16">
        <v>5</v>
      </c>
      <c r="AY147" s="16">
        <v>9</v>
      </c>
      <c r="AZ147" s="16">
        <v>1</v>
      </c>
      <c r="BA147" s="16">
        <v>6</v>
      </c>
      <c r="BB147" s="16">
        <v>1992</v>
      </c>
      <c r="BC147" s="16">
        <v>3</v>
      </c>
      <c r="BD147" s="16">
        <v>2</v>
      </c>
      <c r="BE147" s="16">
        <v>590</v>
      </c>
      <c r="BF147" s="16">
        <v>4</v>
      </c>
      <c r="BG147" s="16">
        <v>4</v>
      </c>
      <c r="BH147" s="16">
        <v>3</v>
      </c>
      <c r="BI147" s="16">
        <v>0</v>
      </c>
      <c r="BJ147" s="16">
        <v>40</v>
      </c>
      <c r="BK147" s="16">
        <v>0</v>
      </c>
      <c r="BL147" s="16">
        <v>0</v>
      </c>
      <c r="BM147" s="16">
        <v>0</v>
      </c>
      <c r="BN147" s="16">
        <v>0</v>
      </c>
      <c r="BO147" s="16">
        <v>5</v>
      </c>
      <c r="BP147" s="16">
        <v>0</v>
      </c>
      <c r="BQ147" s="16">
        <v>7</v>
      </c>
      <c r="BR147" s="16">
        <v>2006</v>
      </c>
      <c r="BS147" s="16">
        <v>17</v>
      </c>
      <c r="BT147" s="16">
        <v>4</v>
      </c>
      <c r="BU147" s="16">
        <v>5</v>
      </c>
    </row>
    <row r="148" spans="2:73" x14ac:dyDescent="0.35">
      <c r="B148" s="10" t="s">
        <v>432</v>
      </c>
      <c r="C148" s="16">
        <v>135960</v>
      </c>
      <c r="D148" s="16">
        <v>90</v>
      </c>
      <c r="E148" s="16">
        <v>4</v>
      </c>
      <c r="F148" s="19">
        <v>70.049958368026651</v>
      </c>
      <c r="G148" s="16">
        <v>7032</v>
      </c>
      <c r="H148" s="16">
        <v>2</v>
      </c>
      <c r="I148" s="16">
        <v>2</v>
      </c>
      <c r="J148" s="16">
        <v>2</v>
      </c>
      <c r="K148" s="16">
        <v>4</v>
      </c>
      <c r="L148" s="16">
        <v>2</v>
      </c>
      <c r="M148" s="16">
        <v>3</v>
      </c>
      <c r="N148" s="16">
        <v>7</v>
      </c>
      <c r="O148" s="16">
        <v>7</v>
      </c>
      <c r="P148" s="16">
        <v>7</v>
      </c>
      <c r="Q148" s="16">
        <v>2</v>
      </c>
      <c r="R148" s="16">
        <v>6</v>
      </c>
      <c r="S148" s="16">
        <v>5</v>
      </c>
      <c r="T148" s="16">
        <v>5</v>
      </c>
      <c r="U148" s="16">
        <v>1979</v>
      </c>
      <c r="V148" s="16">
        <v>1979</v>
      </c>
      <c r="W148" s="16">
        <v>5</v>
      </c>
      <c r="X148" s="16">
        <v>8</v>
      </c>
      <c r="Y148" s="16">
        <v>10</v>
      </c>
      <c r="Z148" s="16">
        <v>2</v>
      </c>
      <c r="AA148" s="16">
        <v>0</v>
      </c>
      <c r="AB148" s="16">
        <v>3</v>
      </c>
      <c r="AC148" s="16">
        <v>3</v>
      </c>
      <c r="AD148" s="16">
        <v>2</v>
      </c>
      <c r="AE148" s="16">
        <v>5</v>
      </c>
      <c r="AF148" s="16">
        <v>4</v>
      </c>
      <c r="AG148" s="16">
        <v>7</v>
      </c>
      <c r="AH148" s="16">
        <v>943</v>
      </c>
      <c r="AI148" s="16">
        <v>0</v>
      </c>
      <c r="AJ148" s="16">
        <v>0</v>
      </c>
      <c r="AK148" s="16">
        <v>943</v>
      </c>
      <c r="AL148" s="16">
        <v>6</v>
      </c>
      <c r="AM148" s="16">
        <v>6</v>
      </c>
      <c r="AN148" s="16">
        <v>943</v>
      </c>
      <c r="AO148" s="16">
        <v>0</v>
      </c>
      <c r="AP148" s="16">
        <v>0</v>
      </c>
      <c r="AQ148" s="16">
        <v>943</v>
      </c>
      <c r="AR148" s="16">
        <v>1</v>
      </c>
      <c r="AS148" s="16">
        <v>0</v>
      </c>
      <c r="AT148" s="16">
        <v>1</v>
      </c>
      <c r="AU148" s="16">
        <v>0</v>
      </c>
      <c r="AV148" s="16">
        <v>2</v>
      </c>
      <c r="AW148" s="16">
        <v>1</v>
      </c>
      <c r="AX148" s="16">
        <v>4</v>
      </c>
      <c r="AY148" s="16">
        <v>4</v>
      </c>
      <c r="AZ148" s="16">
        <v>2</v>
      </c>
      <c r="BA148" s="16">
        <v>5</v>
      </c>
      <c r="BB148" s="16">
        <v>1979</v>
      </c>
      <c r="BC148" s="16">
        <v>2</v>
      </c>
      <c r="BD148" s="16">
        <v>2</v>
      </c>
      <c r="BE148" s="16">
        <v>600</v>
      </c>
      <c r="BF148" s="16">
        <v>4</v>
      </c>
      <c r="BG148" s="16">
        <v>4</v>
      </c>
      <c r="BH148" s="16">
        <v>3</v>
      </c>
      <c r="BI148" s="16">
        <v>42</v>
      </c>
      <c r="BJ148" s="16">
        <v>0</v>
      </c>
      <c r="BK148" s="16">
        <v>0</v>
      </c>
      <c r="BL148" s="16">
        <v>0</v>
      </c>
      <c r="BM148" s="16">
        <v>0</v>
      </c>
      <c r="BN148" s="16">
        <v>0</v>
      </c>
      <c r="BO148" s="16">
        <v>5</v>
      </c>
      <c r="BP148" s="16">
        <v>0</v>
      </c>
      <c r="BQ148" s="16">
        <v>12</v>
      </c>
      <c r="BR148" s="16">
        <v>2006</v>
      </c>
      <c r="BS148" s="16">
        <v>17</v>
      </c>
      <c r="BT148" s="16">
        <v>4</v>
      </c>
      <c r="BU148" s="16">
        <v>5</v>
      </c>
    </row>
    <row r="149" spans="2:73" x14ac:dyDescent="0.35">
      <c r="B149" s="10" t="s">
        <v>433</v>
      </c>
      <c r="C149" s="16">
        <v>181900</v>
      </c>
      <c r="D149" s="16">
        <v>20</v>
      </c>
      <c r="E149" s="16">
        <v>4</v>
      </c>
      <c r="F149" s="19">
        <v>70.049958368026651</v>
      </c>
      <c r="G149" s="16">
        <v>14585</v>
      </c>
      <c r="H149" s="16">
        <v>2</v>
      </c>
      <c r="I149" s="16">
        <v>2</v>
      </c>
      <c r="J149" s="16">
        <v>2</v>
      </c>
      <c r="K149" s="16">
        <v>4</v>
      </c>
      <c r="L149" s="16">
        <v>1</v>
      </c>
      <c r="M149" s="16">
        <v>3</v>
      </c>
      <c r="N149" s="16">
        <v>7</v>
      </c>
      <c r="O149" s="16">
        <v>7</v>
      </c>
      <c r="P149" s="16">
        <v>7</v>
      </c>
      <c r="Q149" s="16">
        <v>3</v>
      </c>
      <c r="R149" s="16">
        <v>4</v>
      </c>
      <c r="S149" s="16">
        <v>6</v>
      </c>
      <c r="T149" s="16">
        <v>6</v>
      </c>
      <c r="U149" s="16">
        <v>1960</v>
      </c>
      <c r="V149" s="16">
        <v>1987</v>
      </c>
      <c r="W149" s="16">
        <v>5</v>
      </c>
      <c r="X149" s="16">
        <v>8</v>
      </c>
      <c r="Y149" s="16">
        <v>4</v>
      </c>
      <c r="Z149" s="16">
        <v>4</v>
      </c>
      <c r="AA149" s="16">
        <v>85</v>
      </c>
      <c r="AB149" s="16">
        <v>3</v>
      </c>
      <c r="AC149" s="16">
        <v>3</v>
      </c>
      <c r="AD149" s="16">
        <v>2</v>
      </c>
      <c r="AE149" s="16">
        <v>4</v>
      </c>
      <c r="AF149" s="16">
        <v>4</v>
      </c>
      <c r="AG149" s="16">
        <v>3</v>
      </c>
      <c r="AH149" s="16">
        <v>594</v>
      </c>
      <c r="AI149" s="16">
        <v>219</v>
      </c>
      <c r="AJ149" s="16">
        <v>331</v>
      </c>
      <c r="AK149" s="16">
        <v>1144</v>
      </c>
      <c r="AL149" s="16">
        <v>6</v>
      </c>
      <c r="AM149" s="16">
        <v>6</v>
      </c>
      <c r="AN149" s="16">
        <v>1429</v>
      </c>
      <c r="AO149" s="16">
        <v>0</v>
      </c>
      <c r="AP149" s="16">
        <v>0</v>
      </c>
      <c r="AQ149" s="16">
        <v>1429</v>
      </c>
      <c r="AR149" s="16">
        <v>0</v>
      </c>
      <c r="AS149" s="16">
        <v>1</v>
      </c>
      <c r="AT149" s="16">
        <v>1</v>
      </c>
      <c r="AU149" s="16">
        <v>0</v>
      </c>
      <c r="AV149" s="16">
        <v>3</v>
      </c>
      <c r="AW149" s="16">
        <v>1</v>
      </c>
      <c r="AX149" s="16">
        <v>5</v>
      </c>
      <c r="AY149" s="16">
        <v>7</v>
      </c>
      <c r="AZ149" s="16">
        <v>2</v>
      </c>
      <c r="BA149" s="16">
        <v>6</v>
      </c>
      <c r="BB149" s="16">
        <v>1960</v>
      </c>
      <c r="BC149" s="16">
        <v>2</v>
      </c>
      <c r="BD149" s="16">
        <v>2</v>
      </c>
      <c r="BE149" s="16">
        <v>572</v>
      </c>
      <c r="BF149" s="16">
        <v>4</v>
      </c>
      <c r="BG149" s="16">
        <v>4</v>
      </c>
      <c r="BH149" s="16">
        <v>3</v>
      </c>
      <c r="BI149" s="16">
        <v>216</v>
      </c>
      <c r="BJ149" s="16">
        <v>110</v>
      </c>
      <c r="BK149" s="16">
        <v>0</v>
      </c>
      <c r="BL149" s="16">
        <v>0</v>
      </c>
      <c r="BM149" s="16">
        <v>0</v>
      </c>
      <c r="BN149" s="16">
        <v>0</v>
      </c>
      <c r="BO149" s="16">
        <v>5</v>
      </c>
      <c r="BP149" s="16">
        <v>0</v>
      </c>
      <c r="BQ149" s="16">
        <v>6</v>
      </c>
      <c r="BR149" s="16">
        <v>2007</v>
      </c>
      <c r="BS149" s="16">
        <v>16</v>
      </c>
      <c r="BT149" s="16">
        <v>4</v>
      </c>
      <c r="BU149" s="16">
        <v>5</v>
      </c>
    </row>
    <row r="150" spans="2:73" x14ac:dyDescent="0.35">
      <c r="B150" s="10" t="s">
        <v>434</v>
      </c>
      <c r="C150" s="16">
        <v>118500</v>
      </c>
      <c r="D150" s="16">
        <v>90</v>
      </c>
      <c r="E150" s="16">
        <v>4</v>
      </c>
      <c r="F150" s="16">
        <v>81</v>
      </c>
      <c r="G150" s="16">
        <v>11841</v>
      </c>
      <c r="H150" s="16">
        <v>1</v>
      </c>
      <c r="I150" s="16">
        <v>1</v>
      </c>
      <c r="J150" s="16">
        <v>2</v>
      </c>
      <c r="K150" s="16">
        <v>4</v>
      </c>
      <c r="L150" s="16">
        <v>4</v>
      </c>
      <c r="M150" s="16">
        <v>3</v>
      </c>
      <c r="N150" s="16">
        <v>4</v>
      </c>
      <c r="O150" s="16">
        <v>7</v>
      </c>
      <c r="P150" s="16">
        <v>7</v>
      </c>
      <c r="Q150" s="16">
        <v>2</v>
      </c>
      <c r="R150" s="16">
        <v>6</v>
      </c>
      <c r="S150" s="16">
        <v>6</v>
      </c>
      <c r="T150" s="16">
        <v>5</v>
      </c>
      <c r="U150" s="16">
        <v>1990</v>
      </c>
      <c r="V150" s="16">
        <v>1990</v>
      </c>
      <c r="W150" s="16">
        <v>5</v>
      </c>
      <c r="X150" s="16">
        <v>8</v>
      </c>
      <c r="Y150" s="16">
        <v>9</v>
      </c>
      <c r="Z150" s="16">
        <v>4</v>
      </c>
      <c r="AA150" s="16">
        <v>104</v>
      </c>
      <c r="AB150" s="16">
        <v>3</v>
      </c>
      <c r="AC150" s="16">
        <v>4</v>
      </c>
      <c r="AD150" s="16">
        <v>2</v>
      </c>
      <c r="AE150" s="16">
        <v>5</v>
      </c>
      <c r="AF150" s="16">
        <v>4</v>
      </c>
      <c r="AG150" s="16">
        <v>7</v>
      </c>
      <c r="AH150" s="16">
        <v>816</v>
      </c>
      <c r="AI150" s="16">
        <v>0</v>
      </c>
      <c r="AJ150" s="16">
        <v>0</v>
      </c>
      <c r="AK150" s="16">
        <v>816</v>
      </c>
      <c r="AL150" s="16">
        <v>6</v>
      </c>
      <c r="AM150" s="16">
        <v>6</v>
      </c>
      <c r="AN150" s="16">
        <v>816</v>
      </c>
      <c r="AO150" s="16">
        <v>0</v>
      </c>
      <c r="AP150" s="16">
        <v>0</v>
      </c>
      <c r="AQ150" s="16">
        <v>816</v>
      </c>
      <c r="AR150" s="16">
        <v>1</v>
      </c>
      <c r="AS150" s="16">
        <v>0</v>
      </c>
      <c r="AT150" s="16">
        <v>1</v>
      </c>
      <c r="AU150" s="16">
        <v>0</v>
      </c>
      <c r="AV150" s="16">
        <v>3</v>
      </c>
      <c r="AW150" s="16">
        <v>1</v>
      </c>
      <c r="AX150" s="16">
        <v>4</v>
      </c>
      <c r="AY150" s="16">
        <v>5</v>
      </c>
      <c r="AZ150" s="16">
        <v>0</v>
      </c>
      <c r="BA150" s="16">
        <v>3</v>
      </c>
      <c r="BB150" s="19">
        <v>1978.5061638868744</v>
      </c>
      <c r="BC150" s="16">
        <v>1</v>
      </c>
      <c r="BD150" s="16">
        <v>0</v>
      </c>
      <c r="BE150" s="16">
        <v>0</v>
      </c>
      <c r="BF150" s="16">
        <v>1</v>
      </c>
      <c r="BG150" s="16">
        <v>1</v>
      </c>
      <c r="BH150" s="16">
        <v>3</v>
      </c>
      <c r="BI150" s="16">
        <v>0</v>
      </c>
      <c r="BJ150" s="16">
        <v>32</v>
      </c>
      <c r="BK150" s="16">
        <v>0</v>
      </c>
      <c r="BL150" s="16">
        <v>0</v>
      </c>
      <c r="BM150" s="16">
        <v>0</v>
      </c>
      <c r="BN150" s="16">
        <v>0</v>
      </c>
      <c r="BO150" s="16">
        <v>5</v>
      </c>
      <c r="BP150" s="16">
        <v>0</v>
      </c>
      <c r="BQ150" s="16">
        <v>5</v>
      </c>
      <c r="BR150" s="16">
        <v>2007</v>
      </c>
      <c r="BS150" s="16">
        <v>16</v>
      </c>
      <c r="BT150" s="16">
        <v>4</v>
      </c>
      <c r="BU150" s="16">
        <v>5</v>
      </c>
    </row>
    <row r="151" spans="2:73" x14ac:dyDescent="0.35">
      <c r="B151" s="10" t="s">
        <v>435</v>
      </c>
      <c r="C151" s="16">
        <v>140000</v>
      </c>
      <c r="D151" s="16">
        <v>120</v>
      </c>
      <c r="E151" s="16">
        <v>2</v>
      </c>
      <c r="F151" s="19">
        <v>70.049958368026651</v>
      </c>
      <c r="G151" s="16">
        <v>4435</v>
      </c>
      <c r="H151" s="16">
        <v>2</v>
      </c>
      <c r="I151" s="16">
        <v>1</v>
      </c>
      <c r="J151" s="16">
        <v>2</v>
      </c>
      <c r="K151" s="16">
        <v>4</v>
      </c>
      <c r="L151" s="16">
        <v>4</v>
      </c>
      <c r="M151" s="16">
        <v>3</v>
      </c>
      <c r="N151" s="16">
        <v>16</v>
      </c>
      <c r="O151" s="16">
        <v>7</v>
      </c>
      <c r="P151" s="16">
        <v>7</v>
      </c>
      <c r="Q151" s="16">
        <v>4</v>
      </c>
      <c r="R151" s="16">
        <v>4</v>
      </c>
      <c r="S151" s="16">
        <v>6</v>
      </c>
      <c r="T151" s="16">
        <v>5</v>
      </c>
      <c r="U151" s="16">
        <v>2003</v>
      </c>
      <c r="V151" s="16">
        <v>2003</v>
      </c>
      <c r="W151" s="16">
        <v>5</v>
      </c>
      <c r="X151" s="16">
        <v>8</v>
      </c>
      <c r="Y151" s="16">
        <v>14</v>
      </c>
      <c r="Z151" s="16">
        <v>4</v>
      </c>
      <c r="AA151" s="16">
        <v>170</v>
      </c>
      <c r="AB151" s="16">
        <v>4</v>
      </c>
      <c r="AC151" s="16">
        <v>3</v>
      </c>
      <c r="AD151" s="16">
        <v>6</v>
      </c>
      <c r="AE151" s="16">
        <v>5</v>
      </c>
      <c r="AF151" s="16">
        <v>4</v>
      </c>
      <c r="AG151" s="16">
        <v>7</v>
      </c>
      <c r="AH151" s="16">
        <v>685</v>
      </c>
      <c r="AI151" s="16">
        <v>0</v>
      </c>
      <c r="AJ151" s="16">
        <v>163</v>
      </c>
      <c r="AK151" s="16">
        <v>848</v>
      </c>
      <c r="AL151" s="16">
        <v>6</v>
      </c>
      <c r="AM151" s="16">
        <v>6</v>
      </c>
      <c r="AN151" s="16">
        <v>848</v>
      </c>
      <c r="AO151" s="16">
        <v>0</v>
      </c>
      <c r="AP151" s="16">
        <v>0</v>
      </c>
      <c r="AQ151" s="16">
        <v>848</v>
      </c>
      <c r="AR151" s="16">
        <v>1</v>
      </c>
      <c r="AS151" s="16">
        <v>0</v>
      </c>
      <c r="AT151" s="16">
        <v>1</v>
      </c>
      <c r="AU151" s="16">
        <v>0</v>
      </c>
      <c r="AV151" s="16">
        <v>1</v>
      </c>
      <c r="AW151" s="16">
        <v>1</v>
      </c>
      <c r="AX151" s="16">
        <v>5</v>
      </c>
      <c r="AY151" s="16">
        <v>4</v>
      </c>
      <c r="AZ151" s="16">
        <v>0</v>
      </c>
      <c r="BA151" s="16">
        <v>6</v>
      </c>
      <c r="BB151" s="16">
        <v>2003</v>
      </c>
      <c r="BC151" s="16">
        <v>4</v>
      </c>
      <c r="BD151" s="16">
        <v>2</v>
      </c>
      <c r="BE151" s="16">
        <v>420</v>
      </c>
      <c r="BF151" s="16">
        <v>4</v>
      </c>
      <c r="BG151" s="16">
        <v>4</v>
      </c>
      <c r="BH151" s="16">
        <v>3</v>
      </c>
      <c r="BI151" s="16">
        <v>140</v>
      </c>
      <c r="BJ151" s="16">
        <v>0</v>
      </c>
      <c r="BK151" s="16">
        <v>0</v>
      </c>
      <c r="BL151" s="16">
        <v>0</v>
      </c>
      <c r="BM151" s="16">
        <v>0</v>
      </c>
      <c r="BN151" s="16">
        <v>0</v>
      </c>
      <c r="BO151" s="16">
        <v>5</v>
      </c>
      <c r="BP151" s="16">
        <v>0</v>
      </c>
      <c r="BQ151" s="16">
        <v>5</v>
      </c>
      <c r="BR151" s="16">
        <v>2009</v>
      </c>
      <c r="BS151" s="16">
        <v>14</v>
      </c>
      <c r="BT151" s="16">
        <v>4</v>
      </c>
      <c r="BU151" s="16">
        <v>5</v>
      </c>
    </row>
    <row r="152" spans="2:73" x14ac:dyDescent="0.35">
      <c r="B152" s="10" t="s">
        <v>436</v>
      </c>
      <c r="C152" s="16">
        <v>313000</v>
      </c>
      <c r="D152" s="16">
        <v>60</v>
      </c>
      <c r="E152" s="16">
        <v>4</v>
      </c>
      <c r="F152" s="19">
        <v>70.049958368026651</v>
      </c>
      <c r="G152" s="16">
        <v>11050</v>
      </c>
      <c r="H152" s="16">
        <v>2</v>
      </c>
      <c r="I152" s="16">
        <v>1</v>
      </c>
      <c r="J152" s="16">
        <v>2</v>
      </c>
      <c r="K152" s="16">
        <v>4</v>
      </c>
      <c r="L152" s="16">
        <v>4</v>
      </c>
      <c r="M152" s="16">
        <v>3</v>
      </c>
      <c r="N152" s="16">
        <v>16</v>
      </c>
      <c r="O152" s="16">
        <v>6</v>
      </c>
      <c r="P152" s="16">
        <v>7</v>
      </c>
      <c r="Q152" s="16">
        <v>3</v>
      </c>
      <c r="R152" s="16">
        <v>8</v>
      </c>
      <c r="S152" s="16">
        <v>9</v>
      </c>
      <c r="T152" s="16">
        <v>5</v>
      </c>
      <c r="U152" s="16">
        <v>2000</v>
      </c>
      <c r="V152" s="16">
        <v>2000</v>
      </c>
      <c r="W152" s="16">
        <v>6</v>
      </c>
      <c r="X152" s="16">
        <v>8</v>
      </c>
      <c r="Y152" s="16">
        <v>14</v>
      </c>
      <c r="Z152" s="16">
        <v>4</v>
      </c>
      <c r="AA152" s="16">
        <v>204</v>
      </c>
      <c r="AB152" s="16">
        <v>4</v>
      </c>
      <c r="AC152" s="16">
        <v>3</v>
      </c>
      <c r="AD152" s="16">
        <v>6</v>
      </c>
      <c r="AE152" s="16">
        <v>6</v>
      </c>
      <c r="AF152" s="16">
        <v>4</v>
      </c>
      <c r="AG152" s="16">
        <v>7</v>
      </c>
      <c r="AH152" s="16">
        <v>904</v>
      </c>
      <c r="AI152" s="16">
        <v>0</v>
      </c>
      <c r="AJ152" s="16">
        <v>536</v>
      </c>
      <c r="AK152" s="16">
        <v>1440</v>
      </c>
      <c r="AL152" s="16">
        <v>6</v>
      </c>
      <c r="AM152" s="16">
        <v>6</v>
      </c>
      <c r="AN152" s="16">
        <v>1476</v>
      </c>
      <c r="AO152" s="16">
        <v>677</v>
      </c>
      <c r="AP152" s="16">
        <v>0</v>
      </c>
      <c r="AQ152" s="16">
        <v>2153</v>
      </c>
      <c r="AR152" s="16">
        <v>1</v>
      </c>
      <c r="AS152" s="16">
        <v>0</v>
      </c>
      <c r="AT152" s="16">
        <v>2</v>
      </c>
      <c r="AU152" s="16">
        <v>1</v>
      </c>
      <c r="AV152" s="16">
        <v>3</v>
      </c>
      <c r="AW152" s="16">
        <v>1</v>
      </c>
      <c r="AX152" s="16">
        <v>6</v>
      </c>
      <c r="AY152" s="16">
        <v>8</v>
      </c>
      <c r="AZ152" s="16">
        <v>2</v>
      </c>
      <c r="BA152" s="16">
        <v>6</v>
      </c>
      <c r="BB152" s="16">
        <v>2000</v>
      </c>
      <c r="BC152" s="16">
        <v>4</v>
      </c>
      <c r="BD152" s="16">
        <v>3</v>
      </c>
      <c r="BE152" s="16">
        <v>736</v>
      </c>
      <c r="BF152" s="16">
        <v>4</v>
      </c>
      <c r="BG152" s="16">
        <v>4</v>
      </c>
      <c r="BH152" s="16">
        <v>3</v>
      </c>
      <c r="BI152" s="16">
        <v>253</v>
      </c>
      <c r="BJ152" s="16">
        <v>142</v>
      </c>
      <c r="BK152" s="16">
        <v>0</v>
      </c>
      <c r="BL152" s="16">
        <v>0</v>
      </c>
      <c r="BM152" s="16">
        <v>0</v>
      </c>
      <c r="BN152" s="16">
        <v>0</v>
      </c>
      <c r="BO152" s="16">
        <v>5</v>
      </c>
      <c r="BP152" s="16">
        <v>0</v>
      </c>
      <c r="BQ152" s="16">
        <v>5</v>
      </c>
      <c r="BR152" s="16">
        <v>2009</v>
      </c>
      <c r="BS152" s="16">
        <v>14</v>
      </c>
      <c r="BT152" s="16">
        <v>4</v>
      </c>
      <c r="BU152" s="16">
        <v>5</v>
      </c>
    </row>
    <row r="153" spans="2:73" x14ac:dyDescent="0.35">
      <c r="B153" s="10" t="s">
        <v>437</v>
      </c>
      <c r="C153" s="16">
        <v>148000</v>
      </c>
      <c r="D153" s="16">
        <v>80</v>
      </c>
      <c r="E153" s="16">
        <v>4</v>
      </c>
      <c r="F153" s="19">
        <v>70.049958368026651</v>
      </c>
      <c r="G153" s="16">
        <v>10395</v>
      </c>
      <c r="H153" s="16">
        <v>2</v>
      </c>
      <c r="I153" s="16">
        <v>2</v>
      </c>
      <c r="J153" s="16">
        <v>2</v>
      </c>
      <c r="K153" s="16">
        <v>4</v>
      </c>
      <c r="L153" s="16">
        <v>3</v>
      </c>
      <c r="M153" s="16">
        <v>3</v>
      </c>
      <c r="N153" s="16">
        <v>10</v>
      </c>
      <c r="O153" s="16">
        <v>7</v>
      </c>
      <c r="P153" s="16">
        <v>7</v>
      </c>
      <c r="Q153" s="16">
        <v>3</v>
      </c>
      <c r="R153" s="16">
        <v>3</v>
      </c>
      <c r="S153" s="16">
        <v>6</v>
      </c>
      <c r="T153" s="16">
        <v>6</v>
      </c>
      <c r="U153" s="16">
        <v>1978</v>
      </c>
      <c r="V153" s="16">
        <v>1978</v>
      </c>
      <c r="W153" s="16">
        <v>5</v>
      </c>
      <c r="X153" s="16">
        <v>8</v>
      </c>
      <c r="Y153" s="16">
        <v>9</v>
      </c>
      <c r="Z153" s="16">
        <v>4</v>
      </c>
      <c r="AA153" s="16">
        <v>233</v>
      </c>
      <c r="AB153" s="16">
        <v>3</v>
      </c>
      <c r="AC153" s="16">
        <v>3</v>
      </c>
      <c r="AD153" s="16">
        <v>2</v>
      </c>
      <c r="AE153" s="16">
        <v>5</v>
      </c>
      <c r="AF153" s="16">
        <v>4</v>
      </c>
      <c r="AG153" s="16">
        <v>4</v>
      </c>
      <c r="AH153" s="16">
        <v>605</v>
      </c>
      <c r="AI153" s="16">
        <v>0</v>
      </c>
      <c r="AJ153" s="16">
        <v>427</v>
      </c>
      <c r="AK153" s="16">
        <v>1032</v>
      </c>
      <c r="AL153" s="16">
        <v>6</v>
      </c>
      <c r="AM153" s="16">
        <v>6</v>
      </c>
      <c r="AN153" s="16">
        <v>1032</v>
      </c>
      <c r="AO153" s="16">
        <v>0</v>
      </c>
      <c r="AP153" s="16">
        <v>0</v>
      </c>
      <c r="AQ153" s="16">
        <v>1032</v>
      </c>
      <c r="AR153" s="16">
        <v>0</v>
      </c>
      <c r="AS153" s="16">
        <v>1</v>
      </c>
      <c r="AT153" s="16">
        <v>2</v>
      </c>
      <c r="AU153" s="16">
        <v>0</v>
      </c>
      <c r="AV153" s="16">
        <v>3</v>
      </c>
      <c r="AW153" s="16">
        <v>1</v>
      </c>
      <c r="AX153" s="16">
        <v>4</v>
      </c>
      <c r="AY153" s="16">
        <v>6</v>
      </c>
      <c r="AZ153" s="16">
        <v>1</v>
      </c>
      <c r="BA153" s="16">
        <v>6</v>
      </c>
      <c r="BB153" s="16">
        <v>1978</v>
      </c>
      <c r="BC153" s="16">
        <v>2</v>
      </c>
      <c r="BD153" s="16">
        <v>2</v>
      </c>
      <c r="BE153" s="16">
        <v>564</v>
      </c>
      <c r="BF153" s="16">
        <v>4</v>
      </c>
      <c r="BG153" s="16">
        <v>4</v>
      </c>
      <c r="BH153" s="16">
        <v>3</v>
      </c>
      <c r="BI153" s="16">
        <v>0</v>
      </c>
      <c r="BJ153" s="16">
        <v>0</v>
      </c>
      <c r="BK153" s="16">
        <v>0</v>
      </c>
      <c r="BL153" s="16">
        <v>0</v>
      </c>
      <c r="BM153" s="16">
        <v>0</v>
      </c>
      <c r="BN153" s="16">
        <v>0</v>
      </c>
      <c r="BO153" s="16">
        <v>3</v>
      </c>
      <c r="BP153" s="16">
        <v>500</v>
      </c>
      <c r="BQ153" s="16">
        <v>7</v>
      </c>
      <c r="BR153" s="16">
        <v>2007</v>
      </c>
      <c r="BS153" s="16">
        <v>16</v>
      </c>
      <c r="BT153" s="16">
        <v>4</v>
      </c>
      <c r="BU153" s="16">
        <v>5</v>
      </c>
    </row>
    <row r="154" spans="2:73" x14ac:dyDescent="0.35">
      <c r="B154" s="10" t="s">
        <v>438</v>
      </c>
      <c r="C154" s="16">
        <v>261500</v>
      </c>
      <c r="D154" s="16">
        <v>60</v>
      </c>
      <c r="E154" s="16">
        <v>4</v>
      </c>
      <c r="F154" s="19">
        <v>70.049958368026651</v>
      </c>
      <c r="G154" s="16">
        <v>11885</v>
      </c>
      <c r="H154" s="16">
        <v>2</v>
      </c>
      <c r="I154" s="16">
        <v>1</v>
      </c>
      <c r="J154" s="16">
        <v>2</v>
      </c>
      <c r="K154" s="16">
        <v>4</v>
      </c>
      <c r="L154" s="16">
        <v>4</v>
      </c>
      <c r="M154" s="16">
        <v>3</v>
      </c>
      <c r="N154" s="16">
        <v>16</v>
      </c>
      <c r="O154" s="16">
        <v>7</v>
      </c>
      <c r="P154" s="16">
        <v>7</v>
      </c>
      <c r="Q154" s="16">
        <v>3</v>
      </c>
      <c r="R154" s="16">
        <v>8</v>
      </c>
      <c r="S154" s="16">
        <v>8</v>
      </c>
      <c r="T154" s="16">
        <v>5</v>
      </c>
      <c r="U154" s="16">
        <v>2001</v>
      </c>
      <c r="V154" s="16">
        <v>2001</v>
      </c>
      <c r="W154" s="16">
        <v>5</v>
      </c>
      <c r="X154" s="16">
        <v>8</v>
      </c>
      <c r="Y154" s="16">
        <v>14</v>
      </c>
      <c r="Z154" s="16">
        <v>4</v>
      </c>
      <c r="AA154" s="16">
        <v>108</v>
      </c>
      <c r="AB154" s="16">
        <v>4</v>
      </c>
      <c r="AC154" s="16">
        <v>3</v>
      </c>
      <c r="AD154" s="16">
        <v>6</v>
      </c>
      <c r="AE154" s="16">
        <v>5</v>
      </c>
      <c r="AF154" s="16">
        <v>4</v>
      </c>
      <c r="AG154" s="16">
        <v>7</v>
      </c>
      <c r="AH154" s="16">
        <v>990</v>
      </c>
      <c r="AI154" s="16">
        <v>0</v>
      </c>
      <c r="AJ154" s="16">
        <v>309</v>
      </c>
      <c r="AK154" s="16">
        <v>1299</v>
      </c>
      <c r="AL154" s="16">
        <v>6</v>
      </c>
      <c r="AM154" s="16">
        <v>6</v>
      </c>
      <c r="AN154" s="16">
        <v>1299</v>
      </c>
      <c r="AO154" s="16">
        <v>573</v>
      </c>
      <c r="AP154" s="16">
        <v>0</v>
      </c>
      <c r="AQ154" s="16">
        <v>1872</v>
      </c>
      <c r="AR154" s="16">
        <v>1</v>
      </c>
      <c r="AS154" s="16">
        <v>0</v>
      </c>
      <c r="AT154" s="16">
        <v>2</v>
      </c>
      <c r="AU154" s="16">
        <v>1</v>
      </c>
      <c r="AV154" s="16">
        <v>3</v>
      </c>
      <c r="AW154" s="16">
        <v>1</v>
      </c>
      <c r="AX154" s="16">
        <v>6</v>
      </c>
      <c r="AY154" s="16">
        <v>7</v>
      </c>
      <c r="AZ154" s="16">
        <v>1</v>
      </c>
      <c r="BA154" s="16">
        <v>7</v>
      </c>
      <c r="BB154" s="16">
        <v>2001</v>
      </c>
      <c r="BC154" s="16">
        <v>3</v>
      </c>
      <c r="BD154" s="16">
        <v>2</v>
      </c>
      <c r="BE154" s="16">
        <v>531</v>
      </c>
      <c r="BF154" s="16">
        <v>4</v>
      </c>
      <c r="BG154" s="16">
        <v>4</v>
      </c>
      <c r="BH154" s="16">
        <v>3</v>
      </c>
      <c r="BI154" s="16">
        <v>160</v>
      </c>
      <c r="BJ154" s="16">
        <v>122</v>
      </c>
      <c r="BK154" s="16">
        <v>0</v>
      </c>
      <c r="BL154" s="16">
        <v>0</v>
      </c>
      <c r="BM154" s="16">
        <v>0</v>
      </c>
      <c r="BN154" s="16">
        <v>0</v>
      </c>
      <c r="BO154" s="16">
        <v>5</v>
      </c>
      <c r="BP154" s="16">
        <v>0</v>
      </c>
      <c r="BQ154" s="16">
        <v>11</v>
      </c>
      <c r="BR154" s="16">
        <v>2009</v>
      </c>
      <c r="BS154" s="16">
        <v>14</v>
      </c>
      <c r="BT154" s="16">
        <v>4</v>
      </c>
      <c r="BU154" s="16">
        <v>5</v>
      </c>
    </row>
    <row r="155" spans="2:73" x14ac:dyDescent="0.35">
      <c r="B155" s="10" t="s">
        <v>439</v>
      </c>
      <c r="C155" s="16">
        <v>147000</v>
      </c>
      <c r="D155" s="16">
        <v>20</v>
      </c>
      <c r="E155" s="16">
        <v>4</v>
      </c>
      <c r="F155" s="16">
        <v>70</v>
      </c>
      <c r="G155" s="16">
        <v>8402</v>
      </c>
      <c r="H155" s="16">
        <v>2</v>
      </c>
      <c r="I155" s="16">
        <v>1</v>
      </c>
      <c r="J155" s="16">
        <v>2</v>
      </c>
      <c r="K155" s="16">
        <v>4</v>
      </c>
      <c r="L155" s="16">
        <v>4</v>
      </c>
      <c r="M155" s="16">
        <v>3</v>
      </c>
      <c r="N155" s="16">
        <v>6</v>
      </c>
      <c r="O155" s="16">
        <v>2</v>
      </c>
      <c r="P155" s="16">
        <v>7</v>
      </c>
      <c r="Q155" s="16">
        <v>3</v>
      </c>
      <c r="R155" s="16">
        <v>4</v>
      </c>
      <c r="S155" s="16">
        <v>5</v>
      </c>
      <c r="T155" s="16">
        <v>5</v>
      </c>
      <c r="U155" s="16">
        <v>2007</v>
      </c>
      <c r="V155" s="16">
        <v>2007</v>
      </c>
      <c r="W155" s="16">
        <v>5</v>
      </c>
      <c r="X155" s="16">
        <v>8</v>
      </c>
      <c r="Y155" s="16">
        <v>14</v>
      </c>
      <c r="Z155" s="16">
        <v>2</v>
      </c>
      <c r="AA155" s="16">
        <v>0</v>
      </c>
      <c r="AB155" s="16">
        <v>3</v>
      </c>
      <c r="AC155" s="16">
        <v>3</v>
      </c>
      <c r="AD155" s="16">
        <v>6</v>
      </c>
      <c r="AE155" s="16">
        <v>5</v>
      </c>
      <c r="AF155" s="16">
        <v>4</v>
      </c>
      <c r="AG155" s="16">
        <v>4</v>
      </c>
      <c r="AH155" s="16">
        <v>206</v>
      </c>
      <c r="AI155" s="16">
        <v>0</v>
      </c>
      <c r="AJ155" s="16">
        <v>914</v>
      </c>
      <c r="AK155" s="16">
        <v>1120</v>
      </c>
      <c r="AL155" s="16">
        <v>6</v>
      </c>
      <c r="AM155" s="16">
        <v>6</v>
      </c>
      <c r="AN155" s="16">
        <v>1120</v>
      </c>
      <c r="AO155" s="16">
        <v>0</v>
      </c>
      <c r="AP155" s="16">
        <v>0</v>
      </c>
      <c r="AQ155" s="16">
        <v>1120</v>
      </c>
      <c r="AR155" s="16">
        <v>0</v>
      </c>
      <c r="AS155" s="16">
        <v>0</v>
      </c>
      <c r="AT155" s="16">
        <v>1</v>
      </c>
      <c r="AU155" s="16">
        <v>0</v>
      </c>
      <c r="AV155" s="16">
        <v>3</v>
      </c>
      <c r="AW155" s="16">
        <v>1</v>
      </c>
      <c r="AX155" s="16">
        <v>4</v>
      </c>
      <c r="AY155" s="16">
        <v>6</v>
      </c>
      <c r="AZ155" s="16">
        <v>0</v>
      </c>
      <c r="BA155" s="16">
        <v>3</v>
      </c>
      <c r="BB155" s="19">
        <v>1978.5061638868744</v>
      </c>
      <c r="BC155" s="16">
        <v>1</v>
      </c>
      <c r="BD155" s="16">
        <v>0</v>
      </c>
      <c r="BE155" s="16">
        <v>0</v>
      </c>
      <c r="BF155" s="16">
        <v>1</v>
      </c>
      <c r="BG155" s="16">
        <v>1</v>
      </c>
      <c r="BH155" s="16">
        <v>3</v>
      </c>
      <c r="BI155" s="16">
        <v>0</v>
      </c>
      <c r="BJ155" s="16">
        <v>30</v>
      </c>
      <c r="BK155" s="16">
        <v>0</v>
      </c>
      <c r="BL155" s="16">
        <v>0</v>
      </c>
      <c r="BM155" s="16">
        <v>0</v>
      </c>
      <c r="BN155" s="16">
        <v>0</v>
      </c>
      <c r="BO155" s="16">
        <v>5</v>
      </c>
      <c r="BP155" s="16">
        <v>0</v>
      </c>
      <c r="BQ155" s="16">
        <v>12</v>
      </c>
      <c r="BR155" s="16">
        <v>2007</v>
      </c>
      <c r="BS155" s="16">
        <v>16</v>
      </c>
      <c r="BT155" s="16">
        <v>8</v>
      </c>
      <c r="BU155" s="16">
        <v>6</v>
      </c>
    </row>
    <row r="156" spans="2:73" x14ac:dyDescent="0.35">
      <c r="B156" s="10" t="s">
        <v>440</v>
      </c>
      <c r="C156" s="16">
        <v>75500</v>
      </c>
      <c r="D156" s="16">
        <v>180</v>
      </c>
      <c r="E156" s="16">
        <v>2</v>
      </c>
      <c r="F156" s="16">
        <v>21</v>
      </c>
      <c r="G156" s="16">
        <v>1491</v>
      </c>
      <c r="H156" s="16">
        <v>2</v>
      </c>
      <c r="I156" s="16">
        <v>1</v>
      </c>
      <c r="J156" s="16">
        <v>2</v>
      </c>
      <c r="K156" s="16">
        <v>4</v>
      </c>
      <c r="L156" s="16">
        <v>4</v>
      </c>
      <c r="M156" s="16">
        <v>3</v>
      </c>
      <c r="N156" s="16">
        <v>21</v>
      </c>
      <c r="O156" s="16">
        <v>7</v>
      </c>
      <c r="P156" s="16">
        <v>7</v>
      </c>
      <c r="Q156" s="16">
        <v>4</v>
      </c>
      <c r="R156" s="16">
        <v>6</v>
      </c>
      <c r="S156" s="16">
        <v>4</v>
      </c>
      <c r="T156" s="16">
        <v>6</v>
      </c>
      <c r="U156" s="16">
        <v>1972</v>
      </c>
      <c r="V156" s="16">
        <v>1972</v>
      </c>
      <c r="W156" s="16">
        <v>5</v>
      </c>
      <c r="X156" s="16">
        <v>8</v>
      </c>
      <c r="Y156" s="16">
        <v>15</v>
      </c>
      <c r="Z156" s="16">
        <v>2</v>
      </c>
      <c r="AA156" s="16">
        <v>0</v>
      </c>
      <c r="AB156" s="16">
        <v>3</v>
      </c>
      <c r="AC156" s="16">
        <v>3</v>
      </c>
      <c r="AD156" s="16">
        <v>2</v>
      </c>
      <c r="AE156" s="16">
        <v>5</v>
      </c>
      <c r="AF156" s="16">
        <v>4</v>
      </c>
      <c r="AG156" s="16">
        <v>5</v>
      </c>
      <c r="AH156" s="16">
        <v>150</v>
      </c>
      <c r="AI156" s="16">
        <v>480</v>
      </c>
      <c r="AJ156" s="16">
        <v>0</v>
      </c>
      <c r="AK156" s="16">
        <v>630</v>
      </c>
      <c r="AL156" s="16">
        <v>6</v>
      </c>
      <c r="AM156" s="16">
        <v>6</v>
      </c>
      <c r="AN156" s="16">
        <v>630</v>
      </c>
      <c r="AO156" s="16">
        <v>0</v>
      </c>
      <c r="AP156" s="16">
        <v>0</v>
      </c>
      <c r="AQ156" s="16">
        <v>630</v>
      </c>
      <c r="AR156" s="16">
        <v>1</v>
      </c>
      <c r="AS156" s="16">
        <v>0</v>
      </c>
      <c r="AT156" s="16">
        <v>1</v>
      </c>
      <c r="AU156" s="16">
        <v>0</v>
      </c>
      <c r="AV156" s="16">
        <v>1</v>
      </c>
      <c r="AW156" s="16">
        <v>1</v>
      </c>
      <c r="AX156" s="16">
        <v>4</v>
      </c>
      <c r="AY156" s="16">
        <v>3</v>
      </c>
      <c r="AZ156" s="16">
        <v>0</v>
      </c>
      <c r="BA156" s="16">
        <v>3</v>
      </c>
      <c r="BB156" s="19">
        <v>1978.5061638868744</v>
      </c>
      <c r="BC156" s="16">
        <v>1</v>
      </c>
      <c r="BD156" s="16">
        <v>0</v>
      </c>
      <c r="BE156" s="16">
        <v>0</v>
      </c>
      <c r="BF156" s="16">
        <v>1</v>
      </c>
      <c r="BG156" s="16">
        <v>1</v>
      </c>
      <c r="BH156" s="16">
        <v>3</v>
      </c>
      <c r="BI156" s="16">
        <v>96</v>
      </c>
      <c r="BJ156" s="16">
        <v>24</v>
      </c>
      <c r="BK156" s="16">
        <v>0</v>
      </c>
      <c r="BL156" s="16">
        <v>0</v>
      </c>
      <c r="BM156" s="16">
        <v>0</v>
      </c>
      <c r="BN156" s="16">
        <v>0</v>
      </c>
      <c r="BO156" s="16">
        <v>5</v>
      </c>
      <c r="BP156" s="16">
        <v>0</v>
      </c>
      <c r="BQ156" s="16">
        <v>5</v>
      </c>
      <c r="BR156" s="16">
        <v>2010</v>
      </c>
      <c r="BS156" s="16">
        <v>13</v>
      </c>
      <c r="BT156" s="16">
        <v>4</v>
      </c>
      <c r="BU156" s="16">
        <v>5</v>
      </c>
    </row>
    <row r="157" spans="2:73" x14ac:dyDescent="0.35">
      <c r="B157" s="10" t="s">
        <v>441</v>
      </c>
      <c r="C157" s="16">
        <v>183200</v>
      </c>
      <c r="D157" s="16">
        <v>60</v>
      </c>
      <c r="E157" s="16">
        <v>4</v>
      </c>
      <c r="F157" s="19">
        <v>70.049958368026651</v>
      </c>
      <c r="G157" s="16">
        <v>7861</v>
      </c>
      <c r="H157" s="16">
        <v>2</v>
      </c>
      <c r="I157" s="16">
        <v>2</v>
      </c>
      <c r="J157" s="16">
        <v>2</v>
      </c>
      <c r="K157" s="16">
        <v>4</v>
      </c>
      <c r="L157" s="16">
        <v>4</v>
      </c>
      <c r="M157" s="16">
        <v>3</v>
      </c>
      <c r="N157" s="16">
        <v>11</v>
      </c>
      <c r="O157" s="16">
        <v>7</v>
      </c>
      <c r="P157" s="16">
        <v>7</v>
      </c>
      <c r="Q157" s="16">
        <v>3</v>
      </c>
      <c r="R157" s="16">
        <v>8</v>
      </c>
      <c r="S157" s="16">
        <v>6</v>
      </c>
      <c r="T157" s="16">
        <v>5</v>
      </c>
      <c r="U157" s="16">
        <v>2002</v>
      </c>
      <c r="V157" s="16">
        <v>2003</v>
      </c>
      <c r="W157" s="16">
        <v>5</v>
      </c>
      <c r="X157" s="16">
        <v>8</v>
      </c>
      <c r="Y157" s="16">
        <v>14</v>
      </c>
      <c r="Z157" s="16">
        <v>2</v>
      </c>
      <c r="AA157" s="16">
        <v>0</v>
      </c>
      <c r="AB157" s="16">
        <v>4</v>
      </c>
      <c r="AC157" s="16">
        <v>3</v>
      </c>
      <c r="AD157" s="16">
        <v>6</v>
      </c>
      <c r="AE157" s="16">
        <v>5</v>
      </c>
      <c r="AF157" s="16">
        <v>4</v>
      </c>
      <c r="AG157" s="16">
        <v>7</v>
      </c>
      <c r="AH157" s="16">
        <v>457</v>
      </c>
      <c r="AI157" s="16">
        <v>0</v>
      </c>
      <c r="AJ157" s="16">
        <v>326</v>
      </c>
      <c r="AK157" s="16">
        <v>783</v>
      </c>
      <c r="AL157" s="16">
        <v>6</v>
      </c>
      <c r="AM157" s="16">
        <v>6</v>
      </c>
      <c r="AN157" s="16">
        <v>807</v>
      </c>
      <c r="AO157" s="16">
        <v>702</v>
      </c>
      <c r="AP157" s="16">
        <v>0</v>
      </c>
      <c r="AQ157" s="16">
        <v>1509</v>
      </c>
      <c r="AR157" s="16">
        <v>1</v>
      </c>
      <c r="AS157" s="16">
        <v>0</v>
      </c>
      <c r="AT157" s="16">
        <v>2</v>
      </c>
      <c r="AU157" s="16">
        <v>1</v>
      </c>
      <c r="AV157" s="16">
        <v>3</v>
      </c>
      <c r="AW157" s="16">
        <v>1</v>
      </c>
      <c r="AX157" s="16">
        <v>5</v>
      </c>
      <c r="AY157" s="16">
        <v>7</v>
      </c>
      <c r="AZ157" s="16">
        <v>1</v>
      </c>
      <c r="BA157" s="16">
        <v>6</v>
      </c>
      <c r="BB157" s="16">
        <v>2002</v>
      </c>
      <c r="BC157" s="16">
        <v>4</v>
      </c>
      <c r="BD157" s="16">
        <v>2</v>
      </c>
      <c r="BE157" s="16">
        <v>393</v>
      </c>
      <c r="BF157" s="16">
        <v>4</v>
      </c>
      <c r="BG157" s="16">
        <v>4</v>
      </c>
      <c r="BH157" s="16">
        <v>3</v>
      </c>
      <c r="BI157" s="16">
        <v>100</v>
      </c>
      <c r="BJ157" s="16">
        <v>75</v>
      </c>
      <c r="BK157" s="16">
        <v>0</v>
      </c>
      <c r="BL157" s="16">
        <v>0</v>
      </c>
      <c r="BM157" s="16">
        <v>0</v>
      </c>
      <c r="BN157" s="16">
        <v>0</v>
      </c>
      <c r="BO157" s="16">
        <v>5</v>
      </c>
      <c r="BP157" s="16">
        <v>0</v>
      </c>
      <c r="BQ157" s="16">
        <v>6</v>
      </c>
      <c r="BR157" s="16">
        <v>2006</v>
      </c>
      <c r="BS157" s="16">
        <v>17</v>
      </c>
      <c r="BT157" s="16">
        <v>4</v>
      </c>
      <c r="BU157" s="16">
        <v>5</v>
      </c>
    </row>
    <row r="158" spans="2:73" x14ac:dyDescent="0.35">
      <c r="B158" s="10" t="s">
        <v>442</v>
      </c>
      <c r="C158" s="16">
        <v>67000</v>
      </c>
      <c r="D158" s="16">
        <v>30</v>
      </c>
      <c r="E158" s="16">
        <v>4</v>
      </c>
      <c r="F158" s="16">
        <v>45</v>
      </c>
      <c r="G158" s="16">
        <v>8248</v>
      </c>
      <c r="H158" s="16">
        <v>2</v>
      </c>
      <c r="I158" s="16">
        <v>1</v>
      </c>
      <c r="J158" s="16">
        <v>2</v>
      </c>
      <c r="K158" s="16">
        <v>4</v>
      </c>
      <c r="L158" s="16">
        <v>4</v>
      </c>
      <c r="M158" s="16">
        <v>3</v>
      </c>
      <c r="N158" s="16">
        <v>4</v>
      </c>
      <c r="O158" s="16">
        <v>7</v>
      </c>
      <c r="P158" s="16">
        <v>7</v>
      </c>
      <c r="Q158" s="16">
        <v>3</v>
      </c>
      <c r="R158" s="16">
        <v>4</v>
      </c>
      <c r="S158" s="16">
        <v>3</v>
      </c>
      <c r="T158" s="16">
        <v>3</v>
      </c>
      <c r="U158" s="16">
        <v>1914</v>
      </c>
      <c r="V158" s="16">
        <v>1950</v>
      </c>
      <c r="W158" s="16">
        <v>5</v>
      </c>
      <c r="X158" s="16">
        <v>8</v>
      </c>
      <c r="Y158" s="16">
        <v>7</v>
      </c>
      <c r="Z158" s="16">
        <v>2</v>
      </c>
      <c r="AA158" s="16">
        <v>0</v>
      </c>
      <c r="AB158" s="16">
        <v>3</v>
      </c>
      <c r="AC158" s="16">
        <v>3</v>
      </c>
      <c r="AD158" s="16">
        <v>3</v>
      </c>
      <c r="AE158" s="16">
        <v>4</v>
      </c>
      <c r="AF158" s="16">
        <v>4</v>
      </c>
      <c r="AG158" s="16">
        <v>3</v>
      </c>
      <c r="AH158" s="16">
        <v>41</v>
      </c>
      <c r="AI158" s="16">
        <v>0</v>
      </c>
      <c r="AJ158" s="16">
        <v>823</v>
      </c>
      <c r="AK158" s="16">
        <v>864</v>
      </c>
      <c r="AL158" s="16">
        <v>6</v>
      </c>
      <c r="AM158" s="16">
        <v>2</v>
      </c>
      <c r="AN158" s="16">
        <v>864</v>
      </c>
      <c r="AO158" s="16">
        <v>0</v>
      </c>
      <c r="AP158" s="16">
        <v>0</v>
      </c>
      <c r="AQ158" s="16">
        <v>864</v>
      </c>
      <c r="AR158" s="16">
        <v>1</v>
      </c>
      <c r="AS158" s="16">
        <v>0</v>
      </c>
      <c r="AT158" s="16">
        <v>1</v>
      </c>
      <c r="AU158" s="16">
        <v>0</v>
      </c>
      <c r="AV158" s="16">
        <v>2</v>
      </c>
      <c r="AW158" s="16">
        <v>1</v>
      </c>
      <c r="AX158" s="16">
        <v>4</v>
      </c>
      <c r="AY158" s="16">
        <v>5</v>
      </c>
      <c r="AZ158" s="16">
        <v>0</v>
      </c>
      <c r="BA158" s="16">
        <v>3</v>
      </c>
      <c r="BB158" s="19">
        <v>1978.5061638868744</v>
      </c>
      <c r="BC158" s="16">
        <v>1</v>
      </c>
      <c r="BD158" s="16">
        <v>0</v>
      </c>
      <c r="BE158" s="16">
        <v>0</v>
      </c>
      <c r="BF158" s="16">
        <v>1</v>
      </c>
      <c r="BG158" s="16">
        <v>1</v>
      </c>
      <c r="BH158" s="16">
        <v>2</v>
      </c>
      <c r="BI158" s="16">
        <v>0</v>
      </c>
      <c r="BJ158" s="16">
        <v>0</v>
      </c>
      <c r="BK158" s="16">
        <v>100</v>
      </c>
      <c r="BL158" s="16">
        <v>0</v>
      </c>
      <c r="BM158" s="16">
        <v>0</v>
      </c>
      <c r="BN158" s="16">
        <v>0</v>
      </c>
      <c r="BO158" s="16">
        <v>5</v>
      </c>
      <c r="BP158" s="16">
        <v>0</v>
      </c>
      <c r="BQ158" s="16">
        <v>9</v>
      </c>
      <c r="BR158" s="16">
        <v>2008</v>
      </c>
      <c r="BS158" s="16">
        <v>15</v>
      </c>
      <c r="BT158" s="16">
        <v>4</v>
      </c>
      <c r="BU158" s="16">
        <v>5</v>
      </c>
    </row>
    <row r="159" spans="2:73" x14ac:dyDescent="0.35">
      <c r="B159" s="10" t="s">
        <v>443</v>
      </c>
      <c r="C159" s="16">
        <v>168500</v>
      </c>
      <c r="D159" s="16">
        <v>160</v>
      </c>
      <c r="E159" s="16">
        <v>5</v>
      </c>
      <c r="F159" s="19">
        <v>70.049958368026651</v>
      </c>
      <c r="G159" s="16">
        <v>2117</v>
      </c>
      <c r="H159" s="16">
        <v>2</v>
      </c>
      <c r="I159" s="16">
        <v>1</v>
      </c>
      <c r="J159" s="16">
        <v>2</v>
      </c>
      <c r="K159" s="16">
        <v>4</v>
      </c>
      <c r="L159" s="16">
        <v>4</v>
      </c>
      <c r="M159" s="16">
        <v>3</v>
      </c>
      <c r="N159" s="16">
        <v>18</v>
      </c>
      <c r="O159" s="16">
        <v>7</v>
      </c>
      <c r="P159" s="16">
        <v>7</v>
      </c>
      <c r="Q159" s="16">
        <v>4</v>
      </c>
      <c r="R159" s="16">
        <v>8</v>
      </c>
      <c r="S159" s="16">
        <v>6</v>
      </c>
      <c r="T159" s="16">
        <v>5</v>
      </c>
      <c r="U159" s="16">
        <v>2000</v>
      </c>
      <c r="V159" s="16">
        <v>2000</v>
      </c>
      <c r="W159" s="16">
        <v>5</v>
      </c>
      <c r="X159" s="16">
        <v>8</v>
      </c>
      <c r="Y159" s="16">
        <v>10</v>
      </c>
      <c r="Z159" s="16">
        <v>4</v>
      </c>
      <c r="AA159" s="16">
        <v>513</v>
      </c>
      <c r="AB159" s="16">
        <v>4</v>
      </c>
      <c r="AC159" s="16">
        <v>3</v>
      </c>
      <c r="AD159" s="16">
        <v>6</v>
      </c>
      <c r="AE159" s="16">
        <v>5</v>
      </c>
      <c r="AF159" s="16">
        <v>4</v>
      </c>
      <c r="AG159" s="16">
        <v>7</v>
      </c>
      <c r="AH159" s="16">
        <v>420</v>
      </c>
      <c r="AI159" s="16">
        <v>0</v>
      </c>
      <c r="AJ159" s="16">
        <v>336</v>
      </c>
      <c r="AK159" s="16">
        <v>756</v>
      </c>
      <c r="AL159" s="16">
        <v>6</v>
      </c>
      <c r="AM159" s="16">
        <v>6</v>
      </c>
      <c r="AN159" s="16">
        <v>756</v>
      </c>
      <c r="AO159" s="16">
        <v>756</v>
      </c>
      <c r="AP159" s="16">
        <v>0</v>
      </c>
      <c r="AQ159" s="16">
        <v>1512</v>
      </c>
      <c r="AR159" s="16">
        <v>0</v>
      </c>
      <c r="AS159" s="16">
        <v>0</v>
      </c>
      <c r="AT159" s="16">
        <v>2</v>
      </c>
      <c r="AU159" s="16">
        <v>1</v>
      </c>
      <c r="AV159" s="16">
        <v>2</v>
      </c>
      <c r="AW159" s="16">
        <v>1</v>
      </c>
      <c r="AX159" s="16">
        <v>5</v>
      </c>
      <c r="AY159" s="16">
        <v>4</v>
      </c>
      <c r="AZ159" s="16">
        <v>1</v>
      </c>
      <c r="BA159" s="16">
        <v>5</v>
      </c>
      <c r="BB159" s="16">
        <v>2000</v>
      </c>
      <c r="BC159" s="16">
        <v>2</v>
      </c>
      <c r="BD159" s="16">
        <v>2</v>
      </c>
      <c r="BE159" s="16">
        <v>440</v>
      </c>
      <c r="BF159" s="16">
        <v>4</v>
      </c>
      <c r="BG159" s="16">
        <v>4</v>
      </c>
      <c r="BH159" s="16">
        <v>3</v>
      </c>
      <c r="BI159" s="16">
        <v>0</v>
      </c>
      <c r="BJ159" s="16">
        <v>32</v>
      </c>
      <c r="BK159" s="16">
        <v>0</v>
      </c>
      <c r="BL159" s="16">
        <v>0</v>
      </c>
      <c r="BM159" s="16">
        <v>0</v>
      </c>
      <c r="BN159" s="16">
        <v>0</v>
      </c>
      <c r="BO159" s="16">
        <v>5</v>
      </c>
      <c r="BP159" s="16">
        <v>0</v>
      </c>
      <c r="BQ159" s="16">
        <v>6</v>
      </c>
      <c r="BR159" s="16">
        <v>2007</v>
      </c>
      <c r="BS159" s="16">
        <v>16</v>
      </c>
      <c r="BT159" s="16">
        <v>4</v>
      </c>
      <c r="BU159" s="16">
        <v>5</v>
      </c>
    </row>
    <row r="160" spans="2:73" x14ac:dyDescent="0.35">
      <c r="B160" s="10" t="s">
        <v>444</v>
      </c>
      <c r="C160" s="16">
        <v>139900</v>
      </c>
      <c r="D160" s="16">
        <v>20</v>
      </c>
      <c r="E160" s="16">
        <v>4</v>
      </c>
      <c r="F160" s="19">
        <v>70.049958368026651</v>
      </c>
      <c r="G160" s="16">
        <v>12342</v>
      </c>
      <c r="H160" s="16">
        <v>2</v>
      </c>
      <c r="I160" s="16">
        <v>2</v>
      </c>
      <c r="J160" s="16">
        <v>2</v>
      </c>
      <c r="K160" s="16">
        <v>4</v>
      </c>
      <c r="L160" s="16">
        <v>4</v>
      </c>
      <c r="M160" s="16">
        <v>3</v>
      </c>
      <c r="N160" s="16">
        <v>7</v>
      </c>
      <c r="O160" s="16">
        <v>7</v>
      </c>
      <c r="P160" s="16">
        <v>7</v>
      </c>
      <c r="Q160" s="16">
        <v>3</v>
      </c>
      <c r="R160" s="16">
        <v>4</v>
      </c>
      <c r="S160" s="16">
        <v>5</v>
      </c>
      <c r="T160" s="16">
        <v>5</v>
      </c>
      <c r="U160" s="16">
        <v>1960</v>
      </c>
      <c r="V160" s="16">
        <v>1978</v>
      </c>
      <c r="W160" s="16">
        <v>6</v>
      </c>
      <c r="X160" s="16">
        <v>8</v>
      </c>
      <c r="Y160" s="16">
        <v>4</v>
      </c>
      <c r="Z160" s="16">
        <v>2</v>
      </c>
      <c r="AA160" s="16">
        <v>0</v>
      </c>
      <c r="AB160" s="16">
        <v>3</v>
      </c>
      <c r="AC160" s="16">
        <v>3</v>
      </c>
      <c r="AD160" s="16">
        <v>2</v>
      </c>
      <c r="AE160" s="16">
        <v>4</v>
      </c>
      <c r="AF160" s="16">
        <v>4</v>
      </c>
      <c r="AG160" s="16">
        <v>6</v>
      </c>
      <c r="AH160" s="16">
        <v>0</v>
      </c>
      <c r="AI160" s="16">
        <v>0</v>
      </c>
      <c r="AJ160" s="16">
        <v>978</v>
      </c>
      <c r="AK160" s="16">
        <v>978</v>
      </c>
      <c r="AL160" s="16">
        <v>6</v>
      </c>
      <c r="AM160" s="16">
        <v>6</v>
      </c>
      <c r="AN160" s="16">
        <v>1422</v>
      </c>
      <c r="AO160" s="16">
        <v>0</v>
      </c>
      <c r="AP160" s="16">
        <v>0</v>
      </c>
      <c r="AQ160" s="16">
        <v>1422</v>
      </c>
      <c r="AR160" s="16">
        <v>0</v>
      </c>
      <c r="AS160" s="16">
        <v>0</v>
      </c>
      <c r="AT160" s="16">
        <v>1</v>
      </c>
      <c r="AU160" s="16">
        <v>0</v>
      </c>
      <c r="AV160" s="16">
        <v>3</v>
      </c>
      <c r="AW160" s="16">
        <v>1</v>
      </c>
      <c r="AX160" s="16">
        <v>4</v>
      </c>
      <c r="AY160" s="16">
        <v>6</v>
      </c>
      <c r="AZ160" s="16">
        <v>1</v>
      </c>
      <c r="BA160" s="16">
        <v>6</v>
      </c>
      <c r="BB160" s="16">
        <v>1960</v>
      </c>
      <c r="BC160" s="16">
        <v>3</v>
      </c>
      <c r="BD160" s="16">
        <v>1</v>
      </c>
      <c r="BE160" s="16">
        <v>286</v>
      </c>
      <c r="BF160" s="16">
        <v>4</v>
      </c>
      <c r="BG160" s="16">
        <v>4</v>
      </c>
      <c r="BH160" s="16">
        <v>3</v>
      </c>
      <c r="BI160" s="16">
        <v>0</v>
      </c>
      <c r="BJ160" s="16">
        <v>0</v>
      </c>
      <c r="BK160" s="16">
        <v>36</v>
      </c>
      <c r="BL160" s="16">
        <v>0</v>
      </c>
      <c r="BM160" s="16">
        <v>0</v>
      </c>
      <c r="BN160" s="16">
        <v>0</v>
      </c>
      <c r="BO160" s="16">
        <v>2</v>
      </c>
      <c r="BP160" s="16">
        <v>600</v>
      </c>
      <c r="BQ160" s="16">
        <v>8</v>
      </c>
      <c r="BR160" s="16">
        <v>2007</v>
      </c>
      <c r="BS160" s="16">
        <v>16</v>
      </c>
      <c r="BT160" s="16">
        <v>4</v>
      </c>
      <c r="BU160" s="16">
        <v>5</v>
      </c>
    </row>
    <row r="161" spans="2:73" x14ac:dyDescent="0.35">
      <c r="B161" s="10" t="s">
        <v>445</v>
      </c>
      <c r="C161" s="16">
        <v>200000</v>
      </c>
      <c r="D161" s="16">
        <v>190</v>
      </c>
      <c r="E161" s="16">
        <v>3</v>
      </c>
      <c r="F161" s="16">
        <v>60</v>
      </c>
      <c r="G161" s="16">
        <v>10896</v>
      </c>
      <c r="H161" s="16">
        <v>2</v>
      </c>
      <c r="I161" s="16">
        <v>1</v>
      </c>
      <c r="J161" s="16">
        <v>1</v>
      </c>
      <c r="K161" s="16">
        <v>4</v>
      </c>
      <c r="L161" s="16">
        <v>4</v>
      </c>
      <c r="M161" s="16">
        <v>3</v>
      </c>
      <c r="N161" s="16">
        <v>13</v>
      </c>
      <c r="O161" s="16">
        <v>2</v>
      </c>
      <c r="P161" s="16">
        <v>7</v>
      </c>
      <c r="Q161" s="16">
        <v>1</v>
      </c>
      <c r="R161" s="16">
        <v>7</v>
      </c>
      <c r="S161" s="16">
        <v>6</v>
      </c>
      <c r="T161" s="16">
        <v>7</v>
      </c>
      <c r="U161" s="16">
        <v>1914</v>
      </c>
      <c r="V161" s="16">
        <v>1995</v>
      </c>
      <c r="W161" s="16">
        <v>6</v>
      </c>
      <c r="X161" s="16">
        <v>8</v>
      </c>
      <c r="Y161" s="16">
        <v>14</v>
      </c>
      <c r="Z161" s="16">
        <v>2</v>
      </c>
      <c r="AA161" s="16">
        <v>0</v>
      </c>
      <c r="AB161" s="16">
        <v>2</v>
      </c>
      <c r="AC161" s="16">
        <v>3</v>
      </c>
      <c r="AD161" s="16">
        <v>2</v>
      </c>
      <c r="AE161" s="16">
        <v>4</v>
      </c>
      <c r="AF161" s="16">
        <v>3</v>
      </c>
      <c r="AG161" s="16">
        <v>5</v>
      </c>
      <c r="AH161" s="16">
        <v>256</v>
      </c>
      <c r="AI161" s="16">
        <v>0</v>
      </c>
      <c r="AJ161" s="16">
        <v>1184</v>
      </c>
      <c r="AK161" s="16">
        <v>1440</v>
      </c>
      <c r="AL161" s="16">
        <v>6</v>
      </c>
      <c r="AM161" s="16">
        <v>3</v>
      </c>
      <c r="AN161" s="16">
        <v>1440</v>
      </c>
      <c r="AO161" s="16">
        <v>1440</v>
      </c>
      <c r="AP161" s="16">
        <v>515</v>
      </c>
      <c r="AQ161" s="16">
        <v>3395</v>
      </c>
      <c r="AR161" s="16">
        <v>0</v>
      </c>
      <c r="AS161" s="16">
        <v>0</v>
      </c>
      <c r="AT161" s="16">
        <v>2</v>
      </c>
      <c r="AU161" s="16">
        <v>0</v>
      </c>
      <c r="AV161" s="16">
        <v>8</v>
      </c>
      <c r="AW161" s="16">
        <v>2</v>
      </c>
      <c r="AX161" s="16">
        <v>3</v>
      </c>
      <c r="AY161" s="16">
        <v>14</v>
      </c>
      <c r="AZ161" s="16">
        <v>0</v>
      </c>
      <c r="BA161" s="16">
        <v>3</v>
      </c>
      <c r="BB161" s="19">
        <v>1978.5061638868744</v>
      </c>
      <c r="BC161" s="16">
        <v>1</v>
      </c>
      <c r="BD161" s="16">
        <v>0</v>
      </c>
      <c r="BE161" s="16">
        <v>0</v>
      </c>
      <c r="BF161" s="16">
        <v>1</v>
      </c>
      <c r="BG161" s="16">
        <v>1</v>
      </c>
      <c r="BH161" s="16">
        <v>2</v>
      </c>
      <c r="BI161" s="16">
        <v>0</v>
      </c>
      <c r="BJ161" s="16">
        <v>110</v>
      </c>
      <c r="BK161" s="16">
        <v>0</v>
      </c>
      <c r="BL161" s="16">
        <v>0</v>
      </c>
      <c r="BM161" s="16">
        <v>0</v>
      </c>
      <c r="BN161" s="16">
        <v>0</v>
      </c>
      <c r="BO161" s="16">
        <v>5</v>
      </c>
      <c r="BP161" s="16">
        <v>0</v>
      </c>
      <c r="BQ161" s="16">
        <v>3</v>
      </c>
      <c r="BR161" s="16">
        <v>2007</v>
      </c>
      <c r="BS161" s="16">
        <v>16</v>
      </c>
      <c r="BT161" s="16">
        <v>4</v>
      </c>
      <c r="BU161" s="16">
        <v>3</v>
      </c>
    </row>
    <row r="162" spans="2:73" x14ac:dyDescent="0.35">
      <c r="B162" s="10" t="s">
        <v>446</v>
      </c>
      <c r="C162" s="16">
        <v>60000</v>
      </c>
      <c r="D162" s="16">
        <v>30</v>
      </c>
      <c r="E162" s="16">
        <v>2</v>
      </c>
      <c r="F162" s="16">
        <v>51</v>
      </c>
      <c r="G162" s="16">
        <v>6120</v>
      </c>
      <c r="H162" s="16">
        <v>2</v>
      </c>
      <c r="I162" s="16">
        <v>1</v>
      </c>
      <c r="J162" s="16">
        <v>2</v>
      </c>
      <c r="K162" s="16">
        <v>4</v>
      </c>
      <c r="L162" s="16">
        <v>4</v>
      </c>
      <c r="M162" s="16">
        <v>3</v>
      </c>
      <c r="N162" s="16">
        <v>12</v>
      </c>
      <c r="O162" s="16">
        <v>7</v>
      </c>
      <c r="P162" s="16">
        <v>7</v>
      </c>
      <c r="Q162" s="16">
        <v>3</v>
      </c>
      <c r="R162" s="16">
        <v>4</v>
      </c>
      <c r="S162" s="16">
        <v>2</v>
      </c>
      <c r="T162" s="16">
        <v>3</v>
      </c>
      <c r="U162" s="16">
        <v>1936</v>
      </c>
      <c r="V162" s="16">
        <v>1950</v>
      </c>
      <c r="W162" s="16">
        <v>5</v>
      </c>
      <c r="X162" s="16">
        <v>8</v>
      </c>
      <c r="Y162" s="16">
        <v>6</v>
      </c>
      <c r="Z162" s="16">
        <v>2</v>
      </c>
      <c r="AA162" s="16">
        <v>0</v>
      </c>
      <c r="AB162" s="16">
        <v>2</v>
      </c>
      <c r="AC162" s="16">
        <v>2</v>
      </c>
      <c r="AD162" s="16">
        <v>3</v>
      </c>
      <c r="AE162" s="16">
        <v>4</v>
      </c>
      <c r="AF162" s="16">
        <v>3</v>
      </c>
      <c r="AG162" s="16">
        <v>6</v>
      </c>
      <c r="AH162" s="16">
        <v>0</v>
      </c>
      <c r="AI162" s="16">
        <v>0</v>
      </c>
      <c r="AJ162" s="16">
        <v>264</v>
      </c>
      <c r="AK162" s="16">
        <v>264</v>
      </c>
      <c r="AL162" s="16">
        <v>2</v>
      </c>
      <c r="AM162" s="16">
        <v>3</v>
      </c>
      <c r="AN162" s="16">
        <v>800</v>
      </c>
      <c r="AO162" s="16">
        <v>0</v>
      </c>
      <c r="AP162" s="16">
        <v>0</v>
      </c>
      <c r="AQ162" s="16">
        <v>800</v>
      </c>
      <c r="AR162" s="16">
        <v>0</v>
      </c>
      <c r="AS162" s="16">
        <v>0</v>
      </c>
      <c r="AT162" s="16">
        <v>1</v>
      </c>
      <c r="AU162" s="16">
        <v>0</v>
      </c>
      <c r="AV162" s="16">
        <v>1</v>
      </c>
      <c r="AW162" s="16">
        <v>1</v>
      </c>
      <c r="AX162" s="16">
        <v>3</v>
      </c>
      <c r="AY162" s="16">
        <v>4</v>
      </c>
      <c r="AZ162" s="16">
        <v>1</v>
      </c>
      <c r="BA162" s="16">
        <v>3</v>
      </c>
      <c r="BB162" s="19">
        <v>1978.5061638868744</v>
      </c>
      <c r="BC162" s="16">
        <v>1</v>
      </c>
      <c r="BD162" s="16">
        <v>0</v>
      </c>
      <c r="BE162" s="16">
        <v>0</v>
      </c>
      <c r="BF162" s="16">
        <v>1</v>
      </c>
      <c r="BG162" s="16">
        <v>1</v>
      </c>
      <c r="BH162" s="16">
        <v>2</v>
      </c>
      <c r="BI162" s="16">
        <v>0</v>
      </c>
      <c r="BJ162" s="16">
        <v>0</v>
      </c>
      <c r="BK162" s="16">
        <v>0</v>
      </c>
      <c r="BL162" s="16">
        <v>0</v>
      </c>
      <c r="BM162" s="16">
        <v>0</v>
      </c>
      <c r="BN162" s="16">
        <v>0</v>
      </c>
      <c r="BO162" s="16">
        <v>5</v>
      </c>
      <c r="BP162" s="16">
        <v>0</v>
      </c>
      <c r="BQ162" s="16">
        <v>1</v>
      </c>
      <c r="BR162" s="16">
        <v>2009</v>
      </c>
      <c r="BS162" s="16">
        <v>14</v>
      </c>
      <c r="BT162" s="16">
        <v>5</v>
      </c>
      <c r="BU162" s="16">
        <v>5</v>
      </c>
    </row>
    <row r="163" spans="2:73" x14ac:dyDescent="0.35">
      <c r="B163" s="10" t="s">
        <v>447</v>
      </c>
      <c r="C163" s="16">
        <v>85000</v>
      </c>
      <c r="D163" s="16">
        <v>30</v>
      </c>
      <c r="E163" s="16">
        <v>4</v>
      </c>
      <c r="F163" s="16">
        <v>67</v>
      </c>
      <c r="G163" s="16">
        <v>8777</v>
      </c>
      <c r="H163" s="16">
        <v>2</v>
      </c>
      <c r="I163" s="16">
        <v>1</v>
      </c>
      <c r="J163" s="16">
        <v>2</v>
      </c>
      <c r="K163" s="16">
        <v>4</v>
      </c>
      <c r="L163" s="16">
        <v>4</v>
      </c>
      <c r="M163" s="16">
        <v>3</v>
      </c>
      <c r="N163" s="16">
        <v>4</v>
      </c>
      <c r="O163" s="16">
        <v>2</v>
      </c>
      <c r="P163" s="16">
        <v>7</v>
      </c>
      <c r="Q163" s="16">
        <v>3</v>
      </c>
      <c r="R163" s="16">
        <v>4</v>
      </c>
      <c r="S163" s="16">
        <v>5</v>
      </c>
      <c r="T163" s="16">
        <v>7</v>
      </c>
      <c r="U163" s="16">
        <v>1910</v>
      </c>
      <c r="V163" s="16">
        <v>1950</v>
      </c>
      <c r="W163" s="16">
        <v>5</v>
      </c>
      <c r="X163" s="16">
        <v>8</v>
      </c>
      <c r="Y163" s="16">
        <v>10</v>
      </c>
      <c r="Z163" s="16">
        <v>2</v>
      </c>
      <c r="AA163" s="16">
        <v>0</v>
      </c>
      <c r="AB163" s="16">
        <v>3</v>
      </c>
      <c r="AC163" s="16">
        <v>3</v>
      </c>
      <c r="AD163" s="16">
        <v>2</v>
      </c>
      <c r="AE163" s="16">
        <v>3</v>
      </c>
      <c r="AF163" s="16">
        <v>4</v>
      </c>
      <c r="AG163" s="16">
        <v>6</v>
      </c>
      <c r="AH163" s="16">
        <v>0</v>
      </c>
      <c r="AI163" s="16">
        <v>0</v>
      </c>
      <c r="AJ163" s="16">
        <v>796</v>
      </c>
      <c r="AK163" s="16">
        <v>796</v>
      </c>
      <c r="AL163" s="16">
        <v>6</v>
      </c>
      <c r="AM163" s="16">
        <v>3</v>
      </c>
      <c r="AN163" s="16">
        <v>796</v>
      </c>
      <c r="AO163" s="16">
        <v>0</v>
      </c>
      <c r="AP163" s="16">
        <v>0</v>
      </c>
      <c r="AQ163" s="16">
        <v>796</v>
      </c>
      <c r="AR163" s="16">
        <v>0</v>
      </c>
      <c r="AS163" s="16">
        <v>0</v>
      </c>
      <c r="AT163" s="16">
        <v>1</v>
      </c>
      <c r="AU163" s="16">
        <v>0</v>
      </c>
      <c r="AV163" s="16">
        <v>2</v>
      </c>
      <c r="AW163" s="16">
        <v>1</v>
      </c>
      <c r="AX163" s="16">
        <v>4</v>
      </c>
      <c r="AY163" s="16">
        <v>4</v>
      </c>
      <c r="AZ163" s="16">
        <v>0</v>
      </c>
      <c r="BA163" s="16">
        <v>3</v>
      </c>
      <c r="BB163" s="19">
        <v>1978.5061638868744</v>
      </c>
      <c r="BC163" s="16">
        <v>1</v>
      </c>
      <c r="BD163" s="16">
        <v>0</v>
      </c>
      <c r="BE163" s="16">
        <v>0</v>
      </c>
      <c r="BF163" s="16">
        <v>1</v>
      </c>
      <c r="BG163" s="16">
        <v>1</v>
      </c>
      <c r="BH163" s="16">
        <v>1</v>
      </c>
      <c r="BI163" s="16">
        <v>328</v>
      </c>
      <c r="BJ163" s="16">
        <v>0</v>
      </c>
      <c r="BK163" s="16">
        <v>164</v>
      </c>
      <c r="BL163" s="16">
        <v>0</v>
      </c>
      <c r="BM163" s="16">
        <v>0</v>
      </c>
      <c r="BN163" s="16">
        <v>0</v>
      </c>
      <c r="BO163" s="16">
        <v>3</v>
      </c>
      <c r="BP163" s="16">
        <v>0</v>
      </c>
      <c r="BQ163" s="16">
        <v>5</v>
      </c>
      <c r="BR163" s="16">
        <v>2008</v>
      </c>
      <c r="BS163" s="16">
        <v>15</v>
      </c>
      <c r="BT163" s="16">
        <v>4</v>
      </c>
      <c r="BU163" s="16">
        <v>5</v>
      </c>
    </row>
    <row r="164" spans="2:73" x14ac:dyDescent="0.35">
      <c r="B164" s="10" t="s">
        <v>448</v>
      </c>
      <c r="C164" s="16">
        <v>226000</v>
      </c>
      <c r="D164" s="16">
        <v>60</v>
      </c>
      <c r="E164" s="16">
        <v>5</v>
      </c>
      <c r="F164" s="19">
        <v>70.049958368026651</v>
      </c>
      <c r="G164" s="16">
        <v>7050</v>
      </c>
      <c r="H164" s="16">
        <v>2</v>
      </c>
      <c r="I164" s="16">
        <v>1</v>
      </c>
      <c r="J164" s="16">
        <v>2</v>
      </c>
      <c r="K164" s="16">
        <v>4</v>
      </c>
      <c r="L164" s="16">
        <v>4</v>
      </c>
      <c r="M164" s="16">
        <v>3</v>
      </c>
      <c r="N164" s="16">
        <v>18</v>
      </c>
      <c r="O164" s="16">
        <v>7</v>
      </c>
      <c r="P164" s="16">
        <v>7</v>
      </c>
      <c r="Q164" s="16">
        <v>3</v>
      </c>
      <c r="R164" s="16">
        <v>8</v>
      </c>
      <c r="S164" s="16">
        <v>7</v>
      </c>
      <c r="T164" s="16">
        <v>5</v>
      </c>
      <c r="U164" s="16">
        <v>2001</v>
      </c>
      <c r="V164" s="16">
        <v>2001</v>
      </c>
      <c r="W164" s="16">
        <v>5</v>
      </c>
      <c r="X164" s="16">
        <v>8</v>
      </c>
      <c r="Y164" s="16">
        <v>14</v>
      </c>
      <c r="Z164" s="16">
        <v>2</v>
      </c>
      <c r="AA164" s="16">
        <v>0</v>
      </c>
      <c r="AB164" s="16">
        <v>4</v>
      </c>
      <c r="AC164" s="16">
        <v>3</v>
      </c>
      <c r="AD164" s="16">
        <v>6</v>
      </c>
      <c r="AE164" s="16">
        <v>5</v>
      </c>
      <c r="AF164" s="16">
        <v>4</v>
      </c>
      <c r="AG164" s="16">
        <v>7</v>
      </c>
      <c r="AH164" s="16">
        <v>738</v>
      </c>
      <c r="AI164" s="16">
        <v>0</v>
      </c>
      <c r="AJ164" s="16">
        <v>319</v>
      </c>
      <c r="AK164" s="16">
        <v>1057</v>
      </c>
      <c r="AL164" s="16">
        <v>6</v>
      </c>
      <c r="AM164" s="16">
        <v>6</v>
      </c>
      <c r="AN164" s="16">
        <v>1057</v>
      </c>
      <c r="AO164" s="16">
        <v>872</v>
      </c>
      <c r="AP164" s="16">
        <v>0</v>
      </c>
      <c r="AQ164" s="16">
        <v>1929</v>
      </c>
      <c r="AR164" s="16">
        <v>1</v>
      </c>
      <c r="AS164" s="16">
        <v>0</v>
      </c>
      <c r="AT164" s="16">
        <v>2</v>
      </c>
      <c r="AU164" s="16">
        <v>1</v>
      </c>
      <c r="AV164" s="16">
        <v>3</v>
      </c>
      <c r="AW164" s="16">
        <v>1</v>
      </c>
      <c r="AX164" s="16">
        <v>5</v>
      </c>
      <c r="AY164" s="16">
        <v>7</v>
      </c>
      <c r="AZ164" s="16">
        <v>1</v>
      </c>
      <c r="BA164" s="16">
        <v>6</v>
      </c>
      <c r="BB164" s="16">
        <v>2001</v>
      </c>
      <c r="BC164" s="16">
        <v>4</v>
      </c>
      <c r="BD164" s="16">
        <v>2</v>
      </c>
      <c r="BE164" s="16">
        <v>650</v>
      </c>
      <c r="BF164" s="16">
        <v>4</v>
      </c>
      <c r="BG164" s="16">
        <v>4</v>
      </c>
      <c r="BH164" s="16">
        <v>3</v>
      </c>
      <c r="BI164" s="16">
        <v>0</v>
      </c>
      <c r="BJ164" s="16">
        <v>235</v>
      </c>
      <c r="BK164" s="16">
        <v>0</v>
      </c>
      <c r="BL164" s="16">
        <v>0</v>
      </c>
      <c r="BM164" s="16">
        <v>0</v>
      </c>
      <c r="BN164" s="16">
        <v>0</v>
      </c>
      <c r="BO164" s="16">
        <v>5</v>
      </c>
      <c r="BP164" s="16">
        <v>0</v>
      </c>
      <c r="BQ164" s="16">
        <v>5</v>
      </c>
      <c r="BR164" s="16">
        <v>2007</v>
      </c>
      <c r="BS164" s="16">
        <v>16</v>
      </c>
      <c r="BT164" s="16">
        <v>4</v>
      </c>
      <c r="BU164" s="16">
        <v>5</v>
      </c>
    </row>
    <row r="165" spans="2:73" x14ac:dyDescent="0.35">
      <c r="B165" s="10" t="s">
        <v>449</v>
      </c>
      <c r="C165" s="16">
        <v>143250</v>
      </c>
      <c r="D165" s="16">
        <v>20</v>
      </c>
      <c r="E165" s="16">
        <v>4</v>
      </c>
      <c r="F165" s="19">
        <v>70.049958368026651</v>
      </c>
      <c r="G165" s="16">
        <v>10530</v>
      </c>
      <c r="H165" s="16">
        <v>2</v>
      </c>
      <c r="I165" s="16">
        <v>2</v>
      </c>
      <c r="J165" s="16">
        <v>2</v>
      </c>
      <c r="K165" s="16">
        <v>4</v>
      </c>
      <c r="L165" s="16">
        <v>2</v>
      </c>
      <c r="M165" s="16">
        <v>3</v>
      </c>
      <c r="N165" s="16">
        <v>7</v>
      </c>
      <c r="O165" s="16">
        <v>7</v>
      </c>
      <c r="P165" s="16">
        <v>7</v>
      </c>
      <c r="Q165" s="16">
        <v>3</v>
      </c>
      <c r="R165" s="16">
        <v>4</v>
      </c>
      <c r="S165" s="16">
        <v>6</v>
      </c>
      <c r="T165" s="16">
        <v>5</v>
      </c>
      <c r="U165" s="16">
        <v>1971</v>
      </c>
      <c r="V165" s="16">
        <v>1971</v>
      </c>
      <c r="W165" s="16">
        <v>6</v>
      </c>
      <c r="X165" s="16">
        <v>8</v>
      </c>
      <c r="Y165" s="16">
        <v>3</v>
      </c>
      <c r="Z165" s="16">
        <v>2</v>
      </c>
      <c r="AA165" s="16">
        <v>0</v>
      </c>
      <c r="AB165" s="16">
        <v>3</v>
      </c>
      <c r="AC165" s="16">
        <v>3</v>
      </c>
      <c r="AD165" s="16">
        <v>2</v>
      </c>
      <c r="AE165" s="16">
        <v>4</v>
      </c>
      <c r="AF165" s="16">
        <v>4</v>
      </c>
      <c r="AG165" s="16">
        <v>4</v>
      </c>
      <c r="AH165" s="16">
        <v>282</v>
      </c>
      <c r="AI165" s="16">
        <v>35</v>
      </c>
      <c r="AJ165" s="16">
        <v>664</v>
      </c>
      <c r="AK165" s="16">
        <v>981</v>
      </c>
      <c r="AL165" s="16">
        <v>6</v>
      </c>
      <c r="AM165" s="16">
        <v>6</v>
      </c>
      <c r="AN165" s="16">
        <v>981</v>
      </c>
      <c r="AO165" s="16">
        <v>0</v>
      </c>
      <c r="AP165" s="16">
        <v>0</v>
      </c>
      <c r="AQ165" s="16">
        <v>981</v>
      </c>
      <c r="AR165" s="16">
        <v>1</v>
      </c>
      <c r="AS165" s="16">
        <v>0</v>
      </c>
      <c r="AT165" s="16">
        <v>1</v>
      </c>
      <c r="AU165" s="16">
        <v>1</v>
      </c>
      <c r="AV165" s="16">
        <v>3</v>
      </c>
      <c r="AW165" s="16">
        <v>1</v>
      </c>
      <c r="AX165" s="16">
        <v>4</v>
      </c>
      <c r="AY165" s="16">
        <v>5</v>
      </c>
      <c r="AZ165" s="16">
        <v>0</v>
      </c>
      <c r="BA165" s="16">
        <v>5</v>
      </c>
      <c r="BB165" s="16">
        <v>1979</v>
      </c>
      <c r="BC165" s="16">
        <v>2</v>
      </c>
      <c r="BD165" s="16">
        <v>2</v>
      </c>
      <c r="BE165" s="16">
        <v>576</v>
      </c>
      <c r="BF165" s="16">
        <v>4</v>
      </c>
      <c r="BG165" s="16">
        <v>4</v>
      </c>
      <c r="BH165" s="16">
        <v>3</v>
      </c>
      <c r="BI165" s="16">
        <v>0</v>
      </c>
      <c r="BJ165" s="16">
        <v>312</v>
      </c>
      <c r="BK165" s="16">
        <v>40</v>
      </c>
      <c r="BL165" s="16">
        <v>0</v>
      </c>
      <c r="BM165" s="16">
        <v>0</v>
      </c>
      <c r="BN165" s="16">
        <v>0</v>
      </c>
      <c r="BO165" s="16">
        <v>5</v>
      </c>
      <c r="BP165" s="16">
        <v>0</v>
      </c>
      <c r="BQ165" s="16">
        <v>3</v>
      </c>
      <c r="BR165" s="16">
        <v>2007</v>
      </c>
      <c r="BS165" s="16">
        <v>16</v>
      </c>
      <c r="BT165" s="16">
        <v>4</v>
      </c>
      <c r="BU165" s="16">
        <v>5</v>
      </c>
    </row>
    <row r="166" spans="2:73" x14ac:dyDescent="0.35">
      <c r="B166" s="10" t="s">
        <v>450</v>
      </c>
      <c r="C166" s="16">
        <v>84500</v>
      </c>
      <c r="D166" s="16">
        <v>180</v>
      </c>
      <c r="E166" s="16">
        <v>2</v>
      </c>
      <c r="F166" s="16">
        <v>21</v>
      </c>
      <c r="G166" s="16">
        <v>1936</v>
      </c>
      <c r="H166" s="16">
        <v>2</v>
      </c>
      <c r="I166" s="16">
        <v>1</v>
      </c>
      <c r="J166" s="16">
        <v>2</v>
      </c>
      <c r="K166" s="16">
        <v>4</v>
      </c>
      <c r="L166" s="16">
        <v>4</v>
      </c>
      <c r="M166" s="16">
        <v>3</v>
      </c>
      <c r="N166" s="16">
        <v>21</v>
      </c>
      <c r="O166" s="16">
        <v>7</v>
      </c>
      <c r="P166" s="16">
        <v>7</v>
      </c>
      <c r="Q166" s="16">
        <v>5</v>
      </c>
      <c r="R166" s="16">
        <v>6</v>
      </c>
      <c r="S166" s="16">
        <v>4</v>
      </c>
      <c r="T166" s="16">
        <v>6</v>
      </c>
      <c r="U166" s="16">
        <v>1970</v>
      </c>
      <c r="V166" s="16">
        <v>1970</v>
      </c>
      <c r="W166" s="16">
        <v>5</v>
      </c>
      <c r="X166" s="16">
        <v>8</v>
      </c>
      <c r="Y166" s="16">
        <v>15</v>
      </c>
      <c r="Z166" s="16">
        <v>2</v>
      </c>
      <c r="AA166" s="16">
        <v>0</v>
      </c>
      <c r="AB166" s="16">
        <v>3</v>
      </c>
      <c r="AC166" s="16">
        <v>3</v>
      </c>
      <c r="AD166" s="16">
        <v>2</v>
      </c>
      <c r="AE166" s="16">
        <v>5</v>
      </c>
      <c r="AF166" s="16">
        <v>4</v>
      </c>
      <c r="AG166" s="16">
        <v>3</v>
      </c>
      <c r="AH166" s="16">
        <v>131</v>
      </c>
      <c r="AI166" s="16">
        <v>499</v>
      </c>
      <c r="AJ166" s="16">
        <v>0</v>
      </c>
      <c r="AK166" s="16">
        <v>630</v>
      </c>
      <c r="AL166" s="16">
        <v>6</v>
      </c>
      <c r="AM166" s="16">
        <v>6</v>
      </c>
      <c r="AN166" s="16">
        <v>630</v>
      </c>
      <c r="AO166" s="16">
        <v>0</v>
      </c>
      <c r="AP166" s="16">
        <v>0</v>
      </c>
      <c r="AQ166" s="16">
        <v>630</v>
      </c>
      <c r="AR166" s="16">
        <v>1</v>
      </c>
      <c r="AS166" s="16">
        <v>0</v>
      </c>
      <c r="AT166" s="16">
        <v>1</v>
      </c>
      <c r="AU166" s="16">
        <v>0</v>
      </c>
      <c r="AV166" s="16">
        <v>1</v>
      </c>
      <c r="AW166" s="16">
        <v>1</v>
      </c>
      <c r="AX166" s="16">
        <v>4</v>
      </c>
      <c r="AY166" s="16">
        <v>3</v>
      </c>
      <c r="AZ166" s="16">
        <v>0</v>
      </c>
      <c r="BA166" s="16">
        <v>3</v>
      </c>
      <c r="BB166" s="19">
        <v>1978.5061638868744</v>
      </c>
      <c r="BC166" s="16">
        <v>1</v>
      </c>
      <c r="BD166" s="16">
        <v>0</v>
      </c>
      <c r="BE166" s="16">
        <v>0</v>
      </c>
      <c r="BF166" s="16">
        <v>1</v>
      </c>
      <c r="BG166" s="16">
        <v>1</v>
      </c>
      <c r="BH166" s="16">
        <v>3</v>
      </c>
      <c r="BI166" s="16">
        <v>0</v>
      </c>
      <c r="BJ166" s="16">
        <v>0</v>
      </c>
      <c r="BK166" s="16">
        <v>0</v>
      </c>
      <c r="BL166" s="16">
        <v>0</v>
      </c>
      <c r="BM166" s="16">
        <v>0</v>
      </c>
      <c r="BN166" s="16">
        <v>0</v>
      </c>
      <c r="BO166" s="16">
        <v>3</v>
      </c>
      <c r="BP166" s="16">
        <v>0</v>
      </c>
      <c r="BQ166" s="16">
        <v>12</v>
      </c>
      <c r="BR166" s="16">
        <v>2007</v>
      </c>
      <c r="BS166" s="16">
        <v>16</v>
      </c>
      <c r="BT166" s="16">
        <v>4</v>
      </c>
      <c r="BU166" s="16">
        <v>5</v>
      </c>
    </row>
    <row r="167" spans="2:73" x14ac:dyDescent="0.35">
      <c r="B167" s="10" t="s">
        <v>451</v>
      </c>
      <c r="C167" s="16">
        <v>205950</v>
      </c>
      <c r="D167" s="16">
        <v>60</v>
      </c>
      <c r="E167" s="16">
        <v>5</v>
      </c>
      <c r="F167" s="16">
        <v>65</v>
      </c>
      <c r="G167" s="16">
        <v>8125</v>
      </c>
      <c r="H167" s="16">
        <v>2</v>
      </c>
      <c r="I167" s="16">
        <v>1</v>
      </c>
      <c r="J167" s="16">
        <v>2</v>
      </c>
      <c r="K167" s="16">
        <v>4</v>
      </c>
      <c r="L167" s="16">
        <v>4</v>
      </c>
      <c r="M167" s="16">
        <v>3</v>
      </c>
      <c r="N167" s="16">
        <v>18</v>
      </c>
      <c r="O167" s="16">
        <v>7</v>
      </c>
      <c r="P167" s="16">
        <v>7</v>
      </c>
      <c r="Q167" s="16">
        <v>3</v>
      </c>
      <c r="R167" s="16">
        <v>8</v>
      </c>
      <c r="S167" s="16">
        <v>7</v>
      </c>
      <c r="T167" s="16">
        <v>6</v>
      </c>
      <c r="U167" s="16">
        <v>2007</v>
      </c>
      <c r="V167" s="16">
        <v>2007</v>
      </c>
      <c r="W167" s="16">
        <v>5</v>
      </c>
      <c r="X167" s="16">
        <v>8</v>
      </c>
      <c r="Y167" s="16">
        <v>15</v>
      </c>
      <c r="Z167" s="16">
        <v>3</v>
      </c>
      <c r="AA167" s="19">
        <v>103.68526170798899</v>
      </c>
      <c r="AB167" s="16">
        <v>4</v>
      </c>
      <c r="AC167" s="16">
        <v>3</v>
      </c>
      <c r="AD167" s="16">
        <v>6</v>
      </c>
      <c r="AE167" s="16">
        <v>5</v>
      </c>
      <c r="AF167" s="16">
        <v>4</v>
      </c>
      <c r="AG167" s="16">
        <v>6</v>
      </c>
      <c r="AH167" s="16">
        <v>0</v>
      </c>
      <c r="AI167" s="16">
        <v>0</v>
      </c>
      <c r="AJ167" s="16">
        <v>813</v>
      </c>
      <c r="AK167" s="16">
        <v>813</v>
      </c>
      <c r="AL167" s="16">
        <v>6</v>
      </c>
      <c r="AM167" s="16">
        <v>6</v>
      </c>
      <c r="AN167" s="16">
        <v>822</v>
      </c>
      <c r="AO167" s="16">
        <v>843</v>
      </c>
      <c r="AP167" s="16">
        <v>0</v>
      </c>
      <c r="AQ167" s="16">
        <v>1665</v>
      </c>
      <c r="AR167" s="16">
        <v>0</v>
      </c>
      <c r="AS167" s="16">
        <v>0</v>
      </c>
      <c r="AT167" s="16">
        <v>2</v>
      </c>
      <c r="AU167" s="16">
        <v>1</v>
      </c>
      <c r="AV167" s="16">
        <v>3</v>
      </c>
      <c r="AW167" s="16">
        <v>1</v>
      </c>
      <c r="AX167" s="16">
        <v>5</v>
      </c>
      <c r="AY167" s="16">
        <v>7</v>
      </c>
      <c r="AZ167" s="16">
        <v>0</v>
      </c>
      <c r="BA167" s="16">
        <v>6</v>
      </c>
      <c r="BB167" s="16">
        <v>2007</v>
      </c>
      <c r="BC167" s="16">
        <v>3</v>
      </c>
      <c r="BD167" s="16">
        <v>2</v>
      </c>
      <c r="BE167" s="16">
        <v>562</v>
      </c>
      <c r="BF167" s="16">
        <v>4</v>
      </c>
      <c r="BG167" s="16">
        <v>4</v>
      </c>
      <c r="BH167" s="16">
        <v>3</v>
      </c>
      <c r="BI167" s="16">
        <v>0</v>
      </c>
      <c r="BJ167" s="16">
        <v>0</v>
      </c>
      <c r="BK167" s="16">
        <v>0</v>
      </c>
      <c r="BL167" s="16">
        <v>0</v>
      </c>
      <c r="BM167" s="16">
        <v>0</v>
      </c>
      <c r="BN167" s="16">
        <v>0</v>
      </c>
      <c r="BO167" s="16">
        <v>5</v>
      </c>
      <c r="BP167" s="16">
        <v>0</v>
      </c>
      <c r="BQ167" s="16">
        <v>5</v>
      </c>
      <c r="BR167" s="16">
        <v>2008</v>
      </c>
      <c r="BS167" s="16">
        <v>15</v>
      </c>
      <c r="BT167" s="16">
        <v>4</v>
      </c>
      <c r="BU167" s="16">
        <v>5</v>
      </c>
    </row>
    <row r="168" spans="2:73" x14ac:dyDescent="0.35">
      <c r="B168" s="10" t="s">
        <v>452</v>
      </c>
      <c r="C168" s="16">
        <v>197900</v>
      </c>
      <c r="D168" s="16">
        <v>60</v>
      </c>
      <c r="E168" s="16">
        <v>4</v>
      </c>
      <c r="F168" s="19">
        <v>70.049958368026651</v>
      </c>
      <c r="G168" s="16">
        <v>12384</v>
      </c>
      <c r="H168" s="16">
        <v>2</v>
      </c>
      <c r="I168" s="16">
        <v>1</v>
      </c>
      <c r="J168" s="16">
        <v>2</v>
      </c>
      <c r="K168" s="16">
        <v>4</v>
      </c>
      <c r="L168" s="16">
        <v>1</v>
      </c>
      <c r="M168" s="16">
        <v>3</v>
      </c>
      <c r="N168" s="16">
        <v>10</v>
      </c>
      <c r="O168" s="16">
        <v>7</v>
      </c>
      <c r="P168" s="16">
        <v>7</v>
      </c>
      <c r="Q168" s="16">
        <v>3</v>
      </c>
      <c r="R168" s="16">
        <v>8</v>
      </c>
      <c r="S168" s="16">
        <v>7</v>
      </c>
      <c r="T168" s="16">
        <v>7</v>
      </c>
      <c r="U168" s="16">
        <v>1976</v>
      </c>
      <c r="V168" s="16">
        <v>1976</v>
      </c>
      <c r="W168" s="16">
        <v>5</v>
      </c>
      <c r="X168" s="16">
        <v>8</v>
      </c>
      <c r="Y168" s="16">
        <v>3</v>
      </c>
      <c r="Z168" s="16">
        <v>4</v>
      </c>
      <c r="AA168" s="16">
        <v>233</v>
      </c>
      <c r="AB168" s="16">
        <v>3</v>
      </c>
      <c r="AC168" s="16">
        <v>3</v>
      </c>
      <c r="AD168" s="16">
        <v>2</v>
      </c>
      <c r="AE168" s="16">
        <v>5</v>
      </c>
      <c r="AF168" s="16">
        <v>4</v>
      </c>
      <c r="AG168" s="16">
        <v>6</v>
      </c>
      <c r="AH168" s="16">
        <v>0</v>
      </c>
      <c r="AI168" s="16">
        <v>0</v>
      </c>
      <c r="AJ168" s="16">
        <v>793</v>
      </c>
      <c r="AK168" s="16">
        <v>793</v>
      </c>
      <c r="AL168" s="16">
        <v>6</v>
      </c>
      <c r="AM168" s="16">
        <v>6</v>
      </c>
      <c r="AN168" s="16">
        <v>1142</v>
      </c>
      <c r="AO168" s="16">
        <v>793</v>
      </c>
      <c r="AP168" s="16">
        <v>0</v>
      </c>
      <c r="AQ168" s="16">
        <v>1935</v>
      </c>
      <c r="AR168" s="16">
        <v>0</v>
      </c>
      <c r="AS168" s="16">
        <v>0</v>
      </c>
      <c r="AT168" s="16">
        <v>2</v>
      </c>
      <c r="AU168" s="16">
        <v>1</v>
      </c>
      <c r="AV168" s="16">
        <v>3</v>
      </c>
      <c r="AW168" s="16">
        <v>1</v>
      </c>
      <c r="AX168" s="16">
        <v>4</v>
      </c>
      <c r="AY168" s="16">
        <v>7</v>
      </c>
      <c r="AZ168" s="16">
        <v>1</v>
      </c>
      <c r="BA168" s="16">
        <v>6</v>
      </c>
      <c r="BB168" s="16">
        <v>1976</v>
      </c>
      <c r="BC168" s="16">
        <v>3</v>
      </c>
      <c r="BD168" s="16">
        <v>2</v>
      </c>
      <c r="BE168" s="16">
        <v>550</v>
      </c>
      <c r="BF168" s="16">
        <v>4</v>
      </c>
      <c r="BG168" s="16">
        <v>4</v>
      </c>
      <c r="BH168" s="16">
        <v>3</v>
      </c>
      <c r="BI168" s="16">
        <v>0</v>
      </c>
      <c r="BJ168" s="16">
        <v>113</v>
      </c>
      <c r="BK168" s="16">
        <v>252</v>
      </c>
      <c r="BL168" s="16">
        <v>0</v>
      </c>
      <c r="BM168" s="16">
        <v>0</v>
      </c>
      <c r="BN168" s="16">
        <v>0</v>
      </c>
      <c r="BO168" s="16">
        <v>5</v>
      </c>
      <c r="BP168" s="16">
        <v>0</v>
      </c>
      <c r="BQ168" s="16">
        <v>11</v>
      </c>
      <c r="BR168" s="16">
        <v>2007</v>
      </c>
      <c r="BS168" s="16">
        <v>16</v>
      </c>
      <c r="BT168" s="16">
        <v>4</v>
      </c>
      <c r="BU168" s="16">
        <v>5</v>
      </c>
    </row>
    <row r="169" spans="2:73" x14ac:dyDescent="0.35">
      <c r="B169" s="10" t="s">
        <v>453</v>
      </c>
      <c r="C169" s="16">
        <v>129000</v>
      </c>
      <c r="D169" s="16">
        <v>60</v>
      </c>
      <c r="E169" s="16">
        <v>4</v>
      </c>
      <c r="F169" s="19">
        <v>70.049958368026651</v>
      </c>
      <c r="G169" s="16">
        <v>18450</v>
      </c>
      <c r="H169" s="16">
        <v>2</v>
      </c>
      <c r="I169" s="16">
        <v>2</v>
      </c>
      <c r="J169" s="16">
        <v>2</v>
      </c>
      <c r="K169" s="16">
        <v>4</v>
      </c>
      <c r="L169" s="16">
        <v>4</v>
      </c>
      <c r="M169" s="16">
        <v>3</v>
      </c>
      <c r="N169" s="16">
        <v>7</v>
      </c>
      <c r="O169" s="16">
        <v>7</v>
      </c>
      <c r="P169" s="16">
        <v>7</v>
      </c>
      <c r="Q169" s="16">
        <v>3</v>
      </c>
      <c r="R169" s="16">
        <v>8</v>
      </c>
      <c r="S169" s="16">
        <v>6</v>
      </c>
      <c r="T169" s="16">
        <v>5</v>
      </c>
      <c r="U169" s="16">
        <v>1965</v>
      </c>
      <c r="V169" s="16">
        <v>1979</v>
      </c>
      <c r="W169" s="16">
        <v>1</v>
      </c>
      <c r="X169" s="16">
        <v>4</v>
      </c>
      <c r="Y169" s="16">
        <v>3</v>
      </c>
      <c r="Z169" s="16">
        <v>1</v>
      </c>
      <c r="AA169" s="16">
        <v>113</v>
      </c>
      <c r="AB169" s="16">
        <v>3</v>
      </c>
      <c r="AC169" s="16">
        <v>4</v>
      </c>
      <c r="AD169" s="16">
        <v>2</v>
      </c>
      <c r="AE169" s="16">
        <v>5</v>
      </c>
      <c r="AF169" s="16">
        <v>4</v>
      </c>
      <c r="AG169" s="16">
        <v>5</v>
      </c>
      <c r="AH169" s="16">
        <v>187</v>
      </c>
      <c r="AI169" s="16">
        <v>723</v>
      </c>
      <c r="AJ169" s="16">
        <v>111</v>
      </c>
      <c r="AK169" s="16">
        <v>1021</v>
      </c>
      <c r="AL169" s="16">
        <v>6</v>
      </c>
      <c r="AM169" s="16">
        <v>6</v>
      </c>
      <c r="AN169" s="16">
        <v>1465</v>
      </c>
      <c r="AO169" s="16">
        <v>915</v>
      </c>
      <c r="AP169" s="16">
        <v>0</v>
      </c>
      <c r="AQ169" s="16">
        <v>2380</v>
      </c>
      <c r="AR169" s="16">
        <v>0</v>
      </c>
      <c r="AS169" s="16">
        <v>0</v>
      </c>
      <c r="AT169" s="16">
        <v>2</v>
      </c>
      <c r="AU169" s="16">
        <v>1</v>
      </c>
      <c r="AV169" s="16">
        <v>3</v>
      </c>
      <c r="AW169" s="16">
        <v>1</v>
      </c>
      <c r="AX169" s="16">
        <v>4</v>
      </c>
      <c r="AY169" s="16">
        <v>7</v>
      </c>
      <c r="AZ169" s="16">
        <v>1</v>
      </c>
      <c r="BA169" s="16">
        <v>2</v>
      </c>
      <c r="BB169" s="16">
        <v>1965</v>
      </c>
      <c r="BC169" s="16">
        <v>2</v>
      </c>
      <c r="BD169" s="16">
        <v>2</v>
      </c>
      <c r="BE169" s="16">
        <v>596</v>
      </c>
      <c r="BF169" s="16">
        <v>4</v>
      </c>
      <c r="BG169" s="16">
        <v>4</v>
      </c>
      <c r="BH169" s="16">
        <v>3</v>
      </c>
      <c r="BI169" s="16">
        <v>0</v>
      </c>
      <c r="BJ169" s="16">
        <v>265</v>
      </c>
      <c r="BK169" s="16">
        <v>0</v>
      </c>
      <c r="BL169" s="16">
        <v>0</v>
      </c>
      <c r="BM169" s="16">
        <v>0</v>
      </c>
      <c r="BN169" s="16">
        <v>0</v>
      </c>
      <c r="BO169" s="16">
        <v>5</v>
      </c>
      <c r="BP169" s="16">
        <v>0</v>
      </c>
      <c r="BQ169" s="16">
        <v>8</v>
      </c>
      <c r="BR169" s="16">
        <v>2007</v>
      </c>
      <c r="BS169" s="16">
        <v>16</v>
      </c>
      <c r="BT169" s="16">
        <v>4</v>
      </c>
      <c r="BU169" s="16">
        <v>3</v>
      </c>
    </row>
    <row r="170" spans="2:73" x14ac:dyDescent="0.35">
      <c r="B170" s="10" t="s">
        <v>454</v>
      </c>
      <c r="C170" s="16">
        <v>168000</v>
      </c>
      <c r="D170" s="16">
        <v>20</v>
      </c>
      <c r="E170" s="16">
        <v>4</v>
      </c>
      <c r="F170" s="19">
        <v>70.049958368026651</v>
      </c>
      <c r="G170" s="16">
        <v>14175</v>
      </c>
      <c r="H170" s="16">
        <v>2</v>
      </c>
      <c r="I170" s="16">
        <v>1</v>
      </c>
      <c r="J170" s="16">
        <v>1</v>
      </c>
      <c r="K170" s="16">
        <v>4</v>
      </c>
      <c r="L170" s="16">
        <v>2</v>
      </c>
      <c r="M170" s="16">
        <v>2</v>
      </c>
      <c r="N170" s="16">
        <v>5</v>
      </c>
      <c r="O170" s="16">
        <v>7</v>
      </c>
      <c r="P170" s="16">
        <v>7</v>
      </c>
      <c r="Q170" s="16">
        <v>3</v>
      </c>
      <c r="R170" s="16">
        <v>4</v>
      </c>
      <c r="S170" s="16">
        <v>5</v>
      </c>
      <c r="T170" s="16">
        <v>6</v>
      </c>
      <c r="U170" s="16">
        <v>1956</v>
      </c>
      <c r="V170" s="16">
        <v>1987</v>
      </c>
      <c r="W170" s="16">
        <v>5</v>
      </c>
      <c r="X170" s="16">
        <v>8</v>
      </c>
      <c r="Y170" s="16">
        <v>15</v>
      </c>
      <c r="Z170" s="16">
        <v>2</v>
      </c>
      <c r="AA170" s="16">
        <v>0</v>
      </c>
      <c r="AB170" s="16">
        <v>3</v>
      </c>
      <c r="AC170" s="16">
        <v>3</v>
      </c>
      <c r="AD170" s="16">
        <v>2</v>
      </c>
      <c r="AE170" s="16">
        <v>4</v>
      </c>
      <c r="AF170" s="16">
        <v>4</v>
      </c>
      <c r="AG170" s="16">
        <v>2</v>
      </c>
      <c r="AH170" s="16">
        <v>988</v>
      </c>
      <c r="AI170" s="16">
        <v>0</v>
      </c>
      <c r="AJ170" s="16">
        <v>200</v>
      </c>
      <c r="AK170" s="16">
        <v>1188</v>
      </c>
      <c r="AL170" s="16">
        <v>6</v>
      </c>
      <c r="AM170" s="16">
        <v>6</v>
      </c>
      <c r="AN170" s="16">
        <v>1437</v>
      </c>
      <c r="AO170" s="16">
        <v>0</v>
      </c>
      <c r="AP170" s="16">
        <v>0</v>
      </c>
      <c r="AQ170" s="16">
        <v>1437</v>
      </c>
      <c r="AR170" s="16">
        <v>1</v>
      </c>
      <c r="AS170" s="16">
        <v>0</v>
      </c>
      <c r="AT170" s="16">
        <v>1</v>
      </c>
      <c r="AU170" s="16">
        <v>1</v>
      </c>
      <c r="AV170" s="16">
        <v>3</v>
      </c>
      <c r="AW170" s="16">
        <v>1</v>
      </c>
      <c r="AX170" s="16">
        <v>4</v>
      </c>
      <c r="AY170" s="16">
        <v>6</v>
      </c>
      <c r="AZ170" s="16">
        <v>1</v>
      </c>
      <c r="BA170" s="16">
        <v>5</v>
      </c>
      <c r="BB170" s="16">
        <v>1999</v>
      </c>
      <c r="BC170" s="16">
        <v>2</v>
      </c>
      <c r="BD170" s="16">
        <v>2</v>
      </c>
      <c r="BE170" s="16">
        <v>576</v>
      </c>
      <c r="BF170" s="16">
        <v>4</v>
      </c>
      <c r="BG170" s="16">
        <v>4</v>
      </c>
      <c r="BH170" s="16">
        <v>3</v>
      </c>
      <c r="BI170" s="16">
        <v>304</v>
      </c>
      <c r="BJ170" s="16">
        <v>0</v>
      </c>
      <c r="BK170" s="16">
        <v>0</v>
      </c>
      <c r="BL170" s="16">
        <v>0</v>
      </c>
      <c r="BM170" s="16">
        <v>0</v>
      </c>
      <c r="BN170" s="16">
        <v>0</v>
      </c>
      <c r="BO170" s="16">
        <v>5</v>
      </c>
      <c r="BP170" s="16">
        <v>0</v>
      </c>
      <c r="BQ170" s="16">
        <v>11</v>
      </c>
      <c r="BR170" s="16">
        <v>2006</v>
      </c>
      <c r="BS170" s="16">
        <v>17</v>
      </c>
      <c r="BT170" s="16">
        <v>4</v>
      </c>
      <c r="BU170" s="16">
        <v>5</v>
      </c>
    </row>
    <row r="171" spans="2:73" x14ac:dyDescent="0.35">
      <c r="B171" s="10" t="s">
        <v>455</v>
      </c>
      <c r="C171" s="16">
        <v>165000</v>
      </c>
      <c r="D171" s="16">
        <v>20</v>
      </c>
      <c r="E171" s="16">
        <v>4</v>
      </c>
      <c r="F171" s="19">
        <v>70.049958368026651</v>
      </c>
      <c r="G171" s="16">
        <v>11250</v>
      </c>
      <c r="H171" s="16">
        <v>2</v>
      </c>
      <c r="I171" s="16">
        <v>2</v>
      </c>
      <c r="J171" s="16">
        <v>2</v>
      </c>
      <c r="K171" s="16">
        <v>4</v>
      </c>
      <c r="L171" s="16">
        <v>4</v>
      </c>
      <c r="M171" s="16">
        <v>3</v>
      </c>
      <c r="N171" s="16">
        <v>8</v>
      </c>
      <c r="O171" s="16">
        <v>7</v>
      </c>
      <c r="P171" s="16">
        <v>7</v>
      </c>
      <c r="Q171" s="16">
        <v>3</v>
      </c>
      <c r="R171" s="16">
        <v>4</v>
      </c>
      <c r="S171" s="16">
        <v>6</v>
      </c>
      <c r="T171" s="16">
        <v>6</v>
      </c>
      <c r="U171" s="16">
        <v>1977</v>
      </c>
      <c r="V171" s="16">
        <v>1977</v>
      </c>
      <c r="W171" s="16">
        <v>5</v>
      </c>
      <c r="X171" s="16">
        <v>8</v>
      </c>
      <c r="Y171" s="16">
        <v>3</v>
      </c>
      <c r="Z171" s="16">
        <v>2</v>
      </c>
      <c r="AA171" s="16">
        <v>0</v>
      </c>
      <c r="AB171" s="16">
        <v>4</v>
      </c>
      <c r="AC171" s="16">
        <v>3</v>
      </c>
      <c r="AD171" s="16">
        <v>2</v>
      </c>
      <c r="AE171" s="16">
        <v>5</v>
      </c>
      <c r="AF171" s="16">
        <v>4</v>
      </c>
      <c r="AG171" s="16">
        <v>4</v>
      </c>
      <c r="AH171" s="16">
        <v>767</v>
      </c>
      <c r="AI171" s="16">
        <v>0</v>
      </c>
      <c r="AJ171" s="16">
        <v>441</v>
      </c>
      <c r="AK171" s="16">
        <v>1208</v>
      </c>
      <c r="AL171" s="16">
        <v>6</v>
      </c>
      <c r="AM171" s="16">
        <v>6</v>
      </c>
      <c r="AN171" s="16">
        <v>1208</v>
      </c>
      <c r="AO171" s="16">
        <v>0</v>
      </c>
      <c r="AP171" s="16">
        <v>0</v>
      </c>
      <c r="AQ171" s="16">
        <v>1208</v>
      </c>
      <c r="AR171" s="16">
        <v>1</v>
      </c>
      <c r="AS171" s="16">
        <v>0</v>
      </c>
      <c r="AT171" s="16">
        <v>1</v>
      </c>
      <c r="AU171" s="16">
        <v>1</v>
      </c>
      <c r="AV171" s="16">
        <v>3</v>
      </c>
      <c r="AW171" s="16">
        <v>1</v>
      </c>
      <c r="AX171" s="16">
        <v>4</v>
      </c>
      <c r="AY171" s="16">
        <v>6</v>
      </c>
      <c r="AZ171" s="16">
        <v>1</v>
      </c>
      <c r="BA171" s="16">
        <v>6</v>
      </c>
      <c r="BB171" s="16">
        <v>1977</v>
      </c>
      <c r="BC171" s="16">
        <v>3</v>
      </c>
      <c r="BD171" s="16">
        <v>2</v>
      </c>
      <c r="BE171" s="16">
        <v>546</v>
      </c>
      <c r="BF171" s="16">
        <v>4</v>
      </c>
      <c r="BG171" s="16">
        <v>4</v>
      </c>
      <c r="BH171" s="16">
        <v>3</v>
      </c>
      <c r="BI171" s="16">
        <v>198</v>
      </c>
      <c r="BJ171" s="16">
        <v>42</v>
      </c>
      <c r="BK171" s="16">
        <v>0</v>
      </c>
      <c r="BL171" s="16">
        <v>0</v>
      </c>
      <c r="BM171" s="16">
        <v>0</v>
      </c>
      <c r="BN171" s="16">
        <v>0</v>
      </c>
      <c r="BO171" s="16">
        <v>5</v>
      </c>
      <c r="BP171" s="16">
        <v>0</v>
      </c>
      <c r="BQ171" s="16">
        <v>6</v>
      </c>
      <c r="BR171" s="16">
        <v>2006</v>
      </c>
      <c r="BS171" s="16">
        <v>17</v>
      </c>
      <c r="BT171" s="16">
        <v>4</v>
      </c>
      <c r="BU171" s="16">
        <v>5</v>
      </c>
    </row>
    <row r="172" spans="2:73" x14ac:dyDescent="0.35">
      <c r="B172" s="10" t="s">
        <v>456</v>
      </c>
      <c r="C172" s="16">
        <v>128500</v>
      </c>
      <c r="D172" s="16">
        <v>20</v>
      </c>
      <c r="E172" s="16">
        <v>4</v>
      </c>
      <c r="F172" s="19">
        <v>70.049958368026651</v>
      </c>
      <c r="G172" s="16">
        <v>9945</v>
      </c>
      <c r="H172" s="16">
        <v>2</v>
      </c>
      <c r="I172" s="16">
        <v>2</v>
      </c>
      <c r="J172" s="16">
        <v>2</v>
      </c>
      <c r="K172" s="16">
        <v>4</v>
      </c>
      <c r="L172" s="16">
        <v>4</v>
      </c>
      <c r="M172" s="16">
        <v>3</v>
      </c>
      <c r="N172" s="16">
        <v>5</v>
      </c>
      <c r="O172" s="16">
        <v>7</v>
      </c>
      <c r="P172" s="16">
        <v>7</v>
      </c>
      <c r="Q172" s="16">
        <v>3</v>
      </c>
      <c r="R172" s="16">
        <v>4</v>
      </c>
      <c r="S172" s="16">
        <v>5</v>
      </c>
      <c r="T172" s="16">
        <v>5</v>
      </c>
      <c r="U172" s="16">
        <v>1961</v>
      </c>
      <c r="V172" s="16">
        <v>1961</v>
      </c>
      <c r="W172" s="16">
        <v>6</v>
      </c>
      <c r="X172" s="16">
        <v>8</v>
      </c>
      <c r="Y172" s="16">
        <v>4</v>
      </c>
      <c r="Z172" s="16">
        <v>4</v>
      </c>
      <c r="AA172" s="16">
        <v>57</v>
      </c>
      <c r="AB172" s="16">
        <v>3</v>
      </c>
      <c r="AC172" s="16">
        <v>3</v>
      </c>
      <c r="AD172" s="16">
        <v>2</v>
      </c>
      <c r="AE172" s="16">
        <v>4</v>
      </c>
      <c r="AF172" s="16">
        <v>4</v>
      </c>
      <c r="AG172" s="16">
        <v>2</v>
      </c>
      <c r="AH172" s="16">
        <v>827</v>
      </c>
      <c r="AI172" s="16">
        <v>0</v>
      </c>
      <c r="AJ172" s="16">
        <v>161</v>
      </c>
      <c r="AK172" s="16">
        <v>988</v>
      </c>
      <c r="AL172" s="16">
        <v>6</v>
      </c>
      <c r="AM172" s="16">
        <v>6</v>
      </c>
      <c r="AN172" s="16">
        <v>988</v>
      </c>
      <c r="AO172" s="16">
        <v>0</v>
      </c>
      <c r="AP172" s="16">
        <v>0</v>
      </c>
      <c r="AQ172" s="16">
        <v>988</v>
      </c>
      <c r="AR172" s="16">
        <v>1</v>
      </c>
      <c r="AS172" s="16">
        <v>0</v>
      </c>
      <c r="AT172" s="16">
        <v>1</v>
      </c>
      <c r="AU172" s="16">
        <v>0</v>
      </c>
      <c r="AV172" s="16">
        <v>3</v>
      </c>
      <c r="AW172" s="16">
        <v>1</v>
      </c>
      <c r="AX172" s="16">
        <v>4</v>
      </c>
      <c r="AY172" s="16">
        <v>5</v>
      </c>
      <c r="AZ172" s="16">
        <v>0</v>
      </c>
      <c r="BA172" s="16">
        <v>5</v>
      </c>
      <c r="BB172" s="16">
        <v>1963</v>
      </c>
      <c r="BC172" s="16">
        <v>2</v>
      </c>
      <c r="BD172" s="16">
        <v>2</v>
      </c>
      <c r="BE172" s="16">
        <v>572</v>
      </c>
      <c r="BF172" s="16">
        <v>4</v>
      </c>
      <c r="BG172" s="16">
        <v>4</v>
      </c>
      <c r="BH172" s="16">
        <v>3</v>
      </c>
      <c r="BI172" s="16">
        <v>0</v>
      </c>
      <c r="BJ172" s="16">
        <v>0</v>
      </c>
      <c r="BK172" s="16">
        <v>0</v>
      </c>
      <c r="BL172" s="16">
        <v>0</v>
      </c>
      <c r="BM172" s="16">
        <v>0</v>
      </c>
      <c r="BN172" s="16">
        <v>0</v>
      </c>
      <c r="BO172" s="16">
        <v>5</v>
      </c>
      <c r="BP172" s="16">
        <v>0</v>
      </c>
      <c r="BQ172" s="16">
        <v>10</v>
      </c>
      <c r="BR172" s="16">
        <v>2007</v>
      </c>
      <c r="BS172" s="16">
        <v>16</v>
      </c>
      <c r="BT172" s="16">
        <v>4</v>
      </c>
      <c r="BU172" s="16">
        <v>5</v>
      </c>
    </row>
    <row r="173" spans="2:73" x14ac:dyDescent="0.35">
      <c r="B173" s="10" t="s">
        <v>457</v>
      </c>
      <c r="C173" s="16">
        <v>173000</v>
      </c>
      <c r="D173" s="16">
        <v>120</v>
      </c>
      <c r="E173" s="16">
        <v>4</v>
      </c>
      <c r="F173" s="19">
        <v>70.049958368026651</v>
      </c>
      <c r="G173" s="16">
        <v>2887</v>
      </c>
      <c r="H173" s="16">
        <v>2</v>
      </c>
      <c r="I173" s="16">
        <v>1</v>
      </c>
      <c r="J173" s="16">
        <v>4</v>
      </c>
      <c r="K173" s="16">
        <v>4</v>
      </c>
      <c r="L173" s="16">
        <v>4</v>
      </c>
      <c r="M173" s="16">
        <v>3</v>
      </c>
      <c r="N173" s="16">
        <v>1</v>
      </c>
      <c r="O173" s="16">
        <v>7</v>
      </c>
      <c r="P173" s="16">
        <v>7</v>
      </c>
      <c r="Q173" s="16">
        <v>3</v>
      </c>
      <c r="R173" s="16">
        <v>4</v>
      </c>
      <c r="S173" s="16">
        <v>6</v>
      </c>
      <c r="T173" s="16">
        <v>5</v>
      </c>
      <c r="U173" s="16">
        <v>1996</v>
      </c>
      <c r="V173" s="16">
        <v>1997</v>
      </c>
      <c r="W173" s="16">
        <v>5</v>
      </c>
      <c r="X173" s="16">
        <v>8</v>
      </c>
      <c r="Y173" s="16">
        <v>4</v>
      </c>
      <c r="Z173" s="16">
        <v>2</v>
      </c>
      <c r="AA173" s="16">
        <v>0</v>
      </c>
      <c r="AB173" s="16">
        <v>3</v>
      </c>
      <c r="AC173" s="16">
        <v>3</v>
      </c>
      <c r="AD173" s="16">
        <v>6</v>
      </c>
      <c r="AE173" s="16">
        <v>5</v>
      </c>
      <c r="AF173" s="16">
        <v>4</v>
      </c>
      <c r="AG173" s="16">
        <v>7</v>
      </c>
      <c r="AH173" s="16">
        <v>1003</v>
      </c>
      <c r="AI173" s="16">
        <v>0</v>
      </c>
      <c r="AJ173" s="16">
        <v>288</v>
      </c>
      <c r="AK173" s="16">
        <v>1291</v>
      </c>
      <c r="AL173" s="16">
        <v>6</v>
      </c>
      <c r="AM173" s="16">
        <v>6</v>
      </c>
      <c r="AN173" s="16">
        <v>1291</v>
      </c>
      <c r="AO173" s="16">
        <v>0</v>
      </c>
      <c r="AP173" s="16">
        <v>0</v>
      </c>
      <c r="AQ173" s="16">
        <v>1291</v>
      </c>
      <c r="AR173" s="16">
        <v>1</v>
      </c>
      <c r="AS173" s="16">
        <v>0</v>
      </c>
      <c r="AT173" s="16">
        <v>1</v>
      </c>
      <c r="AU173" s="16">
        <v>0</v>
      </c>
      <c r="AV173" s="16">
        <v>2</v>
      </c>
      <c r="AW173" s="16">
        <v>1</v>
      </c>
      <c r="AX173" s="16">
        <v>5</v>
      </c>
      <c r="AY173" s="16">
        <v>6</v>
      </c>
      <c r="AZ173" s="16">
        <v>1</v>
      </c>
      <c r="BA173" s="16">
        <v>6</v>
      </c>
      <c r="BB173" s="16">
        <v>1996</v>
      </c>
      <c r="BC173" s="16">
        <v>2</v>
      </c>
      <c r="BD173" s="16">
        <v>2</v>
      </c>
      <c r="BE173" s="16">
        <v>431</v>
      </c>
      <c r="BF173" s="16">
        <v>4</v>
      </c>
      <c r="BG173" s="16">
        <v>4</v>
      </c>
      <c r="BH173" s="16">
        <v>3</v>
      </c>
      <c r="BI173" s="16">
        <v>307</v>
      </c>
      <c r="BJ173" s="16">
        <v>0</v>
      </c>
      <c r="BK173" s="16">
        <v>0</v>
      </c>
      <c r="BL173" s="16">
        <v>0</v>
      </c>
      <c r="BM173" s="16">
        <v>0</v>
      </c>
      <c r="BN173" s="16">
        <v>0</v>
      </c>
      <c r="BO173" s="16">
        <v>5</v>
      </c>
      <c r="BP173" s="16">
        <v>0</v>
      </c>
      <c r="BQ173" s="16">
        <v>11</v>
      </c>
      <c r="BR173" s="16">
        <v>2008</v>
      </c>
      <c r="BS173" s="16">
        <v>15</v>
      </c>
      <c r="BT173" s="16">
        <v>4</v>
      </c>
      <c r="BU173" s="16">
        <v>5</v>
      </c>
    </row>
    <row r="174" spans="2:73" x14ac:dyDescent="0.35">
      <c r="B174" s="10" t="s">
        <v>458</v>
      </c>
      <c r="C174" s="16">
        <v>207500</v>
      </c>
      <c r="D174" s="16">
        <v>160</v>
      </c>
      <c r="E174" s="16">
        <v>4</v>
      </c>
      <c r="F174" s="19">
        <v>70.049958368026651</v>
      </c>
      <c r="G174" s="16">
        <v>5062</v>
      </c>
      <c r="H174" s="16">
        <v>2</v>
      </c>
      <c r="I174" s="16">
        <v>2</v>
      </c>
      <c r="J174" s="16">
        <v>2</v>
      </c>
      <c r="K174" s="16">
        <v>4</v>
      </c>
      <c r="L174" s="16">
        <v>1</v>
      </c>
      <c r="M174" s="16">
        <v>3</v>
      </c>
      <c r="N174" s="16">
        <v>20</v>
      </c>
      <c r="O174" s="16">
        <v>7</v>
      </c>
      <c r="P174" s="16">
        <v>7</v>
      </c>
      <c r="Q174" s="16">
        <v>4</v>
      </c>
      <c r="R174" s="16">
        <v>8</v>
      </c>
      <c r="S174" s="16">
        <v>7</v>
      </c>
      <c r="T174" s="16">
        <v>5</v>
      </c>
      <c r="U174" s="16">
        <v>1984</v>
      </c>
      <c r="V174" s="16">
        <v>1984</v>
      </c>
      <c r="W174" s="16">
        <v>5</v>
      </c>
      <c r="X174" s="16">
        <v>8</v>
      </c>
      <c r="Y174" s="16">
        <v>9</v>
      </c>
      <c r="Z174" s="16">
        <v>2</v>
      </c>
      <c r="AA174" s="16">
        <v>0</v>
      </c>
      <c r="AB174" s="16">
        <v>4</v>
      </c>
      <c r="AC174" s="16">
        <v>3</v>
      </c>
      <c r="AD174" s="16">
        <v>2</v>
      </c>
      <c r="AE174" s="16">
        <v>5</v>
      </c>
      <c r="AF174" s="16">
        <v>4</v>
      </c>
      <c r="AG174" s="16">
        <v>7</v>
      </c>
      <c r="AH174" s="16">
        <v>828</v>
      </c>
      <c r="AI174" s="16">
        <v>182</v>
      </c>
      <c r="AJ174" s="16">
        <v>180</v>
      </c>
      <c r="AK174" s="16">
        <v>1190</v>
      </c>
      <c r="AL174" s="16">
        <v>6</v>
      </c>
      <c r="AM174" s="16">
        <v>6</v>
      </c>
      <c r="AN174" s="16">
        <v>1190</v>
      </c>
      <c r="AO174" s="16">
        <v>900</v>
      </c>
      <c r="AP174" s="16">
        <v>0</v>
      </c>
      <c r="AQ174" s="16">
        <v>2090</v>
      </c>
      <c r="AR174" s="16">
        <v>1</v>
      </c>
      <c r="AS174" s="16">
        <v>0</v>
      </c>
      <c r="AT174" s="16">
        <v>2</v>
      </c>
      <c r="AU174" s="16">
        <v>0</v>
      </c>
      <c r="AV174" s="16">
        <v>3</v>
      </c>
      <c r="AW174" s="16">
        <v>1</v>
      </c>
      <c r="AX174" s="16">
        <v>5</v>
      </c>
      <c r="AY174" s="16">
        <v>6</v>
      </c>
      <c r="AZ174" s="16">
        <v>1</v>
      </c>
      <c r="BA174" s="16">
        <v>6</v>
      </c>
      <c r="BB174" s="16">
        <v>1984</v>
      </c>
      <c r="BC174" s="16">
        <v>4</v>
      </c>
      <c r="BD174" s="16">
        <v>2</v>
      </c>
      <c r="BE174" s="16">
        <v>577</v>
      </c>
      <c r="BF174" s="16">
        <v>4</v>
      </c>
      <c r="BG174" s="16">
        <v>4</v>
      </c>
      <c r="BH174" s="16">
        <v>3</v>
      </c>
      <c r="BI174" s="16">
        <v>219</v>
      </c>
      <c r="BJ174" s="16">
        <v>0</v>
      </c>
      <c r="BK174" s="16">
        <v>0</v>
      </c>
      <c r="BL174" s="16">
        <v>0</v>
      </c>
      <c r="BM174" s="16">
        <v>0</v>
      </c>
      <c r="BN174" s="16">
        <v>0</v>
      </c>
      <c r="BO174" s="16">
        <v>5</v>
      </c>
      <c r="BP174" s="16">
        <v>0</v>
      </c>
      <c r="BQ174" s="16">
        <v>9</v>
      </c>
      <c r="BR174" s="16">
        <v>2007</v>
      </c>
      <c r="BS174" s="16">
        <v>16</v>
      </c>
      <c r="BT174" s="16">
        <v>4</v>
      </c>
      <c r="BU174" s="16">
        <v>5</v>
      </c>
    </row>
    <row r="175" spans="2:73" x14ac:dyDescent="0.35">
      <c r="B175" s="10" t="s">
        <v>459</v>
      </c>
      <c r="C175" s="16">
        <v>148800</v>
      </c>
      <c r="D175" s="16">
        <v>160</v>
      </c>
      <c r="E175" s="16">
        <v>5</v>
      </c>
      <c r="F175" s="19">
        <v>70.049958368026651</v>
      </c>
      <c r="G175" s="16">
        <v>5105</v>
      </c>
      <c r="H175" s="16">
        <v>2</v>
      </c>
      <c r="I175" s="16">
        <v>4</v>
      </c>
      <c r="J175" s="16">
        <v>2</v>
      </c>
      <c r="K175" s="16">
        <v>4</v>
      </c>
      <c r="L175" s="16">
        <v>3</v>
      </c>
      <c r="M175" s="16">
        <v>3</v>
      </c>
      <c r="N175" s="16">
        <v>18</v>
      </c>
      <c r="O175" s="16">
        <v>7</v>
      </c>
      <c r="P175" s="16">
        <v>7</v>
      </c>
      <c r="Q175" s="16">
        <v>4</v>
      </c>
      <c r="R175" s="16">
        <v>8</v>
      </c>
      <c r="S175" s="16">
        <v>7</v>
      </c>
      <c r="T175" s="16">
        <v>5</v>
      </c>
      <c r="U175" s="16">
        <v>2004</v>
      </c>
      <c r="V175" s="16">
        <v>2004</v>
      </c>
      <c r="W175" s="16">
        <v>5</v>
      </c>
      <c r="X175" s="16">
        <v>8</v>
      </c>
      <c r="Y175" s="16">
        <v>10</v>
      </c>
      <c r="Z175" s="16">
        <v>2</v>
      </c>
      <c r="AA175" s="16">
        <v>0</v>
      </c>
      <c r="AB175" s="16">
        <v>4</v>
      </c>
      <c r="AC175" s="16">
        <v>3</v>
      </c>
      <c r="AD175" s="16">
        <v>6</v>
      </c>
      <c r="AE175" s="16">
        <v>5</v>
      </c>
      <c r="AF175" s="16">
        <v>4</v>
      </c>
      <c r="AG175" s="16">
        <v>7</v>
      </c>
      <c r="AH175" s="16">
        <v>239</v>
      </c>
      <c r="AI175" s="16">
        <v>0</v>
      </c>
      <c r="AJ175" s="16">
        <v>312</v>
      </c>
      <c r="AK175" s="16">
        <v>551</v>
      </c>
      <c r="AL175" s="16">
        <v>6</v>
      </c>
      <c r="AM175" s="16">
        <v>6</v>
      </c>
      <c r="AN175" s="16">
        <v>551</v>
      </c>
      <c r="AO175" s="16">
        <v>551</v>
      </c>
      <c r="AP175" s="16">
        <v>0</v>
      </c>
      <c r="AQ175" s="16">
        <v>1102</v>
      </c>
      <c r="AR175" s="16">
        <v>0</v>
      </c>
      <c r="AS175" s="16">
        <v>0</v>
      </c>
      <c r="AT175" s="16">
        <v>2</v>
      </c>
      <c r="AU175" s="16">
        <v>1</v>
      </c>
      <c r="AV175" s="16">
        <v>2</v>
      </c>
      <c r="AW175" s="16">
        <v>1</v>
      </c>
      <c r="AX175" s="16">
        <v>5</v>
      </c>
      <c r="AY175" s="16">
        <v>4</v>
      </c>
      <c r="AZ175" s="16">
        <v>0</v>
      </c>
      <c r="BA175" s="16">
        <v>5</v>
      </c>
      <c r="BB175" s="16">
        <v>2004</v>
      </c>
      <c r="BC175" s="16">
        <v>2</v>
      </c>
      <c r="BD175" s="16">
        <v>2</v>
      </c>
      <c r="BE175" s="16">
        <v>480</v>
      </c>
      <c r="BF175" s="16">
        <v>4</v>
      </c>
      <c r="BG175" s="16">
        <v>4</v>
      </c>
      <c r="BH175" s="16">
        <v>3</v>
      </c>
      <c r="BI175" s="16">
        <v>0</v>
      </c>
      <c r="BJ175" s="16">
        <v>60</v>
      </c>
      <c r="BK175" s="16">
        <v>0</v>
      </c>
      <c r="BL175" s="16">
        <v>0</v>
      </c>
      <c r="BM175" s="16">
        <v>0</v>
      </c>
      <c r="BN175" s="16">
        <v>0</v>
      </c>
      <c r="BO175" s="16">
        <v>5</v>
      </c>
      <c r="BP175" s="16">
        <v>0</v>
      </c>
      <c r="BQ175" s="16">
        <v>3</v>
      </c>
      <c r="BR175" s="16">
        <v>2007</v>
      </c>
      <c r="BS175" s="16">
        <v>16</v>
      </c>
      <c r="BT175" s="16">
        <v>4</v>
      </c>
      <c r="BU175" s="16">
        <v>5</v>
      </c>
    </row>
    <row r="176" spans="2:73" x14ac:dyDescent="0.35">
      <c r="B176" s="10" t="s">
        <v>460</v>
      </c>
      <c r="C176" s="16">
        <v>141000</v>
      </c>
      <c r="D176" s="16">
        <v>120</v>
      </c>
      <c r="E176" s="16">
        <v>2</v>
      </c>
      <c r="F176" s="19">
        <v>70.049958368026651</v>
      </c>
      <c r="G176" s="16">
        <v>4426</v>
      </c>
      <c r="H176" s="16">
        <v>2</v>
      </c>
      <c r="I176" s="16">
        <v>1</v>
      </c>
      <c r="J176" s="16">
        <v>2</v>
      </c>
      <c r="K176" s="16">
        <v>4</v>
      </c>
      <c r="L176" s="16">
        <v>4</v>
      </c>
      <c r="M176" s="16">
        <v>3</v>
      </c>
      <c r="N176" s="16">
        <v>16</v>
      </c>
      <c r="O176" s="16">
        <v>7</v>
      </c>
      <c r="P176" s="16">
        <v>7</v>
      </c>
      <c r="Q176" s="16">
        <v>4</v>
      </c>
      <c r="R176" s="16">
        <v>4</v>
      </c>
      <c r="S176" s="16">
        <v>6</v>
      </c>
      <c r="T176" s="16">
        <v>5</v>
      </c>
      <c r="U176" s="16">
        <v>2004</v>
      </c>
      <c r="V176" s="16">
        <v>2004</v>
      </c>
      <c r="W176" s="16">
        <v>5</v>
      </c>
      <c r="X176" s="16">
        <v>8</v>
      </c>
      <c r="Y176" s="16">
        <v>14</v>
      </c>
      <c r="Z176" s="16">
        <v>4</v>
      </c>
      <c r="AA176" s="16">
        <v>147</v>
      </c>
      <c r="AB176" s="16">
        <v>4</v>
      </c>
      <c r="AC176" s="16">
        <v>3</v>
      </c>
      <c r="AD176" s="16">
        <v>6</v>
      </c>
      <c r="AE176" s="16">
        <v>5</v>
      </c>
      <c r="AF176" s="16">
        <v>4</v>
      </c>
      <c r="AG176" s="16">
        <v>7</v>
      </c>
      <c r="AH176" s="16">
        <v>697</v>
      </c>
      <c r="AI176" s="16">
        <v>0</v>
      </c>
      <c r="AJ176" s="16">
        <v>151</v>
      </c>
      <c r="AK176" s="16">
        <v>848</v>
      </c>
      <c r="AL176" s="16">
        <v>6</v>
      </c>
      <c r="AM176" s="16">
        <v>6</v>
      </c>
      <c r="AN176" s="16">
        <v>848</v>
      </c>
      <c r="AO176" s="16">
        <v>0</v>
      </c>
      <c r="AP176" s="16">
        <v>0</v>
      </c>
      <c r="AQ176" s="16">
        <v>848</v>
      </c>
      <c r="AR176" s="16">
        <v>1</v>
      </c>
      <c r="AS176" s="16">
        <v>0</v>
      </c>
      <c r="AT176" s="16">
        <v>1</v>
      </c>
      <c r="AU176" s="16">
        <v>0</v>
      </c>
      <c r="AV176" s="16">
        <v>1</v>
      </c>
      <c r="AW176" s="16">
        <v>1</v>
      </c>
      <c r="AX176" s="16">
        <v>5</v>
      </c>
      <c r="AY176" s="16">
        <v>3</v>
      </c>
      <c r="AZ176" s="16">
        <v>1</v>
      </c>
      <c r="BA176" s="16">
        <v>6</v>
      </c>
      <c r="BB176" s="16">
        <v>2004</v>
      </c>
      <c r="BC176" s="16">
        <v>3</v>
      </c>
      <c r="BD176" s="16">
        <v>2</v>
      </c>
      <c r="BE176" s="16">
        <v>420</v>
      </c>
      <c r="BF176" s="16">
        <v>4</v>
      </c>
      <c r="BG176" s="16">
        <v>4</v>
      </c>
      <c r="BH176" s="16">
        <v>3</v>
      </c>
      <c r="BI176" s="16">
        <v>149</v>
      </c>
      <c r="BJ176" s="16">
        <v>0</v>
      </c>
      <c r="BK176" s="16">
        <v>0</v>
      </c>
      <c r="BL176" s="16">
        <v>0</v>
      </c>
      <c r="BM176" s="16">
        <v>0</v>
      </c>
      <c r="BN176" s="16">
        <v>0</v>
      </c>
      <c r="BO176" s="16">
        <v>5</v>
      </c>
      <c r="BP176" s="16">
        <v>0</v>
      </c>
      <c r="BQ176" s="16">
        <v>5</v>
      </c>
      <c r="BR176" s="16">
        <v>2008</v>
      </c>
      <c r="BS176" s="16">
        <v>15</v>
      </c>
      <c r="BT176" s="16">
        <v>4</v>
      </c>
      <c r="BU176" s="16">
        <v>5</v>
      </c>
    </row>
    <row r="177" spans="2:73" x14ac:dyDescent="0.35">
      <c r="B177" s="10" t="s">
        <v>461</v>
      </c>
      <c r="C177" s="16">
        <v>55000</v>
      </c>
      <c r="D177" s="16">
        <v>190</v>
      </c>
      <c r="E177" s="16">
        <v>2</v>
      </c>
      <c r="F177" s="16">
        <v>70</v>
      </c>
      <c r="G177" s="16">
        <v>5600</v>
      </c>
      <c r="H177" s="16">
        <v>2</v>
      </c>
      <c r="I177" s="16">
        <v>1</v>
      </c>
      <c r="J177" s="16">
        <v>2</v>
      </c>
      <c r="K177" s="16">
        <v>4</v>
      </c>
      <c r="L177" s="16">
        <v>4</v>
      </c>
      <c r="M177" s="16">
        <v>3</v>
      </c>
      <c r="N177" s="16">
        <v>3</v>
      </c>
      <c r="O177" s="16">
        <v>7</v>
      </c>
      <c r="P177" s="16">
        <v>7</v>
      </c>
      <c r="Q177" s="16">
        <v>1</v>
      </c>
      <c r="R177" s="16">
        <v>8</v>
      </c>
      <c r="S177" s="16">
        <v>4</v>
      </c>
      <c r="T177" s="16">
        <v>5</v>
      </c>
      <c r="U177" s="16">
        <v>1930</v>
      </c>
      <c r="V177" s="16">
        <v>1950</v>
      </c>
      <c r="W177" s="16">
        <v>6</v>
      </c>
      <c r="X177" s="16">
        <v>8</v>
      </c>
      <c r="Y177" s="16">
        <v>14</v>
      </c>
      <c r="Z177" s="16">
        <v>2</v>
      </c>
      <c r="AA177" s="16">
        <v>0</v>
      </c>
      <c r="AB177" s="16">
        <v>2</v>
      </c>
      <c r="AC177" s="16">
        <v>2</v>
      </c>
      <c r="AD177" s="16">
        <v>1</v>
      </c>
      <c r="AE177" s="16">
        <v>1</v>
      </c>
      <c r="AF177" s="16">
        <v>1</v>
      </c>
      <c r="AG177" s="16">
        <v>1</v>
      </c>
      <c r="AH177" s="16">
        <v>0</v>
      </c>
      <c r="AI177" s="16">
        <v>0</v>
      </c>
      <c r="AJ177" s="16">
        <v>0</v>
      </c>
      <c r="AK177" s="16">
        <v>0</v>
      </c>
      <c r="AL177" s="16">
        <v>6</v>
      </c>
      <c r="AM177" s="16">
        <v>6</v>
      </c>
      <c r="AN177" s="16">
        <v>372</v>
      </c>
      <c r="AO177" s="16">
        <v>720</v>
      </c>
      <c r="AP177" s="16">
        <v>0</v>
      </c>
      <c r="AQ177" s="16">
        <v>1092</v>
      </c>
      <c r="AR177" s="16">
        <v>0</v>
      </c>
      <c r="AS177" s="16">
        <v>0</v>
      </c>
      <c r="AT177" s="16">
        <v>2</v>
      </c>
      <c r="AU177" s="16">
        <v>0</v>
      </c>
      <c r="AV177" s="16">
        <v>3</v>
      </c>
      <c r="AW177" s="16">
        <v>2</v>
      </c>
      <c r="AX177" s="16">
        <v>3</v>
      </c>
      <c r="AY177" s="16">
        <v>7</v>
      </c>
      <c r="AZ177" s="16">
        <v>0</v>
      </c>
      <c r="BA177" s="16">
        <v>3</v>
      </c>
      <c r="BB177" s="19">
        <v>1978.5061638868744</v>
      </c>
      <c r="BC177" s="16">
        <v>1</v>
      </c>
      <c r="BD177" s="16">
        <v>0</v>
      </c>
      <c r="BE177" s="16">
        <v>0</v>
      </c>
      <c r="BF177" s="16">
        <v>1</v>
      </c>
      <c r="BG177" s="16">
        <v>1</v>
      </c>
      <c r="BH177" s="16">
        <v>2</v>
      </c>
      <c r="BI177" s="16">
        <v>0</v>
      </c>
      <c r="BJ177" s="16">
        <v>0</v>
      </c>
      <c r="BK177" s="16">
        <v>0</v>
      </c>
      <c r="BL177" s="16">
        <v>0</v>
      </c>
      <c r="BM177" s="16">
        <v>0</v>
      </c>
      <c r="BN177" s="16">
        <v>0</v>
      </c>
      <c r="BO177" s="16">
        <v>5</v>
      </c>
      <c r="BP177" s="16">
        <v>3500</v>
      </c>
      <c r="BQ177" s="16">
        <v>7</v>
      </c>
      <c r="BR177" s="16">
        <v>2010</v>
      </c>
      <c r="BS177" s="16">
        <v>13</v>
      </c>
      <c r="BT177" s="16">
        <v>4</v>
      </c>
      <c r="BU177" s="16">
        <v>5</v>
      </c>
    </row>
    <row r="178" spans="2:73" x14ac:dyDescent="0.35">
      <c r="B178" s="10" t="s">
        <v>462</v>
      </c>
      <c r="C178" s="16">
        <v>302000</v>
      </c>
      <c r="D178" s="16">
        <v>20</v>
      </c>
      <c r="E178" s="16">
        <v>4</v>
      </c>
      <c r="F178" s="19">
        <v>70.049958368026651</v>
      </c>
      <c r="G178" s="16">
        <v>115149</v>
      </c>
      <c r="H178" s="16">
        <v>2</v>
      </c>
      <c r="I178" s="16">
        <v>4</v>
      </c>
      <c r="J178" s="16">
        <v>3</v>
      </c>
      <c r="K178" s="16">
        <v>4</v>
      </c>
      <c r="L178" s="16">
        <v>1</v>
      </c>
      <c r="M178" s="16">
        <v>1</v>
      </c>
      <c r="N178" s="16">
        <v>1</v>
      </c>
      <c r="O178" s="16">
        <v>7</v>
      </c>
      <c r="P178" s="16">
        <v>7</v>
      </c>
      <c r="Q178" s="16">
        <v>3</v>
      </c>
      <c r="R178" s="16">
        <v>4</v>
      </c>
      <c r="S178" s="16">
        <v>7</v>
      </c>
      <c r="T178" s="16">
        <v>5</v>
      </c>
      <c r="U178" s="16">
        <v>1971</v>
      </c>
      <c r="V178" s="16">
        <v>2002</v>
      </c>
      <c r="W178" s="16">
        <v>5</v>
      </c>
      <c r="X178" s="16">
        <v>8</v>
      </c>
      <c r="Y178" s="16">
        <v>3</v>
      </c>
      <c r="Z178" s="16">
        <v>5</v>
      </c>
      <c r="AA178" s="16">
        <v>351</v>
      </c>
      <c r="AB178" s="16">
        <v>3</v>
      </c>
      <c r="AC178" s="16">
        <v>3</v>
      </c>
      <c r="AD178" s="16">
        <v>2</v>
      </c>
      <c r="AE178" s="16">
        <v>5</v>
      </c>
      <c r="AF178" s="16">
        <v>4</v>
      </c>
      <c r="AG178" s="16">
        <v>7</v>
      </c>
      <c r="AH178" s="16">
        <v>1219</v>
      </c>
      <c r="AI178" s="16">
        <v>0</v>
      </c>
      <c r="AJ178" s="16">
        <v>424</v>
      </c>
      <c r="AK178" s="16">
        <v>1643</v>
      </c>
      <c r="AL178" s="16">
        <v>6</v>
      </c>
      <c r="AM178" s="16">
        <v>6</v>
      </c>
      <c r="AN178" s="16">
        <v>1824</v>
      </c>
      <c r="AO178" s="16">
        <v>0</v>
      </c>
      <c r="AP178" s="16">
        <v>0</v>
      </c>
      <c r="AQ178" s="16">
        <v>1824</v>
      </c>
      <c r="AR178" s="16">
        <v>1</v>
      </c>
      <c r="AS178" s="16">
        <v>0</v>
      </c>
      <c r="AT178" s="16">
        <v>2</v>
      </c>
      <c r="AU178" s="16">
        <v>0</v>
      </c>
      <c r="AV178" s="16">
        <v>2</v>
      </c>
      <c r="AW178" s="16">
        <v>1</v>
      </c>
      <c r="AX178" s="16">
        <v>5</v>
      </c>
      <c r="AY178" s="16">
        <v>5</v>
      </c>
      <c r="AZ178" s="16">
        <v>2</v>
      </c>
      <c r="BA178" s="16">
        <v>6</v>
      </c>
      <c r="BB178" s="16">
        <v>1971</v>
      </c>
      <c r="BC178" s="16">
        <v>2</v>
      </c>
      <c r="BD178" s="16">
        <v>2</v>
      </c>
      <c r="BE178" s="16">
        <v>739</v>
      </c>
      <c r="BF178" s="16">
        <v>4</v>
      </c>
      <c r="BG178" s="16">
        <v>4</v>
      </c>
      <c r="BH178" s="16">
        <v>3</v>
      </c>
      <c r="BI178" s="16">
        <v>380</v>
      </c>
      <c r="BJ178" s="16">
        <v>48</v>
      </c>
      <c r="BK178" s="16">
        <v>0</v>
      </c>
      <c r="BL178" s="16">
        <v>0</v>
      </c>
      <c r="BM178" s="16">
        <v>0</v>
      </c>
      <c r="BN178" s="16">
        <v>0</v>
      </c>
      <c r="BO178" s="16">
        <v>5</v>
      </c>
      <c r="BP178" s="16">
        <v>0</v>
      </c>
      <c r="BQ178" s="16">
        <v>6</v>
      </c>
      <c r="BR178" s="16">
        <v>2007</v>
      </c>
      <c r="BS178" s="16">
        <v>16</v>
      </c>
      <c r="BT178" s="16">
        <v>4</v>
      </c>
      <c r="BU178" s="16">
        <v>5</v>
      </c>
    </row>
    <row r="179" spans="2:73" x14ac:dyDescent="0.35">
      <c r="B179" s="10" t="s">
        <v>463</v>
      </c>
      <c r="C179" s="16">
        <v>109900</v>
      </c>
      <c r="D179" s="16">
        <v>20</v>
      </c>
      <c r="E179" s="16">
        <v>4</v>
      </c>
      <c r="F179" s="19">
        <v>70.049958368026651</v>
      </c>
      <c r="G179" s="16">
        <v>7162</v>
      </c>
      <c r="H179" s="16">
        <v>2</v>
      </c>
      <c r="I179" s="16">
        <v>2</v>
      </c>
      <c r="J179" s="16">
        <v>2</v>
      </c>
      <c r="K179" s="16">
        <v>4</v>
      </c>
      <c r="L179" s="16">
        <v>4</v>
      </c>
      <c r="M179" s="16">
        <v>3</v>
      </c>
      <c r="N179" s="16">
        <v>5</v>
      </c>
      <c r="O179" s="16">
        <v>7</v>
      </c>
      <c r="P179" s="16">
        <v>7</v>
      </c>
      <c r="Q179" s="16">
        <v>3</v>
      </c>
      <c r="R179" s="16">
        <v>4</v>
      </c>
      <c r="S179" s="16">
        <v>5</v>
      </c>
      <c r="T179" s="16">
        <v>7</v>
      </c>
      <c r="U179" s="16">
        <v>1966</v>
      </c>
      <c r="V179" s="16">
        <v>1966</v>
      </c>
      <c r="W179" s="16">
        <v>5</v>
      </c>
      <c r="X179" s="16">
        <v>8</v>
      </c>
      <c r="Y179" s="16">
        <v>9</v>
      </c>
      <c r="Z179" s="16">
        <v>1</v>
      </c>
      <c r="AA179" s="16">
        <v>41</v>
      </c>
      <c r="AB179" s="16">
        <v>3</v>
      </c>
      <c r="AC179" s="16">
        <v>3</v>
      </c>
      <c r="AD179" s="16">
        <v>6</v>
      </c>
      <c r="AE179" s="16">
        <v>4</v>
      </c>
      <c r="AF179" s="16">
        <v>4</v>
      </c>
      <c r="AG179" s="16">
        <v>6</v>
      </c>
      <c r="AH179" s="16">
        <v>0</v>
      </c>
      <c r="AI179" s="16">
        <v>0</v>
      </c>
      <c r="AJ179" s="16">
        <v>876</v>
      </c>
      <c r="AK179" s="16">
        <v>876</v>
      </c>
      <c r="AL179" s="16">
        <v>6</v>
      </c>
      <c r="AM179" s="16">
        <v>6</v>
      </c>
      <c r="AN179" s="16">
        <v>904</v>
      </c>
      <c r="AO179" s="16">
        <v>0</v>
      </c>
      <c r="AP179" s="16">
        <v>0</v>
      </c>
      <c r="AQ179" s="16">
        <v>904</v>
      </c>
      <c r="AR179" s="16">
        <v>0</v>
      </c>
      <c r="AS179" s="16">
        <v>0</v>
      </c>
      <c r="AT179" s="16">
        <v>1</v>
      </c>
      <c r="AU179" s="16">
        <v>0</v>
      </c>
      <c r="AV179" s="16">
        <v>3</v>
      </c>
      <c r="AW179" s="16">
        <v>1</v>
      </c>
      <c r="AX179" s="16">
        <v>4</v>
      </c>
      <c r="AY179" s="16">
        <v>6</v>
      </c>
      <c r="AZ179" s="16">
        <v>0</v>
      </c>
      <c r="BA179" s="16">
        <v>6</v>
      </c>
      <c r="BB179" s="16">
        <v>1966</v>
      </c>
      <c r="BC179" s="16">
        <v>2</v>
      </c>
      <c r="BD179" s="16">
        <v>1</v>
      </c>
      <c r="BE179" s="16">
        <v>408</v>
      </c>
      <c r="BF179" s="16">
        <v>4</v>
      </c>
      <c r="BG179" s="16">
        <v>4</v>
      </c>
      <c r="BH179" s="16">
        <v>3</v>
      </c>
      <c r="BI179" s="16">
        <v>0</v>
      </c>
      <c r="BJ179" s="16">
        <v>0</v>
      </c>
      <c r="BK179" s="16">
        <v>0</v>
      </c>
      <c r="BL179" s="16">
        <v>0</v>
      </c>
      <c r="BM179" s="16">
        <v>0</v>
      </c>
      <c r="BN179" s="16">
        <v>0</v>
      </c>
      <c r="BO179" s="16">
        <v>3</v>
      </c>
      <c r="BP179" s="16">
        <v>0</v>
      </c>
      <c r="BQ179" s="16">
        <v>12</v>
      </c>
      <c r="BR179" s="16">
        <v>2008</v>
      </c>
      <c r="BS179" s="16">
        <v>15</v>
      </c>
      <c r="BT179" s="16">
        <v>4</v>
      </c>
      <c r="BU179" s="16">
        <v>3</v>
      </c>
    </row>
    <row r="180" spans="2:73" x14ac:dyDescent="0.35">
      <c r="B180" s="10" t="s">
        <v>464</v>
      </c>
      <c r="C180" s="16">
        <v>52000</v>
      </c>
      <c r="D180" s="16">
        <v>30</v>
      </c>
      <c r="E180" s="16">
        <v>4</v>
      </c>
      <c r="F180" s="16">
        <v>56</v>
      </c>
      <c r="G180" s="16">
        <v>4130</v>
      </c>
      <c r="H180" s="16">
        <v>2</v>
      </c>
      <c r="I180" s="16">
        <v>2</v>
      </c>
      <c r="J180" s="16">
        <v>2</v>
      </c>
      <c r="K180" s="16">
        <v>4</v>
      </c>
      <c r="L180" s="16">
        <v>4</v>
      </c>
      <c r="M180" s="16">
        <v>3</v>
      </c>
      <c r="N180" s="16">
        <v>12</v>
      </c>
      <c r="O180" s="16">
        <v>7</v>
      </c>
      <c r="P180" s="16">
        <v>7</v>
      </c>
      <c r="Q180" s="16">
        <v>3</v>
      </c>
      <c r="R180" s="16">
        <v>4</v>
      </c>
      <c r="S180" s="16">
        <v>3</v>
      </c>
      <c r="T180" s="16">
        <v>6</v>
      </c>
      <c r="U180" s="16">
        <v>1935</v>
      </c>
      <c r="V180" s="16">
        <v>2003</v>
      </c>
      <c r="W180" s="16">
        <v>5</v>
      </c>
      <c r="X180" s="16">
        <v>8</v>
      </c>
      <c r="Y180" s="16">
        <v>14</v>
      </c>
      <c r="Z180" s="16">
        <v>2</v>
      </c>
      <c r="AA180" s="16">
        <v>0</v>
      </c>
      <c r="AB180" s="16">
        <v>4</v>
      </c>
      <c r="AC180" s="16">
        <v>3</v>
      </c>
      <c r="AD180" s="16">
        <v>2</v>
      </c>
      <c r="AE180" s="16">
        <v>4</v>
      </c>
      <c r="AF180" s="16">
        <v>4</v>
      </c>
      <c r="AG180" s="16">
        <v>6</v>
      </c>
      <c r="AH180" s="16">
        <v>0</v>
      </c>
      <c r="AI180" s="16">
        <v>0</v>
      </c>
      <c r="AJ180" s="16">
        <v>270</v>
      </c>
      <c r="AK180" s="16">
        <v>270</v>
      </c>
      <c r="AL180" s="16">
        <v>6</v>
      </c>
      <c r="AM180" s="16">
        <v>6</v>
      </c>
      <c r="AN180" s="16">
        <v>729</v>
      </c>
      <c r="AO180" s="16">
        <v>0</v>
      </c>
      <c r="AP180" s="16">
        <v>0</v>
      </c>
      <c r="AQ180" s="16">
        <v>729</v>
      </c>
      <c r="AR180" s="16">
        <v>0</v>
      </c>
      <c r="AS180" s="16">
        <v>0</v>
      </c>
      <c r="AT180" s="16">
        <v>1</v>
      </c>
      <c r="AU180" s="16">
        <v>0</v>
      </c>
      <c r="AV180" s="16">
        <v>2</v>
      </c>
      <c r="AW180" s="16">
        <v>1</v>
      </c>
      <c r="AX180" s="16">
        <v>4</v>
      </c>
      <c r="AY180" s="16">
        <v>5</v>
      </c>
      <c r="AZ180" s="16">
        <v>0</v>
      </c>
      <c r="BA180" s="16">
        <v>3</v>
      </c>
      <c r="BB180" s="19">
        <v>1978.5061638868744</v>
      </c>
      <c r="BC180" s="16">
        <v>1</v>
      </c>
      <c r="BD180" s="16">
        <v>0</v>
      </c>
      <c r="BE180" s="16">
        <v>0</v>
      </c>
      <c r="BF180" s="16">
        <v>1</v>
      </c>
      <c r="BG180" s="16">
        <v>1</v>
      </c>
      <c r="BH180" s="16">
        <v>2</v>
      </c>
      <c r="BI180" s="16">
        <v>0</v>
      </c>
      <c r="BJ180" s="16">
        <v>0</v>
      </c>
      <c r="BK180" s="16">
        <v>0</v>
      </c>
      <c r="BL180" s="16">
        <v>0</v>
      </c>
      <c r="BM180" s="16">
        <v>0</v>
      </c>
      <c r="BN180" s="16">
        <v>0</v>
      </c>
      <c r="BO180" s="16">
        <v>5</v>
      </c>
      <c r="BP180" s="16">
        <v>0</v>
      </c>
      <c r="BQ180" s="16">
        <v>7</v>
      </c>
      <c r="BR180" s="16">
        <v>2008</v>
      </c>
      <c r="BS180" s="16">
        <v>15</v>
      </c>
      <c r="BT180" s="16">
        <v>4</v>
      </c>
      <c r="BU180" s="16">
        <v>5</v>
      </c>
    </row>
    <row r="181" spans="2:73" x14ac:dyDescent="0.35">
      <c r="B181" s="10" t="s">
        <v>465</v>
      </c>
      <c r="C181" s="16">
        <v>130500</v>
      </c>
      <c r="D181" s="16">
        <v>60</v>
      </c>
      <c r="E181" s="16">
        <v>4</v>
      </c>
      <c r="F181" s="19">
        <v>70.049958368026651</v>
      </c>
      <c r="G181" s="16">
        <v>13517</v>
      </c>
      <c r="H181" s="16">
        <v>2</v>
      </c>
      <c r="I181" s="16">
        <v>2</v>
      </c>
      <c r="J181" s="16">
        <v>2</v>
      </c>
      <c r="K181" s="16">
        <v>4</v>
      </c>
      <c r="L181" s="16">
        <v>1</v>
      </c>
      <c r="M181" s="16">
        <v>3</v>
      </c>
      <c r="N181" s="16">
        <v>5</v>
      </c>
      <c r="O181" s="16">
        <v>1</v>
      </c>
      <c r="P181" s="16">
        <v>7</v>
      </c>
      <c r="Q181" s="16">
        <v>3</v>
      </c>
      <c r="R181" s="16">
        <v>8</v>
      </c>
      <c r="S181" s="16">
        <v>6</v>
      </c>
      <c r="T181" s="16">
        <v>8</v>
      </c>
      <c r="U181" s="16">
        <v>1976</v>
      </c>
      <c r="V181" s="16">
        <v>2005</v>
      </c>
      <c r="W181" s="16">
        <v>5</v>
      </c>
      <c r="X181" s="16">
        <v>8</v>
      </c>
      <c r="Y181" s="16">
        <v>9</v>
      </c>
      <c r="Z181" s="16">
        <v>4</v>
      </c>
      <c r="AA181" s="16">
        <v>289</v>
      </c>
      <c r="AB181" s="16">
        <v>4</v>
      </c>
      <c r="AC181" s="16">
        <v>3</v>
      </c>
      <c r="AD181" s="16">
        <v>2</v>
      </c>
      <c r="AE181" s="16">
        <v>4</v>
      </c>
      <c r="AF181" s="16">
        <v>4</v>
      </c>
      <c r="AG181" s="16">
        <v>7</v>
      </c>
      <c r="AH181" s="16">
        <v>533</v>
      </c>
      <c r="AI181" s="16">
        <v>0</v>
      </c>
      <c r="AJ181" s="16">
        <v>192</v>
      </c>
      <c r="AK181" s="16">
        <v>725</v>
      </c>
      <c r="AL181" s="16">
        <v>6</v>
      </c>
      <c r="AM181" s="16">
        <v>6</v>
      </c>
      <c r="AN181" s="16">
        <v>725</v>
      </c>
      <c r="AO181" s="16">
        <v>754</v>
      </c>
      <c r="AP181" s="16">
        <v>0</v>
      </c>
      <c r="AQ181" s="16">
        <v>1479</v>
      </c>
      <c r="AR181" s="16">
        <v>0</v>
      </c>
      <c r="AS181" s="16">
        <v>0</v>
      </c>
      <c r="AT181" s="16">
        <v>2</v>
      </c>
      <c r="AU181" s="16">
        <v>1</v>
      </c>
      <c r="AV181" s="16">
        <v>3</v>
      </c>
      <c r="AW181" s="16">
        <v>1</v>
      </c>
      <c r="AX181" s="16">
        <v>5</v>
      </c>
      <c r="AY181" s="16">
        <v>6</v>
      </c>
      <c r="AZ181" s="16">
        <v>0</v>
      </c>
      <c r="BA181" s="16">
        <v>6</v>
      </c>
      <c r="BB181" s="16">
        <v>1976</v>
      </c>
      <c r="BC181" s="16">
        <v>3</v>
      </c>
      <c r="BD181" s="16">
        <v>2</v>
      </c>
      <c r="BE181" s="16">
        <v>475</v>
      </c>
      <c r="BF181" s="16">
        <v>4</v>
      </c>
      <c r="BG181" s="16">
        <v>4</v>
      </c>
      <c r="BH181" s="16">
        <v>3</v>
      </c>
      <c r="BI181" s="16">
        <v>0</v>
      </c>
      <c r="BJ181" s="16">
        <v>44</v>
      </c>
      <c r="BK181" s="16">
        <v>0</v>
      </c>
      <c r="BL181" s="16">
        <v>0</v>
      </c>
      <c r="BM181" s="16">
        <v>0</v>
      </c>
      <c r="BN181" s="16">
        <v>0</v>
      </c>
      <c r="BO181" s="16">
        <v>5</v>
      </c>
      <c r="BP181" s="16">
        <v>0</v>
      </c>
      <c r="BQ181" s="16">
        <v>3</v>
      </c>
      <c r="BR181" s="16">
        <v>2010</v>
      </c>
      <c r="BS181" s="16">
        <v>13</v>
      </c>
      <c r="BT181" s="16">
        <v>4</v>
      </c>
      <c r="BU181" s="16">
        <v>5</v>
      </c>
    </row>
    <row r="182" spans="2:73" x14ac:dyDescent="0.35">
      <c r="B182" s="10" t="s">
        <v>466</v>
      </c>
      <c r="C182" s="16">
        <v>275000</v>
      </c>
      <c r="D182" s="16">
        <v>120</v>
      </c>
      <c r="E182" s="16">
        <v>4</v>
      </c>
      <c r="F182" s="19">
        <v>70.049958368026651</v>
      </c>
      <c r="G182" s="16">
        <v>6563</v>
      </c>
      <c r="H182" s="16">
        <v>2</v>
      </c>
      <c r="I182" s="16">
        <v>2</v>
      </c>
      <c r="J182" s="16">
        <v>3</v>
      </c>
      <c r="K182" s="16">
        <v>4</v>
      </c>
      <c r="L182" s="16">
        <v>1</v>
      </c>
      <c r="M182" s="16">
        <v>2</v>
      </c>
      <c r="N182" s="16">
        <v>20</v>
      </c>
      <c r="O182" s="16">
        <v>7</v>
      </c>
      <c r="P182" s="16">
        <v>7</v>
      </c>
      <c r="Q182" s="16">
        <v>3</v>
      </c>
      <c r="R182" s="16">
        <v>4</v>
      </c>
      <c r="S182" s="16">
        <v>8</v>
      </c>
      <c r="T182" s="16">
        <v>5</v>
      </c>
      <c r="U182" s="16">
        <v>1985</v>
      </c>
      <c r="V182" s="16">
        <v>1985</v>
      </c>
      <c r="W182" s="16">
        <v>5</v>
      </c>
      <c r="X182" s="16">
        <v>8</v>
      </c>
      <c r="Y182" s="16">
        <v>9</v>
      </c>
      <c r="Z182" s="16">
        <v>2</v>
      </c>
      <c r="AA182" s="16">
        <v>0</v>
      </c>
      <c r="AB182" s="16">
        <v>4</v>
      </c>
      <c r="AC182" s="16">
        <v>3</v>
      </c>
      <c r="AD182" s="16">
        <v>6</v>
      </c>
      <c r="AE182" s="16">
        <v>5</v>
      </c>
      <c r="AF182" s="16">
        <v>4</v>
      </c>
      <c r="AG182" s="16">
        <v>7</v>
      </c>
      <c r="AH182" s="16">
        <v>1148</v>
      </c>
      <c r="AI182" s="16">
        <v>0</v>
      </c>
      <c r="AJ182" s="16">
        <v>594</v>
      </c>
      <c r="AK182" s="16">
        <v>1742</v>
      </c>
      <c r="AL182" s="16">
        <v>6</v>
      </c>
      <c r="AM182" s="16">
        <v>6</v>
      </c>
      <c r="AN182" s="16">
        <v>1742</v>
      </c>
      <c r="AO182" s="16">
        <v>0</v>
      </c>
      <c r="AP182" s="16">
        <v>0</v>
      </c>
      <c r="AQ182" s="16">
        <v>1742</v>
      </c>
      <c r="AR182" s="16">
        <v>1</v>
      </c>
      <c r="AS182" s="16">
        <v>0</v>
      </c>
      <c r="AT182" s="16">
        <v>2</v>
      </c>
      <c r="AU182" s="16">
        <v>0</v>
      </c>
      <c r="AV182" s="16">
        <v>2</v>
      </c>
      <c r="AW182" s="16">
        <v>1</v>
      </c>
      <c r="AX182" s="16">
        <v>5</v>
      </c>
      <c r="AY182" s="16">
        <v>5</v>
      </c>
      <c r="AZ182" s="16">
        <v>1</v>
      </c>
      <c r="BA182" s="16">
        <v>6</v>
      </c>
      <c r="BB182" s="16">
        <v>1985</v>
      </c>
      <c r="BC182" s="16">
        <v>3</v>
      </c>
      <c r="BD182" s="16">
        <v>2</v>
      </c>
      <c r="BE182" s="16">
        <v>564</v>
      </c>
      <c r="BF182" s="16">
        <v>4</v>
      </c>
      <c r="BG182" s="16">
        <v>4</v>
      </c>
      <c r="BH182" s="16">
        <v>3</v>
      </c>
      <c r="BI182" s="16">
        <v>114</v>
      </c>
      <c r="BJ182" s="16">
        <v>28</v>
      </c>
      <c r="BK182" s="16">
        <v>234</v>
      </c>
      <c r="BL182" s="16">
        <v>0</v>
      </c>
      <c r="BM182" s="16">
        <v>0</v>
      </c>
      <c r="BN182" s="16">
        <v>0</v>
      </c>
      <c r="BO182" s="16">
        <v>5</v>
      </c>
      <c r="BP182" s="16">
        <v>0</v>
      </c>
      <c r="BQ182" s="16">
        <v>12</v>
      </c>
      <c r="BR182" s="16">
        <v>2006</v>
      </c>
      <c r="BS182" s="16">
        <v>17</v>
      </c>
      <c r="BT182" s="16">
        <v>4</v>
      </c>
      <c r="BU182" s="16">
        <v>5</v>
      </c>
    </row>
    <row r="183" spans="2:73" x14ac:dyDescent="0.35">
      <c r="B183" s="10" t="s">
        <v>467</v>
      </c>
      <c r="C183" s="16">
        <v>143000</v>
      </c>
      <c r="D183" s="16">
        <v>120</v>
      </c>
      <c r="E183" s="16">
        <v>2</v>
      </c>
      <c r="F183" s="19">
        <v>70.049958368026651</v>
      </c>
      <c r="G183" s="16">
        <v>4426</v>
      </c>
      <c r="H183" s="16">
        <v>2</v>
      </c>
      <c r="I183" s="16">
        <v>1</v>
      </c>
      <c r="J183" s="16">
        <v>2</v>
      </c>
      <c r="K183" s="16">
        <v>4</v>
      </c>
      <c r="L183" s="16">
        <v>4</v>
      </c>
      <c r="M183" s="16">
        <v>3</v>
      </c>
      <c r="N183" s="16">
        <v>16</v>
      </c>
      <c r="O183" s="16">
        <v>7</v>
      </c>
      <c r="P183" s="16">
        <v>7</v>
      </c>
      <c r="Q183" s="16">
        <v>4</v>
      </c>
      <c r="R183" s="16">
        <v>4</v>
      </c>
      <c r="S183" s="16">
        <v>6</v>
      </c>
      <c r="T183" s="16">
        <v>5</v>
      </c>
      <c r="U183" s="16">
        <v>2004</v>
      </c>
      <c r="V183" s="16">
        <v>2004</v>
      </c>
      <c r="W183" s="16">
        <v>5</v>
      </c>
      <c r="X183" s="16">
        <v>8</v>
      </c>
      <c r="Y183" s="16">
        <v>14</v>
      </c>
      <c r="Z183" s="16">
        <v>4</v>
      </c>
      <c r="AA183" s="16">
        <v>169</v>
      </c>
      <c r="AB183" s="16">
        <v>4</v>
      </c>
      <c r="AC183" s="16">
        <v>3</v>
      </c>
      <c r="AD183" s="16">
        <v>6</v>
      </c>
      <c r="AE183" s="16">
        <v>5</v>
      </c>
      <c r="AF183" s="16">
        <v>4</v>
      </c>
      <c r="AG183" s="16">
        <v>7</v>
      </c>
      <c r="AH183" s="16">
        <v>662</v>
      </c>
      <c r="AI183" s="16">
        <v>0</v>
      </c>
      <c r="AJ183" s="16">
        <v>186</v>
      </c>
      <c r="AK183" s="16">
        <v>848</v>
      </c>
      <c r="AL183" s="16">
        <v>6</v>
      </c>
      <c r="AM183" s="16">
        <v>6</v>
      </c>
      <c r="AN183" s="16">
        <v>848</v>
      </c>
      <c r="AO183" s="16">
        <v>0</v>
      </c>
      <c r="AP183" s="16">
        <v>0</v>
      </c>
      <c r="AQ183" s="16">
        <v>848</v>
      </c>
      <c r="AR183" s="16">
        <v>1</v>
      </c>
      <c r="AS183" s="16">
        <v>0</v>
      </c>
      <c r="AT183" s="16">
        <v>1</v>
      </c>
      <c r="AU183" s="16">
        <v>0</v>
      </c>
      <c r="AV183" s="16">
        <v>1</v>
      </c>
      <c r="AW183" s="16">
        <v>1</v>
      </c>
      <c r="AX183" s="16">
        <v>5</v>
      </c>
      <c r="AY183" s="16">
        <v>3</v>
      </c>
      <c r="AZ183" s="16">
        <v>0</v>
      </c>
      <c r="BA183" s="16">
        <v>6</v>
      </c>
      <c r="BB183" s="16">
        <v>2004</v>
      </c>
      <c r="BC183" s="16">
        <v>3</v>
      </c>
      <c r="BD183" s="16">
        <v>2</v>
      </c>
      <c r="BE183" s="16">
        <v>420</v>
      </c>
      <c r="BF183" s="16">
        <v>4</v>
      </c>
      <c r="BG183" s="16">
        <v>4</v>
      </c>
      <c r="BH183" s="16">
        <v>3</v>
      </c>
      <c r="BI183" s="16">
        <v>160</v>
      </c>
      <c r="BJ183" s="16">
        <v>0</v>
      </c>
      <c r="BK183" s="16">
        <v>0</v>
      </c>
      <c r="BL183" s="16">
        <v>0</v>
      </c>
      <c r="BM183" s="16">
        <v>0</v>
      </c>
      <c r="BN183" s="16">
        <v>0</v>
      </c>
      <c r="BO183" s="16">
        <v>5</v>
      </c>
      <c r="BP183" s="16">
        <v>0</v>
      </c>
      <c r="BQ183" s="16">
        <v>5</v>
      </c>
      <c r="BR183" s="16">
        <v>2010</v>
      </c>
      <c r="BS183" s="16">
        <v>13</v>
      </c>
      <c r="BT183" s="16">
        <v>4</v>
      </c>
      <c r="BU183" s="16">
        <v>5</v>
      </c>
    </row>
    <row r="184" spans="2:73" x14ac:dyDescent="0.35">
      <c r="B184" s="10" t="s">
        <v>468</v>
      </c>
      <c r="C184" s="16">
        <v>222000</v>
      </c>
      <c r="D184" s="16">
        <v>20</v>
      </c>
      <c r="E184" s="16">
        <v>4</v>
      </c>
      <c r="F184" s="19">
        <v>70.049958368026651</v>
      </c>
      <c r="G184" s="16">
        <v>21695</v>
      </c>
      <c r="H184" s="16">
        <v>2</v>
      </c>
      <c r="I184" s="16">
        <v>2</v>
      </c>
      <c r="J184" s="16">
        <v>2</v>
      </c>
      <c r="K184" s="16">
        <v>4</v>
      </c>
      <c r="L184" s="16">
        <v>2</v>
      </c>
      <c r="M184" s="16">
        <v>3</v>
      </c>
      <c r="N184" s="16">
        <v>14</v>
      </c>
      <c r="O184" s="16">
        <v>7</v>
      </c>
      <c r="P184" s="16">
        <v>7</v>
      </c>
      <c r="Q184" s="16">
        <v>3</v>
      </c>
      <c r="R184" s="16">
        <v>4</v>
      </c>
      <c r="S184" s="16">
        <v>6</v>
      </c>
      <c r="T184" s="16">
        <v>9</v>
      </c>
      <c r="U184" s="16">
        <v>1988</v>
      </c>
      <c r="V184" s="16">
        <v>2007</v>
      </c>
      <c r="W184" s="16">
        <v>6</v>
      </c>
      <c r="X184" s="16">
        <v>8</v>
      </c>
      <c r="Y184" s="16">
        <v>4</v>
      </c>
      <c r="Z184" s="16">
        <v>4</v>
      </c>
      <c r="AA184" s="16">
        <v>260</v>
      </c>
      <c r="AB184" s="16">
        <v>4</v>
      </c>
      <c r="AC184" s="16">
        <v>4</v>
      </c>
      <c r="AD184" s="16">
        <v>2</v>
      </c>
      <c r="AE184" s="16">
        <v>5</v>
      </c>
      <c r="AF184" s="16">
        <v>4</v>
      </c>
      <c r="AG184" s="16">
        <v>7</v>
      </c>
      <c r="AH184" s="16">
        <v>808</v>
      </c>
      <c r="AI184" s="16">
        <v>0</v>
      </c>
      <c r="AJ184" s="16">
        <v>72</v>
      </c>
      <c r="AK184" s="16">
        <v>880</v>
      </c>
      <c r="AL184" s="16">
        <v>6</v>
      </c>
      <c r="AM184" s="16">
        <v>6</v>
      </c>
      <c r="AN184" s="16">
        <v>1680</v>
      </c>
      <c r="AO184" s="16">
        <v>0</v>
      </c>
      <c r="AP184" s="16">
        <v>0</v>
      </c>
      <c r="AQ184" s="16">
        <v>1680</v>
      </c>
      <c r="AR184" s="16">
        <v>1</v>
      </c>
      <c r="AS184" s="16">
        <v>0</v>
      </c>
      <c r="AT184" s="16">
        <v>2</v>
      </c>
      <c r="AU184" s="16">
        <v>0</v>
      </c>
      <c r="AV184" s="16">
        <v>3</v>
      </c>
      <c r="AW184" s="16">
        <v>1</v>
      </c>
      <c r="AX184" s="16">
        <v>5</v>
      </c>
      <c r="AY184" s="16">
        <v>5</v>
      </c>
      <c r="AZ184" s="16">
        <v>1</v>
      </c>
      <c r="BA184" s="16">
        <v>6</v>
      </c>
      <c r="BB184" s="16">
        <v>1988</v>
      </c>
      <c r="BC184" s="16">
        <v>4</v>
      </c>
      <c r="BD184" s="16">
        <v>2</v>
      </c>
      <c r="BE184" s="16">
        <v>540</v>
      </c>
      <c r="BF184" s="16">
        <v>4</v>
      </c>
      <c r="BG184" s="16">
        <v>4</v>
      </c>
      <c r="BH184" s="16">
        <v>3</v>
      </c>
      <c r="BI184" s="16">
        <v>292</v>
      </c>
      <c r="BJ184" s="16">
        <v>44</v>
      </c>
      <c r="BK184" s="16">
        <v>0</v>
      </c>
      <c r="BL184" s="16">
        <v>182</v>
      </c>
      <c r="BM184" s="16">
        <v>0</v>
      </c>
      <c r="BN184" s="16">
        <v>0</v>
      </c>
      <c r="BO184" s="16">
        <v>5</v>
      </c>
      <c r="BP184" s="16">
        <v>0</v>
      </c>
      <c r="BQ184" s="16">
        <v>12</v>
      </c>
      <c r="BR184" s="16">
        <v>2009</v>
      </c>
      <c r="BS184" s="16">
        <v>14</v>
      </c>
      <c r="BT184" s="16">
        <v>4</v>
      </c>
      <c r="BU184" s="16">
        <v>5</v>
      </c>
    </row>
    <row r="185" spans="2:73" x14ac:dyDescent="0.35">
      <c r="B185" s="10" t="s">
        <v>469</v>
      </c>
      <c r="C185" s="16">
        <v>108000</v>
      </c>
      <c r="D185" s="16">
        <v>20</v>
      </c>
      <c r="E185" s="16">
        <v>4</v>
      </c>
      <c r="F185" s="19">
        <v>70.049958368026651</v>
      </c>
      <c r="G185" s="16">
        <v>8978</v>
      </c>
      <c r="H185" s="16">
        <v>2</v>
      </c>
      <c r="I185" s="16">
        <v>2</v>
      </c>
      <c r="J185" s="16">
        <v>2</v>
      </c>
      <c r="K185" s="16">
        <v>4</v>
      </c>
      <c r="L185" s="16">
        <v>2</v>
      </c>
      <c r="M185" s="16">
        <v>3</v>
      </c>
      <c r="N185" s="16">
        <v>5</v>
      </c>
      <c r="O185" s="16">
        <v>7</v>
      </c>
      <c r="P185" s="16">
        <v>7</v>
      </c>
      <c r="Q185" s="16">
        <v>3</v>
      </c>
      <c r="R185" s="16">
        <v>4</v>
      </c>
      <c r="S185" s="16">
        <v>5</v>
      </c>
      <c r="T185" s="16">
        <v>5</v>
      </c>
      <c r="U185" s="16">
        <v>1968</v>
      </c>
      <c r="V185" s="16">
        <v>1968</v>
      </c>
      <c r="W185" s="16">
        <v>5</v>
      </c>
      <c r="X185" s="16">
        <v>8</v>
      </c>
      <c r="Y185" s="16">
        <v>3</v>
      </c>
      <c r="Z185" s="16">
        <v>2</v>
      </c>
      <c r="AA185" s="16">
        <v>0</v>
      </c>
      <c r="AB185" s="16">
        <v>3</v>
      </c>
      <c r="AC185" s="16">
        <v>3</v>
      </c>
      <c r="AD185" s="16">
        <v>6</v>
      </c>
      <c r="AE185" s="16">
        <v>4</v>
      </c>
      <c r="AF185" s="16">
        <v>4</v>
      </c>
      <c r="AG185" s="16">
        <v>6</v>
      </c>
      <c r="AH185" s="16">
        <v>0</v>
      </c>
      <c r="AI185" s="16">
        <v>0</v>
      </c>
      <c r="AJ185" s="16">
        <v>948</v>
      </c>
      <c r="AK185" s="16">
        <v>948</v>
      </c>
      <c r="AL185" s="16">
        <v>6</v>
      </c>
      <c r="AM185" s="16">
        <v>6</v>
      </c>
      <c r="AN185" s="16">
        <v>948</v>
      </c>
      <c r="AO185" s="16">
        <v>0</v>
      </c>
      <c r="AP185" s="16">
        <v>0</v>
      </c>
      <c r="AQ185" s="16">
        <v>948</v>
      </c>
      <c r="AR185" s="16">
        <v>0</v>
      </c>
      <c r="AS185" s="16">
        <v>0</v>
      </c>
      <c r="AT185" s="16">
        <v>1</v>
      </c>
      <c r="AU185" s="16">
        <v>0</v>
      </c>
      <c r="AV185" s="16">
        <v>3</v>
      </c>
      <c r="AW185" s="16">
        <v>1</v>
      </c>
      <c r="AX185" s="16">
        <v>4</v>
      </c>
      <c r="AY185" s="16">
        <v>6</v>
      </c>
      <c r="AZ185" s="16">
        <v>0</v>
      </c>
      <c r="BA185" s="16">
        <v>6</v>
      </c>
      <c r="BB185" s="16">
        <v>1968</v>
      </c>
      <c r="BC185" s="16">
        <v>2</v>
      </c>
      <c r="BD185" s="16">
        <v>1</v>
      </c>
      <c r="BE185" s="16">
        <v>300</v>
      </c>
      <c r="BF185" s="16">
        <v>4</v>
      </c>
      <c r="BG185" s="16">
        <v>4</v>
      </c>
      <c r="BH185" s="16">
        <v>3</v>
      </c>
      <c r="BI185" s="16">
        <v>147</v>
      </c>
      <c r="BJ185" s="16">
        <v>0</v>
      </c>
      <c r="BK185" s="16">
        <v>0</v>
      </c>
      <c r="BL185" s="16">
        <v>0</v>
      </c>
      <c r="BM185" s="16">
        <v>0</v>
      </c>
      <c r="BN185" s="16">
        <v>0</v>
      </c>
      <c r="BO185" s="16">
        <v>5</v>
      </c>
      <c r="BP185" s="16">
        <v>0</v>
      </c>
      <c r="BQ185" s="16">
        <v>5</v>
      </c>
      <c r="BR185" s="16">
        <v>2007</v>
      </c>
      <c r="BS185" s="16">
        <v>16</v>
      </c>
      <c r="BT185" s="16">
        <v>4</v>
      </c>
      <c r="BU185" s="16">
        <v>4</v>
      </c>
    </row>
    <row r="186" spans="2:73" x14ac:dyDescent="0.35">
      <c r="B186" s="10" t="s">
        <v>470</v>
      </c>
      <c r="C186" s="16">
        <v>179000</v>
      </c>
      <c r="D186" s="16">
        <v>90</v>
      </c>
      <c r="E186" s="16">
        <v>4</v>
      </c>
      <c r="F186" s="16">
        <v>60</v>
      </c>
      <c r="G186" s="16">
        <v>10800</v>
      </c>
      <c r="H186" s="16">
        <v>2</v>
      </c>
      <c r="I186" s="16">
        <v>1</v>
      </c>
      <c r="J186" s="16">
        <v>2</v>
      </c>
      <c r="K186" s="16">
        <v>4</v>
      </c>
      <c r="L186" s="16">
        <v>4</v>
      </c>
      <c r="M186" s="16">
        <v>3</v>
      </c>
      <c r="N186" s="16">
        <v>4</v>
      </c>
      <c r="O186" s="16">
        <v>7</v>
      </c>
      <c r="P186" s="16">
        <v>7</v>
      </c>
      <c r="Q186" s="16">
        <v>2</v>
      </c>
      <c r="R186" s="16">
        <v>4</v>
      </c>
      <c r="S186" s="16">
        <v>5</v>
      </c>
      <c r="T186" s="16">
        <v>5</v>
      </c>
      <c r="U186" s="16">
        <v>1987</v>
      </c>
      <c r="V186" s="16">
        <v>1988</v>
      </c>
      <c r="W186" s="16">
        <v>5</v>
      </c>
      <c r="X186" s="16">
        <v>8</v>
      </c>
      <c r="Y186" s="16">
        <v>3</v>
      </c>
      <c r="Z186" s="16">
        <v>2</v>
      </c>
      <c r="AA186" s="16">
        <v>0</v>
      </c>
      <c r="AB186" s="16">
        <v>3</v>
      </c>
      <c r="AC186" s="16">
        <v>3</v>
      </c>
      <c r="AD186" s="16">
        <v>2</v>
      </c>
      <c r="AE186" s="16">
        <v>5</v>
      </c>
      <c r="AF186" s="16">
        <v>5</v>
      </c>
      <c r="AG186" s="16">
        <v>7</v>
      </c>
      <c r="AH186" s="16">
        <v>1200</v>
      </c>
      <c r="AI186" s="16">
        <v>0</v>
      </c>
      <c r="AJ186" s="16">
        <v>0</v>
      </c>
      <c r="AK186" s="16">
        <v>1200</v>
      </c>
      <c r="AL186" s="16">
        <v>6</v>
      </c>
      <c r="AM186" s="16">
        <v>6</v>
      </c>
      <c r="AN186" s="16">
        <v>1200</v>
      </c>
      <c r="AO186" s="16">
        <v>0</v>
      </c>
      <c r="AP186" s="16">
        <v>0</v>
      </c>
      <c r="AQ186" s="16">
        <v>1200</v>
      </c>
      <c r="AR186" s="16">
        <v>3</v>
      </c>
      <c r="AS186" s="16">
        <v>0</v>
      </c>
      <c r="AT186" s="16">
        <v>3</v>
      </c>
      <c r="AU186" s="16">
        <v>0</v>
      </c>
      <c r="AV186" s="16">
        <v>3</v>
      </c>
      <c r="AW186" s="16">
        <v>1</v>
      </c>
      <c r="AX186" s="16">
        <v>4</v>
      </c>
      <c r="AY186" s="16">
        <v>5</v>
      </c>
      <c r="AZ186" s="16">
        <v>0</v>
      </c>
      <c r="BA186" s="16">
        <v>3</v>
      </c>
      <c r="BB186" s="19">
        <v>1978.5061638868744</v>
      </c>
      <c r="BC186" s="16">
        <v>1</v>
      </c>
      <c r="BD186" s="16">
        <v>0</v>
      </c>
      <c r="BE186" s="16">
        <v>0</v>
      </c>
      <c r="BF186" s="16">
        <v>1</v>
      </c>
      <c r="BG186" s="16">
        <v>1</v>
      </c>
      <c r="BH186" s="16">
        <v>3</v>
      </c>
      <c r="BI186" s="16">
        <v>120</v>
      </c>
      <c r="BJ186" s="16">
        <v>0</v>
      </c>
      <c r="BK186" s="16">
        <v>0</v>
      </c>
      <c r="BL186" s="16">
        <v>0</v>
      </c>
      <c r="BM186" s="16">
        <v>0</v>
      </c>
      <c r="BN186" s="16">
        <v>0</v>
      </c>
      <c r="BO186" s="16">
        <v>5</v>
      </c>
      <c r="BP186" s="16">
        <v>0</v>
      </c>
      <c r="BQ186" s="16">
        <v>3</v>
      </c>
      <c r="BR186" s="16">
        <v>2009</v>
      </c>
      <c r="BS186" s="16">
        <v>14</v>
      </c>
      <c r="BT186" s="16">
        <v>4</v>
      </c>
      <c r="BU186" s="16">
        <v>2</v>
      </c>
    </row>
    <row r="187" spans="2:73" x14ac:dyDescent="0.35">
      <c r="B187" s="10" t="s">
        <v>471</v>
      </c>
      <c r="C187" s="16">
        <v>299800</v>
      </c>
      <c r="D187" s="16">
        <v>60</v>
      </c>
      <c r="E187" s="16">
        <v>4</v>
      </c>
      <c r="F187" s="19">
        <v>70.049958368026651</v>
      </c>
      <c r="G187" s="16">
        <v>8963</v>
      </c>
      <c r="H187" s="16">
        <v>2</v>
      </c>
      <c r="I187" s="16">
        <v>2</v>
      </c>
      <c r="J187" s="16">
        <v>2</v>
      </c>
      <c r="K187" s="16">
        <v>4</v>
      </c>
      <c r="L187" s="16">
        <v>4</v>
      </c>
      <c r="M187" s="16">
        <v>3</v>
      </c>
      <c r="N187" s="16">
        <v>10</v>
      </c>
      <c r="O187" s="16">
        <v>7</v>
      </c>
      <c r="P187" s="16">
        <v>7</v>
      </c>
      <c r="Q187" s="16">
        <v>3</v>
      </c>
      <c r="R187" s="16">
        <v>8</v>
      </c>
      <c r="S187" s="16">
        <v>8</v>
      </c>
      <c r="T187" s="16">
        <v>9</v>
      </c>
      <c r="U187" s="16">
        <v>1976</v>
      </c>
      <c r="V187" s="16">
        <v>1996</v>
      </c>
      <c r="W187" s="16">
        <v>6</v>
      </c>
      <c r="X187" s="16">
        <v>8</v>
      </c>
      <c r="Y187" s="16">
        <v>14</v>
      </c>
      <c r="Z187" s="16">
        <v>4</v>
      </c>
      <c r="AA187" s="16">
        <v>289</v>
      </c>
      <c r="AB187" s="16">
        <v>5</v>
      </c>
      <c r="AC187" s="16">
        <v>4</v>
      </c>
      <c r="AD187" s="16">
        <v>2</v>
      </c>
      <c r="AE187" s="16">
        <v>4</v>
      </c>
      <c r="AF187" s="16">
        <v>5</v>
      </c>
      <c r="AG187" s="16">
        <v>7</v>
      </c>
      <c r="AH187" s="16">
        <v>575</v>
      </c>
      <c r="AI187" s="16">
        <v>80</v>
      </c>
      <c r="AJ187" s="16">
        <v>487</v>
      </c>
      <c r="AK187" s="16">
        <v>1142</v>
      </c>
      <c r="AL187" s="16">
        <v>6</v>
      </c>
      <c r="AM187" s="16">
        <v>6</v>
      </c>
      <c r="AN187" s="16">
        <v>1175</v>
      </c>
      <c r="AO187" s="16">
        <v>1540</v>
      </c>
      <c r="AP187" s="16">
        <v>0</v>
      </c>
      <c r="AQ187" s="16">
        <v>2715</v>
      </c>
      <c r="AR187" s="16">
        <v>0</v>
      </c>
      <c r="AS187" s="16">
        <v>1</v>
      </c>
      <c r="AT187" s="16">
        <v>3</v>
      </c>
      <c r="AU187" s="16">
        <v>1</v>
      </c>
      <c r="AV187" s="16">
        <v>4</v>
      </c>
      <c r="AW187" s="16">
        <v>1</v>
      </c>
      <c r="AX187" s="16">
        <v>5</v>
      </c>
      <c r="AY187" s="16">
        <v>11</v>
      </c>
      <c r="AZ187" s="16">
        <v>2</v>
      </c>
      <c r="BA187" s="16">
        <v>7</v>
      </c>
      <c r="BB187" s="16">
        <v>1994</v>
      </c>
      <c r="BC187" s="16">
        <v>4</v>
      </c>
      <c r="BD187" s="16">
        <v>2</v>
      </c>
      <c r="BE187" s="16">
        <v>831</v>
      </c>
      <c r="BF187" s="16">
        <v>4</v>
      </c>
      <c r="BG187" s="16">
        <v>4</v>
      </c>
      <c r="BH187" s="16">
        <v>3</v>
      </c>
      <c r="BI187" s="16">
        <v>0</v>
      </c>
      <c r="BJ187" s="16">
        <v>204</v>
      </c>
      <c r="BK187" s="16">
        <v>0</v>
      </c>
      <c r="BL187" s="16">
        <v>0</v>
      </c>
      <c r="BM187" s="16">
        <v>0</v>
      </c>
      <c r="BN187" s="16">
        <v>0</v>
      </c>
      <c r="BO187" s="16">
        <v>5</v>
      </c>
      <c r="BP187" s="16">
        <v>0</v>
      </c>
      <c r="BQ187" s="16">
        <v>7</v>
      </c>
      <c r="BR187" s="16">
        <v>2008</v>
      </c>
      <c r="BS187" s="16">
        <v>15</v>
      </c>
      <c r="BT187" s="16">
        <v>4</v>
      </c>
      <c r="BU187" s="16">
        <v>5</v>
      </c>
    </row>
    <row r="188" spans="2:73" x14ac:dyDescent="0.35">
      <c r="B188" s="10" t="s">
        <v>472</v>
      </c>
      <c r="C188" s="16">
        <v>236000</v>
      </c>
      <c r="D188" s="16">
        <v>60</v>
      </c>
      <c r="E188" s="16">
        <v>4</v>
      </c>
      <c r="F188" s="19">
        <v>70.049958368026651</v>
      </c>
      <c r="G188" s="16">
        <v>8795</v>
      </c>
      <c r="H188" s="16">
        <v>2</v>
      </c>
      <c r="I188" s="16">
        <v>2</v>
      </c>
      <c r="J188" s="16">
        <v>2</v>
      </c>
      <c r="K188" s="16">
        <v>4</v>
      </c>
      <c r="L188" s="16">
        <v>4</v>
      </c>
      <c r="M188" s="16">
        <v>3</v>
      </c>
      <c r="N188" s="16">
        <v>11</v>
      </c>
      <c r="O188" s="16">
        <v>7</v>
      </c>
      <c r="P188" s="16">
        <v>7</v>
      </c>
      <c r="Q188" s="16">
        <v>3</v>
      </c>
      <c r="R188" s="16">
        <v>8</v>
      </c>
      <c r="S188" s="16">
        <v>7</v>
      </c>
      <c r="T188" s="16">
        <v>5</v>
      </c>
      <c r="U188" s="16">
        <v>2000</v>
      </c>
      <c r="V188" s="16">
        <v>2000</v>
      </c>
      <c r="W188" s="16">
        <v>5</v>
      </c>
      <c r="X188" s="16">
        <v>8</v>
      </c>
      <c r="Y188" s="16">
        <v>14</v>
      </c>
      <c r="Z188" s="16">
        <v>2</v>
      </c>
      <c r="AA188" s="16">
        <v>0</v>
      </c>
      <c r="AB188" s="16">
        <v>4</v>
      </c>
      <c r="AC188" s="16">
        <v>3</v>
      </c>
      <c r="AD188" s="16">
        <v>6</v>
      </c>
      <c r="AE188" s="16">
        <v>5</v>
      </c>
      <c r="AF188" s="16">
        <v>4</v>
      </c>
      <c r="AG188" s="16">
        <v>7</v>
      </c>
      <c r="AH188" s="16">
        <v>300</v>
      </c>
      <c r="AI188" s="16">
        <v>0</v>
      </c>
      <c r="AJ188" s="16">
        <v>652</v>
      </c>
      <c r="AK188" s="16">
        <v>952</v>
      </c>
      <c r="AL188" s="16">
        <v>6</v>
      </c>
      <c r="AM188" s="16">
        <v>6</v>
      </c>
      <c r="AN188" s="16">
        <v>980</v>
      </c>
      <c r="AO188" s="16">
        <v>1276</v>
      </c>
      <c r="AP188" s="16">
        <v>0</v>
      </c>
      <c r="AQ188" s="16">
        <v>2256</v>
      </c>
      <c r="AR188" s="16">
        <v>0</v>
      </c>
      <c r="AS188" s="16">
        <v>0</v>
      </c>
      <c r="AT188" s="16">
        <v>2</v>
      </c>
      <c r="AU188" s="16">
        <v>1</v>
      </c>
      <c r="AV188" s="16">
        <v>4</v>
      </c>
      <c r="AW188" s="16">
        <v>1</v>
      </c>
      <c r="AX188" s="16">
        <v>5</v>
      </c>
      <c r="AY188" s="16">
        <v>8</v>
      </c>
      <c r="AZ188" s="16">
        <v>1</v>
      </c>
      <c r="BA188" s="16">
        <v>7</v>
      </c>
      <c r="BB188" s="16">
        <v>2000</v>
      </c>
      <c r="BC188" s="16">
        <v>4</v>
      </c>
      <c r="BD188" s="16">
        <v>2</v>
      </c>
      <c r="BE188" s="16">
        <v>554</v>
      </c>
      <c r="BF188" s="16">
        <v>4</v>
      </c>
      <c r="BG188" s="16">
        <v>4</v>
      </c>
      <c r="BH188" s="16">
        <v>3</v>
      </c>
      <c r="BI188" s="16">
        <v>224</v>
      </c>
      <c r="BJ188" s="16">
        <v>54</v>
      </c>
      <c r="BK188" s="16">
        <v>0</v>
      </c>
      <c r="BL188" s="16">
        <v>0</v>
      </c>
      <c r="BM188" s="16">
        <v>0</v>
      </c>
      <c r="BN188" s="16">
        <v>0</v>
      </c>
      <c r="BO188" s="16">
        <v>5</v>
      </c>
      <c r="BP188" s="16">
        <v>0</v>
      </c>
      <c r="BQ188" s="16">
        <v>4</v>
      </c>
      <c r="BR188" s="16">
        <v>2009</v>
      </c>
      <c r="BS188" s="16">
        <v>14</v>
      </c>
      <c r="BT188" s="16">
        <v>4</v>
      </c>
      <c r="BU188" s="16">
        <v>5</v>
      </c>
    </row>
    <row r="189" spans="2:73" x14ac:dyDescent="0.35">
      <c r="B189" s="10" t="s">
        <v>473</v>
      </c>
      <c r="C189" s="16">
        <v>96500</v>
      </c>
      <c r="D189" s="16">
        <v>50</v>
      </c>
      <c r="E189" s="16">
        <v>2</v>
      </c>
      <c r="F189" s="16">
        <v>55</v>
      </c>
      <c r="G189" s="16">
        <v>8800</v>
      </c>
      <c r="H189" s="16">
        <v>2</v>
      </c>
      <c r="I189" s="16">
        <v>1</v>
      </c>
      <c r="J189" s="16">
        <v>2</v>
      </c>
      <c r="K189" s="16">
        <v>4</v>
      </c>
      <c r="L189" s="16">
        <v>2</v>
      </c>
      <c r="M189" s="16">
        <v>3</v>
      </c>
      <c r="N189" s="16">
        <v>9</v>
      </c>
      <c r="O189" s="16">
        <v>7</v>
      </c>
      <c r="P189" s="16">
        <v>7</v>
      </c>
      <c r="Q189" s="16">
        <v>3</v>
      </c>
      <c r="R189" s="16">
        <v>1</v>
      </c>
      <c r="S189" s="16">
        <v>4</v>
      </c>
      <c r="T189" s="16">
        <v>7</v>
      </c>
      <c r="U189" s="16">
        <v>1910</v>
      </c>
      <c r="V189" s="16">
        <v>2004</v>
      </c>
      <c r="W189" s="16">
        <v>5</v>
      </c>
      <c r="X189" s="16">
        <v>8</v>
      </c>
      <c r="Y189" s="16">
        <v>4</v>
      </c>
      <c r="Z189" s="16">
        <v>2</v>
      </c>
      <c r="AA189" s="16">
        <v>0</v>
      </c>
      <c r="AB189" s="16">
        <v>3</v>
      </c>
      <c r="AC189" s="16">
        <v>3</v>
      </c>
      <c r="AD189" s="16">
        <v>3</v>
      </c>
      <c r="AE189" s="16">
        <v>4</v>
      </c>
      <c r="AF189" s="16">
        <v>3</v>
      </c>
      <c r="AG189" s="16">
        <v>6</v>
      </c>
      <c r="AH189" s="16">
        <v>0</v>
      </c>
      <c r="AI189" s="16">
        <v>0</v>
      </c>
      <c r="AJ189" s="16">
        <v>576</v>
      </c>
      <c r="AK189" s="16">
        <v>576</v>
      </c>
      <c r="AL189" s="16">
        <v>6</v>
      </c>
      <c r="AM189" s="16">
        <v>6</v>
      </c>
      <c r="AN189" s="16">
        <v>792</v>
      </c>
      <c r="AO189" s="16">
        <v>348</v>
      </c>
      <c r="AP189" s="16">
        <v>0</v>
      </c>
      <c r="AQ189" s="16">
        <v>1140</v>
      </c>
      <c r="AR189" s="16">
        <v>0</v>
      </c>
      <c r="AS189" s="16">
        <v>0</v>
      </c>
      <c r="AT189" s="16">
        <v>1</v>
      </c>
      <c r="AU189" s="16">
        <v>0</v>
      </c>
      <c r="AV189" s="16">
        <v>3</v>
      </c>
      <c r="AW189" s="16">
        <v>1</v>
      </c>
      <c r="AX189" s="16">
        <v>4</v>
      </c>
      <c r="AY189" s="16">
        <v>7</v>
      </c>
      <c r="AZ189" s="16">
        <v>0</v>
      </c>
      <c r="BA189" s="16">
        <v>3</v>
      </c>
      <c r="BB189" s="19">
        <v>1978.5061638868744</v>
      </c>
      <c r="BC189" s="16">
        <v>1</v>
      </c>
      <c r="BD189" s="16">
        <v>0</v>
      </c>
      <c r="BE189" s="16">
        <v>0</v>
      </c>
      <c r="BF189" s="16">
        <v>1</v>
      </c>
      <c r="BG189" s="16">
        <v>1</v>
      </c>
      <c r="BH189" s="16">
        <v>2</v>
      </c>
      <c r="BI189" s="16">
        <v>0</v>
      </c>
      <c r="BJ189" s="16">
        <v>160</v>
      </c>
      <c r="BK189" s="16">
        <v>0</v>
      </c>
      <c r="BL189" s="16">
        <v>0</v>
      </c>
      <c r="BM189" s="16">
        <v>0</v>
      </c>
      <c r="BN189" s="16">
        <v>0</v>
      </c>
      <c r="BO189" s="16">
        <v>5</v>
      </c>
      <c r="BP189" s="16">
        <v>0</v>
      </c>
      <c r="BQ189" s="16">
        <v>6</v>
      </c>
      <c r="BR189" s="16">
        <v>2010</v>
      </c>
      <c r="BS189" s="16">
        <v>13</v>
      </c>
      <c r="BT189" s="16">
        <v>4</v>
      </c>
      <c r="BU189" s="16">
        <v>5</v>
      </c>
    </row>
    <row r="190" spans="2:73" x14ac:dyDescent="0.35">
      <c r="B190" s="10" t="s">
        <v>474</v>
      </c>
      <c r="C190" s="16">
        <v>162000</v>
      </c>
      <c r="D190" s="16">
        <v>60</v>
      </c>
      <c r="E190" s="16">
        <v>4</v>
      </c>
      <c r="F190" s="19">
        <v>70.049958368026651</v>
      </c>
      <c r="G190" s="16">
        <v>7750</v>
      </c>
      <c r="H190" s="16">
        <v>2</v>
      </c>
      <c r="I190" s="16">
        <v>1</v>
      </c>
      <c r="J190" s="16">
        <v>2</v>
      </c>
      <c r="K190" s="16">
        <v>4</v>
      </c>
      <c r="L190" s="16">
        <v>4</v>
      </c>
      <c r="M190" s="16">
        <v>3</v>
      </c>
      <c r="N190" s="16">
        <v>11</v>
      </c>
      <c r="O190" s="16">
        <v>5</v>
      </c>
      <c r="P190" s="16">
        <v>7</v>
      </c>
      <c r="Q190" s="16">
        <v>3</v>
      </c>
      <c r="R190" s="16">
        <v>8</v>
      </c>
      <c r="S190" s="16">
        <v>7</v>
      </c>
      <c r="T190" s="16">
        <v>5</v>
      </c>
      <c r="U190" s="16">
        <v>2003</v>
      </c>
      <c r="V190" s="16">
        <v>2003</v>
      </c>
      <c r="W190" s="16">
        <v>5</v>
      </c>
      <c r="X190" s="16">
        <v>8</v>
      </c>
      <c r="Y190" s="16">
        <v>14</v>
      </c>
      <c r="Z190" s="16">
        <v>2</v>
      </c>
      <c r="AA190" s="16">
        <v>0</v>
      </c>
      <c r="AB190" s="16">
        <v>4</v>
      </c>
      <c r="AC190" s="16">
        <v>3</v>
      </c>
      <c r="AD190" s="16">
        <v>6</v>
      </c>
      <c r="AE190" s="16">
        <v>5</v>
      </c>
      <c r="AF190" s="16">
        <v>4</v>
      </c>
      <c r="AG190" s="16">
        <v>6</v>
      </c>
      <c r="AH190" s="16">
        <v>0</v>
      </c>
      <c r="AI190" s="16">
        <v>0</v>
      </c>
      <c r="AJ190" s="16">
        <v>660</v>
      </c>
      <c r="AK190" s="16">
        <v>660</v>
      </c>
      <c r="AL190" s="16">
        <v>6</v>
      </c>
      <c r="AM190" s="16">
        <v>6</v>
      </c>
      <c r="AN190" s="16">
        <v>660</v>
      </c>
      <c r="AO190" s="16">
        <v>660</v>
      </c>
      <c r="AP190" s="16">
        <v>0</v>
      </c>
      <c r="AQ190" s="16">
        <v>1320</v>
      </c>
      <c r="AR190" s="16">
        <v>0</v>
      </c>
      <c r="AS190" s="16">
        <v>0</v>
      </c>
      <c r="AT190" s="16">
        <v>2</v>
      </c>
      <c r="AU190" s="16">
        <v>1</v>
      </c>
      <c r="AV190" s="16">
        <v>3</v>
      </c>
      <c r="AW190" s="16">
        <v>1</v>
      </c>
      <c r="AX190" s="16">
        <v>5</v>
      </c>
      <c r="AY190" s="16">
        <v>6</v>
      </c>
      <c r="AZ190" s="16">
        <v>0</v>
      </c>
      <c r="BA190" s="16">
        <v>6</v>
      </c>
      <c r="BB190" s="16">
        <v>2003</v>
      </c>
      <c r="BC190" s="16">
        <v>4</v>
      </c>
      <c r="BD190" s="16">
        <v>2</v>
      </c>
      <c r="BE190" s="16">
        <v>400</v>
      </c>
      <c r="BF190" s="16">
        <v>4</v>
      </c>
      <c r="BG190" s="16">
        <v>4</v>
      </c>
      <c r="BH190" s="16">
        <v>3</v>
      </c>
      <c r="BI190" s="16">
        <v>0</v>
      </c>
      <c r="BJ190" s="16">
        <v>48</v>
      </c>
      <c r="BK190" s="16">
        <v>0</v>
      </c>
      <c r="BL190" s="16">
        <v>0</v>
      </c>
      <c r="BM190" s="16">
        <v>0</v>
      </c>
      <c r="BN190" s="16">
        <v>0</v>
      </c>
      <c r="BO190" s="16">
        <v>5</v>
      </c>
      <c r="BP190" s="16">
        <v>0</v>
      </c>
      <c r="BQ190" s="16">
        <v>8</v>
      </c>
      <c r="BR190" s="16">
        <v>2007</v>
      </c>
      <c r="BS190" s="16">
        <v>16</v>
      </c>
      <c r="BT190" s="16">
        <v>4</v>
      </c>
      <c r="BU190" s="16">
        <v>5</v>
      </c>
    </row>
    <row r="191" spans="2:73" x14ac:dyDescent="0.35">
      <c r="B191" s="10" t="s">
        <v>475</v>
      </c>
      <c r="C191" s="16">
        <v>158900</v>
      </c>
      <c r="D191" s="16">
        <v>60</v>
      </c>
      <c r="E191" s="16">
        <v>4</v>
      </c>
      <c r="F191" s="19">
        <v>70.049958368026651</v>
      </c>
      <c r="G191" s="16">
        <v>11616</v>
      </c>
      <c r="H191" s="16">
        <v>2</v>
      </c>
      <c r="I191" s="16">
        <v>2</v>
      </c>
      <c r="J191" s="16">
        <v>2</v>
      </c>
      <c r="K191" s="16">
        <v>4</v>
      </c>
      <c r="L191" s="16">
        <v>1</v>
      </c>
      <c r="M191" s="16">
        <v>3</v>
      </c>
      <c r="N191" s="16">
        <v>5</v>
      </c>
      <c r="O191" s="16">
        <v>7</v>
      </c>
      <c r="P191" s="16">
        <v>7</v>
      </c>
      <c r="Q191" s="16">
        <v>3</v>
      </c>
      <c r="R191" s="16">
        <v>8</v>
      </c>
      <c r="S191" s="16">
        <v>6</v>
      </c>
      <c r="T191" s="16">
        <v>5</v>
      </c>
      <c r="U191" s="16">
        <v>1978</v>
      </c>
      <c r="V191" s="16">
        <v>1978</v>
      </c>
      <c r="W191" s="16">
        <v>6</v>
      </c>
      <c r="X191" s="16">
        <v>8</v>
      </c>
      <c r="Y191" s="16">
        <v>9</v>
      </c>
      <c r="Z191" s="16">
        <v>1</v>
      </c>
      <c r="AA191" s="16">
        <v>328</v>
      </c>
      <c r="AB191" s="16">
        <v>3</v>
      </c>
      <c r="AC191" s="16">
        <v>3</v>
      </c>
      <c r="AD191" s="16">
        <v>2</v>
      </c>
      <c r="AE191" s="16">
        <v>4</v>
      </c>
      <c r="AF191" s="16">
        <v>4</v>
      </c>
      <c r="AG191" s="16">
        <v>2</v>
      </c>
      <c r="AH191" s="16">
        <v>438</v>
      </c>
      <c r="AI191" s="16">
        <v>0</v>
      </c>
      <c r="AJ191" s="16">
        <v>234</v>
      </c>
      <c r="AK191" s="16">
        <v>672</v>
      </c>
      <c r="AL191" s="16">
        <v>6</v>
      </c>
      <c r="AM191" s="16">
        <v>6</v>
      </c>
      <c r="AN191" s="16">
        <v>672</v>
      </c>
      <c r="AO191" s="16">
        <v>714</v>
      </c>
      <c r="AP191" s="16">
        <v>0</v>
      </c>
      <c r="AQ191" s="16">
        <v>1386</v>
      </c>
      <c r="AR191" s="16">
        <v>0</v>
      </c>
      <c r="AS191" s="16">
        <v>0</v>
      </c>
      <c r="AT191" s="16">
        <v>2</v>
      </c>
      <c r="AU191" s="16">
        <v>1</v>
      </c>
      <c r="AV191" s="16">
        <v>3</v>
      </c>
      <c r="AW191" s="16">
        <v>1</v>
      </c>
      <c r="AX191" s="16">
        <v>4</v>
      </c>
      <c r="AY191" s="16">
        <v>6</v>
      </c>
      <c r="AZ191" s="16">
        <v>1</v>
      </c>
      <c r="BA191" s="16">
        <v>6</v>
      </c>
      <c r="BB191" s="16">
        <v>1978</v>
      </c>
      <c r="BC191" s="16">
        <v>4</v>
      </c>
      <c r="BD191" s="16">
        <v>2</v>
      </c>
      <c r="BE191" s="16">
        <v>440</v>
      </c>
      <c r="BF191" s="16">
        <v>4</v>
      </c>
      <c r="BG191" s="16">
        <v>4</v>
      </c>
      <c r="BH191" s="16">
        <v>3</v>
      </c>
      <c r="BI191" s="16">
        <v>335</v>
      </c>
      <c r="BJ191" s="16">
        <v>0</v>
      </c>
      <c r="BK191" s="16">
        <v>0</v>
      </c>
      <c r="BL191" s="16">
        <v>0</v>
      </c>
      <c r="BM191" s="16">
        <v>0</v>
      </c>
      <c r="BN191" s="16">
        <v>0</v>
      </c>
      <c r="BO191" s="16">
        <v>4</v>
      </c>
      <c r="BP191" s="16">
        <v>0</v>
      </c>
      <c r="BQ191" s="16">
        <v>4</v>
      </c>
      <c r="BR191" s="16">
        <v>2010</v>
      </c>
      <c r="BS191" s="16">
        <v>13</v>
      </c>
      <c r="BT191" s="16">
        <v>4</v>
      </c>
      <c r="BU191" s="16">
        <v>3</v>
      </c>
    </row>
    <row r="192" spans="2:73" x14ac:dyDescent="0.35">
      <c r="B192" s="10" t="s">
        <v>476</v>
      </c>
      <c r="C192" s="16">
        <v>134900</v>
      </c>
      <c r="D192" s="16">
        <v>85</v>
      </c>
      <c r="E192" s="16">
        <v>4</v>
      </c>
      <c r="F192" s="19">
        <v>70.049958368026651</v>
      </c>
      <c r="G192" s="16">
        <v>7252</v>
      </c>
      <c r="H192" s="16">
        <v>2</v>
      </c>
      <c r="I192" s="16">
        <v>2</v>
      </c>
      <c r="J192" s="16">
        <v>2</v>
      </c>
      <c r="K192" s="16">
        <v>4</v>
      </c>
      <c r="L192" s="16">
        <v>1</v>
      </c>
      <c r="M192" s="16">
        <v>3</v>
      </c>
      <c r="N192" s="16">
        <v>5</v>
      </c>
      <c r="O192" s="16">
        <v>7</v>
      </c>
      <c r="P192" s="16">
        <v>7</v>
      </c>
      <c r="Q192" s="16">
        <v>3</v>
      </c>
      <c r="R192" s="16">
        <v>6</v>
      </c>
      <c r="S192" s="16">
        <v>5</v>
      </c>
      <c r="T192" s="16">
        <v>5</v>
      </c>
      <c r="U192" s="16">
        <v>1982</v>
      </c>
      <c r="V192" s="16">
        <v>1982</v>
      </c>
      <c r="W192" s="16">
        <v>6</v>
      </c>
      <c r="X192" s="16">
        <v>8</v>
      </c>
      <c r="Y192" s="16">
        <v>4</v>
      </c>
      <c r="Z192" s="16">
        <v>2</v>
      </c>
      <c r="AA192" s="16">
        <v>0</v>
      </c>
      <c r="AB192" s="16">
        <v>3</v>
      </c>
      <c r="AC192" s="16">
        <v>3</v>
      </c>
      <c r="AD192" s="16">
        <v>2</v>
      </c>
      <c r="AE192" s="16">
        <v>5</v>
      </c>
      <c r="AF192" s="16">
        <v>4</v>
      </c>
      <c r="AG192" s="16">
        <v>7</v>
      </c>
      <c r="AH192" s="16">
        <v>685</v>
      </c>
      <c r="AI192" s="16">
        <v>0</v>
      </c>
      <c r="AJ192" s="16">
        <v>173</v>
      </c>
      <c r="AK192" s="16">
        <v>858</v>
      </c>
      <c r="AL192" s="16">
        <v>6</v>
      </c>
      <c r="AM192" s="16">
        <v>6</v>
      </c>
      <c r="AN192" s="16">
        <v>858</v>
      </c>
      <c r="AO192" s="16">
        <v>0</v>
      </c>
      <c r="AP192" s="16">
        <v>0</v>
      </c>
      <c r="AQ192" s="16">
        <v>858</v>
      </c>
      <c r="AR192" s="16">
        <v>1</v>
      </c>
      <c r="AS192" s="16">
        <v>0</v>
      </c>
      <c r="AT192" s="16">
        <v>1</v>
      </c>
      <c r="AU192" s="16">
        <v>0</v>
      </c>
      <c r="AV192" s="16">
        <v>2</v>
      </c>
      <c r="AW192" s="16">
        <v>1</v>
      </c>
      <c r="AX192" s="16">
        <v>4</v>
      </c>
      <c r="AY192" s="16">
        <v>5</v>
      </c>
      <c r="AZ192" s="16">
        <v>0</v>
      </c>
      <c r="BA192" s="16">
        <v>5</v>
      </c>
      <c r="BB192" s="16">
        <v>1983</v>
      </c>
      <c r="BC192" s="16">
        <v>2</v>
      </c>
      <c r="BD192" s="16">
        <v>2</v>
      </c>
      <c r="BE192" s="16">
        <v>576</v>
      </c>
      <c r="BF192" s="16">
        <v>4</v>
      </c>
      <c r="BG192" s="16">
        <v>4</v>
      </c>
      <c r="BH192" s="16">
        <v>3</v>
      </c>
      <c r="BI192" s="16">
        <v>120</v>
      </c>
      <c r="BJ192" s="16">
        <v>0</v>
      </c>
      <c r="BK192" s="16">
        <v>0</v>
      </c>
      <c r="BL192" s="16">
        <v>0</v>
      </c>
      <c r="BM192" s="16">
        <v>0</v>
      </c>
      <c r="BN192" s="16">
        <v>0</v>
      </c>
      <c r="BO192" s="16">
        <v>5</v>
      </c>
      <c r="BP192" s="16">
        <v>0</v>
      </c>
      <c r="BQ192" s="16">
        <v>4</v>
      </c>
      <c r="BR192" s="16">
        <v>2009</v>
      </c>
      <c r="BS192" s="16">
        <v>14</v>
      </c>
      <c r="BT192" s="16">
        <v>4</v>
      </c>
      <c r="BU192" s="16">
        <v>5</v>
      </c>
    </row>
    <row r="193" spans="2:73" x14ac:dyDescent="0.35">
      <c r="B193" s="10" t="s">
        <v>477</v>
      </c>
      <c r="C193" s="16">
        <v>165500</v>
      </c>
      <c r="D193" s="16">
        <v>85</v>
      </c>
      <c r="E193" s="16">
        <v>4</v>
      </c>
      <c r="F193" s="19">
        <v>70.049958368026651</v>
      </c>
      <c r="G193" s="16">
        <v>9101</v>
      </c>
      <c r="H193" s="16">
        <v>2</v>
      </c>
      <c r="I193" s="16">
        <v>2</v>
      </c>
      <c r="J193" s="16">
        <v>2</v>
      </c>
      <c r="K193" s="16">
        <v>4</v>
      </c>
      <c r="L193" s="16">
        <v>2</v>
      </c>
      <c r="M193" s="16">
        <v>3</v>
      </c>
      <c r="N193" s="16">
        <v>6</v>
      </c>
      <c r="O193" s="16">
        <v>7</v>
      </c>
      <c r="P193" s="16">
        <v>7</v>
      </c>
      <c r="Q193" s="16">
        <v>3</v>
      </c>
      <c r="R193" s="16">
        <v>6</v>
      </c>
      <c r="S193" s="16">
        <v>5</v>
      </c>
      <c r="T193" s="16">
        <v>6</v>
      </c>
      <c r="U193" s="16">
        <v>1978</v>
      </c>
      <c r="V193" s="16">
        <v>1978</v>
      </c>
      <c r="W193" s="16">
        <v>5</v>
      </c>
      <c r="X193" s="16">
        <v>8</v>
      </c>
      <c r="Y193" s="16">
        <v>3</v>
      </c>
      <c r="Z193" s="16">
        <v>4</v>
      </c>
      <c r="AA193" s="16">
        <v>104</v>
      </c>
      <c r="AB193" s="16">
        <v>3</v>
      </c>
      <c r="AC193" s="16">
        <v>4</v>
      </c>
      <c r="AD193" s="16">
        <v>6</v>
      </c>
      <c r="AE193" s="16">
        <v>5</v>
      </c>
      <c r="AF193" s="16">
        <v>4</v>
      </c>
      <c r="AG193" s="16">
        <v>7</v>
      </c>
      <c r="AH193" s="16">
        <v>1097</v>
      </c>
      <c r="AI193" s="16">
        <v>0</v>
      </c>
      <c r="AJ193" s="16">
        <v>0</v>
      </c>
      <c r="AK193" s="16">
        <v>1097</v>
      </c>
      <c r="AL193" s="16">
        <v>6</v>
      </c>
      <c r="AM193" s="16">
        <v>6</v>
      </c>
      <c r="AN193" s="16">
        <v>1110</v>
      </c>
      <c r="AO193" s="16">
        <v>0</v>
      </c>
      <c r="AP193" s="16">
        <v>0</v>
      </c>
      <c r="AQ193" s="16">
        <v>1110</v>
      </c>
      <c r="AR193" s="16">
        <v>1</v>
      </c>
      <c r="AS193" s="16">
        <v>0</v>
      </c>
      <c r="AT193" s="16">
        <v>1</v>
      </c>
      <c r="AU193" s="16">
        <v>0</v>
      </c>
      <c r="AV193" s="16">
        <v>1</v>
      </c>
      <c r="AW193" s="16">
        <v>1</v>
      </c>
      <c r="AX193" s="16">
        <v>5</v>
      </c>
      <c r="AY193" s="16">
        <v>4</v>
      </c>
      <c r="AZ193" s="16">
        <v>1</v>
      </c>
      <c r="BA193" s="16">
        <v>6</v>
      </c>
      <c r="BB193" s="16">
        <v>1978</v>
      </c>
      <c r="BC193" s="16">
        <v>4</v>
      </c>
      <c r="BD193" s="16">
        <v>2</v>
      </c>
      <c r="BE193" s="16">
        <v>602</v>
      </c>
      <c r="BF193" s="16">
        <v>4</v>
      </c>
      <c r="BG193" s="16">
        <v>4</v>
      </c>
      <c r="BH193" s="16">
        <v>3</v>
      </c>
      <c r="BI193" s="16">
        <v>303</v>
      </c>
      <c r="BJ193" s="16">
        <v>30</v>
      </c>
      <c r="BK193" s="16">
        <v>0</v>
      </c>
      <c r="BL193" s="16">
        <v>0</v>
      </c>
      <c r="BM193" s="16">
        <v>0</v>
      </c>
      <c r="BN193" s="16">
        <v>0</v>
      </c>
      <c r="BO193" s="16">
        <v>5</v>
      </c>
      <c r="BP193" s="16">
        <v>0</v>
      </c>
      <c r="BQ193" s="16">
        <v>7</v>
      </c>
      <c r="BR193" s="16">
        <v>2009</v>
      </c>
      <c r="BS193" s="16">
        <v>14</v>
      </c>
      <c r="BT193" s="16">
        <v>4</v>
      </c>
      <c r="BU193" s="16">
        <v>5</v>
      </c>
    </row>
    <row r="194" spans="2:73" x14ac:dyDescent="0.35">
      <c r="B194" s="10" t="s">
        <v>478</v>
      </c>
      <c r="C194" s="16">
        <v>128000</v>
      </c>
      <c r="D194" s="16">
        <v>75</v>
      </c>
      <c r="E194" s="16">
        <v>2</v>
      </c>
      <c r="F194" s="16">
        <v>35</v>
      </c>
      <c r="G194" s="16">
        <v>6300</v>
      </c>
      <c r="H194" s="16">
        <v>2</v>
      </c>
      <c r="I194" s="16">
        <v>1</v>
      </c>
      <c r="J194" s="16">
        <v>2</v>
      </c>
      <c r="K194" s="16">
        <v>4</v>
      </c>
      <c r="L194" s="16">
        <v>4</v>
      </c>
      <c r="M194" s="16">
        <v>3</v>
      </c>
      <c r="N194" s="16">
        <v>9</v>
      </c>
      <c r="O194" s="16">
        <v>7</v>
      </c>
      <c r="P194" s="16">
        <v>7</v>
      </c>
      <c r="Q194" s="16">
        <v>3</v>
      </c>
      <c r="R194" s="16">
        <v>5</v>
      </c>
      <c r="S194" s="16">
        <v>6</v>
      </c>
      <c r="T194" s="16">
        <v>6</v>
      </c>
      <c r="U194" s="16">
        <v>1914</v>
      </c>
      <c r="V194" s="16">
        <v>2001</v>
      </c>
      <c r="W194" s="16">
        <v>5</v>
      </c>
      <c r="X194" s="16">
        <v>8</v>
      </c>
      <c r="Y194" s="16">
        <v>4</v>
      </c>
      <c r="Z194" s="16">
        <v>2</v>
      </c>
      <c r="AA194" s="16">
        <v>0</v>
      </c>
      <c r="AB194" s="16">
        <v>3</v>
      </c>
      <c r="AC194" s="16">
        <v>3</v>
      </c>
      <c r="AD194" s="16">
        <v>2</v>
      </c>
      <c r="AE194" s="16">
        <v>4</v>
      </c>
      <c r="AF194" s="16">
        <v>4</v>
      </c>
      <c r="AG194" s="16">
        <v>6</v>
      </c>
      <c r="AH194" s="16">
        <v>0</v>
      </c>
      <c r="AI194" s="16">
        <v>0</v>
      </c>
      <c r="AJ194" s="16">
        <v>742</v>
      </c>
      <c r="AK194" s="16">
        <v>742</v>
      </c>
      <c r="AL194" s="16">
        <v>6</v>
      </c>
      <c r="AM194" s="16">
        <v>6</v>
      </c>
      <c r="AN194" s="16">
        <v>742</v>
      </c>
      <c r="AO194" s="16">
        <v>742</v>
      </c>
      <c r="AP194" s="16">
        <v>0</v>
      </c>
      <c r="AQ194" s="16">
        <v>1484</v>
      </c>
      <c r="AR194" s="16">
        <v>0</v>
      </c>
      <c r="AS194" s="16">
        <v>0</v>
      </c>
      <c r="AT194" s="16">
        <v>2</v>
      </c>
      <c r="AU194" s="16">
        <v>0</v>
      </c>
      <c r="AV194" s="16">
        <v>3</v>
      </c>
      <c r="AW194" s="16">
        <v>1</v>
      </c>
      <c r="AX194" s="16">
        <v>4</v>
      </c>
      <c r="AY194" s="16">
        <v>9</v>
      </c>
      <c r="AZ194" s="16">
        <v>1</v>
      </c>
      <c r="BA194" s="16">
        <v>3</v>
      </c>
      <c r="BB194" s="19">
        <v>1978.5061638868744</v>
      </c>
      <c r="BC194" s="16">
        <v>1</v>
      </c>
      <c r="BD194" s="16">
        <v>0</v>
      </c>
      <c r="BE194" s="16">
        <v>0</v>
      </c>
      <c r="BF194" s="16">
        <v>1</v>
      </c>
      <c r="BG194" s="16">
        <v>1</v>
      </c>
      <c r="BH194" s="16">
        <v>3</v>
      </c>
      <c r="BI194" s="16">
        <v>0</v>
      </c>
      <c r="BJ194" s="16">
        <v>291</v>
      </c>
      <c r="BK194" s="16">
        <v>134</v>
      </c>
      <c r="BL194" s="16">
        <v>0</v>
      </c>
      <c r="BM194" s="16">
        <v>0</v>
      </c>
      <c r="BN194" s="16">
        <v>0</v>
      </c>
      <c r="BO194" s="16">
        <v>5</v>
      </c>
      <c r="BP194" s="16">
        <v>0</v>
      </c>
      <c r="BQ194" s="16">
        <v>6</v>
      </c>
      <c r="BR194" s="16">
        <v>2008</v>
      </c>
      <c r="BS194" s="16">
        <v>15</v>
      </c>
      <c r="BT194" s="16">
        <v>4</v>
      </c>
      <c r="BU194" s="16">
        <v>5</v>
      </c>
    </row>
    <row r="195" spans="2:73" x14ac:dyDescent="0.35">
      <c r="B195" s="10" t="s">
        <v>479</v>
      </c>
      <c r="C195" s="16">
        <v>161500</v>
      </c>
      <c r="D195" s="16">
        <v>20</v>
      </c>
      <c r="E195" s="16">
        <v>4</v>
      </c>
      <c r="F195" s="19">
        <v>70.049958368026651</v>
      </c>
      <c r="G195" s="16">
        <v>9790</v>
      </c>
      <c r="H195" s="16">
        <v>2</v>
      </c>
      <c r="I195" s="16">
        <v>1</v>
      </c>
      <c r="J195" s="16">
        <v>2</v>
      </c>
      <c r="K195" s="16">
        <v>4</v>
      </c>
      <c r="L195" s="16">
        <v>4</v>
      </c>
      <c r="M195" s="16">
        <v>3</v>
      </c>
      <c r="N195" s="16">
        <v>10</v>
      </c>
      <c r="O195" s="16">
        <v>2</v>
      </c>
      <c r="P195" s="16">
        <v>7</v>
      </c>
      <c r="Q195" s="16">
        <v>3</v>
      </c>
      <c r="R195" s="16">
        <v>4</v>
      </c>
      <c r="S195" s="16">
        <v>6</v>
      </c>
      <c r="T195" s="16">
        <v>5</v>
      </c>
      <c r="U195" s="16">
        <v>1967</v>
      </c>
      <c r="V195" s="16">
        <v>1967</v>
      </c>
      <c r="W195" s="16">
        <v>5</v>
      </c>
      <c r="X195" s="16">
        <v>8</v>
      </c>
      <c r="Y195" s="16">
        <v>5</v>
      </c>
      <c r="Z195" s="16">
        <v>2</v>
      </c>
      <c r="AA195" s="16">
        <v>0</v>
      </c>
      <c r="AB195" s="16">
        <v>3</v>
      </c>
      <c r="AC195" s="16">
        <v>3</v>
      </c>
      <c r="AD195" s="16">
        <v>2</v>
      </c>
      <c r="AE195" s="16">
        <v>4</v>
      </c>
      <c r="AF195" s="16">
        <v>4</v>
      </c>
      <c r="AG195" s="16">
        <v>2</v>
      </c>
      <c r="AH195" s="16">
        <v>251</v>
      </c>
      <c r="AI195" s="16">
        <v>630</v>
      </c>
      <c r="AJ195" s="16">
        <v>491</v>
      </c>
      <c r="AK195" s="16">
        <v>1372</v>
      </c>
      <c r="AL195" s="16">
        <v>6</v>
      </c>
      <c r="AM195" s="16">
        <v>6</v>
      </c>
      <c r="AN195" s="16">
        <v>1342</v>
      </c>
      <c r="AO195" s="16">
        <v>0</v>
      </c>
      <c r="AP195" s="16">
        <v>0</v>
      </c>
      <c r="AQ195" s="16">
        <v>1342</v>
      </c>
      <c r="AR195" s="16">
        <v>0</v>
      </c>
      <c r="AS195" s="16">
        <v>0</v>
      </c>
      <c r="AT195" s="16">
        <v>2</v>
      </c>
      <c r="AU195" s="16">
        <v>0</v>
      </c>
      <c r="AV195" s="16">
        <v>3</v>
      </c>
      <c r="AW195" s="16">
        <v>1</v>
      </c>
      <c r="AX195" s="16">
        <v>4</v>
      </c>
      <c r="AY195" s="16">
        <v>7</v>
      </c>
      <c r="AZ195" s="16">
        <v>1</v>
      </c>
      <c r="BA195" s="16">
        <v>6</v>
      </c>
      <c r="BB195" s="16">
        <v>1967</v>
      </c>
      <c r="BC195" s="16">
        <v>2</v>
      </c>
      <c r="BD195" s="16">
        <v>2</v>
      </c>
      <c r="BE195" s="16">
        <v>457</v>
      </c>
      <c r="BF195" s="16">
        <v>4</v>
      </c>
      <c r="BG195" s="16">
        <v>4</v>
      </c>
      <c r="BH195" s="16">
        <v>3</v>
      </c>
      <c r="BI195" s="16">
        <v>0</v>
      </c>
      <c r="BJ195" s="16">
        <v>0</v>
      </c>
      <c r="BK195" s="16">
        <v>0</v>
      </c>
      <c r="BL195" s="16">
        <v>0</v>
      </c>
      <c r="BM195" s="16">
        <v>197</v>
      </c>
      <c r="BN195" s="16">
        <v>0</v>
      </c>
      <c r="BO195" s="16">
        <v>5</v>
      </c>
      <c r="BP195" s="16">
        <v>0</v>
      </c>
      <c r="BQ195" s="16">
        <v>9</v>
      </c>
      <c r="BR195" s="16">
        <v>2009</v>
      </c>
      <c r="BS195" s="16">
        <v>14</v>
      </c>
      <c r="BT195" s="16">
        <v>4</v>
      </c>
      <c r="BU195" s="16">
        <v>5</v>
      </c>
    </row>
    <row r="196" spans="2:73" x14ac:dyDescent="0.35">
      <c r="B196" s="10" t="s">
        <v>480</v>
      </c>
      <c r="C196" s="16">
        <v>187500</v>
      </c>
      <c r="D196" s="16">
        <v>60</v>
      </c>
      <c r="E196" s="16">
        <v>4</v>
      </c>
      <c r="F196" s="19">
        <v>70.049958368026651</v>
      </c>
      <c r="G196" s="16">
        <v>12205</v>
      </c>
      <c r="H196" s="16">
        <v>2</v>
      </c>
      <c r="I196" s="16">
        <v>2</v>
      </c>
      <c r="J196" s="16">
        <v>3</v>
      </c>
      <c r="K196" s="16">
        <v>4</v>
      </c>
      <c r="L196" s="16">
        <v>4</v>
      </c>
      <c r="M196" s="16">
        <v>3</v>
      </c>
      <c r="N196" s="16">
        <v>1</v>
      </c>
      <c r="O196" s="16">
        <v>7</v>
      </c>
      <c r="P196" s="16">
        <v>7</v>
      </c>
      <c r="Q196" s="16">
        <v>3</v>
      </c>
      <c r="R196" s="16">
        <v>8</v>
      </c>
      <c r="S196" s="16">
        <v>6</v>
      </c>
      <c r="T196" s="16">
        <v>8</v>
      </c>
      <c r="U196" s="16">
        <v>1966</v>
      </c>
      <c r="V196" s="16">
        <v>2007</v>
      </c>
      <c r="W196" s="16">
        <v>5</v>
      </c>
      <c r="X196" s="16">
        <v>8</v>
      </c>
      <c r="Y196" s="16">
        <v>9</v>
      </c>
      <c r="Z196" s="16">
        <v>4</v>
      </c>
      <c r="AA196" s="16">
        <v>157</v>
      </c>
      <c r="AB196" s="16">
        <v>3</v>
      </c>
      <c r="AC196" s="16">
        <v>3</v>
      </c>
      <c r="AD196" s="16">
        <v>2</v>
      </c>
      <c r="AE196" s="16">
        <v>4</v>
      </c>
      <c r="AF196" s="16">
        <v>3</v>
      </c>
      <c r="AG196" s="16">
        <v>5</v>
      </c>
      <c r="AH196" s="16">
        <v>568</v>
      </c>
      <c r="AI196" s="16">
        <v>0</v>
      </c>
      <c r="AJ196" s="16">
        <v>264</v>
      </c>
      <c r="AK196" s="16">
        <v>832</v>
      </c>
      <c r="AL196" s="16">
        <v>6</v>
      </c>
      <c r="AM196" s="16">
        <v>6</v>
      </c>
      <c r="AN196" s="16">
        <v>976</v>
      </c>
      <c r="AO196" s="16">
        <v>1111</v>
      </c>
      <c r="AP196" s="16">
        <v>0</v>
      </c>
      <c r="AQ196" s="16">
        <v>2087</v>
      </c>
      <c r="AR196" s="16">
        <v>0</v>
      </c>
      <c r="AS196" s="16">
        <v>0</v>
      </c>
      <c r="AT196" s="16">
        <v>2</v>
      </c>
      <c r="AU196" s="16">
        <v>1</v>
      </c>
      <c r="AV196" s="16">
        <v>5</v>
      </c>
      <c r="AW196" s="16">
        <v>1</v>
      </c>
      <c r="AX196" s="16">
        <v>5</v>
      </c>
      <c r="AY196" s="16">
        <v>9</v>
      </c>
      <c r="AZ196" s="16">
        <v>0</v>
      </c>
      <c r="BA196" s="16">
        <v>6</v>
      </c>
      <c r="BB196" s="16">
        <v>1966</v>
      </c>
      <c r="BC196" s="16">
        <v>4</v>
      </c>
      <c r="BD196" s="16">
        <v>2</v>
      </c>
      <c r="BE196" s="16">
        <v>444</v>
      </c>
      <c r="BF196" s="16">
        <v>4</v>
      </c>
      <c r="BG196" s="16">
        <v>4</v>
      </c>
      <c r="BH196" s="16">
        <v>3</v>
      </c>
      <c r="BI196" s="16">
        <v>133</v>
      </c>
      <c r="BJ196" s="16">
        <v>168</v>
      </c>
      <c r="BK196" s="16">
        <v>0</v>
      </c>
      <c r="BL196" s="16">
        <v>0</v>
      </c>
      <c r="BM196" s="16">
        <v>0</v>
      </c>
      <c r="BN196" s="16">
        <v>0</v>
      </c>
      <c r="BO196" s="16">
        <v>5</v>
      </c>
      <c r="BP196" s="16">
        <v>0</v>
      </c>
      <c r="BQ196" s="16">
        <v>7</v>
      </c>
      <c r="BR196" s="16">
        <v>2007</v>
      </c>
      <c r="BS196" s="16">
        <v>16</v>
      </c>
      <c r="BT196" s="16">
        <v>4</v>
      </c>
      <c r="BU196" s="16">
        <v>5</v>
      </c>
    </row>
    <row r="197" spans="2:73" x14ac:dyDescent="0.35">
      <c r="B197" s="10" t="s">
        <v>481</v>
      </c>
      <c r="C197" s="16">
        <v>146800</v>
      </c>
      <c r="D197" s="16">
        <v>80</v>
      </c>
      <c r="E197" s="16">
        <v>4</v>
      </c>
      <c r="F197" s="19">
        <v>70.049958368026651</v>
      </c>
      <c r="G197" s="16">
        <v>11333</v>
      </c>
      <c r="H197" s="16">
        <v>2</v>
      </c>
      <c r="I197" s="16">
        <v>2</v>
      </c>
      <c r="J197" s="16">
        <v>2</v>
      </c>
      <c r="K197" s="16">
        <v>4</v>
      </c>
      <c r="L197" s="16">
        <v>2</v>
      </c>
      <c r="M197" s="16">
        <v>3</v>
      </c>
      <c r="N197" s="16">
        <v>6</v>
      </c>
      <c r="O197" s="16">
        <v>7</v>
      </c>
      <c r="P197" s="16">
        <v>7</v>
      </c>
      <c r="Q197" s="16">
        <v>3</v>
      </c>
      <c r="R197" s="16">
        <v>3</v>
      </c>
      <c r="S197" s="16">
        <v>6</v>
      </c>
      <c r="T197" s="16">
        <v>5</v>
      </c>
      <c r="U197" s="16">
        <v>1976</v>
      </c>
      <c r="V197" s="16">
        <v>1976</v>
      </c>
      <c r="W197" s="16">
        <v>5</v>
      </c>
      <c r="X197" s="16">
        <v>8</v>
      </c>
      <c r="Y197" s="16">
        <v>9</v>
      </c>
      <c r="Z197" s="16">
        <v>2</v>
      </c>
      <c r="AA197" s="16">
        <v>0</v>
      </c>
      <c r="AB197" s="16">
        <v>3</v>
      </c>
      <c r="AC197" s="16">
        <v>3</v>
      </c>
      <c r="AD197" s="16">
        <v>6</v>
      </c>
      <c r="AE197" s="16">
        <v>5</v>
      </c>
      <c r="AF197" s="16">
        <v>4</v>
      </c>
      <c r="AG197" s="16">
        <v>4</v>
      </c>
      <c r="AH197" s="16">
        <v>539</v>
      </c>
      <c r="AI197" s="16">
        <v>0</v>
      </c>
      <c r="AJ197" s="16">
        <v>490</v>
      </c>
      <c r="AK197" s="16">
        <v>1029</v>
      </c>
      <c r="AL197" s="16">
        <v>6</v>
      </c>
      <c r="AM197" s="16">
        <v>6</v>
      </c>
      <c r="AN197" s="16">
        <v>1062</v>
      </c>
      <c r="AO197" s="16">
        <v>0</v>
      </c>
      <c r="AP197" s="16">
        <v>0</v>
      </c>
      <c r="AQ197" s="16">
        <v>1062</v>
      </c>
      <c r="AR197" s="16">
        <v>1</v>
      </c>
      <c r="AS197" s="16">
        <v>0</v>
      </c>
      <c r="AT197" s="16">
        <v>1</v>
      </c>
      <c r="AU197" s="16">
        <v>0</v>
      </c>
      <c r="AV197" s="16">
        <v>3</v>
      </c>
      <c r="AW197" s="16">
        <v>1</v>
      </c>
      <c r="AX197" s="16">
        <v>4</v>
      </c>
      <c r="AY197" s="16">
        <v>5</v>
      </c>
      <c r="AZ197" s="16">
        <v>2</v>
      </c>
      <c r="BA197" s="16">
        <v>6</v>
      </c>
      <c r="BB197" s="16">
        <v>1976</v>
      </c>
      <c r="BC197" s="16">
        <v>3</v>
      </c>
      <c r="BD197" s="16">
        <v>2</v>
      </c>
      <c r="BE197" s="16">
        <v>539</v>
      </c>
      <c r="BF197" s="16">
        <v>4</v>
      </c>
      <c r="BG197" s="16">
        <v>4</v>
      </c>
      <c r="BH197" s="16">
        <v>3</v>
      </c>
      <c r="BI197" s="16">
        <v>120</v>
      </c>
      <c r="BJ197" s="16">
        <v>0</v>
      </c>
      <c r="BK197" s="16">
        <v>0</v>
      </c>
      <c r="BL197" s="16">
        <v>0</v>
      </c>
      <c r="BM197" s="16">
        <v>0</v>
      </c>
      <c r="BN197" s="16">
        <v>0</v>
      </c>
      <c r="BO197" s="16">
        <v>5</v>
      </c>
      <c r="BP197" s="16">
        <v>0</v>
      </c>
      <c r="BQ197" s="16">
        <v>5</v>
      </c>
      <c r="BR197" s="16">
        <v>2007</v>
      </c>
      <c r="BS197" s="16">
        <v>16</v>
      </c>
      <c r="BT197" s="16">
        <v>4</v>
      </c>
      <c r="BU197" s="16">
        <v>5</v>
      </c>
    </row>
    <row r="198" spans="2:73" x14ac:dyDescent="0.35">
      <c r="B198" s="10" t="s">
        <v>482</v>
      </c>
      <c r="C198" s="16">
        <v>194500</v>
      </c>
      <c r="D198" s="16">
        <v>60</v>
      </c>
      <c r="E198" s="16">
        <v>4</v>
      </c>
      <c r="F198" s="19">
        <v>70.049958368026651</v>
      </c>
      <c r="G198" s="16">
        <v>10832</v>
      </c>
      <c r="H198" s="16">
        <v>2</v>
      </c>
      <c r="I198" s="16">
        <v>2</v>
      </c>
      <c r="J198" s="16">
        <v>2</v>
      </c>
      <c r="K198" s="16">
        <v>4</v>
      </c>
      <c r="L198" s="16">
        <v>2</v>
      </c>
      <c r="M198" s="16">
        <v>3</v>
      </c>
      <c r="N198" s="16">
        <v>11</v>
      </c>
      <c r="O198" s="16">
        <v>7</v>
      </c>
      <c r="P198" s="16">
        <v>7</v>
      </c>
      <c r="Q198" s="16">
        <v>3</v>
      </c>
      <c r="R198" s="16">
        <v>8</v>
      </c>
      <c r="S198" s="16">
        <v>7</v>
      </c>
      <c r="T198" s="16">
        <v>5</v>
      </c>
      <c r="U198" s="16">
        <v>1994</v>
      </c>
      <c r="V198" s="16">
        <v>1996</v>
      </c>
      <c r="W198" s="16">
        <v>5</v>
      </c>
      <c r="X198" s="16">
        <v>8</v>
      </c>
      <c r="Y198" s="16">
        <v>10</v>
      </c>
      <c r="Z198" s="16">
        <v>2</v>
      </c>
      <c r="AA198" s="16">
        <v>0</v>
      </c>
      <c r="AB198" s="16">
        <v>4</v>
      </c>
      <c r="AC198" s="16">
        <v>3</v>
      </c>
      <c r="AD198" s="16">
        <v>6</v>
      </c>
      <c r="AE198" s="16">
        <v>5</v>
      </c>
      <c r="AF198" s="16">
        <v>4</v>
      </c>
      <c r="AG198" s="16">
        <v>6</v>
      </c>
      <c r="AH198" s="16">
        <v>0</v>
      </c>
      <c r="AI198" s="16">
        <v>0</v>
      </c>
      <c r="AJ198" s="16">
        <v>712</v>
      </c>
      <c r="AK198" s="16">
        <v>712</v>
      </c>
      <c r="AL198" s="16">
        <v>6</v>
      </c>
      <c r="AM198" s="16">
        <v>6</v>
      </c>
      <c r="AN198" s="16">
        <v>1086</v>
      </c>
      <c r="AO198" s="16">
        <v>809</v>
      </c>
      <c r="AP198" s="16">
        <v>0</v>
      </c>
      <c r="AQ198" s="16">
        <v>1895</v>
      </c>
      <c r="AR198" s="16">
        <v>0</v>
      </c>
      <c r="AS198" s="16">
        <v>0</v>
      </c>
      <c r="AT198" s="16">
        <v>2</v>
      </c>
      <c r="AU198" s="16">
        <v>1</v>
      </c>
      <c r="AV198" s="16">
        <v>3</v>
      </c>
      <c r="AW198" s="16">
        <v>1</v>
      </c>
      <c r="AX198" s="16">
        <v>5</v>
      </c>
      <c r="AY198" s="16">
        <v>7</v>
      </c>
      <c r="AZ198" s="16">
        <v>1</v>
      </c>
      <c r="BA198" s="16">
        <v>6</v>
      </c>
      <c r="BB198" s="16">
        <v>1994</v>
      </c>
      <c r="BC198" s="16">
        <v>4</v>
      </c>
      <c r="BD198" s="16">
        <v>2</v>
      </c>
      <c r="BE198" s="16">
        <v>409</v>
      </c>
      <c r="BF198" s="16">
        <v>4</v>
      </c>
      <c r="BG198" s="16">
        <v>4</v>
      </c>
      <c r="BH198" s="16">
        <v>3</v>
      </c>
      <c r="BI198" s="16">
        <v>143</v>
      </c>
      <c r="BJ198" s="16">
        <v>46</v>
      </c>
      <c r="BK198" s="16">
        <v>0</v>
      </c>
      <c r="BL198" s="16">
        <v>0</v>
      </c>
      <c r="BM198" s="16">
        <v>0</v>
      </c>
      <c r="BN198" s="16">
        <v>0</v>
      </c>
      <c r="BO198" s="16">
        <v>5</v>
      </c>
      <c r="BP198" s="16">
        <v>500</v>
      </c>
      <c r="BQ198" s="16">
        <v>10</v>
      </c>
      <c r="BR198" s="16">
        <v>2008</v>
      </c>
      <c r="BS198" s="16">
        <v>15</v>
      </c>
      <c r="BT198" s="16">
        <v>4</v>
      </c>
      <c r="BU198" s="16">
        <v>5</v>
      </c>
    </row>
    <row r="199" spans="2:73" x14ac:dyDescent="0.35">
      <c r="B199" s="10" t="s">
        <v>483</v>
      </c>
      <c r="C199" s="16">
        <v>144500</v>
      </c>
      <c r="D199" s="16">
        <v>120</v>
      </c>
      <c r="E199" s="16">
        <v>2</v>
      </c>
      <c r="F199" s="19">
        <v>70.049958368026651</v>
      </c>
      <c r="G199" s="16">
        <v>4438</v>
      </c>
      <c r="H199" s="16">
        <v>2</v>
      </c>
      <c r="I199" s="16">
        <v>1</v>
      </c>
      <c r="J199" s="16">
        <v>2</v>
      </c>
      <c r="K199" s="16">
        <v>4</v>
      </c>
      <c r="L199" s="16">
        <v>4</v>
      </c>
      <c r="M199" s="16">
        <v>3</v>
      </c>
      <c r="N199" s="16">
        <v>16</v>
      </c>
      <c r="O199" s="16">
        <v>7</v>
      </c>
      <c r="P199" s="16">
        <v>7</v>
      </c>
      <c r="Q199" s="16">
        <v>4</v>
      </c>
      <c r="R199" s="16">
        <v>4</v>
      </c>
      <c r="S199" s="16">
        <v>6</v>
      </c>
      <c r="T199" s="16">
        <v>5</v>
      </c>
      <c r="U199" s="16">
        <v>2004</v>
      </c>
      <c r="V199" s="16">
        <v>2004</v>
      </c>
      <c r="W199" s="16">
        <v>5</v>
      </c>
      <c r="X199" s="16">
        <v>8</v>
      </c>
      <c r="Y199" s="16">
        <v>14</v>
      </c>
      <c r="Z199" s="16">
        <v>4</v>
      </c>
      <c r="AA199" s="16">
        <v>169</v>
      </c>
      <c r="AB199" s="16">
        <v>4</v>
      </c>
      <c r="AC199" s="16">
        <v>3</v>
      </c>
      <c r="AD199" s="16">
        <v>6</v>
      </c>
      <c r="AE199" s="16">
        <v>5</v>
      </c>
      <c r="AF199" s="16">
        <v>4</v>
      </c>
      <c r="AG199" s="16">
        <v>7</v>
      </c>
      <c r="AH199" s="16">
        <v>662</v>
      </c>
      <c r="AI199" s="16">
        <v>0</v>
      </c>
      <c r="AJ199" s="16">
        <v>186</v>
      </c>
      <c r="AK199" s="16">
        <v>848</v>
      </c>
      <c r="AL199" s="16">
        <v>6</v>
      </c>
      <c r="AM199" s="16">
        <v>6</v>
      </c>
      <c r="AN199" s="16">
        <v>848</v>
      </c>
      <c r="AO199" s="16">
        <v>0</v>
      </c>
      <c r="AP199" s="16">
        <v>0</v>
      </c>
      <c r="AQ199" s="16">
        <v>848</v>
      </c>
      <c r="AR199" s="16">
        <v>1</v>
      </c>
      <c r="AS199" s="16">
        <v>0</v>
      </c>
      <c r="AT199" s="16">
        <v>1</v>
      </c>
      <c r="AU199" s="16">
        <v>0</v>
      </c>
      <c r="AV199" s="16">
        <v>1</v>
      </c>
      <c r="AW199" s="16">
        <v>1</v>
      </c>
      <c r="AX199" s="16">
        <v>5</v>
      </c>
      <c r="AY199" s="16">
        <v>4</v>
      </c>
      <c r="AZ199" s="16">
        <v>1</v>
      </c>
      <c r="BA199" s="16">
        <v>6</v>
      </c>
      <c r="BB199" s="16">
        <v>2004</v>
      </c>
      <c r="BC199" s="16">
        <v>4</v>
      </c>
      <c r="BD199" s="16">
        <v>2</v>
      </c>
      <c r="BE199" s="16">
        <v>420</v>
      </c>
      <c r="BF199" s="16">
        <v>4</v>
      </c>
      <c r="BG199" s="16">
        <v>4</v>
      </c>
      <c r="BH199" s="16">
        <v>3</v>
      </c>
      <c r="BI199" s="16">
        <v>140</v>
      </c>
      <c r="BJ199" s="16">
        <v>0</v>
      </c>
      <c r="BK199" s="16">
        <v>0</v>
      </c>
      <c r="BL199" s="16">
        <v>0</v>
      </c>
      <c r="BM199" s="16">
        <v>0</v>
      </c>
      <c r="BN199" s="16">
        <v>0</v>
      </c>
      <c r="BO199" s="16">
        <v>5</v>
      </c>
      <c r="BP199" s="16">
        <v>0</v>
      </c>
      <c r="BQ199" s="16">
        <v>6</v>
      </c>
      <c r="BR199" s="16">
        <v>2008</v>
      </c>
      <c r="BS199" s="16">
        <v>15</v>
      </c>
      <c r="BT199" s="16">
        <v>2</v>
      </c>
      <c r="BU199" s="16">
        <v>5</v>
      </c>
    </row>
    <row r="200" spans="2:73" x14ac:dyDescent="0.35">
      <c r="B200" s="10" t="s">
        <v>484</v>
      </c>
      <c r="C200" s="16">
        <v>137000</v>
      </c>
      <c r="D200" s="16">
        <v>20</v>
      </c>
      <c r="E200" s="16">
        <v>4</v>
      </c>
      <c r="F200" s="19">
        <v>70.049958368026651</v>
      </c>
      <c r="G200" s="16">
        <v>11425</v>
      </c>
      <c r="H200" s="16">
        <v>2</v>
      </c>
      <c r="I200" s="16">
        <v>2</v>
      </c>
      <c r="J200" s="16">
        <v>2</v>
      </c>
      <c r="K200" s="16">
        <v>4</v>
      </c>
      <c r="L200" s="16">
        <v>2</v>
      </c>
      <c r="M200" s="16">
        <v>3</v>
      </c>
      <c r="N200" s="16">
        <v>7</v>
      </c>
      <c r="O200" s="16">
        <v>7</v>
      </c>
      <c r="P200" s="16">
        <v>7</v>
      </c>
      <c r="Q200" s="16">
        <v>3</v>
      </c>
      <c r="R200" s="16">
        <v>4</v>
      </c>
      <c r="S200" s="16">
        <v>5</v>
      </c>
      <c r="T200" s="16">
        <v>6</v>
      </c>
      <c r="U200" s="16">
        <v>1954</v>
      </c>
      <c r="V200" s="16">
        <v>1954</v>
      </c>
      <c r="W200" s="16">
        <v>5</v>
      </c>
      <c r="X200" s="16">
        <v>8</v>
      </c>
      <c r="Y200" s="16">
        <v>5</v>
      </c>
      <c r="Z200" s="16">
        <v>2</v>
      </c>
      <c r="AA200" s="16">
        <v>0</v>
      </c>
      <c r="AB200" s="16">
        <v>3</v>
      </c>
      <c r="AC200" s="16">
        <v>3</v>
      </c>
      <c r="AD200" s="16">
        <v>2</v>
      </c>
      <c r="AE200" s="16">
        <v>4</v>
      </c>
      <c r="AF200" s="16">
        <v>4</v>
      </c>
      <c r="AG200" s="16">
        <v>3</v>
      </c>
      <c r="AH200" s="16">
        <v>486</v>
      </c>
      <c r="AI200" s="16">
        <v>0</v>
      </c>
      <c r="AJ200" s="16">
        <v>522</v>
      </c>
      <c r="AK200" s="16">
        <v>1008</v>
      </c>
      <c r="AL200" s="16">
        <v>6</v>
      </c>
      <c r="AM200" s="16">
        <v>6</v>
      </c>
      <c r="AN200" s="16">
        <v>1008</v>
      </c>
      <c r="AO200" s="16">
        <v>0</v>
      </c>
      <c r="AP200" s="16">
        <v>0</v>
      </c>
      <c r="AQ200" s="16">
        <v>1008</v>
      </c>
      <c r="AR200" s="16">
        <v>0</v>
      </c>
      <c r="AS200" s="16">
        <v>0</v>
      </c>
      <c r="AT200" s="16">
        <v>1</v>
      </c>
      <c r="AU200" s="16">
        <v>0</v>
      </c>
      <c r="AV200" s="16">
        <v>2</v>
      </c>
      <c r="AW200" s="16">
        <v>1</v>
      </c>
      <c r="AX200" s="16">
        <v>4</v>
      </c>
      <c r="AY200" s="16">
        <v>4</v>
      </c>
      <c r="AZ200" s="16">
        <v>1</v>
      </c>
      <c r="BA200" s="16">
        <v>6</v>
      </c>
      <c r="BB200" s="16">
        <v>1954</v>
      </c>
      <c r="BC200" s="16">
        <v>3</v>
      </c>
      <c r="BD200" s="16">
        <v>1</v>
      </c>
      <c r="BE200" s="16">
        <v>275</v>
      </c>
      <c r="BF200" s="16">
        <v>4</v>
      </c>
      <c r="BG200" s="16">
        <v>4</v>
      </c>
      <c r="BH200" s="16">
        <v>3</v>
      </c>
      <c r="BI200" s="16">
        <v>0</v>
      </c>
      <c r="BJ200" s="16">
        <v>0</v>
      </c>
      <c r="BK200" s="16">
        <v>120</v>
      </c>
      <c r="BL200" s="16">
        <v>0</v>
      </c>
      <c r="BM200" s="16">
        <v>0</v>
      </c>
      <c r="BN200" s="16">
        <v>0</v>
      </c>
      <c r="BO200" s="16">
        <v>5</v>
      </c>
      <c r="BP200" s="16">
        <v>0</v>
      </c>
      <c r="BQ200" s="16">
        <v>7</v>
      </c>
      <c r="BR200" s="16">
        <v>2006</v>
      </c>
      <c r="BS200" s="16">
        <v>17</v>
      </c>
      <c r="BT200" s="16">
        <v>4</v>
      </c>
      <c r="BU200" s="16">
        <v>5</v>
      </c>
    </row>
    <row r="201" spans="2:73" x14ac:dyDescent="0.35">
      <c r="B201" s="10" t="s">
        <v>485</v>
      </c>
      <c r="C201" s="16">
        <v>271000</v>
      </c>
      <c r="D201" s="16">
        <v>20</v>
      </c>
      <c r="E201" s="16">
        <v>4</v>
      </c>
      <c r="F201" s="19">
        <v>70.049958368026651</v>
      </c>
      <c r="G201" s="16">
        <v>13265</v>
      </c>
      <c r="H201" s="16">
        <v>2</v>
      </c>
      <c r="I201" s="16">
        <v>2</v>
      </c>
      <c r="J201" s="16">
        <v>2</v>
      </c>
      <c r="K201" s="16">
        <v>4</v>
      </c>
      <c r="L201" s="16">
        <v>1</v>
      </c>
      <c r="M201" s="16">
        <v>3</v>
      </c>
      <c r="N201" s="16">
        <v>6</v>
      </c>
      <c r="O201" s="16">
        <v>7</v>
      </c>
      <c r="P201" s="16">
        <v>7</v>
      </c>
      <c r="Q201" s="16">
        <v>3</v>
      </c>
      <c r="R201" s="16">
        <v>4</v>
      </c>
      <c r="S201" s="16">
        <v>8</v>
      </c>
      <c r="T201" s="16">
        <v>5</v>
      </c>
      <c r="U201" s="16">
        <v>2002</v>
      </c>
      <c r="V201" s="16">
        <v>2002</v>
      </c>
      <c r="W201" s="16">
        <v>6</v>
      </c>
      <c r="X201" s="16">
        <v>8</v>
      </c>
      <c r="Y201" s="16">
        <v>15</v>
      </c>
      <c r="Z201" s="16">
        <v>4</v>
      </c>
      <c r="AA201" s="16">
        <v>148</v>
      </c>
      <c r="AB201" s="16">
        <v>4</v>
      </c>
      <c r="AC201" s="16">
        <v>3</v>
      </c>
      <c r="AD201" s="16">
        <v>6</v>
      </c>
      <c r="AE201" s="16">
        <v>5</v>
      </c>
      <c r="AF201" s="16">
        <v>4</v>
      </c>
      <c r="AG201" s="16">
        <v>7</v>
      </c>
      <c r="AH201" s="16">
        <v>1218</v>
      </c>
      <c r="AI201" s="16">
        <v>0</v>
      </c>
      <c r="AJ201" s="16">
        <v>350</v>
      </c>
      <c r="AK201" s="16">
        <v>1568</v>
      </c>
      <c r="AL201" s="16">
        <v>6</v>
      </c>
      <c r="AM201" s="16">
        <v>6</v>
      </c>
      <c r="AN201" s="16">
        <v>1689</v>
      </c>
      <c r="AO201" s="16">
        <v>0</v>
      </c>
      <c r="AP201" s="16">
        <v>0</v>
      </c>
      <c r="AQ201" s="16">
        <v>1689</v>
      </c>
      <c r="AR201" s="16">
        <v>1</v>
      </c>
      <c r="AS201" s="16">
        <v>0</v>
      </c>
      <c r="AT201" s="16">
        <v>2</v>
      </c>
      <c r="AU201" s="16">
        <v>0</v>
      </c>
      <c r="AV201" s="16">
        <v>3</v>
      </c>
      <c r="AW201" s="16">
        <v>1</v>
      </c>
      <c r="AX201" s="16">
        <v>5</v>
      </c>
      <c r="AY201" s="16">
        <v>7</v>
      </c>
      <c r="AZ201" s="16">
        <v>2</v>
      </c>
      <c r="BA201" s="16">
        <v>6</v>
      </c>
      <c r="BB201" s="16">
        <v>2002</v>
      </c>
      <c r="BC201" s="16">
        <v>3</v>
      </c>
      <c r="BD201" s="16">
        <v>3</v>
      </c>
      <c r="BE201" s="16">
        <v>857</v>
      </c>
      <c r="BF201" s="16">
        <v>4</v>
      </c>
      <c r="BG201" s="16">
        <v>4</v>
      </c>
      <c r="BH201" s="16">
        <v>3</v>
      </c>
      <c r="BI201" s="16">
        <v>150</v>
      </c>
      <c r="BJ201" s="16">
        <v>59</v>
      </c>
      <c r="BK201" s="16">
        <v>0</v>
      </c>
      <c r="BL201" s="16">
        <v>0</v>
      </c>
      <c r="BM201" s="16">
        <v>0</v>
      </c>
      <c r="BN201" s="16">
        <v>0</v>
      </c>
      <c r="BO201" s="16">
        <v>5</v>
      </c>
      <c r="BP201" s="16">
        <v>0</v>
      </c>
      <c r="BQ201" s="16">
        <v>7</v>
      </c>
      <c r="BR201" s="16">
        <v>2008</v>
      </c>
      <c r="BS201" s="16">
        <v>15</v>
      </c>
      <c r="BT201" s="16">
        <v>4</v>
      </c>
      <c r="BU201" s="16">
        <v>5</v>
      </c>
    </row>
    <row r="202" spans="2:73" x14ac:dyDescent="0.35">
      <c r="B202" s="10" t="s">
        <v>486</v>
      </c>
      <c r="C202" s="16">
        <v>225000</v>
      </c>
      <c r="D202" s="16">
        <v>60</v>
      </c>
      <c r="E202" s="16">
        <v>4</v>
      </c>
      <c r="F202" s="19">
        <v>70.049958368026651</v>
      </c>
      <c r="G202" s="16">
        <v>12394</v>
      </c>
      <c r="H202" s="16">
        <v>2</v>
      </c>
      <c r="I202" s="16">
        <v>2</v>
      </c>
      <c r="J202" s="16">
        <v>2</v>
      </c>
      <c r="K202" s="16">
        <v>4</v>
      </c>
      <c r="L202" s="16">
        <v>2</v>
      </c>
      <c r="M202" s="16">
        <v>3</v>
      </c>
      <c r="N202" s="16">
        <v>11</v>
      </c>
      <c r="O202" s="16">
        <v>7</v>
      </c>
      <c r="P202" s="16">
        <v>7</v>
      </c>
      <c r="Q202" s="16">
        <v>3</v>
      </c>
      <c r="R202" s="16">
        <v>8</v>
      </c>
      <c r="S202" s="16">
        <v>7</v>
      </c>
      <c r="T202" s="16">
        <v>5</v>
      </c>
      <c r="U202" s="16">
        <v>2003</v>
      </c>
      <c r="V202" s="16">
        <v>2003</v>
      </c>
      <c r="W202" s="16">
        <v>5</v>
      </c>
      <c r="X202" s="16">
        <v>8</v>
      </c>
      <c r="Y202" s="16">
        <v>14</v>
      </c>
      <c r="Z202" s="16">
        <v>2</v>
      </c>
      <c r="AA202" s="16">
        <v>0</v>
      </c>
      <c r="AB202" s="16">
        <v>4</v>
      </c>
      <c r="AC202" s="16">
        <v>3</v>
      </c>
      <c r="AD202" s="16">
        <v>6</v>
      </c>
      <c r="AE202" s="16">
        <v>5</v>
      </c>
      <c r="AF202" s="16">
        <v>4</v>
      </c>
      <c r="AG202" s="16">
        <v>6</v>
      </c>
      <c r="AH202" s="16">
        <v>0</v>
      </c>
      <c r="AI202" s="16">
        <v>0</v>
      </c>
      <c r="AJ202" s="16">
        <v>847</v>
      </c>
      <c r="AK202" s="16">
        <v>847</v>
      </c>
      <c r="AL202" s="16">
        <v>6</v>
      </c>
      <c r="AM202" s="16">
        <v>6</v>
      </c>
      <c r="AN202" s="16">
        <v>847</v>
      </c>
      <c r="AO202" s="16">
        <v>886</v>
      </c>
      <c r="AP202" s="16">
        <v>0</v>
      </c>
      <c r="AQ202" s="16">
        <v>1733</v>
      </c>
      <c r="AR202" s="16">
        <v>0</v>
      </c>
      <c r="AS202" s="16">
        <v>0</v>
      </c>
      <c r="AT202" s="16">
        <v>2</v>
      </c>
      <c r="AU202" s="16">
        <v>1</v>
      </c>
      <c r="AV202" s="16">
        <v>3</v>
      </c>
      <c r="AW202" s="16">
        <v>1</v>
      </c>
      <c r="AX202" s="16">
        <v>5</v>
      </c>
      <c r="AY202" s="16">
        <v>7</v>
      </c>
      <c r="AZ202" s="16">
        <v>1</v>
      </c>
      <c r="BA202" s="16">
        <v>7</v>
      </c>
      <c r="BB202" s="16">
        <v>2003</v>
      </c>
      <c r="BC202" s="16">
        <v>4</v>
      </c>
      <c r="BD202" s="16">
        <v>2</v>
      </c>
      <c r="BE202" s="16">
        <v>433</v>
      </c>
      <c r="BF202" s="16">
        <v>4</v>
      </c>
      <c r="BG202" s="16">
        <v>4</v>
      </c>
      <c r="BH202" s="16">
        <v>3</v>
      </c>
      <c r="BI202" s="16">
        <v>100</v>
      </c>
      <c r="BJ202" s="16">
        <v>48</v>
      </c>
      <c r="BK202" s="16">
        <v>0</v>
      </c>
      <c r="BL202" s="16">
        <v>0</v>
      </c>
      <c r="BM202" s="16">
        <v>0</v>
      </c>
      <c r="BN202" s="16">
        <v>0</v>
      </c>
      <c r="BO202" s="16">
        <v>5</v>
      </c>
      <c r="BP202" s="16">
        <v>0</v>
      </c>
      <c r="BQ202" s="16">
        <v>10</v>
      </c>
      <c r="BR202" s="16">
        <v>2007</v>
      </c>
      <c r="BS202" s="16">
        <v>16</v>
      </c>
      <c r="BT202" s="16">
        <v>4</v>
      </c>
      <c r="BU202" s="16">
        <v>4</v>
      </c>
    </row>
    <row r="203" spans="2:73" x14ac:dyDescent="0.35">
      <c r="B203" s="10" t="s">
        <v>487</v>
      </c>
      <c r="C203" s="16">
        <v>109500</v>
      </c>
      <c r="D203" s="16">
        <v>45</v>
      </c>
      <c r="E203" s="16">
        <v>2</v>
      </c>
      <c r="F203" s="16">
        <v>50</v>
      </c>
      <c r="G203" s="16">
        <v>6130</v>
      </c>
      <c r="H203" s="16">
        <v>2</v>
      </c>
      <c r="I203" s="16">
        <v>1</v>
      </c>
      <c r="J203" s="16">
        <v>2</v>
      </c>
      <c r="K203" s="16">
        <v>4</v>
      </c>
      <c r="L203" s="16">
        <v>4</v>
      </c>
      <c r="M203" s="16">
        <v>3</v>
      </c>
      <c r="N203" s="16">
        <v>12</v>
      </c>
      <c r="O203" s="16">
        <v>7</v>
      </c>
      <c r="P203" s="16">
        <v>7</v>
      </c>
      <c r="Q203" s="16">
        <v>3</v>
      </c>
      <c r="R203" s="16">
        <v>2</v>
      </c>
      <c r="S203" s="16">
        <v>5</v>
      </c>
      <c r="T203" s="16">
        <v>6</v>
      </c>
      <c r="U203" s="16">
        <v>1924</v>
      </c>
      <c r="V203" s="16">
        <v>1950</v>
      </c>
      <c r="W203" s="16">
        <v>5</v>
      </c>
      <c r="X203" s="16">
        <v>8</v>
      </c>
      <c r="Y203" s="16">
        <v>10</v>
      </c>
      <c r="Z203" s="16">
        <v>2</v>
      </c>
      <c r="AA203" s="16">
        <v>0</v>
      </c>
      <c r="AB203" s="16">
        <v>3</v>
      </c>
      <c r="AC203" s="16">
        <v>3</v>
      </c>
      <c r="AD203" s="16">
        <v>3</v>
      </c>
      <c r="AE203" s="16">
        <v>4</v>
      </c>
      <c r="AF203" s="16">
        <v>4</v>
      </c>
      <c r="AG203" s="16">
        <v>4</v>
      </c>
      <c r="AH203" s="16">
        <v>784</v>
      </c>
      <c r="AI203" s="16">
        <v>0</v>
      </c>
      <c r="AJ203" s="16">
        <v>0</v>
      </c>
      <c r="AK203" s="16">
        <v>784</v>
      </c>
      <c r="AL203" s="16">
        <v>6</v>
      </c>
      <c r="AM203" s="16">
        <v>6</v>
      </c>
      <c r="AN203" s="16">
        <v>784</v>
      </c>
      <c r="AO203" s="16">
        <v>0</v>
      </c>
      <c r="AP203" s="16">
        <v>0</v>
      </c>
      <c r="AQ203" s="16">
        <v>784</v>
      </c>
      <c r="AR203" s="16">
        <v>1</v>
      </c>
      <c r="AS203" s="16">
        <v>0</v>
      </c>
      <c r="AT203" s="16">
        <v>1</v>
      </c>
      <c r="AU203" s="16">
        <v>0</v>
      </c>
      <c r="AV203" s="16">
        <v>2</v>
      </c>
      <c r="AW203" s="16">
        <v>1</v>
      </c>
      <c r="AX203" s="16">
        <v>5</v>
      </c>
      <c r="AY203" s="16">
        <v>5</v>
      </c>
      <c r="AZ203" s="16">
        <v>0</v>
      </c>
      <c r="BA203" s="16">
        <v>3</v>
      </c>
      <c r="BB203" s="19">
        <v>1978.5061638868744</v>
      </c>
      <c r="BC203" s="16">
        <v>1</v>
      </c>
      <c r="BD203" s="16">
        <v>0</v>
      </c>
      <c r="BE203" s="16">
        <v>0</v>
      </c>
      <c r="BF203" s="16">
        <v>1</v>
      </c>
      <c r="BG203" s="16">
        <v>1</v>
      </c>
      <c r="BH203" s="16">
        <v>3</v>
      </c>
      <c r="BI203" s="16">
        <v>0</v>
      </c>
      <c r="BJ203" s="16">
        <v>0</v>
      </c>
      <c r="BK203" s="16">
        <v>116</v>
      </c>
      <c r="BL203" s="16">
        <v>0</v>
      </c>
      <c r="BM203" s="16">
        <v>0</v>
      </c>
      <c r="BN203" s="16">
        <v>0</v>
      </c>
      <c r="BO203" s="16">
        <v>5</v>
      </c>
      <c r="BP203" s="16">
        <v>0</v>
      </c>
      <c r="BQ203" s="16">
        <v>5</v>
      </c>
      <c r="BR203" s="16">
        <v>2008</v>
      </c>
      <c r="BS203" s="16">
        <v>15</v>
      </c>
      <c r="BT203" s="16">
        <v>4</v>
      </c>
      <c r="BU203" s="16">
        <v>5</v>
      </c>
    </row>
    <row r="204" spans="2:73" x14ac:dyDescent="0.35">
      <c r="B204" s="10" t="s">
        <v>488</v>
      </c>
      <c r="C204" s="16">
        <v>185000</v>
      </c>
      <c r="D204" s="16">
        <v>60</v>
      </c>
      <c r="E204" s="16">
        <v>4</v>
      </c>
      <c r="F204" s="19">
        <v>70.049958368026651</v>
      </c>
      <c r="G204" s="16">
        <v>28698</v>
      </c>
      <c r="H204" s="16">
        <v>2</v>
      </c>
      <c r="I204" s="16">
        <v>4</v>
      </c>
      <c r="J204" s="16">
        <v>3</v>
      </c>
      <c r="K204" s="16">
        <v>4</v>
      </c>
      <c r="L204" s="16">
        <v>1</v>
      </c>
      <c r="M204" s="16">
        <v>1</v>
      </c>
      <c r="N204" s="16">
        <v>1</v>
      </c>
      <c r="O204" s="16">
        <v>7</v>
      </c>
      <c r="P204" s="16">
        <v>7</v>
      </c>
      <c r="Q204" s="16">
        <v>3</v>
      </c>
      <c r="R204" s="16">
        <v>8</v>
      </c>
      <c r="S204" s="16">
        <v>5</v>
      </c>
      <c r="T204" s="16">
        <v>5</v>
      </c>
      <c r="U204" s="16">
        <v>1967</v>
      </c>
      <c r="V204" s="16">
        <v>1967</v>
      </c>
      <c r="W204" s="16">
        <v>1</v>
      </c>
      <c r="X204" s="16">
        <v>4</v>
      </c>
      <c r="Y204" s="16">
        <v>3</v>
      </c>
      <c r="Z204" s="16">
        <v>2</v>
      </c>
      <c r="AA204" s="16">
        <v>0</v>
      </c>
      <c r="AB204" s="16">
        <v>3</v>
      </c>
      <c r="AC204" s="16">
        <v>3</v>
      </c>
      <c r="AD204" s="16">
        <v>6</v>
      </c>
      <c r="AE204" s="16">
        <v>4</v>
      </c>
      <c r="AF204" s="16">
        <v>5</v>
      </c>
      <c r="AG204" s="16">
        <v>5</v>
      </c>
      <c r="AH204" s="16">
        <v>249</v>
      </c>
      <c r="AI204" s="16">
        <v>764</v>
      </c>
      <c r="AJ204" s="16">
        <v>0</v>
      </c>
      <c r="AK204" s="16">
        <v>1013</v>
      </c>
      <c r="AL204" s="16">
        <v>6</v>
      </c>
      <c r="AM204" s="16">
        <v>6</v>
      </c>
      <c r="AN204" s="16">
        <v>1160</v>
      </c>
      <c r="AO204" s="16">
        <v>966</v>
      </c>
      <c r="AP204" s="16">
        <v>0</v>
      </c>
      <c r="AQ204" s="16">
        <v>2126</v>
      </c>
      <c r="AR204" s="16">
        <v>0</v>
      </c>
      <c r="AS204" s="16">
        <v>1</v>
      </c>
      <c r="AT204" s="16">
        <v>2</v>
      </c>
      <c r="AU204" s="16">
        <v>1</v>
      </c>
      <c r="AV204" s="16">
        <v>3</v>
      </c>
      <c r="AW204" s="16">
        <v>1</v>
      </c>
      <c r="AX204" s="16">
        <v>4</v>
      </c>
      <c r="AY204" s="16">
        <v>7</v>
      </c>
      <c r="AZ204" s="16">
        <v>0</v>
      </c>
      <c r="BA204" s="16">
        <v>6</v>
      </c>
      <c r="BB204" s="16">
        <v>1967</v>
      </c>
      <c r="BC204" s="16">
        <v>4</v>
      </c>
      <c r="BD204" s="16">
        <v>2</v>
      </c>
      <c r="BE204" s="16">
        <v>538</v>
      </c>
      <c r="BF204" s="16">
        <v>4</v>
      </c>
      <c r="BG204" s="16">
        <v>4</v>
      </c>
      <c r="BH204" s="16">
        <v>3</v>
      </c>
      <c r="BI204" s="16">
        <v>486</v>
      </c>
      <c r="BJ204" s="16">
        <v>0</v>
      </c>
      <c r="BK204" s="16">
        <v>0</v>
      </c>
      <c r="BL204" s="16">
        <v>0</v>
      </c>
      <c r="BM204" s="16">
        <v>225</v>
      </c>
      <c r="BN204" s="16">
        <v>0</v>
      </c>
      <c r="BO204" s="16">
        <v>5</v>
      </c>
      <c r="BP204" s="16">
        <v>0</v>
      </c>
      <c r="BQ204" s="16">
        <v>6</v>
      </c>
      <c r="BR204" s="16">
        <v>2009</v>
      </c>
      <c r="BS204" s="16">
        <v>14</v>
      </c>
      <c r="BT204" s="16">
        <v>4</v>
      </c>
      <c r="BU204" s="16">
        <v>3</v>
      </c>
    </row>
    <row r="205" spans="2:73" x14ac:dyDescent="0.35">
      <c r="B205" s="10" t="s">
        <v>489</v>
      </c>
      <c r="C205" s="16">
        <v>140000</v>
      </c>
      <c r="D205" s="16">
        <v>70</v>
      </c>
      <c r="E205" s="16">
        <v>3</v>
      </c>
      <c r="F205" s="19">
        <v>70.049958368026651</v>
      </c>
      <c r="G205" s="16">
        <v>12155</v>
      </c>
      <c r="H205" s="16">
        <v>2</v>
      </c>
      <c r="I205" s="16">
        <v>2</v>
      </c>
      <c r="J205" s="16">
        <v>2</v>
      </c>
      <c r="K205" s="16">
        <v>4</v>
      </c>
      <c r="L205" s="16">
        <v>4</v>
      </c>
      <c r="M205" s="16">
        <v>3</v>
      </c>
      <c r="N205" s="16">
        <v>13</v>
      </c>
      <c r="O205" s="16">
        <v>7</v>
      </c>
      <c r="P205" s="16">
        <v>7</v>
      </c>
      <c r="Q205" s="16">
        <v>3</v>
      </c>
      <c r="R205" s="16">
        <v>8</v>
      </c>
      <c r="S205" s="16">
        <v>6</v>
      </c>
      <c r="T205" s="16">
        <v>8</v>
      </c>
      <c r="U205" s="16">
        <v>1925</v>
      </c>
      <c r="V205" s="16">
        <v>1950</v>
      </c>
      <c r="W205" s="16">
        <v>5</v>
      </c>
      <c r="X205" s="16">
        <v>8</v>
      </c>
      <c r="Y205" s="16">
        <v>4</v>
      </c>
      <c r="Z205" s="16">
        <v>2</v>
      </c>
      <c r="AA205" s="16">
        <v>0</v>
      </c>
      <c r="AB205" s="16">
        <v>3</v>
      </c>
      <c r="AC205" s="16">
        <v>3</v>
      </c>
      <c r="AD205" s="16">
        <v>3</v>
      </c>
      <c r="AE205" s="16">
        <v>4</v>
      </c>
      <c r="AF205" s="16">
        <v>4</v>
      </c>
      <c r="AG205" s="16">
        <v>3</v>
      </c>
      <c r="AH205" s="16">
        <v>156</v>
      </c>
      <c r="AI205" s="16">
        <v>0</v>
      </c>
      <c r="AJ205" s="16">
        <v>516</v>
      </c>
      <c r="AK205" s="16">
        <v>672</v>
      </c>
      <c r="AL205" s="16">
        <v>6</v>
      </c>
      <c r="AM205" s="16">
        <v>6</v>
      </c>
      <c r="AN205" s="16">
        <v>810</v>
      </c>
      <c r="AO205" s="16">
        <v>672</v>
      </c>
      <c r="AP205" s="16">
        <v>0</v>
      </c>
      <c r="AQ205" s="16">
        <v>1482</v>
      </c>
      <c r="AR205" s="16">
        <v>0</v>
      </c>
      <c r="AS205" s="16">
        <v>0</v>
      </c>
      <c r="AT205" s="16">
        <v>2</v>
      </c>
      <c r="AU205" s="16">
        <v>0</v>
      </c>
      <c r="AV205" s="16">
        <v>4</v>
      </c>
      <c r="AW205" s="16">
        <v>1</v>
      </c>
      <c r="AX205" s="16">
        <v>3</v>
      </c>
      <c r="AY205" s="16">
        <v>7</v>
      </c>
      <c r="AZ205" s="16">
        <v>0</v>
      </c>
      <c r="BA205" s="16">
        <v>5</v>
      </c>
      <c r="BB205" s="16">
        <v>1934</v>
      </c>
      <c r="BC205" s="16">
        <v>2</v>
      </c>
      <c r="BD205" s="16">
        <v>1</v>
      </c>
      <c r="BE205" s="16">
        <v>400</v>
      </c>
      <c r="BF205" s="16">
        <v>4</v>
      </c>
      <c r="BG205" s="16">
        <v>4</v>
      </c>
      <c r="BH205" s="16">
        <v>1</v>
      </c>
      <c r="BI205" s="16">
        <v>0</v>
      </c>
      <c r="BJ205" s="16">
        <v>0</v>
      </c>
      <c r="BK205" s="16">
        <v>254</v>
      </c>
      <c r="BL205" s="16">
        <v>0</v>
      </c>
      <c r="BM205" s="16">
        <v>0</v>
      </c>
      <c r="BN205" s="16">
        <v>0</v>
      </c>
      <c r="BO205" s="16">
        <v>5</v>
      </c>
      <c r="BP205" s="16">
        <v>0</v>
      </c>
      <c r="BQ205" s="16">
        <v>3</v>
      </c>
      <c r="BR205" s="16">
        <v>2008</v>
      </c>
      <c r="BS205" s="16">
        <v>15</v>
      </c>
      <c r="BT205" s="16">
        <v>4</v>
      </c>
      <c r="BU205" s="16">
        <v>5</v>
      </c>
    </row>
    <row r="206" spans="2:73" x14ac:dyDescent="0.35">
      <c r="B206" s="10" t="s">
        <v>490</v>
      </c>
      <c r="C206" s="16">
        <v>141000</v>
      </c>
      <c r="D206" s="16">
        <v>90</v>
      </c>
      <c r="E206" s="16">
        <v>4</v>
      </c>
      <c r="F206" s="16">
        <v>80</v>
      </c>
      <c r="G206" s="16">
        <v>8000</v>
      </c>
      <c r="H206" s="16">
        <v>2</v>
      </c>
      <c r="I206" s="16">
        <v>1</v>
      </c>
      <c r="J206" s="16">
        <v>2</v>
      </c>
      <c r="K206" s="16">
        <v>4</v>
      </c>
      <c r="L206" s="16">
        <v>2</v>
      </c>
      <c r="M206" s="16">
        <v>3</v>
      </c>
      <c r="N206" s="16">
        <v>7</v>
      </c>
      <c r="O206" s="16">
        <v>3</v>
      </c>
      <c r="P206" s="16">
        <v>7</v>
      </c>
      <c r="Q206" s="16">
        <v>2</v>
      </c>
      <c r="R206" s="16">
        <v>4</v>
      </c>
      <c r="S206" s="16">
        <v>5</v>
      </c>
      <c r="T206" s="16">
        <v>4</v>
      </c>
      <c r="U206" s="16">
        <v>1961</v>
      </c>
      <c r="V206" s="16">
        <v>1961</v>
      </c>
      <c r="W206" s="16">
        <v>5</v>
      </c>
      <c r="X206" s="16">
        <v>8</v>
      </c>
      <c r="Y206" s="16">
        <v>5</v>
      </c>
      <c r="Z206" s="16">
        <v>2</v>
      </c>
      <c r="AA206" s="16">
        <v>0</v>
      </c>
      <c r="AB206" s="16">
        <v>3</v>
      </c>
      <c r="AC206" s="16">
        <v>3</v>
      </c>
      <c r="AD206" s="16">
        <v>2</v>
      </c>
      <c r="AE206" s="16">
        <v>4</v>
      </c>
      <c r="AF206" s="16">
        <v>4</v>
      </c>
      <c r="AG206" s="16">
        <v>6</v>
      </c>
      <c r="AH206" s="16">
        <v>0</v>
      </c>
      <c r="AI206" s="16">
        <v>0</v>
      </c>
      <c r="AJ206" s="16">
        <v>1800</v>
      </c>
      <c r="AK206" s="16">
        <v>1800</v>
      </c>
      <c r="AL206" s="16">
        <v>6</v>
      </c>
      <c r="AM206" s="16">
        <v>6</v>
      </c>
      <c r="AN206" s="16">
        <v>1800</v>
      </c>
      <c r="AO206" s="16">
        <v>0</v>
      </c>
      <c r="AP206" s="16">
        <v>0</v>
      </c>
      <c r="AQ206" s="16">
        <v>1800</v>
      </c>
      <c r="AR206" s="16">
        <v>0</v>
      </c>
      <c r="AS206" s="16">
        <v>0</v>
      </c>
      <c r="AT206" s="16">
        <v>2</v>
      </c>
      <c r="AU206" s="16">
        <v>0</v>
      </c>
      <c r="AV206" s="16">
        <v>6</v>
      </c>
      <c r="AW206" s="16">
        <v>2</v>
      </c>
      <c r="AX206" s="16">
        <v>4</v>
      </c>
      <c r="AY206" s="16">
        <v>10</v>
      </c>
      <c r="AZ206" s="16">
        <v>0</v>
      </c>
      <c r="BA206" s="16">
        <v>3</v>
      </c>
      <c r="BB206" s="19">
        <v>1978.5061638868744</v>
      </c>
      <c r="BC206" s="16">
        <v>1</v>
      </c>
      <c r="BD206" s="16">
        <v>0</v>
      </c>
      <c r="BE206" s="16">
        <v>0</v>
      </c>
      <c r="BF206" s="16">
        <v>1</v>
      </c>
      <c r="BG206" s="16">
        <v>1</v>
      </c>
      <c r="BH206" s="16">
        <v>3</v>
      </c>
      <c r="BI206" s="16">
        <v>0</v>
      </c>
      <c r="BJ206" s="16">
        <v>0</v>
      </c>
      <c r="BK206" s="16">
        <v>0</v>
      </c>
      <c r="BL206" s="16">
        <v>0</v>
      </c>
      <c r="BM206" s="16">
        <v>0</v>
      </c>
      <c r="BN206" s="16">
        <v>0</v>
      </c>
      <c r="BO206" s="16">
        <v>5</v>
      </c>
      <c r="BP206" s="16">
        <v>0</v>
      </c>
      <c r="BQ206" s="16">
        <v>7</v>
      </c>
      <c r="BR206" s="16">
        <v>2007</v>
      </c>
      <c r="BS206" s="16">
        <v>16</v>
      </c>
      <c r="BT206" s="16">
        <v>4</v>
      </c>
      <c r="BU206" s="16">
        <v>5</v>
      </c>
    </row>
    <row r="207" spans="2:73" x14ac:dyDescent="0.35">
      <c r="B207" s="10" t="s">
        <v>491</v>
      </c>
      <c r="C207" s="16">
        <v>171000</v>
      </c>
      <c r="D207" s="16">
        <v>85</v>
      </c>
      <c r="E207" s="16">
        <v>4</v>
      </c>
      <c r="F207" s="19">
        <v>70.049958368026651</v>
      </c>
      <c r="G207" s="16">
        <v>16647</v>
      </c>
      <c r="H207" s="16">
        <v>2</v>
      </c>
      <c r="I207" s="16">
        <v>2</v>
      </c>
      <c r="J207" s="16">
        <v>2</v>
      </c>
      <c r="K207" s="16">
        <v>4</v>
      </c>
      <c r="L207" s="16">
        <v>1</v>
      </c>
      <c r="M207" s="16">
        <v>3</v>
      </c>
      <c r="N207" s="16">
        <v>5</v>
      </c>
      <c r="O207" s="16">
        <v>1</v>
      </c>
      <c r="P207" s="16">
        <v>7</v>
      </c>
      <c r="Q207" s="16">
        <v>3</v>
      </c>
      <c r="R207" s="16">
        <v>6</v>
      </c>
      <c r="S207" s="16">
        <v>5</v>
      </c>
      <c r="T207" s="16">
        <v>5</v>
      </c>
      <c r="U207" s="16">
        <v>1975</v>
      </c>
      <c r="V207" s="16">
        <v>1981</v>
      </c>
      <c r="W207" s="16">
        <v>5</v>
      </c>
      <c r="X207" s="16">
        <v>8</v>
      </c>
      <c r="Y207" s="16">
        <v>9</v>
      </c>
      <c r="Z207" s="16">
        <v>2</v>
      </c>
      <c r="AA207" s="16">
        <v>0</v>
      </c>
      <c r="AB207" s="16">
        <v>3</v>
      </c>
      <c r="AC207" s="16">
        <v>3</v>
      </c>
      <c r="AD207" s="16">
        <v>2</v>
      </c>
      <c r="AE207" s="16">
        <v>5</v>
      </c>
      <c r="AF207" s="16">
        <v>4</v>
      </c>
      <c r="AG207" s="16">
        <v>4</v>
      </c>
      <c r="AH207" s="16">
        <v>1390</v>
      </c>
      <c r="AI207" s="16">
        <v>0</v>
      </c>
      <c r="AJ207" s="16">
        <v>0</v>
      </c>
      <c r="AK207" s="16">
        <v>1390</v>
      </c>
      <c r="AL207" s="16">
        <v>6</v>
      </c>
      <c r="AM207" s="16">
        <v>6</v>
      </c>
      <c r="AN207" s="16">
        <v>1701</v>
      </c>
      <c r="AO207" s="16">
        <v>0</v>
      </c>
      <c r="AP207" s="16">
        <v>0</v>
      </c>
      <c r="AQ207" s="16">
        <v>1701</v>
      </c>
      <c r="AR207" s="16">
        <v>1</v>
      </c>
      <c r="AS207" s="16">
        <v>0</v>
      </c>
      <c r="AT207" s="16">
        <v>2</v>
      </c>
      <c r="AU207" s="16">
        <v>0</v>
      </c>
      <c r="AV207" s="16">
        <v>3</v>
      </c>
      <c r="AW207" s="16">
        <v>1</v>
      </c>
      <c r="AX207" s="16">
        <v>4</v>
      </c>
      <c r="AY207" s="16">
        <v>6</v>
      </c>
      <c r="AZ207" s="16">
        <v>2</v>
      </c>
      <c r="BA207" s="16">
        <v>4</v>
      </c>
      <c r="BB207" s="16">
        <v>1975</v>
      </c>
      <c r="BC207" s="16">
        <v>4</v>
      </c>
      <c r="BD207" s="16">
        <v>2</v>
      </c>
      <c r="BE207" s="16">
        <v>611</v>
      </c>
      <c r="BF207" s="16">
        <v>4</v>
      </c>
      <c r="BG207" s="16">
        <v>4</v>
      </c>
      <c r="BH207" s="16">
        <v>3</v>
      </c>
      <c r="BI207" s="16">
        <v>0</v>
      </c>
      <c r="BJ207" s="16">
        <v>0</v>
      </c>
      <c r="BK207" s="16">
        <v>0</v>
      </c>
      <c r="BL207" s="16">
        <v>0</v>
      </c>
      <c r="BM207" s="16">
        <v>0</v>
      </c>
      <c r="BN207" s="16">
        <v>0</v>
      </c>
      <c r="BO207" s="16">
        <v>5</v>
      </c>
      <c r="BP207" s="16">
        <v>0</v>
      </c>
      <c r="BQ207" s="16">
        <v>1</v>
      </c>
      <c r="BR207" s="16">
        <v>2007</v>
      </c>
      <c r="BS207" s="16">
        <v>16</v>
      </c>
      <c r="BT207" s="16">
        <v>4</v>
      </c>
      <c r="BU207" s="16">
        <v>5</v>
      </c>
    </row>
    <row r="208" spans="2:73" x14ac:dyDescent="0.35">
      <c r="B208" s="10" t="s">
        <v>492</v>
      </c>
      <c r="C208" s="16">
        <v>215000</v>
      </c>
      <c r="D208" s="16">
        <v>120</v>
      </c>
      <c r="E208" s="16">
        <v>4</v>
      </c>
      <c r="F208" s="19">
        <v>70.049958368026651</v>
      </c>
      <c r="G208" s="16">
        <v>3196</v>
      </c>
      <c r="H208" s="16">
        <v>2</v>
      </c>
      <c r="I208" s="16">
        <v>1</v>
      </c>
      <c r="J208" s="16">
        <v>2</v>
      </c>
      <c r="K208" s="16">
        <v>4</v>
      </c>
      <c r="L208" s="16">
        <v>4</v>
      </c>
      <c r="M208" s="16">
        <v>3</v>
      </c>
      <c r="N208" s="16">
        <v>23</v>
      </c>
      <c r="O208" s="16">
        <v>7</v>
      </c>
      <c r="P208" s="16">
        <v>7</v>
      </c>
      <c r="Q208" s="16">
        <v>4</v>
      </c>
      <c r="R208" s="16">
        <v>4</v>
      </c>
      <c r="S208" s="16">
        <v>8</v>
      </c>
      <c r="T208" s="16">
        <v>5</v>
      </c>
      <c r="U208" s="16">
        <v>2003</v>
      </c>
      <c r="V208" s="16">
        <v>2003</v>
      </c>
      <c r="W208" s="16">
        <v>5</v>
      </c>
      <c r="X208" s="16">
        <v>8</v>
      </c>
      <c r="Y208" s="16">
        <v>14</v>
      </c>
      <c r="Z208" s="16">
        <v>4</v>
      </c>
      <c r="AA208" s="16">
        <v>40</v>
      </c>
      <c r="AB208" s="16">
        <v>4</v>
      </c>
      <c r="AC208" s="16">
        <v>3</v>
      </c>
      <c r="AD208" s="16">
        <v>6</v>
      </c>
      <c r="AE208" s="16">
        <v>5</v>
      </c>
      <c r="AF208" s="16">
        <v>4</v>
      </c>
      <c r="AG208" s="16">
        <v>6</v>
      </c>
      <c r="AH208" s="16">
        <v>0</v>
      </c>
      <c r="AI208" s="16">
        <v>0</v>
      </c>
      <c r="AJ208" s="16">
        <v>1273</v>
      </c>
      <c r="AK208" s="16">
        <v>1273</v>
      </c>
      <c r="AL208" s="16">
        <v>6</v>
      </c>
      <c r="AM208" s="16">
        <v>6</v>
      </c>
      <c r="AN208" s="16">
        <v>1456</v>
      </c>
      <c r="AO208" s="16">
        <v>0</v>
      </c>
      <c r="AP208" s="16">
        <v>0</v>
      </c>
      <c r="AQ208" s="16">
        <v>1456</v>
      </c>
      <c r="AR208" s="16">
        <v>0</v>
      </c>
      <c r="AS208" s="16">
        <v>0</v>
      </c>
      <c r="AT208" s="16">
        <v>2</v>
      </c>
      <c r="AU208" s="16">
        <v>0</v>
      </c>
      <c r="AV208" s="16">
        <v>2</v>
      </c>
      <c r="AW208" s="16">
        <v>1</v>
      </c>
      <c r="AX208" s="16">
        <v>5</v>
      </c>
      <c r="AY208" s="16">
        <v>7</v>
      </c>
      <c r="AZ208" s="16">
        <v>1</v>
      </c>
      <c r="BA208" s="16">
        <v>6</v>
      </c>
      <c r="BB208" s="16">
        <v>2003</v>
      </c>
      <c r="BC208" s="16">
        <v>4</v>
      </c>
      <c r="BD208" s="16">
        <v>2</v>
      </c>
      <c r="BE208" s="16">
        <v>400</v>
      </c>
      <c r="BF208" s="16">
        <v>4</v>
      </c>
      <c r="BG208" s="16">
        <v>4</v>
      </c>
      <c r="BH208" s="16">
        <v>3</v>
      </c>
      <c r="BI208" s="16">
        <v>143</v>
      </c>
      <c r="BJ208" s="16">
        <v>20</v>
      </c>
      <c r="BK208" s="16">
        <v>0</v>
      </c>
      <c r="BL208" s="16">
        <v>0</v>
      </c>
      <c r="BM208" s="16">
        <v>0</v>
      </c>
      <c r="BN208" s="16">
        <v>0</v>
      </c>
      <c r="BO208" s="16">
        <v>5</v>
      </c>
      <c r="BP208" s="16">
        <v>0</v>
      </c>
      <c r="BQ208" s="16">
        <v>5</v>
      </c>
      <c r="BR208" s="16">
        <v>2006</v>
      </c>
      <c r="BS208" s="16">
        <v>17</v>
      </c>
      <c r="BT208" s="16">
        <v>4</v>
      </c>
      <c r="BU208" s="16">
        <v>5</v>
      </c>
    </row>
    <row r="209" spans="2:73" x14ac:dyDescent="0.35">
      <c r="B209" s="10" t="s">
        <v>493</v>
      </c>
      <c r="C209" s="16">
        <v>158000</v>
      </c>
      <c r="D209" s="16">
        <v>80</v>
      </c>
      <c r="E209" s="16">
        <v>4</v>
      </c>
      <c r="F209" s="19">
        <v>70.049958368026651</v>
      </c>
      <c r="G209" s="16">
        <v>12095</v>
      </c>
      <c r="H209" s="16">
        <v>2</v>
      </c>
      <c r="I209" s="16">
        <v>2</v>
      </c>
      <c r="J209" s="16">
        <v>2</v>
      </c>
      <c r="K209" s="16">
        <v>4</v>
      </c>
      <c r="L209" s="16">
        <v>2</v>
      </c>
      <c r="M209" s="16">
        <v>3</v>
      </c>
      <c r="N209" s="16">
        <v>7</v>
      </c>
      <c r="O209" s="16">
        <v>7</v>
      </c>
      <c r="P209" s="16">
        <v>7</v>
      </c>
      <c r="Q209" s="16">
        <v>3</v>
      </c>
      <c r="R209" s="16">
        <v>3</v>
      </c>
      <c r="S209" s="16">
        <v>6</v>
      </c>
      <c r="T209" s="16">
        <v>6</v>
      </c>
      <c r="U209" s="16">
        <v>1964</v>
      </c>
      <c r="V209" s="16">
        <v>1964</v>
      </c>
      <c r="W209" s="16">
        <v>5</v>
      </c>
      <c r="X209" s="16">
        <v>8</v>
      </c>
      <c r="Y209" s="16">
        <v>10</v>
      </c>
      <c r="Z209" s="16">
        <v>4</v>
      </c>
      <c r="AA209" s="16">
        <v>115</v>
      </c>
      <c r="AB209" s="16">
        <v>3</v>
      </c>
      <c r="AC209" s="16">
        <v>4</v>
      </c>
      <c r="AD209" s="16">
        <v>2</v>
      </c>
      <c r="AE209" s="16">
        <v>4</v>
      </c>
      <c r="AF209" s="16">
        <v>4</v>
      </c>
      <c r="AG209" s="16">
        <v>2</v>
      </c>
      <c r="AH209" s="16">
        <v>564</v>
      </c>
      <c r="AI209" s="16">
        <v>0</v>
      </c>
      <c r="AJ209" s="16">
        <v>563</v>
      </c>
      <c r="AK209" s="16">
        <v>1127</v>
      </c>
      <c r="AL209" s="16">
        <v>6</v>
      </c>
      <c r="AM209" s="16">
        <v>6</v>
      </c>
      <c r="AN209" s="16">
        <v>1445</v>
      </c>
      <c r="AO209" s="16">
        <v>0</v>
      </c>
      <c r="AP209" s="16">
        <v>0</v>
      </c>
      <c r="AQ209" s="16">
        <v>1445</v>
      </c>
      <c r="AR209" s="16">
        <v>0</v>
      </c>
      <c r="AS209" s="16">
        <v>0</v>
      </c>
      <c r="AT209" s="16">
        <v>1</v>
      </c>
      <c r="AU209" s="16">
        <v>1</v>
      </c>
      <c r="AV209" s="16">
        <v>3</v>
      </c>
      <c r="AW209" s="16">
        <v>1</v>
      </c>
      <c r="AX209" s="16">
        <v>4</v>
      </c>
      <c r="AY209" s="16">
        <v>7</v>
      </c>
      <c r="AZ209" s="16">
        <v>1</v>
      </c>
      <c r="BA209" s="16">
        <v>6</v>
      </c>
      <c r="BB209" s="16">
        <v>1964</v>
      </c>
      <c r="BC209" s="16">
        <v>3</v>
      </c>
      <c r="BD209" s="16">
        <v>2</v>
      </c>
      <c r="BE209" s="16">
        <v>645</v>
      </c>
      <c r="BF209" s="16">
        <v>4</v>
      </c>
      <c r="BG209" s="16">
        <v>4</v>
      </c>
      <c r="BH209" s="16">
        <v>3</v>
      </c>
      <c r="BI209" s="16">
        <v>180</v>
      </c>
      <c r="BJ209" s="16">
        <v>0</v>
      </c>
      <c r="BK209" s="16">
        <v>0</v>
      </c>
      <c r="BL209" s="16">
        <v>0</v>
      </c>
      <c r="BM209" s="16">
        <v>0</v>
      </c>
      <c r="BN209" s="16">
        <v>0</v>
      </c>
      <c r="BO209" s="16">
        <v>3</v>
      </c>
      <c r="BP209" s="16">
        <v>0</v>
      </c>
      <c r="BQ209" s="16">
        <v>8</v>
      </c>
      <c r="BR209" s="16">
        <v>2009</v>
      </c>
      <c r="BS209" s="16">
        <v>14</v>
      </c>
      <c r="BT209" s="16">
        <v>4</v>
      </c>
      <c r="BU209" s="16">
        <v>5</v>
      </c>
    </row>
    <row r="210" spans="2:73" x14ac:dyDescent="0.35">
      <c r="B210" s="10" t="s">
        <v>494</v>
      </c>
      <c r="C210" s="16">
        <v>127000</v>
      </c>
      <c r="D210" s="16">
        <v>20</v>
      </c>
      <c r="E210" s="16">
        <v>4</v>
      </c>
      <c r="F210" s="19">
        <v>70.049958368026651</v>
      </c>
      <c r="G210" s="16">
        <v>6897</v>
      </c>
      <c r="H210" s="16">
        <v>2</v>
      </c>
      <c r="I210" s="16">
        <v>2</v>
      </c>
      <c r="J210" s="16">
        <v>2</v>
      </c>
      <c r="K210" s="16">
        <v>4</v>
      </c>
      <c r="L210" s="16">
        <v>2</v>
      </c>
      <c r="M210" s="16">
        <v>3</v>
      </c>
      <c r="N210" s="16">
        <v>5</v>
      </c>
      <c r="O210" s="16">
        <v>7</v>
      </c>
      <c r="P210" s="16">
        <v>7</v>
      </c>
      <c r="Q210" s="16">
        <v>3</v>
      </c>
      <c r="R210" s="16">
        <v>4</v>
      </c>
      <c r="S210" s="16">
        <v>5</v>
      </c>
      <c r="T210" s="16">
        <v>8</v>
      </c>
      <c r="U210" s="16">
        <v>1962</v>
      </c>
      <c r="V210" s="16">
        <v>2010</v>
      </c>
      <c r="W210" s="16">
        <v>5</v>
      </c>
      <c r="X210" s="16">
        <v>8</v>
      </c>
      <c r="Y210" s="16">
        <v>9</v>
      </c>
      <c r="Z210" s="16">
        <v>2</v>
      </c>
      <c r="AA210" s="16">
        <v>0</v>
      </c>
      <c r="AB210" s="16">
        <v>3</v>
      </c>
      <c r="AC210" s="16">
        <v>4</v>
      </c>
      <c r="AD210" s="16">
        <v>2</v>
      </c>
      <c r="AE210" s="16">
        <v>4</v>
      </c>
      <c r="AF210" s="16">
        <v>4</v>
      </c>
      <c r="AG210" s="16">
        <v>4</v>
      </c>
      <c r="AH210" s="16">
        <v>659</v>
      </c>
      <c r="AI210" s="16">
        <v>0</v>
      </c>
      <c r="AJ210" s="16">
        <v>381</v>
      </c>
      <c r="AK210" s="16">
        <v>1040</v>
      </c>
      <c r="AL210" s="16">
        <v>6</v>
      </c>
      <c r="AM210" s="16">
        <v>6</v>
      </c>
      <c r="AN210" s="16">
        <v>1040</v>
      </c>
      <c r="AO210" s="16">
        <v>0</v>
      </c>
      <c r="AP210" s="16">
        <v>0</v>
      </c>
      <c r="AQ210" s="16">
        <v>1040</v>
      </c>
      <c r="AR210" s="16">
        <v>1</v>
      </c>
      <c r="AS210" s="16">
        <v>0</v>
      </c>
      <c r="AT210" s="16">
        <v>1</v>
      </c>
      <c r="AU210" s="16">
        <v>1</v>
      </c>
      <c r="AV210" s="16">
        <v>3</v>
      </c>
      <c r="AW210" s="16">
        <v>1</v>
      </c>
      <c r="AX210" s="16">
        <v>4</v>
      </c>
      <c r="AY210" s="16">
        <v>6</v>
      </c>
      <c r="AZ210" s="16">
        <v>0</v>
      </c>
      <c r="BA210" s="16">
        <v>5</v>
      </c>
      <c r="BB210" s="16">
        <v>1962</v>
      </c>
      <c r="BC210" s="16">
        <v>2</v>
      </c>
      <c r="BD210" s="16">
        <v>1</v>
      </c>
      <c r="BE210" s="16">
        <v>260</v>
      </c>
      <c r="BF210" s="16">
        <v>4</v>
      </c>
      <c r="BG210" s="16">
        <v>4</v>
      </c>
      <c r="BH210" s="16">
        <v>3</v>
      </c>
      <c r="BI210" s="16">
        <v>0</v>
      </c>
      <c r="BJ210" s="16">
        <v>104</v>
      </c>
      <c r="BK210" s="16">
        <v>0</v>
      </c>
      <c r="BL210" s="16">
        <v>0</v>
      </c>
      <c r="BM210" s="16">
        <v>0</v>
      </c>
      <c r="BN210" s="16">
        <v>0</v>
      </c>
      <c r="BO210" s="16">
        <v>5</v>
      </c>
      <c r="BP210" s="16">
        <v>0</v>
      </c>
      <c r="BQ210" s="16">
        <v>4</v>
      </c>
      <c r="BR210" s="16">
        <v>2010</v>
      </c>
      <c r="BS210" s="16">
        <v>13</v>
      </c>
      <c r="BT210" s="16">
        <v>4</v>
      </c>
      <c r="BU210" s="16">
        <v>5</v>
      </c>
    </row>
    <row r="211" spans="2:73" x14ac:dyDescent="0.35">
      <c r="B211" s="10" t="s">
        <v>495</v>
      </c>
      <c r="C211" s="16">
        <v>147000</v>
      </c>
      <c r="D211" s="16">
        <v>80</v>
      </c>
      <c r="E211" s="16">
        <v>4</v>
      </c>
      <c r="F211" s="19">
        <v>70.049958368026651</v>
      </c>
      <c r="G211" s="16">
        <v>10970</v>
      </c>
      <c r="H211" s="16">
        <v>2</v>
      </c>
      <c r="I211" s="16">
        <v>2</v>
      </c>
      <c r="J211" s="16">
        <v>3</v>
      </c>
      <c r="K211" s="16">
        <v>4</v>
      </c>
      <c r="L211" s="16">
        <v>4</v>
      </c>
      <c r="M211" s="16">
        <v>2</v>
      </c>
      <c r="N211" s="16">
        <v>16</v>
      </c>
      <c r="O211" s="16">
        <v>7</v>
      </c>
      <c r="P211" s="16">
        <v>7</v>
      </c>
      <c r="Q211" s="16">
        <v>3</v>
      </c>
      <c r="R211" s="16">
        <v>3</v>
      </c>
      <c r="S211" s="16">
        <v>6</v>
      </c>
      <c r="T211" s="16">
        <v>6</v>
      </c>
      <c r="U211" s="16">
        <v>1978</v>
      </c>
      <c r="V211" s="16">
        <v>1978</v>
      </c>
      <c r="W211" s="16">
        <v>5</v>
      </c>
      <c r="X211" s="16">
        <v>8</v>
      </c>
      <c r="Y211" s="16">
        <v>3</v>
      </c>
      <c r="Z211" s="16">
        <v>2</v>
      </c>
      <c r="AA211" s="16">
        <v>0</v>
      </c>
      <c r="AB211" s="16">
        <v>3</v>
      </c>
      <c r="AC211" s="16">
        <v>3</v>
      </c>
      <c r="AD211" s="16">
        <v>2</v>
      </c>
      <c r="AE211" s="16">
        <v>5</v>
      </c>
      <c r="AF211" s="16">
        <v>5</v>
      </c>
      <c r="AG211" s="16">
        <v>7</v>
      </c>
      <c r="AH211" s="16">
        <v>505</v>
      </c>
      <c r="AI211" s="16">
        <v>435</v>
      </c>
      <c r="AJ211" s="16">
        <v>0</v>
      </c>
      <c r="AK211" s="16">
        <v>940</v>
      </c>
      <c r="AL211" s="16">
        <v>6</v>
      </c>
      <c r="AM211" s="16">
        <v>6</v>
      </c>
      <c r="AN211" s="16">
        <v>1026</v>
      </c>
      <c r="AO211" s="16">
        <v>0</v>
      </c>
      <c r="AP211" s="16">
        <v>0</v>
      </c>
      <c r="AQ211" s="16">
        <v>1026</v>
      </c>
      <c r="AR211" s="16">
        <v>1</v>
      </c>
      <c r="AS211" s="16">
        <v>0</v>
      </c>
      <c r="AT211" s="16">
        <v>1</v>
      </c>
      <c r="AU211" s="16">
        <v>0</v>
      </c>
      <c r="AV211" s="16">
        <v>3</v>
      </c>
      <c r="AW211" s="16">
        <v>1</v>
      </c>
      <c r="AX211" s="16">
        <v>4</v>
      </c>
      <c r="AY211" s="16">
        <v>5</v>
      </c>
      <c r="AZ211" s="16">
        <v>0</v>
      </c>
      <c r="BA211" s="16">
        <v>5</v>
      </c>
      <c r="BB211" s="16">
        <v>1981</v>
      </c>
      <c r="BC211" s="16">
        <v>2</v>
      </c>
      <c r="BD211" s="16">
        <v>2</v>
      </c>
      <c r="BE211" s="16">
        <v>576</v>
      </c>
      <c r="BF211" s="16">
        <v>4</v>
      </c>
      <c r="BG211" s="16">
        <v>3</v>
      </c>
      <c r="BH211" s="16">
        <v>3</v>
      </c>
      <c r="BI211" s="16">
        <v>0</v>
      </c>
      <c r="BJ211" s="16">
        <v>0</v>
      </c>
      <c r="BK211" s="16">
        <v>34</v>
      </c>
      <c r="BL211" s="16">
        <v>0</v>
      </c>
      <c r="BM211" s="16">
        <v>0</v>
      </c>
      <c r="BN211" s="16">
        <v>0</v>
      </c>
      <c r="BO211" s="16">
        <v>3</v>
      </c>
      <c r="BP211" s="16">
        <v>0</v>
      </c>
      <c r="BQ211" s="16">
        <v>10</v>
      </c>
      <c r="BR211" s="16">
        <v>2008</v>
      </c>
      <c r="BS211" s="16">
        <v>15</v>
      </c>
      <c r="BT211" s="16">
        <v>4</v>
      </c>
      <c r="BU211" s="16">
        <v>5</v>
      </c>
    </row>
    <row r="212" spans="2:73" x14ac:dyDescent="0.35">
      <c r="B212" s="10" t="s">
        <v>496</v>
      </c>
      <c r="C212" s="16">
        <v>250000</v>
      </c>
      <c r="D212" s="16">
        <v>60</v>
      </c>
      <c r="E212" s="16">
        <v>4</v>
      </c>
      <c r="F212" s="19">
        <v>70.049958368026651</v>
      </c>
      <c r="G212" s="16">
        <v>11029</v>
      </c>
      <c r="H212" s="16">
        <v>2</v>
      </c>
      <c r="I212" s="16">
        <v>2</v>
      </c>
      <c r="J212" s="16">
        <v>2</v>
      </c>
      <c r="K212" s="16">
        <v>4</v>
      </c>
      <c r="L212" s="16">
        <v>2</v>
      </c>
      <c r="M212" s="16">
        <v>3</v>
      </c>
      <c r="N212" s="16">
        <v>10</v>
      </c>
      <c r="O212" s="16">
        <v>4</v>
      </c>
      <c r="P212" s="16">
        <v>7</v>
      </c>
      <c r="Q212" s="16">
        <v>3</v>
      </c>
      <c r="R212" s="16">
        <v>8</v>
      </c>
      <c r="S212" s="16">
        <v>6</v>
      </c>
      <c r="T212" s="16">
        <v>7</v>
      </c>
      <c r="U212" s="16">
        <v>1968</v>
      </c>
      <c r="V212" s="16">
        <v>1984</v>
      </c>
      <c r="W212" s="16">
        <v>5</v>
      </c>
      <c r="X212" s="16">
        <v>8</v>
      </c>
      <c r="Y212" s="16">
        <v>9</v>
      </c>
      <c r="Z212" s="16">
        <v>4</v>
      </c>
      <c r="AA212" s="16">
        <v>220</v>
      </c>
      <c r="AB212" s="16">
        <v>3</v>
      </c>
      <c r="AC212" s="16">
        <v>3</v>
      </c>
      <c r="AD212" s="16">
        <v>2</v>
      </c>
      <c r="AE212" s="16">
        <v>4</v>
      </c>
      <c r="AF212" s="16">
        <v>4</v>
      </c>
      <c r="AG212" s="16">
        <v>3</v>
      </c>
      <c r="AH212" s="16">
        <v>619</v>
      </c>
      <c r="AI212" s="16">
        <v>0</v>
      </c>
      <c r="AJ212" s="16">
        <v>435</v>
      </c>
      <c r="AK212" s="16">
        <v>1054</v>
      </c>
      <c r="AL212" s="16">
        <v>6</v>
      </c>
      <c r="AM212" s="16">
        <v>6</v>
      </c>
      <c r="AN212" s="16">
        <v>1512</v>
      </c>
      <c r="AO212" s="16">
        <v>1142</v>
      </c>
      <c r="AP212" s="16">
        <v>0</v>
      </c>
      <c r="AQ212" s="16">
        <v>2654</v>
      </c>
      <c r="AR212" s="16">
        <v>1</v>
      </c>
      <c r="AS212" s="16">
        <v>0</v>
      </c>
      <c r="AT212" s="16">
        <v>2</v>
      </c>
      <c r="AU212" s="16">
        <v>1</v>
      </c>
      <c r="AV212" s="16">
        <v>4</v>
      </c>
      <c r="AW212" s="16">
        <v>1</v>
      </c>
      <c r="AX212" s="16">
        <v>5</v>
      </c>
      <c r="AY212" s="16">
        <v>9</v>
      </c>
      <c r="AZ212" s="16">
        <v>1</v>
      </c>
      <c r="BA212" s="16">
        <v>6</v>
      </c>
      <c r="BB212" s="16">
        <v>1968</v>
      </c>
      <c r="BC212" s="16">
        <v>2</v>
      </c>
      <c r="BD212" s="16">
        <v>2</v>
      </c>
      <c r="BE212" s="16">
        <v>619</v>
      </c>
      <c r="BF212" s="16">
        <v>4</v>
      </c>
      <c r="BG212" s="16">
        <v>4</v>
      </c>
      <c r="BH212" s="16">
        <v>3</v>
      </c>
      <c r="BI212" s="16">
        <v>0</v>
      </c>
      <c r="BJ212" s="16">
        <v>65</v>
      </c>
      <c r="BK212" s="16">
        <v>0</v>
      </c>
      <c r="BL212" s="16">
        <v>0</v>
      </c>
      <c r="BM212" s="16">
        <v>222</v>
      </c>
      <c r="BN212" s="16">
        <v>0</v>
      </c>
      <c r="BO212" s="16">
        <v>5</v>
      </c>
      <c r="BP212" s="16">
        <v>0</v>
      </c>
      <c r="BQ212" s="16">
        <v>8</v>
      </c>
      <c r="BR212" s="16">
        <v>2006</v>
      </c>
      <c r="BS212" s="16">
        <v>17</v>
      </c>
      <c r="BT212" s="16">
        <v>4</v>
      </c>
      <c r="BU212" s="16">
        <v>5</v>
      </c>
    </row>
    <row r="213" spans="2:73" x14ac:dyDescent="0.35">
      <c r="B213" s="10" t="s">
        <v>497</v>
      </c>
      <c r="C213" s="16">
        <v>148500</v>
      </c>
      <c r="D213" s="16">
        <v>20</v>
      </c>
      <c r="E213" s="16">
        <v>4</v>
      </c>
      <c r="F213" s="19">
        <v>70.049958368026651</v>
      </c>
      <c r="G213" s="16">
        <v>8750</v>
      </c>
      <c r="H213" s="16">
        <v>2</v>
      </c>
      <c r="I213" s="16">
        <v>2</v>
      </c>
      <c r="J213" s="16">
        <v>2</v>
      </c>
      <c r="K213" s="16">
        <v>4</v>
      </c>
      <c r="L213" s="16">
        <v>4</v>
      </c>
      <c r="M213" s="16">
        <v>3</v>
      </c>
      <c r="N213" s="16">
        <v>7</v>
      </c>
      <c r="O213" s="16">
        <v>7</v>
      </c>
      <c r="P213" s="16">
        <v>7</v>
      </c>
      <c r="Q213" s="16">
        <v>3</v>
      </c>
      <c r="R213" s="16">
        <v>4</v>
      </c>
      <c r="S213" s="16">
        <v>5</v>
      </c>
      <c r="T213" s="16">
        <v>6</v>
      </c>
      <c r="U213" s="16">
        <v>1970</v>
      </c>
      <c r="V213" s="16">
        <v>1970</v>
      </c>
      <c r="W213" s="16">
        <v>5</v>
      </c>
      <c r="X213" s="16">
        <v>8</v>
      </c>
      <c r="Y213" s="16">
        <v>10</v>
      </c>
      <c r="Z213" s="16">
        <v>4</v>
      </c>
      <c r="AA213" s="16">
        <v>76</v>
      </c>
      <c r="AB213" s="16">
        <v>3</v>
      </c>
      <c r="AC213" s="16">
        <v>3</v>
      </c>
      <c r="AD213" s="16">
        <v>2</v>
      </c>
      <c r="AE213" s="16">
        <v>4</v>
      </c>
      <c r="AF213" s="16">
        <v>4</v>
      </c>
      <c r="AG213" s="16">
        <v>3</v>
      </c>
      <c r="AH213" s="16">
        <v>828</v>
      </c>
      <c r="AI213" s="16">
        <v>0</v>
      </c>
      <c r="AJ213" s="16">
        <v>174</v>
      </c>
      <c r="AK213" s="16">
        <v>1002</v>
      </c>
      <c r="AL213" s="16">
        <v>6</v>
      </c>
      <c r="AM213" s="16">
        <v>6</v>
      </c>
      <c r="AN213" s="16">
        <v>1002</v>
      </c>
      <c r="AO213" s="16">
        <v>0</v>
      </c>
      <c r="AP213" s="16">
        <v>0</v>
      </c>
      <c r="AQ213" s="16">
        <v>1002</v>
      </c>
      <c r="AR213" s="16">
        <v>1</v>
      </c>
      <c r="AS213" s="16">
        <v>0</v>
      </c>
      <c r="AT213" s="16">
        <v>1</v>
      </c>
      <c r="AU213" s="16">
        <v>0</v>
      </c>
      <c r="AV213" s="16">
        <v>3</v>
      </c>
      <c r="AW213" s="16">
        <v>1</v>
      </c>
      <c r="AX213" s="16">
        <v>4</v>
      </c>
      <c r="AY213" s="16">
        <v>5</v>
      </c>
      <c r="AZ213" s="16">
        <v>0</v>
      </c>
      <c r="BA213" s="16">
        <v>5</v>
      </c>
      <c r="BB213" s="16">
        <v>1973</v>
      </c>
      <c r="BC213" s="16">
        <v>2</v>
      </c>
      <c r="BD213" s="16">
        <v>2</v>
      </c>
      <c r="BE213" s="16">
        <v>902</v>
      </c>
      <c r="BF213" s="16">
        <v>4</v>
      </c>
      <c r="BG213" s="16">
        <v>4</v>
      </c>
      <c r="BH213" s="16">
        <v>3</v>
      </c>
      <c r="BI213" s="16">
        <v>0</v>
      </c>
      <c r="BJ213" s="16">
        <v>0</v>
      </c>
      <c r="BK213" s="16">
        <v>0</v>
      </c>
      <c r="BL213" s="16">
        <v>0</v>
      </c>
      <c r="BM213" s="16">
        <v>0</v>
      </c>
      <c r="BN213" s="16">
        <v>0</v>
      </c>
      <c r="BO213" s="16">
        <v>3</v>
      </c>
      <c r="BP213" s="16">
        <v>0</v>
      </c>
      <c r="BQ213" s="16">
        <v>8</v>
      </c>
      <c r="BR213" s="16">
        <v>2009</v>
      </c>
      <c r="BS213" s="16">
        <v>14</v>
      </c>
      <c r="BT213" s="16">
        <v>4</v>
      </c>
      <c r="BU213" s="16">
        <v>5</v>
      </c>
    </row>
    <row r="214" spans="2:73" x14ac:dyDescent="0.35">
      <c r="B214" s="10" t="s">
        <v>498</v>
      </c>
      <c r="C214" s="16">
        <v>169000</v>
      </c>
      <c r="D214" s="16">
        <v>60</v>
      </c>
      <c r="E214" s="16">
        <v>4</v>
      </c>
      <c r="F214" s="19">
        <v>70.049958368026651</v>
      </c>
      <c r="G214" s="16">
        <v>14762</v>
      </c>
      <c r="H214" s="16">
        <v>2</v>
      </c>
      <c r="I214" s="16">
        <v>4</v>
      </c>
      <c r="J214" s="16">
        <v>2</v>
      </c>
      <c r="K214" s="16">
        <v>4</v>
      </c>
      <c r="L214" s="16">
        <v>2</v>
      </c>
      <c r="M214" s="16">
        <v>3</v>
      </c>
      <c r="N214" s="16">
        <v>11</v>
      </c>
      <c r="O214" s="16">
        <v>2</v>
      </c>
      <c r="P214" s="16">
        <v>7</v>
      </c>
      <c r="Q214" s="16">
        <v>3</v>
      </c>
      <c r="R214" s="16">
        <v>8</v>
      </c>
      <c r="S214" s="16">
        <v>5</v>
      </c>
      <c r="T214" s="16">
        <v>6</v>
      </c>
      <c r="U214" s="16">
        <v>1948</v>
      </c>
      <c r="V214" s="16">
        <v>1950</v>
      </c>
      <c r="W214" s="16">
        <v>5</v>
      </c>
      <c r="X214" s="16">
        <v>8</v>
      </c>
      <c r="Y214" s="16">
        <v>3</v>
      </c>
      <c r="Z214" s="16">
        <v>2</v>
      </c>
      <c r="AA214" s="16">
        <v>0</v>
      </c>
      <c r="AB214" s="16">
        <v>3</v>
      </c>
      <c r="AC214" s="16">
        <v>3</v>
      </c>
      <c r="AD214" s="16">
        <v>1</v>
      </c>
      <c r="AE214" s="16">
        <v>1</v>
      </c>
      <c r="AF214" s="16">
        <v>1</v>
      </c>
      <c r="AG214" s="16">
        <v>1</v>
      </c>
      <c r="AH214" s="16">
        <v>0</v>
      </c>
      <c r="AI214" s="16">
        <v>0</v>
      </c>
      <c r="AJ214" s="16">
        <v>0</v>
      </c>
      <c r="AK214" s="16">
        <v>0</v>
      </c>
      <c r="AL214" s="16">
        <v>6</v>
      </c>
      <c r="AM214" s="16">
        <v>6</v>
      </c>
      <c r="AN214" s="16">
        <v>1547</v>
      </c>
      <c r="AO214" s="16">
        <v>720</v>
      </c>
      <c r="AP214" s="16">
        <v>53</v>
      </c>
      <c r="AQ214" s="16">
        <v>2320</v>
      </c>
      <c r="AR214" s="16">
        <v>0</v>
      </c>
      <c r="AS214" s="16">
        <v>0</v>
      </c>
      <c r="AT214" s="16">
        <v>2</v>
      </c>
      <c r="AU214" s="16">
        <v>0</v>
      </c>
      <c r="AV214" s="16">
        <v>2</v>
      </c>
      <c r="AW214" s="16">
        <v>1</v>
      </c>
      <c r="AX214" s="16">
        <v>4</v>
      </c>
      <c r="AY214" s="16">
        <v>7</v>
      </c>
      <c r="AZ214" s="16">
        <v>1</v>
      </c>
      <c r="BA214" s="16">
        <v>6</v>
      </c>
      <c r="BB214" s="16">
        <v>1979</v>
      </c>
      <c r="BC214" s="16">
        <v>2</v>
      </c>
      <c r="BD214" s="16">
        <v>2</v>
      </c>
      <c r="BE214" s="16">
        <v>672</v>
      </c>
      <c r="BF214" s="16">
        <v>4</v>
      </c>
      <c r="BG214" s="16">
        <v>4</v>
      </c>
      <c r="BH214" s="16">
        <v>1</v>
      </c>
      <c r="BI214" s="16">
        <v>120</v>
      </c>
      <c r="BJ214" s="16">
        <v>144</v>
      </c>
      <c r="BK214" s="16">
        <v>0</v>
      </c>
      <c r="BL214" s="16">
        <v>0</v>
      </c>
      <c r="BM214" s="16">
        <v>0</v>
      </c>
      <c r="BN214" s="16">
        <v>0</v>
      </c>
      <c r="BO214" s="16">
        <v>5</v>
      </c>
      <c r="BP214" s="16">
        <v>0</v>
      </c>
      <c r="BQ214" s="16">
        <v>5</v>
      </c>
      <c r="BR214" s="16">
        <v>2006</v>
      </c>
      <c r="BS214" s="16">
        <v>17</v>
      </c>
      <c r="BT214" s="16">
        <v>4</v>
      </c>
      <c r="BU214" s="16">
        <v>5</v>
      </c>
    </row>
    <row r="215" spans="2:73" x14ac:dyDescent="0.35">
      <c r="B215" s="10" t="s">
        <v>499</v>
      </c>
      <c r="C215" s="16">
        <v>136500</v>
      </c>
      <c r="D215" s="16">
        <v>20</v>
      </c>
      <c r="E215" s="16">
        <v>4</v>
      </c>
      <c r="F215" s="19">
        <v>70.049958368026651</v>
      </c>
      <c r="G215" s="16">
        <v>7000</v>
      </c>
      <c r="H215" s="16">
        <v>2</v>
      </c>
      <c r="I215" s="16">
        <v>2</v>
      </c>
      <c r="J215" s="16">
        <v>2</v>
      </c>
      <c r="K215" s="16">
        <v>4</v>
      </c>
      <c r="L215" s="16">
        <v>1</v>
      </c>
      <c r="M215" s="16">
        <v>3</v>
      </c>
      <c r="N215" s="16">
        <v>16</v>
      </c>
      <c r="O215" s="16">
        <v>7</v>
      </c>
      <c r="P215" s="16">
        <v>7</v>
      </c>
      <c r="Q215" s="16">
        <v>3</v>
      </c>
      <c r="R215" s="16">
        <v>4</v>
      </c>
      <c r="S215" s="16">
        <v>5</v>
      </c>
      <c r="T215" s="16">
        <v>8</v>
      </c>
      <c r="U215" s="16">
        <v>1978</v>
      </c>
      <c r="V215" s="16">
        <v>2005</v>
      </c>
      <c r="W215" s="16">
        <v>5</v>
      </c>
      <c r="X215" s="16">
        <v>8</v>
      </c>
      <c r="Y215" s="16">
        <v>14</v>
      </c>
      <c r="Z215" s="16">
        <v>4</v>
      </c>
      <c r="AA215" s="16">
        <v>90</v>
      </c>
      <c r="AB215" s="16">
        <v>4</v>
      </c>
      <c r="AC215" s="16">
        <v>4</v>
      </c>
      <c r="AD215" s="16">
        <v>2</v>
      </c>
      <c r="AE215" s="16">
        <v>4</v>
      </c>
      <c r="AF215" s="16">
        <v>4</v>
      </c>
      <c r="AG215" s="16">
        <v>4</v>
      </c>
      <c r="AH215" s="16">
        <v>646</v>
      </c>
      <c r="AI215" s="16">
        <v>0</v>
      </c>
      <c r="AJ215" s="16">
        <v>218</v>
      </c>
      <c r="AK215" s="16">
        <v>864</v>
      </c>
      <c r="AL215" s="16">
        <v>6</v>
      </c>
      <c r="AM215" s="16">
        <v>6</v>
      </c>
      <c r="AN215" s="16">
        <v>864</v>
      </c>
      <c r="AO215" s="16">
        <v>0</v>
      </c>
      <c r="AP215" s="16">
        <v>0</v>
      </c>
      <c r="AQ215" s="16">
        <v>864</v>
      </c>
      <c r="AR215" s="16">
        <v>1</v>
      </c>
      <c r="AS215" s="16">
        <v>0</v>
      </c>
      <c r="AT215" s="16">
        <v>1</v>
      </c>
      <c r="AU215" s="16">
        <v>0</v>
      </c>
      <c r="AV215" s="16">
        <v>3</v>
      </c>
      <c r="AW215" s="16">
        <v>1</v>
      </c>
      <c r="AX215" s="16">
        <v>4</v>
      </c>
      <c r="AY215" s="16">
        <v>6</v>
      </c>
      <c r="AZ215" s="16">
        <v>0</v>
      </c>
      <c r="BA215" s="16">
        <v>6</v>
      </c>
      <c r="BB215" s="16">
        <v>1978</v>
      </c>
      <c r="BC215" s="16">
        <v>2</v>
      </c>
      <c r="BD215" s="16">
        <v>1</v>
      </c>
      <c r="BE215" s="16">
        <v>336</v>
      </c>
      <c r="BF215" s="16">
        <v>4</v>
      </c>
      <c r="BG215" s="16">
        <v>4</v>
      </c>
      <c r="BH215" s="16">
        <v>3</v>
      </c>
      <c r="BI215" s="16">
        <v>0</v>
      </c>
      <c r="BJ215" s="16">
        <v>0</v>
      </c>
      <c r="BK215" s="16">
        <v>0</v>
      </c>
      <c r="BL215" s="16">
        <v>0</v>
      </c>
      <c r="BM215" s="16">
        <v>0</v>
      </c>
      <c r="BN215" s="16">
        <v>0</v>
      </c>
      <c r="BO215" s="16">
        <v>2</v>
      </c>
      <c r="BP215" s="16">
        <v>0</v>
      </c>
      <c r="BQ215" s="16">
        <v>7</v>
      </c>
      <c r="BR215" s="16">
        <v>2009</v>
      </c>
      <c r="BS215" s="16">
        <v>14</v>
      </c>
      <c r="BT215" s="16">
        <v>4</v>
      </c>
      <c r="BU215" s="16">
        <v>5</v>
      </c>
    </row>
    <row r="216" spans="2:73" x14ac:dyDescent="0.35">
      <c r="B216" s="10" t="s">
        <v>500</v>
      </c>
      <c r="C216" s="16">
        <v>178000</v>
      </c>
      <c r="D216" s="16">
        <v>60</v>
      </c>
      <c r="E216" s="16">
        <v>4</v>
      </c>
      <c r="F216" s="19">
        <v>70.049958368026651</v>
      </c>
      <c r="G216" s="16">
        <v>9636</v>
      </c>
      <c r="H216" s="16">
        <v>2</v>
      </c>
      <c r="I216" s="16">
        <v>2</v>
      </c>
      <c r="J216" s="16">
        <v>2</v>
      </c>
      <c r="K216" s="16">
        <v>4</v>
      </c>
      <c r="L216" s="16">
        <v>2</v>
      </c>
      <c r="M216" s="16">
        <v>3</v>
      </c>
      <c r="N216" s="16">
        <v>11</v>
      </c>
      <c r="O216" s="16">
        <v>7</v>
      </c>
      <c r="P216" s="16">
        <v>7</v>
      </c>
      <c r="Q216" s="16">
        <v>3</v>
      </c>
      <c r="R216" s="16">
        <v>8</v>
      </c>
      <c r="S216" s="16">
        <v>6</v>
      </c>
      <c r="T216" s="16">
        <v>5</v>
      </c>
      <c r="U216" s="16">
        <v>1992</v>
      </c>
      <c r="V216" s="16">
        <v>1993</v>
      </c>
      <c r="W216" s="16">
        <v>5</v>
      </c>
      <c r="X216" s="16">
        <v>8</v>
      </c>
      <c r="Y216" s="16">
        <v>14</v>
      </c>
      <c r="Z216" s="16">
        <v>2</v>
      </c>
      <c r="AA216" s="16">
        <v>0</v>
      </c>
      <c r="AB216" s="16">
        <v>3</v>
      </c>
      <c r="AC216" s="16">
        <v>3</v>
      </c>
      <c r="AD216" s="16">
        <v>6</v>
      </c>
      <c r="AE216" s="16">
        <v>5</v>
      </c>
      <c r="AF216" s="16">
        <v>4</v>
      </c>
      <c r="AG216" s="16">
        <v>6</v>
      </c>
      <c r="AH216" s="16">
        <v>0</v>
      </c>
      <c r="AI216" s="16">
        <v>0</v>
      </c>
      <c r="AJ216" s="16">
        <v>808</v>
      </c>
      <c r="AK216" s="16">
        <v>808</v>
      </c>
      <c r="AL216" s="16">
        <v>6</v>
      </c>
      <c r="AM216" s="16">
        <v>6</v>
      </c>
      <c r="AN216" s="16">
        <v>808</v>
      </c>
      <c r="AO216" s="16">
        <v>785</v>
      </c>
      <c r="AP216" s="16">
        <v>0</v>
      </c>
      <c r="AQ216" s="16">
        <v>1593</v>
      </c>
      <c r="AR216" s="16">
        <v>0</v>
      </c>
      <c r="AS216" s="16">
        <v>0</v>
      </c>
      <c r="AT216" s="16">
        <v>2</v>
      </c>
      <c r="AU216" s="16">
        <v>1</v>
      </c>
      <c r="AV216" s="16">
        <v>3</v>
      </c>
      <c r="AW216" s="16">
        <v>1</v>
      </c>
      <c r="AX216" s="16">
        <v>4</v>
      </c>
      <c r="AY216" s="16">
        <v>7</v>
      </c>
      <c r="AZ216" s="16">
        <v>1</v>
      </c>
      <c r="BA216" s="16">
        <v>7</v>
      </c>
      <c r="BB216" s="16">
        <v>1993</v>
      </c>
      <c r="BC216" s="16">
        <v>3</v>
      </c>
      <c r="BD216" s="16">
        <v>2</v>
      </c>
      <c r="BE216" s="16">
        <v>389</v>
      </c>
      <c r="BF216" s="16">
        <v>4</v>
      </c>
      <c r="BG216" s="16">
        <v>4</v>
      </c>
      <c r="BH216" s="16">
        <v>3</v>
      </c>
      <c r="BI216" s="16">
        <v>342</v>
      </c>
      <c r="BJ216" s="16">
        <v>40</v>
      </c>
      <c r="BK216" s="16">
        <v>0</v>
      </c>
      <c r="BL216" s="16">
        <v>0</v>
      </c>
      <c r="BM216" s="16">
        <v>0</v>
      </c>
      <c r="BN216" s="16">
        <v>0</v>
      </c>
      <c r="BO216" s="16">
        <v>3</v>
      </c>
      <c r="BP216" s="16">
        <v>0</v>
      </c>
      <c r="BQ216" s="16">
        <v>12</v>
      </c>
      <c r="BR216" s="16">
        <v>2009</v>
      </c>
      <c r="BS216" s="16">
        <v>14</v>
      </c>
      <c r="BT216" s="16">
        <v>4</v>
      </c>
      <c r="BU216" s="16">
        <v>5</v>
      </c>
    </row>
    <row r="217" spans="2:73" x14ac:dyDescent="0.35">
      <c r="B217" s="10" t="s">
        <v>501</v>
      </c>
      <c r="C217" s="16">
        <v>165000</v>
      </c>
      <c r="D217" s="16">
        <v>20</v>
      </c>
      <c r="E217" s="16">
        <v>4</v>
      </c>
      <c r="F217" s="19">
        <v>70.049958368026651</v>
      </c>
      <c r="G217" s="16">
        <v>13284</v>
      </c>
      <c r="H217" s="16">
        <v>2</v>
      </c>
      <c r="I217" s="16">
        <v>1</v>
      </c>
      <c r="J217" s="16">
        <v>2</v>
      </c>
      <c r="K217" s="16">
        <v>4</v>
      </c>
      <c r="L217" s="16">
        <v>4</v>
      </c>
      <c r="M217" s="16">
        <v>3</v>
      </c>
      <c r="N217" s="16">
        <v>5</v>
      </c>
      <c r="O217" s="16">
        <v>6</v>
      </c>
      <c r="P217" s="16">
        <v>7</v>
      </c>
      <c r="Q217" s="16">
        <v>3</v>
      </c>
      <c r="R217" s="16">
        <v>4</v>
      </c>
      <c r="S217" s="16">
        <v>5</v>
      </c>
      <c r="T217" s="16">
        <v>5</v>
      </c>
      <c r="U217" s="16">
        <v>1954</v>
      </c>
      <c r="V217" s="16">
        <v>1954</v>
      </c>
      <c r="W217" s="16">
        <v>5</v>
      </c>
      <c r="X217" s="16">
        <v>8</v>
      </c>
      <c r="Y217" s="16">
        <v>4</v>
      </c>
      <c r="Z217" s="16">
        <v>2</v>
      </c>
      <c r="AA217" s="16">
        <v>0</v>
      </c>
      <c r="AB217" s="16">
        <v>3</v>
      </c>
      <c r="AC217" s="16">
        <v>3</v>
      </c>
      <c r="AD217" s="16">
        <v>6</v>
      </c>
      <c r="AE217" s="16">
        <v>5</v>
      </c>
      <c r="AF217" s="16">
        <v>4</v>
      </c>
      <c r="AG217" s="16">
        <v>3</v>
      </c>
      <c r="AH217" s="16">
        <v>1064</v>
      </c>
      <c r="AI217" s="16">
        <v>0</v>
      </c>
      <c r="AJ217" s="16">
        <v>319</v>
      </c>
      <c r="AK217" s="16">
        <v>1383</v>
      </c>
      <c r="AL217" s="16">
        <v>6</v>
      </c>
      <c r="AM217" s="16">
        <v>6</v>
      </c>
      <c r="AN217" s="16">
        <v>1383</v>
      </c>
      <c r="AO217" s="16">
        <v>0</v>
      </c>
      <c r="AP217" s="16">
        <v>0</v>
      </c>
      <c r="AQ217" s="16">
        <v>1383</v>
      </c>
      <c r="AR217" s="16">
        <v>1</v>
      </c>
      <c r="AS217" s="16">
        <v>0</v>
      </c>
      <c r="AT217" s="16">
        <v>1</v>
      </c>
      <c r="AU217" s="16">
        <v>0</v>
      </c>
      <c r="AV217" s="16">
        <v>3</v>
      </c>
      <c r="AW217" s="16">
        <v>1</v>
      </c>
      <c r="AX217" s="16">
        <v>4</v>
      </c>
      <c r="AY217" s="16">
        <v>6</v>
      </c>
      <c r="AZ217" s="16">
        <v>1</v>
      </c>
      <c r="BA217" s="16">
        <v>6</v>
      </c>
      <c r="BB217" s="16">
        <v>1954</v>
      </c>
      <c r="BC217" s="16">
        <v>2</v>
      </c>
      <c r="BD217" s="16">
        <v>1</v>
      </c>
      <c r="BE217" s="16">
        <v>354</v>
      </c>
      <c r="BF217" s="16">
        <v>4</v>
      </c>
      <c r="BG217" s="16">
        <v>4</v>
      </c>
      <c r="BH217" s="16">
        <v>3</v>
      </c>
      <c r="BI217" s="16">
        <v>511</v>
      </c>
      <c r="BJ217" s="16">
        <v>116</v>
      </c>
      <c r="BK217" s="16">
        <v>0</v>
      </c>
      <c r="BL217" s="16">
        <v>0</v>
      </c>
      <c r="BM217" s="16">
        <v>0</v>
      </c>
      <c r="BN217" s="16">
        <v>0</v>
      </c>
      <c r="BO217" s="16">
        <v>4</v>
      </c>
      <c r="BP217" s="16">
        <v>0</v>
      </c>
      <c r="BQ217" s="16">
        <v>6</v>
      </c>
      <c r="BR217" s="16">
        <v>2008</v>
      </c>
      <c r="BS217" s="16">
        <v>15</v>
      </c>
      <c r="BT217" s="16">
        <v>4</v>
      </c>
      <c r="BU217" s="16">
        <v>5</v>
      </c>
    </row>
    <row r="218" spans="2:73" x14ac:dyDescent="0.35">
      <c r="B218" s="10" t="s">
        <v>502</v>
      </c>
      <c r="C218" s="16">
        <v>110000</v>
      </c>
      <c r="D218" s="16">
        <v>20</v>
      </c>
      <c r="E218" s="16">
        <v>4</v>
      </c>
      <c r="F218" s="19">
        <v>70.049958368026651</v>
      </c>
      <c r="G218" s="16">
        <v>7340</v>
      </c>
      <c r="H218" s="16">
        <v>2</v>
      </c>
      <c r="I218" s="16">
        <v>2</v>
      </c>
      <c r="J218" s="16">
        <v>2</v>
      </c>
      <c r="K218" s="16">
        <v>4</v>
      </c>
      <c r="L218" s="16">
        <v>4</v>
      </c>
      <c r="M218" s="16">
        <v>3</v>
      </c>
      <c r="N218" s="16">
        <v>7</v>
      </c>
      <c r="O218" s="16">
        <v>7</v>
      </c>
      <c r="P218" s="16">
        <v>7</v>
      </c>
      <c r="Q218" s="16">
        <v>3</v>
      </c>
      <c r="R218" s="16">
        <v>4</v>
      </c>
      <c r="S218" s="16">
        <v>4</v>
      </c>
      <c r="T218" s="16">
        <v>6</v>
      </c>
      <c r="U218" s="16">
        <v>1971</v>
      </c>
      <c r="V218" s="16">
        <v>1971</v>
      </c>
      <c r="W218" s="16">
        <v>5</v>
      </c>
      <c r="X218" s="16">
        <v>8</v>
      </c>
      <c r="Y218" s="16">
        <v>9</v>
      </c>
      <c r="Z218" s="16">
        <v>2</v>
      </c>
      <c r="AA218" s="16">
        <v>0</v>
      </c>
      <c r="AB218" s="16">
        <v>3</v>
      </c>
      <c r="AC218" s="16">
        <v>3</v>
      </c>
      <c r="AD218" s="16">
        <v>2</v>
      </c>
      <c r="AE218" s="16">
        <v>4</v>
      </c>
      <c r="AF218" s="16">
        <v>4</v>
      </c>
      <c r="AG218" s="16">
        <v>4</v>
      </c>
      <c r="AH218" s="16">
        <v>322</v>
      </c>
      <c r="AI218" s="16">
        <v>0</v>
      </c>
      <c r="AJ218" s="16">
        <v>536</v>
      </c>
      <c r="AK218" s="16">
        <v>858</v>
      </c>
      <c r="AL218" s="16">
        <v>6</v>
      </c>
      <c r="AM218" s="16">
        <v>6</v>
      </c>
      <c r="AN218" s="16">
        <v>858</v>
      </c>
      <c r="AO218" s="16">
        <v>0</v>
      </c>
      <c r="AP218" s="16">
        <v>0</v>
      </c>
      <c r="AQ218" s="16">
        <v>858</v>
      </c>
      <c r="AR218" s="16">
        <v>0</v>
      </c>
      <c r="AS218" s="16">
        <v>0</v>
      </c>
      <c r="AT218" s="16">
        <v>1</v>
      </c>
      <c r="AU218" s="16">
        <v>0</v>
      </c>
      <c r="AV218" s="16">
        <v>2</v>
      </c>
      <c r="AW218" s="16">
        <v>1</v>
      </c>
      <c r="AX218" s="16">
        <v>4</v>
      </c>
      <c r="AY218" s="16">
        <v>4</v>
      </c>
      <c r="AZ218" s="16">
        <v>0</v>
      </c>
      <c r="BA218" s="16">
        <v>5</v>
      </c>
      <c r="BB218" s="16">
        <v>1979</v>
      </c>
      <c r="BC218" s="16">
        <v>2</v>
      </c>
      <c r="BD218" s="16">
        <v>1</v>
      </c>
      <c r="BE218" s="16">
        <v>684</v>
      </c>
      <c r="BF218" s="16">
        <v>4</v>
      </c>
      <c r="BG218" s="16">
        <v>4</v>
      </c>
      <c r="BH218" s="16">
        <v>3</v>
      </c>
      <c r="BI218" s="16">
        <v>0</v>
      </c>
      <c r="BJ218" s="16">
        <v>0</v>
      </c>
      <c r="BK218" s="16">
        <v>0</v>
      </c>
      <c r="BL218" s="16">
        <v>0</v>
      </c>
      <c r="BM218" s="16">
        <v>0</v>
      </c>
      <c r="BN218" s="16">
        <v>0</v>
      </c>
      <c r="BO218" s="16">
        <v>5</v>
      </c>
      <c r="BP218" s="16">
        <v>0</v>
      </c>
      <c r="BQ218" s="16">
        <v>6</v>
      </c>
      <c r="BR218" s="16">
        <v>2007</v>
      </c>
      <c r="BS218" s="16">
        <v>16</v>
      </c>
      <c r="BT218" s="16">
        <v>4</v>
      </c>
      <c r="BU218" s="16">
        <v>5</v>
      </c>
    </row>
    <row r="219" spans="2:73" x14ac:dyDescent="0.35">
      <c r="B219" s="10" t="s">
        <v>503</v>
      </c>
      <c r="C219" s="16">
        <v>125500</v>
      </c>
      <c r="D219" s="16">
        <v>20</v>
      </c>
      <c r="E219" s="16">
        <v>4</v>
      </c>
      <c r="F219" s="19">
        <v>70.049958368026651</v>
      </c>
      <c r="G219" s="16">
        <v>6173</v>
      </c>
      <c r="H219" s="16">
        <v>2</v>
      </c>
      <c r="I219" s="16">
        <v>2</v>
      </c>
      <c r="J219" s="16">
        <v>2</v>
      </c>
      <c r="K219" s="16">
        <v>4</v>
      </c>
      <c r="L219" s="16">
        <v>4</v>
      </c>
      <c r="M219" s="16">
        <v>3</v>
      </c>
      <c r="N219" s="16">
        <v>5</v>
      </c>
      <c r="O219" s="16">
        <v>7</v>
      </c>
      <c r="P219" s="16">
        <v>7</v>
      </c>
      <c r="Q219" s="16">
        <v>3</v>
      </c>
      <c r="R219" s="16">
        <v>4</v>
      </c>
      <c r="S219" s="16">
        <v>5</v>
      </c>
      <c r="T219" s="16">
        <v>6</v>
      </c>
      <c r="U219" s="16">
        <v>1967</v>
      </c>
      <c r="V219" s="16">
        <v>1967</v>
      </c>
      <c r="W219" s="16">
        <v>5</v>
      </c>
      <c r="X219" s="16">
        <v>8</v>
      </c>
      <c r="Y219" s="16">
        <v>9</v>
      </c>
      <c r="Z219" s="16">
        <v>4</v>
      </c>
      <c r="AA219" s="16">
        <v>75</v>
      </c>
      <c r="AB219" s="16">
        <v>3</v>
      </c>
      <c r="AC219" s="16">
        <v>3</v>
      </c>
      <c r="AD219" s="16">
        <v>2</v>
      </c>
      <c r="AE219" s="16">
        <v>4</v>
      </c>
      <c r="AF219" s="16">
        <v>4</v>
      </c>
      <c r="AG219" s="16">
        <v>7</v>
      </c>
      <c r="AH219" s="16">
        <v>599</v>
      </c>
      <c r="AI219" s="16">
        <v>0</v>
      </c>
      <c r="AJ219" s="16">
        <v>277</v>
      </c>
      <c r="AK219" s="16">
        <v>876</v>
      </c>
      <c r="AL219" s="16">
        <v>6</v>
      </c>
      <c r="AM219" s="16">
        <v>6</v>
      </c>
      <c r="AN219" s="16">
        <v>902</v>
      </c>
      <c r="AO219" s="16">
        <v>0</v>
      </c>
      <c r="AP219" s="16">
        <v>0</v>
      </c>
      <c r="AQ219" s="16">
        <v>902</v>
      </c>
      <c r="AR219" s="16">
        <v>0</v>
      </c>
      <c r="AS219" s="16">
        <v>0</v>
      </c>
      <c r="AT219" s="16">
        <v>1</v>
      </c>
      <c r="AU219" s="16">
        <v>0</v>
      </c>
      <c r="AV219" s="16">
        <v>3</v>
      </c>
      <c r="AW219" s="16">
        <v>1</v>
      </c>
      <c r="AX219" s="16">
        <v>4</v>
      </c>
      <c r="AY219" s="16">
        <v>6</v>
      </c>
      <c r="AZ219" s="16">
        <v>0</v>
      </c>
      <c r="BA219" s="16">
        <v>6</v>
      </c>
      <c r="BB219" s="16">
        <v>1967</v>
      </c>
      <c r="BC219" s="16">
        <v>2</v>
      </c>
      <c r="BD219" s="16">
        <v>1</v>
      </c>
      <c r="BE219" s="16">
        <v>288</v>
      </c>
      <c r="BF219" s="16">
        <v>4</v>
      </c>
      <c r="BG219" s="16">
        <v>4</v>
      </c>
      <c r="BH219" s="16">
        <v>3</v>
      </c>
      <c r="BI219" s="16">
        <v>0</v>
      </c>
      <c r="BJ219" s="16">
        <v>0</v>
      </c>
      <c r="BK219" s="16">
        <v>0</v>
      </c>
      <c r="BL219" s="16">
        <v>0</v>
      </c>
      <c r="BM219" s="16">
        <v>0</v>
      </c>
      <c r="BN219" s="16">
        <v>0</v>
      </c>
      <c r="BO219" s="16">
        <v>3</v>
      </c>
      <c r="BP219" s="16">
        <v>0</v>
      </c>
      <c r="BQ219" s="16">
        <v>8</v>
      </c>
      <c r="BR219" s="16">
        <v>2007</v>
      </c>
      <c r="BS219" s="16">
        <v>16</v>
      </c>
      <c r="BT219" s="16">
        <v>4</v>
      </c>
      <c r="BU219" s="16">
        <v>5</v>
      </c>
    </row>
    <row r="220" spans="2:73" x14ac:dyDescent="0.35">
      <c r="B220" s="10" t="s">
        <v>504</v>
      </c>
      <c r="C220" s="16">
        <v>131000</v>
      </c>
      <c r="D220" s="16">
        <v>20</v>
      </c>
      <c r="E220" s="16">
        <v>4</v>
      </c>
      <c r="F220" s="19">
        <v>70.049958368026651</v>
      </c>
      <c r="G220" s="16">
        <v>8885</v>
      </c>
      <c r="H220" s="16">
        <v>2</v>
      </c>
      <c r="I220" s="16">
        <v>2</v>
      </c>
      <c r="J220" s="16">
        <v>3</v>
      </c>
      <c r="K220" s="16">
        <v>4</v>
      </c>
      <c r="L220" s="16">
        <v>4</v>
      </c>
      <c r="M220" s="16">
        <v>2</v>
      </c>
      <c r="N220" s="16">
        <v>6</v>
      </c>
      <c r="O220" s="16">
        <v>7</v>
      </c>
      <c r="P220" s="16">
        <v>7</v>
      </c>
      <c r="Q220" s="16">
        <v>3</v>
      </c>
      <c r="R220" s="16">
        <v>4</v>
      </c>
      <c r="S220" s="16">
        <v>5</v>
      </c>
      <c r="T220" s="16">
        <v>5</v>
      </c>
      <c r="U220" s="16">
        <v>1983</v>
      </c>
      <c r="V220" s="16">
        <v>1983</v>
      </c>
      <c r="W220" s="16">
        <v>5</v>
      </c>
      <c r="X220" s="16">
        <v>8</v>
      </c>
      <c r="Y220" s="16">
        <v>9</v>
      </c>
      <c r="Z220" s="16">
        <v>2</v>
      </c>
      <c r="AA220" s="16">
        <v>0</v>
      </c>
      <c r="AB220" s="16">
        <v>3</v>
      </c>
      <c r="AC220" s="16">
        <v>3</v>
      </c>
      <c r="AD220" s="16">
        <v>2</v>
      </c>
      <c r="AE220" s="16">
        <v>5</v>
      </c>
      <c r="AF220" s="16">
        <v>4</v>
      </c>
      <c r="AG220" s="16">
        <v>3</v>
      </c>
      <c r="AH220" s="16">
        <v>301</v>
      </c>
      <c r="AI220" s="16">
        <v>324</v>
      </c>
      <c r="AJ220" s="16">
        <v>239</v>
      </c>
      <c r="AK220" s="16">
        <v>864</v>
      </c>
      <c r="AL220" s="16">
        <v>6</v>
      </c>
      <c r="AM220" s="16">
        <v>6</v>
      </c>
      <c r="AN220" s="16">
        <v>902</v>
      </c>
      <c r="AO220" s="16">
        <v>0</v>
      </c>
      <c r="AP220" s="16">
        <v>0</v>
      </c>
      <c r="AQ220" s="16">
        <v>902</v>
      </c>
      <c r="AR220" s="16">
        <v>1</v>
      </c>
      <c r="AS220" s="16">
        <v>0</v>
      </c>
      <c r="AT220" s="16">
        <v>1</v>
      </c>
      <c r="AU220" s="16">
        <v>0</v>
      </c>
      <c r="AV220" s="16">
        <v>2</v>
      </c>
      <c r="AW220" s="16">
        <v>1</v>
      </c>
      <c r="AX220" s="16">
        <v>4</v>
      </c>
      <c r="AY220" s="16">
        <v>5</v>
      </c>
      <c r="AZ220" s="16">
        <v>0</v>
      </c>
      <c r="BA220" s="16">
        <v>6</v>
      </c>
      <c r="BB220" s="16">
        <v>1983</v>
      </c>
      <c r="BC220" s="16">
        <v>2</v>
      </c>
      <c r="BD220" s="16">
        <v>2</v>
      </c>
      <c r="BE220" s="16">
        <v>484</v>
      </c>
      <c r="BF220" s="16">
        <v>4</v>
      </c>
      <c r="BG220" s="16">
        <v>4</v>
      </c>
      <c r="BH220" s="16">
        <v>3</v>
      </c>
      <c r="BI220" s="16">
        <v>164</v>
      </c>
      <c r="BJ220" s="16">
        <v>0</v>
      </c>
      <c r="BK220" s="16">
        <v>0</v>
      </c>
      <c r="BL220" s="16">
        <v>0</v>
      </c>
      <c r="BM220" s="16">
        <v>0</v>
      </c>
      <c r="BN220" s="16">
        <v>0</v>
      </c>
      <c r="BO220" s="16">
        <v>3</v>
      </c>
      <c r="BP220" s="16">
        <v>0</v>
      </c>
      <c r="BQ220" s="16">
        <v>6</v>
      </c>
      <c r="BR220" s="16">
        <v>2006</v>
      </c>
      <c r="BS220" s="16">
        <v>17</v>
      </c>
      <c r="BT220" s="16">
        <v>4</v>
      </c>
      <c r="BU220" s="16">
        <v>5</v>
      </c>
    </row>
    <row r="221" spans="2:73" x14ac:dyDescent="0.35">
      <c r="B221" s="10" t="s">
        <v>505</v>
      </c>
      <c r="C221" s="16">
        <v>143500</v>
      </c>
      <c r="D221" s="16">
        <v>20</v>
      </c>
      <c r="E221" s="16">
        <v>4</v>
      </c>
      <c r="F221" s="19">
        <v>70.049958368026651</v>
      </c>
      <c r="G221" s="16">
        <v>9286</v>
      </c>
      <c r="H221" s="16">
        <v>2</v>
      </c>
      <c r="I221" s="16">
        <v>2</v>
      </c>
      <c r="J221" s="16">
        <v>2</v>
      </c>
      <c r="K221" s="16">
        <v>4</v>
      </c>
      <c r="L221" s="16">
        <v>1</v>
      </c>
      <c r="M221" s="16">
        <v>2</v>
      </c>
      <c r="N221" s="16">
        <v>16</v>
      </c>
      <c r="O221" s="16">
        <v>7</v>
      </c>
      <c r="P221" s="16">
        <v>7</v>
      </c>
      <c r="Q221" s="16">
        <v>3</v>
      </c>
      <c r="R221" s="16">
        <v>4</v>
      </c>
      <c r="S221" s="16">
        <v>5</v>
      </c>
      <c r="T221" s="16">
        <v>7</v>
      </c>
      <c r="U221" s="16">
        <v>1977</v>
      </c>
      <c r="V221" s="16">
        <v>1989</v>
      </c>
      <c r="W221" s="16">
        <v>5</v>
      </c>
      <c r="X221" s="16">
        <v>8</v>
      </c>
      <c r="Y221" s="16">
        <v>9</v>
      </c>
      <c r="Z221" s="16">
        <v>2</v>
      </c>
      <c r="AA221" s="16">
        <v>0</v>
      </c>
      <c r="AB221" s="16">
        <v>3</v>
      </c>
      <c r="AC221" s="16">
        <v>3</v>
      </c>
      <c r="AD221" s="16">
        <v>2</v>
      </c>
      <c r="AE221" s="16">
        <v>5</v>
      </c>
      <c r="AF221" s="16">
        <v>5</v>
      </c>
      <c r="AG221" s="16">
        <v>4</v>
      </c>
      <c r="AH221" s="16">
        <v>196</v>
      </c>
      <c r="AI221" s="16">
        <v>0</v>
      </c>
      <c r="AJ221" s="16">
        <v>1072</v>
      </c>
      <c r="AK221" s="16">
        <v>1268</v>
      </c>
      <c r="AL221" s="16">
        <v>6</v>
      </c>
      <c r="AM221" s="16">
        <v>6</v>
      </c>
      <c r="AN221" s="16">
        <v>1268</v>
      </c>
      <c r="AO221" s="16">
        <v>0</v>
      </c>
      <c r="AP221" s="16">
        <v>0</v>
      </c>
      <c r="AQ221" s="16">
        <v>1268</v>
      </c>
      <c r="AR221" s="16">
        <v>0</v>
      </c>
      <c r="AS221" s="16">
        <v>0</v>
      </c>
      <c r="AT221" s="16">
        <v>1</v>
      </c>
      <c r="AU221" s="16">
        <v>1</v>
      </c>
      <c r="AV221" s="16">
        <v>3</v>
      </c>
      <c r="AW221" s="16">
        <v>1</v>
      </c>
      <c r="AX221" s="16">
        <v>5</v>
      </c>
      <c r="AY221" s="16">
        <v>5</v>
      </c>
      <c r="AZ221" s="16">
        <v>0</v>
      </c>
      <c r="BA221" s="16">
        <v>5</v>
      </c>
      <c r="BB221" s="16">
        <v>1978</v>
      </c>
      <c r="BC221" s="16">
        <v>2</v>
      </c>
      <c r="BD221" s="16">
        <v>1</v>
      </c>
      <c r="BE221" s="16">
        <v>252</v>
      </c>
      <c r="BF221" s="16">
        <v>4</v>
      </c>
      <c r="BG221" s="16">
        <v>4</v>
      </c>
      <c r="BH221" s="16">
        <v>3</v>
      </c>
      <c r="BI221" s="16">
        <v>173</v>
      </c>
      <c r="BJ221" s="16">
        <v>0</v>
      </c>
      <c r="BK221" s="16">
        <v>0</v>
      </c>
      <c r="BL221" s="16">
        <v>0</v>
      </c>
      <c r="BM221" s="16">
        <v>0</v>
      </c>
      <c r="BN221" s="16">
        <v>0</v>
      </c>
      <c r="BO221" s="16">
        <v>5</v>
      </c>
      <c r="BP221" s="16">
        <v>0</v>
      </c>
      <c r="BQ221" s="16">
        <v>10</v>
      </c>
      <c r="BR221" s="16">
        <v>2009</v>
      </c>
      <c r="BS221" s="16">
        <v>14</v>
      </c>
      <c r="BT221" s="16">
        <v>4</v>
      </c>
      <c r="BU221" s="16">
        <v>5</v>
      </c>
    </row>
    <row r="222" spans="2:73" x14ac:dyDescent="0.35">
      <c r="B222" s="10" t="s">
        <v>506</v>
      </c>
      <c r="C222" s="16">
        <v>135000</v>
      </c>
      <c r="D222" s="16">
        <v>20</v>
      </c>
      <c r="E222" s="16">
        <v>4</v>
      </c>
      <c r="F222" s="19">
        <v>70.049958368026651</v>
      </c>
      <c r="G222" s="16">
        <v>17140</v>
      </c>
      <c r="H222" s="16">
        <v>2</v>
      </c>
      <c r="I222" s="16">
        <v>1</v>
      </c>
      <c r="J222" s="16">
        <v>2</v>
      </c>
      <c r="K222" s="16">
        <v>4</v>
      </c>
      <c r="L222" s="16">
        <v>4</v>
      </c>
      <c r="M222" s="16">
        <v>3</v>
      </c>
      <c r="N222" s="16">
        <v>4</v>
      </c>
      <c r="O222" s="16">
        <v>7</v>
      </c>
      <c r="P222" s="16">
        <v>7</v>
      </c>
      <c r="Q222" s="16">
        <v>3</v>
      </c>
      <c r="R222" s="16">
        <v>4</v>
      </c>
      <c r="S222" s="16">
        <v>4</v>
      </c>
      <c r="T222" s="16">
        <v>6</v>
      </c>
      <c r="U222" s="16">
        <v>1956</v>
      </c>
      <c r="V222" s="16">
        <v>1956</v>
      </c>
      <c r="W222" s="16">
        <v>5</v>
      </c>
      <c r="X222" s="16">
        <v>8</v>
      </c>
      <c r="Y222" s="16">
        <v>14</v>
      </c>
      <c r="Z222" s="16">
        <v>2</v>
      </c>
      <c r="AA222" s="16">
        <v>0</v>
      </c>
      <c r="AB222" s="16">
        <v>3</v>
      </c>
      <c r="AC222" s="16">
        <v>3</v>
      </c>
      <c r="AD222" s="16">
        <v>2</v>
      </c>
      <c r="AE222" s="16">
        <v>4</v>
      </c>
      <c r="AF222" s="16">
        <v>4</v>
      </c>
      <c r="AG222" s="16">
        <v>4</v>
      </c>
      <c r="AH222" s="16">
        <v>1059</v>
      </c>
      <c r="AI222" s="16">
        <v>0</v>
      </c>
      <c r="AJ222" s="16">
        <v>75</v>
      </c>
      <c r="AK222" s="16">
        <v>1134</v>
      </c>
      <c r="AL222" s="16">
        <v>6</v>
      </c>
      <c r="AM222" s="16">
        <v>3</v>
      </c>
      <c r="AN222" s="16">
        <v>1229</v>
      </c>
      <c r="AO222" s="16">
        <v>0</v>
      </c>
      <c r="AP222" s="16">
        <v>0</v>
      </c>
      <c r="AQ222" s="16">
        <v>1229</v>
      </c>
      <c r="AR222" s="16">
        <v>0</v>
      </c>
      <c r="AS222" s="16">
        <v>0</v>
      </c>
      <c r="AT222" s="16">
        <v>1</v>
      </c>
      <c r="AU222" s="16">
        <v>0</v>
      </c>
      <c r="AV222" s="16">
        <v>3</v>
      </c>
      <c r="AW222" s="16">
        <v>1</v>
      </c>
      <c r="AX222" s="16">
        <v>4</v>
      </c>
      <c r="AY222" s="16">
        <v>6</v>
      </c>
      <c r="AZ222" s="16">
        <v>0</v>
      </c>
      <c r="BA222" s="16">
        <v>6</v>
      </c>
      <c r="BB222" s="16">
        <v>1956</v>
      </c>
      <c r="BC222" s="16">
        <v>3</v>
      </c>
      <c r="BD222" s="16">
        <v>1</v>
      </c>
      <c r="BE222" s="16">
        <v>284</v>
      </c>
      <c r="BF222" s="16">
        <v>4</v>
      </c>
      <c r="BG222" s="16">
        <v>4</v>
      </c>
      <c r="BH222" s="16">
        <v>3</v>
      </c>
      <c r="BI222" s="16">
        <v>0</v>
      </c>
      <c r="BJ222" s="16">
        <v>0</v>
      </c>
      <c r="BK222" s="16">
        <v>0</v>
      </c>
      <c r="BL222" s="16">
        <v>0</v>
      </c>
      <c r="BM222" s="16">
        <v>0</v>
      </c>
      <c r="BN222" s="16">
        <v>0</v>
      </c>
      <c r="BO222" s="16">
        <v>5</v>
      </c>
      <c r="BP222" s="16">
        <v>0</v>
      </c>
      <c r="BQ222" s="16">
        <v>4</v>
      </c>
      <c r="BR222" s="16">
        <v>2009</v>
      </c>
      <c r="BS222" s="16">
        <v>14</v>
      </c>
      <c r="BT222" s="16">
        <v>4</v>
      </c>
      <c r="BU222" s="16">
        <v>5</v>
      </c>
    </row>
    <row r="223" spans="2:73" x14ac:dyDescent="0.35">
      <c r="B223" s="10" t="s">
        <v>507</v>
      </c>
      <c r="C223" s="16">
        <v>145900</v>
      </c>
      <c r="D223" s="16">
        <v>90</v>
      </c>
      <c r="E223" s="16">
        <v>4</v>
      </c>
      <c r="F223" s="16">
        <v>67</v>
      </c>
      <c r="G223" s="16">
        <v>8777</v>
      </c>
      <c r="H223" s="16">
        <v>2</v>
      </c>
      <c r="I223" s="16">
        <v>1</v>
      </c>
      <c r="J223" s="16">
        <v>2</v>
      </c>
      <c r="K223" s="16">
        <v>4</v>
      </c>
      <c r="L223" s="16">
        <v>4</v>
      </c>
      <c r="M223" s="16">
        <v>3</v>
      </c>
      <c r="N223" s="16">
        <v>4</v>
      </c>
      <c r="O223" s="16">
        <v>2</v>
      </c>
      <c r="P223" s="16">
        <v>7</v>
      </c>
      <c r="Q223" s="16">
        <v>2</v>
      </c>
      <c r="R223" s="16">
        <v>1</v>
      </c>
      <c r="S223" s="16">
        <v>5</v>
      </c>
      <c r="T223" s="16">
        <v>7</v>
      </c>
      <c r="U223" s="16">
        <v>1900</v>
      </c>
      <c r="V223" s="16">
        <v>2003</v>
      </c>
      <c r="W223" s="16">
        <v>5</v>
      </c>
      <c r="X223" s="16">
        <v>8</v>
      </c>
      <c r="Y223" s="16">
        <v>10</v>
      </c>
      <c r="Z223" s="16">
        <v>2</v>
      </c>
      <c r="AA223" s="16">
        <v>0</v>
      </c>
      <c r="AB223" s="16">
        <v>3</v>
      </c>
      <c r="AC223" s="16">
        <v>3</v>
      </c>
      <c r="AD223" s="16">
        <v>2</v>
      </c>
      <c r="AE223" s="16">
        <v>4</v>
      </c>
      <c r="AF223" s="16">
        <v>4</v>
      </c>
      <c r="AG223" s="16">
        <v>4</v>
      </c>
      <c r="AH223" s="16">
        <v>1084</v>
      </c>
      <c r="AI223" s="16">
        <v>0</v>
      </c>
      <c r="AJ223" s="16">
        <v>188</v>
      </c>
      <c r="AK223" s="16">
        <v>1272</v>
      </c>
      <c r="AL223" s="16">
        <v>6</v>
      </c>
      <c r="AM223" s="16">
        <v>6</v>
      </c>
      <c r="AN223" s="16">
        <v>1272</v>
      </c>
      <c r="AO223" s="16">
        <v>928</v>
      </c>
      <c r="AP223" s="16">
        <v>0</v>
      </c>
      <c r="AQ223" s="16">
        <v>2200</v>
      </c>
      <c r="AR223" s="16">
        <v>2</v>
      </c>
      <c r="AS223" s="16">
        <v>0</v>
      </c>
      <c r="AT223" s="16">
        <v>2</v>
      </c>
      <c r="AU223" s="16">
        <v>2</v>
      </c>
      <c r="AV223" s="16">
        <v>4</v>
      </c>
      <c r="AW223" s="16">
        <v>2</v>
      </c>
      <c r="AX223" s="16">
        <v>4</v>
      </c>
      <c r="AY223" s="16">
        <v>9</v>
      </c>
      <c r="AZ223" s="16">
        <v>0</v>
      </c>
      <c r="BA223" s="16">
        <v>3</v>
      </c>
      <c r="BB223" s="19">
        <v>1978.5061638868744</v>
      </c>
      <c r="BC223" s="16">
        <v>1</v>
      </c>
      <c r="BD223" s="16">
        <v>0</v>
      </c>
      <c r="BE223" s="16">
        <v>0</v>
      </c>
      <c r="BF223" s="16">
        <v>1</v>
      </c>
      <c r="BG223" s="16">
        <v>1</v>
      </c>
      <c r="BH223" s="16">
        <v>2</v>
      </c>
      <c r="BI223" s="16">
        <v>0</v>
      </c>
      <c r="BJ223" s="16">
        <v>70</v>
      </c>
      <c r="BK223" s="16">
        <v>0</v>
      </c>
      <c r="BL223" s="16">
        <v>0</v>
      </c>
      <c r="BM223" s="16">
        <v>0</v>
      </c>
      <c r="BN223" s="16">
        <v>0</v>
      </c>
      <c r="BO223" s="16">
        <v>4</v>
      </c>
      <c r="BP223" s="16">
        <v>0</v>
      </c>
      <c r="BQ223" s="16">
        <v>9</v>
      </c>
      <c r="BR223" s="16">
        <v>2008</v>
      </c>
      <c r="BS223" s="16">
        <v>15</v>
      </c>
      <c r="BT223" s="16">
        <v>4</v>
      </c>
      <c r="BU223" s="16">
        <v>5</v>
      </c>
    </row>
    <row r="224" spans="2:73" x14ac:dyDescent="0.35">
      <c r="B224" s="10" t="s">
        <v>508</v>
      </c>
      <c r="C224" s="16">
        <v>175000</v>
      </c>
      <c r="D224" s="16">
        <v>20</v>
      </c>
      <c r="E224" s="16">
        <v>4</v>
      </c>
      <c r="F224" s="19">
        <v>70.049958368026651</v>
      </c>
      <c r="G224" s="16">
        <v>15611</v>
      </c>
      <c r="H224" s="16">
        <v>2</v>
      </c>
      <c r="I224" s="16">
        <v>2</v>
      </c>
      <c r="J224" s="16">
        <v>2</v>
      </c>
      <c r="K224" s="16">
        <v>4</v>
      </c>
      <c r="L224" s="16">
        <v>2</v>
      </c>
      <c r="M224" s="16">
        <v>3</v>
      </c>
      <c r="N224" s="16">
        <v>10</v>
      </c>
      <c r="O224" s="16">
        <v>7</v>
      </c>
      <c r="P224" s="16">
        <v>7</v>
      </c>
      <c r="Q224" s="16">
        <v>3</v>
      </c>
      <c r="R224" s="16">
        <v>4</v>
      </c>
      <c r="S224" s="16">
        <v>5</v>
      </c>
      <c r="T224" s="16">
        <v>6</v>
      </c>
      <c r="U224" s="16">
        <v>1977</v>
      </c>
      <c r="V224" s="16">
        <v>1977</v>
      </c>
      <c r="W224" s="16">
        <v>5</v>
      </c>
      <c r="X224" s="16">
        <v>8</v>
      </c>
      <c r="Y224" s="16">
        <v>14</v>
      </c>
      <c r="Z224" s="16">
        <v>2</v>
      </c>
      <c r="AA224" s="16">
        <v>0</v>
      </c>
      <c r="AB224" s="16">
        <v>3</v>
      </c>
      <c r="AC224" s="16">
        <v>3</v>
      </c>
      <c r="AD224" s="16">
        <v>6</v>
      </c>
      <c r="AE224" s="16">
        <v>5</v>
      </c>
      <c r="AF224" s="16">
        <v>4</v>
      </c>
      <c r="AG224" s="16">
        <v>4</v>
      </c>
      <c r="AH224" s="16">
        <v>767</v>
      </c>
      <c r="AI224" s="16">
        <v>93</v>
      </c>
      <c r="AJ224" s="16">
        <v>266</v>
      </c>
      <c r="AK224" s="16">
        <v>1126</v>
      </c>
      <c r="AL224" s="16">
        <v>6</v>
      </c>
      <c r="AM224" s="16">
        <v>6</v>
      </c>
      <c r="AN224" s="16">
        <v>1126</v>
      </c>
      <c r="AO224" s="16">
        <v>0</v>
      </c>
      <c r="AP224" s="16">
        <v>0</v>
      </c>
      <c r="AQ224" s="16">
        <v>1126</v>
      </c>
      <c r="AR224" s="16">
        <v>0</v>
      </c>
      <c r="AS224" s="16">
        <v>1</v>
      </c>
      <c r="AT224" s="16">
        <v>2</v>
      </c>
      <c r="AU224" s="16">
        <v>0</v>
      </c>
      <c r="AV224" s="16">
        <v>3</v>
      </c>
      <c r="AW224" s="16">
        <v>1</v>
      </c>
      <c r="AX224" s="16">
        <v>6</v>
      </c>
      <c r="AY224" s="16">
        <v>6</v>
      </c>
      <c r="AZ224" s="16">
        <v>0</v>
      </c>
      <c r="BA224" s="16">
        <v>6</v>
      </c>
      <c r="BB224" s="16">
        <v>1977</v>
      </c>
      <c r="BC224" s="16">
        <v>3</v>
      </c>
      <c r="BD224" s="16">
        <v>2</v>
      </c>
      <c r="BE224" s="16">
        <v>540</v>
      </c>
      <c r="BF224" s="16">
        <v>4</v>
      </c>
      <c r="BG224" s="16">
        <v>4</v>
      </c>
      <c r="BH224" s="16">
        <v>3</v>
      </c>
      <c r="BI224" s="16">
        <v>180</v>
      </c>
      <c r="BJ224" s="16">
        <v>0</v>
      </c>
      <c r="BK224" s="16">
        <v>0</v>
      </c>
      <c r="BL224" s="16">
        <v>0</v>
      </c>
      <c r="BM224" s="16">
        <v>0</v>
      </c>
      <c r="BN224" s="16">
        <v>0</v>
      </c>
      <c r="BO224" s="16">
        <v>5</v>
      </c>
      <c r="BP224" s="16">
        <v>0</v>
      </c>
      <c r="BQ224" s="16">
        <v>3</v>
      </c>
      <c r="BR224" s="16">
        <v>2008</v>
      </c>
      <c r="BS224" s="16">
        <v>15</v>
      </c>
      <c r="BT224" s="16">
        <v>4</v>
      </c>
      <c r="BU224" s="16">
        <v>3</v>
      </c>
    </row>
    <row r="225" spans="2:73" x14ac:dyDescent="0.35">
      <c r="B225" s="10" t="s">
        <v>509</v>
      </c>
      <c r="C225" s="16">
        <v>176000</v>
      </c>
      <c r="D225" s="16">
        <v>60</v>
      </c>
      <c r="E225" s="16">
        <v>4</v>
      </c>
      <c r="F225" s="19">
        <v>70.049958368026651</v>
      </c>
      <c r="G225" s="16">
        <v>9900</v>
      </c>
      <c r="H225" s="16">
        <v>2</v>
      </c>
      <c r="I225" s="16">
        <v>1</v>
      </c>
      <c r="J225" s="16">
        <v>2</v>
      </c>
      <c r="K225" s="16">
        <v>4</v>
      </c>
      <c r="L225" s="16">
        <v>4</v>
      </c>
      <c r="M225" s="16">
        <v>3</v>
      </c>
      <c r="N225" s="16">
        <v>10</v>
      </c>
      <c r="O225" s="16">
        <v>2</v>
      </c>
      <c r="P225" s="16">
        <v>7</v>
      </c>
      <c r="Q225" s="16">
        <v>3</v>
      </c>
      <c r="R225" s="16">
        <v>8</v>
      </c>
      <c r="S225" s="16">
        <v>7</v>
      </c>
      <c r="T225" s="16">
        <v>5</v>
      </c>
      <c r="U225" s="16">
        <v>1968</v>
      </c>
      <c r="V225" s="16">
        <v>1968</v>
      </c>
      <c r="W225" s="16">
        <v>5</v>
      </c>
      <c r="X225" s="16">
        <v>8</v>
      </c>
      <c r="Y225" s="16">
        <v>10</v>
      </c>
      <c r="Z225" s="16">
        <v>4</v>
      </c>
      <c r="AA225" s="16">
        <v>342</v>
      </c>
      <c r="AB225" s="16">
        <v>3</v>
      </c>
      <c r="AC225" s="16">
        <v>3</v>
      </c>
      <c r="AD225" s="16">
        <v>2</v>
      </c>
      <c r="AE225" s="16">
        <v>4</v>
      </c>
      <c r="AF225" s="16">
        <v>4</v>
      </c>
      <c r="AG225" s="16">
        <v>3</v>
      </c>
      <c r="AH225" s="16">
        <v>552</v>
      </c>
      <c r="AI225" s="16">
        <v>0</v>
      </c>
      <c r="AJ225" s="16">
        <v>280</v>
      </c>
      <c r="AK225" s="16">
        <v>832</v>
      </c>
      <c r="AL225" s="16">
        <v>6</v>
      </c>
      <c r="AM225" s="16">
        <v>6</v>
      </c>
      <c r="AN225" s="16">
        <v>1098</v>
      </c>
      <c r="AO225" s="16">
        <v>880</v>
      </c>
      <c r="AP225" s="16">
        <v>0</v>
      </c>
      <c r="AQ225" s="16">
        <v>1978</v>
      </c>
      <c r="AR225" s="16">
        <v>0</v>
      </c>
      <c r="AS225" s="16">
        <v>0</v>
      </c>
      <c r="AT225" s="16">
        <v>2</v>
      </c>
      <c r="AU225" s="16">
        <v>1</v>
      </c>
      <c r="AV225" s="16">
        <v>4</v>
      </c>
      <c r="AW225" s="16">
        <v>1</v>
      </c>
      <c r="AX225" s="16">
        <v>4</v>
      </c>
      <c r="AY225" s="16">
        <v>9</v>
      </c>
      <c r="AZ225" s="16">
        <v>1</v>
      </c>
      <c r="BA225" s="16">
        <v>6</v>
      </c>
      <c r="BB225" s="16">
        <v>1968</v>
      </c>
      <c r="BC225" s="16">
        <v>3</v>
      </c>
      <c r="BD225" s="16">
        <v>2</v>
      </c>
      <c r="BE225" s="16">
        <v>486</v>
      </c>
      <c r="BF225" s="16">
        <v>4</v>
      </c>
      <c r="BG225" s="16">
        <v>4</v>
      </c>
      <c r="BH225" s="16">
        <v>3</v>
      </c>
      <c r="BI225" s="16">
        <v>0</v>
      </c>
      <c r="BJ225" s="16">
        <v>43</v>
      </c>
      <c r="BK225" s="16">
        <v>0</v>
      </c>
      <c r="BL225" s="16">
        <v>0</v>
      </c>
      <c r="BM225" s="16">
        <v>0</v>
      </c>
      <c r="BN225" s="16">
        <v>0</v>
      </c>
      <c r="BO225" s="16">
        <v>4</v>
      </c>
      <c r="BP225" s="16">
        <v>0</v>
      </c>
      <c r="BQ225" s="16">
        <v>4</v>
      </c>
      <c r="BR225" s="16">
        <v>2008</v>
      </c>
      <c r="BS225" s="16">
        <v>15</v>
      </c>
      <c r="BT225" s="16">
        <v>4</v>
      </c>
      <c r="BU225" s="16">
        <v>5</v>
      </c>
    </row>
    <row r="226" spans="2:73" x14ac:dyDescent="0.35">
      <c r="B226" s="10" t="s">
        <v>510</v>
      </c>
      <c r="C226" s="16">
        <v>236500</v>
      </c>
      <c r="D226" s="16">
        <v>20</v>
      </c>
      <c r="E226" s="16">
        <v>4</v>
      </c>
      <c r="F226" s="19">
        <v>70.049958368026651</v>
      </c>
      <c r="G226" s="16">
        <v>11838</v>
      </c>
      <c r="H226" s="16">
        <v>2</v>
      </c>
      <c r="I226" s="16">
        <v>1</v>
      </c>
      <c r="J226" s="16">
        <v>2</v>
      </c>
      <c r="K226" s="16">
        <v>4</v>
      </c>
      <c r="L226" s="16">
        <v>4</v>
      </c>
      <c r="M226" s="16">
        <v>3</v>
      </c>
      <c r="N226" s="16">
        <v>16</v>
      </c>
      <c r="O226" s="16">
        <v>7</v>
      </c>
      <c r="P226" s="16">
        <v>7</v>
      </c>
      <c r="Q226" s="16">
        <v>3</v>
      </c>
      <c r="R226" s="16">
        <v>4</v>
      </c>
      <c r="S226" s="16">
        <v>8</v>
      </c>
      <c r="T226" s="16">
        <v>5</v>
      </c>
      <c r="U226" s="16">
        <v>2001</v>
      </c>
      <c r="V226" s="16">
        <v>2001</v>
      </c>
      <c r="W226" s="16">
        <v>6</v>
      </c>
      <c r="X226" s="16">
        <v>8</v>
      </c>
      <c r="Y226" s="16">
        <v>14</v>
      </c>
      <c r="Z226" s="16">
        <v>2</v>
      </c>
      <c r="AA226" s="16">
        <v>0</v>
      </c>
      <c r="AB226" s="16">
        <v>4</v>
      </c>
      <c r="AC226" s="16">
        <v>3</v>
      </c>
      <c r="AD226" s="16">
        <v>6</v>
      </c>
      <c r="AE226" s="16">
        <v>5</v>
      </c>
      <c r="AF226" s="16">
        <v>4</v>
      </c>
      <c r="AG226" s="16">
        <v>6</v>
      </c>
      <c r="AH226" s="16">
        <v>0</v>
      </c>
      <c r="AI226" s="16">
        <v>0</v>
      </c>
      <c r="AJ226" s="16">
        <v>1753</v>
      </c>
      <c r="AK226" s="16">
        <v>1753</v>
      </c>
      <c r="AL226" s="16">
        <v>6</v>
      </c>
      <c r="AM226" s="16">
        <v>6</v>
      </c>
      <c r="AN226" s="16">
        <v>1788</v>
      </c>
      <c r="AO226" s="16">
        <v>0</v>
      </c>
      <c r="AP226" s="16">
        <v>0</v>
      </c>
      <c r="AQ226" s="16">
        <v>1788</v>
      </c>
      <c r="AR226" s="16">
        <v>0</v>
      </c>
      <c r="AS226" s="16">
        <v>0</v>
      </c>
      <c r="AT226" s="16">
        <v>2</v>
      </c>
      <c r="AU226" s="16">
        <v>0</v>
      </c>
      <c r="AV226" s="16">
        <v>3</v>
      </c>
      <c r="AW226" s="16">
        <v>1</v>
      </c>
      <c r="AX226" s="16">
        <v>6</v>
      </c>
      <c r="AY226" s="16">
        <v>7</v>
      </c>
      <c r="AZ226" s="16">
        <v>1</v>
      </c>
      <c r="BA226" s="16">
        <v>6</v>
      </c>
      <c r="BB226" s="16">
        <v>2001</v>
      </c>
      <c r="BC226" s="16">
        <v>3</v>
      </c>
      <c r="BD226" s="16">
        <v>2</v>
      </c>
      <c r="BE226" s="16">
        <v>522</v>
      </c>
      <c r="BF226" s="16">
        <v>4</v>
      </c>
      <c r="BG226" s="16">
        <v>4</v>
      </c>
      <c r="BH226" s="16">
        <v>3</v>
      </c>
      <c r="BI226" s="16">
        <v>202</v>
      </c>
      <c r="BJ226" s="16">
        <v>151</v>
      </c>
      <c r="BK226" s="16">
        <v>0</v>
      </c>
      <c r="BL226" s="16">
        <v>0</v>
      </c>
      <c r="BM226" s="16">
        <v>0</v>
      </c>
      <c r="BN226" s="16">
        <v>0</v>
      </c>
      <c r="BO226" s="16">
        <v>5</v>
      </c>
      <c r="BP226" s="16">
        <v>0</v>
      </c>
      <c r="BQ226" s="16">
        <v>6</v>
      </c>
      <c r="BR226" s="16">
        <v>2009</v>
      </c>
      <c r="BS226" s="16">
        <v>14</v>
      </c>
      <c r="BT226" s="16">
        <v>4</v>
      </c>
      <c r="BU226" s="16">
        <v>5</v>
      </c>
    </row>
    <row r="227" spans="2:73" x14ac:dyDescent="0.35">
      <c r="B227" s="10" t="s">
        <v>511</v>
      </c>
      <c r="C227" s="16">
        <v>222000</v>
      </c>
      <c r="D227" s="16">
        <v>60</v>
      </c>
      <c r="E227" s="16">
        <v>4</v>
      </c>
      <c r="F227" s="19">
        <v>70.049958368026651</v>
      </c>
      <c r="G227" s="16">
        <v>13006</v>
      </c>
      <c r="H227" s="16">
        <v>2</v>
      </c>
      <c r="I227" s="16">
        <v>2</v>
      </c>
      <c r="J227" s="16">
        <v>2</v>
      </c>
      <c r="K227" s="16">
        <v>4</v>
      </c>
      <c r="L227" s="16">
        <v>2</v>
      </c>
      <c r="M227" s="16">
        <v>3</v>
      </c>
      <c r="N227" s="16">
        <v>11</v>
      </c>
      <c r="O227" s="16">
        <v>7</v>
      </c>
      <c r="P227" s="16">
        <v>7</v>
      </c>
      <c r="Q227" s="16">
        <v>3</v>
      </c>
      <c r="R227" s="16">
        <v>8</v>
      </c>
      <c r="S227" s="16">
        <v>7</v>
      </c>
      <c r="T227" s="16">
        <v>5</v>
      </c>
      <c r="U227" s="16">
        <v>1997</v>
      </c>
      <c r="V227" s="16">
        <v>1997</v>
      </c>
      <c r="W227" s="16">
        <v>5</v>
      </c>
      <c r="X227" s="16">
        <v>8</v>
      </c>
      <c r="Y227" s="16">
        <v>9</v>
      </c>
      <c r="Z227" s="16">
        <v>4</v>
      </c>
      <c r="AA227" s="16">
        <v>285</v>
      </c>
      <c r="AB227" s="16">
        <v>3</v>
      </c>
      <c r="AC227" s="16">
        <v>3</v>
      </c>
      <c r="AD227" s="16">
        <v>6</v>
      </c>
      <c r="AE227" s="16">
        <v>5</v>
      </c>
      <c r="AF227" s="16">
        <v>4</v>
      </c>
      <c r="AG227" s="16">
        <v>6</v>
      </c>
      <c r="AH227" s="16">
        <v>0</v>
      </c>
      <c r="AI227" s="16">
        <v>0</v>
      </c>
      <c r="AJ227" s="16">
        <v>964</v>
      </c>
      <c r="AK227" s="16">
        <v>964</v>
      </c>
      <c r="AL227" s="16">
        <v>6</v>
      </c>
      <c r="AM227" s="16">
        <v>6</v>
      </c>
      <c r="AN227" s="16">
        <v>993</v>
      </c>
      <c r="AO227" s="16">
        <v>1243</v>
      </c>
      <c r="AP227" s="16">
        <v>0</v>
      </c>
      <c r="AQ227" s="16">
        <v>2236</v>
      </c>
      <c r="AR227" s="16">
        <v>0</v>
      </c>
      <c r="AS227" s="16">
        <v>0</v>
      </c>
      <c r="AT227" s="16">
        <v>2</v>
      </c>
      <c r="AU227" s="16">
        <v>1</v>
      </c>
      <c r="AV227" s="16">
        <v>4</v>
      </c>
      <c r="AW227" s="16">
        <v>1</v>
      </c>
      <c r="AX227" s="16">
        <v>5</v>
      </c>
      <c r="AY227" s="16">
        <v>8</v>
      </c>
      <c r="AZ227" s="16">
        <v>1</v>
      </c>
      <c r="BA227" s="16">
        <v>7</v>
      </c>
      <c r="BB227" s="16">
        <v>1997</v>
      </c>
      <c r="BC227" s="16">
        <v>4</v>
      </c>
      <c r="BD227" s="16">
        <v>2</v>
      </c>
      <c r="BE227" s="16">
        <v>642</v>
      </c>
      <c r="BF227" s="16">
        <v>4</v>
      </c>
      <c r="BG227" s="16">
        <v>4</v>
      </c>
      <c r="BH227" s="16">
        <v>3</v>
      </c>
      <c r="BI227" s="16">
        <v>0</v>
      </c>
      <c r="BJ227" s="16">
        <v>0</v>
      </c>
      <c r="BK227" s="16">
        <v>0</v>
      </c>
      <c r="BL227" s="16">
        <v>0</v>
      </c>
      <c r="BM227" s="16">
        <v>0</v>
      </c>
      <c r="BN227" s="16">
        <v>0</v>
      </c>
      <c r="BO227" s="16">
        <v>5</v>
      </c>
      <c r="BP227" s="16">
        <v>0</v>
      </c>
      <c r="BQ227" s="16">
        <v>11</v>
      </c>
      <c r="BR227" s="16">
        <v>2006</v>
      </c>
      <c r="BS227" s="16">
        <v>17</v>
      </c>
      <c r="BT227" s="16">
        <v>4</v>
      </c>
      <c r="BU227" s="16">
        <v>5</v>
      </c>
    </row>
    <row r="228" spans="2:73" x14ac:dyDescent="0.35">
      <c r="B228" s="10" t="s">
        <v>512</v>
      </c>
      <c r="C228" s="16">
        <v>184900</v>
      </c>
      <c r="D228" s="16">
        <v>20</v>
      </c>
      <c r="E228" s="16">
        <v>4</v>
      </c>
      <c r="F228" s="16">
        <v>67</v>
      </c>
      <c r="G228" s="16">
        <v>10083</v>
      </c>
      <c r="H228" s="16">
        <v>2</v>
      </c>
      <c r="I228" s="16">
        <v>1</v>
      </c>
      <c r="J228" s="16">
        <v>2</v>
      </c>
      <c r="K228" s="16">
        <v>4</v>
      </c>
      <c r="L228" s="16">
        <v>4</v>
      </c>
      <c r="M228" s="16">
        <v>3</v>
      </c>
      <c r="N228" s="16">
        <v>15</v>
      </c>
      <c r="O228" s="16">
        <v>7</v>
      </c>
      <c r="P228" s="16">
        <v>7</v>
      </c>
      <c r="Q228" s="16">
        <v>3</v>
      </c>
      <c r="R228" s="16">
        <v>4</v>
      </c>
      <c r="S228" s="16">
        <v>7</v>
      </c>
      <c r="T228" s="16">
        <v>5</v>
      </c>
      <c r="U228" s="16">
        <v>2003</v>
      </c>
      <c r="V228" s="16">
        <v>2003</v>
      </c>
      <c r="W228" s="16">
        <v>5</v>
      </c>
      <c r="X228" s="16">
        <v>8</v>
      </c>
      <c r="Y228" s="16">
        <v>14</v>
      </c>
      <c r="Z228" s="16">
        <v>3</v>
      </c>
      <c r="AA228" s="19">
        <v>103.68526170798899</v>
      </c>
      <c r="AB228" s="16">
        <v>4</v>
      </c>
      <c r="AC228" s="16">
        <v>3</v>
      </c>
      <c r="AD228" s="16">
        <v>6</v>
      </c>
      <c r="AE228" s="16">
        <v>5</v>
      </c>
      <c r="AF228" s="16">
        <v>4</v>
      </c>
      <c r="AG228" s="16">
        <v>7</v>
      </c>
      <c r="AH228" s="16">
        <v>833</v>
      </c>
      <c r="AI228" s="16">
        <v>0</v>
      </c>
      <c r="AJ228" s="16">
        <v>343</v>
      </c>
      <c r="AK228" s="16">
        <v>1176</v>
      </c>
      <c r="AL228" s="16">
        <v>6</v>
      </c>
      <c r="AM228" s="16">
        <v>6</v>
      </c>
      <c r="AN228" s="16">
        <v>1200</v>
      </c>
      <c r="AO228" s="16">
        <v>0</v>
      </c>
      <c r="AP228" s="16">
        <v>0</v>
      </c>
      <c r="AQ228" s="16">
        <v>1200</v>
      </c>
      <c r="AR228" s="16">
        <v>1</v>
      </c>
      <c r="AS228" s="16">
        <v>0</v>
      </c>
      <c r="AT228" s="16">
        <v>2</v>
      </c>
      <c r="AU228" s="16">
        <v>0</v>
      </c>
      <c r="AV228" s="16">
        <v>2</v>
      </c>
      <c r="AW228" s="16">
        <v>1</v>
      </c>
      <c r="AX228" s="16">
        <v>5</v>
      </c>
      <c r="AY228" s="16">
        <v>5</v>
      </c>
      <c r="AZ228" s="16">
        <v>0</v>
      </c>
      <c r="BA228" s="16">
        <v>6</v>
      </c>
      <c r="BB228" s="16">
        <v>2003</v>
      </c>
      <c r="BC228" s="16">
        <v>3</v>
      </c>
      <c r="BD228" s="16">
        <v>2</v>
      </c>
      <c r="BE228" s="16">
        <v>555</v>
      </c>
      <c r="BF228" s="16">
        <v>4</v>
      </c>
      <c r="BG228" s="16">
        <v>4</v>
      </c>
      <c r="BH228" s="16">
        <v>3</v>
      </c>
      <c r="BI228" s="16">
        <v>0</v>
      </c>
      <c r="BJ228" s="16">
        <v>41</v>
      </c>
      <c r="BK228" s="16">
        <v>0</v>
      </c>
      <c r="BL228" s="16">
        <v>0</v>
      </c>
      <c r="BM228" s="16">
        <v>0</v>
      </c>
      <c r="BN228" s="16">
        <v>0</v>
      </c>
      <c r="BO228" s="16">
        <v>5</v>
      </c>
      <c r="BP228" s="16">
        <v>0</v>
      </c>
      <c r="BQ228" s="16">
        <v>8</v>
      </c>
      <c r="BR228" s="16">
        <v>2009</v>
      </c>
      <c r="BS228" s="16">
        <v>14</v>
      </c>
      <c r="BT228" s="16">
        <v>4</v>
      </c>
      <c r="BU228" s="16">
        <v>5</v>
      </c>
    </row>
    <row r="229" spans="2:73" x14ac:dyDescent="0.35">
      <c r="B229" s="10" t="s">
        <v>513</v>
      </c>
      <c r="C229" s="16">
        <v>244400</v>
      </c>
      <c r="D229" s="16">
        <v>70</v>
      </c>
      <c r="E229" s="16">
        <v>4</v>
      </c>
      <c r="F229" s="19">
        <v>70.049958368026651</v>
      </c>
      <c r="G229" s="16">
        <v>24090</v>
      </c>
      <c r="H229" s="16">
        <v>2</v>
      </c>
      <c r="I229" s="16">
        <v>1</v>
      </c>
      <c r="J229" s="16">
        <v>2</v>
      </c>
      <c r="K229" s="16">
        <v>4</v>
      </c>
      <c r="L229" s="16">
        <v>4</v>
      </c>
      <c r="M229" s="16">
        <v>3</v>
      </c>
      <c r="N229" s="16">
        <v>1</v>
      </c>
      <c r="O229" s="16">
        <v>7</v>
      </c>
      <c r="P229" s="16">
        <v>7</v>
      </c>
      <c r="Q229" s="16">
        <v>3</v>
      </c>
      <c r="R229" s="16">
        <v>8</v>
      </c>
      <c r="S229" s="16">
        <v>7</v>
      </c>
      <c r="T229" s="16">
        <v>7</v>
      </c>
      <c r="U229" s="16">
        <v>1940</v>
      </c>
      <c r="V229" s="16">
        <v>1950</v>
      </c>
      <c r="W229" s="16">
        <v>5</v>
      </c>
      <c r="X229" s="16">
        <v>8</v>
      </c>
      <c r="Y229" s="16">
        <v>10</v>
      </c>
      <c r="Z229" s="16">
        <v>2</v>
      </c>
      <c r="AA229" s="16">
        <v>0</v>
      </c>
      <c r="AB229" s="16">
        <v>3</v>
      </c>
      <c r="AC229" s="16">
        <v>4</v>
      </c>
      <c r="AD229" s="16">
        <v>2</v>
      </c>
      <c r="AE229" s="16">
        <v>4</v>
      </c>
      <c r="AF229" s="16">
        <v>4</v>
      </c>
      <c r="AG229" s="16">
        <v>6</v>
      </c>
      <c r="AH229" s="16">
        <v>0</v>
      </c>
      <c r="AI229" s="16">
        <v>0</v>
      </c>
      <c r="AJ229" s="16">
        <v>1032</v>
      </c>
      <c r="AK229" s="16">
        <v>1032</v>
      </c>
      <c r="AL229" s="16">
        <v>6</v>
      </c>
      <c r="AM229" s="16">
        <v>6</v>
      </c>
      <c r="AN229" s="16">
        <v>1207</v>
      </c>
      <c r="AO229" s="16">
        <v>1196</v>
      </c>
      <c r="AP229" s="16">
        <v>0</v>
      </c>
      <c r="AQ229" s="16">
        <v>2403</v>
      </c>
      <c r="AR229" s="16">
        <v>0</v>
      </c>
      <c r="AS229" s="16">
        <v>0</v>
      </c>
      <c r="AT229" s="16">
        <v>2</v>
      </c>
      <c r="AU229" s="16">
        <v>0</v>
      </c>
      <c r="AV229" s="16">
        <v>4</v>
      </c>
      <c r="AW229" s="16">
        <v>1</v>
      </c>
      <c r="AX229" s="16">
        <v>4</v>
      </c>
      <c r="AY229" s="16">
        <v>10</v>
      </c>
      <c r="AZ229" s="16">
        <v>2</v>
      </c>
      <c r="BA229" s="16">
        <v>6</v>
      </c>
      <c r="BB229" s="16">
        <v>1940</v>
      </c>
      <c r="BC229" s="16">
        <v>2</v>
      </c>
      <c r="BD229" s="16">
        <v>1</v>
      </c>
      <c r="BE229" s="16">
        <v>349</v>
      </c>
      <c r="BF229" s="16">
        <v>4</v>
      </c>
      <c r="BG229" s="16">
        <v>4</v>
      </c>
      <c r="BH229" s="16">
        <v>3</v>
      </c>
      <c r="BI229" s="16">
        <v>56</v>
      </c>
      <c r="BJ229" s="16">
        <v>0</v>
      </c>
      <c r="BK229" s="16">
        <v>318</v>
      </c>
      <c r="BL229" s="16">
        <v>0</v>
      </c>
      <c r="BM229" s="16">
        <v>0</v>
      </c>
      <c r="BN229" s="16">
        <v>0</v>
      </c>
      <c r="BO229" s="16">
        <v>5</v>
      </c>
      <c r="BP229" s="16">
        <v>0</v>
      </c>
      <c r="BQ229" s="16">
        <v>6</v>
      </c>
      <c r="BR229" s="16">
        <v>2010</v>
      </c>
      <c r="BS229" s="16">
        <v>13</v>
      </c>
      <c r="BT229" s="16">
        <v>3</v>
      </c>
      <c r="BU229" s="16">
        <v>5</v>
      </c>
    </row>
    <row r="230" spans="2:73" x14ac:dyDescent="0.35">
      <c r="B230" s="10" t="s">
        <v>514</v>
      </c>
      <c r="C230" s="16">
        <v>214000</v>
      </c>
      <c r="D230" s="16">
        <v>60</v>
      </c>
      <c r="E230" s="16">
        <v>4</v>
      </c>
      <c r="F230" s="19">
        <v>70.049958368026651</v>
      </c>
      <c r="G230" s="16">
        <v>8755</v>
      </c>
      <c r="H230" s="16">
        <v>2</v>
      </c>
      <c r="I230" s="16">
        <v>2</v>
      </c>
      <c r="J230" s="16">
        <v>2</v>
      </c>
      <c r="K230" s="16">
        <v>4</v>
      </c>
      <c r="L230" s="16">
        <v>3</v>
      </c>
      <c r="M230" s="16">
        <v>3</v>
      </c>
      <c r="N230" s="16">
        <v>11</v>
      </c>
      <c r="O230" s="16">
        <v>9</v>
      </c>
      <c r="P230" s="16">
        <v>7</v>
      </c>
      <c r="Q230" s="16">
        <v>3</v>
      </c>
      <c r="R230" s="16">
        <v>8</v>
      </c>
      <c r="S230" s="16">
        <v>7</v>
      </c>
      <c r="T230" s="16">
        <v>5</v>
      </c>
      <c r="U230" s="16">
        <v>1999</v>
      </c>
      <c r="V230" s="16">
        <v>1999</v>
      </c>
      <c r="W230" s="16">
        <v>5</v>
      </c>
      <c r="X230" s="16">
        <v>8</v>
      </c>
      <c r="Y230" s="16">
        <v>14</v>
      </c>
      <c r="Z230" s="16">
        <v>4</v>
      </c>
      <c r="AA230" s="16">
        <v>298</v>
      </c>
      <c r="AB230" s="16">
        <v>4</v>
      </c>
      <c r="AC230" s="16">
        <v>3</v>
      </c>
      <c r="AD230" s="16">
        <v>6</v>
      </c>
      <c r="AE230" s="16">
        <v>5</v>
      </c>
      <c r="AF230" s="16">
        <v>4</v>
      </c>
      <c r="AG230" s="16">
        <v>4</v>
      </c>
      <c r="AH230" s="16">
        <v>772</v>
      </c>
      <c r="AI230" s="16">
        <v>0</v>
      </c>
      <c r="AJ230" s="16">
        <v>220</v>
      </c>
      <c r="AK230" s="16">
        <v>992</v>
      </c>
      <c r="AL230" s="16">
        <v>6</v>
      </c>
      <c r="AM230" s="16">
        <v>6</v>
      </c>
      <c r="AN230" s="16">
        <v>1022</v>
      </c>
      <c r="AO230" s="16">
        <v>1038</v>
      </c>
      <c r="AP230" s="16">
        <v>0</v>
      </c>
      <c r="AQ230" s="16">
        <v>2060</v>
      </c>
      <c r="AR230" s="16">
        <v>1</v>
      </c>
      <c r="AS230" s="16">
        <v>0</v>
      </c>
      <c r="AT230" s="16">
        <v>2</v>
      </c>
      <c r="AU230" s="16">
        <v>1</v>
      </c>
      <c r="AV230" s="16">
        <v>3</v>
      </c>
      <c r="AW230" s="16">
        <v>1</v>
      </c>
      <c r="AX230" s="16">
        <v>5</v>
      </c>
      <c r="AY230" s="16">
        <v>8</v>
      </c>
      <c r="AZ230" s="16">
        <v>1</v>
      </c>
      <c r="BA230" s="16">
        <v>7</v>
      </c>
      <c r="BB230" s="16">
        <v>1999</v>
      </c>
      <c r="BC230" s="16">
        <v>3</v>
      </c>
      <c r="BD230" s="16">
        <v>2</v>
      </c>
      <c r="BE230" s="16">
        <v>390</v>
      </c>
      <c r="BF230" s="16">
        <v>4</v>
      </c>
      <c r="BG230" s="16">
        <v>4</v>
      </c>
      <c r="BH230" s="16">
        <v>3</v>
      </c>
      <c r="BI230" s="16">
        <v>0</v>
      </c>
      <c r="BJ230" s="16">
        <v>0</v>
      </c>
      <c r="BK230" s="16">
        <v>0</v>
      </c>
      <c r="BL230" s="16">
        <v>168</v>
      </c>
      <c r="BM230" s="16">
        <v>0</v>
      </c>
      <c r="BN230" s="16">
        <v>0</v>
      </c>
      <c r="BO230" s="16">
        <v>4</v>
      </c>
      <c r="BP230" s="16">
        <v>0</v>
      </c>
      <c r="BQ230" s="16">
        <v>6</v>
      </c>
      <c r="BR230" s="16">
        <v>2009</v>
      </c>
      <c r="BS230" s="16">
        <v>14</v>
      </c>
      <c r="BT230" s="16">
        <v>4</v>
      </c>
      <c r="BU230" s="16">
        <v>5</v>
      </c>
    </row>
    <row r="231" spans="2:73" x14ac:dyDescent="0.35">
      <c r="B231" s="10" t="s">
        <v>515</v>
      </c>
      <c r="C231" s="16">
        <v>150000</v>
      </c>
      <c r="D231" s="16">
        <v>90</v>
      </c>
      <c r="E231" s="16">
        <v>4</v>
      </c>
      <c r="F231" s="16">
        <v>42</v>
      </c>
      <c r="G231" s="16">
        <v>7711</v>
      </c>
      <c r="H231" s="16">
        <v>2</v>
      </c>
      <c r="I231" s="16">
        <v>2</v>
      </c>
      <c r="J231" s="16">
        <v>2</v>
      </c>
      <c r="K231" s="16">
        <v>4</v>
      </c>
      <c r="L231" s="16">
        <v>4</v>
      </c>
      <c r="M231" s="16">
        <v>3</v>
      </c>
      <c r="N231" s="16">
        <v>4</v>
      </c>
      <c r="O231" s="16">
        <v>7</v>
      </c>
      <c r="P231" s="16">
        <v>7</v>
      </c>
      <c r="Q231" s="16">
        <v>2</v>
      </c>
      <c r="R231" s="16">
        <v>4</v>
      </c>
      <c r="S231" s="16">
        <v>4</v>
      </c>
      <c r="T231" s="16">
        <v>3</v>
      </c>
      <c r="U231" s="16">
        <v>1977</v>
      </c>
      <c r="V231" s="16">
        <v>1977</v>
      </c>
      <c r="W231" s="16">
        <v>5</v>
      </c>
      <c r="X231" s="16">
        <v>8</v>
      </c>
      <c r="Y231" s="16">
        <v>10</v>
      </c>
      <c r="Z231" s="16">
        <v>2</v>
      </c>
      <c r="AA231" s="16">
        <v>0</v>
      </c>
      <c r="AB231" s="16">
        <v>3</v>
      </c>
      <c r="AC231" s="16">
        <v>3</v>
      </c>
      <c r="AD231" s="16">
        <v>6</v>
      </c>
      <c r="AE231" s="16">
        <v>5</v>
      </c>
      <c r="AF231" s="16">
        <v>4</v>
      </c>
      <c r="AG231" s="16">
        <v>7</v>
      </c>
      <c r="AH231" s="16">
        <v>1440</v>
      </c>
      <c r="AI231" s="16">
        <v>0</v>
      </c>
      <c r="AJ231" s="16">
        <v>0</v>
      </c>
      <c r="AK231" s="16">
        <v>1440</v>
      </c>
      <c r="AL231" s="16">
        <v>6</v>
      </c>
      <c r="AM231" s="16">
        <v>6</v>
      </c>
      <c r="AN231" s="16">
        <v>1440</v>
      </c>
      <c r="AO231" s="16">
        <v>0</v>
      </c>
      <c r="AP231" s="16">
        <v>0</v>
      </c>
      <c r="AQ231" s="16">
        <v>1440</v>
      </c>
      <c r="AR231" s="16">
        <v>2</v>
      </c>
      <c r="AS231" s="16">
        <v>0</v>
      </c>
      <c r="AT231" s="16">
        <v>2</v>
      </c>
      <c r="AU231" s="16">
        <v>0</v>
      </c>
      <c r="AV231" s="16">
        <v>4</v>
      </c>
      <c r="AW231" s="16">
        <v>2</v>
      </c>
      <c r="AX231" s="16">
        <v>4</v>
      </c>
      <c r="AY231" s="16">
        <v>8</v>
      </c>
      <c r="AZ231" s="16">
        <v>0</v>
      </c>
      <c r="BA231" s="16">
        <v>3</v>
      </c>
      <c r="BB231" s="19">
        <v>1978.5061638868744</v>
      </c>
      <c r="BC231" s="16">
        <v>1</v>
      </c>
      <c r="BD231" s="16">
        <v>0</v>
      </c>
      <c r="BE231" s="16">
        <v>0</v>
      </c>
      <c r="BF231" s="16">
        <v>1</v>
      </c>
      <c r="BG231" s="16">
        <v>1</v>
      </c>
      <c r="BH231" s="16">
        <v>2</v>
      </c>
      <c r="BI231" s="16">
        <v>321</v>
      </c>
      <c r="BJ231" s="16">
        <v>0</v>
      </c>
      <c r="BK231" s="16">
        <v>0</v>
      </c>
      <c r="BL231" s="16">
        <v>0</v>
      </c>
      <c r="BM231" s="16">
        <v>0</v>
      </c>
      <c r="BN231" s="16">
        <v>0</v>
      </c>
      <c r="BO231" s="16">
        <v>5</v>
      </c>
      <c r="BP231" s="16">
        <v>0</v>
      </c>
      <c r="BQ231" s="16">
        <v>8</v>
      </c>
      <c r="BR231" s="16">
        <v>2007</v>
      </c>
      <c r="BS231" s="16">
        <v>16</v>
      </c>
      <c r="BT231" s="16">
        <v>1</v>
      </c>
      <c r="BU231" s="16">
        <v>3</v>
      </c>
    </row>
    <row r="232" spans="2:73" x14ac:dyDescent="0.35">
      <c r="B232" s="10" t="s">
        <v>516</v>
      </c>
      <c r="C232" s="16">
        <v>137500</v>
      </c>
      <c r="D232" s="16">
        <v>20</v>
      </c>
      <c r="E232" s="16">
        <v>4</v>
      </c>
      <c r="F232" s="19">
        <v>70.049958368026651</v>
      </c>
      <c r="G232" s="16">
        <v>14375</v>
      </c>
      <c r="H232" s="16">
        <v>2</v>
      </c>
      <c r="I232" s="16">
        <v>2</v>
      </c>
      <c r="J232" s="16">
        <v>2</v>
      </c>
      <c r="K232" s="16">
        <v>2</v>
      </c>
      <c r="L232" s="16">
        <v>1</v>
      </c>
      <c r="M232" s="16">
        <v>3</v>
      </c>
      <c r="N232" s="16">
        <v>2</v>
      </c>
      <c r="O232" s="16">
        <v>7</v>
      </c>
      <c r="P232" s="16">
        <v>7</v>
      </c>
      <c r="Q232" s="16">
        <v>3</v>
      </c>
      <c r="R232" s="16">
        <v>3</v>
      </c>
      <c r="S232" s="16">
        <v>6</v>
      </c>
      <c r="T232" s="16">
        <v>6</v>
      </c>
      <c r="U232" s="16">
        <v>1958</v>
      </c>
      <c r="V232" s="16">
        <v>1958</v>
      </c>
      <c r="W232" s="16">
        <v>5</v>
      </c>
      <c r="X232" s="16">
        <v>8</v>
      </c>
      <c r="Y232" s="16">
        <v>9</v>
      </c>
      <c r="Z232" s="16">
        <v>4</v>
      </c>
      <c r="AA232" s="16">
        <v>541</v>
      </c>
      <c r="AB232" s="16">
        <v>3</v>
      </c>
      <c r="AC232" s="16">
        <v>3</v>
      </c>
      <c r="AD232" s="16">
        <v>2</v>
      </c>
      <c r="AE232" s="16">
        <v>4</v>
      </c>
      <c r="AF232" s="16">
        <v>4</v>
      </c>
      <c r="AG232" s="16">
        <v>7</v>
      </c>
      <c r="AH232" s="16">
        <v>111</v>
      </c>
      <c r="AI232" s="16">
        <v>354</v>
      </c>
      <c r="AJ232" s="16">
        <v>354</v>
      </c>
      <c r="AK232" s="16">
        <v>819</v>
      </c>
      <c r="AL232" s="16">
        <v>6</v>
      </c>
      <c r="AM232" s="16">
        <v>3</v>
      </c>
      <c r="AN232" s="16">
        <v>1344</v>
      </c>
      <c r="AO232" s="16">
        <v>0</v>
      </c>
      <c r="AP232" s="16">
        <v>0</v>
      </c>
      <c r="AQ232" s="16">
        <v>1344</v>
      </c>
      <c r="AR232" s="16">
        <v>0</v>
      </c>
      <c r="AS232" s="16">
        <v>1</v>
      </c>
      <c r="AT232" s="16">
        <v>1</v>
      </c>
      <c r="AU232" s="16">
        <v>0</v>
      </c>
      <c r="AV232" s="16">
        <v>3</v>
      </c>
      <c r="AW232" s="16">
        <v>1</v>
      </c>
      <c r="AX232" s="16">
        <v>5</v>
      </c>
      <c r="AY232" s="16">
        <v>7</v>
      </c>
      <c r="AZ232" s="16">
        <v>1</v>
      </c>
      <c r="BA232" s="16">
        <v>4</v>
      </c>
      <c r="BB232" s="16">
        <v>1958</v>
      </c>
      <c r="BC232" s="16">
        <v>3</v>
      </c>
      <c r="BD232" s="16">
        <v>2</v>
      </c>
      <c r="BE232" s="16">
        <v>525</v>
      </c>
      <c r="BF232" s="16">
        <v>4</v>
      </c>
      <c r="BG232" s="16">
        <v>4</v>
      </c>
      <c r="BH232" s="16">
        <v>3</v>
      </c>
      <c r="BI232" s="16">
        <v>0</v>
      </c>
      <c r="BJ232" s="16">
        <v>118</v>
      </c>
      <c r="BK232" s="16">
        <v>0</v>
      </c>
      <c r="BL232" s="16">
        <v>0</v>
      </c>
      <c r="BM232" s="16">
        <v>233</v>
      </c>
      <c r="BN232" s="16">
        <v>0</v>
      </c>
      <c r="BO232" s="16">
        <v>5</v>
      </c>
      <c r="BP232" s="16">
        <v>0</v>
      </c>
      <c r="BQ232" s="16">
        <v>1</v>
      </c>
      <c r="BR232" s="16">
        <v>2009</v>
      </c>
      <c r="BS232" s="16">
        <v>14</v>
      </c>
      <c r="BT232" s="16">
        <v>3</v>
      </c>
      <c r="BU232" s="16">
        <v>3</v>
      </c>
    </row>
    <row r="233" spans="2:73" x14ac:dyDescent="0.35">
      <c r="B233" s="10" t="s">
        <v>517</v>
      </c>
      <c r="C233" s="16">
        <v>172000</v>
      </c>
      <c r="D233" s="16">
        <v>60</v>
      </c>
      <c r="E233" s="16">
        <v>4</v>
      </c>
      <c r="F233" s="19">
        <v>70.049958368026651</v>
      </c>
      <c r="G233" s="16">
        <v>11075</v>
      </c>
      <c r="H233" s="16">
        <v>2</v>
      </c>
      <c r="I233" s="16">
        <v>2</v>
      </c>
      <c r="J233" s="16">
        <v>2</v>
      </c>
      <c r="K233" s="16">
        <v>4</v>
      </c>
      <c r="L233" s="16">
        <v>4</v>
      </c>
      <c r="M233" s="16">
        <v>2</v>
      </c>
      <c r="N233" s="16">
        <v>6</v>
      </c>
      <c r="O233" s="16">
        <v>7</v>
      </c>
      <c r="P233" s="16">
        <v>7</v>
      </c>
      <c r="Q233" s="16">
        <v>3</v>
      </c>
      <c r="R233" s="16">
        <v>8</v>
      </c>
      <c r="S233" s="16">
        <v>5</v>
      </c>
      <c r="T233" s="16">
        <v>4</v>
      </c>
      <c r="U233" s="16">
        <v>1969</v>
      </c>
      <c r="V233" s="16">
        <v>1969</v>
      </c>
      <c r="W233" s="16">
        <v>5</v>
      </c>
      <c r="X233" s="16">
        <v>8</v>
      </c>
      <c r="Y233" s="16">
        <v>9</v>
      </c>
      <c r="Z233" s="16">
        <v>4</v>
      </c>
      <c r="AA233" s="16">
        <v>232</v>
      </c>
      <c r="AB233" s="16">
        <v>3</v>
      </c>
      <c r="AC233" s="16">
        <v>3</v>
      </c>
      <c r="AD233" s="16">
        <v>2</v>
      </c>
      <c r="AE233" s="16">
        <v>4</v>
      </c>
      <c r="AF233" s="16">
        <v>4</v>
      </c>
      <c r="AG233" s="16">
        <v>4</v>
      </c>
      <c r="AH233" s="16">
        <v>562</v>
      </c>
      <c r="AI233" s="16">
        <v>193</v>
      </c>
      <c r="AJ233" s="16">
        <v>29</v>
      </c>
      <c r="AK233" s="16">
        <v>784</v>
      </c>
      <c r="AL233" s="16">
        <v>6</v>
      </c>
      <c r="AM233" s="16">
        <v>6</v>
      </c>
      <c r="AN233" s="16">
        <v>1168</v>
      </c>
      <c r="AO233" s="16">
        <v>800</v>
      </c>
      <c r="AP233" s="16">
        <v>0</v>
      </c>
      <c r="AQ233" s="16">
        <v>1968</v>
      </c>
      <c r="AR233" s="16">
        <v>0</v>
      </c>
      <c r="AS233" s="16">
        <v>1</v>
      </c>
      <c r="AT233" s="16">
        <v>2</v>
      </c>
      <c r="AU233" s="16">
        <v>1</v>
      </c>
      <c r="AV233" s="16">
        <v>4</v>
      </c>
      <c r="AW233" s="16">
        <v>1</v>
      </c>
      <c r="AX233" s="16">
        <v>4</v>
      </c>
      <c r="AY233" s="16">
        <v>7</v>
      </c>
      <c r="AZ233" s="16">
        <v>1</v>
      </c>
      <c r="BA233" s="16">
        <v>6</v>
      </c>
      <c r="BB233" s="16">
        <v>1969</v>
      </c>
      <c r="BC233" s="16">
        <v>3</v>
      </c>
      <c r="BD233" s="16">
        <v>2</v>
      </c>
      <c r="BE233" s="16">
        <v>530</v>
      </c>
      <c r="BF233" s="16">
        <v>4</v>
      </c>
      <c r="BG233" s="16">
        <v>4</v>
      </c>
      <c r="BH233" s="16">
        <v>3</v>
      </c>
      <c r="BI233" s="16">
        <v>305</v>
      </c>
      <c r="BJ233" s="16">
        <v>189</v>
      </c>
      <c r="BK233" s="16">
        <v>0</v>
      </c>
      <c r="BL233" s="16">
        <v>0</v>
      </c>
      <c r="BM233" s="16">
        <v>0</v>
      </c>
      <c r="BN233" s="16">
        <v>0</v>
      </c>
      <c r="BO233" s="16">
        <v>3</v>
      </c>
      <c r="BP233" s="16">
        <v>400</v>
      </c>
      <c r="BQ233" s="16">
        <v>9</v>
      </c>
      <c r="BR233" s="16">
        <v>2008</v>
      </c>
      <c r="BS233" s="16">
        <v>15</v>
      </c>
      <c r="BT233" s="16">
        <v>4</v>
      </c>
      <c r="BU233" s="16">
        <v>5</v>
      </c>
    </row>
    <row r="234" spans="2:73" x14ac:dyDescent="0.35">
      <c r="B234" s="10" t="s">
        <v>518</v>
      </c>
      <c r="C234" s="16">
        <v>127500</v>
      </c>
      <c r="D234" s="16">
        <v>90</v>
      </c>
      <c r="E234" s="16">
        <v>4</v>
      </c>
      <c r="F234" s="16">
        <v>35</v>
      </c>
      <c r="G234" s="16">
        <v>9400</v>
      </c>
      <c r="H234" s="16">
        <v>2</v>
      </c>
      <c r="I234" s="16">
        <v>2</v>
      </c>
      <c r="J234" s="16">
        <v>2</v>
      </c>
      <c r="K234" s="16">
        <v>4</v>
      </c>
      <c r="L234" s="16">
        <v>1</v>
      </c>
      <c r="M234" s="16">
        <v>3</v>
      </c>
      <c r="N234" s="16">
        <v>4</v>
      </c>
      <c r="O234" s="16">
        <v>7</v>
      </c>
      <c r="P234" s="16">
        <v>7</v>
      </c>
      <c r="Q234" s="16">
        <v>2</v>
      </c>
      <c r="R234" s="16">
        <v>6</v>
      </c>
      <c r="S234" s="16">
        <v>6</v>
      </c>
      <c r="T234" s="16">
        <v>5</v>
      </c>
      <c r="U234" s="16">
        <v>1975</v>
      </c>
      <c r="V234" s="16">
        <v>1975</v>
      </c>
      <c r="W234" s="16">
        <v>1</v>
      </c>
      <c r="X234" s="16">
        <v>4</v>
      </c>
      <c r="Y234" s="16">
        <v>8</v>
      </c>
      <c r="Z234" s="16">
        <v>4</v>
      </c>
      <c r="AA234" s="16">
        <v>250</v>
      </c>
      <c r="AB234" s="16">
        <v>3</v>
      </c>
      <c r="AC234" s="16">
        <v>3</v>
      </c>
      <c r="AD234" s="16">
        <v>2</v>
      </c>
      <c r="AE234" s="16">
        <v>5</v>
      </c>
      <c r="AF234" s="16">
        <v>5</v>
      </c>
      <c r="AG234" s="16">
        <v>7</v>
      </c>
      <c r="AH234" s="16">
        <v>945</v>
      </c>
      <c r="AI234" s="16">
        <v>0</v>
      </c>
      <c r="AJ234" s="16">
        <v>0</v>
      </c>
      <c r="AK234" s="16">
        <v>945</v>
      </c>
      <c r="AL234" s="16">
        <v>6</v>
      </c>
      <c r="AM234" s="16">
        <v>6</v>
      </c>
      <c r="AN234" s="16">
        <v>980</v>
      </c>
      <c r="AO234" s="16">
        <v>0</v>
      </c>
      <c r="AP234" s="16">
        <v>0</v>
      </c>
      <c r="AQ234" s="16">
        <v>980</v>
      </c>
      <c r="AR234" s="16">
        <v>0</v>
      </c>
      <c r="AS234" s="16">
        <v>2</v>
      </c>
      <c r="AT234" s="16">
        <v>2</v>
      </c>
      <c r="AU234" s="16">
        <v>0</v>
      </c>
      <c r="AV234" s="16">
        <v>4</v>
      </c>
      <c r="AW234" s="16">
        <v>0</v>
      </c>
      <c r="AX234" s="16">
        <v>4</v>
      </c>
      <c r="AY234" s="16">
        <v>4</v>
      </c>
      <c r="AZ234" s="16">
        <v>0</v>
      </c>
      <c r="BA234" s="16">
        <v>3</v>
      </c>
      <c r="BB234" s="19">
        <v>1978.5061638868744</v>
      </c>
      <c r="BC234" s="16">
        <v>1</v>
      </c>
      <c r="BD234" s="16">
        <v>0</v>
      </c>
      <c r="BE234" s="16">
        <v>0</v>
      </c>
      <c r="BF234" s="16">
        <v>1</v>
      </c>
      <c r="BG234" s="16">
        <v>1</v>
      </c>
      <c r="BH234" s="16">
        <v>3</v>
      </c>
      <c r="BI234" s="16">
        <v>0</v>
      </c>
      <c r="BJ234" s="16">
        <v>0</v>
      </c>
      <c r="BK234" s="16">
        <v>0</v>
      </c>
      <c r="BL234" s="16">
        <v>0</v>
      </c>
      <c r="BM234" s="16">
        <v>0</v>
      </c>
      <c r="BN234" s="16">
        <v>0</v>
      </c>
      <c r="BO234" s="16">
        <v>5</v>
      </c>
      <c r="BP234" s="16">
        <v>0</v>
      </c>
      <c r="BQ234" s="16">
        <v>10</v>
      </c>
      <c r="BR234" s="16">
        <v>2006</v>
      </c>
      <c r="BS234" s="16">
        <v>17</v>
      </c>
      <c r="BT234" s="16">
        <v>4</v>
      </c>
      <c r="BU234" s="16">
        <v>1</v>
      </c>
    </row>
    <row r="235" spans="2:73" x14ac:dyDescent="0.35">
      <c r="B235" s="10" t="s">
        <v>519</v>
      </c>
      <c r="C235" s="16">
        <v>116500</v>
      </c>
      <c r="D235" s="16">
        <v>20</v>
      </c>
      <c r="E235" s="16">
        <v>4</v>
      </c>
      <c r="F235" s="16">
        <v>50</v>
      </c>
      <c r="G235" s="16">
        <v>7207</v>
      </c>
      <c r="H235" s="16">
        <v>2</v>
      </c>
      <c r="I235" s="16">
        <v>2</v>
      </c>
      <c r="J235" s="16">
        <v>2</v>
      </c>
      <c r="K235" s="16">
        <v>4</v>
      </c>
      <c r="L235" s="16">
        <v>4</v>
      </c>
      <c r="M235" s="16">
        <v>3</v>
      </c>
      <c r="N235" s="16">
        <v>12</v>
      </c>
      <c r="O235" s="16">
        <v>7</v>
      </c>
      <c r="P235" s="16">
        <v>7</v>
      </c>
      <c r="Q235" s="16">
        <v>3</v>
      </c>
      <c r="R235" s="16">
        <v>4</v>
      </c>
      <c r="S235" s="16">
        <v>5</v>
      </c>
      <c r="T235" s="16">
        <v>7</v>
      </c>
      <c r="U235" s="16">
        <v>1958</v>
      </c>
      <c r="V235" s="16">
        <v>2008</v>
      </c>
      <c r="W235" s="16">
        <v>5</v>
      </c>
      <c r="X235" s="16">
        <v>8</v>
      </c>
      <c r="Y235" s="16">
        <v>4</v>
      </c>
      <c r="Z235" s="16">
        <v>2</v>
      </c>
      <c r="AA235" s="16">
        <v>0</v>
      </c>
      <c r="AB235" s="16">
        <v>3</v>
      </c>
      <c r="AC235" s="16">
        <v>4</v>
      </c>
      <c r="AD235" s="16">
        <v>2</v>
      </c>
      <c r="AE235" s="16">
        <v>4</v>
      </c>
      <c r="AF235" s="16">
        <v>4</v>
      </c>
      <c r="AG235" s="16">
        <v>3</v>
      </c>
      <c r="AH235" s="16">
        <v>696</v>
      </c>
      <c r="AI235" s="16">
        <v>0</v>
      </c>
      <c r="AJ235" s="16">
        <v>162</v>
      </c>
      <c r="AK235" s="16">
        <v>858</v>
      </c>
      <c r="AL235" s="16">
        <v>6</v>
      </c>
      <c r="AM235" s="16">
        <v>6</v>
      </c>
      <c r="AN235" s="16">
        <v>858</v>
      </c>
      <c r="AO235" s="16">
        <v>0</v>
      </c>
      <c r="AP235" s="16">
        <v>0</v>
      </c>
      <c r="AQ235" s="16">
        <v>858</v>
      </c>
      <c r="AR235" s="16">
        <v>1</v>
      </c>
      <c r="AS235" s="16">
        <v>0</v>
      </c>
      <c r="AT235" s="16">
        <v>1</v>
      </c>
      <c r="AU235" s="16">
        <v>0</v>
      </c>
      <c r="AV235" s="16">
        <v>2</v>
      </c>
      <c r="AW235" s="16">
        <v>1</v>
      </c>
      <c r="AX235" s="16">
        <v>4</v>
      </c>
      <c r="AY235" s="16">
        <v>4</v>
      </c>
      <c r="AZ235" s="16">
        <v>0</v>
      </c>
      <c r="BA235" s="16">
        <v>3</v>
      </c>
      <c r="BB235" s="19">
        <v>1978.5061638868744</v>
      </c>
      <c r="BC235" s="16">
        <v>1</v>
      </c>
      <c r="BD235" s="16">
        <v>0</v>
      </c>
      <c r="BE235" s="16">
        <v>0</v>
      </c>
      <c r="BF235" s="16">
        <v>1</v>
      </c>
      <c r="BG235" s="16">
        <v>1</v>
      </c>
      <c r="BH235" s="16">
        <v>3</v>
      </c>
      <c r="BI235" s="16">
        <v>117</v>
      </c>
      <c r="BJ235" s="16">
        <v>0</v>
      </c>
      <c r="BK235" s="16">
        <v>0</v>
      </c>
      <c r="BL235" s="16">
        <v>0</v>
      </c>
      <c r="BM235" s="16">
        <v>0</v>
      </c>
      <c r="BN235" s="16">
        <v>0</v>
      </c>
      <c r="BO235" s="16">
        <v>5</v>
      </c>
      <c r="BP235" s="16">
        <v>0</v>
      </c>
      <c r="BQ235" s="16">
        <v>2</v>
      </c>
      <c r="BR235" s="16">
        <v>2010</v>
      </c>
      <c r="BS235" s="16">
        <v>13</v>
      </c>
      <c r="BT235" s="16">
        <v>4</v>
      </c>
      <c r="BU235" s="16">
        <v>5</v>
      </c>
    </row>
    <row r="236" spans="2:73" x14ac:dyDescent="0.35">
      <c r="B236" s="10" t="s">
        <v>520</v>
      </c>
      <c r="C236" s="16">
        <v>272000</v>
      </c>
      <c r="D236" s="16">
        <v>60</v>
      </c>
      <c r="E236" s="16">
        <v>4</v>
      </c>
      <c r="F236" s="19">
        <v>70.049958368026651</v>
      </c>
      <c r="G236" s="16">
        <v>12227</v>
      </c>
      <c r="H236" s="16">
        <v>2</v>
      </c>
      <c r="I236" s="16">
        <v>2</v>
      </c>
      <c r="J236" s="16">
        <v>2</v>
      </c>
      <c r="K236" s="16">
        <v>4</v>
      </c>
      <c r="L236" s="16">
        <v>2</v>
      </c>
      <c r="M236" s="16">
        <v>3</v>
      </c>
      <c r="N236" s="16">
        <v>10</v>
      </c>
      <c r="O236" s="16">
        <v>6</v>
      </c>
      <c r="P236" s="16">
        <v>7</v>
      </c>
      <c r="Q236" s="16">
        <v>3</v>
      </c>
      <c r="R236" s="16">
        <v>8</v>
      </c>
      <c r="S236" s="16">
        <v>6</v>
      </c>
      <c r="T236" s="16">
        <v>7</v>
      </c>
      <c r="U236" s="16">
        <v>1977</v>
      </c>
      <c r="V236" s="16">
        <v>1995</v>
      </c>
      <c r="W236" s="16">
        <v>5</v>
      </c>
      <c r="X236" s="16">
        <v>8</v>
      </c>
      <c r="Y236" s="16">
        <v>9</v>
      </c>
      <c r="Z236" s="16">
        <v>4</v>
      </c>
      <c r="AA236" s="16">
        <v>424</v>
      </c>
      <c r="AB236" s="16">
        <v>3</v>
      </c>
      <c r="AC236" s="16">
        <v>4</v>
      </c>
      <c r="AD236" s="16">
        <v>2</v>
      </c>
      <c r="AE236" s="16">
        <v>5</v>
      </c>
      <c r="AF236" s="16">
        <v>5</v>
      </c>
      <c r="AG236" s="16">
        <v>4</v>
      </c>
      <c r="AH236" s="16">
        <v>896</v>
      </c>
      <c r="AI236" s="16">
        <v>0</v>
      </c>
      <c r="AJ236" s="16">
        <v>434</v>
      </c>
      <c r="AK236" s="16">
        <v>1330</v>
      </c>
      <c r="AL236" s="16">
        <v>6</v>
      </c>
      <c r="AM236" s="16">
        <v>6</v>
      </c>
      <c r="AN236" s="16">
        <v>1542</v>
      </c>
      <c r="AO236" s="16">
        <v>1330</v>
      </c>
      <c r="AP236" s="16">
        <v>0</v>
      </c>
      <c r="AQ236" s="16">
        <v>2872</v>
      </c>
      <c r="AR236" s="16">
        <v>1</v>
      </c>
      <c r="AS236" s="16">
        <v>0</v>
      </c>
      <c r="AT236" s="16">
        <v>2</v>
      </c>
      <c r="AU236" s="16">
        <v>1</v>
      </c>
      <c r="AV236" s="16">
        <v>4</v>
      </c>
      <c r="AW236" s="16">
        <v>1</v>
      </c>
      <c r="AX236" s="16">
        <v>4</v>
      </c>
      <c r="AY236" s="16">
        <v>11</v>
      </c>
      <c r="AZ236" s="16">
        <v>1</v>
      </c>
      <c r="BA236" s="16">
        <v>6</v>
      </c>
      <c r="BB236" s="16">
        <v>1977</v>
      </c>
      <c r="BC236" s="16">
        <v>4</v>
      </c>
      <c r="BD236" s="16">
        <v>2</v>
      </c>
      <c r="BE236" s="16">
        <v>619</v>
      </c>
      <c r="BF236" s="16">
        <v>4</v>
      </c>
      <c r="BG236" s="16">
        <v>4</v>
      </c>
      <c r="BH236" s="16">
        <v>3</v>
      </c>
      <c r="BI236" s="16">
        <v>550</v>
      </c>
      <c r="BJ236" s="16">
        <v>282</v>
      </c>
      <c r="BK236" s="16">
        <v>0</v>
      </c>
      <c r="BL236" s="16">
        <v>0</v>
      </c>
      <c r="BM236" s="16">
        <v>0</v>
      </c>
      <c r="BN236" s="16">
        <v>0</v>
      </c>
      <c r="BO236" s="16">
        <v>5</v>
      </c>
      <c r="BP236" s="16">
        <v>0</v>
      </c>
      <c r="BQ236" s="16">
        <v>7</v>
      </c>
      <c r="BR236" s="16">
        <v>2008</v>
      </c>
      <c r="BS236" s="16">
        <v>15</v>
      </c>
      <c r="BT236" s="16">
        <v>4</v>
      </c>
      <c r="BU236" s="16">
        <v>5</v>
      </c>
    </row>
    <row r="237" spans="2:73" x14ac:dyDescent="0.35">
      <c r="B237" s="10" t="s">
        <v>521</v>
      </c>
      <c r="C237" s="16">
        <v>135000</v>
      </c>
      <c r="D237" s="16">
        <v>20</v>
      </c>
      <c r="E237" s="16">
        <v>4</v>
      </c>
      <c r="F237" s="19">
        <v>70.049958368026651</v>
      </c>
      <c r="G237" s="16">
        <v>7390</v>
      </c>
      <c r="H237" s="16">
        <v>2</v>
      </c>
      <c r="I237" s="16">
        <v>2</v>
      </c>
      <c r="J237" s="16">
        <v>2</v>
      </c>
      <c r="K237" s="16">
        <v>4</v>
      </c>
      <c r="L237" s="16">
        <v>4</v>
      </c>
      <c r="M237" s="16">
        <v>3</v>
      </c>
      <c r="N237" s="16">
        <v>7</v>
      </c>
      <c r="O237" s="16">
        <v>7</v>
      </c>
      <c r="P237" s="16">
        <v>7</v>
      </c>
      <c r="Q237" s="16">
        <v>3</v>
      </c>
      <c r="R237" s="16">
        <v>4</v>
      </c>
      <c r="S237" s="16">
        <v>5</v>
      </c>
      <c r="T237" s="16">
        <v>7</v>
      </c>
      <c r="U237" s="16">
        <v>1955</v>
      </c>
      <c r="V237" s="16">
        <v>1955</v>
      </c>
      <c r="W237" s="16">
        <v>6</v>
      </c>
      <c r="X237" s="16">
        <v>8</v>
      </c>
      <c r="Y237" s="16">
        <v>4</v>
      </c>
      <c r="Z237" s="16">
        <v>4</v>
      </c>
      <c r="AA237" s="16">
        <v>151</v>
      </c>
      <c r="AB237" s="16">
        <v>3</v>
      </c>
      <c r="AC237" s="16">
        <v>3</v>
      </c>
      <c r="AD237" s="16">
        <v>2</v>
      </c>
      <c r="AE237" s="16">
        <v>4</v>
      </c>
      <c r="AF237" s="16">
        <v>4</v>
      </c>
      <c r="AG237" s="16">
        <v>4</v>
      </c>
      <c r="AH237" s="16">
        <v>902</v>
      </c>
      <c r="AI237" s="16">
        <v>0</v>
      </c>
      <c r="AJ237" s="16">
        <v>196</v>
      </c>
      <c r="AK237" s="16">
        <v>1098</v>
      </c>
      <c r="AL237" s="16">
        <v>6</v>
      </c>
      <c r="AM237" s="16">
        <v>6</v>
      </c>
      <c r="AN237" s="16">
        <v>1098</v>
      </c>
      <c r="AO237" s="16">
        <v>0</v>
      </c>
      <c r="AP237" s="16">
        <v>0</v>
      </c>
      <c r="AQ237" s="16">
        <v>1098</v>
      </c>
      <c r="AR237" s="16">
        <v>1</v>
      </c>
      <c r="AS237" s="16">
        <v>0</v>
      </c>
      <c r="AT237" s="16">
        <v>1</v>
      </c>
      <c r="AU237" s="16">
        <v>0</v>
      </c>
      <c r="AV237" s="16">
        <v>3</v>
      </c>
      <c r="AW237" s="16">
        <v>1</v>
      </c>
      <c r="AX237" s="16">
        <v>4</v>
      </c>
      <c r="AY237" s="16">
        <v>6</v>
      </c>
      <c r="AZ237" s="16">
        <v>0</v>
      </c>
      <c r="BA237" s="16">
        <v>6</v>
      </c>
      <c r="BB237" s="16">
        <v>1955</v>
      </c>
      <c r="BC237" s="16">
        <v>2</v>
      </c>
      <c r="BD237" s="16">
        <v>1</v>
      </c>
      <c r="BE237" s="16">
        <v>260</v>
      </c>
      <c r="BF237" s="16">
        <v>4</v>
      </c>
      <c r="BG237" s="16">
        <v>4</v>
      </c>
      <c r="BH237" s="16">
        <v>3</v>
      </c>
      <c r="BI237" s="16">
        <v>0</v>
      </c>
      <c r="BJ237" s="16">
        <v>0</v>
      </c>
      <c r="BK237" s="16">
        <v>0</v>
      </c>
      <c r="BL237" s="16">
        <v>0</v>
      </c>
      <c r="BM237" s="16">
        <v>0</v>
      </c>
      <c r="BN237" s="16">
        <v>0</v>
      </c>
      <c r="BO237" s="16">
        <v>5</v>
      </c>
      <c r="BP237" s="16">
        <v>0</v>
      </c>
      <c r="BQ237" s="16">
        <v>7</v>
      </c>
      <c r="BR237" s="16">
        <v>2008</v>
      </c>
      <c r="BS237" s="16">
        <v>15</v>
      </c>
      <c r="BT237" s="16">
        <v>4</v>
      </c>
      <c r="BU237" s="16">
        <v>5</v>
      </c>
    </row>
    <row r="238" spans="2:73" x14ac:dyDescent="0.35">
      <c r="B238" s="10" t="s">
        <v>522</v>
      </c>
      <c r="C238" s="16">
        <v>37900</v>
      </c>
      <c r="D238" s="16">
        <v>50</v>
      </c>
      <c r="E238" s="16">
        <v>2</v>
      </c>
      <c r="F238" s="16">
        <v>50</v>
      </c>
      <c r="G238" s="16">
        <v>5925</v>
      </c>
      <c r="H238" s="16">
        <v>2</v>
      </c>
      <c r="I238" s="16">
        <v>1</v>
      </c>
      <c r="J238" s="16">
        <v>2</v>
      </c>
      <c r="K238" s="16">
        <v>4</v>
      </c>
      <c r="L238" s="16">
        <v>4</v>
      </c>
      <c r="M238" s="16">
        <v>3</v>
      </c>
      <c r="N238" s="16">
        <v>9</v>
      </c>
      <c r="O238" s="16">
        <v>7</v>
      </c>
      <c r="P238" s="16">
        <v>7</v>
      </c>
      <c r="Q238" s="16">
        <v>3</v>
      </c>
      <c r="R238" s="16">
        <v>1</v>
      </c>
      <c r="S238" s="16">
        <v>3</v>
      </c>
      <c r="T238" s="16">
        <v>6</v>
      </c>
      <c r="U238" s="16">
        <v>1910</v>
      </c>
      <c r="V238" s="16">
        <v>1950</v>
      </c>
      <c r="W238" s="16">
        <v>5</v>
      </c>
      <c r="X238" s="16">
        <v>8</v>
      </c>
      <c r="Y238" s="16">
        <v>14</v>
      </c>
      <c r="Z238" s="16">
        <v>2</v>
      </c>
      <c r="AA238" s="16">
        <v>0</v>
      </c>
      <c r="AB238" s="16">
        <v>3</v>
      </c>
      <c r="AC238" s="16">
        <v>3</v>
      </c>
      <c r="AD238" s="16">
        <v>3</v>
      </c>
      <c r="AE238" s="16">
        <v>4</v>
      </c>
      <c r="AF238" s="16">
        <v>4</v>
      </c>
      <c r="AG238" s="16">
        <v>6</v>
      </c>
      <c r="AH238" s="16">
        <v>0</v>
      </c>
      <c r="AI238" s="16">
        <v>0</v>
      </c>
      <c r="AJ238" s="16">
        <v>600</v>
      </c>
      <c r="AK238" s="16">
        <v>600</v>
      </c>
      <c r="AL238" s="16">
        <v>2</v>
      </c>
      <c r="AM238" s="16">
        <v>6</v>
      </c>
      <c r="AN238" s="16">
        <v>600</v>
      </c>
      <c r="AO238" s="16">
        <v>368</v>
      </c>
      <c r="AP238" s="16">
        <v>0</v>
      </c>
      <c r="AQ238" s="16">
        <v>968</v>
      </c>
      <c r="AR238" s="16">
        <v>0</v>
      </c>
      <c r="AS238" s="16">
        <v>0</v>
      </c>
      <c r="AT238" s="16">
        <v>1</v>
      </c>
      <c r="AU238" s="16">
        <v>0</v>
      </c>
      <c r="AV238" s="16">
        <v>2</v>
      </c>
      <c r="AW238" s="16">
        <v>1</v>
      </c>
      <c r="AX238" s="16">
        <v>4</v>
      </c>
      <c r="AY238" s="16">
        <v>6</v>
      </c>
      <c r="AZ238" s="16">
        <v>0</v>
      </c>
      <c r="BA238" s="16">
        <v>3</v>
      </c>
      <c r="BB238" s="19">
        <v>1978.5061638868744</v>
      </c>
      <c r="BC238" s="16">
        <v>1</v>
      </c>
      <c r="BD238" s="16">
        <v>0</v>
      </c>
      <c r="BE238" s="16">
        <v>0</v>
      </c>
      <c r="BF238" s="16">
        <v>1</v>
      </c>
      <c r="BG238" s="16">
        <v>1</v>
      </c>
      <c r="BH238" s="16">
        <v>3</v>
      </c>
      <c r="BI238" s="16">
        <v>0</v>
      </c>
      <c r="BJ238" s="16">
        <v>0</v>
      </c>
      <c r="BK238" s="16">
        <v>0</v>
      </c>
      <c r="BL238" s="16">
        <v>0</v>
      </c>
      <c r="BM238" s="16">
        <v>0</v>
      </c>
      <c r="BN238" s="16">
        <v>0</v>
      </c>
      <c r="BO238" s="16">
        <v>2</v>
      </c>
      <c r="BP238" s="16">
        <v>0</v>
      </c>
      <c r="BQ238" s="16">
        <v>5</v>
      </c>
      <c r="BR238" s="16">
        <v>2009</v>
      </c>
      <c r="BS238" s="16">
        <v>14</v>
      </c>
      <c r="BT238" s="16">
        <v>4</v>
      </c>
      <c r="BU238" s="16">
        <v>3</v>
      </c>
    </row>
    <row r="239" spans="2:73" x14ac:dyDescent="0.35">
      <c r="B239" s="10" t="s">
        <v>523</v>
      </c>
      <c r="C239" s="16">
        <v>135000</v>
      </c>
      <c r="D239" s="16">
        <v>50</v>
      </c>
      <c r="E239" s="16">
        <v>4</v>
      </c>
      <c r="F239" s="16">
        <v>60</v>
      </c>
      <c r="G239" s="16">
        <v>10800</v>
      </c>
      <c r="H239" s="16">
        <v>2</v>
      </c>
      <c r="I239" s="16">
        <v>1</v>
      </c>
      <c r="J239" s="16">
        <v>2</v>
      </c>
      <c r="K239" s="16">
        <v>4</v>
      </c>
      <c r="L239" s="16">
        <v>4</v>
      </c>
      <c r="M239" s="16">
        <v>3</v>
      </c>
      <c r="N239" s="16">
        <v>7</v>
      </c>
      <c r="O239" s="16">
        <v>7</v>
      </c>
      <c r="P239" s="16">
        <v>7</v>
      </c>
      <c r="Q239" s="16">
        <v>3</v>
      </c>
      <c r="R239" s="16">
        <v>1</v>
      </c>
      <c r="S239" s="16">
        <v>4</v>
      </c>
      <c r="T239" s="16">
        <v>4</v>
      </c>
      <c r="U239" s="16">
        <v>1949</v>
      </c>
      <c r="V239" s="16">
        <v>1950</v>
      </c>
      <c r="W239" s="16">
        <v>5</v>
      </c>
      <c r="X239" s="16">
        <v>8</v>
      </c>
      <c r="Y239" s="16">
        <v>6</v>
      </c>
      <c r="Z239" s="16">
        <v>2</v>
      </c>
      <c r="AA239" s="16">
        <v>0</v>
      </c>
      <c r="AB239" s="16">
        <v>3</v>
      </c>
      <c r="AC239" s="16">
        <v>3</v>
      </c>
      <c r="AD239" s="16">
        <v>2</v>
      </c>
      <c r="AE239" s="16">
        <v>4</v>
      </c>
      <c r="AF239" s="16">
        <v>4</v>
      </c>
      <c r="AG239" s="16">
        <v>6</v>
      </c>
      <c r="AH239" s="16">
        <v>0</v>
      </c>
      <c r="AI239" s="16">
        <v>0</v>
      </c>
      <c r="AJ239" s="16">
        <v>720</v>
      </c>
      <c r="AK239" s="16">
        <v>720</v>
      </c>
      <c r="AL239" s="16">
        <v>6</v>
      </c>
      <c r="AM239" s="16">
        <v>3</v>
      </c>
      <c r="AN239" s="16">
        <v>720</v>
      </c>
      <c r="AO239" s="16">
        <v>472</v>
      </c>
      <c r="AP239" s="16">
        <v>0</v>
      </c>
      <c r="AQ239" s="16">
        <v>1192</v>
      </c>
      <c r="AR239" s="16">
        <v>0</v>
      </c>
      <c r="AS239" s="16">
        <v>0</v>
      </c>
      <c r="AT239" s="16">
        <v>1</v>
      </c>
      <c r="AU239" s="16">
        <v>1</v>
      </c>
      <c r="AV239" s="16">
        <v>4</v>
      </c>
      <c r="AW239" s="16">
        <v>1</v>
      </c>
      <c r="AX239" s="16">
        <v>4</v>
      </c>
      <c r="AY239" s="16">
        <v>6</v>
      </c>
      <c r="AZ239" s="16">
        <v>0</v>
      </c>
      <c r="BA239" s="16">
        <v>3</v>
      </c>
      <c r="BB239" s="19">
        <v>1978.5061638868744</v>
      </c>
      <c r="BC239" s="16">
        <v>1</v>
      </c>
      <c r="BD239" s="16">
        <v>0</v>
      </c>
      <c r="BE239" s="16">
        <v>0</v>
      </c>
      <c r="BF239" s="16">
        <v>1</v>
      </c>
      <c r="BG239" s="16">
        <v>1</v>
      </c>
      <c r="BH239" s="16">
        <v>3</v>
      </c>
      <c r="BI239" s="16">
        <v>0</v>
      </c>
      <c r="BJ239" s="16">
        <v>0</v>
      </c>
      <c r="BK239" s="16">
        <v>0</v>
      </c>
      <c r="BL239" s="16">
        <v>0</v>
      </c>
      <c r="BM239" s="16">
        <v>0</v>
      </c>
      <c r="BN239" s="16">
        <v>0</v>
      </c>
      <c r="BO239" s="16">
        <v>5</v>
      </c>
      <c r="BP239" s="16">
        <v>0</v>
      </c>
      <c r="BQ239" s="16">
        <v>12</v>
      </c>
      <c r="BR239" s="16">
        <v>2006</v>
      </c>
      <c r="BS239" s="16">
        <v>17</v>
      </c>
      <c r="BT239" s="16">
        <v>4</v>
      </c>
      <c r="BU239" s="16">
        <v>3</v>
      </c>
    </row>
    <row r="240" spans="2:73" x14ac:dyDescent="0.35">
      <c r="B240" s="10" t="s">
        <v>524</v>
      </c>
      <c r="C240" s="16">
        <v>182000</v>
      </c>
      <c r="D240" s="16">
        <v>20</v>
      </c>
      <c r="E240" s="16">
        <v>5</v>
      </c>
      <c r="F240" s="16">
        <v>95</v>
      </c>
      <c r="G240" s="16">
        <v>11639</v>
      </c>
      <c r="H240" s="16">
        <v>2</v>
      </c>
      <c r="I240" s="16">
        <v>1</v>
      </c>
      <c r="J240" s="16">
        <v>2</v>
      </c>
      <c r="K240" s="16">
        <v>4</v>
      </c>
      <c r="L240" s="16">
        <v>2</v>
      </c>
      <c r="M240" s="16">
        <v>3</v>
      </c>
      <c r="N240" s="16">
        <v>18</v>
      </c>
      <c r="O240" s="16">
        <v>7</v>
      </c>
      <c r="P240" s="16">
        <v>7</v>
      </c>
      <c r="Q240" s="16">
        <v>3</v>
      </c>
      <c r="R240" s="16">
        <v>4</v>
      </c>
      <c r="S240" s="16">
        <v>7</v>
      </c>
      <c r="T240" s="16">
        <v>5</v>
      </c>
      <c r="U240" s="16">
        <v>2007</v>
      </c>
      <c r="V240" s="16">
        <v>2008</v>
      </c>
      <c r="W240" s="16">
        <v>5</v>
      </c>
      <c r="X240" s="16">
        <v>8</v>
      </c>
      <c r="Y240" s="16">
        <v>15</v>
      </c>
      <c r="Z240" s="16">
        <v>3</v>
      </c>
      <c r="AA240" s="19">
        <v>103.68526170798899</v>
      </c>
      <c r="AB240" s="16">
        <v>4</v>
      </c>
      <c r="AC240" s="16">
        <v>3</v>
      </c>
      <c r="AD240" s="16">
        <v>6</v>
      </c>
      <c r="AE240" s="16">
        <v>5</v>
      </c>
      <c r="AF240" s="16">
        <v>4</v>
      </c>
      <c r="AG240" s="16">
        <v>6</v>
      </c>
      <c r="AH240" s="16">
        <v>0</v>
      </c>
      <c r="AI240" s="16">
        <v>0</v>
      </c>
      <c r="AJ240" s="16">
        <v>1428</v>
      </c>
      <c r="AK240" s="16">
        <v>1428</v>
      </c>
      <c r="AL240" s="16">
        <v>6</v>
      </c>
      <c r="AM240" s="16">
        <v>6</v>
      </c>
      <c r="AN240" s="16">
        <v>1428</v>
      </c>
      <c r="AO240" s="16">
        <v>0</v>
      </c>
      <c r="AP240" s="16">
        <v>0</v>
      </c>
      <c r="AQ240" s="16">
        <v>1428</v>
      </c>
      <c r="AR240" s="16">
        <v>0</v>
      </c>
      <c r="AS240" s="16">
        <v>0</v>
      </c>
      <c r="AT240" s="16">
        <v>2</v>
      </c>
      <c r="AU240" s="16">
        <v>0</v>
      </c>
      <c r="AV240" s="16">
        <v>3</v>
      </c>
      <c r="AW240" s="16">
        <v>1</v>
      </c>
      <c r="AX240" s="16">
        <v>5</v>
      </c>
      <c r="AY240" s="16">
        <v>6</v>
      </c>
      <c r="AZ240" s="16">
        <v>0</v>
      </c>
      <c r="BA240" s="16">
        <v>6</v>
      </c>
      <c r="BB240" s="16">
        <v>2007</v>
      </c>
      <c r="BC240" s="16">
        <v>4</v>
      </c>
      <c r="BD240" s="16">
        <v>2</v>
      </c>
      <c r="BE240" s="16">
        <v>480</v>
      </c>
      <c r="BF240" s="16">
        <v>4</v>
      </c>
      <c r="BG240" s="16">
        <v>4</v>
      </c>
      <c r="BH240" s="16">
        <v>3</v>
      </c>
      <c r="BI240" s="16">
        <v>0</v>
      </c>
      <c r="BJ240" s="16">
        <v>120</v>
      </c>
      <c r="BK240" s="16">
        <v>0</v>
      </c>
      <c r="BL240" s="16">
        <v>0</v>
      </c>
      <c r="BM240" s="16">
        <v>0</v>
      </c>
      <c r="BN240" s="16">
        <v>0</v>
      </c>
      <c r="BO240" s="16">
        <v>5</v>
      </c>
      <c r="BP240" s="16">
        <v>0</v>
      </c>
      <c r="BQ240" s="16">
        <v>12</v>
      </c>
      <c r="BR240" s="16">
        <v>2008</v>
      </c>
      <c r="BS240" s="16">
        <v>15</v>
      </c>
      <c r="BT240" s="16">
        <v>8</v>
      </c>
      <c r="BU240" s="16">
        <v>6</v>
      </c>
    </row>
    <row r="241" spans="2:73" x14ac:dyDescent="0.35">
      <c r="B241" s="10" t="s">
        <v>525</v>
      </c>
      <c r="C241" s="16">
        <v>165000</v>
      </c>
      <c r="D241" s="16">
        <v>160</v>
      </c>
      <c r="E241" s="16">
        <v>5</v>
      </c>
      <c r="F241" s="19">
        <v>70.049958368026651</v>
      </c>
      <c r="G241" s="16">
        <v>2651</v>
      </c>
      <c r="H241" s="16">
        <v>2</v>
      </c>
      <c r="I241" s="16">
        <v>1</v>
      </c>
      <c r="J241" s="16">
        <v>2</v>
      </c>
      <c r="K241" s="16">
        <v>4</v>
      </c>
      <c r="L241" s="16">
        <v>3</v>
      </c>
      <c r="M241" s="16">
        <v>3</v>
      </c>
      <c r="N241" s="16">
        <v>18</v>
      </c>
      <c r="O241" s="16">
        <v>7</v>
      </c>
      <c r="P241" s="16">
        <v>7</v>
      </c>
      <c r="Q241" s="16">
        <v>5</v>
      </c>
      <c r="R241" s="16">
        <v>8</v>
      </c>
      <c r="S241" s="16">
        <v>7</v>
      </c>
      <c r="T241" s="16">
        <v>5</v>
      </c>
      <c r="U241" s="16">
        <v>2000</v>
      </c>
      <c r="V241" s="16">
        <v>2000</v>
      </c>
      <c r="W241" s="16">
        <v>5</v>
      </c>
      <c r="X241" s="16">
        <v>8</v>
      </c>
      <c r="Y241" s="16">
        <v>10</v>
      </c>
      <c r="Z241" s="16">
        <v>2</v>
      </c>
      <c r="AA241" s="16">
        <v>0</v>
      </c>
      <c r="AB241" s="16">
        <v>4</v>
      </c>
      <c r="AC241" s="16">
        <v>3</v>
      </c>
      <c r="AD241" s="16">
        <v>6</v>
      </c>
      <c r="AE241" s="16">
        <v>5</v>
      </c>
      <c r="AF241" s="16">
        <v>4</v>
      </c>
      <c r="AG241" s="16">
        <v>7</v>
      </c>
      <c r="AH241" s="16">
        <v>641</v>
      </c>
      <c r="AI241" s="16">
        <v>0</v>
      </c>
      <c r="AJ241" s="16">
        <v>32</v>
      </c>
      <c r="AK241" s="16">
        <v>673</v>
      </c>
      <c r="AL241" s="16">
        <v>6</v>
      </c>
      <c r="AM241" s="16">
        <v>6</v>
      </c>
      <c r="AN241" s="16">
        <v>673</v>
      </c>
      <c r="AO241" s="16">
        <v>709</v>
      </c>
      <c r="AP241" s="16">
        <v>0</v>
      </c>
      <c r="AQ241" s="16">
        <v>1382</v>
      </c>
      <c r="AR241" s="16">
        <v>1</v>
      </c>
      <c r="AS241" s="16">
        <v>0</v>
      </c>
      <c r="AT241" s="16">
        <v>2</v>
      </c>
      <c r="AU241" s="16">
        <v>1</v>
      </c>
      <c r="AV241" s="16">
        <v>3</v>
      </c>
      <c r="AW241" s="16">
        <v>1</v>
      </c>
      <c r="AX241" s="16">
        <v>5</v>
      </c>
      <c r="AY241" s="16">
        <v>6</v>
      </c>
      <c r="AZ241" s="16">
        <v>0</v>
      </c>
      <c r="BA241" s="16">
        <v>5</v>
      </c>
      <c r="BB241" s="16">
        <v>2000</v>
      </c>
      <c r="BC241" s="16">
        <v>2</v>
      </c>
      <c r="BD241" s="16">
        <v>2</v>
      </c>
      <c r="BE241" s="16">
        <v>490</v>
      </c>
      <c r="BF241" s="16">
        <v>4</v>
      </c>
      <c r="BG241" s="16">
        <v>4</v>
      </c>
      <c r="BH241" s="16">
        <v>3</v>
      </c>
      <c r="BI241" s="16">
        <v>153</v>
      </c>
      <c r="BJ241" s="16">
        <v>50</v>
      </c>
      <c r="BK241" s="16">
        <v>0</v>
      </c>
      <c r="BL241" s="16">
        <v>0</v>
      </c>
      <c r="BM241" s="16">
        <v>0</v>
      </c>
      <c r="BN241" s="16">
        <v>0</v>
      </c>
      <c r="BO241" s="16">
        <v>5</v>
      </c>
      <c r="BP241" s="16">
        <v>0</v>
      </c>
      <c r="BQ241" s="16">
        <v>4</v>
      </c>
      <c r="BR241" s="16">
        <v>2006</v>
      </c>
      <c r="BS241" s="16">
        <v>17</v>
      </c>
      <c r="BT241" s="16">
        <v>4</v>
      </c>
      <c r="BU241" s="16">
        <v>5</v>
      </c>
    </row>
    <row r="242" spans="2:73" x14ac:dyDescent="0.35">
      <c r="B242" s="10" t="s">
        <v>526</v>
      </c>
      <c r="C242" s="16">
        <v>85500</v>
      </c>
      <c r="D242" s="16">
        <v>30</v>
      </c>
      <c r="E242" s="16">
        <v>4</v>
      </c>
      <c r="F242" s="16">
        <v>51</v>
      </c>
      <c r="G242" s="16">
        <v>5900</v>
      </c>
      <c r="H242" s="16">
        <v>2</v>
      </c>
      <c r="I242" s="16">
        <v>2</v>
      </c>
      <c r="J242" s="16">
        <v>1</v>
      </c>
      <c r="K242" s="16">
        <v>4</v>
      </c>
      <c r="L242" s="16">
        <v>4</v>
      </c>
      <c r="M242" s="16">
        <v>3</v>
      </c>
      <c r="N242" s="16">
        <v>12</v>
      </c>
      <c r="O242" s="16">
        <v>7</v>
      </c>
      <c r="P242" s="16">
        <v>7</v>
      </c>
      <c r="Q242" s="16">
        <v>3</v>
      </c>
      <c r="R242" s="16">
        <v>4</v>
      </c>
      <c r="S242" s="16">
        <v>4</v>
      </c>
      <c r="T242" s="16">
        <v>7</v>
      </c>
      <c r="U242" s="16">
        <v>1923</v>
      </c>
      <c r="V242" s="16">
        <v>1958</v>
      </c>
      <c r="W242" s="16">
        <v>5</v>
      </c>
      <c r="X242" s="16">
        <v>8</v>
      </c>
      <c r="Y242" s="16">
        <v>4</v>
      </c>
      <c r="Z242" s="16">
        <v>2</v>
      </c>
      <c r="AA242" s="16">
        <v>0</v>
      </c>
      <c r="AB242" s="16">
        <v>3</v>
      </c>
      <c r="AC242" s="16">
        <v>3</v>
      </c>
      <c r="AD242" s="16">
        <v>6</v>
      </c>
      <c r="AE242" s="16">
        <v>5</v>
      </c>
      <c r="AF242" s="16">
        <v>4</v>
      </c>
      <c r="AG242" s="16">
        <v>6</v>
      </c>
      <c r="AH242" s="16">
        <v>0</v>
      </c>
      <c r="AI242" s="16">
        <v>0</v>
      </c>
      <c r="AJ242" s="16">
        <v>440</v>
      </c>
      <c r="AK242" s="16">
        <v>440</v>
      </c>
      <c r="AL242" s="16">
        <v>6</v>
      </c>
      <c r="AM242" s="16">
        <v>3</v>
      </c>
      <c r="AN242" s="16">
        <v>869</v>
      </c>
      <c r="AO242" s="16">
        <v>0</v>
      </c>
      <c r="AP242" s="16">
        <v>0</v>
      </c>
      <c r="AQ242" s="16">
        <v>869</v>
      </c>
      <c r="AR242" s="16">
        <v>0</v>
      </c>
      <c r="AS242" s="16">
        <v>0</v>
      </c>
      <c r="AT242" s="16">
        <v>1</v>
      </c>
      <c r="AU242" s="16">
        <v>0</v>
      </c>
      <c r="AV242" s="16">
        <v>2</v>
      </c>
      <c r="AW242" s="16">
        <v>1</v>
      </c>
      <c r="AX242" s="16">
        <v>3</v>
      </c>
      <c r="AY242" s="16">
        <v>4</v>
      </c>
      <c r="AZ242" s="16">
        <v>0</v>
      </c>
      <c r="BA242" s="16">
        <v>3</v>
      </c>
      <c r="BB242" s="19">
        <v>1978.5061638868744</v>
      </c>
      <c r="BC242" s="16">
        <v>1</v>
      </c>
      <c r="BD242" s="16">
        <v>0</v>
      </c>
      <c r="BE242" s="16">
        <v>0</v>
      </c>
      <c r="BF242" s="16">
        <v>1</v>
      </c>
      <c r="BG242" s="16">
        <v>1</v>
      </c>
      <c r="BH242" s="16">
        <v>3</v>
      </c>
      <c r="BI242" s="16">
        <v>0</v>
      </c>
      <c r="BJ242" s="16">
        <v>0</v>
      </c>
      <c r="BK242" s="16">
        <v>0</v>
      </c>
      <c r="BL242" s="16">
        <v>0</v>
      </c>
      <c r="BM242" s="16">
        <v>0</v>
      </c>
      <c r="BN242" s="16">
        <v>0</v>
      </c>
      <c r="BO242" s="16">
        <v>5</v>
      </c>
      <c r="BP242" s="16">
        <v>0</v>
      </c>
      <c r="BQ242" s="16">
        <v>8</v>
      </c>
      <c r="BR242" s="16">
        <v>2006</v>
      </c>
      <c r="BS242" s="16">
        <v>17</v>
      </c>
      <c r="BT242" s="16">
        <v>4</v>
      </c>
      <c r="BU242" s="16">
        <v>5</v>
      </c>
    </row>
    <row r="243" spans="2:73" x14ac:dyDescent="0.35">
      <c r="B243" s="10" t="s">
        <v>527</v>
      </c>
      <c r="C243" s="16">
        <v>199900</v>
      </c>
      <c r="D243" s="16">
        <v>120</v>
      </c>
      <c r="E243" s="16">
        <v>5</v>
      </c>
      <c r="F243" s="16">
        <v>35</v>
      </c>
      <c r="G243" s="16">
        <v>4274</v>
      </c>
      <c r="H243" s="16">
        <v>2</v>
      </c>
      <c r="I243" s="16">
        <v>2</v>
      </c>
      <c r="J243" s="16">
        <v>2</v>
      </c>
      <c r="K243" s="16">
        <v>4</v>
      </c>
      <c r="L243" s="16">
        <v>4</v>
      </c>
      <c r="M243" s="16">
        <v>3</v>
      </c>
      <c r="N243" s="16">
        <v>18</v>
      </c>
      <c r="O243" s="16">
        <v>7</v>
      </c>
      <c r="P243" s="16">
        <v>7</v>
      </c>
      <c r="Q243" s="16">
        <v>4</v>
      </c>
      <c r="R243" s="16">
        <v>4</v>
      </c>
      <c r="S243" s="16">
        <v>7</v>
      </c>
      <c r="T243" s="16">
        <v>5</v>
      </c>
      <c r="U243" s="16">
        <v>2006</v>
      </c>
      <c r="V243" s="16">
        <v>2007</v>
      </c>
      <c r="W243" s="16">
        <v>5</v>
      </c>
      <c r="X243" s="16">
        <v>8</v>
      </c>
      <c r="Y243" s="16">
        <v>14</v>
      </c>
      <c r="Z243" s="16">
        <v>3</v>
      </c>
      <c r="AA243" s="19">
        <v>103.68526170798899</v>
      </c>
      <c r="AB243" s="16">
        <v>4</v>
      </c>
      <c r="AC243" s="16">
        <v>3</v>
      </c>
      <c r="AD243" s="16">
        <v>6</v>
      </c>
      <c r="AE243" s="16">
        <v>5</v>
      </c>
      <c r="AF243" s="16">
        <v>4</v>
      </c>
      <c r="AG243" s="16">
        <v>7</v>
      </c>
      <c r="AH243" s="16">
        <v>1106</v>
      </c>
      <c r="AI243" s="16">
        <v>0</v>
      </c>
      <c r="AJ243" s="16">
        <v>135</v>
      </c>
      <c r="AK243" s="16">
        <v>1241</v>
      </c>
      <c r="AL243" s="16">
        <v>6</v>
      </c>
      <c r="AM243" s="16">
        <v>6</v>
      </c>
      <c r="AN243" s="16">
        <v>1241</v>
      </c>
      <c r="AO243" s="16">
        <v>0</v>
      </c>
      <c r="AP243" s="16">
        <v>0</v>
      </c>
      <c r="AQ243" s="16">
        <v>1241</v>
      </c>
      <c r="AR243" s="16">
        <v>1</v>
      </c>
      <c r="AS243" s="16">
        <v>0</v>
      </c>
      <c r="AT243" s="16">
        <v>1</v>
      </c>
      <c r="AU243" s="16">
        <v>1</v>
      </c>
      <c r="AV243" s="16">
        <v>1</v>
      </c>
      <c r="AW243" s="16">
        <v>1</v>
      </c>
      <c r="AX243" s="16">
        <v>5</v>
      </c>
      <c r="AY243" s="16">
        <v>4</v>
      </c>
      <c r="AZ243" s="16">
        <v>0</v>
      </c>
      <c r="BA243" s="16">
        <v>6</v>
      </c>
      <c r="BB243" s="16">
        <v>2007</v>
      </c>
      <c r="BC243" s="16">
        <v>4</v>
      </c>
      <c r="BD243" s="16">
        <v>2</v>
      </c>
      <c r="BE243" s="16">
        <v>569</v>
      </c>
      <c r="BF243" s="16">
        <v>4</v>
      </c>
      <c r="BG243" s="16">
        <v>4</v>
      </c>
      <c r="BH243" s="16">
        <v>3</v>
      </c>
      <c r="BI243" s="16">
        <v>0</v>
      </c>
      <c r="BJ243" s="16">
        <v>116</v>
      </c>
      <c r="BK243" s="16">
        <v>0</v>
      </c>
      <c r="BL243" s="16">
        <v>0</v>
      </c>
      <c r="BM243" s="16">
        <v>0</v>
      </c>
      <c r="BN243" s="16">
        <v>0</v>
      </c>
      <c r="BO243" s="16">
        <v>5</v>
      </c>
      <c r="BP243" s="16">
        <v>0</v>
      </c>
      <c r="BQ243" s="16">
        <v>11</v>
      </c>
      <c r="BR243" s="16">
        <v>2007</v>
      </c>
      <c r="BS243" s="16">
        <v>16</v>
      </c>
      <c r="BT243" s="16">
        <v>8</v>
      </c>
      <c r="BU243" s="16">
        <v>6</v>
      </c>
    </row>
    <row r="244" spans="2:73" x14ac:dyDescent="0.35">
      <c r="B244" s="10" t="s">
        <v>528</v>
      </c>
      <c r="C244" s="16">
        <v>178400</v>
      </c>
      <c r="D244" s="16">
        <v>85</v>
      </c>
      <c r="E244" s="16">
        <v>4</v>
      </c>
      <c r="F244" s="19">
        <v>70.049958368026651</v>
      </c>
      <c r="G244" s="16">
        <v>12122</v>
      </c>
      <c r="H244" s="16">
        <v>2</v>
      </c>
      <c r="I244" s="16">
        <v>2</v>
      </c>
      <c r="J244" s="16">
        <v>2</v>
      </c>
      <c r="K244" s="16">
        <v>4</v>
      </c>
      <c r="L244" s="16">
        <v>2</v>
      </c>
      <c r="M244" s="16">
        <v>3</v>
      </c>
      <c r="N244" s="16">
        <v>7</v>
      </c>
      <c r="O244" s="16">
        <v>7</v>
      </c>
      <c r="P244" s="16">
        <v>7</v>
      </c>
      <c r="Q244" s="16">
        <v>3</v>
      </c>
      <c r="R244" s="16">
        <v>6</v>
      </c>
      <c r="S244" s="16">
        <v>7</v>
      </c>
      <c r="T244" s="16">
        <v>9</v>
      </c>
      <c r="U244" s="16">
        <v>1961</v>
      </c>
      <c r="V244" s="16">
        <v>2007</v>
      </c>
      <c r="W244" s="16">
        <v>5</v>
      </c>
      <c r="X244" s="16">
        <v>8</v>
      </c>
      <c r="Y244" s="16">
        <v>15</v>
      </c>
      <c r="Z244" s="16">
        <v>5</v>
      </c>
      <c r="AA244" s="16">
        <v>210</v>
      </c>
      <c r="AB244" s="16">
        <v>5</v>
      </c>
      <c r="AC244" s="16">
        <v>3</v>
      </c>
      <c r="AD244" s="16">
        <v>2</v>
      </c>
      <c r="AE244" s="16">
        <v>4</v>
      </c>
      <c r="AF244" s="16">
        <v>4</v>
      </c>
      <c r="AG244" s="16">
        <v>4</v>
      </c>
      <c r="AH244" s="16">
        <v>867</v>
      </c>
      <c r="AI244" s="16">
        <v>0</v>
      </c>
      <c r="AJ244" s="16">
        <v>77</v>
      </c>
      <c r="AK244" s="16">
        <v>944</v>
      </c>
      <c r="AL244" s="16">
        <v>6</v>
      </c>
      <c r="AM244" s="16">
        <v>6</v>
      </c>
      <c r="AN244" s="16">
        <v>999</v>
      </c>
      <c r="AO244" s="16">
        <v>0</v>
      </c>
      <c r="AP244" s="16">
        <v>0</v>
      </c>
      <c r="AQ244" s="16">
        <v>999</v>
      </c>
      <c r="AR244" s="16">
        <v>1</v>
      </c>
      <c r="AS244" s="16">
        <v>0</v>
      </c>
      <c r="AT244" s="16">
        <v>1</v>
      </c>
      <c r="AU244" s="16">
        <v>0</v>
      </c>
      <c r="AV244" s="16">
        <v>3</v>
      </c>
      <c r="AW244" s="16">
        <v>1</v>
      </c>
      <c r="AX244" s="16">
        <v>6</v>
      </c>
      <c r="AY244" s="16">
        <v>6</v>
      </c>
      <c r="AZ244" s="16">
        <v>0</v>
      </c>
      <c r="BA244" s="16">
        <v>6</v>
      </c>
      <c r="BB244" s="16">
        <v>1961</v>
      </c>
      <c r="BC244" s="16">
        <v>3</v>
      </c>
      <c r="BD244" s="16">
        <v>2</v>
      </c>
      <c r="BE244" s="16">
        <v>588</v>
      </c>
      <c r="BF244" s="16">
        <v>4</v>
      </c>
      <c r="BG244" s="16">
        <v>4</v>
      </c>
      <c r="BH244" s="16">
        <v>3</v>
      </c>
      <c r="BI244" s="16">
        <v>144</v>
      </c>
      <c r="BJ244" s="16">
        <v>76</v>
      </c>
      <c r="BK244" s="16">
        <v>0</v>
      </c>
      <c r="BL244" s="16">
        <v>0</v>
      </c>
      <c r="BM244" s="16">
        <v>0</v>
      </c>
      <c r="BN244" s="16">
        <v>0</v>
      </c>
      <c r="BO244" s="16">
        <v>5</v>
      </c>
      <c r="BP244" s="16">
        <v>0</v>
      </c>
      <c r="BQ244" s="16">
        <v>7</v>
      </c>
      <c r="BR244" s="16">
        <v>2008</v>
      </c>
      <c r="BS244" s="16">
        <v>15</v>
      </c>
      <c r="BT244" s="16">
        <v>4</v>
      </c>
      <c r="BU244" s="16">
        <v>5</v>
      </c>
    </row>
    <row r="245" spans="2:73" x14ac:dyDescent="0.35">
      <c r="B245" s="10" t="s">
        <v>529</v>
      </c>
      <c r="C245" s="16">
        <v>255900</v>
      </c>
      <c r="D245" s="16">
        <v>60</v>
      </c>
      <c r="E245" s="16">
        <v>4</v>
      </c>
      <c r="F245" s="19">
        <v>70.049958368026651</v>
      </c>
      <c r="G245" s="16">
        <v>11250</v>
      </c>
      <c r="H245" s="16">
        <v>2</v>
      </c>
      <c r="I245" s="16">
        <v>1</v>
      </c>
      <c r="J245" s="16">
        <v>2</v>
      </c>
      <c r="K245" s="16">
        <v>4</v>
      </c>
      <c r="L245" s="16">
        <v>2</v>
      </c>
      <c r="M245" s="16">
        <v>3</v>
      </c>
      <c r="N245" s="16">
        <v>16</v>
      </c>
      <c r="O245" s="16">
        <v>7</v>
      </c>
      <c r="P245" s="16">
        <v>7</v>
      </c>
      <c r="Q245" s="16">
        <v>3</v>
      </c>
      <c r="R245" s="16">
        <v>8</v>
      </c>
      <c r="S245" s="16">
        <v>8</v>
      </c>
      <c r="T245" s="16">
        <v>5</v>
      </c>
      <c r="U245" s="16">
        <v>2002</v>
      </c>
      <c r="V245" s="16">
        <v>2002</v>
      </c>
      <c r="W245" s="16">
        <v>5</v>
      </c>
      <c r="X245" s="16">
        <v>8</v>
      </c>
      <c r="Y245" s="16">
        <v>15</v>
      </c>
      <c r="Z245" s="16">
        <v>2</v>
      </c>
      <c r="AA245" s="16">
        <v>0</v>
      </c>
      <c r="AB245" s="16">
        <v>4</v>
      </c>
      <c r="AC245" s="16">
        <v>3</v>
      </c>
      <c r="AD245" s="16">
        <v>6</v>
      </c>
      <c r="AE245" s="16">
        <v>5</v>
      </c>
      <c r="AF245" s="16">
        <v>4</v>
      </c>
      <c r="AG245" s="16">
        <v>6</v>
      </c>
      <c r="AH245" s="16">
        <v>0</v>
      </c>
      <c r="AI245" s="16">
        <v>0</v>
      </c>
      <c r="AJ245" s="16">
        <v>1128</v>
      </c>
      <c r="AK245" s="16">
        <v>1128</v>
      </c>
      <c r="AL245" s="16">
        <v>6</v>
      </c>
      <c r="AM245" s="16">
        <v>6</v>
      </c>
      <c r="AN245" s="16">
        <v>1149</v>
      </c>
      <c r="AO245" s="16">
        <v>1141</v>
      </c>
      <c r="AP245" s="16">
        <v>0</v>
      </c>
      <c r="AQ245" s="16">
        <v>2290</v>
      </c>
      <c r="AR245" s="16">
        <v>0</v>
      </c>
      <c r="AS245" s="16">
        <v>0</v>
      </c>
      <c r="AT245" s="16">
        <v>2</v>
      </c>
      <c r="AU245" s="16">
        <v>1</v>
      </c>
      <c r="AV245" s="16">
        <v>4</v>
      </c>
      <c r="AW245" s="16">
        <v>1</v>
      </c>
      <c r="AX245" s="16">
        <v>5</v>
      </c>
      <c r="AY245" s="16">
        <v>9</v>
      </c>
      <c r="AZ245" s="16">
        <v>1</v>
      </c>
      <c r="BA245" s="16">
        <v>6</v>
      </c>
      <c r="BB245" s="16">
        <v>2002</v>
      </c>
      <c r="BC245" s="16">
        <v>2</v>
      </c>
      <c r="BD245" s="16">
        <v>2</v>
      </c>
      <c r="BE245" s="16">
        <v>779</v>
      </c>
      <c r="BF245" s="16">
        <v>4</v>
      </c>
      <c r="BG245" s="16">
        <v>4</v>
      </c>
      <c r="BH245" s="16">
        <v>3</v>
      </c>
      <c r="BI245" s="16">
        <v>0</v>
      </c>
      <c r="BJ245" s="16">
        <v>0</v>
      </c>
      <c r="BK245" s="16">
        <v>0</v>
      </c>
      <c r="BL245" s="16">
        <v>0</v>
      </c>
      <c r="BM245" s="16">
        <v>0</v>
      </c>
      <c r="BN245" s="16">
        <v>0</v>
      </c>
      <c r="BO245" s="16">
        <v>5</v>
      </c>
      <c r="BP245" s="16">
        <v>0</v>
      </c>
      <c r="BQ245" s="16">
        <v>5</v>
      </c>
      <c r="BR245" s="16">
        <v>2008</v>
      </c>
      <c r="BS245" s="16">
        <v>15</v>
      </c>
      <c r="BT245" s="16">
        <v>4</v>
      </c>
      <c r="BU245" s="16">
        <v>5</v>
      </c>
    </row>
    <row r="246" spans="2:73" x14ac:dyDescent="0.35">
      <c r="B246" s="10" t="s">
        <v>530</v>
      </c>
      <c r="C246" s="16">
        <v>195000</v>
      </c>
      <c r="D246" s="16">
        <v>60</v>
      </c>
      <c r="E246" s="16">
        <v>4</v>
      </c>
      <c r="F246" s="19">
        <v>70.049958368026651</v>
      </c>
      <c r="G246" s="16">
        <v>12046</v>
      </c>
      <c r="H246" s="16">
        <v>2</v>
      </c>
      <c r="I246" s="16">
        <v>2</v>
      </c>
      <c r="J246" s="16">
        <v>2</v>
      </c>
      <c r="K246" s="16">
        <v>4</v>
      </c>
      <c r="L246" s="16">
        <v>4</v>
      </c>
      <c r="M246" s="16">
        <v>3</v>
      </c>
      <c r="N246" s="16">
        <v>10</v>
      </c>
      <c r="O246" s="16">
        <v>7</v>
      </c>
      <c r="P246" s="16">
        <v>7</v>
      </c>
      <c r="Q246" s="16">
        <v>3</v>
      </c>
      <c r="R246" s="16">
        <v>8</v>
      </c>
      <c r="S246" s="16">
        <v>6</v>
      </c>
      <c r="T246" s="16">
        <v>6</v>
      </c>
      <c r="U246" s="16">
        <v>1976</v>
      </c>
      <c r="V246" s="16">
        <v>1976</v>
      </c>
      <c r="W246" s="16">
        <v>5</v>
      </c>
      <c r="X246" s="16">
        <v>8</v>
      </c>
      <c r="Y246" s="16">
        <v>3</v>
      </c>
      <c r="Z246" s="16">
        <v>4</v>
      </c>
      <c r="AA246" s="16">
        <v>298</v>
      </c>
      <c r="AB246" s="16">
        <v>3</v>
      </c>
      <c r="AC246" s="16">
        <v>3</v>
      </c>
      <c r="AD246" s="16">
        <v>2</v>
      </c>
      <c r="AE246" s="16">
        <v>4</v>
      </c>
      <c r="AF246" s="16">
        <v>4</v>
      </c>
      <c r="AG246" s="16">
        <v>5</v>
      </c>
      <c r="AH246" s="16">
        <v>156</v>
      </c>
      <c r="AI246" s="16">
        <v>0</v>
      </c>
      <c r="AJ246" s="16">
        <v>692</v>
      </c>
      <c r="AK246" s="16">
        <v>848</v>
      </c>
      <c r="AL246" s="16">
        <v>6</v>
      </c>
      <c r="AM246" s="16">
        <v>6</v>
      </c>
      <c r="AN246" s="16">
        <v>1118</v>
      </c>
      <c r="AO246" s="16">
        <v>912</v>
      </c>
      <c r="AP246" s="16">
        <v>0</v>
      </c>
      <c r="AQ246" s="16">
        <v>2030</v>
      </c>
      <c r="AR246" s="16">
        <v>0</v>
      </c>
      <c r="AS246" s="16">
        <v>0</v>
      </c>
      <c r="AT246" s="16">
        <v>2</v>
      </c>
      <c r="AU246" s="16">
        <v>1</v>
      </c>
      <c r="AV246" s="16">
        <v>4</v>
      </c>
      <c r="AW246" s="16">
        <v>1</v>
      </c>
      <c r="AX246" s="16">
        <v>5</v>
      </c>
      <c r="AY246" s="16">
        <v>8</v>
      </c>
      <c r="AZ246" s="16">
        <v>1</v>
      </c>
      <c r="BA246" s="16">
        <v>6</v>
      </c>
      <c r="BB246" s="16">
        <v>1976</v>
      </c>
      <c r="BC246" s="16">
        <v>4</v>
      </c>
      <c r="BD246" s="16">
        <v>2</v>
      </c>
      <c r="BE246" s="16">
        <v>551</v>
      </c>
      <c r="BF246" s="16">
        <v>4</v>
      </c>
      <c r="BG246" s="16">
        <v>4</v>
      </c>
      <c r="BH246" s="16">
        <v>3</v>
      </c>
      <c r="BI246" s="16">
        <v>0</v>
      </c>
      <c r="BJ246" s="16">
        <v>224</v>
      </c>
      <c r="BK246" s="16">
        <v>0</v>
      </c>
      <c r="BL246" s="16">
        <v>0</v>
      </c>
      <c r="BM246" s="16">
        <v>0</v>
      </c>
      <c r="BN246" s="16">
        <v>0</v>
      </c>
      <c r="BO246" s="16">
        <v>5</v>
      </c>
      <c r="BP246" s="16">
        <v>0</v>
      </c>
      <c r="BQ246" s="16">
        <v>6</v>
      </c>
      <c r="BR246" s="16">
        <v>2007</v>
      </c>
      <c r="BS246" s="16">
        <v>16</v>
      </c>
      <c r="BT246" s="16">
        <v>4</v>
      </c>
      <c r="BU246" s="16">
        <v>5</v>
      </c>
    </row>
    <row r="247" spans="2:73" x14ac:dyDescent="0.35">
      <c r="B247" s="10" t="s">
        <v>531</v>
      </c>
      <c r="C247" s="16">
        <v>136500</v>
      </c>
      <c r="D247" s="16">
        <v>20</v>
      </c>
      <c r="E247" s="16">
        <v>4</v>
      </c>
      <c r="F247" s="19">
        <v>70.049958368026651</v>
      </c>
      <c r="G247" s="16">
        <v>10659</v>
      </c>
      <c r="H247" s="16">
        <v>2</v>
      </c>
      <c r="I247" s="16">
        <v>2</v>
      </c>
      <c r="J247" s="16">
        <v>2</v>
      </c>
      <c r="K247" s="16">
        <v>4</v>
      </c>
      <c r="L247" s="16">
        <v>4</v>
      </c>
      <c r="M247" s="16">
        <v>3</v>
      </c>
      <c r="N247" s="16">
        <v>7</v>
      </c>
      <c r="O247" s="16">
        <v>7</v>
      </c>
      <c r="P247" s="16">
        <v>7</v>
      </c>
      <c r="Q247" s="16">
        <v>3</v>
      </c>
      <c r="R247" s="16">
        <v>4</v>
      </c>
      <c r="S247" s="16">
        <v>5</v>
      </c>
      <c r="T247" s="16">
        <v>6</v>
      </c>
      <c r="U247" s="16">
        <v>1961</v>
      </c>
      <c r="V247" s="16">
        <v>1961</v>
      </c>
      <c r="W247" s="16">
        <v>6</v>
      </c>
      <c r="X247" s="16">
        <v>8</v>
      </c>
      <c r="Y247" s="16">
        <v>4</v>
      </c>
      <c r="Z247" s="16">
        <v>2</v>
      </c>
      <c r="AA247" s="16">
        <v>0</v>
      </c>
      <c r="AB247" s="16">
        <v>3</v>
      </c>
      <c r="AC247" s="16">
        <v>3</v>
      </c>
      <c r="AD247" s="16">
        <v>2</v>
      </c>
      <c r="AE247" s="16">
        <v>4</v>
      </c>
      <c r="AF247" s="16">
        <v>4</v>
      </c>
      <c r="AG247" s="16">
        <v>2</v>
      </c>
      <c r="AH247" s="16">
        <v>915</v>
      </c>
      <c r="AI247" s="16">
        <v>0</v>
      </c>
      <c r="AJ247" s="16">
        <v>135</v>
      </c>
      <c r="AK247" s="16">
        <v>1050</v>
      </c>
      <c r="AL247" s="16">
        <v>6</v>
      </c>
      <c r="AM247" s="16">
        <v>6</v>
      </c>
      <c r="AN247" s="16">
        <v>1050</v>
      </c>
      <c r="AO247" s="16">
        <v>0</v>
      </c>
      <c r="AP247" s="16">
        <v>0</v>
      </c>
      <c r="AQ247" s="16">
        <v>1050</v>
      </c>
      <c r="AR247" s="16">
        <v>1</v>
      </c>
      <c r="AS247" s="16">
        <v>0</v>
      </c>
      <c r="AT247" s="16">
        <v>1</v>
      </c>
      <c r="AU247" s="16">
        <v>0</v>
      </c>
      <c r="AV247" s="16">
        <v>3</v>
      </c>
      <c r="AW247" s="16">
        <v>1</v>
      </c>
      <c r="AX247" s="16">
        <v>4</v>
      </c>
      <c r="AY247" s="16">
        <v>6</v>
      </c>
      <c r="AZ247" s="16">
        <v>0</v>
      </c>
      <c r="BA247" s="16">
        <v>6</v>
      </c>
      <c r="BB247" s="16">
        <v>1961</v>
      </c>
      <c r="BC247" s="16">
        <v>2</v>
      </c>
      <c r="BD247" s="16">
        <v>1</v>
      </c>
      <c r="BE247" s="16">
        <v>368</v>
      </c>
      <c r="BF247" s="16">
        <v>4</v>
      </c>
      <c r="BG247" s="16">
        <v>4</v>
      </c>
      <c r="BH247" s="16">
        <v>3</v>
      </c>
      <c r="BI247" s="16">
        <v>0</v>
      </c>
      <c r="BJ247" s="16">
        <v>319</v>
      </c>
      <c r="BK247" s="16">
        <v>0</v>
      </c>
      <c r="BL247" s="16">
        <v>0</v>
      </c>
      <c r="BM247" s="16">
        <v>0</v>
      </c>
      <c r="BN247" s="16">
        <v>0</v>
      </c>
      <c r="BO247" s="16">
        <v>5</v>
      </c>
      <c r="BP247" s="16">
        <v>0</v>
      </c>
      <c r="BQ247" s="16">
        <v>1</v>
      </c>
      <c r="BR247" s="16">
        <v>2006</v>
      </c>
      <c r="BS247" s="16">
        <v>17</v>
      </c>
      <c r="BT247" s="16">
        <v>3</v>
      </c>
      <c r="BU247" s="16">
        <v>5</v>
      </c>
    </row>
    <row r="248" spans="2:73" x14ac:dyDescent="0.35">
      <c r="B248" s="10" t="s">
        <v>532</v>
      </c>
      <c r="C248" s="16">
        <v>185000</v>
      </c>
      <c r="D248" s="16">
        <v>20</v>
      </c>
      <c r="E248" s="16">
        <v>4</v>
      </c>
      <c r="F248" s="19">
        <v>70.049958368026651</v>
      </c>
      <c r="G248" s="16">
        <v>11717</v>
      </c>
      <c r="H248" s="16">
        <v>2</v>
      </c>
      <c r="I248" s="16">
        <v>2</v>
      </c>
      <c r="J248" s="16">
        <v>2</v>
      </c>
      <c r="K248" s="16">
        <v>4</v>
      </c>
      <c r="L248" s="16">
        <v>4</v>
      </c>
      <c r="M248" s="16">
        <v>3</v>
      </c>
      <c r="N248" s="16">
        <v>10</v>
      </c>
      <c r="O248" s="16">
        <v>4</v>
      </c>
      <c r="P248" s="16">
        <v>7</v>
      </c>
      <c r="Q248" s="16">
        <v>3</v>
      </c>
      <c r="R248" s="16">
        <v>4</v>
      </c>
      <c r="S248" s="16">
        <v>6</v>
      </c>
      <c r="T248" s="16">
        <v>6</v>
      </c>
      <c r="U248" s="16">
        <v>1970</v>
      </c>
      <c r="V248" s="16">
        <v>1970</v>
      </c>
      <c r="W248" s="16">
        <v>6</v>
      </c>
      <c r="X248" s="16">
        <v>8</v>
      </c>
      <c r="Y248" s="16">
        <v>9</v>
      </c>
      <c r="Z248" s="16">
        <v>4</v>
      </c>
      <c r="AA248" s="16">
        <v>571</v>
      </c>
      <c r="AB248" s="16">
        <v>3</v>
      </c>
      <c r="AC248" s="16">
        <v>3</v>
      </c>
      <c r="AD248" s="16">
        <v>2</v>
      </c>
      <c r="AE248" s="16">
        <v>4</v>
      </c>
      <c r="AF248" s="16">
        <v>4</v>
      </c>
      <c r="AG248" s="16">
        <v>6</v>
      </c>
      <c r="AH248" s="16">
        <v>0</v>
      </c>
      <c r="AI248" s="16">
        <v>0</v>
      </c>
      <c r="AJ248" s="16">
        <v>1442</v>
      </c>
      <c r="AK248" s="16">
        <v>1442</v>
      </c>
      <c r="AL248" s="16">
        <v>6</v>
      </c>
      <c r="AM248" s="16">
        <v>6</v>
      </c>
      <c r="AN248" s="16">
        <v>1442</v>
      </c>
      <c r="AO248" s="16">
        <v>0</v>
      </c>
      <c r="AP248" s="16">
        <v>0</v>
      </c>
      <c r="AQ248" s="16">
        <v>1442</v>
      </c>
      <c r="AR248" s="16">
        <v>0</v>
      </c>
      <c r="AS248" s="16">
        <v>0</v>
      </c>
      <c r="AT248" s="16">
        <v>2</v>
      </c>
      <c r="AU248" s="16">
        <v>0</v>
      </c>
      <c r="AV248" s="16">
        <v>2</v>
      </c>
      <c r="AW248" s="16">
        <v>1</v>
      </c>
      <c r="AX248" s="16">
        <v>4</v>
      </c>
      <c r="AY248" s="16">
        <v>6</v>
      </c>
      <c r="AZ248" s="16">
        <v>1</v>
      </c>
      <c r="BA248" s="16">
        <v>6</v>
      </c>
      <c r="BB248" s="16">
        <v>1970</v>
      </c>
      <c r="BC248" s="16">
        <v>3</v>
      </c>
      <c r="BD248" s="16">
        <v>2</v>
      </c>
      <c r="BE248" s="16">
        <v>615</v>
      </c>
      <c r="BF248" s="16">
        <v>4</v>
      </c>
      <c r="BG248" s="16">
        <v>4</v>
      </c>
      <c r="BH248" s="16">
        <v>3</v>
      </c>
      <c r="BI248" s="16">
        <v>371</v>
      </c>
      <c r="BJ248" s="16">
        <v>0</v>
      </c>
      <c r="BK248" s="16">
        <v>0</v>
      </c>
      <c r="BL248" s="16">
        <v>0</v>
      </c>
      <c r="BM248" s="16">
        <v>0</v>
      </c>
      <c r="BN248" s="16">
        <v>0</v>
      </c>
      <c r="BO248" s="16">
        <v>5</v>
      </c>
      <c r="BP248" s="16">
        <v>0</v>
      </c>
      <c r="BQ248" s="16">
        <v>2</v>
      </c>
      <c r="BR248" s="16">
        <v>2009</v>
      </c>
      <c r="BS248" s="16">
        <v>14</v>
      </c>
      <c r="BT248" s="16">
        <v>4</v>
      </c>
      <c r="BU248" s="16">
        <v>5</v>
      </c>
    </row>
    <row r="249" spans="2:73" x14ac:dyDescent="0.35">
      <c r="B249" s="10" t="s">
        <v>533</v>
      </c>
      <c r="C249" s="16">
        <v>136905</v>
      </c>
      <c r="D249" s="16">
        <v>90</v>
      </c>
      <c r="E249" s="16">
        <v>4</v>
      </c>
      <c r="F249" s="19">
        <v>70.049958368026651</v>
      </c>
      <c r="G249" s="16">
        <v>11500</v>
      </c>
      <c r="H249" s="16">
        <v>2</v>
      </c>
      <c r="I249" s="16">
        <v>2</v>
      </c>
      <c r="J249" s="16">
        <v>2</v>
      </c>
      <c r="K249" s="16">
        <v>4</v>
      </c>
      <c r="L249" s="16">
        <v>2</v>
      </c>
      <c r="M249" s="16">
        <v>3</v>
      </c>
      <c r="N249" s="16">
        <v>10</v>
      </c>
      <c r="O249" s="16">
        <v>2</v>
      </c>
      <c r="P249" s="16">
        <v>4</v>
      </c>
      <c r="Q249" s="16">
        <v>2</v>
      </c>
      <c r="R249" s="16">
        <v>4</v>
      </c>
      <c r="S249" s="16">
        <v>5</v>
      </c>
      <c r="T249" s="16">
        <v>6</v>
      </c>
      <c r="U249" s="16">
        <v>1976</v>
      </c>
      <c r="V249" s="16">
        <v>1976</v>
      </c>
      <c r="W249" s="16">
        <v>5</v>
      </c>
      <c r="X249" s="16">
        <v>8</v>
      </c>
      <c r="Y249" s="16">
        <v>14</v>
      </c>
      <c r="Z249" s="16">
        <v>4</v>
      </c>
      <c r="AA249" s="16">
        <v>164</v>
      </c>
      <c r="AB249" s="16">
        <v>3</v>
      </c>
      <c r="AC249" s="16">
        <v>3</v>
      </c>
      <c r="AD249" s="16">
        <v>2</v>
      </c>
      <c r="AE249" s="16">
        <v>4</v>
      </c>
      <c r="AF249" s="16">
        <v>4</v>
      </c>
      <c r="AG249" s="16">
        <v>6</v>
      </c>
      <c r="AH249" s="16">
        <v>0</v>
      </c>
      <c r="AI249" s="16">
        <v>0</v>
      </c>
      <c r="AJ249" s="16">
        <v>1680</v>
      </c>
      <c r="AK249" s="16">
        <v>1680</v>
      </c>
      <c r="AL249" s="16">
        <v>6</v>
      </c>
      <c r="AM249" s="16">
        <v>6</v>
      </c>
      <c r="AN249" s="16">
        <v>1680</v>
      </c>
      <c r="AO249" s="16">
        <v>0</v>
      </c>
      <c r="AP249" s="16">
        <v>0</v>
      </c>
      <c r="AQ249" s="16">
        <v>1680</v>
      </c>
      <c r="AR249" s="16">
        <v>0</v>
      </c>
      <c r="AS249" s="16">
        <v>0</v>
      </c>
      <c r="AT249" s="16">
        <v>2</v>
      </c>
      <c r="AU249" s="16">
        <v>0</v>
      </c>
      <c r="AV249" s="16">
        <v>4</v>
      </c>
      <c r="AW249" s="16">
        <v>2</v>
      </c>
      <c r="AX249" s="16">
        <v>4</v>
      </c>
      <c r="AY249" s="16">
        <v>8</v>
      </c>
      <c r="AZ249" s="16">
        <v>0</v>
      </c>
      <c r="BA249" s="16">
        <v>5</v>
      </c>
      <c r="BB249" s="16">
        <v>1976</v>
      </c>
      <c r="BC249" s="16">
        <v>2</v>
      </c>
      <c r="BD249" s="16">
        <v>2</v>
      </c>
      <c r="BE249" s="16">
        <v>528</v>
      </c>
      <c r="BF249" s="16">
        <v>4</v>
      </c>
      <c r="BG249" s="16">
        <v>4</v>
      </c>
      <c r="BH249" s="16">
        <v>3</v>
      </c>
      <c r="BI249" s="16">
        <v>0</v>
      </c>
      <c r="BJ249" s="16">
        <v>0</v>
      </c>
      <c r="BK249" s="16">
        <v>0</v>
      </c>
      <c r="BL249" s="16">
        <v>0</v>
      </c>
      <c r="BM249" s="16">
        <v>0</v>
      </c>
      <c r="BN249" s="16">
        <v>0</v>
      </c>
      <c r="BO249" s="16">
        <v>5</v>
      </c>
      <c r="BP249" s="16">
        <v>0</v>
      </c>
      <c r="BQ249" s="16">
        <v>6</v>
      </c>
      <c r="BR249" s="16">
        <v>2007</v>
      </c>
      <c r="BS249" s="16">
        <v>16</v>
      </c>
      <c r="BT249" s="16">
        <v>4</v>
      </c>
      <c r="BU249" s="16">
        <v>5</v>
      </c>
    </row>
    <row r="250" spans="2:73" x14ac:dyDescent="0.35">
      <c r="B250" s="10" t="s">
        <v>534</v>
      </c>
      <c r="C250" s="16">
        <v>163500</v>
      </c>
      <c r="D250" s="16">
        <v>20</v>
      </c>
      <c r="E250" s="16">
        <v>4</v>
      </c>
      <c r="F250" s="19">
        <v>70.049958368026651</v>
      </c>
      <c r="G250" s="16">
        <v>12155</v>
      </c>
      <c r="H250" s="16">
        <v>2</v>
      </c>
      <c r="I250" s="16">
        <v>3</v>
      </c>
      <c r="J250" s="16">
        <v>2</v>
      </c>
      <c r="K250" s="16">
        <v>4</v>
      </c>
      <c r="L250" s="16">
        <v>4</v>
      </c>
      <c r="M250" s="16">
        <v>3</v>
      </c>
      <c r="N250" s="16">
        <v>7</v>
      </c>
      <c r="O250" s="16">
        <v>6</v>
      </c>
      <c r="P250" s="16">
        <v>7</v>
      </c>
      <c r="Q250" s="16">
        <v>3</v>
      </c>
      <c r="R250" s="16">
        <v>4</v>
      </c>
      <c r="S250" s="16">
        <v>6</v>
      </c>
      <c r="T250" s="16">
        <v>3</v>
      </c>
      <c r="U250" s="16">
        <v>1970</v>
      </c>
      <c r="V250" s="16">
        <v>1970</v>
      </c>
      <c r="W250" s="16">
        <v>5</v>
      </c>
      <c r="X250" s="16">
        <v>8</v>
      </c>
      <c r="Y250" s="16">
        <v>3</v>
      </c>
      <c r="Z250" s="16">
        <v>2</v>
      </c>
      <c r="AA250" s="16">
        <v>0</v>
      </c>
      <c r="AB250" s="16">
        <v>3</v>
      </c>
      <c r="AC250" s="16">
        <v>3</v>
      </c>
      <c r="AD250" s="16">
        <v>2</v>
      </c>
      <c r="AE250" s="16">
        <v>5</v>
      </c>
      <c r="AF250" s="16">
        <v>4</v>
      </c>
      <c r="AG250" s="16">
        <v>5</v>
      </c>
      <c r="AH250" s="16">
        <v>1237</v>
      </c>
      <c r="AI250" s="16">
        <v>0</v>
      </c>
      <c r="AJ250" s="16">
        <v>420</v>
      </c>
      <c r="AK250" s="16">
        <v>1657</v>
      </c>
      <c r="AL250" s="16">
        <v>6</v>
      </c>
      <c r="AM250" s="16">
        <v>6</v>
      </c>
      <c r="AN250" s="16">
        <v>1657</v>
      </c>
      <c r="AO250" s="16">
        <v>0</v>
      </c>
      <c r="AP250" s="16">
        <v>0</v>
      </c>
      <c r="AQ250" s="16">
        <v>1657</v>
      </c>
      <c r="AR250" s="16">
        <v>0</v>
      </c>
      <c r="AS250" s="16">
        <v>1</v>
      </c>
      <c r="AT250" s="16">
        <v>2</v>
      </c>
      <c r="AU250" s="16">
        <v>0</v>
      </c>
      <c r="AV250" s="16">
        <v>3</v>
      </c>
      <c r="AW250" s="16">
        <v>1</v>
      </c>
      <c r="AX250" s="16">
        <v>4</v>
      </c>
      <c r="AY250" s="16">
        <v>7</v>
      </c>
      <c r="AZ250" s="16">
        <v>1</v>
      </c>
      <c r="BA250" s="16">
        <v>6</v>
      </c>
      <c r="BB250" s="16">
        <v>1970</v>
      </c>
      <c r="BC250" s="16">
        <v>2</v>
      </c>
      <c r="BD250" s="16">
        <v>2</v>
      </c>
      <c r="BE250" s="16">
        <v>484</v>
      </c>
      <c r="BF250" s="16">
        <v>4</v>
      </c>
      <c r="BG250" s="16">
        <v>4</v>
      </c>
      <c r="BH250" s="16">
        <v>3</v>
      </c>
      <c r="BI250" s="16">
        <v>0</v>
      </c>
      <c r="BJ250" s="16">
        <v>0</v>
      </c>
      <c r="BK250" s="16">
        <v>0</v>
      </c>
      <c r="BL250" s="16">
        <v>0</v>
      </c>
      <c r="BM250" s="16">
        <v>147</v>
      </c>
      <c r="BN250" s="16">
        <v>0</v>
      </c>
      <c r="BO250" s="16">
        <v>5</v>
      </c>
      <c r="BP250" s="16">
        <v>0</v>
      </c>
      <c r="BQ250" s="16">
        <v>3</v>
      </c>
      <c r="BR250" s="16">
        <v>2007</v>
      </c>
      <c r="BS250" s="16">
        <v>16</v>
      </c>
      <c r="BT250" s="16">
        <v>4</v>
      </c>
      <c r="BU250" s="16">
        <v>5</v>
      </c>
    </row>
    <row r="251" spans="2:73" x14ac:dyDescent="0.35">
      <c r="B251" s="10" t="s">
        <v>535</v>
      </c>
      <c r="C251" s="16">
        <v>102000</v>
      </c>
      <c r="D251" s="16">
        <v>50</v>
      </c>
      <c r="E251" s="16">
        <v>4</v>
      </c>
      <c r="F251" s="16">
        <v>60</v>
      </c>
      <c r="G251" s="16">
        <v>6000</v>
      </c>
      <c r="H251" s="16">
        <v>2</v>
      </c>
      <c r="I251" s="16">
        <v>1</v>
      </c>
      <c r="J251" s="16">
        <v>2</v>
      </c>
      <c r="K251" s="16">
        <v>4</v>
      </c>
      <c r="L251" s="16">
        <v>4</v>
      </c>
      <c r="M251" s="16">
        <v>3</v>
      </c>
      <c r="N251" s="16">
        <v>13</v>
      </c>
      <c r="O251" s="16">
        <v>7</v>
      </c>
      <c r="P251" s="16">
        <v>7</v>
      </c>
      <c r="Q251" s="16">
        <v>3</v>
      </c>
      <c r="R251" s="16">
        <v>1</v>
      </c>
      <c r="S251" s="16">
        <v>5</v>
      </c>
      <c r="T251" s="16">
        <v>5</v>
      </c>
      <c r="U251" s="16">
        <v>1926</v>
      </c>
      <c r="V251" s="16">
        <v>1950</v>
      </c>
      <c r="W251" s="16">
        <v>5</v>
      </c>
      <c r="X251" s="16">
        <v>8</v>
      </c>
      <c r="Y251" s="16">
        <v>4</v>
      </c>
      <c r="Z251" s="16">
        <v>2</v>
      </c>
      <c r="AA251" s="16">
        <v>0</v>
      </c>
      <c r="AB251" s="16">
        <v>3</v>
      </c>
      <c r="AC251" s="16">
        <v>2</v>
      </c>
      <c r="AD251" s="16">
        <v>3</v>
      </c>
      <c r="AE251" s="16">
        <v>4</v>
      </c>
      <c r="AF251" s="16">
        <v>4</v>
      </c>
      <c r="AG251" s="16">
        <v>6</v>
      </c>
      <c r="AH251" s="16">
        <v>0</v>
      </c>
      <c r="AI251" s="16">
        <v>0</v>
      </c>
      <c r="AJ251" s="16">
        <v>1008</v>
      </c>
      <c r="AK251" s="16">
        <v>1008</v>
      </c>
      <c r="AL251" s="16">
        <v>6</v>
      </c>
      <c r="AM251" s="16">
        <v>6</v>
      </c>
      <c r="AN251" s="16">
        <v>1008</v>
      </c>
      <c r="AO251" s="16">
        <v>0</v>
      </c>
      <c r="AP251" s="16">
        <v>514</v>
      </c>
      <c r="AQ251" s="16">
        <v>1522</v>
      </c>
      <c r="AR251" s="16">
        <v>0</v>
      </c>
      <c r="AS251" s="16">
        <v>0</v>
      </c>
      <c r="AT251" s="16">
        <v>2</v>
      </c>
      <c r="AU251" s="16">
        <v>0</v>
      </c>
      <c r="AV251" s="16">
        <v>4</v>
      </c>
      <c r="AW251" s="16">
        <v>1</v>
      </c>
      <c r="AX251" s="16">
        <v>4</v>
      </c>
      <c r="AY251" s="16">
        <v>7</v>
      </c>
      <c r="AZ251" s="16">
        <v>0</v>
      </c>
      <c r="BA251" s="16">
        <v>3</v>
      </c>
      <c r="BB251" s="19">
        <v>1978.5061638868744</v>
      </c>
      <c r="BC251" s="16">
        <v>1</v>
      </c>
      <c r="BD251" s="16">
        <v>0</v>
      </c>
      <c r="BE251" s="16">
        <v>0</v>
      </c>
      <c r="BF251" s="16">
        <v>1</v>
      </c>
      <c r="BG251" s="16">
        <v>1</v>
      </c>
      <c r="BH251" s="16">
        <v>1</v>
      </c>
      <c r="BI251" s="16">
        <v>0</v>
      </c>
      <c r="BJ251" s="16">
        <v>0</v>
      </c>
      <c r="BK251" s="16">
        <v>138</v>
      </c>
      <c r="BL251" s="16">
        <v>0</v>
      </c>
      <c r="BM251" s="16">
        <v>0</v>
      </c>
      <c r="BN251" s="16">
        <v>0</v>
      </c>
      <c r="BO251" s="16">
        <v>5</v>
      </c>
      <c r="BP251" s="16">
        <v>0</v>
      </c>
      <c r="BQ251" s="16">
        <v>6</v>
      </c>
      <c r="BR251" s="16">
        <v>2006</v>
      </c>
      <c r="BS251" s="16">
        <v>17</v>
      </c>
      <c r="BT251" s="16">
        <v>4</v>
      </c>
      <c r="BU251" s="16">
        <v>5</v>
      </c>
    </row>
    <row r="252" spans="2:73" x14ac:dyDescent="0.35">
      <c r="B252" s="10" t="s">
        <v>536</v>
      </c>
      <c r="C252" s="16">
        <v>100000</v>
      </c>
      <c r="D252" s="16">
        <v>90</v>
      </c>
      <c r="E252" s="16">
        <v>4</v>
      </c>
      <c r="F252" s="16">
        <v>75</v>
      </c>
      <c r="G252" s="16">
        <v>9825</v>
      </c>
      <c r="H252" s="16">
        <v>2</v>
      </c>
      <c r="I252" s="16">
        <v>1</v>
      </c>
      <c r="J252" s="16">
        <v>2</v>
      </c>
      <c r="K252" s="16">
        <v>4</v>
      </c>
      <c r="L252" s="16">
        <v>4</v>
      </c>
      <c r="M252" s="16">
        <v>3</v>
      </c>
      <c r="N252" s="16">
        <v>4</v>
      </c>
      <c r="O252" s="16">
        <v>7</v>
      </c>
      <c r="P252" s="16">
        <v>7</v>
      </c>
      <c r="Q252" s="16">
        <v>2</v>
      </c>
      <c r="R252" s="16">
        <v>4</v>
      </c>
      <c r="S252" s="16">
        <v>5</v>
      </c>
      <c r="T252" s="16">
        <v>5</v>
      </c>
      <c r="U252" s="16">
        <v>1965</v>
      </c>
      <c r="V252" s="16">
        <v>1965</v>
      </c>
      <c r="W252" s="16">
        <v>6</v>
      </c>
      <c r="X252" s="16">
        <v>8</v>
      </c>
      <c r="Y252" s="16">
        <v>2</v>
      </c>
      <c r="Z252" s="16">
        <v>2</v>
      </c>
      <c r="AA252" s="16">
        <v>0</v>
      </c>
      <c r="AB252" s="16">
        <v>3</v>
      </c>
      <c r="AC252" s="16">
        <v>3</v>
      </c>
      <c r="AD252" s="16">
        <v>2</v>
      </c>
      <c r="AE252" s="16">
        <v>1</v>
      </c>
      <c r="AF252" s="16">
        <v>1</v>
      </c>
      <c r="AG252" s="16">
        <v>1</v>
      </c>
      <c r="AH252" s="16">
        <v>0</v>
      </c>
      <c r="AI252" s="16">
        <v>0</v>
      </c>
      <c r="AJ252" s="16">
        <v>0</v>
      </c>
      <c r="AK252" s="16">
        <v>0</v>
      </c>
      <c r="AL252" s="16">
        <v>6</v>
      </c>
      <c r="AM252" s="16">
        <v>6</v>
      </c>
      <c r="AN252" s="16">
        <v>1664</v>
      </c>
      <c r="AO252" s="16">
        <v>0</v>
      </c>
      <c r="AP252" s="16">
        <v>0</v>
      </c>
      <c r="AQ252" s="16">
        <v>1664</v>
      </c>
      <c r="AR252" s="16">
        <v>0</v>
      </c>
      <c r="AS252" s="16">
        <v>0</v>
      </c>
      <c r="AT252" s="16">
        <v>2</v>
      </c>
      <c r="AU252" s="16">
        <v>0</v>
      </c>
      <c r="AV252" s="16">
        <v>4</v>
      </c>
      <c r="AW252" s="16">
        <v>2</v>
      </c>
      <c r="AX252" s="16">
        <v>4</v>
      </c>
      <c r="AY252" s="16">
        <v>8</v>
      </c>
      <c r="AZ252" s="16">
        <v>0</v>
      </c>
      <c r="BA252" s="16">
        <v>3</v>
      </c>
      <c r="BB252" s="19">
        <v>1978.5061638868744</v>
      </c>
      <c r="BC252" s="16">
        <v>1</v>
      </c>
      <c r="BD252" s="16">
        <v>0</v>
      </c>
      <c r="BE252" s="16">
        <v>0</v>
      </c>
      <c r="BF252" s="16">
        <v>1</v>
      </c>
      <c r="BG252" s="16">
        <v>1</v>
      </c>
      <c r="BH252" s="16">
        <v>3</v>
      </c>
      <c r="BI252" s="16">
        <v>0</v>
      </c>
      <c r="BJ252" s="16">
        <v>0</v>
      </c>
      <c r="BK252" s="16">
        <v>0</v>
      </c>
      <c r="BL252" s="16">
        <v>0</v>
      </c>
      <c r="BM252" s="16">
        <v>0</v>
      </c>
      <c r="BN252" s="16">
        <v>0</v>
      </c>
      <c r="BO252" s="16">
        <v>5</v>
      </c>
      <c r="BP252" s="16">
        <v>0</v>
      </c>
      <c r="BQ252" s="16">
        <v>5</v>
      </c>
      <c r="BR252" s="16">
        <v>2010</v>
      </c>
      <c r="BS252" s="16">
        <v>13</v>
      </c>
      <c r="BT252" s="16">
        <v>4</v>
      </c>
      <c r="BU252" s="16">
        <v>5</v>
      </c>
    </row>
    <row r="253" spans="2:73" x14ac:dyDescent="0.35">
      <c r="B253" s="10" t="s">
        <v>537</v>
      </c>
      <c r="C253" s="16">
        <v>187500</v>
      </c>
      <c r="D253" s="16">
        <v>120</v>
      </c>
      <c r="E253" s="16">
        <v>4</v>
      </c>
      <c r="F253" s="19">
        <v>70.049958368026651</v>
      </c>
      <c r="G253" s="16">
        <v>5814</v>
      </c>
      <c r="H253" s="16">
        <v>2</v>
      </c>
      <c r="I253" s="16">
        <v>2</v>
      </c>
      <c r="J253" s="16">
        <v>2</v>
      </c>
      <c r="K253" s="16">
        <v>4</v>
      </c>
      <c r="L253" s="16">
        <v>1</v>
      </c>
      <c r="M253" s="16">
        <v>3</v>
      </c>
      <c r="N253" s="16">
        <v>20</v>
      </c>
      <c r="O253" s="16">
        <v>7</v>
      </c>
      <c r="P253" s="16">
        <v>7</v>
      </c>
      <c r="Q253" s="16">
        <v>4</v>
      </c>
      <c r="R253" s="16">
        <v>4</v>
      </c>
      <c r="S253" s="16">
        <v>8</v>
      </c>
      <c r="T253" s="16">
        <v>5</v>
      </c>
      <c r="U253" s="16">
        <v>1984</v>
      </c>
      <c r="V253" s="16">
        <v>1984</v>
      </c>
      <c r="W253" s="16">
        <v>5</v>
      </c>
      <c r="X253" s="16">
        <v>8</v>
      </c>
      <c r="Y253" s="16">
        <v>9</v>
      </c>
      <c r="Z253" s="16">
        <v>2</v>
      </c>
      <c r="AA253" s="16">
        <v>0</v>
      </c>
      <c r="AB253" s="16">
        <v>4</v>
      </c>
      <c r="AC253" s="16">
        <v>3</v>
      </c>
      <c r="AD253" s="16">
        <v>2</v>
      </c>
      <c r="AE253" s="16">
        <v>5</v>
      </c>
      <c r="AF253" s="16">
        <v>4</v>
      </c>
      <c r="AG253" s="16">
        <v>7</v>
      </c>
      <c r="AH253" s="16">
        <v>1036</v>
      </c>
      <c r="AI253" s="16">
        <v>0</v>
      </c>
      <c r="AJ253" s="16">
        <v>184</v>
      </c>
      <c r="AK253" s="16">
        <v>1220</v>
      </c>
      <c r="AL253" s="16">
        <v>6</v>
      </c>
      <c r="AM253" s="16">
        <v>6</v>
      </c>
      <c r="AN253" s="16">
        <v>1360</v>
      </c>
      <c r="AO253" s="16">
        <v>0</v>
      </c>
      <c r="AP253" s="16">
        <v>0</v>
      </c>
      <c r="AQ253" s="16">
        <v>1360</v>
      </c>
      <c r="AR253" s="16">
        <v>1</v>
      </c>
      <c r="AS253" s="16">
        <v>0</v>
      </c>
      <c r="AT253" s="16">
        <v>1</v>
      </c>
      <c r="AU253" s="16">
        <v>0</v>
      </c>
      <c r="AV253" s="16">
        <v>1</v>
      </c>
      <c r="AW253" s="16">
        <v>1</v>
      </c>
      <c r="AX253" s="16">
        <v>5</v>
      </c>
      <c r="AY253" s="16">
        <v>4</v>
      </c>
      <c r="AZ253" s="16">
        <v>1</v>
      </c>
      <c r="BA253" s="16">
        <v>6</v>
      </c>
      <c r="BB253" s="16">
        <v>1984</v>
      </c>
      <c r="BC253" s="16">
        <v>3</v>
      </c>
      <c r="BD253" s="16">
        <v>2</v>
      </c>
      <c r="BE253" s="16">
        <v>565</v>
      </c>
      <c r="BF253" s="16">
        <v>4</v>
      </c>
      <c r="BG253" s="16">
        <v>4</v>
      </c>
      <c r="BH253" s="16">
        <v>3</v>
      </c>
      <c r="BI253" s="16">
        <v>63</v>
      </c>
      <c r="BJ253" s="16">
        <v>0</v>
      </c>
      <c r="BK253" s="16">
        <v>0</v>
      </c>
      <c r="BL253" s="16">
        <v>0</v>
      </c>
      <c r="BM253" s="16">
        <v>0</v>
      </c>
      <c r="BN253" s="16">
        <v>0</v>
      </c>
      <c r="BO253" s="16">
        <v>5</v>
      </c>
      <c r="BP253" s="16">
        <v>0</v>
      </c>
      <c r="BQ253" s="16">
        <v>8</v>
      </c>
      <c r="BR253" s="16">
        <v>2009</v>
      </c>
      <c r="BS253" s="16">
        <v>14</v>
      </c>
      <c r="BT253" s="16">
        <v>3</v>
      </c>
      <c r="BU253" s="16">
        <v>3</v>
      </c>
    </row>
    <row r="254" spans="2:73" x14ac:dyDescent="0.35">
      <c r="B254" s="10" t="s">
        <v>538</v>
      </c>
      <c r="C254" s="16">
        <v>160000</v>
      </c>
      <c r="D254" s="16">
        <v>80</v>
      </c>
      <c r="E254" s="16">
        <v>4</v>
      </c>
      <c r="F254" s="19">
        <v>70.049958368026651</v>
      </c>
      <c r="G254" s="16">
        <v>10784</v>
      </c>
      <c r="H254" s="16">
        <v>2</v>
      </c>
      <c r="I254" s="16">
        <v>2</v>
      </c>
      <c r="J254" s="16">
        <v>2</v>
      </c>
      <c r="K254" s="16">
        <v>4</v>
      </c>
      <c r="L254" s="16">
        <v>3</v>
      </c>
      <c r="M254" s="16">
        <v>3</v>
      </c>
      <c r="N254" s="16">
        <v>11</v>
      </c>
      <c r="O254" s="16">
        <v>7</v>
      </c>
      <c r="P254" s="16">
        <v>7</v>
      </c>
      <c r="Q254" s="16">
        <v>3</v>
      </c>
      <c r="R254" s="16">
        <v>3</v>
      </c>
      <c r="S254" s="16">
        <v>7</v>
      </c>
      <c r="T254" s="16">
        <v>5</v>
      </c>
      <c r="U254" s="16">
        <v>1991</v>
      </c>
      <c r="V254" s="16">
        <v>1992</v>
      </c>
      <c r="W254" s="16">
        <v>5</v>
      </c>
      <c r="X254" s="16">
        <v>8</v>
      </c>
      <c r="Y254" s="16">
        <v>9</v>
      </c>
      <c r="Z254" s="16">
        <v>4</v>
      </c>
      <c r="AA254" s="16">
        <v>76</v>
      </c>
      <c r="AB254" s="16">
        <v>4</v>
      </c>
      <c r="AC254" s="16">
        <v>3</v>
      </c>
      <c r="AD254" s="16">
        <v>6</v>
      </c>
      <c r="AE254" s="16">
        <v>5</v>
      </c>
      <c r="AF254" s="16">
        <v>4</v>
      </c>
      <c r="AG254" s="16">
        <v>6</v>
      </c>
      <c r="AH254" s="16">
        <v>0</v>
      </c>
      <c r="AI254" s="16">
        <v>0</v>
      </c>
      <c r="AJ254" s="16">
        <v>384</v>
      </c>
      <c r="AK254" s="16">
        <v>384</v>
      </c>
      <c r="AL254" s="16">
        <v>6</v>
      </c>
      <c r="AM254" s="16">
        <v>6</v>
      </c>
      <c r="AN254" s="16">
        <v>802</v>
      </c>
      <c r="AO254" s="16">
        <v>670</v>
      </c>
      <c r="AP254" s="16">
        <v>0</v>
      </c>
      <c r="AQ254" s="16">
        <v>1472</v>
      </c>
      <c r="AR254" s="16">
        <v>0</v>
      </c>
      <c r="AS254" s="16">
        <v>0</v>
      </c>
      <c r="AT254" s="16">
        <v>2</v>
      </c>
      <c r="AU254" s="16">
        <v>1</v>
      </c>
      <c r="AV254" s="16">
        <v>3</v>
      </c>
      <c r="AW254" s="16">
        <v>1</v>
      </c>
      <c r="AX254" s="16">
        <v>5</v>
      </c>
      <c r="AY254" s="16">
        <v>7</v>
      </c>
      <c r="AZ254" s="16">
        <v>1</v>
      </c>
      <c r="BA254" s="16">
        <v>6</v>
      </c>
      <c r="BB254" s="16">
        <v>1991</v>
      </c>
      <c r="BC254" s="16">
        <v>3</v>
      </c>
      <c r="BD254" s="16">
        <v>2</v>
      </c>
      <c r="BE254" s="16">
        <v>402</v>
      </c>
      <c r="BF254" s="16">
        <v>4</v>
      </c>
      <c r="BG254" s="16">
        <v>4</v>
      </c>
      <c r="BH254" s="16">
        <v>3</v>
      </c>
      <c r="BI254" s="16">
        <v>164</v>
      </c>
      <c r="BJ254" s="16">
        <v>0</v>
      </c>
      <c r="BK254" s="16">
        <v>0</v>
      </c>
      <c r="BL254" s="16">
        <v>0</v>
      </c>
      <c r="BM254" s="16">
        <v>0</v>
      </c>
      <c r="BN254" s="16">
        <v>0</v>
      </c>
      <c r="BO254" s="16">
        <v>5</v>
      </c>
      <c r="BP254" s="16">
        <v>0</v>
      </c>
      <c r="BQ254" s="16">
        <v>5</v>
      </c>
      <c r="BR254" s="16">
        <v>2007</v>
      </c>
      <c r="BS254" s="16">
        <v>16</v>
      </c>
      <c r="BT254" s="16">
        <v>4</v>
      </c>
      <c r="BU254" s="16">
        <v>5</v>
      </c>
    </row>
    <row r="255" spans="2:73" x14ac:dyDescent="0.35">
      <c r="B255" s="10" t="s">
        <v>539</v>
      </c>
      <c r="C255" s="16">
        <v>287000</v>
      </c>
      <c r="D255" s="16">
        <v>20</v>
      </c>
      <c r="E255" s="16">
        <v>4</v>
      </c>
      <c r="F255" s="19">
        <v>70.049958368026651</v>
      </c>
      <c r="G255" s="16">
        <v>15498</v>
      </c>
      <c r="H255" s="16">
        <v>2</v>
      </c>
      <c r="I255" s="16">
        <v>2</v>
      </c>
      <c r="J255" s="16">
        <v>2</v>
      </c>
      <c r="K255" s="16">
        <v>4</v>
      </c>
      <c r="L255" s="16">
        <v>2</v>
      </c>
      <c r="M255" s="16">
        <v>3</v>
      </c>
      <c r="N255" s="16">
        <v>2</v>
      </c>
      <c r="O255" s="16">
        <v>7</v>
      </c>
      <c r="P255" s="16">
        <v>7</v>
      </c>
      <c r="Q255" s="16">
        <v>3</v>
      </c>
      <c r="R255" s="16">
        <v>4</v>
      </c>
      <c r="S255" s="16">
        <v>8</v>
      </c>
      <c r="T255" s="16">
        <v>6</v>
      </c>
      <c r="U255" s="16">
        <v>1976</v>
      </c>
      <c r="V255" s="16">
        <v>1976</v>
      </c>
      <c r="W255" s="16">
        <v>6</v>
      </c>
      <c r="X255" s="16">
        <v>7</v>
      </c>
      <c r="Y255" s="16">
        <v>11</v>
      </c>
      <c r="Z255" s="16">
        <v>2</v>
      </c>
      <c r="AA255" s="16">
        <v>0</v>
      </c>
      <c r="AB255" s="16">
        <v>4</v>
      </c>
      <c r="AC255" s="16">
        <v>3</v>
      </c>
      <c r="AD255" s="16">
        <v>2</v>
      </c>
      <c r="AE255" s="16">
        <v>5</v>
      </c>
      <c r="AF255" s="16">
        <v>4</v>
      </c>
      <c r="AG255" s="16">
        <v>4</v>
      </c>
      <c r="AH255" s="16">
        <v>1165</v>
      </c>
      <c r="AI255" s="16">
        <v>400</v>
      </c>
      <c r="AJ255" s="16">
        <v>0</v>
      </c>
      <c r="AK255" s="16">
        <v>1565</v>
      </c>
      <c r="AL255" s="16">
        <v>6</v>
      </c>
      <c r="AM255" s="16">
        <v>6</v>
      </c>
      <c r="AN255" s="16">
        <v>2898</v>
      </c>
      <c r="AO255" s="16">
        <v>0</v>
      </c>
      <c r="AP255" s="16">
        <v>0</v>
      </c>
      <c r="AQ255" s="16">
        <v>2898</v>
      </c>
      <c r="AR255" s="16">
        <v>1</v>
      </c>
      <c r="AS255" s="16">
        <v>0</v>
      </c>
      <c r="AT255" s="16">
        <v>2</v>
      </c>
      <c r="AU255" s="16">
        <v>0</v>
      </c>
      <c r="AV255" s="16">
        <v>2</v>
      </c>
      <c r="AW255" s="16">
        <v>1</v>
      </c>
      <c r="AX255" s="16">
        <v>5</v>
      </c>
      <c r="AY255" s="16">
        <v>10</v>
      </c>
      <c r="AZ255" s="16">
        <v>1</v>
      </c>
      <c r="BA255" s="16">
        <v>6</v>
      </c>
      <c r="BB255" s="16">
        <v>1976</v>
      </c>
      <c r="BC255" s="16">
        <v>4</v>
      </c>
      <c r="BD255" s="16">
        <v>2</v>
      </c>
      <c r="BE255" s="16">
        <v>665</v>
      </c>
      <c r="BF255" s="16">
        <v>4</v>
      </c>
      <c r="BG255" s="16">
        <v>4</v>
      </c>
      <c r="BH255" s="16">
        <v>3</v>
      </c>
      <c r="BI255" s="16">
        <v>0</v>
      </c>
      <c r="BJ255" s="16">
        <v>72</v>
      </c>
      <c r="BK255" s="16">
        <v>174</v>
      </c>
      <c r="BL255" s="16">
        <v>0</v>
      </c>
      <c r="BM255" s="16">
        <v>0</v>
      </c>
      <c r="BN255" s="16">
        <v>0</v>
      </c>
      <c r="BO255" s="16">
        <v>5</v>
      </c>
      <c r="BP255" s="16">
        <v>0</v>
      </c>
      <c r="BQ255" s="16">
        <v>5</v>
      </c>
      <c r="BR255" s="16">
        <v>2008</v>
      </c>
      <c r="BS255" s="16">
        <v>15</v>
      </c>
      <c r="BT255" s="16">
        <v>3</v>
      </c>
      <c r="BU255" s="16">
        <v>3</v>
      </c>
    </row>
    <row r="256" spans="2:73" x14ac:dyDescent="0.35">
      <c r="B256" s="10" t="s">
        <v>540</v>
      </c>
      <c r="C256" s="16">
        <v>160000</v>
      </c>
      <c r="D256" s="16">
        <v>190</v>
      </c>
      <c r="E256" s="16">
        <v>3</v>
      </c>
      <c r="F256" s="19">
        <v>70.049958368026651</v>
      </c>
      <c r="G256" s="16">
        <v>7082</v>
      </c>
      <c r="H256" s="16">
        <v>2</v>
      </c>
      <c r="I256" s="16">
        <v>1</v>
      </c>
      <c r="J256" s="16">
        <v>2</v>
      </c>
      <c r="K256" s="16">
        <v>4</v>
      </c>
      <c r="L256" s="16">
        <v>4</v>
      </c>
      <c r="M256" s="16">
        <v>3</v>
      </c>
      <c r="N256" s="16">
        <v>13</v>
      </c>
      <c r="O256" s="16">
        <v>7</v>
      </c>
      <c r="P256" s="16">
        <v>7</v>
      </c>
      <c r="Q256" s="16">
        <v>1</v>
      </c>
      <c r="R256" s="16">
        <v>8</v>
      </c>
      <c r="S256" s="16">
        <v>5</v>
      </c>
      <c r="T256" s="16">
        <v>8</v>
      </c>
      <c r="U256" s="16">
        <v>1916</v>
      </c>
      <c r="V256" s="16">
        <v>1995</v>
      </c>
      <c r="W256" s="16">
        <v>5</v>
      </c>
      <c r="X256" s="16">
        <v>8</v>
      </c>
      <c r="Y256" s="16">
        <v>14</v>
      </c>
      <c r="Z256" s="16">
        <v>2</v>
      </c>
      <c r="AA256" s="16">
        <v>0</v>
      </c>
      <c r="AB256" s="16">
        <v>3</v>
      </c>
      <c r="AC256" s="16">
        <v>3</v>
      </c>
      <c r="AD256" s="16">
        <v>6</v>
      </c>
      <c r="AE256" s="16">
        <v>4</v>
      </c>
      <c r="AF256" s="16">
        <v>4</v>
      </c>
      <c r="AG256" s="16">
        <v>6</v>
      </c>
      <c r="AH256" s="16">
        <v>0</v>
      </c>
      <c r="AI256" s="16">
        <v>0</v>
      </c>
      <c r="AJ256" s="16">
        <v>686</v>
      </c>
      <c r="AK256" s="16">
        <v>686</v>
      </c>
      <c r="AL256" s="16">
        <v>6</v>
      </c>
      <c r="AM256" s="16">
        <v>6</v>
      </c>
      <c r="AN256" s="16">
        <v>948</v>
      </c>
      <c r="AO256" s="16">
        <v>980</v>
      </c>
      <c r="AP256" s="16">
        <v>0</v>
      </c>
      <c r="AQ256" s="16">
        <v>1928</v>
      </c>
      <c r="AR256" s="16">
        <v>0</v>
      </c>
      <c r="AS256" s="16">
        <v>0</v>
      </c>
      <c r="AT256" s="16">
        <v>2</v>
      </c>
      <c r="AU256" s="16">
        <v>0</v>
      </c>
      <c r="AV256" s="16">
        <v>5</v>
      </c>
      <c r="AW256" s="16">
        <v>2</v>
      </c>
      <c r="AX256" s="16">
        <v>4</v>
      </c>
      <c r="AY256" s="16">
        <v>10</v>
      </c>
      <c r="AZ256" s="16">
        <v>0</v>
      </c>
      <c r="BA256" s="16">
        <v>3</v>
      </c>
      <c r="BB256" s="19">
        <v>1978.5061638868744</v>
      </c>
      <c r="BC256" s="16">
        <v>1</v>
      </c>
      <c r="BD256" s="16">
        <v>0</v>
      </c>
      <c r="BE256" s="16">
        <v>0</v>
      </c>
      <c r="BF256" s="16">
        <v>1</v>
      </c>
      <c r="BG256" s="16">
        <v>1</v>
      </c>
      <c r="BH256" s="16">
        <v>2</v>
      </c>
      <c r="BI256" s="16">
        <v>0</v>
      </c>
      <c r="BJ256" s="16">
        <v>0</v>
      </c>
      <c r="BK256" s="16">
        <v>228</v>
      </c>
      <c r="BL256" s="16">
        <v>0</v>
      </c>
      <c r="BM256" s="16">
        <v>0</v>
      </c>
      <c r="BN256" s="16">
        <v>0</v>
      </c>
      <c r="BO256" s="16">
        <v>5</v>
      </c>
      <c r="BP256" s="16">
        <v>0</v>
      </c>
      <c r="BQ256" s="16">
        <v>7</v>
      </c>
      <c r="BR256" s="16">
        <v>2006</v>
      </c>
      <c r="BS256" s="16">
        <v>17</v>
      </c>
      <c r="BT256" s="16">
        <v>4</v>
      </c>
      <c r="BU256" s="16">
        <v>5</v>
      </c>
    </row>
    <row r="257" spans="2:73" x14ac:dyDescent="0.35">
      <c r="B257" s="10" t="s">
        <v>541</v>
      </c>
      <c r="C257" s="16">
        <v>310000</v>
      </c>
      <c r="D257" s="16">
        <v>60</v>
      </c>
      <c r="E257" s="16">
        <v>4</v>
      </c>
      <c r="F257" s="19">
        <v>70.049958368026651</v>
      </c>
      <c r="G257" s="16">
        <v>14541</v>
      </c>
      <c r="H257" s="16">
        <v>2</v>
      </c>
      <c r="I257" s="16">
        <v>2</v>
      </c>
      <c r="J257" s="16">
        <v>2</v>
      </c>
      <c r="K257" s="16">
        <v>4</v>
      </c>
      <c r="L257" s="16">
        <v>2</v>
      </c>
      <c r="M257" s="16">
        <v>3</v>
      </c>
      <c r="N257" s="16">
        <v>17</v>
      </c>
      <c r="O257" s="16">
        <v>7</v>
      </c>
      <c r="P257" s="16">
        <v>7</v>
      </c>
      <c r="Q257" s="16">
        <v>3</v>
      </c>
      <c r="R257" s="16">
        <v>8</v>
      </c>
      <c r="S257" s="16">
        <v>8</v>
      </c>
      <c r="T257" s="16">
        <v>7</v>
      </c>
      <c r="U257" s="16">
        <v>1993</v>
      </c>
      <c r="V257" s="16">
        <v>1993</v>
      </c>
      <c r="W257" s="16">
        <v>5</v>
      </c>
      <c r="X257" s="16">
        <v>8</v>
      </c>
      <c r="Y257" s="16">
        <v>10</v>
      </c>
      <c r="Z257" s="16">
        <v>2</v>
      </c>
      <c r="AA257" s="16">
        <v>0</v>
      </c>
      <c r="AB257" s="16">
        <v>4</v>
      </c>
      <c r="AC257" s="16">
        <v>4</v>
      </c>
      <c r="AD257" s="16">
        <v>6</v>
      </c>
      <c r="AE257" s="16">
        <v>5</v>
      </c>
      <c r="AF257" s="16">
        <v>5</v>
      </c>
      <c r="AG257" s="16">
        <v>7</v>
      </c>
      <c r="AH257" s="16">
        <v>1012</v>
      </c>
      <c r="AI257" s="16">
        <v>0</v>
      </c>
      <c r="AJ257" s="16">
        <v>326</v>
      </c>
      <c r="AK257" s="16">
        <v>1338</v>
      </c>
      <c r="AL257" s="16">
        <v>6</v>
      </c>
      <c r="AM257" s="16">
        <v>6</v>
      </c>
      <c r="AN257" s="16">
        <v>1352</v>
      </c>
      <c r="AO257" s="16">
        <v>1168</v>
      </c>
      <c r="AP257" s="16">
        <v>0</v>
      </c>
      <c r="AQ257" s="16">
        <v>2520</v>
      </c>
      <c r="AR257" s="16">
        <v>1</v>
      </c>
      <c r="AS257" s="16">
        <v>0</v>
      </c>
      <c r="AT257" s="16">
        <v>2</v>
      </c>
      <c r="AU257" s="16">
        <v>1</v>
      </c>
      <c r="AV257" s="16">
        <v>5</v>
      </c>
      <c r="AW257" s="16">
        <v>1</v>
      </c>
      <c r="AX257" s="16">
        <v>5</v>
      </c>
      <c r="AY257" s="16">
        <v>10</v>
      </c>
      <c r="AZ257" s="16">
        <v>1</v>
      </c>
      <c r="BA257" s="16">
        <v>6</v>
      </c>
      <c r="BB257" s="16">
        <v>1993</v>
      </c>
      <c r="BC257" s="16">
        <v>3</v>
      </c>
      <c r="BD257" s="16">
        <v>3</v>
      </c>
      <c r="BE257" s="16">
        <v>796</v>
      </c>
      <c r="BF257" s="16">
        <v>4</v>
      </c>
      <c r="BG257" s="16">
        <v>4</v>
      </c>
      <c r="BH257" s="16">
        <v>3</v>
      </c>
      <c r="BI257" s="16">
        <v>209</v>
      </c>
      <c r="BJ257" s="16">
        <v>55</v>
      </c>
      <c r="BK257" s="16">
        <v>0</v>
      </c>
      <c r="BL257" s="16">
        <v>0</v>
      </c>
      <c r="BM257" s="16">
        <v>0</v>
      </c>
      <c r="BN257" s="16">
        <v>0</v>
      </c>
      <c r="BO257" s="16">
        <v>5</v>
      </c>
      <c r="BP257" s="16">
        <v>0</v>
      </c>
      <c r="BQ257" s="16">
        <v>11</v>
      </c>
      <c r="BR257" s="16">
        <v>2006</v>
      </c>
      <c r="BS257" s="16">
        <v>17</v>
      </c>
      <c r="BT257" s="16">
        <v>4</v>
      </c>
      <c r="BU257" s="16">
        <v>3</v>
      </c>
    </row>
    <row r="258" spans="2:73" x14ac:dyDescent="0.35">
      <c r="B258" s="10" t="s">
        <v>542</v>
      </c>
      <c r="C258" s="16">
        <v>230000</v>
      </c>
      <c r="D258" s="16">
        <v>20</v>
      </c>
      <c r="E258" s="16">
        <v>4</v>
      </c>
      <c r="F258" s="19">
        <v>70.049958368026651</v>
      </c>
      <c r="G258" s="16">
        <v>8125</v>
      </c>
      <c r="H258" s="16">
        <v>2</v>
      </c>
      <c r="I258" s="16">
        <v>1</v>
      </c>
      <c r="J258" s="16">
        <v>2</v>
      </c>
      <c r="K258" s="16">
        <v>4</v>
      </c>
      <c r="L258" s="16">
        <v>4</v>
      </c>
      <c r="M258" s="16">
        <v>3</v>
      </c>
      <c r="N258" s="16">
        <v>16</v>
      </c>
      <c r="O258" s="16">
        <v>7</v>
      </c>
      <c r="P258" s="16">
        <v>7</v>
      </c>
      <c r="Q258" s="16">
        <v>3</v>
      </c>
      <c r="R258" s="16">
        <v>4</v>
      </c>
      <c r="S258" s="16">
        <v>7</v>
      </c>
      <c r="T258" s="16">
        <v>5</v>
      </c>
      <c r="U258" s="16">
        <v>2002</v>
      </c>
      <c r="V258" s="16">
        <v>2002</v>
      </c>
      <c r="W258" s="16">
        <v>5</v>
      </c>
      <c r="X258" s="16">
        <v>8</v>
      </c>
      <c r="Y258" s="16">
        <v>14</v>
      </c>
      <c r="Z258" s="16">
        <v>5</v>
      </c>
      <c r="AA258" s="16">
        <v>295</v>
      </c>
      <c r="AB258" s="16">
        <v>4</v>
      </c>
      <c r="AC258" s="16">
        <v>3</v>
      </c>
      <c r="AD258" s="16">
        <v>6</v>
      </c>
      <c r="AE258" s="16">
        <v>5</v>
      </c>
      <c r="AF258" s="16">
        <v>4</v>
      </c>
      <c r="AG258" s="16">
        <v>7</v>
      </c>
      <c r="AH258" s="16">
        <v>986</v>
      </c>
      <c r="AI258" s="16">
        <v>0</v>
      </c>
      <c r="AJ258" s="16">
        <v>668</v>
      </c>
      <c r="AK258" s="16">
        <v>1654</v>
      </c>
      <c r="AL258" s="16">
        <v>6</v>
      </c>
      <c r="AM258" s="16">
        <v>6</v>
      </c>
      <c r="AN258" s="16">
        <v>1654</v>
      </c>
      <c r="AO258" s="16">
        <v>0</v>
      </c>
      <c r="AP258" s="16">
        <v>0</v>
      </c>
      <c r="AQ258" s="16">
        <v>1654</v>
      </c>
      <c r="AR258" s="16">
        <v>1</v>
      </c>
      <c r="AS258" s="16">
        <v>0</v>
      </c>
      <c r="AT258" s="16">
        <v>2</v>
      </c>
      <c r="AU258" s="16">
        <v>0</v>
      </c>
      <c r="AV258" s="16">
        <v>3</v>
      </c>
      <c r="AW258" s="16">
        <v>1</v>
      </c>
      <c r="AX258" s="16">
        <v>5</v>
      </c>
      <c r="AY258" s="16">
        <v>6</v>
      </c>
      <c r="AZ258" s="16">
        <v>0</v>
      </c>
      <c r="BA258" s="16">
        <v>6</v>
      </c>
      <c r="BB258" s="16">
        <v>2002</v>
      </c>
      <c r="BC258" s="16">
        <v>2</v>
      </c>
      <c r="BD258" s="16">
        <v>3</v>
      </c>
      <c r="BE258" s="16">
        <v>900</v>
      </c>
      <c r="BF258" s="16">
        <v>4</v>
      </c>
      <c r="BG258" s="16">
        <v>4</v>
      </c>
      <c r="BH258" s="16">
        <v>3</v>
      </c>
      <c r="BI258" s="16">
        <v>0</v>
      </c>
      <c r="BJ258" s="16">
        <v>136</v>
      </c>
      <c r="BK258" s="16">
        <v>0</v>
      </c>
      <c r="BL258" s="16">
        <v>0</v>
      </c>
      <c r="BM258" s="16">
        <v>0</v>
      </c>
      <c r="BN258" s="16">
        <v>0</v>
      </c>
      <c r="BO258" s="16">
        <v>5</v>
      </c>
      <c r="BP258" s="16">
        <v>0</v>
      </c>
      <c r="BQ258" s="16">
        <v>2</v>
      </c>
      <c r="BR258" s="16">
        <v>2006</v>
      </c>
      <c r="BS258" s="16">
        <v>17</v>
      </c>
      <c r="BT258" s="16">
        <v>4</v>
      </c>
      <c r="BU258" s="16">
        <v>5</v>
      </c>
    </row>
    <row r="259" spans="2:73" x14ac:dyDescent="0.35">
      <c r="B259" s="10" t="s">
        <v>543</v>
      </c>
      <c r="C259" s="16">
        <v>84000</v>
      </c>
      <c r="D259" s="16">
        <v>20</v>
      </c>
      <c r="E259" s="16">
        <v>4</v>
      </c>
      <c r="F259" s="19">
        <v>70.049958368026651</v>
      </c>
      <c r="G259" s="16">
        <v>11500</v>
      </c>
      <c r="H259" s="16">
        <v>2</v>
      </c>
      <c r="I259" s="16">
        <v>2</v>
      </c>
      <c r="J259" s="16">
        <v>2</v>
      </c>
      <c r="K259" s="16">
        <v>4</v>
      </c>
      <c r="L259" s="16">
        <v>1</v>
      </c>
      <c r="M259" s="16">
        <v>3</v>
      </c>
      <c r="N259" s="16">
        <v>4</v>
      </c>
      <c r="O259" s="16">
        <v>7</v>
      </c>
      <c r="P259" s="16">
        <v>7</v>
      </c>
      <c r="Q259" s="16">
        <v>3</v>
      </c>
      <c r="R259" s="16">
        <v>4</v>
      </c>
      <c r="S259" s="16">
        <v>4</v>
      </c>
      <c r="T259" s="16">
        <v>3</v>
      </c>
      <c r="U259" s="16">
        <v>1957</v>
      </c>
      <c r="V259" s="16">
        <v>1957</v>
      </c>
      <c r="W259" s="16">
        <v>5</v>
      </c>
      <c r="X259" s="16">
        <v>8</v>
      </c>
      <c r="Y259" s="16">
        <v>4</v>
      </c>
      <c r="Z259" s="16">
        <v>2</v>
      </c>
      <c r="AA259" s="16">
        <v>0</v>
      </c>
      <c r="AB259" s="16">
        <v>3</v>
      </c>
      <c r="AC259" s="16">
        <v>4</v>
      </c>
      <c r="AD259" s="16">
        <v>1</v>
      </c>
      <c r="AE259" s="16">
        <v>1</v>
      </c>
      <c r="AF259" s="16">
        <v>1</v>
      </c>
      <c r="AG259" s="16">
        <v>1</v>
      </c>
      <c r="AH259" s="16">
        <v>0</v>
      </c>
      <c r="AI259" s="16">
        <v>0</v>
      </c>
      <c r="AJ259" s="16">
        <v>0</v>
      </c>
      <c r="AK259" s="16">
        <v>0</v>
      </c>
      <c r="AL259" s="16">
        <v>6</v>
      </c>
      <c r="AM259" s="16">
        <v>6</v>
      </c>
      <c r="AN259" s="16">
        <v>845</v>
      </c>
      <c r="AO259" s="16">
        <v>0</v>
      </c>
      <c r="AP259" s="16">
        <v>0</v>
      </c>
      <c r="AQ259" s="16">
        <v>845</v>
      </c>
      <c r="AR259" s="16">
        <v>0</v>
      </c>
      <c r="AS259" s="16">
        <v>0</v>
      </c>
      <c r="AT259" s="16">
        <v>1</v>
      </c>
      <c r="AU259" s="16">
        <v>0</v>
      </c>
      <c r="AV259" s="16">
        <v>3</v>
      </c>
      <c r="AW259" s="16">
        <v>1</v>
      </c>
      <c r="AX259" s="16">
        <v>4</v>
      </c>
      <c r="AY259" s="16">
        <v>5</v>
      </c>
      <c r="AZ259" s="16">
        <v>0</v>
      </c>
      <c r="BA259" s="16">
        <v>5</v>
      </c>
      <c r="BB259" s="16">
        <v>1957</v>
      </c>
      <c r="BC259" s="16">
        <v>2</v>
      </c>
      <c r="BD259" s="16">
        <v>1</v>
      </c>
      <c r="BE259" s="16">
        <v>290</v>
      </c>
      <c r="BF259" s="16">
        <v>4</v>
      </c>
      <c r="BG259" s="16">
        <v>4</v>
      </c>
      <c r="BH259" s="16">
        <v>2</v>
      </c>
      <c r="BI259" s="16">
        <v>186</v>
      </c>
      <c r="BJ259" s="16">
        <v>0</v>
      </c>
      <c r="BK259" s="16">
        <v>0</v>
      </c>
      <c r="BL259" s="16">
        <v>0</v>
      </c>
      <c r="BM259" s="16">
        <v>0</v>
      </c>
      <c r="BN259" s="16">
        <v>0</v>
      </c>
      <c r="BO259" s="16">
        <v>5</v>
      </c>
      <c r="BP259" s="16">
        <v>0</v>
      </c>
      <c r="BQ259" s="16">
        <v>1</v>
      </c>
      <c r="BR259" s="16">
        <v>2009</v>
      </c>
      <c r="BS259" s="16">
        <v>14</v>
      </c>
      <c r="BT259" s="16">
        <v>4</v>
      </c>
      <c r="BU259" s="16">
        <v>5</v>
      </c>
    </row>
    <row r="260" spans="2:73" x14ac:dyDescent="0.35">
      <c r="B260" s="10" t="s">
        <v>544</v>
      </c>
      <c r="C260" s="16">
        <v>287000</v>
      </c>
      <c r="D260" s="16">
        <v>60</v>
      </c>
      <c r="E260" s="16">
        <v>4</v>
      </c>
      <c r="F260" s="19">
        <v>70.049958368026651</v>
      </c>
      <c r="G260" s="16">
        <v>9240</v>
      </c>
      <c r="H260" s="16">
        <v>2</v>
      </c>
      <c r="I260" s="16">
        <v>1</v>
      </c>
      <c r="J260" s="16">
        <v>2</v>
      </c>
      <c r="K260" s="16">
        <v>4</v>
      </c>
      <c r="L260" s="16">
        <v>4</v>
      </c>
      <c r="M260" s="16">
        <v>3</v>
      </c>
      <c r="N260" s="16">
        <v>16</v>
      </c>
      <c r="O260" s="16">
        <v>7</v>
      </c>
      <c r="P260" s="16">
        <v>7</v>
      </c>
      <c r="Q260" s="16">
        <v>3</v>
      </c>
      <c r="R260" s="16">
        <v>8</v>
      </c>
      <c r="S260" s="16">
        <v>8</v>
      </c>
      <c r="T260" s="16">
        <v>5</v>
      </c>
      <c r="U260" s="16">
        <v>2001</v>
      </c>
      <c r="V260" s="16">
        <v>2002</v>
      </c>
      <c r="W260" s="16">
        <v>5</v>
      </c>
      <c r="X260" s="16">
        <v>8</v>
      </c>
      <c r="Y260" s="16">
        <v>14</v>
      </c>
      <c r="Z260" s="16">
        <v>4</v>
      </c>
      <c r="AA260" s="16">
        <v>396</v>
      </c>
      <c r="AB260" s="16">
        <v>4</v>
      </c>
      <c r="AC260" s="16">
        <v>3</v>
      </c>
      <c r="AD260" s="16">
        <v>6</v>
      </c>
      <c r="AE260" s="16">
        <v>5</v>
      </c>
      <c r="AF260" s="16">
        <v>4</v>
      </c>
      <c r="AG260" s="16">
        <v>6</v>
      </c>
      <c r="AH260" s="16">
        <v>0</v>
      </c>
      <c r="AI260" s="16">
        <v>0</v>
      </c>
      <c r="AJ260" s="16">
        <v>1055</v>
      </c>
      <c r="AK260" s="16">
        <v>1055</v>
      </c>
      <c r="AL260" s="16">
        <v>6</v>
      </c>
      <c r="AM260" s="16">
        <v>6</v>
      </c>
      <c r="AN260" s="16">
        <v>1055</v>
      </c>
      <c r="AO260" s="16">
        <v>1208</v>
      </c>
      <c r="AP260" s="16">
        <v>0</v>
      </c>
      <c r="AQ260" s="16">
        <v>2263</v>
      </c>
      <c r="AR260" s="16">
        <v>0</v>
      </c>
      <c r="AS260" s="16">
        <v>0</v>
      </c>
      <c r="AT260" s="16">
        <v>2</v>
      </c>
      <c r="AU260" s="16">
        <v>1</v>
      </c>
      <c r="AV260" s="16">
        <v>3</v>
      </c>
      <c r="AW260" s="16">
        <v>1</v>
      </c>
      <c r="AX260" s="16">
        <v>5</v>
      </c>
      <c r="AY260" s="16">
        <v>7</v>
      </c>
      <c r="AZ260" s="16">
        <v>1</v>
      </c>
      <c r="BA260" s="16">
        <v>7</v>
      </c>
      <c r="BB260" s="16">
        <v>2001</v>
      </c>
      <c r="BC260" s="16">
        <v>4</v>
      </c>
      <c r="BD260" s="16">
        <v>2</v>
      </c>
      <c r="BE260" s="16">
        <v>905</v>
      </c>
      <c r="BF260" s="16">
        <v>4</v>
      </c>
      <c r="BG260" s="16">
        <v>4</v>
      </c>
      <c r="BH260" s="16">
        <v>3</v>
      </c>
      <c r="BI260" s="16">
        <v>0</v>
      </c>
      <c r="BJ260" s="16">
        <v>45</v>
      </c>
      <c r="BK260" s="16">
        <v>0</v>
      </c>
      <c r="BL260" s="16">
        <v>0</v>
      </c>
      <c r="BM260" s="16">
        <v>189</v>
      </c>
      <c r="BN260" s="16">
        <v>0</v>
      </c>
      <c r="BO260" s="16">
        <v>5</v>
      </c>
      <c r="BP260" s="16">
        <v>0</v>
      </c>
      <c r="BQ260" s="16">
        <v>9</v>
      </c>
      <c r="BR260" s="16">
        <v>2008</v>
      </c>
      <c r="BS260" s="16">
        <v>15</v>
      </c>
      <c r="BT260" s="16">
        <v>4</v>
      </c>
      <c r="BU260" s="16">
        <v>5</v>
      </c>
    </row>
    <row r="261" spans="2:73" x14ac:dyDescent="0.35">
      <c r="B261" s="10" t="s">
        <v>545</v>
      </c>
      <c r="C261" s="16">
        <v>97000</v>
      </c>
      <c r="D261" s="16">
        <v>160</v>
      </c>
      <c r="E261" s="16">
        <v>2</v>
      </c>
      <c r="F261" s="16">
        <v>21</v>
      </c>
      <c r="G261" s="16">
        <v>1533</v>
      </c>
      <c r="H261" s="16">
        <v>2</v>
      </c>
      <c r="I261" s="16">
        <v>1</v>
      </c>
      <c r="J261" s="16">
        <v>2</v>
      </c>
      <c r="K261" s="16">
        <v>4</v>
      </c>
      <c r="L261" s="16">
        <v>4</v>
      </c>
      <c r="M261" s="16">
        <v>3</v>
      </c>
      <c r="N261" s="16">
        <v>21</v>
      </c>
      <c r="O261" s="16">
        <v>7</v>
      </c>
      <c r="P261" s="16">
        <v>7</v>
      </c>
      <c r="Q261" s="16">
        <v>5</v>
      </c>
      <c r="R261" s="16">
        <v>8</v>
      </c>
      <c r="S261" s="16">
        <v>4</v>
      </c>
      <c r="T261" s="16">
        <v>6</v>
      </c>
      <c r="U261" s="16">
        <v>1970</v>
      </c>
      <c r="V261" s="16">
        <v>2008</v>
      </c>
      <c r="W261" s="16">
        <v>5</v>
      </c>
      <c r="X261" s="16">
        <v>8</v>
      </c>
      <c r="Y261" s="16">
        <v>15</v>
      </c>
      <c r="Z261" s="16">
        <v>2</v>
      </c>
      <c r="AA261" s="16">
        <v>0</v>
      </c>
      <c r="AB261" s="16">
        <v>3</v>
      </c>
      <c r="AC261" s="16">
        <v>3</v>
      </c>
      <c r="AD261" s="16">
        <v>2</v>
      </c>
      <c r="AE261" s="16">
        <v>4</v>
      </c>
      <c r="AF261" s="16">
        <v>4</v>
      </c>
      <c r="AG261" s="16">
        <v>6</v>
      </c>
      <c r="AH261" s="16">
        <v>0</v>
      </c>
      <c r="AI261" s="16">
        <v>0</v>
      </c>
      <c r="AJ261" s="16">
        <v>546</v>
      </c>
      <c r="AK261" s="16">
        <v>546</v>
      </c>
      <c r="AL261" s="16">
        <v>6</v>
      </c>
      <c r="AM261" s="16">
        <v>6</v>
      </c>
      <c r="AN261" s="16">
        <v>798</v>
      </c>
      <c r="AO261" s="16">
        <v>546</v>
      </c>
      <c r="AP261" s="16">
        <v>0</v>
      </c>
      <c r="AQ261" s="16">
        <v>1344</v>
      </c>
      <c r="AR261" s="16">
        <v>0</v>
      </c>
      <c r="AS261" s="16">
        <v>0</v>
      </c>
      <c r="AT261" s="16">
        <v>1</v>
      </c>
      <c r="AU261" s="16">
        <v>1</v>
      </c>
      <c r="AV261" s="16">
        <v>3</v>
      </c>
      <c r="AW261" s="16">
        <v>1</v>
      </c>
      <c r="AX261" s="16">
        <v>4</v>
      </c>
      <c r="AY261" s="16">
        <v>6</v>
      </c>
      <c r="AZ261" s="16">
        <v>1</v>
      </c>
      <c r="BA261" s="16">
        <v>3</v>
      </c>
      <c r="BB261" s="19">
        <v>1978.5061638868744</v>
      </c>
      <c r="BC261" s="16">
        <v>1</v>
      </c>
      <c r="BD261" s="16">
        <v>0</v>
      </c>
      <c r="BE261" s="16">
        <v>0</v>
      </c>
      <c r="BF261" s="16">
        <v>1</v>
      </c>
      <c r="BG261" s="16">
        <v>1</v>
      </c>
      <c r="BH261" s="16">
        <v>3</v>
      </c>
      <c r="BI261" s="16">
        <v>0</v>
      </c>
      <c r="BJ261" s="16">
        <v>0</v>
      </c>
      <c r="BK261" s="16">
        <v>0</v>
      </c>
      <c r="BL261" s="16">
        <v>0</v>
      </c>
      <c r="BM261" s="16">
        <v>0</v>
      </c>
      <c r="BN261" s="16">
        <v>0</v>
      </c>
      <c r="BO261" s="16">
        <v>5</v>
      </c>
      <c r="BP261" s="16">
        <v>0</v>
      </c>
      <c r="BQ261" s="16">
        <v>5</v>
      </c>
      <c r="BR261" s="16">
        <v>2009</v>
      </c>
      <c r="BS261" s="16">
        <v>14</v>
      </c>
      <c r="BT261" s="16">
        <v>4</v>
      </c>
      <c r="BU261" s="16">
        <v>5</v>
      </c>
    </row>
    <row r="262" spans="2:73" x14ac:dyDescent="0.35">
      <c r="B262" s="10" t="s">
        <v>546</v>
      </c>
      <c r="C262" s="16">
        <v>173000</v>
      </c>
      <c r="D262" s="16">
        <v>60</v>
      </c>
      <c r="E262" s="16">
        <v>4</v>
      </c>
      <c r="F262" s="19">
        <v>70.049958368026651</v>
      </c>
      <c r="G262" s="16">
        <v>9130</v>
      </c>
      <c r="H262" s="16">
        <v>2</v>
      </c>
      <c r="I262" s="16">
        <v>1</v>
      </c>
      <c r="J262" s="16">
        <v>2</v>
      </c>
      <c r="K262" s="16">
        <v>4</v>
      </c>
      <c r="L262" s="16">
        <v>4</v>
      </c>
      <c r="M262" s="16">
        <v>3</v>
      </c>
      <c r="N262" s="16">
        <v>10</v>
      </c>
      <c r="O262" s="16">
        <v>2</v>
      </c>
      <c r="P262" s="16">
        <v>7</v>
      </c>
      <c r="Q262" s="16">
        <v>3</v>
      </c>
      <c r="R262" s="16">
        <v>8</v>
      </c>
      <c r="S262" s="16">
        <v>6</v>
      </c>
      <c r="T262" s="16">
        <v>8</v>
      </c>
      <c r="U262" s="16">
        <v>1966</v>
      </c>
      <c r="V262" s="16">
        <v>2000</v>
      </c>
      <c r="W262" s="16">
        <v>6</v>
      </c>
      <c r="X262" s="16">
        <v>8</v>
      </c>
      <c r="Y262" s="16">
        <v>9</v>
      </c>
      <c r="Z262" s="16">
        <v>4</v>
      </c>
      <c r="AA262" s="16">
        <v>252</v>
      </c>
      <c r="AB262" s="16">
        <v>3</v>
      </c>
      <c r="AC262" s="16">
        <v>3</v>
      </c>
      <c r="AD262" s="16">
        <v>2</v>
      </c>
      <c r="AE262" s="16">
        <v>4</v>
      </c>
      <c r="AF262" s="16">
        <v>4</v>
      </c>
      <c r="AG262" s="16">
        <v>7</v>
      </c>
      <c r="AH262" s="16">
        <v>400</v>
      </c>
      <c r="AI262" s="16">
        <v>64</v>
      </c>
      <c r="AJ262" s="16">
        <v>336</v>
      </c>
      <c r="AK262" s="16">
        <v>800</v>
      </c>
      <c r="AL262" s="16">
        <v>6</v>
      </c>
      <c r="AM262" s="16">
        <v>6</v>
      </c>
      <c r="AN262" s="16">
        <v>800</v>
      </c>
      <c r="AO262" s="16">
        <v>832</v>
      </c>
      <c r="AP262" s="16">
        <v>0</v>
      </c>
      <c r="AQ262" s="16">
        <v>1632</v>
      </c>
      <c r="AR262" s="16">
        <v>0</v>
      </c>
      <c r="AS262" s="16">
        <v>1</v>
      </c>
      <c r="AT262" s="16">
        <v>1</v>
      </c>
      <c r="AU262" s="16">
        <v>1</v>
      </c>
      <c r="AV262" s="16">
        <v>4</v>
      </c>
      <c r="AW262" s="16">
        <v>1</v>
      </c>
      <c r="AX262" s="16">
        <v>5</v>
      </c>
      <c r="AY262" s="16">
        <v>7</v>
      </c>
      <c r="AZ262" s="16">
        <v>0</v>
      </c>
      <c r="BA262" s="16">
        <v>6</v>
      </c>
      <c r="BB262" s="16">
        <v>1966</v>
      </c>
      <c r="BC262" s="16">
        <v>2</v>
      </c>
      <c r="BD262" s="16">
        <v>2</v>
      </c>
      <c r="BE262" s="16">
        <v>484</v>
      </c>
      <c r="BF262" s="16">
        <v>4</v>
      </c>
      <c r="BG262" s="16">
        <v>4</v>
      </c>
      <c r="BH262" s="16">
        <v>3</v>
      </c>
      <c r="BI262" s="16">
        <v>0</v>
      </c>
      <c r="BJ262" s="16">
        <v>40</v>
      </c>
      <c r="BK262" s="16">
        <v>0</v>
      </c>
      <c r="BL262" s="16">
        <v>0</v>
      </c>
      <c r="BM262" s="16">
        <v>0</v>
      </c>
      <c r="BN262" s="16">
        <v>0</v>
      </c>
      <c r="BO262" s="16">
        <v>5</v>
      </c>
      <c r="BP262" s="16">
        <v>0</v>
      </c>
      <c r="BQ262" s="16">
        <v>7</v>
      </c>
      <c r="BR262" s="16">
        <v>2008</v>
      </c>
      <c r="BS262" s="16">
        <v>15</v>
      </c>
      <c r="BT262" s="16">
        <v>4</v>
      </c>
      <c r="BU262" s="16">
        <v>5</v>
      </c>
    </row>
    <row r="263" spans="2:73" x14ac:dyDescent="0.35">
      <c r="B263" s="10" t="s">
        <v>547</v>
      </c>
      <c r="C263" s="16">
        <v>139600</v>
      </c>
      <c r="D263" s="16">
        <v>20</v>
      </c>
      <c r="E263" s="16">
        <v>4</v>
      </c>
      <c r="F263" s="19">
        <v>70.049958368026651</v>
      </c>
      <c r="G263" s="16">
        <v>13680</v>
      </c>
      <c r="H263" s="16">
        <v>2</v>
      </c>
      <c r="I263" s="16">
        <v>2</v>
      </c>
      <c r="J263" s="16">
        <v>2</v>
      </c>
      <c r="K263" s="16">
        <v>4</v>
      </c>
      <c r="L263" s="16">
        <v>1</v>
      </c>
      <c r="M263" s="16">
        <v>3</v>
      </c>
      <c r="N263" s="16">
        <v>4</v>
      </c>
      <c r="O263" s="16">
        <v>7</v>
      </c>
      <c r="P263" s="16">
        <v>7</v>
      </c>
      <c r="Q263" s="16">
        <v>3</v>
      </c>
      <c r="R263" s="16">
        <v>4</v>
      </c>
      <c r="S263" s="16">
        <v>3</v>
      </c>
      <c r="T263" s="16">
        <v>5</v>
      </c>
      <c r="U263" s="16">
        <v>1955</v>
      </c>
      <c r="V263" s="16">
        <v>1955</v>
      </c>
      <c r="W263" s="16">
        <v>6</v>
      </c>
      <c r="X263" s="16">
        <v>8</v>
      </c>
      <c r="Y263" s="16">
        <v>5</v>
      </c>
      <c r="Z263" s="16">
        <v>2</v>
      </c>
      <c r="AA263" s="16">
        <v>0</v>
      </c>
      <c r="AB263" s="16">
        <v>3</v>
      </c>
      <c r="AC263" s="16">
        <v>3</v>
      </c>
      <c r="AD263" s="16">
        <v>1</v>
      </c>
      <c r="AE263" s="16">
        <v>1</v>
      </c>
      <c r="AF263" s="16">
        <v>1</v>
      </c>
      <c r="AG263" s="16">
        <v>1</v>
      </c>
      <c r="AH263" s="16">
        <v>0</v>
      </c>
      <c r="AI263" s="16">
        <v>0</v>
      </c>
      <c r="AJ263" s="16">
        <v>0</v>
      </c>
      <c r="AK263" s="16">
        <v>0</v>
      </c>
      <c r="AL263" s="16">
        <v>6</v>
      </c>
      <c r="AM263" s="16">
        <v>3</v>
      </c>
      <c r="AN263" s="16">
        <v>1733</v>
      </c>
      <c r="AO263" s="16">
        <v>0</v>
      </c>
      <c r="AP263" s="16">
        <v>0</v>
      </c>
      <c r="AQ263" s="16">
        <v>1733</v>
      </c>
      <c r="AR263" s="16">
        <v>0</v>
      </c>
      <c r="AS263" s="16">
        <v>0</v>
      </c>
      <c r="AT263" s="16">
        <v>2</v>
      </c>
      <c r="AU263" s="16">
        <v>0</v>
      </c>
      <c r="AV263" s="16">
        <v>4</v>
      </c>
      <c r="AW263" s="16">
        <v>1</v>
      </c>
      <c r="AX263" s="16">
        <v>4</v>
      </c>
      <c r="AY263" s="16">
        <v>8</v>
      </c>
      <c r="AZ263" s="16">
        <v>1</v>
      </c>
      <c r="BA263" s="16">
        <v>6</v>
      </c>
      <c r="BB263" s="16">
        <v>1955</v>
      </c>
      <c r="BC263" s="16">
        <v>2</v>
      </c>
      <c r="BD263" s="16">
        <v>2</v>
      </c>
      <c r="BE263" s="16">
        <v>452</v>
      </c>
      <c r="BF263" s="16">
        <v>4</v>
      </c>
      <c r="BG263" s="16">
        <v>4</v>
      </c>
      <c r="BH263" s="16">
        <v>3</v>
      </c>
      <c r="BI263" s="16">
        <v>0</v>
      </c>
      <c r="BJ263" s="16">
        <v>0</v>
      </c>
      <c r="BK263" s="16">
        <v>0</v>
      </c>
      <c r="BL263" s="16">
        <v>0</v>
      </c>
      <c r="BM263" s="16">
        <v>0</v>
      </c>
      <c r="BN263" s="16">
        <v>0</v>
      </c>
      <c r="BO263" s="16">
        <v>5</v>
      </c>
      <c r="BP263" s="16">
        <v>0</v>
      </c>
      <c r="BQ263" s="16">
        <v>6</v>
      </c>
      <c r="BR263" s="16">
        <v>2009</v>
      </c>
      <c r="BS263" s="16">
        <v>14</v>
      </c>
      <c r="BT263" s="16">
        <v>4</v>
      </c>
      <c r="BU263" s="16">
        <v>5</v>
      </c>
    </row>
    <row r="264" spans="2:73" x14ac:dyDescent="0.35">
      <c r="B264" s="10" t="s">
        <v>548</v>
      </c>
      <c r="C264" s="16">
        <v>248000</v>
      </c>
      <c r="D264" s="16">
        <v>60</v>
      </c>
      <c r="E264" s="16">
        <v>4</v>
      </c>
      <c r="F264" s="19">
        <v>70.049958368026651</v>
      </c>
      <c r="G264" s="16">
        <v>29959</v>
      </c>
      <c r="H264" s="16">
        <v>2</v>
      </c>
      <c r="I264" s="16">
        <v>4</v>
      </c>
      <c r="J264" s="16">
        <v>2</v>
      </c>
      <c r="K264" s="16">
        <v>4</v>
      </c>
      <c r="L264" s="16">
        <v>3</v>
      </c>
      <c r="M264" s="16">
        <v>3</v>
      </c>
      <c r="N264" s="16">
        <v>17</v>
      </c>
      <c r="O264" s="16">
        <v>7</v>
      </c>
      <c r="P264" s="16">
        <v>7</v>
      </c>
      <c r="Q264" s="16">
        <v>3</v>
      </c>
      <c r="R264" s="16">
        <v>8</v>
      </c>
      <c r="S264" s="16">
        <v>7</v>
      </c>
      <c r="T264" s="16">
        <v>6</v>
      </c>
      <c r="U264" s="16">
        <v>1994</v>
      </c>
      <c r="V264" s="16">
        <v>1994</v>
      </c>
      <c r="W264" s="16">
        <v>5</v>
      </c>
      <c r="X264" s="16">
        <v>8</v>
      </c>
      <c r="Y264" s="16">
        <v>9</v>
      </c>
      <c r="Z264" s="16">
        <v>2</v>
      </c>
      <c r="AA264" s="16">
        <v>0</v>
      </c>
      <c r="AB264" s="16">
        <v>4</v>
      </c>
      <c r="AC264" s="16">
        <v>3</v>
      </c>
      <c r="AD264" s="16">
        <v>6</v>
      </c>
      <c r="AE264" s="16">
        <v>5</v>
      </c>
      <c r="AF264" s="16">
        <v>4</v>
      </c>
      <c r="AG264" s="16">
        <v>7</v>
      </c>
      <c r="AH264" s="16">
        <v>595</v>
      </c>
      <c r="AI264" s="16">
        <v>0</v>
      </c>
      <c r="AJ264" s="16">
        <v>378</v>
      </c>
      <c r="AK264" s="16">
        <v>973</v>
      </c>
      <c r="AL264" s="16">
        <v>6</v>
      </c>
      <c r="AM264" s="16">
        <v>6</v>
      </c>
      <c r="AN264" s="16">
        <v>979</v>
      </c>
      <c r="AO264" s="16">
        <v>871</v>
      </c>
      <c r="AP264" s="16">
        <v>0</v>
      </c>
      <c r="AQ264" s="16">
        <v>1850</v>
      </c>
      <c r="AR264" s="16">
        <v>0</v>
      </c>
      <c r="AS264" s="16">
        <v>0</v>
      </c>
      <c r="AT264" s="16">
        <v>2</v>
      </c>
      <c r="AU264" s="16">
        <v>1</v>
      </c>
      <c r="AV264" s="16">
        <v>3</v>
      </c>
      <c r="AW264" s="16">
        <v>1</v>
      </c>
      <c r="AX264" s="16">
        <v>5</v>
      </c>
      <c r="AY264" s="16">
        <v>7</v>
      </c>
      <c r="AZ264" s="16">
        <v>1</v>
      </c>
      <c r="BA264" s="16">
        <v>7</v>
      </c>
      <c r="BB264" s="16">
        <v>1994</v>
      </c>
      <c r="BC264" s="16">
        <v>4</v>
      </c>
      <c r="BD264" s="16">
        <v>2</v>
      </c>
      <c r="BE264" s="16">
        <v>467</v>
      </c>
      <c r="BF264" s="16">
        <v>4</v>
      </c>
      <c r="BG264" s="16">
        <v>4</v>
      </c>
      <c r="BH264" s="16">
        <v>3</v>
      </c>
      <c r="BI264" s="16">
        <v>168</v>
      </c>
      <c r="BJ264" s="16">
        <v>98</v>
      </c>
      <c r="BK264" s="16">
        <v>0</v>
      </c>
      <c r="BL264" s="16">
        <v>0</v>
      </c>
      <c r="BM264" s="16">
        <v>0</v>
      </c>
      <c r="BN264" s="16">
        <v>0</v>
      </c>
      <c r="BO264" s="16">
        <v>5</v>
      </c>
      <c r="BP264" s="16">
        <v>0</v>
      </c>
      <c r="BQ264" s="16">
        <v>1</v>
      </c>
      <c r="BR264" s="16">
        <v>2009</v>
      </c>
      <c r="BS264" s="16">
        <v>14</v>
      </c>
      <c r="BT264" s="16">
        <v>4</v>
      </c>
      <c r="BU264" s="16">
        <v>5</v>
      </c>
    </row>
    <row r="265" spans="2:73" x14ac:dyDescent="0.35">
      <c r="B265" s="10" t="s">
        <v>549</v>
      </c>
      <c r="C265" s="16">
        <v>220000</v>
      </c>
      <c r="D265" s="16">
        <v>50</v>
      </c>
      <c r="E265" s="16">
        <v>4</v>
      </c>
      <c r="F265" s="19">
        <v>70.049958368026651</v>
      </c>
      <c r="G265" s="16">
        <v>11275</v>
      </c>
      <c r="H265" s="16">
        <v>2</v>
      </c>
      <c r="I265" s="16">
        <v>2</v>
      </c>
      <c r="J265" s="16">
        <v>4</v>
      </c>
      <c r="K265" s="16">
        <v>4</v>
      </c>
      <c r="L265" s="16">
        <v>2</v>
      </c>
      <c r="M265" s="16">
        <v>2</v>
      </c>
      <c r="N265" s="16">
        <v>14</v>
      </c>
      <c r="O265" s="16">
        <v>7</v>
      </c>
      <c r="P265" s="16">
        <v>7</v>
      </c>
      <c r="Q265" s="16">
        <v>3</v>
      </c>
      <c r="R265" s="16">
        <v>1</v>
      </c>
      <c r="S265" s="16">
        <v>6</v>
      </c>
      <c r="T265" s="16">
        <v>7</v>
      </c>
      <c r="U265" s="16">
        <v>1932</v>
      </c>
      <c r="V265" s="16">
        <v>1950</v>
      </c>
      <c r="W265" s="16">
        <v>5</v>
      </c>
      <c r="X265" s="16">
        <v>8</v>
      </c>
      <c r="Y265" s="16">
        <v>10</v>
      </c>
      <c r="Z265" s="16">
        <v>4</v>
      </c>
      <c r="AA265" s="16">
        <v>480</v>
      </c>
      <c r="AB265" s="16">
        <v>3</v>
      </c>
      <c r="AC265" s="16">
        <v>3</v>
      </c>
      <c r="AD265" s="16">
        <v>2</v>
      </c>
      <c r="AE265" s="16">
        <v>4</v>
      </c>
      <c r="AF265" s="16">
        <v>4</v>
      </c>
      <c r="AG265" s="16">
        <v>2</v>
      </c>
      <c r="AH265" s="16">
        <v>297</v>
      </c>
      <c r="AI265" s="16">
        <v>557</v>
      </c>
      <c r="AJ265" s="16">
        <v>0</v>
      </c>
      <c r="AK265" s="16">
        <v>854</v>
      </c>
      <c r="AL265" s="16">
        <v>6</v>
      </c>
      <c r="AM265" s="16">
        <v>6</v>
      </c>
      <c r="AN265" s="16">
        <v>1096</v>
      </c>
      <c r="AO265" s="16">
        <v>895</v>
      </c>
      <c r="AP265" s="16">
        <v>0</v>
      </c>
      <c r="AQ265" s="16">
        <v>1991</v>
      </c>
      <c r="AR265" s="16">
        <v>0</v>
      </c>
      <c r="AS265" s="16">
        <v>0</v>
      </c>
      <c r="AT265" s="16">
        <v>1</v>
      </c>
      <c r="AU265" s="16">
        <v>1</v>
      </c>
      <c r="AV265" s="16">
        <v>3</v>
      </c>
      <c r="AW265" s="16">
        <v>1</v>
      </c>
      <c r="AX265" s="16">
        <v>4</v>
      </c>
      <c r="AY265" s="16">
        <v>7</v>
      </c>
      <c r="AZ265" s="16">
        <v>1</v>
      </c>
      <c r="BA265" s="16">
        <v>5</v>
      </c>
      <c r="BB265" s="16">
        <v>1977</v>
      </c>
      <c r="BC265" s="16">
        <v>2</v>
      </c>
      <c r="BD265" s="16">
        <v>2</v>
      </c>
      <c r="BE265" s="16">
        <v>432</v>
      </c>
      <c r="BF265" s="16">
        <v>4</v>
      </c>
      <c r="BG265" s="16">
        <v>3</v>
      </c>
      <c r="BH265" s="16">
        <v>3</v>
      </c>
      <c r="BI265" s="16">
        <v>0</v>
      </c>
      <c r="BJ265" s="16">
        <v>0</v>
      </c>
      <c r="BK265" s="16">
        <v>19</v>
      </c>
      <c r="BL265" s="16">
        <v>0</v>
      </c>
      <c r="BM265" s="16">
        <v>0</v>
      </c>
      <c r="BN265" s="16">
        <v>0</v>
      </c>
      <c r="BO265" s="16">
        <v>5</v>
      </c>
      <c r="BP265" s="16">
        <v>0</v>
      </c>
      <c r="BQ265" s="16">
        <v>3</v>
      </c>
      <c r="BR265" s="16">
        <v>2007</v>
      </c>
      <c r="BS265" s="16">
        <v>16</v>
      </c>
      <c r="BT265" s="16">
        <v>4</v>
      </c>
      <c r="BU265" s="16">
        <v>5</v>
      </c>
    </row>
    <row r="266" spans="2:73" x14ac:dyDescent="0.35">
      <c r="B266" s="10" t="s">
        <v>550</v>
      </c>
      <c r="C266" s="16">
        <v>154000</v>
      </c>
      <c r="D266" s="16">
        <v>20</v>
      </c>
      <c r="E266" s="16">
        <v>4</v>
      </c>
      <c r="F266" s="19">
        <v>70.049958368026651</v>
      </c>
      <c r="G266" s="16">
        <v>11000</v>
      </c>
      <c r="H266" s="16">
        <v>2</v>
      </c>
      <c r="I266" s="16">
        <v>2</v>
      </c>
      <c r="J266" s="16">
        <v>2</v>
      </c>
      <c r="K266" s="16">
        <v>4</v>
      </c>
      <c r="L266" s="16">
        <v>1</v>
      </c>
      <c r="M266" s="16">
        <v>3</v>
      </c>
      <c r="N266" s="16">
        <v>7</v>
      </c>
      <c r="O266" s="16">
        <v>7</v>
      </c>
      <c r="P266" s="16">
        <v>7</v>
      </c>
      <c r="Q266" s="16">
        <v>3</v>
      </c>
      <c r="R266" s="16">
        <v>4</v>
      </c>
      <c r="S266" s="16">
        <v>5</v>
      </c>
      <c r="T266" s="16">
        <v>6</v>
      </c>
      <c r="U266" s="16">
        <v>1966</v>
      </c>
      <c r="V266" s="16">
        <v>1966</v>
      </c>
      <c r="W266" s="16">
        <v>5</v>
      </c>
      <c r="X266" s="16">
        <v>8</v>
      </c>
      <c r="Y266" s="16">
        <v>3</v>
      </c>
      <c r="Z266" s="16">
        <v>4</v>
      </c>
      <c r="AA266" s="16">
        <v>200</v>
      </c>
      <c r="AB266" s="16">
        <v>3</v>
      </c>
      <c r="AC266" s="16">
        <v>3</v>
      </c>
      <c r="AD266" s="16">
        <v>2</v>
      </c>
      <c r="AE266" s="16">
        <v>4</v>
      </c>
      <c r="AF266" s="16">
        <v>4</v>
      </c>
      <c r="AG266" s="16">
        <v>3</v>
      </c>
      <c r="AH266" s="16">
        <v>740</v>
      </c>
      <c r="AI266" s="16">
        <v>230</v>
      </c>
      <c r="AJ266" s="16">
        <v>184</v>
      </c>
      <c r="AK266" s="16">
        <v>1154</v>
      </c>
      <c r="AL266" s="16">
        <v>6</v>
      </c>
      <c r="AM266" s="16">
        <v>6</v>
      </c>
      <c r="AN266" s="16">
        <v>1154</v>
      </c>
      <c r="AO266" s="16">
        <v>0</v>
      </c>
      <c r="AP266" s="16">
        <v>0</v>
      </c>
      <c r="AQ266" s="16">
        <v>1154</v>
      </c>
      <c r="AR266" s="16">
        <v>0</v>
      </c>
      <c r="AS266" s="16">
        <v>0</v>
      </c>
      <c r="AT266" s="16">
        <v>1</v>
      </c>
      <c r="AU266" s="16">
        <v>1</v>
      </c>
      <c r="AV266" s="16">
        <v>3</v>
      </c>
      <c r="AW266" s="16">
        <v>1</v>
      </c>
      <c r="AX266" s="16">
        <v>4</v>
      </c>
      <c r="AY266" s="16">
        <v>6</v>
      </c>
      <c r="AZ266" s="16">
        <v>1</v>
      </c>
      <c r="BA266" s="16">
        <v>6</v>
      </c>
      <c r="BB266" s="16">
        <v>1966</v>
      </c>
      <c r="BC266" s="16">
        <v>3</v>
      </c>
      <c r="BD266" s="16">
        <v>2</v>
      </c>
      <c r="BE266" s="16">
        <v>480</v>
      </c>
      <c r="BF266" s="16">
        <v>4</v>
      </c>
      <c r="BG266" s="16">
        <v>4</v>
      </c>
      <c r="BH266" s="16">
        <v>3</v>
      </c>
      <c r="BI266" s="16">
        <v>0</v>
      </c>
      <c r="BJ266" s="16">
        <v>58</v>
      </c>
      <c r="BK266" s="16">
        <v>0</v>
      </c>
      <c r="BL266" s="16">
        <v>0</v>
      </c>
      <c r="BM266" s="16">
        <v>0</v>
      </c>
      <c r="BN266" s="16">
        <v>0</v>
      </c>
      <c r="BO266" s="16">
        <v>3</v>
      </c>
      <c r="BP266" s="16">
        <v>0</v>
      </c>
      <c r="BQ266" s="16">
        <v>11</v>
      </c>
      <c r="BR266" s="16">
        <v>2009</v>
      </c>
      <c r="BS266" s="16">
        <v>14</v>
      </c>
      <c r="BT266" s="16">
        <v>4</v>
      </c>
      <c r="BU266" s="16">
        <v>5</v>
      </c>
    </row>
    <row r="267" spans="2:73" x14ac:dyDescent="0.35">
      <c r="B267" s="10" t="s">
        <v>551</v>
      </c>
      <c r="C267" s="16">
        <v>138800</v>
      </c>
      <c r="D267" s="16">
        <v>20</v>
      </c>
      <c r="E267" s="16">
        <v>4</v>
      </c>
      <c r="F267" s="19">
        <v>70.049958368026651</v>
      </c>
      <c r="G267" s="16">
        <v>15870</v>
      </c>
      <c r="H267" s="16">
        <v>2</v>
      </c>
      <c r="I267" s="16">
        <v>2</v>
      </c>
      <c r="J267" s="16">
        <v>2</v>
      </c>
      <c r="K267" s="16">
        <v>4</v>
      </c>
      <c r="L267" s="16">
        <v>2</v>
      </c>
      <c r="M267" s="16">
        <v>3</v>
      </c>
      <c r="N267" s="16">
        <v>7</v>
      </c>
      <c r="O267" s="16">
        <v>7</v>
      </c>
      <c r="P267" s="16">
        <v>7</v>
      </c>
      <c r="Q267" s="16">
        <v>3</v>
      </c>
      <c r="R267" s="16">
        <v>4</v>
      </c>
      <c r="S267" s="16">
        <v>5</v>
      </c>
      <c r="T267" s="16">
        <v>5</v>
      </c>
      <c r="U267" s="16">
        <v>1969</v>
      </c>
      <c r="V267" s="16">
        <v>1969</v>
      </c>
      <c r="W267" s="16">
        <v>5</v>
      </c>
      <c r="X267" s="16">
        <v>8</v>
      </c>
      <c r="Y267" s="16">
        <v>14</v>
      </c>
      <c r="Z267" s="16">
        <v>2</v>
      </c>
      <c r="AA267" s="16">
        <v>0</v>
      </c>
      <c r="AB267" s="16">
        <v>3</v>
      </c>
      <c r="AC267" s="16">
        <v>3</v>
      </c>
      <c r="AD267" s="16">
        <v>2</v>
      </c>
      <c r="AE267" s="16">
        <v>4</v>
      </c>
      <c r="AF267" s="16">
        <v>4</v>
      </c>
      <c r="AG267" s="16">
        <v>3</v>
      </c>
      <c r="AH267" s="16">
        <v>75</v>
      </c>
      <c r="AI267" s="16">
        <v>791</v>
      </c>
      <c r="AJ267" s="16">
        <v>230</v>
      </c>
      <c r="AK267" s="16">
        <v>1096</v>
      </c>
      <c r="AL267" s="16">
        <v>6</v>
      </c>
      <c r="AM267" s="16">
        <v>6</v>
      </c>
      <c r="AN267" s="16">
        <v>1096</v>
      </c>
      <c r="AO267" s="16">
        <v>0</v>
      </c>
      <c r="AP267" s="16">
        <v>0</v>
      </c>
      <c r="AQ267" s="16">
        <v>1096</v>
      </c>
      <c r="AR267" s="16">
        <v>1</v>
      </c>
      <c r="AS267" s="16">
        <v>0</v>
      </c>
      <c r="AT267" s="16">
        <v>1</v>
      </c>
      <c r="AU267" s="16">
        <v>0</v>
      </c>
      <c r="AV267" s="16">
        <v>3</v>
      </c>
      <c r="AW267" s="16">
        <v>1</v>
      </c>
      <c r="AX267" s="16">
        <v>4</v>
      </c>
      <c r="AY267" s="16">
        <v>6</v>
      </c>
      <c r="AZ267" s="16">
        <v>0</v>
      </c>
      <c r="BA267" s="16">
        <v>6</v>
      </c>
      <c r="BB267" s="16">
        <v>1969</v>
      </c>
      <c r="BC267" s="16">
        <v>4</v>
      </c>
      <c r="BD267" s="16">
        <v>1</v>
      </c>
      <c r="BE267" s="16">
        <v>299</v>
      </c>
      <c r="BF267" s="16">
        <v>4</v>
      </c>
      <c r="BG267" s="16">
        <v>4</v>
      </c>
      <c r="BH267" s="16">
        <v>3</v>
      </c>
      <c r="BI267" s="16">
        <v>240</v>
      </c>
      <c r="BJ267" s="16">
        <v>32</v>
      </c>
      <c r="BK267" s="16">
        <v>0</v>
      </c>
      <c r="BL267" s="16">
        <v>0</v>
      </c>
      <c r="BM267" s="16">
        <v>0</v>
      </c>
      <c r="BN267" s="16">
        <v>0</v>
      </c>
      <c r="BO267" s="16">
        <v>5</v>
      </c>
      <c r="BP267" s="16">
        <v>0</v>
      </c>
      <c r="BQ267" s="16">
        <v>3</v>
      </c>
      <c r="BR267" s="16">
        <v>2006</v>
      </c>
      <c r="BS267" s="16">
        <v>17</v>
      </c>
      <c r="BT267" s="16">
        <v>4</v>
      </c>
      <c r="BU267" s="16">
        <v>3</v>
      </c>
    </row>
    <row r="268" spans="2:73" x14ac:dyDescent="0.35">
      <c r="B268" s="10" t="s">
        <v>552</v>
      </c>
      <c r="C268" s="16">
        <v>187500</v>
      </c>
      <c r="D268" s="16">
        <v>60</v>
      </c>
      <c r="E268" s="16">
        <v>4</v>
      </c>
      <c r="F268" s="19">
        <v>70.049958368026651</v>
      </c>
      <c r="G268" s="16">
        <v>13031</v>
      </c>
      <c r="H268" s="16">
        <v>2</v>
      </c>
      <c r="I268" s="16">
        <v>4</v>
      </c>
      <c r="J268" s="16">
        <v>2</v>
      </c>
      <c r="K268" s="16">
        <v>4</v>
      </c>
      <c r="L268" s="16">
        <v>2</v>
      </c>
      <c r="M268" s="16">
        <v>3</v>
      </c>
      <c r="N268" s="16">
        <v>11</v>
      </c>
      <c r="O268" s="16">
        <v>7</v>
      </c>
      <c r="P268" s="16">
        <v>7</v>
      </c>
      <c r="Q268" s="16">
        <v>3</v>
      </c>
      <c r="R268" s="16">
        <v>8</v>
      </c>
      <c r="S268" s="16">
        <v>6</v>
      </c>
      <c r="T268" s="16">
        <v>5</v>
      </c>
      <c r="U268" s="16">
        <v>1995</v>
      </c>
      <c r="V268" s="16">
        <v>1996</v>
      </c>
      <c r="W268" s="16">
        <v>5</v>
      </c>
      <c r="X268" s="16">
        <v>8</v>
      </c>
      <c r="Y268" s="16">
        <v>9</v>
      </c>
      <c r="Z268" s="16">
        <v>2</v>
      </c>
      <c r="AA268" s="16">
        <v>0</v>
      </c>
      <c r="AB268" s="16">
        <v>3</v>
      </c>
      <c r="AC268" s="16">
        <v>3</v>
      </c>
      <c r="AD268" s="16">
        <v>6</v>
      </c>
      <c r="AE268" s="16">
        <v>5</v>
      </c>
      <c r="AF268" s="16">
        <v>4</v>
      </c>
      <c r="AG268" s="16">
        <v>4</v>
      </c>
      <c r="AH268" s="16">
        <v>592</v>
      </c>
      <c r="AI268" s="16">
        <v>0</v>
      </c>
      <c r="AJ268" s="16">
        <v>99</v>
      </c>
      <c r="AK268" s="16">
        <v>691</v>
      </c>
      <c r="AL268" s="16">
        <v>6</v>
      </c>
      <c r="AM268" s="16">
        <v>6</v>
      </c>
      <c r="AN268" s="16">
        <v>691</v>
      </c>
      <c r="AO268" s="16">
        <v>807</v>
      </c>
      <c r="AP268" s="16">
        <v>0</v>
      </c>
      <c r="AQ268" s="16">
        <v>1498</v>
      </c>
      <c r="AR268" s="16">
        <v>0</v>
      </c>
      <c r="AS268" s="16">
        <v>0</v>
      </c>
      <c r="AT268" s="16">
        <v>2</v>
      </c>
      <c r="AU268" s="16">
        <v>1</v>
      </c>
      <c r="AV268" s="16">
        <v>3</v>
      </c>
      <c r="AW268" s="16">
        <v>1</v>
      </c>
      <c r="AX268" s="16">
        <v>4</v>
      </c>
      <c r="AY268" s="16">
        <v>6</v>
      </c>
      <c r="AZ268" s="16">
        <v>1</v>
      </c>
      <c r="BA268" s="16">
        <v>6</v>
      </c>
      <c r="BB268" s="16">
        <v>1995</v>
      </c>
      <c r="BC268" s="16">
        <v>4</v>
      </c>
      <c r="BD268" s="16">
        <v>2</v>
      </c>
      <c r="BE268" s="16">
        <v>409</v>
      </c>
      <c r="BF268" s="16">
        <v>4</v>
      </c>
      <c r="BG268" s="16">
        <v>4</v>
      </c>
      <c r="BH268" s="16">
        <v>3</v>
      </c>
      <c r="BI268" s="16">
        <v>315</v>
      </c>
      <c r="BJ268" s="16">
        <v>44</v>
      </c>
      <c r="BK268" s="16">
        <v>0</v>
      </c>
      <c r="BL268" s="16">
        <v>0</v>
      </c>
      <c r="BM268" s="16">
        <v>0</v>
      </c>
      <c r="BN268" s="16">
        <v>0</v>
      </c>
      <c r="BO268" s="16">
        <v>5</v>
      </c>
      <c r="BP268" s="16">
        <v>0</v>
      </c>
      <c r="BQ268" s="16">
        <v>7</v>
      </c>
      <c r="BR268" s="16">
        <v>2006</v>
      </c>
      <c r="BS268" s="16">
        <v>17</v>
      </c>
      <c r="BT268" s="16">
        <v>4</v>
      </c>
      <c r="BU268" s="16">
        <v>5</v>
      </c>
    </row>
    <row r="269" spans="2:73" x14ac:dyDescent="0.35">
      <c r="B269" s="10" t="s">
        <v>553</v>
      </c>
      <c r="C269" s="16">
        <v>83500</v>
      </c>
      <c r="D269" s="16">
        <v>160</v>
      </c>
      <c r="E269" s="16">
        <v>2</v>
      </c>
      <c r="F269" s="19">
        <v>70.049958368026651</v>
      </c>
      <c r="G269" s="16">
        <v>1974</v>
      </c>
      <c r="H269" s="16">
        <v>2</v>
      </c>
      <c r="I269" s="16">
        <v>1</v>
      </c>
      <c r="J269" s="16">
        <v>2</v>
      </c>
      <c r="K269" s="16">
        <v>4</v>
      </c>
      <c r="L269" s="16">
        <v>4</v>
      </c>
      <c r="M269" s="16">
        <v>3</v>
      </c>
      <c r="N269" s="16">
        <v>21</v>
      </c>
      <c r="O269" s="16">
        <v>7</v>
      </c>
      <c r="P269" s="16">
        <v>7</v>
      </c>
      <c r="Q269" s="16">
        <v>4</v>
      </c>
      <c r="R269" s="16">
        <v>8</v>
      </c>
      <c r="S269" s="16">
        <v>4</v>
      </c>
      <c r="T269" s="16">
        <v>5</v>
      </c>
      <c r="U269" s="16">
        <v>1973</v>
      </c>
      <c r="V269" s="16">
        <v>1973</v>
      </c>
      <c r="W269" s="16">
        <v>5</v>
      </c>
      <c r="X269" s="16">
        <v>8</v>
      </c>
      <c r="Y269" s="16">
        <v>15</v>
      </c>
      <c r="Z269" s="16">
        <v>2</v>
      </c>
      <c r="AA269" s="16">
        <v>0</v>
      </c>
      <c r="AB269" s="16">
        <v>3</v>
      </c>
      <c r="AC269" s="16">
        <v>3</v>
      </c>
      <c r="AD269" s="16">
        <v>2</v>
      </c>
      <c r="AE269" s="16">
        <v>4</v>
      </c>
      <c r="AF269" s="16">
        <v>4</v>
      </c>
      <c r="AG269" s="16">
        <v>3</v>
      </c>
      <c r="AH269" s="16">
        <v>334</v>
      </c>
      <c r="AI269" s="16">
        <v>0</v>
      </c>
      <c r="AJ269" s="16">
        <v>212</v>
      </c>
      <c r="AK269" s="16">
        <v>546</v>
      </c>
      <c r="AL269" s="16">
        <v>6</v>
      </c>
      <c r="AM269" s="16">
        <v>6</v>
      </c>
      <c r="AN269" s="16">
        <v>546</v>
      </c>
      <c r="AO269" s="16">
        <v>546</v>
      </c>
      <c r="AP269" s="16">
        <v>0</v>
      </c>
      <c r="AQ269" s="16">
        <v>1092</v>
      </c>
      <c r="AR269" s="16">
        <v>0</v>
      </c>
      <c r="AS269" s="16">
        <v>0</v>
      </c>
      <c r="AT269" s="16">
        <v>1</v>
      </c>
      <c r="AU269" s="16">
        <v>1</v>
      </c>
      <c r="AV269" s="16">
        <v>3</v>
      </c>
      <c r="AW269" s="16">
        <v>1</v>
      </c>
      <c r="AX269" s="16">
        <v>4</v>
      </c>
      <c r="AY269" s="16">
        <v>6</v>
      </c>
      <c r="AZ269" s="16">
        <v>0</v>
      </c>
      <c r="BA269" s="16">
        <v>6</v>
      </c>
      <c r="BB269" s="16">
        <v>1973</v>
      </c>
      <c r="BC269" s="16">
        <v>3</v>
      </c>
      <c r="BD269" s="16">
        <v>1</v>
      </c>
      <c r="BE269" s="16">
        <v>286</v>
      </c>
      <c r="BF269" s="16">
        <v>4</v>
      </c>
      <c r="BG269" s="16">
        <v>4</v>
      </c>
      <c r="BH269" s="16">
        <v>3</v>
      </c>
      <c r="BI269" s="16">
        <v>120</v>
      </c>
      <c r="BJ269" s="16">
        <v>96</v>
      </c>
      <c r="BK269" s="16">
        <v>0</v>
      </c>
      <c r="BL269" s="16">
        <v>0</v>
      </c>
      <c r="BM269" s="16">
        <v>0</v>
      </c>
      <c r="BN269" s="16">
        <v>0</v>
      </c>
      <c r="BO269" s="16">
        <v>5</v>
      </c>
      <c r="BP269" s="16">
        <v>0</v>
      </c>
      <c r="BQ269" s="16">
        <v>5</v>
      </c>
      <c r="BR269" s="16">
        <v>2010</v>
      </c>
      <c r="BS269" s="16">
        <v>13</v>
      </c>
      <c r="BT269" s="16">
        <v>4</v>
      </c>
      <c r="BU269" s="16">
        <v>5</v>
      </c>
    </row>
    <row r="270" spans="2:73" x14ac:dyDescent="0.35">
      <c r="B270" s="10" t="s">
        <v>554</v>
      </c>
      <c r="C270" s="16">
        <v>127000</v>
      </c>
      <c r="D270" s="16">
        <v>70</v>
      </c>
      <c r="E270" s="16">
        <v>2</v>
      </c>
      <c r="F270" s="16">
        <v>60</v>
      </c>
      <c r="G270" s="16">
        <v>6882</v>
      </c>
      <c r="H270" s="16">
        <v>2</v>
      </c>
      <c r="I270" s="16">
        <v>1</v>
      </c>
      <c r="J270" s="16">
        <v>2</v>
      </c>
      <c r="K270" s="16">
        <v>4</v>
      </c>
      <c r="L270" s="16">
        <v>4</v>
      </c>
      <c r="M270" s="16">
        <v>3</v>
      </c>
      <c r="N270" s="16">
        <v>3</v>
      </c>
      <c r="O270" s="16">
        <v>7</v>
      </c>
      <c r="P270" s="16">
        <v>7</v>
      </c>
      <c r="Q270" s="16">
        <v>3</v>
      </c>
      <c r="R270" s="16">
        <v>8</v>
      </c>
      <c r="S270" s="16">
        <v>6</v>
      </c>
      <c r="T270" s="16">
        <v>7</v>
      </c>
      <c r="U270" s="16">
        <v>1914</v>
      </c>
      <c r="V270" s="16">
        <v>2006</v>
      </c>
      <c r="W270" s="16">
        <v>5</v>
      </c>
      <c r="X270" s="16">
        <v>8</v>
      </c>
      <c r="Y270" s="16">
        <v>4</v>
      </c>
      <c r="Z270" s="16">
        <v>2</v>
      </c>
      <c r="AA270" s="16">
        <v>0</v>
      </c>
      <c r="AB270" s="16">
        <v>3</v>
      </c>
      <c r="AC270" s="16">
        <v>3</v>
      </c>
      <c r="AD270" s="16">
        <v>6</v>
      </c>
      <c r="AE270" s="16">
        <v>4</v>
      </c>
      <c r="AF270" s="16">
        <v>4</v>
      </c>
      <c r="AG270" s="16">
        <v>6</v>
      </c>
      <c r="AH270" s="16">
        <v>0</v>
      </c>
      <c r="AI270" s="16">
        <v>0</v>
      </c>
      <c r="AJ270" s="16">
        <v>684</v>
      </c>
      <c r="AK270" s="16">
        <v>684</v>
      </c>
      <c r="AL270" s="16">
        <v>6</v>
      </c>
      <c r="AM270" s="16">
        <v>6</v>
      </c>
      <c r="AN270" s="16">
        <v>773</v>
      </c>
      <c r="AO270" s="16">
        <v>582</v>
      </c>
      <c r="AP270" s="16">
        <v>0</v>
      </c>
      <c r="AQ270" s="16">
        <v>1355</v>
      </c>
      <c r="AR270" s="16">
        <v>0</v>
      </c>
      <c r="AS270" s="16">
        <v>0</v>
      </c>
      <c r="AT270" s="16">
        <v>1</v>
      </c>
      <c r="AU270" s="16">
        <v>1</v>
      </c>
      <c r="AV270" s="16">
        <v>3</v>
      </c>
      <c r="AW270" s="16">
        <v>1</v>
      </c>
      <c r="AX270" s="16">
        <v>5</v>
      </c>
      <c r="AY270" s="16">
        <v>7</v>
      </c>
      <c r="AZ270" s="16">
        <v>0</v>
      </c>
      <c r="BA270" s="16">
        <v>3</v>
      </c>
      <c r="BB270" s="19">
        <v>1978.5061638868744</v>
      </c>
      <c r="BC270" s="16">
        <v>1</v>
      </c>
      <c r="BD270" s="16">
        <v>0</v>
      </c>
      <c r="BE270" s="16">
        <v>0</v>
      </c>
      <c r="BF270" s="16">
        <v>1</v>
      </c>
      <c r="BG270" s="16">
        <v>1</v>
      </c>
      <c r="BH270" s="16">
        <v>3</v>
      </c>
      <c r="BI270" s="16">
        <v>136</v>
      </c>
      <c r="BJ270" s="16">
        <v>0</v>
      </c>
      <c r="BK270" s="16">
        <v>115</v>
      </c>
      <c r="BL270" s="16">
        <v>0</v>
      </c>
      <c r="BM270" s="16">
        <v>0</v>
      </c>
      <c r="BN270" s="16">
        <v>0</v>
      </c>
      <c r="BO270" s="16">
        <v>5</v>
      </c>
      <c r="BP270" s="16">
        <v>0</v>
      </c>
      <c r="BQ270" s="16">
        <v>3</v>
      </c>
      <c r="BR270" s="16">
        <v>2007</v>
      </c>
      <c r="BS270" s="16">
        <v>16</v>
      </c>
      <c r="BT270" s="16">
        <v>4</v>
      </c>
      <c r="BU270" s="16">
        <v>5</v>
      </c>
    </row>
    <row r="271" spans="2:73" x14ac:dyDescent="0.35">
      <c r="B271" s="10" t="s">
        <v>555</v>
      </c>
      <c r="C271" s="16">
        <v>170000</v>
      </c>
      <c r="D271" s="16">
        <v>120</v>
      </c>
      <c r="E271" s="16">
        <v>4</v>
      </c>
      <c r="F271" s="19">
        <v>70.049958368026651</v>
      </c>
      <c r="G271" s="16">
        <v>3696</v>
      </c>
      <c r="H271" s="16">
        <v>2</v>
      </c>
      <c r="I271" s="16">
        <v>1</v>
      </c>
      <c r="J271" s="16">
        <v>2</v>
      </c>
      <c r="K271" s="16">
        <v>4</v>
      </c>
      <c r="L271" s="16">
        <v>4</v>
      </c>
      <c r="M271" s="16">
        <v>3</v>
      </c>
      <c r="N271" s="16">
        <v>20</v>
      </c>
      <c r="O271" s="16">
        <v>7</v>
      </c>
      <c r="P271" s="16">
        <v>7</v>
      </c>
      <c r="Q271" s="16">
        <v>4</v>
      </c>
      <c r="R271" s="16">
        <v>4</v>
      </c>
      <c r="S271" s="16">
        <v>8</v>
      </c>
      <c r="T271" s="16">
        <v>5</v>
      </c>
      <c r="U271" s="16">
        <v>1986</v>
      </c>
      <c r="V271" s="16">
        <v>1986</v>
      </c>
      <c r="W271" s="16">
        <v>5</v>
      </c>
      <c r="X271" s="16">
        <v>8</v>
      </c>
      <c r="Y271" s="16">
        <v>9</v>
      </c>
      <c r="Z271" s="16">
        <v>2</v>
      </c>
      <c r="AA271" s="16">
        <v>0</v>
      </c>
      <c r="AB271" s="16">
        <v>4</v>
      </c>
      <c r="AC271" s="16">
        <v>3</v>
      </c>
      <c r="AD271" s="16">
        <v>2</v>
      </c>
      <c r="AE271" s="16">
        <v>5</v>
      </c>
      <c r="AF271" s="16">
        <v>4</v>
      </c>
      <c r="AG271" s="16">
        <v>6</v>
      </c>
      <c r="AH271" s="16">
        <v>0</v>
      </c>
      <c r="AI271" s="16">
        <v>0</v>
      </c>
      <c r="AJ271" s="16">
        <v>1074</v>
      </c>
      <c r="AK271" s="16">
        <v>1074</v>
      </c>
      <c r="AL271" s="16">
        <v>6</v>
      </c>
      <c r="AM271" s="16">
        <v>6</v>
      </c>
      <c r="AN271" s="16">
        <v>1088</v>
      </c>
      <c r="AO271" s="16">
        <v>0</v>
      </c>
      <c r="AP271" s="16">
        <v>0</v>
      </c>
      <c r="AQ271" s="16">
        <v>1088</v>
      </c>
      <c r="AR271" s="16">
        <v>0</v>
      </c>
      <c r="AS271" s="16">
        <v>0</v>
      </c>
      <c r="AT271" s="16">
        <v>1</v>
      </c>
      <c r="AU271" s="16">
        <v>1</v>
      </c>
      <c r="AV271" s="16">
        <v>2</v>
      </c>
      <c r="AW271" s="16">
        <v>1</v>
      </c>
      <c r="AX271" s="16">
        <v>5</v>
      </c>
      <c r="AY271" s="16">
        <v>5</v>
      </c>
      <c r="AZ271" s="16">
        <v>0</v>
      </c>
      <c r="BA271" s="16">
        <v>6</v>
      </c>
      <c r="BB271" s="16">
        <v>1987</v>
      </c>
      <c r="BC271" s="16">
        <v>3</v>
      </c>
      <c r="BD271" s="16">
        <v>2</v>
      </c>
      <c r="BE271" s="16">
        <v>461</v>
      </c>
      <c r="BF271" s="16">
        <v>4</v>
      </c>
      <c r="BG271" s="16">
        <v>4</v>
      </c>
      <c r="BH271" s="16">
        <v>3</v>
      </c>
      <c r="BI271" s="16">
        <v>0</v>
      </c>
      <c r="BJ271" s="16">
        <v>74</v>
      </c>
      <c r="BK271" s="16">
        <v>137</v>
      </c>
      <c r="BL271" s="16">
        <v>0</v>
      </c>
      <c r="BM271" s="16">
        <v>0</v>
      </c>
      <c r="BN271" s="16">
        <v>0</v>
      </c>
      <c r="BO271" s="16">
        <v>5</v>
      </c>
      <c r="BP271" s="16">
        <v>0</v>
      </c>
      <c r="BQ271" s="16">
        <v>10</v>
      </c>
      <c r="BR271" s="16">
        <v>2007</v>
      </c>
      <c r="BS271" s="16">
        <v>16</v>
      </c>
      <c r="BT271" s="16">
        <v>4</v>
      </c>
      <c r="BU271" s="16">
        <v>5</v>
      </c>
    </row>
    <row r="272" spans="2:73" x14ac:dyDescent="0.35">
      <c r="B272" s="10" t="s">
        <v>556</v>
      </c>
      <c r="C272" s="16">
        <v>181000</v>
      </c>
      <c r="D272" s="16">
        <v>60</v>
      </c>
      <c r="E272" s="16">
        <v>4</v>
      </c>
      <c r="F272" s="19">
        <v>70.049958368026651</v>
      </c>
      <c r="G272" s="16">
        <v>8063</v>
      </c>
      <c r="H272" s="16">
        <v>2</v>
      </c>
      <c r="I272" s="16">
        <v>1</v>
      </c>
      <c r="J272" s="16">
        <v>2</v>
      </c>
      <c r="K272" s="16">
        <v>4</v>
      </c>
      <c r="L272" s="16">
        <v>4</v>
      </c>
      <c r="M272" s="16">
        <v>3</v>
      </c>
      <c r="N272" s="16">
        <v>11</v>
      </c>
      <c r="O272" s="16">
        <v>7</v>
      </c>
      <c r="P272" s="16">
        <v>7</v>
      </c>
      <c r="Q272" s="16">
        <v>3</v>
      </c>
      <c r="R272" s="16">
        <v>8</v>
      </c>
      <c r="S272" s="16">
        <v>6</v>
      </c>
      <c r="T272" s="16">
        <v>5</v>
      </c>
      <c r="U272" s="16">
        <v>2000</v>
      </c>
      <c r="V272" s="16">
        <v>2000</v>
      </c>
      <c r="W272" s="16">
        <v>5</v>
      </c>
      <c r="X272" s="16">
        <v>8</v>
      </c>
      <c r="Y272" s="16">
        <v>14</v>
      </c>
      <c r="Z272" s="16">
        <v>2</v>
      </c>
      <c r="AA272" s="16">
        <v>0</v>
      </c>
      <c r="AB272" s="16">
        <v>3</v>
      </c>
      <c r="AC272" s="16">
        <v>3</v>
      </c>
      <c r="AD272" s="16">
        <v>6</v>
      </c>
      <c r="AE272" s="16">
        <v>5</v>
      </c>
      <c r="AF272" s="16">
        <v>4</v>
      </c>
      <c r="AG272" s="16">
        <v>6</v>
      </c>
      <c r="AH272" s="16">
        <v>0</v>
      </c>
      <c r="AI272" s="16">
        <v>0</v>
      </c>
      <c r="AJ272" s="16">
        <v>924</v>
      </c>
      <c r="AK272" s="16">
        <v>924</v>
      </c>
      <c r="AL272" s="16">
        <v>6</v>
      </c>
      <c r="AM272" s="16">
        <v>6</v>
      </c>
      <c r="AN272" s="16">
        <v>948</v>
      </c>
      <c r="AO272" s="16">
        <v>742</v>
      </c>
      <c r="AP272" s="16">
        <v>0</v>
      </c>
      <c r="AQ272" s="16">
        <v>1690</v>
      </c>
      <c r="AR272" s="16">
        <v>0</v>
      </c>
      <c r="AS272" s="16">
        <v>0</v>
      </c>
      <c r="AT272" s="16">
        <v>2</v>
      </c>
      <c r="AU272" s="16">
        <v>1</v>
      </c>
      <c r="AV272" s="16">
        <v>3</v>
      </c>
      <c r="AW272" s="16">
        <v>1</v>
      </c>
      <c r="AX272" s="16">
        <v>4</v>
      </c>
      <c r="AY272" s="16">
        <v>7</v>
      </c>
      <c r="AZ272" s="16">
        <v>1</v>
      </c>
      <c r="BA272" s="16">
        <v>6</v>
      </c>
      <c r="BB272" s="16">
        <v>2000</v>
      </c>
      <c r="BC272" s="16">
        <v>3</v>
      </c>
      <c r="BD272" s="16">
        <v>2</v>
      </c>
      <c r="BE272" s="16">
        <v>463</v>
      </c>
      <c r="BF272" s="16">
        <v>4</v>
      </c>
      <c r="BG272" s="16">
        <v>4</v>
      </c>
      <c r="BH272" s="16">
        <v>3</v>
      </c>
      <c r="BI272" s="16">
        <v>100</v>
      </c>
      <c r="BJ272" s="16">
        <v>48</v>
      </c>
      <c r="BK272" s="16">
        <v>0</v>
      </c>
      <c r="BL272" s="16">
        <v>0</v>
      </c>
      <c r="BM272" s="16">
        <v>0</v>
      </c>
      <c r="BN272" s="16">
        <v>0</v>
      </c>
      <c r="BO272" s="16">
        <v>5</v>
      </c>
      <c r="BP272" s="16">
        <v>0</v>
      </c>
      <c r="BQ272" s="16">
        <v>11</v>
      </c>
      <c r="BR272" s="16">
        <v>2007</v>
      </c>
      <c r="BS272" s="16">
        <v>16</v>
      </c>
      <c r="BT272" s="16">
        <v>4</v>
      </c>
      <c r="BU272" s="16">
        <v>3</v>
      </c>
    </row>
    <row r="273" spans="2:73" x14ac:dyDescent="0.35">
      <c r="B273" s="10" t="s">
        <v>557</v>
      </c>
      <c r="C273" s="16">
        <v>188000</v>
      </c>
      <c r="D273" s="16">
        <v>60</v>
      </c>
      <c r="E273" s="16">
        <v>4</v>
      </c>
      <c r="F273" s="19">
        <v>70.049958368026651</v>
      </c>
      <c r="G273" s="16">
        <v>8000</v>
      </c>
      <c r="H273" s="16">
        <v>2</v>
      </c>
      <c r="I273" s="16">
        <v>1</v>
      </c>
      <c r="J273" s="16">
        <v>2</v>
      </c>
      <c r="K273" s="16">
        <v>4</v>
      </c>
      <c r="L273" s="16">
        <v>4</v>
      </c>
      <c r="M273" s="16">
        <v>3</v>
      </c>
      <c r="N273" s="16">
        <v>11</v>
      </c>
      <c r="O273" s="16">
        <v>7</v>
      </c>
      <c r="P273" s="16">
        <v>7</v>
      </c>
      <c r="Q273" s="16">
        <v>3</v>
      </c>
      <c r="R273" s="16">
        <v>8</v>
      </c>
      <c r="S273" s="16">
        <v>6</v>
      </c>
      <c r="T273" s="16">
        <v>5</v>
      </c>
      <c r="U273" s="16">
        <v>1995</v>
      </c>
      <c r="V273" s="16">
        <v>1996</v>
      </c>
      <c r="W273" s="16">
        <v>5</v>
      </c>
      <c r="X273" s="16">
        <v>8</v>
      </c>
      <c r="Y273" s="16">
        <v>9</v>
      </c>
      <c r="Z273" s="16">
        <v>2</v>
      </c>
      <c r="AA273" s="16">
        <v>0</v>
      </c>
      <c r="AB273" s="16">
        <v>3</v>
      </c>
      <c r="AC273" s="16">
        <v>3</v>
      </c>
      <c r="AD273" s="16">
        <v>6</v>
      </c>
      <c r="AE273" s="16">
        <v>5</v>
      </c>
      <c r="AF273" s="16">
        <v>4</v>
      </c>
      <c r="AG273" s="16">
        <v>7</v>
      </c>
      <c r="AH273" s="16">
        <v>219</v>
      </c>
      <c r="AI273" s="16">
        <v>0</v>
      </c>
      <c r="AJ273" s="16">
        <v>554</v>
      </c>
      <c r="AK273" s="16">
        <v>773</v>
      </c>
      <c r="AL273" s="16">
        <v>6</v>
      </c>
      <c r="AM273" s="16">
        <v>6</v>
      </c>
      <c r="AN273" s="16">
        <v>773</v>
      </c>
      <c r="AO273" s="16">
        <v>885</v>
      </c>
      <c r="AP273" s="16">
        <v>0</v>
      </c>
      <c r="AQ273" s="16">
        <v>1658</v>
      </c>
      <c r="AR273" s="16">
        <v>1</v>
      </c>
      <c r="AS273" s="16">
        <v>0</v>
      </c>
      <c r="AT273" s="16">
        <v>2</v>
      </c>
      <c r="AU273" s="16">
        <v>1</v>
      </c>
      <c r="AV273" s="16">
        <v>3</v>
      </c>
      <c r="AW273" s="16">
        <v>1</v>
      </c>
      <c r="AX273" s="16">
        <v>4</v>
      </c>
      <c r="AY273" s="16">
        <v>8</v>
      </c>
      <c r="AZ273" s="16">
        <v>1</v>
      </c>
      <c r="BA273" s="16">
        <v>6</v>
      </c>
      <c r="BB273" s="16">
        <v>1995</v>
      </c>
      <c r="BC273" s="16">
        <v>4</v>
      </c>
      <c r="BD273" s="16">
        <v>2</v>
      </c>
      <c r="BE273" s="16">
        <v>431</v>
      </c>
      <c r="BF273" s="16">
        <v>4</v>
      </c>
      <c r="BG273" s="16">
        <v>4</v>
      </c>
      <c r="BH273" s="16">
        <v>3</v>
      </c>
      <c r="BI273" s="16">
        <v>224</v>
      </c>
      <c r="BJ273" s="16">
        <v>84</v>
      </c>
      <c r="BK273" s="16">
        <v>0</v>
      </c>
      <c r="BL273" s="16">
        <v>0</v>
      </c>
      <c r="BM273" s="16">
        <v>0</v>
      </c>
      <c r="BN273" s="16">
        <v>0</v>
      </c>
      <c r="BO273" s="16">
        <v>5</v>
      </c>
      <c r="BP273" s="16">
        <v>0</v>
      </c>
      <c r="BQ273" s="16">
        <v>6</v>
      </c>
      <c r="BR273" s="16">
        <v>2008</v>
      </c>
      <c r="BS273" s="16">
        <v>15</v>
      </c>
      <c r="BT273" s="16">
        <v>4</v>
      </c>
      <c r="BU273" s="16">
        <v>5</v>
      </c>
    </row>
    <row r="274" spans="2:73" x14ac:dyDescent="0.35">
      <c r="B274" s="10" t="s">
        <v>558</v>
      </c>
      <c r="C274" s="16">
        <v>184100</v>
      </c>
      <c r="D274" s="16">
        <v>80</v>
      </c>
      <c r="E274" s="16">
        <v>4</v>
      </c>
      <c r="F274" s="19">
        <v>70.049958368026651</v>
      </c>
      <c r="G274" s="16">
        <v>7750</v>
      </c>
      <c r="H274" s="16">
        <v>2</v>
      </c>
      <c r="I274" s="16">
        <v>1</v>
      </c>
      <c r="J274" s="16">
        <v>2</v>
      </c>
      <c r="K274" s="16">
        <v>4</v>
      </c>
      <c r="L274" s="16">
        <v>4</v>
      </c>
      <c r="M274" s="16">
        <v>3</v>
      </c>
      <c r="N274" s="16">
        <v>11</v>
      </c>
      <c r="O274" s="16">
        <v>7</v>
      </c>
      <c r="P274" s="16">
        <v>7</v>
      </c>
      <c r="Q274" s="16">
        <v>3</v>
      </c>
      <c r="R274" s="16">
        <v>3</v>
      </c>
      <c r="S274" s="16">
        <v>8</v>
      </c>
      <c r="T274" s="16">
        <v>5</v>
      </c>
      <c r="U274" s="16">
        <v>2002</v>
      </c>
      <c r="V274" s="16">
        <v>2002</v>
      </c>
      <c r="W274" s="16">
        <v>6</v>
      </c>
      <c r="X274" s="16">
        <v>8</v>
      </c>
      <c r="Y274" s="16">
        <v>14</v>
      </c>
      <c r="Z274" s="16">
        <v>2</v>
      </c>
      <c r="AA274" s="16">
        <v>0</v>
      </c>
      <c r="AB274" s="16">
        <v>4</v>
      </c>
      <c r="AC274" s="16">
        <v>3</v>
      </c>
      <c r="AD274" s="16">
        <v>6</v>
      </c>
      <c r="AE274" s="16">
        <v>5</v>
      </c>
      <c r="AF274" s="16">
        <v>4</v>
      </c>
      <c r="AG274" s="16">
        <v>7</v>
      </c>
      <c r="AH274" s="16">
        <v>353</v>
      </c>
      <c r="AI274" s="16">
        <v>0</v>
      </c>
      <c r="AJ274" s="16">
        <v>55</v>
      </c>
      <c r="AK274" s="16">
        <v>408</v>
      </c>
      <c r="AL274" s="16">
        <v>6</v>
      </c>
      <c r="AM274" s="16">
        <v>6</v>
      </c>
      <c r="AN274" s="16">
        <v>779</v>
      </c>
      <c r="AO274" s="16">
        <v>640</v>
      </c>
      <c r="AP274" s="16">
        <v>0</v>
      </c>
      <c r="AQ274" s="16">
        <v>1419</v>
      </c>
      <c r="AR274" s="16">
        <v>1</v>
      </c>
      <c r="AS274" s="16">
        <v>0</v>
      </c>
      <c r="AT274" s="16">
        <v>2</v>
      </c>
      <c r="AU274" s="16">
        <v>1</v>
      </c>
      <c r="AV274" s="16">
        <v>3</v>
      </c>
      <c r="AW274" s="16">
        <v>1</v>
      </c>
      <c r="AX274" s="16">
        <v>5</v>
      </c>
      <c r="AY274" s="16">
        <v>7</v>
      </c>
      <c r="AZ274" s="16">
        <v>1</v>
      </c>
      <c r="BA274" s="16">
        <v>7</v>
      </c>
      <c r="BB274" s="16">
        <v>2002</v>
      </c>
      <c r="BC274" s="16">
        <v>4</v>
      </c>
      <c r="BD274" s="16">
        <v>2</v>
      </c>
      <c r="BE274" s="16">
        <v>527</v>
      </c>
      <c r="BF274" s="16">
        <v>4</v>
      </c>
      <c r="BG274" s="16">
        <v>4</v>
      </c>
      <c r="BH274" s="16">
        <v>3</v>
      </c>
      <c r="BI274" s="16">
        <v>120</v>
      </c>
      <c r="BJ274" s="16">
        <v>0</v>
      </c>
      <c r="BK274" s="16">
        <v>0</v>
      </c>
      <c r="BL274" s="16">
        <v>0</v>
      </c>
      <c r="BM274" s="16">
        <v>0</v>
      </c>
      <c r="BN274" s="16">
        <v>0</v>
      </c>
      <c r="BO274" s="16">
        <v>5</v>
      </c>
      <c r="BP274" s="16">
        <v>0</v>
      </c>
      <c r="BQ274" s="16">
        <v>3</v>
      </c>
      <c r="BR274" s="16">
        <v>2009</v>
      </c>
      <c r="BS274" s="16">
        <v>14</v>
      </c>
      <c r="BT274" s="16">
        <v>4</v>
      </c>
      <c r="BU274" s="16">
        <v>5</v>
      </c>
    </row>
    <row r="275" spans="2:73" x14ac:dyDescent="0.35">
      <c r="B275" s="10" t="s">
        <v>559</v>
      </c>
      <c r="C275" s="16">
        <v>112000</v>
      </c>
      <c r="D275" s="16">
        <v>20</v>
      </c>
      <c r="E275" s="16">
        <v>4</v>
      </c>
      <c r="F275" s="19">
        <v>70.049958368026651</v>
      </c>
      <c r="G275" s="16">
        <v>8926</v>
      </c>
      <c r="H275" s="16">
        <v>2</v>
      </c>
      <c r="I275" s="16">
        <v>2</v>
      </c>
      <c r="J275" s="16">
        <v>2</v>
      </c>
      <c r="K275" s="16">
        <v>4</v>
      </c>
      <c r="L275" s="16">
        <v>2</v>
      </c>
      <c r="M275" s="16">
        <v>3</v>
      </c>
      <c r="N275" s="16">
        <v>4</v>
      </c>
      <c r="O275" s="16">
        <v>7</v>
      </c>
      <c r="P275" s="16">
        <v>7</v>
      </c>
      <c r="Q275" s="16">
        <v>3</v>
      </c>
      <c r="R275" s="16">
        <v>4</v>
      </c>
      <c r="S275" s="16">
        <v>4</v>
      </c>
      <c r="T275" s="16">
        <v>3</v>
      </c>
      <c r="U275" s="16">
        <v>1956</v>
      </c>
      <c r="V275" s="16">
        <v>1956</v>
      </c>
      <c r="W275" s="16">
        <v>5</v>
      </c>
      <c r="X275" s="16">
        <v>8</v>
      </c>
      <c r="Y275" s="16">
        <v>6</v>
      </c>
      <c r="Z275" s="16">
        <v>2</v>
      </c>
      <c r="AA275" s="16">
        <v>0</v>
      </c>
      <c r="AB275" s="16">
        <v>3</v>
      </c>
      <c r="AC275" s="16">
        <v>3</v>
      </c>
      <c r="AD275" s="16">
        <v>2</v>
      </c>
      <c r="AE275" s="16">
        <v>4</v>
      </c>
      <c r="AF275" s="16">
        <v>4</v>
      </c>
      <c r="AG275" s="16">
        <v>6</v>
      </c>
      <c r="AH275" s="16">
        <v>0</v>
      </c>
      <c r="AI275" s="16">
        <v>0</v>
      </c>
      <c r="AJ275" s="16">
        <v>672</v>
      </c>
      <c r="AK275" s="16">
        <v>672</v>
      </c>
      <c r="AL275" s="16">
        <v>6</v>
      </c>
      <c r="AM275" s="16">
        <v>3</v>
      </c>
      <c r="AN275" s="16">
        <v>960</v>
      </c>
      <c r="AO275" s="16">
        <v>0</v>
      </c>
      <c r="AP275" s="16">
        <v>0</v>
      </c>
      <c r="AQ275" s="16">
        <v>960</v>
      </c>
      <c r="AR275" s="16">
        <v>0</v>
      </c>
      <c r="AS275" s="16">
        <v>0</v>
      </c>
      <c r="AT275" s="16">
        <v>1</v>
      </c>
      <c r="AU275" s="16">
        <v>0</v>
      </c>
      <c r="AV275" s="16">
        <v>3</v>
      </c>
      <c r="AW275" s="16">
        <v>1</v>
      </c>
      <c r="AX275" s="16">
        <v>4</v>
      </c>
      <c r="AY275" s="16">
        <v>5</v>
      </c>
      <c r="AZ275" s="16">
        <v>0</v>
      </c>
      <c r="BA275" s="16">
        <v>4</v>
      </c>
      <c r="BB275" s="16">
        <v>1956</v>
      </c>
      <c r="BC275" s="16">
        <v>2</v>
      </c>
      <c r="BD275" s="16">
        <v>1</v>
      </c>
      <c r="BE275" s="16">
        <v>288</v>
      </c>
      <c r="BF275" s="16">
        <v>4</v>
      </c>
      <c r="BG275" s="16">
        <v>4</v>
      </c>
      <c r="BH275" s="16">
        <v>3</v>
      </c>
      <c r="BI275" s="16">
        <v>64</v>
      </c>
      <c r="BJ275" s="16">
        <v>0</v>
      </c>
      <c r="BK275" s="16">
        <v>0</v>
      </c>
      <c r="BL275" s="16">
        <v>0</v>
      </c>
      <c r="BM275" s="16">
        <v>160</v>
      </c>
      <c r="BN275" s="16">
        <v>0</v>
      </c>
      <c r="BO275" s="16">
        <v>3</v>
      </c>
      <c r="BP275" s="16">
        <v>0</v>
      </c>
      <c r="BQ275" s="16">
        <v>10</v>
      </c>
      <c r="BR275" s="16">
        <v>2009</v>
      </c>
      <c r="BS275" s="16">
        <v>14</v>
      </c>
      <c r="BT275" s="16">
        <v>3</v>
      </c>
      <c r="BU275" s="16">
        <v>3</v>
      </c>
    </row>
    <row r="276" spans="2:73" x14ac:dyDescent="0.35">
      <c r="B276" s="10" t="s">
        <v>560</v>
      </c>
      <c r="C276" s="16">
        <v>118000</v>
      </c>
      <c r="D276" s="16">
        <v>20</v>
      </c>
      <c r="E276" s="16">
        <v>4</v>
      </c>
      <c r="F276" s="16">
        <v>50</v>
      </c>
      <c r="G276" s="16">
        <v>9405</v>
      </c>
      <c r="H276" s="16">
        <v>2</v>
      </c>
      <c r="I276" s="16">
        <v>1</v>
      </c>
      <c r="J276" s="16">
        <v>2</v>
      </c>
      <c r="K276" s="16">
        <v>4</v>
      </c>
      <c r="L276" s="16">
        <v>4</v>
      </c>
      <c r="M276" s="16">
        <v>3</v>
      </c>
      <c r="N276" s="16">
        <v>4</v>
      </c>
      <c r="O276" s="16">
        <v>7</v>
      </c>
      <c r="P276" s="16">
        <v>7</v>
      </c>
      <c r="Q276" s="16">
        <v>3</v>
      </c>
      <c r="R276" s="16">
        <v>4</v>
      </c>
      <c r="S276" s="16">
        <v>5</v>
      </c>
      <c r="T276" s="16">
        <v>9</v>
      </c>
      <c r="U276" s="16">
        <v>1947</v>
      </c>
      <c r="V276" s="16">
        <v>2008</v>
      </c>
      <c r="W276" s="16">
        <v>6</v>
      </c>
      <c r="X276" s="16">
        <v>8</v>
      </c>
      <c r="Y276" s="16">
        <v>14</v>
      </c>
      <c r="Z276" s="16">
        <v>2</v>
      </c>
      <c r="AA276" s="16">
        <v>0</v>
      </c>
      <c r="AB276" s="16">
        <v>3</v>
      </c>
      <c r="AC276" s="16">
        <v>5</v>
      </c>
      <c r="AD276" s="16">
        <v>2</v>
      </c>
      <c r="AE276" s="16">
        <v>4</v>
      </c>
      <c r="AF276" s="16">
        <v>4</v>
      </c>
      <c r="AG276" s="16">
        <v>6</v>
      </c>
      <c r="AH276" s="16">
        <v>0</v>
      </c>
      <c r="AI276" s="16">
        <v>0</v>
      </c>
      <c r="AJ276" s="16">
        <v>698</v>
      </c>
      <c r="AK276" s="16">
        <v>698</v>
      </c>
      <c r="AL276" s="16">
        <v>6</v>
      </c>
      <c r="AM276" s="16">
        <v>6</v>
      </c>
      <c r="AN276" s="16">
        <v>698</v>
      </c>
      <c r="AO276" s="16">
        <v>0</v>
      </c>
      <c r="AP276" s="16">
        <v>0</v>
      </c>
      <c r="AQ276" s="16">
        <v>698</v>
      </c>
      <c r="AR276" s="16">
        <v>0</v>
      </c>
      <c r="AS276" s="16">
        <v>1</v>
      </c>
      <c r="AT276" s="16">
        <v>1</v>
      </c>
      <c r="AU276" s="16">
        <v>0</v>
      </c>
      <c r="AV276" s="16">
        <v>2</v>
      </c>
      <c r="AW276" s="16">
        <v>1</v>
      </c>
      <c r="AX276" s="16">
        <v>4</v>
      </c>
      <c r="AY276" s="16">
        <v>4</v>
      </c>
      <c r="AZ276" s="16">
        <v>0</v>
      </c>
      <c r="BA276" s="16">
        <v>3</v>
      </c>
      <c r="BB276" s="19">
        <v>1978.5061638868744</v>
      </c>
      <c r="BC276" s="16">
        <v>1</v>
      </c>
      <c r="BD276" s="16">
        <v>0</v>
      </c>
      <c r="BE276" s="16">
        <v>0</v>
      </c>
      <c r="BF276" s="16">
        <v>1</v>
      </c>
      <c r="BG276" s="16">
        <v>1</v>
      </c>
      <c r="BH276" s="16">
        <v>3</v>
      </c>
      <c r="BI276" s="16">
        <v>0</v>
      </c>
      <c r="BJ276" s="16">
        <v>200</v>
      </c>
      <c r="BK276" s="16">
        <v>0</v>
      </c>
      <c r="BL276" s="16">
        <v>0</v>
      </c>
      <c r="BM276" s="16">
        <v>0</v>
      </c>
      <c r="BN276" s="16">
        <v>0</v>
      </c>
      <c r="BO276" s="16">
        <v>5</v>
      </c>
      <c r="BP276" s="16">
        <v>0</v>
      </c>
      <c r="BQ276" s="16">
        <v>6</v>
      </c>
      <c r="BR276" s="16">
        <v>2009</v>
      </c>
      <c r="BS276" s="16">
        <v>14</v>
      </c>
      <c r="BT276" s="16">
        <v>4</v>
      </c>
      <c r="BU276" s="16">
        <v>5</v>
      </c>
    </row>
    <row r="277" spans="2:73" x14ac:dyDescent="0.35">
      <c r="B277" s="10" t="s">
        <v>561</v>
      </c>
      <c r="C277" s="16">
        <v>163900</v>
      </c>
      <c r="D277" s="16">
        <v>80</v>
      </c>
      <c r="E277" s="16">
        <v>4</v>
      </c>
      <c r="F277" s="19">
        <v>70.049958368026651</v>
      </c>
      <c r="G277" s="16">
        <v>9125</v>
      </c>
      <c r="H277" s="16">
        <v>2</v>
      </c>
      <c r="I277" s="16">
        <v>2</v>
      </c>
      <c r="J277" s="16">
        <v>2</v>
      </c>
      <c r="K277" s="16">
        <v>4</v>
      </c>
      <c r="L277" s="16">
        <v>4</v>
      </c>
      <c r="M277" s="16">
        <v>3</v>
      </c>
      <c r="N277" s="16">
        <v>11</v>
      </c>
      <c r="O277" s="16">
        <v>7</v>
      </c>
      <c r="P277" s="16">
        <v>7</v>
      </c>
      <c r="Q277" s="16">
        <v>3</v>
      </c>
      <c r="R277" s="16">
        <v>3</v>
      </c>
      <c r="S277" s="16">
        <v>7</v>
      </c>
      <c r="T277" s="16">
        <v>5</v>
      </c>
      <c r="U277" s="16">
        <v>1992</v>
      </c>
      <c r="V277" s="16">
        <v>1992</v>
      </c>
      <c r="W277" s="16">
        <v>5</v>
      </c>
      <c r="X277" s="16">
        <v>8</v>
      </c>
      <c r="Y277" s="16">
        <v>9</v>
      </c>
      <c r="Z277" s="16">
        <v>4</v>
      </c>
      <c r="AA277" s="16">
        <v>170</v>
      </c>
      <c r="AB277" s="16">
        <v>3</v>
      </c>
      <c r="AC277" s="16">
        <v>3</v>
      </c>
      <c r="AD277" s="16">
        <v>6</v>
      </c>
      <c r="AE277" s="16">
        <v>5</v>
      </c>
      <c r="AF277" s="16">
        <v>4</v>
      </c>
      <c r="AG277" s="16">
        <v>6</v>
      </c>
      <c r="AH277" s="16">
        <v>0</v>
      </c>
      <c r="AI277" s="16">
        <v>0</v>
      </c>
      <c r="AJ277" s="16">
        <v>384</v>
      </c>
      <c r="AK277" s="16">
        <v>384</v>
      </c>
      <c r="AL277" s="16">
        <v>6</v>
      </c>
      <c r="AM277" s="16">
        <v>6</v>
      </c>
      <c r="AN277" s="16">
        <v>812</v>
      </c>
      <c r="AO277" s="16">
        <v>670</v>
      </c>
      <c r="AP277" s="16">
        <v>0</v>
      </c>
      <c r="AQ277" s="16">
        <v>1482</v>
      </c>
      <c r="AR277" s="16">
        <v>0</v>
      </c>
      <c r="AS277" s="16">
        <v>0</v>
      </c>
      <c r="AT277" s="16">
        <v>2</v>
      </c>
      <c r="AU277" s="16">
        <v>1</v>
      </c>
      <c r="AV277" s="16">
        <v>3</v>
      </c>
      <c r="AW277" s="16">
        <v>1</v>
      </c>
      <c r="AX277" s="16">
        <v>5</v>
      </c>
      <c r="AY277" s="16">
        <v>7</v>
      </c>
      <c r="AZ277" s="16">
        <v>1</v>
      </c>
      <c r="BA277" s="16">
        <v>6</v>
      </c>
      <c r="BB277" s="16">
        <v>1992</v>
      </c>
      <c r="BC277" s="16">
        <v>4</v>
      </c>
      <c r="BD277" s="16">
        <v>2</v>
      </c>
      <c r="BE277" s="16">
        <v>392</v>
      </c>
      <c r="BF277" s="16">
        <v>4</v>
      </c>
      <c r="BG277" s="16">
        <v>4</v>
      </c>
      <c r="BH277" s="16">
        <v>3</v>
      </c>
      <c r="BI277" s="16">
        <v>100</v>
      </c>
      <c r="BJ277" s="16">
        <v>25</v>
      </c>
      <c r="BK277" s="16">
        <v>0</v>
      </c>
      <c r="BL277" s="16">
        <v>0</v>
      </c>
      <c r="BM277" s="16">
        <v>0</v>
      </c>
      <c r="BN277" s="16">
        <v>0</v>
      </c>
      <c r="BO277" s="16">
        <v>5</v>
      </c>
      <c r="BP277" s="16">
        <v>0</v>
      </c>
      <c r="BQ277" s="16">
        <v>7</v>
      </c>
      <c r="BR277" s="16">
        <v>2007</v>
      </c>
      <c r="BS277" s="16">
        <v>16</v>
      </c>
      <c r="BT277" s="16">
        <v>4</v>
      </c>
      <c r="BU277" s="16">
        <v>5</v>
      </c>
    </row>
    <row r="278" spans="2:73" x14ac:dyDescent="0.35">
      <c r="B278" s="10" t="s">
        <v>562</v>
      </c>
      <c r="C278" s="16">
        <v>93500</v>
      </c>
      <c r="D278" s="16">
        <v>20</v>
      </c>
      <c r="E278" s="16">
        <v>4</v>
      </c>
      <c r="F278" s="16">
        <v>63</v>
      </c>
      <c r="G278" s="16">
        <v>10712</v>
      </c>
      <c r="H278" s="16">
        <v>2</v>
      </c>
      <c r="I278" s="16">
        <v>1</v>
      </c>
      <c r="J278" s="16">
        <v>2</v>
      </c>
      <c r="K278" s="16">
        <v>4</v>
      </c>
      <c r="L278" s="16">
        <v>4</v>
      </c>
      <c r="M278" s="16">
        <v>3</v>
      </c>
      <c r="N278" s="16">
        <v>6</v>
      </c>
      <c r="O278" s="16">
        <v>7</v>
      </c>
      <c r="P278" s="16">
        <v>7</v>
      </c>
      <c r="Q278" s="16">
        <v>3</v>
      </c>
      <c r="R278" s="16">
        <v>4</v>
      </c>
      <c r="S278" s="16">
        <v>5</v>
      </c>
      <c r="T278" s="16">
        <v>5</v>
      </c>
      <c r="U278" s="16">
        <v>1991</v>
      </c>
      <c r="V278" s="16">
        <v>1992</v>
      </c>
      <c r="W278" s="16">
        <v>5</v>
      </c>
      <c r="X278" s="16">
        <v>8</v>
      </c>
      <c r="Y278" s="16">
        <v>9</v>
      </c>
      <c r="Z278" s="16">
        <v>2</v>
      </c>
      <c r="AA278" s="16">
        <v>0</v>
      </c>
      <c r="AB278" s="16">
        <v>3</v>
      </c>
      <c r="AC278" s="16">
        <v>3</v>
      </c>
      <c r="AD278" s="16">
        <v>6</v>
      </c>
      <c r="AE278" s="16">
        <v>5</v>
      </c>
      <c r="AF278" s="16">
        <v>4</v>
      </c>
      <c r="AG278" s="16">
        <v>3</v>
      </c>
      <c r="AH278" s="16">
        <v>212</v>
      </c>
      <c r="AI278" s="16">
        <v>0</v>
      </c>
      <c r="AJ278" s="16">
        <v>762</v>
      </c>
      <c r="AK278" s="16">
        <v>974</v>
      </c>
      <c r="AL278" s="16">
        <v>6</v>
      </c>
      <c r="AM278" s="16">
        <v>6</v>
      </c>
      <c r="AN278" s="16">
        <v>974</v>
      </c>
      <c r="AO278" s="16">
        <v>0</v>
      </c>
      <c r="AP278" s="16">
        <v>0</v>
      </c>
      <c r="AQ278" s="16">
        <v>974</v>
      </c>
      <c r="AR278" s="16">
        <v>0</v>
      </c>
      <c r="AS278" s="16">
        <v>0</v>
      </c>
      <c r="AT278" s="16">
        <v>1</v>
      </c>
      <c r="AU278" s="16">
        <v>0</v>
      </c>
      <c r="AV278" s="16">
        <v>3</v>
      </c>
      <c r="AW278" s="16">
        <v>1</v>
      </c>
      <c r="AX278" s="16">
        <v>4</v>
      </c>
      <c r="AY278" s="16">
        <v>5</v>
      </c>
      <c r="AZ278" s="16">
        <v>0</v>
      </c>
      <c r="BA278" s="16">
        <v>3</v>
      </c>
      <c r="BB278" s="19">
        <v>1978.5061638868744</v>
      </c>
      <c r="BC278" s="16">
        <v>1</v>
      </c>
      <c r="BD278" s="16">
        <v>0</v>
      </c>
      <c r="BE278" s="16">
        <v>0</v>
      </c>
      <c r="BF278" s="16">
        <v>1</v>
      </c>
      <c r="BG278" s="16">
        <v>1</v>
      </c>
      <c r="BH278" s="16">
        <v>3</v>
      </c>
      <c r="BI278" s="16">
        <v>0</v>
      </c>
      <c r="BJ278" s="16">
        <v>28</v>
      </c>
      <c r="BK278" s="16">
        <v>0</v>
      </c>
      <c r="BL278" s="16">
        <v>0</v>
      </c>
      <c r="BM278" s="16">
        <v>0</v>
      </c>
      <c r="BN278" s="16">
        <v>0</v>
      </c>
      <c r="BO278" s="16">
        <v>3</v>
      </c>
      <c r="BP278" s="16">
        <v>0</v>
      </c>
      <c r="BQ278" s="16">
        <v>9</v>
      </c>
      <c r="BR278" s="16">
        <v>2007</v>
      </c>
      <c r="BS278" s="16">
        <v>16</v>
      </c>
      <c r="BT278" s="16">
        <v>1</v>
      </c>
      <c r="BU278" s="16">
        <v>3</v>
      </c>
    </row>
    <row r="279" spans="2:73" x14ac:dyDescent="0.35">
      <c r="B279" s="10" t="s">
        <v>563</v>
      </c>
      <c r="C279" s="16">
        <v>94000</v>
      </c>
      <c r="D279" s="16">
        <v>50</v>
      </c>
      <c r="E279" s="16">
        <v>4</v>
      </c>
      <c r="F279" s="16">
        <v>54</v>
      </c>
      <c r="G279" s="16">
        <v>6342</v>
      </c>
      <c r="H279" s="16">
        <v>2</v>
      </c>
      <c r="I279" s="16">
        <v>1</v>
      </c>
      <c r="J279" s="16">
        <v>2</v>
      </c>
      <c r="K279" s="16">
        <v>4</v>
      </c>
      <c r="L279" s="16">
        <v>4</v>
      </c>
      <c r="M279" s="16">
        <v>3</v>
      </c>
      <c r="N279" s="16">
        <v>5</v>
      </c>
      <c r="O279" s="16">
        <v>2</v>
      </c>
      <c r="P279" s="16">
        <v>7</v>
      </c>
      <c r="Q279" s="16">
        <v>3</v>
      </c>
      <c r="R279" s="16">
        <v>1</v>
      </c>
      <c r="S279" s="16">
        <v>5</v>
      </c>
      <c r="T279" s="16">
        <v>8</v>
      </c>
      <c r="U279" s="16">
        <v>1875</v>
      </c>
      <c r="V279" s="16">
        <v>1996</v>
      </c>
      <c r="W279" s="16">
        <v>5</v>
      </c>
      <c r="X279" s="16">
        <v>8</v>
      </c>
      <c r="Y279" s="16">
        <v>14</v>
      </c>
      <c r="Z279" s="16">
        <v>2</v>
      </c>
      <c r="AA279" s="16">
        <v>0</v>
      </c>
      <c r="AB279" s="16">
        <v>3</v>
      </c>
      <c r="AC279" s="16">
        <v>4</v>
      </c>
      <c r="AD279" s="16">
        <v>2</v>
      </c>
      <c r="AE279" s="16">
        <v>4</v>
      </c>
      <c r="AF279" s="16">
        <v>4</v>
      </c>
      <c r="AG279" s="16">
        <v>6</v>
      </c>
      <c r="AH279" s="16">
        <v>0</v>
      </c>
      <c r="AI279" s="16">
        <v>0</v>
      </c>
      <c r="AJ279" s="16">
        <v>780</v>
      </c>
      <c r="AK279" s="16">
        <v>780</v>
      </c>
      <c r="AL279" s="16">
        <v>6</v>
      </c>
      <c r="AM279" s="16">
        <v>6</v>
      </c>
      <c r="AN279" s="16">
        <v>780</v>
      </c>
      <c r="AO279" s="16">
        <v>240</v>
      </c>
      <c r="AP279" s="16">
        <v>0</v>
      </c>
      <c r="AQ279" s="16">
        <v>1020</v>
      </c>
      <c r="AR279" s="16">
        <v>0</v>
      </c>
      <c r="AS279" s="16">
        <v>0</v>
      </c>
      <c r="AT279" s="16">
        <v>1</v>
      </c>
      <c r="AU279" s="16">
        <v>0</v>
      </c>
      <c r="AV279" s="16">
        <v>2</v>
      </c>
      <c r="AW279" s="16">
        <v>1</v>
      </c>
      <c r="AX279" s="16">
        <v>4</v>
      </c>
      <c r="AY279" s="16">
        <v>6</v>
      </c>
      <c r="AZ279" s="16">
        <v>0</v>
      </c>
      <c r="BA279" s="16">
        <v>3</v>
      </c>
      <c r="BB279" s="19">
        <v>1978.5061638868744</v>
      </c>
      <c r="BC279" s="16">
        <v>1</v>
      </c>
      <c r="BD279" s="16">
        <v>0</v>
      </c>
      <c r="BE279" s="16">
        <v>0</v>
      </c>
      <c r="BF279" s="16">
        <v>1</v>
      </c>
      <c r="BG279" s="16">
        <v>1</v>
      </c>
      <c r="BH279" s="16">
        <v>2</v>
      </c>
      <c r="BI279" s="16">
        <v>0</v>
      </c>
      <c r="BJ279" s="16">
        <v>0</v>
      </c>
      <c r="BK279" s="16">
        <v>176</v>
      </c>
      <c r="BL279" s="16">
        <v>0</v>
      </c>
      <c r="BM279" s="16">
        <v>0</v>
      </c>
      <c r="BN279" s="16">
        <v>0</v>
      </c>
      <c r="BO279" s="16">
        <v>5</v>
      </c>
      <c r="BP279" s="16">
        <v>0</v>
      </c>
      <c r="BQ279" s="16">
        <v>5</v>
      </c>
      <c r="BR279" s="16">
        <v>2010</v>
      </c>
      <c r="BS279" s="16">
        <v>13</v>
      </c>
      <c r="BT279" s="16">
        <v>4</v>
      </c>
      <c r="BU279" s="16">
        <v>5</v>
      </c>
    </row>
    <row r="280" spans="2:73" x14ac:dyDescent="0.35">
      <c r="B280" s="10" t="s">
        <v>564</v>
      </c>
      <c r="C280" s="16">
        <v>196000</v>
      </c>
      <c r="D280" s="16">
        <v>20</v>
      </c>
      <c r="E280" s="16">
        <v>4</v>
      </c>
      <c r="F280" s="19">
        <v>70.049958368026651</v>
      </c>
      <c r="G280" s="16">
        <v>9819</v>
      </c>
      <c r="H280" s="16">
        <v>2</v>
      </c>
      <c r="I280" s="16">
        <v>2</v>
      </c>
      <c r="J280" s="16">
        <v>2</v>
      </c>
      <c r="K280" s="16">
        <v>4</v>
      </c>
      <c r="L280" s="16">
        <v>4</v>
      </c>
      <c r="M280" s="16">
        <v>2</v>
      </c>
      <c r="N280" s="16">
        <v>6</v>
      </c>
      <c r="O280" s="16">
        <v>7</v>
      </c>
      <c r="P280" s="16">
        <v>7</v>
      </c>
      <c r="Q280" s="16">
        <v>3</v>
      </c>
      <c r="R280" s="16">
        <v>4</v>
      </c>
      <c r="S280" s="16">
        <v>6</v>
      </c>
      <c r="T280" s="16">
        <v>5</v>
      </c>
      <c r="U280" s="16">
        <v>1977</v>
      </c>
      <c r="V280" s="16">
        <v>1977</v>
      </c>
      <c r="W280" s="16">
        <v>5</v>
      </c>
      <c r="X280" s="16">
        <v>8</v>
      </c>
      <c r="Y280" s="16">
        <v>3</v>
      </c>
      <c r="Z280" s="16">
        <v>2</v>
      </c>
      <c r="AA280" s="16">
        <v>0</v>
      </c>
      <c r="AB280" s="16">
        <v>3</v>
      </c>
      <c r="AC280" s="16">
        <v>3</v>
      </c>
      <c r="AD280" s="16">
        <v>6</v>
      </c>
      <c r="AE280" s="16">
        <v>4</v>
      </c>
      <c r="AF280" s="16">
        <v>4</v>
      </c>
      <c r="AG280" s="16">
        <v>4</v>
      </c>
      <c r="AH280" s="16">
        <v>1567</v>
      </c>
      <c r="AI280" s="16">
        <v>0</v>
      </c>
      <c r="AJ280" s="16">
        <v>0</v>
      </c>
      <c r="AK280" s="16">
        <v>1567</v>
      </c>
      <c r="AL280" s="16">
        <v>6</v>
      </c>
      <c r="AM280" s="16">
        <v>6</v>
      </c>
      <c r="AN280" s="16">
        <v>1567</v>
      </c>
      <c r="AO280" s="16">
        <v>0</v>
      </c>
      <c r="AP280" s="16">
        <v>0</v>
      </c>
      <c r="AQ280" s="16">
        <v>1567</v>
      </c>
      <c r="AR280" s="16">
        <v>1</v>
      </c>
      <c r="AS280" s="16">
        <v>0</v>
      </c>
      <c r="AT280" s="16">
        <v>2</v>
      </c>
      <c r="AU280" s="16">
        <v>0</v>
      </c>
      <c r="AV280" s="16">
        <v>2</v>
      </c>
      <c r="AW280" s="16">
        <v>1</v>
      </c>
      <c r="AX280" s="16">
        <v>5</v>
      </c>
      <c r="AY280" s="16">
        <v>5</v>
      </c>
      <c r="AZ280" s="16">
        <v>2</v>
      </c>
      <c r="BA280" s="16">
        <v>6</v>
      </c>
      <c r="BB280" s="16">
        <v>1977</v>
      </c>
      <c r="BC280" s="16">
        <v>3</v>
      </c>
      <c r="BD280" s="16">
        <v>2</v>
      </c>
      <c r="BE280" s="16">
        <v>714</v>
      </c>
      <c r="BF280" s="16">
        <v>4</v>
      </c>
      <c r="BG280" s="16">
        <v>4</v>
      </c>
      <c r="BH280" s="16">
        <v>3</v>
      </c>
      <c r="BI280" s="16">
        <v>264</v>
      </c>
      <c r="BJ280" s="16">
        <v>32</v>
      </c>
      <c r="BK280" s="16">
        <v>0</v>
      </c>
      <c r="BL280" s="16">
        <v>0</v>
      </c>
      <c r="BM280" s="16">
        <v>0</v>
      </c>
      <c r="BN280" s="16">
        <v>0</v>
      </c>
      <c r="BO280" s="16">
        <v>5</v>
      </c>
      <c r="BP280" s="16">
        <v>0</v>
      </c>
      <c r="BQ280" s="16">
        <v>5</v>
      </c>
      <c r="BR280" s="16">
        <v>2009</v>
      </c>
      <c r="BS280" s="16">
        <v>14</v>
      </c>
      <c r="BT280" s="16">
        <v>4</v>
      </c>
      <c r="BU280" s="16">
        <v>5</v>
      </c>
    </row>
    <row r="281" spans="2:73" x14ac:dyDescent="0.35">
      <c r="B281" s="10" t="s">
        <v>565</v>
      </c>
      <c r="C281" s="16">
        <v>197500</v>
      </c>
      <c r="D281" s="16">
        <v>60</v>
      </c>
      <c r="E281" s="16">
        <v>4</v>
      </c>
      <c r="F281" s="19">
        <v>70.049958368026651</v>
      </c>
      <c r="G281" s="16">
        <v>10304</v>
      </c>
      <c r="H281" s="16">
        <v>2</v>
      </c>
      <c r="I281" s="16">
        <v>2</v>
      </c>
      <c r="J281" s="16">
        <v>2</v>
      </c>
      <c r="K281" s="16">
        <v>4</v>
      </c>
      <c r="L281" s="16">
        <v>1</v>
      </c>
      <c r="M281" s="16">
        <v>3</v>
      </c>
      <c r="N281" s="16">
        <v>10</v>
      </c>
      <c r="O281" s="16">
        <v>6</v>
      </c>
      <c r="P281" s="16">
        <v>7</v>
      </c>
      <c r="Q281" s="16">
        <v>3</v>
      </c>
      <c r="R281" s="16">
        <v>8</v>
      </c>
      <c r="S281" s="16">
        <v>5</v>
      </c>
      <c r="T281" s="16">
        <v>7</v>
      </c>
      <c r="U281" s="16">
        <v>1976</v>
      </c>
      <c r="V281" s="16">
        <v>1976</v>
      </c>
      <c r="W281" s="16">
        <v>5</v>
      </c>
      <c r="X281" s="16">
        <v>8</v>
      </c>
      <c r="Y281" s="16">
        <v>3</v>
      </c>
      <c r="Z281" s="16">
        <v>4</v>
      </c>
      <c r="AA281" s="16">
        <v>44</v>
      </c>
      <c r="AB281" s="16">
        <v>3</v>
      </c>
      <c r="AC281" s="16">
        <v>4</v>
      </c>
      <c r="AD281" s="16">
        <v>2</v>
      </c>
      <c r="AE281" s="16">
        <v>4</v>
      </c>
      <c r="AF281" s="16">
        <v>4</v>
      </c>
      <c r="AG281" s="16">
        <v>4</v>
      </c>
      <c r="AH281" s="16">
        <v>381</v>
      </c>
      <c r="AI281" s="16">
        <v>0</v>
      </c>
      <c r="AJ281" s="16">
        <v>399</v>
      </c>
      <c r="AK281" s="16">
        <v>780</v>
      </c>
      <c r="AL281" s="16">
        <v>6</v>
      </c>
      <c r="AM281" s="16">
        <v>6</v>
      </c>
      <c r="AN281" s="16">
        <v>1088</v>
      </c>
      <c r="AO281" s="16">
        <v>780</v>
      </c>
      <c r="AP281" s="16">
        <v>0</v>
      </c>
      <c r="AQ281" s="16">
        <v>1868</v>
      </c>
      <c r="AR281" s="16">
        <v>1</v>
      </c>
      <c r="AS281" s="16">
        <v>0</v>
      </c>
      <c r="AT281" s="16">
        <v>2</v>
      </c>
      <c r="AU281" s="16">
        <v>1</v>
      </c>
      <c r="AV281" s="16">
        <v>4</v>
      </c>
      <c r="AW281" s="16">
        <v>1</v>
      </c>
      <c r="AX281" s="16">
        <v>5</v>
      </c>
      <c r="AY281" s="16">
        <v>9</v>
      </c>
      <c r="AZ281" s="16">
        <v>1</v>
      </c>
      <c r="BA281" s="16">
        <v>6</v>
      </c>
      <c r="BB281" s="16">
        <v>1976</v>
      </c>
      <c r="BC281" s="16">
        <v>2</v>
      </c>
      <c r="BD281" s="16">
        <v>2</v>
      </c>
      <c r="BE281" s="16">
        <v>484</v>
      </c>
      <c r="BF281" s="16">
        <v>4</v>
      </c>
      <c r="BG281" s="16">
        <v>4</v>
      </c>
      <c r="BH281" s="16">
        <v>3</v>
      </c>
      <c r="BI281" s="16">
        <v>448</v>
      </c>
      <c r="BJ281" s="16">
        <v>96</v>
      </c>
      <c r="BK281" s="16">
        <v>0</v>
      </c>
      <c r="BL281" s="16">
        <v>0</v>
      </c>
      <c r="BM281" s="16">
        <v>0</v>
      </c>
      <c r="BN281" s="16">
        <v>0</v>
      </c>
      <c r="BO281" s="16">
        <v>5</v>
      </c>
      <c r="BP281" s="16">
        <v>0</v>
      </c>
      <c r="BQ281" s="16">
        <v>10</v>
      </c>
      <c r="BR281" s="16">
        <v>2009</v>
      </c>
      <c r="BS281" s="16">
        <v>14</v>
      </c>
      <c r="BT281" s="16">
        <v>4</v>
      </c>
      <c r="BU281" s="16">
        <v>5</v>
      </c>
    </row>
    <row r="282" spans="2:73" x14ac:dyDescent="0.35">
      <c r="B282" s="10" t="s">
        <v>566</v>
      </c>
      <c r="C282" s="16">
        <v>80000</v>
      </c>
      <c r="D282" s="16">
        <v>20</v>
      </c>
      <c r="E282" s="16">
        <v>4</v>
      </c>
      <c r="F282" s="19">
        <v>70.049958368026651</v>
      </c>
      <c r="G282" s="16">
        <v>9000</v>
      </c>
      <c r="H282" s="16">
        <v>2</v>
      </c>
      <c r="I282" s="16">
        <v>1</v>
      </c>
      <c r="J282" s="16">
        <v>2</v>
      </c>
      <c r="K282" s="16">
        <v>4</v>
      </c>
      <c r="L282" s="16">
        <v>4</v>
      </c>
      <c r="M282" s="16">
        <v>3</v>
      </c>
      <c r="N282" s="16">
        <v>5</v>
      </c>
      <c r="O282" s="16">
        <v>7</v>
      </c>
      <c r="P282" s="16">
        <v>7</v>
      </c>
      <c r="Q282" s="16">
        <v>3</v>
      </c>
      <c r="R282" s="16">
        <v>4</v>
      </c>
      <c r="S282" s="16">
        <v>5</v>
      </c>
      <c r="T282" s="16">
        <v>3</v>
      </c>
      <c r="U282" s="16">
        <v>1959</v>
      </c>
      <c r="V282" s="16">
        <v>1959</v>
      </c>
      <c r="W282" s="16">
        <v>5</v>
      </c>
      <c r="X282" s="16">
        <v>8</v>
      </c>
      <c r="Y282" s="16">
        <v>4</v>
      </c>
      <c r="Z282" s="16">
        <v>2</v>
      </c>
      <c r="AA282" s="16">
        <v>0</v>
      </c>
      <c r="AB282" s="16">
        <v>3</v>
      </c>
      <c r="AC282" s="16">
        <v>3</v>
      </c>
      <c r="AD282" s="16">
        <v>2</v>
      </c>
      <c r="AE282" s="16">
        <v>4</v>
      </c>
      <c r="AF282" s="16">
        <v>4</v>
      </c>
      <c r="AG282" s="16">
        <v>7</v>
      </c>
      <c r="AH282" s="16">
        <v>288</v>
      </c>
      <c r="AI282" s="16">
        <v>0</v>
      </c>
      <c r="AJ282" s="16">
        <v>718</v>
      </c>
      <c r="AK282" s="16">
        <v>1006</v>
      </c>
      <c r="AL282" s="16">
        <v>6</v>
      </c>
      <c r="AM282" s="16">
        <v>6</v>
      </c>
      <c r="AN282" s="16">
        <v>1006</v>
      </c>
      <c r="AO282" s="16">
        <v>0</v>
      </c>
      <c r="AP282" s="16">
        <v>0</v>
      </c>
      <c r="AQ282" s="16">
        <v>1006</v>
      </c>
      <c r="AR282" s="16">
        <v>0</v>
      </c>
      <c r="AS282" s="16">
        <v>0</v>
      </c>
      <c r="AT282" s="16">
        <v>1</v>
      </c>
      <c r="AU282" s="16">
        <v>0</v>
      </c>
      <c r="AV282" s="16">
        <v>3</v>
      </c>
      <c r="AW282" s="16">
        <v>1</v>
      </c>
      <c r="AX282" s="16">
        <v>4</v>
      </c>
      <c r="AY282" s="16">
        <v>5</v>
      </c>
      <c r="AZ282" s="16">
        <v>0</v>
      </c>
      <c r="BA282" s="16">
        <v>3</v>
      </c>
      <c r="BB282" s="19">
        <v>1978.5061638868744</v>
      </c>
      <c r="BC282" s="16">
        <v>1</v>
      </c>
      <c r="BD282" s="16">
        <v>0</v>
      </c>
      <c r="BE282" s="16">
        <v>0</v>
      </c>
      <c r="BF282" s="16">
        <v>1</v>
      </c>
      <c r="BG282" s="16">
        <v>1</v>
      </c>
      <c r="BH282" s="16">
        <v>3</v>
      </c>
      <c r="BI282" s="16">
        <v>0</v>
      </c>
      <c r="BJ282" s="16">
        <v>24</v>
      </c>
      <c r="BK282" s="16">
        <v>0</v>
      </c>
      <c r="BL282" s="16">
        <v>0</v>
      </c>
      <c r="BM282" s="16">
        <v>0</v>
      </c>
      <c r="BN282" s="16">
        <v>0</v>
      </c>
      <c r="BO282" s="16">
        <v>5</v>
      </c>
      <c r="BP282" s="16">
        <v>0</v>
      </c>
      <c r="BQ282" s="16">
        <v>7</v>
      </c>
      <c r="BR282" s="16">
        <v>2008</v>
      </c>
      <c r="BS282" s="16">
        <v>15</v>
      </c>
      <c r="BT282" s="16">
        <v>4</v>
      </c>
      <c r="BU282" s="16">
        <v>5</v>
      </c>
    </row>
    <row r="283" spans="2:73" x14ac:dyDescent="0.35">
      <c r="B283" s="10" t="s">
        <v>567</v>
      </c>
      <c r="C283" s="16">
        <v>180000</v>
      </c>
      <c r="D283" s="16">
        <v>20</v>
      </c>
      <c r="E283" s="16">
        <v>4</v>
      </c>
      <c r="F283" s="19">
        <v>70.049958368026651</v>
      </c>
      <c r="G283" s="16">
        <v>11200</v>
      </c>
      <c r="H283" s="16">
        <v>2</v>
      </c>
      <c r="I283" s="16">
        <v>1</v>
      </c>
      <c r="J283" s="16">
        <v>2</v>
      </c>
      <c r="K283" s="16">
        <v>4</v>
      </c>
      <c r="L283" s="16">
        <v>4</v>
      </c>
      <c r="M283" s="16">
        <v>3</v>
      </c>
      <c r="N283" s="16">
        <v>15</v>
      </c>
      <c r="O283" s="16">
        <v>7</v>
      </c>
      <c r="P283" s="16">
        <v>7</v>
      </c>
      <c r="Q283" s="16">
        <v>3</v>
      </c>
      <c r="R283" s="16">
        <v>4</v>
      </c>
      <c r="S283" s="16">
        <v>6</v>
      </c>
      <c r="T283" s="16">
        <v>5</v>
      </c>
      <c r="U283" s="16">
        <v>1985</v>
      </c>
      <c r="V283" s="16">
        <v>1985</v>
      </c>
      <c r="W283" s="16">
        <v>5</v>
      </c>
      <c r="X283" s="16">
        <v>8</v>
      </c>
      <c r="Y283" s="16">
        <v>4</v>
      </c>
      <c r="Z283" s="16">
        <v>4</v>
      </c>
      <c r="AA283" s="16">
        <v>85</v>
      </c>
      <c r="AB283" s="16">
        <v>4</v>
      </c>
      <c r="AC283" s="16">
        <v>3</v>
      </c>
      <c r="AD283" s="16">
        <v>2</v>
      </c>
      <c r="AE283" s="16">
        <v>5</v>
      </c>
      <c r="AF283" s="16">
        <v>4</v>
      </c>
      <c r="AG283" s="16">
        <v>7</v>
      </c>
      <c r="AH283" s="16">
        <v>1258</v>
      </c>
      <c r="AI283" s="16">
        <v>0</v>
      </c>
      <c r="AJ283" s="16">
        <v>40</v>
      </c>
      <c r="AK283" s="16">
        <v>1298</v>
      </c>
      <c r="AL283" s="16">
        <v>6</v>
      </c>
      <c r="AM283" s="16">
        <v>6</v>
      </c>
      <c r="AN283" s="16">
        <v>1298</v>
      </c>
      <c r="AO283" s="16">
        <v>0</v>
      </c>
      <c r="AP283" s="16">
        <v>0</v>
      </c>
      <c r="AQ283" s="16">
        <v>1298</v>
      </c>
      <c r="AR283" s="16">
        <v>1</v>
      </c>
      <c r="AS283" s="16">
        <v>0</v>
      </c>
      <c r="AT283" s="16">
        <v>2</v>
      </c>
      <c r="AU283" s="16">
        <v>0</v>
      </c>
      <c r="AV283" s="16">
        <v>3</v>
      </c>
      <c r="AW283" s="16">
        <v>1</v>
      </c>
      <c r="AX283" s="16">
        <v>5</v>
      </c>
      <c r="AY283" s="16">
        <v>5</v>
      </c>
      <c r="AZ283" s="16">
        <v>1</v>
      </c>
      <c r="BA283" s="16">
        <v>6</v>
      </c>
      <c r="BB283" s="16">
        <v>1985</v>
      </c>
      <c r="BC283" s="16">
        <v>2</v>
      </c>
      <c r="BD283" s="16">
        <v>2</v>
      </c>
      <c r="BE283" s="16">
        <v>403</v>
      </c>
      <c r="BF283" s="16">
        <v>4</v>
      </c>
      <c r="BG283" s="16">
        <v>4</v>
      </c>
      <c r="BH283" s="16">
        <v>3</v>
      </c>
      <c r="BI283" s="16">
        <v>165</v>
      </c>
      <c r="BJ283" s="16">
        <v>26</v>
      </c>
      <c r="BK283" s="16">
        <v>0</v>
      </c>
      <c r="BL283" s="16">
        <v>0</v>
      </c>
      <c r="BM283" s="16">
        <v>0</v>
      </c>
      <c r="BN283" s="16">
        <v>0</v>
      </c>
      <c r="BO283" s="16">
        <v>5</v>
      </c>
      <c r="BP283" s="16">
        <v>0</v>
      </c>
      <c r="BQ283" s="16">
        <v>5</v>
      </c>
      <c r="BR283" s="16">
        <v>2006</v>
      </c>
      <c r="BS283" s="16">
        <v>17</v>
      </c>
      <c r="BT283" s="16">
        <v>4</v>
      </c>
      <c r="BU283" s="16">
        <v>5</v>
      </c>
    </row>
    <row r="284" spans="2:73" x14ac:dyDescent="0.35">
      <c r="B284" s="10" t="s">
        <v>568</v>
      </c>
      <c r="C284" s="16">
        <v>116900</v>
      </c>
      <c r="D284" s="16">
        <v>50</v>
      </c>
      <c r="E284" s="16">
        <v>2</v>
      </c>
      <c r="F284" s="19">
        <v>70.049958368026651</v>
      </c>
      <c r="G284" s="16">
        <v>5700</v>
      </c>
      <c r="H284" s="16">
        <v>2</v>
      </c>
      <c r="I284" s="16">
        <v>1</v>
      </c>
      <c r="J284" s="16">
        <v>2</v>
      </c>
      <c r="K284" s="16">
        <v>4</v>
      </c>
      <c r="L284" s="16">
        <v>4</v>
      </c>
      <c r="M284" s="16">
        <v>3</v>
      </c>
      <c r="N284" s="16">
        <v>9</v>
      </c>
      <c r="O284" s="16">
        <v>7</v>
      </c>
      <c r="P284" s="16">
        <v>7</v>
      </c>
      <c r="Q284" s="16">
        <v>3</v>
      </c>
      <c r="R284" s="16">
        <v>1</v>
      </c>
      <c r="S284" s="16">
        <v>7</v>
      </c>
      <c r="T284" s="16">
        <v>7</v>
      </c>
      <c r="U284" s="16">
        <v>1926</v>
      </c>
      <c r="V284" s="16">
        <v>1950</v>
      </c>
      <c r="W284" s="16">
        <v>5</v>
      </c>
      <c r="X284" s="16">
        <v>8</v>
      </c>
      <c r="Y284" s="16">
        <v>4</v>
      </c>
      <c r="Z284" s="16">
        <v>2</v>
      </c>
      <c r="AA284" s="16">
        <v>0</v>
      </c>
      <c r="AB284" s="16">
        <v>3</v>
      </c>
      <c r="AC284" s="16">
        <v>3</v>
      </c>
      <c r="AD284" s="16">
        <v>6</v>
      </c>
      <c r="AE284" s="16">
        <v>4</v>
      </c>
      <c r="AF284" s="16">
        <v>4</v>
      </c>
      <c r="AG284" s="16">
        <v>6</v>
      </c>
      <c r="AH284" s="16">
        <v>0</v>
      </c>
      <c r="AI284" s="16">
        <v>0</v>
      </c>
      <c r="AJ284" s="16">
        <v>572</v>
      </c>
      <c r="AK284" s="16">
        <v>572</v>
      </c>
      <c r="AL284" s="16">
        <v>6</v>
      </c>
      <c r="AM284" s="16">
        <v>6</v>
      </c>
      <c r="AN284" s="16">
        <v>572</v>
      </c>
      <c r="AO284" s="16">
        <v>539</v>
      </c>
      <c r="AP284" s="16">
        <v>0</v>
      </c>
      <c r="AQ284" s="16">
        <v>1111</v>
      </c>
      <c r="AR284" s="16">
        <v>0</v>
      </c>
      <c r="AS284" s="16">
        <v>0</v>
      </c>
      <c r="AT284" s="16">
        <v>1</v>
      </c>
      <c r="AU284" s="16">
        <v>0</v>
      </c>
      <c r="AV284" s="16">
        <v>2</v>
      </c>
      <c r="AW284" s="16">
        <v>1</v>
      </c>
      <c r="AX284" s="16">
        <v>4</v>
      </c>
      <c r="AY284" s="16">
        <v>5</v>
      </c>
      <c r="AZ284" s="16">
        <v>1</v>
      </c>
      <c r="BA284" s="16">
        <v>5</v>
      </c>
      <c r="BB284" s="16">
        <v>1982</v>
      </c>
      <c r="BC284" s="16">
        <v>2</v>
      </c>
      <c r="BD284" s="16">
        <v>1</v>
      </c>
      <c r="BE284" s="16">
        <v>288</v>
      </c>
      <c r="BF284" s="16">
        <v>4</v>
      </c>
      <c r="BG284" s="16">
        <v>4</v>
      </c>
      <c r="BH284" s="16">
        <v>3</v>
      </c>
      <c r="BI284" s="16">
        <v>0</v>
      </c>
      <c r="BJ284" s="16">
        <v>0</v>
      </c>
      <c r="BK284" s="16">
        <v>176</v>
      </c>
      <c r="BL284" s="16">
        <v>0</v>
      </c>
      <c r="BM284" s="16">
        <v>0</v>
      </c>
      <c r="BN284" s="16">
        <v>0</v>
      </c>
      <c r="BO284" s="16">
        <v>5</v>
      </c>
      <c r="BP284" s="16">
        <v>0</v>
      </c>
      <c r="BQ284" s="16">
        <v>8</v>
      </c>
      <c r="BR284" s="16">
        <v>2008</v>
      </c>
      <c r="BS284" s="16">
        <v>15</v>
      </c>
      <c r="BT284" s="16">
        <v>4</v>
      </c>
      <c r="BU284" s="16">
        <v>5</v>
      </c>
    </row>
    <row r="285" spans="2:73" x14ac:dyDescent="0.35">
      <c r="B285" s="10" t="s">
        <v>569</v>
      </c>
      <c r="C285" s="16">
        <v>120500</v>
      </c>
      <c r="D285" s="16">
        <v>30</v>
      </c>
      <c r="E285" s="16">
        <v>2</v>
      </c>
      <c r="F285" s="19">
        <v>70.049958368026651</v>
      </c>
      <c r="G285" s="16">
        <v>5890</v>
      </c>
      <c r="H285" s="16">
        <v>2</v>
      </c>
      <c r="I285" s="16">
        <v>1</v>
      </c>
      <c r="J285" s="16">
        <v>2</v>
      </c>
      <c r="K285" s="16">
        <v>4</v>
      </c>
      <c r="L285" s="16">
        <v>2</v>
      </c>
      <c r="M285" s="16">
        <v>3</v>
      </c>
      <c r="N285" s="16">
        <v>3</v>
      </c>
      <c r="O285" s="16">
        <v>7</v>
      </c>
      <c r="P285" s="16">
        <v>7</v>
      </c>
      <c r="Q285" s="16">
        <v>3</v>
      </c>
      <c r="R285" s="16">
        <v>4</v>
      </c>
      <c r="S285" s="16">
        <v>6</v>
      </c>
      <c r="T285" s="16">
        <v>8</v>
      </c>
      <c r="U285" s="16">
        <v>1930</v>
      </c>
      <c r="V285" s="16">
        <v>2007</v>
      </c>
      <c r="W285" s="16">
        <v>5</v>
      </c>
      <c r="X285" s="16">
        <v>8</v>
      </c>
      <c r="Y285" s="16">
        <v>4</v>
      </c>
      <c r="Z285" s="16">
        <v>2</v>
      </c>
      <c r="AA285" s="16">
        <v>0</v>
      </c>
      <c r="AB285" s="16">
        <v>4</v>
      </c>
      <c r="AC285" s="16">
        <v>4</v>
      </c>
      <c r="AD285" s="16">
        <v>3</v>
      </c>
      <c r="AE285" s="16">
        <v>4</v>
      </c>
      <c r="AF285" s="16">
        <v>4</v>
      </c>
      <c r="AG285" s="16">
        <v>4</v>
      </c>
      <c r="AH285" s="16">
        <v>538</v>
      </c>
      <c r="AI285" s="16">
        <v>0</v>
      </c>
      <c r="AJ285" s="16">
        <v>278</v>
      </c>
      <c r="AK285" s="16">
        <v>816</v>
      </c>
      <c r="AL285" s="16">
        <v>6</v>
      </c>
      <c r="AM285" s="16">
        <v>6</v>
      </c>
      <c r="AN285" s="16">
        <v>816</v>
      </c>
      <c r="AO285" s="16">
        <v>0</v>
      </c>
      <c r="AP285" s="16">
        <v>0</v>
      </c>
      <c r="AQ285" s="16">
        <v>816</v>
      </c>
      <c r="AR285" s="16">
        <v>0</v>
      </c>
      <c r="AS285" s="16">
        <v>0</v>
      </c>
      <c r="AT285" s="16">
        <v>1</v>
      </c>
      <c r="AU285" s="16">
        <v>0</v>
      </c>
      <c r="AV285" s="16">
        <v>2</v>
      </c>
      <c r="AW285" s="16">
        <v>1</v>
      </c>
      <c r="AX285" s="16">
        <v>4</v>
      </c>
      <c r="AY285" s="16">
        <v>5</v>
      </c>
      <c r="AZ285" s="16">
        <v>0</v>
      </c>
      <c r="BA285" s="16">
        <v>5</v>
      </c>
      <c r="BB285" s="16">
        <v>2002</v>
      </c>
      <c r="BC285" s="16">
        <v>2</v>
      </c>
      <c r="BD285" s="16">
        <v>1</v>
      </c>
      <c r="BE285" s="16">
        <v>432</v>
      </c>
      <c r="BF285" s="16">
        <v>4</v>
      </c>
      <c r="BG285" s="16">
        <v>4</v>
      </c>
      <c r="BH285" s="16">
        <v>3</v>
      </c>
      <c r="BI285" s="16">
        <v>0</v>
      </c>
      <c r="BJ285" s="16">
        <v>0</v>
      </c>
      <c r="BK285" s="16">
        <v>96</v>
      </c>
      <c r="BL285" s="16">
        <v>0</v>
      </c>
      <c r="BM285" s="16">
        <v>0</v>
      </c>
      <c r="BN285" s="16">
        <v>0</v>
      </c>
      <c r="BO285" s="16">
        <v>5</v>
      </c>
      <c r="BP285" s="16">
        <v>0</v>
      </c>
      <c r="BQ285" s="16">
        <v>6</v>
      </c>
      <c r="BR285" s="16">
        <v>2008</v>
      </c>
      <c r="BS285" s="16">
        <v>15</v>
      </c>
      <c r="BT285" s="16">
        <v>4</v>
      </c>
      <c r="BU285" s="16">
        <v>5</v>
      </c>
    </row>
    <row r="286" spans="2:73" x14ac:dyDescent="0.35">
      <c r="B286" s="10" t="s">
        <v>570</v>
      </c>
      <c r="C286" s="16">
        <v>201800</v>
      </c>
      <c r="D286" s="16">
        <v>60</v>
      </c>
      <c r="E286" s="16">
        <v>4</v>
      </c>
      <c r="F286" s="19">
        <v>70.049958368026651</v>
      </c>
      <c r="G286" s="16">
        <v>13700</v>
      </c>
      <c r="H286" s="16">
        <v>2</v>
      </c>
      <c r="I286" s="16">
        <v>2</v>
      </c>
      <c r="J286" s="16">
        <v>2</v>
      </c>
      <c r="K286" s="16">
        <v>4</v>
      </c>
      <c r="L286" s="16">
        <v>4</v>
      </c>
      <c r="M286" s="16">
        <v>3</v>
      </c>
      <c r="N286" s="16">
        <v>7</v>
      </c>
      <c r="O286" s="16">
        <v>7</v>
      </c>
      <c r="P286" s="16">
        <v>7</v>
      </c>
      <c r="Q286" s="16">
        <v>3</v>
      </c>
      <c r="R286" s="16">
        <v>8</v>
      </c>
      <c r="S286" s="16">
        <v>7</v>
      </c>
      <c r="T286" s="16">
        <v>6</v>
      </c>
      <c r="U286" s="16">
        <v>1965</v>
      </c>
      <c r="V286" s="16">
        <v>1988</v>
      </c>
      <c r="W286" s="16">
        <v>5</v>
      </c>
      <c r="X286" s="16">
        <v>8</v>
      </c>
      <c r="Y286" s="16">
        <v>14</v>
      </c>
      <c r="Z286" s="16">
        <v>5</v>
      </c>
      <c r="AA286" s="16">
        <v>288</v>
      </c>
      <c r="AB286" s="16">
        <v>3</v>
      </c>
      <c r="AC286" s="16">
        <v>3</v>
      </c>
      <c r="AD286" s="16">
        <v>2</v>
      </c>
      <c r="AE286" s="16">
        <v>4</v>
      </c>
      <c r="AF286" s="16">
        <v>4</v>
      </c>
      <c r="AG286" s="16">
        <v>4</v>
      </c>
      <c r="AH286" s="16">
        <v>454</v>
      </c>
      <c r="AI286" s="16">
        <v>0</v>
      </c>
      <c r="AJ286" s="16">
        <v>410</v>
      </c>
      <c r="AK286" s="16">
        <v>864</v>
      </c>
      <c r="AL286" s="16">
        <v>6</v>
      </c>
      <c r="AM286" s="16">
        <v>6</v>
      </c>
      <c r="AN286" s="16">
        <v>902</v>
      </c>
      <c r="AO286" s="16">
        <v>918</v>
      </c>
      <c r="AP286" s="16">
        <v>0</v>
      </c>
      <c r="AQ286" s="16">
        <v>1820</v>
      </c>
      <c r="AR286" s="16">
        <v>0</v>
      </c>
      <c r="AS286" s="16">
        <v>0</v>
      </c>
      <c r="AT286" s="16">
        <v>1</v>
      </c>
      <c r="AU286" s="16">
        <v>2</v>
      </c>
      <c r="AV286" s="16">
        <v>4</v>
      </c>
      <c r="AW286" s="16">
        <v>1</v>
      </c>
      <c r="AX286" s="16">
        <v>5</v>
      </c>
      <c r="AY286" s="16">
        <v>8</v>
      </c>
      <c r="AZ286" s="16">
        <v>2</v>
      </c>
      <c r="BA286" s="16">
        <v>6</v>
      </c>
      <c r="BB286" s="16">
        <v>1965</v>
      </c>
      <c r="BC286" s="16">
        <v>2</v>
      </c>
      <c r="BD286" s="16">
        <v>2</v>
      </c>
      <c r="BE286" s="16">
        <v>492</v>
      </c>
      <c r="BF286" s="16">
        <v>4</v>
      </c>
      <c r="BG286" s="16">
        <v>4</v>
      </c>
      <c r="BH286" s="16">
        <v>3</v>
      </c>
      <c r="BI286" s="16">
        <v>60</v>
      </c>
      <c r="BJ286" s="16">
        <v>84</v>
      </c>
      <c r="BK286" s="16">
        <v>0</v>
      </c>
      <c r="BL286" s="16">
        <v>0</v>
      </c>
      <c r="BM286" s="16">
        <v>273</v>
      </c>
      <c r="BN286" s="16">
        <v>0</v>
      </c>
      <c r="BO286" s="16">
        <v>4</v>
      </c>
      <c r="BP286" s="16">
        <v>0</v>
      </c>
      <c r="BQ286" s="16">
        <v>5</v>
      </c>
      <c r="BR286" s="16">
        <v>2008</v>
      </c>
      <c r="BS286" s="16">
        <v>15</v>
      </c>
      <c r="BT286" s="16">
        <v>4</v>
      </c>
      <c r="BU286" s="16">
        <v>5</v>
      </c>
    </row>
    <row r="287" spans="2:73" x14ac:dyDescent="0.35">
      <c r="B287" s="10" t="s">
        <v>571</v>
      </c>
      <c r="C287" s="16">
        <v>224000</v>
      </c>
      <c r="D287" s="16">
        <v>20</v>
      </c>
      <c r="E287" s="16">
        <v>4</v>
      </c>
      <c r="F287" s="19">
        <v>70.049958368026651</v>
      </c>
      <c r="G287" s="16">
        <v>14778</v>
      </c>
      <c r="H287" s="16">
        <v>2</v>
      </c>
      <c r="I287" s="16">
        <v>2</v>
      </c>
      <c r="J287" s="16">
        <v>3</v>
      </c>
      <c r="K287" s="16">
        <v>4</v>
      </c>
      <c r="L287" s="16">
        <v>1</v>
      </c>
      <c r="M287" s="16">
        <v>3</v>
      </c>
      <c r="N287" s="16">
        <v>14</v>
      </c>
      <c r="O287" s="16">
        <v>6</v>
      </c>
      <c r="P287" s="16">
        <v>7</v>
      </c>
      <c r="Q287" s="16">
        <v>3</v>
      </c>
      <c r="R287" s="16">
        <v>4</v>
      </c>
      <c r="S287" s="16">
        <v>6</v>
      </c>
      <c r="T287" s="16">
        <v>7</v>
      </c>
      <c r="U287" s="16">
        <v>1954</v>
      </c>
      <c r="V287" s="16">
        <v>2006</v>
      </c>
      <c r="W287" s="16">
        <v>6</v>
      </c>
      <c r="X287" s="16">
        <v>8</v>
      </c>
      <c r="Y287" s="16">
        <v>9</v>
      </c>
      <c r="Z287" s="16">
        <v>4</v>
      </c>
      <c r="AA287" s="16">
        <v>72</v>
      </c>
      <c r="AB287" s="16">
        <v>4</v>
      </c>
      <c r="AC287" s="16">
        <v>3</v>
      </c>
      <c r="AD287" s="16">
        <v>2</v>
      </c>
      <c r="AE287" s="16">
        <v>4</v>
      </c>
      <c r="AF287" s="16">
        <v>4</v>
      </c>
      <c r="AG287" s="16">
        <v>3</v>
      </c>
      <c r="AH287" s="16">
        <v>728</v>
      </c>
      <c r="AI287" s="16">
        <v>0</v>
      </c>
      <c r="AJ287" s="16">
        <v>568</v>
      </c>
      <c r="AK287" s="16">
        <v>1296</v>
      </c>
      <c r="AL287" s="16">
        <v>6</v>
      </c>
      <c r="AM287" s="16">
        <v>6</v>
      </c>
      <c r="AN287" s="16">
        <v>1640</v>
      </c>
      <c r="AO287" s="16">
        <v>0</v>
      </c>
      <c r="AP287" s="16">
        <v>0</v>
      </c>
      <c r="AQ287" s="16">
        <v>1640</v>
      </c>
      <c r="AR287" s="16">
        <v>1</v>
      </c>
      <c r="AS287" s="16">
        <v>0</v>
      </c>
      <c r="AT287" s="16">
        <v>1</v>
      </c>
      <c r="AU287" s="16">
        <v>0</v>
      </c>
      <c r="AV287" s="16">
        <v>3</v>
      </c>
      <c r="AW287" s="16">
        <v>1</v>
      </c>
      <c r="AX287" s="16">
        <v>5</v>
      </c>
      <c r="AY287" s="16">
        <v>7</v>
      </c>
      <c r="AZ287" s="16">
        <v>1</v>
      </c>
      <c r="BA287" s="16">
        <v>5</v>
      </c>
      <c r="BB287" s="16">
        <v>1993</v>
      </c>
      <c r="BC287" s="16">
        <v>2</v>
      </c>
      <c r="BD287" s="16">
        <v>2</v>
      </c>
      <c r="BE287" s="16">
        <v>924</v>
      </c>
      <c r="BF287" s="16">
        <v>4</v>
      </c>
      <c r="BG287" s="16">
        <v>4</v>
      </c>
      <c r="BH287" s="16">
        <v>3</v>
      </c>
      <c r="BI287" s="16">
        <v>108</v>
      </c>
      <c r="BJ287" s="16">
        <v>0</v>
      </c>
      <c r="BK287" s="16">
        <v>0</v>
      </c>
      <c r="BL287" s="16">
        <v>216</v>
      </c>
      <c r="BM287" s="16">
        <v>0</v>
      </c>
      <c r="BN287" s="16">
        <v>0</v>
      </c>
      <c r="BO287" s="16">
        <v>5</v>
      </c>
      <c r="BP287" s="16">
        <v>0</v>
      </c>
      <c r="BQ287" s="16">
        <v>11</v>
      </c>
      <c r="BR287" s="16">
        <v>2008</v>
      </c>
      <c r="BS287" s="16">
        <v>15</v>
      </c>
      <c r="BT287" s="16">
        <v>4</v>
      </c>
      <c r="BU287" s="16">
        <v>5</v>
      </c>
    </row>
    <row r="288" spans="2:73" x14ac:dyDescent="0.35">
      <c r="B288" s="10" t="s">
        <v>572</v>
      </c>
      <c r="C288" s="16">
        <v>194000</v>
      </c>
      <c r="D288" s="16">
        <v>80</v>
      </c>
      <c r="E288" s="16">
        <v>4</v>
      </c>
      <c r="F288" s="19">
        <v>70.049958368026651</v>
      </c>
      <c r="G288" s="16">
        <v>16157</v>
      </c>
      <c r="H288" s="16">
        <v>2</v>
      </c>
      <c r="I288" s="16">
        <v>2</v>
      </c>
      <c r="J288" s="16">
        <v>2</v>
      </c>
      <c r="K288" s="16">
        <v>4</v>
      </c>
      <c r="L288" s="16">
        <v>3</v>
      </c>
      <c r="M288" s="16">
        <v>3</v>
      </c>
      <c r="N288" s="16">
        <v>8</v>
      </c>
      <c r="O288" s="16">
        <v>2</v>
      </c>
      <c r="P288" s="16">
        <v>7</v>
      </c>
      <c r="Q288" s="16">
        <v>3</v>
      </c>
      <c r="R288" s="16">
        <v>3</v>
      </c>
      <c r="S288" s="16">
        <v>5</v>
      </c>
      <c r="T288" s="16">
        <v>7</v>
      </c>
      <c r="U288" s="16">
        <v>1978</v>
      </c>
      <c r="V288" s="16">
        <v>1978</v>
      </c>
      <c r="W288" s="16">
        <v>5</v>
      </c>
      <c r="X288" s="16">
        <v>8</v>
      </c>
      <c r="Y288" s="16">
        <v>3</v>
      </c>
      <c r="Z288" s="16">
        <v>2</v>
      </c>
      <c r="AA288" s="16">
        <v>0</v>
      </c>
      <c r="AB288" s="16">
        <v>3</v>
      </c>
      <c r="AC288" s="16">
        <v>3</v>
      </c>
      <c r="AD288" s="16">
        <v>6</v>
      </c>
      <c r="AE288" s="16">
        <v>5</v>
      </c>
      <c r="AF288" s="16">
        <v>4</v>
      </c>
      <c r="AG288" s="16">
        <v>4</v>
      </c>
      <c r="AH288" s="16">
        <v>680</v>
      </c>
      <c r="AI288" s="16">
        <v>391</v>
      </c>
      <c r="AJ288" s="16">
        <v>289</v>
      </c>
      <c r="AK288" s="16">
        <v>1360</v>
      </c>
      <c r="AL288" s="16">
        <v>6</v>
      </c>
      <c r="AM288" s="16">
        <v>6</v>
      </c>
      <c r="AN288" s="16">
        <v>1432</v>
      </c>
      <c r="AO288" s="16">
        <v>0</v>
      </c>
      <c r="AP288" s="16">
        <v>0</v>
      </c>
      <c r="AQ288" s="16">
        <v>1432</v>
      </c>
      <c r="AR288" s="16">
        <v>1</v>
      </c>
      <c r="AS288" s="16">
        <v>0</v>
      </c>
      <c r="AT288" s="16">
        <v>1</v>
      </c>
      <c r="AU288" s="16">
        <v>1</v>
      </c>
      <c r="AV288" s="16">
        <v>2</v>
      </c>
      <c r="AW288" s="16">
        <v>1</v>
      </c>
      <c r="AX288" s="16">
        <v>5</v>
      </c>
      <c r="AY288" s="16">
        <v>5</v>
      </c>
      <c r="AZ288" s="16">
        <v>1</v>
      </c>
      <c r="BA288" s="16">
        <v>6</v>
      </c>
      <c r="BB288" s="16">
        <v>1978</v>
      </c>
      <c r="BC288" s="16">
        <v>2</v>
      </c>
      <c r="BD288" s="16">
        <v>2</v>
      </c>
      <c r="BE288" s="16">
        <v>588</v>
      </c>
      <c r="BF288" s="16">
        <v>4</v>
      </c>
      <c r="BG288" s="16">
        <v>4</v>
      </c>
      <c r="BH288" s="16">
        <v>3</v>
      </c>
      <c r="BI288" s="16">
        <v>168</v>
      </c>
      <c r="BJ288" s="16">
        <v>180</v>
      </c>
      <c r="BK288" s="16">
        <v>0</v>
      </c>
      <c r="BL288" s="16">
        <v>0</v>
      </c>
      <c r="BM288" s="16">
        <v>0</v>
      </c>
      <c r="BN288" s="16">
        <v>0</v>
      </c>
      <c r="BO288" s="16">
        <v>5</v>
      </c>
      <c r="BP288" s="16">
        <v>0</v>
      </c>
      <c r="BQ288" s="16">
        <v>6</v>
      </c>
      <c r="BR288" s="16">
        <v>2007</v>
      </c>
      <c r="BS288" s="16">
        <v>16</v>
      </c>
      <c r="BT288" s="16">
        <v>4</v>
      </c>
      <c r="BU288" s="16">
        <v>5</v>
      </c>
    </row>
    <row r="289" spans="2:73" x14ac:dyDescent="0.35">
      <c r="B289" s="10" t="s">
        <v>573</v>
      </c>
      <c r="C289" s="16">
        <v>200500</v>
      </c>
      <c r="D289" s="16">
        <v>50</v>
      </c>
      <c r="E289" s="16">
        <v>4</v>
      </c>
      <c r="F289" s="16">
        <v>138</v>
      </c>
      <c r="G289" s="16">
        <v>18030</v>
      </c>
      <c r="H289" s="16">
        <v>2</v>
      </c>
      <c r="I289" s="16">
        <v>2</v>
      </c>
      <c r="J289" s="16">
        <v>1</v>
      </c>
      <c r="K289" s="16">
        <v>4</v>
      </c>
      <c r="L289" s="16">
        <v>4</v>
      </c>
      <c r="M289" s="16">
        <v>3</v>
      </c>
      <c r="N289" s="16">
        <v>1</v>
      </c>
      <c r="O289" s="16">
        <v>7</v>
      </c>
      <c r="P289" s="16">
        <v>7</v>
      </c>
      <c r="Q289" s="16">
        <v>3</v>
      </c>
      <c r="R289" s="16">
        <v>1</v>
      </c>
      <c r="S289" s="16">
        <v>5</v>
      </c>
      <c r="T289" s="16">
        <v>6</v>
      </c>
      <c r="U289" s="16">
        <v>1946</v>
      </c>
      <c r="V289" s="16">
        <v>1994</v>
      </c>
      <c r="W289" s="16">
        <v>5</v>
      </c>
      <c r="X289" s="16">
        <v>8</v>
      </c>
      <c r="Y289" s="16">
        <v>10</v>
      </c>
      <c r="Z289" s="16">
        <v>2</v>
      </c>
      <c r="AA289" s="16">
        <v>0</v>
      </c>
      <c r="AB289" s="16">
        <v>3</v>
      </c>
      <c r="AC289" s="16">
        <v>3</v>
      </c>
      <c r="AD289" s="16">
        <v>2</v>
      </c>
      <c r="AE289" s="16">
        <v>4</v>
      </c>
      <c r="AF289" s="16">
        <v>4</v>
      </c>
      <c r="AG289" s="16">
        <v>2</v>
      </c>
      <c r="AH289" s="16">
        <v>152</v>
      </c>
      <c r="AI289" s="16">
        <v>469</v>
      </c>
      <c r="AJ289" s="16">
        <v>977</v>
      </c>
      <c r="AK289" s="16">
        <v>1598</v>
      </c>
      <c r="AL289" s="16">
        <v>6</v>
      </c>
      <c r="AM289" s="16">
        <v>6</v>
      </c>
      <c r="AN289" s="16">
        <v>1636</v>
      </c>
      <c r="AO289" s="16">
        <v>971</v>
      </c>
      <c r="AP289" s="16">
        <v>479</v>
      </c>
      <c r="AQ289" s="16">
        <v>3086</v>
      </c>
      <c r="AR289" s="16">
        <v>0</v>
      </c>
      <c r="AS289" s="16">
        <v>0</v>
      </c>
      <c r="AT289" s="16">
        <v>3</v>
      </c>
      <c r="AU289" s="16">
        <v>0</v>
      </c>
      <c r="AV289" s="16">
        <v>3</v>
      </c>
      <c r="AW289" s="16">
        <v>1</v>
      </c>
      <c r="AX289" s="16">
        <v>6</v>
      </c>
      <c r="AY289" s="16">
        <v>12</v>
      </c>
      <c r="AZ289" s="16">
        <v>1</v>
      </c>
      <c r="BA289" s="16">
        <v>3</v>
      </c>
      <c r="BB289" s="19">
        <v>1978.5061638868744</v>
      </c>
      <c r="BC289" s="16">
        <v>1</v>
      </c>
      <c r="BD289" s="16">
        <v>0</v>
      </c>
      <c r="BE289" s="16">
        <v>0</v>
      </c>
      <c r="BF289" s="16">
        <v>1</v>
      </c>
      <c r="BG289" s="16">
        <v>1</v>
      </c>
      <c r="BH289" s="16">
        <v>3</v>
      </c>
      <c r="BI289" s="16">
        <v>122</v>
      </c>
      <c r="BJ289" s="16">
        <v>0</v>
      </c>
      <c r="BK289" s="16">
        <v>0</v>
      </c>
      <c r="BL289" s="16">
        <v>0</v>
      </c>
      <c r="BM289" s="16">
        <v>0</v>
      </c>
      <c r="BN289" s="16">
        <v>0</v>
      </c>
      <c r="BO289" s="16">
        <v>3</v>
      </c>
      <c r="BP289" s="16">
        <v>0</v>
      </c>
      <c r="BQ289" s="16">
        <v>3</v>
      </c>
      <c r="BR289" s="16">
        <v>2007</v>
      </c>
      <c r="BS289" s="16">
        <v>16</v>
      </c>
      <c r="BT289" s="16">
        <v>4</v>
      </c>
      <c r="BU289" s="16">
        <v>5</v>
      </c>
    </row>
    <row r="290" spans="2:73" x14ac:dyDescent="0.35">
      <c r="B290" s="10" t="s">
        <v>574</v>
      </c>
      <c r="C290" s="16">
        <v>115000</v>
      </c>
      <c r="D290" s="16">
        <v>50</v>
      </c>
      <c r="E290" s="16">
        <v>2</v>
      </c>
      <c r="F290" s="19">
        <v>70.049958368026651</v>
      </c>
      <c r="G290" s="16">
        <v>3950</v>
      </c>
      <c r="H290" s="16">
        <v>2</v>
      </c>
      <c r="I290" s="16">
        <v>1</v>
      </c>
      <c r="J290" s="16">
        <v>1</v>
      </c>
      <c r="K290" s="16">
        <v>4</v>
      </c>
      <c r="L290" s="16">
        <v>4</v>
      </c>
      <c r="M290" s="16">
        <v>3</v>
      </c>
      <c r="N290" s="16">
        <v>9</v>
      </c>
      <c r="O290" s="16">
        <v>3</v>
      </c>
      <c r="P290" s="16">
        <v>7</v>
      </c>
      <c r="Q290" s="16">
        <v>3</v>
      </c>
      <c r="R290" s="16">
        <v>1</v>
      </c>
      <c r="S290" s="16">
        <v>6</v>
      </c>
      <c r="T290" s="16">
        <v>8</v>
      </c>
      <c r="U290" s="16">
        <v>1926</v>
      </c>
      <c r="V290" s="16">
        <v>2004</v>
      </c>
      <c r="W290" s="16">
        <v>5</v>
      </c>
      <c r="X290" s="16">
        <v>8</v>
      </c>
      <c r="Y290" s="16">
        <v>10</v>
      </c>
      <c r="Z290" s="16">
        <v>2</v>
      </c>
      <c r="AA290" s="16">
        <v>0</v>
      </c>
      <c r="AB290" s="16">
        <v>3</v>
      </c>
      <c r="AC290" s="16">
        <v>3</v>
      </c>
      <c r="AD290" s="16">
        <v>2</v>
      </c>
      <c r="AE290" s="16">
        <v>4</v>
      </c>
      <c r="AF290" s="16">
        <v>4</v>
      </c>
      <c r="AG290" s="16">
        <v>2</v>
      </c>
      <c r="AH290" s="16">
        <v>468</v>
      </c>
      <c r="AI290" s="16">
        <v>0</v>
      </c>
      <c r="AJ290" s="16">
        <v>350</v>
      </c>
      <c r="AK290" s="16">
        <v>818</v>
      </c>
      <c r="AL290" s="16">
        <v>6</v>
      </c>
      <c r="AM290" s="16">
        <v>6</v>
      </c>
      <c r="AN290" s="16">
        <v>818</v>
      </c>
      <c r="AO290" s="16">
        <v>406</v>
      </c>
      <c r="AP290" s="16">
        <v>0</v>
      </c>
      <c r="AQ290" s="16">
        <v>1224</v>
      </c>
      <c r="AR290" s="16">
        <v>0</v>
      </c>
      <c r="AS290" s="16">
        <v>0</v>
      </c>
      <c r="AT290" s="16">
        <v>1</v>
      </c>
      <c r="AU290" s="16">
        <v>0</v>
      </c>
      <c r="AV290" s="16">
        <v>3</v>
      </c>
      <c r="AW290" s="16">
        <v>1</v>
      </c>
      <c r="AX290" s="16">
        <v>4</v>
      </c>
      <c r="AY290" s="16">
        <v>5</v>
      </c>
      <c r="AZ290" s="16">
        <v>0</v>
      </c>
      <c r="BA290" s="16">
        <v>5</v>
      </c>
      <c r="BB290" s="16">
        <v>1926</v>
      </c>
      <c r="BC290" s="16">
        <v>2</v>
      </c>
      <c r="BD290" s="16">
        <v>1</v>
      </c>
      <c r="BE290" s="16">
        <v>210</v>
      </c>
      <c r="BF290" s="16">
        <v>4</v>
      </c>
      <c r="BG290" s="16">
        <v>4</v>
      </c>
      <c r="BH290" s="16">
        <v>2</v>
      </c>
      <c r="BI290" s="16">
        <v>0</v>
      </c>
      <c r="BJ290" s="16">
        <v>0</v>
      </c>
      <c r="BK290" s="16">
        <v>116</v>
      </c>
      <c r="BL290" s="16">
        <v>0</v>
      </c>
      <c r="BM290" s="16">
        <v>0</v>
      </c>
      <c r="BN290" s="16">
        <v>0</v>
      </c>
      <c r="BO290" s="16">
        <v>5</v>
      </c>
      <c r="BP290" s="16">
        <v>0</v>
      </c>
      <c r="BQ290" s="16">
        <v>12</v>
      </c>
      <c r="BR290" s="16">
        <v>2009</v>
      </c>
      <c r="BS290" s="16">
        <v>14</v>
      </c>
      <c r="BT290" s="16">
        <v>4</v>
      </c>
      <c r="BU290" s="16">
        <v>5</v>
      </c>
    </row>
    <row r="291" spans="2:73" x14ac:dyDescent="0.35">
      <c r="B291" s="10" t="s">
        <v>575</v>
      </c>
      <c r="C291" s="16">
        <v>93000</v>
      </c>
      <c r="D291" s="16">
        <v>20</v>
      </c>
      <c r="E291" s="16">
        <v>4</v>
      </c>
      <c r="F291" s="16">
        <v>77</v>
      </c>
      <c r="G291" s="16">
        <v>8335</v>
      </c>
      <c r="H291" s="16">
        <v>2</v>
      </c>
      <c r="I291" s="16">
        <v>1</v>
      </c>
      <c r="J291" s="16">
        <v>2</v>
      </c>
      <c r="K291" s="16">
        <v>4</v>
      </c>
      <c r="L291" s="16">
        <v>2</v>
      </c>
      <c r="M291" s="16">
        <v>3</v>
      </c>
      <c r="N291" s="16">
        <v>4</v>
      </c>
      <c r="O291" s="16">
        <v>7</v>
      </c>
      <c r="P291" s="16">
        <v>7</v>
      </c>
      <c r="Q291" s="16">
        <v>3</v>
      </c>
      <c r="R291" s="16">
        <v>4</v>
      </c>
      <c r="S291" s="16">
        <v>5</v>
      </c>
      <c r="T291" s="16">
        <v>5</v>
      </c>
      <c r="U291" s="16">
        <v>1954</v>
      </c>
      <c r="V291" s="16">
        <v>1954</v>
      </c>
      <c r="W291" s="16">
        <v>5</v>
      </c>
      <c r="X291" s="16">
        <v>8</v>
      </c>
      <c r="Y291" s="16">
        <v>4</v>
      </c>
      <c r="Z291" s="16">
        <v>2</v>
      </c>
      <c r="AA291" s="16">
        <v>0</v>
      </c>
      <c r="AB291" s="16">
        <v>3</v>
      </c>
      <c r="AC291" s="16">
        <v>3</v>
      </c>
      <c r="AD291" s="16">
        <v>1</v>
      </c>
      <c r="AE291" s="16">
        <v>1</v>
      </c>
      <c r="AF291" s="16">
        <v>1</v>
      </c>
      <c r="AG291" s="16">
        <v>1</v>
      </c>
      <c r="AH291" s="16">
        <v>0</v>
      </c>
      <c r="AI291" s="16">
        <v>0</v>
      </c>
      <c r="AJ291" s="16">
        <v>0</v>
      </c>
      <c r="AK291" s="16">
        <v>0</v>
      </c>
      <c r="AL291" s="16">
        <v>6</v>
      </c>
      <c r="AM291" s="16">
        <v>6</v>
      </c>
      <c r="AN291" s="16">
        <v>1124</v>
      </c>
      <c r="AO291" s="16">
        <v>0</v>
      </c>
      <c r="AP291" s="16">
        <v>0</v>
      </c>
      <c r="AQ291" s="16">
        <v>1124</v>
      </c>
      <c r="AR291" s="16">
        <v>0</v>
      </c>
      <c r="AS291" s="16">
        <v>0</v>
      </c>
      <c r="AT291" s="16">
        <v>1</v>
      </c>
      <c r="AU291" s="16">
        <v>0</v>
      </c>
      <c r="AV291" s="16">
        <v>3</v>
      </c>
      <c r="AW291" s="16">
        <v>1</v>
      </c>
      <c r="AX291" s="16">
        <v>4</v>
      </c>
      <c r="AY291" s="16">
        <v>5</v>
      </c>
      <c r="AZ291" s="16">
        <v>1</v>
      </c>
      <c r="BA291" s="16">
        <v>3</v>
      </c>
      <c r="BB291" s="19">
        <v>1978.5061638868744</v>
      </c>
      <c r="BC291" s="16">
        <v>1</v>
      </c>
      <c r="BD291" s="16">
        <v>0</v>
      </c>
      <c r="BE291" s="16">
        <v>0</v>
      </c>
      <c r="BF291" s="16">
        <v>1</v>
      </c>
      <c r="BG291" s="16">
        <v>1</v>
      </c>
      <c r="BH291" s="16">
        <v>2</v>
      </c>
      <c r="BI291" s="16">
        <v>0</v>
      </c>
      <c r="BJ291" s="16">
        <v>36</v>
      </c>
      <c r="BK291" s="16">
        <v>190</v>
      </c>
      <c r="BL291" s="16">
        <v>0</v>
      </c>
      <c r="BM291" s="16">
        <v>0</v>
      </c>
      <c r="BN291" s="16">
        <v>0</v>
      </c>
      <c r="BO291" s="16">
        <v>5</v>
      </c>
      <c r="BP291" s="16">
        <v>0</v>
      </c>
      <c r="BQ291" s="16">
        <v>4</v>
      </c>
      <c r="BR291" s="16">
        <v>2006</v>
      </c>
      <c r="BS291" s="16">
        <v>17</v>
      </c>
      <c r="BT291" s="16">
        <v>4</v>
      </c>
      <c r="BU291" s="16">
        <v>5</v>
      </c>
    </row>
    <row r="292" spans="2:73" x14ac:dyDescent="0.35">
      <c r="B292" s="10" t="s">
        <v>576</v>
      </c>
      <c r="C292" s="16">
        <v>250000</v>
      </c>
      <c r="D292" s="16">
        <v>60</v>
      </c>
      <c r="E292" s="16">
        <v>4</v>
      </c>
      <c r="F292" s="19">
        <v>70.049958368026651</v>
      </c>
      <c r="G292" s="16">
        <v>11170</v>
      </c>
      <c r="H292" s="16">
        <v>2</v>
      </c>
      <c r="I292" s="16">
        <v>4</v>
      </c>
      <c r="J292" s="16">
        <v>2</v>
      </c>
      <c r="K292" s="16">
        <v>4</v>
      </c>
      <c r="L292" s="16">
        <v>2</v>
      </c>
      <c r="M292" s="16">
        <v>3</v>
      </c>
      <c r="N292" s="16">
        <v>2</v>
      </c>
      <c r="O292" s="16">
        <v>7</v>
      </c>
      <c r="P292" s="16">
        <v>7</v>
      </c>
      <c r="Q292" s="16">
        <v>3</v>
      </c>
      <c r="R292" s="16">
        <v>8</v>
      </c>
      <c r="S292" s="16">
        <v>7</v>
      </c>
      <c r="T292" s="16">
        <v>5</v>
      </c>
      <c r="U292" s="16">
        <v>1990</v>
      </c>
      <c r="V292" s="16">
        <v>1991</v>
      </c>
      <c r="W292" s="16">
        <v>5</v>
      </c>
      <c r="X292" s="16">
        <v>8</v>
      </c>
      <c r="Y292" s="16">
        <v>10</v>
      </c>
      <c r="Z292" s="16">
        <v>2</v>
      </c>
      <c r="AA292" s="16">
        <v>0</v>
      </c>
      <c r="AB292" s="16">
        <v>3</v>
      </c>
      <c r="AC292" s="16">
        <v>3</v>
      </c>
      <c r="AD292" s="16">
        <v>4</v>
      </c>
      <c r="AE292" s="16">
        <v>5</v>
      </c>
      <c r="AF292" s="16">
        <v>4</v>
      </c>
      <c r="AG292" s="16">
        <v>5</v>
      </c>
      <c r="AH292" s="16">
        <v>1216</v>
      </c>
      <c r="AI292" s="16">
        <v>0</v>
      </c>
      <c r="AJ292" s="16">
        <v>0</v>
      </c>
      <c r="AK292" s="16">
        <v>1216</v>
      </c>
      <c r="AL292" s="16">
        <v>6</v>
      </c>
      <c r="AM292" s="16">
        <v>6</v>
      </c>
      <c r="AN292" s="16">
        <v>1298</v>
      </c>
      <c r="AO292" s="16">
        <v>1216</v>
      </c>
      <c r="AP292" s="16">
        <v>0</v>
      </c>
      <c r="AQ292" s="16">
        <v>2514</v>
      </c>
      <c r="AR292" s="16">
        <v>0</v>
      </c>
      <c r="AS292" s="16">
        <v>0</v>
      </c>
      <c r="AT292" s="16">
        <v>2</v>
      </c>
      <c r="AU292" s="16">
        <v>1</v>
      </c>
      <c r="AV292" s="16">
        <v>4</v>
      </c>
      <c r="AW292" s="16">
        <v>1</v>
      </c>
      <c r="AX292" s="16">
        <v>4</v>
      </c>
      <c r="AY292" s="16">
        <v>8</v>
      </c>
      <c r="AZ292" s="16">
        <v>0</v>
      </c>
      <c r="BA292" s="16">
        <v>6</v>
      </c>
      <c r="BB292" s="16">
        <v>1990</v>
      </c>
      <c r="BC292" s="16">
        <v>4</v>
      </c>
      <c r="BD292" s="16">
        <v>2</v>
      </c>
      <c r="BE292" s="16">
        <v>693</v>
      </c>
      <c r="BF292" s="16">
        <v>4</v>
      </c>
      <c r="BG292" s="16">
        <v>4</v>
      </c>
      <c r="BH292" s="16">
        <v>3</v>
      </c>
      <c r="BI292" s="16">
        <v>0</v>
      </c>
      <c r="BJ292" s="16">
        <v>0</v>
      </c>
      <c r="BK292" s="16">
        <v>0</v>
      </c>
      <c r="BL292" s="16">
        <v>0</v>
      </c>
      <c r="BM292" s="16">
        <v>0</v>
      </c>
      <c r="BN292" s="16">
        <v>0</v>
      </c>
      <c r="BO292" s="16">
        <v>4</v>
      </c>
      <c r="BP292" s="16">
        <v>0</v>
      </c>
      <c r="BQ292" s="16">
        <v>4</v>
      </c>
      <c r="BR292" s="16">
        <v>2006</v>
      </c>
      <c r="BS292" s="16">
        <v>17</v>
      </c>
      <c r="BT292" s="16">
        <v>4</v>
      </c>
      <c r="BU292" s="16">
        <v>5</v>
      </c>
    </row>
    <row r="293" spans="2:73" x14ac:dyDescent="0.35">
      <c r="B293" s="10" t="s">
        <v>577</v>
      </c>
      <c r="C293" s="16">
        <v>168000</v>
      </c>
      <c r="D293" s="16">
        <v>190</v>
      </c>
      <c r="E293" s="16">
        <v>4</v>
      </c>
      <c r="F293" s="19">
        <v>70.049958368026651</v>
      </c>
      <c r="G293" s="16">
        <v>32463</v>
      </c>
      <c r="H293" s="16">
        <v>2</v>
      </c>
      <c r="I293" s="16">
        <v>1</v>
      </c>
      <c r="J293" s="16">
        <v>3</v>
      </c>
      <c r="K293" s="16">
        <v>4</v>
      </c>
      <c r="L293" s="16">
        <v>4</v>
      </c>
      <c r="M293" s="16">
        <v>2</v>
      </c>
      <c r="N293" s="16">
        <v>6</v>
      </c>
      <c r="O293" s="16">
        <v>7</v>
      </c>
      <c r="P293" s="16">
        <v>7</v>
      </c>
      <c r="Q293" s="16">
        <v>1</v>
      </c>
      <c r="R293" s="16">
        <v>4</v>
      </c>
      <c r="S293" s="16">
        <v>4</v>
      </c>
      <c r="T293" s="16">
        <v>4</v>
      </c>
      <c r="U293" s="16">
        <v>1961</v>
      </c>
      <c r="V293" s="16">
        <v>1975</v>
      </c>
      <c r="W293" s="16">
        <v>5</v>
      </c>
      <c r="X293" s="16">
        <v>8</v>
      </c>
      <c r="Y293" s="16">
        <v>10</v>
      </c>
      <c r="Z293" s="16">
        <v>5</v>
      </c>
      <c r="AA293" s="16">
        <v>149</v>
      </c>
      <c r="AB293" s="16">
        <v>3</v>
      </c>
      <c r="AC293" s="16">
        <v>4</v>
      </c>
      <c r="AD293" s="16">
        <v>2</v>
      </c>
      <c r="AE293" s="16">
        <v>4</v>
      </c>
      <c r="AF293" s="16">
        <v>4</v>
      </c>
      <c r="AG293" s="16">
        <v>3</v>
      </c>
      <c r="AH293" s="16">
        <v>1159</v>
      </c>
      <c r="AI293" s="16">
        <v>0</v>
      </c>
      <c r="AJ293" s="16">
        <v>90</v>
      </c>
      <c r="AK293" s="16">
        <v>1249</v>
      </c>
      <c r="AL293" s="16">
        <v>6</v>
      </c>
      <c r="AM293" s="16">
        <v>6</v>
      </c>
      <c r="AN293" s="16">
        <v>1622</v>
      </c>
      <c r="AO293" s="16">
        <v>0</v>
      </c>
      <c r="AP293" s="16">
        <v>0</v>
      </c>
      <c r="AQ293" s="16">
        <v>1622</v>
      </c>
      <c r="AR293" s="16">
        <v>1</v>
      </c>
      <c r="AS293" s="16">
        <v>0</v>
      </c>
      <c r="AT293" s="16">
        <v>1</v>
      </c>
      <c r="AU293" s="16">
        <v>0</v>
      </c>
      <c r="AV293" s="16">
        <v>3</v>
      </c>
      <c r="AW293" s="16">
        <v>1</v>
      </c>
      <c r="AX293" s="16">
        <v>4</v>
      </c>
      <c r="AY293" s="16">
        <v>7</v>
      </c>
      <c r="AZ293" s="16">
        <v>1</v>
      </c>
      <c r="BA293" s="16">
        <v>1</v>
      </c>
      <c r="BB293" s="16">
        <v>1975</v>
      </c>
      <c r="BC293" s="16">
        <v>4</v>
      </c>
      <c r="BD293" s="16">
        <v>4</v>
      </c>
      <c r="BE293" s="16">
        <v>1356</v>
      </c>
      <c r="BF293" s="16">
        <v>4</v>
      </c>
      <c r="BG293" s="16">
        <v>4</v>
      </c>
      <c r="BH293" s="16">
        <v>3</v>
      </c>
      <c r="BI293" s="16">
        <v>439</v>
      </c>
      <c r="BJ293" s="16">
        <v>0</v>
      </c>
      <c r="BK293" s="16">
        <v>0</v>
      </c>
      <c r="BL293" s="16">
        <v>0</v>
      </c>
      <c r="BM293" s="16">
        <v>0</v>
      </c>
      <c r="BN293" s="16">
        <v>0</v>
      </c>
      <c r="BO293" s="16">
        <v>5</v>
      </c>
      <c r="BP293" s="16">
        <v>0</v>
      </c>
      <c r="BQ293" s="16">
        <v>3</v>
      </c>
      <c r="BR293" s="16">
        <v>2007</v>
      </c>
      <c r="BS293" s="16">
        <v>16</v>
      </c>
      <c r="BT293" s="16">
        <v>4</v>
      </c>
      <c r="BU293" s="16">
        <v>5</v>
      </c>
    </row>
    <row r="294" spans="2:73" x14ac:dyDescent="0.35">
      <c r="B294" s="10" t="s">
        <v>578</v>
      </c>
      <c r="C294" s="16">
        <v>165000</v>
      </c>
      <c r="D294" s="16">
        <v>120</v>
      </c>
      <c r="E294" s="16">
        <v>2</v>
      </c>
      <c r="F294" s="19">
        <v>70.049958368026651</v>
      </c>
      <c r="G294" s="16">
        <v>4500</v>
      </c>
      <c r="H294" s="16">
        <v>2</v>
      </c>
      <c r="I294" s="16">
        <v>1</v>
      </c>
      <c r="J294" s="16">
        <v>2</v>
      </c>
      <c r="K294" s="16">
        <v>4</v>
      </c>
      <c r="L294" s="16">
        <v>3</v>
      </c>
      <c r="M294" s="16">
        <v>3</v>
      </c>
      <c r="N294" s="16">
        <v>6</v>
      </c>
      <c r="O294" s="16">
        <v>7</v>
      </c>
      <c r="P294" s="16">
        <v>7</v>
      </c>
      <c r="Q294" s="16">
        <v>4</v>
      </c>
      <c r="R294" s="16">
        <v>4</v>
      </c>
      <c r="S294" s="16">
        <v>6</v>
      </c>
      <c r="T294" s="16">
        <v>5</v>
      </c>
      <c r="U294" s="16">
        <v>1999</v>
      </c>
      <c r="V294" s="16">
        <v>1999</v>
      </c>
      <c r="W294" s="16">
        <v>6</v>
      </c>
      <c r="X294" s="16">
        <v>8</v>
      </c>
      <c r="Y294" s="16">
        <v>14</v>
      </c>
      <c r="Z294" s="16">
        <v>4</v>
      </c>
      <c r="AA294" s="16">
        <v>425</v>
      </c>
      <c r="AB294" s="16">
        <v>3</v>
      </c>
      <c r="AC294" s="16">
        <v>3</v>
      </c>
      <c r="AD294" s="16">
        <v>6</v>
      </c>
      <c r="AE294" s="16">
        <v>6</v>
      </c>
      <c r="AF294" s="16">
        <v>4</v>
      </c>
      <c r="AG294" s="16">
        <v>7</v>
      </c>
      <c r="AH294" s="16">
        <v>883</v>
      </c>
      <c r="AI294" s="16">
        <v>0</v>
      </c>
      <c r="AJ294" s="16">
        <v>341</v>
      </c>
      <c r="AK294" s="16">
        <v>1224</v>
      </c>
      <c r="AL294" s="16">
        <v>6</v>
      </c>
      <c r="AM294" s="16">
        <v>6</v>
      </c>
      <c r="AN294" s="16">
        <v>1224</v>
      </c>
      <c r="AO294" s="16">
        <v>0</v>
      </c>
      <c r="AP294" s="16">
        <v>0</v>
      </c>
      <c r="AQ294" s="16">
        <v>1224</v>
      </c>
      <c r="AR294" s="16">
        <v>1</v>
      </c>
      <c r="AS294" s="16">
        <v>0</v>
      </c>
      <c r="AT294" s="16">
        <v>2</v>
      </c>
      <c r="AU294" s="16">
        <v>0</v>
      </c>
      <c r="AV294" s="16">
        <v>2</v>
      </c>
      <c r="AW294" s="16">
        <v>1</v>
      </c>
      <c r="AX294" s="16">
        <v>4</v>
      </c>
      <c r="AY294" s="16">
        <v>5</v>
      </c>
      <c r="AZ294" s="16">
        <v>0</v>
      </c>
      <c r="BA294" s="16">
        <v>6</v>
      </c>
      <c r="BB294" s="16">
        <v>1999</v>
      </c>
      <c r="BC294" s="16">
        <v>4</v>
      </c>
      <c r="BD294" s="16">
        <v>2</v>
      </c>
      <c r="BE294" s="16">
        <v>402</v>
      </c>
      <c r="BF294" s="16">
        <v>4</v>
      </c>
      <c r="BG294" s="16">
        <v>4</v>
      </c>
      <c r="BH294" s="16">
        <v>3</v>
      </c>
      <c r="BI294" s="16">
        <v>0</v>
      </c>
      <c r="BJ294" s="16">
        <v>304</v>
      </c>
      <c r="BK294" s="16">
        <v>0</v>
      </c>
      <c r="BL294" s="16">
        <v>0</v>
      </c>
      <c r="BM294" s="16">
        <v>0</v>
      </c>
      <c r="BN294" s="16">
        <v>0</v>
      </c>
      <c r="BO294" s="16">
        <v>5</v>
      </c>
      <c r="BP294" s="16">
        <v>0</v>
      </c>
      <c r="BQ294" s="16">
        <v>6</v>
      </c>
      <c r="BR294" s="16">
        <v>2009</v>
      </c>
      <c r="BS294" s="16">
        <v>14</v>
      </c>
      <c r="BT294" s="16">
        <v>4</v>
      </c>
      <c r="BU294" s="16">
        <v>5</v>
      </c>
    </row>
    <row r="295" spans="2:73" x14ac:dyDescent="0.35">
      <c r="B295" s="10" t="s">
        <v>579</v>
      </c>
      <c r="C295" s="16">
        <v>107000</v>
      </c>
      <c r="D295" s="16">
        <v>20</v>
      </c>
      <c r="E295" s="16">
        <v>3</v>
      </c>
      <c r="F295" s="19">
        <v>70.049958368026651</v>
      </c>
      <c r="G295" s="16">
        <v>8900</v>
      </c>
      <c r="H295" s="16">
        <v>2</v>
      </c>
      <c r="I295" s="16">
        <v>1</v>
      </c>
      <c r="J295" s="16">
        <v>2</v>
      </c>
      <c r="K295" s="16">
        <v>4</v>
      </c>
      <c r="L295" s="16">
        <v>4</v>
      </c>
      <c r="M295" s="16">
        <v>3</v>
      </c>
      <c r="N295" s="16">
        <v>15</v>
      </c>
      <c r="O295" s="16">
        <v>7</v>
      </c>
      <c r="P295" s="16">
        <v>7</v>
      </c>
      <c r="Q295" s="16">
        <v>3</v>
      </c>
      <c r="R295" s="16">
        <v>4</v>
      </c>
      <c r="S295" s="16">
        <v>4</v>
      </c>
      <c r="T295" s="16">
        <v>4</v>
      </c>
      <c r="U295" s="16">
        <v>1966</v>
      </c>
      <c r="V295" s="16">
        <v>1966</v>
      </c>
      <c r="W295" s="16">
        <v>5</v>
      </c>
      <c r="X295" s="16">
        <v>8</v>
      </c>
      <c r="Y295" s="16">
        <v>9</v>
      </c>
      <c r="Z295" s="16">
        <v>2</v>
      </c>
      <c r="AA295" s="16">
        <v>0</v>
      </c>
      <c r="AB295" s="16">
        <v>3</v>
      </c>
      <c r="AC295" s="16">
        <v>3</v>
      </c>
      <c r="AD295" s="16">
        <v>2</v>
      </c>
      <c r="AE295" s="16">
        <v>4</v>
      </c>
      <c r="AF295" s="16">
        <v>4</v>
      </c>
      <c r="AG295" s="16">
        <v>2</v>
      </c>
      <c r="AH295" s="16">
        <v>1056</v>
      </c>
      <c r="AI295" s="16">
        <v>0</v>
      </c>
      <c r="AJ295" s="16">
        <v>0</v>
      </c>
      <c r="AK295" s="16">
        <v>1056</v>
      </c>
      <c r="AL295" s="16">
        <v>6</v>
      </c>
      <c r="AM295" s="16">
        <v>6</v>
      </c>
      <c r="AN295" s="16">
        <v>1056</v>
      </c>
      <c r="AO295" s="16">
        <v>0</v>
      </c>
      <c r="AP295" s="16">
        <v>0</v>
      </c>
      <c r="AQ295" s="16">
        <v>1056</v>
      </c>
      <c r="AR295" s="16">
        <v>1</v>
      </c>
      <c r="AS295" s="16">
        <v>0</v>
      </c>
      <c r="AT295" s="16">
        <v>1</v>
      </c>
      <c r="AU295" s="16">
        <v>0</v>
      </c>
      <c r="AV295" s="16">
        <v>2</v>
      </c>
      <c r="AW295" s="16">
        <v>1</v>
      </c>
      <c r="AX295" s="16">
        <v>4</v>
      </c>
      <c r="AY295" s="16">
        <v>5</v>
      </c>
      <c r="AZ295" s="16">
        <v>0</v>
      </c>
      <c r="BA295" s="16">
        <v>5</v>
      </c>
      <c r="BB295" s="16">
        <v>1966</v>
      </c>
      <c r="BC295" s="16">
        <v>2</v>
      </c>
      <c r="BD295" s="16">
        <v>1</v>
      </c>
      <c r="BE295" s="16">
        <v>384</v>
      </c>
      <c r="BF295" s="16">
        <v>4</v>
      </c>
      <c r="BG295" s="16">
        <v>4</v>
      </c>
      <c r="BH295" s="16">
        <v>3</v>
      </c>
      <c r="BI295" s="16">
        <v>0</v>
      </c>
      <c r="BJ295" s="16">
        <v>42</v>
      </c>
      <c r="BK295" s="16">
        <v>0</v>
      </c>
      <c r="BL295" s="16">
        <v>0</v>
      </c>
      <c r="BM295" s="16">
        <v>0</v>
      </c>
      <c r="BN295" s="16">
        <v>0</v>
      </c>
      <c r="BO295" s="16">
        <v>3</v>
      </c>
      <c r="BP295" s="16">
        <v>0</v>
      </c>
      <c r="BQ295" s="16">
        <v>11</v>
      </c>
      <c r="BR295" s="16">
        <v>2006</v>
      </c>
      <c r="BS295" s="16">
        <v>17</v>
      </c>
      <c r="BT295" s="16">
        <v>4</v>
      </c>
      <c r="BU295" s="16">
        <v>5</v>
      </c>
    </row>
    <row r="296" spans="2:73" x14ac:dyDescent="0.35">
      <c r="B296" s="10" t="s">
        <v>580</v>
      </c>
      <c r="C296" s="16">
        <v>145000</v>
      </c>
      <c r="D296" s="16">
        <v>80</v>
      </c>
      <c r="E296" s="16">
        <v>4</v>
      </c>
      <c r="F296" s="19">
        <v>70.049958368026651</v>
      </c>
      <c r="G296" s="16">
        <v>10246</v>
      </c>
      <c r="H296" s="16">
        <v>2</v>
      </c>
      <c r="I296" s="16">
        <v>2</v>
      </c>
      <c r="J296" s="16">
        <v>2</v>
      </c>
      <c r="K296" s="16">
        <v>4</v>
      </c>
      <c r="L296" s="16">
        <v>1</v>
      </c>
      <c r="M296" s="16">
        <v>3</v>
      </c>
      <c r="N296" s="16">
        <v>5</v>
      </c>
      <c r="O296" s="16">
        <v>7</v>
      </c>
      <c r="P296" s="16">
        <v>7</v>
      </c>
      <c r="Q296" s="16">
        <v>3</v>
      </c>
      <c r="R296" s="16">
        <v>3</v>
      </c>
      <c r="S296" s="16">
        <v>4</v>
      </c>
      <c r="T296" s="16">
        <v>9</v>
      </c>
      <c r="U296" s="16">
        <v>1965</v>
      </c>
      <c r="V296" s="16">
        <v>2001</v>
      </c>
      <c r="W296" s="16">
        <v>5</v>
      </c>
      <c r="X296" s="16">
        <v>8</v>
      </c>
      <c r="Y296" s="16">
        <v>14</v>
      </c>
      <c r="Z296" s="16">
        <v>2</v>
      </c>
      <c r="AA296" s="16">
        <v>0</v>
      </c>
      <c r="AB296" s="16">
        <v>3</v>
      </c>
      <c r="AC296" s="16">
        <v>4</v>
      </c>
      <c r="AD296" s="16">
        <v>2</v>
      </c>
      <c r="AE296" s="16">
        <v>4</v>
      </c>
      <c r="AF296" s="16">
        <v>5</v>
      </c>
      <c r="AG296" s="16">
        <v>7</v>
      </c>
      <c r="AH296" s="16">
        <v>648</v>
      </c>
      <c r="AI296" s="16">
        <v>0</v>
      </c>
      <c r="AJ296" s="16">
        <v>0</v>
      </c>
      <c r="AK296" s="16">
        <v>648</v>
      </c>
      <c r="AL296" s="16">
        <v>6</v>
      </c>
      <c r="AM296" s="16">
        <v>6</v>
      </c>
      <c r="AN296" s="16">
        <v>960</v>
      </c>
      <c r="AO296" s="16">
        <v>0</v>
      </c>
      <c r="AP296" s="16">
        <v>0</v>
      </c>
      <c r="AQ296" s="16">
        <v>960</v>
      </c>
      <c r="AR296" s="16">
        <v>1</v>
      </c>
      <c r="AS296" s="16">
        <v>1</v>
      </c>
      <c r="AT296" s="16">
        <v>0</v>
      </c>
      <c r="AU296" s="16">
        <v>0</v>
      </c>
      <c r="AV296" s="16">
        <v>0</v>
      </c>
      <c r="AW296" s="16">
        <v>1</v>
      </c>
      <c r="AX296" s="16">
        <v>4</v>
      </c>
      <c r="AY296" s="16">
        <v>3</v>
      </c>
      <c r="AZ296" s="16">
        <v>0</v>
      </c>
      <c r="BA296" s="16">
        <v>6</v>
      </c>
      <c r="BB296" s="16">
        <v>1965</v>
      </c>
      <c r="BC296" s="16">
        <v>2</v>
      </c>
      <c r="BD296" s="16">
        <v>1</v>
      </c>
      <c r="BE296" s="16">
        <v>364</v>
      </c>
      <c r="BF296" s="16">
        <v>4</v>
      </c>
      <c r="BG296" s="16">
        <v>4</v>
      </c>
      <c r="BH296" s="16">
        <v>3</v>
      </c>
      <c r="BI296" s="16">
        <v>88</v>
      </c>
      <c r="BJ296" s="16">
        <v>0</v>
      </c>
      <c r="BK296" s="16">
        <v>0</v>
      </c>
      <c r="BL296" s="16">
        <v>0</v>
      </c>
      <c r="BM296" s="16">
        <v>0</v>
      </c>
      <c r="BN296" s="16">
        <v>0</v>
      </c>
      <c r="BO296" s="16">
        <v>5</v>
      </c>
      <c r="BP296" s="16">
        <v>0</v>
      </c>
      <c r="BQ296" s="16">
        <v>5</v>
      </c>
      <c r="BR296" s="16">
        <v>2006</v>
      </c>
      <c r="BS296" s="16">
        <v>17</v>
      </c>
      <c r="BT296" s="16">
        <v>4</v>
      </c>
      <c r="BU296" s="16">
        <v>5</v>
      </c>
    </row>
    <row r="297" spans="2:73" x14ac:dyDescent="0.35">
      <c r="B297" s="10" t="s">
        <v>581</v>
      </c>
      <c r="C297" s="16">
        <v>80500</v>
      </c>
      <c r="D297" s="16">
        <v>50</v>
      </c>
      <c r="E297" s="16">
        <v>2</v>
      </c>
      <c r="F297" s="16">
        <v>52</v>
      </c>
      <c r="G297" s="16">
        <v>6240</v>
      </c>
      <c r="H297" s="16">
        <v>2</v>
      </c>
      <c r="I297" s="16">
        <v>1</v>
      </c>
      <c r="J297" s="16">
        <v>2</v>
      </c>
      <c r="K297" s="16">
        <v>4</v>
      </c>
      <c r="L297" s="16">
        <v>4</v>
      </c>
      <c r="M297" s="16">
        <v>3</v>
      </c>
      <c r="N297" s="16">
        <v>12</v>
      </c>
      <c r="O297" s="16">
        <v>7</v>
      </c>
      <c r="P297" s="16">
        <v>7</v>
      </c>
      <c r="Q297" s="16">
        <v>3</v>
      </c>
      <c r="R297" s="16">
        <v>1</v>
      </c>
      <c r="S297" s="16">
        <v>4</v>
      </c>
      <c r="T297" s="16">
        <v>5</v>
      </c>
      <c r="U297" s="16">
        <v>1947</v>
      </c>
      <c r="V297" s="16">
        <v>1950</v>
      </c>
      <c r="W297" s="16">
        <v>5</v>
      </c>
      <c r="X297" s="16">
        <v>8</v>
      </c>
      <c r="Y297" s="16">
        <v>6</v>
      </c>
      <c r="Z297" s="16">
        <v>2</v>
      </c>
      <c r="AA297" s="16">
        <v>0</v>
      </c>
      <c r="AB297" s="16">
        <v>3</v>
      </c>
      <c r="AC297" s="16">
        <v>3</v>
      </c>
      <c r="AD297" s="16">
        <v>1</v>
      </c>
      <c r="AE297" s="16">
        <v>1</v>
      </c>
      <c r="AF297" s="16">
        <v>1</v>
      </c>
      <c r="AG297" s="16">
        <v>1</v>
      </c>
      <c r="AH297" s="16">
        <v>0</v>
      </c>
      <c r="AI297" s="16">
        <v>0</v>
      </c>
      <c r="AJ297" s="16">
        <v>0</v>
      </c>
      <c r="AK297" s="16">
        <v>0</v>
      </c>
      <c r="AL297" s="16">
        <v>6</v>
      </c>
      <c r="AM297" s="16">
        <v>6</v>
      </c>
      <c r="AN297" s="16">
        <v>672</v>
      </c>
      <c r="AO297" s="16">
        <v>240</v>
      </c>
      <c r="AP297" s="16">
        <v>0</v>
      </c>
      <c r="AQ297" s="16">
        <v>912</v>
      </c>
      <c r="AR297" s="16">
        <v>0</v>
      </c>
      <c r="AS297" s="16">
        <v>0</v>
      </c>
      <c r="AT297" s="16">
        <v>1</v>
      </c>
      <c r="AU297" s="16">
        <v>0</v>
      </c>
      <c r="AV297" s="16">
        <v>2</v>
      </c>
      <c r="AW297" s="16">
        <v>1</v>
      </c>
      <c r="AX297" s="16">
        <v>4</v>
      </c>
      <c r="AY297" s="16">
        <v>3</v>
      </c>
      <c r="AZ297" s="16">
        <v>0</v>
      </c>
      <c r="BA297" s="16">
        <v>3</v>
      </c>
      <c r="BB297" s="19">
        <v>1978.5061638868744</v>
      </c>
      <c r="BC297" s="16">
        <v>1</v>
      </c>
      <c r="BD297" s="16">
        <v>0</v>
      </c>
      <c r="BE297" s="16">
        <v>0</v>
      </c>
      <c r="BF297" s="16">
        <v>1</v>
      </c>
      <c r="BG297" s="16">
        <v>1</v>
      </c>
      <c r="BH297" s="16">
        <v>2</v>
      </c>
      <c r="BI297" s="16">
        <v>0</v>
      </c>
      <c r="BJ297" s="16">
        <v>0</v>
      </c>
      <c r="BK297" s="16">
        <v>0</v>
      </c>
      <c r="BL297" s="16">
        <v>0</v>
      </c>
      <c r="BM297" s="16">
        <v>0</v>
      </c>
      <c r="BN297" s="16">
        <v>0</v>
      </c>
      <c r="BO297" s="16">
        <v>5</v>
      </c>
      <c r="BP297" s="16">
        <v>0</v>
      </c>
      <c r="BQ297" s="16">
        <v>7</v>
      </c>
      <c r="BR297" s="16">
        <v>2006</v>
      </c>
      <c r="BS297" s="16">
        <v>17</v>
      </c>
      <c r="BT297" s="16">
        <v>4</v>
      </c>
      <c r="BU297" s="16">
        <v>5</v>
      </c>
    </row>
    <row r="298" spans="2:73" x14ac:dyDescent="0.35">
      <c r="B298" s="10" t="s">
        <v>582</v>
      </c>
      <c r="C298" s="16">
        <v>91500</v>
      </c>
      <c r="D298" s="16">
        <v>160</v>
      </c>
      <c r="E298" s="16">
        <v>2</v>
      </c>
      <c r="F298" s="16">
        <v>21</v>
      </c>
      <c r="G298" s="16">
        <v>1680</v>
      </c>
      <c r="H298" s="16">
        <v>2</v>
      </c>
      <c r="I298" s="16">
        <v>1</v>
      </c>
      <c r="J298" s="16">
        <v>2</v>
      </c>
      <c r="K298" s="16">
        <v>4</v>
      </c>
      <c r="L298" s="16">
        <v>4</v>
      </c>
      <c r="M298" s="16">
        <v>3</v>
      </c>
      <c r="N298" s="16">
        <v>24</v>
      </c>
      <c r="O298" s="16">
        <v>7</v>
      </c>
      <c r="P298" s="16">
        <v>7</v>
      </c>
      <c r="Q298" s="16">
        <v>5</v>
      </c>
      <c r="R298" s="16">
        <v>8</v>
      </c>
      <c r="S298" s="16">
        <v>6</v>
      </c>
      <c r="T298" s="16">
        <v>5</v>
      </c>
      <c r="U298" s="16">
        <v>1971</v>
      </c>
      <c r="V298" s="16">
        <v>1971</v>
      </c>
      <c r="W298" s="16">
        <v>5</v>
      </c>
      <c r="X298" s="16">
        <v>8</v>
      </c>
      <c r="Y298" s="16">
        <v>15</v>
      </c>
      <c r="Z298" s="16">
        <v>4</v>
      </c>
      <c r="AA298" s="16">
        <v>236</v>
      </c>
      <c r="AB298" s="16">
        <v>3</v>
      </c>
      <c r="AC298" s="16">
        <v>3</v>
      </c>
      <c r="AD298" s="16">
        <v>2</v>
      </c>
      <c r="AE298" s="16">
        <v>4</v>
      </c>
      <c r="AF298" s="16">
        <v>4</v>
      </c>
      <c r="AG298" s="16">
        <v>6</v>
      </c>
      <c r="AH298" s="16">
        <v>0</v>
      </c>
      <c r="AI298" s="16">
        <v>0</v>
      </c>
      <c r="AJ298" s="16">
        <v>672</v>
      </c>
      <c r="AK298" s="16">
        <v>672</v>
      </c>
      <c r="AL298" s="16">
        <v>6</v>
      </c>
      <c r="AM298" s="16">
        <v>6</v>
      </c>
      <c r="AN298" s="16">
        <v>672</v>
      </c>
      <c r="AO298" s="16">
        <v>546</v>
      </c>
      <c r="AP298" s="16">
        <v>0</v>
      </c>
      <c r="AQ298" s="16">
        <v>1218</v>
      </c>
      <c r="AR298" s="16">
        <v>0</v>
      </c>
      <c r="AS298" s="16">
        <v>0</v>
      </c>
      <c r="AT298" s="16">
        <v>1</v>
      </c>
      <c r="AU298" s="16">
        <v>1</v>
      </c>
      <c r="AV298" s="16">
        <v>3</v>
      </c>
      <c r="AW298" s="16">
        <v>1</v>
      </c>
      <c r="AX298" s="16">
        <v>4</v>
      </c>
      <c r="AY298" s="16">
        <v>7</v>
      </c>
      <c r="AZ298" s="16">
        <v>0</v>
      </c>
      <c r="BA298" s="16">
        <v>3</v>
      </c>
      <c r="BB298" s="19">
        <v>1978.5061638868744</v>
      </c>
      <c r="BC298" s="16">
        <v>1</v>
      </c>
      <c r="BD298" s="16">
        <v>0</v>
      </c>
      <c r="BE298" s="16">
        <v>0</v>
      </c>
      <c r="BF298" s="16">
        <v>1</v>
      </c>
      <c r="BG298" s="16">
        <v>1</v>
      </c>
      <c r="BH298" s="16">
        <v>2</v>
      </c>
      <c r="BI298" s="16">
        <v>201</v>
      </c>
      <c r="BJ298" s="16">
        <v>0</v>
      </c>
      <c r="BK298" s="16">
        <v>0</v>
      </c>
      <c r="BL298" s="16">
        <v>0</v>
      </c>
      <c r="BM298" s="16">
        <v>0</v>
      </c>
      <c r="BN298" s="16">
        <v>0</v>
      </c>
      <c r="BO298" s="16">
        <v>5</v>
      </c>
      <c r="BP298" s="16">
        <v>0</v>
      </c>
      <c r="BQ298" s="16">
        <v>4</v>
      </c>
      <c r="BR298" s="16">
        <v>2006</v>
      </c>
      <c r="BS298" s="16">
        <v>17</v>
      </c>
      <c r="BT298" s="16">
        <v>4</v>
      </c>
      <c r="BU298" s="16">
        <v>3</v>
      </c>
    </row>
    <row r="299" spans="2:73" x14ac:dyDescent="0.35">
      <c r="B299" s="10" t="s">
        <v>583</v>
      </c>
      <c r="C299" s="16">
        <v>190000</v>
      </c>
      <c r="D299" s="16">
        <v>90</v>
      </c>
      <c r="E299" s="16">
        <v>4</v>
      </c>
      <c r="F299" s="19">
        <v>70.049958368026651</v>
      </c>
      <c r="G299" s="16">
        <v>18890</v>
      </c>
      <c r="H299" s="16">
        <v>2</v>
      </c>
      <c r="I299" s="16">
        <v>2</v>
      </c>
      <c r="J299" s="16">
        <v>2</v>
      </c>
      <c r="K299" s="16">
        <v>4</v>
      </c>
      <c r="L299" s="16">
        <v>4</v>
      </c>
      <c r="M299" s="16">
        <v>3</v>
      </c>
      <c r="N299" s="16">
        <v>5</v>
      </c>
      <c r="O299" s="16">
        <v>2</v>
      </c>
      <c r="P299" s="16">
        <v>1</v>
      </c>
      <c r="Q299" s="16">
        <v>2</v>
      </c>
      <c r="R299" s="16">
        <v>1</v>
      </c>
      <c r="S299" s="16">
        <v>5</v>
      </c>
      <c r="T299" s="16">
        <v>5</v>
      </c>
      <c r="U299" s="16">
        <v>1977</v>
      </c>
      <c r="V299" s="16">
        <v>1977</v>
      </c>
      <c r="W299" s="16">
        <v>2</v>
      </c>
      <c r="X299" s="16">
        <v>8</v>
      </c>
      <c r="Y299" s="16">
        <v>3</v>
      </c>
      <c r="Z299" s="16">
        <v>2</v>
      </c>
      <c r="AA299" s="16">
        <v>1</v>
      </c>
      <c r="AB299" s="16">
        <v>3</v>
      </c>
      <c r="AC299" s="16">
        <v>3</v>
      </c>
      <c r="AD299" s="16">
        <v>2</v>
      </c>
      <c r="AE299" s="16">
        <v>5</v>
      </c>
      <c r="AF299" s="16">
        <v>4</v>
      </c>
      <c r="AG299" s="16">
        <v>7</v>
      </c>
      <c r="AH299" s="16">
        <v>498</v>
      </c>
      <c r="AI299" s="16">
        <v>211</v>
      </c>
      <c r="AJ299" s="16">
        <v>652</v>
      </c>
      <c r="AK299" s="16">
        <v>1361</v>
      </c>
      <c r="AL299" s="16">
        <v>6</v>
      </c>
      <c r="AM299" s="16">
        <v>6</v>
      </c>
      <c r="AN299" s="16">
        <v>1361</v>
      </c>
      <c r="AO299" s="16">
        <v>1259</v>
      </c>
      <c r="AP299" s="16">
        <v>0</v>
      </c>
      <c r="AQ299" s="16">
        <v>2620</v>
      </c>
      <c r="AR299" s="16">
        <v>0</v>
      </c>
      <c r="AS299" s="16">
        <v>0</v>
      </c>
      <c r="AT299" s="16">
        <v>2</v>
      </c>
      <c r="AU299" s="16">
        <v>2</v>
      </c>
      <c r="AV299" s="16">
        <v>4</v>
      </c>
      <c r="AW299" s="16">
        <v>2</v>
      </c>
      <c r="AX299" s="16">
        <v>4</v>
      </c>
      <c r="AY299" s="16">
        <v>12</v>
      </c>
      <c r="AZ299" s="16">
        <v>1</v>
      </c>
      <c r="BA299" s="16">
        <v>7</v>
      </c>
      <c r="BB299" s="16">
        <v>1977</v>
      </c>
      <c r="BC299" s="16">
        <v>3</v>
      </c>
      <c r="BD299" s="16">
        <v>2</v>
      </c>
      <c r="BE299" s="16">
        <v>600</v>
      </c>
      <c r="BF299" s="16">
        <v>4</v>
      </c>
      <c r="BG299" s="16">
        <v>4</v>
      </c>
      <c r="BH299" s="16">
        <v>2</v>
      </c>
      <c r="BI299" s="16">
        <v>155</v>
      </c>
      <c r="BJ299" s="16">
        <v>24</v>
      </c>
      <c r="BK299" s="16">
        <v>145</v>
      </c>
      <c r="BL299" s="16">
        <v>0</v>
      </c>
      <c r="BM299" s="16">
        <v>0</v>
      </c>
      <c r="BN299" s="16">
        <v>0</v>
      </c>
      <c r="BO299" s="16">
        <v>5</v>
      </c>
      <c r="BP299" s="16">
        <v>8300</v>
      </c>
      <c r="BQ299" s="16">
        <v>8</v>
      </c>
      <c r="BR299" s="16">
        <v>2007</v>
      </c>
      <c r="BS299" s="16">
        <v>16</v>
      </c>
      <c r="BT299" s="16">
        <v>4</v>
      </c>
      <c r="BU299" s="16">
        <v>5</v>
      </c>
    </row>
    <row r="300" spans="2:73" x14ac:dyDescent="0.35">
      <c r="B300" s="10" t="s">
        <v>584</v>
      </c>
      <c r="C300" s="16">
        <v>142000</v>
      </c>
      <c r="D300" s="16">
        <v>20</v>
      </c>
      <c r="E300" s="16">
        <v>4</v>
      </c>
      <c r="F300" s="19">
        <v>70.049958368026651</v>
      </c>
      <c r="G300" s="16">
        <v>12160</v>
      </c>
      <c r="H300" s="16">
        <v>2</v>
      </c>
      <c r="I300" s="16">
        <v>2</v>
      </c>
      <c r="J300" s="16">
        <v>2</v>
      </c>
      <c r="K300" s="16">
        <v>4</v>
      </c>
      <c r="L300" s="16">
        <v>4</v>
      </c>
      <c r="M300" s="16">
        <v>3</v>
      </c>
      <c r="N300" s="16">
        <v>7</v>
      </c>
      <c r="O300" s="16">
        <v>7</v>
      </c>
      <c r="P300" s="16">
        <v>7</v>
      </c>
      <c r="Q300" s="16">
        <v>3</v>
      </c>
      <c r="R300" s="16">
        <v>4</v>
      </c>
      <c r="S300" s="16">
        <v>5</v>
      </c>
      <c r="T300" s="16">
        <v>5</v>
      </c>
      <c r="U300" s="16">
        <v>1959</v>
      </c>
      <c r="V300" s="16">
        <v>1959</v>
      </c>
      <c r="W300" s="16">
        <v>6</v>
      </c>
      <c r="X300" s="16">
        <v>8</v>
      </c>
      <c r="Y300" s="16">
        <v>3</v>
      </c>
      <c r="Z300" s="16">
        <v>4</v>
      </c>
      <c r="AA300" s="16">
        <v>180</v>
      </c>
      <c r="AB300" s="16">
        <v>3</v>
      </c>
      <c r="AC300" s="16">
        <v>3</v>
      </c>
      <c r="AD300" s="16">
        <v>2</v>
      </c>
      <c r="AE300" s="16">
        <v>4</v>
      </c>
      <c r="AF300" s="16">
        <v>4</v>
      </c>
      <c r="AG300" s="16">
        <v>2</v>
      </c>
      <c r="AH300" s="16">
        <v>1000</v>
      </c>
      <c r="AI300" s="16">
        <v>0</v>
      </c>
      <c r="AJ300" s="16">
        <v>188</v>
      </c>
      <c r="AK300" s="16">
        <v>1188</v>
      </c>
      <c r="AL300" s="16">
        <v>6</v>
      </c>
      <c r="AM300" s="16">
        <v>6</v>
      </c>
      <c r="AN300" s="16">
        <v>1188</v>
      </c>
      <c r="AO300" s="16">
        <v>0</v>
      </c>
      <c r="AP300" s="16">
        <v>0</v>
      </c>
      <c r="AQ300" s="16">
        <v>1188</v>
      </c>
      <c r="AR300" s="16">
        <v>1</v>
      </c>
      <c r="AS300" s="16">
        <v>0</v>
      </c>
      <c r="AT300" s="16">
        <v>1</v>
      </c>
      <c r="AU300" s="16">
        <v>0</v>
      </c>
      <c r="AV300" s="16">
        <v>3</v>
      </c>
      <c r="AW300" s="16">
        <v>1</v>
      </c>
      <c r="AX300" s="16">
        <v>4</v>
      </c>
      <c r="AY300" s="16">
        <v>6</v>
      </c>
      <c r="AZ300" s="16">
        <v>0</v>
      </c>
      <c r="BA300" s="16">
        <v>6</v>
      </c>
      <c r="BB300" s="16">
        <v>1959</v>
      </c>
      <c r="BC300" s="16">
        <v>3</v>
      </c>
      <c r="BD300" s="16">
        <v>2</v>
      </c>
      <c r="BE300" s="16">
        <v>531</v>
      </c>
      <c r="BF300" s="16">
        <v>4</v>
      </c>
      <c r="BG300" s="16">
        <v>4</v>
      </c>
      <c r="BH300" s="16">
        <v>3</v>
      </c>
      <c r="BI300" s="16">
        <v>0</v>
      </c>
      <c r="BJ300" s="16">
        <v>0</v>
      </c>
      <c r="BK300" s="16">
        <v>0</v>
      </c>
      <c r="BL300" s="16">
        <v>0</v>
      </c>
      <c r="BM300" s="16">
        <v>0</v>
      </c>
      <c r="BN300" s="16">
        <v>0</v>
      </c>
      <c r="BO300" s="16">
        <v>3</v>
      </c>
      <c r="BP300" s="16">
        <v>0</v>
      </c>
      <c r="BQ300" s="16">
        <v>5</v>
      </c>
      <c r="BR300" s="16">
        <v>2010</v>
      </c>
      <c r="BS300" s="16">
        <v>13</v>
      </c>
      <c r="BT300" s="16">
        <v>3</v>
      </c>
      <c r="BU300" s="16">
        <v>3</v>
      </c>
    </row>
    <row r="301" spans="2:73" x14ac:dyDescent="0.35">
      <c r="B301" s="10" t="s">
        <v>585</v>
      </c>
      <c r="C301" s="16">
        <v>130000</v>
      </c>
      <c r="D301" s="16">
        <v>70</v>
      </c>
      <c r="E301" s="16">
        <v>3</v>
      </c>
      <c r="F301" s="16">
        <v>55</v>
      </c>
      <c r="G301" s="16">
        <v>8525</v>
      </c>
      <c r="H301" s="16">
        <v>2</v>
      </c>
      <c r="I301" s="16">
        <v>1</v>
      </c>
      <c r="J301" s="16">
        <v>1</v>
      </c>
      <c r="K301" s="16">
        <v>4</v>
      </c>
      <c r="L301" s="16">
        <v>4</v>
      </c>
      <c r="M301" s="16">
        <v>3</v>
      </c>
      <c r="N301" s="16">
        <v>13</v>
      </c>
      <c r="O301" s="16">
        <v>7</v>
      </c>
      <c r="P301" s="16">
        <v>7</v>
      </c>
      <c r="Q301" s="16">
        <v>3</v>
      </c>
      <c r="R301" s="16">
        <v>8</v>
      </c>
      <c r="S301" s="16">
        <v>5</v>
      </c>
      <c r="T301" s="16">
        <v>6</v>
      </c>
      <c r="U301" s="16">
        <v>1911</v>
      </c>
      <c r="V301" s="16">
        <v>1950</v>
      </c>
      <c r="W301" s="16">
        <v>5</v>
      </c>
      <c r="X301" s="16">
        <v>8</v>
      </c>
      <c r="Y301" s="16">
        <v>10</v>
      </c>
      <c r="Z301" s="16">
        <v>2</v>
      </c>
      <c r="AA301" s="16">
        <v>0</v>
      </c>
      <c r="AB301" s="16">
        <v>3</v>
      </c>
      <c r="AC301" s="16">
        <v>3</v>
      </c>
      <c r="AD301" s="16">
        <v>6</v>
      </c>
      <c r="AE301" s="16">
        <v>4</v>
      </c>
      <c r="AF301" s="16">
        <v>4</v>
      </c>
      <c r="AG301" s="16">
        <v>6</v>
      </c>
      <c r="AH301" s="16">
        <v>0</v>
      </c>
      <c r="AI301" s="16">
        <v>0</v>
      </c>
      <c r="AJ301" s="16">
        <v>940</v>
      </c>
      <c r="AK301" s="16">
        <v>940</v>
      </c>
      <c r="AL301" s="16">
        <v>6</v>
      </c>
      <c r="AM301" s="16">
        <v>3</v>
      </c>
      <c r="AN301" s="16">
        <v>1024</v>
      </c>
      <c r="AO301" s="16">
        <v>940</v>
      </c>
      <c r="AP301" s="16">
        <v>0</v>
      </c>
      <c r="AQ301" s="16">
        <v>1964</v>
      </c>
      <c r="AR301" s="16">
        <v>0</v>
      </c>
      <c r="AS301" s="16">
        <v>0</v>
      </c>
      <c r="AT301" s="16">
        <v>1</v>
      </c>
      <c r="AU301" s="16">
        <v>1</v>
      </c>
      <c r="AV301" s="16">
        <v>4</v>
      </c>
      <c r="AW301" s="16">
        <v>1</v>
      </c>
      <c r="AX301" s="16">
        <v>4</v>
      </c>
      <c r="AY301" s="16">
        <v>7</v>
      </c>
      <c r="AZ301" s="16">
        <v>0</v>
      </c>
      <c r="BA301" s="16">
        <v>3</v>
      </c>
      <c r="BB301" s="19">
        <v>1978.5061638868744</v>
      </c>
      <c r="BC301" s="16">
        <v>1</v>
      </c>
      <c r="BD301" s="16">
        <v>0</v>
      </c>
      <c r="BE301" s="16">
        <v>0</v>
      </c>
      <c r="BF301" s="16">
        <v>1</v>
      </c>
      <c r="BG301" s="16">
        <v>1</v>
      </c>
      <c r="BH301" s="16">
        <v>2</v>
      </c>
      <c r="BI301" s="16">
        <v>0</v>
      </c>
      <c r="BJ301" s="16">
        <v>192</v>
      </c>
      <c r="BK301" s="16">
        <v>0</v>
      </c>
      <c r="BL301" s="16">
        <v>0</v>
      </c>
      <c r="BM301" s="16">
        <v>0</v>
      </c>
      <c r="BN301" s="16">
        <v>0</v>
      </c>
      <c r="BO301" s="16">
        <v>5</v>
      </c>
      <c r="BP301" s="16">
        <v>0</v>
      </c>
      <c r="BQ301" s="16">
        <v>11</v>
      </c>
      <c r="BR301" s="16">
        <v>2008</v>
      </c>
      <c r="BS301" s="16">
        <v>15</v>
      </c>
      <c r="BT301" s="16">
        <v>4</v>
      </c>
      <c r="BU301" s="16">
        <v>3</v>
      </c>
    </row>
    <row r="302" spans="2:73" x14ac:dyDescent="0.35">
      <c r="B302" s="10" t="s">
        <v>586</v>
      </c>
      <c r="C302" s="16">
        <v>465000</v>
      </c>
      <c r="D302" s="16">
        <v>20</v>
      </c>
      <c r="E302" s="16">
        <v>4</v>
      </c>
      <c r="F302" s="16">
        <v>107</v>
      </c>
      <c r="G302" s="16">
        <v>13891</v>
      </c>
      <c r="H302" s="16">
        <v>2</v>
      </c>
      <c r="I302" s="16">
        <v>1</v>
      </c>
      <c r="J302" s="16">
        <v>2</v>
      </c>
      <c r="K302" s="16">
        <v>4</v>
      </c>
      <c r="L302" s="16">
        <v>4</v>
      </c>
      <c r="M302" s="16">
        <v>3</v>
      </c>
      <c r="N302" s="16">
        <v>19</v>
      </c>
      <c r="O302" s="16">
        <v>7</v>
      </c>
      <c r="P302" s="16">
        <v>7</v>
      </c>
      <c r="Q302" s="16">
        <v>3</v>
      </c>
      <c r="R302" s="16">
        <v>4</v>
      </c>
      <c r="S302" s="16">
        <v>10</v>
      </c>
      <c r="T302" s="16">
        <v>5</v>
      </c>
      <c r="U302" s="16">
        <v>2006</v>
      </c>
      <c r="V302" s="16">
        <v>2006</v>
      </c>
      <c r="W302" s="16">
        <v>5</v>
      </c>
      <c r="X302" s="16">
        <v>8</v>
      </c>
      <c r="Y302" s="16">
        <v>14</v>
      </c>
      <c r="Z302" s="16">
        <v>3</v>
      </c>
      <c r="AA302" s="19">
        <v>103.68526170798899</v>
      </c>
      <c r="AB302" s="16">
        <v>5</v>
      </c>
      <c r="AC302" s="16">
        <v>3</v>
      </c>
      <c r="AD302" s="16">
        <v>6</v>
      </c>
      <c r="AE302" s="16">
        <v>6</v>
      </c>
      <c r="AF302" s="16">
        <v>5</v>
      </c>
      <c r="AG302" s="16">
        <v>7</v>
      </c>
      <c r="AH302" s="16">
        <v>1386</v>
      </c>
      <c r="AI302" s="16">
        <v>0</v>
      </c>
      <c r="AJ302" s="16">
        <v>690</v>
      </c>
      <c r="AK302" s="16">
        <v>2076</v>
      </c>
      <c r="AL302" s="16">
        <v>6</v>
      </c>
      <c r="AM302" s="16">
        <v>6</v>
      </c>
      <c r="AN302" s="16">
        <v>2076</v>
      </c>
      <c r="AO302" s="16">
        <v>0</v>
      </c>
      <c r="AP302" s="16">
        <v>0</v>
      </c>
      <c r="AQ302" s="16">
        <v>2076</v>
      </c>
      <c r="AR302" s="16">
        <v>1</v>
      </c>
      <c r="AS302" s="16">
        <v>0</v>
      </c>
      <c r="AT302" s="16">
        <v>2</v>
      </c>
      <c r="AU302" s="16">
        <v>1</v>
      </c>
      <c r="AV302" s="16">
        <v>2</v>
      </c>
      <c r="AW302" s="16">
        <v>1</v>
      </c>
      <c r="AX302" s="16">
        <v>6</v>
      </c>
      <c r="AY302" s="16">
        <v>7</v>
      </c>
      <c r="AZ302" s="16">
        <v>1</v>
      </c>
      <c r="BA302" s="16">
        <v>6</v>
      </c>
      <c r="BB302" s="16">
        <v>2006</v>
      </c>
      <c r="BC302" s="16">
        <v>4</v>
      </c>
      <c r="BD302" s="16">
        <v>3</v>
      </c>
      <c r="BE302" s="16">
        <v>850</v>
      </c>
      <c r="BF302" s="16">
        <v>4</v>
      </c>
      <c r="BG302" s="16">
        <v>4</v>
      </c>
      <c r="BH302" s="16">
        <v>3</v>
      </c>
      <c r="BI302" s="16">
        <v>216</v>
      </c>
      <c r="BJ302" s="16">
        <v>229</v>
      </c>
      <c r="BK302" s="16">
        <v>0</v>
      </c>
      <c r="BL302" s="16">
        <v>0</v>
      </c>
      <c r="BM302" s="16">
        <v>0</v>
      </c>
      <c r="BN302" s="16">
        <v>0</v>
      </c>
      <c r="BO302" s="16">
        <v>5</v>
      </c>
      <c r="BP302" s="16">
        <v>0</v>
      </c>
      <c r="BQ302" s="16">
        <v>9</v>
      </c>
      <c r="BR302" s="16">
        <v>2006</v>
      </c>
      <c r="BS302" s="16">
        <v>17</v>
      </c>
      <c r="BT302" s="16">
        <v>8</v>
      </c>
      <c r="BU302" s="16">
        <v>6</v>
      </c>
    </row>
    <row r="303" spans="2:73" x14ac:dyDescent="0.35">
      <c r="B303" s="10" t="s">
        <v>587</v>
      </c>
      <c r="C303" s="16">
        <v>230000</v>
      </c>
      <c r="D303" s="16">
        <v>70</v>
      </c>
      <c r="E303" s="16">
        <v>4</v>
      </c>
      <c r="F303" s="19">
        <v>70.049958368026651</v>
      </c>
      <c r="G303" s="16">
        <v>11435</v>
      </c>
      <c r="H303" s="16">
        <v>2</v>
      </c>
      <c r="I303" s="16">
        <v>2</v>
      </c>
      <c r="J303" s="16">
        <v>4</v>
      </c>
      <c r="K303" s="16">
        <v>4</v>
      </c>
      <c r="L303" s="16">
        <v>2</v>
      </c>
      <c r="M303" s="16">
        <v>2</v>
      </c>
      <c r="N303" s="16">
        <v>14</v>
      </c>
      <c r="O303" s="16">
        <v>7</v>
      </c>
      <c r="P303" s="16">
        <v>7</v>
      </c>
      <c r="Q303" s="16">
        <v>3</v>
      </c>
      <c r="R303" s="16">
        <v>8</v>
      </c>
      <c r="S303" s="16">
        <v>8</v>
      </c>
      <c r="T303" s="16">
        <v>7</v>
      </c>
      <c r="U303" s="16">
        <v>1929</v>
      </c>
      <c r="V303" s="16">
        <v>1950</v>
      </c>
      <c r="W303" s="16">
        <v>5</v>
      </c>
      <c r="X303" s="16">
        <v>8</v>
      </c>
      <c r="Y303" s="16">
        <v>5</v>
      </c>
      <c r="Z303" s="16">
        <v>2</v>
      </c>
      <c r="AA303" s="16">
        <v>0</v>
      </c>
      <c r="AB303" s="16">
        <v>3</v>
      </c>
      <c r="AC303" s="16">
        <v>3</v>
      </c>
      <c r="AD303" s="16">
        <v>6</v>
      </c>
      <c r="AE303" s="16">
        <v>5</v>
      </c>
      <c r="AF303" s="16">
        <v>4</v>
      </c>
      <c r="AG303" s="16">
        <v>6</v>
      </c>
      <c r="AH303" s="16">
        <v>0</v>
      </c>
      <c r="AI303" s="16">
        <v>0</v>
      </c>
      <c r="AJ303" s="16">
        <v>792</v>
      </c>
      <c r="AK303" s="16">
        <v>792</v>
      </c>
      <c r="AL303" s="16">
        <v>6</v>
      </c>
      <c r="AM303" s="16">
        <v>6</v>
      </c>
      <c r="AN303" s="16">
        <v>792</v>
      </c>
      <c r="AO303" s="16">
        <v>725</v>
      </c>
      <c r="AP303" s="16">
        <v>0</v>
      </c>
      <c r="AQ303" s="16">
        <v>1517</v>
      </c>
      <c r="AR303" s="16">
        <v>0</v>
      </c>
      <c r="AS303" s="16">
        <v>0</v>
      </c>
      <c r="AT303" s="16">
        <v>1</v>
      </c>
      <c r="AU303" s="16">
        <v>0</v>
      </c>
      <c r="AV303" s="16">
        <v>3</v>
      </c>
      <c r="AW303" s="16">
        <v>1</v>
      </c>
      <c r="AX303" s="16">
        <v>5</v>
      </c>
      <c r="AY303" s="16">
        <v>7</v>
      </c>
      <c r="AZ303" s="16">
        <v>2</v>
      </c>
      <c r="BA303" s="16">
        <v>5</v>
      </c>
      <c r="BB303" s="16">
        <v>1931</v>
      </c>
      <c r="BC303" s="16">
        <v>2</v>
      </c>
      <c r="BD303" s="16">
        <v>2</v>
      </c>
      <c r="BE303" s="16">
        <v>400</v>
      </c>
      <c r="BF303" s="16">
        <v>4</v>
      </c>
      <c r="BG303" s="16">
        <v>4</v>
      </c>
      <c r="BH303" s="16">
        <v>3</v>
      </c>
      <c r="BI303" s="16">
        <v>0</v>
      </c>
      <c r="BJ303" s="16">
        <v>0</v>
      </c>
      <c r="BK303" s="16">
        <v>0</v>
      </c>
      <c r="BL303" s="16">
        <v>0</v>
      </c>
      <c r="BM303" s="16">
        <v>0</v>
      </c>
      <c r="BN303" s="16">
        <v>0</v>
      </c>
      <c r="BO303" s="16">
        <v>5</v>
      </c>
      <c r="BP303" s="16">
        <v>0</v>
      </c>
      <c r="BQ303" s="16">
        <v>6</v>
      </c>
      <c r="BR303" s="16">
        <v>2006</v>
      </c>
      <c r="BS303" s="16">
        <v>17</v>
      </c>
      <c r="BT303" s="16">
        <v>4</v>
      </c>
      <c r="BU303" s="16">
        <v>5</v>
      </c>
    </row>
    <row r="304" spans="2:73" x14ac:dyDescent="0.35">
      <c r="B304" s="10" t="s">
        <v>588</v>
      </c>
      <c r="C304" s="16">
        <v>169900</v>
      </c>
      <c r="D304" s="16">
        <v>80</v>
      </c>
      <c r="E304" s="16">
        <v>4</v>
      </c>
      <c r="F304" s="19">
        <v>70.049958368026651</v>
      </c>
      <c r="G304" s="16">
        <v>12328</v>
      </c>
      <c r="H304" s="16">
        <v>2</v>
      </c>
      <c r="I304" s="16">
        <v>2</v>
      </c>
      <c r="J304" s="16">
        <v>2</v>
      </c>
      <c r="K304" s="16">
        <v>4</v>
      </c>
      <c r="L304" s="16">
        <v>4</v>
      </c>
      <c r="M304" s="16">
        <v>3</v>
      </c>
      <c r="N304" s="16">
        <v>6</v>
      </c>
      <c r="O304" s="16">
        <v>7</v>
      </c>
      <c r="P304" s="16">
        <v>7</v>
      </c>
      <c r="Q304" s="16">
        <v>3</v>
      </c>
      <c r="R304" s="16">
        <v>3</v>
      </c>
      <c r="S304" s="16">
        <v>6</v>
      </c>
      <c r="T304" s="16">
        <v>5</v>
      </c>
      <c r="U304" s="16">
        <v>1976</v>
      </c>
      <c r="V304" s="16">
        <v>1976</v>
      </c>
      <c r="W304" s="16">
        <v>5</v>
      </c>
      <c r="X304" s="16">
        <v>8</v>
      </c>
      <c r="Y304" s="16">
        <v>9</v>
      </c>
      <c r="Z304" s="16">
        <v>4</v>
      </c>
      <c r="AA304" s="16">
        <v>335</v>
      </c>
      <c r="AB304" s="16">
        <v>3</v>
      </c>
      <c r="AC304" s="16">
        <v>3</v>
      </c>
      <c r="AD304" s="16">
        <v>2</v>
      </c>
      <c r="AE304" s="16">
        <v>4</v>
      </c>
      <c r="AF304" s="16">
        <v>4</v>
      </c>
      <c r="AG304" s="16">
        <v>7</v>
      </c>
      <c r="AH304" s="16">
        <v>539</v>
      </c>
      <c r="AI304" s="16">
        <v>0</v>
      </c>
      <c r="AJ304" s="16">
        <v>473</v>
      </c>
      <c r="AK304" s="16">
        <v>1012</v>
      </c>
      <c r="AL304" s="16">
        <v>6</v>
      </c>
      <c r="AM304" s="16">
        <v>6</v>
      </c>
      <c r="AN304" s="16">
        <v>1034</v>
      </c>
      <c r="AO304" s="16">
        <v>0</v>
      </c>
      <c r="AP304" s="16">
        <v>0</v>
      </c>
      <c r="AQ304" s="16">
        <v>1034</v>
      </c>
      <c r="AR304" s="16">
        <v>1</v>
      </c>
      <c r="AS304" s="16">
        <v>0</v>
      </c>
      <c r="AT304" s="16">
        <v>1</v>
      </c>
      <c r="AU304" s="16">
        <v>0</v>
      </c>
      <c r="AV304" s="16">
        <v>3</v>
      </c>
      <c r="AW304" s="16">
        <v>1</v>
      </c>
      <c r="AX304" s="16">
        <v>4</v>
      </c>
      <c r="AY304" s="16">
        <v>6</v>
      </c>
      <c r="AZ304" s="16">
        <v>0</v>
      </c>
      <c r="BA304" s="16">
        <v>6</v>
      </c>
      <c r="BB304" s="16">
        <v>1976</v>
      </c>
      <c r="BC304" s="16">
        <v>2</v>
      </c>
      <c r="BD304" s="16">
        <v>3</v>
      </c>
      <c r="BE304" s="16">
        <v>888</v>
      </c>
      <c r="BF304" s="16">
        <v>4</v>
      </c>
      <c r="BG304" s="16">
        <v>4</v>
      </c>
      <c r="BH304" s="16">
        <v>3</v>
      </c>
      <c r="BI304" s="16">
        <v>0</v>
      </c>
      <c r="BJ304" s="16">
        <v>0</v>
      </c>
      <c r="BK304" s="16">
        <v>0</v>
      </c>
      <c r="BL304" s="16">
        <v>0</v>
      </c>
      <c r="BM304" s="16">
        <v>0</v>
      </c>
      <c r="BN304" s="16">
        <v>0</v>
      </c>
      <c r="BO304" s="16">
        <v>5</v>
      </c>
      <c r="BP304" s="16">
        <v>0</v>
      </c>
      <c r="BQ304" s="16">
        <v>5</v>
      </c>
      <c r="BR304" s="16">
        <v>2010</v>
      </c>
      <c r="BS304" s="16">
        <v>13</v>
      </c>
      <c r="BT304" s="16">
        <v>4</v>
      </c>
      <c r="BU304" s="16">
        <v>5</v>
      </c>
    </row>
    <row r="305" spans="2:73" x14ac:dyDescent="0.35">
      <c r="B305" s="10" t="s">
        <v>589</v>
      </c>
      <c r="C305" s="16">
        <v>171750</v>
      </c>
      <c r="D305" s="16">
        <v>120</v>
      </c>
      <c r="E305" s="16">
        <v>4</v>
      </c>
      <c r="F305" s="19">
        <v>70.049958368026651</v>
      </c>
      <c r="G305" s="16">
        <v>3136</v>
      </c>
      <c r="H305" s="16">
        <v>2</v>
      </c>
      <c r="I305" s="16">
        <v>2</v>
      </c>
      <c r="J305" s="16">
        <v>2</v>
      </c>
      <c r="K305" s="16">
        <v>4</v>
      </c>
      <c r="L305" s="16">
        <v>2</v>
      </c>
      <c r="M305" s="16">
        <v>3</v>
      </c>
      <c r="N305" s="16">
        <v>19</v>
      </c>
      <c r="O305" s="16">
        <v>7</v>
      </c>
      <c r="P305" s="16">
        <v>7</v>
      </c>
      <c r="Q305" s="16">
        <v>4</v>
      </c>
      <c r="R305" s="16">
        <v>4</v>
      </c>
      <c r="S305" s="16">
        <v>7</v>
      </c>
      <c r="T305" s="16">
        <v>5</v>
      </c>
      <c r="U305" s="16">
        <v>2003</v>
      </c>
      <c r="V305" s="16">
        <v>2003</v>
      </c>
      <c r="W305" s="16">
        <v>5</v>
      </c>
      <c r="X305" s="16">
        <v>8</v>
      </c>
      <c r="Y305" s="16">
        <v>14</v>
      </c>
      <c r="Z305" s="16">
        <v>5</v>
      </c>
      <c r="AA305" s="16">
        <v>163</v>
      </c>
      <c r="AB305" s="16">
        <v>4</v>
      </c>
      <c r="AC305" s="16">
        <v>3</v>
      </c>
      <c r="AD305" s="16">
        <v>6</v>
      </c>
      <c r="AE305" s="16">
        <v>5</v>
      </c>
      <c r="AF305" s="16">
        <v>4</v>
      </c>
      <c r="AG305" s="16">
        <v>6</v>
      </c>
      <c r="AH305" s="16">
        <v>0</v>
      </c>
      <c r="AI305" s="16">
        <v>0</v>
      </c>
      <c r="AJ305" s="16">
        <v>1405</v>
      </c>
      <c r="AK305" s="16">
        <v>1405</v>
      </c>
      <c r="AL305" s="16">
        <v>6</v>
      </c>
      <c r="AM305" s="16">
        <v>6</v>
      </c>
      <c r="AN305" s="16">
        <v>1405</v>
      </c>
      <c r="AO305" s="16">
        <v>0</v>
      </c>
      <c r="AP305" s="16">
        <v>0</v>
      </c>
      <c r="AQ305" s="16">
        <v>1405</v>
      </c>
      <c r="AR305" s="16">
        <v>0</v>
      </c>
      <c r="AS305" s="16">
        <v>0</v>
      </c>
      <c r="AT305" s="16">
        <v>2</v>
      </c>
      <c r="AU305" s="16">
        <v>0</v>
      </c>
      <c r="AV305" s="16">
        <v>2</v>
      </c>
      <c r="AW305" s="16">
        <v>1</v>
      </c>
      <c r="AX305" s="16">
        <v>5</v>
      </c>
      <c r="AY305" s="16">
        <v>6</v>
      </c>
      <c r="AZ305" s="16">
        <v>1</v>
      </c>
      <c r="BA305" s="16">
        <v>6</v>
      </c>
      <c r="BB305" s="16">
        <v>2003</v>
      </c>
      <c r="BC305" s="16">
        <v>3</v>
      </c>
      <c r="BD305" s="16">
        <v>2</v>
      </c>
      <c r="BE305" s="16">
        <v>478</v>
      </c>
      <c r="BF305" s="16">
        <v>4</v>
      </c>
      <c r="BG305" s="16">
        <v>4</v>
      </c>
      <c r="BH305" s="16">
        <v>3</v>
      </c>
      <c r="BI305" s="16">
        <v>148</v>
      </c>
      <c r="BJ305" s="16">
        <v>36</v>
      </c>
      <c r="BK305" s="16">
        <v>0</v>
      </c>
      <c r="BL305" s="16">
        <v>0</v>
      </c>
      <c r="BM305" s="16">
        <v>0</v>
      </c>
      <c r="BN305" s="16">
        <v>0</v>
      </c>
      <c r="BO305" s="16">
        <v>5</v>
      </c>
      <c r="BP305" s="16">
        <v>0</v>
      </c>
      <c r="BQ305" s="16">
        <v>3</v>
      </c>
      <c r="BR305" s="16">
        <v>2006</v>
      </c>
      <c r="BS305" s="16">
        <v>17</v>
      </c>
      <c r="BT305" s="16">
        <v>4</v>
      </c>
      <c r="BU305" s="16">
        <v>5</v>
      </c>
    </row>
    <row r="306" spans="2:73" x14ac:dyDescent="0.35">
      <c r="B306" s="10" t="s">
        <v>590</v>
      </c>
      <c r="C306" s="16">
        <v>294000</v>
      </c>
      <c r="D306" s="16">
        <v>60</v>
      </c>
      <c r="E306" s="16">
        <v>4</v>
      </c>
      <c r="F306" s="19">
        <v>70.049958368026651</v>
      </c>
      <c r="G306" s="16">
        <v>17542</v>
      </c>
      <c r="H306" s="16">
        <v>2</v>
      </c>
      <c r="I306" s="16">
        <v>2</v>
      </c>
      <c r="J306" s="16">
        <v>2</v>
      </c>
      <c r="K306" s="16">
        <v>4</v>
      </c>
      <c r="L306" s="16">
        <v>4</v>
      </c>
      <c r="M306" s="16">
        <v>3</v>
      </c>
      <c r="N306" s="16">
        <v>8</v>
      </c>
      <c r="O306" s="16">
        <v>7</v>
      </c>
      <c r="P306" s="16">
        <v>7</v>
      </c>
      <c r="Q306" s="16">
        <v>3</v>
      </c>
      <c r="R306" s="16">
        <v>8</v>
      </c>
      <c r="S306" s="16">
        <v>7</v>
      </c>
      <c r="T306" s="16">
        <v>7</v>
      </c>
      <c r="U306" s="16">
        <v>1974</v>
      </c>
      <c r="V306" s="16">
        <v>2003</v>
      </c>
      <c r="W306" s="16">
        <v>5</v>
      </c>
      <c r="X306" s="16">
        <v>8</v>
      </c>
      <c r="Y306" s="16">
        <v>4</v>
      </c>
      <c r="Z306" s="16">
        <v>2</v>
      </c>
      <c r="AA306" s="16">
        <v>0</v>
      </c>
      <c r="AB306" s="16">
        <v>4</v>
      </c>
      <c r="AC306" s="16">
        <v>3</v>
      </c>
      <c r="AD306" s="16">
        <v>2</v>
      </c>
      <c r="AE306" s="16">
        <v>4</v>
      </c>
      <c r="AF306" s="16">
        <v>4</v>
      </c>
      <c r="AG306" s="16">
        <v>5</v>
      </c>
      <c r="AH306" s="16">
        <v>125</v>
      </c>
      <c r="AI306" s="16">
        <v>1031</v>
      </c>
      <c r="AJ306" s="16">
        <v>36</v>
      </c>
      <c r="AK306" s="16">
        <v>1192</v>
      </c>
      <c r="AL306" s="16">
        <v>6</v>
      </c>
      <c r="AM306" s="16">
        <v>6</v>
      </c>
      <c r="AN306" s="16">
        <v>1516</v>
      </c>
      <c r="AO306" s="16">
        <v>651</v>
      </c>
      <c r="AP306" s="16">
        <v>0</v>
      </c>
      <c r="AQ306" s="16">
        <v>2167</v>
      </c>
      <c r="AR306" s="16">
        <v>1</v>
      </c>
      <c r="AS306" s="16">
        <v>0</v>
      </c>
      <c r="AT306" s="16">
        <v>2</v>
      </c>
      <c r="AU306" s="16">
        <v>1</v>
      </c>
      <c r="AV306" s="16">
        <v>3</v>
      </c>
      <c r="AW306" s="16">
        <v>1</v>
      </c>
      <c r="AX306" s="16">
        <v>5</v>
      </c>
      <c r="AY306" s="16">
        <v>9</v>
      </c>
      <c r="AZ306" s="16">
        <v>2</v>
      </c>
      <c r="BA306" s="16">
        <v>6</v>
      </c>
      <c r="BB306" s="16">
        <v>1974</v>
      </c>
      <c r="BC306" s="16">
        <v>3</v>
      </c>
      <c r="BD306" s="16">
        <v>2</v>
      </c>
      <c r="BE306" s="16">
        <v>518</v>
      </c>
      <c r="BF306" s="16">
        <v>4</v>
      </c>
      <c r="BG306" s="16">
        <v>4</v>
      </c>
      <c r="BH306" s="16">
        <v>3</v>
      </c>
      <c r="BI306" s="16">
        <v>220</v>
      </c>
      <c r="BJ306" s="16">
        <v>47</v>
      </c>
      <c r="BK306" s="16">
        <v>0</v>
      </c>
      <c r="BL306" s="16">
        <v>0</v>
      </c>
      <c r="BM306" s="16">
        <v>0</v>
      </c>
      <c r="BN306" s="16">
        <v>0</v>
      </c>
      <c r="BO306" s="16">
        <v>3</v>
      </c>
      <c r="BP306" s="16">
        <v>0</v>
      </c>
      <c r="BQ306" s="16">
        <v>7</v>
      </c>
      <c r="BR306" s="16">
        <v>2007</v>
      </c>
      <c r="BS306" s="16">
        <v>16</v>
      </c>
      <c r="BT306" s="16">
        <v>4</v>
      </c>
      <c r="BU306" s="16">
        <v>5</v>
      </c>
    </row>
    <row r="307" spans="2:73" x14ac:dyDescent="0.35">
      <c r="B307" s="10" t="s">
        <v>591</v>
      </c>
      <c r="C307" s="16">
        <v>99900</v>
      </c>
      <c r="D307" s="16">
        <v>30</v>
      </c>
      <c r="E307" s="16">
        <v>4</v>
      </c>
      <c r="F307" s="16">
        <v>56</v>
      </c>
      <c r="G307" s="16">
        <v>4060</v>
      </c>
      <c r="H307" s="16">
        <v>2</v>
      </c>
      <c r="I307" s="16">
        <v>1</v>
      </c>
      <c r="J307" s="16">
        <v>2</v>
      </c>
      <c r="K307" s="16">
        <v>4</v>
      </c>
      <c r="L307" s="16">
        <v>2</v>
      </c>
      <c r="M307" s="16">
        <v>3</v>
      </c>
      <c r="N307" s="16">
        <v>4</v>
      </c>
      <c r="O307" s="16">
        <v>2</v>
      </c>
      <c r="P307" s="16">
        <v>7</v>
      </c>
      <c r="Q307" s="16">
        <v>3</v>
      </c>
      <c r="R307" s="16">
        <v>4</v>
      </c>
      <c r="S307" s="16">
        <v>5</v>
      </c>
      <c r="T307" s="16">
        <v>8</v>
      </c>
      <c r="U307" s="16">
        <v>1922</v>
      </c>
      <c r="V307" s="16">
        <v>1950</v>
      </c>
      <c r="W307" s="16">
        <v>5</v>
      </c>
      <c r="X307" s="16">
        <v>8</v>
      </c>
      <c r="Y307" s="16">
        <v>4</v>
      </c>
      <c r="Z307" s="16">
        <v>2</v>
      </c>
      <c r="AA307" s="16">
        <v>0</v>
      </c>
      <c r="AB307" s="16">
        <v>3</v>
      </c>
      <c r="AC307" s="16">
        <v>3</v>
      </c>
      <c r="AD307" s="16">
        <v>6</v>
      </c>
      <c r="AE307" s="16">
        <v>3</v>
      </c>
      <c r="AF307" s="16">
        <v>4</v>
      </c>
      <c r="AG307" s="16">
        <v>6</v>
      </c>
      <c r="AH307" s="16">
        <v>0</v>
      </c>
      <c r="AI307" s="16">
        <v>0</v>
      </c>
      <c r="AJ307" s="16">
        <v>864</v>
      </c>
      <c r="AK307" s="16">
        <v>864</v>
      </c>
      <c r="AL307" s="16">
        <v>6</v>
      </c>
      <c r="AM307" s="16">
        <v>6</v>
      </c>
      <c r="AN307" s="16">
        <v>864</v>
      </c>
      <c r="AO307" s="16">
        <v>0</v>
      </c>
      <c r="AP307" s="16">
        <v>0</v>
      </c>
      <c r="AQ307" s="16">
        <v>864</v>
      </c>
      <c r="AR307" s="16">
        <v>0</v>
      </c>
      <c r="AS307" s="16">
        <v>0</v>
      </c>
      <c r="AT307" s="16">
        <v>1</v>
      </c>
      <c r="AU307" s="16">
        <v>0</v>
      </c>
      <c r="AV307" s="16">
        <v>2</v>
      </c>
      <c r="AW307" s="16">
        <v>1</v>
      </c>
      <c r="AX307" s="16">
        <v>4</v>
      </c>
      <c r="AY307" s="16">
        <v>4</v>
      </c>
      <c r="AZ307" s="16">
        <v>0</v>
      </c>
      <c r="BA307" s="16">
        <v>3</v>
      </c>
      <c r="BB307" s="19">
        <v>1978.5061638868744</v>
      </c>
      <c r="BC307" s="16">
        <v>1</v>
      </c>
      <c r="BD307" s="16">
        <v>0</v>
      </c>
      <c r="BE307" s="16">
        <v>0</v>
      </c>
      <c r="BF307" s="16">
        <v>1</v>
      </c>
      <c r="BG307" s="16">
        <v>1</v>
      </c>
      <c r="BH307" s="16">
        <v>3</v>
      </c>
      <c r="BI307" s="16">
        <v>0</v>
      </c>
      <c r="BJ307" s="16">
        <v>96</v>
      </c>
      <c r="BK307" s="16">
        <v>0</v>
      </c>
      <c r="BL307" s="16">
        <v>0</v>
      </c>
      <c r="BM307" s="16">
        <v>0</v>
      </c>
      <c r="BN307" s="16">
        <v>0</v>
      </c>
      <c r="BO307" s="16">
        <v>5</v>
      </c>
      <c r="BP307" s="16">
        <v>0</v>
      </c>
      <c r="BQ307" s="16">
        <v>7</v>
      </c>
      <c r="BR307" s="16">
        <v>2009</v>
      </c>
      <c r="BS307" s="16">
        <v>14</v>
      </c>
      <c r="BT307" s="16">
        <v>4</v>
      </c>
      <c r="BU307" s="16">
        <v>5</v>
      </c>
    </row>
    <row r="308" spans="2:73" x14ac:dyDescent="0.35">
      <c r="B308" s="10" t="s">
        <v>592</v>
      </c>
      <c r="C308" s="16">
        <v>181000</v>
      </c>
      <c r="D308" s="16">
        <v>60</v>
      </c>
      <c r="E308" s="16">
        <v>4</v>
      </c>
      <c r="F308" s="19">
        <v>70.049958368026651</v>
      </c>
      <c r="G308" s="16">
        <v>24682</v>
      </c>
      <c r="H308" s="16">
        <v>2</v>
      </c>
      <c r="I308" s="16">
        <v>3</v>
      </c>
      <c r="J308" s="16">
        <v>2</v>
      </c>
      <c r="K308" s="16">
        <v>4</v>
      </c>
      <c r="L308" s="16">
        <v>1</v>
      </c>
      <c r="M308" s="16">
        <v>3</v>
      </c>
      <c r="N308" s="16">
        <v>11</v>
      </c>
      <c r="O308" s="16">
        <v>5</v>
      </c>
      <c r="P308" s="16">
        <v>7</v>
      </c>
      <c r="Q308" s="16">
        <v>3</v>
      </c>
      <c r="R308" s="16">
        <v>8</v>
      </c>
      <c r="S308" s="16">
        <v>6</v>
      </c>
      <c r="T308" s="16">
        <v>5</v>
      </c>
      <c r="U308" s="16">
        <v>1999</v>
      </c>
      <c r="V308" s="16">
        <v>1999</v>
      </c>
      <c r="W308" s="16">
        <v>5</v>
      </c>
      <c r="X308" s="16">
        <v>8</v>
      </c>
      <c r="Y308" s="16">
        <v>14</v>
      </c>
      <c r="Z308" s="16">
        <v>2</v>
      </c>
      <c r="AA308" s="16">
        <v>0</v>
      </c>
      <c r="AB308" s="16">
        <v>3</v>
      </c>
      <c r="AC308" s="16">
        <v>3</v>
      </c>
      <c r="AD308" s="16">
        <v>6</v>
      </c>
      <c r="AE308" s="16">
        <v>5</v>
      </c>
      <c r="AF308" s="16">
        <v>4</v>
      </c>
      <c r="AG308" s="16">
        <v>6</v>
      </c>
      <c r="AH308" s="16">
        <v>0</v>
      </c>
      <c r="AI308" s="16">
        <v>0</v>
      </c>
      <c r="AJ308" s="16">
        <v>841</v>
      </c>
      <c r="AK308" s="16">
        <v>841</v>
      </c>
      <c r="AL308" s="16">
        <v>6</v>
      </c>
      <c r="AM308" s="16">
        <v>6</v>
      </c>
      <c r="AN308" s="16">
        <v>892</v>
      </c>
      <c r="AO308" s="16">
        <v>783</v>
      </c>
      <c r="AP308" s="16">
        <v>0</v>
      </c>
      <c r="AQ308" s="16">
        <v>1675</v>
      </c>
      <c r="AR308" s="16">
        <v>0</v>
      </c>
      <c r="AS308" s="16">
        <v>0</v>
      </c>
      <c r="AT308" s="16">
        <v>2</v>
      </c>
      <c r="AU308" s="16">
        <v>1</v>
      </c>
      <c r="AV308" s="16">
        <v>3</v>
      </c>
      <c r="AW308" s="16">
        <v>1</v>
      </c>
      <c r="AX308" s="16">
        <v>4</v>
      </c>
      <c r="AY308" s="16">
        <v>7</v>
      </c>
      <c r="AZ308" s="16">
        <v>1</v>
      </c>
      <c r="BA308" s="16">
        <v>7</v>
      </c>
      <c r="BB308" s="16">
        <v>1999</v>
      </c>
      <c r="BC308" s="16">
        <v>4</v>
      </c>
      <c r="BD308" s="16">
        <v>2</v>
      </c>
      <c r="BE308" s="16">
        <v>502</v>
      </c>
      <c r="BF308" s="16">
        <v>4</v>
      </c>
      <c r="BG308" s="16">
        <v>4</v>
      </c>
      <c r="BH308" s="16">
        <v>3</v>
      </c>
      <c r="BI308" s="16">
        <v>0</v>
      </c>
      <c r="BJ308" s="16">
        <v>103</v>
      </c>
      <c r="BK308" s="16">
        <v>0</v>
      </c>
      <c r="BL308" s="16">
        <v>0</v>
      </c>
      <c r="BM308" s="16">
        <v>0</v>
      </c>
      <c r="BN308" s="16">
        <v>0</v>
      </c>
      <c r="BO308" s="16">
        <v>5</v>
      </c>
      <c r="BP308" s="16">
        <v>0</v>
      </c>
      <c r="BQ308" s="16">
        <v>6</v>
      </c>
      <c r="BR308" s="16">
        <v>2009</v>
      </c>
      <c r="BS308" s="16">
        <v>14</v>
      </c>
      <c r="BT308" s="16">
        <v>4</v>
      </c>
      <c r="BU308" s="16">
        <v>5</v>
      </c>
    </row>
    <row r="309" spans="2:73" x14ac:dyDescent="0.35">
      <c r="B309" s="10" t="s">
        <v>593</v>
      </c>
      <c r="C309" s="16">
        <v>161500</v>
      </c>
      <c r="D309" s="16">
        <v>50</v>
      </c>
      <c r="E309" s="16">
        <v>4</v>
      </c>
      <c r="F309" s="19">
        <v>70.049958368026651</v>
      </c>
      <c r="G309" s="16">
        <v>11250</v>
      </c>
      <c r="H309" s="16">
        <v>2</v>
      </c>
      <c r="I309" s="16">
        <v>1</v>
      </c>
      <c r="J309" s="16">
        <v>2</v>
      </c>
      <c r="K309" s="16">
        <v>4</v>
      </c>
      <c r="L309" s="16">
        <v>4</v>
      </c>
      <c r="M309" s="16">
        <v>3</v>
      </c>
      <c r="N309" s="16">
        <v>1</v>
      </c>
      <c r="O309" s="16">
        <v>7</v>
      </c>
      <c r="P309" s="16">
        <v>7</v>
      </c>
      <c r="Q309" s="16">
        <v>3</v>
      </c>
      <c r="R309" s="16">
        <v>1</v>
      </c>
      <c r="S309" s="16">
        <v>4</v>
      </c>
      <c r="T309" s="16">
        <v>5</v>
      </c>
      <c r="U309" s="16">
        <v>1957</v>
      </c>
      <c r="V309" s="16">
        <v>1989</v>
      </c>
      <c r="W309" s="16">
        <v>5</v>
      </c>
      <c r="X309" s="16">
        <v>8</v>
      </c>
      <c r="Y309" s="16">
        <v>4</v>
      </c>
      <c r="Z309" s="16">
        <v>2</v>
      </c>
      <c r="AA309" s="16">
        <v>0</v>
      </c>
      <c r="AB309" s="16">
        <v>3</v>
      </c>
      <c r="AC309" s="16">
        <v>3</v>
      </c>
      <c r="AD309" s="16">
        <v>2</v>
      </c>
      <c r="AE309" s="16">
        <v>4</v>
      </c>
      <c r="AF309" s="16">
        <v>4</v>
      </c>
      <c r="AG309" s="16">
        <v>6</v>
      </c>
      <c r="AH309" s="16">
        <v>0</v>
      </c>
      <c r="AI309" s="16">
        <v>0</v>
      </c>
      <c r="AJ309" s="16">
        <v>1104</v>
      </c>
      <c r="AK309" s="16">
        <v>1104</v>
      </c>
      <c r="AL309" s="16">
        <v>6</v>
      </c>
      <c r="AM309" s="16">
        <v>3</v>
      </c>
      <c r="AN309" s="16">
        <v>1104</v>
      </c>
      <c r="AO309" s="16">
        <v>684</v>
      </c>
      <c r="AP309" s="16">
        <v>0</v>
      </c>
      <c r="AQ309" s="16">
        <v>1788</v>
      </c>
      <c r="AR309" s="16">
        <v>1</v>
      </c>
      <c r="AS309" s="16">
        <v>0</v>
      </c>
      <c r="AT309" s="16">
        <v>1</v>
      </c>
      <c r="AU309" s="16">
        <v>0</v>
      </c>
      <c r="AV309" s="16">
        <v>5</v>
      </c>
      <c r="AW309" s="16">
        <v>1</v>
      </c>
      <c r="AX309" s="16">
        <v>4</v>
      </c>
      <c r="AY309" s="16">
        <v>8</v>
      </c>
      <c r="AZ309" s="16">
        <v>2</v>
      </c>
      <c r="BA309" s="16">
        <v>6</v>
      </c>
      <c r="BB309" s="16">
        <v>1957</v>
      </c>
      <c r="BC309" s="16">
        <v>2</v>
      </c>
      <c r="BD309" s="16">
        <v>1</v>
      </c>
      <c r="BE309" s="16">
        <v>304</v>
      </c>
      <c r="BF309" s="16">
        <v>4</v>
      </c>
      <c r="BG309" s="16">
        <v>4</v>
      </c>
      <c r="BH309" s="16">
        <v>3</v>
      </c>
      <c r="BI309" s="16">
        <v>120</v>
      </c>
      <c r="BJ309" s="16">
        <v>0</v>
      </c>
      <c r="BK309" s="16">
        <v>0</v>
      </c>
      <c r="BL309" s="16">
        <v>0</v>
      </c>
      <c r="BM309" s="16">
        <v>0</v>
      </c>
      <c r="BN309" s="16">
        <v>0</v>
      </c>
      <c r="BO309" s="16">
        <v>5</v>
      </c>
      <c r="BP309" s="16">
        <v>0</v>
      </c>
      <c r="BQ309" s="16">
        <v>11</v>
      </c>
      <c r="BR309" s="16">
        <v>2009</v>
      </c>
      <c r="BS309" s="16">
        <v>14</v>
      </c>
      <c r="BT309" s="16">
        <v>4</v>
      </c>
      <c r="BU309" s="16">
        <v>5</v>
      </c>
    </row>
    <row r="310" spans="2:73" x14ac:dyDescent="0.35">
      <c r="B310" s="10" t="s">
        <v>594</v>
      </c>
      <c r="C310" s="16">
        <v>381000</v>
      </c>
      <c r="D310" s="16">
        <v>50</v>
      </c>
      <c r="E310" s="16">
        <v>4</v>
      </c>
      <c r="F310" s="19">
        <v>70.049958368026651</v>
      </c>
      <c r="G310" s="16">
        <v>14100</v>
      </c>
      <c r="H310" s="16">
        <v>2</v>
      </c>
      <c r="I310" s="16">
        <v>2</v>
      </c>
      <c r="J310" s="16">
        <v>2</v>
      </c>
      <c r="K310" s="16">
        <v>4</v>
      </c>
      <c r="L310" s="16">
        <v>4</v>
      </c>
      <c r="M310" s="16">
        <v>2</v>
      </c>
      <c r="N310" s="16">
        <v>14</v>
      </c>
      <c r="O310" s="16">
        <v>7</v>
      </c>
      <c r="P310" s="16">
        <v>7</v>
      </c>
      <c r="Q310" s="16">
        <v>3</v>
      </c>
      <c r="R310" s="16">
        <v>1</v>
      </c>
      <c r="S310" s="16">
        <v>8</v>
      </c>
      <c r="T310" s="16">
        <v>9</v>
      </c>
      <c r="U310" s="16">
        <v>1935</v>
      </c>
      <c r="V310" s="16">
        <v>1997</v>
      </c>
      <c r="W310" s="16">
        <v>5</v>
      </c>
      <c r="X310" s="16">
        <v>8</v>
      </c>
      <c r="Y310" s="16">
        <v>7</v>
      </c>
      <c r="Z310" s="16">
        <v>4</v>
      </c>
      <c r="AA310" s="16">
        <v>632</v>
      </c>
      <c r="AB310" s="16">
        <v>3</v>
      </c>
      <c r="AC310" s="16">
        <v>4</v>
      </c>
      <c r="AD310" s="16">
        <v>2</v>
      </c>
      <c r="AE310" s="16">
        <v>4</v>
      </c>
      <c r="AF310" s="16">
        <v>4</v>
      </c>
      <c r="AG310" s="16">
        <v>2</v>
      </c>
      <c r="AH310" s="16">
        <v>192</v>
      </c>
      <c r="AI310" s="16">
        <v>0</v>
      </c>
      <c r="AJ310" s="16">
        <v>536</v>
      </c>
      <c r="AK310" s="16">
        <v>728</v>
      </c>
      <c r="AL310" s="16">
        <v>6</v>
      </c>
      <c r="AM310" s="16">
        <v>6</v>
      </c>
      <c r="AN310" s="16">
        <v>1968</v>
      </c>
      <c r="AO310" s="16">
        <v>1479</v>
      </c>
      <c r="AP310" s="16">
        <v>0</v>
      </c>
      <c r="AQ310" s="16">
        <v>3447</v>
      </c>
      <c r="AR310" s="16">
        <v>0</v>
      </c>
      <c r="AS310" s="16">
        <v>0</v>
      </c>
      <c r="AT310" s="16">
        <v>3</v>
      </c>
      <c r="AU310" s="16">
        <v>1</v>
      </c>
      <c r="AV310" s="16">
        <v>4</v>
      </c>
      <c r="AW310" s="16">
        <v>1</v>
      </c>
      <c r="AX310" s="16">
        <v>5</v>
      </c>
      <c r="AY310" s="16">
        <v>11</v>
      </c>
      <c r="AZ310" s="16">
        <v>2</v>
      </c>
      <c r="BA310" s="16">
        <v>7</v>
      </c>
      <c r="BB310" s="16">
        <v>1982</v>
      </c>
      <c r="BC310" s="16">
        <v>2</v>
      </c>
      <c r="BD310" s="16">
        <v>3</v>
      </c>
      <c r="BE310" s="16">
        <v>1014</v>
      </c>
      <c r="BF310" s="16">
        <v>4</v>
      </c>
      <c r="BG310" s="16">
        <v>4</v>
      </c>
      <c r="BH310" s="16">
        <v>3</v>
      </c>
      <c r="BI310" s="16">
        <v>314</v>
      </c>
      <c r="BJ310" s="16">
        <v>12</v>
      </c>
      <c r="BK310" s="16">
        <v>0</v>
      </c>
      <c r="BL310" s="16">
        <v>0</v>
      </c>
      <c r="BM310" s="16">
        <v>0</v>
      </c>
      <c r="BN310" s="16">
        <v>0</v>
      </c>
      <c r="BO310" s="16">
        <v>2</v>
      </c>
      <c r="BP310" s="16">
        <v>0</v>
      </c>
      <c r="BQ310" s="16">
        <v>5</v>
      </c>
      <c r="BR310" s="16">
        <v>2008</v>
      </c>
      <c r="BS310" s="16">
        <v>15</v>
      </c>
      <c r="BT310" s="16">
        <v>4</v>
      </c>
      <c r="BU310" s="16">
        <v>5</v>
      </c>
    </row>
    <row r="311" spans="2:73" x14ac:dyDescent="0.35">
      <c r="B311" s="10" t="s">
        <v>595</v>
      </c>
      <c r="C311" s="16">
        <v>260000</v>
      </c>
      <c r="D311" s="16">
        <v>40</v>
      </c>
      <c r="E311" s="16">
        <v>4</v>
      </c>
      <c r="F311" s="19">
        <v>70.049958368026651</v>
      </c>
      <c r="G311" s="16">
        <v>23595</v>
      </c>
      <c r="H311" s="16">
        <v>2</v>
      </c>
      <c r="I311" s="16">
        <v>1</v>
      </c>
      <c r="J311" s="16">
        <v>3</v>
      </c>
      <c r="K311" s="16">
        <v>4</v>
      </c>
      <c r="L311" s="16">
        <v>4</v>
      </c>
      <c r="M311" s="16">
        <v>1</v>
      </c>
      <c r="N311" s="16">
        <v>1</v>
      </c>
      <c r="O311" s="16">
        <v>7</v>
      </c>
      <c r="P311" s="16">
        <v>7</v>
      </c>
      <c r="Q311" s="16">
        <v>3</v>
      </c>
      <c r="R311" s="16">
        <v>4</v>
      </c>
      <c r="S311" s="16">
        <v>7</v>
      </c>
      <c r="T311" s="16">
        <v>6</v>
      </c>
      <c r="U311" s="16">
        <v>1979</v>
      </c>
      <c r="V311" s="16">
        <v>1979</v>
      </c>
      <c r="W311" s="16">
        <v>2</v>
      </c>
      <c r="X311" s="16">
        <v>7</v>
      </c>
      <c r="Y311" s="16">
        <v>3</v>
      </c>
      <c r="Z311" s="16">
        <v>2</v>
      </c>
      <c r="AA311" s="16">
        <v>0</v>
      </c>
      <c r="AB311" s="16">
        <v>4</v>
      </c>
      <c r="AC311" s="16">
        <v>3</v>
      </c>
      <c r="AD311" s="16">
        <v>6</v>
      </c>
      <c r="AE311" s="16">
        <v>5</v>
      </c>
      <c r="AF311" s="16">
        <v>4</v>
      </c>
      <c r="AG311" s="16">
        <v>7</v>
      </c>
      <c r="AH311" s="16">
        <v>1258</v>
      </c>
      <c r="AI311" s="16">
        <v>0</v>
      </c>
      <c r="AJ311" s="16">
        <v>74</v>
      </c>
      <c r="AK311" s="16">
        <v>1332</v>
      </c>
      <c r="AL311" s="16">
        <v>6</v>
      </c>
      <c r="AM311" s="16">
        <v>6</v>
      </c>
      <c r="AN311" s="16">
        <v>1332</v>
      </c>
      <c r="AO311" s="16">
        <v>192</v>
      </c>
      <c r="AP311" s="16">
        <v>0</v>
      </c>
      <c r="AQ311" s="16">
        <v>1524</v>
      </c>
      <c r="AR311" s="16">
        <v>2</v>
      </c>
      <c r="AS311" s="16">
        <v>0</v>
      </c>
      <c r="AT311" s="16">
        <v>0</v>
      </c>
      <c r="AU311" s="16">
        <v>1</v>
      </c>
      <c r="AV311" s="16">
        <v>0</v>
      </c>
      <c r="AW311" s="16">
        <v>1</v>
      </c>
      <c r="AX311" s="16">
        <v>5</v>
      </c>
      <c r="AY311" s="16">
        <v>4</v>
      </c>
      <c r="AZ311" s="16">
        <v>1</v>
      </c>
      <c r="BA311" s="16">
        <v>6</v>
      </c>
      <c r="BB311" s="16">
        <v>1979</v>
      </c>
      <c r="BC311" s="16">
        <v>4</v>
      </c>
      <c r="BD311" s="16">
        <v>2</v>
      </c>
      <c r="BE311" s="16">
        <v>586</v>
      </c>
      <c r="BF311" s="16">
        <v>4</v>
      </c>
      <c r="BG311" s="16">
        <v>4</v>
      </c>
      <c r="BH311" s="16">
        <v>3</v>
      </c>
      <c r="BI311" s="16">
        <v>268</v>
      </c>
      <c r="BJ311" s="16">
        <v>0</v>
      </c>
      <c r="BK311" s="16">
        <v>0</v>
      </c>
      <c r="BL311" s="16">
        <v>0</v>
      </c>
      <c r="BM311" s="16">
        <v>0</v>
      </c>
      <c r="BN311" s="16">
        <v>0</v>
      </c>
      <c r="BO311" s="16">
        <v>5</v>
      </c>
      <c r="BP311" s="16">
        <v>0</v>
      </c>
      <c r="BQ311" s="16">
        <v>4</v>
      </c>
      <c r="BR311" s="16">
        <v>2010</v>
      </c>
      <c r="BS311" s="16">
        <v>13</v>
      </c>
      <c r="BT311" s="16">
        <v>4</v>
      </c>
      <c r="BU311" s="16">
        <v>5</v>
      </c>
    </row>
    <row r="312" spans="2:73" x14ac:dyDescent="0.35">
      <c r="B312" s="10" t="s">
        <v>596</v>
      </c>
      <c r="C312" s="16">
        <v>185750</v>
      </c>
      <c r="D312" s="16">
        <v>20</v>
      </c>
      <c r="E312" s="16">
        <v>4</v>
      </c>
      <c r="F312" s="19">
        <v>70.049958368026651</v>
      </c>
      <c r="G312" s="16">
        <v>9156</v>
      </c>
      <c r="H312" s="16">
        <v>2</v>
      </c>
      <c r="I312" s="16">
        <v>2</v>
      </c>
      <c r="J312" s="16">
        <v>2</v>
      </c>
      <c r="K312" s="16">
        <v>4</v>
      </c>
      <c r="L312" s="16">
        <v>4</v>
      </c>
      <c r="M312" s="16">
        <v>3</v>
      </c>
      <c r="N312" s="16">
        <v>10</v>
      </c>
      <c r="O312" s="16">
        <v>6</v>
      </c>
      <c r="P312" s="16">
        <v>7</v>
      </c>
      <c r="Q312" s="16">
        <v>3</v>
      </c>
      <c r="R312" s="16">
        <v>4</v>
      </c>
      <c r="S312" s="16">
        <v>6</v>
      </c>
      <c r="T312" s="16">
        <v>7</v>
      </c>
      <c r="U312" s="16">
        <v>1968</v>
      </c>
      <c r="V312" s="16">
        <v>1968</v>
      </c>
      <c r="W312" s="16">
        <v>6</v>
      </c>
      <c r="X312" s="16">
        <v>8</v>
      </c>
      <c r="Y312" s="16">
        <v>5</v>
      </c>
      <c r="Z312" s="16">
        <v>2</v>
      </c>
      <c r="AA312" s="16">
        <v>0</v>
      </c>
      <c r="AB312" s="16">
        <v>3</v>
      </c>
      <c r="AC312" s="16">
        <v>3</v>
      </c>
      <c r="AD312" s="16">
        <v>2</v>
      </c>
      <c r="AE312" s="16">
        <v>4</v>
      </c>
      <c r="AF312" s="16">
        <v>4</v>
      </c>
      <c r="AG312" s="16">
        <v>6</v>
      </c>
      <c r="AH312" s="16">
        <v>0</v>
      </c>
      <c r="AI312" s="16">
        <v>0</v>
      </c>
      <c r="AJ312" s="16">
        <v>1489</v>
      </c>
      <c r="AK312" s="16">
        <v>1489</v>
      </c>
      <c r="AL312" s="16">
        <v>6</v>
      </c>
      <c r="AM312" s="16">
        <v>6</v>
      </c>
      <c r="AN312" s="16">
        <v>1489</v>
      </c>
      <c r="AO312" s="16">
        <v>0</v>
      </c>
      <c r="AP312" s="16">
        <v>0</v>
      </c>
      <c r="AQ312" s="16">
        <v>1489</v>
      </c>
      <c r="AR312" s="16">
        <v>0</v>
      </c>
      <c r="AS312" s="16">
        <v>0</v>
      </c>
      <c r="AT312" s="16">
        <v>2</v>
      </c>
      <c r="AU312" s="16">
        <v>0</v>
      </c>
      <c r="AV312" s="16">
        <v>3</v>
      </c>
      <c r="AW312" s="16">
        <v>1</v>
      </c>
      <c r="AX312" s="16">
        <v>5</v>
      </c>
      <c r="AY312" s="16">
        <v>7</v>
      </c>
      <c r="AZ312" s="16">
        <v>1</v>
      </c>
      <c r="BA312" s="16">
        <v>6</v>
      </c>
      <c r="BB312" s="16">
        <v>1968</v>
      </c>
      <c r="BC312" s="16">
        <v>3</v>
      </c>
      <c r="BD312" s="16">
        <v>2</v>
      </c>
      <c r="BE312" s="16">
        <v>462</v>
      </c>
      <c r="BF312" s="16">
        <v>4</v>
      </c>
      <c r="BG312" s="16">
        <v>4</v>
      </c>
      <c r="BH312" s="16">
        <v>3</v>
      </c>
      <c r="BI312" s="16">
        <v>0</v>
      </c>
      <c r="BJ312" s="16">
        <v>0</v>
      </c>
      <c r="BK312" s="16">
        <v>0</v>
      </c>
      <c r="BL312" s="16">
        <v>0</v>
      </c>
      <c r="BM312" s="16">
        <v>0</v>
      </c>
      <c r="BN312" s="16">
        <v>0</v>
      </c>
      <c r="BO312" s="16">
        <v>5</v>
      </c>
      <c r="BP312" s="16">
        <v>0</v>
      </c>
      <c r="BQ312" s="16">
        <v>8</v>
      </c>
      <c r="BR312" s="16">
        <v>2009</v>
      </c>
      <c r="BS312" s="16">
        <v>14</v>
      </c>
      <c r="BT312" s="16">
        <v>4</v>
      </c>
      <c r="BU312" s="16">
        <v>5</v>
      </c>
    </row>
    <row r="313" spans="2:73" x14ac:dyDescent="0.35">
      <c r="B313" s="10" t="s">
        <v>597</v>
      </c>
      <c r="C313" s="16">
        <v>137000</v>
      </c>
      <c r="D313" s="16">
        <v>20</v>
      </c>
      <c r="E313" s="16">
        <v>4</v>
      </c>
      <c r="F313" s="19">
        <v>70.049958368026651</v>
      </c>
      <c r="G313" s="16">
        <v>13526</v>
      </c>
      <c r="H313" s="16">
        <v>2</v>
      </c>
      <c r="I313" s="16">
        <v>2</v>
      </c>
      <c r="J313" s="16">
        <v>2</v>
      </c>
      <c r="K313" s="16">
        <v>4</v>
      </c>
      <c r="L313" s="16">
        <v>1</v>
      </c>
      <c r="M313" s="16">
        <v>3</v>
      </c>
      <c r="N313" s="16">
        <v>5</v>
      </c>
      <c r="O313" s="16">
        <v>7</v>
      </c>
      <c r="P313" s="16">
        <v>7</v>
      </c>
      <c r="Q313" s="16">
        <v>3</v>
      </c>
      <c r="R313" s="16">
        <v>4</v>
      </c>
      <c r="S313" s="16">
        <v>5</v>
      </c>
      <c r="T313" s="16">
        <v>6</v>
      </c>
      <c r="U313" s="16">
        <v>1965</v>
      </c>
      <c r="V313" s="16">
        <v>1965</v>
      </c>
      <c r="W313" s="16">
        <v>6</v>
      </c>
      <c r="X313" s="16">
        <v>8</v>
      </c>
      <c r="Y313" s="16">
        <v>9</v>
      </c>
      <c r="Z313" s="16">
        <v>4</v>
      </c>
      <c r="AA313" s="16">
        <v>114</v>
      </c>
      <c r="AB313" s="16">
        <v>3</v>
      </c>
      <c r="AC313" s="16">
        <v>3</v>
      </c>
      <c r="AD313" s="16">
        <v>2</v>
      </c>
      <c r="AE313" s="16">
        <v>4</v>
      </c>
      <c r="AF313" s="16">
        <v>4</v>
      </c>
      <c r="AG313" s="16">
        <v>3</v>
      </c>
      <c r="AH313" s="16">
        <v>560</v>
      </c>
      <c r="AI313" s="16">
        <v>375</v>
      </c>
      <c r="AJ313" s="16">
        <v>0</v>
      </c>
      <c r="AK313" s="16">
        <v>935</v>
      </c>
      <c r="AL313" s="16">
        <v>6</v>
      </c>
      <c r="AM313" s="16">
        <v>6</v>
      </c>
      <c r="AN313" s="16">
        <v>935</v>
      </c>
      <c r="AO313" s="16">
        <v>0</v>
      </c>
      <c r="AP313" s="16">
        <v>0</v>
      </c>
      <c r="AQ313" s="16">
        <v>935</v>
      </c>
      <c r="AR313" s="16">
        <v>1</v>
      </c>
      <c r="AS313" s="16">
        <v>0</v>
      </c>
      <c r="AT313" s="16">
        <v>1</v>
      </c>
      <c r="AU313" s="16">
        <v>0</v>
      </c>
      <c r="AV313" s="16">
        <v>3</v>
      </c>
      <c r="AW313" s="16">
        <v>1</v>
      </c>
      <c r="AX313" s="16">
        <v>4</v>
      </c>
      <c r="AY313" s="16">
        <v>5</v>
      </c>
      <c r="AZ313" s="16">
        <v>0</v>
      </c>
      <c r="BA313" s="16">
        <v>6</v>
      </c>
      <c r="BB313" s="16">
        <v>1965</v>
      </c>
      <c r="BC313" s="16">
        <v>2</v>
      </c>
      <c r="BD313" s="16">
        <v>1</v>
      </c>
      <c r="BE313" s="16">
        <v>288</v>
      </c>
      <c r="BF313" s="16">
        <v>4</v>
      </c>
      <c r="BG313" s="16">
        <v>4</v>
      </c>
      <c r="BH313" s="16">
        <v>3</v>
      </c>
      <c r="BI313" s="16">
        <v>180</v>
      </c>
      <c r="BJ313" s="16">
        <v>0</v>
      </c>
      <c r="BK313" s="16">
        <v>0</v>
      </c>
      <c r="BL313" s="16">
        <v>0</v>
      </c>
      <c r="BM313" s="16">
        <v>0</v>
      </c>
      <c r="BN313" s="16">
        <v>0</v>
      </c>
      <c r="BO313" s="16">
        <v>3</v>
      </c>
      <c r="BP313" s="16">
        <v>0</v>
      </c>
      <c r="BQ313" s="16">
        <v>11</v>
      </c>
      <c r="BR313" s="16">
        <v>2006</v>
      </c>
      <c r="BS313" s="16">
        <v>17</v>
      </c>
      <c r="BT313" s="16">
        <v>4</v>
      </c>
      <c r="BU313" s="16">
        <v>5</v>
      </c>
    </row>
    <row r="314" spans="2:73" x14ac:dyDescent="0.35">
      <c r="B314" s="10" t="s">
        <v>598</v>
      </c>
      <c r="C314" s="16">
        <v>162000</v>
      </c>
      <c r="D314" s="16">
        <v>60</v>
      </c>
      <c r="E314" s="16">
        <v>4</v>
      </c>
      <c r="F314" s="19">
        <v>70.049958368026651</v>
      </c>
      <c r="G314" s="16">
        <v>12936</v>
      </c>
      <c r="H314" s="16">
        <v>2</v>
      </c>
      <c r="I314" s="16">
        <v>2</v>
      </c>
      <c r="J314" s="16">
        <v>2</v>
      </c>
      <c r="K314" s="16">
        <v>4</v>
      </c>
      <c r="L314" s="16">
        <v>1</v>
      </c>
      <c r="M314" s="16">
        <v>3</v>
      </c>
      <c r="N314" s="16">
        <v>10</v>
      </c>
      <c r="O314" s="16">
        <v>7</v>
      </c>
      <c r="P314" s="16">
        <v>7</v>
      </c>
      <c r="Q314" s="16">
        <v>3</v>
      </c>
      <c r="R314" s="16">
        <v>8</v>
      </c>
      <c r="S314" s="16">
        <v>6</v>
      </c>
      <c r="T314" s="16">
        <v>6</v>
      </c>
      <c r="U314" s="16">
        <v>1972</v>
      </c>
      <c r="V314" s="16">
        <v>1972</v>
      </c>
      <c r="W314" s="16">
        <v>5</v>
      </c>
      <c r="X314" s="16">
        <v>8</v>
      </c>
      <c r="Y314" s="16">
        <v>9</v>
      </c>
      <c r="Z314" s="16">
        <v>2</v>
      </c>
      <c r="AA314" s="16">
        <v>0</v>
      </c>
      <c r="AB314" s="16">
        <v>3</v>
      </c>
      <c r="AC314" s="16">
        <v>3</v>
      </c>
      <c r="AD314" s="16">
        <v>2</v>
      </c>
      <c r="AE314" s="16">
        <v>4</v>
      </c>
      <c r="AF314" s="16">
        <v>5</v>
      </c>
      <c r="AG314" s="16">
        <v>3</v>
      </c>
      <c r="AH314" s="16">
        <v>593</v>
      </c>
      <c r="AI314" s="16">
        <v>0</v>
      </c>
      <c r="AJ314" s="16">
        <v>130</v>
      </c>
      <c r="AK314" s="16">
        <v>723</v>
      </c>
      <c r="AL314" s="16">
        <v>6</v>
      </c>
      <c r="AM314" s="16">
        <v>6</v>
      </c>
      <c r="AN314" s="16">
        <v>735</v>
      </c>
      <c r="AO314" s="16">
        <v>660</v>
      </c>
      <c r="AP314" s="16">
        <v>0</v>
      </c>
      <c r="AQ314" s="16">
        <v>1395</v>
      </c>
      <c r="AR314" s="16">
        <v>0</v>
      </c>
      <c r="AS314" s="16">
        <v>1</v>
      </c>
      <c r="AT314" s="16">
        <v>1</v>
      </c>
      <c r="AU314" s="16">
        <v>1</v>
      </c>
      <c r="AV314" s="16">
        <v>3</v>
      </c>
      <c r="AW314" s="16">
        <v>1</v>
      </c>
      <c r="AX314" s="16">
        <v>4</v>
      </c>
      <c r="AY314" s="16">
        <v>6</v>
      </c>
      <c r="AZ314" s="16">
        <v>1</v>
      </c>
      <c r="BA314" s="16">
        <v>6</v>
      </c>
      <c r="BB314" s="16">
        <v>1972</v>
      </c>
      <c r="BC314" s="16">
        <v>2</v>
      </c>
      <c r="BD314" s="16">
        <v>2</v>
      </c>
      <c r="BE314" s="16">
        <v>497</v>
      </c>
      <c r="BF314" s="16">
        <v>4</v>
      </c>
      <c r="BG314" s="16">
        <v>4</v>
      </c>
      <c r="BH314" s="16">
        <v>3</v>
      </c>
      <c r="BI314" s="16">
        <v>294</v>
      </c>
      <c r="BJ314" s="16">
        <v>116</v>
      </c>
      <c r="BK314" s="16">
        <v>0</v>
      </c>
      <c r="BL314" s="16">
        <v>0</v>
      </c>
      <c r="BM314" s="16">
        <v>0</v>
      </c>
      <c r="BN314" s="16">
        <v>0</v>
      </c>
      <c r="BO314" s="16">
        <v>5</v>
      </c>
      <c r="BP314" s="16">
        <v>0</v>
      </c>
      <c r="BQ314" s="16">
        <v>12</v>
      </c>
      <c r="BR314" s="16">
        <v>2009</v>
      </c>
      <c r="BS314" s="16">
        <v>14</v>
      </c>
      <c r="BT314" s="16">
        <v>4</v>
      </c>
      <c r="BU314" s="16">
        <v>5</v>
      </c>
    </row>
    <row r="315" spans="2:73" x14ac:dyDescent="0.35">
      <c r="B315" s="10" t="s">
        <v>599</v>
      </c>
      <c r="C315" s="16">
        <v>197900</v>
      </c>
      <c r="D315" s="16">
        <v>80</v>
      </c>
      <c r="E315" s="16">
        <v>4</v>
      </c>
      <c r="F315" s="19">
        <v>70.049958368026651</v>
      </c>
      <c r="G315" s="16">
        <v>17871</v>
      </c>
      <c r="H315" s="16">
        <v>2</v>
      </c>
      <c r="I315" s="16">
        <v>2</v>
      </c>
      <c r="J315" s="16">
        <v>2</v>
      </c>
      <c r="K315" s="16">
        <v>4</v>
      </c>
      <c r="L315" s="16">
        <v>1</v>
      </c>
      <c r="M315" s="16">
        <v>3</v>
      </c>
      <c r="N315" s="16">
        <v>10</v>
      </c>
      <c r="O315" s="16">
        <v>7</v>
      </c>
      <c r="P315" s="16">
        <v>7</v>
      </c>
      <c r="Q315" s="16">
        <v>3</v>
      </c>
      <c r="R315" s="16">
        <v>3</v>
      </c>
      <c r="S315" s="16">
        <v>6</v>
      </c>
      <c r="T315" s="16">
        <v>5</v>
      </c>
      <c r="U315" s="16">
        <v>1967</v>
      </c>
      <c r="V315" s="16">
        <v>1976</v>
      </c>
      <c r="W315" s="16">
        <v>5</v>
      </c>
      <c r="X315" s="16">
        <v>8</v>
      </c>
      <c r="Y315" s="16">
        <v>9</v>
      </c>
      <c r="Z315" s="16">
        <v>4</v>
      </c>
      <c r="AA315" s="16">
        <v>359</v>
      </c>
      <c r="AB315" s="16">
        <v>3</v>
      </c>
      <c r="AC315" s="16">
        <v>3</v>
      </c>
      <c r="AD315" s="16">
        <v>2</v>
      </c>
      <c r="AE315" s="16">
        <v>5</v>
      </c>
      <c r="AF315" s="16">
        <v>4</v>
      </c>
      <c r="AG315" s="16">
        <v>4</v>
      </c>
      <c r="AH315" s="16">
        <v>528</v>
      </c>
      <c r="AI315" s="16">
        <v>0</v>
      </c>
      <c r="AJ315" s="16">
        <v>1152</v>
      </c>
      <c r="AK315" s="16">
        <v>1680</v>
      </c>
      <c r="AL315" s="16">
        <v>6</v>
      </c>
      <c r="AM315" s="16">
        <v>6</v>
      </c>
      <c r="AN315" s="16">
        <v>1724</v>
      </c>
      <c r="AO315" s="16">
        <v>0</v>
      </c>
      <c r="AP315" s="16">
        <v>0</v>
      </c>
      <c r="AQ315" s="16">
        <v>1724</v>
      </c>
      <c r="AR315" s="16">
        <v>1</v>
      </c>
      <c r="AS315" s="16">
        <v>0</v>
      </c>
      <c r="AT315" s="16">
        <v>1</v>
      </c>
      <c r="AU315" s="16">
        <v>1</v>
      </c>
      <c r="AV315" s="16">
        <v>3</v>
      </c>
      <c r="AW315" s="16">
        <v>1</v>
      </c>
      <c r="AX315" s="16">
        <v>4</v>
      </c>
      <c r="AY315" s="16">
        <v>7</v>
      </c>
      <c r="AZ315" s="16">
        <v>1</v>
      </c>
      <c r="BA315" s="16">
        <v>6</v>
      </c>
      <c r="BB315" s="16">
        <v>1967</v>
      </c>
      <c r="BC315" s="16">
        <v>3</v>
      </c>
      <c r="BD315" s="16">
        <v>2</v>
      </c>
      <c r="BE315" s="16">
        <v>480</v>
      </c>
      <c r="BF315" s="16">
        <v>4</v>
      </c>
      <c r="BG315" s="16">
        <v>4</v>
      </c>
      <c r="BH315" s="16">
        <v>3</v>
      </c>
      <c r="BI315" s="16">
        <v>0</v>
      </c>
      <c r="BJ315" s="16">
        <v>0</v>
      </c>
      <c r="BK315" s="16">
        <v>0</v>
      </c>
      <c r="BL315" s="16">
        <v>0</v>
      </c>
      <c r="BM315" s="16">
        <v>0</v>
      </c>
      <c r="BN315" s="16">
        <v>0</v>
      </c>
      <c r="BO315" s="16">
        <v>5</v>
      </c>
      <c r="BP315" s="16">
        <v>0</v>
      </c>
      <c r="BQ315" s="16">
        <v>6</v>
      </c>
      <c r="BR315" s="16">
        <v>2009</v>
      </c>
      <c r="BS315" s="16">
        <v>14</v>
      </c>
      <c r="BT315" s="16">
        <v>4</v>
      </c>
      <c r="BU315" s="16">
        <v>5</v>
      </c>
    </row>
    <row r="316" spans="2:73" x14ac:dyDescent="0.35">
      <c r="B316" s="10" t="s">
        <v>600</v>
      </c>
      <c r="C316" s="16">
        <v>237000</v>
      </c>
      <c r="D316" s="16">
        <v>60</v>
      </c>
      <c r="E316" s="16">
        <v>4</v>
      </c>
      <c r="F316" s="16">
        <v>75</v>
      </c>
      <c r="G316" s="16">
        <v>9473</v>
      </c>
      <c r="H316" s="16">
        <v>2</v>
      </c>
      <c r="I316" s="16">
        <v>1</v>
      </c>
      <c r="J316" s="16">
        <v>2</v>
      </c>
      <c r="K316" s="16">
        <v>4</v>
      </c>
      <c r="L316" s="16">
        <v>4</v>
      </c>
      <c r="M316" s="16">
        <v>3</v>
      </c>
      <c r="N316" s="16">
        <v>16</v>
      </c>
      <c r="O316" s="16">
        <v>7</v>
      </c>
      <c r="P316" s="16">
        <v>7</v>
      </c>
      <c r="Q316" s="16">
        <v>3</v>
      </c>
      <c r="R316" s="16">
        <v>8</v>
      </c>
      <c r="S316" s="16">
        <v>8</v>
      </c>
      <c r="T316" s="16">
        <v>5</v>
      </c>
      <c r="U316" s="16">
        <v>2002</v>
      </c>
      <c r="V316" s="16">
        <v>2002</v>
      </c>
      <c r="W316" s="16">
        <v>5</v>
      </c>
      <c r="X316" s="16">
        <v>8</v>
      </c>
      <c r="Y316" s="16">
        <v>14</v>
      </c>
      <c r="Z316" s="16">
        <v>3</v>
      </c>
      <c r="AA316" s="19">
        <v>103.68526170798899</v>
      </c>
      <c r="AB316" s="16">
        <v>4</v>
      </c>
      <c r="AC316" s="16">
        <v>3</v>
      </c>
      <c r="AD316" s="16">
        <v>6</v>
      </c>
      <c r="AE316" s="16">
        <v>5</v>
      </c>
      <c r="AF316" s="16">
        <v>4</v>
      </c>
      <c r="AG316" s="16">
        <v>7</v>
      </c>
      <c r="AH316" s="16">
        <v>804</v>
      </c>
      <c r="AI316" s="16">
        <v>0</v>
      </c>
      <c r="AJ316" s="16">
        <v>324</v>
      </c>
      <c r="AK316" s="16">
        <v>1128</v>
      </c>
      <c r="AL316" s="16">
        <v>6</v>
      </c>
      <c r="AM316" s="16">
        <v>6</v>
      </c>
      <c r="AN316" s="16">
        <v>1128</v>
      </c>
      <c r="AO316" s="16">
        <v>903</v>
      </c>
      <c r="AP316" s="16">
        <v>0</v>
      </c>
      <c r="AQ316" s="16">
        <v>2031</v>
      </c>
      <c r="AR316" s="16">
        <v>1</v>
      </c>
      <c r="AS316" s="16">
        <v>0</v>
      </c>
      <c r="AT316" s="16">
        <v>2</v>
      </c>
      <c r="AU316" s="16">
        <v>1</v>
      </c>
      <c r="AV316" s="16">
        <v>3</v>
      </c>
      <c r="AW316" s="16">
        <v>1</v>
      </c>
      <c r="AX316" s="16">
        <v>5</v>
      </c>
      <c r="AY316" s="16">
        <v>7</v>
      </c>
      <c r="AZ316" s="16">
        <v>1</v>
      </c>
      <c r="BA316" s="16">
        <v>6</v>
      </c>
      <c r="BB316" s="16">
        <v>2002</v>
      </c>
      <c r="BC316" s="16">
        <v>3</v>
      </c>
      <c r="BD316" s="16">
        <v>2</v>
      </c>
      <c r="BE316" s="16">
        <v>577</v>
      </c>
      <c r="BF316" s="16">
        <v>4</v>
      </c>
      <c r="BG316" s="16">
        <v>4</v>
      </c>
      <c r="BH316" s="16">
        <v>3</v>
      </c>
      <c r="BI316" s="16">
        <v>0</v>
      </c>
      <c r="BJ316" s="16">
        <v>211</v>
      </c>
      <c r="BK316" s="16">
        <v>0</v>
      </c>
      <c r="BL316" s="16">
        <v>0</v>
      </c>
      <c r="BM316" s="16">
        <v>0</v>
      </c>
      <c r="BN316" s="16">
        <v>0</v>
      </c>
      <c r="BO316" s="16">
        <v>5</v>
      </c>
      <c r="BP316" s="16">
        <v>0</v>
      </c>
      <c r="BQ316" s="16">
        <v>3</v>
      </c>
      <c r="BR316" s="16">
        <v>2008</v>
      </c>
      <c r="BS316" s="16">
        <v>15</v>
      </c>
      <c r="BT316" s="16">
        <v>4</v>
      </c>
      <c r="BU316" s="16">
        <v>5</v>
      </c>
    </row>
    <row r="317" spans="2:73" x14ac:dyDescent="0.35">
      <c r="B317" s="10" t="s">
        <v>601</v>
      </c>
      <c r="C317" s="16">
        <v>139000</v>
      </c>
      <c r="D317" s="16">
        <v>90</v>
      </c>
      <c r="E317" s="16">
        <v>4</v>
      </c>
      <c r="F317" s="16">
        <v>94</v>
      </c>
      <c r="G317" s="16">
        <v>9400</v>
      </c>
      <c r="H317" s="16">
        <v>2</v>
      </c>
      <c r="I317" s="16">
        <v>1</v>
      </c>
      <c r="J317" s="16">
        <v>3</v>
      </c>
      <c r="K317" s="16">
        <v>4</v>
      </c>
      <c r="L317" s="16">
        <v>2</v>
      </c>
      <c r="M317" s="16">
        <v>3</v>
      </c>
      <c r="N317" s="16">
        <v>6</v>
      </c>
      <c r="O317" s="16">
        <v>7</v>
      </c>
      <c r="P317" s="16">
        <v>7</v>
      </c>
      <c r="Q317" s="16">
        <v>2</v>
      </c>
      <c r="R317" s="16">
        <v>8</v>
      </c>
      <c r="S317" s="16">
        <v>6</v>
      </c>
      <c r="T317" s="16">
        <v>5</v>
      </c>
      <c r="U317" s="16">
        <v>1971</v>
      </c>
      <c r="V317" s="16">
        <v>1971</v>
      </c>
      <c r="W317" s="16">
        <v>4</v>
      </c>
      <c r="X317" s="16">
        <v>8</v>
      </c>
      <c r="Y317" s="16">
        <v>10</v>
      </c>
      <c r="Z317" s="16">
        <v>2</v>
      </c>
      <c r="AA317" s="16">
        <v>0</v>
      </c>
      <c r="AB317" s="16">
        <v>3</v>
      </c>
      <c r="AC317" s="16">
        <v>3</v>
      </c>
      <c r="AD317" s="16">
        <v>2</v>
      </c>
      <c r="AE317" s="16">
        <v>4</v>
      </c>
      <c r="AF317" s="16">
        <v>4</v>
      </c>
      <c r="AG317" s="16">
        <v>6</v>
      </c>
      <c r="AH317" s="16">
        <v>0</v>
      </c>
      <c r="AI317" s="16">
        <v>0</v>
      </c>
      <c r="AJ317" s="16">
        <v>912</v>
      </c>
      <c r="AK317" s="16">
        <v>912</v>
      </c>
      <c r="AL317" s="16">
        <v>6</v>
      </c>
      <c r="AM317" s="16">
        <v>6</v>
      </c>
      <c r="AN317" s="16">
        <v>912</v>
      </c>
      <c r="AO317" s="16">
        <v>912</v>
      </c>
      <c r="AP317" s="16">
        <v>0</v>
      </c>
      <c r="AQ317" s="16">
        <v>1824</v>
      </c>
      <c r="AR317" s="16">
        <v>0</v>
      </c>
      <c r="AS317" s="16">
        <v>0</v>
      </c>
      <c r="AT317" s="16">
        <v>2</v>
      </c>
      <c r="AU317" s="16">
        <v>2</v>
      </c>
      <c r="AV317" s="16">
        <v>4</v>
      </c>
      <c r="AW317" s="16">
        <v>2</v>
      </c>
      <c r="AX317" s="16">
        <v>4</v>
      </c>
      <c r="AY317" s="16">
        <v>8</v>
      </c>
      <c r="AZ317" s="16">
        <v>0</v>
      </c>
      <c r="BA317" s="16">
        <v>3</v>
      </c>
      <c r="BB317" s="19">
        <v>1978.5061638868744</v>
      </c>
      <c r="BC317" s="16">
        <v>1</v>
      </c>
      <c r="BD317" s="16">
        <v>0</v>
      </c>
      <c r="BE317" s="16">
        <v>0</v>
      </c>
      <c r="BF317" s="16">
        <v>1</v>
      </c>
      <c r="BG317" s="16">
        <v>1</v>
      </c>
      <c r="BH317" s="16">
        <v>3</v>
      </c>
      <c r="BI317" s="16">
        <v>128</v>
      </c>
      <c r="BJ317" s="16">
        <v>0</v>
      </c>
      <c r="BK317" s="16">
        <v>0</v>
      </c>
      <c r="BL317" s="16">
        <v>0</v>
      </c>
      <c r="BM317" s="16">
        <v>0</v>
      </c>
      <c r="BN317" s="16">
        <v>0</v>
      </c>
      <c r="BO317" s="16">
        <v>5</v>
      </c>
      <c r="BP317" s="16">
        <v>0</v>
      </c>
      <c r="BQ317" s="16">
        <v>4</v>
      </c>
      <c r="BR317" s="16">
        <v>2010</v>
      </c>
      <c r="BS317" s="16">
        <v>13</v>
      </c>
      <c r="BT317" s="16">
        <v>4</v>
      </c>
      <c r="BU317" s="16">
        <v>5</v>
      </c>
    </row>
    <row r="318" spans="2:73" x14ac:dyDescent="0.35">
      <c r="B318" s="10" t="s">
        <v>602</v>
      </c>
      <c r="C318" s="16">
        <v>143000</v>
      </c>
      <c r="D318" s="16">
        <v>20</v>
      </c>
      <c r="E318" s="16">
        <v>4</v>
      </c>
      <c r="F318" s="19">
        <v>70.049958368026651</v>
      </c>
      <c r="G318" s="16">
        <v>9790</v>
      </c>
      <c r="H318" s="16">
        <v>2</v>
      </c>
      <c r="I318" s="16">
        <v>1</v>
      </c>
      <c r="J318" s="16">
        <v>2</v>
      </c>
      <c r="K318" s="16">
        <v>4</v>
      </c>
      <c r="L318" s="16">
        <v>4</v>
      </c>
      <c r="M318" s="16">
        <v>3</v>
      </c>
      <c r="N318" s="16">
        <v>10</v>
      </c>
      <c r="O318" s="16">
        <v>2</v>
      </c>
      <c r="P318" s="16">
        <v>7</v>
      </c>
      <c r="Q318" s="16">
        <v>3</v>
      </c>
      <c r="R318" s="16">
        <v>4</v>
      </c>
      <c r="S318" s="16">
        <v>6</v>
      </c>
      <c r="T318" s="16">
        <v>5</v>
      </c>
      <c r="U318" s="16">
        <v>1963</v>
      </c>
      <c r="V318" s="16">
        <v>1963</v>
      </c>
      <c r="W318" s="16">
        <v>6</v>
      </c>
      <c r="X318" s="16">
        <v>8</v>
      </c>
      <c r="Y318" s="16">
        <v>9</v>
      </c>
      <c r="Z318" s="16">
        <v>4</v>
      </c>
      <c r="AA318" s="16">
        <v>451</v>
      </c>
      <c r="AB318" s="16">
        <v>3</v>
      </c>
      <c r="AC318" s="16">
        <v>3</v>
      </c>
      <c r="AD318" s="16">
        <v>2</v>
      </c>
      <c r="AE318" s="16">
        <v>4</v>
      </c>
      <c r="AF318" s="16">
        <v>4</v>
      </c>
      <c r="AG318" s="16">
        <v>4</v>
      </c>
      <c r="AH318" s="16">
        <v>569</v>
      </c>
      <c r="AI318" s="16">
        <v>81</v>
      </c>
      <c r="AJ318" s="16">
        <v>678</v>
      </c>
      <c r="AK318" s="16">
        <v>1328</v>
      </c>
      <c r="AL318" s="16">
        <v>6</v>
      </c>
      <c r="AM318" s="16">
        <v>6</v>
      </c>
      <c r="AN318" s="16">
        <v>1328</v>
      </c>
      <c r="AO318" s="16">
        <v>0</v>
      </c>
      <c r="AP318" s="16">
        <v>0</v>
      </c>
      <c r="AQ318" s="16">
        <v>1328</v>
      </c>
      <c r="AR318" s="16">
        <v>1</v>
      </c>
      <c r="AS318" s="16">
        <v>0</v>
      </c>
      <c r="AT318" s="16">
        <v>1</v>
      </c>
      <c r="AU318" s="16">
        <v>1</v>
      </c>
      <c r="AV318" s="16">
        <v>3</v>
      </c>
      <c r="AW318" s="16">
        <v>1</v>
      </c>
      <c r="AX318" s="16">
        <v>4</v>
      </c>
      <c r="AY318" s="16">
        <v>6</v>
      </c>
      <c r="AZ318" s="16">
        <v>2</v>
      </c>
      <c r="BA318" s="16">
        <v>6</v>
      </c>
      <c r="BB318" s="16">
        <v>1963</v>
      </c>
      <c r="BC318" s="16">
        <v>2</v>
      </c>
      <c r="BD318" s="16">
        <v>2</v>
      </c>
      <c r="BE318" s="16">
        <v>528</v>
      </c>
      <c r="BF318" s="16">
        <v>4</v>
      </c>
      <c r="BG318" s="16">
        <v>4</v>
      </c>
      <c r="BH318" s="16">
        <v>3</v>
      </c>
      <c r="BI318" s="16">
        <v>0</v>
      </c>
      <c r="BJ318" s="16">
        <v>26</v>
      </c>
      <c r="BK318" s="16">
        <v>0</v>
      </c>
      <c r="BL318" s="16">
        <v>0</v>
      </c>
      <c r="BM318" s="16">
        <v>0</v>
      </c>
      <c r="BN318" s="16">
        <v>0</v>
      </c>
      <c r="BO318" s="16">
        <v>5</v>
      </c>
      <c r="BP318" s="16">
        <v>0</v>
      </c>
      <c r="BQ318" s="16">
        <v>6</v>
      </c>
      <c r="BR318" s="16">
        <v>2010</v>
      </c>
      <c r="BS318" s="16">
        <v>13</v>
      </c>
      <c r="BT318" s="16">
        <v>4</v>
      </c>
      <c r="BU318" s="16">
        <v>5</v>
      </c>
    </row>
    <row r="319" spans="2:73" x14ac:dyDescent="0.35">
      <c r="B319" s="10" t="s">
        <v>603</v>
      </c>
      <c r="C319" s="16">
        <v>190000</v>
      </c>
      <c r="D319" s="16">
        <v>20</v>
      </c>
      <c r="E319" s="16">
        <v>4</v>
      </c>
      <c r="F319" s="19">
        <v>70.049958368026651</v>
      </c>
      <c r="G319" s="16">
        <v>36500</v>
      </c>
      <c r="H319" s="16">
        <v>2</v>
      </c>
      <c r="I319" s="16">
        <v>2</v>
      </c>
      <c r="J319" s="16">
        <v>3</v>
      </c>
      <c r="K319" s="16">
        <v>4</v>
      </c>
      <c r="L319" s="16">
        <v>4</v>
      </c>
      <c r="M319" s="16">
        <v>2</v>
      </c>
      <c r="N319" s="16">
        <v>1</v>
      </c>
      <c r="O319" s="16">
        <v>7</v>
      </c>
      <c r="P319" s="16">
        <v>7</v>
      </c>
      <c r="Q319" s="16">
        <v>3</v>
      </c>
      <c r="R319" s="16">
        <v>4</v>
      </c>
      <c r="S319" s="16">
        <v>5</v>
      </c>
      <c r="T319" s="16">
        <v>5</v>
      </c>
      <c r="U319" s="16">
        <v>1964</v>
      </c>
      <c r="V319" s="16">
        <v>1964</v>
      </c>
      <c r="W319" s="16">
        <v>5</v>
      </c>
      <c r="X319" s="16">
        <v>8</v>
      </c>
      <c r="Y319" s="16">
        <v>4</v>
      </c>
      <c r="Z319" s="16">
        <v>1</v>
      </c>
      <c r="AA319" s="16">
        <v>621</v>
      </c>
      <c r="AB319" s="16">
        <v>3</v>
      </c>
      <c r="AC319" s="16">
        <v>4</v>
      </c>
      <c r="AD319" s="16">
        <v>2</v>
      </c>
      <c r="AE319" s="16">
        <v>4</v>
      </c>
      <c r="AF319" s="16">
        <v>4</v>
      </c>
      <c r="AG319" s="16">
        <v>2</v>
      </c>
      <c r="AH319" s="16">
        <v>812</v>
      </c>
      <c r="AI319" s="16">
        <v>0</v>
      </c>
      <c r="AJ319" s="16">
        <v>812</v>
      </c>
      <c r="AK319" s="16">
        <v>1624</v>
      </c>
      <c r="AL319" s="16">
        <v>6</v>
      </c>
      <c r="AM319" s="16">
        <v>6</v>
      </c>
      <c r="AN319" s="16">
        <v>1582</v>
      </c>
      <c r="AO319" s="16">
        <v>0</v>
      </c>
      <c r="AP319" s="16">
        <v>0</v>
      </c>
      <c r="AQ319" s="16">
        <v>1582</v>
      </c>
      <c r="AR319" s="16">
        <v>0</v>
      </c>
      <c r="AS319" s="16">
        <v>1</v>
      </c>
      <c r="AT319" s="16">
        <v>2</v>
      </c>
      <c r="AU319" s="16">
        <v>0</v>
      </c>
      <c r="AV319" s="16">
        <v>4</v>
      </c>
      <c r="AW319" s="16">
        <v>1</v>
      </c>
      <c r="AX319" s="16">
        <v>4</v>
      </c>
      <c r="AY319" s="16">
        <v>7</v>
      </c>
      <c r="AZ319" s="16">
        <v>0</v>
      </c>
      <c r="BA319" s="16">
        <v>6</v>
      </c>
      <c r="BB319" s="16">
        <v>1964</v>
      </c>
      <c r="BC319" s="16">
        <v>2</v>
      </c>
      <c r="BD319" s="16">
        <v>2</v>
      </c>
      <c r="BE319" s="16">
        <v>390</v>
      </c>
      <c r="BF319" s="16">
        <v>4</v>
      </c>
      <c r="BG319" s="16">
        <v>4</v>
      </c>
      <c r="BH319" s="16">
        <v>2</v>
      </c>
      <c r="BI319" s="16">
        <v>168</v>
      </c>
      <c r="BJ319" s="16">
        <v>198</v>
      </c>
      <c r="BK319" s="16">
        <v>0</v>
      </c>
      <c r="BL319" s="16">
        <v>0</v>
      </c>
      <c r="BM319" s="16">
        <v>0</v>
      </c>
      <c r="BN319" s="16">
        <v>0</v>
      </c>
      <c r="BO319" s="16">
        <v>5</v>
      </c>
      <c r="BP319" s="16">
        <v>0</v>
      </c>
      <c r="BQ319" s="16">
        <v>6</v>
      </c>
      <c r="BR319" s="16">
        <v>2006</v>
      </c>
      <c r="BS319" s="16">
        <v>17</v>
      </c>
      <c r="BT319" s="16">
        <v>4</v>
      </c>
      <c r="BU319" s="16">
        <v>5</v>
      </c>
    </row>
    <row r="320" spans="2:73" x14ac:dyDescent="0.35">
      <c r="B320" s="10" t="s">
        <v>604</v>
      </c>
      <c r="C320" s="16">
        <v>180500</v>
      </c>
      <c r="D320" s="16">
        <v>80</v>
      </c>
      <c r="E320" s="16">
        <v>4</v>
      </c>
      <c r="F320" s="19">
        <v>70.049958368026651</v>
      </c>
      <c r="G320" s="16">
        <v>14112</v>
      </c>
      <c r="H320" s="16">
        <v>2</v>
      </c>
      <c r="I320" s="16">
        <v>2</v>
      </c>
      <c r="J320" s="16">
        <v>2</v>
      </c>
      <c r="K320" s="16">
        <v>4</v>
      </c>
      <c r="L320" s="16">
        <v>2</v>
      </c>
      <c r="M320" s="16">
        <v>3</v>
      </c>
      <c r="N320" s="16">
        <v>7</v>
      </c>
      <c r="O320" s="16">
        <v>7</v>
      </c>
      <c r="P320" s="16">
        <v>7</v>
      </c>
      <c r="Q320" s="16">
        <v>3</v>
      </c>
      <c r="R320" s="16">
        <v>3</v>
      </c>
      <c r="S320" s="16">
        <v>5</v>
      </c>
      <c r="T320" s="16">
        <v>7</v>
      </c>
      <c r="U320" s="16">
        <v>1964</v>
      </c>
      <c r="V320" s="16">
        <v>1964</v>
      </c>
      <c r="W320" s="16">
        <v>6</v>
      </c>
      <c r="X320" s="16">
        <v>8</v>
      </c>
      <c r="Y320" s="16">
        <v>4</v>
      </c>
      <c r="Z320" s="16">
        <v>4</v>
      </c>
      <c r="AA320" s="16">
        <v>86</v>
      </c>
      <c r="AB320" s="16">
        <v>3</v>
      </c>
      <c r="AC320" s="16">
        <v>3</v>
      </c>
      <c r="AD320" s="16">
        <v>6</v>
      </c>
      <c r="AE320" s="16">
        <v>4</v>
      </c>
      <c r="AF320" s="16">
        <v>4</v>
      </c>
      <c r="AG320" s="16">
        <v>7</v>
      </c>
      <c r="AH320" s="16">
        <v>1014</v>
      </c>
      <c r="AI320" s="16">
        <v>0</v>
      </c>
      <c r="AJ320" s="16">
        <v>138</v>
      </c>
      <c r="AK320" s="16">
        <v>1152</v>
      </c>
      <c r="AL320" s="16">
        <v>6</v>
      </c>
      <c r="AM320" s="16">
        <v>6</v>
      </c>
      <c r="AN320" s="16">
        <v>1152</v>
      </c>
      <c r="AO320" s="16">
        <v>0</v>
      </c>
      <c r="AP320" s="16">
        <v>0</v>
      </c>
      <c r="AQ320" s="16">
        <v>1152</v>
      </c>
      <c r="AR320" s="16">
        <v>1</v>
      </c>
      <c r="AS320" s="16">
        <v>0</v>
      </c>
      <c r="AT320" s="16">
        <v>1</v>
      </c>
      <c r="AU320" s="16">
        <v>0</v>
      </c>
      <c r="AV320" s="16">
        <v>3</v>
      </c>
      <c r="AW320" s="16">
        <v>1</v>
      </c>
      <c r="AX320" s="16">
        <v>4</v>
      </c>
      <c r="AY320" s="16">
        <v>6</v>
      </c>
      <c r="AZ320" s="16">
        <v>1</v>
      </c>
      <c r="BA320" s="16">
        <v>6</v>
      </c>
      <c r="BB320" s="16">
        <v>1964</v>
      </c>
      <c r="BC320" s="16">
        <v>3</v>
      </c>
      <c r="BD320" s="16">
        <v>2</v>
      </c>
      <c r="BE320" s="16">
        <v>484</v>
      </c>
      <c r="BF320" s="16">
        <v>4</v>
      </c>
      <c r="BG320" s="16">
        <v>4</v>
      </c>
      <c r="BH320" s="16">
        <v>3</v>
      </c>
      <c r="BI320" s="16">
        <v>227</v>
      </c>
      <c r="BJ320" s="16">
        <v>0</v>
      </c>
      <c r="BK320" s="16">
        <v>0</v>
      </c>
      <c r="BL320" s="16">
        <v>0</v>
      </c>
      <c r="BM320" s="16">
        <v>0</v>
      </c>
      <c r="BN320" s="16">
        <v>0</v>
      </c>
      <c r="BO320" s="16">
        <v>5</v>
      </c>
      <c r="BP320" s="16">
        <v>0</v>
      </c>
      <c r="BQ320" s="16">
        <v>4</v>
      </c>
      <c r="BR320" s="16">
        <v>2010</v>
      </c>
      <c r="BS320" s="16">
        <v>13</v>
      </c>
      <c r="BT320" s="16">
        <v>4</v>
      </c>
      <c r="BU320" s="16">
        <v>5</v>
      </c>
    </row>
    <row r="321" spans="2:73" x14ac:dyDescent="0.35">
      <c r="B321" s="10" t="s">
        <v>605</v>
      </c>
      <c r="C321" s="16">
        <v>225000</v>
      </c>
      <c r="D321" s="16">
        <v>60</v>
      </c>
      <c r="E321" s="16">
        <v>4</v>
      </c>
      <c r="F321" s="19">
        <v>70.049958368026651</v>
      </c>
      <c r="G321" s="16">
        <v>10762</v>
      </c>
      <c r="H321" s="16">
        <v>2</v>
      </c>
      <c r="I321" s="16">
        <v>2</v>
      </c>
      <c r="J321" s="16">
        <v>2</v>
      </c>
      <c r="K321" s="16">
        <v>4</v>
      </c>
      <c r="L321" s="16">
        <v>1</v>
      </c>
      <c r="M321" s="16">
        <v>3</v>
      </c>
      <c r="N321" s="16">
        <v>11</v>
      </c>
      <c r="O321" s="16">
        <v>7</v>
      </c>
      <c r="P321" s="16">
        <v>7</v>
      </c>
      <c r="Q321" s="16">
        <v>3</v>
      </c>
      <c r="R321" s="16">
        <v>8</v>
      </c>
      <c r="S321" s="16">
        <v>7</v>
      </c>
      <c r="T321" s="16">
        <v>5</v>
      </c>
      <c r="U321" s="16">
        <v>1999</v>
      </c>
      <c r="V321" s="16">
        <v>1999</v>
      </c>
      <c r="W321" s="16">
        <v>5</v>
      </c>
      <c r="X321" s="16">
        <v>8</v>
      </c>
      <c r="Y321" s="16">
        <v>14</v>
      </c>
      <c r="Z321" s="16">
        <v>2</v>
      </c>
      <c r="AA321" s="16">
        <v>344</v>
      </c>
      <c r="AB321" s="16">
        <v>4</v>
      </c>
      <c r="AC321" s="16">
        <v>3</v>
      </c>
      <c r="AD321" s="16">
        <v>6</v>
      </c>
      <c r="AE321" s="16">
        <v>5</v>
      </c>
      <c r="AF321" s="16">
        <v>4</v>
      </c>
      <c r="AG321" s="16">
        <v>7</v>
      </c>
      <c r="AH321" s="16">
        <v>694</v>
      </c>
      <c r="AI321" s="16">
        <v>0</v>
      </c>
      <c r="AJ321" s="16">
        <v>284</v>
      </c>
      <c r="AK321" s="16">
        <v>978</v>
      </c>
      <c r="AL321" s="16">
        <v>6</v>
      </c>
      <c r="AM321" s="16">
        <v>6</v>
      </c>
      <c r="AN321" s="16">
        <v>1005</v>
      </c>
      <c r="AO321" s="16">
        <v>978</v>
      </c>
      <c r="AP321" s="16">
        <v>0</v>
      </c>
      <c r="AQ321" s="16">
        <v>1983</v>
      </c>
      <c r="AR321" s="16">
        <v>0</v>
      </c>
      <c r="AS321" s="16">
        <v>0</v>
      </c>
      <c r="AT321" s="16">
        <v>2</v>
      </c>
      <c r="AU321" s="16">
        <v>1</v>
      </c>
      <c r="AV321" s="16">
        <v>3</v>
      </c>
      <c r="AW321" s="16">
        <v>1</v>
      </c>
      <c r="AX321" s="16">
        <v>5</v>
      </c>
      <c r="AY321" s="16">
        <v>9</v>
      </c>
      <c r="AZ321" s="16">
        <v>1</v>
      </c>
      <c r="BA321" s="16">
        <v>6</v>
      </c>
      <c r="BB321" s="16">
        <v>1999</v>
      </c>
      <c r="BC321" s="16">
        <v>4</v>
      </c>
      <c r="BD321" s="16">
        <v>2</v>
      </c>
      <c r="BE321" s="16">
        <v>490</v>
      </c>
      <c r="BF321" s="16">
        <v>4</v>
      </c>
      <c r="BG321" s="16">
        <v>4</v>
      </c>
      <c r="BH321" s="16">
        <v>3</v>
      </c>
      <c r="BI321" s="16">
        <v>0</v>
      </c>
      <c r="BJ321" s="16">
        <v>0</v>
      </c>
      <c r="BK321" s="16">
        <v>0</v>
      </c>
      <c r="BL321" s="16">
        <v>0</v>
      </c>
      <c r="BM321" s="16">
        <v>0</v>
      </c>
      <c r="BN321" s="16">
        <v>0</v>
      </c>
      <c r="BO321" s="16">
        <v>5</v>
      </c>
      <c r="BP321" s="16">
        <v>0</v>
      </c>
      <c r="BQ321" s="16">
        <v>5</v>
      </c>
      <c r="BR321" s="16">
        <v>2009</v>
      </c>
      <c r="BS321" s="16">
        <v>14</v>
      </c>
      <c r="BT321" s="16">
        <v>4</v>
      </c>
      <c r="BU321" s="16">
        <v>5</v>
      </c>
    </row>
    <row r="322" spans="2:73" x14ac:dyDescent="0.35">
      <c r="B322" s="10" t="s">
        <v>606</v>
      </c>
      <c r="C322" s="16">
        <v>177500</v>
      </c>
      <c r="D322" s="16">
        <v>70</v>
      </c>
      <c r="E322" s="16">
        <v>4</v>
      </c>
      <c r="F322" s="19">
        <v>70.049958368026651</v>
      </c>
      <c r="G322" s="16">
        <v>7500</v>
      </c>
      <c r="H322" s="16">
        <v>2</v>
      </c>
      <c r="I322" s="16">
        <v>2</v>
      </c>
      <c r="J322" s="16">
        <v>1</v>
      </c>
      <c r="K322" s="16">
        <v>4</v>
      </c>
      <c r="L322" s="16">
        <v>4</v>
      </c>
      <c r="M322" s="16">
        <v>3</v>
      </c>
      <c r="N322" s="16">
        <v>14</v>
      </c>
      <c r="O322" s="16">
        <v>7</v>
      </c>
      <c r="P322" s="16">
        <v>7</v>
      </c>
      <c r="Q322" s="16">
        <v>3</v>
      </c>
      <c r="R322" s="16">
        <v>8</v>
      </c>
      <c r="S322" s="16">
        <v>6</v>
      </c>
      <c r="T322" s="16">
        <v>7</v>
      </c>
      <c r="U322" s="16">
        <v>1942</v>
      </c>
      <c r="V322" s="16">
        <v>1950</v>
      </c>
      <c r="W322" s="16">
        <v>5</v>
      </c>
      <c r="X322" s="16">
        <v>8</v>
      </c>
      <c r="Y322" s="16">
        <v>4</v>
      </c>
      <c r="Z322" s="16">
        <v>2</v>
      </c>
      <c r="AA322" s="16">
        <v>0</v>
      </c>
      <c r="AB322" s="16">
        <v>3</v>
      </c>
      <c r="AC322" s="16">
        <v>3</v>
      </c>
      <c r="AD322" s="16">
        <v>2</v>
      </c>
      <c r="AE322" s="16">
        <v>4</v>
      </c>
      <c r="AF322" s="16">
        <v>4</v>
      </c>
      <c r="AG322" s="16">
        <v>3</v>
      </c>
      <c r="AH322" s="16">
        <v>547</v>
      </c>
      <c r="AI322" s="16">
        <v>0</v>
      </c>
      <c r="AJ322" s="16">
        <v>224</v>
      </c>
      <c r="AK322" s="16">
        <v>771</v>
      </c>
      <c r="AL322" s="16">
        <v>6</v>
      </c>
      <c r="AM322" s="16">
        <v>6</v>
      </c>
      <c r="AN322" s="16">
        <v>753</v>
      </c>
      <c r="AO322" s="16">
        <v>741</v>
      </c>
      <c r="AP322" s="16">
        <v>0</v>
      </c>
      <c r="AQ322" s="16">
        <v>1494</v>
      </c>
      <c r="AR322" s="16">
        <v>0</v>
      </c>
      <c r="AS322" s="16">
        <v>0</v>
      </c>
      <c r="AT322" s="16">
        <v>1</v>
      </c>
      <c r="AU322" s="16">
        <v>0</v>
      </c>
      <c r="AV322" s="16">
        <v>3</v>
      </c>
      <c r="AW322" s="16">
        <v>1</v>
      </c>
      <c r="AX322" s="16">
        <v>5</v>
      </c>
      <c r="AY322" s="16">
        <v>7</v>
      </c>
      <c r="AZ322" s="16">
        <v>2</v>
      </c>
      <c r="BA322" s="16">
        <v>6</v>
      </c>
      <c r="BB322" s="16">
        <v>1942</v>
      </c>
      <c r="BC322" s="16">
        <v>2</v>
      </c>
      <c r="BD322" s="16">
        <v>1</v>
      </c>
      <c r="BE322" s="16">
        <v>213</v>
      </c>
      <c r="BF322" s="16">
        <v>4</v>
      </c>
      <c r="BG322" s="16">
        <v>4</v>
      </c>
      <c r="BH322" s="16">
        <v>1</v>
      </c>
      <c r="BI322" s="16">
        <v>0</v>
      </c>
      <c r="BJ322" s="16">
        <v>0</v>
      </c>
      <c r="BK322" s="16">
        <v>0</v>
      </c>
      <c r="BL322" s="16">
        <v>0</v>
      </c>
      <c r="BM322" s="16">
        <v>224</v>
      </c>
      <c r="BN322" s="16">
        <v>0</v>
      </c>
      <c r="BO322" s="16">
        <v>5</v>
      </c>
      <c r="BP322" s="16">
        <v>0</v>
      </c>
      <c r="BQ322" s="16">
        <v>11</v>
      </c>
      <c r="BR322" s="16">
        <v>2009</v>
      </c>
      <c r="BS322" s="16">
        <v>14</v>
      </c>
      <c r="BT322" s="16">
        <v>4</v>
      </c>
      <c r="BU322" s="16">
        <v>5</v>
      </c>
    </row>
    <row r="323" spans="2:73" x14ac:dyDescent="0.35">
      <c r="B323" s="10" t="s">
        <v>607</v>
      </c>
      <c r="C323" s="16">
        <v>179200</v>
      </c>
      <c r="D323" s="16">
        <v>20</v>
      </c>
      <c r="E323" s="16">
        <v>4</v>
      </c>
      <c r="F323" s="19">
        <v>70.049958368026651</v>
      </c>
      <c r="G323" s="16">
        <v>7153</v>
      </c>
      <c r="H323" s="16">
        <v>2</v>
      </c>
      <c r="I323" s="16">
        <v>1</v>
      </c>
      <c r="J323" s="16">
        <v>2</v>
      </c>
      <c r="K323" s="16">
        <v>4</v>
      </c>
      <c r="L323" s="16">
        <v>4</v>
      </c>
      <c r="M323" s="16">
        <v>3</v>
      </c>
      <c r="N323" s="16">
        <v>15</v>
      </c>
      <c r="O323" s="16">
        <v>7</v>
      </c>
      <c r="P323" s="16">
        <v>7</v>
      </c>
      <c r="Q323" s="16">
        <v>3</v>
      </c>
      <c r="R323" s="16">
        <v>4</v>
      </c>
      <c r="S323" s="16">
        <v>6</v>
      </c>
      <c r="T323" s="16">
        <v>5</v>
      </c>
      <c r="U323" s="16">
        <v>1991</v>
      </c>
      <c r="V323" s="16">
        <v>1991</v>
      </c>
      <c r="W323" s="16">
        <v>5</v>
      </c>
      <c r="X323" s="16">
        <v>8</v>
      </c>
      <c r="Y323" s="16">
        <v>9</v>
      </c>
      <c r="Z323" s="16">
        <v>4</v>
      </c>
      <c r="AA323" s="16">
        <v>88</v>
      </c>
      <c r="AB323" s="16">
        <v>3</v>
      </c>
      <c r="AC323" s="16">
        <v>3</v>
      </c>
      <c r="AD323" s="16">
        <v>2</v>
      </c>
      <c r="AE323" s="16">
        <v>5</v>
      </c>
      <c r="AF323" s="16">
        <v>4</v>
      </c>
      <c r="AG323" s="16">
        <v>7</v>
      </c>
      <c r="AH323" s="16">
        <v>1200</v>
      </c>
      <c r="AI323" s="16">
        <v>0</v>
      </c>
      <c r="AJ323" s="16">
        <v>78</v>
      </c>
      <c r="AK323" s="16">
        <v>1278</v>
      </c>
      <c r="AL323" s="16">
        <v>6</v>
      </c>
      <c r="AM323" s="16">
        <v>6</v>
      </c>
      <c r="AN323" s="16">
        <v>1294</v>
      </c>
      <c r="AO323" s="16">
        <v>0</v>
      </c>
      <c r="AP323" s="16">
        <v>0</v>
      </c>
      <c r="AQ323" s="16">
        <v>1294</v>
      </c>
      <c r="AR323" s="16">
        <v>1</v>
      </c>
      <c r="AS323" s="16">
        <v>0</v>
      </c>
      <c r="AT323" s="16">
        <v>2</v>
      </c>
      <c r="AU323" s="16">
        <v>0</v>
      </c>
      <c r="AV323" s="16">
        <v>3</v>
      </c>
      <c r="AW323" s="16">
        <v>1</v>
      </c>
      <c r="AX323" s="16">
        <v>5</v>
      </c>
      <c r="AY323" s="16">
        <v>6</v>
      </c>
      <c r="AZ323" s="16">
        <v>0</v>
      </c>
      <c r="BA323" s="16">
        <v>6</v>
      </c>
      <c r="BB323" s="16">
        <v>1991</v>
      </c>
      <c r="BC323" s="16">
        <v>3</v>
      </c>
      <c r="BD323" s="16">
        <v>2</v>
      </c>
      <c r="BE323" s="16">
        <v>496</v>
      </c>
      <c r="BF323" s="16">
        <v>4</v>
      </c>
      <c r="BG323" s="16">
        <v>4</v>
      </c>
      <c r="BH323" s="16">
        <v>3</v>
      </c>
      <c r="BI323" s="16">
        <v>112</v>
      </c>
      <c r="BJ323" s="16">
        <v>51</v>
      </c>
      <c r="BK323" s="16">
        <v>0</v>
      </c>
      <c r="BL323" s="16">
        <v>0</v>
      </c>
      <c r="BM323" s="16">
        <v>0</v>
      </c>
      <c r="BN323" s="16">
        <v>0</v>
      </c>
      <c r="BO323" s="16">
        <v>2</v>
      </c>
      <c r="BP323" s="16">
        <v>0</v>
      </c>
      <c r="BQ323" s="16">
        <v>6</v>
      </c>
      <c r="BR323" s="16">
        <v>2008</v>
      </c>
      <c r="BS323" s="16">
        <v>15</v>
      </c>
      <c r="BT323" s="16">
        <v>4</v>
      </c>
      <c r="BU323" s="16">
        <v>5</v>
      </c>
    </row>
    <row r="324" spans="2:73" x14ac:dyDescent="0.35">
      <c r="B324" s="10" t="s">
        <v>608</v>
      </c>
      <c r="C324" s="16">
        <v>302000</v>
      </c>
      <c r="D324" s="16">
        <v>60</v>
      </c>
      <c r="E324" s="16">
        <v>4</v>
      </c>
      <c r="F324" s="19">
        <v>70.049958368026651</v>
      </c>
      <c r="G324" s="16">
        <v>9572</v>
      </c>
      <c r="H324" s="16">
        <v>2</v>
      </c>
      <c r="I324" s="16">
        <v>2</v>
      </c>
      <c r="J324" s="16">
        <v>2</v>
      </c>
      <c r="K324" s="16">
        <v>4</v>
      </c>
      <c r="L324" s="16">
        <v>4</v>
      </c>
      <c r="M324" s="16">
        <v>3</v>
      </c>
      <c r="N324" s="16">
        <v>17</v>
      </c>
      <c r="O324" s="16">
        <v>7</v>
      </c>
      <c r="P324" s="16">
        <v>7</v>
      </c>
      <c r="Q324" s="16">
        <v>3</v>
      </c>
      <c r="R324" s="16">
        <v>8</v>
      </c>
      <c r="S324" s="16">
        <v>8</v>
      </c>
      <c r="T324" s="16">
        <v>5</v>
      </c>
      <c r="U324" s="16">
        <v>1990</v>
      </c>
      <c r="V324" s="16">
        <v>1990</v>
      </c>
      <c r="W324" s="16">
        <v>5</v>
      </c>
      <c r="X324" s="16">
        <v>8</v>
      </c>
      <c r="Y324" s="16">
        <v>4</v>
      </c>
      <c r="Z324" s="16">
        <v>4</v>
      </c>
      <c r="AA324" s="16">
        <v>336</v>
      </c>
      <c r="AB324" s="16">
        <v>4</v>
      </c>
      <c r="AC324" s="16">
        <v>3</v>
      </c>
      <c r="AD324" s="16">
        <v>6</v>
      </c>
      <c r="AE324" s="16">
        <v>6</v>
      </c>
      <c r="AF324" s="16">
        <v>4</v>
      </c>
      <c r="AG324" s="16">
        <v>7</v>
      </c>
      <c r="AH324" s="16">
        <v>482</v>
      </c>
      <c r="AI324" s="16">
        <v>0</v>
      </c>
      <c r="AJ324" s="16">
        <v>971</v>
      </c>
      <c r="AK324" s="16">
        <v>1453</v>
      </c>
      <c r="AL324" s="16">
        <v>6</v>
      </c>
      <c r="AM324" s="16">
        <v>6</v>
      </c>
      <c r="AN324" s="16">
        <v>1453</v>
      </c>
      <c r="AO324" s="16">
        <v>1357</v>
      </c>
      <c r="AP324" s="16">
        <v>0</v>
      </c>
      <c r="AQ324" s="16">
        <v>2810</v>
      </c>
      <c r="AR324" s="16">
        <v>0</v>
      </c>
      <c r="AS324" s="16">
        <v>0</v>
      </c>
      <c r="AT324" s="16">
        <v>2</v>
      </c>
      <c r="AU324" s="16">
        <v>1</v>
      </c>
      <c r="AV324" s="16">
        <v>4</v>
      </c>
      <c r="AW324" s="16">
        <v>1</v>
      </c>
      <c r="AX324" s="16">
        <v>5</v>
      </c>
      <c r="AY324" s="16">
        <v>9</v>
      </c>
      <c r="AZ324" s="16">
        <v>1</v>
      </c>
      <c r="BA324" s="16">
        <v>6</v>
      </c>
      <c r="BB324" s="16">
        <v>1990</v>
      </c>
      <c r="BC324" s="16">
        <v>3</v>
      </c>
      <c r="BD324" s="16">
        <v>2</v>
      </c>
      <c r="BE324" s="16">
        <v>750</v>
      </c>
      <c r="BF324" s="16">
        <v>5</v>
      </c>
      <c r="BG324" s="16">
        <v>5</v>
      </c>
      <c r="BH324" s="16">
        <v>3</v>
      </c>
      <c r="BI324" s="16">
        <v>500</v>
      </c>
      <c r="BJ324" s="16">
        <v>0</v>
      </c>
      <c r="BK324" s="16">
        <v>0</v>
      </c>
      <c r="BL324" s="16">
        <v>0</v>
      </c>
      <c r="BM324" s="16">
        <v>0</v>
      </c>
      <c r="BN324" s="16">
        <v>0</v>
      </c>
      <c r="BO324" s="16">
        <v>5</v>
      </c>
      <c r="BP324" s="16">
        <v>0</v>
      </c>
      <c r="BQ324" s="16">
        <v>6</v>
      </c>
      <c r="BR324" s="16">
        <v>2007</v>
      </c>
      <c r="BS324" s="16">
        <v>16</v>
      </c>
      <c r="BT324" s="16">
        <v>4</v>
      </c>
      <c r="BU324" s="16">
        <v>5</v>
      </c>
    </row>
    <row r="325" spans="2:73" x14ac:dyDescent="0.35">
      <c r="B325" s="10" t="s">
        <v>609</v>
      </c>
      <c r="C325" s="16">
        <v>275000</v>
      </c>
      <c r="D325" s="16">
        <v>20</v>
      </c>
      <c r="E325" s="16">
        <v>4</v>
      </c>
      <c r="F325" s="19">
        <v>70.049958368026651</v>
      </c>
      <c r="G325" s="16">
        <v>14781</v>
      </c>
      <c r="H325" s="16">
        <v>2</v>
      </c>
      <c r="I325" s="16">
        <v>4</v>
      </c>
      <c r="J325" s="16">
        <v>2</v>
      </c>
      <c r="K325" s="16">
        <v>4</v>
      </c>
      <c r="L325" s="16">
        <v>1</v>
      </c>
      <c r="M325" s="16">
        <v>3</v>
      </c>
      <c r="N325" s="16">
        <v>16</v>
      </c>
      <c r="O325" s="16">
        <v>7</v>
      </c>
      <c r="P325" s="16">
        <v>7</v>
      </c>
      <c r="Q325" s="16">
        <v>3</v>
      </c>
      <c r="R325" s="16">
        <v>4</v>
      </c>
      <c r="S325" s="16">
        <v>8</v>
      </c>
      <c r="T325" s="16">
        <v>5</v>
      </c>
      <c r="U325" s="16">
        <v>2001</v>
      </c>
      <c r="V325" s="16">
        <v>2002</v>
      </c>
      <c r="W325" s="16">
        <v>6</v>
      </c>
      <c r="X325" s="16">
        <v>8</v>
      </c>
      <c r="Y325" s="16">
        <v>14</v>
      </c>
      <c r="Z325" s="16">
        <v>4</v>
      </c>
      <c r="AA325" s="16">
        <v>178</v>
      </c>
      <c r="AB325" s="16">
        <v>4</v>
      </c>
      <c r="AC325" s="16">
        <v>3</v>
      </c>
      <c r="AD325" s="16">
        <v>6</v>
      </c>
      <c r="AE325" s="16">
        <v>5</v>
      </c>
      <c r="AF325" s="16">
        <v>4</v>
      </c>
      <c r="AG325" s="16">
        <v>6</v>
      </c>
      <c r="AH325" s="16">
        <v>0</v>
      </c>
      <c r="AI325" s="16">
        <v>0</v>
      </c>
      <c r="AJ325" s="16">
        <v>1753</v>
      </c>
      <c r="AK325" s="16">
        <v>1753</v>
      </c>
      <c r="AL325" s="16">
        <v>6</v>
      </c>
      <c r="AM325" s="16">
        <v>6</v>
      </c>
      <c r="AN325" s="16">
        <v>1787</v>
      </c>
      <c r="AO325" s="16">
        <v>0</v>
      </c>
      <c r="AP325" s="16">
        <v>0</v>
      </c>
      <c r="AQ325" s="16">
        <v>1787</v>
      </c>
      <c r="AR325" s="16">
        <v>0</v>
      </c>
      <c r="AS325" s="16">
        <v>0</v>
      </c>
      <c r="AT325" s="16">
        <v>2</v>
      </c>
      <c r="AU325" s="16">
        <v>0</v>
      </c>
      <c r="AV325" s="16">
        <v>3</v>
      </c>
      <c r="AW325" s="16">
        <v>1</v>
      </c>
      <c r="AX325" s="16">
        <v>5</v>
      </c>
      <c r="AY325" s="16">
        <v>7</v>
      </c>
      <c r="AZ325" s="16">
        <v>1</v>
      </c>
      <c r="BA325" s="16">
        <v>6</v>
      </c>
      <c r="BB325" s="16">
        <v>2001</v>
      </c>
      <c r="BC325" s="16">
        <v>3</v>
      </c>
      <c r="BD325" s="16">
        <v>3</v>
      </c>
      <c r="BE325" s="16">
        <v>748</v>
      </c>
      <c r="BF325" s="16">
        <v>4</v>
      </c>
      <c r="BG325" s="16">
        <v>4</v>
      </c>
      <c r="BH325" s="16">
        <v>3</v>
      </c>
      <c r="BI325" s="16">
        <v>198</v>
      </c>
      <c r="BJ325" s="16">
        <v>150</v>
      </c>
      <c r="BK325" s="16">
        <v>0</v>
      </c>
      <c r="BL325" s="16">
        <v>0</v>
      </c>
      <c r="BM325" s="16">
        <v>0</v>
      </c>
      <c r="BN325" s="16">
        <v>0</v>
      </c>
      <c r="BO325" s="16">
        <v>5</v>
      </c>
      <c r="BP325" s="16">
        <v>0</v>
      </c>
      <c r="BQ325" s="16">
        <v>8</v>
      </c>
      <c r="BR325" s="16">
        <v>2006</v>
      </c>
      <c r="BS325" s="16">
        <v>17</v>
      </c>
      <c r="BT325" s="16">
        <v>4</v>
      </c>
      <c r="BU325" s="16">
        <v>5</v>
      </c>
    </row>
    <row r="326" spans="2:73" x14ac:dyDescent="0.35">
      <c r="B326" s="10" t="s">
        <v>610</v>
      </c>
      <c r="C326" s="16">
        <v>72500</v>
      </c>
      <c r="D326" s="16">
        <v>20</v>
      </c>
      <c r="E326" s="16">
        <v>4</v>
      </c>
      <c r="F326" s="19">
        <v>70.049958368026651</v>
      </c>
      <c r="G326" s="16">
        <v>6627</v>
      </c>
      <c r="H326" s="16">
        <v>2</v>
      </c>
      <c r="I326" s="16">
        <v>2</v>
      </c>
      <c r="J326" s="16">
        <v>2</v>
      </c>
      <c r="K326" s="16">
        <v>4</v>
      </c>
      <c r="L326" s="16">
        <v>2</v>
      </c>
      <c r="M326" s="16">
        <v>3</v>
      </c>
      <c r="N326" s="16">
        <v>12</v>
      </c>
      <c r="O326" s="16">
        <v>2</v>
      </c>
      <c r="P326" s="16">
        <v>7</v>
      </c>
      <c r="Q326" s="16">
        <v>3</v>
      </c>
      <c r="R326" s="16">
        <v>4</v>
      </c>
      <c r="S326" s="16">
        <v>3</v>
      </c>
      <c r="T326" s="16">
        <v>6</v>
      </c>
      <c r="U326" s="16">
        <v>1949</v>
      </c>
      <c r="V326" s="16">
        <v>1950</v>
      </c>
      <c r="W326" s="16">
        <v>6</v>
      </c>
      <c r="X326" s="16">
        <v>8</v>
      </c>
      <c r="Y326" s="16">
        <v>14</v>
      </c>
      <c r="Z326" s="16">
        <v>2</v>
      </c>
      <c r="AA326" s="16">
        <v>0</v>
      </c>
      <c r="AB326" s="16">
        <v>3</v>
      </c>
      <c r="AC326" s="16">
        <v>3</v>
      </c>
      <c r="AD326" s="16">
        <v>2</v>
      </c>
      <c r="AE326" s="16">
        <v>1</v>
      </c>
      <c r="AF326" s="16">
        <v>1</v>
      </c>
      <c r="AG326" s="16">
        <v>1</v>
      </c>
      <c r="AH326" s="16">
        <v>0</v>
      </c>
      <c r="AI326" s="16">
        <v>0</v>
      </c>
      <c r="AJ326" s="16">
        <v>0</v>
      </c>
      <c r="AK326" s="16">
        <v>0</v>
      </c>
      <c r="AL326" s="16">
        <v>3</v>
      </c>
      <c r="AM326" s="16">
        <v>6</v>
      </c>
      <c r="AN326" s="16">
        <v>720</v>
      </c>
      <c r="AO326" s="16">
        <v>0</v>
      </c>
      <c r="AP326" s="16">
        <v>0</v>
      </c>
      <c r="AQ326" s="16">
        <v>720</v>
      </c>
      <c r="AR326" s="16">
        <v>0</v>
      </c>
      <c r="AS326" s="16">
        <v>0</v>
      </c>
      <c r="AT326" s="16">
        <v>1</v>
      </c>
      <c r="AU326" s="16">
        <v>0</v>
      </c>
      <c r="AV326" s="16">
        <v>2</v>
      </c>
      <c r="AW326" s="16">
        <v>1</v>
      </c>
      <c r="AX326" s="16">
        <v>4</v>
      </c>
      <c r="AY326" s="16">
        <v>4</v>
      </c>
      <c r="AZ326" s="16">
        <v>0</v>
      </c>
      <c r="BA326" s="16">
        <v>5</v>
      </c>
      <c r="BB326" s="16">
        <v>1955</v>
      </c>
      <c r="BC326" s="16">
        <v>2</v>
      </c>
      <c r="BD326" s="16">
        <v>1</v>
      </c>
      <c r="BE326" s="16">
        <v>287</v>
      </c>
      <c r="BF326" s="16">
        <v>4</v>
      </c>
      <c r="BG326" s="16">
        <v>3</v>
      </c>
      <c r="BH326" s="16">
        <v>3</v>
      </c>
      <c r="BI326" s="16">
        <v>0</v>
      </c>
      <c r="BJ326" s="16">
        <v>0</v>
      </c>
      <c r="BK326" s="16">
        <v>0</v>
      </c>
      <c r="BL326" s="16">
        <v>0</v>
      </c>
      <c r="BM326" s="16">
        <v>0</v>
      </c>
      <c r="BN326" s="16">
        <v>0</v>
      </c>
      <c r="BO326" s="16">
        <v>5</v>
      </c>
      <c r="BP326" s="16">
        <v>0</v>
      </c>
      <c r="BQ326" s="16">
        <v>7</v>
      </c>
      <c r="BR326" s="16">
        <v>2008</v>
      </c>
      <c r="BS326" s="16">
        <v>15</v>
      </c>
      <c r="BT326" s="16">
        <v>4</v>
      </c>
      <c r="BU326" s="16">
        <v>5</v>
      </c>
    </row>
    <row r="327" spans="2:73" x14ac:dyDescent="0.35">
      <c r="B327" s="10" t="s">
        <v>611</v>
      </c>
      <c r="C327" s="16">
        <v>82500</v>
      </c>
      <c r="D327" s="16">
        <v>30</v>
      </c>
      <c r="E327" s="16">
        <v>4</v>
      </c>
      <c r="F327" s="16">
        <v>50</v>
      </c>
      <c r="G327" s="16">
        <v>5330</v>
      </c>
      <c r="H327" s="16">
        <v>2</v>
      </c>
      <c r="I327" s="16">
        <v>1</v>
      </c>
      <c r="J327" s="16">
        <v>4</v>
      </c>
      <c r="K327" s="16">
        <v>4</v>
      </c>
      <c r="L327" s="16">
        <v>4</v>
      </c>
      <c r="M327" s="16">
        <v>3</v>
      </c>
      <c r="N327" s="16">
        <v>12</v>
      </c>
      <c r="O327" s="16">
        <v>7</v>
      </c>
      <c r="P327" s="16">
        <v>7</v>
      </c>
      <c r="Q327" s="16">
        <v>3</v>
      </c>
      <c r="R327" s="16">
        <v>4</v>
      </c>
      <c r="S327" s="16">
        <v>4</v>
      </c>
      <c r="T327" s="16">
        <v>7</v>
      </c>
      <c r="U327" s="16">
        <v>1940</v>
      </c>
      <c r="V327" s="16">
        <v>1950</v>
      </c>
      <c r="W327" s="16">
        <v>6</v>
      </c>
      <c r="X327" s="16">
        <v>8</v>
      </c>
      <c r="Y327" s="16">
        <v>14</v>
      </c>
      <c r="Z327" s="16">
        <v>2</v>
      </c>
      <c r="AA327" s="16">
        <v>0</v>
      </c>
      <c r="AB327" s="16">
        <v>2</v>
      </c>
      <c r="AC327" s="16">
        <v>3</v>
      </c>
      <c r="AD327" s="16">
        <v>2</v>
      </c>
      <c r="AE327" s="16">
        <v>4</v>
      </c>
      <c r="AF327" s="16">
        <v>4</v>
      </c>
      <c r="AG327" s="16">
        <v>5</v>
      </c>
      <c r="AH327" s="16">
        <v>280</v>
      </c>
      <c r="AI327" s="16">
        <v>0</v>
      </c>
      <c r="AJ327" s="16">
        <v>140</v>
      </c>
      <c r="AK327" s="16">
        <v>420</v>
      </c>
      <c r="AL327" s="16">
        <v>6</v>
      </c>
      <c r="AM327" s="16">
        <v>6</v>
      </c>
      <c r="AN327" s="16">
        <v>708</v>
      </c>
      <c r="AO327" s="16">
        <v>0</v>
      </c>
      <c r="AP327" s="16">
        <v>0</v>
      </c>
      <c r="AQ327" s="16">
        <v>708</v>
      </c>
      <c r="AR327" s="16">
        <v>0</v>
      </c>
      <c r="AS327" s="16">
        <v>0</v>
      </c>
      <c r="AT327" s="16">
        <v>1</v>
      </c>
      <c r="AU327" s="16">
        <v>0</v>
      </c>
      <c r="AV327" s="16">
        <v>2</v>
      </c>
      <c r="AW327" s="16">
        <v>1</v>
      </c>
      <c r="AX327" s="16">
        <v>3</v>
      </c>
      <c r="AY327" s="16">
        <v>5</v>
      </c>
      <c r="AZ327" s="16">
        <v>0</v>
      </c>
      <c r="BA327" s="16">
        <v>3</v>
      </c>
      <c r="BB327" s="19">
        <v>1978.5061638868744</v>
      </c>
      <c r="BC327" s="16">
        <v>1</v>
      </c>
      <c r="BD327" s="16">
        <v>0</v>
      </c>
      <c r="BE327" s="16">
        <v>0</v>
      </c>
      <c r="BF327" s="16">
        <v>1</v>
      </c>
      <c r="BG327" s="16">
        <v>1</v>
      </c>
      <c r="BH327" s="16">
        <v>3</v>
      </c>
      <c r="BI327" s="16">
        <v>164</v>
      </c>
      <c r="BJ327" s="16">
        <v>0</v>
      </c>
      <c r="BK327" s="16">
        <v>0</v>
      </c>
      <c r="BL327" s="16">
        <v>0</v>
      </c>
      <c r="BM327" s="16">
        <v>0</v>
      </c>
      <c r="BN327" s="16">
        <v>0</v>
      </c>
      <c r="BO327" s="16">
        <v>5</v>
      </c>
      <c r="BP327" s="16">
        <v>0</v>
      </c>
      <c r="BQ327" s="16">
        <v>12</v>
      </c>
      <c r="BR327" s="16">
        <v>2009</v>
      </c>
      <c r="BS327" s="16">
        <v>14</v>
      </c>
      <c r="BT327" s="16">
        <v>4</v>
      </c>
      <c r="BU327" s="16">
        <v>5</v>
      </c>
    </row>
    <row r="328" spans="2:73" x14ac:dyDescent="0.35">
      <c r="B328" s="10" t="s">
        <v>612</v>
      </c>
      <c r="C328" s="16">
        <v>55000</v>
      </c>
      <c r="D328" s="16">
        <v>30</v>
      </c>
      <c r="E328" s="16">
        <v>2</v>
      </c>
      <c r="F328" s="16">
        <v>40</v>
      </c>
      <c r="G328" s="16">
        <v>3636</v>
      </c>
      <c r="H328" s="16">
        <v>2</v>
      </c>
      <c r="I328" s="16">
        <v>1</v>
      </c>
      <c r="J328" s="16">
        <v>2</v>
      </c>
      <c r="K328" s="16">
        <v>4</v>
      </c>
      <c r="L328" s="16">
        <v>4</v>
      </c>
      <c r="M328" s="16">
        <v>3</v>
      </c>
      <c r="N328" s="16">
        <v>3</v>
      </c>
      <c r="O328" s="16">
        <v>7</v>
      </c>
      <c r="P328" s="16">
        <v>7</v>
      </c>
      <c r="Q328" s="16">
        <v>3</v>
      </c>
      <c r="R328" s="16">
        <v>4</v>
      </c>
      <c r="S328" s="16">
        <v>4</v>
      </c>
      <c r="T328" s="16">
        <v>4</v>
      </c>
      <c r="U328" s="16">
        <v>1922</v>
      </c>
      <c r="V328" s="16">
        <v>1950</v>
      </c>
      <c r="W328" s="16">
        <v>5</v>
      </c>
      <c r="X328" s="16">
        <v>8</v>
      </c>
      <c r="Y328" s="16">
        <v>6</v>
      </c>
      <c r="Z328" s="16">
        <v>2</v>
      </c>
      <c r="AA328" s="16">
        <v>0</v>
      </c>
      <c r="AB328" s="16">
        <v>3</v>
      </c>
      <c r="AC328" s="16">
        <v>3</v>
      </c>
      <c r="AD328" s="16">
        <v>3</v>
      </c>
      <c r="AE328" s="16">
        <v>4</v>
      </c>
      <c r="AF328" s="16">
        <v>3</v>
      </c>
      <c r="AG328" s="16">
        <v>6</v>
      </c>
      <c r="AH328" s="16">
        <v>0</v>
      </c>
      <c r="AI328" s="16">
        <v>0</v>
      </c>
      <c r="AJ328" s="16">
        <v>796</v>
      </c>
      <c r="AK328" s="16">
        <v>796</v>
      </c>
      <c r="AL328" s="16">
        <v>6</v>
      </c>
      <c r="AM328" s="16">
        <v>6</v>
      </c>
      <c r="AN328" s="16">
        <v>796</v>
      </c>
      <c r="AO328" s="16">
        <v>0</v>
      </c>
      <c r="AP328" s="16">
        <v>0</v>
      </c>
      <c r="AQ328" s="16">
        <v>796</v>
      </c>
      <c r="AR328" s="16">
        <v>0</v>
      </c>
      <c r="AS328" s="16">
        <v>0</v>
      </c>
      <c r="AT328" s="16">
        <v>1</v>
      </c>
      <c r="AU328" s="16">
        <v>0</v>
      </c>
      <c r="AV328" s="16">
        <v>2</v>
      </c>
      <c r="AW328" s="16">
        <v>1</v>
      </c>
      <c r="AX328" s="16">
        <v>4</v>
      </c>
      <c r="AY328" s="16">
        <v>5</v>
      </c>
      <c r="AZ328" s="16">
        <v>0</v>
      </c>
      <c r="BA328" s="16">
        <v>3</v>
      </c>
      <c r="BB328" s="19">
        <v>1978.5061638868744</v>
      </c>
      <c r="BC328" s="16">
        <v>1</v>
      </c>
      <c r="BD328" s="16">
        <v>0</v>
      </c>
      <c r="BE328" s="16">
        <v>0</v>
      </c>
      <c r="BF328" s="16">
        <v>1</v>
      </c>
      <c r="BG328" s="16">
        <v>1</v>
      </c>
      <c r="BH328" s="16">
        <v>2</v>
      </c>
      <c r="BI328" s="16">
        <v>0</v>
      </c>
      <c r="BJ328" s="16">
        <v>0</v>
      </c>
      <c r="BK328" s="16">
        <v>100</v>
      </c>
      <c r="BL328" s="16">
        <v>0</v>
      </c>
      <c r="BM328" s="16">
        <v>0</v>
      </c>
      <c r="BN328" s="16">
        <v>0</v>
      </c>
      <c r="BO328" s="16">
        <v>3</v>
      </c>
      <c r="BP328" s="16">
        <v>0</v>
      </c>
      <c r="BQ328" s="16">
        <v>1</v>
      </c>
      <c r="BR328" s="16">
        <v>2008</v>
      </c>
      <c r="BS328" s="16">
        <v>15</v>
      </c>
      <c r="BT328" s="16">
        <v>4</v>
      </c>
      <c r="BU328" s="16">
        <v>5</v>
      </c>
    </row>
    <row r="329" spans="2:73" x14ac:dyDescent="0.35">
      <c r="B329" s="10" t="s">
        <v>613</v>
      </c>
      <c r="C329" s="16">
        <v>79000</v>
      </c>
      <c r="D329" s="16">
        <v>30</v>
      </c>
      <c r="E329" s="16">
        <v>3</v>
      </c>
      <c r="F329" s="16">
        <v>70</v>
      </c>
      <c r="G329" s="16">
        <v>4270</v>
      </c>
      <c r="H329" s="16">
        <v>2</v>
      </c>
      <c r="I329" s="16">
        <v>1</v>
      </c>
      <c r="J329" s="16">
        <v>1</v>
      </c>
      <c r="K329" s="16">
        <v>4</v>
      </c>
      <c r="L329" s="16">
        <v>4</v>
      </c>
      <c r="M329" s="16">
        <v>2</v>
      </c>
      <c r="N329" s="16">
        <v>4</v>
      </c>
      <c r="O329" s="16">
        <v>7</v>
      </c>
      <c r="P329" s="16">
        <v>7</v>
      </c>
      <c r="Q329" s="16">
        <v>3</v>
      </c>
      <c r="R329" s="16">
        <v>4</v>
      </c>
      <c r="S329" s="16">
        <v>3</v>
      </c>
      <c r="T329" s="16">
        <v>6</v>
      </c>
      <c r="U329" s="16">
        <v>1931</v>
      </c>
      <c r="V329" s="16">
        <v>2006</v>
      </c>
      <c r="W329" s="16">
        <v>5</v>
      </c>
      <c r="X329" s="16">
        <v>8</v>
      </c>
      <c r="Y329" s="16">
        <v>10</v>
      </c>
      <c r="Z329" s="16">
        <v>2</v>
      </c>
      <c r="AA329" s="16">
        <v>0</v>
      </c>
      <c r="AB329" s="16">
        <v>3</v>
      </c>
      <c r="AC329" s="16">
        <v>3</v>
      </c>
      <c r="AD329" s="16">
        <v>3</v>
      </c>
      <c r="AE329" s="16">
        <v>4</v>
      </c>
      <c r="AF329" s="16">
        <v>4</v>
      </c>
      <c r="AG329" s="16">
        <v>2</v>
      </c>
      <c r="AH329" s="16">
        <v>544</v>
      </c>
      <c r="AI329" s="16">
        <v>0</v>
      </c>
      <c r="AJ329" s="16">
        <v>0</v>
      </c>
      <c r="AK329" s="16">
        <v>544</v>
      </c>
      <c r="AL329" s="16">
        <v>6</v>
      </c>
      <c r="AM329" s="16">
        <v>6</v>
      </c>
      <c r="AN329" s="16">
        <v>774</v>
      </c>
      <c r="AO329" s="16">
        <v>0</v>
      </c>
      <c r="AP329" s="16">
        <v>0</v>
      </c>
      <c r="AQ329" s="16">
        <v>774</v>
      </c>
      <c r="AR329" s="16">
        <v>0</v>
      </c>
      <c r="AS329" s="16">
        <v>0</v>
      </c>
      <c r="AT329" s="16">
        <v>1</v>
      </c>
      <c r="AU329" s="16">
        <v>0</v>
      </c>
      <c r="AV329" s="16">
        <v>3</v>
      </c>
      <c r="AW329" s="16">
        <v>1</v>
      </c>
      <c r="AX329" s="16">
        <v>5</v>
      </c>
      <c r="AY329" s="16">
        <v>6</v>
      </c>
      <c r="AZ329" s="16">
        <v>0</v>
      </c>
      <c r="BA329" s="16">
        <v>3</v>
      </c>
      <c r="BB329" s="19">
        <v>1978.5061638868744</v>
      </c>
      <c r="BC329" s="16">
        <v>1</v>
      </c>
      <c r="BD329" s="16">
        <v>0</v>
      </c>
      <c r="BE329" s="16">
        <v>0</v>
      </c>
      <c r="BF329" s="16">
        <v>1</v>
      </c>
      <c r="BG329" s="16">
        <v>1</v>
      </c>
      <c r="BH329" s="16">
        <v>3</v>
      </c>
      <c r="BI329" s="16">
        <v>0</v>
      </c>
      <c r="BJ329" s="16">
        <v>0</v>
      </c>
      <c r="BK329" s="16">
        <v>286</v>
      </c>
      <c r="BL329" s="16">
        <v>0</v>
      </c>
      <c r="BM329" s="16">
        <v>0</v>
      </c>
      <c r="BN329" s="16">
        <v>0</v>
      </c>
      <c r="BO329" s="16">
        <v>5</v>
      </c>
      <c r="BP329" s="16">
        <v>0</v>
      </c>
      <c r="BQ329" s="16">
        <v>5</v>
      </c>
      <c r="BR329" s="16">
        <v>2007</v>
      </c>
      <c r="BS329" s="16">
        <v>16</v>
      </c>
      <c r="BT329" s="16">
        <v>4</v>
      </c>
      <c r="BU329" s="16">
        <v>5</v>
      </c>
    </row>
    <row r="330" spans="2:73" x14ac:dyDescent="0.35">
      <c r="B330" s="10" t="s">
        <v>614</v>
      </c>
      <c r="C330" s="16">
        <v>52500</v>
      </c>
      <c r="D330" s="16">
        <v>30</v>
      </c>
      <c r="E330" s="16">
        <v>2</v>
      </c>
      <c r="F330" s="16">
        <v>153</v>
      </c>
      <c r="G330" s="16">
        <v>4118</v>
      </c>
      <c r="H330" s="16">
        <v>2</v>
      </c>
      <c r="I330" s="16">
        <v>2</v>
      </c>
      <c r="J330" s="16">
        <v>1</v>
      </c>
      <c r="K330" s="16">
        <v>4</v>
      </c>
      <c r="L330" s="16">
        <v>2</v>
      </c>
      <c r="M330" s="16">
        <v>2</v>
      </c>
      <c r="N330" s="16">
        <v>9</v>
      </c>
      <c r="O330" s="16">
        <v>2</v>
      </c>
      <c r="P330" s="16">
        <v>7</v>
      </c>
      <c r="Q330" s="16">
        <v>3</v>
      </c>
      <c r="R330" s="16">
        <v>4</v>
      </c>
      <c r="S330" s="16">
        <v>4</v>
      </c>
      <c r="T330" s="16">
        <v>4</v>
      </c>
      <c r="U330" s="16">
        <v>1941</v>
      </c>
      <c r="V330" s="16">
        <v>1950</v>
      </c>
      <c r="W330" s="16">
        <v>5</v>
      </c>
      <c r="X330" s="16">
        <v>8</v>
      </c>
      <c r="Y330" s="16">
        <v>4</v>
      </c>
      <c r="Z330" s="16">
        <v>2</v>
      </c>
      <c r="AA330" s="16">
        <v>0</v>
      </c>
      <c r="AB330" s="16">
        <v>3</v>
      </c>
      <c r="AC330" s="16">
        <v>3</v>
      </c>
      <c r="AD330" s="16">
        <v>2</v>
      </c>
      <c r="AE330" s="16">
        <v>4</v>
      </c>
      <c r="AF330" s="16">
        <v>4</v>
      </c>
      <c r="AG330" s="16">
        <v>6</v>
      </c>
      <c r="AH330" s="16">
        <v>0</v>
      </c>
      <c r="AI330" s="16">
        <v>0</v>
      </c>
      <c r="AJ330" s="16">
        <v>693</v>
      </c>
      <c r="AK330" s="16">
        <v>693</v>
      </c>
      <c r="AL330" s="16">
        <v>2</v>
      </c>
      <c r="AM330" s="16">
        <v>3</v>
      </c>
      <c r="AN330" s="16">
        <v>693</v>
      </c>
      <c r="AO330" s="16">
        <v>0</v>
      </c>
      <c r="AP330" s="16">
        <v>0</v>
      </c>
      <c r="AQ330" s="16">
        <v>693</v>
      </c>
      <c r="AR330" s="16">
        <v>0</v>
      </c>
      <c r="AS330" s="16">
        <v>0</v>
      </c>
      <c r="AT330" s="16">
        <v>1</v>
      </c>
      <c r="AU330" s="16">
        <v>0</v>
      </c>
      <c r="AV330" s="16">
        <v>2</v>
      </c>
      <c r="AW330" s="16">
        <v>1</v>
      </c>
      <c r="AX330" s="16">
        <v>3</v>
      </c>
      <c r="AY330" s="16">
        <v>4</v>
      </c>
      <c r="AZ330" s="16">
        <v>0</v>
      </c>
      <c r="BA330" s="16">
        <v>3</v>
      </c>
      <c r="BB330" s="19">
        <v>1978.5061638868744</v>
      </c>
      <c r="BC330" s="16">
        <v>1</v>
      </c>
      <c r="BD330" s="16">
        <v>0</v>
      </c>
      <c r="BE330" s="16">
        <v>0</v>
      </c>
      <c r="BF330" s="16">
        <v>1</v>
      </c>
      <c r="BG330" s="16">
        <v>1</v>
      </c>
      <c r="BH330" s="16">
        <v>2</v>
      </c>
      <c r="BI330" s="16">
        <v>0</v>
      </c>
      <c r="BJ330" s="16">
        <v>20</v>
      </c>
      <c r="BK330" s="16">
        <v>0</v>
      </c>
      <c r="BL330" s="16">
        <v>0</v>
      </c>
      <c r="BM330" s="16">
        <v>0</v>
      </c>
      <c r="BN330" s="16">
        <v>0</v>
      </c>
      <c r="BO330" s="16">
        <v>5</v>
      </c>
      <c r="BP330" s="16">
        <v>0</v>
      </c>
      <c r="BQ330" s="16">
        <v>3</v>
      </c>
      <c r="BR330" s="16">
        <v>2006</v>
      </c>
      <c r="BS330" s="16">
        <v>17</v>
      </c>
      <c r="BT330" s="16">
        <v>4</v>
      </c>
      <c r="BU330" s="16">
        <v>5</v>
      </c>
    </row>
    <row r="331" spans="2:73" x14ac:dyDescent="0.35">
      <c r="B331" s="10" t="s">
        <v>615</v>
      </c>
      <c r="C331" s="16">
        <v>228500</v>
      </c>
      <c r="D331" s="16">
        <v>60</v>
      </c>
      <c r="E331" s="16">
        <v>4</v>
      </c>
      <c r="F331" s="19">
        <v>70.049958368026651</v>
      </c>
      <c r="G331" s="16">
        <v>9375</v>
      </c>
      <c r="H331" s="16">
        <v>2</v>
      </c>
      <c r="I331" s="16">
        <v>1</v>
      </c>
      <c r="J331" s="16">
        <v>2</v>
      </c>
      <c r="K331" s="16">
        <v>4</v>
      </c>
      <c r="L331" s="16">
        <v>4</v>
      </c>
      <c r="M331" s="16">
        <v>3</v>
      </c>
      <c r="N331" s="16">
        <v>16</v>
      </c>
      <c r="O331" s="16">
        <v>7</v>
      </c>
      <c r="P331" s="16">
        <v>7</v>
      </c>
      <c r="Q331" s="16">
        <v>3</v>
      </c>
      <c r="R331" s="16">
        <v>8</v>
      </c>
      <c r="S331" s="16">
        <v>8</v>
      </c>
      <c r="T331" s="16">
        <v>5</v>
      </c>
      <c r="U331" s="16">
        <v>2002</v>
      </c>
      <c r="V331" s="16">
        <v>2002</v>
      </c>
      <c r="W331" s="16">
        <v>5</v>
      </c>
      <c r="X331" s="16">
        <v>8</v>
      </c>
      <c r="Y331" s="16">
        <v>14</v>
      </c>
      <c r="Z331" s="16">
        <v>4</v>
      </c>
      <c r="AA331" s="16">
        <v>149</v>
      </c>
      <c r="AB331" s="16">
        <v>4</v>
      </c>
      <c r="AC331" s="16">
        <v>3</v>
      </c>
      <c r="AD331" s="16">
        <v>6</v>
      </c>
      <c r="AE331" s="16">
        <v>5</v>
      </c>
      <c r="AF331" s="16">
        <v>4</v>
      </c>
      <c r="AG331" s="16">
        <v>6</v>
      </c>
      <c r="AH331" s="16">
        <v>0</v>
      </c>
      <c r="AI331" s="16">
        <v>0</v>
      </c>
      <c r="AJ331" s="16">
        <v>1284</v>
      </c>
      <c r="AK331" s="16">
        <v>1284</v>
      </c>
      <c r="AL331" s="16">
        <v>6</v>
      </c>
      <c r="AM331" s="16">
        <v>6</v>
      </c>
      <c r="AN331" s="16">
        <v>1284</v>
      </c>
      <c r="AO331" s="16">
        <v>885</v>
      </c>
      <c r="AP331" s="16">
        <v>0</v>
      </c>
      <c r="AQ331" s="16">
        <v>2169</v>
      </c>
      <c r="AR331" s="16">
        <v>0</v>
      </c>
      <c r="AS331" s="16">
        <v>0</v>
      </c>
      <c r="AT331" s="16">
        <v>2</v>
      </c>
      <c r="AU331" s="16">
        <v>1</v>
      </c>
      <c r="AV331" s="16">
        <v>3</v>
      </c>
      <c r="AW331" s="16">
        <v>1</v>
      </c>
      <c r="AX331" s="16">
        <v>5</v>
      </c>
      <c r="AY331" s="16">
        <v>7</v>
      </c>
      <c r="AZ331" s="16">
        <v>1</v>
      </c>
      <c r="BA331" s="16">
        <v>6</v>
      </c>
      <c r="BB331" s="16">
        <v>2002</v>
      </c>
      <c r="BC331" s="16">
        <v>3</v>
      </c>
      <c r="BD331" s="16">
        <v>2</v>
      </c>
      <c r="BE331" s="16">
        <v>647</v>
      </c>
      <c r="BF331" s="16">
        <v>4</v>
      </c>
      <c r="BG331" s="16">
        <v>4</v>
      </c>
      <c r="BH331" s="16">
        <v>3</v>
      </c>
      <c r="BI331" s="16">
        <v>192</v>
      </c>
      <c r="BJ331" s="16">
        <v>87</v>
      </c>
      <c r="BK331" s="16">
        <v>0</v>
      </c>
      <c r="BL331" s="16">
        <v>0</v>
      </c>
      <c r="BM331" s="16">
        <v>0</v>
      </c>
      <c r="BN331" s="16">
        <v>0</v>
      </c>
      <c r="BO331" s="16">
        <v>5</v>
      </c>
      <c r="BP331" s="16">
        <v>0</v>
      </c>
      <c r="BQ331" s="16">
        <v>8</v>
      </c>
      <c r="BR331" s="16">
        <v>2007</v>
      </c>
      <c r="BS331" s="16">
        <v>16</v>
      </c>
      <c r="BT331" s="16">
        <v>4</v>
      </c>
      <c r="BU331" s="16">
        <v>5</v>
      </c>
    </row>
    <row r="332" spans="2:73" x14ac:dyDescent="0.35">
      <c r="B332" s="10" t="s">
        <v>616</v>
      </c>
      <c r="C332" s="16">
        <v>262500</v>
      </c>
      <c r="D332" s="16">
        <v>20</v>
      </c>
      <c r="E332" s="16">
        <v>4</v>
      </c>
      <c r="F332" s="19">
        <v>70.049958368026651</v>
      </c>
      <c r="G332" s="16">
        <v>20781</v>
      </c>
      <c r="H332" s="16">
        <v>2</v>
      </c>
      <c r="I332" s="16">
        <v>4</v>
      </c>
      <c r="J332" s="16">
        <v>2</v>
      </c>
      <c r="K332" s="16">
        <v>4</v>
      </c>
      <c r="L332" s="16">
        <v>1</v>
      </c>
      <c r="M332" s="16">
        <v>3</v>
      </c>
      <c r="N332" s="16">
        <v>10</v>
      </c>
      <c r="O332" s="16">
        <v>6</v>
      </c>
      <c r="P332" s="16">
        <v>7</v>
      </c>
      <c r="Q332" s="16">
        <v>3</v>
      </c>
      <c r="R332" s="16">
        <v>4</v>
      </c>
      <c r="S332" s="16">
        <v>7</v>
      </c>
      <c r="T332" s="16">
        <v>7</v>
      </c>
      <c r="U332" s="16">
        <v>1968</v>
      </c>
      <c r="V332" s="16">
        <v>2003</v>
      </c>
      <c r="W332" s="16">
        <v>6</v>
      </c>
      <c r="X332" s="16">
        <v>8</v>
      </c>
      <c r="Y332" s="16">
        <v>5</v>
      </c>
      <c r="Z332" s="16">
        <v>2</v>
      </c>
      <c r="AA332" s="16">
        <v>0</v>
      </c>
      <c r="AB332" s="16">
        <v>3</v>
      </c>
      <c r="AC332" s="16">
        <v>3</v>
      </c>
      <c r="AD332" s="16">
        <v>2</v>
      </c>
      <c r="AE332" s="16">
        <v>4</v>
      </c>
      <c r="AF332" s="16">
        <v>4</v>
      </c>
      <c r="AG332" s="16">
        <v>3</v>
      </c>
      <c r="AH332" s="16">
        <v>297</v>
      </c>
      <c r="AI332" s="16">
        <v>68</v>
      </c>
      <c r="AJ332" s="16">
        <v>1203</v>
      </c>
      <c r="AK332" s="16">
        <v>1568</v>
      </c>
      <c r="AL332" s="16">
        <v>6</v>
      </c>
      <c r="AM332" s="16">
        <v>6</v>
      </c>
      <c r="AN332" s="16">
        <v>2156</v>
      </c>
      <c r="AO332" s="16">
        <v>0</v>
      </c>
      <c r="AP332" s="16">
        <v>0</v>
      </c>
      <c r="AQ332" s="16">
        <v>2156</v>
      </c>
      <c r="AR332" s="16">
        <v>0</v>
      </c>
      <c r="AS332" s="16">
        <v>0</v>
      </c>
      <c r="AT332" s="16">
        <v>2</v>
      </c>
      <c r="AU332" s="16">
        <v>0</v>
      </c>
      <c r="AV332" s="16">
        <v>3</v>
      </c>
      <c r="AW332" s="16">
        <v>1</v>
      </c>
      <c r="AX332" s="16">
        <v>4</v>
      </c>
      <c r="AY332" s="16">
        <v>9</v>
      </c>
      <c r="AZ332" s="16">
        <v>1</v>
      </c>
      <c r="BA332" s="16">
        <v>6</v>
      </c>
      <c r="BB332" s="16">
        <v>1968</v>
      </c>
      <c r="BC332" s="16">
        <v>3</v>
      </c>
      <c r="BD332" s="16">
        <v>2</v>
      </c>
      <c r="BE332" s="16">
        <v>508</v>
      </c>
      <c r="BF332" s="16">
        <v>5</v>
      </c>
      <c r="BG332" s="16">
        <v>4</v>
      </c>
      <c r="BH332" s="16">
        <v>3</v>
      </c>
      <c r="BI332" s="16">
        <v>0</v>
      </c>
      <c r="BJ332" s="16">
        <v>80</v>
      </c>
      <c r="BK332" s="16">
        <v>0</v>
      </c>
      <c r="BL332" s="16">
        <v>290</v>
      </c>
      <c r="BM332" s="16">
        <v>0</v>
      </c>
      <c r="BN332" s="16">
        <v>0</v>
      </c>
      <c r="BO332" s="16">
        <v>5</v>
      </c>
      <c r="BP332" s="16">
        <v>0</v>
      </c>
      <c r="BQ332" s="16">
        <v>6</v>
      </c>
      <c r="BR332" s="16">
        <v>2006</v>
      </c>
      <c r="BS332" s="16">
        <v>17</v>
      </c>
      <c r="BT332" s="16">
        <v>4</v>
      </c>
      <c r="BU332" s="16">
        <v>5</v>
      </c>
    </row>
    <row r="333" spans="2:73" x14ac:dyDescent="0.35">
      <c r="B333" s="10" t="s">
        <v>617</v>
      </c>
      <c r="C333" s="16">
        <v>215000</v>
      </c>
      <c r="D333" s="16">
        <v>20</v>
      </c>
      <c r="E333" s="16">
        <v>4</v>
      </c>
      <c r="F333" s="19">
        <v>70.049958368026651</v>
      </c>
      <c r="G333" s="16">
        <v>16196</v>
      </c>
      <c r="H333" s="16">
        <v>2</v>
      </c>
      <c r="I333" s="16">
        <v>3</v>
      </c>
      <c r="J333" s="16">
        <v>3</v>
      </c>
      <c r="K333" s="16">
        <v>4</v>
      </c>
      <c r="L333" s="16">
        <v>4</v>
      </c>
      <c r="M333" s="16">
        <v>3</v>
      </c>
      <c r="N333" s="16">
        <v>15</v>
      </c>
      <c r="O333" s="16">
        <v>7</v>
      </c>
      <c r="P333" s="16">
        <v>7</v>
      </c>
      <c r="Q333" s="16">
        <v>3</v>
      </c>
      <c r="R333" s="16">
        <v>4</v>
      </c>
      <c r="S333" s="16">
        <v>7</v>
      </c>
      <c r="T333" s="16">
        <v>5</v>
      </c>
      <c r="U333" s="16">
        <v>1998</v>
      </c>
      <c r="V333" s="16">
        <v>1998</v>
      </c>
      <c r="W333" s="16">
        <v>5</v>
      </c>
      <c r="X333" s="16">
        <v>8</v>
      </c>
      <c r="Y333" s="16">
        <v>14</v>
      </c>
      <c r="Z333" s="16">
        <v>2</v>
      </c>
      <c r="AA333" s="16">
        <v>0</v>
      </c>
      <c r="AB333" s="16">
        <v>4</v>
      </c>
      <c r="AC333" s="16">
        <v>3</v>
      </c>
      <c r="AD333" s="16">
        <v>6</v>
      </c>
      <c r="AE333" s="16">
        <v>5</v>
      </c>
      <c r="AF333" s="16">
        <v>4</v>
      </c>
      <c r="AG333" s="16">
        <v>7</v>
      </c>
      <c r="AH333" s="16">
        <v>1443</v>
      </c>
      <c r="AI333" s="16">
        <v>0</v>
      </c>
      <c r="AJ333" s="16">
        <v>39</v>
      </c>
      <c r="AK333" s="16">
        <v>1482</v>
      </c>
      <c r="AL333" s="16">
        <v>6</v>
      </c>
      <c r="AM333" s="16">
        <v>6</v>
      </c>
      <c r="AN333" s="16">
        <v>1494</v>
      </c>
      <c r="AO333" s="16">
        <v>0</v>
      </c>
      <c r="AP333" s="16">
        <v>0</v>
      </c>
      <c r="AQ333" s="16">
        <v>1494</v>
      </c>
      <c r="AR333" s="16">
        <v>1</v>
      </c>
      <c r="AS333" s="16">
        <v>0</v>
      </c>
      <c r="AT333" s="16">
        <v>2</v>
      </c>
      <c r="AU333" s="16">
        <v>0</v>
      </c>
      <c r="AV333" s="16">
        <v>3</v>
      </c>
      <c r="AW333" s="16">
        <v>1</v>
      </c>
      <c r="AX333" s="16">
        <v>5</v>
      </c>
      <c r="AY333" s="16">
        <v>5</v>
      </c>
      <c r="AZ333" s="16">
        <v>1</v>
      </c>
      <c r="BA333" s="16">
        <v>6</v>
      </c>
      <c r="BB333" s="16">
        <v>1998</v>
      </c>
      <c r="BC333" s="16">
        <v>3</v>
      </c>
      <c r="BD333" s="16">
        <v>2</v>
      </c>
      <c r="BE333" s="16">
        <v>514</v>
      </c>
      <c r="BF333" s="16">
        <v>4</v>
      </c>
      <c r="BG333" s="16">
        <v>4</v>
      </c>
      <c r="BH333" s="16">
        <v>3</v>
      </c>
      <c r="BI333" s="16">
        <v>402</v>
      </c>
      <c r="BJ333" s="16">
        <v>25</v>
      </c>
      <c r="BK333" s="16">
        <v>0</v>
      </c>
      <c r="BL333" s="16">
        <v>0</v>
      </c>
      <c r="BM333" s="16">
        <v>0</v>
      </c>
      <c r="BN333" s="16">
        <v>0</v>
      </c>
      <c r="BO333" s="16">
        <v>5</v>
      </c>
      <c r="BP333" s="16">
        <v>0</v>
      </c>
      <c r="BQ333" s="16">
        <v>8</v>
      </c>
      <c r="BR333" s="16">
        <v>2007</v>
      </c>
      <c r="BS333" s="16">
        <v>16</v>
      </c>
      <c r="BT333" s="16">
        <v>4</v>
      </c>
      <c r="BU333" s="16">
        <v>5</v>
      </c>
    </row>
    <row r="334" spans="2:73" x14ac:dyDescent="0.35">
      <c r="B334" s="10" t="s">
        <v>618</v>
      </c>
      <c r="C334" s="16">
        <v>122000</v>
      </c>
      <c r="D334" s="16">
        <v>70</v>
      </c>
      <c r="E334" s="16">
        <v>2</v>
      </c>
      <c r="F334" s="16">
        <v>50</v>
      </c>
      <c r="G334" s="16">
        <v>5250</v>
      </c>
      <c r="H334" s="16">
        <v>2</v>
      </c>
      <c r="I334" s="16">
        <v>1</v>
      </c>
      <c r="J334" s="16">
        <v>2</v>
      </c>
      <c r="K334" s="16">
        <v>4</v>
      </c>
      <c r="L334" s="16">
        <v>4</v>
      </c>
      <c r="M334" s="16">
        <v>3</v>
      </c>
      <c r="N334" s="16">
        <v>9</v>
      </c>
      <c r="O334" s="16">
        <v>7</v>
      </c>
      <c r="P334" s="16">
        <v>7</v>
      </c>
      <c r="Q334" s="16">
        <v>3</v>
      </c>
      <c r="R334" s="16">
        <v>8</v>
      </c>
      <c r="S334" s="16">
        <v>8</v>
      </c>
      <c r="T334" s="16">
        <v>5</v>
      </c>
      <c r="U334" s="16">
        <v>1872</v>
      </c>
      <c r="V334" s="16">
        <v>1987</v>
      </c>
      <c r="W334" s="16">
        <v>5</v>
      </c>
      <c r="X334" s="16">
        <v>8</v>
      </c>
      <c r="Y334" s="16">
        <v>10</v>
      </c>
      <c r="Z334" s="16">
        <v>2</v>
      </c>
      <c r="AA334" s="16">
        <v>0</v>
      </c>
      <c r="AB334" s="16">
        <v>3</v>
      </c>
      <c r="AC334" s="16">
        <v>4</v>
      </c>
      <c r="AD334" s="16">
        <v>3</v>
      </c>
      <c r="AE334" s="16">
        <v>4</v>
      </c>
      <c r="AF334" s="16">
        <v>3</v>
      </c>
      <c r="AG334" s="16">
        <v>5</v>
      </c>
      <c r="AH334" s="16">
        <v>259</v>
      </c>
      <c r="AI334" s="16">
        <v>0</v>
      </c>
      <c r="AJ334" s="16">
        <v>425</v>
      </c>
      <c r="AK334" s="16">
        <v>684</v>
      </c>
      <c r="AL334" s="16">
        <v>5</v>
      </c>
      <c r="AM334" s="16">
        <v>6</v>
      </c>
      <c r="AN334" s="16">
        <v>938</v>
      </c>
      <c r="AO334" s="16">
        <v>1215</v>
      </c>
      <c r="AP334" s="16">
        <v>205</v>
      </c>
      <c r="AQ334" s="16">
        <v>2358</v>
      </c>
      <c r="AR334" s="16">
        <v>0</v>
      </c>
      <c r="AS334" s="16">
        <v>0</v>
      </c>
      <c r="AT334" s="16">
        <v>2</v>
      </c>
      <c r="AU334" s="16">
        <v>0</v>
      </c>
      <c r="AV334" s="16">
        <v>4</v>
      </c>
      <c r="AW334" s="16">
        <v>1</v>
      </c>
      <c r="AX334" s="16">
        <v>4</v>
      </c>
      <c r="AY334" s="16">
        <v>8</v>
      </c>
      <c r="AZ334" s="16">
        <v>0</v>
      </c>
      <c r="BA334" s="16">
        <v>3</v>
      </c>
      <c r="BB334" s="19">
        <v>1978.5061638868744</v>
      </c>
      <c r="BC334" s="16">
        <v>1</v>
      </c>
      <c r="BD334" s="16">
        <v>0</v>
      </c>
      <c r="BE334" s="16">
        <v>0</v>
      </c>
      <c r="BF334" s="16">
        <v>1</v>
      </c>
      <c r="BG334" s="16">
        <v>1</v>
      </c>
      <c r="BH334" s="16">
        <v>3</v>
      </c>
      <c r="BI334" s="16">
        <v>0</v>
      </c>
      <c r="BJ334" s="16">
        <v>54</v>
      </c>
      <c r="BK334" s="16">
        <v>20</v>
      </c>
      <c r="BL334" s="16">
        <v>0</v>
      </c>
      <c r="BM334" s="16">
        <v>0</v>
      </c>
      <c r="BN334" s="16">
        <v>0</v>
      </c>
      <c r="BO334" s="16">
        <v>5</v>
      </c>
      <c r="BP334" s="16">
        <v>0</v>
      </c>
      <c r="BQ334" s="16">
        <v>12</v>
      </c>
      <c r="BR334" s="16">
        <v>2008</v>
      </c>
      <c r="BS334" s="16">
        <v>15</v>
      </c>
      <c r="BT334" s="16">
        <v>4</v>
      </c>
      <c r="BU334" s="16">
        <v>5</v>
      </c>
    </row>
    <row r="335" spans="2:73" x14ac:dyDescent="0.35">
      <c r="B335" s="10" t="s">
        <v>619</v>
      </c>
      <c r="C335" s="16">
        <v>235000</v>
      </c>
      <c r="D335" s="16">
        <v>60</v>
      </c>
      <c r="E335" s="16">
        <v>4</v>
      </c>
      <c r="F335" s="19">
        <v>70.049958368026651</v>
      </c>
      <c r="G335" s="16">
        <v>10316</v>
      </c>
      <c r="H335" s="16">
        <v>2</v>
      </c>
      <c r="I335" s="16">
        <v>2</v>
      </c>
      <c r="J335" s="16">
        <v>2</v>
      </c>
      <c r="K335" s="16">
        <v>4</v>
      </c>
      <c r="L335" s="16">
        <v>4</v>
      </c>
      <c r="M335" s="16">
        <v>3</v>
      </c>
      <c r="N335" s="16">
        <v>16</v>
      </c>
      <c r="O335" s="16">
        <v>7</v>
      </c>
      <c r="P335" s="16">
        <v>7</v>
      </c>
      <c r="Q335" s="16">
        <v>3</v>
      </c>
      <c r="R335" s="16">
        <v>8</v>
      </c>
      <c r="S335" s="16">
        <v>7</v>
      </c>
      <c r="T335" s="16">
        <v>5</v>
      </c>
      <c r="U335" s="16">
        <v>2000</v>
      </c>
      <c r="V335" s="16">
        <v>2000</v>
      </c>
      <c r="W335" s="16">
        <v>5</v>
      </c>
      <c r="X335" s="16">
        <v>8</v>
      </c>
      <c r="Y335" s="16">
        <v>14</v>
      </c>
      <c r="Z335" s="16">
        <v>2</v>
      </c>
      <c r="AA335" s="16">
        <v>0</v>
      </c>
      <c r="AB335" s="16">
        <v>4</v>
      </c>
      <c r="AC335" s="16">
        <v>3</v>
      </c>
      <c r="AD335" s="16">
        <v>6</v>
      </c>
      <c r="AE335" s="16">
        <v>5</v>
      </c>
      <c r="AF335" s="16">
        <v>4</v>
      </c>
      <c r="AG335" s="16">
        <v>7</v>
      </c>
      <c r="AH335" s="16">
        <v>735</v>
      </c>
      <c r="AI335" s="16">
        <v>0</v>
      </c>
      <c r="AJ335" s="16">
        <v>257</v>
      </c>
      <c r="AK335" s="16">
        <v>992</v>
      </c>
      <c r="AL335" s="16">
        <v>6</v>
      </c>
      <c r="AM335" s="16">
        <v>6</v>
      </c>
      <c r="AN335" s="16">
        <v>992</v>
      </c>
      <c r="AO335" s="16">
        <v>873</v>
      </c>
      <c r="AP335" s="16">
        <v>0</v>
      </c>
      <c r="AQ335" s="16">
        <v>1865</v>
      </c>
      <c r="AR335" s="16">
        <v>1</v>
      </c>
      <c r="AS335" s="16">
        <v>0</v>
      </c>
      <c r="AT335" s="16">
        <v>2</v>
      </c>
      <c r="AU335" s="16">
        <v>1</v>
      </c>
      <c r="AV335" s="16">
        <v>3</v>
      </c>
      <c r="AW335" s="16">
        <v>1</v>
      </c>
      <c r="AX335" s="16">
        <v>5</v>
      </c>
      <c r="AY335" s="16">
        <v>7</v>
      </c>
      <c r="AZ335" s="16">
        <v>1</v>
      </c>
      <c r="BA335" s="16">
        <v>6</v>
      </c>
      <c r="BB335" s="16">
        <v>2000</v>
      </c>
      <c r="BC335" s="16">
        <v>3</v>
      </c>
      <c r="BD335" s="16">
        <v>3</v>
      </c>
      <c r="BE335" s="16">
        <v>839</v>
      </c>
      <c r="BF335" s="16">
        <v>4</v>
      </c>
      <c r="BG335" s="16">
        <v>4</v>
      </c>
      <c r="BH335" s="16">
        <v>3</v>
      </c>
      <c r="BI335" s="16">
        <v>0</v>
      </c>
      <c r="BJ335" s="16">
        <v>184</v>
      </c>
      <c r="BK335" s="16">
        <v>0</v>
      </c>
      <c r="BL335" s="16">
        <v>0</v>
      </c>
      <c r="BM335" s="16">
        <v>0</v>
      </c>
      <c r="BN335" s="16">
        <v>0</v>
      </c>
      <c r="BO335" s="16">
        <v>5</v>
      </c>
      <c r="BP335" s="16">
        <v>0</v>
      </c>
      <c r="BQ335" s="16">
        <v>6</v>
      </c>
      <c r="BR335" s="16">
        <v>2008</v>
      </c>
      <c r="BS335" s="16">
        <v>15</v>
      </c>
      <c r="BT335" s="16">
        <v>4</v>
      </c>
      <c r="BU335" s="16">
        <v>5</v>
      </c>
    </row>
    <row r="336" spans="2:73" x14ac:dyDescent="0.35">
      <c r="B336" s="10" t="s">
        <v>620</v>
      </c>
      <c r="C336" s="16">
        <v>110000</v>
      </c>
      <c r="D336" s="16">
        <v>20</v>
      </c>
      <c r="E336" s="16">
        <v>4</v>
      </c>
      <c r="F336" s="19">
        <v>70.049958368026651</v>
      </c>
      <c r="G336" s="16">
        <v>9477</v>
      </c>
      <c r="H336" s="16">
        <v>2</v>
      </c>
      <c r="I336" s="16">
        <v>1</v>
      </c>
      <c r="J336" s="16">
        <v>2</v>
      </c>
      <c r="K336" s="16">
        <v>4</v>
      </c>
      <c r="L336" s="16">
        <v>2</v>
      </c>
      <c r="M336" s="16">
        <v>3</v>
      </c>
      <c r="N336" s="16">
        <v>7</v>
      </c>
      <c r="O336" s="16">
        <v>7</v>
      </c>
      <c r="P336" s="16">
        <v>7</v>
      </c>
      <c r="Q336" s="16">
        <v>3</v>
      </c>
      <c r="R336" s="16">
        <v>4</v>
      </c>
      <c r="S336" s="16">
        <v>5</v>
      </c>
      <c r="T336" s="16">
        <v>5</v>
      </c>
      <c r="U336" s="16">
        <v>1966</v>
      </c>
      <c r="V336" s="16">
        <v>1966</v>
      </c>
      <c r="W336" s="16">
        <v>5</v>
      </c>
      <c r="X336" s="16">
        <v>8</v>
      </c>
      <c r="Y336" s="16">
        <v>9</v>
      </c>
      <c r="Z336" s="16">
        <v>4</v>
      </c>
      <c r="AA336" s="16">
        <v>65</v>
      </c>
      <c r="AB336" s="16">
        <v>3</v>
      </c>
      <c r="AC336" s="16">
        <v>3</v>
      </c>
      <c r="AD336" s="16">
        <v>2</v>
      </c>
      <c r="AE336" s="16">
        <v>4</v>
      </c>
      <c r="AF336" s="16">
        <v>4</v>
      </c>
      <c r="AG336" s="16">
        <v>2</v>
      </c>
      <c r="AH336" s="16">
        <v>340</v>
      </c>
      <c r="AI336" s="16">
        <v>0</v>
      </c>
      <c r="AJ336" s="16">
        <v>524</v>
      </c>
      <c r="AK336" s="16">
        <v>864</v>
      </c>
      <c r="AL336" s="16">
        <v>6</v>
      </c>
      <c r="AM336" s="16">
        <v>6</v>
      </c>
      <c r="AN336" s="16">
        <v>892</v>
      </c>
      <c r="AO336" s="16">
        <v>0</v>
      </c>
      <c r="AP336" s="16">
        <v>0</v>
      </c>
      <c r="AQ336" s="16">
        <v>892</v>
      </c>
      <c r="AR336" s="16">
        <v>0</v>
      </c>
      <c r="AS336" s="16">
        <v>0</v>
      </c>
      <c r="AT336" s="16">
        <v>1</v>
      </c>
      <c r="AU336" s="16">
        <v>0</v>
      </c>
      <c r="AV336" s="16">
        <v>3</v>
      </c>
      <c r="AW336" s="16">
        <v>1</v>
      </c>
      <c r="AX336" s="16">
        <v>4</v>
      </c>
      <c r="AY336" s="16">
        <v>5</v>
      </c>
      <c r="AZ336" s="16">
        <v>0</v>
      </c>
      <c r="BA336" s="16">
        <v>6</v>
      </c>
      <c r="BB336" s="16">
        <v>1966</v>
      </c>
      <c r="BC336" s="16">
        <v>3</v>
      </c>
      <c r="BD336" s="16">
        <v>1</v>
      </c>
      <c r="BE336" s="16">
        <v>264</v>
      </c>
      <c r="BF336" s="16">
        <v>4</v>
      </c>
      <c r="BG336" s="16">
        <v>4</v>
      </c>
      <c r="BH336" s="16">
        <v>3</v>
      </c>
      <c r="BI336" s="16">
        <v>0</v>
      </c>
      <c r="BJ336" s="16">
        <v>0</v>
      </c>
      <c r="BK336" s="16">
        <v>0</v>
      </c>
      <c r="BL336" s="16">
        <v>0</v>
      </c>
      <c r="BM336" s="16">
        <v>0</v>
      </c>
      <c r="BN336" s="16">
        <v>0</v>
      </c>
      <c r="BO336" s="16">
        <v>2</v>
      </c>
      <c r="BP336" s="16">
        <v>0</v>
      </c>
      <c r="BQ336" s="16">
        <v>10</v>
      </c>
      <c r="BR336" s="16">
        <v>2008</v>
      </c>
      <c r="BS336" s="16">
        <v>15</v>
      </c>
      <c r="BT336" s="16">
        <v>4</v>
      </c>
      <c r="BU336" s="16">
        <v>5</v>
      </c>
    </row>
    <row r="337" spans="2:73" x14ac:dyDescent="0.35">
      <c r="B337" s="10" t="s">
        <v>621</v>
      </c>
      <c r="C337" s="16">
        <v>149900</v>
      </c>
      <c r="D337" s="16">
        <v>20</v>
      </c>
      <c r="E337" s="16">
        <v>4</v>
      </c>
      <c r="F337" s="19">
        <v>70.049958368026651</v>
      </c>
      <c r="G337" s="16">
        <v>12537</v>
      </c>
      <c r="H337" s="16">
        <v>2</v>
      </c>
      <c r="I337" s="16">
        <v>2</v>
      </c>
      <c r="J337" s="16">
        <v>2</v>
      </c>
      <c r="K337" s="16">
        <v>4</v>
      </c>
      <c r="L337" s="16">
        <v>1</v>
      </c>
      <c r="M337" s="16">
        <v>3</v>
      </c>
      <c r="N337" s="16">
        <v>7</v>
      </c>
      <c r="O337" s="16">
        <v>7</v>
      </c>
      <c r="P337" s="16">
        <v>7</v>
      </c>
      <c r="Q337" s="16">
        <v>3</v>
      </c>
      <c r="R337" s="16">
        <v>4</v>
      </c>
      <c r="S337" s="16">
        <v>5</v>
      </c>
      <c r="T337" s="16">
        <v>6</v>
      </c>
      <c r="U337" s="16">
        <v>1971</v>
      </c>
      <c r="V337" s="16">
        <v>2008</v>
      </c>
      <c r="W337" s="16">
        <v>5</v>
      </c>
      <c r="X337" s="16">
        <v>8</v>
      </c>
      <c r="Y337" s="16">
        <v>14</v>
      </c>
      <c r="Z337" s="16">
        <v>2</v>
      </c>
      <c r="AA337" s="16">
        <v>0</v>
      </c>
      <c r="AB337" s="16">
        <v>3</v>
      </c>
      <c r="AC337" s="16">
        <v>3</v>
      </c>
      <c r="AD337" s="16">
        <v>2</v>
      </c>
      <c r="AE337" s="16">
        <v>4</v>
      </c>
      <c r="AF337" s="16">
        <v>4</v>
      </c>
      <c r="AG337" s="16">
        <v>7</v>
      </c>
      <c r="AH337" s="16">
        <v>734</v>
      </c>
      <c r="AI337" s="16">
        <v>0</v>
      </c>
      <c r="AJ337" s="16">
        <v>344</v>
      </c>
      <c r="AK337" s="16">
        <v>1078</v>
      </c>
      <c r="AL337" s="16">
        <v>6</v>
      </c>
      <c r="AM337" s="16">
        <v>6</v>
      </c>
      <c r="AN337" s="16">
        <v>1078</v>
      </c>
      <c r="AO337" s="16">
        <v>0</v>
      </c>
      <c r="AP337" s="16">
        <v>0</v>
      </c>
      <c r="AQ337" s="16">
        <v>1078</v>
      </c>
      <c r="AR337" s="16">
        <v>1</v>
      </c>
      <c r="AS337" s="16">
        <v>0</v>
      </c>
      <c r="AT337" s="16">
        <v>1</v>
      </c>
      <c r="AU337" s="16">
        <v>1</v>
      </c>
      <c r="AV337" s="16">
        <v>3</v>
      </c>
      <c r="AW337" s="16">
        <v>1</v>
      </c>
      <c r="AX337" s="16">
        <v>4</v>
      </c>
      <c r="AY337" s="16">
        <v>6</v>
      </c>
      <c r="AZ337" s="16">
        <v>1</v>
      </c>
      <c r="BA337" s="16">
        <v>6</v>
      </c>
      <c r="BB337" s="16">
        <v>1971</v>
      </c>
      <c r="BC337" s="16">
        <v>4</v>
      </c>
      <c r="BD337" s="16">
        <v>2</v>
      </c>
      <c r="BE337" s="16">
        <v>500</v>
      </c>
      <c r="BF337" s="16">
        <v>4</v>
      </c>
      <c r="BG337" s="16">
        <v>4</v>
      </c>
      <c r="BH337" s="16">
        <v>3</v>
      </c>
      <c r="BI337" s="16">
        <v>0</v>
      </c>
      <c r="BJ337" s="16">
        <v>0</v>
      </c>
      <c r="BK337" s="16">
        <v>0</v>
      </c>
      <c r="BL337" s="16">
        <v>0</v>
      </c>
      <c r="BM337" s="16">
        <v>0</v>
      </c>
      <c r="BN337" s="16">
        <v>0</v>
      </c>
      <c r="BO337" s="16">
        <v>5</v>
      </c>
      <c r="BP337" s="16">
        <v>0</v>
      </c>
      <c r="BQ337" s="16">
        <v>4</v>
      </c>
      <c r="BR337" s="16">
        <v>2010</v>
      </c>
      <c r="BS337" s="16">
        <v>13</v>
      </c>
      <c r="BT337" s="16">
        <v>4</v>
      </c>
      <c r="BU337" s="16">
        <v>5</v>
      </c>
    </row>
    <row r="338" spans="2:73" x14ac:dyDescent="0.35">
      <c r="B338" s="10" t="s">
        <v>622</v>
      </c>
      <c r="C338" s="16">
        <v>177500</v>
      </c>
      <c r="D338" s="16">
        <v>160</v>
      </c>
      <c r="E338" s="16">
        <v>5</v>
      </c>
      <c r="F338" s="19">
        <v>70.049958368026651</v>
      </c>
      <c r="G338" s="16">
        <v>2117</v>
      </c>
      <c r="H338" s="16">
        <v>2</v>
      </c>
      <c r="I338" s="16">
        <v>1</v>
      </c>
      <c r="J338" s="16">
        <v>2</v>
      </c>
      <c r="K338" s="16">
        <v>4</v>
      </c>
      <c r="L338" s="16">
        <v>4</v>
      </c>
      <c r="M338" s="16">
        <v>3</v>
      </c>
      <c r="N338" s="16">
        <v>18</v>
      </c>
      <c r="O338" s="16">
        <v>7</v>
      </c>
      <c r="P338" s="16">
        <v>7</v>
      </c>
      <c r="Q338" s="16">
        <v>5</v>
      </c>
      <c r="R338" s="16">
        <v>8</v>
      </c>
      <c r="S338" s="16">
        <v>6</v>
      </c>
      <c r="T338" s="16">
        <v>5</v>
      </c>
      <c r="U338" s="16">
        <v>2000</v>
      </c>
      <c r="V338" s="16">
        <v>2000</v>
      </c>
      <c r="W338" s="16">
        <v>5</v>
      </c>
      <c r="X338" s="16">
        <v>8</v>
      </c>
      <c r="Y338" s="16">
        <v>10</v>
      </c>
      <c r="Z338" s="16">
        <v>4</v>
      </c>
      <c r="AA338" s="16">
        <v>216</v>
      </c>
      <c r="AB338" s="16">
        <v>4</v>
      </c>
      <c r="AC338" s="16">
        <v>3</v>
      </c>
      <c r="AD338" s="16">
        <v>6</v>
      </c>
      <c r="AE338" s="16">
        <v>5</v>
      </c>
      <c r="AF338" s="16">
        <v>4</v>
      </c>
      <c r="AG338" s="16">
        <v>7</v>
      </c>
      <c r="AH338" s="16">
        <v>378</v>
      </c>
      <c r="AI338" s="16">
        <v>0</v>
      </c>
      <c r="AJ338" s="16">
        <v>378</v>
      </c>
      <c r="AK338" s="16">
        <v>756</v>
      </c>
      <c r="AL338" s="16">
        <v>6</v>
      </c>
      <c r="AM338" s="16">
        <v>6</v>
      </c>
      <c r="AN338" s="16">
        <v>769</v>
      </c>
      <c r="AO338" s="16">
        <v>804</v>
      </c>
      <c r="AP338" s="16">
        <v>0</v>
      </c>
      <c r="AQ338" s="16">
        <v>1573</v>
      </c>
      <c r="AR338" s="16">
        <v>0</v>
      </c>
      <c r="AS338" s="16">
        <v>0</v>
      </c>
      <c r="AT338" s="16">
        <v>2</v>
      </c>
      <c r="AU338" s="16">
        <v>1</v>
      </c>
      <c r="AV338" s="16">
        <v>3</v>
      </c>
      <c r="AW338" s="16">
        <v>1</v>
      </c>
      <c r="AX338" s="16">
        <v>5</v>
      </c>
      <c r="AY338" s="16">
        <v>5</v>
      </c>
      <c r="AZ338" s="16">
        <v>0</v>
      </c>
      <c r="BA338" s="16">
        <v>5</v>
      </c>
      <c r="BB338" s="16">
        <v>2000</v>
      </c>
      <c r="BC338" s="16">
        <v>2</v>
      </c>
      <c r="BD338" s="16">
        <v>2</v>
      </c>
      <c r="BE338" s="16">
        <v>440</v>
      </c>
      <c r="BF338" s="16">
        <v>4</v>
      </c>
      <c r="BG338" s="16">
        <v>4</v>
      </c>
      <c r="BH338" s="16">
        <v>3</v>
      </c>
      <c r="BI338" s="16">
        <v>0</v>
      </c>
      <c r="BJ338" s="16">
        <v>32</v>
      </c>
      <c r="BK338" s="16">
        <v>0</v>
      </c>
      <c r="BL338" s="16">
        <v>0</v>
      </c>
      <c r="BM338" s="16">
        <v>0</v>
      </c>
      <c r="BN338" s="16">
        <v>0</v>
      </c>
      <c r="BO338" s="16">
        <v>5</v>
      </c>
      <c r="BP338" s="16">
        <v>0</v>
      </c>
      <c r="BQ338" s="16">
        <v>6</v>
      </c>
      <c r="BR338" s="16">
        <v>2010</v>
      </c>
      <c r="BS338" s="16">
        <v>13</v>
      </c>
      <c r="BT338" s="16">
        <v>4</v>
      </c>
      <c r="BU338" s="16">
        <v>5</v>
      </c>
    </row>
    <row r="339" spans="2:73" x14ac:dyDescent="0.35">
      <c r="B339" s="10" t="s">
        <v>623</v>
      </c>
      <c r="C339" s="16">
        <v>104900</v>
      </c>
      <c r="D339" s="16">
        <v>50</v>
      </c>
      <c r="E339" s="16">
        <v>4</v>
      </c>
      <c r="F339" s="19">
        <v>70.049958368026651</v>
      </c>
      <c r="G339" s="16">
        <v>12513</v>
      </c>
      <c r="H339" s="16">
        <v>2</v>
      </c>
      <c r="I339" s="16">
        <v>2</v>
      </c>
      <c r="J339" s="16">
        <v>2</v>
      </c>
      <c r="K339" s="16">
        <v>4</v>
      </c>
      <c r="L339" s="16">
        <v>3</v>
      </c>
      <c r="M339" s="16">
        <v>3</v>
      </c>
      <c r="N339" s="16">
        <v>7</v>
      </c>
      <c r="O339" s="16">
        <v>2</v>
      </c>
      <c r="P339" s="16">
        <v>7</v>
      </c>
      <c r="Q339" s="16">
        <v>3</v>
      </c>
      <c r="R339" s="16">
        <v>1</v>
      </c>
      <c r="S339" s="16">
        <v>4</v>
      </c>
      <c r="T339" s="16">
        <v>4</v>
      </c>
      <c r="U339" s="16">
        <v>1920</v>
      </c>
      <c r="V339" s="16">
        <v>2007</v>
      </c>
      <c r="W339" s="16">
        <v>5</v>
      </c>
      <c r="X339" s="16">
        <v>8</v>
      </c>
      <c r="Y339" s="16">
        <v>14</v>
      </c>
      <c r="Z339" s="16">
        <v>2</v>
      </c>
      <c r="AA339" s="16">
        <v>0</v>
      </c>
      <c r="AB339" s="16">
        <v>3</v>
      </c>
      <c r="AC339" s="16">
        <v>4</v>
      </c>
      <c r="AD339" s="16">
        <v>3</v>
      </c>
      <c r="AE339" s="16">
        <v>4</v>
      </c>
      <c r="AF339" s="16">
        <v>3</v>
      </c>
      <c r="AG339" s="16">
        <v>6</v>
      </c>
      <c r="AH339" s="16">
        <v>0</v>
      </c>
      <c r="AI339" s="16">
        <v>0</v>
      </c>
      <c r="AJ339" s="16">
        <v>715</v>
      </c>
      <c r="AK339" s="16">
        <v>715</v>
      </c>
      <c r="AL339" s="16">
        <v>6</v>
      </c>
      <c r="AM339" s="16">
        <v>6</v>
      </c>
      <c r="AN339" s="16">
        <v>1281</v>
      </c>
      <c r="AO339" s="16">
        <v>457</v>
      </c>
      <c r="AP339" s="16">
        <v>0</v>
      </c>
      <c r="AQ339" s="16">
        <v>1738</v>
      </c>
      <c r="AR339" s="16">
        <v>0</v>
      </c>
      <c r="AS339" s="16">
        <v>0</v>
      </c>
      <c r="AT339" s="16">
        <v>2</v>
      </c>
      <c r="AU339" s="16">
        <v>0</v>
      </c>
      <c r="AV339" s="16">
        <v>4</v>
      </c>
      <c r="AW339" s="16">
        <v>1</v>
      </c>
      <c r="AX339" s="16">
        <v>4</v>
      </c>
      <c r="AY339" s="16">
        <v>7</v>
      </c>
      <c r="AZ339" s="16">
        <v>1</v>
      </c>
      <c r="BA339" s="16">
        <v>6</v>
      </c>
      <c r="BB339" s="16">
        <v>1920</v>
      </c>
      <c r="BC339" s="16">
        <v>2</v>
      </c>
      <c r="BD339" s="16">
        <v>1</v>
      </c>
      <c r="BE339" s="16">
        <v>368</v>
      </c>
      <c r="BF339" s="16">
        <v>4</v>
      </c>
      <c r="BG339" s="16">
        <v>4</v>
      </c>
      <c r="BH339" s="16">
        <v>3</v>
      </c>
      <c r="BI339" s="16">
        <v>55</v>
      </c>
      <c r="BJ339" s="16">
        <v>0</v>
      </c>
      <c r="BK339" s="16">
        <v>0</v>
      </c>
      <c r="BL339" s="16">
        <v>0</v>
      </c>
      <c r="BM339" s="16">
        <v>0</v>
      </c>
      <c r="BN339" s="16">
        <v>0</v>
      </c>
      <c r="BO339" s="16">
        <v>5</v>
      </c>
      <c r="BP339" s="16">
        <v>0</v>
      </c>
      <c r="BQ339" s="16">
        <v>6</v>
      </c>
      <c r="BR339" s="16">
        <v>2009</v>
      </c>
      <c r="BS339" s="16">
        <v>14</v>
      </c>
      <c r="BT339" s="16">
        <v>4</v>
      </c>
      <c r="BU339" s="16">
        <v>5</v>
      </c>
    </row>
    <row r="340" spans="2:73" x14ac:dyDescent="0.35">
      <c r="B340" s="10" t="s">
        <v>624</v>
      </c>
      <c r="C340" s="16">
        <v>216000</v>
      </c>
      <c r="D340" s="16">
        <v>60</v>
      </c>
      <c r="E340" s="16">
        <v>5</v>
      </c>
      <c r="F340" s="19">
        <v>70.049958368026651</v>
      </c>
      <c r="G340" s="16">
        <v>7500</v>
      </c>
      <c r="H340" s="16">
        <v>2</v>
      </c>
      <c r="I340" s="16">
        <v>1</v>
      </c>
      <c r="J340" s="16">
        <v>2</v>
      </c>
      <c r="K340" s="16">
        <v>4</v>
      </c>
      <c r="L340" s="16">
        <v>4</v>
      </c>
      <c r="M340" s="16">
        <v>3</v>
      </c>
      <c r="N340" s="16">
        <v>18</v>
      </c>
      <c r="O340" s="16">
        <v>7</v>
      </c>
      <c r="P340" s="16">
        <v>7</v>
      </c>
      <c r="Q340" s="16">
        <v>3</v>
      </c>
      <c r="R340" s="16">
        <v>8</v>
      </c>
      <c r="S340" s="16">
        <v>7</v>
      </c>
      <c r="T340" s="16">
        <v>5</v>
      </c>
      <c r="U340" s="16">
        <v>2000</v>
      </c>
      <c r="V340" s="16">
        <v>2000</v>
      </c>
      <c r="W340" s="16">
        <v>5</v>
      </c>
      <c r="X340" s="16">
        <v>8</v>
      </c>
      <c r="Y340" s="16">
        <v>14</v>
      </c>
      <c r="Z340" s="16">
        <v>2</v>
      </c>
      <c r="AA340" s="16">
        <v>0</v>
      </c>
      <c r="AB340" s="16">
        <v>4</v>
      </c>
      <c r="AC340" s="16">
        <v>3</v>
      </c>
      <c r="AD340" s="16">
        <v>6</v>
      </c>
      <c r="AE340" s="16">
        <v>5</v>
      </c>
      <c r="AF340" s="16">
        <v>4</v>
      </c>
      <c r="AG340" s="16">
        <v>7</v>
      </c>
      <c r="AH340" s="16">
        <v>533</v>
      </c>
      <c r="AI340" s="16">
        <v>0</v>
      </c>
      <c r="AJ340" s="16">
        <v>281</v>
      </c>
      <c r="AK340" s="16">
        <v>814</v>
      </c>
      <c r="AL340" s="16">
        <v>6</v>
      </c>
      <c r="AM340" s="16">
        <v>6</v>
      </c>
      <c r="AN340" s="16">
        <v>814</v>
      </c>
      <c r="AO340" s="16">
        <v>860</v>
      </c>
      <c r="AP340" s="16">
        <v>0</v>
      </c>
      <c r="AQ340" s="16">
        <v>1674</v>
      </c>
      <c r="AR340" s="16">
        <v>1</v>
      </c>
      <c r="AS340" s="16">
        <v>0</v>
      </c>
      <c r="AT340" s="16">
        <v>2</v>
      </c>
      <c r="AU340" s="16">
        <v>1</v>
      </c>
      <c r="AV340" s="16">
        <v>3</v>
      </c>
      <c r="AW340" s="16">
        <v>1</v>
      </c>
      <c r="AX340" s="16">
        <v>5</v>
      </c>
      <c r="AY340" s="16">
        <v>7</v>
      </c>
      <c r="AZ340" s="16">
        <v>0</v>
      </c>
      <c r="BA340" s="16">
        <v>6</v>
      </c>
      <c r="BB340" s="16">
        <v>2000</v>
      </c>
      <c r="BC340" s="16">
        <v>3</v>
      </c>
      <c r="BD340" s="16">
        <v>2</v>
      </c>
      <c r="BE340" s="16">
        <v>663</v>
      </c>
      <c r="BF340" s="16">
        <v>4</v>
      </c>
      <c r="BG340" s="16">
        <v>4</v>
      </c>
      <c r="BH340" s="16">
        <v>3</v>
      </c>
      <c r="BI340" s="16">
        <v>0</v>
      </c>
      <c r="BJ340" s="16">
        <v>96</v>
      </c>
      <c r="BK340" s="16">
        <v>0</v>
      </c>
      <c r="BL340" s="16">
        <v>0</v>
      </c>
      <c r="BM340" s="16">
        <v>0</v>
      </c>
      <c r="BN340" s="16">
        <v>0</v>
      </c>
      <c r="BO340" s="16">
        <v>5</v>
      </c>
      <c r="BP340" s="16">
        <v>0</v>
      </c>
      <c r="BQ340" s="16">
        <v>1</v>
      </c>
      <c r="BR340" s="16">
        <v>2010</v>
      </c>
      <c r="BS340" s="16">
        <v>13</v>
      </c>
      <c r="BT340" s="16">
        <v>4</v>
      </c>
      <c r="BU340" s="16">
        <v>5</v>
      </c>
    </row>
    <row r="341" spans="2:73" x14ac:dyDescent="0.35">
      <c r="B341" s="10" t="s">
        <v>625</v>
      </c>
      <c r="C341" s="16">
        <v>144000</v>
      </c>
      <c r="D341" s="16">
        <v>120</v>
      </c>
      <c r="E341" s="16">
        <v>2</v>
      </c>
      <c r="F341" s="19">
        <v>70.049958368026651</v>
      </c>
      <c r="G341" s="16">
        <v>4435</v>
      </c>
      <c r="H341" s="16">
        <v>2</v>
      </c>
      <c r="I341" s="16">
        <v>1</v>
      </c>
      <c r="J341" s="16">
        <v>2</v>
      </c>
      <c r="K341" s="16">
        <v>4</v>
      </c>
      <c r="L341" s="16">
        <v>4</v>
      </c>
      <c r="M341" s="16">
        <v>3</v>
      </c>
      <c r="N341" s="16">
        <v>16</v>
      </c>
      <c r="O341" s="16">
        <v>7</v>
      </c>
      <c r="P341" s="16">
        <v>7</v>
      </c>
      <c r="Q341" s="16">
        <v>4</v>
      </c>
      <c r="R341" s="16">
        <v>4</v>
      </c>
      <c r="S341" s="16">
        <v>6</v>
      </c>
      <c r="T341" s="16">
        <v>5</v>
      </c>
      <c r="U341" s="16">
        <v>2003</v>
      </c>
      <c r="V341" s="16">
        <v>2004</v>
      </c>
      <c r="W341" s="16">
        <v>5</v>
      </c>
      <c r="X341" s="16">
        <v>8</v>
      </c>
      <c r="Y341" s="16">
        <v>14</v>
      </c>
      <c r="Z341" s="16">
        <v>4</v>
      </c>
      <c r="AA341" s="16">
        <v>170</v>
      </c>
      <c r="AB341" s="16">
        <v>4</v>
      </c>
      <c r="AC341" s="16">
        <v>3</v>
      </c>
      <c r="AD341" s="16">
        <v>6</v>
      </c>
      <c r="AE341" s="16">
        <v>5</v>
      </c>
      <c r="AF341" s="16">
        <v>4</v>
      </c>
      <c r="AG341" s="16">
        <v>7</v>
      </c>
      <c r="AH341" s="16">
        <v>685</v>
      </c>
      <c r="AI341" s="16">
        <v>0</v>
      </c>
      <c r="AJ341" s="16">
        <v>163</v>
      </c>
      <c r="AK341" s="16">
        <v>848</v>
      </c>
      <c r="AL341" s="16">
        <v>6</v>
      </c>
      <c r="AM341" s="16">
        <v>6</v>
      </c>
      <c r="AN341" s="16">
        <v>848</v>
      </c>
      <c r="AO341" s="16">
        <v>0</v>
      </c>
      <c r="AP341" s="16">
        <v>0</v>
      </c>
      <c r="AQ341" s="16">
        <v>848</v>
      </c>
      <c r="AR341" s="16">
        <v>1</v>
      </c>
      <c r="AS341" s="16">
        <v>0</v>
      </c>
      <c r="AT341" s="16">
        <v>1</v>
      </c>
      <c r="AU341" s="16">
        <v>0</v>
      </c>
      <c r="AV341" s="16">
        <v>1</v>
      </c>
      <c r="AW341" s="16">
        <v>1</v>
      </c>
      <c r="AX341" s="16">
        <v>5</v>
      </c>
      <c r="AY341" s="16">
        <v>4</v>
      </c>
      <c r="AZ341" s="16">
        <v>0</v>
      </c>
      <c r="BA341" s="16">
        <v>6</v>
      </c>
      <c r="BB341" s="16">
        <v>2003</v>
      </c>
      <c r="BC341" s="16">
        <v>4</v>
      </c>
      <c r="BD341" s="16">
        <v>2</v>
      </c>
      <c r="BE341" s="16">
        <v>420</v>
      </c>
      <c r="BF341" s="16">
        <v>4</v>
      </c>
      <c r="BG341" s="16">
        <v>4</v>
      </c>
      <c r="BH341" s="16">
        <v>3</v>
      </c>
      <c r="BI341" s="16">
        <v>140</v>
      </c>
      <c r="BJ341" s="16">
        <v>0</v>
      </c>
      <c r="BK341" s="16">
        <v>0</v>
      </c>
      <c r="BL341" s="16">
        <v>0</v>
      </c>
      <c r="BM341" s="16">
        <v>0</v>
      </c>
      <c r="BN341" s="16">
        <v>0</v>
      </c>
      <c r="BO341" s="16">
        <v>5</v>
      </c>
      <c r="BP341" s="16">
        <v>0</v>
      </c>
      <c r="BQ341" s="16">
        <v>6</v>
      </c>
      <c r="BR341" s="16">
        <v>2009</v>
      </c>
      <c r="BS341" s="16">
        <v>14</v>
      </c>
      <c r="BT341" s="16">
        <v>4</v>
      </c>
      <c r="BU341" s="16">
        <v>5</v>
      </c>
    </row>
    <row r="342" spans="2:73" x14ac:dyDescent="0.35">
      <c r="B342" s="10" t="s">
        <v>626</v>
      </c>
      <c r="C342" s="16">
        <v>466500</v>
      </c>
      <c r="D342" s="16">
        <v>20</v>
      </c>
      <c r="E342" s="16">
        <v>4</v>
      </c>
      <c r="F342" s="19">
        <v>70.049958368026651</v>
      </c>
      <c r="G342" s="16">
        <v>11400</v>
      </c>
      <c r="H342" s="16">
        <v>2</v>
      </c>
      <c r="I342" s="16">
        <v>1</v>
      </c>
      <c r="J342" s="16">
        <v>2</v>
      </c>
      <c r="K342" s="16">
        <v>4</v>
      </c>
      <c r="L342" s="16">
        <v>4</v>
      </c>
      <c r="M342" s="16">
        <v>3</v>
      </c>
      <c r="N342" s="16">
        <v>17</v>
      </c>
      <c r="O342" s="16">
        <v>7</v>
      </c>
      <c r="P342" s="16">
        <v>7</v>
      </c>
      <c r="Q342" s="16">
        <v>3</v>
      </c>
      <c r="R342" s="16">
        <v>4</v>
      </c>
      <c r="S342" s="16">
        <v>10</v>
      </c>
      <c r="T342" s="16">
        <v>5</v>
      </c>
      <c r="U342" s="16">
        <v>2001</v>
      </c>
      <c r="V342" s="16">
        <v>2002</v>
      </c>
      <c r="W342" s="16">
        <v>6</v>
      </c>
      <c r="X342" s="16">
        <v>8</v>
      </c>
      <c r="Y342" s="16">
        <v>14</v>
      </c>
      <c r="Z342" s="16">
        <v>4</v>
      </c>
      <c r="AA342" s="16">
        <v>705</v>
      </c>
      <c r="AB342" s="16">
        <v>5</v>
      </c>
      <c r="AC342" s="16">
        <v>3</v>
      </c>
      <c r="AD342" s="16">
        <v>6</v>
      </c>
      <c r="AE342" s="16">
        <v>6</v>
      </c>
      <c r="AF342" s="16">
        <v>4</v>
      </c>
      <c r="AG342" s="16">
        <v>7</v>
      </c>
      <c r="AH342" s="16">
        <v>1282</v>
      </c>
      <c r="AI342" s="16">
        <v>0</v>
      </c>
      <c r="AJ342" s="16">
        <v>1351</v>
      </c>
      <c r="AK342" s="16">
        <v>2633</v>
      </c>
      <c r="AL342" s="16">
        <v>6</v>
      </c>
      <c r="AM342" s="16">
        <v>6</v>
      </c>
      <c r="AN342" s="16">
        <v>2633</v>
      </c>
      <c r="AO342" s="16">
        <v>0</v>
      </c>
      <c r="AP342" s="16">
        <v>0</v>
      </c>
      <c r="AQ342" s="16">
        <v>2633</v>
      </c>
      <c r="AR342" s="16">
        <v>1</v>
      </c>
      <c r="AS342" s="16">
        <v>0</v>
      </c>
      <c r="AT342" s="16">
        <v>2</v>
      </c>
      <c r="AU342" s="16">
        <v>1</v>
      </c>
      <c r="AV342" s="16">
        <v>2</v>
      </c>
      <c r="AW342" s="16">
        <v>1</v>
      </c>
      <c r="AX342" s="16">
        <v>6</v>
      </c>
      <c r="AY342" s="16">
        <v>8</v>
      </c>
      <c r="AZ342" s="16">
        <v>2</v>
      </c>
      <c r="BA342" s="16">
        <v>6</v>
      </c>
      <c r="BB342" s="16">
        <v>2001</v>
      </c>
      <c r="BC342" s="16">
        <v>3</v>
      </c>
      <c r="BD342" s="16">
        <v>3</v>
      </c>
      <c r="BE342" s="16">
        <v>804</v>
      </c>
      <c r="BF342" s="16">
        <v>4</v>
      </c>
      <c r="BG342" s="16">
        <v>4</v>
      </c>
      <c r="BH342" s="16">
        <v>3</v>
      </c>
      <c r="BI342" s="16">
        <v>314</v>
      </c>
      <c r="BJ342" s="16">
        <v>140</v>
      </c>
      <c r="BK342" s="16">
        <v>0</v>
      </c>
      <c r="BL342" s="16">
        <v>0</v>
      </c>
      <c r="BM342" s="16">
        <v>0</v>
      </c>
      <c r="BN342" s="16">
        <v>0</v>
      </c>
      <c r="BO342" s="16">
        <v>5</v>
      </c>
      <c r="BP342" s="16">
        <v>0</v>
      </c>
      <c r="BQ342" s="16">
        <v>3</v>
      </c>
      <c r="BR342" s="16">
        <v>2007</v>
      </c>
      <c r="BS342" s="16">
        <v>16</v>
      </c>
      <c r="BT342" s="16">
        <v>4</v>
      </c>
      <c r="BU342" s="16">
        <v>5</v>
      </c>
    </row>
    <row r="343" spans="2:73" x14ac:dyDescent="0.35">
      <c r="B343" s="10" t="s">
        <v>627</v>
      </c>
      <c r="C343" s="16">
        <v>237500</v>
      </c>
      <c r="D343" s="16">
        <v>20</v>
      </c>
      <c r="E343" s="16">
        <v>4</v>
      </c>
      <c r="F343" s="19">
        <v>70.049958368026651</v>
      </c>
      <c r="G343" s="16">
        <v>12925</v>
      </c>
      <c r="H343" s="16">
        <v>2</v>
      </c>
      <c r="I343" s="16">
        <v>2</v>
      </c>
      <c r="J343" s="16">
        <v>2</v>
      </c>
      <c r="K343" s="16">
        <v>4</v>
      </c>
      <c r="L343" s="16">
        <v>2</v>
      </c>
      <c r="M343" s="16">
        <v>3</v>
      </c>
      <c r="N343" s="16">
        <v>7</v>
      </c>
      <c r="O343" s="16">
        <v>7</v>
      </c>
      <c r="P343" s="16">
        <v>7</v>
      </c>
      <c r="Q343" s="16">
        <v>3</v>
      </c>
      <c r="R343" s="16">
        <v>4</v>
      </c>
      <c r="S343" s="16">
        <v>6</v>
      </c>
      <c r="T343" s="16">
        <v>7</v>
      </c>
      <c r="U343" s="16">
        <v>1970</v>
      </c>
      <c r="V343" s="16">
        <v>1970</v>
      </c>
      <c r="W343" s="16">
        <v>5</v>
      </c>
      <c r="X343" s="16">
        <v>8</v>
      </c>
      <c r="Y343" s="16">
        <v>5</v>
      </c>
      <c r="Z343" s="16">
        <v>2</v>
      </c>
      <c r="AA343" s="16">
        <v>0</v>
      </c>
      <c r="AB343" s="16">
        <v>3</v>
      </c>
      <c r="AC343" s="16">
        <v>3</v>
      </c>
      <c r="AD343" s="16">
        <v>2</v>
      </c>
      <c r="AE343" s="16">
        <v>4</v>
      </c>
      <c r="AF343" s="16">
        <v>4</v>
      </c>
      <c r="AG343" s="16">
        <v>3</v>
      </c>
      <c r="AH343" s="16">
        <v>865</v>
      </c>
      <c r="AI343" s="16">
        <v>0</v>
      </c>
      <c r="AJ343" s="16">
        <v>340</v>
      </c>
      <c r="AK343" s="16">
        <v>1205</v>
      </c>
      <c r="AL343" s="16">
        <v>6</v>
      </c>
      <c r="AM343" s="16">
        <v>6</v>
      </c>
      <c r="AN343" s="16">
        <v>2117</v>
      </c>
      <c r="AO343" s="16">
        <v>0</v>
      </c>
      <c r="AP343" s="16">
        <v>0</v>
      </c>
      <c r="AQ343" s="16">
        <v>2117</v>
      </c>
      <c r="AR343" s="16">
        <v>0</v>
      </c>
      <c r="AS343" s="16">
        <v>0</v>
      </c>
      <c r="AT343" s="16">
        <v>2</v>
      </c>
      <c r="AU343" s="16">
        <v>1</v>
      </c>
      <c r="AV343" s="16">
        <v>4</v>
      </c>
      <c r="AW343" s="16">
        <v>1</v>
      </c>
      <c r="AX343" s="16">
        <v>4</v>
      </c>
      <c r="AY343" s="16">
        <v>7</v>
      </c>
      <c r="AZ343" s="16">
        <v>2</v>
      </c>
      <c r="BA343" s="16">
        <v>6</v>
      </c>
      <c r="BB343" s="16">
        <v>1970</v>
      </c>
      <c r="BC343" s="16">
        <v>4</v>
      </c>
      <c r="BD343" s="16">
        <v>2</v>
      </c>
      <c r="BE343" s="16">
        <v>550</v>
      </c>
      <c r="BF343" s="16">
        <v>4</v>
      </c>
      <c r="BG343" s="16">
        <v>4</v>
      </c>
      <c r="BH343" s="16">
        <v>3</v>
      </c>
      <c r="BI343" s="16">
        <v>0</v>
      </c>
      <c r="BJ343" s="16">
        <v>42</v>
      </c>
      <c r="BK343" s="16">
        <v>0</v>
      </c>
      <c r="BL343" s="16">
        <v>0</v>
      </c>
      <c r="BM343" s="16">
        <v>0</v>
      </c>
      <c r="BN343" s="16">
        <v>0</v>
      </c>
      <c r="BO343" s="16">
        <v>5</v>
      </c>
      <c r="BP343" s="16">
        <v>0</v>
      </c>
      <c r="BQ343" s="16">
        <v>5</v>
      </c>
      <c r="BR343" s="16">
        <v>2008</v>
      </c>
      <c r="BS343" s="16">
        <v>15</v>
      </c>
      <c r="BT343" s="16">
        <v>4</v>
      </c>
      <c r="BU343" s="16">
        <v>5</v>
      </c>
    </row>
    <row r="344" spans="2:73" x14ac:dyDescent="0.35">
      <c r="B344" s="10" t="s">
        <v>628</v>
      </c>
      <c r="C344" s="16">
        <v>112000</v>
      </c>
      <c r="D344" s="16">
        <v>30</v>
      </c>
      <c r="E344" s="16">
        <v>4</v>
      </c>
      <c r="F344" s="19">
        <v>70.049958368026651</v>
      </c>
      <c r="G344" s="16">
        <v>25339</v>
      </c>
      <c r="H344" s="16">
        <v>2</v>
      </c>
      <c r="I344" s="16">
        <v>1</v>
      </c>
      <c r="J344" s="16">
        <v>2</v>
      </c>
      <c r="K344" s="16">
        <v>4</v>
      </c>
      <c r="L344" s="16">
        <v>4</v>
      </c>
      <c r="M344" s="16">
        <v>3</v>
      </c>
      <c r="N344" s="16">
        <v>5</v>
      </c>
      <c r="O344" s="16">
        <v>7</v>
      </c>
      <c r="P344" s="16">
        <v>7</v>
      </c>
      <c r="Q344" s="16">
        <v>3</v>
      </c>
      <c r="R344" s="16">
        <v>4</v>
      </c>
      <c r="S344" s="16">
        <v>5</v>
      </c>
      <c r="T344" s="16">
        <v>7</v>
      </c>
      <c r="U344" s="16">
        <v>1918</v>
      </c>
      <c r="V344" s="16">
        <v>2007</v>
      </c>
      <c r="W344" s="16">
        <v>5</v>
      </c>
      <c r="X344" s="16">
        <v>8</v>
      </c>
      <c r="Y344" s="16">
        <v>4</v>
      </c>
      <c r="Z344" s="16">
        <v>2</v>
      </c>
      <c r="AA344" s="16">
        <v>0</v>
      </c>
      <c r="AB344" s="16">
        <v>3</v>
      </c>
      <c r="AC344" s="16">
        <v>4</v>
      </c>
      <c r="AD344" s="16">
        <v>3</v>
      </c>
      <c r="AE344" s="16">
        <v>4</v>
      </c>
      <c r="AF344" s="16">
        <v>4</v>
      </c>
      <c r="AG344" s="16">
        <v>6</v>
      </c>
      <c r="AH344" s="16">
        <v>0</v>
      </c>
      <c r="AI344" s="16">
        <v>0</v>
      </c>
      <c r="AJ344" s="16">
        <v>816</v>
      </c>
      <c r="AK344" s="16">
        <v>816</v>
      </c>
      <c r="AL344" s="16">
        <v>6</v>
      </c>
      <c r="AM344" s="16">
        <v>6</v>
      </c>
      <c r="AN344" s="16">
        <v>1416</v>
      </c>
      <c r="AO344" s="16">
        <v>0</v>
      </c>
      <c r="AP344" s="16">
        <v>0</v>
      </c>
      <c r="AQ344" s="16">
        <v>1416</v>
      </c>
      <c r="AR344" s="16">
        <v>0</v>
      </c>
      <c r="AS344" s="16">
        <v>0</v>
      </c>
      <c r="AT344" s="16">
        <v>2</v>
      </c>
      <c r="AU344" s="16">
        <v>0</v>
      </c>
      <c r="AV344" s="16">
        <v>3</v>
      </c>
      <c r="AW344" s="16">
        <v>1</v>
      </c>
      <c r="AX344" s="16">
        <v>5</v>
      </c>
      <c r="AY344" s="16">
        <v>7</v>
      </c>
      <c r="AZ344" s="16">
        <v>0</v>
      </c>
      <c r="BA344" s="16">
        <v>6</v>
      </c>
      <c r="BB344" s="16">
        <v>2007</v>
      </c>
      <c r="BC344" s="16">
        <v>2</v>
      </c>
      <c r="BD344" s="16">
        <v>2</v>
      </c>
      <c r="BE344" s="16">
        <v>576</v>
      </c>
      <c r="BF344" s="16">
        <v>4</v>
      </c>
      <c r="BG344" s="16">
        <v>4</v>
      </c>
      <c r="BH344" s="16">
        <v>2</v>
      </c>
      <c r="BI344" s="16">
        <v>0</v>
      </c>
      <c r="BJ344" s="16">
        <v>0</v>
      </c>
      <c r="BK344" s="16">
        <v>112</v>
      </c>
      <c r="BL344" s="16">
        <v>0</v>
      </c>
      <c r="BM344" s="16">
        <v>0</v>
      </c>
      <c r="BN344" s="16">
        <v>0</v>
      </c>
      <c r="BO344" s="16">
        <v>5</v>
      </c>
      <c r="BP344" s="16">
        <v>0</v>
      </c>
      <c r="BQ344" s="16">
        <v>8</v>
      </c>
      <c r="BR344" s="16">
        <v>2007</v>
      </c>
      <c r="BS344" s="16">
        <v>16</v>
      </c>
      <c r="BT344" s="16">
        <v>4</v>
      </c>
      <c r="BU344" s="16">
        <v>5</v>
      </c>
    </row>
    <row r="345" spans="2:73" x14ac:dyDescent="0.35">
      <c r="B345" s="10" t="s">
        <v>629</v>
      </c>
      <c r="C345" s="16">
        <v>160000</v>
      </c>
      <c r="D345" s="16">
        <v>20</v>
      </c>
      <c r="E345" s="16">
        <v>4</v>
      </c>
      <c r="F345" s="19">
        <v>70.049958368026651</v>
      </c>
      <c r="G345" s="16">
        <v>57200</v>
      </c>
      <c r="H345" s="16">
        <v>2</v>
      </c>
      <c r="I345" s="16">
        <v>2</v>
      </c>
      <c r="J345" s="16">
        <v>1</v>
      </c>
      <c r="K345" s="16">
        <v>4</v>
      </c>
      <c r="L345" s="16">
        <v>4</v>
      </c>
      <c r="M345" s="16">
        <v>1</v>
      </c>
      <c r="N345" s="16">
        <v>2</v>
      </c>
      <c r="O345" s="16">
        <v>7</v>
      </c>
      <c r="P345" s="16">
        <v>7</v>
      </c>
      <c r="Q345" s="16">
        <v>3</v>
      </c>
      <c r="R345" s="16">
        <v>4</v>
      </c>
      <c r="S345" s="16">
        <v>5</v>
      </c>
      <c r="T345" s="16">
        <v>5</v>
      </c>
      <c r="U345" s="16">
        <v>1948</v>
      </c>
      <c r="V345" s="16">
        <v>1950</v>
      </c>
      <c r="W345" s="16">
        <v>5</v>
      </c>
      <c r="X345" s="16">
        <v>8</v>
      </c>
      <c r="Y345" s="16">
        <v>4</v>
      </c>
      <c r="Z345" s="16">
        <v>2</v>
      </c>
      <c r="AA345" s="16">
        <v>0</v>
      </c>
      <c r="AB345" s="16">
        <v>3</v>
      </c>
      <c r="AC345" s="16">
        <v>3</v>
      </c>
      <c r="AD345" s="16">
        <v>2</v>
      </c>
      <c r="AE345" s="16">
        <v>4</v>
      </c>
      <c r="AF345" s="16">
        <v>4</v>
      </c>
      <c r="AG345" s="16">
        <v>3</v>
      </c>
      <c r="AH345" s="16">
        <v>353</v>
      </c>
      <c r="AI345" s="16">
        <v>334</v>
      </c>
      <c r="AJ345" s="16">
        <v>60</v>
      </c>
      <c r="AK345" s="16">
        <v>747</v>
      </c>
      <c r="AL345" s="16">
        <v>6</v>
      </c>
      <c r="AM345" s="16">
        <v>6</v>
      </c>
      <c r="AN345" s="16">
        <v>1687</v>
      </c>
      <c r="AO345" s="16">
        <v>0</v>
      </c>
      <c r="AP345" s="16">
        <v>0</v>
      </c>
      <c r="AQ345" s="16">
        <v>1687</v>
      </c>
      <c r="AR345" s="16">
        <v>1</v>
      </c>
      <c r="AS345" s="16">
        <v>0</v>
      </c>
      <c r="AT345" s="16">
        <v>1</v>
      </c>
      <c r="AU345" s="16">
        <v>0</v>
      </c>
      <c r="AV345" s="16">
        <v>3</v>
      </c>
      <c r="AW345" s="16">
        <v>1</v>
      </c>
      <c r="AX345" s="16">
        <v>4</v>
      </c>
      <c r="AY345" s="16">
        <v>7</v>
      </c>
      <c r="AZ345" s="16">
        <v>2</v>
      </c>
      <c r="BA345" s="16">
        <v>5</v>
      </c>
      <c r="BB345" s="16">
        <v>1966</v>
      </c>
      <c r="BC345" s="16">
        <v>2</v>
      </c>
      <c r="BD345" s="16">
        <v>2</v>
      </c>
      <c r="BE345" s="16">
        <v>572</v>
      </c>
      <c r="BF345" s="16">
        <v>4</v>
      </c>
      <c r="BG345" s="16">
        <v>4</v>
      </c>
      <c r="BH345" s="16">
        <v>2</v>
      </c>
      <c r="BI345" s="16">
        <v>0</v>
      </c>
      <c r="BJ345" s="16">
        <v>0</v>
      </c>
      <c r="BK345" s="16">
        <v>50</v>
      </c>
      <c r="BL345" s="16">
        <v>0</v>
      </c>
      <c r="BM345" s="16">
        <v>0</v>
      </c>
      <c r="BN345" s="16">
        <v>0</v>
      </c>
      <c r="BO345" s="16">
        <v>5</v>
      </c>
      <c r="BP345" s="16">
        <v>0</v>
      </c>
      <c r="BQ345" s="16">
        <v>6</v>
      </c>
      <c r="BR345" s="16">
        <v>2010</v>
      </c>
      <c r="BS345" s="16">
        <v>13</v>
      </c>
      <c r="BT345" s="16">
        <v>4</v>
      </c>
      <c r="BU345" s="16">
        <v>5</v>
      </c>
    </row>
    <row r="346" spans="2:73" x14ac:dyDescent="0.35">
      <c r="B346" s="10" t="s">
        <v>630</v>
      </c>
      <c r="C346" s="16">
        <v>112000</v>
      </c>
      <c r="D346" s="16">
        <v>20</v>
      </c>
      <c r="E346" s="16">
        <v>4</v>
      </c>
      <c r="F346" s="19">
        <v>70.049958368026651</v>
      </c>
      <c r="G346" s="16">
        <v>8780</v>
      </c>
      <c r="H346" s="16">
        <v>2</v>
      </c>
      <c r="I346" s="16">
        <v>2</v>
      </c>
      <c r="J346" s="16">
        <v>2</v>
      </c>
      <c r="K346" s="16">
        <v>4</v>
      </c>
      <c r="L346" s="16">
        <v>2</v>
      </c>
      <c r="M346" s="16">
        <v>3</v>
      </c>
      <c r="N346" s="16">
        <v>6</v>
      </c>
      <c r="O346" s="16">
        <v>7</v>
      </c>
      <c r="P346" s="16">
        <v>7</v>
      </c>
      <c r="Q346" s="16">
        <v>3</v>
      </c>
      <c r="R346" s="16">
        <v>4</v>
      </c>
      <c r="S346" s="16">
        <v>5</v>
      </c>
      <c r="T346" s="16">
        <v>5</v>
      </c>
      <c r="U346" s="16">
        <v>1985</v>
      </c>
      <c r="V346" s="16">
        <v>1985</v>
      </c>
      <c r="W346" s="16">
        <v>5</v>
      </c>
      <c r="X346" s="16">
        <v>8</v>
      </c>
      <c r="Y346" s="16">
        <v>9</v>
      </c>
      <c r="Z346" s="16">
        <v>2</v>
      </c>
      <c r="AA346" s="16">
        <v>0</v>
      </c>
      <c r="AB346" s="16">
        <v>3</v>
      </c>
      <c r="AC346" s="16">
        <v>3</v>
      </c>
      <c r="AD346" s="16">
        <v>2</v>
      </c>
      <c r="AE346" s="16">
        <v>4</v>
      </c>
      <c r="AF346" s="16">
        <v>4</v>
      </c>
      <c r="AG346" s="16">
        <v>4</v>
      </c>
      <c r="AH346" s="16">
        <v>625</v>
      </c>
      <c r="AI346" s="16">
        <v>0</v>
      </c>
      <c r="AJ346" s="16">
        <v>208</v>
      </c>
      <c r="AK346" s="16">
        <v>833</v>
      </c>
      <c r="AL346" s="16">
        <v>6</v>
      </c>
      <c r="AM346" s="16">
        <v>6</v>
      </c>
      <c r="AN346" s="16">
        <v>833</v>
      </c>
      <c r="AO346" s="16">
        <v>0</v>
      </c>
      <c r="AP346" s="16">
        <v>0</v>
      </c>
      <c r="AQ346" s="16">
        <v>833</v>
      </c>
      <c r="AR346" s="16">
        <v>1</v>
      </c>
      <c r="AS346" s="16">
        <v>0</v>
      </c>
      <c r="AT346" s="16">
        <v>1</v>
      </c>
      <c r="AU346" s="16">
        <v>0</v>
      </c>
      <c r="AV346" s="16">
        <v>3</v>
      </c>
      <c r="AW346" s="16">
        <v>1</v>
      </c>
      <c r="AX346" s="16">
        <v>4</v>
      </c>
      <c r="AY346" s="16">
        <v>5</v>
      </c>
      <c r="AZ346" s="16">
        <v>0</v>
      </c>
      <c r="BA346" s="16">
        <v>3</v>
      </c>
      <c r="BB346" s="19">
        <v>1978.5061638868744</v>
      </c>
      <c r="BC346" s="16">
        <v>1</v>
      </c>
      <c r="BD346" s="16">
        <v>0</v>
      </c>
      <c r="BE346" s="16">
        <v>0</v>
      </c>
      <c r="BF346" s="16">
        <v>1</v>
      </c>
      <c r="BG346" s="16">
        <v>1</v>
      </c>
      <c r="BH346" s="16">
        <v>3</v>
      </c>
      <c r="BI346" s="16">
        <v>0</v>
      </c>
      <c r="BJ346" s="16">
        <v>0</v>
      </c>
      <c r="BK346" s="16">
        <v>0</v>
      </c>
      <c r="BL346" s="16">
        <v>0</v>
      </c>
      <c r="BM346" s="16">
        <v>0</v>
      </c>
      <c r="BN346" s="16">
        <v>0</v>
      </c>
      <c r="BO346" s="16">
        <v>3</v>
      </c>
      <c r="BP346" s="16">
        <v>0</v>
      </c>
      <c r="BQ346" s="16">
        <v>3</v>
      </c>
      <c r="BR346" s="16">
        <v>2009</v>
      </c>
      <c r="BS346" s="16">
        <v>14</v>
      </c>
      <c r="BT346" s="16">
        <v>4</v>
      </c>
      <c r="BU346" s="16">
        <v>5</v>
      </c>
    </row>
    <row r="347" spans="2:73" x14ac:dyDescent="0.35">
      <c r="B347" s="10" t="s">
        <v>631</v>
      </c>
      <c r="C347" s="16">
        <v>340000</v>
      </c>
      <c r="D347" s="16">
        <v>60</v>
      </c>
      <c r="E347" s="16">
        <v>4</v>
      </c>
      <c r="F347" s="19">
        <v>70.049958368026651</v>
      </c>
      <c r="G347" s="16">
        <v>16545</v>
      </c>
      <c r="H347" s="16">
        <v>2</v>
      </c>
      <c r="I347" s="16">
        <v>2</v>
      </c>
      <c r="J347" s="16">
        <v>2</v>
      </c>
      <c r="K347" s="16">
        <v>4</v>
      </c>
      <c r="L347" s="16">
        <v>4</v>
      </c>
      <c r="M347" s="16">
        <v>3</v>
      </c>
      <c r="N347" s="16">
        <v>17</v>
      </c>
      <c r="O347" s="16">
        <v>7</v>
      </c>
      <c r="P347" s="16">
        <v>7</v>
      </c>
      <c r="Q347" s="16">
        <v>3</v>
      </c>
      <c r="R347" s="16">
        <v>8</v>
      </c>
      <c r="S347" s="16">
        <v>8</v>
      </c>
      <c r="T347" s="16">
        <v>5</v>
      </c>
      <c r="U347" s="16">
        <v>1998</v>
      </c>
      <c r="V347" s="16">
        <v>1998</v>
      </c>
      <c r="W347" s="16">
        <v>5</v>
      </c>
      <c r="X347" s="16">
        <v>8</v>
      </c>
      <c r="Y347" s="16">
        <v>14</v>
      </c>
      <c r="Z347" s="16">
        <v>4</v>
      </c>
      <c r="AA347" s="16">
        <v>731</v>
      </c>
      <c r="AB347" s="16">
        <v>4</v>
      </c>
      <c r="AC347" s="16">
        <v>3</v>
      </c>
      <c r="AD347" s="16">
        <v>6</v>
      </c>
      <c r="AE347" s="16">
        <v>5</v>
      </c>
      <c r="AF347" s="16">
        <v>4</v>
      </c>
      <c r="AG347" s="16">
        <v>7</v>
      </c>
      <c r="AH347" s="16">
        <v>781</v>
      </c>
      <c r="AI347" s="16">
        <v>0</v>
      </c>
      <c r="AJ347" s="16">
        <v>503</v>
      </c>
      <c r="AK347" s="16">
        <v>1284</v>
      </c>
      <c r="AL347" s="16">
        <v>6</v>
      </c>
      <c r="AM347" s="16">
        <v>6</v>
      </c>
      <c r="AN347" s="16">
        <v>1310</v>
      </c>
      <c r="AO347" s="16">
        <v>1140</v>
      </c>
      <c r="AP347" s="16">
        <v>0</v>
      </c>
      <c r="AQ347" s="16">
        <v>2450</v>
      </c>
      <c r="AR347" s="16">
        <v>1</v>
      </c>
      <c r="AS347" s="16">
        <v>0</v>
      </c>
      <c r="AT347" s="16">
        <v>2</v>
      </c>
      <c r="AU347" s="16">
        <v>1</v>
      </c>
      <c r="AV347" s="16">
        <v>3</v>
      </c>
      <c r="AW347" s="16">
        <v>1</v>
      </c>
      <c r="AX347" s="16">
        <v>5</v>
      </c>
      <c r="AY347" s="16">
        <v>7</v>
      </c>
      <c r="AZ347" s="16">
        <v>1</v>
      </c>
      <c r="BA347" s="16">
        <v>6</v>
      </c>
      <c r="BB347" s="16">
        <v>1998</v>
      </c>
      <c r="BC347" s="16">
        <v>4</v>
      </c>
      <c r="BD347" s="16">
        <v>3</v>
      </c>
      <c r="BE347" s="16">
        <v>1069</v>
      </c>
      <c r="BF347" s="16">
        <v>4</v>
      </c>
      <c r="BG347" s="16">
        <v>4</v>
      </c>
      <c r="BH347" s="16">
        <v>3</v>
      </c>
      <c r="BI347" s="16">
        <v>0</v>
      </c>
      <c r="BJ347" s="16">
        <v>126</v>
      </c>
      <c r="BK347" s="16">
        <v>0</v>
      </c>
      <c r="BL347" s="16">
        <v>0</v>
      </c>
      <c r="BM347" s="16">
        <v>0</v>
      </c>
      <c r="BN347" s="16">
        <v>0</v>
      </c>
      <c r="BO347" s="16">
        <v>5</v>
      </c>
      <c r="BP347" s="16">
        <v>0</v>
      </c>
      <c r="BQ347" s="16">
        <v>5</v>
      </c>
      <c r="BR347" s="16">
        <v>2009</v>
      </c>
      <c r="BS347" s="16">
        <v>14</v>
      </c>
      <c r="BT347" s="16">
        <v>4</v>
      </c>
      <c r="BU347" s="16">
        <v>5</v>
      </c>
    </row>
    <row r="348" spans="2:73" x14ac:dyDescent="0.35">
      <c r="B348" s="10" t="s">
        <v>632</v>
      </c>
      <c r="C348" s="16">
        <v>223000</v>
      </c>
      <c r="D348" s="16">
        <v>20</v>
      </c>
      <c r="E348" s="16">
        <v>4</v>
      </c>
      <c r="F348" s="19">
        <v>70.049958368026651</v>
      </c>
      <c r="G348" s="16">
        <v>16381</v>
      </c>
      <c r="H348" s="16">
        <v>2</v>
      </c>
      <c r="I348" s="16">
        <v>2</v>
      </c>
      <c r="J348" s="16">
        <v>2</v>
      </c>
      <c r="K348" s="16">
        <v>4</v>
      </c>
      <c r="L348" s="16">
        <v>4</v>
      </c>
      <c r="M348" s="16">
        <v>3</v>
      </c>
      <c r="N348" s="16">
        <v>14</v>
      </c>
      <c r="O348" s="16">
        <v>7</v>
      </c>
      <c r="P348" s="16">
        <v>7</v>
      </c>
      <c r="Q348" s="16">
        <v>3</v>
      </c>
      <c r="R348" s="16">
        <v>4</v>
      </c>
      <c r="S348" s="16">
        <v>6</v>
      </c>
      <c r="T348" s="16">
        <v>5</v>
      </c>
      <c r="U348" s="16">
        <v>1969</v>
      </c>
      <c r="V348" s="16">
        <v>1969</v>
      </c>
      <c r="W348" s="16">
        <v>5</v>
      </c>
      <c r="X348" s="16">
        <v>8</v>
      </c>
      <c r="Y348" s="16">
        <v>3</v>
      </c>
      <c r="Z348" s="16">
        <v>4</v>
      </c>
      <c r="AA348" s="16">
        <v>312</v>
      </c>
      <c r="AB348" s="16">
        <v>4</v>
      </c>
      <c r="AC348" s="16">
        <v>4</v>
      </c>
      <c r="AD348" s="16">
        <v>2</v>
      </c>
      <c r="AE348" s="16">
        <v>4</v>
      </c>
      <c r="AF348" s="16">
        <v>4</v>
      </c>
      <c r="AG348" s="16">
        <v>2</v>
      </c>
      <c r="AH348" s="16">
        <v>1110</v>
      </c>
      <c r="AI348" s="16">
        <v>0</v>
      </c>
      <c r="AJ348" s="16">
        <v>734</v>
      </c>
      <c r="AK348" s="16">
        <v>1844</v>
      </c>
      <c r="AL348" s="16">
        <v>6</v>
      </c>
      <c r="AM348" s="16">
        <v>6</v>
      </c>
      <c r="AN348" s="16">
        <v>1844</v>
      </c>
      <c r="AO348" s="16">
        <v>0</v>
      </c>
      <c r="AP348" s="16">
        <v>0</v>
      </c>
      <c r="AQ348" s="16">
        <v>1844</v>
      </c>
      <c r="AR348" s="16">
        <v>1</v>
      </c>
      <c r="AS348" s="16">
        <v>0</v>
      </c>
      <c r="AT348" s="16">
        <v>2</v>
      </c>
      <c r="AU348" s="16">
        <v>0</v>
      </c>
      <c r="AV348" s="16">
        <v>3</v>
      </c>
      <c r="AW348" s="16">
        <v>1</v>
      </c>
      <c r="AX348" s="16">
        <v>5</v>
      </c>
      <c r="AY348" s="16">
        <v>7</v>
      </c>
      <c r="AZ348" s="16">
        <v>1</v>
      </c>
      <c r="BA348" s="16">
        <v>6</v>
      </c>
      <c r="BB348" s="16">
        <v>1969</v>
      </c>
      <c r="BC348" s="16">
        <v>3</v>
      </c>
      <c r="BD348" s="16">
        <v>2</v>
      </c>
      <c r="BE348" s="16">
        <v>540</v>
      </c>
      <c r="BF348" s="16">
        <v>4</v>
      </c>
      <c r="BG348" s="16">
        <v>4</v>
      </c>
      <c r="BH348" s="16">
        <v>3</v>
      </c>
      <c r="BI348" s="16">
        <v>0</v>
      </c>
      <c r="BJ348" s="16">
        <v>73</v>
      </c>
      <c r="BK348" s="16">
        <v>216</v>
      </c>
      <c r="BL348" s="16">
        <v>0</v>
      </c>
      <c r="BM348" s="16">
        <v>0</v>
      </c>
      <c r="BN348" s="16">
        <v>0</v>
      </c>
      <c r="BO348" s="16">
        <v>5</v>
      </c>
      <c r="BP348" s="16">
        <v>0</v>
      </c>
      <c r="BQ348" s="16">
        <v>12</v>
      </c>
      <c r="BR348" s="16">
        <v>2006</v>
      </c>
      <c r="BS348" s="16">
        <v>17</v>
      </c>
      <c r="BT348" s="16">
        <v>4</v>
      </c>
      <c r="BU348" s="16">
        <v>5</v>
      </c>
    </row>
    <row r="349" spans="2:73" x14ac:dyDescent="0.35">
      <c r="B349" s="10" t="s">
        <v>633</v>
      </c>
      <c r="C349" s="16">
        <v>274970</v>
      </c>
      <c r="D349" s="16">
        <v>80</v>
      </c>
      <c r="E349" s="16">
        <v>4</v>
      </c>
      <c r="F349" s="19">
        <v>70.049958368026651</v>
      </c>
      <c r="G349" s="16">
        <v>19690</v>
      </c>
      <c r="H349" s="16">
        <v>2</v>
      </c>
      <c r="I349" s="16">
        <v>2</v>
      </c>
      <c r="J349" s="16">
        <v>2</v>
      </c>
      <c r="K349" s="16">
        <v>4</v>
      </c>
      <c r="L349" s="16">
        <v>1</v>
      </c>
      <c r="M349" s="16">
        <v>3</v>
      </c>
      <c r="N349" s="16">
        <v>4</v>
      </c>
      <c r="O349" s="16">
        <v>7</v>
      </c>
      <c r="P349" s="16">
        <v>7</v>
      </c>
      <c r="Q349" s="16">
        <v>3</v>
      </c>
      <c r="R349" s="16">
        <v>3</v>
      </c>
      <c r="S349" s="16">
        <v>6</v>
      </c>
      <c r="T349" s="16">
        <v>7</v>
      </c>
      <c r="U349" s="16">
        <v>1966</v>
      </c>
      <c r="V349" s="16">
        <v>1966</v>
      </c>
      <c r="W349" s="16">
        <v>1</v>
      </c>
      <c r="X349" s="16">
        <v>4</v>
      </c>
      <c r="Y349" s="16">
        <v>3</v>
      </c>
      <c r="Z349" s="16">
        <v>2</v>
      </c>
      <c r="AA349" s="16">
        <v>0</v>
      </c>
      <c r="AB349" s="16">
        <v>4</v>
      </c>
      <c r="AC349" s="16">
        <v>4</v>
      </c>
      <c r="AD349" s="16">
        <v>2</v>
      </c>
      <c r="AE349" s="16">
        <v>5</v>
      </c>
      <c r="AF349" s="16">
        <v>4</v>
      </c>
      <c r="AG349" s="16">
        <v>6</v>
      </c>
      <c r="AH349" s="16">
        <v>0</v>
      </c>
      <c r="AI349" s="16">
        <v>0</v>
      </c>
      <c r="AJ349" s="16">
        <v>697</v>
      </c>
      <c r="AK349" s="16">
        <v>697</v>
      </c>
      <c r="AL349" s="16">
        <v>6</v>
      </c>
      <c r="AM349" s="16">
        <v>6</v>
      </c>
      <c r="AN349" s="16">
        <v>1575</v>
      </c>
      <c r="AO349" s="16">
        <v>626</v>
      </c>
      <c r="AP349" s="16">
        <v>0</v>
      </c>
      <c r="AQ349" s="16">
        <v>2201</v>
      </c>
      <c r="AR349" s="16">
        <v>0</v>
      </c>
      <c r="AS349" s="16">
        <v>0</v>
      </c>
      <c r="AT349" s="16">
        <v>2</v>
      </c>
      <c r="AU349" s="16">
        <v>0</v>
      </c>
      <c r="AV349" s="16">
        <v>4</v>
      </c>
      <c r="AW349" s="16">
        <v>1</v>
      </c>
      <c r="AX349" s="16">
        <v>5</v>
      </c>
      <c r="AY349" s="16">
        <v>8</v>
      </c>
      <c r="AZ349" s="16">
        <v>1</v>
      </c>
      <c r="BA349" s="16">
        <v>6</v>
      </c>
      <c r="BB349" s="16">
        <v>1966</v>
      </c>
      <c r="BC349" s="16">
        <v>2</v>
      </c>
      <c r="BD349" s="16">
        <v>2</v>
      </c>
      <c r="BE349" s="16">
        <v>432</v>
      </c>
      <c r="BF349" s="16">
        <v>5</v>
      </c>
      <c r="BG349" s="16">
        <v>5</v>
      </c>
      <c r="BH349" s="16">
        <v>3</v>
      </c>
      <c r="BI349" s="16">
        <v>586</v>
      </c>
      <c r="BJ349" s="16">
        <v>236</v>
      </c>
      <c r="BK349" s="16">
        <v>0</v>
      </c>
      <c r="BL349" s="16">
        <v>0</v>
      </c>
      <c r="BM349" s="16">
        <v>0</v>
      </c>
      <c r="BN349" s="16">
        <v>738</v>
      </c>
      <c r="BO349" s="16">
        <v>4</v>
      </c>
      <c r="BP349" s="16">
        <v>0</v>
      </c>
      <c r="BQ349" s="16">
        <v>8</v>
      </c>
      <c r="BR349" s="16">
        <v>2006</v>
      </c>
      <c r="BS349" s="16">
        <v>17</v>
      </c>
      <c r="BT349" s="16">
        <v>4</v>
      </c>
      <c r="BU349" s="16">
        <v>2</v>
      </c>
    </row>
    <row r="350" spans="2:73" x14ac:dyDescent="0.35">
      <c r="B350" s="10" t="s">
        <v>634</v>
      </c>
      <c r="C350" s="16">
        <v>144000</v>
      </c>
      <c r="D350" s="16">
        <v>20</v>
      </c>
      <c r="E350" s="16">
        <v>4</v>
      </c>
      <c r="F350" s="19">
        <v>70.049958368026651</v>
      </c>
      <c r="G350" s="16">
        <v>9503</v>
      </c>
      <c r="H350" s="16">
        <v>2</v>
      </c>
      <c r="I350" s="16">
        <v>1</v>
      </c>
      <c r="J350" s="16">
        <v>2</v>
      </c>
      <c r="K350" s="16">
        <v>4</v>
      </c>
      <c r="L350" s="16">
        <v>4</v>
      </c>
      <c r="M350" s="16">
        <v>3</v>
      </c>
      <c r="N350" s="16">
        <v>7</v>
      </c>
      <c r="O350" s="16">
        <v>7</v>
      </c>
      <c r="P350" s="16">
        <v>7</v>
      </c>
      <c r="Q350" s="16">
        <v>3</v>
      </c>
      <c r="R350" s="16">
        <v>4</v>
      </c>
      <c r="S350" s="16">
        <v>5</v>
      </c>
      <c r="T350" s="16">
        <v>5</v>
      </c>
      <c r="U350" s="16">
        <v>1958</v>
      </c>
      <c r="V350" s="16">
        <v>1983</v>
      </c>
      <c r="W350" s="16">
        <v>6</v>
      </c>
      <c r="X350" s="16">
        <v>8</v>
      </c>
      <c r="Y350" s="16">
        <v>9</v>
      </c>
      <c r="Z350" s="16">
        <v>2</v>
      </c>
      <c r="AA350" s="16">
        <v>0</v>
      </c>
      <c r="AB350" s="16">
        <v>3</v>
      </c>
      <c r="AC350" s="16">
        <v>3</v>
      </c>
      <c r="AD350" s="16">
        <v>2</v>
      </c>
      <c r="AE350" s="16">
        <v>4</v>
      </c>
      <c r="AF350" s="16">
        <v>4</v>
      </c>
      <c r="AG350" s="16">
        <v>4</v>
      </c>
      <c r="AH350" s="16">
        <v>457</v>
      </c>
      <c r="AI350" s="16">
        <v>374</v>
      </c>
      <c r="AJ350" s="16">
        <v>193</v>
      </c>
      <c r="AK350" s="16">
        <v>1024</v>
      </c>
      <c r="AL350" s="16">
        <v>6</v>
      </c>
      <c r="AM350" s="16">
        <v>6</v>
      </c>
      <c r="AN350" s="16">
        <v>1344</v>
      </c>
      <c r="AO350" s="16">
        <v>0</v>
      </c>
      <c r="AP350" s="16">
        <v>0</v>
      </c>
      <c r="AQ350" s="16">
        <v>1344</v>
      </c>
      <c r="AR350" s="16">
        <v>1</v>
      </c>
      <c r="AS350" s="16">
        <v>0</v>
      </c>
      <c r="AT350" s="16">
        <v>1</v>
      </c>
      <c r="AU350" s="16">
        <v>0</v>
      </c>
      <c r="AV350" s="16">
        <v>2</v>
      </c>
      <c r="AW350" s="16">
        <v>1</v>
      </c>
      <c r="AX350" s="16">
        <v>4</v>
      </c>
      <c r="AY350" s="16">
        <v>6</v>
      </c>
      <c r="AZ350" s="16">
        <v>1</v>
      </c>
      <c r="BA350" s="16">
        <v>5</v>
      </c>
      <c r="BB350" s="16">
        <v>1970</v>
      </c>
      <c r="BC350" s="16">
        <v>2</v>
      </c>
      <c r="BD350" s="16">
        <v>1</v>
      </c>
      <c r="BE350" s="16">
        <v>484</v>
      </c>
      <c r="BF350" s="16">
        <v>4</v>
      </c>
      <c r="BG350" s="16">
        <v>4</v>
      </c>
      <c r="BH350" s="16">
        <v>3</v>
      </c>
      <c r="BI350" s="16">
        <v>316</v>
      </c>
      <c r="BJ350" s="16">
        <v>28</v>
      </c>
      <c r="BK350" s="16">
        <v>0</v>
      </c>
      <c r="BL350" s="16">
        <v>0</v>
      </c>
      <c r="BM350" s="16">
        <v>0</v>
      </c>
      <c r="BN350" s="16">
        <v>0</v>
      </c>
      <c r="BO350" s="16">
        <v>2</v>
      </c>
      <c r="BP350" s="16">
        <v>0</v>
      </c>
      <c r="BQ350" s="16">
        <v>6</v>
      </c>
      <c r="BR350" s="16">
        <v>2007</v>
      </c>
      <c r="BS350" s="16">
        <v>16</v>
      </c>
      <c r="BT350" s="16">
        <v>4</v>
      </c>
      <c r="BU350" s="16">
        <v>5</v>
      </c>
    </row>
    <row r="351" spans="2:73" x14ac:dyDescent="0.35">
      <c r="B351" s="10" t="s">
        <v>635</v>
      </c>
      <c r="C351" s="16">
        <v>182900</v>
      </c>
      <c r="D351" s="16">
        <v>20</v>
      </c>
      <c r="E351" s="16">
        <v>4</v>
      </c>
      <c r="F351" s="19">
        <v>70.049958368026651</v>
      </c>
      <c r="G351" s="16">
        <v>12546</v>
      </c>
      <c r="H351" s="16">
        <v>2</v>
      </c>
      <c r="I351" s="16">
        <v>2</v>
      </c>
      <c r="J351" s="16">
        <v>2</v>
      </c>
      <c r="K351" s="16">
        <v>4</v>
      </c>
      <c r="L351" s="16">
        <v>2</v>
      </c>
      <c r="M351" s="16">
        <v>3</v>
      </c>
      <c r="N351" s="16">
        <v>10</v>
      </c>
      <c r="O351" s="16">
        <v>7</v>
      </c>
      <c r="P351" s="16">
        <v>7</v>
      </c>
      <c r="Q351" s="16">
        <v>3</v>
      </c>
      <c r="R351" s="16">
        <v>4</v>
      </c>
      <c r="S351" s="16">
        <v>6</v>
      </c>
      <c r="T351" s="16">
        <v>7</v>
      </c>
      <c r="U351" s="16">
        <v>1981</v>
      </c>
      <c r="V351" s="16">
        <v>1981</v>
      </c>
      <c r="W351" s="16">
        <v>5</v>
      </c>
      <c r="X351" s="16">
        <v>8</v>
      </c>
      <c r="Y351" s="16">
        <v>10</v>
      </c>
      <c r="Z351" s="16">
        <v>4</v>
      </c>
      <c r="AA351" s="16">
        <v>310</v>
      </c>
      <c r="AB351" s="16">
        <v>4</v>
      </c>
      <c r="AC351" s="16">
        <v>4</v>
      </c>
      <c r="AD351" s="16">
        <v>2</v>
      </c>
      <c r="AE351" s="16">
        <v>5</v>
      </c>
      <c r="AF351" s="16">
        <v>4</v>
      </c>
      <c r="AG351" s="16">
        <v>3</v>
      </c>
      <c r="AH351" s="16">
        <v>678</v>
      </c>
      <c r="AI351" s="16">
        <v>0</v>
      </c>
      <c r="AJ351" s="16">
        <v>762</v>
      </c>
      <c r="AK351" s="16">
        <v>1440</v>
      </c>
      <c r="AL351" s="16">
        <v>6</v>
      </c>
      <c r="AM351" s="16">
        <v>6</v>
      </c>
      <c r="AN351" s="16">
        <v>1440</v>
      </c>
      <c r="AO351" s="16">
        <v>0</v>
      </c>
      <c r="AP351" s="16">
        <v>0</v>
      </c>
      <c r="AQ351" s="16">
        <v>1440</v>
      </c>
      <c r="AR351" s="16">
        <v>0</v>
      </c>
      <c r="AS351" s="16">
        <v>0</v>
      </c>
      <c r="AT351" s="16">
        <v>2</v>
      </c>
      <c r="AU351" s="16">
        <v>0</v>
      </c>
      <c r="AV351" s="16">
        <v>3</v>
      </c>
      <c r="AW351" s="16">
        <v>1</v>
      </c>
      <c r="AX351" s="16">
        <v>5</v>
      </c>
      <c r="AY351" s="16">
        <v>7</v>
      </c>
      <c r="AZ351" s="16">
        <v>1</v>
      </c>
      <c r="BA351" s="16">
        <v>6</v>
      </c>
      <c r="BB351" s="16">
        <v>1981</v>
      </c>
      <c r="BC351" s="16">
        <v>4</v>
      </c>
      <c r="BD351" s="16">
        <v>2</v>
      </c>
      <c r="BE351" s="16">
        <v>467</v>
      </c>
      <c r="BF351" s="16">
        <v>4</v>
      </c>
      <c r="BG351" s="16">
        <v>4</v>
      </c>
      <c r="BH351" s="16">
        <v>3</v>
      </c>
      <c r="BI351" s="16">
        <v>0</v>
      </c>
      <c r="BJ351" s="16">
        <v>0</v>
      </c>
      <c r="BK351" s="16">
        <v>99</v>
      </c>
      <c r="BL351" s="16">
        <v>0</v>
      </c>
      <c r="BM351" s="16">
        <v>0</v>
      </c>
      <c r="BN351" s="16">
        <v>0</v>
      </c>
      <c r="BO351" s="16">
        <v>5</v>
      </c>
      <c r="BP351" s="16">
        <v>0</v>
      </c>
      <c r="BQ351" s="16">
        <v>4</v>
      </c>
      <c r="BR351" s="16">
        <v>2007</v>
      </c>
      <c r="BS351" s="16">
        <v>16</v>
      </c>
      <c r="BT351" s="16">
        <v>4</v>
      </c>
      <c r="BU351" s="16">
        <v>5</v>
      </c>
    </row>
    <row r="352" spans="2:73" x14ac:dyDescent="0.35">
      <c r="B352" s="10" t="s">
        <v>636</v>
      </c>
      <c r="C352" s="16">
        <v>143750</v>
      </c>
      <c r="D352" s="16">
        <v>120</v>
      </c>
      <c r="E352" s="16">
        <v>4</v>
      </c>
      <c r="F352" s="19">
        <v>70.049958368026651</v>
      </c>
      <c r="G352" s="16">
        <v>4928</v>
      </c>
      <c r="H352" s="16">
        <v>2</v>
      </c>
      <c r="I352" s="16">
        <v>2</v>
      </c>
      <c r="J352" s="16">
        <v>2</v>
      </c>
      <c r="K352" s="16">
        <v>4</v>
      </c>
      <c r="L352" s="16">
        <v>4</v>
      </c>
      <c r="M352" s="16">
        <v>3</v>
      </c>
      <c r="N352" s="16">
        <v>22</v>
      </c>
      <c r="O352" s="16">
        <v>7</v>
      </c>
      <c r="P352" s="16">
        <v>7</v>
      </c>
      <c r="Q352" s="16">
        <v>4</v>
      </c>
      <c r="R352" s="16">
        <v>4</v>
      </c>
      <c r="S352" s="16">
        <v>6</v>
      </c>
      <c r="T352" s="16">
        <v>6</v>
      </c>
      <c r="U352" s="16">
        <v>1976</v>
      </c>
      <c r="V352" s="16">
        <v>1976</v>
      </c>
      <c r="W352" s="16">
        <v>5</v>
      </c>
      <c r="X352" s="16">
        <v>8</v>
      </c>
      <c r="Y352" s="16">
        <v>3</v>
      </c>
      <c r="Z352" s="16">
        <v>2</v>
      </c>
      <c r="AA352" s="16">
        <v>0</v>
      </c>
      <c r="AB352" s="16">
        <v>3</v>
      </c>
      <c r="AC352" s="16">
        <v>3</v>
      </c>
      <c r="AD352" s="16">
        <v>2</v>
      </c>
      <c r="AE352" s="16">
        <v>5</v>
      </c>
      <c r="AF352" s="16">
        <v>4</v>
      </c>
      <c r="AG352" s="16">
        <v>5</v>
      </c>
      <c r="AH352" s="16">
        <v>958</v>
      </c>
      <c r="AI352" s="16">
        <v>0</v>
      </c>
      <c r="AJ352" s="16">
        <v>0</v>
      </c>
      <c r="AK352" s="16">
        <v>958</v>
      </c>
      <c r="AL352" s="16">
        <v>6</v>
      </c>
      <c r="AM352" s="16">
        <v>6</v>
      </c>
      <c r="AN352" s="16">
        <v>958</v>
      </c>
      <c r="AO352" s="16">
        <v>0</v>
      </c>
      <c r="AP352" s="16">
        <v>0</v>
      </c>
      <c r="AQ352" s="16">
        <v>958</v>
      </c>
      <c r="AR352" s="16">
        <v>0</v>
      </c>
      <c r="AS352" s="16">
        <v>0</v>
      </c>
      <c r="AT352" s="16">
        <v>2</v>
      </c>
      <c r="AU352" s="16">
        <v>0</v>
      </c>
      <c r="AV352" s="16">
        <v>2</v>
      </c>
      <c r="AW352" s="16">
        <v>1</v>
      </c>
      <c r="AX352" s="16">
        <v>4</v>
      </c>
      <c r="AY352" s="16">
        <v>5</v>
      </c>
      <c r="AZ352" s="16">
        <v>0</v>
      </c>
      <c r="BA352" s="16">
        <v>6</v>
      </c>
      <c r="BB352" s="16">
        <v>1976</v>
      </c>
      <c r="BC352" s="16">
        <v>3</v>
      </c>
      <c r="BD352" s="16">
        <v>2</v>
      </c>
      <c r="BE352" s="16">
        <v>440</v>
      </c>
      <c r="BF352" s="16">
        <v>4</v>
      </c>
      <c r="BG352" s="16">
        <v>4</v>
      </c>
      <c r="BH352" s="16">
        <v>3</v>
      </c>
      <c r="BI352" s="16">
        <v>0</v>
      </c>
      <c r="BJ352" s="16">
        <v>60</v>
      </c>
      <c r="BK352" s="16">
        <v>0</v>
      </c>
      <c r="BL352" s="16">
        <v>0</v>
      </c>
      <c r="BM352" s="16">
        <v>0</v>
      </c>
      <c r="BN352" s="16">
        <v>0</v>
      </c>
      <c r="BO352" s="16">
        <v>5</v>
      </c>
      <c r="BP352" s="16">
        <v>0</v>
      </c>
      <c r="BQ352" s="16">
        <v>10</v>
      </c>
      <c r="BR352" s="16">
        <v>2009</v>
      </c>
      <c r="BS352" s="16">
        <v>14</v>
      </c>
      <c r="BT352" s="16">
        <v>4</v>
      </c>
      <c r="BU352" s="16">
        <v>5</v>
      </c>
    </row>
    <row r="353" spans="2:73" x14ac:dyDescent="0.35">
      <c r="B353" s="10" t="s">
        <v>637</v>
      </c>
      <c r="C353" s="16">
        <v>149300</v>
      </c>
      <c r="D353" s="16">
        <v>120</v>
      </c>
      <c r="E353" s="16">
        <v>2</v>
      </c>
      <c r="F353" s="19">
        <v>70.049958368026651</v>
      </c>
      <c r="G353" s="16">
        <v>4426</v>
      </c>
      <c r="H353" s="16">
        <v>2</v>
      </c>
      <c r="I353" s="16">
        <v>1</v>
      </c>
      <c r="J353" s="16">
        <v>2</v>
      </c>
      <c r="K353" s="16">
        <v>4</v>
      </c>
      <c r="L353" s="16">
        <v>4</v>
      </c>
      <c r="M353" s="16">
        <v>3</v>
      </c>
      <c r="N353" s="16">
        <v>16</v>
      </c>
      <c r="O353" s="16">
        <v>7</v>
      </c>
      <c r="P353" s="16">
        <v>7</v>
      </c>
      <c r="Q353" s="16">
        <v>4</v>
      </c>
      <c r="R353" s="16">
        <v>4</v>
      </c>
      <c r="S353" s="16">
        <v>6</v>
      </c>
      <c r="T353" s="16">
        <v>5</v>
      </c>
      <c r="U353" s="16">
        <v>2004</v>
      </c>
      <c r="V353" s="16">
        <v>2004</v>
      </c>
      <c r="W353" s="16">
        <v>5</v>
      </c>
      <c r="X353" s="16">
        <v>8</v>
      </c>
      <c r="Y353" s="16">
        <v>14</v>
      </c>
      <c r="Z353" s="16">
        <v>4</v>
      </c>
      <c r="AA353" s="16">
        <v>147</v>
      </c>
      <c r="AB353" s="16">
        <v>4</v>
      </c>
      <c r="AC353" s="16">
        <v>3</v>
      </c>
      <c r="AD353" s="16">
        <v>6</v>
      </c>
      <c r="AE353" s="16">
        <v>5</v>
      </c>
      <c r="AF353" s="16">
        <v>4</v>
      </c>
      <c r="AG353" s="16">
        <v>7</v>
      </c>
      <c r="AH353" s="16">
        <v>697</v>
      </c>
      <c r="AI353" s="16">
        <v>0</v>
      </c>
      <c r="AJ353" s="16">
        <v>151</v>
      </c>
      <c r="AK353" s="16">
        <v>848</v>
      </c>
      <c r="AL353" s="16">
        <v>6</v>
      </c>
      <c r="AM353" s="16">
        <v>6</v>
      </c>
      <c r="AN353" s="16">
        <v>848</v>
      </c>
      <c r="AO353" s="16">
        <v>0</v>
      </c>
      <c r="AP353" s="16">
        <v>0</v>
      </c>
      <c r="AQ353" s="16">
        <v>848</v>
      </c>
      <c r="AR353" s="16">
        <v>1</v>
      </c>
      <c r="AS353" s="16">
        <v>0</v>
      </c>
      <c r="AT353" s="16">
        <v>1</v>
      </c>
      <c r="AU353" s="16">
        <v>0</v>
      </c>
      <c r="AV353" s="16">
        <v>1</v>
      </c>
      <c r="AW353" s="16">
        <v>1</v>
      </c>
      <c r="AX353" s="16">
        <v>5</v>
      </c>
      <c r="AY353" s="16">
        <v>3</v>
      </c>
      <c r="AZ353" s="16">
        <v>1</v>
      </c>
      <c r="BA353" s="16">
        <v>6</v>
      </c>
      <c r="BB353" s="16">
        <v>2004</v>
      </c>
      <c r="BC353" s="16">
        <v>3</v>
      </c>
      <c r="BD353" s="16">
        <v>2</v>
      </c>
      <c r="BE353" s="16">
        <v>420</v>
      </c>
      <c r="BF353" s="16">
        <v>4</v>
      </c>
      <c r="BG353" s="16">
        <v>4</v>
      </c>
      <c r="BH353" s="16">
        <v>3</v>
      </c>
      <c r="BI353" s="16">
        <v>149</v>
      </c>
      <c r="BJ353" s="16">
        <v>0</v>
      </c>
      <c r="BK353" s="16">
        <v>0</v>
      </c>
      <c r="BL353" s="16">
        <v>0</v>
      </c>
      <c r="BM353" s="16">
        <v>0</v>
      </c>
      <c r="BN353" s="16">
        <v>0</v>
      </c>
      <c r="BO353" s="16">
        <v>5</v>
      </c>
      <c r="BP353" s="16">
        <v>0</v>
      </c>
      <c r="BQ353" s="16">
        <v>5</v>
      </c>
      <c r="BR353" s="16">
        <v>2008</v>
      </c>
      <c r="BS353" s="16">
        <v>15</v>
      </c>
      <c r="BT353" s="16">
        <v>4</v>
      </c>
      <c r="BU353" s="16">
        <v>5</v>
      </c>
    </row>
    <row r="354" spans="2:73" x14ac:dyDescent="0.35">
      <c r="B354" s="10" t="s">
        <v>638</v>
      </c>
      <c r="C354" s="16">
        <v>121000</v>
      </c>
      <c r="D354" s="16">
        <v>30</v>
      </c>
      <c r="E354" s="16">
        <v>4</v>
      </c>
      <c r="F354" s="19">
        <v>70.049958368026651</v>
      </c>
      <c r="G354" s="16">
        <v>8854</v>
      </c>
      <c r="H354" s="16">
        <v>2</v>
      </c>
      <c r="I354" s="16">
        <v>1</v>
      </c>
      <c r="J354" s="16">
        <v>2</v>
      </c>
      <c r="K354" s="16">
        <v>4</v>
      </c>
      <c r="L354" s="16">
        <v>4</v>
      </c>
      <c r="M354" s="16">
        <v>3</v>
      </c>
      <c r="N354" s="16">
        <v>12</v>
      </c>
      <c r="O354" s="16">
        <v>7</v>
      </c>
      <c r="P354" s="16">
        <v>7</v>
      </c>
      <c r="Q354" s="16">
        <v>3</v>
      </c>
      <c r="R354" s="16">
        <v>2</v>
      </c>
      <c r="S354" s="16">
        <v>6</v>
      </c>
      <c r="T354" s="16">
        <v>6</v>
      </c>
      <c r="U354" s="16">
        <v>1916</v>
      </c>
      <c r="V354" s="16">
        <v>1950</v>
      </c>
      <c r="W354" s="16">
        <v>5</v>
      </c>
      <c r="X354" s="16">
        <v>8</v>
      </c>
      <c r="Y354" s="16">
        <v>4</v>
      </c>
      <c r="Z354" s="16">
        <v>2</v>
      </c>
      <c r="AA354" s="16">
        <v>0</v>
      </c>
      <c r="AB354" s="16">
        <v>3</v>
      </c>
      <c r="AC354" s="16">
        <v>3</v>
      </c>
      <c r="AD354" s="16">
        <v>3</v>
      </c>
      <c r="AE354" s="16">
        <v>4</v>
      </c>
      <c r="AF354" s="16">
        <v>4</v>
      </c>
      <c r="AG354" s="16">
        <v>6</v>
      </c>
      <c r="AH354" s="16">
        <v>0</v>
      </c>
      <c r="AI354" s="16">
        <v>0</v>
      </c>
      <c r="AJ354" s="16">
        <v>952</v>
      </c>
      <c r="AK354" s="16">
        <v>952</v>
      </c>
      <c r="AL354" s="16">
        <v>2</v>
      </c>
      <c r="AM354" s="16">
        <v>2</v>
      </c>
      <c r="AN354" s="16">
        <v>952</v>
      </c>
      <c r="AO354" s="16">
        <v>0</v>
      </c>
      <c r="AP354" s="16">
        <v>0</v>
      </c>
      <c r="AQ354" s="16">
        <v>952</v>
      </c>
      <c r="AR354" s="16">
        <v>0</v>
      </c>
      <c r="AS354" s="16">
        <v>0</v>
      </c>
      <c r="AT354" s="16">
        <v>1</v>
      </c>
      <c r="AU354" s="16">
        <v>0</v>
      </c>
      <c r="AV354" s="16">
        <v>2</v>
      </c>
      <c r="AW354" s="16">
        <v>1</v>
      </c>
      <c r="AX354" s="16">
        <v>3</v>
      </c>
      <c r="AY354" s="16">
        <v>4</v>
      </c>
      <c r="AZ354" s="16">
        <v>1</v>
      </c>
      <c r="BA354" s="16">
        <v>5</v>
      </c>
      <c r="BB354" s="16">
        <v>1916</v>
      </c>
      <c r="BC354" s="16">
        <v>2</v>
      </c>
      <c r="BD354" s="16">
        <v>1</v>
      </c>
      <c r="BE354" s="16">
        <v>192</v>
      </c>
      <c r="BF354" s="16">
        <v>3</v>
      </c>
      <c r="BG354" s="16">
        <v>2</v>
      </c>
      <c r="BH354" s="16">
        <v>1</v>
      </c>
      <c r="BI354" s="16">
        <v>0</v>
      </c>
      <c r="BJ354" s="16">
        <v>98</v>
      </c>
      <c r="BK354" s="16">
        <v>0</v>
      </c>
      <c r="BL354" s="16">
        <v>0</v>
      </c>
      <c r="BM354" s="16">
        <v>40</v>
      </c>
      <c r="BN354" s="16">
        <v>0</v>
      </c>
      <c r="BO354" s="16">
        <v>5</v>
      </c>
      <c r="BP354" s="16">
        <v>0</v>
      </c>
      <c r="BQ354" s="16">
        <v>5</v>
      </c>
      <c r="BR354" s="16">
        <v>2009</v>
      </c>
      <c r="BS354" s="16">
        <v>14</v>
      </c>
      <c r="BT354" s="16">
        <v>4</v>
      </c>
      <c r="BU354" s="16">
        <v>5</v>
      </c>
    </row>
    <row r="355" spans="2:73" x14ac:dyDescent="0.35">
      <c r="B355" s="10" t="s">
        <v>639</v>
      </c>
      <c r="C355" s="16">
        <v>157900</v>
      </c>
      <c r="D355" s="16">
        <v>20</v>
      </c>
      <c r="E355" s="16">
        <v>4</v>
      </c>
      <c r="F355" s="19">
        <v>70.049958368026651</v>
      </c>
      <c r="G355" s="16">
        <v>26142</v>
      </c>
      <c r="H355" s="16">
        <v>2</v>
      </c>
      <c r="I355" s="16">
        <v>2</v>
      </c>
      <c r="J355" s="16">
        <v>2</v>
      </c>
      <c r="K355" s="16">
        <v>4</v>
      </c>
      <c r="L355" s="16">
        <v>1</v>
      </c>
      <c r="M355" s="16">
        <v>3</v>
      </c>
      <c r="N355" s="16">
        <v>6</v>
      </c>
      <c r="O355" s="16">
        <v>7</v>
      </c>
      <c r="P355" s="16">
        <v>7</v>
      </c>
      <c r="Q355" s="16">
        <v>3</v>
      </c>
      <c r="R355" s="16">
        <v>4</v>
      </c>
      <c r="S355" s="16">
        <v>5</v>
      </c>
      <c r="T355" s="16">
        <v>7</v>
      </c>
      <c r="U355" s="16">
        <v>1962</v>
      </c>
      <c r="V355" s="16">
        <v>1962</v>
      </c>
      <c r="W355" s="16">
        <v>5</v>
      </c>
      <c r="X355" s="16">
        <v>8</v>
      </c>
      <c r="Y355" s="16">
        <v>9</v>
      </c>
      <c r="Z355" s="16">
        <v>4</v>
      </c>
      <c r="AA355" s="16">
        <v>189</v>
      </c>
      <c r="AB355" s="16">
        <v>3</v>
      </c>
      <c r="AC355" s="16">
        <v>3</v>
      </c>
      <c r="AD355" s="16">
        <v>2</v>
      </c>
      <c r="AE355" s="16">
        <v>4</v>
      </c>
      <c r="AF355" s="16">
        <v>4</v>
      </c>
      <c r="AG355" s="16">
        <v>2</v>
      </c>
      <c r="AH355" s="16">
        <v>593</v>
      </c>
      <c r="AI355" s="16">
        <v>0</v>
      </c>
      <c r="AJ355" s="16">
        <v>595</v>
      </c>
      <c r="AK355" s="16">
        <v>1188</v>
      </c>
      <c r="AL355" s="16">
        <v>6</v>
      </c>
      <c r="AM355" s="16">
        <v>6</v>
      </c>
      <c r="AN355" s="16">
        <v>1188</v>
      </c>
      <c r="AO355" s="16">
        <v>0</v>
      </c>
      <c r="AP355" s="16">
        <v>0</v>
      </c>
      <c r="AQ355" s="16">
        <v>1188</v>
      </c>
      <c r="AR355" s="16">
        <v>0</v>
      </c>
      <c r="AS355" s="16">
        <v>0</v>
      </c>
      <c r="AT355" s="16">
        <v>1</v>
      </c>
      <c r="AU355" s="16">
        <v>0</v>
      </c>
      <c r="AV355" s="16">
        <v>3</v>
      </c>
      <c r="AW355" s="16">
        <v>1</v>
      </c>
      <c r="AX355" s="16">
        <v>4</v>
      </c>
      <c r="AY355" s="16">
        <v>6</v>
      </c>
      <c r="AZ355" s="16">
        <v>0</v>
      </c>
      <c r="BA355" s="16">
        <v>6</v>
      </c>
      <c r="BB355" s="16">
        <v>1962</v>
      </c>
      <c r="BC355" s="16">
        <v>2</v>
      </c>
      <c r="BD355" s="16">
        <v>1</v>
      </c>
      <c r="BE355" s="16">
        <v>312</v>
      </c>
      <c r="BF355" s="16">
        <v>4</v>
      </c>
      <c r="BG355" s="16">
        <v>4</v>
      </c>
      <c r="BH355" s="16">
        <v>1</v>
      </c>
      <c r="BI355" s="16">
        <v>261</v>
      </c>
      <c r="BJ355" s="16">
        <v>39</v>
      </c>
      <c r="BK355" s="16">
        <v>0</v>
      </c>
      <c r="BL355" s="16">
        <v>0</v>
      </c>
      <c r="BM355" s="16">
        <v>0</v>
      </c>
      <c r="BN355" s="16">
        <v>0</v>
      </c>
      <c r="BO355" s="16">
        <v>5</v>
      </c>
      <c r="BP355" s="16">
        <v>0</v>
      </c>
      <c r="BQ355" s="16">
        <v>4</v>
      </c>
      <c r="BR355" s="16">
        <v>2010</v>
      </c>
      <c r="BS355" s="16">
        <v>13</v>
      </c>
      <c r="BT355" s="16">
        <v>4</v>
      </c>
      <c r="BU355" s="16">
        <v>5</v>
      </c>
    </row>
    <row r="356" spans="2:73" x14ac:dyDescent="0.35">
      <c r="B356" s="10" t="s">
        <v>640</v>
      </c>
      <c r="C356" s="16">
        <v>92000</v>
      </c>
      <c r="D356" s="16">
        <v>180</v>
      </c>
      <c r="E356" s="16">
        <v>2</v>
      </c>
      <c r="F356" s="16">
        <v>21</v>
      </c>
      <c r="G356" s="16">
        <v>1533</v>
      </c>
      <c r="H356" s="16">
        <v>2</v>
      </c>
      <c r="I356" s="16">
        <v>1</v>
      </c>
      <c r="J356" s="16">
        <v>2</v>
      </c>
      <c r="K356" s="16">
        <v>4</v>
      </c>
      <c r="L356" s="16">
        <v>4</v>
      </c>
      <c r="M356" s="16">
        <v>3</v>
      </c>
      <c r="N356" s="16">
        <v>21</v>
      </c>
      <c r="O356" s="16">
        <v>7</v>
      </c>
      <c r="P356" s="16">
        <v>7</v>
      </c>
      <c r="Q356" s="16">
        <v>5</v>
      </c>
      <c r="R356" s="16">
        <v>6</v>
      </c>
      <c r="S356" s="16">
        <v>5</v>
      </c>
      <c r="T356" s="16">
        <v>7</v>
      </c>
      <c r="U356" s="16">
        <v>1970</v>
      </c>
      <c r="V356" s="16">
        <v>1970</v>
      </c>
      <c r="W356" s="16">
        <v>5</v>
      </c>
      <c r="X356" s="16">
        <v>8</v>
      </c>
      <c r="Y356" s="16">
        <v>15</v>
      </c>
      <c r="Z356" s="16">
        <v>2</v>
      </c>
      <c r="AA356" s="16">
        <v>0</v>
      </c>
      <c r="AB356" s="16">
        <v>3</v>
      </c>
      <c r="AC356" s="16">
        <v>3</v>
      </c>
      <c r="AD356" s="16">
        <v>2</v>
      </c>
      <c r="AE356" s="16">
        <v>5</v>
      </c>
      <c r="AF356" s="16">
        <v>4</v>
      </c>
      <c r="AG356" s="16">
        <v>7</v>
      </c>
      <c r="AH356" s="16">
        <v>553</v>
      </c>
      <c r="AI356" s="16">
        <v>0</v>
      </c>
      <c r="AJ356" s="16">
        <v>77</v>
      </c>
      <c r="AK356" s="16">
        <v>630</v>
      </c>
      <c r="AL356" s="16">
        <v>6</v>
      </c>
      <c r="AM356" s="16">
        <v>6</v>
      </c>
      <c r="AN356" s="16">
        <v>630</v>
      </c>
      <c r="AO356" s="16">
        <v>0</v>
      </c>
      <c r="AP356" s="16">
        <v>0</v>
      </c>
      <c r="AQ356" s="16">
        <v>630</v>
      </c>
      <c r="AR356" s="16">
        <v>1</v>
      </c>
      <c r="AS356" s="16">
        <v>0</v>
      </c>
      <c r="AT356" s="16">
        <v>1</v>
      </c>
      <c r="AU356" s="16">
        <v>0</v>
      </c>
      <c r="AV356" s="16">
        <v>1</v>
      </c>
      <c r="AW356" s="16">
        <v>1</v>
      </c>
      <c r="AX356" s="16">
        <v>6</v>
      </c>
      <c r="AY356" s="16">
        <v>3</v>
      </c>
      <c r="AZ356" s="16">
        <v>0</v>
      </c>
      <c r="BA356" s="16">
        <v>3</v>
      </c>
      <c r="BB356" s="19">
        <v>1978.5061638868744</v>
      </c>
      <c r="BC356" s="16">
        <v>1</v>
      </c>
      <c r="BD356" s="16">
        <v>0</v>
      </c>
      <c r="BE356" s="16">
        <v>0</v>
      </c>
      <c r="BF356" s="16">
        <v>1</v>
      </c>
      <c r="BG356" s="16">
        <v>1</v>
      </c>
      <c r="BH356" s="16">
        <v>3</v>
      </c>
      <c r="BI356" s="16">
        <v>0</v>
      </c>
      <c r="BJ356" s="16">
        <v>0</v>
      </c>
      <c r="BK356" s="16">
        <v>0</v>
      </c>
      <c r="BL356" s="16">
        <v>0</v>
      </c>
      <c r="BM356" s="16">
        <v>0</v>
      </c>
      <c r="BN356" s="16">
        <v>0</v>
      </c>
      <c r="BO356" s="16">
        <v>5</v>
      </c>
      <c r="BP356" s="16">
        <v>0</v>
      </c>
      <c r="BQ356" s="16">
        <v>8</v>
      </c>
      <c r="BR356" s="16">
        <v>2006</v>
      </c>
      <c r="BS356" s="16">
        <v>17</v>
      </c>
      <c r="BT356" s="16">
        <v>4</v>
      </c>
      <c r="BU356" s="16">
        <v>3</v>
      </c>
    </row>
    <row r="357" spans="2:73" x14ac:dyDescent="0.35">
      <c r="B357" s="10" t="s">
        <v>641</v>
      </c>
      <c r="C357" s="16">
        <v>136000</v>
      </c>
      <c r="D357" s="16">
        <v>90</v>
      </c>
      <c r="E357" s="16">
        <v>4</v>
      </c>
      <c r="F357" s="16">
        <v>60</v>
      </c>
      <c r="G357" s="16">
        <v>9000</v>
      </c>
      <c r="H357" s="16">
        <v>2</v>
      </c>
      <c r="I357" s="16">
        <v>1</v>
      </c>
      <c r="J357" s="16">
        <v>2</v>
      </c>
      <c r="K357" s="16">
        <v>4</v>
      </c>
      <c r="L357" s="16">
        <v>3</v>
      </c>
      <c r="M357" s="16">
        <v>3</v>
      </c>
      <c r="N357" s="16">
        <v>7</v>
      </c>
      <c r="O357" s="16">
        <v>7</v>
      </c>
      <c r="P357" s="16">
        <v>7</v>
      </c>
      <c r="Q357" s="16">
        <v>2</v>
      </c>
      <c r="R357" s="16">
        <v>8</v>
      </c>
      <c r="S357" s="16">
        <v>5</v>
      </c>
      <c r="T357" s="16">
        <v>5</v>
      </c>
      <c r="U357" s="16">
        <v>1974</v>
      </c>
      <c r="V357" s="16">
        <v>1974</v>
      </c>
      <c r="W357" s="16">
        <v>5</v>
      </c>
      <c r="X357" s="16">
        <v>8</v>
      </c>
      <c r="Y357" s="16">
        <v>14</v>
      </c>
      <c r="Z357" s="16">
        <v>2</v>
      </c>
      <c r="AA357" s="16">
        <v>0</v>
      </c>
      <c r="AB357" s="16">
        <v>3</v>
      </c>
      <c r="AC357" s="16">
        <v>3</v>
      </c>
      <c r="AD357" s="16">
        <v>2</v>
      </c>
      <c r="AE357" s="16">
        <v>5</v>
      </c>
      <c r="AF357" s="16">
        <v>4</v>
      </c>
      <c r="AG357" s="16">
        <v>6</v>
      </c>
      <c r="AH357" s="16">
        <v>0</v>
      </c>
      <c r="AI357" s="16">
        <v>0</v>
      </c>
      <c r="AJ357" s="16">
        <v>896</v>
      </c>
      <c r="AK357" s="16">
        <v>896</v>
      </c>
      <c r="AL357" s="16">
        <v>6</v>
      </c>
      <c r="AM357" s="16">
        <v>6</v>
      </c>
      <c r="AN357" s="16">
        <v>896</v>
      </c>
      <c r="AO357" s="16">
        <v>896</v>
      </c>
      <c r="AP357" s="16">
        <v>0</v>
      </c>
      <c r="AQ357" s="16">
        <v>1792</v>
      </c>
      <c r="AR357" s="16">
        <v>0</v>
      </c>
      <c r="AS357" s="16">
        <v>0</v>
      </c>
      <c r="AT357" s="16">
        <v>2</v>
      </c>
      <c r="AU357" s="16">
        <v>2</v>
      </c>
      <c r="AV357" s="16">
        <v>4</v>
      </c>
      <c r="AW357" s="16">
        <v>2</v>
      </c>
      <c r="AX357" s="16">
        <v>4</v>
      </c>
      <c r="AY357" s="16">
        <v>8</v>
      </c>
      <c r="AZ357" s="16">
        <v>0</v>
      </c>
      <c r="BA357" s="16">
        <v>3</v>
      </c>
      <c r="BB357" s="19">
        <v>1978.5061638868744</v>
      </c>
      <c r="BC357" s="16">
        <v>1</v>
      </c>
      <c r="BD357" s="16">
        <v>0</v>
      </c>
      <c r="BE357" s="16">
        <v>0</v>
      </c>
      <c r="BF357" s="16">
        <v>1</v>
      </c>
      <c r="BG357" s="16">
        <v>1</v>
      </c>
      <c r="BH357" s="16">
        <v>3</v>
      </c>
      <c r="BI357" s="16">
        <v>32</v>
      </c>
      <c r="BJ357" s="16">
        <v>45</v>
      </c>
      <c r="BK357" s="16">
        <v>0</v>
      </c>
      <c r="BL357" s="16">
        <v>0</v>
      </c>
      <c r="BM357" s="16">
        <v>0</v>
      </c>
      <c r="BN357" s="16">
        <v>0</v>
      </c>
      <c r="BO357" s="16">
        <v>5</v>
      </c>
      <c r="BP357" s="16">
        <v>0</v>
      </c>
      <c r="BQ357" s="16">
        <v>9</v>
      </c>
      <c r="BR357" s="16">
        <v>2009</v>
      </c>
      <c r="BS357" s="16">
        <v>14</v>
      </c>
      <c r="BT357" s="16">
        <v>4</v>
      </c>
      <c r="BU357" s="16">
        <v>5</v>
      </c>
    </row>
    <row r="358" spans="2:73" ht="15" thickBot="1" x14ac:dyDescent="0.4">
      <c r="B358" s="14" t="s">
        <v>642</v>
      </c>
      <c r="C358" s="17">
        <v>84500</v>
      </c>
      <c r="D358" s="17">
        <v>20</v>
      </c>
      <c r="E358" s="17">
        <v>4</v>
      </c>
      <c r="F358" s="17">
        <v>90</v>
      </c>
      <c r="G358" s="17">
        <v>17217</v>
      </c>
      <c r="H358" s="17">
        <v>2</v>
      </c>
      <c r="I358" s="17">
        <v>1</v>
      </c>
      <c r="J358" s="17">
        <v>2</v>
      </c>
      <c r="K358" s="17">
        <v>4</v>
      </c>
      <c r="L358" s="17">
        <v>4</v>
      </c>
      <c r="M358" s="17">
        <v>3</v>
      </c>
      <c r="N358" s="17">
        <v>6</v>
      </c>
      <c r="O358" s="17">
        <v>7</v>
      </c>
      <c r="P358" s="17">
        <v>7</v>
      </c>
      <c r="Q358" s="17">
        <v>3</v>
      </c>
      <c r="R358" s="17">
        <v>4</v>
      </c>
      <c r="S358" s="17">
        <v>5</v>
      </c>
      <c r="T358" s="17">
        <v>5</v>
      </c>
      <c r="U358" s="17">
        <v>2006</v>
      </c>
      <c r="V358" s="17">
        <v>2006</v>
      </c>
      <c r="W358" s="17">
        <v>5</v>
      </c>
      <c r="X358" s="17">
        <v>8</v>
      </c>
      <c r="Y358" s="17">
        <v>14</v>
      </c>
      <c r="Z358" s="17">
        <v>2</v>
      </c>
      <c r="AA358" s="17">
        <v>0</v>
      </c>
      <c r="AB358" s="17">
        <v>3</v>
      </c>
      <c r="AC358" s="17">
        <v>3</v>
      </c>
      <c r="AD358" s="17">
        <v>6</v>
      </c>
      <c r="AE358" s="17">
        <v>5</v>
      </c>
      <c r="AF358" s="17">
        <v>4</v>
      </c>
      <c r="AG358" s="17">
        <v>6</v>
      </c>
      <c r="AH358" s="17">
        <v>0</v>
      </c>
      <c r="AI358" s="17">
        <v>0</v>
      </c>
      <c r="AJ358" s="17">
        <v>1140</v>
      </c>
      <c r="AK358" s="17">
        <v>1140</v>
      </c>
      <c r="AL358" s="17">
        <v>6</v>
      </c>
      <c r="AM358" s="17">
        <v>6</v>
      </c>
      <c r="AN358" s="17">
        <v>1140</v>
      </c>
      <c r="AO358" s="17">
        <v>0</v>
      </c>
      <c r="AP358" s="17">
        <v>0</v>
      </c>
      <c r="AQ358" s="17">
        <v>1140</v>
      </c>
      <c r="AR358" s="17">
        <v>0</v>
      </c>
      <c r="AS358" s="17">
        <v>0</v>
      </c>
      <c r="AT358" s="17">
        <v>1</v>
      </c>
      <c r="AU358" s="17">
        <v>0</v>
      </c>
      <c r="AV358" s="17">
        <v>3</v>
      </c>
      <c r="AW358" s="17">
        <v>1</v>
      </c>
      <c r="AX358" s="17">
        <v>4</v>
      </c>
      <c r="AY358" s="17">
        <v>6</v>
      </c>
      <c r="AZ358" s="17">
        <v>0</v>
      </c>
      <c r="BA358" s="17">
        <v>3</v>
      </c>
      <c r="BB358" s="20">
        <v>1978.5061638868744</v>
      </c>
      <c r="BC358" s="17">
        <v>1</v>
      </c>
      <c r="BD358" s="17">
        <v>0</v>
      </c>
      <c r="BE358" s="17">
        <v>0</v>
      </c>
      <c r="BF358" s="17">
        <v>1</v>
      </c>
      <c r="BG358" s="17">
        <v>1</v>
      </c>
      <c r="BH358" s="17">
        <v>3</v>
      </c>
      <c r="BI358" s="17">
        <v>36</v>
      </c>
      <c r="BJ358" s="17">
        <v>56</v>
      </c>
      <c r="BK358" s="17">
        <v>0</v>
      </c>
      <c r="BL358" s="17">
        <v>0</v>
      </c>
      <c r="BM358" s="17">
        <v>0</v>
      </c>
      <c r="BN358" s="17">
        <v>0</v>
      </c>
      <c r="BO358" s="17">
        <v>5</v>
      </c>
      <c r="BP358" s="17">
        <v>0</v>
      </c>
      <c r="BQ358" s="17">
        <v>7</v>
      </c>
      <c r="BR358" s="17">
        <v>2006</v>
      </c>
      <c r="BS358" s="17">
        <v>17</v>
      </c>
      <c r="BT358" s="17">
        <v>4</v>
      </c>
      <c r="BU358" s="17">
        <v>3</v>
      </c>
    </row>
    <row r="361" spans="2:73" x14ac:dyDescent="0.35">
      <c r="B361" s="9" t="s">
        <v>643</v>
      </c>
    </row>
    <row r="362" spans="2:73" ht="15" thickBot="1" x14ac:dyDescent="0.4"/>
    <row r="363" spans="2:73" ht="29" customHeight="1" x14ac:dyDescent="0.35">
      <c r="B363" s="11" t="s">
        <v>644</v>
      </c>
      <c r="C363" s="12" t="s">
        <v>645</v>
      </c>
      <c r="D363" s="12" t="s">
        <v>646</v>
      </c>
      <c r="E363" s="12" t="s">
        <v>647</v>
      </c>
      <c r="F363" s="12" t="s">
        <v>648</v>
      </c>
      <c r="G363" s="12" t="s">
        <v>649</v>
      </c>
      <c r="H363" s="12" t="s">
        <v>650</v>
      </c>
      <c r="I363" s="12" t="s">
        <v>651</v>
      </c>
    </row>
    <row r="364" spans="2:73" x14ac:dyDescent="0.35">
      <c r="B364" s="21" t="s">
        <v>80</v>
      </c>
      <c r="C364" s="22">
        <v>1460</v>
      </c>
      <c r="D364" s="22">
        <v>0</v>
      </c>
      <c r="E364" s="22">
        <v>1460</v>
      </c>
      <c r="F364" s="25">
        <v>34900</v>
      </c>
      <c r="G364" s="25">
        <v>755000</v>
      </c>
      <c r="H364" s="25">
        <v>180921.19589041109</v>
      </c>
      <c r="I364" s="25">
        <v>79442.502882886634</v>
      </c>
    </row>
    <row r="365" spans="2:73" x14ac:dyDescent="0.35">
      <c r="B365" s="10" t="s">
        <v>1</v>
      </c>
      <c r="C365" s="23">
        <v>1460</v>
      </c>
      <c r="D365" s="23">
        <v>0</v>
      </c>
      <c r="E365" s="23">
        <v>1460</v>
      </c>
      <c r="F365" s="16">
        <v>20</v>
      </c>
      <c r="G365" s="16">
        <v>190</v>
      </c>
      <c r="H365" s="16">
        <v>56.897260273972613</v>
      </c>
      <c r="I365" s="16">
        <v>42.300570993810453</v>
      </c>
    </row>
    <row r="366" spans="2:73" x14ac:dyDescent="0.35">
      <c r="B366" s="10" t="s">
        <v>264</v>
      </c>
      <c r="C366" s="23">
        <v>1460</v>
      </c>
      <c r="D366" s="23">
        <v>0</v>
      </c>
      <c r="E366" s="23">
        <v>1460</v>
      </c>
      <c r="F366" s="16">
        <v>1</v>
      </c>
      <c r="G366" s="16">
        <v>5</v>
      </c>
      <c r="H366" s="16">
        <v>3.7143835616438365</v>
      </c>
      <c r="I366" s="16">
        <v>0.79576412219990755</v>
      </c>
    </row>
    <row r="367" spans="2:73" x14ac:dyDescent="0.35">
      <c r="B367" s="10" t="s">
        <v>3</v>
      </c>
      <c r="C367" s="23">
        <v>1460</v>
      </c>
      <c r="D367" s="23">
        <v>0</v>
      </c>
      <c r="E367" s="23">
        <v>1460</v>
      </c>
      <c r="F367" s="16">
        <v>21</v>
      </c>
      <c r="G367" s="16">
        <v>313</v>
      </c>
      <c r="H367" s="16">
        <v>70.049958368026665</v>
      </c>
      <c r="I367" s="16">
        <v>22.024022688706943</v>
      </c>
    </row>
    <row r="368" spans="2:73" x14ac:dyDescent="0.35">
      <c r="B368" s="10" t="s">
        <v>4</v>
      </c>
      <c r="C368" s="23">
        <v>1460</v>
      </c>
      <c r="D368" s="23">
        <v>0</v>
      </c>
      <c r="E368" s="23">
        <v>1460</v>
      </c>
      <c r="F368" s="16">
        <v>1300</v>
      </c>
      <c r="G368" s="16">
        <v>215245</v>
      </c>
      <c r="H368" s="16">
        <v>10516.828082191787</v>
      </c>
      <c r="I368" s="16">
        <v>9981.2649323791502</v>
      </c>
    </row>
    <row r="369" spans="2:9" x14ac:dyDescent="0.35">
      <c r="B369" s="10" t="s">
        <v>266</v>
      </c>
      <c r="C369" s="23">
        <v>1460</v>
      </c>
      <c r="D369" s="23">
        <v>0</v>
      </c>
      <c r="E369" s="23">
        <v>1460</v>
      </c>
      <c r="F369" s="16">
        <v>1</v>
      </c>
      <c r="G369" s="16">
        <v>2</v>
      </c>
      <c r="H369" s="16">
        <v>1.9958904109589026</v>
      </c>
      <c r="I369" s="16">
        <v>6.3996136287552893E-2</v>
      </c>
    </row>
    <row r="370" spans="2:9" x14ac:dyDescent="0.35">
      <c r="B370" s="10" t="s">
        <v>267</v>
      </c>
      <c r="C370" s="23">
        <v>1460</v>
      </c>
      <c r="D370" s="23">
        <v>0</v>
      </c>
      <c r="E370" s="23">
        <v>1460</v>
      </c>
      <c r="F370" s="16">
        <v>1</v>
      </c>
      <c r="G370" s="16">
        <v>4</v>
      </c>
      <c r="H370" s="16">
        <v>1.4294520547945206</v>
      </c>
      <c r="I370" s="16">
        <v>0.653840639346699</v>
      </c>
    </row>
    <row r="371" spans="2:9" x14ac:dyDescent="0.35">
      <c r="B371" s="10" t="s">
        <v>268</v>
      </c>
      <c r="C371" s="23">
        <v>1460</v>
      </c>
      <c r="D371" s="23">
        <v>0</v>
      </c>
      <c r="E371" s="23">
        <v>1460</v>
      </c>
      <c r="F371" s="16">
        <v>1</v>
      </c>
      <c r="G371" s="16">
        <v>4</v>
      </c>
      <c r="H371" s="16">
        <v>2.0499999999999976</v>
      </c>
      <c r="I371" s="16">
        <v>0.44992574210245267</v>
      </c>
    </row>
    <row r="372" spans="2:9" x14ac:dyDescent="0.35">
      <c r="B372" s="10" t="s">
        <v>269</v>
      </c>
      <c r="C372" s="23">
        <v>1460</v>
      </c>
      <c r="D372" s="23">
        <v>0</v>
      </c>
      <c r="E372" s="23">
        <v>1460</v>
      </c>
      <c r="F372" s="16">
        <v>2</v>
      </c>
      <c r="G372" s="16">
        <v>4</v>
      </c>
      <c r="H372" s="16">
        <v>3.9986301369863058</v>
      </c>
      <c r="I372" s="16">
        <v>5.2342392259021354E-2</v>
      </c>
    </row>
    <row r="373" spans="2:9" x14ac:dyDescent="0.35">
      <c r="B373" s="10" t="s">
        <v>270</v>
      </c>
      <c r="C373" s="23">
        <v>1460</v>
      </c>
      <c r="D373" s="23">
        <v>0</v>
      </c>
      <c r="E373" s="23">
        <v>1460</v>
      </c>
      <c r="F373" s="16">
        <v>1</v>
      </c>
      <c r="G373" s="16">
        <v>5</v>
      </c>
      <c r="H373" s="16">
        <v>3.4171232876712327</v>
      </c>
      <c r="I373" s="16">
        <v>0.99793203510130879</v>
      </c>
    </row>
    <row r="374" spans="2:9" x14ac:dyDescent="0.35">
      <c r="B374" s="10" t="s">
        <v>271</v>
      </c>
      <c r="C374" s="23">
        <v>1460</v>
      </c>
      <c r="D374" s="23">
        <v>0</v>
      </c>
      <c r="E374" s="23">
        <v>1460</v>
      </c>
      <c r="F374" s="16">
        <v>1</v>
      </c>
      <c r="G374" s="16">
        <v>3</v>
      </c>
      <c r="H374" s="16">
        <v>2.9376712328767058</v>
      </c>
      <c r="I374" s="16">
        <v>0.27623246434908899</v>
      </c>
    </row>
    <row r="375" spans="2:9" x14ac:dyDescent="0.35">
      <c r="B375" s="10" t="s">
        <v>272</v>
      </c>
      <c r="C375" s="23">
        <v>1460</v>
      </c>
      <c r="D375" s="23">
        <v>0</v>
      </c>
      <c r="E375" s="23">
        <v>1460</v>
      </c>
      <c r="F375" s="16">
        <v>1</v>
      </c>
      <c r="G375" s="16">
        <v>25</v>
      </c>
      <c r="H375" s="16">
        <v>11.072602739726017</v>
      </c>
      <c r="I375" s="16">
        <v>5.7081344809518342</v>
      </c>
    </row>
    <row r="376" spans="2:9" x14ac:dyDescent="0.35">
      <c r="B376" s="10" t="s">
        <v>273</v>
      </c>
      <c r="C376" s="23">
        <v>1460</v>
      </c>
      <c r="D376" s="23">
        <v>0</v>
      </c>
      <c r="E376" s="23">
        <v>1460</v>
      </c>
      <c r="F376" s="16">
        <v>1</v>
      </c>
      <c r="G376" s="16">
        <v>9</v>
      </c>
      <c r="H376" s="16">
        <v>6.4890410958904097</v>
      </c>
      <c r="I376" s="16">
        <v>1.4398672587356049</v>
      </c>
    </row>
    <row r="377" spans="2:9" x14ac:dyDescent="0.35">
      <c r="B377" s="10" t="s">
        <v>274</v>
      </c>
      <c r="C377" s="23">
        <v>1460</v>
      </c>
      <c r="D377" s="23">
        <v>0</v>
      </c>
      <c r="E377" s="23">
        <v>1460</v>
      </c>
      <c r="F377" s="16">
        <v>1</v>
      </c>
      <c r="G377" s="16">
        <v>8</v>
      </c>
      <c r="H377" s="16">
        <v>6.9753424657534229</v>
      </c>
      <c r="I377" s="16">
        <v>0.31099602174774199</v>
      </c>
    </row>
    <row r="378" spans="2:9" x14ac:dyDescent="0.35">
      <c r="B378" s="10" t="s">
        <v>275</v>
      </c>
      <c r="C378" s="23">
        <v>1460</v>
      </c>
      <c r="D378" s="23">
        <v>0</v>
      </c>
      <c r="E378" s="23">
        <v>1460</v>
      </c>
      <c r="F378" s="16">
        <v>1</v>
      </c>
      <c r="G378" s="16">
        <v>5</v>
      </c>
      <c r="H378" s="16">
        <v>3.0589041095890379</v>
      </c>
      <c r="I378" s="16">
        <v>0.55962770755135027</v>
      </c>
    </row>
    <row r="379" spans="2:9" x14ac:dyDescent="0.35">
      <c r="B379" s="10" t="s">
        <v>276</v>
      </c>
      <c r="C379" s="23">
        <v>1460</v>
      </c>
      <c r="D379" s="23">
        <v>0</v>
      </c>
      <c r="E379" s="23">
        <v>1460</v>
      </c>
      <c r="F379" s="16">
        <v>1</v>
      </c>
      <c r="G379" s="16">
        <v>8</v>
      </c>
      <c r="H379" s="16">
        <v>4.9136986301369978</v>
      </c>
      <c r="I379" s="16">
        <v>2.2882011077237308</v>
      </c>
    </row>
    <row r="380" spans="2:9" x14ac:dyDescent="0.35">
      <c r="B380" s="10" t="s">
        <v>17</v>
      </c>
      <c r="C380" s="23">
        <v>1460</v>
      </c>
      <c r="D380" s="23">
        <v>0</v>
      </c>
      <c r="E380" s="23">
        <v>1460</v>
      </c>
      <c r="F380" s="16">
        <v>1</v>
      </c>
      <c r="G380" s="16">
        <v>10</v>
      </c>
      <c r="H380" s="16">
        <v>6.0993150684931416</v>
      </c>
      <c r="I380" s="16">
        <v>1.3829965467415926</v>
      </c>
    </row>
    <row r="381" spans="2:9" x14ac:dyDescent="0.35">
      <c r="B381" s="10" t="s">
        <v>18</v>
      </c>
      <c r="C381" s="23">
        <v>1460</v>
      </c>
      <c r="D381" s="23">
        <v>0</v>
      </c>
      <c r="E381" s="23">
        <v>1460</v>
      </c>
      <c r="F381" s="16">
        <v>1</v>
      </c>
      <c r="G381" s="16">
        <v>9</v>
      </c>
      <c r="H381" s="16">
        <v>5.5753424657534199</v>
      </c>
      <c r="I381" s="16">
        <v>1.1127993367127316</v>
      </c>
    </row>
    <row r="382" spans="2:9" x14ac:dyDescent="0.35">
      <c r="B382" s="10" t="s">
        <v>19</v>
      </c>
      <c r="C382" s="23">
        <v>1460</v>
      </c>
      <c r="D382" s="23">
        <v>0</v>
      </c>
      <c r="E382" s="23">
        <v>1460</v>
      </c>
      <c r="F382" s="16">
        <v>1872</v>
      </c>
      <c r="G382" s="16">
        <v>2010</v>
      </c>
      <c r="H382" s="16">
        <v>1971.2678082191774</v>
      </c>
      <c r="I382" s="16">
        <v>30.202904042525294</v>
      </c>
    </row>
    <row r="383" spans="2:9" x14ac:dyDescent="0.35">
      <c r="B383" s="10" t="s">
        <v>20</v>
      </c>
      <c r="C383" s="23">
        <v>1460</v>
      </c>
      <c r="D383" s="23">
        <v>0</v>
      </c>
      <c r="E383" s="23">
        <v>1460</v>
      </c>
      <c r="F383" s="16">
        <v>1950</v>
      </c>
      <c r="G383" s="16">
        <v>2010</v>
      </c>
      <c r="H383" s="16">
        <v>1984.8657534246599</v>
      </c>
      <c r="I383" s="16">
        <v>20.645406807709382</v>
      </c>
    </row>
    <row r="384" spans="2:9" x14ac:dyDescent="0.35">
      <c r="B384" s="10" t="s">
        <v>277</v>
      </c>
      <c r="C384" s="23">
        <v>1460</v>
      </c>
      <c r="D384" s="23">
        <v>0</v>
      </c>
      <c r="E384" s="23">
        <v>1460</v>
      </c>
      <c r="F384" s="16">
        <v>1</v>
      </c>
      <c r="G384" s="16">
        <v>6</v>
      </c>
      <c r="H384" s="16">
        <v>5.1363013698630118</v>
      </c>
      <c r="I384" s="16">
        <v>0.60604450610825866</v>
      </c>
    </row>
    <row r="385" spans="2:9" x14ac:dyDescent="0.35">
      <c r="B385" s="10" t="s">
        <v>278</v>
      </c>
      <c r="C385" s="23">
        <v>1460</v>
      </c>
      <c r="D385" s="23">
        <v>0</v>
      </c>
      <c r="E385" s="23">
        <v>1460</v>
      </c>
      <c r="F385" s="16">
        <v>1</v>
      </c>
      <c r="G385" s="16">
        <v>8</v>
      </c>
      <c r="H385" s="16">
        <v>7.9438356164383581</v>
      </c>
      <c r="I385" s="16">
        <v>0.4678817274292692</v>
      </c>
    </row>
    <row r="386" spans="2:9" x14ac:dyDescent="0.35">
      <c r="B386" s="10" t="s">
        <v>279</v>
      </c>
      <c r="C386" s="23">
        <v>1460</v>
      </c>
      <c r="D386" s="23">
        <v>0</v>
      </c>
      <c r="E386" s="23">
        <v>1460</v>
      </c>
      <c r="F386" s="16">
        <v>1</v>
      </c>
      <c r="G386" s="16">
        <v>15</v>
      </c>
      <c r="H386" s="16">
        <v>9.7773972602739736</v>
      </c>
      <c r="I386" s="16">
        <v>4.1197508283873168</v>
      </c>
    </row>
    <row r="387" spans="2:9" x14ac:dyDescent="0.35">
      <c r="B387" s="10" t="s">
        <v>280</v>
      </c>
      <c r="C387" s="23">
        <v>1460</v>
      </c>
      <c r="D387" s="23">
        <v>0</v>
      </c>
      <c r="E387" s="23">
        <v>1460</v>
      </c>
      <c r="F387" s="16">
        <v>1</v>
      </c>
      <c r="G387" s="16">
        <v>5</v>
      </c>
      <c r="H387" s="16">
        <v>2.8678082191780843</v>
      </c>
      <c r="I387" s="16">
        <v>1.1277200720323022</v>
      </c>
    </row>
    <row r="388" spans="2:9" x14ac:dyDescent="0.35">
      <c r="B388" s="10" t="s">
        <v>26</v>
      </c>
      <c r="C388" s="23">
        <v>1460</v>
      </c>
      <c r="D388" s="23">
        <v>0</v>
      </c>
      <c r="E388" s="23">
        <v>1460</v>
      </c>
      <c r="F388" s="16">
        <v>0</v>
      </c>
      <c r="G388" s="16">
        <v>1600</v>
      </c>
      <c r="H388" s="16">
        <v>103.68526170798889</v>
      </c>
      <c r="I388" s="16">
        <v>180.56911242597212</v>
      </c>
    </row>
    <row r="389" spans="2:9" x14ac:dyDescent="0.35">
      <c r="B389" s="10" t="s">
        <v>281</v>
      </c>
      <c r="C389" s="23">
        <v>1460</v>
      </c>
      <c r="D389" s="23">
        <v>0</v>
      </c>
      <c r="E389" s="23">
        <v>1460</v>
      </c>
      <c r="F389" s="16">
        <v>2</v>
      </c>
      <c r="G389" s="16">
        <v>5</v>
      </c>
      <c r="H389" s="16">
        <v>3.3958904109588959</v>
      </c>
      <c r="I389" s="16">
        <v>0.57428045539029615</v>
      </c>
    </row>
    <row r="390" spans="2:9" x14ac:dyDescent="0.35">
      <c r="B390" s="10" t="s">
        <v>282</v>
      </c>
      <c r="C390" s="23">
        <v>1460</v>
      </c>
      <c r="D390" s="23">
        <v>0</v>
      </c>
      <c r="E390" s="23">
        <v>1460</v>
      </c>
      <c r="F390" s="16">
        <v>1</v>
      </c>
      <c r="G390" s="16">
        <v>5</v>
      </c>
      <c r="H390" s="16">
        <v>3.0835616438356199</v>
      </c>
      <c r="I390" s="16">
        <v>0.35105391060466173</v>
      </c>
    </row>
    <row r="391" spans="2:9" x14ac:dyDescent="0.35">
      <c r="B391" s="10" t="s">
        <v>283</v>
      </c>
      <c r="C391" s="23">
        <v>1460</v>
      </c>
      <c r="D391" s="23">
        <v>0</v>
      </c>
      <c r="E391" s="23">
        <v>1460</v>
      </c>
      <c r="F391" s="16">
        <v>1</v>
      </c>
      <c r="G391" s="16">
        <v>6</v>
      </c>
      <c r="H391" s="16">
        <v>3.8726027397260268</v>
      </c>
      <c r="I391" s="16">
        <v>1.9359702693702627</v>
      </c>
    </row>
    <row r="392" spans="2:9" x14ac:dyDescent="0.35">
      <c r="B392" s="10" t="s">
        <v>284</v>
      </c>
      <c r="C392" s="23">
        <v>1460</v>
      </c>
      <c r="D392" s="23">
        <v>0</v>
      </c>
      <c r="E392" s="23">
        <v>1460</v>
      </c>
      <c r="F392" s="16">
        <v>1</v>
      </c>
      <c r="G392" s="16">
        <v>6</v>
      </c>
      <c r="H392" s="16">
        <v>4.4890410958904097</v>
      </c>
      <c r="I392" s="16">
        <v>0.87647834871945718</v>
      </c>
    </row>
    <row r="393" spans="2:9" x14ac:dyDescent="0.35">
      <c r="B393" s="10" t="s">
        <v>285</v>
      </c>
      <c r="C393" s="23">
        <v>1460</v>
      </c>
      <c r="D393" s="23">
        <v>0</v>
      </c>
      <c r="E393" s="23">
        <v>1460</v>
      </c>
      <c r="F393" s="16">
        <v>1</v>
      </c>
      <c r="G393" s="16">
        <v>5</v>
      </c>
      <c r="H393" s="16">
        <v>3.9349315068493143</v>
      </c>
      <c r="I393" s="16">
        <v>0.55215851169397923</v>
      </c>
    </row>
    <row r="394" spans="2:9" x14ac:dyDescent="0.35">
      <c r="B394" s="10" t="s">
        <v>286</v>
      </c>
      <c r="C394" s="23">
        <v>1460</v>
      </c>
      <c r="D394" s="23">
        <v>0</v>
      </c>
      <c r="E394" s="23">
        <v>1460</v>
      </c>
      <c r="F394" s="16">
        <v>1</v>
      </c>
      <c r="G394" s="16">
        <v>7</v>
      </c>
      <c r="H394" s="16">
        <v>5.1390410958904127</v>
      </c>
      <c r="I394" s="16">
        <v>1.7899986134092458</v>
      </c>
    </row>
    <row r="395" spans="2:9" x14ac:dyDescent="0.35">
      <c r="B395" s="10" t="s">
        <v>34</v>
      </c>
      <c r="C395" s="23">
        <v>1460</v>
      </c>
      <c r="D395" s="23">
        <v>0</v>
      </c>
      <c r="E395" s="23">
        <v>1460</v>
      </c>
      <c r="F395" s="16">
        <v>0</v>
      </c>
      <c r="G395" s="16">
        <v>5644</v>
      </c>
      <c r="H395" s="16">
        <v>443.63972602739699</v>
      </c>
      <c r="I395" s="16">
        <v>456.09809084092785</v>
      </c>
    </row>
    <row r="396" spans="2:9" x14ac:dyDescent="0.35">
      <c r="B396" s="10" t="s">
        <v>36</v>
      </c>
      <c r="C396" s="23">
        <v>1460</v>
      </c>
      <c r="D396" s="23">
        <v>0</v>
      </c>
      <c r="E396" s="23">
        <v>1460</v>
      </c>
      <c r="F396" s="16">
        <v>0</v>
      </c>
      <c r="G396" s="16">
        <v>1474</v>
      </c>
      <c r="H396" s="16">
        <v>46.549315068493165</v>
      </c>
      <c r="I396" s="16">
        <v>161.31927280654159</v>
      </c>
    </row>
    <row r="397" spans="2:9" x14ac:dyDescent="0.35">
      <c r="B397" s="10" t="s">
        <v>37</v>
      </c>
      <c r="C397" s="23">
        <v>1460</v>
      </c>
      <c r="D397" s="23">
        <v>0</v>
      </c>
      <c r="E397" s="23">
        <v>1460</v>
      </c>
      <c r="F397" s="16">
        <v>0</v>
      </c>
      <c r="G397" s="16">
        <v>2336</v>
      </c>
      <c r="H397" s="16">
        <v>567.24041095890448</v>
      </c>
      <c r="I397" s="16">
        <v>441.86695529243428</v>
      </c>
    </row>
    <row r="398" spans="2:9" x14ac:dyDescent="0.35">
      <c r="B398" s="10" t="s">
        <v>38</v>
      </c>
      <c r="C398" s="23">
        <v>1460</v>
      </c>
      <c r="D398" s="23">
        <v>0</v>
      </c>
      <c r="E398" s="23">
        <v>1460</v>
      </c>
      <c r="F398" s="16">
        <v>0</v>
      </c>
      <c r="G398" s="16">
        <v>6110</v>
      </c>
      <c r="H398" s="16">
        <v>1057.429452054793</v>
      </c>
      <c r="I398" s="16">
        <v>438.70532445947089</v>
      </c>
    </row>
    <row r="399" spans="2:9" x14ac:dyDescent="0.35">
      <c r="B399" s="10" t="s">
        <v>287</v>
      </c>
      <c r="C399" s="23">
        <v>1460</v>
      </c>
      <c r="D399" s="23">
        <v>0</v>
      </c>
      <c r="E399" s="23">
        <v>1460</v>
      </c>
      <c r="F399" s="16">
        <v>1</v>
      </c>
      <c r="G399" s="16">
        <v>6</v>
      </c>
      <c r="H399" s="16">
        <v>5.9102739726027416</v>
      </c>
      <c r="I399" s="16">
        <v>0.62900308996897059</v>
      </c>
    </row>
    <row r="400" spans="2:9" x14ac:dyDescent="0.35">
      <c r="B400" s="10" t="s">
        <v>288</v>
      </c>
      <c r="C400" s="23">
        <v>1460</v>
      </c>
      <c r="D400" s="23">
        <v>0</v>
      </c>
      <c r="E400" s="23">
        <v>1460</v>
      </c>
      <c r="F400" s="16">
        <v>1</v>
      </c>
      <c r="G400" s="16">
        <v>6</v>
      </c>
      <c r="H400" s="16">
        <v>5.7246575342465738</v>
      </c>
      <c r="I400" s="16">
        <v>0.90891266176025076</v>
      </c>
    </row>
    <row r="401" spans="2:9" x14ac:dyDescent="0.35">
      <c r="B401" s="10" t="s">
        <v>43</v>
      </c>
      <c r="C401" s="23">
        <v>1460</v>
      </c>
      <c r="D401" s="23">
        <v>0</v>
      </c>
      <c r="E401" s="23">
        <v>1460</v>
      </c>
      <c r="F401" s="16">
        <v>334</v>
      </c>
      <c r="G401" s="16">
        <v>4692</v>
      </c>
      <c r="H401" s="16">
        <v>1162.6267123287648</v>
      </c>
      <c r="I401" s="16">
        <v>386.58773804107437</v>
      </c>
    </row>
    <row r="402" spans="2:9" x14ac:dyDescent="0.35">
      <c r="B402" s="10" t="s">
        <v>44</v>
      </c>
      <c r="C402" s="23">
        <v>1460</v>
      </c>
      <c r="D402" s="23">
        <v>0</v>
      </c>
      <c r="E402" s="23">
        <v>1460</v>
      </c>
      <c r="F402" s="16">
        <v>0</v>
      </c>
      <c r="G402" s="16">
        <v>2065</v>
      </c>
      <c r="H402" s="16">
        <v>346.99246575342397</v>
      </c>
      <c r="I402" s="16">
        <v>436.528435886257</v>
      </c>
    </row>
    <row r="403" spans="2:9" x14ac:dyDescent="0.35">
      <c r="B403" s="10" t="s">
        <v>45</v>
      </c>
      <c r="C403" s="23">
        <v>1460</v>
      </c>
      <c r="D403" s="23">
        <v>0</v>
      </c>
      <c r="E403" s="23">
        <v>1460</v>
      </c>
      <c r="F403" s="16">
        <v>0</v>
      </c>
      <c r="G403" s="16">
        <v>572</v>
      </c>
      <c r="H403" s="16">
        <v>5.8445205479452076</v>
      </c>
      <c r="I403" s="16">
        <v>48.623081433520248</v>
      </c>
    </row>
    <row r="404" spans="2:9" x14ac:dyDescent="0.35">
      <c r="B404" s="10" t="s">
        <v>46</v>
      </c>
      <c r="C404" s="23">
        <v>1460</v>
      </c>
      <c r="D404" s="23">
        <v>0</v>
      </c>
      <c r="E404" s="23">
        <v>1460</v>
      </c>
      <c r="F404" s="16">
        <v>334</v>
      </c>
      <c r="G404" s="16">
        <v>5642</v>
      </c>
      <c r="H404" s="16">
        <v>1515.463698630138</v>
      </c>
      <c r="I404" s="16">
        <v>525.4803834232024</v>
      </c>
    </row>
    <row r="405" spans="2:9" x14ac:dyDescent="0.35">
      <c r="B405" s="10" t="s">
        <v>47</v>
      </c>
      <c r="C405" s="23">
        <v>1460</v>
      </c>
      <c r="D405" s="23">
        <v>0</v>
      </c>
      <c r="E405" s="23">
        <v>1460</v>
      </c>
      <c r="F405" s="16">
        <v>0</v>
      </c>
      <c r="G405" s="16">
        <v>3</v>
      </c>
      <c r="H405" s="16">
        <v>0.4253424657534246</v>
      </c>
      <c r="I405" s="16">
        <v>0.51891060608980621</v>
      </c>
    </row>
    <row r="406" spans="2:9" x14ac:dyDescent="0.35">
      <c r="B406" s="10" t="s">
        <v>48</v>
      </c>
      <c r="C406" s="23">
        <v>1460</v>
      </c>
      <c r="D406" s="23">
        <v>0</v>
      </c>
      <c r="E406" s="23">
        <v>1460</v>
      </c>
      <c r="F406" s="16">
        <v>0</v>
      </c>
      <c r="G406" s="16">
        <v>2</v>
      </c>
      <c r="H406" s="16">
        <v>5.7534246575342445E-2</v>
      </c>
      <c r="I406" s="16">
        <v>0.23875264627921197</v>
      </c>
    </row>
    <row r="407" spans="2:9" x14ac:dyDescent="0.35">
      <c r="B407" s="10" t="s">
        <v>49</v>
      </c>
      <c r="C407" s="23">
        <v>1460</v>
      </c>
      <c r="D407" s="23">
        <v>0</v>
      </c>
      <c r="E407" s="23">
        <v>1460</v>
      </c>
      <c r="F407" s="16">
        <v>0</v>
      </c>
      <c r="G407" s="16">
        <v>3</v>
      </c>
      <c r="H407" s="16">
        <v>1.5650684931506851</v>
      </c>
      <c r="I407" s="16">
        <v>0.55091580129543183</v>
      </c>
    </row>
    <row r="408" spans="2:9" x14ac:dyDescent="0.35">
      <c r="B408" s="10" t="s">
        <v>50</v>
      </c>
      <c r="C408" s="23">
        <v>1460</v>
      </c>
      <c r="D408" s="23">
        <v>0</v>
      </c>
      <c r="E408" s="23">
        <v>1460</v>
      </c>
      <c r="F408" s="16">
        <v>0</v>
      </c>
      <c r="G408" s="16">
        <v>2</v>
      </c>
      <c r="H408" s="16">
        <v>0.38287671232876758</v>
      </c>
      <c r="I408" s="16">
        <v>0.50288538109289116</v>
      </c>
    </row>
    <row r="409" spans="2:9" x14ac:dyDescent="0.35">
      <c r="B409" s="10" t="s">
        <v>51</v>
      </c>
      <c r="C409" s="23">
        <v>1460</v>
      </c>
      <c r="D409" s="23">
        <v>0</v>
      </c>
      <c r="E409" s="23">
        <v>1460</v>
      </c>
      <c r="F409" s="16">
        <v>0</v>
      </c>
      <c r="G409" s="16">
        <v>8</v>
      </c>
      <c r="H409" s="16">
        <v>2.8664383561643838</v>
      </c>
      <c r="I409" s="16">
        <v>0.81577804414422794</v>
      </c>
    </row>
    <row r="410" spans="2:9" x14ac:dyDescent="0.35">
      <c r="B410" s="10" t="s">
        <v>52</v>
      </c>
      <c r="C410" s="23">
        <v>1460</v>
      </c>
      <c r="D410" s="23">
        <v>0</v>
      </c>
      <c r="E410" s="23">
        <v>1460</v>
      </c>
      <c r="F410" s="16">
        <v>0</v>
      </c>
      <c r="G410" s="16">
        <v>3</v>
      </c>
      <c r="H410" s="16">
        <v>1.0465753424657545</v>
      </c>
      <c r="I410" s="16">
        <v>0.22033819838403076</v>
      </c>
    </row>
    <row r="411" spans="2:9" x14ac:dyDescent="0.35">
      <c r="B411" s="10" t="s">
        <v>289</v>
      </c>
      <c r="C411" s="23">
        <v>1460</v>
      </c>
      <c r="D411" s="23">
        <v>0</v>
      </c>
      <c r="E411" s="23">
        <v>1460</v>
      </c>
      <c r="F411" s="16">
        <v>3</v>
      </c>
      <c r="G411" s="16">
        <v>6</v>
      </c>
      <c r="H411" s="16">
        <v>4.5116438356164466</v>
      </c>
      <c r="I411" s="16">
        <v>0.66375985504108881</v>
      </c>
    </row>
    <row r="412" spans="2:9" x14ac:dyDescent="0.35">
      <c r="B412" s="10" t="s">
        <v>54</v>
      </c>
      <c r="C412" s="23">
        <v>1460</v>
      </c>
      <c r="D412" s="23">
        <v>0</v>
      </c>
      <c r="E412" s="23">
        <v>1460</v>
      </c>
      <c r="F412" s="16">
        <v>2</v>
      </c>
      <c r="G412" s="16">
        <v>14</v>
      </c>
      <c r="H412" s="16">
        <v>6.5178082191780762</v>
      </c>
      <c r="I412" s="16">
        <v>1.6253932905840511</v>
      </c>
    </row>
    <row r="413" spans="2:9" x14ac:dyDescent="0.35">
      <c r="B413" s="10" t="s">
        <v>56</v>
      </c>
      <c r="C413" s="23">
        <v>1460</v>
      </c>
      <c r="D413" s="23">
        <v>0</v>
      </c>
      <c r="E413" s="23">
        <v>1460</v>
      </c>
      <c r="F413" s="16">
        <v>0</v>
      </c>
      <c r="G413" s="16">
        <v>3</v>
      </c>
      <c r="H413" s="16">
        <v>0.61301369863013833</v>
      </c>
      <c r="I413" s="16">
        <v>0.64466638631222972</v>
      </c>
    </row>
    <row r="414" spans="2:9" x14ac:dyDescent="0.35">
      <c r="B414" s="10" t="s">
        <v>290</v>
      </c>
      <c r="C414" s="23">
        <v>1460</v>
      </c>
      <c r="D414" s="23">
        <v>0</v>
      </c>
      <c r="E414" s="23">
        <v>1460</v>
      </c>
      <c r="F414" s="16">
        <v>1</v>
      </c>
      <c r="G414" s="16">
        <v>7</v>
      </c>
      <c r="H414" s="16">
        <v>5.557534246575341</v>
      </c>
      <c r="I414" s="16">
        <v>0.93963342978884368</v>
      </c>
    </row>
    <row r="415" spans="2:9" x14ac:dyDescent="0.35">
      <c r="B415" s="10" t="s">
        <v>59</v>
      </c>
      <c r="C415" s="23">
        <v>1460</v>
      </c>
      <c r="D415" s="23">
        <v>0</v>
      </c>
      <c r="E415" s="23">
        <v>1460</v>
      </c>
      <c r="F415" s="16">
        <v>1900</v>
      </c>
      <c r="G415" s="16">
        <v>2010</v>
      </c>
      <c r="H415" s="16">
        <v>1978.5061638868774</v>
      </c>
      <c r="I415" s="16">
        <v>23.994583259057606</v>
      </c>
    </row>
    <row r="416" spans="2:9" x14ac:dyDescent="0.35">
      <c r="B416" s="10" t="s">
        <v>291</v>
      </c>
      <c r="C416" s="23">
        <v>1460</v>
      </c>
      <c r="D416" s="23">
        <v>0</v>
      </c>
      <c r="E416" s="23">
        <v>1460</v>
      </c>
      <c r="F416" s="16">
        <v>1</v>
      </c>
      <c r="G416" s="16">
        <v>4</v>
      </c>
      <c r="H416" s="16">
        <v>2.7157534246575348</v>
      </c>
      <c r="I416" s="16">
        <v>0.89283096713151922</v>
      </c>
    </row>
    <row r="417" spans="2:9" x14ac:dyDescent="0.35">
      <c r="B417" s="10" t="s">
        <v>61</v>
      </c>
      <c r="C417" s="23">
        <v>1460</v>
      </c>
      <c r="D417" s="23">
        <v>0</v>
      </c>
      <c r="E417" s="23">
        <v>1460</v>
      </c>
      <c r="F417" s="16">
        <v>0</v>
      </c>
      <c r="G417" s="16">
        <v>4</v>
      </c>
      <c r="H417" s="16">
        <v>1.7671232876712313</v>
      </c>
      <c r="I417" s="16">
        <v>0.74731501011110946</v>
      </c>
    </row>
    <row r="418" spans="2:9" x14ac:dyDescent="0.35">
      <c r="B418" s="10" t="s">
        <v>62</v>
      </c>
      <c r="C418" s="23">
        <v>1460</v>
      </c>
      <c r="D418" s="23">
        <v>0</v>
      </c>
      <c r="E418" s="23">
        <v>1460</v>
      </c>
      <c r="F418" s="16">
        <v>0</v>
      </c>
      <c r="G418" s="16">
        <v>1418</v>
      </c>
      <c r="H418" s="16">
        <v>472.98013698630143</v>
      </c>
      <c r="I418" s="16">
        <v>213.80484145338031</v>
      </c>
    </row>
    <row r="419" spans="2:9" x14ac:dyDescent="0.35">
      <c r="B419" s="10" t="s">
        <v>292</v>
      </c>
      <c r="C419" s="23">
        <v>1460</v>
      </c>
      <c r="D419" s="23">
        <v>0</v>
      </c>
      <c r="E419" s="23">
        <v>1460</v>
      </c>
      <c r="F419" s="16">
        <v>1</v>
      </c>
      <c r="G419" s="16">
        <v>6</v>
      </c>
      <c r="H419" s="16">
        <v>3.8102739726027366</v>
      </c>
      <c r="I419" s="16">
        <v>0.72289774166286802</v>
      </c>
    </row>
    <row r="420" spans="2:9" x14ac:dyDescent="0.35">
      <c r="B420" s="10" t="s">
        <v>293</v>
      </c>
      <c r="C420" s="23">
        <v>1460</v>
      </c>
      <c r="D420" s="23">
        <v>0</v>
      </c>
      <c r="E420" s="23">
        <v>1460</v>
      </c>
      <c r="F420" s="16">
        <v>1</v>
      </c>
      <c r="G420" s="16">
        <v>6</v>
      </c>
      <c r="H420" s="16">
        <v>3.8089041095890388</v>
      </c>
      <c r="I420" s="16">
        <v>0.71968514485720114</v>
      </c>
    </row>
    <row r="421" spans="2:9" x14ac:dyDescent="0.35">
      <c r="B421" s="10" t="s">
        <v>294</v>
      </c>
      <c r="C421" s="23">
        <v>1460</v>
      </c>
      <c r="D421" s="23">
        <v>0</v>
      </c>
      <c r="E421" s="23">
        <v>1460</v>
      </c>
      <c r="F421" s="16">
        <v>1</v>
      </c>
      <c r="G421" s="16">
        <v>3</v>
      </c>
      <c r="H421" s="16">
        <v>2.8972602739725999</v>
      </c>
      <c r="I421" s="16">
        <v>0.36520065099510013</v>
      </c>
    </row>
    <row r="422" spans="2:9" x14ac:dyDescent="0.35">
      <c r="B422" s="10" t="s">
        <v>66</v>
      </c>
      <c r="C422" s="23">
        <v>1460</v>
      </c>
      <c r="D422" s="23">
        <v>0</v>
      </c>
      <c r="E422" s="23">
        <v>1460</v>
      </c>
      <c r="F422" s="16">
        <v>0</v>
      </c>
      <c r="G422" s="16">
        <v>857</v>
      </c>
      <c r="H422" s="16">
        <v>94.244520547945157</v>
      </c>
      <c r="I422" s="16">
        <v>125.33879435172422</v>
      </c>
    </row>
    <row r="423" spans="2:9" x14ac:dyDescent="0.35">
      <c r="B423" s="10" t="s">
        <v>67</v>
      </c>
      <c r="C423" s="23">
        <v>1460</v>
      </c>
      <c r="D423" s="23">
        <v>0</v>
      </c>
      <c r="E423" s="23">
        <v>1460</v>
      </c>
      <c r="F423" s="16">
        <v>0</v>
      </c>
      <c r="G423" s="16">
        <v>547</v>
      </c>
      <c r="H423" s="16">
        <v>46.660273972602759</v>
      </c>
      <c r="I423" s="16">
        <v>66.256027676649694</v>
      </c>
    </row>
    <row r="424" spans="2:9" x14ac:dyDescent="0.35">
      <c r="B424" s="10" t="s">
        <v>68</v>
      </c>
      <c r="C424" s="23">
        <v>1460</v>
      </c>
      <c r="D424" s="23">
        <v>0</v>
      </c>
      <c r="E424" s="23">
        <v>1460</v>
      </c>
      <c r="F424" s="16">
        <v>0</v>
      </c>
      <c r="G424" s="16">
        <v>552</v>
      </c>
      <c r="H424" s="16">
        <v>21.954109589041092</v>
      </c>
      <c r="I424" s="16">
        <v>61.119148601728575</v>
      </c>
    </row>
    <row r="425" spans="2:9" x14ac:dyDescent="0.35">
      <c r="B425" s="10" t="s">
        <v>69</v>
      </c>
      <c r="C425" s="23">
        <v>1460</v>
      </c>
      <c r="D425" s="23">
        <v>0</v>
      </c>
      <c r="E425" s="23">
        <v>1460</v>
      </c>
      <c r="F425" s="16">
        <v>0</v>
      </c>
      <c r="G425" s="16">
        <v>508</v>
      </c>
      <c r="H425" s="16">
        <v>3.4095890410959</v>
      </c>
      <c r="I425" s="16">
        <v>29.317330556781872</v>
      </c>
    </row>
    <row r="426" spans="2:9" x14ac:dyDescent="0.35">
      <c r="B426" s="10" t="s">
        <v>70</v>
      </c>
      <c r="C426" s="23">
        <v>1460</v>
      </c>
      <c r="D426" s="23">
        <v>0</v>
      </c>
      <c r="E426" s="23">
        <v>1460</v>
      </c>
      <c r="F426" s="16">
        <v>0</v>
      </c>
      <c r="G426" s="16">
        <v>480</v>
      </c>
      <c r="H426" s="16">
        <v>15.060958904109579</v>
      </c>
      <c r="I426" s="16">
        <v>55.75741528187416</v>
      </c>
    </row>
    <row r="427" spans="2:9" x14ac:dyDescent="0.35">
      <c r="B427" s="10" t="s">
        <v>71</v>
      </c>
      <c r="C427" s="23">
        <v>1460</v>
      </c>
      <c r="D427" s="23">
        <v>0</v>
      </c>
      <c r="E427" s="23">
        <v>1460</v>
      </c>
      <c r="F427" s="16">
        <v>0</v>
      </c>
      <c r="G427" s="16">
        <v>738</v>
      </c>
      <c r="H427" s="16">
        <v>2.7589041095890394</v>
      </c>
      <c r="I427" s="16">
        <v>40.177306944530208</v>
      </c>
    </row>
    <row r="428" spans="2:9" x14ac:dyDescent="0.35">
      <c r="B428" s="10" t="s">
        <v>295</v>
      </c>
      <c r="C428" s="23">
        <v>1460</v>
      </c>
      <c r="D428" s="23">
        <v>0</v>
      </c>
      <c r="E428" s="23">
        <v>1460</v>
      </c>
      <c r="F428" s="16">
        <v>1</v>
      </c>
      <c r="G428" s="16">
        <v>5</v>
      </c>
      <c r="H428" s="16">
        <v>4.6034246575342355</v>
      </c>
      <c r="I428" s="16">
        <v>0.87591443521337531</v>
      </c>
    </row>
    <row r="429" spans="2:9" x14ac:dyDescent="0.35">
      <c r="B429" s="10" t="s">
        <v>75</v>
      </c>
      <c r="C429" s="23">
        <v>1460</v>
      </c>
      <c r="D429" s="23">
        <v>0</v>
      </c>
      <c r="E429" s="23">
        <v>1460</v>
      </c>
      <c r="F429" s="16">
        <v>0</v>
      </c>
      <c r="G429" s="16">
        <v>15500</v>
      </c>
      <c r="H429" s="16">
        <v>43.489041095890485</v>
      </c>
      <c r="I429" s="16">
        <v>496.1230244579441</v>
      </c>
    </row>
    <row r="430" spans="2:9" x14ac:dyDescent="0.35">
      <c r="B430" s="10" t="s">
        <v>76</v>
      </c>
      <c r="C430" s="23">
        <v>1460</v>
      </c>
      <c r="D430" s="23">
        <v>0</v>
      </c>
      <c r="E430" s="23">
        <v>1460</v>
      </c>
      <c r="F430" s="16">
        <v>1</v>
      </c>
      <c r="G430" s="16">
        <v>12</v>
      </c>
      <c r="H430" s="16">
        <v>6.3219178082191778</v>
      </c>
      <c r="I430" s="16">
        <v>2.7036262083595113</v>
      </c>
    </row>
    <row r="431" spans="2:9" x14ac:dyDescent="0.35">
      <c r="B431" s="10" t="s">
        <v>77</v>
      </c>
      <c r="C431" s="23">
        <v>1460</v>
      </c>
      <c r="D431" s="23">
        <v>0</v>
      </c>
      <c r="E431" s="23">
        <v>1460</v>
      </c>
      <c r="F431" s="16">
        <v>2006</v>
      </c>
      <c r="G431" s="16">
        <v>2010</v>
      </c>
      <c r="H431" s="16">
        <v>2007.8157534246575</v>
      </c>
      <c r="I431" s="16">
        <v>1.3280951205521145</v>
      </c>
    </row>
    <row r="432" spans="2:9" x14ac:dyDescent="0.35">
      <c r="B432" s="10" t="s">
        <v>265</v>
      </c>
      <c r="C432" s="23">
        <v>1460</v>
      </c>
      <c r="D432" s="23">
        <v>0</v>
      </c>
      <c r="E432" s="23">
        <v>1460</v>
      </c>
      <c r="F432" s="16">
        <v>13</v>
      </c>
      <c r="G432" s="16">
        <v>17</v>
      </c>
      <c r="H432" s="16">
        <v>15.184246575342479</v>
      </c>
      <c r="I432" s="16">
        <v>1.3280951205521085</v>
      </c>
    </row>
    <row r="433" spans="2:73" x14ac:dyDescent="0.35">
      <c r="B433" s="10" t="s">
        <v>296</v>
      </c>
      <c r="C433" s="23">
        <v>1460</v>
      </c>
      <c r="D433" s="23">
        <v>0</v>
      </c>
      <c r="E433" s="23">
        <v>1460</v>
      </c>
      <c r="F433" s="16">
        <v>1</v>
      </c>
      <c r="G433" s="16">
        <v>9</v>
      </c>
      <c r="H433" s="16">
        <v>4.3116438356164366</v>
      </c>
      <c r="I433" s="16">
        <v>1.1787477395867578</v>
      </c>
    </row>
    <row r="434" spans="2:73" ht="15" thickBot="1" x14ac:dyDescent="0.4">
      <c r="B434" s="14" t="s">
        <v>297</v>
      </c>
      <c r="C434" s="24">
        <v>1460</v>
      </c>
      <c r="D434" s="24">
        <v>0</v>
      </c>
      <c r="E434" s="24">
        <v>1460</v>
      </c>
      <c r="F434" s="17">
        <v>1</v>
      </c>
      <c r="G434" s="17">
        <v>6</v>
      </c>
      <c r="H434" s="17">
        <v>4.8979452054794557</v>
      </c>
      <c r="I434" s="17">
        <v>0.69552266115777106</v>
      </c>
    </row>
    <row r="437" spans="2:73" x14ac:dyDescent="0.35">
      <c r="B437" s="4" t="s">
        <v>652</v>
      </c>
    </row>
    <row r="438" spans="2:73" ht="15" thickBot="1" x14ac:dyDescent="0.4"/>
    <row r="439" spans="2:73" ht="29" x14ac:dyDescent="0.35">
      <c r="B439" s="11"/>
      <c r="C439" s="12" t="s">
        <v>1</v>
      </c>
      <c r="D439" s="12" t="s">
        <v>264</v>
      </c>
      <c r="E439" s="12" t="s">
        <v>3</v>
      </c>
      <c r="F439" s="12" t="s">
        <v>4</v>
      </c>
      <c r="G439" s="12" t="s">
        <v>266</v>
      </c>
      <c r="H439" s="12" t="s">
        <v>267</v>
      </c>
      <c r="I439" s="12" t="s">
        <v>268</v>
      </c>
      <c r="J439" s="12" t="s">
        <v>269</v>
      </c>
      <c r="K439" s="12" t="s">
        <v>270</v>
      </c>
      <c r="L439" s="12" t="s">
        <v>271</v>
      </c>
      <c r="M439" s="12" t="s">
        <v>272</v>
      </c>
      <c r="N439" s="12" t="s">
        <v>273</v>
      </c>
      <c r="O439" s="12" t="s">
        <v>274</v>
      </c>
      <c r="P439" s="12" t="s">
        <v>275</v>
      </c>
      <c r="Q439" s="12" t="s">
        <v>276</v>
      </c>
      <c r="R439" s="12" t="s">
        <v>17</v>
      </c>
      <c r="S439" s="12" t="s">
        <v>18</v>
      </c>
      <c r="T439" s="12" t="s">
        <v>19</v>
      </c>
      <c r="U439" s="12" t="s">
        <v>20</v>
      </c>
      <c r="V439" s="12" t="s">
        <v>277</v>
      </c>
      <c r="W439" s="12" t="s">
        <v>278</v>
      </c>
      <c r="X439" s="12" t="s">
        <v>279</v>
      </c>
      <c r="Y439" s="12" t="s">
        <v>280</v>
      </c>
      <c r="Z439" s="12" t="s">
        <v>26</v>
      </c>
      <c r="AA439" s="12" t="s">
        <v>281</v>
      </c>
      <c r="AB439" s="12" t="s">
        <v>282</v>
      </c>
      <c r="AC439" s="12" t="s">
        <v>283</v>
      </c>
      <c r="AD439" s="12" t="s">
        <v>284</v>
      </c>
      <c r="AE439" s="12" t="s">
        <v>285</v>
      </c>
      <c r="AF439" s="12" t="s">
        <v>286</v>
      </c>
      <c r="AG439" s="12" t="s">
        <v>34</v>
      </c>
      <c r="AH439" s="12" t="s">
        <v>36</v>
      </c>
      <c r="AI439" s="12" t="s">
        <v>37</v>
      </c>
      <c r="AJ439" s="12" t="s">
        <v>38</v>
      </c>
      <c r="AK439" s="12" t="s">
        <v>287</v>
      </c>
      <c r="AL439" s="12" t="s">
        <v>288</v>
      </c>
      <c r="AM439" s="12" t="s">
        <v>43</v>
      </c>
      <c r="AN439" s="12" t="s">
        <v>44</v>
      </c>
      <c r="AO439" s="12" t="s">
        <v>45</v>
      </c>
      <c r="AP439" s="12" t="s">
        <v>46</v>
      </c>
      <c r="AQ439" s="12" t="s">
        <v>47</v>
      </c>
      <c r="AR439" s="12" t="s">
        <v>48</v>
      </c>
      <c r="AS439" s="12" t="s">
        <v>49</v>
      </c>
      <c r="AT439" s="12" t="s">
        <v>50</v>
      </c>
      <c r="AU439" s="12" t="s">
        <v>51</v>
      </c>
      <c r="AV439" s="12" t="s">
        <v>52</v>
      </c>
      <c r="AW439" s="12" t="s">
        <v>289</v>
      </c>
      <c r="AX439" s="12" t="s">
        <v>54</v>
      </c>
      <c r="AY439" s="12" t="s">
        <v>56</v>
      </c>
      <c r="AZ439" s="12" t="s">
        <v>290</v>
      </c>
      <c r="BA439" s="12" t="s">
        <v>59</v>
      </c>
      <c r="BB439" s="12" t="s">
        <v>291</v>
      </c>
      <c r="BC439" s="12" t="s">
        <v>61</v>
      </c>
      <c r="BD439" s="12" t="s">
        <v>62</v>
      </c>
      <c r="BE439" s="12" t="s">
        <v>292</v>
      </c>
      <c r="BF439" s="12" t="s">
        <v>293</v>
      </c>
      <c r="BG439" s="12" t="s">
        <v>294</v>
      </c>
      <c r="BH439" s="12" t="s">
        <v>66</v>
      </c>
      <c r="BI439" s="12" t="s">
        <v>67</v>
      </c>
      <c r="BJ439" s="12" t="s">
        <v>68</v>
      </c>
      <c r="BK439" s="12" t="s">
        <v>69</v>
      </c>
      <c r="BL439" s="12" t="s">
        <v>70</v>
      </c>
      <c r="BM439" s="12" t="s">
        <v>71</v>
      </c>
      <c r="BN439" s="12" t="s">
        <v>295</v>
      </c>
      <c r="BO439" s="12" t="s">
        <v>75</v>
      </c>
      <c r="BP439" s="12" t="s">
        <v>76</v>
      </c>
      <c r="BQ439" s="12" t="s">
        <v>77</v>
      </c>
      <c r="BR439" s="12" t="s">
        <v>265</v>
      </c>
      <c r="BS439" s="12" t="s">
        <v>296</v>
      </c>
      <c r="BT439" s="12" t="s">
        <v>297</v>
      </c>
      <c r="BU439" s="26" t="s">
        <v>80</v>
      </c>
    </row>
    <row r="440" spans="2:73" hidden="1" x14ac:dyDescent="0.35">
      <c r="B440" s="13" t="s">
        <v>1</v>
      </c>
      <c r="C440" s="31">
        <v>1</v>
      </c>
      <c r="D440" s="15">
        <v>-0.21153453710642997</v>
      </c>
      <c r="E440" s="15">
        <v>-0.35705587812076339</v>
      </c>
      <c r="F440" s="15">
        <v>-0.13978108172014597</v>
      </c>
      <c r="G440" s="15">
        <v>-2.4968591102695527E-2</v>
      </c>
      <c r="H440" s="15">
        <v>-0.1036999794437703</v>
      </c>
      <c r="I440" s="15">
        <v>-2.7855948750540611E-2</v>
      </c>
      <c r="J440" s="15">
        <v>2.2843835600258561E-2</v>
      </c>
      <c r="K440" s="15">
        <v>8.1582363835791566E-2</v>
      </c>
      <c r="L440" s="15">
        <v>2.5671507534940814E-2</v>
      </c>
      <c r="M440" s="15">
        <v>0.29072631828709827</v>
      </c>
      <c r="N440" s="15">
        <v>3.916514258908961E-2</v>
      </c>
      <c r="O440" s="15">
        <v>-5.5054749282323116E-2</v>
      </c>
      <c r="P440" s="15">
        <v>0.22371800754570936</v>
      </c>
      <c r="Q440" s="15">
        <v>0.29786221954091474</v>
      </c>
      <c r="R440" s="15">
        <v>3.2627707521841985E-2</v>
      </c>
      <c r="S440" s="15">
        <v>-5.9315817084104695E-2</v>
      </c>
      <c r="T440" s="15">
        <v>2.7850136946705815E-2</v>
      </c>
      <c r="U440" s="15">
        <v>4.0581044784064275E-2</v>
      </c>
      <c r="V440" s="15">
        <v>-7.2121414336069167E-2</v>
      </c>
      <c r="W440" s="15">
        <v>2.5127247018511031E-2</v>
      </c>
      <c r="X440" s="15">
        <v>3.9847949193102576E-2</v>
      </c>
      <c r="Y440" s="15">
        <v>3.2560411898990178E-2</v>
      </c>
      <c r="Z440" s="15">
        <v>2.2894690331059057E-2</v>
      </c>
      <c r="AA440" s="15">
        <v>1.6177808126791506E-2</v>
      </c>
      <c r="AB440" s="15">
        <v>-6.4685531774239358E-2</v>
      </c>
      <c r="AC440" s="15">
        <v>7.6605165876581519E-2</v>
      </c>
      <c r="AD440" s="15">
        <v>5.1122061712733625E-2</v>
      </c>
      <c r="AE440" s="15">
        <v>-1.5839286873956127E-2</v>
      </c>
      <c r="AF440" s="15">
        <v>0.12337780985040564</v>
      </c>
      <c r="AG440" s="15">
        <v>-6.9835749167100489E-2</v>
      </c>
      <c r="AH440" s="15">
        <v>-6.5648579188523876E-2</v>
      </c>
      <c r="AI440" s="15">
        <v>-0.14075948083501169</v>
      </c>
      <c r="AJ440" s="15">
        <v>-0.23851840931511895</v>
      </c>
      <c r="AK440" s="15">
        <v>-4.6791964213868914E-2</v>
      </c>
      <c r="AL440" s="15">
        <v>4.7200312679160299E-2</v>
      </c>
      <c r="AM440" s="15">
        <v>-0.25175835187837914</v>
      </c>
      <c r="AN440" s="15">
        <v>0.30788572075985926</v>
      </c>
      <c r="AO440" s="15">
        <v>4.6473755899517154E-2</v>
      </c>
      <c r="AP440" s="15">
        <v>7.4853179657799418E-2</v>
      </c>
      <c r="AQ440" s="15">
        <v>3.4910257790447012E-3</v>
      </c>
      <c r="AR440" s="15">
        <v>-2.3325345518022773E-3</v>
      </c>
      <c r="AS440" s="15">
        <v>0.13160822241028108</v>
      </c>
      <c r="AT440" s="15">
        <v>0.17735438864391687</v>
      </c>
      <c r="AU440" s="15">
        <v>-2.3438028460627057E-2</v>
      </c>
      <c r="AV440" s="15">
        <v>0.28172104026488132</v>
      </c>
      <c r="AW440" s="15">
        <v>-1.2382618246822628E-2</v>
      </c>
      <c r="AX440" s="15">
        <v>4.0380064783676138E-2</v>
      </c>
      <c r="AY440" s="15">
        <v>-4.5569340274569381E-2</v>
      </c>
      <c r="AZ440" s="15">
        <v>-0.10724730897121719</v>
      </c>
      <c r="BA440" s="15">
        <v>8.0187262224069591E-2</v>
      </c>
      <c r="BB440" s="15">
        <v>-3.3077251273056933E-2</v>
      </c>
      <c r="BC440" s="15">
        <v>-4.0109793135783653E-2</v>
      </c>
      <c r="BD440" s="15">
        <v>-9.8671543192564395E-2</v>
      </c>
      <c r="BE440" s="15">
        <v>-7.2945818579343596E-2</v>
      </c>
      <c r="BF440" s="15">
        <v>-8.9846496117307439E-2</v>
      </c>
      <c r="BG440" s="15">
        <v>-2.5973338977432387E-2</v>
      </c>
      <c r="BH440" s="15">
        <v>-1.2579358249219574E-2</v>
      </c>
      <c r="BI440" s="15">
        <v>-6.1001212319422302E-3</v>
      </c>
      <c r="BJ440" s="15">
        <v>-1.2036621902094759E-2</v>
      </c>
      <c r="BK440" s="15">
        <v>-4.3824549175608463E-2</v>
      </c>
      <c r="BL440" s="15">
        <v>-2.6030176699806663E-2</v>
      </c>
      <c r="BM440" s="15">
        <v>8.2827075796244182E-3</v>
      </c>
      <c r="BN440" s="15">
        <v>0.11697559379123593</v>
      </c>
      <c r="BO440" s="15">
        <v>-7.683291329865968E-3</v>
      </c>
      <c r="BP440" s="15">
        <v>-1.3584643238322354E-2</v>
      </c>
      <c r="BQ440" s="15">
        <v>-2.1407037851097217E-2</v>
      </c>
      <c r="BR440" s="15">
        <v>2.1407037851093505E-2</v>
      </c>
      <c r="BS440" s="15">
        <v>-3.8258713090967247E-2</v>
      </c>
      <c r="BT440" s="15">
        <v>-4.0938802422366881E-2</v>
      </c>
      <c r="BU440" s="28">
        <v>-8.428413512659505E-2</v>
      </c>
    </row>
    <row r="441" spans="2:73" hidden="1" x14ac:dyDescent="0.35">
      <c r="B441" s="10" t="s">
        <v>264</v>
      </c>
      <c r="C441" s="16">
        <v>-0.21153453710642997</v>
      </c>
      <c r="D441" s="32">
        <v>1</v>
      </c>
      <c r="E441" s="16">
        <v>0.25776689736244635</v>
      </c>
      <c r="F441" s="16">
        <v>0.14085937006434351</v>
      </c>
      <c r="G441" s="16">
        <v>8.4606123400216837E-2</v>
      </c>
      <c r="H441" s="16">
        <v>0.18716558553225071</v>
      </c>
      <c r="I441" s="16">
        <v>4.5657055026037799E-2</v>
      </c>
      <c r="J441" s="16">
        <v>-9.3998295943728272E-3</v>
      </c>
      <c r="K441" s="16">
        <v>-7.6003928976357035E-2</v>
      </c>
      <c r="L441" s="16">
        <v>-6.2083731431507279E-3</v>
      </c>
      <c r="M441" s="16">
        <v>0.10219541736716789</v>
      </c>
      <c r="N441" s="16">
        <v>8.8490073636631764E-2</v>
      </c>
      <c r="O441" s="16">
        <v>1.3066094729954217E-2</v>
      </c>
      <c r="P441" s="16">
        <v>-5.915759009568089E-2</v>
      </c>
      <c r="Q441" s="16">
        <v>0.12497420213548315</v>
      </c>
      <c r="R441" s="16">
        <v>0.26930188255757959</v>
      </c>
      <c r="S441" s="16">
        <v>-0.14635047056996942</v>
      </c>
      <c r="T441" s="16">
        <v>0.46191743922230355</v>
      </c>
      <c r="U441" s="16">
        <v>0.24113829619241892</v>
      </c>
      <c r="V441" s="16">
        <v>3.8141754211966881E-2</v>
      </c>
      <c r="W441" s="16">
        <v>-3.5750798642919107E-2</v>
      </c>
      <c r="X441" s="16">
        <v>9.2235893873748795E-2</v>
      </c>
      <c r="Y441" s="16">
        <v>0.15724064712956295</v>
      </c>
      <c r="Z441" s="16">
        <v>0.12813516401583586</v>
      </c>
      <c r="AA441" s="16">
        <v>0.27459471144182113</v>
      </c>
      <c r="AB441" s="16">
        <v>-5.4356847915035797E-2</v>
      </c>
      <c r="AC441" s="16">
        <v>0.17879403690872278</v>
      </c>
      <c r="AD441" s="16">
        <v>0.21612445235491337</v>
      </c>
      <c r="AE441" s="16">
        <v>6.3747531362834536E-2</v>
      </c>
      <c r="AF441" s="16">
        <v>3.5116589678675057E-2</v>
      </c>
      <c r="AG441" s="16">
        <v>0.17005881744711496</v>
      </c>
      <c r="AH441" s="16">
        <v>3.5922308359774481E-2</v>
      </c>
      <c r="AI441" s="16">
        <v>4.6960010806440987E-2</v>
      </c>
      <c r="AJ441" s="16">
        <v>0.23730858465016405</v>
      </c>
      <c r="AK441" s="16">
        <v>0.11719292835629405</v>
      </c>
      <c r="AL441" s="16">
        <v>0.18875075912249173</v>
      </c>
      <c r="AM441" s="16">
        <v>0.24046495734094606</v>
      </c>
      <c r="AN441" s="16">
        <v>-7.8827909699976176E-3</v>
      </c>
      <c r="AO441" s="16">
        <v>-0.10573224259635661</v>
      </c>
      <c r="AP441" s="16">
        <v>0.16057443197486881</v>
      </c>
      <c r="AQ441" s="16">
        <v>0.12011941972549077</v>
      </c>
      <c r="AR441" s="16">
        <v>2.5223187316898956E-2</v>
      </c>
      <c r="AS441" s="16">
        <v>0.26677159195458267</v>
      </c>
      <c r="AT441" s="16">
        <v>0.16897818643391641</v>
      </c>
      <c r="AU441" s="16">
        <v>0.10590343176280663</v>
      </c>
      <c r="AV441" s="16">
        <v>-0.11171298085882463</v>
      </c>
      <c r="AW441" s="16">
        <v>0.24701012409597345</v>
      </c>
      <c r="AX441" s="16">
        <v>0.12184003820003519</v>
      </c>
      <c r="AY441" s="16">
        <v>0.17051669608751599</v>
      </c>
      <c r="AZ441" s="16">
        <v>0.28827779643133961</v>
      </c>
      <c r="BA441" s="16">
        <v>0.31282367128528676</v>
      </c>
      <c r="BB441" s="16">
        <v>0.28503834813338591</v>
      </c>
      <c r="BC441" s="16">
        <v>0.25343286841923629</v>
      </c>
      <c r="BD441" s="16">
        <v>0.25566728926665139</v>
      </c>
      <c r="BE441" s="16">
        <v>0.1738168528347393</v>
      </c>
      <c r="BF441" s="16">
        <v>0.17271231730181322</v>
      </c>
      <c r="BG441" s="16">
        <v>0.24801000697282424</v>
      </c>
      <c r="BH441" s="16">
        <v>0.12559690062825871</v>
      </c>
      <c r="BI441" s="16">
        <v>9.2445558529913902E-2</v>
      </c>
      <c r="BJ441" s="16">
        <v>-0.22478880764650272</v>
      </c>
      <c r="BK441" s="16">
        <v>3.2780966469006134E-2</v>
      </c>
      <c r="BL441" s="16">
        <v>2.4212691370620022E-2</v>
      </c>
      <c r="BM441" s="16">
        <v>2.4663357126211548E-2</v>
      </c>
      <c r="BN441" s="16">
        <v>4.5850726681758019E-2</v>
      </c>
      <c r="BO441" s="16">
        <v>7.8632519175746412E-4</v>
      </c>
      <c r="BP441" s="16">
        <v>-4.7022760862500063E-3</v>
      </c>
      <c r="BQ441" s="16">
        <v>1.0486223661899444E-2</v>
      </c>
      <c r="BR441" s="16">
        <v>-1.0486223661899396E-2</v>
      </c>
      <c r="BS441" s="16">
        <v>0.16583651133271604</v>
      </c>
      <c r="BT441" s="16">
        <v>0.12933886139743919</v>
      </c>
      <c r="BU441" s="29">
        <v>0.32460953442313817</v>
      </c>
    </row>
    <row r="442" spans="2:73" hidden="1" x14ac:dyDescent="0.35">
      <c r="B442" s="10" t="s">
        <v>3</v>
      </c>
      <c r="C442" s="16">
        <v>-0.35705587812076339</v>
      </c>
      <c r="D442" s="16">
        <v>0.25776689736244635</v>
      </c>
      <c r="E442" s="32">
        <v>1</v>
      </c>
      <c r="F442" s="16">
        <v>0.30679460475961862</v>
      </c>
      <c r="G442" s="16">
        <v>-3.7322770107234671E-2</v>
      </c>
      <c r="H442" s="16">
        <v>0.16071319202271589</v>
      </c>
      <c r="I442" s="16">
        <v>4.9203036287599616E-2</v>
      </c>
      <c r="J442" s="16">
        <v>-1.0573339236726026E-17</v>
      </c>
      <c r="K442" s="16">
        <v>-0.1258856155270025</v>
      </c>
      <c r="L442" s="16">
        <v>-6.7608098070310027E-2</v>
      </c>
      <c r="M442" s="16">
        <v>-0.12436518624747092</v>
      </c>
      <c r="N442" s="16">
        <v>-6.0266642460141281E-2</v>
      </c>
      <c r="O442" s="16">
        <v>-5.1700007649084147E-2</v>
      </c>
      <c r="P442" s="16">
        <v>-0.33824173723157136</v>
      </c>
      <c r="Q442" s="16">
        <v>3.3414233608390874E-2</v>
      </c>
      <c r="R442" s="16">
        <v>0.23419623062726833</v>
      </c>
      <c r="S442" s="16">
        <v>-5.2820100097656968E-2</v>
      </c>
      <c r="T442" s="16">
        <v>0.11759797893839732</v>
      </c>
      <c r="U442" s="16">
        <v>8.2745885123819363E-2</v>
      </c>
      <c r="V442" s="16">
        <v>6.520508815092961E-2</v>
      </c>
      <c r="W442" s="16">
        <v>-0.205068960058158</v>
      </c>
      <c r="X442" s="16">
        <v>-7.8633452958406132E-3</v>
      </c>
      <c r="Y442" s="16">
        <v>0.12140720014067438</v>
      </c>
      <c r="Z442" s="16">
        <v>0.17928345178670191</v>
      </c>
      <c r="AA442" s="16">
        <v>0.16505213947494085</v>
      </c>
      <c r="AB442" s="16">
        <v>-1.5562010654816053E-2</v>
      </c>
      <c r="AC442" s="16">
        <v>4.1130084711777086E-2</v>
      </c>
      <c r="AD442" s="16">
        <v>0.14179752902263854</v>
      </c>
      <c r="AE442" s="16">
        <v>4.7242202357241678E-2</v>
      </c>
      <c r="AF442" s="16">
        <v>3.2177837301878225E-2</v>
      </c>
      <c r="AG442" s="16">
        <v>0.21582843513694699</v>
      </c>
      <c r="AH442" s="16">
        <v>4.3339566454315144E-2</v>
      </c>
      <c r="AI442" s="16">
        <v>0.12215560013433042</v>
      </c>
      <c r="AJ442" s="16">
        <v>0.3633577227698086</v>
      </c>
      <c r="AK442" s="16">
        <v>-5.1902920898727715E-3</v>
      </c>
      <c r="AL442" s="16">
        <v>6.1890603934891833E-2</v>
      </c>
      <c r="AM442" s="16">
        <v>0.41426639436890023</v>
      </c>
      <c r="AN442" s="16">
        <v>7.2482665770574842E-2</v>
      </c>
      <c r="AO442" s="16">
        <v>3.6848720754828153E-2</v>
      </c>
      <c r="AP442" s="16">
        <v>0.36839196575160948</v>
      </c>
      <c r="AQ442" s="16">
        <v>9.1480991922424648E-2</v>
      </c>
      <c r="AR442" s="16">
        <v>-6.4192197021005516E-3</v>
      </c>
      <c r="AS442" s="16">
        <v>0.18042420550928662</v>
      </c>
      <c r="AT442" s="16">
        <v>4.8258361997831956E-2</v>
      </c>
      <c r="AU442" s="16">
        <v>0.23702322672724219</v>
      </c>
      <c r="AV442" s="16">
        <v>-5.8046069100830145E-3</v>
      </c>
      <c r="AW442" s="16">
        <v>0.16938857838826513</v>
      </c>
      <c r="AX442" s="16">
        <v>0.32014641710076014</v>
      </c>
      <c r="AY442" s="16">
        <v>0.2357545651149795</v>
      </c>
      <c r="AZ442" s="16">
        <v>0.18882262341489475</v>
      </c>
      <c r="BA442" s="16">
        <v>6.4324186589877416E-2</v>
      </c>
      <c r="BB442" s="16">
        <v>0.21769498922362612</v>
      </c>
      <c r="BC442" s="16">
        <v>0.26972892513550317</v>
      </c>
      <c r="BD442" s="16">
        <v>0.32366289872515158</v>
      </c>
      <c r="BE442" s="16">
        <v>0.10856469155919381</v>
      </c>
      <c r="BF442" s="16">
        <v>0.10381703361868398</v>
      </c>
      <c r="BG442" s="16">
        <v>6.7877617114230973E-2</v>
      </c>
      <c r="BH442" s="16">
        <v>7.7106220931602784E-2</v>
      </c>
      <c r="BI442" s="16">
        <v>0.13745449594308454</v>
      </c>
      <c r="BJ442" s="16">
        <v>9.7900605353690266E-3</v>
      </c>
      <c r="BK442" s="16">
        <v>6.2335471311612364E-2</v>
      </c>
      <c r="BL442" s="16">
        <v>3.7684304544475369E-2</v>
      </c>
      <c r="BM442" s="16">
        <v>0.18086764703385413</v>
      </c>
      <c r="BN442" s="16">
        <v>-2.6132478961340629E-2</v>
      </c>
      <c r="BO442" s="16">
        <v>1.1682748830300254E-3</v>
      </c>
      <c r="BP442" s="16">
        <v>1.0157806672941406E-2</v>
      </c>
      <c r="BQ442" s="16">
        <v>6.7682504039747121E-3</v>
      </c>
      <c r="BR442" s="16">
        <v>-6.7682504039747104E-3</v>
      </c>
      <c r="BS442" s="16">
        <v>0.11233588476835989</v>
      </c>
      <c r="BT442" s="16">
        <v>8.1720611390267456E-2</v>
      </c>
      <c r="BU442" s="29">
        <v>0.33490085154055055</v>
      </c>
    </row>
    <row r="443" spans="2:73" hidden="1" x14ac:dyDescent="0.35">
      <c r="B443" s="10" t="s">
        <v>4</v>
      </c>
      <c r="C443" s="16">
        <v>-0.13978108172014597</v>
      </c>
      <c r="D443" s="16">
        <v>0.14085937006434351</v>
      </c>
      <c r="E443" s="16">
        <v>0.30679460475961862</v>
      </c>
      <c r="F443" s="32">
        <v>1</v>
      </c>
      <c r="G443" s="16">
        <v>-0.19713093862382472</v>
      </c>
      <c r="H443" s="16">
        <v>0.30550471398841328</v>
      </c>
      <c r="I443" s="16">
        <v>0.18371472124239738</v>
      </c>
      <c r="J443" s="16">
        <v>-1.0123183947136205E-2</v>
      </c>
      <c r="K443" s="16">
        <v>-0.16547200778494581</v>
      </c>
      <c r="L443" s="16">
        <v>-0.43686801153334931</v>
      </c>
      <c r="M443" s="16">
        <v>-0.19131673735729041</v>
      </c>
      <c r="N443" s="16">
        <v>-1.6586807832794728E-2</v>
      </c>
      <c r="O443" s="16">
        <v>-4.0705894413830129E-2</v>
      </c>
      <c r="P443" s="16">
        <v>-0.20117710137349462</v>
      </c>
      <c r="Q443" s="16">
        <v>-2.5702981821240433E-2</v>
      </c>
      <c r="R443" s="16">
        <v>0.10580574175496441</v>
      </c>
      <c r="S443" s="16">
        <v>-5.6362702740992178E-3</v>
      </c>
      <c r="T443" s="16">
        <v>1.4227651757024656E-2</v>
      </c>
      <c r="U443" s="16">
        <v>1.3788427078154837E-2</v>
      </c>
      <c r="V443" s="16">
        <v>-1.8793889115606175E-2</v>
      </c>
      <c r="W443" s="16">
        <v>-0.19376704057607214</v>
      </c>
      <c r="X443" s="16">
        <v>-0.11691556107965995</v>
      </c>
      <c r="Y443" s="16">
        <v>5.9416145491218118E-3</v>
      </c>
      <c r="Z443" s="16">
        <v>0.10396022722614823</v>
      </c>
      <c r="AA443" s="16">
        <v>5.5570053428641186E-2</v>
      </c>
      <c r="AB443" s="16">
        <v>1.47319716204697E-2</v>
      </c>
      <c r="AC443" s="16">
        <v>-4.1010555440459201E-2</v>
      </c>
      <c r="AD443" s="16">
        <v>7.2335537519498991E-2</v>
      </c>
      <c r="AE443" s="16">
        <v>3.1349186820972395E-2</v>
      </c>
      <c r="AF443" s="16">
        <v>-3.1978028474401676E-2</v>
      </c>
      <c r="AG443" s="16">
        <v>0.21410313070557835</v>
      </c>
      <c r="AH443" s="16">
        <v>0.11116974549624933</v>
      </c>
      <c r="AI443" s="16">
        <v>-2.6183599500954526E-3</v>
      </c>
      <c r="AJ443" s="16">
        <v>0.26083313454515783</v>
      </c>
      <c r="AK443" s="16">
        <v>-0.10116216198490112</v>
      </c>
      <c r="AL443" s="16">
        <v>4.6540495269492957E-2</v>
      </c>
      <c r="AM443" s="16">
        <v>0.29947457850776343</v>
      </c>
      <c r="AN443" s="16">
        <v>5.0985948293493476E-2</v>
      </c>
      <c r="AO443" s="16">
        <v>4.778969866349651E-3</v>
      </c>
      <c r="AP443" s="16">
        <v>0.2631161671671482</v>
      </c>
      <c r="AQ443" s="16">
        <v>0.15815453106001759</v>
      </c>
      <c r="AR443" s="16">
        <v>4.8045570888297674E-2</v>
      </c>
      <c r="AS443" s="16">
        <v>0.12603062651964334</v>
      </c>
      <c r="AT443" s="16">
        <v>1.4259468566431722E-2</v>
      </c>
      <c r="AU443" s="16">
        <v>0.11968990815131675</v>
      </c>
      <c r="AV443" s="16">
        <v>-1.7783870504841634E-2</v>
      </c>
      <c r="AW443" s="16">
        <v>6.7863518512828236E-2</v>
      </c>
      <c r="AX443" s="16">
        <v>0.19001477762540814</v>
      </c>
      <c r="AY443" s="16">
        <v>0.2713640096245441</v>
      </c>
      <c r="AZ443" s="16">
        <v>0.10529775625649121</v>
      </c>
      <c r="BA443" s="16">
        <v>-2.4812053097112853E-2</v>
      </c>
      <c r="BB443" s="16">
        <v>0.1247560997887137</v>
      </c>
      <c r="BC443" s="16">
        <v>0.15487073975354065</v>
      </c>
      <c r="BD443" s="16">
        <v>0.18040275515111662</v>
      </c>
      <c r="BE443" s="16">
        <v>7.9313114364162676E-2</v>
      </c>
      <c r="BF443" s="16">
        <v>7.6097175074084075E-2</v>
      </c>
      <c r="BG443" s="16">
        <v>2.963771758447485E-3</v>
      </c>
      <c r="BH443" s="16">
        <v>0.17169768725711362</v>
      </c>
      <c r="BI443" s="16">
        <v>8.4773808840216458E-2</v>
      </c>
      <c r="BJ443" s="16">
        <v>-1.8339733672212262E-2</v>
      </c>
      <c r="BK443" s="16">
        <v>2.0422829586133194E-2</v>
      </c>
      <c r="BL443" s="16">
        <v>4.3160377695251786E-2</v>
      </c>
      <c r="BM443" s="16">
        <v>7.7672391880174135E-2</v>
      </c>
      <c r="BN443" s="16">
        <v>4.786863150414692E-2</v>
      </c>
      <c r="BO443" s="16">
        <v>3.8067692019184377E-2</v>
      </c>
      <c r="BP443" s="16">
        <v>1.2049882225877251E-3</v>
      </c>
      <c r="BQ443" s="16">
        <v>-1.4261407298531953E-2</v>
      </c>
      <c r="BR443" s="16">
        <v>1.4261407298531885E-2</v>
      </c>
      <c r="BS443" s="16">
        <v>2.045212469223778E-2</v>
      </c>
      <c r="BT443" s="16">
        <v>3.2650346375735113E-2</v>
      </c>
      <c r="BU443" s="29">
        <v>0.26384335387140639</v>
      </c>
    </row>
    <row r="444" spans="2:73" hidden="1" x14ac:dyDescent="0.35">
      <c r="B444" s="10" t="s">
        <v>266</v>
      </c>
      <c r="C444" s="16">
        <v>-2.4968591102695527E-2</v>
      </c>
      <c r="D444" s="16">
        <v>8.4606123400216837E-2</v>
      </c>
      <c r="E444" s="16">
        <v>-3.7322770107234671E-2</v>
      </c>
      <c r="F444" s="16">
        <v>-0.19713093862382472</v>
      </c>
      <c r="G444" s="32">
        <v>1</v>
      </c>
      <c r="H444" s="16">
        <v>-2.3313728272521501E-2</v>
      </c>
      <c r="I444" s="16">
        <v>-1.666280653204167E-2</v>
      </c>
      <c r="J444" s="16">
        <v>-1.6817668047430013E-3</v>
      </c>
      <c r="K444" s="16">
        <v>5.3955185907245571E-3</v>
      </c>
      <c r="L444" s="16">
        <v>0.17935952128248053</v>
      </c>
      <c r="M444" s="16">
        <v>9.2754867874948757E-2</v>
      </c>
      <c r="N444" s="16">
        <v>-3.7680143131608834E-2</v>
      </c>
      <c r="O444" s="16">
        <v>-5.0949158486736047E-3</v>
      </c>
      <c r="P444" s="16">
        <v>8.3314919239029644E-2</v>
      </c>
      <c r="Q444" s="16">
        <v>3.0340213869214507E-2</v>
      </c>
      <c r="R444" s="16">
        <v>5.8823186670458778E-2</v>
      </c>
      <c r="S444" s="16">
        <v>4.284839868147329E-2</v>
      </c>
      <c r="T444" s="16">
        <v>2.1136760051270916E-2</v>
      </c>
      <c r="U444" s="16">
        <v>6.5464824295689519E-2</v>
      </c>
      <c r="V444" s="16">
        <v>-2.0891728363247392E-2</v>
      </c>
      <c r="W444" s="16">
        <v>-7.7137776439660652E-3</v>
      </c>
      <c r="X444" s="16">
        <v>4.8521437025437375E-2</v>
      </c>
      <c r="Y444" s="16">
        <v>1.1461532530590216E-2</v>
      </c>
      <c r="Z444" s="16">
        <v>1.7325917793688892E-2</v>
      </c>
      <c r="AA444" s="16">
        <v>0.1002473857661375</v>
      </c>
      <c r="AB444" s="16">
        <v>-1.5212327330522066E-2</v>
      </c>
      <c r="AC444" s="16">
        <v>6.2156875429295981E-2</v>
      </c>
      <c r="AD444" s="16">
        <v>1.1415929436072551E-2</v>
      </c>
      <c r="AE444" s="16">
        <v>-7.572672622250534E-3</v>
      </c>
      <c r="AF444" s="16">
        <v>4.9915185732246322E-3</v>
      </c>
      <c r="AG444" s="16">
        <v>-1.5642721830988533E-2</v>
      </c>
      <c r="AH444" s="16">
        <v>-3.8486735662053524E-2</v>
      </c>
      <c r="AI444" s="16">
        <v>3.5228753281259496E-2</v>
      </c>
      <c r="AJ444" s="16">
        <v>5.0675340708661188E-3</v>
      </c>
      <c r="AK444" s="16">
        <v>-9.1665912245504043E-3</v>
      </c>
      <c r="AL444" s="16">
        <v>1.5883310953439939E-2</v>
      </c>
      <c r="AM444" s="16">
        <v>5.9497241125270077E-3</v>
      </c>
      <c r="AN444" s="16">
        <v>4.6982588488409104E-2</v>
      </c>
      <c r="AO444" s="16">
        <v>7.7241129421349291E-3</v>
      </c>
      <c r="AP444" s="16">
        <v>4.4121335747899476E-2</v>
      </c>
      <c r="AQ444" s="16">
        <v>-5.0524275951202569E-2</v>
      </c>
      <c r="AR444" s="16">
        <v>1.5485329123945273E-2</v>
      </c>
      <c r="AS444" s="16">
        <v>4.6470601698869303E-2</v>
      </c>
      <c r="AT444" s="16">
        <v>2.7627975457162269E-2</v>
      </c>
      <c r="AU444" s="16">
        <v>2.8864970472944437E-2</v>
      </c>
      <c r="AV444" s="16">
        <v>1.3583399276839983E-2</v>
      </c>
      <c r="AW444" s="16">
        <v>6.5668903224617103E-2</v>
      </c>
      <c r="AX444" s="16">
        <v>4.6828430052271934E-2</v>
      </c>
      <c r="AY444" s="16">
        <v>-5.3481173668548949E-3</v>
      </c>
      <c r="AZ444" s="16">
        <v>0.1407118966577805</v>
      </c>
      <c r="BA444" s="16">
        <v>2.4786306981089887E-2</v>
      </c>
      <c r="BB444" s="16">
        <v>1.5528541136086142E-2</v>
      </c>
      <c r="BC444" s="16">
        <v>-2.0024632745867084E-2</v>
      </c>
      <c r="BD444" s="16">
        <v>-4.7794293214866349E-2</v>
      </c>
      <c r="BE444" s="16">
        <v>2.7581042792819616E-2</v>
      </c>
      <c r="BF444" s="16">
        <v>2.7581847411609049E-2</v>
      </c>
      <c r="BG444" s="16">
        <v>1.1248499198004622E-2</v>
      </c>
      <c r="BH444" s="16">
        <v>-1.7989759827088222E-2</v>
      </c>
      <c r="BI444" s="16">
        <v>-5.6638179016146794E-3</v>
      </c>
      <c r="BJ444" s="16">
        <v>2.3082387938633736E-2</v>
      </c>
      <c r="BK444" s="16">
        <v>7.47342734206874E-3</v>
      </c>
      <c r="BL444" s="16">
        <v>-3.3160057430645776E-2</v>
      </c>
      <c r="BM444" s="16">
        <v>4.4126348134239813E-3</v>
      </c>
      <c r="BN444" s="16">
        <v>-2.9094187152763101E-2</v>
      </c>
      <c r="BO444" s="16">
        <v>-2.2733016141012242E-2</v>
      </c>
      <c r="BP444" s="16">
        <v>3.6900339197971036E-3</v>
      </c>
      <c r="BQ444" s="16">
        <v>-2.5043235205042386E-2</v>
      </c>
      <c r="BR444" s="16">
        <v>2.5043235205041148E-2</v>
      </c>
      <c r="BS444" s="16">
        <v>3.5161360637615602E-2</v>
      </c>
      <c r="BT444" s="16">
        <v>3.6766661438636779E-2</v>
      </c>
      <c r="BU444" s="29">
        <v>4.1035535500049909E-2</v>
      </c>
    </row>
    <row r="445" spans="2:73" hidden="1" x14ac:dyDescent="0.35">
      <c r="B445" s="10" t="s">
        <v>267</v>
      </c>
      <c r="C445" s="16">
        <v>-0.1036999794437703</v>
      </c>
      <c r="D445" s="16">
        <v>0.18716558553225071</v>
      </c>
      <c r="E445" s="16">
        <v>0.16071319202271589</v>
      </c>
      <c r="F445" s="16">
        <v>0.30550471398841328</v>
      </c>
      <c r="G445" s="16">
        <v>-2.3313728272521501E-2</v>
      </c>
      <c r="H445" s="32">
        <v>1</v>
      </c>
      <c r="I445" s="16">
        <v>0.15062618794764798</v>
      </c>
      <c r="J445" s="16">
        <v>-2.2852902725622109E-2</v>
      </c>
      <c r="K445" s="16">
        <v>-0.31779665841026677</v>
      </c>
      <c r="L445" s="16">
        <v>-0.15528598128193874</v>
      </c>
      <c r="M445" s="16">
        <v>1.9370499774877262E-2</v>
      </c>
      <c r="N445" s="16">
        <v>3.958398578403071E-2</v>
      </c>
      <c r="O445" s="16">
        <v>-3.8896763115528976E-2</v>
      </c>
      <c r="P445" s="16">
        <v>-2.4225275597124046E-2</v>
      </c>
      <c r="Q445" s="16">
        <v>0.11183194613919314</v>
      </c>
      <c r="R445" s="16">
        <v>0.1915612038180054</v>
      </c>
      <c r="S445" s="16">
        <v>-2.3305092190800188E-2</v>
      </c>
      <c r="T445" s="16">
        <v>0.21845231244785882</v>
      </c>
      <c r="U445" s="16">
        <v>0.17396368181377486</v>
      </c>
      <c r="V445" s="16">
        <v>-3.1931736322512685E-2</v>
      </c>
      <c r="W445" s="16">
        <v>-0.12498376899241635</v>
      </c>
      <c r="X445" s="16">
        <v>5.2562150970831216E-2</v>
      </c>
      <c r="Y445" s="16">
        <v>3.5215198579807171E-2</v>
      </c>
      <c r="Z445" s="16">
        <v>8.6051211308822803E-2</v>
      </c>
      <c r="AA445" s="16">
        <v>0.18395387790153797</v>
      </c>
      <c r="AB445" s="16">
        <v>1.6742405903938832E-2</v>
      </c>
      <c r="AC445" s="16">
        <v>0.15696018190529074</v>
      </c>
      <c r="AD445" s="16">
        <v>0.20017619064755598</v>
      </c>
      <c r="AE445" s="16">
        <v>9.8338042277471199E-2</v>
      </c>
      <c r="AF445" s="16">
        <v>8.8324785120252478E-2</v>
      </c>
      <c r="AG445" s="16">
        <v>0.12736004252528713</v>
      </c>
      <c r="AH445" s="16">
        <v>6.5842537495279449E-2</v>
      </c>
      <c r="AI445" s="16">
        <v>1.447678573563389E-2</v>
      </c>
      <c r="AJ445" s="16">
        <v>0.17120183312487225</v>
      </c>
      <c r="AK445" s="16">
        <v>4.876047274598052E-2</v>
      </c>
      <c r="AL445" s="16">
        <v>0.10799677291966327</v>
      </c>
      <c r="AM445" s="16">
        <v>0.16721331741953985</v>
      </c>
      <c r="AN445" s="16">
        <v>9.4303794100887239E-2</v>
      </c>
      <c r="AO445" s="16">
        <v>2.4682051043935557E-3</v>
      </c>
      <c r="AP445" s="16">
        <v>0.2015849134772337</v>
      </c>
      <c r="AQ445" s="16">
        <v>4.9110019144162909E-2</v>
      </c>
      <c r="AR445" s="16">
        <v>6.9924933516887278E-2</v>
      </c>
      <c r="AS445" s="16">
        <v>0.18209953260899966</v>
      </c>
      <c r="AT445" s="16">
        <v>0.11451521783042891</v>
      </c>
      <c r="AU445" s="16">
        <v>5.749463849152537E-2</v>
      </c>
      <c r="AV445" s="16">
        <v>-9.1357919120753708E-2</v>
      </c>
      <c r="AW445" s="16">
        <v>0.15508517124246071</v>
      </c>
      <c r="AX445" s="16">
        <v>0.13049195310885803</v>
      </c>
      <c r="AY445" s="16">
        <v>0.18153451023921949</v>
      </c>
      <c r="AZ445" s="16">
        <v>0.18120490967825917</v>
      </c>
      <c r="BA445" s="16">
        <v>0.1892657791289144</v>
      </c>
      <c r="BB445" s="16">
        <v>0.22451366406143936</v>
      </c>
      <c r="BC445" s="16">
        <v>0.19078830197728019</v>
      </c>
      <c r="BD445" s="16">
        <v>0.1645051707496768</v>
      </c>
      <c r="BE445" s="16">
        <v>0.10869640730002489</v>
      </c>
      <c r="BF445" s="16">
        <v>0.10023670298069051</v>
      </c>
      <c r="BG445" s="16">
        <v>9.5922218989086663E-2</v>
      </c>
      <c r="BH445" s="16">
        <v>0.15893704045511339</v>
      </c>
      <c r="BI445" s="16">
        <v>9.6004936195962384E-2</v>
      </c>
      <c r="BJ445" s="16">
        <v>-9.4764484504089294E-2</v>
      </c>
      <c r="BK445" s="16">
        <v>3.6692319494966964E-2</v>
      </c>
      <c r="BL445" s="16">
        <v>7.3205116634191547E-2</v>
      </c>
      <c r="BM445" s="16">
        <v>2.7191260663009198E-2</v>
      </c>
      <c r="BN445" s="16">
        <v>8.9342245701090325E-2</v>
      </c>
      <c r="BO445" s="16">
        <v>2.472619477717445E-2</v>
      </c>
      <c r="BP445" s="16">
        <v>2.4875614290360306E-2</v>
      </c>
      <c r="BQ445" s="16">
        <v>-2.8791710003879045E-2</v>
      </c>
      <c r="BR445" s="16">
        <v>2.8791710003879169E-2</v>
      </c>
      <c r="BS445" s="16">
        <v>4.5887654677054371E-2</v>
      </c>
      <c r="BT445" s="16">
        <v>5.7254814791103122E-2</v>
      </c>
      <c r="BU445" s="29">
        <v>0.26569895740347038</v>
      </c>
    </row>
    <row r="446" spans="2:73" hidden="1" x14ac:dyDescent="0.35">
      <c r="B446" s="10" t="s">
        <v>268</v>
      </c>
      <c r="C446" s="16">
        <v>-2.7855948750540611E-2</v>
      </c>
      <c r="D446" s="16">
        <v>4.5657055026037799E-2</v>
      </c>
      <c r="E446" s="16">
        <v>4.9203036287599616E-2</v>
      </c>
      <c r="F446" s="16">
        <v>0.18371472124239738</v>
      </c>
      <c r="G446" s="16">
        <v>-1.666280653204167E-2</v>
      </c>
      <c r="H446" s="16">
        <v>0.15062618794764798</v>
      </c>
      <c r="I446" s="32">
        <v>1</v>
      </c>
      <c r="J446" s="16">
        <v>2.9103840302705164E-3</v>
      </c>
      <c r="K446" s="16">
        <v>-5.7168227107011804E-2</v>
      </c>
      <c r="L446" s="16">
        <v>-0.30028043244934094</v>
      </c>
      <c r="M446" s="16">
        <v>-3.5307707029107349E-2</v>
      </c>
      <c r="N446" s="16">
        <v>4.4752961262314282E-2</v>
      </c>
      <c r="O446" s="16">
        <v>3.8207061335045103E-2</v>
      </c>
      <c r="P446" s="16">
        <v>2.6404405405024752E-2</v>
      </c>
      <c r="Q446" s="16">
        <v>3.015837082511617E-2</v>
      </c>
      <c r="R446" s="16">
        <v>0.10546820469121822</v>
      </c>
      <c r="S446" s="16">
        <v>-4.2437393542948627E-2</v>
      </c>
      <c r="T446" s="16">
        <v>0.13514526085621892</v>
      </c>
      <c r="U446" s="16">
        <v>9.443272616057162E-2</v>
      </c>
      <c r="V446" s="16">
        <v>-4.2605831980556806E-2</v>
      </c>
      <c r="W446" s="16">
        <v>-8.1071298466979386E-2</v>
      </c>
      <c r="X446" s="16">
        <v>6.2213980625257605E-2</v>
      </c>
      <c r="Y446" s="16">
        <v>6.0314817665793233E-2</v>
      </c>
      <c r="Z446" s="16">
        <v>3.0033604713607751E-2</v>
      </c>
      <c r="AA446" s="16">
        <v>9.0455339786456479E-2</v>
      </c>
      <c r="AB446" s="16">
        <v>-1.7791555015726924E-2</v>
      </c>
      <c r="AC446" s="16">
        <v>8.2857829786524478E-2</v>
      </c>
      <c r="AD446" s="16">
        <v>0.12218502980688244</v>
      </c>
      <c r="AE446" s="16">
        <v>1.8622752350023253E-2</v>
      </c>
      <c r="AF446" s="16">
        <v>6.7955731599121813E-2</v>
      </c>
      <c r="AG446" s="16">
        <v>8.1854220907720543E-2</v>
      </c>
      <c r="AH446" s="16">
        <v>1.6516096827215753E-3</v>
      </c>
      <c r="AI446" s="16">
        <v>1.4979665752200313E-4</v>
      </c>
      <c r="AJ446" s="16">
        <v>8.5857586970570887E-2</v>
      </c>
      <c r="AK446" s="16">
        <v>1.3441386545827334E-2</v>
      </c>
      <c r="AL446" s="16">
        <v>4.0392316023268045E-2</v>
      </c>
      <c r="AM446" s="16">
        <v>5.4802081394260044E-2</v>
      </c>
      <c r="AN446" s="16">
        <v>-2.2667340641298012E-2</v>
      </c>
      <c r="AO446" s="16">
        <v>-8.4768208371627504E-2</v>
      </c>
      <c r="AP446" s="16">
        <v>1.364310192698874E-2</v>
      </c>
      <c r="AQ446" s="16">
        <v>8.7924143377168765E-2</v>
      </c>
      <c r="AR446" s="16">
        <v>6.2529038154193348E-2</v>
      </c>
      <c r="AS446" s="16">
        <v>6.0142004502040033E-2</v>
      </c>
      <c r="AT446" s="16">
        <v>3.1807105888822193E-3</v>
      </c>
      <c r="AU446" s="16">
        <v>-6.5825016289272134E-2</v>
      </c>
      <c r="AV446" s="16">
        <v>-2.3506771700220891E-2</v>
      </c>
      <c r="AW446" s="16">
        <v>8.1818670535608845E-2</v>
      </c>
      <c r="AX446" s="16">
        <v>-1.4808207478305947E-2</v>
      </c>
      <c r="AY446" s="16">
        <v>7.8570676041043036E-2</v>
      </c>
      <c r="AZ446" s="16">
        <v>7.3441850131576725E-2</v>
      </c>
      <c r="BA446" s="16">
        <v>9.8345081595679229E-2</v>
      </c>
      <c r="BB446" s="16">
        <v>0.12583360709569177</v>
      </c>
      <c r="BC446" s="16">
        <v>0.12638392845712451</v>
      </c>
      <c r="BD446" s="16">
        <v>0.10945069983114739</v>
      </c>
      <c r="BE446" s="16">
        <v>5.4473784183061202E-2</v>
      </c>
      <c r="BF446" s="16">
        <v>3.7994941566819644E-2</v>
      </c>
      <c r="BG446" s="16">
        <v>2.7113506062795157E-2</v>
      </c>
      <c r="BH446" s="16">
        <v>9.7112086679468287E-2</v>
      </c>
      <c r="BI446" s="16">
        <v>-2.6859360842456916E-2</v>
      </c>
      <c r="BJ446" s="16">
        <v>-6.6415086627566233E-2</v>
      </c>
      <c r="BK446" s="16">
        <v>4.8381103454593712E-2</v>
      </c>
      <c r="BL446" s="16">
        <v>2.2553726565049353E-3</v>
      </c>
      <c r="BM446" s="16">
        <v>-2.583599386486753E-2</v>
      </c>
      <c r="BN446" s="16">
        <v>6.7740694493329798E-2</v>
      </c>
      <c r="BO446" s="16">
        <v>9.6107841046332615E-5</v>
      </c>
      <c r="BP446" s="16">
        <v>8.4236131011138804E-2</v>
      </c>
      <c r="BQ446" s="16">
        <v>-1.6689282985913337E-2</v>
      </c>
      <c r="BR446" s="16">
        <v>1.6689282985913639E-2</v>
      </c>
      <c r="BS446" s="16">
        <v>7.2695163943216262E-2</v>
      </c>
      <c r="BT446" s="16">
        <v>8.202465340966332E-2</v>
      </c>
      <c r="BU446" s="29">
        <v>0.15843700454076115</v>
      </c>
    </row>
    <row r="447" spans="2:73" hidden="1" x14ac:dyDescent="0.35">
      <c r="B447" s="10" t="s">
        <v>269</v>
      </c>
      <c r="C447" s="16">
        <v>2.2843835600258561E-2</v>
      </c>
      <c r="D447" s="16">
        <v>-9.3998295943728272E-3</v>
      </c>
      <c r="E447" s="16">
        <v>-1.0573339236726026E-17</v>
      </c>
      <c r="F447" s="16">
        <v>-1.0123183947136205E-2</v>
      </c>
      <c r="G447" s="16">
        <v>-1.6817668047430013E-3</v>
      </c>
      <c r="H447" s="16">
        <v>-2.2852902725622109E-2</v>
      </c>
      <c r="I447" s="16">
        <v>2.9103840302705164E-3</v>
      </c>
      <c r="J447" s="32">
        <v>1</v>
      </c>
      <c r="K447" s="16">
        <v>6.343354375726977E-2</v>
      </c>
      <c r="L447" s="16">
        <v>-5.9092852514263348E-3</v>
      </c>
      <c r="M447" s="16">
        <v>4.1625439746837016E-2</v>
      </c>
      <c r="N447" s="16">
        <v>-9.2936144440268452E-3</v>
      </c>
      <c r="O447" s="16">
        <v>-2.0764235574853899E-3</v>
      </c>
      <c r="P447" s="16">
        <v>2.7565604633709765E-3</v>
      </c>
      <c r="Q447" s="16">
        <v>2.1902843017288856E-2</v>
      </c>
      <c r="R447" s="16">
        <v>1.8806812153168522E-3</v>
      </c>
      <c r="S447" s="16">
        <v>-9.9940866748493215E-3</v>
      </c>
      <c r="T447" s="16">
        <v>1.1504602518426093E-2</v>
      </c>
      <c r="U447" s="16">
        <v>3.4079774746661601E-2</v>
      </c>
      <c r="V447" s="16">
        <v>5.8900209293032049E-3</v>
      </c>
      <c r="W447" s="16">
        <v>-3.1437358521447844E-3</v>
      </c>
      <c r="X447" s="16">
        <v>4.9418913388286226E-3</v>
      </c>
      <c r="Y447" s="16">
        <v>-2.629298074516094E-2</v>
      </c>
      <c r="Z447" s="16">
        <v>-6.3426651880823567E-2</v>
      </c>
      <c r="AA447" s="16">
        <v>1.8053943647261775E-2</v>
      </c>
      <c r="AB447" s="16">
        <v>6.2338205403121225E-3</v>
      </c>
      <c r="AC447" s="16">
        <v>2.5331919944208296E-2</v>
      </c>
      <c r="AD447" s="16">
        <v>1.4612526091371274E-2</v>
      </c>
      <c r="AE447" s="16">
        <v>-3.0862287607868865E-3</v>
      </c>
      <c r="AF447" s="16">
        <v>-2.7227340592879137E-2</v>
      </c>
      <c r="AG447" s="16">
        <v>1.9100159588078831E-2</v>
      </c>
      <c r="AH447" s="16">
        <v>-4.9912617462966345E-2</v>
      </c>
      <c r="AI447" s="16">
        <v>1.2638604464522682E-2</v>
      </c>
      <c r="AJ447" s="16">
        <v>1.4233382855474392E-2</v>
      </c>
      <c r="AK447" s="16">
        <v>-3.7358273474626521E-3</v>
      </c>
      <c r="AL447" s="16">
        <v>7.8507456191961172E-2</v>
      </c>
      <c r="AM447" s="16">
        <v>-1.2287014946219768E-2</v>
      </c>
      <c r="AN447" s="16">
        <v>2.0817503278654198E-2</v>
      </c>
      <c r="AO447" s="16">
        <v>3.1479479838520236E-3</v>
      </c>
      <c r="AP447" s="16">
        <v>8.5454869539878884E-3</v>
      </c>
      <c r="AQ447" s="16">
        <v>2.1466801131126086E-2</v>
      </c>
      <c r="AR447" s="16">
        <v>-0.10338047426968981</v>
      </c>
      <c r="AS447" s="16">
        <v>2.686191681329738E-2</v>
      </c>
      <c r="AT447" s="16">
        <v>1.9939353698625779E-2</v>
      </c>
      <c r="AU447" s="16">
        <v>-4.2877640534884423E-3</v>
      </c>
      <c r="AV447" s="16">
        <v>5.5358893231778929E-3</v>
      </c>
      <c r="AW447" s="16">
        <v>-1.9268452105247465E-2</v>
      </c>
      <c r="AX447" s="16">
        <v>-7.7693104696200778E-3</v>
      </c>
      <c r="AY447" s="16">
        <v>-1.5721055535554956E-2</v>
      </c>
      <c r="AZ447" s="16">
        <v>4.3411049067086219E-2</v>
      </c>
      <c r="BA447" s="16">
        <v>2.2381662805132336E-2</v>
      </c>
      <c r="BB447" s="16">
        <v>-8.3377166498059315E-3</v>
      </c>
      <c r="BC447" s="16">
        <v>-8.1610021438014435E-3</v>
      </c>
      <c r="BD447" s="16">
        <v>-6.3719565388315417E-3</v>
      </c>
      <c r="BE447" s="16">
        <v>-6.8733930790271453E-3</v>
      </c>
      <c r="BF447" s="16">
        <v>-6.9539240819856667E-3</v>
      </c>
      <c r="BG447" s="16">
        <v>-7.367633200197639E-3</v>
      </c>
      <c r="BH447" s="16">
        <v>1.9692086396920289E-2</v>
      </c>
      <c r="BI447" s="16">
        <v>-2.8198576073716106E-2</v>
      </c>
      <c r="BJ447" s="16">
        <v>9.4071846331422598E-3</v>
      </c>
      <c r="BK447" s="16">
        <v>3.0457815298889465E-3</v>
      </c>
      <c r="BL447" s="16">
        <v>-0.102365482668059</v>
      </c>
      <c r="BM447" s="16">
        <v>1.7983611799122065E-3</v>
      </c>
      <c r="BN447" s="16">
        <v>-1.1857282315195989E-2</v>
      </c>
      <c r="BO447" s="16">
        <v>2.295681240271076E-3</v>
      </c>
      <c r="BP447" s="16">
        <v>5.1551659624072536E-2</v>
      </c>
      <c r="BQ447" s="16">
        <v>-2.3352538265804194E-2</v>
      </c>
      <c r="BR447" s="16">
        <v>2.3352538265803878E-2</v>
      </c>
      <c r="BS447" s="16">
        <v>2.9141787404156797E-2</v>
      </c>
      <c r="BT447" s="16">
        <v>7.1465020311627075E-2</v>
      </c>
      <c r="BU447" s="29">
        <v>1.4314296147248978E-2</v>
      </c>
    </row>
    <row r="448" spans="2:73" hidden="1" x14ac:dyDescent="0.35">
      <c r="B448" s="10" t="s">
        <v>270</v>
      </c>
      <c r="C448" s="16">
        <v>8.1582363835791566E-2</v>
      </c>
      <c r="D448" s="16">
        <v>-7.6003928976357035E-2</v>
      </c>
      <c r="E448" s="16">
        <v>-0.1258856155270025</v>
      </c>
      <c r="F448" s="16">
        <v>-0.16547200778494581</v>
      </c>
      <c r="G448" s="16">
        <v>5.3955185907245571E-3</v>
      </c>
      <c r="H448" s="16">
        <v>-0.31779665841026677</v>
      </c>
      <c r="I448" s="16">
        <v>-5.7168227107011804E-2</v>
      </c>
      <c r="J448" s="16">
        <v>6.343354375726977E-2</v>
      </c>
      <c r="K448" s="32">
        <v>1</v>
      </c>
      <c r="L448" s="16">
        <v>3.7191947349491786E-2</v>
      </c>
      <c r="M448" s="16">
        <v>8.227522402353124E-2</v>
      </c>
      <c r="N448" s="16">
        <v>4.9691317700146523E-2</v>
      </c>
      <c r="O448" s="16">
        <v>8.8701306364160192E-3</v>
      </c>
      <c r="P448" s="16">
        <v>6.642960644840358E-2</v>
      </c>
      <c r="Q448" s="16">
        <v>-3.1649372621665971E-2</v>
      </c>
      <c r="R448" s="16">
        <v>-4.9901627268364245E-2</v>
      </c>
      <c r="S448" s="16">
        <v>-2.9862400823787473E-2</v>
      </c>
      <c r="T448" s="16">
        <v>-2.8654867196856299E-2</v>
      </c>
      <c r="U448" s="16">
        <v>-3.1745316548767062E-2</v>
      </c>
      <c r="V448" s="16">
        <v>3.6256588612369765E-2</v>
      </c>
      <c r="W448" s="16">
        <v>0.1221384590466378</v>
      </c>
      <c r="X448" s="16">
        <v>2.8602346397648831E-2</v>
      </c>
      <c r="Y448" s="16">
        <v>7.6158607220407565E-3</v>
      </c>
      <c r="Z448" s="16">
        <v>-4.5005780748553381E-2</v>
      </c>
      <c r="AA448" s="16">
        <v>-2.2839719963209399E-2</v>
      </c>
      <c r="AB448" s="16">
        <v>-4.8694296213363991E-2</v>
      </c>
      <c r="AC448" s="16">
        <v>1.0495801977372068E-2</v>
      </c>
      <c r="AD448" s="16">
        <v>-3.5126332148230806E-2</v>
      </c>
      <c r="AE448" s="16">
        <v>-3.2805317425516116E-2</v>
      </c>
      <c r="AF448" s="16">
        <v>4.3450007841023411E-3</v>
      </c>
      <c r="AG448" s="16">
        <v>-5.040062506912428E-2</v>
      </c>
      <c r="AH448" s="16">
        <v>-2.0800291834912422E-2</v>
      </c>
      <c r="AI448" s="16">
        <v>9.1332724478822985E-4</v>
      </c>
      <c r="AJ448" s="16">
        <v>-5.9127496862064539E-2</v>
      </c>
      <c r="AK448" s="16">
        <v>1.0529552589253682E-2</v>
      </c>
      <c r="AL448" s="16">
        <v>-3.9532998896446431E-2</v>
      </c>
      <c r="AM448" s="16">
        <v>-8.2944682085566948E-2</v>
      </c>
      <c r="AN448" s="16">
        <v>-4.8161541002288824E-2</v>
      </c>
      <c r="AO448" s="16">
        <v>7.0865376867787194E-3</v>
      </c>
      <c r="AP448" s="16">
        <v>-0.10037427001740551</v>
      </c>
      <c r="AQ448" s="16">
        <v>-2.7839665639600643E-2</v>
      </c>
      <c r="AR448" s="16">
        <v>-2.8877404108708506E-2</v>
      </c>
      <c r="AS448" s="16">
        <v>-1.7611632571351083E-2</v>
      </c>
      <c r="AT448" s="16">
        <v>-3.847610892874849E-2</v>
      </c>
      <c r="AU448" s="16">
        <v>-4.6020250400112026E-2</v>
      </c>
      <c r="AV448" s="16">
        <v>1.7566910025916593E-2</v>
      </c>
      <c r="AW448" s="16">
        <v>-2.4410736197691994E-2</v>
      </c>
      <c r="AX448" s="16">
        <v>-5.1697820671515751E-2</v>
      </c>
      <c r="AY448" s="16">
        <v>-8.1316275618008416E-2</v>
      </c>
      <c r="AZ448" s="16">
        <v>-6.7640539797186428E-2</v>
      </c>
      <c r="BA448" s="16">
        <v>-2.7062624683592364E-2</v>
      </c>
      <c r="BB448" s="16">
        <v>-5.37666988934049E-2</v>
      </c>
      <c r="BC448" s="16">
        <v>-8.4716441813875762E-2</v>
      </c>
      <c r="BD448" s="16">
        <v>-7.8763907147970061E-2</v>
      </c>
      <c r="BE448" s="16">
        <v>-3.9387931027584387E-2</v>
      </c>
      <c r="BF448" s="16">
        <v>-4.258494625435548E-2</v>
      </c>
      <c r="BG448" s="16">
        <v>-6.2873574639922367E-2</v>
      </c>
      <c r="BH448" s="16">
        <v>-6.0303822946141672E-2</v>
      </c>
      <c r="BI448" s="16">
        <v>-5.6755891297022451E-2</v>
      </c>
      <c r="BJ448" s="16">
        <v>-3.4724207262035296E-2</v>
      </c>
      <c r="BK448" s="16">
        <v>-4.4709289491805818E-2</v>
      </c>
      <c r="BL448" s="16">
        <v>-1.4179574832341698E-2</v>
      </c>
      <c r="BM448" s="16">
        <v>-5.0603430049680556E-2</v>
      </c>
      <c r="BN448" s="16">
        <v>5.8921720464260021E-3</v>
      </c>
      <c r="BO448" s="16">
        <v>-4.1532452180840118E-2</v>
      </c>
      <c r="BP448" s="16">
        <v>1.8786563361975116E-2</v>
      </c>
      <c r="BQ448" s="16">
        <v>-1.0753483400355241E-2</v>
      </c>
      <c r="BR448" s="16">
        <v>1.0753483400355108E-2</v>
      </c>
      <c r="BS448" s="16">
        <v>2.0515182206881786E-2</v>
      </c>
      <c r="BT448" s="16">
        <v>4.5573990294327654E-2</v>
      </c>
      <c r="BU448" s="29">
        <v>-0.10570015352670577</v>
      </c>
    </row>
    <row r="449" spans="2:73" hidden="1" x14ac:dyDescent="0.35">
      <c r="B449" s="10" t="s">
        <v>271</v>
      </c>
      <c r="C449" s="16">
        <v>2.5671507534940814E-2</v>
      </c>
      <c r="D449" s="16">
        <v>-6.2083731431507279E-3</v>
      </c>
      <c r="E449" s="16">
        <v>-6.7608098070310027E-2</v>
      </c>
      <c r="F449" s="16">
        <v>-0.43686801153334931</v>
      </c>
      <c r="G449" s="16">
        <v>0.17935952128248053</v>
      </c>
      <c r="H449" s="16">
        <v>-0.15528598128193874</v>
      </c>
      <c r="I449" s="16">
        <v>-0.30028043244934094</v>
      </c>
      <c r="J449" s="16">
        <v>-5.9092852514263348E-3</v>
      </c>
      <c r="K449" s="16">
        <v>3.7191947349491786E-2</v>
      </c>
      <c r="L449" s="32">
        <v>1</v>
      </c>
      <c r="M449" s="16">
        <v>0.15457736903066832</v>
      </c>
      <c r="N449" s="16">
        <v>-2.3259113421939266E-2</v>
      </c>
      <c r="O449" s="16">
        <v>1.4011360966334785E-2</v>
      </c>
      <c r="P449" s="16">
        <v>5.9236057460591213E-2</v>
      </c>
      <c r="Q449" s="16">
        <v>3.1605548532082847E-2</v>
      </c>
      <c r="R449" s="16">
        <v>6.6449629961369328E-2</v>
      </c>
      <c r="S449" s="16">
        <v>-1.0354519973040668E-2</v>
      </c>
      <c r="T449" s="16">
        <v>7.3639166774042961E-2</v>
      </c>
      <c r="U449" s="16">
        <v>5.9104500753293571E-2</v>
      </c>
      <c r="V449" s="16">
        <v>0.20226583278691562</v>
      </c>
      <c r="W449" s="16">
        <v>0.25926591482241229</v>
      </c>
      <c r="X449" s="16">
        <v>0.15523375880509616</v>
      </c>
      <c r="Y449" s="16">
        <v>6.1541723420861318E-2</v>
      </c>
      <c r="Z449" s="16">
        <v>2.1812308682626645E-2</v>
      </c>
      <c r="AA449" s="16">
        <v>8.6524831076398565E-2</v>
      </c>
      <c r="AB449" s="16">
        <v>3.9609813203275265E-2</v>
      </c>
      <c r="AC449" s="16">
        <v>6.4604215820588562E-2</v>
      </c>
      <c r="AD449" s="16">
        <v>7.0850755412884721E-3</v>
      </c>
      <c r="AE449" s="16">
        <v>-2.6608375497922936E-2</v>
      </c>
      <c r="AF449" s="16">
        <v>4.8034676730037654E-2</v>
      </c>
      <c r="AG449" s="16">
        <v>-0.11383419449908842</v>
      </c>
      <c r="AH449" s="16">
        <v>-8.5518384696240485E-2</v>
      </c>
      <c r="AI449" s="16">
        <v>0.11645649366815862</v>
      </c>
      <c r="AJ449" s="16">
        <v>-3.2498001136913639E-2</v>
      </c>
      <c r="AK449" s="16">
        <v>2.3017225564852455E-2</v>
      </c>
      <c r="AL449" s="16">
        <v>8.0363971709027197E-3</v>
      </c>
      <c r="AM449" s="16">
        <v>-6.8322905004973331E-2</v>
      </c>
      <c r="AN449" s="16">
        <v>9.2554110228486568E-3</v>
      </c>
      <c r="AO449" s="16">
        <v>-1.3887806746739036E-2</v>
      </c>
      <c r="AP449" s="16">
        <v>-4.3860467279892804E-2</v>
      </c>
      <c r="AQ449" s="16">
        <v>-0.11616452778425329</v>
      </c>
      <c r="AR449" s="16">
        <v>-7.0299141560025744E-2</v>
      </c>
      <c r="AS449" s="16">
        <v>4.6935760829813766E-2</v>
      </c>
      <c r="AT449" s="16">
        <v>-7.8065672169616541E-4</v>
      </c>
      <c r="AU449" s="16">
        <v>4.8196402843832906E-2</v>
      </c>
      <c r="AV449" s="16">
        <v>3.6467400630927488E-2</v>
      </c>
      <c r="AW449" s="16">
        <v>3.9473535343874176E-2</v>
      </c>
      <c r="AX449" s="16">
        <v>3.3768160870144816E-2</v>
      </c>
      <c r="AY449" s="16">
        <v>-0.12399473838394683</v>
      </c>
      <c r="AZ449" s="16">
        <v>7.3240171648516608E-2</v>
      </c>
      <c r="BA449" s="16">
        <v>7.2285106028917273E-2</v>
      </c>
      <c r="BB449" s="16">
        <v>2.5382880749584821E-2</v>
      </c>
      <c r="BC449" s="16">
        <v>2.683461917845905E-3</v>
      </c>
      <c r="BD449" s="16">
        <v>-4.825527658675847E-3</v>
      </c>
      <c r="BE449" s="16">
        <v>5.9549134837864936E-3</v>
      </c>
      <c r="BF449" s="16">
        <v>1.5894767751327508E-2</v>
      </c>
      <c r="BG449" s="16">
        <v>1.8009288545548355E-2</v>
      </c>
      <c r="BH449" s="16">
        <v>-9.5155936659228238E-2</v>
      </c>
      <c r="BI449" s="16">
        <v>3.2621587876326449E-2</v>
      </c>
      <c r="BJ449" s="16">
        <v>8.8429744187660218E-3</v>
      </c>
      <c r="BK449" s="16">
        <v>-8.6942445392220076E-3</v>
      </c>
      <c r="BL449" s="16">
        <v>-5.2976042993005401E-2</v>
      </c>
      <c r="BM449" s="16">
        <v>1.5504835598703713E-2</v>
      </c>
      <c r="BN449" s="16">
        <v>-3.4243295524512253E-2</v>
      </c>
      <c r="BO449" s="16">
        <v>3.5184096302021714E-3</v>
      </c>
      <c r="BP449" s="16">
        <v>-7.0716866580554857E-3</v>
      </c>
      <c r="BQ449" s="16">
        <v>2.3046324157143805E-3</v>
      </c>
      <c r="BR449" s="16">
        <v>-2.3046324157141554E-3</v>
      </c>
      <c r="BS449" s="16">
        <v>5.3381568285964597E-2</v>
      </c>
      <c r="BT449" s="16">
        <v>5.2488038706259059E-2</v>
      </c>
      <c r="BU449" s="29">
        <v>-5.1152248179466037E-2</v>
      </c>
    </row>
    <row r="450" spans="2:73" hidden="1" x14ac:dyDescent="0.35">
      <c r="B450" s="10" t="s">
        <v>272</v>
      </c>
      <c r="C450" s="16">
        <v>0.29072631828709827</v>
      </c>
      <c r="D450" s="16">
        <v>0.10219541736716789</v>
      </c>
      <c r="E450" s="16">
        <v>-0.12436518624747092</v>
      </c>
      <c r="F450" s="16">
        <v>-0.19131673735729041</v>
      </c>
      <c r="G450" s="16">
        <v>9.2754867874948757E-2</v>
      </c>
      <c r="H450" s="16">
        <v>1.9370499774877262E-2</v>
      </c>
      <c r="I450" s="16">
        <v>-3.5307707029107349E-2</v>
      </c>
      <c r="J450" s="16">
        <v>4.1625439746837016E-2</v>
      </c>
      <c r="K450" s="16">
        <v>8.227522402353124E-2</v>
      </c>
      <c r="L450" s="16">
        <v>0.15457736903066832</v>
      </c>
      <c r="M450" s="32">
        <v>1</v>
      </c>
      <c r="N450" s="16">
        <v>0.16488085549253398</v>
      </c>
      <c r="O450" s="16">
        <v>1.799737816317366E-2</v>
      </c>
      <c r="P450" s="16">
        <v>0.40568301780320032</v>
      </c>
      <c r="Q450" s="16">
        <v>0.30531003614538205</v>
      </c>
      <c r="R450" s="16">
        <v>0.47061587158662016</v>
      </c>
      <c r="S450" s="16">
        <v>-0.15462356866281446</v>
      </c>
      <c r="T450" s="16">
        <v>0.45743405084114336</v>
      </c>
      <c r="U450" s="16">
        <v>0.39239763804483579</v>
      </c>
      <c r="V450" s="16">
        <v>7.4011144954299002E-2</v>
      </c>
      <c r="W450" s="16">
        <v>0.13395106736184945</v>
      </c>
      <c r="X450" s="16">
        <v>0.38800945718535024</v>
      </c>
      <c r="Y450" s="16">
        <v>0.26693509200369608</v>
      </c>
      <c r="Z450" s="16">
        <v>0.23157278616254989</v>
      </c>
      <c r="AA450" s="16">
        <v>0.48007058467236763</v>
      </c>
      <c r="AB450" s="16">
        <v>-7.2463717432408772E-2</v>
      </c>
      <c r="AC450" s="16">
        <v>0.46520275876809458</v>
      </c>
      <c r="AD450" s="16">
        <v>0.4189572945293667</v>
      </c>
      <c r="AE450" s="16">
        <v>0.1406766611931953</v>
      </c>
      <c r="AF450" s="16">
        <v>0.35775911489388973</v>
      </c>
      <c r="AG450" s="16">
        <v>1.6618356419104554E-2</v>
      </c>
      <c r="AH450" s="16">
        <v>-0.11209817313413736</v>
      </c>
      <c r="AI450" s="16">
        <v>0.19934456870063708</v>
      </c>
      <c r="AJ450" s="16">
        <v>0.17683802352785871</v>
      </c>
      <c r="AK450" s="16">
        <v>7.9319545207366934E-2</v>
      </c>
      <c r="AL450" s="16">
        <v>0.19660097209279723</v>
      </c>
      <c r="AM450" s="16">
        <v>8.5086133672425041E-2</v>
      </c>
      <c r="AN450" s="16">
        <v>0.17324573654601358</v>
      </c>
      <c r="AO450" s="16">
        <v>-3.0803284893338889E-2</v>
      </c>
      <c r="AP450" s="16">
        <v>0.20366544422933675</v>
      </c>
      <c r="AQ450" s="16">
        <v>-2.1077108537155873E-2</v>
      </c>
      <c r="AR450" s="16">
        <v>-8.9570066556874092E-2</v>
      </c>
      <c r="AS450" s="16">
        <v>0.34286438113383211</v>
      </c>
      <c r="AT450" s="16">
        <v>0.20114425248599679</v>
      </c>
      <c r="AU450" s="16">
        <v>-8.1078538740712816E-2</v>
      </c>
      <c r="AV450" s="16">
        <v>-0.10296217340940499</v>
      </c>
      <c r="AW450" s="16">
        <v>0.4077071285323049</v>
      </c>
      <c r="AX450" s="16">
        <v>0.11347887557392705</v>
      </c>
      <c r="AY450" s="16">
        <v>7.5997187521561427E-2</v>
      </c>
      <c r="AZ450" s="16">
        <v>0.23102915311552777</v>
      </c>
      <c r="BA450" s="16">
        <v>0.43283579880358058</v>
      </c>
      <c r="BB450" s="16">
        <v>0.2736991522849439</v>
      </c>
      <c r="BC450" s="16">
        <v>0.32740389395042324</v>
      </c>
      <c r="BD450" s="16">
        <v>0.2843796149718722</v>
      </c>
      <c r="BE450" s="16">
        <v>0.12525898720822035</v>
      </c>
      <c r="BF450" s="16">
        <v>0.12617604231082374</v>
      </c>
      <c r="BG450" s="16">
        <v>0.16600305909246915</v>
      </c>
      <c r="BH450" s="16">
        <v>0.10669816008955439</v>
      </c>
      <c r="BI450" s="16">
        <v>0.1278708189608608</v>
      </c>
      <c r="BJ450" s="16">
        <v>-0.14950797302039887</v>
      </c>
      <c r="BK450" s="16">
        <v>3.0086196909342795E-3</v>
      </c>
      <c r="BL450" s="16">
        <v>-5.1448464836402218E-2</v>
      </c>
      <c r="BM450" s="16">
        <v>-3.4618431436953569E-2</v>
      </c>
      <c r="BN450" s="16">
        <v>0.19713279721176935</v>
      </c>
      <c r="BO450" s="16">
        <v>-5.6360923528128701E-2</v>
      </c>
      <c r="BP450" s="16">
        <v>3.2904084213619116E-2</v>
      </c>
      <c r="BQ450" s="16">
        <v>-1.1274129351022154E-3</v>
      </c>
      <c r="BR450" s="16">
        <v>1.1274129351021922E-3</v>
      </c>
      <c r="BS450" s="16">
        <v>0.26759873122479444</v>
      </c>
      <c r="BT450" s="16">
        <v>0.19384228442665055</v>
      </c>
      <c r="BU450" s="29">
        <v>0.38736932354417652</v>
      </c>
    </row>
    <row r="451" spans="2:73" hidden="1" x14ac:dyDescent="0.35">
      <c r="B451" s="10" t="s">
        <v>273</v>
      </c>
      <c r="C451" s="16">
        <v>3.916514258908961E-2</v>
      </c>
      <c r="D451" s="16">
        <v>8.8490073636631764E-2</v>
      </c>
      <c r="E451" s="16">
        <v>-6.0266642460141281E-2</v>
      </c>
      <c r="F451" s="16">
        <v>-1.6586807832794728E-2</v>
      </c>
      <c r="G451" s="16">
        <v>-3.7680143131608834E-2</v>
      </c>
      <c r="H451" s="16">
        <v>3.958398578403071E-2</v>
      </c>
      <c r="I451" s="16">
        <v>4.4752961262314282E-2</v>
      </c>
      <c r="J451" s="16">
        <v>-9.2936144440268452E-3</v>
      </c>
      <c r="K451" s="16">
        <v>4.9691317700146523E-2</v>
      </c>
      <c r="L451" s="16">
        <v>-2.3259113421939266E-2</v>
      </c>
      <c r="M451" s="16">
        <v>0.16488085549253398</v>
      </c>
      <c r="N451" s="32">
        <v>1</v>
      </c>
      <c r="O451" s="16">
        <v>0.14633567054388402</v>
      </c>
      <c r="P451" s="16">
        <v>0.14795466581495303</v>
      </c>
      <c r="Q451" s="16">
        <v>0.10227203006311773</v>
      </c>
      <c r="R451" s="16">
        <v>0.14975429970298035</v>
      </c>
      <c r="S451" s="16">
        <v>-7.9476419833327316E-2</v>
      </c>
      <c r="T451" s="16">
        <v>0.21577538345466982</v>
      </c>
      <c r="U451" s="16">
        <v>0.158627290483141</v>
      </c>
      <c r="V451" s="16">
        <v>2.959634631230975E-2</v>
      </c>
      <c r="W451" s="16">
        <v>4.486815863407221E-2</v>
      </c>
      <c r="X451" s="16">
        <v>9.3122178473019554E-2</v>
      </c>
      <c r="Y451" s="16">
        <v>0.10188989085880468</v>
      </c>
      <c r="Z451" s="16">
        <v>5.7011059045543461E-2</v>
      </c>
      <c r="AA451" s="16">
        <v>0.17434448172197051</v>
      </c>
      <c r="AB451" s="16">
        <v>-4.5645863824554343E-2</v>
      </c>
      <c r="AC451" s="16">
        <v>0.16669734859379076</v>
      </c>
      <c r="AD451" s="16">
        <v>0.19053342279463087</v>
      </c>
      <c r="AE451" s="16">
        <v>9.6951007706482253E-2</v>
      </c>
      <c r="AF451" s="16">
        <v>0.10523559698934234</v>
      </c>
      <c r="AG451" s="16">
        <v>1.6212645454189621E-2</v>
      </c>
      <c r="AH451" s="16">
        <v>-9.0651021021142468E-4</v>
      </c>
      <c r="AI451" s="16">
        <v>5.792277123386036E-2</v>
      </c>
      <c r="AJ451" s="16">
        <v>7.486227270869103E-2</v>
      </c>
      <c r="AK451" s="16">
        <v>6.3618218807627816E-2</v>
      </c>
      <c r="AL451" s="16">
        <v>9.5628609075955773E-2</v>
      </c>
      <c r="AM451" s="16">
        <v>1.7560635057412316E-2</v>
      </c>
      <c r="AN451" s="16">
        <v>-1.9692202133891033E-2</v>
      </c>
      <c r="AO451" s="16">
        <v>-7.6880232680890004E-2</v>
      </c>
      <c r="AP451" s="16">
        <v>-1.0553455467544019E-2</v>
      </c>
      <c r="AQ451" s="16">
        <v>5.7842601737902108E-3</v>
      </c>
      <c r="AR451" s="16">
        <v>-2.1521741721970342E-3</v>
      </c>
      <c r="AS451" s="16">
        <v>9.8104765609829767E-2</v>
      </c>
      <c r="AT451" s="16">
        <v>1.5737717046597367E-2</v>
      </c>
      <c r="AU451" s="16">
        <v>-9.8985319126453489E-2</v>
      </c>
      <c r="AV451" s="16">
        <v>-0.14313629418822463</v>
      </c>
      <c r="AW451" s="16">
        <v>0.15181127383178997</v>
      </c>
      <c r="AX451" s="16">
        <v>-4.7360281826300123E-2</v>
      </c>
      <c r="AY451" s="16">
        <v>1.2780257721578555E-2</v>
      </c>
      <c r="AZ451" s="16">
        <v>0.12508954830786173</v>
      </c>
      <c r="BA451" s="16">
        <v>0.15553648978464146</v>
      </c>
      <c r="BB451" s="16">
        <v>0.15618868025436422</v>
      </c>
      <c r="BC451" s="16">
        <v>9.6993855848126878E-2</v>
      </c>
      <c r="BD451" s="16">
        <v>6.208824018695136E-2</v>
      </c>
      <c r="BE451" s="16">
        <v>6.9446634234294424E-2</v>
      </c>
      <c r="BF451" s="16">
        <v>8.4293459647118665E-2</v>
      </c>
      <c r="BG451" s="16">
        <v>0.1112565528841656</v>
      </c>
      <c r="BH451" s="16">
        <v>6.8814640736989396E-2</v>
      </c>
      <c r="BI451" s="16">
        <v>2.1248636385839872E-2</v>
      </c>
      <c r="BJ451" s="16">
        <v>-9.2986827113101342E-2</v>
      </c>
      <c r="BK451" s="16">
        <v>1.6813972672308011E-2</v>
      </c>
      <c r="BL451" s="16">
        <v>1.4577198220040938E-2</v>
      </c>
      <c r="BM451" s="16">
        <v>-4.061291784830634E-2</v>
      </c>
      <c r="BN451" s="16">
        <v>8.3232159941549672E-2</v>
      </c>
      <c r="BO451" s="16">
        <v>-3.3972237443282573E-2</v>
      </c>
      <c r="BP451" s="16">
        <v>3.5767937246322219E-2</v>
      </c>
      <c r="BQ451" s="16">
        <v>-1.2346856263653063E-2</v>
      </c>
      <c r="BR451" s="16">
        <v>1.2346856263653158E-2</v>
      </c>
      <c r="BS451" s="16">
        <v>5.3502288004135104E-2</v>
      </c>
      <c r="BT451" s="16">
        <v>6.7664809740628953E-2</v>
      </c>
      <c r="BU451" s="29">
        <v>0.15339443576665393</v>
      </c>
    </row>
    <row r="452" spans="2:73" hidden="1" x14ac:dyDescent="0.35">
      <c r="B452" s="10" t="s">
        <v>274</v>
      </c>
      <c r="C452" s="16">
        <v>-5.5054749282323116E-2</v>
      </c>
      <c r="D452" s="16">
        <v>1.3066094729954217E-2</v>
      </c>
      <c r="E452" s="16">
        <v>-5.1700007649084147E-2</v>
      </c>
      <c r="F452" s="16">
        <v>-4.0705894413830129E-2</v>
      </c>
      <c r="G452" s="16">
        <v>-5.0949158486736047E-3</v>
      </c>
      <c r="H452" s="16">
        <v>-3.8896763115528976E-2</v>
      </c>
      <c r="I452" s="16">
        <v>3.8207061335045103E-2</v>
      </c>
      <c r="J452" s="16">
        <v>-2.0764235574853899E-3</v>
      </c>
      <c r="K452" s="16">
        <v>8.8701306364160192E-3</v>
      </c>
      <c r="L452" s="16">
        <v>1.4011360966334785E-2</v>
      </c>
      <c r="M452" s="16">
        <v>1.799737816317366E-2</v>
      </c>
      <c r="N452" s="16">
        <v>0.14633567054388402</v>
      </c>
      <c r="O452" s="32">
        <v>1</v>
      </c>
      <c r="P452" s="16">
        <v>0.10680439536359598</v>
      </c>
      <c r="Q452" s="16">
        <v>1.7233857686822989E-2</v>
      </c>
      <c r="R452" s="16">
        <v>2.5104048140075167E-3</v>
      </c>
      <c r="S452" s="16">
        <v>7.3522361372069089E-3</v>
      </c>
      <c r="T452" s="16">
        <v>2.7337360937128682E-2</v>
      </c>
      <c r="U452" s="16">
        <v>1.4962790315140204E-2</v>
      </c>
      <c r="V452" s="16">
        <v>4.3299433404334751E-2</v>
      </c>
      <c r="W452" s="16">
        <v>-9.5239539583995246E-3</v>
      </c>
      <c r="X452" s="16">
        <v>-6.9617699808737282E-3</v>
      </c>
      <c r="Y452" s="16">
        <v>4.7117080417775361E-4</v>
      </c>
      <c r="Z452" s="16">
        <v>-5.681943844466051E-2</v>
      </c>
      <c r="AA452" s="16">
        <v>-1.0545663442119563E-2</v>
      </c>
      <c r="AB452" s="16">
        <v>1.8885371609816667E-2</v>
      </c>
      <c r="AC452" s="16">
        <v>1.6408414873714687E-2</v>
      </c>
      <c r="AD452" s="16">
        <v>-8.5354637861715897E-3</v>
      </c>
      <c r="AE452" s="16">
        <v>-1.3669204841842816E-3</v>
      </c>
      <c r="AF452" s="16">
        <v>-4.554855283589699E-2</v>
      </c>
      <c r="AG452" s="16">
        <v>-5.8085954262195906E-2</v>
      </c>
      <c r="AH452" s="16">
        <v>-1.2025334040841813E-2</v>
      </c>
      <c r="AI452" s="16">
        <v>-9.0792945234270152E-3</v>
      </c>
      <c r="AJ452" s="16">
        <v>-7.3955453478094846E-2</v>
      </c>
      <c r="AK452" s="16">
        <v>-1.1317696310104344E-2</v>
      </c>
      <c r="AL452" s="16">
        <v>-1.6760698240322815E-2</v>
      </c>
      <c r="AM452" s="16">
        <v>-7.1326192319753456E-2</v>
      </c>
      <c r="AN452" s="16">
        <v>-3.4615078836879226E-2</v>
      </c>
      <c r="AO452" s="16">
        <v>-2.0786379503929669E-2</v>
      </c>
      <c r="AP452" s="16">
        <v>-8.3152476812547421E-2</v>
      </c>
      <c r="AQ452" s="16">
        <v>-1.9909230386634801E-2</v>
      </c>
      <c r="AR452" s="16">
        <v>1.9119239419931676E-2</v>
      </c>
      <c r="AS452" s="16">
        <v>-3.0633286546688687E-2</v>
      </c>
      <c r="AT452" s="16">
        <v>-9.7135173635839508E-3</v>
      </c>
      <c r="AU452" s="16">
        <v>8.6228518179702219E-3</v>
      </c>
      <c r="AV452" s="16">
        <v>-0.15326819234596026</v>
      </c>
      <c r="AW452" s="16">
        <v>4.7121139869974564E-3</v>
      </c>
      <c r="AX452" s="16">
        <v>-6.0146757579082409E-2</v>
      </c>
      <c r="AY452" s="16">
        <v>-3.1844974169586053E-3</v>
      </c>
      <c r="AZ452" s="16">
        <v>4.8580317192208639E-3</v>
      </c>
      <c r="BA452" s="16">
        <v>2.6885785738437196E-2</v>
      </c>
      <c r="BB452" s="16">
        <v>-1.7853842198156673E-2</v>
      </c>
      <c r="BC452" s="16">
        <v>-2.7672849462864156E-2</v>
      </c>
      <c r="BD452" s="16">
        <v>-4.7568256131085514E-2</v>
      </c>
      <c r="BE452" s="16">
        <v>-2.5308288152598455E-3</v>
      </c>
      <c r="BF452" s="16">
        <v>3.4314508258258131E-3</v>
      </c>
      <c r="BG452" s="16">
        <v>3.1992371658990465E-2</v>
      </c>
      <c r="BH452" s="16">
        <v>-7.300604819325267E-3</v>
      </c>
      <c r="BI452" s="16">
        <v>-2.5786661983066447E-2</v>
      </c>
      <c r="BJ452" s="16">
        <v>-2.0108324519163397E-2</v>
      </c>
      <c r="BK452" s="16">
        <v>9.2272011461184723E-3</v>
      </c>
      <c r="BL452" s="16">
        <v>2.1430996511384276E-2</v>
      </c>
      <c r="BM452" s="16">
        <v>5.4481387379830947E-3</v>
      </c>
      <c r="BN452" s="16">
        <v>-1.076064315372552E-2</v>
      </c>
      <c r="BO452" s="16">
        <v>-0.21693333824803906</v>
      </c>
      <c r="BP452" s="16">
        <v>-1.0932086476797286E-2</v>
      </c>
      <c r="BQ452" s="16">
        <v>2.2686545713014906E-3</v>
      </c>
      <c r="BR452" s="16">
        <v>-2.2686545713013701E-3</v>
      </c>
      <c r="BS452" s="16">
        <v>-5.0071765336761685E-2</v>
      </c>
      <c r="BT452" s="16">
        <v>-1.1641649064292676E-2</v>
      </c>
      <c r="BU452" s="29">
        <v>1.3113564863552177E-2</v>
      </c>
    </row>
    <row r="453" spans="2:73" hidden="1" x14ac:dyDescent="0.35">
      <c r="B453" s="10" t="s">
        <v>275</v>
      </c>
      <c r="C453" s="16">
        <v>0.22371800754570936</v>
      </c>
      <c r="D453" s="16">
        <v>-5.915759009568089E-2</v>
      </c>
      <c r="E453" s="16">
        <v>-0.33824173723157136</v>
      </c>
      <c r="F453" s="16">
        <v>-0.20117710137349462</v>
      </c>
      <c r="G453" s="16">
        <v>8.3314919239029644E-2</v>
      </c>
      <c r="H453" s="16">
        <v>-2.4225275597124046E-2</v>
      </c>
      <c r="I453" s="16">
        <v>2.6404405405024752E-2</v>
      </c>
      <c r="J453" s="16">
        <v>2.7565604633709765E-3</v>
      </c>
      <c r="K453" s="16">
        <v>6.642960644840358E-2</v>
      </c>
      <c r="L453" s="16">
        <v>5.9236057460591213E-2</v>
      </c>
      <c r="M453" s="16">
        <v>0.40568301780320032</v>
      </c>
      <c r="N453" s="16">
        <v>0.14795466581495303</v>
      </c>
      <c r="O453" s="16">
        <v>0.10680439536359598</v>
      </c>
      <c r="P453" s="32">
        <v>1</v>
      </c>
      <c r="Q453" s="16">
        <v>0.12868424094232606</v>
      </c>
      <c r="R453" s="16">
        <v>0.17574986200142056</v>
      </c>
      <c r="S453" s="16">
        <v>-5.005458499848945E-2</v>
      </c>
      <c r="T453" s="16">
        <v>0.28170342411694366</v>
      </c>
      <c r="U453" s="16">
        <v>0.19401808380150876</v>
      </c>
      <c r="V453" s="16">
        <v>5.6197132856675863E-4</v>
      </c>
      <c r="W453" s="16">
        <v>3.0967003872316722E-2</v>
      </c>
      <c r="X453" s="16">
        <v>0.15760437377782019</v>
      </c>
      <c r="Y453" s="16">
        <v>0.14810108178189235</v>
      </c>
      <c r="Z453" s="16">
        <v>8.0312167869752885E-2</v>
      </c>
      <c r="AA453" s="16">
        <v>0.20676861445833483</v>
      </c>
      <c r="AB453" s="16">
        <v>3.0748921001033217E-2</v>
      </c>
      <c r="AC453" s="16">
        <v>0.19165784898490104</v>
      </c>
      <c r="AD453" s="16">
        <v>0.24864739376819486</v>
      </c>
      <c r="AE453" s="16">
        <v>0.15880706625092314</v>
      </c>
      <c r="AF453" s="16">
        <v>0.15808279860600533</v>
      </c>
      <c r="AG453" s="16">
        <v>-3.4237577568814645E-3</v>
      </c>
      <c r="AH453" s="16">
        <v>1.0832029534304472E-2</v>
      </c>
      <c r="AI453" s="16">
        <v>-9.517287854652166E-3</v>
      </c>
      <c r="AJ453" s="16">
        <v>-9.1622531840750247E-3</v>
      </c>
      <c r="AK453" s="16">
        <v>0.10069811213174766</v>
      </c>
      <c r="AL453" s="16">
        <v>0.13296889979223409</v>
      </c>
      <c r="AM453" s="16">
        <v>-0.12092247780787968</v>
      </c>
      <c r="AN453" s="16">
        <v>-2.6410538817518842E-2</v>
      </c>
      <c r="AO453" s="16">
        <v>-4.2332587455802109E-2</v>
      </c>
      <c r="AP453" s="16">
        <v>-0.11481768135492688</v>
      </c>
      <c r="AQ453" s="16">
        <v>-1.3168748458308111E-2</v>
      </c>
      <c r="AR453" s="16">
        <v>-9.9924973534593689E-3</v>
      </c>
      <c r="AS453" s="16">
        <v>3.1214851693879163E-3</v>
      </c>
      <c r="AT453" s="16">
        <v>0.10977138051392181</v>
      </c>
      <c r="AU453" s="16">
        <v>-0.32055254609437417</v>
      </c>
      <c r="AV453" s="16">
        <v>-0.46138393421281282</v>
      </c>
      <c r="AW453" s="16">
        <v>0.184513678883057</v>
      </c>
      <c r="AX453" s="16">
        <v>-0.25131817792047256</v>
      </c>
      <c r="AY453" s="16">
        <v>1.1932376641369462E-2</v>
      </c>
      <c r="AZ453" s="16">
        <v>0.16299634737224616</v>
      </c>
      <c r="BA453" s="16">
        <v>0.21049192607168823</v>
      </c>
      <c r="BB453" s="16">
        <v>0.14327313475180525</v>
      </c>
      <c r="BC453" s="16">
        <v>4.9210693336285825E-2</v>
      </c>
      <c r="BD453" s="16">
        <v>1.3502142618187379E-3</v>
      </c>
      <c r="BE453" s="16">
        <v>0.1309907024887845</v>
      </c>
      <c r="BF453" s="16">
        <v>0.14028480540765728</v>
      </c>
      <c r="BG453" s="16">
        <v>0.1268863108337932</v>
      </c>
      <c r="BH453" s="16">
        <v>2.789727112769402E-2</v>
      </c>
      <c r="BI453" s="16">
        <v>2.5735159383541793E-2</v>
      </c>
      <c r="BJ453" s="16">
        <v>-9.3942206353464605E-2</v>
      </c>
      <c r="BK453" s="16">
        <v>1.1603272674565602E-3</v>
      </c>
      <c r="BL453" s="16">
        <v>-2.2018848696478206E-3</v>
      </c>
      <c r="BM453" s="16">
        <v>-7.2326880466870337E-3</v>
      </c>
      <c r="BN453" s="16">
        <v>5.1882615732973592E-2</v>
      </c>
      <c r="BO453" s="16">
        <v>-5.3174446251759225E-2</v>
      </c>
      <c r="BP453" s="16">
        <v>-3.4812791811720746E-3</v>
      </c>
      <c r="BQ453" s="16">
        <v>1.1845608481369977E-2</v>
      </c>
      <c r="BR453" s="16">
        <v>-1.1845608481369565E-2</v>
      </c>
      <c r="BS453" s="16">
        <v>5.0079423626469395E-2</v>
      </c>
      <c r="BT453" s="16">
        <v>6.1238245277323168E-2</v>
      </c>
      <c r="BU453" s="29">
        <v>3.0303241308634616E-2</v>
      </c>
    </row>
    <row r="454" spans="2:73" hidden="1" x14ac:dyDescent="0.35">
      <c r="B454" s="10" t="s">
        <v>276</v>
      </c>
      <c r="C454" s="16">
        <v>0.29786221954091474</v>
      </c>
      <c r="D454" s="16">
        <v>0.12497420213548315</v>
      </c>
      <c r="E454" s="16">
        <v>3.3414233608390874E-2</v>
      </c>
      <c r="F454" s="16">
        <v>-2.5702981821240433E-2</v>
      </c>
      <c r="G454" s="16">
        <v>3.0340213869214507E-2</v>
      </c>
      <c r="H454" s="16">
        <v>0.11183194613919314</v>
      </c>
      <c r="I454" s="16">
        <v>3.015837082511617E-2</v>
      </c>
      <c r="J454" s="16">
        <v>2.1902843017288856E-2</v>
      </c>
      <c r="K454" s="16">
        <v>-3.1649372621665971E-2</v>
      </c>
      <c r="L454" s="16">
        <v>3.1605548532082847E-2</v>
      </c>
      <c r="M454" s="16">
        <v>0.30531003614538205</v>
      </c>
      <c r="N454" s="16">
        <v>0.10227203006311773</v>
      </c>
      <c r="O454" s="16">
        <v>1.7233857686822989E-2</v>
      </c>
      <c r="P454" s="16">
        <v>0.12868424094232606</v>
      </c>
      <c r="Q454" s="32">
        <v>1</v>
      </c>
      <c r="R454" s="16">
        <v>0.29098561488233388</v>
      </c>
      <c r="S454" s="16">
        <v>-8.3042127858576176E-2</v>
      </c>
      <c r="T454" s="16">
        <v>0.30105281539355266</v>
      </c>
      <c r="U454" s="16">
        <v>0.27792897492158358</v>
      </c>
      <c r="V454" s="16">
        <v>-2.0672481671896423E-2</v>
      </c>
      <c r="W454" s="16">
        <v>-4.5304983195333555E-3</v>
      </c>
      <c r="X454" s="16">
        <v>0.22299059874370419</v>
      </c>
      <c r="Y454" s="16">
        <v>0.13847566166907191</v>
      </c>
      <c r="Z454" s="16">
        <v>0.18298287943743</v>
      </c>
      <c r="AA454" s="16">
        <v>0.23256620587827551</v>
      </c>
      <c r="AB454" s="16">
        <v>-2.0880098893743721E-2</v>
      </c>
      <c r="AC454" s="16">
        <v>0.27756306210927839</v>
      </c>
      <c r="AD454" s="16">
        <v>0.23738654193317082</v>
      </c>
      <c r="AE454" s="16">
        <v>8.5062197430771452E-2</v>
      </c>
      <c r="AF454" s="16">
        <v>0.19035160780918017</v>
      </c>
      <c r="AG454" s="16">
        <v>-1.5539997810456063E-2</v>
      </c>
      <c r="AH454" s="16">
        <v>-6.569491293312206E-2</v>
      </c>
      <c r="AI454" s="16">
        <v>-3.77250381668102E-2</v>
      </c>
      <c r="AJ454" s="16">
        <v>-7.8310120146979745E-2</v>
      </c>
      <c r="AK454" s="16">
        <v>8.9381848478948644E-2</v>
      </c>
      <c r="AL454" s="16">
        <v>0.16817435107567458</v>
      </c>
      <c r="AM454" s="16">
        <v>-0.16745242488437842</v>
      </c>
      <c r="AN454" s="16">
        <v>0.60740714743481794</v>
      </c>
      <c r="AO454" s="16">
        <v>-4.4118172791755617E-2</v>
      </c>
      <c r="AP454" s="16">
        <v>0.37731242230269091</v>
      </c>
      <c r="AQ454" s="16">
        <v>-2.563350125465853E-2</v>
      </c>
      <c r="AR454" s="16">
        <v>-3.8579546324439946E-2</v>
      </c>
      <c r="AS454" s="16">
        <v>0.33557549629131916</v>
      </c>
      <c r="AT454" s="16">
        <v>0.51775278165080718</v>
      </c>
      <c r="AU454" s="16">
        <v>0.24240138671219946</v>
      </c>
      <c r="AV454" s="16">
        <v>1.3415645276731889E-2</v>
      </c>
      <c r="AW454" s="16">
        <v>0.21321174657044378</v>
      </c>
      <c r="AX454" s="16">
        <v>0.3424480950412408</v>
      </c>
      <c r="AY454" s="16">
        <v>0.10279656492820366</v>
      </c>
      <c r="AZ454" s="16">
        <v>0.18433473720727539</v>
      </c>
      <c r="BA454" s="16">
        <v>0.26956156936967363</v>
      </c>
      <c r="BB454" s="16">
        <v>0.24899659273404498</v>
      </c>
      <c r="BC454" s="16">
        <v>0.24917129697748239</v>
      </c>
      <c r="BD454" s="16">
        <v>0.19152352975943279</v>
      </c>
      <c r="BE454" s="16">
        <v>8.3739080365864374E-2</v>
      </c>
      <c r="BF454" s="16">
        <v>7.1554874653070227E-2</v>
      </c>
      <c r="BG454" s="16">
        <v>8.6165785453257579E-2</v>
      </c>
      <c r="BH454" s="16">
        <v>8.8057204453719784E-2</v>
      </c>
      <c r="BI454" s="16">
        <v>0.20175518649423063</v>
      </c>
      <c r="BJ454" s="16">
        <v>-8.1088734694839529E-2</v>
      </c>
      <c r="BK454" s="16">
        <v>-2.5812305265744771E-2</v>
      </c>
      <c r="BL454" s="16">
        <v>-3.0714278751819302E-2</v>
      </c>
      <c r="BM454" s="16">
        <v>2.4376268765520893E-2</v>
      </c>
      <c r="BN454" s="16">
        <v>0.15252968399761263</v>
      </c>
      <c r="BO454" s="16">
        <v>-3.8606774635501766E-2</v>
      </c>
      <c r="BP454" s="16">
        <v>8.2607474130952565E-3</v>
      </c>
      <c r="BQ454" s="16">
        <v>-1.4031914154856691E-2</v>
      </c>
      <c r="BR454" s="16">
        <v>1.4031914154856518E-2</v>
      </c>
      <c r="BS454" s="16">
        <v>9.3836172897240389E-2</v>
      </c>
      <c r="BT454" s="16">
        <v>8.0164391167713581E-2</v>
      </c>
      <c r="BU454" s="29">
        <v>0.26208597358088265</v>
      </c>
    </row>
    <row r="455" spans="2:73" x14ac:dyDescent="0.35">
      <c r="B455" s="10" t="s">
        <v>17</v>
      </c>
      <c r="C455" s="16">
        <v>3.2627707521841985E-2</v>
      </c>
      <c r="D455" s="16">
        <v>0.26930188255757959</v>
      </c>
      <c r="E455" s="16">
        <v>0.23419623062726833</v>
      </c>
      <c r="F455" s="16">
        <v>0.10580574175496441</v>
      </c>
      <c r="G455" s="16">
        <v>5.8823186670458778E-2</v>
      </c>
      <c r="H455" s="16">
        <v>0.1915612038180054</v>
      </c>
      <c r="I455" s="16">
        <v>0.10546820469121822</v>
      </c>
      <c r="J455" s="16">
        <v>1.8806812153168522E-3</v>
      </c>
      <c r="K455" s="16">
        <v>-4.9901627268364245E-2</v>
      </c>
      <c r="L455" s="16">
        <v>6.6449629961369328E-2</v>
      </c>
      <c r="M455" s="16">
        <v>0.47061587158662016</v>
      </c>
      <c r="N455" s="16">
        <v>0.14975429970298035</v>
      </c>
      <c r="O455" s="16">
        <v>2.5104048140075167E-3</v>
      </c>
      <c r="P455" s="16">
        <v>0.17574986200142056</v>
      </c>
      <c r="Q455" s="16">
        <v>0.29098561488233388</v>
      </c>
      <c r="R455" s="32">
        <v>1</v>
      </c>
      <c r="S455" s="16">
        <v>-9.1932342639071948E-2</v>
      </c>
      <c r="T455" s="16">
        <v>0.57232276896236167</v>
      </c>
      <c r="U455" s="16">
        <v>0.55068392419417045</v>
      </c>
      <c r="V455" s="16">
        <v>0.14166350952063922</v>
      </c>
      <c r="W455" s="16">
        <v>-4.8571918015869041E-2</v>
      </c>
      <c r="X455" s="16">
        <v>0.32928464084923575</v>
      </c>
      <c r="Y455" s="16">
        <v>0.44261297211980483</v>
      </c>
      <c r="Z455" s="16">
        <v>0.4102377356533195</v>
      </c>
      <c r="AA455" s="16">
        <v>0.72627849076414064</v>
      </c>
      <c r="AB455" s="16">
        <v>1.3952861150374493E-2</v>
      </c>
      <c r="AC455" s="16">
        <v>0.56893328790218212</v>
      </c>
      <c r="AD455" s="16">
        <v>0.62937911436410621</v>
      </c>
      <c r="AE455" s="16">
        <v>0.26875855907447288</v>
      </c>
      <c r="AF455" s="16">
        <v>0.48198057528623295</v>
      </c>
      <c r="AG455" s="16">
        <v>0.23966596617889285</v>
      </c>
      <c r="AH455" s="16">
        <v>-5.9118692670690379E-2</v>
      </c>
      <c r="AI455" s="16">
        <v>0.30815892690564373</v>
      </c>
      <c r="AJ455" s="16">
        <v>0.53780849861239144</v>
      </c>
      <c r="AK455" s="16">
        <v>9.6919735279346123E-2</v>
      </c>
      <c r="AL455" s="16">
        <v>0.25950137597956036</v>
      </c>
      <c r="AM455" s="16">
        <v>0.47622382907817684</v>
      </c>
      <c r="AN455" s="16">
        <v>0.29549287919970707</v>
      </c>
      <c r="AO455" s="16">
        <v>-3.0429283979604836E-2</v>
      </c>
      <c r="AP455" s="16">
        <v>0.59300743002865108</v>
      </c>
      <c r="AQ455" s="16">
        <v>0.11109778614230412</v>
      </c>
      <c r="AR455" s="16">
        <v>-4.0150157669989257E-2</v>
      </c>
      <c r="AS455" s="16">
        <v>0.55059970936825342</v>
      </c>
      <c r="AT455" s="16">
        <v>0.2734580986427721</v>
      </c>
      <c r="AU455" s="16">
        <v>0.10167635624178646</v>
      </c>
      <c r="AV455" s="16">
        <v>-0.18388223454921968</v>
      </c>
      <c r="AW455" s="16">
        <v>0.67333078118778322</v>
      </c>
      <c r="AX455" s="16">
        <v>0.4274523432779867</v>
      </c>
      <c r="AY455" s="16">
        <v>0.396765037952091</v>
      </c>
      <c r="AZ455" s="16">
        <v>0.45736523978271221</v>
      </c>
      <c r="BA455" s="16">
        <v>0.5180182112019921</v>
      </c>
      <c r="BB455" s="16">
        <v>0.55686344605906291</v>
      </c>
      <c r="BC455" s="16">
        <v>0.60067071659071791</v>
      </c>
      <c r="BD455" s="16">
        <v>0.56202175661260778</v>
      </c>
      <c r="BE455" s="16">
        <v>0.29239924136605022</v>
      </c>
      <c r="BF455" s="16">
        <v>0.2869550382941618</v>
      </c>
      <c r="BG455" s="16">
        <v>0.20070223018447603</v>
      </c>
      <c r="BH455" s="16">
        <v>0.23892339224919196</v>
      </c>
      <c r="BI455" s="16">
        <v>0.30881882335945082</v>
      </c>
      <c r="BJ455" s="16">
        <v>-0.11393685859568202</v>
      </c>
      <c r="BK455" s="16">
        <v>3.0370567135264384E-2</v>
      </c>
      <c r="BL455" s="16">
        <v>6.4886360493518147E-2</v>
      </c>
      <c r="BM455" s="16">
        <v>6.5165843605891505E-2</v>
      </c>
      <c r="BN455" s="16">
        <v>0.21755152954446211</v>
      </c>
      <c r="BO455" s="16">
        <v>-3.1406210500747087E-2</v>
      </c>
      <c r="BP455" s="16">
        <v>7.081517178517284E-2</v>
      </c>
      <c r="BQ455" s="16">
        <v>-2.7346708327808084E-2</v>
      </c>
      <c r="BR455" s="16">
        <v>2.7346708327807102E-2</v>
      </c>
      <c r="BS455" s="16">
        <v>0.33837400405488832</v>
      </c>
      <c r="BT455" s="16">
        <v>0.23998370896757232</v>
      </c>
      <c r="BU455" s="29">
        <v>0.7909816005838044</v>
      </c>
    </row>
    <row r="456" spans="2:73" hidden="1" x14ac:dyDescent="0.35">
      <c r="B456" s="10" t="s">
        <v>18</v>
      </c>
      <c r="C456" s="16">
        <v>-5.9315817084104695E-2</v>
      </c>
      <c r="D456" s="16">
        <v>-0.14635047056996942</v>
      </c>
      <c r="E456" s="16">
        <v>-5.2820100097656968E-2</v>
      </c>
      <c r="F456" s="16">
        <v>-5.6362702740992178E-3</v>
      </c>
      <c r="G456" s="16">
        <v>4.284839868147329E-2</v>
      </c>
      <c r="H456" s="16">
        <v>-2.3305092190800188E-2</v>
      </c>
      <c r="I456" s="16">
        <v>-4.2437393542948627E-2</v>
      </c>
      <c r="J456" s="16">
        <v>-9.9940866748493215E-3</v>
      </c>
      <c r="K456" s="16">
        <v>-2.9862400823787473E-2</v>
      </c>
      <c r="L456" s="16">
        <v>-1.0354519973040668E-2</v>
      </c>
      <c r="M456" s="16">
        <v>-0.15462356866281446</v>
      </c>
      <c r="N456" s="16">
        <v>-7.9476419833327316E-2</v>
      </c>
      <c r="O456" s="16">
        <v>7.3522361372069089E-3</v>
      </c>
      <c r="P456" s="16">
        <v>-5.005458499848945E-2</v>
      </c>
      <c r="Q456" s="16">
        <v>-8.3042127858576176E-2</v>
      </c>
      <c r="R456" s="16">
        <v>-9.1932342639071948E-2</v>
      </c>
      <c r="S456" s="32">
        <v>1</v>
      </c>
      <c r="T456" s="16">
        <v>-0.37598319560698906</v>
      </c>
      <c r="U456" s="16">
        <v>7.3741498145289769E-2</v>
      </c>
      <c r="V456" s="16">
        <v>-5.843047817499427E-2</v>
      </c>
      <c r="W456" s="16">
        <v>-1.1613276668492475E-2</v>
      </c>
      <c r="X456" s="16">
        <v>-0.15264706879227549</v>
      </c>
      <c r="Y456" s="16">
        <v>-0.16382806351426604</v>
      </c>
      <c r="Z456" s="16">
        <v>-0.12778811850706218</v>
      </c>
      <c r="AA456" s="16">
        <v>-0.13894225490810691</v>
      </c>
      <c r="AB456" s="16">
        <v>0.38916311389975383</v>
      </c>
      <c r="AC456" s="16">
        <v>-0.26342216698532422</v>
      </c>
      <c r="AD456" s="16">
        <v>-0.16499645565460283</v>
      </c>
      <c r="AE456" s="16">
        <v>0.13236080442287157</v>
      </c>
      <c r="AF456" s="16">
        <v>-0.12930806081235552</v>
      </c>
      <c r="AG456" s="16">
        <v>-4.6230855918225094E-2</v>
      </c>
      <c r="AH456" s="16">
        <v>4.0229169899766666E-2</v>
      </c>
      <c r="AI456" s="16">
        <v>-0.13684056989352189</v>
      </c>
      <c r="AJ456" s="16">
        <v>-0.17109751462492151</v>
      </c>
      <c r="AK456" s="16">
        <v>4.7364169704556314E-2</v>
      </c>
      <c r="AL456" s="16">
        <v>8.8967142412040665E-2</v>
      </c>
      <c r="AM456" s="16">
        <v>-0.14420278404905901</v>
      </c>
      <c r="AN456" s="16">
        <v>2.8942115965816643E-2</v>
      </c>
      <c r="AO456" s="16">
        <v>2.5494319914214719E-2</v>
      </c>
      <c r="AP456" s="16">
        <v>-7.9685865388337801E-2</v>
      </c>
      <c r="AQ456" s="16">
        <v>-5.494151543295258E-2</v>
      </c>
      <c r="AR456" s="16">
        <v>0.11782091508139564</v>
      </c>
      <c r="AS456" s="16">
        <v>-0.19414948874930335</v>
      </c>
      <c r="AT456" s="16">
        <v>-6.0769326761594071E-2</v>
      </c>
      <c r="AU456" s="16">
        <v>1.2980060094550711E-2</v>
      </c>
      <c r="AV456" s="16">
        <v>-8.700085543637813E-2</v>
      </c>
      <c r="AW456" s="16">
        <v>-2.6706689673635545E-2</v>
      </c>
      <c r="AX456" s="16">
        <v>-5.7583166112864743E-2</v>
      </c>
      <c r="AY456" s="16">
        <v>-2.3819977761662309E-2</v>
      </c>
      <c r="AZ456" s="16">
        <v>-6.2487531239195072E-2</v>
      </c>
      <c r="BA456" s="16">
        <v>-0.30616876477814947</v>
      </c>
      <c r="BB456" s="16">
        <v>-0.17124500211699836</v>
      </c>
      <c r="BC456" s="16">
        <v>-0.18575751057836101</v>
      </c>
      <c r="BD456" s="16">
        <v>-0.15152137057022899</v>
      </c>
      <c r="BE456" s="16">
        <v>1.9059623024724484E-2</v>
      </c>
      <c r="BF456" s="16">
        <v>1.6706186131438878E-2</v>
      </c>
      <c r="BG456" s="16">
        <v>-8.2132123573611354E-2</v>
      </c>
      <c r="BH456" s="16">
        <v>-3.3336992893856013E-3</v>
      </c>
      <c r="BI456" s="16">
        <v>-3.2588813521585165E-2</v>
      </c>
      <c r="BJ456" s="16">
        <v>7.0356184482303408E-2</v>
      </c>
      <c r="BK456" s="16">
        <v>2.5503660024131923E-2</v>
      </c>
      <c r="BL456" s="16">
        <v>5.481052878611347E-2</v>
      </c>
      <c r="BM456" s="16">
        <v>-1.9849422681842452E-3</v>
      </c>
      <c r="BN456" s="16">
        <v>-0.15109688703118479</v>
      </c>
      <c r="BO456" s="16">
        <v>6.8776806057247133E-2</v>
      </c>
      <c r="BP456" s="16">
        <v>-3.5108385999398392E-3</v>
      </c>
      <c r="BQ456" s="16">
        <v>4.3949745692480703E-2</v>
      </c>
      <c r="BR456" s="16">
        <v>-4.3949745692480682E-2</v>
      </c>
      <c r="BS456" s="16">
        <v>-0.12790407044423316</v>
      </c>
      <c r="BT456" s="16">
        <v>1.52849580266354E-3</v>
      </c>
      <c r="BU456" s="29">
        <v>-7.7855894048677779E-2</v>
      </c>
    </row>
    <row r="457" spans="2:73" hidden="1" x14ac:dyDescent="0.35">
      <c r="B457" s="10" t="s">
        <v>19</v>
      </c>
      <c r="C457" s="16">
        <v>2.7850136946705815E-2</v>
      </c>
      <c r="D457" s="16">
        <v>0.46191743922230355</v>
      </c>
      <c r="E457" s="16">
        <v>0.11759797893839732</v>
      </c>
      <c r="F457" s="16">
        <v>1.4227651757024656E-2</v>
      </c>
      <c r="G457" s="16">
        <v>2.1136760051270916E-2</v>
      </c>
      <c r="H457" s="16">
        <v>0.21845231244785882</v>
      </c>
      <c r="I457" s="16">
        <v>0.13514526085621892</v>
      </c>
      <c r="J457" s="16">
        <v>1.1504602518426093E-2</v>
      </c>
      <c r="K457" s="16">
        <v>-2.8654867196856299E-2</v>
      </c>
      <c r="L457" s="16">
        <v>7.3639166774042961E-2</v>
      </c>
      <c r="M457" s="16">
        <v>0.45743405084114336</v>
      </c>
      <c r="N457" s="16">
        <v>0.21577538345466982</v>
      </c>
      <c r="O457" s="16">
        <v>2.7337360937128682E-2</v>
      </c>
      <c r="P457" s="16">
        <v>0.28170342411694366</v>
      </c>
      <c r="Q457" s="16">
        <v>0.30105281539355266</v>
      </c>
      <c r="R457" s="16">
        <v>0.57232276896236167</v>
      </c>
      <c r="S457" s="16">
        <v>-0.37598319560698906</v>
      </c>
      <c r="T457" s="32">
        <v>1</v>
      </c>
      <c r="U457" s="16">
        <v>0.59285497634364714</v>
      </c>
      <c r="V457" s="16">
        <v>0.10550843682075713</v>
      </c>
      <c r="W457" s="16">
        <v>1.3821151905870474E-2</v>
      </c>
      <c r="X457" s="16">
        <v>0.52124858568633214</v>
      </c>
      <c r="Y457" s="16">
        <v>0.45079118960441744</v>
      </c>
      <c r="Z457" s="16">
        <v>0.31474502292348905</v>
      </c>
      <c r="AA457" s="16">
        <v>0.59816047806375061</v>
      </c>
      <c r="AB457" s="16">
        <v>-0.10392494437993378</v>
      </c>
      <c r="AC457" s="16">
        <v>0.5748740279462925</v>
      </c>
      <c r="AD457" s="16">
        <v>0.60279700512999057</v>
      </c>
      <c r="AE457" s="16">
        <v>0.18311461450647498</v>
      </c>
      <c r="AF457" s="16">
        <v>0.40188108989246463</v>
      </c>
      <c r="AG457" s="16">
        <v>0.24950319668479914</v>
      </c>
      <c r="AH457" s="16">
        <v>-4.9106831196240021E-2</v>
      </c>
      <c r="AI457" s="16">
        <v>0.14904039195440022</v>
      </c>
      <c r="AJ457" s="16">
        <v>0.39145200206609471</v>
      </c>
      <c r="AK457" s="16">
        <v>0.20737970271222908</v>
      </c>
      <c r="AL457" s="16">
        <v>0.34102161858781233</v>
      </c>
      <c r="AM457" s="16">
        <v>0.28198585869980131</v>
      </c>
      <c r="AN457" s="16">
        <v>1.0307659584363625E-2</v>
      </c>
      <c r="AO457" s="16">
        <v>-0.18378434437372654</v>
      </c>
      <c r="AP457" s="16">
        <v>0.19900971367645778</v>
      </c>
      <c r="AQ457" s="16">
        <v>0.18759854999714609</v>
      </c>
      <c r="AR457" s="16">
        <v>-3.8161805671233701E-2</v>
      </c>
      <c r="AS457" s="16">
        <v>0.46827078717267429</v>
      </c>
      <c r="AT457" s="16">
        <v>0.24265591024106159</v>
      </c>
      <c r="AU457" s="16">
        <v>-7.0651216904731029E-2</v>
      </c>
      <c r="AV457" s="16">
        <v>-0.17480024561497667</v>
      </c>
      <c r="AW457" s="16">
        <v>0.53016534108202873</v>
      </c>
      <c r="AX457" s="16">
        <v>9.5589128297951742E-2</v>
      </c>
      <c r="AY457" s="16">
        <v>0.14771639941245635</v>
      </c>
      <c r="AZ457" s="16">
        <v>0.49128248766524768</v>
      </c>
      <c r="BA457" s="16">
        <v>0.78055499353095037</v>
      </c>
      <c r="BB457" s="16">
        <v>0.59578143904872871</v>
      </c>
      <c r="BC457" s="16">
        <v>0.53785009171110376</v>
      </c>
      <c r="BD457" s="16">
        <v>0.47895381989349128</v>
      </c>
      <c r="BE457" s="16">
        <v>0.28705428902749325</v>
      </c>
      <c r="BF457" s="16">
        <v>0.29109585383381437</v>
      </c>
      <c r="BG457" s="16">
        <v>0.39602267174078642</v>
      </c>
      <c r="BH457" s="16">
        <v>0.22488014230399847</v>
      </c>
      <c r="BI457" s="16">
        <v>0.18868584000173069</v>
      </c>
      <c r="BJ457" s="16">
        <v>-0.38726778292807718</v>
      </c>
      <c r="BK457" s="16">
        <v>3.1354513064363536E-2</v>
      </c>
      <c r="BL457" s="16">
        <v>-5.0364434538611606E-2</v>
      </c>
      <c r="BM457" s="16">
        <v>4.9497276159432982E-3</v>
      </c>
      <c r="BN457" s="16">
        <v>0.22047887925705031</v>
      </c>
      <c r="BO457" s="16">
        <v>-3.4383138736723731E-2</v>
      </c>
      <c r="BP457" s="16">
        <v>1.239847059544223E-2</v>
      </c>
      <c r="BQ457" s="16">
        <v>-1.3617680001842125E-2</v>
      </c>
      <c r="BR457" s="16">
        <v>1.3617680001842119E-2</v>
      </c>
      <c r="BS457" s="16">
        <v>0.34070491367719274</v>
      </c>
      <c r="BT457" s="16">
        <v>0.24248494399721707</v>
      </c>
      <c r="BU457" s="29">
        <v>0.5228973328794968</v>
      </c>
    </row>
    <row r="458" spans="2:73" hidden="1" x14ac:dyDescent="0.35">
      <c r="B458" s="10" t="s">
        <v>20</v>
      </c>
      <c r="C458" s="16">
        <v>4.0581044784064275E-2</v>
      </c>
      <c r="D458" s="16">
        <v>0.24113829619241892</v>
      </c>
      <c r="E458" s="16">
        <v>8.2745885123819363E-2</v>
      </c>
      <c r="F458" s="16">
        <v>1.3788427078154837E-2</v>
      </c>
      <c r="G458" s="16">
        <v>6.5464824295689519E-2</v>
      </c>
      <c r="H458" s="16">
        <v>0.17396368181377486</v>
      </c>
      <c r="I458" s="16">
        <v>9.443272616057162E-2</v>
      </c>
      <c r="J458" s="16">
        <v>3.4079774746661601E-2</v>
      </c>
      <c r="K458" s="16">
        <v>-3.1745316548767062E-2</v>
      </c>
      <c r="L458" s="16">
        <v>5.9104500753293571E-2</v>
      </c>
      <c r="M458" s="16">
        <v>0.39239763804483579</v>
      </c>
      <c r="N458" s="16">
        <v>0.158627290483141</v>
      </c>
      <c r="O458" s="16">
        <v>1.4962790315140204E-2</v>
      </c>
      <c r="P458" s="16">
        <v>0.19401808380150876</v>
      </c>
      <c r="Q458" s="16">
        <v>0.27792897492158358</v>
      </c>
      <c r="R458" s="16">
        <v>0.55068392419417045</v>
      </c>
      <c r="S458" s="16">
        <v>7.3741498145289769E-2</v>
      </c>
      <c r="T458" s="16">
        <v>0.59285497634364714</v>
      </c>
      <c r="U458" s="32">
        <v>1</v>
      </c>
      <c r="V458" s="16">
        <v>4.0849774501189123E-2</v>
      </c>
      <c r="W458" s="16">
        <v>2.0434559109093267E-2</v>
      </c>
      <c r="X458" s="16">
        <v>0.46260508076545298</v>
      </c>
      <c r="Y458" s="16">
        <v>0.28205570681251124</v>
      </c>
      <c r="Z458" s="16">
        <v>0.17918649495574776</v>
      </c>
      <c r="AA458" s="16">
        <v>0.58731839368575578</v>
      </c>
      <c r="AB458" s="16">
        <v>7.4745032729662084E-2</v>
      </c>
      <c r="AC458" s="16">
        <v>0.5591227784813354</v>
      </c>
      <c r="AD458" s="16">
        <v>0.51501329799803686</v>
      </c>
      <c r="AE458" s="16">
        <v>0.18802674050927373</v>
      </c>
      <c r="AF458" s="16">
        <v>0.45844403377536813</v>
      </c>
      <c r="AG458" s="16">
        <v>0.12845054712828993</v>
      </c>
      <c r="AH458" s="16">
        <v>-6.7758513565986569E-2</v>
      </c>
      <c r="AI458" s="16">
        <v>0.18113308705016809</v>
      </c>
      <c r="AJ458" s="16">
        <v>0.29106558260416554</v>
      </c>
      <c r="AK458" s="16">
        <v>0.1501806232539443</v>
      </c>
      <c r="AL458" s="16">
        <v>0.35872056475747705</v>
      </c>
      <c r="AM458" s="16">
        <v>0.24037926760355463</v>
      </c>
      <c r="AN458" s="16">
        <v>0.14002377880486419</v>
      </c>
      <c r="AO458" s="16">
        <v>-6.2419100078334087E-2</v>
      </c>
      <c r="AP458" s="16">
        <v>0.28738851965033224</v>
      </c>
      <c r="AQ458" s="16">
        <v>0.11946987911124231</v>
      </c>
      <c r="AR458" s="16">
        <v>-1.2337032127799881E-2</v>
      </c>
      <c r="AS458" s="16">
        <v>0.43904648387234757</v>
      </c>
      <c r="AT458" s="16">
        <v>0.18333061171853243</v>
      </c>
      <c r="AU458" s="16">
        <v>-4.0580928067749406E-2</v>
      </c>
      <c r="AV458" s="16">
        <v>-0.14959752104274521</v>
      </c>
      <c r="AW458" s="16">
        <v>0.62531605342322538</v>
      </c>
      <c r="AX458" s="16">
        <v>0.19173981629280518</v>
      </c>
      <c r="AY458" s="16">
        <v>0.11258131843947626</v>
      </c>
      <c r="AZ458" s="16">
        <v>0.32336420667622345</v>
      </c>
      <c r="BA458" s="16">
        <v>0.61812984213665256</v>
      </c>
      <c r="BB458" s="16">
        <v>0.44454123215421038</v>
      </c>
      <c r="BC458" s="16">
        <v>0.42062215494321537</v>
      </c>
      <c r="BD458" s="16">
        <v>0.3715998094973082</v>
      </c>
      <c r="BE458" s="16">
        <v>0.14892458350232096</v>
      </c>
      <c r="BF458" s="16">
        <v>0.1440875710985019</v>
      </c>
      <c r="BG458" s="16">
        <v>0.19361606619085051</v>
      </c>
      <c r="BH458" s="16">
        <v>0.20572592049010233</v>
      </c>
      <c r="BI458" s="16">
        <v>0.22629763268298825</v>
      </c>
      <c r="BJ458" s="16">
        <v>-0.1939191470992063</v>
      </c>
      <c r="BK458" s="16">
        <v>4.5285809814975125E-2</v>
      </c>
      <c r="BL458" s="16">
        <v>-3.8740010742609604E-2</v>
      </c>
      <c r="BM458" s="16">
        <v>5.8293720371077754E-3</v>
      </c>
      <c r="BN458" s="16">
        <v>0.17519229654613486</v>
      </c>
      <c r="BO458" s="16">
        <v>-1.0286248783081535E-2</v>
      </c>
      <c r="BP458" s="16">
        <v>2.1490002226876824E-2</v>
      </c>
      <c r="BQ458" s="16">
        <v>3.5743247121283309E-2</v>
      </c>
      <c r="BR458" s="16">
        <v>-3.5743247121282733E-2</v>
      </c>
      <c r="BS458" s="16">
        <v>0.33341239505596787</v>
      </c>
      <c r="BT458" s="16">
        <v>0.25737101873691354</v>
      </c>
      <c r="BU458" s="29">
        <v>0.50710096711138486</v>
      </c>
    </row>
    <row r="459" spans="2:73" hidden="1" x14ac:dyDescent="0.35">
      <c r="B459" s="10" t="s">
        <v>277</v>
      </c>
      <c r="C459" s="16">
        <v>-7.2121414336069167E-2</v>
      </c>
      <c r="D459" s="16">
        <v>3.8141754211966881E-2</v>
      </c>
      <c r="E459" s="16">
        <v>6.520508815092961E-2</v>
      </c>
      <c r="F459" s="16">
        <v>-1.8793889115606175E-2</v>
      </c>
      <c r="G459" s="16">
        <v>-2.0891728363247392E-2</v>
      </c>
      <c r="H459" s="16">
        <v>-3.1931736322512685E-2</v>
      </c>
      <c r="I459" s="16">
        <v>-4.2605831980556806E-2</v>
      </c>
      <c r="J459" s="16">
        <v>5.8900209293032049E-3</v>
      </c>
      <c r="K459" s="16">
        <v>3.6256588612369765E-2</v>
      </c>
      <c r="L459" s="16">
        <v>0.20226583278691562</v>
      </c>
      <c r="M459" s="16">
        <v>7.4011144954299002E-2</v>
      </c>
      <c r="N459" s="16">
        <v>2.959634631230975E-2</v>
      </c>
      <c r="O459" s="16">
        <v>4.3299433404334751E-2</v>
      </c>
      <c r="P459" s="16">
        <v>5.6197132856675863E-4</v>
      </c>
      <c r="Q459" s="16">
        <v>-2.0672481671896423E-2</v>
      </c>
      <c r="R459" s="16">
        <v>0.14166350952063922</v>
      </c>
      <c r="S459" s="16">
        <v>-5.843047817499427E-2</v>
      </c>
      <c r="T459" s="16">
        <v>0.10550843682075713</v>
      </c>
      <c r="U459" s="16">
        <v>4.0849774501189123E-2</v>
      </c>
      <c r="V459" s="32">
        <v>1</v>
      </c>
      <c r="W459" s="16">
        <v>0.50561207551000265</v>
      </c>
      <c r="X459" s="16">
        <v>0.1022021139842943</v>
      </c>
      <c r="Y459" s="16">
        <v>0.19987552171827866</v>
      </c>
      <c r="Z459" s="16">
        <v>0.2127067465291051</v>
      </c>
      <c r="AA459" s="16">
        <v>0.11858809635878187</v>
      </c>
      <c r="AB459" s="16">
        <v>-5.3570589506408729E-2</v>
      </c>
      <c r="AC459" s="16">
        <v>4.401863849312871E-2</v>
      </c>
      <c r="AD459" s="16">
        <v>7.3136662227114166E-2</v>
      </c>
      <c r="AE459" s="16">
        <v>-2.2635627170285184E-2</v>
      </c>
      <c r="AF459" s="16">
        <v>-2.3168006722231758E-2</v>
      </c>
      <c r="AG459" s="16">
        <v>0.14207794351124015</v>
      </c>
      <c r="AH459" s="16">
        <v>-8.4619896749064727E-2</v>
      </c>
      <c r="AI459" s="16">
        <v>7.381784494232306E-2</v>
      </c>
      <c r="AJ459" s="16">
        <v>0.19094440002906626</v>
      </c>
      <c r="AK459" s="16">
        <v>3.5699964892957063E-2</v>
      </c>
      <c r="AL459" s="16">
        <v>1.5918258435959454E-2</v>
      </c>
      <c r="AM459" s="16">
        <v>0.18783495528507396</v>
      </c>
      <c r="AN459" s="16">
        <v>-8.8167545520539209E-2</v>
      </c>
      <c r="AO459" s="16">
        <v>-3.5027636309146846E-4</v>
      </c>
      <c r="AP459" s="16">
        <v>6.4912067712895039E-2</v>
      </c>
      <c r="AQ459" s="16">
        <v>5.0905171040710254E-2</v>
      </c>
      <c r="AR459" s="16">
        <v>-4.4760231649150002E-2</v>
      </c>
      <c r="AS459" s="16">
        <v>4.8347178425668512E-2</v>
      </c>
      <c r="AT459" s="16">
        <v>-3.4166417593381578E-2</v>
      </c>
      <c r="AU459" s="16">
        <v>1.6052049719929778E-2</v>
      </c>
      <c r="AV459" s="16">
        <v>-6.5108624730224312E-3</v>
      </c>
      <c r="AW459" s="16">
        <v>8.3799829366000292E-2</v>
      </c>
      <c r="AX459" s="16">
        <v>8.068179801646698E-2</v>
      </c>
      <c r="AY459" s="16">
        <v>4.5629960210120765E-2</v>
      </c>
      <c r="AZ459" s="16">
        <v>8.3109318444953867E-2</v>
      </c>
      <c r="BA459" s="16">
        <v>0.10224480858477727</v>
      </c>
      <c r="BB459" s="16">
        <v>0.13498509386730309</v>
      </c>
      <c r="BC459" s="16">
        <v>0.10947874027446755</v>
      </c>
      <c r="BD459" s="16">
        <v>0.11688928298934269</v>
      </c>
      <c r="BE459" s="16">
        <v>5.59378702722143E-2</v>
      </c>
      <c r="BF459" s="16">
        <v>6.4473146825301794E-2</v>
      </c>
      <c r="BG459" s="16">
        <v>6.3314054559195504E-2</v>
      </c>
      <c r="BH459" s="16">
        <v>3.0627395816546863E-2</v>
      </c>
      <c r="BI459" s="16">
        <v>1.2248997361965651E-2</v>
      </c>
      <c r="BJ459" s="16">
        <v>-3.2934467189146159E-2</v>
      </c>
      <c r="BK459" s="16">
        <v>1.1128822361450214E-2</v>
      </c>
      <c r="BL459" s="16">
        <v>-4.5055351256726153E-3</v>
      </c>
      <c r="BM459" s="16">
        <v>-5.1175074224186906E-2</v>
      </c>
      <c r="BN459" s="16">
        <v>8.9328495835411404E-3</v>
      </c>
      <c r="BO459" s="16">
        <v>-2.0516757154668927E-2</v>
      </c>
      <c r="BP459" s="16">
        <v>-1.2993255464570943E-2</v>
      </c>
      <c r="BQ459" s="16">
        <v>1.3339615340117638E-2</v>
      </c>
      <c r="BR459" s="16">
        <v>-1.3339615340117848E-2</v>
      </c>
      <c r="BS459" s="16">
        <v>6.7144602503794892E-2</v>
      </c>
      <c r="BT459" s="16">
        <v>0.10456829185236331</v>
      </c>
      <c r="BU459" s="29">
        <v>0.15063978231955699</v>
      </c>
    </row>
    <row r="460" spans="2:73" hidden="1" x14ac:dyDescent="0.35">
      <c r="B460" s="10" t="s">
        <v>278</v>
      </c>
      <c r="C460" s="16">
        <v>2.5127247018511031E-2</v>
      </c>
      <c r="D460" s="16">
        <v>-3.5750798642919107E-2</v>
      </c>
      <c r="E460" s="16">
        <v>-0.205068960058158</v>
      </c>
      <c r="F460" s="16">
        <v>-0.19376704057607214</v>
      </c>
      <c r="G460" s="16">
        <v>-7.7137776439660652E-3</v>
      </c>
      <c r="H460" s="16">
        <v>-0.12498376899241635</v>
      </c>
      <c r="I460" s="16">
        <v>-8.1071298466979386E-2</v>
      </c>
      <c r="J460" s="16">
        <v>-3.1437358521447844E-3</v>
      </c>
      <c r="K460" s="16">
        <v>0.1221384590466378</v>
      </c>
      <c r="L460" s="16">
        <v>0.25926591482241229</v>
      </c>
      <c r="M460" s="16">
        <v>0.13395106736184945</v>
      </c>
      <c r="N460" s="16">
        <v>4.486815863407221E-2</v>
      </c>
      <c r="O460" s="16">
        <v>-9.5239539583995246E-3</v>
      </c>
      <c r="P460" s="16">
        <v>3.0967003872316722E-2</v>
      </c>
      <c r="Q460" s="16">
        <v>-4.5304983195333555E-3</v>
      </c>
      <c r="R460" s="16">
        <v>-4.8571918015869041E-2</v>
      </c>
      <c r="S460" s="16">
        <v>-1.1613276668492475E-2</v>
      </c>
      <c r="T460" s="16">
        <v>1.3821151905870474E-2</v>
      </c>
      <c r="U460" s="16">
        <v>2.0434559109093267E-2</v>
      </c>
      <c r="V460" s="16">
        <v>0.50561207551000265</v>
      </c>
      <c r="W460" s="32">
        <v>1</v>
      </c>
      <c r="X460" s="16">
        <v>0.16098775629817097</v>
      </c>
      <c r="Y460" s="16">
        <v>2.229110154883274E-2</v>
      </c>
      <c r="Z460" s="16">
        <v>-4.2622547384455589E-2</v>
      </c>
      <c r="AA460" s="16">
        <v>-9.0223145724532185E-3</v>
      </c>
      <c r="AB460" s="16">
        <v>-5.0691790634810253E-2</v>
      </c>
      <c r="AC460" s="16">
        <v>5.7169460587758771E-2</v>
      </c>
      <c r="AD460" s="16">
        <v>-1.4872726348536423E-2</v>
      </c>
      <c r="AE460" s="16">
        <v>-2.4767823956446181E-2</v>
      </c>
      <c r="AF460" s="16">
        <v>-1.5220779229680964E-2</v>
      </c>
      <c r="AG460" s="16">
        <v>-0.14947313612906568</v>
      </c>
      <c r="AH460" s="16">
        <v>-0.11689627122356291</v>
      </c>
      <c r="AI460" s="16">
        <v>4.458924705102138E-2</v>
      </c>
      <c r="AJ460" s="16">
        <v>-0.15347321972395558</v>
      </c>
      <c r="AK460" s="16">
        <v>2.9443377717679003E-2</v>
      </c>
      <c r="AL460" s="16">
        <v>3.9034252807011423E-3</v>
      </c>
      <c r="AM460" s="16">
        <v>-0.18887685705160095</v>
      </c>
      <c r="AN460" s="16">
        <v>-2.0342124756889482E-4</v>
      </c>
      <c r="AO460" s="16">
        <v>-2.0027375639758368E-2</v>
      </c>
      <c r="AP460" s="16">
        <v>-0.14097589776606984</v>
      </c>
      <c r="AQ460" s="16">
        <v>-7.6566090357010758E-2</v>
      </c>
      <c r="AR460" s="16">
        <v>-8.1494852161419898E-2</v>
      </c>
      <c r="AS460" s="16">
        <v>3.5514454644824107E-3</v>
      </c>
      <c r="AT460" s="16">
        <v>6.9792147534957953E-3</v>
      </c>
      <c r="AU460" s="16">
        <v>1.9838924402255737E-2</v>
      </c>
      <c r="AV460" s="16">
        <v>3.2039948134220439E-2</v>
      </c>
      <c r="AW460" s="16">
        <v>-1.9962552824011281E-2</v>
      </c>
      <c r="AX460" s="16">
        <v>-3.4734318616722562E-2</v>
      </c>
      <c r="AY460" s="16">
        <v>-0.12209944487275162</v>
      </c>
      <c r="AZ460" s="16">
        <v>1.2032175184820262E-2</v>
      </c>
      <c r="BA460" s="16">
        <v>3.9834845526370531E-2</v>
      </c>
      <c r="BB460" s="16">
        <v>4.4165085244638079E-3</v>
      </c>
      <c r="BC460" s="16">
        <v>-1.7829950495809363E-2</v>
      </c>
      <c r="BD460" s="16">
        <v>-6.1908383982475203E-2</v>
      </c>
      <c r="BE460" s="16">
        <v>-2.3420542166673691E-2</v>
      </c>
      <c r="BF460" s="16">
        <v>-1.3634903983821261E-3</v>
      </c>
      <c r="BG460" s="16">
        <v>-3.3793201357255699E-2</v>
      </c>
      <c r="BH460" s="16">
        <v>-6.1709618868217443E-2</v>
      </c>
      <c r="BI460" s="16">
        <v>-9.1265771384468578E-2</v>
      </c>
      <c r="BJ460" s="16">
        <v>3.8977606048841804E-2</v>
      </c>
      <c r="BK460" s="16">
        <v>-1.8508500671743207E-2</v>
      </c>
      <c r="BL460" s="16">
        <v>-6.83355306434867E-2</v>
      </c>
      <c r="BM460" s="16">
        <v>-0.22189285890861477</v>
      </c>
      <c r="BN460" s="16">
        <v>-1.4247695881374497E-2</v>
      </c>
      <c r="BO460" s="16">
        <v>1.0529625497978376E-2</v>
      </c>
      <c r="BP460" s="16">
        <v>-1.9832413527976222E-2</v>
      </c>
      <c r="BQ460" s="16">
        <v>2.7455882692323713E-2</v>
      </c>
      <c r="BR460" s="16">
        <v>-2.7455882692323831E-2</v>
      </c>
      <c r="BS460" s="16">
        <v>-1.7960455636455738E-3</v>
      </c>
      <c r="BT460" s="16">
        <v>5.6090986609149893E-2</v>
      </c>
      <c r="BU460" s="29">
        <v>-5.7022101029428097E-2</v>
      </c>
    </row>
    <row r="461" spans="2:73" hidden="1" x14ac:dyDescent="0.35">
      <c r="B461" s="10" t="s">
        <v>279</v>
      </c>
      <c r="C461" s="16">
        <v>3.9847949193102576E-2</v>
      </c>
      <c r="D461" s="16">
        <v>9.2235893873748795E-2</v>
      </c>
      <c r="E461" s="16">
        <v>-7.8633452958406132E-3</v>
      </c>
      <c r="F461" s="16">
        <v>-0.11691556107965995</v>
      </c>
      <c r="G461" s="16">
        <v>4.8521437025437375E-2</v>
      </c>
      <c r="H461" s="16">
        <v>5.2562150970831216E-2</v>
      </c>
      <c r="I461" s="16">
        <v>6.2213980625257605E-2</v>
      </c>
      <c r="J461" s="16">
        <v>4.9418913388286226E-3</v>
      </c>
      <c r="K461" s="16">
        <v>2.8602346397648831E-2</v>
      </c>
      <c r="L461" s="16">
        <v>0.15523375880509616</v>
      </c>
      <c r="M461" s="16">
        <v>0.38800945718535024</v>
      </c>
      <c r="N461" s="16">
        <v>9.3122178473019554E-2</v>
      </c>
      <c r="O461" s="16">
        <v>-6.9617699808737282E-3</v>
      </c>
      <c r="P461" s="16">
        <v>0.15760437377782019</v>
      </c>
      <c r="Q461" s="16">
        <v>0.22299059874370419</v>
      </c>
      <c r="R461" s="16">
        <v>0.32928464084923575</v>
      </c>
      <c r="S461" s="16">
        <v>-0.15264706879227549</v>
      </c>
      <c r="T461" s="16">
        <v>0.52124858568633214</v>
      </c>
      <c r="U461" s="16">
        <v>0.46260508076545298</v>
      </c>
      <c r="V461" s="16">
        <v>0.1022021139842943</v>
      </c>
      <c r="W461" s="16">
        <v>0.16098775629817097</v>
      </c>
      <c r="X461" s="32">
        <v>1</v>
      </c>
      <c r="Y461" s="16">
        <v>0.26171902015434784</v>
      </c>
      <c r="Z461" s="16">
        <v>0.16166969090215788</v>
      </c>
      <c r="AA461" s="16">
        <v>0.43155699124899666</v>
      </c>
      <c r="AB461" s="16">
        <v>-1.6986262140567476E-2</v>
      </c>
      <c r="AC461" s="16">
        <v>0.49719089947120526</v>
      </c>
      <c r="AD461" s="16">
        <v>0.38075897473345277</v>
      </c>
      <c r="AE461" s="16">
        <v>0.12801133013140967</v>
      </c>
      <c r="AF461" s="16">
        <v>0.33043320187569958</v>
      </c>
      <c r="AG461" s="16">
        <v>1.4796739602950583E-2</v>
      </c>
      <c r="AH461" s="16">
        <v>-0.15435604160110339</v>
      </c>
      <c r="AI461" s="16">
        <v>0.18724545694283157</v>
      </c>
      <c r="AJ461" s="16">
        <v>0.14721895689421099</v>
      </c>
      <c r="AK461" s="16">
        <v>9.8879356977985569E-2</v>
      </c>
      <c r="AL461" s="16">
        <v>0.18954287046724036</v>
      </c>
      <c r="AM461" s="16">
        <v>1.2908326399256985E-2</v>
      </c>
      <c r="AN461" s="16">
        <v>0.11209852020047825</v>
      </c>
      <c r="AO461" s="16">
        <v>-7.8302078972422959E-2</v>
      </c>
      <c r="AP461" s="16">
        <v>9.5373881902289084E-2</v>
      </c>
      <c r="AQ461" s="16">
        <v>2.4762967030354285E-2</v>
      </c>
      <c r="AR461" s="16">
        <v>-5.8046723117292018E-2</v>
      </c>
      <c r="AS461" s="16">
        <v>0.26534022228453263</v>
      </c>
      <c r="AT461" s="16">
        <v>0.11295688265305424</v>
      </c>
      <c r="AU461" s="16">
        <v>-4.2502567048914142E-2</v>
      </c>
      <c r="AV461" s="16">
        <v>-0.10938089691439792</v>
      </c>
      <c r="AW461" s="16">
        <v>0.36626673623605288</v>
      </c>
      <c r="AX461" s="16">
        <v>8.7134800146557001E-2</v>
      </c>
      <c r="AY461" s="16">
        <v>-6.6781101428530235E-2</v>
      </c>
      <c r="AZ461" s="16">
        <v>0.22773162315490705</v>
      </c>
      <c r="BA461" s="16">
        <v>0.51503664675440053</v>
      </c>
      <c r="BB461" s="16">
        <v>0.33347655374575025</v>
      </c>
      <c r="BC461" s="16">
        <v>0.27189283837614958</v>
      </c>
      <c r="BD461" s="16">
        <v>0.24949458011534228</v>
      </c>
      <c r="BE461" s="16">
        <v>7.1422213274745142E-2</v>
      </c>
      <c r="BF461" s="16">
        <v>6.5396529872016648E-2</v>
      </c>
      <c r="BG461" s="16">
        <v>0.15061133604789192</v>
      </c>
      <c r="BH461" s="16">
        <v>6.7701217300098759E-2</v>
      </c>
      <c r="BI461" s="16">
        <v>0.12727199793813013</v>
      </c>
      <c r="BJ461" s="16">
        <v>-0.17030496803811376</v>
      </c>
      <c r="BK461" s="16">
        <v>-1.5820636993776085E-2</v>
      </c>
      <c r="BL461" s="16">
        <v>-0.11149658003445193</v>
      </c>
      <c r="BM461" s="16">
        <v>-7.8214468556770125E-2</v>
      </c>
      <c r="BN461" s="16">
        <v>0.17780352122647403</v>
      </c>
      <c r="BO461" s="16">
        <v>-2.522423830783296E-2</v>
      </c>
      <c r="BP461" s="16">
        <v>3.0252380728542402E-2</v>
      </c>
      <c r="BQ461" s="16">
        <v>-1.7647953164045476E-2</v>
      </c>
      <c r="BR461" s="16">
        <v>1.7647953164045577E-2</v>
      </c>
      <c r="BS461" s="16">
        <v>0.28909668402039096</v>
      </c>
      <c r="BT461" s="16">
        <v>0.21619730670013471</v>
      </c>
      <c r="BU461" s="29">
        <v>0.28790715956511875</v>
      </c>
    </row>
    <row r="462" spans="2:73" hidden="1" x14ac:dyDescent="0.35">
      <c r="B462" s="10" t="s">
        <v>280</v>
      </c>
      <c r="C462" s="16">
        <v>3.2560411898990178E-2</v>
      </c>
      <c r="D462" s="16">
        <v>0.15724064712956295</v>
      </c>
      <c r="E462" s="16">
        <v>0.12140720014067438</v>
      </c>
      <c r="F462" s="16">
        <v>5.9416145491218118E-3</v>
      </c>
      <c r="G462" s="16">
        <v>1.1461532530590216E-2</v>
      </c>
      <c r="H462" s="16">
        <v>3.5215198579807171E-2</v>
      </c>
      <c r="I462" s="16">
        <v>6.0314817665793233E-2</v>
      </c>
      <c r="J462" s="16">
        <v>-2.629298074516094E-2</v>
      </c>
      <c r="K462" s="16">
        <v>7.6158607220407565E-3</v>
      </c>
      <c r="L462" s="16">
        <v>6.1541723420861318E-2</v>
      </c>
      <c r="M462" s="16">
        <v>0.26693509200369608</v>
      </c>
      <c r="N462" s="16">
        <v>0.10188989085880468</v>
      </c>
      <c r="O462" s="16">
        <v>4.7117080417775361E-4</v>
      </c>
      <c r="P462" s="16">
        <v>0.14810108178189235</v>
      </c>
      <c r="Q462" s="16">
        <v>0.13847566166907191</v>
      </c>
      <c r="R462" s="16">
        <v>0.44261297211980483</v>
      </c>
      <c r="S462" s="16">
        <v>-0.16382806351426604</v>
      </c>
      <c r="T462" s="16">
        <v>0.45079118960441744</v>
      </c>
      <c r="U462" s="16">
        <v>0.28205570681251124</v>
      </c>
      <c r="V462" s="16">
        <v>0.19987552171827866</v>
      </c>
      <c r="W462" s="16">
        <v>2.229110154883274E-2</v>
      </c>
      <c r="X462" s="16">
        <v>0.26171902015434784</v>
      </c>
      <c r="Y462" s="32">
        <v>1</v>
      </c>
      <c r="Z462" s="16">
        <v>0.63331328162160971</v>
      </c>
      <c r="AA462" s="16">
        <v>0.40047771129426385</v>
      </c>
      <c r="AB462" s="16">
        <v>-4.9986820991337486E-2</v>
      </c>
      <c r="AC462" s="16">
        <v>0.23935065740754666</v>
      </c>
      <c r="AD462" s="16">
        <v>0.34282101043931457</v>
      </c>
      <c r="AE462" s="16">
        <v>0.10725680076734267</v>
      </c>
      <c r="AF462" s="16">
        <v>0.21419357369182052</v>
      </c>
      <c r="AG462" s="16">
        <v>0.25112594253219744</v>
      </c>
      <c r="AH462" s="16">
        <v>-9.9639895836639902E-2</v>
      </c>
      <c r="AI462" s="16">
        <v>0.1427718311183073</v>
      </c>
      <c r="AJ462" s="16">
        <v>0.36824349448572563</v>
      </c>
      <c r="AK462" s="16">
        <v>8.6656301475001196E-2</v>
      </c>
      <c r="AL462" s="16">
        <v>0.14902229067152525</v>
      </c>
      <c r="AM462" s="16">
        <v>0.34150026466278949</v>
      </c>
      <c r="AN462" s="16">
        <v>1.3093890005664448E-2</v>
      </c>
      <c r="AO462" s="16">
        <v>-9.2560656045647269E-2</v>
      </c>
      <c r="AP462" s="16">
        <v>0.25354911442337374</v>
      </c>
      <c r="AQ462" s="16">
        <v>0.12894456612630914</v>
      </c>
      <c r="AR462" s="16">
        <v>1.0447542649064022E-2</v>
      </c>
      <c r="AS462" s="16">
        <v>0.29903412347618785</v>
      </c>
      <c r="AT462" s="16">
        <v>8.8099481283231446E-2</v>
      </c>
      <c r="AU462" s="16">
        <v>4.4867400292622088E-2</v>
      </c>
      <c r="AV462" s="16">
        <v>-6.0714520094422929E-2</v>
      </c>
      <c r="AW462" s="16">
        <v>0.34497094488828584</v>
      </c>
      <c r="AX462" s="16">
        <v>0.20900072081678731</v>
      </c>
      <c r="AY462" s="16">
        <v>0.20487613310628608</v>
      </c>
      <c r="AZ462" s="16">
        <v>0.28887346667673602</v>
      </c>
      <c r="BA462" s="16">
        <v>0.36347534261798092</v>
      </c>
      <c r="BB462" s="16">
        <v>0.36020113998538361</v>
      </c>
      <c r="BC462" s="16">
        <v>0.39936467547814625</v>
      </c>
      <c r="BD462" s="16">
        <v>0.37641495786473061</v>
      </c>
      <c r="BE462" s="16">
        <v>0.1768792625544473</v>
      </c>
      <c r="BF462" s="16">
        <v>0.17913456464081712</v>
      </c>
      <c r="BG462" s="16">
        <v>0.18834231392652251</v>
      </c>
      <c r="BH462" s="16">
        <v>0.14537101245256551</v>
      </c>
      <c r="BI462" s="16">
        <v>0.12895996743088278</v>
      </c>
      <c r="BJ462" s="16">
        <v>-0.15754317728881348</v>
      </c>
      <c r="BK462" s="16">
        <v>4.1027579044389875E-2</v>
      </c>
      <c r="BL462" s="16">
        <v>3.045303961202158E-2</v>
      </c>
      <c r="BM462" s="16">
        <v>4.212487639189421E-3</v>
      </c>
      <c r="BN462" s="16">
        <v>9.8156329924360006E-2</v>
      </c>
      <c r="BO462" s="16">
        <v>-4.7397959869201797E-2</v>
      </c>
      <c r="BP462" s="16">
        <v>2.5431680738988376E-2</v>
      </c>
      <c r="BQ462" s="16">
        <v>1.8049104031316997E-2</v>
      </c>
      <c r="BR462" s="16">
        <v>-1.8049104031317091E-2</v>
      </c>
      <c r="BS462" s="16">
        <v>0.22333567241020333</v>
      </c>
      <c r="BT462" s="16">
        <v>0.16192561638880235</v>
      </c>
      <c r="BU462" s="29">
        <v>0.41794611730055042</v>
      </c>
    </row>
    <row r="463" spans="2:73" hidden="1" x14ac:dyDescent="0.35">
      <c r="B463" s="10" t="s">
        <v>26</v>
      </c>
      <c r="C463" s="16">
        <v>2.2894690331059057E-2</v>
      </c>
      <c r="D463" s="16">
        <v>0.12813516401583586</v>
      </c>
      <c r="E463" s="16">
        <v>0.17928345178670191</v>
      </c>
      <c r="F463" s="16">
        <v>0.10396022722614823</v>
      </c>
      <c r="G463" s="16">
        <v>1.7325917793688892E-2</v>
      </c>
      <c r="H463" s="16">
        <v>8.6051211308822803E-2</v>
      </c>
      <c r="I463" s="16">
        <v>3.0033604713607751E-2</v>
      </c>
      <c r="J463" s="16">
        <v>-6.3426651880823567E-2</v>
      </c>
      <c r="K463" s="16">
        <v>-4.5005780748553381E-2</v>
      </c>
      <c r="L463" s="16">
        <v>2.1812308682626645E-2</v>
      </c>
      <c r="M463" s="16">
        <v>0.23157278616254989</v>
      </c>
      <c r="N463" s="16">
        <v>5.7011059045543461E-2</v>
      </c>
      <c r="O463" s="16">
        <v>-5.681943844466051E-2</v>
      </c>
      <c r="P463" s="16">
        <v>8.0312167869752885E-2</v>
      </c>
      <c r="Q463" s="16">
        <v>0.18298287943743</v>
      </c>
      <c r="R463" s="16">
        <v>0.4102377356533195</v>
      </c>
      <c r="S463" s="16">
        <v>-0.12778811850706218</v>
      </c>
      <c r="T463" s="16">
        <v>0.31474502292348905</v>
      </c>
      <c r="U463" s="16">
        <v>0.17918649495574776</v>
      </c>
      <c r="V463" s="16">
        <v>0.2127067465291051</v>
      </c>
      <c r="W463" s="16">
        <v>-4.2622547384455589E-2</v>
      </c>
      <c r="X463" s="16">
        <v>0.16166969090215788</v>
      </c>
      <c r="Y463" s="16">
        <v>0.63331328162160971</v>
      </c>
      <c r="Z463" s="32">
        <v>1</v>
      </c>
      <c r="AA463" s="16">
        <v>0.34963682495576542</v>
      </c>
      <c r="AB463" s="16">
        <v>-1.8831127611497897E-2</v>
      </c>
      <c r="AC463" s="16">
        <v>0.16799224394727597</v>
      </c>
      <c r="AD463" s="16">
        <v>0.27957481490645297</v>
      </c>
      <c r="AE463" s="16">
        <v>7.4359365609703493E-2</v>
      </c>
      <c r="AF463" s="16">
        <v>0.13403373968849477</v>
      </c>
      <c r="AG463" s="16">
        <v>0.26358238758890196</v>
      </c>
      <c r="AH463" s="16">
        <v>-7.2302246740064982E-2</v>
      </c>
      <c r="AI463" s="16">
        <v>0.11418365873851612</v>
      </c>
      <c r="AJ463" s="16">
        <v>0.36245209405438189</v>
      </c>
      <c r="AK463" s="16">
        <v>6.7604228010420944E-2</v>
      </c>
      <c r="AL463" s="16">
        <v>0.10734648613666824</v>
      </c>
      <c r="AM463" s="16">
        <v>0.34216033767533566</v>
      </c>
      <c r="AN463" s="16">
        <v>0.17401934374124212</v>
      </c>
      <c r="AO463" s="16">
        <v>-6.9068104960362448E-2</v>
      </c>
      <c r="AP463" s="16">
        <v>0.38989291569737922</v>
      </c>
      <c r="AQ463" s="16">
        <v>8.505452780802214E-2</v>
      </c>
      <c r="AR463" s="16">
        <v>2.6668557925327588E-2</v>
      </c>
      <c r="AS463" s="16">
        <v>0.2757298472678365</v>
      </c>
      <c r="AT463" s="16">
        <v>0.20080235746868294</v>
      </c>
      <c r="AU463" s="16">
        <v>0.10241747096792439</v>
      </c>
      <c r="AV463" s="16">
        <v>-3.736401083496154E-2</v>
      </c>
      <c r="AW463" s="16">
        <v>0.28519032144321582</v>
      </c>
      <c r="AX463" s="16">
        <v>0.28002674972064145</v>
      </c>
      <c r="AY463" s="16">
        <v>0.2479062847458855</v>
      </c>
      <c r="AZ463" s="16">
        <v>0.22075170090885007</v>
      </c>
      <c r="BA463" s="16">
        <v>0.24936676328737908</v>
      </c>
      <c r="BB463" s="16">
        <v>0.27893490424508494</v>
      </c>
      <c r="BC463" s="16">
        <v>0.3637775926802409</v>
      </c>
      <c r="BD463" s="16">
        <v>0.37256701312234092</v>
      </c>
      <c r="BE463" s="16">
        <v>0.13589465236058218</v>
      </c>
      <c r="BF463" s="16">
        <v>0.13470471469863915</v>
      </c>
      <c r="BG463" s="16">
        <v>0.1417365412840825</v>
      </c>
      <c r="BH463" s="16">
        <v>0.15934943048153627</v>
      </c>
      <c r="BI463" s="16">
        <v>0.12496527507683063</v>
      </c>
      <c r="BJ463" s="16">
        <v>-0.10984865238354079</v>
      </c>
      <c r="BK463" s="16">
        <v>1.8794814471668971E-2</v>
      </c>
      <c r="BL463" s="16">
        <v>6.1453178978643892E-2</v>
      </c>
      <c r="BM463" s="16">
        <v>1.1722908826813587E-2</v>
      </c>
      <c r="BN463" s="16">
        <v>9.810526649096328E-2</v>
      </c>
      <c r="BO463" s="16">
        <v>-2.9814762021836371E-2</v>
      </c>
      <c r="BP463" s="16">
        <v>-5.9395785321740844E-3</v>
      </c>
      <c r="BQ463" s="16">
        <v>-8.1836393103829983E-3</v>
      </c>
      <c r="BR463" s="16">
        <v>8.1836393103829966E-3</v>
      </c>
      <c r="BS463" s="16">
        <v>0.15585817387898349</v>
      </c>
      <c r="BT463" s="16">
        <v>0.10834191354028687</v>
      </c>
      <c r="BU463" s="29">
        <v>0.47524131677366394</v>
      </c>
    </row>
    <row r="464" spans="2:73" x14ac:dyDescent="0.35">
      <c r="B464" s="10" t="s">
        <v>281</v>
      </c>
      <c r="C464" s="16">
        <v>1.6177808126791506E-2</v>
      </c>
      <c r="D464" s="16">
        <v>0.27459471144182113</v>
      </c>
      <c r="E464" s="16">
        <v>0.16505213947494085</v>
      </c>
      <c r="F464" s="16">
        <v>5.5570053428641186E-2</v>
      </c>
      <c r="G464" s="16">
        <v>0.1002473857661375</v>
      </c>
      <c r="H464" s="16">
        <v>0.18395387790153797</v>
      </c>
      <c r="I464" s="16">
        <v>9.0455339786456479E-2</v>
      </c>
      <c r="J464" s="16">
        <v>1.8053943647261775E-2</v>
      </c>
      <c r="K464" s="16">
        <v>-2.2839719963209399E-2</v>
      </c>
      <c r="L464" s="16">
        <v>8.6524831076398565E-2</v>
      </c>
      <c r="M464" s="16">
        <v>0.48007058467236763</v>
      </c>
      <c r="N464" s="16">
        <v>0.17434448172197051</v>
      </c>
      <c r="O464" s="16">
        <v>-1.0545663442119563E-2</v>
      </c>
      <c r="P464" s="16">
        <v>0.20676861445833483</v>
      </c>
      <c r="Q464" s="16">
        <v>0.23256620587827551</v>
      </c>
      <c r="R464" s="16">
        <v>0.72627849076414064</v>
      </c>
      <c r="S464" s="16">
        <v>-0.13894225490810691</v>
      </c>
      <c r="T464" s="16">
        <v>0.59816047806375061</v>
      </c>
      <c r="U464" s="16">
        <v>0.58731839368575578</v>
      </c>
      <c r="V464" s="16">
        <v>0.11858809635878187</v>
      </c>
      <c r="W464" s="16">
        <v>-9.0223145724532185E-3</v>
      </c>
      <c r="X464" s="16">
        <v>0.43155699124899666</v>
      </c>
      <c r="Y464" s="16">
        <v>0.40047771129426385</v>
      </c>
      <c r="Z464" s="16">
        <v>0.34963682495576542</v>
      </c>
      <c r="AA464" s="32">
        <v>1</v>
      </c>
      <c r="AB464" s="16">
        <v>9.1839795334162956E-3</v>
      </c>
      <c r="AC464" s="16">
        <v>0.60084751083827315</v>
      </c>
      <c r="AD464" s="16">
        <v>0.56555809399633994</v>
      </c>
      <c r="AE464" s="16">
        <v>0.18504583435252855</v>
      </c>
      <c r="AF464" s="16">
        <v>0.44848399879261325</v>
      </c>
      <c r="AG464" s="16">
        <v>0.20377749993823951</v>
      </c>
      <c r="AH464" s="16">
        <v>-7.6236247823462E-2</v>
      </c>
      <c r="AI464" s="16">
        <v>0.28470471228662181</v>
      </c>
      <c r="AJ464" s="16">
        <v>0.4705795564429226</v>
      </c>
      <c r="AK464" s="16">
        <v>6.8045292626268572E-2</v>
      </c>
      <c r="AL464" s="16">
        <v>0.23130024882195505</v>
      </c>
      <c r="AM464" s="16">
        <v>0.39783537486106274</v>
      </c>
      <c r="AN464" s="16">
        <v>0.1795303237302884</v>
      </c>
      <c r="AO464" s="16">
        <v>-6.3061567325841492E-2</v>
      </c>
      <c r="AP464" s="16">
        <v>0.43598605884489783</v>
      </c>
      <c r="AQ464" s="16">
        <v>0.12454980879375514</v>
      </c>
      <c r="AR464" s="16">
        <v>-5.6261337001100642E-2</v>
      </c>
      <c r="AS464" s="16">
        <v>0.48394941604453184</v>
      </c>
      <c r="AT464" s="16">
        <v>0.19389167115057826</v>
      </c>
      <c r="AU464" s="16">
        <v>-1.8728590980879999E-2</v>
      </c>
      <c r="AV464" s="16">
        <v>-0.15123587212090533</v>
      </c>
      <c r="AW464" s="16">
        <v>0.71612219550328027</v>
      </c>
      <c r="AX464" s="16">
        <v>0.29790277518759156</v>
      </c>
      <c r="AY464" s="16">
        <v>0.24933461138710758</v>
      </c>
      <c r="AZ464" s="16">
        <v>0.39851007940791372</v>
      </c>
      <c r="BA464" s="16">
        <v>0.56700836331595406</v>
      </c>
      <c r="BB464" s="16">
        <v>0.51905417544509613</v>
      </c>
      <c r="BC464" s="16">
        <v>0.52639018111487201</v>
      </c>
      <c r="BD464" s="16">
        <v>0.49577761984405627</v>
      </c>
      <c r="BE464" s="16">
        <v>0.21902272521711602</v>
      </c>
      <c r="BF464" s="16">
        <v>0.21468004500039453</v>
      </c>
      <c r="BG464" s="16">
        <v>0.19733669698091949</v>
      </c>
      <c r="BH464" s="16">
        <v>0.20793208718042019</v>
      </c>
      <c r="BI464" s="16">
        <v>0.29155311450112475</v>
      </c>
      <c r="BJ464" s="16">
        <v>-0.14958880582265652</v>
      </c>
      <c r="BK464" s="16">
        <v>3.6934041402508805E-2</v>
      </c>
      <c r="BL464" s="16">
        <v>1.2688232950204468E-2</v>
      </c>
      <c r="BM464" s="16">
        <v>3.4766172393744139E-2</v>
      </c>
      <c r="BN464" s="16">
        <v>0.25237605825410869</v>
      </c>
      <c r="BO464" s="16">
        <v>-3.9309818269858396E-2</v>
      </c>
      <c r="BP464" s="16">
        <v>4.2789675047001888E-2</v>
      </c>
      <c r="BQ464" s="16">
        <v>-6.7448132775903558E-3</v>
      </c>
      <c r="BR464" s="16">
        <v>6.7448132775901814E-3</v>
      </c>
      <c r="BS464" s="16">
        <v>0.38664748046101782</v>
      </c>
      <c r="BT464" s="16">
        <v>0.26595400841485639</v>
      </c>
      <c r="BU464" s="29">
        <v>0.68263924165625811</v>
      </c>
    </row>
    <row r="465" spans="2:73" hidden="1" x14ac:dyDescent="0.35">
      <c r="B465" s="10" t="s">
        <v>282</v>
      </c>
      <c r="C465" s="16">
        <v>-6.4685531774239358E-2</v>
      </c>
      <c r="D465" s="16">
        <v>-5.4356847915035797E-2</v>
      </c>
      <c r="E465" s="16">
        <v>-1.5562010654816053E-2</v>
      </c>
      <c r="F465" s="16">
        <v>1.47319716204697E-2</v>
      </c>
      <c r="G465" s="16">
        <v>-1.5212327330522066E-2</v>
      </c>
      <c r="H465" s="16">
        <v>1.6742405903938832E-2</v>
      </c>
      <c r="I465" s="16">
        <v>-1.7791555015726924E-2</v>
      </c>
      <c r="J465" s="16">
        <v>6.2338205403121225E-3</v>
      </c>
      <c r="K465" s="16">
        <v>-4.8694296213363991E-2</v>
      </c>
      <c r="L465" s="16">
        <v>3.9609813203275265E-2</v>
      </c>
      <c r="M465" s="16">
        <v>-7.2463717432408772E-2</v>
      </c>
      <c r="N465" s="16">
        <v>-4.5645863824554343E-2</v>
      </c>
      <c r="O465" s="16">
        <v>1.8885371609816667E-2</v>
      </c>
      <c r="P465" s="16">
        <v>3.0748921001033217E-2</v>
      </c>
      <c r="Q465" s="16">
        <v>-2.0880098893743721E-2</v>
      </c>
      <c r="R465" s="16">
        <v>1.3952861150374493E-2</v>
      </c>
      <c r="S465" s="16">
        <v>0.38916311389975383</v>
      </c>
      <c r="T465" s="16">
        <v>-0.10392494437993378</v>
      </c>
      <c r="U465" s="16">
        <v>7.4745032729662084E-2</v>
      </c>
      <c r="V465" s="16">
        <v>-5.3570589506408729E-2</v>
      </c>
      <c r="W465" s="16">
        <v>-5.0691790634810253E-2</v>
      </c>
      <c r="X465" s="16">
        <v>-1.6986262140567476E-2</v>
      </c>
      <c r="Y465" s="16">
        <v>-4.9986820991337486E-2</v>
      </c>
      <c r="Z465" s="16">
        <v>-1.8831127611497897E-2</v>
      </c>
      <c r="AA465" s="16">
        <v>9.1839795334162956E-3</v>
      </c>
      <c r="AB465" s="32">
        <v>1</v>
      </c>
      <c r="AC465" s="16">
        <v>-7.4081293289151556E-2</v>
      </c>
      <c r="AD465" s="16">
        <v>-1.9297395669288349E-2</v>
      </c>
      <c r="AE465" s="16">
        <v>0.1447563158737675</v>
      </c>
      <c r="AF465" s="16">
        <v>-3.3772361022804905E-2</v>
      </c>
      <c r="AG465" s="16">
        <v>4.0918808958480053E-2</v>
      </c>
      <c r="AH465" s="16">
        <v>6.0428911781503572E-2</v>
      </c>
      <c r="AI465" s="16">
        <v>-7.0128200324384729E-2</v>
      </c>
      <c r="AJ465" s="16">
        <v>-5.8718129535307029E-3</v>
      </c>
      <c r="AK465" s="16">
        <v>9.1460940760226192E-3</v>
      </c>
      <c r="AL465" s="16">
        <v>0.14089583706431608</v>
      </c>
      <c r="AM465" s="16">
        <v>-1.3911681731658251E-3</v>
      </c>
      <c r="AN465" s="16">
        <v>2.4782217768728847E-2</v>
      </c>
      <c r="AO465" s="16">
        <v>-3.2325205343960633E-2</v>
      </c>
      <c r="AP465" s="16">
        <v>1.657261314789879E-2</v>
      </c>
      <c r="AQ465" s="16">
        <v>3.8032335514255E-2</v>
      </c>
      <c r="AR465" s="16">
        <v>9.7973655384533856E-2</v>
      </c>
      <c r="AS465" s="16">
        <v>-3.3254726109717171E-3</v>
      </c>
      <c r="AT465" s="16">
        <v>-3.3819551732309744E-2</v>
      </c>
      <c r="AU465" s="16">
        <v>1.5064736366488959E-2</v>
      </c>
      <c r="AV465" s="16">
        <v>-5.0349711494137868E-2</v>
      </c>
      <c r="AW465" s="16">
        <v>5.7591772392241745E-2</v>
      </c>
      <c r="AX465" s="16">
        <v>9.9386296760882497E-4</v>
      </c>
      <c r="AY465" s="16">
        <v>2.7900070149713768E-2</v>
      </c>
      <c r="AZ465" s="16">
        <v>1.4505042063469699E-2</v>
      </c>
      <c r="BA465" s="16">
        <v>-9.9087969124383987E-2</v>
      </c>
      <c r="BB465" s="16">
        <v>-1.6011296400769908E-2</v>
      </c>
      <c r="BC465" s="16">
        <v>-9.3766049453332737E-3</v>
      </c>
      <c r="BD465" s="16">
        <v>2.0340241896253657E-2</v>
      </c>
      <c r="BE465" s="16">
        <v>9.4924220371932308E-2</v>
      </c>
      <c r="BF465" s="16">
        <v>0.1039399331634743</v>
      </c>
      <c r="BG465" s="16">
        <v>4.0279046310693754E-2</v>
      </c>
      <c r="BH465" s="16">
        <v>4.6873985998856081E-2</v>
      </c>
      <c r="BI465" s="16">
        <v>6.328020339879234E-2</v>
      </c>
      <c r="BJ465" s="16">
        <v>3.5093982094672634E-2</v>
      </c>
      <c r="BK465" s="16">
        <v>5.1964749539699434E-3</v>
      </c>
      <c r="BL465" s="16">
        <v>2.8592884125895415E-2</v>
      </c>
      <c r="BM465" s="16">
        <v>4.4387183683051397E-2</v>
      </c>
      <c r="BN465" s="16">
        <v>-3.258303005212651E-2</v>
      </c>
      <c r="BO465" s="16">
        <v>5.1648639166506909E-2</v>
      </c>
      <c r="BP465" s="16">
        <v>2.7243651796463059E-2</v>
      </c>
      <c r="BQ465" s="16">
        <v>8.053232838010238E-3</v>
      </c>
      <c r="BR465" s="16">
        <v>-8.053232838010153E-3</v>
      </c>
      <c r="BS465" s="16">
        <v>-5.9662347176159931E-2</v>
      </c>
      <c r="BT465" s="16">
        <v>-1.5577544170609421E-2</v>
      </c>
      <c r="BU465" s="29">
        <v>1.8899118482413189E-2</v>
      </c>
    </row>
    <row r="466" spans="2:73" hidden="1" x14ac:dyDescent="0.35">
      <c r="B466" s="10" t="s">
        <v>283</v>
      </c>
      <c r="C466" s="16">
        <v>7.6605165876581519E-2</v>
      </c>
      <c r="D466" s="16">
        <v>0.17879403690872278</v>
      </c>
      <c r="E466" s="16">
        <v>4.1130084711777086E-2</v>
      </c>
      <c r="F466" s="16">
        <v>-4.1010555440459201E-2</v>
      </c>
      <c r="G466" s="16">
        <v>6.2156875429295981E-2</v>
      </c>
      <c r="H466" s="16">
        <v>0.15696018190529074</v>
      </c>
      <c r="I466" s="16">
        <v>8.2857829786524478E-2</v>
      </c>
      <c r="J466" s="16">
        <v>2.5331919944208296E-2</v>
      </c>
      <c r="K466" s="16">
        <v>1.0495801977372068E-2</v>
      </c>
      <c r="L466" s="16">
        <v>6.4604215820588562E-2</v>
      </c>
      <c r="M466" s="16">
        <v>0.46520275876809458</v>
      </c>
      <c r="N466" s="16">
        <v>0.16669734859379076</v>
      </c>
      <c r="O466" s="16">
        <v>1.6408414873714687E-2</v>
      </c>
      <c r="P466" s="16">
        <v>0.19165784898490104</v>
      </c>
      <c r="Q466" s="16">
        <v>0.27756306210927839</v>
      </c>
      <c r="R466" s="16">
        <v>0.56893328790218212</v>
      </c>
      <c r="S466" s="16">
        <v>-0.26342216698532422</v>
      </c>
      <c r="T466" s="16">
        <v>0.5748740279462925</v>
      </c>
      <c r="U466" s="16">
        <v>0.5591227784813354</v>
      </c>
      <c r="V466" s="16">
        <v>4.401863849312871E-2</v>
      </c>
      <c r="W466" s="16">
        <v>5.7169460587758771E-2</v>
      </c>
      <c r="X466" s="16">
        <v>0.49719089947120526</v>
      </c>
      <c r="Y466" s="16">
        <v>0.23935065740754666</v>
      </c>
      <c r="Z466" s="16">
        <v>0.16799224394727597</v>
      </c>
      <c r="AA466" s="16">
        <v>0.60084751083827315</v>
      </c>
      <c r="AB466" s="16">
        <v>-7.4081293289151556E-2</v>
      </c>
      <c r="AC466" s="32">
        <v>1</v>
      </c>
      <c r="AD466" s="16">
        <v>0.57760270789707768</v>
      </c>
      <c r="AE466" s="16">
        <v>0.21857765588053935</v>
      </c>
      <c r="AF466" s="16">
        <v>0.57196682667199805</v>
      </c>
      <c r="AG466" s="16">
        <v>7.0087698682841301E-2</v>
      </c>
      <c r="AH466" s="16">
        <v>-0.15187845084909096</v>
      </c>
      <c r="AI466" s="16">
        <v>0.28539211717976265</v>
      </c>
      <c r="AJ466" s="16">
        <v>0.3044669912816208</v>
      </c>
      <c r="AK466" s="16">
        <v>9.417109794098294E-2</v>
      </c>
      <c r="AL466" s="16">
        <v>0.20129586984543754</v>
      </c>
      <c r="AM466" s="16">
        <v>0.1766444255263212</v>
      </c>
      <c r="AN466" s="16">
        <v>0.21287146853776767</v>
      </c>
      <c r="AO466" s="16">
        <v>-3.8218481871010054E-2</v>
      </c>
      <c r="AP466" s="16">
        <v>0.30325531224021068</v>
      </c>
      <c r="AQ466" s="16">
        <v>6.2846008231316461E-2</v>
      </c>
      <c r="AR466" s="16">
        <v>-9.5345357423139418E-2</v>
      </c>
      <c r="AS466" s="16">
        <v>0.44990681609908667</v>
      </c>
      <c r="AT466" s="16">
        <v>0.17967320974252016</v>
      </c>
      <c r="AU466" s="16">
        <v>-1.7291004348273794E-2</v>
      </c>
      <c r="AV466" s="16">
        <v>-0.14354482109030292</v>
      </c>
      <c r="AW466" s="16">
        <v>0.53026607250711211</v>
      </c>
      <c r="AX466" s="16">
        <v>0.20612091421450909</v>
      </c>
      <c r="AY466" s="16">
        <v>9.5018611854279469E-2</v>
      </c>
      <c r="AZ466" s="16">
        <v>0.31035400437415828</v>
      </c>
      <c r="BA466" s="16">
        <v>0.6007125421342433</v>
      </c>
      <c r="BB466" s="16">
        <v>0.45407921594863471</v>
      </c>
      <c r="BC466" s="16">
        <v>0.4366412951760581</v>
      </c>
      <c r="BD466" s="16">
        <v>0.37269075457493778</v>
      </c>
      <c r="BE466" s="16">
        <v>0.13747651814236692</v>
      </c>
      <c r="BF466" s="16">
        <v>0.13501327615380426</v>
      </c>
      <c r="BG466" s="16">
        <v>0.11428598168969646</v>
      </c>
      <c r="BH466" s="16">
        <v>0.16288325114685287</v>
      </c>
      <c r="BI466" s="16">
        <v>0.22999651508718857</v>
      </c>
      <c r="BJ466" s="16">
        <v>-0.12288595764178761</v>
      </c>
      <c r="BK466" s="16">
        <v>1.2585365117879124E-2</v>
      </c>
      <c r="BL466" s="16">
        <v>-5.7797864318552605E-2</v>
      </c>
      <c r="BM466" s="16">
        <v>-1.1938628582639511E-2</v>
      </c>
      <c r="BN466" s="16">
        <v>0.25392639205780398</v>
      </c>
      <c r="BO466" s="16">
        <v>-6.1982866751420188E-2</v>
      </c>
      <c r="BP466" s="16">
        <v>2.1983145392024932E-2</v>
      </c>
      <c r="BQ466" s="16">
        <v>-3.3660189198725939E-2</v>
      </c>
      <c r="BR466" s="16">
        <v>3.3660189198725883E-2</v>
      </c>
      <c r="BS466" s="16">
        <v>0.3312738687553376</v>
      </c>
      <c r="BT466" s="16">
        <v>0.21023427313425455</v>
      </c>
      <c r="BU466" s="29">
        <v>0.48618908383021975</v>
      </c>
    </row>
    <row r="467" spans="2:73" hidden="1" x14ac:dyDescent="0.35">
      <c r="B467" s="10" t="s">
        <v>284</v>
      </c>
      <c r="C467" s="16">
        <v>5.1122061712733625E-2</v>
      </c>
      <c r="D467" s="16">
        <v>0.21612445235491337</v>
      </c>
      <c r="E467" s="16">
        <v>0.14179752902263854</v>
      </c>
      <c r="F467" s="16">
        <v>7.2335537519498991E-2</v>
      </c>
      <c r="G467" s="16">
        <v>1.1415929436072551E-2</v>
      </c>
      <c r="H467" s="16">
        <v>0.20017619064755598</v>
      </c>
      <c r="I467" s="16">
        <v>0.12218502980688244</v>
      </c>
      <c r="J467" s="16">
        <v>1.4612526091371274E-2</v>
      </c>
      <c r="K467" s="16">
        <v>-3.5126332148230806E-2</v>
      </c>
      <c r="L467" s="16">
        <v>7.0850755412884721E-3</v>
      </c>
      <c r="M467" s="16">
        <v>0.4189572945293667</v>
      </c>
      <c r="N467" s="16">
        <v>0.19053342279463087</v>
      </c>
      <c r="O467" s="16">
        <v>-8.5354637861715897E-3</v>
      </c>
      <c r="P467" s="16">
        <v>0.24864739376819486</v>
      </c>
      <c r="Q467" s="16">
        <v>0.23738654193317082</v>
      </c>
      <c r="R467" s="16">
        <v>0.62937911436410621</v>
      </c>
      <c r="S467" s="16">
        <v>-0.16499645565460283</v>
      </c>
      <c r="T467" s="16">
        <v>0.60279700512999057</v>
      </c>
      <c r="U467" s="16">
        <v>0.51501329799803686</v>
      </c>
      <c r="V467" s="16">
        <v>7.3136662227114166E-2</v>
      </c>
      <c r="W467" s="16">
        <v>-1.4872726348536423E-2</v>
      </c>
      <c r="X467" s="16">
        <v>0.38075897473345277</v>
      </c>
      <c r="Y467" s="16">
        <v>0.34282101043931457</v>
      </c>
      <c r="Z467" s="16">
        <v>0.27957481490645297</v>
      </c>
      <c r="AA467" s="16">
        <v>0.56555809399633994</v>
      </c>
      <c r="AB467" s="16">
        <v>-1.9297395669288349E-2</v>
      </c>
      <c r="AC467" s="16">
        <v>0.57760270789707768</v>
      </c>
      <c r="AD467" s="32">
        <v>1</v>
      </c>
      <c r="AE467" s="16">
        <v>0.63371341252754998</v>
      </c>
      <c r="AF467" s="16">
        <v>0.56780887888285003</v>
      </c>
      <c r="AG467" s="16">
        <v>0.30460735403067185</v>
      </c>
      <c r="AH467" s="16">
        <v>-3.0991050330200279E-2</v>
      </c>
      <c r="AI467" s="16">
        <v>0.25715771826874112</v>
      </c>
      <c r="AJ467" s="16">
        <v>0.5642987744292719</v>
      </c>
      <c r="AK467" s="16">
        <v>0.10824086799934539</v>
      </c>
      <c r="AL467" s="16">
        <v>0.28271033119842176</v>
      </c>
      <c r="AM467" s="16">
        <v>0.2935980146037846</v>
      </c>
      <c r="AN467" s="16">
        <v>0.14098692525577844</v>
      </c>
      <c r="AO467" s="16">
        <v>-5.5774872004735646E-2</v>
      </c>
      <c r="AP467" s="16">
        <v>0.32795562615536056</v>
      </c>
      <c r="AQ467" s="16">
        <v>0.22349518216296566</v>
      </c>
      <c r="AR467" s="16">
        <v>-1.3361559659187205E-2</v>
      </c>
      <c r="AS467" s="16">
        <v>0.37124295933982954</v>
      </c>
      <c r="AT467" s="16">
        <v>0.22956064588164529</v>
      </c>
      <c r="AU467" s="16">
        <v>-3.9912670869865205E-2</v>
      </c>
      <c r="AV467" s="16">
        <v>-0.27773120413859703</v>
      </c>
      <c r="AW467" s="16">
        <v>0.5109380404168149</v>
      </c>
      <c r="AX467" s="16">
        <v>0.18584582972595423</v>
      </c>
      <c r="AY467" s="16">
        <v>0.22963493526501105</v>
      </c>
      <c r="AZ467" s="16">
        <v>0.36278756867640261</v>
      </c>
      <c r="BA467" s="16">
        <v>0.543317145619163</v>
      </c>
      <c r="BB467" s="16">
        <v>0.48518397515142198</v>
      </c>
      <c r="BC467" s="16">
        <v>0.44919443571250955</v>
      </c>
      <c r="BD467" s="16">
        <v>0.40610906023982757</v>
      </c>
      <c r="BE467" s="16">
        <v>0.18223623943742134</v>
      </c>
      <c r="BF467" s="16">
        <v>0.192805110497626</v>
      </c>
      <c r="BG467" s="16">
        <v>0.23202009276559166</v>
      </c>
      <c r="BH467" s="16">
        <v>0.25270254516031154</v>
      </c>
      <c r="BI467" s="16">
        <v>0.25399886608273647</v>
      </c>
      <c r="BJ467" s="16">
        <v>-0.18153257578172066</v>
      </c>
      <c r="BK467" s="16">
        <v>8.0968152321819406E-3</v>
      </c>
      <c r="BL467" s="16">
        <v>3.439580927897043E-2</v>
      </c>
      <c r="BM467" s="16">
        <v>2.6414849026005792E-2</v>
      </c>
      <c r="BN467" s="16">
        <v>0.16797982384409993</v>
      </c>
      <c r="BO467" s="16">
        <v>-4.4403693877012443E-2</v>
      </c>
      <c r="BP467" s="16">
        <v>1.5662490558867686E-2</v>
      </c>
      <c r="BQ467" s="16">
        <v>-2.1460872981548473E-2</v>
      </c>
      <c r="BR467" s="16">
        <v>2.1460872981548626E-2</v>
      </c>
      <c r="BS467" s="16">
        <v>0.3260573995679692</v>
      </c>
      <c r="BT467" s="16">
        <v>0.23595905097842854</v>
      </c>
      <c r="BU467" s="29">
        <v>0.58520719917251507</v>
      </c>
    </row>
    <row r="468" spans="2:73" hidden="1" x14ac:dyDescent="0.35">
      <c r="B468" s="10" t="s">
        <v>285</v>
      </c>
      <c r="C468" s="16">
        <v>-1.5839286873956127E-2</v>
      </c>
      <c r="D468" s="16">
        <v>6.3747531362834536E-2</v>
      </c>
      <c r="E468" s="16">
        <v>4.7242202357241678E-2</v>
      </c>
      <c r="F468" s="16">
        <v>3.1349186820972395E-2</v>
      </c>
      <c r="G468" s="16">
        <v>-7.572672622250534E-3</v>
      </c>
      <c r="H468" s="16">
        <v>9.8338042277471199E-2</v>
      </c>
      <c r="I468" s="16">
        <v>1.8622752350023253E-2</v>
      </c>
      <c r="J468" s="16">
        <v>-3.0862287607868865E-3</v>
      </c>
      <c r="K468" s="16">
        <v>-3.2805317425516116E-2</v>
      </c>
      <c r="L468" s="16">
        <v>-2.6608375497922936E-2</v>
      </c>
      <c r="M468" s="16">
        <v>0.1406766611931953</v>
      </c>
      <c r="N468" s="16">
        <v>9.6951007706482253E-2</v>
      </c>
      <c r="O468" s="16">
        <v>-1.3669204841842816E-3</v>
      </c>
      <c r="P468" s="16">
        <v>0.15880706625092314</v>
      </c>
      <c r="Q468" s="16">
        <v>8.5062197430771452E-2</v>
      </c>
      <c r="R468" s="16">
        <v>0.26875855907447288</v>
      </c>
      <c r="S468" s="16">
        <v>0.13236080442287157</v>
      </c>
      <c r="T468" s="16">
        <v>0.18311461450647498</v>
      </c>
      <c r="U468" s="16">
        <v>0.18802674050927373</v>
      </c>
      <c r="V468" s="16">
        <v>-2.2635627170285184E-2</v>
      </c>
      <c r="W468" s="16">
        <v>-2.4767823956446181E-2</v>
      </c>
      <c r="X468" s="16">
        <v>0.12801133013140967</v>
      </c>
      <c r="Y468" s="16">
        <v>0.10725680076734267</v>
      </c>
      <c r="Z468" s="16">
        <v>7.4359365609703493E-2</v>
      </c>
      <c r="AA468" s="16">
        <v>0.18504583435252855</v>
      </c>
      <c r="AB468" s="16">
        <v>0.1447563158737675</v>
      </c>
      <c r="AC468" s="16">
        <v>0.21857765588053935</v>
      </c>
      <c r="AD468" s="16">
        <v>0.63371341252754998</v>
      </c>
      <c r="AE468" s="32">
        <v>1</v>
      </c>
      <c r="AF468" s="16">
        <v>0.35104114483857901</v>
      </c>
      <c r="AG468" s="16">
        <v>0.16580136231966852</v>
      </c>
      <c r="AH468" s="16">
        <v>8.1904373464757874E-2</v>
      </c>
      <c r="AI468" s="16">
        <v>0.16882104673793902</v>
      </c>
      <c r="AJ468" s="16">
        <v>0.3725299684761606</v>
      </c>
      <c r="AK468" s="16">
        <v>0.11737351501077144</v>
      </c>
      <c r="AL468" s="16">
        <v>0.23195571086515229</v>
      </c>
      <c r="AM468" s="16">
        <v>5.3216717349538194E-2</v>
      </c>
      <c r="AN468" s="16">
        <v>5.7177059249732778E-2</v>
      </c>
      <c r="AO468" s="16">
        <v>-3.3641724916855145E-2</v>
      </c>
      <c r="AP468" s="16">
        <v>8.3536093227370434E-2</v>
      </c>
      <c r="AQ468" s="16">
        <v>0.15646462610429349</v>
      </c>
      <c r="AR468" s="16">
        <v>6.48113809365682E-2</v>
      </c>
      <c r="AS468" s="16">
        <v>4.2092780176687411E-2</v>
      </c>
      <c r="AT468" s="16">
        <v>0.13421390709245556</v>
      </c>
      <c r="AU468" s="16">
        <v>1.9958359760326844E-3</v>
      </c>
      <c r="AV468" s="16">
        <v>-0.26802361833595717</v>
      </c>
      <c r="AW468" s="16">
        <v>0.18253544176675396</v>
      </c>
      <c r="AX468" s="16">
        <v>2.4584845094666144E-2</v>
      </c>
      <c r="AY468" s="16">
        <v>0.10250706184613942</v>
      </c>
      <c r="AZ468" s="16">
        <v>0.19547160869532981</v>
      </c>
      <c r="BA468" s="16">
        <v>0.15178014167877871</v>
      </c>
      <c r="BB468" s="16">
        <v>0.18351617778868096</v>
      </c>
      <c r="BC468" s="16">
        <v>0.14264371504279796</v>
      </c>
      <c r="BD468" s="16">
        <v>0.14133167850464895</v>
      </c>
      <c r="BE468" s="16">
        <v>0.12874385062111451</v>
      </c>
      <c r="BF468" s="16">
        <v>0.14461727684079254</v>
      </c>
      <c r="BG468" s="16">
        <v>0.14697122949043873</v>
      </c>
      <c r="BH468" s="16">
        <v>0.12417427618562588</v>
      </c>
      <c r="BI468" s="16">
        <v>9.6705347900732846E-2</v>
      </c>
      <c r="BJ468" s="16">
        <v>-4.119538732054704E-2</v>
      </c>
      <c r="BK468" s="16">
        <v>-9.1493292246143196E-3</v>
      </c>
      <c r="BL468" s="16">
        <v>3.9311319932864269E-2</v>
      </c>
      <c r="BM468" s="16">
        <v>8.0976746797667056E-3</v>
      </c>
      <c r="BN468" s="16">
        <v>-3.4967967257326982E-2</v>
      </c>
      <c r="BO468" s="16">
        <v>-2.3240157186397215E-2</v>
      </c>
      <c r="BP468" s="16">
        <v>2.5060241972269581E-2</v>
      </c>
      <c r="BQ468" s="16">
        <v>-6.0288506964751472E-2</v>
      </c>
      <c r="BR468" s="16">
        <v>6.0288506964750972E-2</v>
      </c>
      <c r="BS468" s="16">
        <v>9.6468330619417259E-2</v>
      </c>
      <c r="BT468" s="16">
        <v>7.9071573089194491E-2</v>
      </c>
      <c r="BU468" s="29">
        <v>0.21260715648557571</v>
      </c>
    </row>
    <row r="469" spans="2:73" hidden="1" x14ac:dyDescent="0.35">
      <c r="B469" s="10" t="s">
        <v>286</v>
      </c>
      <c r="C469" s="16">
        <v>0.12337780985040564</v>
      </c>
      <c r="D469" s="16">
        <v>3.5116589678675057E-2</v>
      </c>
      <c r="E469" s="16">
        <v>3.2177837301878225E-2</v>
      </c>
      <c r="F469" s="16">
        <v>-3.1978028474401676E-2</v>
      </c>
      <c r="G469" s="16">
        <v>4.9915185732246322E-3</v>
      </c>
      <c r="H469" s="16">
        <v>8.8324785120252478E-2</v>
      </c>
      <c r="I469" s="16">
        <v>6.7955731599121813E-2</v>
      </c>
      <c r="J469" s="16">
        <v>-2.7227340592879137E-2</v>
      </c>
      <c r="K469" s="16">
        <v>4.3450007841023411E-3</v>
      </c>
      <c r="L469" s="16">
        <v>4.8034676730037654E-2</v>
      </c>
      <c r="M469" s="16">
        <v>0.35775911489388973</v>
      </c>
      <c r="N469" s="16">
        <v>0.10523559698934234</v>
      </c>
      <c r="O469" s="16">
        <v>-4.554855283589699E-2</v>
      </c>
      <c r="P469" s="16">
        <v>0.15808279860600533</v>
      </c>
      <c r="Q469" s="16">
        <v>0.19035160780918017</v>
      </c>
      <c r="R469" s="16">
        <v>0.48198057528623295</v>
      </c>
      <c r="S469" s="16">
        <v>-0.12930806081235552</v>
      </c>
      <c r="T469" s="16">
        <v>0.40188108989246463</v>
      </c>
      <c r="U469" s="16">
        <v>0.45844403377536813</v>
      </c>
      <c r="V469" s="16">
        <v>-2.3168006722231758E-2</v>
      </c>
      <c r="W469" s="16">
        <v>-1.5220779229680964E-2</v>
      </c>
      <c r="X469" s="16">
        <v>0.33043320187569958</v>
      </c>
      <c r="Y469" s="16">
        <v>0.21419357369182052</v>
      </c>
      <c r="Z469" s="16">
        <v>0.13403373968849477</v>
      </c>
      <c r="AA469" s="16">
        <v>0.44848399879261325</v>
      </c>
      <c r="AB469" s="16">
        <v>-3.3772361022804905E-2</v>
      </c>
      <c r="AC469" s="16">
        <v>0.57196682667199805</v>
      </c>
      <c r="AD469" s="16">
        <v>0.56780887888285003</v>
      </c>
      <c r="AE469" s="16">
        <v>0.35104114483857901</v>
      </c>
      <c r="AF469" s="32">
        <v>1</v>
      </c>
      <c r="AG469" s="16">
        <v>6.6187444497830844E-2</v>
      </c>
      <c r="AH469" s="16">
        <v>-0.15953971101260189</v>
      </c>
      <c r="AI469" s="16">
        <v>0.28706152555717002</v>
      </c>
      <c r="AJ469" s="16">
        <v>0.29927637497925952</v>
      </c>
      <c r="AK469" s="16">
        <v>8.1703054982901674E-2</v>
      </c>
      <c r="AL469" s="16">
        <v>0.1570926485183988</v>
      </c>
      <c r="AM469" s="16">
        <v>0.13816226152788094</v>
      </c>
      <c r="AN469" s="16">
        <v>0.15612202259611341</v>
      </c>
      <c r="AO469" s="16">
        <v>3.2961705426950553E-3</v>
      </c>
      <c r="AP469" s="16">
        <v>0.23164291628497921</v>
      </c>
      <c r="AQ469" s="16">
        <v>0.12961676200374933</v>
      </c>
      <c r="AR469" s="16">
        <v>-4.2787875690160071E-2</v>
      </c>
      <c r="AS469" s="16">
        <v>0.31366318601139814</v>
      </c>
      <c r="AT469" s="16">
        <v>0.12736693815013495</v>
      </c>
      <c r="AU469" s="16">
        <v>-7.1291961855218286E-2</v>
      </c>
      <c r="AV469" s="16">
        <v>-0.11027235805697824</v>
      </c>
      <c r="AW469" s="16">
        <v>0.42408108294761943</v>
      </c>
      <c r="AX469" s="16">
        <v>0.1340164103971565</v>
      </c>
      <c r="AY469" s="16">
        <v>7.0418805619246141E-2</v>
      </c>
      <c r="AZ469" s="16">
        <v>0.19552954804030134</v>
      </c>
      <c r="BA469" s="16">
        <v>0.44371454074190375</v>
      </c>
      <c r="BB469" s="16">
        <v>0.30522562256750402</v>
      </c>
      <c r="BC469" s="16">
        <v>0.31422652441483584</v>
      </c>
      <c r="BD469" s="16">
        <v>0.27440194985616734</v>
      </c>
      <c r="BE469" s="16">
        <v>4.1587649089786238E-2</v>
      </c>
      <c r="BF469" s="16">
        <v>4.2453290842501677E-2</v>
      </c>
      <c r="BG469" s="16">
        <v>7.1145883640414992E-2</v>
      </c>
      <c r="BH469" s="16">
        <v>0.15464963831791548</v>
      </c>
      <c r="BI469" s="16">
        <v>0.16461988718993606</v>
      </c>
      <c r="BJ469" s="16">
        <v>-6.4463928114123714E-2</v>
      </c>
      <c r="BK469" s="16">
        <v>-1.5230730409310283E-2</v>
      </c>
      <c r="BL469" s="16">
        <v>-4.0664170815409698E-2</v>
      </c>
      <c r="BM469" s="16">
        <v>9.6251570457819083E-3</v>
      </c>
      <c r="BN469" s="16">
        <v>0.20174674993146141</v>
      </c>
      <c r="BO469" s="16">
        <v>-3.8600827211767143E-2</v>
      </c>
      <c r="BP469" s="16">
        <v>9.4191505818459471E-4</v>
      </c>
      <c r="BQ469" s="16">
        <v>2.7217252345291262E-2</v>
      </c>
      <c r="BR469" s="16">
        <v>-2.7217252345290193E-2</v>
      </c>
      <c r="BS469" s="16">
        <v>0.21788280231156396</v>
      </c>
      <c r="BT469" s="16">
        <v>0.13307244793864537</v>
      </c>
      <c r="BU469" s="29">
        <v>0.38282429493714826</v>
      </c>
    </row>
    <row r="470" spans="2:73" hidden="1" x14ac:dyDescent="0.35">
      <c r="B470" s="10" t="s">
        <v>34</v>
      </c>
      <c r="C470" s="16">
        <v>-6.9835749167100489E-2</v>
      </c>
      <c r="D470" s="16">
        <v>0.17005881744711496</v>
      </c>
      <c r="E470" s="16">
        <v>0.21582843513694699</v>
      </c>
      <c r="F470" s="16">
        <v>0.21410313070557835</v>
      </c>
      <c r="G470" s="16">
        <v>-1.5642721830988533E-2</v>
      </c>
      <c r="H470" s="16">
        <v>0.12736004252528713</v>
      </c>
      <c r="I470" s="16">
        <v>8.1854220907720543E-2</v>
      </c>
      <c r="J470" s="16">
        <v>1.9100159588078831E-2</v>
      </c>
      <c r="K470" s="16">
        <v>-5.040062506912428E-2</v>
      </c>
      <c r="L470" s="16">
        <v>-0.11383419449908842</v>
      </c>
      <c r="M470" s="16">
        <v>1.6618356419104554E-2</v>
      </c>
      <c r="N470" s="16">
        <v>1.6212645454189621E-2</v>
      </c>
      <c r="O470" s="16">
        <v>-5.8085954262195906E-2</v>
      </c>
      <c r="P470" s="16">
        <v>-3.4237577568814645E-3</v>
      </c>
      <c r="Q470" s="16">
        <v>-1.5539997810456063E-2</v>
      </c>
      <c r="R470" s="16">
        <v>0.23966596617889285</v>
      </c>
      <c r="S470" s="16">
        <v>-4.6230855918225094E-2</v>
      </c>
      <c r="T470" s="16">
        <v>0.24950319668479914</v>
      </c>
      <c r="U470" s="16">
        <v>0.12845054712828993</v>
      </c>
      <c r="V470" s="16">
        <v>0.14207794351124015</v>
      </c>
      <c r="W470" s="16">
        <v>-0.14947313612906568</v>
      </c>
      <c r="X470" s="16">
        <v>1.4796739602950583E-2</v>
      </c>
      <c r="Y470" s="16">
        <v>0.25112594253219744</v>
      </c>
      <c r="Z470" s="16">
        <v>0.26358238758890196</v>
      </c>
      <c r="AA470" s="16">
        <v>0.20377749993823951</v>
      </c>
      <c r="AB470" s="16">
        <v>4.0918808958480053E-2</v>
      </c>
      <c r="AC470" s="16">
        <v>7.0087698682841301E-2</v>
      </c>
      <c r="AD470" s="16">
        <v>0.30460735403067185</v>
      </c>
      <c r="AE470" s="16">
        <v>0.16580136231966852</v>
      </c>
      <c r="AF470" s="16">
        <v>6.6187444497830844E-2</v>
      </c>
      <c r="AG470" s="32">
        <v>1</v>
      </c>
      <c r="AH470" s="16">
        <v>-5.0117400047151886E-2</v>
      </c>
      <c r="AI470" s="16">
        <v>-0.49525146925701524</v>
      </c>
      <c r="AJ470" s="16">
        <v>0.52239605199239048</v>
      </c>
      <c r="AK470" s="16">
        <v>4.3354464465509925E-2</v>
      </c>
      <c r="AL470" s="16">
        <v>0.16129430795390706</v>
      </c>
      <c r="AM470" s="16">
        <v>0.44586265609200931</v>
      </c>
      <c r="AN470" s="16">
        <v>-0.13707898608005373</v>
      </c>
      <c r="AO470" s="16">
        <v>-6.4502596921469771E-2</v>
      </c>
      <c r="AP470" s="16">
        <v>0.20817113014532801</v>
      </c>
      <c r="AQ470" s="16">
        <v>0.64921175357427396</v>
      </c>
      <c r="AR470" s="16">
        <v>6.7418477910119193E-2</v>
      </c>
      <c r="AS470" s="16">
        <v>5.8543136861596054E-2</v>
      </c>
      <c r="AT470" s="16">
        <v>4.262424384486806E-3</v>
      </c>
      <c r="AU470" s="16">
        <v>-0.10735467682307248</v>
      </c>
      <c r="AV470" s="16">
        <v>-8.1006850778574779E-2</v>
      </c>
      <c r="AW470" s="16">
        <v>0.22841474205127196</v>
      </c>
      <c r="AX470" s="16">
        <v>4.4315623912920717E-2</v>
      </c>
      <c r="AY470" s="16">
        <v>0.26001092023504457</v>
      </c>
      <c r="AZ470" s="16">
        <v>0.16325623425023847</v>
      </c>
      <c r="BA470" s="16">
        <v>0.15033789124068522</v>
      </c>
      <c r="BB470" s="16">
        <v>0.25142146675647525</v>
      </c>
      <c r="BC470" s="16">
        <v>0.22405352239399168</v>
      </c>
      <c r="BD470" s="16">
        <v>0.29697038534451459</v>
      </c>
      <c r="BE470" s="16">
        <v>0.1371378743319398</v>
      </c>
      <c r="BF470" s="16">
        <v>0.13817450361342987</v>
      </c>
      <c r="BG470" s="16">
        <v>0.17537921714889912</v>
      </c>
      <c r="BH470" s="16">
        <v>0.20430614523740565</v>
      </c>
      <c r="BI470" s="16">
        <v>0.11176061335675165</v>
      </c>
      <c r="BJ470" s="16">
        <v>-0.10230330550073297</v>
      </c>
      <c r="BK470" s="16">
        <v>2.6450506189898779E-2</v>
      </c>
      <c r="BL470" s="16">
        <v>6.2020622665350161E-2</v>
      </c>
      <c r="BM470" s="16">
        <v>0.14049128625495724</v>
      </c>
      <c r="BN470" s="16">
        <v>6.1426601019410844E-3</v>
      </c>
      <c r="BO470" s="16">
        <v>3.5714734749548701E-3</v>
      </c>
      <c r="BP470" s="16">
        <v>-1.5726948262154702E-2</v>
      </c>
      <c r="BQ470" s="16">
        <v>1.4358922393912626E-2</v>
      </c>
      <c r="BR470" s="16">
        <v>-1.4358922393912553E-2</v>
      </c>
      <c r="BS470" s="16">
        <v>5.5163488116046752E-2</v>
      </c>
      <c r="BT470" s="16">
        <v>3.2219615980152036E-2</v>
      </c>
      <c r="BU470" s="29">
        <v>0.38641980624215644</v>
      </c>
    </row>
    <row r="471" spans="2:73" hidden="1" x14ac:dyDescent="0.35">
      <c r="B471" s="10" t="s">
        <v>36</v>
      </c>
      <c r="C471" s="16">
        <v>-6.5648579188523876E-2</v>
      </c>
      <c r="D471" s="16">
        <v>3.5922308359774481E-2</v>
      </c>
      <c r="E471" s="16">
        <v>4.3339566454315144E-2</v>
      </c>
      <c r="F471" s="16">
        <v>0.11116974549624933</v>
      </c>
      <c r="G471" s="16">
        <v>-3.8486735662053524E-2</v>
      </c>
      <c r="H471" s="16">
        <v>6.5842537495279449E-2</v>
      </c>
      <c r="I471" s="16">
        <v>1.6516096827215753E-3</v>
      </c>
      <c r="J471" s="16">
        <v>-4.9912617462966345E-2</v>
      </c>
      <c r="K471" s="16">
        <v>-2.0800291834912422E-2</v>
      </c>
      <c r="L471" s="16">
        <v>-8.5518384696240485E-2</v>
      </c>
      <c r="M471" s="16">
        <v>-0.11209817313413736</v>
      </c>
      <c r="N471" s="16">
        <v>-9.0651021021142468E-4</v>
      </c>
      <c r="O471" s="16">
        <v>-1.2025334040841813E-2</v>
      </c>
      <c r="P471" s="16">
        <v>1.0832029534304472E-2</v>
      </c>
      <c r="Q471" s="16">
        <v>-6.569491293312206E-2</v>
      </c>
      <c r="R471" s="16">
        <v>-5.9118692670690379E-2</v>
      </c>
      <c r="S471" s="16">
        <v>4.0229169899766666E-2</v>
      </c>
      <c r="T471" s="16">
        <v>-4.9106831196240021E-2</v>
      </c>
      <c r="U471" s="16">
        <v>-6.7758513565986569E-2</v>
      </c>
      <c r="V471" s="16">
        <v>-8.4619896749064727E-2</v>
      </c>
      <c r="W471" s="16">
        <v>-0.11689627122356291</v>
      </c>
      <c r="X471" s="16">
        <v>-0.15435604160110339</v>
      </c>
      <c r="Y471" s="16">
        <v>-9.9639895836639902E-2</v>
      </c>
      <c r="Z471" s="16">
        <v>-7.2302246740064982E-2</v>
      </c>
      <c r="AA471" s="16">
        <v>-7.6236247823462E-2</v>
      </c>
      <c r="AB471" s="16">
        <v>6.0428911781503572E-2</v>
      </c>
      <c r="AC471" s="16">
        <v>-0.15187845084909096</v>
      </c>
      <c r="AD471" s="16">
        <v>-3.0991050330200279E-2</v>
      </c>
      <c r="AE471" s="16">
        <v>8.1904373464757874E-2</v>
      </c>
      <c r="AF471" s="16">
        <v>-0.15953971101260189</v>
      </c>
      <c r="AG471" s="16">
        <v>-5.0117400047151886E-2</v>
      </c>
      <c r="AH471" s="32">
        <v>1</v>
      </c>
      <c r="AI471" s="16">
        <v>-0.20929449241994666</v>
      </c>
      <c r="AJ471" s="16">
        <v>0.10480953760636835</v>
      </c>
      <c r="AK471" s="16">
        <v>-2.0649367614158413E-2</v>
      </c>
      <c r="AL471" s="16">
        <v>2.1885246551219265E-2</v>
      </c>
      <c r="AM471" s="16">
        <v>9.711744845667096E-2</v>
      </c>
      <c r="AN471" s="16">
        <v>-9.9260316022645054E-2</v>
      </c>
      <c r="AO471" s="16">
        <v>1.4806997946834332E-2</v>
      </c>
      <c r="AP471" s="16">
        <v>-9.6398915518055121E-3</v>
      </c>
      <c r="AQ471" s="16">
        <v>0.15867806078170235</v>
      </c>
      <c r="AR471" s="16">
        <v>7.0948133655904952E-2</v>
      </c>
      <c r="AS471" s="16">
        <v>-7.6443861965184462E-2</v>
      </c>
      <c r="AT471" s="16">
        <v>-3.2147837468965622E-2</v>
      </c>
      <c r="AU471" s="16">
        <v>-1.5728113626581226E-2</v>
      </c>
      <c r="AV471" s="16">
        <v>-4.0751236448406829E-2</v>
      </c>
      <c r="AW471" s="16">
        <v>-4.5090772756484092E-2</v>
      </c>
      <c r="AX471" s="16">
        <v>-3.5226547947523501E-2</v>
      </c>
      <c r="AY471" s="16">
        <v>4.69207088260137E-2</v>
      </c>
      <c r="AZ471" s="16">
        <v>6.0719744180454021E-3</v>
      </c>
      <c r="BA471" s="16">
        <v>-8.7126347341111396E-2</v>
      </c>
      <c r="BB471" s="16">
        <v>-1.2796333220978496E-2</v>
      </c>
      <c r="BC471" s="16">
        <v>-3.826351286925174E-2</v>
      </c>
      <c r="BD471" s="16">
        <v>-1.8226591907316628E-2</v>
      </c>
      <c r="BE471" s="16">
        <v>5.2797180739550767E-2</v>
      </c>
      <c r="BF471" s="16">
        <v>4.4361075696315304E-2</v>
      </c>
      <c r="BG471" s="16">
        <v>6.7842139867214005E-2</v>
      </c>
      <c r="BH471" s="16">
        <v>6.7898326413612778E-2</v>
      </c>
      <c r="BI471" s="16">
        <v>3.0925622098945463E-3</v>
      </c>
      <c r="BJ471" s="16">
        <v>3.6543339448209283E-2</v>
      </c>
      <c r="BK471" s="16">
        <v>-2.9993397993919972E-2</v>
      </c>
      <c r="BL471" s="16">
        <v>8.8871251373390789E-2</v>
      </c>
      <c r="BM471" s="16">
        <v>4.1709054681333034E-2</v>
      </c>
      <c r="BN471" s="16">
        <v>-0.11657941193942778</v>
      </c>
      <c r="BO471" s="16">
        <v>4.9397812284377295E-3</v>
      </c>
      <c r="BP471" s="16">
        <v>-1.5210737972006734E-2</v>
      </c>
      <c r="BQ471" s="16">
        <v>3.1705636984887479E-2</v>
      </c>
      <c r="BR471" s="16">
        <v>-3.1705636984887008E-2</v>
      </c>
      <c r="BS471" s="16">
        <v>-7.6871630562669338E-2</v>
      </c>
      <c r="BT471" s="16">
        <v>-5.3690091724193263E-2</v>
      </c>
      <c r="BU471" s="29">
        <v>-1.1378121450215209E-2</v>
      </c>
    </row>
    <row r="472" spans="2:73" hidden="1" x14ac:dyDescent="0.35">
      <c r="B472" s="10" t="s">
        <v>37</v>
      </c>
      <c r="C472" s="16">
        <v>-0.14075948083501169</v>
      </c>
      <c r="D472" s="16">
        <v>4.6960010806440987E-2</v>
      </c>
      <c r="E472" s="16">
        <v>0.12215560013433042</v>
      </c>
      <c r="F472" s="16">
        <v>-2.6183599500954526E-3</v>
      </c>
      <c r="G472" s="16">
        <v>3.5228753281259496E-2</v>
      </c>
      <c r="H472" s="16">
        <v>1.447678573563389E-2</v>
      </c>
      <c r="I472" s="16">
        <v>1.4979665752200313E-4</v>
      </c>
      <c r="J472" s="16">
        <v>1.2638604464522682E-2</v>
      </c>
      <c r="K472" s="16">
        <v>9.1332724478822985E-4</v>
      </c>
      <c r="L472" s="16">
        <v>0.11645649366815862</v>
      </c>
      <c r="M472" s="16">
        <v>0.19934456870063708</v>
      </c>
      <c r="N472" s="16">
        <v>5.792277123386036E-2</v>
      </c>
      <c r="O472" s="16">
        <v>-9.0792945234270152E-3</v>
      </c>
      <c r="P472" s="16">
        <v>-9.517287854652166E-3</v>
      </c>
      <c r="Q472" s="16">
        <v>-3.77250381668102E-2</v>
      </c>
      <c r="R472" s="16">
        <v>0.30815892690564373</v>
      </c>
      <c r="S472" s="16">
        <v>-0.13684056989352189</v>
      </c>
      <c r="T472" s="16">
        <v>0.14904039195440022</v>
      </c>
      <c r="U472" s="16">
        <v>0.18113308705016809</v>
      </c>
      <c r="V472" s="16">
        <v>7.381784494232306E-2</v>
      </c>
      <c r="W472" s="16">
        <v>4.458924705102138E-2</v>
      </c>
      <c r="X472" s="16">
        <v>0.18724545694283157</v>
      </c>
      <c r="Y472" s="16">
        <v>0.1427718311183073</v>
      </c>
      <c r="Z472" s="16">
        <v>0.11418365873851612</v>
      </c>
      <c r="AA472" s="16">
        <v>0.28470471228662181</v>
      </c>
      <c r="AB472" s="16">
        <v>-7.0128200324384729E-2</v>
      </c>
      <c r="AC472" s="16">
        <v>0.28539211717976265</v>
      </c>
      <c r="AD472" s="16">
        <v>0.25715771826874112</v>
      </c>
      <c r="AE472" s="16">
        <v>0.16882104673793902</v>
      </c>
      <c r="AF472" s="16">
        <v>0.28706152555717002</v>
      </c>
      <c r="AG472" s="16">
        <v>-0.49525146925701524</v>
      </c>
      <c r="AH472" s="16">
        <v>-0.20929449241994666</v>
      </c>
      <c r="AI472" s="32">
        <v>1</v>
      </c>
      <c r="AJ472" s="16">
        <v>0.41535960518158899</v>
      </c>
      <c r="AK472" s="16">
        <v>2.298472586584006E-2</v>
      </c>
      <c r="AL472" s="16">
        <v>-1.0812111530982871E-4</v>
      </c>
      <c r="AM472" s="16">
        <v>0.31798743835272614</v>
      </c>
      <c r="AN472" s="16">
        <v>4.469092144542398E-3</v>
      </c>
      <c r="AO472" s="16">
        <v>2.81666881327419E-2</v>
      </c>
      <c r="AP472" s="16">
        <v>0.24025726834993513</v>
      </c>
      <c r="AQ472" s="16">
        <v>-0.42290047738321912</v>
      </c>
      <c r="AR472" s="16">
        <v>-9.5804288152484679E-2</v>
      </c>
      <c r="AS472" s="16">
        <v>0.28888605548691071</v>
      </c>
      <c r="AT472" s="16">
        <v>-4.1117530144551238E-2</v>
      </c>
      <c r="AU472" s="16">
        <v>0.16664331698696386</v>
      </c>
      <c r="AV472" s="16">
        <v>3.008586831399996E-2</v>
      </c>
      <c r="AW472" s="16">
        <v>0.21022481878877394</v>
      </c>
      <c r="AX472" s="16">
        <v>0.25064706137624732</v>
      </c>
      <c r="AY472" s="16">
        <v>5.1574882289542233E-2</v>
      </c>
      <c r="AZ472" s="16">
        <v>9.8469133353699001E-2</v>
      </c>
      <c r="BA472" s="16">
        <v>0.18609843285050917</v>
      </c>
      <c r="BB472" s="16">
        <v>0.11400883314061139</v>
      </c>
      <c r="BC472" s="16">
        <v>0.21417518975021707</v>
      </c>
      <c r="BD472" s="16">
        <v>0.18330269774258381</v>
      </c>
      <c r="BE472" s="16">
        <v>1.111404167763454E-2</v>
      </c>
      <c r="BF472" s="16">
        <v>1.6494782575135345E-2</v>
      </c>
      <c r="BG472" s="16">
        <v>-2.1160210817171194E-2</v>
      </c>
      <c r="BH472" s="16">
        <v>-5.3164243330620382E-3</v>
      </c>
      <c r="BI472" s="16">
        <v>0.12900541461542131</v>
      </c>
      <c r="BJ472" s="16">
        <v>-2.5378545897515501E-3</v>
      </c>
      <c r="BK472" s="16">
        <v>2.076400569654771E-2</v>
      </c>
      <c r="BL472" s="16">
        <v>-1.2579273444256784E-2</v>
      </c>
      <c r="BM472" s="16">
        <v>-3.5092240793657872E-2</v>
      </c>
      <c r="BN472" s="16">
        <v>0.1530919900274138</v>
      </c>
      <c r="BO472" s="16">
        <v>-2.3836645134508356E-2</v>
      </c>
      <c r="BP472" s="16">
        <v>3.4888443009082046E-2</v>
      </c>
      <c r="BQ472" s="16">
        <v>-4.1258194938761879E-2</v>
      </c>
      <c r="BR472" s="16">
        <v>4.1258194938761754E-2</v>
      </c>
      <c r="BS472" s="16">
        <v>0.22516276198584276</v>
      </c>
      <c r="BT472" s="16">
        <v>0.14756236477430903</v>
      </c>
      <c r="BU472" s="29">
        <v>0.21447910554696903</v>
      </c>
    </row>
    <row r="473" spans="2:73" x14ac:dyDescent="0.35">
      <c r="B473" s="10" t="s">
        <v>38</v>
      </c>
      <c r="C473" s="16">
        <v>-0.23851840931511895</v>
      </c>
      <c r="D473" s="16">
        <v>0.23730858465016405</v>
      </c>
      <c r="E473" s="16">
        <v>0.3633577227698086</v>
      </c>
      <c r="F473" s="16">
        <v>0.26083313454515783</v>
      </c>
      <c r="G473" s="16">
        <v>5.0675340708661188E-3</v>
      </c>
      <c r="H473" s="16">
        <v>0.17120183312487225</v>
      </c>
      <c r="I473" s="16">
        <v>8.5857586970570887E-2</v>
      </c>
      <c r="J473" s="16">
        <v>1.4233382855474392E-2</v>
      </c>
      <c r="K473" s="16">
        <v>-5.9127496862064539E-2</v>
      </c>
      <c r="L473" s="16">
        <v>-3.2498001136913639E-2</v>
      </c>
      <c r="M473" s="16">
        <v>0.17683802352785871</v>
      </c>
      <c r="N473" s="16">
        <v>7.486227270869103E-2</v>
      </c>
      <c r="O473" s="16">
        <v>-7.3955453478094846E-2</v>
      </c>
      <c r="P473" s="16">
        <v>-9.1622531840750247E-3</v>
      </c>
      <c r="Q473" s="16">
        <v>-7.8310120146979745E-2</v>
      </c>
      <c r="R473" s="16">
        <v>0.53780849861239144</v>
      </c>
      <c r="S473" s="16">
        <v>-0.17109751462492151</v>
      </c>
      <c r="T473" s="16">
        <v>0.39145200206609471</v>
      </c>
      <c r="U473" s="16">
        <v>0.29106558260416554</v>
      </c>
      <c r="V473" s="16">
        <v>0.19094440002906626</v>
      </c>
      <c r="W473" s="16">
        <v>-0.15347321972395558</v>
      </c>
      <c r="X473" s="16">
        <v>0.14721895689421099</v>
      </c>
      <c r="Y473" s="16">
        <v>0.36824349448572563</v>
      </c>
      <c r="Z473" s="16">
        <v>0.36245209405438189</v>
      </c>
      <c r="AA473" s="16">
        <v>0.4705795564429226</v>
      </c>
      <c r="AB473" s="16">
        <v>-5.8718129535307029E-3</v>
      </c>
      <c r="AC473" s="16">
        <v>0.3044669912816208</v>
      </c>
      <c r="AD473" s="16">
        <v>0.5642987744292719</v>
      </c>
      <c r="AE473" s="16">
        <v>0.3725299684761606</v>
      </c>
      <c r="AF473" s="16">
        <v>0.29927637497925952</v>
      </c>
      <c r="AG473" s="16">
        <v>0.52239605199239048</v>
      </c>
      <c r="AH473" s="16">
        <v>0.10480953760636835</v>
      </c>
      <c r="AI473" s="16">
        <v>0.41535960518158899</v>
      </c>
      <c r="AJ473" s="32">
        <v>1</v>
      </c>
      <c r="AK473" s="16">
        <v>6.0630534571380908E-2</v>
      </c>
      <c r="AL473" s="16">
        <v>0.17562759906556169</v>
      </c>
      <c r="AM473" s="16">
        <v>0.81952997500503444</v>
      </c>
      <c r="AN473" s="16">
        <v>-0.17451195013495943</v>
      </c>
      <c r="AO473" s="16">
        <v>-3.324538734745721E-2</v>
      </c>
      <c r="AP473" s="16">
        <v>0.45486820254790283</v>
      </c>
      <c r="AQ473" s="16">
        <v>0.30735055373550796</v>
      </c>
      <c r="AR473" s="16">
        <v>-3.1458181983375462E-4</v>
      </c>
      <c r="AS473" s="16">
        <v>0.32372241360664944</v>
      </c>
      <c r="AT473" s="16">
        <v>-4.8803738635211744E-2</v>
      </c>
      <c r="AU473" s="16">
        <v>5.0449955512678508E-2</v>
      </c>
      <c r="AV473" s="16">
        <v>-6.8900642642016258E-2</v>
      </c>
      <c r="AW473" s="16">
        <v>0.43262961975010084</v>
      </c>
      <c r="AX473" s="16">
        <v>0.28557256372579309</v>
      </c>
      <c r="AY473" s="16">
        <v>0.33951932389865752</v>
      </c>
      <c r="AZ473" s="16">
        <v>0.27114017717673022</v>
      </c>
      <c r="BA473" s="16">
        <v>0.31169991897727639</v>
      </c>
      <c r="BB473" s="16">
        <v>0.3715142778158762</v>
      </c>
      <c r="BC473" s="16">
        <v>0.43458483429168854</v>
      </c>
      <c r="BD473" s="16">
        <v>0.4866654637737961</v>
      </c>
      <c r="BE473" s="16">
        <v>0.17318333967936361</v>
      </c>
      <c r="BF473" s="16">
        <v>0.17657848858651148</v>
      </c>
      <c r="BG473" s="16">
        <v>0.18596622449749992</v>
      </c>
      <c r="BH473" s="16">
        <v>0.23201860912901973</v>
      </c>
      <c r="BI473" s="16">
        <v>0.2472637462881076</v>
      </c>
      <c r="BJ473" s="16">
        <v>-9.5477736706407412E-2</v>
      </c>
      <c r="BK473" s="16">
        <v>3.7383727263004499E-2</v>
      </c>
      <c r="BL473" s="16">
        <v>8.4488985914311046E-2</v>
      </c>
      <c r="BM473" s="16">
        <v>0.12605313210083693</v>
      </c>
      <c r="BN473" s="16">
        <v>0.11771327636289357</v>
      </c>
      <c r="BO473" s="16">
        <v>-1.8478922431472495E-2</v>
      </c>
      <c r="BP473" s="16">
        <v>1.3196178616778499E-2</v>
      </c>
      <c r="BQ473" s="16">
        <v>-1.4968648018751069E-2</v>
      </c>
      <c r="BR473" s="16">
        <v>1.4968648018750984E-2</v>
      </c>
      <c r="BS473" s="16">
        <v>0.25586894869410653</v>
      </c>
      <c r="BT473" s="16">
        <v>0.16238004794826263</v>
      </c>
      <c r="BU473" s="29">
        <v>0.61358055155919411</v>
      </c>
    </row>
    <row r="474" spans="2:73" hidden="1" x14ac:dyDescent="0.35">
      <c r="B474" s="10" t="s">
        <v>287</v>
      </c>
      <c r="C474" s="16">
        <v>-4.6791964213868914E-2</v>
      </c>
      <c r="D474" s="16">
        <v>0.11719292835629405</v>
      </c>
      <c r="E474" s="16">
        <v>-5.1902920898727715E-3</v>
      </c>
      <c r="F474" s="16">
        <v>-0.10116216198490112</v>
      </c>
      <c r="G474" s="16">
        <v>-9.1665912245504043E-3</v>
      </c>
      <c r="H474" s="16">
        <v>4.876047274598052E-2</v>
      </c>
      <c r="I474" s="16">
        <v>1.3441386545827334E-2</v>
      </c>
      <c r="J474" s="16">
        <v>-3.7358273474626521E-3</v>
      </c>
      <c r="K474" s="16">
        <v>1.0529552589253682E-2</v>
      </c>
      <c r="L474" s="16">
        <v>2.3017225564852455E-2</v>
      </c>
      <c r="M474" s="16">
        <v>7.9319545207366934E-2</v>
      </c>
      <c r="N474" s="16">
        <v>6.3618218807627816E-2</v>
      </c>
      <c r="O474" s="16">
        <v>-1.1317696310104344E-2</v>
      </c>
      <c r="P474" s="16">
        <v>0.10069811213174766</v>
      </c>
      <c r="Q474" s="16">
        <v>8.9381848478948644E-2</v>
      </c>
      <c r="R474" s="16">
        <v>9.6919735279346123E-2</v>
      </c>
      <c r="S474" s="16">
        <v>4.7364169704556314E-2</v>
      </c>
      <c r="T474" s="16">
        <v>0.20737970271222908</v>
      </c>
      <c r="U474" s="16">
        <v>0.1501806232539443</v>
      </c>
      <c r="V474" s="16">
        <v>3.5699964892957063E-2</v>
      </c>
      <c r="W474" s="16">
        <v>2.9443377717679003E-2</v>
      </c>
      <c r="X474" s="16">
        <v>9.8879356977985569E-2</v>
      </c>
      <c r="Y474" s="16">
        <v>8.6656301475001196E-2</v>
      </c>
      <c r="Z474" s="16">
        <v>6.7604228010420944E-2</v>
      </c>
      <c r="AA474" s="16">
        <v>6.8045292626268572E-2</v>
      </c>
      <c r="AB474" s="16">
        <v>9.1460940760226192E-3</v>
      </c>
      <c r="AC474" s="16">
        <v>9.417109794098294E-2</v>
      </c>
      <c r="AD474" s="16">
        <v>0.10824086799934539</v>
      </c>
      <c r="AE474" s="16">
        <v>0.11737351501077144</v>
      </c>
      <c r="AF474" s="16">
        <v>8.1703054982901674E-2</v>
      </c>
      <c r="AG474" s="16">
        <v>4.3354464465509925E-2</v>
      </c>
      <c r="AH474" s="16">
        <v>-2.0649367614158413E-2</v>
      </c>
      <c r="AI474" s="16">
        <v>2.298472586584006E-2</v>
      </c>
      <c r="AJ474" s="16">
        <v>6.0630534571380908E-2</v>
      </c>
      <c r="AK474" s="32">
        <v>1</v>
      </c>
      <c r="AL474" s="16">
        <v>0.15576851227892444</v>
      </c>
      <c r="AM474" s="16">
        <v>3.6344179220400175E-2</v>
      </c>
      <c r="AN474" s="16">
        <v>-5.0113679985594357E-2</v>
      </c>
      <c r="AO474" s="16">
        <v>1.2563987117705865E-2</v>
      </c>
      <c r="AP474" s="16">
        <v>-1.3730165318612297E-2</v>
      </c>
      <c r="AQ474" s="16">
        <v>3.5110102450361613E-2</v>
      </c>
      <c r="AR474" s="16">
        <v>-1.1241145329566816E-2</v>
      </c>
      <c r="AS474" s="16">
        <v>2.9716077561037921E-2</v>
      </c>
      <c r="AT474" s="16">
        <v>4.1509452149645666E-2</v>
      </c>
      <c r="AU474" s="16">
        <v>-1.9363565712200912E-2</v>
      </c>
      <c r="AV474" s="16">
        <v>-4.8952765579943852E-2</v>
      </c>
      <c r="AW474" s="16">
        <v>0.13629867144434918</v>
      </c>
      <c r="AX474" s="16">
        <v>3.2399565258087295E-3</v>
      </c>
      <c r="AY474" s="16">
        <v>2.7559557046658679E-2</v>
      </c>
      <c r="AZ474" s="16">
        <v>0.14152232146625265</v>
      </c>
      <c r="BA474" s="16">
        <v>0.18125047235680122</v>
      </c>
      <c r="BB474" s="16">
        <v>0.12297781840375678</v>
      </c>
      <c r="BC474" s="16">
        <v>5.9043187261689778E-2</v>
      </c>
      <c r="BD474" s="16">
        <v>6.8142604264524009E-2</v>
      </c>
      <c r="BE474" s="16">
        <v>0.10422728731905481</v>
      </c>
      <c r="BF474" s="16">
        <v>0.10744900551764021</v>
      </c>
      <c r="BG474" s="16">
        <v>0.15080128447620275</v>
      </c>
      <c r="BH474" s="16">
        <v>8.1825717138750254E-2</v>
      </c>
      <c r="BI474" s="16">
        <v>-1.8674769279753877E-2</v>
      </c>
      <c r="BJ474" s="16">
        <v>-7.1545949756164406E-2</v>
      </c>
      <c r="BK474" s="16">
        <v>1.6601251829348442E-2</v>
      </c>
      <c r="BL474" s="16">
        <v>-3.5216610106928288E-2</v>
      </c>
      <c r="BM474" s="16">
        <v>9.8020972728587938E-3</v>
      </c>
      <c r="BN474" s="16">
        <v>1.9964949397857836E-2</v>
      </c>
      <c r="BO474" s="16">
        <v>-1.1626540839271666E-4</v>
      </c>
      <c r="BP474" s="16">
        <v>-1.4037293578408489E-2</v>
      </c>
      <c r="BQ474" s="16">
        <v>1.7118040475922299E-2</v>
      </c>
      <c r="BR474" s="16">
        <v>-1.7118040475923326E-2</v>
      </c>
      <c r="BS474" s="16">
        <v>2.9420099823133785E-2</v>
      </c>
      <c r="BT474" s="16">
        <v>-5.7838437773955408E-4</v>
      </c>
      <c r="BU474" s="29">
        <v>7.3936438508227481E-2</v>
      </c>
    </row>
    <row r="475" spans="2:73" hidden="1" x14ac:dyDescent="0.35">
      <c r="B475" s="10" t="s">
        <v>288</v>
      </c>
      <c r="C475" s="16">
        <v>4.7200312679160299E-2</v>
      </c>
      <c r="D475" s="16">
        <v>0.18875075912249173</v>
      </c>
      <c r="E475" s="16">
        <v>6.1890603934891833E-2</v>
      </c>
      <c r="F475" s="16">
        <v>4.6540495269492957E-2</v>
      </c>
      <c r="G475" s="16">
        <v>1.5883310953439939E-2</v>
      </c>
      <c r="H475" s="16">
        <v>0.10799677291966327</v>
      </c>
      <c r="I475" s="16">
        <v>4.0392316023268045E-2</v>
      </c>
      <c r="J475" s="16">
        <v>7.8507456191961172E-2</v>
      </c>
      <c r="K475" s="16">
        <v>-3.9532998896446431E-2</v>
      </c>
      <c r="L475" s="16">
        <v>8.0363971709027197E-3</v>
      </c>
      <c r="M475" s="16">
        <v>0.19660097209279723</v>
      </c>
      <c r="N475" s="16">
        <v>9.5628609075955773E-2</v>
      </c>
      <c r="O475" s="16">
        <v>-1.6760698240322815E-2</v>
      </c>
      <c r="P475" s="16">
        <v>0.13296889979223409</v>
      </c>
      <c r="Q475" s="16">
        <v>0.16817435107567458</v>
      </c>
      <c r="R475" s="16">
        <v>0.25950137597956036</v>
      </c>
      <c r="S475" s="16">
        <v>8.8967142412040665E-2</v>
      </c>
      <c r="T475" s="16">
        <v>0.34102161858781233</v>
      </c>
      <c r="U475" s="16">
        <v>0.35872056475747705</v>
      </c>
      <c r="V475" s="16">
        <v>1.5918258435959454E-2</v>
      </c>
      <c r="W475" s="16">
        <v>3.9034252807011423E-3</v>
      </c>
      <c r="X475" s="16">
        <v>0.18954287046724036</v>
      </c>
      <c r="Y475" s="16">
        <v>0.14902229067152525</v>
      </c>
      <c r="Z475" s="16">
        <v>0.10734648613666824</v>
      </c>
      <c r="AA475" s="16">
        <v>0.23130024882195505</v>
      </c>
      <c r="AB475" s="16">
        <v>0.14089583706431608</v>
      </c>
      <c r="AC475" s="16">
        <v>0.20129586984543754</v>
      </c>
      <c r="AD475" s="16">
        <v>0.28271033119842176</v>
      </c>
      <c r="AE475" s="16">
        <v>0.23195571086515229</v>
      </c>
      <c r="AF475" s="16">
        <v>0.1570926485183988</v>
      </c>
      <c r="AG475" s="16">
        <v>0.16129430795390706</v>
      </c>
      <c r="AH475" s="16">
        <v>2.1885246551219265E-2</v>
      </c>
      <c r="AI475" s="16">
        <v>-1.0812111530982871E-4</v>
      </c>
      <c r="AJ475" s="16">
        <v>0.17562759906556169</v>
      </c>
      <c r="AK475" s="16">
        <v>0.15576851227892444</v>
      </c>
      <c r="AL475" s="32">
        <v>1</v>
      </c>
      <c r="AM475" s="16">
        <v>0.12603776487023302</v>
      </c>
      <c r="AN475" s="16">
        <v>5.0300364010178768E-2</v>
      </c>
      <c r="AO475" s="16">
        <v>-3.3537967742414097E-2</v>
      </c>
      <c r="AP475" s="16">
        <v>0.13140637880395103</v>
      </c>
      <c r="AQ475" s="16">
        <v>0.12786504347370367</v>
      </c>
      <c r="AR475" s="16">
        <v>2.2515872902739899E-2</v>
      </c>
      <c r="AS475" s="16">
        <v>0.20279678570880311</v>
      </c>
      <c r="AT475" s="16">
        <v>0.13183284656259056</v>
      </c>
      <c r="AU475" s="16">
        <v>4.8352671825971555E-2</v>
      </c>
      <c r="AV475" s="16">
        <v>-0.14468848436896756</v>
      </c>
      <c r="AW475" s="16">
        <v>0.24957651562141878</v>
      </c>
      <c r="AX475" s="16">
        <v>8.126364743063523E-2</v>
      </c>
      <c r="AY475" s="16">
        <v>0.12800587654725085</v>
      </c>
      <c r="AZ475" s="16">
        <v>0.21357770583698224</v>
      </c>
      <c r="BA475" s="16">
        <v>0.30945373026425521</v>
      </c>
      <c r="BB475" s="16">
        <v>0.24555424996018158</v>
      </c>
      <c r="BC475" s="16">
        <v>0.2465987320513395</v>
      </c>
      <c r="BD475" s="16">
        <v>0.23650985236530064</v>
      </c>
      <c r="BE475" s="16">
        <v>0.17392411157552209</v>
      </c>
      <c r="BF475" s="16">
        <v>0.18460151934555294</v>
      </c>
      <c r="BG475" s="16">
        <v>0.20586390317735512</v>
      </c>
      <c r="BH475" s="16">
        <v>0.15520698045447767</v>
      </c>
      <c r="BI475" s="16">
        <v>0.10317763654209243</v>
      </c>
      <c r="BJ475" s="16">
        <v>-0.15064033971424257</v>
      </c>
      <c r="BK475" s="16">
        <v>1.0254042720462217E-2</v>
      </c>
      <c r="BL475" s="16">
        <v>1.0447719160186343E-2</v>
      </c>
      <c r="BM475" s="16">
        <v>2.081634086836516E-2</v>
      </c>
      <c r="BN475" s="16">
        <v>4.8010818859652825E-3</v>
      </c>
      <c r="BO475" s="16">
        <v>2.3590737876573422E-2</v>
      </c>
      <c r="BP475" s="16">
        <v>-6.0215633527236478E-3</v>
      </c>
      <c r="BQ475" s="16">
        <v>3.6300918999972315E-2</v>
      </c>
      <c r="BR475" s="16">
        <v>-3.6300918999969921E-2</v>
      </c>
      <c r="BS475" s="16">
        <v>9.6140249165591773E-2</v>
      </c>
      <c r="BT475" s="16">
        <v>0.1138132704140104</v>
      </c>
      <c r="BU475" s="29">
        <v>0.24257802077680202</v>
      </c>
    </row>
    <row r="476" spans="2:73" x14ac:dyDescent="0.35">
      <c r="B476" s="10" t="s">
        <v>43</v>
      </c>
      <c r="C476" s="16">
        <v>-0.25175835187837914</v>
      </c>
      <c r="D476" s="16">
        <v>0.24046495734094606</v>
      </c>
      <c r="E476" s="16">
        <v>0.41426639436890023</v>
      </c>
      <c r="F476" s="16">
        <v>0.29947457850776343</v>
      </c>
      <c r="G476" s="16">
        <v>5.9497241125270077E-3</v>
      </c>
      <c r="H476" s="16">
        <v>0.16721331741953985</v>
      </c>
      <c r="I476" s="16">
        <v>5.4802081394260044E-2</v>
      </c>
      <c r="J476" s="16">
        <v>-1.2287014946219768E-2</v>
      </c>
      <c r="K476" s="16">
        <v>-8.2944682085566948E-2</v>
      </c>
      <c r="L476" s="16">
        <v>-6.8322905004973331E-2</v>
      </c>
      <c r="M476" s="16">
        <v>8.5086133672425041E-2</v>
      </c>
      <c r="N476" s="16">
        <v>1.7560635057412316E-2</v>
      </c>
      <c r="O476" s="16">
        <v>-7.1326192319753456E-2</v>
      </c>
      <c r="P476" s="16">
        <v>-0.12092247780787968</v>
      </c>
      <c r="Q476" s="16">
        <v>-0.16745242488437842</v>
      </c>
      <c r="R476" s="16">
        <v>0.47622382907817684</v>
      </c>
      <c r="S476" s="16">
        <v>-0.14420278404905901</v>
      </c>
      <c r="T476" s="16">
        <v>0.28198585869980131</v>
      </c>
      <c r="U476" s="16">
        <v>0.24037926760355463</v>
      </c>
      <c r="V476" s="16">
        <v>0.18783495528507396</v>
      </c>
      <c r="W476" s="16">
        <v>-0.18887685705160095</v>
      </c>
      <c r="X476" s="16">
        <v>1.2908326399256985E-2</v>
      </c>
      <c r="Y476" s="16">
        <v>0.34150026466278949</v>
      </c>
      <c r="Z476" s="16">
        <v>0.34216033767533566</v>
      </c>
      <c r="AA476" s="16">
        <v>0.39783537486106274</v>
      </c>
      <c r="AB476" s="16">
        <v>-1.3911681731658251E-3</v>
      </c>
      <c r="AC476" s="16">
        <v>0.1766444255263212</v>
      </c>
      <c r="AD476" s="16">
        <v>0.2935980146037846</v>
      </c>
      <c r="AE476" s="16">
        <v>5.3216717349538194E-2</v>
      </c>
      <c r="AF476" s="16">
        <v>0.13816226152788094</v>
      </c>
      <c r="AG476" s="16">
        <v>0.44586265609200931</v>
      </c>
      <c r="AH476" s="16">
        <v>9.711744845667096E-2</v>
      </c>
      <c r="AI476" s="16">
        <v>0.31798743835272614</v>
      </c>
      <c r="AJ476" s="16">
        <v>0.81952997500503444</v>
      </c>
      <c r="AK476" s="16">
        <v>3.6344179220400175E-2</v>
      </c>
      <c r="AL476" s="16">
        <v>0.12603776487023302</v>
      </c>
      <c r="AM476" s="32">
        <v>1</v>
      </c>
      <c r="AN476" s="16">
        <v>-0.20264618100231949</v>
      </c>
      <c r="AO476" s="16">
        <v>-1.4240672666431439E-2</v>
      </c>
      <c r="AP476" s="16">
        <v>0.56602396893574847</v>
      </c>
      <c r="AQ476" s="16">
        <v>0.24467110424771416</v>
      </c>
      <c r="AR476" s="16">
        <v>1.9556535820488053E-3</v>
      </c>
      <c r="AS476" s="16">
        <v>0.3806374949735068</v>
      </c>
      <c r="AT476" s="16">
        <v>-0.11991590879396029</v>
      </c>
      <c r="AU476" s="16">
        <v>0.12740074939236562</v>
      </c>
      <c r="AV476" s="16">
        <v>6.8100588176912766E-2</v>
      </c>
      <c r="AW476" s="16">
        <v>0.38702728705518369</v>
      </c>
      <c r="AX476" s="16">
        <v>0.40951597886682939</v>
      </c>
      <c r="AY476" s="16">
        <v>0.41053108465985</v>
      </c>
      <c r="AZ476" s="16">
        <v>0.22679196775580124</v>
      </c>
      <c r="BA476" s="16">
        <v>0.22712703579858134</v>
      </c>
      <c r="BB476" s="16">
        <v>0.33413853268545973</v>
      </c>
      <c r="BC476" s="16">
        <v>0.4393168079906703</v>
      </c>
      <c r="BD476" s="16">
        <v>0.48978165410419122</v>
      </c>
      <c r="BE476" s="16">
        <v>0.17662998655636183</v>
      </c>
      <c r="BF476" s="16">
        <v>0.17154606339799219</v>
      </c>
      <c r="BG476" s="16">
        <v>0.14759839252143336</v>
      </c>
      <c r="BH476" s="16">
        <v>0.23545862278369936</v>
      </c>
      <c r="BI476" s="16">
        <v>0.21167122549798448</v>
      </c>
      <c r="BJ476" s="16">
        <v>-6.5291700910309086E-2</v>
      </c>
      <c r="BK476" s="16">
        <v>5.6104374484874674E-2</v>
      </c>
      <c r="BL476" s="16">
        <v>8.8758072620156295E-2</v>
      </c>
      <c r="BM476" s="16">
        <v>0.1315249756402819</v>
      </c>
      <c r="BN476" s="16">
        <v>8.4223109504109619E-2</v>
      </c>
      <c r="BO476" s="16">
        <v>-2.1095719463122817E-2</v>
      </c>
      <c r="BP476" s="16">
        <v>3.1371560352079088E-2</v>
      </c>
      <c r="BQ476" s="16">
        <v>-1.3603770504648475E-2</v>
      </c>
      <c r="BR476" s="16">
        <v>1.3603770504648427E-2</v>
      </c>
      <c r="BS476" s="16">
        <v>0.2081652483451602</v>
      </c>
      <c r="BT476" s="16">
        <v>9.2051196054219048E-2</v>
      </c>
      <c r="BU476" s="29">
        <v>0.60585218469191615</v>
      </c>
    </row>
    <row r="477" spans="2:73" hidden="1" x14ac:dyDescent="0.35">
      <c r="B477" s="10" t="s">
        <v>44</v>
      </c>
      <c r="C477" s="16">
        <v>0.30788572075985926</v>
      </c>
      <c r="D477" s="16">
        <v>-7.8827909699976176E-3</v>
      </c>
      <c r="E477" s="16">
        <v>7.2482665770574842E-2</v>
      </c>
      <c r="F477" s="16">
        <v>5.0985948293493476E-2</v>
      </c>
      <c r="G477" s="16">
        <v>4.6982588488409104E-2</v>
      </c>
      <c r="H477" s="16">
        <v>9.4303794100887239E-2</v>
      </c>
      <c r="I477" s="16">
        <v>-2.2667340641298012E-2</v>
      </c>
      <c r="J477" s="16">
        <v>2.0817503278654198E-2</v>
      </c>
      <c r="K477" s="16">
        <v>-4.8161541002288824E-2</v>
      </c>
      <c r="L477" s="16">
        <v>9.2554110228486568E-3</v>
      </c>
      <c r="M477" s="16">
        <v>0.17324573654601358</v>
      </c>
      <c r="N477" s="16">
        <v>-1.9692202133891033E-2</v>
      </c>
      <c r="O477" s="16">
        <v>-3.4615078836879226E-2</v>
      </c>
      <c r="P477" s="16">
        <v>-2.6410538817518842E-2</v>
      </c>
      <c r="Q477" s="16">
        <v>0.60740714743481794</v>
      </c>
      <c r="R477" s="16">
        <v>0.29549287919970707</v>
      </c>
      <c r="S477" s="16">
        <v>2.8942115965816643E-2</v>
      </c>
      <c r="T477" s="16">
        <v>1.0307659584363625E-2</v>
      </c>
      <c r="U477" s="16">
        <v>0.14002377880486419</v>
      </c>
      <c r="V477" s="16">
        <v>-8.8167545520539209E-2</v>
      </c>
      <c r="W477" s="16">
        <v>-2.0342124756889482E-4</v>
      </c>
      <c r="X477" s="16">
        <v>0.11209852020047825</v>
      </c>
      <c r="Y477" s="16">
        <v>1.3093890005664448E-2</v>
      </c>
      <c r="Z477" s="16">
        <v>0.17401934374124212</v>
      </c>
      <c r="AA477" s="16">
        <v>0.1795303237302884</v>
      </c>
      <c r="AB477" s="16">
        <v>2.4782217768728847E-2</v>
      </c>
      <c r="AC477" s="16">
        <v>0.21287146853776767</v>
      </c>
      <c r="AD477" s="16">
        <v>0.14098692525577844</v>
      </c>
      <c r="AE477" s="16">
        <v>5.7177059249732778E-2</v>
      </c>
      <c r="AF477" s="16">
        <v>0.15612202259611341</v>
      </c>
      <c r="AG477" s="16">
        <v>-0.13707898608005373</v>
      </c>
      <c r="AH477" s="16">
        <v>-9.9260316022645054E-2</v>
      </c>
      <c r="AI477" s="16">
        <v>4.469092144542398E-3</v>
      </c>
      <c r="AJ477" s="16">
        <v>-0.17451195013495943</v>
      </c>
      <c r="AK477" s="16">
        <v>-5.0113679985594357E-2</v>
      </c>
      <c r="AL477" s="16">
        <v>5.0300364010178768E-2</v>
      </c>
      <c r="AM477" s="16">
        <v>-0.20264618100231949</v>
      </c>
      <c r="AN477" s="32">
        <v>1</v>
      </c>
      <c r="AO477" s="16">
        <v>6.3352950109324124E-2</v>
      </c>
      <c r="AP477" s="16">
        <v>0.6875010641666004</v>
      </c>
      <c r="AQ477" s="16">
        <v>-0.16949395173100068</v>
      </c>
      <c r="AR477" s="16">
        <v>-2.3854783937045605E-2</v>
      </c>
      <c r="AS477" s="16">
        <v>0.42137798287597139</v>
      </c>
      <c r="AT477" s="16">
        <v>0.60970730027174413</v>
      </c>
      <c r="AU477" s="16">
        <v>0.50290061334590197</v>
      </c>
      <c r="AV477" s="16">
        <v>5.9305752648215825E-2</v>
      </c>
      <c r="AW477" s="16">
        <v>0.1688099758450772</v>
      </c>
      <c r="AX477" s="16">
        <v>0.61642263549153609</v>
      </c>
      <c r="AY477" s="16">
        <v>0.19456089224132392</v>
      </c>
      <c r="AZ477" s="16">
        <v>0.16584258349084052</v>
      </c>
      <c r="BA477" s="16">
        <v>6.931503214740635E-2</v>
      </c>
      <c r="BB477" s="16">
        <v>0.14159562191986577</v>
      </c>
      <c r="BC477" s="16">
        <v>0.18392558307637702</v>
      </c>
      <c r="BD477" s="16">
        <v>0.13834695857186546</v>
      </c>
      <c r="BE477" s="16">
        <v>5.6681905115972035E-2</v>
      </c>
      <c r="BF477" s="16">
        <v>4.6886108924528248E-2</v>
      </c>
      <c r="BG477" s="16">
        <v>-3.4872412652913097E-2</v>
      </c>
      <c r="BH477" s="16">
        <v>9.2165417586038731E-2</v>
      </c>
      <c r="BI477" s="16">
        <v>0.20802606318135541</v>
      </c>
      <c r="BJ477" s="16">
        <v>6.1988690773250914E-2</v>
      </c>
      <c r="BK477" s="16">
        <v>-2.4357648422047514E-2</v>
      </c>
      <c r="BL477" s="16">
        <v>4.0606447641000791E-2</v>
      </c>
      <c r="BM477" s="16">
        <v>8.1486878049098307E-2</v>
      </c>
      <c r="BN477" s="16">
        <v>9.3882192729424926E-2</v>
      </c>
      <c r="BO477" s="16">
        <v>1.6196874604388855E-2</v>
      </c>
      <c r="BP477" s="16">
        <v>3.5164427361790603E-2</v>
      </c>
      <c r="BQ477" s="16">
        <v>-2.8699913935285204E-2</v>
      </c>
      <c r="BR477" s="16">
        <v>2.8699913935285072E-2</v>
      </c>
      <c r="BS477" s="16">
        <v>3.0130900781447818E-2</v>
      </c>
      <c r="BT477" s="16">
        <v>4.1189416205837354E-2</v>
      </c>
      <c r="BU477" s="29">
        <v>0.31933380283206586</v>
      </c>
    </row>
    <row r="478" spans="2:73" hidden="1" x14ac:dyDescent="0.35">
      <c r="B478" s="10" t="s">
        <v>45</v>
      </c>
      <c r="C478" s="16">
        <v>4.6473755899517154E-2</v>
      </c>
      <c r="D478" s="16">
        <v>-0.10573224259635661</v>
      </c>
      <c r="E478" s="16">
        <v>3.6848720754828153E-2</v>
      </c>
      <c r="F478" s="16">
        <v>4.778969866349651E-3</v>
      </c>
      <c r="G478" s="16">
        <v>7.7241129421349291E-3</v>
      </c>
      <c r="H478" s="16">
        <v>2.4682051043935557E-3</v>
      </c>
      <c r="I478" s="16">
        <v>-8.4768208371627504E-2</v>
      </c>
      <c r="J478" s="16">
        <v>3.1479479838520236E-3</v>
      </c>
      <c r="K478" s="16">
        <v>7.0865376867787194E-3</v>
      </c>
      <c r="L478" s="16">
        <v>-1.3887806746739036E-2</v>
      </c>
      <c r="M478" s="16">
        <v>-3.0803284893338889E-2</v>
      </c>
      <c r="N478" s="16">
        <v>-7.6880232680890004E-2</v>
      </c>
      <c r="O478" s="16">
        <v>-2.0786379503929669E-2</v>
      </c>
      <c r="P478" s="16">
        <v>-4.2332587455802109E-2</v>
      </c>
      <c r="Q478" s="16">
        <v>-4.4118172791755617E-2</v>
      </c>
      <c r="R478" s="16">
        <v>-3.0429283979604836E-2</v>
      </c>
      <c r="S478" s="16">
        <v>2.5494319914214719E-2</v>
      </c>
      <c r="T478" s="16">
        <v>-0.18378434437372654</v>
      </c>
      <c r="U478" s="16">
        <v>-6.2419100078334087E-2</v>
      </c>
      <c r="V478" s="16">
        <v>-3.5027636309146846E-4</v>
      </c>
      <c r="W478" s="16">
        <v>-2.0027375639758368E-2</v>
      </c>
      <c r="X478" s="16">
        <v>-7.8302078972422959E-2</v>
      </c>
      <c r="Y478" s="16">
        <v>-9.2560656045647269E-2</v>
      </c>
      <c r="Z478" s="16">
        <v>-6.9068104960362448E-2</v>
      </c>
      <c r="AA478" s="16">
        <v>-6.3061567325841492E-2</v>
      </c>
      <c r="AB478" s="16">
        <v>-3.2325205343960633E-2</v>
      </c>
      <c r="AC478" s="16">
        <v>-3.8218481871010054E-2</v>
      </c>
      <c r="AD478" s="16">
        <v>-5.5774872004735646E-2</v>
      </c>
      <c r="AE478" s="16">
        <v>-3.3641724916855145E-2</v>
      </c>
      <c r="AF478" s="16">
        <v>3.2961705426950553E-3</v>
      </c>
      <c r="AG478" s="16">
        <v>-6.4502596921469771E-2</v>
      </c>
      <c r="AH478" s="16">
        <v>1.4806997946834332E-2</v>
      </c>
      <c r="AI478" s="16">
        <v>2.81666881327419E-2</v>
      </c>
      <c r="AJ478" s="16">
        <v>-3.324538734745721E-2</v>
      </c>
      <c r="AK478" s="16">
        <v>1.2563987117705865E-2</v>
      </c>
      <c r="AL478" s="16">
        <v>-3.3537967742414097E-2</v>
      </c>
      <c r="AM478" s="16">
        <v>-1.4240672666431439E-2</v>
      </c>
      <c r="AN478" s="16">
        <v>6.3352950109324124E-2</v>
      </c>
      <c r="AO478" s="32">
        <v>1</v>
      </c>
      <c r="AP478" s="16">
        <v>0.13468281300660348</v>
      </c>
      <c r="AQ478" s="16">
        <v>-4.7143421898261449E-2</v>
      </c>
      <c r="AR478" s="16">
        <v>-5.8415048193119308E-3</v>
      </c>
      <c r="AS478" s="16">
        <v>-7.0950962067284752E-4</v>
      </c>
      <c r="AT478" s="16">
        <v>-2.7080049317169713E-2</v>
      </c>
      <c r="AU478" s="16">
        <v>0.10560656854090968</v>
      </c>
      <c r="AV478" s="16">
        <v>7.521744344234001E-3</v>
      </c>
      <c r="AW478" s="16">
        <v>-4.7567629669880429E-2</v>
      </c>
      <c r="AX478" s="16">
        <v>0.13118477598955078</v>
      </c>
      <c r="AY478" s="16">
        <v>-2.1272143413939466E-2</v>
      </c>
      <c r="AZ478" s="16">
        <v>-0.1579906976506264</v>
      </c>
      <c r="BA478" s="16">
        <v>-2.9167019899382616E-2</v>
      </c>
      <c r="BB478" s="16">
        <v>-0.11267296261444226</v>
      </c>
      <c r="BC478" s="16">
        <v>-9.447952015593486E-2</v>
      </c>
      <c r="BD478" s="16">
        <v>-6.7601413239523497E-2</v>
      </c>
      <c r="BE478" s="16">
        <v>-0.11454188272918406</v>
      </c>
      <c r="BF478" s="16">
        <v>-0.12781017127414565</v>
      </c>
      <c r="BG478" s="16">
        <v>-7.6244508542708755E-2</v>
      </c>
      <c r="BH478" s="16">
        <v>-2.5443647988792197E-2</v>
      </c>
      <c r="BI478" s="16">
        <v>1.8251039053999694E-2</v>
      </c>
      <c r="BJ478" s="16">
        <v>6.1081237771228279E-2</v>
      </c>
      <c r="BK478" s="16">
        <v>-4.2956104103001463E-3</v>
      </c>
      <c r="BL478" s="16">
        <v>2.6799413021772054E-2</v>
      </c>
      <c r="BM478" s="16">
        <v>6.2157372269196452E-2</v>
      </c>
      <c r="BN478" s="16">
        <v>-2.8871440739362396E-2</v>
      </c>
      <c r="BO478" s="16">
        <v>-3.7928707799966834E-3</v>
      </c>
      <c r="BP478" s="16">
        <v>-2.217396057953832E-2</v>
      </c>
      <c r="BQ478" s="16">
        <v>-2.8920879782297997E-2</v>
      </c>
      <c r="BR478" s="16">
        <v>2.8920879782299465E-2</v>
      </c>
      <c r="BS478" s="16">
        <v>-4.4070615794347616E-2</v>
      </c>
      <c r="BT478" s="16">
        <v>-5.8190128211234739E-2</v>
      </c>
      <c r="BU478" s="29">
        <v>-2.5606130000680162E-2</v>
      </c>
    </row>
    <row r="479" spans="2:73" x14ac:dyDescent="0.35">
      <c r="B479" s="10" t="s">
        <v>46</v>
      </c>
      <c r="C479" s="16">
        <v>7.4853179657799418E-2</v>
      </c>
      <c r="D479" s="16">
        <v>0.16057443197486881</v>
      </c>
      <c r="E479" s="16">
        <v>0.36839196575160948</v>
      </c>
      <c r="F479" s="16">
        <v>0.2631161671671482</v>
      </c>
      <c r="G479" s="16">
        <v>4.4121335747899476E-2</v>
      </c>
      <c r="H479" s="16">
        <v>0.2015849134772337</v>
      </c>
      <c r="I479" s="16">
        <v>1.364310192698874E-2</v>
      </c>
      <c r="J479" s="16">
        <v>8.5454869539878884E-3</v>
      </c>
      <c r="K479" s="16">
        <v>-0.10037427001740551</v>
      </c>
      <c r="L479" s="16">
        <v>-4.3860467279892804E-2</v>
      </c>
      <c r="M479" s="16">
        <v>0.20366544422933675</v>
      </c>
      <c r="N479" s="16">
        <v>-1.0553455467544019E-2</v>
      </c>
      <c r="O479" s="16">
        <v>-8.3152476812547421E-2</v>
      </c>
      <c r="P479" s="16">
        <v>-0.11481768135492688</v>
      </c>
      <c r="Q479" s="16">
        <v>0.37731242230269091</v>
      </c>
      <c r="R479" s="16">
        <v>0.59300743002865108</v>
      </c>
      <c r="S479" s="16">
        <v>-7.9685865388337801E-2</v>
      </c>
      <c r="T479" s="16">
        <v>0.19900971367645778</v>
      </c>
      <c r="U479" s="16">
        <v>0.28738851965033224</v>
      </c>
      <c r="V479" s="16">
        <v>6.4912067712895039E-2</v>
      </c>
      <c r="W479" s="16">
        <v>-0.14097589776606984</v>
      </c>
      <c r="X479" s="16">
        <v>9.5373881902289084E-2</v>
      </c>
      <c r="Y479" s="16">
        <v>0.25354911442337374</v>
      </c>
      <c r="Z479" s="16">
        <v>0.38989291569737922</v>
      </c>
      <c r="AA479" s="16">
        <v>0.43598605884489783</v>
      </c>
      <c r="AB479" s="16">
        <v>1.657261314789879E-2</v>
      </c>
      <c r="AC479" s="16">
        <v>0.30325531224021068</v>
      </c>
      <c r="AD479" s="16">
        <v>0.32795562615536056</v>
      </c>
      <c r="AE479" s="16">
        <v>8.3536093227370434E-2</v>
      </c>
      <c r="AF479" s="16">
        <v>0.23164291628497921</v>
      </c>
      <c r="AG479" s="16">
        <v>0.20817113014532801</v>
      </c>
      <c r="AH479" s="16">
        <v>-9.6398915518055121E-3</v>
      </c>
      <c r="AI479" s="16">
        <v>0.24025726834993513</v>
      </c>
      <c r="AJ479" s="16">
        <v>0.45486820254790283</v>
      </c>
      <c r="AK479" s="16">
        <v>-1.3730165318612297E-2</v>
      </c>
      <c r="AL479" s="16">
        <v>0.13140637880395103</v>
      </c>
      <c r="AM479" s="16">
        <v>0.56602396893574847</v>
      </c>
      <c r="AN479" s="16">
        <v>0.6875010641666004</v>
      </c>
      <c r="AO479" s="16">
        <v>0.13468281300660348</v>
      </c>
      <c r="AP479" s="32">
        <v>1</v>
      </c>
      <c r="AQ479" s="16">
        <v>3.4836049544905955E-2</v>
      </c>
      <c r="AR479" s="16">
        <v>-1.891848317063503E-2</v>
      </c>
      <c r="AS479" s="16">
        <v>0.63001164625111405</v>
      </c>
      <c r="AT479" s="16">
        <v>0.41577163610526024</v>
      </c>
      <c r="AU479" s="16">
        <v>0.52126951091899854</v>
      </c>
      <c r="AV479" s="16">
        <v>0.10006316473775398</v>
      </c>
      <c r="AW479" s="16">
        <v>0.42056274681421185</v>
      </c>
      <c r="AX479" s="16">
        <v>0.82548937430883784</v>
      </c>
      <c r="AY479" s="16">
        <v>0.46167913376145031</v>
      </c>
      <c r="AZ479" s="16">
        <v>0.28999751017319964</v>
      </c>
      <c r="BA479" s="16">
        <v>0.22197654352090085</v>
      </c>
      <c r="BB479" s="16">
        <v>0.35302149066580657</v>
      </c>
      <c r="BC479" s="16">
        <v>0.46724741879518433</v>
      </c>
      <c r="BD479" s="16">
        <v>0.46899747732296426</v>
      </c>
      <c r="BE479" s="16">
        <v>0.16643222815504052</v>
      </c>
      <c r="BF479" s="16">
        <v>0.15332675127039747</v>
      </c>
      <c r="BG479" s="16">
        <v>7.2561578333864563E-2</v>
      </c>
      <c r="BH479" s="16">
        <v>0.24743282051884918</v>
      </c>
      <c r="BI479" s="16">
        <v>0.33022396171199991</v>
      </c>
      <c r="BJ479" s="16">
        <v>9.1132103260030579E-3</v>
      </c>
      <c r="BK479" s="16">
        <v>2.0643189710186208E-2</v>
      </c>
      <c r="BL479" s="16">
        <v>0.10151039568208496</v>
      </c>
      <c r="BM479" s="16">
        <v>0.17020533600056087</v>
      </c>
      <c r="BN479" s="16">
        <v>0.13728019542730949</v>
      </c>
      <c r="BO479" s="16">
        <v>-2.4156395502937149E-3</v>
      </c>
      <c r="BP479" s="16">
        <v>5.0239680818272674E-2</v>
      </c>
      <c r="BQ479" s="16">
        <v>-3.6525819624722858E-2</v>
      </c>
      <c r="BR479" s="16">
        <v>3.6525819624722719E-2</v>
      </c>
      <c r="BS479" s="16">
        <v>0.17409646721714345</v>
      </c>
      <c r="BT479" s="16">
        <v>9.6553236535329892E-2</v>
      </c>
      <c r="BU479" s="29">
        <v>0.70862447761265135</v>
      </c>
    </row>
    <row r="480" spans="2:73" hidden="1" x14ac:dyDescent="0.35">
      <c r="B480" s="10" t="s">
        <v>47</v>
      </c>
      <c r="C480" s="16">
        <v>3.4910257790447012E-3</v>
      </c>
      <c r="D480" s="16">
        <v>0.12011941972549077</v>
      </c>
      <c r="E480" s="16">
        <v>9.1480991922424648E-2</v>
      </c>
      <c r="F480" s="16">
        <v>0.15815453106001759</v>
      </c>
      <c r="G480" s="16">
        <v>-5.0524275951202569E-2</v>
      </c>
      <c r="H480" s="16">
        <v>4.9110019144162909E-2</v>
      </c>
      <c r="I480" s="16">
        <v>8.7924143377168765E-2</v>
      </c>
      <c r="J480" s="16">
        <v>2.1466801131126086E-2</v>
      </c>
      <c r="K480" s="16">
        <v>-2.7839665639600643E-2</v>
      </c>
      <c r="L480" s="16">
        <v>-0.11616452778425329</v>
      </c>
      <c r="M480" s="16">
        <v>-2.1077108537155873E-2</v>
      </c>
      <c r="N480" s="16">
        <v>5.7842601737902108E-3</v>
      </c>
      <c r="O480" s="16">
        <v>-1.9909230386634801E-2</v>
      </c>
      <c r="P480" s="16">
        <v>-1.3168748458308111E-2</v>
      </c>
      <c r="Q480" s="16">
        <v>-2.563350125465853E-2</v>
      </c>
      <c r="R480" s="16">
        <v>0.11109778614230412</v>
      </c>
      <c r="S480" s="16">
        <v>-5.494151543295258E-2</v>
      </c>
      <c r="T480" s="16">
        <v>0.18759854999714609</v>
      </c>
      <c r="U480" s="16">
        <v>0.11946987911124231</v>
      </c>
      <c r="V480" s="16">
        <v>5.0905171040710254E-2</v>
      </c>
      <c r="W480" s="16">
        <v>-7.6566090357010758E-2</v>
      </c>
      <c r="X480" s="16">
        <v>2.4762967030354285E-2</v>
      </c>
      <c r="Y480" s="16">
        <v>0.12894456612630914</v>
      </c>
      <c r="Z480" s="16">
        <v>8.505452780802214E-2</v>
      </c>
      <c r="AA480" s="16">
        <v>0.12454980879375514</v>
      </c>
      <c r="AB480" s="16">
        <v>3.8032335514255E-2</v>
      </c>
      <c r="AC480" s="16">
        <v>6.2846008231316461E-2</v>
      </c>
      <c r="AD480" s="16">
        <v>0.22349518216296566</v>
      </c>
      <c r="AE480" s="16">
        <v>0.15646462610429349</v>
      </c>
      <c r="AF480" s="16">
        <v>0.12961676200374933</v>
      </c>
      <c r="AG480" s="16">
        <v>0.64921175357427396</v>
      </c>
      <c r="AH480" s="16">
        <v>0.15867806078170235</v>
      </c>
      <c r="AI480" s="16">
        <v>-0.42290047738321912</v>
      </c>
      <c r="AJ480" s="16">
        <v>0.30735055373550796</v>
      </c>
      <c r="AK480" s="16">
        <v>3.5110102450361613E-2</v>
      </c>
      <c r="AL480" s="16">
        <v>0.12786504347370367</v>
      </c>
      <c r="AM480" s="16">
        <v>0.24467110424771416</v>
      </c>
      <c r="AN480" s="16">
        <v>-0.16949395173100068</v>
      </c>
      <c r="AO480" s="16">
        <v>-4.7143421898261449E-2</v>
      </c>
      <c r="AP480" s="16">
        <v>3.4836049544905955E-2</v>
      </c>
      <c r="AQ480" s="32">
        <v>1</v>
      </c>
      <c r="AR480" s="16">
        <v>-0.14787096054760482</v>
      </c>
      <c r="AS480" s="16">
        <v>-6.4512048631316085E-2</v>
      </c>
      <c r="AT480" s="16">
        <v>-3.0904959142533397E-2</v>
      </c>
      <c r="AU480" s="16">
        <v>-0.15067280920796081</v>
      </c>
      <c r="AV480" s="16">
        <v>-4.1502546431483309E-2</v>
      </c>
      <c r="AW480" s="16">
        <v>0.16172123380680137</v>
      </c>
      <c r="AX480" s="16">
        <v>-5.3275236123397469E-2</v>
      </c>
      <c r="AY480" s="16">
        <v>0.13792770842720295</v>
      </c>
      <c r="AZ480" s="16">
        <v>7.4180702494850967E-2</v>
      </c>
      <c r="BA480" s="16">
        <v>0.11991246940718323</v>
      </c>
      <c r="BB480" s="16">
        <v>0.15462167138370936</v>
      </c>
      <c r="BC480" s="16">
        <v>0.13188122440619807</v>
      </c>
      <c r="BD480" s="16">
        <v>0.17918948042023336</v>
      </c>
      <c r="BE480" s="16">
        <v>5.8139808686101815E-2</v>
      </c>
      <c r="BF480" s="16">
        <v>6.3631231383268427E-2</v>
      </c>
      <c r="BG480" s="16">
        <v>0.11501816791047276</v>
      </c>
      <c r="BH480" s="16">
        <v>0.17531519007972762</v>
      </c>
      <c r="BI480" s="16">
        <v>6.7341461376982756E-2</v>
      </c>
      <c r="BJ480" s="16">
        <v>-4.9910649083753693E-2</v>
      </c>
      <c r="BK480" s="16">
        <v>-1.0609153998388342E-4</v>
      </c>
      <c r="BL480" s="16">
        <v>2.3147725763573834E-2</v>
      </c>
      <c r="BM480" s="16">
        <v>6.7615556180475933E-2</v>
      </c>
      <c r="BN480" s="16">
        <v>-1.3159552983552701E-2</v>
      </c>
      <c r="BO480" s="16">
        <v>-2.3047024868617455E-2</v>
      </c>
      <c r="BP480" s="16">
        <v>-2.5360894315260136E-2</v>
      </c>
      <c r="BQ480" s="16">
        <v>6.7049137671407827E-2</v>
      </c>
      <c r="BR480" s="16">
        <v>-6.7049137671407827E-2</v>
      </c>
      <c r="BS480" s="16">
        <v>-6.1975631828804457E-3</v>
      </c>
      <c r="BT480" s="16">
        <v>-4.9831065377752455E-3</v>
      </c>
      <c r="BU480" s="29">
        <v>0.22712223313149732</v>
      </c>
    </row>
    <row r="481" spans="2:73" hidden="1" x14ac:dyDescent="0.35">
      <c r="B481" s="10" t="s">
        <v>48</v>
      </c>
      <c r="C481" s="16">
        <v>-2.3325345518022773E-3</v>
      </c>
      <c r="D481" s="16">
        <v>2.5223187316898956E-2</v>
      </c>
      <c r="E481" s="16">
        <v>-6.4192197021005516E-3</v>
      </c>
      <c r="F481" s="16">
        <v>4.8045570888297674E-2</v>
      </c>
      <c r="G481" s="16">
        <v>1.5485329123945273E-2</v>
      </c>
      <c r="H481" s="16">
        <v>6.9924933516887278E-2</v>
      </c>
      <c r="I481" s="16">
        <v>6.2529038154193348E-2</v>
      </c>
      <c r="J481" s="16">
        <v>-0.10338047426968981</v>
      </c>
      <c r="K481" s="16">
        <v>-2.8877404108708506E-2</v>
      </c>
      <c r="L481" s="16">
        <v>-7.0299141560025744E-2</v>
      </c>
      <c r="M481" s="16">
        <v>-8.9570066556874092E-2</v>
      </c>
      <c r="N481" s="16">
        <v>-2.1521741721970342E-3</v>
      </c>
      <c r="O481" s="16">
        <v>1.9119239419931676E-2</v>
      </c>
      <c r="P481" s="16">
        <v>-9.9924973534593689E-3</v>
      </c>
      <c r="Q481" s="16">
        <v>-3.8579546324439946E-2</v>
      </c>
      <c r="R481" s="16">
        <v>-4.0150157669989257E-2</v>
      </c>
      <c r="S481" s="16">
        <v>0.11782091508139564</v>
      </c>
      <c r="T481" s="16">
        <v>-3.8161805671233701E-2</v>
      </c>
      <c r="U481" s="16">
        <v>-1.2337032127799881E-2</v>
      </c>
      <c r="V481" s="16">
        <v>-4.4760231649150002E-2</v>
      </c>
      <c r="W481" s="16">
        <v>-8.1494852161419898E-2</v>
      </c>
      <c r="X481" s="16">
        <v>-5.8046723117292018E-2</v>
      </c>
      <c r="Y481" s="16">
        <v>1.0447542649064022E-2</v>
      </c>
      <c r="Z481" s="16">
        <v>2.6668557925327588E-2</v>
      </c>
      <c r="AA481" s="16">
        <v>-5.6261337001100642E-2</v>
      </c>
      <c r="AB481" s="16">
        <v>9.7973655384533856E-2</v>
      </c>
      <c r="AC481" s="16">
        <v>-9.5345357423139418E-2</v>
      </c>
      <c r="AD481" s="16">
        <v>-1.3361559659187205E-2</v>
      </c>
      <c r="AE481" s="16">
        <v>6.48113809365682E-2</v>
      </c>
      <c r="AF481" s="16">
        <v>-4.2787875690160071E-2</v>
      </c>
      <c r="AG481" s="16">
        <v>6.7418477910119193E-2</v>
      </c>
      <c r="AH481" s="16">
        <v>7.0948133655904952E-2</v>
      </c>
      <c r="AI481" s="16">
        <v>-9.5804288152484679E-2</v>
      </c>
      <c r="AJ481" s="16">
        <v>-3.1458181983375462E-4</v>
      </c>
      <c r="AK481" s="16">
        <v>-1.1241145329566816E-2</v>
      </c>
      <c r="AL481" s="16">
        <v>2.2515872902739899E-2</v>
      </c>
      <c r="AM481" s="16">
        <v>1.9556535820488053E-3</v>
      </c>
      <c r="AN481" s="16">
        <v>-2.3854783937045605E-2</v>
      </c>
      <c r="AO481" s="16">
        <v>-5.8415048193119308E-3</v>
      </c>
      <c r="AP481" s="16">
        <v>-1.891848317063503E-2</v>
      </c>
      <c r="AQ481" s="16">
        <v>-0.14787096054760482</v>
      </c>
      <c r="AR481" s="32">
        <v>1</v>
      </c>
      <c r="AS481" s="16">
        <v>-5.4535811983635933E-2</v>
      </c>
      <c r="AT481" s="16">
        <v>-1.2339900052275124E-2</v>
      </c>
      <c r="AU481" s="16">
        <v>4.6518848389951677E-2</v>
      </c>
      <c r="AV481" s="16">
        <v>-3.7944350227201239E-2</v>
      </c>
      <c r="AW481" s="16">
        <v>-3.0180165185371675E-2</v>
      </c>
      <c r="AX481" s="16">
        <v>-2.3836341262220746E-2</v>
      </c>
      <c r="AY481" s="16">
        <v>2.8975586646260199E-2</v>
      </c>
      <c r="AZ481" s="16">
        <v>1.2731348438649306E-2</v>
      </c>
      <c r="BA481" s="16">
        <v>-7.5135026686933809E-2</v>
      </c>
      <c r="BB481" s="16">
        <v>-2.6119153784233878E-2</v>
      </c>
      <c r="BC481" s="16">
        <v>-2.0891058996879097E-2</v>
      </c>
      <c r="BD481" s="16">
        <v>-2.4535579578879651E-2</v>
      </c>
      <c r="BE481" s="16">
        <v>2.3576845255915253E-2</v>
      </c>
      <c r="BF481" s="16">
        <v>2.4141087334574266E-2</v>
      </c>
      <c r="BG481" s="16">
        <v>1.2814128431365739E-2</v>
      </c>
      <c r="BH481" s="16">
        <v>4.0161223259536014E-2</v>
      </c>
      <c r="BI481" s="16">
        <v>-2.5323757889058048E-2</v>
      </c>
      <c r="BJ481" s="16">
        <v>-8.5553338685783655E-3</v>
      </c>
      <c r="BK481" s="16">
        <v>3.511363088677244E-2</v>
      </c>
      <c r="BL481" s="16">
        <v>3.2121407209084574E-2</v>
      </c>
      <c r="BM481" s="16">
        <v>2.0024629838516189E-2</v>
      </c>
      <c r="BN481" s="16">
        <v>-3.50282077176296E-2</v>
      </c>
      <c r="BO481" s="16">
        <v>-7.3665245436255718E-3</v>
      </c>
      <c r="BP481" s="16">
        <v>3.2872705234090929E-2</v>
      </c>
      <c r="BQ481" s="16">
        <v>-4.6523881774022183E-2</v>
      </c>
      <c r="BR481" s="16">
        <v>4.6523881774021801E-2</v>
      </c>
      <c r="BS481" s="16">
        <v>-3.2094295961398497E-2</v>
      </c>
      <c r="BT481" s="16">
        <v>-7.1931275407520617E-2</v>
      </c>
      <c r="BU481" s="29">
        <v>-1.6844154297359304E-2</v>
      </c>
    </row>
    <row r="482" spans="2:73" hidden="1" x14ac:dyDescent="0.35">
      <c r="B482" s="10" t="s">
        <v>49</v>
      </c>
      <c r="C482" s="16">
        <v>0.13160822241028108</v>
      </c>
      <c r="D482" s="16">
        <v>0.26677159195458267</v>
      </c>
      <c r="E482" s="16">
        <v>0.18042420550928662</v>
      </c>
      <c r="F482" s="16">
        <v>0.12603062651964334</v>
      </c>
      <c r="G482" s="16">
        <v>4.6470601698869303E-2</v>
      </c>
      <c r="H482" s="16">
        <v>0.18209953260899966</v>
      </c>
      <c r="I482" s="16">
        <v>6.0142004502040033E-2</v>
      </c>
      <c r="J482" s="16">
        <v>2.686191681329738E-2</v>
      </c>
      <c r="K482" s="16">
        <v>-1.7611632571351083E-2</v>
      </c>
      <c r="L482" s="16">
        <v>4.6935760829813766E-2</v>
      </c>
      <c r="M482" s="16">
        <v>0.34286438113383211</v>
      </c>
      <c r="N482" s="16">
        <v>9.8104765609829767E-2</v>
      </c>
      <c r="O482" s="16">
        <v>-3.0633286546688687E-2</v>
      </c>
      <c r="P482" s="16">
        <v>3.1214851693879163E-3</v>
      </c>
      <c r="Q482" s="16">
        <v>0.33557549629131916</v>
      </c>
      <c r="R482" s="16">
        <v>0.55059970936825342</v>
      </c>
      <c r="S482" s="16">
        <v>-0.19414948874930335</v>
      </c>
      <c r="T482" s="16">
        <v>0.46827078717267429</v>
      </c>
      <c r="U482" s="16">
        <v>0.43904648387234757</v>
      </c>
      <c r="V482" s="16">
        <v>4.8347178425668512E-2</v>
      </c>
      <c r="W482" s="16">
        <v>3.5514454644824107E-3</v>
      </c>
      <c r="X482" s="16">
        <v>0.26534022228453263</v>
      </c>
      <c r="Y482" s="16">
        <v>0.29903412347618785</v>
      </c>
      <c r="Z482" s="16">
        <v>0.2757298472678365</v>
      </c>
      <c r="AA482" s="16">
        <v>0.48394941604453184</v>
      </c>
      <c r="AB482" s="16">
        <v>-3.3254726109717171E-3</v>
      </c>
      <c r="AC482" s="16">
        <v>0.44990681609908667</v>
      </c>
      <c r="AD482" s="16">
        <v>0.37124295933982954</v>
      </c>
      <c r="AE482" s="16">
        <v>4.2092780176687411E-2</v>
      </c>
      <c r="AF482" s="16">
        <v>0.31366318601139814</v>
      </c>
      <c r="AG482" s="16">
        <v>5.8543136861596054E-2</v>
      </c>
      <c r="AH482" s="16">
        <v>-7.6443861965184462E-2</v>
      </c>
      <c r="AI482" s="16">
        <v>0.28888605548691071</v>
      </c>
      <c r="AJ482" s="16">
        <v>0.32372241360664944</v>
      </c>
      <c r="AK482" s="16">
        <v>2.9716077561037921E-2</v>
      </c>
      <c r="AL482" s="16">
        <v>0.20279678570880311</v>
      </c>
      <c r="AM482" s="16">
        <v>0.3806374949735068</v>
      </c>
      <c r="AN482" s="16">
        <v>0.42137798287597139</v>
      </c>
      <c r="AO482" s="16">
        <v>-7.0950962067284752E-4</v>
      </c>
      <c r="AP482" s="16">
        <v>0.63001164625111405</v>
      </c>
      <c r="AQ482" s="16">
        <v>-6.4512048631316085E-2</v>
      </c>
      <c r="AR482" s="16">
        <v>-5.4535811983635933E-2</v>
      </c>
      <c r="AS482" s="32">
        <v>1</v>
      </c>
      <c r="AT482" s="16">
        <v>0.13638058874914513</v>
      </c>
      <c r="AU482" s="16">
        <v>0.36325198302327921</v>
      </c>
      <c r="AV482" s="16">
        <v>0.13311521419603697</v>
      </c>
      <c r="AW482" s="16">
        <v>0.43464801539463332</v>
      </c>
      <c r="AX482" s="16">
        <v>0.55478425353348215</v>
      </c>
      <c r="AY482" s="16">
        <v>0.24367050307991442</v>
      </c>
      <c r="AZ482" s="16">
        <v>0.30192640412297</v>
      </c>
      <c r="BA482" s="16">
        <v>0.46846563280937126</v>
      </c>
      <c r="BB482" s="16">
        <v>0.40758781241908382</v>
      </c>
      <c r="BC482" s="16">
        <v>0.46967204326763118</v>
      </c>
      <c r="BD482" s="16">
        <v>0.40565620845400951</v>
      </c>
      <c r="BE482" s="16">
        <v>0.14030331924413691</v>
      </c>
      <c r="BF482" s="16">
        <v>0.13078244880606132</v>
      </c>
      <c r="BG482" s="16">
        <v>0.13885612155331545</v>
      </c>
      <c r="BH482" s="16">
        <v>0.18770321383582758</v>
      </c>
      <c r="BI482" s="16">
        <v>0.25997742546825076</v>
      </c>
      <c r="BJ482" s="16">
        <v>-0.11509296346134382</v>
      </c>
      <c r="BK482" s="16">
        <v>3.5353016583853175E-2</v>
      </c>
      <c r="BL482" s="16">
        <v>-8.1060933281117374E-3</v>
      </c>
      <c r="BM482" s="16">
        <v>4.9603825584033506E-2</v>
      </c>
      <c r="BN482" s="16">
        <v>0.22466462667442022</v>
      </c>
      <c r="BO482" s="16">
        <v>-1.4289844970850157E-2</v>
      </c>
      <c r="BP482" s="16">
        <v>5.5872128991723523E-2</v>
      </c>
      <c r="BQ482" s="16">
        <v>-1.9668840691523574E-2</v>
      </c>
      <c r="BR482" s="16">
        <v>1.9668840691523339E-2</v>
      </c>
      <c r="BS482" s="16">
        <v>0.23736471366472528</v>
      </c>
      <c r="BT482" s="16">
        <v>0.15775864631877159</v>
      </c>
      <c r="BU482" s="29">
        <v>0.56066376274844443</v>
      </c>
    </row>
    <row r="483" spans="2:73" hidden="1" x14ac:dyDescent="0.35">
      <c r="B483" s="10" t="s">
        <v>50</v>
      </c>
      <c r="C483" s="16">
        <v>0.17735438864391687</v>
      </c>
      <c r="D483" s="16">
        <v>0.16897818643391641</v>
      </c>
      <c r="E483" s="16">
        <v>4.8258361997831956E-2</v>
      </c>
      <c r="F483" s="16">
        <v>1.4259468566431722E-2</v>
      </c>
      <c r="G483" s="16">
        <v>2.7627975457162269E-2</v>
      </c>
      <c r="H483" s="16">
        <v>0.11451521783042891</v>
      </c>
      <c r="I483" s="16">
        <v>3.1807105888822193E-3</v>
      </c>
      <c r="J483" s="16">
        <v>1.9939353698625779E-2</v>
      </c>
      <c r="K483" s="16">
        <v>-3.847610892874849E-2</v>
      </c>
      <c r="L483" s="16">
        <v>-7.8065672169616541E-4</v>
      </c>
      <c r="M483" s="16">
        <v>0.20114425248599679</v>
      </c>
      <c r="N483" s="16">
        <v>1.5737717046597367E-2</v>
      </c>
      <c r="O483" s="16">
        <v>-9.7135173635839508E-3</v>
      </c>
      <c r="P483" s="16">
        <v>0.10977138051392181</v>
      </c>
      <c r="Q483" s="16">
        <v>0.51775278165080718</v>
      </c>
      <c r="R483" s="16">
        <v>0.2734580986427721</v>
      </c>
      <c r="S483" s="16">
        <v>-6.0769326761594071E-2</v>
      </c>
      <c r="T483" s="16">
        <v>0.24265591024106159</v>
      </c>
      <c r="U483" s="16">
        <v>0.18333061171853243</v>
      </c>
      <c r="V483" s="16">
        <v>-3.4166417593381578E-2</v>
      </c>
      <c r="W483" s="16">
        <v>6.9792147534957953E-3</v>
      </c>
      <c r="X483" s="16">
        <v>0.11295688265305424</v>
      </c>
      <c r="Y483" s="16">
        <v>8.8099481283231446E-2</v>
      </c>
      <c r="Z483" s="16">
        <v>0.20080235746868294</v>
      </c>
      <c r="AA483" s="16">
        <v>0.19389167115057826</v>
      </c>
      <c r="AB483" s="16">
        <v>-3.3819551732309744E-2</v>
      </c>
      <c r="AC483" s="16">
        <v>0.17967320974252016</v>
      </c>
      <c r="AD483" s="16">
        <v>0.22956064588164529</v>
      </c>
      <c r="AE483" s="16">
        <v>0.13421390709245556</v>
      </c>
      <c r="AF483" s="16">
        <v>0.12736693815013495</v>
      </c>
      <c r="AG483" s="16">
        <v>4.262424384486806E-3</v>
      </c>
      <c r="AH483" s="16">
        <v>-3.2147837468965622E-2</v>
      </c>
      <c r="AI483" s="16">
        <v>-4.1117530144551238E-2</v>
      </c>
      <c r="AJ483" s="16">
        <v>-4.8803738635211744E-2</v>
      </c>
      <c r="AK483" s="16">
        <v>4.1509452149645666E-2</v>
      </c>
      <c r="AL483" s="16">
        <v>0.13183284656259056</v>
      </c>
      <c r="AM483" s="16">
        <v>-0.11991590879396029</v>
      </c>
      <c r="AN483" s="16">
        <v>0.60970730027174413</v>
      </c>
      <c r="AO483" s="16">
        <v>-2.7080049317169713E-2</v>
      </c>
      <c r="AP483" s="16">
        <v>0.41577163610526024</v>
      </c>
      <c r="AQ483" s="16">
        <v>-3.0904959142533397E-2</v>
      </c>
      <c r="AR483" s="16">
        <v>-1.2339900052275124E-2</v>
      </c>
      <c r="AS483" s="16">
        <v>0.13638058874914513</v>
      </c>
      <c r="AT483" s="32">
        <v>1</v>
      </c>
      <c r="AU483" s="16">
        <v>0.22665148415094083</v>
      </c>
      <c r="AV483" s="16">
        <v>-6.8262548896936573E-2</v>
      </c>
      <c r="AW483" s="16">
        <v>0.18067723750061349</v>
      </c>
      <c r="AX483" s="16">
        <v>0.34341485754091489</v>
      </c>
      <c r="AY483" s="16">
        <v>0.20364850809521806</v>
      </c>
      <c r="AZ483" s="16">
        <v>0.22386753027405487</v>
      </c>
      <c r="BA483" s="16">
        <v>0.19106066561169904</v>
      </c>
      <c r="BB483" s="16">
        <v>0.24103029214829413</v>
      </c>
      <c r="BC483" s="16">
        <v>0.21917815216716044</v>
      </c>
      <c r="BD483" s="16">
        <v>0.16354936401660505</v>
      </c>
      <c r="BE483" s="16">
        <v>0.11511534492379892</v>
      </c>
      <c r="BF483" s="16">
        <v>0.12086697973570092</v>
      </c>
      <c r="BG483" s="16">
        <v>8.7446890805061711E-2</v>
      </c>
      <c r="BH483" s="16">
        <v>0.10808030267536121</v>
      </c>
      <c r="BI483" s="16">
        <v>0.19974014751279195</v>
      </c>
      <c r="BJ483" s="16">
        <v>-9.5316525736088578E-2</v>
      </c>
      <c r="BK483" s="16">
        <v>-4.9724884173151249E-3</v>
      </c>
      <c r="BL483" s="16">
        <v>7.2425845170378866E-2</v>
      </c>
      <c r="BM483" s="16">
        <v>2.2381498055409815E-2</v>
      </c>
      <c r="BN483" s="16">
        <v>0.10065184377402739</v>
      </c>
      <c r="BO483" s="16">
        <v>1.2901448492835196E-3</v>
      </c>
      <c r="BP483" s="16">
        <v>-9.049888212650176E-3</v>
      </c>
      <c r="BQ483" s="16">
        <v>-1.026866886810374E-2</v>
      </c>
      <c r="BR483" s="16">
        <v>1.0268668868103731E-2</v>
      </c>
      <c r="BS483" s="16">
        <v>7.9540268460501343E-2</v>
      </c>
      <c r="BT483" s="16">
        <v>7.2599991097330147E-2</v>
      </c>
      <c r="BU483" s="29">
        <v>0.28410767559477829</v>
      </c>
    </row>
    <row r="484" spans="2:73" hidden="1" x14ac:dyDescent="0.35">
      <c r="B484" s="10" t="s">
        <v>51</v>
      </c>
      <c r="C484" s="16">
        <v>-2.3438028460627057E-2</v>
      </c>
      <c r="D484" s="16">
        <v>0.10590343176280663</v>
      </c>
      <c r="E484" s="16">
        <v>0.23702322672724219</v>
      </c>
      <c r="F484" s="16">
        <v>0.11968990815131675</v>
      </c>
      <c r="G484" s="16">
        <v>2.8864970472944437E-2</v>
      </c>
      <c r="H484" s="16">
        <v>5.749463849152537E-2</v>
      </c>
      <c r="I484" s="16">
        <v>-6.5825016289272134E-2</v>
      </c>
      <c r="J484" s="16">
        <v>-4.2877640534884423E-3</v>
      </c>
      <c r="K484" s="16">
        <v>-4.6020250400112026E-2</v>
      </c>
      <c r="L484" s="16">
        <v>4.8196402843832906E-2</v>
      </c>
      <c r="M484" s="16">
        <v>-8.1078538740712816E-2</v>
      </c>
      <c r="N484" s="16">
        <v>-9.8985319126453489E-2</v>
      </c>
      <c r="O484" s="16">
        <v>8.6228518179702219E-3</v>
      </c>
      <c r="P484" s="16">
        <v>-0.32055254609437417</v>
      </c>
      <c r="Q484" s="16">
        <v>0.24240138671219946</v>
      </c>
      <c r="R484" s="16">
        <v>0.10167635624178646</v>
      </c>
      <c r="S484" s="16">
        <v>1.2980060094550711E-2</v>
      </c>
      <c r="T484" s="16">
        <v>-7.0651216904731029E-2</v>
      </c>
      <c r="U484" s="16">
        <v>-4.0580928067749406E-2</v>
      </c>
      <c r="V484" s="16">
        <v>1.6052049719929778E-2</v>
      </c>
      <c r="W484" s="16">
        <v>1.9838924402255737E-2</v>
      </c>
      <c r="X484" s="16">
        <v>-4.2502567048914142E-2</v>
      </c>
      <c r="Y484" s="16">
        <v>4.4867400292622088E-2</v>
      </c>
      <c r="Z484" s="16">
        <v>0.10241747096792439</v>
      </c>
      <c r="AA484" s="16">
        <v>-1.8728590980879999E-2</v>
      </c>
      <c r="AB484" s="16">
        <v>1.5064736366488959E-2</v>
      </c>
      <c r="AC484" s="16">
        <v>-1.7291004348273794E-2</v>
      </c>
      <c r="AD484" s="16">
        <v>-3.9912670869865205E-2</v>
      </c>
      <c r="AE484" s="16">
        <v>1.9958359760326844E-3</v>
      </c>
      <c r="AF484" s="16">
        <v>-7.1291961855218286E-2</v>
      </c>
      <c r="AG484" s="16">
        <v>-0.10735467682307248</v>
      </c>
      <c r="AH484" s="16">
        <v>-1.5728113626581226E-2</v>
      </c>
      <c r="AI484" s="16">
        <v>0.16664331698696386</v>
      </c>
      <c r="AJ484" s="16">
        <v>5.0449955512678508E-2</v>
      </c>
      <c r="AK484" s="16">
        <v>-1.9363565712200912E-2</v>
      </c>
      <c r="AL484" s="16">
        <v>4.8352671825971555E-2</v>
      </c>
      <c r="AM484" s="16">
        <v>0.12740074939236562</v>
      </c>
      <c r="AN484" s="16">
        <v>0.50290061334590197</v>
      </c>
      <c r="AO484" s="16">
        <v>0.10560656854090968</v>
      </c>
      <c r="AP484" s="16">
        <v>0.52126951091899854</v>
      </c>
      <c r="AQ484" s="16">
        <v>-0.15067280920796081</v>
      </c>
      <c r="AR484" s="16">
        <v>4.6518848389951677E-2</v>
      </c>
      <c r="AS484" s="16">
        <v>0.36325198302327921</v>
      </c>
      <c r="AT484" s="16">
        <v>0.22665148415094083</v>
      </c>
      <c r="AU484" s="32">
        <v>1</v>
      </c>
      <c r="AV484" s="16">
        <v>0.19859675770713514</v>
      </c>
      <c r="AW484" s="16">
        <v>-1.8011500314447374E-2</v>
      </c>
      <c r="AX484" s="16">
        <v>0.67661993574264678</v>
      </c>
      <c r="AY484" s="16">
        <v>0.10756968099132644</v>
      </c>
      <c r="AZ484" s="16">
        <v>6.0551640592840565E-2</v>
      </c>
      <c r="BA484" s="16">
        <v>-6.0256428660080054E-2</v>
      </c>
      <c r="BB484" s="16">
        <v>-1.1695197689982447E-2</v>
      </c>
      <c r="BC484" s="16">
        <v>8.6106437688353854E-2</v>
      </c>
      <c r="BD484" s="16">
        <v>6.5252529898816566E-2</v>
      </c>
      <c r="BE484" s="16">
        <v>-4.6449798264947559E-3</v>
      </c>
      <c r="BF484" s="16">
        <v>-6.1449898968873699E-3</v>
      </c>
      <c r="BG484" s="16">
        <v>-3.2287190429019674E-2</v>
      </c>
      <c r="BH484" s="16">
        <v>4.685377306989439E-2</v>
      </c>
      <c r="BI484" s="16">
        <v>9.3809571605914743E-2</v>
      </c>
      <c r="BJ484" s="16">
        <v>4.1570434519598402E-2</v>
      </c>
      <c r="BK484" s="16">
        <v>-2.4477796366114885E-2</v>
      </c>
      <c r="BL484" s="16">
        <v>4.4299691127135034E-2</v>
      </c>
      <c r="BM484" s="16">
        <v>7.0702583565474889E-2</v>
      </c>
      <c r="BN484" s="16">
        <v>-3.1962519113917149E-3</v>
      </c>
      <c r="BO484" s="16">
        <v>7.7669719987177293E-3</v>
      </c>
      <c r="BP484" s="16">
        <v>4.654385993628242E-2</v>
      </c>
      <c r="BQ484" s="16">
        <v>-3.6013892833715248E-2</v>
      </c>
      <c r="BR484" s="16">
        <v>3.6013892833714721E-2</v>
      </c>
      <c r="BS484" s="16">
        <v>-4.2929984807350524E-2</v>
      </c>
      <c r="BT484" s="16">
        <v>-4.4575460496219563E-2</v>
      </c>
      <c r="BU484" s="29">
        <v>0.16821315430074127</v>
      </c>
    </row>
    <row r="485" spans="2:73" hidden="1" x14ac:dyDescent="0.35">
      <c r="B485" s="10" t="s">
        <v>52</v>
      </c>
      <c r="C485" s="16">
        <v>0.28172104026488132</v>
      </c>
      <c r="D485" s="16">
        <v>-0.11171298085882463</v>
      </c>
      <c r="E485" s="16">
        <v>-5.8046069100830145E-3</v>
      </c>
      <c r="F485" s="16">
        <v>-1.7783870504841634E-2</v>
      </c>
      <c r="G485" s="16">
        <v>1.3583399276839983E-2</v>
      </c>
      <c r="H485" s="16">
        <v>-9.1357919120753708E-2</v>
      </c>
      <c r="I485" s="16">
        <v>-2.3506771700220891E-2</v>
      </c>
      <c r="J485" s="16">
        <v>5.5358893231778929E-3</v>
      </c>
      <c r="K485" s="16">
        <v>1.7566910025916593E-2</v>
      </c>
      <c r="L485" s="16">
        <v>3.6467400630927488E-2</v>
      </c>
      <c r="M485" s="16">
        <v>-0.10296217340940499</v>
      </c>
      <c r="N485" s="16">
        <v>-0.14313629418822463</v>
      </c>
      <c r="O485" s="16">
        <v>-0.15326819234596026</v>
      </c>
      <c r="P485" s="16">
        <v>-0.46138393421281282</v>
      </c>
      <c r="Q485" s="16">
        <v>1.3415645276731889E-2</v>
      </c>
      <c r="R485" s="16">
        <v>-0.18388223454921968</v>
      </c>
      <c r="S485" s="16">
        <v>-8.700085543637813E-2</v>
      </c>
      <c r="T485" s="16">
        <v>-0.17480024561497667</v>
      </c>
      <c r="U485" s="16">
        <v>-0.14959752104274521</v>
      </c>
      <c r="V485" s="16">
        <v>-6.5108624730224312E-3</v>
      </c>
      <c r="W485" s="16">
        <v>3.2039948134220439E-2</v>
      </c>
      <c r="X485" s="16">
        <v>-0.10938089691439792</v>
      </c>
      <c r="Y485" s="16">
        <v>-6.0714520094422929E-2</v>
      </c>
      <c r="Z485" s="16">
        <v>-3.736401083496154E-2</v>
      </c>
      <c r="AA485" s="16">
        <v>-0.15123587212090533</v>
      </c>
      <c r="AB485" s="16">
        <v>-5.0349711494137868E-2</v>
      </c>
      <c r="AC485" s="16">
        <v>-0.14354482109030292</v>
      </c>
      <c r="AD485" s="16">
        <v>-0.27773120413859703</v>
      </c>
      <c r="AE485" s="16">
        <v>-0.26802361833595717</v>
      </c>
      <c r="AF485" s="16">
        <v>-0.11027235805697824</v>
      </c>
      <c r="AG485" s="16">
        <v>-8.1006850778574779E-2</v>
      </c>
      <c r="AH485" s="16">
        <v>-4.0751236448406829E-2</v>
      </c>
      <c r="AI485" s="16">
        <v>3.008586831399996E-2</v>
      </c>
      <c r="AJ485" s="16">
        <v>-6.8900642642016258E-2</v>
      </c>
      <c r="AK485" s="16">
        <v>-4.8952765579943852E-2</v>
      </c>
      <c r="AL485" s="16">
        <v>-0.14468848436896756</v>
      </c>
      <c r="AM485" s="16">
        <v>6.8100588176912766E-2</v>
      </c>
      <c r="AN485" s="16">
        <v>5.9305752648215825E-2</v>
      </c>
      <c r="AO485" s="16">
        <v>7.521744344234001E-3</v>
      </c>
      <c r="AP485" s="16">
        <v>0.10006316473775398</v>
      </c>
      <c r="AQ485" s="16">
        <v>-4.1502546431483309E-2</v>
      </c>
      <c r="AR485" s="16">
        <v>-3.7944350227201239E-2</v>
      </c>
      <c r="AS485" s="16">
        <v>0.13311521419603697</v>
      </c>
      <c r="AT485" s="16">
        <v>-6.8262548896936573E-2</v>
      </c>
      <c r="AU485" s="16">
        <v>0.19859675770713514</v>
      </c>
      <c r="AV485" s="32">
        <v>1</v>
      </c>
      <c r="AW485" s="16">
        <v>-0.17242281897342271</v>
      </c>
      <c r="AX485" s="16">
        <v>0.25604540853594632</v>
      </c>
      <c r="AY485" s="16">
        <v>-0.12393623529689472</v>
      </c>
      <c r="AZ485" s="16">
        <v>-0.24799889888746407</v>
      </c>
      <c r="BA485" s="16">
        <v>-0.10757939549388718</v>
      </c>
      <c r="BB485" s="16">
        <v>-0.19396193505397219</v>
      </c>
      <c r="BC485" s="16">
        <v>-5.0633892402217572E-2</v>
      </c>
      <c r="BD485" s="16">
        <v>-6.4433047183143896E-2</v>
      </c>
      <c r="BE485" s="16">
        <v>-0.16394093461131704</v>
      </c>
      <c r="BF485" s="16">
        <v>-0.18155922561996943</v>
      </c>
      <c r="BG485" s="16">
        <v>-0.11084704402079526</v>
      </c>
      <c r="BH485" s="16">
        <v>-9.013027267903348E-2</v>
      </c>
      <c r="BI485" s="16">
        <v>-7.0090609892587155E-2</v>
      </c>
      <c r="BJ485" s="16">
        <v>3.7312385032968007E-2</v>
      </c>
      <c r="BK485" s="16">
        <v>-2.4600358690532283E-2</v>
      </c>
      <c r="BL485" s="16">
        <v>-5.1613366061479586E-2</v>
      </c>
      <c r="BM485" s="16">
        <v>-1.4525116015980683E-2</v>
      </c>
      <c r="BN485" s="16">
        <v>6.0256159225746571E-2</v>
      </c>
      <c r="BO485" s="16">
        <v>6.2340724004380468E-2</v>
      </c>
      <c r="BP485" s="16">
        <v>2.6588907230914883E-2</v>
      </c>
      <c r="BQ485" s="16">
        <v>3.1687206500654715E-2</v>
      </c>
      <c r="BR485" s="16">
        <v>-3.1687206500654583E-2</v>
      </c>
      <c r="BS485" s="16">
        <v>-5.0646485784640483E-2</v>
      </c>
      <c r="BT485" s="16">
        <v>-0.12102520274095713</v>
      </c>
      <c r="BU485" s="29">
        <v>-0.13590737084214025</v>
      </c>
    </row>
    <row r="486" spans="2:73" x14ac:dyDescent="0.35">
      <c r="B486" s="10" t="s">
        <v>289</v>
      </c>
      <c r="C486" s="16">
        <v>-1.2382618246822628E-2</v>
      </c>
      <c r="D486" s="16">
        <v>0.24701012409597345</v>
      </c>
      <c r="E486" s="16">
        <v>0.16938857838826513</v>
      </c>
      <c r="F486" s="16">
        <v>6.7863518512828236E-2</v>
      </c>
      <c r="G486" s="16">
        <v>6.5668903224617103E-2</v>
      </c>
      <c r="H486" s="16">
        <v>0.15508517124246071</v>
      </c>
      <c r="I486" s="16">
        <v>8.1818670535608845E-2</v>
      </c>
      <c r="J486" s="16">
        <v>-1.9268452105247465E-2</v>
      </c>
      <c r="K486" s="16">
        <v>-2.4410736197691994E-2</v>
      </c>
      <c r="L486" s="16">
        <v>3.9473535343874176E-2</v>
      </c>
      <c r="M486" s="16">
        <v>0.4077071285323049</v>
      </c>
      <c r="N486" s="16">
        <v>0.15181127383178997</v>
      </c>
      <c r="O486" s="16">
        <v>4.7121139869974564E-3</v>
      </c>
      <c r="P486" s="16">
        <v>0.184513678883057</v>
      </c>
      <c r="Q486" s="16">
        <v>0.21321174657044378</v>
      </c>
      <c r="R486" s="16">
        <v>0.67333078118778322</v>
      </c>
      <c r="S486" s="16">
        <v>-2.6706689673635545E-2</v>
      </c>
      <c r="T486" s="16">
        <v>0.53016534108202873</v>
      </c>
      <c r="U486" s="16">
        <v>0.62531605342322538</v>
      </c>
      <c r="V486" s="16">
        <v>8.3799829366000292E-2</v>
      </c>
      <c r="W486" s="16">
        <v>-1.9962552824011281E-2</v>
      </c>
      <c r="X486" s="16">
        <v>0.36626673623605288</v>
      </c>
      <c r="Y486" s="16">
        <v>0.34497094488828584</v>
      </c>
      <c r="Z486" s="16">
        <v>0.28519032144321582</v>
      </c>
      <c r="AA486" s="16">
        <v>0.71612219550328027</v>
      </c>
      <c r="AB486" s="16">
        <v>5.7591772392241745E-2</v>
      </c>
      <c r="AC486" s="16">
        <v>0.53026607250711211</v>
      </c>
      <c r="AD486" s="16">
        <v>0.5109380404168149</v>
      </c>
      <c r="AE486" s="16">
        <v>0.18253544176675396</v>
      </c>
      <c r="AF486" s="16">
        <v>0.42408108294761943</v>
      </c>
      <c r="AG486" s="16">
        <v>0.22841474205127196</v>
      </c>
      <c r="AH486" s="16">
        <v>-4.5090772756484092E-2</v>
      </c>
      <c r="AI486" s="16">
        <v>0.21022481878877394</v>
      </c>
      <c r="AJ486" s="16">
        <v>0.43262961975010084</v>
      </c>
      <c r="AK486" s="16">
        <v>0.13629867144434918</v>
      </c>
      <c r="AL486" s="16">
        <v>0.24957651562141878</v>
      </c>
      <c r="AM486" s="16">
        <v>0.38702728705518369</v>
      </c>
      <c r="AN486" s="16">
        <v>0.1688099758450772</v>
      </c>
      <c r="AO486" s="16">
        <v>-4.7567629669880429E-2</v>
      </c>
      <c r="AP486" s="16">
        <v>0.42056274681421185</v>
      </c>
      <c r="AQ486" s="16">
        <v>0.16172123380680137</v>
      </c>
      <c r="AR486" s="16">
        <v>-3.0180165185371675E-2</v>
      </c>
      <c r="AS486" s="16">
        <v>0.43464801539463332</v>
      </c>
      <c r="AT486" s="16">
        <v>0.18067723750061349</v>
      </c>
      <c r="AU486" s="16">
        <v>-1.8011500314447374E-2</v>
      </c>
      <c r="AV486" s="16">
        <v>-0.17242281897342271</v>
      </c>
      <c r="AW486" s="32">
        <v>1</v>
      </c>
      <c r="AX486" s="16">
        <v>0.28727854327880009</v>
      </c>
      <c r="AY486" s="16">
        <v>0.2564085073820091</v>
      </c>
      <c r="AZ486" s="16">
        <v>0.37311532029701372</v>
      </c>
      <c r="BA486" s="16">
        <v>0.50311460179410272</v>
      </c>
      <c r="BB486" s="16">
        <v>0.47456977061509492</v>
      </c>
      <c r="BC486" s="16">
        <v>0.5098096082161474</v>
      </c>
      <c r="BD486" s="16">
        <v>0.48960558407275018</v>
      </c>
      <c r="BE486" s="16">
        <v>0.23815432670047981</v>
      </c>
      <c r="BF486" s="16">
        <v>0.23207683802867143</v>
      </c>
      <c r="BG486" s="16">
        <v>0.19720824618156355</v>
      </c>
      <c r="BH486" s="16">
        <v>0.22109124714250189</v>
      </c>
      <c r="BI486" s="16">
        <v>0.25925388387666543</v>
      </c>
      <c r="BJ486" s="16">
        <v>-0.10585890660697897</v>
      </c>
      <c r="BK486" s="16">
        <v>2.233180850470138E-2</v>
      </c>
      <c r="BL486" s="16">
        <v>3.0788126589725854E-2</v>
      </c>
      <c r="BM486" s="16">
        <v>6.2353574573006824E-2</v>
      </c>
      <c r="BN486" s="16">
        <v>0.1830124597951423</v>
      </c>
      <c r="BO486" s="16">
        <v>-5.4094843001515271E-2</v>
      </c>
      <c r="BP486" s="16">
        <v>5.1762372779148073E-2</v>
      </c>
      <c r="BQ486" s="16">
        <v>2.0465486519762139E-3</v>
      </c>
      <c r="BR486" s="16">
        <v>-2.04654865197624E-3</v>
      </c>
      <c r="BS486" s="16">
        <v>0.34532795490193258</v>
      </c>
      <c r="BT486" s="16">
        <v>0.22156080374723552</v>
      </c>
      <c r="BU486" s="29">
        <v>0.65959972072865958</v>
      </c>
    </row>
    <row r="487" spans="2:73" hidden="1" x14ac:dyDescent="0.35">
      <c r="B487" s="10" t="s">
        <v>54</v>
      </c>
      <c r="C487" s="16">
        <v>4.0380064783676138E-2</v>
      </c>
      <c r="D487" s="16">
        <v>0.12184003820003519</v>
      </c>
      <c r="E487" s="16">
        <v>0.32014641710076014</v>
      </c>
      <c r="F487" s="16">
        <v>0.19001477762540814</v>
      </c>
      <c r="G487" s="16">
        <v>4.6828430052271934E-2</v>
      </c>
      <c r="H487" s="16">
        <v>0.13049195310885803</v>
      </c>
      <c r="I487" s="16">
        <v>-1.4808207478305947E-2</v>
      </c>
      <c r="J487" s="16">
        <v>-7.7693104696200778E-3</v>
      </c>
      <c r="K487" s="16">
        <v>-5.1697820671515751E-2</v>
      </c>
      <c r="L487" s="16">
        <v>3.3768160870144816E-2</v>
      </c>
      <c r="M487" s="16">
        <v>0.11347887557392705</v>
      </c>
      <c r="N487" s="16">
        <v>-4.7360281826300123E-2</v>
      </c>
      <c r="O487" s="16">
        <v>-6.0146757579082409E-2</v>
      </c>
      <c r="P487" s="16">
        <v>-0.25131817792047256</v>
      </c>
      <c r="Q487" s="16">
        <v>0.3424480950412408</v>
      </c>
      <c r="R487" s="16">
        <v>0.4274523432779867</v>
      </c>
      <c r="S487" s="16">
        <v>-5.7583166112864743E-2</v>
      </c>
      <c r="T487" s="16">
        <v>9.5589128297951742E-2</v>
      </c>
      <c r="U487" s="16">
        <v>0.19173981629280518</v>
      </c>
      <c r="V487" s="16">
        <v>8.068179801646698E-2</v>
      </c>
      <c r="W487" s="16">
        <v>-3.4734318616722562E-2</v>
      </c>
      <c r="X487" s="16">
        <v>8.7134800146557001E-2</v>
      </c>
      <c r="Y487" s="16">
        <v>0.20900072081678731</v>
      </c>
      <c r="Z487" s="16">
        <v>0.28002674972064145</v>
      </c>
      <c r="AA487" s="16">
        <v>0.29790277518759156</v>
      </c>
      <c r="AB487" s="16">
        <v>9.9386296760882497E-4</v>
      </c>
      <c r="AC487" s="16">
        <v>0.20612091421450909</v>
      </c>
      <c r="AD487" s="16">
        <v>0.18584582972595423</v>
      </c>
      <c r="AE487" s="16">
        <v>2.4584845094666144E-2</v>
      </c>
      <c r="AF487" s="16">
        <v>0.1340164103971565</v>
      </c>
      <c r="AG487" s="16">
        <v>4.4315623912920717E-2</v>
      </c>
      <c r="AH487" s="16">
        <v>-3.5226547947523501E-2</v>
      </c>
      <c r="AI487" s="16">
        <v>0.25064706137624732</v>
      </c>
      <c r="AJ487" s="16">
        <v>0.28557256372579309</v>
      </c>
      <c r="AK487" s="16">
        <v>3.2399565258087295E-3</v>
      </c>
      <c r="AL487" s="16">
        <v>8.126364743063523E-2</v>
      </c>
      <c r="AM487" s="16">
        <v>0.40951597886682939</v>
      </c>
      <c r="AN487" s="16">
        <v>0.61642263549153609</v>
      </c>
      <c r="AO487" s="16">
        <v>0.13118477598955078</v>
      </c>
      <c r="AP487" s="16">
        <v>0.82548937430883784</v>
      </c>
      <c r="AQ487" s="16">
        <v>-5.3275236123397469E-2</v>
      </c>
      <c r="AR487" s="16">
        <v>-2.3836341262220746E-2</v>
      </c>
      <c r="AS487" s="16">
        <v>0.55478425353348215</v>
      </c>
      <c r="AT487" s="16">
        <v>0.34341485754091489</v>
      </c>
      <c r="AU487" s="16">
        <v>0.67661993574264678</v>
      </c>
      <c r="AV487" s="16">
        <v>0.25604540853594632</v>
      </c>
      <c r="AW487" s="16">
        <v>0.28727854327880009</v>
      </c>
      <c r="AX487" s="32">
        <v>1</v>
      </c>
      <c r="AY487" s="16">
        <v>0.32611448017720168</v>
      </c>
      <c r="AZ487" s="16">
        <v>0.20576476973572022</v>
      </c>
      <c r="BA487" s="16">
        <v>0.14079142289064647</v>
      </c>
      <c r="BB487" s="16">
        <v>0.24129301594898281</v>
      </c>
      <c r="BC487" s="16">
        <v>0.36228857081477128</v>
      </c>
      <c r="BD487" s="16">
        <v>0.33782212063683514</v>
      </c>
      <c r="BE487" s="16">
        <v>9.1250953081973049E-2</v>
      </c>
      <c r="BF487" s="16">
        <v>8.0546538109120214E-2</v>
      </c>
      <c r="BG487" s="16">
        <v>8.8576776079501394E-3</v>
      </c>
      <c r="BH487" s="16">
        <v>0.16598388371493047</v>
      </c>
      <c r="BI487" s="16">
        <v>0.23419158783159816</v>
      </c>
      <c r="BJ487" s="16">
        <v>4.1512990238561842E-3</v>
      </c>
      <c r="BK487" s="16">
        <v>-6.6832410109394233E-3</v>
      </c>
      <c r="BL487" s="16">
        <v>5.9382599559409062E-2</v>
      </c>
      <c r="BM487" s="16">
        <v>8.3757349514923363E-2</v>
      </c>
      <c r="BN487" s="16">
        <v>9.3785985387417073E-2</v>
      </c>
      <c r="BO487" s="16">
        <v>2.4762884163585287E-2</v>
      </c>
      <c r="BP487" s="16">
        <v>3.6907077159843989E-2</v>
      </c>
      <c r="BQ487" s="16">
        <v>-3.4516354302174611E-2</v>
      </c>
      <c r="BR487" s="16">
        <v>3.451635430217366E-2</v>
      </c>
      <c r="BS487" s="16">
        <v>0.1493189634903509</v>
      </c>
      <c r="BT487" s="16">
        <v>6.7996647432420634E-2</v>
      </c>
      <c r="BU487" s="29">
        <v>0.53372315558202454</v>
      </c>
    </row>
    <row r="488" spans="2:73" hidden="1" x14ac:dyDescent="0.35">
      <c r="B488" s="10" t="s">
        <v>56</v>
      </c>
      <c r="C488" s="16">
        <v>-4.5569340274569381E-2</v>
      </c>
      <c r="D488" s="16">
        <v>0.17051669608751599</v>
      </c>
      <c r="E488" s="16">
        <v>0.2357545651149795</v>
      </c>
      <c r="F488" s="16">
        <v>0.2713640096245441</v>
      </c>
      <c r="G488" s="16">
        <v>-5.3481173668548949E-3</v>
      </c>
      <c r="H488" s="16">
        <v>0.18153451023921949</v>
      </c>
      <c r="I488" s="16">
        <v>7.8570676041043036E-2</v>
      </c>
      <c r="J488" s="16">
        <v>-1.5721055535554956E-2</v>
      </c>
      <c r="K488" s="16">
        <v>-8.1316275618008416E-2</v>
      </c>
      <c r="L488" s="16">
        <v>-0.12399473838394683</v>
      </c>
      <c r="M488" s="16">
        <v>7.5997187521561427E-2</v>
      </c>
      <c r="N488" s="16">
        <v>1.2780257721578555E-2</v>
      </c>
      <c r="O488" s="16">
        <v>-3.1844974169586053E-3</v>
      </c>
      <c r="P488" s="16">
        <v>1.1932376641369462E-2</v>
      </c>
      <c r="Q488" s="16">
        <v>0.10279656492820366</v>
      </c>
      <c r="R488" s="16">
        <v>0.396765037952091</v>
      </c>
      <c r="S488" s="16">
        <v>-2.3819977761662309E-2</v>
      </c>
      <c r="T488" s="16">
        <v>0.14771639941245635</v>
      </c>
      <c r="U488" s="16">
        <v>0.11258131843947626</v>
      </c>
      <c r="V488" s="16">
        <v>4.5629960210120765E-2</v>
      </c>
      <c r="W488" s="16">
        <v>-0.12209944487275162</v>
      </c>
      <c r="X488" s="16">
        <v>-6.6781101428530235E-2</v>
      </c>
      <c r="Y488" s="16">
        <v>0.20487613310628608</v>
      </c>
      <c r="Z488" s="16">
        <v>0.2479062847458855</v>
      </c>
      <c r="AA488" s="16">
        <v>0.24933461138710758</v>
      </c>
      <c r="AB488" s="16">
        <v>2.7900070149713768E-2</v>
      </c>
      <c r="AC488" s="16">
        <v>9.5018611854279469E-2</v>
      </c>
      <c r="AD488" s="16">
        <v>0.22963493526501105</v>
      </c>
      <c r="AE488" s="16">
        <v>0.10250706184613942</v>
      </c>
      <c r="AF488" s="16">
        <v>7.0418805619246141E-2</v>
      </c>
      <c r="AG488" s="16">
        <v>0.26001092023504457</v>
      </c>
      <c r="AH488" s="16">
        <v>4.69207088260137E-2</v>
      </c>
      <c r="AI488" s="16">
        <v>5.1574882289542233E-2</v>
      </c>
      <c r="AJ488" s="16">
        <v>0.33951932389865752</v>
      </c>
      <c r="AK488" s="16">
        <v>2.7559557046658679E-2</v>
      </c>
      <c r="AL488" s="16">
        <v>0.12800587654725085</v>
      </c>
      <c r="AM488" s="16">
        <v>0.41053108465985</v>
      </c>
      <c r="AN488" s="16">
        <v>0.19456089224132392</v>
      </c>
      <c r="AO488" s="16">
        <v>-2.1272143413939466E-2</v>
      </c>
      <c r="AP488" s="16">
        <v>0.46167913376145031</v>
      </c>
      <c r="AQ488" s="16">
        <v>0.13792770842720295</v>
      </c>
      <c r="AR488" s="16">
        <v>2.8975586646260199E-2</v>
      </c>
      <c r="AS488" s="16">
        <v>0.24367050307991442</v>
      </c>
      <c r="AT488" s="16">
        <v>0.20364850809521806</v>
      </c>
      <c r="AU488" s="16">
        <v>0.10756968099132644</v>
      </c>
      <c r="AV488" s="16">
        <v>-0.12393623529689472</v>
      </c>
      <c r="AW488" s="16">
        <v>0.2564085073820091</v>
      </c>
      <c r="AX488" s="16">
        <v>0.32611448017720168</v>
      </c>
      <c r="AY488" s="32">
        <v>1</v>
      </c>
      <c r="AZ488" s="16">
        <v>0.28627505110517176</v>
      </c>
      <c r="BA488" s="16">
        <v>4.5596427882513051E-2</v>
      </c>
      <c r="BB488" s="16">
        <v>0.32437593884432686</v>
      </c>
      <c r="BC488" s="16">
        <v>0.30078876630135387</v>
      </c>
      <c r="BD488" s="16">
        <v>0.26914123807387347</v>
      </c>
      <c r="BE488" s="16">
        <v>0.20855649949770805</v>
      </c>
      <c r="BF488" s="16">
        <v>0.1980030245766346</v>
      </c>
      <c r="BG488" s="16">
        <v>8.4286405067684103E-2</v>
      </c>
      <c r="BH488" s="16">
        <v>0.20001879575903075</v>
      </c>
      <c r="BI488" s="16">
        <v>0.1694053271312036</v>
      </c>
      <c r="BJ488" s="16">
        <v>-2.4821868537068227E-2</v>
      </c>
      <c r="BK488" s="16">
        <v>1.1257238992775089E-2</v>
      </c>
      <c r="BL488" s="16">
        <v>0.18453026951685189</v>
      </c>
      <c r="BM488" s="16">
        <v>9.5073522036198843E-2</v>
      </c>
      <c r="BN488" s="16">
        <v>5.8183535768755366E-2</v>
      </c>
      <c r="BO488" s="16">
        <v>1.4086054430456144E-3</v>
      </c>
      <c r="BP488" s="16">
        <v>4.6357102497719967E-2</v>
      </c>
      <c r="BQ488" s="16">
        <v>-2.4095564980699417E-2</v>
      </c>
      <c r="BR488" s="16">
        <v>2.4095564980699865E-2</v>
      </c>
      <c r="BS488" s="16">
        <v>8.6659510307944956E-2</v>
      </c>
      <c r="BT488" s="16">
        <v>0.1075213827536651</v>
      </c>
      <c r="BU488" s="29">
        <v>0.46692883675153002</v>
      </c>
    </row>
    <row r="489" spans="2:73" hidden="1" x14ac:dyDescent="0.35">
      <c r="B489" s="10" t="s">
        <v>290</v>
      </c>
      <c r="C489" s="16">
        <v>-0.10724730897121719</v>
      </c>
      <c r="D489" s="16">
        <v>0.28827779643133961</v>
      </c>
      <c r="E489" s="16">
        <v>0.18882262341489475</v>
      </c>
      <c r="F489" s="16">
        <v>0.10529775625649121</v>
      </c>
      <c r="G489" s="16">
        <v>0.1407118966577805</v>
      </c>
      <c r="H489" s="16">
        <v>0.18120490967825917</v>
      </c>
      <c r="I489" s="16">
        <v>7.3441850131576725E-2</v>
      </c>
      <c r="J489" s="16">
        <v>4.3411049067086219E-2</v>
      </c>
      <c r="K489" s="16">
        <v>-6.7640539797186428E-2</v>
      </c>
      <c r="L489" s="16">
        <v>7.3240171648516608E-2</v>
      </c>
      <c r="M489" s="16">
        <v>0.23102915311552777</v>
      </c>
      <c r="N489" s="16">
        <v>0.12508954830786173</v>
      </c>
      <c r="O489" s="16">
        <v>4.8580317192208639E-3</v>
      </c>
      <c r="P489" s="16">
        <v>0.16299634737224616</v>
      </c>
      <c r="Q489" s="16">
        <v>0.18433473720727539</v>
      </c>
      <c r="R489" s="16">
        <v>0.45736523978271221</v>
      </c>
      <c r="S489" s="16">
        <v>-6.2487531239195072E-2</v>
      </c>
      <c r="T489" s="16">
        <v>0.49128248766524768</v>
      </c>
      <c r="U489" s="16">
        <v>0.32336420667622345</v>
      </c>
      <c r="V489" s="16">
        <v>8.3109318444953867E-2</v>
      </c>
      <c r="W489" s="16">
        <v>1.2032175184820262E-2</v>
      </c>
      <c r="X489" s="16">
        <v>0.22773162315490705</v>
      </c>
      <c r="Y489" s="16">
        <v>0.28887346667673602</v>
      </c>
      <c r="Z489" s="16">
        <v>0.22075170090885007</v>
      </c>
      <c r="AA489" s="16">
        <v>0.39851007940791372</v>
      </c>
      <c r="AB489" s="16">
        <v>1.4505042063469699E-2</v>
      </c>
      <c r="AC489" s="16">
        <v>0.31035400437415828</v>
      </c>
      <c r="AD489" s="16">
        <v>0.36278756867640261</v>
      </c>
      <c r="AE489" s="16">
        <v>0.19547160869532981</v>
      </c>
      <c r="AF489" s="16">
        <v>0.19552954804030134</v>
      </c>
      <c r="AG489" s="16">
        <v>0.16325623425023847</v>
      </c>
      <c r="AH489" s="16">
        <v>6.0719744180454021E-3</v>
      </c>
      <c r="AI489" s="16">
        <v>9.8469133353699001E-2</v>
      </c>
      <c r="AJ489" s="16">
        <v>0.27114017717673022</v>
      </c>
      <c r="AK489" s="16">
        <v>0.14152232146625265</v>
      </c>
      <c r="AL489" s="16">
        <v>0.21357770583698224</v>
      </c>
      <c r="AM489" s="16">
        <v>0.22679196775580124</v>
      </c>
      <c r="AN489" s="16">
        <v>0.16584258349084052</v>
      </c>
      <c r="AO489" s="16">
        <v>-0.1579906976506264</v>
      </c>
      <c r="AP489" s="16">
        <v>0.28999751017319964</v>
      </c>
      <c r="AQ489" s="16">
        <v>7.4180702494850967E-2</v>
      </c>
      <c r="AR489" s="16">
        <v>1.2731348438649306E-2</v>
      </c>
      <c r="AS489" s="16">
        <v>0.30192640412297</v>
      </c>
      <c r="AT489" s="16">
        <v>0.22386753027405487</v>
      </c>
      <c r="AU489" s="16">
        <v>6.0551640592840565E-2</v>
      </c>
      <c r="AV489" s="16">
        <v>-0.24799889888746407</v>
      </c>
      <c r="AW489" s="16">
        <v>0.37311532029701372</v>
      </c>
      <c r="AX489" s="16">
        <v>0.20576476973572022</v>
      </c>
      <c r="AY489" s="16">
        <v>0.28627505110517176</v>
      </c>
      <c r="AZ489" s="32">
        <v>1</v>
      </c>
      <c r="BA489" s="16">
        <v>0.28436075722208948</v>
      </c>
      <c r="BB489" s="16">
        <v>0.61468462220830367</v>
      </c>
      <c r="BC489" s="16">
        <v>0.50713037702864672</v>
      </c>
      <c r="BD489" s="16">
        <v>0.44609864023607892</v>
      </c>
      <c r="BE489" s="16">
        <v>0.66338174092469993</v>
      </c>
      <c r="BF489" s="16">
        <v>0.66240544639151977</v>
      </c>
      <c r="BG489" s="16">
        <v>0.27090118576415595</v>
      </c>
      <c r="BH489" s="16">
        <v>0.21913482224219194</v>
      </c>
      <c r="BI489" s="16">
        <v>0.12142780245860293</v>
      </c>
      <c r="BJ489" s="16">
        <v>-0.13325784219417416</v>
      </c>
      <c r="BK489" s="16">
        <v>2.4149028277408769E-2</v>
      </c>
      <c r="BL489" s="16">
        <v>3.3207804144878429E-2</v>
      </c>
      <c r="BM489" s="16">
        <v>2.3061913124063083E-2</v>
      </c>
      <c r="BN489" s="16">
        <v>6.0635852292182602E-2</v>
      </c>
      <c r="BO489" s="16">
        <v>5.1252416926787598E-3</v>
      </c>
      <c r="BP489" s="16">
        <v>3.1825140526053348E-2</v>
      </c>
      <c r="BQ489" s="16">
        <v>6.0287788076564932E-3</v>
      </c>
      <c r="BR489" s="16">
        <v>-6.028778807656429E-3</v>
      </c>
      <c r="BS489" s="16">
        <v>0.16851865048820788</v>
      </c>
      <c r="BT489" s="16">
        <v>0.22975397405505624</v>
      </c>
      <c r="BU489" s="29">
        <v>0.43793189844867636</v>
      </c>
    </row>
    <row r="490" spans="2:73" hidden="1" x14ac:dyDescent="0.35">
      <c r="B490" s="10" t="s">
        <v>59</v>
      </c>
      <c r="C490" s="16">
        <v>8.0187262224069591E-2</v>
      </c>
      <c r="D490" s="16">
        <v>0.31282367128528676</v>
      </c>
      <c r="E490" s="16">
        <v>6.4324186589877416E-2</v>
      </c>
      <c r="F490" s="16">
        <v>-2.4812053097112853E-2</v>
      </c>
      <c r="G490" s="16">
        <v>2.4786306981089887E-2</v>
      </c>
      <c r="H490" s="16">
        <v>0.1892657791289144</v>
      </c>
      <c r="I490" s="16">
        <v>9.8345081595679229E-2</v>
      </c>
      <c r="J490" s="16">
        <v>2.2381662805132336E-2</v>
      </c>
      <c r="K490" s="16">
        <v>-2.7062624683592364E-2</v>
      </c>
      <c r="L490" s="16">
        <v>7.2285106028917273E-2</v>
      </c>
      <c r="M490" s="16">
        <v>0.43283579880358058</v>
      </c>
      <c r="N490" s="16">
        <v>0.15553648978464146</v>
      </c>
      <c r="O490" s="16">
        <v>2.6885785738437196E-2</v>
      </c>
      <c r="P490" s="16">
        <v>0.21049192607168823</v>
      </c>
      <c r="Q490" s="16">
        <v>0.26956156936967363</v>
      </c>
      <c r="R490" s="16">
        <v>0.5180182112019921</v>
      </c>
      <c r="S490" s="16">
        <v>-0.30616876477814947</v>
      </c>
      <c r="T490" s="16">
        <v>0.78055499353095037</v>
      </c>
      <c r="U490" s="16">
        <v>0.61812984213665256</v>
      </c>
      <c r="V490" s="16">
        <v>0.10224480858477727</v>
      </c>
      <c r="W490" s="16">
        <v>3.9834845526370531E-2</v>
      </c>
      <c r="X490" s="16">
        <v>0.51503664675440053</v>
      </c>
      <c r="Y490" s="16">
        <v>0.36347534261798092</v>
      </c>
      <c r="Z490" s="16">
        <v>0.24936676328737908</v>
      </c>
      <c r="AA490" s="16">
        <v>0.56700836331595406</v>
      </c>
      <c r="AB490" s="16">
        <v>-9.9087969124383987E-2</v>
      </c>
      <c r="AC490" s="16">
        <v>0.6007125421342433</v>
      </c>
      <c r="AD490" s="16">
        <v>0.543317145619163</v>
      </c>
      <c r="AE490" s="16">
        <v>0.15178014167877871</v>
      </c>
      <c r="AF490" s="16">
        <v>0.44371454074190375</v>
      </c>
      <c r="AG490" s="16">
        <v>0.15033789124068522</v>
      </c>
      <c r="AH490" s="16">
        <v>-8.7126347341111396E-2</v>
      </c>
      <c r="AI490" s="16">
        <v>0.18609843285050917</v>
      </c>
      <c r="AJ490" s="16">
        <v>0.31169991897727639</v>
      </c>
      <c r="AK490" s="16">
        <v>0.18125047235680122</v>
      </c>
      <c r="AL490" s="16">
        <v>0.30945373026425521</v>
      </c>
      <c r="AM490" s="16">
        <v>0.22712703579858134</v>
      </c>
      <c r="AN490" s="16">
        <v>6.931503214740635E-2</v>
      </c>
      <c r="AO490" s="16">
        <v>-2.9167019899382616E-2</v>
      </c>
      <c r="AP490" s="16">
        <v>0.22197654352090085</v>
      </c>
      <c r="AQ490" s="16">
        <v>0.11991246940718323</v>
      </c>
      <c r="AR490" s="16">
        <v>-7.5135026686933809E-2</v>
      </c>
      <c r="AS490" s="16">
        <v>0.46846563280937126</v>
      </c>
      <c r="AT490" s="16">
        <v>0.19106066561169904</v>
      </c>
      <c r="AU490" s="16">
        <v>-6.0256428660080054E-2</v>
      </c>
      <c r="AV490" s="16">
        <v>-0.10757939549388718</v>
      </c>
      <c r="AW490" s="16">
        <v>0.50311460179410272</v>
      </c>
      <c r="AX490" s="16">
        <v>0.14079142289064647</v>
      </c>
      <c r="AY490" s="16">
        <v>4.5596427882513051E-2</v>
      </c>
      <c r="AZ490" s="16">
        <v>0.28436075722208948</v>
      </c>
      <c r="BA490" s="32">
        <v>1</v>
      </c>
      <c r="BB490" s="16">
        <v>0.46489998440881514</v>
      </c>
      <c r="BC490" s="16">
        <v>0.48253422264646734</v>
      </c>
      <c r="BD490" s="16">
        <v>0.47649824643555039</v>
      </c>
      <c r="BE490" s="16">
        <v>0.10302214087172541</v>
      </c>
      <c r="BF490" s="16">
        <v>8.4907253738362595E-2</v>
      </c>
      <c r="BG490" s="16">
        <v>0.246281396688981</v>
      </c>
      <c r="BH490" s="16">
        <v>0.22062288268885036</v>
      </c>
      <c r="BI490" s="16">
        <v>0.21849006701409182</v>
      </c>
      <c r="BJ490" s="16">
        <v>-0.28588228045714825</v>
      </c>
      <c r="BK490" s="16">
        <v>2.3534328958039006E-2</v>
      </c>
      <c r="BL490" s="16">
        <v>-7.5255621200202003E-2</v>
      </c>
      <c r="BM490" s="16">
        <v>-1.4498668923511326E-2</v>
      </c>
      <c r="BN490" s="16">
        <v>0.2281284540268825</v>
      </c>
      <c r="BO490" s="16">
        <v>-3.1853424102182969E-2</v>
      </c>
      <c r="BP490" s="16">
        <v>5.1734243249525738E-3</v>
      </c>
      <c r="BQ490" s="16">
        <v>-9.8729882519315378E-4</v>
      </c>
      <c r="BR490" s="16">
        <v>9.8729882519311518E-4</v>
      </c>
      <c r="BS490" s="16">
        <v>0.34258952098372758</v>
      </c>
      <c r="BT490" s="16">
        <v>0.23478103258190114</v>
      </c>
      <c r="BU490" s="29">
        <v>0.47017745374048009</v>
      </c>
    </row>
    <row r="491" spans="2:73" hidden="1" x14ac:dyDescent="0.35">
      <c r="B491" s="10" t="s">
        <v>291</v>
      </c>
      <c r="C491" s="16">
        <v>-3.3077251273056933E-2</v>
      </c>
      <c r="D491" s="16">
        <v>0.28503834813338591</v>
      </c>
      <c r="E491" s="16">
        <v>0.21769498922362612</v>
      </c>
      <c r="F491" s="16">
        <v>0.1247560997887137</v>
      </c>
      <c r="G491" s="16">
        <v>1.5528541136086142E-2</v>
      </c>
      <c r="H491" s="16">
        <v>0.22451366406143936</v>
      </c>
      <c r="I491" s="16">
        <v>0.12583360709569177</v>
      </c>
      <c r="J491" s="16">
        <v>-8.3377166498059315E-3</v>
      </c>
      <c r="K491" s="16">
        <v>-5.37666988934049E-2</v>
      </c>
      <c r="L491" s="16">
        <v>2.5382880749584821E-2</v>
      </c>
      <c r="M491" s="16">
        <v>0.2736991522849439</v>
      </c>
      <c r="N491" s="16">
        <v>0.15618868025436422</v>
      </c>
      <c r="O491" s="16">
        <v>-1.7853842198156673E-2</v>
      </c>
      <c r="P491" s="16">
        <v>0.14327313475180525</v>
      </c>
      <c r="Q491" s="16">
        <v>0.24899659273404498</v>
      </c>
      <c r="R491" s="16">
        <v>0.55686344605906291</v>
      </c>
      <c r="S491" s="16">
        <v>-0.17124500211699836</v>
      </c>
      <c r="T491" s="16">
        <v>0.59578143904872871</v>
      </c>
      <c r="U491" s="16">
        <v>0.44454123215421038</v>
      </c>
      <c r="V491" s="16">
        <v>0.13498509386730309</v>
      </c>
      <c r="W491" s="16">
        <v>4.4165085244638079E-3</v>
      </c>
      <c r="X491" s="16">
        <v>0.33347655374575025</v>
      </c>
      <c r="Y491" s="16">
        <v>0.36020113998538361</v>
      </c>
      <c r="Z491" s="16">
        <v>0.27893490424508494</v>
      </c>
      <c r="AA491" s="16">
        <v>0.51905417544509613</v>
      </c>
      <c r="AB491" s="16">
        <v>-1.6011296400769908E-2</v>
      </c>
      <c r="AC491" s="16">
        <v>0.45407921594863471</v>
      </c>
      <c r="AD491" s="16">
        <v>0.48518397515142198</v>
      </c>
      <c r="AE491" s="16">
        <v>0.18351617778868096</v>
      </c>
      <c r="AF491" s="16">
        <v>0.30522562256750402</v>
      </c>
      <c r="AG491" s="16">
        <v>0.25142146675647525</v>
      </c>
      <c r="AH491" s="16">
        <v>-1.2796333220978496E-2</v>
      </c>
      <c r="AI491" s="16">
        <v>0.11400883314061139</v>
      </c>
      <c r="AJ491" s="16">
        <v>0.3715142778158762</v>
      </c>
      <c r="AK491" s="16">
        <v>0.12297781840375678</v>
      </c>
      <c r="AL491" s="16">
        <v>0.24555424996018158</v>
      </c>
      <c r="AM491" s="16">
        <v>0.33413853268545973</v>
      </c>
      <c r="AN491" s="16">
        <v>0.14159562191986577</v>
      </c>
      <c r="AO491" s="16">
        <v>-0.11267296261444226</v>
      </c>
      <c r="AP491" s="16">
        <v>0.35302149066580657</v>
      </c>
      <c r="AQ491" s="16">
        <v>0.15462167138370936</v>
      </c>
      <c r="AR491" s="16">
        <v>-2.6119153784233878E-2</v>
      </c>
      <c r="AS491" s="16">
        <v>0.40758781241908382</v>
      </c>
      <c r="AT491" s="16">
        <v>0.24103029214829413</v>
      </c>
      <c r="AU491" s="16">
        <v>-1.1695197689982447E-2</v>
      </c>
      <c r="AV491" s="16">
        <v>-0.19396193505397219</v>
      </c>
      <c r="AW491" s="16">
        <v>0.47456977061509492</v>
      </c>
      <c r="AX491" s="16">
        <v>0.24129301594898281</v>
      </c>
      <c r="AY491" s="16">
        <v>0.32437593884432686</v>
      </c>
      <c r="AZ491" s="16">
        <v>0.61468462220830367</v>
      </c>
      <c r="BA491" s="16">
        <v>0.46489998440881514</v>
      </c>
      <c r="BB491" s="32">
        <v>1</v>
      </c>
      <c r="BC491" s="16">
        <v>0.57972900685113204</v>
      </c>
      <c r="BD491" s="16">
        <v>0.51642789596819927</v>
      </c>
      <c r="BE491" s="16">
        <v>0.48239925420190177</v>
      </c>
      <c r="BF491" s="16">
        <v>0.48181287987400234</v>
      </c>
      <c r="BG491" s="16">
        <v>0.24880547594446323</v>
      </c>
      <c r="BH491" s="16">
        <v>0.25152894112113955</v>
      </c>
      <c r="BI491" s="16">
        <v>0.20247322174037033</v>
      </c>
      <c r="BJ491" s="16">
        <v>-0.18766320412194687</v>
      </c>
      <c r="BK491" s="16">
        <v>3.4642094198135208E-2</v>
      </c>
      <c r="BL491" s="16">
        <v>4.1074232670222796E-2</v>
      </c>
      <c r="BM491" s="16">
        <v>2.8774236597570318E-2</v>
      </c>
      <c r="BN491" s="16">
        <v>0.14410255456267773</v>
      </c>
      <c r="BO491" s="16">
        <v>-3.3516151585970561E-3</v>
      </c>
      <c r="BP491" s="16">
        <v>-6.8262639337856993E-4</v>
      </c>
      <c r="BQ491" s="16">
        <v>1.466836264747016E-3</v>
      </c>
      <c r="BR491" s="16">
        <v>-1.4668362647470179E-3</v>
      </c>
      <c r="BS491" s="16">
        <v>0.25681289278247615</v>
      </c>
      <c r="BT491" s="16">
        <v>0.22697974647604363</v>
      </c>
      <c r="BU491" s="29">
        <v>0.54924675633321518</v>
      </c>
    </row>
    <row r="492" spans="2:73" x14ac:dyDescent="0.35">
      <c r="B492" s="10" t="s">
        <v>61</v>
      </c>
      <c r="C492" s="16">
        <v>-4.0109793135783653E-2</v>
      </c>
      <c r="D492" s="16">
        <v>0.25343286841923629</v>
      </c>
      <c r="E492" s="16">
        <v>0.26972892513550317</v>
      </c>
      <c r="F492" s="16">
        <v>0.15487073975354065</v>
      </c>
      <c r="G492" s="16">
        <v>-2.0024632745867084E-2</v>
      </c>
      <c r="H492" s="16">
        <v>0.19078830197728019</v>
      </c>
      <c r="I492" s="16">
        <v>0.12638392845712451</v>
      </c>
      <c r="J492" s="16">
        <v>-8.1610021438014435E-3</v>
      </c>
      <c r="K492" s="16">
        <v>-8.4716441813875762E-2</v>
      </c>
      <c r="L492" s="16">
        <v>2.683461917845905E-3</v>
      </c>
      <c r="M492" s="16">
        <v>0.32740389395042324</v>
      </c>
      <c r="N492" s="16">
        <v>9.6993855848126878E-2</v>
      </c>
      <c r="O492" s="16">
        <v>-2.7672849462864156E-2</v>
      </c>
      <c r="P492" s="16">
        <v>4.9210693336285825E-2</v>
      </c>
      <c r="Q492" s="16">
        <v>0.24917129697748239</v>
      </c>
      <c r="R492" s="16">
        <v>0.60067071659071791</v>
      </c>
      <c r="S492" s="16">
        <v>-0.18575751057836101</v>
      </c>
      <c r="T492" s="16">
        <v>0.53785009171110376</v>
      </c>
      <c r="U492" s="16">
        <v>0.42062215494321537</v>
      </c>
      <c r="V492" s="16">
        <v>0.10947874027446755</v>
      </c>
      <c r="W492" s="16">
        <v>-1.7829950495809363E-2</v>
      </c>
      <c r="X492" s="16">
        <v>0.27189283837614958</v>
      </c>
      <c r="Y492" s="16">
        <v>0.39936467547814625</v>
      </c>
      <c r="Z492" s="16">
        <v>0.3637775926802409</v>
      </c>
      <c r="AA492" s="16">
        <v>0.52639018111487201</v>
      </c>
      <c r="AB492" s="16">
        <v>-9.3766049453332737E-3</v>
      </c>
      <c r="AC492" s="16">
        <v>0.4366412951760581</v>
      </c>
      <c r="AD492" s="16">
        <v>0.44919443571250955</v>
      </c>
      <c r="AE492" s="16">
        <v>0.14264371504279796</v>
      </c>
      <c r="AF492" s="16">
        <v>0.31422652441483584</v>
      </c>
      <c r="AG492" s="16">
        <v>0.22405352239399168</v>
      </c>
      <c r="AH492" s="16">
        <v>-3.826351286925174E-2</v>
      </c>
      <c r="AI492" s="16">
        <v>0.21417518975021707</v>
      </c>
      <c r="AJ492" s="16">
        <v>0.43458483429168854</v>
      </c>
      <c r="AK492" s="16">
        <v>5.9043187261689778E-2</v>
      </c>
      <c r="AL492" s="16">
        <v>0.2465987320513395</v>
      </c>
      <c r="AM492" s="16">
        <v>0.4393168079906703</v>
      </c>
      <c r="AN492" s="16">
        <v>0.18392558307637702</v>
      </c>
      <c r="AO492" s="16">
        <v>-9.447952015593486E-2</v>
      </c>
      <c r="AP492" s="16">
        <v>0.46724741879518433</v>
      </c>
      <c r="AQ492" s="16">
        <v>0.13188122440619807</v>
      </c>
      <c r="AR492" s="16">
        <v>-2.0891058996879097E-2</v>
      </c>
      <c r="AS492" s="16">
        <v>0.46967204326763118</v>
      </c>
      <c r="AT492" s="16">
        <v>0.21917815216716044</v>
      </c>
      <c r="AU492" s="16">
        <v>8.6106437688353854E-2</v>
      </c>
      <c r="AV492" s="16">
        <v>-5.0633892402217572E-2</v>
      </c>
      <c r="AW492" s="16">
        <v>0.5098096082161474</v>
      </c>
      <c r="AX492" s="16">
        <v>0.36228857081477128</v>
      </c>
      <c r="AY492" s="16">
        <v>0.30078876630135387</v>
      </c>
      <c r="AZ492" s="16">
        <v>0.50713037702864672</v>
      </c>
      <c r="BA492" s="16">
        <v>0.48253422264646734</v>
      </c>
      <c r="BB492" s="16">
        <v>0.57972900685113204</v>
      </c>
      <c r="BC492" s="32">
        <v>1</v>
      </c>
      <c r="BD492" s="16">
        <v>0.88247541428146048</v>
      </c>
      <c r="BE492" s="16">
        <v>0.57662235763342717</v>
      </c>
      <c r="BF492" s="16">
        <v>0.56840776274083127</v>
      </c>
      <c r="BG492" s="16">
        <v>0.25381965562595837</v>
      </c>
      <c r="BH492" s="16">
        <v>0.22634213846985637</v>
      </c>
      <c r="BI492" s="16">
        <v>0.21356944558969021</v>
      </c>
      <c r="BJ492" s="16">
        <v>-0.15143416002683854</v>
      </c>
      <c r="BK492" s="16">
        <v>3.5765285146453593E-2</v>
      </c>
      <c r="BL492" s="16">
        <v>5.0493791927198169E-2</v>
      </c>
      <c r="BM492" s="16">
        <v>2.0933531041465198E-2</v>
      </c>
      <c r="BN492" s="16">
        <v>0.18864628592693827</v>
      </c>
      <c r="BO492" s="16">
        <v>-4.3080128102231073E-2</v>
      </c>
      <c r="BP492" s="16">
        <v>4.0521730128251728E-2</v>
      </c>
      <c r="BQ492" s="16">
        <v>-3.9116904112836533E-2</v>
      </c>
      <c r="BR492" s="16">
        <v>3.9116904112837109E-2</v>
      </c>
      <c r="BS492" s="16">
        <v>0.27929609299487368</v>
      </c>
      <c r="BT492" s="16">
        <v>0.21665609074940084</v>
      </c>
      <c r="BU492" s="29">
        <v>0.64040919725834911</v>
      </c>
    </row>
    <row r="493" spans="2:73" x14ac:dyDescent="0.35">
      <c r="B493" s="10" t="s">
        <v>62</v>
      </c>
      <c r="C493" s="16">
        <v>-9.8671543192564395E-2</v>
      </c>
      <c r="D493" s="16">
        <v>0.25566728926665139</v>
      </c>
      <c r="E493" s="16">
        <v>0.32366289872515158</v>
      </c>
      <c r="F493" s="16">
        <v>0.18040275515111662</v>
      </c>
      <c r="G493" s="16">
        <v>-4.7794293214866349E-2</v>
      </c>
      <c r="H493" s="16">
        <v>0.1645051707496768</v>
      </c>
      <c r="I493" s="16">
        <v>0.10945069983114739</v>
      </c>
      <c r="J493" s="16">
        <v>-6.3719565388315417E-3</v>
      </c>
      <c r="K493" s="16">
        <v>-7.8763907147970061E-2</v>
      </c>
      <c r="L493" s="16">
        <v>-4.825527658675847E-3</v>
      </c>
      <c r="M493" s="16">
        <v>0.2843796149718722</v>
      </c>
      <c r="N493" s="16">
        <v>6.208824018695136E-2</v>
      </c>
      <c r="O493" s="16">
        <v>-4.7568256131085514E-2</v>
      </c>
      <c r="P493" s="16">
        <v>1.3502142618187379E-3</v>
      </c>
      <c r="Q493" s="16">
        <v>0.19152352975943279</v>
      </c>
      <c r="R493" s="16">
        <v>0.56202175661260778</v>
      </c>
      <c r="S493" s="16">
        <v>-0.15152137057022899</v>
      </c>
      <c r="T493" s="16">
        <v>0.47895381989349128</v>
      </c>
      <c r="U493" s="16">
        <v>0.3715998094973082</v>
      </c>
      <c r="V493" s="16">
        <v>0.11688928298934269</v>
      </c>
      <c r="W493" s="16">
        <v>-6.1908383982475203E-2</v>
      </c>
      <c r="X493" s="16">
        <v>0.24949458011534228</v>
      </c>
      <c r="Y493" s="16">
        <v>0.37641495786473061</v>
      </c>
      <c r="Z493" s="16">
        <v>0.37256701312234092</v>
      </c>
      <c r="AA493" s="16">
        <v>0.49577761984405627</v>
      </c>
      <c r="AB493" s="16">
        <v>2.0340241896253657E-2</v>
      </c>
      <c r="AC493" s="16">
        <v>0.37269075457493778</v>
      </c>
      <c r="AD493" s="16">
        <v>0.40610906023982757</v>
      </c>
      <c r="AE493" s="16">
        <v>0.14133167850464895</v>
      </c>
      <c r="AF493" s="16">
        <v>0.27440194985616734</v>
      </c>
      <c r="AG493" s="16">
        <v>0.29697038534451459</v>
      </c>
      <c r="AH493" s="16">
        <v>-1.8226591907316628E-2</v>
      </c>
      <c r="AI493" s="16">
        <v>0.18330269774258381</v>
      </c>
      <c r="AJ493" s="16">
        <v>0.4866654637737961</v>
      </c>
      <c r="AK493" s="16">
        <v>6.8142604264524009E-2</v>
      </c>
      <c r="AL493" s="16">
        <v>0.23650985236530064</v>
      </c>
      <c r="AM493" s="16">
        <v>0.48978165410419122</v>
      </c>
      <c r="AN493" s="16">
        <v>0.13834695857186546</v>
      </c>
      <c r="AO493" s="16">
        <v>-6.7601413239523497E-2</v>
      </c>
      <c r="AP493" s="16">
        <v>0.46899747732296426</v>
      </c>
      <c r="AQ493" s="16">
        <v>0.17918948042023336</v>
      </c>
      <c r="AR493" s="16">
        <v>-2.4535579578879651E-2</v>
      </c>
      <c r="AS493" s="16">
        <v>0.40565620845400951</v>
      </c>
      <c r="AT493" s="16">
        <v>0.16354936401660505</v>
      </c>
      <c r="AU493" s="16">
        <v>6.5252529898816566E-2</v>
      </c>
      <c r="AV493" s="16">
        <v>-6.4433047183143896E-2</v>
      </c>
      <c r="AW493" s="16">
        <v>0.48960558407275018</v>
      </c>
      <c r="AX493" s="16">
        <v>0.33782212063683514</v>
      </c>
      <c r="AY493" s="16">
        <v>0.26914123807387347</v>
      </c>
      <c r="AZ493" s="16">
        <v>0.44609864023607892</v>
      </c>
      <c r="BA493" s="16">
        <v>0.47649824643555039</v>
      </c>
      <c r="BB493" s="16">
        <v>0.51642789596819927</v>
      </c>
      <c r="BC493" s="16">
        <v>0.88247541428146048</v>
      </c>
      <c r="BD493" s="32">
        <v>1</v>
      </c>
      <c r="BE493" s="16">
        <v>0.55893828849378313</v>
      </c>
      <c r="BF493" s="16">
        <v>0.54725940037780429</v>
      </c>
      <c r="BG493" s="16">
        <v>0.24225545410794458</v>
      </c>
      <c r="BH493" s="16">
        <v>0.22466630717876448</v>
      </c>
      <c r="BI493" s="16">
        <v>0.24143467213808717</v>
      </c>
      <c r="BJ493" s="16">
        <v>-0.12177671956100369</v>
      </c>
      <c r="BK493" s="16">
        <v>3.5086700208159363E-2</v>
      </c>
      <c r="BL493" s="16">
        <v>5.1411762445208058E-2</v>
      </c>
      <c r="BM493" s="16">
        <v>6.1047271702059501E-2</v>
      </c>
      <c r="BN493" s="16">
        <v>0.15284525848137362</v>
      </c>
      <c r="BO493" s="16">
        <v>-2.7399914412625726E-2</v>
      </c>
      <c r="BP493" s="16">
        <v>2.7973799823540448E-2</v>
      </c>
      <c r="BQ493" s="16">
        <v>-2.7377940418558646E-2</v>
      </c>
      <c r="BR493" s="16">
        <v>2.7377940418558736E-2</v>
      </c>
      <c r="BS493" s="16">
        <v>0.2824422651096824</v>
      </c>
      <c r="BT493" s="16">
        <v>0.22456924019322502</v>
      </c>
      <c r="BU493" s="29">
        <v>0.62343143891836006</v>
      </c>
    </row>
    <row r="494" spans="2:73" hidden="1" x14ac:dyDescent="0.35">
      <c r="B494" s="10" t="s">
        <v>292</v>
      </c>
      <c r="C494" s="16">
        <v>-7.2945818579343596E-2</v>
      </c>
      <c r="D494" s="16">
        <v>0.1738168528347393</v>
      </c>
      <c r="E494" s="16">
        <v>0.10856469155919381</v>
      </c>
      <c r="F494" s="16">
        <v>7.9313114364162676E-2</v>
      </c>
      <c r="G494" s="16">
        <v>2.7581042792819616E-2</v>
      </c>
      <c r="H494" s="16">
        <v>0.10869640730002489</v>
      </c>
      <c r="I494" s="16">
        <v>5.4473784183061202E-2</v>
      </c>
      <c r="J494" s="16">
        <v>-6.8733930790271453E-3</v>
      </c>
      <c r="K494" s="16">
        <v>-3.9387931027584387E-2</v>
      </c>
      <c r="L494" s="16">
        <v>5.9549134837864936E-3</v>
      </c>
      <c r="M494" s="16">
        <v>0.12525898720822035</v>
      </c>
      <c r="N494" s="16">
        <v>6.9446634234294424E-2</v>
      </c>
      <c r="O494" s="16">
        <v>-2.5308288152598455E-3</v>
      </c>
      <c r="P494" s="16">
        <v>0.1309907024887845</v>
      </c>
      <c r="Q494" s="16">
        <v>8.3739080365864374E-2</v>
      </c>
      <c r="R494" s="16">
        <v>0.29239924136605022</v>
      </c>
      <c r="S494" s="16">
        <v>1.9059623024724484E-2</v>
      </c>
      <c r="T494" s="16">
        <v>0.28705428902749325</v>
      </c>
      <c r="U494" s="16">
        <v>0.14892458350232096</v>
      </c>
      <c r="V494" s="16">
        <v>5.59378702722143E-2</v>
      </c>
      <c r="W494" s="16">
        <v>-2.3420542166673691E-2</v>
      </c>
      <c r="X494" s="16">
        <v>7.1422213274745142E-2</v>
      </c>
      <c r="Y494" s="16">
        <v>0.1768792625544473</v>
      </c>
      <c r="Z494" s="16">
        <v>0.13589465236058218</v>
      </c>
      <c r="AA494" s="16">
        <v>0.21902272521711602</v>
      </c>
      <c r="AB494" s="16">
        <v>9.4924220371932308E-2</v>
      </c>
      <c r="AC494" s="16">
        <v>0.13747651814236692</v>
      </c>
      <c r="AD494" s="16">
        <v>0.18223623943742134</v>
      </c>
      <c r="AE494" s="16">
        <v>0.12874385062111451</v>
      </c>
      <c r="AF494" s="16">
        <v>4.1587649089786238E-2</v>
      </c>
      <c r="AG494" s="16">
        <v>0.1371378743319398</v>
      </c>
      <c r="AH494" s="16">
        <v>5.2797180739550767E-2</v>
      </c>
      <c r="AI494" s="16">
        <v>1.111404167763454E-2</v>
      </c>
      <c r="AJ494" s="16">
        <v>0.17318333967936361</v>
      </c>
      <c r="AK494" s="16">
        <v>0.10422728731905481</v>
      </c>
      <c r="AL494" s="16">
        <v>0.17392411157552209</v>
      </c>
      <c r="AM494" s="16">
        <v>0.17662998655636183</v>
      </c>
      <c r="AN494" s="16">
        <v>5.6681905115972035E-2</v>
      </c>
      <c r="AO494" s="16">
        <v>-0.11454188272918406</v>
      </c>
      <c r="AP494" s="16">
        <v>0.16643222815504052</v>
      </c>
      <c r="AQ494" s="16">
        <v>5.8139808686101815E-2</v>
      </c>
      <c r="AR494" s="16">
        <v>2.3576845255915253E-2</v>
      </c>
      <c r="AS494" s="16">
        <v>0.14030331924413691</v>
      </c>
      <c r="AT494" s="16">
        <v>0.11511534492379892</v>
      </c>
      <c r="AU494" s="16">
        <v>-4.6449798264947559E-3</v>
      </c>
      <c r="AV494" s="16">
        <v>-0.16394093461131704</v>
      </c>
      <c r="AW494" s="16">
        <v>0.23815432670047981</v>
      </c>
      <c r="AX494" s="16">
        <v>9.1250953081973049E-2</v>
      </c>
      <c r="AY494" s="16">
        <v>0.20855649949770805</v>
      </c>
      <c r="AZ494" s="16">
        <v>0.66338174092469993</v>
      </c>
      <c r="BA494" s="16">
        <v>0.10302214087172541</v>
      </c>
      <c r="BB494" s="16">
        <v>0.48239925420190177</v>
      </c>
      <c r="BC494" s="16">
        <v>0.57662235763342717</v>
      </c>
      <c r="BD494" s="16">
        <v>0.55893828849378313</v>
      </c>
      <c r="BE494" s="32">
        <v>1</v>
      </c>
      <c r="BF494" s="16">
        <v>0.95917160489539699</v>
      </c>
      <c r="BG494" s="16">
        <v>0.25323511529146719</v>
      </c>
      <c r="BH494" s="16">
        <v>0.11956303930900812</v>
      </c>
      <c r="BI494" s="16">
        <v>6.2433444404848368E-2</v>
      </c>
      <c r="BJ494" s="16">
        <v>-9.4825349808946913E-2</v>
      </c>
      <c r="BK494" s="16">
        <v>3.5394989516483129E-2</v>
      </c>
      <c r="BL494" s="16">
        <v>6.9121560806235383E-2</v>
      </c>
      <c r="BM494" s="16">
        <v>3.5450268362476361E-2</v>
      </c>
      <c r="BN494" s="16">
        <v>1.5315125154099695E-2</v>
      </c>
      <c r="BO494" s="16">
        <v>-4.7844523292747687E-3</v>
      </c>
      <c r="BP494" s="16">
        <v>1.4788955091543102E-2</v>
      </c>
      <c r="BQ494" s="16">
        <v>-6.4510345171809045E-3</v>
      </c>
      <c r="BR494" s="16">
        <v>6.4510345171815012E-3</v>
      </c>
      <c r="BS494" s="16">
        <v>7.1849153713685221E-2</v>
      </c>
      <c r="BT494" s="16">
        <v>0.15367358716636351</v>
      </c>
      <c r="BU494" s="29">
        <v>0.27383907400622637</v>
      </c>
    </row>
    <row r="495" spans="2:73" hidden="1" x14ac:dyDescent="0.35">
      <c r="B495" s="10" t="s">
        <v>293</v>
      </c>
      <c r="C495" s="16">
        <v>-8.9846496117307439E-2</v>
      </c>
      <c r="D495" s="16">
        <v>0.17271231730181322</v>
      </c>
      <c r="E495" s="16">
        <v>0.10381703361868398</v>
      </c>
      <c r="F495" s="16">
        <v>7.6097175074084075E-2</v>
      </c>
      <c r="G495" s="16">
        <v>2.7581847411609049E-2</v>
      </c>
      <c r="H495" s="16">
        <v>0.10023670298069051</v>
      </c>
      <c r="I495" s="16">
        <v>3.7994941566819644E-2</v>
      </c>
      <c r="J495" s="16">
        <v>-6.9539240819856667E-3</v>
      </c>
      <c r="K495" s="16">
        <v>-4.258494625435548E-2</v>
      </c>
      <c r="L495" s="16">
        <v>1.5894767751327508E-2</v>
      </c>
      <c r="M495" s="16">
        <v>0.12617604231082374</v>
      </c>
      <c r="N495" s="16">
        <v>8.4293459647118665E-2</v>
      </c>
      <c r="O495" s="16">
        <v>3.4314508258258131E-3</v>
      </c>
      <c r="P495" s="16">
        <v>0.14028480540765728</v>
      </c>
      <c r="Q495" s="16">
        <v>7.1554874653070227E-2</v>
      </c>
      <c r="R495" s="16">
        <v>0.2869550382941618</v>
      </c>
      <c r="S495" s="16">
        <v>1.6706186131438878E-2</v>
      </c>
      <c r="T495" s="16">
        <v>0.29109585383381437</v>
      </c>
      <c r="U495" s="16">
        <v>0.1440875710985019</v>
      </c>
      <c r="V495" s="16">
        <v>6.4473146825301794E-2</v>
      </c>
      <c r="W495" s="16">
        <v>-1.3634903983821261E-3</v>
      </c>
      <c r="X495" s="16">
        <v>6.5396529872016648E-2</v>
      </c>
      <c r="Y495" s="16">
        <v>0.17913456464081712</v>
      </c>
      <c r="Z495" s="16">
        <v>0.13470471469863915</v>
      </c>
      <c r="AA495" s="16">
        <v>0.21468004500039453</v>
      </c>
      <c r="AB495" s="16">
        <v>0.1039399331634743</v>
      </c>
      <c r="AC495" s="16">
        <v>0.13501327615380426</v>
      </c>
      <c r="AD495" s="16">
        <v>0.192805110497626</v>
      </c>
      <c r="AE495" s="16">
        <v>0.14461727684079254</v>
      </c>
      <c r="AF495" s="16">
        <v>4.2453290842501677E-2</v>
      </c>
      <c r="AG495" s="16">
        <v>0.13817450361342987</v>
      </c>
      <c r="AH495" s="16">
        <v>4.4361075696315304E-2</v>
      </c>
      <c r="AI495" s="16">
        <v>1.6494782575135345E-2</v>
      </c>
      <c r="AJ495" s="16">
        <v>0.17657848858651148</v>
      </c>
      <c r="AK495" s="16">
        <v>0.10744900551764021</v>
      </c>
      <c r="AL495" s="16">
        <v>0.18460151934555294</v>
      </c>
      <c r="AM495" s="16">
        <v>0.17154606339799219</v>
      </c>
      <c r="AN495" s="16">
        <v>4.6886108924528248E-2</v>
      </c>
      <c r="AO495" s="16">
        <v>-0.12781017127414565</v>
      </c>
      <c r="AP495" s="16">
        <v>0.15332675127039747</v>
      </c>
      <c r="AQ495" s="16">
        <v>6.3631231383268427E-2</v>
      </c>
      <c r="AR495" s="16">
        <v>2.4141087334574266E-2</v>
      </c>
      <c r="AS495" s="16">
        <v>0.13078244880606132</v>
      </c>
      <c r="AT495" s="16">
        <v>0.12086697973570092</v>
      </c>
      <c r="AU495" s="16">
        <v>-6.1449898968873699E-3</v>
      </c>
      <c r="AV495" s="16">
        <v>-0.18155922561996943</v>
      </c>
      <c r="AW495" s="16">
        <v>0.23207683802867143</v>
      </c>
      <c r="AX495" s="16">
        <v>8.0546538109120214E-2</v>
      </c>
      <c r="AY495" s="16">
        <v>0.1980030245766346</v>
      </c>
      <c r="AZ495" s="16">
        <v>0.66240544639151977</v>
      </c>
      <c r="BA495" s="16">
        <v>8.4907253738362595E-2</v>
      </c>
      <c r="BB495" s="16">
        <v>0.48181287987400234</v>
      </c>
      <c r="BC495" s="16">
        <v>0.56840776274083127</v>
      </c>
      <c r="BD495" s="16">
        <v>0.54725940037780429</v>
      </c>
      <c r="BE495" s="16">
        <v>0.95917160489539699</v>
      </c>
      <c r="BF495" s="32">
        <v>1</v>
      </c>
      <c r="BG495" s="16">
        <v>0.29033857750345676</v>
      </c>
      <c r="BH495" s="16">
        <v>0.13369383728688317</v>
      </c>
      <c r="BI495" s="16">
        <v>5.2094383276021949E-2</v>
      </c>
      <c r="BJ495" s="16">
        <v>-9.7945766459143019E-2</v>
      </c>
      <c r="BK495" s="16">
        <v>2.6353968489451863E-2</v>
      </c>
      <c r="BL495" s="16">
        <v>7.1943021873709642E-2</v>
      </c>
      <c r="BM495" s="16">
        <v>3.5739308572198626E-2</v>
      </c>
      <c r="BN495" s="16">
        <v>1.6695670583130894E-2</v>
      </c>
      <c r="BO495" s="16">
        <v>-1.6634516787643549E-3</v>
      </c>
      <c r="BP495" s="16">
        <v>1.2968242849681939E-2</v>
      </c>
      <c r="BQ495" s="16">
        <v>-8.8953402235097175E-3</v>
      </c>
      <c r="BR495" s="16">
        <v>8.8953402235096117E-3</v>
      </c>
      <c r="BS495" s="16">
        <v>6.9441685884774201E-2</v>
      </c>
      <c r="BT495" s="16">
        <v>0.14038733068070364</v>
      </c>
      <c r="BU495" s="29">
        <v>0.26319078447040117</v>
      </c>
    </row>
    <row r="496" spans="2:73" hidden="1" x14ac:dyDescent="0.35">
      <c r="B496" s="10" t="s">
        <v>294</v>
      </c>
      <c r="C496" s="16">
        <v>-2.5973338977432387E-2</v>
      </c>
      <c r="D496" s="16">
        <v>0.24801000697282424</v>
      </c>
      <c r="E496" s="16">
        <v>6.7877617114230973E-2</v>
      </c>
      <c r="F496" s="16">
        <v>2.963771758447485E-3</v>
      </c>
      <c r="G496" s="16">
        <v>1.1248499198004622E-2</v>
      </c>
      <c r="H496" s="16">
        <v>9.5922218989086663E-2</v>
      </c>
      <c r="I496" s="16">
        <v>2.7113506062795157E-2</v>
      </c>
      <c r="J496" s="16">
        <v>-7.367633200197639E-3</v>
      </c>
      <c r="K496" s="16">
        <v>-6.2873574639922367E-2</v>
      </c>
      <c r="L496" s="16">
        <v>1.8009288545548355E-2</v>
      </c>
      <c r="M496" s="16">
        <v>0.16600305909246915</v>
      </c>
      <c r="N496" s="16">
        <v>0.1112565528841656</v>
      </c>
      <c r="O496" s="16">
        <v>3.1992371658990465E-2</v>
      </c>
      <c r="P496" s="16">
        <v>0.1268863108337932</v>
      </c>
      <c r="Q496" s="16">
        <v>8.6165785453257579E-2</v>
      </c>
      <c r="R496" s="16">
        <v>0.20070223018447603</v>
      </c>
      <c r="S496" s="16">
        <v>-8.2132123573611354E-2</v>
      </c>
      <c r="T496" s="16">
        <v>0.39602267174078642</v>
      </c>
      <c r="U496" s="16">
        <v>0.19361606619085051</v>
      </c>
      <c r="V496" s="16">
        <v>6.3314054559195504E-2</v>
      </c>
      <c r="W496" s="16">
        <v>-3.3793201357255699E-2</v>
      </c>
      <c r="X496" s="16">
        <v>0.15061133604789192</v>
      </c>
      <c r="Y496" s="16">
        <v>0.18834231392652251</v>
      </c>
      <c r="Z496" s="16">
        <v>0.1417365412840825</v>
      </c>
      <c r="AA496" s="16">
        <v>0.19733669698091949</v>
      </c>
      <c r="AB496" s="16">
        <v>4.0279046310693754E-2</v>
      </c>
      <c r="AC496" s="16">
        <v>0.11428598168969646</v>
      </c>
      <c r="AD496" s="16">
        <v>0.23202009276559166</v>
      </c>
      <c r="AE496" s="16">
        <v>0.14697122949043873</v>
      </c>
      <c r="AF496" s="16">
        <v>7.1145883640414992E-2</v>
      </c>
      <c r="AG496" s="16">
        <v>0.17537921714889912</v>
      </c>
      <c r="AH496" s="16">
        <v>6.7842139867214005E-2</v>
      </c>
      <c r="AI496" s="16">
        <v>-2.1160210817171194E-2</v>
      </c>
      <c r="AJ496" s="16">
        <v>0.18596622449749992</v>
      </c>
      <c r="AK496" s="16">
        <v>0.15080128447620275</v>
      </c>
      <c r="AL496" s="16">
        <v>0.20586390317735512</v>
      </c>
      <c r="AM496" s="16">
        <v>0.14759839252143336</v>
      </c>
      <c r="AN496" s="16">
        <v>-3.4872412652913097E-2</v>
      </c>
      <c r="AO496" s="16">
        <v>-7.6244508542708755E-2</v>
      </c>
      <c r="AP496" s="16">
        <v>7.2561578333864563E-2</v>
      </c>
      <c r="AQ496" s="16">
        <v>0.11501816791047276</v>
      </c>
      <c r="AR496" s="16">
        <v>1.2814128431365739E-2</v>
      </c>
      <c r="AS496" s="16">
        <v>0.13885612155331545</v>
      </c>
      <c r="AT496" s="16">
        <v>8.7446890805061711E-2</v>
      </c>
      <c r="AU496" s="16">
        <v>-3.2287190429019674E-2</v>
      </c>
      <c r="AV496" s="16">
        <v>-0.11084704402079526</v>
      </c>
      <c r="AW496" s="16">
        <v>0.19720824618156355</v>
      </c>
      <c r="AX496" s="16">
        <v>8.8576776079501394E-3</v>
      </c>
      <c r="AY496" s="16">
        <v>8.4286405067684103E-2</v>
      </c>
      <c r="AZ496" s="16">
        <v>0.27090118576415595</v>
      </c>
      <c r="BA496" s="16">
        <v>0.246281396688981</v>
      </c>
      <c r="BB496" s="16">
        <v>0.24880547594446323</v>
      </c>
      <c r="BC496" s="16">
        <v>0.25381965562595837</v>
      </c>
      <c r="BD496" s="16">
        <v>0.24225545410794458</v>
      </c>
      <c r="BE496" s="16">
        <v>0.25323511529146719</v>
      </c>
      <c r="BF496" s="16">
        <v>0.29033857750345676</v>
      </c>
      <c r="BG496" s="32">
        <v>1</v>
      </c>
      <c r="BH496" s="16">
        <v>0.1027144127289895</v>
      </c>
      <c r="BI496" s="16">
        <v>3.4247496779245087E-2</v>
      </c>
      <c r="BJ496" s="16">
        <v>-0.18353152129181227</v>
      </c>
      <c r="BK496" s="16">
        <v>2.3778009156858262E-2</v>
      </c>
      <c r="BL496" s="16">
        <v>3.7535432113567628E-2</v>
      </c>
      <c r="BM496" s="16">
        <v>1.9331262015663098E-2</v>
      </c>
      <c r="BN496" s="16">
        <v>2.038453792700869E-2</v>
      </c>
      <c r="BO496" s="16">
        <v>-2.6407011989862308E-2</v>
      </c>
      <c r="BP496" s="16">
        <v>9.2239171085398818E-3</v>
      </c>
      <c r="BQ496" s="16">
        <v>1.6057484602023792E-2</v>
      </c>
      <c r="BR496" s="16">
        <v>-1.605748460202364E-2</v>
      </c>
      <c r="BS496" s="16">
        <v>8.2389886589747691E-2</v>
      </c>
      <c r="BT496" s="16">
        <v>6.6627619032465932E-2</v>
      </c>
      <c r="BU496" s="29">
        <v>0.20895421226481328</v>
      </c>
    </row>
    <row r="497" spans="2:73" hidden="1" x14ac:dyDescent="0.35">
      <c r="B497" s="10" t="s">
        <v>66</v>
      </c>
      <c r="C497" s="16">
        <v>-1.2579358249219574E-2</v>
      </c>
      <c r="D497" s="16">
        <v>0.12559690062825871</v>
      </c>
      <c r="E497" s="16">
        <v>7.7106220931602784E-2</v>
      </c>
      <c r="F497" s="16">
        <v>0.17169768725711362</v>
      </c>
      <c r="G497" s="16">
        <v>-1.7989759827088222E-2</v>
      </c>
      <c r="H497" s="16">
        <v>0.15893704045511339</v>
      </c>
      <c r="I497" s="16">
        <v>9.7112086679468287E-2</v>
      </c>
      <c r="J497" s="16">
        <v>1.9692086396920289E-2</v>
      </c>
      <c r="K497" s="16">
        <v>-6.0303822946141672E-2</v>
      </c>
      <c r="L497" s="16">
        <v>-9.5155936659228238E-2</v>
      </c>
      <c r="M497" s="16">
        <v>0.10669816008955439</v>
      </c>
      <c r="N497" s="16">
        <v>6.8814640736989396E-2</v>
      </c>
      <c r="O497" s="16">
        <v>-7.300604819325267E-3</v>
      </c>
      <c r="P497" s="16">
        <v>2.789727112769402E-2</v>
      </c>
      <c r="Q497" s="16">
        <v>8.8057204453719784E-2</v>
      </c>
      <c r="R497" s="16">
        <v>0.23892339224919196</v>
      </c>
      <c r="S497" s="16">
        <v>-3.3336992893856013E-3</v>
      </c>
      <c r="T497" s="16">
        <v>0.22488014230399847</v>
      </c>
      <c r="U497" s="16">
        <v>0.20572592049010233</v>
      </c>
      <c r="V497" s="16">
        <v>3.0627395816546863E-2</v>
      </c>
      <c r="W497" s="16">
        <v>-6.1709618868217443E-2</v>
      </c>
      <c r="X497" s="16">
        <v>6.7701217300098759E-2</v>
      </c>
      <c r="Y497" s="16">
        <v>0.14537101245256551</v>
      </c>
      <c r="Z497" s="16">
        <v>0.15934943048153627</v>
      </c>
      <c r="AA497" s="16">
        <v>0.20793208718042019</v>
      </c>
      <c r="AB497" s="16">
        <v>4.6873985998856081E-2</v>
      </c>
      <c r="AC497" s="16">
        <v>0.16288325114685287</v>
      </c>
      <c r="AD497" s="16">
        <v>0.25270254516031154</v>
      </c>
      <c r="AE497" s="16">
        <v>0.12417427618562588</v>
      </c>
      <c r="AF497" s="16">
        <v>0.15464963831791548</v>
      </c>
      <c r="AG497" s="16">
        <v>0.20430614523740565</v>
      </c>
      <c r="AH497" s="16">
        <v>6.7898326413612778E-2</v>
      </c>
      <c r="AI497" s="16">
        <v>-5.3164243330620382E-3</v>
      </c>
      <c r="AJ497" s="16">
        <v>0.23201860912901973</v>
      </c>
      <c r="AK497" s="16">
        <v>8.1825717138750254E-2</v>
      </c>
      <c r="AL497" s="16">
        <v>0.15520698045447767</v>
      </c>
      <c r="AM497" s="16">
        <v>0.23545862278369936</v>
      </c>
      <c r="AN497" s="16">
        <v>9.2165417586038731E-2</v>
      </c>
      <c r="AO497" s="16">
        <v>-2.5443647988792197E-2</v>
      </c>
      <c r="AP497" s="16">
        <v>0.24743282051884918</v>
      </c>
      <c r="AQ497" s="16">
        <v>0.17531519007972762</v>
      </c>
      <c r="AR497" s="16">
        <v>4.0161223259536014E-2</v>
      </c>
      <c r="AS497" s="16">
        <v>0.18770321383582758</v>
      </c>
      <c r="AT497" s="16">
        <v>0.10808030267536121</v>
      </c>
      <c r="AU497" s="16">
        <v>4.685377306989439E-2</v>
      </c>
      <c r="AV497" s="16">
        <v>-9.013027267903348E-2</v>
      </c>
      <c r="AW497" s="16">
        <v>0.22109124714250189</v>
      </c>
      <c r="AX497" s="16">
        <v>0.16598388371493047</v>
      </c>
      <c r="AY497" s="16">
        <v>0.20001879575903075</v>
      </c>
      <c r="AZ497" s="16">
        <v>0.21913482224219194</v>
      </c>
      <c r="BA497" s="16">
        <v>0.22062288268885036</v>
      </c>
      <c r="BB497" s="16">
        <v>0.25152894112113955</v>
      </c>
      <c r="BC497" s="16">
        <v>0.22634213846985637</v>
      </c>
      <c r="BD497" s="16">
        <v>0.22466630717876448</v>
      </c>
      <c r="BE497" s="16">
        <v>0.11956303930900812</v>
      </c>
      <c r="BF497" s="16">
        <v>0.13369383728688317</v>
      </c>
      <c r="BG497" s="16">
        <v>0.1027144127289895</v>
      </c>
      <c r="BH497" s="32">
        <v>1</v>
      </c>
      <c r="BI497" s="16">
        <v>5.866060856588827E-2</v>
      </c>
      <c r="BJ497" s="16">
        <v>-0.12598888803760039</v>
      </c>
      <c r="BK497" s="16">
        <v>-3.2770633593574468E-2</v>
      </c>
      <c r="BL497" s="16">
        <v>-7.4181351239832938E-2</v>
      </c>
      <c r="BM497" s="16">
        <v>7.3378206956454028E-2</v>
      </c>
      <c r="BN497" s="16">
        <v>-1.5959899796877782E-2</v>
      </c>
      <c r="BO497" s="16">
        <v>-9.5512282383724036E-3</v>
      </c>
      <c r="BP497" s="16">
        <v>2.1011044294297322E-2</v>
      </c>
      <c r="BQ497" s="16">
        <v>2.227045100925527E-2</v>
      </c>
      <c r="BR497" s="16">
        <v>-2.2270451009255048E-2</v>
      </c>
      <c r="BS497" s="16">
        <v>4.4233094247453829E-2</v>
      </c>
      <c r="BT497" s="16">
        <v>5.9489337679805951E-2</v>
      </c>
      <c r="BU497" s="29">
        <v>0.32441344456813104</v>
      </c>
    </row>
    <row r="498" spans="2:73" hidden="1" x14ac:dyDescent="0.35">
      <c r="B498" s="10" t="s">
        <v>67</v>
      </c>
      <c r="C498" s="16">
        <v>-6.1001212319422302E-3</v>
      </c>
      <c r="D498" s="16">
        <v>9.2445558529913902E-2</v>
      </c>
      <c r="E498" s="16">
        <v>0.13745449594308454</v>
      </c>
      <c r="F498" s="16">
        <v>8.4773808840216458E-2</v>
      </c>
      <c r="G498" s="16">
        <v>-5.6638179016146794E-3</v>
      </c>
      <c r="H498" s="16">
        <v>9.6004936195962384E-2</v>
      </c>
      <c r="I498" s="16">
        <v>-2.6859360842456916E-2</v>
      </c>
      <c r="J498" s="16">
        <v>-2.8198576073716106E-2</v>
      </c>
      <c r="K498" s="16">
        <v>-5.6755891297022451E-2</v>
      </c>
      <c r="L498" s="16">
        <v>3.2621587876326449E-2</v>
      </c>
      <c r="M498" s="16">
        <v>0.1278708189608608</v>
      </c>
      <c r="N498" s="16">
        <v>2.1248636385839872E-2</v>
      </c>
      <c r="O498" s="16">
        <v>-2.5786661983066447E-2</v>
      </c>
      <c r="P498" s="16">
        <v>2.5735159383541793E-2</v>
      </c>
      <c r="Q498" s="16">
        <v>0.20175518649423063</v>
      </c>
      <c r="R498" s="16">
        <v>0.30881882335945082</v>
      </c>
      <c r="S498" s="16">
        <v>-3.2588813521585165E-2</v>
      </c>
      <c r="T498" s="16">
        <v>0.18868584000173069</v>
      </c>
      <c r="U498" s="16">
        <v>0.22629763268298825</v>
      </c>
      <c r="V498" s="16">
        <v>1.2248997361965651E-2</v>
      </c>
      <c r="W498" s="16">
        <v>-9.1265771384468578E-2</v>
      </c>
      <c r="X498" s="16">
        <v>0.12727199793813013</v>
      </c>
      <c r="Y498" s="16">
        <v>0.12895996743088278</v>
      </c>
      <c r="Z498" s="16">
        <v>0.12496527507683063</v>
      </c>
      <c r="AA498" s="16">
        <v>0.29155311450112475</v>
      </c>
      <c r="AB498" s="16">
        <v>6.328020339879234E-2</v>
      </c>
      <c r="AC498" s="16">
        <v>0.22999651508718857</v>
      </c>
      <c r="AD498" s="16">
        <v>0.25399886608273647</v>
      </c>
      <c r="AE498" s="16">
        <v>9.6705347900732846E-2</v>
      </c>
      <c r="AF498" s="16">
        <v>0.16461988718993606</v>
      </c>
      <c r="AG498" s="16">
        <v>0.11176061335675165</v>
      </c>
      <c r="AH498" s="16">
        <v>3.0925622098945463E-3</v>
      </c>
      <c r="AI498" s="16">
        <v>0.12900541461542131</v>
      </c>
      <c r="AJ498" s="16">
        <v>0.2472637462881076</v>
      </c>
      <c r="AK498" s="16">
        <v>-1.8674769279753877E-2</v>
      </c>
      <c r="AL498" s="16">
        <v>0.10317763654209243</v>
      </c>
      <c r="AM498" s="16">
        <v>0.21167122549798448</v>
      </c>
      <c r="AN498" s="16">
        <v>0.20802606318135541</v>
      </c>
      <c r="AO498" s="16">
        <v>1.8251039053999694E-2</v>
      </c>
      <c r="AP498" s="16">
        <v>0.33022396171199991</v>
      </c>
      <c r="AQ498" s="16">
        <v>6.7341461376982756E-2</v>
      </c>
      <c r="AR498" s="16">
        <v>-2.5323757889058048E-2</v>
      </c>
      <c r="AS498" s="16">
        <v>0.25997742546825076</v>
      </c>
      <c r="AT498" s="16">
        <v>0.19974014751279195</v>
      </c>
      <c r="AU498" s="16">
        <v>9.3809571605914743E-2</v>
      </c>
      <c r="AV498" s="16">
        <v>-7.0090609892587155E-2</v>
      </c>
      <c r="AW498" s="16">
        <v>0.25925388387666543</v>
      </c>
      <c r="AX498" s="16">
        <v>0.23419158783159816</v>
      </c>
      <c r="AY498" s="16">
        <v>0.1694053271312036</v>
      </c>
      <c r="AZ498" s="16">
        <v>0.12142780245860293</v>
      </c>
      <c r="BA498" s="16">
        <v>0.21849006701409182</v>
      </c>
      <c r="BB498" s="16">
        <v>0.20247322174037033</v>
      </c>
      <c r="BC498" s="16">
        <v>0.21356944558969021</v>
      </c>
      <c r="BD498" s="16">
        <v>0.24143467213808717</v>
      </c>
      <c r="BE498" s="16">
        <v>6.2433444404848368E-2</v>
      </c>
      <c r="BF498" s="16">
        <v>5.2094383276021949E-2</v>
      </c>
      <c r="BG498" s="16">
        <v>3.4247496779245087E-2</v>
      </c>
      <c r="BH498" s="16">
        <v>5.866060856588827E-2</v>
      </c>
      <c r="BI498" s="32">
        <v>1</v>
      </c>
      <c r="BJ498" s="16">
        <v>-9.3079317508649118E-2</v>
      </c>
      <c r="BK498" s="16">
        <v>-5.8424993401355388E-3</v>
      </c>
      <c r="BL498" s="16">
        <v>7.4303943850242402E-2</v>
      </c>
      <c r="BM498" s="16">
        <v>6.0762111489925476E-2</v>
      </c>
      <c r="BN498" s="16">
        <v>6.6306047338840712E-2</v>
      </c>
      <c r="BO498" s="16">
        <v>-1.8583738987649513E-2</v>
      </c>
      <c r="BP498" s="16">
        <v>7.1254884758689019E-2</v>
      </c>
      <c r="BQ498" s="16">
        <v>-5.7619360142095073E-2</v>
      </c>
      <c r="BR498" s="16">
        <v>5.7619360142094518E-2</v>
      </c>
      <c r="BS498" s="16">
        <v>0.17153269043282954</v>
      </c>
      <c r="BT498" s="16">
        <v>9.4481016029634213E-2</v>
      </c>
      <c r="BU498" s="29">
        <v>0.31585622711605582</v>
      </c>
    </row>
    <row r="499" spans="2:73" hidden="1" x14ac:dyDescent="0.35">
      <c r="B499" s="10" t="s">
        <v>68</v>
      </c>
      <c r="C499" s="16">
        <v>-1.2036621902094759E-2</v>
      </c>
      <c r="D499" s="16">
        <v>-0.22478880764650272</v>
      </c>
      <c r="E499" s="16">
        <v>9.7900605353690266E-3</v>
      </c>
      <c r="F499" s="16">
        <v>-1.8339733672212262E-2</v>
      </c>
      <c r="G499" s="16">
        <v>2.3082387938633736E-2</v>
      </c>
      <c r="H499" s="16">
        <v>-9.4764484504089294E-2</v>
      </c>
      <c r="I499" s="16">
        <v>-6.6415086627566233E-2</v>
      </c>
      <c r="J499" s="16">
        <v>9.4071846331422598E-3</v>
      </c>
      <c r="K499" s="16">
        <v>-3.4724207262035296E-2</v>
      </c>
      <c r="L499" s="16">
        <v>8.8429744187660218E-3</v>
      </c>
      <c r="M499" s="16">
        <v>-0.14950797302039887</v>
      </c>
      <c r="N499" s="16">
        <v>-9.2986827113101342E-2</v>
      </c>
      <c r="O499" s="16">
        <v>-2.0108324519163397E-2</v>
      </c>
      <c r="P499" s="16">
        <v>-9.3942206353464605E-2</v>
      </c>
      <c r="Q499" s="16">
        <v>-8.1088734694839529E-2</v>
      </c>
      <c r="R499" s="16">
        <v>-0.11393685859568202</v>
      </c>
      <c r="S499" s="16">
        <v>7.0356184482303408E-2</v>
      </c>
      <c r="T499" s="16">
        <v>-0.38726778292807718</v>
      </c>
      <c r="U499" s="16">
        <v>-0.1939191470992063</v>
      </c>
      <c r="V499" s="16">
        <v>-3.2934467189146159E-2</v>
      </c>
      <c r="W499" s="16">
        <v>3.8977606048841804E-2</v>
      </c>
      <c r="X499" s="16">
        <v>-0.17030496803811376</v>
      </c>
      <c r="Y499" s="16">
        <v>-0.15754317728881348</v>
      </c>
      <c r="Z499" s="16">
        <v>-0.10984865238354079</v>
      </c>
      <c r="AA499" s="16">
        <v>-0.14958880582265652</v>
      </c>
      <c r="AB499" s="16">
        <v>3.5093982094672634E-2</v>
      </c>
      <c r="AC499" s="16">
        <v>-0.12288595764178761</v>
      </c>
      <c r="AD499" s="16">
        <v>-0.18153257578172066</v>
      </c>
      <c r="AE499" s="16">
        <v>-4.119538732054704E-2</v>
      </c>
      <c r="AF499" s="16">
        <v>-6.4463928114123714E-2</v>
      </c>
      <c r="AG499" s="16">
        <v>-0.10230330550073297</v>
      </c>
      <c r="AH499" s="16">
        <v>3.6543339448209283E-2</v>
      </c>
      <c r="AI499" s="16">
        <v>-2.5378545897515501E-3</v>
      </c>
      <c r="AJ499" s="16">
        <v>-9.5477736706407412E-2</v>
      </c>
      <c r="AK499" s="16">
        <v>-7.1545949756164406E-2</v>
      </c>
      <c r="AL499" s="16">
        <v>-0.15064033971424257</v>
      </c>
      <c r="AM499" s="16">
        <v>-6.5291700910309086E-2</v>
      </c>
      <c r="AN499" s="16">
        <v>6.1988690773250914E-2</v>
      </c>
      <c r="AO499" s="16">
        <v>6.1081237771228279E-2</v>
      </c>
      <c r="AP499" s="16">
        <v>9.1132103260030579E-3</v>
      </c>
      <c r="AQ499" s="16">
        <v>-4.9910649083753693E-2</v>
      </c>
      <c r="AR499" s="16">
        <v>-8.5553338685783655E-3</v>
      </c>
      <c r="AS499" s="16">
        <v>-0.11509296346134382</v>
      </c>
      <c r="AT499" s="16">
        <v>-9.5316525736088578E-2</v>
      </c>
      <c r="AU499" s="16">
        <v>4.1570434519598402E-2</v>
      </c>
      <c r="AV499" s="16">
        <v>3.7312385032968007E-2</v>
      </c>
      <c r="AW499" s="16">
        <v>-0.10585890660697897</v>
      </c>
      <c r="AX499" s="16">
        <v>4.1512990238561842E-3</v>
      </c>
      <c r="AY499" s="16">
        <v>-2.4821868537068227E-2</v>
      </c>
      <c r="AZ499" s="16">
        <v>-0.13325784219417416</v>
      </c>
      <c r="BA499" s="16">
        <v>-0.28588228045714825</v>
      </c>
      <c r="BB499" s="16">
        <v>-0.18766320412194687</v>
      </c>
      <c r="BC499" s="16">
        <v>-0.15143416002683854</v>
      </c>
      <c r="BD499" s="16">
        <v>-0.12177671956100369</v>
      </c>
      <c r="BE499" s="16">
        <v>-9.4825349808946913E-2</v>
      </c>
      <c r="BF499" s="16">
        <v>-9.7945766459143019E-2</v>
      </c>
      <c r="BG499" s="16">
        <v>-0.18353152129181227</v>
      </c>
      <c r="BH499" s="16">
        <v>-0.12598888803760039</v>
      </c>
      <c r="BI499" s="16">
        <v>-9.3079317508649118E-2</v>
      </c>
      <c r="BJ499" s="32">
        <v>1</v>
      </c>
      <c r="BK499" s="16">
        <v>-3.7305282788046436E-2</v>
      </c>
      <c r="BL499" s="16">
        <v>-8.2864244832603989E-2</v>
      </c>
      <c r="BM499" s="16">
        <v>5.4202562292142299E-2</v>
      </c>
      <c r="BN499" s="16">
        <v>-6.2600304434388132E-2</v>
      </c>
      <c r="BO499" s="16">
        <v>1.8360600139448166E-2</v>
      </c>
      <c r="BP499" s="16">
        <v>-2.8887265707142243E-2</v>
      </c>
      <c r="BQ499" s="16">
        <v>-9.9159369555251141E-3</v>
      </c>
      <c r="BR499" s="16">
        <v>9.915936955524807E-3</v>
      </c>
      <c r="BS499" s="16">
        <v>-0.11076840643297114</v>
      </c>
      <c r="BT499" s="16">
        <v>-9.335176109993977E-2</v>
      </c>
      <c r="BU499" s="29">
        <v>-0.12857795792595633</v>
      </c>
    </row>
    <row r="500" spans="2:73" hidden="1" x14ac:dyDescent="0.35">
      <c r="B500" s="10" t="s">
        <v>69</v>
      </c>
      <c r="C500" s="16">
        <v>-4.3824549175608463E-2</v>
      </c>
      <c r="D500" s="16">
        <v>3.2780966469006134E-2</v>
      </c>
      <c r="E500" s="16">
        <v>6.2335471311612364E-2</v>
      </c>
      <c r="F500" s="16">
        <v>2.0422829586133194E-2</v>
      </c>
      <c r="G500" s="16">
        <v>7.47342734206874E-3</v>
      </c>
      <c r="H500" s="16">
        <v>3.6692319494966964E-2</v>
      </c>
      <c r="I500" s="16">
        <v>4.8381103454593712E-2</v>
      </c>
      <c r="J500" s="16">
        <v>3.0457815298889465E-3</v>
      </c>
      <c r="K500" s="16">
        <v>-4.4709289491805818E-2</v>
      </c>
      <c r="L500" s="16">
        <v>-8.6942445392220076E-3</v>
      </c>
      <c r="M500" s="16">
        <v>3.0086196909342795E-3</v>
      </c>
      <c r="N500" s="16">
        <v>1.6813972672308011E-2</v>
      </c>
      <c r="O500" s="16">
        <v>9.2272011461184723E-3</v>
      </c>
      <c r="P500" s="16">
        <v>1.1603272674565602E-3</v>
      </c>
      <c r="Q500" s="16">
        <v>-2.5812305265744771E-2</v>
      </c>
      <c r="R500" s="16">
        <v>3.0370567135264384E-2</v>
      </c>
      <c r="S500" s="16">
        <v>2.5503660024131923E-2</v>
      </c>
      <c r="T500" s="16">
        <v>3.1354513064363536E-2</v>
      </c>
      <c r="U500" s="16">
        <v>4.5285809814975125E-2</v>
      </c>
      <c r="V500" s="16">
        <v>1.1128822361450214E-2</v>
      </c>
      <c r="W500" s="16">
        <v>-1.8508500671743207E-2</v>
      </c>
      <c r="X500" s="16">
        <v>-1.5820636993776085E-2</v>
      </c>
      <c r="Y500" s="16">
        <v>4.1027579044389875E-2</v>
      </c>
      <c r="Z500" s="16">
        <v>1.8794814471668971E-2</v>
      </c>
      <c r="AA500" s="16">
        <v>3.6934041402508805E-2</v>
      </c>
      <c r="AB500" s="16">
        <v>5.1964749539699434E-3</v>
      </c>
      <c r="AC500" s="16">
        <v>1.2585365117879124E-2</v>
      </c>
      <c r="AD500" s="16">
        <v>8.0968152321819406E-3</v>
      </c>
      <c r="AE500" s="16">
        <v>-9.1493292246143196E-3</v>
      </c>
      <c r="AF500" s="16">
        <v>-1.5230730409310283E-2</v>
      </c>
      <c r="AG500" s="16">
        <v>2.6450506189898779E-2</v>
      </c>
      <c r="AH500" s="16">
        <v>-2.9993397993919972E-2</v>
      </c>
      <c r="AI500" s="16">
        <v>2.076400569654771E-2</v>
      </c>
      <c r="AJ500" s="16">
        <v>3.7383727263004499E-2</v>
      </c>
      <c r="AK500" s="16">
        <v>1.6601251829348442E-2</v>
      </c>
      <c r="AL500" s="16">
        <v>1.0254042720462217E-2</v>
      </c>
      <c r="AM500" s="16">
        <v>5.6104374484874674E-2</v>
      </c>
      <c r="AN500" s="16">
        <v>-2.4357648422047514E-2</v>
      </c>
      <c r="AO500" s="16">
        <v>-4.2956104103001463E-3</v>
      </c>
      <c r="AP500" s="16">
        <v>2.0643189710186208E-2</v>
      </c>
      <c r="AQ500" s="16">
        <v>-1.0609153998388342E-4</v>
      </c>
      <c r="AR500" s="16">
        <v>3.511363088677244E-2</v>
      </c>
      <c r="AS500" s="16">
        <v>3.5353016583853175E-2</v>
      </c>
      <c r="AT500" s="16">
        <v>-4.9724884173151249E-3</v>
      </c>
      <c r="AU500" s="16">
        <v>-2.4477796366114885E-2</v>
      </c>
      <c r="AV500" s="16">
        <v>-2.4600358690532283E-2</v>
      </c>
      <c r="AW500" s="16">
        <v>2.233180850470138E-2</v>
      </c>
      <c r="AX500" s="16">
        <v>-6.6832410109394233E-3</v>
      </c>
      <c r="AY500" s="16">
        <v>1.1257238992775089E-2</v>
      </c>
      <c r="AZ500" s="16">
        <v>2.4149028277408769E-2</v>
      </c>
      <c r="BA500" s="16">
        <v>2.3534328958039006E-2</v>
      </c>
      <c r="BB500" s="16">
        <v>3.4642094198135208E-2</v>
      </c>
      <c r="BC500" s="16">
        <v>3.5765285146453593E-2</v>
      </c>
      <c r="BD500" s="16">
        <v>3.5086700208159363E-2</v>
      </c>
      <c r="BE500" s="16">
        <v>3.5394989516483129E-2</v>
      </c>
      <c r="BF500" s="16">
        <v>2.6353968489451863E-2</v>
      </c>
      <c r="BG500" s="16">
        <v>2.3778009156858262E-2</v>
      </c>
      <c r="BH500" s="16">
        <v>-3.2770633593574468E-2</v>
      </c>
      <c r="BI500" s="16">
        <v>-5.8424993401355388E-3</v>
      </c>
      <c r="BJ500" s="16">
        <v>-3.7305282788046436E-2</v>
      </c>
      <c r="BK500" s="32">
        <v>1</v>
      </c>
      <c r="BL500" s="16">
        <v>-3.143584703909505E-2</v>
      </c>
      <c r="BM500" s="16">
        <v>-7.9915488728686274E-3</v>
      </c>
      <c r="BN500" s="16">
        <v>-1.029851942489679E-2</v>
      </c>
      <c r="BO500" s="16">
        <v>3.5396527793930095E-4</v>
      </c>
      <c r="BP500" s="16">
        <v>2.9473795249940014E-2</v>
      </c>
      <c r="BQ500" s="16">
        <v>1.8644925404743933E-2</v>
      </c>
      <c r="BR500" s="16">
        <v>-1.8644925404743679E-2</v>
      </c>
      <c r="BS500" s="16">
        <v>1.6355439584023718E-2</v>
      </c>
      <c r="BT500" s="16">
        <v>1.2236147531656728E-2</v>
      </c>
      <c r="BU500" s="29">
        <v>4.4583665335747945E-2</v>
      </c>
    </row>
    <row r="501" spans="2:73" hidden="1" x14ac:dyDescent="0.35">
      <c r="B501" s="10" t="s">
        <v>70</v>
      </c>
      <c r="C501" s="16">
        <v>-2.6030176699806663E-2</v>
      </c>
      <c r="D501" s="16">
        <v>2.4212691370620022E-2</v>
      </c>
      <c r="E501" s="16">
        <v>3.7684304544475369E-2</v>
      </c>
      <c r="F501" s="16">
        <v>4.3160377695251786E-2</v>
      </c>
      <c r="G501" s="16">
        <v>-3.3160057430645776E-2</v>
      </c>
      <c r="H501" s="16">
        <v>7.3205116634191547E-2</v>
      </c>
      <c r="I501" s="16">
        <v>2.2553726565049353E-3</v>
      </c>
      <c r="J501" s="16">
        <v>-0.102365482668059</v>
      </c>
      <c r="K501" s="16">
        <v>-1.4179574832341698E-2</v>
      </c>
      <c r="L501" s="16">
        <v>-5.2976042993005401E-2</v>
      </c>
      <c r="M501" s="16">
        <v>-5.1448464836402218E-2</v>
      </c>
      <c r="N501" s="16">
        <v>1.4577198220040938E-2</v>
      </c>
      <c r="O501" s="16">
        <v>2.1430996511384276E-2</v>
      </c>
      <c r="P501" s="16">
        <v>-2.2018848696478206E-3</v>
      </c>
      <c r="Q501" s="16">
        <v>-3.0714278751819302E-2</v>
      </c>
      <c r="R501" s="16">
        <v>6.4886360493518147E-2</v>
      </c>
      <c r="S501" s="16">
        <v>5.481052878611347E-2</v>
      </c>
      <c r="T501" s="16">
        <v>-5.0364434538611606E-2</v>
      </c>
      <c r="U501" s="16">
        <v>-3.8740010742609604E-2</v>
      </c>
      <c r="V501" s="16">
        <v>-4.5055351256726153E-3</v>
      </c>
      <c r="W501" s="16">
        <v>-6.83355306434867E-2</v>
      </c>
      <c r="X501" s="16">
        <v>-0.11149658003445193</v>
      </c>
      <c r="Y501" s="16">
        <v>3.045303961202158E-2</v>
      </c>
      <c r="Z501" s="16">
        <v>6.1453178978643892E-2</v>
      </c>
      <c r="AA501" s="16">
        <v>1.2688232950204468E-2</v>
      </c>
      <c r="AB501" s="16">
        <v>2.8592884125895415E-2</v>
      </c>
      <c r="AC501" s="16">
        <v>-5.7797864318552605E-2</v>
      </c>
      <c r="AD501" s="16">
        <v>3.439580927897043E-2</v>
      </c>
      <c r="AE501" s="16">
        <v>3.9311319932864269E-2</v>
      </c>
      <c r="AF501" s="16">
        <v>-4.0664170815409698E-2</v>
      </c>
      <c r="AG501" s="16">
        <v>6.2020622665350161E-2</v>
      </c>
      <c r="AH501" s="16">
        <v>8.8871251373390789E-2</v>
      </c>
      <c r="AI501" s="16">
        <v>-1.2579273444256784E-2</v>
      </c>
      <c r="AJ501" s="16">
        <v>8.4488985914311046E-2</v>
      </c>
      <c r="AK501" s="16">
        <v>-3.5216610106928288E-2</v>
      </c>
      <c r="AL501" s="16">
        <v>1.0447719160186343E-2</v>
      </c>
      <c r="AM501" s="16">
        <v>8.8758072620156295E-2</v>
      </c>
      <c r="AN501" s="16">
        <v>4.0606447641000791E-2</v>
      </c>
      <c r="AO501" s="16">
        <v>2.6799413021772054E-2</v>
      </c>
      <c r="AP501" s="16">
        <v>0.10151039568208496</v>
      </c>
      <c r="AQ501" s="16">
        <v>2.3147725763573834E-2</v>
      </c>
      <c r="AR501" s="16">
        <v>3.2121407209084574E-2</v>
      </c>
      <c r="AS501" s="16">
        <v>-8.1060933281117374E-3</v>
      </c>
      <c r="AT501" s="16">
        <v>7.2425845170378866E-2</v>
      </c>
      <c r="AU501" s="16">
        <v>4.4299691127135034E-2</v>
      </c>
      <c r="AV501" s="16">
        <v>-5.1613366061479586E-2</v>
      </c>
      <c r="AW501" s="16">
        <v>3.0788126589725854E-2</v>
      </c>
      <c r="AX501" s="16">
        <v>5.9382599559409062E-2</v>
      </c>
      <c r="AY501" s="16">
        <v>0.18453026951685189</v>
      </c>
      <c r="AZ501" s="16">
        <v>3.3207804144878429E-2</v>
      </c>
      <c r="BA501" s="16">
        <v>-7.5255621200202003E-2</v>
      </c>
      <c r="BB501" s="16">
        <v>4.1074232670222796E-2</v>
      </c>
      <c r="BC501" s="16">
        <v>5.0493791927198169E-2</v>
      </c>
      <c r="BD501" s="16">
        <v>5.1411762445208058E-2</v>
      </c>
      <c r="BE501" s="16">
        <v>6.9121560806235383E-2</v>
      </c>
      <c r="BF501" s="16">
        <v>7.1943021873709642E-2</v>
      </c>
      <c r="BG501" s="16">
        <v>3.7535432113567628E-2</v>
      </c>
      <c r="BH501" s="16">
        <v>-7.4181351239832938E-2</v>
      </c>
      <c r="BI501" s="16">
        <v>7.4303943850242402E-2</v>
      </c>
      <c r="BJ501" s="16">
        <v>-8.2864244832603989E-2</v>
      </c>
      <c r="BK501" s="16">
        <v>-3.143584703909505E-2</v>
      </c>
      <c r="BL501" s="32">
        <v>1</v>
      </c>
      <c r="BM501" s="16">
        <v>5.1307394517905232E-2</v>
      </c>
      <c r="BN501" s="16">
        <v>-3.8130955958351684E-3</v>
      </c>
      <c r="BO501" s="16">
        <v>3.1945760774908551E-2</v>
      </c>
      <c r="BP501" s="16">
        <v>2.3216991793306153E-2</v>
      </c>
      <c r="BQ501" s="16">
        <v>1.069410600378371E-2</v>
      </c>
      <c r="BR501" s="16">
        <v>-1.06941060037835E-2</v>
      </c>
      <c r="BS501" s="16">
        <v>-2.3868051154079205E-2</v>
      </c>
      <c r="BT501" s="16">
        <v>-9.5247321890657467E-3</v>
      </c>
      <c r="BU501" s="29">
        <v>0.1114465711429103</v>
      </c>
    </row>
    <row r="502" spans="2:73" hidden="1" x14ac:dyDescent="0.35">
      <c r="B502" s="10" t="s">
        <v>71</v>
      </c>
      <c r="C502" s="16">
        <v>8.2827075796244182E-3</v>
      </c>
      <c r="D502" s="16">
        <v>2.4663357126211548E-2</v>
      </c>
      <c r="E502" s="16">
        <v>0.18086764703385413</v>
      </c>
      <c r="F502" s="16">
        <v>7.7672391880174135E-2</v>
      </c>
      <c r="G502" s="16">
        <v>4.4126348134239813E-3</v>
      </c>
      <c r="H502" s="16">
        <v>2.7191260663009198E-2</v>
      </c>
      <c r="I502" s="16">
        <v>-2.583599386486753E-2</v>
      </c>
      <c r="J502" s="16">
        <v>1.7983611799122065E-3</v>
      </c>
      <c r="K502" s="16">
        <v>-5.0603430049680556E-2</v>
      </c>
      <c r="L502" s="16">
        <v>1.5504835598703713E-2</v>
      </c>
      <c r="M502" s="16">
        <v>-3.4618431436953569E-2</v>
      </c>
      <c r="N502" s="16">
        <v>-4.061291784830634E-2</v>
      </c>
      <c r="O502" s="16">
        <v>5.4481387379830947E-3</v>
      </c>
      <c r="P502" s="16">
        <v>-7.2326880466870337E-3</v>
      </c>
      <c r="Q502" s="16">
        <v>2.4376268765520893E-2</v>
      </c>
      <c r="R502" s="16">
        <v>6.5165843605891505E-2</v>
      </c>
      <c r="S502" s="16">
        <v>-1.9849422681842452E-3</v>
      </c>
      <c r="T502" s="16">
        <v>4.9497276159432982E-3</v>
      </c>
      <c r="U502" s="16">
        <v>5.8293720371077754E-3</v>
      </c>
      <c r="V502" s="16">
        <v>-5.1175074224186906E-2</v>
      </c>
      <c r="W502" s="16">
        <v>-0.22189285890861477</v>
      </c>
      <c r="X502" s="16">
        <v>-7.8214468556770125E-2</v>
      </c>
      <c r="Y502" s="16">
        <v>4.212487639189421E-3</v>
      </c>
      <c r="Z502" s="16">
        <v>1.1722908826813587E-2</v>
      </c>
      <c r="AA502" s="16">
        <v>3.4766172393744139E-2</v>
      </c>
      <c r="AB502" s="16">
        <v>4.4387183683051397E-2</v>
      </c>
      <c r="AC502" s="16">
        <v>-1.1938628582639511E-2</v>
      </c>
      <c r="AD502" s="16">
        <v>2.6414849026005792E-2</v>
      </c>
      <c r="AE502" s="16">
        <v>8.0976746797667056E-3</v>
      </c>
      <c r="AF502" s="16">
        <v>9.6251570457819083E-3</v>
      </c>
      <c r="AG502" s="16">
        <v>0.14049128625495724</v>
      </c>
      <c r="AH502" s="16">
        <v>4.1709054681333034E-2</v>
      </c>
      <c r="AI502" s="16">
        <v>-3.5092240793657872E-2</v>
      </c>
      <c r="AJ502" s="16">
        <v>0.12605313210083693</v>
      </c>
      <c r="AK502" s="16">
        <v>9.8020972728587938E-3</v>
      </c>
      <c r="AL502" s="16">
        <v>2.081634086836516E-2</v>
      </c>
      <c r="AM502" s="16">
        <v>0.1315249756402819</v>
      </c>
      <c r="AN502" s="16">
        <v>8.1486878049098307E-2</v>
      </c>
      <c r="AO502" s="16">
        <v>6.2157372269196452E-2</v>
      </c>
      <c r="AP502" s="16">
        <v>0.17020533600056087</v>
      </c>
      <c r="AQ502" s="16">
        <v>6.7615556180475933E-2</v>
      </c>
      <c r="AR502" s="16">
        <v>2.0024629838516189E-2</v>
      </c>
      <c r="AS502" s="16">
        <v>4.9603825584033506E-2</v>
      </c>
      <c r="AT502" s="16">
        <v>2.2381498055409815E-2</v>
      </c>
      <c r="AU502" s="16">
        <v>7.0702583565474889E-2</v>
      </c>
      <c r="AV502" s="16">
        <v>-1.4525116015980683E-2</v>
      </c>
      <c r="AW502" s="16">
        <v>6.2353574573006824E-2</v>
      </c>
      <c r="AX502" s="16">
        <v>8.3757349514923363E-2</v>
      </c>
      <c r="AY502" s="16">
        <v>9.5073522036198843E-2</v>
      </c>
      <c r="AZ502" s="16">
        <v>2.3061913124063083E-2</v>
      </c>
      <c r="BA502" s="16">
        <v>-1.4498668923511326E-2</v>
      </c>
      <c r="BB502" s="16">
        <v>2.8774236597570318E-2</v>
      </c>
      <c r="BC502" s="16">
        <v>2.0933531041465198E-2</v>
      </c>
      <c r="BD502" s="16">
        <v>6.1047271702059501E-2</v>
      </c>
      <c r="BE502" s="16">
        <v>3.5450268362476361E-2</v>
      </c>
      <c r="BF502" s="16">
        <v>3.5739308572198626E-2</v>
      </c>
      <c r="BG502" s="16">
        <v>1.9331262015663098E-2</v>
      </c>
      <c r="BH502" s="16">
        <v>7.3378206956454028E-2</v>
      </c>
      <c r="BI502" s="16">
        <v>6.0762111489925476E-2</v>
      </c>
      <c r="BJ502" s="16">
        <v>5.4202562292142299E-2</v>
      </c>
      <c r="BK502" s="16">
        <v>-7.9915488728686274E-3</v>
      </c>
      <c r="BL502" s="16">
        <v>5.1307394517905232E-2</v>
      </c>
      <c r="BM502" s="32">
        <v>1</v>
      </c>
      <c r="BN502" s="16">
        <v>-5.8907333249450577E-2</v>
      </c>
      <c r="BO502" s="16">
        <v>2.9668650854022156E-2</v>
      </c>
      <c r="BP502" s="16">
        <v>-3.3736640262790794E-2</v>
      </c>
      <c r="BQ502" s="16">
        <v>-5.9688931675259758E-2</v>
      </c>
      <c r="BR502" s="16">
        <v>5.968893167525971E-2</v>
      </c>
      <c r="BS502" s="16">
        <v>9.6198388303705435E-3</v>
      </c>
      <c r="BT502" s="16">
        <v>-8.4789552447996797E-2</v>
      </c>
      <c r="BU502" s="29">
        <v>9.2403549491872752E-2</v>
      </c>
    </row>
    <row r="503" spans="2:73" hidden="1" x14ac:dyDescent="0.35">
      <c r="B503" s="10" t="s">
        <v>295</v>
      </c>
      <c r="C503" s="16">
        <v>0.11697559379123593</v>
      </c>
      <c r="D503" s="16">
        <v>4.5850726681758019E-2</v>
      </c>
      <c r="E503" s="16">
        <v>-2.6132478961340629E-2</v>
      </c>
      <c r="F503" s="16">
        <v>4.786863150414692E-2</v>
      </c>
      <c r="G503" s="16">
        <v>-2.9094187152763101E-2</v>
      </c>
      <c r="H503" s="16">
        <v>8.9342245701090325E-2</v>
      </c>
      <c r="I503" s="16">
        <v>6.7740694493329798E-2</v>
      </c>
      <c r="J503" s="16">
        <v>-1.1857282315195989E-2</v>
      </c>
      <c r="K503" s="16">
        <v>5.8921720464260021E-3</v>
      </c>
      <c r="L503" s="16">
        <v>-3.4243295524512253E-2</v>
      </c>
      <c r="M503" s="16">
        <v>0.19713279721176935</v>
      </c>
      <c r="N503" s="16">
        <v>8.3232159941549672E-2</v>
      </c>
      <c r="O503" s="16">
        <v>-1.076064315372552E-2</v>
      </c>
      <c r="P503" s="16">
        <v>5.1882615732973592E-2</v>
      </c>
      <c r="Q503" s="16">
        <v>0.15252968399761263</v>
      </c>
      <c r="R503" s="16">
        <v>0.21755152954446211</v>
      </c>
      <c r="S503" s="16">
        <v>-0.15109688703118479</v>
      </c>
      <c r="T503" s="16">
        <v>0.22047887925705031</v>
      </c>
      <c r="U503" s="16">
        <v>0.17519229654613486</v>
      </c>
      <c r="V503" s="16">
        <v>8.9328495835411404E-3</v>
      </c>
      <c r="W503" s="16">
        <v>-1.4247695881374497E-2</v>
      </c>
      <c r="X503" s="16">
        <v>0.17780352122647403</v>
      </c>
      <c r="Y503" s="16">
        <v>9.8156329924360006E-2</v>
      </c>
      <c r="Z503" s="16">
        <v>9.810526649096328E-2</v>
      </c>
      <c r="AA503" s="16">
        <v>0.25237605825410869</v>
      </c>
      <c r="AB503" s="16">
        <v>-3.258303005212651E-2</v>
      </c>
      <c r="AC503" s="16">
        <v>0.25392639205780398</v>
      </c>
      <c r="AD503" s="16">
        <v>0.16797982384409993</v>
      </c>
      <c r="AE503" s="16">
        <v>-3.4967967257326982E-2</v>
      </c>
      <c r="AF503" s="16">
        <v>0.20174674993146141</v>
      </c>
      <c r="AG503" s="16">
        <v>6.1426601019410844E-3</v>
      </c>
      <c r="AH503" s="16">
        <v>-0.11657941193942778</v>
      </c>
      <c r="AI503" s="16">
        <v>0.1530919900274138</v>
      </c>
      <c r="AJ503" s="16">
        <v>0.11771327636289357</v>
      </c>
      <c r="AK503" s="16">
        <v>1.9964949397857836E-2</v>
      </c>
      <c r="AL503" s="16">
        <v>4.8010818859652825E-3</v>
      </c>
      <c r="AM503" s="16">
        <v>8.4223109504109619E-2</v>
      </c>
      <c r="AN503" s="16">
        <v>9.3882192729424926E-2</v>
      </c>
      <c r="AO503" s="16">
        <v>-2.8871440739362396E-2</v>
      </c>
      <c r="AP503" s="16">
        <v>0.13728019542730949</v>
      </c>
      <c r="AQ503" s="16">
        <v>-1.3159552983552701E-2</v>
      </c>
      <c r="AR503" s="16">
        <v>-3.50282077176296E-2</v>
      </c>
      <c r="AS503" s="16">
        <v>0.22466462667442022</v>
      </c>
      <c r="AT503" s="16">
        <v>0.10065184377402739</v>
      </c>
      <c r="AU503" s="16">
        <v>-3.1962519113917149E-3</v>
      </c>
      <c r="AV503" s="16">
        <v>6.0256159225746571E-2</v>
      </c>
      <c r="AW503" s="16">
        <v>0.1830124597951423</v>
      </c>
      <c r="AX503" s="16">
        <v>9.3785985387417073E-2</v>
      </c>
      <c r="AY503" s="16">
        <v>5.8183535768755366E-2</v>
      </c>
      <c r="AZ503" s="16">
        <v>6.0635852292182602E-2</v>
      </c>
      <c r="BA503" s="16">
        <v>0.2281284540268825</v>
      </c>
      <c r="BB503" s="16">
        <v>0.14410255456267773</v>
      </c>
      <c r="BC503" s="16">
        <v>0.18864628592693827</v>
      </c>
      <c r="BD503" s="16">
        <v>0.15284525848137362</v>
      </c>
      <c r="BE503" s="16">
        <v>1.5315125154099695E-2</v>
      </c>
      <c r="BF503" s="16">
        <v>1.6695670583130894E-2</v>
      </c>
      <c r="BG503" s="16">
        <v>2.038453792700869E-2</v>
      </c>
      <c r="BH503" s="16">
        <v>-1.5959899796877782E-2</v>
      </c>
      <c r="BI503" s="16">
        <v>6.6306047338840712E-2</v>
      </c>
      <c r="BJ503" s="16">
        <v>-6.2600304434388132E-2</v>
      </c>
      <c r="BK503" s="16">
        <v>-1.029851942489679E-2</v>
      </c>
      <c r="BL503" s="16">
        <v>-3.8130955958351684E-3</v>
      </c>
      <c r="BM503" s="16">
        <v>-5.8907333249450577E-2</v>
      </c>
      <c r="BN503" s="32">
        <v>1</v>
      </c>
      <c r="BO503" s="16">
        <v>-2.1497332088989903E-2</v>
      </c>
      <c r="BP503" s="16">
        <v>-1.2621715036925399E-2</v>
      </c>
      <c r="BQ503" s="16">
        <v>-2.455662663853039E-2</v>
      </c>
      <c r="BR503" s="16">
        <v>2.4556626638529495E-2</v>
      </c>
      <c r="BS503" s="16">
        <v>0.13571623617319792</v>
      </c>
      <c r="BT503" s="16">
        <v>0.11127898219675322</v>
      </c>
      <c r="BU503" s="29">
        <v>0.1855591832087376</v>
      </c>
    </row>
    <row r="504" spans="2:73" hidden="1" x14ac:dyDescent="0.35">
      <c r="B504" s="10" t="s">
        <v>75</v>
      </c>
      <c r="C504" s="16">
        <v>-7.683291329865968E-3</v>
      </c>
      <c r="D504" s="16">
        <v>7.8632519175746412E-4</v>
      </c>
      <c r="E504" s="16">
        <v>1.1682748830300254E-3</v>
      </c>
      <c r="F504" s="16">
        <v>3.8067692019184377E-2</v>
      </c>
      <c r="G504" s="16">
        <v>-2.2733016141012242E-2</v>
      </c>
      <c r="H504" s="16">
        <v>2.472619477717445E-2</v>
      </c>
      <c r="I504" s="16">
        <v>9.6107841046332615E-5</v>
      </c>
      <c r="J504" s="16">
        <v>2.295681240271076E-3</v>
      </c>
      <c r="K504" s="16">
        <v>-4.1532452180840118E-2</v>
      </c>
      <c r="L504" s="16">
        <v>3.5184096302021714E-3</v>
      </c>
      <c r="M504" s="16">
        <v>-5.6360923528128701E-2</v>
      </c>
      <c r="N504" s="16">
        <v>-3.3972237443282573E-2</v>
      </c>
      <c r="O504" s="16">
        <v>-0.21693333824803906</v>
      </c>
      <c r="P504" s="16">
        <v>-5.3174446251759225E-2</v>
      </c>
      <c r="Q504" s="16">
        <v>-3.8606774635501766E-2</v>
      </c>
      <c r="R504" s="16">
        <v>-3.1406210500747087E-2</v>
      </c>
      <c r="S504" s="16">
        <v>6.8776806057247133E-2</v>
      </c>
      <c r="T504" s="16">
        <v>-3.4383138736723731E-2</v>
      </c>
      <c r="U504" s="16">
        <v>-1.0286248783081535E-2</v>
      </c>
      <c r="V504" s="16">
        <v>-2.0516757154668927E-2</v>
      </c>
      <c r="W504" s="16">
        <v>1.0529625497978376E-2</v>
      </c>
      <c r="X504" s="16">
        <v>-2.522423830783296E-2</v>
      </c>
      <c r="Y504" s="16">
        <v>-4.7397959869201797E-2</v>
      </c>
      <c r="Z504" s="16">
        <v>-2.9814762021836371E-2</v>
      </c>
      <c r="AA504" s="16">
        <v>-3.9309818269858396E-2</v>
      </c>
      <c r="AB504" s="16">
        <v>5.1648639166506909E-2</v>
      </c>
      <c r="AC504" s="16">
        <v>-6.1982866751420188E-2</v>
      </c>
      <c r="AD504" s="16">
        <v>-4.4403693877012443E-2</v>
      </c>
      <c r="AE504" s="16">
        <v>-2.3240157186397215E-2</v>
      </c>
      <c r="AF504" s="16">
        <v>-3.8600827211767143E-2</v>
      </c>
      <c r="AG504" s="16">
        <v>3.5714734749548701E-3</v>
      </c>
      <c r="AH504" s="16">
        <v>4.9397812284377295E-3</v>
      </c>
      <c r="AI504" s="16">
        <v>-2.3836645134508356E-2</v>
      </c>
      <c r="AJ504" s="16">
        <v>-1.8478922431472495E-2</v>
      </c>
      <c r="AK504" s="16">
        <v>-1.1626540839271666E-4</v>
      </c>
      <c r="AL504" s="16">
        <v>2.3590737876573422E-2</v>
      </c>
      <c r="AM504" s="16">
        <v>-2.1095719463122817E-2</v>
      </c>
      <c r="AN504" s="16">
        <v>1.6196874604388855E-2</v>
      </c>
      <c r="AO504" s="16">
        <v>-3.7928707799966834E-3</v>
      </c>
      <c r="AP504" s="16">
        <v>-2.4156395502937149E-3</v>
      </c>
      <c r="AQ504" s="16">
        <v>-2.3047024868617455E-2</v>
      </c>
      <c r="AR504" s="16">
        <v>-7.3665245436255718E-3</v>
      </c>
      <c r="AS504" s="16">
        <v>-1.4289844970850157E-2</v>
      </c>
      <c r="AT504" s="16">
        <v>1.2901448492835196E-3</v>
      </c>
      <c r="AU504" s="16">
        <v>7.7669719987177293E-3</v>
      </c>
      <c r="AV504" s="16">
        <v>6.2340724004380468E-2</v>
      </c>
      <c r="AW504" s="16">
        <v>-5.4094843001515271E-2</v>
      </c>
      <c r="AX504" s="16">
        <v>2.4762884163585287E-2</v>
      </c>
      <c r="AY504" s="16">
        <v>1.4086054430456144E-3</v>
      </c>
      <c r="AZ504" s="16">
        <v>5.1252416926787598E-3</v>
      </c>
      <c r="BA504" s="16">
        <v>-3.1853424102182969E-2</v>
      </c>
      <c r="BB504" s="16">
        <v>-3.3516151585970561E-3</v>
      </c>
      <c r="BC504" s="16">
        <v>-4.3080128102231073E-2</v>
      </c>
      <c r="BD504" s="16">
        <v>-2.7399914412625726E-2</v>
      </c>
      <c r="BE504" s="16">
        <v>-4.7844523292747687E-3</v>
      </c>
      <c r="BF504" s="16">
        <v>-1.6634516787643549E-3</v>
      </c>
      <c r="BG504" s="16">
        <v>-2.6407011989862308E-2</v>
      </c>
      <c r="BH504" s="16">
        <v>-9.5512282383724036E-3</v>
      </c>
      <c r="BI504" s="16">
        <v>-1.8583738987649513E-2</v>
      </c>
      <c r="BJ504" s="16">
        <v>1.8360600139448166E-2</v>
      </c>
      <c r="BK504" s="16">
        <v>3.5396527793930095E-4</v>
      </c>
      <c r="BL504" s="16">
        <v>3.1945760774908551E-2</v>
      </c>
      <c r="BM504" s="16">
        <v>2.9668650854022156E-2</v>
      </c>
      <c r="BN504" s="16">
        <v>-2.1497332088989903E-2</v>
      </c>
      <c r="BO504" s="32">
        <v>1</v>
      </c>
      <c r="BP504" s="16">
        <v>-6.4945502212820465E-3</v>
      </c>
      <c r="BQ504" s="16">
        <v>4.9062624526666236E-3</v>
      </c>
      <c r="BR504" s="16">
        <v>-4.9062624526669211E-3</v>
      </c>
      <c r="BS504" s="16">
        <v>-2.3683579111040614E-2</v>
      </c>
      <c r="BT504" s="16">
        <v>8.4971117836937227E-3</v>
      </c>
      <c r="BU504" s="29">
        <v>-2.1189579640303796E-2</v>
      </c>
    </row>
    <row r="505" spans="2:73" hidden="1" x14ac:dyDescent="0.35">
      <c r="B505" s="10" t="s">
        <v>76</v>
      </c>
      <c r="C505" s="16">
        <v>-1.3584643238322354E-2</v>
      </c>
      <c r="D505" s="16">
        <v>-4.7022760862500063E-3</v>
      </c>
      <c r="E505" s="16">
        <v>1.0157806672941406E-2</v>
      </c>
      <c r="F505" s="16">
        <v>1.2049882225877251E-3</v>
      </c>
      <c r="G505" s="16">
        <v>3.6900339197971036E-3</v>
      </c>
      <c r="H505" s="16">
        <v>2.4875614290360306E-2</v>
      </c>
      <c r="I505" s="16">
        <v>8.4236131011138804E-2</v>
      </c>
      <c r="J505" s="16">
        <v>5.1551659624072536E-2</v>
      </c>
      <c r="K505" s="16">
        <v>1.8786563361975116E-2</v>
      </c>
      <c r="L505" s="16">
        <v>-7.0716866580554857E-3</v>
      </c>
      <c r="M505" s="16">
        <v>3.2904084213619116E-2</v>
      </c>
      <c r="N505" s="16">
        <v>3.5767937246322219E-2</v>
      </c>
      <c r="O505" s="16">
        <v>-1.0932086476797286E-2</v>
      </c>
      <c r="P505" s="16">
        <v>-3.4812791811720746E-3</v>
      </c>
      <c r="Q505" s="16">
        <v>8.2607474130952565E-3</v>
      </c>
      <c r="R505" s="16">
        <v>7.081517178517284E-2</v>
      </c>
      <c r="S505" s="16">
        <v>-3.5108385999398392E-3</v>
      </c>
      <c r="T505" s="16">
        <v>1.239847059544223E-2</v>
      </c>
      <c r="U505" s="16">
        <v>2.1490002226876824E-2</v>
      </c>
      <c r="V505" s="16">
        <v>-1.2993255464570943E-2</v>
      </c>
      <c r="W505" s="16">
        <v>-1.9832413527976222E-2</v>
      </c>
      <c r="X505" s="16">
        <v>3.0252380728542402E-2</v>
      </c>
      <c r="Y505" s="16">
        <v>2.5431680738988376E-2</v>
      </c>
      <c r="Z505" s="16">
        <v>-5.9395785321740844E-3</v>
      </c>
      <c r="AA505" s="16">
        <v>4.2789675047001888E-2</v>
      </c>
      <c r="AB505" s="16">
        <v>2.7243651796463059E-2</v>
      </c>
      <c r="AC505" s="16">
        <v>2.1983145392024932E-2</v>
      </c>
      <c r="AD505" s="16">
        <v>1.5662490558867686E-2</v>
      </c>
      <c r="AE505" s="16">
        <v>2.5060241972269581E-2</v>
      </c>
      <c r="AF505" s="16">
        <v>9.4191505818459471E-4</v>
      </c>
      <c r="AG505" s="16">
        <v>-1.5726948262154702E-2</v>
      </c>
      <c r="AH505" s="16">
        <v>-1.5210737972006734E-2</v>
      </c>
      <c r="AI505" s="16">
        <v>3.4888443009082046E-2</v>
      </c>
      <c r="AJ505" s="16">
        <v>1.3196178616778499E-2</v>
      </c>
      <c r="AK505" s="16">
        <v>-1.4037293578408489E-2</v>
      </c>
      <c r="AL505" s="16">
        <v>-6.0215633527236478E-3</v>
      </c>
      <c r="AM505" s="16">
        <v>3.1371560352079088E-2</v>
      </c>
      <c r="AN505" s="16">
        <v>3.5164427361790603E-2</v>
      </c>
      <c r="AO505" s="16">
        <v>-2.217396057953832E-2</v>
      </c>
      <c r="AP505" s="16">
        <v>5.0239680818272674E-2</v>
      </c>
      <c r="AQ505" s="16">
        <v>-2.5360894315260136E-2</v>
      </c>
      <c r="AR505" s="16">
        <v>3.2872705234090929E-2</v>
      </c>
      <c r="AS505" s="16">
        <v>5.5872128991723523E-2</v>
      </c>
      <c r="AT505" s="16">
        <v>-9.049888212650176E-3</v>
      </c>
      <c r="AU505" s="16">
        <v>4.654385993628242E-2</v>
      </c>
      <c r="AV505" s="16">
        <v>2.6588907230914883E-2</v>
      </c>
      <c r="AW505" s="16">
        <v>5.1762372779148073E-2</v>
      </c>
      <c r="AX505" s="16">
        <v>3.6907077159843989E-2</v>
      </c>
      <c r="AY505" s="16">
        <v>4.6357102497719967E-2</v>
      </c>
      <c r="AZ505" s="16">
        <v>3.1825140526053348E-2</v>
      </c>
      <c r="BA505" s="16">
        <v>5.1734243249525738E-3</v>
      </c>
      <c r="BB505" s="16">
        <v>-6.8262639337856993E-4</v>
      </c>
      <c r="BC505" s="16">
        <v>4.0521730128251728E-2</v>
      </c>
      <c r="BD505" s="16">
        <v>2.7973799823540448E-2</v>
      </c>
      <c r="BE505" s="16">
        <v>1.4788955091543102E-2</v>
      </c>
      <c r="BF505" s="16">
        <v>1.2968242849681939E-2</v>
      </c>
      <c r="BG505" s="16">
        <v>9.2239171085398818E-3</v>
      </c>
      <c r="BH505" s="16">
        <v>2.1011044294297322E-2</v>
      </c>
      <c r="BI505" s="16">
        <v>7.1254884758689019E-2</v>
      </c>
      <c r="BJ505" s="16">
        <v>-2.8887265707142243E-2</v>
      </c>
      <c r="BK505" s="16">
        <v>2.9473795249940014E-2</v>
      </c>
      <c r="BL505" s="16">
        <v>2.3216991793306153E-2</v>
      </c>
      <c r="BM505" s="16">
        <v>-3.3736640262790794E-2</v>
      </c>
      <c r="BN505" s="16">
        <v>-1.2621715036925399E-2</v>
      </c>
      <c r="BO505" s="16">
        <v>-6.4945502212820465E-3</v>
      </c>
      <c r="BP505" s="32">
        <v>1</v>
      </c>
      <c r="BQ505" s="16">
        <v>-0.14572141267538744</v>
      </c>
      <c r="BR505" s="16">
        <v>0.14572141267538627</v>
      </c>
      <c r="BS505" s="16">
        <v>8.226966577096223E-2</v>
      </c>
      <c r="BT505" s="16">
        <v>3.4614159772848957E-2</v>
      </c>
      <c r="BU505" s="29">
        <v>4.643224522381921E-2</v>
      </c>
    </row>
    <row r="506" spans="2:73" hidden="1" x14ac:dyDescent="0.35">
      <c r="B506" s="10" t="s">
        <v>77</v>
      </c>
      <c r="C506" s="16">
        <v>-2.1407037851097217E-2</v>
      </c>
      <c r="D506" s="16">
        <v>1.0486223661899444E-2</v>
      </c>
      <c r="E506" s="16">
        <v>6.7682504039747121E-3</v>
      </c>
      <c r="F506" s="16">
        <v>-1.4261407298531953E-2</v>
      </c>
      <c r="G506" s="16">
        <v>-2.5043235205042386E-2</v>
      </c>
      <c r="H506" s="16">
        <v>-2.8791710003879045E-2</v>
      </c>
      <c r="I506" s="16">
        <v>-1.6689282985913337E-2</v>
      </c>
      <c r="J506" s="16">
        <v>-2.3352538265804194E-2</v>
      </c>
      <c r="K506" s="16">
        <v>-1.0753483400355241E-2</v>
      </c>
      <c r="L506" s="16">
        <v>2.3046324157143805E-3</v>
      </c>
      <c r="M506" s="16">
        <v>-1.1274129351022154E-3</v>
      </c>
      <c r="N506" s="16">
        <v>-1.2346856263653063E-2</v>
      </c>
      <c r="O506" s="16">
        <v>2.2686545713014906E-3</v>
      </c>
      <c r="P506" s="16">
        <v>1.1845608481369977E-2</v>
      </c>
      <c r="Q506" s="16">
        <v>-1.4031914154856691E-2</v>
      </c>
      <c r="R506" s="16">
        <v>-2.7346708327808084E-2</v>
      </c>
      <c r="S506" s="16">
        <v>4.3949745692480703E-2</v>
      </c>
      <c r="T506" s="16">
        <v>-1.3617680001842125E-2</v>
      </c>
      <c r="U506" s="16">
        <v>3.5743247121283309E-2</v>
      </c>
      <c r="V506" s="16">
        <v>1.3339615340117638E-2</v>
      </c>
      <c r="W506" s="16">
        <v>2.7455882692323713E-2</v>
      </c>
      <c r="X506" s="16">
        <v>-1.7647953164045476E-2</v>
      </c>
      <c r="Y506" s="16">
        <v>1.8049104031316997E-2</v>
      </c>
      <c r="Z506" s="16">
        <v>-8.1836393103829983E-3</v>
      </c>
      <c r="AA506" s="16">
        <v>-6.7448132775903558E-3</v>
      </c>
      <c r="AB506" s="16">
        <v>8.053232838010238E-3</v>
      </c>
      <c r="AC506" s="16">
        <v>-3.3660189198725939E-2</v>
      </c>
      <c r="AD506" s="16">
        <v>-2.1460872981548473E-2</v>
      </c>
      <c r="AE506" s="16">
        <v>-6.0288506964751472E-2</v>
      </c>
      <c r="AF506" s="16">
        <v>2.7217252345291262E-2</v>
      </c>
      <c r="AG506" s="16">
        <v>1.4358922393912626E-2</v>
      </c>
      <c r="AH506" s="16">
        <v>3.1705636984887479E-2</v>
      </c>
      <c r="AI506" s="16">
        <v>-4.1258194938761879E-2</v>
      </c>
      <c r="AJ506" s="16">
        <v>-1.4968648018751069E-2</v>
      </c>
      <c r="AK506" s="16">
        <v>1.7118040475922299E-2</v>
      </c>
      <c r="AL506" s="16">
        <v>3.6300918999972315E-2</v>
      </c>
      <c r="AM506" s="16">
        <v>-1.3603770504648475E-2</v>
      </c>
      <c r="AN506" s="16">
        <v>-2.8699913935285204E-2</v>
      </c>
      <c r="AO506" s="16">
        <v>-2.8920879782297997E-2</v>
      </c>
      <c r="AP506" s="16">
        <v>-3.6525819624722858E-2</v>
      </c>
      <c r="AQ506" s="16">
        <v>6.7049137671407827E-2</v>
      </c>
      <c r="AR506" s="16">
        <v>-4.6523881774022183E-2</v>
      </c>
      <c r="AS506" s="16">
        <v>-1.9668840691523574E-2</v>
      </c>
      <c r="AT506" s="16">
        <v>-1.026866886810374E-2</v>
      </c>
      <c r="AU506" s="16">
        <v>-3.6013892833715248E-2</v>
      </c>
      <c r="AV506" s="16">
        <v>3.1687206500654715E-2</v>
      </c>
      <c r="AW506" s="16">
        <v>2.0465486519762139E-3</v>
      </c>
      <c r="AX506" s="16">
        <v>-3.4516354302174611E-2</v>
      </c>
      <c r="AY506" s="16">
        <v>-2.4095564980699417E-2</v>
      </c>
      <c r="AZ506" s="16">
        <v>6.0287788076564932E-3</v>
      </c>
      <c r="BA506" s="16">
        <v>-9.8729882519315378E-4</v>
      </c>
      <c r="BB506" s="16">
        <v>1.466836264747016E-3</v>
      </c>
      <c r="BC506" s="16">
        <v>-3.9116904112836533E-2</v>
      </c>
      <c r="BD506" s="16">
        <v>-2.7377940418558646E-2</v>
      </c>
      <c r="BE506" s="16">
        <v>-6.4510345171809045E-3</v>
      </c>
      <c r="BF506" s="16">
        <v>-8.8953402235097175E-3</v>
      </c>
      <c r="BG506" s="16">
        <v>1.6057484602023792E-2</v>
      </c>
      <c r="BH506" s="16">
        <v>2.227045100925527E-2</v>
      </c>
      <c r="BI506" s="16">
        <v>-5.7619360142095073E-2</v>
      </c>
      <c r="BJ506" s="16">
        <v>-9.9159369555251141E-3</v>
      </c>
      <c r="BK506" s="16">
        <v>1.8644925404743933E-2</v>
      </c>
      <c r="BL506" s="16">
        <v>1.069410600378371E-2</v>
      </c>
      <c r="BM506" s="16">
        <v>-5.9688931675259758E-2</v>
      </c>
      <c r="BN506" s="16">
        <v>-2.455662663853039E-2</v>
      </c>
      <c r="BO506" s="16">
        <v>4.9062624526666236E-3</v>
      </c>
      <c r="BP506" s="16">
        <v>-0.14572141267538744</v>
      </c>
      <c r="BQ506" s="32">
        <v>1</v>
      </c>
      <c r="BR506" s="16">
        <v>-0.99999999999999967</v>
      </c>
      <c r="BS506" s="16">
        <v>-0.12134934642939969</v>
      </c>
      <c r="BT506" s="16">
        <v>-1.6659945812670017E-2</v>
      </c>
      <c r="BU506" s="29">
        <v>-2.8922585168730419E-2</v>
      </c>
    </row>
    <row r="507" spans="2:73" hidden="1" x14ac:dyDescent="0.35">
      <c r="B507" s="10" t="s">
        <v>265</v>
      </c>
      <c r="C507" s="16">
        <v>2.1407037851093505E-2</v>
      </c>
      <c r="D507" s="16">
        <v>-1.0486223661899396E-2</v>
      </c>
      <c r="E507" s="16">
        <v>-6.7682504039747104E-3</v>
      </c>
      <c r="F507" s="16">
        <v>1.4261407298531885E-2</v>
      </c>
      <c r="G507" s="16">
        <v>2.5043235205041148E-2</v>
      </c>
      <c r="H507" s="16">
        <v>2.8791710003879169E-2</v>
      </c>
      <c r="I507" s="16">
        <v>1.6689282985913639E-2</v>
      </c>
      <c r="J507" s="16">
        <v>2.3352538265803878E-2</v>
      </c>
      <c r="K507" s="16">
        <v>1.0753483400355108E-2</v>
      </c>
      <c r="L507" s="16">
        <v>-2.3046324157141554E-3</v>
      </c>
      <c r="M507" s="16">
        <v>1.1274129351021922E-3</v>
      </c>
      <c r="N507" s="16">
        <v>1.2346856263653158E-2</v>
      </c>
      <c r="O507" s="16">
        <v>-2.2686545713013701E-3</v>
      </c>
      <c r="P507" s="16">
        <v>-1.1845608481369565E-2</v>
      </c>
      <c r="Q507" s="16">
        <v>1.4031914154856518E-2</v>
      </c>
      <c r="R507" s="16">
        <v>2.7346708327807102E-2</v>
      </c>
      <c r="S507" s="16">
        <v>-4.3949745692480682E-2</v>
      </c>
      <c r="T507" s="16">
        <v>1.3617680001842119E-2</v>
      </c>
      <c r="U507" s="16">
        <v>-3.5743247121282733E-2</v>
      </c>
      <c r="V507" s="16">
        <v>-1.3339615340117848E-2</v>
      </c>
      <c r="W507" s="16">
        <v>-2.7455882692323831E-2</v>
      </c>
      <c r="X507" s="16">
        <v>1.7647953164045577E-2</v>
      </c>
      <c r="Y507" s="16">
        <v>-1.8049104031317091E-2</v>
      </c>
      <c r="Z507" s="16">
        <v>8.1836393103829966E-3</v>
      </c>
      <c r="AA507" s="16">
        <v>6.7448132775901814E-3</v>
      </c>
      <c r="AB507" s="16">
        <v>-8.053232838010153E-3</v>
      </c>
      <c r="AC507" s="16">
        <v>3.3660189198725883E-2</v>
      </c>
      <c r="AD507" s="16">
        <v>2.1460872981548626E-2</v>
      </c>
      <c r="AE507" s="16">
        <v>6.0288506964750972E-2</v>
      </c>
      <c r="AF507" s="16">
        <v>-2.7217252345290193E-2</v>
      </c>
      <c r="AG507" s="16">
        <v>-1.4358922393912553E-2</v>
      </c>
      <c r="AH507" s="16">
        <v>-3.1705636984887008E-2</v>
      </c>
      <c r="AI507" s="16">
        <v>4.1258194938761754E-2</v>
      </c>
      <c r="AJ507" s="16">
        <v>1.4968648018750984E-2</v>
      </c>
      <c r="AK507" s="16">
        <v>-1.7118040475923326E-2</v>
      </c>
      <c r="AL507" s="16">
        <v>-3.6300918999969921E-2</v>
      </c>
      <c r="AM507" s="16">
        <v>1.3603770504648427E-2</v>
      </c>
      <c r="AN507" s="16">
        <v>2.8699913935285072E-2</v>
      </c>
      <c r="AO507" s="16">
        <v>2.8920879782299465E-2</v>
      </c>
      <c r="AP507" s="16">
        <v>3.6525819624722719E-2</v>
      </c>
      <c r="AQ507" s="16">
        <v>-6.7049137671407827E-2</v>
      </c>
      <c r="AR507" s="16">
        <v>4.6523881774021801E-2</v>
      </c>
      <c r="AS507" s="16">
        <v>1.9668840691523339E-2</v>
      </c>
      <c r="AT507" s="16">
        <v>1.0268668868103731E-2</v>
      </c>
      <c r="AU507" s="16">
        <v>3.6013892833714721E-2</v>
      </c>
      <c r="AV507" s="16">
        <v>-3.1687206500654583E-2</v>
      </c>
      <c r="AW507" s="16">
        <v>-2.04654865197624E-3</v>
      </c>
      <c r="AX507" s="16">
        <v>3.451635430217366E-2</v>
      </c>
      <c r="AY507" s="16">
        <v>2.4095564980699865E-2</v>
      </c>
      <c r="AZ507" s="16">
        <v>-6.028778807656429E-3</v>
      </c>
      <c r="BA507" s="16">
        <v>9.8729882519311518E-4</v>
      </c>
      <c r="BB507" s="16">
        <v>-1.4668362647470179E-3</v>
      </c>
      <c r="BC507" s="16">
        <v>3.9116904112837109E-2</v>
      </c>
      <c r="BD507" s="16">
        <v>2.7377940418558736E-2</v>
      </c>
      <c r="BE507" s="16">
        <v>6.4510345171815012E-3</v>
      </c>
      <c r="BF507" s="16">
        <v>8.8953402235096117E-3</v>
      </c>
      <c r="BG507" s="16">
        <v>-1.605748460202364E-2</v>
      </c>
      <c r="BH507" s="16">
        <v>-2.2270451009255048E-2</v>
      </c>
      <c r="BI507" s="16">
        <v>5.7619360142094518E-2</v>
      </c>
      <c r="BJ507" s="16">
        <v>9.915936955524807E-3</v>
      </c>
      <c r="BK507" s="16">
        <v>-1.8644925404743679E-2</v>
      </c>
      <c r="BL507" s="16">
        <v>-1.06941060037835E-2</v>
      </c>
      <c r="BM507" s="16">
        <v>5.968893167525971E-2</v>
      </c>
      <c r="BN507" s="16">
        <v>2.4556626638529495E-2</v>
      </c>
      <c r="BO507" s="16">
        <v>-4.9062624526669211E-3</v>
      </c>
      <c r="BP507" s="16">
        <v>0.14572141267538627</v>
      </c>
      <c r="BQ507" s="16">
        <v>-0.99999999999999967</v>
      </c>
      <c r="BR507" s="32">
        <v>1</v>
      </c>
      <c r="BS507" s="16">
        <v>0.12134934642940008</v>
      </c>
      <c r="BT507" s="16">
        <v>1.66599458126701E-2</v>
      </c>
      <c r="BU507" s="29">
        <v>2.8922585168730378E-2</v>
      </c>
    </row>
    <row r="508" spans="2:73" hidden="1" x14ac:dyDescent="0.35">
      <c r="B508" s="10" t="s">
        <v>296</v>
      </c>
      <c r="C508" s="16">
        <v>-3.8258713090967247E-2</v>
      </c>
      <c r="D508" s="16">
        <v>0.16583651133271604</v>
      </c>
      <c r="E508" s="16">
        <v>0.11233588476835989</v>
      </c>
      <c r="F508" s="16">
        <v>2.045212469223778E-2</v>
      </c>
      <c r="G508" s="16">
        <v>3.5161360637615602E-2</v>
      </c>
      <c r="H508" s="16">
        <v>4.5887654677054371E-2</v>
      </c>
      <c r="I508" s="16">
        <v>7.2695163943216262E-2</v>
      </c>
      <c r="J508" s="16">
        <v>2.9141787404156797E-2</v>
      </c>
      <c r="K508" s="16">
        <v>2.0515182206881786E-2</v>
      </c>
      <c r="L508" s="16">
        <v>5.3381568285964597E-2</v>
      </c>
      <c r="M508" s="16">
        <v>0.26759873122479444</v>
      </c>
      <c r="N508" s="16">
        <v>5.3502288004135104E-2</v>
      </c>
      <c r="O508" s="16">
        <v>-5.0071765336761685E-2</v>
      </c>
      <c r="P508" s="16">
        <v>5.0079423626469395E-2</v>
      </c>
      <c r="Q508" s="16">
        <v>9.3836172897240389E-2</v>
      </c>
      <c r="R508" s="16">
        <v>0.33837400405488832</v>
      </c>
      <c r="S508" s="16">
        <v>-0.12790407044423316</v>
      </c>
      <c r="T508" s="16">
        <v>0.34070491367719274</v>
      </c>
      <c r="U508" s="16">
        <v>0.33341239505596787</v>
      </c>
      <c r="V508" s="16">
        <v>6.7144602503794892E-2</v>
      </c>
      <c r="W508" s="16">
        <v>-1.7960455636455738E-3</v>
      </c>
      <c r="X508" s="16">
        <v>0.28909668402039096</v>
      </c>
      <c r="Y508" s="16">
        <v>0.22333567241020333</v>
      </c>
      <c r="Z508" s="16">
        <v>0.15585817387898349</v>
      </c>
      <c r="AA508" s="16">
        <v>0.38664748046101782</v>
      </c>
      <c r="AB508" s="16">
        <v>-5.9662347176159931E-2</v>
      </c>
      <c r="AC508" s="16">
        <v>0.3312738687553376</v>
      </c>
      <c r="AD508" s="16">
        <v>0.3260573995679692</v>
      </c>
      <c r="AE508" s="16">
        <v>9.6468330619417259E-2</v>
      </c>
      <c r="AF508" s="16">
        <v>0.21788280231156396</v>
      </c>
      <c r="AG508" s="16">
        <v>5.5163488116046752E-2</v>
      </c>
      <c r="AH508" s="16">
        <v>-7.6871630562669338E-2</v>
      </c>
      <c r="AI508" s="16">
        <v>0.22516276198584276</v>
      </c>
      <c r="AJ508" s="16">
        <v>0.25586894869410653</v>
      </c>
      <c r="AK508" s="16">
        <v>2.9420099823133785E-2</v>
      </c>
      <c r="AL508" s="16">
        <v>9.6140249165591773E-2</v>
      </c>
      <c r="AM508" s="16">
        <v>0.2081652483451602</v>
      </c>
      <c r="AN508" s="16">
        <v>3.0130900781447818E-2</v>
      </c>
      <c r="AO508" s="16">
        <v>-4.4070615794347616E-2</v>
      </c>
      <c r="AP508" s="16">
        <v>0.17409646721714345</v>
      </c>
      <c r="AQ508" s="16">
        <v>-6.1975631828804457E-3</v>
      </c>
      <c r="AR508" s="16">
        <v>-3.2094295961398497E-2</v>
      </c>
      <c r="AS508" s="16">
        <v>0.23736471366472528</v>
      </c>
      <c r="AT508" s="16">
        <v>7.9540268460501343E-2</v>
      </c>
      <c r="AU508" s="16">
        <v>-4.2929984807350524E-2</v>
      </c>
      <c r="AV508" s="16">
        <v>-5.0646485784640483E-2</v>
      </c>
      <c r="AW508" s="16">
        <v>0.34532795490193258</v>
      </c>
      <c r="AX508" s="16">
        <v>0.1493189634903509</v>
      </c>
      <c r="AY508" s="16">
        <v>8.6659510307944956E-2</v>
      </c>
      <c r="AZ508" s="16">
        <v>0.16851865048820788</v>
      </c>
      <c r="BA508" s="16">
        <v>0.34258952098372758</v>
      </c>
      <c r="BB508" s="16">
        <v>0.25681289278247615</v>
      </c>
      <c r="BC508" s="16">
        <v>0.27929609299487368</v>
      </c>
      <c r="BD508" s="16">
        <v>0.2824422651096824</v>
      </c>
      <c r="BE508" s="16">
        <v>7.1849153713685221E-2</v>
      </c>
      <c r="BF508" s="16">
        <v>6.9441685884774201E-2</v>
      </c>
      <c r="BG508" s="16">
        <v>8.2389886589747691E-2</v>
      </c>
      <c r="BH508" s="16">
        <v>4.4233094247453829E-2</v>
      </c>
      <c r="BI508" s="16">
        <v>0.17153269043282954</v>
      </c>
      <c r="BJ508" s="16">
        <v>-0.11076840643297114</v>
      </c>
      <c r="BK508" s="16">
        <v>1.6355439584023718E-2</v>
      </c>
      <c r="BL508" s="16">
        <v>-2.3868051154079205E-2</v>
      </c>
      <c r="BM508" s="16">
        <v>9.6198388303705435E-3</v>
      </c>
      <c r="BN508" s="16">
        <v>0.13571623617319792</v>
      </c>
      <c r="BO508" s="16">
        <v>-2.3683579111040614E-2</v>
      </c>
      <c r="BP508" s="16">
        <v>8.226966577096223E-2</v>
      </c>
      <c r="BQ508" s="16">
        <v>-0.12134934642939969</v>
      </c>
      <c r="BR508" s="16">
        <v>0.12134934642940008</v>
      </c>
      <c r="BS508" s="32">
        <v>1</v>
      </c>
      <c r="BT508" s="16">
        <v>0.49611876894330548</v>
      </c>
      <c r="BU508" s="29">
        <v>0.36620230295625922</v>
      </c>
    </row>
    <row r="509" spans="2:73" hidden="1" x14ac:dyDescent="0.35">
      <c r="B509" s="10" t="s">
        <v>297</v>
      </c>
      <c r="C509" s="16">
        <v>-4.0938802422366881E-2</v>
      </c>
      <c r="D509" s="16">
        <v>0.12933886139743919</v>
      </c>
      <c r="E509" s="16">
        <v>8.1720611390267456E-2</v>
      </c>
      <c r="F509" s="16">
        <v>3.2650346375735113E-2</v>
      </c>
      <c r="G509" s="16">
        <v>3.6766661438636779E-2</v>
      </c>
      <c r="H509" s="16">
        <v>5.7254814791103122E-2</v>
      </c>
      <c r="I509" s="16">
        <v>8.202465340966332E-2</v>
      </c>
      <c r="J509" s="16">
        <v>7.1465020311627075E-2</v>
      </c>
      <c r="K509" s="16">
        <v>4.5573990294327654E-2</v>
      </c>
      <c r="L509" s="16">
        <v>5.2488038706259059E-2</v>
      </c>
      <c r="M509" s="16">
        <v>0.19384228442665055</v>
      </c>
      <c r="N509" s="16">
        <v>6.7664809740628953E-2</v>
      </c>
      <c r="O509" s="16">
        <v>-1.1641649064292676E-2</v>
      </c>
      <c r="P509" s="16">
        <v>6.1238245277323168E-2</v>
      </c>
      <c r="Q509" s="16">
        <v>8.0164391167713581E-2</v>
      </c>
      <c r="R509" s="16">
        <v>0.23998370896757232</v>
      </c>
      <c r="S509" s="16">
        <v>1.52849580266354E-3</v>
      </c>
      <c r="T509" s="16">
        <v>0.24248494399721707</v>
      </c>
      <c r="U509" s="16">
        <v>0.25737101873691354</v>
      </c>
      <c r="V509" s="16">
        <v>0.10456829185236331</v>
      </c>
      <c r="W509" s="16">
        <v>5.6090986609149893E-2</v>
      </c>
      <c r="X509" s="16">
        <v>0.21619730670013471</v>
      </c>
      <c r="Y509" s="16">
        <v>0.16192561638880235</v>
      </c>
      <c r="Z509" s="16">
        <v>0.10834191354028687</v>
      </c>
      <c r="AA509" s="16">
        <v>0.26595400841485639</v>
      </c>
      <c r="AB509" s="16">
        <v>-1.5577544170609421E-2</v>
      </c>
      <c r="AC509" s="16">
        <v>0.21023427313425455</v>
      </c>
      <c r="AD509" s="16">
        <v>0.23595905097842854</v>
      </c>
      <c r="AE509" s="16">
        <v>7.9071573089194491E-2</v>
      </c>
      <c r="AF509" s="16">
        <v>0.13307244793864537</v>
      </c>
      <c r="AG509" s="16">
        <v>3.2219615980152036E-2</v>
      </c>
      <c r="AH509" s="16">
        <v>-5.3690091724193263E-2</v>
      </c>
      <c r="AI509" s="16">
        <v>0.14756236477430903</v>
      </c>
      <c r="AJ509" s="16">
        <v>0.16238004794826263</v>
      </c>
      <c r="AK509" s="16">
        <v>-5.7838437773955408E-4</v>
      </c>
      <c r="AL509" s="16">
        <v>0.1138132704140104</v>
      </c>
      <c r="AM509" s="16">
        <v>9.2051196054219048E-2</v>
      </c>
      <c r="AN509" s="16">
        <v>4.1189416205837354E-2</v>
      </c>
      <c r="AO509" s="16">
        <v>-5.8190128211234739E-2</v>
      </c>
      <c r="AP509" s="16">
        <v>9.6553236535329892E-2</v>
      </c>
      <c r="AQ509" s="16">
        <v>-4.9831065377752455E-3</v>
      </c>
      <c r="AR509" s="16">
        <v>-7.1931275407520617E-2</v>
      </c>
      <c r="AS509" s="16">
        <v>0.15775864631877159</v>
      </c>
      <c r="AT509" s="16">
        <v>7.2599991097330147E-2</v>
      </c>
      <c r="AU509" s="16">
        <v>-4.4575460496219563E-2</v>
      </c>
      <c r="AV509" s="16">
        <v>-0.12102520274095713</v>
      </c>
      <c r="AW509" s="16">
        <v>0.22156080374723552</v>
      </c>
      <c r="AX509" s="16">
        <v>6.7996647432420634E-2</v>
      </c>
      <c r="AY509" s="16">
        <v>0.1075213827536651</v>
      </c>
      <c r="AZ509" s="16">
        <v>0.22975397405505624</v>
      </c>
      <c r="BA509" s="16">
        <v>0.23478103258190114</v>
      </c>
      <c r="BB509" s="16">
        <v>0.22697974647604363</v>
      </c>
      <c r="BC509" s="16">
        <v>0.21665609074940084</v>
      </c>
      <c r="BD509" s="16">
        <v>0.22456924019322502</v>
      </c>
      <c r="BE509" s="16">
        <v>0.15367358716636351</v>
      </c>
      <c r="BF509" s="16">
        <v>0.14038733068070364</v>
      </c>
      <c r="BG509" s="16">
        <v>6.6627619032465932E-2</v>
      </c>
      <c r="BH509" s="16">
        <v>5.9489337679805951E-2</v>
      </c>
      <c r="BI509" s="16">
        <v>9.4481016029634213E-2</v>
      </c>
      <c r="BJ509" s="16">
        <v>-9.335176109993977E-2</v>
      </c>
      <c r="BK509" s="16">
        <v>1.2236147531656728E-2</v>
      </c>
      <c r="BL509" s="16">
        <v>-9.5247321890657467E-3</v>
      </c>
      <c r="BM509" s="16">
        <v>-8.4789552447996797E-2</v>
      </c>
      <c r="BN509" s="16">
        <v>0.11127898219675322</v>
      </c>
      <c r="BO509" s="16">
        <v>8.4971117836937227E-3</v>
      </c>
      <c r="BP509" s="16">
        <v>3.4614159772848957E-2</v>
      </c>
      <c r="BQ509" s="16">
        <v>-1.6659945812670017E-2</v>
      </c>
      <c r="BR509" s="16">
        <v>1.66599458126701E-2</v>
      </c>
      <c r="BS509" s="16">
        <v>0.49611876894330548</v>
      </c>
      <c r="BT509" s="32">
        <v>1</v>
      </c>
      <c r="BU509" s="29">
        <v>0.25691978864690879</v>
      </c>
    </row>
    <row r="510" spans="2:73" ht="15" thickBot="1" x14ac:dyDescent="0.4">
      <c r="B510" s="27" t="s">
        <v>80</v>
      </c>
      <c r="C510" s="30">
        <v>-8.428413512659505E-2</v>
      </c>
      <c r="D510" s="30">
        <v>0.32460953442313817</v>
      </c>
      <c r="E510" s="30">
        <v>0.33490085154055055</v>
      </c>
      <c r="F510" s="30">
        <v>0.26384335387140639</v>
      </c>
      <c r="G510" s="30">
        <v>4.1035535500049909E-2</v>
      </c>
      <c r="H510" s="30">
        <v>0.26569895740347038</v>
      </c>
      <c r="I510" s="30">
        <v>0.15843700454076115</v>
      </c>
      <c r="J510" s="30">
        <v>1.4314296147248978E-2</v>
      </c>
      <c r="K510" s="30">
        <v>-0.10570015352670577</v>
      </c>
      <c r="L510" s="30">
        <v>-5.1152248179466037E-2</v>
      </c>
      <c r="M510" s="30">
        <v>0.38736932354417652</v>
      </c>
      <c r="N510" s="30">
        <v>0.15339443576665393</v>
      </c>
      <c r="O510" s="30">
        <v>1.3113564863552177E-2</v>
      </c>
      <c r="P510" s="30">
        <v>3.0303241308634616E-2</v>
      </c>
      <c r="Q510" s="30">
        <v>0.26208597358088265</v>
      </c>
      <c r="R510" s="30">
        <v>0.7909816005838044</v>
      </c>
      <c r="S510" s="30">
        <v>-7.7855894048677779E-2</v>
      </c>
      <c r="T510" s="30">
        <v>0.5228973328794968</v>
      </c>
      <c r="U510" s="30">
        <v>0.50710096711138486</v>
      </c>
      <c r="V510" s="30">
        <v>0.15063978231955699</v>
      </c>
      <c r="W510" s="30">
        <v>-5.7022101029428097E-2</v>
      </c>
      <c r="X510" s="30">
        <v>0.28790715956511875</v>
      </c>
      <c r="Y510" s="30">
        <v>0.41794611730055042</v>
      </c>
      <c r="Z510" s="30">
        <v>0.47524131677366394</v>
      </c>
      <c r="AA510" s="30">
        <v>0.68263924165625811</v>
      </c>
      <c r="AB510" s="30">
        <v>1.8899118482413189E-2</v>
      </c>
      <c r="AC510" s="30">
        <v>0.48618908383021975</v>
      </c>
      <c r="AD510" s="30">
        <v>0.58520719917251507</v>
      </c>
      <c r="AE510" s="30">
        <v>0.21260715648557571</v>
      </c>
      <c r="AF510" s="30">
        <v>0.38282429493714826</v>
      </c>
      <c r="AG510" s="30">
        <v>0.38641980624215644</v>
      </c>
      <c r="AH510" s="30">
        <v>-1.1378121450215209E-2</v>
      </c>
      <c r="AI510" s="30">
        <v>0.21447910554696903</v>
      </c>
      <c r="AJ510" s="30">
        <v>0.61358055155919411</v>
      </c>
      <c r="AK510" s="30">
        <v>7.3936438508227481E-2</v>
      </c>
      <c r="AL510" s="30">
        <v>0.24257802077680202</v>
      </c>
      <c r="AM510" s="30">
        <v>0.60585218469191615</v>
      </c>
      <c r="AN510" s="30">
        <v>0.31933380283206586</v>
      </c>
      <c r="AO510" s="30">
        <v>-2.5606130000680162E-2</v>
      </c>
      <c r="AP510" s="30">
        <v>0.70862447761265135</v>
      </c>
      <c r="AQ510" s="30">
        <v>0.22712223313149732</v>
      </c>
      <c r="AR510" s="30">
        <v>-1.6844154297359304E-2</v>
      </c>
      <c r="AS510" s="30">
        <v>0.56066376274844443</v>
      </c>
      <c r="AT510" s="30">
        <v>0.28410767559477829</v>
      </c>
      <c r="AU510" s="30">
        <v>0.16821315430074127</v>
      </c>
      <c r="AV510" s="30">
        <v>-0.13590737084214025</v>
      </c>
      <c r="AW510" s="30">
        <v>0.65959972072865958</v>
      </c>
      <c r="AX510" s="30">
        <v>0.53372315558202454</v>
      </c>
      <c r="AY510" s="30">
        <v>0.46692883675153002</v>
      </c>
      <c r="AZ510" s="30">
        <v>0.43793189844867636</v>
      </c>
      <c r="BA510" s="30">
        <v>0.47017745374048009</v>
      </c>
      <c r="BB510" s="30">
        <v>0.54924675633321518</v>
      </c>
      <c r="BC510" s="30">
        <v>0.64040919725834911</v>
      </c>
      <c r="BD510" s="30">
        <v>0.62343143891836006</v>
      </c>
      <c r="BE510" s="30">
        <v>0.27383907400622637</v>
      </c>
      <c r="BF510" s="30">
        <v>0.26319078447040117</v>
      </c>
      <c r="BG510" s="30">
        <v>0.20895421226481328</v>
      </c>
      <c r="BH510" s="30">
        <v>0.32441344456813104</v>
      </c>
      <c r="BI510" s="30">
        <v>0.31585622711605582</v>
      </c>
      <c r="BJ510" s="30">
        <v>-0.12857795792595633</v>
      </c>
      <c r="BK510" s="30">
        <v>4.4583665335747945E-2</v>
      </c>
      <c r="BL510" s="30">
        <v>0.1114465711429103</v>
      </c>
      <c r="BM510" s="30">
        <v>9.2403549491872752E-2</v>
      </c>
      <c r="BN510" s="30">
        <v>0.1855591832087376</v>
      </c>
      <c r="BO510" s="30">
        <v>-2.1189579640303796E-2</v>
      </c>
      <c r="BP510" s="30">
        <v>4.643224522381921E-2</v>
      </c>
      <c r="BQ510" s="30">
        <v>-2.8922585168730419E-2</v>
      </c>
      <c r="BR510" s="30">
        <v>2.8922585168730378E-2</v>
      </c>
      <c r="BS510" s="30">
        <v>0.36620230295625922</v>
      </c>
      <c r="BT510" s="30">
        <v>0.25691978864690879</v>
      </c>
      <c r="BU510" s="33">
        <v>1</v>
      </c>
    </row>
    <row r="513" spans="2:10" x14ac:dyDescent="0.35">
      <c r="B513" s="4" t="s">
        <v>653</v>
      </c>
    </row>
    <row r="515" spans="2:10" x14ac:dyDescent="0.35">
      <c r="B515" s="9" t="s">
        <v>1829</v>
      </c>
    </row>
    <row r="516" spans="2:10" ht="15" thickBot="1" x14ac:dyDescent="0.4"/>
    <row r="517" spans="2:10" x14ac:dyDescent="0.35">
      <c r="B517" s="46" t="s">
        <v>1831</v>
      </c>
      <c r="C517" s="46" t="s">
        <v>1832</v>
      </c>
      <c r="D517" s="46" t="s">
        <v>659</v>
      </c>
      <c r="E517" s="46" t="s">
        <v>657</v>
      </c>
      <c r="F517" s="46" t="s">
        <v>658</v>
      </c>
      <c r="G517" s="46" t="s">
        <v>1833</v>
      </c>
      <c r="H517" s="46" t="s">
        <v>1834</v>
      </c>
      <c r="I517" s="46" t="s">
        <v>1835</v>
      </c>
      <c r="J517" s="46" t="s">
        <v>1836</v>
      </c>
    </row>
    <row r="518" spans="2:10" ht="15" thickBot="1" x14ac:dyDescent="0.4">
      <c r="B518" s="47">
        <v>2</v>
      </c>
      <c r="C518" s="48" t="s">
        <v>1830</v>
      </c>
      <c r="D518" s="49">
        <v>1806360751.9338953</v>
      </c>
      <c r="E518" s="49">
        <v>0.7141732234458833</v>
      </c>
      <c r="F518" s="50">
        <v>0.71378087371828669</v>
      </c>
      <c r="G518" s="49">
        <v>1227.4545061464137</v>
      </c>
      <c r="H518" s="49">
        <v>31122.283748465976</v>
      </c>
      <c r="I518" s="49">
        <v>31138.142323610082</v>
      </c>
      <c r="J518" s="49">
        <v>0.28661040034179081</v>
      </c>
    </row>
    <row r="519" spans="2:10" x14ac:dyDescent="0.35">
      <c r="B519" s="43" t="s">
        <v>1837</v>
      </c>
    </row>
    <row r="522" spans="2:10" x14ac:dyDescent="0.35">
      <c r="B522" s="9" t="s">
        <v>654</v>
      </c>
    </row>
    <row r="523" spans="2:10" ht="15" thickBot="1" x14ac:dyDescent="0.4"/>
    <row r="524" spans="2:10" x14ac:dyDescent="0.35">
      <c r="B524" s="34" t="s">
        <v>645</v>
      </c>
      <c r="C524" s="35">
        <v>1460</v>
      </c>
    </row>
    <row r="525" spans="2:10" x14ac:dyDescent="0.35">
      <c r="B525" s="10" t="s">
        <v>655</v>
      </c>
      <c r="C525" s="23">
        <v>1460</v>
      </c>
    </row>
    <row r="526" spans="2:10" x14ac:dyDescent="0.35">
      <c r="B526" s="10" t="s">
        <v>656</v>
      </c>
      <c r="C526" s="23">
        <v>1457</v>
      </c>
    </row>
    <row r="527" spans="2:10" x14ac:dyDescent="0.35">
      <c r="B527" s="10" t="s">
        <v>657</v>
      </c>
      <c r="C527" s="16">
        <v>0.7141732234458833</v>
      </c>
    </row>
    <row r="528" spans="2:10" x14ac:dyDescent="0.35">
      <c r="B528" s="10" t="s">
        <v>658</v>
      </c>
      <c r="C528" s="16">
        <v>0.71378087371828669</v>
      </c>
    </row>
    <row r="529" spans="2:8" x14ac:dyDescent="0.35">
      <c r="B529" s="10" t="s">
        <v>659</v>
      </c>
      <c r="C529" s="16">
        <v>1806360751.9338953</v>
      </c>
    </row>
    <row r="530" spans="2:8" x14ac:dyDescent="0.35">
      <c r="B530" s="10" t="s">
        <v>660</v>
      </c>
      <c r="C530" s="16">
        <v>42501.302943955678</v>
      </c>
    </row>
    <row r="531" spans="2:8" x14ac:dyDescent="0.35">
      <c r="B531" s="10" t="s">
        <v>661</v>
      </c>
      <c r="C531" s="16">
        <v>17.766439051837533</v>
      </c>
    </row>
    <row r="532" spans="2:8" x14ac:dyDescent="0.35">
      <c r="B532" s="10" t="s">
        <v>662</v>
      </c>
      <c r="C532" s="16">
        <v>1.9848617836277649</v>
      </c>
    </row>
    <row r="533" spans="2:8" x14ac:dyDescent="0.35">
      <c r="B533" s="10" t="s">
        <v>663</v>
      </c>
      <c r="C533" s="16">
        <v>1227.4545061464137</v>
      </c>
    </row>
    <row r="534" spans="2:8" x14ac:dyDescent="0.35">
      <c r="B534" s="10" t="s">
        <v>664</v>
      </c>
      <c r="C534" s="16">
        <v>31122.283748465976</v>
      </c>
    </row>
    <row r="535" spans="2:8" x14ac:dyDescent="0.35">
      <c r="B535" s="10" t="s">
        <v>665</v>
      </c>
      <c r="C535" s="16">
        <v>31122.300231982459</v>
      </c>
    </row>
    <row r="536" spans="2:8" x14ac:dyDescent="0.35">
      <c r="B536" s="10" t="s">
        <v>666</v>
      </c>
      <c r="C536" s="16">
        <v>31138.142323610082</v>
      </c>
    </row>
    <row r="537" spans="2:8" ht="15" thickBot="1" x14ac:dyDescent="0.4">
      <c r="B537" s="14" t="s">
        <v>667</v>
      </c>
      <c r="C537" s="17">
        <v>0.28700382573690647</v>
      </c>
    </row>
    <row r="540" spans="2:8" x14ac:dyDescent="0.35">
      <c r="B540" s="36" t="s">
        <v>668</v>
      </c>
    </row>
    <row r="541" spans="2:8" ht="15" thickBot="1" x14ac:dyDescent="0.4"/>
    <row r="542" spans="2:8" ht="43.5" x14ac:dyDescent="0.35">
      <c r="B542" s="11" t="s">
        <v>669</v>
      </c>
      <c r="C542" s="12" t="s">
        <v>656</v>
      </c>
      <c r="D542" s="12" t="s">
        <v>670</v>
      </c>
      <c r="E542" s="12" t="s">
        <v>671</v>
      </c>
      <c r="F542" s="12" t="s">
        <v>672</v>
      </c>
      <c r="G542" s="12" t="s">
        <v>673</v>
      </c>
      <c r="H542" s="12" t="s">
        <v>674</v>
      </c>
    </row>
    <row r="543" spans="2:8" x14ac:dyDescent="0.35">
      <c r="B543" s="13" t="s">
        <v>675</v>
      </c>
      <c r="C543" s="15">
        <v>2</v>
      </c>
      <c r="D543" s="15">
        <v>6576043719042.2949</v>
      </c>
      <c r="E543" s="15">
        <v>3288021859521.1475</v>
      </c>
      <c r="F543" s="15">
        <v>1820.2465127749156</v>
      </c>
      <c r="G543" s="37">
        <v>0</v>
      </c>
      <c r="H543" s="40" t="s">
        <v>678</v>
      </c>
    </row>
    <row r="544" spans="2:8" x14ac:dyDescent="0.35">
      <c r="B544" s="10" t="s">
        <v>676</v>
      </c>
      <c r="C544" s="16">
        <v>1457</v>
      </c>
      <c r="D544" s="16">
        <v>2631867615567.6855</v>
      </c>
      <c r="E544" s="16">
        <v>1806360751.9338953</v>
      </c>
      <c r="F544" s="16"/>
      <c r="G544" s="38"/>
      <c r="H544" s="41" t="s">
        <v>679</v>
      </c>
    </row>
    <row r="545" spans="2:9" ht="15" thickBot="1" x14ac:dyDescent="0.4">
      <c r="B545" s="14" t="s">
        <v>677</v>
      </c>
      <c r="C545" s="17">
        <v>1459</v>
      </c>
      <c r="D545" s="17">
        <v>9207911334609.9805</v>
      </c>
      <c r="E545" s="17"/>
      <c r="F545" s="17"/>
      <c r="G545" s="39"/>
      <c r="H545" s="42" t="s">
        <v>679</v>
      </c>
    </row>
    <row r="546" spans="2:9" x14ac:dyDescent="0.35">
      <c r="B546" s="43" t="s">
        <v>680</v>
      </c>
    </row>
    <row r="547" spans="2:9" x14ac:dyDescent="0.35">
      <c r="B547" s="43" t="s">
        <v>681</v>
      </c>
    </row>
    <row r="550" spans="2:9" x14ac:dyDescent="0.35">
      <c r="B550" s="9" t="s">
        <v>682</v>
      </c>
    </row>
    <row r="551" spans="2:9" ht="15" thickBot="1" x14ac:dyDescent="0.4"/>
    <row r="552" spans="2:9" ht="43.5" x14ac:dyDescent="0.35">
      <c r="B552" s="11" t="s">
        <v>669</v>
      </c>
      <c r="C552" s="12" t="s">
        <v>683</v>
      </c>
      <c r="D552" s="12" t="s">
        <v>684</v>
      </c>
      <c r="E552" s="12" t="s">
        <v>685</v>
      </c>
      <c r="F552" s="12" t="s">
        <v>686</v>
      </c>
      <c r="G552" s="12" t="s">
        <v>687</v>
      </c>
      <c r="H552" s="12" t="s">
        <v>688</v>
      </c>
      <c r="I552" s="12" t="s">
        <v>674</v>
      </c>
    </row>
    <row r="553" spans="2:9" x14ac:dyDescent="0.35">
      <c r="B553" s="13" t="s">
        <v>689</v>
      </c>
      <c r="C553" s="15">
        <v>-104092.6696359808</v>
      </c>
      <c r="D553" s="15">
        <v>5045.371627726292</v>
      </c>
      <c r="E553" s="15">
        <v>-20.631318625559874</v>
      </c>
      <c r="F553" s="37">
        <v>3.5677877714510921E-83</v>
      </c>
      <c r="G553" s="15">
        <v>-113989.63784543423</v>
      </c>
      <c r="H553" s="15">
        <v>-94195.701426527361</v>
      </c>
      <c r="I553" s="40" t="s">
        <v>678</v>
      </c>
    </row>
    <row r="554" spans="2:9" x14ac:dyDescent="0.35">
      <c r="B554" s="10" t="s">
        <v>1</v>
      </c>
      <c r="C554" s="16">
        <v>0</v>
      </c>
      <c r="D554" s="16">
        <v>0</v>
      </c>
      <c r="E554" s="16"/>
      <c r="F554" s="38"/>
      <c r="G554" s="16"/>
      <c r="H554" s="16"/>
      <c r="I554" s="41" t="s">
        <v>679</v>
      </c>
    </row>
    <row r="555" spans="2:9" x14ac:dyDescent="0.35">
      <c r="B555" s="10" t="s">
        <v>264</v>
      </c>
      <c r="C555" s="16">
        <v>0</v>
      </c>
      <c r="D555" s="16">
        <v>0</v>
      </c>
      <c r="E555" s="16"/>
      <c r="F555" s="38"/>
      <c r="G555" s="16"/>
      <c r="H555" s="16"/>
      <c r="I555" s="41" t="s">
        <v>679</v>
      </c>
    </row>
    <row r="556" spans="2:9" x14ac:dyDescent="0.35">
      <c r="B556" s="10" t="s">
        <v>3</v>
      </c>
      <c r="C556" s="16">
        <v>0</v>
      </c>
      <c r="D556" s="16">
        <v>0</v>
      </c>
      <c r="E556" s="16"/>
      <c r="F556" s="38"/>
      <c r="G556" s="16"/>
      <c r="H556" s="16"/>
      <c r="I556" s="41" t="s">
        <v>679</v>
      </c>
    </row>
    <row r="557" spans="2:9" x14ac:dyDescent="0.35">
      <c r="B557" s="10" t="s">
        <v>4</v>
      </c>
      <c r="C557" s="16">
        <v>0</v>
      </c>
      <c r="D557" s="16">
        <v>0</v>
      </c>
      <c r="E557" s="16"/>
      <c r="F557" s="38"/>
      <c r="G557" s="16"/>
      <c r="H557" s="16"/>
      <c r="I557" s="41" t="s">
        <v>679</v>
      </c>
    </row>
    <row r="558" spans="2:9" x14ac:dyDescent="0.35">
      <c r="B558" s="10" t="s">
        <v>266</v>
      </c>
      <c r="C558" s="16">
        <v>0</v>
      </c>
      <c r="D558" s="16">
        <v>0</v>
      </c>
      <c r="E558" s="16"/>
      <c r="F558" s="38"/>
      <c r="G558" s="16"/>
      <c r="H558" s="16"/>
      <c r="I558" s="41" t="s">
        <v>679</v>
      </c>
    </row>
    <row r="559" spans="2:9" x14ac:dyDescent="0.35">
      <c r="B559" s="10" t="s">
        <v>267</v>
      </c>
      <c r="C559" s="16">
        <v>0</v>
      </c>
      <c r="D559" s="16">
        <v>0</v>
      </c>
      <c r="E559" s="16"/>
      <c r="F559" s="38"/>
      <c r="G559" s="16"/>
      <c r="H559" s="16"/>
      <c r="I559" s="41" t="s">
        <v>679</v>
      </c>
    </row>
    <row r="560" spans="2:9" x14ac:dyDescent="0.35">
      <c r="B560" s="10" t="s">
        <v>268</v>
      </c>
      <c r="C560" s="16">
        <v>0</v>
      </c>
      <c r="D560" s="16">
        <v>0</v>
      </c>
      <c r="E560" s="16"/>
      <c r="F560" s="38"/>
      <c r="G560" s="16"/>
      <c r="H560" s="16"/>
      <c r="I560" s="41" t="s">
        <v>679</v>
      </c>
    </row>
    <row r="561" spans="2:9" x14ac:dyDescent="0.35">
      <c r="B561" s="10" t="s">
        <v>269</v>
      </c>
      <c r="C561" s="16">
        <v>0</v>
      </c>
      <c r="D561" s="16">
        <v>0</v>
      </c>
      <c r="E561" s="16"/>
      <c r="F561" s="38"/>
      <c r="G561" s="16"/>
      <c r="H561" s="16"/>
      <c r="I561" s="41" t="s">
        <v>679</v>
      </c>
    </row>
    <row r="562" spans="2:9" x14ac:dyDescent="0.35">
      <c r="B562" s="10" t="s">
        <v>270</v>
      </c>
      <c r="C562" s="16">
        <v>0</v>
      </c>
      <c r="D562" s="16">
        <v>0</v>
      </c>
      <c r="E562" s="16"/>
      <c r="F562" s="38"/>
      <c r="G562" s="16"/>
      <c r="H562" s="16"/>
      <c r="I562" s="41" t="s">
        <v>679</v>
      </c>
    </row>
    <row r="563" spans="2:9" x14ac:dyDescent="0.35">
      <c r="B563" s="10" t="s">
        <v>271</v>
      </c>
      <c r="C563" s="16">
        <v>0</v>
      </c>
      <c r="D563" s="16">
        <v>0</v>
      </c>
      <c r="E563" s="16"/>
      <c r="F563" s="38"/>
      <c r="G563" s="16"/>
      <c r="H563" s="16"/>
      <c r="I563" s="41" t="s">
        <v>679</v>
      </c>
    </row>
    <row r="564" spans="2:9" x14ac:dyDescent="0.35">
      <c r="B564" s="10" t="s">
        <v>272</v>
      </c>
      <c r="C564" s="16">
        <v>0</v>
      </c>
      <c r="D564" s="16">
        <v>0</v>
      </c>
      <c r="E564" s="16"/>
      <c r="F564" s="38"/>
      <c r="G564" s="16"/>
      <c r="H564" s="16"/>
      <c r="I564" s="41" t="s">
        <v>679</v>
      </c>
    </row>
    <row r="565" spans="2:9" x14ac:dyDescent="0.35">
      <c r="B565" s="10" t="s">
        <v>273</v>
      </c>
      <c r="C565" s="16">
        <v>0</v>
      </c>
      <c r="D565" s="16">
        <v>0</v>
      </c>
      <c r="E565" s="16"/>
      <c r="F565" s="38"/>
      <c r="G565" s="16"/>
      <c r="H565" s="16"/>
      <c r="I565" s="41" t="s">
        <v>679</v>
      </c>
    </row>
    <row r="566" spans="2:9" x14ac:dyDescent="0.35">
      <c r="B566" s="10" t="s">
        <v>274</v>
      </c>
      <c r="C566" s="16">
        <v>0</v>
      </c>
      <c r="D566" s="16">
        <v>0</v>
      </c>
      <c r="E566" s="16"/>
      <c r="F566" s="38"/>
      <c r="G566" s="16"/>
      <c r="H566" s="16"/>
      <c r="I566" s="41" t="s">
        <v>679</v>
      </c>
    </row>
    <row r="567" spans="2:9" x14ac:dyDescent="0.35">
      <c r="B567" s="10" t="s">
        <v>275</v>
      </c>
      <c r="C567" s="16">
        <v>0</v>
      </c>
      <c r="D567" s="16">
        <v>0</v>
      </c>
      <c r="E567" s="16"/>
      <c r="F567" s="38"/>
      <c r="G567" s="16"/>
      <c r="H567" s="16"/>
      <c r="I567" s="41" t="s">
        <v>679</v>
      </c>
    </row>
    <row r="568" spans="2:9" x14ac:dyDescent="0.35">
      <c r="B568" s="10" t="s">
        <v>276</v>
      </c>
      <c r="C568" s="16">
        <v>0</v>
      </c>
      <c r="D568" s="16">
        <v>0</v>
      </c>
      <c r="E568" s="16"/>
      <c r="F568" s="38"/>
      <c r="G568" s="16"/>
      <c r="H568" s="16"/>
      <c r="I568" s="41" t="s">
        <v>679</v>
      </c>
    </row>
    <row r="569" spans="2:9" x14ac:dyDescent="0.35">
      <c r="B569" s="10" t="s">
        <v>17</v>
      </c>
      <c r="C569" s="16">
        <v>32849.047440625378</v>
      </c>
      <c r="D569" s="16">
        <v>999.19755219807496</v>
      </c>
      <c r="E569" s="16">
        <v>32.875428255766565</v>
      </c>
      <c r="F569" s="38">
        <v>0</v>
      </c>
      <c r="G569" s="16">
        <v>30889.028013171519</v>
      </c>
      <c r="H569" s="16">
        <v>34809.066868079237</v>
      </c>
      <c r="I569" s="41" t="s">
        <v>678</v>
      </c>
    </row>
    <row r="570" spans="2:9" x14ac:dyDescent="0.35">
      <c r="B570" s="10" t="s">
        <v>18</v>
      </c>
      <c r="C570" s="16">
        <v>0</v>
      </c>
      <c r="D570" s="16">
        <v>0</v>
      </c>
      <c r="E570" s="16"/>
      <c r="F570" s="38"/>
      <c r="G570" s="16"/>
      <c r="H570" s="16"/>
      <c r="I570" s="41" t="s">
        <v>679</v>
      </c>
    </row>
    <row r="571" spans="2:9" x14ac:dyDescent="0.35">
      <c r="B571" s="10" t="s">
        <v>19</v>
      </c>
      <c r="C571" s="16">
        <v>0</v>
      </c>
      <c r="D571" s="16">
        <v>0</v>
      </c>
      <c r="E571" s="16"/>
      <c r="F571" s="38"/>
      <c r="G571" s="16"/>
      <c r="H571" s="16"/>
      <c r="I571" s="41" t="s">
        <v>679</v>
      </c>
    </row>
    <row r="572" spans="2:9" x14ac:dyDescent="0.35">
      <c r="B572" s="10" t="s">
        <v>20</v>
      </c>
      <c r="C572" s="16">
        <v>0</v>
      </c>
      <c r="D572" s="16">
        <v>0</v>
      </c>
      <c r="E572" s="16"/>
      <c r="F572" s="38"/>
      <c r="G572" s="16"/>
      <c r="H572" s="16"/>
      <c r="I572" s="41" t="s">
        <v>679</v>
      </c>
    </row>
    <row r="573" spans="2:9" x14ac:dyDescent="0.35">
      <c r="B573" s="10" t="s">
        <v>277</v>
      </c>
      <c r="C573" s="16">
        <v>0</v>
      </c>
      <c r="D573" s="16">
        <v>0</v>
      </c>
      <c r="E573" s="16"/>
      <c r="F573" s="38"/>
      <c r="G573" s="16"/>
      <c r="H573" s="16"/>
      <c r="I573" s="41" t="s">
        <v>679</v>
      </c>
    </row>
    <row r="574" spans="2:9" x14ac:dyDescent="0.35">
      <c r="B574" s="10" t="s">
        <v>278</v>
      </c>
      <c r="C574" s="16">
        <v>0</v>
      </c>
      <c r="D574" s="16">
        <v>0</v>
      </c>
      <c r="E574" s="16"/>
      <c r="F574" s="38"/>
      <c r="G574" s="16"/>
      <c r="H574" s="16"/>
      <c r="I574" s="41" t="s">
        <v>679</v>
      </c>
    </row>
    <row r="575" spans="2:9" x14ac:dyDescent="0.35">
      <c r="B575" s="10" t="s">
        <v>279</v>
      </c>
      <c r="C575" s="16">
        <v>0</v>
      </c>
      <c r="D575" s="16">
        <v>0</v>
      </c>
      <c r="E575" s="16"/>
      <c r="F575" s="38"/>
      <c r="G575" s="16"/>
      <c r="H575" s="16"/>
      <c r="I575" s="41" t="s">
        <v>679</v>
      </c>
    </row>
    <row r="576" spans="2:9" x14ac:dyDescent="0.35">
      <c r="B576" s="10" t="s">
        <v>280</v>
      </c>
      <c r="C576" s="16">
        <v>0</v>
      </c>
      <c r="D576" s="16">
        <v>0</v>
      </c>
      <c r="E576" s="16"/>
      <c r="F576" s="38"/>
      <c r="G576" s="16"/>
      <c r="H576" s="16"/>
      <c r="I576" s="41" t="s">
        <v>679</v>
      </c>
    </row>
    <row r="577" spans="2:9" x14ac:dyDescent="0.35">
      <c r="B577" s="10" t="s">
        <v>26</v>
      </c>
      <c r="C577" s="16">
        <v>0</v>
      </c>
      <c r="D577" s="16">
        <v>0</v>
      </c>
      <c r="E577" s="16"/>
      <c r="F577" s="38"/>
      <c r="G577" s="16"/>
      <c r="H577" s="16"/>
      <c r="I577" s="41" t="s">
        <v>679</v>
      </c>
    </row>
    <row r="578" spans="2:9" x14ac:dyDescent="0.35">
      <c r="B578" s="10" t="s">
        <v>281</v>
      </c>
      <c r="C578" s="16">
        <v>0</v>
      </c>
      <c r="D578" s="16">
        <v>0</v>
      </c>
      <c r="E578" s="16"/>
      <c r="F578" s="38"/>
      <c r="G578" s="16"/>
      <c r="H578" s="16"/>
      <c r="I578" s="41" t="s">
        <v>679</v>
      </c>
    </row>
    <row r="579" spans="2:9" x14ac:dyDescent="0.35">
      <c r="B579" s="10" t="s">
        <v>282</v>
      </c>
      <c r="C579" s="16">
        <v>0</v>
      </c>
      <c r="D579" s="16">
        <v>0</v>
      </c>
      <c r="E579" s="16"/>
      <c r="F579" s="38"/>
      <c r="G579" s="16"/>
      <c r="H579" s="16"/>
      <c r="I579" s="41" t="s">
        <v>679</v>
      </c>
    </row>
    <row r="580" spans="2:9" x14ac:dyDescent="0.35">
      <c r="B580" s="10" t="s">
        <v>283</v>
      </c>
      <c r="C580" s="16">
        <v>0</v>
      </c>
      <c r="D580" s="16">
        <v>0</v>
      </c>
      <c r="E580" s="16"/>
      <c r="F580" s="38"/>
      <c r="G580" s="16"/>
      <c r="H580" s="16"/>
      <c r="I580" s="41" t="s">
        <v>679</v>
      </c>
    </row>
    <row r="581" spans="2:9" x14ac:dyDescent="0.35">
      <c r="B581" s="10" t="s">
        <v>284</v>
      </c>
      <c r="C581" s="16">
        <v>0</v>
      </c>
      <c r="D581" s="16">
        <v>0</v>
      </c>
      <c r="E581" s="16"/>
      <c r="F581" s="38"/>
      <c r="G581" s="16"/>
      <c r="H581" s="16"/>
      <c r="I581" s="41" t="s">
        <v>679</v>
      </c>
    </row>
    <row r="582" spans="2:9" x14ac:dyDescent="0.35">
      <c r="B582" s="10" t="s">
        <v>285</v>
      </c>
      <c r="C582" s="16">
        <v>0</v>
      </c>
      <c r="D582" s="16">
        <v>0</v>
      </c>
      <c r="E582" s="16"/>
      <c r="F582" s="38"/>
      <c r="G582" s="16"/>
      <c r="H582" s="16"/>
      <c r="I582" s="41" t="s">
        <v>679</v>
      </c>
    </row>
    <row r="583" spans="2:9" x14ac:dyDescent="0.35">
      <c r="B583" s="10" t="s">
        <v>286</v>
      </c>
      <c r="C583" s="16">
        <v>0</v>
      </c>
      <c r="D583" s="16">
        <v>0</v>
      </c>
      <c r="E583" s="16"/>
      <c r="F583" s="38"/>
      <c r="G583" s="16"/>
      <c r="H583" s="16"/>
      <c r="I583" s="41" t="s">
        <v>679</v>
      </c>
    </row>
    <row r="584" spans="2:9" x14ac:dyDescent="0.35">
      <c r="B584" s="10" t="s">
        <v>34</v>
      </c>
      <c r="C584" s="16">
        <v>0</v>
      </c>
      <c r="D584" s="16">
        <v>0</v>
      </c>
      <c r="E584" s="16"/>
      <c r="F584" s="38"/>
      <c r="G584" s="16"/>
      <c r="H584" s="16"/>
      <c r="I584" s="41" t="s">
        <v>679</v>
      </c>
    </row>
    <row r="585" spans="2:9" x14ac:dyDescent="0.35">
      <c r="B585" s="10" t="s">
        <v>36</v>
      </c>
      <c r="C585" s="16">
        <v>0</v>
      </c>
      <c r="D585" s="16">
        <v>0</v>
      </c>
      <c r="E585" s="16"/>
      <c r="F585" s="38"/>
      <c r="G585" s="16"/>
      <c r="H585" s="16"/>
      <c r="I585" s="41" t="s">
        <v>679</v>
      </c>
    </row>
    <row r="586" spans="2:9" x14ac:dyDescent="0.35">
      <c r="B586" s="10" t="s">
        <v>37</v>
      </c>
      <c r="C586" s="16">
        <v>0</v>
      </c>
      <c r="D586" s="16">
        <v>0</v>
      </c>
      <c r="E586" s="16"/>
      <c r="F586" s="38"/>
      <c r="G586" s="16"/>
      <c r="H586" s="16"/>
      <c r="I586" s="41" t="s">
        <v>679</v>
      </c>
    </row>
    <row r="587" spans="2:9" x14ac:dyDescent="0.35">
      <c r="B587" s="10" t="s">
        <v>38</v>
      </c>
      <c r="C587" s="16">
        <v>0</v>
      </c>
      <c r="D587" s="16">
        <v>0</v>
      </c>
      <c r="E587" s="16"/>
      <c r="F587" s="38"/>
      <c r="G587" s="16"/>
      <c r="H587" s="16"/>
      <c r="I587" s="41" t="s">
        <v>679</v>
      </c>
    </row>
    <row r="588" spans="2:9" x14ac:dyDescent="0.35">
      <c r="B588" s="10" t="s">
        <v>287</v>
      </c>
      <c r="C588" s="16">
        <v>0</v>
      </c>
      <c r="D588" s="16">
        <v>0</v>
      </c>
      <c r="E588" s="16"/>
      <c r="F588" s="38"/>
      <c r="G588" s="16"/>
      <c r="H588" s="16"/>
      <c r="I588" s="41" t="s">
        <v>679</v>
      </c>
    </row>
    <row r="589" spans="2:9" x14ac:dyDescent="0.35">
      <c r="B589" s="10" t="s">
        <v>288</v>
      </c>
      <c r="C589" s="16">
        <v>0</v>
      </c>
      <c r="D589" s="16">
        <v>0</v>
      </c>
      <c r="E589" s="16"/>
      <c r="F589" s="38"/>
      <c r="G589" s="16"/>
      <c r="H589" s="16"/>
      <c r="I589" s="41" t="s">
        <v>679</v>
      </c>
    </row>
    <row r="590" spans="2:9" x14ac:dyDescent="0.35">
      <c r="B590" s="10" t="s">
        <v>43</v>
      </c>
      <c r="C590" s="16">
        <v>0</v>
      </c>
      <c r="D590" s="16">
        <v>0</v>
      </c>
      <c r="E590" s="16"/>
      <c r="F590" s="38"/>
      <c r="G590" s="16"/>
      <c r="H590" s="16"/>
      <c r="I590" s="41" t="s">
        <v>679</v>
      </c>
    </row>
    <row r="591" spans="2:9" x14ac:dyDescent="0.35">
      <c r="B591" s="10" t="s">
        <v>44</v>
      </c>
      <c r="C591" s="16">
        <v>0</v>
      </c>
      <c r="D591" s="16">
        <v>0</v>
      </c>
      <c r="E591" s="16"/>
      <c r="F591" s="38"/>
      <c r="G591" s="16"/>
      <c r="H591" s="16"/>
      <c r="I591" s="41" t="s">
        <v>679</v>
      </c>
    </row>
    <row r="592" spans="2:9" x14ac:dyDescent="0.35">
      <c r="B592" s="10" t="s">
        <v>45</v>
      </c>
      <c r="C592" s="16">
        <v>0</v>
      </c>
      <c r="D592" s="16">
        <v>0</v>
      </c>
      <c r="E592" s="16"/>
      <c r="F592" s="38"/>
      <c r="G592" s="16"/>
      <c r="H592" s="16"/>
      <c r="I592" s="41" t="s">
        <v>679</v>
      </c>
    </row>
    <row r="593" spans="2:9" x14ac:dyDescent="0.35">
      <c r="B593" s="10" t="s">
        <v>46</v>
      </c>
      <c r="C593" s="16">
        <v>55.862225906607328</v>
      </c>
      <c r="D593" s="16">
        <v>2.629758993476393</v>
      </c>
      <c r="E593" s="16">
        <v>21.242336672365788</v>
      </c>
      <c r="F593" s="38">
        <v>0</v>
      </c>
      <c r="G593" s="16">
        <v>50.703707748314777</v>
      </c>
      <c r="H593" s="16">
        <v>61.02074406489988</v>
      </c>
      <c r="I593" s="41" t="s">
        <v>678</v>
      </c>
    </row>
    <row r="594" spans="2:9" x14ac:dyDescent="0.35">
      <c r="B594" s="10" t="s">
        <v>47</v>
      </c>
      <c r="C594" s="16">
        <v>0</v>
      </c>
      <c r="D594" s="16">
        <v>0</v>
      </c>
      <c r="E594" s="16"/>
      <c r="F594" s="38"/>
      <c r="G594" s="16"/>
      <c r="H594" s="16"/>
      <c r="I594" s="41" t="s">
        <v>679</v>
      </c>
    </row>
    <row r="595" spans="2:9" x14ac:dyDescent="0.35">
      <c r="B595" s="10" t="s">
        <v>48</v>
      </c>
      <c r="C595" s="16">
        <v>0</v>
      </c>
      <c r="D595" s="16">
        <v>0</v>
      </c>
      <c r="E595" s="16"/>
      <c r="F595" s="38"/>
      <c r="G595" s="16"/>
      <c r="H595" s="16"/>
      <c r="I595" s="41" t="s">
        <v>679</v>
      </c>
    </row>
    <row r="596" spans="2:9" x14ac:dyDescent="0.35">
      <c r="B596" s="10" t="s">
        <v>49</v>
      </c>
      <c r="C596" s="16">
        <v>0</v>
      </c>
      <c r="D596" s="16">
        <v>0</v>
      </c>
      <c r="E596" s="16"/>
      <c r="F596" s="38"/>
      <c r="G596" s="16"/>
      <c r="H596" s="16"/>
      <c r="I596" s="41" t="s">
        <v>679</v>
      </c>
    </row>
    <row r="597" spans="2:9" x14ac:dyDescent="0.35">
      <c r="B597" s="10" t="s">
        <v>50</v>
      </c>
      <c r="C597" s="16">
        <v>0</v>
      </c>
      <c r="D597" s="16">
        <v>0</v>
      </c>
      <c r="E597" s="16"/>
      <c r="F597" s="38"/>
      <c r="G597" s="16"/>
      <c r="H597" s="16"/>
      <c r="I597" s="41" t="s">
        <v>679</v>
      </c>
    </row>
    <row r="598" spans="2:9" x14ac:dyDescent="0.35">
      <c r="B598" s="10" t="s">
        <v>51</v>
      </c>
      <c r="C598" s="16">
        <v>0</v>
      </c>
      <c r="D598" s="16">
        <v>0</v>
      </c>
      <c r="E598" s="16"/>
      <c r="F598" s="38"/>
      <c r="G598" s="16"/>
      <c r="H598" s="16"/>
      <c r="I598" s="41" t="s">
        <v>679</v>
      </c>
    </row>
    <row r="599" spans="2:9" x14ac:dyDescent="0.35">
      <c r="B599" s="10" t="s">
        <v>52</v>
      </c>
      <c r="C599" s="16">
        <v>0</v>
      </c>
      <c r="D599" s="16">
        <v>0</v>
      </c>
      <c r="E599" s="16"/>
      <c r="F599" s="38"/>
      <c r="G599" s="16"/>
      <c r="H599" s="16"/>
      <c r="I599" s="41" t="s">
        <v>679</v>
      </c>
    </row>
    <row r="600" spans="2:9" x14ac:dyDescent="0.35">
      <c r="B600" s="10" t="s">
        <v>289</v>
      </c>
      <c r="C600" s="16">
        <v>0</v>
      </c>
      <c r="D600" s="16">
        <v>0</v>
      </c>
      <c r="E600" s="16"/>
      <c r="F600" s="38"/>
      <c r="G600" s="16"/>
      <c r="H600" s="16"/>
      <c r="I600" s="41" t="s">
        <v>679</v>
      </c>
    </row>
    <row r="601" spans="2:9" x14ac:dyDescent="0.35">
      <c r="B601" s="10" t="s">
        <v>54</v>
      </c>
      <c r="C601" s="16">
        <v>0</v>
      </c>
      <c r="D601" s="16">
        <v>0</v>
      </c>
      <c r="E601" s="16"/>
      <c r="F601" s="38"/>
      <c r="G601" s="16"/>
      <c r="H601" s="16"/>
      <c r="I601" s="41" t="s">
        <v>679</v>
      </c>
    </row>
    <row r="602" spans="2:9" x14ac:dyDescent="0.35">
      <c r="B602" s="10" t="s">
        <v>56</v>
      </c>
      <c r="C602" s="16">
        <v>0</v>
      </c>
      <c r="D602" s="16">
        <v>0</v>
      </c>
      <c r="E602" s="16"/>
      <c r="F602" s="38"/>
      <c r="G602" s="16"/>
      <c r="H602" s="16"/>
      <c r="I602" s="41" t="s">
        <v>679</v>
      </c>
    </row>
    <row r="603" spans="2:9" x14ac:dyDescent="0.35">
      <c r="B603" s="10" t="s">
        <v>290</v>
      </c>
      <c r="C603" s="16">
        <v>0</v>
      </c>
      <c r="D603" s="16">
        <v>0</v>
      </c>
      <c r="E603" s="16"/>
      <c r="F603" s="38"/>
      <c r="G603" s="16"/>
      <c r="H603" s="16"/>
      <c r="I603" s="41" t="s">
        <v>679</v>
      </c>
    </row>
    <row r="604" spans="2:9" x14ac:dyDescent="0.35">
      <c r="B604" s="10" t="s">
        <v>59</v>
      </c>
      <c r="C604" s="16">
        <v>0</v>
      </c>
      <c r="D604" s="16">
        <v>0</v>
      </c>
      <c r="E604" s="16"/>
      <c r="F604" s="38"/>
      <c r="G604" s="16"/>
      <c r="H604" s="16"/>
      <c r="I604" s="41" t="s">
        <v>679</v>
      </c>
    </row>
    <row r="605" spans="2:9" x14ac:dyDescent="0.35">
      <c r="B605" s="10" t="s">
        <v>291</v>
      </c>
      <c r="C605" s="16">
        <v>0</v>
      </c>
      <c r="D605" s="16">
        <v>0</v>
      </c>
      <c r="E605" s="16"/>
      <c r="F605" s="38"/>
      <c r="G605" s="16"/>
      <c r="H605" s="16"/>
      <c r="I605" s="41" t="s">
        <v>679</v>
      </c>
    </row>
    <row r="606" spans="2:9" x14ac:dyDescent="0.35">
      <c r="B606" s="10" t="s">
        <v>61</v>
      </c>
      <c r="C606" s="16">
        <v>0</v>
      </c>
      <c r="D606" s="16">
        <v>0</v>
      </c>
      <c r="E606" s="16"/>
      <c r="F606" s="38"/>
      <c r="G606" s="16"/>
      <c r="H606" s="16"/>
      <c r="I606" s="41" t="s">
        <v>679</v>
      </c>
    </row>
    <row r="607" spans="2:9" x14ac:dyDescent="0.35">
      <c r="B607" s="10" t="s">
        <v>62</v>
      </c>
      <c r="C607" s="16">
        <v>0</v>
      </c>
      <c r="D607" s="16">
        <v>0</v>
      </c>
      <c r="E607" s="16"/>
      <c r="F607" s="38"/>
      <c r="G607" s="16"/>
      <c r="H607" s="16"/>
      <c r="I607" s="41" t="s">
        <v>679</v>
      </c>
    </row>
    <row r="608" spans="2:9" x14ac:dyDescent="0.35">
      <c r="B608" s="10" t="s">
        <v>292</v>
      </c>
      <c r="C608" s="16">
        <v>0</v>
      </c>
      <c r="D608" s="16">
        <v>0</v>
      </c>
      <c r="E608" s="16"/>
      <c r="F608" s="38"/>
      <c r="G608" s="16"/>
      <c r="H608" s="16"/>
      <c r="I608" s="41" t="s">
        <v>679</v>
      </c>
    </row>
    <row r="609" spans="2:9" x14ac:dyDescent="0.35">
      <c r="B609" s="10" t="s">
        <v>293</v>
      </c>
      <c r="C609" s="16">
        <v>0</v>
      </c>
      <c r="D609" s="16">
        <v>0</v>
      </c>
      <c r="E609" s="16"/>
      <c r="F609" s="38"/>
      <c r="G609" s="16"/>
      <c r="H609" s="16"/>
      <c r="I609" s="41" t="s">
        <v>679</v>
      </c>
    </row>
    <row r="610" spans="2:9" x14ac:dyDescent="0.35">
      <c r="B610" s="10" t="s">
        <v>294</v>
      </c>
      <c r="C610" s="16">
        <v>0</v>
      </c>
      <c r="D610" s="16">
        <v>0</v>
      </c>
      <c r="E610" s="16"/>
      <c r="F610" s="38"/>
      <c r="G610" s="16"/>
      <c r="H610" s="16"/>
      <c r="I610" s="41" t="s">
        <v>679</v>
      </c>
    </row>
    <row r="611" spans="2:9" x14ac:dyDescent="0.35">
      <c r="B611" s="10" t="s">
        <v>66</v>
      </c>
      <c r="C611" s="16">
        <v>0</v>
      </c>
      <c r="D611" s="16">
        <v>0</v>
      </c>
      <c r="E611" s="16"/>
      <c r="F611" s="38"/>
      <c r="G611" s="16"/>
      <c r="H611" s="16"/>
      <c r="I611" s="41" t="s">
        <v>679</v>
      </c>
    </row>
    <row r="612" spans="2:9" x14ac:dyDescent="0.35">
      <c r="B612" s="10" t="s">
        <v>67</v>
      </c>
      <c r="C612" s="16">
        <v>0</v>
      </c>
      <c r="D612" s="16">
        <v>0</v>
      </c>
      <c r="E612" s="16"/>
      <c r="F612" s="38"/>
      <c r="G612" s="16"/>
      <c r="H612" s="16"/>
      <c r="I612" s="41" t="s">
        <v>679</v>
      </c>
    </row>
    <row r="613" spans="2:9" x14ac:dyDescent="0.35">
      <c r="B613" s="10" t="s">
        <v>68</v>
      </c>
      <c r="C613" s="16">
        <v>0</v>
      </c>
      <c r="D613" s="16">
        <v>0</v>
      </c>
      <c r="E613" s="16"/>
      <c r="F613" s="38"/>
      <c r="G613" s="16"/>
      <c r="H613" s="16"/>
      <c r="I613" s="41" t="s">
        <v>679</v>
      </c>
    </row>
    <row r="614" spans="2:9" x14ac:dyDescent="0.35">
      <c r="B614" s="10" t="s">
        <v>69</v>
      </c>
      <c r="C614" s="16">
        <v>0</v>
      </c>
      <c r="D614" s="16">
        <v>0</v>
      </c>
      <c r="E614" s="16"/>
      <c r="F614" s="38"/>
      <c r="G614" s="16"/>
      <c r="H614" s="16"/>
      <c r="I614" s="41" t="s">
        <v>679</v>
      </c>
    </row>
    <row r="615" spans="2:9" x14ac:dyDescent="0.35">
      <c r="B615" s="10" t="s">
        <v>70</v>
      </c>
      <c r="C615" s="16">
        <v>0</v>
      </c>
      <c r="D615" s="16">
        <v>0</v>
      </c>
      <c r="E615" s="16"/>
      <c r="F615" s="38"/>
      <c r="G615" s="16"/>
      <c r="H615" s="16"/>
      <c r="I615" s="41" t="s">
        <v>679</v>
      </c>
    </row>
    <row r="616" spans="2:9" x14ac:dyDescent="0.35">
      <c r="B616" s="10" t="s">
        <v>71</v>
      </c>
      <c r="C616" s="16">
        <v>0</v>
      </c>
      <c r="D616" s="16">
        <v>0</v>
      </c>
      <c r="E616" s="16"/>
      <c r="F616" s="38"/>
      <c r="G616" s="16"/>
      <c r="H616" s="16"/>
      <c r="I616" s="41" t="s">
        <v>679</v>
      </c>
    </row>
    <row r="617" spans="2:9" x14ac:dyDescent="0.35">
      <c r="B617" s="10" t="s">
        <v>295</v>
      </c>
      <c r="C617" s="16">
        <v>0</v>
      </c>
      <c r="D617" s="16">
        <v>0</v>
      </c>
      <c r="E617" s="16"/>
      <c r="F617" s="38"/>
      <c r="G617" s="16"/>
      <c r="H617" s="16"/>
      <c r="I617" s="41" t="s">
        <v>679</v>
      </c>
    </row>
    <row r="618" spans="2:9" x14ac:dyDescent="0.35">
      <c r="B618" s="10" t="s">
        <v>75</v>
      </c>
      <c r="C618" s="16">
        <v>0</v>
      </c>
      <c r="D618" s="16">
        <v>0</v>
      </c>
      <c r="E618" s="16"/>
      <c r="F618" s="38"/>
      <c r="G618" s="16"/>
      <c r="H618" s="16"/>
      <c r="I618" s="41" t="s">
        <v>679</v>
      </c>
    </row>
    <row r="619" spans="2:9" x14ac:dyDescent="0.35">
      <c r="B619" s="10" t="s">
        <v>76</v>
      </c>
      <c r="C619" s="16">
        <v>0</v>
      </c>
      <c r="D619" s="16">
        <v>0</v>
      </c>
      <c r="E619" s="16"/>
      <c r="F619" s="38"/>
      <c r="G619" s="16"/>
      <c r="H619" s="16"/>
      <c r="I619" s="41" t="s">
        <v>679</v>
      </c>
    </row>
    <row r="620" spans="2:9" x14ac:dyDescent="0.35">
      <c r="B620" s="10" t="s">
        <v>77</v>
      </c>
      <c r="C620" s="16">
        <v>0</v>
      </c>
      <c r="D620" s="16">
        <v>0</v>
      </c>
      <c r="E620" s="16"/>
      <c r="F620" s="38"/>
      <c r="G620" s="16"/>
      <c r="H620" s="16"/>
      <c r="I620" s="41" t="s">
        <v>679</v>
      </c>
    </row>
    <row r="621" spans="2:9" x14ac:dyDescent="0.35">
      <c r="B621" s="10" t="s">
        <v>265</v>
      </c>
      <c r="C621" s="16">
        <v>0</v>
      </c>
      <c r="D621" s="16">
        <v>0</v>
      </c>
      <c r="E621" s="16"/>
      <c r="F621" s="38"/>
      <c r="G621" s="16"/>
      <c r="H621" s="16"/>
      <c r="I621" s="41" t="s">
        <v>679</v>
      </c>
    </row>
    <row r="622" spans="2:9" x14ac:dyDescent="0.35">
      <c r="B622" s="10" t="s">
        <v>296</v>
      </c>
      <c r="C622" s="16">
        <v>0</v>
      </c>
      <c r="D622" s="16">
        <v>0</v>
      </c>
      <c r="E622" s="16"/>
      <c r="F622" s="38"/>
      <c r="G622" s="16"/>
      <c r="H622" s="16"/>
      <c r="I622" s="41" t="s">
        <v>679</v>
      </c>
    </row>
    <row r="623" spans="2:9" ht="15" thickBot="1" x14ac:dyDescent="0.4">
      <c r="B623" s="14" t="s">
        <v>297</v>
      </c>
      <c r="C623" s="17">
        <v>0</v>
      </c>
      <c r="D623" s="17">
        <v>0</v>
      </c>
      <c r="E623" s="17"/>
      <c r="F623" s="39"/>
      <c r="G623" s="17"/>
      <c r="H623" s="17"/>
      <c r="I623" s="42" t="s">
        <v>679</v>
      </c>
    </row>
    <row r="624" spans="2:9" x14ac:dyDescent="0.35">
      <c r="B624" s="43" t="s">
        <v>681</v>
      </c>
    </row>
    <row r="627" spans="2:9" x14ac:dyDescent="0.35">
      <c r="B627" s="9" t="s">
        <v>690</v>
      </c>
    </row>
    <row r="629" spans="2:9" x14ac:dyDescent="0.35">
      <c r="B629" t="s">
        <v>1838</v>
      </c>
    </row>
    <row r="632" spans="2:9" x14ac:dyDescent="0.35">
      <c r="B632" s="9" t="s">
        <v>691</v>
      </c>
    </row>
    <row r="633" spans="2:9" ht="15" thickBot="1" x14ac:dyDescent="0.4"/>
    <row r="634" spans="2:9" ht="43.5" x14ac:dyDescent="0.35">
      <c r="B634" s="11" t="s">
        <v>669</v>
      </c>
      <c r="C634" s="12" t="s">
        <v>683</v>
      </c>
      <c r="D634" s="12" t="s">
        <v>684</v>
      </c>
      <c r="E634" s="12" t="s">
        <v>685</v>
      </c>
      <c r="F634" s="12" t="s">
        <v>686</v>
      </c>
      <c r="G634" s="12" t="s">
        <v>687</v>
      </c>
      <c r="H634" s="12" t="s">
        <v>688</v>
      </c>
      <c r="I634" s="12" t="s">
        <v>674</v>
      </c>
    </row>
    <row r="635" spans="2:9" x14ac:dyDescent="0.35">
      <c r="B635" s="13" t="s">
        <v>1</v>
      </c>
      <c r="C635" s="15">
        <v>0</v>
      </c>
      <c r="D635" s="15">
        <v>0</v>
      </c>
      <c r="E635" s="15"/>
      <c r="F635" s="37"/>
      <c r="G635" s="15"/>
      <c r="H635" s="15"/>
      <c r="I635" s="40" t="s">
        <v>679</v>
      </c>
    </row>
    <row r="636" spans="2:9" x14ac:dyDescent="0.35">
      <c r="B636" s="10" t="s">
        <v>264</v>
      </c>
      <c r="C636" s="16">
        <v>0</v>
      </c>
      <c r="D636" s="16">
        <v>0</v>
      </c>
      <c r="E636" s="16"/>
      <c r="F636" s="38"/>
      <c r="G636" s="16"/>
      <c r="H636" s="16"/>
      <c r="I636" s="41" t="s">
        <v>679</v>
      </c>
    </row>
    <row r="637" spans="2:9" x14ac:dyDescent="0.35">
      <c r="B637" s="10" t="s">
        <v>3</v>
      </c>
      <c r="C637" s="16">
        <v>0</v>
      </c>
      <c r="D637" s="16">
        <v>0</v>
      </c>
      <c r="E637" s="16"/>
      <c r="F637" s="38"/>
      <c r="G637" s="16"/>
      <c r="H637" s="16"/>
      <c r="I637" s="41" t="s">
        <v>679</v>
      </c>
    </row>
    <row r="638" spans="2:9" x14ac:dyDescent="0.35">
      <c r="B638" s="10" t="s">
        <v>4</v>
      </c>
      <c r="C638" s="16">
        <v>0</v>
      </c>
      <c r="D638" s="16">
        <v>0</v>
      </c>
      <c r="E638" s="16"/>
      <c r="F638" s="38"/>
      <c r="G638" s="16"/>
      <c r="H638" s="16"/>
      <c r="I638" s="41" t="s">
        <v>679</v>
      </c>
    </row>
    <row r="639" spans="2:9" x14ac:dyDescent="0.35">
      <c r="B639" s="10" t="s">
        <v>266</v>
      </c>
      <c r="C639" s="16">
        <v>0</v>
      </c>
      <c r="D639" s="16">
        <v>0</v>
      </c>
      <c r="E639" s="16"/>
      <c r="F639" s="38"/>
      <c r="G639" s="16"/>
      <c r="H639" s="16"/>
      <c r="I639" s="41" t="s">
        <v>679</v>
      </c>
    </row>
    <row r="640" spans="2:9" x14ac:dyDescent="0.35">
      <c r="B640" s="10" t="s">
        <v>267</v>
      </c>
      <c r="C640" s="16">
        <v>0</v>
      </c>
      <c r="D640" s="16">
        <v>0</v>
      </c>
      <c r="E640" s="16"/>
      <c r="F640" s="38"/>
      <c r="G640" s="16"/>
      <c r="H640" s="16"/>
      <c r="I640" s="41" t="s">
        <v>679</v>
      </c>
    </row>
    <row r="641" spans="2:9" x14ac:dyDescent="0.35">
      <c r="B641" s="10" t="s">
        <v>268</v>
      </c>
      <c r="C641" s="16">
        <v>0</v>
      </c>
      <c r="D641" s="16">
        <v>0</v>
      </c>
      <c r="E641" s="16"/>
      <c r="F641" s="38"/>
      <c r="G641" s="16"/>
      <c r="H641" s="16"/>
      <c r="I641" s="41" t="s">
        <v>679</v>
      </c>
    </row>
    <row r="642" spans="2:9" x14ac:dyDescent="0.35">
      <c r="B642" s="10" t="s">
        <v>269</v>
      </c>
      <c r="C642" s="16">
        <v>0</v>
      </c>
      <c r="D642" s="16">
        <v>0</v>
      </c>
      <c r="E642" s="16"/>
      <c r="F642" s="38"/>
      <c r="G642" s="16"/>
      <c r="H642" s="16"/>
      <c r="I642" s="41" t="s">
        <v>679</v>
      </c>
    </row>
    <row r="643" spans="2:9" x14ac:dyDescent="0.35">
      <c r="B643" s="10" t="s">
        <v>270</v>
      </c>
      <c r="C643" s="16">
        <v>0</v>
      </c>
      <c r="D643" s="16">
        <v>0</v>
      </c>
      <c r="E643" s="16"/>
      <c r="F643" s="38"/>
      <c r="G643" s="16"/>
      <c r="H643" s="16"/>
      <c r="I643" s="41" t="s">
        <v>679</v>
      </c>
    </row>
    <row r="644" spans="2:9" x14ac:dyDescent="0.35">
      <c r="B644" s="10" t="s">
        <v>271</v>
      </c>
      <c r="C644" s="16">
        <v>0</v>
      </c>
      <c r="D644" s="16">
        <v>0</v>
      </c>
      <c r="E644" s="16"/>
      <c r="F644" s="38"/>
      <c r="G644" s="16"/>
      <c r="H644" s="16"/>
      <c r="I644" s="41" t="s">
        <v>679</v>
      </c>
    </row>
    <row r="645" spans="2:9" x14ac:dyDescent="0.35">
      <c r="B645" s="10" t="s">
        <v>272</v>
      </c>
      <c r="C645" s="16">
        <v>0</v>
      </c>
      <c r="D645" s="16">
        <v>0</v>
      </c>
      <c r="E645" s="16"/>
      <c r="F645" s="38"/>
      <c r="G645" s="16"/>
      <c r="H645" s="16"/>
      <c r="I645" s="41" t="s">
        <v>679</v>
      </c>
    </row>
    <row r="646" spans="2:9" x14ac:dyDescent="0.35">
      <c r="B646" s="10" t="s">
        <v>273</v>
      </c>
      <c r="C646" s="16">
        <v>0</v>
      </c>
      <c r="D646" s="16">
        <v>0</v>
      </c>
      <c r="E646" s="16"/>
      <c r="F646" s="38"/>
      <c r="G646" s="16"/>
      <c r="H646" s="16"/>
      <c r="I646" s="41" t="s">
        <v>679</v>
      </c>
    </row>
    <row r="647" spans="2:9" x14ac:dyDescent="0.35">
      <c r="B647" s="10" t="s">
        <v>274</v>
      </c>
      <c r="C647" s="16">
        <v>0</v>
      </c>
      <c r="D647" s="16">
        <v>0</v>
      </c>
      <c r="E647" s="16"/>
      <c r="F647" s="38"/>
      <c r="G647" s="16"/>
      <c r="H647" s="16"/>
      <c r="I647" s="41" t="s">
        <v>679</v>
      </c>
    </row>
    <row r="648" spans="2:9" x14ac:dyDescent="0.35">
      <c r="B648" s="10" t="s">
        <v>275</v>
      </c>
      <c r="C648" s="16">
        <v>0</v>
      </c>
      <c r="D648" s="16">
        <v>0</v>
      </c>
      <c r="E648" s="16"/>
      <c r="F648" s="38"/>
      <c r="G648" s="16"/>
      <c r="H648" s="16"/>
      <c r="I648" s="41" t="s">
        <v>679</v>
      </c>
    </row>
    <row r="649" spans="2:9" x14ac:dyDescent="0.35">
      <c r="B649" s="10" t="s">
        <v>276</v>
      </c>
      <c r="C649" s="16">
        <v>0</v>
      </c>
      <c r="D649" s="16">
        <v>0</v>
      </c>
      <c r="E649" s="16"/>
      <c r="F649" s="38"/>
      <c r="G649" s="16"/>
      <c r="H649" s="16"/>
      <c r="I649" s="41" t="s">
        <v>679</v>
      </c>
    </row>
    <row r="650" spans="2:9" x14ac:dyDescent="0.35">
      <c r="B650" s="10" t="s">
        <v>17</v>
      </c>
      <c r="C650" s="16">
        <v>0.57186162980172317</v>
      </c>
      <c r="D650" s="16">
        <v>1.7394803965828643E-2</v>
      </c>
      <c r="E650" s="16">
        <v>32.875428255766558</v>
      </c>
      <c r="F650" s="38">
        <v>0</v>
      </c>
      <c r="G650" s="16">
        <v>0.5377400953416217</v>
      </c>
      <c r="H650" s="16">
        <v>0.60598316426182464</v>
      </c>
      <c r="I650" s="41" t="s">
        <v>678</v>
      </c>
    </row>
    <row r="651" spans="2:9" x14ac:dyDescent="0.35">
      <c r="B651" s="10" t="s">
        <v>18</v>
      </c>
      <c r="C651" s="16">
        <v>0</v>
      </c>
      <c r="D651" s="16">
        <v>0</v>
      </c>
      <c r="E651" s="16"/>
      <c r="F651" s="38"/>
      <c r="G651" s="16"/>
      <c r="H651" s="16"/>
      <c r="I651" s="41" t="s">
        <v>679</v>
      </c>
    </row>
    <row r="652" spans="2:9" x14ac:dyDescent="0.35">
      <c r="B652" s="10" t="s">
        <v>19</v>
      </c>
      <c r="C652" s="16">
        <v>0</v>
      </c>
      <c r="D652" s="16">
        <v>0</v>
      </c>
      <c r="E652" s="16"/>
      <c r="F652" s="38"/>
      <c r="G652" s="16"/>
      <c r="H652" s="16"/>
      <c r="I652" s="41" t="s">
        <v>679</v>
      </c>
    </row>
    <row r="653" spans="2:9" x14ac:dyDescent="0.35">
      <c r="B653" s="10" t="s">
        <v>20</v>
      </c>
      <c r="C653" s="16">
        <v>0</v>
      </c>
      <c r="D653" s="16">
        <v>0</v>
      </c>
      <c r="E653" s="16"/>
      <c r="F653" s="38"/>
      <c r="G653" s="16"/>
      <c r="H653" s="16"/>
      <c r="I653" s="41" t="s">
        <v>679</v>
      </c>
    </row>
    <row r="654" spans="2:9" x14ac:dyDescent="0.35">
      <c r="B654" s="10" t="s">
        <v>277</v>
      </c>
      <c r="C654" s="16">
        <v>0</v>
      </c>
      <c r="D654" s="16">
        <v>0</v>
      </c>
      <c r="E654" s="16"/>
      <c r="F654" s="38"/>
      <c r="G654" s="16"/>
      <c r="H654" s="16"/>
      <c r="I654" s="41" t="s">
        <v>679</v>
      </c>
    </row>
    <row r="655" spans="2:9" x14ac:dyDescent="0.35">
      <c r="B655" s="10" t="s">
        <v>278</v>
      </c>
      <c r="C655" s="16">
        <v>0</v>
      </c>
      <c r="D655" s="16">
        <v>0</v>
      </c>
      <c r="E655" s="16"/>
      <c r="F655" s="38"/>
      <c r="G655" s="16"/>
      <c r="H655" s="16"/>
      <c r="I655" s="41" t="s">
        <v>679</v>
      </c>
    </row>
    <row r="656" spans="2:9" x14ac:dyDescent="0.35">
      <c r="B656" s="10" t="s">
        <v>279</v>
      </c>
      <c r="C656" s="16">
        <v>0</v>
      </c>
      <c r="D656" s="16">
        <v>0</v>
      </c>
      <c r="E656" s="16"/>
      <c r="F656" s="38"/>
      <c r="G656" s="16"/>
      <c r="H656" s="16"/>
      <c r="I656" s="41" t="s">
        <v>679</v>
      </c>
    </row>
    <row r="657" spans="2:9" x14ac:dyDescent="0.35">
      <c r="B657" s="10" t="s">
        <v>280</v>
      </c>
      <c r="C657" s="16">
        <v>0</v>
      </c>
      <c r="D657" s="16">
        <v>0</v>
      </c>
      <c r="E657" s="16"/>
      <c r="F657" s="38"/>
      <c r="G657" s="16"/>
      <c r="H657" s="16"/>
      <c r="I657" s="41" t="s">
        <v>679</v>
      </c>
    </row>
    <row r="658" spans="2:9" x14ac:dyDescent="0.35">
      <c r="B658" s="10" t="s">
        <v>26</v>
      </c>
      <c r="C658" s="16">
        <v>0</v>
      </c>
      <c r="D658" s="16">
        <v>0</v>
      </c>
      <c r="E658" s="16"/>
      <c r="F658" s="38"/>
      <c r="G658" s="16"/>
      <c r="H658" s="16"/>
      <c r="I658" s="41" t="s">
        <v>679</v>
      </c>
    </row>
    <row r="659" spans="2:9" x14ac:dyDescent="0.35">
      <c r="B659" s="10" t="s">
        <v>281</v>
      </c>
      <c r="C659" s="16">
        <v>0</v>
      </c>
      <c r="D659" s="16">
        <v>0</v>
      </c>
      <c r="E659" s="16"/>
      <c r="F659" s="38"/>
      <c r="G659" s="16"/>
      <c r="H659" s="16"/>
      <c r="I659" s="41" t="s">
        <v>679</v>
      </c>
    </row>
    <row r="660" spans="2:9" x14ac:dyDescent="0.35">
      <c r="B660" s="10" t="s">
        <v>282</v>
      </c>
      <c r="C660" s="16">
        <v>0</v>
      </c>
      <c r="D660" s="16">
        <v>0</v>
      </c>
      <c r="E660" s="16"/>
      <c r="F660" s="38"/>
      <c r="G660" s="16"/>
      <c r="H660" s="16"/>
      <c r="I660" s="41" t="s">
        <v>679</v>
      </c>
    </row>
    <row r="661" spans="2:9" x14ac:dyDescent="0.35">
      <c r="B661" s="10" t="s">
        <v>283</v>
      </c>
      <c r="C661" s="16">
        <v>0</v>
      </c>
      <c r="D661" s="16">
        <v>0</v>
      </c>
      <c r="E661" s="16"/>
      <c r="F661" s="38"/>
      <c r="G661" s="16"/>
      <c r="H661" s="16"/>
      <c r="I661" s="41" t="s">
        <v>679</v>
      </c>
    </row>
    <row r="662" spans="2:9" x14ac:dyDescent="0.35">
      <c r="B662" s="10" t="s">
        <v>284</v>
      </c>
      <c r="C662" s="16">
        <v>0</v>
      </c>
      <c r="D662" s="16">
        <v>0</v>
      </c>
      <c r="E662" s="16"/>
      <c r="F662" s="38"/>
      <c r="G662" s="16"/>
      <c r="H662" s="16"/>
      <c r="I662" s="41" t="s">
        <v>679</v>
      </c>
    </row>
    <row r="663" spans="2:9" x14ac:dyDescent="0.35">
      <c r="B663" s="10" t="s">
        <v>285</v>
      </c>
      <c r="C663" s="16">
        <v>0</v>
      </c>
      <c r="D663" s="16">
        <v>0</v>
      </c>
      <c r="E663" s="16"/>
      <c r="F663" s="38"/>
      <c r="G663" s="16"/>
      <c r="H663" s="16"/>
      <c r="I663" s="41" t="s">
        <v>679</v>
      </c>
    </row>
    <row r="664" spans="2:9" x14ac:dyDescent="0.35">
      <c r="B664" s="10" t="s">
        <v>286</v>
      </c>
      <c r="C664" s="16">
        <v>0</v>
      </c>
      <c r="D664" s="16">
        <v>0</v>
      </c>
      <c r="E664" s="16"/>
      <c r="F664" s="38"/>
      <c r="G664" s="16"/>
      <c r="H664" s="16"/>
      <c r="I664" s="41" t="s">
        <v>679</v>
      </c>
    </row>
    <row r="665" spans="2:9" x14ac:dyDescent="0.35">
      <c r="B665" s="10" t="s">
        <v>34</v>
      </c>
      <c r="C665" s="16">
        <v>0</v>
      </c>
      <c r="D665" s="16">
        <v>0</v>
      </c>
      <c r="E665" s="16"/>
      <c r="F665" s="38"/>
      <c r="G665" s="16"/>
      <c r="H665" s="16"/>
      <c r="I665" s="41" t="s">
        <v>679</v>
      </c>
    </row>
    <row r="666" spans="2:9" x14ac:dyDescent="0.35">
      <c r="B666" s="10" t="s">
        <v>36</v>
      </c>
      <c r="C666" s="16">
        <v>0</v>
      </c>
      <c r="D666" s="16">
        <v>0</v>
      </c>
      <c r="E666" s="16"/>
      <c r="F666" s="38"/>
      <c r="G666" s="16"/>
      <c r="H666" s="16"/>
      <c r="I666" s="41" t="s">
        <v>679</v>
      </c>
    </row>
    <row r="667" spans="2:9" x14ac:dyDescent="0.35">
      <c r="B667" s="10" t="s">
        <v>37</v>
      </c>
      <c r="C667" s="16">
        <v>0</v>
      </c>
      <c r="D667" s="16">
        <v>0</v>
      </c>
      <c r="E667" s="16"/>
      <c r="F667" s="38"/>
      <c r="G667" s="16"/>
      <c r="H667" s="16"/>
      <c r="I667" s="41" t="s">
        <v>679</v>
      </c>
    </row>
    <row r="668" spans="2:9" x14ac:dyDescent="0.35">
      <c r="B668" s="10" t="s">
        <v>38</v>
      </c>
      <c r="C668" s="16">
        <v>0</v>
      </c>
      <c r="D668" s="16">
        <v>0</v>
      </c>
      <c r="E668" s="16"/>
      <c r="F668" s="38"/>
      <c r="G668" s="16"/>
      <c r="H668" s="16"/>
      <c r="I668" s="41" t="s">
        <v>679</v>
      </c>
    </row>
    <row r="669" spans="2:9" x14ac:dyDescent="0.35">
      <c r="B669" s="10" t="s">
        <v>287</v>
      </c>
      <c r="C669" s="16">
        <v>0</v>
      </c>
      <c r="D669" s="16">
        <v>0</v>
      </c>
      <c r="E669" s="16"/>
      <c r="F669" s="38"/>
      <c r="G669" s="16"/>
      <c r="H669" s="16"/>
      <c r="I669" s="41" t="s">
        <v>679</v>
      </c>
    </row>
    <row r="670" spans="2:9" x14ac:dyDescent="0.35">
      <c r="B670" s="10" t="s">
        <v>288</v>
      </c>
      <c r="C670" s="16">
        <v>0</v>
      </c>
      <c r="D670" s="16">
        <v>0</v>
      </c>
      <c r="E670" s="16"/>
      <c r="F670" s="38"/>
      <c r="G670" s="16"/>
      <c r="H670" s="16"/>
      <c r="I670" s="41" t="s">
        <v>679</v>
      </c>
    </row>
    <row r="671" spans="2:9" x14ac:dyDescent="0.35">
      <c r="B671" s="10" t="s">
        <v>43</v>
      </c>
      <c r="C671" s="16">
        <v>0</v>
      </c>
      <c r="D671" s="16">
        <v>0</v>
      </c>
      <c r="E671" s="16"/>
      <c r="F671" s="38"/>
      <c r="G671" s="16"/>
      <c r="H671" s="16"/>
      <c r="I671" s="41" t="s">
        <v>679</v>
      </c>
    </row>
    <row r="672" spans="2:9" x14ac:dyDescent="0.35">
      <c r="B672" s="10" t="s">
        <v>44</v>
      </c>
      <c r="C672" s="16">
        <v>0</v>
      </c>
      <c r="D672" s="16">
        <v>0</v>
      </c>
      <c r="E672" s="16"/>
      <c r="F672" s="38"/>
      <c r="G672" s="16"/>
      <c r="H672" s="16"/>
      <c r="I672" s="41" t="s">
        <v>679</v>
      </c>
    </row>
    <row r="673" spans="2:9" x14ac:dyDescent="0.35">
      <c r="B673" s="10" t="s">
        <v>45</v>
      </c>
      <c r="C673" s="16">
        <v>0</v>
      </c>
      <c r="D673" s="16">
        <v>0</v>
      </c>
      <c r="E673" s="16"/>
      <c r="F673" s="38"/>
      <c r="G673" s="16"/>
      <c r="H673" s="16"/>
      <c r="I673" s="41" t="s">
        <v>679</v>
      </c>
    </row>
    <row r="674" spans="2:9" x14ac:dyDescent="0.35">
      <c r="B674" s="10" t="s">
        <v>46</v>
      </c>
      <c r="C674" s="16">
        <v>0.3695062821919356</v>
      </c>
      <c r="D674" s="16">
        <v>1.7394803965828643E-2</v>
      </c>
      <c r="E674" s="16">
        <v>21.242336672365788</v>
      </c>
      <c r="F674" s="38">
        <v>0</v>
      </c>
      <c r="G674" s="16">
        <v>0.33538474773183419</v>
      </c>
      <c r="H674" s="16">
        <v>0.40362781665203701</v>
      </c>
      <c r="I674" s="41" t="s">
        <v>678</v>
      </c>
    </row>
    <row r="675" spans="2:9" x14ac:dyDescent="0.35">
      <c r="B675" s="10" t="s">
        <v>47</v>
      </c>
      <c r="C675" s="16">
        <v>0</v>
      </c>
      <c r="D675" s="16">
        <v>0</v>
      </c>
      <c r="E675" s="16"/>
      <c r="F675" s="38"/>
      <c r="G675" s="16"/>
      <c r="H675" s="16"/>
      <c r="I675" s="41" t="s">
        <v>679</v>
      </c>
    </row>
    <row r="676" spans="2:9" x14ac:dyDescent="0.35">
      <c r="B676" s="10" t="s">
        <v>48</v>
      </c>
      <c r="C676" s="16">
        <v>0</v>
      </c>
      <c r="D676" s="16">
        <v>0</v>
      </c>
      <c r="E676" s="16"/>
      <c r="F676" s="38"/>
      <c r="G676" s="16"/>
      <c r="H676" s="16"/>
      <c r="I676" s="41" t="s">
        <v>679</v>
      </c>
    </row>
    <row r="677" spans="2:9" x14ac:dyDescent="0.35">
      <c r="B677" s="10" t="s">
        <v>49</v>
      </c>
      <c r="C677" s="16">
        <v>0</v>
      </c>
      <c r="D677" s="16">
        <v>0</v>
      </c>
      <c r="E677" s="16"/>
      <c r="F677" s="38"/>
      <c r="G677" s="16"/>
      <c r="H677" s="16"/>
      <c r="I677" s="41" t="s">
        <v>679</v>
      </c>
    </row>
    <row r="678" spans="2:9" x14ac:dyDescent="0.35">
      <c r="B678" s="10" t="s">
        <v>50</v>
      </c>
      <c r="C678" s="16">
        <v>0</v>
      </c>
      <c r="D678" s="16">
        <v>0</v>
      </c>
      <c r="E678" s="16"/>
      <c r="F678" s="38"/>
      <c r="G678" s="16"/>
      <c r="H678" s="16"/>
      <c r="I678" s="41" t="s">
        <v>679</v>
      </c>
    </row>
    <row r="679" spans="2:9" x14ac:dyDescent="0.35">
      <c r="B679" s="10" t="s">
        <v>51</v>
      </c>
      <c r="C679" s="16">
        <v>0</v>
      </c>
      <c r="D679" s="16">
        <v>0</v>
      </c>
      <c r="E679" s="16"/>
      <c r="F679" s="38"/>
      <c r="G679" s="16"/>
      <c r="H679" s="16"/>
      <c r="I679" s="41" t="s">
        <v>679</v>
      </c>
    </row>
    <row r="680" spans="2:9" x14ac:dyDescent="0.35">
      <c r="B680" s="10" t="s">
        <v>52</v>
      </c>
      <c r="C680" s="16">
        <v>0</v>
      </c>
      <c r="D680" s="16">
        <v>0</v>
      </c>
      <c r="E680" s="16"/>
      <c r="F680" s="38"/>
      <c r="G680" s="16"/>
      <c r="H680" s="16"/>
      <c r="I680" s="41" t="s">
        <v>679</v>
      </c>
    </row>
    <row r="681" spans="2:9" x14ac:dyDescent="0.35">
      <c r="B681" s="10" t="s">
        <v>289</v>
      </c>
      <c r="C681" s="16">
        <v>0</v>
      </c>
      <c r="D681" s="16">
        <v>0</v>
      </c>
      <c r="E681" s="16"/>
      <c r="F681" s="38"/>
      <c r="G681" s="16"/>
      <c r="H681" s="16"/>
      <c r="I681" s="41" t="s">
        <v>679</v>
      </c>
    </row>
    <row r="682" spans="2:9" x14ac:dyDescent="0.35">
      <c r="B682" s="10" t="s">
        <v>54</v>
      </c>
      <c r="C682" s="16">
        <v>0</v>
      </c>
      <c r="D682" s="16">
        <v>0</v>
      </c>
      <c r="E682" s="16"/>
      <c r="F682" s="38"/>
      <c r="G682" s="16"/>
      <c r="H682" s="16"/>
      <c r="I682" s="41" t="s">
        <v>679</v>
      </c>
    </row>
    <row r="683" spans="2:9" x14ac:dyDescent="0.35">
      <c r="B683" s="10" t="s">
        <v>56</v>
      </c>
      <c r="C683" s="16">
        <v>0</v>
      </c>
      <c r="D683" s="16">
        <v>0</v>
      </c>
      <c r="E683" s="16"/>
      <c r="F683" s="38"/>
      <c r="G683" s="16"/>
      <c r="H683" s="16"/>
      <c r="I683" s="41" t="s">
        <v>679</v>
      </c>
    </row>
    <row r="684" spans="2:9" x14ac:dyDescent="0.35">
      <c r="B684" s="10" t="s">
        <v>290</v>
      </c>
      <c r="C684" s="16">
        <v>0</v>
      </c>
      <c r="D684" s="16">
        <v>0</v>
      </c>
      <c r="E684" s="16"/>
      <c r="F684" s="38"/>
      <c r="G684" s="16"/>
      <c r="H684" s="16"/>
      <c r="I684" s="41" t="s">
        <v>679</v>
      </c>
    </row>
    <row r="685" spans="2:9" x14ac:dyDescent="0.35">
      <c r="B685" s="10" t="s">
        <v>59</v>
      </c>
      <c r="C685" s="16">
        <v>0</v>
      </c>
      <c r="D685" s="16">
        <v>0</v>
      </c>
      <c r="E685" s="16"/>
      <c r="F685" s="38"/>
      <c r="G685" s="16"/>
      <c r="H685" s="16"/>
      <c r="I685" s="41" t="s">
        <v>679</v>
      </c>
    </row>
    <row r="686" spans="2:9" x14ac:dyDescent="0.35">
      <c r="B686" s="10" t="s">
        <v>291</v>
      </c>
      <c r="C686" s="16">
        <v>0</v>
      </c>
      <c r="D686" s="16">
        <v>0</v>
      </c>
      <c r="E686" s="16"/>
      <c r="F686" s="38"/>
      <c r="G686" s="16"/>
      <c r="H686" s="16"/>
      <c r="I686" s="41" t="s">
        <v>679</v>
      </c>
    </row>
    <row r="687" spans="2:9" x14ac:dyDescent="0.35">
      <c r="B687" s="10" t="s">
        <v>61</v>
      </c>
      <c r="C687" s="16">
        <v>0</v>
      </c>
      <c r="D687" s="16">
        <v>0</v>
      </c>
      <c r="E687" s="16"/>
      <c r="F687" s="38"/>
      <c r="G687" s="16"/>
      <c r="H687" s="16"/>
      <c r="I687" s="41" t="s">
        <v>679</v>
      </c>
    </row>
    <row r="688" spans="2:9" x14ac:dyDescent="0.35">
      <c r="B688" s="10" t="s">
        <v>62</v>
      </c>
      <c r="C688" s="16">
        <v>0</v>
      </c>
      <c r="D688" s="16">
        <v>0</v>
      </c>
      <c r="E688" s="16"/>
      <c r="F688" s="38"/>
      <c r="G688" s="16"/>
      <c r="H688" s="16"/>
      <c r="I688" s="41" t="s">
        <v>679</v>
      </c>
    </row>
    <row r="689" spans="2:9" x14ac:dyDescent="0.35">
      <c r="B689" s="10" t="s">
        <v>292</v>
      </c>
      <c r="C689" s="16">
        <v>0</v>
      </c>
      <c r="D689" s="16">
        <v>0</v>
      </c>
      <c r="E689" s="16"/>
      <c r="F689" s="38"/>
      <c r="G689" s="16"/>
      <c r="H689" s="16"/>
      <c r="I689" s="41" t="s">
        <v>679</v>
      </c>
    </row>
    <row r="690" spans="2:9" x14ac:dyDescent="0.35">
      <c r="B690" s="10" t="s">
        <v>293</v>
      </c>
      <c r="C690" s="16">
        <v>0</v>
      </c>
      <c r="D690" s="16">
        <v>0</v>
      </c>
      <c r="E690" s="16"/>
      <c r="F690" s="38"/>
      <c r="G690" s="16"/>
      <c r="H690" s="16"/>
      <c r="I690" s="41" t="s">
        <v>679</v>
      </c>
    </row>
    <row r="691" spans="2:9" x14ac:dyDescent="0.35">
      <c r="B691" s="10" t="s">
        <v>294</v>
      </c>
      <c r="C691" s="16">
        <v>0</v>
      </c>
      <c r="D691" s="16">
        <v>0</v>
      </c>
      <c r="E691" s="16"/>
      <c r="F691" s="38"/>
      <c r="G691" s="16"/>
      <c r="H691" s="16"/>
      <c r="I691" s="41" t="s">
        <v>679</v>
      </c>
    </row>
    <row r="692" spans="2:9" x14ac:dyDescent="0.35">
      <c r="B692" s="10" t="s">
        <v>66</v>
      </c>
      <c r="C692" s="16">
        <v>0</v>
      </c>
      <c r="D692" s="16">
        <v>0</v>
      </c>
      <c r="E692" s="16"/>
      <c r="F692" s="38"/>
      <c r="G692" s="16"/>
      <c r="H692" s="16"/>
      <c r="I692" s="41" t="s">
        <v>679</v>
      </c>
    </row>
    <row r="693" spans="2:9" x14ac:dyDescent="0.35">
      <c r="B693" s="10" t="s">
        <v>67</v>
      </c>
      <c r="C693" s="16">
        <v>0</v>
      </c>
      <c r="D693" s="16">
        <v>0</v>
      </c>
      <c r="E693" s="16"/>
      <c r="F693" s="38"/>
      <c r="G693" s="16"/>
      <c r="H693" s="16"/>
      <c r="I693" s="41" t="s">
        <v>679</v>
      </c>
    </row>
    <row r="694" spans="2:9" x14ac:dyDescent="0.35">
      <c r="B694" s="10" t="s">
        <v>68</v>
      </c>
      <c r="C694" s="16">
        <v>0</v>
      </c>
      <c r="D694" s="16">
        <v>0</v>
      </c>
      <c r="E694" s="16"/>
      <c r="F694" s="38"/>
      <c r="G694" s="16"/>
      <c r="H694" s="16"/>
      <c r="I694" s="41" t="s">
        <v>679</v>
      </c>
    </row>
    <row r="695" spans="2:9" x14ac:dyDescent="0.35">
      <c r="B695" s="10" t="s">
        <v>69</v>
      </c>
      <c r="C695" s="16">
        <v>0</v>
      </c>
      <c r="D695" s="16">
        <v>0</v>
      </c>
      <c r="E695" s="16"/>
      <c r="F695" s="38"/>
      <c r="G695" s="16"/>
      <c r="H695" s="16"/>
      <c r="I695" s="41" t="s">
        <v>679</v>
      </c>
    </row>
    <row r="696" spans="2:9" x14ac:dyDescent="0.35">
      <c r="B696" s="10" t="s">
        <v>70</v>
      </c>
      <c r="C696" s="16">
        <v>0</v>
      </c>
      <c r="D696" s="16">
        <v>0</v>
      </c>
      <c r="E696" s="16"/>
      <c r="F696" s="38"/>
      <c r="G696" s="16"/>
      <c r="H696" s="16"/>
      <c r="I696" s="41" t="s">
        <v>679</v>
      </c>
    </row>
    <row r="697" spans="2:9" x14ac:dyDescent="0.35">
      <c r="B697" s="10" t="s">
        <v>71</v>
      </c>
      <c r="C697" s="16">
        <v>0</v>
      </c>
      <c r="D697" s="16">
        <v>0</v>
      </c>
      <c r="E697" s="16"/>
      <c r="F697" s="38"/>
      <c r="G697" s="16"/>
      <c r="H697" s="16"/>
      <c r="I697" s="41" t="s">
        <v>679</v>
      </c>
    </row>
    <row r="698" spans="2:9" x14ac:dyDescent="0.35">
      <c r="B698" s="10" t="s">
        <v>295</v>
      </c>
      <c r="C698" s="16">
        <v>0</v>
      </c>
      <c r="D698" s="16">
        <v>0</v>
      </c>
      <c r="E698" s="16"/>
      <c r="F698" s="38"/>
      <c r="G698" s="16"/>
      <c r="H698" s="16"/>
      <c r="I698" s="41" t="s">
        <v>679</v>
      </c>
    </row>
    <row r="699" spans="2:9" x14ac:dyDescent="0.35">
      <c r="B699" s="10" t="s">
        <v>75</v>
      </c>
      <c r="C699" s="16">
        <v>0</v>
      </c>
      <c r="D699" s="16">
        <v>0</v>
      </c>
      <c r="E699" s="16"/>
      <c r="F699" s="38"/>
      <c r="G699" s="16"/>
      <c r="H699" s="16"/>
      <c r="I699" s="41" t="s">
        <v>679</v>
      </c>
    </row>
    <row r="700" spans="2:9" x14ac:dyDescent="0.35">
      <c r="B700" s="10" t="s">
        <v>76</v>
      </c>
      <c r="C700" s="16">
        <v>0</v>
      </c>
      <c r="D700" s="16">
        <v>0</v>
      </c>
      <c r="E700" s="16"/>
      <c r="F700" s="38"/>
      <c r="G700" s="16"/>
      <c r="H700" s="16"/>
      <c r="I700" s="41" t="s">
        <v>679</v>
      </c>
    </row>
    <row r="701" spans="2:9" x14ac:dyDescent="0.35">
      <c r="B701" s="10" t="s">
        <v>77</v>
      </c>
      <c r="C701" s="16">
        <v>0</v>
      </c>
      <c r="D701" s="16">
        <v>0</v>
      </c>
      <c r="E701" s="16"/>
      <c r="F701" s="38"/>
      <c r="G701" s="16"/>
      <c r="H701" s="16"/>
      <c r="I701" s="41" t="s">
        <v>679</v>
      </c>
    </row>
    <row r="702" spans="2:9" x14ac:dyDescent="0.35">
      <c r="B702" s="10" t="s">
        <v>265</v>
      </c>
      <c r="C702" s="16">
        <v>0</v>
      </c>
      <c r="D702" s="16">
        <v>0</v>
      </c>
      <c r="E702" s="16"/>
      <c r="F702" s="38"/>
      <c r="G702" s="16"/>
      <c r="H702" s="16"/>
      <c r="I702" s="41" t="s">
        <v>679</v>
      </c>
    </row>
    <row r="703" spans="2:9" x14ac:dyDescent="0.35">
      <c r="B703" s="10" t="s">
        <v>296</v>
      </c>
      <c r="C703" s="16">
        <v>0</v>
      </c>
      <c r="D703" s="16">
        <v>0</v>
      </c>
      <c r="E703" s="16"/>
      <c r="F703" s="38"/>
      <c r="G703" s="16"/>
      <c r="H703" s="16"/>
      <c r="I703" s="41" t="s">
        <v>679</v>
      </c>
    </row>
    <row r="704" spans="2:9" ht="15" thickBot="1" x14ac:dyDescent="0.4">
      <c r="B704" s="14" t="s">
        <v>297</v>
      </c>
      <c r="C704" s="17">
        <v>0</v>
      </c>
      <c r="D704" s="17">
        <v>0</v>
      </c>
      <c r="E704" s="17"/>
      <c r="F704" s="39"/>
      <c r="G704" s="17"/>
      <c r="H704" s="17"/>
      <c r="I704" s="42" t="s">
        <v>679</v>
      </c>
    </row>
    <row r="705" spans="2:2" x14ac:dyDescent="0.35">
      <c r="B705" s="43" t="s">
        <v>681</v>
      </c>
    </row>
    <row r="725" spans="2:13" x14ac:dyDescent="0.35">
      <c r="E725" t="s">
        <v>692</v>
      </c>
    </row>
    <row r="728" spans="2:13" x14ac:dyDescent="0.35">
      <c r="B728" s="9" t="s">
        <v>693</v>
      </c>
    </row>
    <row r="729" spans="2:13" ht="15" thickBot="1" x14ac:dyDescent="0.4"/>
    <row r="730" spans="2:13" ht="72.5" x14ac:dyDescent="0.35">
      <c r="B730" s="11" t="s">
        <v>303</v>
      </c>
      <c r="C730" s="12" t="s">
        <v>694</v>
      </c>
      <c r="D730" s="12" t="s">
        <v>80</v>
      </c>
      <c r="E730" s="12" t="s">
        <v>1816</v>
      </c>
      <c r="F730" s="12" t="s">
        <v>1817</v>
      </c>
      <c r="G730" s="12" t="s">
        <v>1818</v>
      </c>
      <c r="H730" s="12" t="s">
        <v>1819</v>
      </c>
      <c r="I730" s="12" t="s">
        <v>1820</v>
      </c>
      <c r="J730" s="12" t="s">
        <v>1821</v>
      </c>
      <c r="K730" s="12" t="s">
        <v>1822</v>
      </c>
      <c r="L730" s="12" t="s">
        <v>1823</v>
      </c>
      <c r="M730" s="12" t="s">
        <v>1824</v>
      </c>
    </row>
    <row r="731" spans="2:13" x14ac:dyDescent="0.35">
      <c r="B731" s="13" t="s">
        <v>695</v>
      </c>
      <c r="C731" s="44">
        <v>1</v>
      </c>
      <c r="D731" s="15">
        <v>208500</v>
      </c>
      <c r="E731" s="15">
        <v>221375.06874869537</v>
      </c>
      <c r="F731" s="15">
        <v>-12875.068748695368</v>
      </c>
      <c r="G731" s="15">
        <v>-0.30293350690149595</v>
      </c>
      <c r="H731" s="15">
        <v>1327.7179168272764</v>
      </c>
      <c r="I731" s="15">
        <v>218770.62590810267</v>
      </c>
      <c r="J731" s="15">
        <v>223979.51158928807</v>
      </c>
      <c r="K731" s="15">
        <v>42522.036484634169</v>
      </c>
      <c r="L731" s="15">
        <v>137964.11820999428</v>
      </c>
      <c r="M731" s="15">
        <v>304786.01928739646</v>
      </c>
    </row>
    <row r="732" spans="2:13" x14ac:dyDescent="0.35">
      <c r="B732" s="10" t="s">
        <v>696</v>
      </c>
      <c r="C732" s="23">
        <v>1</v>
      </c>
      <c r="D732" s="16">
        <v>181500</v>
      </c>
      <c r="E732" s="16">
        <v>163499.74410190992</v>
      </c>
      <c r="F732" s="16">
        <v>18000.255898090079</v>
      </c>
      <c r="G732" s="16">
        <v>0.42352244875471484</v>
      </c>
      <c r="H732" s="16">
        <v>1270.0073640837502</v>
      </c>
      <c r="I732" s="16">
        <v>161008.50590668246</v>
      </c>
      <c r="J732" s="16">
        <v>165990.98229713738</v>
      </c>
      <c r="K732" s="16">
        <v>42520.273642566346</v>
      </c>
      <c r="L732" s="16">
        <v>80092.251542757367</v>
      </c>
      <c r="M732" s="16">
        <v>246907.23666106246</v>
      </c>
    </row>
    <row r="733" spans="2:13" x14ac:dyDescent="0.35">
      <c r="B733" s="10" t="s">
        <v>697</v>
      </c>
      <c r="C733" s="23">
        <v>1</v>
      </c>
      <c r="D733" s="16">
        <v>223500</v>
      </c>
      <c r="E733" s="16">
        <v>225620.59791759754</v>
      </c>
      <c r="F733" s="16">
        <v>-2120.5979175975372</v>
      </c>
      <c r="G733" s="16">
        <v>-4.9894891937639241E-2</v>
      </c>
      <c r="H733" s="16">
        <v>1339.3824713955582</v>
      </c>
      <c r="I733" s="16">
        <v>222993.2739625384</v>
      </c>
      <c r="J733" s="16">
        <v>228247.92187265668</v>
      </c>
      <c r="K733" s="16">
        <v>42522.402299712288</v>
      </c>
      <c r="L733" s="16">
        <v>142208.92979841557</v>
      </c>
      <c r="M733" s="16">
        <v>309032.2660367795</v>
      </c>
    </row>
    <row r="734" spans="2:13" x14ac:dyDescent="0.35">
      <c r="B734" s="10" t="s">
        <v>698</v>
      </c>
      <c r="C734" s="23">
        <v>1</v>
      </c>
      <c r="D734" s="16">
        <v>140000</v>
      </c>
      <c r="E734" s="16">
        <v>221766.10433004162</v>
      </c>
      <c r="F734" s="16">
        <v>-81766.10433004162</v>
      </c>
      <c r="G734" s="16">
        <v>-1.9238493567564847</v>
      </c>
      <c r="H734" s="16">
        <v>1327.539099433063</v>
      </c>
      <c r="I734" s="16">
        <v>219162.01225648777</v>
      </c>
      <c r="J734" s="16">
        <v>224370.19640359547</v>
      </c>
      <c r="K734" s="16">
        <v>42522.030901574057</v>
      </c>
      <c r="L734" s="16">
        <v>138355.16474303498</v>
      </c>
      <c r="M734" s="16">
        <v>305177.04391704826</v>
      </c>
    </row>
    <row r="735" spans="2:13" x14ac:dyDescent="0.35">
      <c r="B735" s="10" t="s">
        <v>699</v>
      </c>
      <c r="C735" s="23">
        <v>1</v>
      </c>
      <c r="D735" s="16">
        <v>250000</v>
      </c>
      <c r="E735" s="16">
        <v>281484.88243174512</v>
      </c>
      <c r="F735" s="16">
        <v>-31484.882431745122</v>
      </c>
      <c r="G735" s="16">
        <v>-0.74079805208001848</v>
      </c>
      <c r="H735" s="16">
        <v>2005.698254440249</v>
      </c>
      <c r="I735" s="16">
        <v>277550.51776515326</v>
      </c>
      <c r="J735" s="16">
        <v>285419.24709833699</v>
      </c>
      <c r="K735" s="16">
        <v>42548.602531948804</v>
      </c>
      <c r="L735" s="16">
        <v>198021.82010720868</v>
      </c>
      <c r="M735" s="16">
        <v>364947.94475628156</v>
      </c>
    </row>
    <row r="736" spans="2:13" x14ac:dyDescent="0.35">
      <c r="B736" s="10" t="s">
        <v>700</v>
      </c>
      <c r="C736" s="23">
        <v>1</v>
      </c>
      <c r="D736" s="16">
        <v>143000</v>
      </c>
      <c r="E736" s="16">
        <v>136236.91925194528</v>
      </c>
      <c r="F736" s="16">
        <v>6763.0807480547228</v>
      </c>
      <c r="G736" s="16">
        <v>0.15912643329953569</v>
      </c>
      <c r="H736" s="16">
        <v>1442.5331242717882</v>
      </c>
      <c r="I736" s="16">
        <v>133407.2556462863</v>
      </c>
      <c r="J736" s="16">
        <v>139066.58285760425</v>
      </c>
      <c r="K736" s="16">
        <v>42525.776345041799</v>
      </c>
      <c r="L736" s="16">
        <v>52818.632627363259</v>
      </c>
      <c r="M736" s="16">
        <v>219655.2058765273</v>
      </c>
    </row>
    <row r="737" spans="2:13" x14ac:dyDescent="0.35">
      <c r="B737" s="10" t="s">
        <v>701</v>
      </c>
      <c r="C737" s="23">
        <v>1</v>
      </c>
      <c r="D737" s="16">
        <v>307000</v>
      </c>
      <c r="E737" s="16">
        <v>253330.32057481504</v>
      </c>
      <c r="F737" s="16">
        <v>53669.679425184964</v>
      </c>
      <c r="G737" s="16">
        <v>1.2627772728745861</v>
      </c>
      <c r="H737" s="16">
        <v>2001.7354677436035</v>
      </c>
      <c r="I737" s="16">
        <v>249403.72928486444</v>
      </c>
      <c r="J737" s="16">
        <v>257256.91186476563</v>
      </c>
      <c r="K737" s="16">
        <v>42548.415914305413</v>
      </c>
      <c r="L737" s="16">
        <v>169867.62431823555</v>
      </c>
      <c r="M737" s="16">
        <v>336793.01683139452</v>
      </c>
    </row>
    <row r="738" spans="2:13" x14ac:dyDescent="0.35">
      <c r="B738" s="10" t="s">
        <v>304</v>
      </c>
      <c r="C738" s="23">
        <v>1</v>
      </c>
      <c r="D738" s="16">
        <v>200000</v>
      </c>
      <c r="E738" s="16">
        <v>242602.71459320618</v>
      </c>
      <c r="F738" s="16">
        <v>-42602.714593206183</v>
      </c>
      <c r="G738" s="16">
        <v>-1.0023860833015927</v>
      </c>
      <c r="H738" s="16">
        <v>1648.4178497621365</v>
      </c>
      <c r="I738" s="16">
        <v>239369.18884748354</v>
      </c>
      <c r="J738" s="16">
        <v>245836.24033892882</v>
      </c>
      <c r="K738" s="16">
        <v>42533.257967634105</v>
      </c>
      <c r="L738" s="16">
        <v>159169.75206634885</v>
      </c>
      <c r="M738" s="16">
        <v>326035.67712006351</v>
      </c>
    </row>
    <row r="739" spans="2:13" x14ac:dyDescent="0.35">
      <c r="B739" s="10" t="s">
        <v>702</v>
      </c>
      <c r="C739" s="23">
        <v>1</v>
      </c>
      <c r="D739" s="16">
        <v>129900</v>
      </c>
      <c r="E739" s="16">
        <v>224950.25120671827</v>
      </c>
      <c r="F739" s="16">
        <v>-95050.251206718269</v>
      </c>
      <c r="G739" s="16">
        <v>-2.2364079362944764</v>
      </c>
      <c r="H739" s="16">
        <v>1335.5605597699443</v>
      </c>
      <c r="I739" s="16">
        <v>222330.42428867621</v>
      </c>
      <c r="J739" s="16">
        <v>227570.07812476033</v>
      </c>
      <c r="K739" s="16">
        <v>42522.28208766209</v>
      </c>
      <c r="L739" s="16">
        <v>141538.81889471307</v>
      </c>
      <c r="M739" s="16">
        <v>308361.68351872347</v>
      </c>
    </row>
    <row r="740" spans="2:13" x14ac:dyDescent="0.35">
      <c r="B740" s="10" t="s">
        <v>703</v>
      </c>
      <c r="C740" s="23">
        <v>1</v>
      </c>
      <c r="D740" s="16">
        <v>118000</v>
      </c>
      <c r="E740" s="16">
        <v>120316.18486856218</v>
      </c>
      <c r="F740" s="16">
        <v>-2316.1848685621808</v>
      </c>
      <c r="G740" s="16">
        <v>-5.4496796759770323E-2</v>
      </c>
      <c r="H740" s="16">
        <v>1507.0406777128553</v>
      </c>
      <c r="I740" s="16">
        <v>117359.983665124</v>
      </c>
      <c r="J740" s="16">
        <v>123272.38607200036</v>
      </c>
      <c r="K740" s="16">
        <v>42528.013397502786</v>
      </c>
      <c r="L740" s="16">
        <v>36893.510056404921</v>
      </c>
      <c r="M740" s="16">
        <v>203738.85968071944</v>
      </c>
    </row>
    <row r="741" spans="2:13" x14ac:dyDescent="0.35">
      <c r="B741" s="10" t="s">
        <v>704</v>
      </c>
      <c r="C741" s="23">
        <v>1</v>
      </c>
      <c r="D741" s="16">
        <v>129500</v>
      </c>
      <c r="E741" s="16">
        <v>118249.28251001771</v>
      </c>
      <c r="F741" s="16">
        <v>11250.717489982286</v>
      </c>
      <c r="G741" s="16">
        <v>0.26471464897953928</v>
      </c>
      <c r="H741" s="16">
        <v>1542.1628124987683</v>
      </c>
      <c r="I741" s="16">
        <v>115224.18595514217</v>
      </c>
      <c r="J741" s="16">
        <v>121274.37906489326</v>
      </c>
      <c r="K741" s="16">
        <v>42529.272484656372</v>
      </c>
      <c r="L741" s="16">
        <v>34824.137880679205</v>
      </c>
      <c r="M741" s="16">
        <v>201674.42713935621</v>
      </c>
    </row>
    <row r="742" spans="2:13" x14ac:dyDescent="0.35">
      <c r="B742" s="10" t="s">
        <v>705</v>
      </c>
      <c r="C742" s="23">
        <v>1</v>
      </c>
      <c r="D742" s="16">
        <v>345000</v>
      </c>
      <c r="E742" s="16">
        <v>321372.57033660304</v>
      </c>
      <c r="F742" s="16">
        <v>23627.429663396964</v>
      </c>
      <c r="G742" s="16">
        <v>0.55592247829562458</v>
      </c>
      <c r="H742" s="16">
        <v>2617.1890709423187</v>
      </c>
      <c r="I742" s="16">
        <v>316238.70925669721</v>
      </c>
      <c r="J742" s="16">
        <v>326506.43141650886</v>
      </c>
      <c r="K742" s="16">
        <v>42581.808681254435</v>
      </c>
      <c r="L742" s="16">
        <v>237844.3710453008</v>
      </c>
      <c r="M742" s="16">
        <v>404900.76962790528</v>
      </c>
    </row>
    <row r="743" spans="2:13" x14ac:dyDescent="0.35">
      <c r="B743" s="10" t="s">
        <v>305</v>
      </c>
      <c r="C743" s="23">
        <v>1</v>
      </c>
      <c r="D743" s="16">
        <v>144000</v>
      </c>
      <c r="E743" s="16">
        <v>111098.91759397197</v>
      </c>
      <c r="F743" s="16">
        <v>32901.082406028028</v>
      </c>
      <c r="G743" s="16">
        <v>0.77411938286722703</v>
      </c>
      <c r="H743" s="16">
        <v>1701.4151466660821</v>
      </c>
      <c r="I743" s="16">
        <v>107761.43269492099</v>
      </c>
      <c r="J743" s="16">
        <v>114436.40249302295</v>
      </c>
      <c r="K743" s="16">
        <v>42535.344896159011</v>
      </c>
      <c r="L743" s="16">
        <v>27661.861361677191</v>
      </c>
      <c r="M743" s="16">
        <v>194535.97382626677</v>
      </c>
    </row>
    <row r="744" spans="2:13" x14ac:dyDescent="0.35">
      <c r="B744" s="10" t="s">
        <v>706</v>
      </c>
      <c r="C744" s="23">
        <v>1</v>
      </c>
      <c r="D744" s="16">
        <v>279500</v>
      </c>
      <c r="E744" s="16">
        <v>209308.82795286819</v>
      </c>
      <c r="F744" s="16">
        <v>70191.172047131811</v>
      </c>
      <c r="G744" s="16">
        <v>1.6515063582801066</v>
      </c>
      <c r="H744" s="16">
        <v>1452.789801475981</v>
      </c>
      <c r="I744" s="16">
        <v>206459.04491583438</v>
      </c>
      <c r="J744" s="16">
        <v>212158.61098990199</v>
      </c>
      <c r="K744" s="16">
        <v>42526.125501168899</v>
      </c>
      <c r="L744" s="16">
        <v>125889.85642589543</v>
      </c>
      <c r="M744" s="16">
        <v>292727.79947984096</v>
      </c>
    </row>
    <row r="745" spans="2:13" x14ac:dyDescent="0.35">
      <c r="B745" s="10" t="s">
        <v>306</v>
      </c>
      <c r="C745" s="23">
        <v>1</v>
      </c>
      <c r="D745" s="16">
        <v>157000</v>
      </c>
      <c r="E745" s="16">
        <v>162996.98406875046</v>
      </c>
      <c r="F745" s="16">
        <v>-5996.984068750462</v>
      </c>
      <c r="G745" s="16">
        <v>-0.14110118168985036</v>
      </c>
      <c r="H745" s="16">
        <v>1281.5009973211725</v>
      </c>
      <c r="I745" s="16">
        <v>160483.20003722885</v>
      </c>
      <c r="J745" s="16">
        <v>165510.76810027208</v>
      </c>
      <c r="K745" s="16">
        <v>42520.618489622546</v>
      </c>
      <c r="L745" s="16">
        <v>79588.815059852655</v>
      </c>
      <c r="M745" s="16">
        <v>246405.15307764825</v>
      </c>
    </row>
    <row r="746" spans="2:13" x14ac:dyDescent="0.35">
      <c r="B746" s="10" t="s">
        <v>707</v>
      </c>
      <c r="C746" s="23">
        <v>1</v>
      </c>
      <c r="D746" s="16">
        <v>132000</v>
      </c>
      <c r="E746" s="16">
        <v>173557.0033726395</v>
      </c>
      <c r="F746" s="16">
        <v>-41557.003372639505</v>
      </c>
      <c r="G746" s="16">
        <v>-0.97778186770976472</v>
      </c>
      <c r="H746" s="16">
        <v>2632.426283780705</v>
      </c>
      <c r="I746" s="16">
        <v>168393.25307501314</v>
      </c>
      <c r="J746" s="16">
        <v>178720.75367026587</v>
      </c>
      <c r="K746" s="16">
        <v>42582.747915951062</v>
      </c>
      <c r="L746" s="16">
        <v>90026.961684657799</v>
      </c>
      <c r="M746" s="16">
        <v>257087.04506062123</v>
      </c>
    </row>
    <row r="747" spans="2:13" x14ac:dyDescent="0.35">
      <c r="B747" s="10" t="s">
        <v>307</v>
      </c>
      <c r="C747" s="23">
        <v>1</v>
      </c>
      <c r="D747" s="16">
        <v>149000</v>
      </c>
      <c r="E747" s="16">
        <v>149087.28981800523</v>
      </c>
      <c r="F747" s="16">
        <v>-87.289818005228881</v>
      </c>
      <c r="G747" s="16">
        <v>-2.0538151058647203E-3</v>
      </c>
      <c r="H747" s="16">
        <v>1702.3144039734411</v>
      </c>
      <c r="I747" s="16">
        <v>145748.04094166183</v>
      </c>
      <c r="J747" s="16">
        <v>152426.53869434862</v>
      </c>
      <c r="K747" s="16">
        <v>42535.380875970426</v>
      </c>
      <c r="L747" s="16">
        <v>65650.163007946103</v>
      </c>
      <c r="M747" s="16">
        <v>232524.41662806435</v>
      </c>
    </row>
    <row r="748" spans="2:13" x14ac:dyDescent="0.35">
      <c r="B748" s="10" t="s">
        <v>708</v>
      </c>
      <c r="C748" s="23">
        <v>1</v>
      </c>
      <c r="D748" s="16">
        <v>90000</v>
      </c>
      <c r="E748" s="16">
        <v>99700.964901483807</v>
      </c>
      <c r="F748" s="16">
        <v>-9700.9649014838069</v>
      </c>
      <c r="G748" s="16">
        <v>-0.22825100007583249</v>
      </c>
      <c r="H748" s="16">
        <v>2129.4508952326523</v>
      </c>
      <c r="I748" s="16">
        <v>95523.847858629364</v>
      </c>
      <c r="J748" s="16">
        <v>103878.08194433825</v>
      </c>
      <c r="K748" s="16">
        <v>42554.615649176092</v>
      </c>
      <c r="L748" s="16">
        <v>16226.107285256425</v>
      </c>
      <c r="M748" s="16">
        <v>183175.8225177112</v>
      </c>
    </row>
    <row r="749" spans="2:13" x14ac:dyDescent="0.35">
      <c r="B749" s="10" t="s">
        <v>709</v>
      </c>
      <c r="C749" s="23">
        <v>1</v>
      </c>
      <c r="D749" s="16">
        <v>159000</v>
      </c>
      <c r="E749" s="16">
        <v>122383.08722710665</v>
      </c>
      <c r="F749" s="16">
        <v>36616.912772893353</v>
      </c>
      <c r="G749" s="16">
        <v>0.86154800527358488</v>
      </c>
      <c r="H749" s="16">
        <v>1477.5019694471932</v>
      </c>
      <c r="I749" s="16">
        <v>119484.82896191449</v>
      </c>
      <c r="J749" s="16">
        <v>125281.3454922988</v>
      </c>
      <c r="K749" s="16">
        <v>42526.976897066357</v>
      </c>
      <c r="L749" s="16">
        <v>38962.445607472226</v>
      </c>
      <c r="M749" s="16">
        <v>205803.72884674108</v>
      </c>
    </row>
    <row r="750" spans="2:13" x14ac:dyDescent="0.35">
      <c r="B750" s="10" t="s">
        <v>710</v>
      </c>
      <c r="C750" s="23">
        <v>1</v>
      </c>
      <c r="D750" s="16">
        <v>139000</v>
      </c>
      <c r="E750" s="16">
        <v>134952.08805609331</v>
      </c>
      <c r="F750" s="16">
        <v>4047.9119439066853</v>
      </c>
      <c r="G750" s="16">
        <v>9.5242067031320488E-2</v>
      </c>
      <c r="H750" s="16">
        <v>1433.3817774164183</v>
      </c>
      <c r="I750" s="16">
        <v>132140.3756729773</v>
      </c>
      <c r="J750" s="16">
        <v>137763.80043920933</v>
      </c>
      <c r="K750" s="16">
        <v>42525.46690224253</v>
      </c>
      <c r="L750" s="16">
        <v>51534.408432496159</v>
      </c>
      <c r="M750" s="16">
        <v>218369.76767969047</v>
      </c>
    </row>
    <row r="751" spans="2:13" x14ac:dyDescent="0.35">
      <c r="B751" s="10" t="s">
        <v>711</v>
      </c>
      <c r="C751" s="23">
        <v>1</v>
      </c>
      <c r="D751" s="16">
        <v>325300</v>
      </c>
      <c r="E751" s="16">
        <v>291428.3586431212</v>
      </c>
      <c r="F751" s="16">
        <v>33871.641356878798</v>
      </c>
      <c r="G751" s="16">
        <v>0.79695536396951461</v>
      </c>
      <c r="H751" s="16">
        <v>2206.346351024868</v>
      </c>
      <c r="I751" s="16">
        <v>287100.40397370921</v>
      </c>
      <c r="J751" s="16">
        <v>295756.3133125332</v>
      </c>
      <c r="K751" s="16">
        <v>42558.532824271279</v>
      </c>
      <c r="L751" s="16">
        <v>207945.81712167367</v>
      </c>
      <c r="M751" s="16">
        <v>374910.90016456874</v>
      </c>
    </row>
    <row r="752" spans="2:13" x14ac:dyDescent="0.35">
      <c r="B752" s="10" t="s">
        <v>712</v>
      </c>
      <c r="C752" s="23">
        <v>1</v>
      </c>
      <c r="D752" s="16">
        <v>139400</v>
      </c>
      <c r="E752" s="16">
        <v>187746.00875291775</v>
      </c>
      <c r="F752" s="16">
        <v>-48346.008752917754</v>
      </c>
      <c r="G752" s="16">
        <v>-1.137518273655497</v>
      </c>
      <c r="H752" s="16">
        <v>2083.0418864481858</v>
      </c>
      <c r="I752" s="16">
        <v>183659.92732021501</v>
      </c>
      <c r="J752" s="16">
        <v>191832.0901856205</v>
      </c>
      <c r="K752" s="16">
        <v>42552.318567083894</v>
      </c>
      <c r="L752" s="16">
        <v>104275.65707800024</v>
      </c>
      <c r="M752" s="16">
        <v>271216.36042783526</v>
      </c>
    </row>
    <row r="753" spans="2:13" x14ac:dyDescent="0.35">
      <c r="B753" s="10" t="s">
        <v>713</v>
      </c>
      <c r="C753" s="23">
        <v>1</v>
      </c>
      <c r="D753" s="16">
        <v>230000</v>
      </c>
      <c r="E753" s="16">
        <v>258972.40539138237</v>
      </c>
      <c r="F753" s="16">
        <v>-28972.405391382374</v>
      </c>
      <c r="G753" s="16">
        <v>-0.68168275757538122</v>
      </c>
      <c r="H753" s="16">
        <v>1930.9687520920588</v>
      </c>
      <c r="I753" s="16">
        <v>255184.6296311426</v>
      </c>
      <c r="J753" s="16">
        <v>262760.18115162215</v>
      </c>
      <c r="K753" s="16">
        <v>42545.145342981865</v>
      </c>
      <c r="L753" s="16">
        <v>175516.12466626504</v>
      </c>
      <c r="M753" s="16">
        <v>342428.68611649971</v>
      </c>
    </row>
    <row r="754" spans="2:13" x14ac:dyDescent="0.35">
      <c r="B754" s="10" t="s">
        <v>714</v>
      </c>
      <c r="C754" s="23">
        <v>1</v>
      </c>
      <c r="D754" s="16">
        <v>129900</v>
      </c>
      <c r="E754" s="16">
        <v>119366.52702814987</v>
      </c>
      <c r="F754" s="16">
        <v>10533.472971850133</v>
      </c>
      <c r="G754" s="16">
        <v>0.24783882474709287</v>
      </c>
      <c r="H754" s="16">
        <v>1522.506448881812</v>
      </c>
      <c r="I754" s="16">
        <v>116379.98826845465</v>
      </c>
      <c r="J754" s="16">
        <v>122353.06578784509</v>
      </c>
      <c r="K754" s="16">
        <v>42528.564257693695</v>
      </c>
      <c r="L754" s="16">
        <v>35942.771652220603</v>
      </c>
      <c r="M754" s="16">
        <v>202790.28240407913</v>
      </c>
    </row>
    <row r="755" spans="2:13" x14ac:dyDescent="0.35">
      <c r="B755" s="10" t="s">
        <v>308</v>
      </c>
      <c r="C755" s="23">
        <v>1</v>
      </c>
      <c r="D755" s="16">
        <v>154000</v>
      </c>
      <c r="E755" s="16">
        <v>119366.52702814987</v>
      </c>
      <c r="F755" s="16">
        <v>34633.472971850133</v>
      </c>
      <c r="G755" s="16">
        <v>0.81488026420083037</v>
      </c>
      <c r="H755" s="16">
        <v>1522.506448881812</v>
      </c>
      <c r="I755" s="16">
        <v>116379.98826845465</v>
      </c>
      <c r="J755" s="16">
        <v>122353.06578784509</v>
      </c>
      <c r="K755" s="16">
        <v>42528.564257693695</v>
      </c>
      <c r="L755" s="16">
        <v>35942.771652220603</v>
      </c>
      <c r="M755" s="16">
        <v>202790.28240407913</v>
      </c>
    </row>
    <row r="756" spans="2:13" x14ac:dyDescent="0.35">
      <c r="B756" s="10" t="s">
        <v>715</v>
      </c>
      <c r="C756" s="23">
        <v>1</v>
      </c>
      <c r="D756" s="16">
        <v>256300</v>
      </c>
      <c r="E756" s="16">
        <v>248079.27133959395</v>
      </c>
      <c r="F756" s="16">
        <v>8220.72866040605</v>
      </c>
      <c r="G756" s="16">
        <v>0.19342297979067394</v>
      </c>
      <c r="H756" s="16">
        <v>2095.8827616014378</v>
      </c>
      <c r="I756" s="16">
        <v>243968.00132960684</v>
      </c>
      <c r="J756" s="16">
        <v>252190.54134958106</v>
      </c>
      <c r="K756" s="16">
        <v>42552.949092680676</v>
      </c>
      <c r="L756" s="16">
        <v>164607.68282976176</v>
      </c>
      <c r="M756" s="16">
        <v>331550.85984942614</v>
      </c>
    </row>
    <row r="757" spans="2:13" x14ac:dyDescent="0.35">
      <c r="B757" s="10" t="s">
        <v>716</v>
      </c>
      <c r="C757" s="23">
        <v>1</v>
      </c>
      <c r="D757" s="16">
        <v>134800</v>
      </c>
      <c r="E757" s="16">
        <v>110428.57088309269</v>
      </c>
      <c r="F757" s="16">
        <v>24371.429116907311</v>
      </c>
      <c r="G757" s="16">
        <v>0.57342781112015984</v>
      </c>
      <c r="H757" s="16">
        <v>1718.9700633735301</v>
      </c>
      <c r="I757" s="16">
        <v>107056.65037346777</v>
      </c>
      <c r="J757" s="16">
        <v>113800.49139271761</v>
      </c>
      <c r="K757" s="16">
        <v>42536.050710105541</v>
      </c>
      <c r="L757" s="16">
        <v>26990.130130745471</v>
      </c>
      <c r="M757" s="16">
        <v>193867.01163543991</v>
      </c>
    </row>
    <row r="758" spans="2:13" x14ac:dyDescent="0.35">
      <c r="B758" s="10" t="s">
        <v>717</v>
      </c>
      <c r="C758" s="23">
        <v>1</v>
      </c>
      <c r="D758" s="16">
        <v>306000</v>
      </c>
      <c r="E758" s="16">
        <v>253888.94283388113</v>
      </c>
      <c r="F758" s="16">
        <v>52111.057166118873</v>
      </c>
      <c r="G758" s="16">
        <v>1.2261049322378443</v>
      </c>
      <c r="H758" s="16">
        <v>1993.2628402485107</v>
      </c>
      <c r="I758" s="16">
        <v>249978.97139498545</v>
      </c>
      <c r="J758" s="16">
        <v>257798.9142727768</v>
      </c>
      <c r="K758" s="16">
        <v>42548.018152250181</v>
      </c>
      <c r="L758" s="16">
        <v>170427.02682476529</v>
      </c>
      <c r="M758" s="16">
        <v>337350.858842997</v>
      </c>
    </row>
    <row r="759" spans="2:13" x14ac:dyDescent="0.35">
      <c r="B759" s="10" t="s">
        <v>718</v>
      </c>
      <c r="C759" s="23">
        <v>1</v>
      </c>
      <c r="D759" s="16">
        <v>207500</v>
      </c>
      <c r="E759" s="16">
        <v>149532.12901771782</v>
      </c>
      <c r="F759" s="16">
        <v>57967.870982282184</v>
      </c>
      <c r="G759" s="16">
        <v>1.3639080914465491</v>
      </c>
      <c r="H759" s="16">
        <v>1668.180527632064</v>
      </c>
      <c r="I759" s="16">
        <v>146259.83693146688</v>
      </c>
      <c r="J759" s="16">
        <v>152804.42110396875</v>
      </c>
      <c r="K759" s="16">
        <v>42534.028473760467</v>
      </c>
      <c r="L759" s="16">
        <v>66097.655071048343</v>
      </c>
      <c r="M759" s="16">
        <v>232966.60296438728</v>
      </c>
    </row>
    <row r="760" spans="2:13" x14ac:dyDescent="0.35">
      <c r="B760" s="10" t="s">
        <v>719</v>
      </c>
      <c r="C760" s="23">
        <v>1</v>
      </c>
      <c r="D760" s="16">
        <v>68500</v>
      </c>
      <c r="E760" s="16">
        <v>56351.877597956525</v>
      </c>
      <c r="F760" s="16">
        <v>12148.122402043475</v>
      </c>
      <c r="G760" s="16">
        <v>0.28582941134916712</v>
      </c>
      <c r="H760" s="16">
        <v>2444.9187366943388</v>
      </c>
      <c r="I760" s="16">
        <v>51555.940886617485</v>
      </c>
      <c r="J760" s="16">
        <v>61147.814309295565</v>
      </c>
      <c r="K760" s="16">
        <v>42571.567736729339</v>
      </c>
      <c r="L760" s="16">
        <v>-27156.233123091981</v>
      </c>
      <c r="M760" s="16">
        <v>139859.98831900503</v>
      </c>
    </row>
    <row r="761" spans="2:13" x14ac:dyDescent="0.35">
      <c r="B761" s="10" t="s">
        <v>720</v>
      </c>
      <c r="C761" s="23">
        <v>1</v>
      </c>
      <c r="D761" s="16">
        <v>40000</v>
      </c>
      <c r="E761" s="16">
        <v>100874.07164552256</v>
      </c>
      <c r="F761" s="16">
        <v>-60874.071645522563</v>
      </c>
      <c r="G761" s="16">
        <v>-1.4322871871903347</v>
      </c>
      <c r="H761" s="16">
        <v>2147.3835233511236</v>
      </c>
      <c r="I761" s="16">
        <v>96661.778075843991</v>
      </c>
      <c r="J761" s="16">
        <v>105086.36521520113</v>
      </c>
      <c r="K761" s="16">
        <v>42555.516774329684</v>
      </c>
      <c r="L761" s="16">
        <v>17397.446388047741</v>
      </c>
      <c r="M761" s="16">
        <v>184350.69690299738</v>
      </c>
    </row>
    <row r="762" spans="2:13" x14ac:dyDescent="0.35">
      <c r="B762" s="10" t="s">
        <v>309</v>
      </c>
      <c r="C762" s="23">
        <v>1</v>
      </c>
      <c r="D762" s="16">
        <v>149350</v>
      </c>
      <c r="E762" s="16">
        <v>128751.38098045989</v>
      </c>
      <c r="F762" s="16">
        <v>20598.619019540114</v>
      </c>
      <c r="G762" s="16">
        <v>0.48465853027382416</v>
      </c>
      <c r="H762" s="16">
        <v>1424.9319601924187</v>
      </c>
      <c r="I762" s="16">
        <v>125956.2437039192</v>
      </c>
      <c r="J762" s="16">
        <v>131546.51825700057</v>
      </c>
      <c r="K762" s="16">
        <v>42525.182927590955</v>
      </c>
      <c r="L762" s="16">
        <v>45334.258399694518</v>
      </c>
      <c r="M762" s="16">
        <v>212168.50356122525</v>
      </c>
    </row>
    <row r="763" spans="2:13" x14ac:dyDescent="0.35">
      <c r="B763" s="10" t="s">
        <v>721</v>
      </c>
      <c r="C763" s="23">
        <v>1</v>
      </c>
      <c r="D763" s="16">
        <v>179900</v>
      </c>
      <c r="E763" s="16">
        <v>227633.69665777567</v>
      </c>
      <c r="F763" s="16">
        <v>-47733.696657775668</v>
      </c>
      <c r="G763" s="16">
        <v>-1.1231113719200487</v>
      </c>
      <c r="H763" s="16">
        <v>2656.9002042226525</v>
      </c>
      <c r="I763" s="16">
        <v>222421.93847679664</v>
      </c>
      <c r="J763" s="16">
        <v>232845.4548387547</v>
      </c>
      <c r="K763" s="16">
        <v>42584.267877105667</v>
      </c>
      <c r="L763" s="16">
        <v>144100.67342386697</v>
      </c>
      <c r="M763" s="16">
        <v>311166.71989168436</v>
      </c>
    </row>
    <row r="764" spans="2:13" x14ac:dyDescent="0.35">
      <c r="B764" s="10" t="s">
        <v>722</v>
      </c>
      <c r="C764" s="23">
        <v>1</v>
      </c>
      <c r="D764" s="16">
        <v>165500</v>
      </c>
      <c r="E764" s="16">
        <v>155118.35160837855</v>
      </c>
      <c r="F764" s="16">
        <v>10381.648391621449</v>
      </c>
      <c r="G764" s="16">
        <v>0.24426659119865585</v>
      </c>
      <c r="H764" s="16">
        <v>1819.7529748804257</v>
      </c>
      <c r="I764" s="16">
        <v>151548.73599424268</v>
      </c>
      <c r="J764" s="16">
        <v>158687.96722251442</v>
      </c>
      <c r="K764" s="16">
        <v>42540.242745234558</v>
      </c>
      <c r="L764" s="16">
        <v>71671.68778715434</v>
      </c>
      <c r="M764" s="16">
        <v>238565.01542960276</v>
      </c>
    </row>
    <row r="765" spans="2:13" x14ac:dyDescent="0.35">
      <c r="B765" s="10" t="s">
        <v>723</v>
      </c>
      <c r="C765" s="23">
        <v>1</v>
      </c>
      <c r="D765" s="16">
        <v>277500</v>
      </c>
      <c r="E765" s="16">
        <v>278749.69196986163</v>
      </c>
      <c r="F765" s="16">
        <v>-1249.6919698616257</v>
      </c>
      <c r="G765" s="16">
        <v>-2.9403615496436223E-2</v>
      </c>
      <c r="H765" s="16">
        <v>3039.8042696278826</v>
      </c>
      <c r="I765" s="16">
        <v>272786.83166158624</v>
      </c>
      <c r="J765" s="16">
        <v>284712.55227813701</v>
      </c>
      <c r="K765" s="16">
        <v>42609.871648850851</v>
      </c>
      <c r="L765" s="16">
        <v>195166.44454362354</v>
      </c>
      <c r="M765" s="16">
        <v>362332.93939609971</v>
      </c>
    </row>
    <row r="766" spans="2:13" x14ac:dyDescent="0.35">
      <c r="B766" s="10" t="s">
        <v>724</v>
      </c>
      <c r="C766" s="23">
        <v>1</v>
      </c>
      <c r="D766" s="16">
        <v>309000</v>
      </c>
      <c r="E766" s="16">
        <v>295673.8878120234</v>
      </c>
      <c r="F766" s="16">
        <v>13326.1121879766</v>
      </c>
      <c r="G766" s="16">
        <v>0.31354596835652476</v>
      </c>
      <c r="H766" s="16">
        <v>2315.6660680937957</v>
      </c>
      <c r="I766" s="16">
        <v>291131.49229576637</v>
      </c>
      <c r="J766" s="16">
        <v>300216.28332828043</v>
      </c>
      <c r="K766" s="16">
        <v>42564.340254170704</v>
      </c>
      <c r="L766" s="16">
        <v>212179.95447381109</v>
      </c>
      <c r="M766" s="16">
        <v>379167.82115023572</v>
      </c>
    </row>
    <row r="767" spans="2:13" x14ac:dyDescent="0.35">
      <c r="B767" s="10" t="s">
        <v>725</v>
      </c>
      <c r="C767" s="23">
        <v>1</v>
      </c>
      <c r="D767" s="16">
        <v>145000</v>
      </c>
      <c r="E767" s="16">
        <v>121433.42938669433</v>
      </c>
      <c r="F767" s="16">
        <v>23566.570613305666</v>
      </c>
      <c r="G767" s="16">
        <v>0.55449054454593338</v>
      </c>
      <c r="H767" s="16">
        <v>1490.357838511341</v>
      </c>
      <c r="I767" s="16">
        <v>118509.95313225962</v>
      </c>
      <c r="J767" s="16">
        <v>124356.90564112905</v>
      </c>
      <c r="K767" s="16">
        <v>42527.425485452412</v>
      </c>
      <c r="L767" s="16">
        <v>38011.907818995925</v>
      </c>
      <c r="M767" s="16">
        <v>204854.95095439273</v>
      </c>
    </row>
    <row r="768" spans="2:13" x14ac:dyDescent="0.35">
      <c r="B768" s="10" t="s">
        <v>726</v>
      </c>
      <c r="C768" s="23">
        <v>1</v>
      </c>
      <c r="D768" s="16">
        <v>153000</v>
      </c>
      <c r="E768" s="16">
        <v>132605.8745680158</v>
      </c>
      <c r="F768" s="16">
        <v>20394.125431984197</v>
      </c>
      <c r="G768" s="16">
        <v>0.47984706395653093</v>
      </c>
      <c r="H768" s="16">
        <v>1423.1665876234636</v>
      </c>
      <c r="I768" s="16">
        <v>129814.20023483825</v>
      </c>
      <c r="J768" s="16">
        <v>135397.54890119337</v>
      </c>
      <c r="K768" s="16">
        <v>42525.123810166893</v>
      </c>
      <c r="L768" s="16">
        <v>49188.86795160544</v>
      </c>
      <c r="M768" s="16">
        <v>216022.88118442617</v>
      </c>
    </row>
    <row r="769" spans="2:13" x14ac:dyDescent="0.35">
      <c r="B769" s="10" t="s">
        <v>727</v>
      </c>
      <c r="C769" s="23">
        <v>1</v>
      </c>
      <c r="D769" s="16">
        <v>109000</v>
      </c>
      <c r="E769" s="16">
        <v>119198.94035043003</v>
      </c>
      <c r="F769" s="16">
        <v>-10198.940350430028</v>
      </c>
      <c r="G769" s="16">
        <v>-0.2399677102577033</v>
      </c>
      <c r="H769" s="16">
        <v>1525.3554430496729</v>
      </c>
      <c r="I769" s="16">
        <v>116206.81302228263</v>
      </c>
      <c r="J769" s="16">
        <v>122191.06767857743</v>
      </c>
      <c r="K769" s="16">
        <v>42528.666345907637</v>
      </c>
      <c r="L769" s="16">
        <v>35774.984718923472</v>
      </c>
      <c r="M769" s="16">
        <v>202622.8959819366</v>
      </c>
    </row>
    <row r="770" spans="2:13" x14ac:dyDescent="0.35">
      <c r="B770" s="10" t="s">
        <v>310</v>
      </c>
      <c r="C770" s="23">
        <v>1</v>
      </c>
      <c r="D770" s="16">
        <v>82000</v>
      </c>
      <c r="E770" s="16">
        <v>91656.804370932354</v>
      </c>
      <c r="F770" s="16">
        <v>-9656.8043709323538</v>
      </c>
      <c r="G770" s="16">
        <v>-0.22721196062309654</v>
      </c>
      <c r="H770" s="16">
        <v>2042.7845661484682</v>
      </c>
      <c r="I770" s="16">
        <v>87649.691436211913</v>
      </c>
      <c r="J770" s="16">
        <v>95663.917305652794</v>
      </c>
      <c r="K770" s="16">
        <v>42550.366869365411</v>
      </c>
      <c r="L770" s="16">
        <v>8190.2811335808947</v>
      </c>
      <c r="M770" s="16">
        <v>175123.32760828381</v>
      </c>
    </row>
    <row r="771" spans="2:13" x14ac:dyDescent="0.35">
      <c r="B771" s="10" t="s">
        <v>728</v>
      </c>
      <c r="C771" s="23">
        <v>1</v>
      </c>
      <c r="D771" s="16">
        <v>160000</v>
      </c>
      <c r="E771" s="16">
        <v>166963.20210811956</v>
      </c>
      <c r="F771" s="16">
        <v>-6963.2021081195562</v>
      </c>
      <c r="G771" s="16">
        <v>-0.16383502682968518</v>
      </c>
      <c r="H771" s="16">
        <v>1200.5569811698874</v>
      </c>
      <c r="I771" s="16">
        <v>164608.19733285578</v>
      </c>
      <c r="J771" s="16">
        <v>169318.20688338333</v>
      </c>
      <c r="K771" s="16">
        <v>42518.255949638049</v>
      </c>
      <c r="L771" s="16">
        <v>83559.667442307924</v>
      </c>
      <c r="M771" s="16">
        <v>250366.73677393119</v>
      </c>
    </row>
    <row r="772" spans="2:13" x14ac:dyDescent="0.35">
      <c r="B772" s="10" t="s">
        <v>729</v>
      </c>
      <c r="C772" s="23">
        <v>1</v>
      </c>
      <c r="D772" s="16">
        <v>170000</v>
      </c>
      <c r="E772" s="16">
        <v>134337.60357112062</v>
      </c>
      <c r="F772" s="16">
        <v>35662.39642887938</v>
      </c>
      <c r="G772" s="16">
        <v>0.83908948570131092</v>
      </c>
      <c r="H772" s="16">
        <v>1429.8890376979225</v>
      </c>
      <c r="I772" s="16">
        <v>131532.74252354706</v>
      </c>
      <c r="J772" s="16">
        <v>137142.46461869418</v>
      </c>
      <c r="K772" s="16">
        <v>42525.349317719003</v>
      </c>
      <c r="L772" s="16">
        <v>50920.154600560971</v>
      </c>
      <c r="M772" s="16">
        <v>217755.05254168028</v>
      </c>
    </row>
    <row r="773" spans="2:13" x14ac:dyDescent="0.35">
      <c r="B773" s="10" t="s">
        <v>311</v>
      </c>
      <c r="C773" s="23">
        <v>1</v>
      </c>
      <c r="D773" s="16">
        <v>144000</v>
      </c>
      <c r="E773" s="16">
        <v>109534.77526858696</v>
      </c>
      <c r="F773" s="16">
        <v>34465.224731413036</v>
      </c>
      <c r="G773" s="16">
        <v>0.8109216034355603</v>
      </c>
      <c r="H773" s="16">
        <v>1742.9904528423394</v>
      </c>
      <c r="I773" s="16">
        <v>106115.73651902009</v>
      </c>
      <c r="J773" s="16">
        <v>112953.81401815383</v>
      </c>
      <c r="K773" s="16">
        <v>42537.0281948868</v>
      </c>
      <c r="L773" s="16">
        <v>26094.417088442715</v>
      </c>
      <c r="M773" s="16">
        <v>192975.13344873121</v>
      </c>
    </row>
    <row r="774" spans="2:13" x14ac:dyDescent="0.35">
      <c r="B774" s="10" t="s">
        <v>312</v>
      </c>
      <c r="C774" s="23">
        <v>1</v>
      </c>
      <c r="D774" s="16">
        <v>130250</v>
      </c>
      <c r="E774" s="16">
        <v>112551.33546754377</v>
      </c>
      <c r="F774" s="16">
        <v>17698.664532456227</v>
      </c>
      <c r="G774" s="16">
        <v>0.41642639887521948</v>
      </c>
      <c r="H774" s="16">
        <v>1664.7971532780302</v>
      </c>
      <c r="I774" s="16">
        <v>109285.68018644679</v>
      </c>
      <c r="J774" s="16">
        <v>115816.99074864076</v>
      </c>
      <c r="K774" s="16">
        <v>42533.89591250087</v>
      </c>
      <c r="L774" s="16">
        <v>29117.121552179975</v>
      </c>
      <c r="M774" s="16">
        <v>195985.54938290757</v>
      </c>
    </row>
    <row r="775" spans="2:13" x14ac:dyDescent="0.35">
      <c r="B775" s="10" t="s">
        <v>730</v>
      </c>
      <c r="C775" s="23">
        <v>1</v>
      </c>
      <c r="D775" s="16">
        <v>141000</v>
      </c>
      <c r="E775" s="16">
        <v>124394.12735974451</v>
      </c>
      <c r="F775" s="16">
        <v>16605.872640255489</v>
      </c>
      <c r="G775" s="16">
        <v>0.39071443673509998</v>
      </c>
      <c r="H775" s="16">
        <v>1454.4447418636098</v>
      </c>
      <c r="I775" s="16">
        <v>121541.09800239709</v>
      </c>
      <c r="J775" s="16">
        <v>127247.15671709193</v>
      </c>
      <c r="K775" s="16">
        <v>42526.182069885253</v>
      </c>
      <c r="L775" s="16">
        <v>40975.044867945224</v>
      </c>
      <c r="M775" s="16">
        <v>207813.2098515438</v>
      </c>
    </row>
    <row r="776" spans="2:13" x14ac:dyDescent="0.35">
      <c r="B776" s="10" t="s">
        <v>731</v>
      </c>
      <c r="C776" s="23">
        <v>1</v>
      </c>
      <c r="D776" s="16">
        <v>319900</v>
      </c>
      <c r="E776" s="16">
        <v>289419.37711802364</v>
      </c>
      <c r="F776" s="16">
        <v>30480.622881976364</v>
      </c>
      <c r="G776" s="16">
        <v>0.71716914001835719</v>
      </c>
      <c r="H776" s="16">
        <v>2808.2729847374248</v>
      </c>
      <c r="I776" s="16">
        <v>283910.68707412726</v>
      </c>
      <c r="J776" s="16">
        <v>294928.06716192001</v>
      </c>
      <c r="K776" s="16">
        <v>42593.980197801444</v>
      </c>
      <c r="L776" s="16">
        <v>205867.30225893081</v>
      </c>
      <c r="M776" s="16">
        <v>372971.45197711646</v>
      </c>
    </row>
    <row r="777" spans="2:13" x14ac:dyDescent="0.35">
      <c r="B777" s="10" t="s">
        <v>732</v>
      </c>
      <c r="C777" s="23">
        <v>1</v>
      </c>
      <c r="D777" s="16">
        <v>239686</v>
      </c>
      <c r="E777" s="16">
        <v>245898.58592169598</v>
      </c>
      <c r="F777" s="16">
        <v>-6212.5859216959798</v>
      </c>
      <c r="G777" s="16">
        <v>-0.14617401094475158</v>
      </c>
      <c r="H777" s="16">
        <v>1744.8763810731762</v>
      </c>
      <c r="I777" s="16">
        <v>242475.84774756277</v>
      </c>
      <c r="J777" s="16">
        <v>249321.32409582919</v>
      </c>
      <c r="K777" s="16">
        <v>42537.105514116993</v>
      </c>
      <c r="L777" s="16">
        <v>162458.07607265207</v>
      </c>
      <c r="M777" s="16">
        <v>329339.09577073989</v>
      </c>
    </row>
    <row r="778" spans="2:13" x14ac:dyDescent="0.35">
      <c r="B778" s="10" t="s">
        <v>733</v>
      </c>
      <c r="C778" s="23">
        <v>1</v>
      </c>
      <c r="D778" s="16">
        <v>249700</v>
      </c>
      <c r="E778" s="16">
        <v>251207.55599036397</v>
      </c>
      <c r="F778" s="16">
        <v>-1507.555990363966</v>
      </c>
      <c r="G778" s="16">
        <v>-3.5470818208841834E-2</v>
      </c>
      <c r="H778" s="16">
        <v>2036.7085947138746</v>
      </c>
      <c r="I778" s="16">
        <v>247212.3616417392</v>
      </c>
      <c r="J778" s="16">
        <v>255202.75033898873</v>
      </c>
      <c r="K778" s="16">
        <v>42550.075603148776</v>
      </c>
      <c r="L778" s="16">
        <v>167741.60409893095</v>
      </c>
      <c r="M778" s="16">
        <v>334673.50788179698</v>
      </c>
    </row>
    <row r="779" spans="2:13" x14ac:dyDescent="0.35">
      <c r="B779" s="10" t="s">
        <v>313</v>
      </c>
      <c r="C779" s="23">
        <v>1</v>
      </c>
      <c r="D779" s="16">
        <v>113000</v>
      </c>
      <c r="E779" s="16">
        <v>108415.47214291456</v>
      </c>
      <c r="F779" s="16">
        <v>4584.5278570854425</v>
      </c>
      <c r="G779" s="16">
        <v>0.1078679367343356</v>
      </c>
      <c r="H779" s="16">
        <v>2291.2742602397184</v>
      </c>
      <c r="I779" s="16">
        <v>103920.92343849123</v>
      </c>
      <c r="J779" s="16">
        <v>112910.02084733789</v>
      </c>
      <c r="K779" s="16">
        <v>42563.020213203061</v>
      </c>
      <c r="L779" s="16">
        <v>24924.128188489194</v>
      </c>
      <c r="M779" s="16">
        <v>191906.81609733991</v>
      </c>
    </row>
    <row r="780" spans="2:13" x14ac:dyDescent="0.35">
      <c r="B780" s="10" t="s">
        <v>734</v>
      </c>
      <c r="C780" s="23">
        <v>1</v>
      </c>
      <c r="D780" s="16">
        <v>127000</v>
      </c>
      <c r="E780" s="16">
        <v>113500.99330795609</v>
      </c>
      <c r="F780" s="16">
        <v>13499.006692043913</v>
      </c>
      <c r="G780" s="16">
        <v>0.31761394962042389</v>
      </c>
      <c r="H780" s="16">
        <v>1641.9528726221808</v>
      </c>
      <c r="I780" s="16">
        <v>110280.14921939373</v>
      </c>
      <c r="J780" s="16">
        <v>116721.83739651844</v>
      </c>
      <c r="K780" s="16">
        <v>42533.007901743884</v>
      </c>
      <c r="L780" s="16">
        <v>30068.52130872455</v>
      </c>
      <c r="M780" s="16">
        <v>196933.46530718764</v>
      </c>
    </row>
    <row r="781" spans="2:13" x14ac:dyDescent="0.35">
      <c r="B781" s="10" t="s">
        <v>314</v>
      </c>
      <c r="C781" s="23">
        <v>1</v>
      </c>
      <c r="D781" s="16">
        <v>177000</v>
      </c>
      <c r="E781" s="16">
        <v>175119.08709048424</v>
      </c>
      <c r="F781" s="16">
        <v>1880.912909515755</v>
      </c>
      <c r="G781" s="16">
        <v>4.4255417580868518E-2</v>
      </c>
      <c r="H781" s="16">
        <v>1116.8276059484153</v>
      </c>
      <c r="I781" s="16">
        <v>172928.32531373628</v>
      </c>
      <c r="J781" s="16">
        <v>177309.84886723221</v>
      </c>
      <c r="K781" s="16">
        <v>42515.97412544259</v>
      </c>
      <c r="L781" s="16">
        <v>91720.028436191351</v>
      </c>
      <c r="M781" s="16">
        <v>258518.14574477714</v>
      </c>
    </row>
    <row r="782" spans="2:13" x14ac:dyDescent="0.35">
      <c r="B782" s="10" t="s">
        <v>735</v>
      </c>
      <c r="C782" s="23">
        <v>1</v>
      </c>
      <c r="D782" s="16">
        <v>114500</v>
      </c>
      <c r="E782" s="16">
        <v>158695.59267394169</v>
      </c>
      <c r="F782" s="16">
        <v>-44195.59267394169</v>
      </c>
      <c r="G782" s="16">
        <v>-1.0398644185619483</v>
      </c>
      <c r="H782" s="16">
        <v>1392.4586933256712</v>
      </c>
      <c r="I782" s="16">
        <v>155964.15474673558</v>
      </c>
      <c r="J782" s="16">
        <v>161427.0306011478</v>
      </c>
      <c r="K782" s="16">
        <v>42524.107199875623</v>
      </c>
      <c r="L782" s="16">
        <v>75280.580233674627</v>
      </c>
      <c r="M782" s="16">
        <v>242110.60511420877</v>
      </c>
    </row>
    <row r="783" spans="2:13" x14ac:dyDescent="0.35">
      <c r="B783" s="10" t="s">
        <v>736</v>
      </c>
      <c r="C783" s="23">
        <v>1</v>
      </c>
      <c r="D783" s="16">
        <v>110000</v>
      </c>
      <c r="E783" s="16">
        <v>105736.14390693768</v>
      </c>
      <c r="F783" s="16">
        <v>4263.8560930623207</v>
      </c>
      <c r="G783" s="16">
        <v>0.10032295006778622</v>
      </c>
      <c r="H783" s="16">
        <v>1852.2790773647653</v>
      </c>
      <c r="I783" s="16">
        <v>102102.725301463</v>
      </c>
      <c r="J783" s="16">
        <v>109369.56251241236</v>
      </c>
      <c r="K783" s="16">
        <v>42541.646532713545</v>
      </c>
      <c r="L783" s="16">
        <v>22286.7264253139</v>
      </c>
      <c r="M783" s="16">
        <v>189185.56138856144</v>
      </c>
    </row>
    <row r="784" spans="2:13" x14ac:dyDescent="0.35">
      <c r="B784" s="10" t="s">
        <v>737</v>
      </c>
      <c r="C784" s="23">
        <v>1</v>
      </c>
      <c r="D784" s="16">
        <v>385000</v>
      </c>
      <c r="E784" s="16">
        <v>294446.97744961828</v>
      </c>
      <c r="F784" s="16">
        <v>90553.02255038172</v>
      </c>
      <c r="G784" s="16">
        <v>2.1305940354296764</v>
      </c>
      <c r="H784" s="16">
        <v>2724.5691361063182</v>
      </c>
      <c r="I784" s="16">
        <v>289102.48033144383</v>
      </c>
      <c r="J784" s="16">
        <v>299791.47456779273</v>
      </c>
      <c r="K784" s="16">
        <v>42588.543399737428</v>
      </c>
      <c r="L784" s="16">
        <v>210905.56737828959</v>
      </c>
      <c r="M784" s="16">
        <v>377988.38752094697</v>
      </c>
    </row>
    <row r="785" spans="2:13" x14ac:dyDescent="0.35">
      <c r="B785" s="10" t="s">
        <v>738</v>
      </c>
      <c r="C785" s="23">
        <v>1</v>
      </c>
      <c r="D785" s="16">
        <v>130000</v>
      </c>
      <c r="E785" s="16">
        <v>136125.19480013207</v>
      </c>
      <c r="F785" s="16">
        <v>-6125.1948001320707</v>
      </c>
      <c r="G785" s="16">
        <v>-0.14411781229881485</v>
      </c>
      <c r="H785" s="16">
        <v>1441.6389261176105</v>
      </c>
      <c r="I785" s="16">
        <v>133297.2852477635</v>
      </c>
      <c r="J785" s="16">
        <v>138953.10435250064</v>
      </c>
      <c r="K785" s="16">
        <v>42525.746021994637</v>
      </c>
      <c r="L785" s="16">
        <v>52706.967657042391</v>
      </c>
      <c r="M785" s="16">
        <v>219543.42194322177</v>
      </c>
    </row>
    <row r="786" spans="2:13" x14ac:dyDescent="0.35">
      <c r="B786" s="10" t="s">
        <v>739</v>
      </c>
      <c r="C786" s="23">
        <v>1</v>
      </c>
      <c r="D786" s="16">
        <v>180500</v>
      </c>
      <c r="E786" s="16">
        <v>172605.28692468692</v>
      </c>
      <c r="F786" s="16">
        <v>7894.7130753130768</v>
      </c>
      <c r="G786" s="16">
        <v>0.18575226001243858</v>
      </c>
      <c r="H786" s="16">
        <v>1129.4587617655739</v>
      </c>
      <c r="I786" s="16">
        <v>170389.74795474191</v>
      </c>
      <c r="J786" s="16">
        <v>174820.82589463194</v>
      </c>
      <c r="K786" s="16">
        <v>42516.307800988834</v>
      </c>
      <c r="L786" s="16">
        <v>89205.573734610123</v>
      </c>
      <c r="M786" s="16">
        <v>256005.00011476374</v>
      </c>
    </row>
    <row r="787" spans="2:13" x14ac:dyDescent="0.35">
      <c r="B787" s="10" t="s">
        <v>740</v>
      </c>
      <c r="C787" s="23">
        <v>1</v>
      </c>
      <c r="D787" s="16">
        <v>172500</v>
      </c>
      <c r="E787" s="16">
        <v>255844.12074061239</v>
      </c>
      <c r="F787" s="16">
        <v>-83344.120740612387</v>
      </c>
      <c r="G787" s="16">
        <v>-1.9609780163802053</v>
      </c>
      <c r="H787" s="16">
        <v>1966.0926752097662</v>
      </c>
      <c r="I787" s="16">
        <v>251987.44612095522</v>
      </c>
      <c r="J787" s="16">
        <v>259700.79536026955</v>
      </c>
      <c r="K787" s="16">
        <v>42546.753957751098</v>
      </c>
      <c r="L787" s="16">
        <v>172384.68456721355</v>
      </c>
      <c r="M787" s="16">
        <v>339303.55691401125</v>
      </c>
    </row>
    <row r="788" spans="2:13" x14ac:dyDescent="0.35">
      <c r="B788" s="10" t="s">
        <v>741</v>
      </c>
      <c r="C788" s="23">
        <v>1</v>
      </c>
      <c r="D788" s="16">
        <v>196500</v>
      </c>
      <c r="E788" s="16">
        <v>221933.69100776146</v>
      </c>
      <c r="F788" s="16">
        <v>-25433.691007761459</v>
      </c>
      <c r="G788" s="16">
        <v>-0.598421442309653</v>
      </c>
      <c r="H788" s="16">
        <v>1327.5405986818196</v>
      </c>
      <c r="I788" s="16">
        <v>219329.595993291</v>
      </c>
      <c r="J788" s="16">
        <v>224537.78602223191</v>
      </c>
      <c r="K788" s="16">
        <v>42522.03094838067</v>
      </c>
      <c r="L788" s="16">
        <v>138522.75132893925</v>
      </c>
      <c r="M788" s="16">
        <v>305344.6306865837</v>
      </c>
    </row>
    <row r="789" spans="2:13" x14ac:dyDescent="0.35">
      <c r="B789" s="10" t="s">
        <v>742</v>
      </c>
      <c r="C789" s="23">
        <v>1</v>
      </c>
      <c r="D789" s="16">
        <v>438780</v>
      </c>
      <c r="E789" s="16">
        <v>388912.06006523158</v>
      </c>
      <c r="F789" s="16">
        <v>49867.939934768423</v>
      </c>
      <c r="G789" s="16">
        <v>1.1733273212947555</v>
      </c>
      <c r="H789" s="16">
        <v>3630.843643700603</v>
      </c>
      <c r="I789" s="16">
        <v>381789.82076025597</v>
      </c>
      <c r="J789" s="16">
        <v>396034.29937020718</v>
      </c>
      <c r="K789" s="16">
        <v>42656.110670089183</v>
      </c>
      <c r="L789" s="16">
        <v>305238.11047530803</v>
      </c>
      <c r="M789" s="16">
        <v>472586.00965515513</v>
      </c>
    </row>
    <row r="790" spans="2:13" x14ac:dyDescent="0.35">
      <c r="B790" s="10" t="s">
        <v>743</v>
      </c>
      <c r="C790" s="23">
        <v>1</v>
      </c>
      <c r="D790" s="16">
        <v>124900</v>
      </c>
      <c r="E790" s="16">
        <v>103725.10377429982</v>
      </c>
      <c r="F790" s="16">
        <v>21174.896225700184</v>
      </c>
      <c r="G790" s="16">
        <v>0.4982175782615994</v>
      </c>
      <c r="H790" s="16">
        <v>1914.3791343704202</v>
      </c>
      <c r="I790" s="16">
        <v>99969.870100414162</v>
      </c>
      <c r="J790" s="16">
        <v>107480.33744818547</v>
      </c>
      <c r="K790" s="16">
        <v>42544.39562861374</v>
      </c>
      <c r="L790" s="16">
        <v>20270.293684016753</v>
      </c>
      <c r="M790" s="16">
        <v>187179.91386458289</v>
      </c>
    </row>
    <row r="791" spans="2:13" x14ac:dyDescent="0.35">
      <c r="B791" s="10" t="s">
        <v>744</v>
      </c>
      <c r="C791" s="23">
        <v>1</v>
      </c>
      <c r="D791" s="16">
        <v>158000</v>
      </c>
      <c r="E791" s="16">
        <v>157690.07260762277</v>
      </c>
      <c r="F791" s="16">
        <v>309.92739237722708</v>
      </c>
      <c r="G791" s="16">
        <v>7.2921856721878077E-3</v>
      </c>
      <c r="H791" s="16">
        <v>1421.3108546253372</v>
      </c>
      <c r="I791" s="16">
        <v>154902.03846823922</v>
      </c>
      <c r="J791" s="16">
        <v>160478.10674700633</v>
      </c>
      <c r="K791" s="16">
        <v>42525.061745744366</v>
      </c>
      <c r="L791" s="16">
        <v>74273.187736380467</v>
      </c>
      <c r="M791" s="16">
        <v>241106.95747886508</v>
      </c>
    </row>
    <row r="792" spans="2:13" x14ac:dyDescent="0.35">
      <c r="B792" s="10" t="s">
        <v>745</v>
      </c>
      <c r="C792" s="23">
        <v>1</v>
      </c>
      <c r="D792" s="16">
        <v>101000</v>
      </c>
      <c r="E792" s="16">
        <v>122215.50054938684</v>
      </c>
      <c r="F792" s="16">
        <v>-21215.500549386838</v>
      </c>
      <c r="G792" s="16">
        <v>-0.49917294482389507</v>
      </c>
      <c r="H792" s="16">
        <v>1479.6806228335329</v>
      </c>
      <c r="I792" s="16">
        <v>119312.9686518649</v>
      </c>
      <c r="J792" s="16">
        <v>125118.03244690878</v>
      </c>
      <c r="K792" s="16">
        <v>42527.052645104435</v>
      </c>
      <c r="L792" s="16">
        <v>38794.710342892999</v>
      </c>
      <c r="M792" s="16">
        <v>205636.29075588068</v>
      </c>
    </row>
    <row r="793" spans="2:13" x14ac:dyDescent="0.35">
      <c r="B793" s="10" t="s">
        <v>746</v>
      </c>
      <c r="C793" s="23">
        <v>1</v>
      </c>
      <c r="D793" s="16">
        <v>202500</v>
      </c>
      <c r="E793" s="16">
        <v>235230.95938107427</v>
      </c>
      <c r="F793" s="16">
        <v>-32730.959381074266</v>
      </c>
      <c r="G793" s="16">
        <v>-0.77011661087743433</v>
      </c>
      <c r="H793" s="16">
        <v>2419.0920709910743</v>
      </c>
      <c r="I793" s="16">
        <v>230485.68408940485</v>
      </c>
      <c r="J793" s="16">
        <v>239976.23467274368</v>
      </c>
      <c r="K793" s="16">
        <v>42570.092299428092</v>
      </c>
      <c r="L793" s="16">
        <v>151725.74286825123</v>
      </c>
      <c r="M793" s="16">
        <v>318736.17589389731</v>
      </c>
    </row>
    <row r="794" spans="2:13" x14ac:dyDescent="0.35">
      <c r="B794" s="10" t="s">
        <v>747</v>
      </c>
      <c r="C794" s="23">
        <v>1</v>
      </c>
      <c r="D794" s="16">
        <v>140000</v>
      </c>
      <c r="E794" s="16">
        <v>221375.06874869537</v>
      </c>
      <c r="F794" s="16">
        <v>-81375.068748695368</v>
      </c>
      <c r="G794" s="16">
        <v>-1.9146488016144014</v>
      </c>
      <c r="H794" s="16">
        <v>1327.7179168272764</v>
      </c>
      <c r="I794" s="16">
        <v>218770.62590810267</v>
      </c>
      <c r="J794" s="16">
        <v>223979.51158928807</v>
      </c>
      <c r="K794" s="16">
        <v>42522.036484634169</v>
      </c>
      <c r="L794" s="16">
        <v>137964.11820999428</v>
      </c>
      <c r="M794" s="16">
        <v>304786.01928739646</v>
      </c>
    </row>
    <row r="795" spans="2:13" x14ac:dyDescent="0.35">
      <c r="B795" s="10" t="s">
        <v>315</v>
      </c>
      <c r="C795" s="23">
        <v>1</v>
      </c>
      <c r="D795" s="16">
        <v>219500</v>
      </c>
      <c r="E795" s="16">
        <v>239474.42994243617</v>
      </c>
      <c r="F795" s="16">
        <v>-19974.429942436167</v>
      </c>
      <c r="G795" s="16">
        <v>-0.46997217870650787</v>
      </c>
      <c r="H795" s="16">
        <v>1565.6145419983395</v>
      </c>
      <c r="I795" s="16">
        <v>236403.33062732025</v>
      </c>
      <c r="J795" s="16">
        <v>242545.52925755209</v>
      </c>
      <c r="K795" s="16">
        <v>42530.129330017466</v>
      </c>
      <c r="L795" s="16">
        <v>156047.60453080354</v>
      </c>
      <c r="M795" s="16">
        <v>322901.25535406882</v>
      </c>
    </row>
    <row r="796" spans="2:13" x14ac:dyDescent="0.35">
      <c r="B796" s="10" t="s">
        <v>748</v>
      </c>
      <c r="C796" s="23">
        <v>1</v>
      </c>
      <c r="D796" s="16">
        <v>317000</v>
      </c>
      <c r="E796" s="16">
        <v>296846.99455606216</v>
      </c>
      <c r="F796" s="16">
        <v>20153.005443937844</v>
      </c>
      <c r="G796" s="16">
        <v>0.47417382640039518</v>
      </c>
      <c r="H796" s="16">
        <v>2347.9761165022501</v>
      </c>
      <c r="I796" s="16">
        <v>292241.21985873807</v>
      </c>
      <c r="J796" s="16">
        <v>301452.76925338624</v>
      </c>
      <c r="K796" s="16">
        <v>42566.110273051265</v>
      </c>
      <c r="L796" s="16">
        <v>213349.58916031205</v>
      </c>
      <c r="M796" s="16">
        <v>380344.39995181223</v>
      </c>
    </row>
    <row r="797" spans="2:13" x14ac:dyDescent="0.35">
      <c r="B797" s="10" t="s">
        <v>316</v>
      </c>
      <c r="C797" s="23">
        <v>1</v>
      </c>
      <c r="D797" s="16">
        <v>180000</v>
      </c>
      <c r="E797" s="16">
        <v>249138.5950242792</v>
      </c>
      <c r="F797" s="16">
        <v>-69138.595024279202</v>
      </c>
      <c r="G797" s="16">
        <v>-1.6267405993517134</v>
      </c>
      <c r="H797" s="16">
        <v>1847.5084790683493</v>
      </c>
      <c r="I797" s="16">
        <v>245514.53439343223</v>
      </c>
      <c r="J797" s="16">
        <v>252762.65565512617</v>
      </c>
      <c r="K797" s="16">
        <v>42541.439086073769</v>
      </c>
      <c r="L797" s="16">
        <v>165689.5844686364</v>
      </c>
      <c r="M797" s="16">
        <v>332587.60557992198</v>
      </c>
    </row>
    <row r="798" spans="2:13" x14ac:dyDescent="0.35">
      <c r="B798" s="10" t="s">
        <v>749</v>
      </c>
      <c r="C798" s="23">
        <v>1</v>
      </c>
      <c r="D798" s="16">
        <v>226000</v>
      </c>
      <c r="E798" s="16">
        <v>208470.89456426908</v>
      </c>
      <c r="F798" s="16">
        <v>17529.105435730919</v>
      </c>
      <c r="G798" s="16">
        <v>0.41243689537814088</v>
      </c>
      <c r="H798" s="16">
        <v>1469.255289389758</v>
      </c>
      <c r="I798" s="16">
        <v>205588.81293310592</v>
      </c>
      <c r="J798" s="16">
        <v>211352.97619543225</v>
      </c>
      <c r="K798" s="16">
        <v>42526.691183764757</v>
      </c>
      <c r="L798" s="16">
        <v>125050.81339799105</v>
      </c>
      <c r="M798" s="16">
        <v>291890.9757305471</v>
      </c>
    </row>
    <row r="799" spans="2:13" x14ac:dyDescent="0.35">
      <c r="B799" s="10" t="s">
        <v>750</v>
      </c>
      <c r="C799" s="23">
        <v>1</v>
      </c>
      <c r="D799" s="16">
        <v>80000</v>
      </c>
      <c r="E799" s="16">
        <v>69032.602878756385</v>
      </c>
      <c r="F799" s="16">
        <v>10967.397121243615</v>
      </c>
      <c r="G799" s="16">
        <v>0.2580484917299069</v>
      </c>
      <c r="H799" s="16">
        <v>2166.4825476419574</v>
      </c>
      <c r="I799" s="16">
        <v>64782.844787099049</v>
      </c>
      <c r="J799" s="16">
        <v>73282.36097041372</v>
      </c>
      <c r="K799" s="16">
        <v>42556.484800358361</v>
      </c>
      <c r="L799" s="16">
        <v>-14445.921252287837</v>
      </c>
      <c r="M799" s="16">
        <v>152511.12700980061</v>
      </c>
    </row>
    <row r="800" spans="2:13" x14ac:dyDescent="0.35">
      <c r="B800" s="10" t="s">
        <v>751</v>
      </c>
      <c r="C800" s="23">
        <v>1</v>
      </c>
      <c r="D800" s="16">
        <v>225000</v>
      </c>
      <c r="E800" s="16">
        <v>253607.57309680781</v>
      </c>
      <c r="F800" s="16">
        <v>-28607.573096807813</v>
      </c>
      <c r="G800" s="16">
        <v>-0.67309873145609622</v>
      </c>
      <c r="H800" s="16">
        <v>1999.544848936406</v>
      </c>
      <c r="I800" s="16">
        <v>249685.27891047884</v>
      </c>
      <c r="J800" s="16">
        <v>257529.86728313679</v>
      </c>
      <c r="K800" s="16">
        <v>42548.312910582055</v>
      </c>
      <c r="L800" s="16">
        <v>170145.07889166294</v>
      </c>
      <c r="M800" s="16">
        <v>337070.06730195269</v>
      </c>
    </row>
    <row r="801" spans="2:13" x14ac:dyDescent="0.35">
      <c r="B801" s="10" t="s">
        <v>752</v>
      </c>
      <c r="C801" s="23">
        <v>1</v>
      </c>
      <c r="D801" s="16">
        <v>244000</v>
      </c>
      <c r="E801" s="16">
        <v>250032.39063878494</v>
      </c>
      <c r="F801" s="16">
        <v>-6032.390638784942</v>
      </c>
      <c r="G801" s="16">
        <v>-0.14193425191551307</v>
      </c>
      <c r="H801" s="16">
        <v>1877.0147514669879</v>
      </c>
      <c r="I801" s="16">
        <v>246350.45069567801</v>
      </c>
      <c r="J801" s="16">
        <v>253714.33058189187</v>
      </c>
      <c r="K801" s="16">
        <v>42542.730710558768</v>
      </c>
      <c r="L801" s="16">
        <v>166580.84644094296</v>
      </c>
      <c r="M801" s="16">
        <v>333483.93483662693</v>
      </c>
    </row>
    <row r="802" spans="2:13" x14ac:dyDescent="0.35">
      <c r="B802" s="10" t="s">
        <v>753</v>
      </c>
      <c r="C802" s="23">
        <v>1</v>
      </c>
      <c r="D802" s="16">
        <v>129500</v>
      </c>
      <c r="E802" s="16">
        <v>74507.101017603913</v>
      </c>
      <c r="F802" s="16">
        <v>54992.898982396087</v>
      </c>
      <c r="G802" s="16">
        <v>1.2939108962121102</v>
      </c>
      <c r="H802" s="16">
        <v>2087.9635369331872</v>
      </c>
      <c r="I802" s="16">
        <v>70411.36530728158</v>
      </c>
      <c r="J802" s="16">
        <v>78602.836727926246</v>
      </c>
      <c r="K802" s="16">
        <v>42552.559778061041</v>
      </c>
      <c r="L802" s="16">
        <v>-8963.7238151994243</v>
      </c>
      <c r="M802" s="16">
        <v>157977.92585040725</v>
      </c>
    </row>
    <row r="803" spans="2:13" x14ac:dyDescent="0.35">
      <c r="B803" s="10" t="s">
        <v>754</v>
      </c>
      <c r="C803" s="23">
        <v>1</v>
      </c>
      <c r="D803" s="16">
        <v>185000</v>
      </c>
      <c r="E803" s="16">
        <v>221821.96655594825</v>
      </c>
      <c r="F803" s="16">
        <v>-36821.966555948253</v>
      </c>
      <c r="G803" s="16">
        <v>-0.86637265225735605</v>
      </c>
      <c r="H803" s="16">
        <v>1327.5343898121055</v>
      </c>
      <c r="I803" s="16">
        <v>219217.88372075628</v>
      </c>
      <c r="J803" s="16">
        <v>224426.04939114023</v>
      </c>
      <c r="K803" s="16">
        <v>42522.030754539803</v>
      </c>
      <c r="L803" s="16">
        <v>138411.02725736302</v>
      </c>
      <c r="M803" s="16">
        <v>305232.90585453348</v>
      </c>
    </row>
    <row r="804" spans="2:13" x14ac:dyDescent="0.35">
      <c r="B804" s="10" t="s">
        <v>755</v>
      </c>
      <c r="C804" s="23">
        <v>1</v>
      </c>
      <c r="D804" s="16">
        <v>144900</v>
      </c>
      <c r="E804" s="16">
        <v>120818.94490172165</v>
      </c>
      <c r="F804" s="16">
        <v>24081.055098278346</v>
      </c>
      <c r="G804" s="16">
        <v>0.5665956907258306</v>
      </c>
      <c r="H804" s="16">
        <v>1499.3280674409275</v>
      </c>
      <c r="I804" s="16">
        <v>117877.87270449061</v>
      </c>
      <c r="J804" s="16">
        <v>123760.0170989527</v>
      </c>
      <c r="K804" s="16">
        <v>42527.74078866301</v>
      </c>
      <c r="L804" s="16">
        <v>37396.804837293603</v>
      </c>
      <c r="M804" s="16">
        <v>204241.0849661497</v>
      </c>
    </row>
    <row r="805" spans="2:13" x14ac:dyDescent="0.35">
      <c r="B805" s="10" t="s">
        <v>756</v>
      </c>
      <c r="C805" s="23">
        <v>1</v>
      </c>
      <c r="D805" s="16">
        <v>107400</v>
      </c>
      <c r="E805" s="16">
        <v>84113.345266000091</v>
      </c>
      <c r="F805" s="16">
        <v>23286.654733999909</v>
      </c>
      <c r="G805" s="16">
        <v>0.54790449047425305</v>
      </c>
      <c r="H805" s="16">
        <v>3427.5109551473674</v>
      </c>
      <c r="I805" s="16">
        <v>77389.962042010724</v>
      </c>
      <c r="J805" s="16">
        <v>90836.728489989458</v>
      </c>
      <c r="K805" s="16">
        <v>42639.284507148463</v>
      </c>
      <c r="L805" s="16">
        <v>472.40176799577603</v>
      </c>
      <c r="M805" s="16">
        <v>167754.28876400442</v>
      </c>
    </row>
    <row r="806" spans="2:13" x14ac:dyDescent="0.35">
      <c r="B806" s="10" t="s">
        <v>757</v>
      </c>
      <c r="C806" s="23">
        <v>1</v>
      </c>
      <c r="D806" s="16">
        <v>91000</v>
      </c>
      <c r="E806" s="16">
        <v>82495.399322248762</v>
      </c>
      <c r="F806" s="16">
        <v>8504.6006777512375</v>
      </c>
      <c r="G806" s="16">
        <v>0.20010211660959723</v>
      </c>
      <c r="H806" s="16">
        <v>2027.4313100536415</v>
      </c>
      <c r="I806" s="16">
        <v>78518.403234946876</v>
      </c>
      <c r="J806" s="16">
        <v>86472.395409550649</v>
      </c>
      <c r="K806" s="16">
        <v>42549.632544252148</v>
      </c>
      <c r="L806" s="16">
        <v>-969.68346773080702</v>
      </c>
      <c r="M806" s="16">
        <v>165960.48211222835</v>
      </c>
    </row>
    <row r="807" spans="2:13" x14ac:dyDescent="0.35">
      <c r="B807" s="10" t="s">
        <v>317</v>
      </c>
      <c r="C807" s="23">
        <v>1</v>
      </c>
      <c r="D807" s="16">
        <v>135750</v>
      </c>
      <c r="E807" s="16">
        <v>80484.359189610899</v>
      </c>
      <c r="F807" s="16">
        <v>55265.640810389101</v>
      </c>
      <c r="G807" s="16">
        <v>1.300328154251297</v>
      </c>
      <c r="H807" s="16">
        <v>2036.3086010662189</v>
      </c>
      <c r="I807" s="16">
        <v>76489.949465926955</v>
      </c>
      <c r="J807" s="16">
        <v>84478.768913294844</v>
      </c>
      <c r="K807" s="16">
        <v>42550.056458865853</v>
      </c>
      <c r="L807" s="16">
        <v>-2981.5551485211035</v>
      </c>
      <c r="M807" s="16">
        <v>163950.27352774289</v>
      </c>
    </row>
    <row r="808" spans="2:13" x14ac:dyDescent="0.35">
      <c r="B808" s="10" t="s">
        <v>758</v>
      </c>
      <c r="C808" s="23">
        <v>1</v>
      </c>
      <c r="D808" s="16">
        <v>127000</v>
      </c>
      <c r="E808" s="16">
        <v>131935.52785713651</v>
      </c>
      <c r="F808" s="16">
        <v>-4935.5278571365052</v>
      </c>
      <c r="G808" s="16">
        <v>-0.11612650707778857</v>
      </c>
      <c r="H808" s="16">
        <v>1421.8112640418246</v>
      </c>
      <c r="I808" s="16">
        <v>129146.5121178923</v>
      </c>
      <c r="J808" s="16">
        <v>134724.54359638071</v>
      </c>
      <c r="K808" s="16">
        <v>42525.078473818852</v>
      </c>
      <c r="L808" s="16">
        <v>48518.610172211949</v>
      </c>
      <c r="M808" s="16">
        <v>215352.44554206106</v>
      </c>
    </row>
    <row r="809" spans="2:13" x14ac:dyDescent="0.35">
      <c r="B809" s="10" t="s">
        <v>318</v>
      </c>
      <c r="C809" s="23">
        <v>1</v>
      </c>
      <c r="D809" s="16">
        <v>136500</v>
      </c>
      <c r="E809" s="16">
        <v>126067.93552940247</v>
      </c>
      <c r="F809" s="16">
        <v>10432.064470597528</v>
      </c>
      <c r="G809" s="16">
        <v>0.24545281551376824</v>
      </c>
      <c r="H809" s="16">
        <v>2780.3802554840172</v>
      </c>
      <c r="I809" s="16">
        <v>120613.95968201417</v>
      </c>
      <c r="J809" s="16">
        <v>131521.91137679075</v>
      </c>
      <c r="K809" s="16">
        <v>42592.150289683435</v>
      </c>
      <c r="L809" s="16">
        <v>42519.450206186579</v>
      </c>
      <c r="M809" s="16">
        <v>209616.42085261835</v>
      </c>
    </row>
    <row r="810" spans="2:13" x14ac:dyDescent="0.35">
      <c r="B810" s="10" t="s">
        <v>759</v>
      </c>
      <c r="C810" s="23">
        <v>1</v>
      </c>
      <c r="D810" s="16">
        <v>110000</v>
      </c>
      <c r="E810" s="16">
        <v>128863.10543227311</v>
      </c>
      <c r="F810" s="16">
        <v>-18863.105432273107</v>
      </c>
      <c r="G810" s="16">
        <v>-0.44382416833542565</v>
      </c>
      <c r="H810" s="16">
        <v>1424.5556003938657</v>
      </c>
      <c r="I810" s="16">
        <v>126068.70642066837</v>
      </c>
      <c r="J810" s="16">
        <v>131657.50444387784</v>
      </c>
      <c r="K810" s="16">
        <v>42525.17031820694</v>
      </c>
      <c r="L810" s="16">
        <v>45446.007585993517</v>
      </c>
      <c r="M810" s="16">
        <v>212280.20327855268</v>
      </c>
    </row>
    <row r="811" spans="2:13" x14ac:dyDescent="0.35">
      <c r="B811" s="10" t="s">
        <v>760</v>
      </c>
      <c r="C811" s="23">
        <v>1</v>
      </c>
      <c r="D811" s="16">
        <v>193500</v>
      </c>
      <c r="E811" s="16">
        <v>212658.50289972435</v>
      </c>
      <c r="F811" s="16">
        <v>-19158.50289972435</v>
      </c>
      <c r="G811" s="16">
        <v>-0.45077448390200414</v>
      </c>
      <c r="H811" s="16">
        <v>2038.557136518202</v>
      </c>
      <c r="I811" s="16">
        <v>208659.68246350464</v>
      </c>
      <c r="J811" s="16">
        <v>216657.32333594406</v>
      </c>
      <c r="K811" s="16">
        <v>42550.164125802672</v>
      </c>
      <c r="L811" s="16">
        <v>129192.37736282851</v>
      </c>
      <c r="M811" s="16">
        <v>296124.62843662017</v>
      </c>
    </row>
    <row r="812" spans="2:13" x14ac:dyDescent="0.35">
      <c r="B812" s="10" t="s">
        <v>761</v>
      </c>
      <c r="C812" s="23">
        <v>1</v>
      </c>
      <c r="D812" s="16">
        <v>153500</v>
      </c>
      <c r="E812" s="16">
        <v>167689.41104490549</v>
      </c>
      <c r="F812" s="16">
        <v>-14189.411044905486</v>
      </c>
      <c r="G812" s="16">
        <v>-0.33385825991302776</v>
      </c>
      <c r="H812" s="16">
        <v>1188.3194061995025</v>
      </c>
      <c r="I812" s="16">
        <v>165358.41141720649</v>
      </c>
      <c r="J812" s="16">
        <v>170020.41067260448</v>
      </c>
      <c r="K812" s="16">
        <v>42517.912165874819</v>
      </c>
      <c r="L812" s="16">
        <v>84286.550743090527</v>
      </c>
      <c r="M812" s="16">
        <v>251092.27134672046</v>
      </c>
    </row>
    <row r="813" spans="2:13" x14ac:dyDescent="0.35">
      <c r="B813" s="10" t="s">
        <v>762</v>
      </c>
      <c r="C813" s="23">
        <v>1</v>
      </c>
      <c r="D813" s="16">
        <v>245000</v>
      </c>
      <c r="E813" s="16">
        <v>246012.36898104948</v>
      </c>
      <c r="F813" s="16">
        <v>-1012.3689810494834</v>
      </c>
      <c r="G813" s="16">
        <v>-2.3819716359859446E-2</v>
      </c>
      <c r="H813" s="16">
        <v>2139.6481168775108</v>
      </c>
      <c r="I813" s="16">
        <v>241815.24913445918</v>
      </c>
      <c r="J813" s="16">
        <v>250209.48882763978</v>
      </c>
      <c r="K813" s="16">
        <v>42555.127141132514</v>
      </c>
      <c r="L813" s="16">
        <v>162536.5080255231</v>
      </c>
      <c r="M813" s="16">
        <v>329488.22993657587</v>
      </c>
    </row>
    <row r="814" spans="2:13" x14ac:dyDescent="0.35">
      <c r="B814" s="10" t="s">
        <v>763</v>
      </c>
      <c r="C814" s="23">
        <v>1</v>
      </c>
      <c r="D814" s="16">
        <v>126500</v>
      </c>
      <c r="E814" s="16">
        <v>119645.8381576829</v>
      </c>
      <c r="F814" s="16">
        <v>6854.1618423171021</v>
      </c>
      <c r="G814" s="16">
        <v>0.1612694521708038</v>
      </c>
      <c r="H814" s="16">
        <v>1517.8373686236366</v>
      </c>
      <c r="I814" s="16">
        <v>116668.45823549107</v>
      </c>
      <c r="J814" s="16">
        <v>122623.21807987473</v>
      </c>
      <c r="K814" s="16">
        <v>42528.397362368189</v>
      </c>
      <c r="L814" s="16">
        <v>36222.410162539963</v>
      </c>
      <c r="M814" s="16">
        <v>203069.26615282585</v>
      </c>
    </row>
    <row r="815" spans="2:13" x14ac:dyDescent="0.35">
      <c r="B815" s="10" t="s">
        <v>319</v>
      </c>
      <c r="C815" s="23">
        <v>1</v>
      </c>
      <c r="D815" s="16">
        <v>168500</v>
      </c>
      <c r="E815" s="16">
        <v>208191.58343473607</v>
      </c>
      <c r="F815" s="16">
        <v>-39691.583434736065</v>
      </c>
      <c r="G815" s="16">
        <v>-0.9338909794618615</v>
      </c>
      <c r="H815" s="16">
        <v>1474.9373889576507</v>
      </c>
      <c r="I815" s="16">
        <v>205298.35583397231</v>
      </c>
      <c r="J815" s="16">
        <v>211084.81103549982</v>
      </c>
      <c r="K815" s="16">
        <v>42526.887873852706</v>
      </c>
      <c r="L815" s="16">
        <v>124771.11644245924</v>
      </c>
      <c r="M815" s="16">
        <v>291612.0504270129</v>
      </c>
    </row>
    <row r="816" spans="2:13" x14ac:dyDescent="0.35">
      <c r="B816" s="10" t="s">
        <v>764</v>
      </c>
      <c r="C816" s="23">
        <v>1</v>
      </c>
      <c r="D816" s="16">
        <v>260000</v>
      </c>
      <c r="E816" s="16">
        <v>293718.70990529214</v>
      </c>
      <c r="F816" s="16">
        <v>-33718.70990529214</v>
      </c>
      <c r="G816" s="16">
        <v>-0.79335708718754572</v>
      </c>
      <c r="H816" s="16">
        <v>2263.7858711563877</v>
      </c>
      <c r="I816" s="16">
        <v>289278.08224632597</v>
      </c>
      <c r="J816" s="16">
        <v>298159.33756425831</v>
      </c>
      <c r="K816" s="16">
        <v>42561.54929516009</v>
      </c>
      <c r="L816" s="16">
        <v>210230.25129414455</v>
      </c>
      <c r="M816" s="16">
        <v>377207.16851643973</v>
      </c>
    </row>
    <row r="817" spans="2:13" x14ac:dyDescent="0.35">
      <c r="B817" s="10" t="s">
        <v>765</v>
      </c>
      <c r="C817" s="23">
        <v>1</v>
      </c>
      <c r="D817" s="16">
        <v>174000</v>
      </c>
      <c r="E817" s="16">
        <v>180146.68742207892</v>
      </c>
      <c r="F817" s="16">
        <v>-6146.6874220789177</v>
      </c>
      <c r="G817" s="16">
        <v>-0.14462350554721215</v>
      </c>
      <c r="H817" s="16">
        <v>1128.9740689613579</v>
      </c>
      <c r="I817" s="16">
        <v>177932.09922239001</v>
      </c>
      <c r="J817" s="16">
        <v>182361.27562176783</v>
      </c>
      <c r="K817" s="16">
        <v>42516.294927736621</v>
      </c>
      <c r="L817" s="16">
        <v>96746.999484090033</v>
      </c>
      <c r="M817" s="16">
        <v>263546.37536006782</v>
      </c>
    </row>
    <row r="818" spans="2:13" x14ac:dyDescent="0.35">
      <c r="B818" s="10" t="s">
        <v>766</v>
      </c>
      <c r="C818" s="23">
        <v>1</v>
      </c>
      <c r="D818" s="16">
        <v>164500</v>
      </c>
      <c r="E818" s="16">
        <v>161376.97951745882</v>
      </c>
      <c r="F818" s="16">
        <v>3123.0204825411784</v>
      </c>
      <c r="G818" s="16">
        <v>7.3480582152018914E-2</v>
      </c>
      <c r="H818" s="16">
        <v>1320.7426124444041</v>
      </c>
      <c r="I818" s="16">
        <v>158786.21938863094</v>
      </c>
      <c r="J818" s="16">
        <v>163967.7396462867</v>
      </c>
      <c r="K818" s="16">
        <v>42521.819257673138</v>
      </c>
      <c r="L818" s="16">
        <v>77966.455089753334</v>
      </c>
      <c r="M818" s="16">
        <v>244787.50394516432</v>
      </c>
    </row>
    <row r="819" spans="2:13" x14ac:dyDescent="0.35">
      <c r="B819" s="10" t="s">
        <v>320</v>
      </c>
      <c r="C819" s="23">
        <v>1</v>
      </c>
      <c r="D819" s="16">
        <v>85000</v>
      </c>
      <c r="E819" s="16">
        <v>79700.229419378113</v>
      </c>
      <c r="F819" s="16">
        <v>5299.7705806218873</v>
      </c>
      <c r="G819" s="16">
        <v>0.12469666136142761</v>
      </c>
      <c r="H819" s="16">
        <v>3306.0721399911786</v>
      </c>
      <c r="I819" s="16">
        <v>73215.059786314276</v>
      </c>
      <c r="J819" s="16">
        <v>86185.39905244195</v>
      </c>
      <c r="K819" s="16">
        <v>42629.69463799525</v>
      </c>
      <c r="L819" s="16">
        <v>-3921.9026535924932</v>
      </c>
      <c r="M819" s="16">
        <v>163322.36149234872</v>
      </c>
    </row>
    <row r="820" spans="2:13" x14ac:dyDescent="0.35">
      <c r="B820" s="10" t="s">
        <v>321</v>
      </c>
      <c r="C820" s="23">
        <v>1</v>
      </c>
      <c r="D820" s="16">
        <v>123600</v>
      </c>
      <c r="E820" s="16">
        <v>82607.123774061969</v>
      </c>
      <c r="F820" s="16">
        <v>40992.876225938031</v>
      </c>
      <c r="G820" s="16">
        <v>0.96450869470974265</v>
      </c>
      <c r="H820" s="16">
        <v>2027.0666339021361</v>
      </c>
      <c r="I820" s="16">
        <v>78630.843033129888</v>
      </c>
      <c r="J820" s="16">
        <v>86583.40451499405</v>
      </c>
      <c r="K820" s="16">
        <v>42549.615169495657</v>
      </c>
      <c r="L820" s="16">
        <v>-857.92493370814191</v>
      </c>
      <c r="M820" s="16">
        <v>166072.17248183209</v>
      </c>
    </row>
    <row r="821" spans="2:13" x14ac:dyDescent="0.35">
      <c r="B821" s="10" t="s">
        <v>767</v>
      </c>
      <c r="C821" s="23">
        <v>1</v>
      </c>
      <c r="D821" s="16">
        <v>109900</v>
      </c>
      <c r="E821" s="16">
        <v>85400.235069392336</v>
      </c>
      <c r="F821" s="16">
        <v>24499.764930607664</v>
      </c>
      <c r="G821" s="16">
        <v>0.57644738475228086</v>
      </c>
      <c r="H821" s="16">
        <v>2022.3786279435706</v>
      </c>
      <c r="I821" s="16">
        <v>81433.150290494581</v>
      </c>
      <c r="J821" s="16">
        <v>89367.319848290092</v>
      </c>
      <c r="K821" s="16">
        <v>42549.392090236237</v>
      </c>
      <c r="L821" s="16">
        <v>1935.6239524483535</v>
      </c>
      <c r="M821" s="16">
        <v>168864.8461863363</v>
      </c>
    </row>
    <row r="822" spans="2:13" x14ac:dyDescent="0.35">
      <c r="B822" s="10" t="s">
        <v>768</v>
      </c>
      <c r="C822" s="23">
        <v>1</v>
      </c>
      <c r="D822" s="16">
        <v>98600</v>
      </c>
      <c r="E822" s="16">
        <v>129142.41656180614</v>
      </c>
      <c r="F822" s="16">
        <v>-30542.416561806138</v>
      </c>
      <c r="G822" s="16">
        <v>-0.7186230643818351</v>
      </c>
      <c r="H822" s="16">
        <v>1423.6992745434536</v>
      </c>
      <c r="I822" s="16">
        <v>126349.69731342675</v>
      </c>
      <c r="J822" s="16">
        <v>131935.13581018554</v>
      </c>
      <c r="K822" s="16">
        <v>42525.141640660418</v>
      </c>
      <c r="L822" s="16">
        <v>45725.374969215511</v>
      </c>
      <c r="M822" s="16">
        <v>212559.45815439677</v>
      </c>
    </row>
    <row r="823" spans="2:13" x14ac:dyDescent="0.35">
      <c r="B823" s="10" t="s">
        <v>769</v>
      </c>
      <c r="C823" s="23">
        <v>1</v>
      </c>
      <c r="D823" s="16">
        <v>163500</v>
      </c>
      <c r="E823" s="16">
        <v>114003.75334111556</v>
      </c>
      <c r="F823" s="16">
        <v>49496.24665888444</v>
      </c>
      <c r="G823" s="16">
        <v>1.1645818652701694</v>
      </c>
      <c r="H823" s="16">
        <v>1630.22561529879</v>
      </c>
      <c r="I823" s="16">
        <v>110805.91336433674</v>
      </c>
      <c r="J823" s="16">
        <v>117201.59331789438</v>
      </c>
      <c r="K823" s="16">
        <v>42532.55679465639</v>
      </c>
      <c r="L823" s="16">
        <v>30572.166230616393</v>
      </c>
      <c r="M823" s="16">
        <v>197435.34045161473</v>
      </c>
    </row>
    <row r="824" spans="2:13" x14ac:dyDescent="0.35">
      <c r="B824" s="10" t="s">
        <v>770</v>
      </c>
      <c r="C824" s="23">
        <v>1</v>
      </c>
      <c r="D824" s="16">
        <v>133900</v>
      </c>
      <c r="E824" s="16">
        <v>220981.97455980885</v>
      </c>
      <c r="F824" s="16">
        <v>-87081.974559808848</v>
      </c>
      <c r="G824" s="16">
        <v>-2.0489248217787455</v>
      </c>
      <c r="H824" s="16">
        <v>2376.2509437339263</v>
      </c>
      <c r="I824" s="16">
        <v>216320.73614506461</v>
      </c>
      <c r="J824" s="16">
        <v>225643.21297455308</v>
      </c>
      <c r="K824" s="16">
        <v>42567.67929405468</v>
      </c>
      <c r="L824" s="16">
        <v>137481.49138265103</v>
      </c>
      <c r="M824" s="16">
        <v>304482.45773696667</v>
      </c>
    </row>
    <row r="825" spans="2:13" x14ac:dyDescent="0.35">
      <c r="B825" s="10" t="s">
        <v>771</v>
      </c>
      <c r="C825" s="23">
        <v>1</v>
      </c>
      <c r="D825" s="16">
        <v>204750</v>
      </c>
      <c r="E825" s="16">
        <v>192771.55047697216</v>
      </c>
      <c r="F825" s="16">
        <v>11978.449523027841</v>
      </c>
      <c r="G825" s="16">
        <v>0.28183723070380262</v>
      </c>
      <c r="H825" s="16">
        <v>1355.3481883602208</v>
      </c>
      <c r="I825" s="16">
        <v>190112.90827523085</v>
      </c>
      <c r="J825" s="16">
        <v>195430.19267871347</v>
      </c>
      <c r="K825" s="16">
        <v>42522.908186594985</v>
      </c>
      <c r="L825" s="16">
        <v>109358.89001336743</v>
      </c>
      <c r="M825" s="16">
        <v>276184.21094057686</v>
      </c>
    </row>
    <row r="826" spans="2:13" x14ac:dyDescent="0.35">
      <c r="B826" s="10" t="s">
        <v>322</v>
      </c>
      <c r="C826" s="23">
        <v>1</v>
      </c>
      <c r="D826" s="16">
        <v>185000</v>
      </c>
      <c r="E826" s="16">
        <v>175119.08709048424</v>
      </c>
      <c r="F826" s="16">
        <v>9880.912909515755</v>
      </c>
      <c r="G826" s="16">
        <v>0.23248494105098885</v>
      </c>
      <c r="H826" s="16">
        <v>1116.8276059484153</v>
      </c>
      <c r="I826" s="16">
        <v>172928.32531373628</v>
      </c>
      <c r="J826" s="16">
        <v>177309.84886723221</v>
      </c>
      <c r="K826" s="16">
        <v>42515.97412544259</v>
      </c>
      <c r="L826" s="16">
        <v>91720.028436191351</v>
      </c>
      <c r="M826" s="16">
        <v>258518.14574477714</v>
      </c>
    </row>
    <row r="827" spans="2:13" x14ac:dyDescent="0.35">
      <c r="B827" s="10" t="s">
        <v>772</v>
      </c>
      <c r="C827" s="23">
        <v>1</v>
      </c>
      <c r="D827" s="16">
        <v>214000</v>
      </c>
      <c r="E827" s="16">
        <v>214559.8771880893</v>
      </c>
      <c r="F827" s="16">
        <v>-559.87718808930367</v>
      </c>
      <c r="G827" s="16">
        <v>-1.3173177039480071E-2</v>
      </c>
      <c r="H827" s="16">
        <v>1371.1120601692612</v>
      </c>
      <c r="I827" s="16">
        <v>211870.31267781186</v>
      </c>
      <c r="J827" s="16">
        <v>217249.44169836675</v>
      </c>
      <c r="K827" s="16">
        <v>42523.413553187813</v>
      </c>
      <c r="L827" s="16">
        <v>131146.22540065902</v>
      </c>
      <c r="M827" s="16">
        <v>297973.52897551958</v>
      </c>
    </row>
    <row r="828" spans="2:13" x14ac:dyDescent="0.35">
      <c r="B828" s="10" t="s">
        <v>773</v>
      </c>
      <c r="C828" s="23">
        <v>1</v>
      </c>
      <c r="D828" s="16">
        <v>94750</v>
      </c>
      <c r="E828" s="16">
        <v>80931.256996863754</v>
      </c>
      <c r="F828" s="16">
        <v>13818.743003136246</v>
      </c>
      <c r="G828" s="16">
        <v>0.32513692630454938</v>
      </c>
      <c r="H828" s="16">
        <v>2033.9584435435831</v>
      </c>
      <c r="I828" s="16">
        <v>76941.457326909236</v>
      </c>
      <c r="J828" s="16">
        <v>84921.056666818273</v>
      </c>
      <c r="K828" s="16">
        <v>42549.944052653671</v>
      </c>
      <c r="L828" s="16">
        <v>-2534.4368459726393</v>
      </c>
      <c r="M828" s="16">
        <v>164396.95083970015</v>
      </c>
    </row>
    <row r="829" spans="2:13" x14ac:dyDescent="0.35">
      <c r="B829" s="10" t="s">
        <v>774</v>
      </c>
      <c r="C829" s="23">
        <v>1</v>
      </c>
      <c r="D829" s="16">
        <v>83000</v>
      </c>
      <c r="E829" s="16">
        <v>106797.52619916321</v>
      </c>
      <c r="F829" s="16">
        <v>-23797.526199163214</v>
      </c>
      <c r="G829" s="16">
        <v>-0.5599246270295245</v>
      </c>
      <c r="H829" s="16">
        <v>1820.6351309498864</v>
      </c>
      <c r="I829" s="16">
        <v>103226.1801534121</v>
      </c>
      <c r="J829" s="16">
        <v>110368.87224491432</v>
      </c>
      <c r="K829" s="16">
        <v>42540.280490541481</v>
      </c>
      <c r="L829" s="16">
        <v>23350.788336990139</v>
      </c>
      <c r="M829" s="16">
        <v>190244.26406133629</v>
      </c>
    </row>
    <row r="830" spans="2:13" x14ac:dyDescent="0.35">
      <c r="B830" s="10" t="s">
        <v>323</v>
      </c>
      <c r="C830" s="23">
        <v>1</v>
      </c>
      <c r="D830" s="16">
        <v>128950</v>
      </c>
      <c r="E830" s="16">
        <v>95734.746862114698</v>
      </c>
      <c r="F830" s="16">
        <v>33215.253137885302</v>
      </c>
      <c r="G830" s="16">
        <v>0.78151140876044622</v>
      </c>
      <c r="H830" s="16">
        <v>2078.5649580340455</v>
      </c>
      <c r="I830" s="16">
        <v>91657.447343106338</v>
      </c>
      <c r="J830" s="16">
        <v>99812.046381123058</v>
      </c>
      <c r="K830" s="16">
        <v>42552.099645242684</v>
      </c>
      <c r="L830" s="16">
        <v>12264.824622858752</v>
      </c>
      <c r="M830" s="16">
        <v>179204.66910137064</v>
      </c>
    </row>
    <row r="831" spans="2:13" x14ac:dyDescent="0.35">
      <c r="B831" s="10" t="s">
        <v>324</v>
      </c>
      <c r="C831" s="23">
        <v>1</v>
      </c>
      <c r="D831" s="16">
        <v>205000</v>
      </c>
      <c r="E831" s="16">
        <v>182939.79871740926</v>
      </c>
      <c r="F831" s="16">
        <v>22060.201282590744</v>
      </c>
      <c r="G831" s="16">
        <v>0.51904764688462413</v>
      </c>
      <c r="H831" s="16">
        <v>1156.7828764530761</v>
      </c>
      <c r="I831" s="16">
        <v>180670.6609415948</v>
      </c>
      <c r="J831" s="16">
        <v>185208.93649322371</v>
      </c>
      <c r="K831" s="16">
        <v>42517.042448377688</v>
      </c>
      <c r="L831" s="16">
        <v>99538.64444778685</v>
      </c>
      <c r="M831" s="16">
        <v>266340.95298703166</v>
      </c>
    </row>
    <row r="832" spans="2:13" x14ac:dyDescent="0.35">
      <c r="B832" s="10" t="s">
        <v>775</v>
      </c>
      <c r="C832" s="23">
        <v>1</v>
      </c>
      <c r="D832" s="16">
        <v>178000</v>
      </c>
      <c r="E832" s="16">
        <v>189754.99027801538</v>
      </c>
      <c r="F832" s="16">
        <v>-11754.990278015379</v>
      </c>
      <c r="G832" s="16">
        <v>-0.27657952730334151</v>
      </c>
      <c r="H832" s="16">
        <v>1279.9847028203299</v>
      </c>
      <c r="I832" s="16">
        <v>187244.18059993655</v>
      </c>
      <c r="J832" s="16">
        <v>192265.79995609421</v>
      </c>
      <c r="K832" s="16">
        <v>42520.572818029505</v>
      </c>
      <c r="L832" s="16">
        <v>106346.91085821779</v>
      </c>
      <c r="M832" s="16">
        <v>273163.06969781296</v>
      </c>
    </row>
    <row r="833" spans="2:13" x14ac:dyDescent="0.35">
      <c r="B833" s="10" t="s">
        <v>776</v>
      </c>
      <c r="C833" s="23">
        <v>1</v>
      </c>
      <c r="D833" s="16">
        <v>118964</v>
      </c>
      <c r="E833" s="16">
        <v>145901.08433378834</v>
      </c>
      <c r="F833" s="16">
        <v>-26937.084333788342</v>
      </c>
      <c r="G833" s="16">
        <v>-0.633794318477928</v>
      </c>
      <c r="H833" s="16">
        <v>1585.3573505497852</v>
      </c>
      <c r="I833" s="16">
        <v>142791.25765367015</v>
      </c>
      <c r="J833" s="16">
        <v>149010.91101390653</v>
      </c>
      <c r="K833" s="16">
        <v>42530.860676252923</v>
      </c>
      <c r="L833" s="16">
        <v>62472.82431813117</v>
      </c>
      <c r="M833" s="16">
        <v>229329.34434944551</v>
      </c>
    </row>
    <row r="834" spans="2:13" x14ac:dyDescent="0.35">
      <c r="B834" s="10" t="s">
        <v>777</v>
      </c>
      <c r="C834" s="23">
        <v>1</v>
      </c>
      <c r="D834" s="16">
        <v>198900</v>
      </c>
      <c r="E834" s="16">
        <v>194337.75140989744</v>
      </c>
      <c r="F834" s="16">
        <v>4562.2485901025648</v>
      </c>
      <c r="G834" s="16">
        <v>0.10734373475840427</v>
      </c>
      <c r="H834" s="16">
        <v>1854.4872221913429</v>
      </c>
      <c r="I834" s="16">
        <v>190700.00132187537</v>
      </c>
      <c r="J834" s="16">
        <v>197975.5014979195</v>
      </c>
      <c r="K834" s="16">
        <v>42541.742733357387</v>
      </c>
      <c r="L834" s="16">
        <v>110888.14522171563</v>
      </c>
      <c r="M834" s="16">
        <v>277787.35759807925</v>
      </c>
    </row>
    <row r="835" spans="2:13" x14ac:dyDescent="0.35">
      <c r="B835" s="10" t="s">
        <v>325</v>
      </c>
      <c r="C835" s="23">
        <v>1</v>
      </c>
      <c r="D835" s="16">
        <v>169500</v>
      </c>
      <c r="E835" s="16">
        <v>227408.18914660899</v>
      </c>
      <c r="F835" s="16">
        <v>-57908.189146608987</v>
      </c>
      <c r="G835" s="16">
        <v>-1.3625038560104756</v>
      </c>
      <c r="H835" s="16">
        <v>1353.1241643075377</v>
      </c>
      <c r="I835" s="16">
        <v>224753.90957600181</v>
      </c>
      <c r="J835" s="16">
        <v>230062.46871721616</v>
      </c>
      <c r="K835" s="16">
        <v>42522.837357565033</v>
      </c>
      <c r="L835" s="16">
        <v>143995.66762076929</v>
      </c>
      <c r="M835" s="16">
        <v>310820.71067244868</v>
      </c>
    </row>
    <row r="836" spans="2:13" x14ac:dyDescent="0.35">
      <c r="B836" s="10" t="s">
        <v>778</v>
      </c>
      <c r="C836" s="23">
        <v>1</v>
      </c>
      <c r="D836" s="16">
        <v>250000</v>
      </c>
      <c r="E836" s="16">
        <v>269977.26389498403</v>
      </c>
      <c r="F836" s="16">
        <v>-19977.263894984033</v>
      </c>
      <c r="G836" s="16">
        <v>-0.47003885789871058</v>
      </c>
      <c r="H836" s="16">
        <v>1895.2038850999702</v>
      </c>
      <c r="I836" s="16">
        <v>266259.64426550199</v>
      </c>
      <c r="J836" s="16">
        <v>273694.88352446607</v>
      </c>
      <c r="K836" s="16">
        <v>42543.537108472694</v>
      </c>
      <c r="L836" s="16">
        <v>186524.13787223259</v>
      </c>
      <c r="M836" s="16">
        <v>353430.38991773548</v>
      </c>
    </row>
    <row r="837" spans="2:13" x14ac:dyDescent="0.35">
      <c r="B837" s="10" t="s">
        <v>779</v>
      </c>
      <c r="C837" s="23">
        <v>1</v>
      </c>
      <c r="D837" s="16">
        <v>100000</v>
      </c>
      <c r="E837" s="16">
        <v>85791.270650738588</v>
      </c>
      <c r="F837" s="16">
        <v>14208.729349261412</v>
      </c>
      <c r="G837" s="16">
        <v>0.33431279431592359</v>
      </c>
      <c r="H837" s="16">
        <v>2022.4037472235273</v>
      </c>
      <c r="I837" s="16">
        <v>81824.136598024445</v>
      </c>
      <c r="J837" s="16">
        <v>89758.404703452732</v>
      </c>
      <c r="K837" s="16">
        <v>42549.393284166566</v>
      </c>
      <c r="L837" s="16">
        <v>2326.6571917886322</v>
      </c>
      <c r="M837" s="16">
        <v>169255.88410968854</v>
      </c>
    </row>
    <row r="838" spans="2:13" x14ac:dyDescent="0.35">
      <c r="B838" s="10" t="s">
        <v>780</v>
      </c>
      <c r="C838" s="23">
        <v>1</v>
      </c>
      <c r="D838" s="16">
        <v>115000</v>
      </c>
      <c r="E838" s="16">
        <v>104227.86380745927</v>
      </c>
      <c r="F838" s="16">
        <v>10772.136192540725</v>
      </c>
      <c r="G838" s="16">
        <v>0.25345425778464714</v>
      </c>
      <c r="H838" s="16">
        <v>1898.6019985850246</v>
      </c>
      <c r="I838" s="16">
        <v>100503.5784606396</v>
      </c>
      <c r="J838" s="16">
        <v>107952.14915427894</v>
      </c>
      <c r="K838" s="16">
        <v>42543.688621027286</v>
      </c>
      <c r="L838" s="16">
        <v>20774.440578664973</v>
      </c>
      <c r="M838" s="16">
        <v>187681.28703625358</v>
      </c>
    </row>
    <row r="839" spans="2:13" x14ac:dyDescent="0.35">
      <c r="B839" s="10" t="s">
        <v>326</v>
      </c>
      <c r="C839" s="23">
        <v>1</v>
      </c>
      <c r="D839" s="16">
        <v>115000</v>
      </c>
      <c r="E839" s="16">
        <v>144895.5642674694</v>
      </c>
      <c r="F839" s="16">
        <v>-29895.564267469395</v>
      </c>
      <c r="G839" s="16">
        <v>-0.70340347699201522</v>
      </c>
      <c r="H839" s="16">
        <v>1564.9498013633977</v>
      </c>
      <c r="I839" s="16">
        <v>141825.76890326472</v>
      </c>
      <c r="J839" s="16">
        <v>147965.35963167407</v>
      </c>
      <c r="K839" s="16">
        <v>42530.104864844652</v>
      </c>
      <c r="L839" s="16">
        <v>61468.786846560819</v>
      </c>
      <c r="M839" s="16">
        <v>228322.34168837796</v>
      </c>
    </row>
    <row r="840" spans="2:13" x14ac:dyDescent="0.35">
      <c r="B840" s="10" t="s">
        <v>781</v>
      </c>
      <c r="C840" s="23">
        <v>1</v>
      </c>
      <c r="D840" s="16">
        <v>190000</v>
      </c>
      <c r="E840" s="16">
        <v>196011.55957955538</v>
      </c>
      <c r="F840" s="16">
        <v>-6011.5595795553818</v>
      </c>
      <c r="G840" s="16">
        <v>-0.14144412437149331</v>
      </c>
      <c r="H840" s="16">
        <v>1447.484793012854</v>
      </c>
      <c r="I840" s="16">
        <v>193172.18281266073</v>
      </c>
      <c r="J840" s="16">
        <v>198850.93634645003</v>
      </c>
      <c r="K840" s="16">
        <v>42525.944600442432</v>
      </c>
      <c r="L840" s="16">
        <v>112592.9429062725</v>
      </c>
      <c r="M840" s="16">
        <v>279430.17625283828</v>
      </c>
    </row>
    <row r="841" spans="2:13" x14ac:dyDescent="0.35">
      <c r="B841" s="10" t="s">
        <v>782</v>
      </c>
      <c r="C841" s="23">
        <v>1</v>
      </c>
      <c r="D841" s="16">
        <v>136900</v>
      </c>
      <c r="E841" s="16">
        <v>196626.04406452808</v>
      </c>
      <c r="F841" s="16">
        <v>-59726.044064528076</v>
      </c>
      <c r="G841" s="16">
        <v>-1.4052756016276911</v>
      </c>
      <c r="H841" s="16">
        <v>1466.0963164810071</v>
      </c>
      <c r="I841" s="16">
        <v>193750.15905410156</v>
      </c>
      <c r="J841" s="16">
        <v>199501.92907495459</v>
      </c>
      <c r="K841" s="16">
        <v>42526.582161550374</v>
      </c>
      <c r="L841" s="16">
        <v>113206.17675551755</v>
      </c>
      <c r="M841" s="16">
        <v>280045.91137353861</v>
      </c>
    </row>
    <row r="842" spans="2:13" x14ac:dyDescent="0.35">
      <c r="B842" s="10" t="s">
        <v>327</v>
      </c>
      <c r="C842" s="23">
        <v>1</v>
      </c>
      <c r="D842" s="16">
        <v>180000</v>
      </c>
      <c r="E842" s="16">
        <v>205733.64549484535</v>
      </c>
      <c r="F842" s="16">
        <v>-25733.645494845347</v>
      </c>
      <c r="G842" s="16">
        <v>-0.60547897858046862</v>
      </c>
      <c r="H842" s="16">
        <v>1528.9105039345145</v>
      </c>
      <c r="I842" s="16">
        <v>202734.54458236045</v>
      </c>
      <c r="J842" s="16">
        <v>208732.74640733024</v>
      </c>
      <c r="K842" s="16">
        <v>42528.794001981019</v>
      </c>
      <c r="L842" s="16">
        <v>122309.43945401451</v>
      </c>
      <c r="M842" s="16">
        <v>289157.85153567616</v>
      </c>
    </row>
    <row r="843" spans="2:13" x14ac:dyDescent="0.35">
      <c r="B843" s="10" t="s">
        <v>783</v>
      </c>
      <c r="C843" s="23">
        <v>1</v>
      </c>
      <c r="D843" s="16">
        <v>383970</v>
      </c>
      <c r="E843" s="16">
        <v>276455.22349261021</v>
      </c>
      <c r="F843" s="16">
        <v>107514.77650738979</v>
      </c>
      <c r="G843" s="16">
        <v>2.5296818934978087</v>
      </c>
      <c r="H843" s="16">
        <v>2893.3671487108527</v>
      </c>
      <c r="I843" s="16">
        <v>270779.61328944803</v>
      </c>
      <c r="J843" s="16">
        <v>282130.8336957724</v>
      </c>
      <c r="K843" s="16">
        <v>42599.675179408754</v>
      </c>
      <c r="L843" s="16">
        <v>192891.97739459196</v>
      </c>
      <c r="M843" s="16">
        <v>360018.46959062846</v>
      </c>
    </row>
    <row r="844" spans="2:13" x14ac:dyDescent="0.35">
      <c r="B844" s="10" t="s">
        <v>328</v>
      </c>
      <c r="C844" s="23">
        <v>1</v>
      </c>
      <c r="D844" s="16">
        <v>217000</v>
      </c>
      <c r="E844" s="16">
        <v>219194.38333079743</v>
      </c>
      <c r="F844" s="16">
        <v>-2194.3833307974273</v>
      </c>
      <c r="G844" s="16">
        <v>-5.1630966083346899E-2</v>
      </c>
      <c r="H844" s="16">
        <v>2302.2799895965841</v>
      </c>
      <c r="I844" s="16">
        <v>214678.24585916253</v>
      </c>
      <c r="J844" s="16">
        <v>223710.52080243232</v>
      </c>
      <c r="K844" s="16">
        <v>42563.614098010898</v>
      </c>
      <c r="L844" s="16">
        <v>135701.87441579098</v>
      </c>
      <c r="M844" s="16">
        <v>302686.89224580384</v>
      </c>
    </row>
    <row r="845" spans="2:13" x14ac:dyDescent="0.35">
      <c r="B845" s="10" t="s">
        <v>784</v>
      </c>
      <c r="C845" s="23">
        <v>1</v>
      </c>
      <c r="D845" s="16">
        <v>259500</v>
      </c>
      <c r="E845" s="16">
        <v>222601.97911110049</v>
      </c>
      <c r="F845" s="16">
        <v>36898.020888899511</v>
      </c>
      <c r="G845" s="16">
        <v>0.8681621111135126</v>
      </c>
      <c r="H845" s="16">
        <v>2443.8562007346782</v>
      </c>
      <c r="I845" s="16">
        <v>217808.12666339753</v>
      </c>
      <c r="J845" s="16">
        <v>227395.83155880345</v>
      </c>
      <c r="K845" s="16">
        <v>42571.506727666623</v>
      </c>
      <c r="L845" s="16">
        <v>139093.98806503307</v>
      </c>
      <c r="M845" s="16">
        <v>306109.97015716787</v>
      </c>
    </row>
    <row r="846" spans="2:13" x14ac:dyDescent="0.35">
      <c r="B846" s="10" t="s">
        <v>785</v>
      </c>
      <c r="C846" s="23">
        <v>1</v>
      </c>
      <c r="D846" s="16">
        <v>176000</v>
      </c>
      <c r="E846" s="16">
        <v>174448.74037960498</v>
      </c>
      <c r="F846" s="16">
        <v>1551.2596203950234</v>
      </c>
      <c r="G846" s="16">
        <v>3.6499107390674378E-2</v>
      </c>
      <c r="H846" s="16">
        <v>1118.9868166446663</v>
      </c>
      <c r="I846" s="16">
        <v>172253.74310918179</v>
      </c>
      <c r="J846" s="16">
        <v>176643.73765002817</v>
      </c>
      <c r="K846" s="16">
        <v>42516.030899293975</v>
      </c>
      <c r="L846" s="16">
        <v>91049.570358094017</v>
      </c>
      <c r="M846" s="16">
        <v>257847.91040111595</v>
      </c>
    </row>
    <row r="847" spans="2:13" x14ac:dyDescent="0.35">
      <c r="B847" s="10" t="s">
        <v>329</v>
      </c>
      <c r="C847" s="23">
        <v>1</v>
      </c>
      <c r="D847" s="16">
        <v>139000</v>
      </c>
      <c r="E847" s="16">
        <v>121154.11825716129</v>
      </c>
      <c r="F847" s="16">
        <v>17845.881742838712</v>
      </c>
      <c r="G847" s="16">
        <v>0.41989022704483142</v>
      </c>
      <c r="H847" s="16">
        <v>1494.3724749044895</v>
      </c>
      <c r="I847" s="16">
        <v>118222.76691805744</v>
      </c>
      <c r="J847" s="16">
        <v>124085.46959626513</v>
      </c>
      <c r="K847" s="16">
        <v>42527.566366154169</v>
      </c>
      <c r="L847" s="16">
        <v>37732.320338793492</v>
      </c>
      <c r="M847" s="16">
        <v>204575.91617552907</v>
      </c>
    </row>
    <row r="848" spans="2:13" x14ac:dyDescent="0.35">
      <c r="B848" s="10" t="s">
        <v>786</v>
      </c>
      <c r="C848" s="23">
        <v>1</v>
      </c>
      <c r="D848" s="16">
        <v>155000</v>
      </c>
      <c r="E848" s="16">
        <v>122997.57171207934</v>
      </c>
      <c r="F848" s="16">
        <v>32002.428287920658</v>
      </c>
      <c r="G848" s="16">
        <v>0.75297522831525054</v>
      </c>
      <c r="H848" s="16">
        <v>1469.8482684455787</v>
      </c>
      <c r="I848" s="16">
        <v>120114.32689705236</v>
      </c>
      <c r="J848" s="16">
        <v>125880.81652710632</v>
      </c>
      <c r="K848" s="16">
        <v>42526.711674736245</v>
      </c>
      <c r="L848" s="16">
        <v>39577.450350844752</v>
      </c>
      <c r="M848" s="16">
        <v>206417.69307331392</v>
      </c>
    </row>
    <row r="849" spans="2:13" x14ac:dyDescent="0.35">
      <c r="B849" s="10" t="s">
        <v>787</v>
      </c>
      <c r="C849" s="23">
        <v>1</v>
      </c>
      <c r="D849" s="16">
        <v>320000</v>
      </c>
      <c r="E849" s="16">
        <v>305838.75431948563</v>
      </c>
      <c r="F849" s="16">
        <v>14161.245680514374</v>
      </c>
      <c r="G849" s="16">
        <v>0.33319556577331511</v>
      </c>
      <c r="H849" s="16">
        <v>4170.9966581132448</v>
      </c>
      <c r="I849" s="16">
        <v>297656.95437035355</v>
      </c>
      <c r="J849" s="16">
        <v>314020.55426861771</v>
      </c>
      <c r="K849" s="16">
        <v>42705.479332936746</v>
      </c>
      <c r="L849" s="16">
        <v>222067.96348122659</v>
      </c>
      <c r="M849" s="16">
        <v>389609.54515774467</v>
      </c>
    </row>
    <row r="850" spans="2:13" x14ac:dyDescent="0.35">
      <c r="B850" s="10" t="s">
        <v>788</v>
      </c>
      <c r="C850" s="23">
        <v>1</v>
      </c>
      <c r="D850" s="16">
        <v>163990</v>
      </c>
      <c r="E850" s="16">
        <v>174337.01592779174</v>
      </c>
      <c r="F850" s="16">
        <v>-10347.015927791741</v>
      </c>
      <c r="G850" s="16">
        <v>-0.24345173467824807</v>
      </c>
      <c r="H850" s="16">
        <v>1119.4327727023622</v>
      </c>
      <c r="I850" s="16">
        <v>172141.14387286277</v>
      </c>
      <c r="J850" s="16">
        <v>176532.88798272071</v>
      </c>
      <c r="K850" s="16">
        <v>42516.042638826293</v>
      </c>
      <c r="L850" s="16">
        <v>90937.822878090446</v>
      </c>
      <c r="M850" s="16">
        <v>257736.20897749305</v>
      </c>
    </row>
    <row r="851" spans="2:13" x14ac:dyDescent="0.35">
      <c r="B851" s="10" t="s">
        <v>330</v>
      </c>
      <c r="C851" s="23">
        <v>1</v>
      </c>
      <c r="D851" s="16">
        <v>180000</v>
      </c>
      <c r="E851" s="16">
        <v>148193.49420349952</v>
      </c>
      <c r="F851" s="16">
        <v>31806.505796500482</v>
      </c>
      <c r="G851" s="16">
        <v>0.74836542866561329</v>
      </c>
      <c r="H851" s="16">
        <v>1734.3239699692974</v>
      </c>
      <c r="I851" s="16">
        <v>144791.45557043763</v>
      </c>
      <c r="J851" s="16">
        <v>151595.53283656141</v>
      </c>
      <c r="K851" s="16">
        <v>42536.673959851461</v>
      </c>
      <c r="L851" s="16">
        <v>64753.830888499419</v>
      </c>
      <c r="M851" s="16">
        <v>231633.15751849962</v>
      </c>
    </row>
    <row r="852" spans="2:13" x14ac:dyDescent="0.35">
      <c r="B852" s="10" t="s">
        <v>789</v>
      </c>
      <c r="C852" s="23">
        <v>1</v>
      </c>
      <c r="D852" s="16">
        <v>100000</v>
      </c>
      <c r="E852" s="16">
        <v>90036.799819640742</v>
      </c>
      <c r="F852" s="16">
        <v>9963.2001803592575</v>
      </c>
      <c r="G852" s="16">
        <v>0.23442105277330502</v>
      </c>
      <c r="H852" s="16">
        <v>2033.4315413579388</v>
      </c>
      <c r="I852" s="16">
        <v>86048.033717590748</v>
      </c>
      <c r="J852" s="16">
        <v>94025.565921690737</v>
      </c>
      <c r="K852" s="16">
        <v>42549.918869103436</v>
      </c>
      <c r="L852" s="16">
        <v>6571.1553766928992</v>
      </c>
      <c r="M852" s="16">
        <v>173502.44426258857</v>
      </c>
    </row>
    <row r="853" spans="2:13" x14ac:dyDescent="0.35">
      <c r="B853" s="10" t="s">
        <v>790</v>
      </c>
      <c r="C853" s="23">
        <v>1</v>
      </c>
      <c r="D853" s="16">
        <v>136000</v>
      </c>
      <c r="E853" s="16">
        <v>153332.81898690737</v>
      </c>
      <c r="F853" s="16">
        <v>-17332.818986907369</v>
      </c>
      <c r="G853" s="16">
        <v>-0.40781853228742848</v>
      </c>
      <c r="H853" s="16">
        <v>1556.8247309824326</v>
      </c>
      <c r="I853" s="16">
        <v>150278.96170798031</v>
      </c>
      <c r="J853" s="16">
        <v>156386.67626583442</v>
      </c>
      <c r="K853" s="16">
        <v>42529.806667523117</v>
      </c>
      <c r="L853" s="16">
        <v>69906.626507927591</v>
      </c>
      <c r="M853" s="16">
        <v>236759.01146588713</v>
      </c>
    </row>
    <row r="854" spans="2:13" x14ac:dyDescent="0.35">
      <c r="B854" s="10" t="s">
        <v>791</v>
      </c>
      <c r="C854" s="23">
        <v>1</v>
      </c>
      <c r="D854" s="16">
        <v>153900</v>
      </c>
      <c r="E854" s="16">
        <v>159980.42386979365</v>
      </c>
      <c r="F854" s="16">
        <v>-6080.4238697936526</v>
      </c>
      <c r="G854" s="16">
        <v>-0.14306441093845054</v>
      </c>
      <c r="H854" s="16">
        <v>1357.1029420371656</v>
      </c>
      <c r="I854" s="16">
        <v>157318.33955463878</v>
      </c>
      <c r="J854" s="16">
        <v>162642.50818494853</v>
      </c>
      <c r="K854" s="16">
        <v>42522.964152669098</v>
      </c>
      <c r="L854" s="16">
        <v>76567.653623501508</v>
      </c>
      <c r="M854" s="16">
        <v>243393.1941160858</v>
      </c>
    </row>
    <row r="855" spans="2:13" x14ac:dyDescent="0.35">
      <c r="B855" s="10" t="s">
        <v>792</v>
      </c>
      <c r="C855" s="23">
        <v>1</v>
      </c>
      <c r="D855" s="16">
        <v>181000</v>
      </c>
      <c r="E855" s="16">
        <v>181599.10529565069</v>
      </c>
      <c r="F855" s="16">
        <v>-599.1052956506901</v>
      </c>
      <c r="G855" s="16">
        <v>-1.4096163038594369E-2</v>
      </c>
      <c r="H855" s="16">
        <v>1141.6306165846615</v>
      </c>
      <c r="I855" s="16">
        <v>179359.69009436274</v>
      </c>
      <c r="J855" s="16">
        <v>183838.52049693864</v>
      </c>
      <c r="K855" s="16">
        <v>42516.632891124136</v>
      </c>
      <c r="L855" s="16">
        <v>98198.75441087631</v>
      </c>
      <c r="M855" s="16">
        <v>264999.45618042507</v>
      </c>
    </row>
    <row r="856" spans="2:13" x14ac:dyDescent="0.35">
      <c r="B856" s="10" t="s">
        <v>331</v>
      </c>
      <c r="C856" s="23">
        <v>1</v>
      </c>
      <c r="D856" s="16">
        <v>84500</v>
      </c>
      <c r="E856" s="16">
        <v>135121.73334135339</v>
      </c>
      <c r="F856" s="16">
        <v>-50621.733341353392</v>
      </c>
      <c r="G856" s="16">
        <v>-1.1910630930093065</v>
      </c>
      <c r="H856" s="16">
        <v>2240.8194215614103</v>
      </c>
      <c r="I856" s="16">
        <v>130726.15652071919</v>
      </c>
      <c r="J856" s="16">
        <v>139517.31016198758</v>
      </c>
      <c r="K856" s="16">
        <v>42560.333922726008</v>
      </c>
      <c r="L856" s="16">
        <v>51635.658796877266</v>
      </c>
      <c r="M856" s="16">
        <v>218607.80788582953</v>
      </c>
    </row>
    <row r="857" spans="2:13" x14ac:dyDescent="0.35">
      <c r="B857" s="10" t="s">
        <v>332</v>
      </c>
      <c r="C857" s="23">
        <v>1</v>
      </c>
      <c r="D857" s="16">
        <v>128000</v>
      </c>
      <c r="E857" s="16">
        <v>146517.6274263013</v>
      </c>
      <c r="F857" s="16">
        <v>-18517.627426301304</v>
      </c>
      <c r="G857" s="16">
        <v>-0.43569552328124067</v>
      </c>
      <c r="H857" s="16">
        <v>1795.4618203367527</v>
      </c>
      <c r="I857" s="16">
        <v>142995.66118311929</v>
      </c>
      <c r="J857" s="16">
        <v>150039.59366948332</v>
      </c>
      <c r="K857" s="16">
        <v>42539.210560166517</v>
      </c>
      <c r="L857" s="16">
        <v>63072.988332601337</v>
      </c>
      <c r="M857" s="16">
        <v>229962.26652000129</v>
      </c>
    </row>
    <row r="858" spans="2:13" x14ac:dyDescent="0.35">
      <c r="B858" s="10" t="s">
        <v>333</v>
      </c>
      <c r="C858" s="23">
        <v>1</v>
      </c>
      <c r="D858" s="16">
        <v>87000</v>
      </c>
      <c r="E858" s="16">
        <v>107076.83732869625</v>
      </c>
      <c r="F858" s="16">
        <v>-20076.837328696245</v>
      </c>
      <c r="G858" s="16">
        <v>-0.47238169039595224</v>
      </c>
      <c r="H858" s="16">
        <v>1812.4448951441382</v>
      </c>
      <c r="I858" s="16">
        <v>103521.55719629669</v>
      </c>
      <c r="J858" s="16">
        <v>110632.1174610958</v>
      </c>
      <c r="K858" s="16">
        <v>42539.930752550943</v>
      </c>
      <c r="L858" s="16">
        <v>23630.785510293455</v>
      </c>
      <c r="M858" s="16">
        <v>190522.88914709905</v>
      </c>
    </row>
    <row r="859" spans="2:13" x14ac:dyDescent="0.35">
      <c r="B859" s="10" t="s">
        <v>793</v>
      </c>
      <c r="C859" s="23">
        <v>1</v>
      </c>
      <c r="D859" s="16">
        <v>155000</v>
      </c>
      <c r="E859" s="16">
        <v>168303.89552987815</v>
      </c>
      <c r="F859" s="16">
        <v>-13303.895529878151</v>
      </c>
      <c r="G859" s="16">
        <v>-0.31302323948565358</v>
      </c>
      <c r="H859" s="16">
        <v>1178.6399920928191</v>
      </c>
      <c r="I859" s="16">
        <v>165991.88297801188</v>
      </c>
      <c r="J859" s="16">
        <v>170615.90808174442</v>
      </c>
      <c r="K859" s="16">
        <v>42517.642739983319</v>
      </c>
      <c r="L859" s="16">
        <v>84901.563732141731</v>
      </c>
      <c r="M859" s="16">
        <v>251706.22732761456</v>
      </c>
    </row>
    <row r="860" spans="2:13" x14ac:dyDescent="0.35">
      <c r="B860" s="10" t="s">
        <v>794</v>
      </c>
      <c r="C860" s="23">
        <v>1</v>
      </c>
      <c r="D860" s="16">
        <v>150000</v>
      </c>
      <c r="E860" s="16">
        <v>118975.49144680361</v>
      </c>
      <c r="F860" s="16">
        <v>31024.508553196385</v>
      </c>
      <c r="G860" s="16">
        <v>0.72996605760785349</v>
      </c>
      <c r="H860" s="16">
        <v>1529.2091593435459</v>
      </c>
      <c r="I860" s="16">
        <v>115975.80469380847</v>
      </c>
      <c r="J860" s="16">
        <v>121975.17819979876</v>
      </c>
      <c r="K860" s="16">
        <v>42528.804739692787</v>
      </c>
      <c r="L860" s="16">
        <v>35551.264342947135</v>
      </c>
      <c r="M860" s="16">
        <v>202399.71855066009</v>
      </c>
    </row>
    <row r="861" spans="2:13" x14ac:dyDescent="0.35">
      <c r="B861" s="10" t="s">
        <v>795</v>
      </c>
      <c r="C861" s="23">
        <v>1</v>
      </c>
      <c r="D861" s="16">
        <v>226000</v>
      </c>
      <c r="E861" s="16">
        <v>246345.48372894886</v>
      </c>
      <c r="F861" s="16">
        <v>-20345.483728948864</v>
      </c>
      <c r="G861" s="16">
        <v>-0.47870258838364149</v>
      </c>
      <c r="H861" s="16">
        <v>1758.6021939084976</v>
      </c>
      <c r="I861" s="16">
        <v>242895.82108952283</v>
      </c>
      <c r="J861" s="16">
        <v>249795.1463683749</v>
      </c>
      <c r="K861" s="16">
        <v>42537.670759108507</v>
      </c>
      <c r="L861" s="16">
        <v>162903.8650990015</v>
      </c>
      <c r="M861" s="16">
        <v>329787.10235889623</v>
      </c>
    </row>
    <row r="862" spans="2:13" x14ac:dyDescent="0.35">
      <c r="B862" s="10" t="s">
        <v>334</v>
      </c>
      <c r="C862" s="23">
        <v>1</v>
      </c>
      <c r="D862" s="16">
        <v>244000</v>
      </c>
      <c r="E862" s="16">
        <v>207742.62701994291</v>
      </c>
      <c r="F862" s="16">
        <v>36257.372980057087</v>
      </c>
      <c r="G862" s="16">
        <v>0.8530885047893203</v>
      </c>
      <c r="H862" s="16">
        <v>1849.1737712345334</v>
      </c>
      <c r="I862" s="16">
        <v>204115.29976280074</v>
      </c>
      <c r="J862" s="16">
        <v>211369.95427708508</v>
      </c>
      <c r="K862" s="16">
        <v>42541.511439652881</v>
      </c>
      <c r="L862" s="16">
        <v>124293.47453598934</v>
      </c>
      <c r="M862" s="16">
        <v>291191.77950389648</v>
      </c>
    </row>
    <row r="863" spans="2:13" x14ac:dyDescent="0.35">
      <c r="B863" s="10" t="s">
        <v>796</v>
      </c>
      <c r="C863" s="23">
        <v>1</v>
      </c>
      <c r="D863" s="16">
        <v>150750</v>
      </c>
      <c r="E863" s="16">
        <v>134281.74134521402</v>
      </c>
      <c r="F863" s="16">
        <v>16468.258654785983</v>
      </c>
      <c r="G863" s="16">
        <v>0.38747655987163132</v>
      </c>
      <c r="H863" s="16">
        <v>1429.6001178074828</v>
      </c>
      <c r="I863" s="16">
        <v>131477.44704102067</v>
      </c>
      <c r="J863" s="16">
        <v>137086.03564940736</v>
      </c>
      <c r="K863" s="16">
        <v>42525.339603943561</v>
      </c>
      <c r="L863" s="16">
        <v>50864.311429133173</v>
      </c>
      <c r="M863" s="16">
        <v>217699.17126129486</v>
      </c>
    </row>
    <row r="864" spans="2:13" x14ac:dyDescent="0.35">
      <c r="B864" s="10" t="s">
        <v>335</v>
      </c>
      <c r="C864" s="23">
        <v>1</v>
      </c>
      <c r="D864" s="16">
        <v>220000</v>
      </c>
      <c r="E864" s="16">
        <v>231097.1546639853</v>
      </c>
      <c r="F864" s="16">
        <v>-11097.154663985304</v>
      </c>
      <c r="G864" s="16">
        <v>-0.26110151678452215</v>
      </c>
      <c r="H864" s="16">
        <v>2545.012495522456</v>
      </c>
      <c r="I864" s="16">
        <v>226104.87468555316</v>
      </c>
      <c r="J864" s="16">
        <v>236089.43464241744</v>
      </c>
      <c r="K864" s="16">
        <v>42577.433465819202</v>
      </c>
      <c r="L864" s="16">
        <v>147577.53776685876</v>
      </c>
      <c r="M864" s="16">
        <v>314616.77156111185</v>
      </c>
    </row>
    <row r="865" spans="2:13" x14ac:dyDescent="0.35">
      <c r="B865" s="10" t="s">
        <v>797</v>
      </c>
      <c r="C865" s="23">
        <v>1</v>
      </c>
      <c r="D865" s="16">
        <v>180000</v>
      </c>
      <c r="E865" s="16">
        <v>156291.45835241731</v>
      </c>
      <c r="F865" s="16">
        <v>23708.541647582693</v>
      </c>
      <c r="G865" s="16">
        <v>0.55783093706199904</v>
      </c>
      <c r="H865" s="16">
        <v>1854.749357987145</v>
      </c>
      <c r="I865" s="16">
        <v>152653.19406052108</v>
      </c>
      <c r="J865" s="16">
        <v>159929.72264431353</v>
      </c>
      <c r="K865" s="16">
        <v>42541.754161233752</v>
      </c>
      <c r="L865" s="16">
        <v>72841.829747387455</v>
      </c>
      <c r="M865" s="16">
        <v>239741.08695744717</v>
      </c>
    </row>
    <row r="866" spans="2:13" x14ac:dyDescent="0.35">
      <c r="B866" s="10" t="s">
        <v>798</v>
      </c>
      <c r="C866" s="23">
        <v>1</v>
      </c>
      <c r="D866" s="16">
        <v>174000</v>
      </c>
      <c r="E866" s="16">
        <v>219810.92642331036</v>
      </c>
      <c r="F866" s="16">
        <v>-45810.92642331036</v>
      </c>
      <c r="G866" s="16">
        <v>-1.0778711062980566</v>
      </c>
      <c r="H866" s="16">
        <v>1330.9813713734368</v>
      </c>
      <c r="I866" s="16">
        <v>217200.0820114798</v>
      </c>
      <c r="J866" s="16">
        <v>222421.77083514092</v>
      </c>
      <c r="K866" s="16">
        <v>42522.138508603239</v>
      </c>
      <c r="L866" s="16">
        <v>136399.77575505429</v>
      </c>
      <c r="M866" s="16">
        <v>303222.0770915664</v>
      </c>
    </row>
    <row r="867" spans="2:13" x14ac:dyDescent="0.35">
      <c r="B867" s="10" t="s">
        <v>336</v>
      </c>
      <c r="C867" s="23">
        <v>1</v>
      </c>
      <c r="D867" s="16">
        <v>143000</v>
      </c>
      <c r="E867" s="16">
        <v>127969.30981776738</v>
      </c>
      <c r="F867" s="16">
        <v>15030.690182232618</v>
      </c>
      <c r="G867" s="16">
        <v>0.35365245630358277</v>
      </c>
      <c r="H867" s="16">
        <v>1428.1061657934476</v>
      </c>
      <c r="I867" s="16">
        <v>125167.94604013982</v>
      </c>
      <c r="J867" s="16">
        <v>130770.67359539494</v>
      </c>
      <c r="K867" s="16">
        <v>42525.289407065444</v>
      </c>
      <c r="L867" s="16">
        <v>44551.97836755657</v>
      </c>
      <c r="M867" s="16">
        <v>211386.64126797818</v>
      </c>
    </row>
    <row r="868" spans="2:13" x14ac:dyDescent="0.35">
      <c r="B868" s="10" t="s">
        <v>799</v>
      </c>
      <c r="C868" s="23">
        <v>1</v>
      </c>
      <c r="D868" s="16">
        <v>171000</v>
      </c>
      <c r="E868" s="16">
        <v>235284.7629994406</v>
      </c>
      <c r="F868" s="16">
        <v>-64284.762999440602</v>
      </c>
      <c r="G868" s="16">
        <v>-1.512536288221791</v>
      </c>
      <c r="H868" s="16">
        <v>1470.6010706252307</v>
      </c>
      <c r="I868" s="16">
        <v>232400.04149254833</v>
      </c>
      <c r="J868" s="16">
        <v>238169.48450633287</v>
      </c>
      <c r="K868" s="16">
        <v>42526.737700449339</v>
      </c>
      <c r="L868" s="16">
        <v>151864.59058633627</v>
      </c>
      <c r="M868" s="16">
        <v>318704.93541254493</v>
      </c>
    </row>
    <row r="869" spans="2:13" x14ac:dyDescent="0.35">
      <c r="B869" s="10" t="s">
        <v>800</v>
      </c>
      <c r="C869" s="23">
        <v>1</v>
      </c>
      <c r="D869" s="16">
        <v>230000</v>
      </c>
      <c r="E869" s="16">
        <v>262156.55226805899</v>
      </c>
      <c r="F869" s="16">
        <v>-32156.552268058993</v>
      </c>
      <c r="G869" s="16">
        <v>-0.75660156373234522</v>
      </c>
      <c r="H869" s="16">
        <v>1906.2684848688637</v>
      </c>
      <c r="I869" s="16">
        <v>258417.2283915476</v>
      </c>
      <c r="J869" s="16">
        <v>265895.87614457041</v>
      </c>
      <c r="K869" s="16">
        <v>42544.03144355621</v>
      </c>
      <c r="L869" s="16">
        <v>178702.456560819</v>
      </c>
      <c r="M869" s="16">
        <v>345610.64797529898</v>
      </c>
    </row>
    <row r="870" spans="2:13" x14ac:dyDescent="0.35">
      <c r="B870" s="10" t="s">
        <v>801</v>
      </c>
      <c r="C870" s="23">
        <v>1</v>
      </c>
      <c r="D870" s="16">
        <v>231500</v>
      </c>
      <c r="E870" s="16">
        <v>191542.5815070268</v>
      </c>
      <c r="F870" s="16">
        <v>39957.4184929732</v>
      </c>
      <c r="G870" s="16">
        <v>0.94014573025356496</v>
      </c>
      <c r="H870" s="16">
        <v>1323.3237654437951</v>
      </c>
      <c r="I870" s="16">
        <v>188946.75820524286</v>
      </c>
      <c r="J870" s="16">
        <v>194138.40480881074</v>
      </c>
      <c r="K870" s="16">
        <v>42521.899507454786</v>
      </c>
      <c r="L870" s="16">
        <v>108131.89966187095</v>
      </c>
      <c r="M870" s="16">
        <v>274953.26335218264</v>
      </c>
    </row>
    <row r="871" spans="2:13" x14ac:dyDescent="0.35">
      <c r="B871" s="10" t="s">
        <v>337</v>
      </c>
      <c r="C871" s="23">
        <v>1</v>
      </c>
      <c r="D871" s="16">
        <v>115000</v>
      </c>
      <c r="E871" s="16">
        <v>75568.483309829448</v>
      </c>
      <c r="F871" s="16">
        <v>39431.516690170552</v>
      </c>
      <c r="G871" s="16">
        <v>0.92777194953686248</v>
      </c>
      <c r="H871" s="16">
        <v>2076.1019813197213</v>
      </c>
      <c r="I871" s="16">
        <v>71496.015149944025</v>
      </c>
      <c r="J871" s="16">
        <v>79640.95146971487</v>
      </c>
      <c r="K871" s="16">
        <v>42551.979406024519</v>
      </c>
      <c r="L871" s="16">
        <v>-7901.2030689572275</v>
      </c>
      <c r="M871" s="16">
        <v>159038.16968861612</v>
      </c>
    </row>
    <row r="872" spans="2:13" x14ac:dyDescent="0.35">
      <c r="B872" s="10" t="s">
        <v>802</v>
      </c>
      <c r="C872" s="23">
        <v>1</v>
      </c>
      <c r="D872" s="16">
        <v>260000</v>
      </c>
      <c r="E872" s="16">
        <v>222715.76217045396</v>
      </c>
      <c r="F872" s="16">
        <v>37284.237829546037</v>
      </c>
      <c r="G872" s="16">
        <v>0.87724928995026052</v>
      </c>
      <c r="H872" s="16">
        <v>1328.1673606517968</v>
      </c>
      <c r="I872" s="16">
        <v>220110.43770377475</v>
      </c>
      <c r="J872" s="16">
        <v>225321.08663713318</v>
      </c>
      <c r="K872" s="16">
        <v>42522.05052054517</v>
      </c>
      <c r="L872" s="16">
        <v>139304.78409900103</v>
      </c>
      <c r="M872" s="16">
        <v>306126.7402419069</v>
      </c>
    </row>
    <row r="873" spans="2:13" x14ac:dyDescent="0.35">
      <c r="B873" s="10" t="s">
        <v>803</v>
      </c>
      <c r="C873" s="23">
        <v>1</v>
      </c>
      <c r="D873" s="16">
        <v>166000</v>
      </c>
      <c r="E873" s="16">
        <v>137521.75044779724</v>
      </c>
      <c r="F873" s="16">
        <v>28478.24955220276</v>
      </c>
      <c r="G873" s="16">
        <v>0.67005591780928675</v>
      </c>
      <c r="H873" s="16">
        <v>1454.1447824938448</v>
      </c>
      <c r="I873" s="16">
        <v>134669.30948880097</v>
      </c>
      <c r="J873" s="16">
        <v>140374.19140679351</v>
      </c>
      <c r="K873" s="16">
        <v>42526.171811983608</v>
      </c>
      <c r="L873" s="16">
        <v>54102.68807783119</v>
      </c>
      <c r="M873" s="16">
        <v>220940.8128177633</v>
      </c>
    </row>
    <row r="874" spans="2:13" x14ac:dyDescent="0.35">
      <c r="B874" s="10" t="s">
        <v>804</v>
      </c>
      <c r="C874" s="23">
        <v>1</v>
      </c>
      <c r="D874" s="16">
        <v>204000</v>
      </c>
      <c r="E874" s="16">
        <v>209699.86353421444</v>
      </c>
      <c r="F874" s="16">
        <v>-5699.8635342144407</v>
      </c>
      <c r="G874" s="16">
        <v>-0.13411032461123751</v>
      </c>
      <c r="H874" s="16">
        <v>1445.4101593886649</v>
      </c>
      <c r="I874" s="16">
        <v>206864.55635515988</v>
      </c>
      <c r="J874" s="16">
        <v>212535.17071326901</v>
      </c>
      <c r="K874" s="16">
        <v>42525.874035259512</v>
      </c>
      <c r="L874" s="16">
        <v>126281.38528113597</v>
      </c>
      <c r="M874" s="16">
        <v>293118.34178729291</v>
      </c>
    </row>
    <row r="875" spans="2:13" x14ac:dyDescent="0.35">
      <c r="B875" s="10" t="s">
        <v>805</v>
      </c>
      <c r="C875" s="23">
        <v>1</v>
      </c>
      <c r="D875" s="16">
        <v>125000</v>
      </c>
      <c r="E875" s="16">
        <v>156682.49393376356</v>
      </c>
      <c r="F875" s="16">
        <v>-31682.493933763559</v>
      </c>
      <c r="G875" s="16">
        <v>-0.74544759193716159</v>
      </c>
      <c r="H875" s="16">
        <v>1866.6321031971495</v>
      </c>
      <c r="I875" s="16">
        <v>153020.92052605547</v>
      </c>
      <c r="J875" s="16">
        <v>160344.06734147164</v>
      </c>
      <c r="K875" s="16">
        <v>42542.273885425791</v>
      </c>
      <c r="L875" s="16">
        <v>73231.845841134811</v>
      </c>
      <c r="M875" s="16">
        <v>240133.14202639231</v>
      </c>
    </row>
    <row r="876" spans="2:13" x14ac:dyDescent="0.35">
      <c r="B876" s="10" t="s">
        <v>806</v>
      </c>
      <c r="C876" s="23">
        <v>1</v>
      </c>
      <c r="D876" s="16">
        <v>130000</v>
      </c>
      <c r="E876" s="16">
        <v>188470.15908216339</v>
      </c>
      <c r="F876" s="16">
        <v>-58470.159082163387</v>
      </c>
      <c r="G876" s="16">
        <v>-1.3757262726572179</v>
      </c>
      <c r="H876" s="16">
        <v>1251.4056826191263</v>
      </c>
      <c r="I876" s="16">
        <v>186015.4098244576</v>
      </c>
      <c r="J876" s="16">
        <v>190924.90833986917</v>
      </c>
      <c r="K876" s="16">
        <v>42519.722107704169</v>
      </c>
      <c r="L876" s="16">
        <v>105063.74841021364</v>
      </c>
      <c r="M876" s="16">
        <v>271876.56975411315</v>
      </c>
    </row>
    <row r="877" spans="2:13" x14ac:dyDescent="0.35">
      <c r="B877" s="10" t="s">
        <v>807</v>
      </c>
      <c r="C877" s="23">
        <v>1</v>
      </c>
      <c r="D877" s="16">
        <v>105000</v>
      </c>
      <c r="E877" s="16">
        <v>109032.01523542751</v>
      </c>
      <c r="F877" s="16">
        <v>-4032.0152354275051</v>
      </c>
      <c r="G877" s="16">
        <v>-9.4868038298598051E-2</v>
      </c>
      <c r="H877" s="16">
        <v>1756.8004748517365</v>
      </c>
      <c r="I877" s="16">
        <v>105585.88683639897</v>
      </c>
      <c r="J877" s="16">
        <v>112478.14363445604</v>
      </c>
      <c r="K877" s="16">
        <v>42537.596310115303</v>
      </c>
      <c r="L877" s="16">
        <v>25590.542644141577</v>
      </c>
      <c r="M877" s="16">
        <v>192473.48782671342</v>
      </c>
    </row>
    <row r="878" spans="2:13" x14ac:dyDescent="0.35">
      <c r="B878" s="10" t="s">
        <v>338</v>
      </c>
      <c r="C878" s="23">
        <v>1</v>
      </c>
      <c r="D878" s="16">
        <v>222500</v>
      </c>
      <c r="E878" s="16">
        <v>239530.29216834274</v>
      </c>
      <c r="F878" s="16">
        <v>-17030.292168342741</v>
      </c>
      <c r="G878" s="16">
        <v>-0.4007004724255096</v>
      </c>
      <c r="H878" s="16">
        <v>1567.0101788583095</v>
      </c>
      <c r="I878" s="16">
        <v>236456.45518102855</v>
      </c>
      <c r="J878" s="16">
        <v>242604.12915565693</v>
      </c>
      <c r="K878" s="16">
        <v>42530.180728919324</v>
      </c>
      <c r="L878" s="16">
        <v>156103.36593295811</v>
      </c>
      <c r="M878" s="16">
        <v>322957.2184037274</v>
      </c>
    </row>
    <row r="879" spans="2:13" x14ac:dyDescent="0.35">
      <c r="B879" s="10" t="s">
        <v>339</v>
      </c>
      <c r="C879" s="23">
        <v>1</v>
      </c>
      <c r="D879" s="16">
        <v>141000</v>
      </c>
      <c r="E879" s="16">
        <v>186181.86642753275</v>
      </c>
      <c r="F879" s="16">
        <v>-45181.866427532746</v>
      </c>
      <c r="G879" s="16">
        <v>-1.0630701483931397</v>
      </c>
      <c r="H879" s="16">
        <v>2140.2990079014617</v>
      </c>
      <c r="I879" s="16">
        <v>181983.46979733816</v>
      </c>
      <c r="J879" s="16">
        <v>190380.26305772734</v>
      </c>
      <c r="K879" s="16">
        <v>42555.159872536249</v>
      </c>
      <c r="L879" s="16">
        <v>102705.94126629745</v>
      </c>
      <c r="M879" s="16">
        <v>269657.79158876801</v>
      </c>
    </row>
    <row r="880" spans="2:13" x14ac:dyDescent="0.35">
      <c r="B880" s="10" t="s">
        <v>340</v>
      </c>
      <c r="C880" s="23">
        <v>1</v>
      </c>
      <c r="D880" s="16">
        <v>115000</v>
      </c>
      <c r="E880" s="16">
        <v>135231.39918562636</v>
      </c>
      <c r="F880" s="16">
        <v>-20231.39918562636</v>
      </c>
      <c r="G880" s="16">
        <v>-0.47601832848052883</v>
      </c>
      <c r="H880" s="16">
        <v>1435.1593377837837</v>
      </c>
      <c r="I880" s="16">
        <v>132416.19995164103</v>
      </c>
      <c r="J880" s="16">
        <v>138046.59841961169</v>
      </c>
      <c r="K880" s="16">
        <v>42525.526854569638</v>
      </c>
      <c r="L880" s="16">
        <v>51813.601959933818</v>
      </c>
      <c r="M880" s="16">
        <v>218649.1964113189</v>
      </c>
    </row>
    <row r="881" spans="2:13" x14ac:dyDescent="0.35">
      <c r="B881" s="10" t="s">
        <v>808</v>
      </c>
      <c r="C881" s="23">
        <v>1</v>
      </c>
      <c r="D881" s="16">
        <v>122000</v>
      </c>
      <c r="E881" s="16">
        <v>114283.06447064859</v>
      </c>
      <c r="F881" s="16">
        <v>7716.9355293514091</v>
      </c>
      <c r="G881" s="16">
        <v>0.18156938716743207</v>
      </c>
      <c r="H881" s="16">
        <v>1623.8229399816717</v>
      </c>
      <c r="I881" s="16">
        <v>111097.78394017908</v>
      </c>
      <c r="J881" s="16">
        <v>117468.3450011181</v>
      </c>
      <c r="K881" s="16">
        <v>42532.311868440753</v>
      </c>
      <c r="L881" s="16">
        <v>30851.957805822938</v>
      </c>
      <c r="M881" s="16">
        <v>197714.17113547423</v>
      </c>
    </row>
    <row r="882" spans="2:13" x14ac:dyDescent="0.35">
      <c r="B882" s="10" t="s">
        <v>809</v>
      </c>
      <c r="C882" s="23">
        <v>1</v>
      </c>
      <c r="D882" s="16">
        <v>372402</v>
      </c>
      <c r="E882" s="16">
        <v>254224.11618932075</v>
      </c>
      <c r="F882" s="16">
        <v>118177.88381067925</v>
      </c>
      <c r="G882" s="16">
        <v>2.7805708442989259</v>
      </c>
      <c r="H882" s="16">
        <v>1988.3288891725622</v>
      </c>
      <c r="I882" s="16">
        <v>250323.82315680396</v>
      </c>
      <c r="J882" s="16">
        <v>258124.40922183753</v>
      </c>
      <c r="K882" s="16">
        <v>42547.787295056994</v>
      </c>
      <c r="L882" s="16">
        <v>170762.65302817538</v>
      </c>
      <c r="M882" s="16">
        <v>337685.57935046614</v>
      </c>
    </row>
    <row r="883" spans="2:13" x14ac:dyDescent="0.35">
      <c r="B883" s="10" t="s">
        <v>341</v>
      </c>
      <c r="C883" s="23">
        <v>1</v>
      </c>
      <c r="D883" s="16">
        <v>190000</v>
      </c>
      <c r="E883" s="16">
        <v>204335.03123963988</v>
      </c>
      <c r="F883" s="16">
        <v>-14335.03123963988</v>
      </c>
      <c r="G883" s="16">
        <v>-0.3372845123958379</v>
      </c>
      <c r="H883" s="16">
        <v>1723.9285827198066</v>
      </c>
      <c r="I883" s="16">
        <v>200953.3841306766</v>
      </c>
      <c r="J883" s="16">
        <v>207716.67834860316</v>
      </c>
      <c r="K883" s="16">
        <v>42536.2513826996</v>
      </c>
      <c r="L883" s="16">
        <v>120896.19684923576</v>
      </c>
      <c r="M883" s="16">
        <v>287773.86563004402</v>
      </c>
    </row>
    <row r="884" spans="2:13" x14ac:dyDescent="0.35">
      <c r="B884" s="10" t="s">
        <v>342</v>
      </c>
      <c r="C884" s="23">
        <v>1</v>
      </c>
      <c r="D884" s="16">
        <v>235000</v>
      </c>
      <c r="E884" s="16">
        <v>162941.12184284383</v>
      </c>
      <c r="F884" s="16">
        <v>72058.87815715617</v>
      </c>
      <c r="G884" s="16">
        <v>1.6954510371641212</v>
      </c>
      <c r="H884" s="16">
        <v>1282.7986662604965</v>
      </c>
      <c r="I884" s="16">
        <v>160424.79231236069</v>
      </c>
      <c r="J884" s="16">
        <v>165457.45137332697</v>
      </c>
      <c r="K884" s="16">
        <v>42520.657618998026</v>
      </c>
      <c r="L884" s="16">
        <v>79532.87607801726</v>
      </c>
      <c r="M884" s="16">
        <v>246349.3676076704</v>
      </c>
    </row>
    <row r="885" spans="2:13" x14ac:dyDescent="0.35">
      <c r="B885" s="10" t="s">
        <v>810</v>
      </c>
      <c r="C885" s="23">
        <v>1</v>
      </c>
      <c r="D885" s="16">
        <v>125000</v>
      </c>
      <c r="E885" s="16">
        <v>160036.28609570028</v>
      </c>
      <c r="F885" s="16">
        <v>-35036.286095700285</v>
      </c>
      <c r="G885" s="16">
        <v>-0.82435792949455844</v>
      </c>
      <c r="H885" s="16">
        <v>1355.6060365131241</v>
      </c>
      <c r="I885" s="16">
        <v>157377.13810069725</v>
      </c>
      <c r="J885" s="16">
        <v>162695.43409070332</v>
      </c>
      <c r="K885" s="16">
        <v>42522.916405864336</v>
      </c>
      <c r="L885" s="16">
        <v>76623.609509230184</v>
      </c>
      <c r="M885" s="16">
        <v>243448.96268217039</v>
      </c>
    </row>
    <row r="886" spans="2:13" x14ac:dyDescent="0.35">
      <c r="B886" s="10" t="s">
        <v>343</v>
      </c>
      <c r="C886" s="23">
        <v>1</v>
      </c>
      <c r="D886" s="16">
        <v>79000</v>
      </c>
      <c r="E886" s="16">
        <v>154226.61460141311</v>
      </c>
      <c r="F886" s="16">
        <v>-75226.614601413108</v>
      </c>
      <c r="G886" s="16">
        <v>-1.7699837273367982</v>
      </c>
      <c r="H886" s="16">
        <v>1527.7622726860516</v>
      </c>
      <c r="I886" s="16">
        <v>151229.76605188611</v>
      </c>
      <c r="J886" s="16">
        <v>157223.46315094011</v>
      </c>
      <c r="K886" s="16">
        <v>42528.752738538409</v>
      </c>
      <c r="L886" s="16">
        <v>70802.489502683253</v>
      </c>
      <c r="M886" s="16">
        <v>237650.73970014296</v>
      </c>
    </row>
    <row r="887" spans="2:13" x14ac:dyDescent="0.35">
      <c r="B887" s="10" t="s">
        <v>811</v>
      </c>
      <c r="C887" s="23">
        <v>1</v>
      </c>
      <c r="D887" s="16">
        <v>109500</v>
      </c>
      <c r="E887" s="16">
        <v>118249.28251001771</v>
      </c>
      <c r="F887" s="16">
        <v>-8749.2825100177142</v>
      </c>
      <c r="G887" s="16">
        <v>-0.2058591596957616</v>
      </c>
      <c r="H887" s="16">
        <v>1542.1628124987683</v>
      </c>
      <c r="I887" s="16">
        <v>115224.18595514217</v>
      </c>
      <c r="J887" s="16">
        <v>121274.37906489326</v>
      </c>
      <c r="K887" s="16">
        <v>42529.272484656372</v>
      </c>
      <c r="L887" s="16">
        <v>34824.137880679205</v>
      </c>
      <c r="M887" s="16">
        <v>201674.42713935621</v>
      </c>
    </row>
    <row r="888" spans="2:13" x14ac:dyDescent="0.35">
      <c r="B888" s="10" t="s">
        <v>812</v>
      </c>
      <c r="C888" s="23">
        <v>1</v>
      </c>
      <c r="D888" s="16">
        <v>269500</v>
      </c>
      <c r="E888" s="16">
        <v>268636.57047322544</v>
      </c>
      <c r="F888" s="16">
        <v>863.42952677456196</v>
      </c>
      <c r="G888" s="16">
        <v>2.0315366046850913E-2</v>
      </c>
      <c r="H888" s="16">
        <v>1892.0241105209616</v>
      </c>
      <c r="I888" s="16">
        <v>264925.18826890126</v>
      </c>
      <c r="J888" s="16">
        <v>272347.95267754962</v>
      </c>
      <c r="K888" s="16">
        <v>42543.395576383984</v>
      </c>
      <c r="L888" s="16">
        <v>185183.72207889979</v>
      </c>
      <c r="M888" s="16">
        <v>352089.41886755108</v>
      </c>
    </row>
    <row r="889" spans="2:13" x14ac:dyDescent="0.35">
      <c r="B889" s="10" t="s">
        <v>813</v>
      </c>
      <c r="C889" s="23">
        <v>1</v>
      </c>
      <c r="D889" s="16">
        <v>254900</v>
      </c>
      <c r="E889" s="16">
        <v>234614.4162885613</v>
      </c>
      <c r="F889" s="16">
        <v>20285.583711438696</v>
      </c>
      <c r="G889" s="16">
        <v>0.47729321941466762</v>
      </c>
      <c r="H889" s="16">
        <v>1457.3024420075042</v>
      </c>
      <c r="I889" s="16">
        <v>231755.78128517568</v>
      </c>
      <c r="J889" s="16">
        <v>237473.05129194693</v>
      </c>
      <c r="K889" s="16">
        <v>42526.279902448281</v>
      </c>
      <c r="L889" s="16">
        <v>151195.14188904193</v>
      </c>
      <c r="M889" s="16">
        <v>318033.69068808068</v>
      </c>
    </row>
    <row r="890" spans="2:13" x14ac:dyDescent="0.35">
      <c r="B890" s="10" t="s">
        <v>814</v>
      </c>
      <c r="C890" s="23">
        <v>1</v>
      </c>
      <c r="D890" s="16">
        <v>320000</v>
      </c>
      <c r="E890" s="16">
        <v>263383.46263046411</v>
      </c>
      <c r="F890" s="16">
        <v>56616.537369535887</v>
      </c>
      <c r="G890" s="16">
        <v>1.3321129811995001</v>
      </c>
      <c r="H890" s="16">
        <v>2363.5230053356654</v>
      </c>
      <c r="I890" s="16">
        <v>258747.1912569993</v>
      </c>
      <c r="J890" s="16">
        <v>268019.7340039289</v>
      </c>
      <c r="K890" s="16">
        <v>42566.970680689112</v>
      </c>
      <c r="L890" s="16">
        <v>179884.36946468096</v>
      </c>
      <c r="M890" s="16">
        <v>346882.55579624727</v>
      </c>
    </row>
    <row r="891" spans="2:13" x14ac:dyDescent="0.35">
      <c r="B891" s="10" t="s">
        <v>344</v>
      </c>
      <c r="C891" s="23">
        <v>1</v>
      </c>
      <c r="D891" s="16">
        <v>162500</v>
      </c>
      <c r="E891" s="16">
        <v>161823.87732471171</v>
      </c>
      <c r="F891" s="16">
        <v>676.12267528829398</v>
      </c>
      <c r="G891" s="16">
        <v>1.590828112210731E-2</v>
      </c>
      <c r="H891" s="16">
        <v>1309.5912431913548</v>
      </c>
      <c r="I891" s="16">
        <v>159254.99164936962</v>
      </c>
      <c r="J891" s="16">
        <v>164392.76300005379</v>
      </c>
      <c r="K891" s="16">
        <v>42521.474353062345</v>
      </c>
      <c r="L891" s="16">
        <v>78414.029459650206</v>
      </c>
      <c r="M891" s="16">
        <v>245233.72518977319</v>
      </c>
    </row>
    <row r="892" spans="2:13" x14ac:dyDescent="0.35">
      <c r="B892" s="10" t="s">
        <v>815</v>
      </c>
      <c r="C892" s="23">
        <v>1</v>
      </c>
      <c r="D892" s="16">
        <v>412500</v>
      </c>
      <c r="E892" s="16">
        <v>340589.17604847596</v>
      </c>
      <c r="F892" s="16">
        <v>71910.823951524042</v>
      </c>
      <c r="G892" s="16">
        <v>1.6919675155923859</v>
      </c>
      <c r="H892" s="16">
        <v>2899.1966099573765</v>
      </c>
      <c r="I892" s="16">
        <v>334902.13081200165</v>
      </c>
      <c r="J892" s="16">
        <v>346276.22128495027</v>
      </c>
      <c r="K892" s="16">
        <v>42600.071513051284</v>
      </c>
      <c r="L892" s="16">
        <v>257025.15250495914</v>
      </c>
      <c r="M892" s="16">
        <v>424153.19959199277</v>
      </c>
    </row>
    <row r="893" spans="2:13" x14ac:dyDescent="0.35">
      <c r="B893" s="10" t="s">
        <v>816</v>
      </c>
      <c r="C893" s="23">
        <v>1</v>
      </c>
      <c r="D893" s="16">
        <v>220000</v>
      </c>
      <c r="E893" s="16">
        <v>211934.35257047875</v>
      </c>
      <c r="F893" s="16">
        <v>8065.6474295212538</v>
      </c>
      <c r="G893" s="16">
        <v>0.18977412151709833</v>
      </c>
      <c r="H893" s="16">
        <v>1407.1235242563248</v>
      </c>
      <c r="I893" s="16">
        <v>209174.14820618401</v>
      </c>
      <c r="J893" s="16">
        <v>214694.55693477349</v>
      </c>
      <c r="K893" s="16">
        <v>42524.589928021771</v>
      </c>
      <c r="L893" s="16">
        <v>128518.39321381607</v>
      </c>
      <c r="M893" s="16">
        <v>295350.31192714139</v>
      </c>
    </row>
    <row r="894" spans="2:13" x14ac:dyDescent="0.35">
      <c r="B894" s="10" t="s">
        <v>345</v>
      </c>
      <c r="C894" s="23">
        <v>1</v>
      </c>
      <c r="D894" s="16">
        <v>103200</v>
      </c>
      <c r="E894" s="16">
        <v>76574.003376148379</v>
      </c>
      <c r="F894" s="16">
        <v>26625.996623851621</v>
      </c>
      <c r="G894" s="16">
        <v>0.62647483205307797</v>
      </c>
      <c r="H894" s="16">
        <v>2065.916878223848</v>
      </c>
      <c r="I894" s="16">
        <v>72521.514248331863</v>
      </c>
      <c r="J894" s="16">
        <v>80626.492503964895</v>
      </c>
      <c r="K894" s="16">
        <v>42551.483693070273</v>
      </c>
      <c r="L894" s="16">
        <v>-6894.7106153274799</v>
      </c>
      <c r="M894" s="16">
        <v>160042.71736762422</v>
      </c>
    </row>
    <row r="895" spans="2:13" x14ac:dyDescent="0.35">
      <c r="B895" s="10" t="s">
        <v>817</v>
      </c>
      <c r="C895" s="23">
        <v>1</v>
      </c>
      <c r="D895" s="16">
        <v>152000</v>
      </c>
      <c r="E895" s="16">
        <v>183274.97207284893</v>
      </c>
      <c r="F895" s="16">
        <v>-31274.972072848934</v>
      </c>
      <c r="G895" s="16">
        <v>-0.73585913622670962</v>
      </c>
      <c r="H895" s="16">
        <v>1161.0762148599144</v>
      </c>
      <c r="I895" s="16">
        <v>180997.4125123058</v>
      </c>
      <c r="J895" s="16">
        <v>185552.53163339206</v>
      </c>
      <c r="K895" s="16">
        <v>42517.159476035187</v>
      </c>
      <c r="L895" s="16">
        <v>99873.588242533806</v>
      </c>
      <c r="M895" s="16">
        <v>266676.35590316408</v>
      </c>
    </row>
    <row r="896" spans="2:13" x14ac:dyDescent="0.35">
      <c r="B896" s="10" t="s">
        <v>346</v>
      </c>
      <c r="C896" s="23">
        <v>1</v>
      </c>
      <c r="D896" s="16">
        <v>127500</v>
      </c>
      <c r="E896" s="16">
        <v>135845.88367059903</v>
      </c>
      <c r="F896" s="16">
        <v>-8345.8836705990252</v>
      </c>
      <c r="G896" s="16">
        <v>-0.19636771328173916</v>
      </c>
      <c r="H896" s="16">
        <v>1439.4850770747144</v>
      </c>
      <c r="I896" s="16">
        <v>133022.19909452126</v>
      </c>
      <c r="J896" s="16">
        <v>138669.56824667679</v>
      </c>
      <c r="K896" s="16">
        <v>42525.673060176443</v>
      </c>
      <c r="L896" s="16">
        <v>52427.799648937944</v>
      </c>
      <c r="M896" s="16">
        <v>219263.96769226011</v>
      </c>
    </row>
    <row r="897" spans="2:13" x14ac:dyDescent="0.35">
      <c r="B897" s="10" t="s">
        <v>347</v>
      </c>
      <c r="C897" s="23">
        <v>1</v>
      </c>
      <c r="D897" s="16">
        <v>190000</v>
      </c>
      <c r="E897" s="16">
        <v>164447.343334782</v>
      </c>
      <c r="F897" s="16">
        <v>25552.656665218004</v>
      </c>
      <c r="G897" s="16">
        <v>0.60122054843619743</v>
      </c>
      <c r="H897" s="16">
        <v>2121.9681032324597</v>
      </c>
      <c r="I897" s="16">
        <v>160284.90448810579</v>
      </c>
      <c r="J897" s="16">
        <v>168609.7821814582</v>
      </c>
      <c r="K897" s="16">
        <v>42554.241863356365</v>
      </c>
      <c r="L897" s="16">
        <v>80973.218934390432</v>
      </c>
      <c r="M897" s="16">
        <v>247921.46773517356</v>
      </c>
    </row>
    <row r="898" spans="2:13" x14ac:dyDescent="0.35">
      <c r="B898" s="10" t="s">
        <v>818</v>
      </c>
      <c r="C898" s="23">
        <v>1</v>
      </c>
      <c r="D898" s="16">
        <v>325624</v>
      </c>
      <c r="E898" s="16">
        <v>279417.98007320066</v>
      </c>
      <c r="F898" s="16">
        <v>46206.019926799345</v>
      </c>
      <c r="G898" s="16">
        <v>1.0871671390340407</v>
      </c>
      <c r="H898" s="16">
        <v>1975.3896927397705</v>
      </c>
      <c r="I898" s="16">
        <v>275543.06848435145</v>
      </c>
      <c r="J898" s="16">
        <v>283292.89166204986</v>
      </c>
      <c r="K898" s="16">
        <v>42547.18458807913</v>
      </c>
      <c r="L898" s="16">
        <v>195957.69917814777</v>
      </c>
      <c r="M898" s="16">
        <v>362878.26096825354</v>
      </c>
    </row>
    <row r="899" spans="2:13" x14ac:dyDescent="0.35">
      <c r="B899" s="10" t="s">
        <v>819</v>
      </c>
      <c r="C899" s="23">
        <v>1</v>
      </c>
      <c r="D899" s="16">
        <v>183500</v>
      </c>
      <c r="E899" s="16">
        <v>221933.69100776146</v>
      </c>
      <c r="F899" s="16">
        <v>-38433.691007761459</v>
      </c>
      <c r="G899" s="16">
        <v>-0.90429441794859855</v>
      </c>
      <c r="H899" s="16">
        <v>1327.5405986818196</v>
      </c>
      <c r="I899" s="16">
        <v>219329.595993291</v>
      </c>
      <c r="J899" s="16">
        <v>224537.78602223191</v>
      </c>
      <c r="K899" s="16">
        <v>42522.03094838067</v>
      </c>
      <c r="L899" s="16">
        <v>138522.75132893925</v>
      </c>
      <c r="M899" s="16">
        <v>305344.6306865837</v>
      </c>
    </row>
    <row r="900" spans="2:13" x14ac:dyDescent="0.35">
      <c r="B900" s="10" t="s">
        <v>348</v>
      </c>
      <c r="C900" s="23">
        <v>1</v>
      </c>
      <c r="D900" s="16">
        <v>228000</v>
      </c>
      <c r="E900" s="16">
        <v>254056.52951160094</v>
      </c>
      <c r="F900" s="16">
        <v>-26056.529511600937</v>
      </c>
      <c r="G900" s="16">
        <v>-0.61307601665672151</v>
      </c>
      <c r="H900" s="16">
        <v>1990.7817610741774</v>
      </c>
      <c r="I900" s="16">
        <v>250151.42494149617</v>
      </c>
      <c r="J900" s="16">
        <v>257961.63408170571</v>
      </c>
      <c r="K900" s="16">
        <v>42547.901992391126</v>
      </c>
      <c r="L900" s="16">
        <v>170594.84136091004</v>
      </c>
      <c r="M900" s="16">
        <v>337518.21766229183</v>
      </c>
    </row>
    <row r="901" spans="2:13" x14ac:dyDescent="0.35">
      <c r="B901" s="10" t="s">
        <v>349</v>
      </c>
      <c r="C901" s="23">
        <v>1</v>
      </c>
      <c r="D901" s="16">
        <v>128500</v>
      </c>
      <c r="E901" s="16">
        <v>137354.1637700774</v>
      </c>
      <c r="F901" s="16">
        <v>-8854.1637700774008</v>
      </c>
      <c r="G901" s="16">
        <v>-0.20832687839600916</v>
      </c>
      <c r="H901" s="16">
        <v>1452.4926526834063</v>
      </c>
      <c r="I901" s="16">
        <v>134504.96361818479</v>
      </c>
      <c r="J901" s="16">
        <v>140203.36392197001</v>
      </c>
      <c r="K901" s="16">
        <v>42526.115350922832</v>
      </c>
      <c r="L901" s="16">
        <v>53935.212153761386</v>
      </c>
      <c r="M901" s="16">
        <v>220773.11538639342</v>
      </c>
    </row>
    <row r="902" spans="2:13" x14ac:dyDescent="0.35">
      <c r="B902" s="10" t="s">
        <v>820</v>
      </c>
      <c r="C902" s="23">
        <v>1</v>
      </c>
      <c r="D902" s="16">
        <v>215000</v>
      </c>
      <c r="E902" s="16">
        <v>185509.46110911321</v>
      </c>
      <c r="F902" s="16">
        <v>29490.53889088679</v>
      </c>
      <c r="G902" s="16">
        <v>0.69387376028858394</v>
      </c>
      <c r="H902" s="16">
        <v>1194.6401536244787</v>
      </c>
      <c r="I902" s="16">
        <v>183166.0627443259</v>
      </c>
      <c r="J902" s="16">
        <v>187852.85947390052</v>
      </c>
      <c r="K902" s="16">
        <v>42518.089291859615</v>
      </c>
      <c r="L902" s="16">
        <v>102106.25335811712</v>
      </c>
      <c r="M902" s="16">
        <v>268912.66886010929</v>
      </c>
    </row>
    <row r="903" spans="2:13" x14ac:dyDescent="0.35">
      <c r="B903" s="10" t="s">
        <v>821</v>
      </c>
      <c r="C903" s="23">
        <v>1</v>
      </c>
      <c r="D903" s="16">
        <v>239000</v>
      </c>
      <c r="E903" s="16">
        <v>224559.21562537202</v>
      </c>
      <c r="F903" s="16">
        <v>14440.784374627983</v>
      </c>
      <c r="G903" s="16">
        <v>0.33977274517137313</v>
      </c>
      <c r="H903" s="16">
        <v>1333.6709265509737</v>
      </c>
      <c r="I903" s="16">
        <v>221943.09539957697</v>
      </c>
      <c r="J903" s="16">
        <v>227175.33585116707</v>
      </c>
      <c r="K903" s="16">
        <v>42522.222779086027</v>
      </c>
      <c r="L903" s="16">
        <v>141147.89965268434</v>
      </c>
      <c r="M903" s="16">
        <v>307970.53159805969</v>
      </c>
    </row>
    <row r="904" spans="2:13" x14ac:dyDescent="0.35">
      <c r="B904" s="10" t="s">
        <v>822</v>
      </c>
      <c r="C904" s="23">
        <v>1</v>
      </c>
      <c r="D904" s="16">
        <v>163000</v>
      </c>
      <c r="E904" s="16">
        <v>169085.96669257066</v>
      </c>
      <c r="F904" s="16">
        <v>-6085.9666925706551</v>
      </c>
      <c r="G904" s="16">
        <v>-0.14319482629969985</v>
      </c>
      <c r="H904" s="16">
        <v>1167.2418461916495</v>
      </c>
      <c r="I904" s="16">
        <v>166796.31266966005</v>
      </c>
      <c r="J904" s="16">
        <v>171375.62071548126</v>
      </c>
      <c r="K904" s="16">
        <v>42517.328296371074</v>
      </c>
      <c r="L904" s="16">
        <v>85684.251705381335</v>
      </c>
      <c r="M904" s="16">
        <v>252487.68167975999</v>
      </c>
    </row>
    <row r="905" spans="2:13" x14ac:dyDescent="0.35">
      <c r="B905" s="10" t="s">
        <v>823</v>
      </c>
      <c r="C905" s="23">
        <v>1</v>
      </c>
      <c r="D905" s="16">
        <v>184000</v>
      </c>
      <c r="E905" s="16">
        <v>185230.14997958016</v>
      </c>
      <c r="F905" s="16">
        <v>-1230.1499795801647</v>
      </c>
      <c r="G905" s="16">
        <v>-2.8943818056644081E-2</v>
      </c>
      <c r="H905" s="16">
        <v>1189.9880129631333</v>
      </c>
      <c r="I905" s="16">
        <v>182895.87722369315</v>
      </c>
      <c r="J905" s="16">
        <v>187564.42273546717</v>
      </c>
      <c r="K905" s="16">
        <v>42517.95883394323</v>
      </c>
      <c r="L905" s="16">
        <v>101827.19813398538</v>
      </c>
      <c r="M905" s="16">
        <v>268633.10182517493</v>
      </c>
    </row>
    <row r="906" spans="2:13" x14ac:dyDescent="0.35">
      <c r="B906" s="10" t="s">
        <v>824</v>
      </c>
      <c r="C906" s="23">
        <v>1</v>
      </c>
      <c r="D906" s="16">
        <v>243000</v>
      </c>
      <c r="E906" s="16">
        <v>213552.29851423009</v>
      </c>
      <c r="F906" s="16">
        <v>29447.701485769911</v>
      </c>
      <c r="G906" s="16">
        <v>0.69286585224460318</v>
      </c>
      <c r="H906" s="16">
        <v>2073.9070297252902</v>
      </c>
      <c r="I906" s="16">
        <v>209484.13595713358</v>
      </c>
      <c r="J906" s="16">
        <v>217620.4610713266</v>
      </c>
      <c r="K906" s="16">
        <v>42551.872371281614</v>
      </c>
      <c r="L906" s="16">
        <v>130082.82209409977</v>
      </c>
      <c r="M906" s="16">
        <v>297021.77493436041</v>
      </c>
    </row>
    <row r="907" spans="2:13" x14ac:dyDescent="0.35">
      <c r="B907" s="10" t="s">
        <v>825</v>
      </c>
      <c r="C907" s="23">
        <v>1</v>
      </c>
      <c r="D907" s="16">
        <v>211000</v>
      </c>
      <c r="E907" s="16">
        <v>208077.80037538256</v>
      </c>
      <c r="F907" s="16">
        <v>2922.1996246174385</v>
      </c>
      <c r="G907" s="16">
        <v>6.875553035328813E-2</v>
      </c>
      <c r="H907" s="16">
        <v>1861.7844877735677</v>
      </c>
      <c r="I907" s="16">
        <v>204425.73601859855</v>
      </c>
      <c r="J907" s="16">
        <v>211729.86473216658</v>
      </c>
      <c r="K907" s="16">
        <v>42542.061461720557</v>
      </c>
      <c r="L907" s="16">
        <v>124627.56897171406</v>
      </c>
      <c r="M907" s="16">
        <v>291528.03177905106</v>
      </c>
    </row>
    <row r="908" spans="2:13" x14ac:dyDescent="0.35">
      <c r="B908" s="10" t="s">
        <v>350</v>
      </c>
      <c r="C908" s="23">
        <v>1</v>
      </c>
      <c r="D908" s="16">
        <v>172500</v>
      </c>
      <c r="E908" s="16">
        <v>167408.04130783217</v>
      </c>
      <c r="F908" s="16">
        <v>5091.9586921678274</v>
      </c>
      <c r="G908" s="16">
        <v>0.11980711976953592</v>
      </c>
      <c r="H908" s="16">
        <v>2227.4302604098234</v>
      </c>
      <c r="I908" s="16">
        <v>163038.72857873491</v>
      </c>
      <c r="J908" s="16">
        <v>171777.35403692944</v>
      </c>
      <c r="K908" s="16">
        <v>42559.631078040191</v>
      </c>
      <c r="L908" s="16">
        <v>83923.345458925964</v>
      </c>
      <c r="M908" s="16">
        <v>250892.73715673838</v>
      </c>
    </row>
    <row r="909" spans="2:13" x14ac:dyDescent="0.35">
      <c r="B909" s="10" t="s">
        <v>826</v>
      </c>
      <c r="C909" s="23">
        <v>1</v>
      </c>
      <c r="D909" s="16">
        <v>501837</v>
      </c>
      <c r="E909" s="16">
        <v>316344.97000500839</v>
      </c>
      <c r="F909" s="16">
        <v>185492.02999499161</v>
      </c>
      <c r="G909" s="16">
        <v>4.364384551682817</v>
      </c>
      <c r="H909" s="16">
        <v>2590.9068969305226</v>
      </c>
      <c r="I909" s="16">
        <v>311262.66386691114</v>
      </c>
      <c r="J909" s="16">
        <v>321427.27614310564</v>
      </c>
      <c r="K909" s="16">
        <v>42580.201390816103</v>
      </c>
      <c r="L909" s="16">
        <v>232819.92356418882</v>
      </c>
      <c r="M909" s="16">
        <v>399870.01644582796</v>
      </c>
    </row>
    <row r="910" spans="2:13" x14ac:dyDescent="0.35">
      <c r="B910" s="10" t="s">
        <v>827</v>
      </c>
      <c r="C910" s="23">
        <v>1</v>
      </c>
      <c r="D910" s="16">
        <v>100000</v>
      </c>
      <c r="E910" s="16">
        <v>114227.20224474199</v>
      </c>
      <c r="F910" s="16">
        <v>-14227.202244741988</v>
      </c>
      <c r="G910" s="16">
        <v>-0.33474743735510137</v>
      </c>
      <c r="H910" s="16">
        <v>1625.0969820765729</v>
      </c>
      <c r="I910" s="16">
        <v>111039.42256157548</v>
      </c>
      <c r="J910" s="16">
        <v>117414.98192790849</v>
      </c>
      <c r="K910" s="16">
        <v>42532.360528602803</v>
      </c>
      <c r="L910" s="16">
        <v>30796.00012845856</v>
      </c>
      <c r="M910" s="16">
        <v>197658.40436102543</v>
      </c>
    </row>
    <row r="911" spans="2:13" x14ac:dyDescent="0.35">
      <c r="B911" s="10" t="s">
        <v>351</v>
      </c>
      <c r="C911" s="23">
        <v>1</v>
      </c>
      <c r="D911" s="16">
        <v>177000</v>
      </c>
      <c r="E911" s="16">
        <v>178191.50951534766</v>
      </c>
      <c r="F911" s="16">
        <v>-1191.5095153476577</v>
      </c>
      <c r="G911" s="16">
        <v>-2.8034658535500457E-2</v>
      </c>
      <c r="H911" s="16">
        <v>1118.3297958392504</v>
      </c>
      <c r="I911" s="16">
        <v>175997.80105266828</v>
      </c>
      <c r="J911" s="16">
        <v>180385.21797802704</v>
      </c>
      <c r="K911" s="16">
        <v>42516.013612122166</v>
      </c>
      <c r="L911" s="16">
        <v>94792.373404240614</v>
      </c>
      <c r="M911" s="16">
        <v>261590.6456264547</v>
      </c>
    </row>
    <row r="912" spans="2:13" x14ac:dyDescent="0.35">
      <c r="B912" s="10" t="s">
        <v>828</v>
      </c>
      <c r="C912" s="23">
        <v>1</v>
      </c>
      <c r="D912" s="16">
        <v>200100</v>
      </c>
      <c r="E912" s="16">
        <v>226514.39353210325</v>
      </c>
      <c r="F912" s="16">
        <v>-26414.393532103248</v>
      </c>
      <c r="G912" s="16">
        <v>-0.62149608841250292</v>
      </c>
      <c r="H912" s="16">
        <v>1345.6131697007866</v>
      </c>
      <c r="I912" s="16">
        <v>223874.84747972412</v>
      </c>
      <c r="J912" s="16">
        <v>229153.93958448237</v>
      </c>
      <c r="K912" s="16">
        <v>42522.59901201204</v>
      </c>
      <c r="L912" s="16">
        <v>143102.33954335196</v>
      </c>
      <c r="M912" s="16">
        <v>309926.44752085453</v>
      </c>
    </row>
    <row r="913" spans="2:13" x14ac:dyDescent="0.35">
      <c r="B913" s="10" t="s">
        <v>829</v>
      </c>
      <c r="C913" s="23">
        <v>1</v>
      </c>
      <c r="D913" s="16">
        <v>120000</v>
      </c>
      <c r="E913" s="16">
        <v>135007.95028199992</v>
      </c>
      <c r="F913" s="16">
        <v>-15007.950281999918</v>
      </c>
      <c r="G913" s="16">
        <v>-0.35311741623051285</v>
      </c>
      <c r="H913" s="16">
        <v>1433.7278187646716</v>
      </c>
      <c r="I913" s="16">
        <v>132195.55910642311</v>
      </c>
      <c r="J913" s="16">
        <v>137820.34145757672</v>
      </c>
      <c r="K913" s="16">
        <v>42525.478567468177</v>
      </c>
      <c r="L913" s="16">
        <v>51590.247775971919</v>
      </c>
      <c r="M913" s="16">
        <v>218425.65278802792</v>
      </c>
    </row>
    <row r="914" spans="2:13" x14ac:dyDescent="0.35">
      <c r="B914" s="10" t="s">
        <v>830</v>
      </c>
      <c r="C914" s="23">
        <v>1</v>
      </c>
      <c r="D914" s="16">
        <v>200000</v>
      </c>
      <c r="E914" s="16">
        <v>242155.8167859533</v>
      </c>
      <c r="F914" s="16">
        <v>-42155.816785953299</v>
      </c>
      <c r="G914" s="16">
        <v>-0.9918711631392112</v>
      </c>
      <c r="H914" s="16">
        <v>1636.0338853812382</v>
      </c>
      <c r="I914" s="16">
        <v>238946.58334431215</v>
      </c>
      <c r="J914" s="16">
        <v>245365.05022759445</v>
      </c>
      <c r="K914" s="16">
        <v>42532.779815196787</v>
      </c>
      <c r="L914" s="16">
        <v>158723.79219981085</v>
      </c>
      <c r="M914" s="16">
        <v>325587.84137209575</v>
      </c>
    </row>
    <row r="915" spans="2:13" x14ac:dyDescent="0.35">
      <c r="B915" s="10" t="s">
        <v>831</v>
      </c>
      <c r="C915" s="23">
        <v>1</v>
      </c>
      <c r="D915" s="16">
        <v>127000</v>
      </c>
      <c r="E915" s="16">
        <v>130092.07440221847</v>
      </c>
      <c r="F915" s="16">
        <v>-3092.0744022184663</v>
      </c>
      <c r="G915" s="16">
        <v>-7.2752461407967386E-2</v>
      </c>
      <c r="H915" s="16">
        <v>1421.6938328256558</v>
      </c>
      <c r="I915" s="16">
        <v>127303.28901528506</v>
      </c>
      <c r="J915" s="16">
        <v>132880.85978915187</v>
      </c>
      <c r="K915" s="16">
        <v>42525.074547708791</v>
      </c>
      <c r="L915" s="16">
        <v>46675.164418725893</v>
      </c>
      <c r="M915" s="16">
        <v>213508.98438571102</v>
      </c>
    </row>
    <row r="916" spans="2:13" x14ac:dyDescent="0.35">
      <c r="B916" s="10" t="s">
        <v>832</v>
      </c>
      <c r="C916" s="23">
        <v>1</v>
      </c>
      <c r="D916" s="16">
        <v>475000</v>
      </c>
      <c r="E916" s="16">
        <v>425948.71584131219</v>
      </c>
      <c r="F916" s="16">
        <v>49051.284158687806</v>
      </c>
      <c r="G916" s="16">
        <v>1.1541124803484086</v>
      </c>
      <c r="H916" s="16">
        <v>4612.1996180315118</v>
      </c>
      <c r="I916" s="16">
        <v>416901.45503212541</v>
      </c>
      <c r="J916" s="16">
        <v>434995.97665049898</v>
      </c>
      <c r="K916" s="16">
        <v>42750.826158689204</v>
      </c>
      <c r="L916" s="16">
        <v>342088.97296423692</v>
      </c>
      <c r="M916" s="16">
        <v>509808.45871838747</v>
      </c>
    </row>
    <row r="917" spans="2:13" x14ac:dyDescent="0.35">
      <c r="B917" s="10" t="s">
        <v>352</v>
      </c>
      <c r="C917" s="23">
        <v>1</v>
      </c>
      <c r="D917" s="16">
        <v>173000</v>
      </c>
      <c r="E917" s="16">
        <v>193834.99137673795</v>
      </c>
      <c r="F917" s="16">
        <v>-20834.991376737948</v>
      </c>
      <c r="G917" s="16">
        <v>-0.49022006229343129</v>
      </c>
      <c r="H917" s="16">
        <v>1871.0901000546291</v>
      </c>
      <c r="I917" s="16">
        <v>190164.67319135406</v>
      </c>
      <c r="J917" s="16">
        <v>197505.30956212184</v>
      </c>
      <c r="K917" s="16">
        <v>42542.469722577436</v>
      </c>
      <c r="L917" s="16">
        <v>110383.95913122472</v>
      </c>
      <c r="M917" s="16">
        <v>277286.02362225117</v>
      </c>
    </row>
    <row r="918" spans="2:13" x14ac:dyDescent="0.35">
      <c r="B918" s="10" t="s">
        <v>833</v>
      </c>
      <c r="C918" s="23">
        <v>1</v>
      </c>
      <c r="D918" s="16">
        <v>135000</v>
      </c>
      <c r="E918" s="16">
        <v>152660.41366848783</v>
      </c>
      <c r="F918" s="16">
        <v>-17660.413668487832</v>
      </c>
      <c r="G918" s="16">
        <v>-0.41552640613808306</v>
      </c>
      <c r="H918" s="16">
        <v>1749.8125442581179</v>
      </c>
      <c r="I918" s="16">
        <v>149227.99274871711</v>
      </c>
      <c r="J918" s="16">
        <v>156092.83458825856</v>
      </c>
      <c r="K918" s="16">
        <v>42537.308281953367</v>
      </c>
      <c r="L918" s="16">
        <v>69219.506071373282</v>
      </c>
      <c r="M918" s="16">
        <v>236101.32126560237</v>
      </c>
    </row>
    <row r="919" spans="2:13" x14ac:dyDescent="0.35">
      <c r="B919" s="10" t="s">
        <v>834</v>
      </c>
      <c r="C919" s="23">
        <v>1</v>
      </c>
      <c r="D919" s="16">
        <v>153337</v>
      </c>
      <c r="E919" s="16">
        <v>128527.93207683346</v>
      </c>
      <c r="F919" s="16">
        <v>24809.067923166542</v>
      </c>
      <c r="G919" s="16">
        <v>0.58372487911443582</v>
      </c>
      <c r="H919" s="16">
        <v>1425.742589489106</v>
      </c>
      <c r="I919" s="16">
        <v>125731.20467513036</v>
      </c>
      <c r="J919" s="16">
        <v>131324.65947853657</v>
      </c>
      <c r="K919" s="16">
        <v>42525.210097839357</v>
      </c>
      <c r="L919" s="16">
        <v>45110.756199085328</v>
      </c>
      <c r="M919" s="16">
        <v>211945.10795458159</v>
      </c>
    </row>
    <row r="920" spans="2:13" x14ac:dyDescent="0.35">
      <c r="B920" s="10" t="s">
        <v>835</v>
      </c>
      <c r="C920" s="23">
        <v>1</v>
      </c>
      <c r="D920" s="16">
        <v>286000</v>
      </c>
      <c r="E920" s="16">
        <v>247688.2357582477</v>
      </c>
      <c r="F920" s="16">
        <v>38311.764241752302</v>
      </c>
      <c r="G920" s="16">
        <v>0.90142564081557908</v>
      </c>
      <c r="H920" s="16">
        <v>2103.8873961253439</v>
      </c>
      <c r="I920" s="16">
        <v>243561.26390917783</v>
      </c>
      <c r="J920" s="16">
        <v>251815.20760731757</v>
      </c>
      <c r="K920" s="16">
        <v>42553.34410019347</v>
      </c>
      <c r="L920" s="16">
        <v>164215.87240424447</v>
      </c>
      <c r="M920" s="16">
        <v>331160.59911225096</v>
      </c>
    </row>
    <row r="921" spans="2:13" x14ac:dyDescent="0.35">
      <c r="B921" s="10" t="s">
        <v>836</v>
      </c>
      <c r="C921" s="23">
        <v>1</v>
      </c>
      <c r="D921" s="16">
        <v>315000</v>
      </c>
      <c r="E921" s="16">
        <v>311035.99993634038</v>
      </c>
      <c r="F921" s="16">
        <v>3964.0000636596233</v>
      </c>
      <c r="G921" s="16">
        <v>9.3267730377272193E-2</v>
      </c>
      <c r="H921" s="16">
        <v>2796.174088990163</v>
      </c>
      <c r="I921" s="16">
        <v>305551.04300774552</v>
      </c>
      <c r="J921" s="16">
        <v>316520.95686493523</v>
      </c>
      <c r="K921" s="16">
        <v>42593.184213789835</v>
      </c>
      <c r="L921" s="16">
        <v>227485.48647431389</v>
      </c>
      <c r="M921" s="16">
        <v>394586.51339836686</v>
      </c>
    </row>
    <row r="922" spans="2:13" x14ac:dyDescent="0.35">
      <c r="B922" s="10" t="s">
        <v>353</v>
      </c>
      <c r="C922" s="23">
        <v>1</v>
      </c>
      <c r="D922" s="16">
        <v>184000</v>
      </c>
      <c r="E922" s="16">
        <v>208470.89456426908</v>
      </c>
      <c r="F922" s="16">
        <v>-24470.894564269081</v>
      </c>
      <c r="G922" s="16">
        <v>-0.57576810283999091</v>
      </c>
      <c r="H922" s="16">
        <v>1469.255289389758</v>
      </c>
      <c r="I922" s="16">
        <v>205588.81293310592</v>
      </c>
      <c r="J922" s="16">
        <v>211352.97619543225</v>
      </c>
      <c r="K922" s="16">
        <v>42526.691183764757</v>
      </c>
      <c r="L922" s="16">
        <v>125050.81339799105</v>
      </c>
      <c r="M922" s="16">
        <v>291890.9757305471</v>
      </c>
    </row>
    <row r="923" spans="2:13" x14ac:dyDescent="0.35">
      <c r="B923" s="10" t="s">
        <v>837</v>
      </c>
      <c r="C923" s="23">
        <v>1</v>
      </c>
      <c r="D923" s="16">
        <v>192000</v>
      </c>
      <c r="E923" s="16">
        <v>205789.50772075192</v>
      </c>
      <c r="F923" s="16">
        <v>-13789.507720751921</v>
      </c>
      <c r="G923" s="16">
        <v>-0.32444905839558491</v>
      </c>
      <c r="H923" s="16">
        <v>1527.6076890598376</v>
      </c>
      <c r="I923" s="16">
        <v>202792.9624014619</v>
      </c>
      <c r="J923" s="16">
        <v>208786.05304004194</v>
      </c>
      <c r="K923" s="16">
        <v>42528.747185704517</v>
      </c>
      <c r="L923" s="16">
        <v>122365.39351442496</v>
      </c>
      <c r="M923" s="16">
        <v>289213.62192707887</v>
      </c>
    </row>
    <row r="924" spans="2:13" x14ac:dyDescent="0.35">
      <c r="B924" s="10" t="s">
        <v>838</v>
      </c>
      <c r="C924" s="23">
        <v>1</v>
      </c>
      <c r="D924" s="16">
        <v>130000</v>
      </c>
      <c r="E924" s="16">
        <v>221319.20652278877</v>
      </c>
      <c r="F924" s="16">
        <v>-91319.206522788765</v>
      </c>
      <c r="G924" s="16">
        <v>-2.1486213409317543</v>
      </c>
      <c r="H924" s="16">
        <v>1327.7642942825855</v>
      </c>
      <c r="I924" s="16">
        <v>218714.672708481</v>
      </c>
      <c r="J924" s="16">
        <v>223923.74033709653</v>
      </c>
      <c r="K924" s="16">
        <v>42522.037932759842</v>
      </c>
      <c r="L924" s="16">
        <v>137908.25314345374</v>
      </c>
      <c r="M924" s="16">
        <v>304730.15990212379</v>
      </c>
    </row>
    <row r="925" spans="2:13" x14ac:dyDescent="0.35">
      <c r="B925" s="10" t="s">
        <v>839</v>
      </c>
      <c r="C925" s="23">
        <v>1</v>
      </c>
      <c r="D925" s="16">
        <v>127000</v>
      </c>
      <c r="E925" s="16">
        <v>108417.53075045483</v>
      </c>
      <c r="F925" s="16">
        <v>18582.469249545175</v>
      </c>
      <c r="G925" s="16">
        <v>0.43722116646750664</v>
      </c>
      <c r="H925" s="16">
        <v>1773.9622385800351</v>
      </c>
      <c r="I925" s="16">
        <v>104937.73794718228</v>
      </c>
      <c r="J925" s="16">
        <v>111897.32355372737</v>
      </c>
      <c r="K925" s="16">
        <v>42538.308546036518</v>
      </c>
      <c r="L925" s="16">
        <v>24974.661041812637</v>
      </c>
      <c r="M925" s="16">
        <v>191860.400459097</v>
      </c>
    </row>
    <row r="926" spans="2:13" x14ac:dyDescent="0.35">
      <c r="B926" s="10" t="s">
        <v>840</v>
      </c>
      <c r="C926" s="23">
        <v>1</v>
      </c>
      <c r="D926" s="16">
        <v>148500</v>
      </c>
      <c r="E926" s="16">
        <v>174337.01592779174</v>
      </c>
      <c r="F926" s="16">
        <v>-25837.015927791741</v>
      </c>
      <c r="G926" s="16">
        <v>-0.60791114949726854</v>
      </c>
      <c r="H926" s="16">
        <v>1119.4327727023622</v>
      </c>
      <c r="I926" s="16">
        <v>172141.14387286277</v>
      </c>
      <c r="J926" s="16">
        <v>176532.88798272071</v>
      </c>
      <c r="K926" s="16">
        <v>42516.042638826293</v>
      </c>
      <c r="L926" s="16">
        <v>90937.822878090446</v>
      </c>
      <c r="M926" s="16">
        <v>257736.20897749305</v>
      </c>
    </row>
    <row r="927" spans="2:13" x14ac:dyDescent="0.35">
      <c r="B927" s="10" t="s">
        <v>841</v>
      </c>
      <c r="C927" s="23">
        <v>1</v>
      </c>
      <c r="D927" s="16">
        <v>311872</v>
      </c>
      <c r="E927" s="16">
        <v>222268.86436320108</v>
      </c>
      <c r="F927" s="16">
        <v>89603.135636798921</v>
      </c>
      <c r="G927" s="16">
        <v>2.1082444402929021</v>
      </c>
      <c r="H927" s="16">
        <v>1327.6842420342266</v>
      </c>
      <c r="I927" s="16">
        <v>219664.48757886366</v>
      </c>
      <c r="J927" s="16">
        <v>224873.2411475385</v>
      </c>
      <c r="K927" s="16">
        <v>42522.035433177953</v>
      </c>
      <c r="L927" s="16">
        <v>138857.91588702967</v>
      </c>
      <c r="M927" s="16">
        <v>305679.81283937249</v>
      </c>
    </row>
    <row r="928" spans="2:13" x14ac:dyDescent="0.35">
      <c r="B928" s="10" t="s">
        <v>842</v>
      </c>
      <c r="C928" s="23">
        <v>1</v>
      </c>
      <c r="D928" s="16">
        <v>235000</v>
      </c>
      <c r="E928" s="16">
        <v>332542.95691038424</v>
      </c>
      <c r="F928" s="16">
        <v>-97542.956910384237</v>
      </c>
      <c r="G928" s="16">
        <v>-2.2950580371385132</v>
      </c>
      <c r="H928" s="16">
        <v>3607.5814606742429</v>
      </c>
      <c r="I928" s="16">
        <v>325466.34855251847</v>
      </c>
      <c r="J928" s="16">
        <v>339619.56526825001</v>
      </c>
      <c r="K928" s="16">
        <v>42654.136914598283</v>
      </c>
      <c r="L928" s="16">
        <v>248872.87902640982</v>
      </c>
      <c r="M928" s="16">
        <v>416213.03479435865</v>
      </c>
    </row>
    <row r="929" spans="2:13" x14ac:dyDescent="0.35">
      <c r="B929" s="10" t="s">
        <v>354</v>
      </c>
      <c r="C929" s="23">
        <v>1</v>
      </c>
      <c r="D929" s="16">
        <v>104000</v>
      </c>
      <c r="E929" s="16">
        <v>217518.51655359921</v>
      </c>
      <c r="F929" s="16">
        <v>-113518.51655359921</v>
      </c>
      <c r="G929" s="16">
        <v>-2.6709420344898684</v>
      </c>
      <c r="H929" s="16">
        <v>2233.5869228468923</v>
      </c>
      <c r="I929" s="16">
        <v>213137.12695546</v>
      </c>
      <c r="J929" s="16">
        <v>221899.90615173843</v>
      </c>
      <c r="K929" s="16">
        <v>42559.953741466968</v>
      </c>
      <c r="L929" s="16">
        <v>134033.18777021111</v>
      </c>
      <c r="M929" s="16">
        <v>301003.84533698729</v>
      </c>
    </row>
    <row r="930" spans="2:13" x14ac:dyDescent="0.35">
      <c r="B930" s="10" t="s">
        <v>843</v>
      </c>
      <c r="C930" s="23">
        <v>1</v>
      </c>
      <c r="D930" s="16">
        <v>274900</v>
      </c>
      <c r="E930" s="16">
        <v>254391.70286704059</v>
      </c>
      <c r="F930" s="16">
        <v>20508.297132959415</v>
      </c>
      <c r="G930" s="16">
        <v>0.48253337456507323</v>
      </c>
      <c r="H930" s="16">
        <v>1985.9043290635468</v>
      </c>
      <c r="I930" s="16">
        <v>250496.16583588335</v>
      </c>
      <c r="J930" s="16">
        <v>258287.23989819782</v>
      </c>
      <c r="K930" s="16">
        <v>42547.674060259611</v>
      </c>
      <c r="L930" s="16">
        <v>170930.46182653817</v>
      </c>
      <c r="M930" s="16">
        <v>337852.94390754297</v>
      </c>
    </row>
    <row r="931" spans="2:13" x14ac:dyDescent="0.35">
      <c r="B931" s="10" t="s">
        <v>844</v>
      </c>
      <c r="C931" s="23">
        <v>1</v>
      </c>
      <c r="D931" s="16">
        <v>140000</v>
      </c>
      <c r="E931" s="16">
        <v>89925.075367827521</v>
      </c>
      <c r="F931" s="16">
        <v>50074.924632172479</v>
      </c>
      <c r="G931" s="16">
        <v>1.1781974001645021</v>
      </c>
      <c r="H931" s="16">
        <v>2032.8903796511718</v>
      </c>
      <c r="I931" s="16">
        <v>85937.37080506605</v>
      </c>
      <c r="J931" s="16">
        <v>93912.779930588993</v>
      </c>
      <c r="K931" s="16">
        <v>42549.893010788801</v>
      </c>
      <c r="L931" s="16">
        <v>6459.481648381683</v>
      </c>
      <c r="M931" s="16">
        <v>173390.66908727336</v>
      </c>
    </row>
    <row r="932" spans="2:13" x14ac:dyDescent="0.35">
      <c r="B932" s="10" t="s">
        <v>845</v>
      </c>
      <c r="C932" s="23">
        <v>1</v>
      </c>
      <c r="D932" s="16">
        <v>171500</v>
      </c>
      <c r="E932" s="16">
        <v>164449.40194232226</v>
      </c>
      <c r="F932" s="16">
        <v>7050.5980576777365</v>
      </c>
      <c r="G932" s="16">
        <v>0.16589133907200454</v>
      </c>
      <c r="H932" s="16">
        <v>1249.2324313018153</v>
      </c>
      <c r="I932" s="16">
        <v>161998.91572028276</v>
      </c>
      <c r="J932" s="16">
        <v>166899.88816436176</v>
      </c>
      <c r="K932" s="16">
        <v>42519.658201840146</v>
      </c>
      <c r="L932" s="16">
        <v>81043.116627700234</v>
      </c>
      <c r="M932" s="16">
        <v>247855.68725694431</v>
      </c>
    </row>
    <row r="933" spans="2:13" x14ac:dyDescent="0.35">
      <c r="B933" s="10" t="s">
        <v>846</v>
      </c>
      <c r="C933" s="23">
        <v>1</v>
      </c>
      <c r="D933" s="16">
        <v>112000</v>
      </c>
      <c r="E933" s="16">
        <v>166181.13094542705</v>
      </c>
      <c r="F933" s="16">
        <v>-54181.130945427052</v>
      </c>
      <c r="G933" s="16">
        <v>-1.2748110573662406</v>
      </c>
      <c r="H933" s="16">
        <v>1214.6744425279039</v>
      </c>
      <c r="I933" s="16">
        <v>163798.43344967256</v>
      </c>
      <c r="J933" s="16">
        <v>168563.82844118154</v>
      </c>
      <c r="K933" s="16">
        <v>42518.656915937805</v>
      </c>
      <c r="L933" s="16">
        <v>82776.809746726547</v>
      </c>
      <c r="M933" s="16">
        <v>249585.45214412757</v>
      </c>
    </row>
    <row r="934" spans="2:13" x14ac:dyDescent="0.35">
      <c r="B934" s="10" t="s">
        <v>355</v>
      </c>
      <c r="C934" s="23">
        <v>1</v>
      </c>
      <c r="D934" s="16">
        <v>149000</v>
      </c>
      <c r="E934" s="16">
        <v>140372.78257657448</v>
      </c>
      <c r="F934" s="16">
        <v>8627.2174234255217</v>
      </c>
      <c r="G934" s="16">
        <v>0.20298712806056318</v>
      </c>
      <c r="H934" s="16">
        <v>2030.1387744284034</v>
      </c>
      <c r="I934" s="16">
        <v>136390.47554474315</v>
      </c>
      <c r="J934" s="16">
        <v>144355.0896084058</v>
      </c>
      <c r="K934" s="16">
        <v>42549.76163713885</v>
      </c>
      <c r="L934" s="16">
        <v>56907.446558826967</v>
      </c>
      <c r="M934" s="16">
        <v>223838.118594322</v>
      </c>
    </row>
    <row r="935" spans="2:13" x14ac:dyDescent="0.35">
      <c r="B935" s="10" t="s">
        <v>847</v>
      </c>
      <c r="C935" s="23">
        <v>1</v>
      </c>
      <c r="D935" s="16">
        <v>110000</v>
      </c>
      <c r="E935" s="16">
        <v>131879.6656312299</v>
      </c>
      <c r="F935" s="16">
        <v>-21879.665631229902</v>
      </c>
      <c r="G935" s="16">
        <v>-0.51479987943149674</v>
      </c>
      <c r="H935" s="16">
        <v>1421.7298799863402</v>
      </c>
      <c r="I935" s="16">
        <v>129090.80953442026</v>
      </c>
      <c r="J935" s="16">
        <v>134668.52172803954</v>
      </c>
      <c r="K935" s="16">
        <v>42525.075752848948</v>
      </c>
      <c r="L935" s="16">
        <v>48462.753283742233</v>
      </c>
      <c r="M935" s="16">
        <v>215296.57797871757</v>
      </c>
    </row>
    <row r="936" spans="2:13" x14ac:dyDescent="0.35">
      <c r="B936" s="10" t="s">
        <v>848</v>
      </c>
      <c r="C936" s="23">
        <v>1</v>
      </c>
      <c r="D936" s="16">
        <v>180500</v>
      </c>
      <c r="E936" s="16">
        <v>206403.99220572461</v>
      </c>
      <c r="F936" s="16">
        <v>-25903.992205724615</v>
      </c>
      <c r="G936" s="16">
        <v>-0.60948701360715696</v>
      </c>
      <c r="H936" s="16">
        <v>1513.5042993380207</v>
      </c>
      <c r="I936" s="16">
        <v>203435.11200409516</v>
      </c>
      <c r="J936" s="16">
        <v>209372.87240735407</v>
      </c>
      <c r="K936" s="16">
        <v>42528.242935701091</v>
      </c>
      <c r="L936" s="16">
        <v>122980.86713292867</v>
      </c>
      <c r="M936" s="16">
        <v>289827.11727852054</v>
      </c>
    </row>
    <row r="937" spans="2:13" x14ac:dyDescent="0.35">
      <c r="B937" s="10" t="s">
        <v>849</v>
      </c>
      <c r="C937" s="23">
        <v>1</v>
      </c>
      <c r="D937" s="16">
        <v>143900</v>
      </c>
      <c r="E937" s="16">
        <v>154894.90270475211</v>
      </c>
      <c r="F937" s="16">
        <v>-10994.902704752109</v>
      </c>
      <c r="G937" s="16">
        <v>-0.25869566208947831</v>
      </c>
      <c r="H937" s="16">
        <v>1813.2011201424559</v>
      </c>
      <c r="I937" s="16">
        <v>151338.13916630839</v>
      </c>
      <c r="J937" s="16">
        <v>158451.66624319582</v>
      </c>
      <c r="K937" s="16">
        <v>42539.962978780095</v>
      </c>
      <c r="L937" s="16">
        <v>71448.787671587561</v>
      </c>
      <c r="M937" s="16">
        <v>238341.01773791667</v>
      </c>
    </row>
    <row r="938" spans="2:13" x14ac:dyDescent="0.35">
      <c r="B938" s="10" t="s">
        <v>356</v>
      </c>
      <c r="C938" s="23">
        <v>1</v>
      </c>
      <c r="D938" s="16">
        <v>141000</v>
      </c>
      <c r="E938" s="16">
        <v>88751.968623788765</v>
      </c>
      <c r="F938" s="16">
        <v>52248.031376211235</v>
      </c>
      <c r="G938" s="16">
        <v>1.229327756024517</v>
      </c>
      <c r="H938" s="16">
        <v>2028.0231507909616</v>
      </c>
      <c r="I938" s="16">
        <v>84773.811585541232</v>
      </c>
      <c r="J938" s="16">
        <v>92730.125662036298</v>
      </c>
      <c r="K938" s="16">
        <v>42549.660748753799</v>
      </c>
      <c r="L938" s="16">
        <v>5286.8305080419814</v>
      </c>
      <c r="M938" s="16">
        <v>172217.10673953555</v>
      </c>
    </row>
    <row r="939" spans="2:13" x14ac:dyDescent="0.35">
      <c r="B939" s="10" t="s">
        <v>357</v>
      </c>
      <c r="C939" s="23">
        <v>1</v>
      </c>
      <c r="D939" s="16">
        <v>277000</v>
      </c>
      <c r="E939" s="16">
        <v>241038.57226782118</v>
      </c>
      <c r="F939" s="16">
        <v>35961.427732178825</v>
      </c>
      <c r="G939" s="16">
        <v>0.84612530066664882</v>
      </c>
      <c r="H939" s="16">
        <v>1605.8621656270354</v>
      </c>
      <c r="I939" s="16">
        <v>237888.52347564982</v>
      </c>
      <c r="J939" s="16">
        <v>244188.62105999253</v>
      </c>
      <c r="K939" s="16">
        <v>42531.629938539714</v>
      </c>
      <c r="L939" s="16">
        <v>157608.80327225948</v>
      </c>
      <c r="M939" s="16">
        <v>324468.34126338287</v>
      </c>
    </row>
    <row r="940" spans="2:13" x14ac:dyDescent="0.35">
      <c r="B940" s="10" t="s">
        <v>850</v>
      </c>
      <c r="C940" s="23">
        <v>1</v>
      </c>
      <c r="D940" s="16">
        <v>145000</v>
      </c>
      <c r="E940" s="16">
        <v>154003.16569778667</v>
      </c>
      <c r="F940" s="16">
        <v>-9003.165697786666</v>
      </c>
      <c r="G940" s="16">
        <v>-0.21183269862711471</v>
      </c>
      <c r="H940" s="16">
        <v>1534.9713455886749</v>
      </c>
      <c r="I940" s="16">
        <v>150992.17587768511</v>
      </c>
      <c r="J940" s="16">
        <v>157014.15551788823</v>
      </c>
      <c r="K940" s="16">
        <v>42529.01232059914</v>
      </c>
      <c r="L940" s="16">
        <v>70578.531404572757</v>
      </c>
      <c r="M940" s="16">
        <v>237427.79999100056</v>
      </c>
    </row>
    <row r="941" spans="2:13" x14ac:dyDescent="0.35">
      <c r="B941" s="10" t="s">
        <v>358</v>
      </c>
      <c r="C941" s="23">
        <v>1</v>
      </c>
      <c r="D941" s="16">
        <v>98000</v>
      </c>
      <c r="E941" s="16">
        <v>108417.53075045483</v>
      </c>
      <c r="F941" s="16">
        <v>-10417.530750454825</v>
      </c>
      <c r="G941" s="16">
        <v>-0.24511085611167963</v>
      </c>
      <c r="H941" s="16">
        <v>1773.9622385800351</v>
      </c>
      <c r="I941" s="16">
        <v>104937.73794718228</v>
      </c>
      <c r="J941" s="16">
        <v>111897.32355372737</v>
      </c>
      <c r="K941" s="16">
        <v>42538.308546036518</v>
      </c>
      <c r="L941" s="16">
        <v>24974.661041812637</v>
      </c>
      <c r="M941" s="16">
        <v>191860.400459097</v>
      </c>
    </row>
    <row r="942" spans="2:13" x14ac:dyDescent="0.35">
      <c r="B942" s="10" t="s">
        <v>851</v>
      </c>
      <c r="C942" s="23">
        <v>1</v>
      </c>
      <c r="D942" s="16">
        <v>186000</v>
      </c>
      <c r="E942" s="16">
        <v>160706.63280657955</v>
      </c>
      <c r="F942" s="16">
        <v>25293.367193420447</v>
      </c>
      <c r="G942" s="16">
        <v>0.59511980672153819</v>
      </c>
      <c r="H942" s="16">
        <v>1337.9157433180396</v>
      </c>
      <c r="I942" s="16">
        <v>158082.18597578918</v>
      </c>
      <c r="J942" s="16">
        <v>163331.07963736993</v>
      </c>
      <c r="K942" s="16">
        <v>42522.356125573679</v>
      </c>
      <c r="L942" s="16">
        <v>77295.055262287948</v>
      </c>
      <c r="M942" s="16">
        <v>244118.21035087114</v>
      </c>
    </row>
    <row r="943" spans="2:13" x14ac:dyDescent="0.35">
      <c r="B943" s="10" t="s">
        <v>852</v>
      </c>
      <c r="C943" s="23">
        <v>1</v>
      </c>
      <c r="D943" s="16">
        <v>252678</v>
      </c>
      <c r="E943" s="16">
        <v>229307.50482743361</v>
      </c>
      <c r="F943" s="16">
        <v>23370.495172566385</v>
      </c>
      <c r="G943" s="16">
        <v>0.54987714619911476</v>
      </c>
      <c r="H943" s="16">
        <v>1373.2355068843899</v>
      </c>
      <c r="I943" s="16">
        <v>226613.77497787401</v>
      </c>
      <c r="J943" s="16">
        <v>232001.23467699322</v>
      </c>
      <c r="K943" s="16">
        <v>42523.482073923151</v>
      </c>
      <c r="L943" s="16">
        <v>145893.718630174</v>
      </c>
      <c r="M943" s="16">
        <v>312721.29102469323</v>
      </c>
    </row>
    <row r="944" spans="2:13" x14ac:dyDescent="0.35">
      <c r="B944" s="10" t="s">
        <v>853</v>
      </c>
      <c r="C944" s="23">
        <v>1</v>
      </c>
      <c r="D944" s="16">
        <v>156000</v>
      </c>
      <c r="E944" s="16">
        <v>115456.17121468735</v>
      </c>
      <c r="F944" s="16">
        <v>40543.828785312653</v>
      </c>
      <c r="G944" s="16">
        <v>0.95394319648919357</v>
      </c>
      <c r="H944" s="16">
        <v>1597.8333727100021</v>
      </c>
      <c r="I944" s="16">
        <v>112321.8716505458</v>
      </c>
      <c r="J944" s="16">
        <v>118590.47077882889</v>
      </c>
      <c r="K944" s="16">
        <v>42531.32755300311</v>
      </c>
      <c r="L944" s="16">
        <v>32026.995376629915</v>
      </c>
      <c r="M944" s="16">
        <v>198885.34705274476</v>
      </c>
    </row>
    <row r="945" spans="2:13" x14ac:dyDescent="0.35">
      <c r="B945" s="10" t="s">
        <v>359</v>
      </c>
      <c r="C945" s="23">
        <v>1</v>
      </c>
      <c r="D945" s="16">
        <v>161750</v>
      </c>
      <c r="E945" s="16">
        <v>170761.83346976887</v>
      </c>
      <c r="F945" s="16">
        <v>-9011.8334697688697</v>
      </c>
      <c r="G945" s="16">
        <v>-0.21203663995083444</v>
      </c>
      <c r="H945" s="16">
        <v>1146.4226709733953</v>
      </c>
      <c r="I945" s="16">
        <v>168513.01820572189</v>
      </c>
      <c r="J945" s="16">
        <v>173010.64873381585</v>
      </c>
      <c r="K945" s="16">
        <v>42516.761834297977</v>
      </c>
      <c r="L945" s="16">
        <v>87361.229650902314</v>
      </c>
      <c r="M945" s="16">
        <v>254162.43728863541</v>
      </c>
    </row>
    <row r="946" spans="2:13" x14ac:dyDescent="0.35">
      <c r="B946" s="10" t="s">
        <v>854</v>
      </c>
      <c r="C946" s="23">
        <v>1</v>
      </c>
      <c r="D946" s="16">
        <v>134450</v>
      </c>
      <c r="E946" s="16">
        <v>129198.27878771276</v>
      </c>
      <c r="F946" s="16">
        <v>5251.7212122872443</v>
      </c>
      <c r="G946" s="16">
        <v>0.12356612264834384</v>
      </c>
      <c r="H946" s="16">
        <v>1423.5425217653824</v>
      </c>
      <c r="I946" s="16">
        <v>126405.86702456453</v>
      </c>
      <c r="J946" s="16">
        <v>131990.69055086098</v>
      </c>
      <c r="K946" s="16">
        <v>42525.136393022534</v>
      </c>
      <c r="L946" s="16">
        <v>45781.247488854511</v>
      </c>
      <c r="M946" s="16">
        <v>212615.310086571</v>
      </c>
    </row>
    <row r="947" spans="2:13" x14ac:dyDescent="0.35">
      <c r="B947" s="10" t="s">
        <v>855</v>
      </c>
      <c r="C947" s="23">
        <v>1</v>
      </c>
      <c r="D947" s="16">
        <v>210000</v>
      </c>
      <c r="E947" s="16">
        <v>206068.81885028497</v>
      </c>
      <c r="F947" s="16">
        <v>3931.1811497150338</v>
      </c>
      <c r="G947" s="16">
        <v>9.2495544310697578E-2</v>
      </c>
      <c r="H947" s="16">
        <v>1521.1450732303235</v>
      </c>
      <c r="I947" s="16">
        <v>203084.95055622401</v>
      </c>
      <c r="J947" s="16">
        <v>209052.68714434592</v>
      </c>
      <c r="K947" s="16">
        <v>42528.515542723901</v>
      </c>
      <c r="L947" s="16">
        <v>122645.15903332399</v>
      </c>
      <c r="M947" s="16">
        <v>289492.47866724594</v>
      </c>
    </row>
    <row r="948" spans="2:13" x14ac:dyDescent="0.35">
      <c r="B948" s="10" t="s">
        <v>856</v>
      </c>
      <c r="C948" s="23">
        <v>1</v>
      </c>
      <c r="D948" s="16">
        <v>107000</v>
      </c>
      <c r="E948" s="16">
        <v>101488.55613049524</v>
      </c>
      <c r="F948" s="16">
        <v>5511.4438695047575</v>
      </c>
      <c r="G948" s="16">
        <v>0.12967705664864956</v>
      </c>
      <c r="H948" s="16">
        <v>2157.2815783126639</v>
      </c>
      <c r="I948" s="16">
        <v>97256.84660050337</v>
      </c>
      <c r="J948" s="16">
        <v>105720.26566048712</v>
      </c>
      <c r="K948" s="16">
        <v>42556.017385817751</v>
      </c>
      <c r="L948" s="16">
        <v>18010.948876777475</v>
      </c>
      <c r="M948" s="16">
        <v>184966.163384213</v>
      </c>
    </row>
    <row r="949" spans="2:13" x14ac:dyDescent="0.35">
      <c r="B949" s="10" t="s">
        <v>360</v>
      </c>
      <c r="C949" s="23">
        <v>1</v>
      </c>
      <c r="D949" s="16">
        <v>311500</v>
      </c>
      <c r="E949" s="16">
        <v>235005.45186990756</v>
      </c>
      <c r="F949" s="16">
        <v>76494.548130092444</v>
      </c>
      <c r="G949" s="16">
        <v>1.7998165428236856</v>
      </c>
      <c r="H949" s="16">
        <v>1464.9920373583636</v>
      </c>
      <c r="I949" s="16">
        <v>232131.73300623446</v>
      </c>
      <c r="J949" s="16">
        <v>237879.17073358066</v>
      </c>
      <c r="K949" s="16">
        <v>42526.54410604533</v>
      </c>
      <c r="L949" s="16">
        <v>151585.65921032851</v>
      </c>
      <c r="M949" s="16">
        <v>318425.24452948663</v>
      </c>
    </row>
    <row r="950" spans="2:13" x14ac:dyDescent="0.35">
      <c r="B950" s="10" t="s">
        <v>857</v>
      </c>
      <c r="C950" s="23">
        <v>1</v>
      </c>
      <c r="D950" s="16">
        <v>167240</v>
      </c>
      <c r="E950" s="16">
        <v>195566.72037984279</v>
      </c>
      <c r="F950" s="16">
        <v>-28326.720379842795</v>
      </c>
      <c r="G950" s="16">
        <v>-0.66649063482114446</v>
      </c>
      <c r="H950" s="16">
        <v>1814.5626088018178</v>
      </c>
      <c r="I950" s="16">
        <v>192007.28615408932</v>
      </c>
      <c r="J950" s="16">
        <v>199126.15460559627</v>
      </c>
      <c r="K950" s="16">
        <v>42540.021031907789</v>
      </c>
      <c r="L950" s="16">
        <v>112120.49147004008</v>
      </c>
      <c r="M950" s="16">
        <v>279012.94928964553</v>
      </c>
    </row>
    <row r="951" spans="2:13" x14ac:dyDescent="0.35">
      <c r="B951" s="10" t="s">
        <v>858</v>
      </c>
      <c r="C951" s="23">
        <v>1</v>
      </c>
      <c r="D951" s="16">
        <v>204900</v>
      </c>
      <c r="E951" s="16">
        <v>209532.27685649463</v>
      </c>
      <c r="F951" s="16">
        <v>-4632.2768564946309</v>
      </c>
      <c r="G951" s="16">
        <v>-0.10899140815995642</v>
      </c>
      <c r="H951" s="16">
        <v>1448.5488218092698</v>
      </c>
      <c r="I951" s="16">
        <v>206690.81289762503</v>
      </c>
      <c r="J951" s="16">
        <v>212373.74081536423</v>
      </c>
      <c r="K951" s="16">
        <v>42525.980830817534</v>
      </c>
      <c r="L951" s="16">
        <v>126113.58911394331</v>
      </c>
      <c r="M951" s="16">
        <v>292950.96459904592</v>
      </c>
    </row>
    <row r="952" spans="2:13" x14ac:dyDescent="0.35">
      <c r="B952" s="10" t="s">
        <v>361</v>
      </c>
      <c r="C952" s="23">
        <v>1</v>
      </c>
      <c r="D952" s="16">
        <v>200000</v>
      </c>
      <c r="E952" s="16">
        <v>219641.28113805028</v>
      </c>
      <c r="F952" s="16">
        <v>-19641.281138050283</v>
      </c>
      <c r="G952" s="16">
        <v>-0.46213362361973348</v>
      </c>
      <c r="H952" s="16">
        <v>2320.7076934327351</v>
      </c>
      <c r="I952" s="16">
        <v>215088.99600227954</v>
      </c>
      <c r="J952" s="16">
        <v>224193.56627382102</v>
      </c>
      <c r="K952" s="16">
        <v>42564.614835943874</v>
      </c>
      <c r="L952" s="16">
        <v>136146.80918201545</v>
      </c>
      <c r="M952" s="16">
        <v>303135.75309408514</v>
      </c>
    </row>
    <row r="953" spans="2:13" x14ac:dyDescent="0.35">
      <c r="B953" s="10" t="s">
        <v>859</v>
      </c>
      <c r="C953" s="23">
        <v>1</v>
      </c>
      <c r="D953" s="16">
        <v>179900</v>
      </c>
      <c r="E953" s="16">
        <v>179699.78961482603</v>
      </c>
      <c r="F953" s="16">
        <v>200.21038517396664</v>
      </c>
      <c r="G953" s="16">
        <v>4.7106881743831236E-3</v>
      </c>
      <c r="H953" s="16">
        <v>1125.8867766454548</v>
      </c>
      <c r="I953" s="16">
        <v>177491.25742768848</v>
      </c>
      <c r="J953" s="16">
        <v>181908.32180196358</v>
      </c>
      <c r="K953" s="16">
        <v>42516.213060051814</v>
      </c>
      <c r="L953" s="16">
        <v>96300.262267955841</v>
      </c>
      <c r="M953" s="16">
        <v>263099.31696169626</v>
      </c>
    </row>
    <row r="954" spans="2:13" x14ac:dyDescent="0.35">
      <c r="B954" s="10" t="s">
        <v>860</v>
      </c>
      <c r="C954" s="23">
        <v>1</v>
      </c>
      <c r="D954" s="16">
        <v>97000</v>
      </c>
      <c r="E954" s="16">
        <v>75568.483309829448</v>
      </c>
      <c r="F954" s="16">
        <v>21431.516690170552</v>
      </c>
      <c r="G954" s="16">
        <v>0.50425552172909172</v>
      </c>
      <c r="H954" s="16">
        <v>2076.1019813197213</v>
      </c>
      <c r="I954" s="16">
        <v>71496.015149944025</v>
      </c>
      <c r="J954" s="16">
        <v>79640.95146971487</v>
      </c>
      <c r="K954" s="16">
        <v>42551.979406024519</v>
      </c>
      <c r="L954" s="16">
        <v>-7901.2030689572275</v>
      </c>
      <c r="M954" s="16">
        <v>159038.16968861612</v>
      </c>
    </row>
    <row r="955" spans="2:13" x14ac:dyDescent="0.35">
      <c r="B955" s="10" t="s">
        <v>861</v>
      </c>
      <c r="C955" s="23">
        <v>1</v>
      </c>
      <c r="D955" s="16">
        <v>386250</v>
      </c>
      <c r="E955" s="16">
        <v>358020.24913887773</v>
      </c>
      <c r="F955" s="16">
        <v>28229.750861122273</v>
      </c>
      <c r="G955" s="16">
        <v>0.66420906903365806</v>
      </c>
      <c r="H955" s="16">
        <v>3329.5938216967274</v>
      </c>
      <c r="I955" s="16">
        <v>351488.93952778069</v>
      </c>
      <c r="J955" s="16">
        <v>364551.55874997476</v>
      </c>
      <c r="K955" s="16">
        <v>42631.525271228289</v>
      </c>
      <c r="L955" s="16">
        <v>274394.52610764926</v>
      </c>
      <c r="M955" s="16">
        <v>441645.97217010619</v>
      </c>
    </row>
    <row r="956" spans="2:13" x14ac:dyDescent="0.35">
      <c r="B956" s="10" t="s">
        <v>862</v>
      </c>
      <c r="C956" s="23">
        <v>1</v>
      </c>
      <c r="D956" s="16">
        <v>112000</v>
      </c>
      <c r="E956" s="16">
        <v>132885.18569754885</v>
      </c>
      <c r="F956" s="16">
        <v>-20885.185697548848</v>
      </c>
      <c r="G956" s="16">
        <v>-0.49140106892932406</v>
      </c>
      <c r="H956" s="16">
        <v>1423.9373495816337</v>
      </c>
      <c r="I956" s="16">
        <v>130091.99944272113</v>
      </c>
      <c r="J956" s="16">
        <v>135678.37195237656</v>
      </c>
      <c r="K956" s="16">
        <v>42525.149611840628</v>
      </c>
      <c r="L956" s="16">
        <v>49468.1284687429</v>
      </c>
      <c r="M956" s="16">
        <v>216302.24292635481</v>
      </c>
    </row>
    <row r="957" spans="2:13" x14ac:dyDescent="0.35">
      <c r="B957" s="10" t="s">
        <v>863</v>
      </c>
      <c r="C957" s="23">
        <v>1</v>
      </c>
      <c r="D957" s="16">
        <v>290000</v>
      </c>
      <c r="E957" s="16">
        <v>266623.47173304728</v>
      </c>
      <c r="F957" s="16">
        <v>23376.528266952722</v>
      </c>
      <c r="G957" s="16">
        <v>0.55001909700928864</v>
      </c>
      <c r="H957" s="16">
        <v>2491.1900312134194</v>
      </c>
      <c r="I957" s="16">
        <v>261736.76955096491</v>
      </c>
      <c r="J957" s="16">
        <v>271510.17391512962</v>
      </c>
      <c r="K957" s="16">
        <v>42574.25019545867</v>
      </c>
      <c r="L957" s="16">
        <v>183110.09911838098</v>
      </c>
      <c r="M957" s="16">
        <v>350136.84434771357</v>
      </c>
    </row>
    <row r="958" spans="2:13" x14ac:dyDescent="0.35">
      <c r="B958" s="10" t="s">
        <v>864</v>
      </c>
      <c r="C958" s="23">
        <v>1</v>
      </c>
      <c r="D958" s="16">
        <v>106000</v>
      </c>
      <c r="E958" s="16">
        <v>148137.63197759289</v>
      </c>
      <c r="F958" s="16">
        <v>-42137.631977592886</v>
      </c>
      <c r="G958" s="16">
        <v>-0.99144329841270173</v>
      </c>
      <c r="H958" s="16">
        <v>1736.3388292575305</v>
      </c>
      <c r="I958" s="16">
        <v>144731.64100964004</v>
      </c>
      <c r="J958" s="16">
        <v>151543.62294554574</v>
      </c>
      <c r="K958" s="16">
        <v>42536.756158220182</v>
      </c>
      <c r="L958" s="16">
        <v>64697.807422806683</v>
      </c>
      <c r="M958" s="16">
        <v>231577.45653237909</v>
      </c>
    </row>
    <row r="959" spans="2:13" x14ac:dyDescent="0.35">
      <c r="B959" s="10" t="s">
        <v>865</v>
      </c>
      <c r="C959" s="23">
        <v>1</v>
      </c>
      <c r="D959" s="16">
        <v>125000</v>
      </c>
      <c r="E959" s="16">
        <v>111098.91759397197</v>
      </c>
      <c r="F959" s="16">
        <v>13901.082406028028</v>
      </c>
      <c r="G959" s="16">
        <v>0.32707426462569122</v>
      </c>
      <c r="H959" s="16">
        <v>1701.4151466660821</v>
      </c>
      <c r="I959" s="16">
        <v>107761.43269492099</v>
      </c>
      <c r="J959" s="16">
        <v>114436.40249302295</v>
      </c>
      <c r="K959" s="16">
        <v>42535.344896159011</v>
      </c>
      <c r="L959" s="16">
        <v>27661.861361677191</v>
      </c>
      <c r="M959" s="16">
        <v>194535.97382626677</v>
      </c>
    </row>
    <row r="960" spans="2:13" x14ac:dyDescent="0.35">
      <c r="B960" s="10" t="s">
        <v>866</v>
      </c>
      <c r="C960" s="23">
        <v>1</v>
      </c>
      <c r="D960" s="16">
        <v>192500</v>
      </c>
      <c r="E960" s="16">
        <v>212716.42373317125</v>
      </c>
      <c r="F960" s="16">
        <v>-20216.42373317125</v>
      </c>
      <c r="G960" s="16">
        <v>-0.47566597569560698</v>
      </c>
      <c r="H960" s="16">
        <v>1395.3494042212515</v>
      </c>
      <c r="I960" s="16">
        <v>209979.31540625085</v>
      </c>
      <c r="J960" s="16">
        <v>215453.53206009165</v>
      </c>
      <c r="K960" s="16">
        <v>42524.201954813405</v>
      </c>
      <c r="L960" s="16">
        <v>129301.22542223378</v>
      </c>
      <c r="M960" s="16">
        <v>296131.62204410869</v>
      </c>
    </row>
    <row r="961" spans="2:13" x14ac:dyDescent="0.35">
      <c r="B961" s="10" t="s">
        <v>867</v>
      </c>
      <c r="C961" s="23">
        <v>1</v>
      </c>
      <c r="D961" s="16">
        <v>148000</v>
      </c>
      <c r="E961" s="16">
        <v>159701.11274026061</v>
      </c>
      <c r="F961" s="16">
        <v>-11701.112740260607</v>
      </c>
      <c r="G961" s="16">
        <v>-0.27531185939617603</v>
      </c>
      <c r="H961" s="16">
        <v>1364.638856816113</v>
      </c>
      <c r="I961" s="16">
        <v>157024.24602362979</v>
      </c>
      <c r="J961" s="16">
        <v>162377.97945689142</v>
      </c>
      <c r="K961" s="16">
        <v>42523.205325368261</v>
      </c>
      <c r="L961" s="16">
        <v>76287.869411168474</v>
      </c>
      <c r="M961" s="16">
        <v>243114.35606935274</v>
      </c>
    </row>
    <row r="962" spans="2:13" x14ac:dyDescent="0.35">
      <c r="B962" s="10" t="s">
        <v>868</v>
      </c>
      <c r="C962" s="23">
        <v>1</v>
      </c>
      <c r="D962" s="16">
        <v>403000</v>
      </c>
      <c r="E962" s="16">
        <v>314778.76907208306</v>
      </c>
      <c r="F962" s="16">
        <v>88221.230927916942</v>
      </c>
      <c r="G962" s="16">
        <v>2.0757300321886563</v>
      </c>
      <c r="H962" s="16">
        <v>2928.3943571857103</v>
      </c>
      <c r="I962" s="16">
        <v>309034.44972431863</v>
      </c>
      <c r="J962" s="16">
        <v>320523.08841984748</v>
      </c>
      <c r="K962" s="16">
        <v>42602.068558288251</v>
      </c>
      <c r="L962" s="16">
        <v>231210.82813760254</v>
      </c>
      <c r="M962" s="16">
        <v>398346.71000656358</v>
      </c>
    </row>
    <row r="963" spans="2:13" x14ac:dyDescent="0.35">
      <c r="B963" s="10" t="s">
        <v>869</v>
      </c>
      <c r="C963" s="23">
        <v>1</v>
      </c>
      <c r="D963" s="16">
        <v>94500</v>
      </c>
      <c r="E963" s="16">
        <v>148137.63197759289</v>
      </c>
      <c r="F963" s="16">
        <v>-53637.631977592886</v>
      </c>
      <c r="G963" s="16">
        <v>-1.2620232384009997</v>
      </c>
      <c r="H963" s="16">
        <v>1736.3388292575305</v>
      </c>
      <c r="I963" s="16">
        <v>144731.64100964004</v>
      </c>
      <c r="J963" s="16">
        <v>151543.62294554574</v>
      </c>
      <c r="K963" s="16">
        <v>42536.756158220182</v>
      </c>
      <c r="L963" s="16">
        <v>64697.807422806683</v>
      </c>
      <c r="M963" s="16">
        <v>231577.45653237909</v>
      </c>
    </row>
    <row r="964" spans="2:13" x14ac:dyDescent="0.35">
      <c r="B964" s="10" t="s">
        <v>870</v>
      </c>
      <c r="C964" s="23">
        <v>1</v>
      </c>
      <c r="D964" s="16">
        <v>128200</v>
      </c>
      <c r="E964" s="16">
        <v>110093.39752765305</v>
      </c>
      <c r="F964" s="16">
        <v>18106.602472346945</v>
      </c>
      <c r="G964" s="16">
        <v>0.42602464437909604</v>
      </c>
      <c r="H964" s="16">
        <v>1727.8967723230753</v>
      </c>
      <c r="I964" s="16">
        <v>106703.96644374194</v>
      </c>
      <c r="J964" s="16">
        <v>113482.82861156417</v>
      </c>
      <c r="K964" s="16">
        <v>42536.412392087084</v>
      </c>
      <c r="L964" s="16">
        <v>26654.247302280375</v>
      </c>
      <c r="M964" s="16">
        <v>193532.54775302572</v>
      </c>
    </row>
    <row r="965" spans="2:13" x14ac:dyDescent="0.35">
      <c r="B965" s="10" t="s">
        <v>362</v>
      </c>
      <c r="C965" s="23">
        <v>1</v>
      </c>
      <c r="D965" s="16">
        <v>216500</v>
      </c>
      <c r="E965" s="16">
        <v>202491.57778472183</v>
      </c>
      <c r="F965" s="16">
        <v>14008.422215278173</v>
      </c>
      <c r="G965" s="16">
        <v>0.32959982976875724</v>
      </c>
      <c r="H965" s="16">
        <v>1658.6996045872991</v>
      </c>
      <c r="I965" s="16">
        <v>199237.88341552598</v>
      </c>
      <c r="J965" s="16">
        <v>205745.27215391767</v>
      </c>
      <c r="K965" s="16">
        <v>42533.657687908213</v>
      </c>
      <c r="L965" s="16">
        <v>119057.83116917145</v>
      </c>
      <c r="M965" s="16">
        <v>285925.32440027222</v>
      </c>
    </row>
    <row r="966" spans="2:13" x14ac:dyDescent="0.35">
      <c r="B966" s="10" t="s">
        <v>871</v>
      </c>
      <c r="C966" s="23">
        <v>1</v>
      </c>
      <c r="D966" s="16">
        <v>89500</v>
      </c>
      <c r="E966" s="16">
        <v>148137.63197759289</v>
      </c>
      <c r="F966" s="16">
        <v>-58637.631977592886</v>
      </c>
      <c r="G966" s="16">
        <v>-1.3796666905698249</v>
      </c>
      <c r="H966" s="16">
        <v>1736.3388292575305</v>
      </c>
      <c r="I966" s="16">
        <v>144731.64100964004</v>
      </c>
      <c r="J966" s="16">
        <v>151543.62294554574</v>
      </c>
      <c r="K966" s="16">
        <v>42536.756158220182</v>
      </c>
      <c r="L966" s="16">
        <v>64697.807422806683</v>
      </c>
      <c r="M966" s="16">
        <v>231577.45653237909</v>
      </c>
    </row>
    <row r="967" spans="2:13" x14ac:dyDescent="0.35">
      <c r="B967" s="10" t="s">
        <v>872</v>
      </c>
      <c r="C967" s="23">
        <v>1</v>
      </c>
      <c r="D967" s="16">
        <v>185500</v>
      </c>
      <c r="E967" s="16">
        <v>204839.84988033961</v>
      </c>
      <c r="F967" s="16">
        <v>-19339.849880339607</v>
      </c>
      <c r="G967" s="16">
        <v>-0.45504134086999853</v>
      </c>
      <c r="H967" s="16">
        <v>1550.2134107628808</v>
      </c>
      <c r="I967" s="16">
        <v>201798.96132420708</v>
      </c>
      <c r="J967" s="16">
        <v>207880.73843647214</v>
      </c>
      <c r="K967" s="16">
        <v>42529.565170041467</v>
      </c>
      <c r="L967" s="16">
        <v>121414.13112125102</v>
      </c>
      <c r="M967" s="16">
        <v>288265.56863942818</v>
      </c>
    </row>
    <row r="968" spans="2:13" x14ac:dyDescent="0.35">
      <c r="B968" s="10" t="s">
        <v>363</v>
      </c>
      <c r="C968" s="23">
        <v>1</v>
      </c>
      <c r="D968" s="16">
        <v>194500</v>
      </c>
      <c r="E968" s="16">
        <v>223274.38442952003</v>
      </c>
      <c r="F968" s="16">
        <v>-28774.384429520025</v>
      </c>
      <c r="G968" s="16">
        <v>-0.67702358366432558</v>
      </c>
      <c r="H968" s="16">
        <v>1329.2393373353389</v>
      </c>
      <c r="I968" s="16">
        <v>220666.95718034208</v>
      </c>
      <c r="J968" s="16">
        <v>225881.81167869797</v>
      </c>
      <c r="K968" s="16">
        <v>42522.084017011854</v>
      </c>
      <c r="L968" s="16">
        <v>139863.34065161564</v>
      </c>
      <c r="M968" s="16">
        <v>306685.42820742441</v>
      </c>
    </row>
    <row r="969" spans="2:13" x14ac:dyDescent="0.35">
      <c r="B969" s="10" t="s">
        <v>873</v>
      </c>
      <c r="C969" s="23">
        <v>1</v>
      </c>
      <c r="D969" s="16">
        <v>318000</v>
      </c>
      <c r="E969" s="16">
        <v>253330.32057481504</v>
      </c>
      <c r="F969" s="16">
        <v>64669.679425184964</v>
      </c>
      <c r="G969" s="16">
        <v>1.5215928676460015</v>
      </c>
      <c r="H969" s="16">
        <v>2001.7354677436035</v>
      </c>
      <c r="I969" s="16">
        <v>249403.72928486444</v>
      </c>
      <c r="J969" s="16">
        <v>257256.91186476563</v>
      </c>
      <c r="K969" s="16">
        <v>42548.415914305413</v>
      </c>
      <c r="L969" s="16">
        <v>169867.62431823555</v>
      </c>
      <c r="M969" s="16">
        <v>336793.01683139452</v>
      </c>
    </row>
    <row r="970" spans="2:13" x14ac:dyDescent="0.35">
      <c r="B970" s="10" t="s">
        <v>874</v>
      </c>
      <c r="C970" s="23">
        <v>1</v>
      </c>
      <c r="D970" s="16">
        <v>113000</v>
      </c>
      <c r="E970" s="16">
        <v>176068.74493089656</v>
      </c>
      <c r="F970" s="16">
        <v>-63068.744930896559</v>
      </c>
      <c r="G970" s="16">
        <v>-1.4839249755251533</v>
      </c>
      <c r="H970" s="16">
        <v>1115.2910902873473</v>
      </c>
      <c r="I970" s="16">
        <v>173880.99717328791</v>
      </c>
      <c r="J970" s="16">
        <v>178256.49268850521</v>
      </c>
      <c r="K970" s="16">
        <v>42515.933791344272</v>
      </c>
      <c r="L970" s="16">
        <v>92669.765395708906</v>
      </c>
      <c r="M970" s="16">
        <v>259467.72446608421</v>
      </c>
    </row>
    <row r="971" spans="2:13" x14ac:dyDescent="0.35">
      <c r="B971" s="10" t="s">
        <v>875</v>
      </c>
      <c r="C971" s="23">
        <v>1</v>
      </c>
      <c r="D971" s="16">
        <v>262500</v>
      </c>
      <c r="E971" s="16">
        <v>246179.95565876929</v>
      </c>
      <c r="F971" s="16">
        <v>16320.044341230707</v>
      </c>
      <c r="G971" s="16">
        <v>0.38398927117013626</v>
      </c>
      <c r="H971" s="16">
        <v>2135.967862349004</v>
      </c>
      <c r="I971" s="16">
        <v>241990.05497555461</v>
      </c>
      <c r="J971" s="16">
        <v>250369.85634198398</v>
      </c>
      <c r="K971" s="16">
        <v>42554.942258718707</v>
      </c>
      <c r="L971" s="16">
        <v>162704.45736738484</v>
      </c>
      <c r="M971" s="16">
        <v>329655.45395015378</v>
      </c>
    </row>
    <row r="972" spans="2:13" x14ac:dyDescent="0.35">
      <c r="B972" s="10" t="s">
        <v>364</v>
      </c>
      <c r="C972" s="23">
        <v>1</v>
      </c>
      <c r="D972" s="16">
        <v>110500</v>
      </c>
      <c r="E972" s="16">
        <v>108529.25520226805</v>
      </c>
      <c r="F972" s="16">
        <v>1970.7447977319534</v>
      </c>
      <c r="G972" s="16">
        <v>4.6369044269788037E-2</v>
      </c>
      <c r="H972" s="16">
        <v>1770.8191411383489</v>
      </c>
      <c r="I972" s="16">
        <v>105055.62787851907</v>
      </c>
      <c r="J972" s="16">
        <v>112002.88252601703</v>
      </c>
      <c r="K972" s="16">
        <v>42538.177586310834</v>
      </c>
      <c r="L972" s="16">
        <v>25086.642383373022</v>
      </c>
      <c r="M972" s="16">
        <v>191971.86802116307</v>
      </c>
    </row>
    <row r="973" spans="2:13" x14ac:dyDescent="0.35">
      <c r="B973" s="10" t="s">
        <v>876</v>
      </c>
      <c r="C973" s="23">
        <v>1</v>
      </c>
      <c r="D973" s="16">
        <v>79000</v>
      </c>
      <c r="E973" s="16">
        <v>140594.17287266062</v>
      </c>
      <c r="F973" s="16">
        <v>-61594.172872660623</v>
      </c>
      <c r="G973" s="16">
        <v>-1.4492302260446404</v>
      </c>
      <c r="H973" s="16">
        <v>1491.5217706084725</v>
      </c>
      <c r="I973" s="16">
        <v>137668.41345658526</v>
      </c>
      <c r="J973" s="16">
        <v>143519.93228873599</v>
      </c>
      <c r="K973" s="16">
        <v>42527.466290928904</v>
      </c>
      <c r="L973" s="16">
        <v>57172.571261204605</v>
      </c>
      <c r="M973" s="16">
        <v>224015.77448411664</v>
      </c>
    </row>
    <row r="974" spans="2:13" x14ac:dyDescent="0.35">
      <c r="B974" s="10" t="s">
        <v>877</v>
      </c>
      <c r="C974" s="23">
        <v>1</v>
      </c>
      <c r="D974" s="16">
        <v>120000</v>
      </c>
      <c r="E974" s="16">
        <v>160985.94393611257</v>
      </c>
      <c r="F974" s="16">
        <v>-40985.94393611257</v>
      </c>
      <c r="G974" s="16">
        <v>-0.9643455870084422</v>
      </c>
      <c r="H974" s="16">
        <v>1330.6962597818044</v>
      </c>
      <c r="I974" s="16">
        <v>158375.65879732804</v>
      </c>
      <c r="J974" s="16">
        <v>163596.2290748971</v>
      </c>
      <c r="K974" s="16">
        <v>42522.129585307608</v>
      </c>
      <c r="L974" s="16">
        <v>77574.81077173524</v>
      </c>
      <c r="M974" s="16">
        <v>244397.0771004899</v>
      </c>
    </row>
    <row r="975" spans="2:13" x14ac:dyDescent="0.35">
      <c r="B975" s="10" t="s">
        <v>365</v>
      </c>
      <c r="C975" s="23">
        <v>1</v>
      </c>
      <c r="D975" s="16">
        <v>205000</v>
      </c>
      <c r="E975" s="16">
        <v>243719.95911133831</v>
      </c>
      <c r="F975" s="16">
        <v>-38719.959111338307</v>
      </c>
      <c r="G975" s="16">
        <v>-0.91102993153871925</v>
      </c>
      <c r="H975" s="16">
        <v>1680.1310945236162</v>
      </c>
      <c r="I975" s="16">
        <v>240424.22487070557</v>
      </c>
      <c r="J975" s="16">
        <v>247015.69335197104</v>
      </c>
      <c r="K975" s="16">
        <v>42534.49885009438</v>
      </c>
      <c r="L975" s="16">
        <v>160284.56247750786</v>
      </c>
      <c r="M975" s="16">
        <v>327155.35574516875</v>
      </c>
    </row>
    <row r="976" spans="2:13" x14ac:dyDescent="0.35">
      <c r="B976" s="10" t="s">
        <v>878</v>
      </c>
      <c r="C976" s="23">
        <v>1</v>
      </c>
      <c r="D976" s="16">
        <v>241500</v>
      </c>
      <c r="E976" s="16">
        <v>230424.74934556577</v>
      </c>
      <c r="F976" s="16">
        <v>11075.250654434232</v>
      </c>
      <c r="G976" s="16">
        <v>0.26058614412453673</v>
      </c>
      <c r="H976" s="16">
        <v>1387.6231565650803</v>
      </c>
      <c r="I976" s="16">
        <v>227702.79677585684</v>
      </c>
      <c r="J976" s="16">
        <v>233146.70191527469</v>
      </c>
      <c r="K976" s="16">
        <v>42523.949134088318</v>
      </c>
      <c r="L976" s="16">
        <v>147010.04696612025</v>
      </c>
      <c r="M976" s="16">
        <v>313839.45172501128</v>
      </c>
    </row>
    <row r="977" spans="2:13" x14ac:dyDescent="0.35">
      <c r="B977" s="10" t="s">
        <v>879</v>
      </c>
      <c r="C977" s="23">
        <v>1</v>
      </c>
      <c r="D977" s="16">
        <v>137000</v>
      </c>
      <c r="E977" s="16">
        <v>200703.98655571041</v>
      </c>
      <c r="F977" s="16">
        <v>-63703.986555710406</v>
      </c>
      <c r="G977" s="16">
        <v>-1.4988713790660404</v>
      </c>
      <c r="H977" s="16">
        <v>1597.4071920310851</v>
      </c>
      <c r="I977" s="16">
        <v>197570.5229848201</v>
      </c>
      <c r="J977" s="16">
        <v>203837.45012660071</v>
      </c>
      <c r="K977" s="16">
        <v>42531.311544214666</v>
      </c>
      <c r="L977" s="16">
        <v>117274.84212038839</v>
      </c>
      <c r="M977" s="16">
        <v>284133.13099103241</v>
      </c>
    </row>
    <row r="978" spans="2:13" x14ac:dyDescent="0.35">
      <c r="B978" s="10" t="s">
        <v>880</v>
      </c>
      <c r="C978" s="23">
        <v>1</v>
      </c>
      <c r="D978" s="16">
        <v>140000</v>
      </c>
      <c r="E978" s="16">
        <v>169812.17562935653</v>
      </c>
      <c r="F978" s="16">
        <v>-29812.175629356527</v>
      </c>
      <c r="G978" s="16">
        <v>-0.70144145154016424</v>
      </c>
      <c r="H978" s="16">
        <v>1157.606201776269</v>
      </c>
      <c r="I978" s="16">
        <v>167541.42282393653</v>
      </c>
      <c r="J978" s="16">
        <v>172082.92843477652</v>
      </c>
      <c r="K978" s="16">
        <v>42517.064856975798</v>
      </c>
      <c r="L978" s="16">
        <v>86410.977403173645</v>
      </c>
      <c r="M978" s="16">
        <v>253213.37385553942</v>
      </c>
    </row>
    <row r="979" spans="2:13" x14ac:dyDescent="0.35">
      <c r="B979" s="10" t="s">
        <v>881</v>
      </c>
      <c r="C979" s="23">
        <v>1</v>
      </c>
      <c r="D979" s="16">
        <v>180000</v>
      </c>
      <c r="E979" s="16">
        <v>219028.85526061786</v>
      </c>
      <c r="F979" s="16">
        <v>-39028.855260617856</v>
      </c>
      <c r="G979" s="16">
        <v>-0.91829785341129977</v>
      </c>
      <c r="H979" s="16">
        <v>1334.1349537855933</v>
      </c>
      <c r="I979" s="16">
        <v>216411.82480201375</v>
      </c>
      <c r="J979" s="16">
        <v>221645.88571922196</v>
      </c>
      <c r="K979" s="16">
        <v>42522.237335408492</v>
      </c>
      <c r="L979" s="16">
        <v>135617.51073434262</v>
      </c>
      <c r="M979" s="16">
        <v>302440.19978689309</v>
      </c>
    </row>
    <row r="980" spans="2:13" x14ac:dyDescent="0.35">
      <c r="B980" s="10" t="s">
        <v>366</v>
      </c>
      <c r="C980" s="23">
        <v>1</v>
      </c>
      <c r="D980" s="16">
        <v>277000</v>
      </c>
      <c r="E980" s="16">
        <v>212770.22735153759</v>
      </c>
      <c r="F980" s="16">
        <v>64229.772648462415</v>
      </c>
      <c r="G980" s="16">
        <v>1.5112424372767812</v>
      </c>
      <c r="H980" s="16">
        <v>2042.9619324108664</v>
      </c>
      <c r="I980" s="16">
        <v>208762.76649630902</v>
      </c>
      <c r="J980" s="16">
        <v>216777.68820676615</v>
      </c>
      <c r="K980" s="16">
        <v>42550.375384844439</v>
      </c>
      <c r="L980" s="16">
        <v>129303.68741027778</v>
      </c>
      <c r="M980" s="16">
        <v>296236.76729279739</v>
      </c>
    </row>
    <row r="981" spans="2:13" x14ac:dyDescent="0.35">
      <c r="B981" s="10" t="s">
        <v>367</v>
      </c>
      <c r="C981" s="23">
        <v>1</v>
      </c>
      <c r="D981" s="16">
        <v>76500</v>
      </c>
      <c r="E981" s="16">
        <v>67410.539719924505</v>
      </c>
      <c r="F981" s="16">
        <v>9089.4602800754947</v>
      </c>
      <c r="G981" s="16">
        <v>0.21386309713989962</v>
      </c>
      <c r="H981" s="16">
        <v>3017.9186440431481</v>
      </c>
      <c r="I981" s="16">
        <v>61490.610112623792</v>
      </c>
      <c r="J981" s="16">
        <v>73330.469327225219</v>
      </c>
      <c r="K981" s="16">
        <v>42608.315912224913</v>
      </c>
      <c r="L981" s="16">
        <v>-16169.655983454431</v>
      </c>
      <c r="M981" s="16">
        <v>150990.73542330344</v>
      </c>
    </row>
    <row r="982" spans="2:13" x14ac:dyDescent="0.35">
      <c r="B982" s="10" t="s">
        <v>882</v>
      </c>
      <c r="C982" s="23">
        <v>1</v>
      </c>
      <c r="D982" s="16">
        <v>235000</v>
      </c>
      <c r="E982" s="16">
        <v>249475.82698725915</v>
      </c>
      <c r="F982" s="16">
        <v>-14475.826987259148</v>
      </c>
      <c r="G982" s="16">
        <v>-0.34059725195596213</v>
      </c>
      <c r="H982" s="16">
        <v>2068.3795853607007</v>
      </c>
      <c r="I982" s="16">
        <v>245418.5070291211</v>
      </c>
      <c r="J982" s="16">
        <v>253533.14694539719</v>
      </c>
      <c r="K982" s="16">
        <v>42551.603331050079</v>
      </c>
      <c r="L982" s="16">
        <v>166006.87831469928</v>
      </c>
      <c r="M982" s="16">
        <v>332944.77565981902</v>
      </c>
    </row>
    <row r="983" spans="2:13" x14ac:dyDescent="0.35">
      <c r="B983" s="10" t="s">
        <v>883</v>
      </c>
      <c r="C983" s="23">
        <v>1</v>
      </c>
      <c r="D983" s="16">
        <v>173000</v>
      </c>
      <c r="E983" s="16">
        <v>184615.66549460747</v>
      </c>
      <c r="F983" s="16">
        <v>-11615.66549460747</v>
      </c>
      <c r="G983" s="16">
        <v>-0.2733013976047855</v>
      </c>
      <c r="H983" s="16">
        <v>1180.2044932336232</v>
      </c>
      <c r="I983" s="16">
        <v>182300.58402746666</v>
      </c>
      <c r="J983" s="16">
        <v>186930.74696174829</v>
      </c>
      <c r="K983" s="16">
        <v>42517.686138591125</v>
      </c>
      <c r="L983" s="16">
        <v>101213.2485664439</v>
      </c>
      <c r="M983" s="16">
        <v>268018.08242277103</v>
      </c>
    </row>
    <row r="984" spans="2:13" x14ac:dyDescent="0.35">
      <c r="B984" s="10" t="s">
        <v>884</v>
      </c>
      <c r="C984" s="23">
        <v>1</v>
      </c>
      <c r="D984" s="16">
        <v>158000</v>
      </c>
      <c r="E984" s="16">
        <v>165734.23313817423</v>
      </c>
      <c r="F984" s="16">
        <v>-7734.233138174226</v>
      </c>
      <c r="G984" s="16">
        <v>-0.18197637725066851</v>
      </c>
      <c r="H984" s="16">
        <v>1223.1660215291633</v>
      </c>
      <c r="I984" s="16">
        <v>163334.87861621342</v>
      </c>
      <c r="J984" s="16">
        <v>168133.58766013503</v>
      </c>
      <c r="K984" s="16">
        <v>42518.900350904172</v>
      </c>
      <c r="L984" s="16">
        <v>82329.434419025085</v>
      </c>
      <c r="M984" s="16">
        <v>249139.03185732337</v>
      </c>
    </row>
    <row r="985" spans="2:13" x14ac:dyDescent="0.35">
      <c r="B985" s="10" t="s">
        <v>885</v>
      </c>
      <c r="C985" s="23">
        <v>1</v>
      </c>
      <c r="D985" s="16">
        <v>145000</v>
      </c>
      <c r="E985" s="16">
        <v>133555.53240842812</v>
      </c>
      <c r="F985" s="16">
        <v>11444.467591571884</v>
      </c>
      <c r="G985" s="16">
        <v>0.26927333514135143</v>
      </c>
      <c r="H985" s="16">
        <v>1426.2801334624232</v>
      </c>
      <c r="I985" s="16">
        <v>130757.75056395892</v>
      </c>
      <c r="J985" s="16">
        <v>136353.31425289731</v>
      </c>
      <c r="K985" s="16">
        <v>42525.228123468129</v>
      </c>
      <c r="L985" s="16">
        <v>50138.321171723685</v>
      </c>
      <c r="M985" s="16">
        <v>216972.74364513255</v>
      </c>
    </row>
    <row r="986" spans="2:13" x14ac:dyDescent="0.35">
      <c r="B986" s="10" t="s">
        <v>886</v>
      </c>
      <c r="C986" s="23">
        <v>1</v>
      </c>
      <c r="D986" s="16">
        <v>230000</v>
      </c>
      <c r="E986" s="16">
        <v>253831.02200043423</v>
      </c>
      <c r="F986" s="16">
        <v>-23831.022000434226</v>
      </c>
      <c r="G986" s="16">
        <v>-0.560712739368461</v>
      </c>
      <c r="H986" s="16">
        <v>2007.4231881983117</v>
      </c>
      <c r="I986" s="16">
        <v>249893.27371498797</v>
      </c>
      <c r="J986" s="16">
        <v>257768.77028588048</v>
      </c>
      <c r="K986" s="16">
        <v>42548.68387847516</v>
      </c>
      <c r="L986" s="16">
        <v>170367.80010708014</v>
      </c>
      <c r="M986" s="16">
        <v>337294.24389378831</v>
      </c>
    </row>
    <row r="987" spans="2:13" x14ac:dyDescent="0.35">
      <c r="B987" s="10" t="s">
        <v>887</v>
      </c>
      <c r="C987" s="23">
        <v>1</v>
      </c>
      <c r="D987" s="16">
        <v>207500</v>
      </c>
      <c r="E987" s="16">
        <v>189531.54137438894</v>
      </c>
      <c r="F987" s="16">
        <v>17968.458625611063</v>
      </c>
      <c r="G987" s="16">
        <v>0.42277430057391802</v>
      </c>
      <c r="H987" s="16">
        <v>1274.8543336093908</v>
      </c>
      <c r="I987" s="16">
        <v>187030.79539522663</v>
      </c>
      <c r="J987" s="16">
        <v>192032.28735355125</v>
      </c>
      <c r="K987" s="16">
        <v>42520.418689211161</v>
      </c>
      <c r="L987" s="16">
        <v>106123.76429268016</v>
      </c>
      <c r="M987" s="16">
        <v>272939.31845609774</v>
      </c>
    </row>
    <row r="988" spans="2:13" x14ac:dyDescent="0.35">
      <c r="B988" s="10" t="s">
        <v>888</v>
      </c>
      <c r="C988" s="23">
        <v>1</v>
      </c>
      <c r="D988" s="16">
        <v>220000</v>
      </c>
      <c r="E988" s="16">
        <v>215453.67280259501</v>
      </c>
      <c r="F988" s="16">
        <v>4546.3271974049858</v>
      </c>
      <c r="G988" s="16">
        <v>0.10696912523834852</v>
      </c>
      <c r="H988" s="16">
        <v>1361.1980872287743</v>
      </c>
      <c r="I988" s="16">
        <v>212783.55547723497</v>
      </c>
      <c r="J988" s="16">
        <v>218123.79012795506</v>
      </c>
      <c r="K988" s="16">
        <v>42523.095044535163</v>
      </c>
      <c r="L988" s="16">
        <v>132040.64579966868</v>
      </c>
      <c r="M988" s="16">
        <v>298866.69980552135</v>
      </c>
    </row>
    <row r="989" spans="2:13" x14ac:dyDescent="0.35">
      <c r="B989" s="10" t="s">
        <v>889</v>
      </c>
      <c r="C989" s="23">
        <v>1</v>
      </c>
      <c r="D989" s="16">
        <v>231500</v>
      </c>
      <c r="E989" s="16">
        <v>225955.77127303719</v>
      </c>
      <c r="F989" s="16">
        <v>5544.2287269628141</v>
      </c>
      <c r="G989" s="16">
        <v>0.13044844141069531</v>
      </c>
      <c r="H989" s="16">
        <v>1341.5677362367112</v>
      </c>
      <c r="I989" s="16">
        <v>223324.16071666146</v>
      </c>
      <c r="J989" s="16">
        <v>228587.38182941292</v>
      </c>
      <c r="K989" s="16">
        <v>42522.471187888485</v>
      </c>
      <c r="L989" s="16">
        <v>142543.96802325631</v>
      </c>
      <c r="M989" s="16">
        <v>309367.57452281809</v>
      </c>
    </row>
    <row r="990" spans="2:13" x14ac:dyDescent="0.35">
      <c r="B990" s="10" t="s">
        <v>890</v>
      </c>
      <c r="C990" s="23">
        <v>1</v>
      </c>
      <c r="D990" s="16">
        <v>97000</v>
      </c>
      <c r="E990" s="16">
        <v>109423.05081677376</v>
      </c>
      <c r="F990" s="16">
        <v>-12423.050816773757</v>
      </c>
      <c r="G990" s="16">
        <v>-0.29229811691080171</v>
      </c>
      <c r="H990" s="16">
        <v>1746.0410609304934</v>
      </c>
      <c r="I990" s="16">
        <v>105998.02801419837</v>
      </c>
      <c r="J990" s="16">
        <v>112848.07361934915</v>
      </c>
      <c r="K990" s="16">
        <v>42537.153305320637</v>
      </c>
      <c r="L990" s="16">
        <v>25982.447220815229</v>
      </c>
      <c r="M990" s="16">
        <v>192863.65441273228</v>
      </c>
    </row>
    <row r="991" spans="2:13" x14ac:dyDescent="0.35">
      <c r="B991" s="10" t="s">
        <v>891</v>
      </c>
      <c r="C991" s="23">
        <v>1</v>
      </c>
      <c r="D991" s="16">
        <v>176000</v>
      </c>
      <c r="E991" s="16">
        <v>170203.21121070278</v>
      </c>
      <c r="F991" s="16">
        <v>5796.7887892972212</v>
      </c>
      <c r="G991" s="16">
        <v>0.13639084893329398</v>
      </c>
      <c r="H991" s="16">
        <v>1152.804410864534</v>
      </c>
      <c r="I991" s="16">
        <v>167941.8775671421</v>
      </c>
      <c r="J991" s="16">
        <v>172464.54485426345</v>
      </c>
      <c r="K991" s="16">
        <v>42516.934390235663</v>
      </c>
      <c r="L991" s="16">
        <v>86802.268907229809</v>
      </c>
      <c r="M991" s="16">
        <v>253604.15351417573</v>
      </c>
    </row>
    <row r="992" spans="2:13" x14ac:dyDescent="0.35">
      <c r="B992" s="10" t="s">
        <v>892</v>
      </c>
      <c r="C992" s="23">
        <v>1</v>
      </c>
      <c r="D992" s="16">
        <v>276000</v>
      </c>
      <c r="E992" s="16">
        <v>302489.07937262952</v>
      </c>
      <c r="F992" s="16">
        <v>-26489.079372629523</v>
      </c>
      <c r="G992" s="16">
        <v>-0.62325334843403113</v>
      </c>
      <c r="H992" s="16">
        <v>2514.5411827799444</v>
      </c>
      <c r="I992" s="16">
        <v>297556.57172332687</v>
      </c>
      <c r="J992" s="16">
        <v>307421.58702193218</v>
      </c>
      <c r="K992" s="16">
        <v>42575.622946632167</v>
      </c>
      <c r="L992" s="16">
        <v>218973.01397817887</v>
      </c>
      <c r="M992" s="16">
        <v>386005.1447670802</v>
      </c>
    </row>
    <row r="993" spans="2:13" x14ac:dyDescent="0.35">
      <c r="B993" s="10" t="s">
        <v>893</v>
      </c>
      <c r="C993" s="23">
        <v>1</v>
      </c>
      <c r="D993" s="16">
        <v>151000</v>
      </c>
      <c r="E993" s="16">
        <v>160706.63280657955</v>
      </c>
      <c r="F993" s="16">
        <v>-9706.6328065795533</v>
      </c>
      <c r="G993" s="16">
        <v>-0.22838435846023827</v>
      </c>
      <c r="H993" s="16">
        <v>1337.9157433180396</v>
      </c>
      <c r="I993" s="16">
        <v>158082.18597578918</v>
      </c>
      <c r="J993" s="16">
        <v>163331.07963736993</v>
      </c>
      <c r="K993" s="16">
        <v>42522.356125573679</v>
      </c>
      <c r="L993" s="16">
        <v>77295.055262287948</v>
      </c>
      <c r="M993" s="16">
        <v>244118.21035087114</v>
      </c>
    </row>
    <row r="994" spans="2:13" x14ac:dyDescent="0.35">
      <c r="B994" s="10" t="s">
        <v>894</v>
      </c>
      <c r="C994" s="23">
        <v>1</v>
      </c>
      <c r="D994" s="16">
        <v>130000</v>
      </c>
      <c r="E994" s="16">
        <v>133667.25686024135</v>
      </c>
      <c r="F994" s="16">
        <v>-3667.2568602413521</v>
      </c>
      <c r="G994" s="16">
        <v>-8.6285751405719924E-2</v>
      </c>
      <c r="H994" s="16">
        <v>1426.7380853115417</v>
      </c>
      <c r="I994" s="16">
        <v>130868.57670039985</v>
      </c>
      <c r="J994" s="16">
        <v>136465.93702008284</v>
      </c>
      <c r="K994" s="16">
        <v>42525.24348546371</v>
      </c>
      <c r="L994" s="16">
        <v>50250.015489546189</v>
      </c>
      <c r="M994" s="16">
        <v>217084.49823093653</v>
      </c>
    </row>
    <row r="995" spans="2:13" x14ac:dyDescent="0.35">
      <c r="B995" s="10" t="s">
        <v>895</v>
      </c>
      <c r="C995" s="23">
        <v>1</v>
      </c>
      <c r="D995" s="16">
        <v>73000</v>
      </c>
      <c r="E995" s="16">
        <v>102831.30815979409</v>
      </c>
      <c r="F995" s="16">
        <v>-29831.308159794091</v>
      </c>
      <c r="G995" s="16">
        <v>-0.70189161492604424</v>
      </c>
      <c r="H995" s="16">
        <v>1942.8229817239812</v>
      </c>
      <c r="I995" s="16">
        <v>99020.279219715216</v>
      </c>
      <c r="J995" s="16">
        <v>106642.33709987297</v>
      </c>
      <c r="K995" s="16">
        <v>42545.685011199552</v>
      </c>
      <c r="L995" s="16">
        <v>19373.968825006727</v>
      </c>
      <c r="M995" s="16">
        <v>186288.64749458147</v>
      </c>
    </row>
    <row r="996" spans="2:13" x14ac:dyDescent="0.35">
      <c r="B996" s="10" t="s">
        <v>896</v>
      </c>
      <c r="C996" s="23">
        <v>1</v>
      </c>
      <c r="D996" s="16">
        <v>175500</v>
      </c>
      <c r="E996" s="16">
        <v>172437.70024696708</v>
      </c>
      <c r="F996" s="16">
        <v>3062.2997530329158</v>
      </c>
      <c r="G996" s="16">
        <v>7.2051902904506623E-2</v>
      </c>
      <c r="H996" s="16">
        <v>1130.7362609368479</v>
      </c>
      <c r="I996" s="16">
        <v>170219.65534294653</v>
      </c>
      <c r="J996" s="16">
        <v>174655.74515098764</v>
      </c>
      <c r="K996" s="16">
        <v>42516.341757325412</v>
      </c>
      <c r="L996" s="16">
        <v>89037.920448361037</v>
      </c>
      <c r="M996" s="16">
        <v>255837.48004557315</v>
      </c>
    </row>
    <row r="997" spans="2:13" x14ac:dyDescent="0.35">
      <c r="B997" s="10" t="s">
        <v>897</v>
      </c>
      <c r="C997" s="23">
        <v>1</v>
      </c>
      <c r="D997" s="16">
        <v>185000</v>
      </c>
      <c r="E997" s="16">
        <v>177409.43835265515</v>
      </c>
      <c r="F997" s="16">
        <v>7590.5616473448463</v>
      </c>
      <c r="G997" s="16">
        <v>0.17859597521878651</v>
      </c>
      <c r="H997" s="16">
        <v>1116.1708156072186</v>
      </c>
      <c r="I997" s="16">
        <v>175219.96493157386</v>
      </c>
      <c r="J997" s="16">
        <v>179598.91177373644</v>
      </c>
      <c r="K997" s="16">
        <v>42515.956877665456</v>
      </c>
      <c r="L997" s="16">
        <v>94010.41353148983</v>
      </c>
      <c r="M997" s="16">
        <v>260808.46317382046</v>
      </c>
    </row>
    <row r="998" spans="2:13" x14ac:dyDescent="0.35">
      <c r="B998" s="10" t="s">
        <v>898</v>
      </c>
      <c r="C998" s="23">
        <v>1</v>
      </c>
      <c r="D998" s="16">
        <v>179500</v>
      </c>
      <c r="E998" s="16">
        <v>182602.56675442937</v>
      </c>
      <c r="F998" s="16">
        <v>-3102.5667544293683</v>
      </c>
      <c r="G998" s="16">
        <v>-7.2999332715059734E-2</v>
      </c>
      <c r="H998" s="16">
        <v>2815.4670570118319</v>
      </c>
      <c r="I998" s="16">
        <v>177079.76486509325</v>
      </c>
      <c r="J998" s="16">
        <v>188125.36864376548</v>
      </c>
      <c r="K998" s="16">
        <v>42594.455116634774</v>
      </c>
      <c r="L998" s="16">
        <v>99049.560297638222</v>
      </c>
      <c r="M998" s="16">
        <v>266155.5732112205</v>
      </c>
    </row>
    <row r="999" spans="2:13" x14ac:dyDescent="0.35">
      <c r="B999" s="10" t="s">
        <v>899</v>
      </c>
      <c r="C999" s="23">
        <v>1</v>
      </c>
      <c r="D999" s="16">
        <v>120500</v>
      </c>
      <c r="E999" s="16">
        <v>103613.37932248659</v>
      </c>
      <c r="F999" s="16">
        <v>16886.620677513405</v>
      </c>
      <c r="G999" s="16">
        <v>0.3973200703936286</v>
      </c>
      <c r="H999" s="16">
        <v>1917.9072034204123</v>
      </c>
      <c r="I999" s="16">
        <v>99851.225011271352</v>
      </c>
      <c r="J999" s="16">
        <v>107375.53363370184</v>
      </c>
      <c r="K999" s="16">
        <v>42544.554527869099</v>
      </c>
      <c r="L999" s="16">
        <v>20158.257536456455</v>
      </c>
      <c r="M999" s="16">
        <v>187068.50110851674</v>
      </c>
    </row>
    <row r="1000" spans="2:13" x14ac:dyDescent="0.35">
      <c r="B1000" s="10" t="s">
        <v>368</v>
      </c>
      <c r="C1000" s="23">
        <v>1</v>
      </c>
      <c r="D1000" s="16">
        <v>148000</v>
      </c>
      <c r="E1000" s="16">
        <v>155176.27244182542</v>
      </c>
      <c r="F1000" s="16">
        <v>-7176.272441825422</v>
      </c>
      <c r="G1000" s="16">
        <v>-0.1688482927520695</v>
      </c>
      <c r="H1000" s="16">
        <v>1497.5609154124656</v>
      </c>
      <c r="I1000" s="16">
        <v>152238.66667853371</v>
      </c>
      <c r="J1000" s="16">
        <v>158113.87820511713</v>
      </c>
      <c r="K1000" s="16">
        <v>42527.678523865681</v>
      </c>
      <c r="L1000" s="16">
        <v>71754.254515619323</v>
      </c>
      <c r="M1000" s="16">
        <v>238598.29036803154</v>
      </c>
    </row>
    <row r="1001" spans="2:13" x14ac:dyDescent="0.35">
      <c r="B1001" s="10" t="s">
        <v>900</v>
      </c>
      <c r="C1001" s="23">
        <v>1</v>
      </c>
      <c r="D1001" s="16">
        <v>266000</v>
      </c>
      <c r="E1001" s="16">
        <v>267016.56592193386</v>
      </c>
      <c r="F1001" s="16">
        <v>-1016.5659219338559</v>
      </c>
      <c r="G1001" s="16">
        <v>-2.3918464882696656E-2</v>
      </c>
      <c r="H1001" s="16">
        <v>1890.9873531416713</v>
      </c>
      <c r="I1001" s="16">
        <v>263307.21741414996</v>
      </c>
      <c r="J1001" s="16">
        <v>270725.91442971776</v>
      </c>
      <c r="K1001" s="16">
        <v>42543.349481483434</v>
      </c>
      <c r="L1001" s="16">
        <v>183563.80794706568</v>
      </c>
      <c r="M1001" s="16">
        <v>350469.32389680203</v>
      </c>
    </row>
    <row r="1002" spans="2:13" x14ac:dyDescent="0.35">
      <c r="B1002" s="10" t="s">
        <v>901</v>
      </c>
      <c r="C1002" s="23">
        <v>1</v>
      </c>
      <c r="D1002" s="16">
        <v>241500</v>
      </c>
      <c r="E1002" s="16">
        <v>201990.87635910264</v>
      </c>
      <c r="F1002" s="16">
        <v>39509.123640897364</v>
      </c>
      <c r="G1002" s="16">
        <v>0.92959793945602209</v>
      </c>
      <c r="H1002" s="16">
        <v>1623.5375368773209</v>
      </c>
      <c r="I1002" s="16">
        <v>198806.15567350859</v>
      </c>
      <c r="J1002" s="16">
        <v>205175.59704469668</v>
      </c>
      <c r="K1002" s="16">
        <v>42532.300973113895</v>
      </c>
      <c r="L1002" s="16">
        <v>118559.79106647936</v>
      </c>
      <c r="M1002" s="16">
        <v>285421.96165172593</v>
      </c>
    </row>
    <row r="1003" spans="2:13" x14ac:dyDescent="0.35">
      <c r="B1003" s="10" t="s">
        <v>902</v>
      </c>
      <c r="C1003" s="23">
        <v>1</v>
      </c>
      <c r="D1003" s="16">
        <v>290000</v>
      </c>
      <c r="E1003" s="16">
        <v>285506.96269702085</v>
      </c>
      <c r="F1003" s="16">
        <v>4493.0373029791517</v>
      </c>
      <c r="G1003" s="16">
        <v>0.10571528380915506</v>
      </c>
      <c r="H1003" s="16">
        <v>2076.5113173585323</v>
      </c>
      <c r="I1003" s="16">
        <v>281433.69158622081</v>
      </c>
      <c r="J1003" s="16">
        <v>289580.23380782088</v>
      </c>
      <c r="K1003" s="16">
        <v>42551.99937940653</v>
      </c>
      <c r="L1003" s="16">
        <v>202037.23713857777</v>
      </c>
      <c r="M1003" s="16">
        <v>368976.68825546396</v>
      </c>
    </row>
    <row r="1004" spans="2:13" x14ac:dyDescent="0.35">
      <c r="B1004" s="10" t="s">
        <v>903</v>
      </c>
      <c r="C1004" s="23">
        <v>1</v>
      </c>
      <c r="D1004" s="16">
        <v>139000</v>
      </c>
      <c r="E1004" s="16">
        <v>184168.76768735464</v>
      </c>
      <c r="F1004" s="16">
        <v>-45168.767687354644</v>
      </c>
      <c r="G1004" s="16">
        <v>-1.0627619521904168</v>
      </c>
      <c r="H1004" s="16">
        <v>1173.485927423561</v>
      </c>
      <c r="I1004" s="16">
        <v>181866.86531526202</v>
      </c>
      <c r="J1004" s="16">
        <v>186470.67005944726</v>
      </c>
      <c r="K1004" s="16">
        <v>42517.500175289664</v>
      </c>
      <c r="L1004" s="16">
        <v>100766.71554359517</v>
      </c>
      <c r="M1004" s="16">
        <v>267570.81983111415</v>
      </c>
    </row>
    <row r="1005" spans="2:13" x14ac:dyDescent="0.35">
      <c r="B1005" s="10" t="s">
        <v>904</v>
      </c>
      <c r="C1005" s="23">
        <v>1</v>
      </c>
      <c r="D1005" s="16">
        <v>124500</v>
      </c>
      <c r="E1005" s="16">
        <v>105736.14390693768</v>
      </c>
      <c r="F1005" s="16">
        <v>18763.856093062321</v>
      </c>
      <c r="G1005" s="16">
        <v>0.44148896135737936</v>
      </c>
      <c r="H1005" s="16">
        <v>1852.2790773647653</v>
      </c>
      <c r="I1005" s="16">
        <v>102102.725301463</v>
      </c>
      <c r="J1005" s="16">
        <v>109369.56251241236</v>
      </c>
      <c r="K1005" s="16">
        <v>42541.646532713545</v>
      </c>
      <c r="L1005" s="16">
        <v>22286.7264253139</v>
      </c>
      <c r="M1005" s="16">
        <v>189185.56138856144</v>
      </c>
    </row>
    <row r="1006" spans="2:13" x14ac:dyDescent="0.35">
      <c r="B1006" s="10" t="s">
        <v>905</v>
      </c>
      <c r="C1006" s="23">
        <v>1</v>
      </c>
      <c r="D1006" s="16">
        <v>205000</v>
      </c>
      <c r="E1006" s="16">
        <v>212325.388151825</v>
      </c>
      <c r="F1006" s="16">
        <v>-7325.3881518249982</v>
      </c>
      <c r="G1006" s="16">
        <v>-0.17235679013146063</v>
      </c>
      <c r="H1006" s="16">
        <v>1401.1279100075931</v>
      </c>
      <c r="I1006" s="16">
        <v>209576.94474549216</v>
      </c>
      <c r="J1006" s="16">
        <v>215073.83155815784</v>
      </c>
      <c r="K1006" s="16">
        <v>42524.391957488326</v>
      </c>
      <c r="L1006" s="16">
        <v>128909.81713287468</v>
      </c>
      <c r="M1006" s="16">
        <v>295740.95917077531</v>
      </c>
    </row>
    <row r="1007" spans="2:13" x14ac:dyDescent="0.35">
      <c r="B1007" s="10" t="s">
        <v>906</v>
      </c>
      <c r="C1007" s="23">
        <v>1</v>
      </c>
      <c r="D1007" s="16">
        <v>201000</v>
      </c>
      <c r="E1007" s="16">
        <v>212995.7348627043</v>
      </c>
      <c r="F1007" s="16">
        <v>-11995.734862704296</v>
      </c>
      <c r="G1007" s="16">
        <v>-0.28224393211009235</v>
      </c>
      <c r="H1007" s="16">
        <v>1391.3563260825115</v>
      </c>
      <c r="I1007" s="16">
        <v>210266.45933192121</v>
      </c>
      <c r="J1007" s="16">
        <v>215725.01039348738</v>
      </c>
      <c r="K1007" s="16">
        <v>42524.0711169571</v>
      </c>
      <c r="L1007" s="16">
        <v>129580.79320245581</v>
      </c>
      <c r="M1007" s="16">
        <v>296410.6765229528</v>
      </c>
    </row>
    <row r="1008" spans="2:13" x14ac:dyDescent="0.35">
      <c r="B1008" s="10" t="s">
        <v>907</v>
      </c>
      <c r="C1008" s="23">
        <v>1</v>
      </c>
      <c r="D1008" s="16">
        <v>141000</v>
      </c>
      <c r="E1008" s="16">
        <v>75568.483309829448</v>
      </c>
      <c r="F1008" s="16">
        <v>65431.516690170552</v>
      </c>
      <c r="G1008" s="16">
        <v>1.5395179008147537</v>
      </c>
      <c r="H1008" s="16">
        <v>2076.1019813197213</v>
      </c>
      <c r="I1008" s="16">
        <v>71496.015149944025</v>
      </c>
      <c r="J1008" s="16">
        <v>79640.95146971487</v>
      </c>
      <c r="K1008" s="16">
        <v>42551.979406024519</v>
      </c>
      <c r="L1008" s="16">
        <v>-7901.2030689572275</v>
      </c>
      <c r="M1008" s="16">
        <v>159038.16968861612</v>
      </c>
    </row>
    <row r="1009" spans="2:13" x14ac:dyDescent="0.35">
      <c r="B1009" s="10" t="s">
        <v>908</v>
      </c>
      <c r="C1009" s="23">
        <v>1</v>
      </c>
      <c r="D1009" s="16">
        <v>415298</v>
      </c>
      <c r="E1009" s="16">
        <v>310032.53847756173</v>
      </c>
      <c r="F1009" s="16">
        <v>105265.46152243827</v>
      </c>
      <c r="G1009" s="16">
        <v>2.4767584575288555</v>
      </c>
      <c r="H1009" s="16">
        <v>2588.3538569559187</v>
      </c>
      <c r="I1009" s="16">
        <v>304955.24036609376</v>
      </c>
      <c r="J1009" s="16">
        <v>315109.8365890297</v>
      </c>
      <c r="K1009" s="16">
        <v>42580.046120485989</v>
      </c>
      <c r="L1009" s="16">
        <v>226507.79661401303</v>
      </c>
      <c r="M1009" s="16">
        <v>393557.28034111043</v>
      </c>
    </row>
    <row r="1010" spans="2:13" x14ac:dyDescent="0.35">
      <c r="B1010" s="10" t="s">
        <v>909</v>
      </c>
      <c r="C1010" s="23">
        <v>1</v>
      </c>
      <c r="D1010" s="16">
        <v>192000</v>
      </c>
      <c r="E1010" s="16">
        <v>238804.08323155687</v>
      </c>
      <c r="F1010" s="16">
        <v>-46804.08323155687</v>
      </c>
      <c r="G1010" s="16">
        <v>-1.1012387853914749</v>
      </c>
      <c r="H1010" s="16">
        <v>1549.1170563965929</v>
      </c>
      <c r="I1010" s="16">
        <v>235765.34527702717</v>
      </c>
      <c r="J1010" s="16">
        <v>241842.82118608657</v>
      </c>
      <c r="K1010" s="16">
        <v>42529.525221759934</v>
      </c>
      <c r="L1010" s="16">
        <v>155378.44283475785</v>
      </c>
      <c r="M1010" s="16">
        <v>322229.72362835589</v>
      </c>
    </row>
    <row r="1011" spans="2:13" x14ac:dyDescent="0.35">
      <c r="B1011" s="10" t="s">
        <v>910</v>
      </c>
      <c r="C1011" s="23">
        <v>1</v>
      </c>
      <c r="D1011" s="16">
        <v>228500</v>
      </c>
      <c r="E1011" s="16">
        <v>236569.59419529256</v>
      </c>
      <c r="F1011" s="16">
        <v>-8069.5941952925641</v>
      </c>
      <c r="G1011" s="16">
        <v>-0.18986698374714608</v>
      </c>
      <c r="H1011" s="16">
        <v>1497.6194568078374</v>
      </c>
      <c r="I1011" s="16">
        <v>233631.87359758001</v>
      </c>
      <c r="J1011" s="16">
        <v>239507.31479300512</v>
      </c>
      <c r="K1011" s="16">
        <v>42527.680585370566</v>
      </c>
      <c r="L1011" s="16">
        <v>153147.57222525188</v>
      </c>
      <c r="M1011" s="16">
        <v>319991.61616533325</v>
      </c>
    </row>
    <row r="1012" spans="2:13" x14ac:dyDescent="0.35">
      <c r="B1012" s="10" t="s">
        <v>911</v>
      </c>
      <c r="C1012" s="23">
        <v>1</v>
      </c>
      <c r="D1012" s="16">
        <v>185000</v>
      </c>
      <c r="E1012" s="16">
        <v>163499.74410190992</v>
      </c>
      <c r="F1012" s="16">
        <v>21500.255898090079</v>
      </c>
      <c r="G1012" s="16">
        <v>0.50587286527289244</v>
      </c>
      <c r="H1012" s="16">
        <v>1270.0073640837502</v>
      </c>
      <c r="I1012" s="16">
        <v>161008.50590668246</v>
      </c>
      <c r="J1012" s="16">
        <v>165990.98229713738</v>
      </c>
      <c r="K1012" s="16">
        <v>42520.273642566346</v>
      </c>
      <c r="L1012" s="16">
        <v>80092.251542757367</v>
      </c>
      <c r="M1012" s="16">
        <v>246907.23666106246</v>
      </c>
    </row>
    <row r="1013" spans="2:13" x14ac:dyDescent="0.35">
      <c r="B1013" s="10" t="s">
        <v>912</v>
      </c>
      <c r="C1013" s="23">
        <v>1</v>
      </c>
      <c r="D1013" s="16">
        <v>207500</v>
      </c>
      <c r="E1013" s="16">
        <v>199253.62728967887</v>
      </c>
      <c r="F1013" s="16">
        <v>8246.3727103211277</v>
      </c>
      <c r="G1013" s="16">
        <v>0.19402635070259383</v>
      </c>
      <c r="H1013" s="16">
        <v>1700.9842051008366</v>
      </c>
      <c r="I1013" s="16">
        <v>195916.98772280282</v>
      </c>
      <c r="J1013" s="16">
        <v>202590.26685655492</v>
      </c>
      <c r="K1013" s="16">
        <v>42535.327660662231</v>
      </c>
      <c r="L1013" s="16">
        <v>115816.60486642261</v>
      </c>
      <c r="M1013" s="16">
        <v>282690.64971293515</v>
      </c>
    </row>
    <row r="1014" spans="2:13" x14ac:dyDescent="0.35">
      <c r="B1014" s="10" t="s">
        <v>913</v>
      </c>
      <c r="C1014" s="23">
        <v>1</v>
      </c>
      <c r="D1014" s="16">
        <v>244600</v>
      </c>
      <c r="E1014" s="16">
        <v>240705.45751992177</v>
      </c>
      <c r="F1014" s="16">
        <v>3894.5424800782348</v>
      </c>
      <c r="G1014" s="16">
        <v>9.1633484394908343E-2</v>
      </c>
      <c r="H1014" s="16">
        <v>2267.3254828626132</v>
      </c>
      <c r="I1014" s="16">
        <v>236257.88658162649</v>
      </c>
      <c r="J1014" s="16">
        <v>245153.02845821704</v>
      </c>
      <c r="K1014" s="16">
        <v>42561.737708640772</v>
      </c>
      <c r="L1014" s="16">
        <v>157216.62931811443</v>
      </c>
      <c r="M1014" s="16">
        <v>324194.2857217291</v>
      </c>
    </row>
    <row r="1015" spans="2:13" x14ac:dyDescent="0.35">
      <c r="B1015" s="10" t="s">
        <v>914</v>
      </c>
      <c r="C1015" s="23">
        <v>1</v>
      </c>
      <c r="D1015" s="16">
        <v>179200</v>
      </c>
      <c r="E1015" s="16">
        <v>180984.620810678</v>
      </c>
      <c r="F1015" s="16">
        <v>-1784.6208106779959</v>
      </c>
      <c r="G1015" s="16">
        <v>-4.1989790596097379E-2</v>
      </c>
      <c r="H1015" s="16">
        <v>1135.7909111524675</v>
      </c>
      <c r="I1015" s="16">
        <v>178756.66073763024</v>
      </c>
      <c r="J1015" s="16">
        <v>183212.58088372575</v>
      </c>
      <c r="K1015" s="16">
        <v>42516.476487683598</v>
      </c>
      <c r="L1015" s="16">
        <v>97584.576725876555</v>
      </c>
      <c r="M1015" s="16">
        <v>264384.66489547945</v>
      </c>
    </row>
    <row r="1016" spans="2:13" x14ac:dyDescent="0.35">
      <c r="B1016" s="10" t="s">
        <v>915</v>
      </c>
      <c r="C1016" s="23">
        <v>1</v>
      </c>
      <c r="D1016" s="16">
        <v>164700</v>
      </c>
      <c r="E1016" s="16">
        <v>195678.444831656</v>
      </c>
      <c r="F1016" s="16">
        <v>-30978.444831656001</v>
      </c>
      <c r="G1016" s="16">
        <v>-0.72888223856350265</v>
      </c>
      <c r="H1016" s="16">
        <v>1810.9811035547712</v>
      </c>
      <c r="I1016" s="16">
        <v>192126.03606332914</v>
      </c>
      <c r="J1016" s="16">
        <v>199230.85359998286</v>
      </c>
      <c r="K1016" s="16">
        <v>42539.868411777294</v>
      </c>
      <c r="L1016" s="16">
        <v>112232.51530050983</v>
      </c>
      <c r="M1016" s="16">
        <v>279124.37436280219</v>
      </c>
    </row>
    <row r="1017" spans="2:13" x14ac:dyDescent="0.35">
      <c r="B1017" s="10" t="s">
        <v>916</v>
      </c>
      <c r="C1017" s="23">
        <v>1</v>
      </c>
      <c r="D1017" s="16">
        <v>159000</v>
      </c>
      <c r="E1017" s="16">
        <v>189866.71472982859</v>
      </c>
      <c r="F1017" s="16">
        <v>-30866.714729828585</v>
      </c>
      <c r="G1017" s="16">
        <v>-0.72625337558547243</v>
      </c>
      <c r="H1017" s="16">
        <v>1282.5745439576272</v>
      </c>
      <c r="I1017" s="16">
        <v>187350.82483619882</v>
      </c>
      <c r="J1017" s="16">
        <v>192382.60462345835</v>
      </c>
      <c r="K1017" s="16">
        <v>42520.650858079578</v>
      </c>
      <c r="L1017" s="16">
        <v>106458.48222717573</v>
      </c>
      <c r="M1017" s="16">
        <v>273274.94723248144</v>
      </c>
    </row>
    <row r="1018" spans="2:13" x14ac:dyDescent="0.35">
      <c r="B1018" s="10" t="s">
        <v>369</v>
      </c>
      <c r="C1018" s="23">
        <v>1</v>
      </c>
      <c r="D1018" s="16">
        <v>88000</v>
      </c>
      <c r="E1018" s="16">
        <v>75233.309954389799</v>
      </c>
      <c r="F1018" s="16">
        <v>12766.690045610201</v>
      </c>
      <c r="G1018" s="16">
        <v>0.30038349794699215</v>
      </c>
      <c r="H1018" s="16">
        <v>2079.7253627029431</v>
      </c>
      <c r="I1018" s="16">
        <v>71153.734193121083</v>
      </c>
      <c r="J1018" s="16">
        <v>79312.885715658515</v>
      </c>
      <c r="K1018" s="16">
        <v>42552.156343928866</v>
      </c>
      <c r="L1018" s="16">
        <v>-8236.7235046406422</v>
      </c>
      <c r="M1018" s="16">
        <v>158703.34341342025</v>
      </c>
    </row>
    <row r="1019" spans="2:13" x14ac:dyDescent="0.35">
      <c r="B1019" s="10" t="s">
        <v>370</v>
      </c>
      <c r="C1019" s="23">
        <v>1</v>
      </c>
      <c r="D1019" s="16">
        <v>122000</v>
      </c>
      <c r="E1019" s="16">
        <v>110428.57088309269</v>
      </c>
      <c r="F1019" s="16">
        <v>11571.429116907311</v>
      </c>
      <c r="G1019" s="16">
        <v>0.27226057356796735</v>
      </c>
      <c r="H1019" s="16">
        <v>1718.9700633735301</v>
      </c>
      <c r="I1019" s="16">
        <v>107056.65037346777</v>
      </c>
      <c r="J1019" s="16">
        <v>113800.49139271761</v>
      </c>
      <c r="K1019" s="16">
        <v>42536.050710105541</v>
      </c>
      <c r="L1019" s="16">
        <v>26990.130130745471</v>
      </c>
      <c r="M1019" s="16">
        <v>193867.01163543991</v>
      </c>
    </row>
    <row r="1020" spans="2:13" x14ac:dyDescent="0.35">
      <c r="B1020" s="10" t="s">
        <v>917</v>
      </c>
      <c r="C1020" s="23">
        <v>1</v>
      </c>
      <c r="D1020" s="16">
        <v>153575</v>
      </c>
      <c r="E1020" s="16">
        <v>170985.28237339528</v>
      </c>
      <c r="F1020" s="16">
        <v>-17410.282373395283</v>
      </c>
      <c r="G1020" s="16">
        <v>-0.40964114432805371</v>
      </c>
      <c r="H1020" s="16">
        <v>1144.0292777107429</v>
      </c>
      <c r="I1020" s="16">
        <v>168741.16197402449</v>
      </c>
      <c r="J1020" s="16">
        <v>173229.40277276607</v>
      </c>
      <c r="K1020" s="16">
        <v>42516.69736611905</v>
      </c>
      <c r="L1020" s="16">
        <v>87584.805014889716</v>
      </c>
      <c r="M1020" s="16">
        <v>254385.75973190085</v>
      </c>
    </row>
    <row r="1021" spans="2:13" x14ac:dyDescent="0.35">
      <c r="B1021" s="10" t="s">
        <v>918</v>
      </c>
      <c r="C1021" s="23">
        <v>1</v>
      </c>
      <c r="D1021" s="16">
        <v>233230</v>
      </c>
      <c r="E1021" s="16">
        <v>265899.32140380167</v>
      </c>
      <c r="F1021" s="16">
        <v>-32669.321403801674</v>
      </c>
      <c r="G1021" s="16">
        <v>-0.76866634999122396</v>
      </c>
      <c r="H1021" s="16">
        <v>1892.0638511977725</v>
      </c>
      <c r="I1021" s="16">
        <v>262187.86124442407</v>
      </c>
      <c r="J1021" s="16">
        <v>269610.78156317928</v>
      </c>
      <c r="K1021" s="16">
        <v>42543.397343781849</v>
      </c>
      <c r="L1021" s="16">
        <v>182446.46954255985</v>
      </c>
      <c r="M1021" s="16">
        <v>349352.17326504353</v>
      </c>
    </row>
    <row r="1022" spans="2:13" x14ac:dyDescent="0.35">
      <c r="B1022" s="10" t="s">
        <v>371</v>
      </c>
      <c r="C1022" s="23">
        <v>1</v>
      </c>
      <c r="D1022" s="16">
        <v>135900</v>
      </c>
      <c r="E1022" s="16">
        <v>156012.14722288426</v>
      </c>
      <c r="F1022" s="16">
        <v>-20112.147222884261</v>
      </c>
      <c r="G1022" s="16">
        <v>-0.4732124859655511</v>
      </c>
      <c r="H1022" s="16">
        <v>1846.3272304615384</v>
      </c>
      <c r="I1022" s="16">
        <v>152390.40372163084</v>
      </c>
      <c r="J1022" s="16">
        <v>159633.89072413769</v>
      </c>
      <c r="K1022" s="16">
        <v>42541.387802654477</v>
      </c>
      <c r="L1022" s="16">
        <v>72563.237264463605</v>
      </c>
      <c r="M1022" s="16">
        <v>239461.0571813049</v>
      </c>
    </row>
    <row r="1023" spans="2:13" x14ac:dyDescent="0.35">
      <c r="B1023" s="10" t="s">
        <v>919</v>
      </c>
      <c r="C1023" s="23">
        <v>1</v>
      </c>
      <c r="D1023" s="16">
        <v>131000</v>
      </c>
      <c r="E1023" s="16">
        <v>156012.14722288426</v>
      </c>
      <c r="F1023" s="16">
        <v>-25012.147222884261</v>
      </c>
      <c r="G1023" s="16">
        <v>-0.58850306909099981</v>
      </c>
      <c r="H1023" s="16">
        <v>1846.3272304615384</v>
      </c>
      <c r="I1023" s="16">
        <v>152390.40372163084</v>
      </c>
      <c r="J1023" s="16">
        <v>159633.89072413769</v>
      </c>
      <c r="K1023" s="16">
        <v>42541.387802654477</v>
      </c>
      <c r="L1023" s="16">
        <v>72563.237264463605</v>
      </c>
      <c r="M1023" s="16">
        <v>239461.0571813049</v>
      </c>
    </row>
    <row r="1024" spans="2:13" x14ac:dyDescent="0.35">
      <c r="B1024" s="10" t="s">
        <v>372</v>
      </c>
      <c r="C1024" s="23">
        <v>1</v>
      </c>
      <c r="D1024" s="16">
        <v>235000</v>
      </c>
      <c r="E1024" s="16">
        <v>252266.87967504922</v>
      </c>
      <c r="F1024" s="16">
        <v>-17266.879675049218</v>
      </c>
      <c r="G1024" s="16">
        <v>-0.40626706663130258</v>
      </c>
      <c r="H1024" s="16">
        <v>1952.7973233819239</v>
      </c>
      <c r="I1024" s="16">
        <v>248436.28513116896</v>
      </c>
      <c r="J1024" s="16">
        <v>256097.47421892948</v>
      </c>
      <c r="K1024" s="16">
        <v>42546.141650214333</v>
      </c>
      <c r="L1024" s="16">
        <v>168808.64460013685</v>
      </c>
      <c r="M1024" s="16">
        <v>335725.11474996159</v>
      </c>
    </row>
    <row r="1025" spans="2:13" x14ac:dyDescent="0.35">
      <c r="B1025" s="10" t="s">
        <v>920</v>
      </c>
      <c r="C1025" s="23">
        <v>1</v>
      </c>
      <c r="D1025" s="16">
        <v>167000</v>
      </c>
      <c r="E1025" s="16">
        <v>184839.11439823391</v>
      </c>
      <c r="F1025" s="16">
        <v>-17839.114398233913</v>
      </c>
      <c r="G1025" s="16">
        <v>-0.41973100028856652</v>
      </c>
      <c r="H1025" s="16">
        <v>1183.6897009757852</v>
      </c>
      <c r="I1025" s="16">
        <v>182517.19637022651</v>
      </c>
      <c r="J1025" s="16">
        <v>187161.03242624132</v>
      </c>
      <c r="K1025" s="16">
        <v>42517.783023601914</v>
      </c>
      <c r="L1025" s="16">
        <v>101436.50742106256</v>
      </c>
      <c r="M1025" s="16">
        <v>268241.72137540526</v>
      </c>
    </row>
    <row r="1026" spans="2:13" x14ac:dyDescent="0.35">
      <c r="B1026" s="10" t="s">
        <v>921</v>
      </c>
      <c r="C1026" s="23">
        <v>1</v>
      </c>
      <c r="D1026" s="16">
        <v>142500</v>
      </c>
      <c r="E1026" s="16">
        <v>149031.42759209863</v>
      </c>
      <c r="F1026" s="16">
        <v>-6531.4275920986256</v>
      </c>
      <c r="G1026" s="16">
        <v>-0.15367593790503997</v>
      </c>
      <c r="H1026" s="16">
        <v>1704.3021818084842</v>
      </c>
      <c r="I1026" s="16">
        <v>145688.27950366691</v>
      </c>
      <c r="J1026" s="16">
        <v>152374.57568053034</v>
      </c>
      <c r="K1026" s="16">
        <v>42535.460475476371</v>
      </c>
      <c r="L1026" s="16">
        <v>65594.14464016573</v>
      </c>
      <c r="M1026" s="16">
        <v>232468.71054403152</v>
      </c>
    </row>
    <row r="1027" spans="2:13" x14ac:dyDescent="0.35">
      <c r="B1027" s="10" t="s">
        <v>922</v>
      </c>
      <c r="C1027" s="23">
        <v>1</v>
      </c>
      <c r="D1027" s="16">
        <v>152000</v>
      </c>
      <c r="E1027" s="16">
        <v>147185.9155296403</v>
      </c>
      <c r="F1027" s="16">
        <v>4814.0844703596958</v>
      </c>
      <c r="G1027" s="16">
        <v>0.11326910322508903</v>
      </c>
      <c r="H1027" s="16">
        <v>1613.0802103819451</v>
      </c>
      <c r="I1027" s="16">
        <v>144021.70786776723</v>
      </c>
      <c r="J1027" s="16">
        <v>150350.12319151338</v>
      </c>
      <c r="K1027" s="16">
        <v>42531.903081087512</v>
      </c>
      <c r="L1027" s="16">
        <v>63755.610739431228</v>
      </c>
      <c r="M1027" s="16">
        <v>230616.22031984938</v>
      </c>
    </row>
    <row r="1028" spans="2:13" x14ac:dyDescent="0.35">
      <c r="B1028" s="10" t="s">
        <v>923</v>
      </c>
      <c r="C1028" s="23">
        <v>1</v>
      </c>
      <c r="D1028" s="16">
        <v>239000</v>
      </c>
      <c r="E1028" s="16">
        <v>234782.00296628114</v>
      </c>
      <c r="F1028" s="16">
        <v>4217.997033718857</v>
      </c>
      <c r="G1028" s="16">
        <v>9.924394645691019E-2</v>
      </c>
      <c r="H1028" s="16">
        <v>1460.574531055493</v>
      </c>
      <c r="I1028" s="16">
        <v>231916.94945427496</v>
      </c>
      <c r="J1028" s="16">
        <v>237647.05647828733</v>
      </c>
      <c r="K1028" s="16">
        <v>42526.392157043643</v>
      </c>
      <c r="L1028" s="16">
        <v>151362.5083688767</v>
      </c>
      <c r="M1028" s="16">
        <v>318201.49756368558</v>
      </c>
    </row>
    <row r="1029" spans="2:13" x14ac:dyDescent="0.35">
      <c r="B1029" s="10" t="s">
        <v>924</v>
      </c>
      <c r="C1029" s="23">
        <v>1</v>
      </c>
      <c r="D1029" s="16">
        <v>175000</v>
      </c>
      <c r="E1029" s="16">
        <v>190369.47476298804</v>
      </c>
      <c r="F1029" s="16">
        <v>-15369.474762988044</v>
      </c>
      <c r="G1029" s="16">
        <v>-0.36162361382791003</v>
      </c>
      <c r="H1029" s="16">
        <v>1294.4291809540728</v>
      </c>
      <c r="I1029" s="16">
        <v>187830.33089043558</v>
      </c>
      <c r="J1029" s="16">
        <v>192908.61863554051</v>
      </c>
      <c r="K1029" s="16">
        <v>42521.010087231007</v>
      </c>
      <c r="L1029" s="16">
        <v>106960.53759876535</v>
      </c>
      <c r="M1029" s="16">
        <v>273778.41192721075</v>
      </c>
    </row>
    <row r="1030" spans="2:13" x14ac:dyDescent="0.35">
      <c r="B1030" s="10" t="s">
        <v>925</v>
      </c>
      <c r="C1030" s="23">
        <v>1</v>
      </c>
      <c r="D1030" s="16">
        <v>158500</v>
      </c>
      <c r="E1030" s="16">
        <v>157354.8992521831</v>
      </c>
      <c r="F1030" s="16">
        <v>1145.1007478169049</v>
      </c>
      <c r="G1030" s="16">
        <v>2.6942721010856808E-2</v>
      </c>
      <c r="H1030" s="16">
        <v>1431.1469203015856</v>
      </c>
      <c r="I1030" s="16">
        <v>154547.57075026559</v>
      </c>
      <c r="J1030" s="16">
        <v>160162.2277541006</v>
      </c>
      <c r="K1030" s="16">
        <v>42525.391631840197</v>
      </c>
      <c r="L1030" s="16">
        <v>73937.367278518184</v>
      </c>
      <c r="M1030" s="16">
        <v>240772.43122584801</v>
      </c>
    </row>
    <row r="1031" spans="2:13" x14ac:dyDescent="0.35">
      <c r="B1031" s="10" t="s">
        <v>926</v>
      </c>
      <c r="C1031" s="23">
        <v>1</v>
      </c>
      <c r="D1031" s="16">
        <v>157000</v>
      </c>
      <c r="E1031" s="16">
        <v>134784.50137837348</v>
      </c>
      <c r="F1031" s="16">
        <v>22215.498621626524</v>
      </c>
      <c r="G1031" s="16">
        <v>0.5227015898999845</v>
      </c>
      <c r="H1031" s="16">
        <v>1432.3721206470959</v>
      </c>
      <c r="I1031" s="16">
        <v>131974.76953141729</v>
      </c>
      <c r="J1031" s="16">
        <v>137594.23322532966</v>
      </c>
      <c r="K1031" s="16">
        <v>42525.432882287074</v>
      </c>
      <c r="L1031" s="16">
        <v>51366.888488099939</v>
      </c>
      <c r="M1031" s="16">
        <v>218202.11426864701</v>
      </c>
    </row>
    <row r="1032" spans="2:13" x14ac:dyDescent="0.35">
      <c r="B1032" s="10" t="s">
        <v>927</v>
      </c>
      <c r="C1032" s="23">
        <v>1</v>
      </c>
      <c r="D1032" s="16">
        <v>267000</v>
      </c>
      <c r="E1032" s="16">
        <v>295673.8878120234</v>
      </c>
      <c r="F1032" s="16">
        <v>-28673.8878120234</v>
      </c>
      <c r="G1032" s="16">
        <v>-0.67465902986160708</v>
      </c>
      <c r="H1032" s="16">
        <v>2315.6660680937957</v>
      </c>
      <c r="I1032" s="16">
        <v>291131.49229576637</v>
      </c>
      <c r="J1032" s="16">
        <v>300216.28332828043</v>
      </c>
      <c r="K1032" s="16">
        <v>42564.340254170704</v>
      </c>
      <c r="L1032" s="16">
        <v>212179.95447381109</v>
      </c>
      <c r="M1032" s="16">
        <v>379167.82115023572</v>
      </c>
    </row>
    <row r="1033" spans="2:13" x14ac:dyDescent="0.35">
      <c r="B1033" s="10" t="s">
        <v>928</v>
      </c>
      <c r="C1033" s="23">
        <v>1</v>
      </c>
      <c r="D1033" s="16">
        <v>205000</v>
      </c>
      <c r="E1033" s="16">
        <v>211934.35257047875</v>
      </c>
      <c r="F1033" s="16">
        <v>-6934.3525704787462</v>
      </c>
      <c r="G1033" s="16">
        <v>-0.16315623498937731</v>
      </c>
      <c r="H1033" s="16">
        <v>1407.1235242563248</v>
      </c>
      <c r="I1033" s="16">
        <v>209174.14820618401</v>
      </c>
      <c r="J1033" s="16">
        <v>214694.55693477349</v>
      </c>
      <c r="K1033" s="16">
        <v>42524.589928021771</v>
      </c>
      <c r="L1033" s="16">
        <v>128518.39321381607</v>
      </c>
      <c r="M1033" s="16">
        <v>295350.31192714139</v>
      </c>
    </row>
    <row r="1034" spans="2:13" x14ac:dyDescent="0.35">
      <c r="B1034" s="10" t="s">
        <v>929</v>
      </c>
      <c r="C1034" s="23">
        <v>1</v>
      </c>
      <c r="D1034" s="16">
        <v>149900</v>
      </c>
      <c r="E1034" s="16">
        <v>110093.39752765305</v>
      </c>
      <c r="F1034" s="16">
        <v>39806.602472346945</v>
      </c>
      <c r="G1034" s="16">
        <v>0.93659722679179747</v>
      </c>
      <c r="H1034" s="16">
        <v>1727.8967723230753</v>
      </c>
      <c r="I1034" s="16">
        <v>106703.96644374194</v>
      </c>
      <c r="J1034" s="16">
        <v>113482.82861156417</v>
      </c>
      <c r="K1034" s="16">
        <v>42536.412392087084</v>
      </c>
      <c r="L1034" s="16">
        <v>26654.247302280375</v>
      </c>
      <c r="M1034" s="16">
        <v>193532.54775302572</v>
      </c>
    </row>
    <row r="1035" spans="2:13" x14ac:dyDescent="0.35">
      <c r="B1035" s="10" t="s">
        <v>930</v>
      </c>
      <c r="C1035" s="23">
        <v>1</v>
      </c>
      <c r="D1035" s="16">
        <v>295000</v>
      </c>
      <c r="E1035" s="16">
        <v>320977.41754017625</v>
      </c>
      <c r="F1035" s="16">
        <v>-25977.417540176248</v>
      </c>
      <c r="G1035" s="16">
        <v>-0.61121461557146506</v>
      </c>
      <c r="H1035" s="16">
        <v>4851.9059891838106</v>
      </c>
      <c r="I1035" s="16">
        <v>311459.9502705058</v>
      </c>
      <c r="J1035" s="16">
        <v>330494.8848098467</v>
      </c>
      <c r="K1035" s="16">
        <v>42777.350825662092</v>
      </c>
      <c r="L1035" s="16">
        <v>237065.6440486752</v>
      </c>
      <c r="M1035" s="16">
        <v>404889.1910316773</v>
      </c>
    </row>
    <row r="1036" spans="2:13" x14ac:dyDescent="0.35">
      <c r="B1036" s="10" t="s">
        <v>931</v>
      </c>
      <c r="C1036" s="23">
        <v>1</v>
      </c>
      <c r="D1036" s="16">
        <v>305900</v>
      </c>
      <c r="E1036" s="16">
        <v>270424.16170223686</v>
      </c>
      <c r="F1036" s="16">
        <v>35475.838297763141</v>
      </c>
      <c r="G1036" s="16">
        <v>0.8347000171863751</v>
      </c>
      <c r="H1036" s="16">
        <v>1896.729381088652</v>
      </c>
      <c r="I1036" s="16">
        <v>266703.54966973327</v>
      </c>
      <c r="J1036" s="16">
        <v>274144.77373474045</v>
      </c>
      <c r="K1036" s="16">
        <v>42543.605092645594</v>
      </c>
      <c r="L1036" s="16">
        <v>186970.90232217347</v>
      </c>
      <c r="M1036" s="16">
        <v>353877.42108230025</v>
      </c>
    </row>
    <row r="1037" spans="2:13" x14ac:dyDescent="0.35">
      <c r="B1037" s="10" t="s">
        <v>932</v>
      </c>
      <c r="C1037" s="23">
        <v>1</v>
      </c>
      <c r="D1037" s="16">
        <v>225000</v>
      </c>
      <c r="E1037" s="16">
        <v>251149.63515691709</v>
      </c>
      <c r="F1037" s="16">
        <v>-26149.635156917095</v>
      </c>
      <c r="G1037" s="16">
        <v>-0.61526667056300133</v>
      </c>
      <c r="H1037" s="16">
        <v>1914.5585989388348</v>
      </c>
      <c r="I1037" s="16">
        <v>247394.04944649988</v>
      </c>
      <c r="J1037" s="16">
        <v>254905.22086733431</v>
      </c>
      <c r="K1037" s="16">
        <v>42544.403704396493</v>
      </c>
      <c r="L1037" s="16">
        <v>167694.80922523106</v>
      </c>
      <c r="M1037" s="16">
        <v>334604.46108860313</v>
      </c>
    </row>
    <row r="1038" spans="2:13" x14ac:dyDescent="0.35">
      <c r="B1038" s="10" t="s">
        <v>373</v>
      </c>
      <c r="C1038" s="23">
        <v>1</v>
      </c>
      <c r="D1038" s="16">
        <v>89500</v>
      </c>
      <c r="E1038" s="16">
        <v>171543.90463246137</v>
      </c>
      <c r="F1038" s="16">
        <v>-82043.904632461374</v>
      </c>
      <c r="G1038" s="16">
        <v>-1.9303856340745253</v>
      </c>
      <c r="H1038" s="16">
        <v>1138.4490748971903</v>
      </c>
      <c r="I1038" s="16">
        <v>169310.7303226798</v>
      </c>
      <c r="J1038" s="16">
        <v>173777.07894224295</v>
      </c>
      <c r="K1038" s="16">
        <v>42516.547581265695</v>
      </c>
      <c r="L1038" s="16">
        <v>88143.72109095112</v>
      </c>
      <c r="M1038" s="16">
        <v>254944.08817397163</v>
      </c>
    </row>
    <row r="1039" spans="2:13" x14ac:dyDescent="0.35">
      <c r="B1039" s="10" t="s">
        <v>374</v>
      </c>
      <c r="C1039" s="23">
        <v>1</v>
      </c>
      <c r="D1039" s="16">
        <v>82500</v>
      </c>
      <c r="E1039" s="16">
        <v>75400.896632109623</v>
      </c>
      <c r="F1039" s="16">
        <v>7099.1033678903768</v>
      </c>
      <c r="G1039" s="16">
        <v>0.16703260550039151</v>
      </c>
      <c r="H1039" s="16">
        <v>2077.8994850241206</v>
      </c>
      <c r="I1039" s="16">
        <v>71324.902500634518</v>
      </c>
      <c r="J1039" s="16">
        <v>79476.890763584728</v>
      </c>
      <c r="K1039" s="16">
        <v>42552.067143721222</v>
      </c>
      <c r="L1039" s="16">
        <v>-8068.9618523729587</v>
      </c>
      <c r="M1039" s="16">
        <v>158870.75511659222</v>
      </c>
    </row>
    <row r="1040" spans="2:13" x14ac:dyDescent="0.35">
      <c r="B1040" s="10" t="s">
        <v>933</v>
      </c>
      <c r="C1040" s="23">
        <v>1</v>
      </c>
      <c r="D1040" s="16">
        <v>360000</v>
      </c>
      <c r="E1040" s="16">
        <v>300144.92449209222</v>
      </c>
      <c r="F1040" s="16">
        <v>59855.075507907779</v>
      </c>
      <c r="G1040" s="16">
        <v>1.408311542515194</v>
      </c>
      <c r="H1040" s="16">
        <v>2652.1393600263982</v>
      </c>
      <c r="I1040" s="16">
        <v>294942.50515216141</v>
      </c>
      <c r="J1040" s="16">
        <v>305347.34383202303</v>
      </c>
      <c r="K1040" s="16">
        <v>42583.971105556804</v>
      </c>
      <c r="L1040" s="16">
        <v>216612.4834033259</v>
      </c>
      <c r="M1040" s="16">
        <v>383677.36558085855</v>
      </c>
    </row>
    <row r="1041" spans="2:13" x14ac:dyDescent="0.35">
      <c r="B1041" s="10" t="s">
        <v>375</v>
      </c>
      <c r="C1041" s="23">
        <v>1</v>
      </c>
      <c r="D1041" s="16">
        <v>165600</v>
      </c>
      <c r="E1041" s="16">
        <v>176850.81609358906</v>
      </c>
      <c r="F1041" s="16">
        <v>-11250.816093589063</v>
      </c>
      <c r="G1041" s="16">
        <v>-0.26471696899327879</v>
      </c>
      <c r="H1041" s="16">
        <v>1115.3704110180001</v>
      </c>
      <c r="I1041" s="16">
        <v>174662.91274095044</v>
      </c>
      <c r="J1041" s="16">
        <v>179038.71944622768</v>
      </c>
      <c r="K1041" s="16">
        <v>42515.935872184091</v>
      </c>
      <c r="L1041" s="16">
        <v>93451.832476639538</v>
      </c>
      <c r="M1041" s="16">
        <v>260249.79971053859</v>
      </c>
    </row>
    <row r="1042" spans="2:13" x14ac:dyDescent="0.35">
      <c r="B1042" s="10" t="s">
        <v>934</v>
      </c>
      <c r="C1042" s="23">
        <v>1</v>
      </c>
      <c r="D1042" s="16">
        <v>132000</v>
      </c>
      <c r="E1042" s="16">
        <v>147299.69858899381</v>
      </c>
      <c r="F1042" s="16">
        <v>-15299.698588993808</v>
      </c>
      <c r="G1042" s="16">
        <v>-0.35998187183034713</v>
      </c>
      <c r="H1042" s="16">
        <v>1766.7557101690452</v>
      </c>
      <c r="I1042" s="16">
        <v>143834.04206503756</v>
      </c>
      <c r="J1042" s="16">
        <v>150765.35511295006</v>
      </c>
      <c r="K1042" s="16">
        <v>42538.008623739195</v>
      </c>
      <c r="L1042" s="16">
        <v>63857.417205981707</v>
      </c>
      <c r="M1042" s="16">
        <v>230741.97997200591</v>
      </c>
    </row>
    <row r="1043" spans="2:13" x14ac:dyDescent="0.35">
      <c r="B1043" s="10" t="s">
        <v>935</v>
      </c>
      <c r="C1043" s="23">
        <v>1</v>
      </c>
      <c r="D1043" s="16">
        <v>119900</v>
      </c>
      <c r="E1043" s="16">
        <v>122606.53613073309</v>
      </c>
      <c r="F1043" s="16">
        <v>-2706.5361307330895</v>
      </c>
      <c r="G1043" s="16">
        <v>-6.3681250767819095E-2</v>
      </c>
      <c r="H1043" s="16">
        <v>1474.6577477282394</v>
      </c>
      <c r="I1043" s="16">
        <v>119713.85707238835</v>
      </c>
      <c r="J1043" s="16">
        <v>125499.21518907783</v>
      </c>
      <c r="K1043" s="16">
        <v>42526.878176123275</v>
      </c>
      <c r="L1043" s="16">
        <v>39186.088161459309</v>
      </c>
      <c r="M1043" s="16">
        <v>206026.98410000687</v>
      </c>
    </row>
    <row r="1044" spans="2:13" x14ac:dyDescent="0.35">
      <c r="B1044" s="10" t="s">
        <v>936</v>
      </c>
      <c r="C1044" s="23">
        <v>1</v>
      </c>
      <c r="D1044" s="16">
        <v>375000</v>
      </c>
      <c r="E1044" s="16">
        <v>239586.15439424937</v>
      </c>
      <c r="F1044" s="16">
        <v>135413.84560575063</v>
      </c>
      <c r="G1044" s="16">
        <v>3.1861104537033613</v>
      </c>
      <c r="H1044" s="16">
        <v>1568.4089831543176</v>
      </c>
      <c r="I1044" s="16">
        <v>236509.57352151498</v>
      </c>
      <c r="J1044" s="16">
        <v>242662.73526698377</v>
      </c>
      <c r="K1044" s="16">
        <v>42530.232290364162</v>
      </c>
      <c r="L1044" s="16">
        <v>156159.12701626949</v>
      </c>
      <c r="M1044" s="16">
        <v>323013.18177222926</v>
      </c>
    </row>
    <row r="1045" spans="2:13" x14ac:dyDescent="0.35">
      <c r="B1045" s="10" t="s">
        <v>937</v>
      </c>
      <c r="C1045" s="23">
        <v>1</v>
      </c>
      <c r="D1045" s="16">
        <v>178000</v>
      </c>
      <c r="E1045" s="16">
        <v>217520.57516113948</v>
      </c>
      <c r="F1045" s="16">
        <v>-39520.575161139481</v>
      </c>
      <c r="G1045" s="16">
        <v>-0.92986737873079484</v>
      </c>
      <c r="H1045" s="16">
        <v>1343.0490217178435</v>
      </c>
      <c r="I1045" s="16">
        <v>214886.0589247866</v>
      </c>
      <c r="J1045" s="16">
        <v>220155.09139749236</v>
      </c>
      <c r="K1045" s="16">
        <v>42522.517947654895</v>
      </c>
      <c r="L1045" s="16">
        <v>134108.68018770457</v>
      </c>
      <c r="M1045" s="16">
        <v>300932.4701345744</v>
      </c>
    </row>
    <row r="1046" spans="2:13" x14ac:dyDescent="0.35">
      <c r="B1046" s="10" t="s">
        <v>938</v>
      </c>
      <c r="C1046" s="23">
        <v>1</v>
      </c>
      <c r="D1046" s="16">
        <v>188500</v>
      </c>
      <c r="E1046" s="16">
        <v>205845.36994665855</v>
      </c>
      <c r="F1046" s="16">
        <v>-17345.369946658553</v>
      </c>
      <c r="G1046" s="16">
        <v>-0.40811383993406075</v>
      </c>
      <c r="H1046" s="16">
        <v>1526.3082930957667</v>
      </c>
      <c r="I1046" s="16">
        <v>202851.37351405059</v>
      </c>
      <c r="J1046" s="16">
        <v>208839.36637926652</v>
      </c>
      <c r="K1046" s="16">
        <v>42528.70053198743</v>
      </c>
      <c r="L1046" s="16">
        <v>122421.34725595995</v>
      </c>
      <c r="M1046" s="16">
        <v>289269.39263735717</v>
      </c>
    </row>
    <row r="1047" spans="2:13" x14ac:dyDescent="0.35">
      <c r="B1047" s="10" t="s">
        <v>939</v>
      </c>
      <c r="C1047" s="23">
        <v>1</v>
      </c>
      <c r="D1047" s="16">
        <v>260000</v>
      </c>
      <c r="E1047" s="16">
        <v>257294.48000664389</v>
      </c>
      <c r="F1047" s="16">
        <v>2705.5199933561089</v>
      </c>
      <c r="G1047" s="16">
        <v>6.3657342386037943E-2</v>
      </c>
      <c r="H1047" s="16">
        <v>2132.4527087547108</v>
      </c>
      <c r="I1047" s="16">
        <v>253111.47462588482</v>
      </c>
      <c r="J1047" s="16">
        <v>261477.48538740296</v>
      </c>
      <c r="K1047" s="16">
        <v>42554.765966798252</v>
      </c>
      <c r="L1047" s="16">
        <v>173819.32752834537</v>
      </c>
      <c r="M1047" s="16">
        <v>340769.63248494244</v>
      </c>
    </row>
    <row r="1048" spans="2:13" x14ac:dyDescent="0.35">
      <c r="B1048" s="10" t="s">
        <v>940</v>
      </c>
      <c r="C1048" s="23">
        <v>1</v>
      </c>
      <c r="D1048" s="16">
        <v>270000</v>
      </c>
      <c r="E1048" s="16">
        <v>268133.81044006598</v>
      </c>
      <c r="F1048" s="16">
        <v>1866.1895599340205</v>
      </c>
      <c r="G1048" s="16">
        <v>4.3908996446411781E-2</v>
      </c>
      <c r="H1048" s="16">
        <v>1891.3733709569765</v>
      </c>
      <c r="I1048" s="16">
        <v>264423.70472224324</v>
      </c>
      <c r="J1048" s="16">
        <v>271843.91615788871</v>
      </c>
      <c r="K1048" s="16">
        <v>42543.366641137611</v>
      </c>
      <c r="L1048" s="16">
        <v>184681.01880493163</v>
      </c>
      <c r="M1048" s="16">
        <v>351586.6020752003</v>
      </c>
    </row>
    <row r="1049" spans="2:13" x14ac:dyDescent="0.35">
      <c r="B1049" s="10" t="s">
        <v>941</v>
      </c>
      <c r="C1049" s="23">
        <v>1</v>
      </c>
      <c r="D1049" s="16">
        <v>260000</v>
      </c>
      <c r="E1049" s="16">
        <v>273662.11219727981</v>
      </c>
      <c r="F1049" s="16">
        <v>-13662.112197279814</v>
      </c>
      <c r="G1049" s="16">
        <v>-0.32145160856116228</v>
      </c>
      <c r="H1049" s="16">
        <v>2777.1915905895212</v>
      </c>
      <c r="I1049" s="16">
        <v>268214.39121423452</v>
      </c>
      <c r="J1049" s="16">
        <v>279109.83318032511</v>
      </c>
      <c r="K1049" s="16">
        <v>42591.942255134789</v>
      </c>
      <c r="L1049" s="16">
        <v>190114.03495328312</v>
      </c>
      <c r="M1049" s="16">
        <v>357210.18944127648</v>
      </c>
    </row>
    <row r="1050" spans="2:13" x14ac:dyDescent="0.35">
      <c r="B1050" s="10" t="s">
        <v>376</v>
      </c>
      <c r="C1050" s="23">
        <v>1</v>
      </c>
      <c r="D1050" s="16">
        <v>187500</v>
      </c>
      <c r="E1050" s="16">
        <v>208079.85898292283</v>
      </c>
      <c r="F1050" s="16">
        <v>-20579.858982922829</v>
      </c>
      <c r="G1050" s="16">
        <v>-0.48421713117972998</v>
      </c>
      <c r="H1050" s="16">
        <v>1477.236879642692</v>
      </c>
      <c r="I1050" s="16">
        <v>205182.12071616913</v>
      </c>
      <c r="J1050" s="16">
        <v>210977.59724967653</v>
      </c>
      <c r="K1050" s="16">
        <v>42526.967687956218</v>
      </c>
      <c r="L1050" s="16">
        <v>124659.23542781903</v>
      </c>
      <c r="M1050" s="16">
        <v>291500.48253802664</v>
      </c>
    </row>
    <row r="1051" spans="2:13" x14ac:dyDescent="0.35">
      <c r="B1051" s="10" t="s">
        <v>942</v>
      </c>
      <c r="C1051" s="23">
        <v>1</v>
      </c>
      <c r="D1051" s="16">
        <v>342643</v>
      </c>
      <c r="E1051" s="16">
        <v>336567.09578320023</v>
      </c>
      <c r="F1051" s="16">
        <v>6075.9042167997686</v>
      </c>
      <c r="G1051" s="16">
        <v>0.14295806942228939</v>
      </c>
      <c r="H1051" s="16">
        <v>2818.5637284395352</v>
      </c>
      <c r="I1051" s="16">
        <v>331038.21948330797</v>
      </c>
      <c r="J1051" s="16">
        <v>342095.97208309249</v>
      </c>
      <c r="K1051" s="16">
        <v>42594.659916768564</v>
      </c>
      <c r="L1051" s="16">
        <v>253013.68759179706</v>
      </c>
      <c r="M1051" s="16">
        <v>420120.50397460337</v>
      </c>
    </row>
    <row r="1052" spans="2:13" x14ac:dyDescent="0.35">
      <c r="B1052" s="10" t="s">
        <v>943</v>
      </c>
      <c r="C1052" s="23">
        <v>1</v>
      </c>
      <c r="D1052" s="16">
        <v>354000</v>
      </c>
      <c r="E1052" s="16">
        <v>296567.68342652911</v>
      </c>
      <c r="F1052" s="16">
        <v>57432.316573470889</v>
      </c>
      <c r="G1052" s="16">
        <v>1.3513071975511901</v>
      </c>
      <c r="H1052" s="16">
        <v>2340.205505128145</v>
      </c>
      <c r="I1052" s="16">
        <v>291977.15150999738</v>
      </c>
      <c r="J1052" s="16">
        <v>301158.21534306085</v>
      </c>
      <c r="K1052" s="16">
        <v>42565.682347874179</v>
      </c>
      <c r="L1052" s="16">
        <v>213071.11744602653</v>
      </c>
      <c r="M1052" s="16">
        <v>380064.24940703169</v>
      </c>
    </row>
    <row r="1053" spans="2:13" x14ac:dyDescent="0.35">
      <c r="B1053" s="10" t="s">
        <v>944</v>
      </c>
      <c r="C1053" s="23">
        <v>1</v>
      </c>
      <c r="D1053" s="16">
        <v>301000</v>
      </c>
      <c r="E1053" s="16">
        <v>278354.53917343484</v>
      </c>
      <c r="F1053" s="16">
        <v>22645.460826565162</v>
      </c>
      <c r="G1053" s="16">
        <v>0.53281803751820478</v>
      </c>
      <c r="H1053" s="16">
        <v>2973.0952095788566</v>
      </c>
      <c r="I1053" s="16">
        <v>272522.53492399951</v>
      </c>
      <c r="J1053" s="16">
        <v>284186.54342287016</v>
      </c>
      <c r="K1053" s="16">
        <v>42605.164558526427</v>
      </c>
      <c r="L1053" s="16">
        <v>194780.52514499918</v>
      </c>
      <c r="M1053" s="16">
        <v>361928.55320187053</v>
      </c>
    </row>
    <row r="1054" spans="2:13" x14ac:dyDescent="0.35">
      <c r="B1054" s="10" t="s">
        <v>945</v>
      </c>
      <c r="C1054" s="23">
        <v>1</v>
      </c>
      <c r="D1054" s="16">
        <v>126175</v>
      </c>
      <c r="E1054" s="16">
        <v>59422.241415279663</v>
      </c>
      <c r="F1054" s="16">
        <v>66752.758584720345</v>
      </c>
      <c r="G1054" s="16">
        <v>1.5706049923397369</v>
      </c>
      <c r="H1054" s="16">
        <v>2877.9045272799563</v>
      </c>
      <c r="I1054" s="16">
        <v>53776.962589868825</v>
      </c>
      <c r="J1054" s="16">
        <v>65067.520240690501</v>
      </c>
      <c r="K1054" s="16">
        <v>42598.627752570079</v>
      </c>
      <c r="L1054" s="16">
        <v>-24138.950057056099</v>
      </c>
      <c r="M1054" s="16">
        <v>142983.43288761543</v>
      </c>
    </row>
    <row r="1055" spans="2:13" x14ac:dyDescent="0.35">
      <c r="B1055" s="10" t="s">
        <v>946</v>
      </c>
      <c r="C1055" s="23">
        <v>1</v>
      </c>
      <c r="D1055" s="16">
        <v>242000</v>
      </c>
      <c r="E1055" s="16">
        <v>292208.3711982735</v>
      </c>
      <c r="F1055" s="16">
        <v>-50208.371198273497</v>
      </c>
      <c r="G1055" s="16">
        <v>-1.1813372231077419</v>
      </c>
      <c r="H1055" s="16">
        <v>3568.5520400506384</v>
      </c>
      <c r="I1055" s="16">
        <v>285208.322698362</v>
      </c>
      <c r="J1055" s="16">
        <v>299208.419698185</v>
      </c>
      <c r="K1055" s="16">
        <v>42650.853632681785</v>
      </c>
      <c r="L1055" s="16">
        <v>208544.73377877779</v>
      </c>
      <c r="M1055" s="16">
        <v>375872.00861776923</v>
      </c>
    </row>
    <row r="1056" spans="2:13" x14ac:dyDescent="0.35">
      <c r="B1056" s="10" t="s">
        <v>947</v>
      </c>
      <c r="C1056" s="23">
        <v>1</v>
      </c>
      <c r="D1056" s="16">
        <v>87000</v>
      </c>
      <c r="E1056" s="16">
        <v>105009.93497015178</v>
      </c>
      <c r="F1056" s="16">
        <v>-18009.934970151779</v>
      </c>
      <c r="G1056" s="16">
        <v>-0.42375018464494069</v>
      </c>
      <c r="H1056" s="16">
        <v>1874.3898725459264</v>
      </c>
      <c r="I1056" s="16">
        <v>101333.14397248479</v>
      </c>
      <c r="J1056" s="16">
        <v>108686.72596781877</v>
      </c>
      <c r="K1056" s="16">
        <v>42542.614979902188</v>
      </c>
      <c r="L1056" s="16">
        <v>21558.617788813935</v>
      </c>
      <c r="M1056" s="16">
        <v>188461.25215148961</v>
      </c>
    </row>
    <row r="1057" spans="2:13" x14ac:dyDescent="0.35">
      <c r="B1057" s="10" t="s">
        <v>948</v>
      </c>
      <c r="C1057" s="23">
        <v>1</v>
      </c>
      <c r="D1057" s="16">
        <v>324000</v>
      </c>
      <c r="E1057" s="16">
        <v>254726.8762224802</v>
      </c>
      <c r="F1057" s="16">
        <v>69273.123777519795</v>
      </c>
      <c r="G1057" s="16">
        <v>1.6299058847411518</v>
      </c>
      <c r="H1057" s="16">
        <v>1981.1405587921465</v>
      </c>
      <c r="I1057" s="16">
        <v>250840.68377214117</v>
      </c>
      <c r="J1057" s="16">
        <v>258613.06867281924</v>
      </c>
      <c r="K1057" s="16">
        <v>42547.451978321646</v>
      </c>
      <c r="L1057" s="16">
        <v>171266.07081646461</v>
      </c>
      <c r="M1057" s="16">
        <v>338187.6816284958</v>
      </c>
    </row>
    <row r="1058" spans="2:13" x14ac:dyDescent="0.35">
      <c r="B1058" s="10" t="s">
        <v>949</v>
      </c>
      <c r="C1058" s="23">
        <v>1</v>
      </c>
      <c r="D1058" s="16">
        <v>145250</v>
      </c>
      <c r="E1058" s="16">
        <v>170259.07343660941</v>
      </c>
      <c r="F1058" s="16">
        <v>-25009.073436609411</v>
      </c>
      <c r="G1058" s="16">
        <v>-0.5884307469252793</v>
      </c>
      <c r="H1058" s="16">
        <v>1152.1408169571791</v>
      </c>
      <c r="I1058" s="16">
        <v>167999.04149454657</v>
      </c>
      <c r="J1058" s="16">
        <v>172519.10537867225</v>
      </c>
      <c r="K1058" s="16">
        <v>42516.916402721334</v>
      </c>
      <c r="L1058" s="16">
        <v>86858.166417327709</v>
      </c>
      <c r="M1058" s="16">
        <v>253659.98045589111</v>
      </c>
    </row>
    <row r="1059" spans="2:13" x14ac:dyDescent="0.35">
      <c r="B1059" s="10" t="s">
        <v>377</v>
      </c>
      <c r="C1059" s="23">
        <v>1</v>
      </c>
      <c r="D1059" s="16">
        <v>214500</v>
      </c>
      <c r="E1059" s="16">
        <v>212211.60509247152</v>
      </c>
      <c r="F1059" s="16">
        <v>2288.3949075284763</v>
      </c>
      <c r="G1059" s="16">
        <v>5.3842935369441902E-2</v>
      </c>
      <c r="H1059" s="16">
        <v>2020.9788261423703</v>
      </c>
      <c r="I1059" s="16">
        <v>208247.26615569368</v>
      </c>
      <c r="J1059" s="16">
        <v>216175.94402924937</v>
      </c>
      <c r="K1059" s="16">
        <v>42549.325580432072</v>
      </c>
      <c r="L1059" s="16">
        <v>128747.12444072733</v>
      </c>
      <c r="M1059" s="16">
        <v>295676.0857442157</v>
      </c>
    </row>
    <row r="1060" spans="2:13" x14ac:dyDescent="0.35">
      <c r="B1060" s="10" t="s">
        <v>950</v>
      </c>
      <c r="C1060" s="23">
        <v>1</v>
      </c>
      <c r="D1060" s="16">
        <v>78000</v>
      </c>
      <c r="E1060" s="16">
        <v>126740.34084782202</v>
      </c>
      <c r="F1060" s="16">
        <v>-48740.340847822023</v>
      </c>
      <c r="G1060" s="16">
        <v>-1.1467963914445976</v>
      </c>
      <c r="H1060" s="16">
        <v>1434.9897081193678</v>
      </c>
      <c r="I1060" s="16">
        <v>123925.47435828447</v>
      </c>
      <c r="J1060" s="16">
        <v>129555.20733735958</v>
      </c>
      <c r="K1060" s="16">
        <v>42525.521130214314</v>
      </c>
      <c r="L1060" s="16">
        <v>43322.554850987697</v>
      </c>
      <c r="M1060" s="16">
        <v>210158.12684465636</v>
      </c>
    </row>
    <row r="1061" spans="2:13" x14ac:dyDescent="0.35">
      <c r="B1061" s="10" t="s">
        <v>378</v>
      </c>
      <c r="C1061" s="23">
        <v>1</v>
      </c>
      <c r="D1061" s="16">
        <v>119000</v>
      </c>
      <c r="E1061" s="16">
        <v>156682.49393376356</v>
      </c>
      <c r="F1061" s="16">
        <v>-37682.493933763559</v>
      </c>
      <c r="G1061" s="16">
        <v>-0.88661973453975185</v>
      </c>
      <c r="H1061" s="16">
        <v>1866.6321031971495</v>
      </c>
      <c r="I1061" s="16">
        <v>153020.92052605547</v>
      </c>
      <c r="J1061" s="16">
        <v>160344.06734147164</v>
      </c>
      <c r="K1061" s="16">
        <v>42542.273885425791</v>
      </c>
      <c r="L1061" s="16">
        <v>73231.845841134811</v>
      </c>
      <c r="M1061" s="16">
        <v>240133.14202639231</v>
      </c>
    </row>
    <row r="1062" spans="2:13" x14ac:dyDescent="0.35">
      <c r="B1062" s="10" t="s">
        <v>951</v>
      </c>
      <c r="C1062" s="23">
        <v>1</v>
      </c>
      <c r="D1062" s="16">
        <v>139000</v>
      </c>
      <c r="E1062" s="16">
        <v>119143.07812452342</v>
      </c>
      <c r="F1062" s="16">
        <v>19856.921875476575</v>
      </c>
      <c r="G1062" s="16">
        <v>0.4672073677755455</v>
      </c>
      <c r="H1062" s="16">
        <v>1526.3129879185676</v>
      </c>
      <c r="I1062" s="16">
        <v>116149.07248258156</v>
      </c>
      <c r="J1062" s="16">
        <v>122137.08376646529</v>
      </c>
      <c r="K1062" s="16">
        <v>42528.70070047972</v>
      </c>
      <c r="L1062" s="16">
        <v>35719.055103311446</v>
      </c>
      <c r="M1062" s="16">
        <v>202567.10114573542</v>
      </c>
    </row>
    <row r="1063" spans="2:13" x14ac:dyDescent="0.35">
      <c r="B1063" s="10" t="s">
        <v>952</v>
      </c>
      <c r="C1063" s="23">
        <v>1</v>
      </c>
      <c r="D1063" s="16">
        <v>284000</v>
      </c>
      <c r="E1063" s="16">
        <v>249699.27589088556</v>
      </c>
      <c r="F1063" s="16">
        <v>34300.724109114439</v>
      </c>
      <c r="G1063" s="16">
        <v>0.80705111921733486</v>
      </c>
      <c r="H1063" s="16">
        <v>2064.1393973984691</v>
      </c>
      <c r="I1063" s="16">
        <v>245650.27345790932</v>
      </c>
      <c r="J1063" s="16">
        <v>253748.2783238618</v>
      </c>
      <c r="K1063" s="16">
        <v>42551.3974316448</v>
      </c>
      <c r="L1063" s="16">
        <v>166230.73110926154</v>
      </c>
      <c r="M1063" s="16">
        <v>333167.82067250961</v>
      </c>
    </row>
    <row r="1064" spans="2:13" x14ac:dyDescent="0.35">
      <c r="B1064" s="10" t="s">
        <v>953</v>
      </c>
      <c r="C1064" s="23">
        <v>1</v>
      </c>
      <c r="D1064" s="16">
        <v>207000</v>
      </c>
      <c r="E1064" s="16">
        <v>201711.56522956962</v>
      </c>
      <c r="F1064" s="16">
        <v>5288.43477043038</v>
      </c>
      <c r="G1064" s="16">
        <v>0.12442994459261571</v>
      </c>
      <c r="H1064" s="16">
        <v>1631.1423797869645</v>
      </c>
      <c r="I1064" s="16">
        <v>198511.92693352624</v>
      </c>
      <c r="J1064" s="16">
        <v>204911.203525613</v>
      </c>
      <c r="K1064" s="16">
        <v>42532.59194308563</v>
      </c>
      <c r="L1064" s="16">
        <v>118279.90917213997</v>
      </c>
      <c r="M1064" s="16">
        <v>285143.22128699929</v>
      </c>
    </row>
    <row r="1065" spans="2:13" x14ac:dyDescent="0.35">
      <c r="B1065" s="10" t="s">
        <v>954</v>
      </c>
      <c r="C1065" s="23">
        <v>1</v>
      </c>
      <c r="D1065" s="16">
        <v>192000</v>
      </c>
      <c r="E1065" s="16">
        <v>184503.94104279426</v>
      </c>
      <c r="F1065" s="16">
        <v>7496.0589572057361</v>
      </c>
      <c r="G1065" s="16">
        <v>0.17637245067734536</v>
      </c>
      <c r="H1065" s="16">
        <v>1178.4932338641338</v>
      </c>
      <c r="I1065" s="16">
        <v>182192.21637091602</v>
      </c>
      <c r="J1065" s="16">
        <v>186815.6657146725</v>
      </c>
      <c r="K1065" s="16">
        <v>42517.63867192249</v>
      </c>
      <c r="L1065" s="16">
        <v>101101.61722493953</v>
      </c>
      <c r="M1065" s="16">
        <v>267906.26486064901</v>
      </c>
    </row>
    <row r="1066" spans="2:13" x14ac:dyDescent="0.35">
      <c r="B1066" s="10" t="s">
        <v>379</v>
      </c>
      <c r="C1066" s="23">
        <v>1</v>
      </c>
      <c r="D1066" s="16">
        <v>228950</v>
      </c>
      <c r="E1066" s="16">
        <v>159922.50303634678</v>
      </c>
      <c r="F1066" s="16">
        <v>69027.496963653219</v>
      </c>
      <c r="G1066" s="16">
        <v>1.624126607475453</v>
      </c>
      <c r="H1066" s="16">
        <v>1968.9549297376618</v>
      </c>
      <c r="I1066" s="16">
        <v>156060.21383680133</v>
      </c>
      <c r="J1066" s="16">
        <v>163784.79223589224</v>
      </c>
      <c r="K1066" s="16">
        <v>42546.886319086072</v>
      </c>
      <c r="L1066" s="16">
        <v>76462.807223813099</v>
      </c>
      <c r="M1066" s="16">
        <v>243382.19884888048</v>
      </c>
    </row>
    <row r="1067" spans="2:13" x14ac:dyDescent="0.35">
      <c r="B1067" s="10" t="s">
        <v>955</v>
      </c>
      <c r="C1067" s="23">
        <v>1</v>
      </c>
      <c r="D1067" s="16">
        <v>377426</v>
      </c>
      <c r="E1067" s="16">
        <v>298915.95552214689</v>
      </c>
      <c r="F1067" s="16">
        <v>78510.044477853109</v>
      </c>
      <c r="G1067" s="16">
        <v>1.8472385324605305</v>
      </c>
      <c r="H1067" s="16">
        <v>2665.6457371332563</v>
      </c>
      <c r="I1067" s="16">
        <v>293687.04216062272</v>
      </c>
      <c r="J1067" s="16">
        <v>304144.86888367106</v>
      </c>
      <c r="K1067" s="16">
        <v>42584.814419341928</v>
      </c>
      <c r="L1067" s="16">
        <v>215381.86019453796</v>
      </c>
      <c r="M1067" s="16">
        <v>382450.05084975582</v>
      </c>
    </row>
    <row r="1068" spans="2:13" x14ac:dyDescent="0.35">
      <c r="B1068" s="10" t="s">
        <v>956</v>
      </c>
      <c r="C1068" s="23">
        <v>1</v>
      </c>
      <c r="D1068" s="16">
        <v>214000</v>
      </c>
      <c r="E1068" s="16">
        <v>211655.0414409457</v>
      </c>
      <c r="F1068" s="16">
        <v>2344.9585590542993</v>
      </c>
      <c r="G1068" s="16">
        <v>5.517380401599635E-2</v>
      </c>
      <c r="H1068" s="16">
        <v>1411.5375008817277</v>
      </c>
      <c r="I1068" s="16">
        <v>208886.17864877643</v>
      </c>
      <c r="J1068" s="16">
        <v>214423.90423311497</v>
      </c>
      <c r="K1068" s="16">
        <v>42524.736213764932</v>
      </c>
      <c r="L1068" s="16">
        <v>128238.79513111954</v>
      </c>
      <c r="M1068" s="16">
        <v>295071.28775077185</v>
      </c>
    </row>
    <row r="1069" spans="2:13" x14ac:dyDescent="0.35">
      <c r="B1069" s="10" t="s">
        <v>957</v>
      </c>
      <c r="C1069" s="23">
        <v>1</v>
      </c>
      <c r="D1069" s="16">
        <v>202500</v>
      </c>
      <c r="E1069" s="16">
        <v>216403.33064300733</v>
      </c>
      <c r="F1069" s="16">
        <v>-13903.330643007328</v>
      </c>
      <c r="G1069" s="16">
        <v>-0.32712716269759889</v>
      </c>
      <c r="H1069" s="16">
        <v>1352.020284800077</v>
      </c>
      <c r="I1069" s="16">
        <v>213751.21643527102</v>
      </c>
      <c r="J1069" s="16">
        <v>219055.44485074363</v>
      </c>
      <c r="K1069" s="16">
        <v>42522.802245200233</v>
      </c>
      <c r="L1069" s="16">
        <v>132990.87799335434</v>
      </c>
      <c r="M1069" s="16">
        <v>299815.78329266032</v>
      </c>
    </row>
    <row r="1070" spans="2:13" x14ac:dyDescent="0.35">
      <c r="B1070" s="10" t="s">
        <v>958</v>
      </c>
      <c r="C1070" s="23">
        <v>1</v>
      </c>
      <c r="D1070" s="16">
        <v>155000</v>
      </c>
      <c r="E1070" s="16">
        <v>160874.21948429936</v>
      </c>
      <c r="F1070" s="16">
        <v>-5874.2194842993631</v>
      </c>
      <c r="G1070" s="16">
        <v>-0.13821269178607065</v>
      </c>
      <c r="H1070" s="16">
        <v>1333.5731859075049</v>
      </c>
      <c r="I1070" s="16">
        <v>158258.29098591561</v>
      </c>
      <c r="J1070" s="16">
        <v>163490.14798268312</v>
      </c>
      <c r="K1070" s="16">
        <v>42522.21971365167</v>
      </c>
      <c r="L1070" s="16">
        <v>77462.909524747811</v>
      </c>
      <c r="M1070" s="16">
        <v>244285.52944385092</v>
      </c>
    </row>
    <row r="1071" spans="2:13" x14ac:dyDescent="0.35">
      <c r="B1071" s="10" t="s">
        <v>959</v>
      </c>
      <c r="C1071" s="23">
        <v>1</v>
      </c>
      <c r="D1071" s="16">
        <v>202900</v>
      </c>
      <c r="E1071" s="16">
        <v>265284.83691882901</v>
      </c>
      <c r="F1071" s="16">
        <v>-62384.836918829009</v>
      </c>
      <c r="G1071" s="16">
        <v>-1.4678335156240443</v>
      </c>
      <c r="H1071" s="16">
        <v>1893.2785568010256</v>
      </c>
      <c r="I1071" s="16">
        <v>261570.99400083095</v>
      </c>
      <c r="J1071" s="16">
        <v>268998.6798368271</v>
      </c>
      <c r="K1071" s="16">
        <v>42543.451383585911</v>
      </c>
      <c r="L1071" s="16">
        <v>181831.87905345857</v>
      </c>
      <c r="M1071" s="16">
        <v>348737.79478419945</v>
      </c>
    </row>
    <row r="1072" spans="2:13" x14ac:dyDescent="0.35">
      <c r="B1072" s="10" t="s">
        <v>960</v>
      </c>
      <c r="C1072" s="23">
        <v>1</v>
      </c>
      <c r="D1072" s="16">
        <v>82000</v>
      </c>
      <c r="E1072" s="16">
        <v>74283.65211397747</v>
      </c>
      <c r="F1072" s="16">
        <v>7716.3478860225296</v>
      </c>
      <c r="G1072" s="16">
        <v>0.18155556068946141</v>
      </c>
      <c r="H1072" s="16">
        <v>2090.6043020084894</v>
      </c>
      <c r="I1072" s="16">
        <v>70182.736296038231</v>
      </c>
      <c r="J1072" s="16">
        <v>78384.56793191671</v>
      </c>
      <c r="K1072" s="16">
        <v>42552.689436526474</v>
      </c>
      <c r="L1072" s="16">
        <v>-9187.4270560293808</v>
      </c>
      <c r="M1072" s="16">
        <v>157754.73128398432</v>
      </c>
    </row>
    <row r="1073" spans="2:13" x14ac:dyDescent="0.35">
      <c r="B1073" s="10" t="s">
        <v>380</v>
      </c>
      <c r="C1073" s="23">
        <v>1</v>
      </c>
      <c r="D1073" s="16">
        <v>87500</v>
      </c>
      <c r="E1073" s="16">
        <v>52551.187628766958</v>
      </c>
      <c r="F1073" s="16">
        <v>34948.812371233042</v>
      </c>
      <c r="G1073" s="16">
        <v>0.82229978731048026</v>
      </c>
      <c r="H1073" s="16">
        <v>2792.5894767955024</v>
      </c>
      <c r="I1073" s="16">
        <v>47073.262252166998</v>
      </c>
      <c r="J1073" s="16">
        <v>58029.113005366919</v>
      </c>
      <c r="K1073" s="16">
        <v>42592.949039950312</v>
      </c>
      <c r="L1073" s="16">
        <v>-30998.864517783644</v>
      </c>
      <c r="M1073" s="16">
        <v>136101.23977531755</v>
      </c>
    </row>
    <row r="1074" spans="2:13" x14ac:dyDescent="0.35">
      <c r="B1074" s="10" t="s">
        <v>961</v>
      </c>
      <c r="C1074" s="23">
        <v>1</v>
      </c>
      <c r="D1074" s="16">
        <v>266000</v>
      </c>
      <c r="E1074" s="16">
        <v>285620.74575637432</v>
      </c>
      <c r="F1074" s="16">
        <v>-19620.745756374323</v>
      </c>
      <c r="G1074" s="16">
        <v>-0.46165045298134061</v>
      </c>
      <c r="H1074" s="16">
        <v>2882.8131634473011</v>
      </c>
      <c r="I1074" s="16">
        <v>279965.83818214486</v>
      </c>
      <c r="J1074" s="16">
        <v>291275.65333060379</v>
      </c>
      <c r="K1074" s="16">
        <v>42598.959654776081</v>
      </c>
      <c r="L1074" s="16">
        <v>202058.90322682736</v>
      </c>
      <c r="M1074" s="16">
        <v>369182.58828592126</v>
      </c>
    </row>
    <row r="1075" spans="2:13" x14ac:dyDescent="0.35">
      <c r="B1075" s="10" t="s">
        <v>962</v>
      </c>
      <c r="C1075" s="23">
        <v>1</v>
      </c>
      <c r="D1075" s="16">
        <v>85000</v>
      </c>
      <c r="E1075" s="16">
        <v>122271.36277529344</v>
      </c>
      <c r="F1075" s="16">
        <v>-37271.362775293441</v>
      </c>
      <c r="G1075" s="16">
        <v>-0.87694635678443333</v>
      </c>
      <c r="H1075" s="16">
        <v>1478.9500856017439</v>
      </c>
      <c r="I1075" s="16">
        <v>119370.2638948597</v>
      </c>
      <c r="J1075" s="16">
        <v>125172.46165572718</v>
      </c>
      <c r="K1075" s="16">
        <v>42527.027233156055</v>
      </c>
      <c r="L1075" s="16">
        <v>38850.62241671246</v>
      </c>
      <c r="M1075" s="16">
        <v>205692.10313387442</v>
      </c>
    </row>
    <row r="1076" spans="2:13" x14ac:dyDescent="0.35">
      <c r="B1076" s="10" t="s">
        <v>963</v>
      </c>
      <c r="C1076" s="23">
        <v>1</v>
      </c>
      <c r="D1076" s="16">
        <v>140200</v>
      </c>
      <c r="E1076" s="16">
        <v>181096.34526249123</v>
      </c>
      <c r="F1076" s="16">
        <v>-40896.345262491232</v>
      </c>
      <c r="G1076" s="16">
        <v>-0.9622374475535298</v>
      </c>
      <c r="H1076" s="16">
        <v>1136.8001574974257</v>
      </c>
      <c r="I1076" s="16">
        <v>178866.40545836944</v>
      </c>
      <c r="J1076" s="16">
        <v>183326.28506661303</v>
      </c>
      <c r="K1076" s="16">
        <v>42516.503460797212</v>
      </c>
      <c r="L1076" s="16">
        <v>97696.248267405346</v>
      </c>
      <c r="M1076" s="16">
        <v>264496.44225757709</v>
      </c>
    </row>
    <row r="1077" spans="2:13" x14ac:dyDescent="0.35">
      <c r="B1077" s="10" t="s">
        <v>381</v>
      </c>
      <c r="C1077" s="23">
        <v>1</v>
      </c>
      <c r="D1077" s="16">
        <v>151500</v>
      </c>
      <c r="E1077" s="16">
        <v>146517.6274263013</v>
      </c>
      <c r="F1077" s="16">
        <v>4982.3725736986962</v>
      </c>
      <c r="G1077" s="16">
        <v>0.11722870191223783</v>
      </c>
      <c r="H1077" s="16">
        <v>1795.4618203367527</v>
      </c>
      <c r="I1077" s="16">
        <v>142995.66118311929</v>
      </c>
      <c r="J1077" s="16">
        <v>150039.59366948332</v>
      </c>
      <c r="K1077" s="16">
        <v>42539.210560166517</v>
      </c>
      <c r="L1077" s="16">
        <v>63072.988332601337</v>
      </c>
      <c r="M1077" s="16">
        <v>229962.26652000129</v>
      </c>
    </row>
    <row r="1078" spans="2:13" x14ac:dyDescent="0.35">
      <c r="B1078" s="10" t="s">
        <v>382</v>
      </c>
      <c r="C1078" s="23">
        <v>1</v>
      </c>
      <c r="D1078" s="16">
        <v>157500</v>
      </c>
      <c r="E1078" s="16">
        <v>175565.9848977371</v>
      </c>
      <c r="F1078" s="16">
        <v>-18065.9848977371</v>
      </c>
      <c r="G1078" s="16">
        <v>-0.42506896603993066</v>
      </c>
      <c r="H1078" s="16">
        <v>1115.8817169885326</v>
      </c>
      <c r="I1078" s="16">
        <v>173377.07857062819</v>
      </c>
      <c r="J1078" s="16">
        <v>177754.89122484601</v>
      </c>
      <c r="K1078" s="16">
        <v>42515.949288945725</v>
      </c>
      <c r="L1078" s="16">
        <v>92166.974962555105</v>
      </c>
      <c r="M1078" s="16">
        <v>258964.9948329191</v>
      </c>
    </row>
    <row r="1079" spans="2:13" x14ac:dyDescent="0.35">
      <c r="B1079" s="10" t="s">
        <v>964</v>
      </c>
      <c r="C1079" s="23">
        <v>1</v>
      </c>
      <c r="D1079" s="16">
        <v>154000</v>
      </c>
      <c r="E1079" s="16">
        <v>216682.64177254034</v>
      </c>
      <c r="F1079" s="16">
        <v>-62682.641772540344</v>
      </c>
      <c r="G1079" s="16">
        <v>-1.4748404738366911</v>
      </c>
      <c r="H1079" s="16">
        <v>1349.5909136253817</v>
      </c>
      <c r="I1079" s="16">
        <v>214035.29300351877</v>
      </c>
      <c r="J1079" s="16">
        <v>219329.99054156191</v>
      </c>
      <c r="K1079" s="16">
        <v>42522.725072225032</v>
      </c>
      <c r="L1079" s="16">
        <v>133270.34050489418</v>
      </c>
      <c r="M1079" s="16">
        <v>300094.94304018654</v>
      </c>
    </row>
    <row r="1080" spans="2:13" x14ac:dyDescent="0.35">
      <c r="B1080" s="10" t="s">
        <v>965</v>
      </c>
      <c r="C1080" s="23">
        <v>1</v>
      </c>
      <c r="D1080" s="16">
        <v>437154</v>
      </c>
      <c r="E1080" s="16">
        <v>343940.90960287239</v>
      </c>
      <c r="F1080" s="16">
        <v>93213.090397127613</v>
      </c>
      <c r="G1080" s="16">
        <v>2.1931819483285726</v>
      </c>
      <c r="H1080" s="16">
        <v>2973.9388642176018</v>
      </c>
      <c r="I1080" s="16">
        <v>338107.25044597819</v>
      </c>
      <c r="J1080" s="16">
        <v>349774.56875976658</v>
      </c>
      <c r="K1080" s="16">
        <v>42605.223439174675</v>
      </c>
      <c r="L1080" s="16">
        <v>260366.78007453962</v>
      </c>
      <c r="M1080" s="16">
        <v>427515.03913120518</v>
      </c>
    </row>
    <row r="1081" spans="2:13" x14ac:dyDescent="0.35">
      <c r="B1081" s="10" t="s">
        <v>966</v>
      </c>
      <c r="C1081" s="23">
        <v>1</v>
      </c>
      <c r="D1081" s="16">
        <v>318061</v>
      </c>
      <c r="E1081" s="16">
        <v>295955.25754909671</v>
      </c>
      <c r="F1081" s="16">
        <v>22105.742450903286</v>
      </c>
      <c r="G1081" s="16">
        <v>0.52011917093584192</v>
      </c>
      <c r="H1081" s="16">
        <v>2702.9960055918332</v>
      </c>
      <c r="I1081" s="16">
        <v>290653.07814359717</v>
      </c>
      <c r="J1081" s="16">
        <v>301257.43695459625</v>
      </c>
      <c r="K1081" s="16">
        <v>42587.168717116438</v>
      </c>
      <c r="L1081" s="16">
        <v>212416.5440462672</v>
      </c>
      <c r="M1081" s="16">
        <v>379493.97105192626</v>
      </c>
    </row>
    <row r="1082" spans="2:13" x14ac:dyDescent="0.35">
      <c r="B1082" s="10" t="s">
        <v>383</v>
      </c>
      <c r="C1082" s="23">
        <v>1</v>
      </c>
      <c r="D1082" s="16">
        <v>190000</v>
      </c>
      <c r="E1082" s="16">
        <v>207018.47669069731</v>
      </c>
      <c r="F1082" s="16">
        <v>-17018.476690697309</v>
      </c>
      <c r="G1082" s="16">
        <v>-0.40042246970966316</v>
      </c>
      <c r="H1082" s="16">
        <v>1499.8262764689248</v>
      </c>
      <c r="I1082" s="16">
        <v>204076.42720987339</v>
      </c>
      <c r="J1082" s="16">
        <v>209960.52617152123</v>
      </c>
      <c r="K1082" s="16">
        <v>42527.758356084116</v>
      </c>
      <c r="L1082" s="16">
        <v>123596.30216613013</v>
      </c>
      <c r="M1082" s="16">
        <v>290440.65121526446</v>
      </c>
    </row>
    <row r="1083" spans="2:13" x14ac:dyDescent="0.35">
      <c r="B1083" s="10" t="s">
        <v>967</v>
      </c>
      <c r="C1083" s="23">
        <v>1</v>
      </c>
      <c r="D1083" s="16">
        <v>95000</v>
      </c>
      <c r="E1083" s="16">
        <v>122215.50054938684</v>
      </c>
      <c r="F1083" s="16">
        <v>-27215.500549386838</v>
      </c>
      <c r="G1083" s="16">
        <v>-0.64034508742648533</v>
      </c>
      <c r="H1083" s="16">
        <v>1479.6806228335329</v>
      </c>
      <c r="I1083" s="16">
        <v>119312.9686518649</v>
      </c>
      <c r="J1083" s="16">
        <v>125118.03244690878</v>
      </c>
      <c r="K1083" s="16">
        <v>42527.052645104435</v>
      </c>
      <c r="L1083" s="16">
        <v>38794.710342892999</v>
      </c>
      <c r="M1083" s="16">
        <v>205636.29075588068</v>
      </c>
    </row>
    <row r="1084" spans="2:13" x14ac:dyDescent="0.35">
      <c r="B1084" s="10" t="s">
        <v>968</v>
      </c>
      <c r="C1084" s="23">
        <v>1</v>
      </c>
      <c r="D1084" s="16">
        <v>105900</v>
      </c>
      <c r="E1084" s="16">
        <v>133222.41766052874</v>
      </c>
      <c r="F1084" s="16">
        <v>-27322.417660528736</v>
      </c>
      <c r="G1084" s="16">
        <v>-0.64286070703661558</v>
      </c>
      <c r="H1084" s="16">
        <v>2318.7994880457172</v>
      </c>
      <c r="I1084" s="16">
        <v>128673.87564804919</v>
      </c>
      <c r="J1084" s="16">
        <v>137770.9596730083</v>
      </c>
      <c r="K1084" s="16">
        <v>42564.510839426504</v>
      </c>
      <c r="L1084" s="16">
        <v>49728.149703386793</v>
      </c>
      <c r="M1084" s="16">
        <v>216716.68561767068</v>
      </c>
    </row>
    <row r="1085" spans="2:13" x14ac:dyDescent="0.35">
      <c r="B1085" s="10" t="s">
        <v>969</v>
      </c>
      <c r="C1085" s="23">
        <v>1</v>
      </c>
      <c r="D1085" s="16">
        <v>140000</v>
      </c>
      <c r="E1085" s="16">
        <v>182101.86532881018</v>
      </c>
      <c r="F1085" s="16">
        <v>-42101.865328810178</v>
      </c>
      <c r="G1085" s="16">
        <v>-0.99060175600564015</v>
      </c>
      <c r="H1085" s="16">
        <v>1146.9292322561612</v>
      </c>
      <c r="I1085" s="16">
        <v>179852.05639744163</v>
      </c>
      <c r="J1085" s="16">
        <v>184351.67426017873</v>
      </c>
      <c r="K1085" s="16">
        <v>42516.775496240298</v>
      </c>
      <c r="L1085" s="16">
        <v>98701.234710766323</v>
      </c>
      <c r="M1085" s="16">
        <v>265502.495946854</v>
      </c>
    </row>
    <row r="1086" spans="2:13" x14ac:dyDescent="0.35">
      <c r="B1086" s="10" t="s">
        <v>970</v>
      </c>
      <c r="C1086" s="23">
        <v>1</v>
      </c>
      <c r="D1086" s="16">
        <v>177500</v>
      </c>
      <c r="E1086" s="16">
        <v>160036.28609570028</v>
      </c>
      <c r="F1086" s="16">
        <v>17463.713904299715</v>
      </c>
      <c r="G1086" s="16">
        <v>0.41089831827810624</v>
      </c>
      <c r="H1086" s="16">
        <v>1355.6060365131241</v>
      </c>
      <c r="I1086" s="16">
        <v>157377.13810069725</v>
      </c>
      <c r="J1086" s="16">
        <v>162695.43409070332</v>
      </c>
      <c r="K1086" s="16">
        <v>42522.916405864336</v>
      </c>
      <c r="L1086" s="16">
        <v>76623.609509230184</v>
      </c>
      <c r="M1086" s="16">
        <v>243448.96268217039</v>
      </c>
    </row>
    <row r="1087" spans="2:13" x14ac:dyDescent="0.35">
      <c r="B1087" s="10" t="s">
        <v>384</v>
      </c>
      <c r="C1087" s="23">
        <v>1</v>
      </c>
      <c r="D1087" s="16">
        <v>173000</v>
      </c>
      <c r="E1087" s="16">
        <v>158192.83264078223</v>
      </c>
      <c r="F1087" s="16">
        <v>14807.167359217769</v>
      </c>
      <c r="G1087" s="16">
        <v>0.34839325699598511</v>
      </c>
      <c r="H1087" s="16">
        <v>1406.7596499848707</v>
      </c>
      <c r="I1087" s="16">
        <v>155433.34204989459</v>
      </c>
      <c r="J1087" s="16">
        <v>160952.32323166987</v>
      </c>
      <c r="K1087" s="16">
        <v>42524.57788910692</v>
      </c>
      <c r="L1087" s="16">
        <v>74776.896899576721</v>
      </c>
      <c r="M1087" s="16">
        <v>241608.76838198776</v>
      </c>
    </row>
    <row r="1088" spans="2:13" x14ac:dyDescent="0.35">
      <c r="B1088" s="10" t="s">
        <v>971</v>
      </c>
      <c r="C1088" s="23">
        <v>1</v>
      </c>
      <c r="D1088" s="16">
        <v>134000</v>
      </c>
      <c r="E1088" s="16">
        <v>123947.22955249166</v>
      </c>
      <c r="F1088" s="16">
        <v>10052.770447508345</v>
      </c>
      <c r="G1088" s="16">
        <v>0.23652852386112552</v>
      </c>
      <c r="H1088" s="16">
        <v>1459.0692914220745</v>
      </c>
      <c r="I1088" s="16">
        <v>121085.12870877211</v>
      </c>
      <c r="J1088" s="16">
        <v>126809.3303962112</v>
      </c>
      <c r="K1088" s="16">
        <v>42526.340485998393</v>
      </c>
      <c r="L1088" s="16">
        <v>40527.836312673928</v>
      </c>
      <c r="M1088" s="16">
        <v>207366.62279230938</v>
      </c>
    </row>
    <row r="1089" spans="2:13" x14ac:dyDescent="0.35">
      <c r="B1089" s="10" t="s">
        <v>972</v>
      </c>
      <c r="C1089" s="23">
        <v>1</v>
      </c>
      <c r="D1089" s="16">
        <v>130000</v>
      </c>
      <c r="E1089" s="16">
        <v>135678.29699287919</v>
      </c>
      <c r="F1089" s="16">
        <v>-5678.2969928791863</v>
      </c>
      <c r="G1089" s="16">
        <v>-0.13360289213643331</v>
      </c>
      <c r="H1089" s="16">
        <v>1438.2489209422274</v>
      </c>
      <c r="I1089" s="16">
        <v>132857.03725264064</v>
      </c>
      <c r="J1089" s="16">
        <v>138499.55673311773</v>
      </c>
      <c r="K1089" s="16">
        <v>42525.631234497705</v>
      </c>
      <c r="L1089" s="16">
        <v>52260.295016197808</v>
      </c>
      <c r="M1089" s="16">
        <v>219096.29896956056</v>
      </c>
    </row>
    <row r="1090" spans="2:13" x14ac:dyDescent="0.35">
      <c r="B1090" s="10" t="s">
        <v>973</v>
      </c>
      <c r="C1090" s="23">
        <v>1</v>
      </c>
      <c r="D1090" s="16">
        <v>280000</v>
      </c>
      <c r="E1090" s="16">
        <v>266178.63253333472</v>
      </c>
      <c r="F1090" s="16">
        <v>13821.367466665281</v>
      </c>
      <c r="G1090" s="16">
        <v>0.32519867649447876</v>
      </c>
      <c r="H1090" s="16">
        <v>1891.6576943953585</v>
      </c>
      <c r="I1090" s="16">
        <v>262467.96908850223</v>
      </c>
      <c r="J1090" s="16">
        <v>269889.29597816721</v>
      </c>
      <c r="K1090" s="16">
        <v>42543.379282406102</v>
      </c>
      <c r="L1090" s="16">
        <v>182725.8161011702</v>
      </c>
      <c r="M1090" s="16">
        <v>349631.44896549924</v>
      </c>
    </row>
    <row r="1091" spans="2:13" x14ac:dyDescent="0.35">
      <c r="B1091" s="10" t="s">
        <v>385</v>
      </c>
      <c r="C1091" s="23">
        <v>1</v>
      </c>
      <c r="D1091" s="16">
        <v>156000</v>
      </c>
      <c r="E1091" s="16">
        <v>143947.96503459735</v>
      </c>
      <c r="F1091" s="16">
        <v>12052.03496540265</v>
      </c>
      <c r="G1091" s="16">
        <v>0.28356859979787113</v>
      </c>
      <c r="H1091" s="16">
        <v>1891.7607995626595</v>
      </c>
      <c r="I1091" s="16">
        <v>140237.09933933849</v>
      </c>
      <c r="J1091" s="16">
        <v>147658.83072985621</v>
      </c>
      <c r="K1091" s="16">
        <v>42543.383867020464</v>
      </c>
      <c r="L1091" s="16">
        <v>60495.139609283098</v>
      </c>
      <c r="M1091" s="16">
        <v>227400.7904599116</v>
      </c>
    </row>
    <row r="1092" spans="2:13" x14ac:dyDescent="0.35">
      <c r="B1092" s="10" t="s">
        <v>386</v>
      </c>
      <c r="C1092" s="23">
        <v>1</v>
      </c>
      <c r="D1092" s="16">
        <v>145000</v>
      </c>
      <c r="E1092" s="16">
        <v>144225.21755659013</v>
      </c>
      <c r="F1092" s="16">
        <v>774.78244340987294</v>
      </c>
      <c r="G1092" s="16">
        <v>1.8229616264506983E-2</v>
      </c>
      <c r="H1092" s="16">
        <v>1551.9978983023882</v>
      </c>
      <c r="I1092" s="16">
        <v>141180.82856129241</v>
      </c>
      <c r="J1092" s="16">
        <v>147269.60655188785</v>
      </c>
      <c r="K1092" s="16">
        <v>42529.63025245141</v>
      </c>
      <c r="L1092" s="16">
        <v>60799.371132268978</v>
      </c>
      <c r="M1092" s="16">
        <v>227651.06398091128</v>
      </c>
    </row>
    <row r="1093" spans="2:13" x14ac:dyDescent="0.35">
      <c r="B1093" s="10" t="s">
        <v>974</v>
      </c>
      <c r="C1093" s="23">
        <v>1</v>
      </c>
      <c r="D1093" s="16">
        <v>198500</v>
      </c>
      <c r="E1093" s="16">
        <v>233217.86064089614</v>
      </c>
      <c r="F1093" s="16">
        <v>-34717.860640896135</v>
      </c>
      <c r="G1093" s="16">
        <v>-0.81686579554224081</v>
      </c>
      <c r="H1093" s="16">
        <v>1431.4357848251025</v>
      </c>
      <c r="I1093" s="16">
        <v>230409.96550420579</v>
      </c>
      <c r="J1093" s="16">
        <v>236025.75577758648</v>
      </c>
      <c r="K1093" s="16">
        <v>42525.401354249123</v>
      </c>
      <c r="L1093" s="16">
        <v>149800.30959581706</v>
      </c>
      <c r="M1093" s="16">
        <v>316635.41168597521</v>
      </c>
    </row>
    <row r="1094" spans="2:13" x14ac:dyDescent="0.35">
      <c r="B1094" s="10" t="s">
        <v>975</v>
      </c>
      <c r="C1094" s="23">
        <v>1</v>
      </c>
      <c r="D1094" s="16">
        <v>118000</v>
      </c>
      <c r="E1094" s="16">
        <v>148137.63197759289</v>
      </c>
      <c r="F1094" s="16">
        <v>-30137.631977592886</v>
      </c>
      <c r="G1094" s="16">
        <v>-0.70909901320752122</v>
      </c>
      <c r="H1094" s="16">
        <v>1736.3388292575305</v>
      </c>
      <c r="I1094" s="16">
        <v>144731.64100964004</v>
      </c>
      <c r="J1094" s="16">
        <v>151543.62294554574</v>
      </c>
      <c r="K1094" s="16">
        <v>42536.756158220182</v>
      </c>
      <c r="L1094" s="16">
        <v>64697.807422806683</v>
      </c>
      <c r="M1094" s="16">
        <v>231577.45653237909</v>
      </c>
    </row>
    <row r="1095" spans="2:13" x14ac:dyDescent="0.35">
      <c r="B1095" s="10" t="s">
        <v>387</v>
      </c>
      <c r="C1095" s="23">
        <v>1</v>
      </c>
      <c r="D1095" s="16">
        <v>190000</v>
      </c>
      <c r="E1095" s="16">
        <v>180928.75858477142</v>
      </c>
      <c r="F1095" s="16">
        <v>9071.2414152285783</v>
      </c>
      <c r="G1095" s="16">
        <v>0.21343443110886193</v>
      </c>
      <c r="H1095" s="16">
        <v>1135.2950887935849</v>
      </c>
      <c r="I1095" s="16">
        <v>178701.77111364191</v>
      </c>
      <c r="J1095" s="16">
        <v>183155.74605590093</v>
      </c>
      <c r="K1095" s="16">
        <v>42516.463245106999</v>
      </c>
      <c r="L1095" s="16">
        <v>97528.740476522216</v>
      </c>
      <c r="M1095" s="16">
        <v>264328.7766930206</v>
      </c>
    </row>
    <row r="1096" spans="2:13" x14ac:dyDescent="0.35">
      <c r="B1096" s="10" t="s">
        <v>976</v>
      </c>
      <c r="C1096" s="23">
        <v>1</v>
      </c>
      <c r="D1096" s="16">
        <v>147000</v>
      </c>
      <c r="E1096" s="16">
        <v>135231.39918562636</v>
      </c>
      <c r="F1096" s="16">
        <v>11768.60081437364</v>
      </c>
      <c r="G1096" s="16">
        <v>0.27689976539995254</v>
      </c>
      <c r="H1096" s="16">
        <v>1435.1593377837837</v>
      </c>
      <c r="I1096" s="16">
        <v>132416.19995164103</v>
      </c>
      <c r="J1096" s="16">
        <v>138046.59841961169</v>
      </c>
      <c r="K1096" s="16">
        <v>42525.526854569638</v>
      </c>
      <c r="L1096" s="16">
        <v>51813.601959933818</v>
      </c>
      <c r="M1096" s="16">
        <v>218649.1964113189</v>
      </c>
    </row>
    <row r="1097" spans="2:13" x14ac:dyDescent="0.35">
      <c r="B1097" s="10" t="s">
        <v>388</v>
      </c>
      <c r="C1097" s="23">
        <v>1</v>
      </c>
      <c r="D1097" s="16">
        <v>159000</v>
      </c>
      <c r="E1097" s="16">
        <v>170873.55792158208</v>
      </c>
      <c r="F1097" s="16">
        <v>-11873.557921582076</v>
      </c>
      <c r="G1097" s="16">
        <v>-0.27936926868428336</v>
      </c>
      <c r="H1097" s="16">
        <v>1145.2145222014581</v>
      </c>
      <c r="I1097" s="16">
        <v>168627.11255431784</v>
      </c>
      <c r="J1097" s="16">
        <v>173120.00328884632</v>
      </c>
      <c r="K1097" s="16">
        <v>42516.729274907266</v>
      </c>
      <c r="L1097" s="16">
        <v>87473.01797100484</v>
      </c>
      <c r="M1097" s="16">
        <v>254274.09787215933</v>
      </c>
    </row>
    <row r="1098" spans="2:13" x14ac:dyDescent="0.35">
      <c r="B1098" s="10" t="s">
        <v>977</v>
      </c>
      <c r="C1098" s="23">
        <v>1</v>
      </c>
      <c r="D1098" s="16">
        <v>165000</v>
      </c>
      <c r="E1098" s="16">
        <v>172940.46028012654</v>
      </c>
      <c r="F1098" s="16">
        <v>-7940.4602801265428</v>
      </c>
      <c r="G1098" s="16">
        <v>-0.18682863183270468</v>
      </c>
      <c r="H1098" s="16">
        <v>1127.0651019971417</v>
      </c>
      <c r="I1098" s="16">
        <v>170729.6166976337</v>
      </c>
      <c r="J1098" s="16">
        <v>175151.30386261939</v>
      </c>
      <c r="K1098" s="16">
        <v>42516.244280016494</v>
      </c>
      <c r="L1098" s="16">
        <v>89540.871692376444</v>
      </c>
      <c r="M1098" s="16">
        <v>256340.04886787664</v>
      </c>
    </row>
    <row r="1099" spans="2:13" x14ac:dyDescent="0.35">
      <c r="B1099" s="10" t="s">
        <v>978</v>
      </c>
      <c r="C1099" s="23">
        <v>1</v>
      </c>
      <c r="D1099" s="16">
        <v>132000</v>
      </c>
      <c r="E1099" s="16">
        <v>130985.87001672419</v>
      </c>
      <c r="F1099" s="16">
        <v>1014.1299832758086</v>
      </c>
      <c r="G1099" s="16">
        <v>2.386115043609582E-2</v>
      </c>
      <c r="H1099" s="16">
        <v>1421.0890897776653</v>
      </c>
      <c r="I1099" s="16">
        <v>128198.27088982522</v>
      </c>
      <c r="J1099" s="16">
        <v>133773.46914362317</v>
      </c>
      <c r="K1099" s="16">
        <v>42525.054334297805</v>
      </c>
      <c r="L1099" s="16">
        <v>47568.999683727307</v>
      </c>
      <c r="M1099" s="16">
        <v>214402.74034972108</v>
      </c>
    </row>
    <row r="1100" spans="2:13" x14ac:dyDescent="0.35">
      <c r="B1100" s="10" t="s">
        <v>389</v>
      </c>
      <c r="C1100" s="23">
        <v>1</v>
      </c>
      <c r="D1100" s="16">
        <v>162000</v>
      </c>
      <c r="E1100" s="16">
        <v>132047.25230894971</v>
      </c>
      <c r="F1100" s="16">
        <v>29952.747691050288</v>
      </c>
      <c r="G1100" s="16">
        <v>0.70474892806339284</v>
      </c>
      <c r="H1100" s="16">
        <v>1421.9886083126228</v>
      </c>
      <c r="I1100" s="16">
        <v>129257.88869233597</v>
      </c>
      <c r="J1100" s="16">
        <v>134836.61592556344</v>
      </c>
      <c r="K1100" s="16">
        <v>42525.084403632478</v>
      </c>
      <c r="L1100" s="16">
        <v>48630.322992141271</v>
      </c>
      <c r="M1100" s="16">
        <v>215464.18162575815</v>
      </c>
    </row>
    <row r="1101" spans="2:13" x14ac:dyDescent="0.35">
      <c r="B1101" s="10" t="s">
        <v>390</v>
      </c>
      <c r="C1101" s="23">
        <v>1</v>
      </c>
      <c r="D1101" s="16">
        <v>172400</v>
      </c>
      <c r="E1101" s="16">
        <v>185956.35891636607</v>
      </c>
      <c r="F1101" s="16">
        <v>-13556.358916366065</v>
      </c>
      <c r="G1101" s="16">
        <v>-0.31896337235218769</v>
      </c>
      <c r="H1101" s="16">
        <v>1202.3452596768134</v>
      </c>
      <c r="I1101" s="16">
        <v>183597.84626560003</v>
      </c>
      <c r="J1101" s="16">
        <v>188314.8715671321</v>
      </c>
      <c r="K1101" s="16">
        <v>42518.306481530548</v>
      </c>
      <c r="L1101" s="16">
        <v>102552.72512752237</v>
      </c>
      <c r="M1101" s="16">
        <v>269359.99270520976</v>
      </c>
    </row>
    <row r="1102" spans="2:13" x14ac:dyDescent="0.35">
      <c r="B1102" s="10" t="s">
        <v>979</v>
      </c>
      <c r="C1102" s="23">
        <v>1</v>
      </c>
      <c r="D1102" s="16">
        <v>134432</v>
      </c>
      <c r="E1102" s="16">
        <v>116012.73486621316</v>
      </c>
      <c r="F1102" s="16">
        <v>18419.265133786845</v>
      </c>
      <c r="G1102" s="16">
        <v>0.4333811873503125</v>
      </c>
      <c r="H1102" s="16">
        <v>2479.5630657758752</v>
      </c>
      <c r="I1102" s="16">
        <v>111148.84006400255</v>
      </c>
      <c r="J1102" s="16">
        <v>120876.62966842376</v>
      </c>
      <c r="K1102" s="16">
        <v>42573.571437348961</v>
      </c>
      <c r="L1102" s="16">
        <v>32500.693699045543</v>
      </c>
      <c r="M1102" s="16">
        <v>199524.77603338077</v>
      </c>
    </row>
    <row r="1103" spans="2:13" x14ac:dyDescent="0.35">
      <c r="B1103" s="10" t="s">
        <v>980</v>
      </c>
      <c r="C1103" s="23">
        <v>1</v>
      </c>
      <c r="D1103" s="16">
        <v>125000</v>
      </c>
      <c r="E1103" s="16">
        <v>135010.00888954019</v>
      </c>
      <c r="F1103" s="16">
        <v>-10010.008889540186</v>
      </c>
      <c r="G1103" s="16">
        <v>-0.23552240040122721</v>
      </c>
      <c r="H1103" s="16">
        <v>2245.3828933076702</v>
      </c>
      <c r="I1103" s="16">
        <v>130605.48039237353</v>
      </c>
      <c r="J1103" s="16">
        <v>139414.53738670686</v>
      </c>
      <c r="K1103" s="16">
        <v>42560.574435402705</v>
      </c>
      <c r="L1103" s="16">
        <v>51523.462556959857</v>
      </c>
      <c r="M1103" s="16">
        <v>218496.55522212051</v>
      </c>
    </row>
    <row r="1104" spans="2:13" x14ac:dyDescent="0.35">
      <c r="B1104" s="10" t="s">
        <v>981</v>
      </c>
      <c r="C1104" s="23">
        <v>1</v>
      </c>
      <c r="D1104" s="16">
        <v>123000</v>
      </c>
      <c r="E1104" s="16">
        <v>133834.84353796116</v>
      </c>
      <c r="F1104" s="16">
        <v>-10834.843537961162</v>
      </c>
      <c r="G1104" s="16">
        <v>-0.2549296795029678</v>
      </c>
      <c r="H1104" s="16">
        <v>1427.4610733807012</v>
      </c>
      <c r="I1104" s="16">
        <v>131034.74516941984</v>
      </c>
      <c r="J1104" s="16">
        <v>136634.9419065025</v>
      </c>
      <c r="K1104" s="16">
        <v>42525.267748127262</v>
      </c>
      <c r="L1104" s="16">
        <v>50417.554573782778</v>
      </c>
      <c r="M1104" s="16">
        <v>217252.13250213955</v>
      </c>
    </row>
    <row r="1105" spans="2:13" x14ac:dyDescent="0.35">
      <c r="B1105" s="10" t="s">
        <v>982</v>
      </c>
      <c r="C1105" s="23">
        <v>1</v>
      </c>
      <c r="D1105" s="16">
        <v>219500</v>
      </c>
      <c r="E1105" s="16">
        <v>233553.03399633578</v>
      </c>
      <c r="F1105" s="16">
        <v>-14053.033996335784</v>
      </c>
      <c r="G1105" s="16">
        <v>-0.33064948655496068</v>
      </c>
      <c r="H1105" s="16">
        <v>1437.4120162031309</v>
      </c>
      <c r="I1105" s="16">
        <v>230733.41592299679</v>
      </c>
      <c r="J1105" s="16">
        <v>236372.65206967478</v>
      </c>
      <c r="K1105" s="16">
        <v>42525.60293797397</v>
      </c>
      <c r="L1105" s="16">
        <v>150135.08752593154</v>
      </c>
      <c r="M1105" s="16">
        <v>316970.98046674003</v>
      </c>
    </row>
    <row r="1106" spans="2:13" x14ac:dyDescent="0.35">
      <c r="B1106" s="10" t="s">
        <v>391</v>
      </c>
      <c r="C1106" s="23">
        <v>1</v>
      </c>
      <c r="D1106" s="16">
        <v>61000</v>
      </c>
      <c r="E1106" s="16">
        <v>-20744.169975782395</v>
      </c>
      <c r="F1106" s="16">
        <v>81744.169975782395</v>
      </c>
      <c r="G1106" s="16">
        <v>1.9233332701252548</v>
      </c>
      <c r="H1106" s="16">
        <v>4479.623803969901</v>
      </c>
      <c r="I1106" s="16">
        <v>-29531.370929338424</v>
      </c>
      <c r="J1106" s="16">
        <v>-11956.969022226369</v>
      </c>
      <c r="K1106" s="16">
        <v>42736.726376256163</v>
      </c>
      <c r="L1106" s="16">
        <v>-104576.25481123131</v>
      </c>
      <c r="M1106" s="16">
        <v>63087.914859666518</v>
      </c>
    </row>
    <row r="1107" spans="2:13" x14ac:dyDescent="0.35">
      <c r="B1107" s="10" t="s">
        <v>983</v>
      </c>
      <c r="C1107" s="23">
        <v>1</v>
      </c>
      <c r="D1107" s="16">
        <v>148000</v>
      </c>
      <c r="E1107" s="16">
        <v>111210.64204578519</v>
      </c>
      <c r="F1107" s="16">
        <v>36789.357954214807</v>
      </c>
      <c r="G1107" s="16">
        <v>0.86560541456169182</v>
      </c>
      <c r="H1107" s="16">
        <v>1698.5286896112998</v>
      </c>
      <c r="I1107" s="16">
        <v>107878.81920214201</v>
      </c>
      <c r="J1107" s="16">
        <v>114542.46488942837</v>
      </c>
      <c r="K1107" s="16">
        <v>42535.22953556649</v>
      </c>
      <c r="L1107" s="16">
        <v>27773.81210407929</v>
      </c>
      <c r="M1107" s="16">
        <v>194647.4719874911</v>
      </c>
    </row>
    <row r="1108" spans="2:13" x14ac:dyDescent="0.35">
      <c r="B1108" s="10" t="s">
        <v>984</v>
      </c>
      <c r="C1108" s="23">
        <v>1</v>
      </c>
      <c r="D1108" s="16">
        <v>340000</v>
      </c>
      <c r="E1108" s="16">
        <v>296455.9589747159</v>
      </c>
      <c r="F1108" s="16">
        <v>43544.041025284096</v>
      </c>
      <c r="G1108" s="16">
        <v>1.0245342615190745</v>
      </c>
      <c r="H1108" s="16">
        <v>2337.1107398050276</v>
      </c>
      <c r="I1108" s="16">
        <v>291871.49772973795</v>
      </c>
      <c r="J1108" s="16">
        <v>301040.42021969386</v>
      </c>
      <c r="K1108" s="16">
        <v>42565.512313891013</v>
      </c>
      <c r="L1108" s="16">
        <v>212959.72653177011</v>
      </c>
      <c r="M1108" s="16">
        <v>379952.19141766173</v>
      </c>
    </row>
    <row r="1109" spans="2:13" x14ac:dyDescent="0.35">
      <c r="B1109" s="10" t="s">
        <v>985</v>
      </c>
      <c r="C1109" s="23">
        <v>1</v>
      </c>
      <c r="D1109" s="16">
        <v>394432</v>
      </c>
      <c r="E1109" s="16">
        <v>295229.04861231078</v>
      </c>
      <c r="F1109" s="16">
        <v>99202.951387689216</v>
      </c>
      <c r="G1109" s="16">
        <v>2.334115533316782</v>
      </c>
      <c r="H1109" s="16">
        <v>2713.1725380727048</v>
      </c>
      <c r="I1109" s="16">
        <v>289906.90698680509</v>
      </c>
      <c r="J1109" s="16">
        <v>300551.19023781648</v>
      </c>
      <c r="K1109" s="16">
        <v>42587.81582982681</v>
      </c>
      <c r="L1109" s="16">
        <v>211689.06573739235</v>
      </c>
      <c r="M1109" s="16">
        <v>378769.03148722922</v>
      </c>
    </row>
    <row r="1110" spans="2:13" x14ac:dyDescent="0.35">
      <c r="B1110" s="10" t="s">
        <v>986</v>
      </c>
      <c r="C1110" s="23">
        <v>1</v>
      </c>
      <c r="D1110" s="16">
        <v>179000</v>
      </c>
      <c r="E1110" s="16">
        <v>193553.62163966466</v>
      </c>
      <c r="F1110" s="16">
        <v>-14553.621639664663</v>
      </c>
      <c r="G1110" s="16">
        <v>-0.34242765824981386</v>
      </c>
      <c r="H1110" s="16">
        <v>1376.6057255223577</v>
      </c>
      <c r="I1110" s="16">
        <v>190853.28079111825</v>
      </c>
      <c r="J1110" s="16">
        <v>196253.96248821108</v>
      </c>
      <c r="K1110" s="16">
        <v>42523.591043765766</v>
      </c>
      <c r="L1110" s="16">
        <v>110139.62168786967</v>
      </c>
      <c r="M1110" s="16">
        <v>276967.62159145967</v>
      </c>
    </row>
    <row r="1111" spans="2:13" x14ac:dyDescent="0.35">
      <c r="B1111" s="10" t="s">
        <v>987</v>
      </c>
      <c r="C1111" s="23">
        <v>1</v>
      </c>
      <c r="D1111" s="16">
        <v>127000</v>
      </c>
      <c r="E1111" s="16">
        <v>154615.59157521906</v>
      </c>
      <c r="F1111" s="16">
        <v>-27615.591575219063</v>
      </c>
      <c r="G1111" s="16">
        <v>-0.64975870531861923</v>
      </c>
      <c r="H1111" s="16">
        <v>1805.0640628982808</v>
      </c>
      <c r="I1111" s="16">
        <v>151074.78963540599</v>
      </c>
      <c r="J1111" s="16">
        <v>158156.39351503213</v>
      </c>
      <c r="K1111" s="16">
        <v>42539.616925932256</v>
      </c>
      <c r="L1111" s="16">
        <v>71170.155357072828</v>
      </c>
      <c r="M1111" s="16">
        <v>238061.0277933653</v>
      </c>
    </row>
    <row r="1112" spans="2:13" x14ac:dyDescent="0.35">
      <c r="B1112" s="10" t="s">
        <v>988</v>
      </c>
      <c r="C1112" s="23">
        <v>1</v>
      </c>
      <c r="D1112" s="16">
        <v>187750</v>
      </c>
      <c r="E1112" s="16">
        <v>198527.41835289297</v>
      </c>
      <c r="F1112" s="16">
        <v>-10777.418352892972</v>
      </c>
      <c r="G1112" s="16">
        <v>-0.25357854010039665</v>
      </c>
      <c r="H1112" s="16">
        <v>1722.5650826796211</v>
      </c>
      <c r="I1112" s="16">
        <v>195148.44587675101</v>
      </c>
      <c r="J1112" s="16">
        <v>201906.39082903494</v>
      </c>
      <c r="K1112" s="16">
        <v>42536.196143966168</v>
      </c>
      <c r="L1112" s="16">
        <v>115088.6923184295</v>
      </c>
      <c r="M1112" s="16">
        <v>281966.14438735647</v>
      </c>
    </row>
    <row r="1113" spans="2:13" x14ac:dyDescent="0.35">
      <c r="B1113" s="10" t="s">
        <v>989</v>
      </c>
      <c r="C1113" s="23">
        <v>1</v>
      </c>
      <c r="D1113" s="16">
        <v>213500</v>
      </c>
      <c r="E1113" s="16">
        <v>226235.08240257023</v>
      </c>
      <c r="F1113" s="16">
        <v>-12735.082402570231</v>
      </c>
      <c r="G1113" s="16">
        <v>-0.29963981149856372</v>
      </c>
      <c r="H1113" s="16">
        <v>1343.5276349530932</v>
      </c>
      <c r="I1113" s="16">
        <v>223599.62732160423</v>
      </c>
      <c r="J1113" s="16">
        <v>228870.53748353623</v>
      </c>
      <c r="K1113" s="16">
        <v>42522.533067066666</v>
      </c>
      <c r="L1113" s="16">
        <v>142823.1577709954</v>
      </c>
      <c r="M1113" s="16">
        <v>309647.00703414506</v>
      </c>
    </row>
    <row r="1114" spans="2:13" x14ac:dyDescent="0.35">
      <c r="B1114" s="10" t="s">
        <v>990</v>
      </c>
      <c r="C1114" s="23">
        <v>1</v>
      </c>
      <c r="D1114" s="16">
        <v>76000</v>
      </c>
      <c r="E1114" s="16">
        <v>136797.60011855161</v>
      </c>
      <c r="F1114" s="16">
        <v>-60797.600118551607</v>
      </c>
      <c r="G1114" s="16">
        <v>-1.4304879123052376</v>
      </c>
      <c r="H1114" s="16">
        <v>2172.7449975635354</v>
      </c>
      <c r="I1114" s="16">
        <v>132535.55764580992</v>
      </c>
      <c r="J1114" s="16">
        <v>141059.64259129329</v>
      </c>
      <c r="K1114" s="16">
        <v>42556.804071244973</v>
      </c>
      <c r="L1114" s="16">
        <v>53318.449707810229</v>
      </c>
      <c r="M1114" s="16">
        <v>220276.75052929297</v>
      </c>
    </row>
    <row r="1115" spans="2:13" x14ac:dyDescent="0.35">
      <c r="B1115" s="10" t="s">
        <v>392</v>
      </c>
      <c r="C1115" s="23">
        <v>1</v>
      </c>
      <c r="D1115" s="16">
        <v>240000</v>
      </c>
      <c r="E1115" s="16">
        <v>202100.5422033756</v>
      </c>
      <c r="F1115" s="16">
        <v>37899.457796624396</v>
      </c>
      <c r="G1115" s="16">
        <v>0.89172461010431836</v>
      </c>
      <c r="H1115" s="16">
        <v>1645.1192023232211</v>
      </c>
      <c r="I1115" s="16">
        <v>198873.48706304064</v>
      </c>
      <c r="J1115" s="16">
        <v>205327.59734371057</v>
      </c>
      <c r="K1115" s="16">
        <v>42533.130253059768</v>
      </c>
      <c r="L1115" s="16">
        <v>118667.83020059764</v>
      </c>
      <c r="M1115" s="16">
        <v>285533.25420615356</v>
      </c>
    </row>
    <row r="1116" spans="2:13" x14ac:dyDescent="0.35">
      <c r="B1116" s="10" t="s">
        <v>991</v>
      </c>
      <c r="C1116" s="23">
        <v>1</v>
      </c>
      <c r="D1116" s="16">
        <v>192000</v>
      </c>
      <c r="E1116" s="16">
        <v>229588.87456450693</v>
      </c>
      <c r="F1116" s="16">
        <v>-37588.874564506928</v>
      </c>
      <c r="G1116" s="16">
        <v>-0.88441699338190827</v>
      </c>
      <c r="H1116" s="16">
        <v>2593.0711613120602</v>
      </c>
      <c r="I1116" s="16">
        <v>224502.32301945824</v>
      </c>
      <c r="J1116" s="16">
        <v>234675.42610955561</v>
      </c>
      <c r="K1116" s="16">
        <v>42580.333136103145</v>
      </c>
      <c r="L1116" s="16">
        <v>146063.56969298812</v>
      </c>
      <c r="M1116" s="16">
        <v>313114.17943602573</v>
      </c>
    </row>
    <row r="1117" spans="2:13" x14ac:dyDescent="0.35">
      <c r="B1117" s="10" t="s">
        <v>393</v>
      </c>
      <c r="C1117" s="23">
        <v>1</v>
      </c>
      <c r="D1117" s="16">
        <v>81000</v>
      </c>
      <c r="E1117" s="16">
        <v>126293.44304056917</v>
      </c>
      <c r="F1117" s="16">
        <v>-45293.443040569167</v>
      </c>
      <c r="G1117" s="16">
        <v>-1.0656953999809216</v>
      </c>
      <c r="H1117" s="16">
        <v>1438.0618371600947</v>
      </c>
      <c r="I1117" s="16">
        <v>123472.55028266234</v>
      </c>
      <c r="J1117" s="16">
        <v>129114.33579847599</v>
      </c>
      <c r="K1117" s="16">
        <v>42525.624907594145</v>
      </c>
      <c r="L1117" s="16">
        <v>42875.453474700713</v>
      </c>
      <c r="M1117" s="16">
        <v>209711.43260643762</v>
      </c>
    </row>
    <row r="1118" spans="2:13" x14ac:dyDescent="0.35">
      <c r="B1118" s="10" t="s">
        <v>992</v>
      </c>
      <c r="C1118" s="23">
        <v>1</v>
      </c>
      <c r="D1118" s="16">
        <v>125000</v>
      </c>
      <c r="E1118" s="16">
        <v>155846.61915270472</v>
      </c>
      <c r="F1118" s="16">
        <v>-30846.619152704719</v>
      </c>
      <c r="G1118" s="16">
        <v>-0.72578055297223709</v>
      </c>
      <c r="H1118" s="16">
        <v>1476.6853642475473</v>
      </c>
      <c r="I1118" s="16">
        <v>152949.96273496741</v>
      </c>
      <c r="J1118" s="16">
        <v>158743.27557044203</v>
      </c>
      <c r="K1118" s="16">
        <v>42526.948533828268</v>
      </c>
      <c r="L1118" s="16">
        <v>72426.033170213879</v>
      </c>
      <c r="M1118" s="16">
        <v>239267.20513519557</v>
      </c>
    </row>
    <row r="1119" spans="2:13" x14ac:dyDescent="0.35">
      <c r="B1119" s="10" t="s">
        <v>993</v>
      </c>
      <c r="C1119" s="23">
        <v>1</v>
      </c>
      <c r="D1119" s="16">
        <v>191000</v>
      </c>
      <c r="E1119" s="16">
        <v>208470.89456426908</v>
      </c>
      <c r="F1119" s="16">
        <v>-17470.894564269081</v>
      </c>
      <c r="G1119" s="16">
        <v>-0.41106726980363562</v>
      </c>
      <c r="H1119" s="16">
        <v>1469.255289389758</v>
      </c>
      <c r="I1119" s="16">
        <v>205588.81293310592</v>
      </c>
      <c r="J1119" s="16">
        <v>211352.97619543225</v>
      </c>
      <c r="K1119" s="16">
        <v>42526.691183764757</v>
      </c>
      <c r="L1119" s="16">
        <v>125050.81339799105</v>
      </c>
      <c r="M1119" s="16">
        <v>291890.9757305471</v>
      </c>
    </row>
    <row r="1120" spans="2:13" x14ac:dyDescent="0.35">
      <c r="B1120" s="10" t="s">
        <v>994</v>
      </c>
      <c r="C1120" s="23">
        <v>1</v>
      </c>
      <c r="D1120" s="16">
        <v>426000</v>
      </c>
      <c r="E1120" s="16">
        <v>354668.5155844813</v>
      </c>
      <c r="F1120" s="16">
        <v>71331.484415518702</v>
      </c>
      <c r="G1120" s="16">
        <v>1.678336414993675</v>
      </c>
      <c r="H1120" s="16">
        <v>3333.623817601956</v>
      </c>
      <c r="I1120" s="16">
        <v>348129.30075959599</v>
      </c>
      <c r="J1120" s="16">
        <v>361207.7304093666</v>
      </c>
      <c r="K1120" s="16">
        <v>42631.84021000241</v>
      </c>
      <c r="L1120" s="16">
        <v>271042.17477139941</v>
      </c>
      <c r="M1120" s="16">
        <v>438294.85639756318</v>
      </c>
    </row>
    <row r="1121" spans="2:13" x14ac:dyDescent="0.35">
      <c r="B1121" s="10" t="s">
        <v>995</v>
      </c>
      <c r="C1121" s="23">
        <v>1</v>
      </c>
      <c r="D1121" s="16">
        <v>119000</v>
      </c>
      <c r="E1121" s="16">
        <v>136516.23038147832</v>
      </c>
      <c r="F1121" s="16">
        <v>-17516.230381478323</v>
      </c>
      <c r="G1121" s="16">
        <v>-0.41213396221231363</v>
      </c>
      <c r="H1121" s="16">
        <v>1444.8499628208915</v>
      </c>
      <c r="I1121" s="16">
        <v>133682.02208037197</v>
      </c>
      <c r="J1121" s="16">
        <v>139350.43868258467</v>
      </c>
      <c r="K1121" s="16">
        <v>42525.854998447227</v>
      </c>
      <c r="L1121" s="16">
        <v>53097.789470887161</v>
      </c>
      <c r="M1121" s="16">
        <v>219934.67129206948</v>
      </c>
    </row>
    <row r="1122" spans="2:13" x14ac:dyDescent="0.35">
      <c r="B1122" s="10" t="s">
        <v>996</v>
      </c>
      <c r="C1122" s="23">
        <v>1</v>
      </c>
      <c r="D1122" s="16">
        <v>215000</v>
      </c>
      <c r="E1122" s="16">
        <v>202547.44001062843</v>
      </c>
      <c r="F1122" s="16">
        <v>12452.55998937157</v>
      </c>
      <c r="G1122" s="16">
        <v>0.2929924290978122</v>
      </c>
      <c r="H1122" s="16">
        <v>1660.6472538322557</v>
      </c>
      <c r="I1122" s="16">
        <v>199289.92514532589</v>
      </c>
      <c r="J1122" s="16">
        <v>205804.95487593097</v>
      </c>
      <c r="K1122" s="16">
        <v>42533.733685576626</v>
      </c>
      <c r="L1122" s="16">
        <v>119113.54431854538</v>
      </c>
      <c r="M1122" s="16">
        <v>285981.33570271148</v>
      </c>
    </row>
    <row r="1123" spans="2:13" x14ac:dyDescent="0.35">
      <c r="B1123" s="10" t="s">
        <v>394</v>
      </c>
      <c r="C1123" s="23">
        <v>1</v>
      </c>
      <c r="D1123" s="16">
        <v>106500</v>
      </c>
      <c r="E1123" s="16">
        <v>109423.05081677376</v>
      </c>
      <c r="F1123" s="16">
        <v>-2923.0508167737571</v>
      </c>
      <c r="G1123" s="16">
        <v>-6.8775557790033789E-2</v>
      </c>
      <c r="H1123" s="16">
        <v>1746.0410609304934</v>
      </c>
      <c r="I1123" s="16">
        <v>105998.02801419837</v>
      </c>
      <c r="J1123" s="16">
        <v>112848.07361934915</v>
      </c>
      <c r="K1123" s="16">
        <v>42537.153305320637</v>
      </c>
      <c r="L1123" s="16">
        <v>25982.447220815229</v>
      </c>
      <c r="M1123" s="16">
        <v>192863.65441273228</v>
      </c>
    </row>
    <row r="1124" spans="2:13" x14ac:dyDescent="0.35">
      <c r="B1124" s="10" t="s">
        <v>395</v>
      </c>
      <c r="C1124" s="23">
        <v>1</v>
      </c>
      <c r="D1124" s="16">
        <v>100000</v>
      </c>
      <c r="E1124" s="16">
        <v>71322.954140927293</v>
      </c>
      <c r="F1124" s="16">
        <v>28677.045859072707</v>
      </c>
      <c r="G1124" s="16">
        <v>0.67473333457300544</v>
      </c>
      <c r="H1124" s="16">
        <v>2130.1941543274897</v>
      </c>
      <c r="I1124" s="16">
        <v>67144.379125860753</v>
      </c>
      <c r="J1124" s="16">
        <v>75501.529155993834</v>
      </c>
      <c r="K1124" s="16">
        <v>42554.652848648955</v>
      </c>
      <c r="L1124" s="16">
        <v>-12151.976445544395</v>
      </c>
      <c r="M1124" s="16">
        <v>154797.88472739898</v>
      </c>
    </row>
    <row r="1125" spans="2:13" x14ac:dyDescent="0.35">
      <c r="B1125" s="10" t="s">
        <v>997</v>
      </c>
      <c r="C1125" s="23">
        <v>1</v>
      </c>
      <c r="D1125" s="16">
        <v>109000</v>
      </c>
      <c r="E1125" s="16">
        <v>117914.10915457807</v>
      </c>
      <c r="F1125" s="16">
        <v>-8914.1091545780655</v>
      </c>
      <c r="G1125" s="16">
        <v>-0.20973731479085833</v>
      </c>
      <c r="H1125" s="16">
        <v>1548.3594721230211</v>
      </c>
      <c r="I1125" s="16">
        <v>114876.85727243802</v>
      </c>
      <c r="J1125" s="16">
        <v>120951.36103671811</v>
      </c>
      <c r="K1125" s="16">
        <v>42529.49763386359</v>
      </c>
      <c r="L1125" s="16">
        <v>34488.522874017275</v>
      </c>
      <c r="M1125" s="16">
        <v>201339.69543513886</v>
      </c>
    </row>
    <row r="1126" spans="2:13" x14ac:dyDescent="0.35">
      <c r="B1126" s="10" t="s">
        <v>998</v>
      </c>
      <c r="C1126" s="23">
        <v>1</v>
      </c>
      <c r="D1126" s="16">
        <v>129000</v>
      </c>
      <c r="E1126" s="16">
        <v>124058.95400430488</v>
      </c>
      <c r="F1126" s="16">
        <v>4941.0459956951236</v>
      </c>
      <c r="G1126" s="16">
        <v>0.11625634165170493</v>
      </c>
      <c r="H1126" s="16">
        <v>1457.8860679331208</v>
      </c>
      <c r="I1126" s="16">
        <v>121199.17416409487</v>
      </c>
      <c r="J1126" s="16">
        <v>126918.73384451488</v>
      </c>
      <c r="K1126" s="16">
        <v>42526.299906304674</v>
      </c>
      <c r="L1126" s="16">
        <v>40639.640365350744</v>
      </c>
      <c r="M1126" s="16">
        <v>207478.26764325902</v>
      </c>
    </row>
    <row r="1127" spans="2:13" x14ac:dyDescent="0.35">
      <c r="B1127" s="10" t="s">
        <v>999</v>
      </c>
      <c r="C1127" s="23">
        <v>1</v>
      </c>
      <c r="D1127" s="16">
        <v>123000</v>
      </c>
      <c r="E1127" s="16">
        <v>110093.39752765305</v>
      </c>
      <c r="F1127" s="16">
        <v>12906.602472346945</v>
      </c>
      <c r="G1127" s="16">
        <v>0.30367545412351782</v>
      </c>
      <c r="H1127" s="16">
        <v>1727.8967723230753</v>
      </c>
      <c r="I1127" s="16">
        <v>106703.96644374194</v>
      </c>
      <c r="J1127" s="16">
        <v>113482.82861156417</v>
      </c>
      <c r="K1127" s="16">
        <v>42536.412392087084</v>
      </c>
      <c r="L1127" s="16">
        <v>26654.247302280375</v>
      </c>
      <c r="M1127" s="16">
        <v>193532.54775302572</v>
      </c>
    </row>
    <row r="1128" spans="2:13" x14ac:dyDescent="0.35">
      <c r="B1128" s="10" t="s">
        <v>1000</v>
      </c>
      <c r="C1128" s="23">
        <v>1</v>
      </c>
      <c r="D1128" s="16">
        <v>169500</v>
      </c>
      <c r="E1128" s="16">
        <v>161374.92090991855</v>
      </c>
      <c r="F1128" s="16">
        <v>8125.0790900814463</v>
      </c>
      <c r="G1128" s="16">
        <v>0.1911724706603837</v>
      </c>
      <c r="H1128" s="16">
        <v>2016.8840411051713</v>
      </c>
      <c r="I1128" s="16">
        <v>157418.61427686934</v>
      </c>
      <c r="J1128" s="16">
        <v>165331.22754296777</v>
      </c>
      <c r="K1128" s="16">
        <v>42549.13128571675</v>
      </c>
      <c r="L1128" s="16">
        <v>77910.821385425777</v>
      </c>
      <c r="M1128" s="16">
        <v>244839.02043441133</v>
      </c>
    </row>
    <row r="1129" spans="2:13" x14ac:dyDescent="0.35">
      <c r="B1129" s="10" t="s">
        <v>1001</v>
      </c>
      <c r="C1129" s="23">
        <v>1</v>
      </c>
      <c r="D1129" s="16">
        <v>67000</v>
      </c>
      <c r="E1129" s="16">
        <v>120316.18486856218</v>
      </c>
      <c r="F1129" s="16">
        <v>-53316.184868562181</v>
      </c>
      <c r="G1129" s="16">
        <v>-1.2544600088817874</v>
      </c>
      <c r="H1129" s="16">
        <v>1507.0406777128553</v>
      </c>
      <c r="I1129" s="16">
        <v>117359.983665124</v>
      </c>
      <c r="J1129" s="16">
        <v>123272.38607200036</v>
      </c>
      <c r="K1129" s="16">
        <v>42528.013397502786</v>
      </c>
      <c r="L1129" s="16">
        <v>36893.510056404921</v>
      </c>
      <c r="M1129" s="16">
        <v>203738.85968071944</v>
      </c>
    </row>
    <row r="1130" spans="2:13" x14ac:dyDescent="0.35">
      <c r="B1130" s="10" t="s">
        <v>1002</v>
      </c>
      <c r="C1130" s="23">
        <v>1</v>
      </c>
      <c r="D1130" s="16">
        <v>241000</v>
      </c>
      <c r="E1130" s="16">
        <v>212437.1126036382</v>
      </c>
      <c r="F1130" s="16">
        <v>28562.887396361795</v>
      </c>
      <c r="G1130" s="16">
        <v>0.67204733544348583</v>
      </c>
      <c r="H1130" s="16">
        <v>1399.4546349237501</v>
      </c>
      <c r="I1130" s="16">
        <v>209691.95148284</v>
      </c>
      <c r="J1130" s="16">
        <v>215182.27372443641</v>
      </c>
      <c r="K1130" s="16">
        <v>42524.336857958231</v>
      </c>
      <c r="L1130" s="16">
        <v>129021.6496675682</v>
      </c>
      <c r="M1130" s="16">
        <v>295852.5755397082</v>
      </c>
    </row>
    <row r="1131" spans="2:13" x14ac:dyDescent="0.35">
      <c r="B1131" s="10" t="s">
        <v>1003</v>
      </c>
      <c r="C1131" s="23">
        <v>1</v>
      </c>
      <c r="D1131" s="16">
        <v>245500</v>
      </c>
      <c r="E1131" s="16">
        <v>230650.25685673248</v>
      </c>
      <c r="F1131" s="16">
        <v>14849.743143267522</v>
      </c>
      <c r="G1131" s="16">
        <v>0.34939500943886659</v>
      </c>
      <c r="H1131" s="16">
        <v>2559.1408140866383</v>
      </c>
      <c r="I1131" s="16">
        <v>225630.26286038454</v>
      </c>
      <c r="J1131" s="16">
        <v>235670.25085308042</v>
      </c>
      <c r="K1131" s="16">
        <v>42578.280303932188</v>
      </c>
      <c r="L1131" s="16">
        <v>147128.97880746471</v>
      </c>
      <c r="M1131" s="16">
        <v>314171.53490600025</v>
      </c>
    </row>
    <row r="1132" spans="2:13" x14ac:dyDescent="0.35">
      <c r="B1132" s="10" t="s">
        <v>1004</v>
      </c>
      <c r="C1132" s="23">
        <v>1</v>
      </c>
      <c r="D1132" s="16">
        <v>164990</v>
      </c>
      <c r="E1132" s="16">
        <v>199030.17838605243</v>
      </c>
      <c r="F1132" s="16">
        <v>-34040.17838605243</v>
      </c>
      <c r="G1132" s="16">
        <v>-0.80092081955556738</v>
      </c>
      <c r="H1132" s="16">
        <v>1707.5806261929745</v>
      </c>
      <c r="I1132" s="16">
        <v>195680.59932241339</v>
      </c>
      <c r="J1132" s="16">
        <v>202379.75744969147</v>
      </c>
      <c r="K1132" s="16">
        <v>42535.591961660117</v>
      </c>
      <c r="L1132" s="16">
        <v>115592.63751167565</v>
      </c>
      <c r="M1132" s="16">
        <v>282467.71926042921</v>
      </c>
    </row>
    <row r="1133" spans="2:13" x14ac:dyDescent="0.35">
      <c r="B1133" s="10" t="s">
        <v>1005</v>
      </c>
      <c r="C1133" s="23">
        <v>1</v>
      </c>
      <c r="D1133" s="16">
        <v>108000</v>
      </c>
      <c r="E1133" s="16">
        <v>97691.983376386226</v>
      </c>
      <c r="F1133" s="16">
        <v>10308.016623613774</v>
      </c>
      <c r="G1133" s="16">
        <v>0.24253413212311242</v>
      </c>
      <c r="H1133" s="16">
        <v>2115.2135716383127</v>
      </c>
      <c r="I1133" s="16">
        <v>93542.794175006653</v>
      </c>
      <c r="J1133" s="16">
        <v>101841.1725777658</v>
      </c>
      <c r="K1133" s="16">
        <v>42553.905583242748</v>
      </c>
      <c r="L1133" s="16">
        <v>14218.518620881005</v>
      </c>
      <c r="M1133" s="16">
        <v>181165.44813189143</v>
      </c>
    </row>
    <row r="1134" spans="2:13" x14ac:dyDescent="0.35">
      <c r="B1134" s="10" t="s">
        <v>1006</v>
      </c>
      <c r="C1134" s="23">
        <v>1</v>
      </c>
      <c r="D1134" s="16">
        <v>258000</v>
      </c>
      <c r="E1134" s="16">
        <v>285115.9271156746</v>
      </c>
      <c r="F1134" s="16">
        <v>-27115.927115674596</v>
      </c>
      <c r="G1134" s="16">
        <v>-0.63800225492924301</v>
      </c>
      <c r="H1134" s="16">
        <v>2068.9727510875819</v>
      </c>
      <c r="I1134" s="16">
        <v>281057.4436075</v>
      </c>
      <c r="J1134" s="16">
        <v>289174.41062384919</v>
      </c>
      <c r="K1134" s="16">
        <v>42551.63216820993</v>
      </c>
      <c r="L1134" s="16">
        <v>201646.92187632929</v>
      </c>
      <c r="M1134" s="16">
        <v>368584.9323550199</v>
      </c>
    </row>
    <row r="1135" spans="2:13" x14ac:dyDescent="0.35">
      <c r="B1135" s="10" t="s">
        <v>396</v>
      </c>
      <c r="C1135" s="23">
        <v>1</v>
      </c>
      <c r="D1135" s="16">
        <v>168000</v>
      </c>
      <c r="E1135" s="16">
        <v>180817.03413295819</v>
      </c>
      <c r="F1135" s="16">
        <v>-12817.034132958186</v>
      </c>
      <c r="G1135" s="16">
        <v>-0.30156802839337332</v>
      </c>
      <c r="H1135" s="16">
        <v>1134.321084172193</v>
      </c>
      <c r="I1135" s="16">
        <v>178591.95726296672</v>
      </c>
      <c r="J1135" s="16">
        <v>183042.11100294965</v>
      </c>
      <c r="K1135" s="16">
        <v>42516.43724791499</v>
      </c>
      <c r="L1135" s="16">
        <v>97417.067020631934</v>
      </c>
      <c r="M1135" s="16">
        <v>264217.00124528445</v>
      </c>
    </row>
    <row r="1136" spans="2:13" x14ac:dyDescent="0.35">
      <c r="B1136" s="10" t="s">
        <v>397</v>
      </c>
      <c r="C1136" s="23">
        <v>1</v>
      </c>
      <c r="D1136" s="16">
        <v>150000</v>
      </c>
      <c r="E1136" s="16">
        <v>117800.32609522459</v>
      </c>
      <c r="F1136" s="16">
        <v>32199.673904775409</v>
      </c>
      <c r="G1136" s="16">
        <v>0.75761615937364302</v>
      </c>
      <c r="H1136" s="16">
        <v>2529.1846567014481</v>
      </c>
      <c r="I1136" s="16">
        <v>112839.09390260372</v>
      </c>
      <c r="J1136" s="16">
        <v>122761.55828784546</v>
      </c>
      <c r="K1136" s="16">
        <v>42576.490308168773</v>
      </c>
      <c r="L1136" s="16">
        <v>34282.559290018253</v>
      </c>
      <c r="M1136" s="16">
        <v>201318.09290043093</v>
      </c>
    </row>
    <row r="1137" spans="2:13" x14ac:dyDescent="0.35">
      <c r="B1137" s="10" t="s">
        <v>1007</v>
      </c>
      <c r="C1137" s="23">
        <v>1</v>
      </c>
      <c r="D1137" s="16">
        <v>115000</v>
      </c>
      <c r="E1137" s="16">
        <v>184559.8032687009</v>
      </c>
      <c r="F1137" s="16">
        <v>-69559.803268700896</v>
      </c>
      <c r="G1137" s="16">
        <v>-1.6366510777428611</v>
      </c>
      <c r="H1137" s="16">
        <v>1179.3462419594277</v>
      </c>
      <c r="I1137" s="16">
        <v>182246.40534168421</v>
      </c>
      <c r="J1137" s="16">
        <v>186873.20119571759</v>
      </c>
      <c r="K1137" s="16">
        <v>42517.662323936849</v>
      </c>
      <c r="L1137" s="16">
        <v>101157.43305520844</v>
      </c>
      <c r="M1137" s="16">
        <v>267962.17348219338</v>
      </c>
    </row>
    <row r="1138" spans="2:13" x14ac:dyDescent="0.35">
      <c r="B1138" s="10" t="s">
        <v>1008</v>
      </c>
      <c r="C1138" s="23">
        <v>1</v>
      </c>
      <c r="D1138" s="16">
        <v>177000</v>
      </c>
      <c r="E1138" s="16">
        <v>186850.15453087178</v>
      </c>
      <c r="F1138" s="16">
        <v>-9850.1545308717759</v>
      </c>
      <c r="G1138" s="16">
        <v>-0.23176123668163015</v>
      </c>
      <c r="H1138" s="16">
        <v>1218.6992163473988</v>
      </c>
      <c r="I1138" s="16">
        <v>184459.56206493848</v>
      </c>
      <c r="J1138" s="16">
        <v>189240.74699680507</v>
      </c>
      <c r="K1138" s="16">
        <v>42518.772086148267</v>
      </c>
      <c r="L1138" s="16">
        <v>103445.6074150346</v>
      </c>
      <c r="M1138" s="16">
        <v>270254.70164670894</v>
      </c>
    </row>
    <row r="1139" spans="2:13" x14ac:dyDescent="0.35">
      <c r="B1139" s="10" t="s">
        <v>1009</v>
      </c>
      <c r="C1139" s="23">
        <v>1</v>
      </c>
      <c r="D1139" s="16">
        <v>280000</v>
      </c>
      <c r="E1139" s="16">
        <v>247183.41711754797</v>
      </c>
      <c r="F1139" s="16">
        <v>32816.582882452029</v>
      </c>
      <c r="G1139" s="16">
        <v>0.77213121973520671</v>
      </c>
      <c r="H1139" s="16">
        <v>1784.7220345397491</v>
      </c>
      <c r="I1139" s="16">
        <v>243682.51796841811</v>
      </c>
      <c r="J1139" s="16">
        <v>250684.31626667784</v>
      </c>
      <c r="K1139" s="16">
        <v>42538.758616989129</v>
      </c>
      <c r="L1139" s="16">
        <v>163739.66455264887</v>
      </c>
      <c r="M1139" s="16">
        <v>330627.1696824471</v>
      </c>
    </row>
    <row r="1140" spans="2:13" x14ac:dyDescent="0.35">
      <c r="B1140" s="10" t="s">
        <v>1010</v>
      </c>
      <c r="C1140" s="23">
        <v>1</v>
      </c>
      <c r="D1140" s="16">
        <v>339750</v>
      </c>
      <c r="E1140" s="16">
        <v>274781.41532295226</v>
      </c>
      <c r="F1140" s="16">
        <v>64968.584677047736</v>
      </c>
      <c r="G1140" s="16">
        <v>1.5286257167861073</v>
      </c>
      <c r="H1140" s="16">
        <v>1923.6351140753227</v>
      </c>
      <c r="I1140" s="16">
        <v>271008.0251794057</v>
      </c>
      <c r="J1140" s="16">
        <v>278554.80546649883</v>
      </c>
      <c r="K1140" s="16">
        <v>42544.813126702051</v>
      </c>
      <c r="L1140" s="16">
        <v>191325.78627113131</v>
      </c>
      <c r="M1140" s="16">
        <v>358237.04437477322</v>
      </c>
    </row>
    <row r="1141" spans="2:13" x14ac:dyDescent="0.35">
      <c r="B1141" s="10" t="s">
        <v>1011</v>
      </c>
      <c r="C1141" s="23">
        <v>1</v>
      </c>
      <c r="D1141" s="16">
        <v>60000</v>
      </c>
      <c r="E1141" s="16">
        <v>131432.76782397705</v>
      </c>
      <c r="F1141" s="16">
        <v>-71432.767823977047</v>
      </c>
      <c r="G1141" s="16">
        <v>-1.680719480957368</v>
      </c>
      <c r="H1141" s="16">
        <v>1421.253821769448</v>
      </c>
      <c r="I1141" s="16">
        <v>128644.84555987311</v>
      </c>
      <c r="J1141" s="16">
        <v>134220.69008808097</v>
      </c>
      <c r="K1141" s="16">
        <v>42525.059839579175</v>
      </c>
      <c r="L1141" s="16">
        <v>48015.886691855994</v>
      </c>
      <c r="M1141" s="16">
        <v>214849.6489560981</v>
      </c>
    </row>
    <row r="1142" spans="2:13" x14ac:dyDescent="0.35">
      <c r="B1142" s="10" t="s">
        <v>1012</v>
      </c>
      <c r="C1142" s="23">
        <v>1</v>
      </c>
      <c r="D1142" s="16">
        <v>145000</v>
      </c>
      <c r="E1142" s="16">
        <v>119143.07812452342</v>
      </c>
      <c r="F1142" s="16">
        <v>25856.921875476575</v>
      </c>
      <c r="G1142" s="16">
        <v>0.60837951037813576</v>
      </c>
      <c r="H1142" s="16">
        <v>1526.3129879185676</v>
      </c>
      <c r="I1142" s="16">
        <v>116149.07248258156</v>
      </c>
      <c r="J1142" s="16">
        <v>122137.08376646529</v>
      </c>
      <c r="K1142" s="16">
        <v>42528.70070047972</v>
      </c>
      <c r="L1142" s="16">
        <v>35719.055103311446</v>
      </c>
      <c r="M1142" s="16">
        <v>202567.10114573542</v>
      </c>
    </row>
    <row r="1143" spans="2:13" x14ac:dyDescent="0.35">
      <c r="B1143" s="10" t="s">
        <v>398</v>
      </c>
      <c r="C1143" s="23">
        <v>1</v>
      </c>
      <c r="D1143" s="16">
        <v>222000</v>
      </c>
      <c r="E1143" s="16">
        <v>208415.03233836248</v>
      </c>
      <c r="F1143" s="16">
        <v>13584.967661637522</v>
      </c>
      <c r="G1143" s="16">
        <v>0.31963649866337823</v>
      </c>
      <c r="H1143" s="16">
        <v>1470.3840593734049</v>
      </c>
      <c r="I1143" s="16">
        <v>205530.73651933204</v>
      </c>
      <c r="J1143" s="16">
        <v>211299.32815739291</v>
      </c>
      <c r="K1143" s="16">
        <v>42526.730196618162</v>
      </c>
      <c r="L1143" s="16">
        <v>124994.87464472464</v>
      </c>
      <c r="M1143" s="16">
        <v>291835.1900320003</v>
      </c>
    </row>
    <row r="1144" spans="2:13" x14ac:dyDescent="0.35">
      <c r="B1144" s="10" t="s">
        <v>1013</v>
      </c>
      <c r="C1144" s="23">
        <v>1</v>
      </c>
      <c r="D1144" s="16">
        <v>115000</v>
      </c>
      <c r="E1144" s="16">
        <v>117578.93579913842</v>
      </c>
      <c r="F1144" s="16">
        <v>-2578.9357991384168</v>
      </c>
      <c r="G1144" s="16">
        <v>-6.067898206648227E-2</v>
      </c>
      <c r="H1144" s="16">
        <v>1554.6915755551781</v>
      </c>
      <c r="I1144" s="16">
        <v>114529.26290404015</v>
      </c>
      <c r="J1144" s="16">
        <v>120628.60869423668</v>
      </c>
      <c r="K1144" s="16">
        <v>42529.728635731946</v>
      </c>
      <c r="L1144" s="16">
        <v>34152.896386813285</v>
      </c>
      <c r="M1144" s="16">
        <v>201004.97521146355</v>
      </c>
    </row>
    <row r="1145" spans="2:13" x14ac:dyDescent="0.35">
      <c r="B1145" s="10" t="s">
        <v>1014</v>
      </c>
      <c r="C1145" s="23">
        <v>1</v>
      </c>
      <c r="D1145" s="16">
        <v>228000</v>
      </c>
      <c r="E1145" s="16">
        <v>242993.75017455244</v>
      </c>
      <c r="F1145" s="16">
        <v>-14993.750174552435</v>
      </c>
      <c r="G1145" s="16">
        <v>-0.35278330629825483</v>
      </c>
      <c r="H1145" s="16">
        <v>1659.3968077132929</v>
      </c>
      <c r="I1145" s="16">
        <v>239738.68817623379</v>
      </c>
      <c r="J1145" s="16">
        <v>246248.81217287108</v>
      </c>
      <c r="K1145" s="16">
        <v>42533.684882682624</v>
      </c>
      <c r="L1145" s="16">
        <v>159559.95021390924</v>
      </c>
      <c r="M1145" s="16">
        <v>326427.5501351956</v>
      </c>
    </row>
    <row r="1146" spans="2:13" x14ac:dyDescent="0.35">
      <c r="B1146" s="10" t="s">
        <v>1015</v>
      </c>
      <c r="C1146" s="23">
        <v>1</v>
      </c>
      <c r="D1146" s="16">
        <v>181134</v>
      </c>
      <c r="E1146" s="16">
        <v>200706.04516325067</v>
      </c>
      <c r="F1146" s="16">
        <v>-19572.045163250674</v>
      </c>
      <c r="G1146" s="16">
        <v>-0.46050459180179348</v>
      </c>
      <c r="H1146" s="16">
        <v>1659.0941266517514</v>
      </c>
      <c r="I1146" s="16">
        <v>197451.57690213609</v>
      </c>
      <c r="J1146" s="16">
        <v>203960.51342436526</v>
      </c>
      <c r="K1146" s="16">
        <v>42533.673075047089</v>
      </c>
      <c r="L1146" s="16">
        <v>117272.26836438863</v>
      </c>
      <c r="M1146" s="16">
        <v>284139.82196211274</v>
      </c>
    </row>
    <row r="1147" spans="2:13" x14ac:dyDescent="0.35">
      <c r="B1147" s="10" t="s">
        <v>1016</v>
      </c>
      <c r="C1147" s="23">
        <v>1</v>
      </c>
      <c r="D1147" s="16">
        <v>149500</v>
      </c>
      <c r="E1147" s="16">
        <v>171208.73127702172</v>
      </c>
      <c r="F1147" s="16">
        <v>-21708.731277021725</v>
      </c>
      <c r="G1147" s="16">
        <v>-0.51077801792683708</v>
      </c>
      <c r="H1147" s="16">
        <v>1141.727785521836</v>
      </c>
      <c r="I1147" s="16">
        <v>168969.12546977785</v>
      </c>
      <c r="J1147" s="16">
        <v>173448.3370842656</v>
      </c>
      <c r="K1147" s="16">
        <v>42516.635500355951</v>
      </c>
      <c r="L1147" s="16">
        <v>87808.375273995174</v>
      </c>
      <c r="M1147" s="16">
        <v>254609.08728004829</v>
      </c>
    </row>
    <row r="1148" spans="2:13" x14ac:dyDescent="0.35">
      <c r="B1148" s="10" t="s">
        <v>1017</v>
      </c>
      <c r="C1148" s="23">
        <v>1</v>
      </c>
      <c r="D1148" s="16">
        <v>239000</v>
      </c>
      <c r="E1148" s="16">
        <v>239584.09578670911</v>
      </c>
      <c r="F1148" s="16">
        <v>-584.0957867091056</v>
      </c>
      <c r="G1148" s="16">
        <v>-1.3743008949145E-2</v>
      </c>
      <c r="H1148" s="16">
        <v>3176.2361663323745</v>
      </c>
      <c r="I1148" s="16">
        <v>233353.61155614033</v>
      </c>
      <c r="J1148" s="16">
        <v>245814.58001727788</v>
      </c>
      <c r="K1148" s="16">
        <v>42619.822009461903</v>
      </c>
      <c r="L1148" s="16">
        <v>155981.32979773544</v>
      </c>
      <c r="M1148" s="16">
        <v>323186.86177568277</v>
      </c>
    </row>
    <row r="1149" spans="2:13" x14ac:dyDescent="0.35">
      <c r="B1149" s="10" t="s">
        <v>1018</v>
      </c>
      <c r="C1149" s="23">
        <v>1</v>
      </c>
      <c r="D1149" s="16">
        <v>126000</v>
      </c>
      <c r="E1149" s="16">
        <v>123500.3317452388</v>
      </c>
      <c r="F1149" s="16">
        <v>2499.6682547611999</v>
      </c>
      <c r="G1149" s="16">
        <v>5.8813920553386002E-2</v>
      </c>
      <c r="H1149" s="16">
        <v>1463.98158736703</v>
      </c>
      <c r="I1149" s="16">
        <v>120628.59497370466</v>
      </c>
      <c r="J1149" s="16">
        <v>126372.06851677294</v>
      </c>
      <c r="K1149" s="16">
        <v>42526.509309159679</v>
      </c>
      <c r="L1149" s="16">
        <v>40080.607343004594</v>
      </c>
      <c r="M1149" s="16">
        <v>206920.05614747299</v>
      </c>
    </row>
    <row r="1150" spans="2:13" x14ac:dyDescent="0.35">
      <c r="B1150" s="10" t="s">
        <v>1019</v>
      </c>
      <c r="C1150" s="23">
        <v>1</v>
      </c>
      <c r="D1150" s="16">
        <v>142000</v>
      </c>
      <c r="E1150" s="16">
        <v>119143.07812452342</v>
      </c>
      <c r="F1150" s="16">
        <v>22856.921875476575</v>
      </c>
      <c r="G1150" s="16">
        <v>0.53779343907684063</v>
      </c>
      <c r="H1150" s="16">
        <v>1526.3129879185676</v>
      </c>
      <c r="I1150" s="16">
        <v>116149.07248258156</v>
      </c>
      <c r="J1150" s="16">
        <v>122137.08376646529</v>
      </c>
      <c r="K1150" s="16">
        <v>42528.70070047972</v>
      </c>
      <c r="L1150" s="16">
        <v>35719.055103311446</v>
      </c>
      <c r="M1150" s="16">
        <v>202567.10114573542</v>
      </c>
    </row>
    <row r="1151" spans="2:13" x14ac:dyDescent="0.35">
      <c r="B1151" s="10" t="s">
        <v>1020</v>
      </c>
      <c r="C1151" s="23">
        <v>1</v>
      </c>
      <c r="D1151" s="16">
        <v>206300</v>
      </c>
      <c r="E1151" s="16">
        <v>200929.49406687712</v>
      </c>
      <c r="F1151" s="16">
        <v>5370.505933122884</v>
      </c>
      <c r="G1151" s="16">
        <v>0.1263609715731468</v>
      </c>
      <c r="H1151" s="16">
        <v>1652.8063237749836</v>
      </c>
      <c r="I1151" s="16">
        <v>197687.35991903907</v>
      </c>
      <c r="J1151" s="16">
        <v>204171.62821471517</v>
      </c>
      <c r="K1151" s="16">
        <v>42533.428273274723</v>
      </c>
      <c r="L1151" s="16">
        <v>117496.19746958147</v>
      </c>
      <c r="M1151" s="16">
        <v>284362.79066417273</v>
      </c>
    </row>
    <row r="1152" spans="2:13" x14ac:dyDescent="0.35">
      <c r="B1152" s="10" t="s">
        <v>399</v>
      </c>
      <c r="C1152" s="23">
        <v>1</v>
      </c>
      <c r="D1152" s="16">
        <v>215000</v>
      </c>
      <c r="E1152" s="16">
        <v>182492.90091015643</v>
      </c>
      <c r="F1152" s="16">
        <v>32507.09908984357</v>
      </c>
      <c r="G1152" s="16">
        <v>0.76484947138465476</v>
      </c>
      <c r="H1152" s="16">
        <v>1151.3699243952676</v>
      </c>
      <c r="I1152" s="16">
        <v>180234.38114593521</v>
      </c>
      <c r="J1152" s="16">
        <v>184751.42067437764</v>
      </c>
      <c r="K1152" s="16">
        <v>42516.895519742473</v>
      </c>
      <c r="L1152" s="16">
        <v>99092.0348547904</v>
      </c>
      <c r="M1152" s="16">
        <v>265893.76696552243</v>
      </c>
    </row>
    <row r="1153" spans="2:13" x14ac:dyDescent="0.35">
      <c r="B1153" s="10" t="s">
        <v>1021</v>
      </c>
      <c r="C1153" s="23">
        <v>1</v>
      </c>
      <c r="D1153" s="16">
        <v>113000</v>
      </c>
      <c r="E1153" s="16">
        <v>115344.44676287414</v>
      </c>
      <c r="F1153" s="16">
        <v>-2344.4467628741404</v>
      </c>
      <c r="G1153" s="16">
        <v>-5.5161762122108209E-2</v>
      </c>
      <c r="H1153" s="16">
        <v>1600.2446458524148</v>
      </c>
      <c r="I1153" s="16">
        <v>112205.41726100043</v>
      </c>
      <c r="J1153" s="16">
        <v>118483.47626474785</v>
      </c>
      <c r="K1153" s="16">
        <v>42531.418208901458</v>
      </c>
      <c r="L1153" s="16">
        <v>31915.093094795418</v>
      </c>
      <c r="M1153" s="16">
        <v>198773.80043095286</v>
      </c>
    </row>
    <row r="1154" spans="2:13" x14ac:dyDescent="0.35">
      <c r="B1154" s="10" t="s">
        <v>1022</v>
      </c>
      <c r="C1154" s="23">
        <v>1</v>
      </c>
      <c r="D1154" s="16">
        <v>315000</v>
      </c>
      <c r="E1154" s="16">
        <v>305617.36402339954</v>
      </c>
      <c r="F1154" s="16">
        <v>9382.6359766004607</v>
      </c>
      <c r="G1154" s="16">
        <v>0.220761137346139</v>
      </c>
      <c r="H1154" s="16">
        <v>2613.9600633136311</v>
      </c>
      <c r="I1154" s="16">
        <v>300489.83694388205</v>
      </c>
      <c r="J1154" s="16">
        <v>310744.89110291703</v>
      </c>
      <c r="K1154" s="16">
        <v>42581.61033998707</v>
      </c>
      <c r="L1154" s="16">
        <v>222089.55379703891</v>
      </c>
      <c r="M1154" s="16">
        <v>389145.17424976017</v>
      </c>
    </row>
    <row r="1155" spans="2:13" x14ac:dyDescent="0.35">
      <c r="B1155" s="10" t="s">
        <v>1023</v>
      </c>
      <c r="C1155" s="23">
        <v>1</v>
      </c>
      <c r="D1155" s="16">
        <v>139000</v>
      </c>
      <c r="E1155" s="16">
        <v>159812.83719207381</v>
      </c>
      <c r="F1155" s="16">
        <v>-20812.837192073814</v>
      </c>
      <c r="G1155" s="16">
        <v>-0.48969880334065641</v>
      </c>
      <c r="H1155" s="16">
        <v>1361.614258899936</v>
      </c>
      <c r="I1155" s="16">
        <v>157141.90350706712</v>
      </c>
      <c r="J1155" s="16">
        <v>162483.7708770805</v>
      </c>
      <c r="K1155" s="16">
        <v>42523.108368555739</v>
      </c>
      <c r="L1155" s="16">
        <v>76399.784052835283</v>
      </c>
      <c r="M1155" s="16">
        <v>243225.89033131234</v>
      </c>
    </row>
    <row r="1156" spans="2:13" x14ac:dyDescent="0.35">
      <c r="B1156" s="10" t="s">
        <v>1024</v>
      </c>
      <c r="C1156" s="23">
        <v>1</v>
      </c>
      <c r="D1156" s="16">
        <v>135000</v>
      </c>
      <c r="E1156" s="16">
        <v>203443.29423267441</v>
      </c>
      <c r="F1156" s="16">
        <v>-68443.294232674409</v>
      </c>
      <c r="G1156" s="16">
        <v>-1.6103810822676925</v>
      </c>
      <c r="H1156" s="16">
        <v>1585.1628370613462</v>
      </c>
      <c r="I1156" s="16">
        <v>200333.84910895154</v>
      </c>
      <c r="J1156" s="16">
        <v>206552.73935639727</v>
      </c>
      <c r="K1156" s="16">
        <v>42530.853426117559</v>
      </c>
      <c r="L1156" s="16">
        <v>120015.04843883567</v>
      </c>
      <c r="M1156" s="16">
        <v>286871.54002651316</v>
      </c>
    </row>
    <row r="1157" spans="2:13" x14ac:dyDescent="0.35">
      <c r="B1157" s="10" t="s">
        <v>400</v>
      </c>
      <c r="C1157" s="23">
        <v>1</v>
      </c>
      <c r="D1157" s="16">
        <v>275000</v>
      </c>
      <c r="E1157" s="16">
        <v>217688.16183885929</v>
      </c>
      <c r="F1157" s="16">
        <v>57311.838161140709</v>
      </c>
      <c r="G1157" s="16">
        <v>1.3484724982835217</v>
      </c>
      <c r="H1157" s="16">
        <v>1341.875973033392</v>
      </c>
      <c r="I1157" s="16">
        <v>215055.94664718554</v>
      </c>
      <c r="J1157" s="16">
        <v>220320.37703053304</v>
      </c>
      <c r="K1157" s="16">
        <v>42522.480913757841</v>
      </c>
      <c r="L1157" s="16">
        <v>134276.33951087628</v>
      </c>
      <c r="M1157" s="16">
        <v>301099.9841668423</v>
      </c>
    </row>
    <row r="1158" spans="2:13" x14ac:dyDescent="0.35">
      <c r="B1158" s="10" t="s">
        <v>1025</v>
      </c>
      <c r="C1158" s="23">
        <v>1</v>
      </c>
      <c r="D1158" s="16">
        <v>109008</v>
      </c>
      <c r="E1158" s="16">
        <v>77970.559023813563</v>
      </c>
      <c r="F1158" s="16">
        <v>31037.440976186437</v>
      </c>
      <c r="G1158" s="16">
        <v>0.730270340584945</v>
      </c>
      <c r="H1158" s="16">
        <v>2053.4979792978238</v>
      </c>
      <c r="I1158" s="16">
        <v>73942.430727455299</v>
      </c>
      <c r="J1158" s="16">
        <v>81998.687320171826</v>
      </c>
      <c r="K1158" s="16">
        <v>42550.882551186594</v>
      </c>
      <c r="L1158" s="16">
        <v>-5496.9757716483873</v>
      </c>
      <c r="M1158" s="16">
        <v>161438.0938192755</v>
      </c>
    </row>
    <row r="1159" spans="2:13" x14ac:dyDescent="0.35">
      <c r="B1159" s="10" t="s">
        <v>1026</v>
      </c>
      <c r="C1159" s="23">
        <v>1</v>
      </c>
      <c r="D1159" s="16">
        <v>195400</v>
      </c>
      <c r="E1159" s="16">
        <v>193332.23134357849</v>
      </c>
      <c r="F1159" s="16">
        <v>2067.768656421511</v>
      </c>
      <c r="G1159" s="16">
        <v>4.8651888605584004E-2</v>
      </c>
      <c r="H1159" s="16">
        <v>1887.8436906208237</v>
      </c>
      <c r="I1159" s="16">
        <v>189629.0494237738</v>
      </c>
      <c r="J1159" s="16">
        <v>197035.41326338318</v>
      </c>
      <c r="K1159" s="16">
        <v>42543.209866371297</v>
      </c>
      <c r="L1159" s="16">
        <v>109879.74723680732</v>
      </c>
      <c r="M1159" s="16">
        <v>276784.71545034967</v>
      </c>
    </row>
    <row r="1160" spans="2:13" x14ac:dyDescent="0.35">
      <c r="B1160" s="10" t="s">
        <v>1027</v>
      </c>
      <c r="C1160" s="23">
        <v>1</v>
      </c>
      <c r="D1160" s="16">
        <v>175000</v>
      </c>
      <c r="E1160" s="16">
        <v>171879.07798790102</v>
      </c>
      <c r="F1160" s="16">
        <v>3120.9220120989776</v>
      </c>
      <c r="G1160" s="16">
        <v>7.3431207890599967E-2</v>
      </c>
      <c r="H1160" s="16">
        <v>1135.3801925197272</v>
      </c>
      <c r="I1160" s="16">
        <v>169651.92357785517</v>
      </c>
      <c r="J1160" s="16">
        <v>174106.23239794688</v>
      </c>
      <c r="K1160" s="16">
        <v>42516.465517672819</v>
      </c>
      <c r="L1160" s="16">
        <v>88479.055421801459</v>
      </c>
      <c r="M1160" s="16">
        <v>255279.10055400059</v>
      </c>
    </row>
    <row r="1161" spans="2:13" x14ac:dyDescent="0.35">
      <c r="B1161" s="10" t="s">
        <v>1028</v>
      </c>
      <c r="C1161" s="23">
        <v>1</v>
      </c>
      <c r="D1161" s="16">
        <v>85400</v>
      </c>
      <c r="E1161" s="16">
        <v>148137.63197759289</v>
      </c>
      <c r="F1161" s="16">
        <v>-62737.631977592886</v>
      </c>
      <c r="G1161" s="16">
        <v>-1.4761343213482616</v>
      </c>
      <c r="H1161" s="16">
        <v>1736.3388292575305</v>
      </c>
      <c r="I1161" s="16">
        <v>144731.64100964004</v>
      </c>
      <c r="J1161" s="16">
        <v>151543.62294554574</v>
      </c>
      <c r="K1161" s="16">
        <v>42536.756158220182</v>
      </c>
      <c r="L1161" s="16">
        <v>64697.807422806683</v>
      </c>
      <c r="M1161" s="16">
        <v>231577.45653237909</v>
      </c>
    </row>
    <row r="1162" spans="2:13" x14ac:dyDescent="0.35">
      <c r="B1162" s="10" t="s">
        <v>401</v>
      </c>
      <c r="C1162" s="23">
        <v>1</v>
      </c>
      <c r="D1162" s="16">
        <v>79900</v>
      </c>
      <c r="E1162" s="16">
        <v>159924.56164388705</v>
      </c>
      <c r="F1162" s="16">
        <v>-80024.561643887049</v>
      </c>
      <c r="G1162" s="16">
        <v>-1.8828731380167663</v>
      </c>
      <c r="H1162" s="16">
        <v>1358.6032885304551</v>
      </c>
      <c r="I1162" s="16">
        <v>157259.53425879742</v>
      </c>
      <c r="J1162" s="16">
        <v>162589.58902897668</v>
      </c>
      <c r="K1162" s="16">
        <v>42523.012062052956</v>
      </c>
      <c r="L1162" s="16">
        <v>76511.697418858748</v>
      </c>
      <c r="M1162" s="16">
        <v>243337.42586891534</v>
      </c>
    </row>
    <row r="1163" spans="2:13" x14ac:dyDescent="0.35">
      <c r="B1163" s="10" t="s">
        <v>1029</v>
      </c>
      <c r="C1163" s="23">
        <v>1</v>
      </c>
      <c r="D1163" s="16">
        <v>122500</v>
      </c>
      <c r="E1163" s="16">
        <v>136404.50592966512</v>
      </c>
      <c r="F1163" s="16">
        <v>-13904.505929665116</v>
      </c>
      <c r="G1163" s="16">
        <v>-0.32715481565354093</v>
      </c>
      <c r="H1163" s="16">
        <v>1443.9093050093095</v>
      </c>
      <c r="I1163" s="16">
        <v>133572.14281681131</v>
      </c>
      <c r="J1163" s="16">
        <v>139236.86904251893</v>
      </c>
      <c r="K1163" s="16">
        <v>42525.823049236657</v>
      </c>
      <c r="L1163" s="16">
        <v>52986.127690437876</v>
      </c>
      <c r="M1163" s="16">
        <v>219822.88416889234</v>
      </c>
    </row>
    <row r="1164" spans="2:13" x14ac:dyDescent="0.35">
      <c r="B1164" s="10" t="s">
        <v>1030</v>
      </c>
      <c r="C1164" s="23">
        <v>1</v>
      </c>
      <c r="D1164" s="16">
        <v>181000</v>
      </c>
      <c r="E1164" s="16">
        <v>182604.62536196964</v>
      </c>
      <c r="F1164" s="16">
        <v>-1604.6253619696363</v>
      </c>
      <c r="G1164" s="16">
        <v>-3.7754733403951753E-2</v>
      </c>
      <c r="H1164" s="16">
        <v>1152.6895485458656</v>
      </c>
      <c r="I1164" s="16">
        <v>180343.51703158708</v>
      </c>
      <c r="J1164" s="16">
        <v>184865.73369235219</v>
      </c>
      <c r="K1164" s="16">
        <v>42516.931276013114</v>
      </c>
      <c r="L1164" s="16">
        <v>99203.689167335397</v>
      </c>
      <c r="M1164" s="16">
        <v>266005.56155660388</v>
      </c>
    </row>
    <row r="1165" spans="2:13" x14ac:dyDescent="0.35">
      <c r="B1165" s="10" t="s">
        <v>402</v>
      </c>
      <c r="C1165" s="23">
        <v>1</v>
      </c>
      <c r="D1165" s="16">
        <v>81000</v>
      </c>
      <c r="E1165" s="16">
        <v>62496.722447683329</v>
      </c>
      <c r="F1165" s="16">
        <v>18503.277552316671</v>
      </c>
      <c r="G1165" s="16">
        <v>0.43535788953849269</v>
      </c>
      <c r="H1165" s="16">
        <v>2294.8703676874629</v>
      </c>
      <c r="I1165" s="16">
        <v>57995.11964225136</v>
      </c>
      <c r="J1165" s="16">
        <v>66998.325253115298</v>
      </c>
      <c r="K1165" s="16">
        <v>42563.213952172191</v>
      </c>
      <c r="L1165" s="16">
        <v>-20995.001543845319</v>
      </c>
      <c r="M1165" s="16">
        <v>145988.44643921198</v>
      </c>
    </row>
    <row r="1166" spans="2:13" x14ac:dyDescent="0.35">
      <c r="B1166" s="10" t="s">
        <v>1031</v>
      </c>
      <c r="C1166" s="23">
        <v>1</v>
      </c>
      <c r="D1166" s="16">
        <v>212000</v>
      </c>
      <c r="E1166" s="16">
        <v>218637.8196792716</v>
      </c>
      <c r="F1166" s="16">
        <v>-6637.8196792716044</v>
      </c>
      <c r="G1166" s="16">
        <v>-0.15617920438873514</v>
      </c>
      <c r="H1166" s="16">
        <v>1336.0894449304838</v>
      </c>
      <c r="I1166" s="16">
        <v>216016.95530353437</v>
      </c>
      <c r="J1166" s="16">
        <v>221258.68405500884</v>
      </c>
      <c r="K1166" s="16">
        <v>42522.298702430824</v>
      </c>
      <c r="L1166" s="16">
        <v>135226.354775844</v>
      </c>
      <c r="M1166" s="16">
        <v>302049.28458269918</v>
      </c>
    </row>
    <row r="1167" spans="2:13" x14ac:dyDescent="0.35">
      <c r="B1167" s="10" t="s">
        <v>1032</v>
      </c>
      <c r="C1167" s="23">
        <v>1</v>
      </c>
      <c r="D1167" s="16">
        <v>116000</v>
      </c>
      <c r="E1167" s="16">
        <v>155455.58357135847</v>
      </c>
      <c r="F1167" s="16">
        <v>-39455.583571358467</v>
      </c>
      <c r="G1167" s="16">
        <v>-0.92833821173403919</v>
      </c>
      <c r="H1167" s="16">
        <v>1488.8170535394572</v>
      </c>
      <c r="I1167" s="16">
        <v>152535.12971071541</v>
      </c>
      <c r="J1167" s="16">
        <v>158376.03743200153</v>
      </c>
      <c r="K1167" s="16">
        <v>42527.371517092441</v>
      </c>
      <c r="L1167" s="16">
        <v>72034.167867644399</v>
      </c>
      <c r="M1167" s="16">
        <v>238876.99927507254</v>
      </c>
    </row>
    <row r="1168" spans="2:13" x14ac:dyDescent="0.35">
      <c r="B1168" s="10" t="s">
        <v>1033</v>
      </c>
      <c r="C1168" s="23">
        <v>1</v>
      </c>
      <c r="D1168" s="16">
        <v>119000</v>
      </c>
      <c r="E1168" s="16">
        <v>143501.06722734449</v>
      </c>
      <c r="F1168" s="16">
        <v>-24501.067227344494</v>
      </c>
      <c r="G1168" s="16">
        <v>-0.57647802608905463</v>
      </c>
      <c r="H1168" s="16">
        <v>1908.7951132972464</v>
      </c>
      <c r="I1168" s="16">
        <v>139756.78713292134</v>
      </c>
      <c r="J1168" s="16">
        <v>147245.34732176765</v>
      </c>
      <c r="K1168" s="16">
        <v>42544.144728957035</v>
      </c>
      <c r="L1168" s="16">
        <v>60046.749300198149</v>
      </c>
      <c r="M1168" s="16">
        <v>226955.38515449082</v>
      </c>
    </row>
    <row r="1169" spans="2:13" x14ac:dyDescent="0.35">
      <c r="B1169" s="10" t="s">
        <v>1034</v>
      </c>
      <c r="C1169" s="23">
        <v>1</v>
      </c>
      <c r="D1169" s="16">
        <v>90350</v>
      </c>
      <c r="E1169" s="16">
        <v>98920.952346331585</v>
      </c>
      <c r="F1169" s="16">
        <v>-8570.9523463315854</v>
      </c>
      <c r="G1169" s="16">
        <v>-0.20166328447938803</v>
      </c>
      <c r="H1169" s="16">
        <v>2072.7253902841553</v>
      </c>
      <c r="I1169" s="16">
        <v>94855.107685486699</v>
      </c>
      <c r="J1169" s="16">
        <v>102986.79700717647</v>
      </c>
      <c r="K1169" s="16">
        <v>42551.814796521008</v>
      </c>
      <c r="L1169" s="16">
        <v>15451.588864477657</v>
      </c>
      <c r="M1169" s="16">
        <v>182390.31582818553</v>
      </c>
    </row>
    <row r="1170" spans="2:13" x14ac:dyDescent="0.35">
      <c r="B1170" s="10" t="s">
        <v>1035</v>
      </c>
      <c r="C1170" s="23">
        <v>1</v>
      </c>
      <c r="D1170" s="16">
        <v>110000</v>
      </c>
      <c r="E1170" s="16">
        <v>159812.83719207381</v>
      </c>
      <c r="F1170" s="16">
        <v>-49812.837192073814</v>
      </c>
      <c r="G1170" s="16">
        <v>-1.1720308259198426</v>
      </c>
      <c r="H1170" s="16">
        <v>1361.614258899936</v>
      </c>
      <c r="I1170" s="16">
        <v>157141.90350706712</v>
      </c>
      <c r="J1170" s="16">
        <v>162483.7708770805</v>
      </c>
      <c r="K1170" s="16">
        <v>42523.108368555739</v>
      </c>
      <c r="L1170" s="16">
        <v>76399.784052835283</v>
      </c>
      <c r="M1170" s="16">
        <v>243225.89033131234</v>
      </c>
    </row>
    <row r="1171" spans="2:13" x14ac:dyDescent="0.35">
      <c r="B1171" s="10" t="s">
        <v>1036</v>
      </c>
      <c r="C1171" s="23">
        <v>1</v>
      </c>
      <c r="D1171" s="16">
        <v>555000</v>
      </c>
      <c r="E1171" s="16">
        <v>358578.87139794382</v>
      </c>
      <c r="F1171" s="16">
        <v>196421.12860205618</v>
      </c>
      <c r="G1171" s="16">
        <v>4.6215319295285324</v>
      </c>
      <c r="H1171" s="16">
        <v>3329.6487057198669</v>
      </c>
      <c r="I1171" s="16">
        <v>352047.45412670349</v>
      </c>
      <c r="J1171" s="16">
        <v>365110.28866918414</v>
      </c>
      <c r="K1171" s="16">
        <v>42631.529557797912</v>
      </c>
      <c r="L1171" s="16">
        <v>274953.13995820819</v>
      </c>
      <c r="M1171" s="16">
        <v>442204.60283767944</v>
      </c>
    </row>
    <row r="1172" spans="2:13" x14ac:dyDescent="0.35">
      <c r="B1172" s="10" t="s">
        <v>403</v>
      </c>
      <c r="C1172" s="23">
        <v>1</v>
      </c>
      <c r="D1172" s="16">
        <v>118000</v>
      </c>
      <c r="E1172" s="16">
        <v>107745.12543203526</v>
      </c>
      <c r="F1172" s="16">
        <v>10254.87456796474</v>
      </c>
      <c r="G1172" s="16">
        <v>0.24128376914673241</v>
      </c>
      <c r="H1172" s="16">
        <v>2276.611199153288</v>
      </c>
      <c r="I1172" s="16">
        <v>103279.33969298561</v>
      </c>
      <c r="J1172" s="16">
        <v>112210.91117108491</v>
      </c>
      <c r="K1172" s="16">
        <v>42562.233382260449</v>
      </c>
      <c r="L1172" s="16">
        <v>24255.324920075553</v>
      </c>
      <c r="M1172" s="16">
        <v>191234.92594399495</v>
      </c>
    </row>
    <row r="1173" spans="2:13" x14ac:dyDescent="0.35">
      <c r="B1173" s="10" t="s">
        <v>1037</v>
      </c>
      <c r="C1173" s="23">
        <v>1</v>
      </c>
      <c r="D1173" s="16">
        <v>162900</v>
      </c>
      <c r="E1173" s="16">
        <v>148023.84891823941</v>
      </c>
      <c r="F1173" s="16">
        <v>14876.151081760589</v>
      </c>
      <c r="G1173" s="16">
        <v>0.35001635364866385</v>
      </c>
      <c r="H1173" s="16">
        <v>1632.1145271107689</v>
      </c>
      <c r="I1173" s="16">
        <v>144822.30366432088</v>
      </c>
      <c r="J1173" s="16">
        <v>151225.39417215795</v>
      </c>
      <c r="K1173" s="16">
        <v>42532.629236428606</v>
      </c>
      <c r="L1173" s="16">
        <v>64592.119706430458</v>
      </c>
      <c r="M1173" s="16">
        <v>231455.57813004835</v>
      </c>
    </row>
    <row r="1174" spans="2:13" x14ac:dyDescent="0.35">
      <c r="B1174" s="10" t="s">
        <v>1038</v>
      </c>
      <c r="C1174" s="23">
        <v>1</v>
      </c>
      <c r="D1174" s="16">
        <v>172500</v>
      </c>
      <c r="E1174" s="16">
        <v>196125.34263890889</v>
      </c>
      <c r="F1174" s="16">
        <v>-23625.342638908885</v>
      </c>
      <c r="G1174" s="16">
        <v>-0.55587337334251685</v>
      </c>
      <c r="H1174" s="16">
        <v>1796.7376527208266</v>
      </c>
      <c r="I1174" s="16">
        <v>192600.87373121027</v>
      </c>
      <c r="J1174" s="16">
        <v>199649.8115466075</v>
      </c>
      <c r="K1174" s="16">
        <v>42539.264428602903</v>
      </c>
      <c r="L1174" s="16">
        <v>112680.59787723403</v>
      </c>
      <c r="M1174" s="16">
        <v>279570.08740058372</v>
      </c>
    </row>
    <row r="1175" spans="2:13" x14ac:dyDescent="0.35">
      <c r="B1175" s="10" t="s">
        <v>1039</v>
      </c>
      <c r="C1175" s="23">
        <v>1</v>
      </c>
      <c r="D1175" s="16">
        <v>210000</v>
      </c>
      <c r="E1175" s="16">
        <v>232435.78947820363</v>
      </c>
      <c r="F1175" s="16">
        <v>-22435.789478203631</v>
      </c>
      <c r="G1175" s="16">
        <v>-0.52788474526977613</v>
      </c>
      <c r="H1175" s="16">
        <v>1418.0761688155878</v>
      </c>
      <c r="I1175" s="16">
        <v>229654.10047749148</v>
      </c>
      <c r="J1175" s="16">
        <v>235217.47847891579</v>
      </c>
      <c r="K1175" s="16">
        <v>42524.953756053139</v>
      </c>
      <c r="L1175" s="16">
        <v>149019.11643883813</v>
      </c>
      <c r="M1175" s="16">
        <v>315852.46251756913</v>
      </c>
    </row>
    <row r="1176" spans="2:13" x14ac:dyDescent="0.35">
      <c r="B1176" s="10" t="s">
        <v>1040</v>
      </c>
      <c r="C1176" s="23">
        <v>1</v>
      </c>
      <c r="D1176" s="16">
        <v>127500</v>
      </c>
      <c r="E1176" s="16">
        <v>187352.91456403123</v>
      </c>
      <c r="F1176" s="16">
        <v>-59852.914564031234</v>
      </c>
      <c r="G1176" s="16">
        <v>-1.408260698335678</v>
      </c>
      <c r="H1176" s="16">
        <v>1228.4360907126977</v>
      </c>
      <c r="I1176" s="16">
        <v>184943.22230859517</v>
      </c>
      <c r="J1176" s="16">
        <v>189762.6068194673</v>
      </c>
      <c r="K1176" s="16">
        <v>42519.052284392004</v>
      </c>
      <c r="L1176" s="16">
        <v>103947.81781313935</v>
      </c>
      <c r="M1176" s="16">
        <v>270758.01131492312</v>
      </c>
    </row>
    <row r="1177" spans="2:13" x14ac:dyDescent="0.35">
      <c r="B1177" s="10" t="s">
        <v>1041</v>
      </c>
      <c r="C1177" s="23">
        <v>1</v>
      </c>
      <c r="D1177" s="16">
        <v>190000</v>
      </c>
      <c r="E1177" s="16">
        <v>198469.4975194461</v>
      </c>
      <c r="F1177" s="16">
        <v>-8469.4975194461003</v>
      </c>
      <c r="G1177" s="16">
        <v>-0.19927618526458821</v>
      </c>
      <c r="H1177" s="16">
        <v>1523.8630046623318</v>
      </c>
      <c r="I1177" s="16">
        <v>195480.2977487442</v>
      </c>
      <c r="J1177" s="16">
        <v>201458.697290148</v>
      </c>
      <c r="K1177" s="16">
        <v>42528.612843483083</v>
      </c>
      <c r="L1177" s="16">
        <v>115045.64683794799</v>
      </c>
      <c r="M1177" s="16">
        <v>281893.34820094419</v>
      </c>
    </row>
    <row r="1178" spans="2:13" x14ac:dyDescent="0.35">
      <c r="B1178" s="10" t="s">
        <v>404</v>
      </c>
      <c r="C1178" s="23">
        <v>1</v>
      </c>
      <c r="D1178" s="16">
        <v>199900</v>
      </c>
      <c r="E1178" s="16">
        <v>231206.82050825827</v>
      </c>
      <c r="F1178" s="16">
        <v>-31306.820508258272</v>
      </c>
      <c r="G1178" s="16">
        <v>-0.73660848820425562</v>
      </c>
      <c r="H1178" s="16">
        <v>1398.7835617879268</v>
      </c>
      <c r="I1178" s="16">
        <v>228462.97576016388</v>
      </c>
      <c r="J1178" s="16">
        <v>233950.66525635266</v>
      </c>
      <c r="K1178" s="16">
        <v>42524.314778566666</v>
      </c>
      <c r="L1178" s="16">
        <v>147791.40088297933</v>
      </c>
      <c r="M1178" s="16">
        <v>314622.24013353721</v>
      </c>
    </row>
    <row r="1179" spans="2:13" x14ac:dyDescent="0.35">
      <c r="B1179" s="10" t="s">
        <v>1042</v>
      </c>
      <c r="C1179" s="23">
        <v>1</v>
      </c>
      <c r="D1179" s="16">
        <v>119500</v>
      </c>
      <c r="E1179" s="16">
        <v>169868.03785526316</v>
      </c>
      <c r="F1179" s="16">
        <v>-50368.037855263159</v>
      </c>
      <c r="G1179" s="16">
        <v>-1.1850939704526458</v>
      </c>
      <c r="H1179" s="16">
        <v>1156.9035188501323</v>
      </c>
      <c r="I1179" s="16">
        <v>167598.66342810635</v>
      </c>
      <c r="J1179" s="16">
        <v>172137.41228241997</v>
      </c>
      <c r="K1179" s="16">
        <v>42517.045730928003</v>
      </c>
      <c r="L1179" s="16">
        <v>86466.877146611383</v>
      </c>
      <c r="M1179" s="16">
        <v>253269.19856391492</v>
      </c>
    </row>
    <row r="1180" spans="2:13" x14ac:dyDescent="0.35">
      <c r="B1180" s="10" t="s">
        <v>1043</v>
      </c>
      <c r="C1180" s="23">
        <v>1</v>
      </c>
      <c r="D1180" s="16">
        <v>120000</v>
      </c>
      <c r="E1180" s="16">
        <v>60539.485933411808</v>
      </c>
      <c r="F1180" s="16">
        <v>59460.514066588192</v>
      </c>
      <c r="G1180" s="16">
        <v>1.3990280285052854</v>
      </c>
      <c r="H1180" s="16">
        <v>2894.957054006336</v>
      </c>
      <c r="I1180" s="16">
        <v>54860.756982350285</v>
      </c>
      <c r="J1180" s="16">
        <v>66218.214884473331</v>
      </c>
      <c r="K1180" s="16">
        <v>42599.783195204604</v>
      </c>
      <c r="L1180" s="16">
        <v>-23023.972047689909</v>
      </c>
      <c r="M1180" s="16">
        <v>144102.94391451351</v>
      </c>
    </row>
    <row r="1181" spans="2:13" x14ac:dyDescent="0.35">
      <c r="B1181" s="10" t="s">
        <v>1044</v>
      </c>
      <c r="C1181" s="23">
        <v>1</v>
      </c>
      <c r="D1181" s="16">
        <v>110000</v>
      </c>
      <c r="E1181" s="16">
        <v>138417.60466984322</v>
      </c>
      <c r="F1181" s="16">
        <v>-28417.604669843218</v>
      </c>
      <c r="G1181" s="16">
        <v>-0.66862902314585693</v>
      </c>
      <c r="H1181" s="16">
        <v>2107.6569085889309</v>
      </c>
      <c r="I1181" s="16">
        <v>134283.23856961209</v>
      </c>
      <c r="J1181" s="16">
        <v>142551.97077007435</v>
      </c>
      <c r="K1181" s="16">
        <v>42553.530635873423</v>
      </c>
      <c r="L1181" s="16">
        <v>54944.875408661945</v>
      </c>
      <c r="M1181" s="16">
        <v>221890.33393102448</v>
      </c>
    </row>
    <row r="1182" spans="2:13" x14ac:dyDescent="0.35">
      <c r="B1182" s="10" t="s">
        <v>1045</v>
      </c>
      <c r="C1182" s="23">
        <v>1</v>
      </c>
      <c r="D1182" s="16">
        <v>280000</v>
      </c>
      <c r="E1182" s="16">
        <v>211487.45476322586</v>
      </c>
      <c r="F1182" s="16">
        <v>68512.545236774138</v>
      </c>
      <c r="G1182" s="16">
        <v>1.6120104677053824</v>
      </c>
      <c r="H1182" s="16">
        <v>1414.2379551900381</v>
      </c>
      <c r="I1182" s="16">
        <v>208713.29477742797</v>
      </c>
      <c r="J1182" s="16">
        <v>214261.61474902375</v>
      </c>
      <c r="K1182" s="16">
        <v>42524.825936478512</v>
      </c>
      <c r="L1182" s="16">
        <v>128071.0324539076</v>
      </c>
      <c r="M1182" s="16">
        <v>294903.87707254413</v>
      </c>
    </row>
    <row r="1183" spans="2:13" x14ac:dyDescent="0.35">
      <c r="B1183" s="10" t="s">
        <v>405</v>
      </c>
      <c r="C1183" s="23">
        <v>1</v>
      </c>
      <c r="D1183" s="16">
        <v>204000</v>
      </c>
      <c r="E1183" s="16">
        <v>191095.68369977394</v>
      </c>
      <c r="F1183" s="16">
        <v>12904.316300226055</v>
      </c>
      <c r="G1183" s="16">
        <v>0.3036216634874071</v>
      </c>
      <c r="H1183" s="16">
        <v>1312.117277376884</v>
      </c>
      <c r="I1183" s="16">
        <v>188521.84297218302</v>
      </c>
      <c r="J1183" s="16">
        <v>193669.52442736487</v>
      </c>
      <c r="K1183" s="16">
        <v>42521.552225706509</v>
      </c>
      <c r="L1183" s="16">
        <v>107685.68308023953</v>
      </c>
      <c r="M1183" s="16">
        <v>274505.68431930838</v>
      </c>
    </row>
    <row r="1184" spans="2:13" x14ac:dyDescent="0.35">
      <c r="B1184" s="10" t="s">
        <v>1046</v>
      </c>
      <c r="C1184" s="23">
        <v>1</v>
      </c>
      <c r="D1184" s="16">
        <v>210000</v>
      </c>
      <c r="E1184" s="16">
        <v>247520.64908052789</v>
      </c>
      <c r="F1184" s="16">
        <v>-37520.649080527888</v>
      </c>
      <c r="G1184" s="16">
        <v>-0.88281173708967164</v>
      </c>
      <c r="H1184" s="16">
        <v>2107.3578714119376</v>
      </c>
      <c r="I1184" s="16">
        <v>243386.86956968057</v>
      </c>
      <c r="J1184" s="16">
        <v>251654.42859137521</v>
      </c>
      <c r="K1184" s="16">
        <v>42553.515825746967</v>
      </c>
      <c r="L1184" s="16">
        <v>164047.94887079447</v>
      </c>
      <c r="M1184" s="16">
        <v>330993.34929026128</v>
      </c>
    </row>
    <row r="1185" spans="2:13" x14ac:dyDescent="0.35">
      <c r="B1185" s="10" t="s">
        <v>1047</v>
      </c>
      <c r="C1185" s="23">
        <v>1</v>
      </c>
      <c r="D1185" s="16">
        <v>188000</v>
      </c>
      <c r="E1185" s="16">
        <v>156682.49393376356</v>
      </c>
      <c r="F1185" s="16">
        <v>31317.506066236441</v>
      </c>
      <c r="G1185" s="16">
        <v>0.7368599053900361</v>
      </c>
      <c r="H1185" s="16">
        <v>1866.6321031971495</v>
      </c>
      <c r="I1185" s="16">
        <v>153020.92052605547</v>
      </c>
      <c r="J1185" s="16">
        <v>160344.06734147164</v>
      </c>
      <c r="K1185" s="16">
        <v>42542.273885425791</v>
      </c>
      <c r="L1185" s="16">
        <v>73231.845841134811</v>
      </c>
      <c r="M1185" s="16">
        <v>240133.14202639231</v>
      </c>
    </row>
    <row r="1186" spans="2:13" x14ac:dyDescent="0.35">
      <c r="B1186" s="10" t="s">
        <v>1048</v>
      </c>
      <c r="C1186" s="23">
        <v>1</v>
      </c>
      <c r="D1186" s="16">
        <v>175500</v>
      </c>
      <c r="E1186" s="16">
        <v>195231.54702440315</v>
      </c>
      <c r="F1186" s="16">
        <v>-19731.547024403146</v>
      </c>
      <c r="G1186" s="16">
        <v>-0.46425746171645937</v>
      </c>
      <c r="H1186" s="16">
        <v>1825.3558894371063</v>
      </c>
      <c r="I1186" s="16">
        <v>191650.94076947027</v>
      </c>
      <c r="J1186" s="16">
        <v>198812.15327933602</v>
      </c>
      <c r="K1186" s="16">
        <v>42540.482790596041</v>
      </c>
      <c r="L1186" s="16">
        <v>111784.41233175722</v>
      </c>
      <c r="M1186" s="16">
        <v>278678.6817170491</v>
      </c>
    </row>
    <row r="1187" spans="2:13" x14ac:dyDescent="0.35">
      <c r="B1187" s="10" t="s">
        <v>1049</v>
      </c>
      <c r="C1187" s="23">
        <v>1</v>
      </c>
      <c r="D1187" s="16">
        <v>98000</v>
      </c>
      <c r="E1187" s="16">
        <v>135231.39918562636</v>
      </c>
      <c r="F1187" s="16">
        <v>-37231.39918562636</v>
      </c>
      <c r="G1187" s="16">
        <v>-0.87600606585453455</v>
      </c>
      <c r="H1187" s="16">
        <v>1435.1593377837837</v>
      </c>
      <c r="I1187" s="16">
        <v>132416.19995164103</v>
      </c>
      <c r="J1187" s="16">
        <v>138046.59841961169</v>
      </c>
      <c r="K1187" s="16">
        <v>42525.526854569638</v>
      </c>
      <c r="L1187" s="16">
        <v>51813.601959933818</v>
      </c>
      <c r="M1187" s="16">
        <v>218649.1964113189</v>
      </c>
    </row>
    <row r="1188" spans="2:13" x14ac:dyDescent="0.35">
      <c r="B1188" s="10" t="s">
        <v>406</v>
      </c>
      <c r="C1188" s="23">
        <v>1</v>
      </c>
      <c r="D1188" s="16">
        <v>256000</v>
      </c>
      <c r="E1188" s="16">
        <v>120202.40180920871</v>
      </c>
      <c r="F1188" s="16">
        <v>135797.59819079129</v>
      </c>
      <c r="G1188" s="16">
        <v>3.1951396494799402</v>
      </c>
      <c r="H1188" s="16">
        <v>2598.6643291501628</v>
      </c>
      <c r="I1188" s="16">
        <v>115104.87874246287</v>
      </c>
      <c r="J1188" s="16">
        <v>125299.92487595454</v>
      </c>
      <c r="K1188" s="16">
        <v>42580.674116663453</v>
      </c>
      <c r="L1188" s="16">
        <v>36676.428072437862</v>
      </c>
      <c r="M1188" s="16">
        <v>203728.37554597954</v>
      </c>
    </row>
    <row r="1189" spans="2:13" x14ac:dyDescent="0.35">
      <c r="B1189" s="10" t="s">
        <v>407</v>
      </c>
      <c r="C1189" s="23">
        <v>1</v>
      </c>
      <c r="D1189" s="16">
        <v>161000</v>
      </c>
      <c r="E1189" s="16">
        <v>251766.17824943003</v>
      </c>
      <c r="F1189" s="16">
        <v>-90766.178249430028</v>
      </c>
      <c r="G1189" s="16">
        <v>-2.1356093098867768</v>
      </c>
      <c r="H1189" s="16">
        <v>2027.0860580344774</v>
      </c>
      <c r="I1189" s="16">
        <v>247789.85940624613</v>
      </c>
      <c r="J1189" s="16">
        <v>255742.49709261392</v>
      </c>
      <c r="K1189" s="16">
        <v>42549.616094867095</v>
      </c>
      <c r="L1189" s="16">
        <v>168301.12772645731</v>
      </c>
      <c r="M1189" s="16">
        <v>335231.22877240274</v>
      </c>
    </row>
    <row r="1190" spans="2:13" x14ac:dyDescent="0.35">
      <c r="B1190" s="10" t="s">
        <v>408</v>
      </c>
      <c r="C1190" s="23">
        <v>1</v>
      </c>
      <c r="D1190" s="16">
        <v>110000</v>
      </c>
      <c r="E1190" s="16">
        <v>127354.8253327947</v>
      </c>
      <c r="F1190" s="16">
        <v>-17354.825332794702</v>
      </c>
      <c r="G1190" s="16">
        <v>-0.40833631278738991</v>
      </c>
      <c r="H1190" s="16">
        <v>1431.2597772860345</v>
      </c>
      <c r="I1190" s="16">
        <v>124547.27545134963</v>
      </c>
      <c r="J1190" s="16">
        <v>130162.37521423977</v>
      </c>
      <c r="K1190" s="16">
        <v>42525.395430071811</v>
      </c>
      <c r="L1190" s="16">
        <v>43937.285908543345</v>
      </c>
      <c r="M1190" s="16">
        <v>210772.36475704605</v>
      </c>
    </row>
    <row r="1191" spans="2:13" x14ac:dyDescent="0.35">
      <c r="B1191" s="10" t="s">
        <v>1050</v>
      </c>
      <c r="C1191" s="23">
        <v>1</v>
      </c>
      <c r="D1191" s="16">
        <v>263435</v>
      </c>
      <c r="E1191" s="16">
        <v>266793.11701830738</v>
      </c>
      <c r="F1191" s="16">
        <v>-3358.1170183073846</v>
      </c>
      <c r="G1191" s="16">
        <v>-7.9012095764112542E-2</v>
      </c>
      <c r="H1191" s="16">
        <v>1891.0856825442845</v>
      </c>
      <c r="I1191" s="16">
        <v>263083.57562820613</v>
      </c>
      <c r="J1191" s="16">
        <v>270502.65840840864</v>
      </c>
      <c r="K1191" s="16">
        <v>42543.353852189641</v>
      </c>
      <c r="L1191" s="16">
        <v>183340.35046989028</v>
      </c>
      <c r="M1191" s="16">
        <v>350245.88356672449</v>
      </c>
    </row>
    <row r="1192" spans="2:13" x14ac:dyDescent="0.35">
      <c r="B1192" s="10" t="s">
        <v>1051</v>
      </c>
      <c r="C1192" s="23">
        <v>1</v>
      </c>
      <c r="D1192" s="16">
        <v>155000</v>
      </c>
      <c r="E1192" s="16">
        <v>189254.28885239616</v>
      </c>
      <c r="F1192" s="16">
        <v>-34254.288852396159</v>
      </c>
      <c r="G1192" s="16">
        <v>-0.80595855843679809</v>
      </c>
      <c r="H1192" s="16">
        <v>2028.8304932100216</v>
      </c>
      <c r="I1192" s="16">
        <v>185274.54813650402</v>
      </c>
      <c r="J1192" s="16">
        <v>193234.0295682883</v>
      </c>
      <c r="K1192" s="16">
        <v>42549.69923635271</v>
      </c>
      <c r="L1192" s="16">
        <v>105789.07523962537</v>
      </c>
      <c r="M1192" s="16">
        <v>272719.50246516697</v>
      </c>
    </row>
    <row r="1193" spans="2:13" x14ac:dyDescent="0.35">
      <c r="B1193" s="10" t="s">
        <v>1052</v>
      </c>
      <c r="C1193" s="23">
        <v>1</v>
      </c>
      <c r="D1193" s="16">
        <v>62383</v>
      </c>
      <c r="E1193" s="16">
        <v>108417.53075045483</v>
      </c>
      <c r="F1193" s="16">
        <v>-46034.530750454825</v>
      </c>
      <c r="G1193" s="16">
        <v>-1.0831322232910892</v>
      </c>
      <c r="H1193" s="16">
        <v>1773.9622385800351</v>
      </c>
      <c r="I1193" s="16">
        <v>104937.73794718228</v>
      </c>
      <c r="J1193" s="16">
        <v>111897.32355372737</v>
      </c>
      <c r="K1193" s="16">
        <v>42538.308546036518</v>
      </c>
      <c r="L1193" s="16">
        <v>24974.661041812637</v>
      </c>
      <c r="M1193" s="16">
        <v>191860.400459097</v>
      </c>
    </row>
    <row r="1194" spans="2:13" x14ac:dyDescent="0.35">
      <c r="B1194" s="10" t="s">
        <v>1053</v>
      </c>
      <c r="C1194" s="23">
        <v>1</v>
      </c>
      <c r="D1194" s="16">
        <v>188700</v>
      </c>
      <c r="E1194" s="16">
        <v>185732.91001273965</v>
      </c>
      <c r="F1194" s="16">
        <v>2967.0899872603477</v>
      </c>
      <c r="G1194" s="16">
        <v>6.9811741799372579E-2</v>
      </c>
      <c r="H1194" s="16">
        <v>1198.4527357980332</v>
      </c>
      <c r="I1194" s="16">
        <v>183382.03291152781</v>
      </c>
      <c r="J1194" s="16">
        <v>188083.78711395149</v>
      </c>
      <c r="K1194" s="16">
        <v>42518.196585624806</v>
      </c>
      <c r="L1194" s="16">
        <v>102329.49179499075</v>
      </c>
      <c r="M1194" s="16">
        <v>269136.32823048858</v>
      </c>
    </row>
    <row r="1195" spans="2:13" x14ac:dyDescent="0.35">
      <c r="B1195" s="10" t="s">
        <v>409</v>
      </c>
      <c r="C1195" s="23">
        <v>1</v>
      </c>
      <c r="D1195" s="16">
        <v>124000</v>
      </c>
      <c r="E1195" s="16">
        <v>118249.28251001771</v>
      </c>
      <c r="F1195" s="16">
        <v>5750.7174899822858</v>
      </c>
      <c r="G1195" s="16">
        <v>0.13530685159383152</v>
      </c>
      <c r="H1195" s="16">
        <v>1542.1628124987683</v>
      </c>
      <c r="I1195" s="16">
        <v>115224.18595514217</v>
      </c>
      <c r="J1195" s="16">
        <v>121274.37906489326</v>
      </c>
      <c r="K1195" s="16">
        <v>42529.272484656372</v>
      </c>
      <c r="L1195" s="16">
        <v>34824.137880679205</v>
      </c>
      <c r="M1195" s="16">
        <v>201674.42713935621</v>
      </c>
    </row>
    <row r="1196" spans="2:13" x14ac:dyDescent="0.35">
      <c r="B1196" s="10" t="s">
        <v>410</v>
      </c>
      <c r="C1196" s="23">
        <v>1</v>
      </c>
      <c r="D1196" s="16">
        <v>178740</v>
      </c>
      <c r="E1196" s="16">
        <v>204839.84988033961</v>
      </c>
      <c r="F1196" s="16">
        <v>-26099.849880339607</v>
      </c>
      <c r="G1196" s="16">
        <v>-0.61409528820225023</v>
      </c>
      <c r="H1196" s="16">
        <v>1550.2134107628808</v>
      </c>
      <c r="I1196" s="16">
        <v>201798.96132420708</v>
      </c>
      <c r="J1196" s="16">
        <v>207880.73843647214</v>
      </c>
      <c r="K1196" s="16">
        <v>42529.565170041467</v>
      </c>
      <c r="L1196" s="16">
        <v>121414.13112125102</v>
      </c>
      <c r="M1196" s="16">
        <v>288265.56863942818</v>
      </c>
    </row>
    <row r="1197" spans="2:13" x14ac:dyDescent="0.35">
      <c r="B1197" s="10" t="s">
        <v>1054</v>
      </c>
      <c r="C1197" s="23">
        <v>1</v>
      </c>
      <c r="D1197" s="16">
        <v>167000</v>
      </c>
      <c r="E1197" s="16">
        <v>197186.72493113441</v>
      </c>
      <c r="F1197" s="16">
        <v>-30186.724931134406</v>
      </c>
      <c r="G1197" s="16">
        <v>-0.71025410611387885</v>
      </c>
      <c r="H1197" s="16">
        <v>1763.45436455811</v>
      </c>
      <c r="I1197" s="16">
        <v>193727.54430528253</v>
      </c>
      <c r="J1197" s="16">
        <v>200645.90555698628</v>
      </c>
      <c r="K1197" s="16">
        <v>42537.871634929907</v>
      </c>
      <c r="L1197" s="16">
        <v>113744.71226448071</v>
      </c>
      <c r="M1197" s="16">
        <v>280628.7375977881</v>
      </c>
    </row>
    <row r="1198" spans="2:13" x14ac:dyDescent="0.35">
      <c r="B1198" s="10" t="s">
        <v>1055</v>
      </c>
      <c r="C1198" s="23">
        <v>1</v>
      </c>
      <c r="D1198" s="16">
        <v>146500</v>
      </c>
      <c r="E1198" s="16">
        <v>151990.06695760853</v>
      </c>
      <c r="F1198" s="16">
        <v>-5490.0669576085347</v>
      </c>
      <c r="G1198" s="16">
        <v>-0.12917408590621349</v>
      </c>
      <c r="H1198" s="16">
        <v>1731.5897279740439</v>
      </c>
      <c r="I1198" s="16">
        <v>148593.39179588249</v>
      </c>
      <c r="J1198" s="16">
        <v>155386.74211933458</v>
      </c>
      <c r="K1198" s="16">
        <v>42536.562565867032</v>
      </c>
      <c r="L1198" s="16">
        <v>68550.622152324664</v>
      </c>
      <c r="M1198" s="16">
        <v>235429.51176289242</v>
      </c>
    </row>
    <row r="1199" spans="2:13" x14ac:dyDescent="0.35">
      <c r="B1199" s="10" t="s">
        <v>1056</v>
      </c>
      <c r="C1199" s="23">
        <v>1</v>
      </c>
      <c r="D1199" s="16">
        <v>250000</v>
      </c>
      <c r="E1199" s="16">
        <v>249978.58702041861</v>
      </c>
      <c r="F1199" s="16">
        <v>21.412979581393301</v>
      </c>
      <c r="G1199" s="16">
        <v>5.0381936783513472E-4</v>
      </c>
      <c r="H1199" s="16">
        <v>2058.9024585427542</v>
      </c>
      <c r="I1199" s="16">
        <v>245939.8573326818</v>
      </c>
      <c r="J1199" s="16">
        <v>254017.31670815541</v>
      </c>
      <c r="K1199" s="16">
        <v>42551.143712803874</v>
      </c>
      <c r="L1199" s="16">
        <v>166510.53993202475</v>
      </c>
      <c r="M1199" s="16">
        <v>333446.63410881243</v>
      </c>
    </row>
    <row r="1200" spans="2:13" x14ac:dyDescent="0.35">
      <c r="B1200" s="10" t="s">
        <v>1057</v>
      </c>
      <c r="C1200" s="23">
        <v>1</v>
      </c>
      <c r="D1200" s="16">
        <v>187000</v>
      </c>
      <c r="E1200" s="16">
        <v>188526.02130806999</v>
      </c>
      <c r="F1200" s="16">
        <v>-1526.0213080699905</v>
      </c>
      <c r="G1200" s="16">
        <v>-3.5905282952907999E-2</v>
      </c>
      <c r="H1200" s="16">
        <v>1252.60107713804</v>
      </c>
      <c r="I1200" s="16">
        <v>186068.92717224138</v>
      </c>
      <c r="J1200" s="16">
        <v>190983.1154438986</v>
      </c>
      <c r="K1200" s="16">
        <v>42519.757306366919</v>
      </c>
      <c r="L1200" s="16">
        <v>105119.54159065204</v>
      </c>
      <c r="M1200" s="16">
        <v>271932.50102548796</v>
      </c>
    </row>
    <row r="1201" spans="2:13" x14ac:dyDescent="0.35">
      <c r="B1201" s="10" t="s">
        <v>411</v>
      </c>
      <c r="C1201" s="23">
        <v>1</v>
      </c>
      <c r="D1201" s="16">
        <v>212000</v>
      </c>
      <c r="E1201" s="16">
        <v>242604.77320074645</v>
      </c>
      <c r="F1201" s="16">
        <v>-30604.773200746451</v>
      </c>
      <c r="G1201" s="16">
        <v>-0.72009023443595177</v>
      </c>
      <c r="H1201" s="16">
        <v>2219.2442210257782</v>
      </c>
      <c r="I1201" s="16">
        <v>238251.5181533272</v>
      </c>
      <c r="J1201" s="16">
        <v>246958.02824816571</v>
      </c>
      <c r="K1201" s="16">
        <v>42559.203432940936</v>
      </c>
      <c r="L1201" s="16">
        <v>159120.91621768888</v>
      </c>
      <c r="M1201" s="16">
        <v>326088.63018380402</v>
      </c>
    </row>
    <row r="1202" spans="2:13" x14ac:dyDescent="0.35">
      <c r="B1202" s="10" t="s">
        <v>1058</v>
      </c>
      <c r="C1202" s="23">
        <v>1</v>
      </c>
      <c r="D1202" s="16">
        <v>190000</v>
      </c>
      <c r="E1202" s="16">
        <v>235843.38525850669</v>
      </c>
      <c r="F1202" s="16">
        <v>-45843.385258506692</v>
      </c>
      <c r="G1202" s="16">
        <v>-1.0786348201832319</v>
      </c>
      <c r="H1202" s="16">
        <v>1482.1054390899353</v>
      </c>
      <c r="I1202" s="16">
        <v>232936.09685716816</v>
      </c>
      <c r="J1202" s="16">
        <v>238750.67365984523</v>
      </c>
      <c r="K1202" s="16">
        <v>42527.137082884794</v>
      </c>
      <c r="L1202" s="16">
        <v>152422.4294194114</v>
      </c>
      <c r="M1202" s="16">
        <v>319264.34109760198</v>
      </c>
    </row>
    <row r="1203" spans="2:13" x14ac:dyDescent="0.35">
      <c r="B1203" s="10" t="s">
        <v>1059</v>
      </c>
      <c r="C1203" s="23">
        <v>1</v>
      </c>
      <c r="D1203" s="16">
        <v>148000</v>
      </c>
      <c r="E1203" s="16">
        <v>152885.92117965454</v>
      </c>
      <c r="F1203" s="16">
        <v>-4885.9211796545424</v>
      </c>
      <c r="G1203" s="16">
        <v>-0.11495932691986785</v>
      </c>
      <c r="H1203" s="16">
        <v>1571.5768784854924</v>
      </c>
      <c r="I1203" s="16">
        <v>149803.12618401766</v>
      </c>
      <c r="J1203" s="16">
        <v>155968.71617529143</v>
      </c>
      <c r="K1203" s="16">
        <v>42530.349232270426</v>
      </c>
      <c r="L1203" s="16">
        <v>69458.664409191013</v>
      </c>
      <c r="M1203" s="16">
        <v>236313.17795011809</v>
      </c>
    </row>
    <row r="1204" spans="2:13" x14ac:dyDescent="0.35">
      <c r="B1204" s="10" t="s">
        <v>1060</v>
      </c>
      <c r="C1204" s="23">
        <v>1</v>
      </c>
      <c r="D1204" s="16">
        <v>440000</v>
      </c>
      <c r="E1204" s="16">
        <v>269083.46828047832</v>
      </c>
      <c r="F1204" s="16">
        <v>170916.53171952168</v>
      </c>
      <c r="G1204" s="16">
        <v>4.0214421648414094</v>
      </c>
      <c r="H1204" s="16">
        <v>1892.8508158203774</v>
      </c>
      <c r="I1204" s="16">
        <v>265370.46441640926</v>
      </c>
      <c r="J1204" s="16">
        <v>272796.47214454738</v>
      </c>
      <c r="K1204" s="16">
        <v>42543.432350303461</v>
      </c>
      <c r="L1204" s="16">
        <v>185630.5477506711</v>
      </c>
      <c r="M1204" s="16">
        <v>352536.38881028554</v>
      </c>
    </row>
    <row r="1205" spans="2:13" x14ac:dyDescent="0.35">
      <c r="B1205" s="10" t="s">
        <v>1061</v>
      </c>
      <c r="C1205" s="23">
        <v>1</v>
      </c>
      <c r="D1205" s="16">
        <v>251000</v>
      </c>
      <c r="E1205" s="16">
        <v>250984.10708673752</v>
      </c>
      <c r="F1205" s="16">
        <v>15.892913262476213</v>
      </c>
      <c r="G1205" s="16">
        <v>3.7393943624348166E-4</v>
      </c>
      <c r="H1205" s="16">
        <v>2040.6397968370557</v>
      </c>
      <c r="I1205" s="16">
        <v>246981.2013175656</v>
      </c>
      <c r="J1205" s="16">
        <v>254987.01285590944</v>
      </c>
      <c r="K1205" s="16">
        <v>42550.263955871422</v>
      </c>
      <c r="L1205" s="16">
        <v>167517.78572382731</v>
      </c>
      <c r="M1205" s="16">
        <v>334450.42844964773</v>
      </c>
    </row>
    <row r="1206" spans="2:13" x14ac:dyDescent="0.35">
      <c r="B1206" s="10" t="s">
        <v>1062</v>
      </c>
      <c r="C1206" s="23">
        <v>1</v>
      </c>
      <c r="D1206" s="16">
        <v>132500</v>
      </c>
      <c r="E1206" s="16">
        <v>114338.92669655519</v>
      </c>
      <c r="F1206" s="16">
        <v>18161.073303444806</v>
      </c>
      <c r="G1206" s="16">
        <v>0.42730627170166752</v>
      </c>
      <c r="H1206" s="16">
        <v>1622.552159695269</v>
      </c>
      <c r="I1206" s="16">
        <v>111156.13892044031</v>
      </c>
      <c r="J1206" s="16">
        <v>117521.71447267008</v>
      </c>
      <c r="K1206" s="16">
        <v>42532.263370820358</v>
      </c>
      <c r="L1206" s="16">
        <v>30907.915164346661</v>
      </c>
      <c r="M1206" s="16">
        <v>197769.93822876373</v>
      </c>
    </row>
    <row r="1207" spans="2:13" x14ac:dyDescent="0.35">
      <c r="B1207" s="10" t="s">
        <v>1063</v>
      </c>
      <c r="C1207" s="23">
        <v>1</v>
      </c>
      <c r="D1207" s="16">
        <v>208900</v>
      </c>
      <c r="E1207" s="16">
        <v>176403.91828633621</v>
      </c>
      <c r="F1207" s="16">
        <v>32496.081713663792</v>
      </c>
      <c r="G1207" s="16">
        <v>0.76459024695112843</v>
      </c>
      <c r="H1207" s="16">
        <v>1115.1762623746026</v>
      </c>
      <c r="I1207" s="16">
        <v>174216.39577441526</v>
      </c>
      <c r="J1207" s="16">
        <v>178591.44079825716</v>
      </c>
      <c r="K1207" s="16">
        <v>42515.930779298003</v>
      </c>
      <c r="L1207" s="16">
        <v>93004.94465955894</v>
      </c>
      <c r="M1207" s="16">
        <v>259802.89191311348</v>
      </c>
    </row>
    <row r="1208" spans="2:13" x14ac:dyDescent="0.35">
      <c r="B1208" s="10" t="s">
        <v>1064</v>
      </c>
      <c r="C1208" s="23">
        <v>1</v>
      </c>
      <c r="D1208" s="16">
        <v>380000</v>
      </c>
      <c r="E1208" s="16">
        <v>339192.62040081073</v>
      </c>
      <c r="F1208" s="16">
        <v>40807.379599189269</v>
      </c>
      <c r="G1208" s="16">
        <v>0.96014420200246331</v>
      </c>
      <c r="H1208" s="16">
        <v>2870.0404105598495</v>
      </c>
      <c r="I1208" s="16">
        <v>333562.76777567156</v>
      </c>
      <c r="J1208" s="16">
        <v>344822.4730259499</v>
      </c>
      <c r="K1208" s="16">
        <v>42598.097186284525</v>
      </c>
      <c r="L1208" s="16">
        <v>255632.46968385408</v>
      </c>
      <c r="M1208" s="16">
        <v>422752.77111776738</v>
      </c>
    </row>
    <row r="1209" spans="2:13" x14ac:dyDescent="0.35">
      <c r="B1209" s="10" t="s">
        <v>1065</v>
      </c>
      <c r="C1209" s="23">
        <v>1</v>
      </c>
      <c r="D1209" s="16">
        <v>297000</v>
      </c>
      <c r="E1209" s="16">
        <v>254671.01399657363</v>
      </c>
      <c r="F1209" s="16">
        <v>42328.986003426369</v>
      </c>
      <c r="G1209" s="16">
        <v>0.99594560804979237</v>
      </c>
      <c r="H1209" s="16">
        <v>1981.9265923035057</v>
      </c>
      <c r="I1209" s="16">
        <v>250783.27966800489</v>
      </c>
      <c r="J1209" s="16">
        <v>258558.74832514237</v>
      </c>
      <c r="K1209" s="16">
        <v>42547.48858571062</v>
      </c>
      <c r="L1209" s="16">
        <v>171210.13678174163</v>
      </c>
      <c r="M1209" s="16">
        <v>338131.89121140563</v>
      </c>
    </row>
    <row r="1210" spans="2:13" x14ac:dyDescent="0.35">
      <c r="B1210" s="10" t="s">
        <v>1066</v>
      </c>
      <c r="C1210" s="23">
        <v>1</v>
      </c>
      <c r="D1210" s="16">
        <v>89471</v>
      </c>
      <c r="E1210" s="16">
        <v>90483.697626893612</v>
      </c>
      <c r="F1210" s="16">
        <v>-1012.6976268936123</v>
      </c>
      <c r="G1210" s="16">
        <v>-2.3827448966188297E-2</v>
      </c>
      <c r="H1210" s="16">
        <v>2035.7306390636684</v>
      </c>
      <c r="I1210" s="16">
        <v>86490.421629719349</v>
      </c>
      <c r="J1210" s="16">
        <v>94476.973624067876</v>
      </c>
      <c r="K1210" s="16">
        <v>42550.028803382942</v>
      </c>
      <c r="L1210" s="16">
        <v>7017.8375375772448</v>
      </c>
      <c r="M1210" s="16">
        <v>173949.55771620997</v>
      </c>
    </row>
    <row r="1211" spans="2:13" x14ac:dyDescent="0.35">
      <c r="B1211" s="10" t="s">
        <v>1067</v>
      </c>
      <c r="C1211" s="23">
        <v>1</v>
      </c>
      <c r="D1211" s="16">
        <v>326000</v>
      </c>
      <c r="E1211" s="16">
        <v>294893.87525687116</v>
      </c>
      <c r="F1211" s="16">
        <v>31106.124743128836</v>
      </c>
      <c r="G1211" s="16">
        <v>0.73188637967515757</v>
      </c>
      <c r="H1211" s="16">
        <v>2718.0015811306944</v>
      </c>
      <c r="I1211" s="16">
        <v>289562.26101187308</v>
      </c>
      <c r="J1211" s="16">
        <v>300225.48950186925</v>
      </c>
      <c r="K1211" s="16">
        <v>42588.123749807579</v>
      </c>
      <c r="L1211" s="16">
        <v>211353.28836811875</v>
      </c>
      <c r="M1211" s="16">
        <v>378434.46214562358</v>
      </c>
    </row>
    <row r="1212" spans="2:13" x14ac:dyDescent="0.35">
      <c r="B1212" s="10" t="s">
        <v>1068</v>
      </c>
      <c r="C1212" s="23">
        <v>1</v>
      </c>
      <c r="D1212" s="16">
        <v>374000</v>
      </c>
      <c r="E1212" s="16">
        <v>291653.86615428794</v>
      </c>
      <c r="F1212" s="16">
        <v>82346.133845712058</v>
      </c>
      <c r="G1212" s="16">
        <v>1.9374966916731411</v>
      </c>
      <c r="H1212" s="16">
        <v>2768.8869065459598</v>
      </c>
      <c r="I1212" s="16">
        <v>286222.435585514</v>
      </c>
      <c r="J1212" s="16">
        <v>297085.29672306188</v>
      </c>
      <c r="K1212" s="16">
        <v>42591.401557534322</v>
      </c>
      <c r="L1212" s="16">
        <v>208106.84953919187</v>
      </c>
      <c r="M1212" s="16">
        <v>375200.88276938401</v>
      </c>
    </row>
    <row r="1213" spans="2:13" x14ac:dyDescent="0.35">
      <c r="B1213" s="10" t="s">
        <v>1069</v>
      </c>
      <c r="C1213" s="23">
        <v>1</v>
      </c>
      <c r="D1213" s="16">
        <v>155000</v>
      </c>
      <c r="E1213" s="16">
        <v>227855.08695386181</v>
      </c>
      <c r="F1213" s="16">
        <v>-72855.086953861814</v>
      </c>
      <c r="G1213" s="16">
        <v>-1.7141847874624487</v>
      </c>
      <c r="H1213" s="16">
        <v>1357.3532724487034</v>
      </c>
      <c r="I1213" s="16">
        <v>225192.51159219784</v>
      </c>
      <c r="J1213" s="16">
        <v>230517.66231552578</v>
      </c>
      <c r="K1213" s="16">
        <v>42522.972142597493</v>
      </c>
      <c r="L1213" s="16">
        <v>144442.30103457803</v>
      </c>
      <c r="M1213" s="16">
        <v>311267.87287314562</v>
      </c>
    </row>
    <row r="1214" spans="2:13" x14ac:dyDescent="0.35">
      <c r="B1214" s="10" t="s">
        <v>1070</v>
      </c>
      <c r="C1214" s="23">
        <v>1</v>
      </c>
      <c r="D1214" s="16">
        <v>164000</v>
      </c>
      <c r="E1214" s="16">
        <v>160930.081710206</v>
      </c>
      <c r="F1214" s="16">
        <v>3069.9182897940045</v>
      </c>
      <c r="G1214" s="16">
        <v>7.2231157097516541E-2</v>
      </c>
      <c r="H1214" s="16">
        <v>1332.132903787015</v>
      </c>
      <c r="I1214" s="16">
        <v>158316.9784598735</v>
      </c>
      <c r="J1214" s="16">
        <v>163543.18496053849</v>
      </c>
      <c r="K1214" s="16">
        <v>42522.174568185568</v>
      </c>
      <c r="L1214" s="16">
        <v>77518.86030770748</v>
      </c>
      <c r="M1214" s="16">
        <v>244341.30311270451</v>
      </c>
    </row>
    <row r="1215" spans="2:13" x14ac:dyDescent="0.35">
      <c r="B1215" s="10" t="s">
        <v>412</v>
      </c>
      <c r="C1215" s="23">
        <v>1</v>
      </c>
      <c r="D1215" s="16">
        <v>132500</v>
      </c>
      <c r="E1215" s="16">
        <v>115958.93124784681</v>
      </c>
      <c r="F1215" s="16">
        <v>16541.068752153195</v>
      </c>
      <c r="G1215" s="16">
        <v>0.38918968611303673</v>
      </c>
      <c r="H1215" s="16">
        <v>1587.1530033991939</v>
      </c>
      <c r="I1215" s="16">
        <v>112845.58222676405</v>
      </c>
      <c r="J1215" s="16">
        <v>119072.28026892956</v>
      </c>
      <c r="K1215" s="16">
        <v>42530.927647890472</v>
      </c>
      <c r="L1215" s="16">
        <v>32530.539861060475</v>
      </c>
      <c r="M1215" s="16">
        <v>199387.32263463314</v>
      </c>
    </row>
    <row r="1216" spans="2:13" x14ac:dyDescent="0.35">
      <c r="B1216" s="10" t="s">
        <v>1071</v>
      </c>
      <c r="C1216" s="23">
        <v>1</v>
      </c>
      <c r="D1216" s="16">
        <v>147000</v>
      </c>
      <c r="E1216" s="16">
        <v>122327.22500120004</v>
      </c>
      <c r="F1216" s="16">
        <v>24672.774998799956</v>
      </c>
      <c r="G1216" s="16">
        <v>0.58051808508870184</v>
      </c>
      <c r="H1216" s="16">
        <v>1478.2238656842565</v>
      </c>
      <c r="I1216" s="16">
        <v>119427.55066903881</v>
      </c>
      <c r="J1216" s="16">
        <v>125226.89933336127</v>
      </c>
      <c r="K1216" s="16">
        <v>42527.001983809932</v>
      </c>
      <c r="L1216" s="16">
        <v>38906.534171572392</v>
      </c>
      <c r="M1216" s="16">
        <v>205747.9158308277</v>
      </c>
    </row>
    <row r="1217" spans="2:13" x14ac:dyDescent="0.35">
      <c r="B1217" s="10" t="s">
        <v>1072</v>
      </c>
      <c r="C1217" s="23">
        <v>1</v>
      </c>
      <c r="D1217" s="16">
        <v>156000</v>
      </c>
      <c r="E1217" s="16">
        <v>120092.73596493575</v>
      </c>
      <c r="F1217" s="16">
        <v>35907.264035064247</v>
      </c>
      <c r="G1217" s="16">
        <v>0.84485089980449168</v>
      </c>
      <c r="H1217" s="16">
        <v>1510.5748999907116</v>
      </c>
      <c r="I1217" s="16">
        <v>117129.60205403618</v>
      </c>
      <c r="J1217" s="16">
        <v>123055.86987583533</v>
      </c>
      <c r="K1217" s="16">
        <v>42528.138784366958</v>
      </c>
      <c r="L1217" s="16">
        <v>36669.815194720271</v>
      </c>
      <c r="M1217" s="16">
        <v>203515.65673515125</v>
      </c>
    </row>
    <row r="1218" spans="2:13" x14ac:dyDescent="0.35">
      <c r="B1218" s="10" t="s">
        <v>1073</v>
      </c>
      <c r="C1218" s="23">
        <v>1</v>
      </c>
      <c r="D1218" s="16">
        <v>175000</v>
      </c>
      <c r="E1218" s="16">
        <v>143052.11081255137</v>
      </c>
      <c r="F1218" s="16">
        <v>31947.889187448629</v>
      </c>
      <c r="G1218" s="16">
        <v>0.75169199470370818</v>
      </c>
      <c r="H1218" s="16">
        <v>1530.6344442000461</v>
      </c>
      <c r="I1218" s="16">
        <v>140049.62823004057</v>
      </c>
      <c r="J1218" s="16">
        <v>146054.59339506217</v>
      </c>
      <c r="K1218" s="16">
        <v>42528.856012543612</v>
      </c>
      <c r="L1218" s="16">
        <v>59627.783132203782</v>
      </c>
      <c r="M1218" s="16">
        <v>226476.43849289895</v>
      </c>
    </row>
    <row r="1219" spans="2:13" x14ac:dyDescent="0.35">
      <c r="B1219" s="10" t="s">
        <v>1074</v>
      </c>
      <c r="C1219" s="23">
        <v>1</v>
      </c>
      <c r="D1219" s="16">
        <v>160000</v>
      </c>
      <c r="E1219" s="16">
        <v>195003.9809056962</v>
      </c>
      <c r="F1219" s="16">
        <v>-35003.980905696197</v>
      </c>
      <c r="G1219" s="16">
        <v>-0.82359783067954828</v>
      </c>
      <c r="H1219" s="16">
        <v>3332.5028913628171</v>
      </c>
      <c r="I1219" s="16">
        <v>188466.9648824399</v>
      </c>
      <c r="J1219" s="16">
        <v>201540.99692895249</v>
      </c>
      <c r="K1219" s="16">
        <v>42631.752573109596</v>
      </c>
      <c r="L1219" s="16">
        <v>111377.81200057395</v>
      </c>
      <c r="M1219" s="16">
        <v>278630.14981081843</v>
      </c>
    </row>
    <row r="1220" spans="2:13" x14ac:dyDescent="0.35">
      <c r="B1220" s="10" t="s">
        <v>1075</v>
      </c>
      <c r="C1220" s="23">
        <v>1</v>
      </c>
      <c r="D1220" s="16">
        <v>86000</v>
      </c>
      <c r="E1220" s="16">
        <v>62496.722447683329</v>
      </c>
      <c r="F1220" s="16">
        <v>23503.277552316671</v>
      </c>
      <c r="G1220" s="16">
        <v>0.55300134170731796</v>
      </c>
      <c r="H1220" s="16">
        <v>2294.8703676874629</v>
      </c>
      <c r="I1220" s="16">
        <v>57995.11964225136</v>
      </c>
      <c r="J1220" s="16">
        <v>66998.325253115298</v>
      </c>
      <c r="K1220" s="16">
        <v>42563.213952172191</v>
      </c>
      <c r="L1220" s="16">
        <v>-20995.001543845319</v>
      </c>
      <c r="M1220" s="16">
        <v>145988.44643921198</v>
      </c>
    </row>
    <row r="1221" spans="2:13" x14ac:dyDescent="0.35">
      <c r="B1221" s="10" t="s">
        <v>413</v>
      </c>
      <c r="C1221" s="23">
        <v>1</v>
      </c>
      <c r="D1221" s="16">
        <v>115000</v>
      </c>
      <c r="E1221" s="16">
        <v>132996.91014936205</v>
      </c>
      <c r="F1221" s="16">
        <v>-17996.910149362055</v>
      </c>
      <c r="G1221" s="16">
        <v>-0.42344372766862398</v>
      </c>
      <c r="H1221" s="16">
        <v>1424.2795266902358</v>
      </c>
      <c r="I1221" s="16">
        <v>130203.05268214094</v>
      </c>
      <c r="J1221" s="16">
        <v>135790.76761658318</v>
      </c>
      <c r="K1221" s="16">
        <v>42525.161070877133</v>
      </c>
      <c r="L1221" s="16">
        <v>49579.830442584542</v>
      </c>
      <c r="M1221" s="16">
        <v>216413.98985613958</v>
      </c>
    </row>
    <row r="1222" spans="2:13" x14ac:dyDescent="0.35">
      <c r="B1222" s="10" t="s">
        <v>1076</v>
      </c>
      <c r="C1222" s="23">
        <v>1</v>
      </c>
      <c r="D1222" s="16">
        <v>133000</v>
      </c>
      <c r="E1222" s="16">
        <v>181152.20748839783</v>
      </c>
      <c r="F1222" s="16">
        <v>-48152.207488397835</v>
      </c>
      <c r="G1222" s="16">
        <v>-1.1329583836969357</v>
      </c>
      <c r="H1222" s="16">
        <v>1137.313565863906</v>
      </c>
      <c r="I1222" s="16">
        <v>178921.26058575953</v>
      </c>
      <c r="J1222" s="16">
        <v>183383.15439103614</v>
      </c>
      <c r="K1222" s="16">
        <v>42516.517191333929</v>
      </c>
      <c r="L1222" s="16">
        <v>97752.083559580322</v>
      </c>
      <c r="M1222" s="16">
        <v>264552.33141721535</v>
      </c>
    </row>
    <row r="1223" spans="2:13" x14ac:dyDescent="0.35">
      <c r="B1223" s="10" t="s">
        <v>1077</v>
      </c>
      <c r="C1223" s="23">
        <v>1</v>
      </c>
      <c r="D1223" s="16">
        <v>172785</v>
      </c>
      <c r="E1223" s="16">
        <v>174337.01592779174</v>
      </c>
      <c r="F1223" s="16">
        <v>-1552.015927791741</v>
      </c>
      <c r="G1223" s="16">
        <v>-3.6516902313284513E-2</v>
      </c>
      <c r="H1223" s="16">
        <v>1119.4327727023622</v>
      </c>
      <c r="I1223" s="16">
        <v>172141.14387286277</v>
      </c>
      <c r="J1223" s="16">
        <v>176532.88798272071</v>
      </c>
      <c r="K1223" s="16">
        <v>42516.042638826293</v>
      </c>
      <c r="L1223" s="16">
        <v>90937.822878090446</v>
      </c>
      <c r="M1223" s="16">
        <v>257736.20897749305</v>
      </c>
    </row>
    <row r="1224" spans="2:13" x14ac:dyDescent="0.35">
      <c r="B1224" s="10" t="s">
        <v>1078</v>
      </c>
      <c r="C1224" s="23">
        <v>1</v>
      </c>
      <c r="D1224" s="16">
        <v>155000</v>
      </c>
      <c r="E1224" s="16">
        <v>131041.73224263079</v>
      </c>
      <c r="F1224" s="16">
        <v>23958.267757369205</v>
      </c>
      <c r="G1224" s="16">
        <v>0.56370666539239433</v>
      </c>
      <c r="H1224" s="16">
        <v>1421.092649956262</v>
      </c>
      <c r="I1224" s="16">
        <v>128254.12613210861</v>
      </c>
      <c r="J1224" s="16">
        <v>133829.33835315297</v>
      </c>
      <c r="K1224" s="16">
        <v>42525.054453270895</v>
      </c>
      <c r="L1224" s="16">
        <v>47624.861676257075</v>
      </c>
      <c r="M1224" s="16">
        <v>214458.60280900451</v>
      </c>
    </row>
    <row r="1225" spans="2:13" x14ac:dyDescent="0.35">
      <c r="B1225" s="10" t="s">
        <v>1079</v>
      </c>
      <c r="C1225" s="23">
        <v>1</v>
      </c>
      <c r="D1225" s="16">
        <v>91300</v>
      </c>
      <c r="E1225" s="16">
        <v>109646.49972040018</v>
      </c>
      <c r="F1225" s="16">
        <v>-18346.499720400185</v>
      </c>
      <c r="G1225" s="16">
        <v>-0.43166911246445283</v>
      </c>
      <c r="H1225" s="16">
        <v>1739.9503946959853</v>
      </c>
      <c r="I1225" s="16">
        <v>106233.42432914452</v>
      </c>
      <c r="J1225" s="16">
        <v>113059.57511165585</v>
      </c>
      <c r="K1225" s="16">
        <v>42536.903734403357</v>
      </c>
      <c r="L1225" s="16">
        <v>26206.385681131738</v>
      </c>
      <c r="M1225" s="16">
        <v>193086.61375966863</v>
      </c>
    </row>
    <row r="1226" spans="2:13" x14ac:dyDescent="0.35">
      <c r="B1226" s="10" t="s">
        <v>414</v>
      </c>
      <c r="C1226" s="23">
        <v>1</v>
      </c>
      <c r="D1226" s="16">
        <v>34900</v>
      </c>
      <c r="E1226" s="16">
        <v>67524.32277927798</v>
      </c>
      <c r="F1226" s="16">
        <v>-32624.32277927798</v>
      </c>
      <c r="G1226" s="16">
        <v>-0.76760759128486078</v>
      </c>
      <c r="H1226" s="16">
        <v>2192.9483399062815</v>
      </c>
      <c r="I1226" s="16">
        <v>63222.649561440725</v>
      </c>
      <c r="J1226" s="16">
        <v>71825.995997115242</v>
      </c>
      <c r="K1226" s="16">
        <v>42557.840339417991</v>
      </c>
      <c r="L1226" s="16">
        <v>-15956.860368379828</v>
      </c>
      <c r="M1226" s="16">
        <v>151005.50592693579</v>
      </c>
    </row>
    <row r="1227" spans="2:13" x14ac:dyDescent="0.35">
      <c r="B1227" s="10" t="s">
        <v>415</v>
      </c>
      <c r="C1227" s="23">
        <v>1</v>
      </c>
      <c r="D1227" s="16">
        <v>430000</v>
      </c>
      <c r="E1227" s="16">
        <v>339022.97511555068</v>
      </c>
      <c r="F1227" s="16">
        <v>90977.024884449318</v>
      </c>
      <c r="G1227" s="16">
        <v>2.1405702550911467</v>
      </c>
      <c r="H1227" s="16">
        <v>3870.6740170629391</v>
      </c>
      <c r="I1227" s="16">
        <v>331430.28610816179</v>
      </c>
      <c r="J1227" s="16">
        <v>346615.66412293958</v>
      </c>
      <c r="K1227" s="16">
        <v>42677.193784037176</v>
      </c>
      <c r="L1227" s="16">
        <v>255307.66902626585</v>
      </c>
      <c r="M1227" s="16">
        <v>422738.28120483551</v>
      </c>
    </row>
    <row r="1228" spans="2:13" x14ac:dyDescent="0.35">
      <c r="B1228" s="10" t="s">
        <v>1080</v>
      </c>
      <c r="C1228" s="23">
        <v>1</v>
      </c>
      <c r="D1228" s="16">
        <v>184000</v>
      </c>
      <c r="E1228" s="16">
        <v>227519.91359842219</v>
      </c>
      <c r="F1228" s="16">
        <v>-43519.913598422194</v>
      </c>
      <c r="G1228" s="16">
        <v>-1.0239665747614775</v>
      </c>
      <c r="H1228" s="16">
        <v>1354.1520379902565</v>
      </c>
      <c r="I1228" s="16">
        <v>224863.61775747623</v>
      </c>
      <c r="J1228" s="16">
        <v>230176.20943936816</v>
      </c>
      <c r="K1228" s="16">
        <v>42522.870078063737</v>
      </c>
      <c r="L1228" s="16">
        <v>144107.32788826479</v>
      </c>
      <c r="M1228" s="16">
        <v>310932.4993085796</v>
      </c>
    </row>
    <row r="1229" spans="2:13" x14ac:dyDescent="0.35">
      <c r="B1229" s="10" t="s">
        <v>1081</v>
      </c>
      <c r="C1229" s="23">
        <v>1</v>
      </c>
      <c r="D1229" s="16">
        <v>130000</v>
      </c>
      <c r="E1229" s="16">
        <v>110372.70865718607</v>
      </c>
      <c r="F1229" s="16">
        <v>19627.291342813929</v>
      </c>
      <c r="G1229" s="16">
        <v>0.46180446205838555</v>
      </c>
      <c r="H1229" s="16">
        <v>1720.4510155143225</v>
      </c>
      <c r="I1229" s="16">
        <v>106997.88312146225</v>
      </c>
      <c r="J1229" s="16">
        <v>113747.53419290989</v>
      </c>
      <c r="K1229" s="16">
        <v>42536.110584192807</v>
      </c>
      <c r="L1229" s="16">
        <v>26934.150456218209</v>
      </c>
      <c r="M1229" s="16">
        <v>193811.26685815392</v>
      </c>
    </row>
    <row r="1230" spans="2:13" x14ac:dyDescent="0.35">
      <c r="B1230" s="10" t="s">
        <v>1082</v>
      </c>
      <c r="C1230" s="23">
        <v>1</v>
      </c>
      <c r="D1230" s="16">
        <v>120000</v>
      </c>
      <c r="E1230" s="16">
        <v>111098.91759397197</v>
      </c>
      <c r="F1230" s="16">
        <v>8901.0824060280283</v>
      </c>
      <c r="G1230" s="16">
        <v>0.20943081245686601</v>
      </c>
      <c r="H1230" s="16">
        <v>1701.4151466660821</v>
      </c>
      <c r="I1230" s="16">
        <v>107761.43269492099</v>
      </c>
      <c r="J1230" s="16">
        <v>114436.40249302295</v>
      </c>
      <c r="K1230" s="16">
        <v>42535.344896159011</v>
      </c>
      <c r="L1230" s="16">
        <v>27661.861361677191</v>
      </c>
      <c r="M1230" s="16">
        <v>194535.97382626677</v>
      </c>
    </row>
    <row r="1231" spans="2:13" x14ac:dyDescent="0.35">
      <c r="B1231" s="10" t="s">
        <v>1083</v>
      </c>
      <c r="C1231" s="23">
        <v>1</v>
      </c>
      <c r="D1231" s="16">
        <v>113000</v>
      </c>
      <c r="E1231" s="16">
        <v>161041.8061620192</v>
      </c>
      <c r="F1231" s="16">
        <v>-48041.806162019202</v>
      </c>
      <c r="G1231" s="16">
        <v>-1.1303607850650956</v>
      </c>
      <c r="H1231" s="16">
        <v>1329.2632656879036</v>
      </c>
      <c r="I1231" s="16">
        <v>158434.33197514032</v>
      </c>
      <c r="J1231" s="16">
        <v>163649.28034889809</v>
      </c>
      <c r="K1231" s="16">
        <v>42522.084765018313</v>
      </c>
      <c r="L1231" s="16">
        <v>77630.760916830201</v>
      </c>
      <c r="M1231" s="16">
        <v>244452.85140720819</v>
      </c>
    </row>
    <row r="1232" spans="2:13" x14ac:dyDescent="0.35">
      <c r="B1232" s="10" t="s">
        <v>1084</v>
      </c>
      <c r="C1232" s="23">
        <v>1</v>
      </c>
      <c r="D1232" s="16">
        <v>226700</v>
      </c>
      <c r="E1232" s="16">
        <v>224615.07785127859</v>
      </c>
      <c r="F1232" s="16">
        <v>2084.922148721409</v>
      </c>
      <c r="G1232" s="16">
        <v>4.9055487815766276E-2</v>
      </c>
      <c r="H1232" s="16">
        <v>1333.925484865613</v>
      </c>
      <c r="I1232" s="16">
        <v>221998.45828554718</v>
      </c>
      <c r="J1232" s="16">
        <v>227231.69741701</v>
      </c>
      <c r="K1232" s="16">
        <v>42522.230763837746</v>
      </c>
      <c r="L1232" s="16">
        <v>141203.74621575384</v>
      </c>
      <c r="M1232" s="16">
        <v>308026.40948680334</v>
      </c>
    </row>
    <row r="1233" spans="2:13" x14ac:dyDescent="0.35">
      <c r="B1233" s="10" t="s">
        <v>1085</v>
      </c>
      <c r="C1233" s="23">
        <v>1</v>
      </c>
      <c r="D1233" s="16">
        <v>140000</v>
      </c>
      <c r="E1233" s="16">
        <v>127969.30981776738</v>
      </c>
      <c r="F1233" s="16">
        <v>12030.690182232618</v>
      </c>
      <c r="G1233" s="16">
        <v>0.28306638500228765</v>
      </c>
      <c r="H1233" s="16">
        <v>1428.1061657934476</v>
      </c>
      <c r="I1233" s="16">
        <v>125167.94604013982</v>
      </c>
      <c r="J1233" s="16">
        <v>130770.67359539494</v>
      </c>
      <c r="K1233" s="16">
        <v>42525.289407065444</v>
      </c>
      <c r="L1233" s="16">
        <v>44551.97836755657</v>
      </c>
      <c r="M1233" s="16">
        <v>211386.64126797818</v>
      </c>
    </row>
    <row r="1234" spans="2:13" x14ac:dyDescent="0.35">
      <c r="B1234" s="10" t="s">
        <v>1086</v>
      </c>
      <c r="C1234" s="23">
        <v>1</v>
      </c>
      <c r="D1234" s="16">
        <v>289000</v>
      </c>
      <c r="E1234" s="16">
        <v>226458.53130619664</v>
      </c>
      <c r="F1234" s="16">
        <v>62541.468693803356</v>
      </c>
      <c r="G1234" s="16">
        <v>1.471518856169507</v>
      </c>
      <c r="H1234" s="16">
        <v>1345.1860394104726</v>
      </c>
      <c r="I1234" s="16">
        <v>223819.82310982031</v>
      </c>
      <c r="J1234" s="16">
        <v>229097.23950257298</v>
      </c>
      <c r="K1234" s="16">
        <v>42522.585497762484</v>
      </c>
      <c r="L1234" s="16">
        <v>143046.50382690952</v>
      </c>
      <c r="M1234" s="16">
        <v>309870.55878548376</v>
      </c>
    </row>
    <row r="1235" spans="2:13" x14ac:dyDescent="0.35">
      <c r="B1235" s="10" t="s">
        <v>1087</v>
      </c>
      <c r="C1235" s="23">
        <v>1</v>
      </c>
      <c r="D1235" s="16">
        <v>147000</v>
      </c>
      <c r="E1235" s="16">
        <v>166851.47765630635</v>
      </c>
      <c r="F1235" s="16">
        <v>-19851.47765630635</v>
      </c>
      <c r="G1235" s="16">
        <v>-0.46707927242803571</v>
      </c>
      <c r="H1235" s="16">
        <v>1202.514898351895</v>
      </c>
      <c r="I1235" s="16">
        <v>164492.63224341729</v>
      </c>
      <c r="J1235" s="16">
        <v>169210.32306919541</v>
      </c>
      <c r="K1235" s="16">
        <v>42518.311278961373</v>
      </c>
      <c r="L1235" s="16">
        <v>83447.83445685351</v>
      </c>
      <c r="M1235" s="16">
        <v>250255.12085575919</v>
      </c>
    </row>
    <row r="1236" spans="2:13" x14ac:dyDescent="0.35">
      <c r="B1236" s="10" t="s">
        <v>1088</v>
      </c>
      <c r="C1236" s="23">
        <v>1</v>
      </c>
      <c r="D1236" s="16">
        <v>124500</v>
      </c>
      <c r="E1236" s="16">
        <v>169642.53034409645</v>
      </c>
      <c r="F1236" s="16">
        <v>-45142.530344096449</v>
      </c>
      <c r="G1236" s="16">
        <v>-1.0621446218630903</v>
      </c>
      <c r="H1236" s="16">
        <v>2309.4064351159554</v>
      </c>
      <c r="I1236" s="16">
        <v>165112.41368322523</v>
      </c>
      <c r="J1236" s="16">
        <v>174172.64700496767</v>
      </c>
      <c r="K1236" s="16">
        <v>42564.000164651472</v>
      </c>
      <c r="L1236" s="16">
        <v>86149.264123275789</v>
      </c>
      <c r="M1236" s="16">
        <v>253135.79656491711</v>
      </c>
    </row>
    <row r="1237" spans="2:13" x14ac:dyDescent="0.35">
      <c r="B1237" s="10" t="s">
        <v>1089</v>
      </c>
      <c r="C1237" s="23">
        <v>1</v>
      </c>
      <c r="D1237" s="16">
        <v>215000</v>
      </c>
      <c r="E1237" s="16">
        <v>265452.42359654885</v>
      </c>
      <c r="F1237" s="16">
        <v>-50452.423596548848</v>
      </c>
      <c r="G1237" s="16">
        <v>-1.1870794564363807</v>
      </c>
      <c r="H1237" s="16">
        <v>1892.9035098403388</v>
      </c>
      <c r="I1237" s="16">
        <v>261739.31636823251</v>
      </c>
      <c r="J1237" s="16">
        <v>269165.53082486521</v>
      </c>
      <c r="K1237" s="16">
        <v>42543.434694808799</v>
      </c>
      <c r="L1237" s="16">
        <v>181999.49846777518</v>
      </c>
      <c r="M1237" s="16">
        <v>348905.34872532252</v>
      </c>
    </row>
    <row r="1238" spans="2:13" x14ac:dyDescent="0.35">
      <c r="B1238" s="10" t="s">
        <v>1090</v>
      </c>
      <c r="C1238" s="23">
        <v>1</v>
      </c>
      <c r="D1238" s="16">
        <v>208300</v>
      </c>
      <c r="E1238" s="16">
        <v>161041.8061620192</v>
      </c>
      <c r="F1238" s="16">
        <v>47258.193837980798</v>
      </c>
      <c r="G1238" s="16">
        <v>1.1119234132727129</v>
      </c>
      <c r="H1238" s="16">
        <v>1329.2632656879036</v>
      </c>
      <c r="I1238" s="16">
        <v>158434.33197514032</v>
      </c>
      <c r="J1238" s="16">
        <v>163649.28034889809</v>
      </c>
      <c r="K1238" s="16">
        <v>42522.084765018313</v>
      </c>
      <c r="L1238" s="16">
        <v>77630.760916830201</v>
      </c>
      <c r="M1238" s="16">
        <v>244452.85140720819</v>
      </c>
    </row>
    <row r="1239" spans="2:13" x14ac:dyDescent="0.35">
      <c r="B1239" s="10" t="s">
        <v>1091</v>
      </c>
      <c r="C1239" s="23">
        <v>1</v>
      </c>
      <c r="D1239" s="16">
        <v>161000</v>
      </c>
      <c r="E1239" s="16">
        <v>202828.80974770174</v>
      </c>
      <c r="F1239" s="16">
        <v>-41828.809747701744</v>
      </c>
      <c r="G1239" s="16">
        <v>-0.984177115766528</v>
      </c>
      <c r="H1239" s="16">
        <v>1601.1542195855454</v>
      </c>
      <c r="I1239" s="16">
        <v>199687.99603190186</v>
      </c>
      <c r="J1239" s="16">
        <v>205969.62346350163</v>
      </c>
      <c r="K1239" s="16">
        <v>42531.452441326197</v>
      </c>
      <c r="L1239" s="16">
        <v>119399.38892952104</v>
      </c>
      <c r="M1239" s="16">
        <v>286258.23056588246</v>
      </c>
    </row>
    <row r="1240" spans="2:13" x14ac:dyDescent="0.35">
      <c r="B1240" s="10" t="s">
        <v>1092</v>
      </c>
      <c r="C1240" s="23">
        <v>1</v>
      </c>
      <c r="D1240" s="16">
        <v>124500</v>
      </c>
      <c r="E1240" s="16">
        <v>118305.14473592432</v>
      </c>
      <c r="F1240" s="16">
        <v>6194.8552640756825</v>
      </c>
      <c r="G1240" s="16">
        <v>0.14575683179041654</v>
      </c>
      <c r="H1240" s="16">
        <v>1541.1433192830671</v>
      </c>
      <c r="I1240" s="16">
        <v>115282.04801231791</v>
      </c>
      <c r="J1240" s="16">
        <v>121328.24145953072</v>
      </c>
      <c r="K1240" s="16">
        <v>42529.235528803787</v>
      </c>
      <c r="L1240" s="16">
        <v>34880.072598946164</v>
      </c>
      <c r="M1240" s="16">
        <v>201730.21687290247</v>
      </c>
    </row>
    <row r="1241" spans="2:13" x14ac:dyDescent="0.35">
      <c r="B1241" s="10" t="s">
        <v>1093</v>
      </c>
      <c r="C1241" s="23">
        <v>1</v>
      </c>
      <c r="D1241" s="16">
        <v>164900</v>
      </c>
      <c r="E1241" s="16">
        <v>136292.78147785188</v>
      </c>
      <c r="F1241" s="16">
        <v>28607.21852214812</v>
      </c>
      <c r="G1241" s="16">
        <v>0.67309038877869265</v>
      </c>
      <c r="H1241" s="16">
        <v>1442.9872044409515</v>
      </c>
      <c r="I1241" s="16">
        <v>133462.22715148286</v>
      </c>
      <c r="J1241" s="16">
        <v>139123.3358042209</v>
      </c>
      <c r="K1241" s="16">
        <v>42525.791750490382</v>
      </c>
      <c r="L1241" s="16">
        <v>52874.464634042</v>
      </c>
      <c r="M1241" s="16">
        <v>219711.09832166176</v>
      </c>
    </row>
    <row r="1242" spans="2:13" x14ac:dyDescent="0.35">
      <c r="B1242" s="10" t="s">
        <v>1094</v>
      </c>
      <c r="C1242" s="23">
        <v>1</v>
      </c>
      <c r="D1242" s="16">
        <v>202665</v>
      </c>
      <c r="E1242" s="16">
        <v>202270.18748863565</v>
      </c>
      <c r="F1242" s="16">
        <v>394.8125113643473</v>
      </c>
      <c r="G1242" s="16">
        <v>9.2894213592690702E-3</v>
      </c>
      <c r="H1242" s="16">
        <v>1616.0038941105504</v>
      </c>
      <c r="I1242" s="16">
        <v>199100.24474775323</v>
      </c>
      <c r="J1242" s="16">
        <v>205440.13022951808</v>
      </c>
      <c r="K1242" s="16">
        <v>42532.014066108786</v>
      </c>
      <c r="L1242" s="16">
        <v>118839.66499092981</v>
      </c>
      <c r="M1242" s="16">
        <v>285700.70998634148</v>
      </c>
    </row>
    <row r="1243" spans="2:13" x14ac:dyDescent="0.35">
      <c r="B1243" s="10" t="s">
        <v>1095</v>
      </c>
      <c r="C1243" s="23">
        <v>1</v>
      </c>
      <c r="D1243" s="16">
        <v>129900</v>
      </c>
      <c r="E1243" s="16">
        <v>108417.53075045483</v>
      </c>
      <c r="F1243" s="16">
        <v>21482.469249545175</v>
      </c>
      <c r="G1243" s="16">
        <v>0.50545436872542526</v>
      </c>
      <c r="H1243" s="16">
        <v>1773.9622385800351</v>
      </c>
      <c r="I1243" s="16">
        <v>104937.73794718228</v>
      </c>
      <c r="J1243" s="16">
        <v>111897.32355372737</v>
      </c>
      <c r="K1243" s="16">
        <v>42538.308546036518</v>
      </c>
      <c r="L1243" s="16">
        <v>24974.661041812637</v>
      </c>
      <c r="M1243" s="16">
        <v>191860.400459097</v>
      </c>
    </row>
    <row r="1244" spans="2:13" x14ac:dyDescent="0.35">
      <c r="B1244" s="10" t="s">
        <v>1096</v>
      </c>
      <c r="C1244" s="23">
        <v>1</v>
      </c>
      <c r="D1244" s="16">
        <v>134000</v>
      </c>
      <c r="E1244" s="16">
        <v>153332.81898690737</v>
      </c>
      <c r="F1244" s="16">
        <v>-19332.818986907369</v>
      </c>
      <c r="G1244" s="16">
        <v>-0.45487591315495857</v>
      </c>
      <c r="H1244" s="16">
        <v>1556.8247309824326</v>
      </c>
      <c r="I1244" s="16">
        <v>150278.96170798031</v>
      </c>
      <c r="J1244" s="16">
        <v>156386.67626583442</v>
      </c>
      <c r="K1244" s="16">
        <v>42529.806667523117</v>
      </c>
      <c r="L1244" s="16">
        <v>69906.626507927591</v>
      </c>
      <c r="M1244" s="16">
        <v>236759.01146588713</v>
      </c>
    </row>
    <row r="1245" spans="2:13" x14ac:dyDescent="0.35">
      <c r="B1245" s="10" t="s">
        <v>1097</v>
      </c>
      <c r="C1245" s="23">
        <v>1</v>
      </c>
      <c r="D1245" s="16">
        <v>96500</v>
      </c>
      <c r="E1245" s="16">
        <v>104227.86380745927</v>
      </c>
      <c r="F1245" s="16">
        <v>-7727.8638074592745</v>
      </c>
      <c r="G1245" s="16">
        <v>-0.18182651524000612</v>
      </c>
      <c r="H1245" s="16">
        <v>1898.6019985850246</v>
      </c>
      <c r="I1245" s="16">
        <v>100503.5784606396</v>
      </c>
      <c r="J1245" s="16">
        <v>107952.14915427894</v>
      </c>
      <c r="K1245" s="16">
        <v>42543.688621027286</v>
      </c>
      <c r="L1245" s="16">
        <v>20774.440578664973</v>
      </c>
      <c r="M1245" s="16">
        <v>187681.28703625358</v>
      </c>
    </row>
    <row r="1246" spans="2:13" x14ac:dyDescent="0.35">
      <c r="B1246" s="10" t="s">
        <v>1098</v>
      </c>
      <c r="C1246" s="23">
        <v>1</v>
      </c>
      <c r="D1246" s="16">
        <v>402861</v>
      </c>
      <c r="E1246" s="16">
        <v>337239.5011016198</v>
      </c>
      <c r="F1246" s="16">
        <v>65621.498898380203</v>
      </c>
      <c r="G1246" s="16">
        <v>1.5439879333796416</v>
      </c>
      <c r="H1246" s="16">
        <v>3472.0797742739364</v>
      </c>
      <c r="I1246" s="16">
        <v>330428.69197155751</v>
      </c>
      <c r="J1246" s="16">
        <v>344050.31023168209</v>
      </c>
      <c r="K1246" s="16">
        <v>42642.890261951259</v>
      </c>
      <c r="L1246" s="16">
        <v>253591.48457841785</v>
      </c>
      <c r="M1246" s="16">
        <v>420887.51762482175</v>
      </c>
    </row>
    <row r="1247" spans="2:13" x14ac:dyDescent="0.35">
      <c r="B1247" s="10" t="s">
        <v>416</v>
      </c>
      <c r="C1247" s="23">
        <v>1</v>
      </c>
      <c r="D1247" s="16">
        <v>158000</v>
      </c>
      <c r="E1247" s="16">
        <v>211373.67170387239</v>
      </c>
      <c r="F1247" s="16">
        <v>-53373.671703872387</v>
      </c>
      <c r="G1247" s="16">
        <v>-1.2558125988338182</v>
      </c>
      <c r="H1247" s="16">
        <v>1988.2006225494406</v>
      </c>
      <c r="I1247" s="16">
        <v>207473.63027833027</v>
      </c>
      <c r="J1247" s="16">
        <v>215273.71312941451</v>
      </c>
      <c r="K1247" s="16">
        <v>42547.781301137213</v>
      </c>
      <c r="L1247" s="16">
        <v>127912.22030036112</v>
      </c>
      <c r="M1247" s="16">
        <v>294835.12310738367</v>
      </c>
    </row>
    <row r="1248" spans="2:13" x14ac:dyDescent="0.35">
      <c r="B1248" s="10" t="s">
        <v>1099</v>
      </c>
      <c r="C1248" s="23">
        <v>1</v>
      </c>
      <c r="D1248" s="16">
        <v>265000</v>
      </c>
      <c r="E1248" s="16">
        <v>256791.71997348443</v>
      </c>
      <c r="F1248" s="16">
        <v>8208.2800265155674</v>
      </c>
      <c r="G1248" s="16">
        <v>0.19313007973754151</v>
      </c>
      <c r="H1248" s="16">
        <v>2113.9818689372305</v>
      </c>
      <c r="I1248" s="16">
        <v>252644.94687212197</v>
      </c>
      <c r="J1248" s="16">
        <v>260938.49307484689</v>
      </c>
      <c r="K1248" s="16">
        <v>42553.84437716633</v>
      </c>
      <c r="L1248" s="16">
        <v>173318.3752794211</v>
      </c>
      <c r="M1248" s="16">
        <v>340265.06466754776</v>
      </c>
    </row>
    <row r="1249" spans="2:13" x14ac:dyDescent="0.35">
      <c r="B1249" s="10" t="s">
        <v>417</v>
      </c>
      <c r="C1249" s="23">
        <v>1</v>
      </c>
      <c r="D1249" s="16">
        <v>211000</v>
      </c>
      <c r="E1249" s="16">
        <v>193330.17273603822</v>
      </c>
      <c r="F1249" s="16">
        <v>17669.827263961779</v>
      </c>
      <c r="G1249" s="16">
        <v>0.41574789571185827</v>
      </c>
      <c r="H1249" s="16">
        <v>1370.464867117593</v>
      </c>
      <c r="I1249" s="16">
        <v>190641.87775544665</v>
      </c>
      <c r="J1249" s="16">
        <v>196018.46771662979</v>
      </c>
      <c r="K1249" s="16">
        <v>42523.392690211105</v>
      </c>
      <c r="L1249" s="16">
        <v>109916.56187328752</v>
      </c>
      <c r="M1249" s="16">
        <v>276743.7835987889</v>
      </c>
    </row>
    <row r="1250" spans="2:13" x14ac:dyDescent="0.35">
      <c r="B1250" s="10" t="s">
        <v>1100</v>
      </c>
      <c r="C1250" s="23">
        <v>1</v>
      </c>
      <c r="D1250" s="16">
        <v>234000</v>
      </c>
      <c r="E1250" s="16">
        <v>242044.09233414009</v>
      </c>
      <c r="F1250" s="16">
        <v>-8044.0923341400921</v>
      </c>
      <c r="G1250" s="16">
        <v>-0.1892669583506047</v>
      </c>
      <c r="H1250" s="16">
        <v>1632.965570193752</v>
      </c>
      <c r="I1250" s="16">
        <v>238840.87767963848</v>
      </c>
      <c r="J1250" s="16">
        <v>245247.30698864171</v>
      </c>
      <c r="K1250" s="16">
        <v>42532.661902205618</v>
      </c>
      <c r="L1250" s="16">
        <v>158612.29904535515</v>
      </c>
      <c r="M1250" s="16">
        <v>325475.88562292501</v>
      </c>
    </row>
    <row r="1251" spans="2:13" x14ac:dyDescent="0.35">
      <c r="B1251" s="10" t="s">
        <v>418</v>
      </c>
      <c r="C1251" s="23">
        <v>1</v>
      </c>
      <c r="D1251" s="16">
        <v>106250</v>
      </c>
      <c r="E1251" s="16">
        <v>99589.2404496706</v>
      </c>
      <c r="F1251" s="16">
        <v>6660.7595503293996</v>
      </c>
      <c r="G1251" s="16">
        <v>0.15671894951344451</v>
      </c>
      <c r="H1251" s="16">
        <v>2127.8098975003336</v>
      </c>
      <c r="I1251" s="16">
        <v>95415.342377307708</v>
      </c>
      <c r="J1251" s="16">
        <v>103763.13852203349</v>
      </c>
      <c r="K1251" s="16">
        <v>42554.533564519254</v>
      </c>
      <c r="L1251" s="16">
        <v>16114.543850172849</v>
      </c>
      <c r="M1251" s="16">
        <v>183063.93704916834</v>
      </c>
    </row>
    <row r="1252" spans="2:13" x14ac:dyDescent="0.35">
      <c r="B1252" s="10" t="s">
        <v>1101</v>
      </c>
      <c r="C1252" s="23">
        <v>1</v>
      </c>
      <c r="D1252" s="16">
        <v>150000</v>
      </c>
      <c r="E1252" s="16">
        <v>162494.224035591</v>
      </c>
      <c r="F1252" s="16">
        <v>-12494.224035591003</v>
      </c>
      <c r="G1252" s="16">
        <v>-0.29397272954352732</v>
      </c>
      <c r="H1252" s="16">
        <v>1293.3256511359752</v>
      </c>
      <c r="I1252" s="16">
        <v>159957.244839961</v>
      </c>
      <c r="J1252" s="16">
        <v>165031.20323122101</v>
      </c>
      <c r="K1252" s="16">
        <v>42520.976507763575</v>
      </c>
      <c r="L1252" s="16">
        <v>79085.352740633491</v>
      </c>
      <c r="M1252" s="16">
        <v>245903.09533054853</v>
      </c>
    </row>
    <row r="1253" spans="2:13" x14ac:dyDescent="0.35">
      <c r="B1253" s="10" t="s">
        <v>1102</v>
      </c>
      <c r="C1253" s="23">
        <v>1</v>
      </c>
      <c r="D1253" s="16">
        <v>159000</v>
      </c>
      <c r="E1253" s="16">
        <v>185956.35891636607</v>
      </c>
      <c r="F1253" s="16">
        <v>-26956.358916366065</v>
      </c>
      <c r="G1253" s="16">
        <v>-0.63424782416463921</v>
      </c>
      <c r="H1253" s="16">
        <v>1202.3452596768134</v>
      </c>
      <c r="I1253" s="16">
        <v>183597.84626560003</v>
      </c>
      <c r="J1253" s="16">
        <v>188314.8715671321</v>
      </c>
      <c r="K1253" s="16">
        <v>42518.306481530548</v>
      </c>
      <c r="L1253" s="16">
        <v>102552.72512752237</v>
      </c>
      <c r="M1253" s="16">
        <v>269359.99270520976</v>
      </c>
    </row>
    <row r="1254" spans="2:13" x14ac:dyDescent="0.35">
      <c r="B1254" s="10" t="s">
        <v>1103</v>
      </c>
      <c r="C1254" s="23">
        <v>1</v>
      </c>
      <c r="D1254" s="16">
        <v>184750</v>
      </c>
      <c r="E1254" s="16">
        <v>485609.57310956885</v>
      </c>
      <c r="F1254" s="16">
        <v>-300859.57310956885</v>
      </c>
      <c r="G1254" s="16">
        <v>-7.0788317597297468</v>
      </c>
      <c r="H1254" s="16">
        <v>6862.0837976329449</v>
      </c>
      <c r="I1254" s="16">
        <v>472148.95410926256</v>
      </c>
      <c r="J1254" s="16">
        <v>499070.19210987515</v>
      </c>
      <c r="K1254" s="16">
        <v>43051.700848858825</v>
      </c>
      <c r="L1254" s="16">
        <v>401159.6363947842</v>
      </c>
      <c r="M1254" s="16">
        <v>570059.5098243535</v>
      </c>
    </row>
    <row r="1255" spans="2:13" x14ac:dyDescent="0.35">
      <c r="B1255" s="10" t="s">
        <v>1104</v>
      </c>
      <c r="C1255" s="23">
        <v>1</v>
      </c>
      <c r="D1255" s="16">
        <v>315750</v>
      </c>
      <c r="E1255" s="16">
        <v>259808.28017244121</v>
      </c>
      <c r="F1255" s="16">
        <v>55941.719827558787</v>
      </c>
      <c r="G1255" s="16">
        <v>1.3162354081550467</v>
      </c>
      <c r="H1255" s="16">
        <v>2226.2829124168056</v>
      </c>
      <c r="I1255" s="16">
        <v>255441.21807371371</v>
      </c>
      <c r="J1255" s="16">
        <v>264175.34227116872</v>
      </c>
      <c r="K1255" s="16">
        <v>42559.571045065932</v>
      </c>
      <c r="L1255" s="16">
        <v>176323.70208382735</v>
      </c>
      <c r="M1255" s="16">
        <v>343292.85826105508</v>
      </c>
    </row>
    <row r="1256" spans="2:13" x14ac:dyDescent="0.35">
      <c r="B1256" s="10" t="s">
        <v>1105</v>
      </c>
      <c r="C1256" s="23">
        <v>1</v>
      </c>
      <c r="D1256" s="16">
        <v>176000</v>
      </c>
      <c r="E1256" s="16">
        <v>196572.24044616171</v>
      </c>
      <c r="F1256" s="16">
        <v>-20572.240446161712</v>
      </c>
      <c r="G1256" s="16">
        <v>-0.48403787698671935</v>
      </c>
      <c r="H1256" s="16">
        <v>1782.6286850938975</v>
      </c>
      <c r="I1256" s="16">
        <v>193075.44759770611</v>
      </c>
      <c r="J1256" s="16">
        <v>200069.03329461731</v>
      </c>
      <c r="K1256" s="16">
        <v>42538.670841515668</v>
      </c>
      <c r="L1256" s="16">
        <v>113128.66006106115</v>
      </c>
      <c r="M1256" s="16">
        <v>280015.82083126227</v>
      </c>
    </row>
    <row r="1257" spans="2:13" x14ac:dyDescent="0.35">
      <c r="B1257" s="10" t="s">
        <v>1106</v>
      </c>
      <c r="C1257" s="23">
        <v>1</v>
      </c>
      <c r="D1257" s="16">
        <v>132000</v>
      </c>
      <c r="E1257" s="16">
        <v>111992.71320847768</v>
      </c>
      <c r="F1257" s="16">
        <v>20007.286791522318</v>
      </c>
      <c r="G1257" s="16">
        <v>0.47074525733728484</v>
      </c>
      <c r="H1257" s="16">
        <v>1678.6459626668031</v>
      </c>
      <c r="I1257" s="16">
        <v>108699.89219284763</v>
      </c>
      <c r="J1257" s="16">
        <v>115285.53422410773</v>
      </c>
      <c r="K1257" s="16">
        <v>42534.4402126309</v>
      </c>
      <c r="L1257" s="16">
        <v>28557.431597514675</v>
      </c>
      <c r="M1257" s="16">
        <v>195427.9948194407</v>
      </c>
    </row>
    <row r="1258" spans="2:13" x14ac:dyDescent="0.35">
      <c r="B1258" s="10" t="s">
        <v>1107</v>
      </c>
      <c r="C1258" s="23">
        <v>1</v>
      </c>
      <c r="D1258" s="16">
        <v>446261</v>
      </c>
      <c r="E1258" s="16">
        <v>343102.97621427325</v>
      </c>
      <c r="F1258" s="16">
        <v>103158.02378572675</v>
      </c>
      <c r="G1258" s="16">
        <v>2.4271732074133356</v>
      </c>
      <c r="H1258" s="16">
        <v>2954.6406668204936</v>
      </c>
      <c r="I1258" s="16">
        <v>337307.17227602925</v>
      </c>
      <c r="J1258" s="16">
        <v>348898.78015251725</v>
      </c>
      <c r="K1258" s="16">
        <v>42603.880731735284</v>
      </c>
      <c r="L1258" s="16">
        <v>259531.48053213116</v>
      </c>
      <c r="M1258" s="16">
        <v>426674.47189641534</v>
      </c>
    </row>
    <row r="1259" spans="2:13" x14ac:dyDescent="0.35">
      <c r="B1259" s="10" t="s">
        <v>419</v>
      </c>
      <c r="C1259" s="23">
        <v>1</v>
      </c>
      <c r="D1259" s="16">
        <v>86000</v>
      </c>
      <c r="E1259" s="16">
        <v>61100.166800018145</v>
      </c>
      <c r="F1259" s="16">
        <v>24899.833199981855</v>
      </c>
      <c r="G1259" s="16">
        <v>0.58586046721475826</v>
      </c>
      <c r="H1259" s="16">
        <v>2326.6650187506857</v>
      </c>
      <c r="I1259" s="16">
        <v>56536.195813603401</v>
      </c>
      <c r="J1259" s="16">
        <v>65664.137786432882</v>
      </c>
      <c r="K1259" s="16">
        <v>42564.940056851643</v>
      </c>
      <c r="L1259" s="16">
        <v>-22394.943107236679</v>
      </c>
      <c r="M1259" s="16">
        <v>144595.27670727298</v>
      </c>
    </row>
    <row r="1260" spans="2:13" x14ac:dyDescent="0.35">
      <c r="B1260" s="10" t="s">
        <v>420</v>
      </c>
      <c r="C1260" s="23">
        <v>1</v>
      </c>
      <c r="D1260" s="16">
        <v>200624</v>
      </c>
      <c r="E1260" s="16">
        <v>233495.11316288891</v>
      </c>
      <c r="F1260" s="16">
        <v>-32871.113162888912</v>
      </c>
      <c r="G1260" s="16">
        <v>-0.77341424582287255</v>
      </c>
      <c r="H1260" s="16">
        <v>2909.581816956023</v>
      </c>
      <c r="I1260" s="16">
        <v>227787.69637182995</v>
      </c>
      <c r="J1260" s="16">
        <v>239202.52995394787</v>
      </c>
      <c r="K1260" s="16">
        <v>42600.779550184954</v>
      </c>
      <c r="L1260" s="16">
        <v>149929.7007383302</v>
      </c>
      <c r="M1260" s="16">
        <v>317060.52558744763</v>
      </c>
    </row>
    <row r="1261" spans="2:13" x14ac:dyDescent="0.35">
      <c r="B1261" s="10" t="s">
        <v>1108</v>
      </c>
      <c r="C1261" s="23">
        <v>1</v>
      </c>
      <c r="D1261" s="16">
        <v>175000</v>
      </c>
      <c r="E1261" s="16">
        <v>177297.71390084195</v>
      </c>
      <c r="F1261" s="16">
        <v>-2297.7139008419472</v>
      </c>
      <c r="G1261" s="16">
        <v>-5.4062199078268883E-2</v>
      </c>
      <c r="H1261" s="16">
        <v>1115.9612055657217</v>
      </c>
      <c r="I1261" s="16">
        <v>175108.65164945641</v>
      </c>
      <c r="J1261" s="16">
        <v>179486.77615222748</v>
      </c>
      <c r="K1261" s="16">
        <v>42515.951375292345</v>
      </c>
      <c r="L1261" s="16">
        <v>93898.699873095975</v>
      </c>
      <c r="M1261" s="16">
        <v>260696.72792858793</v>
      </c>
    </row>
    <row r="1262" spans="2:13" x14ac:dyDescent="0.35">
      <c r="B1262" s="10" t="s">
        <v>1109</v>
      </c>
      <c r="C1262" s="23">
        <v>1</v>
      </c>
      <c r="D1262" s="16">
        <v>128000</v>
      </c>
      <c r="E1262" s="16">
        <v>169085.96669257066</v>
      </c>
      <c r="F1262" s="16">
        <v>-41085.966692570655</v>
      </c>
      <c r="G1262" s="16">
        <v>-0.96669899148147631</v>
      </c>
      <c r="H1262" s="16">
        <v>1167.2418461916495</v>
      </c>
      <c r="I1262" s="16">
        <v>166796.31266966005</v>
      </c>
      <c r="J1262" s="16">
        <v>171375.62071548126</v>
      </c>
      <c r="K1262" s="16">
        <v>42517.328296371074</v>
      </c>
      <c r="L1262" s="16">
        <v>85684.251705381335</v>
      </c>
      <c r="M1262" s="16">
        <v>252487.68167975999</v>
      </c>
    </row>
    <row r="1263" spans="2:13" x14ac:dyDescent="0.35">
      <c r="B1263" s="10" t="s">
        <v>1110</v>
      </c>
      <c r="C1263" s="23">
        <v>1</v>
      </c>
      <c r="D1263" s="16">
        <v>107500</v>
      </c>
      <c r="E1263" s="16">
        <v>106350.62839191034</v>
      </c>
      <c r="F1263" s="16">
        <v>1149.3716080896556</v>
      </c>
      <c r="G1263" s="16">
        <v>2.7043208760100225E-2</v>
      </c>
      <c r="H1263" s="16">
        <v>1833.8595249360085</v>
      </c>
      <c r="I1263" s="16">
        <v>102753.34146082372</v>
      </c>
      <c r="J1263" s="16">
        <v>109947.91532299697</v>
      </c>
      <c r="K1263" s="16">
        <v>42540.848518701336</v>
      </c>
      <c r="L1263" s="16">
        <v>22902.776289388901</v>
      </c>
      <c r="M1263" s="16">
        <v>189798.4804944318</v>
      </c>
    </row>
    <row r="1264" spans="2:13" x14ac:dyDescent="0.35">
      <c r="B1264" s="10" t="s">
        <v>421</v>
      </c>
      <c r="C1264" s="23">
        <v>1</v>
      </c>
      <c r="D1264" s="16">
        <v>39300</v>
      </c>
      <c r="E1264" s="16">
        <v>-52585.638742548574</v>
      </c>
      <c r="F1264" s="16">
        <v>91885.638742548574</v>
      </c>
      <c r="G1264" s="16">
        <v>2.1619487492821934</v>
      </c>
      <c r="H1264" s="16">
        <v>4251.6281581161684</v>
      </c>
      <c r="I1264" s="16">
        <v>-60925.604918291996</v>
      </c>
      <c r="J1264" s="16">
        <v>-44245.672566805151</v>
      </c>
      <c r="K1264" s="16">
        <v>42713.429901247473</v>
      </c>
      <c r="L1264" s="16">
        <v>-136372.02536395786</v>
      </c>
      <c r="M1264" s="16">
        <v>31200.747878860711</v>
      </c>
    </row>
    <row r="1265" spans="2:13" x14ac:dyDescent="0.35">
      <c r="B1265" s="10" t="s">
        <v>1111</v>
      </c>
      <c r="C1265" s="23">
        <v>1</v>
      </c>
      <c r="D1265" s="16">
        <v>178000</v>
      </c>
      <c r="E1265" s="16">
        <v>237688.89732096498</v>
      </c>
      <c r="F1265" s="16">
        <v>-59688.897320964985</v>
      </c>
      <c r="G1265" s="16">
        <v>-1.4044015873977727</v>
      </c>
      <c r="H1265" s="16">
        <v>2348.6681206506896</v>
      </c>
      <c r="I1265" s="16">
        <v>233081.76519279866</v>
      </c>
      <c r="J1265" s="16">
        <v>242296.02944913131</v>
      </c>
      <c r="K1265" s="16">
        <v>42566.148450087145</v>
      </c>
      <c r="L1265" s="16">
        <v>154191.4170373893</v>
      </c>
      <c r="M1265" s="16">
        <v>321186.37760454067</v>
      </c>
    </row>
    <row r="1266" spans="2:13" x14ac:dyDescent="0.35">
      <c r="B1266" s="10" t="s">
        <v>422</v>
      </c>
      <c r="C1266" s="23">
        <v>1</v>
      </c>
      <c r="D1266" s="16">
        <v>107500</v>
      </c>
      <c r="E1266" s="16">
        <v>135398.98586334617</v>
      </c>
      <c r="F1266" s="16">
        <v>-27898.98586334617</v>
      </c>
      <c r="G1266" s="16">
        <v>-0.65642660179465917</v>
      </c>
      <c r="H1266" s="16">
        <v>1436.2825985870059</v>
      </c>
      <c r="I1266" s="16">
        <v>132581.58324826611</v>
      </c>
      <c r="J1266" s="16">
        <v>138216.38847842623</v>
      </c>
      <c r="K1266" s="16">
        <v>42525.564777400657</v>
      </c>
      <c r="L1266" s="16">
        <v>51981.114248474652</v>
      </c>
      <c r="M1266" s="16">
        <v>218816.85747821769</v>
      </c>
    </row>
    <row r="1267" spans="2:13" x14ac:dyDescent="0.35">
      <c r="B1267" s="10" t="s">
        <v>1112</v>
      </c>
      <c r="C1267" s="23">
        <v>1</v>
      </c>
      <c r="D1267" s="16">
        <v>188000</v>
      </c>
      <c r="E1267" s="16">
        <v>222157.13991138787</v>
      </c>
      <c r="F1267" s="16">
        <v>-34157.139911387872</v>
      </c>
      <c r="G1267" s="16">
        <v>-0.80367277107784596</v>
      </c>
      <c r="H1267" s="16">
        <v>1327.61552655676</v>
      </c>
      <c r="I1267" s="16">
        <v>219552.89791888467</v>
      </c>
      <c r="J1267" s="16">
        <v>224761.38190389107</v>
      </c>
      <c r="K1267" s="16">
        <v>42522.0332876998</v>
      </c>
      <c r="L1267" s="16">
        <v>138746.19564377246</v>
      </c>
      <c r="M1267" s="16">
        <v>305568.08417900326</v>
      </c>
    </row>
    <row r="1268" spans="2:13" x14ac:dyDescent="0.35">
      <c r="B1268" s="10" t="s">
        <v>423</v>
      </c>
      <c r="C1268" s="23">
        <v>1</v>
      </c>
      <c r="D1268" s="16">
        <v>111250</v>
      </c>
      <c r="E1268" s="16">
        <v>75568.483309829448</v>
      </c>
      <c r="F1268" s="16">
        <v>35681.516690170552</v>
      </c>
      <c r="G1268" s="16">
        <v>0.83953936041024357</v>
      </c>
      <c r="H1268" s="16">
        <v>2076.1019813197213</v>
      </c>
      <c r="I1268" s="16">
        <v>71496.015149944025</v>
      </c>
      <c r="J1268" s="16">
        <v>79640.95146971487</v>
      </c>
      <c r="K1268" s="16">
        <v>42551.979406024519</v>
      </c>
      <c r="L1268" s="16">
        <v>-7901.2030689572275</v>
      </c>
      <c r="M1268" s="16">
        <v>159038.16968861612</v>
      </c>
    </row>
    <row r="1269" spans="2:13" x14ac:dyDescent="0.35">
      <c r="B1269" s="10" t="s">
        <v>424</v>
      </c>
      <c r="C1269" s="23">
        <v>1</v>
      </c>
      <c r="D1269" s="16">
        <v>158000</v>
      </c>
      <c r="E1269" s="16">
        <v>124896.88739290398</v>
      </c>
      <c r="F1269" s="16">
        <v>33103.112607096016</v>
      </c>
      <c r="G1269" s="16">
        <v>0.77887288892642703</v>
      </c>
      <c r="H1269" s="16">
        <v>1449.5894927860165</v>
      </c>
      <c r="I1269" s="16">
        <v>122053.38206060675</v>
      </c>
      <c r="J1269" s="16">
        <v>127740.39272520122</v>
      </c>
      <c r="K1269" s="16">
        <v>42526.016291577216</v>
      </c>
      <c r="L1269" s="16">
        <v>41478.130090756822</v>
      </c>
      <c r="M1269" s="16">
        <v>208315.64469505113</v>
      </c>
    </row>
    <row r="1270" spans="2:13" x14ac:dyDescent="0.35">
      <c r="B1270" s="10" t="s">
        <v>425</v>
      </c>
      <c r="C1270" s="23">
        <v>1</v>
      </c>
      <c r="D1270" s="16">
        <v>272000</v>
      </c>
      <c r="E1270" s="16">
        <v>248135.13356550055</v>
      </c>
      <c r="F1270" s="16">
        <v>23864.866434499447</v>
      </c>
      <c r="G1270" s="16">
        <v>0.56150905458048761</v>
      </c>
      <c r="H1270" s="16">
        <v>2094.7499510804842</v>
      </c>
      <c r="I1270" s="16">
        <v>244026.08566927243</v>
      </c>
      <c r="J1270" s="16">
        <v>252244.18146172867</v>
      </c>
      <c r="K1270" s="16">
        <v>42552.893312810666</v>
      </c>
      <c r="L1270" s="16">
        <v>164663.65447309904</v>
      </c>
      <c r="M1270" s="16">
        <v>331606.61265790206</v>
      </c>
    </row>
    <row r="1271" spans="2:13" x14ac:dyDescent="0.35">
      <c r="B1271" s="10" t="s">
        <v>1113</v>
      </c>
      <c r="C1271" s="23">
        <v>1</v>
      </c>
      <c r="D1271" s="16">
        <v>315000</v>
      </c>
      <c r="E1271" s="16">
        <v>294223.52854599187</v>
      </c>
      <c r="F1271" s="16">
        <v>20776.471454008133</v>
      </c>
      <c r="G1271" s="16">
        <v>0.48884316514731363</v>
      </c>
      <c r="H1271" s="16">
        <v>2727.9078281667948</v>
      </c>
      <c r="I1271" s="16">
        <v>288872.48227116023</v>
      </c>
      <c r="J1271" s="16">
        <v>299574.5748208235</v>
      </c>
      <c r="K1271" s="16">
        <v>42588.757120311333</v>
      </c>
      <c r="L1271" s="16">
        <v>210681.69924177375</v>
      </c>
      <c r="M1271" s="16">
        <v>377765.35785020998</v>
      </c>
    </row>
    <row r="1272" spans="2:13" x14ac:dyDescent="0.35">
      <c r="B1272" s="10" t="s">
        <v>426</v>
      </c>
      <c r="C1272" s="23">
        <v>1</v>
      </c>
      <c r="D1272" s="16">
        <v>248000</v>
      </c>
      <c r="E1272" s="16">
        <v>286344.89608561998</v>
      </c>
      <c r="F1272" s="16">
        <v>-38344.896085619985</v>
      </c>
      <c r="G1272" s="16">
        <v>-0.90220518971344155</v>
      </c>
      <c r="H1272" s="16">
        <v>2093.1191681389241</v>
      </c>
      <c r="I1272" s="16">
        <v>282239.0471226162</v>
      </c>
      <c r="J1272" s="16">
        <v>290450.74504862376</v>
      </c>
      <c r="K1272" s="16">
        <v>42552.813065482827</v>
      </c>
      <c r="L1272" s="16">
        <v>202873.57440585544</v>
      </c>
      <c r="M1272" s="16">
        <v>369816.21776538453</v>
      </c>
    </row>
    <row r="1273" spans="2:13" x14ac:dyDescent="0.35">
      <c r="B1273" s="10" t="s">
        <v>1114</v>
      </c>
      <c r="C1273" s="23">
        <v>1</v>
      </c>
      <c r="D1273" s="16">
        <v>213250</v>
      </c>
      <c r="E1273" s="16">
        <v>219699.20197149715</v>
      </c>
      <c r="F1273" s="16">
        <v>-6449.2019714971539</v>
      </c>
      <c r="G1273" s="16">
        <v>-0.15174127673218374</v>
      </c>
      <c r="H1273" s="16">
        <v>1331.3700094443029</v>
      </c>
      <c r="I1273" s="16">
        <v>217087.59520975142</v>
      </c>
      <c r="J1273" s="16">
        <v>222310.80873324288</v>
      </c>
      <c r="K1273" s="16">
        <v>42522.15067510042</v>
      </c>
      <c r="L1273" s="16">
        <v>136288.02743751925</v>
      </c>
      <c r="M1273" s="16">
        <v>303110.37650547503</v>
      </c>
    </row>
    <row r="1274" spans="2:13" x14ac:dyDescent="0.35">
      <c r="B1274" s="10" t="s">
        <v>1115</v>
      </c>
      <c r="C1274" s="23">
        <v>1</v>
      </c>
      <c r="D1274" s="16">
        <v>133000</v>
      </c>
      <c r="E1274" s="16">
        <v>168696.98971876467</v>
      </c>
      <c r="F1274" s="16">
        <v>-35696.989718764671</v>
      </c>
      <c r="G1274" s="16">
        <v>-0.83990342051010736</v>
      </c>
      <c r="H1274" s="16">
        <v>2832.3430741760626</v>
      </c>
      <c r="I1274" s="16">
        <v>163141.08394378837</v>
      </c>
      <c r="J1274" s="16">
        <v>174252.89549374097</v>
      </c>
      <c r="K1274" s="16">
        <v>42595.573939362861</v>
      </c>
      <c r="L1274" s="16">
        <v>85141.788586578157</v>
      </c>
      <c r="M1274" s="16">
        <v>252252.19085095118</v>
      </c>
    </row>
    <row r="1275" spans="2:13" x14ac:dyDescent="0.35">
      <c r="B1275" s="10" t="s">
        <v>1116</v>
      </c>
      <c r="C1275" s="23">
        <v>1</v>
      </c>
      <c r="D1275" s="16">
        <v>179665</v>
      </c>
      <c r="E1275" s="16">
        <v>209420.5524046814</v>
      </c>
      <c r="F1275" s="16">
        <v>-29755.552404681395</v>
      </c>
      <c r="G1275" s="16">
        <v>-0.70010918121542154</v>
      </c>
      <c r="H1275" s="16">
        <v>1450.6613270123962</v>
      </c>
      <c r="I1275" s="16">
        <v>206574.94456932848</v>
      </c>
      <c r="J1275" s="16">
        <v>212266.16024003431</v>
      </c>
      <c r="K1275" s="16">
        <v>42526.05284081259</v>
      </c>
      <c r="L1275" s="16">
        <v>126001.72340779156</v>
      </c>
      <c r="M1275" s="16">
        <v>292839.38140157121</v>
      </c>
    </row>
    <row r="1276" spans="2:13" x14ac:dyDescent="0.35">
      <c r="B1276" s="10" t="s">
        <v>427</v>
      </c>
      <c r="C1276" s="23">
        <v>1</v>
      </c>
      <c r="D1276" s="16">
        <v>229000</v>
      </c>
      <c r="E1276" s="16">
        <v>247797.90160252067</v>
      </c>
      <c r="F1276" s="16">
        <v>-18797.901602520666</v>
      </c>
      <c r="G1276" s="16">
        <v>-0.44229000761008458</v>
      </c>
      <c r="H1276" s="16">
        <v>1804.1844118065687</v>
      </c>
      <c r="I1276" s="16">
        <v>244258.82518057473</v>
      </c>
      <c r="J1276" s="16">
        <v>251336.9780244666</v>
      </c>
      <c r="K1276" s="16">
        <v>42539.579609179273</v>
      </c>
      <c r="L1276" s="16">
        <v>164352.53858467465</v>
      </c>
      <c r="M1276" s="16">
        <v>331243.26462036668</v>
      </c>
    </row>
    <row r="1277" spans="2:13" x14ac:dyDescent="0.35">
      <c r="B1277" s="10" t="s">
        <v>1117</v>
      </c>
      <c r="C1277" s="23">
        <v>1</v>
      </c>
      <c r="D1277" s="16">
        <v>210000</v>
      </c>
      <c r="E1277" s="16">
        <v>184336.35436507445</v>
      </c>
      <c r="F1277" s="16">
        <v>25663.645634925546</v>
      </c>
      <c r="G1277" s="16">
        <v>0.6038319735460087</v>
      </c>
      <c r="H1277" s="16">
        <v>1175.9657823980533</v>
      </c>
      <c r="I1277" s="16">
        <v>182029.58752557338</v>
      </c>
      <c r="J1277" s="16">
        <v>186643.12120457552</v>
      </c>
      <c r="K1277" s="16">
        <v>42517.568691721623</v>
      </c>
      <c r="L1277" s="16">
        <v>100934.16781992714</v>
      </c>
      <c r="M1277" s="16">
        <v>267738.54091022175</v>
      </c>
    </row>
    <row r="1278" spans="2:13" x14ac:dyDescent="0.35">
      <c r="B1278" s="10" t="s">
        <v>1118</v>
      </c>
      <c r="C1278" s="23">
        <v>1</v>
      </c>
      <c r="D1278" s="16">
        <v>129500</v>
      </c>
      <c r="E1278" s="16">
        <v>103054.75706342052</v>
      </c>
      <c r="F1278" s="16">
        <v>26445.242936579481</v>
      </c>
      <c r="G1278" s="16">
        <v>0.62222193450049024</v>
      </c>
      <c r="H1278" s="16">
        <v>1935.6654594508047</v>
      </c>
      <c r="I1278" s="16">
        <v>99257.768272536356</v>
      </c>
      <c r="J1278" s="16">
        <v>106851.74585430468</v>
      </c>
      <c r="K1278" s="16">
        <v>42545.358768081933</v>
      </c>
      <c r="L1278" s="16">
        <v>19598.057685013351</v>
      </c>
      <c r="M1278" s="16">
        <v>186511.4564418277</v>
      </c>
    </row>
    <row r="1279" spans="2:13" x14ac:dyDescent="0.35">
      <c r="B1279" s="10" t="s">
        <v>1119</v>
      </c>
      <c r="C1279" s="23">
        <v>1</v>
      </c>
      <c r="D1279" s="16">
        <v>125000</v>
      </c>
      <c r="E1279" s="16">
        <v>106238.90394009714</v>
      </c>
      <c r="F1279" s="16">
        <v>18761.096059902862</v>
      </c>
      <c r="G1279" s="16">
        <v>0.44142402139158349</v>
      </c>
      <c r="H1279" s="16">
        <v>1837.1883923901762</v>
      </c>
      <c r="I1279" s="16">
        <v>102635.08712423724</v>
      </c>
      <c r="J1279" s="16">
        <v>109842.72075595704</v>
      </c>
      <c r="K1279" s="16">
        <v>42540.992150195889</v>
      </c>
      <c r="L1279" s="16">
        <v>22790.770090969032</v>
      </c>
      <c r="M1279" s="16">
        <v>189687.03778922523</v>
      </c>
    </row>
    <row r="1280" spans="2:13" x14ac:dyDescent="0.35">
      <c r="B1280" s="10" t="s">
        <v>1120</v>
      </c>
      <c r="C1280" s="23">
        <v>1</v>
      </c>
      <c r="D1280" s="16">
        <v>263000</v>
      </c>
      <c r="E1280" s="16">
        <v>242826.1634968326</v>
      </c>
      <c r="F1280" s="16">
        <v>20173.836503167404</v>
      </c>
      <c r="G1280" s="16">
        <v>0.47466395394441491</v>
      </c>
      <c r="H1280" s="16">
        <v>1654.6753833961764</v>
      </c>
      <c r="I1280" s="16">
        <v>239580.36301378332</v>
      </c>
      <c r="J1280" s="16">
        <v>246071.96397988187</v>
      </c>
      <c r="K1280" s="16">
        <v>42533.500944059524</v>
      </c>
      <c r="L1280" s="16">
        <v>159392.72434899758</v>
      </c>
      <c r="M1280" s="16">
        <v>326259.60264466761</v>
      </c>
    </row>
    <row r="1281" spans="2:13" x14ac:dyDescent="0.35">
      <c r="B1281" s="10" t="s">
        <v>1121</v>
      </c>
      <c r="C1281" s="23">
        <v>1</v>
      </c>
      <c r="D1281" s="16">
        <v>140000</v>
      </c>
      <c r="E1281" s="16">
        <v>152718.3345019347</v>
      </c>
      <c r="F1281" s="16">
        <v>-12718.334501934703</v>
      </c>
      <c r="G1281" s="16">
        <v>-0.29924575532909492</v>
      </c>
      <c r="H1281" s="16">
        <v>1577.1457103277073</v>
      </c>
      <c r="I1281" s="16">
        <v>149624.61572193209</v>
      </c>
      <c r="J1281" s="16">
        <v>155812.05328193732</v>
      </c>
      <c r="K1281" s="16">
        <v>42530.555375229946</v>
      </c>
      <c r="L1281" s="16">
        <v>69290.67336278093</v>
      </c>
      <c r="M1281" s="16">
        <v>236145.99564108846</v>
      </c>
    </row>
    <row r="1282" spans="2:13" x14ac:dyDescent="0.35">
      <c r="B1282" s="10" t="s">
        <v>1122</v>
      </c>
      <c r="C1282" s="23">
        <v>1</v>
      </c>
      <c r="D1282" s="16">
        <v>112500</v>
      </c>
      <c r="E1282" s="16">
        <v>111992.71320847768</v>
      </c>
      <c r="F1282" s="16">
        <v>507.2867915223178</v>
      </c>
      <c r="G1282" s="16">
        <v>1.193579387886652E-2</v>
      </c>
      <c r="H1282" s="16">
        <v>1678.6459626668031</v>
      </c>
      <c r="I1282" s="16">
        <v>108699.89219284763</v>
      </c>
      <c r="J1282" s="16">
        <v>115285.53422410773</v>
      </c>
      <c r="K1282" s="16">
        <v>42534.4402126309</v>
      </c>
      <c r="L1282" s="16">
        <v>28557.431597514675</v>
      </c>
      <c r="M1282" s="16">
        <v>195427.9948194407</v>
      </c>
    </row>
    <row r="1283" spans="2:13" x14ac:dyDescent="0.35">
      <c r="B1283" s="10" t="s">
        <v>1123</v>
      </c>
      <c r="C1283" s="23">
        <v>1</v>
      </c>
      <c r="D1283" s="16">
        <v>255500</v>
      </c>
      <c r="E1283" s="16">
        <v>254615.151770667</v>
      </c>
      <c r="F1283" s="16">
        <v>884.84822933300165</v>
      </c>
      <c r="G1283" s="16">
        <v>2.0819320068841334E-2</v>
      </c>
      <c r="H1283" s="16">
        <v>1982.715802159513</v>
      </c>
      <c r="I1283" s="16">
        <v>250725.86933317155</v>
      </c>
      <c r="J1283" s="16">
        <v>258504.43420816245</v>
      </c>
      <c r="K1283" s="16">
        <v>42547.525355607089</v>
      </c>
      <c r="L1283" s="16">
        <v>171154.20242824496</v>
      </c>
      <c r="M1283" s="16">
        <v>338076.10111308901</v>
      </c>
    </row>
    <row r="1284" spans="2:13" x14ac:dyDescent="0.35">
      <c r="B1284" s="10" t="s">
        <v>1124</v>
      </c>
      <c r="C1284" s="23">
        <v>1</v>
      </c>
      <c r="D1284" s="16">
        <v>108000</v>
      </c>
      <c r="E1284" s="16">
        <v>90204.386497360567</v>
      </c>
      <c r="F1284" s="16">
        <v>17795.613502639433</v>
      </c>
      <c r="G1284" s="16">
        <v>0.41870748118253248</v>
      </c>
      <c r="H1284" s="16">
        <v>2034.268510900499</v>
      </c>
      <c r="I1284" s="16">
        <v>86213.978601292969</v>
      </c>
      <c r="J1284" s="16">
        <v>94194.794393428165</v>
      </c>
      <c r="K1284" s="16">
        <v>42549.958875518751</v>
      </c>
      <c r="L1284" s="16">
        <v>6738.6635780883225</v>
      </c>
      <c r="M1284" s="16">
        <v>173670.1094166328</v>
      </c>
    </row>
    <row r="1285" spans="2:13" x14ac:dyDescent="0.35">
      <c r="B1285" s="10" t="s">
        <v>1125</v>
      </c>
      <c r="C1285" s="23">
        <v>1</v>
      </c>
      <c r="D1285" s="16">
        <v>284000</v>
      </c>
      <c r="E1285" s="16">
        <v>240144.77665331544</v>
      </c>
      <c r="F1285" s="16">
        <v>43855.223346684565</v>
      </c>
      <c r="G1285" s="16">
        <v>1.0318559740277664</v>
      </c>
      <c r="H1285" s="16">
        <v>1582.5693779216322</v>
      </c>
      <c r="I1285" s="16">
        <v>237040.41884219355</v>
      </c>
      <c r="J1285" s="16">
        <v>243249.13446443732</v>
      </c>
      <c r="K1285" s="16">
        <v>42530.756844545227</v>
      </c>
      <c r="L1285" s="16">
        <v>156716.72031326155</v>
      </c>
      <c r="M1285" s="16">
        <v>323572.83299336932</v>
      </c>
    </row>
    <row r="1286" spans="2:13" x14ac:dyDescent="0.35">
      <c r="B1286" s="10" t="s">
        <v>1126</v>
      </c>
      <c r="C1286" s="23">
        <v>1</v>
      </c>
      <c r="D1286" s="16">
        <v>113000</v>
      </c>
      <c r="E1286" s="16">
        <v>118696.18031727057</v>
      </c>
      <c r="F1286" s="16">
        <v>-5696.1803172705695</v>
      </c>
      <c r="G1286" s="16">
        <v>-0.13402366333996477</v>
      </c>
      <c r="H1286" s="16">
        <v>1534.1141216350977</v>
      </c>
      <c r="I1286" s="16">
        <v>115686.87202210769</v>
      </c>
      <c r="J1286" s="16">
        <v>121705.48861243344</v>
      </c>
      <c r="K1286" s="16">
        <v>42528.981390013279</v>
      </c>
      <c r="L1286" s="16">
        <v>35271.606697292955</v>
      </c>
      <c r="M1286" s="16">
        <v>202120.7539372482</v>
      </c>
    </row>
    <row r="1287" spans="2:13" x14ac:dyDescent="0.35">
      <c r="B1287" s="10" t="s">
        <v>1127</v>
      </c>
      <c r="C1287" s="23">
        <v>1</v>
      </c>
      <c r="D1287" s="16">
        <v>141000</v>
      </c>
      <c r="E1287" s="16">
        <v>121154.11825716129</v>
      </c>
      <c r="F1287" s="16">
        <v>19845.881742838712</v>
      </c>
      <c r="G1287" s="16">
        <v>0.46694760791236151</v>
      </c>
      <c r="H1287" s="16">
        <v>1494.3724749044895</v>
      </c>
      <c r="I1287" s="16">
        <v>118222.76691805744</v>
      </c>
      <c r="J1287" s="16">
        <v>124085.46959626513</v>
      </c>
      <c r="K1287" s="16">
        <v>42527.566366154169</v>
      </c>
      <c r="L1287" s="16">
        <v>37732.320338793492</v>
      </c>
      <c r="M1287" s="16">
        <v>204575.91617552907</v>
      </c>
    </row>
    <row r="1288" spans="2:13" x14ac:dyDescent="0.35">
      <c r="B1288" s="10" t="s">
        <v>1128</v>
      </c>
      <c r="C1288" s="23">
        <v>1</v>
      </c>
      <c r="D1288" s="16">
        <v>108000</v>
      </c>
      <c r="E1288" s="16">
        <v>101935.4539377481</v>
      </c>
      <c r="F1288" s="16">
        <v>6064.5460622519022</v>
      </c>
      <c r="G1288" s="16">
        <v>0.14269082692003379</v>
      </c>
      <c r="H1288" s="16">
        <v>2164.694547439336</v>
      </c>
      <c r="I1288" s="16">
        <v>97689.203175673101</v>
      </c>
      <c r="J1288" s="16">
        <v>106181.70469982309</v>
      </c>
      <c r="K1288" s="16">
        <v>42556.393813592913</v>
      </c>
      <c r="L1288" s="16">
        <v>18457.108285751907</v>
      </c>
      <c r="M1288" s="16">
        <v>185413.7995897443</v>
      </c>
    </row>
    <row r="1289" spans="2:13" x14ac:dyDescent="0.35">
      <c r="B1289" s="10" t="s">
        <v>1129</v>
      </c>
      <c r="C1289" s="23">
        <v>1</v>
      </c>
      <c r="D1289" s="16">
        <v>175000</v>
      </c>
      <c r="E1289" s="16">
        <v>206627.44110935106</v>
      </c>
      <c r="F1289" s="16">
        <v>-31627.441109351057</v>
      </c>
      <c r="G1289" s="16">
        <v>-0.74415227107405546</v>
      </c>
      <c r="H1289" s="16">
        <v>1508.4806405598144</v>
      </c>
      <c r="I1289" s="16">
        <v>203668.4152841465</v>
      </c>
      <c r="J1289" s="16">
        <v>209586.46693455562</v>
      </c>
      <c r="K1289" s="16">
        <v>42528.064448982848</v>
      </c>
      <c r="L1289" s="16">
        <v>123204.66615494216</v>
      </c>
      <c r="M1289" s="16">
        <v>290050.21606375999</v>
      </c>
    </row>
    <row r="1290" spans="2:13" x14ac:dyDescent="0.35">
      <c r="B1290" s="10" t="s">
        <v>428</v>
      </c>
      <c r="C1290" s="23">
        <v>1</v>
      </c>
      <c r="D1290" s="16">
        <v>234000</v>
      </c>
      <c r="E1290" s="16">
        <v>212828.14818498446</v>
      </c>
      <c r="F1290" s="16">
        <v>21171.851815015543</v>
      </c>
      <c r="G1290" s="16">
        <v>0.4981459472650473</v>
      </c>
      <c r="H1290" s="16">
        <v>1393.7386600701395</v>
      </c>
      <c r="I1290" s="16">
        <v>210094.19948332725</v>
      </c>
      <c r="J1290" s="16">
        <v>215562.09688664167</v>
      </c>
      <c r="K1290" s="16">
        <v>42524.149131834129</v>
      </c>
      <c r="L1290" s="16">
        <v>129413.05349125998</v>
      </c>
      <c r="M1290" s="16">
        <v>296243.24287870893</v>
      </c>
    </row>
    <row r="1291" spans="2:13" x14ac:dyDescent="0.35">
      <c r="B1291" s="10" t="s">
        <v>429</v>
      </c>
      <c r="C1291" s="23">
        <v>1</v>
      </c>
      <c r="D1291" s="16">
        <v>121500</v>
      </c>
      <c r="E1291" s="16">
        <v>137912.78602914349</v>
      </c>
      <c r="F1291" s="16">
        <v>-16412.786029143492</v>
      </c>
      <c r="G1291" s="16">
        <v>-0.38617136163534099</v>
      </c>
      <c r="H1291" s="16">
        <v>1458.1584761429003</v>
      </c>
      <c r="I1291" s="16">
        <v>135052.47183475879</v>
      </c>
      <c r="J1291" s="16">
        <v>140773.10022352819</v>
      </c>
      <c r="K1291" s="16">
        <v>42526.309245870878</v>
      </c>
      <c r="L1291" s="16">
        <v>54493.454069756961</v>
      </c>
      <c r="M1291" s="16">
        <v>221332.11798853002</v>
      </c>
    </row>
    <row r="1292" spans="2:13" x14ac:dyDescent="0.35">
      <c r="B1292" s="10" t="s">
        <v>1130</v>
      </c>
      <c r="C1292" s="23">
        <v>1</v>
      </c>
      <c r="D1292" s="16">
        <v>170000</v>
      </c>
      <c r="E1292" s="16">
        <v>137745.19935142365</v>
      </c>
      <c r="F1292" s="16">
        <v>32254.800648576347</v>
      </c>
      <c r="G1292" s="16">
        <v>0.75891321946315682</v>
      </c>
      <c r="H1292" s="16">
        <v>1456.4111859750712</v>
      </c>
      <c r="I1292" s="16">
        <v>134888.31263008149</v>
      </c>
      <c r="J1292" s="16">
        <v>140602.08607276581</v>
      </c>
      <c r="K1292" s="16">
        <v>42526.249369965939</v>
      </c>
      <c r="L1292" s="16">
        <v>54325.984844223291</v>
      </c>
      <c r="M1292" s="16">
        <v>221164.413858624</v>
      </c>
    </row>
    <row r="1293" spans="2:13" x14ac:dyDescent="0.35">
      <c r="B1293" s="10" t="s">
        <v>430</v>
      </c>
      <c r="C1293" s="23">
        <v>1</v>
      </c>
      <c r="D1293" s="16">
        <v>108000</v>
      </c>
      <c r="E1293" s="16">
        <v>115791.344570127</v>
      </c>
      <c r="F1293" s="16">
        <v>-7791.3445701269957</v>
      </c>
      <c r="G1293" s="16">
        <v>-0.18332013445331424</v>
      </c>
      <c r="H1293" s="16">
        <v>1590.6819664529989</v>
      </c>
      <c r="I1293" s="16">
        <v>112671.07315804256</v>
      </c>
      <c r="J1293" s="16">
        <v>118911.61598221143</v>
      </c>
      <c r="K1293" s="16">
        <v>42531.059486595135</v>
      </c>
      <c r="L1293" s="16">
        <v>32362.694569394036</v>
      </c>
      <c r="M1293" s="16">
        <v>199219.99457085994</v>
      </c>
    </row>
    <row r="1294" spans="2:13" x14ac:dyDescent="0.35">
      <c r="B1294" s="10" t="s">
        <v>1131</v>
      </c>
      <c r="C1294" s="23">
        <v>1</v>
      </c>
      <c r="D1294" s="16">
        <v>185000</v>
      </c>
      <c r="E1294" s="16">
        <v>186514.98117543216</v>
      </c>
      <c r="F1294" s="16">
        <v>-1514.9811754321563</v>
      </c>
      <c r="G1294" s="16">
        <v>-3.5645523089724698E-2</v>
      </c>
      <c r="H1294" s="16">
        <v>1212.421222517989</v>
      </c>
      <c r="I1294" s="16">
        <v>184136.70358141186</v>
      </c>
      <c r="J1294" s="16">
        <v>188893.25876945246</v>
      </c>
      <c r="K1294" s="16">
        <v>42518.592605526203</v>
      </c>
      <c r="L1294" s="16">
        <v>103110.78612761728</v>
      </c>
      <c r="M1294" s="16">
        <v>269919.17622324702</v>
      </c>
    </row>
    <row r="1295" spans="2:13" x14ac:dyDescent="0.35">
      <c r="B1295" s="10" t="s">
        <v>431</v>
      </c>
      <c r="C1295" s="23">
        <v>1</v>
      </c>
      <c r="D1295" s="16">
        <v>268000</v>
      </c>
      <c r="E1295" s="16">
        <v>254054.47090406067</v>
      </c>
      <c r="F1295" s="16">
        <v>13945.529095939331</v>
      </c>
      <c r="G1295" s="16">
        <v>0.3281200370334198</v>
      </c>
      <c r="H1295" s="16">
        <v>2015.3256338269691</v>
      </c>
      <c r="I1295" s="16">
        <v>250101.22123260473</v>
      </c>
      <c r="J1295" s="16">
        <v>258007.72057551661</v>
      </c>
      <c r="K1295" s="16">
        <v>42549.057443664431</v>
      </c>
      <c r="L1295" s="16">
        <v>170590.51622765802</v>
      </c>
      <c r="M1295" s="16">
        <v>337518.42558046331</v>
      </c>
    </row>
    <row r="1296" spans="2:13" x14ac:dyDescent="0.35">
      <c r="B1296" s="10" t="s">
        <v>1132</v>
      </c>
      <c r="C1296" s="23">
        <v>1</v>
      </c>
      <c r="D1296" s="16">
        <v>128000</v>
      </c>
      <c r="E1296" s="16">
        <v>185006.70107595372</v>
      </c>
      <c r="F1296" s="16">
        <v>-57006.701075953722</v>
      </c>
      <c r="G1296" s="16">
        <v>-1.3412930222662958</v>
      </c>
      <c r="H1296" s="16">
        <v>1186.3580965443214</v>
      </c>
      <c r="I1296" s="16">
        <v>182679.54874053336</v>
      </c>
      <c r="J1296" s="16">
        <v>187333.85341137409</v>
      </c>
      <c r="K1296" s="16">
        <v>42517.857395065563</v>
      </c>
      <c r="L1296" s="16">
        <v>101603.94821220241</v>
      </c>
      <c r="M1296" s="16">
        <v>268409.45393970504</v>
      </c>
    </row>
    <row r="1297" spans="2:13" x14ac:dyDescent="0.35">
      <c r="B1297" s="10" t="s">
        <v>1133</v>
      </c>
      <c r="C1297" s="23">
        <v>1</v>
      </c>
      <c r="D1297" s="16">
        <v>325000</v>
      </c>
      <c r="E1297" s="16">
        <v>331427.77099979238</v>
      </c>
      <c r="F1297" s="16">
        <v>-6427.7709997923812</v>
      </c>
      <c r="G1297" s="16">
        <v>-0.15123703403324737</v>
      </c>
      <c r="H1297" s="16">
        <v>2731.2155782608365</v>
      </c>
      <c r="I1297" s="16">
        <v>326070.23626386392</v>
      </c>
      <c r="J1297" s="16">
        <v>336785.30573572085</v>
      </c>
      <c r="K1297" s="16">
        <v>42588.969117235392</v>
      </c>
      <c r="L1297" s="16">
        <v>247885.5258437852</v>
      </c>
      <c r="M1297" s="16">
        <v>414970.01615579956</v>
      </c>
    </row>
    <row r="1298" spans="2:13" x14ac:dyDescent="0.35">
      <c r="B1298" s="10" t="s">
        <v>1134</v>
      </c>
      <c r="C1298" s="23">
        <v>1</v>
      </c>
      <c r="D1298" s="16">
        <v>214000</v>
      </c>
      <c r="E1298" s="16">
        <v>211599.1792150391</v>
      </c>
      <c r="F1298" s="16">
        <v>2400.8207849609025</v>
      </c>
      <c r="G1298" s="16">
        <v>5.6488169036293868E-2</v>
      </c>
      <c r="H1298" s="16">
        <v>1412.4333297418304</v>
      </c>
      <c r="I1298" s="16">
        <v>208828.55917079729</v>
      </c>
      <c r="J1298" s="16">
        <v>214369.7992592809</v>
      </c>
      <c r="K1298" s="16">
        <v>42524.765958731165</v>
      </c>
      <c r="L1298" s="16">
        <v>128182.87455768041</v>
      </c>
      <c r="M1298" s="16">
        <v>295015.4838723978</v>
      </c>
    </row>
    <row r="1299" spans="2:13" x14ac:dyDescent="0.35">
      <c r="B1299" s="10" t="s">
        <v>1135</v>
      </c>
      <c r="C1299" s="23">
        <v>1</v>
      </c>
      <c r="D1299" s="16">
        <v>316600</v>
      </c>
      <c r="E1299" s="16">
        <v>277797.97552190907</v>
      </c>
      <c r="F1299" s="16">
        <v>38802.024478090927</v>
      </c>
      <c r="G1299" s="16">
        <v>0.91296082214837504</v>
      </c>
      <c r="H1299" s="16">
        <v>1954.6940385778005</v>
      </c>
      <c r="I1299" s="16">
        <v>273963.66039382189</v>
      </c>
      <c r="J1299" s="16">
        <v>281632.29064999626</v>
      </c>
      <c r="K1299" s="16">
        <v>42546.228748484238</v>
      </c>
      <c r="L1299" s="16">
        <v>194339.56959559629</v>
      </c>
      <c r="M1299" s="16">
        <v>361256.38144822186</v>
      </c>
    </row>
    <row r="1300" spans="2:13" x14ac:dyDescent="0.35">
      <c r="B1300" s="10" t="s">
        <v>432</v>
      </c>
      <c r="C1300" s="23">
        <v>1</v>
      </c>
      <c r="D1300" s="16">
        <v>135960</v>
      </c>
      <c r="E1300" s="16">
        <v>112830.6465970768</v>
      </c>
      <c r="F1300" s="16">
        <v>23129.353402923196</v>
      </c>
      <c r="G1300" s="16">
        <v>0.54420339615052993</v>
      </c>
      <c r="H1300" s="16">
        <v>1657.9857902836363</v>
      </c>
      <c r="I1300" s="16">
        <v>109578.35244138198</v>
      </c>
      <c r="J1300" s="16">
        <v>116082.94075277162</v>
      </c>
      <c r="K1300" s="16">
        <v>42533.629857028165</v>
      </c>
      <c r="L1300" s="16">
        <v>29396.954574399933</v>
      </c>
      <c r="M1300" s="16">
        <v>196264.33861975366</v>
      </c>
    </row>
    <row r="1301" spans="2:13" x14ac:dyDescent="0.35">
      <c r="B1301" s="10" t="s">
        <v>1136</v>
      </c>
      <c r="C1301" s="23">
        <v>1</v>
      </c>
      <c r="D1301" s="16">
        <v>142600</v>
      </c>
      <c r="E1301" s="16">
        <v>156682.49393376356</v>
      </c>
      <c r="F1301" s="16">
        <v>-14082.493933763559</v>
      </c>
      <c r="G1301" s="16">
        <v>-0.3313426403028969</v>
      </c>
      <c r="H1301" s="16">
        <v>1866.6321031971495</v>
      </c>
      <c r="I1301" s="16">
        <v>153020.92052605547</v>
      </c>
      <c r="J1301" s="16">
        <v>160344.06734147164</v>
      </c>
      <c r="K1301" s="16">
        <v>42542.273885425791</v>
      </c>
      <c r="L1301" s="16">
        <v>73231.845841134811</v>
      </c>
      <c r="M1301" s="16">
        <v>240133.14202639231</v>
      </c>
    </row>
    <row r="1302" spans="2:13" x14ac:dyDescent="0.35">
      <c r="B1302" s="10" t="s">
        <v>1137</v>
      </c>
      <c r="C1302" s="23">
        <v>1</v>
      </c>
      <c r="D1302" s="16">
        <v>120000</v>
      </c>
      <c r="E1302" s="16">
        <v>141266.57819108019</v>
      </c>
      <c r="F1302" s="16">
        <v>-21266.578191080189</v>
      </c>
      <c r="G1302" s="16">
        <v>-0.50037473484338468</v>
      </c>
      <c r="H1302" s="16">
        <v>1995.1130563487766</v>
      </c>
      <c r="I1302" s="16">
        <v>137352.97738030151</v>
      </c>
      <c r="J1302" s="16">
        <v>145180.17900185887</v>
      </c>
      <c r="K1302" s="16">
        <v>42548.10487015266</v>
      </c>
      <c r="L1302" s="16">
        <v>57804.492076690178</v>
      </c>
      <c r="M1302" s="16">
        <v>224728.66430547019</v>
      </c>
    </row>
    <row r="1303" spans="2:13" x14ac:dyDescent="0.35">
      <c r="B1303" s="10" t="s">
        <v>1138</v>
      </c>
      <c r="C1303" s="23">
        <v>1</v>
      </c>
      <c r="D1303" s="16">
        <v>224500</v>
      </c>
      <c r="E1303" s="16">
        <v>220369.54868237645</v>
      </c>
      <c r="F1303" s="16">
        <v>4130.4513176235487</v>
      </c>
      <c r="G1303" s="16">
        <v>9.7184110404101409E-2</v>
      </c>
      <c r="H1303" s="16">
        <v>1329.3486492653929</v>
      </c>
      <c r="I1303" s="16">
        <v>217761.90700762661</v>
      </c>
      <c r="J1303" s="16">
        <v>222977.1903571263</v>
      </c>
      <c r="K1303" s="16">
        <v>42522.087434240566</v>
      </c>
      <c r="L1303" s="16">
        <v>136958.49820125842</v>
      </c>
      <c r="M1303" s="16">
        <v>303780.59916349448</v>
      </c>
    </row>
    <row r="1304" spans="2:13" x14ac:dyDescent="0.35">
      <c r="B1304" s="10" t="s">
        <v>1139</v>
      </c>
      <c r="C1304" s="23">
        <v>1</v>
      </c>
      <c r="D1304" s="16">
        <v>170000</v>
      </c>
      <c r="E1304" s="16">
        <v>205733.64549484535</v>
      </c>
      <c r="F1304" s="16">
        <v>-35733.645494845347</v>
      </c>
      <c r="G1304" s="16">
        <v>-0.84076588291811905</v>
      </c>
      <c r="H1304" s="16">
        <v>1528.9105039345145</v>
      </c>
      <c r="I1304" s="16">
        <v>202734.54458236045</v>
      </c>
      <c r="J1304" s="16">
        <v>208732.74640733024</v>
      </c>
      <c r="K1304" s="16">
        <v>42528.794001981019</v>
      </c>
      <c r="L1304" s="16">
        <v>122309.43945401451</v>
      </c>
      <c r="M1304" s="16">
        <v>289157.85153567616</v>
      </c>
    </row>
    <row r="1305" spans="2:13" x14ac:dyDescent="0.35">
      <c r="B1305" s="10" t="s">
        <v>1140</v>
      </c>
      <c r="C1305" s="23">
        <v>1</v>
      </c>
      <c r="D1305" s="16">
        <v>139000</v>
      </c>
      <c r="E1305" s="16">
        <v>122103.77609757362</v>
      </c>
      <c r="F1305" s="16">
        <v>16896.223902426384</v>
      </c>
      <c r="G1305" s="16">
        <v>0.39754602169977193</v>
      </c>
      <c r="H1305" s="16">
        <v>1481.1546236495592</v>
      </c>
      <c r="I1305" s="16">
        <v>119198.35280962629</v>
      </c>
      <c r="J1305" s="16">
        <v>125009.19938552094</v>
      </c>
      <c r="K1305" s="16">
        <v>42527.103956806815</v>
      </c>
      <c r="L1305" s="16">
        <v>38682.885238377712</v>
      </c>
      <c r="M1305" s="16">
        <v>205524.66695676954</v>
      </c>
    </row>
    <row r="1306" spans="2:13" x14ac:dyDescent="0.35">
      <c r="B1306" s="10" t="s">
        <v>1141</v>
      </c>
      <c r="C1306" s="23">
        <v>1</v>
      </c>
      <c r="D1306" s="16">
        <v>118500</v>
      </c>
      <c r="E1306" s="16">
        <v>128081.0342695806</v>
      </c>
      <c r="F1306" s="16">
        <v>-9581.034269580603</v>
      </c>
      <c r="G1306" s="16">
        <v>-0.22542918936425618</v>
      </c>
      <c r="H1306" s="16">
        <v>1427.5950100783518</v>
      </c>
      <c r="I1306" s="16">
        <v>125280.67317168324</v>
      </c>
      <c r="J1306" s="16">
        <v>130881.39536747796</v>
      </c>
      <c r="K1306" s="16">
        <v>42525.272244239612</v>
      </c>
      <c r="L1306" s="16">
        <v>44663.736485857444</v>
      </c>
      <c r="M1306" s="16">
        <v>211498.33205330378</v>
      </c>
    </row>
    <row r="1307" spans="2:13" x14ac:dyDescent="0.35">
      <c r="B1307" s="10" t="s">
        <v>1142</v>
      </c>
      <c r="C1307" s="23">
        <v>1</v>
      </c>
      <c r="D1307" s="16">
        <v>145000</v>
      </c>
      <c r="E1307" s="16">
        <v>208359.17011245587</v>
      </c>
      <c r="F1307" s="16">
        <v>-63359.170112455875</v>
      </c>
      <c r="G1307" s="16">
        <v>-1.4907582997162325</v>
      </c>
      <c r="H1307" s="16">
        <v>1471.5166631689126</v>
      </c>
      <c r="I1307" s="16">
        <v>205472.65258517774</v>
      </c>
      <c r="J1307" s="16">
        <v>211245.68763973401</v>
      </c>
      <c r="K1307" s="16">
        <v>42526.769372054106</v>
      </c>
      <c r="L1307" s="16">
        <v>124938.93557253738</v>
      </c>
      <c r="M1307" s="16">
        <v>291779.40465237439</v>
      </c>
    </row>
    <row r="1308" spans="2:13" x14ac:dyDescent="0.35">
      <c r="B1308" s="10" t="s">
        <v>1143</v>
      </c>
      <c r="C1308" s="23">
        <v>1</v>
      </c>
      <c r="D1308" s="16">
        <v>164500</v>
      </c>
      <c r="E1308" s="16">
        <v>133890.70576386777</v>
      </c>
      <c r="F1308" s="16">
        <v>30609.294236132235</v>
      </c>
      <c r="G1308" s="16">
        <v>0.72019660847798395</v>
      </c>
      <c r="H1308" s="16">
        <v>1427.7116757920296</v>
      </c>
      <c r="I1308" s="16">
        <v>131090.11581526432</v>
      </c>
      <c r="J1308" s="16">
        <v>136691.29571247121</v>
      </c>
      <c r="K1308" s="16">
        <v>42525.276160926791</v>
      </c>
      <c r="L1308" s="16">
        <v>50473.40029719648</v>
      </c>
      <c r="M1308" s="16">
        <v>217308.01123053906</v>
      </c>
    </row>
    <row r="1309" spans="2:13" x14ac:dyDescent="0.35">
      <c r="B1309" s="10" t="s">
        <v>1144</v>
      </c>
      <c r="C1309" s="23">
        <v>1</v>
      </c>
      <c r="D1309" s="16">
        <v>146000</v>
      </c>
      <c r="E1309" s="16">
        <v>203610.88091039425</v>
      </c>
      <c r="F1309" s="16">
        <v>-57610.880910394248</v>
      </c>
      <c r="G1309" s="16">
        <v>-1.3555085825571702</v>
      </c>
      <c r="H1309" s="16">
        <v>1580.8653440864</v>
      </c>
      <c r="I1309" s="16">
        <v>200509.86572097387</v>
      </c>
      <c r="J1309" s="16">
        <v>206711.89609981462</v>
      </c>
      <c r="K1309" s="16">
        <v>42530.69347153922</v>
      </c>
      <c r="L1309" s="16">
        <v>120182.94888241729</v>
      </c>
      <c r="M1309" s="16">
        <v>287038.81293837121</v>
      </c>
    </row>
    <row r="1310" spans="2:13" x14ac:dyDescent="0.35">
      <c r="B1310" s="10" t="s">
        <v>1145</v>
      </c>
      <c r="C1310" s="23">
        <v>1</v>
      </c>
      <c r="D1310" s="16">
        <v>131500</v>
      </c>
      <c r="E1310" s="16">
        <v>160425.26306950624</v>
      </c>
      <c r="F1310" s="16">
        <v>-28925.26306950624</v>
      </c>
      <c r="G1310" s="16">
        <v>-0.68057356047762874</v>
      </c>
      <c r="H1310" s="16">
        <v>1985.4102510815235</v>
      </c>
      <c r="I1310" s="16">
        <v>156530.69521850892</v>
      </c>
      <c r="J1310" s="16">
        <v>164319.83092050356</v>
      </c>
      <c r="K1310" s="16">
        <v>42547.651002129307</v>
      </c>
      <c r="L1310" s="16">
        <v>76964.067259682444</v>
      </c>
      <c r="M1310" s="16">
        <v>243886.45887933002</v>
      </c>
    </row>
    <row r="1311" spans="2:13" x14ac:dyDescent="0.35">
      <c r="B1311" s="10" t="s">
        <v>433</v>
      </c>
      <c r="C1311" s="23">
        <v>1</v>
      </c>
      <c r="D1311" s="16">
        <v>181900</v>
      </c>
      <c r="E1311" s="16">
        <v>172828.73582831334</v>
      </c>
      <c r="F1311" s="16">
        <v>9071.2641716866638</v>
      </c>
      <c r="G1311" s="16">
        <v>0.21343496653851957</v>
      </c>
      <c r="H1311" s="16">
        <v>1127.8390262846242</v>
      </c>
      <c r="I1311" s="16">
        <v>170616.37412096572</v>
      </c>
      <c r="J1311" s="16">
        <v>175041.09753566096</v>
      </c>
      <c r="K1311" s="16">
        <v>42516.264803050442</v>
      </c>
      <c r="L1311" s="16">
        <v>89429.106982713158</v>
      </c>
      <c r="M1311" s="16">
        <v>256228.36467391351</v>
      </c>
    </row>
    <row r="1312" spans="2:13" x14ac:dyDescent="0.35">
      <c r="B1312" s="10" t="s">
        <v>1146</v>
      </c>
      <c r="C1312" s="23">
        <v>1</v>
      </c>
      <c r="D1312" s="16">
        <v>253293</v>
      </c>
      <c r="E1312" s="16">
        <v>272770.37519031437</v>
      </c>
      <c r="F1312" s="16">
        <v>-19477.375190314371</v>
      </c>
      <c r="G1312" s="16">
        <v>-0.45827713131520231</v>
      </c>
      <c r="H1312" s="16">
        <v>1908.526712605875</v>
      </c>
      <c r="I1312" s="16">
        <v>269026.62158894382</v>
      </c>
      <c r="J1312" s="16">
        <v>276514.12879168493</v>
      </c>
      <c r="K1312" s="16">
        <v>42544.132687676516</v>
      </c>
      <c r="L1312" s="16">
        <v>189316.08088326565</v>
      </c>
      <c r="M1312" s="16">
        <v>356224.66949736309</v>
      </c>
    </row>
    <row r="1313" spans="2:13" x14ac:dyDescent="0.35">
      <c r="B1313" s="10" t="s">
        <v>434</v>
      </c>
      <c r="C1313" s="23">
        <v>1</v>
      </c>
      <c r="D1313" s="16">
        <v>118500</v>
      </c>
      <c r="E1313" s="16">
        <v>138585.19134756306</v>
      </c>
      <c r="F1313" s="16">
        <v>-20085.191347563057</v>
      </c>
      <c r="G1313" s="16">
        <v>-0.47257824951974731</v>
      </c>
      <c r="H1313" s="16">
        <v>2100.9665695572153</v>
      </c>
      <c r="I1313" s="16">
        <v>134463.9489729151</v>
      </c>
      <c r="J1313" s="16">
        <v>142706.43372221102</v>
      </c>
      <c r="K1313" s="16">
        <v>42553.199791088475</v>
      </c>
      <c r="L1313" s="16">
        <v>55113.111069362727</v>
      </c>
      <c r="M1313" s="16">
        <v>222057.27162576339</v>
      </c>
    </row>
    <row r="1314" spans="2:13" x14ac:dyDescent="0.35">
      <c r="B1314" s="10" t="s">
        <v>1147</v>
      </c>
      <c r="C1314" s="23">
        <v>1</v>
      </c>
      <c r="D1314" s="16">
        <v>325000</v>
      </c>
      <c r="E1314" s="16">
        <v>379415.48166110832</v>
      </c>
      <c r="F1314" s="16">
        <v>-54415.481661108322</v>
      </c>
      <c r="G1314" s="16">
        <v>-1.2803250228084364</v>
      </c>
      <c r="H1314" s="16">
        <v>3476.8021882097255</v>
      </c>
      <c r="I1314" s="16">
        <v>372595.40907454712</v>
      </c>
      <c r="J1314" s="16">
        <v>386235.55424766953</v>
      </c>
      <c r="K1314" s="16">
        <v>42643.275031238343</v>
      </c>
      <c r="L1314" s="16">
        <v>295766.71037697233</v>
      </c>
      <c r="M1314" s="16">
        <v>463064.25294524431</v>
      </c>
    </row>
    <row r="1315" spans="2:13" x14ac:dyDescent="0.35">
      <c r="B1315" s="10" t="s">
        <v>1148</v>
      </c>
      <c r="C1315" s="23">
        <v>1</v>
      </c>
      <c r="D1315" s="16">
        <v>133000</v>
      </c>
      <c r="E1315" s="16">
        <v>115174.80147761405</v>
      </c>
      <c r="F1315" s="16">
        <v>17825.198522385952</v>
      </c>
      <c r="G1315" s="16">
        <v>0.4194035779536251</v>
      </c>
      <c r="H1315" s="16">
        <v>2456.950231722943</v>
      </c>
      <c r="I1315" s="16">
        <v>110355.26386378531</v>
      </c>
      <c r="J1315" s="16">
        <v>119994.33909144279</v>
      </c>
      <c r="K1315" s="16">
        <v>42572.260409509137</v>
      </c>
      <c r="L1315" s="16">
        <v>31665.332014140396</v>
      </c>
      <c r="M1315" s="16">
        <v>198684.27094108769</v>
      </c>
    </row>
    <row r="1316" spans="2:13" x14ac:dyDescent="0.35">
      <c r="B1316" s="10" t="s">
        <v>1149</v>
      </c>
      <c r="C1316" s="23">
        <v>1</v>
      </c>
      <c r="D1316" s="16">
        <v>369900</v>
      </c>
      <c r="E1316" s="16">
        <v>271988.30402762187</v>
      </c>
      <c r="F1316" s="16">
        <v>97911.695972378133</v>
      </c>
      <c r="G1316" s="16">
        <v>2.3037339843790048</v>
      </c>
      <c r="H1316" s="16">
        <v>1903.8905769402404</v>
      </c>
      <c r="I1316" s="16">
        <v>268253.64463985601</v>
      </c>
      <c r="J1316" s="16">
        <v>275722.96341538773</v>
      </c>
      <c r="K1316" s="16">
        <v>42543.924963064434</v>
      </c>
      <c r="L1316" s="16">
        <v>188534.41719182281</v>
      </c>
      <c r="M1316" s="16">
        <v>355442.19086342095</v>
      </c>
    </row>
    <row r="1317" spans="2:13" x14ac:dyDescent="0.35">
      <c r="B1317" s="10" t="s">
        <v>1150</v>
      </c>
      <c r="C1317" s="23">
        <v>1</v>
      </c>
      <c r="D1317" s="16">
        <v>130000</v>
      </c>
      <c r="E1317" s="16">
        <v>139814.16031750842</v>
      </c>
      <c r="F1317" s="16">
        <v>-9814.1603175084165</v>
      </c>
      <c r="G1317" s="16">
        <v>-0.23091433997799676</v>
      </c>
      <c r="H1317" s="16">
        <v>2052.1643678668697</v>
      </c>
      <c r="I1317" s="16">
        <v>135788.64802466976</v>
      </c>
      <c r="J1317" s="16">
        <v>143839.67261034707</v>
      </c>
      <c r="K1317" s="16">
        <v>42550.818212187623</v>
      </c>
      <c r="L1317" s="16">
        <v>56346.751729008902</v>
      </c>
      <c r="M1317" s="16">
        <v>223281.56890600792</v>
      </c>
    </row>
    <row r="1318" spans="2:13" x14ac:dyDescent="0.35">
      <c r="B1318" s="10" t="s">
        <v>1151</v>
      </c>
      <c r="C1318" s="23">
        <v>1</v>
      </c>
      <c r="D1318" s="16">
        <v>137000</v>
      </c>
      <c r="E1318" s="16">
        <v>108194.0818468284</v>
      </c>
      <c r="F1318" s="16">
        <v>28805.918153171602</v>
      </c>
      <c r="G1318" s="16">
        <v>0.6777655308863475</v>
      </c>
      <c r="H1318" s="16">
        <v>1780.2784011655258</v>
      </c>
      <c r="I1318" s="16">
        <v>104701.8993000589</v>
      </c>
      <c r="J1318" s="16">
        <v>111686.2643935979</v>
      </c>
      <c r="K1318" s="16">
        <v>42538.572415156952</v>
      </c>
      <c r="L1318" s="16">
        <v>24750.694534233699</v>
      </c>
      <c r="M1318" s="16">
        <v>191637.46915942308</v>
      </c>
    </row>
    <row r="1319" spans="2:13" x14ac:dyDescent="0.35">
      <c r="B1319" s="10" t="s">
        <v>1152</v>
      </c>
      <c r="C1319" s="23">
        <v>1</v>
      </c>
      <c r="D1319" s="16">
        <v>143000</v>
      </c>
      <c r="E1319" s="16">
        <v>142437.62632757868</v>
      </c>
      <c r="F1319" s="16">
        <v>562.37367242132314</v>
      </c>
      <c r="G1319" s="16">
        <v>1.3231916046500902E-2</v>
      </c>
      <c r="H1319" s="16">
        <v>1520.1250852579196</v>
      </c>
      <c r="I1319" s="16">
        <v>139455.75883529839</v>
      </c>
      <c r="J1319" s="16">
        <v>145419.49381985897</v>
      </c>
      <c r="K1319" s="16">
        <v>42528.479072366623</v>
      </c>
      <c r="L1319" s="16">
        <v>59014.038050633608</v>
      </c>
      <c r="M1319" s="16">
        <v>225861.21460452373</v>
      </c>
    </row>
    <row r="1320" spans="2:13" x14ac:dyDescent="0.35">
      <c r="B1320" s="10" t="s">
        <v>1153</v>
      </c>
      <c r="C1320" s="23">
        <v>1</v>
      </c>
      <c r="D1320" s="16">
        <v>79500</v>
      </c>
      <c r="E1320" s="16">
        <v>112383.74878982393</v>
      </c>
      <c r="F1320" s="16">
        <v>-32883.748789823934</v>
      </c>
      <c r="G1320" s="16">
        <v>-0.77371154557746324</v>
      </c>
      <c r="H1320" s="16">
        <v>1668.9203531647256</v>
      </c>
      <c r="I1320" s="16">
        <v>109110.00546661414</v>
      </c>
      <c r="J1320" s="16">
        <v>115657.49211303373</v>
      </c>
      <c r="K1320" s="16">
        <v>42534.057496071342</v>
      </c>
      <c r="L1320" s="16">
        <v>28949.21791317797</v>
      </c>
      <c r="M1320" s="16">
        <v>195818.2796664699</v>
      </c>
    </row>
    <row r="1321" spans="2:13" x14ac:dyDescent="0.35">
      <c r="B1321" s="10" t="s">
        <v>1154</v>
      </c>
      <c r="C1321" s="23">
        <v>1</v>
      </c>
      <c r="D1321" s="16">
        <v>185900</v>
      </c>
      <c r="E1321" s="16">
        <v>214224.70383264963</v>
      </c>
      <c r="F1321" s="16">
        <v>-28324.703832649626</v>
      </c>
      <c r="G1321" s="16">
        <v>-0.66644318810649128</v>
      </c>
      <c r="H1321" s="16">
        <v>1375.1433246532829</v>
      </c>
      <c r="I1321" s="16">
        <v>211527.23162014803</v>
      </c>
      <c r="J1321" s="16">
        <v>216922.17604515122</v>
      </c>
      <c r="K1321" s="16">
        <v>42523.543726943004</v>
      </c>
      <c r="L1321" s="16">
        <v>130810.79669722679</v>
      </c>
      <c r="M1321" s="16">
        <v>297638.61096807243</v>
      </c>
    </row>
    <row r="1322" spans="2:13" x14ac:dyDescent="0.35">
      <c r="B1322" s="10" t="s">
        <v>1155</v>
      </c>
      <c r="C1322" s="23">
        <v>1</v>
      </c>
      <c r="D1322" s="16">
        <v>451950</v>
      </c>
      <c r="E1322" s="16">
        <v>352657.47545184341</v>
      </c>
      <c r="F1322" s="16">
        <v>99292.524548156594</v>
      </c>
      <c r="G1322" s="16">
        <v>2.3362230724805926</v>
      </c>
      <c r="H1322" s="16">
        <v>3339.6197128735248</v>
      </c>
      <c r="I1322" s="16">
        <v>346106.49911774363</v>
      </c>
      <c r="J1322" s="16">
        <v>359208.45178594318</v>
      </c>
      <c r="K1322" s="16">
        <v>42632.309481900098</v>
      </c>
      <c r="L1322" s="16">
        <v>269030.21411805548</v>
      </c>
      <c r="M1322" s="16">
        <v>436284.73678563134</v>
      </c>
    </row>
    <row r="1323" spans="2:13" x14ac:dyDescent="0.35">
      <c r="B1323" s="10" t="s">
        <v>1156</v>
      </c>
      <c r="C1323" s="23">
        <v>1</v>
      </c>
      <c r="D1323" s="16">
        <v>138000</v>
      </c>
      <c r="E1323" s="16">
        <v>105736.14390693768</v>
      </c>
      <c r="F1323" s="16">
        <v>32263.856093062321</v>
      </c>
      <c r="G1323" s="16">
        <v>0.75912628221320744</v>
      </c>
      <c r="H1323" s="16">
        <v>1852.2790773647653</v>
      </c>
      <c r="I1323" s="16">
        <v>102102.725301463</v>
      </c>
      <c r="J1323" s="16">
        <v>109369.56251241236</v>
      </c>
      <c r="K1323" s="16">
        <v>42541.646532713545</v>
      </c>
      <c r="L1323" s="16">
        <v>22286.7264253139</v>
      </c>
      <c r="M1323" s="16">
        <v>189185.56138856144</v>
      </c>
    </row>
    <row r="1324" spans="2:13" x14ac:dyDescent="0.35">
      <c r="B1324" s="10" t="s">
        <v>435</v>
      </c>
      <c r="C1324" s="23">
        <v>1</v>
      </c>
      <c r="D1324" s="16">
        <v>140000</v>
      </c>
      <c r="E1324" s="16">
        <v>140372.78257657448</v>
      </c>
      <c r="F1324" s="16">
        <v>-372.7825765744783</v>
      </c>
      <c r="G1324" s="16">
        <v>-8.7710858433222121E-3</v>
      </c>
      <c r="H1324" s="16">
        <v>2030.1387744284034</v>
      </c>
      <c r="I1324" s="16">
        <v>136390.47554474315</v>
      </c>
      <c r="J1324" s="16">
        <v>144355.0896084058</v>
      </c>
      <c r="K1324" s="16">
        <v>42549.76163713885</v>
      </c>
      <c r="L1324" s="16">
        <v>56907.446558826967</v>
      </c>
      <c r="M1324" s="16">
        <v>223838.118594322</v>
      </c>
    </row>
    <row r="1325" spans="2:13" x14ac:dyDescent="0.35">
      <c r="B1325" s="10" t="s">
        <v>1157</v>
      </c>
      <c r="C1325" s="23">
        <v>1</v>
      </c>
      <c r="D1325" s="16">
        <v>110000</v>
      </c>
      <c r="E1325" s="16">
        <v>111769.26430485127</v>
      </c>
      <c r="F1325" s="16">
        <v>-1769.2643048512691</v>
      </c>
      <c r="G1325" s="16">
        <v>-4.1628472124356011E-2</v>
      </c>
      <c r="H1325" s="16">
        <v>1684.2685729882567</v>
      </c>
      <c r="I1325" s="16">
        <v>108465.41401333998</v>
      </c>
      <c r="J1325" s="16">
        <v>115073.11459636256</v>
      </c>
      <c r="K1325" s="16">
        <v>42534.662483201289</v>
      </c>
      <c r="L1325" s="16">
        <v>28333.546689381299</v>
      </c>
      <c r="M1325" s="16">
        <v>195204.98192032124</v>
      </c>
    </row>
    <row r="1326" spans="2:13" x14ac:dyDescent="0.35">
      <c r="B1326" s="10" t="s">
        <v>1158</v>
      </c>
      <c r="C1326" s="23">
        <v>1</v>
      </c>
      <c r="D1326" s="16">
        <v>319000</v>
      </c>
      <c r="E1326" s="16">
        <v>260704.13439448719</v>
      </c>
      <c r="F1326" s="16">
        <v>58295.865605512809</v>
      </c>
      <c r="G1326" s="16">
        <v>1.3716253754004819</v>
      </c>
      <c r="H1326" s="16">
        <v>1916.1207888112276</v>
      </c>
      <c r="I1326" s="16">
        <v>256945.4843025645</v>
      </c>
      <c r="J1326" s="16">
        <v>264462.78448640986</v>
      </c>
      <c r="K1326" s="16">
        <v>42544.474033782695</v>
      </c>
      <c r="L1326" s="16">
        <v>177249.17050513404</v>
      </c>
      <c r="M1326" s="16">
        <v>344159.09828384034</v>
      </c>
    </row>
    <row r="1327" spans="2:13" x14ac:dyDescent="0.35">
      <c r="B1327" s="10" t="s">
        <v>1159</v>
      </c>
      <c r="C1327" s="23">
        <v>1</v>
      </c>
      <c r="D1327" s="16">
        <v>114504</v>
      </c>
      <c r="E1327" s="16">
        <v>169421.14004801027</v>
      </c>
      <c r="F1327" s="16">
        <v>-54917.140048010275</v>
      </c>
      <c r="G1327" s="16">
        <v>-1.2921283876973544</v>
      </c>
      <c r="H1327" s="16">
        <v>1162.6796459234522</v>
      </c>
      <c r="I1327" s="16">
        <v>167140.43520750903</v>
      </c>
      <c r="J1327" s="16">
        <v>171701.84488851152</v>
      </c>
      <c r="K1327" s="16">
        <v>42517.203293407481</v>
      </c>
      <c r="L1327" s="16">
        <v>86019.670265822308</v>
      </c>
      <c r="M1327" s="16">
        <v>252822.60983019823</v>
      </c>
    </row>
    <row r="1328" spans="2:13" x14ac:dyDescent="0.35">
      <c r="B1328" s="10" t="s">
        <v>1160</v>
      </c>
      <c r="C1328" s="23">
        <v>1</v>
      </c>
      <c r="D1328" s="16">
        <v>194201</v>
      </c>
      <c r="E1328" s="16">
        <v>204169.50316946034</v>
      </c>
      <c r="F1328" s="16">
        <v>-9968.5031694603385</v>
      </c>
      <c r="G1328" s="16">
        <v>-0.23454582516223799</v>
      </c>
      <c r="H1328" s="16">
        <v>1566.7421577222453</v>
      </c>
      <c r="I1328" s="16">
        <v>201096.19193066555</v>
      </c>
      <c r="J1328" s="16">
        <v>207242.81440825513</v>
      </c>
      <c r="K1328" s="16">
        <v>42530.170854614247</v>
      </c>
      <c r="L1328" s="16">
        <v>120742.5963034484</v>
      </c>
      <c r="M1328" s="16">
        <v>287596.41003547225</v>
      </c>
    </row>
    <row r="1329" spans="2:13" x14ac:dyDescent="0.35">
      <c r="B1329" s="10" t="s">
        <v>1161</v>
      </c>
      <c r="C1329" s="23">
        <v>1</v>
      </c>
      <c r="D1329" s="16">
        <v>217500</v>
      </c>
      <c r="E1329" s="16">
        <v>152157.65363532834</v>
      </c>
      <c r="F1329" s="16">
        <v>65342.346364671655</v>
      </c>
      <c r="G1329" s="16">
        <v>1.5374198398302119</v>
      </c>
      <c r="H1329" s="16">
        <v>1736.1095882621762</v>
      </c>
      <c r="I1329" s="16">
        <v>148752.11234502279</v>
      </c>
      <c r="J1329" s="16">
        <v>155563.1949256339</v>
      </c>
      <c r="K1329" s="16">
        <v>42536.746801281726</v>
      </c>
      <c r="L1329" s="16">
        <v>68717.847435051823</v>
      </c>
      <c r="M1329" s="16">
        <v>235597.45983560488</v>
      </c>
    </row>
    <row r="1330" spans="2:13" x14ac:dyDescent="0.35">
      <c r="B1330" s="10" t="s">
        <v>1162</v>
      </c>
      <c r="C1330" s="23">
        <v>1</v>
      </c>
      <c r="D1330" s="16">
        <v>151000</v>
      </c>
      <c r="E1330" s="16">
        <v>179923.23851845248</v>
      </c>
      <c r="F1330" s="16">
        <v>-28923.238518452476</v>
      </c>
      <c r="G1330" s="16">
        <v>-0.68052592544261736</v>
      </c>
      <c r="H1330" s="16">
        <v>1127.3824067228957</v>
      </c>
      <c r="I1330" s="16">
        <v>177711.77251307087</v>
      </c>
      <c r="J1330" s="16">
        <v>182134.70452383408</v>
      </c>
      <c r="K1330" s="16">
        <v>42516.252692645474</v>
      </c>
      <c r="L1330" s="16">
        <v>96523.63342854401</v>
      </c>
      <c r="M1330" s="16">
        <v>263322.84360836097</v>
      </c>
    </row>
    <row r="1331" spans="2:13" x14ac:dyDescent="0.35">
      <c r="B1331" s="10" t="s">
        <v>1163</v>
      </c>
      <c r="C1331" s="23">
        <v>1</v>
      </c>
      <c r="D1331" s="16">
        <v>275000</v>
      </c>
      <c r="E1331" s="16">
        <v>265061.3880152026</v>
      </c>
      <c r="F1331" s="16">
        <v>9938.6119847974041</v>
      </c>
      <c r="G1331" s="16">
        <v>0.2338425247316053</v>
      </c>
      <c r="H1331" s="16">
        <v>1893.8296278839416</v>
      </c>
      <c r="I1331" s="16">
        <v>261346.46411974813</v>
      </c>
      <c r="J1331" s="16">
        <v>268776.31191065704</v>
      </c>
      <c r="K1331" s="16">
        <v>42543.475911041241</v>
      </c>
      <c r="L1331" s="16">
        <v>181608.38203693513</v>
      </c>
      <c r="M1331" s="16">
        <v>348514.39399347006</v>
      </c>
    </row>
    <row r="1332" spans="2:13" x14ac:dyDescent="0.35">
      <c r="B1332" s="10" t="s">
        <v>1164</v>
      </c>
      <c r="C1332" s="23">
        <v>1</v>
      </c>
      <c r="D1332" s="16">
        <v>141000</v>
      </c>
      <c r="E1332" s="16">
        <v>169812.17562935653</v>
      </c>
      <c r="F1332" s="16">
        <v>-28812.175629356527</v>
      </c>
      <c r="G1332" s="16">
        <v>-0.6779127611063992</v>
      </c>
      <c r="H1332" s="16">
        <v>1157.606201776269</v>
      </c>
      <c r="I1332" s="16">
        <v>167541.42282393653</v>
      </c>
      <c r="J1332" s="16">
        <v>172082.92843477652</v>
      </c>
      <c r="K1332" s="16">
        <v>42517.064856975798</v>
      </c>
      <c r="L1332" s="16">
        <v>86410.977403173645</v>
      </c>
      <c r="M1332" s="16">
        <v>253213.37385553942</v>
      </c>
    </row>
    <row r="1333" spans="2:13" x14ac:dyDescent="0.35">
      <c r="B1333" s="10" t="s">
        <v>1165</v>
      </c>
      <c r="C1333" s="23">
        <v>1</v>
      </c>
      <c r="D1333" s="16">
        <v>220000</v>
      </c>
      <c r="E1333" s="16">
        <v>265675.87250017526</v>
      </c>
      <c r="F1333" s="16">
        <v>-45675.872500175261</v>
      </c>
      <c r="G1333" s="16">
        <v>-1.0746934643487454</v>
      </c>
      <c r="H1333" s="16">
        <v>1892.4544927606028</v>
      </c>
      <c r="I1333" s="16">
        <v>261963.64606084564</v>
      </c>
      <c r="J1333" s="16">
        <v>269388.09893950488</v>
      </c>
      <c r="K1333" s="16">
        <v>42543.414718861779</v>
      </c>
      <c r="L1333" s="16">
        <v>182222.98655608951</v>
      </c>
      <c r="M1333" s="16">
        <v>349128.75844426104</v>
      </c>
    </row>
    <row r="1334" spans="2:13" x14ac:dyDescent="0.35">
      <c r="B1334" s="10" t="s">
        <v>1166</v>
      </c>
      <c r="C1334" s="23">
        <v>1</v>
      </c>
      <c r="D1334" s="16">
        <v>151000</v>
      </c>
      <c r="E1334" s="16">
        <v>192885.33353632566</v>
      </c>
      <c r="F1334" s="16">
        <v>-41885.333536325663</v>
      </c>
      <c r="G1334" s="16">
        <v>-0.9855070464912038</v>
      </c>
      <c r="H1334" s="16">
        <v>1902.8590780285276</v>
      </c>
      <c r="I1334" s="16">
        <v>189152.69753012425</v>
      </c>
      <c r="J1334" s="16">
        <v>196617.96954252708</v>
      </c>
      <c r="K1334" s="16">
        <v>42543.878814757016</v>
      </c>
      <c r="L1334" s="16">
        <v>109431.53722474666</v>
      </c>
      <c r="M1334" s="16">
        <v>276339.12984790467</v>
      </c>
    </row>
    <row r="1335" spans="2:13" x14ac:dyDescent="0.35">
      <c r="B1335" s="10" t="s">
        <v>1167</v>
      </c>
      <c r="C1335" s="23">
        <v>1</v>
      </c>
      <c r="D1335" s="16">
        <v>221000</v>
      </c>
      <c r="E1335" s="16">
        <v>209308.82795286819</v>
      </c>
      <c r="F1335" s="16">
        <v>11691.172047131811</v>
      </c>
      <c r="G1335" s="16">
        <v>0.27507796790485151</v>
      </c>
      <c r="H1335" s="16">
        <v>1452.789801475981</v>
      </c>
      <c r="I1335" s="16">
        <v>206459.04491583438</v>
      </c>
      <c r="J1335" s="16">
        <v>212158.61098990199</v>
      </c>
      <c r="K1335" s="16">
        <v>42526.125501168899</v>
      </c>
      <c r="L1335" s="16">
        <v>125889.85642589543</v>
      </c>
      <c r="M1335" s="16">
        <v>292727.79947984096</v>
      </c>
    </row>
    <row r="1336" spans="2:13" x14ac:dyDescent="0.35">
      <c r="B1336" s="10" t="s">
        <v>1168</v>
      </c>
      <c r="C1336" s="23">
        <v>1</v>
      </c>
      <c r="D1336" s="16">
        <v>205000</v>
      </c>
      <c r="E1336" s="16">
        <v>236793.04309891901</v>
      </c>
      <c r="F1336" s="16">
        <v>-31793.043098919006</v>
      </c>
      <c r="G1336" s="16">
        <v>-0.74804866902181533</v>
      </c>
      <c r="H1336" s="16">
        <v>1502.517270466454</v>
      </c>
      <c r="I1336" s="16">
        <v>233845.71498175064</v>
      </c>
      <c r="J1336" s="16">
        <v>239740.37121608737</v>
      </c>
      <c r="K1336" s="16">
        <v>42527.853344390023</v>
      </c>
      <c r="L1336" s="16">
        <v>153370.68224590801</v>
      </c>
      <c r="M1336" s="16">
        <v>320215.40395193</v>
      </c>
    </row>
    <row r="1337" spans="2:13" x14ac:dyDescent="0.35">
      <c r="B1337" s="10" t="s">
        <v>1169</v>
      </c>
      <c r="C1337" s="23">
        <v>1</v>
      </c>
      <c r="D1337" s="16">
        <v>152000</v>
      </c>
      <c r="E1337" s="16">
        <v>118249.28251001771</v>
      </c>
      <c r="F1337" s="16">
        <v>33750.717489982286</v>
      </c>
      <c r="G1337" s="16">
        <v>0.79411018373925268</v>
      </c>
      <c r="H1337" s="16">
        <v>1542.1628124987683</v>
      </c>
      <c r="I1337" s="16">
        <v>115224.18595514217</v>
      </c>
      <c r="J1337" s="16">
        <v>121274.37906489326</v>
      </c>
      <c r="K1337" s="16">
        <v>42529.272484656372</v>
      </c>
      <c r="L1337" s="16">
        <v>34824.137880679205</v>
      </c>
      <c r="M1337" s="16">
        <v>201674.42713935621</v>
      </c>
    </row>
    <row r="1338" spans="2:13" x14ac:dyDescent="0.35">
      <c r="B1338" s="10" t="s">
        <v>1170</v>
      </c>
      <c r="C1338" s="23">
        <v>1</v>
      </c>
      <c r="D1338" s="16">
        <v>225000</v>
      </c>
      <c r="E1338" s="16">
        <v>172323.91718761361</v>
      </c>
      <c r="F1338" s="16">
        <v>52676.08281238639</v>
      </c>
      <c r="G1338" s="16">
        <v>1.2393992457560108</v>
      </c>
      <c r="H1338" s="16">
        <v>2410.1586534372136</v>
      </c>
      <c r="I1338" s="16">
        <v>167596.16562978501</v>
      </c>
      <c r="J1338" s="16">
        <v>177051.66874544221</v>
      </c>
      <c r="K1338" s="16">
        <v>42569.585582533378</v>
      </c>
      <c r="L1338" s="16">
        <v>88819.694647359531</v>
      </c>
      <c r="M1338" s="16">
        <v>255828.13972786767</v>
      </c>
    </row>
    <row r="1339" spans="2:13" x14ac:dyDescent="0.35">
      <c r="B1339" s="10" t="s">
        <v>1171</v>
      </c>
      <c r="C1339" s="23">
        <v>1</v>
      </c>
      <c r="D1339" s="16">
        <v>359100</v>
      </c>
      <c r="E1339" s="16">
        <v>337123.659434726</v>
      </c>
      <c r="F1339" s="16">
        <v>21976.340565274004</v>
      </c>
      <c r="G1339" s="16">
        <v>0.51707451402732507</v>
      </c>
      <c r="H1339" s="16">
        <v>3792.9096139740877</v>
      </c>
      <c r="I1339" s="16">
        <v>329683.51257526688</v>
      </c>
      <c r="J1339" s="16">
        <v>344563.80629418511</v>
      </c>
      <c r="K1339" s="16">
        <v>42670.211099473978</v>
      </c>
      <c r="L1339" s="16">
        <v>253422.05053411977</v>
      </c>
      <c r="M1339" s="16">
        <v>420825.26833533222</v>
      </c>
    </row>
    <row r="1340" spans="2:13" x14ac:dyDescent="0.35">
      <c r="B1340" s="10" t="s">
        <v>1172</v>
      </c>
      <c r="C1340" s="23">
        <v>1</v>
      </c>
      <c r="D1340" s="16">
        <v>118500</v>
      </c>
      <c r="E1340" s="16">
        <v>84785.750584419657</v>
      </c>
      <c r="F1340" s="16">
        <v>33714.249415580343</v>
      </c>
      <c r="G1340" s="16">
        <v>0.79325213770593395</v>
      </c>
      <c r="H1340" s="16">
        <v>2022.6776682537613</v>
      </c>
      <c r="I1340" s="16">
        <v>80818.079209992036</v>
      </c>
      <c r="J1340" s="16">
        <v>88753.421958847277</v>
      </c>
      <c r="K1340" s="16">
        <v>42549.406304712968</v>
      </c>
      <c r="L1340" s="16">
        <v>1321.1115844504529</v>
      </c>
      <c r="M1340" s="16">
        <v>168250.38958438887</v>
      </c>
    </row>
    <row r="1341" spans="2:13" x14ac:dyDescent="0.35">
      <c r="B1341" s="10" t="s">
        <v>436</v>
      </c>
      <c r="C1341" s="23">
        <v>1</v>
      </c>
      <c r="D1341" s="16">
        <v>313000</v>
      </c>
      <c r="E1341" s="16">
        <v>311820.12970657321</v>
      </c>
      <c r="F1341" s="16">
        <v>1179.8702934267931</v>
      </c>
      <c r="G1341" s="16">
        <v>2.7760802886034538E-2</v>
      </c>
      <c r="H1341" s="16">
        <v>2585.6130600661681</v>
      </c>
      <c r="I1341" s="16">
        <v>306748.2079244795</v>
      </c>
      <c r="J1341" s="16">
        <v>316892.05148866691</v>
      </c>
      <c r="K1341" s="16">
        <v>42579.879600936874</v>
      </c>
      <c r="L1341" s="16">
        <v>228295.71448669033</v>
      </c>
      <c r="M1341" s="16">
        <v>395344.54492645606</v>
      </c>
    </row>
    <row r="1342" spans="2:13" x14ac:dyDescent="0.35">
      <c r="B1342" s="10" t="s">
        <v>437</v>
      </c>
      <c r="C1342" s="23">
        <v>1</v>
      </c>
      <c r="D1342" s="16">
        <v>148000</v>
      </c>
      <c r="E1342" s="16">
        <v>150651.43214339024</v>
      </c>
      <c r="F1342" s="16">
        <v>-2651.4321433902369</v>
      </c>
      <c r="G1342" s="16">
        <v>-6.2384726107963008E-2</v>
      </c>
      <c r="H1342" s="16">
        <v>1647.3873585429278</v>
      </c>
      <c r="I1342" s="16">
        <v>147419.92780254898</v>
      </c>
      <c r="J1342" s="16">
        <v>153882.9364842315</v>
      </c>
      <c r="K1342" s="16">
        <v>42533.218042407541</v>
      </c>
      <c r="L1342" s="16">
        <v>67218.547933597976</v>
      </c>
      <c r="M1342" s="16">
        <v>234084.31635318248</v>
      </c>
    </row>
    <row r="1343" spans="2:13" x14ac:dyDescent="0.35">
      <c r="B1343" s="10" t="s">
        <v>438</v>
      </c>
      <c r="C1343" s="23">
        <v>1</v>
      </c>
      <c r="D1343" s="16">
        <v>261500</v>
      </c>
      <c r="E1343" s="16">
        <v>263273.79678619117</v>
      </c>
      <c r="F1343" s="16">
        <v>-1773.7967861911748</v>
      </c>
      <c r="G1343" s="16">
        <v>-4.173511547469947E-2</v>
      </c>
      <c r="H1343" s="16">
        <v>1900.3297593843354</v>
      </c>
      <c r="I1343" s="16">
        <v>259546.12227501138</v>
      </c>
      <c r="J1343" s="16">
        <v>267001.47129737097</v>
      </c>
      <c r="K1343" s="16">
        <v>42543.765761017174</v>
      </c>
      <c r="L1343" s="16">
        <v>179820.2222400938</v>
      </c>
      <c r="M1343" s="16">
        <v>346727.37133228855</v>
      </c>
    </row>
    <row r="1344" spans="2:13" x14ac:dyDescent="0.35">
      <c r="B1344" s="10" t="s">
        <v>439</v>
      </c>
      <c r="C1344" s="23">
        <v>1</v>
      </c>
      <c r="D1344" s="16">
        <v>147000</v>
      </c>
      <c r="E1344" s="16">
        <v>122718.2605825463</v>
      </c>
      <c r="F1344" s="16">
        <v>24281.739417453704</v>
      </c>
      <c r="G1344" s="16">
        <v>0.57131752994661855</v>
      </c>
      <c r="H1344" s="16">
        <v>1473.2617425734586</v>
      </c>
      <c r="I1344" s="16">
        <v>119828.31991884451</v>
      </c>
      <c r="J1344" s="16">
        <v>125608.20124624808</v>
      </c>
      <c r="K1344" s="16">
        <v>42526.829791274424</v>
      </c>
      <c r="L1344" s="16">
        <v>39297.907524677707</v>
      </c>
      <c r="M1344" s="16">
        <v>206138.6136404149</v>
      </c>
    </row>
    <row r="1345" spans="2:13" x14ac:dyDescent="0.35">
      <c r="B1345" s="10" t="s">
        <v>440</v>
      </c>
      <c r="C1345" s="23">
        <v>1</v>
      </c>
      <c r="D1345" s="16">
        <v>75500</v>
      </c>
      <c r="E1345" s="16">
        <v>62496.722447683329</v>
      </c>
      <c r="F1345" s="16">
        <v>13003.277552316671</v>
      </c>
      <c r="G1345" s="16">
        <v>0.30595009215278496</v>
      </c>
      <c r="H1345" s="16">
        <v>2294.8703676874629</v>
      </c>
      <c r="I1345" s="16">
        <v>57995.11964225136</v>
      </c>
      <c r="J1345" s="16">
        <v>66998.325253115298</v>
      </c>
      <c r="K1345" s="16">
        <v>42563.213952172191</v>
      </c>
      <c r="L1345" s="16">
        <v>-20995.001543845319</v>
      </c>
      <c r="M1345" s="16">
        <v>145988.44643921198</v>
      </c>
    </row>
    <row r="1346" spans="2:13" x14ac:dyDescent="0.35">
      <c r="B1346" s="10" t="s">
        <v>1173</v>
      </c>
      <c r="C1346" s="23">
        <v>1</v>
      </c>
      <c r="D1346" s="16">
        <v>137500</v>
      </c>
      <c r="E1346" s="16">
        <v>151880.4011133356</v>
      </c>
      <c r="F1346" s="16">
        <v>-14380.401113335596</v>
      </c>
      <c r="G1346" s="16">
        <v>-0.33835200610904342</v>
      </c>
      <c r="H1346" s="16">
        <v>1605.2817028228192</v>
      </c>
      <c r="I1346" s="16">
        <v>148731.49095323021</v>
      </c>
      <c r="J1346" s="16">
        <v>155029.31127344098</v>
      </c>
      <c r="K1346" s="16">
        <v>42531.608026023576</v>
      </c>
      <c r="L1346" s="16">
        <v>68450.675101223213</v>
      </c>
      <c r="M1346" s="16">
        <v>235310.12712544797</v>
      </c>
    </row>
    <row r="1347" spans="2:13" x14ac:dyDescent="0.35">
      <c r="B1347" s="10" t="s">
        <v>441</v>
      </c>
      <c r="C1347" s="23">
        <v>1</v>
      </c>
      <c r="D1347" s="16">
        <v>183200</v>
      </c>
      <c r="E1347" s="16">
        <v>177297.71390084195</v>
      </c>
      <c r="F1347" s="16">
        <v>5902.2860991580528</v>
      </c>
      <c r="G1347" s="16">
        <v>0.13887306247860448</v>
      </c>
      <c r="H1347" s="16">
        <v>1115.9612055657217</v>
      </c>
      <c r="I1347" s="16">
        <v>175108.65164945641</v>
      </c>
      <c r="J1347" s="16">
        <v>179486.77615222748</v>
      </c>
      <c r="K1347" s="16">
        <v>42515.951375292345</v>
      </c>
      <c r="L1347" s="16">
        <v>93898.699873095975</v>
      </c>
      <c r="M1347" s="16">
        <v>260696.72792858793</v>
      </c>
    </row>
    <row r="1348" spans="2:13" x14ac:dyDescent="0.35">
      <c r="B1348" s="10" t="s">
        <v>1174</v>
      </c>
      <c r="C1348" s="23">
        <v>1</v>
      </c>
      <c r="D1348" s="16">
        <v>105500</v>
      </c>
      <c r="E1348" s="16">
        <v>139478.98696206877</v>
      </c>
      <c r="F1348" s="16">
        <v>-33978.986962068768</v>
      </c>
      <c r="G1348" s="16">
        <v>-0.79948106548345454</v>
      </c>
      <c r="H1348" s="16">
        <v>2065.427699783319</v>
      </c>
      <c r="I1348" s="16">
        <v>135427.45740350342</v>
      </c>
      <c r="J1348" s="16">
        <v>143530.51652063412</v>
      </c>
      <c r="K1348" s="16">
        <v>42551.459945775394</v>
      </c>
      <c r="L1348" s="16">
        <v>56010.319553132271</v>
      </c>
      <c r="M1348" s="16">
        <v>222947.65437100525</v>
      </c>
    </row>
    <row r="1349" spans="2:13" x14ac:dyDescent="0.35">
      <c r="B1349" s="10" t="s">
        <v>1175</v>
      </c>
      <c r="C1349" s="23">
        <v>1</v>
      </c>
      <c r="D1349" s="16">
        <v>314813</v>
      </c>
      <c r="E1349" s="16">
        <v>293664.90628692578</v>
      </c>
      <c r="F1349" s="16">
        <v>21148.093713074224</v>
      </c>
      <c r="G1349" s="16">
        <v>0.49758695023917615</v>
      </c>
      <c r="H1349" s="16">
        <v>2736.4136495385665</v>
      </c>
      <c r="I1349" s="16">
        <v>288297.1750481464</v>
      </c>
      <c r="J1349" s="16">
        <v>299032.63752570515</v>
      </c>
      <c r="K1349" s="16">
        <v>42589.302783624858</v>
      </c>
      <c r="L1349" s="16">
        <v>210122.00661309657</v>
      </c>
      <c r="M1349" s="16">
        <v>377207.80596075498</v>
      </c>
    </row>
    <row r="1350" spans="2:13" x14ac:dyDescent="0.35">
      <c r="B1350" s="10" t="s">
        <v>1176</v>
      </c>
      <c r="C1350" s="23">
        <v>1</v>
      </c>
      <c r="D1350" s="16">
        <v>305000</v>
      </c>
      <c r="E1350" s="16">
        <v>285060.06488976802</v>
      </c>
      <c r="F1350" s="16">
        <v>19939.935110231978</v>
      </c>
      <c r="G1350" s="16">
        <v>0.46916056047801086</v>
      </c>
      <c r="H1350" s="16">
        <v>2067.9069467264867</v>
      </c>
      <c r="I1350" s="16">
        <v>281003.67205650453</v>
      </c>
      <c r="J1350" s="16">
        <v>289116.45772303152</v>
      </c>
      <c r="K1350" s="16">
        <v>42551.580359302934</v>
      </c>
      <c r="L1350" s="16">
        <v>201591.16127843811</v>
      </c>
      <c r="M1350" s="16">
        <v>368528.96850109793</v>
      </c>
    </row>
    <row r="1351" spans="2:13" x14ac:dyDescent="0.35">
      <c r="B1351" s="10" t="s">
        <v>442</v>
      </c>
      <c r="C1351" s="23">
        <v>1</v>
      </c>
      <c r="D1351" s="16">
        <v>67000</v>
      </c>
      <c r="E1351" s="16">
        <v>42719.43586920407</v>
      </c>
      <c r="F1351" s="16">
        <v>24280.56413079593</v>
      </c>
      <c r="G1351" s="16">
        <v>0.57128987699067679</v>
      </c>
      <c r="H1351" s="16">
        <v>2733.1755059653055</v>
      </c>
      <c r="I1351" s="16">
        <v>37358.056551822519</v>
      </c>
      <c r="J1351" s="16">
        <v>48080.81518658562</v>
      </c>
      <c r="K1351" s="16">
        <v>42589.094851620219</v>
      </c>
      <c r="L1351" s="16">
        <v>-40823.055926555608</v>
      </c>
      <c r="M1351" s="16">
        <v>126261.92766496375</v>
      </c>
    </row>
    <row r="1352" spans="2:13" x14ac:dyDescent="0.35">
      <c r="B1352" s="10" t="s">
        <v>1177</v>
      </c>
      <c r="C1352" s="23">
        <v>1</v>
      </c>
      <c r="D1352" s="16">
        <v>240000</v>
      </c>
      <c r="E1352" s="16">
        <v>239025.47352764301</v>
      </c>
      <c r="F1352" s="16">
        <v>974.52647235698532</v>
      </c>
      <c r="G1352" s="16">
        <v>2.2929331687596595E-2</v>
      </c>
      <c r="H1352" s="16">
        <v>3151.6262583087864</v>
      </c>
      <c r="I1352" s="16">
        <v>232843.26393278365</v>
      </c>
      <c r="J1352" s="16">
        <v>245207.68312250238</v>
      </c>
      <c r="K1352" s="16">
        <v>42617.995025645643</v>
      </c>
      <c r="L1352" s="16">
        <v>155426.29133825493</v>
      </c>
      <c r="M1352" s="16">
        <v>322624.6557170311</v>
      </c>
    </row>
    <row r="1353" spans="2:13" x14ac:dyDescent="0.35">
      <c r="B1353" s="10" t="s">
        <v>1178</v>
      </c>
      <c r="C1353" s="23">
        <v>1</v>
      </c>
      <c r="D1353" s="16">
        <v>135000</v>
      </c>
      <c r="E1353" s="16">
        <v>114897.54895562127</v>
      </c>
      <c r="F1353" s="16">
        <v>20102.451044378729</v>
      </c>
      <c r="G1353" s="16">
        <v>0.47298434758310393</v>
      </c>
      <c r="H1353" s="16">
        <v>1610.0254456692367</v>
      </c>
      <c r="I1353" s="16">
        <v>111739.33350036443</v>
      </c>
      <c r="J1353" s="16">
        <v>118055.76441087811</v>
      </c>
      <c r="K1353" s="16">
        <v>42531.787334528955</v>
      </c>
      <c r="L1353" s="16">
        <v>31467.471213109544</v>
      </c>
      <c r="M1353" s="16">
        <v>198327.62669813301</v>
      </c>
    </row>
    <row r="1354" spans="2:13" x14ac:dyDescent="0.35">
      <c r="B1354" s="10" t="s">
        <v>443</v>
      </c>
      <c r="C1354" s="23">
        <v>1</v>
      </c>
      <c r="D1354" s="16">
        <v>168500</v>
      </c>
      <c r="E1354" s="16">
        <v>177465.30057856176</v>
      </c>
      <c r="F1354" s="16">
        <v>-8965.300578561757</v>
      </c>
      <c r="G1354" s="16">
        <v>-0.21094178195863422</v>
      </c>
      <c r="H1354" s="16">
        <v>1116.2848987391915</v>
      </c>
      <c r="I1354" s="16">
        <v>175275.6033727499</v>
      </c>
      <c r="J1354" s="16">
        <v>179654.99778437361</v>
      </c>
      <c r="K1354" s="16">
        <v>42515.959872841267</v>
      </c>
      <c r="L1354" s="16">
        <v>94066.269882079025</v>
      </c>
      <c r="M1354" s="16">
        <v>260864.33127504447</v>
      </c>
    </row>
    <row r="1355" spans="2:13" x14ac:dyDescent="0.35">
      <c r="B1355" s="10" t="s">
        <v>1179</v>
      </c>
      <c r="C1355" s="23">
        <v>1</v>
      </c>
      <c r="D1355" s="16">
        <v>165150</v>
      </c>
      <c r="E1355" s="16">
        <v>192994.9993805986</v>
      </c>
      <c r="F1355" s="16">
        <v>-27844.999380598601</v>
      </c>
      <c r="G1355" s="16">
        <v>-0.65515637055448384</v>
      </c>
      <c r="H1355" s="16">
        <v>1361.3540438253106</v>
      </c>
      <c r="I1355" s="16">
        <v>190324.5761317919</v>
      </c>
      <c r="J1355" s="16">
        <v>195665.42262940531</v>
      </c>
      <c r="K1355" s="16">
        <v>42523.100037115531</v>
      </c>
      <c r="L1355" s="16">
        <v>109581.96258425906</v>
      </c>
      <c r="M1355" s="16">
        <v>276408.03617693816</v>
      </c>
    </row>
    <row r="1356" spans="2:13" x14ac:dyDescent="0.35">
      <c r="B1356" s="10" t="s">
        <v>1180</v>
      </c>
      <c r="C1356" s="23">
        <v>1</v>
      </c>
      <c r="D1356" s="16">
        <v>160000</v>
      </c>
      <c r="E1356" s="16">
        <v>155343.85911954526</v>
      </c>
      <c r="F1356" s="16">
        <v>4656.1408804547391</v>
      </c>
      <c r="G1356" s="16">
        <v>0.10955289739221777</v>
      </c>
      <c r="H1356" s="16">
        <v>1492.3068436820129</v>
      </c>
      <c r="I1356" s="16">
        <v>152416.55970922878</v>
      </c>
      <c r="J1356" s="16">
        <v>158271.15852986174</v>
      </c>
      <c r="K1356" s="16">
        <v>42527.493832221</v>
      </c>
      <c r="L1356" s="16">
        <v>71922.203483269579</v>
      </c>
      <c r="M1356" s="16">
        <v>238765.51475582094</v>
      </c>
    </row>
    <row r="1357" spans="2:13" x14ac:dyDescent="0.35">
      <c r="B1357" s="10" t="s">
        <v>444</v>
      </c>
      <c r="C1357" s="23">
        <v>1</v>
      </c>
      <c r="D1357" s="16">
        <v>139900</v>
      </c>
      <c r="E1357" s="16">
        <v>139588.65280634171</v>
      </c>
      <c r="F1357" s="16">
        <v>311.34719365829369</v>
      </c>
      <c r="G1357" s="16">
        <v>7.3255917370074865E-3</v>
      </c>
      <c r="H1357" s="16">
        <v>1477.8357847637296</v>
      </c>
      <c r="I1357" s="16">
        <v>136689.73973119314</v>
      </c>
      <c r="J1357" s="16">
        <v>142487.56588149027</v>
      </c>
      <c r="K1357" s="16">
        <v>42526.988496020072</v>
      </c>
      <c r="L1357" s="16">
        <v>56167.98843427503</v>
      </c>
      <c r="M1357" s="16">
        <v>223009.31717840838</v>
      </c>
    </row>
    <row r="1358" spans="2:13" x14ac:dyDescent="0.35">
      <c r="B1358" s="10" t="s">
        <v>1181</v>
      </c>
      <c r="C1358" s="23">
        <v>1</v>
      </c>
      <c r="D1358" s="16">
        <v>153000</v>
      </c>
      <c r="E1358" s="16">
        <v>177912.19838581461</v>
      </c>
      <c r="F1358" s="16">
        <v>-24912.198385814612</v>
      </c>
      <c r="G1358" s="16">
        <v>-0.58615140384437325</v>
      </c>
      <c r="H1358" s="16">
        <v>1117.4199680524896</v>
      </c>
      <c r="I1358" s="16">
        <v>175720.27463541136</v>
      </c>
      <c r="J1358" s="16">
        <v>180104.12213621786</v>
      </c>
      <c r="K1358" s="16">
        <v>42515.989689984846</v>
      </c>
      <c r="L1358" s="16">
        <v>94513.109200216728</v>
      </c>
      <c r="M1358" s="16">
        <v>261311.28757141251</v>
      </c>
    </row>
    <row r="1359" spans="2:13" x14ac:dyDescent="0.35">
      <c r="B1359" s="10" t="s">
        <v>1182</v>
      </c>
      <c r="C1359" s="23">
        <v>1</v>
      </c>
      <c r="D1359" s="16">
        <v>135000</v>
      </c>
      <c r="E1359" s="16">
        <v>176345.99745288934</v>
      </c>
      <c r="F1359" s="16">
        <v>-41345.997452889336</v>
      </c>
      <c r="G1359" s="16">
        <v>-0.9728171747442711</v>
      </c>
      <c r="H1359" s="16">
        <v>2565.5166685555173</v>
      </c>
      <c r="I1359" s="16">
        <v>171313.49662183374</v>
      </c>
      <c r="J1359" s="16">
        <v>181378.49828394494</v>
      </c>
      <c r="K1359" s="16">
        <v>42578.663996308424</v>
      </c>
      <c r="L1359" s="16">
        <v>92823.966755148867</v>
      </c>
      <c r="M1359" s="16">
        <v>259868.02815062981</v>
      </c>
    </row>
    <row r="1360" spans="2:13" x14ac:dyDescent="0.35">
      <c r="B1360" s="10" t="s">
        <v>1183</v>
      </c>
      <c r="C1360" s="23">
        <v>1</v>
      </c>
      <c r="D1360" s="16">
        <v>168500</v>
      </c>
      <c r="E1360" s="16">
        <v>168415.61998169136</v>
      </c>
      <c r="F1360" s="16">
        <v>84.38001830864232</v>
      </c>
      <c r="G1360" s="16">
        <v>1.9853513295794716E-3</v>
      </c>
      <c r="H1360" s="16">
        <v>1176.9479347039432</v>
      </c>
      <c r="I1360" s="16">
        <v>166106.92655860726</v>
      </c>
      <c r="J1360" s="16">
        <v>170724.31340477546</v>
      </c>
      <c r="K1360" s="16">
        <v>42517.595867768665</v>
      </c>
      <c r="L1360" s="16">
        <v>85013.380128186705</v>
      </c>
      <c r="M1360" s="16">
        <v>251817.859835196</v>
      </c>
    </row>
    <row r="1361" spans="2:13" x14ac:dyDescent="0.35">
      <c r="B1361" s="10" t="s">
        <v>1184</v>
      </c>
      <c r="C1361" s="23">
        <v>1</v>
      </c>
      <c r="D1361" s="16">
        <v>124000</v>
      </c>
      <c r="E1361" s="16">
        <v>157911.46290370892</v>
      </c>
      <c r="F1361" s="16">
        <v>-33911.462903708918</v>
      </c>
      <c r="G1361" s="16">
        <v>-0.79789231281747419</v>
      </c>
      <c r="H1361" s="16">
        <v>1904.6536274929672</v>
      </c>
      <c r="I1361" s="16">
        <v>154175.30672093571</v>
      </c>
      <c r="J1361" s="16">
        <v>161647.61908648213</v>
      </c>
      <c r="K1361" s="16">
        <v>42543.959117301456</v>
      </c>
      <c r="L1361" s="16">
        <v>74457.509071180393</v>
      </c>
      <c r="M1361" s="16">
        <v>241365.41673623744</v>
      </c>
    </row>
    <row r="1362" spans="2:13" x14ac:dyDescent="0.35">
      <c r="B1362" s="10" t="s">
        <v>1185</v>
      </c>
      <c r="C1362" s="23">
        <v>1</v>
      </c>
      <c r="D1362" s="16">
        <v>209500</v>
      </c>
      <c r="E1362" s="16">
        <v>245509.60894789</v>
      </c>
      <c r="F1362" s="16">
        <v>-36009.608947889996</v>
      </c>
      <c r="G1362" s="16">
        <v>-0.84725894157583947</v>
      </c>
      <c r="H1362" s="16">
        <v>2150.8247296239369</v>
      </c>
      <c r="I1362" s="16">
        <v>241290.56513034127</v>
      </c>
      <c r="J1362" s="16">
        <v>249728.65276543872</v>
      </c>
      <c r="K1362" s="16">
        <v>42555.690558977622</v>
      </c>
      <c r="L1362" s="16">
        <v>162032.64279557872</v>
      </c>
      <c r="M1362" s="16">
        <v>328986.5751002013</v>
      </c>
    </row>
    <row r="1363" spans="2:13" x14ac:dyDescent="0.35">
      <c r="B1363" s="10" t="s">
        <v>1186</v>
      </c>
      <c r="C1363" s="23">
        <v>1</v>
      </c>
      <c r="D1363" s="16">
        <v>82500</v>
      </c>
      <c r="E1363" s="16">
        <v>204672.2632026198</v>
      </c>
      <c r="F1363" s="16">
        <v>-122172.2632026198</v>
      </c>
      <c r="G1363" s="16">
        <v>-2.8745533604869054</v>
      </c>
      <c r="H1363" s="16">
        <v>1554.3020103261883</v>
      </c>
      <c r="I1363" s="16">
        <v>201623.35447614404</v>
      </c>
      <c r="J1363" s="16">
        <v>207721.17192909555</v>
      </c>
      <c r="K1363" s="16">
        <v>42529.714396797914</v>
      </c>
      <c r="L1363" s="16">
        <v>121246.25172129516</v>
      </c>
      <c r="M1363" s="16">
        <v>288098.27468394442</v>
      </c>
    </row>
    <row r="1364" spans="2:13" x14ac:dyDescent="0.35">
      <c r="B1364" s="10" t="s">
        <v>1187</v>
      </c>
      <c r="C1364" s="23">
        <v>1</v>
      </c>
      <c r="D1364" s="16">
        <v>139400</v>
      </c>
      <c r="E1364" s="16">
        <v>119143.07812452342</v>
      </c>
      <c r="F1364" s="16">
        <v>20256.921875476575</v>
      </c>
      <c r="G1364" s="16">
        <v>0.47661884394905152</v>
      </c>
      <c r="H1364" s="16">
        <v>1526.3129879185676</v>
      </c>
      <c r="I1364" s="16">
        <v>116149.07248258156</v>
      </c>
      <c r="J1364" s="16">
        <v>122137.08376646529</v>
      </c>
      <c r="K1364" s="16">
        <v>42528.70070047972</v>
      </c>
      <c r="L1364" s="16">
        <v>35719.055103311446</v>
      </c>
      <c r="M1364" s="16">
        <v>202567.10114573542</v>
      </c>
    </row>
    <row r="1365" spans="2:13" x14ac:dyDescent="0.35">
      <c r="B1365" s="10" t="s">
        <v>1188</v>
      </c>
      <c r="C1365" s="23">
        <v>1</v>
      </c>
      <c r="D1365" s="16">
        <v>144000</v>
      </c>
      <c r="E1365" s="16">
        <v>151992.1255651488</v>
      </c>
      <c r="F1365" s="16">
        <v>-7992.1255651488027</v>
      </c>
      <c r="G1365" s="16">
        <v>-0.18804424833016567</v>
      </c>
      <c r="H1365" s="16">
        <v>1601.5026605663984</v>
      </c>
      <c r="I1365" s="16">
        <v>148850.62834978438</v>
      </c>
      <c r="J1365" s="16">
        <v>155133.62278051322</v>
      </c>
      <c r="K1365" s="16">
        <v>42531.465560284851</v>
      </c>
      <c r="L1365" s="16">
        <v>68562.679012904016</v>
      </c>
      <c r="M1365" s="16">
        <v>235421.5721173936</v>
      </c>
    </row>
    <row r="1366" spans="2:13" x14ac:dyDescent="0.35">
      <c r="B1366" s="10" t="s">
        <v>445</v>
      </c>
      <c r="C1366" s="23">
        <v>1</v>
      </c>
      <c r="D1366" s="16">
        <v>200000</v>
      </c>
      <c r="E1366" s="16">
        <v>282653.87196070334</v>
      </c>
      <c r="F1366" s="16">
        <v>-82653.871960703342</v>
      </c>
      <c r="G1366" s="16">
        <v>-1.9447373665154415</v>
      </c>
      <c r="H1366" s="16">
        <v>5124.389581477787</v>
      </c>
      <c r="I1366" s="16">
        <v>272601.9026464835</v>
      </c>
      <c r="J1366" s="16">
        <v>292705.84127492318</v>
      </c>
      <c r="K1366" s="16">
        <v>42809.112587352865</v>
      </c>
      <c r="L1366" s="16">
        <v>198679.79480379887</v>
      </c>
      <c r="M1366" s="16">
        <v>366627.94911760779</v>
      </c>
    </row>
    <row r="1367" spans="2:13" x14ac:dyDescent="0.35">
      <c r="B1367" s="10" t="s">
        <v>446</v>
      </c>
      <c r="C1367" s="23">
        <v>1</v>
      </c>
      <c r="D1367" s="16">
        <v>60000</v>
      </c>
      <c r="E1367" s="16">
        <v>6295.2059705558204</v>
      </c>
      <c r="F1367" s="16">
        <v>53704.79402944418</v>
      </c>
      <c r="G1367" s="16">
        <v>1.2636034735279051</v>
      </c>
      <c r="H1367" s="16">
        <v>3523.4183288216286</v>
      </c>
      <c r="I1367" s="16">
        <v>-616.30853460422622</v>
      </c>
      <c r="J1367" s="16">
        <v>13206.720475715867</v>
      </c>
      <c r="K1367" s="16">
        <v>42647.101058029395</v>
      </c>
      <c r="L1367" s="16">
        <v>-77361.070422879042</v>
      </c>
      <c r="M1367" s="16">
        <v>89951.482363990683</v>
      </c>
    </row>
    <row r="1368" spans="2:13" x14ac:dyDescent="0.35">
      <c r="B1368" s="10" t="s">
        <v>1189</v>
      </c>
      <c r="C1368" s="23">
        <v>1</v>
      </c>
      <c r="D1368" s="16">
        <v>93000</v>
      </c>
      <c r="E1368" s="16">
        <v>137633.47489961045</v>
      </c>
      <c r="F1368" s="16">
        <v>-44633.474899610446</v>
      </c>
      <c r="G1368" s="16">
        <v>-1.0501672138961564</v>
      </c>
      <c r="H1368" s="16">
        <v>1455.2689212012458</v>
      </c>
      <c r="I1368" s="16">
        <v>134778.8288374283</v>
      </c>
      <c r="J1368" s="16">
        <v>140488.12096179259</v>
      </c>
      <c r="K1368" s="16">
        <v>42526.210265751513</v>
      </c>
      <c r="L1368" s="16">
        <v>54214.337098983073</v>
      </c>
      <c r="M1368" s="16">
        <v>221052.61270023783</v>
      </c>
    </row>
    <row r="1369" spans="2:13" x14ac:dyDescent="0.35">
      <c r="B1369" s="10" t="s">
        <v>447</v>
      </c>
      <c r="C1369" s="23">
        <v>1</v>
      </c>
      <c r="D1369" s="16">
        <v>85000</v>
      </c>
      <c r="E1369" s="16">
        <v>104618.89938880553</v>
      </c>
      <c r="F1369" s="16">
        <v>-19618.899388805527</v>
      </c>
      <c r="G1369" s="16">
        <v>-0.46160701037038743</v>
      </c>
      <c r="H1369" s="16">
        <v>1886.4449649223975</v>
      </c>
      <c r="I1369" s="16">
        <v>100918.46120024454</v>
      </c>
      <c r="J1369" s="16">
        <v>108319.33757736652</v>
      </c>
      <c r="K1369" s="16">
        <v>42543.14782123646</v>
      </c>
      <c r="L1369" s="16">
        <v>21166.5369893678</v>
      </c>
      <c r="M1369" s="16">
        <v>188071.26178824325</v>
      </c>
    </row>
    <row r="1370" spans="2:13" x14ac:dyDescent="0.35">
      <c r="B1370" s="10" t="s">
        <v>1190</v>
      </c>
      <c r="C1370" s="23">
        <v>1</v>
      </c>
      <c r="D1370" s="16">
        <v>264561</v>
      </c>
      <c r="E1370" s="16">
        <v>246235.81788467593</v>
      </c>
      <c r="F1370" s="16">
        <v>18325.182115324074</v>
      </c>
      <c r="G1370" s="16">
        <v>0.43116753713382777</v>
      </c>
      <c r="H1370" s="16">
        <v>2134.7461800318697</v>
      </c>
      <c r="I1370" s="16">
        <v>242048.31364555832</v>
      </c>
      <c r="J1370" s="16">
        <v>250423.32212379354</v>
      </c>
      <c r="K1370" s="16">
        <v>42554.880956090761</v>
      </c>
      <c r="L1370" s="16">
        <v>162760.43984412821</v>
      </c>
      <c r="M1370" s="16">
        <v>329711.19592522364</v>
      </c>
    </row>
    <row r="1371" spans="2:13" x14ac:dyDescent="0.35">
      <c r="B1371" s="10" t="s">
        <v>1191</v>
      </c>
      <c r="C1371" s="23">
        <v>1</v>
      </c>
      <c r="D1371" s="16">
        <v>274000</v>
      </c>
      <c r="E1371" s="16">
        <v>243498.56881525216</v>
      </c>
      <c r="F1371" s="16">
        <v>30501.431184747838</v>
      </c>
      <c r="G1371" s="16">
        <v>0.71765873213271925</v>
      </c>
      <c r="H1371" s="16">
        <v>2197.5127203292368</v>
      </c>
      <c r="I1371" s="16">
        <v>239187.94213842813</v>
      </c>
      <c r="J1371" s="16">
        <v>247809.19549207619</v>
      </c>
      <c r="K1371" s="16">
        <v>42558.075779925763</v>
      </c>
      <c r="L1371" s="16">
        <v>160016.92382902378</v>
      </c>
      <c r="M1371" s="16">
        <v>326980.21380148054</v>
      </c>
    </row>
    <row r="1372" spans="2:13" x14ac:dyDescent="0.35">
      <c r="B1372" s="10" t="s">
        <v>448</v>
      </c>
      <c r="C1372" s="23">
        <v>1</v>
      </c>
      <c r="D1372" s="16">
        <v>226000</v>
      </c>
      <c r="E1372" s="16">
        <v>233608.89622224239</v>
      </c>
      <c r="F1372" s="16">
        <v>-7608.896222242387</v>
      </c>
      <c r="G1372" s="16">
        <v>-0.17902736375578543</v>
      </c>
      <c r="H1372" s="16">
        <v>1438.4224681201665</v>
      </c>
      <c r="I1372" s="16">
        <v>230787.29605298699</v>
      </c>
      <c r="J1372" s="16">
        <v>236430.49639149779</v>
      </c>
      <c r="K1372" s="16">
        <v>42525.637104347872</v>
      </c>
      <c r="L1372" s="16">
        <v>150190.88273130107</v>
      </c>
      <c r="M1372" s="16">
        <v>317026.9097131837</v>
      </c>
    </row>
    <row r="1373" spans="2:13" x14ac:dyDescent="0.35">
      <c r="B1373" s="10" t="s">
        <v>1192</v>
      </c>
      <c r="C1373" s="23">
        <v>1</v>
      </c>
      <c r="D1373" s="16">
        <v>345000</v>
      </c>
      <c r="E1373" s="16">
        <v>309751.16874048847</v>
      </c>
      <c r="F1373" s="16">
        <v>35248.831259511528</v>
      </c>
      <c r="G1373" s="16">
        <v>0.82935883885706707</v>
      </c>
      <c r="H1373" s="16">
        <v>2751.9215444864844</v>
      </c>
      <c r="I1373" s="16">
        <v>304353.01731572085</v>
      </c>
      <c r="J1373" s="16">
        <v>315149.3201652561</v>
      </c>
      <c r="K1373" s="16">
        <v>42590.301996122362</v>
      </c>
      <c r="L1373" s="16">
        <v>226206.30901791516</v>
      </c>
      <c r="M1373" s="16">
        <v>393296.02846306178</v>
      </c>
    </row>
    <row r="1374" spans="2:13" x14ac:dyDescent="0.35">
      <c r="B1374" s="10" t="s">
        <v>1193</v>
      </c>
      <c r="C1374" s="23">
        <v>1</v>
      </c>
      <c r="D1374" s="16">
        <v>152000</v>
      </c>
      <c r="E1374" s="16">
        <v>150649.37353584997</v>
      </c>
      <c r="F1374" s="16">
        <v>1350.6264641500311</v>
      </c>
      <c r="G1374" s="16">
        <v>3.1778471966636739E-2</v>
      </c>
      <c r="H1374" s="16">
        <v>1696.3184206839919</v>
      </c>
      <c r="I1374" s="16">
        <v>147321.88634137635</v>
      </c>
      <c r="J1374" s="16">
        <v>153976.86073032359</v>
      </c>
      <c r="K1374" s="16">
        <v>42535.141331824059</v>
      </c>
      <c r="L1374" s="16">
        <v>67212.716614032237</v>
      </c>
      <c r="M1374" s="16">
        <v>234086.03045766772</v>
      </c>
    </row>
    <row r="1375" spans="2:13" x14ac:dyDescent="0.35">
      <c r="B1375" s="10" t="s">
        <v>1194</v>
      </c>
      <c r="C1375" s="23">
        <v>1</v>
      </c>
      <c r="D1375" s="16">
        <v>370878</v>
      </c>
      <c r="E1375" s="16">
        <v>290201.44828071614</v>
      </c>
      <c r="F1375" s="16">
        <v>80676.55171928386</v>
      </c>
      <c r="G1375" s="16">
        <v>1.8982136106666649</v>
      </c>
      <c r="H1375" s="16">
        <v>2794.1005721301617</v>
      </c>
      <c r="I1375" s="16">
        <v>284720.558749324</v>
      </c>
      <c r="J1375" s="16">
        <v>295682.33781210828</v>
      </c>
      <c r="K1375" s="16">
        <v>42593.048140994484</v>
      </c>
      <c r="L1375" s="16">
        <v>206651.20173820108</v>
      </c>
      <c r="M1375" s="16">
        <v>373751.6948232312</v>
      </c>
    </row>
    <row r="1376" spans="2:13" x14ac:dyDescent="0.35">
      <c r="B1376" s="10" t="s">
        <v>449</v>
      </c>
      <c r="C1376" s="23">
        <v>1</v>
      </c>
      <c r="D1376" s="16">
        <v>143250</v>
      </c>
      <c r="E1376" s="16">
        <v>147802.45862215327</v>
      </c>
      <c r="F1376" s="16">
        <v>-4552.4586221532663</v>
      </c>
      <c r="G1376" s="16">
        <v>-0.10711338963316874</v>
      </c>
      <c r="H1376" s="16">
        <v>1748.4622871571391</v>
      </c>
      <c r="I1376" s="16">
        <v>144372.68635794034</v>
      </c>
      <c r="J1376" s="16">
        <v>151232.23088636619</v>
      </c>
      <c r="K1376" s="16">
        <v>42537.252759240415</v>
      </c>
      <c r="L1376" s="16">
        <v>64361.659938031764</v>
      </c>
      <c r="M1376" s="16">
        <v>231243.25730627478</v>
      </c>
    </row>
    <row r="1377" spans="2:13" x14ac:dyDescent="0.35">
      <c r="B1377" s="10" t="s">
        <v>1195</v>
      </c>
      <c r="C1377" s="23">
        <v>1</v>
      </c>
      <c r="D1377" s="16">
        <v>98300</v>
      </c>
      <c r="E1377" s="16">
        <v>118696.18031727057</v>
      </c>
      <c r="F1377" s="16">
        <v>-20396.18031727057</v>
      </c>
      <c r="G1377" s="16">
        <v>-0.47989541271631092</v>
      </c>
      <c r="H1377" s="16">
        <v>1534.1141216350977</v>
      </c>
      <c r="I1377" s="16">
        <v>115686.87202210769</v>
      </c>
      <c r="J1377" s="16">
        <v>121705.48861243344</v>
      </c>
      <c r="K1377" s="16">
        <v>42528.981390013279</v>
      </c>
      <c r="L1377" s="16">
        <v>35271.606697292955</v>
      </c>
      <c r="M1377" s="16">
        <v>202120.7539372482</v>
      </c>
    </row>
    <row r="1378" spans="2:13" x14ac:dyDescent="0.35">
      <c r="B1378" s="10" t="s">
        <v>1196</v>
      </c>
      <c r="C1378" s="23">
        <v>1</v>
      </c>
      <c r="D1378" s="16">
        <v>155000</v>
      </c>
      <c r="E1378" s="16">
        <v>154114.89014959987</v>
      </c>
      <c r="F1378" s="16">
        <v>885.10985040012747</v>
      </c>
      <c r="G1378" s="16">
        <v>2.0825475669940686E-2</v>
      </c>
      <c r="H1378" s="16">
        <v>1531.3620193413194</v>
      </c>
      <c r="I1378" s="16">
        <v>151110.98036041841</v>
      </c>
      <c r="J1378" s="16">
        <v>157118.79993878133</v>
      </c>
      <c r="K1378" s="16">
        <v>42528.882204546317</v>
      </c>
      <c r="L1378" s="16">
        <v>70690.511091189925</v>
      </c>
      <c r="M1378" s="16">
        <v>237539.26920800982</v>
      </c>
    </row>
    <row r="1379" spans="2:13" x14ac:dyDescent="0.35">
      <c r="B1379" s="10" t="s">
        <v>1197</v>
      </c>
      <c r="C1379" s="23">
        <v>1</v>
      </c>
      <c r="D1379" s="16">
        <v>155000</v>
      </c>
      <c r="E1379" s="16">
        <v>195732.24845002237</v>
      </c>
      <c r="F1379" s="16">
        <v>-40732.248450022365</v>
      </c>
      <c r="G1379" s="16">
        <v>-0.95837646445178226</v>
      </c>
      <c r="H1379" s="16">
        <v>1439.1376624574891</v>
      </c>
      <c r="I1379" s="16">
        <v>192909.2453602009</v>
      </c>
      <c r="J1379" s="16">
        <v>198555.25153984383</v>
      </c>
      <c r="K1379" s="16">
        <v>42525.661301682288</v>
      </c>
      <c r="L1379" s="16">
        <v>112314.18749374703</v>
      </c>
      <c r="M1379" s="16">
        <v>279150.30940629769</v>
      </c>
    </row>
    <row r="1380" spans="2:13" x14ac:dyDescent="0.35">
      <c r="B1380" s="10" t="s">
        <v>450</v>
      </c>
      <c r="C1380" s="23">
        <v>1</v>
      </c>
      <c r="D1380" s="16">
        <v>84500</v>
      </c>
      <c r="E1380" s="16">
        <v>62496.722447683329</v>
      </c>
      <c r="F1380" s="16">
        <v>22003.277552316671</v>
      </c>
      <c r="G1380" s="16">
        <v>0.5177083060566704</v>
      </c>
      <c r="H1380" s="16">
        <v>2294.8703676874629</v>
      </c>
      <c r="I1380" s="16">
        <v>57995.11964225136</v>
      </c>
      <c r="J1380" s="16">
        <v>66998.325253115298</v>
      </c>
      <c r="K1380" s="16">
        <v>42563.213952172191</v>
      </c>
      <c r="L1380" s="16">
        <v>-20995.001543845319</v>
      </c>
      <c r="M1380" s="16">
        <v>145988.44643921198</v>
      </c>
    </row>
    <row r="1381" spans="2:13" x14ac:dyDescent="0.35">
      <c r="B1381" s="10" t="s">
        <v>451</v>
      </c>
      <c r="C1381" s="23">
        <v>1</v>
      </c>
      <c r="D1381" s="16">
        <v>205950</v>
      </c>
      <c r="E1381" s="16">
        <v>218861.26858289805</v>
      </c>
      <c r="F1381" s="16">
        <v>-12911.268582898047</v>
      </c>
      <c r="G1381" s="16">
        <v>-0.30378524159420439</v>
      </c>
      <c r="H1381" s="16">
        <v>1334.9418607508896</v>
      </c>
      <c r="I1381" s="16">
        <v>216242.65530083262</v>
      </c>
      <c r="J1381" s="16">
        <v>221479.88186496348</v>
      </c>
      <c r="K1381" s="16">
        <v>42522.262659758366</v>
      </c>
      <c r="L1381" s="16">
        <v>135449.87438054261</v>
      </c>
      <c r="M1381" s="16">
        <v>302272.66278525349</v>
      </c>
    </row>
    <row r="1382" spans="2:13" x14ac:dyDescent="0.35">
      <c r="B1382" s="10" t="s">
        <v>1198</v>
      </c>
      <c r="C1382" s="23">
        <v>1</v>
      </c>
      <c r="D1382" s="16">
        <v>108000</v>
      </c>
      <c r="E1382" s="16">
        <v>111655.48124549778</v>
      </c>
      <c r="F1382" s="16">
        <v>-3655.48124549778</v>
      </c>
      <c r="G1382" s="16">
        <v>-8.6008686611751137E-2</v>
      </c>
      <c r="H1382" s="16">
        <v>2366.8012006533154</v>
      </c>
      <c r="I1382" s="16">
        <v>107012.77938539353</v>
      </c>
      <c r="J1382" s="16">
        <v>116298.18310560203</v>
      </c>
      <c r="K1382" s="16">
        <v>42567.152827706355</v>
      </c>
      <c r="L1382" s="16">
        <v>28156.030781308844</v>
      </c>
      <c r="M1382" s="16">
        <v>195154.9317096867</v>
      </c>
    </row>
    <row r="1383" spans="2:13" x14ac:dyDescent="0.35">
      <c r="B1383" s="10" t="s">
        <v>1199</v>
      </c>
      <c r="C1383" s="23">
        <v>1</v>
      </c>
      <c r="D1383" s="16">
        <v>191000</v>
      </c>
      <c r="E1383" s="16">
        <v>221710.24210413502</v>
      </c>
      <c r="F1383" s="16">
        <v>-30710.242104135017</v>
      </c>
      <c r="G1383" s="16">
        <v>-0.72257177961416996</v>
      </c>
      <c r="H1383" s="16">
        <v>1327.5490183710826</v>
      </c>
      <c r="I1383" s="16">
        <v>219106.13057365679</v>
      </c>
      <c r="J1383" s="16">
        <v>224314.35363461325</v>
      </c>
      <c r="K1383" s="16">
        <v>42522.031211244757</v>
      </c>
      <c r="L1383" s="16">
        <v>138299.30190968033</v>
      </c>
      <c r="M1383" s="16">
        <v>305121.18229858973</v>
      </c>
    </row>
    <row r="1384" spans="2:13" x14ac:dyDescent="0.35">
      <c r="B1384" s="10" t="s">
        <v>1200</v>
      </c>
      <c r="C1384" s="23">
        <v>1</v>
      </c>
      <c r="D1384" s="16">
        <v>135000</v>
      </c>
      <c r="E1384" s="16">
        <v>175063.22486457764</v>
      </c>
      <c r="F1384" s="16">
        <v>-40063.224864577642</v>
      </c>
      <c r="G1384" s="16">
        <v>-0.94263521561696573</v>
      </c>
      <c r="H1384" s="16">
        <v>1116.9736474004847</v>
      </c>
      <c r="I1384" s="16">
        <v>172872.176613866</v>
      </c>
      <c r="J1384" s="16">
        <v>177254.27311528928</v>
      </c>
      <c r="K1384" s="16">
        <v>42515.977961971927</v>
      </c>
      <c r="L1384" s="16">
        <v>91664.158684573718</v>
      </c>
      <c r="M1384" s="16">
        <v>258462.29104458157</v>
      </c>
    </row>
    <row r="1385" spans="2:13" x14ac:dyDescent="0.35">
      <c r="B1385" s="10" t="s">
        <v>1201</v>
      </c>
      <c r="C1385" s="23">
        <v>1</v>
      </c>
      <c r="D1385" s="16">
        <v>350000</v>
      </c>
      <c r="E1385" s="16">
        <v>276736.59322968352</v>
      </c>
      <c r="F1385" s="16">
        <v>73263.406770316476</v>
      </c>
      <c r="G1385" s="16">
        <v>1.7237920180217823</v>
      </c>
      <c r="H1385" s="16">
        <v>1942.6391750875957</v>
      </c>
      <c r="I1385" s="16">
        <v>272925.92484350852</v>
      </c>
      <c r="J1385" s="16">
        <v>280547.26161585853</v>
      </c>
      <c r="K1385" s="16">
        <v>42545.676618176854</v>
      </c>
      <c r="L1385" s="16">
        <v>193279.27035859495</v>
      </c>
      <c r="M1385" s="16">
        <v>360193.9161007721</v>
      </c>
    </row>
    <row r="1386" spans="2:13" x14ac:dyDescent="0.35">
      <c r="B1386" s="10" t="s">
        <v>1202</v>
      </c>
      <c r="C1386" s="23">
        <v>1</v>
      </c>
      <c r="D1386" s="16">
        <v>88000</v>
      </c>
      <c r="E1386" s="16">
        <v>154003.16569778667</v>
      </c>
      <c r="F1386" s="16">
        <v>-66003.165697786666</v>
      </c>
      <c r="G1386" s="16">
        <v>-1.5529680533517221</v>
      </c>
      <c r="H1386" s="16">
        <v>1534.9713455886749</v>
      </c>
      <c r="I1386" s="16">
        <v>150992.17587768511</v>
      </c>
      <c r="J1386" s="16">
        <v>157014.15551788823</v>
      </c>
      <c r="K1386" s="16">
        <v>42529.01232059914</v>
      </c>
      <c r="L1386" s="16">
        <v>70578.531404572757</v>
      </c>
      <c r="M1386" s="16">
        <v>237427.79999100056</v>
      </c>
    </row>
    <row r="1387" spans="2:13" x14ac:dyDescent="0.35">
      <c r="B1387" s="10" t="s">
        <v>1203</v>
      </c>
      <c r="C1387" s="23">
        <v>1</v>
      </c>
      <c r="D1387" s="16">
        <v>145500</v>
      </c>
      <c r="E1387" s="16">
        <v>118975.49144680361</v>
      </c>
      <c r="F1387" s="16">
        <v>26524.508553196385</v>
      </c>
      <c r="G1387" s="16">
        <v>0.6240869506559108</v>
      </c>
      <c r="H1387" s="16">
        <v>1529.2091593435459</v>
      </c>
      <c r="I1387" s="16">
        <v>115975.80469380847</v>
      </c>
      <c r="J1387" s="16">
        <v>121975.17819979876</v>
      </c>
      <c r="K1387" s="16">
        <v>42528.804739692787</v>
      </c>
      <c r="L1387" s="16">
        <v>35551.264342947135</v>
      </c>
      <c r="M1387" s="16">
        <v>202399.71855066009</v>
      </c>
    </row>
    <row r="1388" spans="2:13" x14ac:dyDescent="0.35">
      <c r="B1388" s="10" t="s">
        <v>1204</v>
      </c>
      <c r="C1388" s="23">
        <v>1</v>
      </c>
      <c r="D1388" s="16">
        <v>149000</v>
      </c>
      <c r="E1388" s="16">
        <v>209755.72576012107</v>
      </c>
      <c r="F1388" s="16">
        <v>-60755.725760121073</v>
      </c>
      <c r="G1388" s="16">
        <v>-1.429502663488613</v>
      </c>
      <c r="H1388" s="16">
        <v>1444.3719989300082</v>
      </c>
      <c r="I1388" s="16">
        <v>206922.45502987815</v>
      </c>
      <c r="J1388" s="16">
        <v>212588.99649036399</v>
      </c>
      <c r="K1388" s="16">
        <v>42525.838761924359</v>
      </c>
      <c r="L1388" s="16">
        <v>126337.31669898771</v>
      </c>
      <c r="M1388" s="16">
        <v>293174.13482125441</v>
      </c>
    </row>
    <row r="1389" spans="2:13" x14ac:dyDescent="0.35">
      <c r="B1389" s="10" t="s">
        <v>1205</v>
      </c>
      <c r="C1389" s="23">
        <v>1</v>
      </c>
      <c r="D1389" s="16">
        <v>97500</v>
      </c>
      <c r="E1389" s="16">
        <v>174448.74037960498</v>
      </c>
      <c r="F1389" s="16">
        <v>-76948.740379604977</v>
      </c>
      <c r="G1389" s="16">
        <v>-1.8105030916598814</v>
      </c>
      <c r="H1389" s="16">
        <v>1118.9868166446663</v>
      </c>
      <c r="I1389" s="16">
        <v>172253.74310918179</v>
      </c>
      <c r="J1389" s="16">
        <v>176643.73765002817</v>
      </c>
      <c r="K1389" s="16">
        <v>42516.030899293975</v>
      </c>
      <c r="L1389" s="16">
        <v>91049.570358094017</v>
      </c>
      <c r="M1389" s="16">
        <v>257847.91040111595</v>
      </c>
    </row>
    <row r="1390" spans="2:13" x14ac:dyDescent="0.35">
      <c r="B1390" s="10" t="s">
        <v>1206</v>
      </c>
      <c r="C1390" s="23">
        <v>1</v>
      </c>
      <c r="D1390" s="16">
        <v>167000</v>
      </c>
      <c r="E1390" s="16">
        <v>143163.83526436458</v>
      </c>
      <c r="F1390" s="16">
        <v>23836.164735635422</v>
      </c>
      <c r="G1390" s="16">
        <v>0.56083374119299279</v>
      </c>
      <c r="H1390" s="16">
        <v>1532.5961557918001</v>
      </c>
      <c r="I1390" s="16">
        <v>140157.50460113899</v>
      </c>
      <c r="J1390" s="16">
        <v>146170.16592759016</v>
      </c>
      <c r="K1390" s="16">
        <v>42528.926660693462</v>
      </c>
      <c r="L1390" s="16">
        <v>59739.369001065192</v>
      </c>
      <c r="M1390" s="16">
        <v>226588.30152766395</v>
      </c>
    </row>
    <row r="1391" spans="2:13" x14ac:dyDescent="0.35">
      <c r="B1391" s="10" t="s">
        <v>452</v>
      </c>
      <c r="C1391" s="23">
        <v>1</v>
      </c>
      <c r="D1391" s="16">
        <v>197900</v>
      </c>
      <c r="E1391" s="16">
        <v>233944.06957768201</v>
      </c>
      <c r="F1391" s="16">
        <v>-36044.069577682007</v>
      </c>
      <c r="G1391" s="16">
        <v>-0.84806975506636828</v>
      </c>
      <c r="H1391" s="16">
        <v>1444.5708733595459</v>
      </c>
      <c r="I1391" s="16">
        <v>231110.40873665002</v>
      </c>
      <c r="J1391" s="16">
        <v>236777.730418714</v>
      </c>
      <c r="K1391" s="16">
        <v>42525.845517074129</v>
      </c>
      <c r="L1391" s="16">
        <v>150525.64726569073</v>
      </c>
      <c r="M1391" s="16">
        <v>317362.49188967329</v>
      </c>
    </row>
    <row r="1392" spans="2:13" x14ac:dyDescent="0.35">
      <c r="B1392" s="10" t="s">
        <v>1207</v>
      </c>
      <c r="C1392" s="23">
        <v>1</v>
      </c>
      <c r="D1392" s="16">
        <v>402000</v>
      </c>
      <c r="E1392" s="16">
        <v>295450.43890839699</v>
      </c>
      <c r="F1392" s="16">
        <v>106549.56109160301</v>
      </c>
      <c r="G1392" s="16">
        <v>2.506971638777864</v>
      </c>
      <c r="H1392" s="16">
        <v>2309.6102425912268</v>
      </c>
      <c r="I1392" s="16">
        <v>290919.92246010626</v>
      </c>
      <c r="J1392" s="16">
        <v>299980.95535668771</v>
      </c>
      <c r="K1392" s="16">
        <v>42564.011223175119</v>
      </c>
      <c r="L1392" s="16">
        <v>211957.15099524817</v>
      </c>
      <c r="M1392" s="16">
        <v>378943.7268215458</v>
      </c>
    </row>
    <row r="1393" spans="2:13" x14ac:dyDescent="0.35">
      <c r="B1393" s="10" t="s">
        <v>1208</v>
      </c>
      <c r="C1393" s="23">
        <v>1</v>
      </c>
      <c r="D1393" s="16">
        <v>110000</v>
      </c>
      <c r="E1393" s="16">
        <v>170761.83346976887</v>
      </c>
      <c r="F1393" s="16">
        <v>-60761.83346976887</v>
      </c>
      <c r="G1393" s="16">
        <v>-1.4296463698981754</v>
      </c>
      <c r="H1393" s="16">
        <v>1146.4226709733953</v>
      </c>
      <c r="I1393" s="16">
        <v>168513.01820572189</v>
      </c>
      <c r="J1393" s="16">
        <v>173010.64873381585</v>
      </c>
      <c r="K1393" s="16">
        <v>42516.761834297977</v>
      </c>
      <c r="L1393" s="16">
        <v>87361.229650902314</v>
      </c>
      <c r="M1393" s="16">
        <v>254162.43728863541</v>
      </c>
    </row>
    <row r="1394" spans="2:13" x14ac:dyDescent="0.35">
      <c r="B1394" s="10" t="s">
        <v>1209</v>
      </c>
      <c r="C1394" s="23">
        <v>1</v>
      </c>
      <c r="D1394" s="16">
        <v>137500</v>
      </c>
      <c r="E1394" s="16">
        <v>93276.808922223965</v>
      </c>
      <c r="F1394" s="16">
        <v>44223.191077776035</v>
      </c>
      <c r="G1394" s="16">
        <v>1.0405137728622327</v>
      </c>
      <c r="H1394" s="16">
        <v>2054.9272073811544</v>
      </c>
      <c r="I1394" s="16">
        <v>89245.877061341918</v>
      </c>
      <c r="J1394" s="16">
        <v>97307.740783106012</v>
      </c>
      <c r="K1394" s="16">
        <v>42550.951549425197</v>
      </c>
      <c r="L1394" s="16">
        <v>9809.1387802654062</v>
      </c>
      <c r="M1394" s="16">
        <v>176744.47906418252</v>
      </c>
    </row>
    <row r="1395" spans="2:13" x14ac:dyDescent="0.35">
      <c r="B1395" s="10" t="s">
        <v>1210</v>
      </c>
      <c r="C1395" s="23">
        <v>1</v>
      </c>
      <c r="D1395" s="16">
        <v>423000</v>
      </c>
      <c r="E1395" s="16">
        <v>275842.79761517781</v>
      </c>
      <c r="F1395" s="16">
        <v>147157.20238482219</v>
      </c>
      <c r="G1395" s="16">
        <v>3.4624162600113921</v>
      </c>
      <c r="H1395" s="16">
        <v>1933.4311678791012</v>
      </c>
      <c r="I1395" s="16">
        <v>272050.19159612642</v>
      </c>
      <c r="J1395" s="16">
        <v>279635.40363422921</v>
      </c>
      <c r="K1395" s="16">
        <v>42545.257174153056</v>
      </c>
      <c r="L1395" s="16">
        <v>192386.29752276157</v>
      </c>
      <c r="M1395" s="16">
        <v>359299.29770759406</v>
      </c>
    </row>
    <row r="1396" spans="2:13" x14ac:dyDescent="0.35">
      <c r="B1396" s="10" t="s">
        <v>1211</v>
      </c>
      <c r="C1396" s="23">
        <v>1</v>
      </c>
      <c r="D1396" s="16">
        <v>230500</v>
      </c>
      <c r="E1396" s="16">
        <v>266848.97924421402</v>
      </c>
      <c r="F1396" s="16">
        <v>-36348.979244214017</v>
      </c>
      <c r="G1396" s="16">
        <v>-0.85524388022046238</v>
      </c>
      <c r="H1396" s="16">
        <v>1891.0556151476167</v>
      </c>
      <c r="I1396" s="16">
        <v>263139.49683412269</v>
      </c>
      <c r="J1396" s="16">
        <v>270558.46165430534</v>
      </c>
      <c r="K1396" s="16">
        <v>42543.352515680715</v>
      </c>
      <c r="L1396" s="16">
        <v>183396.21531748417</v>
      </c>
      <c r="M1396" s="16">
        <v>350301.74317094387</v>
      </c>
    </row>
    <row r="1397" spans="2:13" x14ac:dyDescent="0.35">
      <c r="B1397" s="10" t="s">
        <v>453</v>
      </c>
      <c r="C1397" s="23">
        <v>1</v>
      </c>
      <c r="D1397" s="16">
        <v>129000</v>
      </c>
      <c r="E1397" s="16">
        <v>225953.71266549692</v>
      </c>
      <c r="F1397" s="16">
        <v>-96953.712665496918</v>
      </c>
      <c r="G1397" s="16">
        <v>-2.2811938917106822</v>
      </c>
      <c r="H1397" s="16">
        <v>2585.2592115114653</v>
      </c>
      <c r="I1397" s="16">
        <v>220882.48499042948</v>
      </c>
      <c r="J1397" s="16">
        <v>231024.94034056435</v>
      </c>
      <c r="K1397" s="16">
        <v>42579.858115364827</v>
      </c>
      <c r="L1397" s="16">
        <v>142429.33959157259</v>
      </c>
      <c r="M1397" s="16">
        <v>309478.08573942125</v>
      </c>
    </row>
    <row r="1398" spans="2:13" x14ac:dyDescent="0.35">
      <c r="B1398" s="10" t="s">
        <v>1212</v>
      </c>
      <c r="C1398" s="23">
        <v>1</v>
      </c>
      <c r="D1398" s="16">
        <v>193500</v>
      </c>
      <c r="E1398" s="16">
        <v>186794.29230496517</v>
      </c>
      <c r="F1398" s="16">
        <v>6705.7076950348273</v>
      </c>
      <c r="G1398" s="16">
        <v>0.15777652049579058</v>
      </c>
      <c r="H1398" s="16">
        <v>1217.6409330798851</v>
      </c>
      <c r="I1398" s="16">
        <v>184405.77576061466</v>
      </c>
      <c r="J1398" s="16">
        <v>189182.80884931568</v>
      </c>
      <c r="K1398" s="16">
        <v>42518.741766141284</v>
      </c>
      <c r="L1398" s="16">
        <v>103389.80466465672</v>
      </c>
      <c r="M1398" s="16">
        <v>270198.77994527365</v>
      </c>
    </row>
    <row r="1399" spans="2:13" x14ac:dyDescent="0.35">
      <c r="B1399" s="10" t="s">
        <v>454</v>
      </c>
      <c r="C1399" s="23">
        <v>1</v>
      </c>
      <c r="D1399" s="16">
        <v>168000</v>
      </c>
      <c r="E1399" s="16">
        <v>140426.58619494084</v>
      </c>
      <c r="F1399" s="16">
        <v>27573.413805059157</v>
      </c>
      <c r="G1399" s="16">
        <v>0.6487663176213404</v>
      </c>
      <c r="H1399" s="16">
        <v>1489.1450201925252</v>
      </c>
      <c r="I1399" s="16">
        <v>137505.48899704166</v>
      </c>
      <c r="J1399" s="16">
        <v>143347.68339284003</v>
      </c>
      <c r="K1399" s="16">
        <v>42527.382999957328</v>
      </c>
      <c r="L1399" s="16">
        <v>57005.147966513599</v>
      </c>
      <c r="M1399" s="16">
        <v>223848.0244233681</v>
      </c>
    </row>
    <row r="1400" spans="2:13" x14ac:dyDescent="0.35">
      <c r="B1400" s="10" t="s">
        <v>1213</v>
      </c>
      <c r="C1400" s="23">
        <v>1</v>
      </c>
      <c r="D1400" s="16">
        <v>137500</v>
      </c>
      <c r="E1400" s="16">
        <v>93220.946696317362</v>
      </c>
      <c r="F1400" s="16">
        <v>44279.053303682638</v>
      </c>
      <c r="G1400" s="16">
        <v>1.04182813788253</v>
      </c>
      <c r="H1400" s="16">
        <v>2054.46256470962</v>
      </c>
      <c r="I1400" s="16">
        <v>89190.926275481412</v>
      </c>
      <c r="J1400" s="16">
        <v>97250.967117153312</v>
      </c>
      <c r="K1400" s="16">
        <v>42550.929112813603</v>
      </c>
      <c r="L1400" s="16">
        <v>9753.3205658703519</v>
      </c>
      <c r="M1400" s="16">
        <v>176688.57282676437</v>
      </c>
    </row>
    <row r="1401" spans="2:13" x14ac:dyDescent="0.35">
      <c r="B1401" s="10" t="s">
        <v>1214</v>
      </c>
      <c r="C1401" s="23">
        <v>1</v>
      </c>
      <c r="D1401" s="16">
        <v>173500</v>
      </c>
      <c r="E1401" s="16">
        <v>175454.26044592389</v>
      </c>
      <c r="F1401" s="16">
        <v>-1954.2604459238937</v>
      </c>
      <c r="G1401" s="16">
        <v>-4.5981189059094922E-2</v>
      </c>
      <c r="H1401" s="16">
        <v>1116.081086882001</v>
      </c>
      <c r="I1401" s="16">
        <v>173264.9630361271</v>
      </c>
      <c r="J1401" s="16">
        <v>177643.55785572069</v>
      </c>
      <c r="K1401" s="16">
        <v>42515.954522113119</v>
      </c>
      <c r="L1401" s="16">
        <v>92055.240245394743</v>
      </c>
      <c r="M1401" s="16">
        <v>258853.28064645303</v>
      </c>
    </row>
    <row r="1402" spans="2:13" x14ac:dyDescent="0.35">
      <c r="B1402" s="10" t="s">
        <v>1215</v>
      </c>
      <c r="C1402" s="23">
        <v>1</v>
      </c>
      <c r="D1402" s="16">
        <v>103600</v>
      </c>
      <c r="E1402" s="16">
        <v>169477.00227391691</v>
      </c>
      <c r="F1402" s="16">
        <v>-65877.002273916907</v>
      </c>
      <c r="G1402" s="16">
        <v>-1.5499995932074266</v>
      </c>
      <c r="H1402" s="16">
        <v>1161.9383691610021</v>
      </c>
      <c r="I1402" s="16">
        <v>167197.75151709744</v>
      </c>
      <c r="J1402" s="16">
        <v>171756.25303073638</v>
      </c>
      <c r="K1402" s="16">
        <v>42517.183028836989</v>
      </c>
      <c r="L1402" s="16">
        <v>86075.572242578768</v>
      </c>
      <c r="M1402" s="16">
        <v>252878.43230525503</v>
      </c>
    </row>
    <row r="1403" spans="2:13" x14ac:dyDescent="0.35">
      <c r="B1403" s="10" t="s">
        <v>455</v>
      </c>
      <c r="C1403" s="23">
        <v>1</v>
      </c>
      <c r="D1403" s="16">
        <v>165000</v>
      </c>
      <c r="E1403" s="16">
        <v>160483.18390295311</v>
      </c>
      <c r="F1403" s="16">
        <v>4516.8160970468889</v>
      </c>
      <c r="G1403" s="16">
        <v>0.10627476769366309</v>
      </c>
      <c r="H1403" s="16">
        <v>1343.7560415939129</v>
      </c>
      <c r="I1403" s="16">
        <v>157847.28078100426</v>
      </c>
      <c r="J1403" s="16">
        <v>163119.08702490196</v>
      </c>
      <c r="K1403" s="16">
        <v>42522.540284338793</v>
      </c>
      <c r="L1403" s="16">
        <v>77071.245114024176</v>
      </c>
      <c r="M1403" s="16">
        <v>243895.12269188205</v>
      </c>
    </row>
    <row r="1404" spans="2:13" x14ac:dyDescent="0.35">
      <c r="B1404" s="10" t="s">
        <v>1216</v>
      </c>
      <c r="C1404" s="23">
        <v>1</v>
      </c>
      <c r="D1404" s="16">
        <v>257500</v>
      </c>
      <c r="E1404" s="16">
        <v>195732.24845002237</v>
      </c>
      <c r="F1404" s="16">
        <v>61767.751549977635</v>
      </c>
      <c r="G1404" s="16">
        <v>1.4533143050091346</v>
      </c>
      <c r="H1404" s="16">
        <v>1439.1376624574891</v>
      </c>
      <c r="I1404" s="16">
        <v>192909.2453602009</v>
      </c>
      <c r="J1404" s="16">
        <v>198555.25153984383</v>
      </c>
      <c r="K1404" s="16">
        <v>42525.661301682288</v>
      </c>
      <c r="L1404" s="16">
        <v>112314.18749374703</v>
      </c>
      <c r="M1404" s="16">
        <v>279150.30940629769</v>
      </c>
    </row>
    <row r="1405" spans="2:13" x14ac:dyDescent="0.35">
      <c r="B1405" s="10" t="s">
        <v>1217</v>
      </c>
      <c r="C1405" s="23">
        <v>1</v>
      </c>
      <c r="D1405" s="16">
        <v>140000</v>
      </c>
      <c r="E1405" s="16">
        <v>156461.10363767738</v>
      </c>
      <c r="F1405" s="16">
        <v>-16461.103637677385</v>
      </c>
      <c r="G1405" s="16">
        <v>-0.38730821168903484</v>
      </c>
      <c r="H1405" s="16">
        <v>1457.8869556479717</v>
      </c>
      <c r="I1405" s="16">
        <v>153601.3220561317</v>
      </c>
      <c r="J1405" s="16">
        <v>159320.88521922307</v>
      </c>
      <c r="K1405" s="16">
        <v>42526.299936737312</v>
      </c>
      <c r="L1405" s="16">
        <v>73041.789939026785</v>
      </c>
      <c r="M1405" s="16">
        <v>239880.41733632798</v>
      </c>
    </row>
    <row r="1406" spans="2:13" x14ac:dyDescent="0.35">
      <c r="B1406" s="10" t="s">
        <v>1218</v>
      </c>
      <c r="C1406" s="23">
        <v>1</v>
      </c>
      <c r="D1406" s="16">
        <v>148500</v>
      </c>
      <c r="E1406" s="16">
        <v>173499.08253919263</v>
      </c>
      <c r="F1406" s="16">
        <v>-24999.082539192634</v>
      </c>
      <c r="G1406" s="16">
        <v>-0.58819567419280439</v>
      </c>
      <c r="H1406" s="16">
        <v>1123.5568497719064</v>
      </c>
      <c r="I1406" s="16">
        <v>171295.1207214747</v>
      </c>
      <c r="J1406" s="16">
        <v>175703.04435691057</v>
      </c>
      <c r="K1406" s="16">
        <v>42516.151424235999</v>
      </c>
      <c r="L1406" s="16">
        <v>90099.676096738345</v>
      </c>
      <c r="M1406" s="16">
        <v>256898.48898164692</v>
      </c>
    </row>
    <row r="1407" spans="2:13" x14ac:dyDescent="0.35">
      <c r="B1407" s="10" t="s">
        <v>1219</v>
      </c>
      <c r="C1407" s="23">
        <v>1</v>
      </c>
      <c r="D1407" s="16">
        <v>87000</v>
      </c>
      <c r="E1407" s="16">
        <v>126403.10888484212</v>
      </c>
      <c r="F1407" s="16">
        <v>-39403.10888484212</v>
      </c>
      <c r="G1407" s="16">
        <v>-0.92710355107938713</v>
      </c>
      <c r="H1407" s="16">
        <v>2791.2317931457287</v>
      </c>
      <c r="I1407" s="16">
        <v>120927.84673166984</v>
      </c>
      <c r="J1407" s="16">
        <v>131878.37103801439</v>
      </c>
      <c r="K1407" s="16">
        <v>42592.86004551658</v>
      </c>
      <c r="L1407" s="16">
        <v>42853.231309194613</v>
      </c>
      <c r="M1407" s="16">
        <v>209952.98646048963</v>
      </c>
    </row>
    <row r="1408" spans="2:13" x14ac:dyDescent="0.35">
      <c r="B1408" s="10" t="s">
        <v>1220</v>
      </c>
      <c r="C1408" s="23">
        <v>1</v>
      </c>
      <c r="D1408" s="16">
        <v>109500</v>
      </c>
      <c r="E1408" s="16">
        <v>104395.4504851791</v>
      </c>
      <c r="F1408" s="16">
        <v>5104.5495148209011</v>
      </c>
      <c r="G1408" s="16">
        <v>0.12010336533804652</v>
      </c>
      <c r="H1408" s="16">
        <v>1893.3794842649872</v>
      </c>
      <c r="I1408" s="16">
        <v>100681.40958852337</v>
      </c>
      <c r="J1408" s="16">
        <v>108109.49138183483</v>
      </c>
      <c r="K1408" s="16">
        <v>42543.455875202839</v>
      </c>
      <c r="L1408" s="16">
        <v>20942.483809082085</v>
      </c>
      <c r="M1408" s="16">
        <v>187848.4171612761</v>
      </c>
    </row>
    <row r="1409" spans="2:13" x14ac:dyDescent="0.35">
      <c r="B1409" s="10" t="s">
        <v>1221</v>
      </c>
      <c r="C1409" s="23">
        <v>1</v>
      </c>
      <c r="D1409" s="16">
        <v>372500</v>
      </c>
      <c r="E1409" s="16">
        <v>272993.82409394078</v>
      </c>
      <c r="F1409" s="16">
        <v>99506.175906059216</v>
      </c>
      <c r="G1409" s="16">
        <v>2.341250009141437</v>
      </c>
      <c r="H1409" s="16">
        <v>1909.9796085433311</v>
      </c>
      <c r="I1409" s="16">
        <v>269247.22050133755</v>
      </c>
      <c r="J1409" s="16">
        <v>276740.42768654402</v>
      </c>
      <c r="K1409" s="16">
        <v>42544.197889241565</v>
      </c>
      <c r="L1409" s="16">
        <v>189539.40188792563</v>
      </c>
      <c r="M1409" s="16">
        <v>356448.24629995594</v>
      </c>
    </row>
    <row r="1410" spans="2:13" x14ac:dyDescent="0.35">
      <c r="B1410" s="10" t="s">
        <v>456</v>
      </c>
      <c r="C1410" s="23">
        <v>1</v>
      </c>
      <c r="D1410" s="16">
        <v>128500</v>
      </c>
      <c r="E1410" s="16">
        <v>115344.44676287414</v>
      </c>
      <c r="F1410" s="16">
        <v>13155.55323712586</v>
      </c>
      <c r="G1410" s="16">
        <v>0.30953293960124995</v>
      </c>
      <c r="H1410" s="16">
        <v>1600.2446458524148</v>
      </c>
      <c r="I1410" s="16">
        <v>112205.41726100043</v>
      </c>
      <c r="J1410" s="16">
        <v>118483.47626474785</v>
      </c>
      <c r="K1410" s="16">
        <v>42531.418208901458</v>
      </c>
      <c r="L1410" s="16">
        <v>31915.093094795418</v>
      </c>
      <c r="M1410" s="16">
        <v>198773.80043095286</v>
      </c>
    </row>
    <row r="1411" spans="2:13" x14ac:dyDescent="0.35">
      <c r="B1411" s="10" t="s">
        <v>1222</v>
      </c>
      <c r="C1411" s="23">
        <v>1</v>
      </c>
      <c r="D1411" s="16">
        <v>143000</v>
      </c>
      <c r="E1411" s="16">
        <v>144562.44951957004</v>
      </c>
      <c r="F1411" s="16">
        <v>-1562.4495195700438</v>
      </c>
      <c r="G1411" s="16">
        <v>-3.6762391064348476E-2</v>
      </c>
      <c r="H1411" s="16">
        <v>1868.4718301250693</v>
      </c>
      <c r="I1411" s="16">
        <v>140897.26731547131</v>
      </c>
      <c r="J1411" s="16">
        <v>148227.63172366878</v>
      </c>
      <c r="K1411" s="16">
        <v>42542.354647032247</v>
      </c>
      <c r="L1411" s="16">
        <v>61111.643005498714</v>
      </c>
      <c r="M1411" s="16">
        <v>228013.25603364137</v>
      </c>
    </row>
    <row r="1412" spans="2:13" x14ac:dyDescent="0.35">
      <c r="B1412" s="10" t="s">
        <v>1223</v>
      </c>
      <c r="C1412" s="23">
        <v>1</v>
      </c>
      <c r="D1412" s="16">
        <v>159434</v>
      </c>
      <c r="E1412" s="16">
        <v>145063.15094518923</v>
      </c>
      <c r="F1412" s="16">
        <v>14370.849054810766</v>
      </c>
      <c r="G1412" s="16">
        <v>0.33812725868100746</v>
      </c>
      <c r="H1412" s="16">
        <v>1568.2702845354127</v>
      </c>
      <c r="I1412" s="16">
        <v>141986.84214276468</v>
      </c>
      <c r="J1412" s="16">
        <v>148139.45974761379</v>
      </c>
      <c r="K1412" s="16">
        <v>42530.227175730586</v>
      </c>
      <c r="L1412" s="16">
        <v>61636.133600041358</v>
      </c>
      <c r="M1412" s="16">
        <v>228490.16829033711</v>
      </c>
    </row>
    <row r="1413" spans="2:13" x14ac:dyDescent="0.35">
      <c r="B1413" s="10" t="s">
        <v>457</v>
      </c>
      <c r="C1413" s="23">
        <v>1</v>
      </c>
      <c r="D1413" s="16">
        <v>173000</v>
      </c>
      <c r="E1413" s="16">
        <v>165119.74865320153</v>
      </c>
      <c r="F1413" s="16">
        <v>7880.2513467984681</v>
      </c>
      <c r="G1413" s="16">
        <v>0.18541199447908122</v>
      </c>
      <c r="H1413" s="16">
        <v>1235.3317434460243</v>
      </c>
      <c r="I1413" s="16">
        <v>162696.52993015898</v>
      </c>
      <c r="J1413" s="16">
        <v>167542.96737624408</v>
      </c>
      <c r="K1413" s="16">
        <v>42519.25206833089</v>
      </c>
      <c r="L1413" s="16">
        <v>81714.260007432953</v>
      </c>
      <c r="M1413" s="16">
        <v>248525.23729897011</v>
      </c>
    </row>
    <row r="1414" spans="2:13" x14ac:dyDescent="0.35">
      <c r="B1414" s="10" t="s">
        <v>1224</v>
      </c>
      <c r="C1414" s="23">
        <v>1</v>
      </c>
      <c r="D1414" s="16">
        <v>285000</v>
      </c>
      <c r="E1414" s="16">
        <v>284726.95014186861</v>
      </c>
      <c r="F1414" s="16">
        <v>273.04985813138774</v>
      </c>
      <c r="G1414" s="16">
        <v>6.4245055849568846E-3</v>
      </c>
      <c r="H1414" s="16">
        <v>2901.6756435191533</v>
      </c>
      <c r="I1414" s="16">
        <v>279035.04204926372</v>
      </c>
      <c r="J1414" s="16">
        <v>290418.8582344735</v>
      </c>
      <c r="K1414" s="16">
        <v>42600.240298313904</v>
      </c>
      <c r="L1414" s="16">
        <v>201162.59551027708</v>
      </c>
      <c r="M1414" s="16">
        <v>368291.30477346014</v>
      </c>
    </row>
    <row r="1415" spans="2:13" x14ac:dyDescent="0.35">
      <c r="B1415" s="10" t="s">
        <v>1225</v>
      </c>
      <c r="C1415" s="23">
        <v>1</v>
      </c>
      <c r="D1415" s="16">
        <v>221000</v>
      </c>
      <c r="E1415" s="16">
        <v>228581.29589064774</v>
      </c>
      <c r="F1415" s="16">
        <v>-7581.2958906477434</v>
      </c>
      <c r="G1415" s="16">
        <v>-0.17837796409782578</v>
      </c>
      <c r="H1415" s="16">
        <v>1364.8894057498353</v>
      </c>
      <c r="I1415" s="16">
        <v>225903.93769885614</v>
      </c>
      <c r="J1415" s="16">
        <v>231258.65408243935</v>
      </c>
      <c r="K1415" s="16">
        <v>42523.213366628624</v>
      </c>
      <c r="L1415" s="16">
        <v>145168.0367878715</v>
      </c>
      <c r="M1415" s="16">
        <v>311994.55499342398</v>
      </c>
    </row>
    <row r="1416" spans="2:13" x14ac:dyDescent="0.35">
      <c r="B1416" s="10" t="s">
        <v>458</v>
      </c>
      <c r="C1416" s="23">
        <v>1</v>
      </c>
      <c r="D1416" s="16">
        <v>207500</v>
      </c>
      <c r="E1416" s="16">
        <v>242602.71459320618</v>
      </c>
      <c r="F1416" s="16">
        <v>-35102.714593206183</v>
      </c>
      <c r="G1416" s="16">
        <v>-0.82592090504835491</v>
      </c>
      <c r="H1416" s="16">
        <v>1648.4178497621365</v>
      </c>
      <c r="I1416" s="16">
        <v>239369.18884748354</v>
      </c>
      <c r="J1416" s="16">
        <v>245836.24033892882</v>
      </c>
      <c r="K1416" s="16">
        <v>42533.257967634105</v>
      </c>
      <c r="L1416" s="16">
        <v>159169.75206634885</v>
      </c>
      <c r="M1416" s="16">
        <v>326035.67712006351</v>
      </c>
    </row>
    <row r="1417" spans="2:13" x14ac:dyDescent="0.35">
      <c r="B1417" s="10" t="s">
        <v>1226</v>
      </c>
      <c r="C1417" s="23">
        <v>1</v>
      </c>
      <c r="D1417" s="16">
        <v>227875</v>
      </c>
      <c r="E1417" s="16">
        <v>224224.04226993234</v>
      </c>
      <c r="F1417" s="16">
        <v>3650.957730067661</v>
      </c>
      <c r="G1417" s="16">
        <v>8.590225421752351E-2</v>
      </c>
      <c r="H1417" s="16">
        <v>1332.25156926417</v>
      </c>
      <c r="I1417" s="16">
        <v>221610.70624617071</v>
      </c>
      <c r="J1417" s="16">
        <v>226837.37829369397</v>
      </c>
      <c r="K1417" s="16">
        <v>42522.178285898081</v>
      </c>
      <c r="L1417" s="16">
        <v>140812.81357479311</v>
      </c>
      <c r="M1417" s="16">
        <v>307635.27096507157</v>
      </c>
    </row>
    <row r="1418" spans="2:13" x14ac:dyDescent="0.35">
      <c r="B1418" s="10" t="s">
        <v>459</v>
      </c>
      <c r="C1418" s="23">
        <v>1</v>
      </c>
      <c r="D1418" s="16">
        <v>148800</v>
      </c>
      <c r="E1418" s="16">
        <v>187410.83539747813</v>
      </c>
      <c r="F1418" s="16">
        <v>-38610.835397478135</v>
      </c>
      <c r="G1418" s="16">
        <v>-0.90846239345632052</v>
      </c>
      <c r="H1418" s="16">
        <v>2095.2251489779851</v>
      </c>
      <c r="I1418" s="16">
        <v>183300.85535614126</v>
      </c>
      <c r="J1418" s="16">
        <v>191520.81543881501</v>
      </c>
      <c r="K1418" s="16">
        <v>42552.91670800963</v>
      </c>
      <c r="L1418" s="16">
        <v>103939.31041320632</v>
      </c>
      <c r="M1418" s="16">
        <v>270882.36038174992</v>
      </c>
    </row>
    <row r="1419" spans="2:13" x14ac:dyDescent="0.35">
      <c r="B1419" s="10" t="s">
        <v>1227</v>
      </c>
      <c r="C1419" s="23">
        <v>1</v>
      </c>
      <c r="D1419" s="16">
        <v>392000</v>
      </c>
      <c r="E1419" s="16">
        <v>237968.20845049803</v>
      </c>
      <c r="F1419" s="16">
        <v>154031.79154950197</v>
      </c>
      <c r="G1419" s="16">
        <v>3.6241663403264583</v>
      </c>
      <c r="H1419" s="16">
        <v>2340.8932511500007</v>
      </c>
      <c r="I1419" s="16">
        <v>233376.32745583754</v>
      </c>
      <c r="J1419" s="16">
        <v>242560.08944515852</v>
      </c>
      <c r="K1419" s="16">
        <v>42565.720164789593</v>
      </c>
      <c r="L1419" s="16">
        <v>154471.56828857982</v>
      </c>
      <c r="M1419" s="16">
        <v>321464.84861241624</v>
      </c>
    </row>
    <row r="1420" spans="2:13" x14ac:dyDescent="0.35">
      <c r="B1420" s="10" t="s">
        <v>1228</v>
      </c>
      <c r="C1420" s="23">
        <v>1</v>
      </c>
      <c r="D1420" s="16">
        <v>194700</v>
      </c>
      <c r="E1420" s="16">
        <v>169085.96669257066</v>
      </c>
      <c r="F1420" s="16">
        <v>25614.033307429345</v>
      </c>
      <c r="G1420" s="16">
        <v>0.60266466045065203</v>
      </c>
      <c r="H1420" s="16">
        <v>1167.2418461916495</v>
      </c>
      <c r="I1420" s="16">
        <v>166796.31266966005</v>
      </c>
      <c r="J1420" s="16">
        <v>171375.62071548126</v>
      </c>
      <c r="K1420" s="16">
        <v>42517.328296371074</v>
      </c>
      <c r="L1420" s="16">
        <v>85684.251705381335</v>
      </c>
      <c r="M1420" s="16">
        <v>252487.68167975999</v>
      </c>
    </row>
    <row r="1421" spans="2:13" x14ac:dyDescent="0.35">
      <c r="B1421" s="10" t="s">
        <v>460</v>
      </c>
      <c r="C1421" s="23">
        <v>1</v>
      </c>
      <c r="D1421" s="16">
        <v>141000</v>
      </c>
      <c r="E1421" s="16">
        <v>140372.78257657448</v>
      </c>
      <c r="F1421" s="16">
        <v>627.2174234255217</v>
      </c>
      <c r="G1421" s="16">
        <v>1.4757604590442831E-2</v>
      </c>
      <c r="H1421" s="16">
        <v>2030.1387744284034</v>
      </c>
      <c r="I1421" s="16">
        <v>136390.47554474315</v>
      </c>
      <c r="J1421" s="16">
        <v>144355.0896084058</v>
      </c>
      <c r="K1421" s="16">
        <v>42549.76163713885</v>
      </c>
      <c r="L1421" s="16">
        <v>56907.446558826967</v>
      </c>
      <c r="M1421" s="16">
        <v>223838.118594322</v>
      </c>
    </row>
    <row r="1422" spans="2:13" x14ac:dyDescent="0.35">
      <c r="B1422" s="10" t="s">
        <v>1229</v>
      </c>
      <c r="C1422" s="23">
        <v>1</v>
      </c>
      <c r="D1422" s="16">
        <v>755000</v>
      </c>
      <c r="E1422" s="16">
        <v>465499.17178319022</v>
      </c>
      <c r="F1422" s="16">
        <v>289500.82821680978</v>
      </c>
      <c r="G1422" s="16">
        <v>6.8115753674319093</v>
      </c>
      <c r="H1422" s="16">
        <v>6051.7418707561728</v>
      </c>
      <c r="I1422" s="16">
        <v>453628.11424254213</v>
      </c>
      <c r="J1422" s="16">
        <v>477370.22932383831</v>
      </c>
      <c r="K1422" s="16">
        <v>42929.993379968728</v>
      </c>
      <c r="L1422" s="16">
        <v>381287.97564875032</v>
      </c>
      <c r="M1422" s="16">
        <v>549710.36791763012</v>
      </c>
    </row>
    <row r="1423" spans="2:13" x14ac:dyDescent="0.35">
      <c r="B1423" s="10" t="s">
        <v>1230</v>
      </c>
      <c r="C1423" s="23">
        <v>1</v>
      </c>
      <c r="D1423" s="16">
        <v>335000</v>
      </c>
      <c r="E1423" s="16">
        <v>266567.6095071407</v>
      </c>
      <c r="F1423" s="16">
        <v>68432.390492859297</v>
      </c>
      <c r="G1423" s="16">
        <v>1.6101245315490125</v>
      </c>
      <c r="H1423" s="16">
        <v>2488.9651668304605</v>
      </c>
      <c r="I1423" s="16">
        <v>261685.27160457888</v>
      </c>
      <c r="J1423" s="16">
        <v>271449.94740970252</v>
      </c>
      <c r="K1423" s="16">
        <v>42574.120067660711</v>
      </c>
      <c r="L1423" s="16">
        <v>183054.49215031753</v>
      </c>
      <c r="M1423" s="16">
        <v>350080.72686396388</v>
      </c>
    </row>
    <row r="1424" spans="2:13" x14ac:dyDescent="0.35">
      <c r="B1424" s="10" t="s">
        <v>1231</v>
      </c>
      <c r="C1424" s="23">
        <v>1</v>
      </c>
      <c r="D1424" s="16">
        <v>108480</v>
      </c>
      <c r="E1424" s="16">
        <v>120092.73596493575</v>
      </c>
      <c r="F1424" s="16">
        <v>-11612.735964935753</v>
      </c>
      <c r="G1424" s="16">
        <v>-0.27323246960802311</v>
      </c>
      <c r="H1424" s="16">
        <v>1510.5748999907116</v>
      </c>
      <c r="I1424" s="16">
        <v>117129.60205403618</v>
      </c>
      <c r="J1424" s="16">
        <v>123055.86987583533</v>
      </c>
      <c r="K1424" s="16">
        <v>42528.138784366958</v>
      </c>
      <c r="L1424" s="16">
        <v>36669.815194720271</v>
      </c>
      <c r="M1424" s="16">
        <v>203515.65673515125</v>
      </c>
    </row>
    <row r="1425" spans="2:13" x14ac:dyDescent="0.35">
      <c r="B1425" s="10" t="s">
        <v>1232</v>
      </c>
      <c r="C1425" s="23">
        <v>1</v>
      </c>
      <c r="D1425" s="16">
        <v>141500</v>
      </c>
      <c r="E1425" s="16">
        <v>146124.53323741478</v>
      </c>
      <c r="F1425" s="16">
        <v>-4624.5332374147838</v>
      </c>
      <c r="G1425" s="16">
        <v>-0.1088092109437897</v>
      </c>
      <c r="H1425" s="16">
        <v>1590.0481696973843</v>
      </c>
      <c r="I1425" s="16">
        <v>143005.50507692894</v>
      </c>
      <c r="J1425" s="16">
        <v>149243.56139790063</v>
      </c>
      <c r="K1425" s="16">
        <v>42531.035787009154</v>
      </c>
      <c r="L1425" s="16">
        <v>62695.929725635739</v>
      </c>
      <c r="M1425" s="16">
        <v>229553.13674919383</v>
      </c>
    </row>
    <row r="1426" spans="2:13" x14ac:dyDescent="0.35">
      <c r="B1426" s="10" t="s">
        <v>1233</v>
      </c>
      <c r="C1426" s="23">
        <v>1</v>
      </c>
      <c r="D1426" s="16">
        <v>176000</v>
      </c>
      <c r="E1426" s="16">
        <v>156516.96586358402</v>
      </c>
      <c r="F1426" s="16">
        <v>19483.034136415983</v>
      </c>
      <c r="G1426" s="16">
        <v>0.4584102789062085</v>
      </c>
      <c r="H1426" s="16">
        <v>1456.1944707749603</v>
      </c>
      <c r="I1426" s="16">
        <v>153660.5042493706</v>
      </c>
      <c r="J1426" s="16">
        <v>159373.42747779744</v>
      </c>
      <c r="K1426" s="16">
        <v>42526.241948596995</v>
      </c>
      <c r="L1426" s="16">
        <v>73097.765914092757</v>
      </c>
      <c r="M1426" s="16">
        <v>239936.16581307526</v>
      </c>
    </row>
    <row r="1427" spans="2:13" x14ac:dyDescent="0.35">
      <c r="B1427" s="10" t="s">
        <v>1234</v>
      </c>
      <c r="C1427" s="23">
        <v>1</v>
      </c>
      <c r="D1427" s="16">
        <v>89000</v>
      </c>
      <c r="E1427" s="16">
        <v>94563.69872561621</v>
      </c>
      <c r="F1427" s="16">
        <v>-5563.6987256162101</v>
      </c>
      <c r="G1427" s="16">
        <v>-0.13090654498175688</v>
      </c>
      <c r="H1427" s="16">
        <v>2226.4924877297458</v>
      </c>
      <c r="I1427" s="16">
        <v>90196.225525316288</v>
      </c>
      <c r="J1427" s="16">
        <v>98931.171925916133</v>
      </c>
      <c r="K1427" s="16">
        <v>42559.582008424521</v>
      </c>
      <c r="L1427" s="16">
        <v>11079.099131349329</v>
      </c>
      <c r="M1427" s="16">
        <v>178048.29831988309</v>
      </c>
    </row>
    <row r="1428" spans="2:13" x14ac:dyDescent="0.35">
      <c r="B1428" s="10" t="s">
        <v>1235</v>
      </c>
      <c r="C1428" s="23">
        <v>1</v>
      </c>
      <c r="D1428" s="16">
        <v>123500</v>
      </c>
      <c r="E1428" s="16">
        <v>124282.4029079313</v>
      </c>
      <c r="F1428" s="16">
        <v>-782.40290793130407</v>
      </c>
      <c r="G1428" s="16">
        <v>-1.8408915815193227E-2</v>
      </c>
      <c r="H1428" s="16">
        <v>1455.5737501258361</v>
      </c>
      <c r="I1428" s="16">
        <v>121427.1588953109</v>
      </c>
      <c r="J1428" s="16">
        <v>127137.64692055171</v>
      </c>
      <c r="K1428" s="16">
        <v>42526.220698246289</v>
      </c>
      <c r="L1428" s="16">
        <v>40863.244642989957</v>
      </c>
      <c r="M1428" s="16">
        <v>207701.56117287267</v>
      </c>
    </row>
    <row r="1429" spans="2:13" x14ac:dyDescent="0.35">
      <c r="B1429" s="10" t="s">
        <v>1236</v>
      </c>
      <c r="C1429" s="23">
        <v>1</v>
      </c>
      <c r="D1429" s="16">
        <v>138500</v>
      </c>
      <c r="E1429" s="16">
        <v>110093.39752765305</v>
      </c>
      <c r="F1429" s="16">
        <v>28406.602472346945</v>
      </c>
      <c r="G1429" s="16">
        <v>0.66837015584687598</v>
      </c>
      <c r="H1429" s="16">
        <v>1727.8967723230753</v>
      </c>
      <c r="I1429" s="16">
        <v>106703.96644374194</v>
      </c>
      <c r="J1429" s="16">
        <v>113482.82861156417</v>
      </c>
      <c r="K1429" s="16">
        <v>42536.412392087084</v>
      </c>
      <c r="L1429" s="16">
        <v>26654.247302280375</v>
      </c>
      <c r="M1429" s="16">
        <v>193532.54775302572</v>
      </c>
    </row>
    <row r="1430" spans="2:13" x14ac:dyDescent="0.35">
      <c r="B1430" s="10" t="s">
        <v>1237</v>
      </c>
      <c r="C1430" s="23">
        <v>1</v>
      </c>
      <c r="D1430" s="16">
        <v>196000</v>
      </c>
      <c r="E1430" s="16">
        <v>203555.01868448764</v>
      </c>
      <c r="F1430" s="16">
        <v>-7555.0186844876444</v>
      </c>
      <c r="G1430" s="16">
        <v>-0.17775969584862059</v>
      </c>
      <c r="H1430" s="16">
        <v>1582.2947679949962</v>
      </c>
      <c r="I1430" s="16">
        <v>200451.19954641393</v>
      </c>
      <c r="J1430" s="16">
        <v>206658.83782256136</v>
      </c>
      <c r="K1430" s="16">
        <v>42530.746627195716</v>
      </c>
      <c r="L1430" s="16">
        <v>120126.98238672021</v>
      </c>
      <c r="M1430" s="16">
        <v>286983.0549822551</v>
      </c>
    </row>
    <row r="1431" spans="2:13" x14ac:dyDescent="0.35">
      <c r="B1431" s="10" t="s">
        <v>1238</v>
      </c>
      <c r="C1431" s="23">
        <v>1</v>
      </c>
      <c r="D1431" s="16">
        <v>312500</v>
      </c>
      <c r="E1431" s="16">
        <v>259251.71652091542</v>
      </c>
      <c r="F1431" s="16">
        <v>53248.283479084581</v>
      </c>
      <c r="G1431" s="16">
        <v>1.2528623781087465</v>
      </c>
      <c r="H1431" s="16">
        <v>1928.3485559360647</v>
      </c>
      <c r="I1431" s="16">
        <v>255469.08052043407</v>
      </c>
      <c r="J1431" s="16">
        <v>263034.35252139677</v>
      </c>
      <c r="K1431" s="16">
        <v>42545.026502366592</v>
      </c>
      <c r="L1431" s="16">
        <v>175795.66891277701</v>
      </c>
      <c r="M1431" s="16">
        <v>342707.7641290538</v>
      </c>
    </row>
    <row r="1432" spans="2:13" x14ac:dyDescent="0.35">
      <c r="B1432" s="10" t="s">
        <v>1239</v>
      </c>
      <c r="C1432" s="23">
        <v>1</v>
      </c>
      <c r="D1432" s="16">
        <v>140000</v>
      </c>
      <c r="E1432" s="16">
        <v>190874.29340368777</v>
      </c>
      <c r="F1432" s="16">
        <v>-50874.29340368777</v>
      </c>
      <c r="G1432" s="16">
        <v>-1.1970055005319045</v>
      </c>
      <c r="H1432" s="16">
        <v>1971.7915585284511</v>
      </c>
      <c r="I1432" s="16">
        <v>187006.43989153349</v>
      </c>
      <c r="J1432" s="16">
        <v>194742.14691584205</v>
      </c>
      <c r="K1432" s="16">
        <v>42547.017684958591</v>
      </c>
      <c r="L1432" s="16">
        <v>107414.33990471192</v>
      </c>
      <c r="M1432" s="16">
        <v>274334.24690266361</v>
      </c>
    </row>
    <row r="1433" spans="2:13" x14ac:dyDescent="0.35">
      <c r="B1433" s="10" t="s">
        <v>1240</v>
      </c>
      <c r="C1433" s="23">
        <v>1</v>
      </c>
      <c r="D1433" s="16">
        <v>361919</v>
      </c>
      <c r="E1433" s="16">
        <v>302600.80382444267</v>
      </c>
      <c r="F1433" s="16">
        <v>59318.196175557328</v>
      </c>
      <c r="G1433" s="16">
        <v>1.3956794749040338</v>
      </c>
      <c r="H1433" s="16">
        <v>2518.0111415952047</v>
      </c>
      <c r="I1433" s="16">
        <v>297661.48952646938</v>
      </c>
      <c r="J1433" s="16">
        <v>307540.11812241597</v>
      </c>
      <c r="K1433" s="16">
        <v>42575.82802533725</v>
      </c>
      <c r="L1433" s="16">
        <v>219084.33614893636</v>
      </c>
      <c r="M1433" s="16">
        <v>386117.27149994898</v>
      </c>
    </row>
    <row r="1434" spans="2:13" x14ac:dyDescent="0.35">
      <c r="B1434" s="10" t="s">
        <v>1241</v>
      </c>
      <c r="C1434" s="23">
        <v>1</v>
      </c>
      <c r="D1434" s="16">
        <v>140000</v>
      </c>
      <c r="E1434" s="16">
        <v>161374.92090991855</v>
      </c>
      <c r="F1434" s="16">
        <v>-21374.920909918554</v>
      </c>
      <c r="G1434" s="16">
        <v>-0.50292389713568508</v>
      </c>
      <c r="H1434" s="16">
        <v>2016.8840411051713</v>
      </c>
      <c r="I1434" s="16">
        <v>157418.61427686934</v>
      </c>
      <c r="J1434" s="16">
        <v>165331.22754296777</v>
      </c>
      <c r="K1434" s="16">
        <v>42549.13128571675</v>
      </c>
      <c r="L1434" s="16">
        <v>77910.821385425777</v>
      </c>
      <c r="M1434" s="16">
        <v>244839.02043441133</v>
      </c>
    </row>
    <row r="1435" spans="2:13" x14ac:dyDescent="0.35">
      <c r="B1435" s="10" t="s">
        <v>1242</v>
      </c>
      <c r="C1435" s="23">
        <v>1</v>
      </c>
      <c r="D1435" s="16">
        <v>213000</v>
      </c>
      <c r="E1435" s="16">
        <v>208750.20569380213</v>
      </c>
      <c r="F1435" s="16">
        <v>4249.7943061978731</v>
      </c>
      <c r="G1435" s="16">
        <v>9.9992094637707044E-2</v>
      </c>
      <c r="H1435" s="16">
        <v>1463.6692560385832</v>
      </c>
      <c r="I1435" s="16">
        <v>205879.08158937292</v>
      </c>
      <c r="J1435" s="16">
        <v>211621.32979823134</v>
      </c>
      <c r="K1435" s="16">
        <v>42526.498558251507</v>
      </c>
      <c r="L1435" s="16">
        <v>125330.50238047955</v>
      </c>
      <c r="M1435" s="16">
        <v>292169.90900712472</v>
      </c>
    </row>
    <row r="1436" spans="2:13" x14ac:dyDescent="0.35">
      <c r="B1436" s="10" t="s">
        <v>461</v>
      </c>
      <c r="C1436" s="23">
        <v>1</v>
      </c>
      <c r="D1436" s="16">
        <v>55000</v>
      </c>
      <c r="E1436" s="16">
        <v>88305.07081653591</v>
      </c>
      <c r="F1436" s="16">
        <v>-33305.07081653591</v>
      </c>
      <c r="G1436" s="16">
        <v>-0.78362470111689575</v>
      </c>
      <c r="H1436" s="16">
        <v>2026.5617810378446</v>
      </c>
      <c r="I1436" s="16">
        <v>84329.780391702821</v>
      </c>
      <c r="J1436" s="16">
        <v>92280.361241368999</v>
      </c>
      <c r="K1436" s="16">
        <v>42549.59112125825</v>
      </c>
      <c r="L1436" s="16">
        <v>4840.0692816320807</v>
      </c>
      <c r="M1436" s="16">
        <v>171770.07235143974</v>
      </c>
    </row>
    <row r="1437" spans="2:13" x14ac:dyDescent="0.35">
      <c r="B1437" s="10" t="s">
        <v>462</v>
      </c>
      <c r="C1437" s="23">
        <v>1</v>
      </c>
      <c r="D1437" s="16">
        <v>302000</v>
      </c>
      <c r="E1437" s="16">
        <v>227743.36250204861</v>
      </c>
      <c r="F1437" s="16">
        <v>74256.637497951393</v>
      </c>
      <c r="G1437" s="16">
        <v>1.7471614363416075</v>
      </c>
      <c r="H1437" s="16">
        <v>1356.26663790358</v>
      </c>
      <c r="I1437" s="16">
        <v>225082.91867564942</v>
      </c>
      <c r="J1437" s="16">
        <v>230403.8063284478</v>
      </c>
      <c r="K1437" s="16">
        <v>42522.937470581513</v>
      </c>
      <c r="L1437" s="16">
        <v>144330.64459516614</v>
      </c>
      <c r="M1437" s="16">
        <v>311156.08040893107</v>
      </c>
    </row>
    <row r="1438" spans="2:13" x14ac:dyDescent="0.35">
      <c r="B1438" s="10" t="s">
        <v>1243</v>
      </c>
      <c r="C1438" s="23">
        <v>1</v>
      </c>
      <c r="D1438" s="16">
        <v>254000</v>
      </c>
      <c r="E1438" s="16">
        <v>232661.29698937031</v>
      </c>
      <c r="F1438" s="16">
        <v>21338.703010629688</v>
      </c>
      <c r="G1438" s="16">
        <v>0.50207173739515609</v>
      </c>
      <c r="H1438" s="16">
        <v>2496.330045473369</v>
      </c>
      <c r="I1438" s="16">
        <v>227764.51218870594</v>
      </c>
      <c r="J1438" s="16">
        <v>237558.08179003469</v>
      </c>
      <c r="K1438" s="16">
        <v>42574.551267509894</v>
      </c>
      <c r="L1438" s="16">
        <v>149147.33379372413</v>
      </c>
      <c r="M1438" s="16">
        <v>316175.26018501649</v>
      </c>
    </row>
    <row r="1439" spans="2:13" x14ac:dyDescent="0.35">
      <c r="B1439" s="10" t="s">
        <v>1244</v>
      </c>
      <c r="C1439" s="23">
        <v>1</v>
      </c>
      <c r="D1439" s="16">
        <v>179540</v>
      </c>
      <c r="E1439" s="16">
        <v>207186.06336841712</v>
      </c>
      <c r="F1439" s="16">
        <v>-27646.063368417119</v>
      </c>
      <c r="G1439" s="16">
        <v>-0.65047566670773804</v>
      </c>
      <c r="H1439" s="16">
        <v>1496.1712731326463</v>
      </c>
      <c r="I1439" s="16">
        <v>204251.18351839419</v>
      </c>
      <c r="J1439" s="16">
        <v>210120.94321844005</v>
      </c>
      <c r="K1439" s="16">
        <v>42527.629611964534</v>
      </c>
      <c r="L1439" s="16">
        <v>123764.14138747856</v>
      </c>
      <c r="M1439" s="16">
        <v>290607.98534935567</v>
      </c>
    </row>
    <row r="1440" spans="2:13" x14ac:dyDescent="0.35">
      <c r="B1440" s="10" t="s">
        <v>463</v>
      </c>
      <c r="C1440" s="23">
        <v>1</v>
      </c>
      <c r="D1440" s="16">
        <v>109900</v>
      </c>
      <c r="E1440" s="16">
        <v>110652.01978671912</v>
      </c>
      <c r="F1440" s="16">
        <v>-752.01978671911638</v>
      </c>
      <c r="G1440" s="16">
        <v>-1.7694040761780102E-2</v>
      </c>
      <c r="H1440" s="16">
        <v>1713.073821930104</v>
      </c>
      <c r="I1440" s="16">
        <v>107291.66530600673</v>
      </c>
      <c r="J1440" s="16">
        <v>114012.3742674315</v>
      </c>
      <c r="K1440" s="16">
        <v>42535.81283875127</v>
      </c>
      <c r="L1440" s="16">
        <v>27214.045641275181</v>
      </c>
      <c r="M1440" s="16">
        <v>194089.99393216305</v>
      </c>
    </row>
    <row r="1441" spans="2:13" x14ac:dyDescent="0.35">
      <c r="B1441" s="10" t="s">
        <v>464</v>
      </c>
      <c r="C1441" s="23">
        <v>1</v>
      </c>
      <c r="D1441" s="16">
        <v>52000</v>
      </c>
      <c r="E1441" s="16">
        <v>35178.035371812082</v>
      </c>
      <c r="F1441" s="16">
        <v>16821.964628187918</v>
      </c>
      <c r="G1441" s="16">
        <v>0.39579879822437897</v>
      </c>
      <c r="H1441" s="16">
        <v>2740.2142778677648</v>
      </c>
      <c r="I1441" s="16">
        <v>29802.848845191587</v>
      </c>
      <c r="J1441" s="16">
        <v>40553.221898432574</v>
      </c>
      <c r="K1441" s="16">
        <v>42589.54714742252</v>
      </c>
      <c r="L1441" s="16">
        <v>-48365.343644455214</v>
      </c>
      <c r="M1441" s="16">
        <v>118721.41438807937</v>
      </c>
    </row>
    <row r="1442" spans="2:13" x14ac:dyDescent="0.35">
      <c r="B1442" s="10" t="s">
        <v>1245</v>
      </c>
      <c r="C1442" s="23">
        <v>1</v>
      </c>
      <c r="D1442" s="16">
        <v>102776</v>
      </c>
      <c r="E1442" s="16">
        <v>93109.222244504141</v>
      </c>
      <c r="F1442" s="16">
        <v>9666.7777554958593</v>
      </c>
      <c r="G1442" s="16">
        <v>0.22744662130106813</v>
      </c>
      <c r="H1442" s="16">
        <v>2053.5430669706575</v>
      </c>
      <c r="I1442" s="16">
        <v>89081.005504459739</v>
      </c>
      <c r="J1442" s="16">
        <v>97137.438984548542</v>
      </c>
      <c r="K1442" s="16">
        <v>42550.884727133445</v>
      </c>
      <c r="L1442" s="16">
        <v>9641.6831807189883</v>
      </c>
      <c r="M1442" s="16">
        <v>176576.76130828931</v>
      </c>
    </row>
    <row r="1443" spans="2:13" x14ac:dyDescent="0.35">
      <c r="B1443" s="10" t="s">
        <v>1246</v>
      </c>
      <c r="C1443" s="23">
        <v>1</v>
      </c>
      <c r="D1443" s="16">
        <v>189000</v>
      </c>
      <c r="E1443" s="16">
        <v>227298.52330233602</v>
      </c>
      <c r="F1443" s="16">
        <v>-38298.52330233602</v>
      </c>
      <c r="G1443" s="16">
        <v>-0.90111409885100113</v>
      </c>
      <c r="H1443" s="16">
        <v>2668.0078272107057</v>
      </c>
      <c r="I1443" s="16">
        <v>222064.97648026043</v>
      </c>
      <c r="J1443" s="16">
        <v>232532.07012441161</v>
      </c>
      <c r="K1443" s="16">
        <v>42584.96234235687</v>
      </c>
      <c r="L1443" s="16">
        <v>143764.13780990191</v>
      </c>
      <c r="M1443" s="16">
        <v>310832.90879477013</v>
      </c>
    </row>
    <row r="1444" spans="2:13" x14ac:dyDescent="0.35">
      <c r="B1444" s="10" t="s">
        <v>1247</v>
      </c>
      <c r="C1444" s="23">
        <v>1</v>
      </c>
      <c r="D1444" s="16">
        <v>129000</v>
      </c>
      <c r="E1444" s="16">
        <v>80931.256996863754</v>
      </c>
      <c r="F1444" s="16">
        <v>48068.743003136246</v>
      </c>
      <c r="G1444" s="16">
        <v>1.1309945736610021</v>
      </c>
      <c r="H1444" s="16">
        <v>2033.9584435435831</v>
      </c>
      <c r="I1444" s="16">
        <v>76941.457326909236</v>
      </c>
      <c r="J1444" s="16">
        <v>84921.056666818273</v>
      </c>
      <c r="K1444" s="16">
        <v>42549.944052653671</v>
      </c>
      <c r="L1444" s="16">
        <v>-2534.4368459726393</v>
      </c>
      <c r="M1444" s="16">
        <v>164396.95083970015</v>
      </c>
    </row>
    <row r="1445" spans="2:13" x14ac:dyDescent="0.35">
      <c r="B1445" s="10" t="s">
        <v>465</v>
      </c>
      <c r="C1445" s="23">
        <v>1</v>
      </c>
      <c r="D1445" s="16">
        <v>130500</v>
      </c>
      <c r="E1445" s="16">
        <v>175621.8471236437</v>
      </c>
      <c r="F1445" s="16">
        <v>-45121.847123643704</v>
      </c>
      <c r="G1445" s="16">
        <v>-1.0616579727718842</v>
      </c>
      <c r="H1445" s="16">
        <v>1115.791315664874</v>
      </c>
      <c r="I1445" s="16">
        <v>173433.11812718402</v>
      </c>
      <c r="J1445" s="16">
        <v>177810.57612010339</v>
      </c>
      <c r="K1445" s="16">
        <v>42515.946916351379</v>
      </c>
      <c r="L1445" s="16">
        <v>92222.84184252737</v>
      </c>
      <c r="M1445" s="16">
        <v>259020.85240476002</v>
      </c>
    </row>
    <row r="1446" spans="2:13" x14ac:dyDescent="0.35">
      <c r="B1446" s="10" t="s">
        <v>1248</v>
      </c>
      <c r="C1446" s="23">
        <v>1</v>
      </c>
      <c r="D1446" s="16">
        <v>165000</v>
      </c>
      <c r="E1446" s="16">
        <v>168415.61998169136</v>
      </c>
      <c r="F1446" s="16">
        <v>-3415.6199816913577</v>
      </c>
      <c r="G1446" s="16">
        <v>-8.0365065188598178E-2</v>
      </c>
      <c r="H1446" s="16">
        <v>1176.9479347039432</v>
      </c>
      <c r="I1446" s="16">
        <v>166106.92655860726</v>
      </c>
      <c r="J1446" s="16">
        <v>170724.31340477546</v>
      </c>
      <c r="K1446" s="16">
        <v>42517.595867768665</v>
      </c>
      <c r="L1446" s="16">
        <v>85013.380128186705</v>
      </c>
      <c r="M1446" s="16">
        <v>251817.859835196</v>
      </c>
    </row>
    <row r="1447" spans="2:13" x14ac:dyDescent="0.35">
      <c r="B1447" s="10" t="s">
        <v>1249</v>
      </c>
      <c r="C1447" s="23">
        <v>1</v>
      </c>
      <c r="D1447" s="16">
        <v>159500</v>
      </c>
      <c r="E1447" s="16">
        <v>268522.78741387196</v>
      </c>
      <c r="F1447" s="16">
        <v>-109022.78741387196</v>
      </c>
      <c r="G1447" s="16">
        <v>-2.5651634152871692</v>
      </c>
      <c r="H1447" s="16">
        <v>2567.2910141760512</v>
      </c>
      <c r="I1447" s="16">
        <v>263486.80603797355</v>
      </c>
      <c r="J1447" s="16">
        <v>273558.76878977037</v>
      </c>
      <c r="K1447" s="16">
        <v>42578.770943809126</v>
      </c>
      <c r="L1447" s="16">
        <v>185000.54692860885</v>
      </c>
      <c r="M1447" s="16">
        <v>352045.02789913508</v>
      </c>
    </row>
    <row r="1448" spans="2:13" x14ac:dyDescent="0.35">
      <c r="B1448" s="10" t="s">
        <v>1250</v>
      </c>
      <c r="C1448" s="23">
        <v>1</v>
      </c>
      <c r="D1448" s="16">
        <v>157000</v>
      </c>
      <c r="E1448" s="16">
        <v>125958.26968512952</v>
      </c>
      <c r="F1448" s="16">
        <v>31041.730314870481</v>
      </c>
      <c r="G1448" s="16">
        <v>0.7303712631070074</v>
      </c>
      <c r="H1448" s="16">
        <v>1440.5632750527282</v>
      </c>
      <c r="I1448" s="16">
        <v>123132.47012290222</v>
      </c>
      <c r="J1448" s="16">
        <v>128784.06924735682</v>
      </c>
      <c r="K1448" s="16">
        <v>42525.709570603591</v>
      </c>
      <c r="L1448" s="16">
        <v>42540.114044851725</v>
      </c>
      <c r="M1448" s="16">
        <v>209376.4253254073</v>
      </c>
    </row>
    <row r="1449" spans="2:13" x14ac:dyDescent="0.35">
      <c r="B1449" s="10" t="s">
        <v>1251</v>
      </c>
      <c r="C1449" s="23">
        <v>1</v>
      </c>
      <c r="D1449" s="16">
        <v>341000</v>
      </c>
      <c r="E1449" s="16">
        <v>260925.52469057337</v>
      </c>
      <c r="F1449" s="16">
        <v>80074.475309426634</v>
      </c>
      <c r="G1449" s="16">
        <v>1.8840475412016615</v>
      </c>
      <c r="H1449" s="16">
        <v>2268.7210679612867</v>
      </c>
      <c r="I1449" s="16">
        <v>256475.21618161447</v>
      </c>
      <c r="J1449" s="16">
        <v>265375.83319953224</v>
      </c>
      <c r="K1449" s="16">
        <v>42561.812076298003</v>
      </c>
      <c r="L1449" s="16">
        <v>177436.55060965271</v>
      </c>
      <c r="M1449" s="16">
        <v>344414.49877149402</v>
      </c>
    </row>
    <row r="1450" spans="2:13" x14ac:dyDescent="0.35">
      <c r="B1450" s="10" t="s">
        <v>1252</v>
      </c>
      <c r="C1450" s="23">
        <v>1</v>
      </c>
      <c r="D1450" s="16">
        <v>128500</v>
      </c>
      <c r="E1450" s="16">
        <v>114394.7889224618</v>
      </c>
      <c r="F1450" s="16">
        <v>14105.211077538203</v>
      </c>
      <c r="G1450" s="16">
        <v>0.33187714494630982</v>
      </c>
      <c r="H1450" s="16">
        <v>1621.2846488872865</v>
      </c>
      <c r="I1450" s="16">
        <v>111214.48748731391</v>
      </c>
      <c r="J1450" s="16">
        <v>117575.09035760969</v>
      </c>
      <c r="K1450" s="16">
        <v>42532.215035742178</v>
      </c>
      <c r="L1450" s="16">
        <v>30963.872204028623</v>
      </c>
      <c r="M1450" s="16">
        <v>197825.70564089497</v>
      </c>
    </row>
    <row r="1451" spans="2:13" x14ac:dyDescent="0.35">
      <c r="B1451" s="10" t="s">
        <v>466</v>
      </c>
      <c r="C1451" s="23">
        <v>1</v>
      </c>
      <c r="D1451" s="16">
        <v>275000</v>
      </c>
      <c r="E1451" s="16">
        <v>256011.7074183322</v>
      </c>
      <c r="F1451" s="16">
        <v>18988.292581667803</v>
      </c>
      <c r="G1451" s="16">
        <v>0.44676965801981899</v>
      </c>
      <c r="H1451" s="16">
        <v>1963.9470360017174</v>
      </c>
      <c r="I1451" s="16">
        <v>252159.24167060715</v>
      </c>
      <c r="J1451" s="16">
        <v>259864.17316605724</v>
      </c>
      <c r="K1451" s="16">
        <v>42546.654861388517</v>
      </c>
      <c r="L1451" s="16">
        <v>172552.46563171444</v>
      </c>
      <c r="M1451" s="16">
        <v>339470.94920494995</v>
      </c>
    </row>
    <row r="1452" spans="2:13" x14ac:dyDescent="0.35">
      <c r="B1452" s="10" t="s">
        <v>467</v>
      </c>
      <c r="C1452" s="23">
        <v>1</v>
      </c>
      <c r="D1452" s="16">
        <v>143000</v>
      </c>
      <c r="E1452" s="16">
        <v>140372.78257657448</v>
      </c>
      <c r="F1452" s="16">
        <v>2627.2174234255217</v>
      </c>
      <c r="G1452" s="16">
        <v>6.1814985457972919E-2</v>
      </c>
      <c r="H1452" s="16">
        <v>2030.1387744284034</v>
      </c>
      <c r="I1452" s="16">
        <v>136390.47554474315</v>
      </c>
      <c r="J1452" s="16">
        <v>144355.0896084058</v>
      </c>
      <c r="K1452" s="16">
        <v>42549.76163713885</v>
      </c>
      <c r="L1452" s="16">
        <v>56907.446558826967</v>
      </c>
      <c r="M1452" s="16">
        <v>223838.118594322</v>
      </c>
    </row>
    <row r="1453" spans="2:13" x14ac:dyDescent="0.35">
      <c r="B1453" s="10" t="s">
        <v>1253</v>
      </c>
      <c r="C1453" s="23">
        <v>1</v>
      </c>
      <c r="D1453" s="16">
        <v>124500</v>
      </c>
      <c r="E1453" s="16">
        <v>75568.483309829448</v>
      </c>
      <c r="F1453" s="16">
        <v>48931.516690170552</v>
      </c>
      <c r="G1453" s="16">
        <v>1.1512945086576305</v>
      </c>
      <c r="H1453" s="16">
        <v>2076.1019813197213</v>
      </c>
      <c r="I1453" s="16">
        <v>71496.015149944025</v>
      </c>
      <c r="J1453" s="16">
        <v>79640.95146971487</v>
      </c>
      <c r="K1453" s="16">
        <v>42551.979406024519</v>
      </c>
      <c r="L1453" s="16">
        <v>-7901.2030689572275</v>
      </c>
      <c r="M1453" s="16">
        <v>159038.16968861612</v>
      </c>
    </row>
    <row r="1454" spans="2:13" x14ac:dyDescent="0.35">
      <c r="B1454" s="10" t="s">
        <v>1254</v>
      </c>
      <c r="C1454" s="23">
        <v>1</v>
      </c>
      <c r="D1454" s="16">
        <v>135000</v>
      </c>
      <c r="E1454" s="16">
        <v>109420.99220923349</v>
      </c>
      <c r="F1454" s="16">
        <v>25579.007790766511</v>
      </c>
      <c r="G1454" s="16">
        <v>0.60184055591180952</v>
      </c>
      <c r="H1454" s="16">
        <v>2313.9016730198041</v>
      </c>
      <c r="I1454" s="16">
        <v>104882.05771889183</v>
      </c>
      <c r="J1454" s="16">
        <v>113959.92669957515</v>
      </c>
      <c r="K1454" s="16">
        <v>42564.244300660372</v>
      </c>
      <c r="L1454" s="16">
        <v>25927.247092803722</v>
      </c>
      <c r="M1454" s="16">
        <v>192914.73732566327</v>
      </c>
    </row>
    <row r="1455" spans="2:13" x14ac:dyDescent="0.35">
      <c r="B1455" s="10" t="s">
        <v>1255</v>
      </c>
      <c r="C1455" s="23">
        <v>1</v>
      </c>
      <c r="D1455" s="16">
        <v>320000</v>
      </c>
      <c r="E1455" s="16">
        <v>286402.81691906683</v>
      </c>
      <c r="F1455" s="16">
        <v>33597.183080933173</v>
      </c>
      <c r="G1455" s="16">
        <v>0.79049772015780506</v>
      </c>
      <c r="H1455" s="16">
        <v>2866.7133134822652</v>
      </c>
      <c r="I1455" s="16">
        <v>280779.49070594175</v>
      </c>
      <c r="J1455" s="16">
        <v>292026.14313219191</v>
      </c>
      <c r="K1455" s="16">
        <v>42597.87315295908</v>
      </c>
      <c r="L1455" s="16">
        <v>202843.105664426</v>
      </c>
      <c r="M1455" s="16">
        <v>369962.52817370766</v>
      </c>
    </row>
    <row r="1456" spans="2:13" x14ac:dyDescent="0.35">
      <c r="B1456" s="10" t="s">
        <v>1256</v>
      </c>
      <c r="C1456" s="23">
        <v>1</v>
      </c>
      <c r="D1456" s="16">
        <v>120500</v>
      </c>
      <c r="E1456" s="16">
        <v>75568.483309829448</v>
      </c>
      <c r="F1456" s="16">
        <v>44931.516690170552</v>
      </c>
      <c r="G1456" s="16">
        <v>1.0571797469225703</v>
      </c>
      <c r="H1456" s="16">
        <v>2076.1019813197213</v>
      </c>
      <c r="I1456" s="16">
        <v>71496.015149944025</v>
      </c>
      <c r="J1456" s="16">
        <v>79640.95146971487</v>
      </c>
      <c r="K1456" s="16">
        <v>42551.979406024519</v>
      </c>
      <c r="L1456" s="16">
        <v>-7901.2030689572275</v>
      </c>
      <c r="M1456" s="16">
        <v>159038.16968861612</v>
      </c>
    </row>
    <row r="1457" spans="2:13" x14ac:dyDescent="0.35">
      <c r="B1457" s="10" t="s">
        <v>468</v>
      </c>
      <c r="C1457" s="23">
        <v>1</v>
      </c>
      <c r="D1457" s="16">
        <v>222000</v>
      </c>
      <c r="E1457" s="16">
        <v>186850.15453087178</v>
      </c>
      <c r="F1457" s="16">
        <v>35149.845469128224</v>
      </c>
      <c r="G1457" s="16">
        <v>0.82702983283779674</v>
      </c>
      <c r="H1457" s="16">
        <v>1218.6992163473988</v>
      </c>
      <c r="I1457" s="16">
        <v>184459.56206493848</v>
      </c>
      <c r="J1457" s="16">
        <v>189240.74699680507</v>
      </c>
      <c r="K1457" s="16">
        <v>42518.772086148267</v>
      </c>
      <c r="L1457" s="16">
        <v>103445.6074150346</v>
      </c>
      <c r="M1457" s="16">
        <v>270254.70164670894</v>
      </c>
    </row>
    <row r="1458" spans="2:13" x14ac:dyDescent="0.35">
      <c r="B1458" s="10" t="s">
        <v>1257</v>
      </c>
      <c r="C1458" s="23">
        <v>1</v>
      </c>
      <c r="D1458" s="16">
        <v>194500</v>
      </c>
      <c r="E1458" s="16">
        <v>194672.92476533708</v>
      </c>
      <c r="F1458" s="16">
        <v>-172.92476533708395</v>
      </c>
      <c r="G1458" s="16">
        <v>-4.0686932719477117E-3</v>
      </c>
      <c r="H1458" s="16">
        <v>1843.5043786267631</v>
      </c>
      <c r="I1458" s="16">
        <v>191056.7185519051</v>
      </c>
      <c r="J1458" s="16">
        <v>198289.13097876907</v>
      </c>
      <c r="K1458" s="16">
        <v>42541.265382307465</v>
      </c>
      <c r="L1458" s="16">
        <v>111224.25494587386</v>
      </c>
      <c r="M1458" s="16">
        <v>278121.5945848003</v>
      </c>
    </row>
    <row r="1459" spans="2:13" x14ac:dyDescent="0.35">
      <c r="B1459" s="10" t="s">
        <v>1258</v>
      </c>
      <c r="C1459" s="23">
        <v>1</v>
      </c>
      <c r="D1459" s="16">
        <v>110000</v>
      </c>
      <c r="E1459" s="16">
        <v>159363.88077728072</v>
      </c>
      <c r="F1459" s="16">
        <v>-49363.880777280719</v>
      </c>
      <c r="G1459" s="16">
        <v>-1.161467469417923</v>
      </c>
      <c r="H1459" s="16">
        <v>1950.8452262708147</v>
      </c>
      <c r="I1459" s="16">
        <v>155537.11545441247</v>
      </c>
      <c r="J1459" s="16">
        <v>163190.64610014897</v>
      </c>
      <c r="K1459" s="16">
        <v>42546.052096883897</v>
      </c>
      <c r="L1459" s="16">
        <v>75905.82136959958</v>
      </c>
      <c r="M1459" s="16">
        <v>242821.94018496186</v>
      </c>
    </row>
    <row r="1460" spans="2:13" x14ac:dyDescent="0.35">
      <c r="B1460" s="10" t="s">
        <v>1259</v>
      </c>
      <c r="C1460" s="23">
        <v>1</v>
      </c>
      <c r="D1460" s="16">
        <v>103000</v>
      </c>
      <c r="E1460" s="16">
        <v>94785.08902170237</v>
      </c>
      <c r="F1460" s="16">
        <v>8214.9109782976302</v>
      </c>
      <c r="G1460" s="16">
        <v>0.19328609734930288</v>
      </c>
      <c r="H1460" s="16">
        <v>2068.6971231764373</v>
      </c>
      <c r="I1460" s="16">
        <v>90727.146183447752</v>
      </c>
      <c r="J1460" s="16">
        <v>98843.031859956987</v>
      </c>
      <c r="K1460" s="16">
        <v>42551.618767343432</v>
      </c>
      <c r="L1460" s="16">
        <v>11316.11006940974</v>
      </c>
      <c r="M1460" s="16">
        <v>178254.067973995</v>
      </c>
    </row>
    <row r="1461" spans="2:13" x14ac:dyDescent="0.35">
      <c r="B1461" s="10" t="s">
        <v>1260</v>
      </c>
      <c r="C1461" s="23">
        <v>1</v>
      </c>
      <c r="D1461" s="16">
        <v>236500</v>
      </c>
      <c r="E1461" s="16">
        <v>248973.06695409969</v>
      </c>
      <c r="F1461" s="16">
        <v>-12473.06695409969</v>
      </c>
      <c r="G1461" s="16">
        <v>-0.29347493112263623</v>
      </c>
      <c r="H1461" s="16">
        <v>2078.0830630471296</v>
      </c>
      <c r="I1461" s="16">
        <v>244896.71271716719</v>
      </c>
      <c r="J1461" s="16">
        <v>253049.42119103219</v>
      </c>
      <c r="K1461" s="16">
        <v>42552.076108585097</v>
      </c>
      <c r="L1461" s="16">
        <v>165503.19088419835</v>
      </c>
      <c r="M1461" s="16">
        <v>332442.94302400103</v>
      </c>
    </row>
    <row r="1462" spans="2:13" x14ac:dyDescent="0.35">
      <c r="B1462" s="10" t="s">
        <v>1261</v>
      </c>
      <c r="C1462" s="23">
        <v>1</v>
      </c>
      <c r="D1462" s="16">
        <v>187500</v>
      </c>
      <c r="E1462" s="16">
        <v>189868.77333736885</v>
      </c>
      <c r="F1462" s="16">
        <v>-2368.7733373688534</v>
      </c>
      <c r="G1462" s="16">
        <v>-5.5734134562708232E-2</v>
      </c>
      <c r="H1462" s="16">
        <v>2007.0447390792972</v>
      </c>
      <c r="I1462" s="16">
        <v>185931.76741525601</v>
      </c>
      <c r="J1462" s="16">
        <v>193805.7792594817</v>
      </c>
      <c r="K1462" s="16">
        <v>42548.666025135986</v>
      </c>
      <c r="L1462" s="16">
        <v>106405.58646500889</v>
      </c>
      <c r="M1462" s="16">
        <v>273331.9602097288</v>
      </c>
    </row>
    <row r="1463" spans="2:13" x14ac:dyDescent="0.35">
      <c r="B1463" s="10" t="s">
        <v>1262</v>
      </c>
      <c r="C1463" s="23">
        <v>1</v>
      </c>
      <c r="D1463" s="16">
        <v>222500</v>
      </c>
      <c r="E1463" s="16">
        <v>239306.84326471633</v>
      </c>
      <c r="F1463" s="16">
        <v>-16806.843264716328</v>
      </c>
      <c r="G1463" s="16">
        <v>-0.3954430123443195</v>
      </c>
      <c r="H1463" s="16">
        <v>1561.44672087087</v>
      </c>
      <c r="I1463" s="16">
        <v>236243.91952044924</v>
      </c>
      <c r="J1463" s="16">
        <v>242369.76700898341</v>
      </c>
      <c r="K1463" s="16">
        <v>42529.976108575633</v>
      </c>
      <c r="L1463" s="16">
        <v>155880.31841126864</v>
      </c>
      <c r="M1463" s="16">
        <v>322733.36811816401</v>
      </c>
    </row>
    <row r="1464" spans="2:13" x14ac:dyDescent="0.35">
      <c r="B1464" s="10" t="s">
        <v>1263</v>
      </c>
      <c r="C1464" s="23">
        <v>1</v>
      </c>
      <c r="D1464" s="16">
        <v>131400</v>
      </c>
      <c r="E1464" s="16">
        <v>124058.95400430488</v>
      </c>
      <c r="F1464" s="16">
        <v>7341.0459956951236</v>
      </c>
      <c r="G1464" s="16">
        <v>0.17272519869274103</v>
      </c>
      <c r="H1464" s="16">
        <v>1457.8860679331208</v>
      </c>
      <c r="I1464" s="16">
        <v>121199.17416409487</v>
      </c>
      <c r="J1464" s="16">
        <v>126918.73384451488</v>
      </c>
      <c r="K1464" s="16">
        <v>42526.299906304674</v>
      </c>
      <c r="L1464" s="16">
        <v>40639.640365350744</v>
      </c>
      <c r="M1464" s="16">
        <v>207478.26764325902</v>
      </c>
    </row>
    <row r="1465" spans="2:13" x14ac:dyDescent="0.35">
      <c r="B1465" s="10" t="s">
        <v>469</v>
      </c>
      <c r="C1465" s="23">
        <v>1</v>
      </c>
      <c r="D1465" s="16">
        <v>108000</v>
      </c>
      <c r="E1465" s="16">
        <v>113109.95772660983</v>
      </c>
      <c r="F1465" s="16">
        <v>-5109.9577266098349</v>
      </c>
      <c r="G1465" s="16">
        <v>-0.12023061347902859</v>
      </c>
      <c r="H1465" s="16">
        <v>1651.2510353124576</v>
      </c>
      <c r="I1465" s="16">
        <v>109870.8744225165</v>
      </c>
      <c r="J1465" s="16">
        <v>116349.04103070317</v>
      </c>
      <c r="K1465" s="16">
        <v>42533.367864719061</v>
      </c>
      <c r="L1465" s="16">
        <v>29676.779626344563</v>
      </c>
      <c r="M1465" s="16">
        <v>196543.13582687511</v>
      </c>
    </row>
    <row r="1466" spans="2:13" x14ac:dyDescent="0.35">
      <c r="B1466" s="10" t="s">
        <v>1264</v>
      </c>
      <c r="C1466" s="23">
        <v>1</v>
      </c>
      <c r="D1466" s="16">
        <v>163000</v>
      </c>
      <c r="E1466" s="16">
        <v>224615.07785127859</v>
      </c>
      <c r="F1466" s="16">
        <v>-61615.077851278591</v>
      </c>
      <c r="G1466" s="16">
        <v>-1.4497220928150669</v>
      </c>
      <c r="H1466" s="16">
        <v>1333.925484865613</v>
      </c>
      <c r="I1466" s="16">
        <v>221998.45828554718</v>
      </c>
      <c r="J1466" s="16">
        <v>227231.69741701</v>
      </c>
      <c r="K1466" s="16">
        <v>42522.230763837746</v>
      </c>
      <c r="L1466" s="16">
        <v>141203.74621575384</v>
      </c>
      <c r="M1466" s="16">
        <v>308026.40948680334</v>
      </c>
    </row>
    <row r="1467" spans="2:13" x14ac:dyDescent="0.35">
      <c r="B1467" s="10" t="s">
        <v>1265</v>
      </c>
      <c r="C1467" s="23">
        <v>1</v>
      </c>
      <c r="D1467" s="16">
        <v>93500</v>
      </c>
      <c r="E1467" s="16">
        <v>52551.187628766958</v>
      </c>
      <c r="F1467" s="16">
        <v>40948.812371233042</v>
      </c>
      <c r="G1467" s="16">
        <v>0.96347192991307051</v>
      </c>
      <c r="H1467" s="16">
        <v>2792.5894767955024</v>
      </c>
      <c r="I1467" s="16">
        <v>47073.262252166998</v>
      </c>
      <c r="J1467" s="16">
        <v>58029.113005366919</v>
      </c>
      <c r="K1467" s="16">
        <v>42592.949039950312</v>
      </c>
      <c r="L1467" s="16">
        <v>-30998.864517783644</v>
      </c>
      <c r="M1467" s="16">
        <v>136101.23977531755</v>
      </c>
    </row>
    <row r="1468" spans="2:13" x14ac:dyDescent="0.35">
      <c r="B1468" s="10" t="s">
        <v>1266</v>
      </c>
      <c r="C1468" s="23">
        <v>1</v>
      </c>
      <c r="D1468" s="16">
        <v>239900</v>
      </c>
      <c r="E1468" s="16">
        <v>259307.57874682202</v>
      </c>
      <c r="F1468" s="16">
        <v>-19407.578746822022</v>
      </c>
      <c r="G1468" s="16">
        <v>-0.45663491240289306</v>
      </c>
      <c r="H1468" s="16">
        <v>1927.834851147742</v>
      </c>
      <c r="I1468" s="16">
        <v>255525.95042631633</v>
      </c>
      <c r="J1468" s="16">
        <v>263089.20706732769</v>
      </c>
      <c r="K1468" s="16">
        <v>42545.003221849627</v>
      </c>
      <c r="L1468" s="16">
        <v>175851.57680559446</v>
      </c>
      <c r="M1468" s="16">
        <v>342763.58068804955</v>
      </c>
    </row>
    <row r="1469" spans="2:13" x14ac:dyDescent="0.35">
      <c r="B1469" s="10" t="s">
        <v>470</v>
      </c>
      <c r="C1469" s="23">
        <v>1</v>
      </c>
      <c r="D1469" s="16">
        <v>179000</v>
      </c>
      <c r="E1469" s="16">
        <v>127187.23865507489</v>
      </c>
      <c r="F1469" s="16">
        <v>51812.761344925108</v>
      </c>
      <c r="G1469" s="16">
        <v>1.2190864222032907</v>
      </c>
      <c r="H1469" s="16">
        <v>1432.220052318537</v>
      </c>
      <c r="I1469" s="16">
        <v>124377.80510436415</v>
      </c>
      <c r="J1469" s="16">
        <v>129996.67220578564</v>
      </c>
      <c r="K1469" s="16">
        <v>42525.427760484185</v>
      </c>
      <c r="L1469" s="16">
        <v>43769.635811696644</v>
      </c>
      <c r="M1469" s="16">
        <v>210604.84149845314</v>
      </c>
    </row>
    <row r="1470" spans="2:13" x14ac:dyDescent="0.35">
      <c r="B1470" s="10" t="s">
        <v>1267</v>
      </c>
      <c r="C1470" s="23">
        <v>1</v>
      </c>
      <c r="D1470" s="16">
        <v>190000</v>
      </c>
      <c r="E1470" s="16">
        <v>222380.58881501431</v>
      </c>
      <c r="F1470" s="16">
        <v>-32380.588815014315</v>
      </c>
      <c r="G1470" s="16">
        <v>-0.76187285029150664</v>
      </c>
      <c r="H1470" s="16">
        <v>1327.7737878856938</v>
      </c>
      <c r="I1470" s="16">
        <v>219776.03637811638</v>
      </c>
      <c r="J1470" s="16">
        <v>224985.14125191225</v>
      </c>
      <c r="K1470" s="16">
        <v>42522.038229201709</v>
      </c>
      <c r="L1470" s="16">
        <v>138969.63485418085</v>
      </c>
      <c r="M1470" s="16">
        <v>305791.54277584777</v>
      </c>
    </row>
    <row r="1471" spans="2:13" x14ac:dyDescent="0.35">
      <c r="B1471" s="10" t="s">
        <v>1268</v>
      </c>
      <c r="C1471" s="23">
        <v>1</v>
      </c>
      <c r="D1471" s="16">
        <v>132000</v>
      </c>
      <c r="E1471" s="16">
        <v>140147.2750654078</v>
      </c>
      <c r="F1471" s="16">
        <v>-8147.2750654077972</v>
      </c>
      <c r="G1471" s="16">
        <v>-0.19169471289271289</v>
      </c>
      <c r="H1471" s="16">
        <v>1485.2684430995469</v>
      </c>
      <c r="I1471" s="16">
        <v>137233.78213595136</v>
      </c>
      <c r="J1471" s="16">
        <v>143060.76799486423</v>
      </c>
      <c r="K1471" s="16">
        <v>42527.247433639088</v>
      </c>
      <c r="L1471" s="16">
        <v>56726.102762989758</v>
      </c>
      <c r="M1471" s="16">
        <v>223568.44736782584</v>
      </c>
    </row>
    <row r="1472" spans="2:13" x14ac:dyDescent="0.35">
      <c r="B1472" s="10" t="s">
        <v>1269</v>
      </c>
      <c r="C1472" s="23">
        <v>1</v>
      </c>
      <c r="D1472" s="16">
        <v>142000</v>
      </c>
      <c r="E1472" s="16">
        <v>143947.96503459735</v>
      </c>
      <c r="F1472" s="16">
        <v>-1947.9650345973496</v>
      </c>
      <c r="G1472" s="16">
        <v>-4.5833066274839449E-2</v>
      </c>
      <c r="H1472" s="16">
        <v>1891.7607995626595</v>
      </c>
      <c r="I1472" s="16">
        <v>140237.09933933849</v>
      </c>
      <c r="J1472" s="16">
        <v>147658.83072985621</v>
      </c>
      <c r="K1472" s="16">
        <v>42543.383867020464</v>
      </c>
      <c r="L1472" s="16">
        <v>60495.139609283098</v>
      </c>
      <c r="M1472" s="16">
        <v>227400.7904599116</v>
      </c>
    </row>
    <row r="1473" spans="2:13" x14ac:dyDescent="0.35">
      <c r="B1473" s="10" t="s">
        <v>1270</v>
      </c>
      <c r="C1473" s="23">
        <v>1</v>
      </c>
      <c r="D1473" s="16">
        <v>179000</v>
      </c>
      <c r="E1473" s="16">
        <v>201208.80519641013</v>
      </c>
      <c r="F1473" s="16">
        <v>-22208.805196410132</v>
      </c>
      <c r="G1473" s="16">
        <v>-0.5225441023701265</v>
      </c>
      <c r="H1473" s="16">
        <v>1645.0073634766027</v>
      </c>
      <c r="I1473" s="16">
        <v>197981.96943843018</v>
      </c>
      <c r="J1473" s="16">
        <v>204435.64095439008</v>
      </c>
      <c r="K1473" s="16">
        <v>42533.125927443747</v>
      </c>
      <c r="L1473" s="16">
        <v>117776.10167873245</v>
      </c>
      <c r="M1473" s="16">
        <v>284641.50871408783</v>
      </c>
    </row>
    <row r="1474" spans="2:13" x14ac:dyDescent="0.35">
      <c r="B1474" s="10" t="s">
        <v>1271</v>
      </c>
      <c r="C1474" s="23">
        <v>1</v>
      </c>
      <c r="D1474" s="16">
        <v>175000</v>
      </c>
      <c r="E1474" s="16">
        <v>141934.86629441922</v>
      </c>
      <c r="F1474" s="16">
        <v>33065.133705580782</v>
      </c>
      <c r="G1474" s="16">
        <v>0.77797929510966057</v>
      </c>
      <c r="H1474" s="16">
        <v>1511.8839010484407</v>
      </c>
      <c r="I1474" s="16">
        <v>138969.16465554826</v>
      </c>
      <c r="J1474" s="16">
        <v>144900.56793329018</v>
      </c>
      <c r="K1474" s="16">
        <v>42528.185299447527</v>
      </c>
      <c r="L1474" s="16">
        <v>58511.854280523869</v>
      </c>
      <c r="M1474" s="16">
        <v>225357.87830831457</v>
      </c>
    </row>
    <row r="1475" spans="2:13" x14ac:dyDescent="0.35">
      <c r="B1475" s="10" t="s">
        <v>1272</v>
      </c>
      <c r="C1475" s="23">
        <v>1</v>
      </c>
      <c r="D1475" s="16">
        <v>180000</v>
      </c>
      <c r="E1475" s="16">
        <v>233387.50592615624</v>
      </c>
      <c r="F1475" s="16">
        <v>-53387.505926156242</v>
      </c>
      <c r="G1475" s="16">
        <v>-1.2561380999673268</v>
      </c>
      <c r="H1475" s="16">
        <v>2474.146812538921</v>
      </c>
      <c r="I1475" s="16">
        <v>228534.23561111046</v>
      </c>
      <c r="J1475" s="16">
        <v>238240.77624120202</v>
      </c>
      <c r="K1475" s="16">
        <v>42573.256328167947</v>
      </c>
      <c r="L1475" s="16">
        <v>149876.08287511108</v>
      </c>
      <c r="M1475" s="16">
        <v>316898.9289772014</v>
      </c>
    </row>
    <row r="1476" spans="2:13" x14ac:dyDescent="0.35">
      <c r="B1476" s="10" t="s">
        <v>471</v>
      </c>
      <c r="C1476" s="23">
        <v>1</v>
      </c>
      <c r="D1476" s="16">
        <v>299800</v>
      </c>
      <c r="E1476" s="16">
        <v>310365.65322546114</v>
      </c>
      <c r="F1476" s="16">
        <v>-10565.653225461137</v>
      </c>
      <c r="G1476" s="16">
        <v>-0.24859598397238625</v>
      </c>
      <c r="H1476" s="16">
        <v>2773.009315586587</v>
      </c>
      <c r="I1476" s="16">
        <v>304926.13616589288</v>
      </c>
      <c r="J1476" s="16">
        <v>315805.1702850294</v>
      </c>
      <c r="K1476" s="16">
        <v>42591.66975593027</v>
      </c>
      <c r="L1476" s="16">
        <v>226818.11051413382</v>
      </c>
      <c r="M1476" s="16">
        <v>393913.19593678846</v>
      </c>
    </row>
    <row r="1477" spans="2:13" x14ac:dyDescent="0.35">
      <c r="B1477" s="10" t="s">
        <v>472</v>
      </c>
      <c r="C1477" s="23">
        <v>1</v>
      </c>
      <c r="D1477" s="16">
        <v>236000</v>
      </c>
      <c r="E1477" s="16">
        <v>251875.84409370297</v>
      </c>
      <c r="F1477" s="16">
        <v>-15875.844093702966</v>
      </c>
      <c r="G1477" s="16">
        <v>-0.37353782105545424</v>
      </c>
      <c r="H1477" s="16">
        <v>1939.3372833418025</v>
      </c>
      <c r="I1477" s="16">
        <v>248071.65267692695</v>
      </c>
      <c r="J1477" s="16">
        <v>255680.03551047898</v>
      </c>
      <c r="K1477" s="16">
        <v>42545.525981382052</v>
      </c>
      <c r="L1477" s="16">
        <v>168418.81671077252</v>
      </c>
      <c r="M1477" s="16">
        <v>335332.87147663342</v>
      </c>
    </row>
    <row r="1478" spans="2:13" x14ac:dyDescent="0.35">
      <c r="B1478" s="10" t="s">
        <v>1273</v>
      </c>
      <c r="C1478" s="23">
        <v>1</v>
      </c>
      <c r="D1478" s="16">
        <v>265979</v>
      </c>
      <c r="E1478" s="16">
        <v>273326.93884184019</v>
      </c>
      <c r="F1478" s="16">
        <v>-7347.9388418401941</v>
      </c>
      <c r="G1478" s="16">
        <v>-0.17288737833589596</v>
      </c>
      <c r="H1478" s="16">
        <v>2763.3427482213674</v>
      </c>
      <c r="I1478" s="16">
        <v>267906.38365802012</v>
      </c>
      <c r="J1478" s="16">
        <v>278747.49402566027</v>
      </c>
      <c r="K1478" s="16">
        <v>42591.041488534218</v>
      </c>
      <c r="L1478" s="16">
        <v>189780.62853575568</v>
      </c>
      <c r="M1478" s="16">
        <v>356873.24914792471</v>
      </c>
    </row>
    <row r="1479" spans="2:13" x14ac:dyDescent="0.35">
      <c r="B1479" s="10" t="s">
        <v>1274</v>
      </c>
      <c r="C1479" s="23">
        <v>1</v>
      </c>
      <c r="D1479" s="16">
        <v>260400</v>
      </c>
      <c r="E1479" s="16">
        <v>221933.69100776146</v>
      </c>
      <c r="F1479" s="16">
        <v>38466.308992238541</v>
      </c>
      <c r="G1479" s="16">
        <v>0.90506187640793323</v>
      </c>
      <c r="H1479" s="16">
        <v>1327.5405986818196</v>
      </c>
      <c r="I1479" s="16">
        <v>219329.595993291</v>
      </c>
      <c r="J1479" s="16">
        <v>224537.78602223191</v>
      </c>
      <c r="K1479" s="16">
        <v>42522.03094838067</v>
      </c>
      <c r="L1479" s="16">
        <v>138522.75132893925</v>
      </c>
      <c r="M1479" s="16">
        <v>305344.6306865837</v>
      </c>
    </row>
    <row r="1480" spans="2:13" x14ac:dyDescent="0.35">
      <c r="B1480" s="10" t="s">
        <v>1275</v>
      </c>
      <c r="C1480" s="23">
        <v>1</v>
      </c>
      <c r="D1480" s="16">
        <v>98000</v>
      </c>
      <c r="E1480" s="16">
        <v>112716.86353772331</v>
      </c>
      <c r="F1480" s="16">
        <v>-14716.863537723315</v>
      </c>
      <c r="G1480" s="16">
        <v>-0.34626852633505611</v>
      </c>
      <c r="H1480" s="16">
        <v>2393.138871549992</v>
      </c>
      <c r="I1480" s="16">
        <v>108022.49787348162</v>
      </c>
      <c r="J1480" s="16">
        <v>117411.229201965</v>
      </c>
      <c r="K1480" s="16">
        <v>42568.625366488159</v>
      </c>
      <c r="L1480" s="16">
        <v>29214.524551025825</v>
      </c>
      <c r="M1480" s="16">
        <v>196219.20252442081</v>
      </c>
    </row>
    <row r="1481" spans="2:13" x14ac:dyDescent="0.35">
      <c r="B1481" s="10" t="s">
        <v>473</v>
      </c>
      <c r="C1481" s="23">
        <v>1</v>
      </c>
      <c r="D1481" s="16">
        <v>96500</v>
      </c>
      <c r="E1481" s="16">
        <v>90986.457660053071</v>
      </c>
      <c r="F1481" s="16">
        <v>5513.5423399469291</v>
      </c>
      <c r="G1481" s="16">
        <v>0.12972643091006783</v>
      </c>
      <c r="H1481" s="16">
        <v>2038.5735584439021</v>
      </c>
      <c r="I1481" s="16">
        <v>86987.605010690575</v>
      </c>
      <c r="J1481" s="16">
        <v>94985.310309415567</v>
      </c>
      <c r="K1481" s="16">
        <v>42550.164912572101</v>
      </c>
      <c r="L1481" s="16">
        <v>7520.3305798354268</v>
      </c>
      <c r="M1481" s="16">
        <v>174452.58474027071</v>
      </c>
    </row>
    <row r="1482" spans="2:13" x14ac:dyDescent="0.35">
      <c r="B1482" s="10" t="s">
        <v>474</v>
      </c>
      <c r="C1482" s="23">
        <v>1</v>
      </c>
      <c r="D1482" s="16">
        <v>162000</v>
      </c>
      <c r="E1482" s="16">
        <v>199588.80064511852</v>
      </c>
      <c r="F1482" s="16">
        <v>-37588.800645118521</v>
      </c>
      <c r="G1482" s="16">
        <v>-0.88441525415550137</v>
      </c>
      <c r="H1482" s="16">
        <v>1691.1640105335</v>
      </c>
      <c r="I1482" s="16">
        <v>196271.4243081123</v>
      </c>
      <c r="J1482" s="16">
        <v>202906.17698212474</v>
      </c>
      <c r="K1482" s="16">
        <v>42534.936083699708</v>
      </c>
      <c r="L1482" s="16">
        <v>116152.5463366882</v>
      </c>
      <c r="M1482" s="16">
        <v>283025.05495354882</v>
      </c>
    </row>
    <row r="1483" spans="2:13" x14ac:dyDescent="0.35">
      <c r="B1483" s="10" t="s">
        <v>1276</v>
      </c>
      <c r="C1483" s="23">
        <v>1</v>
      </c>
      <c r="D1483" s="16">
        <v>217000</v>
      </c>
      <c r="E1483" s="16">
        <v>176459.78051224281</v>
      </c>
      <c r="F1483" s="16">
        <v>40540.219487757189</v>
      </c>
      <c r="G1483" s="16">
        <v>0.95385827444432769</v>
      </c>
      <c r="H1483" s="16">
        <v>1115.1788282327532</v>
      </c>
      <c r="I1483" s="16">
        <v>174272.25296715117</v>
      </c>
      <c r="J1483" s="16">
        <v>178647.30805733445</v>
      </c>
      <c r="K1483" s="16">
        <v>42515.930846599535</v>
      </c>
      <c r="L1483" s="16">
        <v>93060.806753447308</v>
      </c>
      <c r="M1483" s="16">
        <v>259858.75427103831</v>
      </c>
    </row>
    <row r="1484" spans="2:13" x14ac:dyDescent="0.35">
      <c r="B1484" s="10" t="s">
        <v>1277</v>
      </c>
      <c r="C1484" s="23">
        <v>1</v>
      </c>
      <c r="D1484" s="16">
        <v>275500</v>
      </c>
      <c r="E1484" s="16">
        <v>275898.65984108439</v>
      </c>
      <c r="F1484" s="16">
        <v>-398.65984108438715</v>
      </c>
      <c r="G1484" s="16">
        <v>-9.3799439892485129E-3</v>
      </c>
      <c r="H1484" s="16">
        <v>1933.9811340004214</v>
      </c>
      <c r="I1484" s="16">
        <v>272104.97501206206</v>
      </c>
      <c r="J1484" s="16">
        <v>279692.34467010672</v>
      </c>
      <c r="K1484" s="16">
        <v>42545.282170418905</v>
      </c>
      <c r="L1484" s="16">
        <v>192442.11071615544</v>
      </c>
      <c r="M1484" s="16">
        <v>359355.20896601334</v>
      </c>
    </row>
    <row r="1485" spans="2:13" x14ac:dyDescent="0.35">
      <c r="B1485" s="10" t="s">
        <v>1278</v>
      </c>
      <c r="C1485" s="23">
        <v>1</v>
      </c>
      <c r="D1485" s="16">
        <v>156000</v>
      </c>
      <c r="E1485" s="16">
        <v>150316.25878795059</v>
      </c>
      <c r="F1485" s="16">
        <v>5683.7412120494118</v>
      </c>
      <c r="G1485" s="16">
        <v>0.13373098748394313</v>
      </c>
      <c r="H1485" s="16">
        <v>1659.0354147015587</v>
      </c>
      <c r="I1485" s="16">
        <v>147061.90569581609</v>
      </c>
      <c r="J1485" s="16">
        <v>153570.61188008508</v>
      </c>
      <c r="K1485" s="16">
        <v>42533.670784933776</v>
      </c>
      <c r="L1485" s="16">
        <v>66882.486481359942</v>
      </c>
      <c r="M1485" s="16">
        <v>233750.03109454125</v>
      </c>
    </row>
    <row r="1486" spans="2:13" x14ac:dyDescent="0.35">
      <c r="B1486" s="10" t="s">
        <v>1279</v>
      </c>
      <c r="C1486" s="23">
        <v>1</v>
      </c>
      <c r="D1486" s="16">
        <v>172500</v>
      </c>
      <c r="E1486" s="16">
        <v>175174.94931639085</v>
      </c>
      <c r="F1486" s="16">
        <v>-2674.9493163908483</v>
      </c>
      <c r="G1486" s="16">
        <v>-6.2938054391371692E-2</v>
      </c>
      <c r="H1486" s="16">
        <v>1116.6877384007237</v>
      </c>
      <c r="I1486" s="16">
        <v>172984.46190291582</v>
      </c>
      <c r="J1486" s="16">
        <v>177365.43672986588</v>
      </c>
      <c r="K1486" s="16">
        <v>42515.970451572546</v>
      </c>
      <c r="L1486" s="16">
        <v>91775.897868737564</v>
      </c>
      <c r="M1486" s="16">
        <v>258574.00076404412</v>
      </c>
    </row>
    <row r="1487" spans="2:13" x14ac:dyDescent="0.35">
      <c r="B1487" s="10" t="s">
        <v>1280</v>
      </c>
      <c r="C1487" s="23">
        <v>1</v>
      </c>
      <c r="D1487" s="16">
        <v>212000</v>
      </c>
      <c r="E1487" s="16">
        <v>257464.12529190397</v>
      </c>
      <c r="F1487" s="16">
        <v>-45464.125291903969</v>
      </c>
      <c r="G1487" s="16">
        <v>-1.0697113298351162</v>
      </c>
      <c r="H1487" s="16">
        <v>1946.5921856271427</v>
      </c>
      <c r="I1487" s="16">
        <v>253645.70270593397</v>
      </c>
      <c r="J1487" s="16">
        <v>261282.54787787396</v>
      </c>
      <c r="K1487" s="16">
        <v>42545.857296228503</v>
      </c>
      <c r="L1487" s="16">
        <v>174006.448003923</v>
      </c>
      <c r="M1487" s="16">
        <v>340921.80257988494</v>
      </c>
    </row>
    <row r="1488" spans="2:13" x14ac:dyDescent="0.35">
      <c r="B1488" s="10" t="s">
        <v>475</v>
      </c>
      <c r="C1488" s="23">
        <v>1</v>
      </c>
      <c r="D1488" s="16">
        <v>158900</v>
      </c>
      <c r="E1488" s="16">
        <v>170426.66011432922</v>
      </c>
      <c r="F1488" s="16">
        <v>-11526.660114329221</v>
      </c>
      <c r="G1488" s="16">
        <v>-0.27120721756527899</v>
      </c>
      <c r="H1488" s="16">
        <v>1150.1838143780385</v>
      </c>
      <c r="I1488" s="16">
        <v>168170.46701581267</v>
      </c>
      <c r="J1488" s="16">
        <v>172682.85321284577</v>
      </c>
      <c r="K1488" s="16">
        <v>42516.863416070009</v>
      </c>
      <c r="L1488" s="16">
        <v>87025.857033318534</v>
      </c>
      <c r="M1488" s="16">
        <v>253827.46319533989</v>
      </c>
    </row>
    <row r="1489" spans="2:13" x14ac:dyDescent="0.35">
      <c r="B1489" s="10" t="s">
        <v>1281</v>
      </c>
      <c r="C1489" s="23">
        <v>1</v>
      </c>
      <c r="D1489" s="16">
        <v>179400</v>
      </c>
      <c r="E1489" s="16">
        <v>209699.86353421444</v>
      </c>
      <c r="F1489" s="16">
        <v>-30299.863534214441</v>
      </c>
      <c r="G1489" s="16">
        <v>-0.71291610928185756</v>
      </c>
      <c r="H1489" s="16">
        <v>1445.4101593886649</v>
      </c>
      <c r="I1489" s="16">
        <v>206864.55635515988</v>
      </c>
      <c r="J1489" s="16">
        <v>212535.17071326901</v>
      </c>
      <c r="K1489" s="16">
        <v>42525.874035259512</v>
      </c>
      <c r="L1489" s="16">
        <v>126281.38528113597</v>
      </c>
      <c r="M1489" s="16">
        <v>293118.34178729291</v>
      </c>
    </row>
    <row r="1490" spans="2:13" x14ac:dyDescent="0.35">
      <c r="B1490" s="10" t="s">
        <v>1282</v>
      </c>
      <c r="C1490" s="23">
        <v>1</v>
      </c>
      <c r="D1490" s="16">
        <v>290000</v>
      </c>
      <c r="E1490" s="16">
        <v>300087.00365864538</v>
      </c>
      <c r="F1490" s="16">
        <v>-10087.003658645379</v>
      </c>
      <c r="G1490" s="16">
        <v>-0.23733398648852252</v>
      </c>
      <c r="H1490" s="16">
        <v>2441.4852034251612</v>
      </c>
      <c r="I1490" s="16">
        <v>295297.80214386241</v>
      </c>
      <c r="J1490" s="16">
        <v>304876.20517342835</v>
      </c>
      <c r="K1490" s="16">
        <v>42571.370684210291</v>
      </c>
      <c r="L1490" s="16">
        <v>216579.27947453817</v>
      </c>
      <c r="M1490" s="16">
        <v>383594.72784275259</v>
      </c>
    </row>
    <row r="1491" spans="2:13" x14ac:dyDescent="0.35">
      <c r="B1491" s="10" t="s">
        <v>1283</v>
      </c>
      <c r="C1491" s="23">
        <v>1</v>
      </c>
      <c r="D1491" s="16">
        <v>127500</v>
      </c>
      <c r="E1491" s="16">
        <v>141266.57819108019</v>
      </c>
      <c r="F1491" s="16">
        <v>-13766.578191080189</v>
      </c>
      <c r="G1491" s="16">
        <v>-0.32390955659014692</v>
      </c>
      <c r="H1491" s="16">
        <v>1995.1130563487766</v>
      </c>
      <c r="I1491" s="16">
        <v>137352.97738030151</v>
      </c>
      <c r="J1491" s="16">
        <v>145180.17900185887</v>
      </c>
      <c r="K1491" s="16">
        <v>42548.10487015266</v>
      </c>
      <c r="L1491" s="16">
        <v>57804.492076690178</v>
      </c>
      <c r="M1491" s="16">
        <v>224728.66430547019</v>
      </c>
    </row>
    <row r="1492" spans="2:13" x14ac:dyDescent="0.35">
      <c r="B1492" s="10" t="s">
        <v>1284</v>
      </c>
      <c r="C1492" s="23">
        <v>1</v>
      </c>
      <c r="D1492" s="16">
        <v>100000</v>
      </c>
      <c r="E1492" s="16">
        <v>132829.32347164222</v>
      </c>
      <c r="F1492" s="16">
        <v>-32829.323471642216</v>
      </c>
      <c r="G1492" s="16">
        <v>-0.77243098911420638</v>
      </c>
      <c r="H1492" s="16">
        <v>1423.7735160912925</v>
      </c>
      <c r="I1492" s="16">
        <v>130036.45859152486</v>
      </c>
      <c r="J1492" s="16">
        <v>135622.18835175957</v>
      </c>
      <c r="K1492" s="16">
        <v>42525.144126258034</v>
      </c>
      <c r="L1492" s="16">
        <v>49412.277003319454</v>
      </c>
      <c r="M1492" s="16">
        <v>216246.36993996496</v>
      </c>
    </row>
    <row r="1493" spans="2:13" x14ac:dyDescent="0.35">
      <c r="B1493" s="10" t="s">
        <v>1285</v>
      </c>
      <c r="C1493" s="23">
        <v>1</v>
      </c>
      <c r="D1493" s="16">
        <v>215200</v>
      </c>
      <c r="E1493" s="16">
        <v>212269.52592591837</v>
      </c>
      <c r="F1493" s="16">
        <v>2930.4740740816342</v>
      </c>
      <c r="G1493" s="16">
        <v>6.8950217313241011E-2</v>
      </c>
      <c r="H1493" s="16">
        <v>1401.9711978481143</v>
      </c>
      <c r="I1493" s="16">
        <v>209519.42833163569</v>
      </c>
      <c r="J1493" s="16">
        <v>215019.62352020104</v>
      </c>
      <c r="K1493" s="16">
        <v>42524.419751167574</v>
      </c>
      <c r="L1493" s="16">
        <v>128853.90038706739</v>
      </c>
      <c r="M1493" s="16">
        <v>295685.15146476933</v>
      </c>
    </row>
    <row r="1494" spans="2:13" x14ac:dyDescent="0.35">
      <c r="B1494" s="10" t="s">
        <v>1286</v>
      </c>
      <c r="C1494" s="23">
        <v>1</v>
      </c>
      <c r="D1494" s="16">
        <v>337000</v>
      </c>
      <c r="E1494" s="16">
        <v>290813.87415814854</v>
      </c>
      <c r="F1494" s="16">
        <v>46186.125841851463</v>
      </c>
      <c r="G1494" s="16">
        <v>1.086699057267839</v>
      </c>
      <c r="H1494" s="16">
        <v>2191.582197757737</v>
      </c>
      <c r="I1494" s="16">
        <v>286514.8807558752</v>
      </c>
      <c r="J1494" s="16">
        <v>295112.86756042187</v>
      </c>
      <c r="K1494" s="16">
        <v>42557.769965817337</v>
      </c>
      <c r="L1494" s="16">
        <v>207332.82905488863</v>
      </c>
      <c r="M1494" s="16">
        <v>374294.91926140845</v>
      </c>
    </row>
    <row r="1495" spans="2:13" x14ac:dyDescent="0.35">
      <c r="B1495" s="10" t="s">
        <v>1287</v>
      </c>
      <c r="C1495" s="23">
        <v>1</v>
      </c>
      <c r="D1495" s="16">
        <v>270000</v>
      </c>
      <c r="E1495" s="16">
        <v>242157.87539349357</v>
      </c>
      <c r="F1495" s="16">
        <v>27842.124606506433</v>
      </c>
      <c r="G1495" s="16">
        <v>0.65508873088480224</v>
      </c>
      <c r="H1495" s="16">
        <v>2230.3282476451559</v>
      </c>
      <c r="I1495" s="16">
        <v>237782.87799146125</v>
      </c>
      <c r="J1495" s="16">
        <v>246532.87279552588</v>
      </c>
      <c r="K1495" s="16">
        <v>42559.782847497459</v>
      </c>
      <c r="L1495" s="16">
        <v>158672.88183460588</v>
      </c>
      <c r="M1495" s="16">
        <v>325642.86895238125</v>
      </c>
    </row>
    <row r="1496" spans="2:13" x14ac:dyDescent="0.35">
      <c r="B1496" s="10" t="s">
        <v>1288</v>
      </c>
      <c r="C1496" s="23">
        <v>1</v>
      </c>
      <c r="D1496" s="16">
        <v>264132</v>
      </c>
      <c r="E1496" s="16">
        <v>275677.26954499824</v>
      </c>
      <c r="F1496" s="16">
        <v>-11545.269544998242</v>
      </c>
      <c r="G1496" s="16">
        <v>-0.271645073098639</v>
      </c>
      <c r="H1496" s="16">
        <v>3118.3132442255455</v>
      </c>
      <c r="I1496" s="16">
        <v>269560.40654215822</v>
      </c>
      <c r="J1496" s="16">
        <v>281794.13254783826</v>
      </c>
      <c r="K1496" s="16">
        <v>42615.544457662487</v>
      </c>
      <c r="L1496" s="16">
        <v>192082.89437384668</v>
      </c>
      <c r="M1496" s="16">
        <v>359271.64471614978</v>
      </c>
    </row>
    <row r="1497" spans="2:13" x14ac:dyDescent="0.35">
      <c r="B1497" s="10" t="s">
        <v>1289</v>
      </c>
      <c r="C1497" s="23">
        <v>1</v>
      </c>
      <c r="D1497" s="16">
        <v>196500</v>
      </c>
      <c r="E1497" s="16">
        <v>221598.51765232181</v>
      </c>
      <c r="F1497" s="16">
        <v>-25098.517652321811</v>
      </c>
      <c r="G1497" s="16">
        <v>-0.59053525218786729</v>
      </c>
      <c r="H1497" s="16">
        <v>1327.5844836699323</v>
      </c>
      <c r="I1497" s="16">
        <v>218994.33655334375</v>
      </c>
      <c r="J1497" s="16">
        <v>224202.69875129987</v>
      </c>
      <c r="K1497" s="16">
        <v>42522.032318495512</v>
      </c>
      <c r="L1497" s="16">
        <v>138187.57528589125</v>
      </c>
      <c r="M1497" s="16">
        <v>305009.46001875238</v>
      </c>
    </row>
    <row r="1498" spans="2:13" x14ac:dyDescent="0.35">
      <c r="B1498" s="10" t="s">
        <v>1290</v>
      </c>
      <c r="C1498" s="23">
        <v>1</v>
      </c>
      <c r="D1498" s="16">
        <v>160000</v>
      </c>
      <c r="E1498" s="16">
        <v>190760.5103443343</v>
      </c>
      <c r="F1498" s="16">
        <v>-30760.510344334296</v>
      </c>
      <c r="G1498" s="16">
        <v>-0.72375452547646901</v>
      </c>
      <c r="H1498" s="16">
        <v>1303.8719775198099</v>
      </c>
      <c r="I1498" s="16">
        <v>188202.8435433803</v>
      </c>
      <c r="J1498" s="16">
        <v>193318.1771452883</v>
      </c>
      <c r="K1498" s="16">
        <v>42521.298593383253</v>
      </c>
      <c r="L1498" s="16">
        <v>107351.00724831753</v>
      </c>
      <c r="M1498" s="16">
        <v>274170.01344035106</v>
      </c>
    </row>
    <row r="1499" spans="2:13" x14ac:dyDescent="0.35">
      <c r="B1499" s="10" t="s">
        <v>1291</v>
      </c>
      <c r="C1499" s="23">
        <v>1</v>
      </c>
      <c r="D1499" s="16">
        <v>216837</v>
      </c>
      <c r="E1499" s="16">
        <v>228413.7092129279</v>
      </c>
      <c r="F1499" s="16">
        <v>-11576.709212927904</v>
      </c>
      <c r="G1499" s="16">
        <v>-0.27238480731269643</v>
      </c>
      <c r="H1499" s="16">
        <v>1363.0778949845351</v>
      </c>
      <c r="I1499" s="16">
        <v>225739.90446888568</v>
      </c>
      <c r="J1499" s="16">
        <v>231087.51395697013</v>
      </c>
      <c r="K1499" s="16">
        <v>42523.155260183725</v>
      </c>
      <c r="L1499" s="16">
        <v>145000.56409137652</v>
      </c>
      <c r="M1499" s="16">
        <v>311826.85433447931</v>
      </c>
    </row>
    <row r="1500" spans="2:13" x14ac:dyDescent="0.35">
      <c r="B1500" s="10" t="s">
        <v>1292</v>
      </c>
      <c r="C1500" s="23">
        <v>1</v>
      </c>
      <c r="D1500" s="16">
        <v>538000</v>
      </c>
      <c r="E1500" s="16">
        <v>341871.94863678765</v>
      </c>
      <c r="F1500" s="16">
        <v>196128.05136321235</v>
      </c>
      <c r="G1500" s="16">
        <v>4.6146362059025936</v>
      </c>
      <c r="H1500" s="16">
        <v>3988.2361543101629</v>
      </c>
      <c r="I1500" s="16">
        <v>334048.65050467593</v>
      </c>
      <c r="J1500" s="16">
        <v>349695.24676889938</v>
      </c>
      <c r="K1500" s="16">
        <v>42688.016814516486</v>
      </c>
      <c r="L1500" s="16">
        <v>258135.41216122263</v>
      </c>
      <c r="M1500" s="16">
        <v>425608.48511235265</v>
      </c>
    </row>
    <row r="1501" spans="2:13" x14ac:dyDescent="0.35">
      <c r="B1501" s="10" t="s">
        <v>476</v>
      </c>
      <c r="C1501" s="23">
        <v>1</v>
      </c>
      <c r="D1501" s="16">
        <v>134900</v>
      </c>
      <c r="E1501" s="16">
        <v>108082.35739501518</v>
      </c>
      <c r="F1501" s="16">
        <v>26817.642604984823</v>
      </c>
      <c r="G1501" s="16">
        <v>0.63098401101603629</v>
      </c>
      <c r="H1501" s="16">
        <v>1783.451360177547</v>
      </c>
      <c r="I1501" s="16">
        <v>104583.95079245971</v>
      </c>
      <c r="J1501" s="16">
        <v>111580.76399757064</v>
      </c>
      <c r="K1501" s="16">
        <v>42538.705324539609</v>
      </c>
      <c r="L1501" s="16">
        <v>24638.709368238866</v>
      </c>
      <c r="M1501" s="16">
        <v>191526.00542179149</v>
      </c>
    </row>
    <row r="1502" spans="2:13" x14ac:dyDescent="0.35">
      <c r="B1502" s="10" t="s">
        <v>1293</v>
      </c>
      <c r="C1502" s="23">
        <v>1</v>
      </c>
      <c r="D1502" s="16">
        <v>102000</v>
      </c>
      <c r="E1502" s="16">
        <v>95455.435732581653</v>
      </c>
      <c r="F1502" s="16">
        <v>6544.5642674183473</v>
      </c>
      <c r="G1502" s="16">
        <v>0.15398502667196659</v>
      </c>
      <c r="H1502" s="16">
        <v>2075.567568151876</v>
      </c>
      <c r="I1502" s="16">
        <v>91384.01587409465</v>
      </c>
      <c r="J1502" s="16">
        <v>99526.855591068655</v>
      </c>
      <c r="K1502" s="16">
        <v>42551.953335468148</v>
      </c>
      <c r="L1502" s="16">
        <v>11985.800493628994</v>
      </c>
      <c r="M1502" s="16">
        <v>178925.0709715343</v>
      </c>
    </row>
    <row r="1503" spans="2:13" x14ac:dyDescent="0.35">
      <c r="B1503" s="10" t="s">
        <v>1294</v>
      </c>
      <c r="C1503" s="23">
        <v>1</v>
      </c>
      <c r="D1503" s="16">
        <v>107000</v>
      </c>
      <c r="E1503" s="16">
        <v>155399.72134545186</v>
      </c>
      <c r="F1503" s="16">
        <v>-48399.721345451864</v>
      </c>
      <c r="G1503" s="16">
        <v>-1.1387820606176271</v>
      </c>
      <c r="H1503" s="16">
        <v>1490.5606501154784</v>
      </c>
      <c r="I1503" s="16">
        <v>152475.84725709195</v>
      </c>
      <c r="J1503" s="16">
        <v>158323.59543381177</v>
      </c>
      <c r="K1503" s="16">
        <v>42527.432593392798</v>
      </c>
      <c r="L1503" s="16">
        <v>71978.185834863776</v>
      </c>
      <c r="M1503" s="16">
        <v>238821.25685603995</v>
      </c>
    </row>
    <row r="1504" spans="2:13" x14ac:dyDescent="0.35">
      <c r="B1504" s="10" t="s">
        <v>1295</v>
      </c>
      <c r="C1504" s="23">
        <v>1</v>
      </c>
      <c r="D1504" s="16">
        <v>114500</v>
      </c>
      <c r="E1504" s="16">
        <v>111098.91759397197</v>
      </c>
      <c r="F1504" s="16">
        <v>3401.0824060280283</v>
      </c>
      <c r="G1504" s="16">
        <v>8.0023015071158263E-2</v>
      </c>
      <c r="H1504" s="16">
        <v>1701.4151466660821</v>
      </c>
      <c r="I1504" s="16">
        <v>107761.43269492099</v>
      </c>
      <c r="J1504" s="16">
        <v>114436.40249302295</v>
      </c>
      <c r="K1504" s="16">
        <v>42535.344896159011</v>
      </c>
      <c r="L1504" s="16">
        <v>27661.861361677191</v>
      </c>
      <c r="M1504" s="16">
        <v>194535.97382626677</v>
      </c>
    </row>
    <row r="1505" spans="2:13" x14ac:dyDescent="0.35">
      <c r="B1505" s="10" t="s">
        <v>1296</v>
      </c>
      <c r="C1505" s="23">
        <v>1</v>
      </c>
      <c r="D1505" s="16">
        <v>395000</v>
      </c>
      <c r="E1505" s="16">
        <v>268915.88160275848</v>
      </c>
      <c r="F1505" s="16">
        <v>126084.11839724152</v>
      </c>
      <c r="G1505" s="16">
        <v>2.9665941903828754</v>
      </c>
      <c r="H1505" s="16">
        <v>1892.5134373120575</v>
      </c>
      <c r="I1505" s="16">
        <v>265203.53953817964</v>
      </c>
      <c r="J1505" s="16">
        <v>272628.22366733733</v>
      </c>
      <c r="K1505" s="16">
        <v>42543.417340927161</v>
      </c>
      <c r="L1505" s="16">
        <v>185462.99051524632</v>
      </c>
      <c r="M1505" s="16">
        <v>352368.77269027068</v>
      </c>
    </row>
    <row r="1506" spans="2:13" x14ac:dyDescent="0.35">
      <c r="B1506" s="10" t="s">
        <v>1297</v>
      </c>
      <c r="C1506" s="23">
        <v>1</v>
      </c>
      <c r="D1506" s="16">
        <v>162000</v>
      </c>
      <c r="E1506" s="16">
        <v>160259.7349993267</v>
      </c>
      <c r="F1506" s="16">
        <v>1740.265000673302</v>
      </c>
      <c r="G1506" s="16">
        <v>4.0946156473558037E-2</v>
      </c>
      <c r="H1506" s="16">
        <v>1349.6530526982338</v>
      </c>
      <c r="I1506" s="16">
        <v>157612.26433870348</v>
      </c>
      <c r="J1506" s="16">
        <v>162907.20565994992</v>
      </c>
      <c r="K1506" s="16">
        <v>42522.7270444471</v>
      </c>
      <c r="L1506" s="16">
        <v>76847.429862982535</v>
      </c>
      <c r="M1506" s="16">
        <v>243672.04013567086</v>
      </c>
    </row>
    <row r="1507" spans="2:13" x14ac:dyDescent="0.35">
      <c r="B1507" s="10" t="s">
        <v>1298</v>
      </c>
      <c r="C1507" s="23">
        <v>1</v>
      </c>
      <c r="D1507" s="16">
        <v>221500</v>
      </c>
      <c r="E1507" s="16">
        <v>216012.29506166108</v>
      </c>
      <c r="F1507" s="16">
        <v>5487.704938338924</v>
      </c>
      <c r="G1507" s="16">
        <v>0.12911851068602023</v>
      </c>
      <c r="H1507" s="16">
        <v>1355.6283659426733</v>
      </c>
      <c r="I1507" s="16">
        <v>213353.10326539411</v>
      </c>
      <c r="J1507" s="16">
        <v>218671.48685792804</v>
      </c>
      <c r="K1507" s="16">
        <v>42522.917117719517</v>
      </c>
      <c r="L1507" s="16">
        <v>132599.61707882048</v>
      </c>
      <c r="M1507" s="16">
        <v>299424.97304450168</v>
      </c>
    </row>
    <row r="1508" spans="2:13" x14ac:dyDescent="0.35">
      <c r="B1508" s="10" t="s">
        <v>1299</v>
      </c>
      <c r="C1508" s="23">
        <v>1</v>
      </c>
      <c r="D1508" s="16">
        <v>142500</v>
      </c>
      <c r="E1508" s="16">
        <v>110093.39752765305</v>
      </c>
      <c r="F1508" s="16">
        <v>32406.602472346945</v>
      </c>
      <c r="G1508" s="16">
        <v>0.76248491758193615</v>
      </c>
      <c r="H1508" s="16">
        <v>1727.8967723230753</v>
      </c>
      <c r="I1508" s="16">
        <v>106703.96644374194</v>
      </c>
      <c r="J1508" s="16">
        <v>113482.82861156417</v>
      </c>
      <c r="K1508" s="16">
        <v>42536.412392087084</v>
      </c>
      <c r="L1508" s="16">
        <v>26654.247302280375</v>
      </c>
      <c r="M1508" s="16">
        <v>193532.54775302572</v>
      </c>
    </row>
    <row r="1509" spans="2:13" x14ac:dyDescent="0.35">
      <c r="B1509" s="10" t="s">
        <v>1300</v>
      </c>
      <c r="C1509" s="23">
        <v>1</v>
      </c>
      <c r="D1509" s="16">
        <v>144000</v>
      </c>
      <c r="E1509" s="16">
        <v>172994.26389849291</v>
      </c>
      <c r="F1509" s="16">
        <v>-28994.263898492907</v>
      </c>
      <c r="G1509" s="16">
        <v>-0.68219705962252919</v>
      </c>
      <c r="H1509" s="16">
        <v>2435.7176874765314</v>
      </c>
      <c r="I1509" s="16">
        <v>168216.37590552811</v>
      </c>
      <c r="J1509" s="16">
        <v>177772.1518914577</v>
      </c>
      <c r="K1509" s="16">
        <v>42571.040304260612</v>
      </c>
      <c r="L1509" s="16">
        <v>89487.187785548769</v>
      </c>
      <c r="M1509" s="16">
        <v>256501.34001143705</v>
      </c>
    </row>
    <row r="1510" spans="2:13" x14ac:dyDescent="0.35">
      <c r="B1510" s="10" t="s">
        <v>1301</v>
      </c>
      <c r="C1510" s="23">
        <v>1</v>
      </c>
      <c r="D1510" s="16">
        <v>135000</v>
      </c>
      <c r="E1510" s="16">
        <v>149087.28981800523</v>
      </c>
      <c r="F1510" s="16">
        <v>-14087.289818005229</v>
      </c>
      <c r="G1510" s="16">
        <v>-0.33145548117857532</v>
      </c>
      <c r="H1510" s="16">
        <v>1702.3144039734411</v>
      </c>
      <c r="I1510" s="16">
        <v>145748.04094166183</v>
      </c>
      <c r="J1510" s="16">
        <v>152426.53869434862</v>
      </c>
      <c r="K1510" s="16">
        <v>42535.380875970426</v>
      </c>
      <c r="L1510" s="16">
        <v>65650.163007946103</v>
      </c>
      <c r="M1510" s="16">
        <v>232524.41662806435</v>
      </c>
    </row>
    <row r="1511" spans="2:13" x14ac:dyDescent="0.35">
      <c r="B1511" s="10" t="s">
        <v>1302</v>
      </c>
      <c r="C1511" s="23">
        <v>1</v>
      </c>
      <c r="D1511" s="16">
        <v>176000</v>
      </c>
      <c r="E1511" s="16">
        <v>195846.03150937584</v>
      </c>
      <c r="F1511" s="16">
        <v>-19846.03150937584</v>
      </c>
      <c r="G1511" s="16">
        <v>-0.46695113172285097</v>
      </c>
      <c r="H1511" s="16">
        <v>1805.624251103786</v>
      </c>
      <c r="I1511" s="16">
        <v>192304.13070801791</v>
      </c>
      <c r="J1511" s="16">
        <v>199387.93231073377</v>
      </c>
      <c r="K1511" s="16">
        <v>42539.64069982338</v>
      </c>
      <c r="L1511" s="16">
        <v>112400.54865651921</v>
      </c>
      <c r="M1511" s="16">
        <v>279291.51436223247</v>
      </c>
    </row>
    <row r="1512" spans="2:13" x14ac:dyDescent="0.35">
      <c r="B1512" s="10" t="s">
        <v>1303</v>
      </c>
      <c r="C1512" s="23">
        <v>1</v>
      </c>
      <c r="D1512" s="16">
        <v>175900</v>
      </c>
      <c r="E1512" s="16">
        <v>182548.763136063</v>
      </c>
      <c r="F1512" s="16">
        <v>-6648.7631360630039</v>
      </c>
      <c r="G1512" s="16">
        <v>-0.15643668959585527</v>
      </c>
      <c r="H1512" s="16">
        <v>1152.0269239180366</v>
      </c>
      <c r="I1512" s="16">
        <v>180288.95460584591</v>
      </c>
      <c r="J1512" s="16">
        <v>184808.5716662801</v>
      </c>
      <c r="K1512" s="16">
        <v>42516.913316553539</v>
      </c>
      <c r="L1512" s="16">
        <v>99147.862170587992</v>
      </c>
      <c r="M1512" s="16">
        <v>265949.66410153802</v>
      </c>
    </row>
    <row r="1513" spans="2:13" x14ac:dyDescent="0.35">
      <c r="B1513" s="10" t="s">
        <v>1304</v>
      </c>
      <c r="C1513" s="23">
        <v>1</v>
      </c>
      <c r="D1513" s="16">
        <v>187100</v>
      </c>
      <c r="E1513" s="16">
        <v>205733.64549484535</v>
      </c>
      <c r="F1513" s="16">
        <v>-18633.645494845347</v>
      </c>
      <c r="G1513" s="16">
        <v>-0.43842527650073682</v>
      </c>
      <c r="H1513" s="16">
        <v>1528.9105039345145</v>
      </c>
      <c r="I1513" s="16">
        <v>202734.54458236045</v>
      </c>
      <c r="J1513" s="16">
        <v>208732.74640733024</v>
      </c>
      <c r="K1513" s="16">
        <v>42528.794001981019</v>
      </c>
      <c r="L1513" s="16">
        <v>122309.43945401451</v>
      </c>
      <c r="M1513" s="16">
        <v>289157.85153567616</v>
      </c>
    </row>
    <row r="1514" spans="2:13" x14ac:dyDescent="0.35">
      <c r="B1514" s="10" t="s">
        <v>477</v>
      </c>
      <c r="C1514" s="23">
        <v>1</v>
      </c>
      <c r="D1514" s="16">
        <v>165500</v>
      </c>
      <c r="E1514" s="16">
        <v>122159.63832348023</v>
      </c>
      <c r="F1514" s="16">
        <v>43340.361676519766</v>
      </c>
      <c r="G1514" s="16">
        <v>1.0197419531742478</v>
      </c>
      <c r="H1514" s="16">
        <v>1480.415470988258</v>
      </c>
      <c r="I1514" s="16">
        <v>119255.66495259167</v>
      </c>
      <c r="J1514" s="16">
        <v>125063.6116943688</v>
      </c>
      <c r="K1514" s="16">
        <v>42527.078219654788</v>
      </c>
      <c r="L1514" s="16">
        <v>38738.79795011456</v>
      </c>
      <c r="M1514" s="16">
        <v>205580.47869684591</v>
      </c>
    </row>
    <row r="1515" spans="2:13" x14ac:dyDescent="0.35">
      <c r="B1515" s="10" t="s">
        <v>478</v>
      </c>
      <c r="C1515" s="23">
        <v>1</v>
      </c>
      <c r="D1515" s="16">
        <v>128000</v>
      </c>
      <c r="E1515" s="16">
        <v>175901.15825317675</v>
      </c>
      <c r="F1515" s="16">
        <v>-47901.158253176749</v>
      </c>
      <c r="G1515" s="16">
        <v>-1.1270515239577852</v>
      </c>
      <c r="H1515" s="16">
        <v>1115.4322023787179</v>
      </c>
      <c r="I1515" s="16">
        <v>173713.13369100634</v>
      </c>
      <c r="J1515" s="16">
        <v>178089.18281534716</v>
      </c>
      <c r="K1515" s="16">
        <v>42515.937493274199</v>
      </c>
      <c r="L1515" s="16">
        <v>92502.171456307391</v>
      </c>
      <c r="M1515" s="16">
        <v>259300.14505004609</v>
      </c>
    </row>
    <row r="1516" spans="2:13" x14ac:dyDescent="0.35">
      <c r="B1516" s="10" t="s">
        <v>479</v>
      </c>
      <c r="C1516" s="23">
        <v>1</v>
      </c>
      <c r="D1516" s="16">
        <v>161500</v>
      </c>
      <c r="E1516" s="16">
        <v>167968.7221744385</v>
      </c>
      <c r="F1516" s="16">
        <v>-6468.7221744385024</v>
      </c>
      <c r="G1516" s="16">
        <v>-0.15220056154439499</v>
      </c>
      <c r="H1516" s="16">
        <v>1183.8418607162325</v>
      </c>
      <c r="I1516" s="16">
        <v>165646.50567087269</v>
      </c>
      <c r="J1516" s="16">
        <v>170290.93867800431</v>
      </c>
      <c r="K1516" s="16">
        <v>42517.787259981902</v>
      </c>
      <c r="L1516" s="16">
        <v>84566.106887211688</v>
      </c>
      <c r="M1516" s="16">
        <v>251371.33746166533</v>
      </c>
    </row>
    <row r="1517" spans="2:13" x14ac:dyDescent="0.35">
      <c r="B1517" s="10" t="s">
        <v>1305</v>
      </c>
      <c r="C1517" s="23">
        <v>1</v>
      </c>
      <c r="D1517" s="16">
        <v>139000</v>
      </c>
      <c r="E1517" s="16">
        <v>152436.96476486139</v>
      </c>
      <c r="F1517" s="16">
        <v>-13436.96476486139</v>
      </c>
      <c r="G1517" s="16">
        <v>-0.31615418432183212</v>
      </c>
      <c r="H1517" s="16">
        <v>1743.6959755458556</v>
      </c>
      <c r="I1517" s="16">
        <v>149016.54206654249</v>
      </c>
      <c r="J1517" s="16">
        <v>155857.38746318029</v>
      </c>
      <c r="K1517" s="16">
        <v>42537.057110113179</v>
      </c>
      <c r="L1517" s="16">
        <v>68996.549864796907</v>
      </c>
      <c r="M1517" s="16">
        <v>235877.37966492586</v>
      </c>
    </row>
    <row r="1518" spans="2:13" x14ac:dyDescent="0.35">
      <c r="B1518" s="10" t="s">
        <v>1306</v>
      </c>
      <c r="C1518" s="23">
        <v>1</v>
      </c>
      <c r="D1518" s="16">
        <v>233000</v>
      </c>
      <c r="E1518" s="16">
        <v>242267.54123776651</v>
      </c>
      <c r="F1518" s="16">
        <v>-9267.5412377665052</v>
      </c>
      <c r="G1518" s="16">
        <v>-0.21805310886555981</v>
      </c>
      <c r="H1518" s="16">
        <v>1639.113333437308</v>
      </c>
      <c r="I1518" s="16">
        <v>239052.26717082312</v>
      </c>
      <c r="J1518" s="16">
        <v>245482.81530470989</v>
      </c>
      <c r="K1518" s="16">
        <v>42532.898378240665</v>
      </c>
      <c r="L1518" s="16">
        <v>158835.28407912739</v>
      </c>
      <c r="M1518" s="16">
        <v>325699.79839640565</v>
      </c>
    </row>
    <row r="1519" spans="2:13" x14ac:dyDescent="0.35">
      <c r="B1519" s="10" t="s">
        <v>1307</v>
      </c>
      <c r="C1519" s="23">
        <v>1</v>
      </c>
      <c r="D1519" s="16">
        <v>107900</v>
      </c>
      <c r="E1519" s="16">
        <v>77635.385668373914</v>
      </c>
      <c r="F1519" s="16">
        <v>30264.614331626086</v>
      </c>
      <c r="G1519" s="16">
        <v>0.71208674170611908</v>
      </c>
      <c r="H1519" s="16">
        <v>2056.2936638794463</v>
      </c>
      <c r="I1519" s="16">
        <v>73601.77337530152</v>
      </c>
      <c r="J1519" s="16">
        <v>81668.997961446308</v>
      </c>
      <c r="K1519" s="16">
        <v>42551.017562051391</v>
      </c>
      <c r="L1519" s="16">
        <v>-5832.4139635233587</v>
      </c>
      <c r="M1519" s="16">
        <v>161103.1853002712</v>
      </c>
    </row>
    <row r="1520" spans="2:13" x14ac:dyDescent="0.35">
      <c r="B1520" s="10" t="s">
        <v>480</v>
      </c>
      <c r="C1520" s="23">
        <v>1</v>
      </c>
      <c r="D1520" s="16">
        <v>187500</v>
      </c>
      <c r="E1520" s="16">
        <v>209586.08047486097</v>
      </c>
      <c r="F1520" s="16">
        <v>-22086.080474860966</v>
      </c>
      <c r="G1520" s="16">
        <v>-0.51965655038822611</v>
      </c>
      <c r="H1520" s="16">
        <v>1919.1127115067611</v>
      </c>
      <c r="I1520" s="16">
        <v>205821.56144681471</v>
      </c>
      <c r="J1520" s="16">
        <v>213350.59950290722</v>
      </c>
      <c r="K1520" s="16">
        <v>42544.608889180803</v>
      </c>
      <c r="L1520" s="16">
        <v>126130.85205403493</v>
      </c>
      <c r="M1520" s="16">
        <v>293041.30889568699</v>
      </c>
    </row>
    <row r="1521" spans="2:13" x14ac:dyDescent="0.35">
      <c r="B1521" s="10" t="s">
        <v>1308</v>
      </c>
      <c r="C1521" s="23">
        <v>1</v>
      </c>
      <c r="D1521" s="16">
        <v>160200</v>
      </c>
      <c r="E1521" s="16">
        <v>189812.91111146222</v>
      </c>
      <c r="F1521" s="16">
        <v>-29612.911111462221</v>
      </c>
      <c r="G1521" s="16">
        <v>-0.69675301838419568</v>
      </c>
      <c r="H1521" s="16">
        <v>2009.0178128826497</v>
      </c>
      <c r="I1521" s="16">
        <v>185872.0348205941</v>
      </c>
      <c r="J1521" s="16">
        <v>193753.78740233034</v>
      </c>
      <c r="K1521" s="16">
        <v>42548.759141793722</v>
      </c>
      <c r="L1521" s="16">
        <v>106349.54158207135</v>
      </c>
      <c r="M1521" s="16">
        <v>273276.2806408531</v>
      </c>
    </row>
    <row r="1522" spans="2:13" x14ac:dyDescent="0.35">
      <c r="B1522" s="10" t="s">
        <v>481</v>
      </c>
      <c r="C1522" s="23">
        <v>1</v>
      </c>
      <c r="D1522" s="16">
        <v>146800</v>
      </c>
      <c r="E1522" s="16">
        <v>152327.29892058845</v>
      </c>
      <c r="F1522" s="16">
        <v>-5527.2989205884514</v>
      </c>
      <c r="G1522" s="16">
        <v>-0.13005010523740934</v>
      </c>
      <c r="H1522" s="16">
        <v>1590.2160234714288</v>
      </c>
      <c r="I1522" s="16">
        <v>149207.94149922984</v>
      </c>
      <c r="J1522" s="16">
        <v>155446.65634194706</v>
      </c>
      <c r="K1522" s="16">
        <v>42531.042062653491</v>
      </c>
      <c r="L1522" s="16">
        <v>68898.683098546244</v>
      </c>
      <c r="M1522" s="16">
        <v>235755.91474263067</v>
      </c>
    </row>
    <row r="1523" spans="2:13" x14ac:dyDescent="0.35">
      <c r="B1523" s="10" t="s">
        <v>1309</v>
      </c>
      <c r="C1523" s="23">
        <v>1</v>
      </c>
      <c r="D1523" s="16">
        <v>269790</v>
      </c>
      <c r="E1523" s="16">
        <v>238301.32319839741</v>
      </c>
      <c r="F1523" s="16">
        <v>31488.676801602589</v>
      </c>
      <c r="G1523" s="16">
        <v>0.74088732863378604</v>
      </c>
      <c r="H1523" s="16">
        <v>1537.0529526214211</v>
      </c>
      <c r="I1523" s="16">
        <v>235286.25011146284</v>
      </c>
      <c r="J1523" s="16">
        <v>241316.39628533198</v>
      </c>
      <c r="K1523" s="16">
        <v>42529.087501533082</v>
      </c>
      <c r="L1523" s="16">
        <v>154876.54143075185</v>
      </c>
      <c r="M1523" s="16">
        <v>321726.10496604297</v>
      </c>
    </row>
    <row r="1524" spans="2:13" x14ac:dyDescent="0.35">
      <c r="B1524" s="10" t="s">
        <v>1310</v>
      </c>
      <c r="C1524" s="23">
        <v>1</v>
      </c>
      <c r="D1524" s="16">
        <v>225000</v>
      </c>
      <c r="E1524" s="16">
        <v>242269.59984530677</v>
      </c>
      <c r="F1524" s="16">
        <v>-17269.599845306773</v>
      </c>
      <c r="G1524" s="16">
        <v>-0.40633106867521973</v>
      </c>
      <c r="H1524" s="16">
        <v>2227.543784021685</v>
      </c>
      <c r="I1524" s="16">
        <v>237900.06442902997</v>
      </c>
      <c r="J1524" s="16">
        <v>246639.13526158358</v>
      </c>
      <c r="K1524" s="16">
        <v>42559.637019641377</v>
      </c>
      <c r="L1524" s="16">
        <v>158784.89234139427</v>
      </c>
      <c r="M1524" s="16">
        <v>325754.30734921928</v>
      </c>
    </row>
    <row r="1525" spans="2:13" x14ac:dyDescent="0.35">
      <c r="B1525" s="10" t="s">
        <v>482</v>
      </c>
      <c r="C1525" s="23">
        <v>1</v>
      </c>
      <c r="D1525" s="16">
        <v>194500</v>
      </c>
      <c r="E1525" s="16">
        <v>231709.58054141773</v>
      </c>
      <c r="F1525" s="16">
        <v>-37209.58054141773</v>
      </c>
      <c r="G1525" s="16">
        <v>-0.87549270172926519</v>
      </c>
      <c r="H1525" s="16">
        <v>1406.4203469806446</v>
      </c>
      <c r="I1525" s="16">
        <v>228950.75552509903</v>
      </c>
      <c r="J1525" s="16">
        <v>234468.40555773643</v>
      </c>
      <c r="K1525" s="16">
        <v>42524.566665943777</v>
      </c>
      <c r="L1525" s="16">
        <v>148293.66681549614</v>
      </c>
      <c r="M1525" s="16">
        <v>315125.49426733935</v>
      </c>
    </row>
    <row r="1526" spans="2:13" x14ac:dyDescent="0.35">
      <c r="B1526" s="10" t="s">
        <v>1311</v>
      </c>
      <c r="C1526" s="23">
        <v>1</v>
      </c>
      <c r="D1526" s="16">
        <v>171000</v>
      </c>
      <c r="E1526" s="16">
        <v>180370.13632570533</v>
      </c>
      <c r="F1526" s="16">
        <v>-9370.1363257053308</v>
      </c>
      <c r="G1526" s="16">
        <v>-0.22046703692969735</v>
      </c>
      <c r="H1526" s="16">
        <v>1130.6613577997891</v>
      </c>
      <c r="I1526" s="16">
        <v>178152.23835119183</v>
      </c>
      <c r="J1526" s="16">
        <v>182588.03430021883</v>
      </c>
      <c r="K1526" s="16">
        <v>42516.339765317483</v>
      </c>
      <c r="L1526" s="16">
        <v>96970.360434609087</v>
      </c>
      <c r="M1526" s="16">
        <v>263769.91221680155</v>
      </c>
    </row>
    <row r="1527" spans="2:13" x14ac:dyDescent="0.35">
      <c r="B1527" s="10" t="s">
        <v>1312</v>
      </c>
      <c r="C1527" s="23">
        <v>1</v>
      </c>
      <c r="D1527" s="16">
        <v>143500</v>
      </c>
      <c r="E1527" s="16">
        <v>164784.57529776188</v>
      </c>
      <c r="F1527" s="16">
        <v>-21284.575297761883</v>
      </c>
      <c r="G1527" s="16">
        <v>-0.50079818319520175</v>
      </c>
      <c r="H1527" s="16">
        <v>1242.2013239107919</v>
      </c>
      <c r="I1527" s="16">
        <v>162347.88125030548</v>
      </c>
      <c r="J1527" s="16">
        <v>167221.26934521829</v>
      </c>
      <c r="K1527" s="16">
        <v>42519.452207936796</v>
      </c>
      <c r="L1527" s="16">
        <v>81378.694059442496</v>
      </c>
      <c r="M1527" s="16">
        <v>248190.45653608127</v>
      </c>
    </row>
    <row r="1528" spans="2:13" x14ac:dyDescent="0.35">
      <c r="B1528" s="10" t="s">
        <v>1313</v>
      </c>
      <c r="C1528" s="23">
        <v>1</v>
      </c>
      <c r="D1528" s="16">
        <v>110000</v>
      </c>
      <c r="E1528" s="16">
        <v>103334.06819295356</v>
      </c>
      <c r="F1528" s="16">
        <v>6665.931807046436</v>
      </c>
      <c r="G1528" s="16">
        <v>0.15684064594058361</v>
      </c>
      <c r="H1528" s="16">
        <v>1926.7619248657334</v>
      </c>
      <c r="I1528" s="16">
        <v>99554.544517672781</v>
      </c>
      <c r="J1528" s="16">
        <v>107113.59186823435</v>
      </c>
      <c r="K1528" s="16">
        <v>42544.95461801561</v>
      </c>
      <c r="L1528" s="16">
        <v>19878.161592691074</v>
      </c>
      <c r="M1528" s="16">
        <v>186789.97479321604</v>
      </c>
    </row>
    <row r="1529" spans="2:13" x14ac:dyDescent="0.35">
      <c r="B1529" s="10" t="s">
        <v>1314</v>
      </c>
      <c r="C1529" s="23">
        <v>1</v>
      </c>
      <c r="D1529" s="16">
        <v>485000</v>
      </c>
      <c r="E1529" s="16">
        <v>366956.14667639462</v>
      </c>
      <c r="F1529" s="16">
        <v>118043.85332360538</v>
      </c>
      <c r="G1529" s="16">
        <v>2.7774172824598775</v>
      </c>
      <c r="H1529" s="16">
        <v>3633.6516173832674</v>
      </c>
      <c r="I1529" s="16">
        <v>359828.39926848409</v>
      </c>
      <c r="J1529" s="16">
        <v>374083.89408430515</v>
      </c>
      <c r="K1529" s="16">
        <v>42656.349773631679</v>
      </c>
      <c r="L1529" s="16">
        <v>283281.72806251538</v>
      </c>
      <c r="M1529" s="16">
        <v>450630.56529027387</v>
      </c>
    </row>
    <row r="1530" spans="2:13" x14ac:dyDescent="0.35">
      <c r="B1530" s="10" t="s">
        <v>1315</v>
      </c>
      <c r="C1530" s="23">
        <v>1</v>
      </c>
      <c r="D1530" s="16">
        <v>175000</v>
      </c>
      <c r="E1530" s="16">
        <v>158916.98297002784</v>
      </c>
      <c r="F1530" s="16">
        <v>16083.017029972165</v>
      </c>
      <c r="G1530" s="16">
        <v>0.37841232893918636</v>
      </c>
      <c r="H1530" s="16">
        <v>1936.4926576530875</v>
      </c>
      <c r="I1530" s="16">
        <v>155118.37155252369</v>
      </c>
      <c r="J1530" s="16">
        <v>162715.59438753198</v>
      </c>
      <c r="K1530" s="16">
        <v>42545.396410740374</v>
      </c>
      <c r="L1530" s="16">
        <v>75460.209752026407</v>
      </c>
      <c r="M1530" s="16">
        <v>242373.75618802925</v>
      </c>
    </row>
    <row r="1531" spans="2:13" x14ac:dyDescent="0.35">
      <c r="B1531" s="10" t="s">
        <v>1316</v>
      </c>
      <c r="C1531" s="23">
        <v>1</v>
      </c>
      <c r="D1531" s="16">
        <v>200000</v>
      </c>
      <c r="E1531" s="16">
        <v>187297.05233812466</v>
      </c>
      <c r="F1531" s="16">
        <v>12702.94766187534</v>
      </c>
      <c r="G1531" s="16">
        <v>0.29888372313258432</v>
      </c>
      <c r="H1531" s="16">
        <v>1227.335491855767</v>
      </c>
      <c r="I1531" s="16">
        <v>184889.51901025671</v>
      </c>
      <c r="J1531" s="16">
        <v>189704.58566599261</v>
      </c>
      <c r="K1531" s="16">
        <v>42519.020500753119</v>
      </c>
      <c r="L1531" s="16">
        <v>103892.01793381234</v>
      </c>
      <c r="M1531" s="16">
        <v>270702.08674243698</v>
      </c>
    </row>
    <row r="1532" spans="2:13" x14ac:dyDescent="0.35">
      <c r="B1532" s="10" t="s">
        <v>1317</v>
      </c>
      <c r="C1532" s="23">
        <v>1</v>
      </c>
      <c r="D1532" s="16">
        <v>109900</v>
      </c>
      <c r="E1532" s="16">
        <v>94114.742310823072</v>
      </c>
      <c r="F1532" s="16">
        <v>15785.257689176928</v>
      </c>
      <c r="G1532" s="16">
        <v>0.37140644158585329</v>
      </c>
      <c r="H1532" s="16">
        <v>2062.2867276481725</v>
      </c>
      <c r="I1532" s="16">
        <v>90069.374062793795</v>
      </c>
      <c r="J1532" s="16">
        <v>98160.11055885235</v>
      </c>
      <c r="K1532" s="16">
        <v>42551.307600130567</v>
      </c>
      <c r="L1532" s="16">
        <v>10646.373742113807</v>
      </c>
      <c r="M1532" s="16">
        <v>177583.11087953235</v>
      </c>
    </row>
    <row r="1533" spans="2:13" x14ac:dyDescent="0.35">
      <c r="B1533" s="10" t="s">
        <v>1318</v>
      </c>
      <c r="C1533" s="23">
        <v>1</v>
      </c>
      <c r="D1533" s="16">
        <v>189000</v>
      </c>
      <c r="E1533" s="16">
        <v>207186.06336841712</v>
      </c>
      <c r="F1533" s="16">
        <v>-18186.063368417119</v>
      </c>
      <c r="G1533" s="16">
        <v>-0.42789425520432073</v>
      </c>
      <c r="H1533" s="16">
        <v>1496.1712731326463</v>
      </c>
      <c r="I1533" s="16">
        <v>204251.18351839419</v>
      </c>
      <c r="J1533" s="16">
        <v>210120.94321844005</v>
      </c>
      <c r="K1533" s="16">
        <v>42527.629611964534</v>
      </c>
      <c r="L1533" s="16">
        <v>123764.14138747856</v>
      </c>
      <c r="M1533" s="16">
        <v>290607.98534935567</v>
      </c>
    </row>
    <row r="1534" spans="2:13" x14ac:dyDescent="0.35">
      <c r="B1534" s="10" t="s">
        <v>1319</v>
      </c>
      <c r="C1534" s="23">
        <v>1</v>
      </c>
      <c r="D1534" s="16">
        <v>582933</v>
      </c>
      <c r="E1534" s="16">
        <v>349191.95883809344</v>
      </c>
      <c r="F1534" s="16">
        <v>233741.04116190656</v>
      </c>
      <c r="G1534" s="16">
        <v>5.499620599164432</v>
      </c>
      <c r="H1534" s="16">
        <v>3103.5697025472909</v>
      </c>
      <c r="I1534" s="16">
        <v>343104.01667083317</v>
      </c>
      <c r="J1534" s="16">
        <v>355279.90100535372</v>
      </c>
      <c r="K1534" s="16">
        <v>42614.468163200923</v>
      </c>
      <c r="L1534" s="16">
        <v>265599.69491916592</v>
      </c>
      <c r="M1534" s="16">
        <v>432784.22275702097</v>
      </c>
    </row>
    <row r="1535" spans="2:13" x14ac:dyDescent="0.35">
      <c r="B1535" s="10" t="s">
        <v>1320</v>
      </c>
      <c r="C1535" s="23">
        <v>1</v>
      </c>
      <c r="D1535" s="16">
        <v>118000</v>
      </c>
      <c r="E1535" s="16">
        <v>123165.15838979915</v>
      </c>
      <c r="F1535" s="16">
        <v>-5165.1583897991513</v>
      </c>
      <c r="G1535" s="16">
        <v>-0.12152941279494854</v>
      </c>
      <c r="H1535" s="16">
        <v>1467.8529113989337</v>
      </c>
      <c r="I1535" s="16">
        <v>120285.82765419273</v>
      </c>
      <c r="J1535" s="16">
        <v>126044.48912540557</v>
      </c>
      <c r="K1535" s="16">
        <v>42526.642756081717</v>
      </c>
      <c r="L1535" s="16">
        <v>39745.172218949578</v>
      </c>
      <c r="M1535" s="16">
        <v>206585.14456064871</v>
      </c>
    </row>
    <row r="1536" spans="2:13" x14ac:dyDescent="0.35">
      <c r="B1536" s="10" t="s">
        <v>1321</v>
      </c>
      <c r="C1536" s="23">
        <v>1</v>
      </c>
      <c r="D1536" s="16">
        <v>227680</v>
      </c>
      <c r="E1536" s="16">
        <v>205621.92104303211</v>
      </c>
      <c r="F1536" s="16">
        <v>22058.078956967889</v>
      </c>
      <c r="G1536" s="16">
        <v>0.51899771134204431</v>
      </c>
      <c r="H1536" s="16">
        <v>1531.5263554926437</v>
      </c>
      <c r="I1536" s="16">
        <v>202617.68889312376</v>
      </c>
      <c r="J1536" s="16">
        <v>208626.15319294046</v>
      </c>
      <c r="K1536" s="16">
        <v>42528.888122210104</v>
      </c>
      <c r="L1536" s="16">
        <v>122197.53037657132</v>
      </c>
      <c r="M1536" s="16">
        <v>289046.31170949293</v>
      </c>
    </row>
    <row r="1537" spans="2:13" x14ac:dyDescent="0.35">
      <c r="B1537" s="10" t="s">
        <v>1322</v>
      </c>
      <c r="C1537" s="23">
        <v>1</v>
      </c>
      <c r="D1537" s="16">
        <v>135500</v>
      </c>
      <c r="E1537" s="16">
        <v>114897.54895562127</v>
      </c>
      <c r="F1537" s="16">
        <v>20602.451044378729</v>
      </c>
      <c r="G1537" s="16">
        <v>0.48474869279998645</v>
      </c>
      <c r="H1537" s="16">
        <v>1610.0254456692367</v>
      </c>
      <c r="I1537" s="16">
        <v>111739.33350036443</v>
      </c>
      <c r="J1537" s="16">
        <v>118055.76441087811</v>
      </c>
      <c r="K1537" s="16">
        <v>42531.787334528955</v>
      </c>
      <c r="L1537" s="16">
        <v>31467.471213109544</v>
      </c>
      <c r="M1537" s="16">
        <v>198327.62669813301</v>
      </c>
    </row>
    <row r="1538" spans="2:13" x14ac:dyDescent="0.35">
      <c r="B1538" s="10" t="s">
        <v>1323</v>
      </c>
      <c r="C1538" s="23">
        <v>1</v>
      </c>
      <c r="D1538" s="16">
        <v>223500</v>
      </c>
      <c r="E1538" s="16">
        <v>148191.43559595925</v>
      </c>
      <c r="F1538" s="16">
        <v>75308.56440404075</v>
      </c>
      <c r="G1538" s="16">
        <v>1.7719118988739322</v>
      </c>
      <c r="H1538" s="16">
        <v>1636.0089506630707</v>
      </c>
      <c r="I1538" s="16">
        <v>144982.25106609927</v>
      </c>
      <c r="J1538" s="16">
        <v>151400.62012581923</v>
      </c>
      <c r="K1538" s="16">
        <v>42532.778856083984</v>
      </c>
      <c r="L1538" s="16">
        <v>64759.412891206259</v>
      </c>
      <c r="M1538" s="16">
        <v>231623.45830071223</v>
      </c>
    </row>
    <row r="1539" spans="2:13" x14ac:dyDescent="0.35">
      <c r="B1539" s="10" t="s">
        <v>1324</v>
      </c>
      <c r="C1539" s="23">
        <v>1</v>
      </c>
      <c r="D1539" s="16">
        <v>159950</v>
      </c>
      <c r="E1539" s="16">
        <v>120818.94490172165</v>
      </c>
      <c r="F1539" s="16">
        <v>39131.055098278346</v>
      </c>
      <c r="G1539" s="16">
        <v>0.92070248175399449</v>
      </c>
      <c r="H1539" s="16">
        <v>1499.3280674409275</v>
      </c>
      <c r="I1539" s="16">
        <v>117877.87270449061</v>
      </c>
      <c r="J1539" s="16">
        <v>123760.0170989527</v>
      </c>
      <c r="K1539" s="16">
        <v>42527.74078866301</v>
      </c>
      <c r="L1539" s="16">
        <v>37396.804837293603</v>
      </c>
      <c r="M1539" s="16">
        <v>204241.0849661497</v>
      </c>
    </row>
    <row r="1540" spans="2:13" x14ac:dyDescent="0.35">
      <c r="B1540" s="10" t="s">
        <v>1325</v>
      </c>
      <c r="C1540" s="23">
        <v>1</v>
      </c>
      <c r="D1540" s="16">
        <v>106000</v>
      </c>
      <c r="E1540" s="16">
        <v>179586.00655547256</v>
      </c>
      <c r="F1540" s="16">
        <v>-73586.006555472559</v>
      </c>
      <c r="G1540" s="16">
        <v>-1.731382368500719</v>
      </c>
      <c r="H1540" s="16">
        <v>2693.8305410633538</v>
      </c>
      <c r="I1540" s="16">
        <v>174301.80606565185</v>
      </c>
      <c r="J1540" s="16">
        <v>184870.20704529327</v>
      </c>
      <c r="K1540" s="16">
        <v>42586.587969897999</v>
      </c>
      <c r="L1540" s="16">
        <v>96048.432242614101</v>
      </c>
      <c r="M1540" s="16">
        <v>263123.58086833102</v>
      </c>
    </row>
    <row r="1541" spans="2:13" x14ac:dyDescent="0.35">
      <c r="B1541" s="10" t="s">
        <v>1326</v>
      </c>
      <c r="C1541" s="23">
        <v>1</v>
      </c>
      <c r="D1541" s="16">
        <v>181000</v>
      </c>
      <c r="E1541" s="16">
        <v>166125.26871952048</v>
      </c>
      <c r="F1541" s="16">
        <v>14874.731280479522</v>
      </c>
      <c r="G1541" s="16">
        <v>0.34998294758384418</v>
      </c>
      <c r="H1541" s="16">
        <v>1215.7192238611487</v>
      </c>
      <c r="I1541" s="16">
        <v>163740.52178748974</v>
      </c>
      <c r="J1541" s="16">
        <v>168510.01565155122</v>
      </c>
      <c r="K1541" s="16">
        <v>42518.686776112467</v>
      </c>
      <c r="L1541" s="16">
        <v>82720.888947295331</v>
      </c>
      <c r="M1541" s="16">
        <v>249529.64849174564</v>
      </c>
    </row>
    <row r="1542" spans="2:13" x14ac:dyDescent="0.35">
      <c r="B1542" s="10" t="s">
        <v>483</v>
      </c>
      <c r="C1542" s="23">
        <v>1</v>
      </c>
      <c r="D1542" s="16">
        <v>144500</v>
      </c>
      <c r="E1542" s="16">
        <v>140372.78257657448</v>
      </c>
      <c r="F1542" s="16">
        <v>4127.2174234255217</v>
      </c>
      <c r="G1542" s="16">
        <v>9.7108021108620476E-2</v>
      </c>
      <c r="H1542" s="16">
        <v>2030.1387744284034</v>
      </c>
      <c r="I1542" s="16">
        <v>136390.47554474315</v>
      </c>
      <c r="J1542" s="16">
        <v>144355.0896084058</v>
      </c>
      <c r="K1542" s="16">
        <v>42549.76163713885</v>
      </c>
      <c r="L1542" s="16">
        <v>56907.446558826967</v>
      </c>
      <c r="M1542" s="16">
        <v>223838.118594322</v>
      </c>
    </row>
    <row r="1543" spans="2:13" x14ac:dyDescent="0.35">
      <c r="B1543" s="10" t="s">
        <v>1327</v>
      </c>
      <c r="C1543" s="23">
        <v>1</v>
      </c>
      <c r="D1543" s="16">
        <v>55993</v>
      </c>
      <c r="E1543" s="16">
        <v>118472.73141364414</v>
      </c>
      <c r="F1543" s="16">
        <v>-62479.731413644142</v>
      </c>
      <c r="G1543" s="16">
        <v>-1.4700662588164182</v>
      </c>
      <c r="H1543" s="16">
        <v>1538.1077625151459</v>
      </c>
      <c r="I1543" s="16">
        <v>115455.58921847426</v>
      </c>
      <c r="J1543" s="16">
        <v>121489.87360881403</v>
      </c>
      <c r="K1543" s="16">
        <v>42529.125636709308</v>
      </c>
      <c r="L1543" s="16">
        <v>35047.87484028464</v>
      </c>
      <c r="M1543" s="16">
        <v>201897.58798700364</v>
      </c>
    </row>
    <row r="1544" spans="2:13" x14ac:dyDescent="0.35">
      <c r="B1544" s="10" t="s">
        <v>1328</v>
      </c>
      <c r="C1544" s="23">
        <v>1</v>
      </c>
      <c r="D1544" s="16">
        <v>157900</v>
      </c>
      <c r="E1544" s="16">
        <v>173554.94476509924</v>
      </c>
      <c r="F1544" s="16">
        <v>-15654.944765099237</v>
      </c>
      <c r="G1544" s="16">
        <v>-0.36834034913571057</v>
      </c>
      <c r="H1544" s="16">
        <v>1123.2392851384454</v>
      </c>
      <c r="I1544" s="16">
        <v>171351.60588010334</v>
      </c>
      <c r="J1544" s="16">
        <v>175758.28365009514</v>
      </c>
      <c r="K1544" s="16">
        <v>42516.143033271183</v>
      </c>
      <c r="L1544" s="16">
        <v>90155.554782307023</v>
      </c>
      <c r="M1544" s="16">
        <v>256954.33474789147</v>
      </c>
    </row>
    <row r="1545" spans="2:13" x14ac:dyDescent="0.35">
      <c r="B1545" s="10" t="s">
        <v>1329</v>
      </c>
      <c r="C1545" s="23">
        <v>1</v>
      </c>
      <c r="D1545" s="16">
        <v>116000</v>
      </c>
      <c r="E1545" s="16">
        <v>129980.34995040526</v>
      </c>
      <c r="F1545" s="16">
        <v>-13980.34995040526</v>
      </c>
      <c r="G1545" s="16">
        <v>-0.32893932613878785</v>
      </c>
      <c r="H1545" s="16">
        <v>1421.8569587728484</v>
      </c>
      <c r="I1545" s="16">
        <v>127191.24457667352</v>
      </c>
      <c r="J1545" s="16">
        <v>132769.455324137</v>
      </c>
      <c r="K1545" s="16">
        <v>42525.080001630871</v>
      </c>
      <c r="L1545" s="16">
        <v>46563.429268534572</v>
      </c>
      <c r="M1545" s="16">
        <v>213397.27063227596</v>
      </c>
    </row>
    <row r="1546" spans="2:13" x14ac:dyDescent="0.35">
      <c r="B1546" s="10" t="s">
        <v>1330</v>
      </c>
      <c r="C1546" s="23">
        <v>1</v>
      </c>
      <c r="D1546" s="16">
        <v>224900</v>
      </c>
      <c r="E1546" s="16">
        <v>218637.8196792716</v>
      </c>
      <c r="F1546" s="16">
        <v>6262.1803207283956</v>
      </c>
      <c r="G1546" s="16">
        <v>0.14734090220683391</v>
      </c>
      <c r="H1546" s="16">
        <v>1336.0894449304838</v>
      </c>
      <c r="I1546" s="16">
        <v>216016.95530353437</v>
      </c>
      <c r="J1546" s="16">
        <v>221258.68405500884</v>
      </c>
      <c r="K1546" s="16">
        <v>42522.298702430824</v>
      </c>
      <c r="L1546" s="16">
        <v>135226.354775844</v>
      </c>
      <c r="M1546" s="16">
        <v>302049.28458269918</v>
      </c>
    </row>
    <row r="1547" spans="2:13" x14ac:dyDescent="0.35">
      <c r="B1547" s="10" t="s">
        <v>484</v>
      </c>
      <c r="C1547" s="23">
        <v>1</v>
      </c>
      <c r="D1547" s="16">
        <v>137000</v>
      </c>
      <c r="E1547" s="16">
        <v>116461.69128100628</v>
      </c>
      <c r="F1547" s="16">
        <v>20538.308718993721</v>
      </c>
      <c r="G1547" s="16">
        <v>0.48323950788230075</v>
      </c>
      <c r="H1547" s="16">
        <v>1576.755579630297</v>
      </c>
      <c r="I1547" s="16">
        <v>113368.73777884536</v>
      </c>
      <c r="J1547" s="16">
        <v>119554.6447831672</v>
      </c>
      <c r="K1547" s="16">
        <v>42530.540909936601</v>
      </c>
      <c r="L1547" s="16">
        <v>33034.058516877951</v>
      </c>
      <c r="M1547" s="16">
        <v>199889.32404513459</v>
      </c>
    </row>
    <row r="1548" spans="2:13" x14ac:dyDescent="0.35">
      <c r="B1548" s="10" t="s">
        <v>485</v>
      </c>
      <c r="C1548" s="23">
        <v>1</v>
      </c>
      <c r="D1548" s="16">
        <v>271000</v>
      </c>
      <c r="E1548" s="16">
        <v>253051.00944528199</v>
      </c>
      <c r="F1548" s="16">
        <v>17948.99055471801</v>
      </c>
      <c r="G1548" s="16">
        <v>0.42231624236053272</v>
      </c>
      <c r="H1548" s="16">
        <v>2006.0876405340714</v>
      </c>
      <c r="I1548" s="16">
        <v>249115.88096145799</v>
      </c>
      <c r="J1548" s="16">
        <v>256986.13792910599</v>
      </c>
      <c r="K1548" s="16">
        <v>42548.62088899473</v>
      </c>
      <c r="L1548" s="16">
        <v>169587.91111168353</v>
      </c>
      <c r="M1548" s="16">
        <v>336514.10777888045</v>
      </c>
    </row>
    <row r="1549" spans="2:13" x14ac:dyDescent="0.35">
      <c r="B1549" s="10" t="s">
        <v>1331</v>
      </c>
      <c r="C1549" s="23">
        <v>1</v>
      </c>
      <c r="D1549" s="16">
        <v>155000</v>
      </c>
      <c r="E1549" s="16">
        <v>151768.67666152239</v>
      </c>
      <c r="F1549" s="16">
        <v>3231.3233384776104</v>
      </c>
      <c r="G1549" s="16">
        <v>7.6028806522439873E-2</v>
      </c>
      <c r="H1549" s="16">
        <v>1609.069061318723</v>
      </c>
      <c r="I1549" s="16">
        <v>148612.33724359469</v>
      </c>
      <c r="J1549" s="16">
        <v>154925.01607945008</v>
      </c>
      <c r="K1549" s="16">
        <v>42531.751141682238</v>
      </c>
      <c r="L1549" s="16">
        <v>68338.669914663667</v>
      </c>
      <c r="M1549" s="16">
        <v>235198.68340838113</v>
      </c>
    </row>
    <row r="1550" spans="2:13" x14ac:dyDescent="0.35">
      <c r="B1550" s="10" t="s">
        <v>1332</v>
      </c>
      <c r="C1550" s="23">
        <v>1</v>
      </c>
      <c r="D1550" s="16">
        <v>224000</v>
      </c>
      <c r="E1550" s="16">
        <v>201711.56522956962</v>
      </c>
      <c r="F1550" s="16">
        <v>22288.43477043038</v>
      </c>
      <c r="G1550" s="16">
        <v>0.52441768196662142</v>
      </c>
      <c r="H1550" s="16">
        <v>1631.1423797869645</v>
      </c>
      <c r="I1550" s="16">
        <v>198511.92693352624</v>
      </c>
      <c r="J1550" s="16">
        <v>204911.203525613</v>
      </c>
      <c r="K1550" s="16">
        <v>42532.59194308563</v>
      </c>
      <c r="L1550" s="16">
        <v>118279.90917213997</v>
      </c>
      <c r="M1550" s="16">
        <v>285143.22128699929</v>
      </c>
    </row>
    <row r="1551" spans="2:13" x14ac:dyDescent="0.35">
      <c r="B1551" s="10" t="s">
        <v>1333</v>
      </c>
      <c r="C1551" s="23">
        <v>1</v>
      </c>
      <c r="D1551" s="16">
        <v>183000</v>
      </c>
      <c r="E1551" s="16">
        <v>217464.71293523285</v>
      </c>
      <c r="F1551" s="16">
        <v>-34464.712935232848</v>
      </c>
      <c r="G1551" s="16">
        <v>-0.81090956154167149</v>
      </c>
      <c r="H1551" s="16">
        <v>1343.4501057021159</v>
      </c>
      <c r="I1551" s="16">
        <v>214829.40993514194</v>
      </c>
      <c r="J1551" s="16">
        <v>220100.01593532375</v>
      </c>
      <c r="K1551" s="16">
        <v>42522.530617549164</v>
      </c>
      <c r="L1551" s="16">
        <v>134052.79310861568</v>
      </c>
      <c r="M1551" s="16">
        <v>300876.63276185002</v>
      </c>
    </row>
    <row r="1552" spans="2:13" x14ac:dyDescent="0.35">
      <c r="B1552" s="10" t="s">
        <v>1334</v>
      </c>
      <c r="C1552" s="23">
        <v>1</v>
      </c>
      <c r="D1552" s="16">
        <v>93000</v>
      </c>
      <c r="E1552" s="16">
        <v>79590.563575105174</v>
      </c>
      <c r="F1552" s="16">
        <v>13409.436424894826</v>
      </c>
      <c r="G1552" s="16">
        <v>0.31550647853260338</v>
      </c>
      <c r="H1552" s="16">
        <v>2041.6512579360854</v>
      </c>
      <c r="I1552" s="16">
        <v>75585.673730412003</v>
      </c>
      <c r="J1552" s="16">
        <v>83595.453419798345</v>
      </c>
      <c r="K1552" s="16">
        <v>42550.312475855302</v>
      </c>
      <c r="L1552" s="16">
        <v>-3875.8529642901995</v>
      </c>
      <c r="M1552" s="16">
        <v>163056.98011450056</v>
      </c>
    </row>
    <row r="1553" spans="2:13" x14ac:dyDescent="0.35">
      <c r="B1553" s="10" t="s">
        <v>486</v>
      </c>
      <c r="C1553" s="23">
        <v>1</v>
      </c>
      <c r="D1553" s="16">
        <v>225000</v>
      </c>
      <c r="E1553" s="16">
        <v>222659.89994454733</v>
      </c>
      <c r="F1553" s="16">
        <v>2340.100055452669</v>
      </c>
      <c r="G1553" s="16">
        <v>5.5059489788782258E-2</v>
      </c>
      <c r="H1553" s="16">
        <v>1328.0887553378609</v>
      </c>
      <c r="I1553" s="16">
        <v>220054.7296695413</v>
      </c>
      <c r="J1553" s="16">
        <v>225265.07021955337</v>
      </c>
      <c r="K1553" s="16">
        <v>42522.048065397204</v>
      </c>
      <c r="L1553" s="16">
        <v>139248.92668909667</v>
      </c>
      <c r="M1553" s="16">
        <v>306070.87319999799</v>
      </c>
    </row>
    <row r="1554" spans="2:13" x14ac:dyDescent="0.35">
      <c r="B1554" s="10" t="s">
        <v>1335</v>
      </c>
      <c r="C1554" s="23">
        <v>1</v>
      </c>
      <c r="D1554" s="16">
        <v>139500</v>
      </c>
      <c r="E1554" s="16">
        <v>176180.46938270977</v>
      </c>
      <c r="F1554" s="16">
        <v>-36680.469382709765</v>
      </c>
      <c r="G1554" s="16">
        <v>-0.86304340907097477</v>
      </c>
      <c r="H1554" s="16">
        <v>1115.2280115348217</v>
      </c>
      <c r="I1554" s="16">
        <v>173992.8453599723</v>
      </c>
      <c r="J1554" s="16">
        <v>178368.09340544723</v>
      </c>
      <c r="K1554" s="16">
        <v>42515.932136689735</v>
      </c>
      <c r="L1554" s="16">
        <v>92781.493093281708</v>
      </c>
      <c r="M1554" s="16">
        <v>259579.44567213784</v>
      </c>
    </row>
    <row r="1555" spans="2:13" x14ac:dyDescent="0.35">
      <c r="B1555" s="10" t="s">
        <v>1336</v>
      </c>
      <c r="C1555" s="23">
        <v>1</v>
      </c>
      <c r="D1555" s="16">
        <v>232600</v>
      </c>
      <c r="E1555" s="16">
        <v>241878.56426396052</v>
      </c>
      <c r="F1555" s="16">
        <v>-9278.5642639605212</v>
      </c>
      <c r="G1555" s="16">
        <v>-0.21831246623652209</v>
      </c>
      <c r="H1555" s="16">
        <v>2237.3283388122331</v>
      </c>
      <c r="I1555" s="16">
        <v>237489.83552856851</v>
      </c>
      <c r="J1555" s="16">
        <v>246267.29299935253</v>
      </c>
      <c r="K1555" s="16">
        <v>42560.150258540532</v>
      </c>
      <c r="L1555" s="16">
        <v>158392.8499939575</v>
      </c>
      <c r="M1555" s="16">
        <v>325364.27853396354</v>
      </c>
    </row>
    <row r="1556" spans="2:13" x14ac:dyDescent="0.35">
      <c r="B1556" s="10" t="s">
        <v>1337</v>
      </c>
      <c r="C1556" s="23">
        <v>1</v>
      </c>
      <c r="D1556" s="16">
        <v>385000</v>
      </c>
      <c r="E1556" s="16">
        <v>340814.68355964264</v>
      </c>
      <c r="F1556" s="16">
        <v>44185.316440357361</v>
      </c>
      <c r="G1556" s="16">
        <v>1.0396226322431175</v>
      </c>
      <c r="H1556" s="16">
        <v>3428.1602565038102</v>
      </c>
      <c r="I1556" s="16">
        <v>334090.02667033044</v>
      </c>
      <c r="J1556" s="16">
        <v>347539.34044895484</v>
      </c>
      <c r="K1556" s="16">
        <v>42639.336705419882</v>
      </c>
      <c r="L1556" s="16">
        <v>257173.63766984819</v>
      </c>
      <c r="M1556" s="16">
        <v>424455.72944943712</v>
      </c>
    </row>
    <row r="1557" spans="2:13" x14ac:dyDescent="0.35">
      <c r="B1557" s="10" t="s">
        <v>487</v>
      </c>
      <c r="C1557" s="23">
        <v>1</v>
      </c>
      <c r="D1557" s="16">
        <v>109500</v>
      </c>
      <c r="E1557" s="16">
        <v>103948.55267792623</v>
      </c>
      <c r="F1557" s="16">
        <v>5551.4473220737709</v>
      </c>
      <c r="G1557" s="16">
        <v>0.1306182855004277</v>
      </c>
      <c r="H1557" s="16">
        <v>1907.3469279738897</v>
      </c>
      <c r="I1557" s="16">
        <v>100207.11333442574</v>
      </c>
      <c r="J1557" s="16">
        <v>107689.99202142672</v>
      </c>
      <c r="K1557" s="16">
        <v>42544.079778948639</v>
      </c>
      <c r="L1557" s="16">
        <v>20494.362156294432</v>
      </c>
      <c r="M1557" s="16">
        <v>187402.74319955803</v>
      </c>
    </row>
    <row r="1558" spans="2:13" x14ac:dyDescent="0.35">
      <c r="B1558" s="10" t="s">
        <v>1338</v>
      </c>
      <c r="C1558" s="23">
        <v>1</v>
      </c>
      <c r="D1558" s="16">
        <v>189000</v>
      </c>
      <c r="E1558" s="16">
        <v>205957.09439847176</v>
      </c>
      <c r="F1558" s="16">
        <v>-16957.09439847176</v>
      </c>
      <c r="G1558" s="16">
        <v>-0.39897822475777328</v>
      </c>
      <c r="H1558" s="16">
        <v>1523.7197928633218</v>
      </c>
      <c r="I1558" s="16">
        <v>202968.17555110448</v>
      </c>
      <c r="J1558" s="16">
        <v>208946.01324583904</v>
      </c>
      <c r="K1558" s="16">
        <v>42528.607712233643</v>
      </c>
      <c r="L1558" s="16">
        <v>122533.25378239922</v>
      </c>
      <c r="M1558" s="16">
        <v>289380.93501454429</v>
      </c>
    </row>
    <row r="1559" spans="2:13" x14ac:dyDescent="0.35">
      <c r="B1559" s="10" t="s">
        <v>488</v>
      </c>
      <c r="C1559" s="23">
        <v>1</v>
      </c>
      <c r="D1559" s="16">
        <v>185000</v>
      </c>
      <c r="E1559" s="16">
        <v>178915.65984459326</v>
      </c>
      <c r="F1559" s="16">
        <v>6084.3401554067386</v>
      </c>
      <c r="G1559" s="16">
        <v>0.14315655601029104</v>
      </c>
      <c r="H1559" s="16">
        <v>2667.0736762908796</v>
      </c>
      <c r="I1559" s="16">
        <v>173683.9454468936</v>
      </c>
      <c r="J1559" s="16">
        <v>184147.37424229292</v>
      </c>
      <c r="K1559" s="16">
        <v>42584.903826692615</v>
      </c>
      <c r="L1559" s="16">
        <v>95381.389136106038</v>
      </c>
      <c r="M1559" s="16">
        <v>262449.93055308051</v>
      </c>
    </row>
    <row r="1560" spans="2:13" x14ac:dyDescent="0.35">
      <c r="B1560" s="10" t="s">
        <v>1339</v>
      </c>
      <c r="C1560" s="23">
        <v>1</v>
      </c>
      <c r="D1560" s="16">
        <v>147400</v>
      </c>
      <c r="E1560" s="16">
        <v>194170.16473217763</v>
      </c>
      <c r="F1560" s="16">
        <v>-46770.164732177625</v>
      </c>
      <c r="G1560" s="16">
        <v>-1.1004407275196029</v>
      </c>
      <c r="H1560" s="16">
        <v>1860.0045190730696</v>
      </c>
      <c r="I1560" s="16">
        <v>190521.59195043356</v>
      </c>
      <c r="J1560" s="16">
        <v>197818.73751392169</v>
      </c>
      <c r="K1560" s="16">
        <v>42541.983601436215</v>
      </c>
      <c r="L1560" s="16">
        <v>110720.0860587371</v>
      </c>
      <c r="M1560" s="16">
        <v>277620.24340561812</v>
      </c>
    </row>
    <row r="1561" spans="2:13" x14ac:dyDescent="0.35">
      <c r="B1561" s="10" t="s">
        <v>1340</v>
      </c>
      <c r="C1561" s="23">
        <v>1</v>
      </c>
      <c r="D1561" s="16">
        <v>166000</v>
      </c>
      <c r="E1561" s="16">
        <v>170761.83346976887</v>
      </c>
      <c r="F1561" s="16">
        <v>-4761.8334697688697</v>
      </c>
      <c r="G1561" s="16">
        <v>-0.11203970560733301</v>
      </c>
      <c r="H1561" s="16">
        <v>1146.4226709733953</v>
      </c>
      <c r="I1561" s="16">
        <v>168513.01820572189</v>
      </c>
      <c r="J1561" s="16">
        <v>173010.64873381585</v>
      </c>
      <c r="K1561" s="16">
        <v>42516.761834297977</v>
      </c>
      <c r="L1561" s="16">
        <v>87361.229650902314</v>
      </c>
      <c r="M1561" s="16">
        <v>254162.43728863541</v>
      </c>
    </row>
    <row r="1562" spans="2:13" x14ac:dyDescent="0.35">
      <c r="B1562" s="10" t="s">
        <v>1341</v>
      </c>
      <c r="C1562" s="23">
        <v>1</v>
      </c>
      <c r="D1562" s="16">
        <v>151000</v>
      </c>
      <c r="E1562" s="16">
        <v>192885.33353632566</v>
      </c>
      <c r="F1562" s="16">
        <v>-41885.333536325663</v>
      </c>
      <c r="G1562" s="16">
        <v>-0.9855070464912038</v>
      </c>
      <c r="H1562" s="16">
        <v>1902.8590780285276</v>
      </c>
      <c r="I1562" s="16">
        <v>189152.69753012425</v>
      </c>
      <c r="J1562" s="16">
        <v>196617.96954252708</v>
      </c>
      <c r="K1562" s="16">
        <v>42543.878814757016</v>
      </c>
      <c r="L1562" s="16">
        <v>109431.53722474666</v>
      </c>
      <c r="M1562" s="16">
        <v>276339.12984790467</v>
      </c>
    </row>
    <row r="1563" spans="2:13" x14ac:dyDescent="0.35">
      <c r="B1563" s="10" t="s">
        <v>1342</v>
      </c>
      <c r="C1563" s="23">
        <v>1</v>
      </c>
      <c r="D1563" s="16">
        <v>237000</v>
      </c>
      <c r="E1563" s="16">
        <v>228022.67363158165</v>
      </c>
      <c r="F1563" s="16">
        <v>8977.3263684183476</v>
      </c>
      <c r="G1563" s="16">
        <v>0.21122473304539144</v>
      </c>
      <c r="H1563" s="16">
        <v>1359.0197608637061</v>
      </c>
      <c r="I1563" s="16">
        <v>225356.82929706859</v>
      </c>
      <c r="J1563" s="16">
        <v>230688.51796609472</v>
      </c>
      <c r="K1563" s="16">
        <v>42523.025370313357</v>
      </c>
      <c r="L1563" s="16">
        <v>144609.78330115619</v>
      </c>
      <c r="M1563" s="16">
        <v>311435.56396200712</v>
      </c>
    </row>
    <row r="1564" spans="2:13" x14ac:dyDescent="0.35">
      <c r="B1564" s="10" t="s">
        <v>1343</v>
      </c>
      <c r="C1564" s="23">
        <v>1</v>
      </c>
      <c r="D1564" s="16">
        <v>167000</v>
      </c>
      <c r="E1564" s="16">
        <v>177688.7494821882</v>
      </c>
      <c r="F1564" s="16">
        <v>-10688.749482188199</v>
      </c>
      <c r="G1564" s="16">
        <v>-0.25149227769047255</v>
      </c>
      <c r="H1564" s="16">
        <v>1116.8030399134741</v>
      </c>
      <c r="I1564" s="16">
        <v>175498.03589401479</v>
      </c>
      <c r="J1564" s="16">
        <v>179879.46307036161</v>
      </c>
      <c r="K1564" s="16">
        <v>42515.97348013868</v>
      </c>
      <c r="L1564" s="16">
        <v>94289.692093719263</v>
      </c>
      <c r="M1564" s="16">
        <v>261087.80687065714</v>
      </c>
    </row>
    <row r="1565" spans="2:13" x14ac:dyDescent="0.35">
      <c r="B1565" s="10" t="s">
        <v>1344</v>
      </c>
      <c r="C1565" s="23">
        <v>1</v>
      </c>
      <c r="D1565" s="16">
        <v>139950</v>
      </c>
      <c r="E1565" s="16">
        <v>124058.95400430488</v>
      </c>
      <c r="F1565" s="16">
        <v>15891.045995695124</v>
      </c>
      <c r="G1565" s="16">
        <v>0.37389550190143211</v>
      </c>
      <c r="H1565" s="16">
        <v>1457.8860679331208</v>
      </c>
      <c r="I1565" s="16">
        <v>121199.17416409487</v>
      </c>
      <c r="J1565" s="16">
        <v>126918.73384451488</v>
      </c>
      <c r="K1565" s="16">
        <v>42526.299906304674</v>
      </c>
      <c r="L1565" s="16">
        <v>40639.640365350744</v>
      </c>
      <c r="M1565" s="16">
        <v>207478.26764325902</v>
      </c>
    </row>
    <row r="1566" spans="2:13" x14ac:dyDescent="0.35">
      <c r="B1566" s="10" t="s">
        <v>1345</v>
      </c>
      <c r="C1566" s="23">
        <v>1</v>
      </c>
      <c r="D1566" s="16">
        <v>128000</v>
      </c>
      <c r="E1566" s="16">
        <v>86908.515168870741</v>
      </c>
      <c r="F1566" s="16">
        <v>41091.484831129259</v>
      </c>
      <c r="G1566" s="16">
        <v>0.96682882605539233</v>
      </c>
      <c r="H1566" s="16">
        <v>2023.3985395241175</v>
      </c>
      <c r="I1566" s="16">
        <v>82939.429738042076</v>
      </c>
      <c r="J1566" s="16">
        <v>90877.600599699406</v>
      </c>
      <c r="K1566" s="16">
        <v>42549.440578974049</v>
      </c>
      <c r="L1566" s="16">
        <v>3443.8089367336506</v>
      </c>
      <c r="M1566" s="16">
        <v>170373.22140100785</v>
      </c>
    </row>
    <row r="1567" spans="2:13" x14ac:dyDescent="0.35">
      <c r="B1567" s="10" t="s">
        <v>1346</v>
      </c>
      <c r="C1567" s="23">
        <v>1</v>
      </c>
      <c r="D1567" s="16">
        <v>153500</v>
      </c>
      <c r="E1567" s="16">
        <v>147241.77775554691</v>
      </c>
      <c r="F1567" s="16">
        <v>6258.2222444530926</v>
      </c>
      <c r="G1567" s="16">
        <v>0.14724777385543908</v>
      </c>
      <c r="H1567" s="16">
        <v>1614.3261599105197</v>
      </c>
      <c r="I1567" s="16">
        <v>144075.12604717247</v>
      </c>
      <c r="J1567" s="16">
        <v>150408.42946392135</v>
      </c>
      <c r="K1567" s="16">
        <v>42531.950353639637</v>
      </c>
      <c r="L1567" s="16">
        <v>63811.38023580666</v>
      </c>
      <c r="M1567" s="16">
        <v>230672.17527528715</v>
      </c>
    </row>
    <row r="1568" spans="2:13" x14ac:dyDescent="0.35">
      <c r="B1568" s="10" t="s">
        <v>1347</v>
      </c>
      <c r="C1568" s="23">
        <v>1</v>
      </c>
      <c r="D1568" s="16">
        <v>100000</v>
      </c>
      <c r="E1568" s="16">
        <v>148137.63197759289</v>
      </c>
      <c r="F1568" s="16">
        <v>-48137.631977592886</v>
      </c>
      <c r="G1568" s="16">
        <v>-1.132615441015292</v>
      </c>
      <c r="H1568" s="16">
        <v>1736.3388292575305</v>
      </c>
      <c r="I1568" s="16">
        <v>144731.64100964004</v>
      </c>
      <c r="J1568" s="16">
        <v>151543.62294554574</v>
      </c>
      <c r="K1568" s="16">
        <v>42536.756158220182</v>
      </c>
      <c r="L1568" s="16">
        <v>64697.807422806683</v>
      </c>
      <c r="M1568" s="16">
        <v>231577.45653237909</v>
      </c>
    </row>
    <row r="1569" spans="2:13" x14ac:dyDescent="0.35">
      <c r="B1569" s="10" t="s">
        <v>1348</v>
      </c>
      <c r="C1569" s="23">
        <v>1</v>
      </c>
      <c r="D1569" s="16">
        <v>144000</v>
      </c>
      <c r="E1569" s="16">
        <v>121545.15383850754</v>
      </c>
      <c r="F1569" s="16">
        <v>22454.84616149246</v>
      </c>
      <c r="G1569" s="16">
        <v>0.52833312407157329</v>
      </c>
      <c r="H1569" s="16">
        <v>1488.7814691516344</v>
      </c>
      <c r="I1569" s="16">
        <v>118624.76977996848</v>
      </c>
      <c r="J1569" s="16">
        <v>124465.5378970466</v>
      </c>
      <c r="K1569" s="16">
        <v>42527.370271353306</v>
      </c>
      <c r="L1569" s="16">
        <v>38123.740578427256</v>
      </c>
      <c r="M1569" s="16">
        <v>204966.56709858781</v>
      </c>
    </row>
    <row r="1570" spans="2:13" x14ac:dyDescent="0.35">
      <c r="B1570" s="10" t="s">
        <v>1349</v>
      </c>
      <c r="C1570" s="23">
        <v>1</v>
      </c>
      <c r="D1570" s="16">
        <v>130500</v>
      </c>
      <c r="E1570" s="16">
        <v>127187.23865507489</v>
      </c>
      <c r="F1570" s="16">
        <v>3312.7613449251076</v>
      </c>
      <c r="G1570" s="16">
        <v>7.7944936165685999E-2</v>
      </c>
      <c r="H1570" s="16">
        <v>1432.220052318537</v>
      </c>
      <c r="I1570" s="16">
        <v>124377.80510436415</v>
      </c>
      <c r="J1570" s="16">
        <v>129996.67220578564</v>
      </c>
      <c r="K1570" s="16">
        <v>42525.427760484185</v>
      </c>
      <c r="L1570" s="16">
        <v>43769.635811696644</v>
      </c>
      <c r="M1570" s="16">
        <v>210604.84149845314</v>
      </c>
    </row>
    <row r="1571" spans="2:13" x14ac:dyDescent="0.35">
      <c r="B1571" s="10" t="s">
        <v>489</v>
      </c>
      <c r="C1571" s="23">
        <v>1</v>
      </c>
      <c r="D1571" s="16">
        <v>140000</v>
      </c>
      <c r="E1571" s="16">
        <v>175789.43380136351</v>
      </c>
      <c r="F1571" s="16">
        <v>-35789.433801363513</v>
      </c>
      <c r="G1571" s="16">
        <v>-0.84207850871200896</v>
      </c>
      <c r="H1571" s="16">
        <v>1115.5572639327575</v>
      </c>
      <c r="I1571" s="16">
        <v>173601.16391926113</v>
      </c>
      <c r="J1571" s="16">
        <v>177977.70368346589</v>
      </c>
      <c r="K1571" s="16">
        <v>42515.940774526069</v>
      </c>
      <c r="L1571" s="16">
        <v>92390.440568011807</v>
      </c>
      <c r="M1571" s="16">
        <v>259188.42703471522</v>
      </c>
    </row>
    <row r="1572" spans="2:13" x14ac:dyDescent="0.35">
      <c r="B1572" s="10" t="s">
        <v>1350</v>
      </c>
      <c r="C1572" s="23">
        <v>1</v>
      </c>
      <c r="D1572" s="16">
        <v>157500</v>
      </c>
      <c r="E1572" s="16">
        <v>146124.53323741478</v>
      </c>
      <c r="F1572" s="16">
        <v>11375.466762585216</v>
      </c>
      <c r="G1572" s="16">
        <v>0.26764983599645098</v>
      </c>
      <c r="H1572" s="16">
        <v>1590.0481696973843</v>
      </c>
      <c r="I1572" s="16">
        <v>143005.50507692894</v>
      </c>
      <c r="J1572" s="16">
        <v>149243.56139790063</v>
      </c>
      <c r="K1572" s="16">
        <v>42531.035787009154</v>
      </c>
      <c r="L1572" s="16">
        <v>62695.929725635739</v>
      </c>
      <c r="M1572" s="16">
        <v>229553.13674919383</v>
      </c>
    </row>
    <row r="1573" spans="2:13" x14ac:dyDescent="0.35">
      <c r="B1573" s="10" t="s">
        <v>1351</v>
      </c>
      <c r="C1573" s="23">
        <v>1</v>
      </c>
      <c r="D1573" s="16">
        <v>174900</v>
      </c>
      <c r="E1573" s="16">
        <v>158081.10818896902</v>
      </c>
      <c r="F1573" s="16">
        <v>16818.891811030975</v>
      </c>
      <c r="G1573" s="16">
        <v>0.39572649886073374</v>
      </c>
      <c r="H1573" s="16">
        <v>1409.9718953484564</v>
      </c>
      <c r="I1573" s="16">
        <v>155315.31647844342</v>
      </c>
      <c r="J1573" s="16">
        <v>160846.89989949463</v>
      </c>
      <c r="K1573" s="16">
        <v>42524.684274895772</v>
      </c>
      <c r="L1573" s="16">
        <v>74664.963762091211</v>
      </c>
      <c r="M1573" s="16">
        <v>241497.25261584684</v>
      </c>
    </row>
    <row r="1574" spans="2:13" x14ac:dyDescent="0.35">
      <c r="B1574" s="10" t="s">
        <v>490</v>
      </c>
      <c r="C1574" s="23">
        <v>1</v>
      </c>
      <c r="D1574" s="16">
        <v>141000</v>
      </c>
      <c r="E1574" s="16">
        <v>160704.57419903929</v>
      </c>
      <c r="F1574" s="16">
        <v>-19704.574199039285</v>
      </c>
      <c r="G1574" s="16">
        <v>-0.46362282645834912</v>
      </c>
      <c r="H1574" s="16">
        <v>1994.614788292949</v>
      </c>
      <c r="I1574" s="16">
        <v>156791.9507876421</v>
      </c>
      <c r="J1574" s="16">
        <v>164617.19761043647</v>
      </c>
      <c r="K1574" s="16">
        <v>42548.081508894997</v>
      </c>
      <c r="L1574" s="16">
        <v>77242.533909940539</v>
      </c>
      <c r="M1574" s="16">
        <v>244166.61448813803</v>
      </c>
    </row>
    <row r="1575" spans="2:13" x14ac:dyDescent="0.35">
      <c r="B1575" s="10" t="s">
        <v>1352</v>
      </c>
      <c r="C1575" s="23">
        <v>1</v>
      </c>
      <c r="D1575" s="16">
        <v>153900</v>
      </c>
      <c r="E1575" s="16">
        <v>139253.47945090209</v>
      </c>
      <c r="F1575" s="16">
        <v>14646.520549097913</v>
      </c>
      <c r="G1575" s="16">
        <v>0.34461344793150317</v>
      </c>
      <c r="H1575" s="16">
        <v>1473.5834766417806</v>
      </c>
      <c r="I1575" s="16">
        <v>136362.90767574191</v>
      </c>
      <c r="J1575" s="16">
        <v>142144.05122606226</v>
      </c>
      <c r="K1575" s="16">
        <v>42526.84093835947</v>
      </c>
      <c r="L1575" s="16">
        <v>55833.104526983894</v>
      </c>
      <c r="M1575" s="16">
        <v>222673.85437482028</v>
      </c>
    </row>
    <row r="1576" spans="2:13" x14ac:dyDescent="0.35">
      <c r="B1576" s="10" t="s">
        <v>491</v>
      </c>
      <c r="C1576" s="23">
        <v>1</v>
      </c>
      <c r="D1576" s="16">
        <v>171000</v>
      </c>
      <c r="E1576" s="16">
        <v>155174.21383428515</v>
      </c>
      <c r="F1576" s="16">
        <v>15825.786165714846</v>
      </c>
      <c r="G1576" s="16">
        <v>0.37236002356406606</v>
      </c>
      <c r="H1576" s="16">
        <v>1821.396748273987</v>
      </c>
      <c r="I1576" s="16">
        <v>151601.37380493866</v>
      </c>
      <c r="J1576" s="16">
        <v>158747.05386363165</v>
      </c>
      <c r="K1576" s="16">
        <v>42540.313092977092</v>
      </c>
      <c r="L1576" s="16">
        <v>71727.412019386175</v>
      </c>
      <c r="M1576" s="16">
        <v>238621.01564918412</v>
      </c>
    </row>
    <row r="1577" spans="2:13" x14ac:dyDescent="0.35">
      <c r="B1577" s="10" t="s">
        <v>1353</v>
      </c>
      <c r="C1577" s="23">
        <v>1</v>
      </c>
      <c r="D1577" s="16">
        <v>213000</v>
      </c>
      <c r="E1577" s="16">
        <v>225006.11343262484</v>
      </c>
      <c r="F1577" s="16">
        <v>-12006.113432624843</v>
      </c>
      <c r="G1577" s="16">
        <v>-0.28248812626889813</v>
      </c>
      <c r="H1577" s="16">
        <v>1335.8509971223318</v>
      </c>
      <c r="I1577" s="16">
        <v>222385.71679455906</v>
      </c>
      <c r="J1577" s="16">
        <v>227626.51007069062</v>
      </c>
      <c r="K1577" s="16">
        <v>42522.291210850904</v>
      </c>
      <c r="L1577" s="16">
        <v>141594.66322463175</v>
      </c>
      <c r="M1577" s="16">
        <v>308417.56364061794</v>
      </c>
    </row>
    <row r="1578" spans="2:13" x14ac:dyDescent="0.35">
      <c r="B1578" s="10" t="s">
        <v>1354</v>
      </c>
      <c r="C1578" s="23">
        <v>1</v>
      </c>
      <c r="D1578" s="16">
        <v>133500</v>
      </c>
      <c r="E1578" s="16">
        <v>108417.53075045483</v>
      </c>
      <c r="F1578" s="16">
        <v>25082.469249545175</v>
      </c>
      <c r="G1578" s="16">
        <v>0.59015765428697942</v>
      </c>
      <c r="H1578" s="16">
        <v>1773.9622385800351</v>
      </c>
      <c r="I1578" s="16">
        <v>104937.73794718228</v>
      </c>
      <c r="J1578" s="16">
        <v>111897.32355372737</v>
      </c>
      <c r="K1578" s="16">
        <v>42538.308546036518</v>
      </c>
      <c r="L1578" s="16">
        <v>24974.661041812637</v>
      </c>
      <c r="M1578" s="16">
        <v>191860.400459097</v>
      </c>
    </row>
    <row r="1579" spans="2:13" x14ac:dyDescent="0.35">
      <c r="B1579" s="10" t="s">
        <v>1355</v>
      </c>
      <c r="C1579" s="23">
        <v>1</v>
      </c>
      <c r="D1579" s="16">
        <v>240000</v>
      </c>
      <c r="E1579" s="16">
        <v>224724.74369555156</v>
      </c>
      <c r="F1579" s="16">
        <v>15275.256304448441</v>
      </c>
      <c r="G1579" s="16">
        <v>0.3594067768837852</v>
      </c>
      <c r="H1579" s="16">
        <v>2533.1867873771967</v>
      </c>
      <c r="I1579" s="16">
        <v>219755.66094939559</v>
      </c>
      <c r="J1579" s="16">
        <v>229693.82644170753</v>
      </c>
      <c r="K1579" s="16">
        <v>42576.728235429713</v>
      </c>
      <c r="L1579" s="16">
        <v>141206.51017377578</v>
      </c>
      <c r="M1579" s="16">
        <v>308242.97721732734</v>
      </c>
    </row>
    <row r="1580" spans="2:13" x14ac:dyDescent="0.35">
      <c r="B1580" s="10" t="s">
        <v>1356</v>
      </c>
      <c r="C1580" s="23">
        <v>1</v>
      </c>
      <c r="D1580" s="16">
        <v>187000</v>
      </c>
      <c r="E1580" s="16">
        <v>196626.04406452808</v>
      </c>
      <c r="F1580" s="16">
        <v>-9626.044064528076</v>
      </c>
      <c r="G1580" s="16">
        <v>-0.2264882108960625</v>
      </c>
      <c r="H1580" s="16">
        <v>1466.0963164810071</v>
      </c>
      <c r="I1580" s="16">
        <v>193750.15905410156</v>
      </c>
      <c r="J1580" s="16">
        <v>199501.92907495459</v>
      </c>
      <c r="K1580" s="16">
        <v>42526.582161550374</v>
      </c>
      <c r="L1580" s="16">
        <v>113206.17675551755</v>
      </c>
      <c r="M1580" s="16">
        <v>280045.91137353861</v>
      </c>
    </row>
    <row r="1581" spans="2:13" x14ac:dyDescent="0.35">
      <c r="B1581" s="10" t="s">
        <v>1357</v>
      </c>
      <c r="C1581" s="23">
        <v>1</v>
      </c>
      <c r="D1581" s="16">
        <v>131500</v>
      </c>
      <c r="E1581" s="16">
        <v>140372.78257657448</v>
      </c>
      <c r="F1581" s="16">
        <v>-8872.7825765744783</v>
      </c>
      <c r="G1581" s="16">
        <v>-0.20876495453032506</v>
      </c>
      <c r="H1581" s="16">
        <v>2030.1387744284034</v>
      </c>
      <c r="I1581" s="16">
        <v>136390.47554474315</v>
      </c>
      <c r="J1581" s="16">
        <v>144355.0896084058</v>
      </c>
      <c r="K1581" s="16">
        <v>42549.76163713885</v>
      </c>
      <c r="L1581" s="16">
        <v>56907.446558826967</v>
      </c>
      <c r="M1581" s="16">
        <v>223838.118594322</v>
      </c>
    </row>
    <row r="1582" spans="2:13" x14ac:dyDescent="0.35">
      <c r="B1582" s="10" t="s">
        <v>492</v>
      </c>
      <c r="C1582" s="23">
        <v>1</v>
      </c>
      <c r="D1582" s="16">
        <v>215000</v>
      </c>
      <c r="E1582" s="16">
        <v>240035.1108090425</v>
      </c>
      <c r="F1582" s="16">
        <v>-25035.110809042497</v>
      </c>
      <c r="G1582" s="16">
        <v>-0.58904337220096603</v>
      </c>
      <c r="H1582" s="16">
        <v>2284.8892141922061</v>
      </c>
      <c r="I1582" s="16">
        <v>235553.08696946775</v>
      </c>
      <c r="J1582" s="16">
        <v>244517.13464861724</v>
      </c>
      <c r="K1582" s="16">
        <v>42562.676967679407</v>
      </c>
      <c r="L1582" s="16">
        <v>156544.44016280654</v>
      </c>
      <c r="M1582" s="16">
        <v>323525.78145527845</v>
      </c>
    </row>
    <row r="1583" spans="2:13" x14ac:dyDescent="0.35">
      <c r="B1583" s="10" t="s">
        <v>1358</v>
      </c>
      <c r="C1583" s="23">
        <v>1</v>
      </c>
      <c r="D1583" s="16">
        <v>164000</v>
      </c>
      <c r="E1583" s="16">
        <v>217799.88629067253</v>
      </c>
      <c r="F1583" s="16">
        <v>-53799.886290672526</v>
      </c>
      <c r="G1583" s="16">
        <v>-1.2658408699049937</v>
      </c>
      <c r="H1583" s="16">
        <v>1341.1191538559583</v>
      </c>
      <c r="I1583" s="16">
        <v>215169.1556705808</v>
      </c>
      <c r="J1583" s="16">
        <v>220430.61691076425</v>
      </c>
      <c r="K1583" s="16">
        <v>42522.45703764935</v>
      </c>
      <c r="L1583" s="16">
        <v>134388.11079790883</v>
      </c>
      <c r="M1583" s="16">
        <v>301211.6617834362</v>
      </c>
    </row>
    <row r="1584" spans="2:13" x14ac:dyDescent="0.35">
      <c r="B1584" s="10" t="s">
        <v>493</v>
      </c>
      <c r="C1584" s="23">
        <v>1</v>
      </c>
      <c r="D1584" s="16">
        <v>158000</v>
      </c>
      <c r="E1584" s="16">
        <v>173722.53144281905</v>
      </c>
      <c r="F1584" s="16">
        <v>-15722.531442819047</v>
      </c>
      <c r="G1584" s="16">
        <v>-0.36993057515322658</v>
      </c>
      <c r="H1584" s="16">
        <v>1122.3230240414559</v>
      </c>
      <c r="I1584" s="16">
        <v>171520.98988963882</v>
      </c>
      <c r="J1584" s="16">
        <v>175924.07299599928</v>
      </c>
      <c r="K1584" s="16">
        <v>42516.118836321228</v>
      </c>
      <c r="L1584" s="16">
        <v>90323.188924606671</v>
      </c>
      <c r="M1584" s="16">
        <v>257121.87396103144</v>
      </c>
    </row>
    <row r="1585" spans="2:13" x14ac:dyDescent="0.35">
      <c r="B1585" s="10" t="s">
        <v>1359</v>
      </c>
      <c r="C1585" s="23">
        <v>1</v>
      </c>
      <c r="D1585" s="16">
        <v>170000</v>
      </c>
      <c r="E1585" s="16">
        <v>159531.46745500053</v>
      </c>
      <c r="F1585" s="16">
        <v>10468.532544999471</v>
      </c>
      <c r="G1585" s="16">
        <v>0.24631086154708706</v>
      </c>
      <c r="H1585" s="16">
        <v>1956.25862148295</v>
      </c>
      <c r="I1585" s="16">
        <v>155694.08325125038</v>
      </c>
      <c r="J1585" s="16">
        <v>163368.85165875067</v>
      </c>
      <c r="K1585" s="16">
        <v>42546.300658553402</v>
      </c>
      <c r="L1585" s="16">
        <v>76072.920470363184</v>
      </c>
      <c r="M1585" s="16">
        <v>242990.01443963789</v>
      </c>
    </row>
    <row r="1586" spans="2:13" x14ac:dyDescent="0.35">
      <c r="B1586" s="10" t="s">
        <v>494</v>
      </c>
      <c r="C1586" s="23">
        <v>1</v>
      </c>
      <c r="D1586" s="16">
        <v>127000</v>
      </c>
      <c r="E1586" s="16">
        <v>118249.28251001771</v>
      </c>
      <c r="F1586" s="16">
        <v>8750.7174899822858</v>
      </c>
      <c r="G1586" s="16">
        <v>0.20589292289512665</v>
      </c>
      <c r="H1586" s="16">
        <v>1542.1628124987683</v>
      </c>
      <c r="I1586" s="16">
        <v>115224.18595514217</v>
      </c>
      <c r="J1586" s="16">
        <v>121274.37906489326</v>
      </c>
      <c r="K1586" s="16">
        <v>42529.272484656372</v>
      </c>
      <c r="L1586" s="16">
        <v>34824.137880679205</v>
      </c>
      <c r="M1586" s="16">
        <v>201674.42713935621</v>
      </c>
    </row>
    <row r="1587" spans="2:13" x14ac:dyDescent="0.35">
      <c r="B1587" s="10" t="s">
        <v>495</v>
      </c>
      <c r="C1587" s="23">
        <v>1</v>
      </c>
      <c r="D1587" s="16">
        <v>147000</v>
      </c>
      <c r="E1587" s="16">
        <v>150316.25878795059</v>
      </c>
      <c r="F1587" s="16">
        <v>-3316.2587879505882</v>
      </c>
      <c r="G1587" s="16">
        <v>-7.8027226419942253E-2</v>
      </c>
      <c r="H1587" s="16">
        <v>1659.0354147015587</v>
      </c>
      <c r="I1587" s="16">
        <v>147061.90569581609</v>
      </c>
      <c r="J1587" s="16">
        <v>153570.61188008508</v>
      </c>
      <c r="K1587" s="16">
        <v>42533.670784933776</v>
      </c>
      <c r="L1587" s="16">
        <v>66882.486481359942</v>
      </c>
      <c r="M1587" s="16">
        <v>233750.03109454125</v>
      </c>
    </row>
    <row r="1588" spans="2:13" x14ac:dyDescent="0.35">
      <c r="B1588" s="10" t="s">
        <v>1360</v>
      </c>
      <c r="C1588" s="23">
        <v>1</v>
      </c>
      <c r="D1588" s="16">
        <v>174000</v>
      </c>
      <c r="E1588" s="16">
        <v>175733.57157545694</v>
      </c>
      <c r="F1588" s="16">
        <v>-1733.5715754569392</v>
      </c>
      <c r="G1588" s="16">
        <v>-4.078866894370068E-2</v>
      </c>
      <c r="H1588" s="16">
        <v>1115.6290877863853</v>
      </c>
      <c r="I1588" s="16">
        <v>173545.16080414984</v>
      </c>
      <c r="J1588" s="16">
        <v>177921.98234676404</v>
      </c>
      <c r="K1588" s="16">
        <v>42515.942659141532</v>
      </c>
      <c r="L1588" s="16">
        <v>92334.57464525578</v>
      </c>
      <c r="M1588" s="16">
        <v>259132.5685056581</v>
      </c>
    </row>
    <row r="1589" spans="2:13" x14ac:dyDescent="0.35">
      <c r="B1589" s="10" t="s">
        <v>1361</v>
      </c>
      <c r="C1589" s="23">
        <v>1</v>
      </c>
      <c r="D1589" s="16">
        <v>152000</v>
      </c>
      <c r="E1589" s="16">
        <v>202381.91194044889</v>
      </c>
      <c r="F1589" s="16">
        <v>-50381.911940448888</v>
      </c>
      <c r="G1589" s="16">
        <v>-1.1854204095080325</v>
      </c>
      <c r="H1589" s="16">
        <v>1613.0105968299988</v>
      </c>
      <c r="I1589" s="16">
        <v>199217.8408320671</v>
      </c>
      <c r="J1589" s="16">
        <v>205545.98304883068</v>
      </c>
      <c r="K1589" s="16">
        <v>42531.900440955862</v>
      </c>
      <c r="L1589" s="16">
        <v>118951.6123291049</v>
      </c>
      <c r="M1589" s="16">
        <v>285812.21155179286</v>
      </c>
    </row>
    <row r="1590" spans="2:13" x14ac:dyDescent="0.35">
      <c r="B1590" s="10" t="s">
        <v>496</v>
      </c>
      <c r="C1590" s="23">
        <v>1</v>
      </c>
      <c r="D1590" s="16">
        <v>250000</v>
      </c>
      <c r="E1590" s="16">
        <v>241259.96256390732</v>
      </c>
      <c r="F1590" s="16">
        <v>8740.0374360926799</v>
      </c>
      <c r="G1590" s="16">
        <v>0.20564163521334219</v>
      </c>
      <c r="H1590" s="16">
        <v>3250.2244968499217</v>
      </c>
      <c r="I1590" s="16">
        <v>234884.34330483468</v>
      </c>
      <c r="J1590" s="16">
        <v>247635.58182297996</v>
      </c>
      <c r="K1590" s="16">
        <v>42625.399836409968</v>
      </c>
      <c r="L1590" s="16">
        <v>157646.25514582673</v>
      </c>
      <c r="M1590" s="16">
        <v>324873.66998198791</v>
      </c>
    </row>
    <row r="1591" spans="2:13" x14ac:dyDescent="0.35">
      <c r="B1591" s="10" t="s">
        <v>1362</v>
      </c>
      <c r="C1591" s="23">
        <v>1</v>
      </c>
      <c r="D1591" s="16">
        <v>189950</v>
      </c>
      <c r="E1591" s="16">
        <v>205510.1965912189</v>
      </c>
      <c r="F1591" s="16">
        <v>-15560.196591218904</v>
      </c>
      <c r="G1591" s="16">
        <v>-0.36611104868331568</v>
      </c>
      <c r="H1591" s="16">
        <v>1534.1557779947832</v>
      </c>
      <c r="I1591" s="16">
        <v>202500.80658321147</v>
      </c>
      <c r="J1591" s="16">
        <v>208519.58659922634</v>
      </c>
      <c r="K1591" s="16">
        <v>42528.982892670385</v>
      </c>
      <c r="L1591" s="16">
        <v>122085.62002363887</v>
      </c>
      <c r="M1591" s="16">
        <v>288934.77315879893</v>
      </c>
    </row>
    <row r="1592" spans="2:13" x14ac:dyDescent="0.35">
      <c r="B1592" s="10" t="s">
        <v>1363</v>
      </c>
      <c r="C1592" s="23">
        <v>1</v>
      </c>
      <c r="D1592" s="16">
        <v>131500</v>
      </c>
      <c r="E1592" s="16">
        <v>118193.42028411111</v>
      </c>
      <c r="F1592" s="16">
        <v>13306.579715888889</v>
      </c>
      <c r="G1592" s="16">
        <v>0.31308639486736689</v>
      </c>
      <c r="H1592" s="16">
        <v>1543.1861135981367</v>
      </c>
      <c r="I1592" s="16">
        <v>115166.31642844656</v>
      </c>
      <c r="J1592" s="16">
        <v>121220.52413977566</v>
      </c>
      <c r="K1592" s="16">
        <v>42529.309603085465</v>
      </c>
      <c r="L1592" s="16">
        <v>34768.202843503226</v>
      </c>
      <c r="M1592" s="16">
        <v>201618.63772471901</v>
      </c>
    </row>
    <row r="1593" spans="2:13" x14ac:dyDescent="0.35">
      <c r="B1593" s="10" t="s">
        <v>1364</v>
      </c>
      <c r="C1593" s="23">
        <v>1</v>
      </c>
      <c r="D1593" s="16">
        <v>152000</v>
      </c>
      <c r="E1593" s="16">
        <v>154282.47682731971</v>
      </c>
      <c r="F1593" s="16">
        <v>-2282.4768273197114</v>
      </c>
      <c r="G1593" s="16">
        <v>-5.3703690692247681E-2</v>
      </c>
      <c r="H1593" s="16">
        <v>1525.966012898323</v>
      </c>
      <c r="I1593" s="16">
        <v>151289.15180932355</v>
      </c>
      <c r="J1593" s="16">
        <v>157275.80184531587</v>
      </c>
      <c r="K1593" s="16">
        <v>42528.688249303152</v>
      </c>
      <c r="L1593" s="16">
        <v>70858.478230254797</v>
      </c>
      <c r="M1593" s="16">
        <v>237706.47542438464</v>
      </c>
    </row>
    <row r="1594" spans="2:13" x14ac:dyDescent="0.35">
      <c r="B1594" s="10" t="s">
        <v>1365</v>
      </c>
      <c r="C1594" s="23">
        <v>1</v>
      </c>
      <c r="D1594" s="16">
        <v>132500</v>
      </c>
      <c r="E1594" s="16">
        <v>124282.4029079313</v>
      </c>
      <c r="F1594" s="16">
        <v>8217.5970920686959</v>
      </c>
      <c r="G1594" s="16">
        <v>0.19334929808869217</v>
      </c>
      <c r="H1594" s="16">
        <v>1455.5737501258361</v>
      </c>
      <c r="I1594" s="16">
        <v>121427.1588953109</v>
      </c>
      <c r="J1594" s="16">
        <v>127137.64692055171</v>
      </c>
      <c r="K1594" s="16">
        <v>42526.220698246289</v>
      </c>
      <c r="L1594" s="16">
        <v>40863.244642989957</v>
      </c>
      <c r="M1594" s="16">
        <v>207701.56117287267</v>
      </c>
    </row>
    <row r="1595" spans="2:13" x14ac:dyDescent="0.35">
      <c r="B1595" s="10" t="s">
        <v>1366</v>
      </c>
      <c r="C1595" s="23">
        <v>1</v>
      </c>
      <c r="D1595" s="16">
        <v>250580</v>
      </c>
      <c r="E1595" s="16">
        <v>202493.63639226212</v>
      </c>
      <c r="F1595" s="16">
        <v>48086.363607737876</v>
      </c>
      <c r="G1595" s="16">
        <v>1.1314091634119297</v>
      </c>
      <c r="H1595" s="16">
        <v>1610.028915967097</v>
      </c>
      <c r="I1595" s="16">
        <v>199335.41412969155</v>
      </c>
      <c r="J1595" s="16">
        <v>205651.8586548327</v>
      </c>
      <c r="K1595" s="16">
        <v>42531.78746589597</v>
      </c>
      <c r="L1595" s="16">
        <v>119063.55839206172</v>
      </c>
      <c r="M1595" s="16">
        <v>285923.71439246251</v>
      </c>
    </row>
    <row r="1596" spans="2:13" x14ac:dyDescent="0.35">
      <c r="B1596" s="10" t="s">
        <v>497</v>
      </c>
      <c r="C1596" s="23">
        <v>1</v>
      </c>
      <c r="D1596" s="16">
        <v>148500</v>
      </c>
      <c r="E1596" s="16">
        <v>116126.51792556664</v>
      </c>
      <c r="F1596" s="16">
        <v>32373.482074433356</v>
      </c>
      <c r="G1596" s="16">
        <v>0.76170563799238422</v>
      </c>
      <c r="H1596" s="16">
        <v>1583.6554787522223</v>
      </c>
      <c r="I1596" s="16">
        <v>113020.02962611095</v>
      </c>
      <c r="J1596" s="16">
        <v>119233.00622502234</v>
      </c>
      <c r="K1596" s="16">
        <v>42530.797272203556</v>
      </c>
      <c r="L1596" s="16">
        <v>32698.382282880833</v>
      </c>
      <c r="M1596" s="16">
        <v>199554.65356825246</v>
      </c>
    </row>
    <row r="1597" spans="2:13" x14ac:dyDescent="0.35">
      <c r="B1597" s="10" t="s">
        <v>1367</v>
      </c>
      <c r="C1597" s="23">
        <v>1</v>
      </c>
      <c r="D1597" s="16">
        <v>248900</v>
      </c>
      <c r="E1597" s="16">
        <v>250648.9337312979</v>
      </c>
      <c r="F1597" s="16">
        <v>-1748.9337312979042</v>
      </c>
      <c r="G1597" s="16">
        <v>-4.1150120352877996E-2</v>
      </c>
      <c r="H1597" s="16">
        <v>2046.623814812514</v>
      </c>
      <c r="I1597" s="16">
        <v>246634.28975133842</v>
      </c>
      <c r="J1597" s="16">
        <v>254663.57771125739</v>
      </c>
      <c r="K1597" s="16">
        <v>42550.5513592157</v>
      </c>
      <c r="L1597" s="16">
        <v>167182.04859985458</v>
      </c>
      <c r="M1597" s="16">
        <v>334115.81886274123</v>
      </c>
    </row>
    <row r="1598" spans="2:13" x14ac:dyDescent="0.35">
      <c r="B1598" s="10" t="s">
        <v>1368</v>
      </c>
      <c r="C1598" s="23">
        <v>1</v>
      </c>
      <c r="D1598" s="16">
        <v>129000</v>
      </c>
      <c r="E1598" s="16">
        <v>89869.213141920918</v>
      </c>
      <c r="F1598" s="16">
        <v>39130.786858079082</v>
      </c>
      <c r="G1598" s="16">
        <v>0.92069617041338414</v>
      </c>
      <c r="H1598" s="16">
        <v>2032.6248482491446</v>
      </c>
      <c r="I1598" s="16">
        <v>85882.02944383274</v>
      </c>
      <c r="J1598" s="16">
        <v>93856.396840009096</v>
      </c>
      <c r="K1598" s="16">
        <v>42549.8803254206</v>
      </c>
      <c r="L1598" s="16">
        <v>6403.644306010945</v>
      </c>
      <c r="M1598" s="16">
        <v>173334.78197783089</v>
      </c>
    </row>
    <row r="1599" spans="2:13" x14ac:dyDescent="0.35">
      <c r="B1599" s="10" t="s">
        <v>498</v>
      </c>
      <c r="C1599" s="23">
        <v>1</v>
      </c>
      <c r="D1599" s="16">
        <v>169000</v>
      </c>
      <c r="E1599" s="16">
        <v>189752.93167047511</v>
      </c>
      <c r="F1599" s="16">
        <v>-20752.931670475111</v>
      </c>
      <c r="G1599" s="16">
        <v>-0.48828930486768735</v>
      </c>
      <c r="H1599" s="16">
        <v>3110.6947457165184</v>
      </c>
      <c r="I1599" s="16">
        <v>183651.01306481945</v>
      </c>
      <c r="J1599" s="16">
        <v>195854.85027613078</v>
      </c>
      <c r="K1599" s="16">
        <v>42614.987665549357</v>
      </c>
      <c r="L1599" s="16">
        <v>106159.64869911566</v>
      </c>
      <c r="M1599" s="16">
        <v>273346.21464183455</v>
      </c>
    </row>
    <row r="1600" spans="2:13" x14ac:dyDescent="0.35">
      <c r="B1600" s="10" t="s">
        <v>1369</v>
      </c>
      <c r="C1600" s="23">
        <v>1</v>
      </c>
      <c r="D1600" s="16">
        <v>236000</v>
      </c>
      <c r="E1600" s="16">
        <v>234726.14074037451</v>
      </c>
      <c r="F1600" s="16">
        <v>1273.8592596254894</v>
      </c>
      <c r="G1600" s="16">
        <v>2.9972240175913271E-2</v>
      </c>
      <c r="H1600" s="16">
        <v>1459.479911386564</v>
      </c>
      <c r="I1600" s="16">
        <v>231863.23442720008</v>
      </c>
      <c r="J1600" s="16">
        <v>237589.04705354894</v>
      </c>
      <c r="K1600" s="16">
        <v>42526.354576258193</v>
      </c>
      <c r="L1600" s="16">
        <v>151306.7198611947</v>
      </c>
      <c r="M1600" s="16">
        <v>318145.5616195543</v>
      </c>
    </row>
    <row r="1601" spans="2:13" x14ac:dyDescent="0.35">
      <c r="B1601" s="10" t="s">
        <v>1370</v>
      </c>
      <c r="C1601" s="23">
        <v>1</v>
      </c>
      <c r="D1601" s="16">
        <v>109500</v>
      </c>
      <c r="E1601" s="16">
        <v>110093.39752765305</v>
      </c>
      <c r="F1601" s="16">
        <v>-593.39752765305457</v>
      </c>
      <c r="G1601" s="16">
        <v>-1.3961866732310252E-2</v>
      </c>
      <c r="H1601" s="16">
        <v>1727.8967723230753</v>
      </c>
      <c r="I1601" s="16">
        <v>106703.96644374194</v>
      </c>
      <c r="J1601" s="16">
        <v>113482.82861156417</v>
      </c>
      <c r="K1601" s="16">
        <v>42536.412392087084</v>
      </c>
      <c r="L1601" s="16">
        <v>26654.247302280375</v>
      </c>
      <c r="M1601" s="16">
        <v>193532.54775302572</v>
      </c>
    </row>
    <row r="1602" spans="2:13" x14ac:dyDescent="0.35">
      <c r="B1602" s="10" t="s">
        <v>1371</v>
      </c>
      <c r="C1602" s="23">
        <v>1</v>
      </c>
      <c r="D1602" s="16">
        <v>200500</v>
      </c>
      <c r="E1602" s="16">
        <v>186961.87898268498</v>
      </c>
      <c r="F1602" s="16">
        <v>13538.121017315018</v>
      </c>
      <c r="G1602" s="16">
        <v>0.31853425847125333</v>
      </c>
      <c r="H1602" s="16">
        <v>1220.8300249208187</v>
      </c>
      <c r="I1602" s="16">
        <v>184567.10673649612</v>
      </c>
      <c r="J1602" s="16">
        <v>189356.65122887384</v>
      </c>
      <c r="K1602" s="16">
        <v>42518.833214043443</v>
      </c>
      <c r="L1602" s="16">
        <v>103557.21195876572</v>
      </c>
      <c r="M1602" s="16">
        <v>270366.54600660421</v>
      </c>
    </row>
    <row r="1603" spans="2:13" x14ac:dyDescent="0.35">
      <c r="B1603" s="10" t="s">
        <v>1372</v>
      </c>
      <c r="C1603" s="23">
        <v>1</v>
      </c>
      <c r="D1603" s="16">
        <v>116000</v>
      </c>
      <c r="E1603" s="16">
        <v>110987.19314215877</v>
      </c>
      <c r="F1603" s="16">
        <v>5012.8068578412349</v>
      </c>
      <c r="G1603" s="16">
        <v>0.11794478076240086</v>
      </c>
      <c r="H1603" s="16">
        <v>1704.3129460975654</v>
      </c>
      <c r="I1603" s="16">
        <v>107644.02393856752</v>
      </c>
      <c r="J1603" s="16">
        <v>114330.36234575001</v>
      </c>
      <c r="K1603" s="16">
        <v>42535.460906779081</v>
      </c>
      <c r="L1603" s="16">
        <v>27549.909344185275</v>
      </c>
      <c r="M1603" s="16">
        <v>194424.47694013227</v>
      </c>
    </row>
    <row r="1604" spans="2:13" x14ac:dyDescent="0.35">
      <c r="B1604" s="10" t="s">
        <v>1373</v>
      </c>
      <c r="C1604" s="23">
        <v>1</v>
      </c>
      <c r="D1604" s="16">
        <v>133000</v>
      </c>
      <c r="E1604" s="16">
        <v>130985.87001672419</v>
      </c>
      <c r="F1604" s="16">
        <v>2014.1299832758086</v>
      </c>
      <c r="G1604" s="16">
        <v>4.7389840869860866E-2</v>
      </c>
      <c r="H1604" s="16">
        <v>1421.0890897776653</v>
      </c>
      <c r="I1604" s="16">
        <v>128198.27088982522</v>
      </c>
      <c r="J1604" s="16">
        <v>133773.46914362317</v>
      </c>
      <c r="K1604" s="16">
        <v>42525.054334297805</v>
      </c>
      <c r="L1604" s="16">
        <v>47568.999683727307</v>
      </c>
      <c r="M1604" s="16">
        <v>214402.74034972108</v>
      </c>
    </row>
    <row r="1605" spans="2:13" x14ac:dyDescent="0.35">
      <c r="B1605" s="10" t="s">
        <v>1374</v>
      </c>
      <c r="C1605" s="23">
        <v>1</v>
      </c>
      <c r="D1605" s="16">
        <v>66500</v>
      </c>
      <c r="E1605" s="16">
        <v>123332.74506751899</v>
      </c>
      <c r="F1605" s="16">
        <v>-56832.74506751899</v>
      </c>
      <c r="G1605" s="16">
        <v>-1.3372000651947415</v>
      </c>
      <c r="H1605" s="16">
        <v>1465.8972979491889</v>
      </c>
      <c r="I1605" s="16">
        <v>120457.25045055163</v>
      </c>
      <c r="J1605" s="16">
        <v>126208.23968448635</v>
      </c>
      <c r="K1605" s="16">
        <v>42526.575300887213</v>
      </c>
      <c r="L1605" s="16">
        <v>39912.891216340751</v>
      </c>
      <c r="M1605" s="16">
        <v>206752.59891869721</v>
      </c>
    </row>
    <row r="1606" spans="2:13" x14ac:dyDescent="0.35">
      <c r="B1606" s="10" t="s">
        <v>1375</v>
      </c>
      <c r="C1606" s="23">
        <v>1</v>
      </c>
      <c r="D1606" s="16">
        <v>303477</v>
      </c>
      <c r="E1606" s="16">
        <v>304500.11950526736</v>
      </c>
      <c r="F1606" s="16">
        <v>-1023.1195052673575</v>
      </c>
      <c r="G1606" s="16">
        <v>-2.4072662116182496E-2</v>
      </c>
      <c r="H1606" s="16">
        <v>2577.9277688351945</v>
      </c>
      <c r="I1606" s="16">
        <v>299443.27314052754</v>
      </c>
      <c r="J1606" s="16">
        <v>309556.96587000717</v>
      </c>
      <c r="K1606" s="16">
        <v>42579.413611688302</v>
      </c>
      <c r="L1606" s="16">
        <v>220976.61836686733</v>
      </c>
      <c r="M1606" s="16">
        <v>388023.62064366741</v>
      </c>
    </row>
    <row r="1607" spans="2:13" x14ac:dyDescent="0.35">
      <c r="B1607" s="10" t="s">
        <v>1376</v>
      </c>
      <c r="C1607" s="23">
        <v>1</v>
      </c>
      <c r="D1607" s="16">
        <v>132250</v>
      </c>
      <c r="E1607" s="16">
        <v>85400.235069392336</v>
      </c>
      <c r="F1607" s="16">
        <v>46849.764930607664</v>
      </c>
      <c r="G1607" s="16">
        <v>1.1023136159469296</v>
      </c>
      <c r="H1607" s="16">
        <v>2022.3786279435706</v>
      </c>
      <c r="I1607" s="16">
        <v>81433.150290494581</v>
      </c>
      <c r="J1607" s="16">
        <v>89367.319848290092</v>
      </c>
      <c r="K1607" s="16">
        <v>42549.392090236237</v>
      </c>
      <c r="L1607" s="16">
        <v>1935.6239524483535</v>
      </c>
      <c r="M1607" s="16">
        <v>168864.8461863363</v>
      </c>
    </row>
    <row r="1608" spans="2:13" x14ac:dyDescent="0.35">
      <c r="B1608" s="10" t="s">
        <v>1377</v>
      </c>
      <c r="C1608" s="23">
        <v>1</v>
      </c>
      <c r="D1608" s="16">
        <v>350000</v>
      </c>
      <c r="E1608" s="16">
        <v>315786.3477459423</v>
      </c>
      <c r="F1608" s="16">
        <v>34213.652254057699</v>
      </c>
      <c r="G1608" s="16">
        <v>0.80500243249421122</v>
      </c>
      <c r="H1608" s="16">
        <v>2589.3059461269518</v>
      </c>
      <c r="I1608" s="16">
        <v>310707.1820225413</v>
      </c>
      <c r="J1608" s="16">
        <v>320865.51346934331</v>
      </c>
      <c r="K1608" s="16">
        <v>42580.104006643101</v>
      </c>
      <c r="L1608" s="16">
        <v>232261.49233328385</v>
      </c>
      <c r="M1608" s="16">
        <v>399311.20315860072</v>
      </c>
    </row>
    <row r="1609" spans="2:13" x14ac:dyDescent="0.35">
      <c r="B1609" s="10" t="s">
        <v>1378</v>
      </c>
      <c r="C1609" s="23">
        <v>1</v>
      </c>
      <c r="D1609" s="16">
        <v>148000</v>
      </c>
      <c r="E1609" s="16">
        <v>124673.43848927756</v>
      </c>
      <c r="F1609" s="16">
        <v>23326.561510722444</v>
      </c>
      <c r="G1609" s="16">
        <v>0.54884344466996704</v>
      </c>
      <c r="H1609" s="16">
        <v>1451.7017486266645</v>
      </c>
      <c r="I1609" s="16">
        <v>121825.78976964483</v>
      </c>
      <c r="J1609" s="16">
        <v>127521.08720891028</v>
      </c>
      <c r="K1609" s="16">
        <v>42526.088344695672</v>
      </c>
      <c r="L1609" s="16">
        <v>41254.539848201297</v>
      </c>
      <c r="M1609" s="16">
        <v>208092.33713035382</v>
      </c>
    </row>
    <row r="1610" spans="2:13" x14ac:dyDescent="0.35">
      <c r="B1610" s="10" t="s">
        <v>499</v>
      </c>
      <c r="C1610" s="23">
        <v>1</v>
      </c>
      <c r="D1610" s="16">
        <v>136500</v>
      </c>
      <c r="E1610" s="16">
        <v>108417.53075045483</v>
      </c>
      <c r="F1610" s="16">
        <v>28082.469249545175</v>
      </c>
      <c r="G1610" s="16">
        <v>0.66074372558827454</v>
      </c>
      <c r="H1610" s="16">
        <v>1773.9622385800351</v>
      </c>
      <c r="I1610" s="16">
        <v>104937.73794718228</v>
      </c>
      <c r="J1610" s="16">
        <v>111897.32355372737</v>
      </c>
      <c r="K1610" s="16">
        <v>42538.308546036518</v>
      </c>
      <c r="L1610" s="16">
        <v>24974.661041812637</v>
      </c>
      <c r="M1610" s="16">
        <v>191860.400459097</v>
      </c>
    </row>
    <row r="1611" spans="2:13" x14ac:dyDescent="0.35">
      <c r="B1611" s="10" t="s">
        <v>1379</v>
      </c>
      <c r="C1611" s="23">
        <v>1</v>
      </c>
      <c r="D1611" s="16">
        <v>157000</v>
      </c>
      <c r="E1611" s="16">
        <v>121042.39380534808</v>
      </c>
      <c r="F1611" s="16">
        <v>35957.606194651918</v>
      </c>
      <c r="G1611" s="16">
        <v>0.84603538489319718</v>
      </c>
      <c r="H1611" s="16">
        <v>1496.0076722334186</v>
      </c>
      <c r="I1611" s="16">
        <v>118107.8348737863</v>
      </c>
      <c r="J1611" s="16">
        <v>123976.95273690987</v>
      </c>
      <c r="K1611" s="16">
        <v>42527.62385660968</v>
      </c>
      <c r="L1611" s="16">
        <v>37620.483114076225</v>
      </c>
      <c r="M1611" s="16">
        <v>204464.30449661994</v>
      </c>
    </row>
    <row r="1612" spans="2:13" x14ac:dyDescent="0.35">
      <c r="B1612" s="10" t="s">
        <v>1380</v>
      </c>
      <c r="C1612" s="23">
        <v>1</v>
      </c>
      <c r="D1612" s="16">
        <v>187500</v>
      </c>
      <c r="E1612" s="16">
        <v>221766.10433004162</v>
      </c>
      <c r="F1612" s="16">
        <v>-34266.10433004162</v>
      </c>
      <c r="G1612" s="16">
        <v>-0.80623656115264519</v>
      </c>
      <c r="H1612" s="16">
        <v>1327.539099433063</v>
      </c>
      <c r="I1612" s="16">
        <v>219162.01225648777</v>
      </c>
      <c r="J1612" s="16">
        <v>224370.19640359547</v>
      </c>
      <c r="K1612" s="16">
        <v>42522.030901574057</v>
      </c>
      <c r="L1612" s="16">
        <v>138355.16474303498</v>
      </c>
      <c r="M1612" s="16">
        <v>305177.04391704826</v>
      </c>
    </row>
    <row r="1613" spans="2:13" x14ac:dyDescent="0.35">
      <c r="B1613" s="10" t="s">
        <v>500</v>
      </c>
      <c r="C1613" s="23">
        <v>1</v>
      </c>
      <c r="D1613" s="16">
        <v>178000</v>
      </c>
      <c r="E1613" s="16">
        <v>181990.14087699694</v>
      </c>
      <c r="F1613" s="16">
        <v>-3990.1408769969421</v>
      </c>
      <c r="G1613" s="16">
        <v>-9.3882789481972803E-2</v>
      </c>
      <c r="H1613" s="16">
        <v>1145.7116277859348</v>
      </c>
      <c r="I1613" s="16">
        <v>179742.72039064745</v>
      </c>
      <c r="J1613" s="16">
        <v>184237.56136334644</v>
      </c>
      <c r="K1613" s="16">
        <v>42516.742667659048</v>
      </c>
      <c r="L1613" s="16">
        <v>98589.5746552848</v>
      </c>
      <c r="M1613" s="16">
        <v>265390.70709870907</v>
      </c>
    </row>
    <row r="1614" spans="2:13" x14ac:dyDescent="0.35">
      <c r="B1614" s="10" t="s">
        <v>1381</v>
      </c>
      <c r="C1614" s="23">
        <v>1</v>
      </c>
      <c r="D1614" s="16">
        <v>118500</v>
      </c>
      <c r="E1614" s="16">
        <v>151876.28389825506</v>
      </c>
      <c r="F1614" s="16">
        <v>-33376.28389825506</v>
      </c>
      <c r="G1614" s="16">
        <v>-0.78530025167150008</v>
      </c>
      <c r="H1614" s="16">
        <v>3720.6057881816969</v>
      </c>
      <c r="I1614" s="16">
        <v>144577.96775377376</v>
      </c>
      <c r="J1614" s="16">
        <v>159174.60004273636</v>
      </c>
      <c r="K1614" s="16">
        <v>42663.84487320554</v>
      </c>
      <c r="L1614" s="16">
        <v>68187.162945741016</v>
      </c>
      <c r="M1614" s="16">
        <v>235565.40485076909</v>
      </c>
    </row>
    <row r="1615" spans="2:13" x14ac:dyDescent="0.35">
      <c r="B1615" s="10" t="s">
        <v>1382</v>
      </c>
      <c r="C1615" s="23">
        <v>1</v>
      </c>
      <c r="D1615" s="16">
        <v>100000</v>
      </c>
      <c r="E1615" s="16">
        <v>109981.67307583982</v>
      </c>
      <c r="F1615" s="16">
        <v>-9981.6730758398189</v>
      </c>
      <c r="G1615" s="16">
        <v>-0.23485569581248245</v>
      </c>
      <c r="H1615" s="16">
        <v>1730.8940748254035</v>
      </c>
      <c r="I1615" s="16">
        <v>106586.36250281107</v>
      </c>
      <c r="J1615" s="16">
        <v>113376.98364886857</v>
      </c>
      <c r="K1615" s="16">
        <v>42536.534252712234</v>
      </c>
      <c r="L1615" s="16">
        <v>26542.283809456465</v>
      </c>
      <c r="M1615" s="16">
        <v>193421.06234222319</v>
      </c>
    </row>
    <row r="1616" spans="2:13" x14ac:dyDescent="0.35">
      <c r="B1616" s="10" t="s">
        <v>1383</v>
      </c>
      <c r="C1616" s="23">
        <v>1</v>
      </c>
      <c r="D1616" s="16">
        <v>328900</v>
      </c>
      <c r="E1616" s="16">
        <v>287017.30140403949</v>
      </c>
      <c r="F1616" s="16">
        <v>41882.698595960508</v>
      </c>
      <c r="G1616" s="16">
        <v>0.98544504979504055</v>
      </c>
      <c r="H1616" s="16">
        <v>2854.332879753877</v>
      </c>
      <c r="I1616" s="16">
        <v>281418.26056929084</v>
      </c>
      <c r="J1616" s="16">
        <v>292616.34223878814</v>
      </c>
      <c r="K1616" s="16">
        <v>42597.041776657912</v>
      </c>
      <c r="L1616" s="16">
        <v>203459.2209717503</v>
      </c>
      <c r="M1616" s="16">
        <v>370575.38183632866</v>
      </c>
    </row>
    <row r="1617" spans="2:13" x14ac:dyDescent="0.35">
      <c r="B1617" s="10" t="s">
        <v>1384</v>
      </c>
      <c r="C1617" s="23">
        <v>1</v>
      </c>
      <c r="D1617" s="16">
        <v>145000</v>
      </c>
      <c r="E1617" s="16">
        <v>155788.69831925782</v>
      </c>
      <c r="F1617" s="16">
        <v>-10788.698319257819</v>
      </c>
      <c r="G1617" s="16">
        <v>-0.25384394293709844</v>
      </c>
      <c r="H1617" s="16">
        <v>1839.6294337449892</v>
      </c>
      <c r="I1617" s="16">
        <v>152180.0931725337</v>
      </c>
      <c r="J1617" s="16">
        <v>159397.30346598194</v>
      </c>
      <c r="K1617" s="16">
        <v>42541.097639663654</v>
      </c>
      <c r="L1617" s="16">
        <v>72340.357542675018</v>
      </c>
      <c r="M1617" s="16">
        <v>239237.03909584062</v>
      </c>
    </row>
    <row r="1618" spans="2:13" x14ac:dyDescent="0.35">
      <c r="B1618" s="10" t="s">
        <v>1385</v>
      </c>
      <c r="C1618" s="23">
        <v>1</v>
      </c>
      <c r="D1618" s="16">
        <v>135500</v>
      </c>
      <c r="E1618" s="16">
        <v>137968.6482550501</v>
      </c>
      <c r="F1618" s="16">
        <v>-2468.648255050095</v>
      </c>
      <c r="G1618" s="16">
        <v>-5.8084060582927935E-2</v>
      </c>
      <c r="H1618" s="16">
        <v>1458.7499227243156</v>
      </c>
      <c r="I1618" s="16">
        <v>135107.1738828934</v>
      </c>
      <c r="J1618" s="16">
        <v>140830.12262720679</v>
      </c>
      <c r="K1618" s="16">
        <v>42526.329529727154</v>
      </c>
      <c r="L1618" s="16">
        <v>54549.27650698286</v>
      </c>
      <c r="M1618" s="16">
        <v>221388.02000311733</v>
      </c>
    </row>
    <row r="1619" spans="2:13" x14ac:dyDescent="0.35">
      <c r="B1619" s="10" t="s">
        <v>1386</v>
      </c>
      <c r="C1619" s="23">
        <v>1</v>
      </c>
      <c r="D1619" s="16">
        <v>268000</v>
      </c>
      <c r="E1619" s="16">
        <v>282546.26472397067</v>
      </c>
      <c r="F1619" s="16">
        <v>-14546.264723970671</v>
      </c>
      <c r="G1619" s="16">
        <v>-0.34225455965790264</v>
      </c>
      <c r="H1619" s="16">
        <v>2022.9050398538773</v>
      </c>
      <c r="I1619" s="16">
        <v>278578.14733888931</v>
      </c>
      <c r="J1619" s="16">
        <v>286514.38210905204</v>
      </c>
      <c r="K1619" s="16">
        <v>42549.417113917807</v>
      </c>
      <c r="L1619" s="16">
        <v>199081.60452073548</v>
      </c>
      <c r="M1619" s="16">
        <v>366010.9249272059</v>
      </c>
    </row>
    <row r="1620" spans="2:13" x14ac:dyDescent="0.35">
      <c r="B1620" s="10" t="s">
        <v>1387</v>
      </c>
      <c r="C1620" s="23">
        <v>1</v>
      </c>
      <c r="D1620" s="16">
        <v>149500</v>
      </c>
      <c r="E1620" s="16">
        <v>177074.2649972155</v>
      </c>
      <c r="F1620" s="16">
        <v>-27574.264997215505</v>
      </c>
      <c r="G1620" s="16">
        <v>-0.64878634505808674</v>
      </c>
      <c r="H1620" s="16">
        <v>1115.6162570226647</v>
      </c>
      <c r="I1620" s="16">
        <v>174885.87939465119</v>
      </c>
      <c r="J1620" s="16">
        <v>179262.65059977982</v>
      </c>
      <c r="K1620" s="16">
        <v>42515.942322460978</v>
      </c>
      <c r="L1620" s="16">
        <v>93675.268727444738</v>
      </c>
      <c r="M1620" s="16">
        <v>260473.26126698626</v>
      </c>
    </row>
    <row r="1621" spans="2:13" x14ac:dyDescent="0.35">
      <c r="B1621" s="10" t="s">
        <v>1388</v>
      </c>
      <c r="C1621" s="23">
        <v>1</v>
      </c>
      <c r="D1621" s="16">
        <v>122900</v>
      </c>
      <c r="E1621" s="16">
        <v>111769.26430485127</v>
      </c>
      <c r="F1621" s="16">
        <v>11130.735695148731</v>
      </c>
      <c r="G1621" s="16">
        <v>0.26189163447121305</v>
      </c>
      <c r="H1621" s="16">
        <v>1684.2685729882567</v>
      </c>
      <c r="I1621" s="16">
        <v>108465.41401333998</v>
      </c>
      <c r="J1621" s="16">
        <v>115073.11459636256</v>
      </c>
      <c r="K1621" s="16">
        <v>42534.662483201289</v>
      </c>
      <c r="L1621" s="16">
        <v>28333.546689381299</v>
      </c>
      <c r="M1621" s="16">
        <v>195204.98192032124</v>
      </c>
    </row>
    <row r="1622" spans="2:13" x14ac:dyDescent="0.35">
      <c r="B1622" s="10" t="s">
        <v>1389</v>
      </c>
      <c r="C1622" s="23">
        <v>1</v>
      </c>
      <c r="D1622" s="16">
        <v>172500</v>
      </c>
      <c r="E1622" s="16">
        <v>187017.74120859161</v>
      </c>
      <c r="F1622" s="16">
        <v>-14517.741208591615</v>
      </c>
      <c r="G1622" s="16">
        <v>-0.34158343869446606</v>
      </c>
      <c r="H1622" s="16">
        <v>1221.9025253908185</v>
      </c>
      <c r="I1622" s="16">
        <v>184620.86515244795</v>
      </c>
      <c r="J1622" s="16">
        <v>189414.61726473528</v>
      </c>
      <c r="K1622" s="16">
        <v>42518.864021930924</v>
      </c>
      <c r="L1622" s="16">
        <v>103613.0137521204</v>
      </c>
      <c r="M1622" s="16">
        <v>270422.4686650628</v>
      </c>
    </row>
    <row r="1623" spans="2:13" x14ac:dyDescent="0.35">
      <c r="B1623" s="10" t="s">
        <v>1390</v>
      </c>
      <c r="C1623" s="23">
        <v>1</v>
      </c>
      <c r="D1623" s="16">
        <v>154500</v>
      </c>
      <c r="E1623" s="16">
        <v>152662.4722760281</v>
      </c>
      <c r="F1623" s="16">
        <v>1837.5277239718998</v>
      </c>
      <c r="G1623" s="16">
        <v>4.3234620980795689E-2</v>
      </c>
      <c r="H1623" s="16">
        <v>1579.0063826151893</v>
      </c>
      <c r="I1623" s="16">
        <v>149565.10361335357</v>
      </c>
      <c r="J1623" s="16">
        <v>155759.84093870263</v>
      </c>
      <c r="K1623" s="16">
        <v>42530.624414534934</v>
      </c>
      <c r="L1623" s="16">
        <v>69234.675709822142</v>
      </c>
      <c r="M1623" s="16">
        <v>236090.26884223404</v>
      </c>
    </row>
    <row r="1624" spans="2:13" x14ac:dyDescent="0.35">
      <c r="B1624" s="10" t="s">
        <v>501</v>
      </c>
      <c r="C1624" s="23">
        <v>1</v>
      </c>
      <c r="D1624" s="16">
        <v>165000</v>
      </c>
      <c r="E1624" s="16">
        <v>137410.02599598403</v>
      </c>
      <c r="F1624" s="16">
        <v>27589.974004015967</v>
      </c>
      <c r="G1624" s="16">
        <v>0.64915595741611665</v>
      </c>
      <c r="H1624" s="16">
        <v>1453.0388119223846</v>
      </c>
      <c r="I1624" s="16">
        <v>134559.75450167619</v>
      </c>
      <c r="J1624" s="16">
        <v>140260.29749029188</v>
      </c>
      <c r="K1624" s="16">
        <v>42526.13400866399</v>
      </c>
      <c r="L1624" s="16">
        <v>53991.037780764163</v>
      </c>
      <c r="M1624" s="16">
        <v>220829.0142112039</v>
      </c>
    </row>
    <row r="1625" spans="2:13" x14ac:dyDescent="0.35">
      <c r="B1625" s="10" t="s">
        <v>1391</v>
      </c>
      <c r="C1625" s="23">
        <v>1</v>
      </c>
      <c r="D1625" s="16">
        <v>118858</v>
      </c>
      <c r="E1625" s="16">
        <v>145901.08433378834</v>
      </c>
      <c r="F1625" s="16">
        <v>-27043.084333788342</v>
      </c>
      <c r="G1625" s="16">
        <v>-0.63628835966390707</v>
      </c>
      <c r="H1625" s="16">
        <v>1585.3573505497852</v>
      </c>
      <c r="I1625" s="16">
        <v>142791.25765367015</v>
      </c>
      <c r="J1625" s="16">
        <v>149010.91101390653</v>
      </c>
      <c r="K1625" s="16">
        <v>42530.860676252923</v>
      </c>
      <c r="L1625" s="16">
        <v>62472.82431813117</v>
      </c>
      <c r="M1625" s="16">
        <v>229329.34434944551</v>
      </c>
    </row>
    <row r="1626" spans="2:13" x14ac:dyDescent="0.35">
      <c r="B1626" s="10" t="s">
        <v>1392</v>
      </c>
      <c r="C1626" s="23">
        <v>1</v>
      </c>
      <c r="D1626" s="16">
        <v>140000</v>
      </c>
      <c r="E1626" s="16">
        <v>193330.17273603822</v>
      </c>
      <c r="F1626" s="16">
        <v>-53330.172736038221</v>
      </c>
      <c r="G1626" s="16">
        <v>-1.2547891250854597</v>
      </c>
      <c r="H1626" s="16">
        <v>1370.464867117593</v>
      </c>
      <c r="I1626" s="16">
        <v>190641.87775544665</v>
      </c>
      <c r="J1626" s="16">
        <v>196018.46771662979</v>
      </c>
      <c r="K1626" s="16">
        <v>42523.392690211105</v>
      </c>
      <c r="L1626" s="16">
        <v>109916.56187328752</v>
      </c>
      <c r="M1626" s="16">
        <v>276743.7835987889</v>
      </c>
    </row>
    <row r="1627" spans="2:13" x14ac:dyDescent="0.35">
      <c r="B1627" s="10" t="s">
        <v>1393</v>
      </c>
      <c r="C1627" s="23">
        <v>1</v>
      </c>
      <c r="D1627" s="16">
        <v>106500</v>
      </c>
      <c r="E1627" s="16">
        <v>80428.496963704281</v>
      </c>
      <c r="F1627" s="16">
        <v>26071.503036295719</v>
      </c>
      <c r="G1627" s="16">
        <v>0.6134283240839673</v>
      </c>
      <c r="H1627" s="16">
        <v>2036.6174605351855</v>
      </c>
      <c r="I1627" s="16">
        <v>76433.481383292412</v>
      </c>
      <c r="J1627" s="16">
        <v>84423.512544116151</v>
      </c>
      <c r="K1627" s="16">
        <v>42550.07124100325</v>
      </c>
      <c r="L1627" s="16">
        <v>-3037.4463709724077</v>
      </c>
      <c r="M1627" s="16">
        <v>163894.44029838097</v>
      </c>
    </row>
    <row r="1628" spans="2:13" x14ac:dyDescent="0.35">
      <c r="B1628" s="10" t="s">
        <v>1394</v>
      </c>
      <c r="C1628" s="23">
        <v>1</v>
      </c>
      <c r="D1628" s="16">
        <v>142953</v>
      </c>
      <c r="E1628" s="16">
        <v>185283.9535979465</v>
      </c>
      <c r="F1628" s="16">
        <v>-42330.9535979465</v>
      </c>
      <c r="G1628" s="16">
        <v>-0.99599190297215578</v>
      </c>
      <c r="H1628" s="16">
        <v>2925.1301450205679</v>
      </c>
      <c r="I1628" s="16">
        <v>179546.03730756041</v>
      </c>
      <c r="J1628" s="16">
        <v>191021.86988833259</v>
      </c>
      <c r="K1628" s="16">
        <v>42601.844306311476</v>
      </c>
      <c r="L1628" s="16">
        <v>101716.45255468682</v>
      </c>
      <c r="M1628" s="16">
        <v>268851.45464120619</v>
      </c>
    </row>
    <row r="1629" spans="2:13" x14ac:dyDescent="0.35">
      <c r="B1629" s="10" t="s">
        <v>1395</v>
      </c>
      <c r="C1629" s="23">
        <v>1</v>
      </c>
      <c r="D1629" s="16">
        <v>611657</v>
      </c>
      <c r="E1629" s="16">
        <v>323607.05937286734</v>
      </c>
      <c r="F1629" s="16">
        <v>288049.94062713266</v>
      </c>
      <c r="G1629" s="16">
        <v>6.7774378824802044</v>
      </c>
      <c r="H1629" s="16">
        <v>2635.6167237406958</v>
      </c>
      <c r="I1629" s="16">
        <v>318437.05072894105</v>
      </c>
      <c r="J1629" s="16">
        <v>328777.06801679364</v>
      </c>
      <c r="K1629" s="16">
        <v>42582.945265074806</v>
      </c>
      <c r="L1629" s="16">
        <v>240076.63056612649</v>
      </c>
      <c r="M1629" s="16">
        <v>407137.48817960819</v>
      </c>
    </row>
    <row r="1630" spans="2:13" x14ac:dyDescent="0.35">
      <c r="B1630" s="10" t="s">
        <v>1396</v>
      </c>
      <c r="C1630" s="23">
        <v>1</v>
      </c>
      <c r="D1630" s="16">
        <v>135000</v>
      </c>
      <c r="E1630" s="16">
        <v>129198.27878771276</v>
      </c>
      <c r="F1630" s="16">
        <v>5801.7212122872443</v>
      </c>
      <c r="G1630" s="16">
        <v>0.13650690238691462</v>
      </c>
      <c r="H1630" s="16">
        <v>1423.5425217653824</v>
      </c>
      <c r="I1630" s="16">
        <v>126405.86702456453</v>
      </c>
      <c r="J1630" s="16">
        <v>131990.69055086098</v>
      </c>
      <c r="K1630" s="16">
        <v>42525.136393022534</v>
      </c>
      <c r="L1630" s="16">
        <v>45781.247488854511</v>
      </c>
      <c r="M1630" s="16">
        <v>212615.310086571</v>
      </c>
    </row>
    <row r="1631" spans="2:13" x14ac:dyDescent="0.35">
      <c r="B1631" s="10" t="s">
        <v>502</v>
      </c>
      <c r="C1631" s="23">
        <v>1</v>
      </c>
      <c r="D1631" s="16">
        <v>110000</v>
      </c>
      <c r="E1631" s="16">
        <v>75233.309954389799</v>
      </c>
      <c r="F1631" s="16">
        <v>34766.690045610201</v>
      </c>
      <c r="G1631" s="16">
        <v>0.81801468748982309</v>
      </c>
      <c r="H1631" s="16">
        <v>2079.7253627029431</v>
      </c>
      <c r="I1631" s="16">
        <v>71153.734193121083</v>
      </c>
      <c r="J1631" s="16">
        <v>79312.885715658515</v>
      </c>
      <c r="K1631" s="16">
        <v>42552.156343928866</v>
      </c>
      <c r="L1631" s="16">
        <v>-8236.7235046406422</v>
      </c>
      <c r="M1631" s="16">
        <v>158703.34341342025</v>
      </c>
    </row>
    <row r="1632" spans="2:13" x14ac:dyDescent="0.35">
      <c r="B1632" s="10" t="s">
        <v>1397</v>
      </c>
      <c r="C1632" s="23">
        <v>1</v>
      </c>
      <c r="D1632" s="16">
        <v>153000</v>
      </c>
      <c r="E1632" s="16">
        <v>133108.63460117526</v>
      </c>
      <c r="F1632" s="16">
        <v>19891.365398824739</v>
      </c>
      <c r="G1632" s="16">
        <v>0.46801777877385259</v>
      </c>
      <c r="H1632" s="16">
        <v>1424.64103893692</v>
      </c>
      <c r="I1632" s="16">
        <v>130314.06799387949</v>
      </c>
      <c r="J1632" s="16">
        <v>135903.20120847103</v>
      </c>
      <c r="K1632" s="16">
        <v>42525.173180408317</v>
      </c>
      <c r="L1632" s="16">
        <v>49691.531140420033</v>
      </c>
      <c r="M1632" s="16">
        <v>216525.73806193049</v>
      </c>
    </row>
    <row r="1633" spans="2:13" x14ac:dyDescent="0.35">
      <c r="B1633" s="10" t="s">
        <v>1398</v>
      </c>
      <c r="C1633" s="23">
        <v>1</v>
      </c>
      <c r="D1633" s="16">
        <v>180000</v>
      </c>
      <c r="E1633" s="16">
        <v>210146.76134146733</v>
      </c>
      <c r="F1633" s="16">
        <v>-30146.761341467325</v>
      </c>
      <c r="G1633" s="16">
        <v>-0.70931381518398007</v>
      </c>
      <c r="H1633" s="16">
        <v>1437.2186137498898</v>
      </c>
      <c r="I1633" s="16">
        <v>207327.52264512426</v>
      </c>
      <c r="J1633" s="16">
        <v>212966.00003781039</v>
      </c>
      <c r="K1633" s="16">
        <v>42525.596401198236</v>
      </c>
      <c r="L1633" s="16">
        <v>126728.8276935599</v>
      </c>
      <c r="M1633" s="16">
        <v>293564.69498937472</v>
      </c>
    </row>
    <row r="1634" spans="2:13" x14ac:dyDescent="0.35">
      <c r="B1634" s="10" t="s">
        <v>1399</v>
      </c>
      <c r="C1634" s="23">
        <v>1</v>
      </c>
      <c r="D1634" s="16">
        <v>240000</v>
      </c>
      <c r="E1634" s="16">
        <v>219140.57971243109</v>
      </c>
      <c r="F1634" s="16">
        <v>20859.420287568908</v>
      </c>
      <c r="G1634" s="16">
        <v>0.49079484257400702</v>
      </c>
      <c r="H1634" s="16">
        <v>1333.6226728180718</v>
      </c>
      <c r="I1634" s="16">
        <v>216524.55414084502</v>
      </c>
      <c r="J1634" s="16">
        <v>221756.60528401716</v>
      </c>
      <c r="K1634" s="16">
        <v>42522.22126567884</v>
      </c>
      <c r="L1634" s="16">
        <v>135729.26670843313</v>
      </c>
      <c r="M1634" s="16">
        <v>302551.89271642908</v>
      </c>
    </row>
    <row r="1635" spans="2:13" x14ac:dyDescent="0.35">
      <c r="B1635" s="10" t="s">
        <v>503</v>
      </c>
      <c r="C1635" s="23">
        <v>1</v>
      </c>
      <c r="D1635" s="16">
        <v>125500</v>
      </c>
      <c r="E1635" s="16">
        <v>110540.29533490591</v>
      </c>
      <c r="F1635" s="16">
        <v>14959.70466509409</v>
      </c>
      <c r="G1635" s="16">
        <v>0.35198226004554961</v>
      </c>
      <c r="H1635" s="16">
        <v>1716.0164149998247</v>
      </c>
      <c r="I1635" s="16">
        <v>107174.1686827435</v>
      </c>
      <c r="J1635" s="16">
        <v>113906.42198706832</v>
      </c>
      <c r="K1635" s="16">
        <v>42535.93144942807</v>
      </c>
      <c r="L1635" s="16">
        <v>27102.088523528873</v>
      </c>
      <c r="M1635" s="16">
        <v>193978.50214628293</v>
      </c>
    </row>
    <row r="1636" spans="2:13" x14ac:dyDescent="0.35">
      <c r="B1636" s="10" t="s">
        <v>1400</v>
      </c>
      <c r="C1636" s="23">
        <v>1</v>
      </c>
      <c r="D1636" s="16">
        <v>128000</v>
      </c>
      <c r="E1636" s="16">
        <v>119534.11370586968</v>
      </c>
      <c r="F1636" s="16">
        <v>8465.8862941303232</v>
      </c>
      <c r="G1636" s="16">
        <v>0.19919121786204672</v>
      </c>
      <c r="H1636" s="16">
        <v>1519.6930701673593</v>
      </c>
      <c r="I1636" s="16">
        <v>116553.0936515846</v>
      </c>
      <c r="J1636" s="16">
        <v>122515.13376015476</v>
      </c>
      <c r="K1636" s="16">
        <v>42528.463632741426</v>
      </c>
      <c r="L1636" s="16">
        <v>36110.555715193099</v>
      </c>
      <c r="M1636" s="16">
        <v>202957.67169654625</v>
      </c>
    </row>
    <row r="1637" spans="2:13" x14ac:dyDescent="0.35">
      <c r="B1637" s="10" t="s">
        <v>1401</v>
      </c>
      <c r="C1637" s="23">
        <v>1</v>
      </c>
      <c r="D1637" s="16">
        <v>255000</v>
      </c>
      <c r="E1637" s="16">
        <v>250090.31147223181</v>
      </c>
      <c r="F1637" s="16">
        <v>4909.6885277681868</v>
      </c>
      <c r="G1637" s="16">
        <v>0.11551854149606532</v>
      </c>
      <c r="H1637" s="16">
        <v>2056.8274855725854</v>
      </c>
      <c r="I1637" s="16">
        <v>246055.65203799395</v>
      </c>
      <c r="J1637" s="16">
        <v>254124.97090646968</v>
      </c>
      <c r="K1637" s="16">
        <v>42551.043362522876</v>
      </c>
      <c r="L1637" s="16">
        <v>166622.46123029728</v>
      </c>
      <c r="M1637" s="16">
        <v>333558.16171416634</v>
      </c>
    </row>
    <row r="1638" spans="2:13" x14ac:dyDescent="0.35">
      <c r="B1638" s="10" t="s">
        <v>1402</v>
      </c>
      <c r="C1638" s="23">
        <v>1</v>
      </c>
      <c r="D1638" s="16">
        <v>250000</v>
      </c>
      <c r="E1638" s="16">
        <v>240759.26113828813</v>
      </c>
      <c r="F1638" s="16">
        <v>9240.7388617118704</v>
      </c>
      <c r="G1638" s="16">
        <v>0.21742248405648096</v>
      </c>
      <c r="H1638" s="16">
        <v>1598.5006581972382</v>
      </c>
      <c r="I1638" s="16">
        <v>237623.65263126959</v>
      </c>
      <c r="J1638" s="16">
        <v>243894.86964530667</v>
      </c>
      <c r="K1638" s="16">
        <v>42531.352627069748</v>
      </c>
      <c r="L1638" s="16">
        <v>157330.03611510445</v>
      </c>
      <c r="M1638" s="16">
        <v>324188.48616147181</v>
      </c>
    </row>
    <row r="1639" spans="2:13" x14ac:dyDescent="0.35">
      <c r="B1639" s="10" t="s">
        <v>504</v>
      </c>
      <c r="C1639" s="23">
        <v>1</v>
      </c>
      <c r="D1639" s="16">
        <v>131000</v>
      </c>
      <c r="E1639" s="16">
        <v>110540.29533490591</v>
      </c>
      <c r="F1639" s="16">
        <v>20459.70466509409</v>
      </c>
      <c r="G1639" s="16">
        <v>0.48139005743125735</v>
      </c>
      <c r="H1639" s="16">
        <v>1716.0164149998247</v>
      </c>
      <c r="I1639" s="16">
        <v>107174.1686827435</v>
      </c>
      <c r="J1639" s="16">
        <v>113906.42198706832</v>
      </c>
      <c r="K1639" s="16">
        <v>42535.93144942807</v>
      </c>
      <c r="L1639" s="16">
        <v>27102.088523528873</v>
      </c>
      <c r="M1639" s="16">
        <v>193978.50214628293</v>
      </c>
    </row>
    <row r="1640" spans="2:13" x14ac:dyDescent="0.35">
      <c r="B1640" s="10" t="s">
        <v>1403</v>
      </c>
      <c r="C1640" s="23">
        <v>1</v>
      </c>
      <c r="D1640" s="16">
        <v>174000</v>
      </c>
      <c r="E1640" s="16">
        <v>175901.15825317675</v>
      </c>
      <c r="F1640" s="16">
        <v>-1901.158253176749</v>
      </c>
      <c r="G1640" s="16">
        <v>-4.4731764004593236E-2</v>
      </c>
      <c r="H1640" s="16">
        <v>1115.4322023787179</v>
      </c>
      <c r="I1640" s="16">
        <v>173713.13369100634</v>
      </c>
      <c r="J1640" s="16">
        <v>178089.18281534716</v>
      </c>
      <c r="K1640" s="16">
        <v>42515.937493274199</v>
      </c>
      <c r="L1640" s="16">
        <v>92502.171456307391</v>
      </c>
      <c r="M1640" s="16">
        <v>259300.14505004609</v>
      </c>
    </row>
    <row r="1641" spans="2:13" x14ac:dyDescent="0.35">
      <c r="B1641" s="10" t="s">
        <v>1404</v>
      </c>
      <c r="C1641" s="23">
        <v>1</v>
      </c>
      <c r="D1641" s="16">
        <v>154300</v>
      </c>
      <c r="E1641" s="16">
        <v>187183.26927877116</v>
      </c>
      <c r="F1641" s="16">
        <v>-32883.269278771157</v>
      </c>
      <c r="G1641" s="16">
        <v>-0.77370026331034281</v>
      </c>
      <c r="H1641" s="16">
        <v>3003.5954082519575</v>
      </c>
      <c r="I1641" s="16">
        <v>181291.43603775254</v>
      </c>
      <c r="J1641" s="16">
        <v>193075.10251978977</v>
      </c>
      <c r="K1641" s="16">
        <v>42607.303802404203</v>
      </c>
      <c r="L1641" s="16">
        <v>103605.0589234417</v>
      </c>
      <c r="M1641" s="16">
        <v>270761.47963410063</v>
      </c>
    </row>
    <row r="1642" spans="2:13" x14ac:dyDescent="0.35">
      <c r="B1642" s="10" t="s">
        <v>505</v>
      </c>
      <c r="C1642" s="23">
        <v>1</v>
      </c>
      <c r="D1642" s="16">
        <v>143500</v>
      </c>
      <c r="E1642" s="16">
        <v>130985.87001672419</v>
      </c>
      <c r="F1642" s="16">
        <v>12514.129983275809</v>
      </c>
      <c r="G1642" s="16">
        <v>0.29444109042439381</v>
      </c>
      <c r="H1642" s="16">
        <v>1421.0890897776653</v>
      </c>
      <c r="I1642" s="16">
        <v>128198.27088982522</v>
      </c>
      <c r="J1642" s="16">
        <v>133773.46914362317</v>
      </c>
      <c r="K1642" s="16">
        <v>42525.054334297805</v>
      </c>
      <c r="L1642" s="16">
        <v>47568.999683727307</v>
      </c>
      <c r="M1642" s="16">
        <v>214402.74034972108</v>
      </c>
    </row>
    <row r="1643" spans="2:13" x14ac:dyDescent="0.35">
      <c r="B1643" s="10" t="s">
        <v>1405</v>
      </c>
      <c r="C1643" s="23">
        <v>1</v>
      </c>
      <c r="D1643" s="16">
        <v>88000</v>
      </c>
      <c r="E1643" s="16">
        <v>116852.72686235253</v>
      </c>
      <c r="F1643" s="16">
        <v>-28852.726862352531</v>
      </c>
      <c r="G1643" s="16">
        <v>-0.67886687851426963</v>
      </c>
      <c r="H1643" s="16">
        <v>1568.8679177587287</v>
      </c>
      <c r="I1643" s="16">
        <v>113775.24574647944</v>
      </c>
      <c r="J1643" s="16">
        <v>119930.20797822562</v>
      </c>
      <c r="K1643" s="16">
        <v>42530.24921720149</v>
      </c>
      <c r="L1643" s="16">
        <v>33425.666280798527</v>
      </c>
      <c r="M1643" s="16">
        <v>200279.78744390653</v>
      </c>
    </row>
    <row r="1644" spans="2:13" x14ac:dyDescent="0.35">
      <c r="B1644" s="10" t="s">
        <v>1406</v>
      </c>
      <c r="C1644" s="23">
        <v>1</v>
      </c>
      <c r="D1644" s="16">
        <v>145000</v>
      </c>
      <c r="E1644" s="16">
        <v>171988.74383217396</v>
      </c>
      <c r="F1644" s="16">
        <v>-26988.743832173961</v>
      </c>
      <c r="G1644" s="16">
        <v>-0.6350097988234068</v>
      </c>
      <c r="H1644" s="16">
        <v>2397.4327235315072</v>
      </c>
      <c r="I1644" s="16">
        <v>167285.95537577884</v>
      </c>
      <c r="J1644" s="16">
        <v>176691.53228856908</v>
      </c>
      <c r="K1644" s="16">
        <v>42568.866975734214</v>
      </c>
      <c r="L1644" s="16">
        <v>88485.930906348935</v>
      </c>
      <c r="M1644" s="16">
        <v>255491.556757999</v>
      </c>
    </row>
    <row r="1645" spans="2:13" x14ac:dyDescent="0.35">
      <c r="B1645" s="10" t="s">
        <v>1407</v>
      </c>
      <c r="C1645" s="23">
        <v>1</v>
      </c>
      <c r="D1645" s="16">
        <v>173733</v>
      </c>
      <c r="E1645" s="16">
        <v>161376.97951745882</v>
      </c>
      <c r="F1645" s="16">
        <v>12356.020482541178</v>
      </c>
      <c r="G1645" s="16">
        <v>0.29072098092697157</v>
      </c>
      <c r="H1645" s="16">
        <v>1320.7426124444041</v>
      </c>
      <c r="I1645" s="16">
        <v>158786.21938863094</v>
      </c>
      <c r="J1645" s="16">
        <v>163967.7396462867</v>
      </c>
      <c r="K1645" s="16">
        <v>42521.819257673138</v>
      </c>
      <c r="L1645" s="16">
        <v>77966.455089753334</v>
      </c>
      <c r="M1645" s="16">
        <v>244787.50394516432</v>
      </c>
    </row>
    <row r="1646" spans="2:13" x14ac:dyDescent="0.35">
      <c r="B1646" s="10" t="s">
        <v>1408</v>
      </c>
      <c r="C1646" s="23">
        <v>1</v>
      </c>
      <c r="D1646" s="16">
        <v>75000</v>
      </c>
      <c r="E1646" s="16">
        <v>88305.07081653591</v>
      </c>
      <c r="F1646" s="16">
        <v>-13305.07081653591</v>
      </c>
      <c r="G1646" s="16">
        <v>-0.3130508924415949</v>
      </c>
      <c r="H1646" s="16">
        <v>2026.5617810378446</v>
      </c>
      <c r="I1646" s="16">
        <v>84329.780391702821</v>
      </c>
      <c r="J1646" s="16">
        <v>92280.361241368999</v>
      </c>
      <c r="K1646" s="16">
        <v>42549.59112125825</v>
      </c>
      <c r="L1646" s="16">
        <v>4840.0692816320807</v>
      </c>
      <c r="M1646" s="16">
        <v>171770.07235143974</v>
      </c>
    </row>
    <row r="1647" spans="2:13" x14ac:dyDescent="0.35">
      <c r="B1647" s="10" t="s">
        <v>1409</v>
      </c>
      <c r="C1647" s="23">
        <v>1</v>
      </c>
      <c r="D1647" s="16">
        <v>35311</v>
      </c>
      <c r="E1647" s="16">
        <v>-11580.706319558525</v>
      </c>
      <c r="F1647" s="16">
        <v>46891.706319558521</v>
      </c>
      <c r="G1647" s="16">
        <v>1.1033004419039163</v>
      </c>
      <c r="H1647" s="16">
        <v>3493.0229688684171</v>
      </c>
      <c r="I1647" s="16">
        <v>-18432.59748408719</v>
      </c>
      <c r="J1647" s="16">
        <v>-4728.8151550298599</v>
      </c>
      <c r="K1647" s="16">
        <v>42644.60061244492</v>
      </c>
      <c r="L1647" s="16">
        <v>-95232.07785517814</v>
      </c>
      <c r="M1647" s="16">
        <v>72070.665216061097</v>
      </c>
    </row>
    <row r="1648" spans="2:13" x14ac:dyDescent="0.35">
      <c r="B1648" s="10" t="s">
        <v>506</v>
      </c>
      <c r="C1648" s="23">
        <v>1</v>
      </c>
      <c r="D1648" s="16">
        <v>135000</v>
      </c>
      <c r="E1648" s="16">
        <v>95958.195765741126</v>
      </c>
      <c r="F1648" s="16">
        <v>39041.804234258874</v>
      </c>
      <c r="G1648" s="16">
        <v>0.9186025258035343</v>
      </c>
      <c r="H1648" s="16">
        <v>2081.0195797672623</v>
      </c>
      <c r="I1648" s="16">
        <v>91876.081276686469</v>
      </c>
      <c r="J1648" s="16">
        <v>100040.31025479578</v>
      </c>
      <c r="K1648" s="16">
        <v>42552.2196180795</v>
      </c>
      <c r="L1648" s="16">
        <v>12488.038188547842</v>
      </c>
      <c r="M1648" s="16">
        <v>179428.3533429344</v>
      </c>
    </row>
    <row r="1649" spans="2:13" x14ac:dyDescent="0.35">
      <c r="B1649" s="10" t="s">
        <v>1410</v>
      </c>
      <c r="C1649" s="23">
        <v>1</v>
      </c>
      <c r="D1649" s="16">
        <v>238000</v>
      </c>
      <c r="E1649" s="16">
        <v>244669.61695175065</v>
      </c>
      <c r="F1649" s="16">
        <v>-6669.6169517506496</v>
      </c>
      <c r="G1649" s="16">
        <v>-0.15692735256953266</v>
      </c>
      <c r="H1649" s="16">
        <v>1707.8980214892899</v>
      </c>
      <c r="I1649" s="16">
        <v>241319.4152875602</v>
      </c>
      <c r="J1649" s="16">
        <v>248019.8186159411</v>
      </c>
      <c r="K1649" s="16">
        <v>42535.604704596626</v>
      </c>
      <c r="L1649" s="16">
        <v>161232.05108091241</v>
      </c>
      <c r="M1649" s="16">
        <v>328107.18282258889</v>
      </c>
    </row>
    <row r="1650" spans="2:13" x14ac:dyDescent="0.35">
      <c r="B1650" s="10" t="s">
        <v>1411</v>
      </c>
      <c r="C1650" s="23">
        <v>1</v>
      </c>
      <c r="D1650" s="16">
        <v>176500</v>
      </c>
      <c r="E1650" s="16">
        <v>171990.80243971423</v>
      </c>
      <c r="F1650" s="16">
        <v>4509.197560285771</v>
      </c>
      <c r="G1650" s="16">
        <v>0.10609551350065249</v>
      </c>
      <c r="H1650" s="16">
        <v>1134.4041579148829</v>
      </c>
      <c r="I1650" s="16">
        <v>169765.56261280878</v>
      </c>
      <c r="J1650" s="16">
        <v>174216.04226661968</v>
      </c>
      <c r="K1650" s="16">
        <v>42516.439464369425</v>
      </c>
      <c r="L1650" s="16">
        <v>88590.830979605365</v>
      </c>
      <c r="M1650" s="16">
        <v>255390.77389982308</v>
      </c>
    </row>
    <row r="1651" spans="2:13" x14ac:dyDescent="0.35">
      <c r="B1651" s="10" t="s">
        <v>1412</v>
      </c>
      <c r="C1651" s="23">
        <v>1</v>
      </c>
      <c r="D1651" s="16">
        <v>201000</v>
      </c>
      <c r="E1651" s="16">
        <v>189140.50579304268</v>
      </c>
      <c r="F1651" s="16">
        <v>11859.494206957315</v>
      </c>
      <c r="G1651" s="16">
        <v>0.27903836789652853</v>
      </c>
      <c r="H1651" s="16">
        <v>1266.0364755545934</v>
      </c>
      <c r="I1651" s="16">
        <v>186657.05686695853</v>
      </c>
      <c r="J1651" s="16">
        <v>191623.95471912684</v>
      </c>
      <c r="K1651" s="16">
        <v>42520.155224214905</v>
      </c>
      <c r="L1651" s="16">
        <v>105733.24552255907</v>
      </c>
      <c r="M1651" s="16">
        <v>272547.76606352627</v>
      </c>
    </row>
    <row r="1652" spans="2:13" x14ac:dyDescent="0.35">
      <c r="B1652" s="10" t="s">
        <v>507</v>
      </c>
      <c r="C1652" s="23">
        <v>1</v>
      </c>
      <c r="D1652" s="16">
        <v>145900</v>
      </c>
      <c r="E1652" s="16">
        <v>183049.46456168219</v>
      </c>
      <c r="F1652" s="16">
        <v>-37149.464561682194</v>
      </c>
      <c r="G1652" s="16">
        <v>-0.87407825145194529</v>
      </c>
      <c r="H1652" s="16">
        <v>2833.6484755159718</v>
      </c>
      <c r="I1652" s="16">
        <v>177490.99811991761</v>
      </c>
      <c r="J1652" s="16">
        <v>188607.93100344678</v>
      </c>
      <c r="K1652" s="16">
        <v>42595.66076041889</v>
      </c>
      <c r="L1652" s="16">
        <v>99494.093121876169</v>
      </c>
      <c r="M1652" s="16">
        <v>266604.83600148821</v>
      </c>
    </row>
    <row r="1653" spans="2:13" x14ac:dyDescent="0.35">
      <c r="B1653" s="10" t="s">
        <v>1413</v>
      </c>
      <c r="C1653" s="23">
        <v>1</v>
      </c>
      <c r="D1653" s="16">
        <v>169990</v>
      </c>
      <c r="E1653" s="16">
        <v>166516.30430086673</v>
      </c>
      <c r="F1653" s="16">
        <v>3473.69569913327</v>
      </c>
      <c r="G1653" s="16">
        <v>8.1731510766007737E-2</v>
      </c>
      <c r="H1653" s="16">
        <v>1208.5069624455109</v>
      </c>
      <c r="I1653" s="16">
        <v>164145.70489397697</v>
      </c>
      <c r="J1653" s="16">
        <v>168886.90370775649</v>
      </c>
      <c r="K1653" s="16">
        <v>42518.481170100313</v>
      </c>
      <c r="L1653" s="16">
        <v>83112.327844059386</v>
      </c>
      <c r="M1653" s="16">
        <v>249920.28075767407</v>
      </c>
    </row>
    <row r="1654" spans="2:13" x14ac:dyDescent="0.35">
      <c r="B1654" s="10" t="s">
        <v>1414</v>
      </c>
      <c r="C1654" s="23">
        <v>1</v>
      </c>
      <c r="D1654" s="16">
        <v>193000</v>
      </c>
      <c r="E1654" s="16">
        <v>183330.83429875551</v>
      </c>
      <c r="F1654" s="16">
        <v>9669.1657012444921</v>
      </c>
      <c r="G1654" s="16">
        <v>0.22750280653736035</v>
      </c>
      <c r="H1654" s="16">
        <v>1161.8110625440358</v>
      </c>
      <c r="I1654" s="16">
        <v>181051.83326576889</v>
      </c>
      <c r="J1654" s="16">
        <v>185609.83533174213</v>
      </c>
      <c r="K1654" s="16">
        <v>42517.179549906003</v>
      </c>
      <c r="L1654" s="16">
        <v>99929.411091665796</v>
      </c>
      <c r="M1654" s="16">
        <v>266732.25750584522</v>
      </c>
    </row>
    <row r="1655" spans="2:13" x14ac:dyDescent="0.35">
      <c r="B1655" s="10" t="s">
        <v>1415</v>
      </c>
      <c r="C1655" s="23">
        <v>1</v>
      </c>
      <c r="D1655" s="16">
        <v>207500</v>
      </c>
      <c r="E1655" s="16">
        <v>187185.32788631142</v>
      </c>
      <c r="F1655" s="16">
        <v>20314.672113688575</v>
      </c>
      <c r="G1655" s="16">
        <v>0.47797763142641786</v>
      </c>
      <c r="H1655" s="16">
        <v>1225.1482622808162</v>
      </c>
      <c r="I1655" s="16">
        <v>184782.08501376913</v>
      </c>
      <c r="J1655" s="16">
        <v>189588.57075885372</v>
      </c>
      <c r="K1655" s="16">
        <v>42518.957421348714</v>
      </c>
      <c r="L1655" s="16">
        <v>103780.41721814901</v>
      </c>
      <c r="M1655" s="16">
        <v>270590.23855447385</v>
      </c>
    </row>
    <row r="1656" spans="2:13" x14ac:dyDescent="0.35">
      <c r="B1656" s="10" t="s">
        <v>508</v>
      </c>
      <c r="C1656" s="23">
        <v>1</v>
      </c>
      <c r="D1656" s="16">
        <v>175000</v>
      </c>
      <c r="E1656" s="16">
        <v>123053.43393798594</v>
      </c>
      <c r="F1656" s="16">
        <v>51946.566062014055</v>
      </c>
      <c r="G1656" s="16">
        <v>1.2222346719702539</v>
      </c>
      <c r="H1656" s="16">
        <v>1469.1787434042956</v>
      </c>
      <c r="I1656" s="16">
        <v>120171.50245893061</v>
      </c>
      <c r="J1656" s="16">
        <v>125935.36541704128</v>
      </c>
      <c r="K1656" s="16">
        <v>42526.688539245173</v>
      </c>
      <c r="L1656" s="16">
        <v>39633.357959180343</v>
      </c>
      <c r="M1656" s="16">
        <v>206473.50991679155</v>
      </c>
    </row>
    <row r="1657" spans="2:13" x14ac:dyDescent="0.35">
      <c r="B1657" s="10" t="s">
        <v>1416</v>
      </c>
      <c r="C1657" s="23">
        <v>1</v>
      </c>
      <c r="D1657" s="16">
        <v>285000</v>
      </c>
      <c r="E1657" s="16">
        <v>291316.63419130805</v>
      </c>
      <c r="F1657" s="16">
        <v>-6316.6341913080541</v>
      </c>
      <c r="G1657" s="16">
        <v>-0.148622130470623</v>
      </c>
      <c r="H1657" s="16">
        <v>2203.6410726954932</v>
      </c>
      <c r="I1657" s="16">
        <v>286993.98617829307</v>
      </c>
      <c r="J1657" s="16">
        <v>295639.28220432304</v>
      </c>
      <c r="K1657" s="16">
        <v>42558.392661273829</v>
      </c>
      <c r="L1657" s="16">
        <v>207834.3676126858</v>
      </c>
      <c r="M1657" s="16">
        <v>374798.90076993033</v>
      </c>
    </row>
    <row r="1658" spans="2:13" x14ac:dyDescent="0.35">
      <c r="B1658" s="10" t="s">
        <v>509</v>
      </c>
      <c r="C1658" s="23">
        <v>1</v>
      </c>
      <c r="D1658" s="16">
        <v>176000</v>
      </c>
      <c r="E1658" s="16">
        <v>236346.14529166615</v>
      </c>
      <c r="F1658" s="16">
        <v>-60346.145291666151</v>
      </c>
      <c r="G1658" s="16">
        <v>-1.4198657714386207</v>
      </c>
      <c r="H1658" s="16">
        <v>1492.7796980815626</v>
      </c>
      <c r="I1658" s="16">
        <v>233417.91833323124</v>
      </c>
      <c r="J1658" s="16">
        <v>239274.37225010106</v>
      </c>
      <c r="K1658" s="16">
        <v>42527.5104274974</v>
      </c>
      <c r="L1658" s="16">
        <v>152924.45710220409</v>
      </c>
      <c r="M1658" s="16">
        <v>319767.83348112821</v>
      </c>
    </row>
    <row r="1659" spans="2:13" x14ac:dyDescent="0.35">
      <c r="B1659" s="10" t="s">
        <v>510</v>
      </c>
      <c r="C1659" s="23">
        <v>1</v>
      </c>
      <c r="D1659" s="16">
        <v>236500</v>
      </c>
      <c r="E1659" s="16">
        <v>258581.36981003615</v>
      </c>
      <c r="F1659" s="16">
        <v>-22081.369810036151</v>
      </c>
      <c r="G1659" s="16">
        <v>-0.51954571461382582</v>
      </c>
      <c r="H1659" s="16">
        <v>1934.7811944506495</v>
      </c>
      <c r="I1659" s="16">
        <v>254786.11558763197</v>
      </c>
      <c r="J1659" s="16">
        <v>262376.6240324403</v>
      </c>
      <c r="K1659" s="16">
        <v>42545.318546278337</v>
      </c>
      <c r="L1659" s="16">
        <v>175124.74933045765</v>
      </c>
      <c r="M1659" s="16">
        <v>342037.99028961465</v>
      </c>
    </row>
    <row r="1660" spans="2:13" x14ac:dyDescent="0.35">
      <c r="B1660" s="10" t="s">
        <v>511</v>
      </c>
      <c r="C1660" s="23">
        <v>1</v>
      </c>
      <c r="D1660" s="16">
        <v>222000</v>
      </c>
      <c r="E1660" s="16">
        <v>250758.59957557084</v>
      </c>
      <c r="F1660" s="16">
        <v>-28758.599575570843</v>
      </c>
      <c r="G1660" s="16">
        <v>-0.67665218672221306</v>
      </c>
      <c r="H1660" s="16">
        <v>1901.3370869428827</v>
      </c>
      <c r="I1660" s="16">
        <v>247028.94909719593</v>
      </c>
      <c r="J1660" s="16">
        <v>254488.25005394575</v>
      </c>
      <c r="K1660" s="16">
        <v>42543.810767867042</v>
      </c>
      <c r="L1660" s="16">
        <v>167304.93674432917</v>
      </c>
      <c r="M1660" s="16">
        <v>334212.26240681252</v>
      </c>
    </row>
    <row r="1661" spans="2:13" x14ac:dyDescent="0.35">
      <c r="B1661" s="10" t="s">
        <v>1417</v>
      </c>
      <c r="C1661" s="23">
        <v>1</v>
      </c>
      <c r="D1661" s="16">
        <v>201000</v>
      </c>
      <c r="E1661" s="16">
        <v>240593.73306810856</v>
      </c>
      <c r="F1661" s="16">
        <v>-39593.733068108559</v>
      </c>
      <c r="G1661" s="16">
        <v>-0.93158868847665244</v>
      </c>
      <c r="H1661" s="16">
        <v>2270.2317455654584</v>
      </c>
      <c r="I1661" s="16">
        <v>236140.46122377491</v>
      </c>
      <c r="J1661" s="16">
        <v>245047.00491244221</v>
      </c>
      <c r="K1661" s="16">
        <v>42561.892628411959</v>
      </c>
      <c r="L1661" s="16">
        <v>157104.60097668448</v>
      </c>
      <c r="M1661" s="16">
        <v>324082.86515953264</v>
      </c>
    </row>
    <row r="1662" spans="2:13" x14ac:dyDescent="0.35">
      <c r="B1662" s="10" t="s">
        <v>1418</v>
      </c>
      <c r="C1662" s="23">
        <v>1</v>
      </c>
      <c r="D1662" s="16">
        <v>117500</v>
      </c>
      <c r="E1662" s="16">
        <v>111825.12653075787</v>
      </c>
      <c r="F1662" s="16">
        <v>5674.8734692421276</v>
      </c>
      <c r="G1662" s="16">
        <v>0.1335223411085843</v>
      </c>
      <c r="H1662" s="16">
        <v>1682.858517393611</v>
      </c>
      <c r="I1662" s="16">
        <v>108524.04219514111</v>
      </c>
      <c r="J1662" s="16">
        <v>115126.21086637463</v>
      </c>
      <c r="K1662" s="16">
        <v>42534.606671785026</v>
      </c>
      <c r="L1662" s="16">
        <v>28389.51839459948</v>
      </c>
      <c r="M1662" s="16">
        <v>195260.73466691625</v>
      </c>
    </row>
    <row r="1663" spans="2:13" x14ac:dyDescent="0.35">
      <c r="B1663" s="10" t="s">
        <v>1419</v>
      </c>
      <c r="C1663" s="23">
        <v>1</v>
      </c>
      <c r="D1663" s="16">
        <v>320000</v>
      </c>
      <c r="E1663" s="16">
        <v>297966.29768173455</v>
      </c>
      <c r="F1663" s="16">
        <v>22033.702318265452</v>
      </c>
      <c r="G1663" s="16">
        <v>0.51842416095619903</v>
      </c>
      <c r="H1663" s="16">
        <v>2676.8923460254186</v>
      </c>
      <c r="I1663" s="16">
        <v>292715.3230452672</v>
      </c>
      <c r="J1663" s="16">
        <v>303217.2723182019</v>
      </c>
      <c r="K1663" s="16">
        <v>42585.519893105738</v>
      </c>
      <c r="L1663" s="16">
        <v>214430.8185013734</v>
      </c>
      <c r="M1663" s="16">
        <v>381501.77686209569</v>
      </c>
    </row>
    <row r="1664" spans="2:13" x14ac:dyDescent="0.35">
      <c r="B1664" s="10" t="s">
        <v>1420</v>
      </c>
      <c r="C1664" s="23">
        <v>1</v>
      </c>
      <c r="D1664" s="16">
        <v>190000</v>
      </c>
      <c r="E1664" s="16">
        <v>209644.00130830784</v>
      </c>
      <c r="F1664" s="16">
        <v>-19644.001308307837</v>
      </c>
      <c r="G1664" s="16">
        <v>-0.46219762566365058</v>
      </c>
      <c r="H1664" s="16">
        <v>1446.4523558346436</v>
      </c>
      <c r="I1664" s="16">
        <v>206806.64976347508</v>
      </c>
      <c r="J1664" s="16">
        <v>212481.35285314059</v>
      </c>
      <c r="K1664" s="16">
        <v>42525.909471187035</v>
      </c>
      <c r="L1664" s="16">
        <v>126225.45354434414</v>
      </c>
      <c r="M1664" s="16">
        <v>293062.54907227156</v>
      </c>
    </row>
    <row r="1665" spans="2:13" x14ac:dyDescent="0.35">
      <c r="B1665" s="10" t="s">
        <v>1421</v>
      </c>
      <c r="C1665" s="23">
        <v>1</v>
      </c>
      <c r="D1665" s="16">
        <v>242000</v>
      </c>
      <c r="E1665" s="16">
        <v>241429.60784916743</v>
      </c>
      <c r="F1665" s="16">
        <v>570.39215083257295</v>
      </c>
      <c r="G1665" s="16">
        <v>1.3420580342789026E-2</v>
      </c>
      <c r="H1665" s="16">
        <v>1616.2916584392794</v>
      </c>
      <c r="I1665" s="16">
        <v>238259.10063164713</v>
      </c>
      <c r="J1665" s="16">
        <v>244600.11506668772</v>
      </c>
      <c r="K1665" s="16">
        <v>42532.02500068667</v>
      </c>
      <c r="L1665" s="16">
        <v>157999.06390226464</v>
      </c>
      <c r="M1665" s="16">
        <v>324860.15179607022</v>
      </c>
    </row>
    <row r="1666" spans="2:13" x14ac:dyDescent="0.35">
      <c r="B1666" s="10" t="s">
        <v>1422</v>
      </c>
      <c r="C1666" s="23">
        <v>1</v>
      </c>
      <c r="D1666" s="16">
        <v>79900</v>
      </c>
      <c r="E1666" s="16">
        <v>69032.602878756385</v>
      </c>
      <c r="F1666" s="16">
        <v>10867.397121243615</v>
      </c>
      <c r="G1666" s="16">
        <v>0.2556956226865304</v>
      </c>
      <c r="H1666" s="16">
        <v>2166.4825476419574</v>
      </c>
      <c r="I1666" s="16">
        <v>64782.844787099049</v>
      </c>
      <c r="J1666" s="16">
        <v>73282.36097041372</v>
      </c>
      <c r="K1666" s="16">
        <v>42556.484800358361</v>
      </c>
      <c r="L1666" s="16">
        <v>-14445.921252287837</v>
      </c>
      <c r="M1666" s="16">
        <v>152511.12700980061</v>
      </c>
    </row>
    <row r="1667" spans="2:13" x14ac:dyDescent="0.35">
      <c r="B1667" s="10" t="s">
        <v>512</v>
      </c>
      <c r="C1667" s="23">
        <v>1</v>
      </c>
      <c r="D1667" s="16">
        <v>184900</v>
      </c>
      <c r="E1667" s="16">
        <v>192885.33353632566</v>
      </c>
      <c r="F1667" s="16">
        <v>-7985.3335363256629</v>
      </c>
      <c r="G1667" s="16">
        <v>-0.1878844407865688</v>
      </c>
      <c r="H1667" s="16">
        <v>1902.8590780285276</v>
      </c>
      <c r="I1667" s="16">
        <v>189152.69753012425</v>
      </c>
      <c r="J1667" s="16">
        <v>196617.96954252708</v>
      </c>
      <c r="K1667" s="16">
        <v>42543.878814757016</v>
      </c>
      <c r="L1667" s="16">
        <v>109431.53722474666</v>
      </c>
      <c r="M1667" s="16">
        <v>276339.12984790467</v>
      </c>
    </row>
    <row r="1668" spans="2:13" x14ac:dyDescent="0.35">
      <c r="B1668" s="10" t="s">
        <v>1423</v>
      </c>
      <c r="C1668" s="23">
        <v>1</v>
      </c>
      <c r="D1668" s="16">
        <v>253000</v>
      </c>
      <c r="E1668" s="16">
        <v>235955.1097103199</v>
      </c>
      <c r="F1668" s="16">
        <v>17044.890289680101</v>
      </c>
      <c r="G1668" s="16">
        <v>0.40104394710337088</v>
      </c>
      <c r="H1668" s="16">
        <v>1484.4515190762816</v>
      </c>
      <c r="I1668" s="16">
        <v>233043.21925372066</v>
      </c>
      <c r="J1668" s="16">
        <v>238867.00016691914</v>
      </c>
      <c r="K1668" s="16">
        <v>42527.218910321222</v>
      </c>
      <c r="L1668" s="16">
        <v>152533.99335905688</v>
      </c>
      <c r="M1668" s="16">
        <v>319376.22606158291</v>
      </c>
    </row>
    <row r="1669" spans="2:13" x14ac:dyDescent="0.35">
      <c r="B1669" s="10" t="s">
        <v>1424</v>
      </c>
      <c r="C1669" s="23">
        <v>1</v>
      </c>
      <c r="D1669" s="16">
        <v>239799</v>
      </c>
      <c r="E1669" s="16">
        <v>235452.34967716044</v>
      </c>
      <c r="F1669" s="16">
        <v>4346.6503228395595</v>
      </c>
      <c r="G1669" s="16">
        <v>0.10227098986991688</v>
      </c>
      <c r="H1669" s="16">
        <v>1474.012546670212</v>
      </c>
      <c r="I1669" s="16">
        <v>232560.93624101981</v>
      </c>
      <c r="J1669" s="16">
        <v>238343.76311330107</v>
      </c>
      <c r="K1669" s="16">
        <v>42526.855808084809</v>
      </c>
      <c r="L1669" s="16">
        <v>152031.9455848856</v>
      </c>
      <c r="M1669" s="16">
        <v>318872.75376943528</v>
      </c>
    </row>
    <row r="1670" spans="2:13" x14ac:dyDescent="0.35">
      <c r="B1670" s="10" t="s">
        <v>513</v>
      </c>
      <c r="C1670" s="23">
        <v>1</v>
      </c>
      <c r="D1670" s="16">
        <v>244400</v>
      </c>
      <c r="E1670" s="16">
        <v>260087.59130197426</v>
      </c>
      <c r="F1670" s="16">
        <v>-15687.591301974258</v>
      </c>
      <c r="G1670" s="16">
        <v>-0.36910847939557745</v>
      </c>
      <c r="H1670" s="16">
        <v>2236.8519962695027</v>
      </c>
      <c r="I1670" s="16">
        <v>255699.79695701969</v>
      </c>
      <c r="J1670" s="16">
        <v>264475.38564692886</v>
      </c>
      <c r="K1670" s="16">
        <v>42560.125220529015</v>
      </c>
      <c r="L1670" s="16">
        <v>176601.92614637199</v>
      </c>
      <c r="M1670" s="16">
        <v>343573.25645757653</v>
      </c>
    </row>
    <row r="1671" spans="2:13" x14ac:dyDescent="0.35">
      <c r="B1671" s="10" t="s">
        <v>1425</v>
      </c>
      <c r="C1671" s="23">
        <v>1</v>
      </c>
      <c r="D1671" s="16">
        <v>150900</v>
      </c>
      <c r="E1671" s="16">
        <v>189531.54137438894</v>
      </c>
      <c r="F1671" s="16">
        <v>-38631.541374388937</v>
      </c>
      <c r="G1671" s="16">
        <v>-0.90894957797718345</v>
      </c>
      <c r="H1671" s="16">
        <v>1274.8543336093908</v>
      </c>
      <c r="I1671" s="16">
        <v>187030.79539522663</v>
      </c>
      <c r="J1671" s="16">
        <v>192032.28735355125</v>
      </c>
      <c r="K1671" s="16">
        <v>42520.418689211161</v>
      </c>
      <c r="L1671" s="16">
        <v>106123.76429268016</v>
      </c>
      <c r="M1671" s="16">
        <v>272939.31845609774</v>
      </c>
    </row>
    <row r="1672" spans="2:13" x14ac:dyDescent="0.35">
      <c r="B1672" s="10" t="s">
        <v>514</v>
      </c>
      <c r="C1672" s="23">
        <v>1</v>
      </c>
      <c r="D1672" s="16">
        <v>214000</v>
      </c>
      <c r="E1672" s="16">
        <v>240926.84781600794</v>
      </c>
      <c r="F1672" s="16">
        <v>-26926.847816007939</v>
      </c>
      <c r="G1672" s="16">
        <v>-0.63355346661995315</v>
      </c>
      <c r="H1672" s="16">
        <v>1602.9086764079948</v>
      </c>
      <c r="I1672" s="16">
        <v>237782.59256910236</v>
      </c>
      <c r="J1672" s="16">
        <v>244071.10306291352</v>
      </c>
      <c r="K1672" s="16">
        <v>42531.518526368178</v>
      </c>
      <c r="L1672" s="16">
        <v>157497.2973658382</v>
      </c>
      <c r="M1672" s="16">
        <v>324356.39826617768</v>
      </c>
    </row>
    <row r="1673" spans="2:13" x14ac:dyDescent="0.35">
      <c r="B1673" s="10" t="s">
        <v>515</v>
      </c>
      <c r="C1673" s="23">
        <v>1</v>
      </c>
      <c r="D1673" s="16">
        <v>150000</v>
      </c>
      <c r="E1673" s="16">
        <v>107745.12543203526</v>
      </c>
      <c r="F1673" s="16">
        <v>42254.87456796474</v>
      </c>
      <c r="G1673" s="16">
        <v>0.99420186302721381</v>
      </c>
      <c r="H1673" s="16">
        <v>2276.611199153288</v>
      </c>
      <c r="I1673" s="16">
        <v>103279.33969298561</v>
      </c>
      <c r="J1673" s="16">
        <v>112210.91117108491</v>
      </c>
      <c r="K1673" s="16">
        <v>42562.233382260449</v>
      </c>
      <c r="L1673" s="16">
        <v>24255.324920075553</v>
      </c>
      <c r="M1673" s="16">
        <v>191234.92594399495</v>
      </c>
    </row>
    <row r="1674" spans="2:13" x14ac:dyDescent="0.35">
      <c r="B1674" s="10" t="s">
        <v>1426</v>
      </c>
      <c r="C1674" s="23">
        <v>1</v>
      </c>
      <c r="D1674" s="16">
        <v>143000</v>
      </c>
      <c r="E1674" s="16">
        <v>151319.72024672927</v>
      </c>
      <c r="F1674" s="16">
        <v>-8319.7202467292664</v>
      </c>
      <c r="G1674" s="16">
        <v>-0.19575212218082022</v>
      </c>
      <c r="H1674" s="16">
        <v>1713.7542805572057</v>
      </c>
      <c r="I1674" s="16">
        <v>147958.03098279433</v>
      </c>
      <c r="J1674" s="16">
        <v>154681.40951066421</v>
      </c>
      <c r="K1674" s="16">
        <v>42535.840248759909</v>
      </c>
      <c r="L1674" s="16">
        <v>67881.692333990446</v>
      </c>
      <c r="M1674" s="16">
        <v>234757.74815946809</v>
      </c>
    </row>
    <row r="1675" spans="2:13" x14ac:dyDescent="0.35">
      <c r="B1675" s="10" t="s">
        <v>516</v>
      </c>
      <c r="C1675" s="23">
        <v>1</v>
      </c>
      <c r="D1675" s="16">
        <v>137500</v>
      </c>
      <c r="E1675" s="16">
        <v>168080.44662625174</v>
      </c>
      <c r="F1675" s="16">
        <v>-30580.446626251738</v>
      </c>
      <c r="G1675" s="16">
        <v>-0.71951786199535173</v>
      </c>
      <c r="H1675" s="16">
        <v>1182.0870467316092</v>
      </c>
      <c r="I1675" s="16">
        <v>165761.67235439862</v>
      </c>
      <c r="J1675" s="16">
        <v>170399.22089810486</v>
      </c>
      <c r="K1675" s="16">
        <v>42517.738436092128</v>
      </c>
      <c r="L1675" s="16">
        <v>84677.927111649929</v>
      </c>
      <c r="M1675" s="16">
        <v>251482.96614085353</v>
      </c>
    </row>
    <row r="1676" spans="2:13" x14ac:dyDescent="0.35">
      <c r="B1676" s="10" t="s">
        <v>1427</v>
      </c>
      <c r="C1676" s="23">
        <v>1</v>
      </c>
      <c r="D1676" s="16">
        <v>124900</v>
      </c>
      <c r="E1676" s="16">
        <v>164559.0677865952</v>
      </c>
      <c r="F1676" s="16">
        <v>-39659.067786595202</v>
      </c>
      <c r="G1676" s="16">
        <v>-0.93312592884250189</v>
      </c>
      <c r="H1676" s="16">
        <v>2125.8768908131715</v>
      </c>
      <c r="I1676" s="16">
        <v>160388.96148759275</v>
      </c>
      <c r="J1676" s="16">
        <v>168729.17408559765</v>
      </c>
      <c r="K1676" s="16">
        <v>42554.436954197721</v>
      </c>
      <c r="L1676" s="16">
        <v>81084.560697276567</v>
      </c>
      <c r="M1676" s="16">
        <v>248033.57487591385</v>
      </c>
    </row>
    <row r="1677" spans="2:13" x14ac:dyDescent="0.35">
      <c r="B1677" s="10" t="s">
        <v>1428</v>
      </c>
      <c r="C1677" s="23">
        <v>1</v>
      </c>
      <c r="D1677" s="16">
        <v>143000</v>
      </c>
      <c r="E1677" s="16">
        <v>124058.95400430488</v>
      </c>
      <c r="F1677" s="16">
        <v>18941.045995695124</v>
      </c>
      <c r="G1677" s="16">
        <v>0.44565800772441555</v>
      </c>
      <c r="H1677" s="16">
        <v>1457.8860679331208</v>
      </c>
      <c r="I1677" s="16">
        <v>121199.17416409487</v>
      </c>
      <c r="J1677" s="16">
        <v>126918.73384451488</v>
      </c>
      <c r="K1677" s="16">
        <v>42526.299906304674</v>
      </c>
      <c r="L1677" s="16">
        <v>40639.640365350744</v>
      </c>
      <c r="M1677" s="16">
        <v>207478.26764325902</v>
      </c>
    </row>
    <row r="1678" spans="2:13" x14ac:dyDescent="0.35">
      <c r="B1678" s="10" t="s">
        <v>1429</v>
      </c>
      <c r="C1678" s="23">
        <v>1</v>
      </c>
      <c r="D1678" s="16">
        <v>270000</v>
      </c>
      <c r="E1678" s="16">
        <v>249699.27589088556</v>
      </c>
      <c r="F1678" s="16">
        <v>20300.724109114439</v>
      </c>
      <c r="G1678" s="16">
        <v>0.47764945314462426</v>
      </c>
      <c r="H1678" s="16">
        <v>2064.1393973984691</v>
      </c>
      <c r="I1678" s="16">
        <v>245650.27345790932</v>
      </c>
      <c r="J1678" s="16">
        <v>253748.2783238618</v>
      </c>
      <c r="K1678" s="16">
        <v>42551.3974316448</v>
      </c>
      <c r="L1678" s="16">
        <v>166230.73110926154</v>
      </c>
      <c r="M1678" s="16">
        <v>333167.82067250961</v>
      </c>
    </row>
    <row r="1679" spans="2:13" x14ac:dyDescent="0.35">
      <c r="B1679" s="10" t="s">
        <v>1430</v>
      </c>
      <c r="C1679" s="23">
        <v>1</v>
      </c>
      <c r="D1679" s="16">
        <v>192500</v>
      </c>
      <c r="E1679" s="16">
        <v>225061.97565853148</v>
      </c>
      <c r="F1679" s="16">
        <v>-32561.975658531475</v>
      </c>
      <c r="G1679" s="16">
        <v>-0.7661406451813797</v>
      </c>
      <c r="H1679" s="16">
        <v>1336.146547156103</v>
      </c>
      <c r="I1679" s="16">
        <v>222440.99927143939</v>
      </c>
      <c r="J1679" s="16">
        <v>227682.95204562356</v>
      </c>
      <c r="K1679" s="16">
        <v>42522.300496673182</v>
      </c>
      <c r="L1679" s="16">
        <v>141650.50723552972</v>
      </c>
      <c r="M1679" s="16">
        <v>308473.44408153323</v>
      </c>
    </row>
    <row r="1680" spans="2:13" x14ac:dyDescent="0.35">
      <c r="B1680" s="10" t="s">
        <v>1431</v>
      </c>
      <c r="C1680" s="23">
        <v>1</v>
      </c>
      <c r="D1680" s="16">
        <v>197500</v>
      </c>
      <c r="E1680" s="16">
        <v>170147.3489847962</v>
      </c>
      <c r="F1680" s="16">
        <v>27352.651015203795</v>
      </c>
      <c r="G1680" s="16">
        <v>0.64357205827953923</v>
      </c>
      <c r="H1680" s="16">
        <v>1153.4736185034412</v>
      </c>
      <c r="I1680" s="16">
        <v>167884.70262787832</v>
      </c>
      <c r="J1680" s="16">
        <v>172409.99534171409</v>
      </c>
      <c r="K1680" s="16">
        <v>42516.95254039827</v>
      </c>
      <c r="L1680" s="16">
        <v>86746.371078082171</v>
      </c>
      <c r="M1680" s="16">
        <v>253548.32689151022</v>
      </c>
    </row>
    <row r="1681" spans="2:13" x14ac:dyDescent="0.35">
      <c r="B1681" s="10" t="s">
        <v>1432</v>
      </c>
      <c r="C1681" s="23">
        <v>1</v>
      </c>
      <c r="D1681" s="16">
        <v>129000</v>
      </c>
      <c r="E1681" s="16">
        <v>108417.53075045483</v>
      </c>
      <c r="F1681" s="16">
        <v>20582.469249545175</v>
      </c>
      <c r="G1681" s="16">
        <v>0.48427854733503672</v>
      </c>
      <c r="H1681" s="16">
        <v>1773.9622385800351</v>
      </c>
      <c r="I1681" s="16">
        <v>104937.73794718228</v>
      </c>
      <c r="J1681" s="16">
        <v>111897.32355372737</v>
      </c>
      <c r="K1681" s="16">
        <v>42538.308546036518</v>
      </c>
      <c r="L1681" s="16">
        <v>24974.661041812637</v>
      </c>
      <c r="M1681" s="16">
        <v>191860.400459097</v>
      </c>
    </row>
    <row r="1682" spans="2:13" x14ac:dyDescent="0.35">
      <c r="B1682" s="10" t="s">
        <v>1433</v>
      </c>
      <c r="C1682" s="23">
        <v>1</v>
      </c>
      <c r="D1682" s="16">
        <v>119900</v>
      </c>
      <c r="E1682" s="16">
        <v>114059.61556702216</v>
      </c>
      <c r="F1682" s="16">
        <v>5840.3844329778367</v>
      </c>
      <c r="G1682" s="16">
        <v>0.13741659733771591</v>
      </c>
      <c r="H1682" s="16">
        <v>1628.9386025795275</v>
      </c>
      <c r="I1682" s="16">
        <v>110864.30018603281</v>
      </c>
      <c r="J1682" s="16">
        <v>117254.93094801152</v>
      </c>
      <c r="K1682" s="16">
        <v>42532.507484333313</v>
      </c>
      <c r="L1682" s="16">
        <v>30628.125183332406</v>
      </c>
      <c r="M1682" s="16">
        <v>197491.10595071194</v>
      </c>
    </row>
    <row r="1683" spans="2:13" x14ac:dyDescent="0.35">
      <c r="B1683" s="10" t="s">
        <v>1434</v>
      </c>
      <c r="C1683" s="23">
        <v>1</v>
      </c>
      <c r="D1683" s="16">
        <v>133900</v>
      </c>
      <c r="E1683" s="16">
        <v>103054.75706342052</v>
      </c>
      <c r="F1683" s="16">
        <v>30845.242936579481</v>
      </c>
      <c r="G1683" s="16">
        <v>0.72574817240905642</v>
      </c>
      <c r="H1683" s="16">
        <v>1935.6654594508047</v>
      </c>
      <c r="I1683" s="16">
        <v>99257.768272536356</v>
      </c>
      <c r="J1683" s="16">
        <v>106851.74585430468</v>
      </c>
      <c r="K1683" s="16">
        <v>42545.358768081933</v>
      </c>
      <c r="L1683" s="16">
        <v>19598.057685013351</v>
      </c>
      <c r="M1683" s="16">
        <v>186511.4564418277</v>
      </c>
    </row>
    <row r="1684" spans="2:13" x14ac:dyDescent="0.35">
      <c r="B1684" s="10" t="s">
        <v>517</v>
      </c>
      <c r="C1684" s="23">
        <v>1</v>
      </c>
      <c r="D1684" s="16">
        <v>172000</v>
      </c>
      <c r="E1684" s="16">
        <v>170089.4281513493</v>
      </c>
      <c r="F1684" s="16">
        <v>1910.5718486506958</v>
      </c>
      <c r="G1684" s="16">
        <v>4.4953253578368421E-2</v>
      </c>
      <c r="H1684" s="16">
        <v>2326.0258358186384</v>
      </c>
      <c r="I1684" s="16">
        <v>165526.71098202185</v>
      </c>
      <c r="J1684" s="16">
        <v>174652.14532067676</v>
      </c>
      <c r="K1684" s="16">
        <v>42564.905122915414</v>
      </c>
      <c r="L1684" s="16">
        <v>86594.386770276848</v>
      </c>
      <c r="M1684" s="16">
        <v>253584.46953242176</v>
      </c>
    </row>
    <row r="1685" spans="2:13" x14ac:dyDescent="0.35">
      <c r="B1685" s="10" t="s">
        <v>518</v>
      </c>
      <c r="C1685" s="23">
        <v>1</v>
      </c>
      <c r="D1685" s="16">
        <v>127500</v>
      </c>
      <c r="E1685" s="16">
        <v>147746.59639624663</v>
      </c>
      <c r="F1685" s="16">
        <v>-20246.596396246634</v>
      </c>
      <c r="G1685" s="16">
        <v>-0.47637589894466997</v>
      </c>
      <c r="H1685" s="16">
        <v>1750.4885277091121</v>
      </c>
      <c r="I1685" s="16">
        <v>144312.84947172971</v>
      </c>
      <c r="J1685" s="16">
        <v>151180.34332076355</v>
      </c>
      <c r="K1685" s="16">
        <v>42537.336094536251</v>
      </c>
      <c r="L1685" s="16">
        <v>64305.634242150176</v>
      </c>
      <c r="M1685" s="16">
        <v>231187.55855034309</v>
      </c>
    </row>
    <row r="1686" spans="2:13" x14ac:dyDescent="0.35">
      <c r="B1686" s="10" t="s">
        <v>1435</v>
      </c>
      <c r="C1686" s="23">
        <v>1</v>
      </c>
      <c r="D1686" s="16">
        <v>145000</v>
      </c>
      <c r="E1686" s="16">
        <v>202379.85333290862</v>
      </c>
      <c r="F1686" s="16">
        <v>-57379.85333290862</v>
      </c>
      <c r="G1686" s="16">
        <v>-1.3500728062048482</v>
      </c>
      <c r="H1686" s="16">
        <v>1654.8099665058667</v>
      </c>
      <c r="I1686" s="16">
        <v>199133.78885250565</v>
      </c>
      <c r="J1686" s="16">
        <v>205625.91781331159</v>
      </c>
      <c r="K1686" s="16">
        <v>42533.506179941745</v>
      </c>
      <c r="L1686" s="16">
        <v>118946.40391440105</v>
      </c>
      <c r="M1686" s="16">
        <v>285813.30275141622</v>
      </c>
    </row>
    <row r="1687" spans="2:13" x14ac:dyDescent="0.35">
      <c r="B1687" s="10" t="s">
        <v>1436</v>
      </c>
      <c r="C1687" s="23">
        <v>1</v>
      </c>
      <c r="D1687" s="16">
        <v>124000</v>
      </c>
      <c r="E1687" s="16">
        <v>161656.29064699187</v>
      </c>
      <c r="F1687" s="16">
        <v>-37656.290646991867</v>
      </c>
      <c r="G1687" s="16">
        <v>-0.88600320551695355</v>
      </c>
      <c r="H1687" s="16">
        <v>1313.7446189382254</v>
      </c>
      <c r="I1687" s="16">
        <v>159079.25773676566</v>
      </c>
      <c r="J1687" s="16">
        <v>164233.32355721807</v>
      </c>
      <c r="K1687" s="16">
        <v>42521.602472833554</v>
      </c>
      <c r="L1687" s="16">
        <v>78246.191463019451</v>
      </c>
      <c r="M1687" s="16">
        <v>245066.38983096427</v>
      </c>
    </row>
    <row r="1688" spans="2:13" x14ac:dyDescent="0.35">
      <c r="B1688" s="10" t="s">
        <v>1437</v>
      </c>
      <c r="C1688" s="23">
        <v>1</v>
      </c>
      <c r="D1688" s="16">
        <v>132000</v>
      </c>
      <c r="E1688" s="16">
        <v>119198.94035043003</v>
      </c>
      <c r="F1688" s="16">
        <v>12801.059649569972</v>
      </c>
      <c r="G1688" s="16">
        <v>0.30119216971889268</v>
      </c>
      <c r="H1688" s="16">
        <v>1525.3554430496729</v>
      </c>
      <c r="I1688" s="16">
        <v>116206.81302228263</v>
      </c>
      <c r="J1688" s="16">
        <v>122191.06767857743</v>
      </c>
      <c r="K1688" s="16">
        <v>42528.666345907637</v>
      </c>
      <c r="L1688" s="16">
        <v>35774.984718923472</v>
      </c>
      <c r="M1688" s="16">
        <v>202622.8959819366</v>
      </c>
    </row>
    <row r="1689" spans="2:13" x14ac:dyDescent="0.35">
      <c r="B1689" s="10" t="s">
        <v>1438</v>
      </c>
      <c r="C1689" s="23">
        <v>1</v>
      </c>
      <c r="D1689" s="16">
        <v>185000</v>
      </c>
      <c r="E1689" s="16">
        <v>200538.45848553086</v>
      </c>
      <c r="F1689" s="16">
        <v>-15538.458485530864</v>
      </c>
      <c r="G1689" s="16">
        <v>-0.36559957952396527</v>
      </c>
      <c r="H1689" s="16">
        <v>1663.8380276501666</v>
      </c>
      <c r="I1689" s="16">
        <v>197274.68461903487</v>
      </c>
      <c r="J1689" s="16">
        <v>203802.23235202685</v>
      </c>
      <c r="K1689" s="16">
        <v>42533.858382659688</v>
      </c>
      <c r="L1689" s="16">
        <v>117104.31818845973</v>
      </c>
      <c r="M1689" s="16">
        <v>283972.598782602</v>
      </c>
    </row>
    <row r="1690" spans="2:13" x14ac:dyDescent="0.35">
      <c r="B1690" s="10" t="s">
        <v>1439</v>
      </c>
      <c r="C1690" s="23">
        <v>1</v>
      </c>
      <c r="D1690" s="16">
        <v>155000</v>
      </c>
      <c r="E1690" s="16">
        <v>204951.57433215284</v>
      </c>
      <c r="F1690" s="16">
        <v>-49951.574332152843</v>
      </c>
      <c r="G1690" s="16">
        <v>-1.1752951291404281</v>
      </c>
      <c r="H1690" s="16">
        <v>1547.5040209865124</v>
      </c>
      <c r="I1690" s="16">
        <v>201916.00049740504</v>
      </c>
      <c r="J1690" s="16">
        <v>207987.14816690065</v>
      </c>
      <c r="K1690" s="16">
        <v>42529.466498286391</v>
      </c>
      <c r="L1690" s="16">
        <v>121526.04912693803</v>
      </c>
      <c r="M1690" s="16">
        <v>288377.09953736764</v>
      </c>
    </row>
    <row r="1691" spans="2:13" x14ac:dyDescent="0.35">
      <c r="B1691" s="10" t="s">
        <v>519</v>
      </c>
      <c r="C1691" s="23">
        <v>1</v>
      </c>
      <c r="D1691" s="16">
        <v>116500</v>
      </c>
      <c r="E1691" s="16">
        <v>108082.35739501518</v>
      </c>
      <c r="F1691" s="16">
        <v>8417.6426049848233</v>
      </c>
      <c r="G1691" s="16">
        <v>0.19805610703475945</v>
      </c>
      <c r="H1691" s="16">
        <v>1783.451360177547</v>
      </c>
      <c r="I1691" s="16">
        <v>104583.95079245971</v>
      </c>
      <c r="J1691" s="16">
        <v>111580.76399757064</v>
      </c>
      <c r="K1691" s="16">
        <v>42538.705324539609</v>
      </c>
      <c r="L1691" s="16">
        <v>24638.709368238866</v>
      </c>
      <c r="M1691" s="16">
        <v>191526.00542179149</v>
      </c>
    </row>
    <row r="1692" spans="2:13" x14ac:dyDescent="0.35">
      <c r="B1692" s="10" t="s">
        <v>520</v>
      </c>
      <c r="C1692" s="23">
        <v>1</v>
      </c>
      <c r="D1692" s="16">
        <v>272000</v>
      </c>
      <c r="E1692" s="16">
        <v>253437.92781154771</v>
      </c>
      <c r="F1692" s="16">
        <v>18562.072188452294</v>
      </c>
      <c r="G1692" s="16">
        <v>0.43674125033129363</v>
      </c>
      <c r="H1692" s="16">
        <v>3793.8138053202456</v>
      </c>
      <c r="I1692" s="16">
        <v>245996.00729621775</v>
      </c>
      <c r="J1692" s="16">
        <v>260879.84832687766</v>
      </c>
      <c r="K1692" s="16">
        <v>42670.291481583925</v>
      </c>
      <c r="L1692" s="16">
        <v>169736.16123391676</v>
      </c>
      <c r="M1692" s="16">
        <v>337139.69438917865</v>
      </c>
    </row>
    <row r="1693" spans="2:13" x14ac:dyDescent="0.35">
      <c r="B1693" s="10" t="s">
        <v>1440</v>
      </c>
      <c r="C1693" s="23">
        <v>1</v>
      </c>
      <c r="D1693" s="16">
        <v>155000</v>
      </c>
      <c r="E1693" s="16">
        <v>179476.34071119962</v>
      </c>
      <c r="F1693" s="16">
        <v>-24476.34071119962</v>
      </c>
      <c r="G1693" s="16">
        <v>-0.57589624354517632</v>
      </c>
      <c r="H1693" s="16">
        <v>1124.4875619132108</v>
      </c>
      <c r="I1693" s="16">
        <v>177270.55321459135</v>
      </c>
      <c r="J1693" s="16">
        <v>181682.12820780789</v>
      </c>
      <c r="K1693" s="16">
        <v>42516.17602996291</v>
      </c>
      <c r="L1693" s="16">
        <v>96076.886002311265</v>
      </c>
      <c r="M1693" s="16">
        <v>262875.79542008799</v>
      </c>
    </row>
    <row r="1694" spans="2:13" x14ac:dyDescent="0.35">
      <c r="B1694" s="10" t="s">
        <v>1441</v>
      </c>
      <c r="C1694" s="23">
        <v>1</v>
      </c>
      <c r="D1694" s="16">
        <v>239000</v>
      </c>
      <c r="E1694" s="16">
        <v>292100.76396154077</v>
      </c>
      <c r="F1694" s="16">
        <v>-53100.763961540768</v>
      </c>
      <c r="G1694" s="16">
        <v>-1.2493914370475199</v>
      </c>
      <c r="H1694" s="16">
        <v>2761.4231499276716</v>
      </c>
      <c r="I1694" s="16">
        <v>286683.97424926359</v>
      </c>
      <c r="J1694" s="16">
        <v>297517.55367381795</v>
      </c>
      <c r="K1694" s="16">
        <v>42590.916986452074</v>
      </c>
      <c r="L1694" s="16">
        <v>208554.69787793179</v>
      </c>
      <c r="M1694" s="16">
        <v>375646.83004514978</v>
      </c>
    </row>
    <row r="1695" spans="2:13" x14ac:dyDescent="0.35">
      <c r="B1695" s="10" t="s">
        <v>1442</v>
      </c>
      <c r="C1695" s="23">
        <v>1</v>
      </c>
      <c r="D1695" s="16">
        <v>214900</v>
      </c>
      <c r="E1695" s="16">
        <v>231653.71831551113</v>
      </c>
      <c r="F1695" s="16">
        <v>-16753.718315511127</v>
      </c>
      <c r="G1695" s="16">
        <v>-0.39419305186016085</v>
      </c>
      <c r="H1695" s="16">
        <v>1405.5541835639535</v>
      </c>
      <c r="I1695" s="16">
        <v>228896.59235972387</v>
      </c>
      <c r="J1695" s="16">
        <v>234410.84427129838</v>
      </c>
      <c r="K1695" s="16">
        <v>42524.53802802365</v>
      </c>
      <c r="L1695" s="16">
        <v>148237.86076554761</v>
      </c>
      <c r="M1695" s="16">
        <v>315069.57586547465</v>
      </c>
    </row>
    <row r="1696" spans="2:13" x14ac:dyDescent="0.35">
      <c r="B1696" s="10" t="s">
        <v>1443</v>
      </c>
      <c r="C1696" s="23">
        <v>1</v>
      </c>
      <c r="D1696" s="16">
        <v>178900</v>
      </c>
      <c r="E1696" s="16">
        <v>175901.15825317675</v>
      </c>
      <c r="F1696" s="16">
        <v>2998.841746823251</v>
      </c>
      <c r="G1696" s="16">
        <v>7.0558819120855473E-2</v>
      </c>
      <c r="H1696" s="16">
        <v>1115.4322023787179</v>
      </c>
      <c r="I1696" s="16">
        <v>173713.13369100634</v>
      </c>
      <c r="J1696" s="16">
        <v>178089.18281534716</v>
      </c>
      <c r="K1696" s="16">
        <v>42515.937493274199</v>
      </c>
      <c r="L1696" s="16">
        <v>92502.171456307391</v>
      </c>
      <c r="M1696" s="16">
        <v>259300.14505004609</v>
      </c>
    </row>
    <row r="1697" spans="2:13" x14ac:dyDescent="0.35">
      <c r="B1697" s="10" t="s">
        <v>1444</v>
      </c>
      <c r="C1697" s="23">
        <v>1</v>
      </c>
      <c r="D1697" s="16">
        <v>160000</v>
      </c>
      <c r="E1697" s="16">
        <v>133220.35905298847</v>
      </c>
      <c r="F1697" s="16">
        <v>26779.640947011532</v>
      </c>
      <c r="G1697" s="16">
        <v>0.63008988176961289</v>
      </c>
      <c r="H1697" s="16">
        <v>1425.0218716063562</v>
      </c>
      <c r="I1697" s="16">
        <v>130425.04540680228</v>
      </c>
      <c r="J1697" s="16">
        <v>136015.67269917467</v>
      </c>
      <c r="K1697" s="16">
        <v>42525.185940433606</v>
      </c>
      <c r="L1697" s="16">
        <v>49803.230562250523</v>
      </c>
      <c r="M1697" s="16">
        <v>216637.4875437264</v>
      </c>
    </row>
    <row r="1698" spans="2:13" x14ac:dyDescent="0.35">
      <c r="B1698" s="10" t="s">
        <v>521</v>
      </c>
      <c r="C1698" s="23">
        <v>1</v>
      </c>
      <c r="D1698" s="16">
        <v>135000</v>
      </c>
      <c r="E1698" s="16">
        <v>121489.29161260094</v>
      </c>
      <c r="F1698" s="16">
        <v>13510.708387399063</v>
      </c>
      <c r="G1698" s="16">
        <v>0.31788927518798549</v>
      </c>
      <c r="H1698" s="16">
        <v>1489.5675410059068</v>
      </c>
      <c r="I1698" s="16">
        <v>118567.36560061898</v>
      </c>
      <c r="J1698" s="16">
        <v>124411.21762458289</v>
      </c>
      <c r="K1698" s="16">
        <v>42527.397797103855</v>
      </c>
      <c r="L1698" s="16">
        <v>38067.824358187194</v>
      </c>
      <c r="M1698" s="16">
        <v>204910.75886701467</v>
      </c>
    </row>
    <row r="1699" spans="2:13" x14ac:dyDescent="0.35">
      <c r="B1699" s="10" t="s">
        <v>522</v>
      </c>
      <c r="C1699" s="23">
        <v>1</v>
      </c>
      <c r="D1699" s="16">
        <v>37900</v>
      </c>
      <c r="E1699" s="16">
        <v>48529.107363491232</v>
      </c>
      <c r="F1699" s="16">
        <v>-10629.107363491232</v>
      </c>
      <c r="G1699" s="16">
        <v>-0.2500889767428377</v>
      </c>
      <c r="H1699" s="16">
        <v>2759.0694192180836</v>
      </c>
      <c r="I1699" s="16">
        <v>43116.934714083793</v>
      </c>
      <c r="J1699" s="16">
        <v>53941.280012898671</v>
      </c>
      <c r="K1699" s="16">
        <v>42590.76444481784</v>
      </c>
      <c r="L1699" s="16">
        <v>-35016.659495438973</v>
      </c>
      <c r="M1699" s="16">
        <v>132074.87422242144</v>
      </c>
    </row>
    <row r="1700" spans="2:13" x14ac:dyDescent="0.35">
      <c r="B1700" s="10" t="s">
        <v>1445</v>
      </c>
      <c r="C1700" s="23">
        <v>1</v>
      </c>
      <c r="D1700" s="16">
        <v>140000</v>
      </c>
      <c r="E1700" s="16">
        <v>154170.7523755065</v>
      </c>
      <c r="F1700" s="16">
        <v>-14170.752375506505</v>
      </c>
      <c r="G1700" s="16">
        <v>-0.33341924585683314</v>
      </c>
      <c r="H1700" s="16">
        <v>1529.5609443332498</v>
      </c>
      <c r="I1700" s="16">
        <v>151170.37556336081</v>
      </c>
      <c r="J1700" s="16">
        <v>157171.1291876522</v>
      </c>
      <c r="K1700" s="16">
        <v>42528.817390286378</v>
      </c>
      <c r="L1700" s="16">
        <v>70746.50045632782</v>
      </c>
      <c r="M1700" s="16">
        <v>237595.0042946852</v>
      </c>
    </row>
    <row r="1701" spans="2:13" x14ac:dyDescent="0.35">
      <c r="B1701" s="10" t="s">
        <v>523</v>
      </c>
      <c r="C1701" s="23">
        <v>1</v>
      </c>
      <c r="D1701" s="16">
        <v>135000</v>
      </c>
      <c r="E1701" s="16">
        <v>93891.293407196645</v>
      </c>
      <c r="F1701" s="16">
        <v>41108.706592803355</v>
      </c>
      <c r="G1701" s="16">
        <v>0.96723403155454624</v>
      </c>
      <c r="H1701" s="16">
        <v>2060.2529134478132</v>
      </c>
      <c r="I1701" s="16">
        <v>89849.914675890832</v>
      </c>
      <c r="J1701" s="16">
        <v>97932.672138502458</v>
      </c>
      <c r="K1701" s="16">
        <v>42551.20907801875</v>
      </c>
      <c r="L1701" s="16">
        <v>10423.118098821913</v>
      </c>
      <c r="M1701" s="16">
        <v>177359.46871557139</v>
      </c>
    </row>
    <row r="1702" spans="2:13" x14ac:dyDescent="0.35">
      <c r="B1702" s="10" t="s">
        <v>1446</v>
      </c>
      <c r="C1702" s="23">
        <v>1</v>
      </c>
      <c r="D1702" s="16">
        <v>173000</v>
      </c>
      <c r="E1702" s="16">
        <v>216682.64177254034</v>
      </c>
      <c r="F1702" s="16">
        <v>-43682.641772540344</v>
      </c>
      <c r="G1702" s="16">
        <v>-1.0277953555951553</v>
      </c>
      <c r="H1702" s="16">
        <v>1349.5909136253817</v>
      </c>
      <c r="I1702" s="16">
        <v>214035.29300351877</v>
      </c>
      <c r="J1702" s="16">
        <v>219329.99054156191</v>
      </c>
      <c r="K1702" s="16">
        <v>42522.725072225032</v>
      </c>
      <c r="L1702" s="16">
        <v>133270.34050489418</v>
      </c>
      <c r="M1702" s="16">
        <v>300094.94304018654</v>
      </c>
    </row>
    <row r="1703" spans="2:13" x14ac:dyDescent="0.35">
      <c r="B1703" s="10" t="s">
        <v>1447</v>
      </c>
      <c r="C1703" s="23">
        <v>1</v>
      </c>
      <c r="D1703" s="16">
        <v>99500</v>
      </c>
      <c r="E1703" s="16">
        <v>144283.138390037</v>
      </c>
      <c r="F1703" s="16">
        <v>-44783.138390036998</v>
      </c>
      <c r="G1703" s="16">
        <v>-1.0536885998316396</v>
      </c>
      <c r="H1703" s="16">
        <v>1879.038301776041</v>
      </c>
      <c r="I1703" s="16">
        <v>140597.2290637891</v>
      </c>
      <c r="J1703" s="16">
        <v>147969.0477162849</v>
      </c>
      <c r="K1703" s="16">
        <v>42542.820039031692</v>
      </c>
      <c r="L1703" s="16">
        <v>60831.418966042809</v>
      </c>
      <c r="M1703" s="16">
        <v>227734.85781403119</v>
      </c>
    </row>
    <row r="1704" spans="2:13" x14ac:dyDescent="0.35">
      <c r="B1704" s="10" t="s">
        <v>524</v>
      </c>
      <c r="C1704" s="23">
        <v>1</v>
      </c>
      <c r="D1704" s="16">
        <v>182000</v>
      </c>
      <c r="E1704" s="16">
        <v>205621.92104303211</v>
      </c>
      <c r="F1704" s="16">
        <v>-23621.921043032111</v>
      </c>
      <c r="G1704" s="16">
        <v>-0.55579286767234282</v>
      </c>
      <c r="H1704" s="16">
        <v>1531.5263554926437</v>
      </c>
      <c r="I1704" s="16">
        <v>202617.68889312376</v>
      </c>
      <c r="J1704" s="16">
        <v>208626.15319294046</v>
      </c>
      <c r="K1704" s="16">
        <v>42528.888122210104</v>
      </c>
      <c r="L1704" s="16">
        <v>122197.53037657132</v>
      </c>
      <c r="M1704" s="16">
        <v>289046.31170949293</v>
      </c>
    </row>
    <row r="1705" spans="2:13" x14ac:dyDescent="0.35">
      <c r="B1705" s="10" t="s">
        <v>1448</v>
      </c>
      <c r="C1705" s="23">
        <v>1</v>
      </c>
      <c r="D1705" s="16">
        <v>167500</v>
      </c>
      <c r="E1705" s="16">
        <v>238636.49655383703</v>
      </c>
      <c r="F1705" s="16">
        <v>-71136.496553837031</v>
      </c>
      <c r="G1705" s="16">
        <v>-1.6737486059578253</v>
      </c>
      <c r="H1705" s="16">
        <v>1545.0658717189885</v>
      </c>
      <c r="I1705" s="16">
        <v>235605.70537685382</v>
      </c>
      <c r="J1705" s="16">
        <v>241667.28773082024</v>
      </c>
      <c r="K1705" s="16">
        <v>42529.377852043006</v>
      </c>
      <c r="L1705" s="16">
        <v>155211.14523651739</v>
      </c>
      <c r="M1705" s="16">
        <v>322061.84787115664</v>
      </c>
    </row>
    <row r="1706" spans="2:13" x14ac:dyDescent="0.35">
      <c r="B1706" s="10" t="s">
        <v>525</v>
      </c>
      <c r="C1706" s="23">
        <v>1</v>
      </c>
      <c r="D1706" s="16">
        <v>165000</v>
      </c>
      <c r="E1706" s="16">
        <v>203052.25865132816</v>
      </c>
      <c r="F1706" s="16">
        <v>-38052.258651328157</v>
      </c>
      <c r="G1706" s="16">
        <v>-0.89531981411265793</v>
      </c>
      <c r="H1706" s="16">
        <v>1595.2970287552791</v>
      </c>
      <c r="I1706" s="16">
        <v>199922.93436301171</v>
      </c>
      <c r="J1706" s="16">
        <v>206181.58293964461</v>
      </c>
      <c r="K1706" s="16">
        <v>42531.232342172392</v>
      </c>
      <c r="L1706" s="16">
        <v>119623.26957821775</v>
      </c>
      <c r="M1706" s="16">
        <v>286481.24772443855</v>
      </c>
    </row>
    <row r="1707" spans="2:13" x14ac:dyDescent="0.35">
      <c r="B1707" s="10" t="s">
        <v>526</v>
      </c>
      <c r="C1707" s="23">
        <v>1</v>
      </c>
      <c r="D1707" s="16">
        <v>85500</v>
      </c>
      <c r="E1707" s="16">
        <v>75847.794439362478</v>
      </c>
      <c r="F1707" s="16">
        <v>9652.2055606375216</v>
      </c>
      <c r="G1707" s="16">
        <v>0.22710375663930579</v>
      </c>
      <c r="H1707" s="16">
        <v>2073.1693950152339</v>
      </c>
      <c r="I1707" s="16">
        <v>71781.078821721429</v>
      </c>
      <c r="J1707" s="16">
        <v>79914.510057003528</v>
      </c>
      <c r="K1707" s="16">
        <v>42551.836426578855</v>
      </c>
      <c r="L1707" s="16">
        <v>-7621.6114718724129</v>
      </c>
      <c r="M1707" s="16">
        <v>159317.20035059738</v>
      </c>
    </row>
    <row r="1708" spans="2:13" x14ac:dyDescent="0.35">
      <c r="B1708" s="10" t="s">
        <v>527</v>
      </c>
      <c r="C1708" s="23">
        <v>1</v>
      </c>
      <c r="D1708" s="16">
        <v>199900</v>
      </c>
      <c r="E1708" s="16">
        <v>195175.68479849654</v>
      </c>
      <c r="F1708" s="16">
        <v>4724.3152015034575</v>
      </c>
      <c r="G1708" s="16">
        <v>0.11115694988770516</v>
      </c>
      <c r="H1708" s="16">
        <v>1827.1618180946064</v>
      </c>
      <c r="I1708" s="16">
        <v>191591.53604564071</v>
      </c>
      <c r="J1708" s="16">
        <v>198759.83355135238</v>
      </c>
      <c r="K1708" s="16">
        <v>42540.560318869779</v>
      </c>
      <c r="L1708" s="16">
        <v>111728.39802689249</v>
      </c>
      <c r="M1708" s="16">
        <v>278622.97157010058</v>
      </c>
    </row>
    <row r="1709" spans="2:13" x14ac:dyDescent="0.35">
      <c r="B1709" s="10" t="s">
        <v>1449</v>
      </c>
      <c r="C1709" s="23">
        <v>1</v>
      </c>
      <c r="D1709" s="16">
        <v>110000</v>
      </c>
      <c r="E1709" s="16">
        <v>77244.350087027677</v>
      </c>
      <c r="F1709" s="16">
        <v>32755.649912972323</v>
      </c>
      <c r="G1709" s="16">
        <v>0.77069754675910862</v>
      </c>
      <c r="H1709" s="16">
        <v>2059.7032753873696</v>
      </c>
      <c r="I1709" s="16">
        <v>73204.049522170695</v>
      </c>
      <c r="J1709" s="16">
        <v>81284.650651884658</v>
      </c>
      <c r="K1709" s="16">
        <v>42551.182469075247</v>
      </c>
      <c r="L1709" s="16">
        <v>-6223.7730254163325</v>
      </c>
      <c r="M1709" s="16">
        <v>160712.47319947169</v>
      </c>
    </row>
    <row r="1710" spans="2:13" x14ac:dyDescent="0.35">
      <c r="B1710" s="10" t="s">
        <v>1450</v>
      </c>
      <c r="C1710" s="23">
        <v>1</v>
      </c>
      <c r="D1710" s="16">
        <v>139000</v>
      </c>
      <c r="E1710" s="16">
        <v>122774.1228084529</v>
      </c>
      <c r="F1710" s="16">
        <v>16225.877191547101</v>
      </c>
      <c r="G1710" s="16">
        <v>0.38177364145620069</v>
      </c>
      <c r="H1710" s="16">
        <v>1472.5702881782945</v>
      </c>
      <c r="I1710" s="16">
        <v>119885.53849720088</v>
      </c>
      <c r="J1710" s="16">
        <v>125662.70711970492</v>
      </c>
      <c r="K1710" s="16">
        <v>42526.805842756643</v>
      </c>
      <c r="L1710" s="16">
        <v>39353.816727841215</v>
      </c>
      <c r="M1710" s="16">
        <v>206194.42888906458</v>
      </c>
    </row>
    <row r="1711" spans="2:13" x14ac:dyDescent="0.35">
      <c r="B1711" s="10" t="s">
        <v>528</v>
      </c>
      <c r="C1711" s="23">
        <v>1</v>
      </c>
      <c r="D1711" s="16">
        <v>178400</v>
      </c>
      <c r="E1711" s="16">
        <v>181657.02612909756</v>
      </c>
      <c r="F1711" s="16">
        <v>-3257.0261290975614</v>
      </c>
      <c r="G1711" s="16">
        <v>-7.6633559526220585E-2</v>
      </c>
      <c r="H1711" s="16">
        <v>2311.1637966835433</v>
      </c>
      <c r="I1711" s="16">
        <v>177123.46223919146</v>
      </c>
      <c r="J1711" s="16">
        <v>186190.59001900366</v>
      </c>
      <c r="K1711" s="16">
        <v>42564.095550463608</v>
      </c>
      <c r="L1711" s="16">
        <v>98163.572800087466</v>
      </c>
      <c r="M1711" s="16">
        <v>265150.47945810767</v>
      </c>
    </row>
    <row r="1712" spans="2:13" x14ac:dyDescent="0.35">
      <c r="B1712" s="10" t="s">
        <v>1451</v>
      </c>
      <c r="C1712" s="23">
        <v>1</v>
      </c>
      <c r="D1712" s="16">
        <v>336000</v>
      </c>
      <c r="E1712" s="16">
        <v>304611.84395708056</v>
      </c>
      <c r="F1712" s="16">
        <v>31388.156042919436</v>
      </c>
      <c r="G1712" s="16">
        <v>0.73852220682056291</v>
      </c>
      <c r="H1712" s="16">
        <v>2581.5054099678364</v>
      </c>
      <c r="I1712" s="16">
        <v>299547.97971473582</v>
      </c>
      <c r="J1712" s="16">
        <v>309675.70819942531</v>
      </c>
      <c r="K1712" s="16">
        <v>42579.630366122117</v>
      </c>
      <c r="L1712" s="16">
        <v>221087.91763459123</v>
      </c>
      <c r="M1712" s="16">
        <v>388135.7702795699</v>
      </c>
    </row>
    <row r="1713" spans="2:13" x14ac:dyDescent="0.35">
      <c r="B1713" s="10" t="s">
        <v>1452</v>
      </c>
      <c r="C1713" s="23">
        <v>1</v>
      </c>
      <c r="D1713" s="16">
        <v>159895</v>
      </c>
      <c r="E1713" s="16">
        <v>196572.24044616171</v>
      </c>
      <c r="F1713" s="16">
        <v>-36677.240446161712</v>
      </c>
      <c r="G1713" s="16">
        <v>-0.8629674364225054</v>
      </c>
      <c r="H1713" s="16">
        <v>1782.6286850938975</v>
      </c>
      <c r="I1713" s="16">
        <v>193075.44759770611</v>
      </c>
      <c r="J1713" s="16">
        <v>200069.03329461731</v>
      </c>
      <c r="K1713" s="16">
        <v>42538.670841515668</v>
      </c>
      <c r="L1713" s="16">
        <v>113128.66006106115</v>
      </c>
      <c r="M1713" s="16">
        <v>280015.82083126227</v>
      </c>
    </row>
    <row r="1714" spans="2:13" x14ac:dyDescent="0.35">
      <c r="B1714" s="10" t="s">
        <v>529</v>
      </c>
      <c r="C1714" s="23">
        <v>1</v>
      </c>
      <c r="D1714" s="16">
        <v>255900</v>
      </c>
      <c r="E1714" s="16">
        <v>286624.20721515303</v>
      </c>
      <c r="F1714" s="16">
        <v>-30724.20721515303</v>
      </c>
      <c r="G1714" s="16">
        <v>-0.72290036038818606</v>
      </c>
      <c r="H1714" s="16">
        <v>2098.7906713719203</v>
      </c>
      <c r="I1714" s="16">
        <v>282507.23306825035</v>
      </c>
      <c r="J1714" s="16">
        <v>290741.18136205571</v>
      </c>
      <c r="K1714" s="16">
        <v>42553.092416605083</v>
      </c>
      <c r="L1714" s="16">
        <v>203152.33756204179</v>
      </c>
      <c r="M1714" s="16">
        <v>370096.07686826424</v>
      </c>
    </row>
    <row r="1715" spans="2:13" x14ac:dyDescent="0.35">
      <c r="B1715" s="10" t="s">
        <v>1453</v>
      </c>
      <c r="C1715" s="23">
        <v>1</v>
      </c>
      <c r="D1715" s="16">
        <v>126000</v>
      </c>
      <c r="E1715" s="16">
        <v>157017.66728920321</v>
      </c>
      <c r="F1715" s="16">
        <v>-31017.667289203207</v>
      </c>
      <c r="G1715" s="16">
        <v>-0.72980509162518237</v>
      </c>
      <c r="H1715" s="16">
        <v>1876.9011376076046</v>
      </c>
      <c r="I1715" s="16">
        <v>153335.95021030479</v>
      </c>
      <c r="J1715" s="16">
        <v>160699.38436810163</v>
      </c>
      <c r="K1715" s="16">
        <v>42542.725697987997</v>
      </c>
      <c r="L1715" s="16">
        <v>73566.13292398749</v>
      </c>
      <c r="M1715" s="16">
        <v>240469.20165441892</v>
      </c>
    </row>
    <row r="1716" spans="2:13" x14ac:dyDescent="0.35">
      <c r="B1716" s="10" t="s">
        <v>1454</v>
      </c>
      <c r="C1716" s="23">
        <v>1</v>
      </c>
      <c r="D1716" s="16">
        <v>125000</v>
      </c>
      <c r="E1716" s="16">
        <v>125176.19852243701</v>
      </c>
      <c r="F1716" s="16">
        <v>-176.19852243701462</v>
      </c>
      <c r="G1716" s="16">
        <v>-4.1457204893073207E-3</v>
      </c>
      <c r="H1716" s="16">
        <v>1447.0523709732738</v>
      </c>
      <c r="I1716" s="16">
        <v>122337.66999180612</v>
      </c>
      <c r="J1716" s="16">
        <v>128014.72705306791</v>
      </c>
      <c r="K1716" s="16">
        <v>42525.929883992365</v>
      </c>
      <c r="L1716" s="16">
        <v>41757.61071684699</v>
      </c>
      <c r="M1716" s="16">
        <v>208594.78632802702</v>
      </c>
    </row>
    <row r="1717" spans="2:13" x14ac:dyDescent="0.35">
      <c r="B1717" s="10" t="s">
        <v>1455</v>
      </c>
      <c r="C1717" s="23">
        <v>1</v>
      </c>
      <c r="D1717" s="16">
        <v>117000</v>
      </c>
      <c r="E1717" s="16">
        <v>184336.35436507445</v>
      </c>
      <c r="F1717" s="16">
        <v>-67336.354365074454</v>
      </c>
      <c r="G1717" s="16">
        <v>-1.5843362367941403</v>
      </c>
      <c r="H1717" s="16">
        <v>1175.9657823980533</v>
      </c>
      <c r="I1717" s="16">
        <v>182029.58752557338</v>
      </c>
      <c r="J1717" s="16">
        <v>186643.12120457552</v>
      </c>
      <c r="K1717" s="16">
        <v>42517.568691721623</v>
      </c>
      <c r="L1717" s="16">
        <v>100934.16781992714</v>
      </c>
      <c r="M1717" s="16">
        <v>267738.54091022175</v>
      </c>
    </row>
    <row r="1718" spans="2:13" x14ac:dyDescent="0.35">
      <c r="B1718" s="10" t="s">
        <v>1456</v>
      </c>
      <c r="C1718" s="23">
        <v>1</v>
      </c>
      <c r="D1718" s="16">
        <v>395192</v>
      </c>
      <c r="E1718" s="16">
        <v>299921.47558846581</v>
      </c>
      <c r="F1718" s="16">
        <v>95270.524411534192</v>
      </c>
      <c r="G1718" s="16">
        <v>2.2415906763414437</v>
      </c>
      <c r="H1718" s="16">
        <v>2654.5063892450785</v>
      </c>
      <c r="I1718" s="16">
        <v>294714.41309939622</v>
      </c>
      <c r="J1718" s="16">
        <v>305128.5380775354</v>
      </c>
      <c r="K1718" s="16">
        <v>42584.118590202597</v>
      </c>
      <c r="L1718" s="16">
        <v>216388.74519477639</v>
      </c>
      <c r="M1718" s="16">
        <v>383454.20598215522</v>
      </c>
    </row>
    <row r="1719" spans="2:13" x14ac:dyDescent="0.35">
      <c r="B1719" s="10" t="s">
        <v>530</v>
      </c>
      <c r="C1719" s="23">
        <v>1</v>
      </c>
      <c r="D1719" s="16">
        <v>195000</v>
      </c>
      <c r="E1719" s="16">
        <v>206401.93359818435</v>
      </c>
      <c r="F1719" s="16">
        <v>-11401.933598184347</v>
      </c>
      <c r="G1719" s="16">
        <v>-0.26827256597802429</v>
      </c>
      <c r="H1719" s="16">
        <v>1799.2308136405129</v>
      </c>
      <c r="I1719" s="16">
        <v>202872.57412222165</v>
      </c>
      <c r="J1719" s="16">
        <v>209931.29307414705</v>
      </c>
      <c r="K1719" s="16">
        <v>42539.369805565395</v>
      </c>
      <c r="L1719" s="16">
        <v>122956.98212974441</v>
      </c>
      <c r="M1719" s="16">
        <v>289846.88506662427</v>
      </c>
    </row>
    <row r="1720" spans="2:13" x14ac:dyDescent="0.35">
      <c r="B1720" s="10" t="s">
        <v>1457</v>
      </c>
      <c r="C1720" s="23">
        <v>1</v>
      </c>
      <c r="D1720" s="16">
        <v>197000</v>
      </c>
      <c r="E1720" s="16">
        <v>213889.53047721001</v>
      </c>
      <c r="F1720" s="16">
        <v>-16889.530477210006</v>
      </c>
      <c r="G1720" s="16">
        <v>-0.39738853416991421</v>
      </c>
      <c r="H1720" s="16">
        <v>1379.3433113860972</v>
      </c>
      <c r="I1720" s="16">
        <v>211183.81959801706</v>
      </c>
      <c r="J1720" s="16">
        <v>216595.24135640296</v>
      </c>
      <c r="K1720" s="16">
        <v>42523.679754985467</v>
      </c>
      <c r="L1720" s="16">
        <v>130475.35651006273</v>
      </c>
      <c r="M1720" s="16">
        <v>297303.70444435731</v>
      </c>
    </row>
    <row r="1721" spans="2:13" x14ac:dyDescent="0.35">
      <c r="B1721" s="10" t="s">
        <v>1458</v>
      </c>
      <c r="C1721" s="23">
        <v>1</v>
      </c>
      <c r="D1721" s="16">
        <v>348000</v>
      </c>
      <c r="E1721" s="16">
        <v>292322.15425762697</v>
      </c>
      <c r="F1721" s="16">
        <v>55677.845742373029</v>
      </c>
      <c r="G1721" s="16">
        <v>1.310026796491218</v>
      </c>
      <c r="H1721" s="16">
        <v>2228.3172732093512</v>
      </c>
      <c r="I1721" s="16">
        <v>287951.10156998434</v>
      </c>
      <c r="J1721" s="16">
        <v>296693.2069452696</v>
      </c>
      <c r="K1721" s="16">
        <v>42559.677510573063</v>
      </c>
      <c r="L1721" s="16">
        <v>208837.3673269659</v>
      </c>
      <c r="M1721" s="16">
        <v>375806.94118828804</v>
      </c>
    </row>
    <row r="1722" spans="2:13" x14ac:dyDescent="0.35">
      <c r="B1722" s="10" t="s">
        <v>1459</v>
      </c>
      <c r="C1722" s="23">
        <v>1</v>
      </c>
      <c r="D1722" s="16">
        <v>168000</v>
      </c>
      <c r="E1722" s="16">
        <v>256011.7074183322</v>
      </c>
      <c r="F1722" s="16">
        <v>-88011.707418332197</v>
      </c>
      <c r="G1722" s="16">
        <v>-2.0708002183930407</v>
      </c>
      <c r="H1722" s="16">
        <v>1963.9470360017174</v>
      </c>
      <c r="I1722" s="16">
        <v>252159.24167060715</v>
      </c>
      <c r="J1722" s="16">
        <v>259864.17316605724</v>
      </c>
      <c r="K1722" s="16">
        <v>42546.654861388517</v>
      </c>
      <c r="L1722" s="16">
        <v>172552.46563171444</v>
      </c>
      <c r="M1722" s="16">
        <v>339470.94920494995</v>
      </c>
    </row>
    <row r="1723" spans="2:13" x14ac:dyDescent="0.35">
      <c r="B1723" s="10" t="s">
        <v>1460</v>
      </c>
      <c r="C1723" s="23">
        <v>1</v>
      </c>
      <c r="D1723" s="16">
        <v>187000</v>
      </c>
      <c r="E1723" s="16">
        <v>196402.59516090163</v>
      </c>
      <c r="F1723" s="16">
        <v>-9402.5951609016338</v>
      </c>
      <c r="G1723" s="16">
        <v>-0.22123075081487176</v>
      </c>
      <c r="H1723" s="16">
        <v>1459.2896077961439</v>
      </c>
      <c r="I1723" s="16">
        <v>193540.06214601392</v>
      </c>
      <c r="J1723" s="16">
        <v>199265.12817578934</v>
      </c>
      <c r="K1723" s="16">
        <v>42526.348045574254</v>
      </c>
      <c r="L1723" s="16">
        <v>112983.18709226901</v>
      </c>
      <c r="M1723" s="16">
        <v>279822.00322953425</v>
      </c>
    </row>
    <row r="1724" spans="2:13" x14ac:dyDescent="0.35">
      <c r="B1724" s="10" t="s">
        <v>1461</v>
      </c>
      <c r="C1724" s="23">
        <v>1</v>
      </c>
      <c r="D1724" s="16">
        <v>173900</v>
      </c>
      <c r="E1724" s="16">
        <v>176794.95386768246</v>
      </c>
      <c r="F1724" s="16">
        <v>-2894.9538676824595</v>
      </c>
      <c r="G1724" s="16">
        <v>-6.8114473372731396E-2</v>
      </c>
      <c r="H1724" s="16">
        <v>1115.324442548706</v>
      </c>
      <c r="I1724" s="16">
        <v>174607.14068649459</v>
      </c>
      <c r="J1724" s="16">
        <v>178982.76704887033</v>
      </c>
      <c r="K1724" s="16">
        <v>42515.934666264155</v>
      </c>
      <c r="L1724" s="16">
        <v>93395.972616257641</v>
      </c>
      <c r="M1724" s="16">
        <v>260193.93511910728</v>
      </c>
    </row>
    <row r="1725" spans="2:13" x14ac:dyDescent="0.35">
      <c r="B1725" s="10" t="s">
        <v>1462</v>
      </c>
      <c r="C1725" s="23">
        <v>1</v>
      </c>
      <c r="D1725" s="16">
        <v>337500</v>
      </c>
      <c r="E1725" s="16">
        <v>320369.10887782439</v>
      </c>
      <c r="F1725" s="16">
        <v>17130.891122175613</v>
      </c>
      <c r="G1725" s="16">
        <v>0.40306743406820383</v>
      </c>
      <c r="H1725" s="16">
        <v>3774.8878697894461</v>
      </c>
      <c r="I1725" s="16">
        <v>312964.3133546859</v>
      </c>
      <c r="J1725" s="16">
        <v>327773.90440096287</v>
      </c>
      <c r="K1725" s="16">
        <v>42668.612941638712</v>
      </c>
      <c r="L1725" s="16">
        <v>236670.63491324591</v>
      </c>
      <c r="M1725" s="16">
        <v>404067.58284240286</v>
      </c>
    </row>
    <row r="1726" spans="2:13" x14ac:dyDescent="0.35">
      <c r="B1726" s="10" t="s">
        <v>1463</v>
      </c>
      <c r="C1726" s="23">
        <v>1</v>
      </c>
      <c r="D1726" s="16">
        <v>121600</v>
      </c>
      <c r="E1726" s="16">
        <v>96014.057991647729</v>
      </c>
      <c r="F1726" s="16">
        <v>25585.942008352271</v>
      </c>
      <c r="G1726" s="16">
        <v>0.60200370897078526</v>
      </c>
      <c r="H1726" s="16">
        <v>2081.6410884656466</v>
      </c>
      <c r="I1726" s="16">
        <v>91930.724355167738</v>
      </c>
      <c r="J1726" s="16">
        <v>100097.39162812772</v>
      </c>
      <c r="K1726" s="16">
        <v>42552.250017538245</v>
      </c>
      <c r="L1726" s="16">
        <v>12543.840783073654</v>
      </c>
      <c r="M1726" s="16">
        <v>179484.2752002218</v>
      </c>
    </row>
    <row r="1727" spans="2:13" x14ac:dyDescent="0.35">
      <c r="B1727" s="10" t="s">
        <v>531</v>
      </c>
      <c r="C1727" s="23">
        <v>1</v>
      </c>
      <c r="D1727" s="16">
        <v>136500</v>
      </c>
      <c r="E1727" s="16">
        <v>118807.90476908378</v>
      </c>
      <c r="F1727" s="16">
        <v>17692.095230916224</v>
      </c>
      <c r="G1727" s="16">
        <v>0.41627183181291871</v>
      </c>
      <c r="H1727" s="16">
        <v>1532.1404799606435</v>
      </c>
      <c r="I1727" s="16">
        <v>115802.46795660844</v>
      </c>
      <c r="J1727" s="16">
        <v>121813.34158155911</v>
      </c>
      <c r="K1727" s="16">
        <v>42528.910242142687</v>
      </c>
      <c r="L1727" s="16">
        <v>35383.470712306924</v>
      </c>
      <c r="M1727" s="16">
        <v>202232.33882586064</v>
      </c>
    </row>
    <row r="1728" spans="2:13" x14ac:dyDescent="0.35">
      <c r="B1728" s="10" t="s">
        <v>532</v>
      </c>
      <c r="C1728" s="23">
        <v>1</v>
      </c>
      <c r="D1728" s="16">
        <v>185000</v>
      </c>
      <c r="E1728" s="16">
        <v>173554.94476509924</v>
      </c>
      <c r="F1728" s="16">
        <v>11445.055234900763</v>
      </c>
      <c r="G1728" s="16">
        <v>0.26928716161932209</v>
      </c>
      <c r="H1728" s="16">
        <v>1123.2392851384454</v>
      </c>
      <c r="I1728" s="16">
        <v>171351.60588010334</v>
      </c>
      <c r="J1728" s="16">
        <v>175758.28365009514</v>
      </c>
      <c r="K1728" s="16">
        <v>42516.143033271183</v>
      </c>
      <c r="L1728" s="16">
        <v>90155.554782307023</v>
      </c>
      <c r="M1728" s="16">
        <v>256954.33474789147</v>
      </c>
    </row>
    <row r="1729" spans="2:13" x14ac:dyDescent="0.35">
      <c r="B1729" s="10" t="s">
        <v>1464</v>
      </c>
      <c r="C1729" s="23">
        <v>1</v>
      </c>
      <c r="D1729" s="16">
        <v>91000</v>
      </c>
      <c r="E1729" s="16">
        <v>54618.089987311432</v>
      </c>
      <c r="F1729" s="16">
        <v>36381.910012688568</v>
      </c>
      <c r="G1729" s="16">
        <v>0.85601869807764608</v>
      </c>
      <c r="H1729" s="16">
        <v>2814.6185006560872</v>
      </c>
      <c r="I1729" s="16">
        <v>49096.952620610406</v>
      </c>
      <c r="J1729" s="16">
        <v>60139.227354012459</v>
      </c>
      <c r="K1729" s="16">
        <v>42594.39903600156</v>
      </c>
      <c r="L1729" s="16">
        <v>-28934.80646207391</v>
      </c>
      <c r="M1729" s="16">
        <v>138170.98643669678</v>
      </c>
    </row>
    <row r="1730" spans="2:13" x14ac:dyDescent="0.35">
      <c r="B1730" s="10" t="s">
        <v>1465</v>
      </c>
      <c r="C1730" s="23">
        <v>1</v>
      </c>
      <c r="D1730" s="16">
        <v>206000</v>
      </c>
      <c r="E1730" s="16">
        <v>193332.23134357849</v>
      </c>
      <c r="F1730" s="16">
        <v>12667.768656421511</v>
      </c>
      <c r="G1730" s="16">
        <v>0.29805600720349346</v>
      </c>
      <c r="H1730" s="16">
        <v>1887.8436906208237</v>
      </c>
      <c r="I1730" s="16">
        <v>189629.0494237738</v>
      </c>
      <c r="J1730" s="16">
        <v>197035.41326338318</v>
      </c>
      <c r="K1730" s="16">
        <v>42543.209866371297</v>
      </c>
      <c r="L1730" s="16">
        <v>109879.74723680732</v>
      </c>
      <c r="M1730" s="16">
        <v>276784.71545034967</v>
      </c>
    </row>
    <row r="1731" spans="2:13" x14ac:dyDescent="0.35">
      <c r="B1731" s="10" t="s">
        <v>1466</v>
      </c>
      <c r="C1731" s="23">
        <v>1</v>
      </c>
      <c r="D1731" s="16">
        <v>82000</v>
      </c>
      <c r="E1731" s="16">
        <v>47188.413941732651</v>
      </c>
      <c r="F1731" s="16">
        <v>34811.586058267349</v>
      </c>
      <c r="G1731" s="16">
        <v>0.81907103187334351</v>
      </c>
      <c r="H1731" s="16">
        <v>2750.7030074296181</v>
      </c>
      <c r="I1731" s="16">
        <v>41792.652791339991</v>
      </c>
      <c r="J1731" s="16">
        <v>52584.175092125311</v>
      </c>
      <c r="K1731" s="16">
        <v>42590.223279163234</v>
      </c>
      <c r="L1731" s="16">
        <v>-36356.291370164967</v>
      </c>
      <c r="M1731" s="16">
        <v>130733.11925363027</v>
      </c>
    </row>
    <row r="1732" spans="2:13" x14ac:dyDescent="0.35">
      <c r="B1732" s="10" t="s">
        <v>1467</v>
      </c>
      <c r="C1732" s="23">
        <v>1</v>
      </c>
      <c r="D1732" s="16">
        <v>86000</v>
      </c>
      <c r="E1732" s="16">
        <v>98753.365668611747</v>
      </c>
      <c r="F1732" s="16">
        <v>-12753.365668611747</v>
      </c>
      <c r="G1732" s="16">
        <v>-0.30006999280537272</v>
      </c>
      <c r="H1732" s="16">
        <v>2078.4755502420521</v>
      </c>
      <c r="I1732" s="16">
        <v>94676.241531347347</v>
      </c>
      <c r="J1732" s="16">
        <v>102830.48980587615</v>
      </c>
      <c r="K1732" s="16">
        <v>42552.095277986598</v>
      </c>
      <c r="L1732" s="16">
        <v>15283.451996136966</v>
      </c>
      <c r="M1732" s="16">
        <v>182223.27934108651</v>
      </c>
    </row>
    <row r="1733" spans="2:13" x14ac:dyDescent="0.35">
      <c r="B1733" s="10" t="s">
        <v>1468</v>
      </c>
      <c r="C1733" s="23">
        <v>1</v>
      </c>
      <c r="D1733" s="16">
        <v>232000</v>
      </c>
      <c r="E1733" s="16">
        <v>246626.85346602218</v>
      </c>
      <c r="F1733" s="16">
        <v>-14626.853466022178</v>
      </c>
      <c r="G1733" s="16">
        <v>-0.34415070722207908</v>
      </c>
      <c r="H1733" s="16">
        <v>2126.265820113571</v>
      </c>
      <c r="I1733" s="16">
        <v>242455.98424583059</v>
      </c>
      <c r="J1733" s="16">
        <v>250797.72268621376</v>
      </c>
      <c r="K1733" s="16">
        <v>42554.456385573518</v>
      </c>
      <c r="L1733" s="16">
        <v>163152.30826024301</v>
      </c>
      <c r="M1733" s="16">
        <v>330101.39867180132</v>
      </c>
    </row>
    <row r="1734" spans="2:13" x14ac:dyDescent="0.35">
      <c r="B1734" s="10" t="s">
        <v>533</v>
      </c>
      <c r="C1734" s="23">
        <v>1</v>
      </c>
      <c r="D1734" s="16">
        <v>136905</v>
      </c>
      <c r="E1734" s="16">
        <v>154001.1070902464</v>
      </c>
      <c r="F1734" s="16">
        <v>-17096.107090246398</v>
      </c>
      <c r="G1734" s="16">
        <v>-0.40224901134890312</v>
      </c>
      <c r="H1734" s="16">
        <v>1787.3726400616781</v>
      </c>
      <c r="I1734" s="16">
        <v>150495.00853054345</v>
      </c>
      <c r="J1734" s="16">
        <v>157507.20564994935</v>
      </c>
      <c r="K1734" s="16">
        <v>42538.869906102773</v>
      </c>
      <c r="L1734" s="16">
        <v>70557.136221344932</v>
      </c>
      <c r="M1734" s="16">
        <v>237445.07795914786</v>
      </c>
    </row>
    <row r="1735" spans="2:13" x14ac:dyDescent="0.35">
      <c r="B1735" s="10" t="s">
        <v>1469</v>
      </c>
      <c r="C1735" s="23">
        <v>1</v>
      </c>
      <c r="D1735" s="16">
        <v>181000</v>
      </c>
      <c r="E1735" s="16">
        <v>209867.45021193428</v>
      </c>
      <c r="F1735" s="16">
        <v>-28867.45021193428</v>
      </c>
      <c r="G1735" s="16">
        <v>-0.67921329964872679</v>
      </c>
      <c r="H1735" s="16">
        <v>1442.3078208015982</v>
      </c>
      <c r="I1735" s="16">
        <v>207038.22856009883</v>
      </c>
      <c r="J1735" s="16">
        <v>212696.67186376973</v>
      </c>
      <c r="K1735" s="16">
        <v>42525.768703032765</v>
      </c>
      <c r="L1735" s="16">
        <v>126449.17857786754</v>
      </c>
      <c r="M1735" s="16">
        <v>293285.72184600099</v>
      </c>
    </row>
    <row r="1736" spans="2:13" x14ac:dyDescent="0.35">
      <c r="B1736" s="10" t="s">
        <v>1470</v>
      </c>
      <c r="C1736" s="23">
        <v>1</v>
      </c>
      <c r="D1736" s="16">
        <v>149900</v>
      </c>
      <c r="E1736" s="16">
        <v>115176.8600851543</v>
      </c>
      <c r="F1736" s="16">
        <v>34723.139914845699</v>
      </c>
      <c r="G1736" s="16">
        <v>0.81699000994471516</v>
      </c>
      <c r="H1736" s="16">
        <v>1603.8870971845331</v>
      </c>
      <c r="I1736" s="16">
        <v>112030.68557440942</v>
      </c>
      <c r="J1736" s="16">
        <v>118323.03459589918</v>
      </c>
      <c r="K1736" s="16">
        <v>42531.555411886955</v>
      </c>
      <c r="L1736" s="16">
        <v>31747.237280590518</v>
      </c>
      <c r="M1736" s="16">
        <v>198606.48288971809</v>
      </c>
    </row>
    <row r="1737" spans="2:13" x14ac:dyDescent="0.35">
      <c r="B1737" s="10" t="s">
        <v>534</v>
      </c>
      <c r="C1737" s="23">
        <v>1</v>
      </c>
      <c r="D1737" s="16">
        <v>163500</v>
      </c>
      <c r="E1737" s="16">
        <v>185565.32333501981</v>
      </c>
      <c r="F1737" s="16">
        <v>-22065.323335019813</v>
      </c>
      <c r="G1737" s="16">
        <v>-0.51916816207061323</v>
      </c>
      <c r="H1737" s="16">
        <v>1195.5857625353754</v>
      </c>
      <c r="I1737" s="16">
        <v>183220.07006993573</v>
      </c>
      <c r="J1737" s="16">
        <v>187910.5766001039</v>
      </c>
      <c r="K1737" s="16">
        <v>42518.115871349153</v>
      </c>
      <c r="L1737" s="16">
        <v>102162.0634458697</v>
      </c>
      <c r="M1737" s="16">
        <v>268968.58322416991</v>
      </c>
    </row>
    <row r="1738" spans="2:13" x14ac:dyDescent="0.35">
      <c r="B1738" s="10" t="s">
        <v>1471</v>
      </c>
      <c r="C1738" s="23">
        <v>1</v>
      </c>
      <c r="D1738" s="16">
        <v>88000</v>
      </c>
      <c r="E1738" s="16">
        <v>88305.07081653591</v>
      </c>
      <c r="F1738" s="16">
        <v>-305.07081653591013</v>
      </c>
      <c r="G1738" s="16">
        <v>-7.1779168026493588E-3</v>
      </c>
      <c r="H1738" s="16">
        <v>2026.5617810378446</v>
      </c>
      <c r="I1738" s="16">
        <v>84329.780391702821</v>
      </c>
      <c r="J1738" s="16">
        <v>92280.361241368999</v>
      </c>
      <c r="K1738" s="16">
        <v>42549.59112125825</v>
      </c>
      <c r="L1738" s="16">
        <v>4840.0692816320807</v>
      </c>
      <c r="M1738" s="16">
        <v>171770.07235143974</v>
      </c>
    </row>
    <row r="1739" spans="2:13" x14ac:dyDescent="0.35">
      <c r="B1739" s="10" t="s">
        <v>1472</v>
      </c>
      <c r="C1739" s="23">
        <v>1</v>
      </c>
      <c r="D1739" s="16">
        <v>240000</v>
      </c>
      <c r="E1739" s="16">
        <v>221375.06874869537</v>
      </c>
      <c r="F1739" s="16">
        <v>18624.931251304632</v>
      </c>
      <c r="G1739" s="16">
        <v>0.43822024176210289</v>
      </c>
      <c r="H1739" s="16">
        <v>1327.7179168272764</v>
      </c>
      <c r="I1739" s="16">
        <v>218770.62590810267</v>
      </c>
      <c r="J1739" s="16">
        <v>223979.51158928807</v>
      </c>
      <c r="K1739" s="16">
        <v>42522.036484634169</v>
      </c>
      <c r="L1739" s="16">
        <v>137964.11820999428</v>
      </c>
      <c r="M1739" s="16">
        <v>304786.01928739646</v>
      </c>
    </row>
    <row r="1740" spans="2:13" x14ac:dyDescent="0.35">
      <c r="B1740" s="10" t="s">
        <v>535</v>
      </c>
      <c r="C1740" s="23">
        <v>1</v>
      </c>
      <c r="D1740" s="16">
        <v>102000</v>
      </c>
      <c r="E1740" s="16">
        <v>145174.87539700244</v>
      </c>
      <c r="F1740" s="16">
        <v>-43174.875397002441</v>
      </c>
      <c r="G1740" s="16">
        <v>-1.0158482777324491</v>
      </c>
      <c r="H1740" s="16">
        <v>1570.5020571121156</v>
      </c>
      <c r="I1740" s="16">
        <v>142094.18876398937</v>
      </c>
      <c r="J1740" s="16">
        <v>148255.56203001551</v>
      </c>
      <c r="K1740" s="16">
        <v>42530.309529149781</v>
      </c>
      <c r="L1740" s="16">
        <v>61747.696507922461</v>
      </c>
      <c r="M1740" s="16">
        <v>228602.05428608242</v>
      </c>
    </row>
    <row r="1741" spans="2:13" x14ac:dyDescent="0.35">
      <c r="B1741" s="10" t="s">
        <v>1473</v>
      </c>
      <c r="C1741" s="23">
        <v>1</v>
      </c>
      <c r="D1741" s="16">
        <v>135000</v>
      </c>
      <c r="E1741" s="16">
        <v>131153.456694444</v>
      </c>
      <c r="F1741" s="16">
        <v>3846.5433055559988</v>
      </c>
      <c r="G1741" s="16">
        <v>9.0504126676498389E-2</v>
      </c>
      <c r="H1741" s="16">
        <v>1421.1143693957526</v>
      </c>
      <c r="I1741" s="16">
        <v>128365.80797921041</v>
      </c>
      <c r="J1741" s="16">
        <v>133941.10540967761</v>
      </c>
      <c r="K1741" s="16">
        <v>42525.055179091753</v>
      </c>
      <c r="L1741" s="16">
        <v>47736.584704304798</v>
      </c>
      <c r="M1741" s="16">
        <v>214570.32868458319</v>
      </c>
    </row>
    <row r="1742" spans="2:13" x14ac:dyDescent="0.35">
      <c r="B1742" s="10" t="s">
        <v>536</v>
      </c>
      <c r="C1742" s="23">
        <v>1</v>
      </c>
      <c r="D1742" s="16">
        <v>100000</v>
      </c>
      <c r="E1742" s="16">
        <v>153107.31147574069</v>
      </c>
      <c r="F1742" s="16">
        <v>-53107.311475740687</v>
      </c>
      <c r="G1742" s="16">
        <v>-1.2495454914822404</v>
      </c>
      <c r="H1742" s="16">
        <v>1762.170369336206</v>
      </c>
      <c r="I1742" s="16">
        <v>149650.64952657509</v>
      </c>
      <c r="J1742" s="16">
        <v>156563.97342490629</v>
      </c>
      <c r="K1742" s="16">
        <v>42537.8184248377</v>
      </c>
      <c r="L1742" s="16">
        <v>69665.403185658201</v>
      </c>
      <c r="M1742" s="16">
        <v>236549.21976582316</v>
      </c>
    </row>
    <row r="1743" spans="2:13" x14ac:dyDescent="0.35">
      <c r="B1743" s="10" t="s">
        <v>1474</v>
      </c>
      <c r="C1743" s="23">
        <v>1</v>
      </c>
      <c r="D1743" s="16">
        <v>165000</v>
      </c>
      <c r="E1743" s="16">
        <v>176906.6783194957</v>
      </c>
      <c r="F1743" s="16">
        <v>-11906.678319495695</v>
      </c>
      <c r="G1743" s="16">
        <v>-0.28014854827383601</v>
      </c>
      <c r="H1743" s="16">
        <v>1115.422577621177</v>
      </c>
      <c r="I1743" s="16">
        <v>174718.67263718715</v>
      </c>
      <c r="J1743" s="16">
        <v>179094.68400180424</v>
      </c>
      <c r="K1743" s="16">
        <v>42515.937240763757</v>
      </c>
      <c r="L1743" s="16">
        <v>93507.692017949186</v>
      </c>
      <c r="M1743" s="16">
        <v>260305.6646210422</v>
      </c>
    </row>
    <row r="1744" spans="2:13" x14ac:dyDescent="0.35">
      <c r="B1744" s="10" t="s">
        <v>1475</v>
      </c>
      <c r="C1744" s="23">
        <v>1</v>
      </c>
      <c r="D1744" s="16">
        <v>85000</v>
      </c>
      <c r="E1744" s="16">
        <v>117243.76244369878</v>
      </c>
      <c r="F1744" s="16">
        <v>-32243.762443698783</v>
      </c>
      <c r="G1744" s="16">
        <v>-0.75865350495764805</v>
      </c>
      <c r="H1744" s="16">
        <v>1561.157474703175</v>
      </c>
      <c r="I1744" s="16">
        <v>114181.40608283527</v>
      </c>
      <c r="J1744" s="16">
        <v>120306.1188045623</v>
      </c>
      <c r="K1744" s="16">
        <v>42529.965490166069</v>
      </c>
      <c r="L1744" s="16">
        <v>33817.258419254315</v>
      </c>
      <c r="M1744" s="16">
        <v>200670.26646814327</v>
      </c>
    </row>
    <row r="1745" spans="2:13" x14ac:dyDescent="0.35">
      <c r="B1745" s="10" t="s">
        <v>1476</v>
      </c>
      <c r="C1745" s="23">
        <v>1</v>
      </c>
      <c r="D1745" s="16">
        <v>119200</v>
      </c>
      <c r="E1745" s="16">
        <v>153444.5434387206</v>
      </c>
      <c r="F1745" s="16">
        <v>-34244.543438720604</v>
      </c>
      <c r="G1745" s="16">
        <v>-0.80572926161527691</v>
      </c>
      <c r="H1745" s="16">
        <v>1553.1593270324454</v>
      </c>
      <c r="I1745" s="16">
        <v>150397.87619237081</v>
      </c>
      <c r="J1745" s="16">
        <v>156491.2106850704</v>
      </c>
      <c r="K1745" s="16">
        <v>42529.672651327135</v>
      </c>
      <c r="L1745" s="16">
        <v>70018.613845040265</v>
      </c>
      <c r="M1745" s="16">
        <v>236870.47303240094</v>
      </c>
    </row>
    <row r="1746" spans="2:13" x14ac:dyDescent="0.35">
      <c r="B1746" s="10" t="s">
        <v>1477</v>
      </c>
      <c r="C1746" s="23">
        <v>1</v>
      </c>
      <c r="D1746" s="16">
        <v>227000</v>
      </c>
      <c r="E1746" s="16">
        <v>251710.31602352342</v>
      </c>
      <c r="F1746" s="16">
        <v>-24710.316023523425</v>
      </c>
      <c r="G1746" s="16">
        <v>-0.5814013762379866</v>
      </c>
      <c r="H1746" s="16">
        <v>2028.0350212205026</v>
      </c>
      <c r="I1746" s="16">
        <v>247732.13570031841</v>
      </c>
      <c r="J1746" s="16">
        <v>255688.49634672844</v>
      </c>
      <c r="K1746" s="16">
        <v>42549.661314529782</v>
      </c>
      <c r="L1746" s="16">
        <v>168245.17679795413</v>
      </c>
      <c r="M1746" s="16">
        <v>335175.45524909272</v>
      </c>
    </row>
    <row r="1747" spans="2:13" x14ac:dyDescent="0.35">
      <c r="B1747" s="10" t="s">
        <v>1478</v>
      </c>
      <c r="C1747" s="23">
        <v>1</v>
      </c>
      <c r="D1747" s="16">
        <v>203000</v>
      </c>
      <c r="E1747" s="16">
        <v>209867.45021193428</v>
      </c>
      <c r="F1747" s="16">
        <v>-6867.4502119342797</v>
      </c>
      <c r="G1747" s="16">
        <v>-0.16158211010589579</v>
      </c>
      <c r="H1747" s="16">
        <v>1442.3078208015982</v>
      </c>
      <c r="I1747" s="16">
        <v>207038.22856009883</v>
      </c>
      <c r="J1747" s="16">
        <v>212696.67186376973</v>
      </c>
      <c r="K1747" s="16">
        <v>42525.768703032765</v>
      </c>
      <c r="L1747" s="16">
        <v>126449.17857786754</v>
      </c>
      <c r="M1747" s="16">
        <v>293285.72184600099</v>
      </c>
    </row>
    <row r="1748" spans="2:13" x14ac:dyDescent="0.35">
      <c r="B1748" s="10" t="s">
        <v>537</v>
      </c>
      <c r="C1748" s="23">
        <v>1</v>
      </c>
      <c r="D1748" s="16">
        <v>187500</v>
      </c>
      <c r="E1748" s="16">
        <v>234672.3371220082</v>
      </c>
      <c r="F1748" s="16">
        <v>-47172.337122008204</v>
      </c>
      <c r="G1748" s="16">
        <v>-1.109903317180934</v>
      </c>
      <c r="H1748" s="16">
        <v>2435.580219296628</v>
      </c>
      <c r="I1748" s="16">
        <v>229894.71878573211</v>
      </c>
      <c r="J1748" s="16">
        <v>239449.9554582843</v>
      </c>
      <c r="K1748" s="16">
        <v>42571.032439189497</v>
      </c>
      <c r="L1748" s="16">
        <v>151165.27643713646</v>
      </c>
      <c r="M1748" s="16">
        <v>318179.39780687995</v>
      </c>
    </row>
    <row r="1749" spans="2:13" x14ac:dyDescent="0.35">
      <c r="B1749" s="10" t="s">
        <v>538</v>
      </c>
      <c r="C1749" s="23">
        <v>1</v>
      </c>
      <c r="D1749" s="16">
        <v>160000</v>
      </c>
      <c r="E1749" s="16">
        <v>208079.85898292283</v>
      </c>
      <c r="F1749" s="16">
        <v>-48079.858982922829</v>
      </c>
      <c r="G1749" s="16">
        <v>-1.1312561181082685</v>
      </c>
      <c r="H1749" s="16">
        <v>1477.236879642692</v>
      </c>
      <c r="I1749" s="16">
        <v>205182.12071616913</v>
      </c>
      <c r="J1749" s="16">
        <v>210977.59724967653</v>
      </c>
      <c r="K1749" s="16">
        <v>42526.967687956218</v>
      </c>
      <c r="L1749" s="16">
        <v>124659.23542781903</v>
      </c>
      <c r="M1749" s="16">
        <v>291500.48253802664</v>
      </c>
    </row>
    <row r="1750" spans="2:13" x14ac:dyDescent="0.35">
      <c r="B1750" s="10" t="s">
        <v>1479</v>
      </c>
      <c r="C1750" s="23">
        <v>1</v>
      </c>
      <c r="D1750" s="16">
        <v>213490</v>
      </c>
      <c r="E1750" s="16">
        <v>209979.17466374749</v>
      </c>
      <c r="F1750" s="16">
        <v>3510.8253362525138</v>
      </c>
      <c r="G1750" s="16">
        <v>8.2605122503704456E-2</v>
      </c>
      <c r="H1750" s="16">
        <v>1440.2598910116023</v>
      </c>
      <c r="I1750" s="16">
        <v>207153.97021768443</v>
      </c>
      <c r="J1750" s="16">
        <v>212804.37910981054</v>
      </c>
      <c r="K1750" s="16">
        <v>42525.699294515456</v>
      </c>
      <c r="L1750" s="16">
        <v>126561.03918097742</v>
      </c>
      <c r="M1750" s="16">
        <v>293397.31014651759</v>
      </c>
    </row>
    <row r="1751" spans="2:13" x14ac:dyDescent="0.35">
      <c r="B1751" s="10" t="s">
        <v>1480</v>
      </c>
      <c r="C1751" s="23">
        <v>1</v>
      </c>
      <c r="D1751" s="16">
        <v>176000</v>
      </c>
      <c r="E1751" s="16">
        <v>90539.559852800216</v>
      </c>
      <c r="F1751" s="16">
        <v>85460.440147199784</v>
      </c>
      <c r="G1751" s="16">
        <v>2.0107722405567694</v>
      </c>
      <c r="H1751" s="16">
        <v>2036.0331285843561</v>
      </c>
      <c r="I1751" s="16">
        <v>86545.690494147188</v>
      </c>
      <c r="J1751" s="16">
        <v>94533.429211453244</v>
      </c>
      <c r="K1751" s="16">
        <v>42550.043276530145</v>
      </c>
      <c r="L1751" s="16">
        <v>7073.6713730523043</v>
      </c>
      <c r="M1751" s="16">
        <v>174005.44833254814</v>
      </c>
    </row>
    <row r="1752" spans="2:13" x14ac:dyDescent="0.35">
      <c r="B1752" s="10" t="s">
        <v>1481</v>
      </c>
      <c r="C1752" s="23">
        <v>1</v>
      </c>
      <c r="D1752" s="16">
        <v>194000</v>
      </c>
      <c r="E1752" s="16">
        <v>194002.57805445779</v>
      </c>
      <c r="F1752" s="16">
        <v>-2.578054457786493</v>
      </c>
      <c r="G1752" s="16">
        <v>-6.065824525864638E-5</v>
      </c>
      <c r="H1752" s="16">
        <v>1865.5388621135899</v>
      </c>
      <c r="I1752" s="16">
        <v>190343.14914135737</v>
      </c>
      <c r="J1752" s="16">
        <v>197662.00696755821</v>
      </c>
      <c r="K1752" s="16">
        <v>42542.225931184556</v>
      </c>
      <c r="L1752" s="16">
        <v>110552.02402855713</v>
      </c>
      <c r="M1752" s="16">
        <v>277453.13208035845</v>
      </c>
    </row>
    <row r="1753" spans="2:13" x14ac:dyDescent="0.35">
      <c r="B1753" s="10" t="s">
        <v>1482</v>
      </c>
      <c r="C1753" s="23">
        <v>1</v>
      </c>
      <c r="D1753" s="16">
        <v>87000</v>
      </c>
      <c r="E1753" s="16">
        <v>129868.62549859204</v>
      </c>
      <c r="F1753" s="16">
        <v>-42868.625498592039</v>
      </c>
      <c r="G1753" s="16">
        <v>-1.0086426186773787</v>
      </c>
      <c r="H1753" s="16">
        <v>1422.0395188552084</v>
      </c>
      <c r="I1753" s="16">
        <v>127079.16201618868</v>
      </c>
      <c r="J1753" s="16">
        <v>132658.08898099538</v>
      </c>
      <c r="K1753" s="16">
        <v>42525.086106051349</v>
      </c>
      <c r="L1753" s="16">
        <v>46451.692842329794</v>
      </c>
      <c r="M1753" s="16">
        <v>213285.55815485428</v>
      </c>
    </row>
    <row r="1754" spans="2:13" x14ac:dyDescent="0.35">
      <c r="B1754" s="10" t="s">
        <v>1483</v>
      </c>
      <c r="C1754" s="23">
        <v>1</v>
      </c>
      <c r="D1754" s="16">
        <v>191000</v>
      </c>
      <c r="E1754" s="16">
        <v>209867.45021193428</v>
      </c>
      <c r="F1754" s="16">
        <v>-18867.45021193428</v>
      </c>
      <c r="G1754" s="16">
        <v>-0.44392639531107631</v>
      </c>
      <c r="H1754" s="16">
        <v>1442.3078208015982</v>
      </c>
      <c r="I1754" s="16">
        <v>207038.22856009883</v>
      </c>
      <c r="J1754" s="16">
        <v>212696.67186376973</v>
      </c>
      <c r="K1754" s="16">
        <v>42525.768703032765</v>
      </c>
      <c r="L1754" s="16">
        <v>126449.17857786754</v>
      </c>
      <c r="M1754" s="16">
        <v>293285.72184600099</v>
      </c>
    </row>
    <row r="1755" spans="2:13" x14ac:dyDescent="0.35">
      <c r="B1755" s="10" t="s">
        <v>539</v>
      </c>
      <c r="C1755" s="23">
        <v>1</v>
      </c>
      <c r="D1755" s="16">
        <v>287000</v>
      </c>
      <c r="E1755" s="16">
        <v>320588.44056637026</v>
      </c>
      <c r="F1755" s="16">
        <v>-33588.440566370264</v>
      </c>
      <c r="G1755" s="16">
        <v>-0.79029202023904177</v>
      </c>
      <c r="H1755" s="16">
        <v>3142.1929985189645</v>
      </c>
      <c r="I1755" s="16">
        <v>314424.73519263475</v>
      </c>
      <c r="J1755" s="16">
        <v>326752.14594010578</v>
      </c>
      <c r="K1755" s="16">
        <v>42617.298468741974</v>
      </c>
      <c r="L1755" s="16">
        <v>236990.6247384795</v>
      </c>
      <c r="M1755" s="16">
        <v>404186.25639426103</v>
      </c>
    </row>
    <row r="1756" spans="2:13" x14ac:dyDescent="0.35">
      <c r="B1756" s="10" t="s">
        <v>1484</v>
      </c>
      <c r="C1756" s="23">
        <v>1</v>
      </c>
      <c r="D1756" s="16">
        <v>112500</v>
      </c>
      <c r="E1756" s="16">
        <v>109423.05081677376</v>
      </c>
      <c r="F1756" s="16">
        <v>3076.9491832262429</v>
      </c>
      <c r="G1756" s="16">
        <v>7.2396584812556466E-2</v>
      </c>
      <c r="H1756" s="16">
        <v>1746.0410609304934</v>
      </c>
      <c r="I1756" s="16">
        <v>105998.02801419837</v>
      </c>
      <c r="J1756" s="16">
        <v>112848.07361934915</v>
      </c>
      <c r="K1756" s="16">
        <v>42537.153305320637</v>
      </c>
      <c r="L1756" s="16">
        <v>25982.447220815229</v>
      </c>
      <c r="M1756" s="16">
        <v>192863.65441273228</v>
      </c>
    </row>
    <row r="1757" spans="2:13" x14ac:dyDescent="0.35">
      <c r="B1757" s="10" t="s">
        <v>1485</v>
      </c>
      <c r="C1757" s="23">
        <v>1</v>
      </c>
      <c r="D1757" s="16">
        <v>167500</v>
      </c>
      <c r="E1757" s="16">
        <v>130762.42111309775</v>
      </c>
      <c r="F1757" s="16">
        <v>36737.578886902251</v>
      </c>
      <c r="G1757" s="16">
        <v>0.86438712091594561</v>
      </c>
      <c r="H1757" s="16">
        <v>1421.1235129410813</v>
      </c>
      <c r="I1757" s="16">
        <v>127974.75446194503</v>
      </c>
      <c r="J1757" s="16">
        <v>133550.08776425046</v>
      </c>
      <c r="K1757" s="16">
        <v>42525.055484654331</v>
      </c>
      <c r="L1757" s="16">
        <v>47345.54852356897</v>
      </c>
      <c r="M1757" s="16">
        <v>214179.29370262654</v>
      </c>
    </row>
    <row r="1758" spans="2:13" x14ac:dyDescent="0.35">
      <c r="B1758" s="10" t="s">
        <v>1486</v>
      </c>
      <c r="C1758" s="23">
        <v>1</v>
      </c>
      <c r="D1758" s="16">
        <v>293077</v>
      </c>
      <c r="E1758" s="16">
        <v>250648.9337312979</v>
      </c>
      <c r="F1758" s="16">
        <v>42428.066268702096</v>
      </c>
      <c r="G1758" s="16">
        <v>0.99827683693956026</v>
      </c>
      <c r="H1758" s="16">
        <v>2046.623814812514</v>
      </c>
      <c r="I1758" s="16">
        <v>246634.28975133842</v>
      </c>
      <c r="J1758" s="16">
        <v>254663.57771125739</v>
      </c>
      <c r="K1758" s="16">
        <v>42550.5513592157</v>
      </c>
      <c r="L1758" s="16">
        <v>167182.04859985458</v>
      </c>
      <c r="M1758" s="16">
        <v>334115.81886274123</v>
      </c>
    </row>
    <row r="1759" spans="2:13" x14ac:dyDescent="0.35">
      <c r="B1759" s="10" t="s">
        <v>1487</v>
      </c>
      <c r="C1759" s="23">
        <v>1</v>
      </c>
      <c r="D1759" s="16">
        <v>105000</v>
      </c>
      <c r="E1759" s="16">
        <v>137018.99041463778</v>
      </c>
      <c r="F1759" s="16">
        <v>-32018.990414637781</v>
      </c>
      <c r="G1759" s="16">
        <v>-0.75336491346770251</v>
      </c>
      <c r="H1759" s="16">
        <v>1449.3115833171746</v>
      </c>
      <c r="I1759" s="16">
        <v>134176.03022774929</v>
      </c>
      <c r="J1759" s="16">
        <v>139861.95060152627</v>
      </c>
      <c r="K1759" s="16">
        <v>42526.006819350354</v>
      </c>
      <c r="L1759" s="16">
        <v>53600.251693149301</v>
      </c>
      <c r="M1759" s="16">
        <v>220437.72913612626</v>
      </c>
    </row>
    <row r="1760" spans="2:13" x14ac:dyDescent="0.35">
      <c r="B1760" s="10" t="s">
        <v>1488</v>
      </c>
      <c r="C1760" s="23">
        <v>1</v>
      </c>
      <c r="D1760" s="16">
        <v>118000</v>
      </c>
      <c r="E1760" s="16">
        <v>161041.8061620192</v>
      </c>
      <c r="F1760" s="16">
        <v>-43041.806162019202</v>
      </c>
      <c r="G1760" s="16">
        <v>-1.0127173328962704</v>
      </c>
      <c r="H1760" s="16">
        <v>1329.2632656879036</v>
      </c>
      <c r="I1760" s="16">
        <v>158434.33197514032</v>
      </c>
      <c r="J1760" s="16">
        <v>163649.28034889809</v>
      </c>
      <c r="K1760" s="16">
        <v>42522.084765018313</v>
      </c>
      <c r="L1760" s="16">
        <v>77630.760916830201</v>
      </c>
      <c r="M1760" s="16">
        <v>244452.85140720819</v>
      </c>
    </row>
    <row r="1761" spans="2:13" x14ac:dyDescent="0.35">
      <c r="B1761" s="10" t="s">
        <v>540</v>
      </c>
      <c r="C1761" s="23">
        <v>1</v>
      </c>
      <c r="D1761" s="16">
        <v>160000</v>
      </c>
      <c r="E1761" s="16">
        <v>167854.93911508503</v>
      </c>
      <c r="F1761" s="16">
        <v>-7854.9391150850279</v>
      </c>
      <c r="G1761" s="16">
        <v>-0.18481643081490795</v>
      </c>
      <c r="H1761" s="16">
        <v>2243.6705788990885</v>
      </c>
      <c r="I1761" s="16">
        <v>163453.76948273877</v>
      </c>
      <c r="J1761" s="16">
        <v>172256.10874743128</v>
      </c>
      <c r="K1761" s="16">
        <v>42560.484132590791</v>
      </c>
      <c r="L1761" s="16">
        <v>84368.569919913934</v>
      </c>
      <c r="M1761" s="16">
        <v>251341.30831025611</v>
      </c>
    </row>
    <row r="1762" spans="2:13" x14ac:dyDescent="0.35">
      <c r="B1762" s="10" t="s">
        <v>1489</v>
      </c>
      <c r="C1762" s="23">
        <v>1</v>
      </c>
      <c r="D1762" s="16">
        <v>197000</v>
      </c>
      <c r="E1762" s="16">
        <v>298018.04269256064</v>
      </c>
      <c r="F1762" s="16">
        <v>-101018.04269256064</v>
      </c>
      <c r="G1762" s="16">
        <v>-2.3768222547381201</v>
      </c>
      <c r="H1762" s="16">
        <v>3823.7718082182778</v>
      </c>
      <c r="I1762" s="16">
        <v>290517.35675335757</v>
      </c>
      <c r="J1762" s="16">
        <v>305518.72863176372</v>
      </c>
      <c r="K1762" s="16">
        <v>42672.965479038605</v>
      </c>
      <c r="L1762" s="16">
        <v>214311.03081889328</v>
      </c>
      <c r="M1762" s="16">
        <v>381725.05456622801</v>
      </c>
    </row>
    <row r="1763" spans="2:13" x14ac:dyDescent="0.35">
      <c r="B1763" s="10" t="s">
        <v>541</v>
      </c>
      <c r="C1763" s="23">
        <v>1</v>
      </c>
      <c r="D1763" s="16">
        <v>310000</v>
      </c>
      <c r="E1763" s="16">
        <v>299472.51917367266</v>
      </c>
      <c r="F1763" s="16">
        <v>10527.480826327344</v>
      </c>
      <c r="G1763" s="16">
        <v>0.24769783741005311</v>
      </c>
      <c r="H1763" s="16">
        <v>2423.2903253699151</v>
      </c>
      <c r="I1763" s="16">
        <v>294719.00861348619</v>
      </c>
      <c r="J1763" s="16">
        <v>304226.02973385912</v>
      </c>
      <c r="K1763" s="16">
        <v>42570.33107617237</v>
      </c>
      <c r="L1763" s="16">
        <v>215966.83427793917</v>
      </c>
      <c r="M1763" s="16">
        <v>382978.20406940614</v>
      </c>
    </row>
    <row r="1764" spans="2:13" x14ac:dyDescent="0.35">
      <c r="B1764" s="10" t="s">
        <v>542</v>
      </c>
      <c r="C1764" s="23">
        <v>1</v>
      </c>
      <c r="D1764" s="16">
        <v>230000</v>
      </c>
      <c r="E1764" s="16">
        <v>218246.78409792535</v>
      </c>
      <c r="F1764" s="16">
        <v>11753.215902074648</v>
      </c>
      <c r="G1764" s="16">
        <v>0.27653777856111894</v>
      </c>
      <c r="H1764" s="16">
        <v>1338.2943124621197</v>
      </c>
      <c r="I1764" s="16">
        <v>215621.59466836121</v>
      </c>
      <c r="J1764" s="16">
        <v>220871.97352748949</v>
      </c>
      <c r="K1764" s="16">
        <v>42522.36803848845</v>
      </c>
      <c r="L1764" s="16">
        <v>134835.18318533752</v>
      </c>
      <c r="M1764" s="16">
        <v>301658.38501051319</v>
      </c>
    </row>
    <row r="1765" spans="2:13" x14ac:dyDescent="0.35">
      <c r="B1765" s="10" t="s">
        <v>1490</v>
      </c>
      <c r="C1765" s="23">
        <v>1</v>
      </c>
      <c r="D1765" s="16">
        <v>119750</v>
      </c>
      <c r="E1765" s="16">
        <v>113445.13108204948</v>
      </c>
      <c r="F1765" s="16">
        <v>6304.8689179505163</v>
      </c>
      <c r="G1765" s="16">
        <v>0.14834530899592488</v>
      </c>
      <c r="H1765" s="16">
        <v>1643.2717773886591</v>
      </c>
      <c r="I1765" s="16">
        <v>110221.69983846501</v>
      </c>
      <c r="J1765" s="16">
        <v>116668.56232563396</v>
      </c>
      <c r="K1765" s="16">
        <v>42533.058837429708</v>
      </c>
      <c r="L1765" s="16">
        <v>30012.559167707514</v>
      </c>
      <c r="M1765" s="16">
        <v>196877.70299639145</v>
      </c>
    </row>
    <row r="1766" spans="2:13" x14ac:dyDescent="0.35">
      <c r="B1766" s="10" t="s">
        <v>543</v>
      </c>
      <c r="C1766" s="23">
        <v>1</v>
      </c>
      <c r="D1766" s="16">
        <v>84000</v>
      </c>
      <c r="E1766" s="16">
        <v>74507.101017603913</v>
      </c>
      <c r="F1766" s="16">
        <v>9492.8989823960874</v>
      </c>
      <c r="G1766" s="16">
        <v>0.22335548147580073</v>
      </c>
      <c r="H1766" s="16">
        <v>2087.9635369331872</v>
      </c>
      <c r="I1766" s="16">
        <v>70411.36530728158</v>
      </c>
      <c r="J1766" s="16">
        <v>78602.836727926246</v>
      </c>
      <c r="K1766" s="16">
        <v>42552.559778061041</v>
      </c>
      <c r="L1766" s="16">
        <v>-8963.7238151994243</v>
      </c>
      <c r="M1766" s="16">
        <v>157977.92585040725</v>
      </c>
    </row>
    <row r="1767" spans="2:13" x14ac:dyDescent="0.35">
      <c r="B1767" s="10" t="s">
        <v>1491</v>
      </c>
      <c r="C1767" s="23">
        <v>1</v>
      </c>
      <c r="D1767" s="16">
        <v>315500</v>
      </c>
      <c r="E1767" s="16">
        <v>282045.56329835148</v>
      </c>
      <c r="F1767" s="16">
        <v>33454.436701648519</v>
      </c>
      <c r="G1767" s="16">
        <v>0.78713908478907568</v>
      </c>
      <c r="H1767" s="16">
        <v>2961.1308274636508</v>
      </c>
      <c r="I1767" s="16">
        <v>276237.0283031509</v>
      </c>
      <c r="J1767" s="16">
        <v>287854.09829355206</v>
      </c>
      <c r="K1767" s="16">
        <v>42604.331325714418</v>
      </c>
      <c r="L1767" s="16">
        <v>198473.18373398704</v>
      </c>
      <c r="M1767" s="16">
        <v>365617.94286271592</v>
      </c>
    </row>
    <row r="1768" spans="2:13" x14ac:dyDescent="0.35">
      <c r="B1768" s="10" t="s">
        <v>544</v>
      </c>
      <c r="C1768" s="23">
        <v>1</v>
      </c>
      <c r="D1768" s="16">
        <v>287000</v>
      </c>
      <c r="E1768" s="16">
        <v>285115.9271156746</v>
      </c>
      <c r="F1768" s="16">
        <v>1884.0728843254037</v>
      </c>
      <c r="G1768" s="16">
        <v>4.4329767649943237E-2</v>
      </c>
      <c r="H1768" s="16">
        <v>2068.9727510875819</v>
      </c>
      <c r="I1768" s="16">
        <v>281057.4436075</v>
      </c>
      <c r="J1768" s="16">
        <v>289174.41062384919</v>
      </c>
      <c r="K1768" s="16">
        <v>42551.63216820993</v>
      </c>
      <c r="L1768" s="16">
        <v>201646.92187632929</v>
      </c>
      <c r="M1768" s="16">
        <v>368584.9323550199</v>
      </c>
    </row>
    <row r="1769" spans="2:13" x14ac:dyDescent="0.35">
      <c r="B1769" s="10" t="s">
        <v>545</v>
      </c>
      <c r="C1769" s="23">
        <v>1</v>
      </c>
      <c r="D1769" s="16">
        <v>97000</v>
      </c>
      <c r="E1769" s="16">
        <v>102382.35174500097</v>
      </c>
      <c r="F1769" s="16">
        <v>-5382.3517450009676</v>
      </c>
      <c r="G1769" s="16">
        <v>-0.12663968801376285</v>
      </c>
      <c r="H1769" s="16">
        <v>2172.2859757045271</v>
      </c>
      <c r="I1769" s="16">
        <v>98121.209686556045</v>
      </c>
      <c r="J1769" s="16">
        <v>106643.49380344589</v>
      </c>
      <c r="K1769" s="16">
        <v>42556.780638273587</v>
      </c>
      <c r="L1769" s="16">
        <v>18903.247300224044</v>
      </c>
      <c r="M1769" s="16">
        <v>185861.45618977788</v>
      </c>
    </row>
    <row r="1770" spans="2:13" x14ac:dyDescent="0.35">
      <c r="B1770" s="10" t="s">
        <v>1492</v>
      </c>
      <c r="C1770" s="23">
        <v>1</v>
      </c>
      <c r="D1770" s="16">
        <v>80000</v>
      </c>
      <c r="E1770" s="16">
        <v>62496.722447683329</v>
      </c>
      <c r="F1770" s="16">
        <v>17503.277552316671</v>
      </c>
      <c r="G1770" s="16">
        <v>0.41182919910472765</v>
      </c>
      <c r="H1770" s="16">
        <v>2294.8703676874629</v>
      </c>
      <c r="I1770" s="16">
        <v>57995.11964225136</v>
      </c>
      <c r="J1770" s="16">
        <v>66998.325253115298</v>
      </c>
      <c r="K1770" s="16">
        <v>42563.213952172191</v>
      </c>
      <c r="L1770" s="16">
        <v>-20995.001543845319</v>
      </c>
      <c r="M1770" s="16">
        <v>145988.44643921198</v>
      </c>
    </row>
    <row r="1771" spans="2:13" x14ac:dyDescent="0.35">
      <c r="B1771" s="10" t="s">
        <v>1493</v>
      </c>
      <c r="C1771" s="23">
        <v>1</v>
      </c>
      <c r="D1771" s="16">
        <v>155000</v>
      </c>
      <c r="E1771" s="16">
        <v>160872.1608767591</v>
      </c>
      <c r="F1771" s="16">
        <v>-5872.1608767590951</v>
      </c>
      <c r="G1771" s="16">
        <v>-0.13816425544653108</v>
      </c>
      <c r="H1771" s="16">
        <v>2000.1586692060343</v>
      </c>
      <c r="I1771" s="16">
        <v>156948.66262457668</v>
      </c>
      <c r="J1771" s="16">
        <v>164795.65912894151</v>
      </c>
      <c r="K1771" s="16">
        <v>42548.341761294243</v>
      </c>
      <c r="L1771" s="16">
        <v>77409.61007824463</v>
      </c>
      <c r="M1771" s="16">
        <v>244334.71167527355</v>
      </c>
    </row>
    <row r="1772" spans="2:13" x14ac:dyDescent="0.35">
      <c r="B1772" s="10" t="s">
        <v>546</v>
      </c>
      <c r="C1772" s="23">
        <v>1</v>
      </c>
      <c r="D1772" s="16">
        <v>173000</v>
      </c>
      <c r="E1772" s="16">
        <v>184168.76768735464</v>
      </c>
      <c r="F1772" s="16">
        <v>-11168.767687354644</v>
      </c>
      <c r="G1772" s="16">
        <v>-0.26278647744240535</v>
      </c>
      <c r="H1772" s="16">
        <v>1173.485927423561</v>
      </c>
      <c r="I1772" s="16">
        <v>181866.86531526202</v>
      </c>
      <c r="J1772" s="16">
        <v>186470.67005944726</v>
      </c>
      <c r="K1772" s="16">
        <v>42517.500175289664</v>
      </c>
      <c r="L1772" s="16">
        <v>100766.71554359517</v>
      </c>
      <c r="M1772" s="16">
        <v>267570.81983111415</v>
      </c>
    </row>
    <row r="1773" spans="2:13" x14ac:dyDescent="0.35">
      <c r="B1773" s="10" t="s">
        <v>1494</v>
      </c>
      <c r="C1773" s="23">
        <v>1</v>
      </c>
      <c r="D1773" s="16">
        <v>196000</v>
      </c>
      <c r="E1773" s="16">
        <v>165957.68204180064</v>
      </c>
      <c r="F1773" s="16">
        <v>30042.317958199361</v>
      </c>
      <c r="G1773" s="16">
        <v>0.70685639915121301</v>
      </c>
      <c r="H1773" s="16">
        <v>1218.8822374040724</v>
      </c>
      <c r="I1773" s="16">
        <v>163566.7305629515</v>
      </c>
      <c r="J1773" s="16">
        <v>168348.63352064978</v>
      </c>
      <c r="K1773" s="16">
        <v>42518.777332404024</v>
      </c>
      <c r="L1773" s="16">
        <v>82553.124634942244</v>
      </c>
      <c r="M1773" s="16">
        <v>249362.23944865903</v>
      </c>
    </row>
    <row r="1774" spans="2:13" x14ac:dyDescent="0.35">
      <c r="B1774" s="10" t="s">
        <v>1495</v>
      </c>
      <c r="C1774" s="23">
        <v>1</v>
      </c>
      <c r="D1774" s="16">
        <v>262280</v>
      </c>
      <c r="E1774" s="16">
        <v>255953.78658488533</v>
      </c>
      <c r="F1774" s="16">
        <v>6326.2134151146747</v>
      </c>
      <c r="G1774" s="16">
        <v>0.14884751706216473</v>
      </c>
      <c r="H1774" s="16">
        <v>2083.4307320010362</v>
      </c>
      <c r="I1774" s="16">
        <v>251866.94239527211</v>
      </c>
      <c r="J1774" s="16">
        <v>260040.63077449854</v>
      </c>
      <c r="K1774" s="16">
        <v>42552.33760381375</v>
      </c>
      <c r="L1774" s="16">
        <v>172483.39756764221</v>
      </c>
      <c r="M1774" s="16">
        <v>339424.17560212844</v>
      </c>
    </row>
    <row r="1775" spans="2:13" x14ac:dyDescent="0.35">
      <c r="B1775" s="10" t="s">
        <v>1496</v>
      </c>
      <c r="C1775" s="23">
        <v>1</v>
      </c>
      <c r="D1775" s="16">
        <v>278000</v>
      </c>
      <c r="E1775" s="16">
        <v>299695.96807729913</v>
      </c>
      <c r="F1775" s="16">
        <v>-21695.968077299127</v>
      </c>
      <c r="G1775" s="16">
        <v>-0.51047771655161966</v>
      </c>
      <c r="H1775" s="16">
        <v>2429.8825633169258</v>
      </c>
      <c r="I1775" s="16">
        <v>294929.52622597996</v>
      </c>
      <c r="J1775" s="16">
        <v>304462.40992861829</v>
      </c>
      <c r="K1775" s="16">
        <v>42570.70684408948</v>
      </c>
      <c r="L1775" s="16">
        <v>216189.54607766046</v>
      </c>
      <c r="M1775" s="16">
        <v>383202.39007693779</v>
      </c>
    </row>
    <row r="1776" spans="2:13" x14ac:dyDescent="0.35">
      <c r="B1776" s="10" t="s">
        <v>547</v>
      </c>
      <c r="C1776" s="23">
        <v>1</v>
      </c>
      <c r="D1776" s="16">
        <v>139600</v>
      </c>
      <c r="E1776" s="16">
        <v>91263.710182045834</v>
      </c>
      <c r="F1776" s="16">
        <v>48336.289817954166</v>
      </c>
      <c r="G1776" s="16">
        <v>1.1372895998433927</v>
      </c>
      <c r="H1776" s="16">
        <v>3640.8760884783983</v>
      </c>
      <c r="I1776" s="16">
        <v>84121.791298566372</v>
      </c>
      <c r="J1776" s="16">
        <v>98405.629065525296</v>
      </c>
      <c r="K1776" s="16">
        <v>42656.965792535564</v>
      </c>
      <c r="L1776" s="16">
        <v>7588.0831894864677</v>
      </c>
      <c r="M1776" s="16">
        <v>174939.3371746052</v>
      </c>
    </row>
    <row r="1777" spans="2:13" x14ac:dyDescent="0.35">
      <c r="B1777" s="10" t="s">
        <v>1497</v>
      </c>
      <c r="C1777" s="23">
        <v>1</v>
      </c>
      <c r="D1777" s="16">
        <v>556581</v>
      </c>
      <c r="E1777" s="16">
        <v>351761.62122979743</v>
      </c>
      <c r="F1777" s="16">
        <v>204819.37877020257</v>
      </c>
      <c r="G1777" s="16">
        <v>4.8191317579201645</v>
      </c>
      <c r="H1777" s="16">
        <v>3172.0997208619324</v>
      </c>
      <c r="I1777" s="16">
        <v>345539.25102379249</v>
      </c>
      <c r="J1777" s="16">
        <v>357983.99143580237</v>
      </c>
      <c r="K1777" s="16">
        <v>42619.513941069155</v>
      </c>
      <c r="L1777" s="16">
        <v>268159.45954578172</v>
      </c>
      <c r="M1777" s="16">
        <v>435363.78291381313</v>
      </c>
    </row>
    <row r="1778" spans="2:13" x14ac:dyDescent="0.35">
      <c r="B1778" s="10" t="s">
        <v>1498</v>
      </c>
      <c r="C1778" s="23">
        <v>1</v>
      </c>
      <c r="D1778" s="16">
        <v>145000</v>
      </c>
      <c r="E1778" s="16">
        <v>115456.17121468735</v>
      </c>
      <c r="F1778" s="16">
        <v>29543.828785312653</v>
      </c>
      <c r="G1778" s="16">
        <v>0.6951276017177781</v>
      </c>
      <c r="H1778" s="16">
        <v>1597.8333727100021</v>
      </c>
      <c r="I1778" s="16">
        <v>112321.8716505458</v>
      </c>
      <c r="J1778" s="16">
        <v>118590.47077882889</v>
      </c>
      <c r="K1778" s="16">
        <v>42531.32755300311</v>
      </c>
      <c r="L1778" s="16">
        <v>32026.995376629915</v>
      </c>
      <c r="M1778" s="16">
        <v>198885.34705274476</v>
      </c>
    </row>
    <row r="1779" spans="2:13" x14ac:dyDescent="0.35">
      <c r="B1779" s="10" t="s">
        <v>1499</v>
      </c>
      <c r="C1779" s="23">
        <v>1</v>
      </c>
      <c r="D1779" s="16">
        <v>115000</v>
      </c>
      <c r="E1779" s="16">
        <v>159084.56964774767</v>
      </c>
      <c r="F1779" s="16">
        <v>-44084.569647747674</v>
      </c>
      <c r="G1779" s="16">
        <v>-1.0372521921476094</v>
      </c>
      <c r="H1779" s="16">
        <v>1941.860592332416</v>
      </c>
      <c r="I1779" s="16">
        <v>155275.42852444746</v>
      </c>
      <c r="J1779" s="16">
        <v>162893.71077104789</v>
      </c>
      <c r="K1779" s="16">
        <v>42545.641075131876</v>
      </c>
      <c r="L1779" s="16">
        <v>75627.316497665248</v>
      </c>
      <c r="M1779" s="16">
        <v>242541.8227978301</v>
      </c>
    </row>
    <row r="1780" spans="2:13" x14ac:dyDescent="0.35">
      <c r="B1780" s="10" t="s">
        <v>1500</v>
      </c>
      <c r="C1780" s="23">
        <v>1</v>
      </c>
      <c r="D1780" s="16">
        <v>84900</v>
      </c>
      <c r="E1780" s="16">
        <v>79255.39021966554</v>
      </c>
      <c r="F1780" s="16">
        <v>5644.6097803344601</v>
      </c>
      <c r="G1780" s="16">
        <v>0.132810276140892</v>
      </c>
      <c r="H1780" s="16">
        <v>2043.8744824719349</v>
      </c>
      <c r="I1780" s="16">
        <v>75246.139312165251</v>
      </c>
      <c r="J1780" s="16">
        <v>83264.641127165829</v>
      </c>
      <c r="K1780" s="16">
        <v>42550.419208675201</v>
      </c>
      <c r="L1780" s="16">
        <v>-4211.2356861360022</v>
      </c>
      <c r="M1780" s="16">
        <v>162722.01612546708</v>
      </c>
    </row>
    <row r="1781" spans="2:13" x14ac:dyDescent="0.35">
      <c r="B1781" s="10" t="s">
        <v>1501</v>
      </c>
      <c r="C1781" s="23">
        <v>1</v>
      </c>
      <c r="D1781" s="16">
        <v>176485</v>
      </c>
      <c r="E1781" s="16">
        <v>198583.2805787996</v>
      </c>
      <c r="F1781" s="16">
        <v>-22098.280578799604</v>
      </c>
      <c r="G1781" s="16">
        <v>-0.5199436028570581</v>
      </c>
      <c r="H1781" s="16">
        <v>1720.890511784711</v>
      </c>
      <c r="I1781" s="16">
        <v>195207.59293004681</v>
      </c>
      <c r="J1781" s="16">
        <v>201958.9682275524</v>
      </c>
      <c r="K1781" s="16">
        <v>42536.128362692412</v>
      </c>
      <c r="L1781" s="16">
        <v>115144.68750364242</v>
      </c>
      <c r="M1781" s="16">
        <v>282021.87365395681</v>
      </c>
    </row>
    <row r="1782" spans="2:13" x14ac:dyDescent="0.35">
      <c r="B1782" s="10" t="s">
        <v>1502</v>
      </c>
      <c r="C1782" s="23">
        <v>1</v>
      </c>
      <c r="D1782" s="16">
        <v>200141</v>
      </c>
      <c r="E1782" s="16">
        <v>199365.35174149211</v>
      </c>
      <c r="F1782" s="16">
        <v>775.64825850789202</v>
      </c>
      <c r="G1782" s="16">
        <v>1.8249987759921153E-2</v>
      </c>
      <c r="H1782" s="16">
        <v>1697.7008243849555</v>
      </c>
      <c r="I1782" s="16">
        <v>196035.15283289898</v>
      </c>
      <c r="J1782" s="16">
        <v>202695.55065008524</v>
      </c>
      <c r="K1782" s="16">
        <v>42535.196485064138</v>
      </c>
      <c r="L1782" s="16">
        <v>115928.58663143692</v>
      </c>
      <c r="M1782" s="16">
        <v>282802.11685154727</v>
      </c>
    </row>
    <row r="1783" spans="2:13" x14ac:dyDescent="0.35">
      <c r="B1783" s="10" t="s">
        <v>1503</v>
      </c>
      <c r="C1783" s="23">
        <v>1</v>
      </c>
      <c r="D1783" s="16">
        <v>165000</v>
      </c>
      <c r="E1783" s="16">
        <v>203441.23562513414</v>
      </c>
      <c r="F1783" s="16">
        <v>-38441.235625134141</v>
      </c>
      <c r="G1783" s="16">
        <v>-0.90447193291520167</v>
      </c>
      <c r="H1783" s="16">
        <v>1692.0606159663257</v>
      </c>
      <c r="I1783" s="16">
        <v>200122.10051273537</v>
      </c>
      <c r="J1783" s="16">
        <v>206760.37073753291</v>
      </c>
      <c r="K1783" s="16">
        <v>42534.971741638663</v>
      </c>
      <c r="L1783" s="16">
        <v>120004.9113703224</v>
      </c>
      <c r="M1783" s="16">
        <v>286877.55987994588</v>
      </c>
    </row>
    <row r="1784" spans="2:13" x14ac:dyDescent="0.35">
      <c r="B1784" s="10" t="s">
        <v>1504</v>
      </c>
      <c r="C1784" s="23">
        <v>1</v>
      </c>
      <c r="D1784" s="16">
        <v>144500</v>
      </c>
      <c r="E1784" s="16">
        <v>145398.32430062885</v>
      </c>
      <c r="F1784" s="16">
        <v>-898.32430062885396</v>
      </c>
      <c r="G1784" s="16">
        <v>-2.1136394378624787E-2</v>
      </c>
      <c r="H1784" s="16">
        <v>1575.0088058938975</v>
      </c>
      <c r="I1784" s="16">
        <v>142308.79725848194</v>
      </c>
      <c r="J1784" s="16">
        <v>148487.85134277577</v>
      </c>
      <c r="K1784" s="16">
        <v>42530.476186759755</v>
      </c>
      <c r="L1784" s="16">
        <v>61970.818497063781</v>
      </c>
      <c r="M1784" s="16">
        <v>228825.83010419394</v>
      </c>
    </row>
    <row r="1785" spans="2:13" x14ac:dyDescent="0.35">
      <c r="B1785" s="10" t="s">
        <v>1505</v>
      </c>
      <c r="C1785" s="23">
        <v>1</v>
      </c>
      <c r="D1785" s="16">
        <v>255000</v>
      </c>
      <c r="E1785" s="16">
        <v>269809.67721726419</v>
      </c>
      <c r="F1785" s="16">
        <v>-14809.677217264194</v>
      </c>
      <c r="G1785" s="16">
        <v>-0.34845231066899213</v>
      </c>
      <c r="H1785" s="16">
        <v>1894.6917334611271</v>
      </c>
      <c r="I1785" s="16">
        <v>266093.06222110987</v>
      </c>
      <c r="J1785" s="16">
        <v>273526.29221341852</v>
      </c>
      <c r="K1785" s="16">
        <v>42543.514296526344</v>
      </c>
      <c r="L1785" s="16">
        <v>186356.59594227851</v>
      </c>
      <c r="M1785" s="16">
        <v>353262.75849224988</v>
      </c>
    </row>
    <row r="1786" spans="2:13" x14ac:dyDescent="0.35">
      <c r="B1786" s="10" t="s">
        <v>1506</v>
      </c>
      <c r="C1786" s="23">
        <v>1</v>
      </c>
      <c r="D1786" s="16">
        <v>180000</v>
      </c>
      <c r="E1786" s="16">
        <v>178079.78506353445</v>
      </c>
      <c r="F1786" s="16">
        <v>1920.2149364655488</v>
      </c>
      <c r="G1786" s="16">
        <v>4.5180142806389705E-2</v>
      </c>
      <c r="H1786" s="16">
        <v>1117.9473957051396</v>
      </c>
      <c r="I1786" s="16">
        <v>175886.82671447401</v>
      </c>
      <c r="J1786" s="16">
        <v>180272.74341259489</v>
      </c>
      <c r="K1786" s="16">
        <v>42516.003555290321</v>
      </c>
      <c r="L1786" s="16">
        <v>94680.668679843424</v>
      </c>
      <c r="M1786" s="16">
        <v>261478.90144722548</v>
      </c>
    </row>
    <row r="1787" spans="2:13" x14ac:dyDescent="0.35">
      <c r="B1787" s="10" t="s">
        <v>1507</v>
      </c>
      <c r="C1787" s="23">
        <v>1</v>
      </c>
      <c r="D1787" s="16">
        <v>185850</v>
      </c>
      <c r="E1787" s="16">
        <v>202046.73858500924</v>
      </c>
      <c r="F1787" s="16">
        <v>-16196.73858500924</v>
      </c>
      <c r="G1787" s="16">
        <v>-0.38108804820330006</v>
      </c>
      <c r="H1787" s="16">
        <v>1622.0250804307495</v>
      </c>
      <c r="I1787" s="16">
        <v>198864.98472415566</v>
      </c>
      <c r="J1787" s="16">
        <v>205228.49244586282</v>
      </c>
      <c r="K1787" s="16">
        <v>42532.243266672893</v>
      </c>
      <c r="L1787" s="16">
        <v>118615.76648896578</v>
      </c>
      <c r="M1787" s="16">
        <v>285477.7106810527</v>
      </c>
    </row>
    <row r="1788" spans="2:13" x14ac:dyDescent="0.35">
      <c r="B1788" s="10" t="s">
        <v>548</v>
      </c>
      <c r="C1788" s="23">
        <v>1</v>
      </c>
      <c r="D1788" s="16">
        <v>248000</v>
      </c>
      <c r="E1788" s="16">
        <v>229195.78037562041</v>
      </c>
      <c r="F1788" s="16">
        <v>18804.219624379592</v>
      </c>
      <c r="G1788" s="16">
        <v>0.44243866239055696</v>
      </c>
      <c r="H1788" s="16">
        <v>1371.8993470605899</v>
      </c>
      <c r="I1788" s="16">
        <v>226504.67152849128</v>
      </c>
      <c r="J1788" s="16">
        <v>231886.88922274954</v>
      </c>
      <c r="K1788" s="16">
        <v>42523.438945508162</v>
      </c>
      <c r="L1788" s="16">
        <v>145782.07877877948</v>
      </c>
      <c r="M1788" s="16">
        <v>312609.48197246133</v>
      </c>
    </row>
    <row r="1789" spans="2:13" x14ac:dyDescent="0.35">
      <c r="B1789" s="10" t="s">
        <v>1508</v>
      </c>
      <c r="C1789" s="23">
        <v>1</v>
      </c>
      <c r="D1789" s="16">
        <v>335000</v>
      </c>
      <c r="E1789" s="16">
        <v>313551.858709678</v>
      </c>
      <c r="F1789" s="16">
        <v>21448.141290322004</v>
      </c>
      <c r="G1789" s="16">
        <v>0.50464667679964037</v>
      </c>
      <c r="H1789" s="16">
        <v>2585.568309621869</v>
      </c>
      <c r="I1789" s="16">
        <v>308480.02470976516</v>
      </c>
      <c r="J1789" s="16">
        <v>318623.69270959083</v>
      </c>
      <c r="K1789" s="16">
        <v>42579.876883542252</v>
      </c>
      <c r="L1789" s="16">
        <v>230027.44882021873</v>
      </c>
      <c r="M1789" s="16">
        <v>397076.26859913726</v>
      </c>
    </row>
    <row r="1790" spans="2:13" x14ac:dyDescent="0.35">
      <c r="B1790" s="10" t="s">
        <v>549</v>
      </c>
      <c r="C1790" s="23">
        <v>1</v>
      </c>
      <c r="D1790" s="16">
        <v>220000</v>
      </c>
      <c r="E1790" s="16">
        <v>204223.30678782664</v>
      </c>
      <c r="F1790" s="16">
        <v>15776.693212173355</v>
      </c>
      <c r="G1790" s="16">
        <v>0.3712049306577091</v>
      </c>
      <c r="H1790" s="16">
        <v>1719.921085932546</v>
      </c>
      <c r="I1790" s="16">
        <v>200849.52075852794</v>
      </c>
      <c r="J1790" s="16">
        <v>207597.09281712535</v>
      </c>
      <c r="K1790" s="16">
        <v>42536.089153514462</v>
      </c>
      <c r="L1790" s="16">
        <v>120784.79062513821</v>
      </c>
      <c r="M1790" s="16">
        <v>287661.82295051508</v>
      </c>
    </row>
    <row r="1791" spans="2:13" x14ac:dyDescent="0.35">
      <c r="B1791" s="10" t="s">
        <v>1509</v>
      </c>
      <c r="C1791" s="23">
        <v>1</v>
      </c>
      <c r="D1791" s="16">
        <v>213500</v>
      </c>
      <c r="E1791" s="16">
        <v>233443.36815206282</v>
      </c>
      <c r="F1791" s="16">
        <v>-19943.368152062816</v>
      </c>
      <c r="G1791" s="16">
        <v>-0.46924133545649482</v>
      </c>
      <c r="H1791" s="16">
        <v>2472.4517456457638</v>
      </c>
      <c r="I1791" s="16">
        <v>228593.42286922323</v>
      </c>
      <c r="J1791" s="16">
        <v>238293.3134349024</v>
      </c>
      <c r="K1791" s="16">
        <v>42573.157852905882</v>
      </c>
      <c r="L1791" s="16">
        <v>149932.13826945203</v>
      </c>
      <c r="M1791" s="16">
        <v>316954.5980346736</v>
      </c>
    </row>
    <row r="1792" spans="2:13" x14ac:dyDescent="0.35">
      <c r="B1792" s="10" t="s">
        <v>1510</v>
      </c>
      <c r="C1792" s="23">
        <v>1</v>
      </c>
      <c r="D1792" s="16">
        <v>81000</v>
      </c>
      <c r="E1792" s="16">
        <v>44395.302646402291</v>
      </c>
      <c r="F1792" s="16">
        <v>36604.697353597709</v>
      </c>
      <c r="G1792" s="16">
        <v>0.86126059245445896</v>
      </c>
      <c r="H1792" s="16">
        <v>2737.8676750558393</v>
      </c>
      <c r="I1792" s="16">
        <v>39024.719200613785</v>
      </c>
      <c r="J1792" s="16">
        <v>49765.886092190798</v>
      </c>
      <c r="K1792" s="16">
        <v>42589.396231221814</v>
      </c>
      <c r="L1792" s="16">
        <v>-39147.780333626062</v>
      </c>
      <c r="M1792" s="16">
        <v>127938.38562643065</v>
      </c>
    </row>
    <row r="1793" spans="2:13" x14ac:dyDescent="0.35">
      <c r="B1793" s="10" t="s">
        <v>1511</v>
      </c>
      <c r="C1793" s="23">
        <v>1</v>
      </c>
      <c r="D1793" s="16">
        <v>90000</v>
      </c>
      <c r="E1793" s="16">
        <v>190702.58951088742</v>
      </c>
      <c r="F1793" s="16">
        <v>-100702.58951088742</v>
      </c>
      <c r="G1793" s="16">
        <v>-2.369400054480185</v>
      </c>
      <c r="H1793" s="16">
        <v>3150.5290363503677</v>
      </c>
      <c r="I1793" s="16">
        <v>184522.53221949397</v>
      </c>
      <c r="J1793" s="16">
        <v>196882.64680228088</v>
      </c>
      <c r="K1793" s="16">
        <v>42617.913899471692</v>
      </c>
      <c r="L1793" s="16">
        <v>107103.56645807518</v>
      </c>
      <c r="M1793" s="16">
        <v>274301.61256369966</v>
      </c>
    </row>
    <row r="1794" spans="2:13" x14ac:dyDescent="0.35">
      <c r="B1794" s="10" t="s">
        <v>1512</v>
      </c>
      <c r="C1794" s="23">
        <v>1</v>
      </c>
      <c r="D1794" s="16">
        <v>110500</v>
      </c>
      <c r="E1794" s="16">
        <v>154617.65018275936</v>
      </c>
      <c r="F1794" s="16">
        <v>-44117.65018275936</v>
      </c>
      <c r="G1794" s="16">
        <v>-1.0380305338152827</v>
      </c>
      <c r="H1794" s="16">
        <v>1515.2395827550868</v>
      </c>
      <c r="I1794" s="16">
        <v>151645.36606045166</v>
      </c>
      <c r="J1794" s="16">
        <v>157589.93430506706</v>
      </c>
      <c r="K1794" s="16">
        <v>42528.304726699876</v>
      </c>
      <c r="L1794" s="16">
        <v>71194.403901141617</v>
      </c>
      <c r="M1794" s="16">
        <v>238040.89646437712</v>
      </c>
    </row>
    <row r="1795" spans="2:13" x14ac:dyDescent="0.35">
      <c r="B1795" s="10" t="s">
        <v>550</v>
      </c>
      <c r="C1795" s="23">
        <v>1</v>
      </c>
      <c r="D1795" s="16">
        <v>154000</v>
      </c>
      <c r="E1795" s="16">
        <v>124617.57626337095</v>
      </c>
      <c r="F1795" s="16">
        <v>29382.423736629047</v>
      </c>
      <c r="G1795" s="16">
        <v>0.69132995229285477</v>
      </c>
      <c r="H1795" s="16">
        <v>1452.2412376978068</v>
      </c>
      <c r="I1795" s="16">
        <v>121768.86928548088</v>
      </c>
      <c r="J1795" s="16">
        <v>127466.28324126103</v>
      </c>
      <c r="K1795" s="16">
        <v>42526.106764508382</v>
      </c>
      <c r="L1795" s="16">
        <v>41198.641490109745</v>
      </c>
      <c r="M1795" s="16">
        <v>208036.51103663218</v>
      </c>
    </row>
    <row r="1796" spans="2:13" x14ac:dyDescent="0.35">
      <c r="B1796" s="10" t="s">
        <v>1513</v>
      </c>
      <c r="C1796" s="23">
        <v>1</v>
      </c>
      <c r="D1796" s="16">
        <v>328000</v>
      </c>
      <c r="E1796" s="16">
        <v>252099.29299732941</v>
      </c>
      <c r="F1796" s="16">
        <v>75900.707002670591</v>
      </c>
      <c r="G1796" s="16">
        <v>1.7858442387697389</v>
      </c>
      <c r="H1796" s="16">
        <v>1947.01881740817</v>
      </c>
      <c r="I1796" s="16">
        <v>248280.0335332292</v>
      </c>
      <c r="J1796" s="16">
        <v>255918.55246142962</v>
      </c>
      <c r="K1796" s="16">
        <v>42545.876817962475</v>
      </c>
      <c r="L1796" s="16">
        <v>168641.57741564192</v>
      </c>
      <c r="M1796" s="16">
        <v>335557.0085790169</v>
      </c>
    </row>
    <row r="1797" spans="2:13" x14ac:dyDescent="0.35">
      <c r="B1797" s="10" t="s">
        <v>1514</v>
      </c>
      <c r="C1797" s="23">
        <v>1</v>
      </c>
      <c r="D1797" s="16">
        <v>178000</v>
      </c>
      <c r="E1797" s="16">
        <v>180761.17190705158</v>
      </c>
      <c r="F1797" s="16">
        <v>-2761.1719070515828</v>
      </c>
      <c r="G1797" s="16">
        <v>-6.4966759035425356E-2</v>
      </c>
      <c r="H1797" s="16">
        <v>1133.8429170630486</v>
      </c>
      <c r="I1797" s="16">
        <v>178537.03300655517</v>
      </c>
      <c r="J1797" s="16">
        <v>182985.310807548</v>
      </c>
      <c r="K1797" s="16">
        <v>42516.424493299877</v>
      </c>
      <c r="L1797" s="16">
        <v>97361.229814095481</v>
      </c>
      <c r="M1797" s="16">
        <v>264161.11400000768</v>
      </c>
    </row>
    <row r="1798" spans="2:13" x14ac:dyDescent="0.35">
      <c r="B1798" s="10" t="s">
        <v>1515</v>
      </c>
      <c r="C1798" s="23">
        <v>1</v>
      </c>
      <c r="D1798" s="16">
        <v>167900</v>
      </c>
      <c r="E1798" s="16">
        <v>182995.66094331589</v>
      </c>
      <c r="F1798" s="16">
        <v>-15095.660943315888</v>
      </c>
      <c r="G1798" s="16">
        <v>-0.35518113322835715</v>
      </c>
      <c r="H1798" s="16">
        <v>1157.4846020586897</v>
      </c>
      <c r="I1798" s="16">
        <v>180725.14666711199</v>
      </c>
      <c r="J1798" s="16">
        <v>185266.17521951979</v>
      </c>
      <c r="K1798" s="16">
        <v>42517.061546370984</v>
      </c>
      <c r="L1798" s="16">
        <v>99594.469211193908</v>
      </c>
      <c r="M1798" s="16">
        <v>266396.85267543787</v>
      </c>
    </row>
    <row r="1799" spans="2:13" x14ac:dyDescent="0.35">
      <c r="B1799" s="10" t="s">
        <v>1516</v>
      </c>
      <c r="C1799" s="23">
        <v>1</v>
      </c>
      <c r="D1799" s="16">
        <v>151400</v>
      </c>
      <c r="E1799" s="16">
        <v>233830.28651832853</v>
      </c>
      <c r="F1799" s="16">
        <v>-82430.286518328532</v>
      </c>
      <c r="G1799" s="16">
        <v>-1.9394766938563082</v>
      </c>
      <c r="H1799" s="16">
        <v>2924.161669690995</v>
      </c>
      <c r="I1799" s="16">
        <v>228094.26998285757</v>
      </c>
      <c r="J1799" s="16">
        <v>239566.30305379949</v>
      </c>
      <c r="K1799" s="16">
        <v>42601.777819762232</v>
      </c>
      <c r="L1799" s="16">
        <v>150262.91589465196</v>
      </c>
      <c r="M1799" s="16">
        <v>317397.6571420051</v>
      </c>
    </row>
    <row r="1800" spans="2:13" x14ac:dyDescent="0.35">
      <c r="B1800" s="10" t="s">
        <v>1517</v>
      </c>
      <c r="C1800" s="23">
        <v>1</v>
      </c>
      <c r="D1800" s="16">
        <v>135000</v>
      </c>
      <c r="E1800" s="16">
        <v>110037.53530174644</v>
      </c>
      <c r="F1800" s="16">
        <v>24962.464698253563</v>
      </c>
      <c r="G1800" s="16">
        <v>0.58733410434899624</v>
      </c>
      <c r="H1800" s="16">
        <v>1729.3940734843322</v>
      </c>
      <c r="I1800" s="16">
        <v>106645.1671216041</v>
      </c>
      <c r="J1800" s="16">
        <v>113429.90348188877</v>
      </c>
      <c r="K1800" s="16">
        <v>42536.473241152678</v>
      </c>
      <c r="L1800" s="16">
        <v>26598.265715241971</v>
      </c>
      <c r="M1800" s="16">
        <v>193476.80488825089</v>
      </c>
    </row>
    <row r="1801" spans="2:13" x14ac:dyDescent="0.35">
      <c r="B1801" s="10" t="s">
        <v>1518</v>
      </c>
      <c r="C1801" s="23">
        <v>1</v>
      </c>
      <c r="D1801" s="16">
        <v>135000</v>
      </c>
      <c r="E1801" s="16">
        <v>118696.18031727057</v>
      </c>
      <c r="F1801" s="16">
        <v>16303.81968272943</v>
      </c>
      <c r="G1801" s="16">
        <v>0.38360752620286614</v>
      </c>
      <c r="H1801" s="16">
        <v>1534.1141216350977</v>
      </c>
      <c r="I1801" s="16">
        <v>115686.87202210769</v>
      </c>
      <c r="J1801" s="16">
        <v>121705.48861243344</v>
      </c>
      <c r="K1801" s="16">
        <v>42528.981390013279</v>
      </c>
      <c r="L1801" s="16">
        <v>35271.606697292955</v>
      </c>
      <c r="M1801" s="16">
        <v>202120.7539372482</v>
      </c>
    </row>
    <row r="1802" spans="2:13" x14ac:dyDescent="0.35">
      <c r="B1802" s="10" t="s">
        <v>1519</v>
      </c>
      <c r="C1802" s="23">
        <v>1</v>
      </c>
      <c r="D1802" s="16">
        <v>154000</v>
      </c>
      <c r="E1802" s="16">
        <v>179923.23851845248</v>
      </c>
      <c r="F1802" s="16">
        <v>-25923.238518452476</v>
      </c>
      <c r="G1802" s="16">
        <v>-0.60993985414132224</v>
      </c>
      <c r="H1802" s="16">
        <v>1127.3824067228957</v>
      </c>
      <c r="I1802" s="16">
        <v>177711.77251307087</v>
      </c>
      <c r="J1802" s="16">
        <v>182134.70452383408</v>
      </c>
      <c r="K1802" s="16">
        <v>42516.252692645474</v>
      </c>
      <c r="L1802" s="16">
        <v>96523.63342854401</v>
      </c>
      <c r="M1802" s="16">
        <v>263322.84360836097</v>
      </c>
    </row>
    <row r="1803" spans="2:13" x14ac:dyDescent="0.35">
      <c r="B1803" s="10" t="s">
        <v>1520</v>
      </c>
      <c r="C1803" s="23">
        <v>1</v>
      </c>
      <c r="D1803" s="16">
        <v>91500</v>
      </c>
      <c r="E1803" s="16">
        <v>141487.96848716636</v>
      </c>
      <c r="F1803" s="16">
        <v>-49987.968487166363</v>
      </c>
      <c r="G1803" s="16">
        <v>-1.1761514359473397</v>
      </c>
      <c r="H1803" s="16">
        <v>1504.8330416661122</v>
      </c>
      <c r="I1803" s="16">
        <v>138536.09776825635</v>
      </c>
      <c r="J1803" s="16">
        <v>144439.83920607637</v>
      </c>
      <c r="K1803" s="16">
        <v>42527.935224005239</v>
      </c>
      <c r="L1803" s="16">
        <v>58065.44701963407</v>
      </c>
      <c r="M1803" s="16">
        <v>224910.48995469866</v>
      </c>
    </row>
    <row r="1804" spans="2:13" x14ac:dyDescent="0.35">
      <c r="B1804" s="10" t="s">
        <v>1521</v>
      </c>
      <c r="C1804" s="23">
        <v>1</v>
      </c>
      <c r="D1804" s="16">
        <v>159500</v>
      </c>
      <c r="E1804" s="16">
        <v>172661.14915059353</v>
      </c>
      <c r="F1804" s="16">
        <v>-13161.149150593526</v>
      </c>
      <c r="G1804" s="16">
        <v>-0.30966460411692481</v>
      </c>
      <c r="H1804" s="16">
        <v>1129.0448579672725</v>
      </c>
      <c r="I1804" s="16">
        <v>170446.42209165049</v>
      </c>
      <c r="J1804" s="16">
        <v>174875.87620953657</v>
      </c>
      <c r="K1804" s="16">
        <v>42516.296807520732</v>
      </c>
      <c r="L1804" s="16">
        <v>89261.457525232341</v>
      </c>
      <c r="M1804" s="16">
        <v>256060.84077595471</v>
      </c>
    </row>
    <row r="1805" spans="2:13" x14ac:dyDescent="0.35">
      <c r="B1805" s="10" t="s">
        <v>1522</v>
      </c>
      <c r="C1805" s="23">
        <v>1</v>
      </c>
      <c r="D1805" s="16">
        <v>194000</v>
      </c>
      <c r="E1805" s="16">
        <v>195119.82257258994</v>
      </c>
      <c r="F1805" s="16">
        <v>-1119.8225725899392</v>
      </c>
      <c r="G1805" s="16">
        <v>-2.6347958651211062E-2</v>
      </c>
      <c r="H1805" s="16">
        <v>1828.9697447381607</v>
      </c>
      <c r="I1805" s="16">
        <v>191532.12740257467</v>
      </c>
      <c r="J1805" s="16">
        <v>198707.51774260521</v>
      </c>
      <c r="K1805" s="16">
        <v>42540.638009567541</v>
      </c>
      <c r="L1805" s="16">
        <v>111672.38340341784</v>
      </c>
      <c r="M1805" s="16">
        <v>278567.26174176205</v>
      </c>
    </row>
    <row r="1806" spans="2:13" x14ac:dyDescent="0.35">
      <c r="B1806" s="10" t="s">
        <v>1523</v>
      </c>
      <c r="C1806" s="23">
        <v>1</v>
      </c>
      <c r="D1806" s="16">
        <v>219500</v>
      </c>
      <c r="E1806" s="16">
        <v>223050.93552589358</v>
      </c>
      <c r="F1806" s="16">
        <v>-3550.935525893583</v>
      </c>
      <c r="G1806" s="16">
        <v>-8.3548862739008786E-2</v>
      </c>
      <c r="H1806" s="16">
        <v>1328.7481964373039</v>
      </c>
      <c r="I1806" s="16">
        <v>220444.4716955107</v>
      </c>
      <c r="J1806" s="16">
        <v>225657.39935627647</v>
      </c>
      <c r="K1806" s="16">
        <v>42522.068666792664</v>
      </c>
      <c r="L1806" s="16">
        <v>139639.92185887945</v>
      </c>
      <c r="M1806" s="16">
        <v>306461.94919290772</v>
      </c>
    </row>
    <row r="1807" spans="2:13" x14ac:dyDescent="0.35">
      <c r="B1807" s="10" t="s">
        <v>1524</v>
      </c>
      <c r="C1807" s="23">
        <v>1</v>
      </c>
      <c r="D1807" s="16">
        <v>170000</v>
      </c>
      <c r="E1807" s="16">
        <v>142046.59074623242</v>
      </c>
      <c r="F1807" s="16">
        <v>27953.409253767575</v>
      </c>
      <c r="G1807" s="16">
        <v>0.65770711290024042</v>
      </c>
      <c r="H1807" s="16">
        <v>1513.6871719865267</v>
      </c>
      <c r="I1807" s="16">
        <v>139077.35182280364</v>
      </c>
      <c r="J1807" s="16">
        <v>145015.82966966121</v>
      </c>
      <c r="K1807" s="16">
        <v>42528.24944420511</v>
      </c>
      <c r="L1807" s="16">
        <v>58623.452906397288</v>
      </c>
      <c r="M1807" s="16">
        <v>225469.72858606756</v>
      </c>
    </row>
    <row r="1808" spans="2:13" x14ac:dyDescent="0.35">
      <c r="B1808" s="10" t="s">
        <v>551</v>
      </c>
      <c r="C1808" s="23">
        <v>1</v>
      </c>
      <c r="D1808" s="16">
        <v>138800</v>
      </c>
      <c r="E1808" s="16">
        <v>121377.56716078773</v>
      </c>
      <c r="F1808" s="16">
        <v>17422.43283921227</v>
      </c>
      <c r="G1808" s="16">
        <v>0.40992702887688764</v>
      </c>
      <c r="H1808" s="16">
        <v>1491.1523549492638</v>
      </c>
      <c r="I1808" s="16">
        <v>118452.53238806968</v>
      </c>
      <c r="J1808" s="16">
        <v>124302.60193350578</v>
      </c>
      <c r="K1808" s="16">
        <v>42527.453336398663</v>
      </c>
      <c r="L1808" s="16">
        <v>37955.990960854077</v>
      </c>
      <c r="M1808" s="16">
        <v>204799.14336072138</v>
      </c>
    </row>
    <row r="1809" spans="2:13" x14ac:dyDescent="0.35">
      <c r="B1809" s="10" t="s">
        <v>1525</v>
      </c>
      <c r="C1809" s="23">
        <v>1</v>
      </c>
      <c r="D1809" s="16">
        <v>155900</v>
      </c>
      <c r="E1809" s="16">
        <v>140372.78257657448</v>
      </c>
      <c r="F1809" s="16">
        <v>15527.217423425522</v>
      </c>
      <c r="G1809" s="16">
        <v>0.36533509205354198</v>
      </c>
      <c r="H1809" s="16">
        <v>2030.1387744284034</v>
      </c>
      <c r="I1809" s="16">
        <v>136390.47554474315</v>
      </c>
      <c r="J1809" s="16">
        <v>144355.0896084058</v>
      </c>
      <c r="K1809" s="16">
        <v>42549.76163713885</v>
      </c>
      <c r="L1809" s="16">
        <v>56907.446558826967</v>
      </c>
      <c r="M1809" s="16">
        <v>223838.118594322</v>
      </c>
    </row>
    <row r="1810" spans="2:13" x14ac:dyDescent="0.35">
      <c r="B1810" s="10" t="s">
        <v>1526</v>
      </c>
      <c r="C1810" s="23">
        <v>1</v>
      </c>
      <c r="D1810" s="16">
        <v>126000</v>
      </c>
      <c r="E1810" s="16">
        <v>115456.17121468735</v>
      </c>
      <c r="F1810" s="16">
        <v>10543.828785312653</v>
      </c>
      <c r="G1810" s="16">
        <v>0.24808248347624232</v>
      </c>
      <c r="H1810" s="16">
        <v>1597.8333727100021</v>
      </c>
      <c r="I1810" s="16">
        <v>112321.8716505458</v>
      </c>
      <c r="J1810" s="16">
        <v>118590.47077882889</v>
      </c>
      <c r="K1810" s="16">
        <v>42531.32755300311</v>
      </c>
      <c r="L1810" s="16">
        <v>32026.995376629915</v>
      </c>
      <c r="M1810" s="16">
        <v>198885.34705274476</v>
      </c>
    </row>
    <row r="1811" spans="2:13" x14ac:dyDescent="0.35">
      <c r="B1811" s="10" t="s">
        <v>1527</v>
      </c>
      <c r="C1811" s="23">
        <v>1</v>
      </c>
      <c r="D1811" s="16">
        <v>145000</v>
      </c>
      <c r="E1811" s="16">
        <v>163276.29519828351</v>
      </c>
      <c r="F1811" s="16">
        <v>-18276.295198283507</v>
      </c>
      <c r="G1811" s="16">
        <v>-0.43001729199651917</v>
      </c>
      <c r="H1811" s="16">
        <v>1275.0741997951829</v>
      </c>
      <c r="I1811" s="16">
        <v>160775.11793103945</v>
      </c>
      <c r="J1811" s="16">
        <v>165777.47246552756</v>
      </c>
      <c r="K1811" s="16">
        <v>42520.425281844</v>
      </c>
      <c r="L1811" s="16">
        <v>79868.505184508991</v>
      </c>
      <c r="M1811" s="16">
        <v>246684.08521205804</v>
      </c>
    </row>
    <row r="1812" spans="2:13" x14ac:dyDescent="0.35">
      <c r="B1812" s="10" t="s">
        <v>1528</v>
      </c>
      <c r="C1812" s="23">
        <v>1</v>
      </c>
      <c r="D1812" s="16">
        <v>133000</v>
      </c>
      <c r="E1812" s="16">
        <v>118249.28251001771</v>
      </c>
      <c r="F1812" s="16">
        <v>14750.717489982286</v>
      </c>
      <c r="G1812" s="16">
        <v>0.34706506549771693</v>
      </c>
      <c r="H1812" s="16">
        <v>1542.1628124987683</v>
      </c>
      <c r="I1812" s="16">
        <v>115224.18595514217</v>
      </c>
      <c r="J1812" s="16">
        <v>121274.37906489326</v>
      </c>
      <c r="K1812" s="16">
        <v>42529.272484656372</v>
      </c>
      <c r="L1812" s="16">
        <v>34824.137880679205</v>
      </c>
      <c r="M1812" s="16">
        <v>201674.42713935621</v>
      </c>
    </row>
    <row r="1813" spans="2:13" x14ac:dyDescent="0.35">
      <c r="B1813" s="10" t="s">
        <v>1529</v>
      </c>
      <c r="C1813" s="23">
        <v>1</v>
      </c>
      <c r="D1813" s="16">
        <v>192000</v>
      </c>
      <c r="E1813" s="16">
        <v>207353.65004613693</v>
      </c>
      <c r="F1813" s="16">
        <v>-15353.650046136929</v>
      </c>
      <c r="G1813" s="16">
        <v>-0.36125127896391818</v>
      </c>
      <c r="H1813" s="16">
        <v>1492.5490205988665</v>
      </c>
      <c r="I1813" s="16">
        <v>204425.87558315357</v>
      </c>
      <c r="J1813" s="16">
        <v>210281.42450912029</v>
      </c>
      <c r="K1813" s="16">
        <v>42527.502330995012</v>
      </c>
      <c r="L1813" s="16">
        <v>123931.97773872135</v>
      </c>
      <c r="M1813" s="16">
        <v>290775.3223535525</v>
      </c>
    </row>
    <row r="1814" spans="2:13" x14ac:dyDescent="0.35">
      <c r="B1814" s="10" t="s">
        <v>1530</v>
      </c>
      <c r="C1814" s="23">
        <v>1</v>
      </c>
      <c r="D1814" s="16">
        <v>160000</v>
      </c>
      <c r="E1814" s="16">
        <v>162885.25961693726</v>
      </c>
      <c r="F1814" s="16">
        <v>-2885.2596169372555</v>
      </c>
      <c r="G1814" s="16">
        <v>-6.7886380347960198E-2</v>
      </c>
      <c r="H1814" s="16">
        <v>1284.1004094108005</v>
      </c>
      <c r="I1814" s="16">
        <v>160366.37659554681</v>
      </c>
      <c r="J1814" s="16">
        <v>165404.1426383277</v>
      </c>
      <c r="K1814" s="16">
        <v>42520.696910979059</v>
      </c>
      <c r="L1814" s="16">
        <v>79476.936777215946</v>
      </c>
      <c r="M1814" s="16">
        <v>246293.58245665857</v>
      </c>
    </row>
    <row r="1815" spans="2:13" x14ac:dyDescent="0.35">
      <c r="B1815" s="10" t="s">
        <v>552</v>
      </c>
      <c r="C1815" s="23">
        <v>1</v>
      </c>
      <c r="D1815" s="16">
        <v>187500</v>
      </c>
      <c r="E1815" s="16">
        <v>176683.22941586925</v>
      </c>
      <c r="F1815" s="16">
        <v>10816.770584130747</v>
      </c>
      <c r="G1815" s="16">
        <v>0.25450444656706822</v>
      </c>
      <c r="H1815" s="16">
        <v>1115.2511029741254</v>
      </c>
      <c r="I1815" s="16">
        <v>174495.56009711444</v>
      </c>
      <c r="J1815" s="16">
        <v>178870.89873462406</v>
      </c>
      <c r="K1815" s="16">
        <v>42515.932742403529</v>
      </c>
      <c r="L1815" s="16">
        <v>93284.251938276939</v>
      </c>
      <c r="M1815" s="16">
        <v>260082.20689346158</v>
      </c>
    </row>
    <row r="1816" spans="2:13" x14ac:dyDescent="0.35">
      <c r="B1816" s="10" t="s">
        <v>1531</v>
      </c>
      <c r="C1816" s="23">
        <v>1</v>
      </c>
      <c r="D1816" s="16">
        <v>147000</v>
      </c>
      <c r="E1816" s="16">
        <v>148640.39201075237</v>
      </c>
      <c r="F1816" s="16">
        <v>-1640.3920107523736</v>
      </c>
      <c r="G1816" s="16">
        <v>-3.8596275811013978E-2</v>
      </c>
      <c r="H1816" s="16">
        <v>1718.2649332746907</v>
      </c>
      <c r="I1816" s="16">
        <v>145269.85467974871</v>
      </c>
      <c r="J1816" s="16">
        <v>152010.92934175604</v>
      </c>
      <c r="K1816" s="16">
        <v>42536.022220170242</v>
      </c>
      <c r="L1816" s="16">
        <v>65202.007144077157</v>
      </c>
      <c r="M1816" s="16">
        <v>232078.77687742759</v>
      </c>
    </row>
    <row r="1817" spans="2:13" x14ac:dyDescent="0.35">
      <c r="B1817" s="10" t="s">
        <v>553</v>
      </c>
      <c r="C1817" s="23">
        <v>1</v>
      </c>
      <c r="D1817" s="16">
        <v>83500</v>
      </c>
      <c r="E1817" s="16">
        <v>88305.07081653591</v>
      </c>
      <c r="F1817" s="16">
        <v>-4805.0708165359101</v>
      </c>
      <c r="G1817" s="16">
        <v>-0.11305702375459205</v>
      </c>
      <c r="H1817" s="16">
        <v>2026.5617810378446</v>
      </c>
      <c r="I1817" s="16">
        <v>84329.780391702821</v>
      </c>
      <c r="J1817" s="16">
        <v>92280.361241368999</v>
      </c>
      <c r="K1817" s="16">
        <v>42549.59112125825</v>
      </c>
      <c r="L1817" s="16">
        <v>4840.0692816320807</v>
      </c>
      <c r="M1817" s="16">
        <v>171770.07235143974</v>
      </c>
    </row>
    <row r="1818" spans="2:13" x14ac:dyDescent="0.35">
      <c r="B1818" s="10" t="s">
        <v>1532</v>
      </c>
      <c r="C1818" s="23">
        <v>1</v>
      </c>
      <c r="D1818" s="16">
        <v>252000</v>
      </c>
      <c r="E1818" s="16">
        <v>267798.63708462636</v>
      </c>
      <c r="F1818" s="16">
        <v>-15798.63708462636</v>
      </c>
      <c r="G1818" s="16">
        <v>-0.3717212412395739</v>
      </c>
      <c r="H1818" s="16">
        <v>1891.1039891184132</v>
      </c>
      <c r="I1818" s="16">
        <v>264089.05978446821</v>
      </c>
      <c r="J1818" s="16">
        <v>271508.21438478451</v>
      </c>
      <c r="K1818" s="16">
        <v>42543.354665935258</v>
      </c>
      <c r="L1818" s="16">
        <v>184345.86893997114</v>
      </c>
      <c r="M1818" s="16">
        <v>351251.40522928158</v>
      </c>
    </row>
    <row r="1819" spans="2:13" x14ac:dyDescent="0.35">
      <c r="B1819" s="10" t="s">
        <v>1533</v>
      </c>
      <c r="C1819" s="23">
        <v>1</v>
      </c>
      <c r="D1819" s="16">
        <v>137500</v>
      </c>
      <c r="E1819" s="16">
        <v>221319.20652278877</v>
      </c>
      <c r="F1819" s="16">
        <v>-83819.206522788765</v>
      </c>
      <c r="G1819" s="16">
        <v>-1.9721561626785165</v>
      </c>
      <c r="H1819" s="16">
        <v>1327.7642942825855</v>
      </c>
      <c r="I1819" s="16">
        <v>218714.672708481</v>
      </c>
      <c r="J1819" s="16">
        <v>223923.74033709653</v>
      </c>
      <c r="K1819" s="16">
        <v>42522.037932759842</v>
      </c>
      <c r="L1819" s="16">
        <v>137908.25314345374</v>
      </c>
      <c r="M1819" s="16">
        <v>304730.15990212379</v>
      </c>
    </row>
    <row r="1820" spans="2:13" x14ac:dyDescent="0.35">
      <c r="B1820" s="10" t="s">
        <v>1534</v>
      </c>
      <c r="C1820" s="23">
        <v>1</v>
      </c>
      <c r="D1820" s="16">
        <v>197000</v>
      </c>
      <c r="E1820" s="16">
        <v>228359.90559456157</v>
      </c>
      <c r="F1820" s="16">
        <v>-31359.905594561569</v>
      </c>
      <c r="G1820" s="16">
        <v>-0.73785751076653561</v>
      </c>
      <c r="H1820" s="16">
        <v>2632.9973166584473</v>
      </c>
      <c r="I1820" s="16">
        <v>223195.03516255174</v>
      </c>
      <c r="J1820" s="16">
        <v>233524.7760265714</v>
      </c>
      <c r="K1820" s="16">
        <v>42582.783220492129</v>
      </c>
      <c r="L1820" s="16">
        <v>144829.79465342144</v>
      </c>
      <c r="M1820" s="16">
        <v>311890.0165357017</v>
      </c>
    </row>
    <row r="1821" spans="2:13" x14ac:dyDescent="0.35">
      <c r="B1821" s="10" t="s">
        <v>1535</v>
      </c>
      <c r="C1821" s="23">
        <v>1</v>
      </c>
      <c r="D1821" s="16">
        <v>92900</v>
      </c>
      <c r="E1821" s="16">
        <v>52551.187628766958</v>
      </c>
      <c r="F1821" s="16">
        <v>40348.812371233042</v>
      </c>
      <c r="G1821" s="16">
        <v>0.94935471565281149</v>
      </c>
      <c r="H1821" s="16">
        <v>2792.5894767955024</v>
      </c>
      <c r="I1821" s="16">
        <v>47073.262252166998</v>
      </c>
      <c r="J1821" s="16">
        <v>58029.113005366919</v>
      </c>
      <c r="K1821" s="16">
        <v>42592.949039950312</v>
      </c>
      <c r="L1821" s="16">
        <v>-30998.864517783644</v>
      </c>
      <c r="M1821" s="16">
        <v>136101.23977531755</v>
      </c>
    </row>
    <row r="1822" spans="2:13" x14ac:dyDescent="0.35">
      <c r="B1822" s="10" t="s">
        <v>1536</v>
      </c>
      <c r="C1822" s="23">
        <v>1</v>
      </c>
      <c r="D1822" s="16">
        <v>160000</v>
      </c>
      <c r="E1822" s="16">
        <v>195790.16928346921</v>
      </c>
      <c r="F1822" s="16">
        <v>-35790.169283469208</v>
      </c>
      <c r="G1822" s="16">
        <v>-0.8420958136427934</v>
      </c>
      <c r="H1822" s="16">
        <v>1807.4078064073319</v>
      </c>
      <c r="I1822" s="16">
        <v>192244.76987161409</v>
      </c>
      <c r="J1822" s="16">
        <v>199335.56869532433</v>
      </c>
      <c r="K1822" s="16">
        <v>42539.716441374614</v>
      </c>
      <c r="L1822" s="16">
        <v>112344.53785647771</v>
      </c>
      <c r="M1822" s="16">
        <v>279235.80071046069</v>
      </c>
    </row>
    <row r="1823" spans="2:13" x14ac:dyDescent="0.35">
      <c r="B1823" s="10" t="s">
        <v>1537</v>
      </c>
      <c r="C1823" s="23">
        <v>1</v>
      </c>
      <c r="D1823" s="16">
        <v>136500</v>
      </c>
      <c r="E1823" s="16">
        <v>187632.22569356428</v>
      </c>
      <c r="F1823" s="16">
        <v>-51132.22569356428</v>
      </c>
      <c r="G1823" s="16">
        <v>-1.203074309533281</v>
      </c>
      <c r="H1823" s="16">
        <v>1234.008425789589</v>
      </c>
      <c r="I1823" s="16">
        <v>185211.60278184013</v>
      </c>
      <c r="J1823" s="16">
        <v>190052.84860528843</v>
      </c>
      <c r="K1823" s="16">
        <v>42519.213641938572</v>
      </c>
      <c r="L1823" s="16">
        <v>104226.81242475726</v>
      </c>
      <c r="M1823" s="16">
        <v>271037.63896237127</v>
      </c>
    </row>
    <row r="1824" spans="2:13" x14ac:dyDescent="0.35">
      <c r="B1824" s="10" t="s">
        <v>1538</v>
      </c>
      <c r="C1824" s="23">
        <v>1</v>
      </c>
      <c r="D1824" s="16">
        <v>146000</v>
      </c>
      <c r="E1824" s="16">
        <v>127187.23865507489</v>
      </c>
      <c r="F1824" s="16">
        <v>18812.761344925108</v>
      </c>
      <c r="G1824" s="16">
        <v>0.44263963788904415</v>
      </c>
      <c r="H1824" s="16">
        <v>1432.220052318537</v>
      </c>
      <c r="I1824" s="16">
        <v>124377.80510436415</v>
      </c>
      <c r="J1824" s="16">
        <v>129996.67220578564</v>
      </c>
      <c r="K1824" s="16">
        <v>42525.427760484185</v>
      </c>
      <c r="L1824" s="16">
        <v>43769.635811696644</v>
      </c>
      <c r="M1824" s="16">
        <v>210604.84149845314</v>
      </c>
    </row>
    <row r="1825" spans="2:13" x14ac:dyDescent="0.35">
      <c r="B1825" s="10" t="s">
        <v>1539</v>
      </c>
      <c r="C1825" s="23">
        <v>1</v>
      </c>
      <c r="D1825" s="16">
        <v>129000</v>
      </c>
      <c r="E1825" s="16">
        <v>112439.61101573055</v>
      </c>
      <c r="F1825" s="16">
        <v>16560.388984269448</v>
      </c>
      <c r="G1825" s="16">
        <v>0.38964426587360856</v>
      </c>
      <c r="H1825" s="16">
        <v>1667.5429387958197</v>
      </c>
      <c r="I1825" s="16">
        <v>109168.56961959891</v>
      </c>
      <c r="J1825" s="16">
        <v>115710.65241186219</v>
      </c>
      <c r="K1825" s="16">
        <v>42534.003472358716</v>
      </c>
      <c r="L1825" s="16">
        <v>29005.186111648334</v>
      </c>
      <c r="M1825" s="16">
        <v>195874.03591981277</v>
      </c>
    </row>
    <row r="1826" spans="2:13" x14ac:dyDescent="0.35">
      <c r="B1826" s="10" t="s">
        <v>1540</v>
      </c>
      <c r="C1826" s="23">
        <v>1</v>
      </c>
      <c r="D1826" s="16">
        <v>176432</v>
      </c>
      <c r="E1826" s="16">
        <v>166404.57984905349</v>
      </c>
      <c r="F1826" s="16">
        <v>10027.420150946506</v>
      </c>
      <c r="G1826" s="16">
        <v>0.23593206458091787</v>
      </c>
      <c r="H1826" s="16">
        <v>1210.5434293066201</v>
      </c>
      <c r="I1826" s="16">
        <v>164029.98572199818</v>
      </c>
      <c r="J1826" s="16">
        <v>168779.17397610881</v>
      </c>
      <c r="K1826" s="16">
        <v>42518.539101527618</v>
      </c>
      <c r="L1826" s="16">
        <v>83000.489754334674</v>
      </c>
      <c r="M1826" s="16">
        <v>249808.66994377231</v>
      </c>
    </row>
    <row r="1827" spans="2:13" x14ac:dyDescent="0.35">
      <c r="B1827" s="10" t="s">
        <v>554</v>
      </c>
      <c r="C1827" s="23">
        <v>1</v>
      </c>
      <c r="D1827" s="16">
        <v>127000</v>
      </c>
      <c r="E1827" s="16">
        <v>168694.9311112244</v>
      </c>
      <c r="F1827" s="16">
        <v>-41694.931111224403</v>
      </c>
      <c r="G1827" s="16">
        <v>-0.98102712677315806</v>
      </c>
      <c r="H1827" s="16">
        <v>1172.8103057378464</v>
      </c>
      <c r="I1827" s="16">
        <v>166394.35403424155</v>
      </c>
      <c r="J1827" s="16">
        <v>170995.50818820726</v>
      </c>
      <c r="K1827" s="16">
        <v>42517.481533448568</v>
      </c>
      <c r="L1827" s="16">
        <v>85292.915535179331</v>
      </c>
      <c r="M1827" s="16">
        <v>252096.94668726949</v>
      </c>
    </row>
    <row r="1828" spans="2:13" x14ac:dyDescent="0.35">
      <c r="B1828" s="10" t="s">
        <v>555</v>
      </c>
      <c r="C1828" s="23">
        <v>1</v>
      </c>
      <c r="D1828" s="16">
        <v>170000</v>
      </c>
      <c r="E1828" s="16">
        <v>219477.81167541101</v>
      </c>
      <c r="F1828" s="16">
        <v>-49477.811675411009</v>
      </c>
      <c r="G1828" s="16">
        <v>-1.1641481142508714</v>
      </c>
      <c r="H1828" s="16">
        <v>2939.3399959211038</v>
      </c>
      <c r="I1828" s="16">
        <v>213712.02143380776</v>
      </c>
      <c r="J1828" s="16">
        <v>225243.60191701425</v>
      </c>
      <c r="K1828" s="16">
        <v>42602.822342487081</v>
      </c>
      <c r="L1828" s="16">
        <v>135908.39212274272</v>
      </c>
      <c r="M1828" s="16">
        <v>303047.2312280793</v>
      </c>
    </row>
    <row r="1829" spans="2:13" x14ac:dyDescent="0.35">
      <c r="B1829" s="10" t="s">
        <v>1541</v>
      </c>
      <c r="C1829" s="23">
        <v>1</v>
      </c>
      <c r="D1829" s="16">
        <v>128000</v>
      </c>
      <c r="E1829" s="16">
        <v>101265.10722686881</v>
      </c>
      <c r="F1829" s="16">
        <v>26734.892773131185</v>
      </c>
      <c r="G1829" s="16">
        <v>0.62903701583890592</v>
      </c>
      <c r="H1829" s="16">
        <v>2153.6425935348307</v>
      </c>
      <c r="I1829" s="16">
        <v>97040.535905777739</v>
      </c>
      <c r="J1829" s="16">
        <v>105489.67854795989</v>
      </c>
      <c r="K1829" s="16">
        <v>42555.833070856257</v>
      </c>
      <c r="L1829" s="16">
        <v>17787.861524182183</v>
      </c>
      <c r="M1829" s="16">
        <v>184742.35292955546</v>
      </c>
    </row>
    <row r="1830" spans="2:13" x14ac:dyDescent="0.35">
      <c r="B1830" s="10" t="s">
        <v>1542</v>
      </c>
      <c r="C1830" s="23">
        <v>1</v>
      </c>
      <c r="D1830" s="16">
        <v>157000</v>
      </c>
      <c r="E1830" s="16">
        <v>215286.08612487518</v>
      </c>
      <c r="F1830" s="16">
        <v>-58286.086124875175</v>
      </c>
      <c r="G1830" s="16">
        <v>-1.3713952770279558</v>
      </c>
      <c r="H1830" s="16">
        <v>1362.963510947935</v>
      </c>
      <c r="I1830" s="16">
        <v>212612.50575581609</v>
      </c>
      <c r="J1830" s="16">
        <v>217959.66649393426</v>
      </c>
      <c r="K1830" s="16">
        <v>42523.151593762086</v>
      </c>
      <c r="L1830" s="16">
        <v>131872.94819535268</v>
      </c>
      <c r="M1830" s="16">
        <v>298699.22405439767</v>
      </c>
    </row>
    <row r="1831" spans="2:13" x14ac:dyDescent="0.35">
      <c r="B1831" s="10" t="s">
        <v>1543</v>
      </c>
      <c r="C1831" s="23">
        <v>1</v>
      </c>
      <c r="D1831" s="16">
        <v>60000</v>
      </c>
      <c r="E1831" s="16">
        <v>-13926.919807636034</v>
      </c>
      <c r="F1831" s="16">
        <v>73926.919807636034</v>
      </c>
      <c r="G1831" s="16">
        <v>1.7394036108756414</v>
      </c>
      <c r="H1831" s="16">
        <v>3504.0495726771828</v>
      </c>
      <c r="I1831" s="16">
        <v>-20800.440686565493</v>
      </c>
      <c r="J1831" s="16">
        <v>-7053.3989287065733</v>
      </c>
      <c r="K1831" s="16">
        <v>42645.505218506609</v>
      </c>
      <c r="L1831" s="16">
        <v>-97580.065812629808</v>
      </c>
      <c r="M1831" s="16">
        <v>69726.226197357741</v>
      </c>
    </row>
    <row r="1832" spans="2:13" x14ac:dyDescent="0.35">
      <c r="B1832" s="10" t="s">
        <v>1544</v>
      </c>
      <c r="C1832" s="23">
        <v>1</v>
      </c>
      <c r="D1832" s="16">
        <v>119500</v>
      </c>
      <c r="E1832" s="16">
        <v>113221.68217842306</v>
      </c>
      <c r="F1832" s="16">
        <v>6278.317821576944</v>
      </c>
      <c r="G1832" s="16">
        <v>0.14772059646867403</v>
      </c>
      <c r="H1832" s="16">
        <v>1648.5787942372544</v>
      </c>
      <c r="I1832" s="16">
        <v>109987.84072506355</v>
      </c>
      <c r="J1832" s="16">
        <v>116455.52363178256</v>
      </c>
      <c r="K1832" s="16">
        <v>42533.264205498075</v>
      </c>
      <c r="L1832" s="16">
        <v>29788.707415412282</v>
      </c>
      <c r="M1832" s="16">
        <v>196654.65694143384</v>
      </c>
    </row>
    <row r="1833" spans="2:13" x14ac:dyDescent="0.35">
      <c r="B1833" s="10" t="s">
        <v>1545</v>
      </c>
      <c r="C1833" s="23">
        <v>1</v>
      </c>
      <c r="D1833" s="16">
        <v>135000</v>
      </c>
      <c r="E1833" s="16">
        <v>123500.3317452388</v>
      </c>
      <c r="F1833" s="16">
        <v>11499.6682547612</v>
      </c>
      <c r="G1833" s="16">
        <v>0.27057213445727141</v>
      </c>
      <c r="H1833" s="16">
        <v>1463.98158736703</v>
      </c>
      <c r="I1833" s="16">
        <v>120628.59497370466</v>
      </c>
      <c r="J1833" s="16">
        <v>126372.06851677294</v>
      </c>
      <c r="K1833" s="16">
        <v>42526.509309159679</v>
      </c>
      <c r="L1833" s="16">
        <v>40080.607343004594</v>
      </c>
      <c r="M1833" s="16">
        <v>206920.05614747299</v>
      </c>
    </row>
    <row r="1834" spans="2:13" x14ac:dyDescent="0.35">
      <c r="B1834" s="10" t="s">
        <v>1546</v>
      </c>
      <c r="C1834" s="23">
        <v>1</v>
      </c>
      <c r="D1834" s="16">
        <v>159500</v>
      </c>
      <c r="E1834" s="16">
        <v>159701.11274026061</v>
      </c>
      <c r="F1834" s="16">
        <v>-201.1127402606071</v>
      </c>
      <c r="G1834" s="16">
        <v>-4.7319194078780198E-3</v>
      </c>
      <c r="H1834" s="16">
        <v>1364.638856816113</v>
      </c>
      <c r="I1834" s="16">
        <v>157024.24602362979</v>
      </c>
      <c r="J1834" s="16">
        <v>162377.97945689142</v>
      </c>
      <c r="K1834" s="16">
        <v>42523.205325368261</v>
      </c>
      <c r="L1834" s="16">
        <v>76287.869411168474</v>
      </c>
      <c r="M1834" s="16">
        <v>243114.35606935274</v>
      </c>
    </row>
    <row r="1835" spans="2:13" x14ac:dyDescent="0.35">
      <c r="B1835" s="10" t="s">
        <v>1547</v>
      </c>
      <c r="C1835" s="23">
        <v>1</v>
      </c>
      <c r="D1835" s="16">
        <v>106000</v>
      </c>
      <c r="E1835" s="16">
        <v>132885.18569754885</v>
      </c>
      <c r="F1835" s="16">
        <v>-26885.185697548848</v>
      </c>
      <c r="G1835" s="16">
        <v>-0.63257321153191437</v>
      </c>
      <c r="H1835" s="16">
        <v>1423.9373495816337</v>
      </c>
      <c r="I1835" s="16">
        <v>130091.99944272113</v>
      </c>
      <c r="J1835" s="16">
        <v>135678.37195237656</v>
      </c>
      <c r="K1835" s="16">
        <v>42525.149611840628</v>
      </c>
      <c r="L1835" s="16">
        <v>49468.1284687429</v>
      </c>
      <c r="M1835" s="16">
        <v>216302.24292635481</v>
      </c>
    </row>
    <row r="1836" spans="2:13" x14ac:dyDescent="0.35">
      <c r="B1836" s="10" t="s">
        <v>1548</v>
      </c>
      <c r="C1836" s="23">
        <v>1</v>
      </c>
      <c r="D1836" s="16">
        <v>325000</v>
      </c>
      <c r="E1836" s="16">
        <v>305170.46621614665</v>
      </c>
      <c r="F1836" s="16">
        <v>19829.533783853345</v>
      </c>
      <c r="G1836" s="16">
        <v>0.46656296184617091</v>
      </c>
      <c r="H1836" s="16">
        <v>2599.4793823734935</v>
      </c>
      <c r="I1836" s="16">
        <v>300071.34434629261</v>
      </c>
      <c r="J1836" s="16">
        <v>310269.5880860007</v>
      </c>
      <c r="K1836" s="16">
        <v>42580.723866478365</v>
      </c>
      <c r="L1836" s="16">
        <v>221644.39489046205</v>
      </c>
      <c r="M1836" s="16">
        <v>388696.53754183126</v>
      </c>
    </row>
    <row r="1837" spans="2:13" x14ac:dyDescent="0.35">
      <c r="B1837" s="10" t="s">
        <v>1549</v>
      </c>
      <c r="C1837" s="23">
        <v>1</v>
      </c>
      <c r="D1837" s="16">
        <v>179900</v>
      </c>
      <c r="E1837" s="16">
        <v>206403.99220572461</v>
      </c>
      <c r="F1837" s="16">
        <v>-26503.992205724615</v>
      </c>
      <c r="G1837" s="16">
        <v>-0.62360422786741598</v>
      </c>
      <c r="H1837" s="16">
        <v>1513.5042993380207</v>
      </c>
      <c r="I1837" s="16">
        <v>203435.11200409516</v>
      </c>
      <c r="J1837" s="16">
        <v>209372.87240735407</v>
      </c>
      <c r="K1837" s="16">
        <v>42528.242935701091</v>
      </c>
      <c r="L1837" s="16">
        <v>122980.86713292867</v>
      </c>
      <c r="M1837" s="16">
        <v>289827.11727852054</v>
      </c>
    </row>
    <row r="1838" spans="2:13" x14ac:dyDescent="0.35">
      <c r="B1838" s="10" t="s">
        <v>1550</v>
      </c>
      <c r="C1838" s="23">
        <v>1</v>
      </c>
      <c r="D1838" s="16">
        <v>274725</v>
      </c>
      <c r="E1838" s="16">
        <v>238748.22100565024</v>
      </c>
      <c r="F1838" s="16">
        <v>35976.778994349763</v>
      </c>
      <c r="G1838" s="16">
        <v>0.84648649576203638</v>
      </c>
      <c r="H1838" s="16">
        <v>1547.7633715563311</v>
      </c>
      <c r="I1838" s="16">
        <v>235712.13843050945</v>
      </c>
      <c r="J1838" s="16">
        <v>241784.30358079102</v>
      </c>
      <c r="K1838" s="16">
        <v>42529.475935969713</v>
      </c>
      <c r="L1838" s="16">
        <v>155322.67728753714</v>
      </c>
      <c r="M1838" s="16">
        <v>322173.76472376334</v>
      </c>
    </row>
    <row r="1839" spans="2:13" x14ac:dyDescent="0.35">
      <c r="B1839" s="10" t="s">
        <v>556</v>
      </c>
      <c r="C1839" s="23">
        <v>1</v>
      </c>
      <c r="D1839" s="16">
        <v>181000</v>
      </c>
      <c r="E1839" s="16">
        <v>187408.77678993787</v>
      </c>
      <c r="F1839" s="16">
        <v>-6408.7767899378669</v>
      </c>
      <c r="G1839" s="16">
        <v>-0.15079012514954654</v>
      </c>
      <c r="H1839" s="16">
        <v>1229.5413289625042</v>
      </c>
      <c r="I1839" s="16">
        <v>184996.9165063308</v>
      </c>
      <c r="J1839" s="16">
        <v>189820.63707354493</v>
      </c>
      <c r="K1839" s="16">
        <v>42519.084230654851</v>
      </c>
      <c r="L1839" s="16">
        <v>104003.61737346431</v>
      </c>
      <c r="M1839" s="16">
        <v>270813.93620641145</v>
      </c>
    </row>
    <row r="1840" spans="2:13" x14ac:dyDescent="0.35">
      <c r="B1840" s="10" t="s">
        <v>1551</v>
      </c>
      <c r="C1840" s="23">
        <v>1</v>
      </c>
      <c r="D1840" s="16">
        <v>280000</v>
      </c>
      <c r="E1840" s="16">
        <v>261262.75665355328</v>
      </c>
      <c r="F1840" s="16">
        <v>18737.243346446718</v>
      </c>
      <c r="G1840" s="16">
        <v>0.4408627982806686</v>
      </c>
      <c r="H1840" s="16">
        <v>1912.0481202751594</v>
      </c>
      <c r="I1840" s="16">
        <v>257512.09548177427</v>
      </c>
      <c r="J1840" s="16">
        <v>265013.41782533232</v>
      </c>
      <c r="K1840" s="16">
        <v>42544.290803210519</v>
      </c>
      <c r="L1840" s="16">
        <v>177808.15218810021</v>
      </c>
      <c r="M1840" s="16">
        <v>344717.36111900635</v>
      </c>
    </row>
    <row r="1841" spans="2:13" x14ac:dyDescent="0.35">
      <c r="B1841" s="10" t="s">
        <v>557</v>
      </c>
      <c r="C1841" s="23">
        <v>1</v>
      </c>
      <c r="D1841" s="16">
        <v>188000</v>
      </c>
      <c r="E1841" s="16">
        <v>185621.18556092642</v>
      </c>
      <c r="F1841" s="16">
        <v>2378.8144390735833</v>
      </c>
      <c r="G1841" s="16">
        <v>5.597038853633278E-2</v>
      </c>
      <c r="H1841" s="16">
        <v>1196.5364038621638</v>
      </c>
      <c r="I1841" s="16">
        <v>183274.06752399119</v>
      </c>
      <c r="J1841" s="16">
        <v>187968.30359786164</v>
      </c>
      <c r="K1841" s="16">
        <v>42518.142613473399</v>
      </c>
      <c r="L1841" s="16">
        <v>102217.87321459911</v>
      </c>
      <c r="M1841" s="16">
        <v>269024.49790725374</v>
      </c>
    </row>
    <row r="1842" spans="2:13" x14ac:dyDescent="0.35">
      <c r="B1842" s="10" t="s">
        <v>1552</v>
      </c>
      <c r="C1842" s="23">
        <v>1</v>
      </c>
      <c r="D1842" s="16">
        <v>205000</v>
      </c>
      <c r="E1842" s="16">
        <v>235564.07412897365</v>
      </c>
      <c r="F1842" s="16">
        <v>-30564.074128973647</v>
      </c>
      <c r="G1842" s="16">
        <v>-0.71913263857526788</v>
      </c>
      <c r="H1842" s="16">
        <v>1476.3059066273927</v>
      </c>
      <c r="I1842" s="16">
        <v>232668.162052839</v>
      </c>
      <c r="J1842" s="16">
        <v>238459.98620510829</v>
      </c>
      <c r="K1842" s="16">
        <v>42526.935359414725</v>
      </c>
      <c r="L1842" s="16">
        <v>152143.51398932684</v>
      </c>
      <c r="M1842" s="16">
        <v>318984.63426862046</v>
      </c>
    </row>
    <row r="1843" spans="2:13" x14ac:dyDescent="0.35">
      <c r="B1843" s="10" t="s">
        <v>1553</v>
      </c>
      <c r="C1843" s="23">
        <v>1</v>
      </c>
      <c r="D1843" s="16">
        <v>129900</v>
      </c>
      <c r="E1843" s="16">
        <v>105736.14390693768</v>
      </c>
      <c r="F1843" s="16">
        <v>24163.856093062321</v>
      </c>
      <c r="G1843" s="16">
        <v>0.56854388969971059</v>
      </c>
      <c r="H1843" s="16">
        <v>1852.2790773647653</v>
      </c>
      <c r="I1843" s="16">
        <v>102102.725301463</v>
      </c>
      <c r="J1843" s="16">
        <v>109369.56251241236</v>
      </c>
      <c r="K1843" s="16">
        <v>42541.646532713545</v>
      </c>
      <c r="L1843" s="16">
        <v>22286.7264253139</v>
      </c>
      <c r="M1843" s="16">
        <v>189185.56138856144</v>
      </c>
    </row>
    <row r="1844" spans="2:13" x14ac:dyDescent="0.35">
      <c r="B1844" s="10" t="s">
        <v>1554</v>
      </c>
      <c r="C1844" s="23">
        <v>1</v>
      </c>
      <c r="D1844" s="16">
        <v>134500</v>
      </c>
      <c r="E1844" s="16">
        <v>116461.69128100628</v>
      </c>
      <c r="F1844" s="16">
        <v>18038.308718993721</v>
      </c>
      <c r="G1844" s="16">
        <v>0.42441778179788814</v>
      </c>
      <c r="H1844" s="16">
        <v>1576.755579630297</v>
      </c>
      <c r="I1844" s="16">
        <v>113368.73777884536</v>
      </c>
      <c r="J1844" s="16">
        <v>119554.6447831672</v>
      </c>
      <c r="K1844" s="16">
        <v>42530.540909936601</v>
      </c>
      <c r="L1844" s="16">
        <v>33034.058516877951</v>
      </c>
      <c r="M1844" s="16">
        <v>199889.32404513459</v>
      </c>
    </row>
    <row r="1845" spans="2:13" x14ac:dyDescent="0.35">
      <c r="B1845" s="10" t="s">
        <v>1555</v>
      </c>
      <c r="C1845" s="23">
        <v>1</v>
      </c>
      <c r="D1845" s="16">
        <v>117000</v>
      </c>
      <c r="E1845" s="16">
        <v>106685.80174734999</v>
      </c>
      <c r="F1845" s="16">
        <v>10314.198252650007</v>
      </c>
      <c r="G1845" s="16">
        <v>0.24267957775908233</v>
      </c>
      <c r="H1845" s="16">
        <v>1823.9274688835483</v>
      </c>
      <c r="I1845" s="16">
        <v>103107.99747289573</v>
      </c>
      <c r="J1845" s="16">
        <v>110263.60602180425</v>
      </c>
      <c r="K1845" s="16">
        <v>42540.421522895645</v>
      </c>
      <c r="L1845" s="16">
        <v>23238.787237027151</v>
      </c>
      <c r="M1845" s="16">
        <v>190132.81625767285</v>
      </c>
    </row>
    <row r="1846" spans="2:13" x14ac:dyDescent="0.35">
      <c r="B1846" s="10" t="s">
        <v>1556</v>
      </c>
      <c r="C1846" s="23">
        <v>1</v>
      </c>
      <c r="D1846" s="16">
        <v>318000</v>
      </c>
      <c r="E1846" s="16">
        <v>255564.80961107934</v>
      </c>
      <c r="F1846" s="16">
        <v>62435.190388920659</v>
      </c>
      <c r="G1846" s="16">
        <v>1.4690182668340965</v>
      </c>
      <c r="H1846" s="16">
        <v>1969.7337666879384</v>
      </c>
      <c r="I1846" s="16">
        <v>251700.99265003167</v>
      </c>
      <c r="J1846" s="16">
        <v>259428.62657212702</v>
      </c>
      <c r="K1846" s="16">
        <v>42546.922368668762</v>
      </c>
      <c r="L1846" s="16">
        <v>172105.04308391846</v>
      </c>
      <c r="M1846" s="16">
        <v>339024.57613824023</v>
      </c>
    </row>
    <row r="1847" spans="2:13" x14ac:dyDescent="0.35">
      <c r="B1847" s="10" t="s">
        <v>558</v>
      </c>
      <c r="C1847" s="23">
        <v>1</v>
      </c>
      <c r="D1847" s="16">
        <v>184100</v>
      </c>
      <c r="E1847" s="16">
        <v>237968.20845049803</v>
      </c>
      <c r="F1847" s="16">
        <v>-53868.20845049803</v>
      </c>
      <c r="G1847" s="16">
        <v>-1.2674484008532942</v>
      </c>
      <c r="H1847" s="16">
        <v>2340.8932511500007</v>
      </c>
      <c r="I1847" s="16">
        <v>233376.32745583754</v>
      </c>
      <c r="J1847" s="16">
        <v>242560.08944515852</v>
      </c>
      <c r="K1847" s="16">
        <v>42565.720164789593</v>
      </c>
      <c r="L1847" s="16">
        <v>154471.56828857982</v>
      </c>
      <c r="M1847" s="16">
        <v>321464.84861241624</v>
      </c>
    </row>
    <row r="1848" spans="2:13" x14ac:dyDescent="0.35">
      <c r="B1848" s="10" t="s">
        <v>1557</v>
      </c>
      <c r="C1848" s="23">
        <v>1</v>
      </c>
      <c r="D1848" s="16">
        <v>130000</v>
      </c>
      <c r="E1848" s="16">
        <v>110093.39752765305</v>
      </c>
      <c r="F1848" s="16">
        <v>19906.602472346945</v>
      </c>
      <c r="G1848" s="16">
        <v>0.46837628715987312</v>
      </c>
      <c r="H1848" s="16">
        <v>1727.8967723230753</v>
      </c>
      <c r="I1848" s="16">
        <v>106703.96644374194</v>
      </c>
      <c r="J1848" s="16">
        <v>113482.82861156417</v>
      </c>
      <c r="K1848" s="16">
        <v>42536.412392087084</v>
      </c>
      <c r="L1848" s="16">
        <v>26654.247302280375</v>
      </c>
      <c r="M1848" s="16">
        <v>193532.54775302572</v>
      </c>
    </row>
    <row r="1849" spans="2:13" x14ac:dyDescent="0.35">
      <c r="B1849" s="10" t="s">
        <v>1558</v>
      </c>
      <c r="C1849" s="23">
        <v>1</v>
      </c>
      <c r="D1849" s="16">
        <v>140000</v>
      </c>
      <c r="E1849" s="16">
        <v>149587.99124362442</v>
      </c>
      <c r="F1849" s="16">
        <v>-9587.9912436244194</v>
      </c>
      <c r="G1849" s="16">
        <v>-0.22559287785288887</v>
      </c>
      <c r="H1849" s="16">
        <v>1669.5593344756969</v>
      </c>
      <c r="I1849" s="16">
        <v>146312.99449882595</v>
      </c>
      <c r="J1849" s="16">
        <v>152862.98798842289</v>
      </c>
      <c r="K1849" s="16">
        <v>42534.082572746651</v>
      </c>
      <c r="L1849" s="16">
        <v>66153.41117673507</v>
      </c>
      <c r="M1849" s="16">
        <v>233022.57131051377</v>
      </c>
    </row>
    <row r="1850" spans="2:13" x14ac:dyDescent="0.35">
      <c r="B1850" s="10" t="s">
        <v>1559</v>
      </c>
      <c r="C1850" s="23">
        <v>1</v>
      </c>
      <c r="D1850" s="16">
        <v>133700</v>
      </c>
      <c r="E1850" s="16">
        <v>118249.28251001771</v>
      </c>
      <c r="F1850" s="16">
        <v>15450.717489982286</v>
      </c>
      <c r="G1850" s="16">
        <v>0.36353514880135246</v>
      </c>
      <c r="H1850" s="16">
        <v>1542.1628124987683</v>
      </c>
      <c r="I1850" s="16">
        <v>115224.18595514217</v>
      </c>
      <c r="J1850" s="16">
        <v>121274.37906489326</v>
      </c>
      <c r="K1850" s="16">
        <v>42529.272484656372</v>
      </c>
      <c r="L1850" s="16">
        <v>34824.137880679205</v>
      </c>
      <c r="M1850" s="16">
        <v>201674.42713935621</v>
      </c>
    </row>
    <row r="1851" spans="2:13" x14ac:dyDescent="0.35">
      <c r="B1851" s="10" t="s">
        <v>1560</v>
      </c>
      <c r="C1851" s="23">
        <v>1</v>
      </c>
      <c r="D1851" s="16">
        <v>118400</v>
      </c>
      <c r="E1851" s="16">
        <v>149534.18762525808</v>
      </c>
      <c r="F1851" s="16">
        <v>-31134.187625258084</v>
      </c>
      <c r="G1851" s="16">
        <v>-0.73254666254145584</v>
      </c>
      <c r="H1851" s="16">
        <v>1686.4754608271032</v>
      </c>
      <c r="I1851" s="16">
        <v>146226.0083168984</v>
      </c>
      <c r="J1851" s="16">
        <v>152842.36693361777</v>
      </c>
      <c r="K1851" s="16">
        <v>42534.749927722245</v>
      </c>
      <c r="L1851" s="16">
        <v>66098.298479183853</v>
      </c>
      <c r="M1851" s="16">
        <v>232970.0767713323</v>
      </c>
    </row>
    <row r="1852" spans="2:13" x14ac:dyDescent="0.35">
      <c r="B1852" s="10" t="s">
        <v>1561</v>
      </c>
      <c r="C1852" s="23">
        <v>1</v>
      </c>
      <c r="D1852" s="16">
        <v>212900</v>
      </c>
      <c r="E1852" s="16">
        <v>212548.83705545141</v>
      </c>
      <c r="F1852" s="16">
        <v>351.16294454858871</v>
      </c>
      <c r="G1852" s="16">
        <v>8.2624042140931435E-3</v>
      </c>
      <c r="H1852" s="16">
        <v>1397.7991469720528</v>
      </c>
      <c r="I1852" s="16">
        <v>209806.92332906494</v>
      </c>
      <c r="J1852" s="16">
        <v>215290.75078183788</v>
      </c>
      <c r="K1852" s="16">
        <v>42524.282408868123</v>
      </c>
      <c r="L1852" s="16">
        <v>129133.48092636284</v>
      </c>
      <c r="M1852" s="16">
        <v>295964.19318453997</v>
      </c>
    </row>
    <row r="1853" spans="2:13" x14ac:dyDescent="0.35">
      <c r="B1853" s="10" t="s">
        <v>559</v>
      </c>
      <c r="C1853" s="23">
        <v>1</v>
      </c>
      <c r="D1853" s="16">
        <v>112000</v>
      </c>
      <c r="E1853" s="16">
        <v>80931.256996863754</v>
      </c>
      <c r="F1853" s="16">
        <v>31068.743003136246</v>
      </c>
      <c r="G1853" s="16">
        <v>0.73100683628699636</v>
      </c>
      <c r="H1853" s="16">
        <v>2033.9584435435831</v>
      </c>
      <c r="I1853" s="16">
        <v>76941.457326909236</v>
      </c>
      <c r="J1853" s="16">
        <v>84921.056666818273</v>
      </c>
      <c r="K1853" s="16">
        <v>42549.944052653671</v>
      </c>
      <c r="L1853" s="16">
        <v>-2534.4368459726393</v>
      </c>
      <c r="M1853" s="16">
        <v>164396.95083970015</v>
      </c>
    </row>
    <row r="1854" spans="2:13" x14ac:dyDescent="0.35">
      <c r="B1854" s="10" t="s">
        <v>560</v>
      </c>
      <c r="C1854" s="23">
        <v>1</v>
      </c>
      <c r="D1854" s="16">
        <v>118000</v>
      </c>
      <c r="E1854" s="16">
        <v>99144.401249957999</v>
      </c>
      <c r="F1854" s="16">
        <v>18855.598750042001</v>
      </c>
      <c r="G1854" s="16">
        <v>0.44364754593302536</v>
      </c>
      <c r="H1854" s="16">
        <v>2065.0804880200008</v>
      </c>
      <c r="I1854" s="16">
        <v>95093.552779732039</v>
      </c>
      <c r="J1854" s="16">
        <v>103195.24972018396</v>
      </c>
      <c r="K1854" s="16">
        <v>42551.443093694208</v>
      </c>
      <c r="L1854" s="16">
        <v>15675.766897954483</v>
      </c>
      <c r="M1854" s="16">
        <v>182613.03560196151</v>
      </c>
    </row>
    <row r="1855" spans="2:13" x14ac:dyDescent="0.35">
      <c r="B1855" s="10" t="s">
        <v>561</v>
      </c>
      <c r="C1855" s="23">
        <v>1</v>
      </c>
      <c r="D1855" s="16">
        <v>163900</v>
      </c>
      <c r="E1855" s="16">
        <v>208638.48124198889</v>
      </c>
      <c r="F1855" s="16">
        <v>-44738.481241988891</v>
      </c>
      <c r="G1855" s="16">
        <v>-1.0526378756195609</v>
      </c>
      <c r="H1855" s="16">
        <v>1465.8920707232348</v>
      </c>
      <c r="I1855" s="16">
        <v>205762.99687871401</v>
      </c>
      <c r="J1855" s="16">
        <v>211513.96560526377</v>
      </c>
      <c r="K1855" s="16">
        <v>42526.575120704285</v>
      </c>
      <c r="L1855" s="16">
        <v>125218.62774425632</v>
      </c>
      <c r="M1855" s="16">
        <v>292058.3347397215</v>
      </c>
    </row>
    <row r="1856" spans="2:13" x14ac:dyDescent="0.35">
      <c r="B1856" s="10" t="s">
        <v>1562</v>
      </c>
      <c r="C1856" s="23">
        <v>1</v>
      </c>
      <c r="D1856" s="16">
        <v>115000</v>
      </c>
      <c r="E1856" s="16">
        <v>83445.057162661076</v>
      </c>
      <c r="F1856" s="16">
        <v>31554.942837338924</v>
      </c>
      <c r="G1856" s="16">
        <v>0.74244648167489913</v>
      </c>
      <c r="H1856" s="16">
        <v>2024.764994816295</v>
      </c>
      <c r="I1856" s="16">
        <v>79473.291302007987</v>
      </c>
      <c r="J1856" s="16">
        <v>87416.823023314166</v>
      </c>
      <c r="K1856" s="16">
        <v>42549.505581359328</v>
      </c>
      <c r="L1856" s="16">
        <v>-19.776577732700389</v>
      </c>
      <c r="M1856" s="16">
        <v>166909.89090305485</v>
      </c>
    </row>
    <row r="1857" spans="2:13" x14ac:dyDescent="0.35">
      <c r="B1857" s="10" t="s">
        <v>1563</v>
      </c>
      <c r="C1857" s="23">
        <v>1</v>
      </c>
      <c r="D1857" s="16">
        <v>174000</v>
      </c>
      <c r="E1857" s="16">
        <v>212716.42373317125</v>
      </c>
      <c r="F1857" s="16">
        <v>-38716.42373317125</v>
      </c>
      <c r="G1857" s="16">
        <v>-0.91094674872026027</v>
      </c>
      <c r="H1857" s="16">
        <v>1395.3494042212515</v>
      </c>
      <c r="I1857" s="16">
        <v>209979.31540625085</v>
      </c>
      <c r="J1857" s="16">
        <v>215453.53206009165</v>
      </c>
      <c r="K1857" s="16">
        <v>42524.201954813405</v>
      </c>
      <c r="L1857" s="16">
        <v>129301.22542223378</v>
      </c>
      <c r="M1857" s="16">
        <v>296131.62204410869</v>
      </c>
    </row>
    <row r="1858" spans="2:13" x14ac:dyDescent="0.35">
      <c r="B1858" s="10" t="s">
        <v>1564</v>
      </c>
      <c r="C1858" s="23">
        <v>1</v>
      </c>
      <c r="D1858" s="16">
        <v>259000</v>
      </c>
      <c r="E1858" s="16">
        <v>211319.86808550608</v>
      </c>
      <c r="F1858" s="16">
        <v>47680.131914493919</v>
      </c>
      <c r="G1858" s="16">
        <v>1.1218510636572083</v>
      </c>
      <c r="H1858" s="16">
        <v>1416.9771885204484</v>
      </c>
      <c r="I1858" s="16">
        <v>208540.33483740172</v>
      </c>
      <c r="J1858" s="16">
        <v>214099.40133361044</v>
      </c>
      <c r="K1858" s="16">
        <v>42524.917122631559</v>
      </c>
      <c r="L1858" s="16">
        <v>127903.26690602236</v>
      </c>
      <c r="M1858" s="16">
        <v>294736.46926498984</v>
      </c>
    </row>
    <row r="1859" spans="2:13" x14ac:dyDescent="0.35">
      <c r="B1859" s="10" t="s">
        <v>1565</v>
      </c>
      <c r="C1859" s="23">
        <v>1</v>
      </c>
      <c r="D1859" s="16">
        <v>215000</v>
      </c>
      <c r="E1859" s="16">
        <v>235284.7629994406</v>
      </c>
      <c r="F1859" s="16">
        <v>-20284.762999440602</v>
      </c>
      <c r="G1859" s="16">
        <v>-0.47727390913612916</v>
      </c>
      <c r="H1859" s="16">
        <v>1470.6010706252307</v>
      </c>
      <c r="I1859" s="16">
        <v>232400.04149254833</v>
      </c>
      <c r="J1859" s="16">
        <v>238169.48450633287</v>
      </c>
      <c r="K1859" s="16">
        <v>42526.737700449339</v>
      </c>
      <c r="L1859" s="16">
        <v>151864.59058633627</v>
      </c>
      <c r="M1859" s="16">
        <v>318704.93541254493</v>
      </c>
    </row>
    <row r="1860" spans="2:13" x14ac:dyDescent="0.35">
      <c r="B1860" s="10" t="s">
        <v>1566</v>
      </c>
      <c r="C1860" s="23">
        <v>1</v>
      </c>
      <c r="D1860" s="16">
        <v>140000</v>
      </c>
      <c r="E1860" s="16">
        <v>112439.61101573055</v>
      </c>
      <c r="F1860" s="16">
        <v>27560.388984269448</v>
      </c>
      <c r="G1860" s="16">
        <v>0.64845986064502403</v>
      </c>
      <c r="H1860" s="16">
        <v>1667.5429387958197</v>
      </c>
      <c r="I1860" s="16">
        <v>109168.56961959891</v>
      </c>
      <c r="J1860" s="16">
        <v>115710.65241186219</v>
      </c>
      <c r="K1860" s="16">
        <v>42534.003472358716</v>
      </c>
      <c r="L1860" s="16">
        <v>29005.186111648334</v>
      </c>
      <c r="M1860" s="16">
        <v>195874.03591981277</v>
      </c>
    </row>
    <row r="1861" spans="2:13" x14ac:dyDescent="0.35">
      <c r="B1861" s="10" t="s">
        <v>1567</v>
      </c>
      <c r="C1861" s="23">
        <v>1</v>
      </c>
      <c r="D1861" s="16">
        <v>135000</v>
      </c>
      <c r="E1861" s="16">
        <v>137966.58964750983</v>
      </c>
      <c r="F1861" s="16">
        <v>-2966.589647509827</v>
      </c>
      <c r="G1861" s="16">
        <v>-6.979996946027088E-2</v>
      </c>
      <c r="H1861" s="16">
        <v>3190.8903647732423</v>
      </c>
      <c r="I1861" s="16">
        <v>131707.35983647534</v>
      </c>
      <c r="J1861" s="16">
        <v>144225.81945854431</v>
      </c>
      <c r="K1861" s="16">
        <v>42620.916616772782</v>
      </c>
      <c r="L1861" s="16">
        <v>54361.676483945863</v>
      </c>
      <c r="M1861" s="16">
        <v>221571.50281107379</v>
      </c>
    </row>
    <row r="1862" spans="2:13" x14ac:dyDescent="0.35">
      <c r="B1862" s="10" t="s">
        <v>562</v>
      </c>
      <c r="C1862" s="23">
        <v>1</v>
      </c>
      <c r="D1862" s="16">
        <v>93500</v>
      </c>
      <c r="E1862" s="16">
        <v>114562.37560018164</v>
      </c>
      <c r="F1862" s="16">
        <v>-21062.375600181636</v>
      </c>
      <c r="G1862" s="16">
        <v>-0.49557011529635991</v>
      </c>
      <c r="H1862" s="16">
        <v>1617.5018100958368</v>
      </c>
      <c r="I1862" s="16">
        <v>111389.49455703316</v>
      </c>
      <c r="J1862" s="16">
        <v>117735.25664333011</v>
      </c>
      <c r="K1862" s="16">
        <v>42532.071005766447</v>
      </c>
      <c r="L1862" s="16">
        <v>31131.741410013215</v>
      </c>
      <c r="M1862" s="16">
        <v>197993.00979035004</v>
      </c>
    </row>
    <row r="1863" spans="2:13" x14ac:dyDescent="0.35">
      <c r="B1863" s="10" t="s">
        <v>1568</v>
      </c>
      <c r="C1863" s="23">
        <v>1</v>
      </c>
      <c r="D1863" s="16">
        <v>117500</v>
      </c>
      <c r="E1863" s="16">
        <v>216457.13426137366</v>
      </c>
      <c r="F1863" s="16">
        <v>-98957.134261373663</v>
      </c>
      <c r="G1863" s="16">
        <v>-2.3283317782483857</v>
      </c>
      <c r="H1863" s="16">
        <v>2190.4367928657502</v>
      </c>
      <c r="I1863" s="16">
        <v>212160.38767789572</v>
      </c>
      <c r="J1863" s="16">
        <v>220753.88084485161</v>
      </c>
      <c r="K1863" s="16">
        <v>42557.710996685848</v>
      </c>
      <c r="L1863" s="16">
        <v>132976.204831579</v>
      </c>
      <c r="M1863" s="16">
        <v>299938.06369116833</v>
      </c>
    </row>
    <row r="1864" spans="2:13" x14ac:dyDescent="0.35">
      <c r="B1864" s="10" t="s">
        <v>1569</v>
      </c>
      <c r="C1864" s="23">
        <v>1</v>
      </c>
      <c r="D1864" s="16">
        <v>239500</v>
      </c>
      <c r="E1864" s="16">
        <v>271541.40622036904</v>
      </c>
      <c r="F1864" s="16">
        <v>-32041.406220369041</v>
      </c>
      <c r="G1864" s="16">
        <v>-0.7538923280215768</v>
      </c>
      <c r="H1864" s="16">
        <v>1901.5563485408347</v>
      </c>
      <c r="I1864" s="16">
        <v>267811.32563986798</v>
      </c>
      <c r="J1864" s="16">
        <v>275271.4868008701</v>
      </c>
      <c r="K1864" s="16">
        <v>42543.820567510993</v>
      </c>
      <c r="L1864" s="16">
        <v>188087.72416620946</v>
      </c>
      <c r="M1864" s="16">
        <v>354995.08827452862</v>
      </c>
    </row>
    <row r="1865" spans="2:13" x14ac:dyDescent="0.35">
      <c r="B1865" s="10" t="s">
        <v>1570</v>
      </c>
      <c r="C1865" s="23">
        <v>1</v>
      </c>
      <c r="D1865" s="16">
        <v>169000</v>
      </c>
      <c r="E1865" s="16">
        <v>182381.17645834319</v>
      </c>
      <c r="F1865" s="16">
        <v>-13381.176458343194</v>
      </c>
      <c r="G1865" s="16">
        <v>-0.31484155852794149</v>
      </c>
      <c r="H1865" s="16">
        <v>1150.0728391436637</v>
      </c>
      <c r="I1865" s="16">
        <v>180125.20104812545</v>
      </c>
      <c r="J1865" s="16">
        <v>184637.15186856093</v>
      </c>
      <c r="K1865" s="16">
        <v>42516.860414066694</v>
      </c>
      <c r="L1865" s="16">
        <v>98980.379266042713</v>
      </c>
      <c r="M1865" s="16">
        <v>265781.97365064366</v>
      </c>
    </row>
    <row r="1866" spans="2:13" x14ac:dyDescent="0.35">
      <c r="B1866" s="10" t="s">
        <v>1571</v>
      </c>
      <c r="C1866" s="23">
        <v>1</v>
      </c>
      <c r="D1866" s="16">
        <v>102000</v>
      </c>
      <c r="E1866" s="16">
        <v>148081.76975168631</v>
      </c>
      <c r="F1866" s="16">
        <v>-46081.769751686312</v>
      </c>
      <c r="G1866" s="16">
        <v>-1.084243695127465</v>
      </c>
      <c r="H1866" s="16">
        <v>1738.3553314640501</v>
      </c>
      <c r="I1866" s="16">
        <v>144671.82322610464</v>
      </c>
      <c r="J1866" s="16">
        <v>151491.71627726799</v>
      </c>
      <c r="K1866" s="16">
        <v>42536.838519009907</v>
      </c>
      <c r="L1866" s="16">
        <v>64641.783638510009</v>
      </c>
      <c r="M1866" s="16">
        <v>231521.75586486261</v>
      </c>
    </row>
    <row r="1867" spans="2:13" x14ac:dyDescent="0.35">
      <c r="B1867" s="10" t="s">
        <v>1572</v>
      </c>
      <c r="C1867" s="23">
        <v>1</v>
      </c>
      <c r="D1867" s="16">
        <v>119000</v>
      </c>
      <c r="E1867" s="16">
        <v>162941.12184284383</v>
      </c>
      <c r="F1867" s="16">
        <v>-43941.12184284383</v>
      </c>
      <c r="G1867" s="16">
        <v>-1.0338770531526238</v>
      </c>
      <c r="H1867" s="16">
        <v>1282.7986662604965</v>
      </c>
      <c r="I1867" s="16">
        <v>160424.79231236069</v>
      </c>
      <c r="J1867" s="16">
        <v>165457.45137332697</v>
      </c>
      <c r="K1867" s="16">
        <v>42520.657618998026</v>
      </c>
      <c r="L1867" s="16">
        <v>79532.87607801726</v>
      </c>
      <c r="M1867" s="16">
        <v>246349.3676076704</v>
      </c>
    </row>
    <row r="1868" spans="2:13" x14ac:dyDescent="0.35">
      <c r="B1868" s="10" t="s">
        <v>563</v>
      </c>
      <c r="C1868" s="23">
        <v>1</v>
      </c>
      <c r="D1868" s="16">
        <v>94000</v>
      </c>
      <c r="E1868" s="16">
        <v>117132.03799188556</v>
      </c>
      <c r="F1868" s="16">
        <v>-23132.037991885561</v>
      </c>
      <c r="G1868" s="16">
        <v>-0.54426656101316739</v>
      </c>
      <c r="H1868" s="16">
        <v>1563.3422208564996</v>
      </c>
      <c r="I1868" s="16">
        <v>114065.39604716012</v>
      </c>
      <c r="J1868" s="16">
        <v>120198.67993661101</v>
      </c>
      <c r="K1868" s="16">
        <v>42530.045742197457</v>
      </c>
      <c r="L1868" s="16">
        <v>33705.376545577659</v>
      </c>
      <c r="M1868" s="16">
        <v>200558.69943819346</v>
      </c>
    </row>
    <row r="1869" spans="2:13" x14ac:dyDescent="0.35">
      <c r="B1869" s="10" t="s">
        <v>564</v>
      </c>
      <c r="C1869" s="23">
        <v>1</v>
      </c>
      <c r="D1869" s="16">
        <v>196000</v>
      </c>
      <c r="E1869" s="16">
        <v>180537.72300342517</v>
      </c>
      <c r="F1869" s="16">
        <v>15462.27699657483</v>
      </c>
      <c r="G1869" s="16">
        <v>0.3638071288535355</v>
      </c>
      <c r="H1869" s="16">
        <v>1131.9893230623577</v>
      </c>
      <c r="I1869" s="16">
        <v>178317.22010087929</v>
      </c>
      <c r="J1869" s="16">
        <v>182758.22590597105</v>
      </c>
      <c r="K1869" s="16">
        <v>42516.375101382087</v>
      </c>
      <c r="L1869" s="16">
        <v>97137.877797334149</v>
      </c>
      <c r="M1869" s="16">
        <v>263937.56820951618</v>
      </c>
    </row>
    <row r="1870" spans="2:13" x14ac:dyDescent="0.35">
      <c r="B1870" s="10" t="s">
        <v>1573</v>
      </c>
      <c r="C1870" s="23">
        <v>1</v>
      </c>
      <c r="D1870" s="16">
        <v>144000</v>
      </c>
      <c r="E1870" s="16">
        <v>125343.78520015685</v>
      </c>
      <c r="F1870" s="16">
        <v>18656.214799843146</v>
      </c>
      <c r="G1870" s="16">
        <v>0.43895630269133523</v>
      </c>
      <c r="H1870" s="16">
        <v>1445.5853691713801</v>
      </c>
      <c r="I1870" s="16">
        <v>122508.1343307307</v>
      </c>
      <c r="J1870" s="16">
        <v>128179.43606958301</v>
      </c>
      <c r="K1870" s="16">
        <v>42525.879990818037</v>
      </c>
      <c r="L1870" s="16">
        <v>41925.295264693472</v>
      </c>
      <c r="M1870" s="16">
        <v>208762.27513562024</v>
      </c>
    </row>
    <row r="1871" spans="2:13" x14ac:dyDescent="0.35">
      <c r="B1871" s="10" t="s">
        <v>1574</v>
      </c>
      <c r="C1871" s="23">
        <v>1</v>
      </c>
      <c r="D1871" s="16">
        <v>139000</v>
      </c>
      <c r="E1871" s="16">
        <v>113333.40663023628</v>
      </c>
      <c r="F1871" s="16">
        <v>25666.593369763723</v>
      </c>
      <c r="G1871" s="16">
        <v>0.60390132988649703</v>
      </c>
      <c r="H1871" s="16">
        <v>1645.9190214150774</v>
      </c>
      <c r="I1871" s="16">
        <v>110104.78256996647</v>
      </c>
      <c r="J1871" s="16">
        <v>116562.03069050609</v>
      </c>
      <c r="K1871" s="16">
        <v>42533.161196400055</v>
      </c>
      <c r="L1871" s="16">
        <v>29900.633929203017</v>
      </c>
      <c r="M1871" s="16">
        <v>196766.17933126952</v>
      </c>
    </row>
    <row r="1872" spans="2:13" x14ac:dyDescent="0.35">
      <c r="B1872" s="10" t="s">
        <v>565</v>
      </c>
      <c r="C1872" s="23">
        <v>1</v>
      </c>
      <c r="D1872" s="16">
        <v>197500</v>
      </c>
      <c r="E1872" s="16">
        <v>164503.20556068857</v>
      </c>
      <c r="F1872" s="16">
        <v>32996.79443931143</v>
      </c>
      <c r="G1872" s="16">
        <v>0.77637136166913845</v>
      </c>
      <c r="H1872" s="16">
        <v>2123.9217681878863</v>
      </c>
      <c r="I1872" s="16">
        <v>160336.93441752711</v>
      </c>
      <c r="J1872" s="16">
        <v>168669.47670385003</v>
      </c>
      <c r="K1872" s="16">
        <v>42554.339327632355</v>
      </c>
      <c r="L1872" s="16">
        <v>81028.889975006357</v>
      </c>
      <c r="M1872" s="16">
        <v>247977.5211463708</v>
      </c>
    </row>
    <row r="1873" spans="2:13" x14ac:dyDescent="0.35">
      <c r="B1873" s="10" t="s">
        <v>1575</v>
      </c>
      <c r="C1873" s="23">
        <v>1</v>
      </c>
      <c r="D1873" s="16">
        <v>424870</v>
      </c>
      <c r="E1873" s="16">
        <v>316678.08475290774</v>
      </c>
      <c r="F1873" s="16">
        <v>108191.91524709226</v>
      </c>
      <c r="G1873" s="16">
        <v>2.5456140812849779</v>
      </c>
      <c r="H1873" s="16">
        <v>2997.2224337695811</v>
      </c>
      <c r="I1873" s="16">
        <v>310798.75269723398</v>
      </c>
      <c r="J1873" s="16">
        <v>322557.4168085815</v>
      </c>
      <c r="K1873" s="16">
        <v>42606.855014790599</v>
      </c>
      <c r="L1873" s="16">
        <v>233100.75473644573</v>
      </c>
      <c r="M1873" s="16">
        <v>400255.41476936976</v>
      </c>
    </row>
    <row r="1874" spans="2:13" x14ac:dyDescent="0.35">
      <c r="B1874" s="10" t="s">
        <v>566</v>
      </c>
      <c r="C1874" s="23">
        <v>1</v>
      </c>
      <c r="D1874" s="16">
        <v>80000</v>
      </c>
      <c r="E1874" s="16">
        <v>116349.96682919306</v>
      </c>
      <c r="F1874" s="16">
        <v>-36349.966829193057</v>
      </c>
      <c r="G1874" s="16">
        <v>-0.8552671168017113</v>
      </c>
      <c r="H1874" s="16">
        <v>1579.0413775448008</v>
      </c>
      <c r="I1874" s="16">
        <v>113252.52952069194</v>
      </c>
      <c r="J1874" s="16">
        <v>119447.40413769418</v>
      </c>
      <c r="K1874" s="16">
        <v>42530.625713782931</v>
      </c>
      <c r="L1874" s="16">
        <v>32922.167714390671</v>
      </c>
      <c r="M1874" s="16">
        <v>199777.76594399544</v>
      </c>
    </row>
    <row r="1875" spans="2:13" x14ac:dyDescent="0.35">
      <c r="B1875" s="10" t="s">
        <v>1576</v>
      </c>
      <c r="C1875" s="23">
        <v>1</v>
      </c>
      <c r="D1875" s="16">
        <v>80000</v>
      </c>
      <c r="E1875" s="16">
        <v>78920.216864225891</v>
      </c>
      <c r="F1875" s="16">
        <v>1079.7831357741088</v>
      </c>
      <c r="G1875" s="16">
        <v>2.5405883137229093E-2</v>
      </c>
      <c r="H1875" s="16">
        <v>2046.216964717581</v>
      </c>
      <c r="I1875" s="16">
        <v>74906.370958769665</v>
      </c>
      <c r="J1875" s="16">
        <v>82934.062769682118</v>
      </c>
      <c r="K1875" s="16">
        <v>42550.531792218455</v>
      </c>
      <c r="L1875" s="16">
        <v>-4546.6298847227299</v>
      </c>
      <c r="M1875" s="16">
        <v>162387.06361317451</v>
      </c>
    </row>
    <row r="1876" spans="2:13" x14ac:dyDescent="0.35">
      <c r="B1876" s="10" t="s">
        <v>1577</v>
      </c>
      <c r="C1876" s="23">
        <v>1</v>
      </c>
      <c r="D1876" s="16">
        <v>149000</v>
      </c>
      <c r="E1876" s="16">
        <v>148191.43559595925</v>
      </c>
      <c r="F1876" s="16">
        <v>808.56440404074965</v>
      </c>
      <c r="G1876" s="16">
        <v>1.9024461558436519E-2</v>
      </c>
      <c r="H1876" s="16">
        <v>1636.0089506630707</v>
      </c>
      <c r="I1876" s="16">
        <v>144982.25106609927</v>
      </c>
      <c r="J1876" s="16">
        <v>151400.62012581923</v>
      </c>
      <c r="K1876" s="16">
        <v>42532.778856083984</v>
      </c>
      <c r="L1876" s="16">
        <v>64759.412891206259</v>
      </c>
      <c r="M1876" s="16">
        <v>231623.45830071223</v>
      </c>
    </row>
    <row r="1877" spans="2:13" x14ac:dyDescent="0.35">
      <c r="B1877" s="10" t="s">
        <v>567</v>
      </c>
      <c r="C1877" s="23">
        <v>1</v>
      </c>
      <c r="D1877" s="16">
        <v>180000</v>
      </c>
      <c r="E1877" s="16">
        <v>165510.78423454778</v>
      </c>
      <c r="F1877" s="16">
        <v>14489.215765452216</v>
      </c>
      <c r="G1877" s="16">
        <v>0.3409122723733532</v>
      </c>
      <c r="H1877" s="16">
        <v>1227.5249993476491</v>
      </c>
      <c r="I1877" s="16">
        <v>163102.87917001481</v>
      </c>
      <c r="J1877" s="16">
        <v>167918.68929908075</v>
      </c>
      <c r="K1877" s="16">
        <v>42519.025971415649</v>
      </c>
      <c r="L1877" s="16">
        <v>82105.739099019382</v>
      </c>
      <c r="M1877" s="16">
        <v>248915.82937007619</v>
      </c>
    </row>
    <row r="1878" spans="2:13" x14ac:dyDescent="0.35">
      <c r="B1878" s="10" t="s">
        <v>1578</v>
      </c>
      <c r="C1878" s="23">
        <v>1</v>
      </c>
      <c r="D1878" s="16">
        <v>174500</v>
      </c>
      <c r="E1878" s="16">
        <v>213219.18376633071</v>
      </c>
      <c r="F1878" s="16">
        <v>-38719.183766330709</v>
      </c>
      <c r="G1878" s="16">
        <v>-0.91101168868605609</v>
      </c>
      <c r="H1878" s="16">
        <v>1388.2432646731256</v>
      </c>
      <c r="I1878" s="16">
        <v>210496.01479658537</v>
      </c>
      <c r="J1878" s="16">
        <v>215942.35273607605</v>
      </c>
      <c r="K1878" s="16">
        <v>42523.969373705055</v>
      </c>
      <c r="L1878" s="16">
        <v>129804.4416849845</v>
      </c>
      <c r="M1878" s="16">
        <v>296633.92584767693</v>
      </c>
    </row>
    <row r="1879" spans="2:13" x14ac:dyDescent="0.35">
      <c r="B1879" s="10" t="s">
        <v>568</v>
      </c>
      <c r="C1879" s="23">
        <v>1</v>
      </c>
      <c r="D1879" s="16">
        <v>116900</v>
      </c>
      <c r="E1879" s="16">
        <v>187913.59543063759</v>
      </c>
      <c r="F1879" s="16">
        <v>-71013.595430637593</v>
      </c>
      <c r="G1879" s="16">
        <v>-1.6708569034761036</v>
      </c>
      <c r="H1879" s="16">
        <v>2076.968406275198</v>
      </c>
      <c r="I1879" s="16">
        <v>183839.42769718793</v>
      </c>
      <c r="J1879" s="16">
        <v>191987.76316408726</v>
      </c>
      <c r="K1879" s="16">
        <v>42552.02168751281</v>
      </c>
      <c r="L1879" s="16">
        <v>104443.82611275815</v>
      </c>
      <c r="M1879" s="16">
        <v>271383.36474851705</v>
      </c>
    </row>
    <row r="1880" spans="2:13" x14ac:dyDescent="0.35">
      <c r="B1880" s="10" t="s">
        <v>1579</v>
      </c>
      <c r="C1880" s="23">
        <v>1</v>
      </c>
      <c r="D1880" s="16">
        <v>143000</v>
      </c>
      <c r="E1880" s="16">
        <v>208638.48124198889</v>
      </c>
      <c r="F1880" s="16">
        <v>-65638.481241988891</v>
      </c>
      <c r="G1880" s="16">
        <v>-1.5443875056852503</v>
      </c>
      <c r="H1880" s="16">
        <v>1465.8920707232348</v>
      </c>
      <c r="I1880" s="16">
        <v>205762.99687871401</v>
      </c>
      <c r="J1880" s="16">
        <v>211513.96560526377</v>
      </c>
      <c r="K1880" s="16">
        <v>42526.575120704285</v>
      </c>
      <c r="L1880" s="16">
        <v>125218.62774425632</v>
      </c>
      <c r="M1880" s="16">
        <v>292058.3347397215</v>
      </c>
    </row>
    <row r="1881" spans="2:13" x14ac:dyDescent="0.35">
      <c r="B1881" s="10" t="s">
        <v>1580</v>
      </c>
      <c r="C1881" s="23">
        <v>1</v>
      </c>
      <c r="D1881" s="16">
        <v>124000</v>
      </c>
      <c r="E1881" s="16">
        <v>145065.2095527295</v>
      </c>
      <c r="F1881" s="16">
        <v>-21065.209552729502</v>
      </c>
      <c r="G1881" s="16">
        <v>-0.49563679448856263</v>
      </c>
      <c r="H1881" s="16">
        <v>1849.5356234530677</v>
      </c>
      <c r="I1881" s="16">
        <v>141437.17248862612</v>
      </c>
      <c r="J1881" s="16">
        <v>148693.24661683288</v>
      </c>
      <c r="K1881" s="16">
        <v>42541.527170005509</v>
      </c>
      <c r="L1881" s="16">
        <v>61616.026212218407</v>
      </c>
      <c r="M1881" s="16">
        <v>228514.39289324061</v>
      </c>
    </row>
    <row r="1882" spans="2:13" x14ac:dyDescent="0.35">
      <c r="B1882" s="10" t="s">
        <v>1581</v>
      </c>
      <c r="C1882" s="23">
        <v>1</v>
      </c>
      <c r="D1882" s="16">
        <v>149900</v>
      </c>
      <c r="E1882" s="16">
        <v>142046.59074623242</v>
      </c>
      <c r="F1882" s="16">
        <v>7853.4092537675751</v>
      </c>
      <c r="G1882" s="16">
        <v>0.18478043518156301</v>
      </c>
      <c r="H1882" s="16">
        <v>1513.6871719865267</v>
      </c>
      <c r="I1882" s="16">
        <v>139077.35182280364</v>
      </c>
      <c r="J1882" s="16">
        <v>145015.82966966121</v>
      </c>
      <c r="K1882" s="16">
        <v>42528.24944420511</v>
      </c>
      <c r="L1882" s="16">
        <v>58623.452906397288</v>
      </c>
      <c r="M1882" s="16">
        <v>225469.72858606756</v>
      </c>
    </row>
    <row r="1883" spans="2:13" x14ac:dyDescent="0.35">
      <c r="B1883" s="10" t="s">
        <v>1582</v>
      </c>
      <c r="C1883" s="23">
        <v>1</v>
      </c>
      <c r="D1883" s="16">
        <v>230000</v>
      </c>
      <c r="E1883" s="16">
        <v>194168.10612463736</v>
      </c>
      <c r="F1883" s="16">
        <v>35831.893875362643</v>
      </c>
      <c r="G1883" s="16">
        <v>0.8430775386489292</v>
      </c>
      <c r="H1883" s="16">
        <v>1393.7629549563012</v>
      </c>
      <c r="I1883" s="16">
        <v>191434.10976628927</v>
      </c>
      <c r="J1883" s="16">
        <v>196902.10248298544</v>
      </c>
      <c r="K1883" s="16">
        <v>42524.149928111481</v>
      </c>
      <c r="L1883" s="16">
        <v>110753.00986894041</v>
      </c>
      <c r="M1883" s="16">
        <v>277583.20238033432</v>
      </c>
    </row>
    <row r="1884" spans="2:13" x14ac:dyDescent="0.35">
      <c r="B1884" s="10" t="s">
        <v>569</v>
      </c>
      <c r="C1884" s="23">
        <v>1</v>
      </c>
      <c r="D1884" s="16">
        <v>120500</v>
      </c>
      <c r="E1884" s="16">
        <v>138585.19134756306</v>
      </c>
      <c r="F1884" s="16">
        <v>-18085.191347563057</v>
      </c>
      <c r="G1884" s="16">
        <v>-0.42552086865221722</v>
      </c>
      <c r="H1884" s="16">
        <v>2100.9665695572153</v>
      </c>
      <c r="I1884" s="16">
        <v>134463.9489729151</v>
      </c>
      <c r="J1884" s="16">
        <v>142706.43372221102</v>
      </c>
      <c r="K1884" s="16">
        <v>42553.199791088475</v>
      </c>
      <c r="L1884" s="16">
        <v>55113.111069362727</v>
      </c>
      <c r="M1884" s="16">
        <v>222057.27162576339</v>
      </c>
    </row>
    <row r="1885" spans="2:13" x14ac:dyDescent="0.35">
      <c r="B1885" s="10" t="s">
        <v>570</v>
      </c>
      <c r="C1885" s="23">
        <v>1</v>
      </c>
      <c r="D1885" s="16">
        <v>201800</v>
      </c>
      <c r="E1885" s="16">
        <v>227519.91359842219</v>
      </c>
      <c r="F1885" s="16">
        <v>-25719.913598422194</v>
      </c>
      <c r="G1885" s="16">
        <v>-0.6051558850404597</v>
      </c>
      <c r="H1885" s="16">
        <v>1354.1520379902565</v>
      </c>
      <c r="I1885" s="16">
        <v>224863.61775747623</v>
      </c>
      <c r="J1885" s="16">
        <v>230176.20943936816</v>
      </c>
      <c r="K1885" s="16">
        <v>42522.870078063737</v>
      </c>
      <c r="L1885" s="16">
        <v>144107.32788826479</v>
      </c>
      <c r="M1885" s="16">
        <v>310932.4993085796</v>
      </c>
    </row>
    <row r="1886" spans="2:13" x14ac:dyDescent="0.35">
      <c r="B1886" s="10" t="s">
        <v>1583</v>
      </c>
      <c r="C1886" s="23">
        <v>1</v>
      </c>
      <c r="D1886" s="16">
        <v>218000</v>
      </c>
      <c r="E1886" s="16">
        <v>140426.58619494084</v>
      </c>
      <c r="F1886" s="16">
        <v>77573.413805059157</v>
      </c>
      <c r="G1886" s="16">
        <v>1.8252008393095924</v>
      </c>
      <c r="H1886" s="16">
        <v>1489.1450201925252</v>
      </c>
      <c r="I1886" s="16">
        <v>137505.48899704166</v>
      </c>
      <c r="J1886" s="16">
        <v>143347.68339284003</v>
      </c>
      <c r="K1886" s="16">
        <v>42527.382999957328</v>
      </c>
      <c r="L1886" s="16">
        <v>57005.147966513599</v>
      </c>
      <c r="M1886" s="16">
        <v>223848.0244233681</v>
      </c>
    </row>
    <row r="1887" spans="2:13" x14ac:dyDescent="0.35">
      <c r="B1887" s="10" t="s">
        <v>1584</v>
      </c>
      <c r="C1887" s="23">
        <v>1</v>
      </c>
      <c r="D1887" s="16">
        <v>179900</v>
      </c>
      <c r="E1887" s="16">
        <v>130818.28333900437</v>
      </c>
      <c r="F1887" s="16">
        <v>49081.716660995633</v>
      </c>
      <c r="G1887" s="16">
        <v>1.1548285172743342</v>
      </c>
      <c r="H1887" s="16">
        <v>1421.1076076953805</v>
      </c>
      <c r="I1887" s="16">
        <v>128030.64788747829</v>
      </c>
      <c r="J1887" s="16">
        <v>133605.91879053044</v>
      </c>
      <c r="K1887" s="16">
        <v>42525.054953127867</v>
      </c>
      <c r="L1887" s="16">
        <v>47401.41179211445</v>
      </c>
      <c r="M1887" s="16">
        <v>214235.15488589427</v>
      </c>
    </row>
    <row r="1888" spans="2:13" x14ac:dyDescent="0.35">
      <c r="B1888" s="10" t="s">
        <v>1585</v>
      </c>
      <c r="C1888" s="23">
        <v>1</v>
      </c>
      <c r="D1888" s="16">
        <v>230000</v>
      </c>
      <c r="E1888" s="16">
        <v>199253.62728967887</v>
      </c>
      <c r="F1888" s="16">
        <v>30746.372710321128</v>
      </c>
      <c r="G1888" s="16">
        <v>0.72342188546230723</v>
      </c>
      <c r="H1888" s="16">
        <v>1700.9842051008366</v>
      </c>
      <c r="I1888" s="16">
        <v>195916.98772280282</v>
      </c>
      <c r="J1888" s="16">
        <v>202590.26685655492</v>
      </c>
      <c r="K1888" s="16">
        <v>42535.327660662231</v>
      </c>
      <c r="L1888" s="16">
        <v>115816.60486642261</v>
      </c>
      <c r="M1888" s="16">
        <v>282690.64971293515</v>
      </c>
    </row>
    <row r="1889" spans="2:13" x14ac:dyDescent="0.35">
      <c r="B1889" s="10" t="s">
        <v>1586</v>
      </c>
      <c r="C1889" s="23">
        <v>1</v>
      </c>
      <c r="D1889" s="16">
        <v>235128</v>
      </c>
      <c r="E1889" s="16">
        <v>246962.0268214618</v>
      </c>
      <c r="F1889" s="16">
        <v>-11834.026821461797</v>
      </c>
      <c r="G1889" s="16">
        <v>-0.27843915366704713</v>
      </c>
      <c r="H1889" s="16">
        <v>2119.0972069488444</v>
      </c>
      <c r="I1889" s="16">
        <v>242805.21950628576</v>
      </c>
      <c r="J1889" s="16">
        <v>251118.83413663783</v>
      </c>
      <c r="K1889" s="16">
        <v>42554.098802658176</v>
      </c>
      <c r="L1889" s="16">
        <v>163488.18304800644</v>
      </c>
      <c r="M1889" s="16">
        <v>330435.87059491716</v>
      </c>
    </row>
    <row r="1890" spans="2:13" x14ac:dyDescent="0.35">
      <c r="B1890" s="10" t="s">
        <v>1587</v>
      </c>
      <c r="C1890" s="23">
        <v>1</v>
      </c>
      <c r="D1890" s="16">
        <v>185000</v>
      </c>
      <c r="E1890" s="16">
        <v>197799.15080856683</v>
      </c>
      <c r="F1890" s="16">
        <v>-12799.150808566832</v>
      </c>
      <c r="G1890" s="16">
        <v>-0.30114725718984253</v>
      </c>
      <c r="H1890" s="16">
        <v>1502.5340021181764</v>
      </c>
      <c r="I1890" s="16">
        <v>194851.78987069914</v>
      </c>
      <c r="J1890" s="16">
        <v>200746.51174643452</v>
      </c>
      <c r="K1890" s="16">
        <v>42527.853935525789</v>
      </c>
      <c r="L1890" s="16">
        <v>114376.78879598777</v>
      </c>
      <c r="M1890" s="16">
        <v>281221.51282114588</v>
      </c>
    </row>
    <row r="1891" spans="2:13" x14ac:dyDescent="0.35">
      <c r="B1891" s="10" t="s">
        <v>1588</v>
      </c>
      <c r="C1891" s="23">
        <v>1</v>
      </c>
      <c r="D1891" s="16">
        <v>146000</v>
      </c>
      <c r="E1891" s="16">
        <v>174337.01592779174</v>
      </c>
      <c r="F1891" s="16">
        <v>-28337.015927791741</v>
      </c>
      <c r="G1891" s="16">
        <v>-0.66673287558168115</v>
      </c>
      <c r="H1891" s="16">
        <v>1119.4327727023622</v>
      </c>
      <c r="I1891" s="16">
        <v>172141.14387286277</v>
      </c>
      <c r="J1891" s="16">
        <v>176532.88798272071</v>
      </c>
      <c r="K1891" s="16">
        <v>42516.042638826293</v>
      </c>
      <c r="L1891" s="16">
        <v>90937.822878090446</v>
      </c>
      <c r="M1891" s="16">
        <v>257736.20897749305</v>
      </c>
    </row>
    <row r="1892" spans="2:13" x14ac:dyDescent="0.35">
      <c r="B1892" s="10" t="s">
        <v>571</v>
      </c>
      <c r="C1892" s="23">
        <v>1</v>
      </c>
      <c r="D1892" s="16">
        <v>224000</v>
      </c>
      <c r="E1892" s="16">
        <v>184615.66549460747</v>
      </c>
      <c r="F1892" s="16">
        <v>39384.33450539253</v>
      </c>
      <c r="G1892" s="16">
        <v>0.92666181451723173</v>
      </c>
      <c r="H1892" s="16">
        <v>1180.2044932336232</v>
      </c>
      <c r="I1892" s="16">
        <v>182300.58402746666</v>
      </c>
      <c r="J1892" s="16">
        <v>186930.74696174829</v>
      </c>
      <c r="K1892" s="16">
        <v>42517.686138591125</v>
      </c>
      <c r="L1892" s="16">
        <v>101213.2485664439</v>
      </c>
      <c r="M1892" s="16">
        <v>268018.08242277103</v>
      </c>
    </row>
    <row r="1893" spans="2:13" x14ac:dyDescent="0.35">
      <c r="B1893" s="10" t="s">
        <v>1589</v>
      </c>
      <c r="C1893" s="23">
        <v>1</v>
      </c>
      <c r="D1893" s="16">
        <v>129000</v>
      </c>
      <c r="E1893" s="16">
        <v>110093.39752765305</v>
      </c>
      <c r="F1893" s="16">
        <v>18906.602472346945</v>
      </c>
      <c r="G1893" s="16">
        <v>0.44484759672610807</v>
      </c>
      <c r="H1893" s="16">
        <v>1727.8967723230753</v>
      </c>
      <c r="I1893" s="16">
        <v>106703.96644374194</v>
      </c>
      <c r="J1893" s="16">
        <v>113482.82861156417</v>
      </c>
      <c r="K1893" s="16">
        <v>42536.412392087084</v>
      </c>
      <c r="L1893" s="16">
        <v>26654.247302280375</v>
      </c>
      <c r="M1893" s="16">
        <v>193532.54775302572</v>
      </c>
    </row>
    <row r="1894" spans="2:13" x14ac:dyDescent="0.35">
      <c r="B1894" s="10" t="s">
        <v>1590</v>
      </c>
      <c r="C1894" s="23">
        <v>1</v>
      </c>
      <c r="D1894" s="16">
        <v>108959</v>
      </c>
      <c r="E1894" s="16">
        <v>97578.200317032737</v>
      </c>
      <c r="F1894" s="16">
        <v>11380.799682967263</v>
      </c>
      <c r="G1894" s="16">
        <v>0.26777531262922805</v>
      </c>
      <c r="H1894" s="16">
        <v>2100.3058704513096</v>
      </c>
      <c r="I1894" s="16">
        <v>93458.253965458905</v>
      </c>
      <c r="J1894" s="16">
        <v>101698.14666860657</v>
      </c>
      <c r="K1894" s="16">
        <v>42553.167175703238</v>
      </c>
      <c r="L1894" s="16">
        <v>14106.184016960207</v>
      </c>
      <c r="M1894" s="16">
        <v>181050.21661710527</v>
      </c>
    </row>
    <row r="1895" spans="2:13" x14ac:dyDescent="0.35">
      <c r="B1895" s="10" t="s">
        <v>572</v>
      </c>
      <c r="C1895" s="23">
        <v>1</v>
      </c>
      <c r="D1895" s="16">
        <v>194000</v>
      </c>
      <c r="E1895" s="16">
        <v>140147.2750654078</v>
      </c>
      <c r="F1895" s="16">
        <v>53852.724934592203</v>
      </c>
      <c r="G1895" s="16">
        <v>1.2670840940007198</v>
      </c>
      <c r="H1895" s="16">
        <v>1485.2684430995469</v>
      </c>
      <c r="I1895" s="16">
        <v>137233.78213595136</v>
      </c>
      <c r="J1895" s="16">
        <v>143060.76799486423</v>
      </c>
      <c r="K1895" s="16">
        <v>42527.247433639088</v>
      </c>
      <c r="L1895" s="16">
        <v>56726.102762989758</v>
      </c>
      <c r="M1895" s="16">
        <v>223568.44736782584</v>
      </c>
    </row>
    <row r="1896" spans="2:13" x14ac:dyDescent="0.35">
      <c r="B1896" s="10" t="s">
        <v>1591</v>
      </c>
      <c r="C1896" s="23">
        <v>1</v>
      </c>
      <c r="D1896" s="16">
        <v>233170</v>
      </c>
      <c r="E1896" s="16">
        <v>209755.72576012107</v>
      </c>
      <c r="F1896" s="16">
        <v>23414.274239878927</v>
      </c>
      <c r="G1896" s="16">
        <v>0.55090721032139056</v>
      </c>
      <c r="H1896" s="16">
        <v>1444.3719989300082</v>
      </c>
      <c r="I1896" s="16">
        <v>206922.45502987815</v>
      </c>
      <c r="J1896" s="16">
        <v>212588.99649036399</v>
      </c>
      <c r="K1896" s="16">
        <v>42525.838761924359</v>
      </c>
      <c r="L1896" s="16">
        <v>126337.31669898771</v>
      </c>
      <c r="M1896" s="16">
        <v>293174.13482125441</v>
      </c>
    </row>
    <row r="1897" spans="2:13" x14ac:dyDescent="0.35">
      <c r="B1897" s="10" t="s">
        <v>1592</v>
      </c>
      <c r="C1897" s="23">
        <v>1</v>
      </c>
      <c r="D1897" s="16">
        <v>245350</v>
      </c>
      <c r="E1897" s="16">
        <v>253330.32057481504</v>
      </c>
      <c r="F1897" s="16">
        <v>-7980.3205748150358</v>
      </c>
      <c r="G1897" s="16">
        <v>-0.18776649236702889</v>
      </c>
      <c r="H1897" s="16">
        <v>2001.7354677436035</v>
      </c>
      <c r="I1897" s="16">
        <v>249403.72928486444</v>
      </c>
      <c r="J1897" s="16">
        <v>257256.91186476563</v>
      </c>
      <c r="K1897" s="16">
        <v>42548.415914305413</v>
      </c>
      <c r="L1897" s="16">
        <v>169867.62431823555</v>
      </c>
      <c r="M1897" s="16">
        <v>336793.01683139452</v>
      </c>
    </row>
    <row r="1898" spans="2:13" x14ac:dyDescent="0.35">
      <c r="B1898" s="10" t="s">
        <v>1593</v>
      </c>
      <c r="C1898" s="23">
        <v>1</v>
      </c>
      <c r="D1898" s="16">
        <v>173000</v>
      </c>
      <c r="E1898" s="16">
        <v>186347.39449771232</v>
      </c>
      <c r="F1898" s="16">
        <v>-13347.394497712317</v>
      </c>
      <c r="G1898" s="16">
        <v>-0.31404671323401195</v>
      </c>
      <c r="H1898" s="16">
        <v>1209.3472054496849</v>
      </c>
      <c r="I1898" s="16">
        <v>183975.14687560391</v>
      </c>
      <c r="J1898" s="16">
        <v>188719.64211982072</v>
      </c>
      <c r="K1898" s="16">
        <v>42518.505060705327</v>
      </c>
      <c r="L1898" s="16">
        <v>102943.37117724937</v>
      </c>
      <c r="M1898" s="16">
        <v>269751.41781817528</v>
      </c>
    </row>
    <row r="1899" spans="2:13" x14ac:dyDescent="0.35">
      <c r="B1899" s="10" t="s">
        <v>1594</v>
      </c>
      <c r="C1899" s="23">
        <v>1</v>
      </c>
      <c r="D1899" s="16">
        <v>235000</v>
      </c>
      <c r="E1899" s="16">
        <v>210759.18721889972</v>
      </c>
      <c r="F1899" s="16">
        <v>24240.812781100278</v>
      </c>
      <c r="G1899" s="16">
        <v>0.57035457978936344</v>
      </c>
      <c r="H1899" s="16">
        <v>1964.3191032878274</v>
      </c>
      <c r="I1899" s="16">
        <v>206905.99162640324</v>
      </c>
      <c r="J1899" s="16">
        <v>214612.38281139621</v>
      </c>
      <c r="K1899" s="16">
        <v>42546.672037580531</v>
      </c>
      <c r="L1899" s="16">
        <v>127299.9117395753</v>
      </c>
      <c r="M1899" s="16">
        <v>294218.46269822412</v>
      </c>
    </row>
    <row r="1900" spans="2:13" x14ac:dyDescent="0.35">
      <c r="B1900" s="10" t="s">
        <v>1595</v>
      </c>
      <c r="C1900" s="23">
        <v>1</v>
      </c>
      <c r="D1900" s="16">
        <v>625000</v>
      </c>
      <c r="E1900" s="16">
        <v>427010.0981335378</v>
      </c>
      <c r="F1900" s="16">
        <v>197989.9018664622</v>
      </c>
      <c r="G1900" s="16">
        <v>4.658443110027509</v>
      </c>
      <c r="H1900" s="16">
        <v>4646.9150899719643</v>
      </c>
      <c r="I1900" s="16">
        <v>417894.73968010955</v>
      </c>
      <c r="J1900" s="16">
        <v>436125.45658696606</v>
      </c>
      <c r="K1900" s="16">
        <v>42754.58538902353</v>
      </c>
      <c r="L1900" s="16">
        <v>343142.98117465927</v>
      </c>
      <c r="M1900" s="16">
        <v>510877.21509241633</v>
      </c>
    </row>
    <row r="1901" spans="2:13" x14ac:dyDescent="0.35">
      <c r="B1901" s="10" t="s">
        <v>1596</v>
      </c>
      <c r="C1901" s="23">
        <v>1</v>
      </c>
      <c r="D1901" s="16">
        <v>171000</v>
      </c>
      <c r="E1901" s="16">
        <v>155455.58357135847</v>
      </c>
      <c r="F1901" s="16">
        <v>15544.416428641533</v>
      </c>
      <c r="G1901" s="16">
        <v>0.36573976212303821</v>
      </c>
      <c r="H1901" s="16">
        <v>1488.8170535394572</v>
      </c>
      <c r="I1901" s="16">
        <v>152535.12971071541</v>
      </c>
      <c r="J1901" s="16">
        <v>158376.03743200153</v>
      </c>
      <c r="K1901" s="16">
        <v>42527.371517092441</v>
      </c>
      <c r="L1901" s="16">
        <v>72034.167867644399</v>
      </c>
      <c r="M1901" s="16">
        <v>238876.99927507254</v>
      </c>
    </row>
    <row r="1902" spans="2:13" x14ac:dyDescent="0.35">
      <c r="B1902" s="10" t="s">
        <v>1597</v>
      </c>
      <c r="C1902" s="23">
        <v>1</v>
      </c>
      <c r="D1902" s="16">
        <v>163000</v>
      </c>
      <c r="E1902" s="16">
        <v>163443.88187600332</v>
      </c>
      <c r="F1902" s="16">
        <v>-443.8818760033173</v>
      </c>
      <c r="G1902" s="16">
        <v>-1.0443959249640932E-2</v>
      </c>
      <c r="H1902" s="16">
        <v>1271.2678063527594</v>
      </c>
      <c r="I1902" s="16">
        <v>160950.17120540899</v>
      </c>
      <c r="J1902" s="16">
        <v>165937.59254659765</v>
      </c>
      <c r="K1902" s="16">
        <v>42520.311308471915</v>
      </c>
      <c r="L1902" s="16">
        <v>80036.315431655094</v>
      </c>
      <c r="M1902" s="16">
        <v>246851.44832035154</v>
      </c>
    </row>
    <row r="1903" spans="2:13" x14ac:dyDescent="0.35">
      <c r="B1903" s="10" t="s">
        <v>1598</v>
      </c>
      <c r="C1903" s="23">
        <v>1</v>
      </c>
      <c r="D1903" s="16">
        <v>171900</v>
      </c>
      <c r="E1903" s="16">
        <v>195678.444831656</v>
      </c>
      <c r="F1903" s="16">
        <v>-23778.444831656001</v>
      </c>
      <c r="G1903" s="16">
        <v>-0.55947566744039434</v>
      </c>
      <c r="H1903" s="16">
        <v>1810.9811035547712</v>
      </c>
      <c r="I1903" s="16">
        <v>192126.03606332914</v>
      </c>
      <c r="J1903" s="16">
        <v>199230.85359998286</v>
      </c>
      <c r="K1903" s="16">
        <v>42539.868411777294</v>
      </c>
      <c r="L1903" s="16">
        <v>112232.51530050983</v>
      </c>
      <c r="M1903" s="16">
        <v>279124.37436280219</v>
      </c>
    </row>
    <row r="1904" spans="2:13" x14ac:dyDescent="0.35">
      <c r="B1904" s="10" t="s">
        <v>573</v>
      </c>
      <c r="C1904" s="23">
        <v>1</v>
      </c>
      <c r="D1904" s="16">
        <v>200500</v>
      </c>
      <c r="E1904" s="16">
        <v>232543.3967149363</v>
      </c>
      <c r="F1904" s="16">
        <v>-32043.396714936302</v>
      </c>
      <c r="G1904" s="16">
        <v>-0.75393916175205999</v>
      </c>
      <c r="H1904" s="16">
        <v>4988.220106665136</v>
      </c>
      <c r="I1904" s="16">
        <v>222758.53655793154</v>
      </c>
      <c r="J1904" s="16">
        <v>242328.25687194106</v>
      </c>
      <c r="K1904" s="16">
        <v>42793.026204820264</v>
      </c>
      <c r="L1904" s="16">
        <v>148600.87450150822</v>
      </c>
      <c r="M1904" s="16">
        <v>316485.91892836441</v>
      </c>
    </row>
    <row r="1905" spans="2:13" x14ac:dyDescent="0.35">
      <c r="B1905" s="10" t="s">
        <v>1599</v>
      </c>
      <c r="C1905" s="23">
        <v>1</v>
      </c>
      <c r="D1905" s="16">
        <v>239000</v>
      </c>
      <c r="E1905" s="16">
        <v>223998.53475876566</v>
      </c>
      <c r="F1905" s="16">
        <v>15001.465241234342</v>
      </c>
      <c r="G1905" s="16">
        <v>0.35296483171388926</v>
      </c>
      <c r="H1905" s="16">
        <v>2502.5361090100541</v>
      </c>
      <c r="I1905" s="16">
        <v>219089.57618418324</v>
      </c>
      <c r="J1905" s="16">
        <v>228907.49333334807</v>
      </c>
      <c r="K1905" s="16">
        <v>42574.915606619754</v>
      </c>
      <c r="L1905" s="16">
        <v>140483.85687788838</v>
      </c>
      <c r="M1905" s="16">
        <v>307513.21263964294</v>
      </c>
    </row>
    <row r="1906" spans="2:13" x14ac:dyDescent="0.35">
      <c r="B1906" s="10" t="s">
        <v>1600</v>
      </c>
      <c r="C1906" s="23">
        <v>1</v>
      </c>
      <c r="D1906" s="16">
        <v>285000</v>
      </c>
      <c r="E1906" s="16">
        <v>319136.02269279846</v>
      </c>
      <c r="F1906" s="16">
        <v>-34136.022692798462</v>
      </c>
      <c r="G1906" s="16">
        <v>-0.80317591057883364</v>
      </c>
      <c r="H1906" s="16">
        <v>3087.8602794365152</v>
      </c>
      <c r="I1906" s="16">
        <v>313078.89602786151</v>
      </c>
      <c r="J1906" s="16">
        <v>325193.14935773541</v>
      </c>
      <c r="K1906" s="16">
        <v>42613.32694168829</v>
      </c>
      <c r="L1906" s="16">
        <v>235545.99738657655</v>
      </c>
      <c r="M1906" s="16">
        <v>402726.04799902037</v>
      </c>
    </row>
    <row r="1907" spans="2:13" x14ac:dyDescent="0.35">
      <c r="B1907" s="10" t="s">
        <v>1601</v>
      </c>
      <c r="C1907" s="23">
        <v>1</v>
      </c>
      <c r="D1907" s="16">
        <v>119500</v>
      </c>
      <c r="E1907" s="16">
        <v>111713.40207894467</v>
      </c>
      <c r="F1907" s="16">
        <v>7786.5979210553342</v>
      </c>
      <c r="G1907" s="16">
        <v>0.18320845201670941</v>
      </c>
      <c r="H1907" s="16">
        <v>1685.681551661613</v>
      </c>
      <c r="I1907" s="16">
        <v>108406.78009764664</v>
      </c>
      <c r="J1907" s="16">
        <v>115020.02406024269</v>
      </c>
      <c r="K1907" s="16">
        <v>42534.718457132258</v>
      </c>
      <c r="L1907" s="16">
        <v>28277.574665375316</v>
      </c>
      <c r="M1907" s="16">
        <v>195149.22949251402</v>
      </c>
    </row>
    <row r="1908" spans="2:13" x14ac:dyDescent="0.35">
      <c r="B1908" s="10" t="s">
        <v>574</v>
      </c>
      <c r="C1908" s="23">
        <v>1</v>
      </c>
      <c r="D1908" s="16">
        <v>115000</v>
      </c>
      <c r="E1908" s="16">
        <v>161376.97951745882</v>
      </c>
      <c r="F1908" s="16">
        <v>-46376.979517458822</v>
      </c>
      <c r="G1908" s="16">
        <v>-1.0911895943193508</v>
      </c>
      <c r="H1908" s="16">
        <v>1320.7426124444041</v>
      </c>
      <c r="I1908" s="16">
        <v>158786.21938863094</v>
      </c>
      <c r="J1908" s="16">
        <v>163967.7396462867</v>
      </c>
      <c r="K1908" s="16">
        <v>42521.819257673138</v>
      </c>
      <c r="L1908" s="16">
        <v>77966.455089753334</v>
      </c>
      <c r="M1908" s="16">
        <v>244787.50394516432</v>
      </c>
    </row>
    <row r="1909" spans="2:13" x14ac:dyDescent="0.35">
      <c r="B1909" s="10" t="s">
        <v>1602</v>
      </c>
      <c r="C1909" s="23">
        <v>1</v>
      </c>
      <c r="D1909" s="16">
        <v>154900</v>
      </c>
      <c r="E1909" s="16">
        <v>135175.53695971973</v>
      </c>
      <c r="F1909" s="16">
        <v>19724.463040280272</v>
      </c>
      <c r="G1909" s="16">
        <v>0.46409078484699462</v>
      </c>
      <c r="H1909" s="16">
        <v>1434.7943620250346</v>
      </c>
      <c r="I1909" s="16">
        <v>132361.05365981182</v>
      </c>
      <c r="J1909" s="16">
        <v>137990.02025962764</v>
      </c>
      <c r="K1909" s="16">
        <v>42525.514538864714</v>
      </c>
      <c r="L1909" s="16">
        <v>51757.763892433955</v>
      </c>
      <c r="M1909" s="16">
        <v>218593.3100270055</v>
      </c>
    </row>
    <row r="1910" spans="2:13" x14ac:dyDescent="0.35">
      <c r="B1910" s="10" t="s">
        <v>575</v>
      </c>
      <c r="C1910" s="23">
        <v>1</v>
      </c>
      <c r="D1910" s="16">
        <v>93000</v>
      </c>
      <c r="E1910" s="16">
        <v>122941.70948617274</v>
      </c>
      <c r="F1910" s="16">
        <v>-29941.709486172738</v>
      </c>
      <c r="G1910" s="16">
        <v>-0.70448921355788452</v>
      </c>
      <c r="H1910" s="16">
        <v>1470.5221915015884</v>
      </c>
      <c r="I1910" s="16">
        <v>120057.142708057</v>
      </c>
      <c r="J1910" s="16">
        <v>125826.27626428848</v>
      </c>
      <c r="K1910" s="16">
        <v>42526.734972833197</v>
      </c>
      <c r="L1910" s="16">
        <v>39521.542423542516</v>
      </c>
      <c r="M1910" s="16">
        <v>206361.87654880295</v>
      </c>
    </row>
    <row r="1911" spans="2:13" x14ac:dyDescent="0.35">
      <c r="B1911" s="10" t="s">
        <v>576</v>
      </c>
      <c r="C1911" s="23">
        <v>1</v>
      </c>
      <c r="D1911" s="16">
        <v>250000</v>
      </c>
      <c r="E1911" s="16">
        <v>266288.29837760766</v>
      </c>
      <c r="F1911" s="16">
        <v>-16288.298377607658</v>
      </c>
      <c r="G1911" s="16">
        <v>-0.38324233021952797</v>
      </c>
      <c r="H1911" s="16">
        <v>2477.85274402205</v>
      </c>
      <c r="I1911" s="16">
        <v>261427.75853143886</v>
      </c>
      <c r="J1911" s="16">
        <v>271148.83822377649</v>
      </c>
      <c r="K1911" s="16">
        <v>42573.471859304038</v>
      </c>
      <c r="L1911" s="16">
        <v>182776.45254208607</v>
      </c>
      <c r="M1911" s="16">
        <v>349800.14421312924</v>
      </c>
    </row>
    <row r="1912" spans="2:13" x14ac:dyDescent="0.35">
      <c r="B1912" s="10" t="s">
        <v>1603</v>
      </c>
      <c r="C1912" s="23">
        <v>1</v>
      </c>
      <c r="D1912" s="16">
        <v>392500</v>
      </c>
      <c r="E1912" s="16">
        <v>250984.10708673752</v>
      </c>
      <c r="F1912" s="16">
        <v>141515.89291326248</v>
      </c>
      <c r="G1912" s="16">
        <v>3.3296836358139972</v>
      </c>
      <c r="H1912" s="16">
        <v>2040.6397968370557</v>
      </c>
      <c r="I1912" s="16">
        <v>246981.2013175656</v>
      </c>
      <c r="J1912" s="16">
        <v>254987.01285590944</v>
      </c>
      <c r="K1912" s="16">
        <v>42550.263955871422</v>
      </c>
      <c r="L1912" s="16">
        <v>167517.78572382731</v>
      </c>
      <c r="M1912" s="16">
        <v>334450.42844964773</v>
      </c>
    </row>
    <row r="1913" spans="2:13" x14ac:dyDescent="0.35">
      <c r="B1913" s="10" t="s">
        <v>1604</v>
      </c>
      <c r="C1913" s="23">
        <v>1</v>
      </c>
      <c r="D1913" s="16">
        <v>745000</v>
      </c>
      <c r="E1913" s="16">
        <v>474437.12792824738</v>
      </c>
      <c r="F1913" s="16">
        <v>270562.87207175262</v>
      </c>
      <c r="G1913" s="16">
        <v>6.3659900598466406</v>
      </c>
      <c r="H1913" s="16">
        <v>6407.2786077285009</v>
      </c>
      <c r="I1913" s="16">
        <v>461868.65183397458</v>
      </c>
      <c r="J1913" s="16">
        <v>487005.60402252019</v>
      </c>
      <c r="K1913" s="16">
        <v>42981.553846864947</v>
      </c>
      <c r="L1913" s="16">
        <v>390124.7911168884</v>
      </c>
      <c r="M1913" s="16">
        <v>558749.46473960637</v>
      </c>
    </row>
    <row r="1914" spans="2:13" x14ac:dyDescent="0.35">
      <c r="B1914" s="10" t="s">
        <v>1605</v>
      </c>
      <c r="C1914" s="23">
        <v>1</v>
      </c>
      <c r="D1914" s="16">
        <v>120000</v>
      </c>
      <c r="E1914" s="16">
        <v>123276.88284161237</v>
      </c>
      <c r="F1914" s="16">
        <v>-3276.8828416123724</v>
      </c>
      <c r="G1914" s="16">
        <v>-7.710076196801384E-2</v>
      </c>
      <c r="H1914" s="16">
        <v>1466.5447432630674</v>
      </c>
      <c r="I1914" s="16">
        <v>120400.11820012321</v>
      </c>
      <c r="J1914" s="16">
        <v>126153.64748310154</v>
      </c>
      <c r="K1914" s="16">
        <v>42526.597623344947</v>
      </c>
      <c r="L1914" s="16">
        <v>39856.985202846045</v>
      </c>
      <c r="M1914" s="16">
        <v>206696.78048037871</v>
      </c>
    </row>
    <row r="1915" spans="2:13" x14ac:dyDescent="0.35">
      <c r="B1915" s="10" t="s">
        <v>1606</v>
      </c>
      <c r="C1915" s="23">
        <v>1</v>
      </c>
      <c r="D1915" s="16">
        <v>186700</v>
      </c>
      <c r="E1915" s="16">
        <v>147967.98669233281</v>
      </c>
      <c r="F1915" s="16">
        <v>38732.013307667192</v>
      </c>
      <c r="G1915" s="16">
        <v>0.91131355099256939</v>
      </c>
      <c r="H1915" s="16">
        <v>1630.8228004459097</v>
      </c>
      <c r="I1915" s="16">
        <v>144768.9752810488</v>
      </c>
      <c r="J1915" s="16">
        <v>151166.99810361682</v>
      </c>
      <c r="K1915" s="16">
        <v>42532.579688285419</v>
      </c>
      <c r="L1915" s="16">
        <v>64536.354673839654</v>
      </c>
      <c r="M1915" s="16">
        <v>231399.61871082598</v>
      </c>
    </row>
    <row r="1916" spans="2:13" x14ac:dyDescent="0.35">
      <c r="B1916" s="10" t="s">
        <v>1607</v>
      </c>
      <c r="C1916" s="23">
        <v>1</v>
      </c>
      <c r="D1916" s="16">
        <v>104900</v>
      </c>
      <c r="E1916" s="16">
        <v>128360.34539911363</v>
      </c>
      <c r="F1916" s="16">
        <v>-23460.345399113634</v>
      </c>
      <c r="G1916" s="16">
        <v>-0.55199120436494864</v>
      </c>
      <c r="H1916" s="16">
        <v>1426.4011672708734</v>
      </c>
      <c r="I1916" s="16">
        <v>125562.32613551203</v>
      </c>
      <c r="J1916" s="16">
        <v>131158.36466271523</v>
      </c>
      <c r="K1916" s="16">
        <v>42525.232183068525</v>
      </c>
      <c r="L1916" s="16">
        <v>44943.126199123435</v>
      </c>
      <c r="M1916" s="16">
        <v>211777.56459910382</v>
      </c>
    </row>
    <row r="1917" spans="2:13" x14ac:dyDescent="0.35">
      <c r="B1917" s="10" t="s">
        <v>1608</v>
      </c>
      <c r="C1917" s="23">
        <v>1</v>
      </c>
      <c r="D1917" s="16">
        <v>95000</v>
      </c>
      <c r="E1917" s="16">
        <v>89364.394501221192</v>
      </c>
      <c r="F1917" s="16">
        <v>5635.6054987788084</v>
      </c>
      <c r="G1917" s="16">
        <v>0.13259841718759063</v>
      </c>
      <c r="H1917" s="16">
        <v>3582.3560253511291</v>
      </c>
      <c r="I1917" s="16">
        <v>82337.26819341704</v>
      </c>
      <c r="J1917" s="16">
        <v>96391.520809025344</v>
      </c>
      <c r="K1917" s="16">
        <v>42652.01081574308</v>
      </c>
      <c r="L1917" s="16">
        <v>5698.4871589496906</v>
      </c>
      <c r="M1917" s="16">
        <v>173030.30184349269</v>
      </c>
    </row>
    <row r="1918" spans="2:13" x14ac:dyDescent="0.35">
      <c r="B1918" s="10" t="s">
        <v>1609</v>
      </c>
      <c r="C1918" s="23">
        <v>1</v>
      </c>
      <c r="D1918" s="16">
        <v>262000</v>
      </c>
      <c r="E1918" s="16">
        <v>249419.96476135252</v>
      </c>
      <c r="F1918" s="16">
        <v>12580.035238647484</v>
      </c>
      <c r="G1918" s="16">
        <v>0.29599175477599221</v>
      </c>
      <c r="H1918" s="16">
        <v>2069.4466293214282</v>
      </c>
      <c r="I1918" s="16">
        <v>245360.55169671279</v>
      </c>
      <c r="J1918" s="16">
        <v>253479.37782599224</v>
      </c>
      <c r="K1918" s="16">
        <v>42551.655212053796</v>
      </c>
      <c r="L1918" s="16">
        <v>165950.91431935277</v>
      </c>
      <c r="M1918" s="16">
        <v>332889.01520335226</v>
      </c>
    </row>
    <row r="1919" spans="2:13" x14ac:dyDescent="0.35">
      <c r="B1919" s="10" t="s">
        <v>1610</v>
      </c>
      <c r="C1919" s="23">
        <v>1</v>
      </c>
      <c r="D1919" s="16">
        <v>195000</v>
      </c>
      <c r="E1919" s="16">
        <v>218581.95745336503</v>
      </c>
      <c r="F1919" s="16">
        <v>-23581.95745336503</v>
      </c>
      <c r="G1919" s="16">
        <v>-0.55485257674244404</v>
      </c>
      <c r="H1919" s="16">
        <v>1336.3891242201375</v>
      </c>
      <c r="I1919" s="16">
        <v>215960.50522867995</v>
      </c>
      <c r="J1919" s="16">
        <v>221203.40967805011</v>
      </c>
      <c r="K1919" s="16">
        <v>42522.308119682653</v>
      </c>
      <c r="L1919" s="16">
        <v>135170.4740771174</v>
      </c>
      <c r="M1919" s="16">
        <v>301993.44082961266</v>
      </c>
    </row>
    <row r="1920" spans="2:13" x14ac:dyDescent="0.35">
      <c r="B1920" s="10" t="s">
        <v>1611</v>
      </c>
      <c r="C1920" s="23">
        <v>1</v>
      </c>
      <c r="D1920" s="16">
        <v>189000</v>
      </c>
      <c r="E1920" s="16">
        <v>226626.11798391648</v>
      </c>
      <c r="F1920" s="16">
        <v>-37626.117983916483</v>
      </c>
      <c r="G1920" s="16">
        <v>-0.88529328226789061</v>
      </c>
      <c r="H1920" s="16">
        <v>1346.4824321026656</v>
      </c>
      <c r="I1920" s="16">
        <v>223984.86679205671</v>
      </c>
      <c r="J1920" s="16">
        <v>229267.36917577626</v>
      </c>
      <c r="K1920" s="16">
        <v>42522.626528400811</v>
      </c>
      <c r="L1920" s="16">
        <v>143214.01001919573</v>
      </c>
      <c r="M1920" s="16">
        <v>310038.22594863723</v>
      </c>
    </row>
    <row r="1921" spans="2:13" x14ac:dyDescent="0.35">
      <c r="B1921" s="10" t="s">
        <v>577</v>
      </c>
      <c r="C1921" s="23">
        <v>1</v>
      </c>
      <c r="D1921" s="16">
        <v>168000</v>
      </c>
      <c r="E1921" s="16">
        <v>117912.0505470378</v>
      </c>
      <c r="F1921" s="16">
        <v>50087.949452962202</v>
      </c>
      <c r="G1921" s="16">
        <v>1.1785038571408188</v>
      </c>
      <c r="H1921" s="16">
        <v>2532.3465733590147</v>
      </c>
      <c r="I1921" s="16">
        <v>112944.61595924172</v>
      </c>
      <c r="J1921" s="16">
        <v>122879.48513483387</v>
      </c>
      <c r="K1921" s="16">
        <v>42576.67825349341</v>
      </c>
      <c r="L1921" s="16">
        <v>34393.915069503579</v>
      </c>
      <c r="M1921" s="16">
        <v>201430.186024572</v>
      </c>
    </row>
    <row r="1922" spans="2:13" x14ac:dyDescent="0.35">
      <c r="B1922" s="10" t="s">
        <v>1612</v>
      </c>
      <c r="C1922" s="23">
        <v>1</v>
      </c>
      <c r="D1922" s="16">
        <v>174000</v>
      </c>
      <c r="E1922" s="16">
        <v>239197.17742044339</v>
      </c>
      <c r="F1922" s="16">
        <v>-65197.17742044339</v>
      </c>
      <c r="G1922" s="16">
        <v>-1.5340042046808686</v>
      </c>
      <c r="H1922" s="16">
        <v>2307.2628582600478</v>
      </c>
      <c r="I1922" s="16">
        <v>234671.26558600774</v>
      </c>
      <c r="J1922" s="16">
        <v>243723.08925487904</v>
      </c>
      <c r="K1922" s="16">
        <v>42563.883913841812</v>
      </c>
      <c r="L1922" s="16">
        <v>155704.13923645578</v>
      </c>
      <c r="M1922" s="16">
        <v>322690.215604431</v>
      </c>
    </row>
    <row r="1923" spans="2:13" x14ac:dyDescent="0.35">
      <c r="B1923" s="10" t="s">
        <v>1613</v>
      </c>
      <c r="C1923" s="23">
        <v>1</v>
      </c>
      <c r="D1923" s="16">
        <v>125000</v>
      </c>
      <c r="E1923" s="16">
        <v>142381.76410167207</v>
      </c>
      <c r="F1923" s="16">
        <v>-17381.764101672074</v>
      </c>
      <c r="G1923" s="16">
        <v>-0.40897014674097237</v>
      </c>
      <c r="H1923" s="16">
        <v>1519.1933972182023</v>
      </c>
      <c r="I1923" s="16">
        <v>139401.7242025981</v>
      </c>
      <c r="J1923" s="16">
        <v>145361.80400074605</v>
      </c>
      <c r="K1923" s="16">
        <v>42528.445780583694</v>
      </c>
      <c r="L1923" s="16">
        <v>58958.24112967214</v>
      </c>
      <c r="M1923" s="16">
        <v>225805.28707367199</v>
      </c>
    </row>
    <row r="1924" spans="2:13" x14ac:dyDescent="0.35">
      <c r="B1924" s="10" t="s">
        <v>578</v>
      </c>
      <c r="C1924" s="23">
        <v>1</v>
      </c>
      <c r="D1924" s="16">
        <v>165000</v>
      </c>
      <c r="E1924" s="16">
        <v>161376.97951745882</v>
      </c>
      <c r="F1924" s="16">
        <v>3623.0204825411784</v>
      </c>
      <c r="G1924" s="16">
        <v>8.5244927368901435E-2</v>
      </c>
      <c r="H1924" s="16">
        <v>1320.7426124444041</v>
      </c>
      <c r="I1924" s="16">
        <v>158786.21938863094</v>
      </c>
      <c r="J1924" s="16">
        <v>163967.7396462867</v>
      </c>
      <c r="K1924" s="16">
        <v>42521.819257673138</v>
      </c>
      <c r="L1924" s="16">
        <v>77966.455089753334</v>
      </c>
      <c r="M1924" s="16">
        <v>244787.50394516432</v>
      </c>
    </row>
    <row r="1925" spans="2:13" x14ac:dyDescent="0.35">
      <c r="B1925" s="10" t="s">
        <v>1614</v>
      </c>
      <c r="C1925" s="23">
        <v>1</v>
      </c>
      <c r="D1925" s="16">
        <v>158000</v>
      </c>
      <c r="E1925" s="16">
        <v>168527.34443350456</v>
      </c>
      <c r="F1925" s="16">
        <v>-10527.344433504564</v>
      </c>
      <c r="G1925" s="16">
        <v>-0.2476946282655485</v>
      </c>
      <c r="H1925" s="16">
        <v>1175.276978463419</v>
      </c>
      <c r="I1925" s="16">
        <v>166221.9287473271</v>
      </c>
      <c r="J1925" s="16">
        <v>170832.76011968203</v>
      </c>
      <c r="K1925" s="16">
        <v>42517.549646116735</v>
      </c>
      <c r="L1925" s="16">
        <v>85125.195248092088</v>
      </c>
      <c r="M1925" s="16">
        <v>251929.49361891704</v>
      </c>
    </row>
    <row r="1926" spans="2:13" x14ac:dyDescent="0.35">
      <c r="B1926" s="10" t="s">
        <v>1615</v>
      </c>
      <c r="C1926" s="23">
        <v>1</v>
      </c>
      <c r="D1926" s="16">
        <v>176000</v>
      </c>
      <c r="E1926" s="16">
        <v>174337.01592779174</v>
      </c>
      <c r="F1926" s="16">
        <v>1662.984072208259</v>
      </c>
      <c r="G1926" s="16">
        <v>3.9127837431270102E-2</v>
      </c>
      <c r="H1926" s="16">
        <v>1119.4327727023622</v>
      </c>
      <c r="I1926" s="16">
        <v>172141.14387286277</v>
      </c>
      <c r="J1926" s="16">
        <v>176532.88798272071</v>
      </c>
      <c r="K1926" s="16">
        <v>42516.042638826293</v>
      </c>
      <c r="L1926" s="16">
        <v>90937.822878090446</v>
      </c>
      <c r="M1926" s="16">
        <v>257736.20897749305</v>
      </c>
    </row>
    <row r="1927" spans="2:13" x14ac:dyDescent="0.35">
      <c r="B1927" s="10" t="s">
        <v>1616</v>
      </c>
      <c r="C1927" s="23">
        <v>1</v>
      </c>
      <c r="D1927" s="16">
        <v>219210</v>
      </c>
      <c r="E1927" s="16">
        <v>229921.98931240628</v>
      </c>
      <c r="F1927" s="16">
        <v>-10711.98931240628</v>
      </c>
      <c r="G1927" s="16">
        <v>-0.25203908046140699</v>
      </c>
      <c r="H1927" s="16">
        <v>1380.9193882197467</v>
      </c>
      <c r="I1927" s="16">
        <v>227213.18681113489</v>
      </c>
      <c r="J1927" s="16">
        <v>232630.79181367767</v>
      </c>
      <c r="K1927" s="16">
        <v>42523.73090746691</v>
      </c>
      <c r="L1927" s="16">
        <v>146507.71500488371</v>
      </c>
      <c r="M1927" s="16">
        <v>313336.26361992885</v>
      </c>
    </row>
    <row r="1928" spans="2:13" x14ac:dyDescent="0.35">
      <c r="B1928" s="10" t="s">
        <v>1617</v>
      </c>
      <c r="C1928" s="23">
        <v>1</v>
      </c>
      <c r="D1928" s="16">
        <v>144000</v>
      </c>
      <c r="E1928" s="16">
        <v>220257.82423056324</v>
      </c>
      <c r="F1928" s="16">
        <v>-76257.824230563245</v>
      </c>
      <c r="G1928" s="16">
        <v>-1.7942467394733894</v>
      </c>
      <c r="H1928" s="16">
        <v>1329.6337454779725</v>
      </c>
      <c r="I1928" s="16">
        <v>217649.62331293485</v>
      </c>
      <c r="J1928" s="16">
        <v>222866.02514819163</v>
      </c>
      <c r="K1928" s="16">
        <v>42522.09634802839</v>
      </c>
      <c r="L1928" s="16">
        <v>136846.75626421691</v>
      </c>
      <c r="M1928" s="16">
        <v>303668.89219690958</v>
      </c>
    </row>
    <row r="1929" spans="2:13" x14ac:dyDescent="0.35">
      <c r="B1929" s="10" t="s">
        <v>1618</v>
      </c>
      <c r="C1929" s="23">
        <v>1</v>
      </c>
      <c r="D1929" s="16">
        <v>178000</v>
      </c>
      <c r="E1929" s="16">
        <v>193555.68024720493</v>
      </c>
      <c r="F1929" s="16">
        <v>-15555.680247204931</v>
      </c>
      <c r="G1929" s="16">
        <v>-0.36600478502311851</v>
      </c>
      <c r="H1929" s="16">
        <v>1880.3793009020681</v>
      </c>
      <c r="I1929" s="16">
        <v>189867.14042578277</v>
      </c>
      <c r="J1929" s="16">
        <v>197244.2200686271</v>
      </c>
      <c r="K1929" s="16">
        <v>42542.879289596232</v>
      </c>
      <c r="L1929" s="16">
        <v>110103.84459768825</v>
      </c>
      <c r="M1929" s="16">
        <v>277007.51589672163</v>
      </c>
    </row>
    <row r="1930" spans="2:13" x14ac:dyDescent="0.35">
      <c r="B1930" s="10" t="s">
        <v>1619</v>
      </c>
      <c r="C1930" s="23">
        <v>1</v>
      </c>
      <c r="D1930" s="16">
        <v>148000</v>
      </c>
      <c r="E1930" s="16">
        <v>104505.11632945204</v>
      </c>
      <c r="F1930" s="16">
        <v>43494.883670547963</v>
      </c>
      <c r="G1930" s="16">
        <v>1.0233776533369452</v>
      </c>
      <c r="H1930" s="16">
        <v>2210.7246095176756</v>
      </c>
      <c r="I1930" s="16">
        <v>100168.5732966224</v>
      </c>
      <c r="J1930" s="16">
        <v>108841.65936228167</v>
      </c>
      <c r="K1930" s="16">
        <v>42558.760029317375</v>
      </c>
      <c r="L1930" s="16">
        <v>21022.129124062034</v>
      </c>
      <c r="M1930" s="16">
        <v>187988.10353484203</v>
      </c>
    </row>
    <row r="1931" spans="2:13" x14ac:dyDescent="0.35">
      <c r="B1931" s="10" t="s">
        <v>1620</v>
      </c>
      <c r="C1931" s="23">
        <v>1</v>
      </c>
      <c r="D1931" s="16">
        <v>116050</v>
      </c>
      <c r="E1931" s="16">
        <v>75568.483309829448</v>
      </c>
      <c r="F1931" s="16">
        <v>40481.516690170552</v>
      </c>
      <c r="G1931" s="16">
        <v>0.95247707449231578</v>
      </c>
      <c r="H1931" s="16">
        <v>2076.1019813197213</v>
      </c>
      <c r="I1931" s="16">
        <v>71496.015149944025</v>
      </c>
      <c r="J1931" s="16">
        <v>79640.95146971487</v>
      </c>
      <c r="K1931" s="16">
        <v>42551.979406024519</v>
      </c>
      <c r="L1931" s="16">
        <v>-7901.2030689572275</v>
      </c>
      <c r="M1931" s="16">
        <v>159038.16968861612</v>
      </c>
    </row>
    <row r="1932" spans="2:13" x14ac:dyDescent="0.35">
      <c r="B1932" s="10" t="s">
        <v>1621</v>
      </c>
      <c r="C1932" s="23">
        <v>1</v>
      </c>
      <c r="D1932" s="16">
        <v>197900</v>
      </c>
      <c r="E1932" s="16">
        <v>225229.56233625129</v>
      </c>
      <c r="F1932" s="16">
        <v>-27329.562336251285</v>
      </c>
      <c r="G1932" s="16">
        <v>-0.64302881189994099</v>
      </c>
      <c r="H1932" s="16">
        <v>1337.0638391486348</v>
      </c>
      <c r="I1932" s="16">
        <v>222606.78659514553</v>
      </c>
      <c r="J1932" s="16">
        <v>227852.33807735704</v>
      </c>
      <c r="K1932" s="16">
        <v>42522.329329939748</v>
      </c>
      <c r="L1932" s="16">
        <v>141818.03735410114</v>
      </c>
      <c r="M1932" s="16">
        <v>308641.08731840143</v>
      </c>
    </row>
    <row r="1933" spans="2:13" x14ac:dyDescent="0.35">
      <c r="B1933" s="10" t="s">
        <v>1622</v>
      </c>
      <c r="C1933" s="23">
        <v>1</v>
      </c>
      <c r="D1933" s="16">
        <v>117000</v>
      </c>
      <c r="E1933" s="16">
        <v>135454.84808925277</v>
      </c>
      <c r="F1933" s="16">
        <v>-18454.848089252773</v>
      </c>
      <c r="G1933" s="16">
        <v>-0.43421840769418879</v>
      </c>
      <c r="H1933" s="16">
        <v>1436.6664510567216</v>
      </c>
      <c r="I1933" s="16">
        <v>132636.69251166168</v>
      </c>
      <c r="J1933" s="16">
        <v>138273.00366684387</v>
      </c>
      <c r="K1933" s="16">
        <v>42525.577743582595</v>
      </c>
      <c r="L1933" s="16">
        <v>52036.951040002998</v>
      </c>
      <c r="M1933" s="16">
        <v>218872.74513850256</v>
      </c>
    </row>
    <row r="1934" spans="2:13" x14ac:dyDescent="0.35">
      <c r="B1934" s="10" t="s">
        <v>1623</v>
      </c>
      <c r="C1934" s="23">
        <v>1</v>
      </c>
      <c r="D1934" s="16">
        <v>213000</v>
      </c>
      <c r="E1934" s="16">
        <v>216906.09067616679</v>
      </c>
      <c r="F1934" s="16">
        <v>-3906.0906761667866</v>
      </c>
      <c r="G1934" s="16">
        <v>-9.19051983257443E-2</v>
      </c>
      <c r="H1934" s="16">
        <v>1347.736629987008</v>
      </c>
      <c r="I1934" s="16">
        <v>214262.37925788452</v>
      </c>
      <c r="J1934" s="16">
        <v>219549.80209444906</v>
      </c>
      <c r="K1934" s="16">
        <v>42522.666261156577</v>
      </c>
      <c r="L1934" s="16">
        <v>133493.90477193045</v>
      </c>
      <c r="M1934" s="16">
        <v>300318.27658040309</v>
      </c>
    </row>
    <row r="1935" spans="2:13" x14ac:dyDescent="0.35">
      <c r="B1935" s="10" t="s">
        <v>1624</v>
      </c>
      <c r="C1935" s="23">
        <v>1</v>
      </c>
      <c r="D1935" s="16">
        <v>153500</v>
      </c>
      <c r="E1935" s="16">
        <v>120148.59819084237</v>
      </c>
      <c r="F1935" s="16">
        <v>33351.401809157629</v>
      </c>
      <c r="G1935" s="16">
        <v>0.78471480869978127</v>
      </c>
      <c r="H1935" s="16">
        <v>1509.6852488299262</v>
      </c>
      <c r="I1935" s="16">
        <v>117187.20941388048</v>
      </c>
      <c r="J1935" s="16">
        <v>123109.98696780426</v>
      </c>
      <c r="K1935" s="16">
        <v>42528.107193765747</v>
      </c>
      <c r="L1935" s="16">
        <v>36725.739388545</v>
      </c>
      <c r="M1935" s="16">
        <v>203571.45699313976</v>
      </c>
    </row>
    <row r="1936" spans="2:13" x14ac:dyDescent="0.35">
      <c r="B1936" s="10" t="s">
        <v>1625</v>
      </c>
      <c r="C1936" s="23">
        <v>1</v>
      </c>
      <c r="D1936" s="16">
        <v>271900</v>
      </c>
      <c r="E1936" s="16">
        <v>248524.11053930654</v>
      </c>
      <c r="F1936" s="16">
        <v>23375.889460693463</v>
      </c>
      <c r="G1936" s="16">
        <v>0.55000406673456737</v>
      </c>
      <c r="H1936" s="16">
        <v>1827.5085431010334</v>
      </c>
      <c r="I1936" s="16">
        <v>244939.28165293045</v>
      </c>
      <c r="J1936" s="16">
        <v>252108.93942568262</v>
      </c>
      <c r="K1936" s="16">
        <v>42540.575212483935</v>
      </c>
      <c r="L1936" s="16">
        <v>165076.79455248569</v>
      </c>
      <c r="M1936" s="16">
        <v>331971.42652612738</v>
      </c>
    </row>
    <row r="1937" spans="2:13" x14ac:dyDescent="0.35">
      <c r="B1937" s="10" t="s">
        <v>579</v>
      </c>
      <c r="C1937" s="23">
        <v>1</v>
      </c>
      <c r="D1937" s="16">
        <v>107000</v>
      </c>
      <c r="E1937" s="16">
        <v>86294.030683898047</v>
      </c>
      <c r="F1937" s="16">
        <v>20705.969316101953</v>
      </c>
      <c r="G1937" s="16">
        <v>0.48718434216960055</v>
      </c>
      <c r="H1937" s="16">
        <v>2022.6822288767473</v>
      </c>
      <c r="I1937" s="16">
        <v>82326.350363382007</v>
      </c>
      <c r="J1937" s="16">
        <v>90261.711004414086</v>
      </c>
      <c r="K1937" s="16">
        <v>42549.406521512246</v>
      </c>
      <c r="L1937" s="16">
        <v>2829.3912586567894</v>
      </c>
      <c r="M1937" s="16">
        <v>169758.67010913929</v>
      </c>
    </row>
    <row r="1938" spans="2:13" x14ac:dyDescent="0.35">
      <c r="B1938" s="10" t="s">
        <v>1626</v>
      </c>
      <c r="C1938" s="23">
        <v>1</v>
      </c>
      <c r="D1938" s="16">
        <v>200000</v>
      </c>
      <c r="E1938" s="16">
        <v>187967.39904900393</v>
      </c>
      <c r="F1938" s="16">
        <v>12032.600950996071</v>
      </c>
      <c r="G1938" s="16">
        <v>0.28311134288901341</v>
      </c>
      <c r="H1938" s="16">
        <v>1240.8461249489208</v>
      </c>
      <c r="I1938" s="16">
        <v>185533.36335102757</v>
      </c>
      <c r="J1938" s="16">
        <v>190401.43474698029</v>
      </c>
      <c r="K1938" s="16">
        <v>42519.412637520007</v>
      </c>
      <c r="L1938" s="16">
        <v>104561.59543175706</v>
      </c>
      <c r="M1938" s="16">
        <v>271373.20266625081</v>
      </c>
    </row>
    <row r="1939" spans="2:13" x14ac:dyDescent="0.35">
      <c r="B1939" s="10" t="s">
        <v>1627</v>
      </c>
      <c r="C1939" s="23">
        <v>1</v>
      </c>
      <c r="D1939" s="16">
        <v>140000</v>
      </c>
      <c r="E1939" s="16">
        <v>131823.8034053233</v>
      </c>
      <c r="F1939" s="16">
        <v>8176.1965946767014</v>
      </c>
      <c r="G1939" s="16">
        <v>0.19237519860175203</v>
      </c>
      <c r="H1939" s="16">
        <v>1421.6533557799746</v>
      </c>
      <c r="I1939" s="16">
        <v>129035.09741789976</v>
      </c>
      <c r="J1939" s="16">
        <v>134612.50939274684</v>
      </c>
      <c r="K1939" s="16">
        <v>42525.073194503682</v>
      </c>
      <c r="L1939" s="16">
        <v>48406.896076269084</v>
      </c>
      <c r="M1939" s="16">
        <v>215240.7107343775</v>
      </c>
    </row>
    <row r="1940" spans="2:13" x14ac:dyDescent="0.35">
      <c r="B1940" s="10" t="s">
        <v>1628</v>
      </c>
      <c r="C1940" s="23">
        <v>1</v>
      </c>
      <c r="D1940" s="16">
        <v>290000</v>
      </c>
      <c r="E1940" s="16">
        <v>251431.00489399041</v>
      </c>
      <c r="F1940" s="16">
        <v>38568.995106009592</v>
      </c>
      <c r="G1940" s="16">
        <v>0.90747794619069866</v>
      </c>
      <c r="H1940" s="16">
        <v>2032.8242224460016</v>
      </c>
      <c r="I1940" s="16">
        <v>247443.43010477285</v>
      </c>
      <c r="J1940" s="16">
        <v>255418.57968320796</v>
      </c>
      <c r="K1940" s="16">
        <v>42549.889850071981</v>
      </c>
      <c r="L1940" s="16">
        <v>167965.41737458616</v>
      </c>
      <c r="M1940" s="16">
        <v>334896.59241339465</v>
      </c>
    </row>
    <row r="1941" spans="2:13" x14ac:dyDescent="0.35">
      <c r="B1941" s="10" t="s">
        <v>1629</v>
      </c>
      <c r="C1941" s="23">
        <v>1</v>
      </c>
      <c r="D1941" s="16">
        <v>189000</v>
      </c>
      <c r="E1941" s="16">
        <v>196067.42180546199</v>
      </c>
      <c r="F1941" s="16">
        <v>-7067.4218054619851</v>
      </c>
      <c r="G1941" s="16">
        <v>-0.16628717982555588</v>
      </c>
      <c r="H1941" s="16">
        <v>1449.1627661162217</v>
      </c>
      <c r="I1941" s="16">
        <v>193224.75353742813</v>
      </c>
      <c r="J1941" s="16">
        <v>198910.09007349584</v>
      </c>
      <c r="K1941" s="16">
        <v>42526.001747831797</v>
      </c>
      <c r="L1941" s="16">
        <v>112648.69303223136</v>
      </c>
      <c r="M1941" s="16">
        <v>279486.15057869261</v>
      </c>
    </row>
    <row r="1942" spans="2:13" x14ac:dyDescent="0.35">
      <c r="B1942" s="10" t="s">
        <v>1630</v>
      </c>
      <c r="C1942" s="23">
        <v>1</v>
      </c>
      <c r="D1942" s="16">
        <v>164000</v>
      </c>
      <c r="E1942" s="16">
        <v>256570.32967739826</v>
      </c>
      <c r="F1942" s="16">
        <v>-92570.329677398258</v>
      </c>
      <c r="G1942" s="16">
        <v>-2.1780586303310767</v>
      </c>
      <c r="H1942" s="16">
        <v>1957.007622566148</v>
      </c>
      <c r="I1942" s="16">
        <v>252731.47623798894</v>
      </c>
      <c r="J1942" s="16">
        <v>260409.18311680757</v>
      </c>
      <c r="K1942" s="16">
        <v>42546.335103845049</v>
      </c>
      <c r="L1942" s="16">
        <v>173111.71512510057</v>
      </c>
      <c r="M1942" s="16">
        <v>340028.94422969595</v>
      </c>
    </row>
    <row r="1943" spans="2:13" x14ac:dyDescent="0.35">
      <c r="B1943" s="10" t="s">
        <v>1631</v>
      </c>
      <c r="C1943" s="23">
        <v>1</v>
      </c>
      <c r="D1943" s="16">
        <v>113000</v>
      </c>
      <c r="E1943" s="16">
        <v>64842.935935760841</v>
      </c>
      <c r="F1943" s="16">
        <v>48157.064064239159</v>
      </c>
      <c r="G1943" s="16">
        <v>1.1330726525664743</v>
      </c>
      <c r="H1943" s="16">
        <v>2244.7786567012727</v>
      </c>
      <c r="I1943" s="16">
        <v>60439.592705196075</v>
      </c>
      <c r="J1943" s="16">
        <v>69246.279166325607</v>
      </c>
      <c r="K1943" s="16">
        <v>42560.542561761089</v>
      </c>
      <c r="L1943" s="16">
        <v>-18643.547873691154</v>
      </c>
      <c r="M1943" s="16">
        <v>148329.41974521283</v>
      </c>
    </row>
    <row r="1944" spans="2:13" x14ac:dyDescent="0.35">
      <c r="B1944" s="10" t="s">
        <v>580</v>
      </c>
      <c r="C1944" s="23">
        <v>1</v>
      </c>
      <c r="D1944" s="16">
        <v>145000</v>
      </c>
      <c r="E1944" s="16">
        <v>80931.256996863754</v>
      </c>
      <c r="F1944" s="16">
        <v>64068.743003136246</v>
      </c>
      <c r="G1944" s="16">
        <v>1.5074536206012428</v>
      </c>
      <c r="H1944" s="16">
        <v>2033.9584435435831</v>
      </c>
      <c r="I1944" s="16">
        <v>76941.457326909236</v>
      </c>
      <c r="J1944" s="16">
        <v>84921.056666818273</v>
      </c>
      <c r="K1944" s="16">
        <v>42549.944052653671</v>
      </c>
      <c r="L1944" s="16">
        <v>-2534.4368459726393</v>
      </c>
      <c r="M1944" s="16">
        <v>164396.95083970015</v>
      </c>
    </row>
    <row r="1945" spans="2:13" x14ac:dyDescent="0.35">
      <c r="B1945" s="10" t="s">
        <v>1632</v>
      </c>
      <c r="C1945" s="23">
        <v>1</v>
      </c>
      <c r="D1945" s="16">
        <v>134500</v>
      </c>
      <c r="E1945" s="16">
        <v>115958.93124784681</v>
      </c>
      <c r="F1945" s="16">
        <v>18541.068752153195</v>
      </c>
      <c r="G1945" s="16">
        <v>0.43624706698056681</v>
      </c>
      <c r="H1945" s="16">
        <v>1587.1530033991939</v>
      </c>
      <c r="I1945" s="16">
        <v>112845.58222676405</v>
      </c>
      <c r="J1945" s="16">
        <v>119072.28026892956</v>
      </c>
      <c r="K1945" s="16">
        <v>42530.927647890472</v>
      </c>
      <c r="L1945" s="16">
        <v>32530.539861060475</v>
      </c>
      <c r="M1945" s="16">
        <v>199387.32263463314</v>
      </c>
    </row>
    <row r="1946" spans="2:13" x14ac:dyDescent="0.35">
      <c r="B1946" s="10" t="s">
        <v>1633</v>
      </c>
      <c r="C1946" s="23">
        <v>1</v>
      </c>
      <c r="D1946" s="16">
        <v>125000</v>
      </c>
      <c r="E1946" s="16">
        <v>110093.39752765305</v>
      </c>
      <c r="F1946" s="16">
        <v>14906.602472346945</v>
      </c>
      <c r="G1946" s="16">
        <v>0.3507328349910479</v>
      </c>
      <c r="H1946" s="16">
        <v>1727.8967723230753</v>
      </c>
      <c r="I1946" s="16">
        <v>106703.96644374194</v>
      </c>
      <c r="J1946" s="16">
        <v>113482.82861156417</v>
      </c>
      <c r="K1946" s="16">
        <v>42536.412392087084</v>
      </c>
      <c r="L1946" s="16">
        <v>26654.247302280375</v>
      </c>
      <c r="M1946" s="16">
        <v>193532.54775302572</v>
      </c>
    </row>
    <row r="1947" spans="2:13" x14ac:dyDescent="0.35">
      <c r="B1947" s="10" t="s">
        <v>1634</v>
      </c>
      <c r="C1947" s="23">
        <v>1</v>
      </c>
      <c r="D1947" s="16">
        <v>112000</v>
      </c>
      <c r="E1947" s="16">
        <v>199251.5686821386</v>
      </c>
      <c r="F1947" s="16">
        <v>-87251.568682138604</v>
      </c>
      <c r="G1947" s="16">
        <v>-2.0529151493824283</v>
      </c>
      <c r="H1947" s="16">
        <v>1549.1882115672845</v>
      </c>
      <c r="I1947" s="16">
        <v>196212.6911500883</v>
      </c>
      <c r="J1947" s="16">
        <v>202290.44621418891</v>
      </c>
      <c r="K1947" s="16">
        <v>42529.527813611501</v>
      </c>
      <c r="L1947" s="16">
        <v>115825.92320118037</v>
      </c>
      <c r="M1947" s="16">
        <v>282677.21416309685</v>
      </c>
    </row>
    <row r="1948" spans="2:13" x14ac:dyDescent="0.35">
      <c r="B1948" s="10" t="s">
        <v>1635</v>
      </c>
      <c r="C1948" s="23">
        <v>1</v>
      </c>
      <c r="D1948" s="16">
        <v>229456</v>
      </c>
      <c r="E1948" s="16">
        <v>232102.67473030425</v>
      </c>
      <c r="F1948" s="16">
        <v>-2646.6747303042503</v>
      </c>
      <c r="G1948" s="16">
        <v>-6.227279040819729E-2</v>
      </c>
      <c r="H1948" s="16">
        <v>2513.5772584913448</v>
      </c>
      <c r="I1948" s="16">
        <v>227172.05790862429</v>
      </c>
      <c r="J1948" s="16">
        <v>237033.29155198421</v>
      </c>
      <c r="K1948" s="16">
        <v>42575.566027573848</v>
      </c>
      <c r="L1948" s="16">
        <v>148586.72098790866</v>
      </c>
      <c r="M1948" s="16">
        <v>315618.62847269984</v>
      </c>
    </row>
    <row r="1949" spans="2:13" x14ac:dyDescent="0.35">
      <c r="B1949" s="10" t="s">
        <v>581</v>
      </c>
      <c r="C1949" s="23">
        <v>1</v>
      </c>
      <c r="D1949" s="16">
        <v>80500</v>
      </c>
      <c r="E1949" s="16">
        <v>78249.870153346594</v>
      </c>
      <c r="F1949" s="16">
        <v>2250.1298466534063</v>
      </c>
      <c r="G1949" s="16">
        <v>5.2942608597683204E-2</v>
      </c>
      <c r="H1949" s="16">
        <v>2051.258047268755</v>
      </c>
      <c r="I1949" s="16">
        <v>74226.135693105607</v>
      </c>
      <c r="J1949" s="16">
        <v>82273.60461358758</v>
      </c>
      <c r="K1949" s="16">
        <v>42550.774511286865</v>
      </c>
      <c r="L1949" s="16">
        <v>-5217.4527117498801</v>
      </c>
      <c r="M1949" s="16">
        <v>161717.19301844307</v>
      </c>
    </row>
    <row r="1950" spans="2:13" x14ac:dyDescent="0.35">
      <c r="B1950" s="10" t="s">
        <v>582</v>
      </c>
      <c r="C1950" s="23">
        <v>1</v>
      </c>
      <c r="D1950" s="16">
        <v>91500</v>
      </c>
      <c r="E1950" s="16">
        <v>161041.8061620192</v>
      </c>
      <c r="F1950" s="16">
        <v>-69541.806162019202</v>
      </c>
      <c r="G1950" s="16">
        <v>-1.636227629391044</v>
      </c>
      <c r="H1950" s="16">
        <v>1329.2632656879036</v>
      </c>
      <c r="I1950" s="16">
        <v>158434.33197514032</v>
      </c>
      <c r="J1950" s="16">
        <v>163649.28034889809</v>
      </c>
      <c r="K1950" s="16">
        <v>42522.084765018313</v>
      </c>
      <c r="L1950" s="16">
        <v>77630.760916830201</v>
      </c>
      <c r="M1950" s="16">
        <v>244452.85140720819</v>
      </c>
    </row>
    <row r="1951" spans="2:13" x14ac:dyDescent="0.35">
      <c r="B1951" s="10" t="s">
        <v>1636</v>
      </c>
      <c r="C1951" s="23">
        <v>1</v>
      </c>
      <c r="D1951" s="16">
        <v>115000</v>
      </c>
      <c r="E1951" s="16">
        <v>111098.91759397197</v>
      </c>
      <c r="F1951" s="16">
        <v>3901.0824060280283</v>
      </c>
      <c r="G1951" s="16">
        <v>9.1787360288040784E-2</v>
      </c>
      <c r="H1951" s="16">
        <v>1701.4151466660821</v>
      </c>
      <c r="I1951" s="16">
        <v>107761.43269492099</v>
      </c>
      <c r="J1951" s="16">
        <v>114436.40249302295</v>
      </c>
      <c r="K1951" s="16">
        <v>42535.344896159011</v>
      </c>
      <c r="L1951" s="16">
        <v>27661.861361677191</v>
      </c>
      <c r="M1951" s="16">
        <v>194535.97382626677</v>
      </c>
    </row>
    <row r="1952" spans="2:13" x14ac:dyDescent="0.35">
      <c r="B1952" s="10" t="s">
        <v>1637</v>
      </c>
      <c r="C1952" s="23">
        <v>1</v>
      </c>
      <c r="D1952" s="16">
        <v>134000</v>
      </c>
      <c r="E1952" s="16">
        <v>127801.72314004757</v>
      </c>
      <c r="F1952" s="16">
        <v>6198.2768599524279</v>
      </c>
      <c r="G1952" s="16">
        <v>0.14583733746058991</v>
      </c>
      <c r="H1952" s="16">
        <v>1428.9088554654902</v>
      </c>
      <c r="I1952" s="16">
        <v>124998.78481157373</v>
      </c>
      <c r="J1952" s="16">
        <v>130604.66146852142</v>
      </c>
      <c r="K1952" s="16">
        <v>42525.316370970402</v>
      </c>
      <c r="L1952" s="16">
        <v>44384.338797615957</v>
      </c>
      <c r="M1952" s="16">
        <v>211219.10748247919</v>
      </c>
    </row>
    <row r="1953" spans="2:13" x14ac:dyDescent="0.35">
      <c r="B1953" s="10" t="s">
        <v>1638</v>
      </c>
      <c r="C1953" s="23">
        <v>1</v>
      </c>
      <c r="D1953" s="16">
        <v>143000</v>
      </c>
      <c r="E1953" s="16">
        <v>196123.28403136862</v>
      </c>
      <c r="F1953" s="16">
        <v>-53123.284031368617</v>
      </c>
      <c r="G1953" s="16">
        <v>-1.2499213047990461</v>
      </c>
      <c r="H1953" s="16">
        <v>1450.8435651911275</v>
      </c>
      <c r="I1953" s="16">
        <v>193277.31871878816</v>
      </c>
      <c r="J1953" s="16">
        <v>198969.24934394908</v>
      </c>
      <c r="K1953" s="16">
        <v>42526.059057765415</v>
      </c>
      <c r="L1953" s="16">
        <v>112704.4428393445</v>
      </c>
      <c r="M1953" s="16">
        <v>279542.12522339274</v>
      </c>
    </row>
    <row r="1954" spans="2:13" x14ac:dyDescent="0.35">
      <c r="B1954" s="10" t="s">
        <v>1639</v>
      </c>
      <c r="C1954" s="23">
        <v>1</v>
      </c>
      <c r="D1954" s="16">
        <v>137900</v>
      </c>
      <c r="E1954" s="16">
        <v>179474.28210365935</v>
      </c>
      <c r="F1954" s="16">
        <v>-41574.282103659352</v>
      </c>
      <c r="G1954" s="16">
        <v>-0.978188413623019</v>
      </c>
      <c r="H1954" s="16">
        <v>2689.3638355166358</v>
      </c>
      <c r="I1954" s="16">
        <v>174198.8434744227</v>
      </c>
      <c r="J1954" s="16">
        <v>184749.72073289601</v>
      </c>
      <c r="K1954" s="16">
        <v>42586.305660079044</v>
      </c>
      <c r="L1954" s="16">
        <v>95937.26156790783</v>
      </c>
      <c r="M1954" s="16">
        <v>263011.30263941089</v>
      </c>
    </row>
    <row r="1955" spans="2:13" x14ac:dyDescent="0.35">
      <c r="B1955" s="10" t="s">
        <v>1640</v>
      </c>
      <c r="C1955" s="23">
        <v>1</v>
      </c>
      <c r="D1955" s="16">
        <v>184000</v>
      </c>
      <c r="E1955" s="16">
        <v>209085.37904924178</v>
      </c>
      <c r="F1955" s="16">
        <v>-25085.379049241776</v>
      </c>
      <c r="G1955" s="16">
        <v>-0.59022611806326497</v>
      </c>
      <c r="H1955" s="16">
        <v>1457.0943777311945</v>
      </c>
      <c r="I1955" s="16">
        <v>206227.15218338894</v>
      </c>
      <c r="J1955" s="16">
        <v>211943.60591509461</v>
      </c>
      <c r="K1955" s="16">
        <v>42526.272772951917</v>
      </c>
      <c r="L1955" s="16">
        <v>125666.11863489615</v>
      </c>
      <c r="M1955" s="16">
        <v>292504.63946358743</v>
      </c>
    </row>
    <row r="1956" spans="2:13" x14ac:dyDescent="0.35">
      <c r="B1956" s="10" t="s">
        <v>1641</v>
      </c>
      <c r="C1956" s="23">
        <v>1</v>
      </c>
      <c r="D1956" s="16">
        <v>145000</v>
      </c>
      <c r="E1956" s="16">
        <v>156572.82808949062</v>
      </c>
      <c r="F1956" s="16">
        <v>-11572.82808949062</v>
      </c>
      <c r="G1956" s="16">
        <v>-0.27229348956080535</v>
      </c>
      <c r="H1956" s="16">
        <v>1454.5047711325496</v>
      </c>
      <c r="I1956" s="16">
        <v>153719.68097911921</v>
      </c>
      <c r="J1956" s="16">
        <v>159425.97519986203</v>
      </c>
      <c r="K1956" s="16">
        <v>42526.18412299818</v>
      </c>
      <c r="L1956" s="16">
        <v>73153.741570318351</v>
      </c>
      <c r="M1956" s="16">
        <v>239991.91460866289</v>
      </c>
    </row>
    <row r="1957" spans="2:13" x14ac:dyDescent="0.35">
      <c r="B1957" s="10" t="s">
        <v>1642</v>
      </c>
      <c r="C1957" s="23">
        <v>1</v>
      </c>
      <c r="D1957" s="16">
        <v>214000</v>
      </c>
      <c r="E1957" s="16">
        <v>200983.29768524342</v>
      </c>
      <c r="F1957" s="16">
        <v>13016.702314756578</v>
      </c>
      <c r="G1957" s="16">
        <v>0.30626595923238037</v>
      </c>
      <c r="H1957" s="16">
        <v>1606.8477415288139</v>
      </c>
      <c r="I1957" s="16">
        <v>197831.31559378558</v>
      </c>
      <c r="J1957" s="16">
        <v>204135.27977670127</v>
      </c>
      <c r="K1957" s="16">
        <v>42531.667162225742</v>
      </c>
      <c r="L1957" s="16">
        <v>117553.45567194102</v>
      </c>
      <c r="M1957" s="16">
        <v>284413.1396985458</v>
      </c>
    </row>
    <row r="1958" spans="2:13" x14ac:dyDescent="0.35">
      <c r="B1958" s="10" t="s">
        <v>1643</v>
      </c>
      <c r="C1958" s="23">
        <v>1</v>
      </c>
      <c r="D1958" s="16">
        <v>147000</v>
      </c>
      <c r="E1958" s="16">
        <v>111098.91759397197</v>
      </c>
      <c r="F1958" s="16">
        <v>35901.082406028028</v>
      </c>
      <c r="G1958" s="16">
        <v>0.84470545416852216</v>
      </c>
      <c r="H1958" s="16">
        <v>1701.4151466660821</v>
      </c>
      <c r="I1958" s="16">
        <v>107761.43269492099</v>
      </c>
      <c r="J1958" s="16">
        <v>114436.40249302295</v>
      </c>
      <c r="K1958" s="16">
        <v>42535.344896159011</v>
      </c>
      <c r="L1958" s="16">
        <v>27661.861361677191</v>
      </c>
      <c r="M1958" s="16">
        <v>194535.97382626677</v>
      </c>
    </row>
    <row r="1959" spans="2:13" x14ac:dyDescent="0.35">
      <c r="B1959" s="10" t="s">
        <v>1644</v>
      </c>
      <c r="C1959" s="23">
        <v>1</v>
      </c>
      <c r="D1959" s="16">
        <v>367294</v>
      </c>
      <c r="E1959" s="16">
        <v>286626.2658226933</v>
      </c>
      <c r="F1959" s="16">
        <v>80667.734177306702</v>
      </c>
      <c r="G1959" s="16">
        <v>1.8980061454510977</v>
      </c>
      <c r="H1959" s="16">
        <v>2862.1837068746127</v>
      </c>
      <c r="I1959" s="16">
        <v>281011.82485646475</v>
      </c>
      <c r="J1959" s="16">
        <v>292240.70678892185</v>
      </c>
      <c r="K1959" s="16">
        <v>42597.5685633088</v>
      </c>
      <c r="L1959" s="16">
        <v>203067.15204913181</v>
      </c>
      <c r="M1959" s="16">
        <v>370185.37959625479</v>
      </c>
    </row>
    <row r="1960" spans="2:13" x14ac:dyDescent="0.35">
      <c r="B1960" s="10" t="s">
        <v>1645</v>
      </c>
      <c r="C1960" s="23">
        <v>1</v>
      </c>
      <c r="D1960" s="16">
        <v>127000</v>
      </c>
      <c r="E1960" s="16">
        <v>144336.94200840333</v>
      </c>
      <c r="F1960" s="16">
        <v>-17336.942008403334</v>
      </c>
      <c r="G1960" s="16">
        <v>-0.40791554158385884</v>
      </c>
      <c r="H1960" s="16">
        <v>1554.1195463765989</v>
      </c>
      <c r="I1960" s="16">
        <v>141288.39120202578</v>
      </c>
      <c r="J1960" s="16">
        <v>147385.49281478088</v>
      </c>
      <c r="K1960" s="16">
        <v>42529.70772881381</v>
      </c>
      <c r="L1960" s="16">
        <v>60910.943606953006</v>
      </c>
      <c r="M1960" s="16">
        <v>227762.94040985365</v>
      </c>
    </row>
    <row r="1961" spans="2:13" x14ac:dyDescent="0.35">
      <c r="B1961" s="10" t="s">
        <v>583</v>
      </c>
      <c r="C1961" s="23">
        <v>1</v>
      </c>
      <c r="D1961" s="16">
        <v>190000</v>
      </c>
      <c r="E1961" s="16">
        <v>206511.59944245729</v>
      </c>
      <c r="F1961" s="16">
        <v>-16511.599442457285</v>
      </c>
      <c r="G1961" s="16">
        <v>-0.38849631184790495</v>
      </c>
      <c r="H1961" s="16">
        <v>3829.482572678623</v>
      </c>
      <c r="I1961" s="16">
        <v>198999.71130478682</v>
      </c>
      <c r="J1961" s="16">
        <v>214023.48758012775</v>
      </c>
      <c r="K1961" s="16">
        <v>42673.477579268656</v>
      </c>
      <c r="L1961" s="16">
        <v>122803.58303630535</v>
      </c>
      <c r="M1961" s="16">
        <v>290219.61584860925</v>
      </c>
    </row>
    <row r="1962" spans="2:13" x14ac:dyDescent="0.35">
      <c r="B1962" s="10" t="s">
        <v>1646</v>
      </c>
      <c r="C1962" s="23">
        <v>1</v>
      </c>
      <c r="D1962" s="16">
        <v>132500</v>
      </c>
      <c r="E1962" s="16">
        <v>126628.61639600882</v>
      </c>
      <c r="F1962" s="16">
        <v>5871.3836039911839</v>
      </c>
      <c r="G1962" s="16">
        <v>0.1381459672361923</v>
      </c>
      <c r="H1962" s="16">
        <v>1435.7294560926453</v>
      </c>
      <c r="I1962" s="16">
        <v>123812.2988216524</v>
      </c>
      <c r="J1962" s="16">
        <v>129444.93397036524</v>
      </c>
      <c r="K1962" s="16">
        <v>42525.546098844956</v>
      </c>
      <c r="L1962" s="16">
        <v>43210.781420870815</v>
      </c>
      <c r="M1962" s="16">
        <v>210046.45137114683</v>
      </c>
    </row>
    <row r="1963" spans="2:13" x14ac:dyDescent="0.35">
      <c r="B1963" s="10" t="s">
        <v>1647</v>
      </c>
      <c r="C1963" s="23">
        <v>1</v>
      </c>
      <c r="D1963" s="16">
        <v>101800</v>
      </c>
      <c r="E1963" s="16">
        <v>95678.88463620808</v>
      </c>
      <c r="F1963" s="16">
        <v>6121.1153637919197</v>
      </c>
      <c r="G1963" s="16">
        <v>0.14402182850402317</v>
      </c>
      <c r="H1963" s="16">
        <v>2077.9591697810092</v>
      </c>
      <c r="I1963" s="16">
        <v>91602.773427501583</v>
      </c>
      <c r="J1963" s="16">
        <v>99754.995844914578</v>
      </c>
      <c r="K1963" s="16">
        <v>42552.070058284735</v>
      </c>
      <c r="L1963" s="16">
        <v>12209.020434536651</v>
      </c>
      <c r="M1963" s="16">
        <v>179148.74883787951</v>
      </c>
    </row>
    <row r="1964" spans="2:13" x14ac:dyDescent="0.35">
      <c r="B1964" s="10" t="s">
        <v>584</v>
      </c>
      <c r="C1964" s="23">
        <v>1</v>
      </c>
      <c r="D1964" s="16">
        <v>142000</v>
      </c>
      <c r="E1964" s="16">
        <v>126516.89194419559</v>
      </c>
      <c r="F1964" s="16">
        <v>15483.108055804405</v>
      </c>
      <c r="G1964" s="16">
        <v>0.36429725639755556</v>
      </c>
      <c r="H1964" s="16">
        <v>1436.4880802967241</v>
      </c>
      <c r="I1964" s="16">
        <v>123699.0862575286</v>
      </c>
      <c r="J1964" s="16">
        <v>129334.69763086259</v>
      </c>
      <c r="K1964" s="16">
        <v>42525.571717952596</v>
      </c>
      <c r="L1964" s="16">
        <v>43099.006714782474</v>
      </c>
      <c r="M1964" s="16">
        <v>209934.77717360872</v>
      </c>
    </row>
    <row r="1965" spans="2:13" x14ac:dyDescent="0.35">
      <c r="B1965" s="10" t="s">
        <v>585</v>
      </c>
      <c r="C1965" s="23">
        <v>1</v>
      </c>
      <c r="D1965" s="16">
        <v>130000</v>
      </c>
      <c r="E1965" s="16">
        <v>169865.97924772289</v>
      </c>
      <c r="F1965" s="16">
        <v>-39865.979247722891</v>
      </c>
      <c r="G1965" s="16">
        <v>-0.93799428455857325</v>
      </c>
      <c r="H1965" s="16">
        <v>2317.7071613142953</v>
      </c>
      <c r="I1965" s="16">
        <v>165319.57993626379</v>
      </c>
      <c r="J1965" s="16">
        <v>174412.37855918199</v>
      </c>
      <c r="K1965" s="16">
        <v>42564.451346393544</v>
      </c>
      <c r="L1965" s="16">
        <v>86371.827991727929</v>
      </c>
      <c r="M1965" s="16">
        <v>253360.13050371787</v>
      </c>
    </row>
    <row r="1966" spans="2:13" x14ac:dyDescent="0.35">
      <c r="B1966" s="10" t="s">
        <v>1648</v>
      </c>
      <c r="C1966" s="23">
        <v>1</v>
      </c>
      <c r="D1966" s="16">
        <v>138887</v>
      </c>
      <c r="E1966" s="16">
        <v>159810.77858453355</v>
      </c>
      <c r="F1966" s="16">
        <v>-20923.778584533546</v>
      </c>
      <c r="G1966" s="16">
        <v>-0.49230910902013231</v>
      </c>
      <c r="H1966" s="16">
        <v>1965.3181883668346</v>
      </c>
      <c r="I1966" s="16">
        <v>155955.6231932363</v>
      </c>
      <c r="J1966" s="16">
        <v>163665.93397583079</v>
      </c>
      <c r="K1966" s="16">
        <v>42546.718175617505</v>
      </c>
      <c r="L1966" s="16">
        <v>76351.412601135511</v>
      </c>
      <c r="M1966" s="16">
        <v>243270.14456793159</v>
      </c>
    </row>
    <row r="1967" spans="2:13" x14ac:dyDescent="0.35">
      <c r="B1967" s="10" t="s">
        <v>1649</v>
      </c>
      <c r="C1967" s="23">
        <v>1</v>
      </c>
      <c r="D1967" s="16">
        <v>175500</v>
      </c>
      <c r="E1967" s="16">
        <v>216682.64177254034</v>
      </c>
      <c r="F1967" s="16">
        <v>-41182.641772540344</v>
      </c>
      <c r="G1967" s="16">
        <v>-0.96897362951074262</v>
      </c>
      <c r="H1967" s="16">
        <v>1349.5909136253817</v>
      </c>
      <c r="I1967" s="16">
        <v>214035.29300351877</v>
      </c>
      <c r="J1967" s="16">
        <v>219329.99054156191</v>
      </c>
      <c r="K1967" s="16">
        <v>42522.725072225032</v>
      </c>
      <c r="L1967" s="16">
        <v>133270.34050489418</v>
      </c>
      <c r="M1967" s="16">
        <v>300094.94304018654</v>
      </c>
    </row>
    <row r="1968" spans="2:13" x14ac:dyDescent="0.35">
      <c r="B1968" s="10" t="s">
        <v>1650</v>
      </c>
      <c r="C1968" s="23">
        <v>1</v>
      </c>
      <c r="D1968" s="16">
        <v>195000</v>
      </c>
      <c r="E1968" s="16">
        <v>234670.27851446794</v>
      </c>
      <c r="F1968" s="16">
        <v>-39670.278514467936</v>
      </c>
      <c r="G1968" s="16">
        <v>-0.93338970258815668</v>
      </c>
      <c r="H1968" s="16">
        <v>1458.3892121030724</v>
      </c>
      <c r="I1968" s="16">
        <v>231809.51170992266</v>
      </c>
      <c r="J1968" s="16">
        <v>237531.04531901321</v>
      </c>
      <c r="K1968" s="16">
        <v>42526.317158059595</v>
      </c>
      <c r="L1968" s="16">
        <v>151250.93103458342</v>
      </c>
      <c r="M1968" s="16">
        <v>318089.62599435245</v>
      </c>
    </row>
    <row r="1969" spans="2:13" x14ac:dyDescent="0.35">
      <c r="B1969" s="10" t="s">
        <v>1651</v>
      </c>
      <c r="C1969" s="23">
        <v>1</v>
      </c>
      <c r="D1969" s="16">
        <v>142500</v>
      </c>
      <c r="E1969" s="16">
        <v>156740.41476721043</v>
      </c>
      <c r="F1969" s="16">
        <v>-14240.41476721043</v>
      </c>
      <c r="G1969" s="16">
        <v>-0.33505831070611047</v>
      </c>
      <c r="H1969" s="16">
        <v>1449.4524809151444</v>
      </c>
      <c r="I1969" s="16">
        <v>153897.17819650905</v>
      </c>
      <c r="J1969" s="16">
        <v>159583.65133791181</v>
      </c>
      <c r="K1969" s="16">
        <v>42526.011621457357</v>
      </c>
      <c r="L1969" s="16">
        <v>73321.666625940052</v>
      </c>
      <c r="M1969" s="16">
        <v>240159.16290848079</v>
      </c>
    </row>
    <row r="1970" spans="2:13" x14ac:dyDescent="0.35">
      <c r="B1970" s="10" t="s">
        <v>1652</v>
      </c>
      <c r="C1970" s="23">
        <v>1</v>
      </c>
      <c r="D1970" s="16">
        <v>265900</v>
      </c>
      <c r="E1970" s="16">
        <v>241599.2531344275</v>
      </c>
      <c r="F1970" s="16">
        <v>24300.746865572495</v>
      </c>
      <c r="G1970" s="16">
        <v>0.57176475030934137</v>
      </c>
      <c r="H1970" s="16">
        <v>2244.3836304604633</v>
      </c>
      <c r="I1970" s="16">
        <v>237196.68478477056</v>
      </c>
      <c r="J1970" s="16">
        <v>246001.82148408444</v>
      </c>
      <c r="K1970" s="16">
        <v>42560.521728646301</v>
      </c>
      <c r="L1970" s="16">
        <v>158112.81019107817</v>
      </c>
      <c r="M1970" s="16">
        <v>325085.69607777684</v>
      </c>
    </row>
    <row r="1971" spans="2:13" x14ac:dyDescent="0.35">
      <c r="B1971" s="10" t="s">
        <v>1653</v>
      </c>
      <c r="C1971" s="23">
        <v>1</v>
      </c>
      <c r="D1971" s="16">
        <v>224900</v>
      </c>
      <c r="E1971" s="16">
        <v>224615.07785127859</v>
      </c>
      <c r="F1971" s="16">
        <v>284.92214872140903</v>
      </c>
      <c r="G1971" s="16">
        <v>6.7038450349891972E-3</v>
      </c>
      <c r="H1971" s="16">
        <v>1333.925484865613</v>
      </c>
      <c r="I1971" s="16">
        <v>221998.45828554718</v>
      </c>
      <c r="J1971" s="16">
        <v>227231.69741701</v>
      </c>
      <c r="K1971" s="16">
        <v>42522.230763837746</v>
      </c>
      <c r="L1971" s="16">
        <v>141203.74621575384</v>
      </c>
      <c r="M1971" s="16">
        <v>308026.40948680334</v>
      </c>
    </row>
    <row r="1972" spans="2:13" x14ac:dyDescent="0.35">
      <c r="B1972" s="10" t="s">
        <v>1654</v>
      </c>
      <c r="C1972" s="23">
        <v>1</v>
      </c>
      <c r="D1972" s="16">
        <v>248328</v>
      </c>
      <c r="E1972" s="16">
        <v>220201.96200465661</v>
      </c>
      <c r="F1972" s="16">
        <v>28126.037995343388</v>
      </c>
      <c r="G1972" s="16">
        <v>0.66176884112074807</v>
      </c>
      <c r="H1972" s="16">
        <v>1329.7840715378952</v>
      </c>
      <c r="I1972" s="16">
        <v>217593.46620840562</v>
      </c>
      <c r="J1972" s="16">
        <v>222810.45780090761</v>
      </c>
      <c r="K1972" s="16">
        <v>42522.101048875884</v>
      </c>
      <c r="L1972" s="16">
        <v>136790.8848171584</v>
      </c>
      <c r="M1972" s="16">
        <v>303613.03919215483</v>
      </c>
    </row>
    <row r="1973" spans="2:13" x14ac:dyDescent="0.35">
      <c r="B1973" s="10" t="s">
        <v>1655</v>
      </c>
      <c r="C1973" s="23">
        <v>1</v>
      </c>
      <c r="D1973" s="16">
        <v>170000</v>
      </c>
      <c r="E1973" s="16">
        <v>191377.05343684723</v>
      </c>
      <c r="F1973" s="16">
        <v>-21377.053436847229</v>
      </c>
      <c r="G1973" s="16">
        <v>-0.50297407270163152</v>
      </c>
      <c r="H1973" s="16">
        <v>1954.3564495141468</v>
      </c>
      <c r="I1973" s="16">
        <v>187543.40052127431</v>
      </c>
      <c r="J1973" s="16">
        <v>195210.70635242015</v>
      </c>
      <c r="K1973" s="16">
        <v>42546.213240024699</v>
      </c>
      <c r="L1973" s="16">
        <v>107918.67793182792</v>
      </c>
      <c r="M1973" s="16">
        <v>274835.42894186656</v>
      </c>
    </row>
    <row r="1974" spans="2:13" x14ac:dyDescent="0.35">
      <c r="B1974" s="10" t="s">
        <v>586</v>
      </c>
      <c r="C1974" s="23">
        <v>1</v>
      </c>
      <c r="D1974" s="16">
        <v>465000</v>
      </c>
      <c r="E1974" s="16">
        <v>340367.78575238981</v>
      </c>
      <c r="F1974" s="16">
        <v>124632.21424761019</v>
      </c>
      <c r="G1974" s="16">
        <v>2.9324327871067011</v>
      </c>
      <c r="H1974" s="16">
        <v>3433.2297392986293</v>
      </c>
      <c r="I1974" s="16">
        <v>333633.1845985594</v>
      </c>
      <c r="J1974" s="16">
        <v>347102.38690622023</v>
      </c>
      <c r="K1974" s="16">
        <v>42639.744586203844</v>
      </c>
      <c r="L1974" s="16">
        <v>256725.93976629921</v>
      </c>
      <c r="M1974" s="16">
        <v>424009.63173848041</v>
      </c>
    </row>
    <row r="1975" spans="2:13" x14ac:dyDescent="0.35">
      <c r="B1975" s="10" t="s">
        <v>587</v>
      </c>
      <c r="C1975" s="23">
        <v>1</v>
      </c>
      <c r="D1975" s="16">
        <v>230000</v>
      </c>
      <c r="E1975" s="16">
        <v>243442.70658934553</v>
      </c>
      <c r="F1975" s="16">
        <v>-13442.706589345529</v>
      </c>
      <c r="G1975" s="16">
        <v>-0.31628928193264444</v>
      </c>
      <c r="H1975" s="16">
        <v>2198.8536431076004</v>
      </c>
      <c r="I1975" s="16">
        <v>239129.44956711031</v>
      </c>
      <c r="J1975" s="16">
        <v>247755.96361158075</v>
      </c>
      <c r="K1975" s="16">
        <v>42558.145040376265</v>
      </c>
      <c r="L1975" s="16">
        <v>159960.92574226734</v>
      </c>
      <c r="M1975" s="16">
        <v>326924.48743642372</v>
      </c>
    </row>
    <row r="1976" spans="2:13" x14ac:dyDescent="0.35">
      <c r="B1976" s="10" t="s">
        <v>1656</v>
      </c>
      <c r="C1976" s="23">
        <v>1</v>
      </c>
      <c r="D1976" s="16">
        <v>178000</v>
      </c>
      <c r="E1976" s="16">
        <v>197352.25300131395</v>
      </c>
      <c r="F1976" s="16">
        <v>-19352.253001313948</v>
      </c>
      <c r="G1976" s="16">
        <v>-0.45533317006381629</v>
      </c>
      <c r="H1976" s="16">
        <v>1488.5165688456311</v>
      </c>
      <c r="I1976" s="16">
        <v>194432.3885694943</v>
      </c>
      <c r="J1976" s="16">
        <v>200272.11743313359</v>
      </c>
      <c r="K1976" s="16">
        <v>42527.360998651486</v>
      </c>
      <c r="L1976" s="16">
        <v>113930.85793050533</v>
      </c>
      <c r="M1976" s="16">
        <v>280773.6480721226</v>
      </c>
    </row>
    <row r="1977" spans="2:13" x14ac:dyDescent="0.35">
      <c r="B1977" s="10" t="s">
        <v>1657</v>
      </c>
      <c r="C1977" s="23">
        <v>1</v>
      </c>
      <c r="D1977" s="16">
        <v>186500</v>
      </c>
      <c r="E1977" s="16">
        <v>212604.69928135804</v>
      </c>
      <c r="F1977" s="16">
        <v>-26104.699281358044</v>
      </c>
      <c r="G1977" s="16">
        <v>-0.61420938825760218</v>
      </c>
      <c r="H1977" s="16">
        <v>1396.9780929585133</v>
      </c>
      <c r="I1977" s="16">
        <v>209864.39612919083</v>
      </c>
      <c r="J1977" s="16">
        <v>215345.00243352525</v>
      </c>
      <c r="K1977" s="16">
        <v>42524.255428238852</v>
      </c>
      <c r="L1977" s="16">
        <v>129189.39607729659</v>
      </c>
      <c r="M1977" s="16">
        <v>296020.00248541951</v>
      </c>
    </row>
    <row r="1978" spans="2:13" x14ac:dyDescent="0.35">
      <c r="B1978" s="10" t="s">
        <v>588</v>
      </c>
      <c r="C1978" s="23">
        <v>1</v>
      </c>
      <c r="D1978" s="16">
        <v>169900</v>
      </c>
      <c r="E1978" s="16">
        <v>150763.15659520344</v>
      </c>
      <c r="F1978" s="16">
        <v>19136.843404796557</v>
      </c>
      <c r="G1978" s="16">
        <v>0.45026486435089641</v>
      </c>
      <c r="H1978" s="16">
        <v>1643.5199906975752</v>
      </c>
      <c r="I1978" s="16">
        <v>147539.23845800463</v>
      </c>
      <c r="J1978" s="16">
        <v>153987.07473240225</v>
      </c>
      <c r="K1978" s="16">
        <v>42533.068427915212</v>
      </c>
      <c r="L1978" s="16">
        <v>67330.565868227408</v>
      </c>
      <c r="M1978" s="16">
        <v>234195.74732217949</v>
      </c>
    </row>
    <row r="1979" spans="2:13" x14ac:dyDescent="0.35">
      <c r="B1979" s="10" t="s">
        <v>1658</v>
      </c>
      <c r="C1979" s="23">
        <v>1</v>
      </c>
      <c r="D1979" s="16">
        <v>129500</v>
      </c>
      <c r="E1979" s="16">
        <v>207966.07592356935</v>
      </c>
      <c r="F1979" s="16">
        <v>-78466.075923569355</v>
      </c>
      <c r="G1979" s="16">
        <v>-1.8462040099579677</v>
      </c>
      <c r="H1979" s="16">
        <v>1857.5755362724456</v>
      </c>
      <c r="I1979" s="16">
        <v>204322.26781870794</v>
      </c>
      <c r="J1979" s="16">
        <v>211609.88402843077</v>
      </c>
      <c r="K1979" s="16">
        <v>42541.877471579144</v>
      </c>
      <c r="L1979" s="16">
        <v>124516.20543376703</v>
      </c>
      <c r="M1979" s="16">
        <v>291415.94641337171</v>
      </c>
    </row>
    <row r="1980" spans="2:13" x14ac:dyDescent="0.35">
      <c r="B1980" s="10" t="s">
        <v>1659</v>
      </c>
      <c r="C1980" s="23">
        <v>1</v>
      </c>
      <c r="D1980" s="16">
        <v>119000</v>
      </c>
      <c r="E1980" s="16">
        <v>115344.44676287414</v>
      </c>
      <c r="F1980" s="16">
        <v>3655.5532371258596</v>
      </c>
      <c r="G1980" s="16">
        <v>8.6010380480482054E-2</v>
      </c>
      <c r="H1980" s="16">
        <v>1600.2446458524148</v>
      </c>
      <c r="I1980" s="16">
        <v>112205.41726100043</v>
      </c>
      <c r="J1980" s="16">
        <v>118483.47626474785</v>
      </c>
      <c r="K1980" s="16">
        <v>42531.418208901458</v>
      </c>
      <c r="L1980" s="16">
        <v>31915.093094795418</v>
      </c>
      <c r="M1980" s="16">
        <v>198773.80043095286</v>
      </c>
    </row>
    <row r="1981" spans="2:13" x14ac:dyDescent="0.35">
      <c r="B1981" s="10" t="s">
        <v>1660</v>
      </c>
      <c r="C1981" s="23">
        <v>1</v>
      </c>
      <c r="D1981" s="16">
        <v>244000</v>
      </c>
      <c r="E1981" s="16">
        <v>243719.95911133831</v>
      </c>
      <c r="F1981" s="16">
        <v>280.04088866169332</v>
      </c>
      <c r="G1981" s="16">
        <v>6.5889953781174447E-3</v>
      </c>
      <c r="H1981" s="16">
        <v>1680.1310945236162</v>
      </c>
      <c r="I1981" s="16">
        <v>240424.22487070557</v>
      </c>
      <c r="J1981" s="16">
        <v>247015.69335197104</v>
      </c>
      <c r="K1981" s="16">
        <v>42534.49885009438</v>
      </c>
      <c r="L1981" s="16">
        <v>160284.56247750786</v>
      </c>
      <c r="M1981" s="16">
        <v>327155.35574516875</v>
      </c>
    </row>
    <row r="1982" spans="2:13" x14ac:dyDescent="0.35">
      <c r="B1982" s="10" t="s">
        <v>589</v>
      </c>
      <c r="C1982" s="23">
        <v>1</v>
      </c>
      <c r="D1982" s="16">
        <v>171750</v>
      </c>
      <c r="E1982" s="16">
        <v>204337.08984718015</v>
      </c>
      <c r="F1982" s="16">
        <v>-32587.089847180148</v>
      </c>
      <c r="G1982" s="16">
        <v>-0.76673154915158948</v>
      </c>
      <c r="H1982" s="16">
        <v>1562.566614337311</v>
      </c>
      <c r="I1982" s="16">
        <v>201271.96932716429</v>
      </c>
      <c r="J1982" s="16">
        <v>207402.21036719601</v>
      </c>
      <c r="K1982" s="16">
        <v>42530.017239099929</v>
      </c>
      <c r="L1982" s="16">
        <v>120910.4843123632</v>
      </c>
      <c r="M1982" s="16">
        <v>287763.69538199709</v>
      </c>
    </row>
    <row r="1983" spans="2:13" x14ac:dyDescent="0.35">
      <c r="B1983" s="10" t="s">
        <v>1661</v>
      </c>
      <c r="C1983" s="23">
        <v>1</v>
      </c>
      <c r="D1983" s="16">
        <v>130000</v>
      </c>
      <c r="E1983" s="16">
        <v>108976.1530095209</v>
      </c>
      <c r="F1983" s="16">
        <v>21023.846990479098</v>
      </c>
      <c r="G1983" s="16">
        <v>0.49466358756582551</v>
      </c>
      <c r="H1983" s="16">
        <v>1758.3478916492436</v>
      </c>
      <c r="I1983" s="16">
        <v>105526.98920775464</v>
      </c>
      <c r="J1983" s="16">
        <v>112425.31681128716</v>
      </c>
      <c r="K1983" s="16">
        <v>42537.660246444713</v>
      </c>
      <c r="L1983" s="16">
        <v>25534.555001146553</v>
      </c>
      <c r="M1983" s="16">
        <v>192417.75101789524</v>
      </c>
    </row>
    <row r="1984" spans="2:13" x14ac:dyDescent="0.35">
      <c r="B1984" s="10" t="s">
        <v>590</v>
      </c>
      <c r="C1984" s="23">
        <v>1</v>
      </c>
      <c r="D1984" s="16">
        <v>294000</v>
      </c>
      <c r="E1984" s="16">
        <v>246904.10598801493</v>
      </c>
      <c r="F1984" s="16">
        <v>47095.894011985074</v>
      </c>
      <c r="G1984" s="16">
        <v>1.1081047109094055</v>
      </c>
      <c r="H1984" s="16">
        <v>1775.9607552635296</v>
      </c>
      <c r="I1984" s="16">
        <v>243420.39290739869</v>
      </c>
      <c r="J1984" s="16">
        <v>250387.81906863116</v>
      </c>
      <c r="K1984" s="16">
        <v>42538.391936439388</v>
      </c>
      <c r="L1984" s="16">
        <v>163461.0727013002</v>
      </c>
      <c r="M1984" s="16">
        <v>330347.13927472965</v>
      </c>
    </row>
    <row r="1985" spans="2:13" x14ac:dyDescent="0.35">
      <c r="B1985" s="10" t="s">
        <v>1662</v>
      </c>
      <c r="C1985" s="23">
        <v>1</v>
      </c>
      <c r="D1985" s="16">
        <v>165400</v>
      </c>
      <c r="E1985" s="16">
        <v>218358.50854973859</v>
      </c>
      <c r="F1985" s="16">
        <v>-52958.508549738588</v>
      </c>
      <c r="G1985" s="16">
        <v>-1.2460443535006986</v>
      </c>
      <c r="H1985" s="16">
        <v>1337.6388712571184</v>
      </c>
      <c r="I1985" s="16">
        <v>215734.60482938433</v>
      </c>
      <c r="J1985" s="16">
        <v>220982.41227009284</v>
      </c>
      <c r="K1985" s="16">
        <v>42522.347415021592</v>
      </c>
      <c r="L1985" s="16">
        <v>134946.94809200935</v>
      </c>
      <c r="M1985" s="16">
        <v>301770.06900746783</v>
      </c>
    </row>
    <row r="1986" spans="2:13" x14ac:dyDescent="0.35">
      <c r="B1986" s="10" t="s">
        <v>1663</v>
      </c>
      <c r="C1986" s="23">
        <v>1</v>
      </c>
      <c r="D1986" s="16">
        <v>127500</v>
      </c>
      <c r="E1986" s="16">
        <v>169365.2778221037</v>
      </c>
      <c r="F1986" s="16">
        <v>-41865.277822103701</v>
      </c>
      <c r="G1986" s="16">
        <v>-0.98503516179984718</v>
      </c>
      <c r="H1986" s="16">
        <v>1163.4263945886592</v>
      </c>
      <c r="I1986" s="16">
        <v>167083.10816427178</v>
      </c>
      <c r="J1986" s="16">
        <v>171647.44747993562</v>
      </c>
      <c r="K1986" s="16">
        <v>42517.223720623158</v>
      </c>
      <c r="L1986" s="16">
        <v>85963.767970022163</v>
      </c>
      <c r="M1986" s="16">
        <v>252766.78767418524</v>
      </c>
    </row>
    <row r="1987" spans="2:13" x14ac:dyDescent="0.35">
      <c r="B1987" s="10" t="s">
        <v>1664</v>
      </c>
      <c r="C1987" s="23">
        <v>1</v>
      </c>
      <c r="D1987" s="16">
        <v>301500</v>
      </c>
      <c r="E1987" s="16">
        <v>269697.95276545099</v>
      </c>
      <c r="F1987" s="16">
        <v>31802.047234549013</v>
      </c>
      <c r="G1987" s="16">
        <v>0.74826052454167735</v>
      </c>
      <c r="H1987" s="16">
        <v>1894.3684753328328</v>
      </c>
      <c r="I1987" s="16">
        <v>265981.97187034122</v>
      </c>
      <c r="J1987" s="16">
        <v>273413.93366056075</v>
      </c>
      <c r="K1987" s="16">
        <v>42543.499901327232</v>
      </c>
      <c r="L1987" s="16">
        <v>186244.89972799434</v>
      </c>
      <c r="M1987" s="16">
        <v>353151.00580290763</v>
      </c>
    </row>
    <row r="1988" spans="2:13" x14ac:dyDescent="0.35">
      <c r="B1988" s="10" t="s">
        <v>591</v>
      </c>
      <c r="C1988" s="23">
        <v>1</v>
      </c>
      <c r="D1988" s="16">
        <v>99900</v>
      </c>
      <c r="E1988" s="16">
        <v>108417.53075045483</v>
      </c>
      <c r="F1988" s="16">
        <v>-8517.5307504548255</v>
      </c>
      <c r="G1988" s="16">
        <v>-0.20040634428752604</v>
      </c>
      <c r="H1988" s="16">
        <v>1773.9622385800351</v>
      </c>
      <c r="I1988" s="16">
        <v>104937.73794718228</v>
      </c>
      <c r="J1988" s="16">
        <v>111897.32355372737</v>
      </c>
      <c r="K1988" s="16">
        <v>42538.308546036518</v>
      </c>
      <c r="L1988" s="16">
        <v>24974.661041812637</v>
      </c>
      <c r="M1988" s="16">
        <v>191860.400459097</v>
      </c>
    </row>
    <row r="1989" spans="2:13" x14ac:dyDescent="0.35">
      <c r="B1989" s="10" t="s">
        <v>1665</v>
      </c>
      <c r="C1989" s="23">
        <v>1</v>
      </c>
      <c r="D1989" s="16">
        <v>190000</v>
      </c>
      <c r="E1989" s="16">
        <v>190986.01785550098</v>
      </c>
      <c r="F1989" s="16">
        <v>-986.01785550097702</v>
      </c>
      <c r="G1989" s="16">
        <v>-2.3199708884247359E-2</v>
      </c>
      <c r="H1989" s="16">
        <v>1967.905839714042</v>
      </c>
      <c r="I1989" s="16">
        <v>187125.78654413082</v>
      </c>
      <c r="J1989" s="16">
        <v>194846.24916687113</v>
      </c>
      <c r="K1989" s="16">
        <v>42546.837782940769</v>
      </c>
      <c r="L1989" s="16">
        <v>107526.41725115462</v>
      </c>
      <c r="M1989" s="16">
        <v>274445.61845984735</v>
      </c>
    </row>
    <row r="1990" spans="2:13" x14ac:dyDescent="0.35">
      <c r="B1990" s="10" t="s">
        <v>1666</v>
      </c>
      <c r="C1990" s="23">
        <v>1</v>
      </c>
      <c r="D1990" s="16">
        <v>151000</v>
      </c>
      <c r="E1990" s="16">
        <v>151880.4011133356</v>
      </c>
      <c r="F1990" s="16">
        <v>-880.40111333559616</v>
      </c>
      <c r="G1990" s="16">
        <v>-2.0714685253215334E-2</v>
      </c>
      <c r="H1990" s="16">
        <v>1605.2817028228192</v>
      </c>
      <c r="I1990" s="16">
        <v>148731.49095323021</v>
      </c>
      <c r="J1990" s="16">
        <v>155029.31127344098</v>
      </c>
      <c r="K1990" s="16">
        <v>42531.608026023576</v>
      </c>
      <c r="L1990" s="16">
        <v>68450.675101223213</v>
      </c>
      <c r="M1990" s="16">
        <v>235310.12712544797</v>
      </c>
    </row>
    <row r="1991" spans="2:13" x14ac:dyDescent="0.35">
      <c r="B1991" s="10" t="s">
        <v>592</v>
      </c>
      <c r="C1991" s="23">
        <v>1</v>
      </c>
      <c r="D1991" s="16">
        <v>181000</v>
      </c>
      <c r="E1991" s="16">
        <v>186570.84340133873</v>
      </c>
      <c r="F1991" s="16">
        <v>-5570.8434013387305</v>
      </c>
      <c r="G1991" s="16">
        <v>-0.13107464984508169</v>
      </c>
      <c r="H1991" s="16">
        <v>1213.4555626402177</v>
      </c>
      <c r="I1991" s="16">
        <v>184190.53685245389</v>
      </c>
      <c r="J1991" s="16">
        <v>188951.14995022357</v>
      </c>
      <c r="K1991" s="16">
        <v>42518.622112392091</v>
      </c>
      <c r="L1991" s="16">
        <v>103166.59047304741</v>
      </c>
      <c r="M1991" s="16">
        <v>269975.09632963006</v>
      </c>
    </row>
    <row r="1992" spans="2:13" x14ac:dyDescent="0.35">
      <c r="B1992" s="10" t="s">
        <v>1667</v>
      </c>
      <c r="C1992" s="23">
        <v>1</v>
      </c>
      <c r="D1992" s="16">
        <v>128900</v>
      </c>
      <c r="E1992" s="16">
        <v>118807.90476908378</v>
      </c>
      <c r="F1992" s="16">
        <v>10092.095230916224</v>
      </c>
      <c r="G1992" s="16">
        <v>0.23745378451630436</v>
      </c>
      <c r="H1992" s="16">
        <v>1532.1404799606435</v>
      </c>
      <c r="I1992" s="16">
        <v>115802.46795660844</v>
      </c>
      <c r="J1992" s="16">
        <v>121813.34158155911</v>
      </c>
      <c r="K1992" s="16">
        <v>42528.910242142687</v>
      </c>
      <c r="L1992" s="16">
        <v>35383.470712306924</v>
      </c>
      <c r="M1992" s="16">
        <v>202232.33882586064</v>
      </c>
    </row>
    <row r="1993" spans="2:13" x14ac:dyDescent="0.35">
      <c r="B1993" s="10" t="s">
        <v>593</v>
      </c>
      <c r="C1993" s="23">
        <v>1</v>
      </c>
      <c r="D1993" s="16">
        <v>161500</v>
      </c>
      <c r="E1993" s="16">
        <v>127185.18004753462</v>
      </c>
      <c r="F1993" s="16">
        <v>34314.819952465376</v>
      </c>
      <c r="G1993" s="16">
        <v>0.80738277595194186</v>
      </c>
      <c r="H1993" s="16">
        <v>2816.7332027405541</v>
      </c>
      <c r="I1993" s="16">
        <v>121659.89449496214</v>
      </c>
      <c r="J1993" s="16">
        <v>132710.46560010713</v>
      </c>
      <c r="K1993" s="16">
        <v>42594.53882681812</v>
      </c>
      <c r="L1993" s="16">
        <v>43632.009385391633</v>
      </c>
      <c r="M1993" s="16">
        <v>210738.35070967762</v>
      </c>
    </row>
    <row r="1994" spans="2:13" x14ac:dyDescent="0.35">
      <c r="B1994" s="10" t="s">
        <v>1668</v>
      </c>
      <c r="C1994" s="23">
        <v>1</v>
      </c>
      <c r="D1994" s="16">
        <v>180500</v>
      </c>
      <c r="E1994" s="16">
        <v>194894.31506142323</v>
      </c>
      <c r="F1994" s="16">
        <v>-14394.315061423229</v>
      </c>
      <c r="G1994" s="16">
        <v>-0.33867938308630879</v>
      </c>
      <c r="H1994" s="16">
        <v>1414.5341486557193</v>
      </c>
      <c r="I1994" s="16">
        <v>192119.57406444717</v>
      </c>
      <c r="J1994" s="16">
        <v>197669.05605839929</v>
      </c>
      <c r="K1994" s="16">
        <v>42524.835787944066</v>
      </c>
      <c r="L1994" s="16">
        <v>111477.87342753413</v>
      </c>
      <c r="M1994" s="16">
        <v>278310.75669531233</v>
      </c>
    </row>
    <row r="1995" spans="2:13" x14ac:dyDescent="0.35">
      <c r="B1995" s="10" t="s">
        <v>1669</v>
      </c>
      <c r="C1995" s="23">
        <v>1</v>
      </c>
      <c r="D1995" s="16">
        <v>181000</v>
      </c>
      <c r="E1995" s="16">
        <v>167689.41104490549</v>
      </c>
      <c r="F1995" s="16">
        <v>13310.588955094514</v>
      </c>
      <c r="G1995" s="16">
        <v>0.31318072701551092</v>
      </c>
      <c r="H1995" s="16">
        <v>1188.3194061995025</v>
      </c>
      <c r="I1995" s="16">
        <v>165358.41141720649</v>
      </c>
      <c r="J1995" s="16">
        <v>170020.41067260448</v>
      </c>
      <c r="K1995" s="16">
        <v>42517.912165874819</v>
      </c>
      <c r="L1995" s="16">
        <v>84286.550743090527</v>
      </c>
      <c r="M1995" s="16">
        <v>251092.27134672046</v>
      </c>
    </row>
    <row r="1996" spans="2:13" x14ac:dyDescent="0.35">
      <c r="B1996" s="10" t="s">
        <v>1670</v>
      </c>
      <c r="C1996" s="23">
        <v>1</v>
      </c>
      <c r="D1996" s="16">
        <v>183900</v>
      </c>
      <c r="E1996" s="16">
        <v>206962.61446479068</v>
      </c>
      <c r="F1996" s="16">
        <v>-23062.614464790677</v>
      </c>
      <c r="G1996" s="16">
        <v>-0.54263311633533173</v>
      </c>
      <c r="H1996" s="16">
        <v>1501.0518475819504</v>
      </c>
      <c r="I1996" s="16">
        <v>204018.16091163293</v>
      </c>
      <c r="J1996" s="16">
        <v>209907.06801794842</v>
      </c>
      <c r="K1996" s="16">
        <v>42527.801595932804</v>
      </c>
      <c r="L1996" s="16">
        <v>123540.3551212172</v>
      </c>
      <c r="M1996" s="16">
        <v>290384.87380836415</v>
      </c>
    </row>
    <row r="1997" spans="2:13" x14ac:dyDescent="0.35">
      <c r="B1997" s="10" t="s">
        <v>1671</v>
      </c>
      <c r="C1997" s="23">
        <v>1</v>
      </c>
      <c r="D1997" s="16">
        <v>122000</v>
      </c>
      <c r="E1997" s="16">
        <v>231374.40718597808</v>
      </c>
      <c r="F1997" s="16">
        <v>-109374.40718597808</v>
      </c>
      <c r="G1997" s="16">
        <v>-2.573436568055445</v>
      </c>
      <c r="H1997" s="16">
        <v>1401.2893650384694</v>
      </c>
      <c r="I1997" s="16">
        <v>228625.64707050551</v>
      </c>
      <c r="J1997" s="16">
        <v>234123.16730145065</v>
      </c>
      <c r="K1997" s="16">
        <v>42524.397277544864</v>
      </c>
      <c r="L1997" s="16">
        <v>147958.82573123943</v>
      </c>
      <c r="M1997" s="16">
        <v>314789.98864071677</v>
      </c>
    </row>
    <row r="1998" spans="2:13" x14ac:dyDescent="0.35">
      <c r="B1998" s="10" t="s">
        <v>1672</v>
      </c>
      <c r="C1998" s="23">
        <v>1</v>
      </c>
      <c r="D1998" s="16">
        <v>378500</v>
      </c>
      <c r="E1998" s="16">
        <v>304278.72920918121</v>
      </c>
      <c r="F1998" s="16">
        <v>74221.270790818788</v>
      </c>
      <c r="G1998" s="16">
        <v>1.7463293040378227</v>
      </c>
      <c r="H1998" s="16">
        <v>2615.6035598850303</v>
      </c>
      <c r="I1998" s="16">
        <v>299147.97825746564</v>
      </c>
      <c r="J1998" s="16">
        <v>309409.48016089678</v>
      </c>
      <c r="K1998" s="16">
        <v>42581.711261014141</v>
      </c>
      <c r="L1998" s="16">
        <v>220750.7210167895</v>
      </c>
      <c r="M1998" s="16">
        <v>387806.73740157293</v>
      </c>
    </row>
    <row r="1999" spans="2:13" x14ac:dyDescent="0.35">
      <c r="B1999" s="10" t="s">
        <v>594</v>
      </c>
      <c r="C1999" s="23">
        <v>1</v>
      </c>
      <c r="D1999" s="16">
        <v>381000</v>
      </c>
      <c r="E1999" s="16">
        <v>351256.8025890977</v>
      </c>
      <c r="F1999" s="16">
        <v>29743.197410902299</v>
      </c>
      <c r="G1999" s="16">
        <v>0.69981848439148209</v>
      </c>
      <c r="H1999" s="16">
        <v>4382.229650935692</v>
      </c>
      <c r="I1999" s="16">
        <v>342660.64937344647</v>
      </c>
      <c r="J1999" s="16">
        <v>359852.95580474893</v>
      </c>
      <c r="K1999" s="16">
        <v>42726.627396126591</v>
      </c>
      <c r="L1999" s="16">
        <v>267444.52784746647</v>
      </c>
      <c r="M1999" s="16">
        <v>435069.07733072893</v>
      </c>
    </row>
    <row r="2000" spans="2:13" x14ac:dyDescent="0.35">
      <c r="B2000" s="10" t="s">
        <v>1673</v>
      </c>
      <c r="C2000" s="23">
        <v>1</v>
      </c>
      <c r="D2000" s="16">
        <v>144000</v>
      </c>
      <c r="E2000" s="16">
        <v>145286.59984881565</v>
      </c>
      <c r="F2000" s="16">
        <v>-1286.5998488156474</v>
      </c>
      <c r="G2000" s="16">
        <v>-3.0272009554912275E-2</v>
      </c>
      <c r="H2000" s="16">
        <v>1572.7482514658532</v>
      </c>
      <c r="I2000" s="16">
        <v>142201.5070955499</v>
      </c>
      <c r="J2000" s="16">
        <v>148371.6926020814</v>
      </c>
      <c r="K2000" s="16">
        <v>42530.392532827442</v>
      </c>
      <c r="L2000" s="16">
        <v>61859.258140260776</v>
      </c>
      <c r="M2000" s="16">
        <v>228713.94155737053</v>
      </c>
    </row>
    <row r="2001" spans="2:13" x14ac:dyDescent="0.35">
      <c r="B2001" s="10" t="s">
        <v>595</v>
      </c>
      <c r="C2001" s="23">
        <v>1</v>
      </c>
      <c r="D2001" s="16">
        <v>260000</v>
      </c>
      <c r="E2001" s="16">
        <v>210984.6947300664</v>
      </c>
      <c r="F2001" s="16">
        <v>49015.305269933597</v>
      </c>
      <c r="G2001" s="16">
        <v>1.15326594421276</v>
      </c>
      <c r="H2001" s="16">
        <v>1422.5710930246639</v>
      </c>
      <c r="I2001" s="16">
        <v>208194.18851522543</v>
      </c>
      <c r="J2001" s="16">
        <v>213775.20094490738</v>
      </c>
      <c r="K2001" s="16">
        <v>42525.103885218254</v>
      </c>
      <c r="L2001" s="16">
        <v>127567.72719830586</v>
      </c>
      <c r="M2001" s="16">
        <v>294401.66226182692</v>
      </c>
    </row>
    <row r="2002" spans="2:13" x14ac:dyDescent="0.35">
      <c r="B2002" s="10" t="s">
        <v>596</v>
      </c>
      <c r="C2002" s="23">
        <v>1</v>
      </c>
      <c r="D2002" s="16">
        <v>185750</v>
      </c>
      <c r="E2002" s="16">
        <v>176180.46938270977</v>
      </c>
      <c r="F2002" s="16">
        <v>9569.5306172902347</v>
      </c>
      <c r="G2002" s="16">
        <v>0.22515852349065843</v>
      </c>
      <c r="H2002" s="16">
        <v>1115.2280115348217</v>
      </c>
      <c r="I2002" s="16">
        <v>173992.8453599723</v>
      </c>
      <c r="J2002" s="16">
        <v>178368.09340544723</v>
      </c>
      <c r="K2002" s="16">
        <v>42515.932136689735</v>
      </c>
      <c r="L2002" s="16">
        <v>92781.493093281708</v>
      </c>
      <c r="M2002" s="16">
        <v>259579.44567213784</v>
      </c>
    </row>
    <row r="2003" spans="2:13" x14ac:dyDescent="0.35">
      <c r="B2003" s="10" t="s">
        <v>597</v>
      </c>
      <c r="C2003" s="23">
        <v>1</v>
      </c>
      <c r="D2003" s="16">
        <v>137000</v>
      </c>
      <c r="E2003" s="16">
        <v>112383.74878982393</v>
      </c>
      <c r="F2003" s="16">
        <v>24616.251210176066</v>
      </c>
      <c r="G2003" s="16">
        <v>0.57918815436402671</v>
      </c>
      <c r="H2003" s="16">
        <v>1668.9203531647256</v>
      </c>
      <c r="I2003" s="16">
        <v>109110.00546661414</v>
      </c>
      <c r="J2003" s="16">
        <v>115657.49211303373</v>
      </c>
      <c r="K2003" s="16">
        <v>42534.057496071342</v>
      </c>
      <c r="L2003" s="16">
        <v>28949.21791317797</v>
      </c>
      <c r="M2003" s="16">
        <v>195818.2796664699</v>
      </c>
    </row>
    <row r="2004" spans="2:13" x14ac:dyDescent="0.35">
      <c r="B2004" s="10" t="s">
        <v>1674</v>
      </c>
      <c r="C2004" s="23">
        <v>1</v>
      </c>
      <c r="D2004" s="16">
        <v>177000</v>
      </c>
      <c r="E2004" s="16">
        <v>168806.65556303761</v>
      </c>
      <c r="F2004" s="16">
        <v>8193.3444369623903</v>
      </c>
      <c r="G2004" s="16">
        <v>0.19277866487449902</v>
      </c>
      <c r="H2004" s="16">
        <v>1171.1924952775282</v>
      </c>
      <c r="I2004" s="16">
        <v>166509.25197254415</v>
      </c>
      <c r="J2004" s="16">
        <v>171104.05915353107</v>
      </c>
      <c r="K2004" s="16">
        <v>42517.436938212653</v>
      </c>
      <c r="L2004" s="16">
        <v>85404.727464717609</v>
      </c>
      <c r="M2004" s="16">
        <v>252208.58366135761</v>
      </c>
    </row>
    <row r="2005" spans="2:13" x14ac:dyDescent="0.35">
      <c r="B2005" s="10" t="s">
        <v>1675</v>
      </c>
      <c r="C2005" s="23">
        <v>1</v>
      </c>
      <c r="D2005" s="16">
        <v>139000</v>
      </c>
      <c r="E2005" s="16">
        <v>129980.34995040526</v>
      </c>
      <c r="F2005" s="16">
        <v>9019.6500495947403</v>
      </c>
      <c r="G2005" s="16">
        <v>0.21222055383780816</v>
      </c>
      <c r="H2005" s="16">
        <v>1421.8569587728484</v>
      </c>
      <c r="I2005" s="16">
        <v>127191.24457667352</v>
      </c>
      <c r="J2005" s="16">
        <v>132769.455324137</v>
      </c>
      <c r="K2005" s="16">
        <v>42525.080001630871</v>
      </c>
      <c r="L2005" s="16">
        <v>46563.429268534572</v>
      </c>
      <c r="M2005" s="16">
        <v>213397.27063227596</v>
      </c>
    </row>
    <row r="2006" spans="2:13" x14ac:dyDescent="0.35">
      <c r="B2006" s="10" t="s">
        <v>1676</v>
      </c>
      <c r="C2006" s="23">
        <v>1</v>
      </c>
      <c r="D2006" s="16">
        <v>137000</v>
      </c>
      <c r="E2006" s="16">
        <v>167408.04130783217</v>
      </c>
      <c r="F2006" s="16">
        <v>-30408.041307832173</v>
      </c>
      <c r="G2006" s="16">
        <v>-0.71546139062912306</v>
      </c>
      <c r="H2006" s="16">
        <v>2227.4302604098234</v>
      </c>
      <c r="I2006" s="16">
        <v>163038.72857873491</v>
      </c>
      <c r="J2006" s="16">
        <v>171777.35403692944</v>
      </c>
      <c r="K2006" s="16">
        <v>42559.631078040191</v>
      </c>
      <c r="L2006" s="16">
        <v>83923.345458925964</v>
      </c>
      <c r="M2006" s="16">
        <v>250892.73715673838</v>
      </c>
    </row>
    <row r="2007" spans="2:13" x14ac:dyDescent="0.35">
      <c r="B2007" s="10" t="s">
        <v>598</v>
      </c>
      <c r="C2007" s="23">
        <v>1</v>
      </c>
      <c r="D2007" s="16">
        <v>162000</v>
      </c>
      <c r="E2007" s="16">
        <v>170929.42014748871</v>
      </c>
      <c r="F2007" s="16">
        <v>-8929.4201474887086</v>
      </c>
      <c r="G2007" s="16">
        <v>-0.21009756240328642</v>
      </c>
      <c r="H2007" s="16">
        <v>1144.6190324417446</v>
      </c>
      <c r="I2007" s="16">
        <v>168684.14288906872</v>
      </c>
      <c r="J2007" s="16">
        <v>173174.69740590869</v>
      </c>
      <c r="K2007" s="16">
        <v>42516.713239187753</v>
      </c>
      <c r="L2007" s="16">
        <v>87528.911652474693</v>
      </c>
      <c r="M2007" s="16">
        <v>254329.92864250272</v>
      </c>
    </row>
    <row r="2008" spans="2:13" x14ac:dyDescent="0.35">
      <c r="B2008" s="10" t="s">
        <v>599</v>
      </c>
      <c r="C2008" s="23">
        <v>1</v>
      </c>
      <c r="D2008" s="16">
        <v>197900</v>
      </c>
      <c r="E2008" s="16">
        <v>189308.09247076249</v>
      </c>
      <c r="F2008" s="16">
        <v>8591.9075292375055</v>
      </c>
      <c r="G2008" s="16">
        <v>0.20215633249096435</v>
      </c>
      <c r="H2008" s="16">
        <v>1269.7903782226736</v>
      </c>
      <c r="I2008" s="16">
        <v>186817.27991359055</v>
      </c>
      <c r="J2008" s="16">
        <v>191798.90502793444</v>
      </c>
      <c r="K2008" s="16">
        <v>42520.267162125434</v>
      </c>
      <c r="L2008" s="16">
        <v>105900.61262360074</v>
      </c>
      <c r="M2008" s="16">
        <v>272715.57231792423</v>
      </c>
    </row>
    <row r="2009" spans="2:13" x14ac:dyDescent="0.35">
      <c r="B2009" s="10" t="s">
        <v>600</v>
      </c>
      <c r="C2009" s="23">
        <v>1</v>
      </c>
      <c r="D2009" s="16">
        <v>237000</v>
      </c>
      <c r="E2009" s="16">
        <v>272155.89070534171</v>
      </c>
      <c r="F2009" s="16">
        <v>-35155.890705341706</v>
      </c>
      <c r="G2009" s="16">
        <v>-0.82717206932926279</v>
      </c>
      <c r="H2009" s="16">
        <v>1904.8250807323632</v>
      </c>
      <c r="I2009" s="16">
        <v>268419.39820100792</v>
      </c>
      <c r="J2009" s="16">
        <v>275892.38320967549</v>
      </c>
      <c r="K2009" s="16">
        <v>42543.966793448897</v>
      </c>
      <c r="L2009" s="16">
        <v>188701.92181533223</v>
      </c>
      <c r="M2009" s="16">
        <v>355609.85959535115</v>
      </c>
    </row>
    <row r="2010" spans="2:13" x14ac:dyDescent="0.35">
      <c r="B2010" s="10" t="s">
        <v>1677</v>
      </c>
      <c r="C2010" s="23">
        <v>1</v>
      </c>
      <c r="D2010" s="16">
        <v>68400</v>
      </c>
      <c r="E2010" s="16">
        <v>90316.110949173773</v>
      </c>
      <c r="F2010" s="16">
        <v>-21916.110949173773</v>
      </c>
      <c r="G2010" s="16">
        <v>-0.51565739003515831</v>
      </c>
      <c r="H2010" s="16">
        <v>2034.8432924428471</v>
      </c>
      <c r="I2010" s="16">
        <v>86324.575565366569</v>
      </c>
      <c r="J2010" s="16">
        <v>94307.646332980978</v>
      </c>
      <c r="K2010" s="16">
        <v>42549.986359089409</v>
      </c>
      <c r="L2010" s="16">
        <v>6850.3341183078737</v>
      </c>
      <c r="M2010" s="16">
        <v>173781.88778003969</v>
      </c>
    </row>
    <row r="2011" spans="2:13" x14ac:dyDescent="0.35">
      <c r="B2011" s="10" t="s">
        <v>1678</v>
      </c>
      <c r="C2011" s="23">
        <v>1</v>
      </c>
      <c r="D2011" s="16">
        <v>227000</v>
      </c>
      <c r="E2011" s="16">
        <v>213721.94379949017</v>
      </c>
      <c r="F2011" s="16">
        <v>13278.056200509833</v>
      </c>
      <c r="G2011" s="16">
        <v>0.31241527390393031</v>
      </c>
      <c r="H2011" s="16">
        <v>1381.5060971283933</v>
      </c>
      <c r="I2011" s="16">
        <v>211011.99041383492</v>
      </c>
      <c r="J2011" s="16">
        <v>216431.89718514541</v>
      </c>
      <c r="K2011" s="16">
        <v>42523.749964346964</v>
      </c>
      <c r="L2011" s="16">
        <v>130307.63211011548</v>
      </c>
      <c r="M2011" s="16">
        <v>297136.25548886484</v>
      </c>
    </row>
    <row r="2012" spans="2:13" x14ac:dyDescent="0.35">
      <c r="B2012" s="10" t="s">
        <v>1679</v>
      </c>
      <c r="C2012" s="23">
        <v>1</v>
      </c>
      <c r="D2012" s="16">
        <v>180000</v>
      </c>
      <c r="E2012" s="16">
        <v>200650.18293734407</v>
      </c>
      <c r="F2012" s="16">
        <v>-20650.182937344071</v>
      </c>
      <c r="G2012" s="16">
        <v>-0.48587176173338553</v>
      </c>
      <c r="H2012" s="16">
        <v>1660.6727683523613</v>
      </c>
      <c r="I2012" s="16">
        <v>197392.61802292467</v>
      </c>
      <c r="J2012" s="16">
        <v>203907.74785176347</v>
      </c>
      <c r="K2012" s="16">
        <v>42533.734681749294</v>
      </c>
      <c r="L2012" s="16">
        <v>117216.28529117518</v>
      </c>
      <c r="M2012" s="16">
        <v>284084.08058351296</v>
      </c>
    </row>
    <row r="2013" spans="2:13" x14ac:dyDescent="0.35">
      <c r="B2013" s="10" t="s">
        <v>1680</v>
      </c>
      <c r="C2013" s="23">
        <v>1</v>
      </c>
      <c r="D2013" s="16">
        <v>150500</v>
      </c>
      <c r="E2013" s="16">
        <v>118249.28251001771</v>
      </c>
      <c r="F2013" s="16">
        <v>32250.717489982286</v>
      </c>
      <c r="G2013" s="16">
        <v>0.75881714808860512</v>
      </c>
      <c r="H2013" s="16">
        <v>1542.1628124987683</v>
      </c>
      <c r="I2013" s="16">
        <v>115224.18595514217</v>
      </c>
      <c r="J2013" s="16">
        <v>121274.37906489326</v>
      </c>
      <c r="K2013" s="16">
        <v>42529.272484656372</v>
      </c>
      <c r="L2013" s="16">
        <v>34824.137880679205</v>
      </c>
      <c r="M2013" s="16">
        <v>201674.42713935621</v>
      </c>
    </row>
    <row r="2014" spans="2:13" x14ac:dyDescent="0.35">
      <c r="B2014" s="10" t="s">
        <v>601</v>
      </c>
      <c r="C2014" s="23">
        <v>1</v>
      </c>
      <c r="D2014" s="16">
        <v>139000</v>
      </c>
      <c r="E2014" s="16">
        <v>194894.31506142323</v>
      </c>
      <c r="F2014" s="16">
        <v>-55894.315061423229</v>
      </c>
      <c r="G2014" s="16">
        <v>-1.3151200360875581</v>
      </c>
      <c r="H2014" s="16">
        <v>1414.5341486557193</v>
      </c>
      <c r="I2014" s="16">
        <v>192119.57406444717</v>
      </c>
      <c r="J2014" s="16">
        <v>197669.05605839929</v>
      </c>
      <c r="K2014" s="16">
        <v>42524.835787944066</v>
      </c>
      <c r="L2014" s="16">
        <v>111477.87342753413</v>
      </c>
      <c r="M2014" s="16">
        <v>278310.75669531233</v>
      </c>
    </row>
    <row r="2015" spans="2:13" x14ac:dyDescent="0.35">
      <c r="B2015" s="10" t="s">
        <v>1681</v>
      </c>
      <c r="C2015" s="23">
        <v>1</v>
      </c>
      <c r="D2015" s="16">
        <v>169000</v>
      </c>
      <c r="E2015" s="16">
        <v>229696.4818012396</v>
      </c>
      <c r="F2015" s="16">
        <v>-60696.481801239599</v>
      </c>
      <c r="G2015" s="16">
        <v>-1.4281087307200202</v>
      </c>
      <c r="H2015" s="16">
        <v>2745.2700731296427</v>
      </c>
      <c r="I2015" s="16">
        <v>224311.3778594766</v>
      </c>
      <c r="J2015" s="16">
        <v>235081.58574300259</v>
      </c>
      <c r="K2015" s="16">
        <v>42589.872736465375</v>
      </c>
      <c r="L2015" s="16">
        <v>146152.46411162091</v>
      </c>
      <c r="M2015" s="16">
        <v>313240.49949085829</v>
      </c>
    </row>
    <row r="2016" spans="2:13" x14ac:dyDescent="0.35">
      <c r="B2016" s="10" t="s">
        <v>1682</v>
      </c>
      <c r="C2016" s="23">
        <v>1</v>
      </c>
      <c r="D2016" s="16">
        <v>132500</v>
      </c>
      <c r="E2016" s="16">
        <v>171879.07798790102</v>
      </c>
      <c r="F2016" s="16">
        <v>-39379.077987901022</v>
      </c>
      <c r="G2016" s="16">
        <v>-0.92653813554441433</v>
      </c>
      <c r="H2016" s="16">
        <v>1135.3801925197272</v>
      </c>
      <c r="I2016" s="16">
        <v>169651.92357785517</v>
      </c>
      <c r="J2016" s="16">
        <v>174106.23239794688</v>
      </c>
      <c r="K2016" s="16">
        <v>42516.465517672819</v>
      </c>
      <c r="L2016" s="16">
        <v>88479.055421801459</v>
      </c>
      <c r="M2016" s="16">
        <v>255279.10055400059</v>
      </c>
    </row>
    <row r="2017" spans="2:13" x14ac:dyDescent="0.35">
      <c r="B2017" s="10" t="s">
        <v>602</v>
      </c>
      <c r="C2017" s="23">
        <v>1</v>
      </c>
      <c r="D2017" s="16">
        <v>143000</v>
      </c>
      <c r="E2017" s="16">
        <v>167186.651011746</v>
      </c>
      <c r="F2017" s="16">
        <v>-24186.651011745998</v>
      </c>
      <c r="G2017" s="16">
        <v>-0.5690802242848817</v>
      </c>
      <c r="H2017" s="16">
        <v>1196.7008852538936</v>
      </c>
      <c r="I2017" s="16">
        <v>164839.21032918125</v>
      </c>
      <c r="J2017" s="16">
        <v>169534.09169431074</v>
      </c>
      <c r="K2017" s="16">
        <v>42518.147242591163</v>
      </c>
      <c r="L2017" s="16">
        <v>83783.329584971347</v>
      </c>
      <c r="M2017" s="16">
        <v>250589.97243852064</v>
      </c>
    </row>
    <row r="2018" spans="2:13" x14ac:dyDescent="0.35">
      <c r="B2018" s="10" t="s">
        <v>603</v>
      </c>
      <c r="C2018" s="23">
        <v>1</v>
      </c>
      <c r="D2018" s="16">
        <v>190000</v>
      </c>
      <c r="E2018" s="16">
        <v>148526.60895139887</v>
      </c>
      <c r="F2018" s="16">
        <v>41473.39104860113</v>
      </c>
      <c r="G2018" s="16">
        <v>0.97581457922101811</v>
      </c>
      <c r="H2018" s="16">
        <v>1643.8837078347944</v>
      </c>
      <c r="I2018" s="16">
        <v>145301.97734902645</v>
      </c>
      <c r="J2018" s="16">
        <v>151751.24055377129</v>
      </c>
      <c r="K2018" s="16">
        <v>42533.082483859311</v>
      </c>
      <c r="L2018" s="16">
        <v>65093.99065237421</v>
      </c>
      <c r="M2018" s="16">
        <v>231959.22725042352</v>
      </c>
    </row>
    <row r="2019" spans="2:13" x14ac:dyDescent="0.35">
      <c r="B2019" s="10" t="s">
        <v>1683</v>
      </c>
      <c r="C2019" s="23">
        <v>1</v>
      </c>
      <c r="D2019" s="16">
        <v>278000</v>
      </c>
      <c r="E2019" s="16">
        <v>251375.14266808378</v>
      </c>
      <c r="F2019" s="16">
        <v>26624.857331916224</v>
      </c>
      <c r="G2019" s="16">
        <v>0.62644802600581628</v>
      </c>
      <c r="H2019" s="16">
        <v>2033.7909104848127</v>
      </c>
      <c r="I2019" s="16">
        <v>247385.67162988902</v>
      </c>
      <c r="J2019" s="16">
        <v>255364.61370627853</v>
      </c>
      <c r="K2019" s="16">
        <v>42549.936044622511</v>
      </c>
      <c r="L2019" s="16">
        <v>167909.46453374927</v>
      </c>
      <c r="M2019" s="16">
        <v>334840.82080241828</v>
      </c>
    </row>
    <row r="2020" spans="2:13" x14ac:dyDescent="0.35">
      <c r="B2020" s="10" t="s">
        <v>1684</v>
      </c>
      <c r="C2020" s="23">
        <v>1</v>
      </c>
      <c r="D2020" s="16">
        <v>281000</v>
      </c>
      <c r="E2020" s="16">
        <v>268748.29492503864</v>
      </c>
      <c r="F2020" s="16">
        <v>12251.705074961355</v>
      </c>
      <c r="G2020" s="16">
        <v>0.28826657599455385</v>
      </c>
      <c r="H2020" s="16">
        <v>1892.2088920740434</v>
      </c>
      <c r="I2020" s="16">
        <v>265036.55025442032</v>
      </c>
      <c r="J2020" s="16">
        <v>272460.03959565697</v>
      </c>
      <c r="K2020" s="16">
        <v>42543.403794538339</v>
      </c>
      <c r="L2020" s="16">
        <v>185295.43041003478</v>
      </c>
      <c r="M2020" s="16">
        <v>352201.15944004251</v>
      </c>
    </row>
    <row r="2021" spans="2:13" x14ac:dyDescent="0.35">
      <c r="B2021" s="10" t="s">
        <v>604</v>
      </c>
      <c r="C2021" s="23">
        <v>1</v>
      </c>
      <c r="D2021" s="16">
        <v>180500</v>
      </c>
      <c r="E2021" s="16">
        <v>124505.85181155773</v>
      </c>
      <c r="F2021" s="16">
        <v>55994.148188442268</v>
      </c>
      <c r="G2021" s="16">
        <v>1.3174689788282239</v>
      </c>
      <c r="H2021" s="16">
        <v>1453.3338904989882</v>
      </c>
      <c r="I2021" s="16">
        <v>121655.0014930309</v>
      </c>
      <c r="J2021" s="16">
        <v>127356.70213008457</v>
      </c>
      <c r="K2021" s="16">
        <v>42526.144091972033</v>
      </c>
      <c r="L2021" s="16">
        <v>41086.843816986308</v>
      </c>
      <c r="M2021" s="16">
        <v>207924.85980612916</v>
      </c>
    </row>
    <row r="2022" spans="2:13" x14ac:dyDescent="0.35">
      <c r="B2022" s="10" t="s">
        <v>1685</v>
      </c>
      <c r="C2022" s="23">
        <v>1</v>
      </c>
      <c r="D2022" s="16">
        <v>119500</v>
      </c>
      <c r="E2022" s="16">
        <v>132885.18569754885</v>
      </c>
      <c r="F2022" s="16">
        <v>-13385.185697548848</v>
      </c>
      <c r="G2022" s="16">
        <v>-0.31493589067608624</v>
      </c>
      <c r="H2022" s="16">
        <v>1423.9373495816337</v>
      </c>
      <c r="I2022" s="16">
        <v>130091.99944272113</v>
      </c>
      <c r="J2022" s="16">
        <v>135678.37195237656</v>
      </c>
      <c r="K2022" s="16">
        <v>42525.149611840628</v>
      </c>
      <c r="L2022" s="16">
        <v>49468.1284687429</v>
      </c>
      <c r="M2022" s="16">
        <v>216302.24292635481</v>
      </c>
    </row>
    <row r="2023" spans="2:13" x14ac:dyDescent="0.35">
      <c r="B2023" s="10" t="s">
        <v>1686</v>
      </c>
      <c r="C2023" s="23">
        <v>1</v>
      </c>
      <c r="D2023" s="16">
        <v>107500</v>
      </c>
      <c r="E2023" s="16">
        <v>192657.76741761868</v>
      </c>
      <c r="F2023" s="16">
        <v>-85157.767417618685</v>
      </c>
      <c r="G2023" s="16">
        <v>-2.0036507475997132</v>
      </c>
      <c r="H2023" s="16">
        <v>3232.941962793559</v>
      </c>
      <c r="I2023" s="16">
        <v>186316.04946508104</v>
      </c>
      <c r="J2023" s="16">
        <v>198999.48537015633</v>
      </c>
      <c r="K2023" s="16">
        <v>42624.085511230463</v>
      </c>
      <c r="L2023" s="16">
        <v>109046.63817127215</v>
      </c>
      <c r="M2023" s="16">
        <v>276268.89666396519</v>
      </c>
    </row>
    <row r="2024" spans="2:13" x14ac:dyDescent="0.35">
      <c r="B2024" s="10" t="s">
        <v>1687</v>
      </c>
      <c r="C2024" s="23">
        <v>1</v>
      </c>
      <c r="D2024" s="16">
        <v>162900</v>
      </c>
      <c r="E2024" s="16">
        <v>218805.40635699144</v>
      </c>
      <c r="F2024" s="16">
        <v>-55905.406356991443</v>
      </c>
      <c r="G2024" s="16">
        <v>-1.3153809997474919</v>
      </c>
      <c r="H2024" s="16">
        <v>1335.2210801980909</v>
      </c>
      <c r="I2024" s="16">
        <v>216186.24535987223</v>
      </c>
      <c r="J2024" s="16">
        <v>221424.56735411065</v>
      </c>
      <c r="K2024" s="16">
        <v>42522.271426476043</v>
      </c>
      <c r="L2024" s="16">
        <v>135393.99495789956</v>
      </c>
      <c r="M2024" s="16">
        <v>302216.81775608333</v>
      </c>
    </row>
    <row r="2025" spans="2:13" x14ac:dyDescent="0.35">
      <c r="B2025" s="10" t="s">
        <v>1688</v>
      </c>
      <c r="C2025" s="23">
        <v>1</v>
      </c>
      <c r="D2025" s="16">
        <v>115000</v>
      </c>
      <c r="E2025" s="16">
        <v>108417.53075045483</v>
      </c>
      <c r="F2025" s="16">
        <v>6582.4692495451745</v>
      </c>
      <c r="G2025" s="16">
        <v>0.1548768812623261</v>
      </c>
      <c r="H2025" s="16">
        <v>1773.9622385800351</v>
      </c>
      <c r="I2025" s="16">
        <v>104937.73794718228</v>
      </c>
      <c r="J2025" s="16">
        <v>111897.32355372737</v>
      </c>
      <c r="K2025" s="16">
        <v>42538.308546036518</v>
      </c>
      <c r="L2025" s="16">
        <v>24974.661041812637</v>
      </c>
      <c r="M2025" s="16">
        <v>191860.400459097</v>
      </c>
    </row>
    <row r="2026" spans="2:13" x14ac:dyDescent="0.35">
      <c r="B2026" s="10" t="s">
        <v>1689</v>
      </c>
      <c r="C2026" s="23">
        <v>1</v>
      </c>
      <c r="D2026" s="16">
        <v>138500</v>
      </c>
      <c r="E2026" s="16">
        <v>118919.62922089701</v>
      </c>
      <c r="F2026" s="16">
        <v>19580.370779102988</v>
      </c>
      <c r="G2026" s="16">
        <v>0.46070048263985308</v>
      </c>
      <c r="H2026" s="16">
        <v>1530.1823706757132</v>
      </c>
      <c r="I2026" s="16">
        <v>115918.03342287483</v>
      </c>
      <c r="J2026" s="16">
        <v>121921.2250189192</v>
      </c>
      <c r="K2026" s="16">
        <v>42528.839744594748</v>
      </c>
      <c r="L2026" s="16">
        <v>35495.333451652245</v>
      </c>
      <c r="M2026" s="16">
        <v>202343.92499014176</v>
      </c>
    </row>
    <row r="2027" spans="2:13" x14ac:dyDescent="0.35">
      <c r="B2027" s="10" t="s">
        <v>1690</v>
      </c>
      <c r="C2027" s="23">
        <v>1</v>
      </c>
      <c r="D2027" s="16">
        <v>155000</v>
      </c>
      <c r="E2027" s="16">
        <v>123165.15838979915</v>
      </c>
      <c r="F2027" s="16">
        <v>31834.841610200849</v>
      </c>
      <c r="G2027" s="16">
        <v>0.74903213325435802</v>
      </c>
      <c r="H2027" s="16">
        <v>1467.8529113989337</v>
      </c>
      <c r="I2027" s="16">
        <v>120285.82765419273</v>
      </c>
      <c r="J2027" s="16">
        <v>126044.48912540557</v>
      </c>
      <c r="K2027" s="16">
        <v>42526.642756081717</v>
      </c>
      <c r="L2027" s="16">
        <v>39745.172218949578</v>
      </c>
      <c r="M2027" s="16">
        <v>206585.14456064871</v>
      </c>
    </row>
    <row r="2028" spans="2:13" x14ac:dyDescent="0.35">
      <c r="B2028" s="10" t="s">
        <v>1691</v>
      </c>
      <c r="C2028" s="23">
        <v>1</v>
      </c>
      <c r="D2028" s="16">
        <v>140000</v>
      </c>
      <c r="E2028" s="16">
        <v>152885.92117965454</v>
      </c>
      <c r="F2028" s="16">
        <v>-12885.921179654542</v>
      </c>
      <c r="G2028" s="16">
        <v>-0.30318885038998816</v>
      </c>
      <c r="H2028" s="16">
        <v>1571.5768784854924</v>
      </c>
      <c r="I2028" s="16">
        <v>149803.12618401766</v>
      </c>
      <c r="J2028" s="16">
        <v>155968.71617529143</v>
      </c>
      <c r="K2028" s="16">
        <v>42530.349232270426</v>
      </c>
      <c r="L2028" s="16">
        <v>69458.664409191013</v>
      </c>
      <c r="M2028" s="16">
        <v>236313.17795011809</v>
      </c>
    </row>
    <row r="2029" spans="2:13" x14ac:dyDescent="0.35">
      <c r="B2029" s="10" t="s">
        <v>1692</v>
      </c>
      <c r="C2029" s="23">
        <v>1</v>
      </c>
      <c r="D2029" s="16">
        <v>160000</v>
      </c>
      <c r="E2029" s="16">
        <v>539572.48333535157</v>
      </c>
      <c r="F2029" s="16">
        <v>-379572.48333535157</v>
      </c>
      <c r="G2029" s="16">
        <v>-8.9308434575729283</v>
      </c>
      <c r="H2029" s="16">
        <v>9166.6017020918753</v>
      </c>
      <c r="I2029" s="16">
        <v>521591.33698415424</v>
      </c>
      <c r="J2029" s="16">
        <v>557553.62968654884</v>
      </c>
      <c r="K2029" s="16">
        <v>43478.584828610612</v>
      </c>
      <c r="L2029" s="16">
        <v>454285.17377898848</v>
      </c>
      <c r="M2029" s="16">
        <v>624859.79289171472</v>
      </c>
    </row>
    <row r="2030" spans="2:13" x14ac:dyDescent="0.35">
      <c r="B2030" s="10" t="s">
        <v>1693</v>
      </c>
      <c r="C2030" s="23">
        <v>1</v>
      </c>
      <c r="D2030" s="16">
        <v>154000</v>
      </c>
      <c r="E2030" s="16">
        <v>129756.90104677882</v>
      </c>
      <c r="F2030" s="16">
        <v>24243.098953221182</v>
      </c>
      <c r="G2030" s="16">
        <v>0.57040837042547454</v>
      </c>
      <c r="H2030" s="16">
        <v>1422.2415055889919</v>
      </c>
      <c r="I2030" s="16">
        <v>126967.04134851061</v>
      </c>
      <c r="J2030" s="16">
        <v>132546.76074504704</v>
      </c>
      <c r="K2030" s="16">
        <v>42525.092860969926</v>
      </c>
      <c r="L2030" s="16">
        <v>46339.955140112172</v>
      </c>
      <c r="M2030" s="16">
        <v>213173.84695344546</v>
      </c>
    </row>
    <row r="2031" spans="2:13" x14ac:dyDescent="0.35">
      <c r="B2031" s="10" t="s">
        <v>605</v>
      </c>
      <c r="C2031" s="23">
        <v>1</v>
      </c>
      <c r="D2031" s="16">
        <v>225000</v>
      </c>
      <c r="E2031" s="16">
        <v>236625.4564211992</v>
      </c>
      <c r="F2031" s="16">
        <v>-11625.456421199196</v>
      </c>
      <c r="G2031" s="16">
        <v>-0.2735317652856219</v>
      </c>
      <c r="H2031" s="16">
        <v>1498.8384896887492</v>
      </c>
      <c r="I2031" s="16">
        <v>233685.34457650647</v>
      </c>
      <c r="J2031" s="16">
        <v>239565.56826589192</v>
      </c>
      <c r="K2031" s="16">
        <v>42527.723531269199</v>
      </c>
      <c r="L2031" s="16">
        <v>153203.35020876274</v>
      </c>
      <c r="M2031" s="16">
        <v>320047.56263363565</v>
      </c>
    </row>
    <row r="2032" spans="2:13" x14ac:dyDescent="0.35">
      <c r="B2032" s="10" t="s">
        <v>606</v>
      </c>
      <c r="C2032" s="23">
        <v>1</v>
      </c>
      <c r="D2032" s="16">
        <v>177500</v>
      </c>
      <c r="E2032" s="16">
        <v>176459.78051224281</v>
      </c>
      <c r="F2032" s="16">
        <v>1040.2194877571892</v>
      </c>
      <c r="G2032" s="16">
        <v>2.4475002310608552E-2</v>
      </c>
      <c r="H2032" s="16">
        <v>1115.1788282327532</v>
      </c>
      <c r="I2032" s="16">
        <v>174272.25296715117</v>
      </c>
      <c r="J2032" s="16">
        <v>178647.30805733445</v>
      </c>
      <c r="K2032" s="16">
        <v>42515.930846599535</v>
      </c>
      <c r="L2032" s="16">
        <v>93060.806753447308</v>
      </c>
      <c r="M2032" s="16">
        <v>259858.75427103831</v>
      </c>
    </row>
    <row r="2033" spans="2:13" x14ac:dyDescent="0.35">
      <c r="B2033" s="10" t="s">
        <v>1694</v>
      </c>
      <c r="C2033" s="23">
        <v>1</v>
      </c>
      <c r="D2033" s="16">
        <v>290000</v>
      </c>
      <c r="E2033" s="16">
        <v>299807.69252911233</v>
      </c>
      <c r="F2033" s="16">
        <v>-9807.6925291123334</v>
      </c>
      <c r="G2033" s="16">
        <v>-0.23076216138703423</v>
      </c>
      <c r="H2033" s="16">
        <v>2433.1890379376819</v>
      </c>
      <c r="I2033" s="16">
        <v>295034.76471865649</v>
      </c>
      <c r="J2033" s="16">
        <v>304580.62033956818</v>
      </c>
      <c r="K2033" s="16">
        <v>42570.895701502872</v>
      </c>
      <c r="L2033" s="16">
        <v>216300.90006799842</v>
      </c>
      <c r="M2033" s="16">
        <v>383314.48499022622</v>
      </c>
    </row>
    <row r="2034" spans="2:13" x14ac:dyDescent="0.35">
      <c r="B2034" s="10" t="s">
        <v>1695</v>
      </c>
      <c r="C2034" s="23">
        <v>1</v>
      </c>
      <c r="D2034" s="16">
        <v>232000</v>
      </c>
      <c r="E2034" s="16">
        <v>216124.01951347431</v>
      </c>
      <c r="F2034" s="16">
        <v>15875.980486525688</v>
      </c>
      <c r="G2034" s="16">
        <v>0.37354103019995744</v>
      </c>
      <c r="H2034" s="16">
        <v>1354.5729395273472</v>
      </c>
      <c r="I2034" s="16">
        <v>213466.89803480741</v>
      </c>
      <c r="J2034" s="16">
        <v>218781.14099214121</v>
      </c>
      <c r="K2034" s="16">
        <v>42522.883483865429</v>
      </c>
      <c r="L2034" s="16">
        <v>132711.4075065834</v>
      </c>
      <c r="M2034" s="16">
        <v>299536.63152036525</v>
      </c>
    </row>
    <row r="2035" spans="2:13" x14ac:dyDescent="0.35">
      <c r="B2035" s="10" t="s">
        <v>1696</v>
      </c>
      <c r="C2035" s="23">
        <v>1</v>
      </c>
      <c r="D2035" s="16">
        <v>130000</v>
      </c>
      <c r="E2035" s="16">
        <v>221263.34429688216</v>
      </c>
      <c r="F2035" s="16">
        <v>-91263.344296882162</v>
      </c>
      <c r="G2035" s="16">
        <v>-2.1473069759114569</v>
      </c>
      <c r="H2035" s="16">
        <v>1327.8158784048446</v>
      </c>
      <c r="I2035" s="16">
        <v>218658.70929549527</v>
      </c>
      <c r="J2035" s="16">
        <v>223867.97929826906</v>
      </c>
      <c r="K2035" s="16">
        <v>42522.039543521889</v>
      </c>
      <c r="L2035" s="16">
        <v>137852.38775788678</v>
      </c>
      <c r="M2035" s="16">
        <v>304674.30083587754</v>
      </c>
    </row>
    <row r="2036" spans="2:13" x14ac:dyDescent="0.35">
      <c r="B2036" s="10" t="s">
        <v>1697</v>
      </c>
      <c r="C2036" s="23">
        <v>1</v>
      </c>
      <c r="D2036" s="16">
        <v>325000</v>
      </c>
      <c r="E2036" s="16">
        <v>283833.1545273629</v>
      </c>
      <c r="F2036" s="16">
        <v>41166.845472637098</v>
      </c>
      <c r="G2036" s="16">
        <v>0.96860196326032022</v>
      </c>
      <c r="H2036" s="16">
        <v>2921.0224492135972</v>
      </c>
      <c r="I2036" s="16">
        <v>278103.29586638755</v>
      </c>
      <c r="J2036" s="16">
        <v>289563.01318833826</v>
      </c>
      <c r="K2036" s="16">
        <v>42601.562460580069</v>
      </c>
      <c r="L2036" s="16">
        <v>200266.20635085905</v>
      </c>
      <c r="M2036" s="16">
        <v>367400.10270386678</v>
      </c>
    </row>
    <row r="2037" spans="2:13" x14ac:dyDescent="0.35">
      <c r="B2037" s="10" t="s">
        <v>1698</v>
      </c>
      <c r="C2037" s="23">
        <v>1</v>
      </c>
      <c r="D2037" s="16">
        <v>202500</v>
      </c>
      <c r="E2037" s="16">
        <v>202270.18748863565</v>
      </c>
      <c r="F2037" s="16">
        <v>229.8125113643473</v>
      </c>
      <c r="G2037" s="16">
        <v>5.4071874376978388E-3</v>
      </c>
      <c r="H2037" s="16">
        <v>1616.0038941105504</v>
      </c>
      <c r="I2037" s="16">
        <v>199100.24474775323</v>
      </c>
      <c r="J2037" s="16">
        <v>205440.13022951808</v>
      </c>
      <c r="K2037" s="16">
        <v>42532.014066108786</v>
      </c>
      <c r="L2037" s="16">
        <v>118839.66499092981</v>
      </c>
      <c r="M2037" s="16">
        <v>285700.70998634148</v>
      </c>
    </row>
    <row r="2038" spans="2:13" x14ac:dyDescent="0.35">
      <c r="B2038" s="10" t="s">
        <v>1699</v>
      </c>
      <c r="C2038" s="23">
        <v>1</v>
      </c>
      <c r="D2038" s="16">
        <v>138000</v>
      </c>
      <c r="E2038" s="16">
        <v>115456.17121468735</v>
      </c>
      <c r="F2038" s="16">
        <v>22543.828785312653</v>
      </c>
      <c r="G2038" s="16">
        <v>0.5304267686814228</v>
      </c>
      <c r="H2038" s="16">
        <v>1597.8333727100021</v>
      </c>
      <c r="I2038" s="16">
        <v>112321.8716505458</v>
      </c>
      <c r="J2038" s="16">
        <v>118590.47077882889</v>
      </c>
      <c r="K2038" s="16">
        <v>42531.32755300311</v>
      </c>
      <c r="L2038" s="16">
        <v>32026.995376629915</v>
      </c>
      <c r="M2038" s="16">
        <v>198885.34705274476</v>
      </c>
    </row>
    <row r="2039" spans="2:13" x14ac:dyDescent="0.35">
      <c r="B2039" s="10" t="s">
        <v>1700</v>
      </c>
      <c r="C2039" s="23">
        <v>1</v>
      </c>
      <c r="D2039" s="16">
        <v>147000</v>
      </c>
      <c r="E2039" s="16">
        <v>122829.98503435952</v>
      </c>
      <c r="F2039" s="16">
        <v>24170.014965640483</v>
      </c>
      <c r="G2039" s="16">
        <v>0.56868879990602317</v>
      </c>
      <c r="H2039" s="16">
        <v>1471.8832074540271</v>
      </c>
      <c r="I2039" s="16">
        <v>119942.74849619283</v>
      </c>
      <c r="J2039" s="16">
        <v>125717.22157252621</v>
      </c>
      <c r="K2039" s="16">
        <v>42526.782056843665</v>
      </c>
      <c r="L2039" s="16">
        <v>39409.725612040216</v>
      </c>
      <c r="M2039" s="16">
        <v>206250.2444566788</v>
      </c>
    </row>
    <row r="2040" spans="2:13" x14ac:dyDescent="0.35">
      <c r="B2040" s="10" t="s">
        <v>607</v>
      </c>
      <c r="C2040" s="23">
        <v>1</v>
      </c>
      <c r="D2040" s="16">
        <v>179200</v>
      </c>
      <c r="E2040" s="16">
        <v>165287.33533092134</v>
      </c>
      <c r="F2040" s="16">
        <v>13912.664669078658</v>
      </c>
      <c r="G2040" s="16">
        <v>0.32734678010753193</v>
      </c>
      <c r="H2040" s="16">
        <v>1231.9583726973292</v>
      </c>
      <c r="I2040" s="16">
        <v>162870.73379002552</v>
      </c>
      <c r="J2040" s="16">
        <v>167703.93687181716</v>
      </c>
      <c r="K2040" s="16">
        <v>42519.154193915412</v>
      </c>
      <c r="L2040" s="16">
        <v>81882.038674970361</v>
      </c>
      <c r="M2040" s="16">
        <v>248692.63198687232</v>
      </c>
    </row>
    <row r="2041" spans="2:13" x14ac:dyDescent="0.35">
      <c r="B2041" s="10" t="s">
        <v>1701</v>
      </c>
      <c r="C2041" s="23">
        <v>1</v>
      </c>
      <c r="D2041" s="16">
        <v>335000</v>
      </c>
      <c r="E2041" s="16">
        <v>232100.61612276398</v>
      </c>
      <c r="F2041" s="16">
        <v>102899.38387723602</v>
      </c>
      <c r="G2041" s="16">
        <v>2.4210877490726399</v>
      </c>
      <c r="H2041" s="16">
        <v>1412.6057036847567</v>
      </c>
      <c r="I2041" s="16">
        <v>229329.65795091551</v>
      </c>
      <c r="J2041" s="16">
        <v>234871.57429461245</v>
      </c>
      <c r="K2041" s="16">
        <v>42524.771684372135</v>
      </c>
      <c r="L2041" s="16">
        <v>148684.30023402517</v>
      </c>
      <c r="M2041" s="16">
        <v>315516.93201150279</v>
      </c>
    </row>
    <row r="2042" spans="2:13" x14ac:dyDescent="0.35">
      <c r="B2042" s="10" t="s">
        <v>1702</v>
      </c>
      <c r="C2042" s="23">
        <v>1</v>
      </c>
      <c r="D2042" s="16">
        <v>203000</v>
      </c>
      <c r="E2042" s="16">
        <v>197019.1382534146</v>
      </c>
      <c r="F2042" s="16">
        <v>5980.861746585404</v>
      </c>
      <c r="G2042" s="16">
        <v>0.14072184456255529</v>
      </c>
      <c r="H2042" s="16">
        <v>1768.6574190829078</v>
      </c>
      <c r="I2042" s="16">
        <v>193549.7513496067</v>
      </c>
      <c r="J2042" s="16">
        <v>200488.5251572225</v>
      </c>
      <c r="K2042" s="16">
        <v>42538.087650950794</v>
      </c>
      <c r="L2042" s="16">
        <v>113576.70185113759</v>
      </c>
      <c r="M2042" s="16">
        <v>280461.57465569163</v>
      </c>
    </row>
    <row r="2043" spans="2:13" x14ac:dyDescent="0.35">
      <c r="B2043" s="10" t="s">
        <v>608</v>
      </c>
      <c r="C2043" s="23">
        <v>1</v>
      </c>
      <c r="D2043" s="16">
        <v>302000</v>
      </c>
      <c r="E2043" s="16">
        <v>315672.56468658883</v>
      </c>
      <c r="F2043" s="16">
        <v>-13672.564686588827</v>
      </c>
      <c r="G2043" s="16">
        <v>-0.32169754194637629</v>
      </c>
      <c r="H2043" s="16">
        <v>2960.6470000824661</v>
      </c>
      <c r="I2043" s="16">
        <v>309864.97876403615</v>
      </c>
      <c r="J2043" s="16">
        <v>321480.15060914151</v>
      </c>
      <c r="K2043" s="16">
        <v>42604.29770097135</v>
      </c>
      <c r="L2043" s="16">
        <v>232100.25108030197</v>
      </c>
      <c r="M2043" s="16">
        <v>399244.87829287571</v>
      </c>
    </row>
    <row r="2044" spans="2:13" x14ac:dyDescent="0.35">
      <c r="B2044" s="10" t="s">
        <v>1703</v>
      </c>
      <c r="C2044" s="23">
        <v>1</v>
      </c>
      <c r="D2044" s="16">
        <v>333168</v>
      </c>
      <c r="E2044" s="16">
        <v>336734.68246092007</v>
      </c>
      <c r="F2044" s="16">
        <v>-3566.6824609200703</v>
      </c>
      <c r="G2044" s="16">
        <v>-8.3919367498527617E-2</v>
      </c>
      <c r="H2044" s="16">
        <v>2821.7157784237233</v>
      </c>
      <c r="I2044" s="16">
        <v>331199.62312025501</v>
      </c>
      <c r="J2044" s="16">
        <v>342269.74180158513</v>
      </c>
      <c r="K2044" s="16">
        <v>42594.868609588419</v>
      </c>
      <c r="L2044" s="16">
        <v>253180.86489903717</v>
      </c>
      <c r="M2044" s="16">
        <v>420288.50002280297</v>
      </c>
    </row>
    <row r="2045" spans="2:13" x14ac:dyDescent="0.35">
      <c r="B2045" s="10" t="s">
        <v>1704</v>
      </c>
      <c r="C2045" s="23">
        <v>1</v>
      </c>
      <c r="D2045" s="16">
        <v>119000</v>
      </c>
      <c r="E2045" s="16">
        <v>80260.910285984457</v>
      </c>
      <c r="F2045" s="16">
        <v>38739.089714015543</v>
      </c>
      <c r="G2045" s="16">
        <v>0.9114800495669233</v>
      </c>
      <c r="H2045" s="16">
        <v>2037.5641225460206</v>
      </c>
      <c r="I2045" s="16">
        <v>76264.037739521795</v>
      </c>
      <c r="J2045" s="16">
        <v>84257.782832447119</v>
      </c>
      <c r="K2045" s="16">
        <v>42550.116562559284</v>
      </c>
      <c r="L2045" s="16">
        <v>-3205.1219511621312</v>
      </c>
      <c r="M2045" s="16">
        <v>163726.94252313103</v>
      </c>
    </row>
    <row r="2046" spans="2:13" x14ac:dyDescent="0.35">
      <c r="B2046" s="10" t="s">
        <v>1705</v>
      </c>
      <c r="C2046" s="23">
        <v>1</v>
      </c>
      <c r="D2046" s="16">
        <v>206900</v>
      </c>
      <c r="E2046" s="16">
        <v>210982.63612252614</v>
      </c>
      <c r="F2046" s="16">
        <v>-4082.6361225261353</v>
      </c>
      <c r="G2046" s="16">
        <v>-9.6059081480624281E-2</v>
      </c>
      <c r="H2046" s="16">
        <v>1972.9876658151613</v>
      </c>
      <c r="I2046" s="16">
        <v>207112.43633408833</v>
      </c>
      <c r="J2046" s="16">
        <v>214852.83591096394</v>
      </c>
      <c r="K2046" s="16">
        <v>42547.073133922553</v>
      </c>
      <c r="L2046" s="16">
        <v>127522.57385522278</v>
      </c>
      <c r="M2046" s="16">
        <v>294442.69838982949</v>
      </c>
    </row>
    <row r="2047" spans="2:13" x14ac:dyDescent="0.35">
      <c r="B2047" s="10" t="s">
        <v>1706</v>
      </c>
      <c r="C2047" s="23">
        <v>1</v>
      </c>
      <c r="D2047" s="16">
        <v>295493</v>
      </c>
      <c r="E2047" s="16">
        <v>249755.13811679216</v>
      </c>
      <c r="F2047" s="16">
        <v>45737.861883207835</v>
      </c>
      <c r="G2047" s="16">
        <v>1.0761519933522989</v>
      </c>
      <c r="H2047" s="16">
        <v>2063.0863689490161</v>
      </c>
      <c r="I2047" s="16">
        <v>245708.20129758175</v>
      </c>
      <c r="J2047" s="16">
        <v>253802.07493600258</v>
      </c>
      <c r="K2047" s="16">
        <v>42551.346362948825</v>
      </c>
      <c r="L2047" s="16">
        <v>166286.69351119042</v>
      </c>
      <c r="M2047" s="16">
        <v>333223.58272239391</v>
      </c>
    </row>
    <row r="2048" spans="2:13" x14ac:dyDescent="0.35">
      <c r="B2048" s="10" t="s">
        <v>1707</v>
      </c>
      <c r="C2048" s="23">
        <v>1</v>
      </c>
      <c r="D2048" s="16">
        <v>208900</v>
      </c>
      <c r="E2048" s="16">
        <v>201376.39187412994</v>
      </c>
      <c r="F2048" s="16">
        <v>7523.6081258700578</v>
      </c>
      <c r="G2048" s="16">
        <v>0.17702064653855576</v>
      </c>
      <c r="H2048" s="16">
        <v>1640.3607805168883</v>
      </c>
      <c r="I2048" s="16">
        <v>198158.67082309886</v>
      </c>
      <c r="J2048" s="16">
        <v>204594.11292516103</v>
      </c>
      <c r="K2048" s="16">
        <v>42532.94647005017</v>
      </c>
      <c r="L2048" s="16">
        <v>117944.04037890972</v>
      </c>
      <c r="M2048" s="16">
        <v>284808.74336935015</v>
      </c>
    </row>
    <row r="2049" spans="2:13" x14ac:dyDescent="0.35">
      <c r="B2049" s="10" t="s">
        <v>609</v>
      </c>
      <c r="C2049" s="23">
        <v>1</v>
      </c>
      <c r="D2049" s="16">
        <v>275000</v>
      </c>
      <c r="E2049" s="16">
        <v>258525.50758412952</v>
      </c>
      <c r="F2049" s="16">
        <v>16474.492415870482</v>
      </c>
      <c r="G2049" s="16">
        <v>0.38762323210642657</v>
      </c>
      <c r="H2049" s="16">
        <v>1935.3395094200421</v>
      </c>
      <c r="I2049" s="16">
        <v>254729.15817470828</v>
      </c>
      <c r="J2049" s="16">
        <v>262321.85699355073</v>
      </c>
      <c r="K2049" s="16">
        <v>42545.343939738195</v>
      </c>
      <c r="L2049" s="16">
        <v>175068.83729290508</v>
      </c>
      <c r="M2049" s="16">
        <v>341982.17787535395</v>
      </c>
    </row>
    <row r="2050" spans="2:13" x14ac:dyDescent="0.35">
      <c r="B2050" s="10" t="s">
        <v>1708</v>
      </c>
      <c r="C2050" s="23">
        <v>1</v>
      </c>
      <c r="D2050" s="16">
        <v>111000</v>
      </c>
      <c r="E2050" s="16">
        <v>80260.910285984457</v>
      </c>
      <c r="F2050" s="16">
        <v>30739.089714015543</v>
      </c>
      <c r="G2050" s="16">
        <v>0.72325052609680296</v>
      </c>
      <c r="H2050" s="16">
        <v>2037.5641225460206</v>
      </c>
      <c r="I2050" s="16">
        <v>76264.037739521795</v>
      </c>
      <c r="J2050" s="16">
        <v>84257.782832447119</v>
      </c>
      <c r="K2050" s="16">
        <v>42550.116562559284</v>
      </c>
      <c r="L2050" s="16">
        <v>-3205.1219511621312</v>
      </c>
      <c r="M2050" s="16">
        <v>163726.94252313103</v>
      </c>
    </row>
    <row r="2051" spans="2:13" x14ac:dyDescent="0.35">
      <c r="B2051" s="10" t="s">
        <v>1709</v>
      </c>
      <c r="C2051" s="23">
        <v>1</v>
      </c>
      <c r="D2051" s="16">
        <v>156500</v>
      </c>
      <c r="E2051" s="16">
        <v>175565.9848977371</v>
      </c>
      <c r="F2051" s="16">
        <v>-19065.9848977371</v>
      </c>
      <c r="G2051" s="16">
        <v>-0.44859765647369571</v>
      </c>
      <c r="H2051" s="16">
        <v>1115.8817169885326</v>
      </c>
      <c r="I2051" s="16">
        <v>173377.07857062819</v>
      </c>
      <c r="J2051" s="16">
        <v>177754.89122484601</v>
      </c>
      <c r="K2051" s="16">
        <v>42515.949288945725</v>
      </c>
      <c r="L2051" s="16">
        <v>92166.974962555105</v>
      </c>
      <c r="M2051" s="16">
        <v>258964.9948329191</v>
      </c>
    </row>
    <row r="2052" spans="2:13" x14ac:dyDescent="0.35">
      <c r="B2052" s="10" t="s">
        <v>610</v>
      </c>
      <c r="C2052" s="23">
        <v>1</v>
      </c>
      <c r="D2052" s="16">
        <v>72500</v>
      </c>
      <c r="E2052" s="16">
        <v>34675.275338652609</v>
      </c>
      <c r="F2052" s="16">
        <v>37824.724661347391</v>
      </c>
      <c r="G2052" s="16">
        <v>0.88996623729924107</v>
      </c>
      <c r="H2052" s="16">
        <v>2742.3175134039298</v>
      </c>
      <c r="I2052" s="16">
        <v>29295.963118867308</v>
      </c>
      <c r="J2052" s="16">
        <v>40054.58755843791</v>
      </c>
      <c r="K2052" s="16">
        <v>42589.68252145368</v>
      </c>
      <c r="L2052" s="16">
        <v>-48868.369226434799</v>
      </c>
      <c r="M2052" s="16">
        <v>118218.91990374002</v>
      </c>
    </row>
    <row r="2053" spans="2:13" x14ac:dyDescent="0.35">
      <c r="B2053" s="10" t="s">
        <v>1710</v>
      </c>
      <c r="C2053" s="23">
        <v>1</v>
      </c>
      <c r="D2053" s="16">
        <v>190000</v>
      </c>
      <c r="E2053" s="16">
        <v>233273.72286680274</v>
      </c>
      <c r="F2053" s="16">
        <v>-43273.722866802738</v>
      </c>
      <c r="G2053" s="16">
        <v>-1.0181740292495411</v>
      </c>
      <c r="H2053" s="16">
        <v>1432.4214850934252</v>
      </c>
      <c r="I2053" s="16">
        <v>230463.89418686932</v>
      </c>
      <c r="J2053" s="16">
        <v>236083.55154673615</v>
      </c>
      <c r="K2053" s="16">
        <v>42525.434545044365</v>
      </c>
      <c r="L2053" s="16">
        <v>149856.10671487532</v>
      </c>
      <c r="M2053" s="16">
        <v>316691.33901873016</v>
      </c>
    </row>
    <row r="2054" spans="2:13" x14ac:dyDescent="0.35">
      <c r="B2054" s="10" t="s">
        <v>611</v>
      </c>
      <c r="C2054" s="23">
        <v>1</v>
      </c>
      <c r="D2054" s="16">
        <v>82500</v>
      </c>
      <c r="E2054" s="16">
        <v>66853.976068398712</v>
      </c>
      <c r="F2054" s="16">
        <v>15646.023931601288</v>
      </c>
      <c r="G2054" s="16">
        <v>0.36813045360592617</v>
      </c>
      <c r="H2054" s="16">
        <v>2205.3428457583486</v>
      </c>
      <c r="I2054" s="16">
        <v>62527.989868398618</v>
      </c>
      <c r="J2054" s="16">
        <v>71179.962268398813</v>
      </c>
      <c r="K2054" s="16">
        <v>42558.480811716399</v>
      </c>
      <c r="L2054" s="16">
        <v>-16628.46342555905</v>
      </c>
      <c r="M2054" s="16">
        <v>150336.41556235647</v>
      </c>
    </row>
    <row r="2055" spans="2:13" x14ac:dyDescent="0.35">
      <c r="B2055" s="10" t="s">
        <v>1711</v>
      </c>
      <c r="C2055" s="23">
        <v>1</v>
      </c>
      <c r="D2055" s="16">
        <v>147000</v>
      </c>
      <c r="E2055" s="16">
        <v>258972.40539138237</v>
      </c>
      <c r="F2055" s="16">
        <v>-111972.40539138237</v>
      </c>
      <c r="G2055" s="16">
        <v>-2.6345640635778795</v>
      </c>
      <c r="H2055" s="16">
        <v>1930.9687520920588</v>
      </c>
      <c r="I2055" s="16">
        <v>255184.6296311426</v>
      </c>
      <c r="J2055" s="16">
        <v>262760.18115162215</v>
      </c>
      <c r="K2055" s="16">
        <v>42545.145342981865</v>
      </c>
      <c r="L2055" s="16">
        <v>175516.12466626504</v>
      </c>
      <c r="M2055" s="16">
        <v>342428.68611649971</v>
      </c>
    </row>
    <row r="2056" spans="2:13" x14ac:dyDescent="0.35">
      <c r="B2056" s="10" t="s">
        <v>612</v>
      </c>
      <c r="C2056" s="23">
        <v>1</v>
      </c>
      <c r="D2056" s="16">
        <v>55000</v>
      </c>
      <c r="E2056" s="16">
        <v>71769.851948180149</v>
      </c>
      <c r="F2056" s="16">
        <v>-16769.851948180149</v>
      </c>
      <c r="G2056" s="16">
        <v>-0.39457265510880235</v>
      </c>
      <c r="H2056" s="16">
        <v>2123.6795302244764</v>
      </c>
      <c r="I2056" s="16">
        <v>67604.055977434095</v>
      </c>
      <c r="J2056" s="16">
        <v>75935.647918926203</v>
      </c>
      <c r="K2056" s="16">
        <v>42554.327238025864</v>
      </c>
      <c r="L2056" s="16">
        <v>-11704.439922608508</v>
      </c>
      <c r="M2056" s="16">
        <v>155244.14381896879</v>
      </c>
    </row>
    <row r="2057" spans="2:13" x14ac:dyDescent="0.35">
      <c r="B2057" s="10" t="s">
        <v>613</v>
      </c>
      <c r="C2057" s="23">
        <v>1</v>
      </c>
      <c r="D2057" s="16">
        <v>79000</v>
      </c>
      <c r="E2057" s="16">
        <v>37691.835537609411</v>
      </c>
      <c r="F2057" s="16">
        <v>41308.164462390589</v>
      </c>
      <c r="G2057" s="16">
        <v>0.97192701402264259</v>
      </c>
      <c r="H2057" s="16">
        <v>2732.75026243097</v>
      </c>
      <c r="I2057" s="16">
        <v>32331.290375182365</v>
      </c>
      <c r="J2057" s="16">
        <v>43052.380700036461</v>
      </c>
      <c r="K2057" s="16">
        <v>42589.067563527518</v>
      </c>
      <c r="L2057" s="16">
        <v>-45850.602730004888</v>
      </c>
      <c r="M2057" s="16">
        <v>121234.27380522371</v>
      </c>
    </row>
    <row r="2058" spans="2:13" x14ac:dyDescent="0.35">
      <c r="B2058" s="10" t="s">
        <v>1712</v>
      </c>
      <c r="C2058" s="23">
        <v>1</v>
      </c>
      <c r="D2058" s="16">
        <v>130500</v>
      </c>
      <c r="E2058" s="16">
        <v>105736.14390693768</v>
      </c>
      <c r="F2058" s="16">
        <v>24763.856093062321</v>
      </c>
      <c r="G2058" s="16">
        <v>0.58266110395996962</v>
      </c>
      <c r="H2058" s="16">
        <v>1852.2790773647653</v>
      </c>
      <c r="I2058" s="16">
        <v>102102.725301463</v>
      </c>
      <c r="J2058" s="16">
        <v>109369.56251241236</v>
      </c>
      <c r="K2058" s="16">
        <v>42541.646532713545</v>
      </c>
      <c r="L2058" s="16">
        <v>22286.7264253139</v>
      </c>
      <c r="M2058" s="16">
        <v>189185.56138856144</v>
      </c>
    </row>
    <row r="2059" spans="2:13" x14ac:dyDescent="0.35">
      <c r="B2059" s="10" t="s">
        <v>1713</v>
      </c>
      <c r="C2059" s="23">
        <v>1</v>
      </c>
      <c r="D2059" s="16">
        <v>256000</v>
      </c>
      <c r="E2059" s="16">
        <v>248968.94973901912</v>
      </c>
      <c r="F2059" s="16">
        <v>7031.0502609808755</v>
      </c>
      <c r="G2059" s="16">
        <v>0.16543140501486192</v>
      </c>
      <c r="H2059" s="16">
        <v>3593.2594591026236</v>
      </c>
      <c r="I2059" s="16">
        <v>241920.43532639838</v>
      </c>
      <c r="J2059" s="16">
        <v>256017.46415163987</v>
      </c>
      <c r="K2059" s="16">
        <v>42652.927982429595</v>
      </c>
      <c r="L2059" s="16">
        <v>165301.24328853341</v>
      </c>
      <c r="M2059" s="16">
        <v>332636.65618950484</v>
      </c>
    </row>
    <row r="2060" spans="2:13" x14ac:dyDescent="0.35">
      <c r="B2060" s="10" t="s">
        <v>1714</v>
      </c>
      <c r="C2060" s="23">
        <v>1</v>
      </c>
      <c r="D2060" s="16">
        <v>176500</v>
      </c>
      <c r="E2060" s="16">
        <v>217017.81512798002</v>
      </c>
      <c r="F2060" s="16">
        <v>-40517.815127980022</v>
      </c>
      <c r="G2060" s="16">
        <v>-0.95333112919876406</v>
      </c>
      <c r="H2060" s="16">
        <v>1346.8393394281941</v>
      </c>
      <c r="I2060" s="16">
        <v>214375.863829029</v>
      </c>
      <c r="J2060" s="16">
        <v>219659.76642693105</v>
      </c>
      <c r="K2060" s="16">
        <v>42522.637831396663</v>
      </c>
      <c r="L2060" s="16">
        <v>133605.68499137607</v>
      </c>
      <c r="M2060" s="16">
        <v>300429.94526458398</v>
      </c>
    </row>
    <row r="2061" spans="2:13" x14ac:dyDescent="0.35">
      <c r="B2061" s="10" t="s">
        <v>1715</v>
      </c>
      <c r="C2061" s="23">
        <v>1</v>
      </c>
      <c r="D2061" s="16">
        <v>227000</v>
      </c>
      <c r="E2061" s="16">
        <v>247408.92462871468</v>
      </c>
      <c r="F2061" s="16">
        <v>-20408.924628714682</v>
      </c>
      <c r="G2061" s="16">
        <v>-0.48019526967507092</v>
      </c>
      <c r="H2061" s="16">
        <v>2109.6847401788118</v>
      </c>
      <c r="I2061" s="16">
        <v>243270.58074720993</v>
      </c>
      <c r="J2061" s="16">
        <v>251547.26851021944</v>
      </c>
      <c r="K2061" s="16">
        <v>42553.631121642706</v>
      </c>
      <c r="L2061" s="16">
        <v>163935.99825530115</v>
      </c>
      <c r="M2061" s="16">
        <v>330881.85100212821</v>
      </c>
    </row>
    <row r="2062" spans="2:13" x14ac:dyDescent="0.35">
      <c r="B2062" s="10" t="s">
        <v>1716</v>
      </c>
      <c r="C2062" s="23">
        <v>1</v>
      </c>
      <c r="D2062" s="16">
        <v>132500</v>
      </c>
      <c r="E2062" s="16">
        <v>113445.13108204948</v>
      </c>
      <c r="F2062" s="16">
        <v>19054.868917950516</v>
      </c>
      <c r="G2062" s="16">
        <v>0.44833611202642915</v>
      </c>
      <c r="H2062" s="16">
        <v>1643.2717773886591</v>
      </c>
      <c r="I2062" s="16">
        <v>110221.69983846501</v>
      </c>
      <c r="J2062" s="16">
        <v>116668.56232563396</v>
      </c>
      <c r="K2062" s="16">
        <v>42533.058837429708</v>
      </c>
      <c r="L2062" s="16">
        <v>30012.559167707514</v>
      </c>
      <c r="M2062" s="16">
        <v>196877.70299639145</v>
      </c>
    </row>
    <row r="2063" spans="2:13" x14ac:dyDescent="0.35">
      <c r="B2063" s="10" t="s">
        <v>1717</v>
      </c>
      <c r="C2063" s="23">
        <v>1</v>
      </c>
      <c r="D2063" s="16">
        <v>100000</v>
      </c>
      <c r="E2063" s="16">
        <v>72887.096466312301</v>
      </c>
      <c r="F2063" s="16">
        <v>27112.903533687699</v>
      </c>
      <c r="G2063" s="16">
        <v>0.63793111400467217</v>
      </c>
      <c r="H2063" s="16">
        <v>2108.2235486605227</v>
      </c>
      <c r="I2063" s="16">
        <v>68751.618848597718</v>
      </c>
      <c r="J2063" s="16">
        <v>77022.574084026885</v>
      </c>
      <c r="K2063" s="16">
        <v>42553.558705060401</v>
      </c>
      <c r="L2063" s="16">
        <v>-10585.687855203796</v>
      </c>
      <c r="M2063" s="16">
        <v>156359.88078782841</v>
      </c>
    </row>
    <row r="2064" spans="2:13" x14ac:dyDescent="0.35">
      <c r="B2064" s="10" t="s">
        <v>1718</v>
      </c>
      <c r="C2064" s="23">
        <v>1</v>
      </c>
      <c r="D2064" s="16">
        <v>125500</v>
      </c>
      <c r="E2064" s="16">
        <v>136125.19480013207</v>
      </c>
      <c r="F2064" s="16">
        <v>-10625.194800132071</v>
      </c>
      <c r="G2064" s="16">
        <v>-0.24999691925075754</v>
      </c>
      <c r="H2064" s="16">
        <v>1441.6389261176105</v>
      </c>
      <c r="I2064" s="16">
        <v>133297.2852477635</v>
      </c>
      <c r="J2064" s="16">
        <v>138953.10435250064</v>
      </c>
      <c r="K2064" s="16">
        <v>42525.746021994637</v>
      </c>
      <c r="L2064" s="16">
        <v>52706.967657042391</v>
      </c>
      <c r="M2064" s="16">
        <v>219543.42194322177</v>
      </c>
    </row>
    <row r="2065" spans="2:13" x14ac:dyDescent="0.35">
      <c r="B2065" s="10" t="s">
        <v>1719</v>
      </c>
      <c r="C2065" s="23">
        <v>1</v>
      </c>
      <c r="D2065" s="16">
        <v>125000</v>
      </c>
      <c r="E2065" s="16">
        <v>136404.50592966512</v>
      </c>
      <c r="F2065" s="16">
        <v>-11404.505929665116</v>
      </c>
      <c r="G2065" s="16">
        <v>-0.26833308956912832</v>
      </c>
      <c r="H2065" s="16">
        <v>1443.9093050093095</v>
      </c>
      <c r="I2065" s="16">
        <v>133572.14281681131</v>
      </c>
      <c r="J2065" s="16">
        <v>139236.86904251893</v>
      </c>
      <c r="K2065" s="16">
        <v>42525.823049236657</v>
      </c>
      <c r="L2065" s="16">
        <v>52986.127690437876</v>
      </c>
      <c r="M2065" s="16">
        <v>219822.88416889234</v>
      </c>
    </row>
    <row r="2066" spans="2:13" x14ac:dyDescent="0.35">
      <c r="B2066" s="10" t="s">
        <v>1720</v>
      </c>
      <c r="C2066" s="23">
        <v>1</v>
      </c>
      <c r="D2066" s="16">
        <v>167900</v>
      </c>
      <c r="E2066" s="16">
        <v>167521.82436718565</v>
      </c>
      <c r="F2066" s="16">
        <v>378.17563281435287</v>
      </c>
      <c r="G2066" s="16">
        <v>8.8979773940821051E-3</v>
      </c>
      <c r="H2066" s="16">
        <v>1191.0675305400732</v>
      </c>
      <c r="I2066" s="16">
        <v>165185.43403663242</v>
      </c>
      <c r="J2066" s="16">
        <v>169858.21469773888</v>
      </c>
      <c r="K2066" s="16">
        <v>42517.989061057466</v>
      </c>
      <c r="L2066" s="16">
        <v>84118.813228279934</v>
      </c>
      <c r="M2066" s="16">
        <v>250924.83550609136</v>
      </c>
    </row>
    <row r="2067" spans="2:13" x14ac:dyDescent="0.35">
      <c r="B2067" s="10" t="s">
        <v>1721</v>
      </c>
      <c r="C2067" s="23">
        <v>1</v>
      </c>
      <c r="D2067" s="16">
        <v>135000</v>
      </c>
      <c r="E2067" s="16">
        <v>152660.41366848783</v>
      </c>
      <c r="F2067" s="16">
        <v>-17660.413668487832</v>
      </c>
      <c r="G2067" s="16">
        <v>-0.41552640613808306</v>
      </c>
      <c r="H2067" s="16">
        <v>1749.8125442581179</v>
      </c>
      <c r="I2067" s="16">
        <v>149227.99274871711</v>
      </c>
      <c r="J2067" s="16">
        <v>156092.83458825856</v>
      </c>
      <c r="K2067" s="16">
        <v>42537.308281953367</v>
      </c>
      <c r="L2067" s="16">
        <v>69219.506071373282</v>
      </c>
      <c r="M2067" s="16">
        <v>236101.32126560237</v>
      </c>
    </row>
    <row r="2068" spans="2:13" x14ac:dyDescent="0.35">
      <c r="B2068" s="10" t="s">
        <v>614</v>
      </c>
      <c r="C2068" s="23">
        <v>1</v>
      </c>
      <c r="D2068" s="16">
        <v>52500</v>
      </c>
      <c r="E2068" s="16">
        <v>66016.04267979959</v>
      </c>
      <c r="F2068" s="16">
        <v>-13516.04267979959</v>
      </c>
      <c r="G2068" s="16">
        <v>-0.31801478410256062</v>
      </c>
      <c r="H2068" s="16">
        <v>2221.3692186902717</v>
      </c>
      <c r="I2068" s="16">
        <v>61658.619250765973</v>
      </c>
      <c r="J2068" s="16">
        <v>70373.466108833207</v>
      </c>
      <c r="K2068" s="16">
        <v>42559.314293579024</v>
      </c>
      <c r="L2068" s="16">
        <v>-17468.031766765474</v>
      </c>
      <c r="M2068" s="16">
        <v>149500.11712636467</v>
      </c>
    </row>
    <row r="2069" spans="2:13" x14ac:dyDescent="0.35">
      <c r="B2069" s="10" t="s">
        <v>1722</v>
      </c>
      <c r="C2069" s="23">
        <v>1</v>
      </c>
      <c r="D2069" s="16">
        <v>200000</v>
      </c>
      <c r="E2069" s="16">
        <v>229810.26486059307</v>
      </c>
      <c r="F2069" s="16">
        <v>-29810.264860593074</v>
      </c>
      <c r="G2069" s="16">
        <v>-0.70139649365343848</v>
      </c>
      <c r="H2069" s="16">
        <v>1379.48038407019</v>
      </c>
      <c r="I2069" s="16">
        <v>227104.28510051346</v>
      </c>
      <c r="J2069" s="16">
        <v>232516.24462067269</v>
      </c>
      <c r="K2069" s="16">
        <v>42523.684201441552</v>
      </c>
      <c r="L2069" s="16">
        <v>146396.08217130642</v>
      </c>
      <c r="M2069" s="16">
        <v>313224.44754987973</v>
      </c>
    </row>
    <row r="2070" spans="2:13" x14ac:dyDescent="0.35">
      <c r="B2070" s="10" t="s">
        <v>1723</v>
      </c>
      <c r="C2070" s="23">
        <v>1</v>
      </c>
      <c r="D2070" s="16">
        <v>128500</v>
      </c>
      <c r="E2070" s="16">
        <v>108417.53075045483</v>
      </c>
      <c r="F2070" s="16">
        <v>20082.469249545175</v>
      </c>
      <c r="G2070" s="16">
        <v>0.4725142021181542</v>
      </c>
      <c r="H2070" s="16">
        <v>1773.9622385800351</v>
      </c>
      <c r="I2070" s="16">
        <v>104937.73794718228</v>
      </c>
      <c r="J2070" s="16">
        <v>111897.32355372737</v>
      </c>
      <c r="K2070" s="16">
        <v>42538.308546036518</v>
      </c>
      <c r="L2070" s="16">
        <v>24974.661041812637</v>
      </c>
      <c r="M2070" s="16">
        <v>191860.400459097</v>
      </c>
    </row>
    <row r="2071" spans="2:13" x14ac:dyDescent="0.35">
      <c r="B2071" s="10" t="s">
        <v>1724</v>
      </c>
      <c r="C2071" s="23">
        <v>1</v>
      </c>
      <c r="D2071" s="16">
        <v>123000</v>
      </c>
      <c r="E2071" s="16">
        <v>76015.381117082303</v>
      </c>
      <c r="F2071" s="16">
        <v>46984.618882917697</v>
      </c>
      <c r="G2071" s="16">
        <v>1.1054865528446021</v>
      </c>
      <c r="H2071" s="16">
        <v>2071.4479133585419</v>
      </c>
      <c r="I2071" s="16">
        <v>71952.042346676011</v>
      </c>
      <c r="J2071" s="16">
        <v>80078.719887488594</v>
      </c>
      <c r="K2071" s="16">
        <v>42551.752588955169</v>
      </c>
      <c r="L2071" s="16">
        <v>-7453.8603388145857</v>
      </c>
      <c r="M2071" s="16">
        <v>159484.62257297919</v>
      </c>
    </row>
    <row r="2072" spans="2:13" x14ac:dyDescent="0.35">
      <c r="B2072" s="10" t="s">
        <v>1725</v>
      </c>
      <c r="C2072" s="23">
        <v>1</v>
      </c>
      <c r="D2072" s="16">
        <v>155000</v>
      </c>
      <c r="E2072" s="16">
        <v>155232.13466773203</v>
      </c>
      <c r="F2072" s="16">
        <v>-232.13466773202526</v>
      </c>
      <c r="G2072" s="16">
        <v>-5.4618247360117295E-3</v>
      </c>
      <c r="H2072" s="16">
        <v>1495.8069853926156</v>
      </c>
      <c r="I2072" s="16">
        <v>152297.96940217348</v>
      </c>
      <c r="J2072" s="16">
        <v>158166.29993329057</v>
      </c>
      <c r="K2072" s="16">
        <v>42527.616797458148</v>
      </c>
      <c r="L2072" s="16">
        <v>71810.237823645963</v>
      </c>
      <c r="M2072" s="16">
        <v>238654.03151181809</v>
      </c>
    </row>
    <row r="2073" spans="2:13" x14ac:dyDescent="0.35">
      <c r="B2073" s="10" t="s">
        <v>615</v>
      </c>
      <c r="C2073" s="23">
        <v>1</v>
      </c>
      <c r="D2073" s="16">
        <v>228500</v>
      </c>
      <c r="E2073" s="16">
        <v>279864.87788045354</v>
      </c>
      <c r="F2073" s="16">
        <v>-51364.87788045354</v>
      </c>
      <c r="G2073" s="16">
        <v>-1.2085483108173369</v>
      </c>
      <c r="H2073" s="16">
        <v>1981.5773734782802</v>
      </c>
      <c r="I2073" s="16">
        <v>275977.8285772638</v>
      </c>
      <c r="J2073" s="16">
        <v>283751.92718364327</v>
      </c>
      <c r="K2073" s="16">
        <v>42547.472319997774</v>
      </c>
      <c r="L2073" s="16">
        <v>196404.03257233821</v>
      </c>
      <c r="M2073" s="16">
        <v>363325.72318856884</v>
      </c>
    </row>
    <row r="2074" spans="2:13" x14ac:dyDescent="0.35">
      <c r="B2074" s="10" t="s">
        <v>1726</v>
      </c>
      <c r="C2074" s="23">
        <v>1</v>
      </c>
      <c r="D2074" s="16">
        <v>177000</v>
      </c>
      <c r="E2074" s="16">
        <v>199866.0531671113</v>
      </c>
      <c r="F2074" s="16">
        <v>-22866.053167111299</v>
      </c>
      <c r="G2074" s="16">
        <v>-0.53800828641097442</v>
      </c>
      <c r="H2074" s="16">
        <v>1569.4058254482572</v>
      </c>
      <c r="I2074" s="16">
        <v>196787.51689500877</v>
      </c>
      <c r="J2074" s="16">
        <v>202944.58943921383</v>
      </c>
      <c r="K2074" s="16">
        <v>42530.269063090185</v>
      </c>
      <c r="L2074" s="16">
        <v>116438.95365599095</v>
      </c>
      <c r="M2074" s="16">
        <v>283293.15267823165</v>
      </c>
    </row>
    <row r="2075" spans="2:13" x14ac:dyDescent="0.35">
      <c r="B2075" s="10" t="s">
        <v>1727</v>
      </c>
      <c r="C2075" s="23">
        <v>1</v>
      </c>
      <c r="D2075" s="16">
        <v>155835</v>
      </c>
      <c r="E2075" s="16">
        <v>207186.06336841712</v>
      </c>
      <c r="F2075" s="16">
        <v>-51351.063368417119</v>
      </c>
      <c r="G2075" s="16">
        <v>-1.2082232734401384</v>
      </c>
      <c r="H2075" s="16">
        <v>1496.1712731326463</v>
      </c>
      <c r="I2075" s="16">
        <v>204251.18351839419</v>
      </c>
      <c r="J2075" s="16">
        <v>210120.94321844005</v>
      </c>
      <c r="K2075" s="16">
        <v>42527.629611964534</v>
      </c>
      <c r="L2075" s="16">
        <v>123764.14138747856</v>
      </c>
      <c r="M2075" s="16">
        <v>290607.98534935567</v>
      </c>
    </row>
    <row r="2076" spans="2:13" x14ac:dyDescent="0.35">
      <c r="B2076" s="10" t="s">
        <v>1728</v>
      </c>
      <c r="C2076" s="23">
        <v>1</v>
      </c>
      <c r="D2076" s="16">
        <v>108500</v>
      </c>
      <c r="E2076" s="16">
        <v>80931.256996863754</v>
      </c>
      <c r="F2076" s="16">
        <v>27568.743003136246</v>
      </c>
      <c r="G2076" s="16">
        <v>0.64865641976881871</v>
      </c>
      <c r="H2076" s="16">
        <v>2033.9584435435831</v>
      </c>
      <c r="I2076" s="16">
        <v>76941.457326909236</v>
      </c>
      <c r="J2076" s="16">
        <v>84921.056666818273</v>
      </c>
      <c r="K2076" s="16">
        <v>42549.944052653671</v>
      </c>
      <c r="L2076" s="16">
        <v>-2534.4368459726393</v>
      </c>
      <c r="M2076" s="16">
        <v>164396.95083970015</v>
      </c>
    </row>
    <row r="2077" spans="2:13" x14ac:dyDescent="0.35">
      <c r="B2077" s="10" t="s">
        <v>616</v>
      </c>
      <c r="C2077" s="23">
        <v>1</v>
      </c>
      <c r="D2077" s="16">
        <v>262500</v>
      </c>
      <c r="E2077" s="16">
        <v>246289.62150304223</v>
      </c>
      <c r="F2077" s="16">
        <v>16210.378496957768</v>
      </c>
      <c r="G2077" s="16">
        <v>0.38140897746908081</v>
      </c>
      <c r="H2077" s="16">
        <v>1756.8785545945232</v>
      </c>
      <c r="I2077" s="16">
        <v>242843.33994329747</v>
      </c>
      <c r="J2077" s="16">
        <v>249735.90306278699</v>
      </c>
      <c r="K2077" s="16">
        <v>42537.599534876077</v>
      </c>
      <c r="L2077" s="16">
        <v>162848.14258608653</v>
      </c>
      <c r="M2077" s="16">
        <v>329731.10041999794</v>
      </c>
    </row>
    <row r="2078" spans="2:13" x14ac:dyDescent="0.35">
      <c r="B2078" s="10" t="s">
        <v>1729</v>
      </c>
      <c r="C2078" s="23">
        <v>1</v>
      </c>
      <c r="D2078" s="16">
        <v>283463</v>
      </c>
      <c r="E2078" s="16">
        <v>257911.02309915685</v>
      </c>
      <c r="F2078" s="16">
        <v>25551.976900843147</v>
      </c>
      <c r="G2078" s="16">
        <v>0.60120455447065346</v>
      </c>
      <c r="H2078" s="16">
        <v>1941.7054590590781</v>
      </c>
      <c r="I2078" s="16">
        <v>254102.18628427785</v>
      </c>
      <c r="J2078" s="16">
        <v>261719.85991403586</v>
      </c>
      <c r="K2078" s="16">
        <v>42545.633994848817</v>
      </c>
      <c r="L2078" s="16">
        <v>174453.78383771167</v>
      </c>
      <c r="M2078" s="16">
        <v>341368.26236060204</v>
      </c>
    </row>
    <row r="2079" spans="2:13" x14ac:dyDescent="0.35">
      <c r="B2079" s="10" t="s">
        <v>617</v>
      </c>
      <c r="C2079" s="23">
        <v>1</v>
      </c>
      <c r="D2079" s="16">
        <v>215000</v>
      </c>
      <c r="E2079" s="16">
        <v>209308.82795286819</v>
      </c>
      <c r="F2079" s="16">
        <v>5691.1720471318113</v>
      </c>
      <c r="G2079" s="16">
        <v>0.13390582530226125</v>
      </c>
      <c r="H2079" s="16">
        <v>1452.789801475981</v>
      </c>
      <c r="I2079" s="16">
        <v>206459.04491583438</v>
      </c>
      <c r="J2079" s="16">
        <v>212158.61098990199</v>
      </c>
      <c r="K2079" s="16">
        <v>42526.125501168899</v>
      </c>
      <c r="L2079" s="16">
        <v>125889.85642589543</v>
      </c>
      <c r="M2079" s="16">
        <v>292727.79947984096</v>
      </c>
    </row>
    <row r="2080" spans="2:13" x14ac:dyDescent="0.35">
      <c r="B2080" s="10" t="s">
        <v>618</v>
      </c>
      <c r="C2080" s="23">
        <v>1</v>
      </c>
      <c r="D2080" s="16">
        <v>122000</v>
      </c>
      <c r="E2080" s="16">
        <v>290422.83857680229</v>
      </c>
      <c r="F2080" s="16">
        <v>-168422.83857680229</v>
      </c>
      <c r="G2080" s="16">
        <v>-3.9627688308495621</v>
      </c>
      <c r="H2080" s="16">
        <v>2182.3344684327531</v>
      </c>
      <c r="I2080" s="16">
        <v>286141.98546029819</v>
      </c>
      <c r="J2080" s="16">
        <v>294703.69169330638</v>
      </c>
      <c r="K2080" s="16">
        <v>42557.294740925499</v>
      </c>
      <c r="L2080" s="16">
        <v>206942.72567160305</v>
      </c>
      <c r="M2080" s="16">
        <v>373902.95148200152</v>
      </c>
    </row>
    <row r="2081" spans="2:13" x14ac:dyDescent="0.35">
      <c r="B2081" s="10" t="s">
        <v>1730</v>
      </c>
      <c r="C2081" s="23">
        <v>1</v>
      </c>
      <c r="D2081" s="16">
        <v>200000</v>
      </c>
      <c r="E2081" s="16">
        <v>207293.67060514979</v>
      </c>
      <c r="F2081" s="16">
        <v>-7293.6706051497895</v>
      </c>
      <c r="G2081" s="16">
        <v>-0.17161051779442113</v>
      </c>
      <c r="H2081" s="16">
        <v>3863.6945091125835</v>
      </c>
      <c r="I2081" s="16">
        <v>199714.67255521636</v>
      </c>
      <c r="J2081" s="16">
        <v>214872.66865508322</v>
      </c>
      <c r="K2081" s="16">
        <v>42676.561332816425</v>
      </c>
      <c r="L2081" s="16">
        <v>123579.60512807108</v>
      </c>
      <c r="M2081" s="16">
        <v>291007.73608222848</v>
      </c>
    </row>
    <row r="2082" spans="2:13" x14ac:dyDescent="0.35">
      <c r="B2082" s="10" t="s">
        <v>1731</v>
      </c>
      <c r="C2082" s="23">
        <v>1</v>
      </c>
      <c r="D2082" s="16">
        <v>171000</v>
      </c>
      <c r="E2082" s="16">
        <v>188861.19466350964</v>
      </c>
      <c r="F2082" s="16">
        <v>-17861.194663509639</v>
      </c>
      <c r="G2082" s="16">
        <v>-0.42025052001493446</v>
      </c>
      <c r="H2082" s="16">
        <v>1259.8649017820424</v>
      </c>
      <c r="I2082" s="16">
        <v>186389.85185644624</v>
      </c>
      <c r="J2082" s="16">
        <v>191332.53747057304</v>
      </c>
      <c r="K2082" s="16">
        <v>42519.971913262569</v>
      </c>
      <c r="L2082" s="16">
        <v>105454.29397459931</v>
      </c>
      <c r="M2082" s="16">
        <v>272268.09535242</v>
      </c>
    </row>
    <row r="2083" spans="2:13" x14ac:dyDescent="0.35">
      <c r="B2083" s="10" t="s">
        <v>1732</v>
      </c>
      <c r="C2083" s="23">
        <v>1</v>
      </c>
      <c r="D2083" s="16">
        <v>134900</v>
      </c>
      <c r="E2083" s="16">
        <v>158695.59267394169</v>
      </c>
      <c r="F2083" s="16">
        <v>-23795.59267394169</v>
      </c>
      <c r="G2083" s="16">
        <v>-0.55987913371314135</v>
      </c>
      <c r="H2083" s="16">
        <v>1392.4586933256712</v>
      </c>
      <c r="I2083" s="16">
        <v>155964.15474673558</v>
      </c>
      <c r="J2083" s="16">
        <v>161427.0306011478</v>
      </c>
      <c r="K2083" s="16">
        <v>42524.107199875623</v>
      </c>
      <c r="L2083" s="16">
        <v>75280.580233674627</v>
      </c>
      <c r="M2083" s="16">
        <v>242110.60511420877</v>
      </c>
    </row>
    <row r="2084" spans="2:13" x14ac:dyDescent="0.35">
      <c r="B2084" s="10" t="s">
        <v>1733</v>
      </c>
      <c r="C2084" s="23">
        <v>1</v>
      </c>
      <c r="D2084" s="16">
        <v>410000</v>
      </c>
      <c r="E2084" s="16">
        <v>339581.59737461677</v>
      </c>
      <c r="F2084" s="16">
        <v>70418.402625383227</v>
      </c>
      <c r="G2084" s="16">
        <v>1.6568527962128694</v>
      </c>
      <c r="H2084" s="16">
        <v>3893.6410742105472</v>
      </c>
      <c r="I2084" s="16">
        <v>331943.8563371246</v>
      </c>
      <c r="J2084" s="16">
        <v>347219.33841210895</v>
      </c>
      <c r="K2084" s="16">
        <v>42679.282945577645</v>
      </c>
      <c r="L2084" s="16">
        <v>255862.19319962565</v>
      </c>
      <c r="M2084" s="16">
        <v>423301.0015496079</v>
      </c>
    </row>
    <row r="2085" spans="2:13" x14ac:dyDescent="0.35">
      <c r="B2085" s="10" t="s">
        <v>619</v>
      </c>
      <c r="C2085" s="23">
        <v>1</v>
      </c>
      <c r="D2085" s="16">
        <v>235000</v>
      </c>
      <c r="E2085" s="16">
        <v>230033.71376421952</v>
      </c>
      <c r="F2085" s="16">
        <v>4966.2862357804843</v>
      </c>
      <c r="G2085" s="16">
        <v>0.11685021144714729</v>
      </c>
      <c r="H2085" s="16">
        <v>1382.3769053868307</v>
      </c>
      <c r="I2085" s="16">
        <v>227322.05220674141</v>
      </c>
      <c r="J2085" s="16">
        <v>232745.37532169762</v>
      </c>
      <c r="K2085" s="16">
        <v>42523.778263960063</v>
      </c>
      <c r="L2085" s="16">
        <v>146619.34656250762</v>
      </c>
      <c r="M2085" s="16">
        <v>313448.08096593141</v>
      </c>
    </row>
    <row r="2086" spans="2:13" x14ac:dyDescent="0.35">
      <c r="B2086" s="10" t="s">
        <v>1734</v>
      </c>
      <c r="C2086" s="23">
        <v>1</v>
      </c>
      <c r="D2086" s="16">
        <v>170000</v>
      </c>
      <c r="E2086" s="16">
        <v>233106.13618908293</v>
      </c>
      <c r="F2086" s="16">
        <v>-63106.136189082928</v>
      </c>
      <c r="G2086" s="16">
        <v>-1.4848047428639495</v>
      </c>
      <c r="H2086" s="16">
        <v>1429.4768588939264</v>
      </c>
      <c r="I2086" s="16">
        <v>230302.0836687737</v>
      </c>
      <c r="J2086" s="16">
        <v>235910.18870939215</v>
      </c>
      <c r="K2086" s="16">
        <v>42525.335460452377</v>
      </c>
      <c r="L2086" s="16">
        <v>149688.71440084747</v>
      </c>
      <c r="M2086" s="16">
        <v>316523.55797731841</v>
      </c>
    </row>
    <row r="2087" spans="2:13" x14ac:dyDescent="0.35">
      <c r="B2087" s="10" t="s">
        <v>620</v>
      </c>
      <c r="C2087" s="23">
        <v>1</v>
      </c>
      <c r="D2087" s="16">
        <v>110000</v>
      </c>
      <c r="E2087" s="16">
        <v>109981.67307583982</v>
      </c>
      <c r="F2087" s="16">
        <v>18.326924160181079</v>
      </c>
      <c r="G2087" s="16">
        <v>4.3120852516798997E-4</v>
      </c>
      <c r="H2087" s="16">
        <v>1730.8940748254035</v>
      </c>
      <c r="I2087" s="16">
        <v>106586.36250281107</v>
      </c>
      <c r="J2087" s="16">
        <v>113376.98364886857</v>
      </c>
      <c r="K2087" s="16">
        <v>42536.534252712234</v>
      </c>
      <c r="L2087" s="16">
        <v>26542.283809456465</v>
      </c>
      <c r="M2087" s="16">
        <v>193421.06234222319</v>
      </c>
    </row>
    <row r="2088" spans="2:13" x14ac:dyDescent="0.35">
      <c r="B2088" s="10" t="s">
        <v>621</v>
      </c>
      <c r="C2088" s="23">
        <v>1</v>
      </c>
      <c r="D2088" s="16">
        <v>149900</v>
      </c>
      <c r="E2088" s="16">
        <v>120372.04709446878</v>
      </c>
      <c r="F2088" s="16">
        <v>29527.952905531216</v>
      </c>
      <c r="G2088" s="16">
        <v>0.69475406305703702</v>
      </c>
      <c r="H2088" s="16">
        <v>1506.1673052462859</v>
      </c>
      <c r="I2088" s="16">
        <v>117417.55909278747</v>
      </c>
      <c r="J2088" s="16">
        <v>123326.5350961501</v>
      </c>
      <c r="K2088" s="16">
        <v>42527.982457263221</v>
      </c>
      <c r="L2088" s="16">
        <v>36949.432974484473</v>
      </c>
      <c r="M2088" s="16">
        <v>203794.66121445311</v>
      </c>
    </row>
    <row r="2089" spans="2:13" x14ac:dyDescent="0.35">
      <c r="B2089" s="10" t="s">
        <v>622</v>
      </c>
      <c r="C2089" s="23">
        <v>1</v>
      </c>
      <c r="D2089" s="16">
        <v>177500</v>
      </c>
      <c r="E2089" s="16">
        <v>180872.89635886479</v>
      </c>
      <c r="F2089" s="16">
        <v>-3372.8963588647894</v>
      </c>
      <c r="G2089" s="16">
        <v>-7.9359834292902914E-2</v>
      </c>
      <c r="H2089" s="16">
        <v>1134.8051439281735</v>
      </c>
      <c r="I2089" s="16">
        <v>178646.86996040051</v>
      </c>
      <c r="J2089" s="16">
        <v>183098.92275732907</v>
      </c>
      <c r="K2089" s="16">
        <v>42516.450165184076</v>
      </c>
      <c r="L2089" s="16">
        <v>97472.903908107415</v>
      </c>
      <c r="M2089" s="16">
        <v>264272.88880962215</v>
      </c>
    </row>
    <row r="2090" spans="2:13" x14ac:dyDescent="0.35">
      <c r="B2090" s="10" t="s">
        <v>1735</v>
      </c>
      <c r="C2090" s="23">
        <v>1</v>
      </c>
      <c r="D2090" s="16">
        <v>315000</v>
      </c>
      <c r="E2090" s="16">
        <v>302155.96462473011</v>
      </c>
      <c r="F2090" s="16">
        <v>12844.035375269887</v>
      </c>
      <c r="G2090" s="16">
        <v>0.30220333226505236</v>
      </c>
      <c r="H2090" s="16">
        <v>2632.632299758106</v>
      </c>
      <c r="I2090" s="16">
        <v>296991.81020750076</v>
      </c>
      <c r="J2090" s="16">
        <v>307320.11904195946</v>
      </c>
      <c r="K2090" s="16">
        <v>42582.760652165627</v>
      </c>
      <c r="L2090" s="16">
        <v>218625.89795347265</v>
      </c>
      <c r="M2090" s="16">
        <v>385686.03129598754</v>
      </c>
    </row>
    <row r="2091" spans="2:13" x14ac:dyDescent="0.35">
      <c r="B2091" s="10" t="s">
        <v>1736</v>
      </c>
      <c r="C2091" s="23">
        <v>1</v>
      </c>
      <c r="D2091" s="16">
        <v>189000</v>
      </c>
      <c r="E2091" s="16">
        <v>205450.21715023177</v>
      </c>
      <c r="F2091" s="16">
        <v>-16450.217150231765</v>
      </c>
      <c r="G2091" s="16">
        <v>-0.38705206689601579</v>
      </c>
      <c r="H2091" s="16">
        <v>3783.1303085684381</v>
      </c>
      <c r="I2091" s="16">
        <v>198029.25331272854</v>
      </c>
      <c r="J2091" s="16">
        <v>212871.18098773499</v>
      </c>
      <c r="K2091" s="16">
        <v>42669.342939228678</v>
      </c>
      <c r="L2091" s="16">
        <v>121750.31122712301</v>
      </c>
      <c r="M2091" s="16">
        <v>289150.12307334051</v>
      </c>
    </row>
    <row r="2092" spans="2:13" x14ac:dyDescent="0.35">
      <c r="B2092" s="10" t="s">
        <v>1737</v>
      </c>
      <c r="C2092" s="23">
        <v>1</v>
      </c>
      <c r="D2092" s="16">
        <v>260000</v>
      </c>
      <c r="E2092" s="16">
        <v>211319.86808550608</v>
      </c>
      <c r="F2092" s="16">
        <v>48680.131914493919</v>
      </c>
      <c r="G2092" s="16">
        <v>1.1453797540909734</v>
      </c>
      <c r="H2092" s="16">
        <v>1416.9771885204484</v>
      </c>
      <c r="I2092" s="16">
        <v>208540.33483740172</v>
      </c>
      <c r="J2092" s="16">
        <v>214099.40133361044</v>
      </c>
      <c r="K2092" s="16">
        <v>42524.917122631559</v>
      </c>
      <c r="L2092" s="16">
        <v>127903.26690602236</v>
      </c>
      <c r="M2092" s="16">
        <v>294736.46926498984</v>
      </c>
    </row>
    <row r="2093" spans="2:13" x14ac:dyDescent="0.35">
      <c r="B2093" s="10" t="s">
        <v>623</v>
      </c>
      <c r="C2093" s="23">
        <v>1</v>
      </c>
      <c r="D2093" s="16">
        <v>104900</v>
      </c>
      <c r="E2093" s="16">
        <v>124392.06875220426</v>
      </c>
      <c r="F2093" s="16">
        <v>-19492.068752204257</v>
      </c>
      <c r="G2093" s="16">
        <v>-0.45862285158427885</v>
      </c>
      <c r="H2093" s="16">
        <v>2726.8444139934877</v>
      </c>
      <c r="I2093" s="16">
        <v>119043.1084637069</v>
      </c>
      <c r="J2093" s="16">
        <v>129741.02904070161</v>
      </c>
      <c r="K2093" s="16">
        <v>42588.689019410107</v>
      </c>
      <c r="L2093" s="16">
        <v>40850.373034271586</v>
      </c>
      <c r="M2093" s="16">
        <v>207933.76447013693</v>
      </c>
    </row>
    <row r="2094" spans="2:13" x14ac:dyDescent="0.35">
      <c r="B2094" s="10" t="s">
        <v>1738</v>
      </c>
      <c r="C2094" s="23">
        <v>1</v>
      </c>
      <c r="D2094" s="16">
        <v>156932</v>
      </c>
      <c r="E2094" s="16">
        <v>171879.07798790102</v>
      </c>
      <c r="F2094" s="16">
        <v>-14947.077987901022</v>
      </c>
      <c r="G2094" s="16">
        <v>-0.35168517086666684</v>
      </c>
      <c r="H2094" s="16">
        <v>1135.3801925197272</v>
      </c>
      <c r="I2094" s="16">
        <v>169651.92357785517</v>
      </c>
      <c r="J2094" s="16">
        <v>174106.23239794688</v>
      </c>
      <c r="K2094" s="16">
        <v>42516.465517672819</v>
      </c>
      <c r="L2094" s="16">
        <v>88479.055421801459</v>
      </c>
      <c r="M2094" s="16">
        <v>255279.10055400059</v>
      </c>
    </row>
    <row r="2095" spans="2:13" x14ac:dyDescent="0.35">
      <c r="B2095" s="10" t="s">
        <v>1739</v>
      </c>
      <c r="C2095" s="23">
        <v>1</v>
      </c>
      <c r="D2095" s="16">
        <v>144152</v>
      </c>
      <c r="E2095" s="16">
        <v>192885.33353632566</v>
      </c>
      <c r="F2095" s="16">
        <v>-48733.333536325663</v>
      </c>
      <c r="G2095" s="16">
        <v>-1.1466315185816267</v>
      </c>
      <c r="H2095" s="16">
        <v>1902.8590780285276</v>
      </c>
      <c r="I2095" s="16">
        <v>189152.69753012425</v>
      </c>
      <c r="J2095" s="16">
        <v>196617.96954252708</v>
      </c>
      <c r="K2095" s="16">
        <v>42543.878814757016</v>
      </c>
      <c r="L2095" s="16">
        <v>109431.53722474666</v>
      </c>
      <c r="M2095" s="16">
        <v>276339.12984790467</v>
      </c>
    </row>
    <row r="2096" spans="2:13" x14ac:dyDescent="0.35">
      <c r="B2096" s="10" t="s">
        <v>624</v>
      </c>
      <c r="C2096" s="23">
        <v>1</v>
      </c>
      <c r="D2096" s="16">
        <v>216000</v>
      </c>
      <c r="E2096" s="16">
        <v>219364.02861605753</v>
      </c>
      <c r="F2096" s="16">
        <v>-3364.0286160575342</v>
      </c>
      <c r="G2096" s="16">
        <v>-7.915118791754476E-2</v>
      </c>
      <c r="H2096" s="16">
        <v>1332.6597936889254</v>
      </c>
      <c r="I2096" s="16">
        <v>216749.89182191619</v>
      </c>
      <c r="J2096" s="16">
        <v>221978.16541019888</v>
      </c>
      <c r="K2096" s="16">
        <v>42522.19107783147</v>
      </c>
      <c r="L2096" s="16">
        <v>135952.77482834487</v>
      </c>
      <c r="M2096" s="16">
        <v>302775.28240377019</v>
      </c>
    </row>
    <row r="2097" spans="2:13" x14ac:dyDescent="0.35">
      <c r="B2097" s="10" t="s">
        <v>1740</v>
      </c>
      <c r="C2097" s="23">
        <v>1</v>
      </c>
      <c r="D2097" s="16">
        <v>193000</v>
      </c>
      <c r="E2097" s="16">
        <v>225844.04682122398</v>
      </c>
      <c r="F2097" s="16">
        <v>-32844.046821223979</v>
      </c>
      <c r="G2097" s="16">
        <v>-0.77277741024866375</v>
      </c>
      <c r="H2097" s="16">
        <v>1340.8190794345983</v>
      </c>
      <c r="I2097" s="16">
        <v>223213.90482516788</v>
      </c>
      <c r="J2097" s="16">
        <v>228474.18881728008</v>
      </c>
      <c r="K2097" s="16">
        <v>42522.447574636048</v>
      </c>
      <c r="L2097" s="16">
        <v>142432.28989104572</v>
      </c>
      <c r="M2097" s="16">
        <v>309255.80375140224</v>
      </c>
    </row>
    <row r="2098" spans="2:13" x14ac:dyDescent="0.35">
      <c r="B2098" s="10" t="s">
        <v>1741</v>
      </c>
      <c r="C2098" s="23">
        <v>1</v>
      </c>
      <c r="D2098" s="16">
        <v>127000</v>
      </c>
      <c r="E2098" s="16">
        <v>142549.35077939188</v>
      </c>
      <c r="F2098" s="16">
        <v>-15549.350779391883</v>
      </c>
      <c r="G2098" s="16">
        <v>-0.36585586093433481</v>
      </c>
      <c r="H2098" s="16">
        <v>1522.0003817287995</v>
      </c>
      <c r="I2098" s="16">
        <v>139563.80471773652</v>
      </c>
      <c r="J2098" s="16">
        <v>145534.89684104724</v>
      </c>
      <c r="K2098" s="16">
        <v>42528.546143688924</v>
      </c>
      <c r="L2098" s="16">
        <v>59125.630935776702</v>
      </c>
      <c r="M2098" s="16">
        <v>225973.07062300708</v>
      </c>
    </row>
    <row r="2099" spans="2:13" x14ac:dyDescent="0.35">
      <c r="B2099" s="10" t="s">
        <v>625</v>
      </c>
      <c r="C2099" s="23">
        <v>1</v>
      </c>
      <c r="D2099" s="16">
        <v>144000</v>
      </c>
      <c r="E2099" s="16">
        <v>140372.78257657448</v>
      </c>
      <c r="F2099" s="16">
        <v>3627.2174234255217</v>
      </c>
      <c r="G2099" s="16">
        <v>8.5343675891737955E-2</v>
      </c>
      <c r="H2099" s="16">
        <v>2030.1387744284034</v>
      </c>
      <c r="I2099" s="16">
        <v>136390.47554474315</v>
      </c>
      <c r="J2099" s="16">
        <v>144355.0896084058</v>
      </c>
      <c r="K2099" s="16">
        <v>42549.76163713885</v>
      </c>
      <c r="L2099" s="16">
        <v>56907.446558826967</v>
      </c>
      <c r="M2099" s="16">
        <v>223838.118594322</v>
      </c>
    </row>
    <row r="2100" spans="2:13" x14ac:dyDescent="0.35">
      <c r="B2100" s="10" t="s">
        <v>1742</v>
      </c>
      <c r="C2100" s="23">
        <v>1</v>
      </c>
      <c r="D2100" s="16">
        <v>232000</v>
      </c>
      <c r="E2100" s="16">
        <v>251877.90270124323</v>
      </c>
      <c r="F2100" s="16">
        <v>-19877.902701243234</v>
      </c>
      <c r="G2100" s="16">
        <v>-0.46770101913005396</v>
      </c>
      <c r="H2100" s="16">
        <v>2025.1970420760952</v>
      </c>
      <c r="I2100" s="16">
        <v>247905.28933949195</v>
      </c>
      <c r="J2100" s="16">
        <v>255850.51606299452</v>
      </c>
      <c r="K2100" s="16">
        <v>42549.526142991643</v>
      </c>
      <c r="L2100" s="16">
        <v>168413.02862728509</v>
      </c>
      <c r="M2100" s="16">
        <v>335342.77677520138</v>
      </c>
    </row>
    <row r="2101" spans="2:13" x14ac:dyDescent="0.35">
      <c r="B2101" s="10" t="s">
        <v>1743</v>
      </c>
      <c r="C2101" s="23">
        <v>1</v>
      </c>
      <c r="D2101" s="16">
        <v>105000</v>
      </c>
      <c r="E2101" s="16">
        <v>104058.21852219918</v>
      </c>
      <c r="F2101" s="16">
        <v>941.78147780081781</v>
      </c>
      <c r="G2101" s="16">
        <v>2.2158884847429207E-2</v>
      </c>
      <c r="H2101" s="16">
        <v>2202.3112219032373</v>
      </c>
      <c r="I2101" s="16">
        <v>99738.179135859391</v>
      </c>
      <c r="J2101" s="16">
        <v>108378.25790853897</v>
      </c>
      <c r="K2101" s="16">
        <v>42558.323823337028</v>
      </c>
      <c r="L2101" s="16">
        <v>20576.086975626575</v>
      </c>
      <c r="M2101" s="16">
        <v>187540.3500687718</v>
      </c>
    </row>
    <row r="2102" spans="2:13" x14ac:dyDescent="0.35">
      <c r="B2102" s="10" t="s">
        <v>1744</v>
      </c>
      <c r="C2102" s="23">
        <v>1</v>
      </c>
      <c r="D2102" s="16">
        <v>165500</v>
      </c>
      <c r="E2102" s="16">
        <v>185788.77223864623</v>
      </c>
      <c r="F2102" s="16">
        <v>-20288.772238646226</v>
      </c>
      <c r="G2102" s="16">
        <v>-0.47736824128427324</v>
      </c>
      <c r="H2102" s="16">
        <v>1199.4184023626108</v>
      </c>
      <c r="I2102" s="16">
        <v>183436.00089217443</v>
      </c>
      <c r="J2102" s="16">
        <v>188141.54358511802</v>
      </c>
      <c r="K2102" s="16">
        <v>42518.223815651349</v>
      </c>
      <c r="L2102" s="16">
        <v>102385.30060665416</v>
      </c>
      <c r="M2102" s="16">
        <v>269192.24387063831</v>
      </c>
    </row>
    <row r="2103" spans="2:13" x14ac:dyDescent="0.35">
      <c r="B2103" s="10" t="s">
        <v>1745</v>
      </c>
      <c r="C2103" s="23">
        <v>1</v>
      </c>
      <c r="D2103" s="16">
        <v>274300</v>
      </c>
      <c r="E2103" s="16">
        <v>242993.75017455244</v>
      </c>
      <c r="F2103" s="16">
        <v>31306.249825447565</v>
      </c>
      <c r="G2103" s="16">
        <v>0.73659506078506665</v>
      </c>
      <c r="H2103" s="16">
        <v>1659.3968077132929</v>
      </c>
      <c r="I2103" s="16">
        <v>239738.68817623379</v>
      </c>
      <c r="J2103" s="16">
        <v>246248.81217287108</v>
      </c>
      <c r="K2103" s="16">
        <v>42533.684882682624</v>
      </c>
      <c r="L2103" s="16">
        <v>159559.95021390924</v>
      </c>
      <c r="M2103" s="16">
        <v>326427.5501351956</v>
      </c>
    </row>
    <row r="2104" spans="2:13" x14ac:dyDescent="0.35">
      <c r="B2104" s="10" t="s">
        <v>626</v>
      </c>
      <c r="C2104" s="23">
        <v>1</v>
      </c>
      <c r="D2104" s="16">
        <v>466500</v>
      </c>
      <c r="E2104" s="16">
        <v>371483.04558237008</v>
      </c>
      <c r="F2104" s="16">
        <v>95016.954417629924</v>
      </c>
      <c r="G2104" s="16">
        <v>2.2356245064515785</v>
      </c>
      <c r="H2104" s="16">
        <v>3388.2153709452709</v>
      </c>
      <c r="I2104" s="16">
        <v>364836.7443210815</v>
      </c>
      <c r="J2104" s="16">
        <v>378129.34684365866</v>
      </c>
      <c r="K2104" s="16">
        <v>42636.143767158457</v>
      </c>
      <c r="L2104" s="16">
        <v>287848.2629395274</v>
      </c>
      <c r="M2104" s="16">
        <v>455117.82822521275</v>
      </c>
    </row>
    <row r="2105" spans="2:13" x14ac:dyDescent="0.35">
      <c r="B2105" s="10" t="s">
        <v>1746</v>
      </c>
      <c r="C2105" s="23">
        <v>1</v>
      </c>
      <c r="D2105" s="16">
        <v>250000</v>
      </c>
      <c r="E2105" s="16">
        <v>235228.900773534</v>
      </c>
      <c r="F2105" s="16">
        <v>14771.099226466002</v>
      </c>
      <c r="G2105" s="16">
        <v>0.34754462106594486</v>
      </c>
      <c r="H2105" s="16">
        <v>1469.471564377646</v>
      </c>
      <c r="I2105" s="16">
        <v>232346.39489875955</v>
      </c>
      <c r="J2105" s="16">
        <v>238111.40664830845</v>
      </c>
      <c r="K2105" s="16">
        <v>42526.698656401837</v>
      </c>
      <c r="L2105" s="16">
        <v>151808.80494897961</v>
      </c>
      <c r="M2105" s="16">
        <v>318648.99659808842</v>
      </c>
    </row>
    <row r="2106" spans="2:13" x14ac:dyDescent="0.35">
      <c r="B2106" s="10" t="s">
        <v>1747</v>
      </c>
      <c r="C2106" s="23">
        <v>1</v>
      </c>
      <c r="D2106" s="16">
        <v>239000</v>
      </c>
      <c r="E2106" s="16">
        <v>246459.26678830234</v>
      </c>
      <c r="F2106" s="16">
        <v>-7459.2667883023387</v>
      </c>
      <c r="G2106" s="16">
        <v>-0.17550677912483054</v>
      </c>
      <c r="H2106" s="16">
        <v>2129.88491297053</v>
      </c>
      <c r="I2106" s="16">
        <v>242281.29837907272</v>
      </c>
      <c r="J2106" s="16">
        <v>250637.23519753196</v>
      </c>
      <c r="K2106" s="16">
        <v>42554.637369814292</v>
      </c>
      <c r="L2106" s="16">
        <v>162984.36656501217</v>
      </c>
      <c r="M2106" s="16">
        <v>329934.16701159254</v>
      </c>
    </row>
    <row r="2107" spans="2:13" x14ac:dyDescent="0.35">
      <c r="B2107" s="10" t="s">
        <v>1748</v>
      </c>
      <c r="C2107" s="23">
        <v>1</v>
      </c>
      <c r="D2107" s="16">
        <v>91000</v>
      </c>
      <c r="E2107" s="16">
        <v>137132.77347399126</v>
      </c>
      <c r="F2107" s="16">
        <v>-46132.773473991256</v>
      </c>
      <c r="G2107" s="16">
        <v>-1.0854437459205477</v>
      </c>
      <c r="H2107" s="16">
        <v>2159.2184766498394</v>
      </c>
      <c r="I2107" s="16">
        <v>132897.26453680356</v>
      </c>
      <c r="J2107" s="16">
        <v>141368.28241117895</v>
      </c>
      <c r="K2107" s="16">
        <v>42556.115616486917</v>
      </c>
      <c r="L2107" s="16">
        <v>53654.973531630982</v>
      </c>
      <c r="M2107" s="16">
        <v>220610.57341635152</v>
      </c>
    </row>
    <row r="2108" spans="2:13" x14ac:dyDescent="0.35">
      <c r="B2108" s="10" t="s">
        <v>1749</v>
      </c>
      <c r="C2108" s="23">
        <v>1</v>
      </c>
      <c r="D2108" s="16">
        <v>117000</v>
      </c>
      <c r="E2108" s="16">
        <v>149755.57792134426</v>
      </c>
      <c r="F2108" s="16">
        <v>-32755.577921344258</v>
      </c>
      <c r="G2108" s="16">
        <v>-0.77069585289037812</v>
      </c>
      <c r="H2108" s="16">
        <v>1673.7137313817193</v>
      </c>
      <c r="I2108" s="16">
        <v>146472.43193856251</v>
      </c>
      <c r="J2108" s="16">
        <v>153038.723904126</v>
      </c>
      <c r="K2108" s="16">
        <v>42534.245844830853</v>
      </c>
      <c r="L2108" s="16">
        <v>66320.67758099518</v>
      </c>
      <c r="M2108" s="16">
        <v>233190.47826169332</v>
      </c>
    </row>
    <row r="2109" spans="2:13" x14ac:dyDescent="0.35">
      <c r="B2109" s="10" t="s">
        <v>1750</v>
      </c>
      <c r="C2109" s="23">
        <v>1</v>
      </c>
      <c r="D2109" s="16">
        <v>83000</v>
      </c>
      <c r="E2109" s="16">
        <v>148137.63197759289</v>
      </c>
      <c r="F2109" s="16">
        <v>-65137.631977592886</v>
      </c>
      <c r="G2109" s="16">
        <v>-1.5326031783892977</v>
      </c>
      <c r="H2109" s="16">
        <v>1736.3388292575305</v>
      </c>
      <c r="I2109" s="16">
        <v>144731.64100964004</v>
      </c>
      <c r="J2109" s="16">
        <v>151543.62294554574</v>
      </c>
      <c r="K2109" s="16">
        <v>42536.756158220182</v>
      </c>
      <c r="L2109" s="16">
        <v>64697.807422806683</v>
      </c>
      <c r="M2109" s="16">
        <v>231577.45653237909</v>
      </c>
    </row>
    <row r="2110" spans="2:13" x14ac:dyDescent="0.35">
      <c r="B2110" s="10" t="s">
        <v>1751</v>
      </c>
      <c r="C2110" s="23">
        <v>1</v>
      </c>
      <c r="D2110" s="16">
        <v>167500</v>
      </c>
      <c r="E2110" s="16">
        <v>138024.5104809567</v>
      </c>
      <c r="F2110" s="16">
        <v>29475.489519043302</v>
      </c>
      <c r="G2110" s="16">
        <v>0.69351966827725586</v>
      </c>
      <c r="H2110" s="16">
        <v>1459.3458684676971</v>
      </c>
      <c r="I2110" s="16">
        <v>135161.86710550115</v>
      </c>
      <c r="J2110" s="16">
        <v>140887.15385641225</v>
      </c>
      <c r="K2110" s="16">
        <v>42526.349976193691</v>
      </c>
      <c r="L2110" s="16">
        <v>54605.098625233528</v>
      </c>
      <c r="M2110" s="16">
        <v>221443.92233667988</v>
      </c>
    </row>
    <row r="2111" spans="2:13" x14ac:dyDescent="0.35">
      <c r="B2111" s="10" t="s">
        <v>1752</v>
      </c>
      <c r="C2111" s="23">
        <v>1</v>
      </c>
      <c r="D2111" s="16">
        <v>58500</v>
      </c>
      <c r="E2111" s="16">
        <v>42719.43586920407</v>
      </c>
      <c r="F2111" s="16">
        <v>15780.56413079593</v>
      </c>
      <c r="G2111" s="16">
        <v>0.37129600830367399</v>
      </c>
      <c r="H2111" s="16">
        <v>2733.1755059653055</v>
      </c>
      <c r="I2111" s="16">
        <v>37358.056551822519</v>
      </c>
      <c r="J2111" s="16">
        <v>48080.81518658562</v>
      </c>
      <c r="K2111" s="16">
        <v>42589.094851620219</v>
      </c>
      <c r="L2111" s="16">
        <v>-40823.055926555608</v>
      </c>
      <c r="M2111" s="16">
        <v>126261.92766496375</v>
      </c>
    </row>
    <row r="2112" spans="2:13" x14ac:dyDescent="0.35">
      <c r="B2112" s="10" t="s">
        <v>627</v>
      </c>
      <c r="C2112" s="23">
        <v>1</v>
      </c>
      <c r="D2112" s="16">
        <v>237500</v>
      </c>
      <c r="E2112" s="16">
        <v>211261.94725205918</v>
      </c>
      <c r="F2112" s="16">
        <v>26238.052747940819</v>
      </c>
      <c r="G2112" s="16">
        <v>0.6173470206910977</v>
      </c>
      <c r="H2112" s="16">
        <v>1983.8485376438671</v>
      </c>
      <c r="I2112" s="16">
        <v>207370.44284799605</v>
      </c>
      <c r="J2112" s="16">
        <v>215153.45165612231</v>
      </c>
      <c r="K2112" s="16">
        <v>42547.578156156043</v>
      </c>
      <c r="L2112" s="16">
        <v>127800.89433642331</v>
      </c>
      <c r="M2112" s="16">
        <v>294723.00016769505</v>
      </c>
    </row>
    <row r="2113" spans="2:13" x14ac:dyDescent="0.35">
      <c r="B2113" s="10" t="s">
        <v>1753</v>
      </c>
      <c r="C2113" s="23">
        <v>1</v>
      </c>
      <c r="D2113" s="16">
        <v>157000</v>
      </c>
      <c r="E2113" s="16">
        <v>224279.90449583897</v>
      </c>
      <c r="F2113" s="16">
        <v>-67279.904495838971</v>
      </c>
      <c r="G2113" s="16">
        <v>-1.5830080452958721</v>
      </c>
      <c r="H2113" s="16">
        <v>1332.475258706557</v>
      </c>
      <c r="I2113" s="16">
        <v>221666.12968432027</v>
      </c>
      <c r="J2113" s="16">
        <v>226893.67930735767</v>
      </c>
      <c r="K2113" s="16">
        <v>42522.185294842981</v>
      </c>
      <c r="L2113" s="16">
        <v>140868.66205199895</v>
      </c>
      <c r="M2113" s="16">
        <v>307691.14693967899</v>
      </c>
    </row>
    <row r="2114" spans="2:13" x14ac:dyDescent="0.35">
      <c r="B2114" s="10" t="s">
        <v>628</v>
      </c>
      <c r="C2114" s="23">
        <v>1</v>
      </c>
      <c r="D2114" s="16">
        <v>112000</v>
      </c>
      <c r="E2114" s="16">
        <v>139253.47945090209</v>
      </c>
      <c r="F2114" s="16">
        <v>-27253.479450902087</v>
      </c>
      <c r="G2114" s="16">
        <v>-0.64123868124325212</v>
      </c>
      <c r="H2114" s="16">
        <v>1473.5834766417806</v>
      </c>
      <c r="I2114" s="16">
        <v>136362.90767574191</v>
      </c>
      <c r="J2114" s="16">
        <v>142144.05122606226</v>
      </c>
      <c r="K2114" s="16">
        <v>42526.84093835947</v>
      </c>
      <c r="L2114" s="16">
        <v>55833.104526983894</v>
      </c>
      <c r="M2114" s="16">
        <v>222673.85437482028</v>
      </c>
    </row>
    <row r="2115" spans="2:13" x14ac:dyDescent="0.35">
      <c r="B2115" s="10" t="s">
        <v>1754</v>
      </c>
      <c r="C2115" s="23">
        <v>1</v>
      </c>
      <c r="D2115" s="16">
        <v>105000</v>
      </c>
      <c r="E2115" s="16">
        <v>163276.29519828351</v>
      </c>
      <c r="F2115" s="16">
        <v>-58276.295198283507</v>
      </c>
      <c r="G2115" s="16">
        <v>-1.3711649093471208</v>
      </c>
      <c r="H2115" s="16">
        <v>1275.0741997951829</v>
      </c>
      <c r="I2115" s="16">
        <v>160775.11793103945</v>
      </c>
      <c r="J2115" s="16">
        <v>165777.47246552756</v>
      </c>
      <c r="K2115" s="16">
        <v>42520.425281844</v>
      </c>
      <c r="L2115" s="16">
        <v>79868.505184508991</v>
      </c>
      <c r="M2115" s="16">
        <v>246684.08521205804</v>
      </c>
    </row>
    <row r="2116" spans="2:13" x14ac:dyDescent="0.35">
      <c r="B2116" s="10" t="s">
        <v>1755</v>
      </c>
      <c r="C2116" s="23">
        <v>1</v>
      </c>
      <c r="D2116" s="16">
        <v>125500</v>
      </c>
      <c r="E2116" s="16">
        <v>91768.528822745575</v>
      </c>
      <c r="F2116" s="16">
        <v>33731.471177254425</v>
      </c>
      <c r="G2116" s="16">
        <v>0.79365734320508741</v>
      </c>
      <c r="H2116" s="16">
        <v>2043.532935829156</v>
      </c>
      <c r="I2116" s="16">
        <v>87759.94789092103</v>
      </c>
      <c r="J2116" s="16">
        <v>95777.10975457012</v>
      </c>
      <c r="K2116" s="16">
        <v>42550.402804129997</v>
      </c>
      <c r="L2116" s="16">
        <v>8301.9350959933363</v>
      </c>
      <c r="M2116" s="16">
        <v>175235.12254949781</v>
      </c>
    </row>
    <row r="2117" spans="2:13" x14ac:dyDescent="0.35">
      <c r="B2117" s="10" t="s">
        <v>1756</v>
      </c>
      <c r="C2117" s="23">
        <v>1</v>
      </c>
      <c r="D2117" s="16">
        <v>250000</v>
      </c>
      <c r="E2117" s="16">
        <v>281371.09937239165</v>
      </c>
      <c r="F2117" s="16">
        <v>-31371.099372391647</v>
      </c>
      <c r="G2117" s="16">
        <v>-0.73812088569988388</v>
      </c>
      <c r="H2117" s="16">
        <v>3100.8080029446032</v>
      </c>
      <c r="I2117" s="16">
        <v>275288.57453713159</v>
      </c>
      <c r="J2117" s="16">
        <v>287453.62420765171</v>
      </c>
      <c r="K2117" s="16">
        <v>42614.267120355602</v>
      </c>
      <c r="L2117" s="16">
        <v>197779.22981780348</v>
      </c>
      <c r="M2117" s="16">
        <v>364962.96892697981</v>
      </c>
    </row>
    <row r="2118" spans="2:13" x14ac:dyDescent="0.35">
      <c r="B2118" s="10" t="s">
        <v>1757</v>
      </c>
      <c r="C2118" s="23">
        <v>1</v>
      </c>
      <c r="D2118" s="16">
        <v>136000</v>
      </c>
      <c r="E2118" s="16">
        <v>234109.59764786158</v>
      </c>
      <c r="F2118" s="16">
        <v>-98109.597647861578</v>
      </c>
      <c r="G2118" s="16">
        <v>-2.3083903516377782</v>
      </c>
      <c r="H2118" s="16">
        <v>2936.3210140771048</v>
      </c>
      <c r="I2118" s="16">
        <v>228349.72942143175</v>
      </c>
      <c r="J2118" s="16">
        <v>239869.4658742914</v>
      </c>
      <c r="K2118" s="16">
        <v>42602.614157251031</v>
      </c>
      <c r="L2118" s="16">
        <v>150540.58646999992</v>
      </c>
      <c r="M2118" s="16">
        <v>317678.60882572323</v>
      </c>
    </row>
    <row r="2119" spans="2:13" x14ac:dyDescent="0.35">
      <c r="B2119" s="10" t="s">
        <v>1758</v>
      </c>
      <c r="C2119" s="23">
        <v>1</v>
      </c>
      <c r="D2119" s="16">
        <v>377500</v>
      </c>
      <c r="E2119" s="16">
        <v>289084.20376258402</v>
      </c>
      <c r="F2119" s="16">
        <v>88415.796237415983</v>
      </c>
      <c r="G2119" s="16">
        <v>2.0803078991250086</v>
      </c>
      <c r="H2119" s="16">
        <v>2814.4724620562738</v>
      </c>
      <c r="I2119" s="16">
        <v>283563.3528642517</v>
      </c>
      <c r="J2119" s="16">
        <v>294605.05466091633</v>
      </c>
      <c r="K2119" s="16">
        <v>42594.389386086623</v>
      </c>
      <c r="L2119" s="16">
        <v>205531.32624240912</v>
      </c>
      <c r="M2119" s="16">
        <v>372637.08128275891</v>
      </c>
    </row>
    <row r="2120" spans="2:13" x14ac:dyDescent="0.35">
      <c r="B2120" s="10" t="s">
        <v>1759</v>
      </c>
      <c r="C2120" s="23">
        <v>1</v>
      </c>
      <c r="D2120" s="16">
        <v>131000</v>
      </c>
      <c r="E2120" s="16">
        <v>161041.8061620192</v>
      </c>
      <c r="F2120" s="16">
        <v>-30041.806162019202</v>
      </c>
      <c r="G2120" s="16">
        <v>-0.70684435725732486</v>
      </c>
      <c r="H2120" s="16">
        <v>1329.2632656879036</v>
      </c>
      <c r="I2120" s="16">
        <v>158434.33197514032</v>
      </c>
      <c r="J2120" s="16">
        <v>163649.28034889809</v>
      </c>
      <c r="K2120" s="16">
        <v>42522.084765018313</v>
      </c>
      <c r="L2120" s="16">
        <v>77630.760916830201</v>
      </c>
      <c r="M2120" s="16">
        <v>244452.85140720819</v>
      </c>
    </row>
    <row r="2121" spans="2:13" x14ac:dyDescent="0.35">
      <c r="B2121" s="10" t="s">
        <v>1760</v>
      </c>
      <c r="C2121" s="23">
        <v>1</v>
      </c>
      <c r="D2121" s="16">
        <v>235000</v>
      </c>
      <c r="E2121" s="16">
        <v>211040.55695597304</v>
      </c>
      <c r="F2121" s="16">
        <v>23959.443044026964</v>
      </c>
      <c r="G2121" s="16">
        <v>0.56373431834833565</v>
      </c>
      <c r="H2121" s="16">
        <v>1421.6281427388888</v>
      </c>
      <c r="I2121" s="16">
        <v>208251.90042628709</v>
      </c>
      <c r="J2121" s="16">
        <v>213829.21348565898</v>
      </c>
      <c r="K2121" s="16">
        <v>42525.072351615374</v>
      </c>
      <c r="L2121" s="16">
        <v>127623.65128032306</v>
      </c>
      <c r="M2121" s="16">
        <v>294457.46263162303</v>
      </c>
    </row>
    <row r="2122" spans="2:13" x14ac:dyDescent="0.35">
      <c r="B2122" s="10" t="s">
        <v>1761</v>
      </c>
      <c r="C2122" s="23">
        <v>1</v>
      </c>
      <c r="D2122" s="16">
        <v>124000</v>
      </c>
      <c r="E2122" s="16">
        <v>148638.33340321211</v>
      </c>
      <c r="F2122" s="16">
        <v>-24638.333403212106</v>
      </c>
      <c r="G2122" s="16">
        <v>-0.57970771944807042</v>
      </c>
      <c r="H2122" s="16">
        <v>1646.5338586702337</v>
      </c>
      <c r="I2122" s="16">
        <v>145408.50328217665</v>
      </c>
      <c r="J2122" s="16">
        <v>151868.16352424756</v>
      </c>
      <c r="K2122" s="16">
        <v>42533.184993386552</v>
      </c>
      <c r="L2122" s="16">
        <v>65205.514022164716</v>
      </c>
      <c r="M2122" s="16">
        <v>232071.1527842595</v>
      </c>
    </row>
    <row r="2123" spans="2:13" x14ac:dyDescent="0.35">
      <c r="B2123" s="10" t="s">
        <v>1762</v>
      </c>
      <c r="C2123" s="23">
        <v>1</v>
      </c>
      <c r="D2123" s="16">
        <v>123000</v>
      </c>
      <c r="E2123" s="16">
        <v>110428.57088309269</v>
      </c>
      <c r="F2123" s="16">
        <v>12571.429116907311</v>
      </c>
      <c r="G2123" s="16">
        <v>0.29578926400173239</v>
      </c>
      <c r="H2123" s="16">
        <v>1718.9700633735301</v>
      </c>
      <c r="I2123" s="16">
        <v>107056.65037346777</v>
      </c>
      <c r="J2123" s="16">
        <v>113800.49139271761</v>
      </c>
      <c r="K2123" s="16">
        <v>42536.050710105541</v>
      </c>
      <c r="L2123" s="16">
        <v>26990.130130745471</v>
      </c>
      <c r="M2123" s="16">
        <v>193867.01163543991</v>
      </c>
    </row>
    <row r="2124" spans="2:13" x14ac:dyDescent="0.35">
      <c r="B2124" s="10" t="s">
        <v>1763</v>
      </c>
      <c r="C2124" s="23">
        <v>1</v>
      </c>
      <c r="D2124" s="16">
        <v>163000</v>
      </c>
      <c r="E2124" s="16">
        <v>199810.19094120467</v>
      </c>
      <c r="F2124" s="16">
        <v>-36810.190941204666</v>
      </c>
      <c r="G2124" s="16">
        <v>-0.86609558746338688</v>
      </c>
      <c r="H2124" s="16">
        <v>1567.5565770508244</v>
      </c>
      <c r="I2124" s="16">
        <v>196735.28214274553</v>
      </c>
      <c r="J2124" s="16">
        <v>202885.0997396638</v>
      </c>
      <c r="K2124" s="16">
        <v>42530.200864281731</v>
      </c>
      <c r="L2124" s="16">
        <v>116383.22520842394</v>
      </c>
      <c r="M2124" s="16">
        <v>283237.15667398542</v>
      </c>
    </row>
    <row r="2125" spans="2:13" x14ac:dyDescent="0.35">
      <c r="B2125" s="10" t="s">
        <v>1764</v>
      </c>
      <c r="C2125" s="23">
        <v>1</v>
      </c>
      <c r="D2125" s="16">
        <v>246578</v>
      </c>
      <c r="E2125" s="16">
        <v>209644.00130830784</v>
      </c>
      <c r="F2125" s="16">
        <v>36933.998691692163</v>
      </c>
      <c r="G2125" s="16">
        <v>0.86900862169790793</v>
      </c>
      <c r="H2125" s="16">
        <v>1446.4523558346436</v>
      </c>
      <c r="I2125" s="16">
        <v>206806.64976347508</v>
      </c>
      <c r="J2125" s="16">
        <v>212481.35285314059</v>
      </c>
      <c r="K2125" s="16">
        <v>42525.909471187035</v>
      </c>
      <c r="L2125" s="16">
        <v>126225.45354434414</v>
      </c>
      <c r="M2125" s="16">
        <v>293062.54907227156</v>
      </c>
    </row>
    <row r="2126" spans="2:13" x14ac:dyDescent="0.35">
      <c r="B2126" s="10" t="s">
        <v>1765</v>
      </c>
      <c r="C2126" s="23">
        <v>1</v>
      </c>
      <c r="D2126" s="16">
        <v>281213</v>
      </c>
      <c r="E2126" s="16">
        <v>297349.75458922161</v>
      </c>
      <c r="F2126" s="16">
        <v>-16136.754589221615</v>
      </c>
      <c r="G2126" s="16">
        <v>-0.37967670333543274</v>
      </c>
      <c r="H2126" s="16">
        <v>2362.0832501675441</v>
      </c>
      <c r="I2126" s="16">
        <v>292716.30743014172</v>
      </c>
      <c r="J2126" s="16">
        <v>301983.20174830151</v>
      </c>
      <c r="K2126" s="16">
        <v>42566.890762829011</v>
      </c>
      <c r="L2126" s="16">
        <v>213850.81818979367</v>
      </c>
      <c r="M2126" s="16">
        <v>380848.69098864956</v>
      </c>
    </row>
    <row r="2127" spans="2:13" x14ac:dyDescent="0.35">
      <c r="B2127" s="10" t="s">
        <v>629</v>
      </c>
      <c r="C2127" s="23">
        <v>1</v>
      </c>
      <c r="D2127" s="16">
        <v>160000</v>
      </c>
      <c r="E2127" s="16">
        <v>154392.14267159265</v>
      </c>
      <c r="F2127" s="16">
        <v>5607.85732840735</v>
      </c>
      <c r="G2127" s="16">
        <v>0.13194553907681719</v>
      </c>
      <c r="H2127" s="16">
        <v>1798.5971225365445</v>
      </c>
      <c r="I2127" s="16">
        <v>150864.02623998292</v>
      </c>
      <c r="J2127" s="16">
        <v>157920.25910320238</v>
      </c>
      <c r="K2127" s="16">
        <v>42539.343007892021</v>
      </c>
      <c r="L2127" s="16">
        <v>70947.243769294728</v>
      </c>
      <c r="M2127" s="16">
        <v>237837.04157389057</v>
      </c>
    </row>
    <row r="2128" spans="2:13" x14ac:dyDescent="0.35">
      <c r="B2128" s="10" t="s">
        <v>1766</v>
      </c>
      <c r="C2128" s="23">
        <v>1</v>
      </c>
      <c r="D2128" s="16">
        <v>137500</v>
      </c>
      <c r="E2128" s="16">
        <v>144672.11536384298</v>
      </c>
      <c r="F2128" s="16">
        <v>-7172.1153638429823</v>
      </c>
      <c r="G2128" s="16">
        <v>-0.16875048215111166</v>
      </c>
      <c r="H2128" s="16">
        <v>1560.5735417043293</v>
      </c>
      <c r="I2128" s="16">
        <v>141610.90444215669</v>
      </c>
      <c r="J2128" s="16">
        <v>147733.32628552927</v>
      </c>
      <c r="K2128" s="16">
        <v>42529.944059603025</v>
      </c>
      <c r="L2128" s="16">
        <v>61245.653377451774</v>
      </c>
      <c r="M2128" s="16">
        <v>228098.57735023421</v>
      </c>
    </row>
    <row r="2129" spans="2:13" x14ac:dyDescent="0.35">
      <c r="B2129" s="10" t="s">
        <v>1767</v>
      </c>
      <c r="C2129" s="23">
        <v>1</v>
      </c>
      <c r="D2129" s="16">
        <v>138000</v>
      </c>
      <c r="E2129" s="16">
        <v>166514.24569332646</v>
      </c>
      <c r="F2129" s="16">
        <v>-28514.245693326462</v>
      </c>
      <c r="G2129" s="16">
        <v>-0.67090285987059639</v>
      </c>
      <c r="H2129" s="16">
        <v>2195.1940607976021</v>
      </c>
      <c r="I2129" s="16">
        <v>162208.16728397732</v>
      </c>
      <c r="J2129" s="16">
        <v>170820.3241026756</v>
      </c>
      <c r="K2129" s="16">
        <v>42557.956117492955</v>
      </c>
      <c r="L2129" s="16">
        <v>83032.835436148918</v>
      </c>
      <c r="M2129" s="16">
        <v>249995.65595050401</v>
      </c>
    </row>
    <row r="2130" spans="2:13" x14ac:dyDescent="0.35">
      <c r="B2130" s="10" t="s">
        <v>1768</v>
      </c>
      <c r="C2130" s="23">
        <v>1</v>
      </c>
      <c r="D2130" s="16">
        <v>137450</v>
      </c>
      <c r="E2130" s="16">
        <v>182828.07426559605</v>
      </c>
      <c r="F2130" s="16">
        <v>-45378.074265596049</v>
      </c>
      <c r="G2130" s="16">
        <v>-1.0676866618756093</v>
      </c>
      <c r="H2130" s="16">
        <v>1155.396103314104</v>
      </c>
      <c r="I2130" s="16">
        <v>180561.65677496232</v>
      </c>
      <c r="J2130" s="16">
        <v>185094.49175622978</v>
      </c>
      <c r="K2130" s="16">
        <v>42517.004740332413</v>
      </c>
      <c r="L2130" s="16">
        <v>99426.993963830304</v>
      </c>
      <c r="M2130" s="16">
        <v>266229.15456736181</v>
      </c>
    </row>
    <row r="2131" spans="2:13" x14ac:dyDescent="0.35">
      <c r="B2131" s="10" t="s">
        <v>1769</v>
      </c>
      <c r="C2131" s="23">
        <v>1</v>
      </c>
      <c r="D2131" s="16">
        <v>120000</v>
      </c>
      <c r="E2131" s="16">
        <v>157690.07260762277</v>
      </c>
      <c r="F2131" s="16">
        <v>-37690.072607622773</v>
      </c>
      <c r="G2131" s="16">
        <v>-0.88679805081088381</v>
      </c>
      <c r="H2131" s="16">
        <v>1421.3108546253372</v>
      </c>
      <c r="I2131" s="16">
        <v>154902.03846823922</v>
      </c>
      <c r="J2131" s="16">
        <v>160478.10674700633</v>
      </c>
      <c r="K2131" s="16">
        <v>42525.061745744366</v>
      </c>
      <c r="L2131" s="16">
        <v>74273.187736380467</v>
      </c>
      <c r="M2131" s="16">
        <v>241106.95747886508</v>
      </c>
    </row>
    <row r="2132" spans="2:13" x14ac:dyDescent="0.35">
      <c r="B2132" s="10" t="s">
        <v>1770</v>
      </c>
      <c r="C2132" s="23">
        <v>1</v>
      </c>
      <c r="D2132" s="16">
        <v>193000</v>
      </c>
      <c r="E2132" s="16">
        <v>181990.14087699694</v>
      </c>
      <c r="F2132" s="16">
        <v>11009.859123003058</v>
      </c>
      <c r="G2132" s="16">
        <v>0.25904756702450282</v>
      </c>
      <c r="H2132" s="16">
        <v>1145.7116277859348</v>
      </c>
      <c r="I2132" s="16">
        <v>179742.72039064745</v>
      </c>
      <c r="J2132" s="16">
        <v>184237.56136334644</v>
      </c>
      <c r="K2132" s="16">
        <v>42516.742667659048</v>
      </c>
      <c r="L2132" s="16">
        <v>98589.5746552848</v>
      </c>
      <c r="M2132" s="16">
        <v>265390.70709870907</v>
      </c>
    </row>
    <row r="2133" spans="2:13" x14ac:dyDescent="0.35">
      <c r="B2133" s="10" t="s">
        <v>1771</v>
      </c>
      <c r="C2133" s="23">
        <v>1</v>
      </c>
      <c r="D2133" s="16">
        <v>193879</v>
      </c>
      <c r="E2133" s="16">
        <v>198136.38277154672</v>
      </c>
      <c r="F2133" s="16">
        <v>-4257.3827715467196</v>
      </c>
      <c r="G2133" s="16">
        <v>-0.10017064128976741</v>
      </c>
      <c r="H2133" s="16">
        <v>1734.3534567942777</v>
      </c>
      <c r="I2133" s="16">
        <v>194734.2862973205</v>
      </c>
      <c r="J2133" s="16">
        <v>201538.47924577293</v>
      </c>
      <c r="K2133" s="16">
        <v>42536.675162111453</v>
      </c>
      <c r="L2133" s="16">
        <v>114696.71709820123</v>
      </c>
      <c r="M2133" s="16">
        <v>281576.04844489222</v>
      </c>
    </row>
    <row r="2134" spans="2:13" x14ac:dyDescent="0.35">
      <c r="B2134" s="10" t="s">
        <v>1772</v>
      </c>
      <c r="C2134" s="23">
        <v>1</v>
      </c>
      <c r="D2134" s="16">
        <v>282922</v>
      </c>
      <c r="E2134" s="16">
        <v>240482.00861629535</v>
      </c>
      <c r="F2134" s="16">
        <v>42439.991383704648</v>
      </c>
      <c r="G2134" s="16">
        <v>0.99855741927884234</v>
      </c>
      <c r="H2134" s="16">
        <v>2273.1464618381074</v>
      </c>
      <c r="I2134" s="16">
        <v>236023.01928345571</v>
      </c>
      <c r="J2134" s="16">
        <v>244940.99794913499</v>
      </c>
      <c r="K2134" s="16">
        <v>42562.048197553442</v>
      </c>
      <c r="L2134" s="16">
        <v>156992.57136145391</v>
      </c>
      <c r="M2134" s="16">
        <v>323971.44587113679</v>
      </c>
    </row>
    <row r="2135" spans="2:13" x14ac:dyDescent="0.35">
      <c r="B2135" s="10" t="s">
        <v>1773</v>
      </c>
      <c r="C2135" s="23">
        <v>1</v>
      </c>
      <c r="D2135" s="16">
        <v>105000</v>
      </c>
      <c r="E2135" s="16">
        <v>62271.214936516626</v>
      </c>
      <c r="F2135" s="16">
        <v>42728.785063483374</v>
      </c>
      <c r="G2135" s="16">
        <v>1.0053523563695839</v>
      </c>
      <c r="H2135" s="16">
        <v>2923.062583615369</v>
      </c>
      <c r="I2135" s="16">
        <v>56537.354361151782</v>
      </c>
      <c r="J2135" s="16">
        <v>68005.07551188147</v>
      </c>
      <c r="K2135" s="16">
        <v>42601.70239323339</v>
      </c>
      <c r="L2135" s="16">
        <v>-21296.00773097096</v>
      </c>
      <c r="M2135" s="16">
        <v>145838.43760400423</v>
      </c>
    </row>
    <row r="2136" spans="2:13" x14ac:dyDescent="0.35">
      <c r="B2136" s="10" t="s">
        <v>1774</v>
      </c>
      <c r="C2136" s="23">
        <v>1</v>
      </c>
      <c r="D2136" s="16">
        <v>275000</v>
      </c>
      <c r="E2136" s="16">
        <v>250648.9337312979</v>
      </c>
      <c r="F2136" s="16">
        <v>24351.066268702096</v>
      </c>
      <c r="G2136" s="16">
        <v>0.5729486999683896</v>
      </c>
      <c r="H2136" s="16">
        <v>2046.623814812514</v>
      </c>
      <c r="I2136" s="16">
        <v>246634.28975133842</v>
      </c>
      <c r="J2136" s="16">
        <v>254663.57771125739</v>
      </c>
      <c r="K2136" s="16">
        <v>42550.5513592157</v>
      </c>
      <c r="L2136" s="16">
        <v>167182.04859985458</v>
      </c>
      <c r="M2136" s="16">
        <v>334115.81886274123</v>
      </c>
    </row>
    <row r="2137" spans="2:13" x14ac:dyDescent="0.35">
      <c r="B2137" s="10" t="s">
        <v>1775</v>
      </c>
      <c r="C2137" s="23">
        <v>1</v>
      </c>
      <c r="D2137" s="16">
        <v>133000</v>
      </c>
      <c r="E2137" s="16">
        <v>103054.75706342052</v>
      </c>
      <c r="F2137" s="16">
        <v>29945.242936579481</v>
      </c>
      <c r="G2137" s="16">
        <v>0.70457235101866789</v>
      </c>
      <c r="H2137" s="16">
        <v>1935.6654594508047</v>
      </c>
      <c r="I2137" s="16">
        <v>99257.768272536356</v>
      </c>
      <c r="J2137" s="16">
        <v>106851.74585430468</v>
      </c>
      <c r="K2137" s="16">
        <v>42545.358768081933</v>
      </c>
      <c r="L2137" s="16">
        <v>19598.057685013351</v>
      </c>
      <c r="M2137" s="16">
        <v>186511.4564418277</v>
      </c>
    </row>
    <row r="2138" spans="2:13" x14ac:dyDescent="0.35">
      <c r="B2138" s="10" t="s">
        <v>630</v>
      </c>
      <c r="C2138" s="23">
        <v>1</v>
      </c>
      <c r="D2138" s="16">
        <v>112000</v>
      </c>
      <c r="E2138" s="16">
        <v>106685.80174734999</v>
      </c>
      <c r="F2138" s="16">
        <v>5314.1982526500069</v>
      </c>
      <c r="G2138" s="16">
        <v>0.12503612559025712</v>
      </c>
      <c r="H2138" s="16">
        <v>1823.9274688835483</v>
      </c>
      <c r="I2138" s="16">
        <v>103107.99747289573</v>
      </c>
      <c r="J2138" s="16">
        <v>110263.60602180425</v>
      </c>
      <c r="K2138" s="16">
        <v>42540.421522895645</v>
      </c>
      <c r="L2138" s="16">
        <v>23238.787237027151</v>
      </c>
      <c r="M2138" s="16">
        <v>190132.81625767285</v>
      </c>
    </row>
    <row r="2139" spans="2:13" x14ac:dyDescent="0.35">
      <c r="B2139" s="10" t="s">
        <v>1776</v>
      </c>
      <c r="C2139" s="23">
        <v>1</v>
      </c>
      <c r="D2139" s="16">
        <v>125500</v>
      </c>
      <c r="E2139" s="16">
        <v>103443.7340372265</v>
      </c>
      <c r="F2139" s="16">
        <v>22056.265962773497</v>
      </c>
      <c r="G2139" s="16">
        <v>0.51895505396288633</v>
      </c>
      <c r="H2139" s="16">
        <v>2191.0199192160494</v>
      </c>
      <c r="I2139" s="16">
        <v>99145.843596887891</v>
      </c>
      <c r="J2139" s="16">
        <v>107741.62447756511</v>
      </c>
      <c r="K2139" s="16">
        <v>42557.741014065781</v>
      </c>
      <c r="L2139" s="16">
        <v>19962.745725534347</v>
      </c>
      <c r="M2139" s="16">
        <v>186924.72234891867</v>
      </c>
    </row>
    <row r="2140" spans="2:13" x14ac:dyDescent="0.35">
      <c r="B2140" s="10" t="s">
        <v>1777</v>
      </c>
      <c r="C2140" s="23">
        <v>1</v>
      </c>
      <c r="D2140" s="16">
        <v>215000</v>
      </c>
      <c r="E2140" s="16">
        <v>242770.30127092599</v>
      </c>
      <c r="F2140" s="16">
        <v>-27770.301270925993</v>
      </c>
      <c r="G2140" s="16">
        <v>-0.65339882185600962</v>
      </c>
      <c r="H2140" s="16">
        <v>1653.1069455027637</v>
      </c>
      <c r="I2140" s="16">
        <v>239527.57742545963</v>
      </c>
      <c r="J2140" s="16">
        <v>246013.02511639235</v>
      </c>
      <c r="K2140" s="16">
        <v>42533.439956194052</v>
      </c>
      <c r="L2140" s="16">
        <v>159336.9817564917</v>
      </c>
      <c r="M2140" s="16">
        <v>326203.62078536028</v>
      </c>
    </row>
    <row r="2141" spans="2:13" x14ac:dyDescent="0.35">
      <c r="B2141" s="10" t="s">
        <v>1778</v>
      </c>
      <c r="C2141" s="23">
        <v>1</v>
      </c>
      <c r="D2141" s="16">
        <v>230000</v>
      </c>
      <c r="E2141" s="16">
        <v>228637.15811655432</v>
      </c>
      <c r="F2141" s="16">
        <v>1362.8418834456825</v>
      </c>
      <c r="G2141" s="16">
        <v>3.2065884785762763E-2</v>
      </c>
      <c r="H2141" s="16">
        <v>1365.5028377250446</v>
      </c>
      <c r="I2141" s="16">
        <v>225958.5966205851</v>
      </c>
      <c r="J2141" s="16">
        <v>231315.71961252354</v>
      </c>
      <c r="K2141" s="16">
        <v>42523.233060689665</v>
      </c>
      <c r="L2141" s="16">
        <v>145223.8603820359</v>
      </c>
      <c r="M2141" s="16">
        <v>312050.45585107274</v>
      </c>
    </row>
    <row r="2142" spans="2:13" x14ac:dyDescent="0.35">
      <c r="B2142" s="10" t="s">
        <v>1779</v>
      </c>
      <c r="C2142" s="23">
        <v>1</v>
      </c>
      <c r="D2142" s="16">
        <v>140000</v>
      </c>
      <c r="E2142" s="16">
        <v>186179.80781999248</v>
      </c>
      <c r="F2142" s="16">
        <v>-46179.807819992478</v>
      </c>
      <c r="G2142" s="16">
        <v>-1.0865504024873651</v>
      </c>
      <c r="H2142" s="16">
        <v>1206.3169513972925</v>
      </c>
      <c r="I2142" s="16">
        <v>183813.50432454827</v>
      </c>
      <c r="J2142" s="16">
        <v>188546.11131543669</v>
      </c>
      <c r="K2142" s="16">
        <v>42518.418979556656</v>
      </c>
      <c r="L2142" s="16">
        <v>102775.95335575157</v>
      </c>
      <c r="M2142" s="16">
        <v>269583.66228423337</v>
      </c>
    </row>
    <row r="2143" spans="2:13" x14ac:dyDescent="0.35">
      <c r="B2143" s="10" t="s">
        <v>1780</v>
      </c>
      <c r="C2143" s="23">
        <v>1</v>
      </c>
      <c r="D2143" s="16">
        <v>90000</v>
      </c>
      <c r="E2143" s="16">
        <v>85400.235069392336</v>
      </c>
      <c r="F2143" s="16">
        <v>4599.7649306076637</v>
      </c>
      <c r="G2143" s="16">
        <v>0.10822644512035647</v>
      </c>
      <c r="H2143" s="16">
        <v>2022.3786279435706</v>
      </c>
      <c r="I2143" s="16">
        <v>81433.150290494581</v>
      </c>
      <c r="J2143" s="16">
        <v>89367.319848290092</v>
      </c>
      <c r="K2143" s="16">
        <v>42549.392090236237</v>
      </c>
      <c r="L2143" s="16">
        <v>1935.6239524483535</v>
      </c>
      <c r="M2143" s="16">
        <v>168864.8461863363</v>
      </c>
    </row>
    <row r="2144" spans="2:13" x14ac:dyDescent="0.35">
      <c r="B2144" s="10" t="s">
        <v>1781</v>
      </c>
      <c r="C2144" s="23">
        <v>1</v>
      </c>
      <c r="D2144" s="16">
        <v>257000</v>
      </c>
      <c r="E2144" s="16">
        <v>261709.65446080614</v>
      </c>
      <c r="F2144" s="16">
        <v>-4709.6544608061376</v>
      </c>
      <c r="G2144" s="16">
        <v>-0.11081200185830824</v>
      </c>
      <c r="H2144" s="16">
        <v>1909.0445712069481</v>
      </c>
      <c r="I2144" s="16">
        <v>257964.88503136783</v>
      </c>
      <c r="J2144" s="16">
        <v>265454.42389024445</v>
      </c>
      <c r="K2144" s="16">
        <v>42544.155921921287</v>
      </c>
      <c r="L2144" s="16">
        <v>178255.31457761384</v>
      </c>
      <c r="M2144" s="16">
        <v>345163.99434399843</v>
      </c>
    </row>
    <row r="2145" spans="2:13" x14ac:dyDescent="0.35">
      <c r="B2145" s="10" t="s">
        <v>1782</v>
      </c>
      <c r="C2145" s="23">
        <v>1</v>
      </c>
      <c r="D2145" s="16">
        <v>207000</v>
      </c>
      <c r="E2145" s="16">
        <v>196235.00848318182</v>
      </c>
      <c r="F2145" s="16">
        <v>10764.991516818176</v>
      </c>
      <c r="G2145" s="16">
        <v>0.25328615292132167</v>
      </c>
      <c r="H2145" s="16">
        <v>1454.21360204354</v>
      </c>
      <c r="I2145" s="16">
        <v>193382.43252820394</v>
      </c>
      <c r="J2145" s="16">
        <v>199087.58443815971</v>
      </c>
      <c r="K2145" s="16">
        <v>42526.174165262782</v>
      </c>
      <c r="L2145" s="16">
        <v>112815.94149703863</v>
      </c>
      <c r="M2145" s="16">
        <v>279654.07546932501</v>
      </c>
    </row>
    <row r="2146" spans="2:13" x14ac:dyDescent="0.35">
      <c r="B2146" s="10" t="s">
        <v>1783</v>
      </c>
      <c r="C2146" s="23">
        <v>1</v>
      </c>
      <c r="D2146" s="16">
        <v>175900</v>
      </c>
      <c r="E2146" s="16">
        <v>213498.49489586375</v>
      </c>
      <c r="F2146" s="16">
        <v>-37598.494895863754</v>
      </c>
      <c r="G2146" s="16">
        <v>-0.88464334718027327</v>
      </c>
      <c r="H2146" s="16">
        <v>1384.4544900762396</v>
      </c>
      <c r="I2146" s="16">
        <v>210782.75796175521</v>
      </c>
      <c r="J2146" s="16">
        <v>216214.2318299723</v>
      </c>
      <c r="K2146" s="16">
        <v>42523.845853461884</v>
      </c>
      <c r="L2146" s="16">
        <v>130083.99511102414</v>
      </c>
      <c r="M2146" s="16">
        <v>296912.99468070338</v>
      </c>
    </row>
    <row r="2147" spans="2:13" x14ac:dyDescent="0.35">
      <c r="B2147" s="10" t="s">
        <v>1784</v>
      </c>
      <c r="C2147" s="23">
        <v>1</v>
      </c>
      <c r="D2147" s="16">
        <v>122500</v>
      </c>
      <c r="E2147" s="16">
        <v>155228.01745265149</v>
      </c>
      <c r="F2147" s="16">
        <v>-32728.017452651489</v>
      </c>
      <c r="G2147" s="16">
        <v>-0.77004739115429643</v>
      </c>
      <c r="H2147" s="16">
        <v>3854.0008196650242</v>
      </c>
      <c r="I2147" s="16">
        <v>147668.03448096671</v>
      </c>
      <c r="J2147" s="16">
        <v>162788.00042433626</v>
      </c>
      <c r="K2147" s="16">
        <v>42675.684812922147</v>
      </c>
      <c r="L2147" s="16">
        <v>71515.67135130339</v>
      </c>
      <c r="M2147" s="16">
        <v>238940.36355399957</v>
      </c>
    </row>
    <row r="2148" spans="2:13" x14ac:dyDescent="0.35">
      <c r="B2148" s="10" t="s">
        <v>631</v>
      </c>
      <c r="C2148" s="23">
        <v>1</v>
      </c>
      <c r="D2148" s="16">
        <v>340000</v>
      </c>
      <c r="E2148" s="16">
        <v>295562.16336021019</v>
      </c>
      <c r="F2148" s="16">
        <v>44437.836639789806</v>
      </c>
      <c r="G2148" s="16">
        <v>1.0455641018438362</v>
      </c>
      <c r="H2148" s="16">
        <v>2312.6341568160292</v>
      </c>
      <c r="I2148" s="16">
        <v>291025.71522141987</v>
      </c>
      <c r="J2148" s="16">
        <v>300098.61149900052</v>
      </c>
      <c r="K2148" s="16">
        <v>42564.175414040008</v>
      </c>
      <c r="L2148" s="16">
        <v>212068.55337132743</v>
      </c>
      <c r="M2148" s="16">
        <v>379055.77334909292</v>
      </c>
    </row>
    <row r="2149" spans="2:13" x14ac:dyDescent="0.35">
      <c r="B2149" s="10" t="s">
        <v>1785</v>
      </c>
      <c r="C2149" s="23">
        <v>1</v>
      </c>
      <c r="D2149" s="16">
        <v>124000</v>
      </c>
      <c r="E2149" s="16">
        <v>124058.95400430488</v>
      </c>
      <c r="F2149" s="16">
        <v>-58.954004304876435</v>
      </c>
      <c r="G2149" s="16">
        <v>-1.3871105171202893E-3</v>
      </c>
      <c r="H2149" s="16">
        <v>1457.8860679331208</v>
      </c>
      <c r="I2149" s="16">
        <v>121199.17416409487</v>
      </c>
      <c r="J2149" s="16">
        <v>126918.73384451488</v>
      </c>
      <c r="K2149" s="16">
        <v>42526.299906304674</v>
      </c>
      <c r="L2149" s="16">
        <v>40639.640365350744</v>
      </c>
      <c r="M2149" s="16">
        <v>207478.26764325902</v>
      </c>
    </row>
    <row r="2150" spans="2:13" x14ac:dyDescent="0.35">
      <c r="B2150" s="10" t="s">
        <v>632</v>
      </c>
      <c r="C2150" s="23">
        <v>1</v>
      </c>
      <c r="D2150" s="16">
        <v>223000</v>
      </c>
      <c r="E2150" s="16">
        <v>196011.55957955538</v>
      </c>
      <c r="F2150" s="16">
        <v>26988.440420444618</v>
      </c>
      <c r="G2150" s="16">
        <v>0.63500265994275307</v>
      </c>
      <c r="H2150" s="16">
        <v>1447.484793012854</v>
      </c>
      <c r="I2150" s="16">
        <v>193172.18281266073</v>
      </c>
      <c r="J2150" s="16">
        <v>198850.93634645003</v>
      </c>
      <c r="K2150" s="16">
        <v>42525.944600442432</v>
      </c>
      <c r="L2150" s="16">
        <v>112592.9429062725</v>
      </c>
      <c r="M2150" s="16">
        <v>279430.17625283828</v>
      </c>
    </row>
    <row r="2151" spans="2:13" x14ac:dyDescent="0.35">
      <c r="B2151" s="10" t="s">
        <v>1786</v>
      </c>
      <c r="C2151" s="23">
        <v>1</v>
      </c>
      <c r="D2151" s="16">
        <v>179900</v>
      </c>
      <c r="E2151" s="16">
        <v>172102.52689152746</v>
      </c>
      <c r="F2151" s="16">
        <v>7797.4731084725354</v>
      </c>
      <c r="G2151" s="16">
        <v>0.18346433093485792</v>
      </c>
      <c r="H2151" s="16">
        <v>1133.4516886404672</v>
      </c>
      <c r="I2151" s="16">
        <v>169879.15542216331</v>
      </c>
      <c r="J2151" s="16">
        <v>174325.89836089162</v>
      </c>
      <c r="K2151" s="16">
        <v>42516.41406168184</v>
      </c>
      <c r="L2151" s="16">
        <v>88702.605261165547</v>
      </c>
      <c r="M2151" s="16">
        <v>255502.4485218894</v>
      </c>
    </row>
    <row r="2152" spans="2:13" x14ac:dyDescent="0.35">
      <c r="B2152" s="10" t="s">
        <v>1787</v>
      </c>
      <c r="C2152" s="23">
        <v>1</v>
      </c>
      <c r="D2152" s="16">
        <v>127500</v>
      </c>
      <c r="E2152" s="16">
        <v>152718.3345019347</v>
      </c>
      <c r="F2152" s="16">
        <v>-25218.334501934703</v>
      </c>
      <c r="G2152" s="16">
        <v>-0.59335438575115795</v>
      </c>
      <c r="H2152" s="16">
        <v>1577.1457103277073</v>
      </c>
      <c r="I2152" s="16">
        <v>149624.61572193209</v>
      </c>
      <c r="J2152" s="16">
        <v>155812.05328193732</v>
      </c>
      <c r="K2152" s="16">
        <v>42530.555375229946</v>
      </c>
      <c r="L2152" s="16">
        <v>69290.67336278093</v>
      </c>
      <c r="M2152" s="16">
        <v>236145.99564108846</v>
      </c>
    </row>
    <row r="2153" spans="2:13" x14ac:dyDescent="0.35">
      <c r="B2153" s="10" t="s">
        <v>1788</v>
      </c>
      <c r="C2153" s="23">
        <v>1</v>
      </c>
      <c r="D2153" s="16">
        <v>136500</v>
      </c>
      <c r="E2153" s="16">
        <v>140372.78257657448</v>
      </c>
      <c r="F2153" s="16">
        <v>-3872.7825765744783</v>
      </c>
      <c r="G2153" s="16">
        <v>-9.1121502361499865E-2</v>
      </c>
      <c r="H2153" s="16">
        <v>2030.1387744284034</v>
      </c>
      <c r="I2153" s="16">
        <v>136390.47554474315</v>
      </c>
      <c r="J2153" s="16">
        <v>144355.0896084058</v>
      </c>
      <c r="K2153" s="16">
        <v>42549.76163713885</v>
      </c>
      <c r="L2153" s="16">
        <v>56907.446558826967</v>
      </c>
      <c r="M2153" s="16">
        <v>223838.118594322</v>
      </c>
    </row>
    <row r="2154" spans="2:13" x14ac:dyDescent="0.35">
      <c r="B2154" s="10" t="s">
        <v>633</v>
      </c>
      <c r="C2154" s="23">
        <v>1</v>
      </c>
      <c r="D2154" s="16">
        <v>274970</v>
      </c>
      <c r="E2154" s="16">
        <v>215954.3742282142</v>
      </c>
      <c r="F2154" s="16">
        <v>59015.625771785795</v>
      </c>
      <c r="G2154" s="16">
        <v>1.3885603895392742</v>
      </c>
      <c r="H2154" s="16">
        <v>2170.0993281858846</v>
      </c>
      <c r="I2154" s="16">
        <v>211697.52148333704</v>
      </c>
      <c r="J2154" s="16">
        <v>220211.22697309137</v>
      </c>
      <c r="K2154" s="16">
        <v>42556.669078160805</v>
      </c>
      <c r="L2154" s="16">
        <v>132475.48861902981</v>
      </c>
      <c r="M2154" s="16">
        <v>299433.2598373986</v>
      </c>
    </row>
    <row r="2155" spans="2:13" x14ac:dyDescent="0.35">
      <c r="B2155" s="10" t="s">
        <v>634</v>
      </c>
      <c r="C2155" s="23">
        <v>1</v>
      </c>
      <c r="D2155" s="16">
        <v>144000</v>
      </c>
      <c r="E2155" s="16">
        <v>135231.39918562636</v>
      </c>
      <c r="F2155" s="16">
        <v>8768.6008143736399</v>
      </c>
      <c r="G2155" s="16">
        <v>0.20631369409865744</v>
      </c>
      <c r="H2155" s="16">
        <v>1435.1593377837837</v>
      </c>
      <c r="I2155" s="16">
        <v>132416.19995164103</v>
      </c>
      <c r="J2155" s="16">
        <v>138046.59841961169</v>
      </c>
      <c r="K2155" s="16">
        <v>42525.526854569638</v>
      </c>
      <c r="L2155" s="16">
        <v>51813.601959933818</v>
      </c>
      <c r="M2155" s="16">
        <v>218649.1964113189</v>
      </c>
    </row>
    <row r="2156" spans="2:13" x14ac:dyDescent="0.35">
      <c r="B2156" s="10" t="s">
        <v>1789</v>
      </c>
      <c r="C2156" s="23">
        <v>1</v>
      </c>
      <c r="D2156" s="16">
        <v>142000</v>
      </c>
      <c r="E2156" s="16">
        <v>162941.12184284383</v>
      </c>
      <c r="F2156" s="16">
        <v>-20941.12184284383</v>
      </c>
      <c r="G2156" s="16">
        <v>-0.49271717317602781</v>
      </c>
      <c r="H2156" s="16">
        <v>1282.7986662604965</v>
      </c>
      <c r="I2156" s="16">
        <v>160424.79231236069</v>
      </c>
      <c r="J2156" s="16">
        <v>165457.45137332697</v>
      </c>
      <c r="K2156" s="16">
        <v>42520.657618998026</v>
      </c>
      <c r="L2156" s="16">
        <v>79532.87607801726</v>
      </c>
      <c r="M2156" s="16">
        <v>246349.3676076704</v>
      </c>
    </row>
    <row r="2157" spans="2:13" x14ac:dyDescent="0.35">
      <c r="B2157" s="10" t="s">
        <v>1790</v>
      </c>
      <c r="C2157" s="23">
        <v>1</v>
      </c>
      <c r="D2157" s="16">
        <v>271000</v>
      </c>
      <c r="E2157" s="16">
        <v>244669.61695175065</v>
      </c>
      <c r="F2157" s="16">
        <v>26330.38304824935</v>
      </c>
      <c r="G2157" s="16">
        <v>0.61951943174471369</v>
      </c>
      <c r="H2157" s="16">
        <v>1707.8980214892899</v>
      </c>
      <c r="I2157" s="16">
        <v>241319.4152875602</v>
      </c>
      <c r="J2157" s="16">
        <v>248019.8186159411</v>
      </c>
      <c r="K2157" s="16">
        <v>42535.604704596626</v>
      </c>
      <c r="L2157" s="16">
        <v>161232.05108091241</v>
      </c>
      <c r="M2157" s="16">
        <v>328107.18282258889</v>
      </c>
    </row>
    <row r="2158" spans="2:13" x14ac:dyDescent="0.35">
      <c r="B2158" s="10" t="s">
        <v>1791</v>
      </c>
      <c r="C2158" s="23">
        <v>1</v>
      </c>
      <c r="D2158" s="16">
        <v>140000</v>
      </c>
      <c r="E2158" s="16">
        <v>147185.9155296403</v>
      </c>
      <c r="F2158" s="16">
        <v>-7185.9155296403042</v>
      </c>
      <c r="G2158" s="16">
        <v>-0.16907518198009147</v>
      </c>
      <c r="H2158" s="16">
        <v>1613.0802103819451</v>
      </c>
      <c r="I2158" s="16">
        <v>144021.70786776723</v>
      </c>
      <c r="J2158" s="16">
        <v>150350.12319151338</v>
      </c>
      <c r="K2158" s="16">
        <v>42531.903081087512</v>
      </c>
      <c r="L2158" s="16">
        <v>63755.610739431228</v>
      </c>
      <c r="M2158" s="16">
        <v>230616.22031984938</v>
      </c>
    </row>
    <row r="2159" spans="2:13" x14ac:dyDescent="0.35">
      <c r="B2159" s="10" t="s">
        <v>1792</v>
      </c>
      <c r="C2159" s="23">
        <v>1</v>
      </c>
      <c r="D2159" s="16">
        <v>119000</v>
      </c>
      <c r="E2159" s="16">
        <v>105065.79719605838</v>
      </c>
      <c r="F2159" s="16">
        <v>13934.202803941618</v>
      </c>
      <c r="G2159" s="16">
        <v>0.32785354421524321</v>
      </c>
      <c r="H2159" s="16">
        <v>1872.6761532307246</v>
      </c>
      <c r="I2159" s="16">
        <v>101392.3678190675</v>
      </c>
      <c r="J2159" s="16">
        <v>108739.22657304927</v>
      </c>
      <c r="K2159" s="16">
        <v>42542.539509398994</v>
      </c>
      <c r="L2159" s="16">
        <v>21614.628057169335</v>
      </c>
      <c r="M2159" s="16">
        <v>188516.96633494744</v>
      </c>
    </row>
    <row r="2160" spans="2:13" x14ac:dyDescent="0.35">
      <c r="B2160" s="10" t="s">
        <v>635</v>
      </c>
      <c r="C2160" s="23">
        <v>1</v>
      </c>
      <c r="D2160" s="16">
        <v>182900</v>
      </c>
      <c r="E2160" s="16">
        <v>173443.220313286</v>
      </c>
      <c r="F2160" s="16">
        <v>9456.7796867139987</v>
      </c>
      <c r="G2160" s="16">
        <v>0.22250564174901125</v>
      </c>
      <c r="H2160" s="16">
        <v>1123.8804780425462</v>
      </c>
      <c r="I2160" s="16">
        <v>171238.6236684547</v>
      </c>
      <c r="J2160" s="16">
        <v>175647.8169581173</v>
      </c>
      <c r="K2160" s="16">
        <v>42516.159977858071</v>
      </c>
      <c r="L2160" s="16">
        <v>90043.797092102221</v>
      </c>
      <c r="M2160" s="16">
        <v>256842.64353446977</v>
      </c>
    </row>
    <row r="2161" spans="2:13" x14ac:dyDescent="0.35">
      <c r="B2161" s="10" t="s">
        <v>1793</v>
      </c>
      <c r="C2161" s="23">
        <v>1</v>
      </c>
      <c r="D2161" s="16">
        <v>192140</v>
      </c>
      <c r="E2161" s="16">
        <v>162827.33878349036</v>
      </c>
      <c r="F2161" s="16">
        <v>29312.661216509645</v>
      </c>
      <c r="G2161" s="16">
        <v>0.68968853155308607</v>
      </c>
      <c r="H2161" s="16">
        <v>2065.9643971150686</v>
      </c>
      <c r="I2161" s="16">
        <v>158774.75644292551</v>
      </c>
      <c r="J2161" s="16">
        <v>166879.9211240552</v>
      </c>
      <c r="K2161" s="16">
        <v>42551.486000186203</v>
      </c>
      <c r="L2161" s="16">
        <v>79358.620266390877</v>
      </c>
      <c r="M2161" s="16">
        <v>246296.05730058983</v>
      </c>
    </row>
    <row r="2162" spans="2:13" x14ac:dyDescent="0.35">
      <c r="B2162" s="10" t="s">
        <v>636</v>
      </c>
      <c r="C2162" s="23">
        <v>1</v>
      </c>
      <c r="D2162" s="16">
        <v>143750</v>
      </c>
      <c r="E2162" s="16">
        <v>146517.6274263013</v>
      </c>
      <c r="F2162" s="16">
        <v>-2767.6274263013038</v>
      </c>
      <c r="G2162" s="16">
        <v>-6.5118648949441249E-2</v>
      </c>
      <c r="H2162" s="16">
        <v>1795.4618203367527</v>
      </c>
      <c r="I2162" s="16">
        <v>142995.66118311929</v>
      </c>
      <c r="J2162" s="16">
        <v>150039.59366948332</v>
      </c>
      <c r="K2162" s="16">
        <v>42539.210560166517</v>
      </c>
      <c r="L2162" s="16">
        <v>63072.988332601337</v>
      </c>
      <c r="M2162" s="16">
        <v>229962.26652000129</v>
      </c>
    </row>
    <row r="2163" spans="2:13" x14ac:dyDescent="0.35">
      <c r="B2163" s="10" t="s">
        <v>1794</v>
      </c>
      <c r="C2163" s="23">
        <v>1</v>
      </c>
      <c r="D2163" s="16">
        <v>64500</v>
      </c>
      <c r="E2163" s="16">
        <v>81378.15480411661</v>
      </c>
      <c r="F2163" s="16">
        <v>-16878.15480411661</v>
      </c>
      <c r="G2163" s="16">
        <v>-0.39712087947922398</v>
      </c>
      <c r="H2163" s="16">
        <v>2031.8234131663046</v>
      </c>
      <c r="I2163" s="16">
        <v>77392.543195880688</v>
      </c>
      <c r="J2163" s="16">
        <v>85363.766412352532</v>
      </c>
      <c r="K2163" s="16">
        <v>42549.842048075647</v>
      </c>
      <c r="L2163" s="16">
        <v>-2087.3389472021663</v>
      </c>
      <c r="M2163" s="16">
        <v>164843.64855543539</v>
      </c>
    </row>
    <row r="2164" spans="2:13" x14ac:dyDescent="0.35">
      <c r="B2164" s="10" t="s">
        <v>1795</v>
      </c>
      <c r="C2164" s="23">
        <v>1</v>
      </c>
      <c r="D2164" s="16">
        <v>186500</v>
      </c>
      <c r="E2164" s="16">
        <v>193106.72383241181</v>
      </c>
      <c r="F2164" s="16">
        <v>-6606.723832411808</v>
      </c>
      <c r="G2164" s="16">
        <v>-0.15544755983419523</v>
      </c>
      <c r="H2164" s="16">
        <v>1364.3774700213969</v>
      </c>
      <c r="I2164" s="16">
        <v>190430.36985041949</v>
      </c>
      <c r="J2164" s="16">
        <v>195783.07781440413</v>
      </c>
      <c r="K2164" s="16">
        <v>42523.196937843204</v>
      </c>
      <c r="L2164" s="16">
        <v>109693.49695623435</v>
      </c>
      <c r="M2164" s="16">
        <v>276519.95070858928</v>
      </c>
    </row>
    <row r="2165" spans="2:13" x14ac:dyDescent="0.35">
      <c r="B2165" s="10" t="s">
        <v>1796</v>
      </c>
      <c r="C2165" s="23">
        <v>1</v>
      </c>
      <c r="D2165" s="16">
        <v>160000</v>
      </c>
      <c r="E2165" s="16">
        <v>123053.43393798594</v>
      </c>
      <c r="F2165" s="16">
        <v>36946.566062014055</v>
      </c>
      <c r="G2165" s="16">
        <v>0.86930431546377829</v>
      </c>
      <c r="H2165" s="16">
        <v>1469.1787434042956</v>
      </c>
      <c r="I2165" s="16">
        <v>120171.50245893061</v>
      </c>
      <c r="J2165" s="16">
        <v>125935.36541704128</v>
      </c>
      <c r="K2165" s="16">
        <v>42526.688539245173</v>
      </c>
      <c r="L2165" s="16">
        <v>39633.357959180343</v>
      </c>
      <c r="M2165" s="16">
        <v>206473.50991679155</v>
      </c>
    </row>
    <row r="2166" spans="2:13" x14ac:dyDescent="0.35">
      <c r="B2166" s="10" t="s">
        <v>1797</v>
      </c>
      <c r="C2166" s="23">
        <v>1</v>
      </c>
      <c r="D2166" s="16">
        <v>174000</v>
      </c>
      <c r="E2166" s="16">
        <v>178861.85622622696</v>
      </c>
      <c r="F2166" s="16">
        <v>-4861.8562262269552</v>
      </c>
      <c r="G2166" s="16">
        <v>-0.11439311008036718</v>
      </c>
      <c r="H2166" s="16">
        <v>1121.1397213044888</v>
      </c>
      <c r="I2166" s="16">
        <v>176662.63583200867</v>
      </c>
      <c r="J2166" s="16">
        <v>181061.07662044524</v>
      </c>
      <c r="K2166" s="16">
        <v>42516.087616437406</v>
      </c>
      <c r="L2166" s="16">
        <v>95462.574948735884</v>
      </c>
      <c r="M2166" s="16">
        <v>262261.13750371803</v>
      </c>
    </row>
    <row r="2167" spans="2:13" x14ac:dyDescent="0.35">
      <c r="B2167" s="10" t="s">
        <v>1798</v>
      </c>
      <c r="C2167" s="23">
        <v>1</v>
      </c>
      <c r="D2167" s="16">
        <v>120500</v>
      </c>
      <c r="E2167" s="16">
        <v>75568.483309829448</v>
      </c>
      <c r="F2167" s="16">
        <v>44931.516690170552</v>
      </c>
      <c r="G2167" s="16">
        <v>1.0571797469225703</v>
      </c>
      <c r="H2167" s="16">
        <v>2076.1019813197213</v>
      </c>
      <c r="I2167" s="16">
        <v>71496.015149944025</v>
      </c>
      <c r="J2167" s="16">
        <v>79640.95146971487</v>
      </c>
      <c r="K2167" s="16">
        <v>42551.979406024519</v>
      </c>
      <c r="L2167" s="16">
        <v>-7901.2030689572275</v>
      </c>
      <c r="M2167" s="16">
        <v>159038.16968861612</v>
      </c>
    </row>
    <row r="2168" spans="2:13" x14ac:dyDescent="0.35">
      <c r="B2168" s="10" t="s">
        <v>1799</v>
      </c>
      <c r="C2168" s="23">
        <v>1</v>
      </c>
      <c r="D2168" s="16">
        <v>394617</v>
      </c>
      <c r="E2168" s="16">
        <v>266625.5303405876</v>
      </c>
      <c r="F2168" s="16">
        <v>127991.4696594124</v>
      </c>
      <c r="G2168" s="16">
        <v>3.0114716677789453</v>
      </c>
      <c r="H2168" s="16">
        <v>1891.1978224766181</v>
      </c>
      <c r="I2168" s="16">
        <v>262915.76897752355</v>
      </c>
      <c r="J2168" s="16">
        <v>270335.29170365166</v>
      </c>
      <c r="K2168" s="16">
        <v>42543.358837045715</v>
      </c>
      <c r="L2168" s="16">
        <v>183172.75401390923</v>
      </c>
      <c r="M2168" s="16">
        <v>350078.30666726595</v>
      </c>
    </row>
    <row r="2169" spans="2:13" x14ac:dyDescent="0.35">
      <c r="B2169" s="10" t="s">
        <v>1800</v>
      </c>
      <c r="C2169" s="23">
        <v>1</v>
      </c>
      <c r="D2169" s="16">
        <v>149700</v>
      </c>
      <c r="E2169" s="16">
        <v>162047.32622833812</v>
      </c>
      <c r="F2169" s="16">
        <v>-12347.326228338119</v>
      </c>
      <c r="G2169" s="16">
        <v>-0.2905164165112753</v>
      </c>
      <c r="H2169" s="16">
        <v>1304.1070748046122</v>
      </c>
      <c r="I2169" s="16">
        <v>159489.19826207749</v>
      </c>
      <c r="J2169" s="16">
        <v>164605.45419459874</v>
      </c>
      <c r="K2169" s="16">
        <v>42521.305803049494</v>
      </c>
      <c r="L2169" s="16">
        <v>78637.808989886893</v>
      </c>
      <c r="M2169" s="16">
        <v>245456.84346678935</v>
      </c>
    </row>
    <row r="2170" spans="2:13" x14ac:dyDescent="0.35">
      <c r="B2170" s="10" t="s">
        <v>1801</v>
      </c>
      <c r="C2170" s="23">
        <v>1</v>
      </c>
      <c r="D2170" s="16">
        <v>197000</v>
      </c>
      <c r="E2170" s="16">
        <v>222213.0021372945</v>
      </c>
      <c r="F2170" s="16">
        <v>-25213.002137294505</v>
      </c>
      <c r="G2170" s="16">
        <v>-0.59322892219425882</v>
      </c>
      <c r="H2170" s="16">
        <v>1327.647280273615</v>
      </c>
      <c r="I2170" s="16">
        <v>219608.6978569066</v>
      </c>
      <c r="J2170" s="16">
        <v>224817.30641768241</v>
      </c>
      <c r="K2170" s="16">
        <v>42522.034279120671</v>
      </c>
      <c r="L2170" s="16">
        <v>138802.05592491437</v>
      </c>
      <c r="M2170" s="16">
        <v>305623.94834967464</v>
      </c>
    </row>
    <row r="2171" spans="2:13" x14ac:dyDescent="0.35">
      <c r="B2171" s="10" t="s">
        <v>1802</v>
      </c>
      <c r="C2171" s="23">
        <v>1</v>
      </c>
      <c r="D2171" s="16">
        <v>191000</v>
      </c>
      <c r="E2171" s="16">
        <v>235729.60219915319</v>
      </c>
      <c r="F2171" s="16">
        <v>-44729.602199153189</v>
      </c>
      <c r="G2171" s="16">
        <v>-1.0524289633693316</v>
      </c>
      <c r="H2171" s="16">
        <v>3007.0094361511306</v>
      </c>
      <c r="I2171" s="16">
        <v>229831.07202318561</v>
      </c>
      <c r="J2171" s="16">
        <v>241628.13237512077</v>
      </c>
      <c r="K2171" s="16">
        <v>42607.544609880977</v>
      </c>
      <c r="L2171" s="16">
        <v>152150.91947744161</v>
      </c>
      <c r="M2171" s="16">
        <v>319308.28492086474</v>
      </c>
    </row>
    <row r="2172" spans="2:13" x14ac:dyDescent="0.35">
      <c r="B2172" s="10" t="s">
        <v>637</v>
      </c>
      <c r="C2172" s="23">
        <v>1</v>
      </c>
      <c r="D2172" s="16">
        <v>149300</v>
      </c>
      <c r="E2172" s="16">
        <v>140372.78257657448</v>
      </c>
      <c r="F2172" s="16">
        <v>8927.2174234255217</v>
      </c>
      <c r="G2172" s="16">
        <v>0.2100457351906927</v>
      </c>
      <c r="H2172" s="16">
        <v>2030.1387744284034</v>
      </c>
      <c r="I2172" s="16">
        <v>136390.47554474315</v>
      </c>
      <c r="J2172" s="16">
        <v>144355.0896084058</v>
      </c>
      <c r="K2172" s="16">
        <v>42549.76163713885</v>
      </c>
      <c r="L2172" s="16">
        <v>56907.446558826967</v>
      </c>
      <c r="M2172" s="16">
        <v>223838.118594322</v>
      </c>
    </row>
    <row r="2173" spans="2:13" x14ac:dyDescent="0.35">
      <c r="B2173" s="10" t="s">
        <v>1803</v>
      </c>
      <c r="C2173" s="23">
        <v>1</v>
      </c>
      <c r="D2173" s="16">
        <v>310000</v>
      </c>
      <c r="E2173" s="16">
        <v>336513.29216483387</v>
      </c>
      <c r="F2173" s="16">
        <v>-26513.292164833867</v>
      </c>
      <c r="G2173" s="16">
        <v>-0.62382304372634423</v>
      </c>
      <c r="H2173" s="16">
        <v>3481.9274256356985</v>
      </c>
      <c r="I2173" s="16">
        <v>329683.16594583215</v>
      </c>
      <c r="J2173" s="16">
        <v>343343.41838383558</v>
      </c>
      <c r="K2173" s="16">
        <v>42643.693209328027</v>
      </c>
      <c r="L2173" s="16">
        <v>252863.70058527371</v>
      </c>
      <c r="M2173" s="16">
        <v>420162.88374439406</v>
      </c>
    </row>
    <row r="2174" spans="2:13" x14ac:dyDescent="0.35">
      <c r="B2174" s="10" t="s">
        <v>638</v>
      </c>
      <c r="C2174" s="23">
        <v>1</v>
      </c>
      <c r="D2174" s="16">
        <v>121000</v>
      </c>
      <c r="E2174" s="16">
        <v>146182.45407086166</v>
      </c>
      <c r="F2174" s="16">
        <v>-25182.454070861655</v>
      </c>
      <c r="G2174" s="16">
        <v>-0.59251016619581021</v>
      </c>
      <c r="H2174" s="16">
        <v>1807.8544266541264</v>
      </c>
      <c r="I2174" s="16">
        <v>142636.17857163172</v>
      </c>
      <c r="J2174" s="16">
        <v>149728.72957009159</v>
      </c>
      <c r="K2174" s="16">
        <v>42539.735419509467</v>
      </c>
      <c r="L2174" s="16">
        <v>62736.785416484112</v>
      </c>
      <c r="M2174" s="16">
        <v>229628.1227252392</v>
      </c>
    </row>
    <row r="2175" spans="2:13" x14ac:dyDescent="0.35">
      <c r="B2175" s="10" t="s">
        <v>1804</v>
      </c>
      <c r="C2175" s="23">
        <v>1</v>
      </c>
      <c r="D2175" s="16">
        <v>179600</v>
      </c>
      <c r="E2175" s="16">
        <v>205286.74768759246</v>
      </c>
      <c r="F2175" s="16">
        <v>-25686.747687592462</v>
      </c>
      <c r="G2175" s="16">
        <v>-0.6043755345915931</v>
      </c>
      <c r="H2175" s="16">
        <v>1539.45505731863</v>
      </c>
      <c r="I2175" s="16">
        <v>202266.96264768828</v>
      </c>
      <c r="J2175" s="16">
        <v>208306.53272749664</v>
      </c>
      <c r="K2175" s="16">
        <v>42529.174384267084</v>
      </c>
      <c r="L2175" s="16">
        <v>121861.79549134031</v>
      </c>
      <c r="M2175" s="16">
        <v>288711.69988384459</v>
      </c>
    </row>
    <row r="2176" spans="2:13" x14ac:dyDescent="0.35">
      <c r="B2176" s="10" t="s">
        <v>1805</v>
      </c>
      <c r="C2176" s="23">
        <v>1</v>
      </c>
      <c r="D2176" s="16">
        <v>129000</v>
      </c>
      <c r="E2176" s="16">
        <v>144003.82726050395</v>
      </c>
      <c r="F2176" s="16">
        <v>-15003.827260503953</v>
      </c>
      <c r="G2176" s="16">
        <v>-0.35302040693408254</v>
      </c>
      <c r="H2176" s="16">
        <v>1889.6371822998296</v>
      </c>
      <c r="I2176" s="16">
        <v>140297.12723907252</v>
      </c>
      <c r="J2176" s="16">
        <v>147710.52728193538</v>
      </c>
      <c r="K2176" s="16">
        <v>42543.289489819959</v>
      </c>
      <c r="L2176" s="16">
        <v>60551.186964893132</v>
      </c>
      <c r="M2176" s="16">
        <v>227456.46755611477</v>
      </c>
    </row>
    <row r="2177" spans="2:13" x14ac:dyDescent="0.35">
      <c r="B2177" s="10" t="s">
        <v>639</v>
      </c>
      <c r="C2177" s="23">
        <v>1</v>
      </c>
      <c r="D2177" s="16">
        <v>157900</v>
      </c>
      <c r="E2177" s="16">
        <v>126516.89194419559</v>
      </c>
      <c r="F2177" s="16">
        <v>31383.108055804405</v>
      </c>
      <c r="G2177" s="16">
        <v>0.73840343429441979</v>
      </c>
      <c r="H2177" s="16">
        <v>1436.4880802967241</v>
      </c>
      <c r="I2177" s="16">
        <v>123699.0862575286</v>
      </c>
      <c r="J2177" s="16">
        <v>129334.69763086259</v>
      </c>
      <c r="K2177" s="16">
        <v>42525.571717952596</v>
      </c>
      <c r="L2177" s="16">
        <v>43099.006714782474</v>
      </c>
      <c r="M2177" s="16">
        <v>209934.77717360872</v>
      </c>
    </row>
    <row r="2178" spans="2:13" x14ac:dyDescent="0.35">
      <c r="B2178" s="10" t="s">
        <v>1806</v>
      </c>
      <c r="C2178" s="23">
        <v>1</v>
      </c>
      <c r="D2178" s="16">
        <v>240000</v>
      </c>
      <c r="E2178" s="16">
        <v>275451.76203383156</v>
      </c>
      <c r="F2178" s="16">
        <v>-35451.762033831561</v>
      </c>
      <c r="G2178" s="16">
        <v>-0.83413353422552738</v>
      </c>
      <c r="H2178" s="16">
        <v>1929.6773658143591</v>
      </c>
      <c r="I2178" s="16">
        <v>271666.5194485251</v>
      </c>
      <c r="J2178" s="16">
        <v>279237.00461913802</v>
      </c>
      <c r="K2178" s="16">
        <v>42545.086751234056</v>
      </c>
      <c r="L2178" s="16">
        <v>191995.59624190611</v>
      </c>
      <c r="M2178" s="16">
        <v>358907.92782575701</v>
      </c>
    </row>
    <row r="2179" spans="2:13" x14ac:dyDescent="0.35">
      <c r="B2179" s="10" t="s">
        <v>1807</v>
      </c>
      <c r="C2179" s="23">
        <v>1</v>
      </c>
      <c r="D2179" s="16">
        <v>112000</v>
      </c>
      <c r="E2179" s="16">
        <v>102494.07619681417</v>
      </c>
      <c r="F2179" s="16">
        <v>9505.9238031858258</v>
      </c>
      <c r="G2179" s="16">
        <v>0.22366193845211776</v>
      </c>
      <c r="H2179" s="16">
        <v>2174.2114989168117</v>
      </c>
      <c r="I2179" s="16">
        <v>98229.157044544525</v>
      </c>
      <c r="J2179" s="16">
        <v>106758.99534908382</v>
      </c>
      <c r="K2179" s="16">
        <v>42556.878968927194</v>
      </c>
      <c r="L2179" s="16">
        <v>19014.778867265908</v>
      </c>
      <c r="M2179" s="16">
        <v>185973.37352636244</v>
      </c>
    </row>
    <row r="2180" spans="2:13" x14ac:dyDescent="0.35">
      <c r="B2180" s="10" t="s">
        <v>640</v>
      </c>
      <c r="C2180" s="23">
        <v>1</v>
      </c>
      <c r="D2180" s="16">
        <v>92000</v>
      </c>
      <c r="E2180" s="16">
        <v>95345.769888308714</v>
      </c>
      <c r="F2180" s="16">
        <v>-3345.7698883087141</v>
      </c>
      <c r="G2180" s="16">
        <v>-7.8721583964628375E-2</v>
      </c>
      <c r="H2180" s="16">
        <v>2198.2759881367424</v>
      </c>
      <c r="I2180" s="16">
        <v>91033.645990311794</v>
      </c>
      <c r="J2180" s="16">
        <v>99657.893786305634</v>
      </c>
      <c r="K2180" s="16">
        <v>42558.115198560117</v>
      </c>
      <c r="L2180" s="16">
        <v>11864.047578743237</v>
      </c>
      <c r="M2180" s="16">
        <v>178827.49219787418</v>
      </c>
    </row>
    <row r="2181" spans="2:13" x14ac:dyDescent="0.35">
      <c r="B2181" s="10" t="s">
        <v>641</v>
      </c>
      <c r="C2181" s="23">
        <v>1</v>
      </c>
      <c r="D2181" s="16">
        <v>136000</v>
      </c>
      <c r="E2181" s="16">
        <v>160257.67639178643</v>
      </c>
      <c r="F2181" s="16">
        <v>-24257.67639178643</v>
      </c>
      <c r="G2181" s="16">
        <v>-0.57075135846479352</v>
      </c>
      <c r="H2181" s="16">
        <v>1979.9089037453036</v>
      </c>
      <c r="I2181" s="16">
        <v>156373.89994798627</v>
      </c>
      <c r="J2181" s="16">
        <v>164141.45283558659</v>
      </c>
      <c r="K2181" s="16">
        <v>42547.394646453089</v>
      </c>
      <c r="L2181" s="16">
        <v>76796.983447591774</v>
      </c>
      <c r="M2181" s="16">
        <v>243718.36933598109</v>
      </c>
    </row>
    <row r="2182" spans="2:13" x14ac:dyDescent="0.35">
      <c r="B2182" s="10" t="s">
        <v>1808</v>
      </c>
      <c r="C2182" s="23">
        <v>1</v>
      </c>
      <c r="D2182" s="16">
        <v>287090</v>
      </c>
      <c r="E2182" s="16">
        <v>246850.30236964859</v>
      </c>
      <c r="F2182" s="16">
        <v>40239.697630351409</v>
      </c>
      <c r="G2182" s="16">
        <v>0.94678738869284707</v>
      </c>
      <c r="H2182" s="16">
        <v>2121.4763968836492</v>
      </c>
      <c r="I2182" s="16">
        <v>242688.82805095203</v>
      </c>
      <c r="J2182" s="16">
        <v>251011.77668834515</v>
      </c>
      <c r="K2182" s="16">
        <v>42554.217347243386</v>
      </c>
      <c r="L2182" s="16">
        <v>163376.22605990496</v>
      </c>
      <c r="M2182" s="16">
        <v>330324.37867939222</v>
      </c>
    </row>
    <row r="2183" spans="2:13" x14ac:dyDescent="0.35">
      <c r="B2183" s="10" t="s">
        <v>1809</v>
      </c>
      <c r="C2183" s="23">
        <v>1</v>
      </c>
      <c r="D2183" s="16">
        <v>145000</v>
      </c>
      <c r="E2183" s="16">
        <v>120036.87373902915</v>
      </c>
      <c r="F2183" s="16">
        <v>24963.12626097085</v>
      </c>
      <c r="G2183" s="16">
        <v>0.5873496700533738</v>
      </c>
      <c r="H2183" s="16">
        <v>1511.4686029467994</v>
      </c>
      <c r="I2183" s="16">
        <v>117071.98674621654</v>
      </c>
      <c r="J2183" s="16">
        <v>123001.76073184176</v>
      </c>
      <c r="K2183" s="16">
        <v>42528.170537557686</v>
      </c>
      <c r="L2183" s="16">
        <v>36613.890681961013</v>
      </c>
      <c r="M2183" s="16">
        <v>203459.8567960973</v>
      </c>
    </row>
    <row r="2184" spans="2:13" x14ac:dyDescent="0.35">
      <c r="B2184" s="10" t="s">
        <v>642</v>
      </c>
      <c r="C2184" s="23">
        <v>1</v>
      </c>
      <c r="D2184" s="16">
        <v>84500</v>
      </c>
      <c r="E2184" s="16">
        <v>123835.50510067845</v>
      </c>
      <c r="F2184" s="16">
        <v>-39335.505100678449</v>
      </c>
      <c r="G2184" s="16">
        <v>-0.92551292256964901</v>
      </c>
      <c r="H2184" s="16">
        <v>1460.2704997113524</v>
      </c>
      <c r="I2184" s="16">
        <v>120971.0479745819</v>
      </c>
      <c r="J2184" s="16">
        <v>126699.96222677499</v>
      </c>
      <c r="K2184" s="16">
        <v>42526.381716132666</v>
      </c>
      <c r="L2184" s="16">
        <v>40416.030984097175</v>
      </c>
      <c r="M2184" s="16">
        <v>207254.97921725974</v>
      </c>
    </row>
    <row r="2185" spans="2:13" x14ac:dyDescent="0.35">
      <c r="B2185" s="10" t="s">
        <v>1810</v>
      </c>
      <c r="C2185" s="23">
        <v>1</v>
      </c>
      <c r="D2185" s="16">
        <v>185000</v>
      </c>
      <c r="E2185" s="16">
        <v>194058.44028036439</v>
      </c>
      <c r="F2185" s="16">
        <v>-9058.4402803643898</v>
      </c>
      <c r="G2185" s="16">
        <v>-0.21313323716944155</v>
      </c>
      <c r="H2185" s="16">
        <v>1863.692196446809</v>
      </c>
      <c r="I2185" s="16">
        <v>190402.63377463972</v>
      </c>
      <c r="J2185" s="16">
        <v>197714.24678608906</v>
      </c>
      <c r="K2185" s="16">
        <v>42542.144992195586</v>
      </c>
      <c r="L2185" s="16">
        <v>110608.04502385871</v>
      </c>
      <c r="M2185" s="16">
        <v>277508.83553687006</v>
      </c>
    </row>
    <row r="2186" spans="2:13" x14ac:dyDescent="0.35">
      <c r="B2186" s="10" t="s">
        <v>1811</v>
      </c>
      <c r="C2186" s="23">
        <v>1</v>
      </c>
      <c r="D2186" s="16">
        <v>175000</v>
      </c>
      <c r="E2186" s="16">
        <v>185006.70107595372</v>
      </c>
      <c r="F2186" s="16">
        <v>-10006.701075953722</v>
      </c>
      <c r="G2186" s="16">
        <v>-0.2354445718793387</v>
      </c>
      <c r="H2186" s="16">
        <v>1186.3580965443214</v>
      </c>
      <c r="I2186" s="16">
        <v>182679.54874053336</v>
      </c>
      <c r="J2186" s="16">
        <v>187333.85341137409</v>
      </c>
      <c r="K2186" s="16">
        <v>42517.857395065563</v>
      </c>
      <c r="L2186" s="16">
        <v>101603.94821220241</v>
      </c>
      <c r="M2186" s="16">
        <v>268409.45393970504</v>
      </c>
    </row>
    <row r="2187" spans="2:13" x14ac:dyDescent="0.35">
      <c r="B2187" s="10" t="s">
        <v>1812</v>
      </c>
      <c r="C2187" s="23">
        <v>1</v>
      </c>
      <c r="D2187" s="16">
        <v>210000</v>
      </c>
      <c r="E2187" s="16">
        <v>208804.00931216846</v>
      </c>
      <c r="F2187" s="16">
        <v>1195.9906878315378</v>
      </c>
      <c r="G2187" s="16">
        <v>2.8140094655653976E-2</v>
      </c>
      <c r="H2187" s="16">
        <v>1889.2710144238101</v>
      </c>
      <c r="I2187" s="16">
        <v>205098.02756326395</v>
      </c>
      <c r="J2187" s="16">
        <v>212509.99106107297</v>
      </c>
      <c r="K2187" s="16">
        <v>42543.27322738387</v>
      </c>
      <c r="L2187" s="16">
        <v>125351.40091684663</v>
      </c>
      <c r="M2187" s="16">
        <v>292256.61770749028</v>
      </c>
    </row>
    <row r="2188" spans="2:13" x14ac:dyDescent="0.35">
      <c r="B2188" s="10" t="s">
        <v>1813</v>
      </c>
      <c r="C2188" s="23">
        <v>1</v>
      </c>
      <c r="D2188" s="16">
        <v>266500</v>
      </c>
      <c r="E2188" s="16">
        <v>256568.27106985799</v>
      </c>
      <c r="F2188" s="16">
        <v>9931.7289301420096</v>
      </c>
      <c r="G2188" s="16">
        <v>0.23368057546937981</v>
      </c>
      <c r="H2188" s="16">
        <v>2105.8059883248852</v>
      </c>
      <c r="I2188" s="16">
        <v>252437.53572279296</v>
      </c>
      <c r="J2188" s="16">
        <v>260699.00641692302</v>
      </c>
      <c r="K2188" s="16">
        <v>42553.439000794759</v>
      </c>
      <c r="L2188" s="16">
        <v>173095.72155945175</v>
      </c>
      <c r="M2188" s="16">
        <v>340040.8205802642</v>
      </c>
    </row>
    <row r="2189" spans="2:13" x14ac:dyDescent="0.35">
      <c r="B2189" s="10" t="s">
        <v>1814</v>
      </c>
      <c r="C2189" s="23">
        <v>1</v>
      </c>
      <c r="D2189" s="16">
        <v>142125</v>
      </c>
      <c r="E2189" s="16">
        <v>120372.04709446878</v>
      </c>
      <c r="F2189" s="16">
        <v>21752.952905531216</v>
      </c>
      <c r="G2189" s="16">
        <v>0.51181849493451381</v>
      </c>
      <c r="H2189" s="16">
        <v>1506.1673052462859</v>
      </c>
      <c r="I2189" s="16">
        <v>117417.55909278747</v>
      </c>
      <c r="J2189" s="16">
        <v>123326.5350961501</v>
      </c>
      <c r="K2189" s="16">
        <v>42527.982457263221</v>
      </c>
      <c r="L2189" s="16">
        <v>36949.432974484473</v>
      </c>
      <c r="M2189" s="16">
        <v>203794.66121445311</v>
      </c>
    </row>
    <row r="2190" spans="2:13" ht="15" thickBot="1" x14ac:dyDescent="0.4">
      <c r="B2190" s="14" t="s">
        <v>1815</v>
      </c>
      <c r="C2190" s="24">
        <v>1</v>
      </c>
      <c r="D2190" s="17">
        <v>147500</v>
      </c>
      <c r="E2190" s="17">
        <v>130315.52330584489</v>
      </c>
      <c r="F2190" s="17">
        <v>17184.476694155106</v>
      </c>
      <c r="G2190" s="17">
        <v>0.40432823240302557</v>
      </c>
      <c r="H2190" s="17">
        <v>1421.4259093032936</v>
      </c>
      <c r="I2190" s="17">
        <v>127527.26347595248</v>
      </c>
      <c r="J2190" s="17">
        <v>133103.78313573732</v>
      </c>
      <c r="K2190" s="17">
        <v>42525.065591360748</v>
      </c>
      <c r="L2190" s="17">
        <v>46898.630891066467</v>
      </c>
      <c r="M2190" s="17">
        <v>213732.41572062334</v>
      </c>
    </row>
    <row r="2210" spans="5:5" x14ac:dyDescent="0.35">
      <c r="E2210" t="s">
        <v>692</v>
      </c>
    </row>
    <row r="2230" spans="2:5" x14ac:dyDescent="0.35">
      <c r="E2230" t="s">
        <v>692</v>
      </c>
    </row>
    <row r="2233" spans="2:5" x14ac:dyDescent="0.35">
      <c r="B2233" s="4" t="s">
        <v>1839</v>
      </c>
    </row>
    <row r="2235" spans="2:5" x14ac:dyDescent="0.35">
      <c r="B2235" s="9" t="s">
        <v>1840</v>
      </c>
    </row>
    <row r="2236" spans="2:5" ht="15" thickBot="1" x14ac:dyDescent="0.4"/>
    <row r="2237" spans="2:5" x14ac:dyDescent="0.35">
      <c r="B2237" s="34" t="s">
        <v>1841</v>
      </c>
      <c r="C2237" s="51">
        <v>0.88788144968325866</v>
      </c>
      <c r="D2237" s="52"/>
    </row>
    <row r="2238" spans="2:5" x14ac:dyDescent="0.35">
      <c r="B2238" s="10" t="s">
        <v>1842</v>
      </c>
      <c r="C2238" s="38">
        <v>0</v>
      </c>
      <c r="D2238" s="53" t="s">
        <v>678</v>
      </c>
    </row>
    <row r="2239" spans="2:5" ht="15" thickBot="1" x14ac:dyDescent="0.4">
      <c r="B2239" s="14" t="s">
        <v>1843</v>
      </c>
      <c r="C2239" s="24">
        <v>0.05</v>
      </c>
      <c r="D2239" s="54"/>
    </row>
    <row r="2240" spans="2:5" x14ac:dyDescent="0.35">
      <c r="B2240" s="43" t="s">
        <v>1844</v>
      </c>
    </row>
    <row r="2242" spans="2:10" x14ac:dyDescent="0.35">
      <c r="B2242" s="9" t="s">
        <v>1845</v>
      </c>
    </row>
    <row r="2243" spans="2:10" x14ac:dyDescent="0.35">
      <c r="B2243" s="9" t="s">
        <v>1846</v>
      </c>
    </row>
    <row r="2244" spans="2:10" x14ac:dyDescent="0.35">
      <c r="B2244" s="9" t="s">
        <v>1847</v>
      </c>
    </row>
    <row r="2245" spans="2:10" ht="14.5" customHeight="1" x14ac:dyDescent="0.35">
      <c r="B2245" s="55" t="s">
        <v>1848</v>
      </c>
      <c r="C2245" s="55"/>
      <c r="D2245" s="55"/>
      <c r="E2245" s="55"/>
      <c r="F2245" s="55"/>
      <c r="G2245" s="55"/>
      <c r="H2245" s="55"/>
      <c r="I2245" s="55"/>
      <c r="J2245" s="55"/>
    </row>
    <row r="2246" spans="2:10" x14ac:dyDescent="0.35">
      <c r="B2246" s="55"/>
      <c r="C2246" s="55"/>
      <c r="D2246" s="55"/>
      <c r="E2246" s="55"/>
      <c r="F2246" s="55"/>
      <c r="G2246" s="55"/>
      <c r="H2246" s="55"/>
      <c r="I2246" s="55"/>
      <c r="J2246" s="55"/>
    </row>
  </sheetData>
  <autoFilter ref="C439:BU510" xr:uid="{C41C65B8-6864-4492-946E-5786003999F5}">
    <filterColumn colId="70">
      <colorFilter dxfId="1"/>
    </filterColumn>
  </autoFilter>
  <mergeCells count="2">
    <mergeCell ref="B1:L2"/>
    <mergeCell ref="B2245:J2246"/>
  </mergeCells>
  <conditionalFormatting sqref="C440:BU510">
    <cfRule type="cellIs" dxfId="0" priority="1" operator="greaterThan">
      <formula>0.6</formula>
    </cfRule>
  </conditionalFormatting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3" name="DD605938">
              <controlPr defaultSize="0" autoFill="0" autoPict="0" macro="[0]!GoToResultsNew2106202308562777">
                <anchor moveWithCells="1">
                  <from>
                    <xdr:col>1</xdr:col>
                    <xdr:colOff>6350</xdr:colOff>
                    <xdr:row>9</xdr:row>
                    <xdr:rowOff>476250</xdr:rowOff>
                  </from>
                  <to>
                    <xdr:col>4</xdr:col>
                    <xdr:colOff>1219200</xdr:colOff>
                    <xdr:row>10</xdr:row>
                    <xdr:rowOff>196850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46D3C-BD1A-4900-8ADA-3A56DFC86B1F}">
  <sheetPr codeName="Sheet5"/>
  <dimension ref="A1:R1461"/>
  <sheetViews>
    <sheetView topLeftCell="A1444" workbookViewId="0"/>
  </sheetViews>
  <sheetFormatPr defaultRowHeight="14.5" x14ac:dyDescent="0.35"/>
  <sheetData>
    <row r="1" spans="1:18" x14ac:dyDescent="0.35">
      <c r="A1" t="s">
        <v>19</v>
      </c>
      <c r="B1" t="s">
        <v>283</v>
      </c>
      <c r="C1" t="s">
        <v>285</v>
      </c>
      <c r="D1" t="s">
        <v>34</v>
      </c>
      <c r="E1" t="s">
        <v>38</v>
      </c>
      <c r="F1" t="s">
        <v>43</v>
      </c>
      <c r="G1" t="s">
        <v>46</v>
      </c>
      <c r="H1" t="s">
        <v>47</v>
      </c>
      <c r="I1" t="s">
        <v>49</v>
      </c>
      <c r="J1" t="s">
        <v>50</v>
      </c>
      <c r="K1" t="s">
        <v>51</v>
      </c>
      <c r="L1" t="s">
        <v>54</v>
      </c>
      <c r="M1" t="s">
        <v>290</v>
      </c>
      <c r="N1" t="s">
        <v>291</v>
      </c>
      <c r="O1" t="s">
        <v>62</v>
      </c>
      <c r="P1" t="s">
        <v>292</v>
      </c>
      <c r="Q1" t="s">
        <v>293</v>
      </c>
      <c r="R1" t="s">
        <v>80</v>
      </c>
    </row>
    <row r="2" spans="1:18" x14ac:dyDescent="0.35">
      <c r="A2">
        <v>2003</v>
      </c>
      <c r="B2">
        <v>6</v>
      </c>
      <c r="C2">
        <v>4</v>
      </c>
      <c r="D2">
        <v>706</v>
      </c>
      <c r="E2">
        <v>856</v>
      </c>
      <c r="F2">
        <v>856</v>
      </c>
      <c r="G2">
        <v>1710</v>
      </c>
      <c r="H2">
        <v>1</v>
      </c>
      <c r="I2">
        <v>2</v>
      </c>
      <c r="J2">
        <v>1</v>
      </c>
      <c r="K2">
        <v>3</v>
      </c>
      <c r="L2">
        <v>8</v>
      </c>
      <c r="M2">
        <v>6</v>
      </c>
      <c r="N2">
        <v>3</v>
      </c>
      <c r="O2">
        <v>548</v>
      </c>
      <c r="P2">
        <v>4</v>
      </c>
      <c r="Q2">
        <v>4</v>
      </c>
      <c r="R2">
        <v>208500</v>
      </c>
    </row>
    <row r="3" spans="1:18" x14ac:dyDescent="0.35">
      <c r="A3">
        <v>1976</v>
      </c>
      <c r="B3">
        <v>2</v>
      </c>
      <c r="C3">
        <v>4</v>
      </c>
      <c r="D3">
        <v>978</v>
      </c>
      <c r="E3">
        <v>1262</v>
      </c>
      <c r="F3">
        <v>1262</v>
      </c>
      <c r="G3">
        <v>1262</v>
      </c>
      <c r="H3">
        <v>0</v>
      </c>
      <c r="I3">
        <v>2</v>
      </c>
      <c r="J3">
        <v>0</v>
      </c>
      <c r="K3">
        <v>3</v>
      </c>
      <c r="L3">
        <v>6</v>
      </c>
      <c r="M3">
        <v>6</v>
      </c>
      <c r="N3">
        <v>3</v>
      </c>
      <c r="O3">
        <v>460</v>
      </c>
      <c r="P3">
        <v>4</v>
      </c>
      <c r="Q3">
        <v>4</v>
      </c>
      <c r="R3">
        <v>181500</v>
      </c>
    </row>
    <row r="4" spans="1:18" x14ac:dyDescent="0.35">
      <c r="A4">
        <v>2001</v>
      </c>
      <c r="B4">
        <v>6</v>
      </c>
      <c r="C4">
        <v>4</v>
      </c>
      <c r="D4">
        <v>486</v>
      </c>
      <c r="E4">
        <v>920</v>
      </c>
      <c r="F4">
        <v>920</v>
      </c>
      <c r="G4">
        <v>1786</v>
      </c>
      <c r="H4">
        <v>1</v>
      </c>
      <c r="I4">
        <v>2</v>
      </c>
      <c r="J4">
        <v>1</v>
      </c>
      <c r="K4">
        <v>3</v>
      </c>
      <c r="L4">
        <v>6</v>
      </c>
      <c r="M4">
        <v>6</v>
      </c>
      <c r="N4">
        <v>3</v>
      </c>
      <c r="O4">
        <v>608</v>
      </c>
      <c r="P4">
        <v>4</v>
      </c>
      <c r="Q4">
        <v>4</v>
      </c>
      <c r="R4">
        <v>223500</v>
      </c>
    </row>
    <row r="5" spans="1:18" x14ac:dyDescent="0.35">
      <c r="A5">
        <v>1915</v>
      </c>
      <c r="B5">
        <v>3</v>
      </c>
      <c r="C5">
        <v>5</v>
      </c>
      <c r="D5">
        <v>216</v>
      </c>
      <c r="E5">
        <v>756</v>
      </c>
      <c r="F5">
        <v>961</v>
      </c>
      <c r="G5">
        <v>1717</v>
      </c>
      <c r="H5">
        <v>1</v>
      </c>
      <c r="I5">
        <v>1</v>
      </c>
      <c r="J5">
        <v>0</v>
      </c>
      <c r="K5">
        <v>3</v>
      </c>
      <c r="L5">
        <v>7</v>
      </c>
      <c r="M5">
        <v>5</v>
      </c>
      <c r="N5">
        <v>2</v>
      </c>
      <c r="O5">
        <v>642</v>
      </c>
      <c r="P5">
        <v>4</v>
      </c>
      <c r="Q5">
        <v>4</v>
      </c>
      <c r="R5">
        <v>140000</v>
      </c>
    </row>
    <row r="6" spans="1:18" x14ac:dyDescent="0.35">
      <c r="A6">
        <v>2000</v>
      </c>
      <c r="B6">
        <v>6</v>
      </c>
      <c r="C6">
        <v>4</v>
      </c>
      <c r="D6">
        <v>655</v>
      </c>
      <c r="E6">
        <v>1145</v>
      </c>
      <c r="F6">
        <v>1145</v>
      </c>
      <c r="G6">
        <v>2198</v>
      </c>
      <c r="H6">
        <v>1</v>
      </c>
      <c r="I6">
        <v>2</v>
      </c>
      <c r="J6">
        <v>1</v>
      </c>
      <c r="K6">
        <v>4</v>
      </c>
      <c r="L6">
        <v>9</v>
      </c>
      <c r="M6">
        <v>6</v>
      </c>
      <c r="N6">
        <v>3</v>
      </c>
      <c r="O6">
        <v>836</v>
      </c>
      <c r="P6">
        <v>4</v>
      </c>
      <c r="Q6">
        <v>4</v>
      </c>
      <c r="R6">
        <v>250000</v>
      </c>
    </row>
    <row r="7" spans="1:18" x14ac:dyDescent="0.35">
      <c r="A7">
        <v>1993</v>
      </c>
      <c r="B7">
        <v>4</v>
      </c>
      <c r="C7">
        <v>4</v>
      </c>
      <c r="D7">
        <v>732</v>
      </c>
      <c r="E7">
        <v>796</v>
      </c>
      <c r="F7">
        <v>796</v>
      </c>
      <c r="G7">
        <v>1362</v>
      </c>
      <c r="H7">
        <v>1</v>
      </c>
      <c r="I7">
        <v>1</v>
      </c>
      <c r="J7">
        <v>1</v>
      </c>
      <c r="K7">
        <v>1</v>
      </c>
      <c r="L7">
        <v>5</v>
      </c>
      <c r="M7">
        <v>6</v>
      </c>
      <c r="N7">
        <v>2</v>
      </c>
      <c r="O7">
        <v>480</v>
      </c>
      <c r="P7">
        <v>4</v>
      </c>
      <c r="Q7">
        <v>4</v>
      </c>
      <c r="R7">
        <v>143000</v>
      </c>
    </row>
    <row r="8" spans="1:18" x14ac:dyDescent="0.35">
      <c r="A8">
        <v>2004</v>
      </c>
      <c r="B8">
        <v>6</v>
      </c>
      <c r="C8">
        <v>4</v>
      </c>
      <c r="D8">
        <v>1369</v>
      </c>
      <c r="E8">
        <v>1686</v>
      </c>
      <c r="F8">
        <v>1694</v>
      </c>
      <c r="G8">
        <v>1694</v>
      </c>
      <c r="H8">
        <v>1</v>
      </c>
      <c r="I8">
        <v>2</v>
      </c>
      <c r="J8">
        <v>0</v>
      </c>
      <c r="K8">
        <v>3</v>
      </c>
      <c r="L8">
        <v>7</v>
      </c>
      <c r="M8">
        <v>6</v>
      </c>
      <c r="N8">
        <v>3</v>
      </c>
      <c r="O8">
        <v>636</v>
      </c>
      <c r="P8">
        <v>4</v>
      </c>
      <c r="Q8">
        <v>4</v>
      </c>
      <c r="R8">
        <v>307000</v>
      </c>
    </row>
    <row r="9" spans="1:18" x14ac:dyDescent="0.35">
      <c r="A9">
        <v>1973</v>
      </c>
      <c r="B9">
        <v>2</v>
      </c>
      <c r="C9">
        <v>4</v>
      </c>
      <c r="D9">
        <v>859</v>
      </c>
      <c r="E9">
        <v>1107</v>
      </c>
      <c r="F9">
        <v>1107</v>
      </c>
      <c r="G9">
        <v>2090</v>
      </c>
      <c r="H9">
        <v>1</v>
      </c>
      <c r="I9">
        <v>2</v>
      </c>
      <c r="J9">
        <v>1</v>
      </c>
      <c r="K9">
        <v>3</v>
      </c>
      <c r="L9">
        <v>7</v>
      </c>
      <c r="M9">
        <v>6</v>
      </c>
      <c r="N9">
        <v>3</v>
      </c>
      <c r="O9">
        <v>484</v>
      </c>
      <c r="P9">
        <v>4</v>
      </c>
      <c r="Q9">
        <v>4</v>
      </c>
      <c r="R9">
        <v>200000</v>
      </c>
    </row>
    <row r="10" spans="1:18" x14ac:dyDescent="0.35">
      <c r="A10">
        <v>1931</v>
      </c>
      <c r="B10">
        <v>3</v>
      </c>
      <c r="C10">
        <v>4</v>
      </c>
      <c r="D10">
        <v>0</v>
      </c>
      <c r="E10">
        <v>952</v>
      </c>
      <c r="F10">
        <v>1022</v>
      </c>
      <c r="G10">
        <v>1774</v>
      </c>
      <c r="H10">
        <v>0</v>
      </c>
      <c r="I10">
        <v>2</v>
      </c>
      <c r="J10">
        <v>0</v>
      </c>
      <c r="K10">
        <v>2</v>
      </c>
      <c r="L10">
        <v>8</v>
      </c>
      <c r="M10">
        <v>5</v>
      </c>
      <c r="N10">
        <v>2</v>
      </c>
      <c r="O10">
        <v>468</v>
      </c>
      <c r="P10">
        <v>3</v>
      </c>
      <c r="Q10">
        <v>4</v>
      </c>
      <c r="R10">
        <v>129900</v>
      </c>
    </row>
    <row r="11" spans="1:18" x14ac:dyDescent="0.35">
      <c r="A11">
        <v>1939</v>
      </c>
      <c r="B11">
        <v>3</v>
      </c>
      <c r="C11">
        <v>4</v>
      </c>
      <c r="D11">
        <v>851</v>
      </c>
      <c r="E11">
        <v>991</v>
      </c>
      <c r="F11">
        <v>1077</v>
      </c>
      <c r="G11">
        <v>1077</v>
      </c>
      <c r="H11">
        <v>1</v>
      </c>
      <c r="I11">
        <v>1</v>
      </c>
      <c r="J11">
        <v>0</v>
      </c>
      <c r="K11">
        <v>2</v>
      </c>
      <c r="L11">
        <v>5</v>
      </c>
      <c r="M11">
        <v>6</v>
      </c>
      <c r="N11">
        <v>3</v>
      </c>
      <c r="O11">
        <v>205</v>
      </c>
      <c r="P11">
        <v>5</v>
      </c>
      <c r="Q11">
        <v>4</v>
      </c>
      <c r="R11">
        <v>118000</v>
      </c>
    </row>
    <row r="12" spans="1:18" x14ac:dyDescent="0.35">
      <c r="A12">
        <v>1965</v>
      </c>
      <c r="B12">
        <v>2</v>
      </c>
      <c r="C12">
        <v>4</v>
      </c>
      <c r="D12">
        <v>906</v>
      </c>
      <c r="E12">
        <v>1040</v>
      </c>
      <c r="F12">
        <v>1040</v>
      </c>
      <c r="G12">
        <v>1040</v>
      </c>
      <c r="H12">
        <v>1</v>
      </c>
      <c r="I12">
        <v>1</v>
      </c>
      <c r="J12">
        <v>0</v>
      </c>
      <c r="K12">
        <v>3</v>
      </c>
      <c r="L12">
        <v>5</v>
      </c>
      <c r="M12">
        <v>5</v>
      </c>
      <c r="N12">
        <v>2</v>
      </c>
      <c r="O12">
        <v>384</v>
      </c>
      <c r="P12">
        <v>4</v>
      </c>
      <c r="Q12">
        <v>4</v>
      </c>
      <c r="R12">
        <v>129500</v>
      </c>
    </row>
    <row r="13" spans="1:18" x14ac:dyDescent="0.35">
      <c r="A13">
        <v>2005</v>
      </c>
      <c r="B13">
        <v>6</v>
      </c>
      <c r="C13">
        <v>4</v>
      </c>
      <c r="D13">
        <v>998</v>
      </c>
      <c r="E13">
        <v>1175</v>
      </c>
      <c r="F13">
        <v>1182</v>
      </c>
      <c r="G13">
        <v>2324</v>
      </c>
      <c r="H13">
        <v>1</v>
      </c>
      <c r="I13">
        <v>3</v>
      </c>
      <c r="J13">
        <v>0</v>
      </c>
      <c r="K13">
        <v>4</v>
      </c>
      <c r="L13">
        <v>11</v>
      </c>
      <c r="M13">
        <v>7</v>
      </c>
      <c r="N13">
        <v>4</v>
      </c>
      <c r="O13">
        <v>736</v>
      </c>
      <c r="P13">
        <v>4</v>
      </c>
      <c r="Q13">
        <v>4</v>
      </c>
      <c r="R13">
        <v>345000</v>
      </c>
    </row>
    <row r="14" spans="1:18" x14ac:dyDescent="0.35">
      <c r="A14">
        <v>1962</v>
      </c>
      <c r="B14">
        <v>2</v>
      </c>
      <c r="C14">
        <v>4</v>
      </c>
      <c r="D14">
        <v>737</v>
      </c>
      <c r="E14">
        <v>912</v>
      </c>
      <c r="F14">
        <v>912</v>
      </c>
      <c r="G14">
        <v>912</v>
      </c>
      <c r="H14">
        <v>1</v>
      </c>
      <c r="I14">
        <v>1</v>
      </c>
      <c r="J14">
        <v>0</v>
      </c>
      <c r="K14">
        <v>2</v>
      </c>
      <c r="L14">
        <v>4</v>
      </c>
      <c r="M14">
        <v>5</v>
      </c>
      <c r="N14">
        <v>2</v>
      </c>
      <c r="O14">
        <v>352</v>
      </c>
      <c r="P14">
        <v>4</v>
      </c>
      <c r="Q14">
        <v>4</v>
      </c>
      <c r="R14">
        <v>144000</v>
      </c>
    </row>
    <row r="15" spans="1:18" x14ac:dyDescent="0.35">
      <c r="A15">
        <v>2006</v>
      </c>
      <c r="B15">
        <v>6</v>
      </c>
      <c r="C15">
        <v>4</v>
      </c>
      <c r="D15">
        <v>0</v>
      </c>
      <c r="E15">
        <v>1494</v>
      </c>
      <c r="F15">
        <v>1494</v>
      </c>
      <c r="G15">
        <v>1494</v>
      </c>
      <c r="H15">
        <v>0</v>
      </c>
      <c r="I15">
        <v>2</v>
      </c>
      <c r="J15">
        <v>0</v>
      </c>
      <c r="K15">
        <v>3</v>
      </c>
      <c r="L15">
        <v>7</v>
      </c>
      <c r="M15">
        <v>6</v>
      </c>
      <c r="N15">
        <v>3</v>
      </c>
      <c r="O15">
        <v>840</v>
      </c>
      <c r="P15">
        <v>4</v>
      </c>
      <c r="Q15">
        <v>4</v>
      </c>
      <c r="R15">
        <v>279500</v>
      </c>
    </row>
    <row r="16" spans="1:18" x14ac:dyDescent="0.35">
      <c r="A16">
        <v>1960</v>
      </c>
      <c r="B16">
        <v>2</v>
      </c>
      <c r="C16">
        <v>4</v>
      </c>
      <c r="D16">
        <v>733</v>
      </c>
      <c r="E16">
        <v>1253</v>
      </c>
      <c r="F16">
        <v>1253</v>
      </c>
      <c r="G16">
        <v>1253</v>
      </c>
      <c r="H16">
        <v>1</v>
      </c>
      <c r="I16">
        <v>1</v>
      </c>
      <c r="J16">
        <v>1</v>
      </c>
      <c r="K16">
        <v>2</v>
      </c>
      <c r="L16">
        <v>5</v>
      </c>
      <c r="M16">
        <v>6</v>
      </c>
      <c r="N16">
        <v>3</v>
      </c>
      <c r="O16">
        <v>352</v>
      </c>
      <c r="P16">
        <v>4</v>
      </c>
      <c r="Q16">
        <v>4</v>
      </c>
      <c r="R16">
        <v>157000</v>
      </c>
    </row>
    <row r="17" spans="1:18" x14ac:dyDescent="0.35">
      <c r="A17">
        <v>1929</v>
      </c>
      <c r="B17">
        <v>3</v>
      </c>
      <c r="C17">
        <v>4</v>
      </c>
      <c r="D17">
        <v>0</v>
      </c>
      <c r="E17">
        <v>832</v>
      </c>
      <c r="F17">
        <v>854</v>
      </c>
      <c r="G17">
        <v>854</v>
      </c>
      <c r="H17">
        <v>0</v>
      </c>
      <c r="I17">
        <v>1</v>
      </c>
      <c r="J17">
        <v>0</v>
      </c>
      <c r="K17">
        <v>2</v>
      </c>
      <c r="L17">
        <v>5</v>
      </c>
      <c r="M17">
        <v>5</v>
      </c>
      <c r="N17">
        <v>2</v>
      </c>
      <c r="O17">
        <v>576</v>
      </c>
      <c r="P17">
        <v>4</v>
      </c>
      <c r="Q17">
        <v>4</v>
      </c>
      <c r="R17">
        <v>132000</v>
      </c>
    </row>
    <row r="18" spans="1:18" x14ac:dyDescent="0.35">
      <c r="A18">
        <v>1970</v>
      </c>
      <c r="B18">
        <v>2</v>
      </c>
      <c r="C18">
        <v>4</v>
      </c>
      <c r="D18">
        <v>578</v>
      </c>
      <c r="E18">
        <v>1004</v>
      </c>
      <c r="F18">
        <v>1004</v>
      </c>
      <c r="G18">
        <v>1004</v>
      </c>
      <c r="H18">
        <v>1</v>
      </c>
      <c r="I18">
        <v>1</v>
      </c>
      <c r="J18">
        <v>0</v>
      </c>
      <c r="K18">
        <v>2</v>
      </c>
      <c r="L18">
        <v>5</v>
      </c>
      <c r="M18">
        <v>6</v>
      </c>
      <c r="N18">
        <v>4</v>
      </c>
      <c r="O18">
        <v>480</v>
      </c>
      <c r="P18">
        <v>4</v>
      </c>
      <c r="Q18">
        <v>4</v>
      </c>
      <c r="R18">
        <v>149000</v>
      </c>
    </row>
    <row r="19" spans="1:18" x14ac:dyDescent="0.35">
      <c r="A19">
        <v>1967</v>
      </c>
      <c r="B19">
        <v>1</v>
      </c>
      <c r="C19">
        <v>1</v>
      </c>
      <c r="D19">
        <v>0</v>
      </c>
      <c r="E19">
        <v>0</v>
      </c>
      <c r="F19">
        <v>1296</v>
      </c>
      <c r="G19">
        <v>1296</v>
      </c>
      <c r="H19">
        <v>0</v>
      </c>
      <c r="I19">
        <v>2</v>
      </c>
      <c r="J19">
        <v>0</v>
      </c>
      <c r="K19">
        <v>2</v>
      </c>
      <c r="L19">
        <v>6</v>
      </c>
      <c r="M19">
        <v>2</v>
      </c>
      <c r="N19">
        <v>2</v>
      </c>
      <c r="O19">
        <v>516</v>
      </c>
      <c r="P19">
        <v>4</v>
      </c>
      <c r="Q19">
        <v>4</v>
      </c>
      <c r="R19">
        <v>90000</v>
      </c>
    </row>
    <row r="20" spans="1:18" x14ac:dyDescent="0.35">
      <c r="A20">
        <v>2004</v>
      </c>
      <c r="B20">
        <v>6</v>
      </c>
      <c r="C20">
        <v>4</v>
      </c>
      <c r="D20">
        <v>646</v>
      </c>
      <c r="E20">
        <v>1114</v>
      </c>
      <c r="F20">
        <v>1114</v>
      </c>
      <c r="G20">
        <v>1114</v>
      </c>
      <c r="H20">
        <v>1</v>
      </c>
      <c r="I20">
        <v>1</v>
      </c>
      <c r="J20">
        <v>1</v>
      </c>
      <c r="K20">
        <v>3</v>
      </c>
      <c r="L20">
        <v>6</v>
      </c>
      <c r="M20">
        <v>5</v>
      </c>
      <c r="N20">
        <v>2</v>
      </c>
      <c r="O20">
        <v>576</v>
      </c>
      <c r="P20">
        <v>4</v>
      </c>
      <c r="Q20">
        <v>4</v>
      </c>
      <c r="R20">
        <v>159000</v>
      </c>
    </row>
    <row r="21" spans="1:18" x14ac:dyDescent="0.35">
      <c r="A21">
        <v>1958</v>
      </c>
      <c r="B21">
        <v>2</v>
      </c>
      <c r="C21">
        <v>4</v>
      </c>
      <c r="D21">
        <v>504</v>
      </c>
      <c r="E21">
        <v>1029</v>
      </c>
      <c r="F21">
        <v>1339</v>
      </c>
      <c r="G21">
        <v>1339</v>
      </c>
      <c r="H21">
        <v>0</v>
      </c>
      <c r="I21">
        <v>1</v>
      </c>
      <c r="J21">
        <v>0</v>
      </c>
      <c r="K21">
        <v>3</v>
      </c>
      <c r="L21">
        <v>6</v>
      </c>
      <c r="M21">
        <v>6</v>
      </c>
      <c r="N21">
        <v>2</v>
      </c>
      <c r="O21">
        <v>294</v>
      </c>
      <c r="P21">
        <v>4</v>
      </c>
      <c r="Q21">
        <v>4</v>
      </c>
      <c r="R21">
        <v>139000</v>
      </c>
    </row>
    <row r="22" spans="1:18" x14ac:dyDescent="0.35">
      <c r="A22">
        <v>2005</v>
      </c>
      <c r="B22">
        <v>6</v>
      </c>
      <c r="C22">
        <v>4</v>
      </c>
      <c r="D22">
        <v>0</v>
      </c>
      <c r="E22">
        <v>1158</v>
      </c>
      <c r="F22">
        <v>1158</v>
      </c>
      <c r="G22">
        <v>2376</v>
      </c>
      <c r="H22">
        <v>0</v>
      </c>
      <c r="I22">
        <v>3</v>
      </c>
      <c r="J22">
        <v>1</v>
      </c>
      <c r="K22">
        <v>4</v>
      </c>
      <c r="L22">
        <v>9</v>
      </c>
      <c r="M22">
        <v>7</v>
      </c>
      <c r="N22">
        <v>3</v>
      </c>
      <c r="O22">
        <v>853</v>
      </c>
      <c r="P22">
        <v>4</v>
      </c>
      <c r="Q22">
        <v>4</v>
      </c>
      <c r="R22">
        <v>325300</v>
      </c>
    </row>
    <row r="23" spans="1:18" x14ac:dyDescent="0.35">
      <c r="A23">
        <v>1930</v>
      </c>
      <c r="B23">
        <v>6</v>
      </c>
      <c r="C23">
        <v>4</v>
      </c>
      <c r="D23">
        <v>0</v>
      </c>
      <c r="E23">
        <v>637</v>
      </c>
      <c r="F23">
        <v>1108</v>
      </c>
      <c r="G23">
        <v>1108</v>
      </c>
      <c r="H23">
        <v>0</v>
      </c>
      <c r="I23">
        <v>1</v>
      </c>
      <c r="J23">
        <v>0</v>
      </c>
      <c r="K23">
        <v>3</v>
      </c>
      <c r="L23">
        <v>6</v>
      </c>
      <c r="M23">
        <v>6</v>
      </c>
      <c r="N23">
        <v>2</v>
      </c>
      <c r="O23">
        <v>280</v>
      </c>
      <c r="P23">
        <v>4</v>
      </c>
      <c r="Q23">
        <v>4</v>
      </c>
      <c r="R23">
        <v>139400</v>
      </c>
    </row>
    <row r="24" spans="1:18" x14ac:dyDescent="0.35">
      <c r="A24">
        <v>2002</v>
      </c>
      <c r="B24">
        <v>6</v>
      </c>
      <c r="C24">
        <v>4</v>
      </c>
      <c r="D24">
        <v>0</v>
      </c>
      <c r="E24">
        <v>1777</v>
      </c>
      <c r="F24">
        <v>1795</v>
      </c>
      <c r="G24">
        <v>1795</v>
      </c>
      <c r="H24">
        <v>0</v>
      </c>
      <c r="I24">
        <v>2</v>
      </c>
      <c r="J24">
        <v>0</v>
      </c>
      <c r="K24">
        <v>3</v>
      </c>
      <c r="L24">
        <v>7</v>
      </c>
      <c r="M24">
        <v>6</v>
      </c>
      <c r="N24">
        <v>3</v>
      </c>
      <c r="O24">
        <v>534</v>
      </c>
      <c r="P24">
        <v>4</v>
      </c>
      <c r="Q24">
        <v>4</v>
      </c>
      <c r="R24">
        <v>230000</v>
      </c>
    </row>
    <row r="25" spans="1:18" x14ac:dyDescent="0.35">
      <c r="A25">
        <v>1976</v>
      </c>
      <c r="B25">
        <v>6</v>
      </c>
      <c r="C25">
        <v>4</v>
      </c>
      <c r="D25">
        <v>840</v>
      </c>
      <c r="E25">
        <v>1040</v>
      </c>
      <c r="F25">
        <v>1060</v>
      </c>
      <c r="G25">
        <v>1060</v>
      </c>
      <c r="H25">
        <v>1</v>
      </c>
      <c r="I25">
        <v>1</v>
      </c>
      <c r="J25">
        <v>0</v>
      </c>
      <c r="K25">
        <v>3</v>
      </c>
      <c r="L25">
        <v>6</v>
      </c>
      <c r="M25">
        <v>6</v>
      </c>
      <c r="N25">
        <v>2</v>
      </c>
      <c r="O25">
        <v>572</v>
      </c>
      <c r="P25">
        <v>4</v>
      </c>
      <c r="Q25">
        <v>4</v>
      </c>
      <c r="R25">
        <v>129900</v>
      </c>
    </row>
    <row r="26" spans="1:18" x14ac:dyDescent="0.35">
      <c r="A26">
        <v>1968</v>
      </c>
      <c r="B26">
        <v>2</v>
      </c>
      <c r="C26">
        <v>4</v>
      </c>
      <c r="D26">
        <v>188</v>
      </c>
      <c r="E26">
        <v>1060</v>
      </c>
      <c r="F26">
        <v>1060</v>
      </c>
      <c r="G26">
        <v>1060</v>
      </c>
      <c r="H26">
        <v>1</v>
      </c>
      <c r="I26">
        <v>1</v>
      </c>
      <c r="J26">
        <v>0</v>
      </c>
      <c r="K26">
        <v>3</v>
      </c>
      <c r="L26">
        <v>6</v>
      </c>
      <c r="M26">
        <v>6</v>
      </c>
      <c r="N26">
        <v>2</v>
      </c>
      <c r="O26">
        <v>270</v>
      </c>
      <c r="P26">
        <v>4</v>
      </c>
      <c r="Q26">
        <v>4</v>
      </c>
      <c r="R26">
        <v>154000</v>
      </c>
    </row>
    <row r="27" spans="1:18" x14ac:dyDescent="0.35">
      <c r="A27">
        <v>2007</v>
      </c>
      <c r="B27">
        <v>6</v>
      </c>
      <c r="C27">
        <v>4</v>
      </c>
      <c r="D27">
        <v>0</v>
      </c>
      <c r="E27">
        <v>1566</v>
      </c>
      <c r="F27">
        <v>1600</v>
      </c>
      <c r="G27">
        <v>1600</v>
      </c>
      <c r="H27">
        <v>0</v>
      </c>
      <c r="I27">
        <v>2</v>
      </c>
      <c r="J27">
        <v>0</v>
      </c>
      <c r="K27">
        <v>3</v>
      </c>
      <c r="L27">
        <v>7</v>
      </c>
      <c r="M27">
        <v>6</v>
      </c>
      <c r="N27">
        <v>3</v>
      </c>
      <c r="O27">
        <v>890</v>
      </c>
      <c r="P27">
        <v>4</v>
      </c>
      <c r="Q27">
        <v>4</v>
      </c>
      <c r="R27">
        <v>256300</v>
      </c>
    </row>
    <row r="28" spans="1:18" x14ac:dyDescent="0.35">
      <c r="A28">
        <v>1951</v>
      </c>
      <c r="B28">
        <v>2</v>
      </c>
      <c r="C28">
        <v>4</v>
      </c>
      <c r="D28">
        <v>234</v>
      </c>
      <c r="E28">
        <v>900</v>
      </c>
      <c r="F28">
        <v>900</v>
      </c>
      <c r="G28">
        <v>900</v>
      </c>
      <c r="H28">
        <v>0</v>
      </c>
      <c r="I28">
        <v>1</v>
      </c>
      <c r="J28">
        <v>0</v>
      </c>
      <c r="K28">
        <v>3</v>
      </c>
      <c r="L28">
        <v>5</v>
      </c>
      <c r="M28">
        <v>5</v>
      </c>
      <c r="N28">
        <v>2</v>
      </c>
      <c r="O28">
        <v>576</v>
      </c>
      <c r="P28">
        <v>4</v>
      </c>
      <c r="Q28">
        <v>4</v>
      </c>
      <c r="R28">
        <v>134800</v>
      </c>
    </row>
    <row r="29" spans="1:18" x14ac:dyDescent="0.35">
      <c r="A29">
        <v>2007</v>
      </c>
      <c r="B29">
        <v>6</v>
      </c>
      <c r="C29">
        <v>4</v>
      </c>
      <c r="D29">
        <v>1218</v>
      </c>
      <c r="E29">
        <v>1704</v>
      </c>
      <c r="F29">
        <v>1704</v>
      </c>
      <c r="G29">
        <v>1704</v>
      </c>
      <c r="H29">
        <v>1</v>
      </c>
      <c r="I29">
        <v>2</v>
      </c>
      <c r="J29">
        <v>0</v>
      </c>
      <c r="K29">
        <v>3</v>
      </c>
      <c r="L29">
        <v>7</v>
      </c>
      <c r="M29">
        <v>6</v>
      </c>
      <c r="N29">
        <v>3</v>
      </c>
      <c r="O29">
        <v>772</v>
      </c>
      <c r="P29">
        <v>4</v>
      </c>
      <c r="Q29">
        <v>4</v>
      </c>
      <c r="R29">
        <v>306000</v>
      </c>
    </row>
    <row r="30" spans="1:18" x14ac:dyDescent="0.35">
      <c r="A30">
        <v>1957</v>
      </c>
      <c r="B30">
        <v>2</v>
      </c>
      <c r="C30">
        <v>4</v>
      </c>
      <c r="D30">
        <v>1277</v>
      </c>
      <c r="E30">
        <v>1484</v>
      </c>
      <c r="F30">
        <v>1600</v>
      </c>
      <c r="G30">
        <v>1600</v>
      </c>
      <c r="H30">
        <v>1</v>
      </c>
      <c r="I30">
        <v>1</v>
      </c>
      <c r="J30">
        <v>0</v>
      </c>
      <c r="K30">
        <v>2</v>
      </c>
      <c r="L30">
        <v>6</v>
      </c>
      <c r="M30">
        <v>6</v>
      </c>
      <c r="N30">
        <v>3</v>
      </c>
      <c r="O30">
        <v>319</v>
      </c>
      <c r="P30">
        <v>4</v>
      </c>
      <c r="Q30">
        <v>4</v>
      </c>
      <c r="R30">
        <v>207500</v>
      </c>
    </row>
    <row r="31" spans="1:18" x14ac:dyDescent="0.35">
      <c r="A31">
        <v>1927</v>
      </c>
      <c r="B31">
        <v>3</v>
      </c>
      <c r="C31">
        <v>4</v>
      </c>
      <c r="D31">
        <v>0</v>
      </c>
      <c r="E31">
        <v>520</v>
      </c>
      <c r="F31">
        <v>520</v>
      </c>
      <c r="G31">
        <v>520</v>
      </c>
      <c r="H31">
        <v>0</v>
      </c>
      <c r="I31">
        <v>1</v>
      </c>
      <c r="J31">
        <v>0</v>
      </c>
      <c r="K31">
        <v>1</v>
      </c>
      <c r="L31">
        <v>4</v>
      </c>
      <c r="M31">
        <v>5</v>
      </c>
      <c r="N31">
        <v>2</v>
      </c>
      <c r="O31">
        <v>240</v>
      </c>
      <c r="P31">
        <v>3</v>
      </c>
      <c r="Q31">
        <v>4</v>
      </c>
      <c r="R31">
        <v>68500</v>
      </c>
    </row>
    <row r="32" spans="1:18" x14ac:dyDescent="0.35">
      <c r="A32">
        <v>1920</v>
      </c>
      <c r="B32">
        <v>3</v>
      </c>
      <c r="C32">
        <v>4</v>
      </c>
      <c r="D32">
        <v>0</v>
      </c>
      <c r="E32">
        <v>649</v>
      </c>
      <c r="F32">
        <v>649</v>
      </c>
      <c r="G32">
        <v>1317</v>
      </c>
      <c r="H32">
        <v>0</v>
      </c>
      <c r="I32">
        <v>1</v>
      </c>
      <c r="J32">
        <v>0</v>
      </c>
      <c r="K32">
        <v>3</v>
      </c>
      <c r="L32">
        <v>6</v>
      </c>
      <c r="M32">
        <v>5</v>
      </c>
      <c r="N32">
        <v>2</v>
      </c>
      <c r="O32">
        <v>250</v>
      </c>
      <c r="P32">
        <v>4</v>
      </c>
      <c r="Q32">
        <v>3</v>
      </c>
      <c r="R32">
        <v>40000</v>
      </c>
    </row>
    <row r="33" spans="1:18" x14ac:dyDescent="0.35">
      <c r="A33">
        <v>1966</v>
      </c>
      <c r="B33">
        <v>2</v>
      </c>
      <c r="C33">
        <v>4</v>
      </c>
      <c r="D33">
        <v>0</v>
      </c>
      <c r="E33">
        <v>1228</v>
      </c>
      <c r="F33">
        <v>1228</v>
      </c>
      <c r="G33">
        <v>1228</v>
      </c>
      <c r="H33">
        <v>0</v>
      </c>
      <c r="I33">
        <v>1</v>
      </c>
      <c r="J33">
        <v>1</v>
      </c>
      <c r="K33">
        <v>3</v>
      </c>
      <c r="L33">
        <v>6</v>
      </c>
      <c r="M33">
        <v>6</v>
      </c>
      <c r="N33">
        <v>2</v>
      </c>
      <c r="O33">
        <v>271</v>
      </c>
      <c r="P33">
        <v>4</v>
      </c>
      <c r="Q33">
        <v>4</v>
      </c>
      <c r="R33">
        <v>149350</v>
      </c>
    </row>
    <row r="34" spans="1:18" x14ac:dyDescent="0.35">
      <c r="A34">
        <v>2007</v>
      </c>
      <c r="B34">
        <v>6</v>
      </c>
      <c r="C34">
        <v>4</v>
      </c>
      <c r="D34">
        <v>0</v>
      </c>
      <c r="E34">
        <v>1234</v>
      </c>
      <c r="F34">
        <v>1234</v>
      </c>
      <c r="G34">
        <v>1234</v>
      </c>
      <c r="H34">
        <v>0</v>
      </c>
      <c r="I34">
        <v>2</v>
      </c>
      <c r="J34">
        <v>0</v>
      </c>
      <c r="K34">
        <v>3</v>
      </c>
      <c r="L34">
        <v>7</v>
      </c>
      <c r="M34">
        <v>6</v>
      </c>
      <c r="N34">
        <v>3</v>
      </c>
      <c r="O34">
        <v>484</v>
      </c>
      <c r="P34">
        <v>4</v>
      </c>
      <c r="Q34">
        <v>4</v>
      </c>
      <c r="R34">
        <v>179900</v>
      </c>
    </row>
    <row r="35" spans="1:18" x14ac:dyDescent="0.35">
      <c r="A35">
        <v>1959</v>
      </c>
      <c r="B35">
        <v>2</v>
      </c>
      <c r="C35">
        <v>4</v>
      </c>
      <c r="D35">
        <v>1018</v>
      </c>
      <c r="E35">
        <v>1398</v>
      </c>
      <c r="F35">
        <v>1700</v>
      </c>
      <c r="G35">
        <v>1700</v>
      </c>
      <c r="H35">
        <v>0</v>
      </c>
      <c r="I35">
        <v>1</v>
      </c>
      <c r="J35">
        <v>1</v>
      </c>
      <c r="K35">
        <v>4</v>
      </c>
      <c r="L35">
        <v>6</v>
      </c>
      <c r="M35">
        <v>6</v>
      </c>
      <c r="N35">
        <v>3</v>
      </c>
      <c r="O35">
        <v>447</v>
      </c>
      <c r="P35">
        <v>4</v>
      </c>
      <c r="Q35">
        <v>4</v>
      </c>
      <c r="R35">
        <v>165500</v>
      </c>
    </row>
    <row r="36" spans="1:18" x14ac:dyDescent="0.35">
      <c r="A36">
        <v>2005</v>
      </c>
      <c r="B36">
        <v>6</v>
      </c>
      <c r="C36">
        <v>4</v>
      </c>
      <c r="D36">
        <v>1153</v>
      </c>
      <c r="E36">
        <v>1561</v>
      </c>
      <c r="F36">
        <v>1561</v>
      </c>
      <c r="G36">
        <v>1561</v>
      </c>
      <c r="H36">
        <v>1</v>
      </c>
      <c r="I36">
        <v>2</v>
      </c>
      <c r="J36">
        <v>0</v>
      </c>
      <c r="K36">
        <v>2</v>
      </c>
      <c r="L36">
        <v>6</v>
      </c>
      <c r="M36">
        <v>6</v>
      </c>
      <c r="N36">
        <v>4</v>
      </c>
      <c r="O36">
        <v>556</v>
      </c>
      <c r="P36">
        <v>4</v>
      </c>
      <c r="Q36">
        <v>4</v>
      </c>
      <c r="R36">
        <v>277500</v>
      </c>
    </row>
    <row r="37" spans="1:18" x14ac:dyDescent="0.35">
      <c r="A37">
        <v>2004</v>
      </c>
      <c r="B37">
        <v>6</v>
      </c>
      <c r="C37">
        <v>4</v>
      </c>
      <c r="D37">
        <v>0</v>
      </c>
      <c r="E37">
        <v>1117</v>
      </c>
      <c r="F37">
        <v>1132</v>
      </c>
      <c r="G37">
        <v>2452</v>
      </c>
      <c r="H37">
        <v>0</v>
      </c>
      <c r="I37">
        <v>3</v>
      </c>
      <c r="J37">
        <v>1</v>
      </c>
      <c r="K37">
        <v>4</v>
      </c>
      <c r="L37">
        <v>9</v>
      </c>
      <c r="M37">
        <v>7</v>
      </c>
      <c r="N37">
        <v>4</v>
      </c>
      <c r="O37">
        <v>691</v>
      </c>
      <c r="P37">
        <v>4</v>
      </c>
      <c r="Q37">
        <v>4</v>
      </c>
      <c r="R37">
        <v>309000</v>
      </c>
    </row>
    <row r="38" spans="1:18" x14ac:dyDescent="0.35">
      <c r="A38">
        <v>1994</v>
      </c>
      <c r="B38">
        <v>6</v>
      </c>
      <c r="C38">
        <v>4</v>
      </c>
      <c r="D38">
        <v>0</v>
      </c>
      <c r="E38">
        <v>1097</v>
      </c>
      <c r="F38">
        <v>1097</v>
      </c>
      <c r="G38">
        <v>1097</v>
      </c>
      <c r="H38">
        <v>0</v>
      </c>
      <c r="I38">
        <v>1</v>
      </c>
      <c r="J38">
        <v>1</v>
      </c>
      <c r="K38">
        <v>3</v>
      </c>
      <c r="L38">
        <v>6</v>
      </c>
      <c r="M38">
        <v>6</v>
      </c>
      <c r="N38">
        <v>2</v>
      </c>
      <c r="O38">
        <v>672</v>
      </c>
      <c r="P38">
        <v>4</v>
      </c>
      <c r="Q38">
        <v>4</v>
      </c>
      <c r="R38">
        <v>145000</v>
      </c>
    </row>
    <row r="39" spans="1:18" x14ac:dyDescent="0.35">
      <c r="A39">
        <v>1954</v>
      </c>
      <c r="B39">
        <v>2</v>
      </c>
      <c r="C39">
        <v>4</v>
      </c>
      <c r="D39">
        <v>1213</v>
      </c>
      <c r="E39">
        <v>1297</v>
      </c>
      <c r="F39">
        <v>1297</v>
      </c>
      <c r="G39">
        <v>1297</v>
      </c>
      <c r="H39">
        <v>0</v>
      </c>
      <c r="I39">
        <v>1</v>
      </c>
      <c r="J39">
        <v>0</v>
      </c>
      <c r="K39">
        <v>3</v>
      </c>
      <c r="L39">
        <v>5</v>
      </c>
      <c r="M39">
        <v>6</v>
      </c>
      <c r="N39">
        <v>4</v>
      </c>
      <c r="O39">
        <v>498</v>
      </c>
      <c r="P39">
        <v>4</v>
      </c>
      <c r="Q39">
        <v>4</v>
      </c>
      <c r="R39">
        <v>153000</v>
      </c>
    </row>
    <row r="40" spans="1:18" x14ac:dyDescent="0.35">
      <c r="A40">
        <v>1953</v>
      </c>
      <c r="B40">
        <v>2</v>
      </c>
      <c r="C40">
        <v>4</v>
      </c>
      <c r="D40">
        <v>731</v>
      </c>
      <c r="E40">
        <v>1057</v>
      </c>
      <c r="F40">
        <v>1057</v>
      </c>
      <c r="G40">
        <v>1057</v>
      </c>
      <c r="H40">
        <v>1</v>
      </c>
      <c r="I40">
        <v>1</v>
      </c>
      <c r="J40">
        <v>0</v>
      </c>
      <c r="K40">
        <v>3</v>
      </c>
      <c r="L40">
        <v>5</v>
      </c>
      <c r="M40">
        <v>5</v>
      </c>
      <c r="N40">
        <v>2</v>
      </c>
      <c r="O40">
        <v>246</v>
      </c>
      <c r="P40">
        <v>4</v>
      </c>
      <c r="Q40">
        <v>4</v>
      </c>
      <c r="R40">
        <v>109000</v>
      </c>
    </row>
    <row r="41" spans="1:18" x14ac:dyDescent="0.35">
      <c r="A41">
        <v>1955</v>
      </c>
      <c r="B41">
        <v>6</v>
      </c>
      <c r="C41">
        <v>1</v>
      </c>
      <c r="D41">
        <v>0</v>
      </c>
      <c r="E41">
        <v>0</v>
      </c>
      <c r="F41">
        <v>1152</v>
      </c>
      <c r="G41">
        <v>1152</v>
      </c>
      <c r="H41">
        <v>0</v>
      </c>
      <c r="I41">
        <v>2</v>
      </c>
      <c r="J41">
        <v>0</v>
      </c>
      <c r="K41">
        <v>2</v>
      </c>
      <c r="L41">
        <v>6</v>
      </c>
      <c r="M41">
        <v>3</v>
      </c>
      <c r="N41">
        <v>1</v>
      </c>
      <c r="O41">
        <v>0</v>
      </c>
      <c r="P41">
        <v>1</v>
      </c>
      <c r="Q41">
        <v>1</v>
      </c>
      <c r="R41">
        <v>82000</v>
      </c>
    </row>
    <row r="42" spans="1:18" x14ac:dyDescent="0.35">
      <c r="A42">
        <v>1965</v>
      </c>
      <c r="B42">
        <v>2</v>
      </c>
      <c r="C42">
        <v>4</v>
      </c>
      <c r="D42">
        <v>643</v>
      </c>
      <c r="E42">
        <v>1088</v>
      </c>
      <c r="F42">
        <v>1324</v>
      </c>
      <c r="G42">
        <v>1324</v>
      </c>
      <c r="H42">
        <v>0</v>
      </c>
      <c r="I42">
        <v>2</v>
      </c>
      <c r="J42">
        <v>0</v>
      </c>
      <c r="K42">
        <v>3</v>
      </c>
      <c r="L42">
        <v>6</v>
      </c>
      <c r="M42">
        <v>6</v>
      </c>
      <c r="N42">
        <v>3</v>
      </c>
      <c r="O42">
        <v>440</v>
      </c>
      <c r="P42">
        <v>4</v>
      </c>
      <c r="Q42">
        <v>4</v>
      </c>
      <c r="R42">
        <v>160000</v>
      </c>
    </row>
    <row r="43" spans="1:18" x14ac:dyDescent="0.35">
      <c r="A43">
        <v>1959</v>
      </c>
      <c r="B43">
        <v>2</v>
      </c>
      <c r="C43">
        <v>4</v>
      </c>
      <c r="D43">
        <v>967</v>
      </c>
      <c r="E43">
        <v>1350</v>
      </c>
      <c r="F43">
        <v>1328</v>
      </c>
      <c r="G43">
        <v>1328</v>
      </c>
      <c r="H43">
        <v>0</v>
      </c>
      <c r="I43">
        <v>1</v>
      </c>
      <c r="J43">
        <v>1</v>
      </c>
      <c r="K43">
        <v>2</v>
      </c>
      <c r="L43">
        <v>5</v>
      </c>
      <c r="M43">
        <v>6</v>
      </c>
      <c r="N43">
        <v>3</v>
      </c>
      <c r="O43">
        <v>308</v>
      </c>
      <c r="P43">
        <v>4</v>
      </c>
      <c r="Q43">
        <v>4</v>
      </c>
      <c r="R43">
        <v>170000</v>
      </c>
    </row>
    <row r="44" spans="1:18" x14ac:dyDescent="0.35">
      <c r="A44">
        <v>1983</v>
      </c>
      <c r="B44">
        <v>2</v>
      </c>
      <c r="C44">
        <v>4</v>
      </c>
      <c r="D44">
        <v>747</v>
      </c>
      <c r="E44">
        <v>840</v>
      </c>
      <c r="F44">
        <v>884</v>
      </c>
      <c r="G44">
        <v>884</v>
      </c>
      <c r="H44">
        <v>1</v>
      </c>
      <c r="I44">
        <v>1</v>
      </c>
      <c r="J44">
        <v>0</v>
      </c>
      <c r="K44">
        <v>2</v>
      </c>
      <c r="L44">
        <v>5</v>
      </c>
      <c r="M44">
        <v>6</v>
      </c>
      <c r="N44">
        <v>3</v>
      </c>
      <c r="O44">
        <v>504</v>
      </c>
      <c r="P44">
        <v>4</v>
      </c>
      <c r="Q44">
        <v>5</v>
      </c>
      <c r="R44">
        <v>144000</v>
      </c>
    </row>
    <row r="45" spans="1:18" x14ac:dyDescent="0.35">
      <c r="A45">
        <v>1975</v>
      </c>
      <c r="B45">
        <v>2</v>
      </c>
      <c r="C45">
        <v>4</v>
      </c>
      <c r="D45">
        <v>280</v>
      </c>
      <c r="E45">
        <v>938</v>
      </c>
      <c r="F45">
        <v>938</v>
      </c>
      <c r="G45">
        <v>938</v>
      </c>
      <c r="H45">
        <v>1</v>
      </c>
      <c r="I45">
        <v>1</v>
      </c>
      <c r="J45">
        <v>0</v>
      </c>
      <c r="K45">
        <v>3</v>
      </c>
      <c r="L45">
        <v>5</v>
      </c>
      <c r="M45">
        <v>5</v>
      </c>
      <c r="N45">
        <v>2</v>
      </c>
      <c r="O45">
        <v>308</v>
      </c>
      <c r="P45">
        <v>4</v>
      </c>
      <c r="Q45">
        <v>4</v>
      </c>
      <c r="R45">
        <v>130250</v>
      </c>
    </row>
    <row r="46" spans="1:18" x14ac:dyDescent="0.35">
      <c r="A46">
        <v>1959</v>
      </c>
      <c r="B46">
        <v>2</v>
      </c>
      <c r="C46">
        <v>4</v>
      </c>
      <c r="D46">
        <v>179</v>
      </c>
      <c r="E46">
        <v>1150</v>
      </c>
      <c r="F46">
        <v>1150</v>
      </c>
      <c r="G46">
        <v>1150</v>
      </c>
      <c r="H46">
        <v>1</v>
      </c>
      <c r="I46">
        <v>1</v>
      </c>
      <c r="J46">
        <v>0</v>
      </c>
      <c r="K46">
        <v>3</v>
      </c>
      <c r="L46">
        <v>6</v>
      </c>
      <c r="M46">
        <v>6</v>
      </c>
      <c r="N46">
        <v>3</v>
      </c>
      <c r="O46">
        <v>300</v>
      </c>
      <c r="P46">
        <v>4</v>
      </c>
      <c r="Q46">
        <v>4</v>
      </c>
      <c r="R46">
        <v>141000</v>
      </c>
    </row>
    <row r="47" spans="1:18" x14ac:dyDescent="0.35">
      <c r="A47">
        <v>2005</v>
      </c>
      <c r="B47">
        <v>6</v>
      </c>
      <c r="C47">
        <v>4</v>
      </c>
      <c r="D47">
        <v>456</v>
      </c>
      <c r="E47">
        <v>1752</v>
      </c>
      <c r="F47">
        <v>1752</v>
      </c>
      <c r="G47">
        <v>1752</v>
      </c>
      <c r="H47">
        <v>1</v>
      </c>
      <c r="I47">
        <v>2</v>
      </c>
      <c r="J47">
        <v>0</v>
      </c>
      <c r="K47">
        <v>2</v>
      </c>
      <c r="L47">
        <v>6</v>
      </c>
      <c r="M47">
        <v>6</v>
      </c>
      <c r="N47">
        <v>3</v>
      </c>
      <c r="O47">
        <v>576</v>
      </c>
      <c r="P47">
        <v>4</v>
      </c>
      <c r="Q47">
        <v>4</v>
      </c>
      <c r="R47">
        <v>319900</v>
      </c>
    </row>
    <row r="48" spans="1:18" x14ac:dyDescent="0.35">
      <c r="A48">
        <v>2003</v>
      </c>
      <c r="B48">
        <v>6</v>
      </c>
      <c r="C48">
        <v>4</v>
      </c>
      <c r="D48">
        <v>1351</v>
      </c>
      <c r="E48">
        <v>1434</v>
      </c>
      <c r="F48">
        <v>1518</v>
      </c>
      <c r="G48">
        <v>2149</v>
      </c>
      <c r="H48">
        <v>1</v>
      </c>
      <c r="I48">
        <v>1</v>
      </c>
      <c r="J48">
        <v>1</v>
      </c>
      <c r="K48">
        <v>1</v>
      </c>
      <c r="L48">
        <v>6</v>
      </c>
      <c r="M48">
        <v>6</v>
      </c>
      <c r="N48">
        <v>3</v>
      </c>
      <c r="O48">
        <v>670</v>
      </c>
      <c r="P48">
        <v>4</v>
      </c>
      <c r="Q48">
        <v>4</v>
      </c>
      <c r="R48">
        <v>239686</v>
      </c>
    </row>
    <row r="49" spans="1:18" x14ac:dyDescent="0.35">
      <c r="A49">
        <v>2006</v>
      </c>
      <c r="B49">
        <v>6</v>
      </c>
      <c r="C49">
        <v>4</v>
      </c>
      <c r="D49">
        <v>24</v>
      </c>
      <c r="E49">
        <v>1656</v>
      </c>
      <c r="F49">
        <v>1656</v>
      </c>
      <c r="G49">
        <v>1656</v>
      </c>
      <c r="H49">
        <v>0</v>
      </c>
      <c r="I49">
        <v>2</v>
      </c>
      <c r="J49">
        <v>0</v>
      </c>
      <c r="K49">
        <v>3</v>
      </c>
      <c r="L49">
        <v>7</v>
      </c>
      <c r="M49">
        <v>6</v>
      </c>
      <c r="N49">
        <v>3</v>
      </c>
      <c r="O49">
        <v>826</v>
      </c>
      <c r="P49">
        <v>4</v>
      </c>
      <c r="Q49">
        <v>4</v>
      </c>
      <c r="R49">
        <v>249700</v>
      </c>
    </row>
    <row r="50" spans="1:18" x14ac:dyDescent="0.35">
      <c r="A50">
        <v>1920</v>
      </c>
      <c r="B50">
        <v>3</v>
      </c>
      <c r="C50">
        <v>4</v>
      </c>
      <c r="D50">
        <v>0</v>
      </c>
      <c r="E50">
        <v>736</v>
      </c>
      <c r="F50">
        <v>736</v>
      </c>
      <c r="G50">
        <v>1452</v>
      </c>
      <c r="H50">
        <v>0</v>
      </c>
      <c r="I50">
        <v>2</v>
      </c>
      <c r="J50">
        <v>0</v>
      </c>
      <c r="K50">
        <v>2</v>
      </c>
      <c r="L50">
        <v>8</v>
      </c>
      <c r="M50">
        <v>3</v>
      </c>
      <c r="N50">
        <v>1</v>
      </c>
      <c r="O50">
        <v>0</v>
      </c>
      <c r="P50">
        <v>1</v>
      </c>
      <c r="Q50">
        <v>1</v>
      </c>
      <c r="R50">
        <v>113000</v>
      </c>
    </row>
    <row r="51" spans="1:18" x14ac:dyDescent="0.35">
      <c r="A51">
        <v>1966</v>
      </c>
      <c r="B51">
        <v>2</v>
      </c>
      <c r="C51">
        <v>4</v>
      </c>
      <c r="D51">
        <v>763</v>
      </c>
      <c r="E51">
        <v>955</v>
      </c>
      <c r="F51">
        <v>955</v>
      </c>
      <c r="G51">
        <v>955</v>
      </c>
      <c r="H51">
        <v>1</v>
      </c>
      <c r="I51">
        <v>1</v>
      </c>
      <c r="J51">
        <v>0</v>
      </c>
      <c r="K51">
        <v>3</v>
      </c>
      <c r="L51">
        <v>6</v>
      </c>
      <c r="M51">
        <v>6</v>
      </c>
      <c r="N51">
        <v>2</v>
      </c>
      <c r="O51">
        <v>386</v>
      </c>
      <c r="P51">
        <v>4</v>
      </c>
      <c r="Q51">
        <v>4</v>
      </c>
      <c r="R51">
        <v>127000</v>
      </c>
    </row>
    <row r="52" spans="1:18" x14ac:dyDescent="0.35">
      <c r="A52">
        <v>1997</v>
      </c>
      <c r="B52">
        <v>6</v>
      </c>
      <c r="C52">
        <v>4</v>
      </c>
      <c r="D52">
        <v>182</v>
      </c>
      <c r="E52">
        <v>794</v>
      </c>
      <c r="F52">
        <v>794</v>
      </c>
      <c r="G52">
        <v>1470</v>
      </c>
      <c r="H52">
        <v>0</v>
      </c>
      <c r="I52">
        <v>2</v>
      </c>
      <c r="J52">
        <v>0</v>
      </c>
      <c r="K52">
        <v>3</v>
      </c>
      <c r="L52">
        <v>6</v>
      </c>
      <c r="M52">
        <v>6</v>
      </c>
      <c r="N52">
        <v>4</v>
      </c>
      <c r="O52">
        <v>388</v>
      </c>
      <c r="P52">
        <v>4</v>
      </c>
      <c r="Q52">
        <v>4</v>
      </c>
      <c r="R52">
        <v>177000</v>
      </c>
    </row>
    <row r="53" spans="1:18" x14ac:dyDescent="0.35">
      <c r="A53">
        <v>1934</v>
      </c>
      <c r="B53">
        <v>6</v>
      </c>
      <c r="C53">
        <v>4</v>
      </c>
      <c r="D53">
        <v>0</v>
      </c>
      <c r="E53">
        <v>816</v>
      </c>
      <c r="F53">
        <v>816</v>
      </c>
      <c r="G53">
        <v>1176</v>
      </c>
      <c r="H53">
        <v>0</v>
      </c>
      <c r="I53">
        <v>1</v>
      </c>
      <c r="J53">
        <v>0</v>
      </c>
      <c r="K53">
        <v>3</v>
      </c>
      <c r="L53">
        <v>6</v>
      </c>
      <c r="M53">
        <v>5</v>
      </c>
      <c r="N53">
        <v>2</v>
      </c>
      <c r="O53">
        <v>528</v>
      </c>
      <c r="P53">
        <v>4</v>
      </c>
      <c r="Q53">
        <v>4</v>
      </c>
      <c r="R53">
        <v>114500</v>
      </c>
    </row>
    <row r="54" spans="1:18" x14ac:dyDescent="0.35">
      <c r="A54">
        <v>1963</v>
      </c>
      <c r="B54">
        <v>2</v>
      </c>
      <c r="C54">
        <v>4</v>
      </c>
      <c r="D54">
        <v>104</v>
      </c>
      <c r="E54">
        <v>816</v>
      </c>
      <c r="F54">
        <v>816</v>
      </c>
      <c r="G54">
        <v>816</v>
      </c>
      <c r="H54">
        <v>1</v>
      </c>
      <c r="I54">
        <v>1</v>
      </c>
      <c r="J54">
        <v>0</v>
      </c>
      <c r="K54">
        <v>2</v>
      </c>
      <c r="L54">
        <v>5</v>
      </c>
      <c r="M54">
        <v>2</v>
      </c>
      <c r="N54">
        <v>2</v>
      </c>
      <c r="O54">
        <v>516</v>
      </c>
      <c r="P54">
        <v>4</v>
      </c>
      <c r="Q54">
        <v>4</v>
      </c>
      <c r="R54">
        <v>110000</v>
      </c>
    </row>
    <row r="55" spans="1:18" x14ac:dyDescent="0.35">
      <c r="A55">
        <v>1981</v>
      </c>
      <c r="B55">
        <v>2</v>
      </c>
      <c r="C55">
        <v>4</v>
      </c>
      <c r="D55">
        <v>1810</v>
      </c>
      <c r="E55">
        <v>1842</v>
      </c>
      <c r="F55">
        <v>1842</v>
      </c>
      <c r="G55">
        <v>1842</v>
      </c>
      <c r="H55">
        <v>2</v>
      </c>
      <c r="I55">
        <v>0</v>
      </c>
      <c r="J55">
        <v>1</v>
      </c>
      <c r="K55">
        <v>0</v>
      </c>
      <c r="L55">
        <v>5</v>
      </c>
      <c r="M55">
        <v>6</v>
      </c>
      <c r="N55">
        <v>4</v>
      </c>
      <c r="O55">
        <v>894</v>
      </c>
      <c r="P55">
        <v>4</v>
      </c>
      <c r="Q55">
        <v>4</v>
      </c>
      <c r="R55">
        <v>385000</v>
      </c>
    </row>
    <row r="56" spans="1:18" x14ac:dyDescent="0.35">
      <c r="A56">
        <v>1955</v>
      </c>
      <c r="B56">
        <v>2</v>
      </c>
      <c r="C56">
        <v>4</v>
      </c>
      <c r="D56">
        <v>384</v>
      </c>
      <c r="E56">
        <v>384</v>
      </c>
      <c r="F56">
        <v>1360</v>
      </c>
      <c r="G56">
        <v>1360</v>
      </c>
      <c r="H56">
        <v>0</v>
      </c>
      <c r="I56">
        <v>1</v>
      </c>
      <c r="J56">
        <v>0</v>
      </c>
      <c r="K56">
        <v>3</v>
      </c>
      <c r="L56">
        <v>6</v>
      </c>
      <c r="M56">
        <v>5</v>
      </c>
      <c r="N56">
        <v>2</v>
      </c>
      <c r="O56">
        <v>572</v>
      </c>
      <c r="P56">
        <v>4</v>
      </c>
      <c r="Q56">
        <v>4</v>
      </c>
      <c r="R56">
        <v>130000</v>
      </c>
    </row>
    <row r="57" spans="1:18" x14ac:dyDescent="0.35">
      <c r="A57">
        <v>1964</v>
      </c>
      <c r="B57">
        <v>2</v>
      </c>
      <c r="C57">
        <v>4</v>
      </c>
      <c r="D57">
        <v>490</v>
      </c>
      <c r="E57">
        <v>1425</v>
      </c>
      <c r="F57">
        <v>1425</v>
      </c>
      <c r="G57">
        <v>1425</v>
      </c>
      <c r="H57">
        <v>0</v>
      </c>
      <c r="I57">
        <v>2</v>
      </c>
      <c r="J57">
        <v>0</v>
      </c>
      <c r="K57">
        <v>3</v>
      </c>
      <c r="L57">
        <v>7</v>
      </c>
      <c r="M57">
        <v>6</v>
      </c>
      <c r="N57">
        <v>3</v>
      </c>
      <c r="O57">
        <v>576</v>
      </c>
      <c r="P57">
        <v>4</v>
      </c>
      <c r="Q57">
        <v>4</v>
      </c>
      <c r="R57">
        <v>180500</v>
      </c>
    </row>
    <row r="58" spans="1:18" x14ac:dyDescent="0.35">
      <c r="A58">
        <v>1999</v>
      </c>
      <c r="B58">
        <v>6</v>
      </c>
      <c r="C58">
        <v>4</v>
      </c>
      <c r="D58">
        <v>649</v>
      </c>
      <c r="E58">
        <v>970</v>
      </c>
      <c r="F58">
        <v>983</v>
      </c>
      <c r="G58">
        <v>1739</v>
      </c>
      <c r="H58">
        <v>1</v>
      </c>
      <c r="I58">
        <v>2</v>
      </c>
      <c r="J58">
        <v>1</v>
      </c>
      <c r="K58">
        <v>3</v>
      </c>
      <c r="L58">
        <v>7</v>
      </c>
      <c r="M58">
        <v>6</v>
      </c>
      <c r="N58">
        <v>4</v>
      </c>
      <c r="O58">
        <v>480</v>
      </c>
      <c r="P58">
        <v>4</v>
      </c>
      <c r="Q58">
        <v>4</v>
      </c>
      <c r="R58">
        <v>172500</v>
      </c>
    </row>
    <row r="59" spans="1:18" x14ac:dyDescent="0.35">
      <c r="A59">
        <v>2004</v>
      </c>
      <c r="B59">
        <v>6</v>
      </c>
      <c r="C59">
        <v>4</v>
      </c>
      <c r="D59">
        <v>0</v>
      </c>
      <c r="E59">
        <v>860</v>
      </c>
      <c r="F59">
        <v>860</v>
      </c>
      <c r="G59">
        <v>1720</v>
      </c>
      <c r="H59">
        <v>0</v>
      </c>
      <c r="I59">
        <v>2</v>
      </c>
      <c r="J59">
        <v>1</v>
      </c>
      <c r="K59">
        <v>3</v>
      </c>
      <c r="L59">
        <v>7</v>
      </c>
      <c r="M59">
        <v>6</v>
      </c>
      <c r="N59">
        <v>3</v>
      </c>
      <c r="O59">
        <v>565</v>
      </c>
      <c r="P59">
        <v>4</v>
      </c>
      <c r="Q59">
        <v>4</v>
      </c>
      <c r="R59">
        <v>196500</v>
      </c>
    </row>
    <row r="60" spans="1:18" x14ac:dyDescent="0.35">
      <c r="A60">
        <v>2006</v>
      </c>
      <c r="B60">
        <v>6</v>
      </c>
      <c r="C60">
        <v>4</v>
      </c>
      <c r="D60">
        <v>0</v>
      </c>
      <c r="E60">
        <v>1410</v>
      </c>
      <c r="F60">
        <v>1426</v>
      </c>
      <c r="G60">
        <v>2945</v>
      </c>
      <c r="H60">
        <v>0</v>
      </c>
      <c r="I60">
        <v>3</v>
      </c>
      <c r="J60">
        <v>1</v>
      </c>
      <c r="K60">
        <v>3</v>
      </c>
      <c r="L60">
        <v>10</v>
      </c>
      <c r="M60">
        <v>7</v>
      </c>
      <c r="N60">
        <v>4</v>
      </c>
      <c r="O60">
        <v>641</v>
      </c>
      <c r="P60">
        <v>4</v>
      </c>
      <c r="Q60">
        <v>4</v>
      </c>
      <c r="R60">
        <v>438780</v>
      </c>
    </row>
    <row r="61" spans="1:18" x14ac:dyDescent="0.35">
      <c r="A61">
        <v>1972</v>
      </c>
      <c r="B61">
        <v>2</v>
      </c>
      <c r="C61">
        <v>4</v>
      </c>
      <c r="D61">
        <v>632</v>
      </c>
      <c r="E61">
        <v>780</v>
      </c>
      <c r="F61">
        <v>780</v>
      </c>
      <c r="G61">
        <v>780</v>
      </c>
      <c r="H61">
        <v>0</v>
      </c>
      <c r="I61">
        <v>1</v>
      </c>
      <c r="J61">
        <v>0</v>
      </c>
      <c r="K61">
        <v>2</v>
      </c>
      <c r="L61">
        <v>4</v>
      </c>
      <c r="M61">
        <v>5</v>
      </c>
      <c r="N61">
        <v>2</v>
      </c>
      <c r="O61">
        <v>352</v>
      </c>
      <c r="P61">
        <v>4</v>
      </c>
      <c r="Q61">
        <v>4</v>
      </c>
      <c r="R61">
        <v>124900</v>
      </c>
    </row>
    <row r="62" spans="1:18" x14ac:dyDescent="0.35">
      <c r="A62">
        <v>2004</v>
      </c>
      <c r="B62">
        <v>6</v>
      </c>
      <c r="C62">
        <v>4</v>
      </c>
      <c r="D62">
        <v>941</v>
      </c>
      <c r="E62">
        <v>1158</v>
      </c>
      <c r="F62">
        <v>1158</v>
      </c>
      <c r="G62">
        <v>1158</v>
      </c>
      <c r="H62">
        <v>1</v>
      </c>
      <c r="I62">
        <v>1</v>
      </c>
      <c r="J62">
        <v>1</v>
      </c>
      <c r="K62">
        <v>3</v>
      </c>
      <c r="L62">
        <v>5</v>
      </c>
      <c r="M62">
        <v>5</v>
      </c>
      <c r="N62">
        <v>2</v>
      </c>
      <c r="O62">
        <v>576</v>
      </c>
      <c r="P62">
        <v>4</v>
      </c>
      <c r="Q62">
        <v>4</v>
      </c>
      <c r="R62">
        <v>158000</v>
      </c>
    </row>
    <row r="63" spans="1:18" x14ac:dyDescent="0.35">
      <c r="A63">
        <v>1920</v>
      </c>
      <c r="B63">
        <v>3</v>
      </c>
      <c r="C63">
        <v>3</v>
      </c>
      <c r="D63">
        <v>0</v>
      </c>
      <c r="E63">
        <v>530</v>
      </c>
      <c r="F63">
        <v>581</v>
      </c>
      <c r="G63">
        <v>1111</v>
      </c>
      <c r="H63">
        <v>0</v>
      </c>
      <c r="I63">
        <v>1</v>
      </c>
      <c r="J63">
        <v>0</v>
      </c>
      <c r="K63">
        <v>3</v>
      </c>
      <c r="L63">
        <v>6</v>
      </c>
      <c r="M63">
        <v>5</v>
      </c>
      <c r="N63">
        <v>2</v>
      </c>
      <c r="O63">
        <v>288</v>
      </c>
      <c r="P63">
        <v>4</v>
      </c>
      <c r="Q63">
        <v>4</v>
      </c>
      <c r="R63">
        <v>101000</v>
      </c>
    </row>
    <row r="64" spans="1:18" x14ac:dyDescent="0.35">
      <c r="A64">
        <v>2006</v>
      </c>
      <c r="B64">
        <v>6</v>
      </c>
      <c r="C64">
        <v>5</v>
      </c>
      <c r="D64">
        <v>24</v>
      </c>
      <c r="E64">
        <v>1370</v>
      </c>
      <c r="F64">
        <v>1370</v>
      </c>
      <c r="G64">
        <v>1370</v>
      </c>
      <c r="H64">
        <v>0</v>
      </c>
      <c r="I64">
        <v>2</v>
      </c>
      <c r="J64">
        <v>0</v>
      </c>
      <c r="K64">
        <v>2</v>
      </c>
      <c r="L64">
        <v>6</v>
      </c>
      <c r="M64">
        <v>6</v>
      </c>
      <c r="N64">
        <v>3</v>
      </c>
      <c r="O64">
        <v>484</v>
      </c>
      <c r="P64">
        <v>4</v>
      </c>
      <c r="Q64">
        <v>4</v>
      </c>
      <c r="R64">
        <v>202500</v>
      </c>
    </row>
    <row r="65" spans="1:18" x14ac:dyDescent="0.35">
      <c r="A65">
        <v>1921</v>
      </c>
      <c r="B65">
        <v>3</v>
      </c>
      <c r="C65">
        <v>4</v>
      </c>
      <c r="D65">
        <v>0</v>
      </c>
      <c r="E65">
        <v>576</v>
      </c>
      <c r="F65">
        <v>902</v>
      </c>
      <c r="G65">
        <v>1710</v>
      </c>
      <c r="H65">
        <v>0</v>
      </c>
      <c r="I65">
        <v>2</v>
      </c>
      <c r="J65">
        <v>0</v>
      </c>
      <c r="K65">
        <v>3</v>
      </c>
      <c r="L65">
        <v>9</v>
      </c>
      <c r="M65">
        <v>5</v>
      </c>
      <c r="N65">
        <v>2</v>
      </c>
      <c r="O65">
        <v>480</v>
      </c>
      <c r="P65">
        <v>4</v>
      </c>
      <c r="Q65">
        <v>4</v>
      </c>
      <c r="R65">
        <v>140000</v>
      </c>
    </row>
    <row r="66" spans="1:18" x14ac:dyDescent="0.35">
      <c r="A66">
        <v>1997</v>
      </c>
      <c r="B66">
        <v>6</v>
      </c>
      <c r="C66">
        <v>4</v>
      </c>
      <c r="D66">
        <v>739</v>
      </c>
      <c r="E66">
        <v>1057</v>
      </c>
      <c r="F66">
        <v>1057</v>
      </c>
      <c r="G66">
        <v>2034</v>
      </c>
      <c r="H66">
        <v>1</v>
      </c>
      <c r="I66">
        <v>2</v>
      </c>
      <c r="J66">
        <v>1</v>
      </c>
      <c r="K66">
        <v>3</v>
      </c>
      <c r="L66">
        <v>8</v>
      </c>
      <c r="M66">
        <v>6</v>
      </c>
      <c r="N66">
        <v>3</v>
      </c>
      <c r="O66">
        <v>645</v>
      </c>
      <c r="P66">
        <v>4</v>
      </c>
      <c r="Q66">
        <v>4</v>
      </c>
      <c r="R66">
        <v>219500</v>
      </c>
    </row>
    <row r="67" spans="1:18" x14ac:dyDescent="0.35">
      <c r="A67">
        <v>2004</v>
      </c>
      <c r="B67">
        <v>6</v>
      </c>
      <c r="C67">
        <v>4</v>
      </c>
      <c r="D67">
        <v>0</v>
      </c>
      <c r="E67">
        <v>1143</v>
      </c>
      <c r="F67">
        <v>1143</v>
      </c>
      <c r="G67">
        <v>2473</v>
      </c>
      <c r="H67">
        <v>0</v>
      </c>
      <c r="I67">
        <v>2</v>
      </c>
      <c r="J67">
        <v>1</v>
      </c>
      <c r="K67">
        <v>4</v>
      </c>
      <c r="L67">
        <v>9</v>
      </c>
      <c r="M67">
        <v>7</v>
      </c>
      <c r="N67">
        <v>3</v>
      </c>
      <c r="O67">
        <v>852</v>
      </c>
      <c r="P67">
        <v>4</v>
      </c>
      <c r="Q67">
        <v>4</v>
      </c>
      <c r="R67">
        <v>317000</v>
      </c>
    </row>
    <row r="68" spans="1:18" x14ac:dyDescent="0.35">
      <c r="A68">
        <v>1970</v>
      </c>
      <c r="B68">
        <v>2</v>
      </c>
      <c r="C68">
        <v>4</v>
      </c>
      <c r="D68">
        <v>912</v>
      </c>
      <c r="E68">
        <v>1947</v>
      </c>
      <c r="F68">
        <v>2207</v>
      </c>
      <c r="G68">
        <v>2207</v>
      </c>
      <c r="H68">
        <v>1</v>
      </c>
      <c r="I68">
        <v>2</v>
      </c>
      <c r="J68">
        <v>0</v>
      </c>
      <c r="K68">
        <v>3</v>
      </c>
      <c r="L68">
        <v>7</v>
      </c>
      <c r="M68">
        <v>6</v>
      </c>
      <c r="N68">
        <v>3</v>
      </c>
      <c r="O68">
        <v>576</v>
      </c>
      <c r="P68">
        <v>4</v>
      </c>
      <c r="Q68">
        <v>4</v>
      </c>
      <c r="R68">
        <v>180000</v>
      </c>
    </row>
    <row r="69" spans="1:18" x14ac:dyDescent="0.35">
      <c r="A69">
        <v>2003</v>
      </c>
      <c r="B69">
        <v>6</v>
      </c>
      <c r="C69">
        <v>4</v>
      </c>
      <c r="D69">
        <v>1013</v>
      </c>
      <c r="E69">
        <v>1453</v>
      </c>
      <c r="F69">
        <v>1479</v>
      </c>
      <c r="G69">
        <v>1479</v>
      </c>
      <c r="H69">
        <v>1</v>
      </c>
      <c r="I69">
        <v>2</v>
      </c>
      <c r="J69">
        <v>0</v>
      </c>
      <c r="K69">
        <v>3</v>
      </c>
      <c r="L69">
        <v>7</v>
      </c>
      <c r="M69">
        <v>6</v>
      </c>
      <c r="N69">
        <v>3</v>
      </c>
      <c r="O69">
        <v>558</v>
      </c>
      <c r="P69">
        <v>4</v>
      </c>
      <c r="Q69">
        <v>4</v>
      </c>
      <c r="R69">
        <v>226000</v>
      </c>
    </row>
    <row r="70" spans="1:18" x14ac:dyDescent="0.35">
      <c r="A70">
        <v>1945</v>
      </c>
      <c r="B70">
        <v>2</v>
      </c>
      <c r="C70">
        <v>4</v>
      </c>
      <c r="D70">
        <v>0</v>
      </c>
      <c r="E70">
        <v>747</v>
      </c>
      <c r="F70">
        <v>747</v>
      </c>
      <c r="G70">
        <v>747</v>
      </c>
      <c r="H70">
        <v>0</v>
      </c>
      <c r="I70">
        <v>1</v>
      </c>
      <c r="J70">
        <v>0</v>
      </c>
      <c r="K70">
        <v>2</v>
      </c>
      <c r="L70">
        <v>4</v>
      </c>
      <c r="M70">
        <v>6</v>
      </c>
      <c r="N70">
        <v>2</v>
      </c>
      <c r="O70">
        <v>220</v>
      </c>
      <c r="P70">
        <v>4</v>
      </c>
      <c r="Q70">
        <v>4</v>
      </c>
      <c r="R70">
        <v>80000</v>
      </c>
    </row>
    <row r="71" spans="1:18" x14ac:dyDescent="0.35">
      <c r="A71">
        <v>1953</v>
      </c>
      <c r="B71">
        <v>2</v>
      </c>
      <c r="C71">
        <v>4</v>
      </c>
      <c r="D71">
        <v>603</v>
      </c>
      <c r="E71">
        <v>1304</v>
      </c>
      <c r="F71">
        <v>1304</v>
      </c>
      <c r="G71">
        <v>2287</v>
      </c>
      <c r="H71">
        <v>0</v>
      </c>
      <c r="I71">
        <v>2</v>
      </c>
      <c r="J71">
        <v>0</v>
      </c>
      <c r="K71">
        <v>3</v>
      </c>
      <c r="L71">
        <v>7</v>
      </c>
      <c r="M71">
        <v>6</v>
      </c>
      <c r="N71">
        <v>4</v>
      </c>
      <c r="O71">
        <v>667</v>
      </c>
      <c r="P71">
        <v>4</v>
      </c>
      <c r="Q71">
        <v>4</v>
      </c>
      <c r="R71">
        <v>225000</v>
      </c>
    </row>
    <row r="72" spans="1:18" x14ac:dyDescent="0.35">
      <c r="A72">
        <v>1973</v>
      </c>
      <c r="B72">
        <v>2</v>
      </c>
      <c r="C72">
        <v>4</v>
      </c>
      <c r="D72">
        <v>1880</v>
      </c>
      <c r="E72">
        <v>2223</v>
      </c>
      <c r="F72">
        <v>2223</v>
      </c>
      <c r="G72">
        <v>2223</v>
      </c>
      <c r="H72">
        <v>1</v>
      </c>
      <c r="I72">
        <v>2</v>
      </c>
      <c r="J72">
        <v>0</v>
      </c>
      <c r="K72">
        <v>3</v>
      </c>
      <c r="L72">
        <v>8</v>
      </c>
      <c r="M72">
        <v>6</v>
      </c>
      <c r="N72">
        <v>4</v>
      </c>
      <c r="O72">
        <v>516</v>
      </c>
      <c r="P72">
        <v>4</v>
      </c>
      <c r="Q72">
        <v>4</v>
      </c>
      <c r="R72">
        <v>244000</v>
      </c>
    </row>
    <row r="73" spans="1:18" x14ac:dyDescent="0.35">
      <c r="A73">
        <v>1982</v>
      </c>
      <c r="B73">
        <v>2</v>
      </c>
      <c r="C73">
        <v>4</v>
      </c>
      <c r="D73">
        <v>565</v>
      </c>
      <c r="E73">
        <v>845</v>
      </c>
      <c r="F73">
        <v>845</v>
      </c>
      <c r="G73">
        <v>845</v>
      </c>
      <c r="H73">
        <v>1</v>
      </c>
      <c r="I73">
        <v>1</v>
      </c>
      <c r="J73">
        <v>0</v>
      </c>
      <c r="K73">
        <v>2</v>
      </c>
      <c r="L73">
        <v>4</v>
      </c>
      <c r="M73">
        <v>5</v>
      </c>
      <c r="N73">
        <v>2</v>
      </c>
      <c r="O73">
        <v>360</v>
      </c>
      <c r="P73">
        <v>4</v>
      </c>
      <c r="Q73">
        <v>4</v>
      </c>
      <c r="R73">
        <v>129500</v>
      </c>
    </row>
    <row r="74" spans="1:18" x14ac:dyDescent="0.35">
      <c r="A74">
        <v>1998</v>
      </c>
      <c r="B74">
        <v>6</v>
      </c>
      <c r="C74">
        <v>4</v>
      </c>
      <c r="D74">
        <v>0</v>
      </c>
      <c r="E74">
        <v>832</v>
      </c>
      <c r="F74">
        <v>885</v>
      </c>
      <c r="G74">
        <v>1718</v>
      </c>
      <c r="H74">
        <v>0</v>
      </c>
      <c r="I74">
        <v>2</v>
      </c>
      <c r="J74">
        <v>1</v>
      </c>
      <c r="K74">
        <v>3</v>
      </c>
      <c r="L74">
        <v>7</v>
      </c>
      <c r="M74">
        <v>6</v>
      </c>
      <c r="N74">
        <v>4</v>
      </c>
      <c r="O74">
        <v>427</v>
      </c>
      <c r="P74">
        <v>4</v>
      </c>
      <c r="Q74">
        <v>4</v>
      </c>
      <c r="R74">
        <v>185000</v>
      </c>
    </row>
    <row r="75" spans="1:18" x14ac:dyDescent="0.35">
      <c r="A75">
        <v>1954</v>
      </c>
      <c r="B75">
        <v>2</v>
      </c>
      <c r="C75">
        <v>4</v>
      </c>
      <c r="D75">
        <v>320</v>
      </c>
      <c r="E75">
        <v>1086</v>
      </c>
      <c r="F75">
        <v>1086</v>
      </c>
      <c r="G75">
        <v>1086</v>
      </c>
      <c r="H75">
        <v>1</v>
      </c>
      <c r="I75">
        <v>1</v>
      </c>
      <c r="J75">
        <v>0</v>
      </c>
      <c r="K75">
        <v>3</v>
      </c>
      <c r="L75">
        <v>6</v>
      </c>
      <c r="M75">
        <v>6</v>
      </c>
      <c r="N75">
        <v>2</v>
      </c>
      <c r="O75">
        <v>490</v>
      </c>
      <c r="P75">
        <v>4</v>
      </c>
      <c r="Q75">
        <v>4</v>
      </c>
      <c r="R75">
        <v>144900</v>
      </c>
    </row>
    <row r="76" spans="1:18" x14ac:dyDescent="0.35">
      <c r="A76">
        <v>1915</v>
      </c>
      <c r="B76">
        <v>2</v>
      </c>
      <c r="C76">
        <v>4</v>
      </c>
      <c r="D76">
        <v>0</v>
      </c>
      <c r="E76">
        <v>840</v>
      </c>
      <c r="F76">
        <v>840</v>
      </c>
      <c r="G76">
        <v>1605</v>
      </c>
      <c r="H76">
        <v>0</v>
      </c>
      <c r="I76">
        <v>2</v>
      </c>
      <c r="J76">
        <v>0</v>
      </c>
      <c r="K76">
        <v>3</v>
      </c>
      <c r="L76">
        <v>8</v>
      </c>
      <c r="M76">
        <v>5</v>
      </c>
      <c r="N76">
        <v>2</v>
      </c>
      <c r="O76">
        <v>379</v>
      </c>
      <c r="P76">
        <v>4</v>
      </c>
      <c r="Q76">
        <v>4</v>
      </c>
      <c r="R76">
        <v>107400</v>
      </c>
    </row>
    <row r="77" spans="1:18" x14ac:dyDescent="0.35">
      <c r="A77">
        <v>1973</v>
      </c>
      <c r="B77">
        <v>2</v>
      </c>
      <c r="C77">
        <v>4</v>
      </c>
      <c r="D77">
        <v>462</v>
      </c>
      <c r="E77">
        <v>462</v>
      </c>
      <c r="F77">
        <v>526</v>
      </c>
      <c r="G77">
        <v>988</v>
      </c>
      <c r="H77">
        <v>1</v>
      </c>
      <c r="I77">
        <v>1</v>
      </c>
      <c r="J77">
        <v>0</v>
      </c>
      <c r="K77">
        <v>2</v>
      </c>
      <c r="L77">
        <v>5</v>
      </c>
      <c r="M77">
        <v>7</v>
      </c>
      <c r="N77">
        <v>2</v>
      </c>
      <c r="O77">
        <v>297</v>
      </c>
      <c r="P77">
        <v>4</v>
      </c>
      <c r="Q77">
        <v>4</v>
      </c>
      <c r="R77">
        <v>91000</v>
      </c>
    </row>
    <row r="78" spans="1:18" x14ac:dyDescent="0.35">
      <c r="A78">
        <v>1956</v>
      </c>
      <c r="B78">
        <v>2</v>
      </c>
      <c r="C78">
        <v>4</v>
      </c>
      <c r="D78">
        <v>228</v>
      </c>
      <c r="E78">
        <v>952</v>
      </c>
      <c r="F78">
        <v>952</v>
      </c>
      <c r="G78">
        <v>952</v>
      </c>
      <c r="H78">
        <v>0</v>
      </c>
      <c r="I78">
        <v>1</v>
      </c>
      <c r="J78">
        <v>0</v>
      </c>
      <c r="K78">
        <v>2</v>
      </c>
      <c r="L78">
        <v>4</v>
      </c>
      <c r="M78">
        <v>5</v>
      </c>
      <c r="N78">
        <v>2</v>
      </c>
      <c r="O78">
        <v>283</v>
      </c>
      <c r="P78">
        <v>4</v>
      </c>
      <c r="Q78">
        <v>4</v>
      </c>
      <c r="R78">
        <v>135750</v>
      </c>
    </row>
    <row r="79" spans="1:18" x14ac:dyDescent="0.35">
      <c r="A79">
        <v>1948</v>
      </c>
      <c r="B79">
        <v>2</v>
      </c>
      <c r="C79">
        <v>4</v>
      </c>
      <c r="D79">
        <v>336</v>
      </c>
      <c r="E79">
        <v>672</v>
      </c>
      <c r="F79">
        <v>1072</v>
      </c>
      <c r="G79">
        <v>1285</v>
      </c>
      <c r="H79">
        <v>1</v>
      </c>
      <c r="I79">
        <v>1</v>
      </c>
      <c r="J79">
        <v>0</v>
      </c>
      <c r="K79">
        <v>2</v>
      </c>
      <c r="L79">
        <v>6</v>
      </c>
      <c r="M79">
        <v>5</v>
      </c>
      <c r="N79">
        <v>2</v>
      </c>
      <c r="O79">
        <v>240</v>
      </c>
      <c r="P79">
        <v>4</v>
      </c>
      <c r="Q79">
        <v>4</v>
      </c>
      <c r="R79">
        <v>127000</v>
      </c>
    </row>
    <row r="80" spans="1:18" x14ac:dyDescent="0.35">
      <c r="A80">
        <v>1968</v>
      </c>
      <c r="B80">
        <v>2</v>
      </c>
      <c r="C80">
        <v>4</v>
      </c>
      <c r="D80">
        <v>0</v>
      </c>
      <c r="E80">
        <v>1768</v>
      </c>
      <c r="F80">
        <v>1768</v>
      </c>
      <c r="G80">
        <v>1768</v>
      </c>
      <c r="H80">
        <v>0</v>
      </c>
      <c r="I80">
        <v>2</v>
      </c>
      <c r="J80">
        <v>0</v>
      </c>
      <c r="K80">
        <v>4</v>
      </c>
      <c r="L80">
        <v>8</v>
      </c>
      <c r="M80">
        <v>3</v>
      </c>
      <c r="N80">
        <v>1</v>
      </c>
      <c r="O80">
        <v>0</v>
      </c>
      <c r="P80">
        <v>1</v>
      </c>
      <c r="Q80">
        <v>1</v>
      </c>
      <c r="R80">
        <v>136500</v>
      </c>
    </row>
    <row r="81" spans="1:18" x14ac:dyDescent="0.35">
      <c r="A81">
        <v>1910</v>
      </c>
      <c r="B81">
        <v>6</v>
      </c>
      <c r="C81">
        <v>4</v>
      </c>
      <c r="D81">
        <v>0</v>
      </c>
      <c r="E81">
        <v>440</v>
      </c>
      <c r="F81">
        <v>682</v>
      </c>
      <c r="G81">
        <v>1230</v>
      </c>
      <c r="H81">
        <v>0</v>
      </c>
      <c r="I81">
        <v>1</v>
      </c>
      <c r="J81">
        <v>1</v>
      </c>
      <c r="K81">
        <v>2</v>
      </c>
      <c r="L81">
        <v>5</v>
      </c>
      <c r="M81">
        <v>5</v>
      </c>
      <c r="N81">
        <v>2</v>
      </c>
      <c r="O81">
        <v>440</v>
      </c>
      <c r="P81">
        <v>4</v>
      </c>
      <c r="Q81">
        <v>4</v>
      </c>
      <c r="R81">
        <v>110000</v>
      </c>
    </row>
    <row r="82" spans="1:18" x14ac:dyDescent="0.35">
      <c r="A82">
        <v>1968</v>
      </c>
      <c r="B82">
        <v>2</v>
      </c>
      <c r="C82">
        <v>4</v>
      </c>
      <c r="D82">
        <v>448</v>
      </c>
      <c r="E82">
        <v>896</v>
      </c>
      <c r="F82">
        <v>1182</v>
      </c>
      <c r="G82">
        <v>2142</v>
      </c>
      <c r="H82">
        <v>0</v>
      </c>
      <c r="I82">
        <v>2</v>
      </c>
      <c r="J82">
        <v>1</v>
      </c>
      <c r="K82">
        <v>4</v>
      </c>
      <c r="L82">
        <v>8</v>
      </c>
      <c r="M82">
        <v>6</v>
      </c>
      <c r="N82">
        <v>4</v>
      </c>
      <c r="O82">
        <v>509</v>
      </c>
      <c r="P82">
        <v>4</v>
      </c>
      <c r="Q82">
        <v>4</v>
      </c>
      <c r="R82">
        <v>193500</v>
      </c>
    </row>
    <row r="83" spans="1:18" x14ac:dyDescent="0.35">
      <c r="A83">
        <v>1998</v>
      </c>
      <c r="B83">
        <v>6</v>
      </c>
      <c r="C83">
        <v>5</v>
      </c>
      <c r="D83">
        <v>1201</v>
      </c>
      <c r="E83">
        <v>1237</v>
      </c>
      <c r="F83">
        <v>1337</v>
      </c>
      <c r="G83">
        <v>1337</v>
      </c>
      <c r="H83">
        <v>1</v>
      </c>
      <c r="I83">
        <v>2</v>
      </c>
      <c r="J83">
        <v>0</v>
      </c>
      <c r="K83">
        <v>2</v>
      </c>
      <c r="L83">
        <v>5</v>
      </c>
      <c r="M83">
        <v>6</v>
      </c>
      <c r="N83">
        <v>4</v>
      </c>
      <c r="O83">
        <v>405</v>
      </c>
      <c r="P83">
        <v>4</v>
      </c>
      <c r="Q83">
        <v>4</v>
      </c>
      <c r="R83">
        <v>153500</v>
      </c>
    </row>
    <row r="84" spans="1:18" x14ac:dyDescent="0.35">
      <c r="A84">
        <v>2007</v>
      </c>
      <c r="B84">
        <v>6</v>
      </c>
      <c r="C84">
        <v>4</v>
      </c>
      <c r="D84">
        <v>33</v>
      </c>
      <c r="E84">
        <v>1563</v>
      </c>
      <c r="F84">
        <v>1563</v>
      </c>
      <c r="G84">
        <v>1563</v>
      </c>
      <c r="H84">
        <v>0</v>
      </c>
      <c r="I84">
        <v>2</v>
      </c>
      <c r="J84">
        <v>0</v>
      </c>
      <c r="K84">
        <v>3</v>
      </c>
      <c r="L84">
        <v>6</v>
      </c>
      <c r="M84">
        <v>6</v>
      </c>
      <c r="N84">
        <v>3</v>
      </c>
      <c r="O84">
        <v>758</v>
      </c>
      <c r="P84">
        <v>4</v>
      </c>
      <c r="Q84">
        <v>4</v>
      </c>
      <c r="R84">
        <v>245000</v>
      </c>
    </row>
    <row r="85" spans="1:18" x14ac:dyDescent="0.35">
      <c r="A85">
        <v>1960</v>
      </c>
      <c r="B85">
        <v>2</v>
      </c>
      <c r="C85">
        <v>4</v>
      </c>
      <c r="D85">
        <v>0</v>
      </c>
      <c r="E85">
        <v>1065</v>
      </c>
      <c r="F85">
        <v>1065</v>
      </c>
      <c r="G85">
        <v>1065</v>
      </c>
      <c r="H85">
        <v>0</v>
      </c>
      <c r="I85">
        <v>1</v>
      </c>
      <c r="J85">
        <v>1</v>
      </c>
      <c r="K85">
        <v>3</v>
      </c>
      <c r="L85">
        <v>6</v>
      </c>
      <c r="M85">
        <v>5</v>
      </c>
      <c r="N85">
        <v>2</v>
      </c>
      <c r="O85">
        <v>461</v>
      </c>
      <c r="P85">
        <v>4</v>
      </c>
      <c r="Q85">
        <v>4</v>
      </c>
      <c r="R85">
        <v>126500</v>
      </c>
    </row>
    <row r="86" spans="1:18" x14ac:dyDescent="0.35">
      <c r="A86">
        <v>1995</v>
      </c>
      <c r="B86">
        <v>6</v>
      </c>
      <c r="C86">
        <v>4</v>
      </c>
      <c r="D86">
        <v>0</v>
      </c>
      <c r="E86">
        <v>384</v>
      </c>
      <c r="F86">
        <v>804</v>
      </c>
      <c r="G86">
        <v>1474</v>
      </c>
      <c r="H86">
        <v>0</v>
      </c>
      <c r="I86">
        <v>2</v>
      </c>
      <c r="J86">
        <v>1</v>
      </c>
      <c r="K86">
        <v>3</v>
      </c>
      <c r="L86">
        <v>7</v>
      </c>
      <c r="M86">
        <v>7</v>
      </c>
      <c r="N86">
        <v>4</v>
      </c>
      <c r="O86">
        <v>400</v>
      </c>
      <c r="P86">
        <v>4</v>
      </c>
      <c r="Q86">
        <v>4</v>
      </c>
      <c r="R86">
        <v>168500</v>
      </c>
    </row>
    <row r="87" spans="1:18" x14ac:dyDescent="0.35">
      <c r="A87">
        <v>1991</v>
      </c>
      <c r="B87">
        <v>2</v>
      </c>
      <c r="C87">
        <v>4</v>
      </c>
      <c r="D87">
        <v>0</v>
      </c>
      <c r="E87">
        <v>1288</v>
      </c>
      <c r="F87">
        <v>1301</v>
      </c>
      <c r="G87">
        <v>2417</v>
      </c>
      <c r="H87">
        <v>0</v>
      </c>
      <c r="I87">
        <v>2</v>
      </c>
      <c r="J87">
        <v>1</v>
      </c>
      <c r="K87">
        <v>4</v>
      </c>
      <c r="L87">
        <v>9</v>
      </c>
      <c r="M87">
        <v>6</v>
      </c>
      <c r="N87">
        <v>2</v>
      </c>
      <c r="O87">
        <v>462</v>
      </c>
      <c r="P87">
        <v>4</v>
      </c>
      <c r="Q87">
        <v>4</v>
      </c>
      <c r="R87">
        <v>260000</v>
      </c>
    </row>
    <row r="88" spans="1:18" x14ac:dyDescent="0.35">
      <c r="A88">
        <v>2005</v>
      </c>
      <c r="B88">
        <v>6</v>
      </c>
      <c r="C88">
        <v>4</v>
      </c>
      <c r="D88">
        <v>0</v>
      </c>
      <c r="E88">
        <v>684</v>
      </c>
      <c r="F88">
        <v>684</v>
      </c>
      <c r="G88">
        <v>1560</v>
      </c>
      <c r="H88">
        <v>0</v>
      </c>
      <c r="I88">
        <v>2</v>
      </c>
      <c r="J88">
        <v>1</v>
      </c>
      <c r="K88">
        <v>3</v>
      </c>
      <c r="L88">
        <v>6</v>
      </c>
      <c r="M88">
        <v>7</v>
      </c>
      <c r="N88">
        <v>4</v>
      </c>
      <c r="O88">
        <v>400</v>
      </c>
      <c r="P88">
        <v>4</v>
      </c>
      <c r="Q88">
        <v>4</v>
      </c>
      <c r="R88">
        <v>174000</v>
      </c>
    </row>
    <row r="89" spans="1:18" x14ac:dyDescent="0.35">
      <c r="A89">
        <v>2009</v>
      </c>
      <c r="B89">
        <v>6</v>
      </c>
      <c r="C89">
        <v>4</v>
      </c>
      <c r="D89">
        <v>0</v>
      </c>
      <c r="E89">
        <v>612</v>
      </c>
      <c r="F89">
        <v>612</v>
      </c>
      <c r="G89">
        <v>1224</v>
      </c>
      <c r="H89">
        <v>0</v>
      </c>
      <c r="I89">
        <v>2</v>
      </c>
      <c r="J89">
        <v>1</v>
      </c>
      <c r="K89">
        <v>2</v>
      </c>
      <c r="L89">
        <v>4</v>
      </c>
      <c r="M89">
        <v>5</v>
      </c>
      <c r="N89">
        <v>3</v>
      </c>
      <c r="O89">
        <v>528</v>
      </c>
      <c r="P89">
        <v>4</v>
      </c>
      <c r="Q89">
        <v>4</v>
      </c>
      <c r="R89">
        <v>164500</v>
      </c>
    </row>
    <row r="90" spans="1:18" x14ac:dyDescent="0.35">
      <c r="A90">
        <v>1915</v>
      </c>
      <c r="B90">
        <v>2</v>
      </c>
      <c r="C90">
        <v>3</v>
      </c>
      <c r="D90">
        <v>0</v>
      </c>
      <c r="E90">
        <v>1013</v>
      </c>
      <c r="F90">
        <v>1013</v>
      </c>
      <c r="G90">
        <v>1526</v>
      </c>
      <c r="H90">
        <v>0</v>
      </c>
      <c r="I90">
        <v>1</v>
      </c>
      <c r="J90">
        <v>0</v>
      </c>
      <c r="K90">
        <v>2</v>
      </c>
      <c r="L90">
        <v>6</v>
      </c>
      <c r="M90">
        <v>3</v>
      </c>
      <c r="N90">
        <v>1</v>
      </c>
      <c r="O90">
        <v>0</v>
      </c>
      <c r="P90">
        <v>1</v>
      </c>
      <c r="Q90">
        <v>1</v>
      </c>
      <c r="R90">
        <v>85000</v>
      </c>
    </row>
    <row r="91" spans="1:18" x14ac:dyDescent="0.35">
      <c r="A91">
        <v>1994</v>
      </c>
      <c r="B91">
        <v>6</v>
      </c>
      <c r="C91">
        <v>4</v>
      </c>
      <c r="D91">
        <v>588</v>
      </c>
      <c r="E91">
        <v>990</v>
      </c>
      <c r="F91">
        <v>990</v>
      </c>
      <c r="G91">
        <v>990</v>
      </c>
      <c r="H91">
        <v>1</v>
      </c>
      <c r="I91">
        <v>1</v>
      </c>
      <c r="J91">
        <v>0</v>
      </c>
      <c r="K91">
        <v>3</v>
      </c>
      <c r="L91">
        <v>5</v>
      </c>
      <c r="M91">
        <v>3</v>
      </c>
      <c r="N91">
        <v>1</v>
      </c>
      <c r="O91">
        <v>0</v>
      </c>
      <c r="P91">
        <v>1</v>
      </c>
      <c r="Q91">
        <v>1</v>
      </c>
      <c r="R91">
        <v>123600</v>
      </c>
    </row>
    <row r="92" spans="1:18" x14ac:dyDescent="0.35">
      <c r="A92">
        <v>1950</v>
      </c>
      <c r="B92">
        <v>1</v>
      </c>
      <c r="C92">
        <v>1</v>
      </c>
      <c r="D92">
        <v>0</v>
      </c>
      <c r="E92">
        <v>0</v>
      </c>
      <c r="F92">
        <v>1040</v>
      </c>
      <c r="G92">
        <v>1040</v>
      </c>
      <c r="H92">
        <v>0</v>
      </c>
      <c r="I92">
        <v>1</v>
      </c>
      <c r="J92">
        <v>0</v>
      </c>
      <c r="K92">
        <v>2</v>
      </c>
      <c r="L92">
        <v>4</v>
      </c>
      <c r="M92">
        <v>5</v>
      </c>
      <c r="N92">
        <v>2</v>
      </c>
      <c r="O92">
        <v>420</v>
      </c>
      <c r="P92">
        <v>4</v>
      </c>
      <c r="Q92">
        <v>4</v>
      </c>
      <c r="R92">
        <v>109900</v>
      </c>
    </row>
    <row r="93" spans="1:18" x14ac:dyDescent="0.35">
      <c r="A93">
        <v>1961</v>
      </c>
      <c r="B93">
        <v>2</v>
      </c>
      <c r="C93">
        <v>4</v>
      </c>
      <c r="D93">
        <v>600</v>
      </c>
      <c r="E93">
        <v>1235</v>
      </c>
      <c r="F93">
        <v>1235</v>
      </c>
      <c r="G93">
        <v>1235</v>
      </c>
      <c r="H93">
        <v>0</v>
      </c>
      <c r="I93">
        <v>1</v>
      </c>
      <c r="J93">
        <v>0</v>
      </c>
      <c r="K93">
        <v>2</v>
      </c>
      <c r="L93">
        <v>6</v>
      </c>
      <c r="M93">
        <v>6</v>
      </c>
      <c r="N93">
        <v>2</v>
      </c>
      <c r="O93">
        <v>480</v>
      </c>
      <c r="P93">
        <v>4</v>
      </c>
      <c r="Q93">
        <v>4</v>
      </c>
      <c r="R93">
        <v>98600</v>
      </c>
    </row>
    <row r="94" spans="1:18" x14ac:dyDescent="0.35">
      <c r="A94">
        <v>1921</v>
      </c>
      <c r="B94">
        <v>3</v>
      </c>
      <c r="C94">
        <v>4</v>
      </c>
      <c r="D94">
        <v>713</v>
      </c>
      <c r="E94">
        <v>876</v>
      </c>
      <c r="F94">
        <v>964</v>
      </c>
      <c r="G94">
        <v>964</v>
      </c>
      <c r="H94">
        <v>1</v>
      </c>
      <c r="I94">
        <v>1</v>
      </c>
      <c r="J94">
        <v>0</v>
      </c>
      <c r="K94">
        <v>2</v>
      </c>
      <c r="L94">
        <v>5</v>
      </c>
      <c r="M94">
        <v>5</v>
      </c>
      <c r="N94">
        <v>2</v>
      </c>
      <c r="O94">
        <v>432</v>
      </c>
      <c r="P94">
        <v>4</v>
      </c>
      <c r="Q94">
        <v>4</v>
      </c>
      <c r="R94">
        <v>163500</v>
      </c>
    </row>
    <row r="95" spans="1:18" x14ac:dyDescent="0.35">
      <c r="A95">
        <v>1910</v>
      </c>
      <c r="B95">
        <v>3</v>
      </c>
      <c r="C95">
        <v>3</v>
      </c>
      <c r="D95">
        <v>1046</v>
      </c>
      <c r="E95">
        <v>1214</v>
      </c>
      <c r="F95">
        <v>1260</v>
      </c>
      <c r="G95">
        <v>2291</v>
      </c>
      <c r="H95">
        <v>0</v>
      </c>
      <c r="I95">
        <v>2</v>
      </c>
      <c r="J95">
        <v>0</v>
      </c>
      <c r="K95">
        <v>4</v>
      </c>
      <c r="L95">
        <v>9</v>
      </c>
      <c r="M95">
        <v>5</v>
      </c>
      <c r="N95">
        <v>2</v>
      </c>
      <c r="O95">
        <v>506</v>
      </c>
      <c r="P95">
        <v>4</v>
      </c>
      <c r="Q95">
        <v>4</v>
      </c>
      <c r="R95">
        <v>133900</v>
      </c>
    </row>
    <row r="96" spans="1:18" x14ac:dyDescent="0.35">
      <c r="A96">
        <v>1997</v>
      </c>
      <c r="B96">
        <v>6</v>
      </c>
      <c r="C96">
        <v>4</v>
      </c>
      <c r="D96">
        <v>648</v>
      </c>
      <c r="E96">
        <v>824</v>
      </c>
      <c r="F96">
        <v>905</v>
      </c>
      <c r="G96">
        <v>1786</v>
      </c>
      <c r="H96">
        <v>1</v>
      </c>
      <c r="I96">
        <v>2</v>
      </c>
      <c r="J96">
        <v>1</v>
      </c>
      <c r="K96">
        <v>3</v>
      </c>
      <c r="L96">
        <v>7</v>
      </c>
      <c r="M96">
        <v>6</v>
      </c>
      <c r="N96">
        <v>3</v>
      </c>
      <c r="O96">
        <v>684</v>
      </c>
      <c r="P96">
        <v>4</v>
      </c>
      <c r="Q96">
        <v>4</v>
      </c>
      <c r="R96">
        <v>204750</v>
      </c>
    </row>
    <row r="97" spans="1:18" x14ac:dyDescent="0.35">
      <c r="A97">
        <v>1993</v>
      </c>
      <c r="B97">
        <v>6</v>
      </c>
      <c r="C97">
        <v>5</v>
      </c>
      <c r="D97">
        <v>310</v>
      </c>
      <c r="E97">
        <v>680</v>
      </c>
      <c r="F97">
        <v>680</v>
      </c>
      <c r="G97">
        <v>1470</v>
      </c>
      <c r="H97">
        <v>0</v>
      </c>
      <c r="I97">
        <v>2</v>
      </c>
      <c r="J97">
        <v>1</v>
      </c>
      <c r="K97">
        <v>3</v>
      </c>
      <c r="L97">
        <v>6</v>
      </c>
      <c r="M97">
        <v>7</v>
      </c>
      <c r="N97">
        <v>4</v>
      </c>
      <c r="O97">
        <v>420</v>
      </c>
      <c r="P97">
        <v>4</v>
      </c>
      <c r="Q97">
        <v>4</v>
      </c>
      <c r="R97">
        <v>185000</v>
      </c>
    </row>
    <row r="98" spans="1:18" x14ac:dyDescent="0.35">
      <c r="A98">
        <v>1999</v>
      </c>
      <c r="B98">
        <v>6</v>
      </c>
      <c r="C98">
        <v>4</v>
      </c>
      <c r="D98">
        <v>1162</v>
      </c>
      <c r="E98">
        <v>1588</v>
      </c>
      <c r="F98">
        <v>1588</v>
      </c>
      <c r="G98">
        <v>1588</v>
      </c>
      <c r="H98">
        <v>0</v>
      </c>
      <c r="I98">
        <v>2</v>
      </c>
      <c r="J98">
        <v>0</v>
      </c>
      <c r="K98">
        <v>3</v>
      </c>
      <c r="L98">
        <v>6</v>
      </c>
      <c r="M98">
        <v>6</v>
      </c>
      <c r="N98">
        <v>3</v>
      </c>
      <c r="O98">
        <v>472</v>
      </c>
      <c r="P98">
        <v>4</v>
      </c>
      <c r="Q98">
        <v>4</v>
      </c>
      <c r="R98">
        <v>214000</v>
      </c>
    </row>
    <row r="99" spans="1:18" x14ac:dyDescent="0.35">
      <c r="A99">
        <v>1965</v>
      </c>
      <c r="B99">
        <v>2</v>
      </c>
      <c r="C99">
        <v>4</v>
      </c>
      <c r="D99">
        <v>520</v>
      </c>
      <c r="E99">
        <v>960</v>
      </c>
      <c r="F99">
        <v>960</v>
      </c>
      <c r="G99">
        <v>960</v>
      </c>
      <c r="H99">
        <v>1</v>
      </c>
      <c r="I99">
        <v>1</v>
      </c>
      <c r="J99">
        <v>0</v>
      </c>
      <c r="K99">
        <v>3</v>
      </c>
      <c r="L99">
        <v>6</v>
      </c>
      <c r="M99">
        <v>6</v>
      </c>
      <c r="N99">
        <v>4</v>
      </c>
      <c r="O99">
        <v>432</v>
      </c>
      <c r="P99">
        <v>4</v>
      </c>
      <c r="Q99">
        <v>4</v>
      </c>
      <c r="R99">
        <v>94750</v>
      </c>
    </row>
    <row r="100" spans="1:18" x14ac:dyDescent="0.35">
      <c r="A100">
        <v>1920</v>
      </c>
      <c r="B100">
        <v>3</v>
      </c>
      <c r="C100">
        <v>4</v>
      </c>
      <c r="D100">
        <v>108</v>
      </c>
      <c r="E100">
        <v>458</v>
      </c>
      <c r="F100">
        <v>835</v>
      </c>
      <c r="G100">
        <v>835</v>
      </c>
      <c r="H100">
        <v>0</v>
      </c>
      <c r="I100">
        <v>1</v>
      </c>
      <c r="J100">
        <v>0</v>
      </c>
      <c r="K100">
        <v>2</v>
      </c>
      <c r="L100">
        <v>5</v>
      </c>
      <c r="M100">
        <v>4</v>
      </c>
      <c r="N100">
        <v>2</v>
      </c>
      <c r="O100">
        <v>366</v>
      </c>
      <c r="P100">
        <v>3</v>
      </c>
      <c r="Q100">
        <v>4</v>
      </c>
      <c r="R100">
        <v>83000</v>
      </c>
    </row>
    <row r="101" spans="1:18" x14ac:dyDescent="0.35">
      <c r="A101">
        <v>1959</v>
      </c>
      <c r="B101">
        <v>2</v>
      </c>
      <c r="C101">
        <v>4</v>
      </c>
      <c r="D101">
        <v>569</v>
      </c>
      <c r="E101">
        <v>950</v>
      </c>
      <c r="F101">
        <v>1225</v>
      </c>
      <c r="G101">
        <v>1225</v>
      </c>
      <c r="H101">
        <v>1</v>
      </c>
      <c r="I101">
        <v>1</v>
      </c>
      <c r="J101">
        <v>1</v>
      </c>
      <c r="K101">
        <v>3</v>
      </c>
      <c r="L101">
        <v>6</v>
      </c>
      <c r="M101">
        <v>3</v>
      </c>
      <c r="N101">
        <v>1</v>
      </c>
      <c r="O101">
        <v>0</v>
      </c>
      <c r="P101">
        <v>1</v>
      </c>
      <c r="Q101">
        <v>1</v>
      </c>
      <c r="R101">
        <v>128950</v>
      </c>
    </row>
    <row r="102" spans="1:18" x14ac:dyDescent="0.35">
      <c r="A102">
        <v>1977</v>
      </c>
      <c r="B102">
        <v>6</v>
      </c>
      <c r="C102">
        <v>4</v>
      </c>
      <c r="D102">
        <v>1200</v>
      </c>
      <c r="E102">
        <v>1610</v>
      </c>
      <c r="F102">
        <v>1610</v>
      </c>
      <c r="G102">
        <v>1610</v>
      </c>
      <c r="H102">
        <v>1</v>
      </c>
      <c r="I102">
        <v>2</v>
      </c>
      <c r="J102">
        <v>0</v>
      </c>
      <c r="K102">
        <v>3</v>
      </c>
      <c r="L102">
        <v>6</v>
      </c>
      <c r="M102">
        <v>6</v>
      </c>
      <c r="N102">
        <v>3</v>
      </c>
      <c r="O102">
        <v>480</v>
      </c>
      <c r="P102">
        <v>4</v>
      </c>
      <c r="Q102">
        <v>4</v>
      </c>
      <c r="R102">
        <v>205000</v>
      </c>
    </row>
    <row r="103" spans="1:18" x14ac:dyDescent="0.35">
      <c r="A103">
        <v>1985</v>
      </c>
      <c r="B103">
        <v>2</v>
      </c>
      <c r="C103">
        <v>4</v>
      </c>
      <c r="D103">
        <v>0</v>
      </c>
      <c r="E103">
        <v>741</v>
      </c>
      <c r="F103">
        <v>977</v>
      </c>
      <c r="G103">
        <v>1732</v>
      </c>
      <c r="H103">
        <v>0</v>
      </c>
      <c r="I103">
        <v>2</v>
      </c>
      <c r="J103">
        <v>1</v>
      </c>
      <c r="K103">
        <v>3</v>
      </c>
      <c r="L103">
        <v>7</v>
      </c>
      <c r="M103">
        <v>6</v>
      </c>
      <c r="N103">
        <v>4</v>
      </c>
      <c r="O103">
        <v>476</v>
      </c>
      <c r="P103">
        <v>4</v>
      </c>
      <c r="Q103">
        <v>4</v>
      </c>
      <c r="R103">
        <v>178000</v>
      </c>
    </row>
    <row r="104" spans="1:18" x14ac:dyDescent="0.35">
      <c r="A104">
        <v>1979</v>
      </c>
      <c r="B104">
        <v>1</v>
      </c>
      <c r="C104">
        <v>1</v>
      </c>
      <c r="D104">
        <v>0</v>
      </c>
      <c r="E104">
        <v>0</v>
      </c>
      <c r="F104">
        <v>1535</v>
      </c>
      <c r="G104">
        <v>1535</v>
      </c>
      <c r="H104">
        <v>0</v>
      </c>
      <c r="I104">
        <v>2</v>
      </c>
      <c r="J104">
        <v>0</v>
      </c>
      <c r="K104">
        <v>4</v>
      </c>
      <c r="L104">
        <v>8</v>
      </c>
      <c r="M104">
        <v>6</v>
      </c>
      <c r="N104">
        <v>2</v>
      </c>
      <c r="O104">
        <v>410</v>
      </c>
      <c r="P104">
        <v>4</v>
      </c>
      <c r="Q104">
        <v>4</v>
      </c>
      <c r="R104">
        <v>118964</v>
      </c>
    </row>
    <row r="105" spans="1:18" x14ac:dyDescent="0.35">
      <c r="A105">
        <v>2009</v>
      </c>
      <c r="B105">
        <v>6</v>
      </c>
      <c r="C105">
        <v>4</v>
      </c>
      <c r="D105">
        <v>0</v>
      </c>
      <c r="E105">
        <v>1226</v>
      </c>
      <c r="F105">
        <v>1226</v>
      </c>
      <c r="G105">
        <v>1226</v>
      </c>
      <c r="H105">
        <v>0</v>
      </c>
      <c r="I105">
        <v>2</v>
      </c>
      <c r="J105">
        <v>0</v>
      </c>
      <c r="K105">
        <v>3</v>
      </c>
      <c r="L105">
        <v>6</v>
      </c>
      <c r="M105">
        <v>6</v>
      </c>
      <c r="N105">
        <v>3</v>
      </c>
      <c r="O105">
        <v>740</v>
      </c>
      <c r="P105">
        <v>4</v>
      </c>
      <c r="Q105">
        <v>4</v>
      </c>
      <c r="R105">
        <v>198900</v>
      </c>
    </row>
    <row r="106" spans="1:18" x14ac:dyDescent="0.35">
      <c r="A106">
        <v>1931</v>
      </c>
      <c r="B106">
        <v>6</v>
      </c>
      <c r="C106">
        <v>4</v>
      </c>
      <c r="D106">
        <v>224</v>
      </c>
      <c r="E106">
        <v>1040</v>
      </c>
      <c r="F106">
        <v>1226</v>
      </c>
      <c r="G106">
        <v>1818</v>
      </c>
      <c r="H106">
        <v>0</v>
      </c>
      <c r="I106">
        <v>1</v>
      </c>
      <c r="J106">
        <v>1</v>
      </c>
      <c r="K106">
        <v>4</v>
      </c>
      <c r="L106">
        <v>7</v>
      </c>
      <c r="M106">
        <v>5</v>
      </c>
      <c r="N106">
        <v>2</v>
      </c>
      <c r="O106">
        <v>240</v>
      </c>
      <c r="P106">
        <v>4</v>
      </c>
      <c r="Q106">
        <v>4</v>
      </c>
      <c r="R106">
        <v>169500</v>
      </c>
    </row>
    <row r="107" spans="1:18" x14ac:dyDescent="0.35">
      <c r="A107">
        <v>2003</v>
      </c>
      <c r="B107">
        <v>6</v>
      </c>
      <c r="C107">
        <v>4</v>
      </c>
      <c r="D107">
        <v>0</v>
      </c>
      <c r="E107">
        <v>1053</v>
      </c>
      <c r="F107">
        <v>1053</v>
      </c>
      <c r="G107">
        <v>1992</v>
      </c>
      <c r="H107">
        <v>0</v>
      </c>
      <c r="I107">
        <v>2</v>
      </c>
      <c r="J107">
        <v>1</v>
      </c>
      <c r="K107">
        <v>3</v>
      </c>
      <c r="L107">
        <v>9</v>
      </c>
      <c r="M107">
        <v>6</v>
      </c>
      <c r="N107">
        <v>3</v>
      </c>
      <c r="O107">
        <v>648</v>
      </c>
      <c r="P107">
        <v>4</v>
      </c>
      <c r="Q107">
        <v>4</v>
      </c>
      <c r="R107">
        <v>250000</v>
      </c>
    </row>
    <row r="108" spans="1:18" x14ac:dyDescent="0.35">
      <c r="A108">
        <v>1885</v>
      </c>
      <c r="B108">
        <v>3</v>
      </c>
      <c r="C108">
        <v>4</v>
      </c>
      <c r="D108">
        <v>0</v>
      </c>
      <c r="E108">
        <v>641</v>
      </c>
      <c r="F108">
        <v>1047</v>
      </c>
      <c r="G108">
        <v>1047</v>
      </c>
      <c r="H108">
        <v>0</v>
      </c>
      <c r="I108">
        <v>1</v>
      </c>
      <c r="J108">
        <v>0</v>
      </c>
      <c r="K108">
        <v>2</v>
      </c>
      <c r="L108">
        <v>6</v>
      </c>
      <c r="M108">
        <v>5</v>
      </c>
      <c r="N108">
        <v>2</v>
      </c>
      <c r="O108">
        <v>273</v>
      </c>
      <c r="P108">
        <v>3</v>
      </c>
      <c r="Q108">
        <v>3</v>
      </c>
      <c r="R108">
        <v>100000</v>
      </c>
    </row>
    <row r="109" spans="1:18" x14ac:dyDescent="0.35">
      <c r="A109">
        <v>1948</v>
      </c>
      <c r="B109">
        <v>2</v>
      </c>
      <c r="C109">
        <v>4</v>
      </c>
      <c r="D109">
        <v>104</v>
      </c>
      <c r="E109">
        <v>789</v>
      </c>
      <c r="F109">
        <v>789</v>
      </c>
      <c r="G109">
        <v>789</v>
      </c>
      <c r="H109">
        <v>0</v>
      </c>
      <c r="I109">
        <v>1</v>
      </c>
      <c r="J109">
        <v>0</v>
      </c>
      <c r="K109">
        <v>2</v>
      </c>
      <c r="L109">
        <v>5</v>
      </c>
      <c r="M109">
        <v>5</v>
      </c>
      <c r="N109">
        <v>2</v>
      </c>
      <c r="O109">
        <v>250</v>
      </c>
      <c r="P109">
        <v>4</v>
      </c>
      <c r="Q109">
        <v>4</v>
      </c>
      <c r="R109">
        <v>115000</v>
      </c>
    </row>
    <row r="110" spans="1:18" x14ac:dyDescent="0.35">
      <c r="A110">
        <v>1919</v>
      </c>
      <c r="B110">
        <v>2</v>
      </c>
      <c r="C110">
        <v>4</v>
      </c>
      <c r="D110">
        <v>0</v>
      </c>
      <c r="E110">
        <v>793</v>
      </c>
      <c r="F110">
        <v>997</v>
      </c>
      <c r="G110">
        <v>1517</v>
      </c>
      <c r="H110">
        <v>0</v>
      </c>
      <c r="I110">
        <v>2</v>
      </c>
      <c r="J110">
        <v>0</v>
      </c>
      <c r="K110">
        <v>3</v>
      </c>
      <c r="L110">
        <v>7</v>
      </c>
      <c r="M110">
        <v>3</v>
      </c>
      <c r="N110">
        <v>1</v>
      </c>
      <c r="O110">
        <v>0</v>
      </c>
      <c r="P110">
        <v>1</v>
      </c>
      <c r="Q110">
        <v>1</v>
      </c>
      <c r="R110">
        <v>115000</v>
      </c>
    </row>
    <row r="111" spans="1:18" x14ac:dyDescent="0.35">
      <c r="A111">
        <v>1977</v>
      </c>
      <c r="B111">
        <v>2</v>
      </c>
      <c r="C111">
        <v>4</v>
      </c>
      <c r="D111">
        <v>705</v>
      </c>
      <c r="E111">
        <v>1844</v>
      </c>
      <c r="F111">
        <v>1844</v>
      </c>
      <c r="G111">
        <v>1844</v>
      </c>
      <c r="H111">
        <v>0</v>
      </c>
      <c r="I111">
        <v>2</v>
      </c>
      <c r="J111">
        <v>0</v>
      </c>
      <c r="K111">
        <v>3</v>
      </c>
      <c r="L111">
        <v>7</v>
      </c>
      <c r="M111">
        <v>6</v>
      </c>
      <c r="N111">
        <v>3</v>
      </c>
      <c r="O111">
        <v>546</v>
      </c>
      <c r="P111">
        <v>4</v>
      </c>
      <c r="Q111">
        <v>4</v>
      </c>
      <c r="R111">
        <v>190000</v>
      </c>
    </row>
    <row r="112" spans="1:18" x14ac:dyDescent="0.35">
      <c r="A112">
        <v>1954</v>
      </c>
      <c r="B112">
        <v>2</v>
      </c>
      <c r="C112">
        <v>3</v>
      </c>
      <c r="D112">
        <v>444</v>
      </c>
      <c r="E112">
        <v>994</v>
      </c>
      <c r="F112">
        <v>1216</v>
      </c>
      <c r="G112">
        <v>1855</v>
      </c>
      <c r="H112">
        <v>0</v>
      </c>
      <c r="I112">
        <v>2</v>
      </c>
      <c r="J112">
        <v>0</v>
      </c>
      <c r="K112">
        <v>4</v>
      </c>
      <c r="L112">
        <v>7</v>
      </c>
      <c r="M112">
        <v>6</v>
      </c>
      <c r="N112">
        <v>2</v>
      </c>
      <c r="O112">
        <v>325</v>
      </c>
      <c r="P112">
        <v>4</v>
      </c>
      <c r="Q112">
        <v>4</v>
      </c>
      <c r="R112">
        <v>136900</v>
      </c>
    </row>
    <row r="113" spans="1:18" x14ac:dyDescent="0.35">
      <c r="A113">
        <v>2000</v>
      </c>
      <c r="B113">
        <v>6</v>
      </c>
      <c r="C113">
        <v>4</v>
      </c>
      <c r="D113">
        <v>250</v>
      </c>
      <c r="E113">
        <v>384</v>
      </c>
      <c r="F113">
        <v>774</v>
      </c>
      <c r="G113">
        <v>1430</v>
      </c>
      <c r="H113">
        <v>0</v>
      </c>
      <c r="I113">
        <v>2</v>
      </c>
      <c r="J113">
        <v>1</v>
      </c>
      <c r="K113">
        <v>3</v>
      </c>
      <c r="L113">
        <v>7</v>
      </c>
      <c r="M113">
        <v>7</v>
      </c>
      <c r="N113">
        <v>4</v>
      </c>
      <c r="O113">
        <v>400</v>
      </c>
      <c r="P113">
        <v>4</v>
      </c>
      <c r="Q113">
        <v>4</v>
      </c>
      <c r="R113">
        <v>180000</v>
      </c>
    </row>
    <row r="114" spans="1:18" x14ac:dyDescent="0.35">
      <c r="A114">
        <v>2007</v>
      </c>
      <c r="B114">
        <v>6</v>
      </c>
      <c r="C114">
        <v>4</v>
      </c>
      <c r="D114">
        <v>984</v>
      </c>
      <c r="E114">
        <v>1264</v>
      </c>
      <c r="F114">
        <v>1282</v>
      </c>
      <c r="G114">
        <v>2696</v>
      </c>
      <c r="H114">
        <v>1</v>
      </c>
      <c r="I114">
        <v>2</v>
      </c>
      <c r="J114">
        <v>1</v>
      </c>
      <c r="K114">
        <v>4</v>
      </c>
      <c r="L114">
        <v>10</v>
      </c>
      <c r="M114">
        <v>7</v>
      </c>
      <c r="N114">
        <v>4</v>
      </c>
      <c r="O114">
        <v>792</v>
      </c>
      <c r="P114">
        <v>4</v>
      </c>
      <c r="Q114">
        <v>4</v>
      </c>
      <c r="R114">
        <v>383970</v>
      </c>
    </row>
    <row r="115" spans="1:18" x14ac:dyDescent="0.35">
      <c r="A115">
        <v>1953</v>
      </c>
      <c r="B115">
        <v>2</v>
      </c>
      <c r="C115">
        <v>4</v>
      </c>
      <c r="D115">
        <v>35</v>
      </c>
      <c r="E115">
        <v>1809</v>
      </c>
      <c r="F115">
        <v>2259</v>
      </c>
      <c r="G115">
        <v>2259</v>
      </c>
      <c r="H115">
        <v>1</v>
      </c>
      <c r="I115">
        <v>2</v>
      </c>
      <c r="J115">
        <v>0</v>
      </c>
      <c r="K115">
        <v>3</v>
      </c>
      <c r="L115">
        <v>7</v>
      </c>
      <c r="M115">
        <v>4</v>
      </c>
      <c r="N115">
        <v>2</v>
      </c>
      <c r="O115">
        <v>450</v>
      </c>
      <c r="P115">
        <v>4</v>
      </c>
      <c r="Q115">
        <v>4</v>
      </c>
      <c r="R115">
        <v>217000</v>
      </c>
    </row>
    <row r="116" spans="1:18" x14ac:dyDescent="0.35">
      <c r="A116">
        <v>1945</v>
      </c>
      <c r="B116">
        <v>2</v>
      </c>
      <c r="C116">
        <v>4</v>
      </c>
      <c r="D116">
        <v>774</v>
      </c>
      <c r="E116">
        <v>1028</v>
      </c>
      <c r="F116">
        <v>1436</v>
      </c>
      <c r="G116">
        <v>2320</v>
      </c>
      <c r="H116">
        <v>1</v>
      </c>
      <c r="I116">
        <v>2</v>
      </c>
      <c r="J116">
        <v>1</v>
      </c>
      <c r="K116">
        <v>3</v>
      </c>
      <c r="L116">
        <v>9</v>
      </c>
      <c r="M116">
        <v>5</v>
      </c>
      <c r="N116">
        <v>2</v>
      </c>
      <c r="O116">
        <v>180</v>
      </c>
      <c r="P116">
        <v>4</v>
      </c>
      <c r="Q116">
        <v>4</v>
      </c>
      <c r="R116">
        <v>259500</v>
      </c>
    </row>
    <row r="117" spans="1:18" x14ac:dyDescent="0.35">
      <c r="A117">
        <v>1999</v>
      </c>
      <c r="B117">
        <v>6</v>
      </c>
      <c r="C117">
        <v>4</v>
      </c>
      <c r="D117">
        <v>419</v>
      </c>
      <c r="E117">
        <v>729</v>
      </c>
      <c r="F117">
        <v>729</v>
      </c>
      <c r="G117">
        <v>1458</v>
      </c>
      <c r="H117">
        <v>0</v>
      </c>
      <c r="I117">
        <v>2</v>
      </c>
      <c r="J117">
        <v>1</v>
      </c>
      <c r="K117">
        <v>2</v>
      </c>
      <c r="L117">
        <v>5</v>
      </c>
      <c r="M117">
        <v>5</v>
      </c>
      <c r="N117">
        <v>2</v>
      </c>
      <c r="O117">
        <v>440</v>
      </c>
      <c r="P117">
        <v>4</v>
      </c>
      <c r="Q117">
        <v>4</v>
      </c>
      <c r="R117">
        <v>176000</v>
      </c>
    </row>
    <row r="118" spans="1:18" x14ac:dyDescent="0.35">
      <c r="A118">
        <v>1962</v>
      </c>
      <c r="B118">
        <v>2</v>
      </c>
      <c r="C118">
        <v>4</v>
      </c>
      <c r="D118">
        <v>170</v>
      </c>
      <c r="E118">
        <v>1092</v>
      </c>
      <c r="F118">
        <v>1092</v>
      </c>
      <c r="G118">
        <v>1092</v>
      </c>
      <c r="H118">
        <v>0</v>
      </c>
      <c r="I118">
        <v>1</v>
      </c>
      <c r="J118">
        <v>0</v>
      </c>
      <c r="K118">
        <v>3</v>
      </c>
      <c r="L118">
        <v>6</v>
      </c>
      <c r="M118">
        <v>6</v>
      </c>
      <c r="N118">
        <v>2</v>
      </c>
      <c r="O118">
        <v>288</v>
      </c>
      <c r="P118">
        <v>4</v>
      </c>
      <c r="Q118">
        <v>4</v>
      </c>
      <c r="R118">
        <v>139000</v>
      </c>
    </row>
    <row r="119" spans="1:18" x14ac:dyDescent="0.35">
      <c r="A119">
        <v>2006</v>
      </c>
      <c r="B119">
        <v>6</v>
      </c>
      <c r="C119">
        <v>4</v>
      </c>
      <c r="D119">
        <v>0</v>
      </c>
      <c r="E119">
        <v>1125</v>
      </c>
      <c r="F119">
        <v>1125</v>
      </c>
      <c r="G119">
        <v>1125</v>
      </c>
      <c r="H119">
        <v>0</v>
      </c>
      <c r="I119">
        <v>1</v>
      </c>
      <c r="J119">
        <v>1</v>
      </c>
      <c r="K119">
        <v>2</v>
      </c>
      <c r="L119">
        <v>5</v>
      </c>
      <c r="M119">
        <v>6</v>
      </c>
      <c r="N119">
        <v>2</v>
      </c>
      <c r="O119">
        <v>430</v>
      </c>
      <c r="P119">
        <v>4</v>
      </c>
      <c r="Q119">
        <v>4</v>
      </c>
      <c r="R119">
        <v>155000</v>
      </c>
    </row>
    <row r="120" spans="1:18" x14ac:dyDescent="0.35">
      <c r="A120">
        <v>1990</v>
      </c>
      <c r="B120">
        <v>6</v>
      </c>
      <c r="C120">
        <v>4</v>
      </c>
      <c r="D120">
        <v>1470</v>
      </c>
      <c r="E120">
        <v>1673</v>
      </c>
      <c r="F120">
        <v>1699</v>
      </c>
      <c r="G120">
        <v>3222</v>
      </c>
      <c r="H120">
        <v>1</v>
      </c>
      <c r="I120">
        <v>3</v>
      </c>
      <c r="J120">
        <v>0</v>
      </c>
      <c r="K120">
        <v>5</v>
      </c>
      <c r="L120">
        <v>11</v>
      </c>
      <c r="M120">
        <v>6</v>
      </c>
      <c r="N120">
        <v>2</v>
      </c>
      <c r="O120">
        <v>594</v>
      </c>
      <c r="P120">
        <v>4</v>
      </c>
      <c r="Q120">
        <v>4</v>
      </c>
      <c r="R120">
        <v>320000</v>
      </c>
    </row>
    <row r="121" spans="1:18" x14ac:dyDescent="0.35">
      <c r="A121">
        <v>2005</v>
      </c>
      <c r="B121">
        <v>6</v>
      </c>
      <c r="C121">
        <v>4</v>
      </c>
      <c r="D121">
        <v>0</v>
      </c>
      <c r="E121">
        <v>728</v>
      </c>
      <c r="F121">
        <v>728</v>
      </c>
      <c r="G121">
        <v>1456</v>
      </c>
      <c r="H121">
        <v>0</v>
      </c>
      <c r="I121">
        <v>2</v>
      </c>
      <c r="J121">
        <v>1</v>
      </c>
      <c r="K121">
        <v>3</v>
      </c>
      <c r="L121">
        <v>8</v>
      </c>
      <c r="M121">
        <v>6</v>
      </c>
      <c r="N121">
        <v>4</v>
      </c>
      <c r="O121">
        <v>390</v>
      </c>
      <c r="P121">
        <v>4</v>
      </c>
      <c r="Q121">
        <v>4</v>
      </c>
      <c r="R121">
        <v>163990</v>
      </c>
    </row>
    <row r="122" spans="1:18" x14ac:dyDescent="0.35">
      <c r="A122">
        <v>1969</v>
      </c>
      <c r="B122">
        <v>2</v>
      </c>
      <c r="C122">
        <v>4</v>
      </c>
      <c r="D122">
        <v>938</v>
      </c>
      <c r="E122">
        <v>938</v>
      </c>
      <c r="F122">
        <v>988</v>
      </c>
      <c r="G122">
        <v>988</v>
      </c>
      <c r="H122">
        <v>1</v>
      </c>
      <c r="I122">
        <v>1</v>
      </c>
      <c r="J122">
        <v>0</v>
      </c>
      <c r="K122">
        <v>1</v>
      </c>
      <c r="L122">
        <v>4</v>
      </c>
      <c r="M122">
        <v>6</v>
      </c>
      <c r="N122">
        <v>2</v>
      </c>
      <c r="O122">
        <v>540</v>
      </c>
      <c r="P122">
        <v>4</v>
      </c>
      <c r="Q122">
        <v>4</v>
      </c>
      <c r="R122">
        <v>180000</v>
      </c>
    </row>
    <row r="123" spans="1:18" x14ac:dyDescent="0.35">
      <c r="A123">
        <v>1939</v>
      </c>
      <c r="B123">
        <v>6</v>
      </c>
      <c r="C123">
        <v>4</v>
      </c>
      <c r="D123">
        <v>0</v>
      </c>
      <c r="E123">
        <v>732</v>
      </c>
      <c r="F123">
        <v>772</v>
      </c>
      <c r="G123">
        <v>1123</v>
      </c>
      <c r="H123">
        <v>0</v>
      </c>
      <c r="I123">
        <v>1</v>
      </c>
      <c r="J123">
        <v>0</v>
      </c>
      <c r="K123">
        <v>3</v>
      </c>
      <c r="L123">
        <v>4</v>
      </c>
      <c r="M123">
        <v>5</v>
      </c>
      <c r="N123">
        <v>2</v>
      </c>
      <c r="O123">
        <v>264</v>
      </c>
      <c r="P123">
        <v>4</v>
      </c>
      <c r="Q123">
        <v>4</v>
      </c>
      <c r="R123">
        <v>100000</v>
      </c>
    </row>
    <row r="124" spans="1:18" x14ac:dyDescent="0.35">
      <c r="A124">
        <v>1958</v>
      </c>
      <c r="B124">
        <v>2</v>
      </c>
      <c r="C124">
        <v>4</v>
      </c>
      <c r="D124">
        <v>570</v>
      </c>
      <c r="E124">
        <v>1080</v>
      </c>
      <c r="F124">
        <v>1080</v>
      </c>
      <c r="G124">
        <v>1080</v>
      </c>
      <c r="H124">
        <v>0</v>
      </c>
      <c r="I124">
        <v>1</v>
      </c>
      <c r="J124">
        <v>0</v>
      </c>
      <c r="K124">
        <v>3</v>
      </c>
      <c r="L124">
        <v>5</v>
      </c>
      <c r="M124">
        <v>6</v>
      </c>
      <c r="N124">
        <v>2</v>
      </c>
      <c r="O124">
        <v>288</v>
      </c>
      <c r="P124">
        <v>4</v>
      </c>
      <c r="Q124">
        <v>4</v>
      </c>
      <c r="R124">
        <v>136000</v>
      </c>
    </row>
    <row r="125" spans="1:18" x14ac:dyDescent="0.35">
      <c r="A125">
        <v>1993</v>
      </c>
      <c r="B125">
        <v>6</v>
      </c>
      <c r="C125">
        <v>4</v>
      </c>
      <c r="D125">
        <v>300</v>
      </c>
      <c r="E125">
        <v>1199</v>
      </c>
      <c r="F125">
        <v>1199</v>
      </c>
      <c r="G125">
        <v>1199</v>
      </c>
      <c r="H125">
        <v>0</v>
      </c>
      <c r="I125">
        <v>2</v>
      </c>
      <c r="J125">
        <v>0</v>
      </c>
      <c r="K125">
        <v>2</v>
      </c>
      <c r="L125">
        <v>5</v>
      </c>
      <c r="M125">
        <v>6</v>
      </c>
      <c r="N125">
        <v>3</v>
      </c>
      <c r="O125">
        <v>530</v>
      </c>
      <c r="P125">
        <v>4</v>
      </c>
      <c r="Q125">
        <v>4</v>
      </c>
      <c r="R125">
        <v>153900</v>
      </c>
    </row>
    <row r="126" spans="1:18" x14ac:dyDescent="0.35">
      <c r="A126">
        <v>1979</v>
      </c>
      <c r="B126">
        <v>2</v>
      </c>
      <c r="C126">
        <v>3</v>
      </c>
      <c r="D126">
        <v>0</v>
      </c>
      <c r="E126">
        <v>1362</v>
      </c>
      <c r="F126">
        <v>1586</v>
      </c>
      <c r="G126">
        <v>1586</v>
      </c>
      <c r="H126">
        <v>0</v>
      </c>
      <c r="I126">
        <v>2</v>
      </c>
      <c r="J126">
        <v>0</v>
      </c>
      <c r="K126">
        <v>3</v>
      </c>
      <c r="L126">
        <v>7</v>
      </c>
      <c r="M126">
        <v>6</v>
      </c>
      <c r="N126">
        <v>2</v>
      </c>
      <c r="O126">
        <v>435</v>
      </c>
      <c r="P126">
        <v>4</v>
      </c>
      <c r="Q126">
        <v>4</v>
      </c>
      <c r="R126">
        <v>181000</v>
      </c>
    </row>
    <row r="127" spans="1:18" x14ac:dyDescent="0.35">
      <c r="A127">
        <v>1935</v>
      </c>
      <c r="B127">
        <v>2</v>
      </c>
      <c r="C127">
        <v>4</v>
      </c>
      <c r="D127">
        <v>490</v>
      </c>
      <c r="E127">
        <v>520</v>
      </c>
      <c r="F127">
        <v>520</v>
      </c>
      <c r="G127">
        <v>754</v>
      </c>
      <c r="H127">
        <v>1</v>
      </c>
      <c r="I127">
        <v>1</v>
      </c>
      <c r="J127">
        <v>0</v>
      </c>
      <c r="K127">
        <v>2</v>
      </c>
      <c r="L127">
        <v>5</v>
      </c>
      <c r="M127">
        <v>3</v>
      </c>
      <c r="N127">
        <v>1</v>
      </c>
      <c r="O127">
        <v>0</v>
      </c>
      <c r="P127">
        <v>1</v>
      </c>
      <c r="Q127">
        <v>1</v>
      </c>
      <c r="R127">
        <v>84500</v>
      </c>
    </row>
    <row r="128" spans="1:18" x14ac:dyDescent="0.35">
      <c r="A128">
        <v>1976</v>
      </c>
      <c r="B128">
        <v>2</v>
      </c>
      <c r="C128">
        <v>4</v>
      </c>
      <c r="D128">
        <v>120</v>
      </c>
      <c r="E128">
        <v>1078</v>
      </c>
      <c r="F128">
        <v>958</v>
      </c>
      <c r="G128">
        <v>958</v>
      </c>
      <c r="H128">
        <v>0</v>
      </c>
      <c r="I128">
        <v>2</v>
      </c>
      <c r="J128">
        <v>0</v>
      </c>
      <c r="K128">
        <v>2</v>
      </c>
      <c r="L128">
        <v>5</v>
      </c>
      <c r="M128">
        <v>6</v>
      </c>
      <c r="N128">
        <v>3</v>
      </c>
      <c r="O128">
        <v>440</v>
      </c>
      <c r="P128">
        <v>4</v>
      </c>
      <c r="Q128">
        <v>4</v>
      </c>
      <c r="R128">
        <v>128000</v>
      </c>
    </row>
    <row r="129" spans="1:18" x14ac:dyDescent="0.35">
      <c r="A129">
        <v>1930</v>
      </c>
      <c r="B129">
        <v>3</v>
      </c>
      <c r="C129">
        <v>4</v>
      </c>
      <c r="D129">
        <v>116</v>
      </c>
      <c r="E129">
        <v>672</v>
      </c>
      <c r="F129">
        <v>840</v>
      </c>
      <c r="G129">
        <v>840</v>
      </c>
      <c r="H129">
        <v>0</v>
      </c>
      <c r="I129">
        <v>1</v>
      </c>
      <c r="J129">
        <v>0</v>
      </c>
      <c r="K129">
        <v>3</v>
      </c>
      <c r="L129">
        <v>5</v>
      </c>
      <c r="M129">
        <v>3</v>
      </c>
      <c r="N129">
        <v>1</v>
      </c>
      <c r="O129">
        <v>0</v>
      </c>
      <c r="P129">
        <v>1</v>
      </c>
      <c r="Q129">
        <v>1</v>
      </c>
      <c r="R129">
        <v>87000</v>
      </c>
    </row>
    <row r="130" spans="1:18" x14ac:dyDescent="0.35">
      <c r="A130">
        <v>1966</v>
      </c>
      <c r="B130">
        <v>2</v>
      </c>
      <c r="C130">
        <v>4</v>
      </c>
      <c r="D130">
        <v>512</v>
      </c>
      <c r="E130">
        <v>660</v>
      </c>
      <c r="F130">
        <v>660</v>
      </c>
      <c r="G130">
        <v>1348</v>
      </c>
      <c r="H130">
        <v>0</v>
      </c>
      <c r="I130">
        <v>1</v>
      </c>
      <c r="J130">
        <v>1</v>
      </c>
      <c r="K130">
        <v>3</v>
      </c>
      <c r="L130">
        <v>6</v>
      </c>
      <c r="M130">
        <v>6</v>
      </c>
      <c r="N130">
        <v>3</v>
      </c>
      <c r="O130">
        <v>453</v>
      </c>
      <c r="P130">
        <v>4</v>
      </c>
      <c r="Q130">
        <v>4</v>
      </c>
      <c r="R130">
        <v>155000</v>
      </c>
    </row>
    <row r="131" spans="1:18" x14ac:dyDescent="0.35">
      <c r="A131">
        <v>1958</v>
      </c>
      <c r="B131">
        <v>2</v>
      </c>
      <c r="C131">
        <v>4</v>
      </c>
      <c r="D131">
        <v>567</v>
      </c>
      <c r="E131">
        <v>1008</v>
      </c>
      <c r="F131">
        <v>1053</v>
      </c>
      <c r="G131">
        <v>1053</v>
      </c>
      <c r="H131">
        <v>0</v>
      </c>
      <c r="I131">
        <v>1</v>
      </c>
      <c r="J131">
        <v>1</v>
      </c>
      <c r="K131">
        <v>3</v>
      </c>
      <c r="L131">
        <v>6</v>
      </c>
      <c r="M131">
        <v>1</v>
      </c>
      <c r="N131">
        <v>3</v>
      </c>
      <c r="O131">
        <v>750</v>
      </c>
      <c r="P131">
        <v>4</v>
      </c>
      <c r="Q131">
        <v>4</v>
      </c>
      <c r="R131">
        <v>150000</v>
      </c>
    </row>
    <row r="132" spans="1:18" x14ac:dyDescent="0.35">
      <c r="A132">
        <v>1966</v>
      </c>
      <c r="B132">
        <v>2</v>
      </c>
      <c r="C132">
        <v>4</v>
      </c>
      <c r="D132">
        <v>445</v>
      </c>
      <c r="E132">
        <v>924</v>
      </c>
      <c r="F132">
        <v>1216</v>
      </c>
      <c r="G132">
        <v>2157</v>
      </c>
      <c r="H132">
        <v>0</v>
      </c>
      <c r="I132">
        <v>2</v>
      </c>
      <c r="J132">
        <v>1</v>
      </c>
      <c r="K132">
        <v>4</v>
      </c>
      <c r="L132">
        <v>8</v>
      </c>
      <c r="M132">
        <v>6</v>
      </c>
      <c r="N132">
        <v>4</v>
      </c>
      <c r="O132">
        <v>487</v>
      </c>
      <c r="P132">
        <v>4</v>
      </c>
      <c r="Q132">
        <v>4</v>
      </c>
      <c r="R132">
        <v>226000</v>
      </c>
    </row>
    <row r="133" spans="1:18" x14ac:dyDescent="0.35">
      <c r="A133">
        <v>2000</v>
      </c>
      <c r="B133">
        <v>6</v>
      </c>
      <c r="C133">
        <v>4</v>
      </c>
      <c r="D133">
        <v>695</v>
      </c>
      <c r="E133">
        <v>992</v>
      </c>
      <c r="F133">
        <v>1022</v>
      </c>
      <c r="G133">
        <v>2054</v>
      </c>
      <c r="H133">
        <v>1</v>
      </c>
      <c r="I133">
        <v>2</v>
      </c>
      <c r="J133">
        <v>1</v>
      </c>
      <c r="K133">
        <v>3</v>
      </c>
      <c r="L133">
        <v>7</v>
      </c>
      <c r="M133">
        <v>7</v>
      </c>
      <c r="N133">
        <v>3</v>
      </c>
      <c r="O133">
        <v>390</v>
      </c>
      <c r="P133">
        <v>4</v>
      </c>
      <c r="Q133">
        <v>4</v>
      </c>
      <c r="R133">
        <v>244000</v>
      </c>
    </row>
    <row r="134" spans="1:18" x14ac:dyDescent="0.35">
      <c r="A134">
        <v>1959</v>
      </c>
      <c r="B134">
        <v>2</v>
      </c>
      <c r="C134">
        <v>4</v>
      </c>
      <c r="D134">
        <v>405</v>
      </c>
      <c r="E134">
        <v>1063</v>
      </c>
      <c r="F134">
        <v>1327</v>
      </c>
      <c r="G134">
        <v>1327</v>
      </c>
      <c r="H134">
        <v>1</v>
      </c>
      <c r="I134">
        <v>1</v>
      </c>
      <c r="J134">
        <v>0</v>
      </c>
      <c r="K134">
        <v>3</v>
      </c>
      <c r="L134">
        <v>7</v>
      </c>
      <c r="M134">
        <v>5</v>
      </c>
      <c r="N134">
        <v>2</v>
      </c>
      <c r="O134">
        <v>624</v>
      </c>
      <c r="P134">
        <v>4</v>
      </c>
      <c r="Q134">
        <v>4</v>
      </c>
      <c r="R134">
        <v>150750</v>
      </c>
    </row>
    <row r="135" spans="1:18" x14ac:dyDescent="0.35">
      <c r="A135">
        <v>2001</v>
      </c>
      <c r="B135">
        <v>6</v>
      </c>
      <c r="C135">
        <v>4</v>
      </c>
      <c r="D135">
        <v>1005</v>
      </c>
      <c r="E135">
        <v>1267</v>
      </c>
      <c r="F135">
        <v>1296</v>
      </c>
      <c r="G135">
        <v>1296</v>
      </c>
      <c r="H135">
        <v>1</v>
      </c>
      <c r="I135">
        <v>2</v>
      </c>
      <c r="J135">
        <v>0</v>
      </c>
      <c r="K135">
        <v>2</v>
      </c>
      <c r="L135">
        <v>6</v>
      </c>
      <c r="M135">
        <v>6</v>
      </c>
      <c r="N135">
        <v>4</v>
      </c>
      <c r="O135">
        <v>471</v>
      </c>
      <c r="P135">
        <v>4</v>
      </c>
      <c r="Q135">
        <v>4</v>
      </c>
      <c r="R135">
        <v>220000</v>
      </c>
    </row>
    <row r="136" spans="1:18" x14ac:dyDescent="0.35">
      <c r="A136">
        <v>1968</v>
      </c>
      <c r="B136">
        <v>2</v>
      </c>
      <c r="C136">
        <v>4</v>
      </c>
      <c r="D136">
        <v>570</v>
      </c>
      <c r="E136">
        <v>1461</v>
      </c>
      <c r="F136">
        <v>1721</v>
      </c>
      <c r="G136">
        <v>1721</v>
      </c>
      <c r="H136">
        <v>0</v>
      </c>
      <c r="I136">
        <v>2</v>
      </c>
      <c r="J136">
        <v>1</v>
      </c>
      <c r="K136">
        <v>3</v>
      </c>
      <c r="L136">
        <v>7</v>
      </c>
      <c r="M136">
        <v>6</v>
      </c>
      <c r="N136">
        <v>3</v>
      </c>
      <c r="O136">
        <v>440</v>
      </c>
      <c r="P136">
        <v>4</v>
      </c>
      <c r="Q136">
        <v>4</v>
      </c>
      <c r="R136">
        <v>180000</v>
      </c>
    </row>
    <row r="137" spans="1:18" x14ac:dyDescent="0.35">
      <c r="A137">
        <v>1970</v>
      </c>
      <c r="B137">
        <v>6</v>
      </c>
      <c r="C137">
        <v>4</v>
      </c>
      <c r="D137">
        <v>0</v>
      </c>
      <c r="E137">
        <v>1304</v>
      </c>
      <c r="F137">
        <v>1682</v>
      </c>
      <c r="G137">
        <v>1682</v>
      </c>
      <c r="H137">
        <v>0</v>
      </c>
      <c r="I137">
        <v>2</v>
      </c>
      <c r="J137">
        <v>0</v>
      </c>
      <c r="K137">
        <v>3</v>
      </c>
      <c r="L137">
        <v>7</v>
      </c>
      <c r="M137">
        <v>6</v>
      </c>
      <c r="N137">
        <v>2</v>
      </c>
      <c r="O137">
        <v>530</v>
      </c>
      <c r="P137">
        <v>4</v>
      </c>
      <c r="Q137">
        <v>4</v>
      </c>
      <c r="R137">
        <v>174000</v>
      </c>
    </row>
    <row r="138" spans="1:18" x14ac:dyDescent="0.35">
      <c r="A138">
        <v>1967</v>
      </c>
      <c r="B138">
        <v>2</v>
      </c>
      <c r="C138">
        <v>4</v>
      </c>
      <c r="D138">
        <v>695</v>
      </c>
      <c r="E138">
        <v>1214</v>
      </c>
      <c r="F138">
        <v>1214</v>
      </c>
      <c r="G138">
        <v>1214</v>
      </c>
      <c r="H138">
        <v>0</v>
      </c>
      <c r="I138">
        <v>2</v>
      </c>
      <c r="J138">
        <v>0</v>
      </c>
      <c r="K138">
        <v>3</v>
      </c>
      <c r="L138">
        <v>5</v>
      </c>
      <c r="M138">
        <v>6</v>
      </c>
      <c r="N138">
        <v>3</v>
      </c>
      <c r="O138">
        <v>318</v>
      </c>
      <c r="P138">
        <v>4</v>
      </c>
      <c r="Q138">
        <v>4</v>
      </c>
      <c r="R138">
        <v>143000</v>
      </c>
    </row>
    <row r="139" spans="1:18" x14ac:dyDescent="0.35">
      <c r="A139">
        <v>1988</v>
      </c>
      <c r="B139">
        <v>2</v>
      </c>
      <c r="C139">
        <v>4</v>
      </c>
      <c r="D139">
        <v>0</v>
      </c>
      <c r="E139">
        <v>1907</v>
      </c>
      <c r="F139">
        <v>1959</v>
      </c>
      <c r="G139">
        <v>1959</v>
      </c>
      <c r="H139">
        <v>0</v>
      </c>
      <c r="I139">
        <v>3</v>
      </c>
      <c r="J139">
        <v>0</v>
      </c>
      <c r="K139">
        <v>5</v>
      </c>
      <c r="L139">
        <v>9</v>
      </c>
      <c r="M139">
        <v>1</v>
      </c>
      <c r="N139">
        <v>2</v>
      </c>
      <c r="O139">
        <v>766</v>
      </c>
      <c r="P139">
        <v>4</v>
      </c>
      <c r="Q139">
        <v>4</v>
      </c>
      <c r="R139">
        <v>171000</v>
      </c>
    </row>
    <row r="140" spans="1:18" x14ac:dyDescent="0.35">
      <c r="A140">
        <v>1999</v>
      </c>
      <c r="B140">
        <v>6</v>
      </c>
      <c r="C140">
        <v>4</v>
      </c>
      <c r="D140">
        <v>668</v>
      </c>
      <c r="E140">
        <v>1004</v>
      </c>
      <c r="F140">
        <v>1004</v>
      </c>
      <c r="G140">
        <v>1852</v>
      </c>
      <c r="H140">
        <v>0</v>
      </c>
      <c r="I140">
        <v>2</v>
      </c>
      <c r="J140">
        <v>1</v>
      </c>
      <c r="K140">
        <v>3</v>
      </c>
      <c r="L140">
        <v>7</v>
      </c>
      <c r="M140">
        <v>6</v>
      </c>
      <c r="N140">
        <v>4</v>
      </c>
      <c r="O140">
        <v>660</v>
      </c>
      <c r="P140">
        <v>4</v>
      </c>
      <c r="Q140">
        <v>4</v>
      </c>
      <c r="R140">
        <v>230000</v>
      </c>
    </row>
    <row r="141" spans="1:18" x14ac:dyDescent="0.35">
      <c r="A141">
        <v>1997</v>
      </c>
      <c r="B141">
        <v>6</v>
      </c>
      <c r="C141">
        <v>4</v>
      </c>
      <c r="D141">
        <v>821</v>
      </c>
      <c r="E141">
        <v>928</v>
      </c>
      <c r="F141">
        <v>928</v>
      </c>
      <c r="G141">
        <v>1764</v>
      </c>
      <c r="H141">
        <v>1</v>
      </c>
      <c r="I141">
        <v>2</v>
      </c>
      <c r="J141">
        <v>1</v>
      </c>
      <c r="K141">
        <v>3</v>
      </c>
      <c r="L141">
        <v>7</v>
      </c>
      <c r="M141">
        <v>6</v>
      </c>
      <c r="N141">
        <v>3</v>
      </c>
      <c r="O141">
        <v>470</v>
      </c>
      <c r="P141">
        <v>4</v>
      </c>
      <c r="Q141">
        <v>4</v>
      </c>
      <c r="R141">
        <v>231500</v>
      </c>
    </row>
    <row r="142" spans="1:18" x14ac:dyDescent="0.35">
      <c r="A142">
        <v>1971</v>
      </c>
      <c r="B142">
        <v>2</v>
      </c>
      <c r="C142">
        <v>4</v>
      </c>
      <c r="D142">
        <v>432</v>
      </c>
      <c r="E142">
        <v>864</v>
      </c>
      <c r="F142">
        <v>864</v>
      </c>
      <c r="G142">
        <v>864</v>
      </c>
      <c r="H142">
        <v>0</v>
      </c>
      <c r="I142">
        <v>1</v>
      </c>
      <c r="J142">
        <v>0</v>
      </c>
      <c r="K142">
        <v>3</v>
      </c>
      <c r="L142">
        <v>5</v>
      </c>
      <c r="M142">
        <v>3</v>
      </c>
      <c r="N142">
        <v>1</v>
      </c>
      <c r="O142">
        <v>0</v>
      </c>
      <c r="P142">
        <v>1</v>
      </c>
      <c r="Q142">
        <v>1</v>
      </c>
      <c r="R142">
        <v>115000</v>
      </c>
    </row>
    <row r="143" spans="1:18" x14ac:dyDescent="0.35">
      <c r="A143">
        <v>2005</v>
      </c>
      <c r="B143">
        <v>6</v>
      </c>
      <c r="C143">
        <v>4</v>
      </c>
      <c r="D143">
        <v>1300</v>
      </c>
      <c r="E143">
        <v>1734</v>
      </c>
      <c r="F143">
        <v>1734</v>
      </c>
      <c r="G143">
        <v>1734</v>
      </c>
      <c r="H143">
        <v>1</v>
      </c>
      <c r="I143">
        <v>2</v>
      </c>
      <c r="J143">
        <v>0</v>
      </c>
      <c r="K143">
        <v>3</v>
      </c>
      <c r="L143">
        <v>7</v>
      </c>
      <c r="M143">
        <v>6</v>
      </c>
      <c r="N143">
        <v>4</v>
      </c>
      <c r="O143">
        <v>660</v>
      </c>
      <c r="P143">
        <v>4</v>
      </c>
      <c r="Q143">
        <v>4</v>
      </c>
      <c r="R143">
        <v>260000</v>
      </c>
    </row>
    <row r="144" spans="1:18" x14ac:dyDescent="0.35">
      <c r="A144">
        <v>1952</v>
      </c>
      <c r="B144">
        <v>2</v>
      </c>
      <c r="C144">
        <v>4</v>
      </c>
      <c r="D144">
        <v>507</v>
      </c>
      <c r="E144">
        <v>910</v>
      </c>
      <c r="F144">
        <v>910</v>
      </c>
      <c r="G144">
        <v>1385</v>
      </c>
      <c r="H144">
        <v>0</v>
      </c>
      <c r="I144">
        <v>2</v>
      </c>
      <c r="J144">
        <v>0</v>
      </c>
      <c r="K144">
        <v>4</v>
      </c>
      <c r="L144">
        <v>6</v>
      </c>
      <c r="M144">
        <v>5</v>
      </c>
      <c r="N144">
        <v>2</v>
      </c>
      <c r="O144">
        <v>720</v>
      </c>
      <c r="P144">
        <v>4</v>
      </c>
      <c r="Q144">
        <v>4</v>
      </c>
      <c r="R144">
        <v>166000</v>
      </c>
    </row>
    <row r="145" spans="1:18" x14ac:dyDescent="0.35">
      <c r="A145">
        <v>1999</v>
      </c>
      <c r="B145">
        <v>6</v>
      </c>
      <c r="C145">
        <v>4</v>
      </c>
      <c r="D145">
        <v>679</v>
      </c>
      <c r="E145">
        <v>1490</v>
      </c>
      <c r="F145">
        <v>1501</v>
      </c>
      <c r="G145">
        <v>1501</v>
      </c>
      <c r="H145">
        <v>1</v>
      </c>
      <c r="I145">
        <v>2</v>
      </c>
      <c r="J145">
        <v>0</v>
      </c>
      <c r="K145">
        <v>3</v>
      </c>
      <c r="L145">
        <v>6</v>
      </c>
      <c r="M145">
        <v>6</v>
      </c>
      <c r="N145">
        <v>3</v>
      </c>
      <c r="O145">
        <v>577</v>
      </c>
      <c r="P145">
        <v>4</v>
      </c>
      <c r="Q145">
        <v>4</v>
      </c>
      <c r="R145">
        <v>204000</v>
      </c>
    </row>
    <row r="146" spans="1:18" x14ac:dyDescent="0.35">
      <c r="A146">
        <v>1963</v>
      </c>
      <c r="B146">
        <v>2</v>
      </c>
      <c r="C146">
        <v>4</v>
      </c>
      <c r="D146">
        <v>1332</v>
      </c>
      <c r="E146">
        <v>1728</v>
      </c>
      <c r="F146">
        <v>1728</v>
      </c>
      <c r="G146">
        <v>1728</v>
      </c>
      <c r="H146">
        <v>1</v>
      </c>
      <c r="I146">
        <v>2</v>
      </c>
      <c r="J146">
        <v>0</v>
      </c>
      <c r="K146">
        <v>6</v>
      </c>
      <c r="L146">
        <v>10</v>
      </c>
      <c r="M146">
        <v>5</v>
      </c>
      <c r="N146">
        <v>2</v>
      </c>
      <c r="O146">
        <v>504</v>
      </c>
      <c r="P146">
        <v>4</v>
      </c>
      <c r="Q146">
        <v>4</v>
      </c>
      <c r="R146">
        <v>125000</v>
      </c>
    </row>
    <row r="147" spans="1:18" x14ac:dyDescent="0.35">
      <c r="A147">
        <v>2004</v>
      </c>
      <c r="B147">
        <v>6</v>
      </c>
      <c r="C147">
        <v>4</v>
      </c>
      <c r="D147">
        <v>0</v>
      </c>
      <c r="E147">
        <v>970</v>
      </c>
      <c r="F147">
        <v>970</v>
      </c>
      <c r="G147">
        <v>1709</v>
      </c>
      <c r="H147">
        <v>0</v>
      </c>
      <c r="I147">
        <v>2</v>
      </c>
      <c r="J147">
        <v>0</v>
      </c>
      <c r="K147">
        <v>3</v>
      </c>
      <c r="L147">
        <v>7</v>
      </c>
      <c r="M147">
        <v>5</v>
      </c>
      <c r="N147">
        <v>2</v>
      </c>
      <c r="O147">
        <v>380</v>
      </c>
      <c r="P147">
        <v>4</v>
      </c>
      <c r="Q147">
        <v>4</v>
      </c>
      <c r="R147">
        <v>130000</v>
      </c>
    </row>
    <row r="148" spans="1:18" x14ac:dyDescent="0.35">
      <c r="A148">
        <v>1931</v>
      </c>
      <c r="B148">
        <v>3</v>
      </c>
      <c r="C148">
        <v>4</v>
      </c>
      <c r="D148">
        <v>209</v>
      </c>
      <c r="E148">
        <v>715</v>
      </c>
      <c r="F148">
        <v>875</v>
      </c>
      <c r="G148">
        <v>875</v>
      </c>
      <c r="H148">
        <v>1</v>
      </c>
      <c r="I148">
        <v>1</v>
      </c>
      <c r="J148">
        <v>0</v>
      </c>
      <c r="K148">
        <v>2</v>
      </c>
      <c r="L148">
        <v>5</v>
      </c>
      <c r="M148">
        <v>5</v>
      </c>
      <c r="N148">
        <v>2</v>
      </c>
      <c r="O148">
        <v>180</v>
      </c>
      <c r="P148">
        <v>3</v>
      </c>
      <c r="Q148">
        <v>4</v>
      </c>
      <c r="R148">
        <v>105000</v>
      </c>
    </row>
    <row r="149" spans="1:18" x14ac:dyDescent="0.35">
      <c r="A149">
        <v>2001</v>
      </c>
      <c r="B149">
        <v>6</v>
      </c>
      <c r="C149">
        <v>4</v>
      </c>
      <c r="D149">
        <v>0</v>
      </c>
      <c r="E149">
        <v>884</v>
      </c>
      <c r="F149">
        <v>884</v>
      </c>
      <c r="G149">
        <v>2035</v>
      </c>
      <c r="H149">
        <v>0</v>
      </c>
      <c r="I149">
        <v>2</v>
      </c>
      <c r="J149">
        <v>1</v>
      </c>
      <c r="K149">
        <v>3</v>
      </c>
      <c r="L149">
        <v>8</v>
      </c>
      <c r="M149">
        <v>7</v>
      </c>
      <c r="N149">
        <v>4</v>
      </c>
      <c r="O149">
        <v>434</v>
      </c>
      <c r="P149">
        <v>4</v>
      </c>
      <c r="Q149">
        <v>4</v>
      </c>
      <c r="R149">
        <v>222500</v>
      </c>
    </row>
    <row r="150" spans="1:18" x14ac:dyDescent="0.35">
      <c r="A150">
        <v>2004</v>
      </c>
      <c r="B150">
        <v>6</v>
      </c>
      <c r="C150">
        <v>4</v>
      </c>
      <c r="D150">
        <v>680</v>
      </c>
      <c r="E150">
        <v>1080</v>
      </c>
      <c r="F150">
        <v>1080</v>
      </c>
      <c r="G150">
        <v>1080</v>
      </c>
      <c r="H150">
        <v>1</v>
      </c>
      <c r="I150">
        <v>1</v>
      </c>
      <c r="J150">
        <v>0</v>
      </c>
      <c r="K150">
        <v>3</v>
      </c>
      <c r="L150">
        <v>6</v>
      </c>
      <c r="M150">
        <v>3</v>
      </c>
      <c r="N150">
        <v>1</v>
      </c>
      <c r="O150">
        <v>0</v>
      </c>
      <c r="P150">
        <v>1</v>
      </c>
      <c r="Q150">
        <v>1</v>
      </c>
      <c r="R150">
        <v>141000</v>
      </c>
    </row>
    <row r="151" spans="1:18" x14ac:dyDescent="0.35">
      <c r="A151">
        <v>1936</v>
      </c>
      <c r="B151">
        <v>3</v>
      </c>
      <c r="C151">
        <v>4</v>
      </c>
      <c r="D151">
        <v>0</v>
      </c>
      <c r="E151">
        <v>896</v>
      </c>
      <c r="F151">
        <v>896</v>
      </c>
      <c r="G151">
        <v>1344</v>
      </c>
      <c r="H151">
        <v>0</v>
      </c>
      <c r="I151">
        <v>1</v>
      </c>
      <c r="J151">
        <v>0</v>
      </c>
      <c r="K151">
        <v>3</v>
      </c>
      <c r="L151">
        <v>7</v>
      </c>
      <c r="M151">
        <v>5</v>
      </c>
      <c r="N151">
        <v>2</v>
      </c>
      <c r="O151">
        <v>240</v>
      </c>
      <c r="P151">
        <v>3</v>
      </c>
      <c r="Q151">
        <v>4</v>
      </c>
      <c r="R151">
        <v>115000</v>
      </c>
    </row>
    <row r="152" spans="1:18" x14ac:dyDescent="0.35">
      <c r="A152">
        <v>1975</v>
      </c>
      <c r="B152">
        <v>2</v>
      </c>
      <c r="C152">
        <v>4</v>
      </c>
      <c r="D152">
        <v>716</v>
      </c>
      <c r="E152">
        <v>969</v>
      </c>
      <c r="F152">
        <v>969</v>
      </c>
      <c r="G152">
        <v>969</v>
      </c>
      <c r="H152">
        <v>0</v>
      </c>
      <c r="I152">
        <v>1</v>
      </c>
      <c r="J152">
        <v>1</v>
      </c>
      <c r="K152">
        <v>3</v>
      </c>
      <c r="L152">
        <v>5</v>
      </c>
      <c r="M152">
        <v>6</v>
      </c>
      <c r="N152">
        <v>2</v>
      </c>
      <c r="O152">
        <v>440</v>
      </c>
      <c r="P152">
        <v>4</v>
      </c>
      <c r="Q152">
        <v>4</v>
      </c>
      <c r="R152">
        <v>122000</v>
      </c>
    </row>
    <row r="153" spans="1:18" x14ac:dyDescent="0.35">
      <c r="A153">
        <v>2007</v>
      </c>
      <c r="B153">
        <v>6</v>
      </c>
      <c r="C153">
        <v>4</v>
      </c>
      <c r="D153">
        <v>1400</v>
      </c>
      <c r="E153">
        <v>1710</v>
      </c>
      <c r="F153">
        <v>1710</v>
      </c>
      <c r="G153">
        <v>1710</v>
      </c>
      <c r="H153">
        <v>1</v>
      </c>
      <c r="I153">
        <v>2</v>
      </c>
      <c r="J153">
        <v>0</v>
      </c>
      <c r="K153">
        <v>2</v>
      </c>
      <c r="L153">
        <v>6</v>
      </c>
      <c r="M153">
        <v>6</v>
      </c>
      <c r="N153">
        <v>3</v>
      </c>
      <c r="O153">
        <v>866</v>
      </c>
      <c r="P153">
        <v>4</v>
      </c>
      <c r="Q153">
        <v>4</v>
      </c>
      <c r="R153">
        <v>372402</v>
      </c>
    </row>
    <row r="154" spans="1:18" x14ac:dyDescent="0.35">
      <c r="A154">
        <v>1971</v>
      </c>
      <c r="B154">
        <v>2</v>
      </c>
      <c r="C154">
        <v>4</v>
      </c>
      <c r="D154">
        <v>416</v>
      </c>
      <c r="E154">
        <v>825</v>
      </c>
      <c r="F154">
        <v>1097</v>
      </c>
      <c r="G154">
        <v>1993</v>
      </c>
      <c r="H154">
        <v>0</v>
      </c>
      <c r="I154">
        <v>2</v>
      </c>
      <c r="J154">
        <v>1</v>
      </c>
      <c r="K154">
        <v>4</v>
      </c>
      <c r="L154">
        <v>8</v>
      </c>
      <c r="M154">
        <v>6</v>
      </c>
      <c r="N154">
        <v>3</v>
      </c>
      <c r="O154">
        <v>495</v>
      </c>
      <c r="P154">
        <v>4</v>
      </c>
      <c r="Q154">
        <v>4</v>
      </c>
      <c r="R154">
        <v>190000</v>
      </c>
    </row>
    <row r="155" spans="1:18" x14ac:dyDescent="0.35">
      <c r="A155">
        <v>1960</v>
      </c>
      <c r="B155">
        <v>2</v>
      </c>
      <c r="C155">
        <v>4</v>
      </c>
      <c r="D155">
        <v>429</v>
      </c>
      <c r="E155">
        <v>1602</v>
      </c>
      <c r="F155">
        <v>1252</v>
      </c>
      <c r="G155">
        <v>1252</v>
      </c>
      <c r="H155">
        <v>1</v>
      </c>
      <c r="I155">
        <v>1</v>
      </c>
      <c r="J155">
        <v>0</v>
      </c>
      <c r="K155">
        <v>1</v>
      </c>
      <c r="L155">
        <v>4</v>
      </c>
      <c r="M155">
        <v>6</v>
      </c>
      <c r="N155">
        <v>3</v>
      </c>
      <c r="O155">
        <v>564</v>
      </c>
      <c r="P155">
        <v>4</v>
      </c>
      <c r="Q155">
        <v>4</v>
      </c>
      <c r="R155">
        <v>235000</v>
      </c>
    </row>
    <row r="156" spans="1:18" x14ac:dyDescent="0.35">
      <c r="A156">
        <v>1923</v>
      </c>
      <c r="B156">
        <v>3</v>
      </c>
      <c r="C156">
        <v>4</v>
      </c>
      <c r="D156">
        <v>0</v>
      </c>
      <c r="E156">
        <v>1200</v>
      </c>
      <c r="F156">
        <v>1200</v>
      </c>
      <c r="G156">
        <v>1200</v>
      </c>
      <c r="H156">
        <v>0</v>
      </c>
      <c r="I156">
        <v>1</v>
      </c>
      <c r="J156">
        <v>0</v>
      </c>
      <c r="K156">
        <v>4</v>
      </c>
      <c r="L156">
        <v>7</v>
      </c>
      <c r="M156">
        <v>5</v>
      </c>
      <c r="N156">
        <v>2</v>
      </c>
      <c r="O156">
        <v>312</v>
      </c>
      <c r="P156">
        <v>3</v>
      </c>
      <c r="Q156">
        <v>3</v>
      </c>
      <c r="R156">
        <v>125000</v>
      </c>
    </row>
    <row r="157" spans="1:18" x14ac:dyDescent="0.35">
      <c r="A157">
        <v>1924</v>
      </c>
      <c r="B157">
        <v>3</v>
      </c>
      <c r="C157">
        <v>4</v>
      </c>
      <c r="D157">
        <v>0</v>
      </c>
      <c r="E157">
        <v>572</v>
      </c>
      <c r="F157">
        <v>572</v>
      </c>
      <c r="G157">
        <v>1096</v>
      </c>
      <c r="H157">
        <v>0</v>
      </c>
      <c r="I157">
        <v>1</v>
      </c>
      <c r="J157">
        <v>0</v>
      </c>
      <c r="K157">
        <v>2</v>
      </c>
      <c r="L157">
        <v>5</v>
      </c>
      <c r="M157">
        <v>3</v>
      </c>
      <c r="N157">
        <v>1</v>
      </c>
      <c r="O157">
        <v>0</v>
      </c>
      <c r="P157">
        <v>1</v>
      </c>
      <c r="Q157">
        <v>1</v>
      </c>
      <c r="R157">
        <v>79000</v>
      </c>
    </row>
    <row r="158" spans="1:18" x14ac:dyDescent="0.35">
      <c r="A158">
        <v>1950</v>
      </c>
      <c r="B158">
        <v>2</v>
      </c>
      <c r="C158">
        <v>1</v>
      </c>
      <c r="D158">
        <v>0</v>
      </c>
      <c r="E158">
        <v>0</v>
      </c>
      <c r="F158">
        <v>1040</v>
      </c>
      <c r="G158">
        <v>1040</v>
      </c>
      <c r="H158">
        <v>0</v>
      </c>
      <c r="I158">
        <v>1</v>
      </c>
      <c r="J158">
        <v>0</v>
      </c>
      <c r="K158">
        <v>2</v>
      </c>
      <c r="L158">
        <v>5</v>
      </c>
      <c r="M158">
        <v>5</v>
      </c>
      <c r="N158">
        <v>2</v>
      </c>
      <c r="O158">
        <v>625</v>
      </c>
      <c r="P158">
        <v>4</v>
      </c>
      <c r="Q158">
        <v>4</v>
      </c>
      <c r="R158">
        <v>109500</v>
      </c>
    </row>
    <row r="159" spans="1:18" x14ac:dyDescent="0.35">
      <c r="A159">
        <v>2009</v>
      </c>
      <c r="B159">
        <v>6</v>
      </c>
      <c r="C159">
        <v>4</v>
      </c>
      <c r="D159">
        <v>0</v>
      </c>
      <c r="E159">
        <v>774</v>
      </c>
      <c r="F159">
        <v>774</v>
      </c>
      <c r="G159">
        <v>1968</v>
      </c>
      <c r="H159">
        <v>0</v>
      </c>
      <c r="I159">
        <v>2</v>
      </c>
      <c r="J159">
        <v>1</v>
      </c>
      <c r="K159">
        <v>4</v>
      </c>
      <c r="L159">
        <v>8</v>
      </c>
      <c r="M159">
        <v>7</v>
      </c>
      <c r="N159">
        <v>4</v>
      </c>
      <c r="O159">
        <v>680</v>
      </c>
      <c r="P159">
        <v>4</v>
      </c>
      <c r="Q159">
        <v>4</v>
      </c>
      <c r="R159">
        <v>269500</v>
      </c>
    </row>
    <row r="160" spans="1:18" x14ac:dyDescent="0.35">
      <c r="A160">
        <v>2004</v>
      </c>
      <c r="B160">
        <v>6</v>
      </c>
      <c r="C160">
        <v>4</v>
      </c>
      <c r="D160">
        <v>222</v>
      </c>
      <c r="E160">
        <v>991</v>
      </c>
      <c r="F160">
        <v>991</v>
      </c>
      <c r="G160">
        <v>1947</v>
      </c>
      <c r="H160">
        <v>0</v>
      </c>
      <c r="I160">
        <v>2</v>
      </c>
      <c r="J160">
        <v>1</v>
      </c>
      <c r="K160">
        <v>3</v>
      </c>
      <c r="L160">
        <v>8</v>
      </c>
      <c r="M160">
        <v>6</v>
      </c>
      <c r="N160">
        <v>3</v>
      </c>
      <c r="O160">
        <v>678</v>
      </c>
      <c r="P160">
        <v>4</v>
      </c>
      <c r="Q160">
        <v>4</v>
      </c>
      <c r="R160">
        <v>254900</v>
      </c>
    </row>
    <row r="161" spans="1:18" x14ac:dyDescent="0.35">
      <c r="A161">
        <v>2005</v>
      </c>
      <c r="B161">
        <v>6</v>
      </c>
      <c r="C161">
        <v>4</v>
      </c>
      <c r="D161">
        <v>57</v>
      </c>
      <c r="E161">
        <v>1392</v>
      </c>
      <c r="F161">
        <v>1392</v>
      </c>
      <c r="G161">
        <v>2462</v>
      </c>
      <c r="H161">
        <v>1</v>
      </c>
      <c r="I161">
        <v>2</v>
      </c>
      <c r="J161">
        <v>1</v>
      </c>
      <c r="K161">
        <v>4</v>
      </c>
      <c r="L161">
        <v>9</v>
      </c>
      <c r="M161">
        <v>6</v>
      </c>
      <c r="N161">
        <v>3</v>
      </c>
      <c r="O161">
        <v>576</v>
      </c>
      <c r="P161">
        <v>4</v>
      </c>
      <c r="Q161">
        <v>4</v>
      </c>
      <c r="R161">
        <v>320000</v>
      </c>
    </row>
    <row r="162" spans="1:18" x14ac:dyDescent="0.35">
      <c r="A162">
        <v>1984</v>
      </c>
      <c r="B162">
        <v>6</v>
      </c>
      <c r="C162">
        <v>4</v>
      </c>
      <c r="D162">
        <v>660</v>
      </c>
      <c r="E162">
        <v>1232</v>
      </c>
      <c r="F162">
        <v>1232</v>
      </c>
      <c r="G162">
        <v>1232</v>
      </c>
      <c r="H162">
        <v>0</v>
      </c>
      <c r="I162">
        <v>2</v>
      </c>
      <c r="J162">
        <v>0</v>
      </c>
      <c r="K162">
        <v>3</v>
      </c>
      <c r="L162">
        <v>6</v>
      </c>
      <c r="M162">
        <v>6</v>
      </c>
      <c r="N162">
        <v>2</v>
      </c>
      <c r="O162">
        <v>516</v>
      </c>
      <c r="P162">
        <v>4</v>
      </c>
      <c r="Q162">
        <v>4</v>
      </c>
      <c r="R162">
        <v>162500</v>
      </c>
    </row>
    <row r="163" spans="1:18" x14ac:dyDescent="0.35">
      <c r="A163">
        <v>2003</v>
      </c>
      <c r="B163">
        <v>6</v>
      </c>
      <c r="C163">
        <v>4</v>
      </c>
      <c r="D163">
        <v>1016</v>
      </c>
      <c r="E163">
        <v>1572</v>
      </c>
      <c r="F163">
        <v>1572</v>
      </c>
      <c r="G163">
        <v>2668</v>
      </c>
      <c r="H163">
        <v>1</v>
      </c>
      <c r="I163">
        <v>2</v>
      </c>
      <c r="J163">
        <v>1</v>
      </c>
      <c r="K163">
        <v>3</v>
      </c>
      <c r="L163">
        <v>10</v>
      </c>
      <c r="M163">
        <v>7</v>
      </c>
      <c r="N163">
        <v>4</v>
      </c>
      <c r="O163">
        <v>726</v>
      </c>
      <c r="P163">
        <v>4</v>
      </c>
      <c r="Q163">
        <v>4</v>
      </c>
      <c r="R163">
        <v>412500</v>
      </c>
    </row>
    <row r="164" spans="1:18" x14ac:dyDescent="0.35">
      <c r="A164">
        <v>2005</v>
      </c>
      <c r="B164">
        <v>6</v>
      </c>
      <c r="C164">
        <v>4</v>
      </c>
      <c r="D164">
        <v>1201</v>
      </c>
      <c r="E164">
        <v>1541</v>
      </c>
      <c r="F164">
        <v>1541</v>
      </c>
      <c r="G164">
        <v>1541</v>
      </c>
      <c r="H164">
        <v>0</v>
      </c>
      <c r="I164">
        <v>2</v>
      </c>
      <c r="J164">
        <v>0</v>
      </c>
      <c r="K164">
        <v>3</v>
      </c>
      <c r="L164">
        <v>7</v>
      </c>
      <c r="M164">
        <v>6</v>
      </c>
      <c r="N164">
        <v>3</v>
      </c>
      <c r="O164">
        <v>532</v>
      </c>
      <c r="P164">
        <v>4</v>
      </c>
      <c r="Q164">
        <v>4</v>
      </c>
      <c r="R164">
        <v>220000</v>
      </c>
    </row>
    <row r="165" spans="1:18" x14ac:dyDescent="0.35">
      <c r="A165">
        <v>1956</v>
      </c>
      <c r="B165">
        <v>2</v>
      </c>
      <c r="C165">
        <v>4</v>
      </c>
      <c r="D165">
        <v>0</v>
      </c>
      <c r="E165">
        <v>882</v>
      </c>
      <c r="F165">
        <v>882</v>
      </c>
      <c r="G165">
        <v>882</v>
      </c>
      <c r="H165">
        <v>0</v>
      </c>
      <c r="I165">
        <v>1</v>
      </c>
      <c r="J165">
        <v>0</v>
      </c>
      <c r="K165">
        <v>1</v>
      </c>
      <c r="L165">
        <v>4</v>
      </c>
      <c r="M165">
        <v>3</v>
      </c>
      <c r="N165">
        <v>1</v>
      </c>
      <c r="O165">
        <v>0</v>
      </c>
      <c r="P165">
        <v>1</v>
      </c>
      <c r="Q165">
        <v>1</v>
      </c>
      <c r="R165">
        <v>103200</v>
      </c>
    </row>
    <row r="166" spans="1:18" x14ac:dyDescent="0.35">
      <c r="A166">
        <v>1926</v>
      </c>
      <c r="B166">
        <v>3</v>
      </c>
      <c r="C166">
        <v>4</v>
      </c>
      <c r="D166">
        <v>370</v>
      </c>
      <c r="E166">
        <v>1149</v>
      </c>
      <c r="F166">
        <v>1149</v>
      </c>
      <c r="G166">
        <v>1616</v>
      </c>
      <c r="H166">
        <v>0</v>
      </c>
      <c r="I166">
        <v>2</v>
      </c>
      <c r="J166">
        <v>0</v>
      </c>
      <c r="K166">
        <v>3</v>
      </c>
      <c r="L166">
        <v>5</v>
      </c>
      <c r="M166">
        <v>5</v>
      </c>
      <c r="N166">
        <v>2</v>
      </c>
      <c r="O166">
        <v>216</v>
      </c>
      <c r="P166">
        <v>4</v>
      </c>
      <c r="Q166">
        <v>4</v>
      </c>
      <c r="R166">
        <v>152000</v>
      </c>
    </row>
    <row r="167" spans="1:18" x14ac:dyDescent="0.35">
      <c r="A167">
        <v>1940</v>
      </c>
      <c r="B167">
        <v>3</v>
      </c>
      <c r="C167">
        <v>4</v>
      </c>
      <c r="D167">
        <v>351</v>
      </c>
      <c r="E167">
        <v>644</v>
      </c>
      <c r="F167">
        <v>808</v>
      </c>
      <c r="G167">
        <v>1355</v>
      </c>
      <c r="H167">
        <v>1</v>
      </c>
      <c r="I167">
        <v>2</v>
      </c>
      <c r="J167">
        <v>0</v>
      </c>
      <c r="K167">
        <v>4</v>
      </c>
      <c r="L167">
        <v>6</v>
      </c>
      <c r="M167">
        <v>3</v>
      </c>
      <c r="N167">
        <v>1</v>
      </c>
      <c r="O167">
        <v>0</v>
      </c>
      <c r="P167">
        <v>1</v>
      </c>
      <c r="Q167">
        <v>1</v>
      </c>
      <c r="R167">
        <v>127500</v>
      </c>
    </row>
    <row r="168" spans="1:18" x14ac:dyDescent="0.35">
      <c r="A168">
        <v>1955</v>
      </c>
      <c r="B168">
        <v>2</v>
      </c>
      <c r="C168">
        <v>4</v>
      </c>
      <c r="D168">
        <v>379</v>
      </c>
      <c r="E168">
        <v>1617</v>
      </c>
      <c r="F168">
        <v>1867</v>
      </c>
      <c r="G168">
        <v>1867</v>
      </c>
      <c r="H168">
        <v>1</v>
      </c>
      <c r="I168">
        <v>1</v>
      </c>
      <c r="J168">
        <v>0</v>
      </c>
      <c r="K168">
        <v>2</v>
      </c>
      <c r="L168">
        <v>7</v>
      </c>
      <c r="M168">
        <v>6</v>
      </c>
      <c r="N168">
        <v>4</v>
      </c>
      <c r="O168">
        <v>303</v>
      </c>
      <c r="P168">
        <v>4</v>
      </c>
      <c r="Q168">
        <v>4</v>
      </c>
      <c r="R168">
        <v>190000</v>
      </c>
    </row>
    <row r="169" spans="1:18" x14ac:dyDescent="0.35">
      <c r="A169">
        <v>2007</v>
      </c>
      <c r="B169">
        <v>6</v>
      </c>
      <c r="C169">
        <v>4</v>
      </c>
      <c r="D169">
        <v>1288</v>
      </c>
      <c r="E169">
        <v>1582</v>
      </c>
      <c r="F169">
        <v>1610</v>
      </c>
      <c r="G169">
        <v>2161</v>
      </c>
      <c r="H169">
        <v>1</v>
      </c>
      <c r="I169">
        <v>1</v>
      </c>
      <c r="J169">
        <v>1</v>
      </c>
      <c r="K169">
        <v>3</v>
      </c>
      <c r="L169">
        <v>8</v>
      </c>
      <c r="M169">
        <v>6</v>
      </c>
      <c r="N169">
        <v>4</v>
      </c>
      <c r="O169">
        <v>789</v>
      </c>
      <c r="P169">
        <v>4</v>
      </c>
      <c r="Q169">
        <v>4</v>
      </c>
      <c r="R169">
        <v>325624</v>
      </c>
    </row>
    <row r="170" spans="1:18" x14ac:dyDescent="0.35">
      <c r="A170">
        <v>2004</v>
      </c>
      <c r="B170">
        <v>6</v>
      </c>
      <c r="C170">
        <v>4</v>
      </c>
      <c r="D170">
        <v>0</v>
      </c>
      <c r="E170">
        <v>840</v>
      </c>
      <c r="F170">
        <v>840</v>
      </c>
      <c r="G170">
        <v>1720</v>
      </c>
      <c r="H170">
        <v>0</v>
      </c>
      <c r="I170">
        <v>2</v>
      </c>
      <c r="J170">
        <v>1</v>
      </c>
      <c r="K170">
        <v>3</v>
      </c>
      <c r="L170">
        <v>7</v>
      </c>
      <c r="M170">
        <v>6</v>
      </c>
      <c r="N170">
        <v>4</v>
      </c>
      <c r="O170">
        <v>440</v>
      </c>
      <c r="P170">
        <v>4</v>
      </c>
      <c r="Q170">
        <v>4</v>
      </c>
      <c r="R170">
        <v>183500</v>
      </c>
    </row>
    <row r="171" spans="1:18" x14ac:dyDescent="0.35">
      <c r="A171">
        <v>1981</v>
      </c>
      <c r="B171">
        <v>2</v>
      </c>
      <c r="C171">
        <v>4</v>
      </c>
      <c r="D171">
        <v>0</v>
      </c>
      <c r="E171">
        <v>1686</v>
      </c>
      <c r="F171">
        <v>1707</v>
      </c>
      <c r="G171">
        <v>1707</v>
      </c>
      <c r="H171">
        <v>0</v>
      </c>
      <c r="I171">
        <v>2</v>
      </c>
      <c r="J171">
        <v>1</v>
      </c>
      <c r="K171">
        <v>2</v>
      </c>
      <c r="L171">
        <v>6</v>
      </c>
      <c r="M171">
        <v>6</v>
      </c>
      <c r="N171">
        <v>3</v>
      </c>
      <c r="O171">
        <v>511</v>
      </c>
      <c r="P171">
        <v>4</v>
      </c>
      <c r="Q171">
        <v>4</v>
      </c>
      <c r="R171">
        <v>228000</v>
      </c>
    </row>
    <row r="172" spans="1:18" x14ac:dyDescent="0.35">
      <c r="A172">
        <v>1941</v>
      </c>
      <c r="B172">
        <v>2</v>
      </c>
      <c r="C172">
        <v>4</v>
      </c>
      <c r="D172">
        <v>360</v>
      </c>
      <c r="E172">
        <v>720</v>
      </c>
      <c r="F172">
        <v>854</v>
      </c>
      <c r="G172">
        <v>1382</v>
      </c>
      <c r="H172">
        <v>0</v>
      </c>
      <c r="I172">
        <v>1</v>
      </c>
      <c r="J172">
        <v>1</v>
      </c>
      <c r="K172">
        <v>2</v>
      </c>
      <c r="L172">
        <v>7</v>
      </c>
      <c r="M172">
        <v>5</v>
      </c>
      <c r="N172">
        <v>2</v>
      </c>
      <c r="O172">
        <v>660</v>
      </c>
      <c r="P172">
        <v>4</v>
      </c>
      <c r="Q172">
        <v>4</v>
      </c>
      <c r="R172">
        <v>128500</v>
      </c>
    </row>
    <row r="173" spans="1:18" x14ac:dyDescent="0.35">
      <c r="A173">
        <v>1960</v>
      </c>
      <c r="B173">
        <v>2</v>
      </c>
      <c r="C173">
        <v>5</v>
      </c>
      <c r="D173">
        <v>639</v>
      </c>
      <c r="E173">
        <v>1080</v>
      </c>
      <c r="F173">
        <v>1656</v>
      </c>
      <c r="G173">
        <v>1656</v>
      </c>
      <c r="H173">
        <v>1</v>
      </c>
      <c r="I173">
        <v>1</v>
      </c>
      <c r="J173">
        <v>0</v>
      </c>
      <c r="K173">
        <v>3</v>
      </c>
      <c r="L173">
        <v>7</v>
      </c>
      <c r="M173">
        <v>6</v>
      </c>
      <c r="N173">
        <v>4</v>
      </c>
      <c r="O173">
        <v>528</v>
      </c>
      <c r="P173">
        <v>4</v>
      </c>
      <c r="Q173">
        <v>4</v>
      </c>
      <c r="R173">
        <v>215000</v>
      </c>
    </row>
    <row r="174" spans="1:18" x14ac:dyDescent="0.35">
      <c r="A174">
        <v>1987</v>
      </c>
      <c r="B174">
        <v>6</v>
      </c>
      <c r="C174">
        <v>5</v>
      </c>
      <c r="D174">
        <v>495</v>
      </c>
      <c r="E174">
        <v>1064</v>
      </c>
      <c r="F174">
        <v>1064</v>
      </c>
      <c r="G174">
        <v>1767</v>
      </c>
      <c r="H174">
        <v>1</v>
      </c>
      <c r="I174">
        <v>2</v>
      </c>
      <c r="J174">
        <v>0</v>
      </c>
      <c r="K174">
        <v>2</v>
      </c>
      <c r="L174">
        <v>5</v>
      </c>
      <c r="M174">
        <v>6</v>
      </c>
      <c r="N174">
        <v>3</v>
      </c>
      <c r="O174">
        <v>504</v>
      </c>
      <c r="P174">
        <v>5</v>
      </c>
      <c r="Q174">
        <v>4</v>
      </c>
      <c r="R174">
        <v>239000</v>
      </c>
    </row>
    <row r="175" spans="1:18" x14ac:dyDescent="0.35">
      <c r="A175">
        <v>1961</v>
      </c>
      <c r="B175">
        <v>2</v>
      </c>
      <c r="C175">
        <v>4</v>
      </c>
      <c r="D175">
        <v>288</v>
      </c>
      <c r="E175">
        <v>1362</v>
      </c>
      <c r="F175">
        <v>1362</v>
      </c>
      <c r="G175">
        <v>1362</v>
      </c>
      <c r="H175">
        <v>1</v>
      </c>
      <c r="I175">
        <v>1</v>
      </c>
      <c r="J175">
        <v>1</v>
      </c>
      <c r="K175">
        <v>3</v>
      </c>
      <c r="L175">
        <v>6</v>
      </c>
      <c r="M175">
        <v>6</v>
      </c>
      <c r="N175">
        <v>2</v>
      </c>
      <c r="O175">
        <v>504</v>
      </c>
      <c r="P175">
        <v>4</v>
      </c>
      <c r="Q175">
        <v>4</v>
      </c>
      <c r="R175">
        <v>163000</v>
      </c>
    </row>
    <row r="176" spans="1:18" x14ac:dyDescent="0.35">
      <c r="A176">
        <v>1986</v>
      </c>
      <c r="B176">
        <v>2</v>
      </c>
      <c r="C176">
        <v>3</v>
      </c>
      <c r="D176">
        <v>1398</v>
      </c>
      <c r="E176">
        <v>1606</v>
      </c>
      <c r="F176">
        <v>1651</v>
      </c>
      <c r="G176">
        <v>1651</v>
      </c>
      <c r="H176">
        <v>1</v>
      </c>
      <c r="I176">
        <v>2</v>
      </c>
      <c r="J176">
        <v>0</v>
      </c>
      <c r="K176">
        <v>3</v>
      </c>
      <c r="L176">
        <v>7</v>
      </c>
      <c r="M176">
        <v>6</v>
      </c>
      <c r="N176">
        <v>4</v>
      </c>
      <c r="O176">
        <v>616</v>
      </c>
      <c r="P176">
        <v>4</v>
      </c>
      <c r="Q176">
        <v>4</v>
      </c>
      <c r="R176">
        <v>184000</v>
      </c>
    </row>
    <row r="177" spans="1:18" x14ac:dyDescent="0.35">
      <c r="A177">
        <v>1950</v>
      </c>
      <c r="B177">
        <v>2</v>
      </c>
      <c r="C177">
        <v>5</v>
      </c>
      <c r="D177">
        <v>477</v>
      </c>
      <c r="E177">
        <v>1202</v>
      </c>
      <c r="F177">
        <v>2158</v>
      </c>
      <c r="G177">
        <v>2158</v>
      </c>
      <c r="H177">
        <v>1</v>
      </c>
      <c r="I177">
        <v>2</v>
      </c>
      <c r="J177">
        <v>0</v>
      </c>
      <c r="K177">
        <v>4</v>
      </c>
      <c r="L177">
        <v>7</v>
      </c>
      <c r="M177">
        <v>6</v>
      </c>
      <c r="N177">
        <v>2</v>
      </c>
      <c r="O177">
        <v>576</v>
      </c>
      <c r="P177">
        <v>4</v>
      </c>
      <c r="Q177">
        <v>4</v>
      </c>
      <c r="R177">
        <v>243000</v>
      </c>
    </row>
    <row r="178" spans="1:18" x14ac:dyDescent="0.35">
      <c r="A178">
        <v>1988</v>
      </c>
      <c r="B178">
        <v>6</v>
      </c>
      <c r="C178">
        <v>4</v>
      </c>
      <c r="D178">
        <v>831</v>
      </c>
      <c r="E178">
        <v>1151</v>
      </c>
      <c r="F178">
        <v>1164</v>
      </c>
      <c r="G178">
        <v>2060</v>
      </c>
      <c r="H178">
        <v>0</v>
      </c>
      <c r="I178">
        <v>2</v>
      </c>
      <c r="J178">
        <v>1</v>
      </c>
      <c r="K178">
        <v>4</v>
      </c>
      <c r="L178">
        <v>8</v>
      </c>
      <c r="M178">
        <v>6</v>
      </c>
      <c r="N178">
        <v>2</v>
      </c>
      <c r="O178">
        <v>521</v>
      </c>
      <c r="P178">
        <v>4</v>
      </c>
      <c r="Q178">
        <v>4</v>
      </c>
      <c r="R178">
        <v>211000</v>
      </c>
    </row>
    <row r="179" spans="1:18" x14ac:dyDescent="0.35">
      <c r="A179">
        <v>1958</v>
      </c>
      <c r="B179">
        <v>2</v>
      </c>
      <c r="C179">
        <v>4</v>
      </c>
      <c r="D179">
        <v>57</v>
      </c>
      <c r="E179">
        <v>1052</v>
      </c>
      <c r="F179">
        <v>1252</v>
      </c>
      <c r="G179">
        <v>1920</v>
      </c>
      <c r="H179">
        <v>1</v>
      </c>
      <c r="I179">
        <v>2</v>
      </c>
      <c r="J179">
        <v>0</v>
      </c>
      <c r="K179">
        <v>4</v>
      </c>
      <c r="L179">
        <v>8</v>
      </c>
      <c r="M179">
        <v>6</v>
      </c>
      <c r="N179">
        <v>2</v>
      </c>
      <c r="O179">
        <v>451</v>
      </c>
      <c r="P179">
        <v>4</v>
      </c>
      <c r="Q179">
        <v>4</v>
      </c>
      <c r="R179">
        <v>172500</v>
      </c>
    </row>
    <row r="180" spans="1:18" x14ac:dyDescent="0.35">
      <c r="A180">
        <v>2008</v>
      </c>
      <c r="B180">
        <v>6</v>
      </c>
      <c r="C180">
        <v>4</v>
      </c>
      <c r="D180">
        <v>1904</v>
      </c>
      <c r="E180">
        <v>2216</v>
      </c>
      <c r="F180">
        <v>2234</v>
      </c>
      <c r="G180">
        <v>2234</v>
      </c>
      <c r="H180">
        <v>1</v>
      </c>
      <c r="I180">
        <v>2</v>
      </c>
      <c r="J180">
        <v>0</v>
      </c>
      <c r="K180">
        <v>1</v>
      </c>
      <c r="L180">
        <v>9</v>
      </c>
      <c r="M180">
        <v>6</v>
      </c>
      <c r="N180">
        <v>4</v>
      </c>
      <c r="O180">
        <v>1166</v>
      </c>
      <c r="P180">
        <v>4</v>
      </c>
      <c r="Q180">
        <v>4</v>
      </c>
      <c r="R180">
        <v>501837</v>
      </c>
    </row>
    <row r="181" spans="1:18" x14ac:dyDescent="0.35">
      <c r="A181">
        <v>1923</v>
      </c>
      <c r="B181">
        <v>2</v>
      </c>
      <c r="C181">
        <v>4</v>
      </c>
      <c r="D181">
        <v>0</v>
      </c>
      <c r="E181">
        <v>968</v>
      </c>
      <c r="F181">
        <v>968</v>
      </c>
      <c r="G181">
        <v>968</v>
      </c>
      <c r="H181">
        <v>0</v>
      </c>
      <c r="I181">
        <v>1</v>
      </c>
      <c r="J181">
        <v>0</v>
      </c>
      <c r="K181">
        <v>2</v>
      </c>
      <c r="L181">
        <v>5</v>
      </c>
      <c r="M181">
        <v>5</v>
      </c>
      <c r="N181">
        <v>2</v>
      </c>
      <c r="O181">
        <v>480</v>
      </c>
      <c r="P181">
        <v>3</v>
      </c>
      <c r="Q181">
        <v>4</v>
      </c>
      <c r="R181">
        <v>100000</v>
      </c>
    </row>
    <row r="182" spans="1:18" x14ac:dyDescent="0.35">
      <c r="A182">
        <v>2000</v>
      </c>
      <c r="B182">
        <v>6</v>
      </c>
      <c r="C182">
        <v>4</v>
      </c>
      <c r="D182">
        <v>436</v>
      </c>
      <c r="E182">
        <v>756</v>
      </c>
      <c r="F182">
        <v>769</v>
      </c>
      <c r="G182">
        <v>1525</v>
      </c>
      <c r="H182">
        <v>0</v>
      </c>
      <c r="I182">
        <v>2</v>
      </c>
      <c r="J182">
        <v>1</v>
      </c>
      <c r="K182">
        <v>3</v>
      </c>
      <c r="L182">
        <v>5</v>
      </c>
      <c r="M182">
        <v>5</v>
      </c>
      <c r="N182">
        <v>2</v>
      </c>
      <c r="O182">
        <v>440</v>
      </c>
      <c r="P182">
        <v>4</v>
      </c>
      <c r="Q182">
        <v>4</v>
      </c>
      <c r="R182">
        <v>177000</v>
      </c>
    </row>
    <row r="183" spans="1:18" x14ac:dyDescent="0.35">
      <c r="A183">
        <v>1920</v>
      </c>
      <c r="B183">
        <v>3</v>
      </c>
      <c r="C183">
        <v>4</v>
      </c>
      <c r="D183">
        <v>352</v>
      </c>
      <c r="E183">
        <v>793</v>
      </c>
      <c r="F183">
        <v>901</v>
      </c>
      <c r="G183">
        <v>1802</v>
      </c>
      <c r="H183">
        <v>0</v>
      </c>
      <c r="I183">
        <v>1</v>
      </c>
      <c r="J183">
        <v>1</v>
      </c>
      <c r="K183">
        <v>4</v>
      </c>
      <c r="L183">
        <v>9</v>
      </c>
      <c r="M183">
        <v>5</v>
      </c>
      <c r="N183">
        <v>2</v>
      </c>
      <c r="O183">
        <v>216</v>
      </c>
      <c r="P183">
        <v>3</v>
      </c>
      <c r="Q183">
        <v>4</v>
      </c>
      <c r="R183">
        <v>200100</v>
      </c>
    </row>
    <row r="184" spans="1:18" x14ac:dyDescent="0.35">
      <c r="A184">
        <v>1957</v>
      </c>
      <c r="B184">
        <v>6</v>
      </c>
      <c r="C184">
        <v>1</v>
      </c>
      <c r="D184">
        <v>0</v>
      </c>
      <c r="E184">
        <v>0</v>
      </c>
      <c r="F184">
        <v>1340</v>
      </c>
      <c r="G184">
        <v>1340</v>
      </c>
      <c r="H184">
        <v>0</v>
      </c>
      <c r="I184">
        <v>1</v>
      </c>
      <c r="J184">
        <v>0</v>
      </c>
      <c r="K184">
        <v>3</v>
      </c>
      <c r="L184">
        <v>7</v>
      </c>
      <c r="M184">
        <v>6</v>
      </c>
      <c r="N184">
        <v>3</v>
      </c>
      <c r="O184">
        <v>252</v>
      </c>
      <c r="P184">
        <v>4</v>
      </c>
      <c r="Q184">
        <v>4</v>
      </c>
      <c r="R184">
        <v>120000</v>
      </c>
    </row>
    <row r="185" spans="1:18" x14ac:dyDescent="0.35">
      <c r="A185">
        <v>2003</v>
      </c>
      <c r="B185">
        <v>6</v>
      </c>
      <c r="C185">
        <v>4</v>
      </c>
      <c r="D185">
        <v>0</v>
      </c>
      <c r="E185">
        <v>1362</v>
      </c>
      <c r="F185">
        <v>1362</v>
      </c>
      <c r="G185">
        <v>2082</v>
      </c>
      <c r="H185">
        <v>0</v>
      </c>
      <c r="I185">
        <v>2</v>
      </c>
      <c r="J185">
        <v>1</v>
      </c>
      <c r="K185">
        <v>3</v>
      </c>
      <c r="L185">
        <v>6</v>
      </c>
      <c r="M185">
        <v>5</v>
      </c>
      <c r="N185">
        <v>2</v>
      </c>
      <c r="O185">
        <v>484</v>
      </c>
      <c r="P185">
        <v>4</v>
      </c>
      <c r="Q185">
        <v>4</v>
      </c>
      <c r="R185">
        <v>200000</v>
      </c>
    </row>
    <row r="186" spans="1:18" x14ac:dyDescent="0.35">
      <c r="A186">
        <v>1908</v>
      </c>
      <c r="B186">
        <v>6</v>
      </c>
      <c r="C186">
        <v>4</v>
      </c>
      <c r="D186">
        <v>0</v>
      </c>
      <c r="E186">
        <v>504</v>
      </c>
      <c r="F186">
        <v>936</v>
      </c>
      <c r="G186">
        <v>1252</v>
      </c>
      <c r="H186">
        <v>0</v>
      </c>
      <c r="I186">
        <v>1</v>
      </c>
      <c r="J186">
        <v>0</v>
      </c>
      <c r="K186">
        <v>3</v>
      </c>
      <c r="L186">
        <v>5</v>
      </c>
      <c r="M186">
        <v>6</v>
      </c>
      <c r="N186">
        <v>2</v>
      </c>
      <c r="O186">
        <v>576</v>
      </c>
      <c r="P186">
        <v>4</v>
      </c>
      <c r="Q186">
        <v>4</v>
      </c>
      <c r="R186">
        <v>127000</v>
      </c>
    </row>
    <row r="187" spans="1:18" x14ac:dyDescent="0.35">
      <c r="A187">
        <v>1892</v>
      </c>
      <c r="B187">
        <v>3</v>
      </c>
      <c r="C187">
        <v>4</v>
      </c>
      <c r="D187">
        <v>0</v>
      </c>
      <c r="E187">
        <v>1107</v>
      </c>
      <c r="F187">
        <v>1518</v>
      </c>
      <c r="G187">
        <v>3608</v>
      </c>
      <c r="H187">
        <v>0</v>
      </c>
      <c r="I187">
        <v>2</v>
      </c>
      <c r="J187">
        <v>1</v>
      </c>
      <c r="K187">
        <v>4</v>
      </c>
      <c r="L187">
        <v>12</v>
      </c>
      <c r="M187">
        <v>5</v>
      </c>
      <c r="N187">
        <v>2</v>
      </c>
      <c r="O187">
        <v>840</v>
      </c>
      <c r="P187">
        <v>6</v>
      </c>
      <c r="Q187">
        <v>4</v>
      </c>
      <c r="R187">
        <v>475000</v>
      </c>
    </row>
    <row r="188" spans="1:18" x14ac:dyDescent="0.35">
      <c r="A188">
        <v>1990</v>
      </c>
      <c r="B188">
        <v>6</v>
      </c>
      <c r="C188">
        <v>4</v>
      </c>
      <c r="D188">
        <v>611</v>
      </c>
      <c r="E188">
        <v>1188</v>
      </c>
      <c r="F188">
        <v>1217</v>
      </c>
      <c r="G188">
        <v>1217</v>
      </c>
      <c r="H188">
        <v>1</v>
      </c>
      <c r="I188">
        <v>2</v>
      </c>
      <c r="J188">
        <v>0</v>
      </c>
      <c r="K188">
        <v>3</v>
      </c>
      <c r="L188">
        <v>6</v>
      </c>
      <c r="M188">
        <v>6</v>
      </c>
      <c r="N188">
        <v>2</v>
      </c>
      <c r="O188">
        <v>497</v>
      </c>
      <c r="P188">
        <v>4</v>
      </c>
      <c r="Q188">
        <v>4</v>
      </c>
      <c r="R188">
        <v>173000</v>
      </c>
    </row>
    <row r="189" spans="1:18" x14ac:dyDescent="0.35">
      <c r="A189">
        <v>1916</v>
      </c>
      <c r="B189">
        <v>2</v>
      </c>
      <c r="C189">
        <v>4</v>
      </c>
      <c r="D189">
        <v>0</v>
      </c>
      <c r="E189">
        <v>660</v>
      </c>
      <c r="F189">
        <v>808</v>
      </c>
      <c r="G189">
        <v>1656</v>
      </c>
      <c r="H189">
        <v>0</v>
      </c>
      <c r="I189">
        <v>2</v>
      </c>
      <c r="J189">
        <v>1</v>
      </c>
      <c r="K189">
        <v>3</v>
      </c>
      <c r="L189">
        <v>8</v>
      </c>
      <c r="M189">
        <v>5</v>
      </c>
      <c r="N189">
        <v>2</v>
      </c>
      <c r="O189">
        <v>180</v>
      </c>
      <c r="P189">
        <v>3</v>
      </c>
      <c r="Q189">
        <v>3</v>
      </c>
      <c r="R189">
        <v>135000</v>
      </c>
    </row>
    <row r="190" spans="1:18" x14ac:dyDescent="0.35">
      <c r="A190">
        <v>1979</v>
      </c>
      <c r="B190">
        <v>2</v>
      </c>
      <c r="C190">
        <v>4</v>
      </c>
      <c r="D190">
        <v>1086</v>
      </c>
      <c r="E190">
        <v>1086</v>
      </c>
      <c r="F190">
        <v>1224</v>
      </c>
      <c r="G190">
        <v>1224</v>
      </c>
      <c r="H190">
        <v>2</v>
      </c>
      <c r="I190">
        <v>0</v>
      </c>
      <c r="J190">
        <v>2</v>
      </c>
      <c r="K190">
        <v>2</v>
      </c>
      <c r="L190">
        <v>6</v>
      </c>
      <c r="M190">
        <v>5</v>
      </c>
      <c r="N190">
        <v>2</v>
      </c>
      <c r="O190">
        <v>528</v>
      </c>
      <c r="P190">
        <v>4</v>
      </c>
      <c r="Q190">
        <v>4</v>
      </c>
      <c r="R190">
        <v>153337</v>
      </c>
    </row>
    <row r="191" spans="1:18" x14ac:dyDescent="0.35">
      <c r="A191">
        <v>2001</v>
      </c>
      <c r="B191">
        <v>6</v>
      </c>
      <c r="C191">
        <v>4</v>
      </c>
      <c r="D191">
        <v>1153</v>
      </c>
      <c r="E191">
        <v>1593</v>
      </c>
      <c r="F191">
        <v>1593</v>
      </c>
      <c r="G191">
        <v>1593</v>
      </c>
      <c r="H191">
        <v>1</v>
      </c>
      <c r="I191">
        <v>1</v>
      </c>
      <c r="J191">
        <v>1</v>
      </c>
      <c r="K191">
        <v>0</v>
      </c>
      <c r="L191">
        <v>5</v>
      </c>
      <c r="M191">
        <v>6</v>
      </c>
      <c r="N191">
        <v>4</v>
      </c>
      <c r="O191">
        <v>682</v>
      </c>
      <c r="P191">
        <v>4</v>
      </c>
      <c r="Q191">
        <v>4</v>
      </c>
      <c r="R191">
        <v>286000</v>
      </c>
    </row>
    <row r="192" spans="1:18" x14ac:dyDescent="0.35">
      <c r="A192">
        <v>1932</v>
      </c>
      <c r="B192">
        <v>2</v>
      </c>
      <c r="C192">
        <v>5</v>
      </c>
      <c r="D192">
        <v>297</v>
      </c>
      <c r="E192">
        <v>853</v>
      </c>
      <c r="F192">
        <v>1549</v>
      </c>
      <c r="G192">
        <v>2727</v>
      </c>
      <c r="H192">
        <v>0</v>
      </c>
      <c r="I192">
        <v>2</v>
      </c>
      <c r="J192">
        <v>1</v>
      </c>
      <c r="K192">
        <v>3</v>
      </c>
      <c r="L192">
        <v>10</v>
      </c>
      <c r="M192">
        <v>5</v>
      </c>
      <c r="N192">
        <v>2</v>
      </c>
      <c r="O192">
        <v>440</v>
      </c>
      <c r="P192">
        <v>4</v>
      </c>
      <c r="Q192">
        <v>4</v>
      </c>
      <c r="R192">
        <v>315000</v>
      </c>
    </row>
    <row r="193" spans="1:18" x14ac:dyDescent="0.35">
      <c r="A193">
        <v>1972</v>
      </c>
      <c r="B193">
        <v>2</v>
      </c>
      <c r="C193">
        <v>4</v>
      </c>
      <c r="D193">
        <v>626</v>
      </c>
      <c r="E193">
        <v>725</v>
      </c>
      <c r="F193">
        <v>725</v>
      </c>
      <c r="G193">
        <v>1479</v>
      </c>
      <c r="H193">
        <v>1</v>
      </c>
      <c r="I193">
        <v>1</v>
      </c>
      <c r="J193">
        <v>1</v>
      </c>
      <c r="K193">
        <v>4</v>
      </c>
      <c r="L193">
        <v>7</v>
      </c>
      <c r="M193">
        <v>6</v>
      </c>
      <c r="N193">
        <v>4</v>
      </c>
      <c r="O193">
        <v>484</v>
      </c>
      <c r="P193">
        <v>4</v>
      </c>
      <c r="Q193">
        <v>4</v>
      </c>
      <c r="R193">
        <v>184000</v>
      </c>
    </row>
    <row r="194" spans="1:18" x14ac:dyDescent="0.35">
      <c r="A194">
        <v>1999</v>
      </c>
      <c r="B194">
        <v>6</v>
      </c>
      <c r="C194">
        <v>4</v>
      </c>
      <c r="D194">
        <v>560</v>
      </c>
      <c r="E194">
        <v>1431</v>
      </c>
      <c r="F194">
        <v>1431</v>
      </c>
      <c r="G194">
        <v>1431</v>
      </c>
      <c r="H194">
        <v>1</v>
      </c>
      <c r="I194">
        <v>2</v>
      </c>
      <c r="J194">
        <v>0</v>
      </c>
      <c r="K194">
        <v>3</v>
      </c>
      <c r="L194">
        <v>6</v>
      </c>
      <c r="M194">
        <v>6</v>
      </c>
      <c r="N194">
        <v>4</v>
      </c>
      <c r="O194">
        <v>666</v>
      </c>
      <c r="P194">
        <v>4</v>
      </c>
      <c r="Q194">
        <v>4</v>
      </c>
      <c r="R194">
        <v>192000</v>
      </c>
    </row>
    <row r="195" spans="1:18" x14ac:dyDescent="0.35">
      <c r="A195">
        <v>2004</v>
      </c>
      <c r="B195">
        <v>6</v>
      </c>
      <c r="C195">
        <v>4</v>
      </c>
      <c r="D195">
        <v>0</v>
      </c>
      <c r="E195">
        <v>970</v>
      </c>
      <c r="F195">
        <v>970</v>
      </c>
      <c r="G195">
        <v>1709</v>
      </c>
      <c r="H195">
        <v>0</v>
      </c>
      <c r="I195">
        <v>2</v>
      </c>
      <c r="J195">
        <v>0</v>
      </c>
      <c r="K195">
        <v>3</v>
      </c>
      <c r="L195">
        <v>7</v>
      </c>
      <c r="M195">
        <v>5</v>
      </c>
      <c r="N195">
        <v>2</v>
      </c>
      <c r="O195">
        <v>380</v>
      </c>
      <c r="P195">
        <v>4</v>
      </c>
      <c r="Q195">
        <v>4</v>
      </c>
      <c r="R195">
        <v>130000</v>
      </c>
    </row>
    <row r="196" spans="1:18" x14ac:dyDescent="0.35">
      <c r="A196">
        <v>1972</v>
      </c>
      <c r="B196">
        <v>2</v>
      </c>
      <c r="C196">
        <v>4</v>
      </c>
      <c r="D196">
        <v>390</v>
      </c>
      <c r="E196">
        <v>864</v>
      </c>
      <c r="F196">
        <v>864</v>
      </c>
      <c r="G196">
        <v>864</v>
      </c>
      <c r="H196">
        <v>0</v>
      </c>
      <c r="I196">
        <v>1</v>
      </c>
      <c r="J196">
        <v>0</v>
      </c>
      <c r="K196">
        <v>3</v>
      </c>
      <c r="L196">
        <v>5</v>
      </c>
      <c r="M196">
        <v>5</v>
      </c>
      <c r="N196">
        <v>2</v>
      </c>
      <c r="O196">
        <v>352</v>
      </c>
      <c r="P196">
        <v>4</v>
      </c>
      <c r="Q196">
        <v>4</v>
      </c>
      <c r="R196">
        <v>127000</v>
      </c>
    </row>
    <row r="197" spans="1:18" x14ac:dyDescent="0.35">
      <c r="A197">
        <v>1976</v>
      </c>
      <c r="B197">
        <v>2</v>
      </c>
      <c r="C197">
        <v>4</v>
      </c>
      <c r="D197">
        <v>566</v>
      </c>
      <c r="E197">
        <v>855</v>
      </c>
      <c r="F197">
        <v>855</v>
      </c>
      <c r="G197">
        <v>1456</v>
      </c>
      <c r="H197">
        <v>0</v>
      </c>
      <c r="I197">
        <v>2</v>
      </c>
      <c r="J197">
        <v>1</v>
      </c>
      <c r="K197">
        <v>3</v>
      </c>
      <c r="L197">
        <v>7</v>
      </c>
      <c r="M197">
        <v>6</v>
      </c>
      <c r="N197">
        <v>2</v>
      </c>
      <c r="O197">
        <v>440</v>
      </c>
      <c r="P197">
        <v>4</v>
      </c>
      <c r="Q197">
        <v>4</v>
      </c>
      <c r="R197">
        <v>148500</v>
      </c>
    </row>
    <row r="198" spans="1:18" x14ac:dyDescent="0.35">
      <c r="A198">
        <v>2007</v>
      </c>
      <c r="B198">
        <v>6</v>
      </c>
      <c r="C198">
        <v>4</v>
      </c>
      <c r="D198">
        <v>1126</v>
      </c>
      <c r="E198">
        <v>1726</v>
      </c>
      <c r="F198">
        <v>1726</v>
      </c>
      <c r="G198">
        <v>1726</v>
      </c>
      <c r="H198">
        <v>1</v>
      </c>
      <c r="I198">
        <v>2</v>
      </c>
      <c r="J198">
        <v>0</v>
      </c>
      <c r="K198">
        <v>3</v>
      </c>
      <c r="L198">
        <v>8</v>
      </c>
      <c r="M198">
        <v>6</v>
      </c>
      <c r="N198">
        <v>4</v>
      </c>
      <c r="O198">
        <v>786</v>
      </c>
      <c r="P198">
        <v>4</v>
      </c>
      <c r="Q198">
        <v>4</v>
      </c>
      <c r="R198">
        <v>311872</v>
      </c>
    </row>
    <row r="199" spans="1:18" x14ac:dyDescent="0.35">
      <c r="A199">
        <v>1918</v>
      </c>
      <c r="B199">
        <v>6</v>
      </c>
      <c r="C199">
        <v>4</v>
      </c>
      <c r="D199">
        <v>1036</v>
      </c>
      <c r="E199">
        <v>1360</v>
      </c>
      <c r="F199">
        <v>1360</v>
      </c>
      <c r="G199">
        <v>3112</v>
      </c>
      <c r="H199">
        <v>1</v>
      </c>
      <c r="I199">
        <v>2</v>
      </c>
      <c r="J199">
        <v>0</v>
      </c>
      <c r="K199">
        <v>4</v>
      </c>
      <c r="L199">
        <v>8</v>
      </c>
      <c r="M199">
        <v>5</v>
      </c>
      <c r="N199">
        <v>2</v>
      </c>
      <c r="O199">
        <v>795</v>
      </c>
      <c r="P199">
        <v>4</v>
      </c>
      <c r="Q199">
        <v>4</v>
      </c>
      <c r="R199">
        <v>235000</v>
      </c>
    </row>
    <row r="200" spans="1:18" x14ac:dyDescent="0.35">
      <c r="A200">
        <v>1912</v>
      </c>
      <c r="B200">
        <v>2</v>
      </c>
      <c r="C200">
        <v>4</v>
      </c>
      <c r="D200">
        <v>0</v>
      </c>
      <c r="E200">
        <v>755</v>
      </c>
      <c r="F200">
        <v>929</v>
      </c>
      <c r="G200">
        <v>2229</v>
      </c>
      <c r="H200">
        <v>0</v>
      </c>
      <c r="I200">
        <v>1</v>
      </c>
      <c r="J200">
        <v>0</v>
      </c>
      <c r="K200">
        <v>5</v>
      </c>
      <c r="L200">
        <v>8</v>
      </c>
      <c r="M200">
        <v>3</v>
      </c>
      <c r="N200">
        <v>1</v>
      </c>
      <c r="O200">
        <v>0</v>
      </c>
      <c r="P200">
        <v>1</v>
      </c>
      <c r="Q200">
        <v>1</v>
      </c>
      <c r="R200">
        <v>104000</v>
      </c>
    </row>
    <row r="201" spans="1:18" x14ac:dyDescent="0.35">
      <c r="A201">
        <v>2004</v>
      </c>
      <c r="B201">
        <v>6</v>
      </c>
      <c r="C201">
        <v>4</v>
      </c>
      <c r="D201">
        <v>1088</v>
      </c>
      <c r="E201">
        <v>1713</v>
      </c>
      <c r="F201">
        <v>1713</v>
      </c>
      <c r="G201">
        <v>1713</v>
      </c>
      <c r="H201">
        <v>1</v>
      </c>
      <c r="I201">
        <v>2</v>
      </c>
      <c r="J201">
        <v>0</v>
      </c>
      <c r="K201">
        <v>3</v>
      </c>
      <c r="L201">
        <v>7</v>
      </c>
      <c r="M201">
        <v>6</v>
      </c>
      <c r="N201">
        <v>4</v>
      </c>
      <c r="O201">
        <v>856</v>
      </c>
      <c r="P201">
        <v>4</v>
      </c>
      <c r="Q201">
        <v>4</v>
      </c>
      <c r="R201">
        <v>274900</v>
      </c>
    </row>
    <row r="202" spans="1:18" x14ac:dyDescent="0.35">
      <c r="A202">
        <v>2003</v>
      </c>
      <c r="B202">
        <v>6</v>
      </c>
      <c r="C202">
        <v>4</v>
      </c>
      <c r="D202">
        <v>0</v>
      </c>
      <c r="E202">
        <v>1121</v>
      </c>
      <c r="F202">
        <v>1121</v>
      </c>
      <c r="G202">
        <v>1121</v>
      </c>
      <c r="H202">
        <v>0</v>
      </c>
      <c r="I202">
        <v>2</v>
      </c>
      <c r="J202">
        <v>0</v>
      </c>
      <c r="K202">
        <v>2</v>
      </c>
      <c r="L202">
        <v>5</v>
      </c>
      <c r="M202">
        <v>6</v>
      </c>
      <c r="N202">
        <v>3</v>
      </c>
      <c r="O202">
        <v>440</v>
      </c>
      <c r="P202">
        <v>4</v>
      </c>
      <c r="Q202">
        <v>4</v>
      </c>
      <c r="R202">
        <v>140000</v>
      </c>
    </row>
    <row r="203" spans="1:18" x14ac:dyDescent="0.35">
      <c r="A203">
        <v>1977</v>
      </c>
      <c r="B203">
        <v>2</v>
      </c>
      <c r="C203">
        <v>4</v>
      </c>
      <c r="D203">
        <v>641</v>
      </c>
      <c r="E203">
        <v>1196</v>
      </c>
      <c r="F203">
        <v>1279</v>
      </c>
      <c r="G203">
        <v>1279</v>
      </c>
      <c r="H203">
        <v>0</v>
      </c>
      <c r="I203">
        <v>2</v>
      </c>
      <c r="J203">
        <v>0</v>
      </c>
      <c r="K203">
        <v>3</v>
      </c>
      <c r="L203">
        <v>6</v>
      </c>
      <c r="M203">
        <v>5</v>
      </c>
      <c r="N203">
        <v>2</v>
      </c>
      <c r="O203">
        <v>473</v>
      </c>
      <c r="P203">
        <v>4</v>
      </c>
      <c r="Q203">
        <v>4</v>
      </c>
      <c r="R203">
        <v>171500</v>
      </c>
    </row>
    <row r="204" spans="1:18" x14ac:dyDescent="0.35">
      <c r="A204">
        <v>1924</v>
      </c>
      <c r="B204">
        <v>3</v>
      </c>
      <c r="C204">
        <v>4</v>
      </c>
      <c r="D204">
        <v>617</v>
      </c>
      <c r="E204">
        <v>617</v>
      </c>
      <c r="F204">
        <v>865</v>
      </c>
      <c r="G204">
        <v>1310</v>
      </c>
      <c r="H204">
        <v>0</v>
      </c>
      <c r="I204">
        <v>2</v>
      </c>
      <c r="J204">
        <v>0</v>
      </c>
      <c r="K204">
        <v>2</v>
      </c>
      <c r="L204">
        <v>6</v>
      </c>
      <c r="M204">
        <v>6</v>
      </c>
      <c r="N204">
        <v>2</v>
      </c>
      <c r="O204">
        <v>398</v>
      </c>
      <c r="P204">
        <v>4</v>
      </c>
      <c r="Q204">
        <v>4</v>
      </c>
      <c r="R204">
        <v>112000</v>
      </c>
    </row>
    <row r="205" spans="1:18" x14ac:dyDescent="0.35">
      <c r="A205">
        <v>2004</v>
      </c>
      <c r="B205">
        <v>6</v>
      </c>
      <c r="C205">
        <v>4</v>
      </c>
      <c r="D205">
        <v>662</v>
      </c>
      <c r="E205">
        <v>848</v>
      </c>
      <c r="F205">
        <v>848</v>
      </c>
      <c r="G205">
        <v>848</v>
      </c>
      <c r="H205">
        <v>1</v>
      </c>
      <c r="I205">
        <v>1</v>
      </c>
      <c r="J205">
        <v>0</v>
      </c>
      <c r="K205">
        <v>1</v>
      </c>
      <c r="L205">
        <v>3</v>
      </c>
      <c r="M205">
        <v>6</v>
      </c>
      <c r="N205">
        <v>3</v>
      </c>
      <c r="O205">
        <v>420</v>
      </c>
      <c r="P205">
        <v>4</v>
      </c>
      <c r="Q205">
        <v>4</v>
      </c>
      <c r="R205">
        <v>149000</v>
      </c>
    </row>
    <row r="206" spans="1:18" x14ac:dyDescent="0.35">
      <c r="A206">
        <v>1947</v>
      </c>
      <c r="B206">
        <v>2</v>
      </c>
      <c r="C206">
        <v>4</v>
      </c>
      <c r="D206">
        <v>312</v>
      </c>
      <c r="E206">
        <v>720</v>
      </c>
      <c r="F206">
        <v>720</v>
      </c>
      <c r="G206">
        <v>1284</v>
      </c>
      <c r="H206">
        <v>0</v>
      </c>
      <c r="I206">
        <v>1</v>
      </c>
      <c r="J206">
        <v>1</v>
      </c>
      <c r="K206">
        <v>2</v>
      </c>
      <c r="L206">
        <v>5</v>
      </c>
      <c r="M206">
        <v>5</v>
      </c>
      <c r="N206">
        <v>2</v>
      </c>
      <c r="O206">
        <v>240</v>
      </c>
      <c r="P206">
        <v>4</v>
      </c>
      <c r="Q206">
        <v>4</v>
      </c>
      <c r="R206">
        <v>110000</v>
      </c>
    </row>
    <row r="207" spans="1:18" x14ac:dyDescent="0.35">
      <c r="A207">
        <v>1990</v>
      </c>
      <c r="B207">
        <v>6</v>
      </c>
      <c r="C207">
        <v>4</v>
      </c>
      <c r="D207">
        <v>0</v>
      </c>
      <c r="E207">
        <v>1424</v>
      </c>
      <c r="F207">
        <v>1442</v>
      </c>
      <c r="G207">
        <v>1442</v>
      </c>
      <c r="H207">
        <v>0</v>
      </c>
      <c r="I207">
        <v>2</v>
      </c>
      <c r="J207">
        <v>0</v>
      </c>
      <c r="K207">
        <v>3</v>
      </c>
      <c r="L207">
        <v>5</v>
      </c>
      <c r="M207">
        <v>6</v>
      </c>
      <c r="N207">
        <v>3</v>
      </c>
      <c r="O207">
        <v>500</v>
      </c>
      <c r="P207">
        <v>4</v>
      </c>
      <c r="Q207">
        <v>4</v>
      </c>
      <c r="R207">
        <v>180500</v>
      </c>
    </row>
    <row r="208" spans="1:18" x14ac:dyDescent="0.35">
      <c r="A208">
        <v>1962</v>
      </c>
      <c r="B208">
        <v>2</v>
      </c>
      <c r="C208">
        <v>4</v>
      </c>
      <c r="D208">
        <v>0</v>
      </c>
      <c r="E208">
        <v>1140</v>
      </c>
      <c r="F208">
        <v>1696</v>
      </c>
      <c r="G208">
        <v>1696</v>
      </c>
      <c r="H208">
        <v>0</v>
      </c>
      <c r="I208">
        <v>1</v>
      </c>
      <c r="J208">
        <v>1</v>
      </c>
      <c r="K208">
        <v>3</v>
      </c>
      <c r="L208">
        <v>8</v>
      </c>
      <c r="M208">
        <v>6</v>
      </c>
      <c r="N208">
        <v>3</v>
      </c>
      <c r="O208">
        <v>349</v>
      </c>
      <c r="P208">
        <v>4</v>
      </c>
      <c r="Q208">
        <v>4</v>
      </c>
      <c r="R208">
        <v>143900</v>
      </c>
    </row>
    <row r="209" spans="1:18" x14ac:dyDescent="0.35">
      <c r="A209">
        <v>1960</v>
      </c>
      <c r="B209">
        <v>6</v>
      </c>
      <c r="C209">
        <v>4</v>
      </c>
      <c r="D209">
        <v>419</v>
      </c>
      <c r="E209">
        <v>1100</v>
      </c>
      <c r="F209">
        <v>1100</v>
      </c>
      <c r="G209">
        <v>1100</v>
      </c>
      <c r="H209">
        <v>1</v>
      </c>
      <c r="I209">
        <v>1</v>
      </c>
      <c r="J209">
        <v>0</v>
      </c>
      <c r="K209">
        <v>3</v>
      </c>
      <c r="L209">
        <v>6</v>
      </c>
      <c r="M209">
        <v>6</v>
      </c>
      <c r="N209">
        <v>3</v>
      </c>
      <c r="O209">
        <v>312</v>
      </c>
      <c r="P209">
        <v>4</v>
      </c>
      <c r="Q209">
        <v>4</v>
      </c>
      <c r="R209">
        <v>141000</v>
      </c>
    </row>
    <row r="210" spans="1:18" x14ac:dyDescent="0.35">
      <c r="A210">
        <v>1988</v>
      </c>
      <c r="B210">
        <v>2</v>
      </c>
      <c r="C210">
        <v>4</v>
      </c>
      <c r="D210">
        <v>1065</v>
      </c>
      <c r="E210">
        <v>1157</v>
      </c>
      <c r="F210">
        <v>1180</v>
      </c>
      <c r="G210">
        <v>2062</v>
      </c>
      <c r="H210">
        <v>1</v>
      </c>
      <c r="I210">
        <v>2</v>
      </c>
      <c r="J210">
        <v>1</v>
      </c>
      <c r="K210">
        <v>3</v>
      </c>
      <c r="L210">
        <v>7</v>
      </c>
      <c r="M210">
        <v>6</v>
      </c>
      <c r="N210">
        <v>4</v>
      </c>
      <c r="O210">
        <v>454</v>
      </c>
      <c r="P210">
        <v>4</v>
      </c>
      <c r="Q210">
        <v>4</v>
      </c>
      <c r="R210">
        <v>277000</v>
      </c>
    </row>
    <row r="211" spans="1:18" x14ac:dyDescent="0.35">
      <c r="A211">
        <v>1964</v>
      </c>
      <c r="B211">
        <v>2</v>
      </c>
      <c r="C211">
        <v>4</v>
      </c>
      <c r="D211">
        <v>787</v>
      </c>
      <c r="E211">
        <v>1092</v>
      </c>
      <c r="F211">
        <v>1092</v>
      </c>
      <c r="G211">
        <v>1092</v>
      </c>
      <c r="H211">
        <v>1</v>
      </c>
      <c r="I211">
        <v>1</v>
      </c>
      <c r="J211">
        <v>0</v>
      </c>
      <c r="K211">
        <v>3</v>
      </c>
      <c r="L211">
        <v>6</v>
      </c>
      <c r="M211">
        <v>6</v>
      </c>
      <c r="N211">
        <v>3</v>
      </c>
      <c r="O211">
        <v>504</v>
      </c>
      <c r="P211">
        <v>4</v>
      </c>
      <c r="Q211">
        <v>5</v>
      </c>
      <c r="R211">
        <v>145000</v>
      </c>
    </row>
    <row r="212" spans="1:18" x14ac:dyDescent="0.35">
      <c r="A212">
        <v>1925</v>
      </c>
      <c r="B212">
        <v>2</v>
      </c>
      <c r="C212">
        <v>4</v>
      </c>
      <c r="D212">
        <v>468</v>
      </c>
      <c r="E212">
        <v>864</v>
      </c>
      <c r="F212">
        <v>864</v>
      </c>
      <c r="G212">
        <v>864</v>
      </c>
      <c r="H212">
        <v>1</v>
      </c>
      <c r="I212">
        <v>1</v>
      </c>
      <c r="J212">
        <v>0</v>
      </c>
      <c r="K212">
        <v>2</v>
      </c>
      <c r="L212">
        <v>5</v>
      </c>
      <c r="M212">
        <v>3</v>
      </c>
      <c r="N212">
        <v>1</v>
      </c>
      <c r="O212">
        <v>0</v>
      </c>
      <c r="P212">
        <v>1</v>
      </c>
      <c r="Q212">
        <v>1</v>
      </c>
      <c r="R212">
        <v>98000</v>
      </c>
    </row>
    <row r="213" spans="1:18" x14ac:dyDescent="0.35">
      <c r="A213">
        <v>2009</v>
      </c>
      <c r="B213">
        <v>6</v>
      </c>
      <c r="C213">
        <v>4</v>
      </c>
      <c r="D213">
        <v>36</v>
      </c>
      <c r="E213">
        <v>1212</v>
      </c>
      <c r="F213">
        <v>1212</v>
      </c>
      <c r="G213">
        <v>1212</v>
      </c>
      <c r="H213">
        <v>0</v>
      </c>
      <c r="I213">
        <v>2</v>
      </c>
      <c r="J213">
        <v>0</v>
      </c>
      <c r="K213">
        <v>3</v>
      </c>
      <c r="L213">
        <v>6</v>
      </c>
      <c r="M213">
        <v>6</v>
      </c>
      <c r="N213">
        <v>3</v>
      </c>
      <c r="O213">
        <v>460</v>
      </c>
      <c r="P213">
        <v>4</v>
      </c>
      <c r="Q213">
        <v>4</v>
      </c>
      <c r="R213">
        <v>186000</v>
      </c>
    </row>
    <row r="214" spans="1:18" x14ac:dyDescent="0.35">
      <c r="A214">
        <v>2009</v>
      </c>
      <c r="B214">
        <v>6</v>
      </c>
      <c r="C214">
        <v>4</v>
      </c>
      <c r="D214">
        <v>822</v>
      </c>
      <c r="E214">
        <v>900</v>
      </c>
      <c r="F214">
        <v>932</v>
      </c>
      <c r="G214">
        <v>1852</v>
      </c>
      <c r="H214">
        <v>1</v>
      </c>
      <c r="I214">
        <v>2</v>
      </c>
      <c r="J214">
        <v>1</v>
      </c>
      <c r="K214">
        <v>3</v>
      </c>
      <c r="L214">
        <v>7</v>
      </c>
      <c r="M214">
        <v>6</v>
      </c>
      <c r="N214">
        <v>3</v>
      </c>
      <c r="O214">
        <v>644</v>
      </c>
      <c r="P214">
        <v>4</v>
      </c>
      <c r="Q214">
        <v>4</v>
      </c>
      <c r="R214">
        <v>252678</v>
      </c>
    </row>
    <row r="215" spans="1:18" x14ac:dyDescent="0.35">
      <c r="A215">
        <v>1995</v>
      </c>
      <c r="B215">
        <v>6</v>
      </c>
      <c r="C215">
        <v>4</v>
      </c>
      <c r="D215">
        <v>716</v>
      </c>
      <c r="E215">
        <v>990</v>
      </c>
      <c r="F215">
        <v>990</v>
      </c>
      <c r="G215">
        <v>990</v>
      </c>
      <c r="H215">
        <v>0</v>
      </c>
      <c r="I215">
        <v>1</v>
      </c>
      <c r="J215">
        <v>0</v>
      </c>
      <c r="K215">
        <v>3</v>
      </c>
      <c r="L215">
        <v>5</v>
      </c>
      <c r="M215">
        <v>6</v>
      </c>
      <c r="N215">
        <v>2</v>
      </c>
      <c r="O215">
        <v>576</v>
      </c>
      <c r="P215">
        <v>4</v>
      </c>
      <c r="Q215">
        <v>4</v>
      </c>
      <c r="R215">
        <v>156000</v>
      </c>
    </row>
    <row r="216" spans="1:18" x14ac:dyDescent="0.35">
      <c r="A216">
        <v>1977</v>
      </c>
      <c r="B216">
        <v>2</v>
      </c>
      <c r="C216">
        <v>4</v>
      </c>
      <c r="D216">
        <v>378</v>
      </c>
      <c r="E216">
        <v>689</v>
      </c>
      <c r="F216">
        <v>689</v>
      </c>
      <c r="G216">
        <v>1392</v>
      </c>
      <c r="H216">
        <v>0</v>
      </c>
      <c r="I216">
        <v>1</v>
      </c>
      <c r="J216">
        <v>1</v>
      </c>
      <c r="K216">
        <v>3</v>
      </c>
      <c r="L216">
        <v>6</v>
      </c>
      <c r="M216">
        <v>6</v>
      </c>
      <c r="N216">
        <v>4</v>
      </c>
      <c r="O216">
        <v>299</v>
      </c>
      <c r="P216">
        <v>4</v>
      </c>
      <c r="Q216">
        <v>4</v>
      </c>
      <c r="R216">
        <v>161750</v>
      </c>
    </row>
    <row r="217" spans="1:18" x14ac:dyDescent="0.35">
      <c r="A217">
        <v>1957</v>
      </c>
      <c r="B217">
        <v>2</v>
      </c>
      <c r="C217">
        <v>4</v>
      </c>
      <c r="D217">
        <v>360</v>
      </c>
      <c r="E217">
        <v>1070</v>
      </c>
      <c r="F217">
        <v>1236</v>
      </c>
      <c r="G217">
        <v>1236</v>
      </c>
      <c r="H217">
        <v>0</v>
      </c>
      <c r="I217">
        <v>1</v>
      </c>
      <c r="J217">
        <v>0</v>
      </c>
      <c r="K217">
        <v>2</v>
      </c>
      <c r="L217">
        <v>6</v>
      </c>
      <c r="M217">
        <v>6</v>
      </c>
      <c r="N217">
        <v>2</v>
      </c>
      <c r="O217">
        <v>447</v>
      </c>
      <c r="P217">
        <v>4</v>
      </c>
      <c r="Q217">
        <v>4</v>
      </c>
      <c r="R217">
        <v>134450</v>
      </c>
    </row>
    <row r="218" spans="1:18" x14ac:dyDescent="0.35">
      <c r="A218">
        <v>2004</v>
      </c>
      <c r="B218">
        <v>6</v>
      </c>
      <c r="C218">
        <v>4</v>
      </c>
      <c r="D218">
        <v>946</v>
      </c>
      <c r="E218">
        <v>1436</v>
      </c>
      <c r="F218">
        <v>1436</v>
      </c>
      <c r="G218">
        <v>1436</v>
      </c>
      <c r="H218">
        <v>1</v>
      </c>
      <c r="I218">
        <v>2</v>
      </c>
      <c r="J218">
        <v>0</v>
      </c>
      <c r="K218">
        <v>3</v>
      </c>
      <c r="L218">
        <v>8</v>
      </c>
      <c r="M218">
        <v>6</v>
      </c>
      <c r="N218">
        <v>2</v>
      </c>
      <c r="O218">
        <v>484</v>
      </c>
      <c r="P218">
        <v>4</v>
      </c>
      <c r="Q218">
        <v>4</v>
      </c>
      <c r="R218">
        <v>210000</v>
      </c>
    </row>
    <row r="219" spans="1:18" x14ac:dyDescent="0.35">
      <c r="A219">
        <v>1925</v>
      </c>
      <c r="B219">
        <v>2</v>
      </c>
      <c r="C219">
        <v>4</v>
      </c>
      <c r="D219">
        <v>0</v>
      </c>
      <c r="E219">
        <v>686</v>
      </c>
      <c r="F219">
        <v>810</v>
      </c>
      <c r="G219">
        <v>1328</v>
      </c>
      <c r="H219">
        <v>0</v>
      </c>
      <c r="I219">
        <v>1</v>
      </c>
      <c r="J219">
        <v>0</v>
      </c>
      <c r="K219">
        <v>3</v>
      </c>
      <c r="L219">
        <v>8</v>
      </c>
      <c r="M219">
        <v>5</v>
      </c>
      <c r="N219">
        <v>2</v>
      </c>
      <c r="O219">
        <v>210</v>
      </c>
      <c r="P219">
        <v>4</v>
      </c>
      <c r="Q219">
        <v>4</v>
      </c>
      <c r="R219">
        <v>107000</v>
      </c>
    </row>
    <row r="220" spans="1:18" x14ac:dyDescent="0.35">
      <c r="A220">
        <v>1939</v>
      </c>
      <c r="B220">
        <v>2</v>
      </c>
      <c r="C220">
        <v>4</v>
      </c>
      <c r="D220">
        <v>341</v>
      </c>
      <c r="E220">
        <v>798</v>
      </c>
      <c r="F220">
        <v>1137</v>
      </c>
      <c r="G220">
        <v>1954</v>
      </c>
      <c r="H220">
        <v>0</v>
      </c>
      <c r="I220">
        <v>1</v>
      </c>
      <c r="J220">
        <v>1</v>
      </c>
      <c r="K220">
        <v>3</v>
      </c>
      <c r="L220">
        <v>8</v>
      </c>
      <c r="M220">
        <v>6</v>
      </c>
      <c r="N220">
        <v>2</v>
      </c>
      <c r="O220">
        <v>431</v>
      </c>
      <c r="P220">
        <v>4</v>
      </c>
      <c r="Q220">
        <v>4</v>
      </c>
      <c r="R220">
        <v>311500</v>
      </c>
    </row>
    <row r="221" spans="1:18" x14ac:dyDescent="0.35">
      <c r="A221">
        <v>2005</v>
      </c>
      <c r="B221">
        <v>6</v>
      </c>
      <c r="C221">
        <v>4</v>
      </c>
      <c r="D221">
        <v>16</v>
      </c>
      <c r="E221">
        <v>1248</v>
      </c>
      <c r="F221">
        <v>1248</v>
      </c>
      <c r="G221">
        <v>1248</v>
      </c>
      <c r="H221">
        <v>0</v>
      </c>
      <c r="I221">
        <v>2</v>
      </c>
      <c r="J221">
        <v>0</v>
      </c>
      <c r="K221">
        <v>2</v>
      </c>
      <c r="L221">
        <v>5</v>
      </c>
      <c r="M221">
        <v>6</v>
      </c>
      <c r="N221">
        <v>4</v>
      </c>
      <c r="O221">
        <v>438</v>
      </c>
      <c r="P221">
        <v>4</v>
      </c>
      <c r="Q221">
        <v>4</v>
      </c>
      <c r="R221">
        <v>167240</v>
      </c>
    </row>
    <row r="222" spans="1:18" x14ac:dyDescent="0.35">
      <c r="A222">
        <v>2006</v>
      </c>
      <c r="B222">
        <v>6</v>
      </c>
      <c r="C222">
        <v>4</v>
      </c>
      <c r="D222">
        <v>0</v>
      </c>
      <c r="E222">
        <v>1498</v>
      </c>
      <c r="F222">
        <v>1498</v>
      </c>
      <c r="G222">
        <v>1498</v>
      </c>
      <c r="H222">
        <v>0</v>
      </c>
      <c r="I222">
        <v>2</v>
      </c>
      <c r="J222">
        <v>0</v>
      </c>
      <c r="K222">
        <v>2</v>
      </c>
      <c r="L222">
        <v>5</v>
      </c>
      <c r="M222">
        <v>6</v>
      </c>
      <c r="N222">
        <v>3</v>
      </c>
      <c r="O222">
        <v>675</v>
      </c>
      <c r="P222">
        <v>4</v>
      </c>
      <c r="Q222">
        <v>4</v>
      </c>
      <c r="R222">
        <v>204900</v>
      </c>
    </row>
    <row r="223" spans="1:18" x14ac:dyDescent="0.35">
      <c r="A223">
        <v>2002</v>
      </c>
      <c r="B223">
        <v>6</v>
      </c>
      <c r="C223">
        <v>4</v>
      </c>
      <c r="D223">
        <v>0</v>
      </c>
      <c r="E223">
        <v>1010</v>
      </c>
      <c r="F223">
        <v>1010</v>
      </c>
      <c r="G223">
        <v>2267</v>
      </c>
      <c r="H223">
        <v>0</v>
      </c>
      <c r="I223">
        <v>2</v>
      </c>
      <c r="J223">
        <v>1</v>
      </c>
      <c r="K223">
        <v>4</v>
      </c>
      <c r="L223">
        <v>8</v>
      </c>
      <c r="M223">
        <v>7</v>
      </c>
      <c r="N223">
        <v>3</v>
      </c>
      <c r="O223">
        <v>390</v>
      </c>
      <c r="P223">
        <v>4</v>
      </c>
      <c r="Q223">
        <v>4</v>
      </c>
      <c r="R223">
        <v>200000</v>
      </c>
    </row>
    <row r="224" spans="1:18" x14ac:dyDescent="0.35">
      <c r="A224">
        <v>1975</v>
      </c>
      <c r="B224">
        <v>2</v>
      </c>
      <c r="C224">
        <v>4</v>
      </c>
      <c r="D224">
        <v>550</v>
      </c>
      <c r="E224">
        <v>713</v>
      </c>
      <c r="F224">
        <v>811</v>
      </c>
      <c r="G224">
        <v>1552</v>
      </c>
      <c r="H224">
        <v>1</v>
      </c>
      <c r="I224">
        <v>2</v>
      </c>
      <c r="J224">
        <v>1</v>
      </c>
      <c r="K224">
        <v>3</v>
      </c>
      <c r="L224">
        <v>6</v>
      </c>
      <c r="M224">
        <v>6</v>
      </c>
      <c r="N224">
        <v>3</v>
      </c>
      <c r="O224">
        <v>434</v>
      </c>
      <c r="P224">
        <v>4</v>
      </c>
      <c r="Q224">
        <v>4</v>
      </c>
      <c r="R224">
        <v>179900</v>
      </c>
    </row>
    <row r="225" spans="1:18" x14ac:dyDescent="0.35">
      <c r="A225">
        <v>1971</v>
      </c>
      <c r="B225">
        <v>2</v>
      </c>
      <c r="C225">
        <v>4</v>
      </c>
      <c r="D225">
        <v>524</v>
      </c>
      <c r="E225">
        <v>864</v>
      </c>
      <c r="F225">
        <v>864</v>
      </c>
      <c r="G225">
        <v>864</v>
      </c>
      <c r="H225">
        <v>0</v>
      </c>
      <c r="I225">
        <v>1</v>
      </c>
      <c r="J225">
        <v>0</v>
      </c>
      <c r="K225">
        <v>2</v>
      </c>
      <c r="L225">
        <v>4</v>
      </c>
      <c r="M225">
        <v>5</v>
      </c>
      <c r="N225">
        <v>2</v>
      </c>
      <c r="O225">
        <v>576</v>
      </c>
      <c r="P225">
        <v>4</v>
      </c>
      <c r="Q225">
        <v>4</v>
      </c>
      <c r="R225">
        <v>97000</v>
      </c>
    </row>
    <row r="226" spans="1:18" x14ac:dyDescent="0.35">
      <c r="A226">
        <v>2003</v>
      </c>
      <c r="B226">
        <v>6</v>
      </c>
      <c r="C226">
        <v>4</v>
      </c>
      <c r="D226">
        <v>56</v>
      </c>
      <c r="E226">
        <v>2392</v>
      </c>
      <c r="F226">
        <v>2392</v>
      </c>
      <c r="G226">
        <v>2392</v>
      </c>
      <c r="H226">
        <v>0</v>
      </c>
      <c r="I226">
        <v>2</v>
      </c>
      <c r="J226">
        <v>0</v>
      </c>
      <c r="K226">
        <v>3</v>
      </c>
      <c r="L226">
        <v>8</v>
      </c>
      <c r="M226">
        <v>6</v>
      </c>
      <c r="N226">
        <v>4</v>
      </c>
      <c r="O226">
        <v>968</v>
      </c>
      <c r="P226">
        <v>4</v>
      </c>
      <c r="Q226">
        <v>4</v>
      </c>
      <c r="R226">
        <v>386250</v>
      </c>
    </row>
    <row r="227" spans="1:18" x14ac:dyDescent="0.35">
      <c r="A227">
        <v>1971</v>
      </c>
      <c r="B227">
        <v>2</v>
      </c>
      <c r="C227">
        <v>4</v>
      </c>
      <c r="D227">
        <v>0</v>
      </c>
      <c r="E227">
        <v>630</v>
      </c>
      <c r="F227">
        <v>630</v>
      </c>
      <c r="G227">
        <v>1302</v>
      </c>
      <c r="H227">
        <v>0</v>
      </c>
      <c r="I227">
        <v>2</v>
      </c>
      <c r="J227">
        <v>1</v>
      </c>
      <c r="K227">
        <v>3</v>
      </c>
      <c r="L227">
        <v>6</v>
      </c>
      <c r="M227">
        <v>5</v>
      </c>
      <c r="N227">
        <v>2</v>
      </c>
      <c r="O227">
        <v>280</v>
      </c>
      <c r="P227">
        <v>4</v>
      </c>
      <c r="Q227">
        <v>4</v>
      </c>
      <c r="R227">
        <v>112000</v>
      </c>
    </row>
    <row r="228" spans="1:18" x14ac:dyDescent="0.35">
      <c r="A228">
        <v>1995</v>
      </c>
      <c r="B228">
        <v>6</v>
      </c>
      <c r="C228">
        <v>4</v>
      </c>
      <c r="D228">
        <v>565</v>
      </c>
      <c r="E228">
        <v>1203</v>
      </c>
      <c r="F228">
        <v>1214</v>
      </c>
      <c r="G228">
        <v>2520</v>
      </c>
      <c r="H228">
        <v>0</v>
      </c>
      <c r="I228">
        <v>2</v>
      </c>
      <c r="J228">
        <v>1</v>
      </c>
      <c r="K228">
        <v>4</v>
      </c>
      <c r="L228">
        <v>9</v>
      </c>
      <c r="M228">
        <v>6</v>
      </c>
      <c r="N228">
        <v>3</v>
      </c>
      <c r="O228">
        <v>721</v>
      </c>
      <c r="P228">
        <v>4</v>
      </c>
      <c r="Q228">
        <v>4</v>
      </c>
      <c r="R228">
        <v>290000</v>
      </c>
    </row>
    <row r="229" spans="1:18" x14ac:dyDescent="0.35">
      <c r="A229">
        <v>1970</v>
      </c>
      <c r="B229">
        <v>2</v>
      </c>
      <c r="C229">
        <v>4</v>
      </c>
      <c r="D229">
        <v>321</v>
      </c>
      <c r="E229">
        <v>483</v>
      </c>
      <c r="F229">
        <v>483</v>
      </c>
      <c r="G229">
        <v>987</v>
      </c>
      <c r="H229">
        <v>0</v>
      </c>
      <c r="I229">
        <v>1</v>
      </c>
      <c r="J229">
        <v>1</v>
      </c>
      <c r="K229">
        <v>2</v>
      </c>
      <c r="L229">
        <v>5</v>
      </c>
      <c r="M229">
        <v>5</v>
      </c>
      <c r="N229">
        <v>2</v>
      </c>
      <c r="O229">
        <v>280</v>
      </c>
      <c r="P229">
        <v>4</v>
      </c>
      <c r="Q229">
        <v>4</v>
      </c>
      <c r="R229">
        <v>106000</v>
      </c>
    </row>
    <row r="230" spans="1:18" x14ac:dyDescent="0.35">
      <c r="A230">
        <v>1967</v>
      </c>
      <c r="B230">
        <v>2</v>
      </c>
      <c r="C230">
        <v>4</v>
      </c>
      <c r="D230">
        <v>842</v>
      </c>
      <c r="E230">
        <v>912</v>
      </c>
      <c r="F230">
        <v>912</v>
      </c>
      <c r="G230">
        <v>912</v>
      </c>
      <c r="H230">
        <v>0</v>
      </c>
      <c r="I230">
        <v>1</v>
      </c>
      <c r="J230">
        <v>0</v>
      </c>
      <c r="K230">
        <v>3</v>
      </c>
      <c r="L230">
        <v>5</v>
      </c>
      <c r="M230">
        <v>5</v>
      </c>
      <c r="N230">
        <v>2</v>
      </c>
      <c r="O230">
        <v>336</v>
      </c>
      <c r="P230">
        <v>4</v>
      </c>
      <c r="Q230">
        <v>4</v>
      </c>
      <c r="R230">
        <v>125000</v>
      </c>
    </row>
    <row r="231" spans="1:18" x14ac:dyDescent="0.35">
      <c r="A231">
        <v>2005</v>
      </c>
      <c r="B231">
        <v>6</v>
      </c>
      <c r="C231">
        <v>4</v>
      </c>
      <c r="D231">
        <v>16</v>
      </c>
      <c r="E231">
        <v>1373</v>
      </c>
      <c r="F231">
        <v>1555</v>
      </c>
      <c r="G231">
        <v>1555</v>
      </c>
      <c r="H231">
        <v>0</v>
      </c>
      <c r="I231">
        <v>2</v>
      </c>
      <c r="J231">
        <v>0</v>
      </c>
      <c r="K231">
        <v>2</v>
      </c>
      <c r="L231">
        <v>7</v>
      </c>
      <c r="M231">
        <v>6</v>
      </c>
      <c r="N231">
        <v>4</v>
      </c>
      <c r="O231">
        <v>430</v>
      </c>
      <c r="P231">
        <v>4</v>
      </c>
      <c r="Q231">
        <v>4</v>
      </c>
      <c r="R231">
        <v>192500</v>
      </c>
    </row>
    <row r="232" spans="1:18" x14ac:dyDescent="0.35">
      <c r="A232">
        <v>1959</v>
      </c>
      <c r="B232">
        <v>2</v>
      </c>
      <c r="C232">
        <v>4</v>
      </c>
      <c r="D232">
        <v>0</v>
      </c>
      <c r="E232">
        <v>1194</v>
      </c>
      <c r="F232">
        <v>1194</v>
      </c>
      <c r="G232">
        <v>1194</v>
      </c>
      <c r="H232">
        <v>1</v>
      </c>
      <c r="I232">
        <v>1</v>
      </c>
      <c r="J232">
        <v>0</v>
      </c>
      <c r="K232">
        <v>3</v>
      </c>
      <c r="L232">
        <v>6</v>
      </c>
      <c r="M232">
        <v>6</v>
      </c>
      <c r="N232">
        <v>3</v>
      </c>
      <c r="O232">
        <v>312</v>
      </c>
      <c r="P232">
        <v>4</v>
      </c>
      <c r="Q232">
        <v>4</v>
      </c>
      <c r="R232">
        <v>148000</v>
      </c>
    </row>
    <row r="233" spans="1:18" x14ac:dyDescent="0.35">
      <c r="A233">
        <v>1995</v>
      </c>
      <c r="B233">
        <v>6</v>
      </c>
      <c r="C233">
        <v>4</v>
      </c>
      <c r="D233">
        <v>689</v>
      </c>
      <c r="E233">
        <v>1462</v>
      </c>
      <c r="F233">
        <v>1490</v>
      </c>
      <c r="G233">
        <v>2794</v>
      </c>
      <c r="H233">
        <v>1</v>
      </c>
      <c r="I233">
        <v>2</v>
      </c>
      <c r="J233">
        <v>1</v>
      </c>
      <c r="K233">
        <v>4</v>
      </c>
      <c r="L233">
        <v>9</v>
      </c>
      <c r="M233">
        <v>6</v>
      </c>
      <c r="N233">
        <v>4</v>
      </c>
      <c r="O233">
        <v>810</v>
      </c>
      <c r="P233">
        <v>4</v>
      </c>
      <c r="Q233">
        <v>4</v>
      </c>
      <c r="R233">
        <v>403000</v>
      </c>
    </row>
    <row r="234" spans="1:18" x14ac:dyDescent="0.35">
      <c r="A234">
        <v>1972</v>
      </c>
      <c r="B234">
        <v>2</v>
      </c>
      <c r="C234">
        <v>4</v>
      </c>
      <c r="D234">
        <v>0</v>
      </c>
      <c r="E234">
        <v>483</v>
      </c>
      <c r="F234">
        <v>483</v>
      </c>
      <c r="G234">
        <v>987</v>
      </c>
      <c r="H234">
        <v>0</v>
      </c>
      <c r="I234">
        <v>1</v>
      </c>
      <c r="J234">
        <v>1</v>
      </c>
      <c r="K234">
        <v>2</v>
      </c>
      <c r="L234">
        <v>5</v>
      </c>
      <c r="M234">
        <v>6</v>
      </c>
      <c r="N234">
        <v>2</v>
      </c>
      <c r="O234">
        <v>288</v>
      </c>
      <c r="P234">
        <v>4</v>
      </c>
      <c r="Q234">
        <v>4</v>
      </c>
      <c r="R234">
        <v>94500</v>
      </c>
    </row>
    <row r="235" spans="1:18" x14ac:dyDescent="0.35">
      <c r="A235">
        <v>1976</v>
      </c>
      <c r="B235">
        <v>2</v>
      </c>
      <c r="C235">
        <v>5</v>
      </c>
      <c r="D235">
        <v>182</v>
      </c>
      <c r="E235">
        <v>894</v>
      </c>
      <c r="F235">
        <v>894</v>
      </c>
      <c r="G235">
        <v>894</v>
      </c>
      <c r="H235">
        <v>1</v>
      </c>
      <c r="I235">
        <v>1</v>
      </c>
      <c r="J235">
        <v>0</v>
      </c>
      <c r="K235">
        <v>3</v>
      </c>
      <c r="L235">
        <v>5</v>
      </c>
      <c r="M235">
        <v>6</v>
      </c>
      <c r="N235">
        <v>2</v>
      </c>
      <c r="O235">
        <v>308</v>
      </c>
      <c r="P235">
        <v>4</v>
      </c>
      <c r="Q235">
        <v>4</v>
      </c>
      <c r="R235">
        <v>128200</v>
      </c>
    </row>
    <row r="236" spans="1:18" x14ac:dyDescent="0.35">
      <c r="A236">
        <v>2002</v>
      </c>
      <c r="B236">
        <v>6</v>
      </c>
      <c r="C236">
        <v>4</v>
      </c>
      <c r="D236">
        <v>625</v>
      </c>
      <c r="E236">
        <v>860</v>
      </c>
      <c r="F236">
        <v>860</v>
      </c>
      <c r="G236">
        <v>1960</v>
      </c>
      <c r="H236">
        <v>1</v>
      </c>
      <c r="I236">
        <v>2</v>
      </c>
      <c r="J236">
        <v>1</v>
      </c>
      <c r="K236">
        <v>4</v>
      </c>
      <c r="L236">
        <v>8</v>
      </c>
      <c r="M236">
        <v>7</v>
      </c>
      <c r="N236">
        <v>4</v>
      </c>
      <c r="O236">
        <v>440</v>
      </c>
      <c r="P236">
        <v>4</v>
      </c>
      <c r="Q236">
        <v>4</v>
      </c>
      <c r="R236">
        <v>216500</v>
      </c>
    </row>
    <row r="237" spans="1:18" x14ac:dyDescent="0.35">
      <c r="A237">
        <v>1971</v>
      </c>
      <c r="B237">
        <v>2</v>
      </c>
      <c r="C237">
        <v>4</v>
      </c>
      <c r="D237">
        <v>358</v>
      </c>
      <c r="E237">
        <v>483</v>
      </c>
      <c r="F237">
        <v>483</v>
      </c>
      <c r="G237">
        <v>987</v>
      </c>
      <c r="H237">
        <v>0</v>
      </c>
      <c r="I237">
        <v>1</v>
      </c>
      <c r="J237">
        <v>1</v>
      </c>
      <c r="K237">
        <v>2</v>
      </c>
      <c r="L237">
        <v>5</v>
      </c>
      <c r="M237">
        <v>5</v>
      </c>
      <c r="N237">
        <v>2</v>
      </c>
      <c r="O237">
        <v>264</v>
      </c>
      <c r="P237">
        <v>4</v>
      </c>
      <c r="Q237">
        <v>4</v>
      </c>
      <c r="R237">
        <v>89500</v>
      </c>
    </row>
    <row r="238" spans="1:18" x14ac:dyDescent="0.35">
      <c r="A238">
        <v>2004</v>
      </c>
      <c r="B238">
        <v>6</v>
      </c>
      <c r="C238">
        <v>4</v>
      </c>
      <c r="D238">
        <v>24</v>
      </c>
      <c r="E238">
        <v>1414</v>
      </c>
      <c r="F238">
        <v>1414</v>
      </c>
      <c r="G238">
        <v>1414</v>
      </c>
      <c r="H238">
        <v>0</v>
      </c>
      <c r="I238">
        <v>2</v>
      </c>
      <c r="J238">
        <v>0</v>
      </c>
      <c r="K238">
        <v>3</v>
      </c>
      <c r="L238">
        <v>6</v>
      </c>
      <c r="M238">
        <v>6</v>
      </c>
      <c r="N238">
        <v>3</v>
      </c>
      <c r="O238">
        <v>494</v>
      </c>
      <c r="P238">
        <v>4</v>
      </c>
      <c r="Q238">
        <v>4</v>
      </c>
      <c r="R238">
        <v>185500</v>
      </c>
    </row>
    <row r="239" spans="1:18" x14ac:dyDescent="0.35">
      <c r="A239">
        <v>1993</v>
      </c>
      <c r="B239">
        <v>6</v>
      </c>
      <c r="C239">
        <v>4</v>
      </c>
      <c r="D239">
        <v>402</v>
      </c>
      <c r="E239">
        <v>996</v>
      </c>
      <c r="F239">
        <v>1014</v>
      </c>
      <c r="G239">
        <v>1744</v>
      </c>
      <c r="H239">
        <v>0</v>
      </c>
      <c r="I239">
        <v>2</v>
      </c>
      <c r="J239">
        <v>1</v>
      </c>
      <c r="K239">
        <v>3</v>
      </c>
      <c r="L239">
        <v>7</v>
      </c>
      <c r="M239">
        <v>6</v>
      </c>
      <c r="N239">
        <v>3</v>
      </c>
      <c r="O239">
        <v>457</v>
      </c>
      <c r="P239">
        <v>4</v>
      </c>
      <c r="Q239">
        <v>4</v>
      </c>
      <c r="R239">
        <v>194500</v>
      </c>
    </row>
    <row r="240" spans="1:18" x14ac:dyDescent="0.35">
      <c r="A240">
        <v>2007</v>
      </c>
      <c r="B240">
        <v>6</v>
      </c>
      <c r="C240">
        <v>4</v>
      </c>
      <c r="D240">
        <v>0</v>
      </c>
      <c r="E240">
        <v>1694</v>
      </c>
      <c r="F240">
        <v>1694</v>
      </c>
      <c r="G240">
        <v>1694</v>
      </c>
      <c r="H240">
        <v>0</v>
      </c>
      <c r="I240">
        <v>2</v>
      </c>
      <c r="J240">
        <v>0</v>
      </c>
      <c r="K240">
        <v>3</v>
      </c>
      <c r="L240">
        <v>7</v>
      </c>
      <c r="M240">
        <v>6</v>
      </c>
      <c r="N240">
        <v>4</v>
      </c>
      <c r="O240">
        <v>818</v>
      </c>
      <c r="P240">
        <v>4</v>
      </c>
      <c r="Q240">
        <v>4</v>
      </c>
      <c r="R240">
        <v>318000</v>
      </c>
    </row>
    <row r="241" spans="1:18" x14ac:dyDescent="0.35">
      <c r="A241">
        <v>1945</v>
      </c>
      <c r="B241">
        <v>2</v>
      </c>
      <c r="C241">
        <v>3</v>
      </c>
      <c r="D241">
        <v>94</v>
      </c>
      <c r="E241">
        <v>735</v>
      </c>
      <c r="F241">
        <v>798</v>
      </c>
      <c r="G241">
        <v>1487</v>
      </c>
      <c r="H241">
        <v>0</v>
      </c>
      <c r="I241">
        <v>1</v>
      </c>
      <c r="J241">
        <v>1</v>
      </c>
      <c r="K241">
        <v>3</v>
      </c>
      <c r="L241">
        <v>7</v>
      </c>
      <c r="M241">
        <v>5</v>
      </c>
      <c r="N241">
        <v>2</v>
      </c>
      <c r="O241">
        <v>220</v>
      </c>
      <c r="P241">
        <v>4</v>
      </c>
      <c r="Q241">
        <v>4</v>
      </c>
      <c r="R241">
        <v>113000</v>
      </c>
    </row>
    <row r="242" spans="1:18" x14ac:dyDescent="0.35">
      <c r="A242">
        <v>2008</v>
      </c>
      <c r="B242">
        <v>6</v>
      </c>
      <c r="C242">
        <v>4</v>
      </c>
      <c r="D242">
        <v>1078</v>
      </c>
      <c r="E242">
        <v>1566</v>
      </c>
      <c r="F242">
        <v>1566</v>
      </c>
      <c r="G242">
        <v>1566</v>
      </c>
      <c r="H242">
        <v>1</v>
      </c>
      <c r="I242">
        <v>2</v>
      </c>
      <c r="J242">
        <v>0</v>
      </c>
      <c r="K242">
        <v>3</v>
      </c>
      <c r="L242">
        <v>7</v>
      </c>
      <c r="M242">
        <v>6</v>
      </c>
      <c r="N242">
        <v>3</v>
      </c>
      <c r="O242">
        <v>750</v>
      </c>
      <c r="P242">
        <v>4</v>
      </c>
      <c r="Q242">
        <v>4</v>
      </c>
      <c r="R242">
        <v>262500</v>
      </c>
    </row>
    <row r="243" spans="1:18" x14ac:dyDescent="0.35">
      <c r="A243">
        <v>1945</v>
      </c>
      <c r="B243">
        <v>2</v>
      </c>
      <c r="C243">
        <v>4</v>
      </c>
      <c r="D243">
        <v>329</v>
      </c>
      <c r="E243">
        <v>686</v>
      </c>
      <c r="F243">
        <v>866</v>
      </c>
      <c r="G243">
        <v>866</v>
      </c>
      <c r="H243">
        <v>0</v>
      </c>
      <c r="I243">
        <v>1</v>
      </c>
      <c r="J243">
        <v>0</v>
      </c>
      <c r="K243">
        <v>2</v>
      </c>
      <c r="L243">
        <v>4</v>
      </c>
      <c r="M243">
        <v>3</v>
      </c>
      <c r="N243">
        <v>1</v>
      </c>
      <c r="O243">
        <v>0</v>
      </c>
      <c r="P243">
        <v>1</v>
      </c>
      <c r="Q243">
        <v>1</v>
      </c>
      <c r="R243">
        <v>110500</v>
      </c>
    </row>
    <row r="244" spans="1:18" x14ac:dyDescent="0.35">
      <c r="A244">
        <v>1900</v>
      </c>
      <c r="B244">
        <v>3</v>
      </c>
      <c r="C244">
        <v>4</v>
      </c>
      <c r="D244">
        <v>0</v>
      </c>
      <c r="E244">
        <v>540</v>
      </c>
      <c r="F244">
        <v>889</v>
      </c>
      <c r="G244">
        <v>1440</v>
      </c>
      <c r="H244">
        <v>0</v>
      </c>
      <c r="I244">
        <v>1</v>
      </c>
      <c r="J244">
        <v>0</v>
      </c>
      <c r="K244">
        <v>3</v>
      </c>
      <c r="L244">
        <v>6</v>
      </c>
      <c r="M244">
        <v>6</v>
      </c>
      <c r="N244">
        <v>2</v>
      </c>
      <c r="O244">
        <v>352</v>
      </c>
      <c r="P244">
        <v>3</v>
      </c>
      <c r="Q244">
        <v>4</v>
      </c>
      <c r="R244">
        <v>79000</v>
      </c>
    </row>
    <row r="245" spans="1:18" x14ac:dyDescent="0.35">
      <c r="A245">
        <v>1980</v>
      </c>
      <c r="B245">
        <v>2</v>
      </c>
      <c r="C245">
        <v>4</v>
      </c>
      <c r="D245">
        <v>0</v>
      </c>
      <c r="E245">
        <v>626</v>
      </c>
      <c r="F245">
        <v>626</v>
      </c>
      <c r="G245">
        <v>1217</v>
      </c>
      <c r="H245">
        <v>0</v>
      </c>
      <c r="I245">
        <v>1</v>
      </c>
      <c r="J245">
        <v>1</v>
      </c>
      <c r="K245">
        <v>3</v>
      </c>
      <c r="L245">
        <v>6</v>
      </c>
      <c r="M245">
        <v>6</v>
      </c>
      <c r="N245">
        <v>3</v>
      </c>
      <c r="O245">
        <v>288</v>
      </c>
      <c r="P245">
        <v>4</v>
      </c>
      <c r="Q245">
        <v>4</v>
      </c>
      <c r="R245">
        <v>120000</v>
      </c>
    </row>
    <row r="246" spans="1:18" x14ac:dyDescent="0.35">
      <c r="A246">
        <v>1994</v>
      </c>
      <c r="B246">
        <v>6</v>
      </c>
      <c r="C246">
        <v>4</v>
      </c>
      <c r="D246">
        <v>695</v>
      </c>
      <c r="E246">
        <v>948</v>
      </c>
      <c r="F246">
        <v>1222</v>
      </c>
      <c r="G246">
        <v>2110</v>
      </c>
      <c r="H246">
        <v>1</v>
      </c>
      <c r="I246">
        <v>2</v>
      </c>
      <c r="J246">
        <v>1</v>
      </c>
      <c r="K246">
        <v>3</v>
      </c>
      <c r="L246">
        <v>8</v>
      </c>
      <c r="M246">
        <v>6</v>
      </c>
      <c r="N246">
        <v>3</v>
      </c>
      <c r="O246">
        <v>463</v>
      </c>
      <c r="P246">
        <v>4</v>
      </c>
      <c r="Q246">
        <v>4</v>
      </c>
      <c r="R246">
        <v>205000</v>
      </c>
    </row>
    <row r="247" spans="1:18" x14ac:dyDescent="0.35">
      <c r="A247">
        <v>1988</v>
      </c>
      <c r="B247">
        <v>2</v>
      </c>
      <c r="C247">
        <v>4</v>
      </c>
      <c r="D247">
        <v>929</v>
      </c>
      <c r="E247">
        <v>1845</v>
      </c>
      <c r="F247">
        <v>1872</v>
      </c>
      <c r="G247">
        <v>1872</v>
      </c>
      <c r="H247">
        <v>0</v>
      </c>
      <c r="I247">
        <v>2</v>
      </c>
      <c r="J247">
        <v>0</v>
      </c>
      <c r="K247">
        <v>3</v>
      </c>
      <c r="L247">
        <v>6</v>
      </c>
      <c r="M247">
        <v>6</v>
      </c>
      <c r="N247">
        <v>4</v>
      </c>
      <c r="O247">
        <v>604</v>
      </c>
      <c r="P247">
        <v>4</v>
      </c>
      <c r="Q247">
        <v>4</v>
      </c>
      <c r="R247">
        <v>241500</v>
      </c>
    </row>
    <row r="248" spans="1:18" x14ac:dyDescent="0.35">
      <c r="A248">
        <v>1910</v>
      </c>
      <c r="B248">
        <v>5</v>
      </c>
      <c r="C248">
        <v>4</v>
      </c>
      <c r="D248">
        <v>0</v>
      </c>
      <c r="E248">
        <v>1020</v>
      </c>
      <c r="F248">
        <v>908</v>
      </c>
      <c r="G248">
        <v>1928</v>
      </c>
      <c r="H248">
        <v>0</v>
      </c>
      <c r="I248">
        <v>2</v>
      </c>
      <c r="J248">
        <v>0</v>
      </c>
      <c r="K248">
        <v>4</v>
      </c>
      <c r="L248">
        <v>9</v>
      </c>
      <c r="M248">
        <v>5</v>
      </c>
      <c r="N248">
        <v>2</v>
      </c>
      <c r="O248">
        <v>440</v>
      </c>
      <c r="P248">
        <v>2</v>
      </c>
      <c r="Q248">
        <v>2</v>
      </c>
      <c r="R248">
        <v>137000</v>
      </c>
    </row>
    <row r="249" spans="1:18" x14ac:dyDescent="0.35">
      <c r="A249">
        <v>1954</v>
      </c>
      <c r="B249">
        <v>2</v>
      </c>
      <c r="C249">
        <v>4</v>
      </c>
      <c r="D249">
        <v>0</v>
      </c>
      <c r="E249">
        <v>1367</v>
      </c>
      <c r="F249">
        <v>1375</v>
      </c>
      <c r="G249">
        <v>1375</v>
      </c>
      <c r="H249">
        <v>0</v>
      </c>
      <c r="I249">
        <v>1</v>
      </c>
      <c r="J249">
        <v>0</v>
      </c>
      <c r="K249">
        <v>2</v>
      </c>
      <c r="L249">
        <v>5</v>
      </c>
      <c r="M249">
        <v>6</v>
      </c>
      <c r="N249">
        <v>2</v>
      </c>
      <c r="O249">
        <v>451</v>
      </c>
      <c r="P249">
        <v>4</v>
      </c>
      <c r="Q249">
        <v>4</v>
      </c>
      <c r="R249">
        <v>140000</v>
      </c>
    </row>
    <row r="250" spans="1:18" x14ac:dyDescent="0.35">
      <c r="A250">
        <v>2003</v>
      </c>
      <c r="B250">
        <v>6</v>
      </c>
      <c r="C250">
        <v>4</v>
      </c>
      <c r="D250">
        <v>0</v>
      </c>
      <c r="E250">
        <v>840</v>
      </c>
      <c r="F250">
        <v>840</v>
      </c>
      <c r="G250">
        <v>1668</v>
      </c>
      <c r="H250">
        <v>0</v>
      </c>
      <c r="I250">
        <v>2</v>
      </c>
      <c r="J250">
        <v>1</v>
      </c>
      <c r="K250">
        <v>3</v>
      </c>
      <c r="L250">
        <v>8</v>
      </c>
      <c r="M250">
        <v>6</v>
      </c>
      <c r="N250">
        <v>3</v>
      </c>
      <c r="O250">
        <v>500</v>
      </c>
      <c r="P250">
        <v>4</v>
      </c>
      <c r="Q250">
        <v>4</v>
      </c>
      <c r="R250">
        <v>180000</v>
      </c>
    </row>
    <row r="251" spans="1:18" x14ac:dyDescent="0.35">
      <c r="A251">
        <v>1958</v>
      </c>
      <c r="B251">
        <v>2</v>
      </c>
      <c r="C251">
        <v>4</v>
      </c>
      <c r="D251">
        <v>697</v>
      </c>
      <c r="E251">
        <v>1444</v>
      </c>
      <c r="F251">
        <v>1444</v>
      </c>
      <c r="G251">
        <v>2144</v>
      </c>
      <c r="H251">
        <v>0</v>
      </c>
      <c r="I251">
        <v>2</v>
      </c>
      <c r="J251">
        <v>0</v>
      </c>
      <c r="K251">
        <v>4</v>
      </c>
      <c r="L251">
        <v>7</v>
      </c>
      <c r="M251">
        <v>6</v>
      </c>
      <c r="N251">
        <v>4</v>
      </c>
      <c r="O251">
        <v>389</v>
      </c>
      <c r="P251">
        <v>4</v>
      </c>
      <c r="Q251">
        <v>4</v>
      </c>
      <c r="R251">
        <v>277000</v>
      </c>
    </row>
    <row r="252" spans="1:18" x14ac:dyDescent="0.35">
      <c r="A252">
        <v>1940</v>
      </c>
      <c r="B252">
        <v>2</v>
      </c>
      <c r="C252">
        <v>4</v>
      </c>
      <c r="D252">
        <v>0</v>
      </c>
      <c r="E252">
        <v>728</v>
      </c>
      <c r="F252">
        <v>1306</v>
      </c>
      <c r="G252">
        <v>1306</v>
      </c>
      <c r="H252">
        <v>0</v>
      </c>
      <c r="I252">
        <v>1</v>
      </c>
      <c r="J252">
        <v>0</v>
      </c>
      <c r="K252">
        <v>3</v>
      </c>
      <c r="L252">
        <v>6</v>
      </c>
      <c r="M252">
        <v>3</v>
      </c>
      <c r="N252">
        <v>1</v>
      </c>
      <c r="O252">
        <v>0</v>
      </c>
      <c r="P252">
        <v>1</v>
      </c>
      <c r="Q252">
        <v>1</v>
      </c>
      <c r="R252">
        <v>76500</v>
      </c>
    </row>
    <row r="253" spans="1:18" x14ac:dyDescent="0.35">
      <c r="A253">
        <v>2006</v>
      </c>
      <c r="B253">
        <v>6</v>
      </c>
      <c r="C253">
        <v>4</v>
      </c>
      <c r="D253">
        <v>1573</v>
      </c>
      <c r="E253">
        <v>1573</v>
      </c>
      <c r="F253">
        <v>1625</v>
      </c>
      <c r="G253">
        <v>1625</v>
      </c>
      <c r="H253">
        <v>1</v>
      </c>
      <c r="I253">
        <v>2</v>
      </c>
      <c r="J253">
        <v>0</v>
      </c>
      <c r="K253">
        <v>2</v>
      </c>
      <c r="L253">
        <v>5</v>
      </c>
      <c r="M253">
        <v>6</v>
      </c>
      <c r="N253">
        <v>4</v>
      </c>
      <c r="O253">
        <v>538</v>
      </c>
      <c r="P253">
        <v>4</v>
      </c>
      <c r="Q253">
        <v>4</v>
      </c>
      <c r="R253">
        <v>235000</v>
      </c>
    </row>
    <row r="254" spans="1:18" x14ac:dyDescent="0.35">
      <c r="A254">
        <v>2004</v>
      </c>
      <c r="B254">
        <v>6</v>
      </c>
      <c r="C254">
        <v>4</v>
      </c>
      <c r="D254">
        <v>0</v>
      </c>
      <c r="E254">
        <v>798</v>
      </c>
      <c r="F254">
        <v>798</v>
      </c>
      <c r="G254">
        <v>1640</v>
      </c>
      <c r="H254">
        <v>0</v>
      </c>
      <c r="I254">
        <v>2</v>
      </c>
      <c r="J254">
        <v>1</v>
      </c>
      <c r="K254">
        <v>3</v>
      </c>
      <c r="L254">
        <v>6</v>
      </c>
      <c r="M254">
        <v>6</v>
      </c>
      <c r="N254">
        <v>3</v>
      </c>
      <c r="O254">
        <v>520</v>
      </c>
      <c r="P254">
        <v>4</v>
      </c>
      <c r="Q254">
        <v>4</v>
      </c>
      <c r="R254">
        <v>173000</v>
      </c>
    </row>
    <row r="255" spans="1:18" x14ac:dyDescent="0.35">
      <c r="A255">
        <v>1964</v>
      </c>
      <c r="B255">
        <v>2</v>
      </c>
      <c r="C255">
        <v>4</v>
      </c>
      <c r="D255">
        <v>270</v>
      </c>
      <c r="E255">
        <v>1302</v>
      </c>
      <c r="F255">
        <v>1302</v>
      </c>
      <c r="G255">
        <v>1302</v>
      </c>
      <c r="H255">
        <v>0</v>
      </c>
      <c r="I255">
        <v>2</v>
      </c>
      <c r="J255">
        <v>0</v>
      </c>
      <c r="K255">
        <v>3</v>
      </c>
      <c r="L255">
        <v>7</v>
      </c>
      <c r="M255">
        <v>6</v>
      </c>
      <c r="N255">
        <v>3</v>
      </c>
      <c r="O255">
        <v>309</v>
      </c>
      <c r="P255">
        <v>4</v>
      </c>
      <c r="Q255">
        <v>4</v>
      </c>
      <c r="R255">
        <v>158000</v>
      </c>
    </row>
    <row r="256" spans="1:18" x14ac:dyDescent="0.35">
      <c r="A256">
        <v>1957</v>
      </c>
      <c r="B256">
        <v>2</v>
      </c>
      <c r="C256">
        <v>4</v>
      </c>
      <c r="D256">
        <v>922</v>
      </c>
      <c r="E256">
        <v>1314</v>
      </c>
      <c r="F256">
        <v>1314</v>
      </c>
      <c r="G256">
        <v>1314</v>
      </c>
      <c r="H256">
        <v>1</v>
      </c>
      <c r="I256">
        <v>1</v>
      </c>
      <c r="J256">
        <v>0</v>
      </c>
      <c r="K256">
        <v>3</v>
      </c>
      <c r="L256">
        <v>5</v>
      </c>
      <c r="M256">
        <v>6</v>
      </c>
      <c r="N256">
        <v>3</v>
      </c>
      <c r="O256">
        <v>294</v>
      </c>
      <c r="P256">
        <v>4</v>
      </c>
      <c r="Q256">
        <v>4</v>
      </c>
      <c r="R256">
        <v>145000</v>
      </c>
    </row>
    <row r="257" spans="1:18" x14ac:dyDescent="0.35">
      <c r="A257">
        <v>1999</v>
      </c>
      <c r="B257">
        <v>6</v>
      </c>
      <c r="C257">
        <v>4</v>
      </c>
      <c r="D257">
        <v>0</v>
      </c>
      <c r="E257">
        <v>975</v>
      </c>
      <c r="F257">
        <v>1005</v>
      </c>
      <c r="G257">
        <v>2291</v>
      </c>
      <c r="H257">
        <v>0</v>
      </c>
      <c r="I257">
        <v>2</v>
      </c>
      <c r="J257">
        <v>1</v>
      </c>
      <c r="K257">
        <v>4</v>
      </c>
      <c r="L257">
        <v>8</v>
      </c>
      <c r="M257">
        <v>7</v>
      </c>
      <c r="N257">
        <v>4</v>
      </c>
      <c r="O257">
        <v>429</v>
      </c>
      <c r="P257">
        <v>4</v>
      </c>
      <c r="Q257">
        <v>4</v>
      </c>
      <c r="R257">
        <v>230000</v>
      </c>
    </row>
    <row r="258" spans="1:18" x14ac:dyDescent="0.35">
      <c r="A258">
        <v>2003</v>
      </c>
      <c r="B258">
        <v>6</v>
      </c>
      <c r="C258">
        <v>4</v>
      </c>
      <c r="D258">
        <v>503</v>
      </c>
      <c r="E258">
        <v>864</v>
      </c>
      <c r="F258">
        <v>864</v>
      </c>
      <c r="G258">
        <v>1728</v>
      </c>
      <c r="H258">
        <v>0</v>
      </c>
      <c r="I258">
        <v>2</v>
      </c>
      <c r="J258">
        <v>1</v>
      </c>
      <c r="K258">
        <v>3</v>
      </c>
      <c r="L258">
        <v>7</v>
      </c>
      <c r="M258">
        <v>6</v>
      </c>
      <c r="N258">
        <v>3</v>
      </c>
      <c r="O258">
        <v>673</v>
      </c>
      <c r="P258">
        <v>4</v>
      </c>
      <c r="Q258">
        <v>4</v>
      </c>
      <c r="R258">
        <v>207500</v>
      </c>
    </row>
    <row r="259" spans="1:18" x14ac:dyDescent="0.35">
      <c r="A259">
        <v>2006</v>
      </c>
      <c r="B259">
        <v>6</v>
      </c>
      <c r="C259">
        <v>4</v>
      </c>
      <c r="D259">
        <v>1334</v>
      </c>
      <c r="E259">
        <v>1604</v>
      </c>
      <c r="F259">
        <v>1604</v>
      </c>
      <c r="G259">
        <v>1604</v>
      </c>
      <c r="H259">
        <v>1</v>
      </c>
      <c r="I259">
        <v>2</v>
      </c>
      <c r="J259">
        <v>1</v>
      </c>
      <c r="K259">
        <v>3</v>
      </c>
      <c r="L259">
        <v>8</v>
      </c>
      <c r="M259">
        <v>6</v>
      </c>
      <c r="N259">
        <v>3</v>
      </c>
      <c r="O259">
        <v>660</v>
      </c>
      <c r="P259">
        <v>4</v>
      </c>
      <c r="Q259">
        <v>4</v>
      </c>
      <c r="R259">
        <v>220000</v>
      </c>
    </row>
    <row r="260" spans="1:18" x14ac:dyDescent="0.35">
      <c r="A260">
        <v>2001</v>
      </c>
      <c r="B260">
        <v>6</v>
      </c>
      <c r="C260">
        <v>4</v>
      </c>
      <c r="D260">
        <v>361</v>
      </c>
      <c r="E260">
        <v>963</v>
      </c>
      <c r="F260">
        <v>963</v>
      </c>
      <c r="G260">
        <v>1792</v>
      </c>
      <c r="H260">
        <v>0</v>
      </c>
      <c r="I260">
        <v>2</v>
      </c>
      <c r="J260">
        <v>1</v>
      </c>
      <c r="K260">
        <v>3</v>
      </c>
      <c r="L260">
        <v>7</v>
      </c>
      <c r="M260">
        <v>6</v>
      </c>
      <c r="N260">
        <v>3</v>
      </c>
      <c r="O260">
        <v>564</v>
      </c>
      <c r="P260">
        <v>4</v>
      </c>
      <c r="Q260">
        <v>4</v>
      </c>
      <c r="R260">
        <v>231500</v>
      </c>
    </row>
    <row r="261" spans="1:18" x14ac:dyDescent="0.35">
      <c r="A261">
        <v>1956</v>
      </c>
      <c r="B261">
        <v>6</v>
      </c>
      <c r="C261">
        <v>1</v>
      </c>
      <c r="D261">
        <v>0</v>
      </c>
      <c r="E261">
        <v>0</v>
      </c>
      <c r="F261">
        <v>882</v>
      </c>
      <c r="G261">
        <v>882</v>
      </c>
      <c r="H261">
        <v>0</v>
      </c>
      <c r="I261">
        <v>1</v>
      </c>
      <c r="J261">
        <v>0</v>
      </c>
      <c r="K261">
        <v>2</v>
      </c>
      <c r="L261">
        <v>4</v>
      </c>
      <c r="M261">
        <v>5</v>
      </c>
      <c r="N261">
        <v>2</v>
      </c>
      <c r="O261">
        <v>308</v>
      </c>
      <c r="P261">
        <v>4</v>
      </c>
      <c r="Q261">
        <v>4</v>
      </c>
      <c r="R261">
        <v>97000</v>
      </c>
    </row>
    <row r="262" spans="1:18" x14ac:dyDescent="0.35">
      <c r="A262">
        <v>1962</v>
      </c>
      <c r="B262">
        <v>2</v>
      </c>
      <c r="C262">
        <v>4</v>
      </c>
      <c r="D262">
        <v>672</v>
      </c>
      <c r="E262">
        <v>1362</v>
      </c>
      <c r="F262">
        <v>1382</v>
      </c>
      <c r="G262">
        <v>1382</v>
      </c>
      <c r="H262">
        <v>1</v>
      </c>
      <c r="I262">
        <v>1</v>
      </c>
      <c r="J262">
        <v>0</v>
      </c>
      <c r="K262">
        <v>3</v>
      </c>
      <c r="L262">
        <v>6</v>
      </c>
      <c r="M262">
        <v>6</v>
      </c>
      <c r="N262">
        <v>2</v>
      </c>
      <c r="O262">
        <v>884</v>
      </c>
      <c r="P262">
        <v>4</v>
      </c>
      <c r="Q262">
        <v>4</v>
      </c>
      <c r="R262">
        <v>176000</v>
      </c>
    </row>
    <row r="263" spans="1:18" x14ac:dyDescent="0.35">
      <c r="A263">
        <v>2007</v>
      </c>
      <c r="B263">
        <v>6</v>
      </c>
      <c r="C263">
        <v>4</v>
      </c>
      <c r="D263">
        <v>0</v>
      </c>
      <c r="E263">
        <v>1482</v>
      </c>
      <c r="F263">
        <v>1482</v>
      </c>
      <c r="G263">
        <v>2574</v>
      </c>
      <c r="H263">
        <v>0</v>
      </c>
      <c r="I263">
        <v>2</v>
      </c>
      <c r="J263">
        <v>1</v>
      </c>
      <c r="K263">
        <v>3</v>
      </c>
      <c r="L263">
        <v>10</v>
      </c>
      <c r="M263">
        <v>7</v>
      </c>
      <c r="N263">
        <v>4</v>
      </c>
      <c r="O263">
        <v>868</v>
      </c>
      <c r="P263">
        <v>4</v>
      </c>
      <c r="Q263">
        <v>4</v>
      </c>
      <c r="R263">
        <v>276000</v>
      </c>
    </row>
    <row r="264" spans="1:18" x14ac:dyDescent="0.35">
      <c r="A264">
        <v>1977</v>
      </c>
      <c r="B264">
        <v>2</v>
      </c>
      <c r="C264">
        <v>5</v>
      </c>
      <c r="D264">
        <v>506</v>
      </c>
      <c r="E264">
        <v>506</v>
      </c>
      <c r="F264">
        <v>1212</v>
      </c>
      <c r="G264">
        <v>1212</v>
      </c>
      <c r="H264">
        <v>1</v>
      </c>
      <c r="I264">
        <v>1</v>
      </c>
      <c r="J264">
        <v>0</v>
      </c>
      <c r="K264">
        <v>3</v>
      </c>
      <c r="L264">
        <v>6</v>
      </c>
      <c r="M264">
        <v>6</v>
      </c>
      <c r="N264">
        <v>2</v>
      </c>
      <c r="O264">
        <v>492</v>
      </c>
      <c r="P264">
        <v>4</v>
      </c>
      <c r="Q264">
        <v>4</v>
      </c>
      <c r="R264">
        <v>151000</v>
      </c>
    </row>
    <row r="265" spans="1:18" x14ac:dyDescent="0.35">
      <c r="A265">
        <v>1929</v>
      </c>
      <c r="B265">
        <v>3</v>
      </c>
      <c r="C265">
        <v>4</v>
      </c>
      <c r="D265">
        <v>234</v>
      </c>
      <c r="E265">
        <v>926</v>
      </c>
      <c r="F265">
        <v>926</v>
      </c>
      <c r="G265">
        <v>1316</v>
      </c>
      <c r="H265">
        <v>1</v>
      </c>
      <c r="I265">
        <v>1</v>
      </c>
      <c r="J265">
        <v>0</v>
      </c>
      <c r="K265">
        <v>3</v>
      </c>
      <c r="L265">
        <v>6</v>
      </c>
      <c r="M265">
        <v>5</v>
      </c>
      <c r="N265">
        <v>2</v>
      </c>
      <c r="O265">
        <v>484</v>
      </c>
      <c r="P265">
        <v>4</v>
      </c>
      <c r="Q265">
        <v>4</v>
      </c>
      <c r="R265">
        <v>130000</v>
      </c>
    </row>
    <row r="266" spans="1:18" x14ac:dyDescent="0.35">
      <c r="A266">
        <v>1925</v>
      </c>
      <c r="B266">
        <v>3</v>
      </c>
      <c r="C266">
        <v>4</v>
      </c>
      <c r="D266">
        <v>0</v>
      </c>
      <c r="E266">
        <v>680</v>
      </c>
      <c r="F266">
        <v>764</v>
      </c>
      <c r="G266">
        <v>764</v>
      </c>
      <c r="H266">
        <v>0</v>
      </c>
      <c r="I266">
        <v>1</v>
      </c>
      <c r="J266">
        <v>0</v>
      </c>
      <c r="K266">
        <v>2</v>
      </c>
      <c r="L266">
        <v>4</v>
      </c>
      <c r="M266">
        <v>5</v>
      </c>
      <c r="N266">
        <v>2</v>
      </c>
      <c r="O266">
        <v>504</v>
      </c>
      <c r="P266">
        <v>4</v>
      </c>
      <c r="Q266">
        <v>4</v>
      </c>
      <c r="R266">
        <v>73000</v>
      </c>
    </row>
    <row r="267" spans="1:18" x14ac:dyDescent="0.35">
      <c r="A267">
        <v>1981</v>
      </c>
      <c r="B267">
        <v>2</v>
      </c>
      <c r="C267">
        <v>4</v>
      </c>
      <c r="D267">
        <v>588</v>
      </c>
      <c r="E267">
        <v>1422</v>
      </c>
      <c r="F267">
        <v>1422</v>
      </c>
      <c r="G267">
        <v>1422</v>
      </c>
      <c r="H267">
        <v>0</v>
      </c>
      <c r="I267">
        <v>2</v>
      </c>
      <c r="J267">
        <v>0</v>
      </c>
      <c r="K267">
        <v>3</v>
      </c>
      <c r="L267">
        <v>7</v>
      </c>
      <c r="M267">
        <v>6</v>
      </c>
      <c r="N267">
        <v>4</v>
      </c>
      <c r="O267">
        <v>576</v>
      </c>
      <c r="P267">
        <v>4</v>
      </c>
      <c r="Q267">
        <v>4</v>
      </c>
      <c r="R267">
        <v>175500</v>
      </c>
    </row>
    <row r="268" spans="1:18" x14ac:dyDescent="0.35">
      <c r="A268">
        <v>1997</v>
      </c>
      <c r="B268">
        <v>6</v>
      </c>
      <c r="C268">
        <v>4</v>
      </c>
      <c r="D268">
        <v>714</v>
      </c>
      <c r="E268">
        <v>802</v>
      </c>
      <c r="F268">
        <v>802</v>
      </c>
      <c r="G268">
        <v>1511</v>
      </c>
      <c r="H268">
        <v>1</v>
      </c>
      <c r="I268">
        <v>2</v>
      </c>
      <c r="J268">
        <v>1</v>
      </c>
      <c r="K268">
        <v>3</v>
      </c>
      <c r="L268">
        <v>8</v>
      </c>
      <c r="M268">
        <v>6</v>
      </c>
      <c r="N268">
        <v>4</v>
      </c>
      <c r="O268">
        <v>413</v>
      </c>
      <c r="P268">
        <v>4</v>
      </c>
      <c r="Q268">
        <v>4</v>
      </c>
      <c r="R268">
        <v>185000</v>
      </c>
    </row>
    <row r="269" spans="1:18" x14ac:dyDescent="0.35">
      <c r="A269">
        <v>1939</v>
      </c>
      <c r="B269">
        <v>6</v>
      </c>
      <c r="C269">
        <v>4</v>
      </c>
      <c r="D269">
        <v>378</v>
      </c>
      <c r="E269">
        <v>720</v>
      </c>
      <c r="F269">
        <v>1052</v>
      </c>
      <c r="G269">
        <v>2192</v>
      </c>
      <c r="H269">
        <v>0</v>
      </c>
      <c r="I269">
        <v>2</v>
      </c>
      <c r="J269">
        <v>1</v>
      </c>
      <c r="K269">
        <v>4</v>
      </c>
      <c r="L269">
        <v>8</v>
      </c>
      <c r="M269">
        <v>5</v>
      </c>
      <c r="N269">
        <v>2</v>
      </c>
      <c r="O269">
        <v>240</v>
      </c>
      <c r="P269">
        <v>4</v>
      </c>
      <c r="Q269">
        <v>4</v>
      </c>
      <c r="R269">
        <v>179500</v>
      </c>
    </row>
    <row r="270" spans="1:18" x14ac:dyDescent="0.35">
      <c r="A270">
        <v>1940</v>
      </c>
      <c r="B270">
        <v>2</v>
      </c>
      <c r="C270">
        <v>4</v>
      </c>
      <c r="D270">
        <v>403</v>
      </c>
      <c r="E270">
        <v>740</v>
      </c>
      <c r="F270">
        <v>778</v>
      </c>
      <c r="G270">
        <v>778</v>
      </c>
      <c r="H270">
        <v>0</v>
      </c>
      <c r="I270">
        <v>1</v>
      </c>
      <c r="J270">
        <v>0</v>
      </c>
      <c r="K270">
        <v>2</v>
      </c>
      <c r="L270">
        <v>4</v>
      </c>
      <c r="M270">
        <v>5</v>
      </c>
      <c r="N270">
        <v>4</v>
      </c>
      <c r="O270">
        <v>924</v>
      </c>
      <c r="P270">
        <v>6</v>
      </c>
      <c r="Q270">
        <v>6</v>
      </c>
      <c r="R270">
        <v>120500</v>
      </c>
    </row>
    <row r="271" spans="1:18" x14ac:dyDescent="0.35">
      <c r="A271">
        <v>1976</v>
      </c>
      <c r="B271">
        <v>2</v>
      </c>
      <c r="C271">
        <v>5</v>
      </c>
      <c r="D271">
        <v>751</v>
      </c>
      <c r="E271">
        <v>1143</v>
      </c>
      <c r="F271">
        <v>1113</v>
      </c>
      <c r="G271">
        <v>1113</v>
      </c>
      <c r="H271">
        <v>1</v>
      </c>
      <c r="I271">
        <v>1</v>
      </c>
      <c r="J271">
        <v>1</v>
      </c>
      <c r="K271">
        <v>3</v>
      </c>
      <c r="L271">
        <v>6</v>
      </c>
      <c r="M271">
        <v>6</v>
      </c>
      <c r="N271">
        <v>3</v>
      </c>
      <c r="O271">
        <v>504</v>
      </c>
      <c r="P271">
        <v>4</v>
      </c>
      <c r="Q271">
        <v>5</v>
      </c>
      <c r="R271">
        <v>148000</v>
      </c>
    </row>
    <row r="272" spans="1:18" x14ac:dyDescent="0.35">
      <c r="A272">
        <v>2006</v>
      </c>
      <c r="B272">
        <v>6</v>
      </c>
      <c r="C272">
        <v>4</v>
      </c>
      <c r="D272">
        <v>0</v>
      </c>
      <c r="E272">
        <v>1095</v>
      </c>
      <c r="F272">
        <v>1095</v>
      </c>
      <c r="G272">
        <v>1939</v>
      </c>
      <c r="H272">
        <v>0</v>
      </c>
      <c r="I272">
        <v>2</v>
      </c>
      <c r="J272">
        <v>1</v>
      </c>
      <c r="K272">
        <v>3</v>
      </c>
      <c r="L272">
        <v>8</v>
      </c>
      <c r="M272">
        <v>6</v>
      </c>
      <c r="N272">
        <v>3</v>
      </c>
      <c r="O272">
        <v>1053</v>
      </c>
      <c r="P272">
        <v>4</v>
      </c>
      <c r="Q272">
        <v>4</v>
      </c>
      <c r="R272">
        <v>266000</v>
      </c>
    </row>
    <row r="273" spans="1:18" x14ac:dyDescent="0.35">
      <c r="A273">
        <v>1954</v>
      </c>
      <c r="B273">
        <v>2</v>
      </c>
      <c r="C273">
        <v>4</v>
      </c>
      <c r="D273">
        <v>226</v>
      </c>
      <c r="E273">
        <v>1385</v>
      </c>
      <c r="F273">
        <v>1363</v>
      </c>
      <c r="G273">
        <v>1363</v>
      </c>
      <c r="H273">
        <v>1</v>
      </c>
      <c r="I273">
        <v>1</v>
      </c>
      <c r="J273">
        <v>0</v>
      </c>
      <c r="K273">
        <v>2</v>
      </c>
      <c r="L273">
        <v>5</v>
      </c>
      <c r="M273">
        <v>6</v>
      </c>
      <c r="N273">
        <v>2</v>
      </c>
      <c r="O273">
        <v>439</v>
      </c>
      <c r="P273">
        <v>4</v>
      </c>
      <c r="Q273">
        <v>4</v>
      </c>
      <c r="R273">
        <v>241500</v>
      </c>
    </row>
    <row r="274" spans="1:18" x14ac:dyDescent="0.35">
      <c r="A274">
        <v>1999</v>
      </c>
      <c r="B274">
        <v>6</v>
      </c>
      <c r="C274">
        <v>4</v>
      </c>
      <c r="D274">
        <v>524</v>
      </c>
      <c r="E274">
        <v>1152</v>
      </c>
      <c r="F274">
        <v>1164</v>
      </c>
      <c r="G274">
        <v>2270</v>
      </c>
      <c r="H274">
        <v>0</v>
      </c>
      <c r="I274">
        <v>2</v>
      </c>
      <c r="J274">
        <v>1</v>
      </c>
      <c r="K274">
        <v>4</v>
      </c>
      <c r="L274">
        <v>9</v>
      </c>
      <c r="M274">
        <v>6</v>
      </c>
      <c r="N274">
        <v>4</v>
      </c>
      <c r="O274">
        <v>671</v>
      </c>
      <c r="P274">
        <v>4</v>
      </c>
      <c r="Q274">
        <v>4</v>
      </c>
      <c r="R274">
        <v>290000</v>
      </c>
    </row>
    <row r="275" spans="1:18" x14ac:dyDescent="0.35">
      <c r="A275">
        <v>1958</v>
      </c>
      <c r="B275">
        <v>2</v>
      </c>
      <c r="C275">
        <v>4</v>
      </c>
      <c r="D275">
        <v>620</v>
      </c>
      <c r="E275">
        <v>1240</v>
      </c>
      <c r="F275">
        <v>1632</v>
      </c>
      <c r="G275">
        <v>1632</v>
      </c>
      <c r="H275">
        <v>1</v>
      </c>
      <c r="I275">
        <v>2</v>
      </c>
      <c r="J275">
        <v>0</v>
      </c>
      <c r="K275">
        <v>3</v>
      </c>
      <c r="L275">
        <v>6</v>
      </c>
      <c r="M275">
        <v>6</v>
      </c>
      <c r="N275">
        <v>3</v>
      </c>
      <c r="O275">
        <v>338</v>
      </c>
      <c r="P275">
        <v>4</v>
      </c>
      <c r="Q275">
        <v>4</v>
      </c>
      <c r="R275">
        <v>139000</v>
      </c>
    </row>
    <row r="276" spans="1:18" x14ac:dyDescent="0.35">
      <c r="A276">
        <v>1982</v>
      </c>
      <c r="B276">
        <v>2</v>
      </c>
      <c r="C276">
        <v>4</v>
      </c>
      <c r="D276">
        <v>546</v>
      </c>
      <c r="E276">
        <v>816</v>
      </c>
      <c r="F276">
        <v>816</v>
      </c>
      <c r="G276">
        <v>816</v>
      </c>
      <c r="H276">
        <v>0</v>
      </c>
      <c r="I276">
        <v>1</v>
      </c>
      <c r="J276">
        <v>0</v>
      </c>
      <c r="K276">
        <v>2</v>
      </c>
      <c r="L276">
        <v>5</v>
      </c>
      <c r="M276">
        <v>6</v>
      </c>
      <c r="N276">
        <v>2</v>
      </c>
      <c r="O276">
        <v>264</v>
      </c>
      <c r="P276">
        <v>4</v>
      </c>
      <c r="Q276">
        <v>4</v>
      </c>
      <c r="R276">
        <v>124500</v>
      </c>
    </row>
    <row r="277" spans="1:18" x14ac:dyDescent="0.35">
      <c r="A277">
        <v>1925</v>
      </c>
      <c r="B277">
        <v>3</v>
      </c>
      <c r="C277">
        <v>4</v>
      </c>
      <c r="D277">
        <v>0</v>
      </c>
      <c r="E277">
        <v>952</v>
      </c>
      <c r="F277">
        <v>952</v>
      </c>
      <c r="G277">
        <v>1548</v>
      </c>
      <c r="H277">
        <v>0</v>
      </c>
      <c r="I277">
        <v>2</v>
      </c>
      <c r="J277">
        <v>1</v>
      </c>
      <c r="K277">
        <v>3</v>
      </c>
      <c r="L277">
        <v>5</v>
      </c>
      <c r="M277">
        <v>5</v>
      </c>
      <c r="N277">
        <v>2</v>
      </c>
      <c r="O277">
        <v>672</v>
      </c>
      <c r="P277">
        <v>4</v>
      </c>
      <c r="Q277">
        <v>4</v>
      </c>
      <c r="R277">
        <v>205000</v>
      </c>
    </row>
    <row r="278" spans="1:18" x14ac:dyDescent="0.35">
      <c r="A278">
        <v>2003</v>
      </c>
      <c r="B278">
        <v>6</v>
      </c>
      <c r="C278">
        <v>4</v>
      </c>
      <c r="D278">
        <v>0</v>
      </c>
      <c r="E278">
        <v>1560</v>
      </c>
      <c r="F278">
        <v>1560</v>
      </c>
      <c r="G278">
        <v>1560</v>
      </c>
      <c r="H278">
        <v>0</v>
      </c>
      <c r="I278">
        <v>2</v>
      </c>
      <c r="J278">
        <v>0</v>
      </c>
      <c r="K278">
        <v>3</v>
      </c>
      <c r="L278">
        <v>7</v>
      </c>
      <c r="M278">
        <v>6</v>
      </c>
      <c r="N278">
        <v>4</v>
      </c>
      <c r="O278">
        <v>573</v>
      </c>
      <c r="P278">
        <v>4</v>
      </c>
      <c r="Q278">
        <v>4</v>
      </c>
      <c r="R278">
        <v>201000</v>
      </c>
    </row>
    <row r="279" spans="1:18" x14ac:dyDescent="0.35">
      <c r="A279">
        <v>1951</v>
      </c>
      <c r="B279">
        <v>2</v>
      </c>
      <c r="C279">
        <v>4</v>
      </c>
      <c r="D279">
        <v>120</v>
      </c>
      <c r="E279">
        <v>864</v>
      </c>
      <c r="F279">
        <v>864</v>
      </c>
      <c r="G279">
        <v>864</v>
      </c>
      <c r="H279">
        <v>0</v>
      </c>
      <c r="I279">
        <v>1</v>
      </c>
      <c r="J279">
        <v>0</v>
      </c>
      <c r="K279">
        <v>2</v>
      </c>
      <c r="L279">
        <v>4</v>
      </c>
      <c r="M279">
        <v>5</v>
      </c>
      <c r="N279">
        <v>2</v>
      </c>
      <c r="O279">
        <v>400</v>
      </c>
      <c r="P279">
        <v>4</v>
      </c>
      <c r="Q279">
        <v>4</v>
      </c>
      <c r="R279">
        <v>141000</v>
      </c>
    </row>
    <row r="280" spans="1:18" x14ac:dyDescent="0.35">
      <c r="A280">
        <v>2006</v>
      </c>
      <c r="B280">
        <v>6</v>
      </c>
      <c r="C280">
        <v>4</v>
      </c>
      <c r="D280">
        <v>0</v>
      </c>
      <c r="E280">
        <v>2121</v>
      </c>
      <c r="F280">
        <v>2121</v>
      </c>
      <c r="G280">
        <v>2121</v>
      </c>
      <c r="H280">
        <v>0</v>
      </c>
      <c r="I280">
        <v>2</v>
      </c>
      <c r="J280">
        <v>1</v>
      </c>
      <c r="K280">
        <v>3</v>
      </c>
      <c r="L280">
        <v>8</v>
      </c>
      <c r="M280">
        <v>6</v>
      </c>
      <c r="N280">
        <v>4</v>
      </c>
      <c r="O280">
        <v>732</v>
      </c>
      <c r="P280">
        <v>4</v>
      </c>
      <c r="Q280">
        <v>4</v>
      </c>
      <c r="R280">
        <v>415298</v>
      </c>
    </row>
    <row r="281" spans="1:18" x14ac:dyDescent="0.35">
      <c r="A281">
        <v>1977</v>
      </c>
      <c r="B281">
        <v>2</v>
      </c>
      <c r="C281">
        <v>4</v>
      </c>
      <c r="D281">
        <v>392</v>
      </c>
      <c r="E281">
        <v>1160</v>
      </c>
      <c r="F281">
        <v>1156</v>
      </c>
      <c r="G281">
        <v>2022</v>
      </c>
      <c r="H281">
        <v>0</v>
      </c>
      <c r="I281">
        <v>2</v>
      </c>
      <c r="J281">
        <v>1</v>
      </c>
      <c r="K281">
        <v>4</v>
      </c>
      <c r="L281">
        <v>8</v>
      </c>
      <c r="M281">
        <v>6</v>
      </c>
      <c r="N281">
        <v>4</v>
      </c>
      <c r="O281">
        <v>505</v>
      </c>
      <c r="P281">
        <v>4</v>
      </c>
      <c r="Q281">
        <v>4</v>
      </c>
      <c r="R281">
        <v>192000</v>
      </c>
    </row>
    <row r="282" spans="1:18" x14ac:dyDescent="0.35">
      <c r="A282">
        <v>1989</v>
      </c>
      <c r="B282">
        <v>2</v>
      </c>
      <c r="C282">
        <v>4</v>
      </c>
      <c r="D282">
        <v>421</v>
      </c>
      <c r="E282">
        <v>807</v>
      </c>
      <c r="F282">
        <v>1175</v>
      </c>
      <c r="G282">
        <v>1982</v>
      </c>
      <c r="H282">
        <v>0</v>
      </c>
      <c r="I282">
        <v>2</v>
      </c>
      <c r="J282">
        <v>1</v>
      </c>
      <c r="K282">
        <v>3</v>
      </c>
      <c r="L282">
        <v>7</v>
      </c>
      <c r="M282">
        <v>6</v>
      </c>
      <c r="N282">
        <v>4</v>
      </c>
      <c r="O282">
        <v>575</v>
      </c>
      <c r="P282">
        <v>4</v>
      </c>
      <c r="Q282">
        <v>4</v>
      </c>
      <c r="R282">
        <v>228500</v>
      </c>
    </row>
    <row r="283" spans="1:18" x14ac:dyDescent="0.35">
      <c r="A283">
        <v>2006</v>
      </c>
      <c r="B283">
        <v>6</v>
      </c>
      <c r="C283">
        <v>4</v>
      </c>
      <c r="D283">
        <v>905</v>
      </c>
      <c r="E283">
        <v>1262</v>
      </c>
      <c r="F283">
        <v>1262</v>
      </c>
      <c r="G283">
        <v>1262</v>
      </c>
      <c r="H283">
        <v>0</v>
      </c>
      <c r="I283">
        <v>2</v>
      </c>
      <c r="J283">
        <v>0</v>
      </c>
      <c r="K283">
        <v>2</v>
      </c>
      <c r="L283">
        <v>5</v>
      </c>
      <c r="M283">
        <v>6</v>
      </c>
      <c r="N283">
        <v>4</v>
      </c>
      <c r="O283">
        <v>572</v>
      </c>
      <c r="P283">
        <v>4</v>
      </c>
      <c r="Q283">
        <v>4</v>
      </c>
      <c r="R283">
        <v>185000</v>
      </c>
    </row>
    <row r="284" spans="1:18" x14ac:dyDescent="0.35">
      <c r="A284">
        <v>2007</v>
      </c>
      <c r="B284">
        <v>6</v>
      </c>
      <c r="C284">
        <v>4</v>
      </c>
      <c r="D284">
        <v>904</v>
      </c>
      <c r="E284">
        <v>1314</v>
      </c>
      <c r="F284">
        <v>1314</v>
      </c>
      <c r="G284">
        <v>1314</v>
      </c>
      <c r="H284">
        <v>1</v>
      </c>
      <c r="I284">
        <v>2</v>
      </c>
      <c r="J284">
        <v>0</v>
      </c>
      <c r="K284">
        <v>2</v>
      </c>
      <c r="L284">
        <v>6</v>
      </c>
      <c r="M284">
        <v>6</v>
      </c>
      <c r="N284">
        <v>3</v>
      </c>
      <c r="O284">
        <v>626</v>
      </c>
      <c r="P284">
        <v>4</v>
      </c>
      <c r="Q284">
        <v>4</v>
      </c>
      <c r="R284">
        <v>207500</v>
      </c>
    </row>
    <row r="285" spans="1:18" x14ac:dyDescent="0.35">
      <c r="A285">
        <v>2008</v>
      </c>
      <c r="B285">
        <v>6</v>
      </c>
      <c r="C285">
        <v>4</v>
      </c>
      <c r="D285">
        <v>0</v>
      </c>
      <c r="E285">
        <v>1468</v>
      </c>
      <c r="F285">
        <v>1468</v>
      </c>
      <c r="G285">
        <v>1468</v>
      </c>
      <c r="H285">
        <v>0</v>
      </c>
      <c r="I285">
        <v>2</v>
      </c>
      <c r="J285">
        <v>0</v>
      </c>
      <c r="K285">
        <v>3</v>
      </c>
      <c r="L285">
        <v>6</v>
      </c>
      <c r="M285">
        <v>6</v>
      </c>
      <c r="N285">
        <v>4</v>
      </c>
      <c r="O285">
        <v>898</v>
      </c>
      <c r="P285">
        <v>4</v>
      </c>
      <c r="Q285">
        <v>4</v>
      </c>
      <c r="R285">
        <v>244600</v>
      </c>
    </row>
    <row r="286" spans="1:18" x14ac:dyDescent="0.35">
      <c r="A286">
        <v>1992</v>
      </c>
      <c r="B286">
        <v>6</v>
      </c>
      <c r="C286">
        <v>4</v>
      </c>
      <c r="D286">
        <v>430</v>
      </c>
      <c r="E286">
        <v>1575</v>
      </c>
      <c r="F286">
        <v>1575</v>
      </c>
      <c r="G286">
        <v>1575</v>
      </c>
      <c r="H286">
        <v>1</v>
      </c>
      <c r="I286">
        <v>2</v>
      </c>
      <c r="J286">
        <v>0</v>
      </c>
      <c r="K286">
        <v>2</v>
      </c>
      <c r="L286">
        <v>5</v>
      </c>
      <c r="M286">
        <v>6</v>
      </c>
      <c r="N286">
        <v>3</v>
      </c>
      <c r="O286">
        <v>529</v>
      </c>
      <c r="P286">
        <v>4</v>
      </c>
      <c r="Q286">
        <v>4</v>
      </c>
      <c r="R286">
        <v>179200</v>
      </c>
    </row>
    <row r="287" spans="1:18" x14ac:dyDescent="0.35">
      <c r="A287">
        <v>2006</v>
      </c>
      <c r="B287">
        <v>6</v>
      </c>
      <c r="C287">
        <v>4</v>
      </c>
      <c r="D287">
        <v>0</v>
      </c>
      <c r="E287">
        <v>625</v>
      </c>
      <c r="F287">
        <v>625</v>
      </c>
      <c r="G287">
        <v>1250</v>
      </c>
      <c r="H287">
        <v>0</v>
      </c>
      <c r="I287">
        <v>2</v>
      </c>
      <c r="J287">
        <v>1</v>
      </c>
      <c r="K287">
        <v>2</v>
      </c>
      <c r="L287">
        <v>5</v>
      </c>
      <c r="M287">
        <v>5</v>
      </c>
      <c r="N287">
        <v>3</v>
      </c>
      <c r="O287">
        <v>528</v>
      </c>
      <c r="P287">
        <v>4</v>
      </c>
      <c r="Q287">
        <v>4</v>
      </c>
      <c r="R287">
        <v>164700</v>
      </c>
    </row>
    <row r="288" spans="1:18" x14ac:dyDescent="0.35">
      <c r="A288">
        <v>1962</v>
      </c>
      <c r="B288">
        <v>2</v>
      </c>
      <c r="C288">
        <v>4</v>
      </c>
      <c r="D288">
        <v>600</v>
      </c>
      <c r="E288">
        <v>912</v>
      </c>
      <c r="F288">
        <v>1085</v>
      </c>
      <c r="G288">
        <v>1734</v>
      </c>
      <c r="H288">
        <v>0</v>
      </c>
      <c r="I288">
        <v>1</v>
      </c>
      <c r="J288">
        <v>1</v>
      </c>
      <c r="K288">
        <v>3</v>
      </c>
      <c r="L288">
        <v>7</v>
      </c>
      <c r="M288">
        <v>6</v>
      </c>
      <c r="N288">
        <v>3</v>
      </c>
      <c r="O288">
        <v>440</v>
      </c>
      <c r="P288">
        <v>4</v>
      </c>
      <c r="Q288">
        <v>4</v>
      </c>
      <c r="R288">
        <v>159000</v>
      </c>
    </row>
    <row r="289" spans="1:18" x14ac:dyDescent="0.35">
      <c r="A289">
        <v>1971</v>
      </c>
      <c r="B289">
        <v>2</v>
      </c>
      <c r="C289">
        <v>4</v>
      </c>
      <c r="D289">
        <v>614</v>
      </c>
      <c r="E289">
        <v>858</v>
      </c>
      <c r="F289">
        <v>858</v>
      </c>
      <c r="G289">
        <v>858</v>
      </c>
      <c r="H289">
        <v>0</v>
      </c>
      <c r="I289">
        <v>1</v>
      </c>
      <c r="J289">
        <v>0</v>
      </c>
      <c r="K289">
        <v>3</v>
      </c>
      <c r="L289">
        <v>5</v>
      </c>
      <c r="M289">
        <v>3</v>
      </c>
      <c r="N289">
        <v>1</v>
      </c>
      <c r="O289">
        <v>0</v>
      </c>
      <c r="P289">
        <v>1</v>
      </c>
      <c r="Q289">
        <v>1</v>
      </c>
      <c r="R289">
        <v>88000</v>
      </c>
    </row>
    <row r="290" spans="1:18" x14ac:dyDescent="0.35">
      <c r="A290">
        <v>1967</v>
      </c>
      <c r="B290">
        <v>2</v>
      </c>
      <c r="C290">
        <v>4</v>
      </c>
      <c r="D290">
        <v>450</v>
      </c>
      <c r="E290">
        <v>882</v>
      </c>
      <c r="F290">
        <v>900</v>
      </c>
      <c r="G290">
        <v>900</v>
      </c>
      <c r="H290">
        <v>0</v>
      </c>
      <c r="I290">
        <v>1</v>
      </c>
      <c r="J290">
        <v>0</v>
      </c>
      <c r="K290">
        <v>3</v>
      </c>
      <c r="L290">
        <v>5</v>
      </c>
      <c r="M290">
        <v>5</v>
      </c>
      <c r="N290">
        <v>2</v>
      </c>
      <c r="O290">
        <v>280</v>
      </c>
      <c r="P290">
        <v>4</v>
      </c>
      <c r="Q290">
        <v>4</v>
      </c>
      <c r="R290">
        <v>122000</v>
      </c>
    </row>
    <row r="291" spans="1:18" x14ac:dyDescent="0.35">
      <c r="A291">
        <v>1915</v>
      </c>
      <c r="B291">
        <v>3</v>
      </c>
      <c r="C291">
        <v>4</v>
      </c>
      <c r="D291">
        <v>0</v>
      </c>
      <c r="E291">
        <v>698</v>
      </c>
      <c r="F291">
        <v>698</v>
      </c>
      <c r="G291">
        <v>1396</v>
      </c>
      <c r="H291">
        <v>0</v>
      </c>
      <c r="I291">
        <v>1</v>
      </c>
      <c r="J291">
        <v>0</v>
      </c>
      <c r="K291">
        <v>3</v>
      </c>
      <c r="L291">
        <v>7</v>
      </c>
      <c r="M291">
        <v>5</v>
      </c>
      <c r="N291">
        <v>2</v>
      </c>
      <c r="O291">
        <v>384</v>
      </c>
      <c r="P291">
        <v>4</v>
      </c>
      <c r="Q291">
        <v>4</v>
      </c>
      <c r="R291">
        <v>153575</v>
      </c>
    </row>
    <row r="292" spans="1:18" x14ac:dyDescent="0.35">
      <c r="A292">
        <v>2006</v>
      </c>
      <c r="B292">
        <v>6</v>
      </c>
      <c r="C292">
        <v>4</v>
      </c>
      <c r="D292">
        <v>0</v>
      </c>
      <c r="E292">
        <v>1079</v>
      </c>
      <c r="F292">
        <v>1079</v>
      </c>
      <c r="G292">
        <v>1919</v>
      </c>
      <c r="H292">
        <v>0</v>
      </c>
      <c r="I292">
        <v>2</v>
      </c>
      <c r="J292">
        <v>1</v>
      </c>
      <c r="K292">
        <v>3</v>
      </c>
      <c r="L292">
        <v>8</v>
      </c>
      <c r="M292">
        <v>6</v>
      </c>
      <c r="N292">
        <v>3</v>
      </c>
      <c r="O292">
        <v>685</v>
      </c>
      <c r="P292">
        <v>5</v>
      </c>
      <c r="Q292">
        <v>4</v>
      </c>
      <c r="R292">
        <v>233230</v>
      </c>
    </row>
    <row r="293" spans="1:18" x14ac:dyDescent="0.35">
      <c r="A293">
        <v>1912</v>
      </c>
      <c r="B293">
        <v>6</v>
      </c>
      <c r="C293">
        <v>3</v>
      </c>
      <c r="D293">
        <v>210</v>
      </c>
      <c r="E293">
        <v>780</v>
      </c>
      <c r="F293">
        <v>936</v>
      </c>
      <c r="G293">
        <v>1716</v>
      </c>
      <c r="H293">
        <v>1</v>
      </c>
      <c r="I293">
        <v>2</v>
      </c>
      <c r="J293">
        <v>0</v>
      </c>
      <c r="K293">
        <v>6</v>
      </c>
      <c r="L293">
        <v>9</v>
      </c>
      <c r="M293">
        <v>3</v>
      </c>
      <c r="N293">
        <v>1</v>
      </c>
      <c r="O293">
        <v>0</v>
      </c>
      <c r="P293">
        <v>1</v>
      </c>
      <c r="Q293">
        <v>1</v>
      </c>
      <c r="R293">
        <v>135900</v>
      </c>
    </row>
    <row r="294" spans="1:18" x14ac:dyDescent="0.35">
      <c r="A294">
        <v>1949</v>
      </c>
      <c r="B294">
        <v>2</v>
      </c>
      <c r="C294">
        <v>4</v>
      </c>
      <c r="D294">
        <v>292</v>
      </c>
      <c r="E294">
        <v>768</v>
      </c>
      <c r="F294">
        <v>1148</v>
      </c>
      <c r="G294">
        <v>1716</v>
      </c>
      <c r="H294">
        <v>0</v>
      </c>
      <c r="I294">
        <v>1</v>
      </c>
      <c r="J294">
        <v>1</v>
      </c>
      <c r="K294">
        <v>3</v>
      </c>
      <c r="L294">
        <v>8</v>
      </c>
      <c r="M294">
        <v>6</v>
      </c>
      <c r="N294">
        <v>2</v>
      </c>
      <c r="O294">
        <v>281</v>
      </c>
      <c r="P294">
        <v>4</v>
      </c>
      <c r="Q294">
        <v>4</v>
      </c>
      <c r="R294">
        <v>131000</v>
      </c>
    </row>
    <row r="295" spans="1:18" x14ac:dyDescent="0.35">
      <c r="A295">
        <v>1977</v>
      </c>
      <c r="B295">
        <v>2</v>
      </c>
      <c r="C295">
        <v>4</v>
      </c>
      <c r="D295">
        <v>795</v>
      </c>
      <c r="E295">
        <v>795</v>
      </c>
      <c r="F295">
        <v>1468</v>
      </c>
      <c r="G295">
        <v>2263</v>
      </c>
      <c r="H295">
        <v>1</v>
      </c>
      <c r="I295">
        <v>2</v>
      </c>
      <c r="J295">
        <v>1</v>
      </c>
      <c r="K295">
        <v>3</v>
      </c>
      <c r="L295">
        <v>9</v>
      </c>
      <c r="M295">
        <v>6</v>
      </c>
      <c r="N295">
        <v>4</v>
      </c>
      <c r="O295">
        <v>539</v>
      </c>
      <c r="P295">
        <v>4</v>
      </c>
      <c r="Q295">
        <v>4</v>
      </c>
      <c r="R295">
        <v>235000</v>
      </c>
    </row>
    <row r="296" spans="1:18" x14ac:dyDescent="0.35">
      <c r="A296">
        <v>1953</v>
      </c>
      <c r="B296">
        <v>2</v>
      </c>
      <c r="C296">
        <v>4</v>
      </c>
      <c r="D296">
        <v>1285</v>
      </c>
      <c r="E296">
        <v>1416</v>
      </c>
      <c r="F296">
        <v>1644</v>
      </c>
      <c r="G296">
        <v>1644</v>
      </c>
      <c r="H296">
        <v>1</v>
      </c>
      <c r="I296">
        <v>1</v>
      </c>
      <c r="J296">
        <v>0</v>
      </c>
      <c r="K296">
        <v>3</v>
      </c>
      <c r="L296">
        <v>7</v>
      </c>
      <c r="M296">
        <v>6</v>
      </c>
      <c r="N296">
        <v>4</v>
      </c>
      <c r="O296">
        <v>418</v>
      </c>
      <c r="P296">
        <v>4</v>
      </c>
      <c r="Q296">
        <v>4</v>
      </c>
      <c r="R296">
        <v>167000</v>
      </c>
    </row>
    <row r="297" spans="1:18" x14ac:dyDescent="0.35">
      <c r="A297">
        <v>1984</v>
      </c>
      <c r="B297">
        <v>2</v>
      </c>
      <c r="C297">
        <v>4</v>
      </c>
      <c r="D297">
        <v>819</v>
      </c>
      <c r="E297">
        <v>1003</v>
      </c>
      <c r="F297">
        <v>1003</v>
      </c>
      <c r="G297">
        <v>1003</v>
      </c>
      <c r="H297">
        <v>1</v>
      </c>
      <c r="I297">
        <v>1</v>
      </c>
      <c r="J297">
        <v>0</v>
      </c>
      <c r="K297">
        <v>3</v>
      </c>
      <c r="L297">
        <v>6</v>
      </c>
      <c r="M297">
        <v>5</v>
      </c>
      <c r="N297">
        <v>2</v>
      </c>
      <c r="O297">
        <v>588</v>
      </c>
      <c r="P297">
        <v>4</v>
      </c>
      <c r="Q297">
        <v>4</v>
      </c>
      <c r="R297">
        <v>142500</v>
      </c>
    </row>
    <row r="298" spans="1:18" x14ac:dyDescent="0.35">
      <c r="A298">
        <v>1950</v>
      </c>
      <c r="B298">
        <v>2</v>
      </c>
      <c r="C298">
        <v>4</v>
      </c>
      <c r="D298">
        <v>420</v>
      </c>
      <c r="E298">
        <v>910</v>
      </c>
      <c r="F298">
        <v>910</v>
      </c>
      <c r="G298">
        <v>1558</v>
      </c>
      <c r="H298">
        <v>0</v>
      </c>
      <c r="I298">
        <v>1</v>
      </c>
      <c r="J298">
        <v>1</v>
      </c>
      <c r="K298">
        <v>4</v>
      </c>
      <c r="L298">
        <v>6</v>
      </c>
      <c r="M298">
        <v>6</v>
      </c>
      <c r="N298">
        <v>2</v>
      </c>
      <c r="O298">
        <v>282</v>
      </c>
      <c r="P298">
        <v>4</v>
      </c>
      <c r="Q298">
        <v>4</v>
      </c>
      <c r="R298">
        <v>152000</v>
      </c>
    </row>
    <row r="299" spans="1:18" x14ac:dyDescent="0.35">
      <c r="A299">
        <v>1997</v>
      </c>
      <c r="B299">
        <v>6</v>
      </c>
      <c r="C299">
        <v>4</v>
      </c>
      <c r="D299">
        <v>649</v>
      </c>
      <c r="E299">
        <v>975</v>
      </c>
      <c r="F299">
        <v>975</v>
      </c>
      <c r="G299">
        <v>1950</v>
      </c>
      <c r="H299">
        <v>0</v>
      </c>
      <c r="I299">
        <v>2</v>
      </c>
      <c r="J299">
        <v>1</v>
      </c>
      <c r="K299">
        <v>3</v>
      </c>
      <c r="L299">
        <v>7</v>
      </c>
      <c r="M299">
        <v>5</v>
      </c>
      <c r="N299">
        <v>3</v>
      </c>
      <c r="O299">
        <v>576</v>
      </c>
      <c r="P299">
        <v>4</v>
      </c>
      <c r="Q299">
        <v>4</v>
      </c>
      <c r="R299">
        <v>239000</v>
      </c>
    </row>
    <row r="300" spans="1:18" x14ac:dyDescent="0.35">
      <c r="A300">
        <v>1968</v>
      </c>
      <c r="B300">
        <v>2</v>
      </c>
      <c r="C300">
        <v>4</v>
      </c>
      <c r="D300">
        <v>384</v>
      </c>
      <c r="E300">
        <v>702</v>
      </c>
      <c r="F300">
        <v>1041</v>
      </c>
      <c r="G300">
        <v>1743</v>
      </c>
      <c r="H300">
        <v>0</v>
      </c>
      <c r="I300">
        <v>1</v>
      </c>
      <c r="J300">
        <v>2</v>
      </c>
      <c r="K300">
        <v>3</v>
      </c>
      <c r="L300">
        <v>7</v>
      </c>
      <c r="M300">
        <v>6</v>
      </c>
      <c r="N300">
        <v>2</v>
      </c>
      <c r="O300">
        <v>539</v>
      </c>
      <c r="P300">
        <v>4</v>
      </c>
      <c r="Q300">
        <v>4</v>
      </c>
      <c r="R300">
        <v>175000</v>
      </c>
    </row>
    <row r="301" spans="1:18" x14ac:dyDescent="0.35">
      <c r="A301">
        <v>1950</v>
      </c>
      <c r="B301">
        <v>2</v>
      </c>
      <c r="C301">
        <v>4</v>
      </c>
      <c r="D301">
        <v>0</v>
      </c>
      <c r="E301">
        <v>1092</v>
      </c>
      <c r="F301">
        <v>1152</v>
      </c>
      <c r="G301">
        <v>1152</v>
      </c>
      <c r="H301">
        <v>0</v>
      </c>
      <c r="I301">
        <v>1</v>
      </c>
      <c r="J301">
        <v>0</v>
      </c>
      <c r="K301">
        <v>3</v>
      </c>
      <c r="L301">
        <v>6</v>
      </c>
      <c r="M301">
        <v>6</v>
      </c>
      <c r="N301">
        <v>2</v>
      </c>
      <c r="O301">
        <v>300</v>
      </c>
      <c r="P301">
        <v>4</v>
      </c>
      <c r="Q301">
        <v>4</v>
      </c>
      <c r="R301">
        <v>158500</v>
      </c>
    </row>
    <row r="302" spans="1:18" x14ac:dyDescent="0.35">
      <c r="A302">
        <v>1953</v>
      </c>
      <c r="B302">
        <v>2</v>
      </c>
      <c r="C302">
        <v>4</v>
      </c>
      <c r="D302">
        <v>841</v>
      </c>
      <c r="E302">
        <v>1165</v>
      </c>
      <c r="F302">
        <v>1336</v>
      </c>
      <c r="G302">
        <v>1336</v>
      </c>
      <c r="H302">
        <v>1</v>
      </c>
      <c r="I302">
        <v>1</v>
      </c>
      <c r="J302">
        <v>0</v>
      </c>
      <c r="K302">
        <v>2</v>
      </c>
      <c r="L302">
        <v>5</v>
      </c>
      <c r="M302">
        <v>6</v>
      </c>
      <c r="N302">
        <v>2</v>
      </c>
      <c r="O302">
        <v>375</v>
      </c>
      <c r="P302">
        <v>4</v>
      </c>
      <c r="Q302">
        <v>4</v>
      </c>
      <c r="R302">
        <v>157000</v>
      </c>
    </row>
    <row r="303" spans="1:18" x14ac:dyDescent="0.35">
      <c r="A303">
        <v>1998</v>
      </c>
      <c r="B303">
        <v>6</v>
      </c>
      <c r="C303">
        <v>4</v>
      </c>
      <c r="D303">
        <v>281</v>
      </c>
      <c r="E303">
        <v>1028</v>
      </c>
      <c r="F303">
        <v>1210</v>
      </c>
      <c r="G303">
        <v>2452</v>
      </c>
      <c r="H303">
        <v>0</v>
      </c>
      <c r="I303">
        <v>2</v>
      </c>
      <c r="J303">
        <v>1</v>
      </c>
      <c r="K303">
        <v>4</v>
      </c>
      <c r="L303">
        <v>9</v>
      </c>
      <c r="M303">
        <v>7</v>
      </c>
      <c r="N303">
        <v>4</v>
      </c>
      <c r="O303">
        <v>683</v>
      </c>
      <c r="P303">
        <v>4</v>
      </c>
      <c r="Q303">
        <v>4</v>
      </c>
      <c r="R303">
        <v>267000</v>
      </c>
    </row>
    <row r="304" spans="1:18" x14ac:dyDescent="0.35">
      <c r="A304">
        <v>2001</v>
      </c>
      <c r="B304">
        <v>6</v>
      </c>
      <c r="C304">
        <v>4</v>
      </c>
      <c r="D304">
        <v>0</v>
      </c>
      <c r="E304">
        <v>1541</v>
      </c>
      <c r="F304">
        <v>1541</v>
      </c>
      <c r="G304">
        <v>1541</v>
      </c>
      <c r="H304">
        <v>0</v>
      </c>
      <c r="I304">
        <v>2</v>
      </c>
      <c r="J304">
        <v>0</v>
      </c>
      <c r="K304">
        <v>3</v>
      </c>
      <c r="L304">
        <v>6</v>
      </c>
      <c r="M304">
        <v>6</v>
      </c>
      <c r="N304">
        <v>3</v>
      </c>
      <c r="O304">
        <v>843</v>
      </c>
      <c r="P304">
        <v>4</v>
      </c>
      <c r="Q304">
        <v>4</v>
      </c>
      <c r="R304">
        <v>205000</v>
      </c>
    </row>
    <row r="305" spans="1:18" x14ac:dyDescent="0.35">
      <c r="A305">
        <v>1972</v>
      </c>
      <c r="B305">
        <v>6</v>
      </c>
      <c r="C305">
        <v>4</v>
      </c>
      <c r="D305">
        <v>894</v>
      </c>
      <c r="E305">
        <v>894</v>
      </c>
      <c r="F305">
        <v>894</v>
      </c>
      <c r="G305">
        <v>894</v>
      </c>
      <c r="H305">
        <v>1</v>
      </c>
      <c r="I305">
        <v>1</v>
      </c>
      <c r="J305">
        <v>0</v>
      </c>
      <c r="K305">
        <v>3</v>
      </c>
      <c r="L305">
        <v>5</v>
      </c>
      <c r="M305">
        <v>6</v>
      </c>
      <c r="N305">
        <v>2</v>
      </c>
      <c r="O305">
        <v>552</v>
      </c>
      <c r="P305">
        <v>4</v>
      </c>
      <c r="Q305">
        <v>4</v>
      </c>
      <c r="R305">
        <v>149900</v>
      </c>
    </row>
    <row r="306" spans="1:18" x14ac:dyDescent="0.35">
      <c r="A306">
        <v>1880</v>
      </c>
      <c r="B306">
        <v>3</v>
      </c>
      <c r="C306">
        <v>4</v>
      </c>
      <c r="D306">
        <v>0</v>
      </c>
      <c r="E306">
        <v>1470</v>
      </c>
      <c r="F306">
        <v>1675</v>
      </c>
      <c r="G306">
        <v>3493</v>
      </c>
      <c r="H306">
        <v>0</v>
      </c>
      <c r="I306">
        <v>3</v>
      </c>
      <c r="J306">
        <v>0</v>
      </c>
      <c r="K306">
        <v>3</v>
      </c>
      <c r="L306">
        <v>10</v>
      </c>
      <c r="M306">
        <v>6</v>
      </c>
      <c r="N306">
        <v>2</v>
      </c>
      <c r="O306">
        <v>870</v>
      </c>
      <c r="P306">
        <v>4</v>
      </c>
      <c r="Q306">
        <v>4</v>
      </c>
      <c r="R306">
        <v>295000</v>
      </c>
    </row>
    <row r="307" spans="1:18" x14ac:dyDescent="0.35">
      <c r="A307">
        <v>2004</v>
      </c>
      <c r="B307">
        <v>6</v>
      </c>
      <c r="C307">
        <v>4</v>
      </c>
      <c r="D307">
        <v>1464</v>
      </c>
      <c r="E307">
        <v>2000</v>
      </c>
      <c r="F307">
        <v>2000</v>
      </c>
      <c r="G307">
        <v>2000</v>
      </c>
      <c r="H307">
        <v>1</v>
      </c>
      <c r="I307">
        <v>2</v>
      </c>
      <c r="J307">
        <v>0</v>
      </c>
      <c r="K307">
        <v>3</v>
      </c>
      <c r="L307">
        <v>8</v>
      </c>
      <c r="M307">
        <v>6</v>
      </c>
      <c r="N307">
        <v>4</v>
      </c>
      <c r="O307">
        <v>888</v>
      </c>
      <c r="P307">
        <v>4</v>
      </c>
      <c r="Q307">
        <v>4</v>
      </c>
      <c r="R307">
        <v>305900</v>
      </c>
    </row>
    <row r="308" spans="1:18" x14ac:dyDescent="0.35">
      <c r="A308">
        <v>1990</v>
      </c>
      <c r="B308">
        <v>2</v>
      </c>
      <c r="C308">
        <v>4</v>
      </c>
      <c r="D308">
        <v>700</v>
      </c>
      <c r="E308">
        <v>700</v>
      </c>
      <c r="F308">
        <v>1122</v>
      </c>
      <c r="G308">
        <v>2243</v>
      </c>
      <c r="H308">
        <v>1</v>
      </c>
      <c r="I308">
        <v>2</v>
      </c>
      <c r="J308">
        <v>1</v>
      </c>
      <c r="K308">
        <v>4</v>
      </c>
      <c r="L308">
        <v>8</v>
      </c>
      <c r="M308">
        <v>6</v>
      </c>
      <c r="N308">
        <v>3</v>
      </c>
      <c r="O308">
        <v>746</v>
      </c>
      <c r="P308">
        <v>4</v>
      </c>
      <c r="Q308">
        <v>4</v>
      </c>
      <c r="R308">
        <v>225000</v>
      </c>
    </row>
    <row r="309" spans="1:18" x14ac:dyDescent="0.35">
      <c r="A309">
        <v>1920</v>
      </c>
      <c r="B309">
        <v>2</v>
      </c>
      <c r="C309">
        <v>4</v>
      </c>
      <c r="D309">
        <v>0</v>
      </c>
      <c r="E309">
        <v>319</v>
      </c>
      <c r="F309">
        <v>1035</v>
      </c>
      <c r="G309">
        <v>1406</v>
      </c>
      <c r="H309">
        <v>0</v>
      </c>
      <c r="I309">
        <v>1</v>
      </c>
      <c r="J309">
        <v>0</v>
      </c>
      <c r="K309">
        <v>3</v>
      </c>
      <c r="L309">
        <v>6</v>
      </c>
      <c r="M309">
        <v>3</v>
      </c>
      <c r="N309">
        <v>1</v>
      </c>
      <c r="O309">
        <v>0</v>
      </c>
      <c r="P309">
        <v>1</v>
      </c>
      <c r="Q309">
        <v>1</v>
      </c>
      <c r="R309">
        <v>89500</v>
      </c>
    </row>
    <row r="310" spans="1:18" x14ac:dyDescent="0.35">
      <c r="A310">
        <v>1940</v>
      </c>
      <c r="B310">
        <v>2</v>
      </c>
      <c r="C310">
        <v>4</v>
      </c>
      <c r="D310">
        <v>262</v>
      </c>
      <c r="E310">
        <v>861</v>
      </c>
      <c r="F310">
        <v>861</v>
      </c>
      <c r="G310">
        <v>861</v>
      </c>
      <c r="H310">
        <v>0</v>
      </c>
      <c r="I310">
        <v>1</v>
      </c>
      <c r="J310">
        <v>0</v>
      </c>
      <c r="K310">
        <v>1</v>
      </c>
      <c r="L310">
        <v>4</v>
      </c>
      <c r="M310">
        <v>5</v>
      </c>
      <c r="N310">
        <v>2</v>
      </c>
      <c r="O310">
        <v>539</v>
      </c>
      <c r="P310">
        <v>4</v>
      </c>
      <c r="Q310">
        <v>4</v>
      </c>
      <c r="R310">
        <v>82500</v>
      </c>
    </row>
    <row r="311" spans="1:18" x14ac:dyDescent="0.35">
      <c r="A311">
        <v>2003</v>
      </c>
      <c r="B311">
        <v>6</v>
      </c>
      <c r="C311">
        <v>4</v>
      </c>
      <c r="D311">
        <v>1274</v>
      </c>
      <c r="E311">
        <v>1896</v>
      </c>
      <c r="F311">
        <v>1944</v>
      </c>
      <c r="G311">
        <v>1944</v>
      </c>
      <c r="H311">
        <v>1</v>
      </c>
      <c r="I311">
        <v>2</v>
      </c>
      <c r="J311">
        <v>0</v>
      </c>
      <c r="K311">
        <v>3</v>
      </c>
      <c r="L311">
        <v>8</v>
      </c>
      <c r="M311">
        <v>6</v>
      </c>
      <c r="N311">
        <v>4</v>
      </c>
      <c r="O311">
        <v>708</v>
      </c>
      <c r="P311">
        <v>4</v>
      </c>
      <c r="Q311">
        <v>4</v>
      </c>
      <c r="R311">
        <v>360000</v>
      </c>
    </row>
    <row r="312" spans="1:18" x14ac:dyDescent="0.35">
      <c r="A312">
        <v>1993</v>
      </c>
      <c r="B312">
        <v>6</v>
      </c>
      <c r="C312">
        <v>4</v>
      </c>
      <c r="D312">
        <v>518</v>
      </c>
      <c r="E312">
        <v>697</v>
      </c>
      <c r="F312">
        <v>697</v>
      </c>
      <c r="G312">
        <v>1501</v>
      </c>
      <c r="H312">
        <v>0</v>
      </c>
      <c r="I312">
        <v>2</v>
      </c>
      <c r="J312">
        <v>1</v>
      </c>
      <c r="K312">
        <v>3</v>
      </c>
      <c r="L312">
        <v>6</v>
      </c>
      <c r="M312">
        <v>6</v>
      </c>
      <c r="N312">
        <v>4</v>
      </c>
      <c r="O312">
        <v>420</v>
      </c>
      <c r="P312">
        <v>4</v>
      </c>
      <c r="Q312">
        <v>4</v>
      </c>
      <c r="R312">
        <v>165600</v>
      </c>
    </row>
    <row r="313" spans="1:18" x14ac:dyDescent="0.35">
      <c r="A313">
        <v>1948</v>
      </c>
      <c r="B313">
        <v>2</v>
      </c>
      <c r="C313">
        <v>4</v>
      </c>
      <c r="D313">
        <v>680</v>
      </c>
      <c r="E313">
        <v>972</v>
      </c>
      <c r="F313">
        <v>972</v>
      </c>
      <c r="G313">
        <v>972</v>
      </c>
      <c r="H313">
        <v>1</v>
      </c>
      <c r="I313">
        <v>1</v>
      </c>
      <c r="J313">
        <v>0</v>
      </c>
      <c r="K313">
        <v>2</v>
      </c>
      <c r="L313">
        <v>5</v>
      </c>
      <c r="M313">
        <v>5</v>
      </c>
      <c r="N313">
        <v>2</v>
      </c>
      <c r="O313">
        <v>240</v>
      </c>
      <c r="P313">
        <v>4</v>
      </c>
      <c r="Q313">
        <v>4</v>
      </c>
      <c r="R313">
        <v>132000</v>
      </c>
    </row>
    <row r="314" spans="1:18" x14ac:dyDescent="0.35">
      <c r="A314">
        <v>1939</v>
      </c>
      <c r="B314">
        <v>2</v>
      </c>
      <c r="C314">
        <v>4</v>
      </c>
      <c r="D314">
        <v>507</v>
      </c>
      <c r="E314">
        <v>793</v>
      </c>
      <c r="F314">
        <v>793</v>
      </c>
      <c r="G314">
        <v>1118</v>
      </c>
      <c r="H314">
        <v>1</v>
      </c>
      <c r="I314">
        <v>1</v>
      </c>
      <c r="J314">
        <v>0</v>
      </c>
      <c r="K314">
        <v>3</v>
      </c>
      <c r="L314">
        <v>5</v>
      </c>
      <c r="M314">
        <v>5</v>
      </c>
      <c r="N314">
        <v>2</v>
      </c>
      <c r="O314">
        <v>410</v>
      </c>
      <c r="P314">
        <v>4</v>
      </c>
      <c r="Q314">
        <v>4</v>
      </c>
      <c r="R314">
        <v>119900</v>
      </c>
    </row>
    <row r="315" spans="1:18" x14ac:dyDescent="0.35">
      <c r="A315">
        <v>1965</v>
      </c>
      <c r="B315">
        <v>2</v>
      </c>
      <c r="C315">
        <v>4</v>
      </c>
      <c r="D315">
        <v>1236</v>
      </c>
      <c r="E315">
        <v>2136</v>
      </c>
      <c r="F315">
        <v>2036</v>
      </c>
      <c r="G315">
        <v>2036</v>
      </c>
      <c r="H315">
        <v>2</v>
      </c>
      <c r="I315">
        <v>2</v>
      </c>
      <c r="J315">
        <v>0</v>
      </c>
      <c r="K315">
        <v>3</v>
      </c>
      <c r="L315">
        <v>8</v>
      </c>
      <c r="M315">
        <v>6</v>
      </c>
      <c r="N315">
        <v>3</v>
      </c>
      <c r="O315">
        <v>513</v>
      </c>
      <c r="P315">
        <v>4</v>
      </c>
      <c r="Q315">
        <v>4</v>
      </c>
      <c r="R315">
        <v>375000</v>
      </c>
    </row>
    <row r="316" spans="1:18" x14ac:dyDescent="0.35">
      <c r="A316">
        <v>1925</v>
      </c>
      <c r="B316">
        <v>3</v>
      </c>
      <c r="C316">
        <v>5</v>
      </c>
      <c r="D316">
        <v>16</v>
      </c>
      <c r="E316">
        <v>728</v>
      </c>
      <c r="F316">
        <v>832</v>
      </c>
      <c r="G316">
        <v>1641</v>
      </c>
      <c r="H316">
        <v>0</v>
      </c>
      <c r="I316">
        <v>1</v>
      </c>
      <c r="J316">
        <v>1</v>
      </c>
      <c r="K316">
        <v>3</v>
      </c>
      <c r="L316">
        <v>6</v>
      </c>
      <c r="M316">
        <v>5</v>
      </c>
      <c r="N316">
        <v>2</v>
      </c>
      <c r="O316">
        <v>546</v>
      </c>
      <c r="P316">
        <v>3</v>
      </c>
      <c r="Q316">
        <v>4</v>
      </c>
      <c r="R316">
        <v>178000</v>
      </c>
    </row>
    <row r="317" spans="1:18" x14ac:dyDescent="0.35">
      <c r="A317">
        <v>2004</v>
      </c>
      <c r="B317">
        <v>6</v>
      </c>
      <c r="C317">
        <v>4</v>
      </c>
      <c r="D317">
        <v>425</v>
      </c>
      <c r="E317">
        <v>716</v>
      </c>
      <c r="F317">
        <v>716</v>
      </c>
      <c r="G317">
        <v>1432</v>
      </c>
      <c r="H317">
        <v>1</v>
      </c>
      <c r="I317">
        <v>2</v>
      </c>
      <c r="J317">
        <v>1</v>
      </c>
      <c r="K317">
        <v>3</v>
      </c>
      <c r="L317">
        <v>6</v>
      </c>
      <c r="M317">
        <v>6</v>
      </c>
      <c r="N317">
        <v>4</v>
      </c>
      <c r="O317">
        <v>432</v>
      </c>
      <c r="P317">
        <v>4</v>
      </c>
      <c r="Q317">
        <v>4</v>
      </c>
      <c r="R317">
        <v>188500</v>
      </c>
    </row>
    <row r="318" spans="1:18" x14ac:dyDescent="0.35">
      <c r="A318">
        <v>1980</v>
      </c>
      <c r="B318">
        <v>2</v>
      </c>
      <c r="C318">
        <v>4</v>
      </c>
      <c r="D318">
        <v>692</v>
      </c>
      <c r="E318">
        <v>845</v>
      </c>
      <c r="F318">
        <v>1153</v>
      </c>
      <c r="G318">
        <v>2353</v>
      </c>
      <c r="H318">
        <v>1</v>
      </c>
      <c r="I318">
        <v>2</v>
      </c>
      <c r="J318">
        <v>1</v>
      </c>
      <c r="K318">
        <v>4</v>
      </c>
      <c r="L318">
        <v>10</v>
      </c>
      <c r="M318">
        <v>6</v>
      </c>
      <c r="N318">
        <v>3</v>
      </c>
      <c r="O318">
        <v>484</v>
      </c>
      <c r="P318">
        <v>4</v>
      </c>
      <c r="Q318">
        <v>4</v>
      </c>
      <c r="R318">
        <v>260000</v>
      </c>
    </row>
    <row r="319" spans="1:18" x14ac:dyDescent="0.35">
      <c r="A319">
        <v>2006</v>
      </c>
      <c r="B319">
        <v>6</v>
      </c>
      <c r="C319">
        <v>4</v>
      </c>
      <c r="D319">
        <v>0</v>
      </c>
      <c r="E319">
        <v>1088</v>
      </c>
      <c r="F319">
        <v>1088</v>
      </c>
      <c r="G319">
        <v>1959</v>
      </c>
      <c r="H319">
        <v>0</v>
      </c>
      <c r="I319">
        <v>2</v>
      </c>
      <c r="J319">
        <v>1</v>
      </c>
      <c r="K319">
        <v>3</v>
      </c>
      <c r="L319">
        <v>8</v>
      </c>
      <c r="M319">
        <v>6</v>
      </c>
      <c r="N319">
        <v>3</v>
      </c>
      <c r="O319">
        <v>1025</v>
      </c>
      <c r="P319">
        <v>4</v>
      </c>
      <c r="Q319">
        <v>4</v>
      </c>
      <c r="R319">
        <v>270000</v>
      </c>
    </row>
    <row r="320" spans="1:18" x14ac:dyDescent="0.35">
      <c r="A320">
        <v>1993</v>
      </c>
      <c r="B320">
        <v>6</v>
      </c>
      <c r="C320">
        <v>4</v>
      </c>
      <c r="D320">
        <v>987</v>
      </c>
      <c r="E320">
        <v>1347</v>
      </c>
      <c r="F320">
        <v>1372</v>
      </c>
      <c r="G320">
        <v>2646</v>
      </c>
      <c r="H320">
        <v>1</v>
      </c>
      <c r="I320">
        <v>2</v>
      </c>
      <c r="J320">
        <v>1</v>
      </c>
      <c r="K320">
        <v>4</v>
      </c>
      <c r="L320">
        <v>9</v>
      </c>
      <c r="M320">
        <v>6</v>
      </c>
      <c r="N320">
        <v>3</v>
      </c>
      <c r="O320">
        <v>656</v>
      </c>
      <c r="P320">
        <v>4</v>
      </c>
      <c r="Q320">
        <v>4</v>
      </c>
      <c r="R320">
        <v>260000</v>
      </c>
    </row>
    <row r="321" spans="1:18" x14ac:dyDescent="0.35">
      <c r="A321">
        <v>1980</v>
      </c>
      <c r="B321">
        <v>2</v>
      </c>
      <c r="C321">
        <v>4</v>
      </c>
      <c r="D321">
        <v>1036</v>
      </c>
      <c r="E321">
        <v>1372</v>
      </c>
      <c r="F321">
        <v>1472</v>
      </c>
      <c r="G321">
        <v>1472</v>
      </c>
      <c r="H321">
        <v>1</v>
      </c>
      <c r="I321">
        <v>2</v>
      </c>
      <c r="J321">
        <v>0</v>
      </c>
      <c r="K321">
        <v>3</v>
      </c>
      <c r="L321">
        <v>6</v>
      </c>
      <c r="M321">
        <v>6</v>
      </c>
      <c r="N321">
        <v>2</v>
      </c>
      <c r="O321">
        <v>588</v>
      </c>
      <c r="P321">
        <v>4</v>
      </c>
      <c r="Q321">
        <v>4</v>
      </c>
      <c r="R321">
        <v>187500</v>
      </c>
    </row>
    <row r="322" spans="1:18" x14ac:dyDescent="0.35">
      <c r="A322">
        <v>2006</v>
      </c>
      <c r="B322">
        <v>6</v>
      </c>
      <c r="C322">
        <v>5</v>
      </c>
      <c r="D322">
        <v>0</v>
      </c>
      <c r="E322">
        <v>1249</v>
      </c>
      <c r="F322">
        <v>1249</v>
      </c>
      <c r="G322">
        <v>2596</v>
      </c>
      <c r="H322">
        <v>0</v>
      </c>
      <c r="I322">
        <v>3</v>
      </c>
      <c r="J322">
        <v>1</v>
      </c>
      <c r="K322">
        <v>4</v>
      </c>
      <c r="L322">
        <v>9</v>
      </c>
      <c r="M322">
        <v>6</v>
      </c>
      <c r="N322">
        <v>3</v>
      </c>
      <c r="O322">
        <v>840</v>
      </c>
      <c r="P322">
        <v>4</v>
      </c>
      <c r="Q322">
        <v>4</v>
      </c>
      <c r="R322">
        <v>342643</v>
      </c>
    </row>
    <row r="323" spans="1:18" x14ac:dyDescent="0.35">
      <c r="A323">
        <v>2004</v>
      </c>
      <c r="B323">
        <v>6</v>
      </c>
      <c r="C323">
        <v>4</v>
      </c>
      <c r="D323">
        <v>970</v>
      </c>
      <c r="E323">
        <v>1136</v>
      </c>
      <c r="F323">
        <v>1136</v>
      </c>
      <c r="G323">
        <v>2468</v>
      </c>
      <c r="H323">
        <v>1</v>
      </c>
      <c r="I323">
        <v>2</v>
      </c>
      <c r="J323">
        <v>1</v>
      </c>
      <c r="K323">
        <v>4</v>
      </c>
      <c r="L323">
        <v>10</v>
      </c>
      <c r="M323">
        <v>7</v>
      </c>
      <c r="N323">
        <v>4</v>
      </c>
      <c r="O323">
        <v>872</v>
      </c>
      <c r="P323">
        <v>4</v>
      </c>
      <c r="Q323">
        <v>4</v>
      </c>
      <c r="R323">
        <v>354000</v>
      </c>
    </row>
    <row r="324" spans="1:18" x14ac:dyDescent="0.35">
      <c r="A324">
        <v>1986</v>
      </c>
      <c r="B324">
        <v>2</v>
      </c>
      <c r="C324">
        <v>4</v>
      </c>
      <c r="D324">
        <v>28</v>
      </c>
      <c r="E324">
        <v>1502</v>
      </c>
      <c r="F324">
        <v>1553</v>
      </c>
      <c r="G324">
        <v>2730</v>
      </c>
      <c r="H324">
        <v>1</v>
      </c>
      <c r="I324">
        <v>2</v>
      </c>
      <c r="J324">
        <v>1</v>
      </c>
      <c r="K324">
        <v>4</v>
      </c>
      <c r="L324">
        <v>8</v>
      </c>
      <c r="M324">
        <v>6</v>
      </c>
      <c r="N324">
        <v>4</v>
      </c>
      <c r="O324">
        <v>576</v>
      </c>
      <c r="P324">
        <v>4</v>
      </c>
      <c r="Q324">
        <v>4</v>
      </c>
      <c r="R324">
        <v>301000</v>
      </c>
    </row>
    <row r="325" spans="1:18" x14ac:dyDescent="0.35">
      <c r="A325">
        <v>1955</v>
      </c>
      <c r="B325">
        <v>2</v>
      </c>
      <c r="C325">
        <v>4</v>
      </c>
      <c r="D325">
        <v>256</v>
      </c>
      <c r="E325">
        <v>1162</v>
      </c>
      <c r="F325">
        <v>1163</v>
      </c>
      <c r="G325">
        <v>1163</v>
      </c>
      <c r="H325">
        <v>1</v>
      </c>
      <c r="I325">
        <v>1</v>
      </c>
      <c r="J325">
        <v>0</v>
      </c>
      <c r="K325">
        <v>3</v>
      </c>
      <c r="L325">
        <v>6</v>
      </c>
      <c r="M325">
        <v>6</v>
      </c>
      <c r="N325">
        <v>2</v>
      </c>
      <c r="O325">
        <v>220</v>
      </c>
      <c r="P325">
        <v>3</v>
      </c>
      <c r="Q325">
        <v>4</v>
      </c>
      <c r="R325">
        <v>126175</v>
      </c>
    </row>
    <row r="326" spans="1:18" x14ac:dyDescent="0.35">
      <c r="A326">
        <v>1967</v>
      </c>
      <c r="B326">
        <v>2</v>
      </c>
      <c r="C326">
        <v>4</v>
      </c>
      <c r="D326">
        <v>0</v>
      </c>
      <c r="E326">
        <v>710</v>
      </c>
      <c r="F326">
        <v>1898</v>
      </c>
      <c r="G326">
        <v>2978</v>
      </c>
      <c r="H326">
        <v>0</v>
      </c>
      <c r="I326">
        <v>2</v>
      </c>
      <c r="J326">
        <v>1</v>
      </c>
      <c r="K326">
        <v>5</v>
      </c>
      <c r="L326">
        <v>11</v>
      </c>
      <c r="M326">
        <v>7</v>
      </c>
      <c r="N326">
        <v>4</v>
      </c>
      <c r="O326">
        <v>564</v>
      </c>
      <c r="P326">
        <v>4</v>
      </c>
      <c r="Q326">
        <v>4</v>
      </c>
      <c r="R326">
        <v>242000</v>
      </c>
    </row>
    <row r="327" spans="1:18" x14ac:dyDescent="0.35">
      <c r="A327">
        <v>1941</v>
      </c>
      <c r="B327">
        <v>2</v>
      </c>
      <c r="C327">
        <v>4</v>
      </c>
      <c r="D327">
        <v>116</v>
      </c>
      <c r="E327">
        <v>720</v>
      </c>
      <c r="F327">
        <v>803</v>
      </c>
      <c r="G327">
        <v>803</v>
      </c>
      <c r="H327">
        <v>0</v>
      </c>
      <c r="I327">
        <v>1</v>
      </c>
      <c r="J327">
        <v>0</v>
      </c>
      <c r="K327">
        <v>2</v>
      </c>
      <c r="L327">
        <v>5</v>
      </c>
      <c r="M327">
        <v>5</v>
      </c>
      <c r="N327">
        <v>2</v>
      </c>
      <c r="O327">
        <v>360</v>
      </c>
      <c r="P327">
        <v>4</v>
      </c>
      <c r="Q327">
        <v>4</v>
      </c>
      <c r="R327">
        <v>87000</v>
      </c>
    </row>
    <row r="328" spans="1:18" x14ac:dyDescent="0.35">
      <c r="A328">
        <v>1993</v>
      </c>
      <c r="B328">
        <v>6</v>
      </c>
      <c r="C328">
        <v>4</v>
      </c>
      <c r="D328">
        <v>1619</v>
      </c>
      <c r="E328">
        <v>1719</v>
      </c>
      <c r="F328">
        <v>1719</v>
      </c>
      <c r="G328">
        <v>1719</v>
      </c>
      <c r="H328">
        <v>2</v>
      </c>
      <c r="I328">
        <v>1</v>
      </c>
      <c r="J328">
        <v>1</v>
      </c>
      <c r="K328">
        <v>1</v>
      </c>
      <c r="L328">
        <v>6</v>
      </c>
      <c r="M328">
        <v>6</v>
      </c>
      <c r="N328">
        <v>4</v>
      </c>
      <c r="O328">
        <v>473</v>
      </c>
      <c r="P328">
        <v>4</v>
      </c>
      <c r="Q328">
        <v>4</v>
      </c>
      <c r="R328">
        <v>324000</v>
      </c>
    </row>
    <row r="329" spans="1:18" x14ac:dyDescent="0.35">
      <c r="A329">
        <v>1960</v>
      </c>
      <c r="B329">
        <v>2</v>
      </c>
      <c r="C329">
        <v>4</v>
      </c>
      <c r="D329">
        <v>565</v>
      </c>
      <c r="E329">
        <v>1383</v>
      </c>
      <c r="F329">
        <v>1383</v>
      </c>
      <c r="G329">
        <v>1383</v>
      </c>
      <c r="H329">
        <v>0</v>
      </c>
      <c r="I329">
        <v>1</v>
      </c>
      <c r="J329">
        <v>1</v>
      </c>
      <c r="K329">
        <v>3</v>
      </c>
      <c r="L329">
        <v>7</v>
      </c>
      <c r="M329">
        <v>6</v>
      </c>
      <c r="N329">
        <v>3</v>
      </c>
      <c r="O329">
        <v>292</v>
      </c>
      <c r="P329">
        <v>4</v>
      </c>
      <c r="Q329">
        <v>4</v>
      </c>
      <c r="R329">
        <v>145250</v>
      </c>
    </row>
    <row r="330" spans="1:18" x14ac:dyDescent="0.35">
      <c r="A330">
        <v>1916</v>
      </c>
      <c r="B330">
        <v>3</v>
      </c>
      <c r="C330">
        <v>4</v>
      </c>
      <c r="D330">
        <v>0</v>
      </c>
      <c r="E330">
        <v>844</v>
      </c>
      <c r="F330">
        <v>1445</v>
      </c>
      <c r="G330">
        <v>2134</v>
      </c>
      <c r="H330">
        <v>0</v>
      </c>
      <c r="I330">
        <v>2</v>
      </c>
      <c r="J330">
        <v>0</v>
      </c>
      <c r="K330">
        <v>5</v>
      </c>
      <c r="L330">
        <v>10</v>
      </c>
      <c r="M330">
        <v>5</v>
      </c>
      <c r="N330">
        <v>2</v>
      </c>
      <c r="O330">
        <v>441</v>
      </c>
      <c r="P330">
        <v>4</v>
      </c>
      <c r="Q330">
        <v>4</v>
      </c>
      <c r="R330">
        <v>214500</v>
      </c>
    </row>
    <row r="331" spans="1:18" x14ac:dyDescent="0.35">
      <c r="A331">
        <v>1920</v>
      </c>
      <c r="B331">
        <v>6</v>
      </c>
      <c r="C331">
        <v>4</v>
      </c>
      <c r="D331">
        <v>0</v>
      </c>
      <c r="E331">
        <v>596</v>
      </c>
      <c r="F331">
        <v>596</v>
      </c>
      <c r="G331">
        <v>1192</v>
      </c>
      <c r="H331">
        <v>0</v>
      </c>
      <c r="I331">
        <v>1</v>
      </c>
      <c r="J331">
        <v>0</v>
      </c>
      <c r="K331">
        <v>3</v>
      </c>
      <c r="L331">
        <v>6</v>
      </c>
      <c r="M331">
        <v>5</v>
      </c>
      <c r="N331">
        <v>2</v>
      </c>
      <c r="O331">
        <v>189</v>
      </c>
      <c r="P331">
        <v>3</v>
      </c>
      <c r="Q331">
        <v>3</v>
      </c>
      <c r="R331">
        <v>78000</v>
      </c>
    </row>
    <row r="332" spans="1:18" x14ac:dyDescent="0.35">
      <c r="A332">
        <v>1964</v>
      </c>
      <c r="B332">
        <v>2</v>
      </c>
      <c r="C332">
        <v>4</v>
      </c>
      <c r="D332">
        <v>40</v>
      </c>
      <c r="E332">
        <v>1728</v>
      </c>
      <c r="F332">
        <v>1728</v>
      </c>
      <c r="G332">
        <v>1728</v>
      </c>
      <c r="H332">
        <v>0</v>
      </c>
      <c r="I332">
        <v>2</v>
      </c>
      <c r="J332">
        <v>0</v>
      </c>
      <c r="K332">
        <v>6</v>
      </c>
      <c r="L332">
        <v>10</v>
      </c>
      <c r="M332">
        <v>5</v>
      </c>
      <c r="N332">
        <v>2</v>
      </c>
      <c r="O332">
        <v>352</v>
      </c>
      <c r="P332">
        <v>4</v>
      </c>
      <c r="Q332">
        <v>4</v>
      </c>
      <c r="R332">
        <v>119000</v>
      </c>
    </row>
    <row r="333" spans="1:18" x14ac:dyDescent="0.35">
      <c r="A333">
        <v>1958</v>
      </c>
      <c r="B333">
        <v>2</v>
      </c>
      <c r="C333">
        <v>4</v>
      </c>
      <c r="D333">
        <v>846</v>
      </c>
      <c r="E333">
        <v>1056</v>
      </c>
      <c r="F333">
        <v>1056</v>
      </c>
      <c r="G333">
        <v>1056</v>
      </c>
      <c r="H333">
        <v>1</v>
      </c>
      <c r="I333">
        <v>1</v>
      </c>
      <c r="J333">
        <v>0</v>
      </c>
      <c r="K333">
        <v>3</v>
      </c>
      <c r="L333">
        <v>6</v>
      </c>
      <c r="M333">
        <v>6</v>
      </c>
      <c r="N333">
        <v>3</v>
      </c>
      <c r="O333">
        <v>308</v>
      </c>
      <c r="P333">
        <v>4</v>
      </c>
      <c r="Q333">
        <v>4</v>
      </c>
      <c r="R333">
        <v>139000</v>
      </c>
    </row>
    <row r="334" spans="1:18" x14ac:dyDescent="0.35">
      <c r="A334">
        <v>2003</v>
      </c>
      <c r="B334">
        <v>6</v>
      </c>
      <c r="C334">
        <v>4</v>
      </c>
      <c r="D334">
        <v>1124</v>
      </c>
      <c r="E334">
        <v>3206</v>
      </c>
      <c r="F334">
        <v>1629</v>
      </c>
      <c r="G334">
        <v>1629</v>
      </c>
      <c r="H334">
        <v>1</v>
      </c>
      <c r="I334">
        <v>2</v>
      </c>
      <c r="J334">
        <v>0</v>
      </c>
      <c r="K334">
        <v>3</v>
      </c>
      <c r="L334">
        <v>7</v>
      </c>
      <c r="M334">
        <v>6</v>
      </c>
      <c r="N334">
        <v>3</v>
      </c>
      <c r="O334">
        <v>880</v>
      </c>
      <c r="P334">
        <v>4</v>
      </c>
      <c r="Q334">
        <v>4</v>
      </c>
      <c r="R334">
        <v>284000</v>
      </c>
    </row>
    <row r="335" spans="1:18" x14ac:dyDescent="0.35">
      <c r="A335">
        <v>2004</v>
      </c>
      <c r="B335">
        <v>6</v>
      </c>
      <c r="C335">
        <v>4</v>
      </c>
      <c r="D335">
        <v>720</v>
      </c>
      <c r="E335">
        <v>1358</v>
      </c>
      <c r="F335">
        <v>1358</v>
      </c>
      <c r="G335">
        <v>1358</v>
      </c>
      <c r="H335">
        <v>1</v>
      </c>
      <c r="I335">
        <v>2</v>
      </c>
      <c r="J335">
        <v>0</v>
      </c>
      <c r="K335">
        <v>2</v>
      </c>
      <c r="L335">
        <v>6</v>
      </c>
      <c r="M335">
        <v>6</v>
      </c>
      <c r="N335">
        <v>3</v>
      </c>
      <c r="O335">
        <v>484</v>
      </c>
      <c r="P335">
        <v>4</v>
      </c>
      <c r="Q335">
        <v>4</v>
      </c>
      <c r="R335">
        <v>207000</v>
      </c>
    </row>
    <row r="336" spans="1:18" x14ac:dyDescent="0.35">
      <c r="A336">
        <v>1998</v>
      </c>
      <c r="B336">
        <v>6</v>
      </c>
      <c r="C336">
        <v>4</v>
      </c>
      <c r="D336">
        <v>828</v>
      </c>
      <c r="E336">
        <v>943</v>
      </c>
      <c r="F336">
        <v>943</v>
      </c>
      <c r="G336">
        <v>1638</v>
      </c>
      <c r="H336">
        <v>1</v>
      </c>
      <c r="I336">
        <v>2</v>
      </c>
      <c r="J336">
        <v>1</v>
      </c>
      <c r="K336">
        <v>3</v>
      </c>
      <c r="L336">
        <v>7</v>
      </c>
      <c r="M336">
        <v>6</v>
      </c>
      <c r="N336">
        <v>4</v>
      </c>
      <c r="O336">
        <v>472</v>
      </c>
      <c r="P336">
        <v>4</v>
      </c>
      <c r="Q336">
        <v>4</v>
      </c>
      <c r="R336">
        <v>192000</v>
      </c>
    </row>
    <row r="337" spans="1:18" x14ac:dyDescent="0.35">
      <c r="A337">
        <v>1965</v>
      </c>
      <c r="B337">
        <v>2</v>
      </c>
      <c r="C337">
        <v>4</v>
      </c>
      <c r="D337">
        <v>1249</v>
      </c>
      <c r="E337">
        <v>1499</v>
      </c>
      <c r="F337">
        <v>1619</v>
      </c>
      <c r="G337">
        <v>1786</v>
      </c>
      <c r="H337">
        <v>2</v>
      </c>
      <c r="I337">
        <v>2</v>
      </c>
      <c r="J337">
        <v>0</v>
      </c>
      <c r="K337">
        <v>3</v>
      </c>
      <c r="L337">
        <v>7</v>
      </c>
      <c r="M337">
        <v>6</v>
      </c>
      <c r="N337">
        <v>4</v>
      </c>
      <c r="O337">
        <v>529</v>
      </c>
      <c r="P337">
        <v>4</v>
      </c>
      <c r="Q337">
        <v>4</v>
      </c>
      <c r="R337">
        <v>228950</v>
      </c>
    </row>
    <row r="338" spans="1:18" x14ac:dyDescent="0.35">
      <c r="A338">
        <v>2005</v>
      </c>
      <c r="B338">
        <v>6</v>
      </c>
      <c r="C338">
        <v>4</v>
      </c>
      <c r="D338">
        <v>1249</v>
      </c>
      <c r="E338">
        <v>1922</v>
      </c>
      <c r="F338">
        <v>1922</v>
      </c>
      <c r="G338">
        <v>1922</v>
      </c>
      <c r="H338">
        <v>1</v>
      </c>
      <c r="I338">
        <v>2</v>
      </c>
      <c r="J338">
        <v>0</v>
      </c>
      <c r="K338">
        <v>3</v>
      </c>
      <c r="L338">
        <v>8</v>
      </c>
      <c r="M338">
        <v>6</v>
      </c>
      <c r="N338">
        <v>4</v>
      </c>
      <c r="O338">
        <v>676</v>
      </c>
      <c r="P338">
        <v>4</v>
      </c>
      <c r="Q338">
        <v>4</v>
      </c>
      <c r="R338">
        <v>377426</v>
      </c>
    </row>
    <row r="339" spans="1:18" x14ac:dyDescent="0.35">
      <c r="A339">
        <v>2002</v>
      </c>
      <c r="B339">
        <v>6</v>
      </c>
      <c r="C339">
        <v>4</v>
      </c>
      <c r="D339">
        <v>810</v>
      </c>
      <c r="E339">
        <v>1536</v>
      </c>
      <c r="F339">
        <v>1536</v>
      </c>
      <c r="G339">
        <v>1536</v>
      </c>
      <c r="H339">
        <v>1</v>
      </c>
      <c r="I339">
        <v>2</v>
      </c>
      <c r="J339">
        <v>0</v>
      </c>
      <c r="K339">
        <v>3</v>
      </c>
      <c r="L339">
        <v>7</v>
      </c>
      <c r="M339">
        <v>6</v>
      </c>
      <c r="N339">
        <v>3</v>
      </c>
      <c r="O339">
        <v>532</v>
      </c>
      <c r="P339">
        <v>4</v>
      </c>
      <c r="Q339">
        <v>4</v>
      </c>
      <c r="R339">
        <v>214000</v>
      </c>
    </row>
    <row r="340" spans="1:18" x14ac:dyDescent="0.35">
      <c r="A340">
        <v>1984</v>
      </c>
      <c r="B340">
        <v>2</v>
      </c>
      <c r="C340">
        <v>4</v>
      </c>
      <c r="D340">
        <v>213</v>
      </c>
      <c r="E340">
        <v>1208</v>
      </c>
      <c r="F340">
        <v>1621</v>
      </c>
      <c r="G340">
        <v>1621</v>
      </c>
      <c r="H340">
        <v>1</v>
      </c>
      <c r="I340">
        <v>2</v>
      </c>
      <c r="J340">
        <v>0</v>
      </c>
      <c r="K340">
        <v>3</v>
      </c>
      <c r="L340">
        <v>8</v>
      </c>
      <c r="M340">
        <v>6</v>
      </c>
      <c r="N340">
        <v>3</v>
      </c>
      <c r="O340">
        <v>440</v>
      </c>
      <c r="P340">
        <v>4</v>
      </c>
      <c r="Q340">
        <v>4</v>
      </c>
      <c r="R340">
        <v>202500</v>
      </c>
    </row>
    <row r="341" spans="1:18" x14ac:dyDescent="0.35">
      <c r="A341">
        <v>1958</v>
      </c>
      <c r="B341">
        <v>2</v>
      </c>
      <c r="C341">
        <v>3</v>
      </c>
      <c r="D341">
        <v>585</v>
      </c>
      <c r="E341">
        <v>1215</v>
      </c>
      <c r="F341">
        <v>1215</v>
      </c>
      <c r="G341">
        <v>1215</v>
      </c>
      <c r="H341">
        <v>0</v>
      </c>
      <c r="I341">
        <v>1</v>
      </c>
      <c r="J341">
        <v>0</v>
      </c>
      <c r="K341">
        <v>3</v>
      </c>
      <c r="L341">
        <v>6</v>
      </c>
      <c r="M341">
        <v>6</v>
      </c>
      <c r="N341">
        <v>2</v>
      </c>
      <c r="O341">
        <v>297</v>
      </c>
      <c r="P341">
        <v>4</v>
      </c>
      <c r="Q341">
        <v>4</v>
      </c>
      <c r="R341">
        <v>155000</v>
      </c>
    </row>
    <row r="342" spans="1:18" x14ac:dyDescent="0.35">
      <c r="A342">
        <v>2002</v>
      </c>
      <c r="B342">
        <v>6</v>
      </c>
      <c r="C342">
        <v>4</v>
      </c>
      <c r="D342">
        <v>0</v>
      </c>
      <c r="E342">
        <v>967</v>
      </c>
      <c r="F342">
        <v>993</v>
      </c>
      <c r="G342">
        <v>1908</v>
      </c>
      <c r="H342">
        <v>0</v>
      </c>
      <c r="I342">
        <v>2</v>
      </c>
      <c r="J342">
        <v>1</v>
      </c>
      <c r="K342">
        <v>4</v>
      </c>
      <c r="L342">
        <v>9</v>
      </c>
      <c r="M342">
        <v>6</v>
      </c>
      <c r="N342">
        <v>4</v>
      </c>
      <c r="O342">
        <v>431</v>
      </c>
      <c r="P342">
        <v>4</v>
      </c>
      <c r="Q342">
        <v>4</v>
      </c>
      <c r="R342">
        <v>202900</v>
      </c>
    </row>
    <row r="343" spans="1:18" x14ac:dyDescent="0.35">
      <c r="A343">
        <v>1950</v>
      </c>
      <c r="B343">
        <v>2</v>
      </c>
      <c r="C343">
        <v>3</v>
      </c>
      <c r="D343">
        <v>0</v>
      </c>
      <c r="E343">
        <v>721</v>
      </c>
      <c r="F343">
        <v>841</v>
      </c>
      <c r="G343">
        <v>841</v>
      </c>
      <c r="H343">
        <v>0</v>
      </c>
      <c r="I343">
        <v>1</v>
      </c>
      <c r="J343">
        <v>0</v>
      </c>
      <c r="K343">
        <v>2</v>
      </c>
      <c r="L343">
        <v>4</v>
      </c>
      <c r="M343">
        <v>2</v>
      </c>
      <c r="N343">
        <v>2</v>
      </c>
      <c r="O343">
        <v>294</v>
      </c>
      <c r="P343">
        <v>4</v>
      </c>
      <c r="Q343">
        <v>4</v>
      </c>
      <c r="R343">
        <v>82000</v>
      </c>
    </row>
    <row r="344" spans="1:18" x14ac:dyDescent="0.35">
      <c r="A344">
        <v>1949</v>
      </c>
      <c r="B344">
        <v>1</v>
      </c>
      <c r="C344">
        <v>1</v>
      </c>
      <c r="D344">
        <v>0</v>
      </c>
      <c r="E344">
        <v>0</v>
      </c>
      <c r="F344">
        <v>1040</v>
      </c>
      <c r="G344">
        <v>1040</v>
      </c>
      <c r="H344">
        <v>0</v>
      </c>
      <c r="I344">
        <v>2</v>
      </c>
      <c r="J344">
        <v>0</v>
      </c>
      <c r="K344">
        <v>2</v>
      </c>
      <c r="L344">
        <v>6</v>
      </c>
      <c r="M344">
        <v>5</v>
      </c>
      <c r="N344">
        <v>2</v>
      </c>
      <c r="O344">
        <v>400</v>
      </c>
      <c r="P344">
        <v>4</v>
      </c>
      <c r="Q344">
        <v>4</v>
      </c>
      <c r="R344">
        <v>87500</v>
      </c>
    </row>
    <row r="345" spans="1:18" x14ac:dyDescent="0.35">
      <c r="A345">
        <v>2005</v>
      </c>
      <c r="B345">
        <v>6</v>
      </c>
      <c r="C345">
        <v>4</v>
      </c>
      <c r="D345">
        <v>28</v>
      </c>
      <c r="E345">
        <v>1684</v>
      </c>
      <c r="F345">
        <v>1684</v>
      </c>
      <c r="G345">
        <v>1684</v>
      </c>
      <c r="H345">
        <v>0</v>
      </c>
      <c r="I345">
        <v>2</v>
      </c>
      <c r="J345">
        <v>0</v>
      </c>
      <c r="K345">
        <v>2</v>
      </c>
      <c r="L345">
        <v>6</v>
      </c>
      <c r="M345">
        <v>6</v>
      </c>
      <c r="N345">
        <v>3</v>
      </c>
      <c r="O345">
        <v>564</v>
      </c>
      <c r="P345">
        <v>4</v>
      </c>
      <c r="Q345">
        <v>4</v>
      </c>
      <c r="R345">
        <v>266000</v>
      </c>
    </row>
    <row r="346" spans="1:18" x14ac:dyDescent="0.35">
      <c r="A346">
        <v>1976</v>
      </c>
      <c r="B346">
        <v>2</v>
      </c>
      <c r="C346">
        <v>4</v>
      </c>
      <c r="D346">
        <v>129</v>
      </c>
      <c r="E346">
        <v>536</v>
      </c>
      <c r="F346">
        <v>536</v>
      </c>
      <c r="G346">
        <v>1112</v>
      </c>
      <c r="H346">
        <v>0</v>
      </c>
      <c r="I346">
        <v>1</v>
      </c>
      <c r="J346">
        <v>1</v>
      </c>
      <c r="K346">
        <v>3</v>
      </c>
      <c r="L346">
        <v>4</v>
      </c>
      <c r="M346">
        <v>6</v>
      </c>
      <c r="N346">
        <v>2</v>
      </c>
      <c r="O346">
        <v>336</v>
      </c>
      <c r="P346">
        <v>4</v>
      </c>
      <c r="Q346">
        <v>4</v>
      </c>
      <c r="R346">
        <v>85000</v>
      </c>
    </row>
    <row r="347" spans="1:18" x14ac:dyDescent="0.35">
      <c r="A347">
        <v>1939</v>
      </c>
      <c r="B347">
        <v>3</v>
      </c>
      <c r="C347">
        <v>4</v>
      </c>
      <c r="D347">
        <v>0</v>
      </c>
      <c r="E347">
        <v>972</v>
      </c>
      <c r="F347">
        <v>972</v>
      </c>
      <c r="G347">
        <v>1577</v>
      </c>
      <c r="H347">
        <v>0</v>
      </c>
      <c r="I347">
        <v>1</v>
      </c>
      <c r="J347">
        <v>0</v>
      </c>
      <c r="K347">
        <v>3</v>
      </c>
      <c r="L347">
        <v>6</v>
      </c>
      <c r="M347">
        <v>5</v>
      </c>
      <c r="N347">
        <v>2</v>
      </c>
      <c r="O347">
        <v>312</v>
      </c>
      <c r="P347">
        <v>4</v>
      </c>
      <c r="Q347">
        <v>4</v>
      </c>
      <c r="R347">
        <v>140200</v>
      </c>
    </row>
    <row r="348" spans="1:18" x14ac:dyDescent="0.35">
      <c r="A348">
        <v>1960</v>
      </c>
      <c r="B348">
        <v>2</v>
      </c>
      <c r="C348">
        <v>4</v>
      </c>
      <c r="D348">
        <v>498</v>
      </c>
      <c r="E348">
        <v>958</v>
      </c>
      <c r="F348">
        <v>958</v>
      </c>
      <c r="G348">
        <v>958</v>
      </c>
      <c r="H348">
        <v>0</v>
      </c>
      <c r="I348">
        <v>1</v>
      </c>
      <c r="J348">
        <v>0</v>
      </c>
      <c r="K348">
        <v>2</v>
      </c>
      <c r="L348">
        <v>5</v>
      </c>
      <c r="M348">
        <v>6</v>
      </c>
      <c r="N348">
        <v>3</v>
      </c>
      <c r="O348">
        <v>301</v>
      </c>
      <c r="P348">
        <v>4</v>
      </c>
      <c r="Q348">
        <v>4</v>
      </c>
      <c r="R348">
        <v>151500</v>
      </c>
    </row>
    <row r="349" spans="1:18" x14ac:dyDescent="0.35">
      <c r="A349">
        <v>1960</v>
      </c>
      <c r="B349">
        <v>2</v>
      </c>
      <c r="C349">
        <v>4</v>
      </c>
      <c r="D349">
        <v>1270</v>
      </c>
      <c r="E349">
        <v>1478</v>
      </c>
      <c r="F349">
        <v>1478</v>
      </c>
      <c r="G349">
        <v>1478</v>
      </c>
      <c r="H349">
        <v>1</v>
      </c>
      <c r="I349">
        <v>2</v>
      </c>
      <c r="J349">
        <v>0</v>
      </c>
      <c r="K349">
        <v>3</v>
      </c>
      <c r="L349">
        <v>6</v>
      </c>
      <c r="M349">
        <v>6</v>
      </c>
      <c r="N349">
        <v>2</v>
      </c>
      <c r="O349">
        <v>498</v>
      </c>
      <c r="P349">
        <v>4</v>
      </c>
      <c r="Q349">
        <v>4</v>
      </c>
      <c r="R349">
        <v>157500</v>
      </c>
    </row>
    <row r="350" spans="1:18" x14ac:dyDescent="0.35">
      <c r="A350">
        <v>2003</v>
      </c>
      <c r="B350">
        <v>6</v>
      </c>
      <c r="C350">
        <v>4</v>
      </c>
      <c r="D350">
        <v>573</v>
      </c>
      <c r="E350">
        <v>764</v>
      </c>
      <c r="F350">
        <v>764</v>
      </c>
      <c r="G350">
        <v>1626</v>
      </c>
      <c r="H350">
        <v>1</v>
      </c>
      <c r="I350">
        <v>2</v>
      </c>
      <c r="J350">
        <v>1</v>
      </c>
      <c r="K350">
        <v>2</v>
      </c>
      <c r="L350">
        <v>6</v>
      </c>
      <c r="M350">
        <v>7</v>
      </c>
      <c r="N350">
        <v>3</v>
      </c>
      <c r="O350">
        <v>474</v>
      </c>
      <c r="P350">
        <v>4</v>
      </c>
      <c r="Q350">
        <v>4</v>
      </c>
      <c r="R350">
        <v>154000</v>
      </c>
    </row>
    <row r="351" spans="1:18" x14ac:dyDescent="0.35">
      <c r="A351">
        <v>2005</v>
      </c>
      <c r="B351">
        <v>6</v>
      </c>
      <c r="C351">
        <v>4</v>
      </c>
      <c r="D351">
        <v>1410</v>
      </c>
      <c r="E351">
        <v>1848</v>
      </c>
      <c r="F351">
        <v>1848</v>
      </c>
      <c r="G351">
        <v>2728</v>
      </c>
      <c r="H351">
        <v>1</v>
      </c>
      <c r="I351">
        <v>2</v>
      </c>
      <c r="J351">
        <v>1</v>
      </c>
      <c r="K351">
        <v>4</v>
      </c>
      <c r="L351">
        <v>10</v>
      </c>
      <c r="M351">
        <v>6</v>
      </c>
      <c r="N351">
        <v>4</v>
      </c>
      <c r="O351">
        <v>706</v>
      </c>
      <c r="P351">
        <v>4</v>
      </c>
      <c r="Q351">
        <v>4</v>
      </c>
      <c r="R351">
        <v>437154</v>
      </c>
    </row>
    <row r="352" spans="1:18" x14ac:dyDescent="0.35">
      <c r="A352">
        <v>2007</v>
      </c>
      <c r="B352">
        <v>6</v>
      </c>
      <c r="C352">
        <v>4</v>
      </c>
      <c r="D352">
        <v>0</v>
      </c>
      <c r="E352">
        <v>1869</v>
      </c>
      <c r="F352">
        <v>1869</v>
      </c>
      <c r="G352">
        <v>1869</v>
      </c>
      <c r="H352">
        <v>0</v>
      </c>
      <c r="I352">
        <v>2</v>
      </c>
      <c r="J352">
        <v>0</v>
      </c>
      <c r="K352">
        <v>2</v>
      </c>
      <c r="L352">
        <v>6</v>
      </c>
      <c r="M352">
        <v>6</v>
      </c>
      <c r="N352">
        <v>3</v>
      </c>
      <c r="O352">
        <v>617</v>
      </c>
      <c r="P352">
        <v>4</v>
      </c>
      <c r="Q352">
        <v>4</v>
      </c>
      <c r="R352">
        <v>318061</v>
      </c>
    </row>
    <row r="353" spans="1:18" x14ac:dyDescent="0.35">
      <c r="A353">
        <v>1986</v>
      </c>
      <c r="B353">
        <v>6</v>
      </c>
      <c r="C353">
        <v>4</v>
      </c>
      <c r="D353">
        <v>1082</v>
      </c>
      <c r="E353">
        <v>1453</v>
      </c>
      <c r="F353">
        <v>1453</v>
      </c>
      <c r="G353">
        <v>1453</v>
      </c>
      <c r="H353">
        <v>1</v>
      </c>
      <c r="I353">
        <v>1</v>
      </c>
      <c r="J353">
        <v>1</v>
      </c>
      <c r="K353">
        <v>2</v>
      </c>
      <c r="L353">
        <v>6</v>
      </c>
      <c r="M353">
        <v>6</v>
      </c>
      <c r="N353">
        <v>3</v>
      </c>
      <c r="O353">
        <v>445</v>
      </c>
      <c r="P353">
        <v>4</v>
      </c>
      <c r="Q353">
        <v>4</v>
      </c>
      <c r="R353">
        <v>190000</v>
      </c>
    </row>
    <row r="354" spans="1:18" x14ac:dyDescent="0.35">
      <c r="A354">
        <v>1941</v>
      </c>
      <c r="B354">
        <v>2</v>
      </c>
      <c r="C354">
        <v>3</v>
      </c>
      <c r="D354">
        <v>236</v>
      </c>
      <c r="E354">
        <v>616</v>
      </c>
      <c r="F354">
        <v>616</v>
      </c>
      <c r="G354">
        <v>1111</v>
      </c>
      <c r="H354">
        <v>0</v>
      </c>
      <c r="I354">
        <v>1</v>
      </c>
      <c r="J354">
        <v>0</v>
      </c>
      <c r="K354">
        <v>3</v>
      </c>
      <c r="L354">
        <v>5</v>
      </c>
      <c r="M354">
        <v>5</v>
      </c>
      <c r="N354">
        <v>2</v>
      </c>
      <c r="O354">
        <v>200</v>
      </c>
      <c r="P354">
        <v>4</v>
      </c>
      <c r="Q354">
        <v>3</v>
      </c>
      <c r="R354">
        <v>95000</v>
      </c>
    </row>
    <row r="355" spans="1:18" x14ac:dyDescent="0.35">
      <c r="A355">
        <v>1928</v>
      </c>
      <c r="B355">
        <v>3</v>
      </c>
      <c r="C355">
        <v>4</v>
      </c>
      <c r="D355">
        <v>0</v>
      </c>
      <c r="E355">
        <v>624</v>
      </c>
      <c r="F355">
        <v>720</v>
      </c>
      <c r="G355">
        <v>720</v>
      </c>
      <c r="H355">
        <v>0</v>
      </c>
      <c r="I355">
        <v>1</v>
      </c>
      <c r="J355">
        <v>0</v>
      </c>
      <c r="K355">
        <v>2</v>
      </c>
      <c r="L355">
        <v>5</v>
      </c>
      <c r="M355">
        <v>5</v>
      </c>
      <c r="N355">
        <v>2</v>
      </c>
      <c r="O355">
        <v>484</v>
      </c>
      <c r="P355">
        <v>4</v>
      </c>
      <c r="Q355">
        <v>4</v>
      </c>
      <c r="R355">
        <v>105900</v>
      </c>
    </row>
    <row r="356" spans="1:18" x14ac:dyDescent="0.35">
      <c r="A356">
        <v>1940</v>
      </c>
      <c r="B356">
        <v>2</v>
      </c>
      <c r="C356">
        <v>4</v>
      </c>
      <c r="D356">
        <v>388</v>
      </c>
      <c r="E356">
        <v>940</v>
      </c>
      <c r="F356">
        <v>1192</v>
      </c>
      <c r="G356">
        <v>1595</v>
      </c>
      <c r="H356">
        <v>0</v>
      </c>
      <c r="I356">
        <v>1</v>
      </c>
      <c r="J356">
        <v>0</v>
      </c>
      <c r="K356">
        <v>2</v>
      </c>
      <c r="L356">
        <v>6</v>
      </c>
      <c r="M356">
        <v>6</v>
      </c>
      <c r="N356">
        <v>2</v>
      </c>
      <c r="O356">
        <v>240</v>
      </c>
      <c r="P356">
        <v>4</v>
      </c>
      <c r="Q356">
        <v>4</v>
      </c>
      <c r="R356">
        <v>140000</v>
      </c>
    </row>
    <row r="357" spans="1:18" x14ac:dyDescent="0.35">
      <c r="A357">
        <v>1995</v>
      </c>
      <c r="B357">
        <v>6</v>
      </c>
      <c r="C357">
        <v>5</v>
      </c>
      <c r="D357">
        <v>334</v>
      </c>
      <c r="E357">
        <v>1200</v>
      </c>
      <c r="F357">
        <v>1200</v>
      </c>
      <c r="G357">
        <v>1200</v>
      </c>
      <c r="H357">
        <v>1</v>
      </c>
      <c r="I357">
        <v>2</v>
      </c>
      <c r="J357">
        <v>0</v>
      </c>
      <c r="K357">
        <v>3</v>
      </c>
      <c r="L357">
        <v>6</v>
      </c>
      <c r="M357">
        <v>6</v>
      </c>
      <c r="N357">
        <v>3</v>
      </c>
      <c r="O357">
        <v>521</v>
      </c>
      <c r="P357">
        <v>4</v>
      </c>
      <c r="Q357">
        <v>4</v>
      </c>
      <c r="R357">
        <v>177500</v>
      </c>
    </row>
    <row r="358" spans="1:18" x14ac:dyDescent="0.35">
      <c r="A358">
        <v>1992</v>
      </c>
      <c r="B358">
        <v>6</v>
      </c>
      <c r="C358">
        <v>4</v>
      </c>
      <c r="D358">
        <v>560</v>
      </c>
      <c r="E358">
        <v>1158</v>
      </c>
      <c r="F358">
        <v>1167</v>
      </c>
      <c r="G358">
        <v>1167</v>
      </c>
      <c r="H358">
        <v>1</v>
      </c>
      <c r="I358">
        <v>2</v>
      </c>
      <c r="J358">
        <v>0</v>
      </c>
      <c r="K358">
        <v>3</v>
      </c>
      <c r="L358">
        <v>6</v>
      </c>
      <c r="M358">
        <v>6</v>
      </c>
      <c r="N358">
        <v>3</v>
      </c>
      <c r="O358">
        <v>400</v>
      </c>
      <c r="P358">
        <v>4</v>
      </c>
      <c r="Q358">
        <v>4</v>
      </c>
      <c r="R358">
        <v>173000</v>
      </c>
    </row>
    <row r="359" spans="1:18" x14ac:dyDescent="0.35">
      <c r="A359">
        <v>1976</v>
      </c>
      <c r="B359">
        <v>6</v>
      </c>
      <c r="C359">
        <v>4</v>
      </c>
      <c r="D359">
        <v>874</v>
      </c>
      <c r="E359">
        <v>1142</v>
      </c>
      <c r="F359">
        <v>1142</v>
      </c>
      <c r="G359">
        <v>1142</v>
      </c>
      <c r="H359">
        <v>1</v>
      </c>
      <c r="I359">
        <v>1</v>
      </c>
      <c r="J359">
        <v>1</v>
      </c>
      <c r="K359">
        <v>3</v>
      </c>
      <c r="L359">
        <v>6</v>
      </c>
      <c r="M359">
        <v>6</v>
      </c>
      <c r="N359">
        <v>4</v>
      </c>
      <c r="O359">
        <v>528</v>
      </c>
      <c r="P359">
        <v>4</v>
      </c>
      <c r="Q359">
        <v>4</v>
      </c>
      <c r="R359">
        <v>134000</v>
      </c>
    </row>
    <row r="360" spans="1:18" x14ac:dyDescent="0.35">
      <c r="A360">
        <v>1958</v>
      </c>
      <c r="B360">
        <v>2</v>
      </c>
      <c r="C360">
        <v>4</v>
      </c>
      <c r="D360">
        <v>300</v>
      </c>
      <c r="E360">
        <v>1062</v>
      </c>
      <c r="F360">
        <v>1352</v>
      </c>
      <c r="G360">
        <v>1352</v>
      </c>
      <c r="H360">
        <v>0</v>
      </c>
      <c r="I360">
        <v>1</v>
      </c>
      <c r="J360">
        <v>0</v>
      </c>
      <c r="K360">
        <v>3</v>
      </c>
      <c r="L360">
        <v>6</v>
      </c>
      <c r="M360">
        <v>7</v>
      </c>
      <c r="N360">
        <v>2</v>
      </c>
      <c r="O360">
        <v>288</v>
      </c>
      <c r="P360">
        <v>4</v>
      </c>
      <c r="Q360">
        <v>4</v>
      </c>
      <c r="R360">
        <v>130000</v>
      </c>
    </row>
    <row r="361" spans="1:18" x14ac:dyDescent="0.35">
      <c r="A361">
        <v>1998</v>
      </c>
      <c r="B361">
        <v>6</v>
      </c>
      <c r="C361">
        <v>4</v>
      </c>
      <c r="D361">
        <v>956</v>
      </c>
      <c r="E361">
        <v>1086</v>
      </c>
      <c r="F361">
        <v>1086</v>
      </c>
      <c r="G361">
        <v>1924</v>
      </c>
      <c r="H361">
        <v>1</v>
      </c>
      <c r="I361">
        <v>2</v>
      </c>
      <c r="J361">
        <v>1</v>
      </c>
      <c r="K361">
        <v>3</v>
      </c>
      <c r="L361">
        <v>7</v>
      </c>
      <c r="M361">
        <v>6</v>
      </c>
      <c r="N361">
        <v>3</v>
      </c>
      <c r="O361">
        <v>592</v>
      </c>
      <c r="P361">
        <v>4</v>
      </c>
      <c r="Q361">
        <v>4</v>
      </c>
      <c r="R361">
        <v>280000</v>
      </c>
    </row>
    <row r="362" spans="1:18" x14ac:dyDescent="0.35">
      <c r="A362">
        <v>1978</v>
      </c>
      <c r="B362">
        <v>2</v>
      </c>
      <c r="C362">
        <v>4</v>
      </c>
      <c r="D362">
        <v>773</v>
      </c>
      <c r="E362">
        <v>888</v>
      </c>
      <c r="F362">
        <v>912</v>
      </c>
      <c r="G362">
        <v>912</v>
      </c>
      <c r="H362">
        <v>1</v>
      </c>
      <c r="I362">
        <v>1</v>
      </c>
      <c r="J362">
        <v>0</v>
      </c>
      <c r="K362">
        <v>2</v>
      </c>
      <c r="L362">
        <v>5</v>
      </c>
      <c r="M362">
        <v>6</v>
      </c>
      <c r="N362">
        <v>3</v>
      </c>
      <c r="O362">
        <v>470</v>
      </c>
      <c r="P362">
        <v>4</v>
      </c>
      <c r="Q362">
        <v>4</v>
      </c>
      <c r="R362">
        <v>156000</v>
      </c>
    </row>
    <row r="363" spans="1:18" x14ac:dyDescent="0.35">
      <c r="A363">
        <v>1940</v>
      </c>
      <c r="B363">
        <v>2</v>
      </c>
      <c r="C363">
        <v>4</v>
      </c>
      <c r="D363">
        <v>399</v>
      </c>
      <c r="E363">
        <v>883</v>
      </c>
      <c r="F363">
        <v>988</v>
      </c>
      <c r="G363">
        <v>1505</v>
      </c>
      <c r="H363">
        <v>1</v>
      </c>
      <c r="I363">
        <v>1</v>
      </c>
      <c r="J363">
        <v>0</v>
      </c>
      <c r="K363">
        <v>3</v>
      </c>
      <c r="L363">
        <v>8</v>
      </c>
      <c r="M363">
        <v>5</v>
      </c>
      <c r="N363">
        <v>2</v>
      </c>
      <c r="O363">
        <v>240</v>
      </c>
      <c r="P363">
        <v>4</v>
      </c>
      <c r="Q363">
        <v>4</v>
      </c>
      <c r="R363">
        <v>145000</v>
      </c>
    </row>
    <row r="364" spans="1:18" x14ac:dyDescent="0.35">
      <c r="A364">
        <v>2003</v>
      </c>
      <c r="B364">
        <v>1</v>
      </c>
      <c r="C364">
        <v>1</v>
      </c>
      <c r="D364">
        <v>0</v>
      </c>
      <c r="E364">
        <v>0</v>
      </c>
      <c r="F364">
        <v>495</v>
      </c>
      <c r="G364">
        <v>1922</v>
      </c>
      <c r="H364">
        <v>0</v>
      </c>
      <c r="I364">
        <v>3</v>
      </c>
      <c r="J364">
        <v>0</v>
      </c>
      <c r="K364">
        <v>4</v>
      </c>
      <c r="L364">
        <v>7</v>
      </c>
      <c r="M364">
        <v>7</v>
      </c>
      <c r="N364">
        <v>3</v>
      </c>
      <c r="O364">
        <v>672</v>
      </c>
      <c r="P364">
        <v>4</v>
      </c>
      <c r="Q364">
        <v>4</v>
      </c>
      <c r="R364">
        <v>198500</v>
      </c>
    </row>
    <row r="365" spans="1:18" x14ac:dyDescent="0.35">
      <c r="A365">
        <v>1972</v>
      </c>
      <c r="B365">
        <v>2</v>
      </c>
      <c r="C365">
        <v>4</v>
      </c>
      <c r="D365">
        <v>162</v>
      </c>
      <c r="E365">
        <v>483</v>
      </c>
      <c r="F365">
        <v>483</v>
      </c>
      <c r="G365">
        <v>987</v>
      </c>
      <c r="H365">
        <v>0</v>
      </c>
      <c r="I365">
        <v>1</v>
      </c>
      <c r="J365">
        <v>1</v>
      </c>
      <c r="K365">
        <v>2</v>
      </c>
      <c r="L365">
        <v>5</v>
      </c>
      <c r="M365">
        <v>5</v>
      </c>
      <c r="N365">
        <v>2</v>
      </c>
      <c r="O365">
        <v>264</v>
      </c>
      <c r="P365">
        <v>4</v>
      </c>
      <c r="Q365">
        <v>4</v>
      </c>
      <c r="R365">
        <v>118000</v>
      </c>
    </row>
    <row r="366" spans="1:18" x14ac:dyDescent="0.35">
      <c r="A366">
        <v>1976</v>
      </c>
      <c r="B366">
        <v>6</v>
      </c>
      <c r="C366">
        <v>4</v>
      </c>
      <c r="D366">
        <v>712</v>
      </c>
      <c r="E366">
        <v>796</v>
      </c>
      <c r="F366">
        <v>790</v>
      </c>
      <c r="G366">
        <v>1574</v>
      </c>
      <c r="H366">
        <v>1</v>
      </c>
      <c r="I366">
        <v>2</v>
      </c>
      <c r="J366">
        <v>1</v>
      </c>
      <c r="K366">
        <v>3</v>
      </c>
      <c r="L366">
        <v>6</v>
      </c>
      <c r="M366">
        <v>6</v>
      </c>
      <c r="N366">
        <v>4</v>
      </c>
      <c r="O366">
        <v>566</v>
      </c>
      <c r="P366">
        <v>4</v>
      </c>
      <c r="Q366">
        <v>4</v>
      </c>
      <c r="R366">
        <v>190000</v>
      </c>
    </row>
    <row r="367" spans="1:18" x14ac:dyDescent="0.35">
      <c r="A367">
        <v>1920</v>
      </c>
      <c r="B367">
        <v>2</v>
      </c>
      <c r="C367">
        <v>3</v>
      </c>
      <c r="D367">
        <v>456</v>
      </c>
      <c r="E367">
        <v>672</v>
      </c>
      <c r="F367">
        <v>672</v>
      </c>
      <c r="G367">
        <v>1344</v>
      </c>
      <c r="H367">
        <v>0</v>
      </c>
      <c r="I367">
        <v>1</v>
      </c>
      <c r="J367">
        <v>0</v>
      </c>
      <c r="K367">
        <v>3</v>
      </c>
      <c r="L367">
        <v>6</v>
      </c>
      <c r="M367">
        <v>5</v>
      </c>
      <c r="N367">
        <v>2</v>
      </c>
      <c r="O367">
        <v>468</v>
      </c>
      <c r="P367">
        <v>4</v>
      </c>
      <c r="Q367">
        <v>3</v>
      </c>
      <c r="R367">
        <v>147000</v>
      </c>
    </row>
    <row r="368" spans="1:18" x14ac:dyDescent="0.35">
      <c r="A368">
        <v>1963</v>
      </c>
      <c r="B368">
        <v>2</v>
      </c>
      <c r="C368">
        <v>4</v>
      </c>
      <c r="D368">
        <v>609</v>
      </c>
      <c r="E368">
        <v>1394</v>
      </c>
      <c r="F368">
        <v>1394</v>
      </c>
      <c r="G368">
        <v>1394</v>
      </c>
      <c r="H368">
        <v>1</v>
      </c>
      <c r="I368">
        <v>1</v>
      </c>
      <c r="J368">
        <v>1</v>
      </c>
      <c r="K368">
        <v>3</v>
      </c>
      <c r="L368">
        <v>6</v>
      </c>
      <c r="M368">
        <v>6</v>
      </c>
      <c r="N368">
        <v>3</v>
      </c>
      <c r="O368">
        <v>514</v>
      </c>
      <c r="P368">
        <v>4</v>
      </c>
      <c r="Q368">
        <v>4</v>
      </c>
      <c r="R368">
        <v>159000</v>
      </c>
    </row>
    <row r="369" spans="1:18" x14ac:dyDescent="0.35">
      <c r="A369">
        <v>1962</v>
      </c>
      <c r="B369">
        <v>2</v>
      </c>
      <c r="C369">
        <v>4</v>
      </c>
      <c r="D369">
        <v>371</v>
      </c>
      <c r="E369">
        <v>1099</v>
      </c>
      <c r="F369">
        <v>1431</v>
      </c>
      <c r="G369">
        <v>1431</v>
      </c>
      <c r="H369">
        <v>0</v>
      </c>
      <c r="I369">
        <v>1</v>
      </c>
      <c r="J369">
        <v>0</v>
      </c>
      <c r="K369">
        <v>3</v>
      </c>
      <c r="L369">
        <v>6</v>
      </c>
      <c r="M369">
        <v>4</v>
      </c>
      <c r="N369">
        <v>3</v>
      </c>
      <c r="O369">
        <v>296</v>
      </c>
      <c r="P369">
        <v>4</v>
      </c>
      <c r="Q369">
        <v>4</v>
      </c>
      <c r="R369">
        <v>165000</v>
      </c>
    </row>
    <row r="370" spans="1:18" x14ac:dyDescent="0.35">
      <c r="A370">
        <v>1954</v>
      </c>
      <c r="B370">
        <v>6</v>
      </c>
      <c r="C370">
        <v>4</v>
      </c>
      <c r="D370">
        <v>540</v>
      </c>
      <c r="E370">
        <v>1268</v>
      </c>
      <c r="F370">
        <v>1268</v>
      </c>
      <c r="G370">
        <v>1268</v>
      </c>
      <c r="H370">
        <v>0</v>
      </c>
      <c r="I370">
        <v>1</v>
      </c>
      <c r="J370">
        <v>0</v>
      </c>
      <c r="K370">
        <v>2</v>
      </c>
      <c r="L370">
        <v>7</v>
      </c>
      <c r="M370">
        <v>6</v>
      </c>
      <c r="N370">
        <v>4</v>
      </c>
      <c r="O370">
        <v>244</v>
      </c>
      <c r="P370">
        <v>4</v>
      </c>
      <c r="Q370">
        <v>4</v>
      </c>
      <c r="R370">
        <v>132000</v>
      </c>
    </row>
    <row r="371" spans="1:18" x14ac:dyDescent="0.35">
      <c r="A371">
        <v>1959</v>
      </c>
      <c r="B371">
        <v>2</v>
      </c>
      <c r="C371">
        <v>4</v>
      </c>
      <c r="D371">
        <v>72</v>
      </c>
      <c r="E371">
        <v>1063</v>
      </c>
      <c r="F371">
        <v>1287</v>
      </c>
      <c r="G371">
        <v>1287</v>
      </c>
      <c r="H371">
        <v>1</v>
      </c>
      <c r="I371">
        <v>1</v>
      </c>
      <c r="J371">
        <v>0</v>
      </c>
      <c r="K371">
        <v>3</v>
      </c>
      <c r="L371">
        <v>7</v>
      </c>
      <c r="M371">
        <v>5</v>
      </c>
      <c r="N371">
        <v>4</v>
      </c>
      <c r="O371">
        <v>576</v>
      </c>
      <c r="P371">
        <v>4</v>
      </c>
      <c r="Q371">
        <v>4</v>
      </c>
      <c r="R371">
        <v>162000</v>
      </c>
    </row>
    <row r="372" spans="1:18" x14ac:dyDescent="0.35">
      <c r="A372">
        <v>2000</v>
      </c>
      <c r="B372">
        <v>6</v>
      </c>
      <c r="C372">
        <v>4</v>
      </c>
      <c r="D372">
        <v>0</v>
      </c>
      <c r="E372">
        <v>953</v>
      </c>
      <c r="F372">
        <v>953</v>
      </c>
      <c r="G372">
        <v>1664</v>
      </c>
      <c r="H372">
        <v>0</v>
      </c>
      <c r="I372">
        <v>2</v>
      </c>
      <c r="J372">
        <v>1</v>
      </c>
      <c r="K372">
        <v>3</v>
      </c>
      <c r="L372">
        <v>7</v>
      </c>
      <c r="M372">
        <v>6</v>
      </c>
      <c r="N372">
        <v>3</v>
      </c>
      <c r="O372">
        <v>460</v>
      </c>
      <c r="P372">
        <v>4</v>
      </c>
      <c r="Q372">
        <v>4</v>
      </c>
      <c r="R372">
        <v>172400</v>
      </c>
    </row>
    <row r="373" spans="1:18" x14ac:dyDescent="0.35">
      <c r="A373">
        <v>1959</v>
      </c>
      <c r="B373">
        <v>2</v>
      </c>
      <c r="C373">
        <v>1</v>
      </c>
      <c r="D373">
        <v>0</v>
      </c>
      <c r="E373">
        <v>0</v>
      </c>
      <c r="F373">
        <v>1120</v>
      </c>
      <c r="G373">
        <v>1588</v>
      </c>
      <c r="H373">
        <v>0</v>
      </c>
      <c r="I373">
        <v>2</v>
      </c>
      <c r="J373">
        <v>0</v>
      </c>
      <c r="K373">
        <v>4</v>
      </c>
      <c r="L373">
        <v>7</v>
      </c>
      <c r="M373">
        <v>5</v>
      </c>
      <c r="N373">
        <v>4</v>
      </c>
      <c r="O373">
        <v>680</v>
      </c>
      <c r="P373">
        <v>4</v>
      </c>
      <c r="Q373">
        <v>4</v>
      </c>
      <c r="R373">
        <v>134432</v>
      </c>
    </row>
    <row r="374" spans="1:18" x14ac:dyDescent="0.35">
      <c r="A374">
        <v>1984</v>
      </c>
      <c r="B374">
        <v>2</v>
      </c>
      <c r="C374">
        <v>4</v>
      </c>
      <c r="D374">
        <v>623</v>
      </c>
      <c r="E374">
        <v>744</v>
      </c>
      <c r="F374">
        <v>752</v>
      </c>
      <c r="G374">
        <v>752</v>
      </c>
      <c r="H374">
        <v>1</v>
      </c>
      <c r="I374">
        <v>1</v>
      </c>
      <c r="J374">
        <v>0</v>
      </c>
      <c r="K374">
        <v>2</v>
      </c>
      <c r="L374">
        <v>4</v>
      </c>
      <c r="M374">
        <v>6</v>
      </c>
      <c r="N374">
        <v>2</v>
      </c>
      <c r="O374">
        <v>264</v>
      </c>
      <c r="P374">
        <v>4</v>
      </c>
      <c r="Q374">
        <v>4</v>
      </c>
      <c r="R374">
        <v>125000</v>
      </c>
    </row>
    <row r="375" spans="1:18" x14ac:dyDescent="0.35">
      <c r="A375">
        <v>1953</v>
      </c>
      <c r="B375">
        <v>6</v>
      </c>
      <c r="C375">
        <v>4</v>
      </c>
      <c r="D375">
        <v>428</v>
      </c>
      <c r="E375">
        <v>608</v>
      </c>
      <c r="F375">
        <v>1319</v>
      </c>
      <c r="G375">
        <v>1319</v>
      </c>
      <c r="H375">
        <v>1</v>
      </c>
      <c r="I375">
        <v>1</v>
      </c>
      <c r="J375">
        <v>0</v>
      </c>
      <c r="K375">
        <v>3</v>
      </c>
      <c r="L375">
        <v>5</v>
      </c>
      <c r="M375">
        <v>6</v>
      </c>
      <c r="N375">
        <v>2</v>
      </c>
      <c r="O375">
        <v>270</v>
      </c>
      <c r="P375">
        <v>4</v>
      </c>
      <c r="Q375">
        <v>4</v>
      </c>
      <c r="R375">
        <v>123000</v>
      </c>
    </row>
    <row r="376" spans="1:18" x14ac:dyDescent="0.35">
      <c r="A376">
        <v>2003</v>
      </c>
      <c r="B376">
        <v>6</v>
      </c>
      <c r="C376">
        <v>4</v>
      </c>
      <c r="D376">
        <v>0</v>
      </c>
      <c r="E376">
        <v>847</v>
      </c>
      <c r="F376">
        <v>847</v>
      </c>
      <c r="G376">
        <v>1928</v>
      </c>
      <c r="H376">
        <v>0</v>
      </c>
      <c r="I376">
        <v>2</v>
      </c>
      <c r="J376">
        <v>1</v>
      </c>
      <c r="K376">
        <v>4</v>
      </c>
      <c r="L376">
        <v>8</v>
      </c>
      <c r="M376">
        <v>7</v>
      </c>
      <c r="N376">
        <v>4</v>
      </c>
      <c r="O376">
        <v>434</v>
      </c>
      <c r="P376">
        <v>4</v>
      </c>
      <c r="Q376">
        <v>4</v>
      </c>
      <c r="R376">
        <v>219500</v>
      </c>
    </row>
    <row r="377" spans="1:18" x14ac:dyDescent="0.35">
      <c r="A377">
        <v>1922</v>
      </c>
      <c r="B377">
        <v>3</v>
      </c>
      <c r="C377">
        <v>2</v>
      </c>
      <c r="D377">
        <v>350</v>
      </c>
      <c r="E377">
        <v>683</v>
      </c>
      <c r="F377">
        <v>904</v>
      </c>
      <c r="G377">
        <v>904</v>
      </c>
      <c r="H377">
        <v>1</v>
      </c>
      <c r="I377">
        <v>0</v>
      </c>
      <c r="J377">
        <v>1</v>
      </c>
      <c r="K377">
        <v>1</v>
      </c>
      <c r="L377">
        <v>4</v>
      </c>
      <c r="M377">
        <v>3</v>
      </c>
      <c r="N377">
        <v>1</v>
      </c>
      <c r="O377">
        <v>0</v>
      </c>
      <c r="P377">
        <v>1</v>
      </c>
      <c r="Q377">
        <v>1</v>
      </c>
      <c r="R377">
        <v>61000</v>
      </c>
    </row>
    <row r="378" spans="1:18" x14ac:dyDescent="0.35">
      <c r="A378">
        <v>1996</v>
      </c>
      <c r="B378">
        <v>6</v>
      </c>
      <c r="C378">
        <v>4</v>
      </c>
      <c r="D378">
        <v>298</v>
      </c>
      <c r="E378">
        <v>870</v>
      </c>
      <c r="F378">
        <v>914</v>
      </c>
      <c r="G378">
        <v>914</v>
      </c>
      <c r="H378">
        <v>0</v>
      </c>
      <c r="I378">
        <v>1</v>
      </c>
      <c r="J378">
        <v>0</v>
      </c>
      <c r="K378">
        <v>2</v>
      </c>
      <c r="L378">
        <v>5</v>
      </c>
      <c r="M378">
        <v>5</v>
      </c>
      <c r="N378">
        <v>2</v>
      </c>
      <c r="O378">
        <v>576</v>
      </c>
      <c r="P378">
        <v>4</v>
      </c>
      <c r="Q378">
        <v>4</v>
      </c>
      <c r="R378">
        <v>148000</v>
      </c>
    </row>
    <row r="379" spans="1:18" x14ac:dyDescent="0.35">
      <c r="A379">
        <v>2004</v>
      </c>
      <c r="B379">
        <v>6</v>
      </c>
      <c r="C379">
        <v>4</v>
      </c>
      <c r="D379">
        <v>0</v>
      </c>
      <c r="E379">
        <v>1580</v>
      </c>
      <c r="F379">
        <v>1580</v>
      </c>
      <c r="G379">
        <v>2466</v>
      </c>
      <c r="H379">
        <v>0</v>
      </c>
      <c r="I379">
        <v>3</v>
      </c>
      <c r="J379">
        <v>0</v>
      </c>
      <c r="K379">
        <v>4</v>
      </c>
      <c r="L379">
        <v>8</v>
      </c>
      <c r="M379">
        <v>6</v>
      </c>
      <c r="N379">
        <v>3</v>
      </c>
      <c r="O379">
        <v>610</v>
      </c>
      <c r="P379">
        <v>4</v>
      </c>
      <c r="Q379">
        <v>4</v>
      </c>
      <c r="R379">
        <v>340000</v>
      </c>
    </row>
    <row r="380" spans="1:18" x14ac:dyDescent="0.35">
      <c r="A380">
        <v>2010</v>
      </c>
      <c r="B380">
        <v>6</v>
      </c>
      <c r="C380">
        <v>4</v>
      </c>
      <c r="D380">
        <v>1445</v>
      </c>
      <c r="E380">
        <v>1856</v>
      </c>
      <c r="F380">
        <v>1856</v>
      </c>
      <c r="G380">
        <v>1856</v>
      </c>
      <c r="H380">
        <v>1</v>
      </c>
      <c r="I380">
        <v>1</v>
      </c>
      <c r="J380">
        <v>1</v>
      </c>
      <c r="K380">
        <v>1</v>
      </c>
      <c r="L380">
        <v>8</v>
      </c>
      <c r="M380">
        <v>6</v>
      </c>
      <c r="N380">
        <v>4</v>
      </c>
      <c r="O380">
        <v>834</v>
      </c>
      <c r="P380">
        <v>4</v>
      </c>
      <c r="Q380">
        <v>4</v>
      </c>
      <c r="R380">
        <v>394432</v>
      </c>
    </row>
    <row r="381" spans="1:18" x14ac:dyDescent="0.35">
      <c r="A381">
        <v>2000</v>
      </c>
      <c r="B381">
        <v>6</v>
      </c>
      <c r="C381">
        <v>4</v>
      </c>
      <c r="D381">
        <v>0</v>
      </c>
      <c r="E381">
        <v>982</v>
      </c>
      <c r="F381">
        <v>1007</v>
      </c>
      <c r="G381">
        <v>1800</v>
      </c>
      <c r="H381">
        <v>0</v>
      </c>
      <c r="I381">
        <v>2</v>
      </c>
      <c r="J381">
        <v>1</v>
      </c>
      <c r="K381">
        <v>3</v>
      </c>
      <c r="L381">
        <v>7</v>
      </c>
      <c r="M381">
        <v>6</v>
      </c>
      <c r="N381">
        <v>4</v>
      </c>
      <c r="O381">
        <v>463</v>
      </c>
      <c r="P381">
        <v>4</v>
      </c>
      <c r="Q381">
        <v>4</v>
      </c>
      <c r="R381">
        <v>179000</v>
      </c>
    </row>
    <row r="382" spans="1:18" x14ac:dyDescent="0.35">
      <c r="A382">
        <v>1924</v>
      </c>
      <c r="B382">
        <v>3</v>
      </c>
      <c r="C382">
        <v>4</v>
      </c>
      <c r="D382">
        <v>218</v>
      </c>
      <c r="E382">
        <v>1026</v>
      </c>
      <c r="F382">
        <v>1026</v>
      </c>
      <c r="G382">
        <v>1691</v>
      </c>
      <c r="H382">
        <v>0</v>
      </c>
      <c r="I382">
        <v>2</v>
      </c>
      <c r="J382">
        <v>0</v>
      </c>
      <c r="K382">
        <v>3</v>
      </c>
      <c r="L382">
        <v>6</v>
      </c>
      <c r="M382">
        <v>5</v>
      </c>
      <c r="N382">
        <v>2</v>
      </c>
      <c r="O382">
        <v>308</v>
      </c>
      <c r="P382">
        <v>4</v>
      </c>
      <c r="Q382">
        <v>4</v>
      </c>
      <c r="R382">
        <v>127000</v>
      </c>
    </row>
    <row r="383" spans="1:18" x14ac:dyDescent="0.35">
      <c r="A383">
        <v>2006</v>
      </c>
      <c r="B383">
        <v>6</v>
      </c>
      <c r="C383">
        <v>5</v>
      </c>
      <c r="D383">
        <v>0</v>
      </c>
      <c r="E383">
        <v>1293</v>
      </c>
      <c r="F383">
        <v>1301</v>
      </c>
      <c r="G383">
        <v>1301</v>
      </c>
      <c r="H383">
        <v>1</v>
      </c>
      <c r="I383">
        <v>2</v>
      </c>
      <c r="J383">
        <v>0</v>
      </c>
      <c r="K383">
        <v>2</v>
      </c>
      <c r="L383">
        <v>5</v>
      </c>
      <c r="M383">
        <v>6</v>
      </c>
      <c r="N383">
        <v>3</v>
      </c>
      <c r="O383">
        <v>572</v>
      </c>
      <c r="P383">
        <v>4</v>
      </c>
      <c r="Q383">
        <v>4</v>
      </c>
      <c r="R383">
        <v>187750</v>
      </c>
    </row>
    <row r="384" spans="1:18" x14ac:dyDescent="0.35">
      <c r="A384">
        <v>2006</v>
      </c>
      <c r="B384">
        <v>6</v>
      </c>
      <c r="C384">
        <v>4</v>
      </c>
      <c r="D384">
        <v>0</v>
      </c>
      <c r="E384">
        <v>939</v>
      </c>
      <c r="F384">
        <v>939</v>
      </c>
      <c r="G384">
        <v>1797</v>
      </c>
      <c r="H384">
        <v>0</v>
      </c>
      <c r="I384">
        <v>2</v>
      </c>
      <c r="J384">
        <v>1</v>
      </c>
      <c r="K384">
        <v>3</v>
      </c>
      <c r="L384">
        <v>8</v>
      </c>
      <c r="M384">
        <v>6</v>
      </c>
      <c r="N384">
        <v>3</v>
      </c>
      <c r="O384">
        <v>639</v>
      </c>
      <c r="P384">
        <v>4</v>
      </c>
      <c r="Q384">
        <v>4</v>
      </c>
      <c r="R384">
        <v>213500</v>
      </c>
    </row>
    <row r="385" spans="1:18" x14ac:dyDescent="0.35">
      <c r="A385">
        <v>1928</v>
      </c>
      <c r="B385">
        <v>3</v>
      </c>
      <c r="C385">
        <v>3</v>
      </c>
      <c r="D385">
        <v>0</v>
      </c>
      <c r="E385">
        <v>784</v>
      </c>
      <c r="F385">
        <v>784</v>
      </c>
      <c r="G385">
        <v>784</v>
      </c>
      <c r="H385">
        <v>0</v>
      </c>
      <c r="I385">
        <v>1</v>
      </c>
      <c r="J385">
        <v>0</v>
      </c>
      <c r="K385">
        <v>2</v>
      </c>
      <c r="L385">
        <v>5</v>
      </c>
      <c r="M385">
        <v>5</v>
      </c>
      <c r="N385">
        <v>2</v>
      </c>
      <c r="O385">
        <v>360</v>
      </c>
      <c r="P385">
        <v>3</v>
      </c>
      <c r="Q385">
        <v>3</v>
      </c>
      <c r="R385">
        <v>76000</v>
      </c>
    </row>
    <row r="386" spans="1:18" x14ac:dyDescent="0.35">
      <c r="A386">
        <v>1992</v>
      </c>
      <c r="B386">
        <v>6</v>
      </c>
      <c r="C386">
        <v>4</v>
      </c>
      <c r="D386">
        <v>985</v>
      </c>
      <c r="E386">
        <v>1580</v>
      </c>
      <c r="F386">
        <v>1079</v>
      </c>
      <c r="G386">
        <v>1953</v>
      </c>
      <c r="H386">
        <v>1</v>
      </c>
      <c r="I386">
        <v>2</v>
      </c>
      <c r="J386">
        <v>1</v>
      </c>
      <c r="K386">
        <v>3</v>
      </c>
      <c r="L386">
        <v>9</v>
      </c>
      <c r="M386">
        <v>6</v>
      </c>
      <c r="N386">
        <v>4</v>
      </c>
      <c r="O386">
        <v>501</v>
      </c>
      <c r="P386">
        <v>4</v>
      </c>
      <c r="Q386">
        <v>4</v>
      </c>
      <c r="R386">
        <v>240000</v>
      </c>
    </row>
    <row r="387" spans="1:18" x14ac:dyDescent="0.35">
      <c r="A387">
        <v>2004</v>
      </c>
      <c r="B387">
        <v>6</v>
      </c>
      <c r="C387">
        <v>4</v>
      </c>
      <c r="D387">
        <v>24</v>
      </c>
      <c r="E387">
        <v>1256</v>
      </c>
      <c r="F387">
        <v>1269</v>
      </c>
      <c r="G387">
        <v>1269</v>
      </c>
      <c r="H387">
        <v>0</v>
      </c>
      <c r="I387">
        <v>2</v>
      </c>
      <c r="J387">
        <v>0</v>
      </c>
      <c r="K387">
        <v>2</v>
      </c>
      <c r="L387">
        <v>6</v>
      </c>
      <c r="M387">
        <v>6</v>
      </c>
      <c r="N387">
        <v>4</v>
      </c>
      <c r="O387">
        <v>430</v>
      </c>
      <c r="P387">
        <v>4</v>
      </c>
      <c r="Q387">
        <v>4</v>
      </c>
      <c r="R387">
        <v>192000</v>
      </c>
    </row>
    <row r="388" spans="1:18" x14ac:dyDescent="0.35">
      <c r="A388">
        <v>1910</v>
      </c>
      <c r="B388">
        <v>6</v>
      </c>
      <c r="C388">
        <v>4</v>
      </c>
      <c r="D388">
        <v>0</v>
      </c>
      <c r="E388">
        <v>658</v>
      </c>
      <c r="F388">
        <v>658</v>
      </c>
      <c r="G388">
        <v>1184</v>
      </c>
      <c r="H388">
        <v>0</v>
      </c>
      <c r="I388">
        <v>1</v>
      </c>
      <c r="J388">
        <v>0</v>
      </c>
      <c r="K388">
        <v>5</v>
      </c>
      <c r="L388">
        <v>8</v>
      </c>
      <c r="M388">
        <v>3</v>
      </c>
      <c r="N388">
        <v>1</v>
      </c>
      <c r="O388">
        <v>0</v>
      </c>
      <c r="P388">
        <v>1</v>
      </c>
      <c r="Q388">
        <v>1</v>
      </c>
      <c r="R388">
        <v>81000</v>
      </c>
    </row>
    <row r="389" spans="1:18" x14ac:dyDescent="0.35">
      <c r="A389">
        <v>1976</v>
      </c>
      <c r="B389">
        <v>2</v>
      </c>
      <c r="C389">
        <v>4</v>
      </c>
      <c r="D389">
        <v>631</v>
      </c>
      <c r="E389">
        <v>1041</v>
      </c>
      <c r="F389">
        <v>1125</v>
      </c>
      <c r="G389">
        <v>1125</v>
      </c>
      <c r="H389">
        <v>1</v>
      </c>
      <c r="I389">
        <v>1</v>
      </c>
      <c r="J389">
        <v>0</v>
      </c>
      <c r="K389">
        <v>3</v>
      </c>
      <c r="L389">
        <v>6</v>
      </c>
      <c r="M389">
        <v>5</v>
      </c>
      <c r="N389">
        <v>2</v>
      </c>
      <c r="O389">
        <v>352</v>
      </c>
      <c r="P389">
        <v>4</v>
      </c>
      <c r="Q389">
        <v>4</v>
      </c>
      <c r="R389">
        <v>125000</v>
      </c>
    </row>
    <row r="390" spans="1:18" x14ac:dyDescent="0.35">
      <c r="A390">
        <v>1999</v>
      </c>
      <c r="B390">
        <v>6</v>
      </c>
      <c r="C390">
        <v>4</v>
      </c>
      <c r="D390">
        <v>0</v>
      </c>
      <c r="E390">
        <v>1468</v>
      </c>
      <c r="F390">
        <v>1479</v>
      </c>
      <c r="G390">
        <v>1479</v>
      </c>
      <c r="H390">
        <v>0</v>
      </c>
      <c r="I390">
        <v>2</v>
      </c>
      <c r="J390">
        <v>0</v>
      </c>
      <c r="K390">
        <v>3</v>
      </c>
      <c r="L390">
        <v>6</v>
      </c>
      <c r="M390">
        <v>6</v>
      </c>
      <c r="N390">
        <v>3</v>
      </c>
      <c r="O390">
        <v>577</v>
      </c>
      <c r="P390">
        <v>4</v>
      </c>
      <c r="Q390">
        <v>4</v>
      </c>
      <c r="R390">
        <v>191000</v>
      </c>
    </row>
    <row r="391" spans="1:18" x14ac:dyDescent="0.35">
      <c r="A391">
        <v>2007</v>
      </c>
      <c r="B391">
        <v>6</v>
      </c>
      <c r="C391">
        <v>4</v>
      </c>
      <c r="D391">
        <v>1280</v>
      </c>
      <c r="E391">
        <v>1682</v>
      </c>
      <c r="F391">
        <v>1742</v>
      </c>
      <c r="G391">
        <v>2332</v>
      </c>
      <c r="H391">
        <v>1</v>
      </c>
      <c r="I391">
        <v>2</v>
      </c>
      <c r="J391">
        <v>1</v>
      </c>
      <c r="K391">
        <v>3</v>
      </c>
      <c r="L391">
        <v>9</v>
      </c>
      <c r="M391">
        <v>7</v>
      </c>
      <c r="N391">
        <v>4</v>
      </c>
      <c r="O391">
        <v>846</v>
      </c>
      <c r="P391">
        <v>4</v>
      </c>
      <c r="Q391">
        <v>4</v>
      </c>
      <c r="R391">
        <v>426000</v>
      </c>
    </row>
    <row r="392" spans="1:18" x14ac:dyDescent="0.35">
      <c r="A392">
        <v>1900</v>
      </c>
      <c r="B392">
        <v>3</v>
      </c>
      <c r="C392">
        <v>5</v>
      </c>
      <c r="D392">
        <v>241</v>
      </c>
      <c r="E392">
        <v>861</v>
      </c>
      <c r="F392">
        <v>961</v>
      </c>
      <c r="G392">
        <v>1367</v>
      </c>
      <c r="H392">
        <v>1</v>
      </c>
      <c r="I392">
        <v>1</v>
      </c>
      <c r="J392">
        <v>0</v>
      </c>
      <c r="K392">
        <v>4</v>
      </c>
      <c r="L392">
        <v>7</v>
      </c>
      <c r="M392">
        <v>5</v>
      </c>
      <c r="N392">
        <v>2</v>
      </c>
      <c r="O392">
        <v>384</v>
      </c>
      <c r="P392">
        <v>4</v>
      </c>
      <c r="Q392">
        <v>4</v>
      </c>
      <c r="R392">
        <v>119000</v>
      </c>
    </row>
    <row r="393" spans="1:18" x14ac:dyDescent="0.35">
      <c r="A393">
        <v>2001</v>
      </c>
      <c r="B393">
        <v>6</v>
      </c>
      <c r="C393">
        <v>4</v>
      </c>
      <c r="D393">
        <v>690</v>
      </c>
      <c r="E393">
        <v>804</v>
      </c>
      <c r="F393">
        <v>804</v>
      </c>
      <c r="G393">
        <v>1961</v>
      </c>
      <c r="H393">
        <v>1</v>
      </c>
      <c r="I393">
        <v>2</v>
      </c>
      <c r="J393">
        <v>1</v>
      </c>
      <c r="K393">
        <v>3</v>
      </c>
      <c r="L393">
        <v>7</v>
      </c>
      <c r="M393">
        <v>7</v>
      </c>
      <c r="N393">
        <v>4</v>
      </c>
      <c r="O393">
        <v>560</v>
      </c>
      <c r="P393">
        <v>4</v>
      </c>
      <c r="Q393">
        <v>4</v>
      </c>
      <c r="R393">
        <v>215000</v>
      </c>
    </row>
    <row r="394" spans="1:18" x14ac:dyDescent="0.35">
      <c r="A394">
        <v>1959</v>
      </c>
      <c r="B394">
        <v>1</v>
      </c>
      <c r="C394">
        <v>1</v>
      </c>
      <c r="D394">
        <v>0</v>
      </c>
      <c r="E394">
        <v>0</v>
      </c>
      <c r="F394">
        <v>882</v>
      </c>
      <c r="G394">
        <v>882</v>
      </c>
      <c r="H394">
        <v>0</v>
      </c>
      <c r="I394">
        <v>1</v>
      </c>
      <c r="J394">
        <v>0</v>
      </c>
      <c r="K394">
        <v>3</v>
      </c>
      <c r="L394">
        <v>5</v>
      </c>
      <c r="M394">
        <v>6</v>
      </c>
      <c r="N394">
        <v>3</v>
      </c>
      <c r="O394">
        <v>294</v>
      </c>
      <c r="P394">
        <v>4</v>
      </c>
      <c r="Q394">
        <v>4</v>
      </c>
      <c r="R394">
        <v>106500</v>
      </c>
    </row>
    <row r="395" spans="1:18" x14ac:dyDescent="0.35">
      <c r="A395">
        <v>1941</v>
      </c>
      <c r="B395">
        <v>2</v>
      </c>
      <c r="C395">
        <v>4</v>
      </c>
      <c r="D395">
        <v>266</v>
      </c>
      <c r="E395">
        <v>788</v>
      </c>
      <c r="F395">
        <v>788</v>
      </c>
      <c r="G395">
        <v>788</v>
      </c>
      <c r="H395">
        <v>0</v>
      </c>
      <c r="I395">
        <v>1</v>
      </c>
      <c r="J395">
        <v>0</v>
      </c>
      <c r="K395">
        <v>2</v>
      </c>
      <c r="L395">
        <v>4</v>
      </c>
      <c r="M395">
        <v>3</v>
      </c>
      <c r="N395">
        <v>1</v>
      </c>
      <c r="O395">
        <v>0</v>
      </c>
      <c r="P395">
        <v>1</v>
      </c>
      <c r="Q395">
        <v>1</v>
      </c>
      <c r="R395">
        <v>100000</v>
      </c>
    </row>
    <row r="396" spans="1:18" x14ac:dyDescent="0.35">
      <c r="A396">
        <v>1940</v>
      </c>
      <c r="B396">
        <v>2</v>
      </c>
      <c r="C396">
        <v>4</v>
      </c>
      <c r="D396">
        <v>0</v>
      </c>
      <c r="E396">
        <v>735</v>
      </c>
      <c r="F396">
        <v>735</v>
      </c>
      <c r="G396">
        <v>1034</v>
      </c>
      <c r="H396">
        <v>0</v>
      </c>
      <c r="I396">
        <v>1</v>
      </c>
      <c r="J396">
        <v>0</v>
      </c>
      <c r="K396">
        <v>2</v>
      </c>
      <c r="L396">
        <v>5</v>
      </c>
      <c r="M396">
        <v>5</v>
      </c>
      <c r="N396">
        <v>2</v>
      </c>
      <c r="O396">
        <v>240</v>
      </c>
      <c r="P396">
        <v>4</v>
      </c>
      <c r="Q396">
        <v>4</v>
      </c>
      <c r="R396">
        <v>109000</v>
      </c>
    </row>
    <row r="397" spans="1:18" x14ac:dyDescent="0.35">
      <c r="A397">
        <v>1956</v>
      </c>
      <c r="B397">
        <v>2</v>
      </c>
      <c r="C397">
        <v>4</v>
      </c>
      <c r="D397">
        <v>739</v>
      </c>
      <c r="E397">
        <v>1144</v>
      </c>
      <c r="F397">
        <v>1144</v>
      </c>
      <c r="G397">
        <v>1144</v>
      </c>
      <c r="H397">
        <v>1</v>
      </c>
      <c r="I397">
        <v>1</v>
      </c>
      <c r="J397">
        <v>0</v>
      </c>
      <c r="K397">
        <v>3</v>
      </c>
      <c r="L397">
        <v>6</v>
      </c>
      <c r="M397">
        <v>6</v>
      </c>
      <c r="N397">
        <v>2</v>
      </c>
      <c r="O397">
        <v>596</v>
      </c>
      <c r="P397">
        <v>4</v>
      </c>
      <c r="Q397">
        <v>4</v>
      </c>
      <c r="R397">
        <v>129000</v>
      </c>
    </row>
    <row r="398" spans="1:18" x14ac:dyDescent="0.35">
      <c r="A398">
        <v>1972</v>
      </c>
      <c r="B398">
        <v>2</v>
      </c>
      <c r="C398">
        <v>4</v>
      </c>
      <c r="D398">
        <v>777</v>
      </c>
      <c r="E398">
        <v>894</v>
      </c>
      <c r="F398">
        <v>894</v>
      </c>
      <c r="G398">
        <v>894</v>
      </c>
      <c r="H398">
        <v>0</v>
      </c>
      <c r="I398">
        <v>1</v>
      </c>
      <c r="J398">
        <v>0</v>
      </c>
      <c r="K398">
        <v>2</v>
      </c>
      <c r="L398">
        <v>6</v>
      </c>
      <c r="M398">
        <v>5</v>
      </c>
      <c r="N398">
        <v>3</v>
      </c>
      <c r="O398">
        <v>600</v>
      </c>
      <c r="P398">
        <v>4</v>
      </c>
      <c r="Q398">
        <v>4</v>
      </c>
      <c r="R398">
        <v>123000</v>
      </c>
    </row>
    <row r="399" spans="1:18" x14ac:dyDescent="0.35">
      <c r="A399">
        <v>1962</v>
      </c>
      <c r="B399">
        <v>2</v>
      </c>
      <c r="C399">
        <v>4</v>
      </c>
      <c r="D399">
        <v>540</v>
      </c>
      <c r="E399">
        <v>864</v>
      </c>
      <c r="F399">
        <v>876</v>
      </c>
      <c r="G399">
        <v>1812</v>
      </c>
      <c r="H399">
        <v>0</v>
      </c>
      <c r="I399">
        <v>2</v>
      </c>
      <c r="J399">
        <v>0</v>
      </c>
      <c r="K399">
        <v>4</v>
      </c>
      <c r="L399">
        <v>8</v>
      </c>
      <c r="M399">
        <v>6</v>
      </c>
      <c r="N399">
        <v>3</v>
      </c>
      <c r="O399">
        <v>264</v>
      </c>
      <c r="P399">
        <v>4</v>
      </c>
      <c r="Q399">
        <v>4</v>
      </c>
      <c r="R399">
        <v>169500</v>
      </c>
    </row>
    <row r="400" spans="1:18" x14ac:dyDescent="0.35">
      <c r="A400">
        <v>1920</v>
      </c>
      <c r="B400">
        <v>3</v>
      </c>
      <c r="C400">
        <v>2</v>
      </c>
      <c r="D400">
        <v>0</v>
      </c>
      <c r="E400">
        <v>961</v>
      </c>
      <c r="F400">
        <v>1077</v>
      </c>
      <c r="G400">
        <v>1077</v>
      </c>
      <c r="H400">
        <v>0</v>
      </c>
      <c r="I400">
        <v>1</v>
      </c>
      <c r="J400">
        <v>0</v>
      </c>
      <c r="K400">
        <v>2</v>
      </c>
      <c r="L400">
        <v>6</v>
      </c>
      <c r="M400">
        <v>5</v>
      </c>
      <c r="N400">
        <v>2</v>
      </c>
      <c r="O400">
        <v>338</v>
      </c>
      <c r="P400">
        <v>2</v>
      </c>
      <c r="Q400">
        <v>2</v>
      </c>
      <c r="R400">
        <v>67000</v>
      </c>
    </row>
    <row r="401" spans="1:18" x14ac:dyDescent="0.35">
      <c r="A401">
        <v>2006</v>
      </c>
      <c r="B401">
        <v>6</v>
      </c>
      <c r="C401">
        <v>4</v>
      </c>
      <c r="D401">
        <v>812</v>
      </c>
      <c r="E401">
        <v>1092</v>
      </c>
      <c r="F401">
        <v>1112</v>
      </c>
      <c r="G401">
        <v>1550</v>
      </c>
      <c r="H401">
        <v>1</v>
      </c>
      <c r="I401">
        <v>2</v>
      </c>
      <c r="J401">
        <v>0</v>
      </c>
      <c r="K401">
        <v>2</v>
      </c>
      <c r="L401">
        <v>7</v>
      </c>
      <c r="M401">
        <v>6</v>
      </c>
      <c r="N401">
        <v>4</v>
      </c>
      <c r="O401">
        <v>438</v>
      </c>
      <c r="P401">
        <v>4</v>
      </c>
      <c r="Q401">
        <v>4</v>
      </c>
      <c r="R401">
        <v>241000</v>
      </c>
    </row>
    <row r="402" spans="1:18" x14ac:dyDescent="0.35">
      <c r="A402">
        <v>1996</v>
      </c>
      <c r="B402">
        <v>6</v>
      </c>
      <c r="C402">
        <v>4</v>
      </c>
      <c r="D402">
        <v>786</v>
      </c>
      <c r="E402">
        <v>1260</v>
      </c>
      <c r="F402">
        <v>1288</v>
      </c>
      <c r="G402">
        <v>1288</v>
      </c>
      <c r="H402">
        <v>1</v>
      </c>
      <c r="I402">
        <v>1</v>
      </c>
      <c r="J402">
        <v>1</v>
      </c>
      <c r="K402">
        <v>1</v>
      </c>
      <c r="L402">
        <v>4</v>
      </c>
      <c r="M402">
        <v>6</v>
      </c>
      <c r="N402">
        <v>4</v>
      </c>
      <c r="O402">
        <v>500</v>
      </c>
      <c r="P402">
        <v>4</v>
      </c>
      <c r="Q402">
        <v>4</v>
      </c>
      <c r="R402">
        <v>245500</v>
      </c>
    </row>
    <row r="403" spans="1:18" x14ac:dyDescent="0.35">
      <c r="A403">
        <v>2005</v>
      </c>
      <c r="B403">
        <v>6</v>
      </c>
      <c r="C403">
        <v>4</v>
      </c>
      <c r="D403">
        <v>24</v>
      </c>
      <c r="E403">
        <v>1310</v>
      </c>
      <c r="F403">
        <v>1310</v>
      </c>
      <c r="G403">
        <v>1310</v>
      </c>
      <c r="H403">
        <v>0</v>
      </c>
      <c r="I403">
        <v>2</v>
      </c>
      <c r="J403">
        <v>0</v>
      </c>
      <c r="K403">
        <v>3</v>
      </c>
      <c r="L403">
        <v>6</v>
      </c>
      <c r="M403">
        <v>6</v>
      </c>
      <c r="N403">
        <v>4</v>
      </c>
      <c r="O403">
        <v>400</v>
      </c>
      <c r="P403">
        <v>4</v>
      </c>
      <c r="Q403">
        <v>4</v>
      </c>
      <c r="R403">
        <v>164990</v>
      </c>
    </row>
    <row r="404" spans="1:18" x14ac:dyDescent="0.35">
      <c r="A404">
        <v>1940</v>
      </c>
      <c r="B404">
        <v>6</v>
      </c>
      <c r="C404">
        <v>4</v>
      </c>
      <c r="D404">
        <v>0</v>
      </c>
      <c r="E404">
        <v>672</v>
      </c>
      <c r="F404">
        <v>672</v>
      </c>
      <c r="G404">
        <v>672</v>
      </c>
      <c r="H404">
        <v>0</v>
      </c>
      <c r="I404">
        <v>1</v>
      </c>
      <c r="J404">
        <v>0</v>
      </c>
      <c r="K404">
        <v>2</v>
      </c>
      <c r="L404">
        <v>4</v>
      </c>
      <c r="M404">
        <v>5</v>
      </c>
      <c r="N404">
        <v>2</v>
      </c>
      <c r="O404">
        <v>240</v>
      </c>
      <c r="P404">
        <v>4</v>
      </c>
      <c r="Q404">
        <v>4</v>
      </c>
      <c r="R404">
        <v>108000</v>
      </c>
    </row>
    <row r="405" spans="1:18" x14ac:dyDescent="0.35">
      <c r="A405">
        <v>1998</v>
      </c>
      <c r="B405">
        <v>6</v>
      </c>
      <c r="C405">
        <v>4</v>
      </c>
      <c r="D405">
        <v>0</v>
      </c>
      <c r="E405">
        <v>1141</v>
      </c>
      <c r="F405">
        <v>1165</v>
      </c>
      <c r="G405">
        <v>2263</v>
      </c>
      <c r="H405">
        <v>0</v>
      </c>
      <c r="I405">
        <v>2</v>
      </c>
      <c r="J405">
        <v>1</v>
      </c>
      <c r="K405">
        <v>4</v>
      </c>
      <c r="L405">
        <v>10</v>
      </c>
      <c r="M405">
        <v>7</v>
      </c>
      <c r="N405">
        <v>4</v>
      </c>
      <c r="O405">
        <v>420</v>
      </c>
      <c r="P405">
        <v>4</v>
      </c>
      <c r="Q405">
        <v>4</v>
      </c>
      <c r="R405">
        <v>258000</v>
      </c>
    </row>
    <row r="406" spans="1:18" x14ac:dyDescent="0.35">
      <c r="A406">
        <v>1995</v>
      </c>
      <c r="B406">
        <v>6</v>
      </c>
      <c r="C406">
        <v>4</v>
      </c>
      <c r="D406">
        <v>0</v>
      </c>
      <c r="E406">
        <v>806</v>
      </c>
      <c r="F406">
        <v>806</v>
      </c>
      <c r="G406">
        <v>1572</v>
      </c>
      <c r="H406">
        <v>0</v>
      </c>
      <c r="I406">
        <v>2</v>
      </c>
      <c r="J406">
        <v>1</v>
      </c>
      <c r="K406">
        <v>3</v>
      </c>
      <c r="L406">
        <v>7</v>
      </c>
      <c r="M406">
        <v>7</v>
      </c>
      <c r="N406">
        <v>4</v>
      </c>
      <c r="O406">
        <v>373</v>
      </c>
      <c r="P406">
        <v>4</v>
      </c>
      <c r="Q406">
        <v>4</v>
      </c>
      <c r="R406">
        <v>168000</v>
      </c>
    </row>
    <row r="407" spans="1:18" x14ac:dyDescent="0.35">
      <c r="A407">
        <v>1976</v>
      </c>
      <c r="B407">
        <v>2</v>
      </c>
      <c r="C407">
        <v>4</v>
      </c>
      <c r="D407">
        <v>1116</v>
      </c>
      <c r="E407">
        <v>1281</v>
      </c>
      <c r="F407">
        <v>1620</v>
      </c>
      <c r="G407">
        <v>1620</v>
      </c>
      <c r="H407">
        <v>1</v>
      </c>
      <c r="I407">
        <v>2</v>
      </c>
      <c r="J407">
        <v>0</v>
      </c>
      <c r="K407">
        <v>3</v>
      </c>
      <c r="L407">
        <v>8</v>
      </c>
      <c r="M407">
        <v>6</v>
      </c>
      <c r="N407">
        <v>2</v>
      </c>
      <c r="O407">
        <v>490</v>
      </c>
      <c r="P407">
        <v>4</v>
      </c>
      <c r="Q407">
        <v>4</v>
      </c>
      <c r="R407">
        <v>150000</v>
      </c>
    </row>
    <row r="408" spans="1:18" x14ac:dyDescent="0.35">
      <c r="A408">
        <v>1936</v>
      </c>
      <c r="B408">
        <v>3</v>
      </c>
      <c r="C408">
        <v>4</v>
      </c>
      <c r="D408">
        <v>0</v>
      </c>
      <c r="E408">
        <v>1064</v>
      </c>
      <c r="F408">
        <v>1166</v>
      </c>
      <c r="G408">
        <v>1639</v>
      </c>
      <c r="H408">
        <v>0</v>
      </c>
      <c r="I408">
        <v>1</v>
      </c>
      <c r="J408">
        <v>0</v>
      </c>
      <c r="K408">
        <v>3</v>
      </c>
      <c r="L408">
        <v>6</v>
      </c>
      <c r="M408">
        <v>5</v>
      </c>
      <c r="N408">
        <v>2</v>
      </c>
      <c r="O408">
        <v>240</v>
      </c>
      <c r="P408">
        <v>4</v>
      </c>
      <c r="Q408">
        <v>4</v>
      </c>
      <c r="R408">
        <v>115000</v>
      </c>
    </row>
    <row r="409" spans="1:18" x14ac:dyDescent="0.35">
      <c r="A409">
        <v>1915</v>
      </c>
      <c r="B409">
        <v>3</v>
      </c>
      <c r="C409">
        <v>4</v>
      </c>
      <c r="D409">
        <v>0</v>
      </c>
      <c r="E409">
        <v>840</v>
      </c>
      <c r="F409">
        <v>840</v>
      </c>
      <c r="G409">
        <v>1680</v>
      </c>
      <c r="H409">
        <v>0</v>
      </c>
      <c r="I409">
        <v>2</v>
      </c>
      <c r="J409">
        <v>0</v>
      </c>
      <c r="K409">
        <v>4</v>
      </c>
      <c r="L409">
        <v>8</v>
      </c>
      <c r="M409">
        <v>6</v>
      </c>
      <c r="N409">
        <v>2</v>
      </c>
      <c r="O409">
        <v>308</v>
      </c>
      <c r="P409">
        <v>4</v>
      </c>
      <c r="Q409">
        <v>4</v>
      </c>
      <c r="R409">
        <v>177000</v>
      </c>
    </row>
    <row r="410" spans="1:18" x14ac:dyDescent="0.35">
      <c r="A410">
        <v>2006</v>
      </c>
      <c r="B410">
        <v>6</v>
      </c>
      <c r="C410">
        <v>5</v>
      </c>
      <c r="D410">
        <v>0</v>
      </c>
      <c r="E410">
        <v>1063</v>
      </c>
      <c r="F410">
        <v>1071</v>
      </c>
      <c r="G410">
        <v>2172</v>
      </c>
      <c r="H410">
        <v>0</v>
      </c>
      <c r="I410">
        <v>2</v>
      </c>
      <c r="J410">
        <v>1</v>
      </c>
      <c r="K410">
        <v>3</v>
      </c>
      <c r="L410">
        <v>9</v>
      </c>
      <c r="M410">
        <v>6</v>
      </c>
      <c r="N410">
        <v>3</v>
      </c>
      <c r="O410">
        <v>947</v>
      </c>
      <c r="P410">
        <v>4</v>
      </c>
      <c r="Q410">
        <v>4</v>
      </c>
      <c r="R410">
        <v>280000</v>
      </c>
    </row>
    <row r="411" spans="1:18" x14ac:dyDescent="0.35">
      <c r="A411">
        <v>2007</v>
      </c>
      <c r="B411">
        <v>6</v>
      </c>
      <c r="C411">
        <v>4</v>
      </c>
      <c r="D411">
        <v>789</v>
      </c>
      <c r="E411">
        <v>1034</v>
      </c>
      <c r="F411">
        <v>1050</v>
      </c>
      <c r="G411">
        <v>2078</v>
      </c>
      <c r="H411">
        <v>1</v>
      </c>
      <c r="I411">
        <v>2</v>
      </c>
      <c r="J411">
        <v>1</v>
      </c>
      <c r="K411">
        <v>3</v>
      </c>
      <c r="L411">
        <v>8</v>
      </c>
      <c r="M411">
        <v>6</v>
      </c>
      <c r="N411">
        <v>4</v>
      </c>
      <c r="O411">
        <v>836</v>
      </c>
      <c r="P411">
        <v>4</v>
      </c>
      <c r="Q411">
        <v>4</v>
      </c>
      <c r="R411">
        <v>339750</v>
      </c>
    </row>
    <row r="412" spans="1:18" x14ac:dyDescent="0.35">
      <c r="A412">
        <v>1958</v>
      </c>
      <c r="B412">
        <v>2</v>
      </c>
      <c r="C412">
        <v>3</v>
      </c>
      <c r="D412">
        <v>0</v>
      </c>
      <c r="E412">
        <v>1276</v>
      </c>
      <c r="F412">
        <v>1276</v>
      </c>
      <c r="G412">
        <v>1276</v>
      </c>
      <c r="H412">
        <v>0</v>
      </c>
      <c r="I412">
        <v>1</v>
      </c>
      <c r="J412">
        <v>0</v>
      </c>
      <c r="K412">
        <v>3</v>
      </c>
      <c r="L412">
        <v>5</v>
      </c>
      <c r="M412">
        <v>6</v>
      </c>
      <c r="N412">
        <v>2</v>
      </c>
      <c r="O412">
        <v>350</v>
      </c>
      <c r="P412">
        <v>4</v>
      </c>
      <c r="Q412">
        <v>4</v>
      </c>
      <c r="R412">
        <v>60000</v>
      </c>
    </row>
    <row r="413" spans="1:18" x14ac:dyDescent="0.35">
      <c r="A413">
        <v>1955</v>
      </c>
      <c r="B413">
        <v>2</v>
      </c>
      <c r="C413">
        <v>4</v>
      </c>
      <c r="D413">
        <v>1056</v>
      </c>
      <c r="E413">
        <v>1056</v>
      </c>
      <c r="F413">
        <v>1056</v>
      </c>
      <c r="G413">
        <v>1056</v>
      </c>
      <c r="H413">
        <v>1</v>
      </c>
      <c r="I413">
        <v>1</v>
      </c>
      <c r="J413">
        <v>0</v>
      </c>
      <c r="K413">
        <v>3</v>
      </c>
      <c r="L413">
        <v>5</v>
      </c>
      <c r="M413">
        <v>6</v>
      </c>
      <c r="N413">
        <v>4</v>
      </c>
      <c r="O413">
        <v>572</v>
      </c>
      <c r="P413">
        <v>4</v>
      </c>
      <c r="Q413">
        <v>4</v>
      </c>
      <c r="R413">
        <v>145000</v>
      </c>
    </row>
    <row r="414" spans="1:18" x14ac:dyDescent="0.35">
      <c r="A414">
        <v>2009</v>
      </c>
      <c r="B414">
        <v>6</v>
      </c>
      <c r="C414">
        <v>4</v>
      </c>
      <c r="D414">
        <v>578</v>
      </c>
      <c r="E414">
        <v>1470</v>
      </c>
      <c r="F414">
        <v>1478</v>
      </c>
      <c r="G414">
        <v>1478</v>
      </c>
      <c r="H414">
        <v>1</v>
      </c>
      <c r="I414">
        <v>2</v>
      </c>
      <c r="J414">
        <v>1</v>
      </c>
      <c r="K414">
        <v>2</v>
      </c>
      <c r="L414">
        <v>7</v>
      </c>
      <c r="M414">
        <v>6</v>
      </c>
      <c r="N414">
        <v>4</v>
      </c>
      <c r="O414">
        <v>484</v>
      </c>
      <c r="P414">
        <v>4</v>
      </c>
      <c r="Q414">
        <v>4</v>
      </c>
      <c r="R414">
        <v>222000</v>
      </c>
    </row>
    <row r="415" spans="1:18" x14ac:dyDescent="0.35">
      <c r="A415">
        <v>1927</v>
      </c>
      <c r="B415">
        <v>2</v>
      </c>
      <c r="C415">
        <v>4</v>
      </c>
      <c r="D415">
        <v>0</v>
      </c>
      <c r="E415">
        <v>1008</v>
      </c>
      <c r="F415">
        <v>1028</v>
      </c>
      <c r="G415">
        <v>1028</v>
      </c>
      <c r="H415">
        <v>0</v>
      </c>
      <c r="I415">
        <v>1</v>
      </c>
      <c r="J415">
        <v>0</v>
      </c>
      <c r="K415">
        <v>2</v>
      </c>
      <c r="L415">
        <v>5</v>
      </c>
      <c r="M415">
        <v>5</v>
      </c>
      <c r="N415">
        <v>2</v>
      </c>
      <c r="O415">
        <v>360</v>
      </c>
      <c r="P415">
        <v>4</v>
      </c>
      <c r="Q415">
        <v>4</v>
      </c>
      <c r="R415">
        <v>115000</v>
      </c>
    </row>
    <row r="416" spans="1:18" x14ac:dyDescent="0.35">
      <c r="A416">
        <v>1993</v>
      </c>
      <c r="B416">
        <v>6</v>
      </c>
      <c r="C416">
        <v>4</v>
      </c>
      <c r="D416">
        <v>50</v>
      </c>
      <c r="E416">
        <v>1080</v>
      </c>
      <c r="F416">
        <v>1080</v>
      </c>
      <c r="G416">
        <v>2097</v>
      </c>
      <c r="H416">
        <v>0</v>
      </c>
      <c r="I416">
        <v>2</v>
      </c>
      <c r="J416">
        <v>1</v>
      </c>
      <c r="K416">
        <v>3</v>
      </c>
      <c r="L416">
        <v>9</v>
      </c>
      <c r="M416">
        <v>6</v>
      </c>
      <c r="N416">
        <v>2</v>
      </c>
      <c r="O416">
        <v>678</v>
      </c>
      <c r="P416">
        <v>4</v>
      </c>
      <c r="Q416">
        <v>4</v>
      </c>
      <c r="R416">
        <v>228000</v>
      </c>
    </row>
    <row r="417" spans="1:18" x14ac:dyDescent="0.35">
      <c r="A417">
        <v>2007</v>
      </c>
      <c r="B417">
        <v>6</v>
      </c>
      <c r="C417">
        <v>4</v>
      </c>
      <c r="D417">
        <v>24</v>
      </c>
      <c r="E417">
        <v>1340</v>
      </c>
      <c r="F417">
        <v>1340</v>
      </c>
      <c r="G417">
        <v>1340</v>
      </c>
      <c r="H417">
        <v>0</v>
      </c>
      <c r="I417">
        <v>2</v>
      </c>
      <c r="J417">
        <v>0</v>
      </c>
      <c r="K417">
        <v>3</v>
      </c>
      <c r="L417">
        <v>6</v>
      </c>
      <c r="M417">
        <v>6</v>
      </c>
      <c r="N417">
        <v>4</v>
      </c>
      <c r="O417">
        <v>396</v>
      </c>
      <c r="P417">
        <v>4</v>
      </c>
      <c r="Q417">
        <v>4</v>
      </c>
      <c r="R417">
        <v>181134</v>
      </c>
    </row>
    <row r="418" spans="1:18" x14ac:dyDescent="0.35">
      <c r="A418">
        <v>1978</v>
      </c>
      <c r="B418">
        <v>2</v>
      </c>
      <c r="C418">
        <v>4</v>
      </c>
      <c r="D418">
        <v>209</v>
      </c>
      <c r="E418">
        <v>672</v>
      </c>
      <c r="F418">
        <v>672</v>
      </c>
      <c r="G418">
        <v>1400</v>
      </c>
      <c r="H418">
        <v>0</v>
      </c>
      <c r="I418">
        <v>1</v>
      </c>
      <c r="J418">
        <v>1</v>
      </c>
      <c r="K418">
        <v>3</v>
      </c>
      <c r="L418">
        <v>6</v>
      </c>
      <c r="M418">
        <v>6</v>
      </c>
      <c r="N418">
        <v>4</v>
      </c>
      <c r="O418">
        <v>440</v>
      </c>
      <c r="P418">
        <v>4</v>
      </c>
      <c r="Q418">
        <v>4</v>
      </c>
      <c r="R418">
        <v>149500</v>
      </c>
    </row>
    <row r="419" spans="1:18" x14ac:dyDescent="0.35">
      <c r="A419">
        <v>1918</v>
      </c>
      <c r="B419">
        <v>3</v>
      </c>
      <c r="C419">
        <v>4</v>
      </c>
      <c r="D419">
        <v>1128</v>
      </c>
      <c r="E419">
        <v>1370</v>
      </c>
      <c r="F419">
        <v>1370</v>
      </c>
      <c r="G419">
        <v>2624</v>
      </c>
      <c r="H419">
        <v>1</v>
      </c>
      <c r="I419">
        <v>2</v>
      </c>
      <c r="J419">
        <v>1</v>
      </c>
      <c r="K419">
        <v>4</v>
      </c>
      <c r="L419">
        <v>10</v>
      </c>
      <c r="M419">
        <v>5</v>
      </c>
      <c r="N419">
        <v>2</v>
      </c>
      <c r="O419">
        <v>864</v>
      </c>
      <c r="P419">
        <v>4</v>
      </c>
      <c r="Q419">
        <v>4</v>
      </c>
      <c r="R419">
        <v>239000</v>
      </c>
    </row>
    <row r="420" spans="1:18" x14ac:dyDescent="0.35">
      <c r="A420">
        <v>1940</v>
      </c>
      <c r="B420">
        <v>3</v>
      </c>
      <c r="C420">
        <v>4</v>
      </c>
      <c r="D420">
        <v>312</v>
      </c>
      <c r="E420">
        <v>756</v>
      </c>
      <c r="F420">
        <v>756</v>
      </c>
      <c r="G420">
        <v>1134</v>
      </c>
      <c r="H420">
        <v>1</v>
      </c>
      <c r="I420">
        <v>1</v>
      </c>
      <c r="J420">
        <v>1</v>
      </c>
      <c r="K420">
        <v>3</v>
      </c>
      <c r="L420">
        <v>7</v>
      </c>
      <c r="M420">
        <v>5</v>
      </c>
      <c r="N420">
        <v>2</v>
      </c>
      <c r="O420">
        <v>240</v>
      </c>
      <c r="P420">
        <v>4</v>
      </c>
      <c r="Q420">
        <v>4</v>
      </c>
      <c r="R420">
        <v>126000</v>
      </c>
    </row>
    <row r="421" spans="1:18" x14ac:dyDescent="0.35">
      <c r="A421">
        <v>1968</v>
      </c>
      <c r="B421">
        <v>2</v>
      </c>
      <c r="C421">
        <v>4</v>
      </c>
      <c r="D421">
        <v>775</v>
      </c>
      <c r="E421">
        <v>1056</v>
      </c>
      <c r="F421">
        <v>1056</v>
      </c>
      <c r="G421">
        <v>1056</v>
      </c>
      <c r="H421">
        <v>1</v>
      </c>
      <c r="I421">
        <v>1</v>
      </c>
      <c r="J421">
        <v>0</v>
      </c>
      <c r="K421">
        <v>3</v>
      </c>
      <c r="L421">
        <v>6</v>
      </c>
      <c r="M421">
        <v>6</v>
      </c>
      <c r="N421">
        <v>2</v>
      </c>
      <c r="O421">
        <v>304</v>
      </c>
      <c r="P421">
        <v>4</v>
      </c>
      <c r="Q421">
        <v>4</v>
      </c>
      <c r="R421">
        <v>142000</v>
      </c>
    </row>
    <row r="422" spans="1:18" x14ac:dyDescent="0.35">
      <c r="A422">
        <v>1997</v>
      </c>
      <c r="B422">
        <v>6</v>
      </c>
      <c r="C422">
        <v>5</v>
      </c>
      <c r="D422">
        <v>1309</v>
      </c>
      <c r="E422">
        <v>1344</v>
      </c>
      <c r="F422">
        <v>1344</v>
      </c>
      <c r="G422">
        <v>1344</v>
      </c>
      <c r="H422">
        <v>2</v>
      </c>
      <c r="I422">
        <v>2</v>
      </c>
      <c r="J422">
        <v>0</v>
      </c>
      <c r="K422">
        <v>2</v>
      </c>
      <c r="L422">
        <v>8</v>
      </c>
      <c r="M422">
        <v>6</v>
      </c>
      <c r="N422">
        <v>4</v>
      </c>
      <c r="O422">
        <v>784</v>
      </c>
      <c r="P422">
        <v>4</v>
      </c>
      <c r="Q422">
        <v>4</v>
      </c>
      <c r="R422">
        <v>206300</v>
      </c>
    </row>
    <row r="423" spans="1:18" x14ac:dyDescent="0.35">
      <c r="A423">
        <v>1977</v>
      </c>
      <c r="B423">
        <v>2</v>
      </c>
      <c r="C423">
        <v>4</v>
      </c>
      <c r="D423">
        <v>1246</v>
      </c>
      <c r="E423">
        <v>1602</v>
      </c>
      <c r="F423">
        <v>1602</v>
      </c>
      <c r="G423">
        <v>1602</v>
      </c>
      <c r="H423">
        <v>0</v>
      </c>
      <c r="I423">
        <v>2</v>
      </c>
      <c r="J423">
        <v>0</v>
      </c>
      <c r="K423">
        <v>3</v>
      </c>
      <c r="L423">
        <v>8</v>
      </c>
      <c r="M423">
        <v>6</v>
      </c>
      <c r="N423">
        <v>4</v>
      </c>
      <c r="O423">
        <v>529</v>
      </c>
      <c r="P423">
        <v>4</v>
      </c>
      <c r="Q423">
        <v>4</v>
      </c>
      <c r="R423">
        <v>215000</v>
      </c>
    </row>
    <row r="424" spans="1:18" x14ac:dyDescent="0.35">
      <c r="A424">
        <v>1954</v>
      </c>
      <c r="B424">
        <v>2</v>
      </c>
      <c r="C424">
        <v>4</v>
      </c>
      <c r="D424">
        <v>0</v>
      </c>
      <c r="E424">
        <v>988</v>
      </c>
      <c r="F424">
        <v>988</v>
      </c>
      <c r="G424">
        <v>988</v>
      </c>
      <c r="H424">
        <v>0</v>
      </c>
      <c r="I424">
        <v>1</v>
      </c>
      <c r="J424">
        <v>0</v>
      </c>
      <c r="K424">
        <v>2</v>
      </c>
      <c r="L424">
        <v>4</v>
      </c>
      <c r="M424">
        <v>6</v>
      </c>
      <c r="N424">
        <v>3</v>
      </c>
      <c r="O424">
        <v>520</v>
      </c>
      <c r="P424">
        <v>4</v>
      </c>
      <c r="Q424">
        <v>4</v>
      </c>
      <c r="R424">
        <v>113000</v>
      </c>
    </row>
    <row r="425" spans="1:18" x14ac:dyDescent="0.35">
      <c r="A425">
        <v>1998</v>
      </c>
      <c r="B425">
        <v>6</v>
      </c>
      <c r="C425">
        <v>4</v>
      </c>
      <c r="D425">
        <v>986</v>
      </c>
      <c r="E425">
        <v>1470</v>
      </c>
      <c r="F425">
        <v>1470</v>
      </c>
      <c r="G425">
        <v>2630</v>
      </c>
      <c r="H425">
        <v>1</v>
      </c>
      <c r="I425">
        <v>2</v>
      </c>
      <c r="J425">
        <v>1</v>
      </c>
      <c r="K425">
        <v>4</v>
      </c>
      <c r="L425">
        <v>8</v>
      </c>
      <c r="M425">
        <v>6</v>
      </c>
      <c r="N425">
        <v>4</v>
      </c>
      <c r="O425">
        <v>696</v>
      </c>
      <c r="P425">
        <v>4</v>
      </c>
      <c r="Q425">
        <v>4</v>
      </c>
      <c r="R425">
        <v>315000</v>
      </c>
    </row>
    <row r="426" spans="1:18" x14ac:dyDescent="0.35">
      <c r="A426">
        <v>1956</v>
      </c>
      <c r="B426">
        <v>2</v>
      </c>
      <c r="C426">
        <v>4</v>
      </c>
      <c r="D426">
        <v>616</v>
      </c>
      <c r="E426">
        <v>1196</v>
      </c>
      <c r="F426">
        <v>1196</v>
      </c>
      <c r="G426">
        <v>1196</v>
      </c>
      <c r="H426">
        <v>1</v>
      </c>
      <c r="I426">
        <v>1</v>
      </c>
      <c r="J426">
        <v>0</v>
      </c>
      <c r="K426">
        <v>2</v>
      </c>
      <c r="L426">
        <v>6</v>
      </c>
      <c r="M426">
        <v>6</v>
      </c>
      <c r="N426">
        <v>3</v>
      </c>
      <c r="O426">
        <v>297</v>
      </c>
      <c r="P426">
        <v>4</v>
      </c>
      <c r="Q426">
        <v>4</v>
      </c>
      <c r="R426">
        <v>139000</v>
      </c>
    </row>
    <row r="427" spans="1:18" x14ac:dyDescent="0.35">
      <c r="A427">
        <v>1946</v>
      </c>
      <c r="B427">
        <v>2</v>
      </c>
      <c r="C427">
        <v>4</v>
      </c>
      <c r="D427">
        <v>0</v>
      </c>
      <c r="E427">
        <v>651</v>
      </c>
      <c r="F427">
        <v>707</v>
      </c>
      <c r="G427">
        <v>1389</v>
      </c>
      <c r="H427">
        <v>0</v>
      </c>
      <c r="I427">
        <v>1</v>
      </c>
      <c r="J427">
        <v>1</v>
      </c>
      <c r="K427">
        <v>3</v>
      </c>
      <c r="L427">
        <v>6</v>
      </c>
      <c r="M427">
        <v>5</v>
      </c>
      <c r="N427">
        <v>2</v>
      </c>
      <c r="O427">
        <v>240</v>
      </c>
      <c r="P427">
        <v>4</v>
      </c>
      <c r="Q427">
        <v>4</v>
      </c>
      <c r="R427">
        <v>135000</v>
      </c>
    </row>
    <row r="428" spans="1:18" x14ac:dyDescent="0.35">
      <c r="A428">
        <v>1989</v>
      </c>
      <c r="B428">
        <v>6</v>
      </c>
      <c r="C428">
        <v>4</v>
      </c>
      <c r="D428">
        <v>1518</v>
      </c>
      <c r="E428">
        <v>1518</v>
      </c>
      <c r="F428">
        <v>1644</v>
      </c>
      <c r="G428">
        <v>1644</v>
      </c>
      <c r="H428">
        <v>1</v>
      </c>
      <c r="I428">
        <v>2</v>
      </c>
      <c r="J428">
        <v>0</v>
      </c>
      <c r="K428">
        <v>2</v>
      </c>
      <c r="L428">
        <v>5</v>
      </c>
      <c r="M428">
        <v>6</v>
      </c>
      <c r="N428">
        <v>4</v>
      </c>
      <c r="O428">
        <v>569</v>
      </c>
      <c r="P428">
        <v>4</v>
      </c>
      <c r="Q428">
        <v>4</v>
      </c>
      <c r="R428">
        <v>275000</v>
      </c>
    </row>
    <row r="429" spans="1:18" x14ac:dyDescent="0.35">
      <c r="A429">
        <v>1957</v>
      </c>
      <c r="B429">
        <v>2</v>
      </c>
      <c r="C429">
        <v>4</v>
      </c>
      <c r="D429">
        <v>288</v>
      </c>
      <c r="E429">
        <v>907</v>
      </c>
      <c r="F429">
        <v>907</v>
      </c>
      <c r="G429">
        <v>907</v>
      </c>
      <c r="H429">
        <v>0</v>
      </c>
      <c r="I429">
        <v>1</v>
      </c>
      <c r="J429">
        <v>0</v>
      </c>
      <c r="K429">
        <v>3</v>
      </c>
      <c r="L429">
        <v>5</v>
      </c>
      <c r="M429">
        <v>5</v>
      </c>
      <c r="N429">
        <v>2</v>
      </c>
      <c r="O429">
        <v>352</v>
      </c>
      <c r="P429">
        <v>4</v>
      </c>
      <c r="Q429">
        <v>4</v>
      </c>
      <c r="R429">
        <v>109008</v>
      </c>
    </row>
    <row r="430" spans="1:18" x14ac:dyDescent="0.35">
      <c r="A430">
        <v>2007</v>
      </c>
      <c r="B430">
        <v>6</v>
      </c>
      <c r="C430">
        <v>4</v>
      </c>
      <c r="D430">
        <v>664</v>
      </c>
      <c r="E430">
        <v>1208</v>
      </c>
      <c r="F430">
        <v>1208</v>
      </c>
      <c r="G430">
        <v>1208</v>
      </c>
      <c r="H430">
        <v>1</v>
      </c>
      <c r="I430">
        <v>2</v>
      </c>
      <c r="J430">
        <v>0</v>
      </c>
      <c r="K430">
        <v>2</v>
      </c>
      <c r="L430">
        <v>6</v>
      </c>
      <c r="M430">
        <v>6</v>
      </c>
      <c r="N430">
        <v>3</v>
      </c>
      <c r="O430">
        <v>628</v>
      </c>
      <c r="P430">
        <v>4</v>
      </c>
      <c r="Q430">
        <v>4</v>
      </c>
      <c r="R430">
        <v>195400</v>
      </c>
    </row>
    <row r="431" spans="1:18" x14ac:dyDescent="0.35">
      <c r="A431">
        <v>1988</v>
      </c>
      <c r="B431">
        <v>2</v>
      </c>
      <c r="C431">
        <v>4</v>
      </c>
      <c r="D431">
        <v>1005</v>
      </c>
      <c r="E431">
        <v>1392</v>
      </c>
      <c r="F431">
        <v>1412</v>
      </c>
      <c r="G431">
        <v>1412</v>
      </c>
      <c r="H431">
        <v>1</v>
      </c>
      <c r="I431">
        <v>2</v>
      </c>
      <c r="J431">
        <v>0</v>
      </c>
      <c r="K431">
        <v>3</v>
      </c>
      <c r="L431">
        <v>6</v>
      </c>
      <c r="M431">
        <v>6</v>
      </c>
      <c r="N431">
        <v>2</v>
      </c>
      <c r="O431">
        <v>576</v>
      </c>
      <c r="P431">
        <v>4</v>
      </c>
      <c r="Q431">
        <v>4</v>
      </c>
      <c r="R431">
        <v>175000</v>
      </c>
    </row>
    <row r="432" spans="1:18" x14ac:dyDescent="0.35">
      <c r="A432">
        <v>1971</v>
      </c>
      <c r="B432">
        <v>2</v>
      </c>
      <c r="C432">
        <v>4</v>
      </c>
      <c r="D432">
        <v>387</v>
      </c>
      <c r="E432">
        <v>483</v>
      </c>
      <c r="F432">
        <v>483</v>
      </c>
      <c r="G432">
        <v>987</v>
      </c>
      <c r="H432">
        <v>0</v>
      </c>
      <c r="I432">
        <v>1</v>
      </c>
      <c r="J432">
        <v>1</v>
      </c>
      <c r="K432">
        <v>2</v>
      </c>
      <c r="L432">
        <v>4</v>
      </c>
      <c r="M432">
        <v>5</v>
      </c>
      <c r="N432">
        <v>2</v>
      </c>
      <c r="O432">
        <v>264</v>
      </c>
      <c r="P432">
        <v>4</v>
      </c>
      <c r="Q432">
        <v>4</v>
      </c>
      <c r="R432">
        <v>85400</v>
      </c>
    </row>
    <row r="433" spans="1:18" x14ac:dyDescent="0.35">
      <c r="A433">
        <v>1920</v>
      </c>
      <c r="B433">
        <v>3</v>
      </c>
      <c r="C433">
        <v>4</v>
      </c>
      <c r="D433">
        <v>0</v>
      </c>
      <c r="E433">
        <v>901</v>
      </c>
      <c r="F433">
        <v>1088</v>
      </c>
      <c r="G433">
        <v>1198</v>
      </c>
      <c r="H433">
        <v>0</v>
      </c>
      <c r="I433">
        <v>1</v>
      </c>
      <c r="J433">
        <v>0</v>
      </c>
      <c r="K433">
        <v>4</v>
      </c>
      <c r="L433">
        <v>7</v>
      </c>
      <c r="M433">
        <v>3</v>
      </c>
      <c r="N433">
        <v>1</v>
      </c>
      <c r="O433">
        <v>0</v>
      </c>
      <c r="P433">
        <v>1</v>
      </c>
      <c r="Q433">
        <v>1</v>
      </c>
      <c r="R433">
        <v>79900</v>
      </c>
    </row>
    <row r="434" spans="1:18" x14ac:dyDescent="0.35">
      <c r="A434">
        <v>1971</v>
      </c>
      <c r="B434">
        <v>2</v>
      </c>
      <c r="C434">
        <v>4</v>
      </c>
      <c r="D434">
        <v>471</v>
      </c>
      <c r="E434">
        <v>765</v>
      </c>
      <c r="F434">
        <v>765</v>
      </c>
      <c r="G434">
        <v>1365</v>
      </c>
      <c r="H434">
        <v>1</v>
      </c>
      <c r="I434">
        <v>1</v>
      </c>
      <c r="J434">
        <v>1</v>
      </c>
      <c r="K434">
        <v>2</v>
      </c>
      <c r="L434">
        <v>6</v>
      </c>
      <c r="M434">
        <v>5</v>
      </c>
      <c r="N434">
        <v>2</v>
      </c>
      <c r="O434">
        <v>440</v>
      </c>
      <c r="P434">
        <v>4</v>
      </c>
      <c r="Q434">
        <v>4</v>
      </c>
      <c r="R434">
        <v>122500</v>
      </c>
    </row>
    <row r="435" spans="1:18" x14ac:dyDescent="0.35">
      <c r="A435">
        <v>1997</v>
      </c>
      <c r="B435">
        <v>6</v>
      </c>
      <c r="C435">
        <v>4</v>
      </c>
      <c r="D435">
        <v>0</v>
      </c>
      <c r="E435">
        <v>926</v>
      </c>
      <c r="F435">
        <v>926</v>
      </c>
      <c r="G435">
        <v>1604</v>
      </c>
      <c r="H435">
        <v>0</v>
      </c>
      <c r="I435">
        <v>2</v>
      </c>
      <c r="J435">
        <v>1</v>
      </c>
      <c r="K435">
        <v>3</v>
      </c>
      <c r="L435">
        <v>7</v>
      </c>
      <c r="M435">
        <v>6</v>
      </c>
      <c r="N435">
        <v>4</v>
      </c>
      <c r="O435">
        <v>470</v>
      </c>
      <c r="P435">
        <v>4</v>
      </c>
      <c r="Q435">
        <v>4</v>
      </c>
      <c r="R435">
        <v>181000</v>
      </c>
    </row>
    <row r="436" spans="1:18" x14ac:dyDescent="0.35">
      <c r="A436">
        <v>1972</v>
      </c>
      <c r="B436">
        <v>2</v>
      </c>
      <c r="C436">
        <v>4</v>
      </c>
      <c r="D436">
        <v>495</v>
      </c>
      <c r="E436">
        <v>630</v>
      </c>
      <c r="F436">
        <v>630</v>
      </c>
      <c r="G436">
        <v>630</v>
      </c>
      <c r="H436">
        <v>1</v>
      </c>
      <c r="I436">
        <v>1</v>
      </c>
      <c r="J436">
        <v>0</v>
      </c>
      <c r="K436">
        <v>1</v>
      </c>
      <c r="L436">
        <v>3</v>
      </c>
      <c r="M436">
        <v>3</v>
      </c>
      <c r="N436">
        <v>1</v>
      </c>
      <c r="O436">
        <v>0</v>
      </c>
      <c r="P436">
        <v>1</v>
      </c>
      <c r="Q436">
        <v>1</v>
      </c>
      <c r="R436">
        <v>81000</v>
      </c>
    </row>
    <row r="437" spans="1:18" x14ac:dyDescent="0.35">
      <c r="A437">
        <v>1996</v>
      </c>
      <c r="B437">
        <v>6</v>
      </c>
      <c r="C437">
        <v>4</v>
      </c>
      <c r="D437">
        <v>385</v>
      </c>
      <c r="E437">
        <v>799</v>
      </c>
      <c r="F437">
        <v>827</v>
      </c>
      <c r="G437">
        <v>1661</v>
      </c>
      <c r="H437">
        <v>1</v>
      </c>
      <c r="I437">
        <v>2</v>
      </c>
      <c r="J437">
        <v>1</v>
      </c>
      <c r="K437">
        <v>3</v>
      </c>
      <c r="L437">
        <v>6</v>
      </c>
      <c r="M437">
        <v>6</v>
      </c>
      <c r="N437">
        <v>3</v>
      </c>
      <c r="O437">
        <v>550</v>
      </c>
      <c r="P437">
        <v>4</v>
      </c>
      <c r="Q437">
        <v>4</v>
      </c>
      <c r="R437">
        <v>212000</v>
      </c>
    </row>
    <row r="438" spans="1:18" x14ac:dyDescent="0.35">
      <c r="A438">
        <v>1920</v>
      </c>
      <c r="B438">
        <v>3</v>
      </c>
      <c r="C438">
        <v>4</v>
      </c>
      <c r="D438">
        <v>0</v>
      </c>
      <c r="E438">
        <v>648</v>
      </c>
      <c r="F438">
        <v>734</v>
      </c>
      <c r="G438">
        <v>1118</v>
      </c>
      <c r="H438">
        <v>0</v>
      </c>
      <c r="I438">
        <v>1</v>
      </c>
      <c r="J438">
        <v>0</v>
      </c>
      <c r="K438">
        <v>2</v>
      </c>
      <c r="L438">
        <v>6</v>
      </c>
      <c r="M438">
        <v>5</v>
      </c>
      <c r="N438">
        <v>2</v>
      </c>
      <c r="O438">
        <v>440</v>
      </c>
      <c r="P438">
        <v>4</v>
      </c>
      <c r="Q438">
        <v>4</v>
      </c>
      <c r="R438">
        <v>116000</v>
      </c>
    </row>
    <row r="439" spans="1:18" x14ac:dyDescent="0.35">
      <c r="A439">
        <v>1926</v>
      </c>
      <c r="B439">
        <v>6</v>
      </c>
      <c r="C439">
        <v>4</v>
      </c>
      <c r="D439">
        <v>0</v>
      </c>
      <c r="E439">
        <v>884</v>
      </c>
      <c r="F439">
        <v>904</v>
      </c>
      <c r="G439">
        <v>904</v>
      </c>
      <c r="H439">
        <v>0</v>
      </c>
      <c r="I439">
        <v>1</v>
      </c>
      <c r="J439">
        <v>0</v>
      </c>
      <c r="K439">
        <v>2</v>
      </c>
      <c r="L439">
        <v>4</v>
      </c>
      <c r="M439">
        <v>5</v>
      </c>
      <c r="N439">
        <v>2</v>
      </c>
      <c r="O439">
        <v>180</v>
      </c>
      <c r="P439">
        <v>4</v>
      </c>
      <c r="Q439">
        <v>4</v>
      </c>
      <c r="R439">
        <v>119000</v>
      </c>
    </row>
    <row r="440" spans="1:18" x14ac:dyDescent="0.35">
      <c r="A440">
        <v>1913</v>
      </c>
      <c r="B440">
        <v>6</v>
      </c>
      <c r="C440">
        <v>4</v>
      </c>
      <c r="D440">
        <v>365</v>
      </c>
      <c r="E440">
        <v>440</v>
      </c>
      <c r="F440">
        <v>694</v>
      </c>
      <c r="G440">
        <v>694</v>
      </c>
      <c r="H440">
        <v>0</v>
      </c>
      <c r="I440">
        <v>1</v>
      </c>
      <c r="J440">
        <v>0</v>
      </c>
      <c r="K440">
        <v>2</v>
      </c>
      <c r="L440">
        <v>4</v>
      </c>
      <c r="M440">
        <v>5</v>
      </c>
      <c r="N440">
        <v>2</v>
      </c>
      <c r="O440">
        <v>352</v>
      </c>
      <c r="P440">
        <v>5</v>
      </c>
      <c r="Q440">
        <v>4</v>
      </c>
      <c r="R440">
        <v>90350</v>
      </c>
    </row>
    <row r="441" spans="1:18" x14ac:dyDescent="0.35">
      <c r="A441">
        <v>1920</v>
      </c>
      <c r="B441">
        <v>3</v>
      </c>
      <c r="C441">
        <v>3</v>
      </c>
      <c r="D441">
        <v>0</v>
      </c>
      <c r="E441">
        <v>684</v>
      </c>
      <c r="F441">
        <v>684</v>
      </c>
      <c r="G441">
        <v>1196</v>
      </c>
      <c r="H441">
        <v>0</v>
      </c>
      <c r="I441">
        <v>1</v>
      </c>
      <c r="J441">
        <v>0</v>
      </c>
      <c r="K441">
        <v>3</v>
      </c>
      <c r="L441">
        <v>7</v>
      </c>
      <c r="M441">
        <v>5</v>
      </c>
      <c r="N441">
        <v>2</v>
      </c>
      <c r="O441">
        <v>528</v>
      </c>
      <c r="P441">
        <v>4</v>
      </c>
      <c r="Q441">
        <v>4</v>
      </c>
      <c r="R441">
        <v>110000</v>
      </c>
    </row>
    <row r="442" spans="1:18" x14ac:dyDescent="0.35">
      <c r="A442">
        <v>2008</v>
      </c>
      <c r="B442">
        <v>6</v>
      </c>
      <c r="C442">
        <v>4</v>
      </c>
      <c r="D442">
        <v>1767</v>
      </c>
      <c r="E442">
        <v>3094</v>
      </c>
      <c r="F442">
        <v>2402</v>
      </c>
      <c r="G442">
        <v>2402</v>
      </c>
      <c r="H442">
        <v>1</v>
      </c>
      <c r="I442">
        <v>2</v>
      </c>
      <c r="J442">
        <v>0</v>
      </c>
      <c r="K442">
        <v>2</v>
      </c>
      <c r="L442">
        <v>10</v>
      </c>
      <c r="M442">
        <v>6</v>
      </c>
      <c r="N442">
        <v>4</v>
      </c>
      <c r="O442">
        <v>672</v>
      </c>
      <c r="P442">
        <v>4</v>
      </c>
      <c r="Q442">
        <v>4</v>
      </c>
      <c r="R442">
        <v>555000</v>
      </c>
    </row>
    <row r="443" spans="1:18" x14ac:dyDescent="0.35">
      <c r="A443">
        <v>1955</v>
      </c>
      <c r="B443">
        <v>2</v>
      </c>
      <c r="C443">
        <v>4</v>
      </c>
      <c r="D443">
        <v>133</v>
      </c>
      <c r="E443">
        <v>1440</v>
      </c>
      <c r="F443">
        <v>1440</v>
      </c>
      <c r="G443">
        <v>1440</v>
      </c>
      <c r="H443">
        <v>0</v>
      </c>
      <c r="I443">
        <v>2</v>
      </c>
      <c r="J443">
        <v>0</v>
      </c>
      <c r="K443">
        <v>4</v>
      </c>
      <c r="L443">
        <v>8</v>
      </c>
      <c r="M443">
        <v>3</v>
      </c>
      <c r="N443">
        <v>1</v>
      </c>
      <c r="O443">
        <v>0</v>
      </c>
      <c r="P443">
        <v>1</v>
      </c>
      <c r="Q443">
        <v>1</v>
      </c>
      <c r="R443">
        <v>118000</v>
      </c>
    </row>
    <row r="444" spans="1:18" x14ac:dyDescent="0.35">
      <c r="A444">
        <v>1930</v>
      </c>
      <c r="B444">
        <v>6</v>
      </c>
      <c r="C444">
        <v>4</v>
      </c>
      <c r="D444">
        <v>0</v>
      </c>
      <c r="E444">
        <v>1078</v>
      </c>
      <c r="F444">
        <v>1128</v>
      </c>
      <c r="G444">
        <v>1573</v>
      </c>
      <c r="H444">
        <v>0</v>
      </c>
      <c r="I444">
        <v>2</v>
      </c>
      <c r="J444">
        <v>0</v>
      </c>
      <c r="K444">
        <v>3</v>
      </c>
      <c r="L444">
        <v>8</v>
      </c>
      <c r="M444">
        <v>5</v>
      </c>
      <c r="N444">
        <v>2</v>
      </c>
      <c r="O444">
        <v>360</v>
      </c>
      <c r="P444">
        <v>4</v>
      </c>
      <c r="Q444">
        <v>4</v>
      </c>
      <c r="R444">
        <v>162900</v>
      </c>
    </row>
    <row r="445" spans="1:18" x14ac:dyDescent="0.35">
      <c r="A445">
        <v>2006</v>
      </c>
      <c r="B445">
        <v>6</v>
      </c>
      <c r="C445">
        <v>4</v>
      </c>
      <c r="D445">
        <v>0</v>
      </c>
      <c r="E445">
        <v>1258</v>
      </c>
      <c r="F445">
        <v>1258</v>
      </c>
      <c r="G445">
        <v>1258</v>
      </c>
      <c r="H445">
        <v>0</v>
      </c>
      <c r="I445">
        <v>2</v>
      </c>
      <c r="J445">
        <v>0</v>
      </c>
      <c r="K445">
        <v>2</v>
      </c>
      <c r="L445">
        <v>6</v>
      </c>
      <c r="M445">
        <v>6</v>
      </c>
      <c r="N445">
        <v>4</v>
      </c>
      <c r="O445">
        <v>648</v>
      </c>
      <c r="P445">
        <v>4</v>
      </c>
      <c r="Q445">
        <v>4</v>
      </c>
      <c r="R445">
        <v>172500</v>
      </c>
    </row>
    <row r="446" spans="1:18" x14ac:dyDescent="0.35">
      <c r="A446">
        <v>1994</v>
      </c>
      <c r="B446">
        <v>6</v>
      </c>
      <c r="C446">
        <v>4</v>
      </c>
      <c r="D446">
        <v>642</v>
      </c>
      <c r="E446">
        <v>915</v>
      </c>
      <c r="F446">
        <v>933</v>
      </c>
      <c r="G446">
        <v>1908</v>
      </c>
      <c r="H446">
        <v>1</v>
      </c>
      <c r="I446">
        <v>2</v>
      </c>
      <c r="J446">
        <v>1</v>
      </c>
      <c r="K446">
        <v>4</v>
      </c>
      <c r="L446">
        <v>8</v>
      </c>
      <c r="M446">
        <v>6</v>
      </c>
      <c r="N446">
        <v>2</v>
      </c>
      <c r="O446">
        <v>493</v>
      </c>
      <c r="P446">
        <v>4</v>
      </c>
      <c r="Q446">
        <v>4</v>
      </c>
      <c r="R446">
        <v>210000</v>
      </c>
    </row>
    <row r="447" spans="1:18" x14ac:dyDescent="0.35">
      <c r="A447">
        <v>1956</v>
      </c>
      <c r="B447">
        <v>2</v>
      </c>
      <c r="C447">
        <v>4</v>
      </c>
      <c r="D447">
        <v>0</v>
      </c>
      <c r="E447">
        <v>1436</v>
      </c>
      <c r="F447">
        <v>1689</v>
      </c>
      <c r="G447">
        <v>1689</v>
      </c>
      <c r="H447">
        <v>0</v>
      </c>
      <c r="I447">
        <v>1</v>
      </c>
      <c r="J447">
        <v>0</v>
      </c>
      <c r="K447">
        <v>3</v>
      </c>
      <c r="L447">
        <v>7</v>
      </c>
      <c r="M447">
        <v>6</v>
      </c>
      <c r="N447">
        <v>2</v>
      </c>
      <c r="O447">
        <v>480</v>
      </c>
      <c r="P447">
        <v>4</v>
      </c>
      <c r="Q447">
        <v>4</v>
      </c>
      <c r="R447">
        <v>127500</v>
      </c>
    </row>
    <row r="448" spans="1:18" x14ac:dyDescent="0.35">
      <c r="A448">
        <v>1966</v>
      </c>
      <c r="B448">
        <v>2</v>
      </c>
      <c r="C448">
        <v>4</v>
      </c>
      <c r="D448">
        <v>247</v>
      </c>
      <c r="E448">
        <v>1517</v>
      </c>
      <c r="F448">
        <v>1888</v>
      </c>
      <c r="G448">
        <v>1888</v>
      </c>
      <c r="H448">
        <v>0</v>
      </c>
      <c r="I448">
        <v>2</v>
      </c>
      <c r="J448">
        <v>1</v>
      </c>
      <c r="K448">
        <v>2</v>
      </c>
      <c r="L448">
        <v>6</v>
      </c>
      <c r="M448">
        <v>6</v>
      </c>
      <c r="N448">
        <v>4</v>
      </c>
      <c r="O448">
        <v>578</v>
      </c>
      <c r="P448">
        <v>4</v>
      </c>
      <c r="Q448">
        <v>4</v>
      </c>
      <c r="R448">
        <v>190000</v>
      </c>
    </row>
    <row r="449" spans="1:18" x14ac:dyDescent="0.35">
      <c r="A449">
        <v>1998</v>
      </c>
      <c r="B449">
        <v>6</v>
      </c>
      <c r="C449">
        <v>4</v>
      </c>
      <c r="D449">
        <v>0</v>
      </c>
      <c r="E449">
        <v>930</v>
      </c>
      <c r="F449">
        <v>956</v>
      </c>
      <c r="G449">
        <v>1886</v>
      </c>
      <c r="H449">
        <v>0</v>
      </c>
      <c r="I449">
        <v>2</v>
      </c>
      <c r="J449">
        <v>1</v>
      </c>
      <c r="K449">
        <v>4</v>
      </c>
      <c r="L449">
        <v>10</v>
      </c>
      <c r="M449">
        <v>6</v>
      </c>
      <c r="N449">
        <v>4</v>
      </c>
      <c r="O449">
        <v>431</v>
      </c>
      <c r="P449">
        <v>4</v>
      </c>
      <c r="Q449">
        <v>4</v>
      </c>
      <c r="R449">
        <v>199900</v>
      </c>
    </row>
    <row r="450" spans="1:18" x14ac:dyDescent="0.35">
      <c r="A450">
        <v>1937</v>
      </c>
      <c r="B450">
        <v>3</v>
      </c>
      <c r="C450">
        <v>4</v>
      </c>
      <c r="D450">
        <v>0</v>
      </c>
      <c r="E450">
        <v>780</v>
      </c>
      <c r="F450">
        <v>780</v>
      </c>
      <c r="G450">
        <v>1376</v>
      </c>
      <c r="H450">
        <v>0</v>
      </c>
      <c r="I450">
        <v>2</v>
      </c>
      <c r="J450">
        <v>0</v>
      </c>
      <c r="K450">
        <v>3</v>
      </c>
      <c r="L450">
        <v>7</v>
      </c>
      <c r="M450">
        <v>5</v>
      </c>
      <c r="N450">
        <v>2</v>
      </c>
      <c r="O450">
        <v>198</v>
      </c>
      <c r="P450">
        <v>4</v>
      </c>
      <c r="Q450">
        <v>4</v>
      </c>
      <c r="R450">
        <v>119500</v>
      </c>
    </row>
    <row r="451" spans="1:18" x14ac:dyDescent="0.35">
      <c r="A451">
        <v>1948</v>
      </c>
      <c r="B451">
        <v>2</v>
      </c>
      <c r="C451">
        <v>4</v>
      </c>
      <c r="D451">
        <v>331</v>
      </c>
      <c r="E451">
        <v>649</v>
      </c>
      <c r="F451">
        <v>679</v>
      </c>
      <c r="G451">
        <v>1183</v>
      </c>
      <c r="H451">
        <v>0</v>
      </c>
      <c r="I451">
        <v>1</v>
      </c>
      <c r="J451">
        <v>1</v>
      </c>
      <c r="K451">
        <v>2</v>
      </c>
      <c r="L451">
        <v>6</v>
      </c>
      <c r="M451">
        <v>5</v>
      </c>
      <c r="N451">
        <v>2</v>
      </c>
      <c r="O451">
        <v>308</v>
      </c>
      <c r="P451">
        <v>4</v>
      </c>
      <c r="Q451">
        <v>4</v>
      </c>
      <c r="R451">
        <v>120000</v>
      </c>
    </row>
    <row r="452" spans="1:18" x14ac:dyDescent="0.35">
      <c r="A452">
        <v>1930</v>
      </c>
      <c r="B452">
        <v>3</v>
      </c>
      <c r="C452">
        <v>4</v>
      </c>
      <c r="D452">
        <v>0</v>
      </c>
      <c r="E452">
        <v>813</v>
      </c>
      <c r="F452">
        <v>813</v>
      </c>
      <c r="G452">
        <v>813</v>
      </c>
      <c r="H452">
        <v>0</v>
      </c>
      <c r="I452">
        <v>1</v>
      </c>
      <c r="J452">
        <v>0</v>
      </c>
      <c r="K452">
        <v>2</v>
      </c>
      <c r="L452">
        <v>5</v>
      </c>
      <c r="M452">
        <v>5</v>
      </c>
      <c r="N452">
        <v>2</v>
      </c>
      <c r="O452">
        <v>270</v>
      </c>
      <c r="P452">
        <v>3</v>
      </c>
      <c r="Q452">
        <v>3</v>
      </c>
      <c r="R452">
        <v>110000</v>
      </c>
    </row>
    <row r="453" spans="1:18" x14ac:dyDescent="0.35">
      <c r="A453">
        <v>1975</v>
      </c>
      <c r="B453">
        <v>2</v>
      </c>
      <c r="C453">
        <v>4</v>
      </c>
      <c r="D453">
        <v>655</v>
      </c>
      <c r="E453">
        <v>1533</v>
      </c>
      <c r="F453">
        <v>1533</v>
      </c>
      <c r="G453">
        <v>1533</v>
      </c>
      <c r="H453">
        <v>1</v>
      </c>
      <c r="I453">
        <v>2</v>
      </c>
      <c r="J453">
        <v>0</v>
      </c>
      <c r="K453">
        <v>2</v>
      </c>
      <c r="L453">
        <v>5</v>
      </c>
      <c r="M453">
        <v>6</v>
      </c>
      <c r="N453">
        <v>2</v>
      </c>
      <c r="O453">
        <v>576</v>
      </c>
      <c r="P453">
        <v>4</v>
      </c>
      <c r="Q453">
        <v>4</v>
      </c>
      <c r="R453">
        <v>280000</v>
      </c>
    </row>
    <row r="454" spans="1:18" x14ac:dyDescent="0.35">
      <c r="A454">
        <v>1996</v>
      </c>
      <c r="B454">
        <v>6</v>
      </c>
      <c r="C454">
        <v>4</v>
      </c>
      <c r="D454">
        <v>742</v>
      </c>
      <c r="E454">
        <v>872</v>
      </c>
      <c r="F454">
        <v>888</v>
      </c>
      <c r="G454">
        <v>1756</v>
      </c>
      <c r="H454">
        <v>1</v>
      </c>
      <c r="I454">
        <v>2</v>
      </c>
      <c r="J454">
        <v>1</v>
      </c>
      <c r="K454">
        <v>3</v>
      </c>
      <c r="L454">
        <v>7</v>
      </c>
      <c r="M454">
        <v>6</v>
      </c>
      <c r="N454">
        <v>4</v>
      </c>
      <c r="O454">
        <v>422</v>
      </c>
      <c r="P454">
        <v>4</v>
      </c>
      <c r="Q454">
        <v>4</v>
      </c>
      <c r="R454">
        <v>204000</v>
      </c>
    </row>
    <row r="455" spans="1:18" x14ac:dyDescent="0.35">
      <c r="A455">
        <v>2008</v>
      </c>
      <c r="B455">
        <v>6</v>
      </c>
      <c r="C455">
        <v>4</v>
      </c>
      <c r="D455">
        <v>0</v>
      </c>
      <c r="E455">
        <v>768</v>
      </c>
      <c r="F455">
        <v>786</v>
      </c>
      <c r="G455">
        <v>1590</v>
      </c>
      <c r="H455">
        <v>0</v>
      </c>
      <c r="I455">
        <v>2</v>
      </c>
      <c r="J455">
        <v>1</v>
      </c>
      <c r="K455">
        <v>3</v>
      </c>
      <c r="L455">
        <v>6</v>
      </c>
      <c r="M455">
        <v>6</v>
      </c>
      <c r="N455">
        <v>3</v>
      </c>
      <c r="O455">
        <v>676</v>
      </c>
      <c r="P455">
        <v>4</v>
      </c>
      <c r="Q455">
        <v>4</v>
      </c>
      <c r="R455">
        <v>210000</v>
      </c>
    </row>
    <row r="456" spans="1:18" x14ac:dyDescent="0.35">
      <c r="A456">
        <v>1976</v>
      </c>
      <c r="B456">
        <v>2</v>
      </c>
      <c r="C456">
        <v>4</v>
      </c>
      <c r="D456">
        <v>1606</v>
      </c>
      <c r="E456">
        <v>1728</v>
      </c>
      <c r="F456">
        <v>1728</v>
      </c>
      <c r="G456">
        <v>1728</v>
      </c>
      <c r="H456">
        <v>2</v>
      </c>
      <c r="I456">
        <v>2</v>
      </c>
      <c r="J456">
        <v>0</v>
      </c>
      <c r="K456">
        <v>4</v>
      </c>
      <c r="L456">
        <v>8</v>
      </c>
      <c r="M456">
        <v>5</v>
      </c>
      <c r="N456">
        <v>2</v>
      </c>
      <c r="O456">
        <v>560</v>
      </c>
      <c r="P456">
        <v>4</v>
      </c>
      <c r="Q456">
        <v>4</v>
      </c>
      <c r="R456">
        <v>188000</v>
      </c>
    </row>
    <row r="457" spans="1:18" x14ac:dyDescent="0.35">
      <c r="A457">
        <v>1973</v>
      </c>
      <c r="B457">
        <v>2</v>
      </c>
      <c r="C457">
        <v>4</v>
      </c>
      <c r="D457">
        <v>916</v>
      </c>
      <c r="E457">
        <v>1242</v>
      </c>
      <c r="F457">
        <v>1242</v>
      </c>
      <c r="G457">
        <v>1242</v>
      </c>
      <c r="H457">
        <v>0</v>
      </c>
      <c r="I457">
        <v>1</v>
      </c>
      <c r="J457">
        <v>1</v>
      </c>
      <c r="K457">
        <v>3</v>
      </c>
      <c r="L457">
        <v>6</v>
      </c>
      <c r="M457">
        <v>6</v>
      </c>
      <c r="N457">
        <v>2</v>
      </c>
      <c r="O457">
        <v>528</v>
      </c>
      <c r="P457">
        <v>4</v>
      </c>
      <c r="Q457">
        <v>4</v>
      </c>
      <c r="R457">
        <v>175500</v>
      </c>
    </row>
    <row r="458" spans="1:18" x14ac:dyDescent="0.35">
      <c r="A458">
        <v>1916</v>
      </c>
      <c r="B458">
        <v>3</v>
      </c>
      <c r="C458">
        <v>4</v>
      </c>
      <c r="D458">
        <v>0</v>
      </c>
      <c r="E458">
        <v>624</v>
      </c>
      <c r="F458">
        <v>624</v>
      </c>
      <c r="G458">
        <v>1344</v>
      </c>
      <c r="H458">
        <v>0</v>
      </c>
      <c r="I458">
        <v>1</v>
      </c>
      <c r="J458">
        <v>0</v>
      </c>
      <c r="K458">
        <v>4</v>
      </c>
      <c r="L458">
        <v>7</v>
      </c>
      <c r="M458">
        <v>5</v>
      </c>
      <c r="N458">
        <v>2</v>
      </c>
      <c r="O458">
        <v>513</v>
      </c>
      <c r="P458">
        <v>3</v>
      </c>
      <c r="Q458">
        <v>3</v>
      </c>
      <c r="R458">
        <v>98000</v>
      </c>
    </row>
    <row r="459" spans="1:18" x14ac:dyDescent="0.35">
      <c r="A459">
        <v>1954</v>
      </c>
      <c r="B459">
        <v>2</v>
      </c>
      <c r="C459">
        <v>4</v>
      </c>
      <c r="D459">
        <v>1116</v>
      </c>
      <c r="E459">
        <v>1364</v>
      </c>
      <c r="F459">
        <v>1663</v>
      </c>
      <c r="G459">
        <v>1663</v>
      </c>
      <c r="H459">
        <v>1</v>
      </c>
      <c r="I459">
        <v>1</v>
      </c>
      <c r="J459">
        <v>0</v>
      </c>
      <c r="K459">
        <v>2</v>
      </c>
      <c r="L459">
        <v>6</v>
      </c>
      <c r="M459">
        <v>6</v>
      </c>
      <c r="N459">
        <v>4</v>
      </c>
      <c r="O459">
        <v>529</v>
      </c>
      <c r="P459">
        <v>4</v>
      </c>
      <c r="Q459">
        <v>4</v>
      </c>
      <c r="R459">
        <v>256000</v>
      </c>
    </row>
    <row r="460" spans="1:18" x14ac:dyDescent="0.35">
      <c r="A460">
        <v>1925</v>
      </c>
      <c r="B460">
        <v>6</v>
      </c>
      <c r="C460">
        <v>4</v>
      </c>
      <c r="D460">
        <v>0</v>
      </c>
      <c r="E460">
        <v>588</v>
      </c>
      <c r="F460">
        <v>833</v>
      </c>
      <c r="G460">
        <v>1666</v>
      </c>
      <c r="H460">
        <v>0</v>
      </c>
      <c r="I460">
        <v>1</v>
      </c>
      <c r="J460">
        <v>0</v>
      </c>
      <c r="K460">
        <v>3</v>
      </c>
      <c r="L460">
        <v>7</v>
      </c>
      <c r="M460">
        <v>5</v>
      </c>
      <c r="N460">
        <v>2</v>
      </c>
      <c r="O460">
        <v>228</v>
      </c>
      <c r="P460">
        <v>4</v>
      </c>
      <c r="Q460">
        <v>4</v>
      </c>
      <c r="R460">
        <v>161000</v>
      </c>
    </row>
    <row r="461" spans="1:18" x14ac:dyDescent="0.35">
      <c r="A461">
        <v>1950</v>
      </c>
      <c r="B461">
        <v>2</v>
      </c>
      <c r="C461">
        <v>4</v>
      </c>
      <c r="D461">
        <v>185</v>
      </c>
      <c r="E461">
        <v>709</v>
      </c>
      <c r="F461">
        <v>979</v>
      </c>
      <c r="G461">
        <v>1203</v>
      </c>
      <c r="H461">
        <v>1</v>
      </c>
      <c r="I461">
        <v>1</v>
      </c>
      <c r="J461">
        <v>0</v>
      </c>
      <c r="K461">
        <v>3</v>
      </c>
      <c r="L461">
        <v>5</v>
      </c>
      <c r="M461">
        <v>5</v>
      </c>
      <c r="N461">
        <v>2</v>
      </c>
      <c r="O461">
        <v>352</v>
      </c>
      <c r="P461">
        <v>4</v>
      </c>
      <c r="Q461">
        <v>4</v>
      </c>
      <c r="R461">
        <v>110000</v>
      </c>
    </row>
    <row r="462" spans="1:18" x14ac:dyDescent="0.35">
      <c r="A462">
        <v>2009</v>
      </c>
      <c r="B462">
        <v>6</v>
      </c>
      <c r="C462">
        <v>4</v>
      </c>
      <c r="D462">
        <v>544</v>
      </c>
      <c r="E462">
        <v>832</v>
      </c>
      <c r="F462">
        <v>832</v>
      </c>
      <c r="G462">
        <v>1935</v>
      </c>
      <c r="H462">
        <v>1</v>
      </c>
      <c r="I462">
        <v>2</v>
      </c>
      <c r="J462">
        <v>1</v>
      </c>
      <c r="K462">
        <v>3</v>
      </c>
      <c r="L462">
        <v>8</v>
      </c>
      <c r="M462">
        <v>7</v>
      </c>
      <c r="N462">
        <v>4</v>
      </c>
      <c r="O462">
        <v>552</v>
      </c>
      <c r="P462">
        <v>4</v>
      </c>
      <c r="Q462">
        <v>4</v>
      </c>
      <c r="R462">
        <v>263435</v>
      </c>
    </row>
    <row r="463" spans="1:18" x14ac:dyDescent="0.35">
      <c r="A463">
        <v>1936</v>
      </c>
      <c r="B463">
        <v>6</v>
      </c>
      <c r="C463">
        <v>5</v>
      </c>
      <c r="D463">
        <v>350</v>
      </c>
      <c r="E463">
        <v>560</v>
      </c>
      <c r="F463">
        <v>575</v>
      </c>
      <c r="G463">
        <v>1135</v>
      </c>
      <c r="H463">
        <v>1</v>
      </c>
      <c r="I463">
        <v>1</v>
      </c>
      <c r="J463">
        <v>0</v>
      </c>
      <c r="K463">
        <v>3</v>
      </c>
      <c r="L463">
        <v>6</v>
      </c>
      <c r="M463">
        <v>5</v>
      </c>
      <c r="N463">
        <v>3</v>
      </c>
      <c r="O463">
        <v>576</v>
      </c>
      <c r="P463">
        <v>4</v>
      </c>
      <c r="Q463">
        <v>4</v>
      </c>
      <c r="R463">
        <v>155000</v>
      </c>
    </row>
    <row r="464" spans="1:18" x14ac:dyDescent="0.35">
      <c r="A464">
        <v>1965</v>
      </c>
      <c r="B464">
        <v>2</v>
      </c>
      <c r="C464">
        <v>4</v>
      </c>
      <c r="D464">
        <v>553</v>
      </c>
      <c r="E464">
        <v>864</v>
      </c>
      <c r="F464">
        <v>864</v>
      </c>
      <c r="G464">
        <v>864</v>
      </c>
      <c r="H464">
        <v>0</v>
      </c>
      <c r="I464">
        <v>1</v>
      </c>
      <c r="J464">
        <v>0</v>
      </c>
      <c r="K464">
        <v>3</v>
      </c>
      <c r="L464">
        <v>5</v>
      </c>
      <c r="M464">
        <v>5</v>
      </c>
      <c r="N464">
        <v>2</v>
      </c>
      <c r="O464">
        <v>360</v>
      </c>
      <c r="P464">
        <v>4</v>
      </c>
      <c r="Q464">
        <v>4</v>
      </c>
      <c r="R464">
        <v>62383</v>
      </c>
    </row>
    <row r="465" spans="1:18" x14ac:dyDescent="0.35">
      <c r="A465">
        <v>1934</v>
      </c>
      <c r="B465">
        <v>2</v>
      </c>
      <c r="C465">
        <v>4</v>
      </c>
      <c r="D465">
        <v>326</v>
      </c>
      <c r="E465">
        <v>715</v>
      </c>
      <c r="F465">
        <v>849</v>
      </c>
      <c r="G465">
        <v>1660</v>
      </c>
      <c r="H465">
        <v>0</v>
      </c>
      <c r="I465">
        <v>1</v>
      </c>
      <c r="J465">
        <v>1</v>
      </c>
      <c r="K465">
        <v>3</v>
      </c>
      <c r="L465">
        <v>6</v>
      </c>
      <c r="M465">
        <v>5</v>
      </c>
      <c r="N465">
        <v>2</v>
      </c>
      <c r="O465">
        <v>240</v>
      </c>
      <c r="P465">
        <v>4</v>
      </c>
      <c r="Q465">
        <v>4</v>
      </c>
      <c r="R465">
        <v>188700</v>
      </c>
    </row>
    <row r="466" spans="1:18" x14ac:dyDescent="0.35">
      <c r="A466">
        <v>1978</v>
      </c>
      <c r="B466">
        <v>2</v>
      </c>
      <c r="C466">
        <v>4</v>
      </c>
      <c r="D466">
        <v>616</v>
      </c>
      <c r="E466">
        <v>1040</v>
      </c>
      <c r="F466">
        <v>1040</v>
      </c>
      <c r="G466">
        <v>1040</v>
      </c>
      <c r="H466">
        <v>0</v>
      </c>
      <c r="I466">
        <v>2</v>
      </c>
      <c r="J466">
        <v>0</v>
      </c>
      <c r="K466">
        <v>3</v>
      </c>
      <c r="L466">
        <v>5</v>
      </c>
      <c r="M466">
        <v>3</v>
      </c>
      <c r="N466">
        <v>1</v>
      </c>
      <c r="O466">
        <v>0</v>
      </c>
      <c r="P466">
        <v>1</v>
      </c>
      <c r="Q466">
        <v>1</v>
      </c>
      <c r="R466">
        <v>124000</v>
      </c>
    </row>
    <row r="467" spans="1:18" x14ac:dyDescent="0.35">
      <c r="A467">
        <v>2004</v>
      </c>
      <c r="B467">
        <v>6</v>
      </c>
      <c r="C467">
        <v>4</v>
      </c>
      <c r="D467">
        <v>0</v>
      </c>
      <c r="E467">
        <v>1375</v>
      </c>
      <c r="F467">
        <v>1414</v>
      </c>
      <c r="G467">
        <v>1414</v>
      </c>
      <c r="H467">
        <v>0</v>
      </c>
      <c r="I467">
        <v>2</v>
      </c>
      <c r="J467">
        <v>0</v>
      </c>
      <c r="K467">
        <v>2</v>
      </c>
      <c r="L467">
        <v>6</v>
      </c>
      <c r="M467">
        <v>6</v>
      </c>
      <c r="N467">
        <v>4</v>
      </c>
      <c r="O467">
        <v>398</v>
      </c>
      <c r="P467">
        <v>4</v>
      </c>
      <c r="Q467">
        <v>4</v>
      </c>
      <c r="R467">
        <v>178740</v>
      </c>
    </row>
    <row r="468" spans="1:18" x14ac:dyDescent="0.35">
      <c r="A468">
        <v>1970</v>
      </c>
      <c r="B468">
        <v>2</v>
      </c>
      <c r="C468">
        <v>5</v>
      </c>
      <c r="D468">
        <v>778</v>
      </c>
      <c r="E468">
        <v>1277</v>
      </c>
      <c r="F468">
        <v>1277</v>
      </c>
      <c r="G468">
        <v>1277</v>
      </c>
      <c r="H468">
        <v>1</v>
      </c>
      <c r="I468">
        <v>1</v>
      </c>
      <c r="J468">
        <v>0</v>
      </c>
      <c r="K468">
        <v>2</v>
      </c>
      <c r="L468">
        <v>5</v>
      </c>
      <c r="M468">
        <v>6</v>
      </c>
      <c r="N468">
        <v>2</v>
      </c>
      <c r="O468">
        <v>526</v>
      </c>
      <c r="P468">
        <v>4</v>
      </c>
      <c r="Q468">
        <v>4</v>
      </c>
      <c r="R468">
        <v>167000</v>
      </c>
    </row>
    <row r="469" spans="1:18" x14ac:dyDescent="0.35">
      <c r="A469">
        <v>1942</v>
      </c>
      <c r="B469">
        <v>2</v>
      </c>
      <c r="C469">
        <v>4</v>
      </c>
      <c r="D469">
        <v>386</v>
      </c>
      <c r="E469">
        <v>728</v>
      </c>
      <c r="F469">
        <v>888</v>
      </c>
      <c r="G469">
        <v>1644</v>
      </c>
      <c r="H469">
        <v>0</v>
      </c>
      <c r="I469">
        <v>1</v>
      </c>
      <c r="J469">
        <v>1</v>
      </c>
      <c r="K469">
        <v>3</v>
      </c>
      <c r="L469">
        <v>7</v>
      </c>
      <c r="M469">
        <v>6</v>
      </c>
      <c r="N469">
        <v>2</v>
      </c>
      <c r="O469">
        <v>312</v>
      </c>
      <c r="P469">
        <v>4</v>
      </c>
      <c r="Q469">
        <v>4</v>
      </c>
      <c r="R469">
        <v>146500</v>
      </c>
    </row>
    <row r="470" spans="1:18" x14ac:dyDescent="0.35">
      <c r="A470">
        <v>2006</v>
      </c>
      <c r="B470">
        <v>6</v>
      </c>
      <c r="C470">
        <v>4</v>
      </c>
      <c r="D470">
        <v>0</v>
      </c>
      <c r="E470">
        <v>1626</v>
      </c>
      <c r="F470">
        <v>1634</v>
      </c>
      <c r="G470">
        <v>1634</v>
      </c>
      <c r="H470">
        <v>0</v>
      </c>
      <c r="I470">
        <v>2</v>
      </c>
      <c r="J470">
        <v>0</v>
      </c>
      <c r="K470">
        <v>3</v>
      </c>
      <c r="L470">
        <v>7</v>
      </c>
      <c r="M470">
        <v>6</v>
      </c>
      <c r="N470">
        <v>3</v>
      </c>
      <c r="O470">
        <v>866</v>
      </c>
      <c r="P470">
        <v>4</v>
      </c>
      <c r="Q470">
        <v>4</v>
      </c>
      <c r="R470">
        <v>250000</v>
      </c>
    </row>
    <row r="471" spans="1:18" x14ac:dyDescent="0.35">
      <c r="A471">
        <v>1993</v>
      </c>
      <c r="B471">
        <v>6</v>
      </c>
      <c r="C471">
        <v>4</v>
      </c>
      <c r="D471">
        <v>426</v>
      </c>
      <c r="E471">
        <v>832</v>
      </c>
      <c r="F471">
        <v>832</v>
      </c>
      <c r="G471">
        <v>1710</v>
      </c>
      <c r="H471">
        <v>0</v>
      </c>
      <c r="I471">
        <v>2</v>
      </c>
      <c r="J471">
        <v>1</v>
      </c>
      <c r="K471">
        <v>3</v>
      </c>
      <c r="L471">
        <v>7</v>
      </c>
      <c r="M471">
        <v>6</v>
      </c>
      <c r="N471">
        <v>3</v>
      </c>
      <c r="O471">
        <v>506</v>
      </c>
      <c r="P471">
        <v>4</v>
      </c>
      <c r="Q471">
        <v>4</v>
      </c>
      <c r="R471">
        <v>187000</v>
      </c>
    </row>
    <row r="472" spans="1:18" x14ac:dyDescent="0.35">
      <c r="A472">
        <v>1985</v>
      </c>
      <c r="B472">
        <v>6</v>
      </c>
      <c r="C472">
        <v>4</v>
      </c>
      <c r="D472">
        <v>368</v>
      </c>
      <c r="E472">
        <v>1488</v>
      </c>
      <c r="F472">
        <v>1502</v>
      </c>
      <c r="G472">
        <v>1502</v>
      </c>
      <c r="H472">
        <v>1</v>
      </c>
      <c r="I472">
        <v>1</v>
      </c>
      <c r="J472">
        <v>1</v>
      </c>
      <c r="K472">
        <v>1</v>
      </c>
      <c r="L472">
        <v>4</v>
      </c>
      <c r="M472">
        <v>6</v>
      </c>
      <c r="N472">
        <v>3</v>
      </c>
      <c r="O472">
        <v>528</v>
      </c>
      <c r="P472">
        <v>4</v>
      </c>
      <c r="Q472">
        <v>4</v>
      </c>
      <c r="R472">
        <v>212000</v>
      </c>
    </row>
    <row r="473" spans="1:18" x14ac:dyDescent="0.35">
      <c r="A473">
        <v>1977</v>
      </c>
      <c r="B473">
        <v>2</v>
      </c>
      <c r="C473">
        <v>4</v>
      </c>
      <c r="D473">
        <v>0</v>
      </c>
      <c r="E473">
        <v>808</v>
      </c>
      <c r="F473">
        <v>1161</v>
      </c>
      <c r="G473">
        <v>1969</v>
      </c>
      <c r="H473">
        <v>0</v>
      </c>
      <c r="I473">
        <v>2</v>
      </c>
      <c r="J473">
        <v>1</v>
      </c>
      <c r="K473">
        <v>3</v>
      </c>
      <c r="L473">
        <v>8</v>
      </c>
      <c r="M473">
        <v>6</v>
      </c>
      <c r="N473">
        <v>3</v>
      </c>
      <c r="O473">
        <v>534</v>
      </c>
      <c r="P473">
        <v>4</v>
      </c>
      <c r="Q473">
        <v>4</v>
      </c>
      <c r="R473">
        <v>190000</v>
      </c>
    </row>
    <row r="474" spans="1:18" x14ac:dyDescent="0.35">
      <c r="A474">
        <v>2005</v>
      </c>
      <c r="B474">
        <v>6</v>
      </c>
      <c r="C474">
        <v>4</v>
      </c>
      <c r="D474">
        <v>459</v>
      </c>
      <c r="E474">
        <v>547</v>
      </c>
      <c r="F474">
        <v>1072</v>
      </c>
      <c r="G474">
        <v>1072</v>
      </c>
      <c r="H474">
        <v>1</v>
      </c>
      <c r="I474">
        <v>1</v>
      </c>
      <c r="J474">
        <v>0</v>
      </c>
      <c r="K474">
        <v>2</v>
      </c>
      <c r="L474">
        <v>5</v>
      </c>
      <c r="M474">
        <v>4</v>
      </c>
      <c r="N474">
        <v>3</v>
      </c>
      <c r="O474">
        <v>525</v>
      </c>
      <c r="P474">
        <v>4</v>
      </c>
      <c r="Q474">
        <v>4</v>
      </c>
      <c r="R474">
        <v>148000</v>
      </c>
    </row>
    <row r="475" spans="1:18" x14ac:dyDescent="0.35">
      <c r="A475">
        <v>2006</v>
      </c>
      <c r="B475">
        <v>6</v>
      </c>
      <c r="C475">
        <v>4</v>
      </c>
      <c r="D475">
        <v>1350</v>
      </c>
      <c r="E475">
        <v>1976</v>
      </c>
      <c r="F475">
        <v>1976</v>
      </c>
      <c r="G475">
        <v>1976</v>
      </c>
      <c r="H475">
        <v>1</v>
      </c>
      <c r="I475">
        <v>2</v>
      </c>
      <c r="J475">
        <v>0</v>
      </c>
      <c r="K475">
        <v>2</v>
      </c>
      <c r="L475">
        <v>7</v>
      </c>
      <c r="M475">
        <v>6</v>
      </c>
      <c r="N475">
        <v>3</v>
      </c>
      <c r="O475">
        <v>908</v>
      </c>
      <c r="P475">
        <v>4</v>
      </c>
      <c r="Q475">
        <v>4</v>
      </c>
      <c r="R475">
        <v>440000</v>
      </c>
    </row>
    <row r="476" spans="1:18" x14ac:dyDescent="0.35">
      <c r="A476">
        <v>2000</v>
      </c>
      <c r="B476">
        <v>6</v>
      </c>
      <c r="C476">
        <v>4</v>
      </c>
      <c r="D476">
        <v>1196</v>
      </c>
      <c r="E476">
        <v>1494</v>
      </c>
      <c r="F476">
        <v>1652</v>
      </c>
      <c r="G476">
        <v>1652</v>
      </c>
      <c r="H476">
        <v>1</v>
      </c>
      <c r="I476">
        <v>2</v>
      </c>
      <c r="J476">
        <v>0</v>
      </c>
      <c r="K476">
        <v>2</v>
      </c>
      <c r="L476">
        <v>6</v>
      </c>
      <c r="M476">
        <v>6</v>
      </c>
      <c r="N476">
        <v>3</v>
      </c>
      <c r="O476">
        <v>499</v>
      </c>
      <c r="P476">
        <v>4</v>
      </c>
      <c r="Q476">
        <v>4</v>
      </c>
      <c r="R476">
        <v>251000</v>
      </c>
    </row>
    <row r="477" spans="1:18" x14ac:dyDescent="0.35">
      <c r="A477">
        <v>1963</v>
      </c>
      <c r="B477">
        <v>2</v>
      </c>
      <c r="C477">
        <v>4</v>
      </c>
      <c r="D477">
        <v>630</v>
      </c>
      <c r="E477">
        <v>970</v>
      </c>
      <c r="F477">
        <v>970</v>
      </c>
      <c r="G477">
        <v>970</v>
      </c>
      <c r="H477">
        <v>1</v>
      </c>
      <c r="I477">
        <v>1</v>
      </c>
      <c r="J477">
        <v>0</v>
      </c>
      <c r="K477">
        <v>2</v>
      </c>
      <c r="L477">
        <v>5</v>
      </c>
      <c r="M477">
        <v>5</v>
      </c>
      <c r="N477">
        <v>2</v>
      </c>
      <c r="O477">
        <v>624</v>
      </c>
      <c r="P477">
        <v>4</v>
      </c>
      <c r="Q477">
        <v>4</v>
      </c>
      <c r="R477">
        <v>132500</v>
      </c>
    </row>
    <row r="478" spans="1:18" x14ac:dyDescent="0.35">
      <c r="A478">
        <v>1997</v>
      </c>
      <c r="B478">
        <v>6</v>
      </c>
      <c r="C478">
        <v>4</v>
      </c>
      <c r="D478">
        <v>994</v>
      </c>
      <c r="E478">
        <v>1478</v>
      </c>
      <c r="F478">
        <v>1493</v>
      </c>
      <c r="G478">
        <v>1493</v>
      </c>
      <c r="H478">
        <v>1</v>
      </c>
      <c r="I478">
        <v>2</v>
      </c>
      <c r="J478">
        <v>0</v>
      </c>
      <c r="K478">
        <v>3</v>
      </c>
      <c r="L478">
        <v>7</v>
      </c>
      <c r="M478">
        <v>6</v>
      </c>
      <c r="N478">
        <v>4</v>
      </c>
      <c r="O478">
        <v>508</v>
      </c>
      <c r="P478">
        <v>4</v>
      </c>
      <c r="Q478">
        <v>4</v>
      </c>
      <c r="R478">
        <v>208900</v>
      </c>
    </row>
    <row r="479" spans="1:18" x14ac:dyDescent="0.35">
      <c r="A479">
        <v>2006</v>
      </c>
      <c r="B479">
        <v>6</v>
      </c>
      <c r="C479">
        <v>4</v>
      </c>
      <c r="D479">
        <v>0</v>
      </c>
      <c r="E479">
        <v>2153</v>
      </c>
      <c r="F479">
        <v>2069</v>
      </c>
      <c r="G479">
        <v>2643</v>
      </c>
      <c r="H479">
        <v>0</v>
      </c>
      <c r="I479">
        <v>2</v>
      </c>
      <c r="J479">
        <v>1</v>
      </c>
      <c r="K479">
        <v>3</v>
      </c>
      <c r="L479">
        <v>9</v>
      </c>
      <c r="M479">
        <v>7</v>
      </c>
      <c r="N479">
        <v>4</v>
      </c>
      <c r="O479">
        <v>694</v>
      </c>
      <c r="P479">
        <v>4</v>
      </c>
      <c r="Q479">
        <v>4</v>
      </c>
      <c r="R479">
        <v>380000</v>
      </c>
    </row>
    <row r="480" spans="1:18" x14ac:dyDescent="0.35">
      <c r="A480">
        <v>2007</v>
      </c>
      <c r="B480">
        <v>6</v>
      </c>
      <c r="C480">
        <v>4</v>
      </c>
      <c r="D480">
        <v>1288</v>
      </c>
      <c r="E480">
        <v>1705</v>
      </c>
      <c r="F480">
        <v>1718</v>
      </c>
      <c r="G480">
        <v>1718</v>
      </c>
      <c r="H480">
        <v>1</v>
      </c>
      <c r="I480">
        <v>2</v>
      </c>
      <c r="J480">
        <v>0</v>
      </c>
      <c r="K480">
        <v>3</v>
      </c>
      <c r="L480">
        <v>7</v>
      </c>
      <c r="M480">
        <v>6</v>
      </c>
      <c r="N480">
        <v>3</v>
      </c>
      <c r="O480">
        <v>826</v>
      </c>
      <c r="P480">
        <v>4</v>
      </c>
      <c r="Q480">
        <v>4</v>
      </c>
      <c r="R480">
        <v>297000</v>
      </c>
    </row>
    <row r="481" spans="1:18" x14ac:dyDescent="0.35">
      <c r="A481">
        <v>1937</v>
      </c>
      <c r="B481">
        <v>3</v>
      </c>
      <c r="C481">
        <v>4</v>
      </c>
      <c r="D481">
        <v>168</v>
      </c>
      <c r="E481">
        <v>907</v>
      </c>
      <c r="F481">
        <v>1131</v>
      </c>
      <c r="G481">
        <v>1131</v>
      </c>
      <c r="H481">
        <v>0</v>
      </c>
      <c r="I481">
        <v>1</v>
      </c>
      <c r="J481">
        <v>0</v>
      </c>
      <c r="K481">
        <v>2</v>
      </c>
      <c r="L481">
        <v>7</v>
      </c>
      <c r="M481">
        <v>5</v>
      </c>
      <c r="N481">
        <v>2</v>
      </c>
      <c r="O481">
        <v>672</v>
      </c>
      <c r="P481">
        <v>4</v>
      </c>
      <c r="Q481">
        <v>4</v>
      </c>
      <c r="R481">
        <v>89471</v>
      </c>
    </row>
    <row r="482" spans="1:18" x14ac:dyDescent="0.35">
      <c r="A482">
        <v>2004</v>
      </c>
      <c r="B482">
        <v>6</v>
      </c>
      <c r="C482">
        <v>4</v>
      </c>
      <c r="D482">
        <v>1261</v>
      </c>
      <c r="E482">
        <v>1833</v>
      </c>
      <c r="F482">
        <v>1850</v>
      </c>
      <c r="G482">
        <v>1850</v>
      </c>
      <c r="H482">
        <v>1</v>
      </c>
      <c r="I482">
        <v>2</v>
      </c>
      <c r="J482">
        <v>0</v>
      </c>
      <c r="K482">
        <v>3</v>
      </c>
      <c r="L482">
        <v>8</v>
      </c>
      <c r="M482">
        <v>6</v>
      </c>
      <c r="N482">
        <v>4</v>
      </c>
      <c r="O482">
        <v>772</v>
      </c>
      <c r="P482">
        <v>4</v>
      </c>
      <c r="Q482">
        <v>4</v>
      </c>
      <c r="R482">
        <v>326000</v>
      </c>
    </row>
    <row r="483" spans="1:18" x14ac:dyDescent="0.35">
      <c r="A483">
        <v>2003</v>
      </c>
      <c r="B483">
        <v>6</v>
      </c>
      <c r="C483">
        <v>4</v>
      </c>
      <c r="D483">
        <v>1567</v>
      </c>
      <c r="E483">
        <v>1792</v>
      </c>
      <c r="F483">
        <v>1792</v>
      </c>
      <c r="G483">
        <v>1792</v>
      </c>
      <c r="H483">
        <v>1</v>
      </c>
      <c r="I483">
        <v>2</v>
      </c>
      <c r="J483">
        <v>0</v>
      </c>
      <c r="K483">
        <v>2</v>
      </c>
      <c r="L483">
        <v>6</v>
      </c>
      <c r="M483">
        <v>6</v>
      </c>
      <c r="N483">
        <v>4</v>
      </c>
      <c r="O483">
        <v>874</v>
      </c>
      <c r="P483">
        <v>4</v>
      </c>
      <c r="Q483">
        <v>4</v>
      </c>
      <c r="R483">
        <v>374000</v>
      </c>
    </row>
    <row r="484" spans="1:18" x14ac:dyDescent="0.35">
      <c r="A484">
        <v>1915</v>
      </c>
      <c r="B484">
        <v>6</v>
      </c>
      <c r="C484">
        <v>4</v>
      </c>
      <c r="D484">
        <v>299</v>
      </c>
      <c r="E484">
        <v>910</v>
      </c>
      <c r="F484">
        <v>916</v>
      </c>
      <c r="G484">
        <v>1826</v>
      </c>
      <c r="H484">
        <v>1</v>
      </c>
      <c r="I484">
        <v>1</v>
      </c>
      <c r="J484">
        <v>1</v>
      </c>
      <c r="K484">
        <v>4</v>
      </c>
      <c r="L484">
        <v>7</v>
      </c>
      <c r="M484">
        <v>6</v>
      </c>
      <c r="N484">
        <v>2</v>
      </c>
      <c r="O484">
        <v>164</v>
      </c>
      <c r="P484">
        <v>3</v>
      </c>
      <c r="Q484">
        <v>3</v>
      </c>
      <c r="R484">
        <v>155000</v>
      </c>
    </row>
    <row r="485" spans="1:18" x14ac:dyDescent="0.35">
      <c r="A485">
        <v>1998</v>
      </c>
      <c r="B485">
        <v>6</v>
      </c>
      <c r="C485">
        <v>4</v>
      </c>
      <c r="D485">
        <v>897</v>
      </c>
      <c r="E485">
        <v>1216</v>
      </c>
      <c r="F485">
        <v>1216</v>
      </c>
      <c r="G485">
        <v>1216</v>
      </c>
      <c r="H485">
        <v>1</v>
      </c>
      <c r="I485">
        <v>2</v>
      </c>
      <c r="J485">
        <v>0</v>
      </c>
      <c r="K485">
        <v>2</v>
      </c>
      <c r="L485">
        <v>5</v>
      </c>
      <c r="M485">
        <v>6</v>
      </c>
      <c r="N485">
        <v>2</v>
      </c>
      <c r="O485">
        <v>402</v>
      </c>
      <c r="P485">
        <v>4</v>
      </c>
      <c r="Q485">
        <v>4</v>
      </c>
      <c r="R485">
        <v>164000</v>
      </c>
    </row>
    <row r="486" spans="1:18" x14ac:dyDescent="0.35">
      <c r="A486">
        <v>1962</v>
      </c>
      <c r="B486">
        <v>2</v>
      </c>
      <c r="C486">
        <v>4</v>
      </c>
      <c r="D486">
        <v>588</v>
      </c>
      <c r="E486">
        <v>999</v>
      </c>
      <c r="F486">
        <v>999</v>
      </c>
      <c r="G486">
        <v>999</v>
      </c>
      <c r="H486">
        <v>1</v>
      </c>
      <c r="I486">
        <v>1</v>
      </c>
      <c r="J486">
        <v>0</v>
      </c>
      <c r="K486">
        <v>3</v>
      </c>
      <c r="L486">
        <v>6</v>
      </c>
      <c r="M486">
        <v>5</v>
      </c>
      <c r="N486">
        <v>2</v>
      </c>
      <c r="O486">
        <v>264</v>
      </c>
      <c r="P486">
        <v>4</v>
      </c>
      <c r="Q486">
        <v>4</v>
      </c>
      <c r="R486">
        <v>132500</v>
      </c>
    </row>
    <row r="487" spans="1:18" x14ac:dyDescent="0.35">
      <c r="A487">
        <v>1950</v>
      </c>
      <c r="B487">
        <v>2</v>
      </c>
      <c r="C487">
        <v>4</v>
      </c>
      <c r="D487">
        <v>607</v>
      </c>
      <c r="E487">
        <v>1113</v>
      </c>
      <c r="F487">
        <v>1113</v>
      </c>
      <c r="G487">
        <v>1113</v>
      </c>
      <c r="H487">
        <v>0</v>
      </c>
      <c r="I487">
        <v>1</v>
      </c>
      <c r="J487">
        <v>0</v>
      </c>
      <c r="K487">
        <v>3</v>
      </c>
      <c r="L487">
        <v>5</v>
      </c>
      <c r="M487">
        <v>6</v>
      </c>
      <c r="N487">
        <v>2</v>
      </c>
      <c r="O487">
        <v>264</v>
      </c>
      <c r="P487">
        <v>4</v>
      </c>
      <c r="Q487">
        <v>4</v>
      </c>
      <c r="R487">
        <v>147000</v>
      </c>
    </row>
    <row r="488" spans="1:18" x14ac:dyDescent="0.35">
      <c r="A488">
        <v>1965</v>
      </c>
      <c r="B488">
        <v>2</v>
      </c>
      <c r="C488">
        <v>4</v>
      </c>
      <c r="D488">
        <v>836</v>
      </c>
      <c r="E488">
        <v>1073</v>
      </c>
      <c r="F488">
        <v>1073</v>
      </c>
      <c r="G488">
        <v>1073</v>
      </c>
      <c r="H488">
        <v>1</v>
      </c>
      <c r="I488">
        <v>1</v>
      </c>
      <c r="J488">
        <v>1</v>
      </c>
      <c r="K488">
        <v>3</v>
      </c>
      <c r="L488">
        <v>6</v>
      </c>
      <c r="M488">
        <v>6</v>
      </c>
      <c r="N488">
        <v>3</v>
      </c>
      <c r="O488">
        <v>515</v>
      </c>
      <c r="P488">
        <v>4</v>
      </c>
      <c r="Q488">
        <v>4</v>
      </c>
      <c r="R488">
        <v>156000</v>
      </c>
    </row>
    <row r="489" spans="1:18" x14ac:dyDescent="0.35">
      <c r="A489">
        <v>1971</v>
      </c>
      <c r="B489">
        <v>2</v>
      </c>
      <c r="C489">
        <v>4</v>
      </c>
      <c r="D489">
        <v>998</v>
      </c>
      <c r="E489">
        <v>1484</v>
      </c>
      <c r="F489">
        <v>1484</v>
      </c>
      <c r="G489">
        <v>1484</v>
      </c>
      <c r="H489">
        <v>0</v>
      </c>
      <c r="I489">
        <v>2</v>
      </c>
      <c r="J489">
        <v>0</v>
      </c>
      <c r="K489">
        <v>3</v>
      </c>
      <c r="L489">
        <v>7</v>
      </c>
      <c r="M489">
        <v>6</v>
      </c>
      <c r="N489">
        <v>2</v>
      </c>
      <c r="O489">
        <v>487</v>
      </c>
      <c r="P489">
        <v>4</v>
      </c>
      <c r="Q489">
        <v>4</v>
      </c>
      <c r="R489">
        <v>175000</v>
      </c>
    </row>
    <row r="490" spans="1:18" x14ac:dyDescent="0.35">
      <c r="A490">
        <v>1900</v>
      </c>
      <c r="B490">
        <v>2</v>
      </c>
      <c r="C490">
        <v>3</v>
      </c>
      <c r="D490">
        <v>664</v>
      </c>
      <c r="E490">
        <v>954</v>
      </c>
      <c r="F490">
        <v>1766</v>
      </c>
      <c r="G490">
        <v>2414</v>
      </c>
      <c r="H490">
        <v>0</v>
      </c>
      <c r="I490">
        <v>2</v>
      </c>
      <c r="J490">
        <v>0</v>
      </c>
      <c r="K490">
        <v>3</v>
      </c>
      <c r="L490">
        <v>10</v>
      </c>
      <c r="M490">
        <v>6</v>
      </c>
      <c r="N490">
        <v>2</v>
      </c>
      <c r="O490">
        <v>520</v>
      </c>
      <c r="P490">
        <v>4</v>
      </c>
      <c r="Q490">
        <v>3</v>
      </c>
      <c r="R490">
        <v>160000</v>
      </c>
    </row>
    <row r="491" spans="1:18" x14ac:dyDescent="0.35">
      <c r="A491">
        <v>1970</v>
      </c>
      <c r="B491">
        <v>2</v>
      </c>
      <c r="C491">
        <v>4</v>
      </c>
      <c r="D491">
        <v>515</v>
      </c>
      <c r="E491">
        <v>630</v>
      </c>
      <c r="F491">
        <v>630</v>
      </c>
      <c r="G491">
        <v>630</v>
      </c>
      <c r="H491">
        <v>1</v>
      </c>
      <c r="I491">
        <v>1</v>
      </c>
      <c r="J491">
        <v>0</v>
      </c>
      <c r="K491">
        <v>1</v>
      </c>
      <c r="L491">
        <v>3</v>
      </c>
      <c r="M491">
        <v>6</v>
      </c>
      <c r="N491">
        <v>2</v>
      </c>
      <c r="O491">
        <v>286</v>
      </c>
      <c r="P491">
        <v>4</v>
      </c>
      <c r="Q491">
        <v>4</v>
      </c>
      <c r="R491">
        <v>86000</v>
      </c>
    </row>
    <row r="492" spans="1:18" x14ac:dyDescent="0.35">
      <c r="A492">
        <v>1976</v>
      </c>
      <c r="B492">
        <v>6</v>
      </c>
      <c r="C492">
        <v>4</v>
      </c>
      <c r="D492">
        <v>0</v>
      </c>
      <c r="E492">
        <v>264</v>
      </c>
      <c r="F492">
        <v>616</v>
      </c>
      <c r="G492">
        <v>1304</v>
      </c>
      <c r="H492">
        <v>0</v>
      </c>
      <c r="I492">
        <v>1</v>
      </c>
      <c r="J492">
        <v>1</v>
      </c>
      <c r="K492">
        <v>3</v>
      </c>
      <c r="L492">
        <v>4</v>
      </c>
      <c r="M492">
        <v>7</v>
      </c>
      <c r="N492">
        <v>4</v>
      </c>
      <c r="O492">
        <v>336</v>
      </c>
      <c r="P492">
        <v>4</v>
      </c>
      <c r="Q492">
        <v>4</v>
      </c>
      <c r="R492">
        <v>115000</v>
      </c>
    </row>
    <row r="493" spans="1:18" x14ac:dyDescent="0.35">
      <c r="A493">
        <v>1941</v>
      </c>
      <c r="B493">
        <v>2</v>
      </c>
      <c r="C493">
        <v>4</v>
      </c>
      <c r="D493">
        <v>403</v>
      </c>
      <c r="E493">
        <v>806</v>
      </c>
      <c r="F493">
        <v>958</v>
      </c>
      <c r="G493">
        <v>1578</v>
      </c>
      <c r="H493">
        <v>1</v>
      </c>
      <c r="I493">
        <v>1</v>
      </c>
      <c r="J493">
        <v>0</v>
      </c>
      <c r="K493">
        <v>3</v>
      </c>
      <c r="L493">
        <v>5</v>
      </c>
      <c r="M493">
        <v>6</v>
      </c>
      <c r="N493">
        <v>2</v>
      </c>
      <c r="O493">
        <v>240</v>
      </c>
      <c r="P493">
        <v>4</v>
      </c>
      <c r="Q493">
        <v>4</v>
      </c>
      <c r="R493">
        <v>133000</v>
      </c>
    </row>
    <row r="494" spans="1:18" x14ac:dyDescent="0.35">
      <c r="A494">
        <v>2006</v>
      </c>
      <c r="B494">
        <v>6</v>
      </c>
      <c r="C494">
        <v>4</v>
      </c>
      <c r="D494">
        <v>0</v>
      </c>
      <c r="E494">
        <v>728</v>
      </c>
      <c r="F494">
        <v>728</v>
      </c>
      <c r="G494">
        <v>1456</v>
      </c>
      <c r="H494">
        <v>0</v>
      </c>
      <c r="I494">
        <v>2</v>
      </c>
      <c r="J494">
        <v>1</v>
      </c>
      <c r="K494">
        <v>3</v>
      </c>
      <c r="L494">
        <v>8</v>
      </c>
      <c r="M494">
        <v>6</v>
      </c>
      <c r="N494">
        <v>3</v>
      </c>
      <c r="O494">
        <v>429</v>
      </c>
      <c r="P494">
        <v>4</v>
      </c>
      <c r="Q494">
        <v>4</v>
      </c>
      <c r="R494">
        <v>172785</v>
      </c>
    </row>
    <row r="495" spans="1:18" x14ac:dyDescent="0.35">
      <c r="A495">
        <v>1960</v>
      </c>
      <c r="B495">
        <v>2</v>
      </c>
      <c r="C495">
        <v>4</v>
      </c>
      <c r="D495">
        <v>374</v>
      </c>
      <c r="E495">
        <v>1269</v>
      </c>
      <c r="F495">
        <v>1269</v>
      </c>
      <c r="G495">
        <v>1269</v>
      </c>
      <c r="H495">
        <v>0</v>
      </c>
      <c r="I495">
        <v>1</v>
      </c>
      <c r="J495">
        <v>1</v>
      </c>
      <c r="K495">
        <v>3</v>
      </c>
      <c r="L495">
        <v>6</v>
      </c>
      <c r="M495">
        <v>5</v>
      </c>
      <c r="N495">
        <v>2</v>
      </c>
      <c r="O495">
        <v>308</v>
      </c>
      <c r="P495">
        <v>4</v>
      </c>
      <c r="Q495">
        <v>4</v>
      </c>
      <c r="R495">
        <v>155000</v>
      </c>
    </row>
    <row r="496" spans="1:18" x14ac:dyDescent="0.35">
      <c r="A496">
        <v>1938</v>
      </c>
      <c r="B496">
        <v>3</v>
      </c>
      <c r="C496">
        <v>4</v>
      </c>
      <c r="D496">
        <v>0</v>
      </c>
      <c r="E496">
        <v>190</v>
      </c>
      <c r="F496">
        <v>886</v>
      </c>
      <c r="G496">
        <v>886</v>
      </c>
      <c r="H496">
        <v>0</v>
      </c>
      <c r="I496">
        <v>1</v>
      </c>
      <c r="J496">
        <v>0</v>
      </c>
      <c r="K496">
        <v>2</v>
      </c>
      <c r="L496">
        <v>4</v>
      </c>
      <c r="M496">
        <v>6</v>
      </c>
      <c r="N496">
        <v>2</v>
      </c>
      <c r="O496">
        <v>273</v>
      </c>
      <c r="P496">
        <v>4</v>
      </c>
      <c r="Q496">
        <v>4</v>
      </c>
      <c r="R496">
        <v>91300</v>
      </c>
    </row>
    <row r="497" spans="1:18" x14ac:dyDescent="0.35">
      <c r="A497">
        <v>1920</v>
      </c>
      <c r="B497">
        <v>2</v>
      </c>
      <c r="C497">
        <v>4</v>
      </c>
      <c r="D497">
        <v>495</v>
      </c>
      <c r="E497">
        <v>720</v>
      </c>
      <c r="F497">
        <v>720</v>
      </c>
      <c r="G497">
        <v>720</v>
      </c>
      <c r="H497">
        <v>0</v>
      </c>
      <c r="I497">
        <v>1</v>
      </c>
      <c r="J497">
        <v>0</v>
      </c>
      <c r="K497">
        <v>2</v>
      </c>
      <c r="L497">
        <v>4</v>
      </c>
      <c r="M497">
        <v>3</v>
      </c>
      <c r="N497">
        <v>1</v>
      </c>
      <c r="O497">
        <v>0</v>
      </c>
      <c r="P497">
        <v>1</v>
      </c>
      <c r="Q497">
        <v>1</v>
      </c>
      <c r="R497">
        <v>34900</v>
      </c>
    </row>
    <row r="498" spans="1:18" x14ac:dyDescent="0.35">
      <c r="A498">
        <v>1992</v>
      </c>
      <c r="B498">
        <v>6</v>
      </c>
      <c r="C498">
        <v>4</v>
      </c>
      <c r="D498">
        <v>1231</v>
      </c>
      <c r="E498">
        <v>3200</v>
      </c>
      <c r="F498">
        <v>3228</v>
      </c>
      <c r="G498">
        <v>3228</v>
      </c>
      <c r="H498">
        <v>1</v>
      </c>
      <c r="I498">
        <v>3</v>
      </c>
      <c r="J498">
        <v>0</v>
      </c>
      <c r="K498">
        <v>4</v>
      </c>
      <c r="L498">
        <v>10</v>
      </c>
      <c r="M498">
        <v>6</v>
      </c>
      <c r="N498">
        <v>3</v>
      </c>
      <c r="O498">
        <v>546</v>
      </c>
      <c r="P498">
        <v>4</v>
      </c>
      <c r="Q498">
        <v>4</v>
      </c>
      <c r="R498">
        <v>430000</v>
      </c>
    </row>
    <row r="499" spans="1:18" x14ac:dyDescent="0.35">
      <c r="A499">
        <v>1925</v>
      </c>
      <c r="B499">
        <v>6</v>
      </c>
      <c r="C499">
        <v>4</v>
      </c>
      <c r="D499">
        <v>329</v>
      </c>
      <c r="E499">
        <v>1026</v>
      </c>
      <c r="F499">
        <v>1133</v>
      </c>
      <c r="G499">
        <v>1820</v>
      </c>
      <c r="H499">
        <v>1</v>
      </c>
      <c r="I499">
        <v>2</v>
      </c>
      <c r="J499">
        <v>0</v>
      </c>
      <c r="K499">
        <v>4</v>
      </c>
      <c r="L499">
        <v>8</v>
      </c>
      <c r="M499">
        <v>5</v>
      </c>
      <c r="N499">
        <v>2</v>
      </c>
      <c r="O499">
        <v>240</v>
      </c>
      <c r="P499">
        <v>4</v>
      </c>
      <c r="Q499">
        <v>4</v>
      </c>
      <c r="R499">
        <v>184000</v>
      </c>
    </row>
    <row r="500" spans="1:18" x14ac:dyDescent="0.35">
      <c r="A500">
        <v>1967</v>
      </c>
      <c r="B500">
        <v>6</v>
      </c>
      <c r="C500">
        <v>4</v>
      </c>
      <c r="D500">
        <v>450</v>
      </c>
      <c r="E500">
        <v>864</v>
      </c>
      <c r="F500">
        <v>899</v>
      </c>
      <c r="G500">
        <v>899</v>
      </c>
      <c r="H500">
        <v>0</v>
      </c>
      <c r="I500">
        <v>1</v>
      </c>
      <c r="J500">
        <v>0</v>
      </c>
      <c r="K500">
        <v>3</v>
      </c>
      <c r="L500">
        <v>5</v>
      </c>
      <c r="M500">
        <v>6</v>
      </c>
      <c r="N500">
        <v>4</v>
      </c>
      <c r="O500">
        <v>288</v>
      </c>
      <c r="P500">
        <v>4</v>
      </c>
      <c r="Q500">
        <v>4</v>
      </c>
      <c r="R500">
        <v>130000</v>
      </c>
    </row>
    <row r="501" spans="1:18" x14ac:dyDescent="0.35">
      <c r="A501">
        <v>1958</v>
      </c>
      <c r="B501">
        <v>2</v>
      </c>
      <c r="C501">
        <v>4</v>
      </c>
      <c r="D501">
        <v>111</v>
      </c>
      <c r="E501">
        <v>912</v>
      </c>
      <c r="F501">
        <v>912</v>
      </c>
      <c r="G501">
        <v>912</v>
      </c>
      <c r="H501">
        <v>0</v>
      </c>
      <c r="I501">
        <v>1</v>
      </c>
      <c r="J501">
        <v>0</v>
      </c>
      <c r="K501">
        <v>2</v>
      </c>
      <c r="L501">
        <v>5</v>
      </c>
      <c r="M501">
        <v>6</v>
      </c>
      <c r="N501">
        <v>4</v>
      </c>
      <c r="O501">
        <v>297</v>
      </c>
      <c r="P501">
        <v>4</v>
      </c>
      <c r="Q501">
        <v>4</v>
      </c>
      <c r="R501">
        <v>120000</v>
      </c>
    </row>
    <row r="502" spans="1:18" x14ac:dyDescent="0.35">
      <c r="A502">
        <v>1973</v>
      </c>
      <c r="B502">
        <v>2</v>
      </c>
      <c r="C502">
        <v>4</v>
      </c>
      <c r="D502">
        <v>356</v>
      </c>
      <c r="E502">
        <v>672</v>
      </c>
      <c r="F502">
        <v>672</v>
      </c>
      <c r="G502">
        <v>1218</v>
      </c>
      <c r="H502">
        <v>0</v>
      </c>
      <c r="I502">
        <v>1</v>
      </c>
      <c r="J502">
        <v>1</v>
      </c>
      <c r="K502">
        <v>3</v>
      </c>
      <c r="L502">
        <v>7</v>
      </c>
      <c r="M502">
        <v>5</v>
      </c>
      <c r="N502">
        <v>2</v>
      </c>
      <c r="O502">
        <v>264</v>
      </c>
      <c r="P502">
        <v>4</v>
      </c>
      <c r="Q502">
        <v>4</v>
      </c>
      <c r="R502">
        <v>113000</v>
      </c>
    </row>
    <row r="503" spans="1:18" x14ac:dyDescent="0.35">
      <c r="A503">
        <v>2005</v>
      </c>
      <c r="B503">
        <v>6</v>
      </c>
      <c r="C503">
        <v>4</v>
      </c>
      <c r="D503">
        <v>400</v>
      </c>
      <c r="E503">
        <v>866</v>
      </c>
      <c r="F503">
        <v>866</v>
      </c>
      <c r="G503">
        <v>1768</v>
      </c>
      <c r="H503">
        <v>0</v>
      </c>
      <c r="I503">
        <v>2</v>
      </c>
      <c r="J503">
        <v>1</v>
      </c>
      <c r="K503">
        <v>3</v>
      </c>
      <c r="L503">
        <v>7</v>
      </c>
      <c r="M503">
        <v>6</v>
      </c>
      <c r="N503">
        <v>3</v>
      </c>
      <c r="O503">
        <v>603</v>
      </c>
      <c r="P503">
        <v>4</v>
      </c>
      <c r="Q503">
        <v>4</v>
      </c>
      <c r="R503">
        <v>226700</v>
      </c>
    </row>
    <row r="504" spans="1:18" x14ac:dyDescent="0.35">
      <c r="A504">
        <v>1965</v>
      </c>
      <c r="B504">
        <v>2</v>
      </c>
      <c r="C504">
        <v>4</v>
      </c>
      <c r="D504">
        <v>698</v>
      </c>
      <c r="E504">
        <v>1214</v>
      </c>
      <c r="F504">
        <v>1214</v>
      </c>
      <c r="G504">
        <v>1214</v>
      </c>
      <c r="H504">
        <v>1</v>
      </c>
      <c r="I504">
        <v>1</v>
      </c>
      <c r="J504">
        <v>0</v>
      </c>
      <c r="K504">
        <v>2</v>
      </c>
      <c r="L504">
        <v>6</v>
      </c>
      <c r="M504">
        <v>5</v>
      </c>
      <c r="N504">
        <v>2</v>
      </c>
      <c r="O504">
        <v>461</v>
      </c>
      <c r="P504">
        <v>3</v>
      </c>
      <c r="Q504">
        <v>3</v>
      </c>
      <c r="R504">
        <v>140000</v>
      </c>
    </row>
    <row r="505" spans="1:18" x14ac:dyDescent="0.35">
      <c r="A505">
        <v>1959</v>
      </c>
      <c r="B505">
        <v>2</v>
      </c>
      <c r="C505">
        <v>4</v>
      </c>
      <c r="D505">
        <v>1247</v>
      </c>
      <c r="E505">
        <v>1501</v>
      </c>
      <c r="F505">
        <v>1801</v>
      </c>
      <c r="G505">
        <v>1801</v>
      </c>
      <c r="H505">
        <v>1</v>
      </c>
      <c r="I505">
        <v>2</v>
      </c>
      <c r="J505">
        <v>0</v>
      </c>
      <c r="K505">
        <v>1</v>
      </c>
      <c r="L505">
        <v>6</v>
      </c>
      <c r="M505">
        <v>6</v>
      </c>
      <c r="N505">
        <v>4</v>
      </c>
      <c r="O505">
        <v>484</v>
      </c>
      <c r="P505">
        <v>4</v>
      </c>
      <c r="Q505">
        <v>4</v>
      </c>
      <c r="R505">
        <v>289000</v>
      </c>
    </row>
    <row r="506" spans="1:18" x14ac:dyDescent="0.35">
      <c r="A506">
        <v>1974</v>
      </c>
      <c r="B506">
        <v>2</v>
      </c>
      <c r="C506">
        <v>4</v>
      </c>
      <c r="D506">
        <v>257</v>
      </c>
      <c r="E506">
        <v>855</v>
      </c>
      <c r="F506">
        <v>855</v>
      </c>
      <c r="G506">
        <v>1322</v>
      </c>
      <c r="H506">
        <v>0</v>
      </c>
      <c r="I506">
        <v>2</v>
      </c>
      <c r="J506">
        <v>1</v>
      </c>
      <c r="K506">
        <v>3</v>
      </c>
      <c r="L506">
        <v>6</v>
      </c>
      <c r="M506">
        <v>6</v>
      </c>
      <c r="N506">
        <v>2</v>
      </c>
      <c r="O506">
        <v>440</v>
      </c>
      <c r="P506">
        <v>4</v>
      </c>
      <c r="Q506">
        <v>4</v>
      </c>
      <c r="R506">
        <v>147000</v>
      </c>
    </row>
    <row r="507" spans="1:18" x14ac:dyDescent="0.35">
      <c r="A507">
        <v>1952</v>
      </c>
      <c r="B507">
        <v>2</v>
      </c>
      <c r="C507">
        <v>4</v>
      </c>
      <c r="D507">
        <v>0</v>
      </c>
      <c r="E507">
        <v>960</v>
      </c>
      <c r="F507">
        <v>960</v>
      </c>
      <c r="G507">
        <v>1960</v>
      </c>
      <c r="H507">
        <v>0</v>
      </c>
      <c r="I507">
        <v>2</v>
      </c>
      <c r="J507">
        <v>0</v>
      </c>
      <c r="K507">
        <v>4</v>
      </c>
      <c r="L507">
        <v>10</v>
      </c>
      <c r="M507">
        <v>5</v>
      </c>
      <c r="N507">
        <v>2</v>
      </c>
      <c r="O507">
        <v>400</v>
      </c>
      <c r="P507">
        <v>4</v>
      </c>
      <c r="Q507">
        <v>4</v>
      </c>
      <c r="R507">
        <v>124500</v>
      </c>
    </row>
    <row r="508" spans="1:18" x14ac:dyDescent="0.35">
      <c r="A508">
        <v>1993</v>
      </c>
      <c r="B508">
        <v>6</v>
      </c>
      <c r="C508">
        <v>4</v>
      </c>
      <c r="D508">
        <v>380</v>
      </c>
      <c r="E508">
        <v>777</v>
      </c>
      <c r="F508">
        <v>1065</v>
      </c>
      <c r="G508">
        <v>1911</v>
      </c>
      <c r="H508">
        <v>0</v>
      </c>
      <c r="I508">
        <v>2</v>
      </c>
      <c r="J508">
        <v>1</v>
      </c>
      <c r="K508">
        <v>3</v>
      </c>
      <c r="L508">
        <v>8</v>
      </c>
      <c r="M508">
        <v>6</v>
      </c>
      <c r="N508">
        <v>3</v>
      </c>
      <c r="O508">
        <v>471</v>
      </c>
      <c r="P508">
        <v>4</v>
      </c>
      <c r="Q508">
        <v>4</v>
      </c>
      <c r="R508">
        <v>215000</v>
      </c>
    </row>
    <row r="509" spans="1:18" x14ac:dyDescent="0.35">
      <c r="A509">
        <v>2009</v>
      </c>
      <c r="B509">
        <v>6</v>
      </c>
      <c r="C509">
        <v>4</v>
      </c>
      <c r="D509">
        <v>27</v>
      </c>
      <c r="E509">
        <v>1218</v>
      </c>
      <c r="F509">
        <v>1218</v>
      </c>
      <c r="G509">
        <v>1218</v>
      </c>
      <c r="H509">
        <v>0</v>
      </c>
      <c r="I509">
        <v>2</v>
      </c>
      <c r="J509">
        <v>0</v>
      </c>
      <c r="K509">
        <v>2</v>
      </c>
      <c r="L509">
        <v>4</v>
      </c>
      <c r="M509">
        <v>6</v>
      </c>
      <c r="N509">
        <v>4</v>
      </c>
      <c r="O509">
        <v>676</v>
      </c>
      <c r="P509">
        <v>4</v>
      </c>
      <c r="Q509">
        <v>4</v>
      </c>
      <c r="R509">
        <v>208300</v>
      </c>
    </row>
    <row r="510" spans="1:18" x14ac:dyDescent="0.35">
      <c r="A510">
        <v>1928</v>
      </c>
      <c r="B510">
        <v>3</v>
      </c>
      <c r="C510">
        <v>4</v>
      </c>
      <c r="D510">
        <v>141</v>
      </c>
      <c r="E510">
        <v>689</v>
      </c>
      <c r="F510">
        <v>689</v>
      </c>
      <c r="G510">
        <v>1378</v>
      </c>
      <c r="H510">
        <v>0</v>
      </c>
      <c r="I510">
        <v>2</v>
      </c>
      <c r="J510">
        <v>0</v>
      </c>
      <c r="K510">
        <v>3</v>
      </c>
      <c r="L510">
        <v>7</v>
      </c>
      <c r="M510">
        <v>5</v>
      </c>
      <c r="N510">
        <v>2</v>
      </c>
      <c r="O510">
        <v>360</v>
      </c>
      <c r="P510">
        <v>4</v>
      </c>
      <c r="Q510">
        <v>4</v>
      </c>
      <c r="R510">
        <v>161000</v>
      </c>
    </row>
    <row r="511" spans="1:18" x14ac:dyDescent="0.35">
      <c r="A511">
        <v>1959</v>
      </c>
      <c r="B511">
        <v>2</v>
      </c>
      <c r="C511">
        <v>4</v>
      </c>
      <c r="D511">
        <v>991</v>
      </c>
      <c r="E511">
        <v>1041</v>
      </c>
      <c r="F511">
        <v>1041</v>
      </c>
      <c r="G511">
        <v>1041</v>
      </c>
      <c r="H511">
        <v>1</v>
      </c>
      <c r="I511">
        <v>1</v>
      </c>
      <c r="J511">
        <v>0</v>
      </c>
      <c r="K511">
        <v>3</v>
      </c>
      <c r="L511">
        <v>6</v>
      </c>
      <c r="M511">
        <v>6</v>
      </c>
      <c r="N511">
        <v>3</v>
      </c>
      <c r="O511">
        <v>270</v>
      </c>
      <c r="P511">
        <v>4</v>
      </c>
      <c r="Q511">
        <v>4</v>
      </c>
      <c r="R511">
        <v>124500</v>
      </c>
    </row>
    <row r="512" spans="1:18" x14ac:dyDescent="0.35">
      <c r="A512">
        <v>1951</v>
      </c>
      <c r="B512">
        <v>2</v>
      </c>
      <c r="C512">
        <v>4</v>
      </c>
      <c r="D512">
        <v>650</v>
      </c>
      <c r="E512">
        <v>1008</v>
      </c>
      <c r="F512">
        <v>1363</v>
      </c>
      <c r="G512">
        <v>1363</v>
      </c>
      <c r="H512">
        <v>1</v>
      </c>
      <c r="I512">
        <v>1</v>
      </c>
      <c r="J512">
        <v>0</v>
      </c>
      <c r="K512">
        <v>2</v>
      </c>
      <c r="L512">
        <v>6</v>
      </c>
      <c r="M512">
        <v>2</v>
      </c>
      <c r="N512">
        <v>2</v>
      </c>
      <c r="O512">
        <v>288</v>
      </c>
      <c r="P512">
        <v>4</v>
      </c>
      <c r="Q512">
        <v>4</v>
      </c>
      <c r="R512">
        <v>164900</v>
      </c>
    </row>
    <row r="513" spans="1:18" x14ac:dyDescent="0.35">
      <c r="A513">
        <v>2005</v>
      </c>
      <c r="B513">
        <v>6</v>
      </c>
      <c r="C513">
        <v>4</v>
      </c>
      <c r="D513">
        <v>0</v>
      </c>
      <c r="E513">
        <v>1368</v>
      </c>
      <c r="F513">
        <v>1368</v>
      </c>
      <c r="G513">
        <v>1368</v>
      </c>
      <c r="H513">
        <v>0</v>
      </c>
      <c r="I513">
        <v>2</v>
      </c>
      <c r="J513">
        <v>0</v>
      </c>
      <c r="K513">
        <v>2</v>
      </c>
      <c r="L513">
        <v>6</v>
      </c>
      <c r="M513">
        <v>6</v>
      </c>
      <c r="N513">
        <v>3</v>
      </c>
      <c r="O513">
        <v>474</v>
      </c>
      <c r="P513">
        <v>4</v>
      </c>
      <c r="Q513">
        <v>4</v>
      </c>
      <c r="R513">
        <v>202665</v>
      </c>
    </row>
    <row r="514" spans="1:18" x14ac:dyDescent="0.35">
      <c r="A514">
        <v>1958</v>
      </c>
      <c r="B514">
        <v>2</v>
      </c>
      <c r="C514">
        <v>4</v>
      </c>
      <c r="D514">
        <v>521</v>
      </c>
      <c r="E514">
        <v>864</v>
      </c>
      <c r="F514">
        <v>864</v>
      </c>
      <c r="G514">
        <v>864</v>
      </c>
      <c r="H514">
        <v>1</v>
      </c>
      <c r="I514">
        <v>1</v>
      </c>
      <c r="J514">
        <v>0</v>
      </c>
      <c r="K514">
        <v>3</v>
      </c>
      <c r="L514">
        <v>5</v>
      </c>
      <c r="M514">
        <v>5</v>
      </c>
      <c r="N514">
        <v>2</v>
      </c>
      <c r="O514">
        <v>624</v>
      </c>
      <c r="P514">
        <v>4</v>
      </c>
      <c r="Q514">
        <v>4</v>
      </c>
      <c r="R514">
        <v>129900</v>
      </c>
    </row>
    <row r="515" spans="1:18" x14ac:dyDescent="0.35">
      <c r="A515">
        <v>1983</v>
      </c>
      <c r="B515">
        <v>6</v>
      </c>
      <c r="C515">
        <v>4</v>
      </c>
      <c r="D515">
        <v>336</v>
      </c>
      <c r="E515">
        <v>1084</v>
      </c>
      <c r="F515">
        <v>1080</v>
      </c>
      <c r="G515">
        <v>1080</v>
      </c>
      <c r="H515">
        <v>0</v>
      </c>
      <c r="I515">
        <v>1</v>
      </c>
      <c r="J515">
        <v>1</v>
      </c>
      <c r="K515">
        <v>3</v>
      </c>
      <c r="L515">
        <v>5</v>
      </c>
      <c r="M515">
        <v>6</v>
      </c>
      <c r="N515">
        <v>2</v>
      </c>
      <c r="O515">
        <v>484</v>
      </c>
      <c r="P515">
        <v>4</v>
      </c>
      <c r="Q515">
        <v>4</v>
      </c>
      <c r="R515">
        <v>134000</v>
      </c>
    </row>
    <row r="516" spans="1:18" x14ac:dyDescent="0.35">
      <c r="A516">
        <v>1926</v>
      </c>
      <c r="B516">
        <v>3</v>
      </c>
      <c r="C516">
        <v>4</v>
      </c>
      <c r="D516">
        <v>0</v>
      </c>
      <c r="E516">
        <v>768</v>
      </c>
      <c r="F516">
        <v>789</v>
      </c>
      <c r="G516">
        <v>789</v>
      </c>
      <c r="H516">
        <v>0</v>
      </c>
      <c r="I516">
        <v>1</v>
      </c>
      <c r="J516">
        <v>0</v>
      </c>
      <c r="K516">
        <v>2</v>
      </c>
      <c r="L516">
        <v>5</v>
      </c>
      <c r="M516">
        <v>5</v>
      </c>
      <c r="N516">
        <v>2</v>
      </c>
      <c r="O516">
        <v>200</v>
      </c>
      <c r="P516">
        <v>2</v>
      </c>
      <c r="Q516">
        <v>2</v>
      </c>
      <c r="R516">
        <v>96500</v>
      </c>
    </row>
    <row r="517" spans="1:18" x14ac:dyDescent="0.35">
      <c r="A517">
        <v>2009</v>
      </c>
      <c r="B517">
        <v>2</v>
      </c>
      <c r="C517">
        <v>4</v>
      </c>
      <c r="D517">
        <v>1436</v>
      </c>
      <c r="E517">
        <v>2006</v>
      </c>
      <c r="F517">
        <v>2020</v>
      </c>
      <c r="G517">
        <v>2020</v>
      </c>
      <c r="H517">
        <v>1</v>
      </c>
      <c r="I517">
        <v>2</v>
      </c>
      <c r="J517">
        <v>1</v>
      </c>
      <c r="K517">
        <v>3</v>
      </c>
      <c r="L517">
        <v>9</v>
      </c>
      <c r="M517">
        <v>6</v>
      </c>
      <c r="N517">
        <v>4</v>
      </c>
      <c r="O517">
        <v>900</v>
      </c>
      <c r="P517">
        <v>4</v>
      </c>
      <c r="Q517">
        <v>4</v>
      </c>
      <c r="R517">
        <v>402861</v>
      </c>
    </row>
    <row r="518" spans="1:18" x14ac:dyDescent="0.35">
      <c r="A518">
        <v>1972</v>
      </c>
      <c r="B518">
        <v>2</v>
      </c>
      <c r="C518">
        <v>4</v>
      </c>
      <c r="D518">
        <v>0</v>
      </c>
      <c r="E518">
        <v>689</v>
      </c>
      <c r="F518">
        <v>1378</v>
      </c>
      <c r="G518">
        <v>2119</v>
      </c>
      <c r="H518">
        <v>0</v>
      </c>
      <c r="I518">
        <v>2</v>
      </c>
      <c r="J518">
        <v>1</v>
      </c>
      <c r="K518">
        <v>3</v>
      </c>
      <c r="L518">
        <v>7</v>
      </c>
      <c r="M518">
        <v>6</v>
      </c>
      <c r="N518">
        <v>3</v>
      </c>
      <c r="O518">
        <v>583</v>
      </c>
      <c r="P518">
        <v>4</v>
      </c>
      <c r="Q518">
        <v>4</v>
      </c>
      <c r="R518">
        <v>158000</v>
      </c>
    </row>
    <row r="519" spans="1:18" x14ac:dyDescent="0.35">
      <c r="A519">
        <v>1996</v>
      </c>
      <c r="B519">
        <v>6</v>
      </c>
      <c r="C519">
        <v>4</v>
      </c>
      <c r="D519">
        <v>0</v>
      </c>
      <c r="E519">
        <v>1264</v>
      </c>
      <c r="F519">
        <v>1277</v>
      </c>
      <c r="G519">
        <v>2344</v>
      </c>
      <c r="H519">
        <v>0</v>
      </c>
      <c r="I519">
        <v>2</v>
      </c>
      <c r="J519">
        <v>1</v>
      </c>
      <c r="K519">
        <v>3</v>
      </c>
      <c r="L519">
        <v>7</v>
      </c>
      <c r="M519">
        <v>6</v>
      </c>
      <c r="N519">
        <v>3</v>
      </c>
      <c r="O519">
        <v>889</v>
      </c>
      <c r="P519">
        <v>4</v>
      </c>
      <c r="Q519">
        <v>4</v>
      </c>
      <c r="R519">
        <v>265000</v>
      </c>
    </row>
    <row r="520" spans="1:18" x14ac:dyDescent="0.35">
      <c r="A520">
        <v>1998</v>
      </c>
      <c r="B520">
        <v>6</v>
      </c>
      <c r="C520">
        <v>4</v>
      </c>
      <c r="D520">
        <v>706</v>
      </c>
      <c r="E520">
        <v>794</v>
      </c>
      <c r="F520">
        <v>882</v>
      </c>
      <c r="G520">
        <v>1796</v>
      </c>
      <c r="H520">
        <v>1</v>
      </c>
      <c r="I520">
        <v>2</v>
      </c>
      <c r="J520">
        <v>1</v>
      </c>
      <c r="K520">
        <v>3</v>
      </c>
      <c r="L520">
        <v>7</v>
      </c>
      <c r="M520">
        <v>6</v>
      </c>
      <c r="N520">
        <v>3</v>
      </c>
      <c r="O520">
        <v>546</v>
      </c>
      <c r="P520">
        <v>4</v>
      </c>
      <c r="Q520">
        <v>4</v>
      </c>
      <c r="R520">
        <v>211000</v>
      </c>
    </row>
    <row r="521" spans="1:18" x14ac:dyDescent="0.35">
      <c r="A521">
        <v>1926</v>
      </c>
      <c r="B521">
        <v>3</v>
      </c>
      <c r="C521">
        <v>4</v>
      </c>
      <c r="D521">
        <v>0</v>
      </c>
      <c r="E521">
        <v>1276</v>
      </c>
      <c r="F521">
        <v>1276</v>
      </c>
      <c r="G521">
        <v>2080</v>
      </c>
      <c r="H521">
        <v>0</v>
      </c>
      <c r="I521">
        <v>1</v>
      </c>
      <c r="J521">
        <v>1</v>
      </c>
      <c r="K521">
        <v>3</v>
      </c>
      <c r="L521">
        <v>9</v>
      </c>
      <c r="M521">
        <v>5</v>
      </c>
      <c r="N521">
        <v>2</v>
      </c>
      <c r="O521">
        <v>282</v>
      </c>
      <c r="P521">
        <v>4</v>
      </c>
      <c r="Q521">
        <v>4</v>
      </c>
      <c r="R521">
        <v>234000</v>
      </c>
    </row>
    <row r="522" spans="1:18" x14ac:dyDescent="0.35">
      <c r="A522">
        <v>1900</v>
      </c>
      <c r="B522">
        <v>3</v>
      </c>
      <c r="C522">
        <v>1</v>
      </c>
      <c r="D522">
        <v>0</v>
      </c>
      <c r="E522">
        <v>0</v>
      </c>
      <c r="F522">
        <v>694</v>
      </c>
      <c r="G522">
        <v>1294</v>
      </c>
      <c r="H522">
        <v>0</v>
      </c>
      <c r="I522">
        <v>2</v>
      </c>
      <c r="J522">
        <v>0</v>
      </c>
      <c r="K522">
        <v>3</v>
      </c>
      <c r="L522">
        <v>7</v>
      </c>
      <c r="M522">
        <v>3</v>
      </c>
      <c r="N522">
        <v>1</v>
      </c>
      <c r="O522">
        <v>0</v>
      </c>
      <c r="P522">
        <v>1</v>
      </c>
      <c r="Q522">
        <v>1</v>
      </c>
      <c r="R522">
        <v>106250</v>
      </c>
    </row>
    <row r="523" spans="1:18" x14ac:dyDescent="0.35">
      <c r="A523">
        <v>1957</v>
      </c>
      <c r="B523">
        <v>2</v>
      </c>
      <c r="C523">
        <v>4</v>
      </c>
      <c r="D523">
        <v>777</v>
      </c>
      <c r="E523">
        <v>1244</v>
      </c>
      <c r="F523">
        <v>1244</v>
      </c>
      <c r="G523">
        <v>1244</v>
      </c>
      <c r="H523">
        <v>0</v>
      </c>
      <c r="I523">
        <v>1</v>
      </c>
      <c r="J523">
        <v>1</v>
      </c>
      <c r="K523">
        <v>3</v>
      </c>
      <c r="L523">
        <v>6</v>
      </c>
      <c r="M523">
        <v>6</v>
      </c>
      <c r="N523">
        <v>2</v>
      </c>
      <c r="O523">
        <v>336</v>
      </c>
      <c r="P523">
        <v>4</v>
      </c>
      <c r="Q523">
        <v>4</v>
      </c>
      <c r="R523">
        <v>150000</v>
      </c>
    </row>
    <row r="524" spans="1:18" x14ac:dyDescent="0.35">
      <c r="A524">
        <v>1947</v>
      </c>
      <c r="B524">
        <v>2</v>
      </c>
      <c r="C524">
        <v>4</v>
      </c>
      <c r="D524">
        <v>399</v>
      </c>
      <c r="E524">
        <v>1004</v>
      </c>
      <c r="F524">
        <v>1004</v>
      </c>
      <c r="G524">
        <v>1664</v>
      </c>
      <c r="H524">
        <v>0</v>
      </c>
      <c r="I524">
        <v>2</v>
      </c>
      <c r="J524">
        <v>0</v>
      </c>
      <c r="K524">
        <v>3</v>
      </c>
      <c r="L524">
        <v>7</v>
      </c>
      <c r="M524">
        <v>5</v>
      </c>
      <c r="N524">
        <v>2</v>
      </c>
      <c r="O524">
        <v>420</v>
      </c>
      <c r="P524">
        <v>4</v>
      </c>
      <c r="Q524">
        <v>4</v>
      </c>
      <c r="R524">
        <v>159000</v>
      </c>
    </row>
    <row r="525" spans="1:18" x14ac:dyDescent="0.35">
      <c r="A525">
        <v>2007</v>
      </c>
      <c r="B525">
        <v>6</v>
      </c>
      <c r="C525">
        <v>4</v>
      </c>
      <c r="D525">
        <v>2260</v>
      </c>
      <c r="E525">
        <v>3138</v>
      </c>
      <c r="F525">
        <v>3138</v>
      </c>
      <c r="G525">
        <v>4676</v>
      </c>
      <c r="H525">
        <v>1</v>
      </c>
      <c r="I525">
        <v>3</v>
      </c>
      <c r="J525">
        <v>1</v>
      </c>
      <c r="K525">
        <v>3</v>
      </c>
      <c r="L525">
        <v>11</v>
      </c>
      <c r="M525">
        <v>7</v>
      </c>
      <c r="N525">
        <v>4</v>
      </c>
      <c r="O525">
        <v>884</v>
      </c>
      <c r="P525">
        <v>4</v>
      </c>
      <c r="Q525">
        <v>4</v>
      </c>
      <c r="R525">
        <v>184750</v>
      </c>
    </row>
    <row r="526" spans="1:18" x14ac:dyDescent="0.35">
      <c r="A526">
        <v>1996</v>
      </c>
      <c r="B526">
        <v>6</v>
      </c>
      <c r="C526">
        <v>4</v>
      </c>
      <c r="D526">
        <v>719</v>
      </c>
      <c r="E526">
        <v>1379</v>
      </c>
      <c r="F526">
        <v>1383</v>
      </c>
      <c r="G526">
        <v>2398</v>
      </c>
      <c r="H526">
        <v>1</v>
      </c>
      <c r="I526">
        <v>2</v>
      </c>
      <c r="J526">
        <v>1</v>
      </c>
      <c r="K526">
        <v>3</v>
      </c>
      <c r="L526">
        <v>8</v>
      </c>
      <c r="M526">
        <v>6</v>
      </c>
      <c r="N526">
        <v>4</v>
      </c>
      <c r="O526">
        <v>834</v>
      </c>
      <c r="P526">
        <v>4</v>
      </c>
      <c r="Q526">
        <v>4</v>
      </c>
      <c r="R526">
        <v>315750</v>
      </c>
    </row>
    <row r="527" spans="1:18" x14ac:dyDescent="0.35">
      <c r="A527">
        <v>2005</v>
      </c>
      <c r="B527">
        <v>6</v>
      </c>
      <c r="C527">
        <v>4</v>
      </c>
      <c r="D527">
        <v>0</v>
      </c>
      <c r="E527">
        <v>1257</v>
      </c>
      <c r="F527">
        <v>1266</v>
      </c>
      <c r="G527">
        <v>1266</v>
      </c>
      <c r="H527">
        <v>0</v>
      </c>
      <c r="I527">
        <v>2</v>
      </c>
      <c r="J527">
        <v>0</v>
      </c>
      <c r="K527">
        <v>3</v>
      </c>
      <c r="L527">
        <v>6</v>
      </c>
      <c r="M527">
        <v>6</v>
      </c>
      <c r="N527">
        <v>2</v>
      </c>
      <c r="O527">
        <v>453</v>
      </c>
      <c r="P527">
        <v>4</v>
      </c>
      <c r="Q527">
        <v>4</v>
      </c>
      <c r="R527">
        <v>176000</v>
      </c>
    </row>
    <row r="528" spans="1:18" x14ac:dyDescent="0.35">
      <c r="A528">
        <v>1956</v>
      </c>
      <c r="B528">
        <v>2</v>
      </c>
      <c r="C528">
        <v>4</v>
      </c>
      <c r="D528">
        <v>377</v>
      </c>
      <c r="E528">
        <v>928</v>
      </c>
      <c r="F528">
        <v>928</v>
      </c>
      <c r="G528">
        <v>928</v>
      </c>
      <c r="H528">
        <v>0</v>
      </c>
      <c r="I528">
        <v>1</v>
      </c>
      <c r="J528">
        <v>0</v>
      </c>
      <c r="K528">
        <v>2</v>
      </c>
      <c r="L528">
        <v>4</v>
      </c>
      <c r="M528">
        <v>6</v>
      </c>
      <c r="N528">
        <v>2</v>
      </c>
      <c r="O528">
        <v>252</v>
      </c>
      <c r="P528">
        <v>4</v>
      </c>
      <c r="Q528">
        <v>4</v>
      </c>
      <c r="R528">
        <v>132000</v>
      </c>
    </row>
    <row r="529" spans="1:18" x14ac:dyDescent="0.35">
      <c r="A529">
        <v>2008</v>
      </c>
      <c r="B529">
        <v>6</v>
      </c>
      <c r="C529">
        <v>4</v>
      </c>
      <c r="D529">
        <v>1330</v>
      </c>
      <c r="E529">
        <v>1452</v>
      </c>
      <c r="F529">
        <v>1476</v>
      </c>
      <c r="G529">
        <v>2713</v>
      </c>
      <c r="H529">
        <v>1</v>
      </c>
      <c r="I529">
        <v>2</v>
      </c>
      <c r="J529">
        <v>1</v>
      </c>
      <c r="K529">
        <v>3</v>
      </c>
      <c r="L529">
        <v>11</v>
      </c>
      <c r="M529">
        <v>6</v>
      </c>
      <c r="N529">
        <v>4</v>
      </c>
      <c r="O529">
        <v>858</v>
      </c>
      <c r="P529">
        <v>4</v>
      </c>
      <c r="Q529">
        <v>4</v>
      </c>
      <c r="R529">
        <v>446261</v>
      </c>
    </row>
    <row r="530" spans="1:18" x14ac:dyDescent="0.35">
      <c r="A530">
        <v>1920</v>
      </c>
      <c r="B530">
        <v>3</v>
      </c>
      <c r="C530">
        <v>4</v>
      </c>
      <c r="D530">
        <v>348</v>
      </c>
      <c r="E530">
        <v>528</v>
      </c>
      <c r="F530">
        <v>605</v>
      </c>
      <c r="G530">
        <v>605</v>
      </c>
      <c r="H530">
        <v>1</v>
      </c>
      <c r="I530">
        <v>1</v>
      </c>
      <c r="J530">
        <v>0</v>
      </c>
      <c r="K530">
        <v>2</v>
      </c>
      <c r="L530">
        <v>5</v>
      </c>
      <c r="M530">
        <v>3</v>
      </c>
      <c r="N530">
        <v>1</v>
      </c>
      <c r="O530">
        <v>0</v>
      </c>
      <c r="P530">
        <v>1</v>
      </c>
      <c r="Q530">
        <v>1</v>
      </c>
      <c r="R530">
        <v>86000</v>
      </c>
    </row>
    <row r="531" spans="1:18" x14ac:dyDescent="0.35">
      <c r="A531">
        <v>1957</v>
      </c>
      <c r="B531">
        <v>6</v>
      </c>
      <c r="C531">
        <v>4</v>
      </c>
      <c r="D531">
        <v>1219</v>
      </c>
      <c r="E531">
        <v>2035</v>
      </c>
      <c r="F531">
        <v>2515</v>
      </c>
      <c r="G531">
        <v>2515</v>
      </c>
      <c r="H531">
        <v>1</v>
      </c>
      <c r="I531">
        <v>3</v>
      </c>
      <c r="J531">
        <v>0</v>
      </c>
      <c r="K531">
        <v>4</v>
      </c>
      <c r="L531">
        <v>9</v>
      </c>
      <c r="M531">
        <v>6</v>
      </c>
      <c r="N531">
        <v>3</v>
      </c>
      <c r="O531">
        <v>484</v>
      </c>
      <c r="P531">
        <v>4</v>
      </c>
      <c r="Q531">
        <v>4</v>
      </c>
      <c r="R531">
        <v>200624</v>
      </c>
    </row>
    <row r="532" spans="1:18" x14ac:dyDescent="0.35">
      <c r="A532">
        <v>1988</v>
      </c>
      <c r="B532">
        <v>2</v>
      </c>
      <c r="C532">
        <v>4</v>
      </c>
      <c r="D532">
        <v>783</v>
      </c>
      <c r="E532">
        <v>1461</v>
      </c>
      <c r="F532">
        <v>1509</v>
      </c>
      <c r="G532">
        <v>1509</v>
      </c>
      <c r="H532">
        <v>1</v>
      </c>
      <c r="I532">
        <v>2</v>
      </c>
      <c r="J532">
        <v>0</v>
      </c>
      <c r="K532">
        <v>3</v>
      </c>
      <c r="L532">
        <v>5</v>
      </c>
      <c r="M532">
        <v>6</v>
      </c>
      <c r="N532">
        <v>3</v>
      </c>
      <c r="O532">
        <v>600</v>
      </c>
      <c r="P532">
        <v>4</v>
      </c>
      <c r="Q532">
        <v>4</v>
      </c>
      <c r="R532">
        <v>175000</v>
      </c>
    </row>
    <row r="533" spans="1:18" x14ac:dyDescent="0.35">
      <c r="A533">
        <v>1920</v>
      </c>
      <c r="B533">
        <v>3</v>
      </c>
      <c r="C533">
        <v>3</v>
      </c>
      <c r="D533">
        <v>0</v>
      </c>
      <c r="E533">
        <v>611</v>
      </c>
      <c r="F533">
        <v>751</v>
      </c>
      <c r="G533">
        <v>1362</v>
      </c>
      <c r="H533">
        <v>0</v>
      </c>
      <c r="I533">
        <v>2</v>
      </c>
      <c r="J533">
        <v>0</v>
      </c>
      <c r="K533">
        <v>3</v>
      </c>
      <c r="L533">
        <v>6</v>
      </c>
      <c r="M533">
        <v>5</v>
      </c>
      <c r="N533">
        <v>4</v>
      </c>
      <c r="O533">
        <v>502</v>
      </c>
      <c r="P533">
        <v>4</v>
      </c>
      <c r="Q533">
        <v>3</v>
      </c>
      <c r="R533">
        <v>128000</v>
      </c>
    </row>
    <row r="534" spans="1:18" x14ac:dyDescent="0.35">
      <c r="A534">
        <v>1955</v>
      </c>
      <c r="B534">
        <v>1</v>
      </c>
      <c r="C534">
        <v>1</v>
      </c>
      <c r="D534">
        <v>0</v>
      </c>
      <c r="E534">
        <v>0</v>
      </c>
      <c r="F534">
        <v>827</v>
      </c>
      <c r="G534">
        <v>827</v>
      </c>
      <c r="H534">
        <v>0</v>
      </c>
      <c r="I534">
        <v>1</v>
      </c>
      <c r="J534">
        <v>0</v>
      </c>
      <c r="K534">
        <v>2</v>
      </c>
      <c r="L534">
        <v>5</v>
      </c>
      <c r="M534">
        <v>5</v>
      </c>
      <c r="N534">
        <v>2</v>
      </c>
      <c r="O534">
        <v>392</v>
      </c>
      <c r="P534">
        <v>4</v>
      </c>
      <c r="Q534">
        <v>4</v>
      </c>
      <c r="R534">
        <v>107500</v>
      </c>
    </row>
    <row r="535" spans="1:18" x14ac:dyDescent="0.35">
      <c r="A535">
        <v>1946</v>
      </c>
      <c r="B535">
        <v>1</v>
      </c>
      <c r="C535">
        <v>1</v>
      </c>
      <c r="D535">
        <v>0</v>
      </c>
      <c r="E535">
        <v>0</v>
      </c>
      <c r="F535">
        <v>334</v>
      </c>
      <c r="G535">
        <v>334</v>
      </c>
      <c r="H535">
        <v>0</v>
      </c>
      <c r="I535">
        <v>1</v>
      </c>
      <c r="J535">
        <v>0</v>
      </c>
      <c r="K535">
        <v>1</v>
      </c>
      <c r="L535">
        <v>2</v>
      </c>
      <c r="M535">
        <v>3</v>
      </c>
      <c r="N535">
        <v>1</v>
      </c>
      <c r="O535">
        <v>0</v>
      </c>
      <c r="P535">
        <v>1</v>
      </c>
      <c r="Q535">
        <v>1</v>
      </c>
      <c r="R535">
        <v>39300</v>
      </c>
    </row>
    <row r="536" spans="1:18" x14ac:dyDescent="0.35">
      <c r="A536">
        <v>2004</v>
      </c>
      <c r="B536">
        <v>6</v>
      </c>
      <c r="C536">
        <v>5</v>
      </c>
      <c r="D536">
        <v>0</v>
      </c>
      <c r="E536">
        <v>707</v>
      </c>
      <c r="F536">
        <v>707</v>
      </c>
      <c r="G536">
        <v>1414</v>
      </c>
      <c r="H536">
        <v>0</v>
      </c>
      <c r="I536">
        <v>2</v>
      </c>
      <c r="J536">
        <v>1</v>
      </c>
      <c r="K536">
        <v>3</v>
      </c>
      <c r="L536">
        <v>6</v>
      </c>
      <c r="M536">
        <v>6</v>
      </c>
      <c r="N536">
        <v>4</v>
      </c>
      <c r="O536">
        <v>403</v>
      </c>
      <c r="P536">
        <v>4</v>
      </c>
      <c r="Q536">
        <v>4</v>
      </c>
      <c r="R536">
        <v>178000</v>
      </c>
    </row>
    <row r="537" spans="1:18" x14ac:dyDescent="0.35">
      <c r="A537">
        <v>1910</v>
      </c>
      <c r="B537">
        <v>2</v>
      </c>
      <c r="C537">
        <v>4</v>
      </c>
      <c r="D537">
        <v>969</v>
      </c>
      <c r="E537">
        <v>1117</v>
      </c>
      <c r="F537">
        <v>820</v>
      </c>
      <c r="G537">
        <v>1347</v>
      </c>
      <c r="H537">
        <v>1</v>
      </c>
      <c r="I537">
        <v>1</v>
      </c>
      <c r="J537">
        <v>0</v>
      </c>
      <c r="K537">
        <v>3</v>
      </c>
      <c r="L537">
        <v>5</v>
      </c>
      <c r="M537">
        <v>3</v>
      </c>
      <c r="N537">
        <v>1</v>
      </c>
      <c r="O537">
        <v>0</v>
      </c>
      <c r="P537">
        <v>1</v>
      </c>
      <c r="Q537">
        <v>1</v>
      </c>
      <c r="R537">
        <v>107500</v>
      </c>
    </row>
    <row r="538" spans="1:18" x14ac:dyDescent="0.35">
      <c r="A538">
        <v>1998</v>
      </c>
      <c r="B538">
        <v>6</v>
      </c>
      <c r="C538">
        <v>4</v>
      </c>
      <c r="D538">
        <v>0</v>
      </c>
      <c r="E538">
        <v>880</v>
      </c>
      <c r="F538">
        <v>880</v>
      </c>
      <c r="G538">
        <v>1724</v>
      </c>
      <c r="H538">
        <v>0</v>
      </c>
      <c r="I538">
        <v>2</v>
      </c>
      <c r="J538">
        <v>1</v>
      </c>
      <c r="K538">
        <v>3</v>
      </c>
      <c r="L538">
        <v>8</v>
      </c>
      <c r="M538">
        <v>6</v>
      </c>
      <c r="N538">
        <v>4</v>
      </c>
      <c r="O538">
        <v>527</v>
      </c>
      <c r="P538">
        <v>4</v>
      </c>
      <c r="Q538">
        <v>4</v>
      </c>
      <c r="R538">
        <v>188000</v>
      </c>
    </row>
    <row r="539" spans="1:18" x14ac:dyDescent="0.35">
      <c r="A539">
        <v>1972</v>
      </c>
      <c r="B539">
        <v>2</v>
      </c>
      <c r="C539">
        <v>4</v>
      </c>
      <c r="D539">
        <v>600</v>
      </c>
      <c r="E539">
        <v>864</v>
      </c>
      <c r="F539">
        <v>864</v>
      </c>
      <c r="G539">
        <v>864</v>
      </c>
      <c r="H539">
        <v>0</v>
      </c>
      <c r="I539">
        <v>1</v>
      </c>
      <c r="J539">
        <v>0</v>
      </c>
      <c r="K539">
        <v>3</v>
      </c>
      <c r="L539">
        <v>5</v>
      </c>
      <c r="M539">
        <v>5</v>
      </c>
      <c r="N539">
        <v>2</v>
      </c>
      <c r="O539">
        <v>576</v>
      </c>
      <c r="P539">
        <v>4</v>
      </c>
      <c r="Q539">
        <v>4</v>
      </c>
      <c r="R539">
        <v>111250</v>
      </c>
    </row>
    <row r="540" spans="1:18" x14ac:dyDescent="0.35">
      <c r="A540">
        <v>1968</v>
      </c>
      <c r="B540">
        <v>2</v>
      </c>
      <c r="C540">
        <v>4</v>
      </c>
      <c r="D540">
        <v>673</v>
      </c>
      <c r="E540">
        <v>1051</v>
      </c>
      <c r="F540">
        <v>1159</v>
      </c>
      <c r="G540">
        <v>1159</v>
      </c>
      <c r="H540">
        <v>0</v>
      </c>
      <c r="I540">
        <v>1</v>
      </c>
      <c r="J540">
        <v>1</v>
      </c>
      <c r="K540">
        <v>3</v>
      </c>
      <c r="L540">
        <v>7</v>
      </c>
      <c r="M540">
        <v>6</v>
      </c>
      <c r="N540">
        <v>2</v>
      </c>
      <c r="O540">
        <v>336</v>
      </c>
      <c r="P540">
        <v>4</v>
      </c>
      <c r="Q540">
        <v>4</v>
      </c>
      <c r="R540">
        <v>158000</v>
      </c>
    </row>
    <row r="541" spans="1:18" x14ac:dyDescent="0.35">
      <c r="A541">
        <v>2001</v>
      </c>
      <c r="B541">
        <v>6</v>
      </c>
      <c r="C541">
        <v>4</v>
      </c>
      <c r="D541">
        <v>1358</v>
      </c>
      <c r="E541">
        <v>1581</v>
      </c>
      <c r="F541">
        <v>1601</v>
      </c>
      <c r="G541">
        <v>1601</v>
      </c>
      <c r="H541">
        <v>1</v>
      </c>
      <c r="I541">
        <v>2</v>
      </c>
      <c r="J541">
        <v>0</v>
      </c>
      <c r="K541">
        <v>3</v>
      </c>
      <c r="L541">
        <v>6</v>
      </c>
      <c r="M541">
        <v>6</v>
      </c>
      <c r="N541">
        <v>3</v>
      </c>
      <c r="O541">
        <v>670</v>
      </c>
      <c r="P541">
        <v>4</v>
      </c>
      <c r="Q541">
        <v>4</v>
      </c>
      <c r="R541">
        <v>272000</v>
      </c>
    </row>
    <row r="542" spans="1:18" x14ac:dyDescent="0.35">
      <c r="A542">
        <v>2006</v>
      </c>
      <c r="B542">
        <v>6</v>
      </c>
      <c r="C542">
        <v>4</v>
      </c>
      <c r="D542">
        <v>1260</v>
      </c>
      <c r="E542">
        <v>1838</v>
      </c>
      <c r="F542">
        <v>1838</v>
      </c>
      <c r="G542">
        <v>1838</v>
      </c>
      <c r="H542">
        <v>1</v>
      </c>
      <c r="I542">
        <v>2</v>
      </c>
      <c r="J542">
        <v>0</v>
      </c>
      <c r="K542">
        <v>2</v>
      </c>
      <c r="L542">
        <v>8</v>
      </c>
      <c r="M542">
        <v>6</v>
      </c>
      <c r="N542">
        <v>4</v>
      </c>
      <c r="O542">
        <v>765</v>
      </c>
      <c r="P542">
        <v>4</v>
      </c>
      <c r="Q542">
        <v>4</v>
      </c>
      <c r="R542">
        <v>315000</v>
      </c>
    </row>
    <row r="543" spans="1:18" x14ac:dyDescent="0.35">
      <c r="A543">
        <v>2000</v>
      </c>
      <c r="B543">
        <v>6</v>
      </c>
      <c r="C543">
        <v>4</v>
      </c>
      <c r="D543">
        <v>0</v>
      </c>
      <c r="E543">
        <v>969</v>
      </c>
      <c r="F543">
        <v>997</v>
      </c>
      <c r="G543">
        <v>2285</v>
      </c>
      <c r="H543">
        <v>0</v>
      </c>
      <c r="I543">
        <v>2</v>
      </c>
      <c r="J543">
        <v>1</v>
      </c>
      <c r="K543">
        <v>4</v>
      </c>
      <c r="L543">
        <v>8</v>
      </c>
      <c r="M543">
        <v>7</v>
      </c>
      <c r="N543">
        <v>4</v>
      </c>
      <c r="O543">
        <v>648</v>
      </c>
      <c r="P543">
        <v>4</v>
      </c>
      <c r="Q543">
        <v>4</v>
      </c>
      <c r="R543">
        <v>248000</v>
      </c>
    </row>
    <row r="544" spans="1:18" x14ac:dyDescent="0.35">
      <c r="A544">
        <v>1998</v>
      </c>
      <c r="B544">
        <v>6</v>
      </c>
      <c r="C544">
        <v>4</v>
      </c>
      <c r="D544">
        <v>144</v>
      </c>
      <c r="E544">
        <v>1650</v>
      </c>
      <c r="F544">
        <v>1680</v>
      </c>
      <c r="G544">
        <v>1680</v>
      </c>
      <c r="H544">
        <v>1</v>
      </c>
      <c r="I544">
        <v>2</v>
      </c>
      <c r="J544">
        <v>0</v>
      </c>
      <c r="K544">
        <v>3</v>
      </c>
      <c r="L544">
        <v>7</v>
      </c>
      <c r="M544">
        <v>6</v>
      </c>
      <c r="N544">
        <v>4</v>
      </c>
      <c r="O544">
        <v>583</v>
      </c>
      <c r="P544">
        <v>4</v>
      </c>
      <c r="Q544">
        <v>4</v>
      </c>
      <c r="R544">
        <v>213250</v>
      </c>
    </row>
    <row r="545" spans="1:18" x14ac:dyDescent="0.35">
      <c r="A545">
        <v>1998</v>
      </c>
      <c r="B545">
        <v>6</v>
      </c>
      <c r="C545">
        <v>4</v>
      </c>
      <c r="D545">
        <v>584</v>
      </c>
      <c r="E545">
        <v>723</v>
      </c>
      <c r="F545">
        <v>767</v>
      </c>
      <c r="G545">
        <v>767</v>
      </c>
      <c r="H545">
        <v>1</v>
      </c>
      <c r="I545">
        <v>1</v>
      </c>
      <c r="J545">
        <v>0</v>
      </c>
      <c r="K545">
        <v>1</v>
      </c>
      <c r="L545">
        <v>4</v>
      </c>
      <c r="M545">
        <v>6</v>
      </c>
      <c r="N545">
        <v>4</v>
      </c>
      <c r="O545">
        <v>367</v>
      </c>
      <c r="P545">
        <v>4</v>
      </c>
      <c r="Q545">
        <v>4</v>
      </c>
      <c r="R545">
        <v>133000</v>
      </c>
    </row>
    <row r="546" spans="1:18" x14ac:dyDescent="0.35">
      <c r="A546">
        <v>2006</v>
      </c>
      <c r="B546">
        <v>6</v>
      </c>
      <c r="C546">
        <v>5</v>
      </c>
      <c r="D546">
        <v>554</v>
      </c>
      <c r="E546">
        <v>654</v>
      </c>
      <c r="F546">
        <v>664</v>
      </c>
      <c r="G546">
        <v>1496</v>
      </c>
      <c r="H546">
        <v>1</v>
      </c>
      <c r="I546">
        <v>2</v>
      </c>
      <c r="J546">
        <v>1</v>
      </c>
      <c r="K546">
        <v>3</v>
      </c>
      <c r="L546">
        <v>7</v>
      </c>
      <c r="M546">
        <v>6</v>
      </c>
      <c r="N546">
        <v>3</v>
      </c>
      <c r="O546">
        <v>426</v>
      </c>
      <c r="P546">
        <v>4</v>
      </c>
      <c r="Q546">
        <v>4</v>
      </c>
      <c r="R546">
        <v>179665</v>
      </c>
    </row>
    <row r="547" spans="1:18" x14ac:dyDescent="0.35">
      <c r="A547">
        <v>1988</v>
      </c>
      <c r="B547">
        <v>6</v>
      </c>
      <c r="C547">
        <v>5</v>
      </c>
      <c r="D547">
        <v>1002</v>
      </c>
      <c r="E547">
        <v>1204</v>
      </c>
      <c r="F547">
        <v>1377</v>
      </c>
      <c r="G547">
        <v>2183</v>
      </c>
      <c r="H547">
        <v>0</v>
      </c>
      <c r="I547">
        <v>2</v>
      </c>
      <c r="J547">
        <v>1</v>
      </c>
      <c r="K547">
        <v>4</v>
      </c>
      <c r="L547">
        <v>9</v>
      </c>
      <c r="M547">
        <v>6</v>
      </c>
      <c r="N547">
        <v>2</v>
      </c>
      <c r="O547">
        <v>786</v>
      </c>
      <c r="P547">
        <v>4</v>
      </c>
      <c r="Q547">
        <v>4</v>
      </c>
      <c r="R547">
        <v>229000</v>
      </c>
    </row>
    <row r="548" spans="1:18" x14ac:dyDescent="0.35">
      <c r="A548">
        <v>1923</v>
      </c>
      <c r="B548">
        <v>3</v>
      </c>
      <c r="C548">
        <v>4</v>
      </c>
      <c r="D548">
        <v>300</v>
      </c>
      <c r="E548">
        <v>1065</v>
      </c>
      <c r="F548">
        <v>915</v>
      </c>
      <c r="G548">
        <v>1635</v>
      </c>
      <c r="H548">
        <v>0</v>
      </c>
      <c r="I548">
        <v>1</v>
      </c>
      <c r="J548">
        <v>1</v>
      </c>
      <c r="K548">
        <v>3</v>
      </c>
      <c r="L548">
        <v>6</v>
      </c>
      <c r="M548">
        <v>5</v>
      </c>
      <c r="N548">
        <v>2</v>
      </c>
      <c r="O548">
        <v>440</v>
      </c>
      <c r="P548">
        <v>4</v>
      </c>
      <c r="Q548">
        <v>4</v>
      </c>
      <c r="R548">
        <v>210000</v>
      </c>
    </row>
    <row r="549" spans="1:18" x14ac:dyDescent="0.35">
      <c r="A549">
        <v>1970</v>
      </c>
      <c r="B549">
        <v>2</v>
      </c>
      <c r="C549">
        <v>4</v>
      </c>
      <c r="D549">
        <v>619</v>
      </c>
      <c r="E549">
        <v>768</v>
      </c>
      <c r="F549">
        <v>768</v>
      </c>
      <c r="G549">
        <v>768</v>
      </c>
      <c r="H549">
        <v>1</v>
      </c>
      <c r="I549">
        <v>1</v>
      </c>
      <c r="J549">
        <v>0</v>
      </c>
      <c r="K549">
        <v>2</v>
      </c>
      <c r="L549">
        <v>5</v>
      </c>
      <c r="M549">
        <v>5</v>
      </c>
      <c r="N549">
        <v>2</v>
      </c>
      <c r="O549">
        <v>624</v>
      </c>
      <c r="P549">
        <v>4</v>
      </c>
      <c r="Q549">
        <v>4</v>
      </c>
      <c r="R549">
        <v>129500</v>
      </c>
    </row>
    <row r="550" spans="1:18" x14ac:dyDescent="0.35">
      <c r="A550">
        <v>1955</v>
      </c>
      <c r="B550">
        <v>2</v>
      </c>
      <c r="C550">
        <v>4</v>
      </c>
      <c r="D550">
        <v>180</v>
      </c>
      <c r="E550">
        <v>825</v>
      </c>
      <c r="F550">
        <v>825</v>
      </c>
      <c r="G550">
        <v>825</v>
      </c>
      <c r="H550">
        <v>1</v>
      </c>
      <c r="I550">
        <v>1</v>
      </c>
      <c r="J550">
        <v>0</v>
      </c>
      <c r="K550">
        <v>2</v>
      </c>
      <c r="L550">
        <v>4</v>
      </c>
      <c r="M550">
        <v>5</v>
      </c>
      <c r="N550">
        <v>3</v>
      </c>
      <c r="O550">
        <v>720</v>
      </c>
      <c r="P550">
        <v>4</v>
      </c>
      <c r="Q550">
        <v>4</v>
      </c>
      <c r="R550">
        <v>125000</v>
      </c>
    </row>
    <row r="551" spans="1:18" x14ac:dyDescent="0.35">
      <c r="A551">
        <v>2003</v>
      </c>
      <c r="B551">
        <v>6</v>
      </c>
      <c r="C551">
        <v>4</v>
      </c>
      <c r="D551">
        <v>0</v>
      </c>
      <c r="E551">
        <v>912</v>
      </c>
      <c r="F551">
        <v>912</v>
      </c>
      <c r="G551">
        <v>2094</v>
      </c>
      <c r="H551">
        <v>0</v>
      </c>
      <c r="I551">
        <v>2</v>
      </c>
      <c r="J551">
        <v>1</v>
      </c>
      <c r="K551">
        <v>4</v>
      </c>
      <c r="L551">
        <v>8</v>
      </c>
      <c r="M551">
        <v>7</v>
      </c>
      <c r="N551">
        <v>4</v>
      </c>
      <c r="O551">
        <v>615</v>
      </c>
      <c r="P551">
        <v>4</v>
      </c>
      <c r="Q551">
        <v>4</v>
      </c>
      <c r="R551">
        <v>263000</v>
      </c>
    </row>
    <row r="552" spans="1:18" x14ac:dyDescent="0.35">
      <c r="A552">
        <v>1977</v>
      </c>
      <c r="B552">
        <v>2</v>
      </c>
      <c r="C552">
        <v>4</v>
      </c>
      <c r="D552">
        <v>559</v>
      </c>
      <c r="E552">
        <v>1069</v>
      </c>
      <c r="F552">
        <v>1069</v>
      </c>
      <c r="G552">
        <v>1069</v>
      </c>
      <c r="H552">
        <v>0</v>
      </c>
      <c r="I552">
        <v>2</v>
      </c>
      <c r="J552">
        <v>0</v>
      </c>
      <c r="K552">
        <v>2</v>
      </c>
      <c r="L552">
        <v>4</v>
      </c>
      <c r="M552">
        <v>6</v>
      </c>
      <c r="N552">
        <v>3</v>
      </c>
      <c r="O552">
        <v>440</v>
      </c>
      <c r="P552">
        <v>4</v>
      </c>
      <c r="Q552">
        <v>4</v>
      </c>
      <c r="R552">
        <v>140000</v>
      </c>
    </row>
    <row r="553" spans="1:18" x14ac:dyDescent="0.35">
      <c r="A553">
        <v>1957</v>
      </c>
      <c r="B553">
        <v>2</v>
      </c>
      <c r="C553">
        <v>4</v>
      </c>
      <c r="D553">
        <v>308</v>
      </c>
      <c r="E553">
        <v>928</v>
      </c>
      <c r="F553">
        <v>928</v>
      </c>
      <c r="G553">
        <v>928</v>
      </c>
      <c r="H553">
        <v>0</v>
      </c>
      <c r="I553">
        <v>1</v>
      </c>
      <c r="J553">
        <v>0</v>
      </c>
      <c r="K553">
        <v>3</v>
      </c>
      <c r="L553">
        <v>5</v>
      </c>
      <c r="M553">
        <v>6</v>
      </c>
      <c r="N553">
        <v>4</v>
      </c>
      <c r="O553">
        <v>288</v>
      </c>
      <c r="P553">
        <v>4</v>
      </c>
      <c r="Q553">
        <v>4</v>
      </c>
      <c r="R553">
        <v>112500</v>
      </c>
    </row>
    <row r="554" spans="1:18" x14ac:dyDescent="0.35">
      <c r="A554">
        <v>2006</v>
      </c>
      <c r="B554">
        <v>6</v>
      </c>
      <c r="C554">
        <v>4</v>
      </c>
      <c r="D554">
        <v>0</v>
      </c>
      <c r="E554">
        <v>1709</v>
      </c>
      <c r="F554">
        <v>1717</v>
      </c>
      <c r="G554">
        <v>1717</v>
      </c>
      <c r="H554">
        <v>0</v>
      </c>
      <c r="I554">
        <v>2</v>
      </c>
      <c r="J554">
        <v>0</v>
      </c>
      <c r="K554">
        <v>3</v>
      </c>
      <c r="L554">
        <v>7</v>
      </c>
      <c r="M554">
        <v>6</v>
      </c>
      <c r="N554">
        <v>3</v>
      </c>
      <c r="O554">
        <v>908</v>
      </c>
      <c r="P554">
        <v>4</v>
      </c>
      <c r="Q554">
        <v>4</v>
      </c>
      <c r="R554">
        <v>255500</v>
      </c>
    </row>
    <row r="555" spans="1:18" x14ac:dyDescent="0.35">
      <c r="A555">
        <v>1949</v>
      </c>
      <c r="B555">
        <v>2</v>
      </c>
      <c r="C555">
        <v>1</v>
      </c>
      <c r="D555">
        <v>0</v>
      </c>
      <c r="E555">
        <v>0</v>
      </c>
      <c r="F555">
        <v>1126</v>
      </c>
      <c r="G555">
        <v>1126</v>
      </c>
      <c r="H555">
        <v>0</v>
      </c>
      <c r="I555">
        <v>2</v>
      </c>
      <c r="J555">
        <v>0</v>
      </c>
      <c r="K555">
        <v>2</v>
      </c>
      <c r="L555">
        <v>5</v>
      </c>
      <c r="M555">
        <v>5</v>
      </c>
      <c r="N555">
        <v>4</v>
      </c>
      <c r="O555">
        <v>520</v>
      </c>
      <c r="P555">
        <v>4</v>
      </c>
      <c r="Q555">
        <v>4</v>
      </c>
      <c r="R555">
        <v>108000</v>
      </c>
    </row>
    <row r="556" spans="1:18" x14ac:dyDescent="0.35">
      <c r="A556">
        <v>2003</v>
      </c>
      <c r="B556">
        <v>6</v>
      </c>
      <c r="C556">
        <v>4</v>
      </c>
      <c r="D556">
        <v>866</v>
      </c>
      <c r="E556">
        <v>998</v>
      </c>
      <c r="F556">
        <v>1006</v>
      </c>
      <c r="G556">
        <v>2046</v>
      </c>
      <c r="H556">
        <v>1</v>
      </c>
      <c r="I556">
        <v>2</v>
      </c>
      <c r="J556">
        <v>1</v>
      </c>
      <c r="K556">
        <v>3</v>
      </c>
      <c r="L556">
        <v>8</v>
      </c>
      <c r="M556">
        <v>7</v>
      </c>
      <c r="N556">
        <v>3</v>
      </c>
      <c r="O556">
        <v>871</v>
      </c>
      <c r="P556">
        <v>4</v>
      </c>
      <c r="Q556">
        <v>4</v>
      </c>
      <c r="R556">
        <v>284000</v>
      </c>
    </row>
    <row r="557" spans="1:18" x14ac:dyDescent="0.35">
      <c r="A557">
        <v>1922</v>
      </c>
      <c r="B557">
        <v>3</v>
      </c>
      <c r="C557">
        <v>3</v>
      </c>
      <c r="D557">
        <v>0</v>
      </c>
      <c r="E557">
        <v>993</v>
      </c>
      <c r="F557">
        <v>1048</v>
      </c>
      <c r="G557">
        <v>1048</v>
      </c>
      <c r="H557">
        <v>0</v>
      </c>
      <c r="I557">
        <v>1</v>
      </c>
      <c r="J557">
        <v>0</v>
      </c>
      <c r="K557">
        <v>2</v>
      </c>
      <c r="L557">
        <v>5</v>
      </c>
      <c r="M557">
        <v>5</v>
      </c>
      <c r="N557">
        <v>2</v>
      </c>
      <c r="O557">
        <v>280</v>
      </c>
      <c r="P557">
        <v>4</v>
      </c>
      <c r="Q557">
        <v>4</v>
      </c>
      <c r="R557">
        <v>113000</v>
      </c>
    </row>
    <row r="558" spans="1:18" x14ac:dyDescent="0.35">
      <c r="A558">
        <v>1957</v>
      </c>
      <c r="B558">
        <v>2</v>
      </c>
      <c r="C558">
        <v>4</v>
      </c>
      <c r="D558">
        <v>895</v>
      </c>
      <c r="E558">
        <v>1092</v>
      </c>
      <c r="F558">
        <v>1092</v>
      </c>
      <c r="G558">
        <v>1092</v>
      </c>
      <c r="H558">
        <v>1</v>
      </c>
      <c r="I558">
        <v>1</v>
      </c>
      <c r="J558">
        <v>0</v>
      </c>
      <c r="K558">
        <v>2</v>
      </c>
      <c r="L558">
        <v>6</v>
      </c>
      <c r="M558">
        <v>6</v>
      </c>
      <c r="N558">
        <v>4</v>
      </c>
      <c r="O558">
        <v>299</v>
      </c>
      <c r="P558">
        <v>4</v>
      </c>
      <c r="Q558">
        <v>4</v>
      </c>
      <c r="R558">
        <v>141000</v>
      </c>
    </row>
    <row r="559" spans="1:18" x14ac:dyDescent="0.35">
      <c r="A559">
        <v>1920</v>
      </c>
      <c r="B559">
        <v>2</v>
      </c>
      <c r="C559">
        <v>4</v>
      </c>
      <c r="D559">
        <v>637</v>
      </c>
      <c r="E559">
        <v>637</v>
      </c>
      <c r="F559">
        <v>897</v>
      </c>
      <c r="G559">
        <v>1336</v>
      </c>
      <c r="H559">
        <v>0</v>
      </c>
      <c r="I559">
        <v>1</v>
      </c>
      <c r="J559">
        <v>1</v>
      </c>
      <c r="K559">
        <v>3</v>
      </c>
      <c r="L559">
        <v>7</v>
      </c>
      <c r="M559">
        <v>2</v>
      </c>
      <c r="N559">
        <v>2</v>
      </c>
      <c r="O559">
        <v>570</v>
      </c>
      <c r="P559">
        <v>4</v>
      </c>
      <c r="Q559">
        <v>4</v>
      </c>
      <c r="R559">
        <v>108000</v>
      </c>
    </row>
    <row r="560" spans="1:18" x14ac:dyDescent="0.35">
      <c r="A560">
        <v>1996</v>
      </c>
      <c r="B560">
        <v>6</v>
      </c>
      <c r="C560">
        <v>4</v>
      </c>
      <c r="D560">
        <v>604</v>
      </c>
      <c r="E560">
        <v>729</v>
      </c>
      <c r="F560">
        <v>729</v>
      </c>
      <c r="G560">
        <v>1446</v>
      </c>
      <c r="H560">
        <v>0</v>
      </c>
      <c r="I560">
        <v>2</v>
      </c>
      <c r="J560">
        <v>1</v>
      </c>
      <c r="K560">
        <v>3</v>
      </c>
      <c r="L560">
        <v>6</v>
      </c>
      <c r="M560">
        <v>6</v>
      </c>
      <c r="N560">
        <v>2</v>
      </c>
      <c r="O560">
        <v>406</v>
      </c>
      <c r="P560">
        <v>4</v>
      </c>
      <c r="Q560">
        <v>4</v>
      </c>
      <c r="R560">
        <v>175000</v>
      </c>
    </row>
    <row r="561" spans="1:18" x14ac:dyDescent="0.35">
      <c r="A561">
        <v>2003</v>
      </c>
      <c r="B561">
        <v>6</v>
      </c>
      <c r="C561">
        <v>4</v>
      </c>
      <c r="D561">
        <v>0</v>
      </c>
      <c r="E561">
        <v>1374</v>
      </c>
      <c r="F561">
        <v>1557</v>
      </c>
      <c r="G561">
        <v>1557</v>
      </c>
      <c r="H561">
        <v>0</v>
      </c>
      <c r="I561">
        <v>2</v>
      </c>
      <c r="J561">
        <v>0</v>
      </c>
      <c r="K561">
        <v>2</v>
      </c>
      <c r="L561">
        <v>7</v>
      </c>
      <c r="M561">
        <v>6</v>
      </c>
      <c r="N561">
        <v>4</v>
      </c>
      <c r="O561">
        <v>420</v>
      </c>
      <c r="P561">
        <v>4</v>
      </c>
      <c r="Q561">
        <v>4</v>
      </c>
      <c r="R561">
        <v>234000</v>
      </c>
    </row>
    <row r="562" spans="1:18" x14ac:dyDescent="0.35">
      <c r="A562">
        <v>1957</v>
      </c>
      <c r="B562">
        <v>2</v>
      </c>
      <c r="C562">
        <v>4</v>
      </c>
      <c r="D562">
        <v>1302</v>
      </c>
      <c r="E562">
        <v>1392</v>
      </c>
      <c r="F562">
        <v>1392</v>
      </c>
      <c r="G562">
        <v>1392</v>
      </c>
      <c r="H562">
        <v>1</v>
      </c>
      <c r="I562">
        <v>1</v>
      </c>
      <c r="J562">
        <v>1</v>
      </c>
      <c r="K562">
        <v>3</v>
      </c>
      <c r="L562">
        <v>5</v>
      </c>
      <c r="M562">
        <v>5</v>
      </c>
      <c r="N562">
        <v>2</v>
      </c>
      <c r="O562">
        <v>528</v>
      </c>
      <c r="P562">
        <v>4</v>
      </c>
      <c r="Q562">
        <v>4</v>
      </c>
      <c r="R562">
        <v>121500</v>
      </c>
    </row>
    <row r="563" spans="1:18" x14ac:dyDescent="0.35">
      <c r="A563">
        <v>1974</v>
      </c>
      <c r="B563">
        <v>2</v>
      </c>
      <c r="C563">
        <v>4</v>
      </c>
      <c r="D563">
        <v>1071</v>
      </c>
      <c r="E563">
        <v>1389</v>
      </c>
      <c r="F563">
        <v>1389</v>
      </c>
      <c r="G563">
        <v>1389</v>
      </c>
      <c r="H563">
        <v>1</v>
      </c>
      <c r="I563">
        <v>1</v>
      </c>
      <c r="J563">
        <v>0</v>
      </c>
      <c r="K563">
        <v>2</v>
      </c>
      <c r="L563">
        <v>6</v>
      </c>
      <c r="M563">
        <v>6</v>
      </c>
      <c r="N563">
        <v>3</v>
      </c>
      <c r="O563">
        <v>418</v>
      </c>
      <c r="P563">
        <v>4</v>
      </c>
      <c r="Q563">
        <v>4</v>
      </c>
      <c r="R563">
        <v>170000</v>
      </c>
    </row>
    <row r="564" spans="1:18" x14ac:dyDescent="0.35">
      <c r="A564">
        <v>1940</v>
      </c>
      <c r="B564">
        <v>2</v>
      </c>
      <c r="C564">
        <v>4</v>
      </c>
      <c r="D564">
        <v>290</v>
      </c>
      <c r="E564">
        <v>996</v>
      </c>
      <c r="F564">
        <v>996</v>
      </c>
      <c r="G564">
        <v>996</v>
      </c>
      <c r="H564">
        <v>1</v>
      </c>
      <c r="I564">
        <v>1</v>
      </c>
      <c r="J564">
        <v>0</v>
      </c>
      <c r="K564">
        <v>3</v>
      </c>
      <c r="L564">
        <v>6</v>
      </c>
      <c r="M564">
        <v>3</v>
      </c>
      <c r="N564">
        <v>1</v>
      </c>
      <c r="O564">
        <v>0</v>
      </c>
      <c r="P564">
        <v>1</v>
      </c>
      <c r="Q564">
        <v>1</v>
      </c>
      <c r="R564">
        <v>108000</v>
      </c>
    </row>
    <row r="565" spans="1:18" x14ac:dyDescent="0.35">
      <c r="A565">
        <v>1918</v>
      </c>
      <c r="B565">
        <v>3</v>
      </c>
      <c r="C565">
        <v>4</v>
      </c>
      <c r="D565">
        <v>0</v>
      </c>
      <c r="E565">
        <v>1163</v>
      </c>
      <c r="F565">
        <v>1163</v>
      </c>
      <c r="G565">
        <v>1674</v>
      </c>
      <c r="H565">
        <v>0</v>
      </c>
      <c r="I565">
        <v>2</v>
      </c>
      <c r="J565">
        <v>0</v>
      </c>
      <c r="K565">
        <v>4</v>
      </c>
      <c r="L565">
        <v>8</v>
      </c>
      <c r="M565">
        <v>5</v>
      </c>
      <c r="N565">
        <v>4</v>
      </c>
      <c r="O565">
        <v>396</v>
      </c>
      <c r="P565">
        <v>4</v>
      </c>
      <c r="Q565">
        <v>4</v>
      </c>
      <c r="R565">
        <v>185000</v>
      </c>
    </row>
    <row r="566" spans="1:18" x14ac:dyDescent="0.35">
      <c r="A566">
        <v>1992</v>
      </c>
      <c r="B566">
        <v>6</v>
      </c>
      <c r="C566">
        <v>4</v>
      </c>
      <c r="D566">
        <v>728</v>
      </c>
      <c r="E566">
        <v>1095</v>
      </c>
      <c r="F566">
        <v>1166</v>
      </c>
      <c r="G566">
        <v>2295</v>
      </c>
      <c r="H566">
        <v>1</v>
      </c>
      <c r="I566">
        <v>2</v>
      </c>
      <c r="J566">
        <v>1</v>
      </c>
      <c r="K566">
        <v>4</v>
      </c>
      <c r="L566">
        <v>9</v>
      </c>
      <c r="M566">
        <v>6</v>
      </c>
      <c r="N566">
        <v>3</v>
      </c>
      <c r="O566">
        <v>590</v>
      </c>
      <c r="P566">
        <v>4</v>
      </c>
      <c r="Q566">
        <v>4</v>
      </c>
      <c r="R566">
        <v>268000</v>
      </c>
    </row>
    <row r="567" spans="1:18" x14ac:dyDescent="0.35">
      <c r="A567">
        <v>1915</v>
      </c>
      <c r="B567">
        <v>6</v>
      </c>
      <c r="C567">
        <v>4</v>
      </c>
      <c r="D567">
        <v>0</v>
      </c>
      <c r="E567">
        <v>806</v>
      </c>
      <c r="F567">
        <v>841</v>
      </c>
      <c r="G567">
        <v>1647</v>
      </c>
      <c r="H567">
        <v>1</v>
      </c>
      <c r="I567">
        <v>1</v>
      </c>
      <c r="J567">
        <v>1</v>
      </c>
      <c r="K567">
        <v>4</v>
      </c>
      <c r="L567">
        <v>6</v>
      </c>
      <c r="M567">
        <v>5</v>
      </c>
      <c r="N567">
        <v>2</v>
      </c>
      <c r="O567">
        <v>216</v>
      </c>
      <c r="P567">
        <v>4</v>
      </c>
      <c r="Q567">
        <v>4</v>
      </c>
      <c r="R567">
        <v>128000</v>
      </c>
    </row>
    <row r="568" spans="1:18" x14ac:dyDescent="0.35">
      <c r="A568">
        <v>2005</v>
      </c>
      <c r="B568">
        <v>6</v>
      </c>
      <c r="C568">
        <v>5</v>
      </c>
      <c r="D568">
        <v>0</v>
      </c>
      <c r="E568">
        <v>1122</v>
      </c>
      <c r="F568">
        <v>1134</v>
      </c>
      <c r="G568">
        <v>2504</v>
      </c>
      <c r="H568">
        <v>0</v>
      </c>
      <c r="I568">
        <v>2</v>
      </c>
      <c r="J568">
        <v>1</v>
      </c>
      <c r="K568">
        <v>4</v>
      </c>
      <c r="L568">
        <v>11</v>
      </c>
      <c r="M568">
        <v>7</v>
      </c>
      <c r="N568">
        <v>4</v>
      </c>
      <c r="O568">
        <v>656</v>
      </c>
      <c r="P568">
        <v>4</v>
      </c>
      <c r="Q568">
        <v>4</v>
      </c>
      <c r="R568">
        <v>325000</v>
      </c>
    </row>
    <row r="569" spans="1:18" x14ac:dyDescent="0.35">
      <c r="A569">
        <v>2004</v>
      </c>
      <c r="B569">
        <v>6</v>
      </c>
      <c r="C569">
        <v>4</v>
      </c>
      <c r="D569">
        <v>2</v>
      </c>
      <c r="E569">
        <v>1517</v>
      </c>
      <c r="F569">
        <v>1535</v>
      </c>
      <c r="G569">
        <v>1535</v>
      </c>
      <c r="H569">
        <v>0</v>
      </c>
      <c r="I569">
        <v>2</v>
      </c>
      <c r="J569">
        <v>0</v>
      </c>
      <c r="K569">
        <v>3</v>
      </c>
      <c r="L569">
        <v>7</v>
      </c>
      <c r="M569">
        <v>6</v>
      </c>
      <c r="N569">
        <v>3</v>
      </c>
      <c r="O569">
        <v>532</v>
      </c>
      <c r="P569">
        <v>4</v>
      </c>
      <c r="Q569">
        <v>4</v>
      </c>
      <c r="R569">
        <v>214000</v>
      </c>
    </row>
    <row r="570" spans="1:18" x14ac:dyDescent="0.35">
      <c r="A570">
        <v>1983</v>
      </c>
      <c r="B570">
        <v>2</v>
      </c>
      <c r="C570">
        <v>4</v>
      </c>
      <c r="D570">
        <v>1441</v>
      </c>
      <c r="E570">
        <v>1496</v>
      </c>
      <c r="F570">
        <v>1496</v>
      </c>
      <c r="G570">
        <v>2132</v>
      </c>
      <c r="H570">
        <v>1</v>
      </c>
      <c r="I570">
        <v>1</v>
      </c>
      <c r="J570">
        <v>1</v>
      </c>
      <c r="K570">
        <v>1</v>
      </c>
      <c r="L570">
        <v>5</v>
      </c>
      <c r="M570">
        <v>7</v>
      </c>
      <c r="N570">
        <v>4</v>
      </c>
      <c r="O570">
        <v>612</v>
      </c>
      <c r="P570">
        <v>5</v>
      </c>
      <c r="Q570">
        <v>4</v>
      </c>
      <c r="R570">
        <v>316600</v>
      </c>
    </row>
    <row r="571" spans="1:18" x14ac:dyDescent="0.35">
      <c r="A571">
        <v>1979</v>
      </c>
      <c r="B571">
        <v>2</v>
      </c>
      <c r="C571">
        <v>4</v>
      </c>
      <c r="D571">
        <v>943</v>
      </c>
      <c r="E571">
        <v>943</v>
      </c>
      <c r="F571">
        <v>943</v>
      </c>
      <c r="G571">
        <v>943</v>
      </c>
      <c r="H571">
        <v>1</v>
      </c>
      <c r="I571">
        <v>1</v>
      </c>
      <c r="J571">
        <v>0</v>
      </c>
      <c r="K571">
        <v>2</v>
      </c>
      <c r="L571">
        <v>4</v>
      </c>
      <c r="M571">
        <v>5</v>
      </c>
      <c r="N571">
        <v>2</v>
      </c>
      <c r="O571">
        <v>600</v>
      </c>
      <c r="P571">
        <v>4</v>
      </c>
      <c r="Q571">
        <v>4</v>
      </c>
      <c r="R571">
        <v>135960</v>
      </c>
    </row>
    <row r="572" spans="1:18" x14ac:dyDescent="0.35">
      <c r="A572">
        <v>1965</v>
      </c>
      <c r="B572">
        <v>2</v>
      </c>
      <c r="C572">
        <v>4</v>
      </c>
      <c r="D572">
        <v>231</v>
      </c>
      <c r="E572">
        <v>1728</v>
      </c>
      <c r="F572">
        <v>1728</v>
      </c>
      <c r="G572">
        <v>1728</v>
      </c>
      <c r="H572">
        <v>0</v>
      </c>
      <c r="I572">
        <v>2</v>
      </c>
      <c r="J572">
        <v>0</v>
      </c>
      <c r="K572">
        <v>6</v>
      </c>
      <c r="L572">
        <v>10</v>
      </c>
      <c r="M572">
        <v>5</v>
      </c>
      <c r="N572">
        <v>2</v>
      </c>
      <c r="O572">
        <v>576</v>
      </c>
      <c r="P572">
        <v>4</v>
      </c>
      <c r="Q572">
        <v>4</v>
      </c>
      <c r="R572">
        <v>142600</v>
      </c>
    </row>
    <row r="573" spans="1:18" x14ac:dyDescent="0.35">
      <c r="A573">
        <v>1959</v>
      </c>
      <c r="B573">
        <v>2</v>
      </c>
      <c r="C573">
        <v>4</v>
      </c>
      <c r="D573">
        <v>414</v>
      </c>
      <c r="E573">
        <v>864</v>
      </c>
      <c r="F573">
        <v>864</v>
      </c>
      <c r="G573">
        <v>864</v>
      </c>
      <c r="H573">
        <v>1</v>
      </c>
      <c r="I573">
        <v>1</v>
      </c>
      <c r="J573">
        <v>0</v>
      </c>
      <c r="K573">
        <v>2</v>
      </c>
      <c r="L573">
        <v>4</v>
      </c>
      <c r="M573">
        <v>6</v>
      </c>
      <c r="N573">
        <v>2</v>
      </c>
      <c r="O573">
        <v>288</v>
      </c>
      <c r="P573">
        <v>4</v>
      </c>
      <c r="Q573">
        <v>4</v>
      </c>
      <c r="R573">
        <v>120000</v>
      </c>
    </row>
    <row r="574" spans="1:18" x14ac:dyDescent="0.35">
      <c r="A574">
        <v>2009</v>
      </c>
      <c r="B574">
        <v>6</v>
      </c>
      <c r="C574">
        <v>4</v>
      </c>
      <c r="D574">
        <v>0</v>
      </c>
      <c r="E574">
        <v>846</v>
      </c>
      <c r="F574">
        <v>846</v>
      </c>
      <c r="G574">
        <v>1692</v>
      </c>
      <c r="H574">
        <v>0</v>
      </c>
      <c r="I574">
        <v>2</v>
      </c>
      <c r="J574">
        <v>1</v>
      </c>
      <c r="K574">
        <v>3</v>
      </c>
      <c r="L574">
        <v>6</v>
      </c>
      <c r="M574">
        <v>6</v>
      </c>
      <c r="N574">
        <v>3</v>
      </c>
      <c r="O574">
        <v>650</v>
      </c>
      <c r="P574">
        <v>4</v>
      </c>
      <c r="Q574">
        <v>4</v>
      </c>
      <c r="R574">
        <v>224500</v>
      </c>
    </row>
    <row r="575" spans="1:18" x14ac:dyDescent="0.35">
      <c r="A575">
        <v>2000</v>
      </c>
      <c r="B575">
        <v>6</v>
      </c>
      <c r="C575">
        <v>4</v>
      </c>
      <c r="D575">
        <v>0</v>
      </c>
      <c r="E575">
        <v>384</v>
      </c>
      <c r="F575">
        <v>774</v>
      </c>
      <c r="G575">
        <v>1430</v>
      </c>
      <c r="H575">
        <v>0</v>
      </c>
      <c r="I575">
        <v>2</v>
      </c>
      <c r="J575">
        <v>1</v>
      </c>
      <c r="K575">
        <v>3</v>
      </c>
      <c r="L575">
        <v>8</v>
      </c>
      <c r="M575">
        <v>7</v>
      </c>
      <c r="N575">
        <v>3</v>
      </c>
      <c r="O575">
        <v>400</v>
      </c>
      <c r="P575">
        <v>4</v>
      </c>
      <c r="Q575">
        <v>4</v>
      </c>
      <c r="R575">
        <v>170000</v>
      </c>
    </row>
    <row r="576" spans="1:18" x14ac:dyDescent="0.35">
      <c r="A576">
        <v>1971</v>
      </c>
      <c r="B576">
        <v>2</v>
      </c>
      <c r="C576">
        <v>4</v>
      </c>
      <c r="D576">
        <v>349</v>
      </c>
      <c r="E576">
        <v>372</v>
      </c>
      <c r="F576">
        <v>576</v>
      </c>
      <c r="G576">
        <v>1109</v>
      </c>
      <c r="H576">
        <v>0</v>
      </c>
      <c r="I576">
        <v>1</v>
      </c>
      <c r="J576">
        <v>0</v>
      </c>
      <c r="K576">
        <v>3</v>
      </c>
      <c r="L576">
        <v>5</v>
      </c>
      <c r="M576">
        <v>7</v>
      </c>
      <c r="N576">
        <v>2</v>
      </c>
      <c r="O576">
        <v>288</v>
      </c>
      <c r="P576">
        <v>4</v>
      </c>
      <c r="Q576">
        <v>4</v>
      </c>
      <c r="R576">
        <v>139000</v>
      </c>
    </row>
    <row r="577" spans="1:18" x14ac:dyDescent="0.35">
      <c r="A577">
        <v>1947</v>
      </c>
      <c r="B577">
        <v>2</v>
      </c>
      <c r="C577">
        <v>4</v>
      </c>
      <c r="D577">
        <v>442</v>
      </c>
      <c r="E577">
        <v>832</v>
      </c>
      <c r="F577">
        <v>832</v>
      </c>
      <c r="G577">
        <v>1216</v>
      </c>
      <c r="H577">
        <v>0</v>
      </c>
      <c r="I577">
        <v>1</v>
      </c>
      <c r="J577">
        <v>0</v>
      </c>
      <c r="K577">
        <v>2</v>
      </c>
      <c r="L577">
        <v>6</v>
      </c>
      <c r="M577">
        <v>5</v>
      </c>
      <c r="N577">
        <v>2</v>
      </c>
      <c r="O577">
        <v>336</v>
      </c>
      <c r="P577">
        <v>4</v>
      </c>
      <c r="Q577">
        <v>4</v>
      </c>
      <c r="R577">
        <v>118500</v>
      </c>
    </row>
    <row r="578" spans="1:18" x14ac:dyDescent="0.35">
      <c r="A578">
        <v>1928</v>
      </c>
      <c r="B578">
        <v>3</v>
      </c>
      <c r="C578">
        <v>4</v>
      </c>
      <c r="D578">
        <v>0</v>
      </c>
      <c r="E578">
        <v>861</v>
      </c>
      <c r="F578">
        <v>877</v>
      </c>
      <c r="G578">
        <v>1477</v>
      </c>
      <c r="H578">
        <v>0</v>
      </c>
      <c r="I578">
        <v>2</v>
      </c>
      <c r="J578">
        <v>0</v>
      </c>
      <c r="K578">
        <v>3</v>
      </c>
      <c r="L578">
        <v>6</v>
      </c>
      <c r="M578">
        <v>5</v>
      </c>
      <c r="N578">
        <v>2</v>
      </c>
      <c r="O578">
        <v>216</v>
      </c>
      <c r="P578">
        <v>4</v>
      </c>
      <c r="Q578">
        <v>4</v>
      </c>
      <c r="R578">
        <v>145000</v>
      </c>
    </row>
    <row r="579" spans="1:18" x14ac:dyDescent="0.35">
      <c r="A579">
        <v>1966</v>
      </c>
      <c r="B579">
        <v>2</v>
      </c>
      <c r="C579">
        <v>4</v>
      </c>
      <c r="D579">
        <v>328</v>
      </c>
      <c r="E579">
        <v>1164</v>
      </c>
      <c r="F579">
        <v>1320</v>
      </c>
      <c r="G579">
        <v>1320</v>
      </c>
      <c r="H579">
        <v>1</v>
      </c>
      <c r="I579">
        <v>1</v>
      </c>
      <c r="J579">
        <v>0</v>
      </c>
      <c r="K579">
        <v>3</v>
      </c>
      <c r="L579">
        <v>6</v>
      </c>
      <c r="M579">
        <v>6</v>
      </c>
      <c r="N579">
        <v>3</v>
      </c>
      <c r="O579">
        <v>564</v>
      </c>
      <c r="P579">
        <v>4</v>
      </c>
      <c r="Q579">
        <v>4</v>
      </c>
      <c r="R579">
        <v>164500</v>
      </c>
    </row>
    <row r="580" spans="1:18" x14ac:dyDescent="0.35">
      <c r="A580">
        <v>2007</v>
      </c>
      <c r="B580">
        <v>6</v>
      </c>
      <c r="C580">
        <v>4</v>
      </c>
      <c r="D580">
        <v>0</v>
      </c>
      <c r="E580">
        <v>689</v>
      </c>
      <c r="F580">
        <v>703</v>
      </c>
      <c r="G580">
        <v>1392</v>
      </c>
      <c r="H580">
        <v>0</v>
      </c>
      <c r="I580">
        <v>2</v>
      </c>
      <c r="J580">
        <v>0</v>
      </c>
      <c r="K580">
        <v>2</v>
      </c>
      <c r="L580">
        <v>5</v>
      </c>
      <c r="M580">
        <v>5</v>
      </c>
      <c r="N580">
        <v>2</v>
      </c>
      <c r="O580">
        <v>540</v>
      </c>
      <c r="P580">
        <v>4</v>
      </c>
      <c r="Q580">
        <v>4</v>
      </c>
      <c r="R580">
        <v>146000</v>
      </c>
    </row>
    <row r="581" spans="1:18" x14ac:dyDescent="0.35">
      <c r="A581">
        <v>1954</v>
      </c>
      <c r="B581">
        <v>3</v>
      </c>
      <c r="C581">
        <v>4</v>
      </c>
      <c r="D581">
        <v>0</v>
      </c>
      <c r="E581">
        <v>1050</v>
      </c>
      <c r="F581">
        <v>1050</v>
      </c>
      <c r="G581">
        <v>1795</v>
      </c>
      <c r="H581">
        <v>0</v>
      </c>
      <c r="I581">
        <v>2</v>
      </c>
      <c r="J581">
        <v>0</v>
      </c>
      <c r="K581">
        <v>4</v>
      </c>
      <c r="L581">
        <v>7</v>
      </c>
      <c r="M581">
        <v>6</v>
      </c>
      <c r="N581">
        <v>2</v>
      </c>
      <c r="O581">
        <v>352</v>
      </c>
      <c r="P581">
        <v>3</v>
      </c>
      <c r="Q581">
        <v>4</v>
      </c>
      <c r="R581">
        <v>131500</v>
      </c>
    </row>
    <row r="582" spans="1:18" x14ac:dyDescent="0.35">
      <c r="A582">
        <v>1960</v>
      </c>
      <c r="B582">
        <v>2</v>
      </c>
      <c r="C582">
        <v>4</v>
      </c>
      <c r="D582">
        <v>594</v>
      </c>
      <c r="E582">
        <v>1144</v>
      </c>
      <c r="F582">
        <v>1429</v>
      </c>
      <c r="G582">
        <v>1429</v>
      </c>
      <c r="H582">
        <v>0</v>
      </c>
      <c r="I582">
        <v>1</v>
      </c>
      <c r="J582">
        <v>0</v>
      </c>
      <c r="K582">
        <v>3</v>
      </c>
      <c r="L582">
        <v>7</v>
      </c>
      <c r="M582">
        <v>6</v>
      </c>
      <c r="N582">
        <v>2</v>
      </c>
      <c r="O582">
        <v>572</v>
      </c>
      <c r="P582">
        <v>4</v>
      </c>
      <c r="Q582">
        <v>4</v>
      </c>
      <c r="R582">
        <v>181900</v>
      </c>
    </row>
    <row r="583" spans="1:18" x14ac:dyDescent="0.35">
      <c r="A583">
        <v>2008</v>
      </c>
      <c r="B583">
        <v>6</v>
      </c>
      <c r="C583">
        <v>4</v>
      </c>
      <c r="D583">
        <v>0</v>
      </c>
      <c r="E583">
        <v>2042</v>
      </c>
      <c r="F583">
        <v>2042</v>
      </c>
      <c r="G583">
        <v>2042</v>
      </c>
      <c r="H583">
        <v>0</v>
      </c>
      <c r="I583">
        <v>2</v>
      </c>
      <c r="J583">
        <v>1</v>
      </c>
      <c r="K583">
        <v>3</v>
      </c>
      <c r="L583">
        <v>8</v>
      </c>
      <c r="M583">
        <v>6</v>
      </c>
      <c r="N583">
        <v>3</v>
      </c>
      <c r="O583">
        <v>1390</v>
      </c>
      <c r="P583">
        <v>4</v>
      </c>
      <c r="Q583">
        <v>4</v>
      </c>
      <c r="R583">
        <v>253293</v>
      </c>
    </row>
    <row r="584" spans="1:18" x14ac:dyDescent="0.35">
      <c r="A584">
        <v>1990</v>
      </c>
      <c r="B584">
        <v>2</v>
      </c>
      <c r="C584">
        <v>4</v>
      </c>
      <c r="D584">
        <v>816</v>
      </c>
      <c r="E584">
        <v>816</v>
      </c>
      <c r="F584">
        <v>816</v>
      </c>
      <c r="G584">
        <v>816</v>
      </c>
      <c r="H584">
        <v>1</v>
      </c>
      <c r="I584">
        <v>1</v>
      </c>
      <c r="J584">
        <v>0</v>
      </c>
      <c r="K584">
        <v>3</v>
      </c>
      <c r="L584">
        <v>5</v>
      </c>
      <c r="M584">
        <v>3</v>
      </c>
      <c r="N584">
        <v>1</v>
      </c>
      <c r="O584">
        <v>0</v>
      </c>
      <c r="P584">
        <v>1</v>
      </c>
      <c r="Q584">
        <v>1</v>
      </c>
      <c r="R584">
        <v>118500</v>
      </c>
    </row>
    <row r="585" spans="1:18" x14ac:dyDescent="0.35">
      <c r="A585">
        <v>1893</v>
      </c>
      <c r="B585">
        <v>3</v>
      </c>
      <c r="C585">
        <v>4</v>
      </c>
      <c r="D585">
        <v>0</v>
      </c>
      <c r="E585">
        <v>1237</v>
      </c>
      <c r="F585">
        <v>1521</v>
      </c>
      <c r="G585">
        <v>2775</v>
      </c>
      <c r="H585">
        <v>0</v>
      </c>
      <c r="I585">
        <v>3</v>
      </c>
      <c r="J585">
        <v>1</v>
      </c>
      <c r="K585">
        <v>3</v>
      </c>
      <c r="L585">
        <v>9</v>
      </c>
      <c r="M585">
        <v>5</v>
      </c>
      <c r="N585">
        <v>2</v>
      </c>
      <c r="O585">
        <v>880</v>
      </c>
      <c r="P585">
        <v>5</v>
      </c>
      <c r="Q585">
        <v>4</v>
      </c>
      <c r="R585">
        <v>325000</v>
      </c>
    </row>
    <row r="586" spans="1:18" x14ac:dyDescent="0.35">
      <c r="A586">
        <v>1935</v>
      </c>
      <c r="B586">
        <v>3</v>
      </c>
      <c r="C586">
        <v>4</v>
      </c>
      <c r="D586">
        <v>0</v>
      </c>
      <c r="E586">
        <v>884</v>
      </c>
      <c r="F586">
        <v>989</v>
      </c>
      <c r="G586">
        <v>1573</v>
      </c>
      <c r="H586">
        <v>0</v>
      </c>
      <c r="I586">
        <v>1</v>
      </c>
      <c r="J586">
        <v>0</v>
      </c>
      <c r="K586">
        <v>3</v>
      </c>
      <c r="L586">
        <v>6</v>
      </c>
      <c r="M586">
        <v>5</v>
      </c>
      <c r="N586">
        <v>2</v>
      </c>
      <c r="O586">
        <v>240</v>
      </c>
      <c r="P586">
        <v>4</v>
      </c>
      <c r="Q586">
        <v>4</v>
      </c>
      <c r="R586">
        <v>133000</v>
      </c>
    </row>
    <row r="587" spans="1:18" x14ac:dyDescent="0.35">
      <c r="A587">
        <v>2005</v>
      </c>
      <c r="B587">
        <v>6</v>
      </c>
      <c r="C587">
        <v>4</v>
      </c>
      <c r="D587">
        <v>1460</v>
      </c>
      <c r="E587">
        <v>1868</v>
      </c>
      <c r="F587">
        <v>2028</v>
      </c>
      <c r="G587">
        <v>2028</v>
      </c>
      <c r="H587">
        <v>1</v>
      </c>
      <c r="I587">
        <v>2</v>
      </c>
      <c r="J587">
        <v>0</v>
      </c>
      <c r="K587">
        <v>2</v>
      </c>
      <c r="L587">
        <v>7</v>
      </c>
      <c r="M587">
        <v>6</v>
      </c>
      <c r="N587">
        <v>3</v>
      </c>
      <c r="O587">
        <v>880</v>
      </c>
      <c r="P587">
        <v>4</v>
      </c>
      <c r="Q587">
        <v>4</v>
      </c>
      <c r="R587">
        <v>369900</v>
      </c>
    </row>
    <row r="588" spans="1:18" x14ac:dyDescent="0.35">
      <c r="A588">
        <v>1918</v>
      </c>
      <c r="B588">
        <v>3</v>
      </c>
      <c r="C588">
        <v>5</v>
      </c>
      <c r="D588">
        <v>210</v>
      </c>
      <c r="E588">
        <v>816</v>
      </c>
      <c r="F588">
        <v>838</v>
      </c>
      <c r="G588">
        <v>838</v>
      </c>
      <c r="H588">
        <v>1</v>
      </c>
      <c r="I588">
        <v>1</v>
      </c>
      <c r="J588">
        <v>0</v>
      </c>
      <c r="K588">
        <v>2</v>
      </c>
      <c r="L588">
        <v>5</v>
      </c>
      <c r="M588">
        <v>5</v>
      </c>
      <c r="N588">
        <v>4</v>
      </c>
      <c r="O588">
        <v>275</v>
      </c>
      <c r="P588">
        <v>4</v>
      </c>
      <c r="Q588">
        <v>4</v>
      </c>
      <c r="R588">
        <v>130000</v>
      </c>
    </row>
    <row r="589" spans="1:18" x14ac:dyDescent="0.35">
      <c r="A589">
        <v>1982</v>
      </c>
      <c r="B589">
        <v>2</v>
      </c>
      <c r="C589">
        <v>4</v>
      </c>
      <c r="D589">
        <v>672</v>
      </c>
      <c r="E589">
        <v>840</v>
      </c>
      <c r="F589">
        <v>860</v>
      </c>
      <c r="G589">
        <v>860</v>
      </c>
      <c r="H589">
        <v>1</v>
      </c>
      <c r="I589">
        <v>1</v>
      </c>
      <c r="J589">
        <v>0</v>
      </c>
      <c r="K589">
        <v>2</v>
      </c>
      <c r="L589">
        <v>4</v>
      </c>
      <c r="M589">
        <v>5</v>
      </c>
      <c r="N589">
        <v>2</v>
      </c>
      <c r="O589">
        <v>528</v>
      </c>
      <c r="P589">
        <v>4</v>
      </c>
      <c r="Q589">
        <v>4</v>
      </c>
      <c r="R589">
        <v>137000</v>
      </c>
    </row>
    <row r="590" spans="1:18" x14ac:dyDescent="0.35">
      <c r="A590">
        <v>1968</v>
      </c>
      <c r="B590">
        <v>2</v>
      </c>
      <c r="C590">
        <v>4</v>
      </c>
      <c r="D590">
        <v>1324</v>
      </c>
      <c r="E590">
        <v>1437</v>
      </c>
      <c r="F590">
        <v>1473</v>
      </c>
      <c r="G590">
        <v>1473</v>
      </c>
      <c r="H590">
        <v>2</v>
      </c>
      <c r="I590">
        <v>1</v>
      </c>
      <c r="J590">
        <v>0</v>
      </c>
      <c r="K590">
        <v>1</v>
      </c>
      <c r="L590">
        <v>5</v>
      </c>
      <c r="M590">
        <v>6</v>
      </c>
      <c r="N590">
        <v>2</v>
      </c>
      <c r="O590">
        <v>452</v>
      </c>
      <c r="P590">
        <v>4</v>
      </c>
      <c r="Q590">
        <v>4</v>
      </c>
      <c r="R590">
        <v>143000</v>
      </c>
    </row>
    <row r="591" spans="1:18" x14ac:dyDescent="0.35">
      <c r="A591">
        <v>1930</v>
      </c>
      <c r="B591">
        <v>3</v>
      </c>
      <c r="C591">
        <v>4</v>
      </c>
      <c r="D591">
        <v>0</v>
      </c>
      <c r="E591">
        <v>742</v>
      </c>
      <c r="F591">
        <v>779</v>
      </c>
      <c r="G591">
        <v>935</v>
      </c>
      <c r="H591">
        <v>0</v>
      </c>
      <c r="I591">
        <v>1</v>
      </c>
      <c r="J591">
        <v>0</v>
      </c>
      <c r="K591">
        <v>2</v>
      </c>
      <c r="L591">
        <v>4</v>
      </c>
      <c r="M591">
        <v>5</v>
      </c>
      <c r="N591">
        <v>2</v>
      </c>
      <c r="O591">
        <v>308</v>
      </c>
      <c r="P591">
        <v>4</v>
      </c>
      <c r="Q591">
        <v>4</v>
      </c>
      <c r="R591">
        <v>79500</v>
      </c>
    </row>
    <row r="592" spans="1:18" x14ac:dyDescent="0.35">
      <c r="A592">
        <v>2004</v>
      </c>
      <c r="B592">
        <v>6</v>
      </c>
      <c r="C592">
        <v>4</v>
      </c>
      <c r="D592">
        <v>490</v>
      </c>
      <c r="E592">
        <v>770</v>
      </c>
      <c r="F592">
        <v>770</v>
      </c>
      <c r="G592">
        <v>1582</v>
      </c>
      <c r="H592">
        <v>0</v>
      </c>
      <c r="I592">
        <v>2</v>
      </c>
      <c r="J592">
        <v>1</v>
      </c>
      <c r="K592">
        <v>3</v>
      </c>
      <c r="L592">
        <v>6</v>
      </c>
      <c r="M592">
        <v>6</v>
      </c>
      <c r="N592">
        <v>3</v>
      </c>
      <c r="O592">
        <v>520</v>
      </c>
      <c r="P592">
        <v>4</v>
      </c>
      <c r="Q592">
        <v>4</v>
      </c>
      <c r="R592">
        <v>185900</v>
      </c>
    </row>
    <row r="593" spans="1:18" x14ac:dyDescent="0.35">
      <c r="A593">
        <v>2008</v>
      </c>
      <c r="B593">
        <v>6</v>
      </c>
      <c r="C593">
        <v>4</v>
      </c>
      <c r="D593">
        <v>1338</v>
      </c>
      <c r="E593">
        <v>1722</v>
      </c>
      <c r="F593">
        <v>1728</v>
      </c>
      <c r="G593">
        <v>2296</v>
      </c>
      <c r="H593">
        <v>1</v>
      </c>
      <c r="I593">
        <v>2</v>
      </c>
      <c r="J593">
        <v>1</v>
      </c>
      <c r="K593">
        <v>3</v>
      </c>
      <c r="L593">
        <v>10</v>
      </c>
      <c r="M593">
        <v>7</v>
      </c>
      <c r="N593">
        <v>3</v>
      </c>
      <c r="O593">
        <v>842</v>
      </c>
      <c r="P593">
        <v>4</v>
      </c>
      <c r="Q593">
        <v>4</v>
      </c>
      <c r="R593">
        <v>451950</v>
      </c>
    </row>
    <row r="594" spans="1:18" x14ac:dyDescent="0.35">
      <c r="A594">
        <v>1982</v>
      </c>
      <c r="B594">
        <v>6</v>
      </c>
      <c r="C594">
        <v>5</v>
      </c>
      <c r="D594">
        <v>816</v>
      </c>
      <c r="E594">
        <v>816</v>
      </c>
      <c r="F594">
        <v>816</v>
      </c>
      <c r="G594">
        <v>816</v>
      </c>
      <c r="H594">
        <v>1</v>
      </c>
      <c r="I594">
        <v>1</v>
      </c>
      <c r="J594">
        <v>0</v>
      </c>
      <c r="K594">
        <v>2</v>
      </c>
      <c r="L594">
        <v>4</v>
      </c>
      <c r="M594">
        <v>5</v>
      </c>
      <c r="N594">
        <v>4</v>
      </c>
      <c r="O594">
        <v>816</v>
      </c>
      <c r="P594">
        <v>4</v>
      </c>
      <c r="Q594">
        <v>4</v>
      </c>
      <c r="R594">
        <v>138000</v>
      </c>
    </row>
    <row r="595" spans="1:18" x14ac:dyDescent="0.35">
      <c r="A595">
        <v>2003</v>
      </c>
      <c r="B595">
        <v>6</v>
      </c>
      <c r="C595">
        <v>4</v>
      </c>
      <c r="D595">
        <v>685</v>
      </c>
      <c r="E595">
        <v>848</v>
      </c>
      <c r="F595">
        <v>848</v>
      </c>
      <c r="G595">
        <v>848</v>
      </c>
      <c r="H595">
        <v>1</v>
      </c>
      <c r="I595">
        <v>1</v>
      </c>
      <c r="J595">
        <v>0</v>
      </c>
      <c r="K595">
        <v>1</v>
      </c>
      <c r="L595">
        <v>4</v>
      </c>
      <c r="M595">
        <v>6</v>
      </c>
      <c r="N595">
        <v>4</v>
      </c>
      <c r="O595">
        <v>420</v>
      </c>
      <c r="P595">
        <v>4</v>
      </c>
      <c r="Q595">
        <v>4</v>
      </c>
      <c r="R595">
        <v>140000</v>
      </c>
    </row>
    <row r="596" spans="1:18" x14ac:dyDescent="0.35">
      <c r="A596">
        <v>1975</v>
      </c>
      <c r="B596">
        <v>2</v>
      </c>
      <c r="C596">
        <v>4</v>
      </c>
      <c r="D596">
        <v>0</v>
      </c>
      <c r="E596">
        <v>924</v>
      </c>
      <c r="F596">
        <v>924</v>
      </c>
      <c r="G596">
        <v>924</v>
      </c>
      <c r="H596">
        <v>0</v>
      </c>
      <c r="I596">
        <v>1</v>
      </c>
      <c r="J596">
        <v>0</v>
      </c>
      <c r="K596">
        <v>3</v>
      </c>
      <c r="L596">
        <v>5</v>
      </c>
      <c r="M596">
        <v>5</v>
      </c>
      <c r="N596">
        <v>2</v>
      </c>
      <c r="O596">
        <v>280</v>
      </c>
      <c r="P596">
        <v>4</v>
      </c>
      <c r="Q596">
        <v>4</v>
      </c>
      <c r="R596">
        <v>110000</v>
      </c>
    </row>
    <row r="597" spans="1:18" x14ac:dyDescent="0.35">
      <c r="A597">
        <v>2005</v>
      </c>
      <c r="B597">
        <v>6</v>
      </c>
      <c r="C597">
        <v>4</v>
      </c>
      <c r="D597">
        <v>1422</v>
      </c>
      <c r="E597">
        <v>1814</v>
      </c>
      <c r="F597">
        <v>1826</v>
      </c>
      <c r="G597">
        <v>1826</v>
      </c>
      <c r="H597">
        <v>1</v>
      </c>
      <c r="I597">
        <v>2</v>
      </c>
      <c r="J597">
        <v>0</v>
      </c>
      <c r="K597">
        <v>3</v>
      </c>
      <c r="L597">
        <v>7</v>
      </c>
      <c r="M597">
        <v>6</v>
      </c>
      <c r="N597">
        <v>4</v>
      </c>
      <c r="O597">
        <v>758</v>
      </c>
      <c r="P597">
        <v>4</v>
      </c>
      <c r="Q597">
        <v>4</v>
      </c>
      <c r="R597">
        <v>319000</v>
      </c>
    </row>
    <row r="598" spans="1:18" x14ac:dyDescent="0.35">
      <c r="A598">
        <v>1910</v>
      </c>
      <c r="B598">
        <v>2</v>
      </c>
      <c r="C598">
        <v>4</v>
      </c>
      <c r="D598">
        <v>0</v>
      </c>
      <c r="E598">
        <v>684</v>
      </c>
      <c r="F598">
        <v>684</v>
      </c>
      <c r="G598">
        <v>1368</v>
      </c>
      <c r="H598">
        <v>0</v>
      </c>
      <c r="I598">
        <v>1</v>
      </c>
      <c r="J598">
        <v>0</v>
      </c>
      <c r="K598">
        <v>3</v>
      </c>
      <c r="L598">
        <v>7</v>
      </c>
      <c r="M598">
        <v>5</v>
      </c>
      <c r="N598">
        <v>2</v>
      </c>
      <c r="O598">
        <v>216</v>
      </c>
      <c r="P598">
        <v>4</v>
      </c>
      <c r="Q598">
        <v>3</v>
      </c>
      <c r="R598">
        <v>114504</v>
      </c>
    </row>
    <row r="599" spans="1:18" x14ac:dyDescent="0.35">
      <c r="A599">
        <v>2006</v>
      </c>
      <c r="B599">
        <v>6</v>
      </c>
      <c r="C599">
        <v>4</v>
      </c>
      <c r="D599">
        <v>0</v>
      </c>
      <c r="E599">
        <v>1258</v>
      </c>
      <c r="F599">
        <v>1402</v>
      </c>
      <c r="G599">
        <v>1402</v>
      </c>
      <c r="H599">
        <v>0</v>
      </c>
      <c r="I599">
        <v>0</v>
      </c>
      <c r="J599">
        <v>2</v>
      </c>
      <c r="K599">
        <v>2</v>
      </c>
      <c r="L599">
        <v>7</v>
      </c>
      <c r="M599">
        <v>6</v>
      </c>
      <c r="N599">
        <v>4</v>
      </c>
      <c r="O599">
        <v>648</v>
      </c>
      <c r="P599">
        <v>4</v>
      </c>
      <c r="Q599">
        <v>4</v>
      </c>
      <c r="R599">
        <v>194201</v>
      </c>
    </row>
    <row r="600" spans="1:18" x14ac:dyDescent="0.35">
      <c r="A600">
        <v>1977</v>
      </c>
      <c r="B600">
        <v>2</v>
      </c>
      <c r="C600">
        <v>4</v>
      </c>
      <c r="D600">
        <v>1283</v>
      </c>
      <c r="E600">
        <v>1430</v>
      </c>
      <c r="F600">
        <v>1647</v>
      </c>
      <c r="G600">
        <v>1647</v>
      </c>
      <c r="H600">
        <v>1</v>
      </c>
      <c r="I600">
        <v>2</v>
      </c>
      <c r="J600">
        <v>0</v>
      </c>
      <c r="K600">
        <v>3</v>
      </c>
      <c r="L600">
        <v>7</v>
      </c>
      <c r="M600">
        <v>6</v>
      </c>
      <c r="N600">
        <v>4</v>
      </c>
      <c r="O600">
        <v>621</v>
      </c>
      <c r="P600">
        <v>4</v>
      </c>
      <c r="Q600">
        <v>4</v>
      </c>
      <c r="R600">
        <v>217500</v>
      </c>
    </row>
    <row r="601" spans="1:18" x14ac:dyDescent="0.35">
      <c r="A601">
        <v>1980</v>
      </c>
      <c r="B601">
        <v>2</v>
      </c>
      <c r="C601">
        <v>4</v>
      </c>
      <c r="D601">
        <v>81</v>
      </c>
      <c r="E601">
        <v>716</v>
      </c>
      <c r="F601">
        <v>716</v>
      </c>
      <c r="G601">
        <v>1556</v>
      </c>
      <c r="H601">
        <v>1</v>
      </c>
      <c r="I601">
        <v>2</v>
      </c>
      <c r="J601">
        <v>1</v>
      </c>
      <c r="K601">
        <v>3</v>
      </c>
      <c r="L601">
        <v>6</v>
      </c>
      <c r="M601">
        <v>6</v>
      </c>
      <c r="N601">
        <v>4</v>
      </c>
      <c r="O601">
        <v>452</v>
      </c>
      <c r="P601">
        <v>4</v>
      </c>
      <c r="Q601">
        <v>4</v>
      </c>
      <c r="R601">
        <v>151000</v>
      </c>
    </row>
    <row r="602" spans="1:18" x14ac:dyDescent="0.35">
      <c r="A602">
        <v>2005</v>
      </c>
      <c r="B602">
        <v>6</v>
      </c>
      <c r="C602">
        <v>4</v>
      </c>
      <c r="D602">
        <v>546</v>
      </c>
      <c r="E602">
        <v>1058</v>
      </c>
      <c r="F602">
        <v>1058</v>
      </c>
      <c r="G602">
        <v>1904</v>
      </c>
      <c r="H602">
        <v>1</v>
      </c>
      <c r="I602">
        <v>2</v>
      </c>
      <c r="J602">
        <v>1</v>
      </c>
      <c r="K602">
        <v>3</v>
      </c>
      <c r="L602">
        <v>8</v>
      </c>
      <c r="M602">
        <v>7</v>
      </c>
      <c r="N602">
        <v>4</v>
      </c>
      <c r="O602">
        <v>736</v>
      </c>
      <c r="P602">
        <v>4</v>
      </c>
      <c r="Q602">
        <v>4</v>
      </c>
      <c r="R602">
        <v>275000</v>
      </c>
    </row>
    <row r="603" spans="1:18" x14ac:dyDescent="0.35">
      <c r="A603">
        <v>1937</v>
      </c>
      <c r="B603">
        <v>6</v>
      </c>
      <c r="C603">
        <v>4</v>
      </c>
      <c r="D603">
        <v>0</v>
      </c>
      <c r="E603">
        <v>780</v>
      </c>
      <c r="F603">
        <v>780</v>
      </c>
      <c r="G603">
        <v>1375</v>
      </c>
      <c r="H603">
        <v>0</v>
      </c>
      <c r="I603">
        <v>1</v>
      </c>
      <c r="J603">
        <v>1</v>
      </c>
      <c r="K603">
        <v>3</v>
      </c>
      <c r="L603">
        <v>6</v>
      </c>
      <c r="M603">
        <v>5</v>
      </c>
      <c r="N603">
        <v>2</v>
      </c>
      <c r="O603">
        <v>544</v>
      </c>
      <c r="P603">
        <v>4</v>
      </c>
      <c r="Q603">
        <v>4</v>
      </c>
      <c r="R603">
        <v>141000</v>
      </c>
    </row>
    <row r="604" spans="1:18" x14ac:dyDescent="0.35">
      <c r="A604">
        <v>1992</v>
      </c>
      <c r="B604">
        <v>6</v>
      </c>
      <c r="C604">
        <v>4</v>
      </c>
      <c r="D604">
        <v>789</v>
      </c>
      <c r="E604">
        <v>908</v>
      </c>
      <c r="F604">
        <v>927</v>
      </c>
      <c r="G604">
        <v>1915</v>
      </c>
      <c r="H604">
        <v>1</v>
      </c>
      <c r="I604">
        <v>2</v>
      </c>
      <c r="J604">
        <v>1</v>
      </c>
      <c r="K604">
        <v>3</v>
      </c>
      <c r="L604">
        <v>8</v>
      </c>
      <c r="M604">
        <v>6</v>
      </c>
      <c r="N604">
        <v>4</v>
      </c>
      <c r="O604">
        <v>506</v>
      </c>
      <c r="P604">
        <v>4</v>
      </c>
      <c r="Q604">
        <v>4</v>
      </c>
      <c r="R604">
        <v>220000</v>
      </c>
    </row>
    <row r="605" spans="1:18" x14ac:dyDescent="0.35">
      <c r="A605">
        <v>2004</v>
      </c>
      <c r="B605">
        <v>6</v>
      </c>
      <c r="C605">
        <v>4</v>
      </c>
      <c r="D605">
        <v>0</v>
      </c>
      <c r="E605">
        <v>600</v>
      </c>
      <c r="F605">
        <v>600</v>
      </c>
      <c r="G605">
        <v>1200</v>
      </c>
      <c r="H605">
        <v>0</v>
      </c>
      <c r="I605">
        <v>2</v>
      </c>
      <c r="J605">
        <v>1</v>
      </c>
      <c r="K605">
        <v>2</v>
      </c>
      <c r="L605">
        <v>4</v>
      </c>
      <c r="M605">
        <v>5</v>
      </c>
      <c r="N605">
        <v>3</v>
      </c>
      <c r="O605">
        <v>480</v>
      </c>
      <c r="P605">
        <v>4</v>
      </c>
      <c r="Q605">
        <v>4</v>
      </c>
      <c r="R605">
        <v>151000</v>
      </c>
    </row>
    <row r="606" spans="1:18" x14ac:dyDescent="0.35">
      <c r="A606">
        <v>2002</v>
      </c>
      <c r="B606">
        <v>6</v>
      </c>
      <c r="C606">
        <v>4</v>
      </c>
      <c r="D606">
        <v>922</v>
      </c>
      <c r="E606">
        <v>1494</v>
      </c>
      <c r="F606">
        <v>1494</v>
      </c>
      <c r="G606">
        <v>1494</v>
      </c>
      <c r="H606">
        <v>1</v>
      </c>
      <c r="I606">
        <v>2</v>
      </c>
      <c r="J606">
        <v>0</v>
      </c>
      <c r="K606">
        <v>3</v>
      </c>
      <c r="L606">
        <v>6</v>
      </c>
      <c r="M606">
        <v>6</v>
      </c>
      <c r="N606">
        <v>3</v>
      </c>
      <c r="O606">
        <v>530</v>
      </c>
      <c r="P606">
        <v>4</v>
      </c>
      <c r="Q606">
        <v>4</v>
      </c>
      <c r="R606">
        <v>221000</v>
      </c>
    </row>
    <row r="607" spans="1:18" x14ac:dyDescent="0.35">
      <c r="A607">
        <v>1965</v>
      </c>
      <c r="B607">
        <v>2</v>
      </c>
      <c r="C607">
        <v>4</v>
      </c>
      <c r="D607">
        <v>454</v>
      </c>
      <c r="E607">
        <v>768</v>
      </c>
      <c r="F607">
        <v>1186</v>
      </c>
      <c r="G607">
        <v>1986</v>
      </c>
      <c r="H607">
        <v>0</v>
      </c>
      <c r="I607">
        <v>2</v>
      </c>
      <c r="J607">
        <v>1</v>
      </c>
      <c r="K607">
        <v>3</v>
      </c>
      <c r="L607">
        <v>7</v>
      </c>
      <c r="M607">
        <v>6</v>
      </c>
      <c r="N607">
        <v>2</v>
      </c>
      <c r="O607">
        <v>486</v>
      </c>
      <c r="P607">
        <v>4</v>
      </c>
      <c r="Q607">
        <v>4</v>
      </c>
      <c r="R607">
        <v>205000</v>
      </c>
    </row>
    <row r="608" spans="1:18" x14ac:dyDescent="0.35">
      <c r="A608">
        <v>1996</v>
      </c>
      <c r="B608">
        <v>6</v>
      </c>
      <c r="C608">
        <v>4</v>
      </c>
      <c r="D608">
        <v>732</v>
      </c>
      <c r="E608">
        <v>1040</v>
      </c>
      <c r="F608">
        <v>1040</v>
      </c>
      <c r="G608">
        <v>1040</v>
      </c>
      <c r="H608">
        <v>1</v>
      </c>
      <c r="I608">
        <v>1</v>
      </c>
      <c r="J608">
        <v>0</v>
      </c>
      <c r="K608">
        <v>3</v>
      </c>
      <c r="L608">
        <v>6</v>
      </c>
      <c r="M608">
        <v>5</v>
      </c>
      <c r="N608">
        <v>2</v>
      </c>
      <c r="O608">
        <v>576</v>
      </c>
      <c r="P608">
        <v>4</v>
      </c>
      <c r="Q608">
        <v>4</v>
      </c>
      <c r="R608">
        <v>152000</v>
      </c>
    </row>
    <row r="609" spans="1:18" x14ac:dyDescent="0.35">
      <c r="A609">
        <v>1948</v>
      </c>
      <c r="B609">
        <v>2</v>
      </c>
      <c r="C609">
        <v>5</v>
      </c>
      <c r="D609">
        <v>603</v>
      </c>
      <c r="E609">
        <v>896</v>
      </c>
      <c r="F609">
        <v>1112</v>
      </c>
      <c r="G609">
        <v>2008</v>
      </c>
      <c r="H609">
        <v>1</v>
      </c>
      <c r="I609">
        <v>3</v>
      </c>
      <c r="J609">
        <v>0</v>
      </c>
      <c r="K609">
        <v>3</v>
      </c>
      <c r="L609">
        <v>8</v>
      </c>
      <c r="M609">
        <v>6</v>
      </c>
      <c r="N609">
        <v>2</v>
      </c>
      <c r="O609">
        <v>230</v>
      </c>
      <c r="P609">
        <v>4</v>
      </c>
      <c r="Q609">
        <v>4</v>
      </c>
      <c r="R609">
        <v>225000</v>
      </c>
    </row>
    <row r="610" spans="1:18" x14ac:dyDescent="0.35">
      <c r="A610">
        <v>1934</v>
      </c>
      <c r="B610">
        <v>6</v>
      </c>
      <c r="C610">
        <v>4</v>
      </c>
      <c r="D610">
        <v>428</v>
      </c>
      <c r="E610">
        <v>965</v>
      </c>
      <c r="F610">
        <v>1940</v>
      </c>
      <c r="G610">
        <v>3194</v>
      </c>
      <c r="H610">
        <v>0</v>
      </c>
      <c r="I610">
        <v>2</v>
      </c>
      <c r="J610">
        <v>1</v>
      </c>
      <c r="K610">
        <v>4</v>
      </c>
      <c r="L610">
        <v>10</v>
      </c>
      <c r="M610">
        <v>4</v>
      </c>
      <c r="N610">
        <v>2</v>
      </c>
      <c r="O610">
        <v>380</v>
      </c>
      <c r="P610">
        <v>4</v>
      </c>
      <c r="Q610">
        <v>4</v>
      </c>
      <c r="R610">
        <v>359100</v>
      </c>
    </row>
    <row r="611" spans="1:18" x14ac:dyDescent="0.35">
      <c r="A611">
        <v>1961</v>
      </c>
      <c r="B611">
        <v>2</v>
      </c>
      <c r="C611">
        <v>4</v>
      </c>
      <c r="D611">
        <v>903</v>
      </c>
      <c r="E611">
        <v>1029</v>
      </c>
      <c r="F611">
        <v>1029</v>
      </c>
      <c r="G611">
        <v>1029</v>
      </c>
      <c r="H611">
        <v>1</v>
      </c>
      <c r="I611">
        <v>1</v>
      </c>
      <c r="J611">
        <v>0</v>
      </c>
      <c r="K611">
        <v>3</v>
      </c>
      <c r="L611">
        <v>5</v>
      </c>
      <c r="M611">
        <v>6</v>
      </c>
      <c r="N611">
        <v>2</v>
      </c>
      <c r="O611">
        <v>261</v>
      </c>
      <c r="P611">
        <v>4</v>
      </c>
      <c r="Q611">
        <v>4</v>
      </c>
      <c r="R611">
        <v>118500</v>
      </c>
    </row>
    <row r="612" spans="1:18" x14ac:dyDescent="0.35">
      <c r="A612">
        <v>2000</v>
      </c>
      <c r="B612">
        <v>6</v>
      </c>
      <c r="C612">
        <v>4</v>
      </c>
      <c r="D612">
        <v>904</v>
      </c>
      <c r="E612">
        <v>1440</v>
      </c>
      <c r="F612">
        <v>1476</v>
      </c>
      <c r="G612">
        <v>2153</v>
      </c>
      <c r="H612">
        <v>1</v>
      </c>
      <c r="I612">
        <v>2</v>
      </c>
      <c r="J612">
        <v>1</v>
      </c>
      <c r="K612">
        <v>3</v>
      </c>
      <c r="L612">
        <v>8</v>
      </c>
      <c r="M612">
        <v>6</v>
      </c>
      <c r="N612">
        <v>4</v>
      </c>
      <c r="O612">
        <v>736</v>
      </c>
      <c r="P612">
        <v>4</v>
      </c>
      <c r="Q612">
        <v>4</v>
      </c>
      <c r="R612">
        <v>313000</v>
      </c>
    </row>
    <row r="613" spans="1:18" x14ac:dyDescent="0.35">
      <c r="A613">
        <v>1978</v>
      </c>
      <c r="B613">
        <v>2</v>
      </c>
      <c r="C613">
        <v>4</v>
      </c>
      <c r="D613">
        <v>605</v>
      </c>
      <c r="E613">
        <v>1032</v>
      </c>
      <c r="F613">
        <v>1032</v>
      </c>
      <c r="G613">
        <v>1032</v>
      </c>
      <c r="H613">
        <v>0</v>
      </c>
      <c r="I613">
        <v>2</v>
      </c>
      <c r="J613">
        <v>0</v>
      </c>
      <c r="K613">
        <v>3</v>
      </c>
      <c r="L613">
        <v>6</v>
      </c>
      <c r="M613">
        <v>6</v>
      </c>
      <c r="N613">
        <v>2</v>
      </c>
      <c r="O613">
        <v>564</v>
      </c>
      <c r="P613">
        <v>4</v>
      </c>
      <c r="Q613">
        <v>4</v>
      </c>
      <c r="R613">
        <v>148000</v>
      </c>
    </row>
    <row r="614" spans="1:18" x14ac:dyDescent="0.35">
      <c r="A614">
        <v>2001</v>
      </c>
      <c r="B614">
        <v>6</v>
      </c>
      <c r="C614">
        <v>4</v>
      </c>
      <c r="D614">
        <v>990</v>
      </c>
      <c r="E614">
        <v>1299</v>
      </c>
      <c r="F614">
        <v>1299</v>
      </c>
      <c r="G614">
        <v>1872</v>
      </c>
      <c r="H614">
        <v>1</v>
      </c>
      <c r="I614">
        <v>2</v>
      </c>
      <c r="J614">
        <v>1</v>
      </c>
      <c r="K614">
        <v>3</v>
      </c>
      <c r="L614">
        <v>7</v>
      </c>
      <c r="M614">
        <v>7</v>
      </c>
      <c r="N614">
        <v>3</v>
      </c>
      <c r="O614">
        <v>531</v>
      </c>
      <c r="P614">
        <v>4</v>
      </c>
      <c r="Q614">
        <v>4</v>
      </c>
      <c r="R614">
        <v>261500</v>
      </c>
    </row>
    <row r="615" spans="1:18" x14ac:dyDescent="0.35">
      <c r="A615">
        <v>2007</v>
      </c>
      <c r="B615">
        <v>6</v>
      </c>
      <c r="C615">
        <v>4</v>
      </c>
      <c r="D615">
        <v>206</v>
      </c>
      <c r="E615">
        <v>1120</v>
      </c>
      <c r="F615">
        <v>1120</v>
      </c>
      <c r="G615">
        <v>1120</v>
      </c>
      <c r="H615">
        <v>0</v>
      </c>
      <c r="I615">
        <v>1</v>
      </c>
      <c r="J615">
        <v>0</v>
      </c>
      <c r="K615">
        <v>3</v>
      </c>
      <c r="L615">
        <v>6</v>
      </c>
      <c r="M615">
        <v>3</v>
      </c>
      <c r="N615">
        <v>1</v>
      </c>
      <c r="O615">
        <v>0</v>
      </c>
      <c r="P615">
        <v>1</v>
      </c>
      <c r="Q615">
        <v>1</v>
      </c>
      <c r="R615">
        <v>147000</v>
      </c>
    </row>
    <row r="616" spans="1:18" x14ac:dyDescent="0.35">
      <c r="A616">
        <v>1972</v>
      </c>
      <c r="B616">
        <v>2</v>
      </c>
      <c r="C616">
        <v>4</v>
      </c>
      <c r="D616">
        <v>150</v>
      </c>
      <c r="E616">
        <v>630</v>
      </c>
      <c r="F616">
        <v>630</v>
      </c>
      <c r="G616">
        <v>630</v>
      </c>
      <c r="H616">
        <v>1</v>
      </c>
      <c r="I616">
        <v>1</v>
      </c>
      <c r="J616">
        <v>0</v>
      </c>
      <c r="K616">
        <v>1</v>
      </c>
      <c r="L616">
        <v>3</v>
      </c>
      <c r="M616">
        <v>3</v>
      </c>
      <c r="N616">
        <v>1</v>
      </c>
      <c r="O616">
        <v>0</v>
      </c>
      <c r="P616">
        <v>1</v>
      </c>
      <c r="Q616">
        <v>1</v>
      </c>
      <c r="R616">
        <v>75500</v>
      </c>
    </row>
    <row r="617" spans="1:18" x14ac:dyDescent="0.35">
      <c r="A617">
        <v>1963</v>
      </c>
      <c r="B617">
        <v>6</v>
      </c>
      <c r="C617">
        <v>4</v>
      </c>
      <c r="D617">
        <v>763</v>
      </c>
      <c r="E617">
        <v>936</v>
      </c>
      <c r="F617">
        <v>1054</v>
      </c>
      <c r="G617">
        <v>1054</v>
      </c>
      <c r="H617">
        <v>1</v>
      </c>
      <c r="I617">
        <v>1</v>
      </c>
      <c r="J617">
        <v>0</v>
      </c>
      <c r="K617">
        <v>3</v>
      </c>
      <c r="L617">
        <v>6</v>
      </c>
      <c r="M617">
        <v>6</v>
      </c>
      <c r="N617">
        <v>3</v>
      </c>
      <c r="O617">
        <v>480</v>
      </c>
      <c r="P617">
        <v>4</v>
      </c>
      <c r="Q617">
        <v>4</v>
      </c>
      <c r="R617">
        <v>137500</v>
      </c>
    </row>
    <row r="618" spans="1:18" x14ac:dyDescent="0.35">
      <c r="A618">
        <v>2002</v>
      </c>
      <c r="B618">
        <v>6</v>
      </c>
      <c r="C618">
        <v>4</v>
      </c>
      <c r="D618">
        <v>457</v>
      </c>
      <c r="E618">
        <v>783</v>
      </c>
      <c r="F618">
        <v>807</v>
      </c>
      <c r="G618">
        <v>1509</v>
      </c>
      <c r="H618">
        <v>1</v>
      </c>
      <c r="I618">
        <v>2</v>
      </c>
      <c r="J618">
        <v>1</v>
      </c>
      <c r="K618">
        <v>3</v>
      </c>
      <c r="L618">
        <v>7</v>
      </c>
      <c r="M618">
        <v>6</v>
      </c>
      <c r="N618">
        <v>4</v>
      </c>
      <c r="O618">
        <v>393</v>
      </c>
      <c r="P618">
        <v>4</v>
      </c>
      <c r="Q618">
        <v>4</v>
      </c>
      <c r="R618">
        <v>183200</v>
      </c>
    </row>
    <row r="619" spans="1:18" x14ac:dyDescent="0.35">
      <c r="A619">
        <v>1954</v>
      </c>
      <c r="B619">
        <v>2</v>
      </c>
      <c r="C619">
        <v>4</v>
      </c>
      <c r="D619">
        <v>0</v>
      </c>
      <c r="E619">
        <v>832</v>
      </c>
      <c r="F619">
        <v>832</v>
      </c>
      <c r="G619">
        <v>832</v>
      </c>
      <c r="H619">
        <v>0</v>
      </c>
      <c r="I619">
        <v>1</v>
      </c>
      <c r="J619">
        <v>0</v>
      </c>
      <c r="K619">
        <v>2</v>
      </c>
      <c r="L619">
        <v>4</v>
      </c>
      <c r="M619">
        <v>5</v>
      </c>
      <c r="N619">
        <v>2</v>
      </c>
      <c r="O619">
        <v>528</v>
      </c>
      <c r="P619">
        <v>4</v>
      </c>
      <c r="Q619">
        <v>4</v>
      </c>
      <c r="R619">
        <v>105500</v>
      </c>
    </row>
    <row r="620" spans="1:18" x14ac:dyDescent="0.35">
      <c r="A620">
        <v>2007</v>
      </c>
      <c r="B620">
        <v>6</v>
      </c>
      <c r="C620">
        <v>4</v>
      </c>
      <c r="D620">
        <v>48</v>
      </c>
      <c r="E620">
        <v>1822</v>
      </c>
      <c r="F620">
        <v>1828</v>
      </c>
      <c r="G620">
        <v>1828</v>
      </c>
      <c r="H620">
        <v>0</v>
      </c>
      <c r="I620">
        <v>2</v>
      </c>
      <c r="J620">
        <v>0</v>
      </c>
      <c r="K620">
        <v>3</v>
      </c>
      <c r="L620">
        <v>9</v>
      </c>
      <c r="M620">
        <v>6</v>
      </c>
      <c r="N620">
        <v>2</v>
      </c>
      <c r="O620">
        <v>774</v>
      </c>
      <c r="P620">
        <v>4</v>
      </c>
      <c r="Q620">
        <v>4</v>
      </c>
      <c r="R620">
        <v>314813</v>
      </c>
    </row>
    <row r="621" spans="1:18" x14ac:dyDescent="0.35">
      <c r="A621">
        <v>2003</v>
      </c>
      <c r="B621">
        <v>6</v>
      </c>
      <c r="C621">
        <v>4</v>
      </c>
      <c r="D621">
        <v>871</v>
      </c>
      <c r="E621">
        <v>1482</v>
      </c>
      <c r="F621">
        <v>1482</v>
      </c>
      <c r="G621">
        <v>2262</v>
      </c>
      <c r="H621">
        <v>1</v>
      </c>
      <c r="I621">
        <v>2</v>
      </c>
      <c r="J621">
        <v>1</v>
      </c>
      <c r="K621">
        <v>4</v>
      </c>
      <c r="L621">
        <v>10</v>
      </c>
      <c r="M621">
        <v>6</v>
      </c>
      <c r="N621">
        <v>4</v>
      </c>
      <c r="O621">
        <v>749</v>
      </c>
      <c r="P621">
        <v>4</v>
      </c>
      <c r="Q621">
        <v>4</v>
      </c>
      <c r="R621">
        <v>305000</v>
      </c>
    </row>
    <row r="622" spans="1:18" x14ac:dyDescent="0.35">
      <c r="A622">
        <v>1914</v>
      </c>
      <c r="B622">
        <v>3</v>
      </c>
      <c r="C622">
        <v>4</v>
      </c>
      <c r="D622">
        <v>41</v>
      </c>
      <c r="E622">
        <v>864</v>
      </c>
      <c r="F622">
        <v>864</v>
      </c>
      <c r="G622">
        <v>864</v>
      </c>
      <c r="H622">
        <v>1</v>
      </c>
      <c r="I622">
        <v>1</v>
      </c>
      <c r="J622">
        <v>0</v>
      </c>
      <c r="K622">
        <v>2</v>
      </c>
      <c r="L622">
        <v>5</v>
      </c>
      <c r="M622">
        <v>3</v>
      </c>
      <c r="N622">
        <v>1</v>
      </c>
      <c r="O622">
        <v>0</v>
      </c>
      <c r="P622">
        <v>1</v>
      </c>
      <c r="Q622">
        <v>1</v>
      </c>
      <c r="R622">
        <v>67000</v>
      </c>
    </row>
    <row r="623" spans="1:18" x14ac:dyDescent="0.35">
      <c r="A623">
        <v>1974</v>
      </c>
      <c r="B623">
        <v>2</v>
      </c>
      <c r="C623">
        <v>4</v>
      </c>
      <c r="D623">
        <v>956</v>
      </c>
      <c r="E623">
        <v>1522</v>
      </c>
      <c r="F623">
        <v>1548</v>
      </c>
      <c r="G623">
        <v>2614</v>
      </c>
      <c r="H623">
        <v>0</v>
      </c>
      <c r="I623">
        <v>2</v>
      </c>
      <c r="J623">
        <v>1</v>
      </c>
      <c r="K623">
        <v>4</v>
      </c>
      <c r="L623">
        <v>9</v>
      </c>
      <c r="M623">
        <v>6</v>
      </c>
      <c r="N623">
        <v>3</v>
      </c>
      <c r="O623">
        <v>624</v>
      </c>
      <c r="P623">
        <v>4</v>
      </c>
      <c r="Q623">
        <v>4</v>
      </c>
      <c r="R623">
        <v>240000</v>
      </c>
    </row>
    <row r="624" spans="1:18" x14ac:dyDescent="0.35">
      <c r="A624">
        <v>1977</v>
      </c>
      <c r="B624">
        <v>2</v>
      </c>
      <c r="C624">
        <v>4</v>
      </c>
      <c r="D624">
        <v>560</v>
      </c>
      <c r="E624">
        <v>980</v>
      </c>
      <c r="F624">
        <v>980</v>
      </c>
      <c r="G624">
        <v>980</v>
      </c>
      <c r="H624">
        <v>0</v>
      </c>
      <c r="I624">
        <v>1</v>
      </c>
      <c r="J624">
        <v>0</v>
      </c>
      <c r="K624">
        <v>3</v>
      </c>
      <c r="L624">
        <v>6</v>
      </c>
      <c r="M624">
        <v>5</v>
      </c>
      <c r="N624">
        <v>2</v>
      </c>
      <c r="O624">
        <v>484</v>
      </c>
      <c r="P624">
        <v>4</v>
      </c>
      <c r="Q624">
        <v>4</v>
      </c>
      <c r="R624">
        <v>135000</v>
      </c>
    </row>
    <row r="625" spans="1:18" x14ac:dyDescent="0.35">
      <c r="A625">
        <v>2000</v>
      </c>
      <c r="B625">
        <v>6</v>
      </c>
      <c r="C625">
        <v>4</v>
      </c>
      <c r="D625">
        <v>420</v>
      </c>
      <c r="E625">
        <v>756</v>
      </c>
      <c r="F625">
        <v>756</v>
      </c>
      <c r="G625">
        <v>1512</v>
      </c>
      <c r="H625">
        <v>0</v>
      </c>
      <c r="I625">
        <v>2</v>
      </c>
      <c r="J625">
        <v>1</v>
      </c>
      <c r="K625">
        <v>2</v>
      </c>
      <c r="L625">
        <v>4</v>
      </c>
      <c r="M625">
        <v>5</v>
      </c>
      <c r="N625">
        <v>2</v>
      </c>
      <c r="O625">
        <v>440</v>
      </c>
      <c r="P625">
        <v>4</v>
      </c>
      <c r="Q625">
        <v>4</v>
      </c>
      <c r="R625">
        <v>168500</v>
      </c>
    </row>
    <row r="626" spans="1:18" x14ac:dyDescent="0.35">
      <c r="A626">
        <v>1972</v>
      </c>
      <c r="B626">
        <v>2</v>
      </c>
      <c r="C626">
        <v>4</v>
      </c>
      <c r="D626">
        <v>247</v>
      </c>
      <c r="E626">
        <v>732</v>
      </c>
      <c r="F626">
        <v>1012</v>
      </c>
      <c r="G626">
        <v>1790</v>
      </c>
      <c r="H626">
        <v>1</v>
      </c>
      <c r="I626">
        <v>1</v>
      </c>
      <c r="J626">
        <v>2</v>
      </c>
      <c r="K626">
        <v>4</v>
      </c>
      <c r="L626">
        <v>8</v>
      </c>
      <c r="M626">
        <v>6</v>
      </c>
      <c r="N626">
        <v>3</v>
      </c>
      <c r="O626">
        <v>484</v>
      </c>
      <c r="P626">
        <v>4</v>
      </c>
      <c r="Q626">
        <v>4</v>
      </c>
      <c r="R626">
        <v>165150</v>
      </c>
    </row>
    <row r="627" spans="1:18" x14ac:dyDescent="0.35">
      <c r="A627">
        <v>1962</v>
      </c>
      <c r="B627">
        <v>2</v>
      </c>
      <c r="C627">
        <v>4</v>
      </c>
      <c r="D627">
        <v>0</v>
      </c>
      <c r="E627">
        <v>1116</v>
      </c>
      <c r="F627">
        <v>1116</v>
      </c>
      <c r="G627">
        <v>1116</v>
      </c>
      <c r="H627">
        <v>0</v>
      </c>
      <c r="I627">
        <v>1</v>
      </c>
      <c r="J627">
        <v>1</v>
      </c>
      <c r="K627">
        <v>3</v>
      </c>
      <c r="L627">
        <v>5</v>
      </c>
      <c r="M627">
        <v>6</v>
      </c>
      <c r="N627">
        <v>2</v>
      </c>
      <c r="O627">
        <v>440</v>
      </c>
      <c r="P627">
        <v>4</v>
      </c>
      <c r="Q627">
        <v>4</v>
      </c>
      <c r="R627">
        <v>160000</v>
      </c>
    </row>
    <row r="628" spans="1:18" x14ac:dyDescent="0.35">
      <c r="A628">
        <v>1960</v>
      </c>
      <c r="B628">
        <v>2</v>
      </c>
      <c r="C628">
        <v>4</v>
      </c>
      <c r="D628">
        <v>0</v>
      </c>
      <c r="E628">
        <v>978</v>
      </c>
      <c r="F628">
        <v>1422</v>
      </c>
      <c r="G628">
        <v>1422</v>
      </c>
      <c r="H628">
        <v>0</v>
      </c>
      <c r="I628">
        <v>1</v>
      </c>
      <c r="J628">
        <v>0</v>
      </c>
      <c r="K628">
        <v>3</v>
      </c>
      <c r="L628">
        <v>6</v>
      </c>
      <c r="M628">
        <v>6</v>
      </c>
      <c r="N628">
        <v>3</v>
      </c>
      <c r="O628">
        <v>286</v>
      </c>
      <c r="P628">
        <v>4</v>
      </c>
      <c r="Q628">
        <v>4</v>
      </c>
      <c r="R628">
        <v>139900</v>
      </c>
    </row>
    <row r="629" spans="1:18" x14ac:dyDescent="0.35">
      <c r="A629">
        <v>1955</v>
      </c>
      <c r="B629">
        <v>2</v>
      </c>
      <c r="C629">
        <v>4</v>
      </c>
      <c r="D629">
        <v>674</v>
      </c>
      <c r="E629">
        <v>1156</v>
      </c>
      <c r="F629">
        <v>1520</v>
      </c>
      <c r="G629">
        <v>1520</v>
      </c>
      <c r="H629">
        <v>1</v>
      </c>
      <c r="I629">
        <v>1</v>
      </c>
      <c r="J629">
        <v>0</v>
      </c>
      <c r="K629">
        <v>3</v>
      </c>
      <c r="L629">
        <v>7</v>
      </c>
      <c r="M629">
        <v>4</v>
      </c>
      <c r="N629">
        <v>3</v>
      </c>
      <c r="O629">
        <v>364</v>
      </c>
      <c r="P629">
        <v>4</v>
      </c>
      <c r="Q629">
        <v>4</v>
      </c>
      <c r="R629">
        <v>153000</v>
      </c>
    </row>
    <row r="630" spans="1:18" x14ac:dyDescent="0.35">
      <c r="A630">
        <v>1969</v>
      </c>
      <c r="B630">
        <v>6</v>
      </c>
      <c r="C630">
        <v>4</v>
      </c>
      <c r="D630">
        <v>650</v>
      </c>
      <c r="E630">
        <v>1040</v>
      </c>
      <c r="F630">
        <v>1040</v>
      </c>
      <c r="G630">
        <v>2080</v>
      </c>
      <c r="H630">
        <v>0</v>
      </c>
      <c r="I630">
        <v>1</v>
      </c>
      <c r="J630">
        <v>2</v>
      </c>
      <c r="K630">
        <v>5</v>
      </c>
      <c r="L630">
        <v>9</v>
      </c>
      <c r="M630">
        <v>6</v>
      </c>
      <c r="N630">
        <v>2</v>
      </c>
      <c r="O630">
        <v>504</v>
      </c>
      <c r="P630">
        <v>4</v>
      </c>
      <c r="Q630">
        <v>4</v>
      </c>
      <c r="R630">
        <v>135000</v>
      </c>
    </row>
    <row r="631" spans="1:18" x14ac:dyDescent="0.35">
      <c r="A631">
        <v>1964</v>
      </c>
      <c r="B631">
        <v>2</v>
      </c>
      <c r="C631">
        <v>4</v>
      </c>
      <c r="D631">
        <v>624</v>
      </c>
      <c r="E631">
        <v>1248</v>
      </c>
      <c r="F631">
        <v>1350</v>
      </c>
      <c r="G631">
        <v>1350</v>
      </c>
      <c r="H631">
        <v>1</v>
      </c>
      <c r="I631">
        <v>1</v>
      </c>
      <c r="J631">
        <v>1</v>
      </c>
      <c r="K631">
        <v>3</v>
      </c>
      <c r="L631">
        <v>6</v>
      </c>
      <c r="M631">
        <v>6</v>
      </c>
      <c r="N631">
        <v>3</v>
      </c>
      <c r="O631">
        <v>520</v>
      </c>
      <c r="P631">
        <v>4</v>
      </c>
      <c r="Q631">
        <v>4</v>
      </c>
      <c r="R631">
        <v>168500</v>
      </c>
    </row>
    <row r="632" spans="1:18" x14ac:dyDescent="0.35">
      <c r="A632">
        <v>1880</v>
      </c>
      <c r="B632">
        <v>3</v>
      </c>
      <c r="C632">
        <v>3</v>
      </c>
      <c r="D632">
        <v>0</v>
      </c>
      <c r="E632">
        <v>636</v>
      </c>
      <c r="F632">
        <v>1089</v>
      </c>
      <c r="G632">
        <v>1750</v>
      </c>
      <c r="H632">
        <v>0</v>
      </c>
      <c r="I632">
        <v>1</v>
      </c>
      <c r="J632">
        <v>0</v>
      </c>
      <c r="K632">
        <v>3</v>
      </c>
      <c r="L632">
        <v>8</v>
      </c>
      <c r="M632">
        <v>5</v>
      </c>
      <c r="N632">
        <v>2</v>
      </c>
      <c r="O632">
        <v>240</v>
      </c>
      <c r="P632">
        <v>3</v>
      </c>
      <c r="Q632">
        <v>2</v>
      </c>
      <c r="R632">
        <v>124000</v>
      </c>
    </row>
    <row r="633" spans="1:18" x14ac:dyDescent="0.35">
      <c r="A633">
        <v>2006</v>
      </c>
      <c r="B633">
        <v>6</v>
      </c>
      <c r="C633">
        <v>5</v>
      </c>
      <c r="D633">
        <v>24</v>
      </c>
      <c r="E633">
        <v>1554</v>
      </c>
      <c r="F633">
        <v>1554</v>
      </c>
      <c r="G633">
        <v>1554</v>
      </c>
      <c r="H633">
        <v>0</v>
      </c>
      <c r="I633">
        <v>2</v>
      </c>
      <c r="J633">
        <v>0</v>
      </c>
      <c r="K633">
        <v>2</v>
      </c>
      <c r="L633">
        <v>6</v>
      </c>
      <c r="M633">
        <v>6</v>
      </c>
      <c r="N633">
        <v>3</v>
      </c>
      <c r="O633">
        <v>627</v>
      </c>
      <c r="P633">
        <v>4</v>
      </c>
      <c r="Q633">
        <v>4</v>
      </c>
      <c r="R633">
        <v>209500</v>
      </c>
    </row>
    <row r="634" spans="1:18" x14ac:dyDescent="0.35">
      <c r="A634">
        <v>1977</v>
      </c>
      <c r="B634">
        <v>2</v>
      </c>
      <c r="C634">
        <v>4</v>
      </c>
      <c r="D634">
        <v>822</v>
      </c>
      <c r="E634">
        <v>1386</v>
      </c>
      <c r="F634">
        <v>1411</v>
      </c>
      <c r="G634">
        <v>1411</v>
      </c>
      <c r="H634">
        <v>0</v>
      </c>
      <c r="I634">
        <v>2</v>
      </c>
      <c r="J634">
        <v>0</v>
      </c>
      <c r="K634">
        <v>3</v>
      </c>
      <c r="L634">
        <v>6</v>
      </c>
      <c r="M634">
        <v>6</v>
      </c>
      <c r="N634">
        <v>4</v>
      </c>
      <c r="O634">
        <v>544</v>
      </c>
      <c r="P634">
        <v>4</v>
      </c>
      <c r="Q634">
        <v>4</v>
      </c>
      <c r="R634">
        <v>82500</v>
      </c>
    </row>
    <row r="635" spans="1:18" x14ac:dyDescent="0.35">
      <c r="A635">
        <v>1954</v>
      </c>
      <c r="B635">
        <v>2</v>
      </c>
      <c r="C635">
        <v>4</v>
      </c>
      <c r="D635">
        <v>480</v>
      </c>
      <c r="E635">
        <v>1056</v>
      </c>
      <c r="F635">
        <v>1056</v>
      </c>
      <c r="G635">
        <v>1056</v>
      </c>
      <c r="H635">
        <v>0</v>
      </c>
      <c r="I635">
        <v>1</v>
      </c>
      <c r="J635">
        <v>0</v>
      </c>
      <c r="K635">
        <v>3</v>
      </c>
      <c r="L635">
        <v>6</v>
      </c>
      <c r="M635">
        <v>6</v>
      </c>
      <c r="N635">
        <v>2</v>
      </c>
      <c r="O635">
        <v>260</v>
      </c>
      <c r="P635">
        <v>4</v>
      </c>
      <c r="Q635">
        <v>4</v>
      </c>
      <c r="R635">
        <v>139400</v>
      </c>
    </row>
    <row r="636" spans="1:18" x14ac:dyDescent="0.35">
      <c r="A636">
        <v>1980</v>
      </c>
      <c r="B636">
        <v>2</v>
      </c>
      <c r="C636">
        <v>4</v>
      </c>
      <c r="D636">
        <v>1056</v>
      </c>
      <c r="E636">
        <v>1056</v>
      </c>
      <c r="F636">
        <v>1056</v>
      </c>
      <c r="G636">
        <v>1056</v>
      </c>
      <c r="H636">
        <v>2</v>
      </c>
      <c r="I636">
        <v>0</v>
      </c>
      <c r="J636">
        <v>0</v>
      </c>
      <c r="K636">
        <v>0</v>
      </c>
      <c r="L636">
        <v>4</v>
      </c>
      <c r="M636">
        <v>5</v>
      </c>
      <c r="N636">
        <v>2</v>
      </c>
      <c r="O636">
        <v>576</v>
      </c>
      <c r="P636">
        <v>4</v>
      </c>
      <c r="Q636">
        <v>4</v>
      </c>
      <c r="R636">
        <v>144000</v>
      </c>
    </row>
    <row r="637" spans="1:18" x14ac:dyDescent="0.35">
      <c r="A637">
        <v>1914</v>
      </c>
      <c r="B637">
        <v>2</v>
      </c>
      <c r="C637">
        <v>3</v>
      </c>
      <c r="D637">
        <v>256</v>
      </c>
      <c r="E637">
        <v>1440</v>
      </c>
      <c r="F637">
        <v>1440</v>
      </c>
      <c r="G637">
        <v>3395</v>
      </c>
      <c r="H637">
        <v>0</v>
      </c>
      <c r="I637">
        <v>2</v>
      </c>
      <c r="J637">
        <v>0</v>
      </c>
      <c r="K637">
        <v>8</v>
      </c>
      <c r="L637">
        <v>14</v>
      </c>
      <c r="M637">
        <v>3</v>
      </c>
      <c r="N637">
        <v>1</v>
      </c>
      <c r="O637">
        <v>0</v>
      </c>
      <c r="P637">
        <v>1</v>
      </c>
      <c r="Q637">
        <v>1</v>
      </c>
      <c r="R637">
        <v>200000</v>
      </c>
    </row>
    <row r="638" spans="1:18" x14ac:dyDescent="0.35">
      <c r="A638">
        <v>1936</v>
      </c>
      <c r="B638">
        <v>3</v>
      </c>
      <c r="C638">
        <v>3</v>
      </c>
      <c r="D638">
        <v>0</v>
      </c>
      <c r="E638">
        <v>264</v>
      </c>
      <c r="F638">
        <v>800</v>
      </c>
      <c r="G638">
        <v>800</v>
      </c>
      <c r="H638">
        <v>0</v>
      </c>
      <c r="I638">
        <v>1</v>
      </c>
      <c r="J638">
        <v>0</v>
      </c>
      <c r="K638">
        <v>1</v>
      </c>
      <c r="L638">
        <v>4</v>
      </c>
      <c r="M638">
        <v>3</v>
      </c>
      <c r="N638">
        <v>1</v>
      </c>
      <c r="O638">
        <v>0</v>
      </c>
      <c r="P638">
        <v>1</v>
      </c>
      <c r="Q638">
        <v>1</v>
      </c>
      <c r="R638">
        <v>60000</v>
      </c>
    </row>
    <row r="639" spans="1:18" x14ac:dyDescent="0.35">
      <c r="A639">
        <v>1954</v>
      </c>
      <c r="B639">
        <v>2</v>
      </c>
      <c r="C639">
        <v>4</v>
      </c>
      <c r="D639">
        <v>0</v>
      </c>
      <c r="E639">
        <v>811</v>
      </c>
      <c r="F639">
        <v>811</v>
      </c>
      <c r="G639">
        <v>1387</v>
      </c>
      <c r="H639">
        <v>0</v>
      </c>
      <c r="I639">
        <v>2</v>
      </c>
      <c r="J639">
        <v>0</v>
      </c>
      <c r="K639">
        <v>3</v>
      </c>
      <c r="L639">
        <v>7</v>
      </c>
      <c r="M639">
        <v>7</v>
      </c>
      <c r="N639">
        <v>2</v>
      </c>
      <c r="O639">
        <v>256</v>
      </c>
      <c r="P639">
        <v>4</v>
      </c>
      <c r="Q639">
        <v>4</v>
      </c>
      <c r="R639">
        <v>93000</v>
      </c>
    </row>
    <row r="640" spans="1:18" x14ac:dyDescent="0.35">
      <c r="A640">
        <v>1910</v>
      </c>
      <c r="B640">
        <v>2</v>
      </c>
      <c r="C640">
        <v>4</v>
      </c>
      <c r="D640">
        <v>0</v>
      </c>
      <c r="E640">
        <v>796</v>
      </c>
      <c r="F640">
        <v>796</v>
      </c>
      <c r="G640">
        <v>796</v>
      </c>
      <c r="H640">
        <v>0</v>
      </c>
      <c r="I640">
        <v>1</v>
      </c>
      <c r="J640">
        <v>0</v>
      </c>
      <c r="K640">
        <v>2</v>
      </c>
      <c r="L640">
        <v>4</v>
      </c>
      <c r="M640">
        <v>3</v>
      </c>
      <c r="N640">
        <v>1</v>
      </c>
      <c r="O640">
        <v>0</v>
      </c>
      <c r="P640">
        <v>1</v>
      </c>
      <c r="Q640">
        <v>1</v>
      </c>
      <c r="R640">
        <v>85000</v>
      </c>
    </row>
    <row r="641" spans="1:18" x14ac:dyDescent="0.35">
      <c r="A641">
        <v>2006</v>
      </c>
      <c r="B641">
        <v>6</v>
      </c>
      <c r="C641">
        <v>5</v>
      </c>
      <c r="D641">
        <v>1154</v>
      </c>
      <c r="E641">
        <v>1520</v>
      </c>
      <c r="F641">
        <v>1567</v>
      </c>
      <c r="G641">
        <v>1567</v>
      </c>
      <c r="H641">
        <v>1</v>
      </c>
      <c r="I641">
        <v>2</v>
      </c>
      <c r="J641">
        <v>0</v>
      </c>
      <c r="K641">
        <v>1</v>
      </c>
      <c r="L641">
        <v>7</v>
      </c>
      <c r="M641">
        <v>6</v>
      </c>
      <c r="N641">
        <v>4</v>
      </c>
      <c r="O641">
        <v>648</v>
      </c>
      <c r="P641">
        <v>4</v>
      </c>
      <c r="Q641">
        <v>4</v>
      </c>
      <c r="R641">
        <v>264561</v>
      </c>
    </row>
    <row r="642" spans="1:18" x14ac:dyDescent="0.35">
      <c r="A642">
        <v>2003</v>
      </c>
      <c r="B642">
        <v>6</v>
      </c>
      <c r="C642">
        <v>4</v>
      </c>
      <c r="D642">
        <v>1218</v>
      </c>
      <c r="E642">
        <v>1518</v>
      </c>
      <c r="F642">
        <v>1518</v>
      </c>
      <c r="G642">
        <v>1518</v>
      </c>
      <c r="H642">
        <v>0</v>
      </c>
      <c r="I642">
        <v>1</v>
      </c>
      <c r="J642">
        <v>1</v>
      </c>
      <c r="K642">
        <v>1</v>
      </c>
      <c r="L642">
        <v>6</v>
      </c>
      <c r="M642">
        <v>6</v>
      </c>
      <c r="N642">
        <v>3</v>
      </c>
      <c r="O642">
        <v>588</v>
      </c>
      <c r="P642">
        <v>4</v>
      </c>
      <c r="Q642">
        <v>4</v>
      </c>
      <c r="R642">
        <v>274000</v>
      </c>
    </row>
    <row r="643" spans="1:18" x14ac:dyDescent="0.35">
      <c r="A643">
        <v>2001</v>
      </c>
      <c r="B643">
        <v>6</v>
      </c>
      <c r="C643">
        <v>4</v>
      </c>
      <c r="D643">
        <v>738</v>
      </c>
      <c r="E643">
        <v>1057</v>
      </c>
      <c r="F643">
        <v>1057</v>
      </c>
      <c r="G643">
        <v>1929</v>
      </c>
      <c r="H643">
        <v>1</v>
      </c>
      <c r="I643">
        <v>2</v>
      </c>
      <c r="J643">
        <v>1</v>
      </c>
      <c r="K643">
        <v>3</v>
      </c>
      <c r="L643">
        <v>7</v>
      </c>
      <c r="M643">
        <v>6</v>
      </c>
      <c r="N643">
        <v>4</v>
      </c>
      <c r="O643">
        <v>650</v>
      </c>
      <c r="P643">
        <v>4</v>
      </c>
      <c r="Q643">
        <v>4</v>
      </c>
      <c r="R643">
        <v>226000</v>
      </c>
    </row>
    <row r="644" spans="1:18" x14ac:dyDescent="0.35">
      <c r="A644">
        <v>1972</v>
      </c>
      <c r="B644">
        <v>2</v>
      </c>
      <c r="C644">
        <v>4</v>
      </c>
      <c r="D644">
        <v>1410</v>
      </c>
      <c r="E644">
        <v>1952</v>
      </c>
      <c r="F644">
        <v>2000</v>
      </c>
      <c r="G644">
        <v>2704</v>
      </c>
      <c r="H644">
        <v>1</v>
      </c>
      <c r="I644">
        <v>2</v>
      </c>
      <c r="J644">
        <v>1</v>
      </c>
      <c r="K644">
        <v>4</v>
      </c>
      <c r="L644">
        <v>9</v>
      </c>
      <c r="M644">
        <v>6</v>
      </c>
      <c r="N644">
        <v>4</v>
      </c>
      <c r="O644">
        <v>538</v>
      </c>
      <c r="P644">
        <v>4</v>
      </c>
      <c r="Q644">
        <v>4</v>
      </c>
      <c r="R644">
        <v>345000</v>
      </c>
    </row>
    <row r="645" spans="1:18" x14ac:dyDescent="0.35">
      <c r="A645">
        <v>1969</v>
      </c>
      <c r="B645">
        <v>2</v>
      </c>
      <c r="C645">
        <v>4</v>
      </c>
      <c r="D645">
        <v>493</v>
      </c>
      <c r="E645">
        <v>780</v>
      </c>
      <c r="F645">
        <v>780</v>
      </c>
      <c r="G645">
        <v>1620</v>
      </c>
      <c r="H645">
        <v>0</v>
      </c>
      <c r="I645">
        <v>2</v>
      </c>
      <c r="J645">
        <v>1</v>
      </c>
      <c r="K645">
        <v>4</v>
      </c>
      <c r="L645">
        <v>7</v>
      </c>
      <c r="M645">
        <v>6</v>
      </c>
      <c r="N645">
        <v>4</v>
      </c>
      <c r="O645">
        <v>462</v>
      </c>
      <c r="P645">
        <v>4</v>
      </c>
      <c r="Q645">
        <v>4</v>
      </c>
      <c r="R645">
        <v>152000</v>
      </c>
    </row>
    <row r="646" spans="1:18" x14ac:dyDescent="0.35">
      <c r="A646">
        <v>2009</v>
      </c>
      <c r="B646">
        <v>6</v>
      </c>
      <c r="C646">
        <v>4</v>
      </c>
      <c r="D646">
        <v>1121</v>
      </c>
      <c r="E646">
        <v>1766</v>
      </c>
      <c r="F646">
        <v>1766</v>
      </c>
      <c r="G646">
        <v>1766</v>
      </c>
      <c r="H646">
        <v>1</v>
      </c>
      <c r="I646">
        <v>2</v>
      </c>
      <c r="J646">
        <v>1</v>
      </c>
      <c r="K646">
        <v>2</v>
      </c>
      <c r="L646">
        <v>7</v>
      </c>
      <c r="M646">
        <v>6</v>
      </c>
      <c r="N646">
        <v>4</v>
      </c>
      <c r="O646">
        <v>478</v>
      </c>
      <c r="P646">
        <v>4</v>
      </c>
      <c r="Q646">
        <v>4</v>
      </c>
      <c r="R646">
        <v>370878</v>
      </c>
    </row>
    <row r="647" spans="1:18" x14ac:dyDescent="0.35">
      <c r="A647">
        <v>1971</v>
      </c>
      <c r="B647">
        <v>2</v>
      </c>
      <c r="C647">
        <v>4</v>
      </c>
      <c r="D647">
        <v>282</v>
      </c>
      <c r="E647">
        <v>981</v>
      </c>
      <c r="F647">
        <v>981</v>
      </c>
      <c r="G647">
        <v>981</v>
      </c>
      <c r="H647">
        <v>1</v>
      </c>
      <c r="I647">
        <v>1</v>
      </c>
      <c r="J647">
        <v>1</v>
      </c>
      <c r="K647">
        <v>3</v>
      </c>
      <c r="L647">
        <v>5</v>
      </c>
      <c r="M647">
        <v>5</v>
      </c>
      <c r="N647">
        <v>2</v>
      </c>
      <c r="O647">
        <v>576</v>
      </c>
      <c r="P647">
        <v>4</v>
      </c>
      <c r="Q647">
        <v>4</v>
      </c>
      <c r="R647">
        <v>143250</v>
      </c>
    </row>
    <row r="648" spans="1:18" x14ac:dyDescent="0.35">
      <c r="A648">
        <v>1950</v>
      </c>
      <c r="B648">
        <v>2</v>
      </c>
      <c r="C648">
        <v>1</v>
      </c>
      <c r="D648">
        <v>0</v>
      </c>
      <c r="E648">
        <v>0</v>
      </c>
      <c r="F648">
        <v>1048</v>
      </c>
      <c r="G648">
        <v>1048</v>
      </c>
      <c r="H648">
        <v>0</v>
      </c>
      <c r="I648">
        <v>1</v>
      </c>
      <c r="J648">
        <v>0</v>
      </c>
      <c r="K648">
        <v>3</v>
      </c>
      <c r="L648">
        <v>7</v>
      </c>
      <c r="M648">
        <v>5</v>
      </c>
      <c r="N648">
        <v>2</v>
      </c>
      <c r="O648">
        <v>420</v>
      </c>
      <c r="P648">
        <v>4</v>
      </c>
      <c r="Q648">
        <v>4</v>
      </c>
      <c r="R648">
        <v>98300</v>
      </c>
    </row>
    <row r="649" spans="1:18" x14ac:dyDescent="0.35">
      <c r="A649">
        <v>1953</v>
      </c>
      <c r="B649">
        <v>2</v>
      </c>
      <c r="C649">
        <v>4</v>
      </c>
      <c r="D649">
        <v>500</v>
      </c>
      <c r="E649">
        <v>1094</v>
      </c>
      <c r="F649">
        <v>1094</v>
      </c>
      <c r="G649">
        <v>1094</v>
      </c>
      <c r="H649">
        <v>0</v>
      </c>
      <c r="I649">
        <v>1</v>
      </c>
      <c r="J649">
        <v>0</v>
      </c>
      <c r="K649">
        <v>3</v>
      </c>
      <c r="L649">
        <v>5</v>
      </c>
      <c r="M649">
        <v>6</v>
      </c>
      <c r="N649">
        <v>3</v>
      </c>
      <c r="O649">
        <v>495</v>
      </c>
      <c r="P649">
        <v>4</v>
      </c>
      <c r="Q649">
        <v>4</v>
      </c>
      <c r="R649">
        <v>155000</v>
      </c>
    </row>
    <row r="650" spans="1:18" x14ac:dyDescent="0.35">
      <c r="A650">
        <v>1966</v>
      </c>
      <c r="B650">
        <v>2</v>
      </c>
      <c r="C650">
        <v>4</v>
      </c>
      <c r="D650">
        <v>0</v>
      </c>
      <c r="E650">
        <v>756</v>
      </c>
      <c r="F650">
        <v>1051</v>
      </c>
      <c r="G650">
        <v>1839</v>
      </c>
      <c r="H650">
        <v>0</v>
      </c>
      <c r="I650">
        <v>1</v>
      </c>
      <c r="J650">
        <v>1</v>
      </c>
      <c r="K650">
        <v>4</v>
      </c>
      <c r="L650">
        <v>7</v>
      </c>
      <c r="M650">
        <v>6</v>
      </c>
      <c r="N650">
        <v>2</v>
      </c>
      <c r="O650">
        <v>442</v>
      </c>
      <c r="P650">
        <v>4</v>
      </c>
      <c r="Q650">
        <v>4</v>
      </c>
      <c r="R650">
        <v>155000</v>
      </c>
    </row>
    <row r="651" spans="1:18" x14ac:dyDescent="0.35">
      <c r="A651">
        <v>1970</v>
      </c>
      <c r="B651">
        <v>2</v>
      </c>
      <c r="C651">
        <v>4</v>
      </c>
      <c r="D651">
        <v>131</v>
      </c>
      <c r="E651">
        <v>630</v>
      </c>
      <c r="F651">
        <v>630</v>
      </c>
      <c r="G651">
        <v>630</v>
      </c>
      <c r="H651">
        <v>1</v>
      </c>
      <c r="I651">
        <v>1</v>
      </c>
      <c r="J651">
        <v>0</v>
      </c>
      <c r="K651">
        <v>1</v>
      </c>
      <c r="L651">
        <v>3</v>
      </c>
      <c r="M651">
        <v>3</v>
      </c>
      <c r="N651">
        <v>1</v>
      </c>
      <c r="O651">
        <v>0</v>
      </c>
      <c r="P651">
        <v>1</v>
      </c>
      <c r="Q651">
        <v>1</v>
      </c>
      <c r="R651">
        <v>84500</v>
      </c>
    </row>
    <row r="652" spans="1:18" x14ac:dyDescent="0.35">
      <c r="A652">
        <v>2007</v>
      </c>
      <c r="B652">
        <v>6</v>
      </c>
      <c r="C652">
        <v>4</v>
      </c>
      <c r="D652">
        <v>0</v>
      </c>
      <c r="E652">
        <v>813</v>
      </c>
      <c r="F652">
        <v>822</v>
      </c>
      <c r="G652">
        <v>1665</v>
      </c>
      <c r="H652">
        <v>0</v>
      </c>
      <c r="I652">
        <v>2</v>
      </c>
      <c r="J652">
        <v>1</v>
      </c>
      <c r="K652">
        <v>3</v>
      </c>
      <c r="L652">
        <v>7</v>
      </c>
      <c r="M652">
        <v>6</v>
      </c>
      <c r="N652">
        <v>3</v>
      </c>
      <c r="O652">
        <v>562</v>
      </c>
      <c r="P652">
        <v>4</v>
      </c>
      <c r="Q652">
        <v>4</v>
      </c>
      <c r="R652">
        <v>205950</v>
      </c>
    </row>
    <row r="653" spans="1:18" x14ac:dyDescent="0.35">
      <c r="A653">
        <v>1940</v>
      </c>
      <c r="B653">
        <v>2</v>
      </c>
      <c r="C653">
        <v>4</v>
      </c>
      <c r="D653">
        <v>0</v>
      </c>
      <c r="E653">
        <v>755</v>
      </c>
      <c r="F653">
        <v>755</v>
      </c>
      <c r="G653">
        <v>1510</v>
      </c>
      <c r="H653">
        <v>1</v>
      </c>
      <c r="I653">
        <v>1</v>
      </c>
      <c r="J653">
        <v>0</v>
      </c>
      <c r="K653">
        <v>4</v>
      </c>
      <c r="L653">
        <v>7</v>
      </c>
      <c r="M653">
        <v>5</v>
      </c>
      <c r="N653">
        <v>2</v>
      </c>
      <c r="O653">
        <v>296</v>
      </c>
      <c r="P653">
        <v>3</v>
      </c>
      <c r="Q653">
        <v>2</v>
      </c>
      <c r="R653">
        <v>108000</v>
      </c>
    </row>
    <row r="654" spans="1:18" x14ac:dyDescent="0.35">
      <c r="A654">
        <v>1996</v>
      </c>
      <c r="B654">
        <v>6</v>
      </c>
      <c r="C654">
        <v>4</v>
      </c>
      <c r="D654">
        <v>0</v>
      </c>
      <c r="E654">
        <v>880</v>
      </c>
      <c r="F654">
        <v>909</v>
      </c>
      <c r="G654">
        <v>1716</v>
      </c>
      <c r="H654">
        <v>0</v>
      </c>
      <c r="I654">
        <v>2</v>
      </c>
      <c r="J654">
        <v>1</v>
      </c>
      <c r="K654">
        <v>2</v>
      </c>
      <c r="L654">
        <v>7</v>
      </c>
      <c r="M654">
        <v>6</v>
      </c>
      <c r="N654">
        <v>3</v>
      </c>
      <c r="O654">
        <v>512</v>
      </c>
      <c r="P654">
        <v>4</v>
      </c>
      <c r="Q654">
        <v>4</v>
      </c>
      <c r="R654">
        <v>191000</v>
      </c>
    </row>
    <row r="655" spans="1:18" x14ac:dyDescent="0.35">
      <c r="A655">
        <v>1906</v>
      </c>
      <c r="B655">
        <v>2</v>
      </c>
      <c r="C655">
        <v>4</v>
      </c>
      <c r="D655">
        <v>0</v>
      </c>
      <c r="E655">
        <v>756</v>
      </c>
      <c r="F655">
        <v>756</v>
      </c>
      <c r="G655">
        <v>1469</v>
      </c>
      <c r="H655">
        <v>0</v>
      </c>
      <c r="I655">
        <v>1</v>
      </c>
      <c r="J655">
        <v>0</v>
      </c>
      <c r="K655">
        <v>3</v>
      </c>
      <c r="L655">
        <v>7</v>
      </c>
      <c r="M655">
        <v>5</v>
      </c>
      <c r="N655">
        <v>2</v>
      </c>
      <c r="O655">
        <v>216</v>
      </c>
      <c r="P655">
        <v>4</v>
      </c>
      <c r="Q655">
        <v>4</v>
      </c>
      <c r="R655">
        <v>135000</v>
      </c>
    </row>
    <row r="656" spans="1:18" x14ac:dyDescent="0.35">
      <c r="A656">
        <v>1995</v>
      </c>
      <c r="B656">
        <v>6</v>
      </c>
      <c r="C656">
        <v>4</v>
      </c>
      <c r="D656">
        <v>1696</v>
      </c>
      <c r="E656">
        <v>2109</v>
      </c>
      <c r="F656">
        <v>2113</v>
      </c>
      <c r="G656">
        <v>2113</v>
      </c>
      <c r="H656">
        <v>1</v>
      </c>
      <c r="I656">
        <v>2</v>
      </c>
      <c r="J656">
        <v>1</v>
      </c>
      <c r="K656">
        <v>2</v>
      </c>
      <c r="L656">
        <v>7</v>
      </c>
      <c r="M656">
        <v>6</v>
      </c>
      <c r="N656">
        <v>4</v>
      </c>
      <c r="O656">
        <v>839</v>
      </c>
      <c r="P656">
        <v>4</v>
      </c>
      <c r="Q656">
        <v>4</v>
      </c>
      <c r="R656">
        <v>350000</v>
      </c>
    </row>
    <row r="657" spans="1:18" x14ac:dyDescent="0.35">
      <c r="A657">
        <v>1971</v>
      </c>
      <c r="B657">
        <v>2</v>
      </c>
      <c r="C657">
        <v>4</v>
      </c>
      <c r="D657">
        <v>0</v>
      </c>
      <c r="E657">
        <v>525</v>
      </c>
      <c r="F657">
        <v>525</v>
      </c>
      <c r="G657">
        <v>1092</v>
      </c>
      <c r="H657">
        <v>0</v>
      </c>
      <c r="I657">
        <v>1</v>
      </c>
      <c r="J657">
        <v>1</v>
      </c>
      <c r="K657">
        <v>3</v>
      </c>
      <c r="L657">
        <v>6</v>
      </c>
      <c r="M657">
        <v>5</v>
      </c>
      <c r="N657">
        <v>2</v>
      </c>
      <c r="O657">
        <v>264</v>
      </c>
      <c r="P657">
        <v>4</v>
      </c>
      <c r="Q657">
        <v>4</v>
      </c>
      <c r="R657">
        <v>88000</v>
      </c>
    </row>
    <row r="658" spans="1:18" x14ac:dyDescent="0.35">
      <c r="A658">
        <v>1959</v>
      </c>
      <c r="B658">
        <v>2</v>
      </c>
      <c r="C658">
        <v>4</v>
      </c>
      <c r="D658">
        <v>806</v>
      </c>
      <c r="E658">
        <v>1053</v>
      </c>
      <c r="F658">
        <v>1053</v>
      </c>
      <c r="G658">
        <v>1053</v>
      </c>
      <c r="H658">
        <v>1</v>
      </c>
      <c r="I658">
        <v>1</v>
      </c>
      <c r="J658">
        <v>1</v>
      </c>
      <c r="K658">
        <v>3</v>
      </c>
      <c r="L658">
        <v>5</v>
      </c>
      <c r="M658">
        <v>6</v>
      </c>
      <c r="N658">
        <v>3</v>
      </c>
      <c r="O658">
        <v>312</v>
      </c>
      <c r="P658">
        <v>4</v>
      </c>
      <c r="Q658">
        <v>4</v>
      </c>
      <c r="R658">
        <v>145500</v>
      </c>
    </row>
    <row r="659" spans="1:18" x14ac:dyDescent="0.35">
      <c r="A659">
        <v>1931</v>
      </c>
      <c r="B659">
        <v>3</v>
      </c>
      <c r="C659">
        <v>4</v>
      </c>
      <c r="D659">
        <v>0</v>
      </c>
      <c r="E659">
        <v>776</v>
      </c>
      <c r="F659">
        <v>851</v>
      </c>
      <c r="G659">
        <v>1502</v>
      </c>
      <c r="H659">
        <v>0</v>
      </c>
      <c r="I659">
        <v>1</v>
      </c>
      <c r="J659">
        <v>1</v>
      </c>
      <c r="K659">
        <v>3</v>
      </c>
      <c r="L659">
        <v>6</v>
      </c>
      <c r="M659">
        <v>6</v>
      </c>
      <c r="N659">
        <v>3</v>
      </c>
      <c r="O659">
        <v>270</v>
      </c>
      <c r="P659">
        <v>4</v>
      </c>
      <c r="Q659">
        <v>4</v>
      </c>
      <c r="R659">
        <v>149000</v>
      </c>
    </row>
    <row r="660" spans="1:18" x14ac:dyDescent="0.35">
      <c r="A660">
        <v>1948</v>
      </c>
      <c r="B660">
        <v>2</v>
      </c>
      <c r="C660">
        <v>4</v>
      </c>
      <c r="D660">
        <v>0</v>
      </c>
      <c r="E660">
        <v>912</v>
      </c>
      <c r="F660">
        <v>912</v>
      </c>
      <c r="G660">
        <v>1458</v>
      </c>
      <c r="H660">
        <v>0</v>
      </c>
      <c r="I660">
        <v>1</v>
      </c>
      <c r="J660">
        <v>0</v>
      </c>
      <c r="K660">
        <v>3</v>
      </c>
      <c r="L660">
        <v>6</v>
      </c>
      <c r="M660">
        <v>6</v>
      </c>
      <c r="N660">
        <v>2</v>
      </c>
      <c r="O660">
        <v>330</v>
      </c>
      <c r="P660">
        <v>4</v>
      </c>
      <c r="Q660">
        <v>4</v>
      </c>
      <c r="R660">
        <v>97500</v>
      </c>
    </row>
    <row r="661" spans="1:18" x14ac:dyDescent="0.35">
      <c r="A661">
        <v>1964</v>
      </c>
      <c r="B661">
        <v>6</v>
      </c>
      <c r="C661">
        <v>4</v>
      </c>
      <c r="D661">
        <v>637</v>
      </c>
      <c r="E661">
        <v>1486</v>
      </c>
      <c r="F661">
        <v>1486</v>
      </c>
      <c r="G661">
        <v>1486</v>
      </c>
      <c r="H661">
        <v>1</v>
      </c>
      <c r="I661">
        <v>1</v>
      </c>
      <c r="J661">
        <v>0</v>
      </c>
      <c r="K661">
        <v>3</v>
      </c>
      <c r="L661">
        <v>7</v>
      </c>
      <c r="M661">
        <v>5</v>
      </c>
      <c r="N661">
        <v>4</v>
      </c>
      <c r="O661">
        <v>480</v>
      </c>
      <c r="P661">
        <v>4</v>
      </c>
      <c r="Q661">
        <v>4</v>
      </c>
      <c r="R661">
        <v>167000</v>
      </c>
    </row>
    <row r="662" spans="1:18" x14ac:dyDescent="0.35">
      <c r="A662">
        <v>1976</v>
      </c>
      <c r="B662">
        <v>2</v>
      </c>
      <c r="C662">
        <v>4</v>
      </c>
      <c r="D662">
        <v>0</v>
      </c>
      <c r="E662">
        <v>793</v>
      </c>
      <c r="F662">
        <v>1142</v>
      </c>
      <c r="G662">
        <v>1935</v>
      </c>
      <c r="H662">
        <v>0</v>
      </c>
      <c r="I662">
        <v>2</v>
      </c>
      <c r="J662">
        <v>1</v>
      </c>
      <c r="K662">
        <v>3</v>
      </c>
      <c r="L662">
        <v>7</v>
      </c>
      <c r="M662">
        <v>6</v>
      </c>
      <c r="N662">
        <v>3</v>
      </c>
      <c r="O662">
        <v>550</v>
      </c>
      <c r="P662">
        <v>4</v>
      </c>
      <c r="Q662">
        <v>4</v>
      </c>
      <c r="R662">
        <v>197900</v>
      </c>
    </row>
    <row r="663" spans="1:18" x14ac:dyDescent="0.35">
      <c r="A663">
        <v>1994</v>
      </c>
      <c r="B663">
        <v>6</v>
      </c>
      <c r="C663">
        <v>5</v>
      </c>
      <c r="D663">
        <v>1361</v>
      </c>
      <c r="E663">
        <v>1629</v>
      </c>
      <c r="F663">
        <v>1686</v>
      </c>
      <c r="G663">
        <v>2448</v>
      </c>
      <c r="H663">
        <v>1</v>
      </c>
      <c r="I663">
        <v>2</v>
      </c>
      <c r="J663">
        <v>1</v>
      </c>
      <c r="K663">
        <v>4</v>
      </c>
      <c r="L663">
        <v>8</v>
      </c>
      <c r="M663">
        <v>6</v>
      </c>
      <c r="N663">
        <v>3</v>
      </c>
      <c r="O663">
        <v>711</v>
      </c>
      <c r="P663">
        <v>4</v>
      </c>
      <c r="Q663">
        <v>4</v>
      </c>
      <c r="R663">
        <v>402000</v>
      </c>
    </row>
    <row r="664" spans="1:18" x14ac:dyDescent="0.35">
      <c r="A664">
        <v>1968</v>
      </c>
      <c r="B664">
        <v>2</v>
      </c>
      <c r="C664">
        <v>3</v>
      </c>
      <c r="D664">
        <v>0</v>
      </c>
      <c r="E664">
        <v>1392</v>
      </c>
      <c r="F664">
        <v>1392</v>
      </c>
      <c r="G664">
        <v>1392</v>
      </c>
      <c r="H664">
        <v>1</v>
      </c>
      <c r="I664">
        <v>1</v>
      </c>
      <c r="J664">
        <v>0</v>
      </c>
      <c r="K664">
        <v>2</v>
      </c>
      <c r="L664">
        <v>5</v>
      </c>
      <c r="M664">
        <v>6</v>
      </c>
      <c r="N664">
        <v>3</v>
      </c>
      <c r="O664">
        <v>576</v>
      </c>
      <c r="P664">
        <v>4</v>
      </c>
      <c r="Q664">
        <v>4</v>
      </c>
      <c r="R664">
        <v>110000</v>
      </c>
    </row>
    <row r="665" spans="1:18" x14ac:dyDescent="0.35">
      <c r="A665">
        <v>1972</v>
      </c>
      <c r="B665">
        <v>2</v>
      </c>
      <c r="C665">
        <v>4</v>
      </c>
      <c r="D665">
        <v>920</v>
      </c>
      <c r="E665">
        <v>1138</v>
      </c>
      <c r="F665">
        <v>1181</v>
      </c>
      <c r="G665">
        <v>1181</v>
      </c>
      <c r="H665">
        <v>1</v>
      </c>
      <c r="I665">
        <v>2</v>
      </c>
      <c r="J665">
        <v>0</v>
      </c>
      <c r="K665">
        <v>3</v>
      </c>
      <c r="L665">
        <v>6</v>
      </c>
      <c r="M665">
        <v>5</v>
      </c>
      <c r="N665">
        <v>3</v>
      </c>
      <c r="O665">
        <v>588</v>
      </c>
      <c r="P665">
        <v>4</v>
      </c>
      <c r="Q665">
        <v>4</v>
      </c>
      <c r="R665">
        <v>137500</v>
      </c>
    </row>
    <row r="666" spans="1:18" x14ac:dyDescent="0.35">
      <c r="A666">
        <v>2005</v>
      </c>
      <c r="B666">
        <v>6</v>
      </c>
      <c r="C666">
        <v>4</v>
      </c>
      <c r="D666">
        <v>1721</v>
      </c>
      <c r="E666">
        <v>2077</v>
      </c>
      <c r="F666">
        <v>2097</v>
      </c>
      <c r="G666">
        <v>2097</v>
      </c>
      <c r="H666">
        <v>1</v>
      </c>
      <c r="I666">
        <v>1</v>
      </c>
      <c r="J666">
        <v>1</v>
      </c>
      <c r="K666">
        <v>1</v>
      </c>
      <c r="L666">
        <v>8</v>
      </c>
      <c r="M666">
        <v>6</v>
      </c>
      <c r="N666">
        <v>4</v>
      </c>
      <c r="O666">
        <v>1134</v>
      </c>
      <c r="P666">
        <v>4</v>
      </c>
      <c r="Q666">
        <v>4</v>
      </c>
      <c r="R666">
        <v>423000</v>
      </c>
    </row>
    <row r="667" spans="1:18" x14ac:dyDescent="0.35">
      <c r="A667">
        <v>2000</v>
      </c>
      <c r="B667">
        <v>6</v>
      </c>
      <c r="C667">
        <v>4</v>
      </c>
      <c r="D667">
        <v>0</v>
      </c>
      <c r="E667">
        <v>1406</v>
      </c>
      <c r="F667">
        <v>1454</v>
      </c>
      <c r="G667">
        <v>1936</v>
      </c>
      <c r="H667">
        <v>0</v>
      </c>
      <c r="I667">
        <v>2</v>
      </c>
      <c r="J667">
        <v>1</v>
      </c>
      <c r="K667">
        <v>3</v>
      </c>
      <c r="L667">
        <v>7</v>
      </c>
      <c r="M667">
        <v>6</v>
      </c>
      <c r="N667">
        <v>3</v>
      </c>
      <c r="O667">
        <v>504</v>
      </c>
      <c r="P667">
        <v>4</v>
      </c>
      <c r="Q667">
        <v>4</v>
      </c>
      <c r="R667">
        <v>230500</v>
      </c>
    </row>
    <row r="668" spans="1:18" x14ac:dyDescent="0.35">
      <c r="A668">
        <v>1965</v>
      </c>
      <c r="B668">
        <v>2</v>
      </c>
      <c r="C668">
        <v>4</v>
      </c>
      <c r="D668">
        <v>187</v>
      </c>
      <c r="E668">
        <v>1021</v>
      </c>
      <c r="F668">
        <v>1465</v>
      </c>
      <c r="G668">
        <v>2380</v>
      </c>
      <c r="H668">
        <v>0</v>
      </c>
      <c r="I668">
        <v>2</v>
      </c>
      <c r="J668">
        <v>1</v>
      </c>
      <c r="K668">
        <v>3</v>
      </c>
      <c r="L668">
        <v>7</v>
      </c>
      <c r="M668">
        <v>2</v>
      </c>
      <c r="N668">
        <v>2</v>
      </c>
      <c r="O668">
        <v>596</v>
      </c>
      <c r="P668">
        <v>4</v>
      </c>
      <c r="Q668">
        <v>4</v>
      </c>
      <c r="R668">
        <v>129000</v>
      </c>
    </row>
    <row r="669" spans="1:18" x14ac:dyDescent="0.35">
      <c r="A669">
        <v>1994</v>
      </c>
      <c r="B669">
        <v>6</v>
      </c>
      <c r="C669">
        <v>4</v>
      </c>
      <c r="D669">
        <v>1138</v>
      </c>
      <c r="E669">
        <v>1408</v>
      </c>
      <c r="F669">
        <v>1679</v>
      </c>
      <c r="G669">
        <v>1679</v>
      </c>
      <c r="H669">
        <v>1</v>
      </c>
      <c r="I669">
        <v>2</v>
      </c>
      <c r="J669">
        <v>0</v>
      </c>
      <c r="K669">
        <v>3</v>
      </c>
      <c r="L669">
        <v>7</v>
      </c>
      <c r="M669">
        <v>6</v>
      </c>
      <c r="N669">
        <v>3</v>
      </c>
      <c r="O669">
        <v>575</v>
      </c>
      <c r="P669">
        <v>4</v>
      </c>
      <c r="Q669">
        <v>4</v>
      </c>
      <c r="R669">
        <v>193500</v>
      </c>
    </row>
    <row r="670" spans="1:18" x14ac:dyDescent="0.35">
      <c r="A670">
        <v>1956</v>
      </c>
      <c r="B670">
        <v>2</v>
      </c>
      <c r="C670">
        <v>4</v>
      </c>
      <c r="D670">
        <v>988</v>
      </c>
      <c r="E670">
        <v>1188</v>
      </c>
      <c r="F670">
        <v>1437</v>
      </c>
      <c r="G670">
        <v>1437</v>
      </c>
      <c r="H670">
        <v>1</v>
      </c>
      <c r="I670">
        <v>1</v>
      </c>
      <c r="J670">
        <v>1</v>
      </c>
      <c r="K670">
        <v>3</v>
      </c>
      <c r="L670">
        <v>6</v>
      </c>
      <c r="M670">
        <v>5</v>
      </c>
      <c r="N670">
        <v>2</v>
      </c>
      <c r="O670">
        <v>576</v>
      </c>
      <c r="P670">
        <v>4</v>
      </c>
      <c r="Q670">
        <v>4</v>
      </c>
      <c r="R670">
        <v>168000</v>
      </c>
    </row>
    <row r="671" spans="1:18" x14ac:dyDescent="0.35">
      <c r="A671">
        <v>1922</v>
      </c>
      <c r="B671">
        <v>3</v>
      </c>
      <c r="C671">
        <v>4</v>
      </c>
      <c r="D671">
        <v>0</v>
      </c>
      <c r="E671">
        <v>700</v>
      </c>
      <c r="F671">
        <v>1180</v>
      </c>
      <c r="G671">
        <v>1180</v>
      </c>
      <c r="H671">
        <v>0</v>
      </c>
      <c r="I671">
        <v>1</v>
      </c>
      <c r="J671">
        <v>0</v>
      </c>
      <c r="K671">
        <v>2</v>
      </c>
      <c r="L671">
        <v>5</v>
      </c>
      <c r="M671">
        <v>5</v>
      </c>
      <c r="N671">
        <v>2</v>
      </c>
      <c r="O671">
        <v>252</v>
      </c>
      <c r="P671">
        <v>4</v>
      </c>
      <c r="Q671">
        <v>3</v>
      </c>
      <c r="R671">
        <v>137500</v>
      </c>
    </row>
    <row r="672" spans="1:18" x14ac:dyDescent="0.35">
      <c r="A672">
        <v>2005</v>
      </c>
      <c r="B672">
        <v>6</v>
      </c>
      <c r="C672">
        <v>4</v>
      </c>
      <c r="D672">
        <v>193</v>
      </c>
      <c r="E672">
        <v>738</v>
      </c>
      <c r="F672">
        <v>738</v>
      </c>
      <c r="G672">
        <v>1476</v>
      </c>
      <c r="H672">
        <v>1</v>
      </c>
      <c r="I672">
        <v>2</v>
      </c>
      <c r="J672">
        <v>1</v>
      </c>
      <c r="K672">
        <v>3</v>
      </c>
      <c r="L672">
        <v>7</v>
      </c>
      <c r="M672">
        <v>6</v>
      </c>
      <c r="N672">
        <v>4</v>
      </c>
      <c r="O672">
        <v>540</v>
      </c>
      <c r="P672">
        <v>4</v>
      </c>
      <c r="Q672">
        <v>4</v>
      </c>
      <c r="R672">
        <v>173500</v>
      </c>
    </row>
    <row r="673" spans="1:18" x14ac:dyDescent="0.35">
      <c r="A673">
        <v>1925</v>
      </c>
      <c r="B673">
        <v>3</v>
      </c>
      <c r="C673">
        <v>4</v>
      </c>
      <c r="D673">
        <v>551</v>
      </c>
      <c r="E673">
        <v>672</v>
      </c>
      <c r="F673">
        <v>697</v>
      </c>
      <c r="G673">
        <v>1369</v>
      </c>
      <c r="H673">
        <v>1</v>
      </c>
      <c r="I673">
        <v>2</v>
      </c>
      <c r="J673">
        <v>0</v>
      </c>
      <c r="K673">
        <v>3</v>
      </c>
      <c r="L673">
        <v>6</v>
      </c>
      <c r="M673">
        <v>5</v>
      </c>
      <c r="N673">
        <v>2</v>
      </c>
      <c r="O673">
        <v>300</v>
      </c>
      <c r="P673">
        <v>4</v>
      </c>
      <c r="Q673">
        <v>4</v>
      </c>
      <c r="R673">
        <v>103600</v>
      </c>
    </row>
    <row r="674" spans="1:18" x14ac:dyDescent="0.35">
      <c r="A674">
        <v>1977</v>
      </c>
      <c r="B674">
        <v>2</v>
      </c>
      <c r="C674">
        <v>4</v>
      </c>
      <c r="D674">
        <v>767</v>
      </c>
      <c r="E674">
        <v>1208</v>
      </c>
      <c r="F674">
        <v>1208</v>
      </c>
      <c r="G674">
        <v>1208</v>
      </c>
      <c r="H674">
        <v>1</v>
      </c>
      <c r="I674">
        <v>1</v>
      </c>
      <c r="J674">
        <v>1</v>
      </c>
      <c r="K674">
        <v>3</v>
      </c>
      <c r="L674">
        <v>6</v>
      </c>
      <c r="M674">
        <v>6</v>
      </c>
      <c r="N674">
        <v>3</v>
      </c>
      <c r="O674">
        <v>546</v>
      </c>
      <c r="P674">
        <v>4</v>
      </c>
      <c r="Q674">
        <v>4</v>
      </c>
      <c r="R674">
        <v>165000</v>
      </c>
    </row>
    <row r="675" spans="1:18" x14ac:dyDescent="0.35">
      <c r="A675">
        <v>1957</v>
      </c>
      <c r="B675">
        <v>6</v>
      </c>
      <c r="C675">
        <v>4</v>
      </c>
      <c r="D675">
        <v>1186</v>
      </c>
      <c r="E675">
        <v>1477</v>
      </c>
      <c r="F675">
        <v>1839</v>
      </c>
      <c r="G675">
        <v>1839</v>
      </c>
      <c r="H675">
        <v>1</v>
      </c>
      <c r="I675">
        <v>2</v>
      </c>
      <c r="J675">
        <v>0</v>
      </c>
      <c r="K675">
        <v>3</v>
      </c>
      <c r="L675">
        <v>7</v>
      </c>
      <c r="M675">
        <v>6</v>
      </c>
      <c r="N675">
        <v>4</v>
      </c>
      <c r="O675">
        <v>416</v>
      </c>
      <c r="P675">
        <v>4</v>
      </c>
      <c r="Q675">
        <v>4</v>
      </c>
      <c r="R675">
        <v>257500</v>
      </c>
    </row>
    <row r="676" spans="1:18" x14ac:dyDescent="0.35">
      <c r="A676">
        <v>1965</v>
      </c>
      <c r="B676">
        <v>2</v>
      </c>
      <c r="C676">
        <v>4</v>
      </c>
      <c r="D676">
        <v>892</v>
      </c>
      <c r="E676">
        <v>1136</v>
      </c>
      <c r="F676">
        <v>1136</v>
      </c>
      <c r="G676">
        <v>1136</v>
      </c>
      <c r="H676">
        <v>1</v>
      </c>
      <c r="I676">
        <v>1</v>
      </c>
      <c r="J676">
        <v>0</v>
      </c>
      <c r="K676">
        <v>3</v>
      </c>
      <c r="L676">
        <v>5</v>
      </c>
      <c r="M676">
        <v>6</v>
      </c>
      <c r="N676">
        <v>3</v>
      </c>
      <c r="O676">
        <v>384</v>
      </c>
      <c r="P676">
        <v>4</v>
      </c>
      <c r="Q676">
        <v>4</v>
      </c>
      <c r="R676">
        <v>140000</v>
      </c>
    </row>
    <row r="677" spans="1:18" x14ac:dyDescent="0.35">
      <c r="A677">
        <v>1978</v>
      </c>
      <c r="B677">
        <v>2</v>
      </c>
      <c r="C677">
        <v>4</v>
      </c>
      <c r="D677">
        <v>311</v>
      </c>
      <c r="E677">
        <v>855</v>
      </c>
      <c r="F677">
        <v>855</v>
      </c>
      <c r="G677">
        <v>1441</v>
      </c>
      <c r="H677">
        <v>0</v>
      </c>
      <c r="I677">
        <v>2</v>
      </c>
      <c r="J677">
        <v>1</v>
      </c>
      <c r="K677">
        <v>3</v>
      </c>
      <c r="L677">
        <v>7</v>
      </c>
      <c r="M677">
        <v>6</v>
      </c>
      <c r="N677">
        <v>2</v>
      </c>
      <c r="O677">
        <v>440</v>
      </c>
      <c r="P677">
        <v>4</v>
      </c>
      <c r="Q677">
        <v>4</v>
      </c>
      <c r="R677">
        <v>148500</v>
      </c>
    </row>
    <row r="678" spans="1:18" x14ac:dyDescent="0.35">
      <c r="A678">
        <v>1900</v>
      </c>
      <c r="B678">
        <v>3</v>
      </c>
      <c r="C678">
        <v>3</v>
      </c>
      <c r="D678">
        <v>0</v>
      </c>
      <c r="E678">
        <v>1095</v>
      </c>
      <c r="F678">
        <v>1095</v>
      </c>
      <c r="G678">
        <v>1774</v>
      </c>
      <c r="H678">
        <v>1</v>
      </c>
      <c r="I678">
        <v>2</v>
      </c>
      <c r="J678">
        <v>0</v>
      </c>
      <c r="K678">
        <v>4</v>
      </c>
      <c r="L678">
        <v>8</v>
      </c>
      <c r="M678">
        <v>1</v>
      </c>
      <c r="N678">
        <v>2</v>
      </c>
      <c r="O678">
        <v>779</v>
      </c>
      <c r="P678">
        <v>3</v>
      </c>
      <c r="Q678">
        <v>3</v>
      </c>
      <c r="R678">
        <v>87000</v>
      </c>
    </row>
    <row r="679" spans="1:18" x14ac:dyDescent="0.35">
      <c r="A679">
        <v>1924</v>
      </c>
      <c r="B679">
        <v>3</v>
      </c>
      <c r="C679">
        <v>4</v>
      </c>
      <c r="D679">
        <v>0</v>
      </c>
      <c r="E679">
        <v>768</v>
      </c>
      <c r="F679">
        <v>792</v>
      </c>
      <c r="G679">
        <v>792</v>
      </c>
      <c r="H679">
        <v>0</v>
      </c>
      <c r="I679">
        <v>1</v>
      </c>
      <c r="J679">
        <v>0</v>
      </c>
      <c r="K679">
        <v>2</v>
      </c>
      <c r="L679">
        <v>5</v>
      </c>
      <c r="M679">
        <v>5</v>
      </c>
      <c r="N679">
        <v>2</v>
      </c>
      <c r="O679">
        <v>240</v>
      </c>
      <c r="P679">
        <v>3</v>
      </c>
      <c r="Q679">
        <v>3</v>
      </c>
      <c r="R679">
        <v>109500</v>
      </c>
    </row>
    <row r="680" spans="1:18" x14ac:dyDescent="0.35">
      <c r="A680">
        <v>2008</v>
      </c>
      <c r="B680">
        <v>6</v>
      </c>
      <c r="C680">
        <v>4</v>
      </c>
      <c r="D680">
        <v>0</v>
      </c>
      <c r="E680">
        <v>2046</v>
      </c>
      <c r="F680">
        <v>2046</v>
      </c>
      <c r="G680">
        <v>2046</v>
      </c>
      <c r="H680">
        <v>0</v>
      </c>
      <c r="I680">
        <v>2</v>
      </c>
      <c r="J680">
        <v>1</v>
      </c>
      <c r="K680">
        <v>3</v>
      </c>
      <c r="L680">
        <v>7</v>
      </c>
      <c r="M680">
        <v>6</v>
      </c>
      <c r="N680">
        <v>4</v>
      </c>
      <c r="O680">
        <v>834</v>
      </c>
      <c r="P680">
        <v>4</v>
      </c>
      <c r="Q680">
        <v>4</v>
      </c>
      <c r="R680">
        <v>372500</v>
      </c>
    </row>
    <row r="681" spans="1:18" x14ac:dyDescent="0.35">
      <c r="A681">
        <v>1961</v>
      </c>
      <c r="B681">
        <v>2</v>
      </c>
      <c r="C681">
        <v>4</v>
      </c>
      <c r="D681">
        <v>827</v>
      </c>
      <c r="E681">
        <v>988</v>
      </c>
      <c r="F681">
        <v>988</v>
      </c>
      <c r="G681">
        <v>988</v>
      </c>
      <c r="H681">
        <v>1</v>
      </c>
      <c r="I681">
        <v>1</v>
      </c>
      <c r="J681">
        <v>0</v>
      </c>
      <c r="K681">
        <v>3</v>
      </c>
      <c r="L681">
        <v>5</v>
      </c>
      <c r="M681">
        <v>5</v>
      </c>
      <c r="N681">
        <v>2</v>
      </c>
      <c r="O681">
        <v>572</v>
      </c>
      <c r="P681">
        <v>4</v>
      </c>
      <c r="Q681">
        <v>4</v>
      </c>
      <c r="R681">
        <v>128500</v>
      </c>
    </row>
    <row r="682" spans="1:18" x14ac:dyDescent="0.35">
      <c r="A682">
        <v>1980</v>
      </c>
      <c r="B682">
        <v>2</v>
      </c>
      <c r="C682">
        <v>4</v>
      </c>
      <c r="D682">
        <v>543</v>
      </c>
      <c r="E682">
        <v>923</v>
      </c>
      <c r="F682">
        <v>923</v>
      </c>
      <c r="G682">
        <v>923</v>
      </c>
      <c r="H682">
        <v>0</v>
      </c>
      <c r="I682">
        <v>2</v>
      </c>
      <c r="J682">
        <v>0</v>
      </c>
      <c r="K682">
        <v>2</v>
      </c>
      <c r="L682">
        <v>5</v>
      </c>
      <c r="M682">
        <v>6</v>
      </c>
      <c r="N682">
        <v>3</v>
      </c>
      <c r="O682">
        <v>264</v>
      </c>
      <c r="P682">
        <v>4</v>
      </c>
      <c r="Q682">
        <v>4</v>
      </c>
      <c r="R682">
        <v>143000</v>
      </c>
    </row>
    <row r="683" spans="1:18" x14ac:dyDescent="0.35">
      <c r="A683">
        <v>1932</v>
      </c>
      <c r="B683">
        <v>3</v>
      </c>
      <c r="C683">
        <v>4</v>
      </c>
      <c r="D683">
        <v>182</v>
      </c>
      <c r="E683">
        <v>793</v>
      </c>
      <c r="F683">
        <v>848</v>
      </c>
      <c r="G683">
        <v>1520</v>
      </c>
      <c r="H683">
        <v>0</v>
      </c>
      <c r="I683">
        <v>1</v>
      </c>
      <c r="J683">
        <v>0</v>
      </c>
      <c r="K683">
        <v>3</v>
      </c>
      <c r="L683">
        <v>6</v>
      </c>
      <c r="M683">
        <v>5</v>
      </c>
      <c r="N683">
        <v>2</v>
      </c>
      <c r="O683">
        <v>281</v>
      </c>
      <c r="P683">
        <v>4</v>
      </c>
      <c r="Q683">
        <v>4</v>
      </c>
      <c r="R683">
        <v>159434</v>
      </c>
    </row>
    <row r="684" spans="1:18" x14ac:dyDescent="0.35">
      <c r="A684">
        <v>1996</v>
      </c>
      <c r="B684">
        <v>6</v>
      </c>
      <c r="C684">
        <v>4</v>
      </c>
      <c r="D684">
        <v>1003</v>
      </c>
      <c r="E684">
        <v>1291</v>
      </c>
      <c r="F684">
        <v>1291</v>
      </c>
      <c r="G684">
        <v>1291</v>
      </c>
      <c r="H684">
        <v>1</v>
      </c>
      <c r="I684">
        <v>1</v>
      </c>
      <c r="J684">
        <v>0</v>
      </c>
      <c r="K684">
        <v>2</v>
      </c>
      <c r="L684">
        <v>6</v>
      </c>
      <c r="M684">
        <v>6</v>
      </c>
      <c r="N684">
        <v>2</v>
      </c>
      <c r="O684">
        <v>431</v>
      </c>
      <c r="P684">
        <v>4</v>
      </c>
      <c r="Q684">
        <v>4</v>
      </c>
      <c r="R684">
        <v>173000</v>
      </c>
    </row>
    <row r="685" spans="1:18" x14ac:dyDescent="0.35">
      <c r="A685">
        <v>2002</v>
      </c>
      <c r="B685">
        <v>6</v>
      </c>
      <c r="C685">
        <v>4</v>
      </c>
      <c r="D685">
        <v>1059</v>
      </c>
      <c r="E685">
        <v>1626</v>
      </c>
      <c r="F685">
        <v>1668</v>
      </c>
      <c r="G685">
        <v>1668</v>
      </c>
      <c r="H685">
        <v>1</v>
      </c>
      <c r="I685">
        <v>2</v>
      </c>
      <c r="J685">
        <v>0</v>
      </c>
      <c r="K685">
        <v>3</v>
      </c>
      <c r="L685">
        <v>7</v>
      </c>
      <c r="M685">
        <v>6</v>
      </c>
      <c r="N685">
        <v>4</v>
      </c>
      <c r="O685">
        <v>702</v>
      </c>
      <c r="P685">
        <v>4</v>
      </c>
      <c r="Q685">
        <v>4</v>
      </c>
      <c r="R685">
        <v>285000</v>
      </c>
    </row>
    <row r="686" spans="1:18" x14ac:dyDescent="0.35">
      <c r="A686">
        <v>1998</v>
      </c>
      <c r="B686">
        <v>6</v>
      </c>
      <c r="C686">
        <v>4</v>
      </c>
      <c r="D686">
        <v>0</v>
      </c>
      <c r="E686">
        <v>1195</v>
      </c>
      <c r="F686">
        <v>1195</v>
      </c>
      <c r="G686">
        <v>1839</v>
      </c>
      <c r="H686">
        <v>0</v>
      </c>
      <c r="I686">
        <v>2</v>
      </c>
      <c r="J686">
        <v>1</v>
      </c>
      <c r="K686">
        <v>4</v>
      </c>
      <c r="L686">
        <v>7</v>
      </c>
      <c r="M686">
        <v>6</v>
      </c>
      <c r="N686">
        <v>4</v>
      </c>
      <c r="O686">
        <v>486</v>
      </c>
      <c r="P686">
        <v>4</v>
      </c>
      <c r="Q686">
        <v>4</v>
      </c>
      <c r="R686">
        <v>221000</v>
      </c>
    </row>
    <row r="687" spans="1:18" x14ac:dyDescent="0.35">
      <c r="A687">
        <v>1984</v>
      </c>
      <c r="B687">
        <v>2</v>
      </c>
      <c r="C687">
        <v>4</v>
      </c>
      <c r="D687">
        <v>828</v>
      </c>
      <c r="E687">
        <v>1190</v>
      </c>
      <c r="F687">
        <v>1190</v>
      </c>
      <c r="G687">
        <v>2090</v>
      </c>
      <c r="H687">
        <v>1</v>
      </c>
      <c r="I687">
        <v>2</v>
      </c>
      <c r="J687">
        <v>0</v>
      </c>
      <c r="K687">
        <v>3</v>
      </c>
      <c r="L687">
        <v>6</v>
      </c>
      <c r="M687">
        <v>6</v>
      </c>
      <c r="N687">
        <v>4</v>
      </c>
      <c r="O687">
        <v>577</v>
      </c>
      <c r="P687">
        <v>4</v>
      </c>
      <c r="Q687">
        <v>4</v>
      </c>
      <c r="R687">
        <v>207500</v>
      </c>
    </row>
    <row r="688" spans="1:18" x14ac:dyDescent="0.35">
      <c r="A688">
        <v>2007</v>
      </c>
      <c r="B688">
        <v>6</v>
      </c>
      <c r="C688">
        <v>4</v>
      </c>
      <c r="D688">
        <v>0</v>
      </c>
      <c r="E688">
        <v>874</v>
      </c>
      <c r="F688">
        <v>874</v>
      </c>
      <c r="G688">
        <v>1761</v>
      </c>
      <c r="H688">
        <v>0</v>
      </c>
      <c r="I688">
        <v>3</v>
      </c>
      <c r="J688">
        <v>0</v>
      </c>
      <c r="K688">
        <v>3</v>
      </c>
      <c r="L688">
        <v>7</v>
      </c>
      <c r="M688">
        <v>6</v>
      </c>
      <c r="N688">
        <v>4</v>
      </c>
      <c r="O688">
        <v>578</v>
      </c>
      <c r="P688">
        <v>4</v>
      </c>
      <c r="Q688">
        <v>4</v>
      </c>
      <c r="R688">
        <v>227875</v>
      </c>
    </row>
    <row r="689" spans="1:18" x14ac:dyDescent="0.35">
      <c r="A689">
        <v>2004</v>
      </c>
      <c r="B689">
        <v>6</v>
      </c>
      <c r="C689">
        <v>4</v>
      </c>
      <c r="D689">
        <v>239</v>
      </c>
      <c r="E689">
        <v>551</v>
      </c>
      <c r="F689">
        <v>551</v>
      </c>
      <c r="G689">
        <v>1102</v>
      </c>
      <c r="H689">
        <v>0</v>
      </c>
      <c r="I689">
        <v>2</v>
      </c>
      <c r="J689">
        <v>1</v>
      </c>
      <c r="K689">
        <v>2</v>
      </c>
      <c r="L689">
        <v>4</v>
      </c>
      <c r="M689">
        <v>5</v>
      </c>
      <c r="N689">
        <v>2</v>
      </c>
      <c r="O689">
        <v>480</v>
      </c>
      <c r="P689">
        <v>4</v>
      </c>
      <c r="Q689">
        <v>4</v>
      </c>
      <c r="R689">
        <v>148800</v>
      </c>
    </row>
    <row r="690" spans="1:18" x14ac:dyDescent="0.35">
      <c r="A690">
        <v>2007</v>
      </c>
      <c r="B690">
        <v>6</v>
      </c>
      <c r="C690">
        <v>4</v>
      </c>
      <c r="D690">
        <v>945</v>
      </c>
      <c r="E690">
        <v>1419</v>
      </c>
      <c r="F690">
        <v>1419</v>
      </c>
      <c r="G690">
        <v>1419</v>
      </c>
      <c r="H690">
        <v>1</v>
      </c>
      <c r="I690">
        <v>2</v>
      </c>
      <c r="J690">
        <v>0</v>
      </c>
      <c r="K690">
        <v>2</v>
      </c>
      <c r="L690">
        <v>7</v>
      </c>
      <c r="M690">
        <v>6</v>
      </c>
      <c r="N690">
        <v>3</v>
      </c>
      <c r="O690">
        <v>567</v>
      </c>
      <c r="P690">
        <v>4</v>
      </c>
      <c r="Q690">
        <v>4</v>
      </c>
      <c r="R690">
        <v>392000</v>
      </c>
    </row>
    <row r="691" spans="1:18" x14ac:dyDescent="0.35">
      <c r="A691">
        <v>2005</v>
      </c>
      <c r="B691">
        <v>6</v>
      </c>
      <c r="C691">
        <v>4</v>
      </c>
      <c r="D691">
        <v>20</v>
      </c>
      <c r="E691">
        <v>1362</v>
      </c>
      <c r="F691">
        <v>1362</v>
      </c>
      <c r="G691">
        <v>1362</v>
      </c>
      <c r="H691">
        <v>0</v>
      </c>
      <c r="I691">
        <v>2</v>
      </c>
      <c r="J691">
        <v>0</v>
      </c>
      <c r="K691">
        <v>2</v>
      </c>
      <c r="L691">
        <v>6</v>
      </c>
      <c r="M691">
        <v>6</v>
      </c>
      <c r="N691">
        <v>3</v>
      </c>
      <c r="O691">
        <v>460</v>
      </c>
      <c r="P691">
        <v>4</v>
      </c>
      <c r="Q691">
        <v>4</v>
      </c>
      <c r="R691">
        <v>194700</v>
      </c>
    </row>
    <row r="692" spans="1:18" x14ac:dyDescent="0.35">
      <c r="A692">
        <v>2004</v>
      </c>
      <c r="B692">
        <v>6</v>
      </c>
      <c r="C692">
        <v>4</v>
      </c>
      <c r="D692">
        <v>697</v>
      </c>
      <c r="E692">
        <v>848</v>
      </c>
      <c r="F692">
        <v>848</v>
      </c>
      <c r="G692">
        <v>848</v>
      </c>
      <c r="H692">
        <v>1</v>
      </c>
      <c r="I692">
        <v>1</v>
      </c>
      <c r="J692">
        <v>0</v>
      </c>
      <c r="K692">
        <v>1</v>
      </c>
      <c r="L692">
        <v>3</v>
      </c>
      <c r="M692">
        <v>6</v>
      </c>
      <c r="N692">
        <v>3</v>
      </c>
      <c r="O692">
        <v>420</v>
      </c>
      <c r="P692">
        <v>4</v>
      </c>
      <c r="Q692">
        <v>4</v>
      </c>
      <c r="R692">
        <v>141000</v>
      </c>
    </row>
    <row r="693" spans="1:18" x14ac:dyDescent="0.35">
      <c r="A693">
        <v>1994</v>
      </c>
      <c r="B693">
        <v>6</v>
      </c>
      <c r="C693">
        <v>4</v>
      </c>
      <c r="D693">
        <v>1455</v>
      </c>
      <c r="E693">
        <v>2444</v>
      </c>
      <c r="F693">
        <v>2444</v>
      </c>
      <c r="G693">
        <v>4316</v>
      </c>
      <c r="H693">
        <v>0</v>
      </c>
      <c r="I693">
        <v>3</v>
      </c>
      <c r="J693">
        <v>1</v>
      </c>
      <c r="K693">
        <v>4</v>
      </c>
      <c r="L693">
        <v>10</v>
      </c>
      <c r="M693">
        <v>6</v>
      </c>
      <c r="N693">
        <v>4</v>
      </c>
      <c r="O693">
        <v>832</v>
      </c>
      <c r="P693">
        <v>4</v>
      </c>
      <c r="Q693">
        <v>4</v>
      </c>
      <c r="R693">
        <v>755000</v>
      </c>
    </row>
    <row r="694" spans="1:18" x14ac:dyDescent="0.35">
      <c r="A694">
        <v>1989</v>
      </c>
      <c r="B694">
        <v>6</v>
      </c>
      <c r="C694">
        <v>4</v>
      </c>
      <c r="D694">
        <v>965</v>
      </c>
      <c r="E694">
        <v>1210</v>
      </c>
      <c r="F694">
        <v>1238</v>
      </c>
      <c r="G694">
        <v>2519</v>
      </c>
      <c r="H694">
        <v>1</v>
      </c>
      <c r="I694">
        <v>2</v>
      </c>
      <c r="J694">
        <v>1</v>
      </c>
      <c r="K694">
        <v>4</v>
      </c>
      <c r="L694">
        <v>9</v>
      </c>
      <c r="M694">
        <v>6</v>
      </c>
      <c r="N694">
        <v>3</v>
      </c>
      <c r="O694">
        <v>628</v>
      </c>
      <c r="P694">
        <v>4</v>
      </c>
      <c r="Q694">
        <v>4</v>
      </c>
      <c r="R694">
        <v>335000</v>
      </c>
    </row>
    <row r="695" spans="1:18" x14ac:dyDescent="0.35">
      <c r="A695">
        <v>1921</v>
      </c>
      <c r="B695">
        <v>3</v>
      </c>
      <c r="C695">
        <v>4</v>
      </c>
      <c r="D695">
        <v>0</v>
      </c>
      <c r="E695">
        <v>1073</v>
      </c>
      <c r="F695">
        <v>1073</v>
      </c>
      <c r="G695">
        <v>1073</v>
      </c>
      <c r="H695">
        <v>0</v>
      </c>
      <c r="I695">
        <v>1</v>
      </c>
      <c r="J695">
        <v>0</v>
      </c>
      <c r="K695">
        <v>2</v>
      </c>
      <c r="L695">
        <v>4</v>
      </c>
      <c r="M695">
        <v>5</v>
      </c>
      <c r="N695">
        <v>2</v>
      </c>
      <c r="O695">
        <v>326</v>
      </c>
      <c r="P695">
        <v>4</v>
      </c>
      <c r="Q695">
        <v>4</v>
      </c>
      <c r="R695">
        <v>108480</v>
      </c>
    </row>
    <row r="696" spans="1:18" x14ac:dyDescent="0.35">
      <c r="A696">
        <v>1936</v>
      </c>
      <c r="B696">
        <v>3</v>
      </c>
      <c r="C696">
        <v>4</v>
      </c>
      <c r="D696">
        <v>0</v>
      </c>
      <c r="E696">
        <v>927</v>
      </c>
      <c r="F696">
        <v>1067</v>
      </c>
      <c r="G696">
        <v>1539</v>
      </c>
      <c r="H696">
        <v>0</v>
      </c>
      <c r="I696">
        <v>1</v>
      </c>
      <c r="J696">
        <v>1</v>
      </c>
      <c r="K696">
        <v>3</v>
      </c>
      <c r="L696">
        <v>5</v>
      </c>
      <c r="M696">
        <v>5</v>
      </c>
      <c r="N696">
        <v>2</v>
      </c>
      <c r="O696">
        <v>576</v>
      </c>
      <c r="P696">
        <v>4</v>
      </c>
      <c r="Q696">
        <v>4</v>
      </c>
      <c r="R696">
        <v>141500</v>
      </c>
    </row>
    <row r="697" spans="1:18" x14ac:dyDescent="0.35">
      <c r="A697">
        <v>1987</v>
      </c>
      <c r="B697">
        <v>2</v>
      </c>
      <c r="C697">
        <v>5</v>
      </c>
      <c r="D697">
        <v>980</v>
      </c>
      <c r="E697">
        <v>1112</v>
      </c>
      <c r="F697">
        <v>1137</v>
      </c>
      <c r="G697">
        <v>1137</v>
      </c>
      <c r="H697">
        <v>1</v>
      </c>
      <c r="I697">
        <v>2</v>
      </c>
      <c r="J697">
        <v>0</v>
      </c>
      <c r="K697">
        <v>2</v>
      </c>
      <c r="L697">
        <v>5</v>
      </c>
      <c r="M697">
        <v>6</v>
      </c>
      <c r="N697">
        <v>2</v>
      </c>
      <c r="O697">
        <v>551</v>
      </c>
      <c r="P697">
        <v>4</v>
      </c>
      <c r="Q697">
        <v>4</v>
      </c>
      <c r="R697">
        <v>176000</v>
      </c>
    </row>
    <row r="698" spans="1:18" x14ac:dyDescent="0.35">
      <c r="A698">
        <v>1921</v>
      </c>
      <c r="B698">
        <v>2</v>
      </c>
      <c r="C698">
        <v>4</v>
      </c>
      <c r="D698">
        <v>616</v>
      </c>
      <c r="E698">
        <v>616</v>
      </c>
      <c r="F698">
        <v>616</v>
      </c>
      <c r="G698">
        <v>616</v>
      </c>
      <c r="H698">
        <v>0</v>
      </c>
      <c r="I698">
        <v>1</v>
      </c>
      <c r="J698">
        <v>0</v>
      </c>
      <c r="K698">
        <v>2</v>
      </c>
      <c r="L698">
        <v>4</v>
      </c>
      <c r="M698">
        <v>5</v>
      </c>
      <c r="N698">
        <v>2</v>
      </c>
      <c r="O698">
        <v>205</v>
      </c>
      <c r="P698">
        <v>4</v>
      </c>
      <c r="Q698">
        <v>4</v>
      </c>
      <c r="R698">
        <v>89000</v>
      </c>
    </row>
    <row r="699" spans="1:18" x14ac:dyDescent="0.35">
      <c r="A699">
        <v>1952</v>
      </c>
      <c r="B699">
        <v>6</v>
      </c>
      <c r="C699">
        <v>5</v>
      </c>
      <c r="D699">
        <v>210</v>
      </c>
      <c r="E699">
        <v>980</v>
      </c>
      <c r="F699">
        <v>1148</v>
      </c>
      <c r="G699">
        <v>1148</v>
      </c>
      <c r="H699">
        <v>0</v>
      </c>
      <c r="I699">
        <v>1</v>
      </c>
      <c r="J699">
        <v>0</v>
      </c>
      <c r="K699">
        <v>2</v>
      </c>
      <c r="L699">
        <v>6</v>
      </c>
      <c r="M699">
        <v>5</v>
      </c>
      <c r="N699">
        <v>2</v>
      </c>
      <c r="O699">
        <v>308</v>
      </c>
      <c r="P699">
        <v>4</v>
      </c>
      <c r="Q699">
        <v>4</v>
      </c>
      <c r="R699">
        <v>123500</v>
      </c>
    </row>
    <row r="700" spans="1:18" x14ac:dyDescent="0.35">
      <c r="A700">
        <v>1965</v>
      </c>
      <c r="B700">
        <v>2</v>
      </c>
      <c r="C700">
        <v>4</v>
      </c>
      <c r="D700">
        <v>553</v>
      </c>
      <c r="E700">
        <v>894</v>
      </c>
      <c r="F700">
        <v>894</v>
      </c>
      <c r="G700">
        <v>894</v>
      </c>
      <c r="H700">
        <v>1</v>
      </c>
      <c r="I700">
        <v>1</v>
      </c>
      <c r="J700">
        <v>0</v>
      </c>
      <c r="K700">
        <v>3</v>
      </c>
      <c r="L700">
        <v>5</v>
      </c>
      <c r="M700">
        <v>5</v>
      </c>
      <c r="N700">
        <v>2</v>
      </c>
      <c r="O700">
        <v>336</v>
      </c>
      <c r="P700">
        <v>4</v>
      </c>
      <c r="Q700">
        <v>4</v>
      </c>
      <c r="R700">
        <v>138500</v>
      </c>
    </row>
    <row r="701" spans="1:18" x14ac:dyDescent="0.35">
      <c r="A701">
        <v>2004</v>
      </c>
      <c r="B701">
        <v>6</v>
      </c>
      <c r="C701">
        <v>4</v>
      </c>
      <c r="D701">
        <v>16</v>
      </c>
      <c r="E701">
        <v>1391</v>
      </c>
      <c r="F701">
        <v>1391</v>
      </c>
      <c r="G701">
        <v>1391</v>
      </c>
      <c r="H701">
        <v>0</v>
      </c>
      <c r="I701">
        <v>2</v>
      </c>
      <c r="J701">
        <v>0</v>
      </c>
      <c r="K701">
        <v>2</v>
      </c>
      <c r="L701">
        <v>5</v>
      </c>
      <c r="M701">
        <v>6</v>
      </c>
      <c r="N701">
        <v>3</v>
      </c>
      <c r="O701">
        <v>530</v>
      </c>
      <c r="P701">
        <v>4</v>
      </c>
      <c r="Q701">
        <v>4</v>
      </c>
      <c r="R701">
        <v>196000</v>
      </c>
    </row>
    <row r="702" spans="1:18" x14ac:dyDescent="0.35">
      <c r="A702">
        <v>2002</v>
      </c>
      <c r="B702">
        <v>6</v>
      </c>
      <c r="C702">
        <v>4</v>
      </c>
      <c r="D702">
        <v>1274</v>
      </c>
      <c r="E702">
        <v>1800</v>
      </c>
      <c r="F702">
        <v>1800</v>
      </c>
      <c r="G702">
        <v>1800</v>
      </c>
      <c r="H702">
        <v>1</v>
      </c>
      <c r="I702">
        <v>2</v>
      </c>
      <c r="J702">
        <v>0</v>
      </c>
      <c r="K702">
        <v>3</v>
      </c>
      <c r="L702">
        <v>7</v>
      </c>
      <c r="M702">
        <v>6</v>
      </c>
      <c r="N702">
        <v>4</v>
      </c>
      <c r="O702">
        <v>765</v>
      </c>
      <c r="P702">
        <v>4</v>
      </c>
      <c r="Q702">
        <v>4</v>
      </c>
      <c r="R702">
        <v>312500</v>
      </c>
    </row>
    <row r="703" spans="1:18" x14ac:dyDescent="0.35">
      <c r="A703">
        <v>1969</v>
      </c>
      <c r="B703">
        <v>2</v>
      </c>
      <c r="C703">
        <v>4</v>
      </c>
      <c r="D703">
        <v>0</v>
      </c>
      <c r="E703">
        <v>1164</v>
      </c>
      <c r="F703">
        <v>1164</v>
      </c>
      <c r="G703">
        <v>1164</v>
      </c>
      <c r="H703">
        <v>0</v>
      </c>
      <c r="I703">
        <v>1</v>
      </c>
      <c r="J703">
        <v>1</v>
      </c>
      <c r="K703">
        <v>3</v>
      </c>
      <c r="L703">
        <v>6</v>
      </c>
      <c r="M703">
        <v>6</v>
      </c>
      <c r="N703">
        <v>2</v>
      </c>
      <c r="O703">
        <v>528</v>
      </c>
      <c r="P703">
        <v>4</v>
      </c>
      <c r="Q703">
        <v>4</v>
      </c>
      <c r="R703">
        <v>140000</v>
      </c>
    </row>
    <row r="704" spans="1:18" x14ac:dyDescent="0.35">
      <c r="A704">
        <v>2006</v>
      </c>
      <c r="B704">
        <v>6</v>
      </c>
      <c r="C704">
        <v>5</v>
      </c>
      <c r="D704">
        <v>0</v>
      </c>
      <c r="E704">
        <v>1234</v>
      </c>
      <c r="F704">
        <v>1264</v>
      </c>
      <c r="G704">
        <v>2576</v>
      </c>
      <c r="H704">
        <v>0</v>
      </c>
      <c r="I704">
        <v>2</v>
      </c>
      <c r="J704">
        <v>1</v>
      </c>
      <c r="K704">
        <v>4</v>
      </c>
      <c r="L704">
        <v>10</v>
      </c>
      <c r="M704">
        <v>7</v>
      </c>
      <c r="N704">
        <v>4</v>
      </c>
      <c r="O704">
        <v>666</v>
      </c>
      <c r="P704">
        <v>4</v>
      </c>
      <c r="Q704">
        <v>4</v>
      </c>
      <c r="R704">
        <v>361919</v>
      </c>
    </row>
    <row r="705" spans="1:18" x14ac:dyDescent="0.35">
      <c r="A705">
        <v>1900</v>
      </c>
      <c r="B705">
        <v>3</v>
      </c>
      <c r="C705">
        <v>4</v>
      </c>
      <c r="D705">
        <v>0</v>
      </c>
      <c r="E705">
        <v>360</v>
      </c>
      <c r="F705">
        <v>1032</v>
      </c>
      <c r="G705">
        <v>1812</v>
      </c>
      <c r="H705">
        <v>0</v>
      </c>
      <c r="I705">
        <v>2</v>
      </c>
      <c r="J705">
        <v>0</v>
      </c>
      <c r="K705">
        <v>4</v>
      </c>
      <c r="L705">
        <v>8</v>
      </c>
      <c r="M705">
        <v>5</v>
      </c>
      <c r="N705">
        <v>2</v>
      </c>
      <c r="O705">
        <v>672</v>
      </c>
      <c r="P705">
        <v>4</v>
      </c>
      <c r="Q705">
        <v>4</v>
      </c>
      <c r="R705">
        <v>140000</v>
      </c>
    </row>
    <row r="706" spans="1:18" x14ac:dyDescent="0.35">
      <c r="A706">
        <v>2004</v>
      </c>
      <c r="B706">
        <v>6</v>
      </c>
      <c r="C706">
        <v>4</v>
      </c>
      <c r="D706">
        <v>712</v>
      </c>
      <c r="E706">
        <v>1473</v>
      </c>
      <c r="F706">
        <v>1484</v>
      </c>
      <c r="G706">
        <v>1484</v>
      </c>
      <c r="H706">
        <v>1</v>
      </c>
      <c r="I706">
        <v>2</v>
      </c>
      <c r="J706">
        <v>0</v>
      </c>
      <c r="K706">
        <v>3</v>
      </c>
      <c r="L706">
        <v>7</v>
      </c>
      <c r="M706">
        <v>6</v>
      </c>
      <c r="N706">
        <v>3</v>
      </c>
      <c r="O706">
        <v>606</v>
      </c>
      <c r="P706">
        <v>4</v>
      </c>
      <c r="Q706">
        <v>4</v>
      </c>
      <c r="R706">
        <v>213000</v>
      </c>
    </row>
    <row r="707" spans="1:18" x14ac:dyDescent="0.35">
      <c r="A707">
        <v>1930</v>
      </c>
      <c r="B707">
        <v>1</v>
      </c>
      <c r="C707">
        <v>1</v>
      </c>
      <c r="D707">
        <v>0</v>
      </c>
      <c r="E707">
        <v>0</v>
      </c>
      <c r="F707">
        <v>372</v>
      </c>
      <c r="G707">
        <v>1092</v>
      </c>
      <c r="H707">
        <v>0</v>
      </c>
      <c r="I707">
        <v>2</v>
      </c>
      <c r="J707">
        <v>0</v>
      </c>
      <c r="K707">
        <v>3</v>
      </c>
      <c r="L707">
        <v>7</v>
      </c>
      <c r="M707">
        <v>3</v>
      </c>
      <c r="N707">
        <v>1</v>
      </c>
      <c r="O707">
        <v>0</v>
      </c>
      <c r="P707">
        <v>1</v>
      </c>
      <c r="Q707">
        <v>1</v>
      </c>
      <c r="R707">
        <v>55000</v>
      </c>
    </row>
    <row r="708" spans="1:18" x14ac:dyDescent="0.35">
      <c r="A708">
        <v>1971</v>
      </c>
      <c r="B708">
        <v>2</v>
      </c>
      <c r="C708">
        <v>4</v>
      </c>
      <c r="D708">
        <v>1219</v>
      </c>
      <c r="E708">
        <v>1643</v>
      </c>
      <c r="F708">
        <v>1824</v>
      </c>
      <c r="G708">
        <v>1824</v>
      </c>
      <c r="H708">
        <v>1</v>
      </c>
      <c r="I708">
        <v>2</v>
      </c>
      <c r="J708">
        <v>0</v>
      </c>
      <c r="K708">
        <v>2</v>
      </c>
      <c r="L708">
        <v>5</v>
      </c>
      <c r="M708">
        <v>6</v>
      </c>
      <c r="N708">
        <v>2</v>
      </c>
      <c r="O708">
        <v>739</v>
      </c>
      <c r="P708">
        <v>4</v>
      </c>
      <c r="Q708">
        <v>4</v>
      </c>
      <c r="R708">
        <v>302000</v>
      </c>
    </row>
    <row r="709" spans="1:18" x14ac:dyDescent="0.35">
      <c r="A709">
        <v>2006</v>
      </c>
      <c r="B709">
        <v>6</v>
      </c>
      <c r="C709">
        <v>4</v>
      </c>
      <c r="D709">
        <v>863</v>
      </c>
      <c r="E709">
        <v>1324</v>
      </c>
      <c r="F709">
        <v>1324</v>
      </c>
      <c r="G709">
        <v>1324</v>
      </c>
      <c r="H709">
        <v>1</v>
      </c>
      <c r="I709">
        <v>2</v>
      </c>
      <c r="J709">
        <v>0</v>
      </c>
      <c r="K709">
        <v>2</v>
      </c>
      <c r="L709">
        <v>6</v>
      </c>
      <c r="M709">
        <v>6</v>
      </c>
      <c r="N709">
        <v>4</v>
      </c>
      <c r="O709">
        <v>550</v>
      </c>
      <c r="P709">
        <v>4</v>
      </c>
      <c r="Q709">
        <v>4</v>
      </c>
      <c r="R709">
        <v>254000</v>
      </c>
    </row>
    <row r="710" spans="1:18" x14ac:dyDescent="0.35">
      <c r="A710">
        <v>2007</v>
      </c>
      <c r="B710">
        <v>6</v>
      </c>
      <c r="C710">
        <v>4</v>
      </c>
      <c r="D710">
        <v>0</v>
      </c>
      <c r="E710">
        <v>728</v>
      </c>
      <c r="F710">
        <v>728</v>
      </c>
      <c r="G710">
        <v>1456</v>
      </c>
      <c r="H710">
        <v>0</v>
      </c>
      <c r="I710">
        <v>2</v>
      </c>
      <c r="J710">
        <v>1</v>
      </c>
      <c r="K710">
        <v>3</v>
      </c>
      <c r="L710">
        <v>8</v>
      </c>
      <c r="M710">
        <v>6</v>
      </c>
      <c r="N710">
        <v>4</v>
      </c>
      <c r="O710">
        <v>400</v>
      </c>
      <c r="P710">
        <v>4</v>
      </c>
      <c r="Q710">
        <v>4</v>
      </c>
      <c r="R710">
        <v>179540</v>
      </c>
    </row>
    <row r="711" spans="1:18" x14ac:dyDescent="0.35">
      <c r="A711">
        <v>1966</v>
      </c>
      <c r="B711">
        <v>6</v>
      </c>
      <c r="C711">
        <v>4</v>
      </c>
      <c r="D711">
        <v>0</v>
      </c>
      <c r="E711">
        <v>876</v>
      </c>
      <c r="F711">
        <v>904</v>
      </c>
      <c r="G711">
        <v>904</v>
      </c>
      <c r="H711">
        <v>0</v>
      </c>
      <c r="I711">
        <v>1</v>
      </c>
      <c r="J711">
        <v>0</v>
      </c>
      <c r="K711">
        <v>3</v>
      </c>
      <c r="L711">
        <v>6</v>
      </c>
      <c r="M711">
        <v>6</v>
      </c>
      <c r="N711">
        <v>2</v>
      </c>
      <c r="O711">
        <v>408</v>
      </c>
      <c r="P711">
        <v>4</v>
      </c>
      <c r="Q711">
        <v>4</v>
      </c>
      <c r="R711">
        <v>109900</v>
      </c>
    </row>
    <row r="712" spans="1:18" x14ac:dyDescent="0.35">
      <c r="A712">
        <v>1935</v>
      </c>
      <c r="B712">
        <v>2</v>
      </c>
      <c r="C712">
        <v>4</v>
      </c>
      <c r="D712">
        <v>0</v>
      </c>
      <c r="E712">
        <v>270</v>
      </c>
      <c r="F712">
        <v>729</v>
      </c>
      <c r="G712">
        <v>729</v>
      </c>
      <c r="H712">
        <v>0</v>
      </c>
      <c r="I712">
        <v>1</v>
      </c>
      <c r="J712">
        <v>0</v>
      </c>
      <c r="K712">
        <v>2</v>
      </c>
      <c r="L712">
        <v>5</v>
      </c>
      <c r="M712">
        <v>3</v>
      </c>
      <c r="N712">
        <v>1</v>
      </c>
      <c r="O712">
        <v>0</v>
      </c>
      <c r="P712">
        <v>1</v>
      </c>
      <c r="Q712">
        <v>1</v>
      </c>
      <c r="R712">
        <v>52000</v>
      </c>
    </row>
    <row r="713" spans="1:18" x14ac:dyDescent="0.35">
      <c r="A713">
        <v>1900</v>
      </c>
      <c r="B713">
        <v>5</v>
      </c>
      <c r="C713">
        <v>4</v>
      </c>
      <c r="D713">
        <v>0</v>
      </c>
      <c r="E713">
        <v>859</v>
      </c>
      <c r="F713">
        <v>859</v>
      </c>
      <c r="G713">
        <v>1178</v>
      </c>
      <c r="H713">
        <v>0</v>
      </c>
      <c r="I713">
        <v>1</v>
      </c>
      <c r="J713">
        <v>0</v>
      </c>
      <c r="K713">
        <v>2</v>
      </c>
      <c r="L713">
        <v>7</v>
      </c>
      <c r="M713">
        <v>5</v>
      </c>
      <c r="N713">
        <v>3</v>
      </c>
      <c r="O713">
        <v>384</v>
      </c>
      <c r="P713">
        <v>4</v>
      </c>
      <c r="Q713">
        <v>4</v>
      </c>
      <c r="R713">
        <v>102776</v>
      </c>
    </row>
    <row r="714" spans="1:18" x14ac:dyDescent="0.35">
      <c r="A714">
        <v>1988</v>
      </c>
      <c r="B714">
        <v>6</v>
      </c>
      <c r="C714">
        <v>4</v>
      </c>
      <c r="D714">
        <v>767</v>
      </c>
      <c r="E714">
        <v>1228</v>
      </c>
      <c r="F714">
        <v>1228</v>
      </c>
      <c r="G714">
        <v>1228</v>
      </c>
      <c r="H714">
        <v>1</v>
      </c>
      <c r="I714">
        <v>2</v>
      </c>
      <c r="J714">
        <v>0</v>
      </c>
      <c r="K714">
        <v>2</v>
      </c>
      <c r="L714">
        <v>5</v>
      </c>
      <c r="M714">
        <v>6</v>
      </c>
      <c r="N714">
        <v>4</v>
      </c>
      <c r="O714">
        <v>472</v>
      </c>
      <c r="P714">
        <v>4</v>
      </c>
      <c r="Q714">
        <v>4</v>
      </c>
      <c r="R714">
        <v>189000</v>
      </c>
    </row>
    <row r="715" spans="1:18" x14ac:dyDescent="0.35">
      <c r="A715">
        <v>1970</v>
      </c>
      <c r="B715">
        <v>2</v>
      </c>
      <c r="C715">
        <v>4</v>
      </c>
      <c r="D715">
        <v>789</v>
      </c>
      <c r="E715">
        <v>960</v>
      </c>
      <c r="F715">
        <v>960</v>
      </c>
      <c r="G715">
        <v>960</v>
      </c>
      <c r="H715">
        <v>1</v>
      </c>
      <c r="I715">
        <v>1</v>
      </c>
      <c r="J715">
        <v>0</v>
      </c>
      <c r="K715">
        <v>3</v>
      </c>
      <c r="L715">
        <v>6</v>
      </c>
      <c r="M715">
        <v>5</v>
      </c>
      <c r="N715">
        <v>2</v>
      </c>
      <c r="O715">
        <v>576</v>
      </c>
      <c r="P715">
        <v>4</v>
      </c>
      <c r="Q715">
        <v>4</v>
      </c>
      <c r="R715">
        <v>129000</v>
      </c>
    </row>
    <row r="716" spans="1:18" x14ac:dyDescent="0.35">
      <c r="A716">
        <v>1976</v>
      </c>
      <c r="B716">
        <v>2</v>
      </c>
      <c r="C716">
        <v>4</v>
      </c>
      <c r="D716">
        <v>533</v>
      </c>
      <c r="E716">
        <v>725</v>
      </c>
      <c r="F716">
        <v>725</v>
      </c>
      <c r="G716">
        <v>1479</v>
      </c>
      <c r="H716">
        <v>0</v>
      </c>
      <c r="I716">
        <v>2</v>
      </c>
      <c r="J716">
        <v>1</v>
      </c>
      <c r="K716">
        <v>3</v>
      </c>
      <c r="L716">
        <v>6</v>
      </c>
      <c r="M716">
        <v>6</v>
      </c>
      <c r="N716">
        <v>3</v>
      </c>
      <c r="O716">
        <v>475</v>
      </c>
      <c r="P716">
        <v>4</v>
      </c>
      <c r="Q716">
        <v>4</v>
      </c>
      <c r="R716">
        <v>130500</v>
      </c>
    </row>
    <row r="717" spans="1:18" x14ac:dyDescent="0.35">
      <c r="A717">
        <v>1974</v>
      </c>
      <c r="B717">
        <v>2</v>
      </c>
      <c r="C717">
        <v>4</v>
      </c>
      <c r="D717">
        <v>0</v>
      </c>
      <c r="E717">
        <v>1064</v>
      </c>
      <c r="F717">
        <v>1350</v>
      </c>
      <c r="G717">
        <v>1350</v>
      </c>
      <c r="H717">
        <v>0</v>
      </c>
      <c r="I717">
        <v>2</v>
      </c>
      <c r="J717">
        <v>0</v>
      </c>
      <c r="K717">
        <v>3</v>
      </c>
      <c r="L717">
        <v>7</v>
      </c>
      <c r="M717">
        <v>6</v>
      </c>
      <c r="N717">
        <v>3</v>
      </c>
      <c r="O717">
        <v>478</v>
      </c>
      <c r="P717">
        <v>4</v>
      </c>
      <c r="Q717">
        <v>4</v>
      </c>
      <c r="R717">
        <v>165000</v>
      </c>
    </row>
    <row r="718" spans="1:18" x14ac:dyDescent="0.35">
      <c r="A718">
        <v>1890</v>
      </c>
      <c r="B718">
        <v>3</v>
      </c>
      <c r="C718">
        <v>4</v>
      </c>
      <c r="D718">
        <v>0</v>
      </c>
      <c r="E718">
        <v>718</v>
      </c>
      <c r="F718">
        <v>1576</v>
      </c>
      <c r="G718">
        <v>2554</v>
      </c>
      <c r="H718">
        <v>0</v>
      </c>
      <c r="I718">
        <v>1</v>
      </c>
      <c r="J718">
        <v>1</v>
      </c>
      <c r="K718">
        <v>3</v>
      </c>
      <c r="L718">
        <v>8</v>
      </c>
      <c r="M718">
        <v>5</v>
      </c>
      <c r="N718">
        <v>2</v>
      </c>
      <c r="O718">
        <v>704</v>
      </c>
      <c r="P718">
        <v>4</v>
      </c>
      <c r="Q718">
        <v>4</v>
      </c>
      <c r="R718">
        <v>159500</v>
      </c>
    </row>
    <row r="719" spans="1:18" x14ac:dyDescent="0.35">
      <c r="A719">
        <v>1973</v>
      </c>
      <c r="B719">
        <v>2</v>
      </c>
      <c r="C719">
        <v>4</v>
      </c>
      <c r="D719">
        <v>1084</v>
      </c>
      <c r="E719">
        <v>1176</v>
      </c>
      <c r="F719">
        <v>1178</v>
      </c>
      <c r="G719">
        <v>1178</v>
      </c>
      <c r="H719">
        <v>0</v>
      </c>
      <c r="I719">
        <v>1</v>
      </c>
      <c r="J719">
        <v>1</v>
      </c>
      <c r="K719">
        <v>3</v>
      </c>
      <c r="L719">
        <v>5</v>
      </c>
      <c r="M719">
        <v>6</v>
      </c>
      <c r="N719">
        <v>2</v>
      </c>
      <c r="O719">
        <v>439</v>
      </c>
      <c r="P719">
        <v>4</v>
      </c>
      <c r="Q719">
        <v>4</v>
      </c>
      <c r="R719">
        <v>157000</v>
      </c>
    </row>
    <row r="720" spans="1:18" x14ac:dyDescent="0.35">
      <c r="A720">
        <v>1993</v>
      </c>
      <c r="B720">
        <v>6</v>
      </c>
      <c r="C720">
        <v>4</v>
      </c>
      <c r="D720">
        <v>1173</v>
      </c>
      <c r="E720">
        <v>1311</v>
      </c>
      <c r="F720">
        <v>1325</v>
      </c>
      <c r="G720">
        <v>2418</v>
      </c>
      <c r="H720">
        <v>1</v>
      </c>
      <c r="I720">
        <v>2</v>
      </c>
      <c r="J720">
        <v>1</v>
      </c>
      <c r="K720">
        <v>3</v>
      </c>
      <c r="L720">
        <v>9</v>
      </c>
      <c r="M720">
        <v>6</v>
      </c>
      <c r="N720">
        <v>3</v>
      </c>
      <c r="O720">
        <v>983</v>
      </c>
      <c r="P720">
        <v>4</v>
      </c>
      <c r="Q720">
        <v>4</v>
      </c>
      <c r="R720">
        <v>341000</v>
      </c>
    </row>
    <row r="721" spans="1:18" x14ac:dyDescent="0.35">
      <c r="A721">
        <v>1969</v>
      </c>
      <c r="B721">
        <v>2</v>
      </c>
      <c r="C721">
        <v>4</v>
      </c>
      <c r="D721">
        <v>523</v>
      </c>
      <c r="E721">
        <v>971</v>
      </c>
      <c r="F721">
        <v>971</v>
      </c>
      <c r="G721">
        <v>971</v>
      </c>
      <c r="H721">
        <v>0</v>
      </c>
      <c r="I721">
        <v>1</v>
      </c>
      <c r="J721">
        <v>1</v>
      </c>
      <c r="K721">
        <v>3</v>
      </c>
      <c r="L721">
        <v>5</v>
      </c>
      <c r="M721">
        <v>6</v>
      </c>
      <c r="N721">
        <v>2</v>
      </c>
      <c r="O721">
        <v>300</v>
      </c>
      <c r="P721">
        <v>4</v>
      </c>
      <c r="Q721">
        <v>4</v>
      </c>
      <c r="R721">
        <v>128500</v>
      </c>
    </row>
    <row r="722" spans="1:18" x14ac:dyDescent="0.35">
      <c r="A722">
        <v>1985</v>
      </c>
      <c r="B722">
        <v>6</v>
      </c>
      <c r="C722">
        <v>4</v>
      </c>
      <c r="D722">
        <v>1148</v>
      </c>
      <c r="E722">
        <v>1742</v>
      </c>
      <c r="F722">
        <v>1742</v>
      </c>
      <c r="G722">
        <v>1742</v>
      </c>
      <c r="H722">
        <v>1</v>
      </c>
      <c r="I722">
        <v>2</v>
      </c>
      <c r="J722">
        <v>0</v>
      </c>
      <c r="K722">
        <v>2</v>
      </c>
      <c r="L722">
        <v>5</v>
      </c>
      <c r="M722">
        <v>6</v>
      </c>
      <c r="N722">
        <v>3</v>
      </c>
      <c r="O722">
        <v>564</v>
      </c>
      <c r="P722">
        <v>4</v>
      </c>
      <c r="Q722">
        <v>4</v>
      </c>
      <c r="R722">
        <v>275000</v>
      </c>
    </row>
    <row r="723" spans="1:18" x14ac:dyDescent="0.35">
      <c r="A723">
        <v>2004</v>
      </c>
      <c r="B723">
        <v>6</v>
      </c>
      <c r="C723">
        <v>4</v>
      </c>
      <c r="D723">
        <v>662</v>
      </c>
      <c r="E723">
        <v>848</v>
      </c>
      <c r="F723">
        <v>848</v>
      </c>
      <c r="G723">
        <v>848</v>
      </c>
      <c r="H723">
        <v>1</v>
      </c>
      <c r="I723">
        <v>1</v>
      </c>
      <c r="J723">
        <v>0</v>
      </c>
      <c r="K723">
        <v>1</v>
      </c>
      <c r="L723">
        <v>3</v>
      </c>
      <c r="M723">
        <v>6</v>
      </c>
      <c r="N723">
        <v>3</v>
      </c>
      <c r="O723">
        <v>420</v>
      </c>
      <c r="P723">
        <v>4</v>
      </c>
      <c r="Q723">
        <v>4</v>
      </c>
      <c r="R723">
        <v>143000</v>
      </c>
    </row>
    <row r="724" spans="1:18" x14ac:dyDescent="0.35">
      <c r="A724">
        <v>1970</v>
      </c>
      <c r="B724">
        <v>2</v>
      </c>
      <c r="C724">
        <v>4</v>
      </c>
      <c r="D724">
        <v>191</v>
      </c>
      <c r="E724">
        <v>864</v>
      </c>
      <c r="F724">
        <v>864</v>
      </c>
      <c r="G724">
        <v>864</v>
      </c>
      <c r="H724">
        <v>0</v>
      </c>
      <c r="I724">
        <v>1</v>
      </c>
      <c r="J724">
        <v>0</v>
      </c>
      <c r="K724">
        <v>3</v>
      </c>
      <c r="L724">
        <v>5</v>
      </c>
      <c r="M724">
        <v>5</v>
      </c>
      <c r="N724">
        <v>2</v>
      </c>
      <c r="O724">
        <v>463</v>
      </c>
      <c r="P724">
        <v>4</v>
      </c>
      <c r="Q724">
        <v>4</v>
      </c>
      <c r="R724">
        <v>124500</v>
      </c>
    </row>
    <row r="725" spans="1:18" x14ac:dyDescent="0.35">
      <c r="A725">
        <v>1954</v>
      </c>
      <c r="B725">
        <v>6</v>
      </c>
      <c r="C725">
        <v>4</v>
      </c>
      <c r="D725">
        <v>0</v>
      </c>
      <c r="E725">
        <v>941</v>
      </c>
      <c r="F725">
        <v>997</v>
      </c>
      <c r="G725">
        <v>1470</v>
      </c>
      <c r="H725">
        <v>0</v>
      </c>
      <c r="I725">
        <v>2</v>
      </c>
      <c r="J725">
        <v>0</v>
      </c>
      <c r="K725">
        <v>4</v>
      </c>
      <c r="L725">
        <v>7</v>
      </c>
      <c r="M725">
        <v>5</v>
      </c>
      <c r="N725">
        <v>2</v>
      </c>
      <c r="O725">
        <v>548</v>
      </c>
      <c r="P725">
        <v>4</v>
      </c>
      <c r="Q725">
        <v>4</v>
      </c>
      <c r="R725">
        <v>135000</v>
      </c>
    </row>
    <row r="726" spans="1:18" x14ac:dyDescent="0.35">
      <c r="A726">
        <v>2007</v>
      </c>
      <c r="B726">
        <v>6</v>
      </c>
      <c r="C726">
        <v>4</v>
      </c>
      <c r="D726">
        <v>1234</v>
      </c>
      <c r="E726">
        <v>1698</v>
      </c>
      <c r="F726">
        <v>1698</v>
      </c>
      <c r="G726">
        <v>1698</v>
      </c>
      <c r="H726">
        <v>1</v>
      </c>
      <c r="I726">
        <v>2</v>
      </c>
      <c r="J726">
        <v>0</v>
      </c>
      <c r="K726">
        <v>3</v>
      </c>
      <c r="L726">
        <v>8</v>
      </c>
      <c r="M726">
        <v>6</v>
      </c>
      <c r="N726">
        <v>4</v>
      </c>
      <c r="O726">
        <v>768</v>
      </c>
      <c r="P726">
        <v>4</v>
      </c>
      <c r="Q726">
        <v>4</v>
      </c>
      <c r="R726">
        <v>320000</v>
      </c>
    </row>
    <row r="727" spans="1:18" x14ac:dyDescent="0.35">
      <c r="A727">
        <v>1970</v>
      </c>
      <c r="B727">
        <v>2</v>
      </c>
      <c r="C727">
        <v>4</v>
      </c>
      <c r="D727">
        <v>375</v>
      </c>
      <c r="E727">
        <v>864</v>
      </c>
      <c r="F727">
        <v>864</v>
      </c>
      <c r="G727">
        <v>864</v>
      </c>
      <c r="H727">
        <v>0</v>
      </c>
      <c r="I727">
        <v>1</v>
      </c>
      <c r="J727">
        <v>0</v>
      </c>
      <c r="K727">
        <v>3</v>
      </c>
      <c r="L727">
        <v>5</v>
      </c>
      <c r="M727">
        <v>5</v>
      </c>
      <c r="N727">
        <v>2</v>
      </c>
      <c r="O727">
        <v>660</v>
      </c>
      <c r="P727">
        <v>4</v>
      </c>
      <c r="Q727">
        <v>4</v>
      </c>
      <c r="R727">
        <v>120500</v>
      </c>
    </row>
    <row r="728" spans="1:18" x14ac:dyDescent="0.35">
      <c r="A728">
        <v>1988</v>
      </c>
      <c r="B728">
        <v>2</v>
      </c>
      <c r="C728">
        <v>4</v>
      </c>
      <c r="D728">
        <v>808</v>
      </c>
      <c r="E728">
        <v>880</v>
      </c>
      <c r="F728">
        <v>1680</v>
      </c>
      <c r="G728">
        <v>1680</v>
      </c>
      <c r="H728">
        <v>1</v>
      </c>
      <c r="I728">
        <v>2</v>
      </c>
      <c r="J728">
        <v>0</v>
      </c>
      <c r="K728">
        <v>3</v>
      </c>
      <c r="L728">
        <v>5</v>
      </c>
      <c r="M728">
        <v>6</v>
      </c>
      <c r="N728">
        <v>4</v>
      </c>
      <c r="O728">
        <v>540</v>
      </c>
      <c r="P728">
        <v>4</v>
      </c>
      <c r="Q728">
        <v>4</v>
      </c>
      <c r="R728">
        <v>222000</v>
      </c>
    </row>
    <row r="729" spans="1:18" x14ac:dyDescent="0.35">
      <c r="A729">
        <v>2007</v>
      </c>
      <c r="B729">
        <v>6</v>
      </c>
      <c r="C729">
        <v>4</v>
      </c>
      <c r="D729">
        <v>724</v>
      </c>
      <c r="E729">
        <v>1232</v>
      </c>
      <c r="F729">
        <v>1232</v>
      </c>
      <c r="G729">
        <v>1232</v>
      </c>
      <c r="H729">
        <v>1</v>
      </c>
      <c r="I729">
        <v>2</v>
      </c>
      <c r="J729">
        <v>0</v>
      </c>
      <c r="K729">
        <v>2</v>
      </c>
      <c r="L729">
        <v>6</v>
      </c>
      <c r="M729">
        <v>6</v>
      </c>
      <c r="N729">
        <v>3</v>
      </c>
      <c r="O729">
        <v>632</v>
      </c>
      <c r="P729">
        <v>4</v>
      </c>
      <c r="Q729">
        <v>4</v>
      </c>
      <c r="R729">
        <v>194500</v>
      </c>
    </row>
    <row r="730" spans="1:18" x14ac:dyDescent="0.35">
      <c r="A730">
        <v>1958</v>
      </c>
      <c r="B730">
        <v>2</v>
      </c>
      <c r="C730">
        <v>4</v>
      </c>
      <c r="D730">
        <v>0</v>
      </c>
      <c r="E730">
        <v>1584</v>
      </c>
      <c r="F730">
        <v>1776</v>
      </c>
      <c r="G730">
        <v>1776</v>
      </c>
      <c r="H730">
        <v>1</v>
      </c>
      <c r="I730">
        <v>2</v>
      </c>
      <c r="J730">
        <v>0</v>
      </c>
      <c r="K730">
        <v>4</v>
      </c>
      <c r="L730">
        <v>9</v>
      </c>
      <c r="M730">
        <v>5</v>
      </c>
      <c r="N730">
        <v>2</v>
      </c>
      <c r="O730">
        <v>888</v>
      </c>
      <c r="P730">
        <v>4</v>
      </c>
      <c r="Q730">
        <v>4</v>
      </c>
      <c r="R730">
        <v>110000</v>
      </c>
    </row>
    <row r="731" spans="1:18" x14ac:dyDescent="0.35">
      <c r="A731">
        <v>1925</v>
      </c>
      <c r="B731">
        <v>2</v>
      </c>
      <c r="C731">
        <v>4</v>
      </c>
      <c r="D731">
        <v>152</v>
      </c>
      <c r="E731">
        <v>780</v>
      </c>
      <c r="F731">
        <v>848</v>
      </c>
      <c r="G731">
        <v>1208</v>
      </c>
      <c r="H731">
        <v>0</v>
      </c>
      <c r="I731">
        <v>1</v>
      </c>
      <c r="J731">
        <v>0</v>
      </c>
      <c r="K731">
        <v>2</v>
      </c>
      <c r="L731">
        <v>5</v>
      </c>
      <c r="M731">
        <v>5</v>
      </c>
      <c r="N731">
        <v>2</v>
      </c>
      <c r="O731">
        <v>539</v>
      </c>
      <c r="P731">
        <v>4</v>
      </c>
      <c r="Q731">
        <v>4</v>
      </c>
      <c r="R731">
        <v>103000</v>
      </c>
    </row>
    <row r="732" spans="1:18" x14ac:dyDescent="0.35">
      <c r="A732">
        <v>1995</v>
      </c>
      <c r="B732">
        <v>6</v>
      </c>
      <c r="C732">
        <v>4</v>
      </c>
      <c r="D732">
        <v>1180</v>
      </c>
      <c r="E732">
        <v>1595</v>
      </c>
      <c r="F732">
        <v>1616</v>
      </c>
      <c r="G732">
        <v>1616</v>
      </c>
      <c r="H732">
        <v>1</v>
      </c>
      <c r="I732">
        <v>2</v>
      </c>
      <c r="J732">
        <v>0</v>
      </c>
      <c r="K732">
        <v>2</v>
      </c>
      <c r="L732">
        <v>5</v>
      </c>
      <c r="M732">
        <v>6</v>
      </c>
      <c r="N732">
        <v>3</v>
      </c>
      <c r="O732">
        <v>608</v>
      </c>
      <c r="P732">
        <v>4</v>
      </c>
      <c r="Q732">
        <v>4</v>
      </c>
      <c r="R732">
        <v>236500</v>
      </c>
    </row>
    <row r="733" spans="1:18" x14ac:dyDescent="0.35">
      <c r="A733">
        <v>2003</v>
      </c>
      <c r="B733">
        <v>6</v>
      </c>
      <c r="C733">
        <v>4</v>
      </c>
      <c r="D733">
        <v>786</v>
      </c>
      <c r="E733">
        <v>868</v>
      </c>
      <c r="F733">
        <v>1146</v>
      </c>
      <c r="G733">
        <v>1146</v>
      </c>
      <c r="H733">
        <v>1</v>
      </c>
      <c r="I733">
        <v>2</v>
      </c>
      <c r="J733">
        <v>0</v>
      </c>
      <c r="K733">
        <v>3</v>
      </c>
      <c r="L733">
        <v>6</v>
      </c>
      <c r="M733">
        <v>6</v>
      </c>
      <c r="N733">
        <v>4</v>
      </c>
      <c r="O733">
        <v>438</v>
      </c>
      <c r="P733">
        <v>4</v>
      </c>
      <c r="Q733">
        <v>4</v>
      </c>
      <c r="R733">
        <v>187500</v>
      </c>
    </row>
    <row r="734" spans="1:18" x14ac:dyDescent="0.35">
      <c r="A734">
        <v>1998</v>
      </c>
      <c r="B734">
        <v>6</v>
      </c>
      <c r="C734">
        <v>4</v>
      </c>
      <c r="D734">
        <v>252</v>
      </c>
      <c r="E734">
        <v>1153</v>
      </c>
      <c r="F734">
        <v>1153</v>
      </c>
      <c r="G734">
        <v>2031</v>
      </c>
      <c r="H734">
        <v>0</v>
      </c>
      <c r="I734">
        <v>2</v>
      </c>
      <c r="J734">
        <v>1</v>
      </c>
      <c r="K734">
        <v>3</v>
      </c>
      <c r="L734">
        <v>8</v>
      </c>
      <c r="M734">
        <v>6</v>
      </c>
      <c r="N734">
        <v>4</v>
      </c>
      <c r="O734">
        <v>541</v>
      </c>
      <c r="P734">
        <v>4</v>
      </c>
      <c r="Q734">
        <v>4</v>
      </c>
      <c r="R734">
        <v>222500</v>
      </c>
    </row>
    <row r="735" spans="1:18" x14ac:dyDescent="0.35">
      <c r="A735">
        <v>1961</v>
      </c>
      <c r="B735">
        <v>2</v>
      </c>
      <c r="C735">
        <v>4</v>
      </c>
      <c r="D735">
        <v>594</v>
      </c>
      <c r="E735">
        <v>864</v>
      </c>
      <c r="F735">
        <v>1144</v>
      </c>
      <c r="G735">
        <v>1144</v>
      </c>
      <c r="H735">
        <v>1</v>
      </c>
      <c r="I735">
        <v>1</v>
      </c>
      <c r="J735">
        <v>0</v>
      </c>
      <c r="K735">
        <v>3</v>
      </c>
      <c r="L735">
        <v>6</v>
      </c>
      <c r="M735">
        <v>6</v>
      </c>
      <c r="N735">
        <v>3</v>
      </c>
      <c r="O735">
        <v>264</v>
      </c>
      <c r="P735">
        <v>4</v>
      </c>
      <c r="Q735">
        <v>4</v>
      </c>
      <c r="R735">
        <v>131400</v>
      </c>
    </row>
    <row r="736" spans="1:18" x14ac:dyDescent="0.35">
      <c r="A736">
        <v>1968</v>
      </c>
      <c r="B736">
        <v>6</v>
      </c>
      <c r="C736">
        <v>4</v>
      </c>
      <c r="D736">
        <v>0</v>
      </c>
      <c r="E736">
        <v>948</v>
      </c>
      <c r="F736">
        <v>948</v>
      </c>
      <c r="G736">
        <v>948</v>
      </c>
      <c r="H736">
        <v>0</v>
      </c>
      <c r="I736">
        <v>1</v>
      </c>
      <c r="J736">
        <v>0</v>
      </c>
      <c r="K736">
        <v>3</v>
      </c>
      <c r="L736">
        <v>6</v>
      </c>
      <c r="M736">
        <v>6</v>
      </c>
      <c r="N736">
        <v>2</v>
      </c>
      <c r="O736">
        <v>300</v>
      </c>
      <c r="P736">
        <v>4</v>
      </c>
      <c r="Q736">
        <v>4</v>
      </c>
      <c r="R736">
        <v>108000</v>
      </c>
    </row>
    <row r="737" spans="1:18" x14ac:dyDescent="0.35">
      <c r="A737">
        <v>1914</v>
      </c>
      <c r="B737">
        <v>3</v>
      </c>
      <c r="C737">
        <v>4</v>
      </c>
      <c r="D737">
        <v>390</v>
      </c>
      <c r="E737">
        <v>880</v>
      </c>
      <c r="F737">
        <v>880</v>
      </c>
      <c r="G737">
        <v>1768</v>
      </c>
      <c r="H737">
        <v>0</v>
      </c>
      <c r="I737">
        <v>1</v>
      </c>
      <c r="J737">
        <v>1</v>
      </c>
      <c r="K737">
        <v>2</v>
      </c>
      <c r="L737">
        <v>6</v>
      </c>
      <c r="M737">
        <v>5</v>
      </c>
      <c r="N737">
        <v>2</v>
      </c>
      <c r="O737">
        <v>320</v>
      </c>
      <c r="P737">
        <v>4</v>
      </c>
      <c r="Q737">
        <v>4</v>
      </c>
      <c r="R737">
        <v>163000</v>
      </c>
    </row>
    <row r="738" spans="1:18" x14ac:dyDescent="0.35">
      <c r="A738">
        <v>1950</v>
      </c>
      <c r="B738">
        <v>2</v>
      </c>
      <c r="C738">
        <v>1</v>
      </c>
      <c r="D738">
        <v>0</v>
      </c>
      <c r="E738">
        <v>0</v>
      </c>
      <c r="F738">
        <v>1040</v>
      </c>
      <c r="G738">
        <v>1040</v>
      </c>
      <c r="H738">
        <v>0</v>
      </c>
      <c r="I738">
        <v>2</v>
      </c>
      <c r="J738">
        <v>0</v>
      </c>
      <c r="K738">
        <v>2</v>
      </c>
      <c r="L738">
        <v>6</v>
      </c>
      <c r="M738">
        <v>5</v>
      </c>
      <c r="N738">
        <v>2</v>
      </c>
      <c r="O738">
        <v>400</v>
      </c>
      <c r="P738">
        <v>4</v>
      </c>
      <c r="Q738">
        <v>4</v>
      </c>
      <c r="R738">
        <v>93500</v>
      </c>
    </row>
    <row r="739" spans="1:18" x14ac:dyDescent="0.35">
      <c r="A739">
        <v>2005</v>
      </c>
      <c r="B739">
        <v>6</v>
      </c>
      <c r="C739">
        <v>4</v>
      </c>
      <c r="D739">
        <v>0</v>
      </c>
      <c r="E739">
        <v>893</v>
      </c>
      <c r="F739">
        <v>901</v>
      </c>
      <c r="G739">
        <v>1801</v>
      </c>
      <c r="H739">
        <v>0</v>
      </c>
      <c r="I739">
        <v>2</v>
      </c>
      <c r="J739">
        <v>1</v>
      </c>
      <c r="K739">
        <v>3</v>
      </c>
      <c r="L739">
        <v>8</v>
      </c>
      <c r="M739">
        <v>6</v>
      </c>
      <c r="N739">
        <v>4</v>
      </c>
      <c r="O739">
        <v>800</v>
      </c>
      <c r="P739">
        <v>4</v>
      </c>
      <c r="Q739">
        <v>4</v>
      </c>
      <c r="R739">
        <v>239900</v>
      </c>
    </row>
    <row r="740" spans="1:18" x14ac:dyDescent="0.35">
      <c r="A740">
        <v>1987</v>
      </c>
      <c r="B740">
        <v>2</v>
      </c>
      <c r="C740">
        <v>5</v>
      </c>
      <c r="D740">
        <v>1200</v>
      </c>
      <c r="E740">
        <v>1200</v>
      </c>
      <c r="F740">
        <v>1200</v>
      </c>
      <c r="G740">
        <v>1200</v>
      </c>
      <c r="H740">
        <v>3</v>
      </c>
      <c r="I740">
        <v>3</v>
      </c>
      <c r="J740">
        <v>0</v>
      </c>
      <c r="K740">
        <v>3</v>
      </c>
      <c r="L740">
        <v>5</v>
      </c>
      <c r="M740">
        <v>3</v>
      </c>
      <c r="N740">
        <v>1</v>
      </c>
      <c r="O740">
        <v>0</v>
      </c>
      <c r="P740">
        <v>1</v>
      </c>
      <c r="Q740">
        <v>1</v>
      </c>
      <c r="R740">
        <v>179000</v>
      </c>
    </row>
    <row r="741" spans="1:18" x14ac:dyDescent="0.35">
      <c r="A741">
        <v>2004</v>
      </c>
      <c r="B741">
        <v>6</v>
      </c>
      <c r="C741">
        <v>4</v>
      </c>
      <c r="D741">
        <v>0</v>
      </c>
      <c r="E741">
        <v>864</v>
      </c>
      <c r="F741">
        <v>864</v>
      </c>
      <c r="G741">
        <v>1728</v>
      </c>
      <c r="H741">
        <v>0</v>
      </c>
      <c r="I741">
        <v>2</v>
      </c>
      <c r="J741">
        <v>1</v>
      </c>
      <c r="K741">
        <v>3</v>
      </c>
      <c r="L741">
        <v>7</v>
      </c>
      <c r="M741">
        <v>6</v>
      </c>
      <c r="N741">
        <v>3</v>
      </c>
      <c r="O741">
        <v>572</v>
      </c>
      <c r="P741">
        <v>4</v>
      </c>
      <c r="Q741">
        <v>4</v>
      </c>
      <c r="R741">
        <v>190000</v>
      </c>
    </row>
    <row r="742" spans="1:18" x14ac:dyDescent="0.35">
      <c r="A742">
        <v>1910</v>
      </c>
      <c r="B742">
        <v>3</v>
      </c>
      <c r="C742">
        <v>3</v>
      </c>
      <c r="D742">
        <v>0</v>
      </c>
      <c r="E742">
        <v>264</v>
      </c>
      <c r="F742">
        <v>768</v>
      </c>
      <c r="G742">
        <v>1432</v>
      </c>
      <c r="H742">
        <v>0</v>
      </c>
      <c r="I742">
        <v>2</v>
      </c>
      <c r="J742">
        <v>0</v>
      </c>
      <c r="K742">
        <v>2</v>
      </c>
      <c r="L742">
        <v>7</v>
      </c>
      <c r="M742">
        <v>5</v>
      </c>
      <c r="N742">
        <v>2</v>
      </c>
      <c r="O742">
        <v>360</v>
      </c>
      <c r="P742">
        <v>4</v>
      </c>
      <c r="Q742">
        <v>5</v>
      </c>
      <c r="R742">
        <v>132000</v>
      </c>
    </row>
    <row r="743" spans="1:18" x14ac:dyDescent="0.35">
      <c r="A743">
        <v>1961</v>
      </c>
      <c r="B743">
        <v>2</v>
      </c>
      <c r="C743">
        <v>4</v>
      </c>
      <c r="D743">
        <v>832</v>
      </c>
      <c r="E743">
        <v>912</v>
      </c>
      <c r="F743">
        <v>912</v>
      </c>
      <c r="G743">
        <v>912</v>
      </c>
      <c r="H743">
        <v>1</v>
      </c>
      <c r="I743">
        <v>1</v>
      </c>
      <c r="J743">
        <v>0</v>
      </c>
      <c r="K743">
        <v>3</v>
      </c>
      <c r="L743">
        <v>5</v>
      </c>
      <c r="M743">
        <v>5</v>
      </c>
      <c r="N743">
        <v>2</v>
      </c>
      <c r="O743">
        <v>288</v>
      </c>
      <c r="P743">
        <v>4</v>
      </c>
      <c r="Q743">
        <v>4</v>
      </c>
      <c r="R743">
        <v>142000</v>
      </c>
    </row>
    <row r="744" spans="1:18" x14ac:dyDescent="0.35">
      <c r="A744">
        <v>2000</v>
      </c>
      <c r="B744">
        <v>6</v>
      </c>
      <c r="C744">
        <v>4</v>
      </c>
      <c r="D744">
        <v>0</v>
      </c>
      <c r="E744">
        <v>1349</v>
      </c>
      <c r="F744">
        <v>1349</v>
      </c>
      <c r="G744">
        <v>1349</v>
      </c>
      <c r="H744">
        <v>0</v>
      </c>
      <c r="I744">
        <v>2</v>
      </c>
      <c r="J744">
        <v>0</v>
      </c>
      <c r="K744">
        <v>3</v>
      </c>
      <c r="L744">
        <v>6</v>
      </c>
      <c r="M744">
        <v>6</v>
      </c>
      <c r="N744">
        <v>2</v>
      </c>
      <c r="O744">
        <v>539</v>
      </c>
      <c r="P744">
        <v>4</v>
      </c>
      <c r="Q744">
        <v>4</v>
      </c>
      <c r="R744">
        <v>179000</v>
      </c>
    </row>
    <row r="745" spans="1:18" x14ac:dyDescent="0.35">
      <c r="A745">
        <v>1963</v>
      </c>
      <c r="B745">
        <v>2</v>
      </c>
      <c r="C745">
        <v>4</v>
      </c>
      <c r="D745">
        <v>444</v>
      </c>
      <c r="E745">
        <v>520</v>
      </c>
      <c r="F745">
        <v>1464</v>
      </c>
      <c r="G745">
        <v>1464</v>
      </c>
      <c r="H745">
        <v>0</v>
      </c>
      <c r="I745">
        <v>2</v>
      </c>
      <c r="J745">
        <v>0</v>
      </c>
      <c r="K745">
        <v>3</v>
      </c>
      <c r="L745">
        <v>6</v>
      </c>
      <c r="M745">
        <v>6</v>
      </c>
      <c r="N745">
        <v>3</v>
      </c>
      <c r="O745">
        <v>480</v>
      </c>
      <c r="P745">
        <v>4</v>
      </c>
      <c r="Q745">
        <v>4</v>
      </c>
      <c r="R745">
        <v>175000</v>
      </c>
    </row>
    <row r="746" spans="1:18" x14ac:dyDescent="0.35">
      <c r="A746">
        <v>1993</v>
      </c>
      <c r="B746">
        <v>6</v>
      </c>
      <c r="C746">
        <v>4</v>
      </c>
      <c r="D746">
        <v>733</v>
      </c>
      <c r="E746">
        <v>1337</v>
      </c>
      <c r="F746">
        <v>1337</v>
      </c>
      <c r="G746">
        <v>1337</v>
      </c>
      <c r="H746">
        <v>1</v>
      </c>
      <c r="I746">
        <v>2</v>
      </c>
      <c r="J746">
        <v>0</v>
      </c>
      <c r="K746">
        <v>2</v>
      </c>
      <c r="L746">
        <v>5</v>
      </c>
      <c r="M746">
        <v>6</v>
      </c>
      <c r="N746">
        <v>3</v>
      </c>
      <c r="O746">
        <v>462</v>
      </c>
      <c r="P746">
        <v>4</v>
      </c>
      <c r="Q746">
        <v>4</v>
      </c>
      <c r="R746">
        <v>180000</v>
      </c>
    </row>
    <row r="747" spans="1:18" x14ac:dyDescent="0.35">
      <c r="A747">
        <v>1976</v>
      </c>
      <c r="B747">
        <v>2</v>
      </c>
      <c r="C747">
        <v>5</v>
      </c>
      <c r="D747">
        <v>575</v>
      </c>
      <c r="E747">
        <v>1142</v>
      </c>
      <c r="F747">
        <v>1175</v>
      </c>
      <c r="G747">
        <v>2715</v>
      </c>
      <c r="H747">
        <v>0</v>
      </c>
      <c r="I747">
        <v>3</v>
      </c>
      <c r="J747">
        <v>1</v>
      </c>
      <c r="K747">
        <v>4</v>
      </c>
      <c r="L747">
        <v>11</v>
      </c>
      <c r="M747">
        <v>7</v>
      </c>
      <c r="N747">
        <v>4</v>
      </c>
      <c r="O747">
        <v>831</v>
      </c>
      <c r="P747">
        <v>4</v>
      </c>
      <c r="Q747">
        <v>4</v>
      </c>
      <c r="R747">
        <v>299800</v>
      </c>
    </row>
    <row r="748" spans="1:18" x14ac:dyDescent="0.35">
      <c r="A748">
        <v>2000</v>
      </c>
      <c r="B748">
        <v>6</v>
      </c>
      <c r="C748">
        <v>4</v>
      </c>
      <c r="D748">
        <v>300</v>
      </c>
      <c r="E748">
        <v>952</v>
      </c>
      <c r="F748">
        <v>980</v>
      </c>
      <c r="G748">
        <v>2256</v>
      </c>
      <c r="H748">
        <v>0</v>
      </c>
      <c r="I748">
        <v>2</v>
      </c>
      <c r="J748">
        <v>1</v>
      </c>
      <c r="K748">
        <v>4</v>
      </c>
      <c r="L748">
        <v>8</v>
      </c>
      <c r="M748">
        <v>7</v>
      </c>
      <c r="N748">
        <v>4</v>
      </c>
      <c r="O748">
        <v>554</v>
      </c>
      <c r="P748">
        <v>4</v>
      </c>
      <c r="Q748">
        <v>4</v>
      </c>
      <c r="R748">
        <v>236000</v>
      </c>
    </row>
    <row r="749" spans="1:18" x14ac:dyDescent="0.35">
      <c r="A749">
        <v>1880</v>
      </c>
      <c r="B749">
        <v>5</v>
      </c>
      <c r="C749">
        <v>3</v>
      </c>
      <c r="D749">
        <v>0</v>
      </c>
      <c r="E749">
        <v>1240</v>
      </c>
      <c r="F749">
        <v>1320</v>
      </c>
      <c r="G749">
        <v>2640</v>
      </c>
      <c r="H749">
        <v>0</v>
      </c>
      <c r="I749">
        <v>1</v>
      </c>
      <c r="J749">
        <v>1</v>
      </c>
      <c r="K749">
        <v>4</v>
      </c>
      <c r="L749">
        <v>8</v>
      </c>
      <c r="M749">
        <v>5</v>
      </c>
      <c r="N749">
        <v>2</v>
      </c>
      <c r="O749">
        <v>864</v>
      </c>
      <c r="P749">
        <v>4</v>
      </c>
      <c r="Q749">
        <v>4</v>
      </c>
      <c r="R749">
        <v>265979</v>
      </c>
    </row>
    <row r="750" spans="1:18" x14ac:dyDescent="0.35">
      <c r="A750">
        <v>1996</v>
      </c>
      <c r="B750">
        <v>6</v>
      </c>
      <c r="C750">
        <v>4</v>
      </c>
      <c r="D750">
        <v>919</v>
      </c>
      <c r="E750">
        <v>1720</v>
      </c>
      <c r="F750">
        <v>1720</v>
      </c>
      <c r="G750">
        <v>1720</v>
      </c>
      <c r="H750">
        <v>1</v>
      </c>
      <c r="I750">
        <v>2</v>
      </c>
      <c r="J750">
        <v>0</v>
      </c>
      <c r="K750">
        <v>3</v>
      </c>
      <c r="L750">
        <v>7</v>
      </c>
      <c r="M750">
        <v>6</v>
      </c>
      <c r="N750">
        <v>4</v>
      </c>
      <c r="O750">
        <v>527</v>
      </c>
      <c r="P750">
        <v>4</v>
      </c>
      <c r="Q750">
        <v>4</v>
      </c>
      <c r="R750">
        <v>260400</v>
      </c>
    </row>
    <row r="751" spans="1:18" x14ac:dyDescent="0.35">
      <c r="A751">
        <v>1945</v>
      </c>
      <c r="B751">
        <v>1</v>
      </c>
      <c r="C751">
        <v>1</v>
      </c>
      <c r="D751">
        <v>0</v>
      </c>
      <c r="E751">
        <v>0</v>
      </c>
      <c r="F751">
        <v>1088</v>
      </c>
      <c r="G751">
        <v>1529</v>
      </c>
      <c r="H751">
        <v>0</v>
      </c>
      <c r="I751">
        <v>2</v>
      </c>
      <c r="J751">
        <v>0</v>
      </c>
      <c r="K751">
        <v>4</v>
      </c>
      <c r="L751">
        <v>9</v>
      </c>
      <c r="M751">
        <v>5</v>
      </c>
      <c r="N751">
        <v>2</v>
      </c>
      <c r="O751">
        <v>240</v>
      </c>
      <c r="P751">
        <v>4</v>
      </c>
      <c r="Q751">
        <v>4</v>
      </c>
      <c r="R751">
        <v>98000</v>
      </c>
    </row>
    <row r="752" spans="1:18" x14ac:dyDescent="0.35">
      <c r="A752">
        <v>1910</v>
      </c>
      <c r="B752">
        <v>3</v>
      </c>
      <c r="C752">
        <v>3</v>
      </c>
      <c r="D752">
        <v>0</v>
      </c>
      <c r="E752">
        <v>576</v>
      </c>
      <c r="F752">
        <v>792</v>
      </c>
      <c r="G752">
        <v>1140</v>
      </c>
      <c r="H752">
        <v>0</v>
      </c>
      <c r="I752">
        <v>1</v>
      </c>
      <c r="J752">
        <v>0</v>
      </c>
      <c r="K752">
        <v>3</v>
      </c>
      <c r="L752">
        <v>7</v>
      </c>
      <c r="M752">
        <v>3</v>
      </c>
      <c r="N752">
        <v>1</v>
      </c>
      <c r="O752">
        <v>0</v>
      </c>
      <c r="P752">
        <v>1</v>
      </c>
      <c r="Q752">
        <v>1</v>
      </c>
      <c r="R752">
        <v>96500</v>
      </c>
    </row>
    <row r="753" spans="1:18" x14ac:dyDescent="0.35">
      <c r="A753">
        <v>2003</v>
      </c>
      <c r="B753">
        <v>6</v>
      </c>
      <c r="C753">
        <v>4</v>
      </c>
      <c r="D753">
        <v>0</v>
      </c>
      <c r="E753">
        <v>660</v>
      </c>
      <c r="F753">
        <v>660</v>
      </c>
      <c r="G753">
        <v>1320</v>
      </c>
      <c r="H753">
        <v>0</v>
      </c>
      <c r="I753">
        <v>2</v>
      </c>
      <c r="J753">
        <v>1</v>
      </c>
      <c r="K753">
        <v>3</v>
      </c>
      <c r="L753">
        <v>6</v>
      </c>
      <c r="M753">
        <v>6</v>
      </c>
      <c r="N753">
        <v>4</v>
      </c>
      <c r="O753">
        <v>400</v>
      </c>
      <c r="P753">
        <v>4</v>
      </c>
      <c r="Q753">
        <v>4</v>
      </c>
      <c r="R753">
        <v>162000</v>
      </c>
    </row>
    <row r="754" spans="1:18" x14ac:dyDescent="0.35">
      <c r="A754">
        <v>1997</v>
      </c>
      <c r="B754">
        <v>6</v>
      </c>
      <c r="C754">
        <v>4</v>
      </c>
      <c r="D754">
        <v>1200</v>
      </c>
      <c r="E754">
        <v>1479</v>
      </c>
      <c r="F754">
        <v>1494</v>
      </c>
      <c r="G754">
        <v>1494</v>
      </c>
      <c r="H754">
        <v>1</v>
      </c>
      <c r="I754">
        <v>2</v>
      </c>
      <c r="J754">
        <v>0</v>
      </c>
      <c r="K754">
        <v>3</v>
      </c>
      <c r="L754">
        <v>6</v>
      </c>
      <c r="M754">
        <v>6</v>
      </c>
      <c r="N754">
        <v>3</v>
      </c>
      <c r="O754">
        <v>576</v>
      </c>
      <c r="P754">
        <v>4</v>
      </c>
      <c r="Q754">
        <v>4</v>
      </c>
      <c r="R754">
        <v>217000</v>
      </c>
    </row>
    <row r="755" spans="1:18" x14ac:dyDescent="0.35">
      <c r="A755">
        <v>2005</v>
      </c>
      <c r="B755">
        <v>6</v>
      </c>
      <c r="C755">
        <v>4</v>
      </c>
      <c r="D755">
        <v>0</v>
      </c>
      <c r="E755">
        <v>1030</v>
      </c>
      <c r="F755">
        <v>1038</v>
      </c>
      <c r="G755">
        <v>2098</v>
      </c>
      <c r="H755">
        <v>0</v>
      </c>
      <c r="I755">
        <v>2</v>
      </c>
      <c r="J755">
        <v>1</v>
      </c>
      <c r="K755">
        <v>3</v>
      </c>
      <c r="L755">
        <v>8</v>
      </c>
      <c r="M755">
        <v>6</v>
      </c>
      <c r="N755">
        <v>3</v>
      </c>
      <c r="O755">
        <v>878</v>
      </c>
      <c r="P755">
        <v>4</v>
      </c>
      <c r="Q755">
        <v>4</v>
      </c>
      <c r="R755">
        <v>275500</v>
      </c>
    </row>
    <row r="756" spans="1:18" x14ac:dyDescent="0.35">
      <c r="A756">
        <v>1969</v>
      </c>
      <c r="B756">
        <v>2</v>
      </c>
      <c r="C756">
        <v>4</v>
      </c>
      <c r="D756">
        <v>439</v>
      </c>
      <c r="E756">
        <v>1026</v>
      </c>
      <c r="F756">
        <v>1026</v>
      </c>
      <c r="G756">
        <v>1026</v>
      </c>
      <c r="H756">
        <v>1</v>
      </c>
      <c r="I756">
        <v>1</v>
      </c>
      <c r="J756">
        <v>0</v>
      </c>
      <c r="K756">
        <v>3</v>
      </c>
      <c r="L756">
        <v>5</v>
      </c>
      <c r="M756">
        <v>5</v>
      </c>
      <c r="N756">
        <v>3</v>
      </c>
      <c r="O756">
        <v>440</v>
      </c>
      <c r="P756">
        <v>4</v>
      </c>
      <c r="Q756">
        <v>4</v>
      </c>
      <c r="R756">
        <v>156000</v>
      </c>
    </row>
    <row r="757" spans="1:18" x14ac:dyDescent="0.35">
      <c r="A757">
        <v>1999</v>
      </c>
      <c r="B757">
        <v>6</v>
      </c>
      <c r="C757">
        <v>4</v>
      </c>
      <c r="D757">
        <v>381</v>
      </c>
      <c r="E757">
        <v>729</v>
      </c>
      <c r="F757">
        <v>742</v>
      </c>
      <c r="G757">
        <v>1471</v>
      </c>
      <c r="H757">
        <v>0</v>
      </c>
      <c r="I757">
        <v>2</v>
      </c>
      <c r="J757">
        <v>1</v>
      </c>
      <c r="K757">
        <v>3</v>
      </c>
      <c r="L757">
        <v>6</v>
      </c>
      <c r="M757">
        <v>5</v>
      </c>
      <c r="N757">
        <v>2</v>
      </c>
      <c r="O757">
        <v>440</v>
      </c>
      <c r="P757">
        <v>4</v>
      </c>
      <c r="Q757">
        <v>4</v>
      </c>
      <c r="R757">
        <v>172500</v>
      </c>
    </row>
    <row r="758" spans="1:18" x14ac:dyDescent="0.35">
      <c r="A758">
        <v>2007</v>
      </c>
      <c r="B758">
        <v>6</v>
      </c>
      <c r="C758">
        <v>4</v>
      </c>
      <c r="D758">
        <v>20</v>
      </c>
      <c r="E758">
        <v>866</v>
      </c>
      <c r="F758">
        <v>866</v>
      </c>
      <c r="G758">
        <v>1768</v>
      </c>
      <c r="H758">
        <v>0</v>
      </c>
      <c r="I758">
        <v>2</v>
      </c>
      <c r="J758">
        <v>1</v>
      </c>
      <c r="K758">
        <v>3</v>
      </c>
      <c r="L758">
        <v>7</v>
      </c>
      <c r="M758">
        <v>6</v>
      </c>
      <c r="N758">
        <v>3</v>
      </c>
      <c r="O758">
        <v>578</v>
      </c>
      <c r="P758">
        <v>4</v>
      </c>
      <c r="Q758">
        <v>4</v>
      </c>
      <c r="R758">
        <v>212000</v>
      </c>
    </row>
    <row r="759" spans="1:18" x14ac:dyDescent="0.35">
      <c r="A759">
        <v>1978</v>
      </c>
      <c r="B759">
        <v>2</v>
      </c>
      <c r="C759">
        <v>4</v>
      </c>
      <c r="D759">
        <v>438</v>
      </c>
      <c r="E759">
        <v>672</v>
      </c>
      <c r="F759">
        <v>672</v>
      </c>
      <c r="G759">
        <v>1386</v>
      </c>
      <c r="H759">
        <v>0</v>
      </c>
      <c r="I759">
        <v>2</v>
      </c>
      <c r="J759">
        <v>1</v>
      </c>
      <c r="K759">
        <v>3</v>
      </c>
      <c r="L759">
        <v>6</v>
      </c>
      <c r="M759">
        <v>6</v>
      </c>
      <c r="N759">
        <v>4</v>
      </c>
      <c r="O759">
        <v>440</v>
      </c>
      <c r="P759">
        <v>4</v>
      </c>
      <c r="Q759">
        <v>4</v>
      </c>
      <c r="R759">
        <v>158900</v>
      </c>
    </row>
    <row r="760" spans="1:18" x14ac:dyDescent="0.35">
      <c r="A760">
        <v>1999</v>
      </c>
      <c r="B760">
        <v>6</v>
      </c>
      <c r="C760">
        <v>4</v>
      </c>
      <c r="D760">
        <v>549</v>
      </c>
      <c r="E760">
        <v>744</v>
      </c>
      <c r="F760">
        <v>757</v>
      </c>
      <c r="G760">
        <v>1501</v>
      </c>
      <c r="H760">
        <v>0</v>
      </c>
      <c r="I760">
        <v>2</v>
      </c>
      <c r="J760">
        <v>1</v>
      </c>
      <c r="K760">
        <v>3</v>
      </c>
      <c r="L760">
        <v>6</v>
      </c>
      <c r="M760">
        <v>5</v>
      </c>
      <c r="N760">
        <v>2</v>
      </c>
      <c r="O760">
        <v>440</v>
      </c>
      <c r="P760">
        <v>4</v>
      </c>
      <c r="Q760">
        <v>4</v>
      </c>
      <c r="R760">
        <v>179400</v>
      </c>
    </row>
    <row r="761" spans="1:18" x14ac:dyDescent="0.35">
      <c r="A761">
        <v>1995</v>
      </c>
      <c r="B761">
        <v>6</v>
      </c>
      <c r="C761">
        <v>4</v>
      </c>
      <c r="D761">
        <v>56</v>
      </c>
      <c r="E761">
        <v>1318</v>
      </c>
      <c r="F761">
        <v>1328</v>
      </c>
      <c r="G761">
        <v>2531</v>
      </c>
      <c r="H761">
        <v>0</v>
      </c>
      <c r="I761">
        <v>2</v>
      </c>
      <c r="J761">
        <v>1</v>
      </c>
      <c r="K761">
        <v>4</v>
      </c>
      <c r="L761">
        <v>9</v>
      </c>
      <c r="M761">
        <v>6</v>
      </c>
      <c r="N761">
        <v>3</v>
      </c>
      <c r="O761">
        <v>752</v>
      </c>
      <c r="P761">
        <v>4</v>
      </c>
      <c r="Q761">
        <v>4</v>
      </c>
      <c r="R761">
        <v>290000</v>
      </c>
    </row>
    <row r="762" spans="1:18" x14ac:dyDescent="0.35">
      <c r="A762">
        <v>1959</v>
      </c>
      <c r="B762">
        <v>2</v>
      </c>
      <c r="C762">
        <v>4</v>
      </c>
      <c r="D762">
        <v>612</v>
      </c>
      <c r="E762">
        <v>864</v>
      </c>
      <c r="F762">
        <v>864</v>
      </c>
      <c r="G762">
        <v>864</v>
      </c>
      <c r="H762">
        <v>0</v>
      </c>
      <c r="I762">
        <v>1</v>
      </c>
      <c r="J762">
        <v>0</v>
      </c>
      <c r="K762">
        <v>2</v>
      </c>
      <c r="L762">
        <v>5</v>
      </c>
      <c r="M762">
        <v>5</v>
      </c>
      <c r="N762">
        <v>2</v>
      </c>
      <c r="O762">
        <v>300</v>
      </c>
      <c r="P762">
        <v>6</v>
      </c>
      <c r="Q762">
        <v>6</v>
      </c>
      <c r="R762">
        <v>127500</v>
      </c>
    </row>
    <row r="763" spans="1:18" x14ac:dyDescent="0.35">
      <c r="A763">
        <v>1924</v>
      </c>
      <c r="B763">
        <v>6</v>
      </c>
      <c r="C763">
        <v>4</v>
      </c>
      <c r="D763">
        <v>405</v>
      </c>
      <c r="E763">
        <v>1145</v>
      </c>
      <c r="F763">
        <v>1301</v>
      </c>
      <c r="G763">
        <v>1301</v>
      </c>
      <c r="H763">
        <v>0</v>
      </c>
      <c r="I763">
        <v>1</v>
      </c>
      <c r="J763">
        <v>0</v>
      </c>
      <c r="K763">
        <v>2</v>
      </c>
      <c r="L763">
        <v>5</v>
      </c>
      <c r="M763">
        <v>5</v>
      </c>
      <c r="N763">
        <v>2</v>
      </c>
      <c r="O763">
        <v>440</v>
      </c>
      <c r="P763">
        <v>4</v>
      </c>
      <c r="Q763">
        <v>4</v>
      </c>
      <c r="R763">
        <v>100000</v>
      </c>
    </row>
    <row r="764" spans="1:18" x14ac:dyDescent="0.35">
      <c r="A764">
        <v>2009</v>
      </c>
      <c r="B764">
        <v>6</v>
      </c>
      <c r="C764">
        <v>4</v>
      </c>
      <c r="D764">
        <v>24</v>
      </c>
      <c r="E764">
        <v>756</v>
      </c>
      <c r="F764">
        <v>764</v>
      </c>
      <c r="G764">
        <v>1547</v>
      </c>
      <c r="H764">
        <v>0</v>
      </c>
      <c r="I764">
        <v>2</v>
      </c>
      <c r="J764">
        <v>1</v>
      </c>
      <c r="K764">
        <v>3</v>
      </c>
      <c r="L764">
        <v>7</v>
      </c>
      <c r="M764">
        <v>6</v>
      </c>
      <c r="N764">
        <v>2</v>
      </c>
      <c r="O764">
        <v>614</v>
      </c>
      <c r="P764">
        <v>4</v>
      </c>
      <c r="Q764">
        <v>4</v>
      </c>
      <c r="R764">
        <v>215200</v>
      </c>
    </row>
    <row r="765" spans="1:18" x14ac:dyDescent="0.35">
      <c r="A765">
        <v>1999</v>
      </c>
      <c r="B765">
        <v>6</v>
      </c>
      <c r="C765">
        <v>4</v>
      </c>
      <c r="D765">
        <v>1163</v>
      </c>
      <c r="E765">
        <v>1252</v>
      </c>
      <c r="F765">
        <v>1268</v>
      </c>
      <c r="G765">
        <v>2365</v>
      </c>
      <c r="H765">
        <v>1</v>
      </c>
      <c r="I765">
        <v>2</v>
      </c>
      <c r="J765">
        <v>1</v>
      </c>
      <c r="K765">
        <v>3</v>
      </c>
      <c r="L765">
        <v>8</v>
      </c>
      <c r="M765">
        <v>6</v>
      </c>
      <c r="N765">
        <v>3</v>
      </c>
      <c r="O765">
        <v>856</v>
      </c>
      <c r="P765">
        <v>4</v>
      </c>
      <c r="Q765">
        <v>4</v>
      </c>
      <c r="R765">
        <v>337000</v>
      </c>
    </row>
    <row r="766" spans="1:18" x14ac:dyDescent="0.35">
      <c r="A766">
        <v>1995</v>
      </c>
      <c r="B766">
        <v>6</v>
      </c>
      <c r="C766">
        <v>5</v>
      </c>
      <c r="D766">
        <v>437</v>
      </c>
      <c r="E766">
        <v>1494</v>
      </c>
      <c r="F766">
        <v>1494</v>
      </c>
      <c r="G766">
        <v>1494</v>
      </c>
      <c r="H766">
        <v>1</v>
      </c>
      <c r="I766">
        <v>1</v>
      </c>
      <c r="J766">
        <v>1</v>
      </c>
      <c r="K766">
        <v>2</v>
      </c>
      <c r="L766">
        <v>6</v>
      </c>
      <c r="M766">
        <v>6</v>
      </c>
      <c r="N766">
        <v>4</v>
      </c>
      <c r="O766">
        <v>481</v>
      </c>
      <c r="P766">
        <v>4</v>
      </c>
      <c r="Q766">
        <v>4</v>
      </c>
      <c r="R766">
        <v>270000</v>
      </c>
    </row>
    <row r="767" spans="1:18" x14ac:dyDescent="0.35">
      <c r="A767">
        <v>2008</v>
      </c>
      <c r="B767">
        <v>6</v>
      </c>
      <c r="C767">
        <v>4</v>
      </c>
      <c r="D767">
        <v>0</v>
      </c>
      <c r="E767">
        <v>1498</v>
      </c>
      <c r="F767">
        <v>1506</v>
      </c>
      <c r="G767">
        <v>1506</v>
      </c>
      <c r="H767">
        <v>0</v>
      </c>
      <c r="I767">
        <v>2</v>
      </c>
      <c r="J767">
        <v>0</v>
      </c>
      <c r="K767">
        <v>2</v>
      </c>
      <c r="L767">
        <v>6</v>
      </c>
      <c r="M767">
        <v>6</v>
      </c>
      <c r="N767">
        <v>4</v>
      </c>
      <c r="O767">
        <v>592</v>
      </c>
      <c r="P767">
        <v>4</v>
      </c>
      <c r="Q767">
        <v>4</v>
      </c>
      <c r="R767">
        <v>264132</v>
      </c>
    </row>
    <row r="768" spans="1:18" x14ac:dyDescent="0.35">
      <c r="A768">
        <v>1988</v>
      </c>
      <c r="B768">
        <v>2</v>
      </c>
      <c r="C768">
        <v>4</v>
      </c>
      <c r="D768">
        <v>394</v>
      </c>
      <c r="E768">
        <v>980</v>
      </c>
      <c r="F768">
        <v>980</v>
      </c>
      <c r="G768">
        <v>1714</v>
      </c>
      <c r="H768">
        <v>0</v>
      </c>
      <c r="I768">
        <v>2</v>
      </c>
      <c r="J768">
        <v>1</v>
      </c>
      <c r="K768">
        <v>3</v>
      </c>
      <c r="L768">
        <v>7</v>
      </c>
      <c r="M768">
        <v>6</v>
      </c>
      <c r="N768">
        <v>2</v>
      </c>
      <c r="O768">
        <v>496</v>
      </c>
      <c r="P768">
        <v>4</v>
      </c>
      <c r="Q768">
        <v>4</v>
      </c>
      <c r="R768">
        <v>196500</v>
      </c>
    </row>
    <row r="769" spans="1:18" x14ac:dyDescent="0.35">
      <c r="A769">
        <v>1940</v>
      </c>
      <c r="B769">
        <v>2</v>
      </c>
      <c r="C769">
        <v>4</v>
      </c>
      <c r="D769">
        <v>660</v>
      </c>
      <c r="E769">
        <v>983</v>
      </c>
      <c r="F769">
        <v>983</v>
      </c>
      <c r="G769">
        <v>1750</v>
      </c>
      <c r="H769">
        <v>1</v>
      </c>
      <c r="I769">
        <v>2</v>
      </c>
      <c r="J769">
        <v>0</v>
      </c>
      <c r="K769">
        <v>4</v>
      </c>
      <c r="L769">
        <v>7</v>
      </c>
      <c r="M769">
        <v>6</v>
      </c>
      <c r="N769">
        <v>2</v>
      </c>
      <c r="O769">
        <v>423</v>
      </c>
      <c r="P769">
        <v>4</v>
      </c>
      <c r="Q769">
        <v>4</v>
      </c>
      <c r="R769">
        <v>160000</v>
      </c>
    </row>
    <row r="770" spans="1:18" x14ac:dyDescent="0.35">
      <c r="A770">
        <v>2004</v>
      </c>
      <c r="B770">
        <v>6</v>
      </c>
      <c r="C770">
        <v>4</v>
      </c>
      <c r="D770">
        <v>24</v>
      </c>
      <c r="E770">
        <v>1860</v>
      </c>
      <c r="F770">
        <v>1836</v>
      </c>
      <c r="G770">
        <v>1836</v>
      </c>
      <c r="H770">
        <v>0</v>
      </c>
      <c r="I770">
        <v>2</v>
      </c>
      <c r="J770">
        <v>0</v>
      </c>
      <c r="K770">
        <v>3</v>
      </c>
      <c r="L770">
        <v>8</v>
      </c>
      <c r="M770">
        <v>6</v>
      </c>
      <c r="N770">
        <v>4</v>
      </c>
      <c r="O770">
        <v>484</v>
      </c>
      <c r="P770">
        <v>4</v>
      </c>
      <c r="Q770">
        <v>4</v>
      </c>
      <c r="R770">
        <v>216837</v>
      </c>
    </row>
    <row r="771" spans="1:18" x14ac:dyDescent="0.35">
      <c r="A771">
        <v>2003</v>
      </c>
      <c r="B771">
        <v>6</v>
      </c>
      <c r="C771">
        <v>4</v>
      </c>
      <c r="D771">
        <v>1416</v>
      </c>
      <c r="E771">
        <v>1650</v>
      </c>
      <c r="F771">
        <v>1690</v>
      </c>
      <c r="G771">
        <v>3279</v>
      </c>
      <c r="H771">
        <v>1</v>
      </c>
      <c r="I771">
        <v>3</v>
      </c>
      <c r="J771">
        <v>1</v>
      </c>
      <c r="K771">
        <v>4</v>
      </c>
      <c r="L771">
        <v>12</v>
      </c>
      <c r="M771">
        <v>7</v>
      </c>
      <c r="N771">
        <v>4</v>
      </c>
      <c r="O771">
        <v>841</v>
      </c>
      <c r="P771">
        <v>4</v>
      </c>
      <c r="Q771">
        <v>4</v>
      </c>
      <c r="R771">
        <v>538000</v>
      </c>
    </row>
    <row r="772" spans="1:18" x14ac:dyDescent="0.35">
      <c r="A772">
        <v>1982</v>
      </c>
      <c r="B772">
        <v>2</v>
      </c>
      <c r="C772">
        <v>4</v>
      </c>
      <c r="D772">
        <v>685</v>
      </c>
      <c r="E772">
        <v>858</v>
      </c>
      <c r="F772">
        <v>858</v>
      </c>
      <c r="G772">
        <v>858</v>
      </c>
      <c r="H772">
        <v>1</v>
      </c>
      <c r="I772">
        <v>1</v>
      </c>
      <c r="J772">
        <v>0</v>
      </c>
      <c r="K772">
        <v>2</v>
      </c>
      <c r="L772">
        <v>5</v>
      </c>
      <c r="M772">
        <v>5</v>
      </c>
      <c r="N772">
        <v>2</v>
      </c>
      <c r="O772">
        <v>576</v>
      </c>
      <c r="P772">
        <v>4</v>
      </c>
      <c r="Q772">
        <v>4</v>
      </c>
      <c r="R772">
        <v>134900</v>
      </c>
    </row>
    <row r="773" spans="1:18" x14ac:dyDescent="0.35">
      <c r="A773">
        <v>1951</v>
      </c>
      <c r="B773">
        <v>2</v>
      </c>
      <c r="C773">
        <v>3</v>
      </c>
      <c r="D773">
        <v>836</v>
      </c>
      <c r="E773">
        <v>836</v>
      </c>
      <c r="F773">
        <v>1220</v>
      </c>
      <c r="G773">
        <v>1220</v>
      </c>
      <c r="H773">
        <v>0</v>
      </c>
      <c r="I773">
        <v>1</v>
      </c>
      <c r="J773">
        <v>0</v>
      </c>
      <c r="K773">
        <v>2</v>
      </c>
      <c r="L773">
        <v>6</v>
      </c>
      <c r="M773">
        <v>5</v>
      </c>
      <c r="N773">
        <v>2</v>
      </c>
      <c r="O773">
        <v>396</v>
      </c>
      <c r="P773">
        <v>4</v>
      </c>
      <c r="Q773">
        <v>4</v>
      </c>
      <c r="R773">
        <v>102000</v>
      </c>
    </row>
    <row r="774" spans="1:18" x14ac:dyDescent="0.35">
      <c r="A774">
        <v>1976</v>
      </c>
      <c r="B774">
        <v>2</v>
      </c>
      <c r="C774">
        <v>4</v>
      </c>
      <c r="D774">
        <v>422</v>
      </c>
      <c r="E774">
        <v>1029</v>
      </c>
      <c r="F774">
        <v>1117</v>
      </c>
      <c r="G774">
        <v>1117</v>
      </c>
      <c r="H774">
        <v>1</v>
      </c>
      <c r="I774">
        <v>1</v>
      </c>
      <c r="J774">
        <v>0</v>
      </c>
      <c r="K774">
        <v>3</v>
      </c>
      <c r="L774">
        <v>6</v>
      </c>
      <c r="M774">
        <v>5</v>
      </c>
      <c r="N774">
        <v>2</v>
      </c>
      <c r="O774">
        <v>672</v>
      </c>
      <c r="P774">
        <v>4</v>
      </c>
      <c r="Q774">
        <v>4</v>
      </c>
      <c r="R774">
        <v>107000</v>
      </c>
    </row>
    <row r="775" spans="1:18" x14ac:dyDescent="0.35">
      <c r="A775">
        <v>1958</v>
      </c>
      <c r="B775">
        <v>2</v>
      </c>
      <c r="C775">
        <v>4</v>
      </c>
      <c r="D775">
        <v>456</v>
      </c>
      <c r="E775">
        <v>912</v>
      </c>
      <c r="F775">
        <v>912</v>
      </c>
      <c r="G775">
        <v>912</v>
      </c>
      <c r="H775">
        <v>0</v>
      </c>
      <c r="I775">
        <v>1</v>
      </c>
      <c r="J775">
        <v>0</v>
      </c>
      <c r="K775">
        <v>2</v>
      </c>
      <c r="L775">
        <v>5</v>
      </c>
      <c r="M775">
        <v>6</v>
      </c>
      <c r="N775">
        <v>3</v>
      </c>
      <c r="O775">
        <v>275</v>
      </c>
      <c r="P775">
        <v>4</v>
      </c>
      <c r="Q775">
        <v>4</v>
      </c>
      <c r="R775">
        <v>114500</v>
      </c>
    </row>
    <row r="776" spans="1:18" x14ac:dyDescent="0.35">
      <c r="A776">
        <v>2006</v>
      </c>
      <c r="B776">
        <v>6</v>
      </c>
      <c r="C776">
        <v>4</v>
      </c>
      <c r="D776">
        <v>0</v>
      </c>
      <c r="E776">
        <v>1935</v>
      </c>
      <c r="F776">
        <v>1973</v>
      </c>
      <c r="G776">
        <v>1973</v>
      </c>
      <c r="H776">
        <v>0</v>
      </c>
      <c r="I776">
        <v>2</v>
      </c>
      <c r="J776">
        <v>0</v>
      </c>
      <c r="K776">
        <v>3</v>
      </c>
      <c r="L776">
        <v>9</v>
      </c>
      <c r="M776">
        <v>6</v>
      </c>
      <c r="N776">
        <v>4</v>
      </c>
      <c r="O776">
        <v>895</v>
      </c>
      <c r="P776">
        <v>4</v>
      </c>
      <c r="Q776">
        <v>4</v>
      </c>
      <c r="R776">
        <v>395000</v>
      </c>
    </row>
    <row r="777" spans="1:18" x14ac:dyDescent="0.35">
      <c r="A777">
        <v>1998</v>
      </c>
      <c r="B777">
        <v>6</v>
      </c>
      <c r="C777">
        <v>4</v>
      </c>
      <c r="D777">
        <v>866</v>
      </c>
      <c r="E777">
        <v>1204</v>
      </c>
      <c r="F777">
        <v>1204</v>
      </c>
      <c r="G777">
        <v>1204</v>
      </c>
      <c r="H777">
        <v>1</v>
      </c>
      <c r="I777">
        <v>2</v>
      </c>
      <c r="J777">
        <v>0</v>
      </c>
      <c r="K777">
        <v>2</v>
      </c>
      <c r="L777">
        <v>5</v>
      </c>
      <c r="M777">
        <v>6</v>
      </c>
      <c r="N777">
        <v>4</v>
      </c>
      <c r="O777">
        <v>412</v>
      </c>
      <c r="P777">
        <v>4</v>
      </c>
      <c r="Q777">
        <v>4</v>
      </c>
      <c r="R777">
        <v>162000</v>
      </c>
    </row>
    <row r="778" spans="1:18" x14ac:dyDescent="0.35">
      <c r="A778">
        <v>2005</v>
      </c>
      <c r="B778">
        <v>6</v>
      </c>
      <c r="C778">
        <v>4</v>
      </c>
      <c r="D778">
        <v>20</v>
      </c>
      <c r="E778">
        <v>1614</v>
      </c>
      <c r="F778">
        <v>1614</v>
      </c>
      <c r="G778">
        <v>1614</v>
      </c>
      <c r="H778">
        <v>0</v>
      </c>
      <c r="I778">
        <v>2</v>
      </c>
      <c r="J778">
        <v>0</v>
      </c>
      <c r="K778">
        <v>3</v>
      </c>
      <c r="L778">
        <v>7</v>
      </c>
      <c r="M778">
        <v>6</v>
      </c>
      <c r="N778">
        <v>3</v>
      </c>
      <c r="O778">
        <v>865</v>
      </c>
      <c r="P778">
        <v>4</v>
      </c>
      <c r="Q778">
        <v>4</v>
      </c>
      <c r="R778">
        <v>221500</v>
      </c>
    </row>
    <row r="779" spans="1:18" x14ac:dyDescent="0.35">
      <c r="A779">
        <v>1974</v>
      </c>
      <c r="B779">
        <v>2</v>
      </c>
      <c r="C779">
        <v>4</v>
      </c>
      <c r="D779">
        <v>762</v>
      </c>
      <c r="E779">
        <v>864</v>
      </c>
      <c r="F779">
        <v>894</v>
      </c>
      <c r="G779">
        <v>894</v>
      </c>
      <c r="H779">
        <v>1</v>
      </c>
      <c r="I779">
        <v>1</v>
      </c>
      <c r="J779">
        <v>0</v>
      </c>
      <c r="K779">
        <v>3</v>
      </c>
      <c r="L779">
        <v>5</v>
      </c>
      <c r="M779">
        <v>6</v>
      </c>
      <c r="N779">
        <v>2</v>
      </c>
      <c r="O779">
        <v>440</v>
      </c>
      <c r="P779">
        <v>4</v>
      </c>
      <c r="Q779">
        <v>4</v>
      </c>
      <c r="R779">
        <v>142500</v>
      </c>
    </row>
    <row r="780" spans="1:18" x14ac:dyDescent="0.35">
      <c r="A780">
        <v>1977</v>
      </c>
      <c r="B780">
        <v>1</v>
      </c>
      <c r="C780">
        <v>1</v>
      </c>
      <c r="D780">
        <v>0</v>
      </c>
      <c r="E780">
        <v>0</v>
      </c>
      <c r="F780">
        <v>2020</v>
      </c>
      <c r="G780">
        <v>2020</v>
      </c>
      <c r="H780">
        <v>0</v>
      </c>
      <c r="I780">
        <v>2</v>
      </c>
      <c r="J780">
        <v>0</v>
      </c>
      <c r="K780">
        <v>4</v>
      </c>
      <c r="L780">
        <v>10</v>
      </c>
      <c r="M780">
        <v>5</v>
      </c>
      <c r="N780">
        <v>2</v>
      </c>
      <c r="O780">
        <v>630</v>
      </c>
      <c r="P780">
        <v>4</v>
      </c>
      <c r="Q780">
        <v>4</v>
      </c>
      <c r="R780">
        <v>144000</v>
      </c>
    </row>
    <row r="781" spans="1:18" x14ac:dyDescent="0.35">
      <c r="A781">
        <v>1977</v>
      </c>
      <c r="B781">
        <v>2</v>
      </c>
      <c r="C781">
        <v>4</v>
      </c>
      <c r="D781">
        <v>975</v>
      </c>
      <c r="E781">
        <v>975</v>
      </c>
      <c r="F781">
        <v>1004</v>
      </c>
      <c r="G781">
        <v>1004</v>
      </c>
      <c r="H781">
        <v>1</v>
      </c>
      <c r="I781">
        <v>1</v>
      </c>
      <c r="J781">
        <v>0</v>
      </c>
      <c r="K781">
        <v>2</v>
      </c>
      <c r="L781">
        <v>4</v>
      </c>
      <c r="M781">
        <v>6</v>
      </c>
      <c r="N781">
        <v>2</v>
      </c>
      <c r="O781">
        <v>504</v>
      </c>
      <c r="P781">
        <v>4</v>
      </c>
      <c r="Q781">
        <v>4</v>
      </c>
      <c r="R781">
        <v>135000</v>
      </c>
    </row>
    <row r="782" spans="1:18" x14ac:dyDescent="0.35">
      <c r="A782">
        <v>1995</v>
      </c>
      <c r="B782">
        <v>6</v>
      </c>
      <c r="C782">
        <v>5</v>
      </c>
      <c r="D782">
        <v>0</v>
      </c>
      <c r="E782">
        <v>1237</v>
      </c>
      <c r="F782">
        <v>1253</v>
      </c>
      <c r="G782">
        <v>1253</v>
      </c>
      <c r="H782">
        <v>0</v>
      </c>
      <c r="I782">
        <v>2</v>
      </c>
      <c r="J782">
        <v>0</v>
      </c>
      <c r="K782">
        <v>3</v>
      </c>
      <c r="L782">
        <v>6</v>
      </c>
      <c r="M782">
        <v>6</v>
      </c>
      <c r="N782">
        <v>4</v>
      </c>
      <c r="O782">
        <v>402</v>
      </c>
      <c r="P782">
        <v>4</v>
      </c>
      <c r="Q782">
        <v>4</v>
      </c>
      <c r="R782">
        <v>176000</v>
      </c>
    </row>
    <row r="783" spans="1:18" x14ac:dyDescent="0.35">
      <c r="A783">
        <v>1992</v>
      </c>
      <c r="B783">
        <v>6</v>
      </c>
      <c r="C783">
        <v>4</v>
      </c>
      <c r="D783">
        <v>387</v>
      </c>
      <c r="E783">
        <v>761</v>
      </c>
      <c r="F783">
        <v>810</v>
      </c>
      <c r="G783">
        <v>1603</v>
      </c>
      <c r="H783">
        <v>0</v>
      </c>
      <c r="I783">
        <v>2</v>
      </c>
      <c r="J783">
        <v>1</v>
      </c>
      <c r="K783">
        <v>3</v>
      </c>
      <c r="L783">
        <v>7</v>
      </c>
      <c r="M783">
        <v>6</v>
      </c>
      <c r="N783">
        <v>3</v>
      </c>
      <c r="O783">
        <v>484</v>
      </c>
      <c r="P783">
        <v>4</v>
      </c>
      <c r="Q783">
        <v>4</v>
      </c>
      <c r="R783">
        <v>175900</v>
      </c>
    </row>
    <row r="784" spans="1:18" x14ac:dyDescent="0.35">
      <c r="A784">
        <v>2001</v>
      </c>
      <c r="B784">
        <v>6</v>
      </c>
      <c r="C784">
        <v>4</v>
      </c>
      <c r="D784">
        <v>0</v>
      </c>
      <c r="E784">
        <v>1413</v>
      </c>
      <c r="F784">
        <v>1430</v>
      </c>
      <c r="G784">
        <v>1430</v>
      </c>
      <c r="H784">
        <v>0</v>
      </c>
      <c r="I784">
        <v>2</v>
      </c>
      <c r="J784">
        <v>0</v>
      </c>
      <c r="K784">
        <v>3</v>
      </c>
      <c r="L784">
        <v>6</v>
      </c>
      <c r="M784">
        <v>6</v>
      </c>
      <c r="N784">
        <v>3</v>
      </c>
      <c r="O784">
        <v>605</v>
      </c>
      <c r="P784">
        <v>4</v>
      </c>
      <c r="Q784">
        <v>4</v>
      </c>
      <c r="R784">
        <v>187100</v>
      </c>
    </row>
    <row r="785" spans="1:18" x14ac:dyDescent="0.35">
      <c r="A785">
        <v>1978</v>
      </c>
      <c r="B785">
        <v>6</v>
      </c>
      <c r="C785">
        <v>4</v>
      </c>
      <c r="D785">
        <v>1097</v>
      </c>
      <c r="E785">
        <v>1097</v>
      </c>
      <c r="F785">
        <v>1110</v>
      </c>
      <c r="G785">
        <v>1110</v>
      </c>
      <c r="H785">
        <v>1</v>
      </c>
      <c r="I785">
        <v>1</v>
      </c>
      <c r="J785">
        <v>0</v>
      </c>
      <c r="K785">
        <v>1</v>
      </c>
      <c r="L785">
        <v>4</v>
      </c>
      <c r="M785">
        <v>6</v>
      </c>
      <c r="N785">
        <v>4</v>
      </c>
      <c r="O785">
        <v>602</v>
      </c>
      <c r="P785">
        <v>4</v>
      </c>
      <c r="Q785">
        <v>4</v>
      </c>
      <c r="R785">
        <v>165500</v>
      </c>
    </row>
    <row r="786" spans="1:18" x14ac:dyDescent="0.35">
      <c r="A786">
        <v>1914</v>
      </c>
      <c r="B786">
        <v>2</v>
      </c>
      <c r="C786">
        <v>4</v>
      </c>
      <c r="D786">
        <v>0</v>
      </c>
      <c r="E786">
        <v>742</v>
      </c>
      <c r="F786">
        <v>742</v>
      </c>
      <c r="G786">
        <v>1484</v>
      </c>
      <c r="H786">
        <v>0</v>
      </c>
      <c r="I786">
        <v>2</v>
      </c>
      <c r="J786">
        <v>0</v>
      </c>
      <c r="K786">
        <v>3</v>
      </c>
      <c r="L786">
        <v>9</v>
      </c>
      <c r="M786">
        <v>3</v>
      </c>
      <c r="N786">
        <v>1</v>
      </c>
      <c r="O786">
        <v>0</v>
      </c>
      <c r="P786">
        <v>1</v>
      </c>
      <c r="Q786">
        <v>1</v>
      </c>
      <c r="R786">
        <v>128000</v>
      </c>
    </row>
    <row r="787" spans="1:18" x14ac:dyDescent="0.35">
      <c r="A787">
        <v>1967</v>
      </c>
      <c r="B787">
        <v>2</v>
      </c>
      <c r="C787">
        <v>4</v>
      </c>
      <c r="D787">
        <v>251</v>
      </c>
      <c r="E787">
        <v>1372</v>
      </c>
      <c r="F787">
        <v>1342</v>
      </c>
      <c r="G787">
        <v>1342</v>
      </c>
      <c r="H787">
        <v>0</v>
      </c>
      <c r="I787">
        <v>2</v>
      </c>
      <c r="J787">
        <v>0</v>
      </c>
      <c r="K787">
        <v>3</v>
      </c>
      <c r="L787">
        <v>7</v>
      </c>
      <c r="M787">
        <v>6</v>
      </c>
      <c r="N787">
        <v>2</v>
      </c>
      <c r="O787">
        <v>457</v>
      </c>
      <c r="P787">
        <v>4</v>
      </c>
      <c r="Q787">
        <v>4</v>
      </c>
      <c r="R787">
        <v>161500</v>
      </c>
    </row>
    <row r="788" spans="1:18" x14ac:dyDescent="0.35">
      <c r="A788">
        <v>1915</v>
      </c>
      <c r="B788">
        <v>6</v>
      </c>
      <c r="C788">
        <v>4</v>
      </c>
      <c r="D788">
        <v>686</v>
      </c>
      <c r="E788">
        <v>686</v>
      </c>
      <c r="F788">
        <v>966</v>
      </c>
      <c r="G788">
        <v>1652</v>
      </c>
      <c r="H788">
        <v>1</v>
      </c>
      <c r="I788">
        <v>2</v>
      </c>
      <c r="J788">
        <v>0</v>
      </c>
      <c r="K788">
        <v>4</v>
      </c>
      <c r="L788">
        <v>7</v>
      </c>
      <c r="M788">
        <v>5</v>
      </c>
      <c r="N788">
        <v>2</v>
      </c>
      <c r="O788">
        <v>416</v>
      </c>
      <c r="P788">
        <v>4</v>
      </c>
      <c r="Q788">
        <v>4</v>
      </c>
      <c r="R788">
        <v>139000</v>
      </c>
    </row>
    <row r="789" spans="1:18" x14ac:dyDescent="0.35">
      <c r="A789">
        <v>2004</v>
      </c>
      <c r="B789">
        <v>6</v>
      </c>
      <c r="C789">
        <v>4</v>
      </c>
      <c r="D789">
        <v>656</v>
      </c>
      <c r="E789">
        <v>956</v>
      </c>
      <c r="F789">
        <v>956</v>
      </c>
      <c r="G789">
        <v>2084</v>
      </c>
      <c r="H789">
        <v>1</v>
      </c>
      <c r="I789">
        <v>2</v>
      </c>
      <c r="J789">
        <v>1</v>
      </c>
      <c r="K789">
        <v>4</v>
      </c>
      <c r="L789">
        <v>8</v>
      </c>
      <c r="M789">
        <v>7</v>
      </c>
      <c r="N789">
        <v>3</v>
      </c>
      <c r="O789">
        <v>618</v>
      </c>
      <c r="P789">
        <v>4</v>
      </c>
      <c r="Q789">
        <v>4</v>
      </c>
      <c r="R789">
        <v>233000</v>
      </c>
    </row>
    <row r="790" spans="1:18" x14ac:dyDescent="0.35">
      <c r="A790">
        <v>1954</v>
      </c>
      <c r="B790">
        <v>2</v>
      </c>
      <c r="C790">
        <v>4</v>
      </c>
      <c r="D790">
        <v>0</v>
      </c>
      <c r="E790">
        <v>901</v>
      </c>
      <c r="F790">
        <v>901</v>
      </c>
      <c r="G790">
        <v>901</v>
      </c>
      <c r="H790">
        <v>0</v>
      </c>
      <c r="I790">
        <v>1</v>
      </c>
      <c r="J790">
        <v>0</v>
      </c>
      <c r="K790">
        <v>2</v>
      </c>
      <c r="L790">
        <v>4</v>
      </c>
      <c r="M790">
        <v>5</v>
      </c>
      <c r="N790">
        <v>2</v>
      </c>
      <c r="O790">
        <v>281</v>
      </c>
      <c r="P790">
        <v>3</v>
      </c>
      <c r="Q790">
        <v>4</v>
      </c>
      <c r="R790">
        <v>107900</v>
      </c>
    </row>
    <row r="791" spans="1:18" x14ac:dyDescent="0.35">
      <c r="A791">
        <v>1966</v>
      </c>
      <c r="B791">
        <v>2</v>
      </c>
      <c r="C791">
        <v>3</v>
      </c>
      <c r="D791">
        <v>568</v>
      </c>
      <c r="E791">
        <v>832</v>
      </c>
      <c r="F791">
        <v>976</v>
      </c>
      <c r="G791">
        <v>2087</v>
      </c>
      <c r="H791">
        <v>0</v>
      </c>
      <c r="I791">
        <v>2</v>
      </c>
      <c r="J791">
        <v>1</v>
      </c>
      <c r="K791">
        <v>5</v>
      </c>
      <c r="L791">
        <v>9</v>
      </c>
      <c r="M791">
        <v>6</v>
      </c>
      <c r="N791">
        <v>4</v>
      </c>
      <c r="O791">
        <v>444</v>
      </c>
      <c r="P791">
        <v>4</v>
      </c>
      <c r="Q791">
        <v>4</v>
      </c>
      <c r="R791">
        <v>187500</v>
      </c>
    </row>
    <row r="792" spans="1:18" x14ac:dyDescent="0.35">
      <c r="A792">
        <v>2005</v>
      </c>
      <c r="B792">
        <v>6</v>
      </c>
      <c r="C792">
        <v>4</v>
      </c>
      <c r="D792">
        <v>16</v>
      </c>
      <c r="E792">
        <v>1145</v>
      </c>
      <c r="F792">
        <v>1145</v>
      </c>
      <c r="G792">
        <v>1145</v>
      </c>
      <c r="H792">
        <v>0</v>
      </c>
      <c r="I792">
        <v>2</v>
      </c>
      <c r="J792">
        <v>0</v>
      </c>
      <c r="K792">
        <v>2</v>
      </c>
      <c r="L792">
        <v>5</v>
      </c>
      <c r="M792">
        <v>6</v>
      </c>
      <c r="N792">
        <v>4</v>
      </c>
      <c r="O792">
        <v>397</v>
      </c>
      <c r="P792">
        <v>4</v>
      </c>
      <c r="Q792">
        <v>4</v>
      </c>
      <c r="R792">
        <v>160200</v>
      </c>
    </row>
    <row r="793" spans="1:18" x14ac:dyDescent="0.35">
      <c r="A793">
        <v>1976</v>
      </c>
      <c r="B793">
        <v>6</v>
      </c>
      <c r="C793">
        <v>4</v>
      </c>
      <c r="D793">
        <v>539</v>
      </c>
      <c r="E793">
        <v>1029</v>
      </c>
      <c r="F793">
        <v>1062</v>
      </c>
      <c r="G793">
        <v>1062</v>
      </c>
      <c r="H793">
        <v>1</v>
      </c>
      <c r="I793">
        <v>1</v>
      </c>
      <c r="J793">
        <v>0</v>
      </c>
      <c r="K793">
        <v>3</v>
      </c>
      <c r="L793">
        <v>5</v>
      </c>
      <c r="M793">
        <v>6</v>
      </c>
      <c r="N793">
        <v>3</v>
      </c>
      <c r="O793">
        <v>539</v>
      </c>
      <c r="P793">
        <v>4</v>
      </c>
      <c r="Q793">
        <v>4</v>
      </c>
      <c r="R793">
        <v>146800</v>
      </c>
    </row>
    <row r="794" spans="1:18" x14ac:dyDescent="0.35">
      <c r="A794">
        <v>1996</v>
      </c>
      <c r="B794">
        <v>6</v>
      </c>
      <c r="C794">
        <v>4</v>
      </c>
      <c r="D794">
        <v>862</v>
      </c>
      <c r="E794">
        <v>1117</v>
      </c>
      <c r="F794">
        <v>1127</v>
      </c>
      <c r="G794">
        <v>2013</v>
      </c>
      <c r="H794">
        <v>1</v>
      </c>
      <c r="I794">
        <v>2</v>
      </c>
      <c r="J794">
        <v>1</v>
      </c>
      <c r="K794">
        <v>3</v>
      </c>
      <c r="L794">
        <v>8</v>
      </c>
      <c r="M794">
        <v>6</v>
      </c>
      <c r="N794">
        <v>2</v>
      </c>
      <c r="O794">
        <v>455</v>
      </c>
      <c r="P794">
        <v>4</v>
      </c>
      <c r="Q794">
        <v>4</v>
      </c>
      <c r="R794">
        <v>269790</v>
      </c>
    </row>
    <row r="795" spans="1:18" x14ac:dyDescent="0.35">
      <c r="A795">
        <v>2007</v>
      </c>
      <c r="B795">
        <v>6</v>
      </c>
      <c r="C795">
        <v>4</v>
      </c>
      <c r="D795">
        <v>0</v>
      </c>
      <c r="E795">
        <v>1496</v>
      </c>
      <c r="F795">
        <v>1496</v>
      </c>
      <c r="G795">
        <v>1496</v>
      </c>
      <c r="H795">
        <v>0</v>
      </c>
      <c r="I795">
        <v>2</v>
      </c>
      <c r="J795">
        <v>0</v>
      </c>
      <c r="K795">
        <v>3</v>
      </c>
      <c r="L795">
        <v>7</v>
      </c>
      <c r="M795">
        <v>6</v>
      </c>
      <c r="N795">
        <v>4</v>
      </c>
      <c r="O795">
        <v>474</v>
      </c>
      <c r="P795">
        <v>4</v>
      </c>
      <c r="Q795">
        <v>4</v>
      </c>
      <c r="R795">
        <v>225000</v>
      </c>
    </row>
    <row r="796" spans="1:18" x14ac:dyDescent="0.35">
      <c r="A796">
        <v>1994</v>
      </c>
      <c r="B796">
        <v>6</v>
      </c>
      <c r="C796">
        <v>4</v>
      </c>
      <c r="D796">
        <v>0</v>
      </c>
      <c r="E796">
        <v>712</v>
      </c>
      <c r="F796">
        <v>1086</v>
      </c>
      <c r="G796">
        <v>1895</v>
      </c>
      <c r="H796">
        <v>0</v>
      </c>
      <c r="I796">
        <v>2</v>
      </c>
      <c r="J796">
        <v>1</v>
      </c>
      <c r="K796">
        <v>3</v>
      </c>
      <c r="L796">
        <v>7</v>
      </c>
      <c r="M796">
        <v>6</v>
      </c>
      <c r="N796">
        <v>4</v>
      </c>
      <c r="O796">
        <v>409</v>
      </c>
      <c r="P796">
        <v>4</v>
      </c>
      <c r="Q796">
        <v>4</v>
      </c>
      <c r="R796">
        <v>194500</v>
      </c>
    </row>
    <row r="797" spans="1:18" x14ac:dyDescent="0.35">
      <c r="A797">
        <v>1980</v>
      </c>
      <c r="B797">
        <v>2</v>
      </c>
      <c r="C797">
        <v>4</v>
      </c>
      <c r="D797">
        <v>0</v>
      </c>
      <c r="E797">
        <v>650</v>
      </c>
      <c r="F797">
        <v>888</v>
      </c>
      <c r="G797">
        <v>1564</v>
      </c>
      <c r="H797">
        <v>0</v>
      </c>
      <c r="I797">
        <v>2</v>
      </c>
      <c r="J797">
        <v>1</v>
      </c>
      <c r="K797">
        <v>3</v>
      </c>
      <c r="L797">
        <v>7</v>
      </c>
      <c r="M797">
        <v>6</v>
      </c>
      <c r="N797">
        <v>2</v>
      </c>
      <c r="O797">
        <v>476</v>
      </c>
      <c r="P797">
        <v>4</v>
      </c>
      <c r="Q797">
        <v>4</v>
      </c>
      <c r="R797">
        <v>171000</v>
      </c>
    </row>
    <row r="798" spans="1:18" x14ac:dyDescent="0.35">
      <c r="A798">
        <v>1977</v>
      </c>
      <c r="B798">
        <v>2</v>
      </c>
      <c r="C798">
        <v>4</v>
      </c>
      <c r="D798">
        <v>0</v>
      </c>
      <c r="E798">
        <v>660</v>
      </c>
      <c r="F798">
        <v>1285</v>
      </c>
      <c r="G798">
        <v>1285</v>
      </c>
      <c r="H798">
        <v>0</v>
      </c>
      <c r="I798">
        <v>1</v>
      </c>
      <c r="J798">
        <v>1</v>
      </c>
      <c r="K798">
        <v>3</v>
      </c>
      <c r="L798">
        <v>7</v>
      </c>
      <c r="M798">
        <v>6</v>
      </c>
      <c r="N798">
        <v>3</v>
      </c>
      <c r="O798">
        <v>528</v>
      </c>
      <c r="P798">
        <v>4</v>
      </c>
      <c r="Q798">
        <v>4</v>
      </c>
      <c r="R798">
        <v>143500</v>
      </c>
    </row>
    <row r="799" spans="1:18" x14ac:dyDescent="0.35">
      <c r="A799">
        <v>1953</v>
      </c>
      <c r="B799">
        <v>2</v>
      </c>
      <c r="C799">
        <v>4</v>
      </c>
      <c r="D799">
        <v>570</v>
      </c>
      <c r="E799">
        <v>773</v>
      </c>
      <c r="F799">
        <v>773</v>
      </c>
      <c r="G799">
        <v>773</v>
      </c>
      <c r="H799">
        <v>0</v>
      </c>
      <c r="I799">
        <v>1</v>
      </c>
      <c r="J799">
        <v>0</v>
      </c>
      <c r="K799">
        <v>2</v>
      </c>
      <c r="L799">
        <v>4</v>
      </c>
      <c r="M799">
        <v>6</v>
      </c>
      <c r="N799">
        <v>2</v>
      </c>
      <c r="O799">
        <v>240</v>
      </c>
      <c r="P799">
        <v>4</v>
      </c>
      <c r="Q799">
        <v>4</v>
      </c>
      <c r="R799">
        <v>110000</v>
      </c>
    </row>
    <row r="800" spans="1:18" x14ac:dyDescent="0.35">
      <c r="A800">
        <v>2008</v>
      </c>
      <c r="B800">
        <v>6</v>
      </c>
      <c r="C800">
        <v>4</v>
      </c>
      <c r="D800">
        <v>0</v>
      </c>
      <c r="E800">
        <v>1926</v>
      </c>
      <c r="F800">
        <v>1966</v>
      </c>
      <c r="G800">
        <v>3140</v>
      </c>
      <c r="H800">
        <v>0</v>
      </c>
      <c r="I800">
        <v>3</v>
      </c>
      <c r="J800">
        <v>1</v>
      </c>
      <c r="K800">
        <v>4</v>
      </c>
      <c r="L800">
        <v>11</v>
      </c>
      <c r="M800">
        <v>7</v>
      </c>
      <c r="N800">
        <v>4</v>
      </c>
      <c r="O800">
        <v>820</v>
      </c>
      <c r="P800">
        <v>4</v>
      </c>
      <c r="Q800">
        <v>4</v>
      </c>
      <c r="R800">
        <v>485000</v>
      </c>
    </row>
    <row r="801" spans="1:18" x14ac:dyDescent="0.35">
      <c r="A801">
        <v>1937</v>
      </c>
      <c r="B801">
        <v>3</v>
      </c>
      <c r="C801">
        <v>4</v>
      </c>
      <c r="D801">
        <v>569</v>
      </c>
      <c r="E801">
        <v>731</v>
      </c>
      <c r="F801">
        <v>981</v>
      </c>
      <c r="G801">
        <v>1768</v>
      </c>
      <c r="H801">
        <v>1</v>
      </c>
      <c r="I801">
        <v>1</v>
      </c>
      <c r="J801">
        <v>1</v>
      </c>
      <c r="K801">
        <v>3</v>
      </c>
      <c r="L801">
        <v>7</v>
      </c>
      <c r="M801">
        <v>5</v>
      </c>
      <c r="N801">
        <v>2</v>
      </c>
      <c r="O801">
        <v>240</v>
      </c>
      <c r="P801">
        <v>4</v>
      </c>
      <c r="Q801">
        <v>4</v>
      </c>
      <c r="R801">
        <v>175000</v>
      </c>
    </row>
    <row r="802" spans="1:18" x14ac:dyDescent="0.35">
      <c r="A802">
        <v>1997</v>
      </c>
      <c r="B802">
        <v>6</v>
      </c>
      <c r="C802">
        <v>4</v>
      </c>
      <c r="D802">
        <v>462</v>
      </c>
      <c r="E802">
        <v>616</v>
      </c>
      <c r="F802">
        <v>616</v>
      </c>
      <c r="G802">
        <v>1688</v>
      </c>
      <c r="H802">
        <v>1</v>
      </c>
      <c r="I802">
        <v>2</v>
      </c>
      <c r="J802">
        <v>1</v>
      </c>
      <c r="K802">
        <v>4</v>
      </c>
      <c r="L802">
        <v>8</v>
      </c>
      <c r="M802">
        <v>6</v>
      </c>
      <c r="N802">
        <v>3</v>
      </c>
      <c r="O802">
        <v>603</v>
      </c>
      <c r="P802">
        <v>4</v>
      </c>
      <c r="Q802">
        <v>4</v>
      </c>
      <c r="R802">
        <v>200000</v>
      </c>
    </row>
    <row r="803" spans="1:18" x14ac:dyDescent="0.35">
      <c r="A803">
        <v>1916</v>
      </c>
      <c r="B803">
        <v>2</v>
      </c>
      <c r="C803">
        <v>4</v>
      </c>
      <c r="D803">
        <v>197</v>
      </c>
      <c r="E803">
        <v>1196</v>
      </c>
      <c r="F803">
        <v>1196</v>
      </c>
      <c r="G803">
        <v>1196</v>
      </c>
      <c r="H803">
        <v>1</v>
      </c>
      <c r="I803">
        <v>1</v>
      </c>
      <c r="J803">
        <v>0</v>
      </c>
      <c r="K803">
        <v>2</v>
      </c>
      <c r="L803">
        <v>5</v>
      </c>
      <c r="M803">
        <v>5</v>
      </c>
      <c r="N803">
        <v>2</v>
      </c>
      <c r="O803">
        <v>440</v>
      </c>
      <c r="P803">
        <v>4</v>
      </c>
      <c r="Q803">
        <v>4</v>
      </c>
      <c r="R803">
        <v>109900</v>
      </c>
    </row>
    <row r="804" spans="1:18" x14ac:dyDescent="0.35">
      <c r="A804">
        <v>2005</v>
      </c>
      <c r="B804">
        <v>6</v>
      </c>
      <c r="C804">
        <v>4</v>
      </c>
      <c r="D804">
        <v>648</v>
      </c>
      <c r="E804">
        <v>728</v>
      </c>
      <c r="F804">
        <v>728</v>
      </c>
      <c r="G804">
        <v>1456</v>
      </c>
      <c r="H804">
        <v>1</v>
      </c>
      <c r="I804">
        <v>2</v>
      </c>
      <c r="J804">
        <v>1</v>
      </c>
      <c r="K804">
        <v>3</v>
      </c>
      <c r="L804">
        <v>7</v>
      </c>
      <c r="M804">
        <v>6</v>
      </c>
      <c r="N804">
        <v>4</v>
      </c>
      <c r="O804">
        <v>410</v>
      </c>
      <c r="P804">
        <v>4</v>
      </c>
      <c r="Q804">
        <v>4</v>
      </c>
      <c r="R804">
        <v>189000</v>
      </c>
    </row>
    <row r="805" spans="1:18" x14ac:dyDescent="0.35">
      <c r="A805">
        <v>2008</v>
      </c>
      <c r="B805">
        <v>6</v>
      </c>
      <c r="C805">
        <v>4</v>
      </c>
      <c r="D805">
        <v>0</v>
      </c>
      <c r="E805">
        <v>1734</v>
      </c>
      <c r="F805">
        <v>1734</v>
      </c>
      <c r="G805">
        <v>2822</v>
      </c>
      <c r="H805">
        <v>0</v>
      </c>
      <c r="I805">
        <v>3</v>
      </c>
      <c r="J805">
        <v>1</v>
      </c>
      <c r="K805">
        <v>4</v>
      </c>
      <c r="L805">
        <v>12</v>
      </c>
      <c r="M805">
        <v>7</v>
      </c>
      <c r="N805">
        <v>3</v>
      </c>
      <c r="O805">
        <v>1020</v>
      </c>
      <c r="P805">
        <v>4</v>
      </c>
      <c r="Q805">
        <v>4</v>
      </c>
      <c r="R805">
        <v>582933</v>
      </c>
    </row>
    <row r="806" spans="1:18" x14ac:dyDescent="0.35">
      <c r="A806">
        <v>1954</v>
      </c>
      <c r="B806">
        <v>2</v>
      </c>
      <c r="C806">
        <v>4</v>
      </c>
      <c r="D806">
        <v>812</v>
      </c>
      <c r="E806">
        <v>936</v>
      </c>
      <c r="F806">
        <v>1128</v>
      </c>
      <c r="G806">
        <v>1128</v>
      </c>
      <c r="H806">
        <v>0</v>
      </c>
      <c r="I806">
        <v>1</v>
      </c>
      <c r="J806">
        <v>0</v>
      </c>
      <c r="K806">
        <v>2</v>
      </c>
      <c r="L806">
        <v>5</v>
      </c>
      <c r="M806">
        <v>6</v>
      </c>
      <c r="N806">
        <v>2</v>
      </c>
      <c r="O806">
        <v>286</v>
      </c>
      <c r="P806">
        <v>4</v>
      </c>
      <c r="Q806">
        <v>4</v>
      </c>
      <c r="R806">
        <v>118000</v>
      </c>
    </row>
    <row r="807" spans="1:18" x14ac:dyDescent="0.35">
      <c r="A807">
        <v>2008</v>
      </c>
      <c r="B807">
        <v>6</v>
      </c>
      <c r="C807">
        <v>4</v>
      </c>
      <c r="D807">
        <v>0</v>
      </c>
      <c r="E807">
        <v>1417</v>
      </c>
      <c r="F807">
        <v>1428</v>
      </c>
      <c r="G807">
        <v>1428</v>
      </c>
      <c r="H807">
        <v>0</v>
      </c>
      <c r="I807">
        <v>2</v>
      </c>
      <c r="J807">
        <v>0</v>
      </c>
      <c r="K807">
        <v>3</v>
      </c>
      <c r="L807">
        <v>6</v>
      </c>
      <c r="M807">
        <v>6</v>
      </c>
      <c r="N807">
        <v>3</v>
      </c>
      <c r="O807">
        <v>554</v>
      </c>
      <c r="P807">
        <v>4</v>
      </c>
      <c r="Q807">
        <v>4</v>
      </c>
      <c r="R807">
        <v>227680</v>
      </c>
    </row>
    <row r="808" spans="1:18" x14ac:dyDescent="0.35">
      <c r="A808">
        <v>1967</v>
      </c>
      <c r="B808">
        <v>6</v>
      </c>
      <c r="C808">
        <v>4</v>
      </c>
      <c r="D808">
        <v>400</v>
      </c>
      <c r="E808">
        <v>980</v>
      </c>
      <c r="F808">
        <v>980</v>
      </c>
      <c r="G808">
        <v>980</v>
      </c>
      <c r="H808">
        <v>0</v>
      </c>
      <c r="I808">
        <v>2</v>
      </c>
      <c r="J808">
        <v>0</v>
      </c>
      <c r="K808">
        <v>3</v>
      </c>
      <c r="L808">
        <v>6</v>
      </c>
      <c r="M808">
        <v>6</v>
      </c>
      <c r="N808">
        <v>4</v>
      </c>
      <c r="O808">
        <v>384</v>
      </c>
      <c r="P808">
        <v>4</v>
      </c>
      <c r="Q808">
        <v>4</v>
      </c>
      <c r="R808">
        <v>135500</v>
      </c>
    </row>
    <row r="809" spans="1:18" x14ac:dyDescent="0.35">
      <c r="A809">
        <v>1923</v>
      </c>
      <c r="B809">
        <v>2</v>
      </c>
      <c r="C809">
        <v>4</v>
      </c>
      <c r="D809">
        <v>1309</v>
      </c>
      <c r="E809">
        <v>1324</v>
      </c>
      <c r="F809">
        <v>1072</v>
      </c>
      <c r="G809">
        <v>1576</v>
      </c>
      <c r="H809">
        <v>2</v>
      </c>
      <c r="I809">
        <v>1</v>
      </c>
      <c r="J809">
        <v>1</v>
      </c>
      <c r="K809">
        <v>3</v>
      </c>
      <c r="L809">
        <v>6</v>
      </c>
      <c r="M809">
        <v>6</v>
      </c>
      <c r="N809">
        <v>3</v>
      </c>
      <c r="O809">
        <v>528</v>
      </c>
      <c r="P809">
        <v>4</v>
      </c>
      <c r="Q809">
        <v>4</v>
      </c>
      <c r="R809">
        <v>223500</v>
      </c>
    </row>
    <row r="810" spans="1:18" x14ac:dyDescent="0.35">
      <c r="A810">
        <v>1966</v>
      </c>
      <c r="B810">
        <v>2</v>
      </c>
      <c r="C810">
        <v>4</v>
      </c>
      <c r="D810">
        <v>516</v>
      </c>
      <c r="E810">
        <v>1024</v>
      </c>
      <c r="F810">
        <v>1086</v>
      </c>
      <c r="G810">
        <v>1086</v>
      </c>
      <c r="H810">
        <v>1</v>
      </c>
      <c r="I810">
        <v>1</v>
      </c>
      <c r="J810">
        <v>0</v>
      </c>
      <c r="K810">
        <v>3</v>
      </c>
      <c r="L810">
        <v>6</v>
      </c>
      <c r="M810">
        <v>6</v>
      </c>
      <c r="N810">
        <v>3</v>
      </c>
      <c r="O810">
        <v>484</v>
      </c>
      <c r="P810">
        <v>4</v>
      </c>
      <c r="Q810">
        <v>4</v>
      </c>
      <c r="R810">
        <v>159950</v>
      </c>
    </row>
    <row r="811" spans="1:18" x14ac:dyDescent="0.35">
      <c r="A811">
        <v>1898</v>
      </c>
      <c r="B811">
        <v>6</v>
      </c>
      <c r="C811">
        <v>4</v>
      </c>
      <c r="D811">
        <v>0</v>
      </c>
      <c r="E811">
        <v>849</v>
      </c>
      <c r="F811">
        <v>1075</v>
      </c>
      <c r="G811">
        <v>2138</v>
      </c>
      <c r="H811">
        <v>0</v>
      </c>
      <c r="I811">
        <v>2</v>
      </c>
      <c r="J811">
        <v>0</v>
      </c>
      <c r="K811">
        <v>2</v>
      </c>
      <c r="L811">
        <v>11</v>
      </c>
      <c r="M811">
        <v>5</v>
      </c>
      <c r="N811">
        <v>2</v>
      </c>
      <c r="O811">
        <v>360</v>
      </c>
      <c r="P811">
        <v>3</v>
      </c>
      <c r="Q811">
        <v>2</v>
      </c>
      <c r="R811">
        <v>106000</v>
      </c>
    </row>
    <row r="812" spans="1:18" x14ac:dyDescent="0.35">
      <c r="A812">
        <v>1974</v>
      </c>
      <c r="B812">
        <v>2</v>
      </c>
      <c r="C812">
        <v>4</v>
      </c>
      <c r="D812">
        <v>663</v>
      </c>
      <c r="E812">
        <v>1040</v>
      </c>
      <c r="F812">
        <v>1309</v>
      </c>
      <c r="G812">
        <v>1309</v>
      </c>
      <c r="H812">
        <v>1</v>
      </c>
      <c r="I812">
        <v>1</v>
      </c>
      <c r="J812">
        <v>1</v>
      </c>
      <c r="K812">
        <v>3</v>
      </c>
      <c r="L812">
        <v>5</v>
      </c>
      <c r="M812">
        <v>6</v>
      </c>
      <c r="N812">
        <v>3</v>
      </c>
      <c r="O812">
        <v>484</v>
      </c>
      <c r="P812">
        <v>4</v>
      </c>
      <c r="Q812">
        <v>4</v>
      </c>
      <c r="R812">
        <v>181000</v>
      </c>
    </row>
    <row r="813" spans="1:18" x14ac:dyDescent="0.35">
      <c r="A813">
        <v>2004</v>
      </c>
      <c r="B813">
        <v>6</v>
      </c>
      <c r="C813">
        <v>4</v>
      </c>
      <c r="D813">
        <v>662</v>
      </c>
      <c r="E813">
        <v>848</v>
      </c>
      <c r="F813">
        <v>848</v>
      </c>
      <c r="G813">
        <v>848</v>
      </c>
      <c r="H813">
        <v>1</v>
      </c>
      <c r="I813">
        <v>1</v>
      </c>
      <c r="J813">
        <v>0</v>
      </c>
      <c r="K813">
        <v>1</v>
      </c>
      <c r="L813">
        <v>4</v>
      </c>
      <c r="M813">
        <v>6</v>
      </c>
      <c r="N813">
        <v>4</v>
      </c>
      <c r="O813">
        <v>420</v>
      </c>
      <c r="P813">
        <v>4</v>
      </c>
      <c r="Q813">
        <v>4</v>
      </c>
      <c r="R813">
        <v>144500</v>
      </c>
    </row>
    <row r="814" spans="1:18" x14ac:dyDescent="0.35">
      <c r="A814">
        <v>1952</v>
      </c>
      <c r="B814">
        <v>2</v>
      </c>
      <c r="C814">
        <v>4</v>
      </c>
      <c r="D814">
        <v>0</v>
      </c>
      <c r="E814">
        <v>540</v>
      </c>
      <c r="F814">
        <v>1044</v>
      </c>
      <c r="G814">
        <v>1044</v>
      </c>
      <c r="H814">
        <v>0</v>
      </c>
      <c r="I814">
        <v>1</v>
      </c>
      <c r="J814">
        <v>0</v>
      </c>
      <c r="K814">
        <v>2</v>
      </c>
      <c r="L814">
        <v>4</v>
      </c>
      <c r="M814">
        <v>4</v>
      </c>
      <c r="N814">
        <v>2</v>
      </c>
      <c r="O814">
        <v>504</v>
      </c>
      <c r="P814">
        <v>4</v>
      </c>
      <c r="Q814">
        <v>4</v>
      </c>
      <c r="R814">
        <v>55993</v>
      </c>
    </row>
    <row r="815" spans="1:18" x14ac:dyDescent="0.35">
      <c r="A815">
        <v>1958</v>
      </c>
      <c r="B815">
        <v>2</v>
      </c>
      <c r="C815">
        <v>4</v>
      </c>
      <c r="D815">
        <v>608</v>
      </c>
      <c r="E815">
        <v>1442</v>
      </c>
      <c r="F815">
        <v>1442</v>
      </c>
      <c r="G815">
        <v>1442</v>
      </c>
      <c r="H815">
        <v>0</v>
      </c>
      <c r="I815">
        <v>1</v>
      </c>
      <c r="J815">
        <v>1</v>
      </c>
      <c r="K815">
        <v>4</v>
      </c>
      <c r="L815">
        <v>7</v>
      </c>
      <c r="M815">
        <v>6</v>
      </c>
      <c r="N815">
        <v>3</v>
      </c>
      <c r="O815">
        <v>301</v>
      </c>
      <c r="P815">
        <v>4</v>
      </c>
      <c r="Q815">
        <v>4</v>
      </c>
      <c r="R815">
        <v>157900</v>
      </c>
    </row>
    <row r="816" spans="1:18" x14ac:dyDescent="0.35">
      <c r="A816">
        <v>1918</v>
      </c>
      <c r="B816">
        <v>3</v>
      </c>
      <c r="C816">
        <v>4</v>
      </c>
      <c r="D816">
        <v>0</v>
      </c>
      <c r="E816">
        <v>686</v>
      </c>
      <c r="F816">
        <v>686</v>
      </c>
      <c r="G816">
        <v>1250</v>
      </c>
      <c r="H816">
        <v>0</v>
      </c>
      <c r="I816">
        <v>1</v>
      </c>
      <c r="J816">
        <v>1</v>
      </c>
      <c r="K816">
        <v>3</v>
      </c>
      <c r="L816">
        <v>7</v>
      </c>
      <c r="M816">
        <v>5</v>
      </c>
      <c r="N816">
        <v>2</v>
      </c>
      <c r="O816">
        <v>280</v>
      </c>
      <c r="P816">
        <v>4</v>
      </c>
      <c r="Q816">
        <v>4</v>
      </c>
      <c r="R816">
        <v>116000</v>
      </c>
    </row>
    <row r="817" spans="1:18" x14ac:dyDescent="0.35">
      <c r="A817">
        <v>1998</v>
      </c>
      <c r="B817">
        <v>6</v>
      </c>
      <c r="C817">
        <v>4</v>
      </c>
      <c r="D817">
        <v>0</v>
      </c>
      <c r="E817">
        <v>1649</v>
      </c>
      <c r="F817">
        <v>1661</v>
      </c>
      <c r="G817">
        <v>1661</v>
      </c>
      <c r="H817">
        <v>0</v>
      </c>
      <c r="I817">
        <v>2</v>
      </c>
      <c r="J817">
        <v>0</v>
      </c>
      <c r="K817">
        <v>3</v>
      </c>
      <c r="L817">
        <v>6</v>
      </c>
      <c r="M817">
        <v>6</v>
      </c>
      <c r="N817">
        <v>3</v>
      </c>
      <c r="O817">
        <v>598</v>
      </c>
      <c r="P817">
        <v>4</v>
      </c>
      <c r="Q817">
        <v>4</v>
      </c>
      <c r="R817">
        <v>224900</v>
      </c>
    </row>
    <row r="818" spans="1:18" x14ac:dyDescent="0.35">
      <c r="A818">
        <v>1954</v>
      </c>
      <c r="B818">
        <v>2</v>
      </c>
      <c r="C818">
        <v>4</v>
      </c>
      <c r="D818">
        <v>486</v>
      </c>
      <c r="E818">
        <v>1008</v>
      </c>
      <c r="F818">
        <v>1008</v>
      </c>
      <c r="G818">
        <v>1008</v>
      </c>
      <c r="H818">
        <v>0</v>
      </c>
      <c r="I818">
        <v>1</v>
      </c>
      <c r="J818">
        <v>0</v>
      </c>
      <c r="K818">
        <v>2</v>
      </c>
      <c r="L818">
        <v>4</v>
      </c>
      <c r="M818">
        <v>6</v>
      </c>
      <c r="N818">
        <v>3</v>
      </c>
      <c r="O818">
        <v>275</v>
      </c>
      <c r="P818">
        <v>4</v>
      </c>
      <c r="Q818">
        <v>4</v>
      </c>
      <c r="R818">
        <v>137000</v>
      </c>
    </row>
    <row r="819" spans="1:18" x14ac:dyDescent="0.35">
      <c r="A819">
        <v>2002</v>
      </c>
      <c r="B819">
        <v>6</v>
      </c>
      <c r="C819">
        <v>4</v>
      </c>
      <c r="D819">
        <v>1218</v>
      </c>
      <c r="E819">
        <v>1568</v>
      </c>
      <c r="F819">
        <v>1689</v>
      </c>
      <c r="G819">
        <v>1689</v>
      </c>
      <c r="H819">
        <v>1</v>
      </c>
      <c r="I819">
        <v>2</v>
      </c>
      <c r="J819">
        <v>0</v>
      </c>
      <c r="K819">
        <v>3</v>
      </c>
      <c r="L819">
        <v>7</v>
      </c>
      <c r="M819">
        <v>6</v>
      </c>
      <c r="N819">
        <v>3</v>
      </c>
      <c r="O819">
        <v>857</v>
      </c>
      <c r="P819">
        <v>4</v>
      </c>
      <c r="Q819">
        <v>4</v>
      </c>
      <c r="R819">
        <v>271000</v>
      </c>
    </row>
    <row r="820" spans="1:18" x14ac:dyDescent="0.35">
      <c r="A820">
        <v>1971</v>
      </c>
      <c r="B820">
        <v>2</v>
      </c>
      <c r="C820">
        <v>4</v>
      </c>
      <c r="D820">
        <v>504</v>
      </c>
      <c r="E820">
        <v>1010</v>
      </c>
      <c r="F820">
        <v>1052</v>
      </c>
      <c r="G820">
        <v>1052</v>
      </c>
      <c r="H820">
        <v>1</v>
      </c>
      <c r="I820">
        <v>1</v>
      </c>
      <c r="J820">
        <v>0</v>
      </c>
      <c r="K820">
        <v>3</v>
      </c>
      <c r="L820">
        <v>6</v>
      </c>
      <c r="M820">
        <v>6</v>
      </c>
      <c r="N820">
        <v>2</v>
      </c>
      <c r="O820">
        <v>440</v>
      </c>
      <c r="P820">
        <v>4</v>
      </c>
      <c r="Q820">
        <v>4</v>
      </c>
      <c r="R820">
        <v>155000</v>
      </c>
    </row>
    <row r="821" spans="1:18" x14ac:dyDescent="0.35">
      <c r="A821">
        <v>2009</v>
      </c>
      <c r="B821">
        <v>6</v>
      </c>
      <c r="C821">
        <v>4</v>
      </c>
      <c r="D821">
        <v>733</v>
      </c>
      <c r="E821">
        <v>1358</v>
      </c>
      <c r="F821">
        <v>1358</v>
      </c>
      <c r="G821">
        <v>1358</v>
      </c>
      <c r="H821">
        <v>1</v>
      </c>
      <c r="I821">
        <v>2</v>
      </c>
      <c r="J821">
        <v>0</v>
      </c>
      <c r="K821">
        <v>2</v>
      </c>
      <c r="L821">
        <v>6</v>
      </c>
      <c r="M821">
        <v>6</v>
      </c>
      <c r="N821">
        <v>3</v>
      </c>
      <c r="O821">
        <v>484</v>
      </c>
      <c r="P821">
        <v>4</v>
      </c>
      <c r="Q821">
        <v>4</v>
      </c>
      <c r="R821">
        <v>224000</v>
      </c>
    </row>
    <row r="822" spans="1:18" x14ac:dyDescent="0.35">
      <c r="A822">
        <v>2003</v>
      </c>
      <c r="B822">
        <v>6</v>
      </c>
      <c r="C822">
        <v>4</v>
      </c>
      <c r="D822">
        <v>0</v>
      </c>
      <c r="E822">
        <v>798</v>
      </c>
      <c r="F822">
        <v>798</v>
      </c>
      <c r="G822">
        <v>1640</v>
      </c>
      <c r="H822">
        <v>0</v>
      </c>
      <c r="I822">
        <v>2</v>
      </c>
      <c r="J822">
        <v>1</v>
      </c>
      <c r="K822">
        <v>3</v>
      </c>
      <c r="L822">
        <v>6</v>
      </c>
      <c r="M822">
        <v>6</v>
      </c>
      <c r="N822">
        <v>3</v>
      </c>
      <c r="O822">
        <v>595</v>
      </c>
      <c r="P822">
        <v>4</v>
      </c>
      <c r="Q822">
        <v>4</v>
      </c>
      <c r="R822">
        <v>183000</v>
      </c>
    </row>
    <row r="823" spans="1:18" x14ac:dyDescent="0.35">
      <c r="A823">
        <v>1953</v>
      </c>
      <c r="B823">
        <v>2</v>
      </c>
      <c r="C823">
        <v>4</v>
      </c>
      <c r="D823">
        <v>0</v>
      </c>
      <c r="E823">
        <v>936</v>
      </c>
      <c r="F823">
        <v>936</v>
      </c>
      <c r="G823">
        <v>936</v>
      </c>
      <c r="H823">
        <v>0</v>
      </c>
      <c r="I823">
        <v>1</v>
      </c>
      <c r="J823">
        <v>0</v>
      </c>
      <c r="K823">
        <v>2</v>
      </c>
      <c r="L823">
        <v>4</v>
      </c>
      <c r="M823">
        <v>5</v>
      </c>
      <c r="N823">
        <v>2</v>
      </c>
      <c r="O823">
        <v>576</v>
      </c>
      <c r="P823">
        <v>4</v>
      </c>
      <c r="Q823">
        <v>4</v>
      </c>
      <c r="R823">
        <v>93000</v>
      </c>
    </row>
    <row r="824" spans="1:18" x14ac:dyDescent="0.35">
      <c r="A824">
        <v>2003</v>
      </c>
      <c r="B824">
        <v>6</v>
      </c>
      <c r="C824">
        <v>4</v>
      </c>
      <c r="D824">
        <v>0</v>
      </c>
      <c r="E824">
        <v>847</v>
      </c>
      <c r="F824">
        <v>847</v>
      </c>
      <c r="G824">
        <v>1733</v>
      </c>
      <c r="H824">
        <v>0</v>
      </c>
      <c r="I824">
        <v>2</v>
      </c>
      <c r="J824">
        <v>1</v>
      </c>
      <c r="K824">
        <v>3</v>
      </c>
      <c r="L824">
        <v>7</v>
      </c>
      <c r="M824">
        <v>7</v>
      </c>
      <c r="N824">
        <v>4</v>
      </c>
      <c r="O824">
        <v>433</v>
      </c>
      <c r="P824">
        <v>4</v>
      </c>
      <c r="Q824">
        <v>4</v>
      </c>
      <c r="R824">
        <v>225000</v>
      </c>
    </row>
    <row r="825" spans="1:18" x14ac:dyDescent="0.35">
      <c r="A825">
        <v>1940</v>
      </c>
      <c r="B825">
        <v>3</v>
      </c>
      <c r="C825">
        <v>4</v>
      </c>
      <c r="D825">
        <v>0</v>
      </c>
      <c r="E825">
        <v>778</v>
      </c>
      <c r="F825">
        <v>944</v>
      </c>
      <c r="G825">
        <v>1489</v>
      </c>
      <c r="H825">
        <v>0</v>
      </c>
      <c r="I825">
        <v>2</v>
      </c>
      <c r="J825">
        <v>0</v>
      </c>
      <c r="K825">
        <v>3</v>
      </c>
      <c r="L825">
        <v>7</v>
      </c>
      <c r="M825">
        <v>5</v>
      </c>
      <c r="N825">
        <v>2</v>
      </c>
      <c r="O825">
        <v>240</v>
      </c>
      <c r="P825">
        <v>4</v>
      </c>
      <c r="Q825">
        <v>4</v>
      </c>
      <c r="R825">
        <v>139500</v>
      </c>
    </row>
    <row r="826" spans="1:18" x14ac:dyDescent="0.35">
      <c r="A826">
        <v>2006</v>
      </c>
      <c r="B826">
        <v>6</v>
      </c>
      <c r="C826">
        <v>5</v>
      </c>
      <c r="D826">
        <v>0</v>
      </c>
      <c r="E826">
        <v>1489</v>
      </c>
      <c r="F826">
        <v>1489</v>
      </c>
      <c r="G826">
        <v>1489</v>
      </c>
      <c r="H826">
        <v>0</v>
      </c>
      <c r="I826">
        <v>2</v>
      </c>
      <c r="J826">
        <v>0</v>
      </c>
      <c r="K826">
        <v>3</v>
      </c>
      <c r="L826">
        <v>7</v>
      </c>
      <c r="M826">
        <v>6</v>
      </c>
      <c r="N826">
        <v>3</v>
      </c>
      <c r="O826">
        <v>776</v>
      </c>
      <c r="P826">
        <v>4</v>
      </c>
      <c r="Q826">
        <v>4</v>
      </c>
      <c r="R826">
        <v>232600</v>
      </c>
    </row>
    <row r="827" spans="1:18" x14ac:dyDescent="0.35">
      <c r="A827">
        <v>2007</v>
      </c>
      <c r="B827">
        <v>6</v>
      </c>
      <c r="C827">
        <v>4</v>
      </c>
      <c r="D827">
        <v>1636</v>
      </c>
      <c r="E827">
        <v>2078</v>
      </c>
      <c r="F827">
        <v>2084</v>
      </c>
      <c r="G827">
        <v>2084</v>
      </c>
      <c r="H827">
        <v>1</v>
      </c>
      <c r="I827">
        <v>2</v>
      </c>
      <c r="J827">
        <v>0</v>
      </c>
      <c r="K827">
        <v>2</v>
      </c>
      <c r="L827">
        <v>7</v>
      </c>
      <c r="M827">
        <v>6</v>
      </c>
      <c r="N827">
        <v>4</v>
      </c>
      <c r="O827">
        <v>1220</v>
      </c>
      <c r="P827">
        <v>4</v>
      </c>
      <c r="Q827">
        <v>4</v>
      </c>
      <c r="R827">
        <v>385000</v>
      </c>
    </row>
    <row r="828" spans="1:18" x14ac:dyDescent="0.35">
      <c r="A828">
        <v>1924</v>
      </c>
      <c r="B828">
        <v>3</v>
      </c>
      <c r="C828">
        <v>4</v>
      </c>
      <c r="D828">
        <v>784</v>
      </c>
      <c r="E828">
        <v>784</v>
      </c>
      <c r="F828">
        <v>784</v>
      </c>
      <c r="G828">
        <v>784</v>
      </c>
      <c r="H828">
        <v>1</v>
      </c>
      <c r="I828">
        <v>1</v>
      </c>
      <c r="J828">
        <v>0</v>
      </c>
      <c r="K828">
        <v>2</v>
      </c>
      <c r="L828">
        <v>5</v>
      </c>
      <c r="M828">
        <v>3</v>
      </c>
      <c r="N828">
        <v>1</v>
      </c>
      <c r="O828">
        <v>0</v>
      </c>
      <c r="P828">
        <v>1</v>
      </c>
      <c r="Q828">
        <v>1</v>
      </c>
      <c r="R828">
        <v>109500</v>
      </c>
    </row>
    <row r="829" spans="1:18" x14ac:dyDescent="0.35">
      <c r="A829">
        <v>2001</v>
      </c>
      <c r="B829">
        <v>6</v>
      </c>
      <c r="C829">
        <v>4</v>
      </c>
      <c r="D829">
        <v>20</v>
      </c>
      <c r="E829">
        <v>1454</v>
      </c>
      <c r="F829">
        <v>1434</v>
      </c>
      <c r="G829">
        <v>1434</v>
      </c>
      <c r="H829">
        <v>0</v>
      </c>
      <c r="I829">
        <v>2</v>
      </c>
      <c r="J829">
        <v>0</v>
      </c>
      <c r="K829">
        <v>3</v>
      </c>
      <c r="L829">
        <v>6</v>
      </c>
      <c r="M829">
        <v>6</v>
      </c>
      <c r="N829">
        <v>3</v>
      </c>
      <c r="O829">
        <v>527</v>
      </c>
      <c r="P829">
        <v>4</v>
      </c>
      <c r="Q829">
        <v>4</v>
      </c>
      <c r="R829">
        <v>189000</v>
      </c>
    </row>
    <row r="830" spans="1:18" x14ac:dyDescent="0.35">
      <c r="A830">
        <v>1967</v>
      </c>
      <c r="B830">
        <v>6</v>
      </c>
      <c r="C830">
        <v>5</v>
      </c>
      <c r="D830">
        <v>249</v>
      </c>
      <c r="E830">
        <v>1013</v>
      </c>
      <c r="F830">
        <v>1160</v>
      </c>
      <c r="G830">
        <v>2126</v>
      </c>
      <c r="H830">
        <v>0</v>
      </c>
      <c r="I830">
        <v>2</v>
      </c>
      <c r="J830">
        <v>1</v>
      </c>
      <c r="K830">
        <v>3</v>
      </c>
      <c r="L830">
        <v>7</v>
      </c>
      <c r="M830">
        <v>6</v>
      </c>
      <c r="N830">
        <v>4</v>
      </c>
      <c r="O830">
        <v>538</v>
      </c>
      <c r="P830">
        <v>4</v>
      </c>
      <c r="Q830">
        <v>4</v>
      </c>
      <c r="R830">
        <v>185000</v>
      </c>
    </row>
    <row r="831" spans="1:18" x14ac:dyDescent="0.35">
      <c r="A831">
        <v>2005</v>
      </c>
      <c r="B831">
        <v>6</v>
      </c>
      <c r="C831">
        <v>4</v>
      </c>
      <c r="D831">
        <v>0</v>
      </c>
      <c r="E831">
        <v>600</v>
      </c>
      <c r="F831">
        <v>520</v>
      </c>
      <c r="G831">
        <v>1223</v>
      </c>
      <c r="H831">
        <v>0</v>
      </c>
      <c r="I831">
        <v>2</v>
      </c>
      <c r="J831">
        <v>1</v>
      </c>
      <c r="K831">
        <v>2</v>
      </c>
      <c r="L831">
        <v>4</v>
      </c>
      <c r="M831">
        <v>5</v>
      </c>
      <c r="N831">
        <v>3</v>
      </c>
      <c r="O831">
        <v>480</v>
      </c>
      <c r="P831">
        <v>4</v>
      </c>
      <c r="Q831">
        <v>4</v>
      </c>
      <c r="R831">
        <v>147400</v>
      </c>
    </row>
    <row r="832" spans="1:18" x14ac:dyDescent="0.35">
      <c r="A832">
        <v>1957</v>
      </c>
      <c r="B832">
        <v>2</v>
      </c>
      <c r="C832">
        <v>4</v>
      </c>
      <c r="D832">
        <v>1040</v>
      </c>
      <c r="E832">
        <v>1392</v>
      </c>
      <c r="F832">
        <v>1392</v>
      </c>
      <c r="G832">
        <v>1392</v>
      </c>
      <c r="H832">
        <v>1</v>
      </c>
      <c r="I832">
        <v>1</v>
      </c>
      <c r="J832">
        <v>1</v>
      </c>
      <c r="K832">
        <v>3</v>
      </c>
      <c r="L832">
        <v>6</v>
      </c>
      <c r="M832">
        <v>6</v>
      </c>
      <c r="N832">
        <v>3</v>
      </c>
      <c r="O832">
        <v>458</v>
      </c>
      <c r="P832">
        <v>4</v>
      </c>
      <c r="Q832">
        <v>4</v>
      </c>
      <c r="R832">
        <v>166000</v>
      </c>
    </row>
    <row r="833" spans="1:18" x14ac:dyDescent="0.35">
      <c r="A833">
        <v>2005</v>
      </c>
      <c r="B833">
        <v>6</v>
      </c>
      <c r="C833">
        <v>4</v>
      </c>
      <c r="D833">
        <v>0</v>
      </c>
      <c r="E833">
        <v>600</v>
      </c>
      <c r="F833">
        <v>520</v>
      </c>
      <c r="G833">
        <v>1200</v>
      </c>
      <c r="H833">
        <v>0</v>
      </c>
      <c r="I833">
        <v>2</v>
      </c>
      <c r="J833">
        <v>1</v>
      </c>
      <c r="K833">
        <v>2</v>
      </c>
      <c r="L833">
        <v>4</v>
      </c>
      <c r="M833">
        <v>5</v>
      </c>
      <c r="N833">
        <v>3</v>
      </c>
      <c r="O833">
        <v>480</v>
      </c>
      <c r="P833">
        <v>4</v>
      </c>
      <c r="Q833">
        <v>4</v>
      </c>
      <c r="R833">
        <v>151000</v>
      </c>
    </row>
    <row r="834" spans="1:18" x14ac:dyDescent="0.35">
      <c r="A834">
        <v>2003</v>
      </c>
      <c r="B834">
        <v>6</v>
      </c>
      <c r="C834">
        <v>4</v>
      </c>
      <c r="D834">
        <v>483</v>
      </c>
      <c r="E834">
        <v>941</v>
      </c>
      <c r="F834">
        <v>941</v>
      </c>
      <c r="G834">
        <v>1829</v>
      </c>
      <c r="H834">
        <v>1</v>
      </c>
      <c r="I834">
        <v>2</v>
      </c>
      <c r="J834">
        <v>1</v>
      </c>
      <c r="K834">
        <v>3</v>
      </c>
      <c r="L834">
        <v>7</v>
      </c>
      <c r="M834">
        <v>6</v>
      </c>
      <c r="N834">
        <v>3</v>
      </c>
      <c r="O834">
        <v>613</v>
      </c>
      <c r="P834">
        <v>4</v>
      </c>
      <c r="Q834">
        <v>4</v>
      </c>
      <c r="R834">
        <v>237000</v>
      </c>
    </row>
    <row r="835" spans="1:18" x14ac:dyDescent="0.35">
      <c r="A835">
        <v>1964</v>
      </c>
      <c r="B835">
        <v>2</v>
      </c>
      <c r="C835">
        <v>4</v>
      </c>
      <c r="D835">
        <v>196</v>
      </c>
      <c r="E835">
        <v>1516</v>
      </c>
      <c r="F835">
        <v>1516</v>
      </c>
      <c r="G835">
        <v>1516</v>
      </c>
      <c r="H835">
        <v>0</v>
      </c>
      <c r="I835">
        <v>1</v>
      </c>
      <c r="J835">
        <v>1</v>
      </c>
      <c r="K835">
        <v>3</v>
      </c>
      <c r="L835">
        <v>6</v>
      </c>
      <c r="M835">
        <v>6</v>
      </c>
      <c r="N835">
        <v>3</v>
      </c>
      <c r="O835">
        <v>472</v>
      </c>
      <c r="P835">
        <v>4</v>
      </c>
      <c r="Q835">
        <v>4</v>
      </c>
      <c r="R835">
        <v>167000</v>
      </c>
    </row>
    <row r="836" spans="1:18" x14ac:dyDescent="0.35">
      <c r="A836">
        <v>1961</v>
      </c>
      <c r="B836">
        <v>2</v>
      </c>
      <c r="C836">
        <v>4</v>
      </c>
      <c r="D836">
        <v>572</v>
      </c>
      <c r="E836">
        <v>1144</v>
      </c>
      <c r="F836">
        <v>1144</v>
      </c>
      <c r="G836">
        <v>1144</v>
      </c>
      <c r="H836">
        <v>1</v>
      </c>
      <c r="I836">
        <v>1</v>
      </c>
      <c r="J836">
        <v>0</v>
      </c>
      <c r="K836">
        <v>3</v>
      </c>
      <c r="L836">
        <v>6</v>
      </c>
      <c r="M836">
        <v>6</v>
      </c>
      <c r="N836">
        <v>2</v>
      </c>
      <c r="O836">
        <v>456</v>
      </c>
      <c r="P836">
        <v>4</v>
      </c>
      <c r="Q836">
        <v>4</v>
      </c>
      <c r="R836">
        <v>139950</v>
      </c>
    </row>
    <row r="837" spans="1:18" x14ac:dyDescent="0.35">
      <c r="A837">
        <v>1950</v>
      </c>
      <c r="B837">
        <v>2</v>
      </c>
      <c r="C837">
        <v>4</v>
      </c>
      <c r="D837">
        <v>442</v>
      </c>
      <c r="E837">
        <v>1067</v>
      </c>
      <c r="F837">
        <v>1067</v>
      </c>
      <c r="G837">
        <v>1067</v>
      </c>
      <c r="H837">
        <v>0</v>
      </c>
      <c r="I837">
        <v>2</v>
      </c>
      <c r="J837">
        <v>0</v>
      </c>
      <c r="K837">
        <v>2</v>
      </c>
      <c r="L837">
        <v>4</v>
      </c>
      <c r="M837">
        <v>6</v>
      </c>
      <c r="N837">
        <v>2</v>
      </c>
      <c r="O837">
        <v>436</v>
      </c>
      <c r="P837">
        <v>4</v>
      </c>
      <c r="Q837">
        <v>4</v>
      </c>
      <c r="R837">
        <v>128000</v>
      </c>
    </row>
    <row r="838" spans="1:18" x14ac:dyDescent="0.35">
      <c r="A838">
        <v>1948</v>
      </c>
      <c r="B838">
        <v>3</v>
      </c>
      <c r="C838">
        <v>4</v>
      </c>
      <c r="D838">
        <v>338</v>
      </c>
      <c r="E838">
        <v>1559</v>
      </c>
      <c r="F838">
        <v>1559</v>
      </c>
      <c r="G838">
        <v>1559</v>
      </c>
      <c r="H838">
        <v>1</v>
      </c>
      <c r="I838">
        <v>1</v>
      </c>
      <c r="J838">
        <v>0</v>
      </c>
      <c r="K838">
        <v>2</v>
      </c>
      <c r="L838">
        <v>5</v>
      </c>
      <c r="M838">
        <v>5</v>
      </c>
      <c r="N838">
        <v>2</v>
      </c>
      <c r="O838">
        <v>812</v>
      </c>
      <c r="P838">
        <v>4</v>
      </c>
      <c r="Q838">
        <v>4</v>
      </c>
      <c r="R838">
        <v>153500</v>
      </c>
    </row>
    <row r="839" spans="1:18" x14ac:dyDescent="0.35">
      <c r="A839">
        <v>1973</v>
      </c>
      <c r="B839">
        <v>2</v>
      </c>
      <c r="C839">
        <v>4</v>
      </c>
      <c r="D839">
        <v>330</v>
      </c>
      <c r="E839">
        <v>483</v>
      </c>
      <c r="F839">
        <v>483</v>
      </c>
      <c r="G839">
        <v>987</v>
      </c>
      <c r="H839">
        <v>1</v>
      </c>
      <c r="I839">
        <v>1</v>
      </c>
      <c r="J839">
        <v>1</v>
      </c>
      <c r="K839">
        <v>2</v>
      </c>
      <c r="L839">
        <v>5</v>
      </c>
      <c r="M839">
        <v>5</v>
      </c>
      <c r="N839">
        <v>2</v>
      </c>
      <c r="O839">
        <v>264</v>
      </c>
      <c r="P839">
        <v>4</v>
      </c>
      <c r="Q839">
        <v>4</v>
      </c>
      <c r="R839">
        <v>100000</v>
      </c>
    </row>
    <row r="840" spans="1:18" x14ac:dyDescent="0.35">
      <c r="A840">
        <v>1995</v>
      </c>
      <c r="B840">
        <v>6</v>
      </c>
      <c r="C840">
        <v>4</v>
      </c>
      <c r="D840">
        <v>0</v>
      </c>
      <c r="E840">
        <v>1099</v>
      </c>
      <c r="F840">
        <v>1099</v>
      </c>
      <c r="G840">
        <v>1099</v>
      </c>
      <c r="H840">
        <v>0</v>
      </c>
      <c r="I840">
        <v>1</v>
      </c>
      <c r="J840">
        <v>1</v>
      </c>
      <c r="K840">
        <v>3</v>
      </c>
      <c r="L840">
        <v>6</v>
      </c>
      <c r="M840">
        <v>6</v>
      </c>
      <c r="N840">
        <v>2</v>
      </c>
      <c r="O840">
        <v>352</v>
      </c>
      <c r="P840">
        <v>4</v>
      </c>
      <c r="Q840">
        <v>4</v>
      </c>
      <c r="R840">
        <v>144000</v>
      </c>
    </row>
    <row r="841" spans="1:18" x14ac:dyDescent="0.35">
      <c r="A841">
        <v>1946</v>
      </c>
      <c r="B841">
        <v>2</v>
      </c>
      <c r="C841">
        <v>4</v>
      </c>
      <c r="D841">
        <v>352</v>
      </c>
      <c r="E841">
        <v>768</v>
      </c>
      <c r="F841">
        <v>768</v>
      </c>
      <c r="G841">
        <v>1200</v>
      </c>
      <c r="H841">
        <v>0</v>
      </c>
      <c r="I841">
        <v>1</v>
      </c>
      <c r="J841">
        <v>0</v>
      </c>
      <c r="K841">
        <v>3</v>
      </c>
      <c r="L841">
        <v>6</v>
      </c>
      <c r="M841">
        <v>5</v>
      </c>
      <c r="N841">
        <v>2</v>
      </c>
      <c r="O841">
        <v>240</v>
      </c>
      <c r="P841">
        <v>4</v>
      </c>
      <c r="Q841">
        <v>4</v>
      </c>
      <c r="R841">
        <v>130500</v>
      </c>
    </row>
    <row r="842" spans="1:18" x14ac:dyDescent="0.35">
      <c r="A842">
        <v>1925</v>
      </c>
      <c r="B842">
        <v>3</v>
      </c>
      <c r="C842">
        <v>4</v>
      </c>
      <c r="D842">
        <v>156</v>
      </c>
      <c r="E842">
        <v>672</v>
      </c>
      <c r="F842">
        <v>810</v>
      </c>
      <c r="G842">
        <v>1482</v>
      </c>
      <c r="H842">
        <v>0</v>
      </c>
      <c r="I842">
        <v>2</v>
      </c>
      <c r="J842">
        <v>0</v>
      </c>
      <c r="K842">
        <v>4</v>
      </c>
      <c r="L842">
        <v>7</v>
      </c>
      <c r="M842">
        <v>5</v>
      </c>
      <c r="N842">
        <v>2</v>
      </c>
      <c r="O842">
        <v>400</v>
      </c>
      <c r="P842">
        <v>4</v>
      </c>
      <c r="Q842">
        <v>4</v>
      </c>
      <c r="R842">
        <v>140000</v>
      </c>
    </row>
    <row r="843" spans="1:18" x14ac:dyDescent="0.35">
      <c r="A843">
        <v>1904</v>
      </c>
      <c r="B843">
        <v>6</v>
      </c>
      <c r="C843">
        <v>4</v>
      </c>
      <c r="D843">
        <v>0</v>
      </c>
      <c r="E843">
        <v>650</v>
      </c>
      <c r="F843">
        <v>958</v>
      </c>
      <c r="G843">
        <v>1539</v>
      </c>
      <c r="H843">
        <v>0</v>
      </c>
      <c r="I843">
        <v>2</v>
      </c>
      <c r="J843">
        <v>0</v>
      </c>
      <c r="K843">
        <v>3</v>
      </c>
      <c r="L843">
        <v>8</v>
      </c>
      <c r="M843">
        <v>5</v>
      </c>
      <c r="N843">
        <v>2</v>
      </c>
      <c r="O843">
        <v>686</v>
      </c>
      <c r="P843">
        <v>5</v>
      </c>
      <c r="Q843">
        <v>4</v>
      </c>
      <c r="R843">
        <v>157500</v>
      </c>
    </row>
    <row r="844" spans="1:18" x14ac:dyDescent="0.35">
      <c r="A844">
        <v>1966</v>
      </c>
      <c r="B844">
        <v>2</v>
      </c>
      <c r="C844">
        <v>4</v>
      </c>
      <c r="D844">
        <v>312</v>
      </c>
      <c r="E844">
        <v>1127</v>
      </c>
      <c r="F844">
        <v>1165</v>
      </c>
      <c r="G844">
        <v>1165</v>
      </c>
      <c r="H844">
        <v>1</v>
      </c>
      <c r="I844">
        <v>1</v>
      </c>
      <c r="J844">
        <v>1</v>
      </c>
      <c r="K844">
        <v>3</v>
      </c>
      <c r="L844">
        <v>6</v>
      </c>
      <c r="M844">
        <v>6</v>
      </c>
      <c r="N844">
        <v>3</v>
      </c>
      <c r="O844">
        <v>490</v>
      </c>
      <c r="P844">
        <v>5</v>
      </c>
      <c r="Q844">
        <v>5</v>
      </c>
      <c r="R844">
        <v>174900</v>
      </c>
    </row>
    <row r="845" spans="1:18" x14ac:dyDescent="0.35">
      <c r="A845">
        <v>1961</v>
      </c>
      <c r="B845">
        <v>2</v>
      </c>
      <c r="C845">
        <v>4</v>
      </c>
      <c r="D845">
        <v>0</v>
      </c>
      <c r="E845">
        <v>1800</v>
      </c>
      <c r="F845">
        <v>1800</v>
      </c>
      <c r="G845">
        <v>1800</v>
      </c>
      <c r="H845">
        <v>0</v>
      </c>
      <c r="I845">
        <v>2</v>
      </c>
      <c r="J845">
        <v>0</v>
      </c>
      <c r="K845">
        <v>6</v>
      </c>
      <c r="L845">
        <v>10</v>
      </c>
      <c r="M845">
        <v>3</v>
      </c>
      <c r="N845">
        <v>1</v>
      </c>
      <c r="O845">
        <v>0</v>
      </c>
      <c r="P845">
        <v>1</v>
      </c>
      <c r="Q845">
        <v>1</v>
      </c>
      <c r="R845">
        <v>141000</v>
      </c>
    </row>
    <row r="846" spans="1:18" x14ac:dyDescent="0.35">
      <c r="A846">
        <v>1915</v>
      </c>
      <c r="B846">
        <v>3</v>
      </c>
      <c r="C846">
        <v>4</v>
      </c>
      <c r="D846">
        <v>0</v>
      </c>
      <c r="E846">
        <v>876</v>
      </c>
      <c r="F846">
        <v>876</v>
      </c>
      <c r="G846">
        <v>1416</v>
      </c>
      <c r="H846">
        <v>0</v>
      </c>
      <c r="I846">
        <v>1</v>
      </c>
      <c r="J846">
        <v>1</v>
      </c>
      <c r="K846">
        <v>4</v>
      </c>
      <c r="L846">
        <v>7</v>
      </c>
      <c r="M846">
        <v>5</v>
      </c>
      <c r="N846">
        <v>2</v>
      </c>
      <c r="O846">
        <v>720</v>
      </c>
      <c r="P846">
        <v>4</v>
      </c>
      <c r="Q846">
        <v>4</v>
      </c>
      <c r="R846">
        <v>153900</v>
      </c>
    </row>
    <row r="847" spans="1:18" x14ac:dyDescent="0.35">
      <c r="A847">
        <v>1975</v>
      </c>
      <c r="B847">
        <v>2</v>
      </c>
      <c r="C847">
        <v>4</v>
      </c>
      <c r="D847">
        <v>1390</v>
      </c>
      <c r="E847">
        <v>1390</v>
      </c>
      <c r="F847">
        <v>1701</v>
      </c>
      <c r="G847">
        <v>1701</v>
      </c>
      <c r="H847">
        <v>1</v>
      </c>
      <c r="I847">
        <v>2</v>
      </c>
      <c r="J847">
        <v>0</v>
      </c>
      <c r="K847">
        <v>3</v>
      </c>
      <c r="L847">
        <v>6</v>
      </c>
      <c r="M847">
        <v>4</v>
      </c>
      <c r="N847">
        <v>4</v>
      </c>
      <c r="O847">
        <v>611</v>
      </c>
      <c r="P847">
        <v>4</v>
      </c>
      <c r="Q847">
        <v>4</v>
      </c>
      <c r="R847">
        <v>171000</v>
      </c>
    </row>
    <row r="848" spans="1:18" x14ac:dyDescent="0.35">
      <c r="A848">
        <v>1993</v>
      </c>
      <c r="B848">
        <v>6</v>
      </c>
      <c r="C848">
        <v>4</v>
      </c>
      <c r="D848">
        <v>513</v>
      </c>
      <c r="E848">
        <v>740</v>
      </c>
      <c r="F848">
        <v>1006</v>
      </c>
      <c r="G848">
        <v>1775</v>
      </c>
      <c r="H848">
        <v>1</v>
      </c>
      <c r="I848">
        <v>2</v>
      </c>
      <c r="J848">
        <v>1</v>
      </c>
      <c r="K848">
        <v>3</v>
      </c>
      <c r="L848">
        <v>7</v>
      </c>
      <c r="M848">
        <v>6</v>
      </c>
      <c r="N848">
        <v>2</v>
      </c>
      <c r="O848">
        <v>425</v>
      </c>
      <c r="P848">
        <v>4</v>
      </c>
      <c r="Q848">
        <v>4</v>
      </c>
      <c r="R848">
        <v>213000</v>
      </c>
    </row>
    <row r="849" spans="1:18" x14ac:dyDescent="0.35">
      <c r="A849">
        <v>1972</v>
      </c>
      <c r="B849">
        <v>2</v>
      </c>
      <c r="C849">
        <v>4</v>
      </c>
      <c r="D849">
        <v>460</v>
      </c>
      <c r="E849">
        <v>864</v>
      </c>
      <c r="F849">
        <v>864</v>
      </c>
      <c r="G849">
        <v>864</v>
      </c>
      <c r="H849">
        <v>1</v>
      </c>
      <c r="I849">
        <v>1</v>
      </c>
      <c r="J849">
        <v>0</v>
      </c>
      <c r="K849">
        <v>3</v>
      </c>
      <c r="L849">
        <v>5</v>
      </c>
      <c r="M849">
        <v>6</v>
      </c>
      <c r="N849">
        <v>2</v>
      </c>
      <c r="O849">
        <v>338</v>
      </c>
      <c r="P849">
        <v>4</v>
      </c>
      <c r="Q849">
        <v>4</v>
      </c>
      <c r="R849">
        <v>133500</v>
      </c>
    </row>
    <row r="850" spans="1:18" x14ac:dyDescent="0.35">
      <c r="A850">
        <v>1908</v>
      </c>
      <c r="B850">
        <v>3</v>
      </c>
      <c r="C850">
        <v>4</v>
      </c>
      <c r="D850">
        <v>0</v>
      </c>
      <c r="E850">
        <v>907</v>
      </c>
      <c r="F850">
        <v>1307</v>
      </c>
      <c r="G850">
        <v>2358</v>
      </c>
      <c r="H850">
        <v>0</v>
      </c>
      <c r="I850">
        <v>3</v>
      </c>
      <c r="J850">
        <v>0</v>
      </c>
      <c r="K850">
        <v>5</v>
      </c>
      <c r="L850">
        <v>10</v>
      </c>
      <c r="M850">
        <v>5</v>
      </c>
      <c r="N850">
        <v>2</v>
      </c>
      <c r="O850">
        <v>360</v>
      </c>
      <c r="P850">
        <v>3</v>
      </c>
      <c r="Q850">
        <v>4</v>
      </c>
      <c r="R850">
        <v>240000</v>
      </c>
    </row>
    <row r="851" spans="1:18" x14ac:dyDescent="0.35">
      <c r="A851">
        <v>1976</v>
      </c>
      <c r="B851">
        <v>2</v>
      </c>
      <c r="C851">
        <v>4</v>
      </c>
      <c r="D851">
        <v>0</v>
      </c>
      <c r="E851">
        <v>528</v>
      </c>
      <c r="F851">
        <v>1094</v>
      </c>
      <c r="G851">
        <v>1855</v>
      </c>
      <c r="H851">
        <v>0</v>
      </c>
      <c r="I851">
        <v>2</v>
      </c>
      <c r="J851">
        <v>1</v>
      </c>
      <c r="K851">
        <v>3</v>
      </c>
      <c r="L851">
        <v>7</v>
      </c>
      <c r="M851">
        <v>6</v>
      </c>
      <c r="N851">
        <v>3</v>
      </c>
      <c r="O851">
        <v>512</v>
      </c>
      <c r="P851">
        <v>4</v>
      </c>
      <c r="Q851">
        <v>4</v>
      </c>
      <c r="R851">
        <v>187000</v>
      </c>
    </row>
    <row r="852" spans="1:18" x14ac:dyDescent="0.35">
      <c r="A852">
        <v>2003</v>
      </c>
      <c r="B852">
        <v>6</v>
      </c>
      <c r="C852">
        <v>4</v>
      </c>
      <c r="D852">
        <v>659</v>
      </c>
      <c r="E852">
        <v>848</v>
      </c>
      <c r="F852">
        <v>848</v>
      </c>
      <c r="G852">
        <v>848</v>
      </c>
      <c r="H852">
        <v>1</v>
      </c>
      <c r="I852">
        <v>1</v>
      </c>
      <c r="J852">
        <v>0</v>
      </c>
      <c r="K852">
        <v>1</v>
      </c>
      <c r="L852">
        <v>3</v>
      </c>
      <c r="M852">
        <v>6</v>
      </c>
      <c r="N852">
        <v>4</v>
      </c>
      <c r="O852">
        <v>420</v>
      </c>
      <c r="P852">
        <v>4</v>
      </c>
      <c r="Q852">
        <v>4</v>
      </c>
      <c r="R852">
        <v>131500</v>
      </c>
    </row>
    <row r="853" spans="1:18" x14ac:dyDescent="0.35">
      <c r="A853">
        <v>2003</v>
      </c>
      <c r="B853">
        <v>6</v>
      </c>
      <c r="C853">
        <v>4</v>
      </c>
      <c r="D853">
        <v>0</v>
      </c>
      <c r="E853">
        <v>1273</v>
      </c>
      <c r="F853">
        <v>1456</v>
      </c>
      <c r="G853">
        <v>1456</v>
      </c>
      <c r="H853">
        <v>0</v>
      </c>
      <c r="I853">
        <v>2</v>
      </c>
      <c r="J853">
        <v>0</v>
      </c>
      <c r="K853">
        <v>2</v>
      </c>
      <c r="L853">
        <v>7</v>
      </c>
      <c r="M853">
        <v>6</v>
      </c>
      <c r="N853">
        <v>4</v>
      </c>
      <c r="O853">
        <v>400</v>
      </c>
      <c r="P853">
        <v>4</v>
      </c>
      <c r="Q853">
        <v>4</v>
      </c>
      <c r="R853">
        <v>215000</v>
      </c>
    </row>
    <row r="854" spans="1:18" x14ac:dyDescent="0.35">
      <c r="A854">
        <v>1941</v>
      </c>
      <c r="B854">
        <v>2</v>
      </c>
      <c r="C854">
        <v>4</v>
      </c>
      <c r="D854">
        <v>364</v>
      </c>
      <c r="E854">
        <v>918</v>
      </c>
      <c r="F854">
        <v>918</v>
      </c>
      <c r="G854">
        <v>1646</v>
      </c>
      <c r="H854">
        <v>0</v>
      </c>
      <c r="I854">
        <v>2</v>
      </c>
      <c r="J854">
        <v>0</v>
      </c>
      <c r="K854">
        <v>4</v>
      </c>
      <c r="L854">
        <v>7</v>
      </c>
      <c r="M854">
        <v>5</v>
      </c>
      <c r="N854">
        <v>2</v>
      </c>
      <c r="O854">
        <v>240</v>
      </c>
      <c r="P854">
        <v>4</v>
      </c>
      <c r="Q854">
        <v>4</v>
      </c>
      <c r="R854">
        <v>164000</v>
      </c>
    </row>
    <row r="855" spans="1:18" x14ac:dyDescent="0.35">
      <c r="A855">
        <v>1964</v>
      </c>
      <c r="B855">
        <v>2</v>
      </c>
      <c r="C855">
        <v>4</v>
      </c>
      <c r="D855">
        <v>564</v>
      </c>
      <c r="E855">
        <v>1127</v>
      </c>
      <c r="F855">
        <v>1445</v>
      </c>
      <c r="G855">
        <v>1445</v>
      </c>
      <c r="H855">
        <v>0</v>
      </c>
      <c r="I855">
        <v>1</v>
      </c>
      <c r="J855">
        <v>1</v>
      </c>
      <c r="K855">
        <v>3</v>
      </c>
      <c r="L855">
        <v>7</v>
      </c>
      <c r="M855">
        <v>6</v>
      </c>
      <c r="N855">
        <v>3</v>
      </c>
      <c r="O855">
        <v>645</v>
      </c>
      <c r="P855">
        <v>4</v>
      </c>
      <c r="Q855">
        <v>4</v>
      </c>
      <c r="R855">
        <v>158000</v>
      </c>
    </row>
    <row r="856" spans="1:18" x14ac:dyDescent="0.35">
      <c r="A856">
        <v>1955</v>
      </c>
      <c r="B856">
        <v>2</v>
      </c>
      <c r="C856">
        <v>4</v>
      </c>
      <c r="D856">
        <v>306</v>
      </c>
      <c r="E856">
        <v>1763</v>
      </c>
      <c r="F856">
        <v>1779</v>
      </c>
      <c r="G856">
        <v>1779</v>
      </c>
      <c r="H856">
        <v>1</v>
      </c>
      <c r="I856">
        <v>1</v>
      </c>
      <c r="J856">
        <v>1</v>
      </c>
      <c r="K856">
        <v>3</v>
      </c>
      <c r="L856">
        <v>6</v>
      </c>
      <c r="M856">
        <v>6</v>
      </c>
      <c r="N856">
        <v>2</v>
      </c>
      <c r="O856">
        <v>454</v>
      </c>
      <c r="P856">
        <v>4</v>
      </c>
      <c r="Q856">
        <v>4</v>
      </c>
      <c r="R856">
        <v>170000</v>
      </c>
    </row>
    <row r="857" spans="1:18" x14ac:dyDescent="0.35">
      <c r="A857">
        <v>1962</v>
      </c>
      <c r="B857">
        <v>2</v>
      </c>
      <c r="C857">
        <v>4</v>
      </c>
      <c r="D857">
        <v>659</v>
      </c>
      <c r="E857">
        <v>1040</v>
      </c>
      <c r="F857">
        <v>1040</v>
      </c>
      <c r="G857">
        <v>1040</v>
      </c>
      <c r="H857">
        <v>1</v>
      </c>
      <c r="I857">
        <v>1</v>
      </c>
      <c r="J857">
        <v>1</v>
      </c>
      <c r="K857">
        <v>3</v>
      </c>
      <c r="L857">
        <v>6</v>
      </c>
      <c r="M857">
        <v>5</v>
      </c>
      <c r="N857">
        <v>2</v>
      </c>
      <c r="O857">
        <v>260</v>
      </c>
      <c r="P857">
        <v>4</v>
      </c>
      <c r="Q857">
        <v>4</v>
      </c>
      <c r="R857">
        <v>127000</v>
      </c>
    </row>
    <row r="858" spans="1:18" x14ac:dyDescent="0.35">
      <c r="A858">
        <v>1978</v>
      </c>
      <c r="B858">
        <v>2</v>
      </c>
      <c r="C858">
        <v>5</v>
      </c>
      <c r="D858">
        <v>505</v>
      </c>
      <c r="E858">
        <v>940</v>
      </c>
      <c r="F858">
        <v>1026</v>
      </c>
      <c r="G858">
        <v>1026</v>
      </c>
      <c r="H858">
        <v>1</v>
      </c>
      <c r="I858">
        <v>1</v>
      </c>
      <c r="J858">
        <v>0</v>
      </c>
      <c r="K858">
        <v>3</v>
      </c>
      <c r="L858">
        <v>5</v>
      </c>
      <c r="M858">
        <v>5</v>
      </c>
      <c r="N858">
        <v>2</v>
      </c>
      <c r="O858">
        <v>576</v>
      </c>
      <c r="P858">
        <v>4</v>
      </c>
      <c r="Q858">
        <v>3</v>
      </c>
      <c r="R858">
        <v>147000</v>
      </c>
    </row>
    <row r="859" spans="1:18" x14ac:dyDescent="0.35">
      <c r="A859">
        <v>1994</v>
      </c>
      <c r="B859">
        <v>6</v>
      </c>
      <c r="C859">
        <v>4</v>
      </c>
      <c r="D859">
        <v>0</v>
      </c>
      <c r="E859">
        <v>702</v>
      </c>
      <c r="F859">
        <v>702</v>
      </c>
      <c r="G859">
        <v>1481</v>
      </c>
      <c r="H859">
        <v>0</v>
      </c>
      <c r="I859">
        <v>2</v>
      </c>
      <c r="J859">
        <v>1</v>
      </c>
      <c r="K859">
        <v>3</v>
      </c>
      <c r="L859">
        <v>6</v>
      </c>
      <c r="M859">
        <v>6</v>
      </c>
      <c r="N859">
        <v>4</v>
      </c>
      <c r="O859">
        <v>343</v>
      </c>
      <c r="P859">
        <v>4</v>
      </c>
      <c r="Q859">
        <v>4</v>
      </c>
      <c r="R859">
        <v>174000</v>
      </c>
    </row>
    <row r="860" spans="1:18" x14ac:dyDescent="0.35">
      <c r="A860">
        <v>1976</v>
      </c>
      <c r="B860">
        <v>2</v>
      </c>
      <c r="C860">
        <v>4</v>
      </c>
      <c r="D860">
        <v>0</v>
      </c>
      <c r="E860">
        <v>1090</v>
      </c>
      <c r="F860">
        <v>1370</v>
      </c>
      <c r="G860">
        <v>1370</v>
      </c>
      <c r="H860">
        <v>0</v>
      </c>
      <c r="I860">
        <v>2</v>
      </c>
      <c r="J860">
        <v>0</v>
      </c>
      <c r="K860">
        <v>3</v>
      </c>
      <c r="L860">
        <v>6</v>
      </c>
      <c r="M860">
        <v>6</v>
      </c>
      <c r="N860">
        <v>3</v>
      </c>
      <c r="O860">
        <v>479</v>
      </c>
      <c r="P860">
        <v>4</v>
      </c>
      <c r="Q860">
        <v>4</v>
      </c>
      <c r="R860">
        <v>152000</v>
      </c>
    </row>
    <row r="861" spans="1:18" x14ac:dyDescent="0.35">
      <c r="A861">
        <v>1968</v>
      </c>
      <c r="B861">
        <v>2</v>
      </c>
      <c r="C861">
        <v>4</v>
      </c>
      <c r="D861">
        <v>619</v>
      </c>
      <c r="E861">
        <v>1054</v>
      </c>
      <c r="F861">
        <v>1512</v>
      </c>
      <c r="G861">
        <v>2654</v>
      </c>
      <c r="H861">
        <v>1</v>
      </c>
      <c r="I861">
        <v>2</v>
      </c>
      <c r="J861">
        <v>1</v>
      </c>
      <c r="K861">
        <v>4</v>
      </c>
      <c r="L861">
        <v>9</v>
      </c>
      <c r="M861">
        <v>6</v>
      </c>
      <c r="N861">
        <v>2</v>
      </c>
      <c r="O861">
        <v>619</v>
      </c>
      <c r="P861">
        <v>4</v>
      </c>
      <c r="Q861">
        <v>4</v>
      </c>
      <c r="R861">
        <v>250000</v>
      </c>
    </row>
    <row r="862" spans="1:18" x14ac:dyDescent="0.35">
      <c r="A862">
        <v>1918</v>
      </c>
      <c r="B862">
        <v>3</v>
      </c>
      <c r="C862">
        <v>4</v>
      </c>
      <c r="D862">
        <v>0</v>
      </c>
      <c r="E862">
        <v>912</v>
      </c>
      <c r="F862">
        <v>912</v>
      </c>
      <c r="G862">
        <v>1426</v>
      </c>
      <c r="H862">
        <v>0</v>
      </c>
      <c r="I862">
        <v>1</v>
      </c>
      <c r="J862">
        <v>1</v>
      </c>
      <c r="K862">
        <v>3</v>
      </c>
      <c r="L862">
        <v>7</v>
      </c>
      <c r="M862">
        <v>5</v>
      </c>
      <c r="N862">
        <v>2</v>
      </c>
      <c r="O862">
        <v>216</v>
      </c>
      <c r="P862">
        <v>4</v>
      </c>
      <c r="Q862">
        <v>4</v>
      </c>
      <c r="R862">
        <v>189950</v>
      </c>
    </row>
    <row r="863" spans="1:18" x14ac:dyDescent="0.35">
      <c r="A863">
        <v>1965</v>
      </c>
      <c r="B863">
        <v>6</v>
      </c>
      <c r="C863">
        <v>4</v>
      </c>
      <c r="D863">
        <v>841</v>
      </c>
      <c r="E863">
        <v>1039</v>
      </c>
      <c r="F863">
        <v>1039</v>
      </c>
      <c r="G863">
        <v>1039</v>
      </c>
      <c r="H863">
        <v>1</v>
      </c>
      <c r="I863">
        <v>1</v>
      </c>
      <c r="J863">
        <v>1</v>
      </c>
      <c r="K863">
        <v>3</v>
      </c>
      <c r="L863">
        <v>6</v>
      </c>
      <c r="M863">
        <v>6</v>
      </c>
      <c r="N863">
        <v>2</v>
      </c>
      <c r="O863">
        <v>504</v>
      </c>
      <c r="P863">
        <v>4</v>
      </c>
      <c r="Q863">
        <v>4</v>
      </c>
      <c r="R863">
        <v>131500</v>
      </c>
    </row>
    <row r="864" spans="1:18" x14ac:dyDescent="0.35">
      <c r="A864">
        <v>1984</v>
      </c>
      <c r="B864">
        <v>6</v>
      </c>
      <c r="C864">
        <v>4</v>
      </c>
      <c r="D864">
        <v>338</v>
      </c>
      <c r="E864">
        <v>1040</v>
      </c>
      <c r="F864">
        <v>1097</v>
      </c>
      <c r="G864">
        <v>1097</v>
      </c>
      <c r="H864">
        <v>0</v>
      </c>
      <c r="I864">
        <v>2</v>
      </c>
      <c r="J864">
        <v>0</v>
      </c>
      <c r="K864">
        <v>3</v>
      </c>
      <c r="L864">
        <v>6</v>
      </c>
      <c r="M864">
        <v>6</v>
      </c>
      <c r="N864">
        <v>2</v>
      </c>
      <c r="O864">
        <v>480</v>
      </c>
      <c r="P864">
        <v>4</v>
      </c>
      <c r="Q864">
        <v>4</v>
      </c>
      <c r="R864">
        <v>152000</v>
      </c>
    </row>
    <row r="865" spans="1:18" x14ac:dyDescent="0.35">
      <c r="A865">
        <v>1959</v>
      </c>
      <c r="B865">
        <v>2</v>
      </c>
      <c r="C865">
        <v>4</v>
      </c>
      <c r="D865">
        <v>1148</v>
      </c>
      <c r="E865">
        <v>1148</v>
      </c>
      <c r="F865">
        <v>1148</v>
      </c>
      <c r="G865">
        <v>1148</v>
      </c>
      <c r="H865">
        <v>1</v>
      </c>
      <c r="I865">
        <v>1</v>
      </c>
      <c r="J865">
        <v>0</v>
      </c>
      <c r="K865">
        <v>3</v>
      </c>
      <c r="L865">
        <v>6</v>
      </c>
      <c r="M865">
        <v>6</v>
      </c>
      <c r="N865">
        <v>2</v>
      </c>
      <c r="O865">
        <v>672</v>
      </c>
      <c r="P865">
        <v>4</v>
      </c>
      <c r="Q865">
        <v>4</v>
      </c>
      <c r="R865">
        <v>132500</v>
      </c>
    </row>
    <row r="866" spans="1:18" x14ac:dyDescent="0.35">
      <c r="A866">
        <v>2007</v>
      </c>
      <c r="B866">
        <v>6</v>
      </c>
      <c r="C866">
        <v>4</v>
      </c>
      <c r="D866">
        <v>0</v>
      </c>
      <c r="E866">
        <v>1372</v>
      </c>
      <c r="F866">
        <v>1372</v>
      </c>
      <c r="G866">
        <v>1372</v>
      </c>
      <c r="H866">
        <v>0</v>
      </c>
      <c r="I866">
        <v>2</v>
      </c>
      <c r="J866">
        <v>0</v>
      </c>
      <c r="K866">
        <v>3</v>
      </c>
      <c r="L866">
        <v>6</v>
      </c>
      <c r="M866">
        <v>6</v>
      </c>
      <c r="N866">
        <v>4</v>
      </c>
      <c r="O866">
        <v>529</v>
      </c>
      <c r="P866">
        <v>4</v>
      </c>
      <c r="Q866">
        <v>4</v>
      </c>
      <c r="R866">
        <v>250580</v>
      </c>
    </row>
    <row r="867" spans="1:18" x14ac:dyDescent="0.35">
      <c r="A867">
        <v>1970</v>
      </c>
      <c r="B867">
        <v>2</v>
      </c>
      <c r="C867">
        <v>4</v>
      </c>
      <c r="D867">
        <v>828</v>
      </c>
      <c r="E867">
        <v>1002</v>
      </c>
      <c r="F867">
        <v>1002</v>
      </c>
      <c r="G867">
        <v>1002</v>
      </c>
      <c r="H867">
        <v>1</v>
      </c>
      <c r="I867">
        <v>1</v>
      </c>
      <c r="J867">
        <v>0</v>
      </c>
      <c r="K867">
        <v>3</v>
      </c>
      <c r="L867">
        <v>5</v>
      </c>
      <c r="M867">
        <v>5</v>
      </c>
      <c r="N867">
        <v>2</v>
      </c>
      <c r="O867">
        <v>902</v>
      </c>
      <c r="P867">
        <v>4</v>
      </c>
      <c r="Q867">
        <v>4</v>
      </c>
      <c r="R867">
        <v>148500</v>
      </c>
    </row>
    <row r="868" spans="1:18" x14ac:dyDescent="0.35">
      <c r="A868">
        <v>2006</v>
      </c>
      <c r="B868">
        <v>6</v>
      </c>
      <c r="C868">
        <v>4</v>
      </c>
      <c r="D868">
        <v>0</v>
      </c>
      <c r="E868">
        <v>1638</v>
      </c>
      <c r="F868">
        <v>1646</v>
      </c>
      <c r="G868">
        <v>1646</v>
      </c>
      <c r="H868">
        <v>0</v>
      </c>
      <c r="I868">
        <v>2</v>
      </c>
      <c r="J868">
        <v>0</v>
      </c>
      <c r="K868">
        <v>3</v>
      </c>
      <c r="L868">
        <v>6</v>
      </c>
      <c r="M868">
        <v>6</v>
      </c>
      <c r="N868">
        <v>3</v>
      </c>
      <c r="O868">
        <v>870</v>
      </c>
      <c r="P868">
        <v>4</v>
      </c>
      <c r="Q868">
        <v>4</v>
      </c>
      <c r="R868">
        <v>248900</v>
      </c>
    </row>
    <row r="869" spans="1:18" x14ac:dyDescent="0.35">
      <c r="A869">
        <v>1961</v>
      </c>
      <c r="B869">
        <v>2</v>
      </c>
      <c r="C869">
        <v>4</v>
      </c>
      <c r="D869">
        <v>932</v>
      </c>
      <c r="E869">
        <v>1040</v>
      </c>
      <c r="F869">
        <v>1120</v>
      </c>
      <c r="G869">
        <v>1120</v>
      </c>
      <c r="H869">
        <v>1</v>
      </c>
      <c r="I869">
        <v>1</v>
      </c>
      <c r="J869">
        <v>1</v>
      </c>
      <c r="K869">
        <v>3</v>
      </c>
      <c r="L869">
        <v>5</v>
      </c>
      <c r="M869">
        <v>6</v>
      </c>
      <c r="N869">
        <v>3</v>
      </c>
      <c r="O869">
        <v>544</v>
      </c>
      <c r="P869">
        <v>4</v>
      </c>
      <c r="Q869">
        <v>4</v>
      </c>
      <c r="R869">
        <v>129000</v>
      </c>
    </row>
    <row r="870" spans="1:18" x14ac:dyDescent="0.35">
      <c r="A870">
        <v>1948</v>
      </c>
      <c r="B870">
        <v>1</v>
      </c>
      <c r="C870">
        <v>1</v>
      </c>
      <c r="D870">
        <v>0</v>
      </c>
      <c r="E870">
        <v>0</v>
      </c>
      <c r="F870">
        <v>1547</v>
      </c>
      <c r="G870">
        <v>2320</v>
      </c>
      <c r="H870">
        <v>0</v>
      </c>
      <c r="I870">
        <v>2</v>
      </c>
      <c r="J870">
        <v>0</v>
      </c>
      <c r="K870">
        <v>2</v>
      </c>
      <c r="L870">
        <v>7</v>
      </c>
      <c r="M870">
        <v>6</v>
      </c>
      <c r="N870">
        <v>2</v>
      </c>
      <c r="O870">
        <v>672</v>
      </c>
      <c r="P870">
        <v>4</v>
      </c>
      <c r="Q870">
        <v>4</v>
      </c>
      <c r="R870">
        <v>169000</v>
      </c>
    </row>
    <row r="871" spans="1:18" x14ac:dyDescent="0.35">
      <c r="A871">
        <v>1993</v>
      </c>
      <c r="B871">
        <v>6</v>
      </c>
      <c r="C871">
        <v>4</v>
      </c>
      <c r="D871">
        <v>750</v>
      </c>
      <c r="E871">
        <v>1050</v>
      </c>
      <c r="F871">
        <v>1062</v>
      </c>
      <c r="G871">
        <v>1949</v>
      </c>
      <c r="H871">
        <v>1</v>
      </c>
      <c r="I871">
        <v>2</v>
      </c>
      <c r="J871">
        <v>1</v>
      </c>
      <c r="K871">
        <v>3</v>
      </c>
      <c r="L871">
        <v>8</v>
      </c>
      <c r="M871">
        <v>6</v>
      </c>
      <c r="N871">
        <v>4</v>
      </c>
      <c r="O871">
        <v>574</v>
      </c>
      <c r="P871">
        <v>4</v>
      </c>
      <c r="Q871">
        <v>4</v>
      </c>
      <c r="R871">
        <v>236000</v>
      </c>
    </row>
    <row r="872" spans="1:18" x14ac:dyDescent="0.35">
      <c r="A872">
        <v>1962</v>
      </c>
      <c r="B872">
        <v>2</v>
      </c>
      <c r="C872">
        <v>4</v>
      </c>
      <c r="D872">
        <v>0</v>
      </c>
      <c r="E872">
        <v>894</v>
      </c>
      <c r="F872">
        <v>894</v>
      </c>
      <c r="G872">
        <v>894</v>
      </c>
      <c r="H872">
        <v>0</v>
      </c>
      <c r="I872">
        <v>1</v>
      </c>
      <c r="J872">
        <v>0</v>
      </c>
      <c r="K872">
        <v>2</v>
      </c>
      <c r="L872">
        <v>5</v>
      </c>
      <c r="M872">
        <v>5</v>
      </c>
      <c r="N872">
        <v>2</v>
      </c>
      <c r="O872">
        <v>308</v>
      </c>
      <c r="P872">
        <v>4</v>
      </c>
      <c r="Q872">
        <v>4</v>
      </c>
      <c r="R872">
        <v>109500</v>
      </c>
    </row>
    <row r="873" spans="1:18" x14ac:dyDescent="0.35">
      <c r="A873">
        <v>1998</v>
      </c>
      <c r="B873">
        <v>6</v>
      </c>
      <c r="C873">
        <v>4</v>
      </c>
      <c r="D873">
        <v>505</v>
      </c>
      <c r="E873">
        <v>804</v>
      </c>
      <c r="F873">
        <v>804</v>
      </c>
      <c r="G873">
        <v>1682</v>
      </c>
      <c r="H873">
        <v>0</v>
      </c>
      <c r="I873">
        <v>2</v>
      </c>
      <c r="J873">
        <v>1</v>
      </c>
      <c r="K873">
        <v>3</v>
      </c>
      <c r="L873">
        <v>7</v>
      </c>
      <c r="M873">
        <v>6</v>
      </c>
      <c r="N873">
        <v>3</v>
      </c>
      <c r="O873">
        <v>523</v>
      </c>
      <c r="P873">
        <v>4</v>
      </c>
      <c r="Q873">
        <v>4</v>
      </c>
      <c r="R873">
        <v>200500</v>
      </c>
    </row>
    <row r="874" spans="1:18" x14ac:dyDescent="0.35">
      <c r="A874">
        <v>1953</v>
      </c>
      <c r="B874">
        <v>5</v>
      </c>
      <c r="C874">
        <v>4</v>
      </c>
      <c r="D874">
        <v>0</v>
      </c>
      <c r="E874">
        <v>105</v>
      </c>
      <c r="F874">
        <v>910</v>
      </c>
      <c r="G874">
        <v>910</v>
      </c>
      <c r="H874">
        <v>0</v>
      </c>
      <c r="I874">
        <v>1</v>
      </c>
      <c r="J874">
        <v>0</v>
      </c>
      <c r="K874">
        <v>3</v>
      </c>
      <c r="L874">
        <v>5</v>
      </c>
      <c r="M874">
        <v>6</v>
      </c>
      <c r="N874">
        <v>2</v>
      </c>
      <c r="O874">
        <v>414</v>
      </c>
      <c r="P874">
        <v>4</v>
      </c>
      <c r="Q874">
        <v>4</v>
      </c>
      <c r="R874">
        <v>116000</v>
      </c>
    </row>
    <row r="875" spans="1:18" x14ac:dyDescent="0.35">
      <c r="A875">
        <v>1949</v>
      </c>
      <c r="B875">
        <v>2</v>
      </c>
      <c r="C875">
        <v>4</v>
      </c>
      <c r="D875">
        <v>375</v>
      </c>
      <c r="E875">
        <v>832</v>
      </c>
      <c r="F875">
        <v>1036</v>
      </c>
      <c r="G875">
        <v>1268</v>
      </c>
      <c r="H875">
        <v>0</v>
      </c>
      <c r="I875">
        <v>1</v>
      </c>
      <c r="J875">
        <v>0</v>
      </c>
      <c r="K875">
        <v>3</v>
      </c>
      <c r="L875">
        <v>6</v>
      </c>
      <c r="M875">
        <v>6</v>
      </c>
      <c r="N875">
        <v>2</v>
      </c>
      <c r="O875">
        <v>288</v>
      </c>
      <c r="P875">
        <v>4</v>
      </c>
      <c r="Q875">
        <v>4</v>
      </c>
      <c r="R875">
        <v>133000</v>
      </c>
    </row>
    <row r="876" spans="1:18" x14ac:dyDescent="0.35">
      <c r="A876">
        <v>1941</v>
      </c>
      <c r="B876">
        <v>2</v>
      </c>
      <c r="C876">
        <v>4</v>
      </c>
      <c r="D876">
        <v>0</v>
      </c>
      <c r="E876">
        <v>676</v>
      </c>
      <c r="F876">
        <v>676</v>
      </c>
      <c r="G876">
        <v>1131</v>
      </c>
      <c r="H876">
        <v>0</v>
      </c>
      <c r="I876">
        <v>1</v>
      </c>
      <c r="J876">
        <v>1</v>
      </c>
      <c r="K876">
        <v>3</v>
      </c>
      <c r="L876">
        <v>5</v>
      </c>
      <c r="M876">
        <v>5</v>
      </c>
      <c r="N876">
        <v>2</v>
      </c>
      <c r="O876">
        <v>200</v>
      </c>
      <c r="P876">
        <v>4</v>
      </c>
      <c r="Q876">
        <v>4</v>
      </c>
      <c r="R876">
        <v>66500</v>
      </c>
    </row>
    <row r="877" spans="1:18" x14ac:dyDescent="0.35">
      <c r="A877">
        <v>2007</v>
      </c>
      <c r="B877">
        <v>6</v>
      </c>
      <c r="C877">
        <v>4</v>
      </c>
      <c r="D877">
        <v>64</v>
      </c>
      <c r="E877">
        <v>1184</v>
      </c>
      <c r="F877">
        <v>1184</v>
      </c>
      <c r="G877">
        <v>2610</v>
      </c>
      <c r="H877">
        <v>0</v>
      </c>
      <c r="I877">
        <v>2</v>
      </c>
      <c r="J877">
        <v>1</v>
      </c>
      <c r="K877">
        <v>4</v>
      </c>
      <c r="L877">
        <v>11</v>
      </c>
      <c r="M877">
        <v>7</v>
      </c>
      <c r="N877">
        <v>4</v>
      </c>
      <c r="O877">
        <v>550</v>
      </c>
      <c r="P877">
        <v>4</v>
      </c>
      <c r="Q877">
        <v>4</v>
      </c>
      <c r="R877">
        <v>303477</v>
      </c>
    </row>
    <row r="878" spans="1:18" x14ac:dyDescent="0.35">
      <c r="A878">
        <v>1963</v>
      </c>
      <c r="B878">
        <v>6</v>
      </c>
      <c r="C878">
        <v>4</v>
      </c>
      <c r="D878">
        <v>633</v>
      </c>
      <c r="E878">
        <v>1064</v>
      </c>
      <c r="F878">
        <v>1040</v>
      </c>
      <c r="G878">
        <v>1040</v>
      </c>
      <c r="H878">
        <v>1</v>
      </c>
      <c r="I878">
        <v>1</v>
      </c>
      <c r="J878">
        <v>0</v>
      </c>
      <c r="K878">
        <v>3</v>
      </c>
      <c r="L878">
        <v>5</v>
      </c>
      <c r="M878">
        <v>6</v>
      </c>
      <c r="N878">
        <v>2</v>
      </c>
      <c r="O878">
        <v>648</v>
      </c>
      <c r="P878">
        <v>4</v>
      </c>
      <c r="Q878">
        <v>4</v>
      </c>
      <c r="R878">
        <v>132250</v>
      </c>
    </row>
    <row r="879" spans="1:18" x14ac:dyDescent="0.35">
      <c r="A879">
        <v>2004</v>
      </c>
      <c r="B879">
        <v>6</v>
      </c>
      <c r="C879">
        <v>4</v>
      </c>
      <c r="D879">
        <v>1170</v>
      </c>
      <c r="E879">
        <v>1462</v>
      </c>
      <c r="F879">
        <v>1462</v>
      </c>
      <c r="G879">
        <v>2224</v>
      </c>
      <c r="H879">
        <v>1</v>
      </c>
      <c r="I879">
        <v>2</v>
      </c>
      <c r="J879">
        <v>1</v>
      </c>
      <c r="K879">
        <v>4</v>
      </c>
      <c r="L879">
        <v>10</v>
      </c>
      <c r="M879">
        <v>6</v>
      </c>
      <c r="N879">
        <v>4</v>
      </c>
      <c r="O879">
        <v>738</v>
      </c>
      <c r="P879">
        <v>4</v>
      </c>
      <c r="Q879">
        <v>4</v>
      </c>
      <c r="R879">
        <v>350000</v>
      </c>
    </row>
    <row r="880" spans="1:18" x14ac:dyDescent="0.35">
      <c r="A880">
        <v>1961</v>
      </c>
      <c r="B880">
        <v>2</v>
      </c>
      <c r="C880">
        <v>4</v>
      </c>
      <c r="D880">
        <v>899</v>
      </c>
      <c r="E880">
        <v>1109</v>
      </c>
      <c r="F880">
        <v>1155</v>
      </c>
      <c r="G880">
        <v>1155</v>
      </c>
      <c r="H880">
        <v>1</v>
      </c>
      <c r="I880">
        <v>1</v>
      </c>
      <c r="J880">
        <v>0</v>
      </c>
      <c r="K880">
        <v>3</v>
      </c>
      <c r="L880">
        <v>6</v>
      </c>
      <c r="M880">
        <v>5</v>
      </c>
      <c r="N880">
        <v>2</v>
      </c>
      <c r="O880">
        <v>576</v>
      </c>
      <c r="P880">
        <v>4</v>
      </c>
      <c r="Q880">
        <v>4</v>
      </c>
      <c r="R880">
        <v>148000</v>
      </c>
    </row>
    <row r="881" spans="1:18" x14ac:dyDescent="0.35">
      <c r="A881">
        <v>1978</v>
      </c>
      <c r="B881">
        <v>2</v>
      </c>
      <c r="C881">
        <v>4</v>
      </c>
      <c r="D881">
        <v>646</v>
      </c>
      <c r="E881">
        <v>864</v>
      </c>
      <c r="F881">
        <v>864</v>
      </c>
      <c r="G881">
        <v>864</v>
      </c>
      <c r="H881">
        <v>1</v>
      </c>
      <c r="I881">
        <v>1</v>
      </c>
      <c r="J881">
        <v>0</v>
      </c>
      <c r="K881">
        <v>3</v>
      </c>
      <c r="L881">
        <v>6</v>
      </c>
      <c r="M881">
        <v>6</v>
      </c>
      <c r="N881">
        <v>2</v>
      </c>
      <c r="O881">
        <v>336</v>
      </c>
      <c r="P881">
        <v>4</v>
      </c>
      <c r="Q881">
        <v>4</v>
      </c>
      <c r="R881">
        <v>136500</v>
      </c>
    </row>
    <row r="882" spans="1:18" x14ac:dyDescent="0.35">
      <c r="A882">
        <v>2005</v>
      </c>
      <c r="B882">
        <v>6</v>
      </c>
      <c r="C882">
        <v>5</v>
      </c>
      <c r="D882">
        <v>980</v>
      </c>
      <c r="E882">
        <v>1090</v>
      </c>
      <c r="F882">
        <v>1090</v>
      </c>
      <c r="G882">
        <v>1090</v>
      </c>
      <c r="H882">
        <v>1</v>
      </c>
      <c r="I882">
        <v>1</v>
      </c>
      <c r="J882">
        <v>1</v>
      </c>
      <c r="K882">
        <v>2</v>
      </c>
      <c r="L882">
        <v>5</v>
      </c>
      <c r="M882">
        <v>6</v>
      </c>
      <c r="N882">
        <v>4</v>
      </c>
      <c r="O882">
        <v>450</v>
      </c>
      <c r="P882">
        <v>4</v>
      </c>
      <c r="Q882">
        <v>4</v>
      </c>
      <c r="R882">
        <v>157000</v>
      </c>
    </row>
    <row r="883" spans="1:18" x14ac:dyDescent="0.35">
      <c r="A883">
        <v>1990</v>
      </c>
      <c r="B883">
        <v>2</v>
      </c>
      <c r="C883">
        <v>4</v>
      </c>
      <c r="D883">
        <v>902</v>
      </c>
      <c r="E883">
        <v>1156</v>
      </c>
      <c r="F883">
        <v>1187</v>
      </c>
      <c r="G883">
        <v>1717</v>
      </c>
      <c r="H883">
        <v>0</v>
      </c>
      <c r="I883">
        <v>2</v>
      </c>
      <c r="J883">
        <v>1</v>
      </c>
      <c r="K883">
        <v>3</v>
      </c>
      <c r="L883">
        <v>7</v>
      </c>
      <c r="M883">
        <v>6</v>
      </c>
      <c r="N883">
        <v>3</v>
      </c>
      <c r="O883">
        <v>400</v>
      </c>
      <c r="P883">
        <v>4</v>
      </c>
      <c r="Q883">
        <v>4</v>
      </c>
      <c r="R883">
        <v>187500</v>
      </c>
    </row>
    <row r="884" spans="1:18" x14ac:dyDescent="0.35">
      <c r="A884">
        <v>1992</v>
      </c>
      <c r="B884">
        <v>6</v>
      </c>
      <c r="C884">
        <v>4</v>
      </c>
      <c r="D884">
        <v>0</v>
      </c>
      <c r="E884">
        <v>808</v>
      </c>
      <c r="F884">
        <v>808</v>
      </c>
      <c r="G884">
        <v>1593</v>
      </c>
      <c r="H884">
        <v>0</v>
      </c>
      <c r="I884">
        <v>2</v>
      </c>
      <c r="J884">
        <v>1</v>
      </c>
      <c r="K884">
        <v>3</v>
      </c>
      <c r="L884">
        <v>7</v>
      </c>
      <c r="M884">
        <v>7</v>
      </c>
      <c r="N884">
        <v>3</v>
      </c>
      <c r="O884">
        <v>389</v>
      </c>
      <c r="P884">
        <v>4</v>
      </c>
      <c r="Q884">
        <v>4</v>
      </c>
      <c r="R884">
        <v>178000</v>
      </c>
    </row>
    <row r="885" spans="1:18" x14ac:dyDescent="0.35">
      <c r="A885">
        <v>1912</v>
      </c>
      <c r="B885">
        <v>6</v>
      </c>
      <c r="C885">
        <v>3</v>
      </c>
      <c r="D885">
        <v>0</v>
      </c>
      <c r="E885">
        <v>795</v>
      </c>
      <c r="F885">
        <v>954</v>
      </c>
      <c r="G885">
        <v>2230</v>
      </c>
      <c r="H885">
        <v>1</v>
      </c>
      <c r="I885">
        <v>1</v>
      </c>
      <c r="J885">
        <v>0</v>
      </c>
      <c r="K885">
        <v>5</v>
      </c>
      <c r="L885">
        <v>10</v>
      </c>
      <c r="M885">
        <v>5</v>
      </c>
      <c r="N885">
        <v>2</v>
      </c>
      <c r="O885">
        <v>440</v>
      </c>
      <c r="P885">
        <v>4</v>
      </c>
      <c r="Q885">
        <v>5</v>
      </c>
      <c r="R885">
        <v>118500</v>
      </c>
    </row>
    <row r="886" spans="1:18" x14ac:dyDescent="0.35">
      <c r="A886">
        <v>1967</v>
      </c>
      <c r="B886">
        <v>2</v>
      </c>
      <c r="C886">
        <v>4</v>
      </c>
      <c r="D886">
        <v>432</v>
      </c>
      <c r="E886">
        <v>892</v>
      </c>
      <c r="F886">
        <v>892</v>
      </c>
      <c r="G886">
        <v>892</v>
      </c>
      <c r="H886">
        <v>0</v>
      </c>
      <c r="I886">
        <v>1</v>
      </c>
      <c r="J886">
        <v>0</v>
      </c>
      <c r="K886">
        <v>3</v>
      </c>
      <c r="L886">
        <v>5</v>
      </c>
      <c r="M886">
        <v>6</v>
      </c>
      <c r="N886">
        <v>3</v>
      </c>
      <c r="O886">
        <v>288</v>
      </c>
      <c r="P886">
        <v>4</v>
      </c>
      <c r="Q886">
        <v>4</v>
      </c>
      <c r="R886">
        <v>100000</v>
      </c>
    </row>
    <row r="887" spans="1:18" x14ac:dyDescent="0.35">
      <c r="A887">
        <v>1999</v>
      </c>
      <c r="B887">
        <v>6</v>
      </c>
      <c r="C887">
        <v>4</v>
      </c>
      <c r="D887">
        <v>1238</v>
      </c>
      <c r="E887">
        <v>1698</v>
      </c>
      <c r="F887">
        <v>1709</v>
      </c>
      <c r="G887">
        <v>1709</v>
      </c>
      <c r="H887">
        <v>1</v>
      </c>
      <c r="I887">
        <v>2</v>
      </c>
      <c r="J887">
        <v>0</v>
      </c>
      <c r="K887">
        <v>2</v>
      </c>
      <c r="L887">
        <v>5</v>
      </c>
      <c r="M887">
        <v>6</v>
      </c>
      <c r="N887">
        <v>4</v>
      </c>
      <c r="O887">
        <v>506</v>
      </c>
      <c r="P887">
        <v>4</v>
      </c>
      <c r="Q887">
        <v>4</v>
      </c>
      <c r="R887">
        <v>328900</v>
      </c>
    </row>
    <row r="888" spans="1:18" x14ac:dyDescent="0.35">
      <c r="A888">
        <v>1959</v>
      </c>
      <c r="B888">
        <v>2</v>
      </c>
      <c r="C888">
        <v>4</v>
      </c>
      <c r="D888">
        <v>528</v>
      </c>
      <c r="E888">
        <v>1626</v>
      </c>
      <c r="F888">
        <v>1712</v>
      </c>
      <c r="G888">
        <v>1712</v>
      </c>
      <c r="H888">
        <v>0</v>
      </c>
      <c r="I888">
        <v>2</v>
      </c>
      <c r="J888">
        <v>0</v>
      </c>
      <c r="K888">
        <v>4</v>
      </c>
      <c r="L888">
        <v>8</v>
      </c>
      <c r="M888">
        <v>6</v>
      </c>
      <c r="N888">
        <v>4</v>
      </c>
      <c r="O888">
        <v>588</v>
      </c>
      <c r="P888">
        <v>4</v>
      </c>
      <c r="Q888">
        <v>4</v>
      </c>
      <c r="R888">
        <v>145000</v>
      </c>
    </row>
    <row r="889" spans="1:18" x14ac:dyDescent="0.35">
      <c r="A889">
        <v>1955</v>
      </c>
      <c r="B889">
        <v>6</v>
      </c>
      <c r="C889">
        <v>4</v>
      </c>
      <c r="D889">
        <v>0</v>
      </c>
      <c r="E889">
        <v>816</v>
      </c>
      <c r="F889">
        <v>872</v>
      </c>
      <c r="G889">
        <v>1393</v>
      </c>
      <c r="H889">
        <v>0</v>
      </c>
      <c r="I889">
        <v>1</v>
      </c>
      <c r="J889">
        <v>1</v>
      </c>
      <c r="K889">
        <v>3</v>
      </c>
      <c r="L889">
        <v>8</v>
      </c>
      <c r="M889">
        <v>6</v>
      </c>
      <c r="N889">
        <v>2</v>
      </c>
      <c r="O889">
        <v>300</v>
      </c>
      <c r="P889">
        <v>4</v>
      </c>
      <c r="Q889">
        <v>4</v>
      </c>
      <c r="R889">
        <v>135500</v>
      </c>
    </row>
    <row r="890" spans="1:18" x14ac:dyDescent="0.35">
      <c r="A890">
        <v>1970</v>
      </c>
      <c r="B890">
        <v>6</v>
      </c>
      <c r="C890">
        <v>5</v>
      </c>
      <c r="D890">
        <v>351</v>
      </c>
      <c r="E890">
        <v>2217</v>
      </c>
      <c r="F890">
        <v>2217</v>
      </c>
      <c r="G890">
        <v>2217</v>
      </c>
      <c r="H890">
        <v>1</v>
      </c>
      <c r="I890">
        <v>2</v>
      </c>
      <c r="J890">
        <v>0</v>
      </c>
      <c r="K890">
        <v>4</v>
      </c>
      <c r="L890">
        <v>8</v>
      </c>
      <c r="M890">
        <v>6</v>
      </c>
      <c r="N890">
        <v>2</v>
      </c>
      <c r="O890">
        <v>621</v>
      </c>
      <c r="P890">
        <v>4</v>
      </c>
      <c r="Q890">
        <v>4</v>
      </c>
      <c r="R890">
        <v>268000</v>
      </c>
    </row>
    <row r="891" spans="1:18" x14ac:dyDescent="0.35">
      <c r="A891">
        <v>1953</v>
      </c>
      <c r="B891">
        <v>2</v>
      </c>
      <c r="C891">
        <v>4</v>
      </c>
      <c r="D891">
        <v>1024</v>
      </c>
      <c r="E891">
        <v>1505</v>
      </c>
      <c r="F891">
        <v>1505</v>
      </c>
      <c r="G891">
        <v>1505</v>
      </c>
      <c r="H891">
        <v>1</v>
      </c>
      <c r="I891">
        <v>1</v>
      </c>
      <c r="J891">
        <v>0</v>
      </c>
      <c r="K891">
        <v>2</v>
      </c>
      <c r="L891">
        <v>6</v>
      </c>
      <c r="M891">
        <v>6</v>
      </c>
      <c r="N891">
        <v>3</v>
      </c>
      <c r="O891">
        <v>505</v>
      </c>
      <c r="P891">
        <v>4</v>
      </c>
      <c r="Q891">
        <v>4</v>
      </c>
      <c r="R891">
        <v>149500</v>
      </c>
    </row>
    <row r="892" spans="1:18" x14ac:dyDescent="0.35">
      <c r="A892">
        <v>1949</v>
      </c>
      <c r="B892">
        <v>2</v>
      </c>
      <c r="C892">
        <v>4</v>
      </c>
      <c r="D892">
        <v>0</v>
      </c>
      <c r="E892">
        <v>672</v>
      </c>
      <c r="F892">
        <v>672</v>
      </c>
      <c r="G892">
        <v>924</v>
      </c>
      <c r="H892">
        <v>0</v>
      </c>
      <c r="I892">
        <v>1</v>
      </c>
      <c r="J892">
        <v>0</v>
      </c>
      <c r="K892">
        <v>3</v>
      </c>
      <c r="L892">
        <v>6</v>
      </c>
      <c r="M892">
        <v>5</v>
      </c>
      <c r="N892">
        <v>2</v>
      </c>
      <c r="O892">
        <v>576</v>
      </c>
      <c r="P892">
        <v>4</v>
      </c>
      <c r="Q892">
        <v>4</v>
      </c>
      <c r="R892">
        <v>122900</v>
      </c>
    </row>
    <row r="893" spans="1:18" x14ac:dyDescent="0.35">
      <c r="A893">
        <v>1978</v>
      </c>
      <c r="B893">
        <v>2</v>
      </c>
      <c r="C893">
        <v>4</v>
      </c>
      <c r="D893">
        <v>226</v>
      </c>
      <c r="E893">
        <v>918</v>
      </c>
      <c r="F893">
        <v>918</v>
      </c>
      <c r="G893">
        <v>1683</v>
      </c>
      <c r="H893">
        <v>0</v>
      </c>
      <c r="I893">
        <v>2</v>
      </c>
      <c r="J893">
        <v>1</v>
      </c>
      <c r="K893">
        <v>3</v>
      </c>
      <c r="L893">
        <v>7</v>
      </c>
      <c r="M893">
        <v>6</v>
      </c>
      <c r="N893">
        <v>3</v>
      </c>
      <c r="O893">
        <v>440</v>
      </c>
      <c r="P893">
        <v>4</v>
      </c>
      <c r="Q893">
        <v>4</v>
      </c>
      <c r="R893">
        <v>172500</v>
      </c>
    </row>
    <row r="894" spans="1:18" x14ac:dyDescent="0.35">
      <c r="A894">
        <v>1963</v>
      </c>
      <c r="B894">
        <v>2</v>
      </c>
      <c r="C894">
        <v>4</v>
      </c>
      <c r="D894">
        <v>663</v>
      </c>
      <c r="E894">
        <v>1059</v>
      </c>
      <c r="F894">
        <v>1068</v>
      </c>
      <c r="G894">
        <v>1068</v>
      </c>
      <c r="H894">
        <v>0</v>
      </c>
      <c r="I894">
        <v>1</v>
      </c>
      <c r="J894">
        <v>0</v>
      </c>
      <c r="K894">
        <v>3</v>
      </c>
      <c r="L894">
        <v>6</v>
      </c>
      <c r="M894">
        <v>6</v>
      </c>
      <c r="N894">
        <v>3</v>
      </c>
      <c r="O894">
        <v>264</v>
      </c>
      <c r="P894">
        <v>4</v>
      </c>
      <c r="Q894">
        <v>4</v>
      </c>
      <c r="R894">
        <v>154500</v>
      </c>
    </row>
    <row r="895" spans="1:18" x14ac:dyDescent="0.35">
      <c r="A895">
        <v>1954</v>
      </c>
      <c r="B895">
        <v>6</v>
      </c>
      <c r="C895">
        <v>4</v>
      </c>
      <c r="D895">
        <v>1064</v>
      </c>
      <c r="E895">
        <v>1383</v>
      </c>
      <c r="F895">
        <v>1383</v>
      </c>
      <c r="G895">
        <v>1383</v>
      </c>
      <c r="H895">
        <v>1</v>
      </c>
      <c r="I895">
        <v>1</v>
      </c>
      <c r="J895">
        <v>0</v>
      </c>
      <c r="K895">
        <v>3</v>
      </c>
      <c r="L895">
        <v>6</v>
      </c>
      <c r="M895">
        <v>6</v>
      </c>
      <c r="N895">
        <v>2</v>
      </c>
      <c r="O895">
        <v>354</v>
      </c>
      <c r="P895">
        <v>4</v>
      </c>
      <c r="Q895">
        <v>4</v>
      </c>
      <c r="R895">
        <v>165000</v>
      </c>
    </row>
    <row r="896" spans="1:18" x14ac:dyDescent="0.35">
      <c r="A896">
        <v>1979</v>
      </c>
      <c r="B896">
        <v>1</v>
      </c>
      <c r="C896">
        <v>1</v>
      </c>
      <c r="D896">
        <v>0</v>
      </c>
      <c r="E896">
        <v>0</v>
      </c>
      <c r="F896">
        <v>1535</v>
      </c>
      <c r="G896">
        <v>1535</v>
      </c>
      <c r="H896">
        <v>0</v>
      </c>
      <c r="I896">
        <v>2</v>
      </c>
      <c r="J896">
        <v>0</v>
      </c>
      <c r="K896">
        <v>4</v>
      </c>
      <c r="L896">
        <v>8</v>
      </c>
      <c r="M896">
        <v>6</v>
      </c>
      <c r="N896">
        <v>2</v>
      </c>
      <c r="O896">
        <v>400</v>
      </c>
      <c r="P896">
        <v>4</v>
      </c>
      <c r="Q896">
        <v>4</v>
      </c>
      <c r="R896">
        <v>118858</v>
      </c>
    </row>
    <row r="897" spans="1:18" x14ac:dyDescent="0.35">
      <c r="A897">
        <v>1963</v>
      </c>
      <c r="B897">
        <v>2</v>
      </c>
      <c r="C897">
        <v>4</v>
      </c>
      <c r="D897">
        <v>400</v>
      </c>
      <c r="E897">
        <v>780</v>
      </c>
      <c r="F897">
        <v>983</v>
      </c>
      <c r="G897">
        <v>1796</v>
      </c>
      <c r="H897">
        <v>1</v>
      </c>
      <c r="I897">
        <v>1</v>
      </c>
      <c r="J897">
        <v>1</v>
      </c>
      <c r="K897">
        <v>4</v>
      </c>
      <c r="L897">
        <v>8</v>
      </c>
      <c r="M897">
        <v>6</v>
      </c>
      <c r="N897">
        <v>3</v>
      </c>
      <c r="O897">
        <v>483</v>
      </c>
      <c r="P897">
        <v>4</v>
      </c>
      <c r="Q897">
        <v>4</v>
      </c>
      <c r="R897">
        <v>140000</v>
      </c>
    </row>
    <row r="898" spans="1:18" x14ac:dyDescent="0.35">
      <c r="A898">
        <v>1936</v>
      </c>
      <c r="B898">
        <v>3</v>
      </c>
      <c r="C898">
        <v>4</v>
      </c>
      <c r="D898">
        <v>285</v>
      </c>
      <c r="E898">
        <v>951</v>
      </c>
      <c r="F898">
        <v>951</v>
      </c>
      <c r="G898">
        <v>951</v>
      </c>
      <c r="H898">
        <v>0</v>
      </c>
      <c r="I898">
        <v>1</v>
      </c>
      <c r="J898">
        <v>0</v>
      </c>
      <c r="K898">
        <v>2</v>
      </c>
      <c r="L898">
        <v>6</v>
      </c>
      <c r="M898">
        <v>5</v>
      </c>
      <c r="N898">
        <v>2</v>
      </c>
      <c r="O898">
        <v>327</v>
      </c>
      <c r="P898">
        <v>4</v>
      </c>
      <c r="Q898">
        <v>4</v>
      </c>
      <c r="R898">
        <v>106500</v>
      </c>
    </row>
    <row r="899" spans="1:18" x14ac:dyDescent="0.35">
      <c r="A899">
        <v>1979</v>
      </c>
      <c r="B899">
        <v>1</v>
      </c>
      <c r="C899">
        <v>1</v>
      </c>
      <c r="D899">
        <v>0</v>
      </c>
      <c r="E899">
        <v>0</v>
      </c>
      <c r="F899">
        <v>1120</v>
      </c>
      <c r="G899">
        <v>2240</v>
      </c>
      <c r="H899">
        <v>0</v>
      </c>
      <c r="I899">
        <v>2</v>
      </c>
      <c r="J899">
        <v>0</v>
      </c>
      <c r="K899">
        <v>6</v>
      </c>
      <c r="L899">
        <v>12</v>
      </c>
      <c r="M899">
        <v>5</v>
      </c>
      <c r="N899">
        <v>2</v>
      </c>
      <c r="O899">
        <v>528</v>
      </c>
      <c r="P899">
        <v>4</v>
      </c>
      <c r="Q899">
        <v>4</v>
      </c>
      <c r="R899">
        <v>142953</v>
      </c>
    </row>
    <row r="900" spans="1:18" x14ac:dyDescent="0.35">
      <c r="A900">
        <v>2009</v>
      </c>
      <c r="B900">
        <v>6</v>
      </c>
      <c r="C900">
        <v>4</v>
      </c>
      <c r="D900">
        <v>2188</v>
      </c>
      <c r="E900">
        <v>2330</v>
      </c>
      <c r="F900">
        <v>2364</v>
      </c>
      <c r="G900">
        <v>2364</v>
      </c>
      <c r="H900">
        <v>1</v>
      </c>
      <c r="I900">
        <v>2</v>
      </c>
      <c r="J900">
        <v>1</v>
      </c>
      <c r="K900">
        <v>2</v>
      </c>
      <c r="L900">
        <v>11</v>
      </c>
      <c r="M900">
        <v>6</v>
      </c>
      <c r="N900">
        <v>4</v>
      </c>
      <c r="O900">
        <v>820</v>
      </c>
      <c r="P900">
        <v>4</v>
      </c>
      <c r="Q900">
        <v>4</v>
      </c>
      <c r="R900">
        <v>611657</v>
      </c>
    </row>
    <row r="901" spans="1:18" x14ac:dyDescent="0.35">
      <c r="A901">
        <v>1961</v>
      </c>
      <c r="B901">
        <v>2</v>
      </c>
      <c r="C901">
        <v>4</v>
      </c>
      <c r="D901">
        <v>465</v>
      </c>
      <c r="E901">
        <v>912</v>
      </c>
      <c r="F901">
        <v>1236</v>
      </c>
      <c r="G901">
        <v>1236</v>
      </c>
      <c r="H901">
        <v>0</v>
      </c>
      <c r="I901">
        <v>1</v>
      </c>
      <c r="J901">
        <v>0</v>
      </c>
      <c r="K901">
        <v>3</v>
      </c>
      <c r="L901">
        <v>6</v>
      </c>
      <c r="M901">
        <v>6</v>
      </c>
      <c r="N901">
        <v>2</v>
      </c>
      <c r="O901">
        <v>288</v>
      </c>
      <c r="P901">
        <v>4</v>
      </c>
      <c r="Q901">
        <v>4</v>
      </c>
      <c r="R901">
        <v>135000</v>
      </c>
    </row>
    <row r="902" spans="1:18" x14ac:dyDescent="0.35">
      <c r="A902">
        <v>1971</v>
      </c>
      <c r="B902">
        <v>2</v>
      </c>
      <c r="C902">
        <v>4</v>
      </c>
      <c r="D902">
        <v>322</v>
      </c>
      <c r="E902">
        <v>858</v>
      </c>
      <c r="F902">
        <v>858</v>
      </c>
      <c r="G902">
        <v>858</v>
      </c>
      <c r="H902">
        <v>0</v>
      </c>
      <c r="I902">
        <v>1</v>
      </c>
      <c r="J902">
        <v>0</v>
      </c>
      <c r="K902">
        <v>2</v>
      </c>
      <c r="L902">
        <v>4</v>
      </c>
      <c r="M902">
        <v>5</v>
      </c>
      <c r="N902">
        <v>2</v>
      </c>
      <c r="O902">
        <v>684</v>
      </c>
      <c r="P902">
        <v>4</v>
      </c>
      <c r="Q902">
        <v>4</v>
      </c>
      <c r="R902">
        <v>110000</v>
      </c>
    </row>
    <row r="903" spans="1:18" x14ac:dyDescent="0.35">
      <c r="A903">
        <v>1957</v>
      </c>
      <c r="B903">
        <v>2</v>
      </c>
      <c r="C903">
        <v>4</v>
      </c>
      <c r="D903">
        <v>860</v>
      </c>
      <c r="E903">
        <v>992</v>
      </c>
      <c r="F903">
        <v>1306</v>
      </c>
      <c r="G903">
        <v>1306</v>
      </c>
      <c r="H903">
        <v>1</v>
      </c>
      <c r="I903">
        <v>1</v>
      </c>
      <c r="J903">
        <v>0</v>
      </c>
      <c r="K903">
        <v>2</v>
      </c>
      <c r="L903">
        <v>5</v>
      </c>
      <c r="M903">
        <v>5</v>
      </c>
      <c r="N903">
        <v>2</v>
      </c>
      <c r="O903">
        <v>756</v>
      </c>
      <c r="P903">
        <v>4</v>
      </c>
      <c r="Q903">
        <v>4</v>
      </c>
      <c r="R903">
        <v>153000</v>
      </c>
    </row>
    <row r="904" spans="1:18" x14ac:dyDescent="0.35">
      <c r="A904">
        <v>2003</v>
      </c>
      <c r="B904">
        <v>6</v>
      </c>
      <c r="C904">
        <v>4</v>
      </c>
      <c r="D904">
        <v>0</v>
      </c>
      <c r="E904">
        <v>783</v>
      </c>
      <c r="F904">
        <v>807</v>
      </c>
      <c r="G904">
        <v>1509</v>
      </c>
      <c r="H904">
        <v>0</v>
      </c>
      <c r="I904">
        <v>2</v>
      </c>
      <c r="J904">
        <v>1</v>
      </c>
      <c r="K904">
        <v>3</v>
      </c>
      <c r="L904">
        <v>8</v>
      </c>
      <c r="M904">
        <v>6</v>
      </c>
      <c r="N904">
        <v>4</v>
      </c>
      <c r="O904">
        <v>393</v>
      </c>
      <c r="P904">
        <v>4</v>
      </c>
      <c r="Q904">
        <v>4</v>
      </c>
      <c r="R904">
        <v>180000</v>
      </c>
    </row>
    <row r="905" spans="1:18" x14ac:dyDescent="0.35">
      <c r="A905">
        <v>2006</v>
      </c>
      <c r="B905">
        <v>6</v>
      </c>
      <c r="C905">
        <v>4</v>
      </c>
      <c r="D905">
        <v>0</v>
      </c>
      <c r="E905">
        <v>1670</v>
      </c>
      <c r="F905">
        <v>1670</v>
      </c>
      <c r="G905">
        <v>1670</v>
      </c>
      <c r="H905">
        <v>0</v>
      </c>
      <c r="I905">
        <v>2</v>
      </c>
      <c r="J905">
        <v>0</v>
      </c>
      <c r="K905">
        <v>3</v>
      </c>
      <c r="L905">
        <v>7</v>
      </c>
      <c r="M905">
        <v>6</v>
      </c>
      <c r="N905">
        <v>3</v>
      </c>
      <c r="O905">
        <v>690</v>
      </c>
      <c r="P905">
        <v>4</v>
      </c>
      <c r="Q905">
        <v>4</v>
      </c>
      <c r="R905">
        <v>240000</v>
      </c>
    </row>
    <row r="906" spans="1:18" x14ac:dyDescent="0.35">
      <c r="A906">
        <v>1967</v>
      </c>
      <c r="B906">
        <v>2</v>
      </c>
      <c r="C906">
        <v>4</v>
      </c>
      <c r="D906">
        <v>599</v>
      </c>
      <c r="E906">
        <v>876</v>
      </c>
      <c r="F906">
        <v>902</v>
      </c>
      <c r="G906">
        <v>902</v>
      </c>
      <c r="H906">
        <v>0</v>
      </c>
      <c r="I906">
        <v>1</v>
      </c>
      <c r="J906">
        <v>0</v>
      </c>
      <c r="K906">
        <v>3</v>
      </c>
      <c r="L906">
        <v>6</v>
      </c>
      <c r="M906">
        <v>6</v>
      </c>
      <c r="N906">
        <v>2</v>
      </c>
      <c r="O906">
        <v>288</v>
      </c>
      <c r="P906">
        <v>4</v>
      </c>
      <c r="Q906">
        <v>4</v>
      </c>
      <c r="R906">
        <v>125500</v>
      </c>
    </row>
    <row r="907" spans="1:18" x14ac:dyDescent="0.35">
      <c r="A907">
        <v>1954</v>
      </c>
      <c r="B907">
        <v>2</v>
      </c>
      <c r="C907">
        <v>4</v>
      </c>
      <c r="D907">
        <v>354</v>
      </c>
      <c r="E907">
        <v>1056</v>
      </c>
      <c r="F907">
        <v>1063</v>
      </c>
      <c r="G907">
        <v>1063</v>
      </c>
      <c r="H907">
        <v>1</v>
      </c>
      <c r="I907">
        <v>1</v>
      </c>
      <c r="J907">
        <v>0</v>
      </c>
      <c r="K907">
        <v>3</v>
      </c>
      <c r="L907">
        <v>6</v>
      </c>
      <c r="M907">
        <v>6</v>
      </c>
      <c r="N907">
        <v>3</v>
      </c>
      <c r="O907">
        <v>280</v>
      </c>
      <c r="P907">
        <v>4</v>
      </c>
      <c r="Q907">
        <v>4</v>
      </c>
      <c r="R907">
        <v>128000</v>
      </c>
    </row>
    <row r="908" spans="1:18" x14ac:dyDescent="0.35">
      <c r="A908">
        <v>2006</v>
      </c>
      <c r="B908">
        <v>6</v>
      </c>
      <c r="C908">
        <v>4</v>
      </c>
      <c r="D908">
        <v>63</v>
      </c>
      <c r="E908">
        <v>1623</v>
      </c>
      <c r="F908">
        <v>1636</v>
      </c>
      <c r="G908">
        <v>1636</v>
      </c>
      <c r="H908">
        <v>1</v>
      </c>
      <c r="I908">
        <v>2</v>
      </c>
      <c r="J908">
        <v>0</v>
      </c>
      <c r="K908">
        <v>3</v>
      </c>
      <c r="L908">
        <v>8</v>
      </c>
      <c r="M908">
        <v>6</v>
      </c>
      <c r="N908">
        <v>3</v>
      </c>
      <c r="O908">
        <v>865</v>
      </c>
      <c r="P908">
        <v>4</v>
      </c>
      <c r="Q908">
        <v>4</v>
      </c>
      <c r="R908">
        <v>255000</v>
      </c>
    </row>
    <row r="909" spans="1:18" x14ac:dyDescent="0.35">
      <c r="A909">
        <v>1936</v>
      </c>
      <c r="B909">
        <v>2</v>
      </c>
      <c r="C909">
        <v>4</v>
      </c>
      <c r="D909">
        <v>223</v>
      </c>
      <c r="E909">
        <v>1017</v>
      </c>
      <c r="F909">
        <v>1020</v>
      </c>
      <c r="G909">
        <v>2057</v>
      </c>
      <c r="H909">
        <v>0</v>
      </c>
      <c r="I909">
        <v>1</v>
      </c>
      <c r="J909">
        <v>1</v>
      </c>
      <c r="K909">
        <v>3</v>
      </c>
      <c r="L909">
        <v>6</v>
      </c>
      <c r="M909">
        <v>6</v>
      </c>
      <c r="N909">
        <v>4</v>
      </c>
      <c r="O909">
        <v>180</v>
      </c>
      <c r="P909">
        <v>3</v>
      </c>
      <c r="Q909">
        <v>4</v>
      </c>
      <c r="R909">
        <v>250000</v>
      </c>
    </row>
    <row r="910" spans="1:18" x14ac:dyDescent="0.35">
      <c r="A910">
        <v>1983</v>
      </c>
      <c r="B910">
        <v>2</v>
      </c>
      <c r="C910">
        <v>4</v>
      </c>
      <c r="D910">
        <v>301</v>
      </c>
      <c r="E910">
        <v>864</v>
      </c>
      <c r="F910">
        <v>902</v>
      </c>
      <c r="G910">
        <v>902</v>
      </c>
      <c r="H910">
        <v>1</v>
      </c>
      <c r="I910">
        <v>1</v>
      </c>
      <c r="J910">
        <v>0</v>
      </c>
      <c r="K910">
        <v>2</v>
      </c>
      <c r="L910">
        <v>5</v>
      </c>
      <c r="M910">
        <v>6</v>
      </c>
      <c r="N910">
        <v>2</v>
      </c>
      <c r="O910">
        <v>484</v>
      </c>
      <c r="P910">
        <v>4</v>
      </c>
      <c r="Q910">
        <v>4</v>
      </c>
      <c r="R910">
        <v>131000</v>
      </c>
    </row>
    <row r="911" spans="1:18" x14ac:dyDescent="0.35">
      <c r="A911">
        <v>2005</v>
      </c>
      <c r="B911">
        <v>6</v>
      </c>
      <c r="C911">
        <v>4</v>
      </c>
      <c r="D911">
        <v>0</v>
      </c>
      <c r="E911">
        <v>742</v>
      </c>
      <c r="F911">
        <v>742</v>
      </c>
      <c r="G911">
        <v>1484</v>
      </c>
      <c r="H911">
        <v>0</v>
      </c>
      <c r="I911">
        <v>2</v>
      </c>
      <c r="J911">
        <v>1</v>
      </c>
      <c r="K911">
        <v>3</v>
      </c>
      <c r="L911">
        <v>8</v>
      </c>
      <c r="M911">
        <v>6</v>
      </c>
      <c r="N911">
        <v>4</v>
      </c>
      <c r="O911">
        <v>390</v>
      </c>
      <c r="P911">
        <v>4</v>
      </c>
      <c r="Q911">
        <v>4</v>
      </c>
      <c r="R911">
        <v>174000</v>
      </c>
    </row>
    <row r="912" spans="1:18" x14ac:dyDescent="0.35">
      <c r="A912">
        <v>1960</v>
      </c>
      <c r="B912">
        <v>2</v>
      </c>
      <c r="C912">
        <v>4</v>
      </c>
      <c r="D912">
        <v>443</v>
      </c>
      <c r="E912">
        <v>1105</v>
      </c>
      <c r="F912">
        <v>1105</v>
      </c>
      <c r="G912">
        <v>2274</v>
      </c>
      <c r="H912">
        <v>0</v>
      </c>
      <c r="I912">
        <v>2</v>
      </c>
      <c r="J912">
        <v>0</v>
      </c>
      <c r="K912">
        <v>5</v>
      </c>
      <c r="L912">
        <v>12</v>
      </c>
      <c r="M912">
        <v>5</v>
      </c>
      <c r="N912">
        <v>2</v>
      </c>
      <c r="O912">
        <v>480</v>
      </c>
      <c r="P912">
        <v>4</v>
      </c>
      <c r="Q912">
        <v>4</v>
      </c>
      <c r="R912">
        <v>154300</v>
      </c>
    </row>
    <row r="913" spans="1:18" x14ac:dyDescent="0.35">
      <c r="A913">
        <v>1977</v>
      </c>
      <c r="B913">
        <v>2</v>
      </c>
      <c r="C913">
        <v>5</v>
      </c>
      <c r="D913">
        <v>196</v>
      </c>
      <c r="E913">
        <v>1268</v>
      </c>
      <c r="F913">
        <v>1268</v>
      </c>
      <c r="G913">
        <v>1268</v>
      </c>
      <c r="H913">
        <v>0</v>
      </c>
      <c r="I913">
        <v>1</v>
      </c>
      <c r="J913">
        <v>1</v>
      </c>
      <c r="K913">
        <v>3</v>
      </c>
      <c r="L913">
        <v>5</v>
      </c>
      <c r="M913">
        <v>5</v>
      </c>
      <c r="N913">
        <v>2</v>
      </c>
      <c r="O913">
        <v>252</v>
      </c>
      <c r="P913">
        <v>4</v>
      </c>
      <c r="Q913">
        <v>4</v>
      </c>
      <c r="R913">
        <v>143500</v>
      </c>
    </row>
    <row r="914" spans="1:18" x14ac:dyDescent="0.35">
      <c r="A914">
        <v>1925</v>
      </c>
      <c r="B914">
        <v>3</v>
      </c>
      <c r="C914">
        <v>4</v>
      </c>
      <c r="D914">
        <v>489</v>
      </c>
      <c r="E914">
        <v>768</v>
      </c>
      <c r="F914">
        <v>1015</v>
      </c>
      <c r="G914">
        <v>1015</v>
      </c>
      <c r="H914">
        <v>0</v>
      </c>
      <c r="I914">
        <v>1</v>
      </c>
      <c r="J914">
        <v>0</v>
      </c>
      <c r="K914">
        <v>3</v>
      </c>
      <c r="L914">
        <v>6</v>
      </c>
      <c r="M914">
        <v>5</v>
      </c>
      <c r="N914">
        <v>2</v>
      </c>
      <c r="O914">
        <v>450</v>
      </c>
      <c r="P914">
        <v>4</v>
      </c>
      <c r="Q914">
        <v>4</v>
      </c>
      <c r="R914">
        <v>88000</v>
      </c>
    </row>
    <row r="915" spans="1:18" x14ac:dyDescent="0.35">
      <c r="A915">
        <v>1949</v>
      </c>
      <c r="B915">
        <v>2</v>
      </c>
      <c r="C915">
        <v>4</v>
      </c>
      <c r="D915">
        <v>284</v>
      </c>
      <c r="E915">
        <v>1001</v>
      </c>
      <c r="F915">
        <v>1001</v>
      </c>
      <c r="G915">
        <v>2002</v>
      </c>
      <c r="H915">
        <v>0</v>
      </c>
      <c r="I915">
        <v>2</v>
      </c>
      <c r="J915">
        <v>0</v>
      </c>
      <c r="K915">
        <v>4</v>
      </c>
      <c r="L915">
        <v>8</v>
      </c>
      <c r="M915">
        <v>1</v>
      </c>
      <c r="N915">
        <v>2</v>
      </c>
      <c r="O915">
        <v>871</v>
      </c>
      <c r="P915">
        <v>4</v>
      </c>
      <c r="Q915">
        <v>4</v>
      </c>
      <c r="R915">
        <v>145000</v>
      </c>
    </row>
    <row r="916" spans="1:18" x14ac:dyDescent="0.35">
      <c r="A916">
        <v>2009</v>
      </c>
      <c r="B916">
        <v>6</v>
      </c>
      <c r="C916">
        <v>4</v>
      </c>
      <c r="D916">
        <v>294</v>
      </c>
      <c r="E916">
        <v>612</v>
      </c>
      <c r="F916">
        <v>612</v>
      </c>
      <c r="G916">
        <v>1224</v>
      </c>
      <c r="H916">
        <v>0</v>
      </c>
      <c r="I916">
        <v>2</v>
      </c>
      <c r="J916">
        <v>1</v>
      </c>
      <c r="K916">
        <v>2</v>
      </c>
      <c r="L916">
        <v>4</v>
      </c>
      <c r="M916">
        <v>5</v>
      </c>
      <c r="N916">
        <v>3</v>
      </c>
      <c r="O916">
        <v>528</v>
      </c>
      <c r="P916">
        <v>4</v>
      </c>
      <c r="Q916">
        <v>4</v>
      </c>
      <c r="R916">
        <v>173733</v>
      </c>
    </row>
    <row r="917" spans="1:18" x14ac:dyDescent="0.35">
      <c r="A917">
        <v>1970</v>
      </c>
      <c r="B917">
        <v>2</v>
      </c>
      <c r="C917">
        <v>4</v>
      </c>
      <c r="D917">
        <v>0</v>
      </c>
      <c r="E917">
        <v>546</v>
      </c>
      <c r="F917">
        <v>546</v>
      </c>
      <c r="G917">
        <v>1092</v>
      </c>
      <c r="H917">
        <v>0</v>
      </c>
      <c r="I917">
        <v>1</v>
      </c>
      <c r="J917">
        <v>1</v>
      </c>
      <c r="K917">
        <v>3</v>
      </c>
      <c r="L917">
        <v>6</v>
      </c>
      <c r="M917">
        <v>6</v>
      </c>
      <c r="N917">
        <v>2</v>
      </c>
      <c r="O917">
        <v>286</v>
      </c>
      <c r="P917">
        <v>4</v>
      </c>
      <c r="Q917">
        <v>4</v>
      </c>
      <c r="R917">
        <v>75000</v>
      </c>
    </row>
    <row r="918" spans="1:18" x14ac:dyDescent="0.35">
      <c r="A918">
        <v>1949</v>
      </c>
      <c r="B918">
        <v>2</v>
      </c>
      <c r="C918">
        <v>4</v>
      </c>
      <c r="D918">
        <v>50</v>
      </c>
      <c r="E918">
        <v>480</v>
      </c>
      <c r="F918">
        <v>480</v>
      </c>
      <c r="G918">
        <v>480</v>
      </c>
      <c r="H918">
        <v>1</v>
      </c>
      <c r="I918">
        <v>0</v>
      </c>
      <c r="J918">
        <v>0</v>
      </c>
      <c r="K918">
        <v>1</v>
      </c>
      <c r="L918">
        <v>4</v>
      </c>
      <c r="M918">
        <v>5</v>
      </c>
      <c r="N918">
        <v>2</v>
      </c>
      <c r="O918">
        <v>308</v>
      </c>
      <c r="P918">
        <v>4</v>
      </c>
      <c r="Q918">
        <v>4</v>
      </c>
      <c r="R918">
        <v>35311</v>
      </c>
    </row>
    <row r="919" spans="1:18" x14ac:dyDescent="0.35">
      <c r="A919">
        <v>1956</v>
      </c>
      <c r="B919">
        <v>2</v>
      </c>
      <c r="C919">
        <v>4</v>
      </c>
      <c r="D919">
        <v>1059</v>
      </c>
      <c r="E919">
        <v>1134</v>
      </c>
      <c r="F919">
        <v>1229</v>
      </c>
      <c r="G919">
        <v>1229</v>
      </c>
      <c r="H919">
        <v>0</v>
      </c>
      <c r="I919">
        <v>1</v>
      </c>
      <c r="J919">
        <v>0</v>
      </c>
      <c r="K919">
        <v>3</v>
      </c>
      <c r="L919">
        <v>6</v>
      </c>
      <c r="M919">
        <v>6</v>
      </c>
      <c r="N919">
        <v>3</v>
      </c>
      <c r="O919">
        <v>284</v>
      </c>
      <c r="P919">
        <v>4</v>
      </c>
      <c r="Q919">
        <v>4</v>
      </c>
      <c r="R919">
        <v>135000</v>
      </c>
    </row>
    <row r="920" spans="1:18" x14ac:dyDescent="0.35">
      <c r="A920">
        <v>1991</v>
      </c>
      <c r="B920">
        <v>6</v>
      </c>
      <c r="C920">
        <v>4</v>
      </c>
      <c r="D920">
        <v>48</v>
      </c>
      <c r="E920">
        <v>1104</v>
      </c>
      <c r="F920">
        <v>912</v>
      </c>
      <c r="G920">
        <v>2127</v>
      </c>
      <c r="H920">
        <v>1</v>
      </c>
      <c r="I920">
        <v>2</v>
      </c>
      <c r="J920">
        <v>1</v>
      </c>
      <c r="K920">
        <v>4</v>
      </c>
      <c r="L920">
        <v>8</v>
      </c>
      <c r="M920">
        <v>6</v>
      </c>
      <c r="N920">
        <v>3</v>
      </c>
      <c r="O920">
        <v>833</v>
      </c>
      <c r="P920">
        <v>4</v>
      </c>
      <c r="Q920">
        <v>4</v>
      </c>
      <c r="R920">
        <v>238000</v>
      </c>
    </row>
    <row r="921" spans="1:18" x14ac:dyDescent="0.35">
      <c r="A921">
        <v>1958</v>
      </c>
      <c r="B921">
        <v>2</v>
      </c>
      <c r="C921">
        <v>4</v>
      </c>
      <c r="D921">
        <v>528</v>
      </c>
      <c r="E921">
        <v>1184</v>
      </c>
      <c r="F921">
        <v>1414</v>
      </c>
      <c r="G921">
        <v>1414</v>
      </c>
      <c r="H921">
        <v>1</v>
      </c>
      <c r="I921">
        <v>1</v>
      </c>
      <c r="J921">
        <v>0</v>
      </c>
      <c r="K921">
        <v>3</v>
      </c>
      <c r="L921">
        <v>6</v>
      </c>
      <c r="M921">
        <v>6</v>
      </c>
      <c r="N921">
        <v>2</v>
      </c>
      <c r="O921">
        <v>601</v>
      </c>
      <c r="P921">
        <v>4</v>
      </c>
      <c r="Q921">
        <v>4</v>
      </c>
      <c r="R921">
        <v>176500</v>
      </c>
    </row>
    <row r="922" spans="1:18" x14ac:dyDescent="0.35">
      <c r="A922">
        <v>1994</v>
      </c>
      <c r="B922">
        <v>6</v>
      </c>
      <c r="C922">
        <v>5</v>
      </c>
      <c r="D922">
        <v>814</v>
      </c>
      <c r="E922">
        <v>928</v>
      </c>
      <c r="F922">
        <v>936</v>
      </c>
      <c r="G922">
        <v>1721</v>
      </c>
      <c r="H922">
        <v>0</v>
      </c>
      <c r="I922">
        <v>2</v>
      </c>
      <c r="J922">
        <v>1</v>
      </c>
      <c r="K922">
        <v>3</v>
      </c>
      <c r="L922">
        <v>7</v>
      </c>
      <c r="M922">
        <v>6</v>
      </c>
      <c r="N922">
        <v>3</v>
      </c>
      <c r="O922">
        <v>471</v>
      </c>
      <c r="P922">
        <v>4</v>
      </c>
      <c r="Q922">
        <v>4</v>
      </c>
      <c r="R922">
        <v>201000</v>
      </c>
    </row>
    <row r="923" spans="1:18" x14ac:dyDescent="0.35">
      <c r="A923">
        <v>1900</v>
      </c>
      <c r="B923">
        <v>2</v>
      </c>
      <c r="C923">
        <v>4</v>
      </c>
      <c r="D923">
        <v>1084</v>
      </c>
      <c r="E923">
        <v>1272</v>
      </c>
      <c r="F923">
        <v>1272</v>
      </c>
      <c r="G923">
        <v>2200</v>
      </c>
      <c r="H923">
        <v>2</v>
      </c>
      <c r="I923">
        <v>2</v>
      </c>
      <c r="J923">
        <v>2</v>
      </c>
      <c r="K923">
        <v>4</v>
      </c>
      <c r="L923">
        <v>9</v>
      </c>
      <c r="M923">
        <v>3</v>
      </c>
      <c r="N923">
        <v>1</v>
      </c>
      <c r="O923">
        <v>0</v>
      </c>
      <c r="P923">
        <v>1</v>
      </c>
      <c r="Q923">
        <v>1</v>
      </c>
      <c r="R923">
        <v>145900</v>
      </c>
    </row>
    <row r="924" spans="1:18" x14ac:dyDescent="0.35">
      <c r="A924">
        <v>2005</v>
      </c>
      <c r="B924">
        <v>6</v>
      </c>
      <c r="C924">
        <v>4</v>
      </c>
      <c r="D924">
        <v>28</v>
      </c>
      <c r="E924">
        <v>1316</v>
      </c>
      <c r="F924">
        <v>1316</v>
      </c>
      <c r="G924">
        <v>1316</v>
      </c>
      <c r="H924">
        <v>0</v>
      </c>
      <c r="I924">
        <v>2</v>
      </c>
      <c r="J924">
        <v>0</v>
      </c>
      <c r="K924">
        <v>3</v>
      </c>
      <c r="L924">
        <v>6</v>
      </c>
      <c r="M924">
        <v>6</v>
      </c>
      <c r="N924">
        <v>4</v>
      </c>
      <c r="O924">
        <v>397</v>
      </c>
      <c r="P924">
        <v>4</v>
      </c>
      <c r="Q924">
        <v>4</v>
      </c>
      <c r="R924">
        <v>169990</v>
      </c>
    </row>
    <row r="925" spans="1:18" x14ac:dyDescent="0.35">
      <c r="A925">
        <v>1993</v>
      </c>
      <c r="B925">
        <v>6</v>
      </c>
      <c r="C925">
        <v>4</v>
      </c>
      <c r="D925">
        <v>165</v>
      </c>
      <c r="E925">
        <v>1604</v>
      </c>
      <c r="F925">
        <v>1617</v>
      </c>
      <c r="G925">
        <v>1617</v>
      </c>
      <c r="H925">
        <v>1</v>
      </c>
      <c r="I925">
        <v>2</v>
      </c>
      <c r="J925">
        <v>0</v>
      </c>
      <c r="K925">
        <v>2</v>
      </c>
      <c r="L925">
        <v>5</v>
      </c>
      <c r="M925">
        <v>6</v>
      </c>
      <c r="N925">
        <v>3</v>
      </c>
      <c r="O925">
        <v>533</v>
      </c>
      <c r="P925">
        <v>4</v>
      </c>
      <c r="Q925">
        <v>4</v>
      </c>
      <c r="R925">
        <v>193000</v>
      </c>
    </row>
    <row r="926" spans="1:18" x14ac:dyDescent="0.35">
      <c r="A926">
        <v>1980</v>
      </c>
      <c r="B926">
        <v>2</v>
      </c>
      <c r="C926">
        <v>4</v>
      </c>
      <c r="D926">
        <v>625</v>
      </c>
      <c r="E926">
        <v>1686</v>
      </c>
      <c r="F926">
        <v>1686</v>
      </c>
      <c r="G926">
        <v>1686</v>
      </c>
      <c r="H926">
        <v>1</v>
      </c>
      <c r="I926">
        <v>2</v>
      </c>
      <c r="J926">
        <v>0</v>
      </c>
      <c r="K926">
        <v>3</v>
      </c>
      <c r="L926">
        <v>7</v>
      </c>
      <c r="M926">
        <v>6</v>
      </c>
      <c r="N926">
        <v>2</v>
      </c>
      <c r="O926">
        <v>612</v>
      </c>
      <c r="P926">
        <v>4</v>
      </c>
      <c r="Q926">
        <v>4</v>
      </c>
      <c r="R926">
        <v>207500</v>
      </c>
    </row>
    <row r="927" spans="1:18" x14ac:dyDescent="0.35">
      <c r="A927">
        <v>1977</v>
      </c>
      <c r="B927">
        <v>6</v>
      </c>
      <c r="C927">
        <v>4</v>
      </c>
      <c r="D927">
        <v>767</v>
      </c>
      <c r="E927">
        <v>1126</v>
      </c>
      <c r="F927">
        <v>1126</v>
      </c>
      <c r="G927">
        <v>1126</v>
      </c>
      <c r="H927">
        <v>0</v>
      </c>
      <c r="I927">
        <v>2</v>
      </c>
      <c r="J927">
        <v>0</v>
      </c>
      <c r="K927">
        <v>3</v>
      </c>
      <c r="L927">
        <v>6</v>
      </c>
      <c r="M927">
        <v>6</v>
      </c>
      <c r="N927">
        <v>3</v>
      </c>
      <c r="O927">
        <v>540</v>
      </c>
      <c r="P927">
        <v>4</v>
      </c>
      <c r="Q927">
        <v>4</v>
      </c>
      <c r="R927">
        <v>175000</v>
      </c>
    </row>
    <row r="928" spans="1:18" x14ac:dyDescent="0.35">
      <c r="A928">
        <v>2003</v>
      </c>
      <c r="B928">
        <v>6</v>
      </c>
      <c r="C928">
        <v>4</v>
      </c>
      <c r="D928">
        <v>0</v>
      </c>
      <c r="E928">
        <v>1181</v>
      </c>
      <c r="F928">
        <v>1234</v>
      </c>
      <c r="G928">
        <v>2374</v>
      </c>
      <c r="H928">
        <v>0</v>
      </c>
      <c r="I928">
        <v>2</v>
      </c>
      <c r="J928">
        <v>1</v>
      </c>
      <c r="K928">
        <v>4</v>
      </c>
      <c r="L928">
        <v>10</v>
      </c>
      <c r="M928">
        <v>7</v>
      </c>
      <c r="N928">
        <v>4</v>
      </c>
      <c r="O928">
        <v>656</v>
      </c>
      <c r="P928">
        <v>4</v>
      </c>
      <c r="Q928">
        <v>4</v>
      </c>
      <c r="R928">
        <v>285000</v>
      </c>
    </row>
    <row r="929" spans="1:18" x14ac:dyDescent="0.35">
      <c r="A929">
        <v>1968</v>
      </c>
      <c r="B929">
        <v>2</v>
      </c>
      <c r="C929">
        <v>4</v>
      </c>
      <c r="D929">
        <v>552</v>
      </c>
      <c r="E929">
        <v>832</v>
      </c>
      <c r="F929">
        <v>1098</v>
      </c>
      <c r="G929">
        <v>1978</v>
      </c>
      <c r="H929">
        <v>0</v>
      </c>
      <c r="I929">
        <v>2</v>
      </c>
      <c r="J929">
        <v>1</v>
      </c>
      <c r="K929">
        <v>4</v>
      </c>
      <c r="L929">
        <v>9</v>
      </c>
      <c r="M929">
        <v>6</v>
      </c>
      <c r="N929">
        <v>3</v>
      </c>
      <c r="O929">
        <v>486</v>
      </c>
      <c r="P929">
        <v>4</v>
      </c>
      <c r="Q929">
        <v>4</v>
      </c>
      <c r="R929">
        <v>176000</v>
      </c>
    </row>
    <row r="930" spans="1:18" x14ac:dyDescent="0.35">
      <c r="A930">
        <v>2001</v>
      </c>
      <c r="B930">
        <v>6</v>
      </c>
      <c r="C930">
        <v>4</v>
      </c>
      <c r="D930">
        <v>0</v>
      </c>
      <c r="E930">
        <v>1753</v>
      </c>
      <c r="F930">
        <v>1788</v>
      </c>
      <c r="G930">
        <v>1788</v>
      </c>
      <c r="H930">
        <v>0</v>
      </c>
      <c r="I930">
        <v>2</v>
      </c>
      <c r="J930">
        <v>0</v>
      </c>
      <c r="K930">
        <v>3</v>
      </c>
      <c r="L930">
        <v>7</v>
      </c>
      <c r="M930">
        <v>6</v>
      </c>
      <c r="N930">
        <v>3</v>
      </c>
      <c r="O930">
        <v>522</v>
      </c>
      <c r="P930">
        <v>4</v>
      </c>
      <c r="Q930">
        <v>4</v>
      </c>
      <c r="R930">
        <v>236500</v>
      </c>
    </row>
    <row r="931" spans="1:18" x14ac:dyDescent="0.35">
      <c r="A931">
        <v>1997</v>
      </c>
      <c r="B931">
        <v>6</v>
      </c>
      <c r="C931">
        <v>4</v>
      </c>
      <c r="D931">
        <v>0</v>
      </c>
      <c r="E931">
        <v>964</v>
      </c>
      <c r="F931">
        <v>993</v>
      </c>
      <c r="G931">
        <v>2236</v>
      </c>
      <c r="H931">
        <v>0</v>
      </c>
      <c r="I931">
        <v>2</v>
      </c>
      <c r="J931">
        <v>1</v>
      </c>
      <c r="K931">
        <v>4</v>
      </c>
      <c r="L931">
        <v>8</v>
      </c>
      <c r="M931">
        <v>7</v>
      </c>
      <c r="N931">
        <v>4</v>
      </c>
      <c r="O931">
        <v>642</v>
      </c>
      <c r="P931">
        <v>4</v>
      </c>
      <c r="Q931">
        <v>4</v>
      </c>
      <c r="R931">
        <v>222000</v>
      </c>
    </row>
    <row r="932" spans="1:18" x14ac:dyDescent="0.35">
      <c r="A932">
        <v>2007</v>
      </c>
      <c r="B932">
        <v>6</v>
      </c>
      <c r="C932">
        <v>4</v>
      </c>
      <c r="D932">
        <v>16</v>
      </c>
      <c r="E932">
        <v>1466</v>
      </c>
      <c r="F932">
        <v>1466</v>
      </c>
      <c r="G932">
        <v>1466</v>
      </c>
      <c r="H932">
        <v>0</v>
      </c>
      <c r="I932">
        <v>2</v>
      </c>
      <c r="J932">
        <v>0</v>
      </c>
      <c r="K932">
        <v>3</v>
      </c>
      <c r="L932">
        <v>7</v>
      </c>
      <c r="M932">
        <v>6</v>
      </c>
      <c r="N932">
        <v>4</v>
      </c>
      <c r="O932">
        <v>610</v>
      </c>
      <c r="P932">
        <v>4</v>
      </c>
      <c r="Q932">
        <v>4</v>
      </c>
      <c r="R932">
        <v>201000</v>
      </c>
    </row>
    <row r="933" spans="1:18" x14ac:dyDescent="0.35">
      <c r="A933">
        <v>1965</v>
      </c>
      <c r="B933">
        <v>2</v>
      </c>
      <c r="C933">
        <v>4</v>
      </c>
      <c r="D933">
        <v>338</v>
      </c>
      <c r="E933">
        <v>925</v>
      </c>
      <c r="F933">
        <v>925</v>
      </c>
      <c r="G933">
        <v>925</v>
      </c>
      <c r="H933">
        <v>0</v>
      </c>
      <c r="I933">
        <v>1</v>
      </c>
      <c r="J933">
        <v>0</v>
      </c>
      <c r="K933">
        <v>2</v>
      </c>
      <c r="L933">
        <v>5</v>
      </c>
      <c r="M933">
        <v>5</v>
      </c>
      <c r="N933">
        <v>2</v>
      </c>
      <c r="O933">
        <v>429</v>
      </c>
      <c r="P933">
        <v>4</v>
      </c>
      <c r="Q933">
        <v>4</v>
      </c>
      <c r="R933">
        <v>117500</v>
      </c>
    </row>
    <row r="934" spans="1:18" x14ac:dyDescent="0.35">
      <c r="A934">
        <v>2006</v>
      </c>
      <c r="B934">
        <v>6</v>
      </c>
      <c r="C934">
        <v>5</v>
      </c>
      <c r="D934">
        <v>0</v>
      </c>
      <c r="E934">
        <v>1905</v>
      </c>
      <c r="F934">
        <v>1905</v>
      </c>
      <c r="G934">
        <v>1905</v>
      </c>
      <c r="H934">
        <v>0</v>
      </c>
      <c r="I934">
        <v>2</v>
      </c>
      <c r="J934">
        <v>0</v>
      </c>
      <c r="K934">
        <v>3</v>
      </c>
      <c r="L934">
        <v>8</v>
      </c>
      <c r="M934">
        <v>6</v>
      </c>
      <c r="N934">
        <v>4</v>
      </c>
      <c r="O934">
        <v>788</v>
      </c>
      <c r="P934">
        <v>4</v>
      </c>
      <c r="Q934">
        <v>4</v>
      </c>
      <c r="R934">
        <v>320000</v>
      </c>
    </row>
    <row r="935" spans="1:18" x14ac:dyDescent="0.35">
      <c r="A935">
        <v>2004</v>
      </c>
      <c r="B935">
        <v>6</v>
      </c>
      <c r="C935">
        <v>4</v>
      </c>
      <c r="D935">
        <v>20</v>
      </c>
      <c r="E935">
        <v>1500</v>
      </c>
      <c r="F935">
        <v>1500</v>
      </c>
      <c r="G935">
        <v>1500</v>
      </c>
      <c r="H935">
        <v>0</v>
      </c>
      <c r="I935">
        <v>2</v>
      </c>
      <c r="J935">
        <v>0</v>
      </c>
      <c r="K935">
        <v>3</v>
      </c>
      <c r="L935">
        <v>6</v>
      </c>
      <c r="M935">
        <v>6</v>
      </c>
      <c r="N935">
        <v>3</v>
      </c>
      <c r="O935">
        <v>570</v>
      </c>
      <c r="P935">
        <v>4</v>
      </c>
      <c r="Q935">
        <v>4</v>
      </c>
      <c r="R935">
        <v>190000</v>
      </c>
    </row>
    <row r="936" spans="1:18" x14ac:dyDescent="0.35">
      <c r="A936">
        <v>1960</v>
      </c>
      <c r="B936">
        <v>2</v>
      </c>
      <c r="C936">
        <v>4</v>
      </c>
      <c r="D936">
        <v>425</v>
      </c>
      <c r="E936">
        <v>585</v>
      </c>
      <c r="F936">
        <v>2069</v>
      </c>
      <c r="G936">
        <v>2069</v>
      </c>
      <c r="H936">
        <v>1</v>
      </c>
      <c r="I936">
        <v>2</v>
      </c>
      <c r="J936">
        <v>0</v>
      </c>
      <c r="K936">
        <v>4</v>
      </c>
      <c r="L936">
        <v>9</v>
      </c>
      <c r="M936">
        <v>6</v>
      </c>
      <c r="N936">
        <v>3</v>
      </c>
      <c r="O936">
        <v>505</v>
      </c>
      <c r="P936">
        <v>4</v>
      </c>
      <c r="Q936">
        <v>4</v>
      </c>
      <c r="R936">
        <v>242000</v>
      </c>
    </row>
    <row r="937" spans="1:18" x14ac:dyDescent="0.35">
      <c r="A937">
        <v>1926</v>
      </c>
      <c r="B937">
        <v>6</v>
      </c>
      <c r="C937">
        <v>4</v>
      </c>
      <c r="D937">
        <v>0</v>
      </c>
      <c r="E937">
        <v>600</v>
      </c>
      <c r="F937">
        <v>747</v>
      </c>
      <c r="G937">
        <v>747</v>
      </c>
      <c r="H937">
        <v>0</v>
      </c>
      <c r="I937">
        <v>1</v>
      </c>
      <c r="J937">
        <v>0</v>
      </c>
      <c r="K937">
        <v>1</v>
      </c>
      <c r="L937">
        <v>5</v>
      </c>
      <c r="M937">
        <v>5</v>
      </c>
      <c r="N937">
        <v>2</v>
      </c>
      <c r="O937">
        <v>528</v>
      </c>
      <c r="P937">
        <v>4</v>
      </c>
      <c r="Q937">
        <v>4</v>
      </c>
      <c r="R937">
        <v>79900</v>
      </c>
    </row>
    <row r="938" spans="1:18" x14ac:dyDescent="0.35">
      <c r="A938">
        <v>2003</v>
      </c>
      <c r="B938">
        <v>6</v>
      </c>
      <c r="C938">
        <v>4</v>
      </c>
      <c r="D938">
        <v>833</v>
      </c>
      <c r="E938">
        <v>1176</v>
      </c>
      <c r="F938">
        <v>1200</v>
      </c>
      <c r="G938">
        <v>1200</v>
      </c>
      <c r="H938">
        <v>1</v>
      </c>
      <c r="I938">
        <v>2</v>
      </c>
      <c r="J938">
        <v>0</v>
      </c>
      <c r="K938">
        <v>2</v>
      </c>
      <c r="L938">
        <v>5</v>
      </c>
      <c r="M938">
        <v>6</v>
      </c>
      <c r="N938">
        <v>3</v>
      </c>
      <c r="O938">
        <v>555</v>
      </c>
      <c r="P938">
        <v>4</v>
      </c>
      <c r="Q938">
        <v>4</v>
      </c>
      <c r="R938">
        <v>184900</v>
      </c>
    </row>
    <row r="939" spans="1:18" x14ac:dyDescent="0.35">
      <c r="A939">
        <v>2005</v>
      </c>
      <c r="B939">
        <v>6</v>
      </c>
      <c r="C939">
        <v>4</v>
      </c>
      <c r="D939">
        <v>341</v>
      </c>
      <c r="E939">
        <v>1113</v>
      </c>
      <c r="F939">
        <v>1113</v>
      </c>
      <c r="G939">
        <v>1971</v>
      </c>
      <c r="H939">
        <v>0</v>
      </c>
      <c r="I939">
        <v>2</v>
      </c>
      <c r="J939">
        <v>1</v>
      </c>
      <c r="K939">
        <v>3</v>
      </c>
      <c r="L939">
        <v>8</v>
      </c>
      <c r="M939">
        <v>6</v>
      </c>
      <c r="N939">
        <v>3</v>
      </c>
      <c r="O939">
        <v>689</v>
      </c>
      <c r="P939">
        <v>4</v>
      </c>
      <c r="Q939">
        <v>4</v>
      </c>
      <c r="R939">
        <v>253000</v>
      </c>
    </row>
    <row r="940" spans="1:18" x14ac:dyDescent="0.35">
      <c r="A940">
        <v>2006</v>
      </c>
      <c r="B940">
        <v>6</v>
      </c>
      <c r="C940">
        <v>5</v>
      </c>
      <c r="D940">
        <v>464</v>
      </c>
      <c r="E940">
        <v>1391</v>
      </c>
      <c r="F940">
        <v>1391</v>
      </c>
      <c r="G940">
        <v>1962</v>
      </c>
      <c r="H940">
        <v>0</v>
      </c>
      <c r="I940">
        <v>2</v>
      </c>
      <c r="J940">
        <v>1</v>
      </c>
      <c r="K940">
        <v>3</v>
      </c>
      <c r="L940">
        <v>7</v>
      </c>
      <c r="M940">
        <v>6</v>
      </c>
      <c r="N940">
        <v>3</v>
      </c>
      <c r="O940">
        <v>868</v>
      </c>
      <c r="P940">
        <v>4</v>
      </c>
      <c r="Q940">
        <v>4</v>
      </c>
      <c r="R940">
        <v>239799</v>
      </c>
    </row>
    <row r="941" spans="1:18" x14ac:dyDescent="0.35">
      <c r="A941">
        <v>1940</v>
      </c>
      <c r="B941">
        <v>2</v>
      </c>
      <c r="C941">
        <v>4</v>
      </c>
      <c r="D941">
        <v>0</v>
      </c>
      <c r="E941">
        <v>1032</v>
      </c>
      <c r="F941">
        <v>1207</v>
      </c>
      <c r="G941">
        <v>2403</v>
      </c>
      <c r="H941">
        <v>0</v>
      </c>
      <c r="I941">
        <v>2</v>
      </c>
      <c r="J941">
        <v>0</v>
      </c>
      <c r="K941">
        <v>4</v>
      </c>
      <c r="L941">
        <v>10</v>
      </c>
      <c r="M941">
        <v>6</v>
      </c>
      <c r="N941">
        <v>2</v>
      </c>
      <c r="O941">
        <v>349</v>
      </c>
      <c r="P941">
        <v>4</v>
      </c>
      <c r="Q941">
        <v>4</v>
      </c>
      <c r="R941">
        <v>244400</v>
      </c>
    </row>
    <row r="942" spans="1:18" x14ac:dyDescent="0.35">
      <c r="A942">
        <v>1976</v>
      </c>
      <c r="B942">
        <v>2</v>
      </c>
      <c r="C942">
        <v>4</v>
      </c>
      <c r="D942">
        <v>936</v>
      </c>
      <c r="E942">
        <v>1728</v>
      </c>
      <c r="F942">
        <v>1728</v>
      </c>
      <c r="G942">
        <v>1728</v>
      </c>
      <c r="H942">
        <v>0</v>
      </c>
      <c r="I942">
        <v>2</v>
      </c>
      <c r="J942">
        <v>0</v>
      </c>
      <c r="K942">
        <v>4</v>
      </c>
      <c r="L942">
        <v>8</v>
      </c>
      <c r="M942">
        <v>6</v>
      </c>
      <c r="N942">
        <v>2</v>
      </c>
      <c r="O942">
        <v>574</v>
      </c>
      <c r="P942">
        <v>4</v>
      </c>
      <c r="Q942">
        <v>4</v>
      </c>
      <c r="R942">
        <v>150900</v>
      </c>
    </row>
    <row r="943" spans="1:18" x14ac:dyDescent="0.35">
      <c r="A943">
        <v>1999</v>
      </c>
      <c r="B943">
        <v>6</v>
      </c>
      <c r="C943">
        <v>4</v>
      </c>
      <c r="D943">
        <v>772</v>
      </c>
      <c r="E943">
        <v>992</v>
      </c>
      <c r="F943">
        <v>1022</v>
      </c>
      <c r="G943">
        <v>2060</v>
      </c>
      <c r="H943">
        <v>1</v>
      </c>
      <c r="I943">
        <v>2</v>
      </c>
      <c r="J943">
        <v>1</v>
      </c>
      <c r="K943">
        <v>3</v>
      </c>
      <c r="L943">
        <v>8</v>
      </c>
      <c r="M943">
        <v>7</v>
      </c>
      <c r="N943">
        <v>3</v>
      </c>
      <c r="O943">
        <v>390</v>
      </c>
      <c r="P943">
        <v>4</v>
      </c>
      <c r="Q943">
        <v>4</v>
      </c>
      <c r="R943">
        <v>214000</v>
      </c>
    </row>
    <row r="944" spans="1:18" x14ac:dyDescent="0.35">
      <c r="A944">
        <v>1977</v>
      </c>
      <c r="B944">
        <v>6</v>
      </c>
      <c r="C944">
        <v>4</v>
      </c>
      <c r="D944">
        <v>1440</v>
      </c>
      <c r="E944">
        <v>1440</v>
      </c>
      <c r="F944">
        <v>1440</v>
      </c>
      <c r="G944">
        <v>1440</v>
      </c>
      <c r="H944">
        <v>2</v>
      </c>
      <c r="I944">
        <v>2</v>
      </c>
      <c r="J944">
        <v>0</v>
      </c>
      <c r="K944">
        <v>4</v>
      </c>
      <c r="L944">
        <v>8</v>
      </c>
      <c r="M944">
        <v>3</v>
      </c>
      <c r="N944">
        <v>1</v>
      </c>
      <c r="O944">
        <v>0</v>
      </c>
      <c r="P944">
        <v>1</v>
      </c>
      <c r="Q944">
        <v>1</v>
      </c>
      <c r="R944">
        <v>150000</v>
      </c>
    </row>
    <row r="945" spans="1:18" x14ac:dyDescent="0.35">
      <c r="A945">
        <v>1967</v>
      </c>
      <c r="B945">
        <v>2</v>
      </c>
      <c r="C945">
        <v>4</v>
      </c>
      <c r="D945">
        <v>0</v>
      </c>
      <c r="E945">
        <v>1632</v>
      </c>
      <c r="F945">
        <v>1632</v>
      </c>
      <c r="G945">
        <v>1632</v>
      </c>
      <c r="H945">
        <v>0</v>
      </c>
      <c r="I945">
        <v>2</v>
      </c>
      <c r="J945">
        <v>0</v>
      </c>
      <c r="K945">
        <v>4</v>
      </c>
      <c r="L945">
        <v>8</v>
      </c>
      <c r="M945">
        <v>6</v>
      </c>
      <c r="N945">
        <v>2</v>
      </c>
      <c r="O945">
        <v>576</v>
      </c>
      <c r="P945">
        <v>4</v>
      </c>
      <c r="Q945">
        <v>4</v>
      </c>
      <c r="R945">
        <v>143000</v>
      </c>
    </row>
    <row r="946" spans="1:18" x14ac:dyDescent="0.35">
      <c r="A946">
        <v>1958</v>
      </c>
      <c r="B946">
        <v>2</v>
      </c>
      <c r="C946">
        <v>4</v>
      </c>
      <c r="D946">
        <v>111</v>
      </c>
      <c r="E946">
        <v>819</v>
      </c>
      <c r="F946">
        <v>1344</v>
      </c>
      <c r="G946">
        <v>1344</v>
      </c>
      <c r="H946">
        <v>0</v>
      </c>
      <c r="I946">
        <v>1</v>
      </c>
      <c r="J946">
        <v>0</v>
      </c>
      <c r="K946">
        <v>3</v>
      </c>
      <c r="L946">
        <v>7</v>
      </c>
      <c r="M946">
        <v>4</v>
      </c>
      <c r="N946">
        <v>3</v>
      </c>
      <c r="O946">
        <v>525</v>
      </c>
      <c r="P946">
        <v>4</v>
      </c>
      <c r="Q946">
        <v>4</v>
      </c>
      <c r="R946">
        <v>137500</v>
      </c>
    </row>
    <row r="947" spans="1:18" x14ac:dyDescent="0.35">
      <c r="A947">
        <v>1890</v>
      </c>
      <c r="B947">
        <v>3</v>
      </c>
      <c r="C947">
        <v>4</v>
      </c>
      <c r="D947">
        <v>1088</v>
      </c>
      <c r="E947">
        <v>1088</v>
      </c>
      <c r="F947">
        <v>1188</v>
      </c>
      <c r="G947">
        <v>1869</v>
      </c>
      <c r="H947">
        <v>0</v>
      </c>
      <c r="I947">
        <v>1</v>
      </c>
      <c r="J947">
        <v>0</v>
      </c>
      <c r="K947">
        <v>2</v>
      </c>
      <c r="L947">
        <v>7</v>
      </c>
      <c r="M947">
        <v>5</v>
      </c>
      <c r="N947">
        <v>2</v>
      </c>
      <c r="O947">
        <v>456</v>
      </c>
      <c r="P947">
        <v>4</v>
      </c>
      <c r="Q947">
        <v>4</v>
      </c>
      <c r="R947">
        <v>124900</v>
      </c>
    </row>
    <row r="948" spans="1:18" x14ac:dyDescent="0.35">
      <c r="A948">
        <v>1959</v>
      </c>
      <c r="B948">
        <v>2</v>
      </c>
      <c r="C948">
        <v>4</v>
      </c>
      <c r="D948">
        <v>748</v>
      </c>
      <c r="E948">
        <v>1144</v>
      </c>
      <c r="F948">
        <v>1144</v>
      </c>
      <c r="G948">
        <v>1144</v>
      </c>
      <c r="H948">
        <v>1</v>
      </c>
      <c r="I948">
        <v>1</v>
      </c>
      <c r="J948">
        <v>0</v>
      </c>
      <c r="K948">
        <v>3</v>
      </c>
      <c r="L948">
        <v>6</v>
      </c>
      <c r="M948">
        <v>6</v>
      </c>
      <c r="N948">
        <v>3</v>
      </c>
      <c r="O948">
        <v>796</v>
      </c>
      <c r="P948">
        <v>4</v>
      </c>
      <c r="Q948">
        <v>4</v>
      </c>
      <c r="R948">
        <v>143000</v>
      </c>
    </row>
    <row r="949" spans="1:18" x14ac:dyDescent="0.35">
      <c r="A949">
        <v>2002</v>
      </c>
      <c r="B949">
        <v>6</v>
      </c>
      <c r="C949">
        <v>4</v>
      </c>
      <c r="D949">
        <v>1300</v>
      </c>
      <c r="E949">
        <v>1616</v>
      </c>
      <c r="F949">
        <v>1629</v>
      </c>
      <c r="G949">
        <v>1629</v>
      </c>
      <c r="H949">
        <v>1</v>
      </c>
      <c r="I949">
        <v>2</v>
      </c>
      <c r="J949">
        <v>0</v>
      </c>
      <c r="K949">
        <v>3</v>
      </c>
      <c r="L949">
        <v>9</v>
      </c>
      <c r="M949">
        <v>6</v>
      </c>
      <c r="N949">
        <v>4</v>
      </c>
      <c r="O949">
        <v>808</v>
      </c>
      <c r="P949">
        <v>4</v>
      </c>
      <c r="Q949">
        <v>4</v>
      </c>
      <c r="R949">
        <v>270000</v>
      </c>
    </row>
    <row r="950" spans="1:18" x14ac:dyDescent="0.35">
      <c r="A950">
        <v>2002</v>
      </c>
      <c r="B950">
        <v>6</v>
      </c>
      <c r="C950">
        <v>4</v>
      </c>
      <c r="D950">
        <v>0</v>
      </c>
      <c r="E950">
        <v>936</v>
      </c>
      <c r="F950">
        <v>936</v>
      </c>
      <c r="G950">
        <v>1776</v>
      </c>
      <c r="H950">
        <v>0</v>
      </c>
      <c r="I950">
        <v>2</v>
      </c>
      <c r="J950">
        <v>1</v>
      </c>
      <c r="K950">
        <v>3</v>
      </c>
      <c r="L950">
        <v>7</v>
      </c>
      <c r="M950">
        <v>6</v>
      </c>
      <c r="N950">
        <v>3</v>
      </c>
      <c r="O950">
        <v>474</v>
      </c>
      <c r="P950">
        <v>4</v>
      </c>
      <c r="Q950">
        <v>4</v>
      </c>
      <c r="R950">
        <v>192500</v>
      </c>
    </row>
    <row r="951" spans="1:18" x14ac:dyDescent="0.35">
      <c r="A951">
        <v>1972</v>
      </c>
      <c r="B951">
        <v>2</v>
      </c>
      <c r="C951">
        <v>4</v>
      </c>
      <c r="D951">
        <v>982</v>
      </c>
      <c r="E951">
        <v>1161</v>
      </c>
      <c r="F951">
        <v>1381</v>
      </c>
      <c r="G951">
        <v>1381</v>
      </c>
      <c r="H951">
        <v>1</v>
      </c>
      <c r="I951">
        <v>1</v>
      </c>
      <c r="J951">
        <v>1</v>
      </c>
      <c r="K951">
        <v>3</v>
      </c>
      <c r="L951">
        <v>5</v>
      </c>
      <c r="M951">
        <v>6</v>
      </c>
      <c r="N951">
        <v>3</v>
      </c>
      <c r="O951">
        <v>676</v>
      </c>
      <c r="P951">
        <v>4</v>
      </c>
      <c r="Q951">
        <v>4</v>
      </c>
      <c r="R951">
        <v>197500</v>
      </c>
    </row>
    <row r="952" spans="1:18" x14ac:dyDescent="0.35">
      <c r="A952">
        <v>1950</v>
      </c>
      <c r="B952">
        <v>2</v>
      </c>
      <c r="C952">
        <v>4</v>
      </c>
      <c r="D952">
        <v>398</v>
      </c>
      <c r="E952">
        <v>864</v>
      </c>
      <c r="F952">
        <v>864</v>
      </c>
      <c r="G952">
        <v>864</v>
      </c>
      <c r="H952">
        <v>1</v>
      </c>
      <c r="I952">
        <v>1</v>
      </c>
      <c r="J952">
        <v>0</v>
      </c>
      <c r="K952">
        <v>3</v>
      </c>
      <c r="L952">
        <v>5</v>
      </c>
      <c r="M952">
        <v>5</v>
      </c>
      <c r="N952">
        <v>3</v>
      </c>
      <c r="O952">
        <v>720</v>
      </c>
      <c r="P952">
        <v>4</v>
      </c>
      <c r="Q952">
        <v>4</v>
      </c>
      <c r="R952">
        <v>129000</v>
      </c>
    </row>
    <row r="953" spans="1:18" x14ac:dyDescent="0.35">
      <c r="A953">
        <v>1965</v>
      </c>
      <c r="B953">
        <v>2</v>
      </c>
      <c r="C953">
        <v>4</v>
      </c>
      <c r="D953">
        <v>641</v>
      </c>
      <c r="E953">
        <v>828</v>
      </c>
      <c r="F953">
        <v>965</v>
      </c>
      <c r="G953">
        <v>965</v>
      </c>
      <c r="H953">
        <v>1</v>
      </c>
      <c r="I953">
        <v>1</v>
      </c>
      <c r="J953">
        <v>0</v>
      </c>
      <c r="K953">
        <v>3</v>
      </c>
      <c r="L953">
        <v>6</v>
      </c>
      <c r="M953">
        <v>5</v>
      </c>
      <c r="N953">
        <v>2</v>
      </c>
      <c r="O953">
        <v>300</v>
      </c>
      <c r="P953">
        <v>4</v>
      </c>
      <c r="Q953">
        <v>4</v>
      </c>
      <c r="R953">
        <v>119900</v>
      </c>
    </row>
    <row r="954" spans="1:18" x14ac:dyDescent="0.35">
      <c r="A954">
        <v>1972</v>
      </c>
      <c r="B954">
        <v>2</v>
      </c>
      <c r="C954">
        <v>4</v>
      </c>
      <c r="D954">
        <v>660</v>
      </c>
      <c r="E954">
        <v>768</v>
      </c>
      <c r="F954">
        <v>768</v>
      </c>
      <c r="G954">
        <v>768</v>
      </c>
      <c r="H954">
        <v>0</v>
      </c>
      <c r="I954">
        <v>1</v>
      </c>
      <c r="J954">
        <v>0</v>
      </c>
      <c r="K954">
        <v>2</v>
      </c>
      <c r="L954">
        <v>5</v>
      </c>
      <c r="M954">
        <v>5</v>
      </c>
      <c r="N954">
        <v>4</v>
      </c>
      <c r="O954">
        <v>396</v>
      </c>
      <c r="P954">
        <v>4</v>
      </c>
      <c r="Q954">
        <v>4</v>
      </c>
      <c r="R954">
        <v>133900</v>
      </c>
    </row>
    <row r="955" spans="1:18" x14ac:dyDescent="0.35">
      <c r="A955">
        <v>1969</v>
      </c>
      <c r="B955">
        <v>2</v>
      </c>
      <c r="C955">
        <v>4</v>
      </c>
      <c r="D955">
        <v>562</v>
      </c>
      <c r="E955">
        <v>784</v>
      </c>
      <c r="F955">
        <v>1168</v>
      </c>
      <c r="G955">
        <v>1968</v>
      </c>
      <c r="H955">
        <v>0</v>
      </c>
      <c r="I955">
        <v>2</v>
      </c>
      <c r="J955">
        <v>1</v>
      </c>
      <c r="K955">
        <v>4</v>
      </c>
      <c r="L955">
        <v>7</v>
      </c>
      <c r="M955">
        <v>6</v>
      </c>
      <c r="N955">
        <v>3</v>
      </c>
      <c r="O955">
        <v>530</v>
      </c>
      <c r="P955">
        <v>4</v>
      </c>
      <c r="Q955">
        <v>4</v>
      </c>
      <c r="R955">
        <v>172000</v>
      </c>
    </row>
    <row r="956" spans="1:18" x14ac:dyDescent="0.35">
      <c r="A956">
        <v>1975</v>
      </c>
      <c r="B956">
        <v>2</v>
      </c>
      <c r="C956">
        <v>5</v>
      </c>
      <c r="D956">
        <v>945</v>
      </c>
      <c r="E956">
        <v>945</v>
      </c>
      <c r="F956">
        <v>980</v>
      </c>
      <c r="G956">
        <v>980</v>
      </c>
      <c r="H956">
        <v>0</v>
      </c>
      <c r="I956">
        <v>2</v>
      </c>
      <c r="J956">
        <v>0</v>
      </c>
      <c r="K956">
        <v>4</v>
      </c>
      <c r="L956">
        <v>4</v>
      </c>
      <c r="M956">
        <v>3</v>
      </c>
      <c r="N956">
        <v>1</v>
      </c>
      <c r="O956">
        <v>0</v>
      </c>
      <c r="P956">
        <v>1</v>
      </c>
      <c r="Q956">
        <v>1</v>
      </c>
      <c r="R956">
        <v>127500</v>
      </c>
    </row>
    <row r="957" spans="1:18" x14ac:dyDescent="0.35">
      <c r="A957">
        <v>1946</v>
      </c>
      <c r="B957">
        <v>2</v>
      </c>
      <c r="C957">
        <v>4</v>
      </c>
      <c r="D957">
        <v>484</v>
      </c>
      <c r="E957">
        <v>979</v>
      </c>
      <c r="F957">
        <v>979</v>
      </c>
      <c r="G957">
        <v>1958</v>
      </c>
      <c r="H957">
        <v>0</v>
      </c>
      <c r="I957">
        <v>2</v>
      </c>
      <c r="J957">
        <v>0</v>
      </c>
      <c r="K957">
        <v>4</v>
      </c>
      <c r="L957">
        <v>8</v>
      </c>
      <c r="M957">
        <v>6</v>
      </c>
      <c r="N957">
        <v>2</v>
      </c>
      <c r="O957">
        <v>492</v>
      </c>
      <c r="P957">
        <v>4</v>
      </c>
      <c r="Q957">
        <v>4</v>
      </c>
      <c r="R957">
        <v>145000</v>
      </c>
    </row>
    <row r="958" spans="1:18" x14ac:dyDescent="0.35">
      <c r="A958">
        <v>1980</v>
      </c>
      <c r="B958">
        <v>2</v>
      </c>
      <c r="C958">
        <v>4</v>
      </c>
      <c r="D958">
        <v>285</v>
      </c>
      <c r="E958">
        <v>561</v>
      </c>
      <c r="F958">
        <v>561</v>
      </c>
      <c r="G958">
        <v>1229</v>
      </c>
      <c r="H958">
        <v>0</v>
      </c>
      <c r="I958">
        <v>1</v>
      </c>
      <c r="J958">
        <v>1</v>
      </c>
      <c r="K958">
        <v>2</v>
      </c>
      <c r="L958">
        <v>5</v>
      </c>
      <c r="M958">
        <v>6</v>
      </c>
      <c r="N958">
        <v>4</v>
      </c>
      <c r="O958">
        <v>462</v>
      </c>
      <c r="P958">
        <v>4</v>
      </c>
      <c r="Q958">
        <v>4</v>
      </c>
      <c r="R958">
        <v>124000</v>
      </c>
    </row>
    <row r="959" spans="1:18" x14ac:dyDescent="0.35">
      <c r="A959">
        <v>1962</v>
      </c>
      <c r="B959">
        <v>2</v>
      </c>
      <c r="C959">
        <v>4</v>
      </c>
      <c r="D959">
        <v>417</v>
      </c>
      <c r="E959">
        <v>1057</v>
      </c>
      <c r="F959">
        <v>1057</v>
      </c>
      <c r="G959">
        <v>1057</v>
      </c>
      <c r="H959">
        <v>0</v>
      </c>
      <c r="I959">
        <v>1</v>
      </c>
      <c r="J959">
        <v>0</v>
      </c>
      <c r="K959">
        <v>3</v>
      </c>
      <c r="L959">
        <v>6</v>
      </c>
      <c r="M959">
        <v>5</v>
      </c>
      <c r="N959">
        <v>4</v>
      </c>
      <c r="O959">
        <v>576</v>
      </c>
      <c r="P959">
        <v>4</v>
      </c>
      <c r="Q959">
        <v>4</v>
      </c>
      <c r="R959">
        <v>132000</v>
      </c>
    </row>
    <row r="960" spans="1:18" x14ac:dyDescent="0.35">
      <c r="A960">
        <v>2003</v>
      </c>
      <c r="B960">
        <v>6</v>
      </c>
      <c r="C960">
        <v>4</v>
      </c>
      <c r="D960">
        <v>699</v>
      </c>
      <c r="E960">
        <v>1337</v>
      </c>
      <c r="F960">
        <v>1337</v>
      </c>
      <c r="G960">
        <v>1337</v>
      </c>
      <c r="H960">
        <v>1</v>
      </c>
      <c r="I960">
        <v>2</v>
      </c>
      <c r="J960">
        <v>0</v>
      </c>
      <c r="K960">
        <v>3</v>
      </c>
      <c r="L960">
        <v>6</v>
      </c>
      <c r="M960">
        <v>6</v>
      </c>
      <c r="N960">
        <v>3</v>
      </c>
      <c r="O960">
        <v>531</v>
      </c>
      <c r="P960">
        <v>4</v>
      </c>
      <c r="Q960">
        <v>4</v>
      </c>
      <c r="R960">
        <v>185000</v>
      </c>
    </row>
    <row r="961" spans="1:18" x14ac:dyDescent="0.35">
      <c r="A961">
        <v>1999</v>
      </c>
      <c r="B961">
        <v>6</v>
      </c>
      <c r="C961">
        <v>4</v>
      </c>
      <c r="D961">
        <v>604</v>
      </c>
      <c r="E961">
        <v>696</v>
      </c>
      <c r="F961">
        <v>696</v>
      </c>
      <c r="G961">
        <v>1416</v>
      </c>
      <c r="H961">
        <v>1</v>
      </c>
      <c r="I961">
        <v>2</v>
      </c>
      <c r="J961">
        <v>1</v>
      </c>
      <c r="K961">
        <v>3</v>
      </c>
      <c r="L961">
        <v>6</v>
      </c>
      <c r="M961">
        <v>5</v>
      </c>
      <c r="N961">
        <v>2</v>
      </c>
      <c r="O961">
        <v>484</v>
      </c>
      <c r="P961">
        <v>4</v>
      </c>
      <c r="Q961">
        <v>4</v>
      </c>
      <c r="R961">
        <v>155000</v>
      </c>
    </row>
    <row r="962" spans="1:18" x14ac:dyDescent="0.35">
      <c r="A962">
        <v>1958</v>
      </c>
      <c r="B962">
        <v>2</v>
      </c>
      <c r="C962">
        <v>4</v>
      </c>
      <c r="D962">
        <v>696</v>
      </c>
      <c r="E962">
        <v>858</v>
      </c>
      <c r="F962">
        <v>858</v>
      </c>
      <c r="G962">
        <v>858</v>
      </c>
      <c r="H962">
        <v>1</v>
      </c>
      <c r="I962">
        <v>1</v>
      </c>
      <c r="J962">
        <v>0</v>
      </c>
      <c r="K962">
        <v>2</v>
      </c>
      <c r="L962">
        <v>4</v>
      </c>
      <c r="M962">
        <v>3</v>
      </c>
      <c r="N962">
        <v>1</v>
      </c>
      <c r="O962">
        <v>0</v>
      </c>
      <c r="P962">
        <v>1</v>
      </c>
      <c r="Q962">
        <v>1</v>
      </c>
      <c r="R962">
        <v>116500</v>
      </c>
    </row>
    <row r="963" spans="1:18" x14ac:dyDescent="0.35">
      <c r="A963">
        <v>1977</v>
      </c>
      <c r="B963">
        <v>2</v>
      </c>
      <c r="C963">
        <v>5</v>
      </c>
      <c r="D963">
        <v>896</v>
      </c>
      <c r="E963">
        <v>1330</v>
      </c>
      <c r="F963">
        <v>1542</v>
      </c>
      <c r="G963">
        <v>2872</v>
      </c>
      <c r="H963">
        <v>1</v>
      </c>
      <c r="I963">
        <v>2</v>
      </c>
      <c r="J963">
        <v>1</v>
      </c>
      <c r="K963">
        <v>4</v>
      </c>
      <c r="L963">
        <v>11</v>
      </c>
      <c r="M963">
        <v>6</v>
      </c>
      <c r="N963">
        <v>4</v>
      </c>
      <c r="O963">
        <v>619</v>
      </c>
      <c r="P963">
        <v>4</v>
      </c>
      <c r="Q963">
        <v>4</v>
      </c>
      <c r="R963">
        <v>272000</v>
      </c>
    </row>
    <row r="964" spans="1:18" x14ac:dyDescent="0.35">
      <c r="A964">
        <v>1976</v>
      </c>
      <c r="B964">
        <v>2</v>
      </c>
      <c r="C964">
        <v>4</v>
      </c>
      <c r="D964">
        <v>556</v>
      </c>
      <c r="E964">
        <v>804</v>
      </c>
      <c r="F964">
        <v>804</v>
      </c>
      <c r="G964">
        <v>1548</v>
      </c>
      <c r="H964">
        <v>1</v>
      </c>
      <c r="I964">
        <v>2</v>
      </c>
      <c r="J964">
        <v>1</v>
      </c>
      <c r="K964">
        <v>3</v>
      </c>
      <c r="L964">
        <v>7</v>
      </c>
      <c r="M964">
        <v>5</v>
      </c>
      <c r="N964">
        <v>2</v>
      </c>
      <c r="O964">
        <v>440</v>
      </c>
      <c r="P964">
        <v>4</v>
      </c>
      <c r="Q964">
        <v>4</v>
      </c>
      <c r="R964">
        <v>155000</v>
      </c>
    </row>
    <row r="965" spans="1:18" x14ac:dyDescent="0.35">
      <c r="A965">
        <v>2007</v>
      </c>
      <c r="B965">
        <v>6</v>
      </c>
      <c r="C965">
        <v>4</v>
      </c>
      <c r="D965">
        <v>0</v>
      </c>
      <c r="E965">
        <v>1800</v>
      </c>
      <c r="F965">
        <v>1800</v>
      </c>
      <c r="G965">
        <v>1800</v>
      </c>
      <c r="H965">
        <v>0</v>
      </c>
      <c r="I965">
        <v>2</v>
      </c>
      <c r="J965">
        <v>0</v>
      </c>
      <c r="K965">
        <v>2</v>
      </c>
      <c r="L965">
        <v>7</v>
      </c>
      <c r="M965">
        <v>6</v>
      </c>
      <c r="N965">
        <v>4</v>
      </c>
      <c r="O965">
        <v>702</v>
      </c>
      <c r="P965">
        <v>4</v>
      </c>
      <c r="Q965">
        <v>4</v>
      </c>
      <c r="R965">
        <v>239000</v>
      </c>
    </row>
    <row r="966" spans="1:18" x14ac:dyDescent="0.35">
      <c r="A966">
        <v>2002</v>
      </c>
      <c r="B966">
        <v>6</v>
      </c>
      <c r="C966">
        <v>4</v>
      </c>
      <c r="D966">
        <v>624</v>
      </c>
      <c r="E966">
        <v>817</v>
      </c>
      <c r="F966">
        <v>824</v>
      </c>
      <c r="G966">
        <v>1894</v>
      </c>
      <c r="H966">
        <v>1</v>
      </c>
      <c r="I966">
        <v>2</v>
      </c>
      <c r="J966">
        <v>1</v>
      </c>
      <c r="K966">
        <v>4</v>
      </c>
      <c r="L966">
        <v>8</v>
      </c>
      <c r="M966">
        <v>7</v>
      </c>
      <c r="N966">
        <v>4</v>
      </c>
      <c r="O966">
        <v>510</v>
      </c>
      <c r="P966">
        <v>4</v>
      </c>
      <c r="Q966">
        <v>4</v>
      </c>
      <c r="R966">
        <v>214900</v>
      </c>
    </row>
    <row r="967" spans="1:18" x14ac:dyDescent="0.35">
      <c r="A967">
        <v>2005</v>
      </c>
      <c r="B967">
        <v>6</v>
      </c>
      <c r="C967">
        <v>4</v>
      </c>
      <c r="D967">
        <v>0</v>
      </c>
      <c r="E967">
        <v>783</v>
      </c>
      <c r="F967">
        <v>783</v>
      </c>
      <c r="G967">
        <v>1484</v>
      </c>
      <c r="H967">
        <v>0</v>
      </c>
      <c r="I967">
        <v>2</v>
      </c>
      <c r="J967">
        <v>1</v>
      </c>
      <c r="K967">
        <v>3</v>
      </c>
      <c r="L967">
        <v>8</v>
      </c>
      <c r="M967">
        <v>6</v>
      </c>
      <c r="N967">
        <v>4</v>
      </c>
      <c r="O967">
        <v>393</v>
      </c>
      <c r="P967">
        <v>4</v>
      </c>
      <c r="Q967">
        <v>4</v>
      </c>
      <c r="R967">
        <v>178900</v>
      </c>
    </row>
    <row r="968" spans="1:18" x14ac:dyDescent="0.35">
      <c r="A968">
        <v>1940</v>
      </c>
      <c r="B968">
        <v>3</v>
      </c>
      <c r="C968">
        <v>3</v>
      </c>
      <c r="D968">
        <v>428</v>
      </c>
      <c r="E968">
        <v>728</v>
      </c>
      <c r="F968">
        <v>976</v>
      </c>
      <c r="G968">
        <v>1308</v>
      </c>
      <c r="H968">
        <v>1</v>
      </c>
      <c r="I968">
        <v>1</v>
      </c>
      <c r="J968">
        <v>1</v>
      </c>
      <c r="K968">
        <v>2</v>
      </c>
      <c r="L968">
        <v>7</v>
      </c>
      <c r="M968">
        <v>5</v>
      </c>
      <c r="N968">
        <v>2</v>
      </c>
      <c r="O968">
        <v>256</v>
      </c>
      <c r="P968">
        <v>4</v>
      </c>
      <c r="Q968">
        <v>4</v>
      </c>
      <c r="R968">
        <v>160000</v>
      </c>
    </row>
    <row r="969" spans="1:18" x14ac:dyDescent="0.35">
      <c r="A969">
        <v>1955</v>
      </c>
      <c r="B969">
        <v>2</v>
      </c>
      <c r="C969">
        <v>4</v>
      </c>
      <c r="D969">
        <v>902</v>
      </c>
      <c r="E969">
        <v>1098</v>
      </c>
      <c r="F969">
        <v>1098</v>
      </c>
      <c r="G969">
        <v>1098</v>
      </c>
      <c r="H969">
        <v>1</v>
      </c>
      <c r="I969">
        <v>1</v>
      </c>
      <c r="J969">
        <v>0</v>
      </c>
      <c r="K969">
        <v>3</v>
      </c>
      <c r="L969">
        <v>6</v>
      </c>
      <c r="M969">
        <v>6</v>
      </c>
      <c r="N969">
        <v>2</v>
      </c>
      <c r="O969">
        <v>260</v>
      </c>
      <c r="P969">
        <v>4</v>
      </c>
      <c r="Q969">
        <v>4</v>
      </c>
      <c r="R969">
        <v>135000</v>
      </c>
    </row>
    <row r="970" spans="1:18" x14ac:dyDescent="0.35">
      <c r="A970">
        <v>1910</v>
      </c>
      <c r="B970">
        <v>3</v>
      </c>
      <c r="C970">
        <v>4</v>
      </c>
      <c r="D970">
        <v>0</v>
      </c>
      <c r="E970">
        <v>600</v>
      </c>
      <c r="F970">
        <v>600</v>
      </c>
      <c r="G970">
        <v>968</v>
      </c>
      <c r="H970">
        <v>0</v>
      </c>
      <c r="I970">
        <v>1</v>
      </c>
      <c r="J970">
        <v>0</v>
      </c>
      <c r="K970">
        <v>2</v>
      </c>
      <c r="L970">
        <v>6</v>
      </c>
      <c r="M970">
        <v>3</v>
      </c>
      <c r="N970">
        <v>1</v>
      </c>
      <c r="O970">
        <v>0</v>
      </c>
      <c r="P970">
        <v>1</v>
      </c>
      <c r="Q970">
        <v>1</v>
      </c>
      <c r="R970">
        <v>37900</v>
      </c>
    </row>
    <row r="971" spans="1:18" x14ac:dyDescent="0.35">
      <c r="A971">
        <v>1958</v>
      </c>
      <c r="B971">
        <v>2</v>
      </c>
      <c r="C971">
        <v>4</v>
      </c>
      <c r="D971">
        <v>513</v>
      </c>
      <c r="E971">
        <v>588</v>
      </c>
      <c r="F971">
        <v>1095</v>
      </c>
      <c r="G971">
        <v>1095</v>
      </c>
      <c r="H971">
        <v>1</v>
      </c>
      <c r="I971">
        <v>1</v>
      </c>
      <c r="J971">
        <v>0</v>
      </c>
      <c r="K971">
        <v>2</v>
      </c>
      <c r="L971">
        <v>6</v>
      </c>
      <c r="M971">
        <v>6</v>
      </c>
      <c r="N971">
        <v>3</v>
      </c>
      <c r="O971">
        <v>264</v>
      </c>
      <c r="P971">
        <v>4</v>
      </c>
      <c r="Q971">
        <v>4</v>
      </c>
      <c r="R971">
        <v>140000</v>
      </c>
    </row>
    <row r="972" spans="1:18" x14ac:dyDescent="0.35">
      <c r="A972">
        <v>1949</v>
      </c>
      <c r="B972">
        <v>2</v>
      </c>
      <c r="C972">
        <v>4</v>
      </c>
      <c r="D972">
        <v>0</v>
      </c>
      <c r="E972">
        <v>720</v>
      </c>
      <c r="F972">
        <v>720</v>
      </c>
      <c r="G972">
        <v>1192</v>
      </c>
      <c r="H972">
        <v>0</v>
      </c>
      <c r="I972">
        <v>1</v>
      </c>
      <c r="J972">
        <v>1</v>
      </c>
      <c r="K972">
        <v>4</v>
      </c>
      <c r="L972">
        <v>6</v>
      </c>
      <c r="M972">
        <v>3</v>
      </c>
      <c r="N972">
        <v>1</v>
      </c>
      <c r="O972">
        <v>0</v>
      </c>
      <c r="P972">
        <v>1</v>
      </c>
      <c r="Q972">
        <v>1</v>
      </c>
      <c r="R972">
        <v>135000</v>
      </c>
    </row>
    <row r="973" spans="1:18" x14ac:dyDescent="0.35">
      <c r="A973">
        <v>2003</v>
      </c>
      <c r="B973">
        <v>6</v>
      </c>
      <c r="C973">
        <v>4</v>
      </c>
      <c r="D973">
        <v>567</v>
      </c>
      <c r="E973">
        <v>764</v>
      </c>
      <c r="F973">
        <v>764</v>
      </c>
      <c r="G973">
        <v>1626</v>
      </c>
      <c r="H973">
        <v>0</v>
      </c>
      <c r="I973">
        <v>2</v>
      </c>
      <c r="J973">
        <v>0</v>
      </c>
      <c r="K973">
        <v>2</v>
      </c>
      <c r="L973">
        <v>6</v>
      </c>
      <c r="M973">
        <v>7</v>
      </c>
      <c r="N973">
        <v>3</v>
      </c>
      <c r="O973">
        <v>474</v>
      </c>
      <c r="P973">
        <v>4</v>
      </c>
      <c r="Q973">
        <v>4</v>
      </c>
      <c r="R973">
        <v>173000</v>
      </c>
    </row>
    <row r="974" spans="1:18" x14ac:dyDescent="0.35">
      <c r="A974">
        <v>1979</v>
      </c>
      <c r="B974">
        <v>2</v>
      </c>
      <c r="C974">
        <v>4</v>
      </c>
      <c r="D974">
        <v>0</v>
      </c>
      <c r="E974">
        <v>918</v>
      </c>
      <c r="F974">
        <v>918</v>
      </c>
      <c r="G974">
        <v>918</v>
      </c>
      <c r="H974">
        <v>0</v>
      </c>
      <c r="I974">
        <v>2</v>
      </c>
      <c r="J974">
        <v>0</v>
      </c>
      <c r="K974">
        <v>2</v>
      </c>
      <c r="L974">
        <v>5</v>
      </c>
      <c r="M974">
        <v>6</v>
      </c>
      <c r="N974">
        <v>2</v>
      </c>
      <c r="O974">
        <v>264</v>
      </c>
      <c r="P974">
        <v>4</v>
      </c>
      <c r="Q974">
        <v>4</v>
      </c>
      <c r="R974">
        <v>99500</v>
      </c>
    </row>
    <row r="975" spans="1:18" x14ac:dyDescent="0.35">
      <c r="A975">
        <v>2007</v>
      </c>
      <c r="B975">
        <v>6</v>
      </c>
      <c r="C975">
        <v>4</v>
      </c>
      <c r="D975">
        <v>0</v>
      </c>
      <c r="E975">
        <v>1428</v>
      </c>
      <c r="F975">
        <v>1428</v>
      </c>
      <c r="G975">
        <v>1428</v>
      </c>
      <c r="H975">
        <v>0</v>
      </c>
      <c r="I975">
        <v>2</v>
      </c>
      <c r="J975">
        <v>0</v>
      </c>
      <c r="K975">
        <v>3</v>
      </c>
      <c r="L975">
        <v>6</v>
      </c>
      <c r="M975">
        <v>6</v>
      </c>
      <c r="N975">
        <v>4</v>
      </c>
      <c r="O975">
        <v>480</v>
      </c>
      <c r="P975">
        <v>4</v>
      </c>
      <c r="Q975">
        <v>4</v>
      </c>
      <c r="R975">
        <v>182000</v>
      </c>
    </row>
    <row r="976" spans="1:18" x14ac:dyDescent="0.35">
      <c r="A976">
        <v>1910</v>
      </c>
      <c r="B976">
        <v>3</v>
      </c>
      <c r="C976">
        <v>4</v>
      </c>
      <c r="D976">
        <v>0</v>
      </c>
      <c r="E976">
        <v>728</v>
      </c>
      <c r="F976">
        <v>1136</v>
      </c>
      <c r="G976">
        <v>2019</v>
      </c>
      <c r="H976">
        <v>0</v>
      </c>
      <c r="I976">
        <v>1</v>
      </c>
      <c r="J976">
        <v>0</v>
      </c>
      <c r="K976">
        <v>3</v>
      </c>
      <c r="L976">
        <v>8</v>
      </c>
      <c r="M976">
        <v>5</v>
      </c>
      <c r="N976">
        <v>2</v>
      </c>
      <c r="O976">
        <v>532</v>
      </c>
      <c r="P976">
        <v>4</v>
      </c>
      <c r="Q976">
        <v>4</v>
      </c>
      <c r="R976">
        <v>167500</v>
      </c>
    </row>
    <row r="977" spans="1:18" x14ac:dyDescent="0.35">
      <c r="A977">
        <v>2000</v>
      </c>
      <c r="B977">
        <v>6</v>
      </c>
      <c r="C977">
        <v>4</v>
      </c>
      <c r="D977">
        <v>641</v>
      </c>
      <c r="E977">
        <v>673</v>
      </c>
      <c r="F977">
        <v>673</v>
      </c>
      <c r="G977">
        <v>1382</v>
      </c>
      <c r="H977">
        <v>1</v>
      </c>
      <c r="I977">
        <v>2</v>
      </c>
      <c r="J977">
        <v>1</v>
      </c>
      <c r="K977">
        <v>3</v>
      </c>
      <c r="L977">
        <v>6</v>
      </c>
      <c r="M977">
        <v>5</v>
      </c>
      <c r="N977">
        <v>2</v>
      </c>
      <c r="O977">
        <v>490</v>
      </c>
      <c r="P977">
        <v>4</v>
      </c>
      <c r="Q977">
        <v>4</v>
      </c>
      <c r="R977">
        <v>165000</v>
      </c>
    </row>
    <row r="978" spans="1:18" x14ac:dyDescent="0.35">
      <c r="A978">
        <v>1923</v>
      </c>
      <c r="B978">
        <v>6</v>
      </c>
      <c r="C978">
        <v>4</v>
      </c>
      <c r="D978">
        <v>0</v>
      </c>
      <c r="E978">
        <v>440</v>
      </c>
      <c r="F978">
        <v>869</v>
      </c>
      <c r="G978">
        <v>869</v>
      </c>
      <c r="H978">
        <v>0</v>
      </c>
      <c r="I978">
        <v>1</v>
      </c>
      <c r="J978">
        <v>0</v>
      </c>
      <c r="K978">
        <v>2</v>
      </c>
      <c r="L978">
        <v>4</v>
      </c>
      <c r="M978">
        <v>3</v>
      </c>
      <c r="N978">
        <v>1</v>
      </c>
      <c r="O978">
        <v>0</v>
      </c>
      <c r="P978">
        <v>1</v>
      </c>
      <c r="Q978">
        <v>1</v>
      </c>
      <c r="R978">
        <v>85500</v>
      </c>
    </row>
    <row r="979" spans="1:18" x14ac:dyDescent="0.35">
      <c r="A979">
        <v>2006</v>
      </c>
      <c r="B979">
        <v>6</v>
      </c>
      <c r="C979">
        <v>4</v>
      </c>
      <c r="D979">
        <v>1106</v>
      </c>
      <c r="E979">
        <v>1241</v>
      </c>
      <c r="F979">
        <v>1241</v>
      </c>
      <c r="G979">
        <v>1241</v>
      </c>
      <c r="H979">
        <v>1</v>
      </c>
      <c r="I979">
        <v>1</v>
      </c>
      <c r="J979">
        <v>1</v>
      </c>
      <c r="K979">
        <v>1</v>
      </c>
      <c r="L979">
        <v>4</v>
      </c>
      <c r="M979">
        <v>6</v>
      </c>
      <c r="N979">
        <v>4</v>
      </c>
      <c r="O979">
        <v>569</v>
      </c>
      <c r="P979">
        <v>4</v>
      </c>
      <c r="Q979">
        <v>4</v>
      </c>
      <c r="R979">
        <v>199900</v>
      </c>
    </row>
    <row r="980" spans="1:18" x14ac:dyDescent="0.35">
      <c r="A980">
        <v>1954</v>
      </c>
      <c r="B980">
        <v>2</v>
      </c>
      <c r="C980">
        <v>4</v>
      </c>
      <c r="D980">
        <v>552</v>
      </c>
      <c r="E980">
        <v>894</v>
      </c>
      <c r="F980">
        <v>894</v>
      </c>
      <c r="G980">
        <v>894</v>
      </c>
      <c r="H980">
        <v>0</v>
      </c>
      <c r="I980">
        <v>1</v>
      </c>
      <c r="J980">
        <v>0</v>
      </c>
      <c r="K980">
        <v>3</v>
      </c>
      <c r="L980">
        <v>5</v>
      </c>
      <c r="M980">
        <v>5</v>
      </c>
      <c r="N980">
        <v>2</v>
      </c>
      <c r="O980">
        <v>400</v>
      </c>
      <c r="P980">
        <v>4</v>
      </c>
      <c r="Q980">
        <v>4</v>
      </c>
      <c r="R980">
        <v>110000</v>
      </c>
    </row>
    <row r="981" spans="1:18" x14ac:dyDescent="0.35">
      <c r="A981">
        <v>1963</v>
      </c>
      <c r="B981">
        <v>6</v>
      </c>
      <c r="C981">
        <v>4</v>
      </c>
      <c r="D981">
        <v>651</v>
      </c>
      <c r="E981">
        <v>1121</v>
      </c>
      <c r="F981">
        <v>1121</v>
      </c>
      <c r="G981">
        <v>1121</v>
      </c>
      <c r="H981">
        <v>1</v>
      </c>
      <c r="I981">
        <v>1</v>
      </c>
      <c r="J981">
        <v>0</v>
      </c>
      <c r="K981">
        <v>3</v>
      </c>
      <c r="L981">
        <v>5</v>
      </c>
      <c r="M981">
        <v>5</v>
      </c>
      <c r="N981">
        <v>2</v>
      </c>
      <c r="O981">
        <v>480</v>
      </c>
      <c r="P981">
        <v>4</v>
      </c>
      <c r="Q981">
        <v>4</v>
      </c>
      <c r="R981">
        <v>139000</v>
      </c>
    </row>
    <row r="982" spans="1:18" x14ac:dyDescent="0.35">
      <c r="A982">
        <v>1961</v>
      </c>
      <c r="B982">
        <v>2</v>
      </c>
      <c r="C982">
        <v>4</v>
      </c>
      <c r="D982">
        <v>867</v>
      </c>
      <c r="E982">
        <v>944</v>
      </c>
      <c r="F982">
        <v>999</v>
      </c>
      <c r="G982">
        <v>999</v>
      </c>
      <c r="H982">
        <v>1</v>
      </c>
      <c r="I982">
        <v>1</v>
      </c>
      <c r="J982">
        <v>0</v>
      </c>
      <c r="K982">
        <v>3</v>
      </c>
      <c r="L982">
        <v>6</v>
      </c>
      <c r="M982">
        <v>6</v>
      </c>
      <c r="N982">
        <v>3</v>
      </c>
      <c r="O982">
        <v>588</v>
      </c>
      <c r="P982">
        <v>4</v>
      </c>
      <c r="Q982">
        <v>4</v>
      </c>
      <c r="R982">
        <v>178400</v>
      </c>
    </row>
    <row r="983" spans="1:18" x14ac:dyDescent="0.35">
      <c r="A983">
        <v>1998</v>
      </c>
      <c r="B983">
        <v>6</v>
      </c>
      <c r="C983">
        <v>4</v>
      </c>
      <c r="D983">
        <v>854</v>
      </c>
      <c r="E983">
        <v>1225</v>
      </c>
      <c r="F983">
        <v>1276</v>
      </c>
      <c r="G983">
        <v>2612</v>
      </c>
      <c r="H983">
        <v>1</v>
      </c>
      <c r="I983">
        <v>2</v>
      </c>
      <c r="J983">
        <v>1</v>
      </c>
      <c r="K983">
        <v>4</v>
      </c>
      <c r="L983">
        <v>8</v>
      </c>
      <c r="M983">
        <v>6</v>
      </c>
      <c r="N983">
        <v>4</v>
      </c>
      <c r="O983">
        <v>676</v>
      </c>
      <c r="P983">
        <v>4</v>
      </c>
      <c r="Q983">
        <v>4</v>
      </c>
      <c r="R983">
        <v>336000</v>
      </c>
    </row>
    <row r="984" spans="1:18" x14ac:dyDescent="0.35">
      <c r="A984">
        <v>2007</v>
      </c>
      <c r="B984">
        <v>6</v>
      </c>
      <c r="C984">
        <v>4</v>
      </c>
      <c r="D984">
        <v>0</v>
      </c>
      <c r="E984">
        <v>1266</v>
      </c>
      <c r="F984">
        <v>1266</v>
      </c>
      <c r="G984">
        <v>1266</v>
      </c>
      <c r="H984">
        <v>0</v>
      </c>
      <c r="I984">
        <v>2</v>
      </c>
      <c r="J984">
        <v>0</v>
      </c>
      <c r="K984">
        <v>2</v>
      </c>
      <c r="L984">
        <v>6</v>
      </c>
      <c r="M984">
        <v>6</v>
      </c>
      <c r="N984">
        <v>4</v>
      </c>
      <c r="O984">
        <v>388</v>
      </c>
      <c r="P984">
        <v>4</v>
      </c>
      <c r="Q984">
        <v>4</v>
      </c>
      <c r="R984">
        <v>159895</v>
      </c>
    </row>
    <row r="985" spans="1:18" x14ac:dyDescent="0.35">
      <c r="A985">
        <v>2002</v>
      </c>
      <c r="B985">
        <v>6</v>
      </c>
      <c r="C985">
        <v>4</v>
      </c>
      <c r="D985">
        <v>0</v>
      </c>
      <c r="E985">
        <v>1128</v>
      </c>
      <c r="F985">
        <v>1149</v>
      </c>
      <c r="G985">
        <v>2290</v>
      </c>
      <c r="H985">
        <v>0</v>
      </c>
      <c r="I985">
        <v>2</v>
      </c>
      <c r="J985">
        <v>1</v>
      </c>
      <c r="K985">
        <v>4</v>
      </c>
      <c r="L985">
        <v>9</v>
      </c>
      <c r="M985">
        <v>6</v>
      </c>
      <c r="N985">
        <v>2</v>
      </c>
      <c r="O985">
        <v>779</v>
      </c>
      <c r="P985">
        <v>4</v>
      </c>
      <c r="Q985">
        <v>4</v>
      </c>
      <c r="R985">
        <v>255900</v>
      </c>
    </row>
    <row r="986" spans="1:18" x14ac:dyDescent="0.35">
      <c r="A986">
        <v>1977</v>
      </c>
      <c r="B986">
        <v>2</v>
      </c>
      <c r="C986">
        <v>1</v>
      </c>
      <c r="D986">
        <v>0</v>
      </c>
      <c r="E986">
        <v>0</v>
      </c>
      <c r="F986">
        <v>1302</v>
      </c>
      <c r="G986">
        <v>1734</v>
      </c>
      <c r="H986">
        <v>0</v>
      </c>
      <c r="I986">
        <v>2</v>
      </c>
      <c r="J986">
        <v>0</v>
      </c>
      <c r="K986">
        <v>4</v>
      </c>
      <c r="L986">
        <v>8</v>
      </c>
      <c r="M986">
        <v>6</v>
      </c>
      <c r="N986">
        <v>2</v>
      </c>
      <c r="O986">
        <v>539</v>
      </c>
      <c r="P986">
        <v>4</v>
      </c>
      <c r="Q986">
        <v>4</v>
      </c>
      <c r="R986">
        <v>126000</v>
      </c>
    </row>
    <row r="987" spans="1:18" x14ac:dyDescent="0.35">
      <c r="A987">
        <v>1950</v>
      </c>
      <c r="B987">
        <v>2</v>
      </c>
      <c r="C987">
        <v>4</v>
      </c>
      <c r="D987">
        <v>1040</v>
      </c>
      <c r="E987">
        <v>1164</v>
      </c>
      <c r="F987">
        <v>1164</v>
      </c>
      <c r="G987">
        <v>1164</v>
      </c>
      <c r="H987">
        <v>1</v>
      </c>
      <c r="I987">
        <v>1</v>
      </c>
      <c r="J987">
        <v>0</v>
      </c>
      <c r="K987">
        <v>3</v>
      </c>
      <c r="L987">
        <v>5</v>
      </c>
      <c r="M987">
        <v>5</v>
      </c>
      <c r="N987">
        <v>2</v>
      </c>
      <c r="O987">
        <v>240</v>
      </c>
      <c r="P987">
        <v>4</v>
      </c>
      <c r="Q987">
        <v>4</v>
      </c>
      <c r="R987">
        <v>125000</v>
      </c>
    </row>
    <row r="988" spans="1:18" x14ac:dyDescent="0.35">
      <c r="A988">
        <v>1910</v>
      </c>
      <c r="B988">
        <v>2</v>
      </c>
      <c r="C988">
        <v>3</v>
      </c>
      <c r="D988">
        <v>0</v>
      </c>
      <c r="E988">
        <v>485</v>
      </c>
      <c r="F988">
        <v>1001</v>
      </c>
      <c r="G988">
        <v>1635</v>
      </c>
      <c r="H988">
        <v>0</v>
      </c>
      <c r="I988">
        <v>1</v>
      </c>
      <c r="J988">
        <v>0</v>
      </c>
      <c r="K988">
        <v>2</v>
      </c>
      <c r="L988">
        <v>5</v>
      </c>
      <c r="M988">
        <v>6</v>
      </c>
      <c r="N988">
        <v>2</v>
      </c>
      <c r="O988">
        <v>255</v>
      </c>
      <c r="P988">
        <v>3</v>
      </c>
      <c r="Q988">
        <v>4</v>
      </c>
      <c r="R988">
        <v>117000</v>
      </c>
    </row>
    <row r="989" spans="1:18" x14ac:dyDescent="0.35">
      <c r="A989">
        <v>2009</v>
      </c>
      <c r="B989">
        <v>6</v>
      </c>
      <c r="C989">
        <v>4</v>
      </c>
      <c r="D989">
        <v>1646</v>
      </c>
      <c r="E989">
        <v>1930</v>
      </c>
      <c r="F989">
        <v>1940</v>
      </c>
      <c r="G989">
        <v>1940</v>
      </c>
      <c r="H989">
        <v>1</v>
      </c>
      <c r="I989">
        <v>2</v>
      </c>
      <c r="J989">
        <v>1</v>
      </c>
      <c r="K989">
        <v>3</v>
      </c>
      <c r="L989">
        <v>8</v>
      </c>
      <c r="M989">
        <v>6</v>
      </c>
      <c r="N989">
        <v>4</v>
      </c>
      <c r="O989">
        <v>606</v>
      </c>
      <c r="P989">
        <v>4</v>
      </c>
      <c r="Q989">
        <v>4</v>
      </c>
      <c r="R989">
        <v>395192</v>
      </c>
    </row>
    <row r="990" spans="1:18" x14ac:dyDescent="0.35">
      <c r="A990">
        <v>1976</v>
      </c>
      <c r="B990">
        <v>2</v>
      </c>
      <c r="C990">
        <v>4</v>
      </c>
      <c r="D990">
        <v>156</v>
      </c>
      <c r="E990">
        <v>848</v>
      </c>
      <c r="F990">
        <v>1118</v>
      </c>
      <c r="G990">
        <v>2030</v>
      </c>
      <c r="H990">
        <v>0</v>
      </c>
      <c r="I990">
        <v>2</v>
      </c>
      <c r="J990">
        <v>1</v>
      </c>
      <c r="K990">
        <v>4</v>
      </c>
      <c r="L990">
        <v>8</v>
      </c>
      <c r="M990">
        <v>6</v>
      </c>
      <c r="N990">
        <v>4</v>
      </c>
      <c r="O990">
        <v>551</v>
      </c>
      <c r="P990">
        <v>4</v>
      </c>
      <c r="Q990">
        <v>4</v>
      </c>
      <c r="R990">
        <v>195000</v>
      </c>
    </row>
    <row r="991" spans="1:18" x14ac:dyDescent="0.35">
      <c r="A991">
        <v>2006</v>
      </c>
      <c r="B991">
        <v>6</v>
      </c>
      <c r="C991">
        <v>5</v>
      </c>
      <c r="D991">
        <v>0</v>
      </c>
      <c r="E991">
        <v>770</v>
      </c>
      <c r="F991">
        <v>778</v>
      </c>
      <c r="G991">
        <v>1576</v>
      </c>
      <c r="H991">
        <v>0</v>
      </c>
      <c r="I991">
        <v>2</v>
      </c>
      <c r="J991">
        <v>1</v>
      </c>
      <c r="K991">
        <v>3</v>
      </c>
      <c r="L991">
        <v>6</v>
      </c>
      <c r="M991">
        <v>6</v>
      </c>
      <c r="N991">
        <v>3</v>
      </c>
      <c r="O991">
        <v>614</v>
      </c>
      <c r="P991">
        <v>4</v>
      </c>
      <c r="Q991">
        <v>4</v>
      </c>
      <c r="R991">
        <v>197000</v>
      </c>
    </row>
    <row r="992" spans="1:18" x14ac:dyDescent="0.35">
      <c r="A992">
        <v>1997</v>
      </c>
      <c r="B992">
        <v>6</v>
      </c>
      <c r="C992">
        <v>4</v>
      </c>
      <c r="D992">
        <v>1074</v>
      </c>
      <c r="E992">
        <v>1396</v>
      </c>
      <c r="F992">
        <v>1407</v>
      </c>
      <c r="G992">
        <v>2392</v>
      </c>
      <c r="H992">
        <v>1</v>
      </c>
      <c r="I992">
        <v>2</v>
      </c>
      <c r="J992">
        <v>1</v>
      </c>
      <c r="K992">
        <v>3</v>
      </c>
      <c r="L992">
        <v>7</v>
      </c>
      <c r="M992">
        <v>6</v>
      </c>
      <c r="N992">
        <v>4</v>
      </c>
      <c r="O992">
        <v>870</v>
      </c>
      <c r="P992">
        <v>4</v>
      </c>
      <c r="Q992">
        <v>4</v>
      </c>
      <c r="R992">
        <v>348000</v>
      </c>
    </row>
    <row r="993" spans="1:18" x14ac:dyDescent="0.35">
      <c r="A993">
        <v>1882</v>
      </c>
      <c r="B993">
        <v>3</v>
      </c>
      <c r="C993">
        <v>4</v>
      </c>
      <c r="D993">
        <v>216</v>
      </c>
      <c r="E993">
        <v>916</v>
      </c>
      <c r="F993">
        <v>916</v>
      </c>
      <c r="G993">
        <v>1742</v>
      </c>
      <c r="H993">
        <v>0</v>
      </c>
      <c r="I993">
        <v>1</v>
      </c>
      <c r="J993">
        <v>1</v>
      </c>
      <c r="K993">
        <v>4</v>
      </c>
      <c r="L993">
        <v>8</v>
      </c>
      <c r="M993">
        <v>6</v>
      </c>
      <c r="N993">
        <v>2</v>
      </c>
      <c r="O993">
        <v>424</v>
      </c>
      <c r="P993">
        <v>4</v>
      </c>
      <c r="Q993">
        <v>4</v>
      </c>
      <c r="R993">
        <v>168000</v>
      </c>
    </row>
    <row r="994" spans="1:18" x14ac:dyDescent="0.35">
      <c r="A994">
        <v>1964</v>
      </c>
      <c r="B994">
        <v>2</v>
      </c>
      <c r="C994">
        <v>4</v>
      </c>
      <c r="D994">
        <v>536</v>
      </c>
      <c r="E994">
        <v>822</v>
      </c>
      <c r="F994">
        <v>1020</v>
      </c>
      <c r="G994">
        <v>1851</v>
      </c>
      <c r="H994">
        <v>0</v>
      </c>
      <c r="I994">
        <v>2</v>
      </c>
      <c r="J994">
        <v>1</v>
      </c>
      <c r="K994">
        <v>3</v>
      </c>
      <c r="L994">
        <v>7</v>
      </c>
      <c r="M994">
        <v>6</v>
      </c>
      <c r="N994">
        <v>3</v>
      </c>
      <c r="O994">
        <v>440</v>
      </c>
      <c r="P994">
        <v>4</v>
      </c>
      <c r="Q994">
        <v>4</v>
      </c>
      <c r="R994">
        <v>187000</v>
      </c>
    </row>
    <row r="995" spans="1:18" x14ac:dyDescent="0.35">
      <c r="A995">
        <v>2005</v>
      </c>
      <c r="B995">
        <v>6</v>
      </c>
      <c r="C995">
        <v>4</v>
      </c>
      <c r="D995">
        <v>0</v>
      </c>
      <c r="E995">
        <v>750</v>
      </c>
      <c r="F995">
        <v>750</v>
      </c>
      <c r="G995">
        <v>1500</v>
      </c>
      <c r="H995">
        <v>0</v>
      </c>
      <c r="I995">
        <v>2</v>
      </c>
      <c r="J995">
        <v>1</v>
      </c>
      <c r="K995">
        <v>3</v>
      </c>
      <c r="L995">
        <v>6</v>
      </c>
      <c r="M995">
        <v>6</v>
      </c>
      <c r="N995">
        <v>3</v>
      </c>
      <c r="O995">
        <v>564</v>
      </c>
      <c r="P995">
        <v>4</v>
      </c>
      <c r="Q995">
        <v>4</v>
      </c>
      <c r="R995">
        <v>173900</v>
      </c>
    </row>
    <row r="996" spans="1:18" x14ac:dyDescent="0.35">
      <c r="A996">
        <v>2006</v>
      </c>
      <c r="B996">
        <v>6</v>
      </c>
      <c r="C996">
        <v>4</v>
      </c>
      <c r="D996">
        <v>1172</v>
      </c>
      <c r="E996">
        <v>1700</v>
      </c>
      <c r="F996">
        <v>1718</v>
      </c>
      <c r="G996">
        <v>1718</v>
      </c>
      <c r="H996">
        <v>1</v>
      </c>
      <c r="I996">
        <v>2</v>
      </c>
      <c r="J996">
        <v>0</v>
      </c>
      <c r="K996">
        <v>3</v>
      </c>
      <c r="L996">
        <v>7</v>
      </c>
      <c r="M996">
        <v>6</v>
      </c>
      <c r="N996">
        <v>4</v>
      </c>
      <c r="O996">
        <v>786</v>
      </c>
      <c r="P996">
        <v>4</v>
      </c>
      <c r="Q996">
        <v>4</v>
      </c>
      <c r="R996">
        <v>337500</v>
      </c>
    </row>
    <row r="997" spans="1:18" x14ac:dyDescent="0.35">
      <c r="A997">
        <v>1946</v>
      </c>
      <c r="B997">
        <v>2</v>
      </c>
      <c r="C997">
        <v>4</v>
      </c>
      <c r="D997">
        <v>384</v>
      </c>
      <c r="E997">
        <v>747</v>
      </c>
      <c r="F997">
        <v>774</v>
      </c>
      <c r="G997">
        <v>1230</v>
      </c>
      <c r="H997">
        <v>1</v>
      </c>
      <c r="I997">
        <v>1</v>
      </c>
      <c r="J997">
        <v>1</v>
      </c>
      <c r="K997">
        <v>3</v>
      </c>
      <c r="L997">
        <v>5</v>
      </c>
      <c r="M997">
        <v>5</v>
      </c>
      <c r="N997">
        <v>2</v>
      </c>
      <c r="O997">
        <v>305</v>
      </c>
      <c r="P997">
        <v>4</v>
      </c>
      <c r="Q997">
        <v>4</v>
      </c>
      <c r="R997">
        <v>121600</v>
      </c>
    </row>
    <row r="998" spans="1:18" x14ac:dyDescent="0.35">
      <c r="A998">
        <v>1961</v>
      </c>
      <c r="B998">
        <v>2</v>
      </c>
      <c r="C998">
        <v>4</v>
      </c>
      <c r="D998">
        <v>915</v>
      </c>
      <c r="E998">
        <v>1050</v>
      </c>
      <c r="F998">
        <v>1050</v>
      </c>
      <c r="G998">
        <v>1050</v>
      </c>
      <c r="H998">
        <v>1</v>
      </c>
      <c r="I998">
        <v>1</v>
      </c>
      <c r="J998">
        <v>0</v>
      </c>
      <c r="K998">
        <v>3</v>
      </c>
      <c r="L998">
        <v>6</v>
      </c>
      <c r="M998">
        <v>6</v>
      </c>
      <c r="N998">
        <v>2</v>
      </c>
      <c r="O998">
        <v>368</v>
      </c>
      <c r="P998">
        <v>4</v>
      </c>
      <c r="Q998">
        <v>4</v>
      </c>
      <c r="R998">
        <v>136500</v>
      </c>
    </row>
    <row r="999" spans="1:18" x14ac:dyDescent="0.35">
      <c r="A999">
        <v>1970</v>
      </c>
      <c r="B999">
        <v>2</v>
      </c>
      <c r="C999">
        <v>4</v>
      </c>
      <c r="D999">
        <v>0</v>
      </c>
      <c r="E999">
        <v>1442</v>
      </c>
      <c r="F999">
        <v>1442</v>
      </c>
      <c r="G999">
        <v>1442</v>
      </c>
      <c r="H999">
        <v>0</v>
      </c>
      <c r="I999">
        <v>2</v>
      </c>
      <c r="J999">
        <v>0</v>
      </c>
      <c r="K999">
        <v>2</v>
      </c>
      <c r="L999">
        <v>6</v>
      </c>
      <c r="M999">
        <v>6</v>
      </c>
      <c r="N999">
        <v>3</v>
      </c>
      <c r="O999">
        <v>615</v>
      </c>
      <c r="P999">
        <v>4</v>
      </c>
      <c r="Q999">
        <v>4</v>
      </c>
      <c r="R999">
        <v>185000</v>
      </c>
    </row>
    <row r="1000" spans="1:18" x14ac:dyDescent="0.35">
      <c r="A1000">
        <v>1922</v>
      </c>
      <c r="B1000">
        <v>3</v>
      </c>
      <c r="C1000">
        <v>3</v>
      </c>
      <c r="D1000">
        <v>0</v>
      </c>
      <c r="E1000">
        <v>1007</v>
      </c>
      <c r="F1000">
        <v>1077</v>
      </c>
      <c r="G1000">
        <v>1077</v>
      </c>
      <c r="H1000">
        <v>0</v>
      </c>
      <c r="I1000">
        <v>1</v>
      </c>
      <c r="J1000">
        <v>0</v>
      </c>
      <c r="K1000">
        <v>3</v>
      </c>
      <c r="L1000">
        <v>6</v>
      </c>
      <c r="M1000">
        <v>5</v>
      </c>
      <c r="N1000">
        <v>2</v>
      </c>
      <c r="O1000">
        <v>210</v>
      </c>
      <c r="P1000">
        <v>4</v>
      </c>
      <c r="Q1000">
        <v>3</v>
      </c>
      <c r="R1000">
        <v>91000</v>
      </c>
    </row>
    <row r="1001" spans="1:18" x14ac:dyDescent="0.35">
      <c r="A1001">
        <v>2006</v>
      </c>
      <c r="B1001">
        <v>6</v>
      </c>
      <c r="C1001">
        <v>4</v>
      </c>
      <c r="D1001">
        <v>686</v>
      </c>
      <c r="E1001">
        <v>1187</v>
      </c>
      <c r="F1001">
        <v>1208</v>
      </c>
      <c r="G1001">
        <v>1208</v>
      </c>
      <c r="H1001">
        <v>1</v>
      </c>
      <c r="I1001">
        <v>2</v>
      </c>
      <c r="J1001">
        <v>0</v>
      </c>
      <c r="K1001">
        <v>2</v>
      </c>
      <c r="L1001">
        <v>6</v>
      </c>
      <c r="M1001">
        <v>6</v>
      </c>
      <c r="N1001">
        <v>3</v>
      </c>
      <c r="O1001">
        <v>632</v>
      </c>
      <c r="P1001">
        <v>4</v>
      </c>
      <c r="Q1001">
        <v>4</v>
      </c>
      <c r="R1001">
        <v>206000</v>
      </c>
    </row>
    <row r="1002" spans="1:18" x14ac:dyDescent="0.35">
      <c r="A1002">
        <v>1952</v>
      </c>
      <c r="B1002">
        <v>1</v>
      </c>
      <c r="C1002">
        <v>1</v>
      </c>
      <c r="D1002">
        <v>0</v>
      </c>
      <c r="E1002">
        <v>0</v>
      </c>
      <c r="F1002">
        <v>944</v>
      </c>
      <c r="G1002">
        <v>944</v>
      </c>
      <c r="H1002">
        <v>0</v>
      </c>
      <c r="I1002">
        <v>1</v>
      </c>
      <c r="J1002">
        <v>0</v>
      </c>
      <c r="K1002">
        <v>2</v>
      </c>
      <c r="L1002">
        <v>4</v>
      </c>
      <c r="M1002">
        <v>5</v>
      </c>
      <c r="N1002">
        <v>2</v>
      </c>
      <c r="O1002">
        <v>528</v>
      </c>
      <c r="P1002">
        <v>4</v>
      </c>
      <c r="Q1002">
        <v>3</v>
      </c>
      <c r="R1002">
        <v>82000</v>
      </c>
    </row>
    <row r="1003" spans="1:18" x14ac:dyDescent="0.35">
      <c r="A1003">
        <v>1920</v>
      </c>
      <c r="B1003">
        <v>3</v>
      </c>
      <c r="C1003">
        <v>4</v>
      </c>
      <c r="D1003">
        <v>0</v>
      </c>
      <c r="E1003">
        <v>691</v>
      </c>
      <c r="F1003">
        <v>691</v>
      </c>
      <c r="G1003">
        <v>691</v>
      </c>
      <c r="H1003">
        <v>0</v>
      </c>
      <c r="I1003">
        <v>1</v>
      </c>
      <c r="J1003">
        <v>0</v>
      </c>
      <c r="K1003">
        <v>2</v>
      </c>
      <c r="L1003">
        <v>4</v>
      </c>
      <c r="M1003">
        <v>5</v>
      </c>
      <c r="N1003">
        <v>2</v>
      </c>
      <c r="O1003">
        <v>216</v>
      </c>
      <c r="P1003">
        <v>3</v>
      </c>
      <c r="Q1003">
        <v>4</v>
      </c>
      <c r="R1003">
        <v>86000</v>
      </c>
    </row>
    <row r="1004" spans="1:18" x14ac:dyDescent="0.35">
      <c r="A1004">
        <v>2006</v>
      </c>
      <c r="B1004">
        <v>6</v>
      </c>
      <c r="C1004">
        <v>4</v>
      </c>
      <c r="D1004">
        <v>24</v>
      </c>
      <c r="E1004">
        <v>1574</v>
      </c>
      <c r="F1004">
        <v>1574</v>
      </c>
      <c r="G1004">
        <v>1574</v>
      </c>
      <c r="H1004">
        <v>0</v>
      </c>
      <c r="I1004">
        <v>2</v>
      </c>
      <c r="J1004">
        <v>0</v>
      </c>
      <c r="K1004">
        <v>3</v>
      </c>
      <c r="L1004">
        <v>7</v>
      </c>
      <c r="M1004">
        <v>6</v>
      </c>
      <c r="N1004">
        <v>3</v>
      </c>
      <c r="O1004">
        <v>824</v>
      </c>
      <c r="P1004">
        <v>4</v>
      </c>
      <c r="Q1004">
        <v>4</v>
      </c>
      <c r="R1004">
        <v>232000</v>
      </c>
    </row>
    <row r="1005" spans="1:18" x14ac:dyDescent="0.35">
      <c r="A1005">
        <v>1976</v>
      </c>
      <c r="B1005">
        <v>2</v>
      </c>
      <c r="C1005">
        <v>4</v>
      </c>
      <c r="D1005">
        <v>0</v>
      </c>
      <c r="E1005">
        <v>1680</v>
      </c>
      <c r="F1005">
        <v>1680</v>
      </c>
      <c r="G1005">
        <v>1680</v>
      </c>
      <c r="H1005">
        <v>0</v>
      </c>
      <c r="I1005">
        <v>2</v>
      </c>
      <c r="J1005">
        <v>0</v>
      </c>
      <c r="K1005">
        <v>4</v>
      </c>
      <c r="L1005">
        <v>8</v>
      </c>
      <c r="M1005">
        <v>5</v>
      </c>
      <c r="N1005">
        <v>2</v>
      </c>
      <c r="O1005">
        <v>528</v>
      </c>
      <c r="P1005">
        <v>4</v>
      </c>
      <c r="Q1005">
        <v>4</v>
      </c>
      <c r="R1005">
        <v>136905</v>
      </c>
    </row>
    <row r="1006" spans="1:18" x14ac:dyDescent="0.35">
      <c r="A1006">
        <v>2005</v>
      </c>
      <c r="B1006">
        <v>6</v>
      </c>
      <c r="C1006">
        <v>4</v>
      </c>
      <c r="D1006">
        <v>16</v>
      </c>
      <c r="E1006">
        <v>1346</v>
      </c>
      <c r="F1006">
        <v>1504</v>
      </c>
      <c r="G1006">
        <v>1504</v>
      </c>
      <c r="H1006">
        <v>0</v>
      </c>
      <c r="I1006">
        <v>2</v>
      </c>
      <c r="J1006">
        <v>0</v>
      </c>
      <c r="K1006">
        <v>1</v>
      </c>
      <c r="L1006">
        <v>7</v>
      </c>
      <c r="M1006">
        <v>6</v>
      </c>
      <c r="N1006">
        <v>4</v>
      </c>
      <c r="O1006">
        <v>457</v>
      </c>
      <c r="P1006">
        <v>4</v>
      </c>
      <c r="Q1006">
        <v>4</v>
      </c>
      <c r="R1006">
        <v>181000</v>
      </c>
    </row>
    <row r="1007" spans="1:18" x14ac:dyDescent="0.35">
      <c r="A1007">
        <v>1977</v>
      </c>
      <c r="B1007">
        <v>2</v>
      </c>
      <c r="C1007">
        <v>5</v>
      </c>
      <c r="D1007">
        <v>595</v>
      </c>
      <c r="E1007">
        <v>985</v>
      </c>
      <c r="F1007">
        <v>985</v>
      </c>
      <c r="G1007">
        <v>985</v>
      </c>
      <c r="H1007">
        <v>0</v>
      </c>
      <c r="I1007">
        <v>2</v>
      </c>
      <c r="J1007">
        <v>0</v>
      </c>
      <c r="K1007">
        <v>3</v>
      </c>
      <c r="L1007">
        <v>6</v>
      </c>
      <c r="M1007">
        <v>6</v>
      </c>
      <c r="N1007">
        <v>2</v>
      </c>
      <c r="O1007">
        <v>328</v>
      </c>
      <c r="P1007">
        <v>4</v>
      </c>
      <c r="Q1007">
        <v>4</v>
      </c>
      <c r="R1007">
        <v>149900</v>
      </c>
    </row>
    <row r="1008" spans="1:18" x14ac:dyDescent="0.35">
      <c r="A1008">
        <v>1970</v>
      </c>
      <c r="B1008">
        <v>2</v>
      </c>
      <c r="C1008">
        <v>4</v>
      </c>
      <c r="D1008">
        <v>1237</v>
      </c>
      <c r="E1008">
        <v>1657</v>
      </c>
      <c r="F1008">
        <v>1657</v>
      </c>
      <c r="G1008">
        <v>1657</v>
      </c>
      <c r="H1008">
        <v>0</v>
      </c>
      <c r="I1008">
        <v>2</v>
      </c>
      <c r="J1008">
        <v>0</v>
      </c>
      <c r="K1008">
        <v>3</v>
      </c>
      <c r="L1008">
        <v>7</v>
      </c>
      <c r="M1008">
        <v>6</v>
      </c>
      <c r="N1008">
        <v>2</v>
      </c>
      <c r="O1008">
        <v>484</v>
      </c>
      <c r="P1008">
        <v>4</v>
      </c>
      <c r="Q1008">
        <v>4</v>
      </c>
      <c r="R1008">
        <v>163500</v>
      </c>
    </row>
    <row r="1009" spans="1:18" x14ac:dyDescent="0.35">
      <c r="A1009">
        <v>1970</v>
      </c>
      <c r="B1009">
        <v>2</v>
      </c>
      <c r="C1009">
        <v>4</v>
      </c>
      <c r="D1009">
        <v>273</v>
      </c>
      <c r="E1009">
        <v>546</v>
      </c>
      <c r="F1009">
        <v>546</v>
      </c>
      <c r="G1009">
        <v>1092</v>
      </c>
      <c r="H1009">
        <v>0</v>
      </c>
      <c r="I1009">
        <v>1</v>
      </c>
      <c r="J1009">
        <v>1</v>
      </c>
      <c r="K1009">
        <v>3</v>
      </c>
      <c r="L1009">
        <v>6</v>
      </c>
      <c r="M1009">
        <v>6</v>
      </c>
      <c r="N1009">
        <v>3</v>
      </c>
      <c r="O1009">
        <v>286</v>
      </c>
      <c r="P1009">
        <v>4</v>
      </c>
      <c r="Q1009">
        <v>4</v>
      </c>
      <c r="R1009">
        <v>88000</v>
      </c>
    </row>
    <row r="1010" spans="1:18" x14ac:dyDescent="0.35">
      <c r="A1010">
        <v>2004</v>
      </c>
      <c r="B1010">
        <v>6</v>
      </c>
      <c r="C1010">
        <v>4</v>
      </c>
      <c r="D1010">
        <v>0</v>
      </c>
      <c r="E1010">
        <v>1710</v>
      </c>
      <c r="F1010">
        <v>1710</v>
      </c>
      <c r="G1010">
        <v>1710</v>
      </c>
      <c r="H1010">
        <v>0</v>
      </c>
      <c r="I1010">
        <v>2</v>
      </c>
      <c r="J1010">
        <v>0</v>
      </c>
      <c r="K1010">
        <v>3</v>
      </c>
      <c r="L1010">
        <v>7</v>
      </c>
      <c r="M1010">
        <v>6</v>
      </c>
      <c r="N1010">
        <v>4</v>
      </c>
      <c r="O1010">
        <v>550</v>
      </c>
      <c r="P1010">
        <v>4</v>
      </c>
      <c r="Q1010">
        <v>4</v>
      </c>
      <c r="R1010">
        <v>240000</v>
      </c>
    </row>
    <row r="1011" spans="1:18" x14ac:dyDescent="0.35">
      <c r="A1011">
        <v>1926</v>
      </c>
      <c r="B1011">
        <v>3</v>
      </c>
      <c r="C1011">
        <v>4</v>
      </c>
      <c r="D1011">
        <v>0</v>
      </c>
      <c r="E1011">
        <v>1008</v>
      </c>
      <c r="F1011">
        <v>1008</v>
      </c>
      <c r="G1011">
        <v>1522</v>
      </c>
      <c r="H1011">
        <v>0</v>
      </c>
      <c r="I1011">
        <v>2</v>
      </c>
      <c r="J1011">
        <v>0</v>
      </c>
      <c r="K1011">
        <v>4</v>
      </c>
      <c r="L1011">
        <v>7</v>
      </c>
      <c r="M1011">
        <v>3</v>
      </c>
      <c r="N1011">
        <v>1</v>
      </c>
      <c r="O1011">
        <v>0</v>
      </c>
      <c r="P1011">
        <v>1</v>
      </c>
      <c r="Q1011">
        <v>1</v>
      </c>
      <c r="R1011">
        <v>102000</v>
      </c>
    </row>
    <row r="1012" spans="1:18" x14ac:dyDescent="0.35">
      <c r="A1012">
        <v>1948</v>
      </c>
      <c r="B1012">
        <v>2</v>
      </c>
      <c r="C1012">
        <v>4</v>
      </c>
      <c r="D1012">
        <v>0</v>
      </c>
      <c r="E1012">
        <v>720</v>
      </c>
      <c r="F1012">
        <v>720</v>
      </c>
      <c r="G1012">
        <v>1271</v>
      </c>
      <c r="H1012">
        <v>0</v>
      </c>
      <c r="I1012">
        <v>2</v>
      </c>
      <c r="J1012">
        <v>0</v>
      </c>
      <c r="K1012">
        <v>4</v>
      </c>
      <c r="L1012">
        <v>7</v>
      </c>
      <c r="M1012">
        <v>6</v>
      </c>
      <c r="N1012">
        <v>2</v>
      </c>
      <c r="O1012">
        <v>312</v>
      </c>
      <c r="P1012">
        <v>4</v>
      </c>
      <c r="Q1012">
        <v>4</v>
      </c>
      <c r="R1012">
        <v>135000</v>
      </c>
    </row>
    <row r="1013" spans="1:18" x14ac:dyDescent="0.35">
      <c r="A1013">
        <v>1965</v>
      </c>
      <c r="B1013">
        <v>2</v>
      </c>
      <c r="C1013">
        <v>1</v>
      </c>
      <c r="D1013">
        <v>0</v>
      </c>
      <c r="E1013">
        <v>0</v>
      </c>
      <c r="F1013">
        <v>1664</v>
      </c>
      <c r="G1013">
        <v>1664</v>
      </c>
      <c r="H1013">
        <v>0</v>
      </c>
      <c r="I1013">
        <v>2</v>
      </c>
      <c r="J1013">
        <v>0</v>
      </c>
      <c r="K1013">
        <v>4</v>
      </c>
      <c r="L1013">
        <v>8</v>
      </c>
      <c r="M1013">
        <v>3</v>
      </c>
      <c r="N1013">
        <v>1</v>
      </c>
      <c r="O1013">
        <v>0</v>
      </c>
      <c r="P1013">
        <v>1</v>
      </c>
      <c r="Q1013">
        <v>1</v>
      </c>
      <c r="R1013">
        <v>100000</v>
      </c>
    </row>
    <row r="1014" spans="1:18" x14ac:dyDescent="0.35">
      <c r="A1014">
        <v>1923</v>
      </c>
      <c r="B1014">
        <v>6</v>
      </c>
      <c r="C1014">
        <v>3</v>
      </c>
      <c r="D1014">
        <v>0</v>
      </c>
      <c r="E1014">
        <v>602</v>
      </c>
      <c r="F1014">
        <v>900</v>
      </c>
      <c r="G1014">
        <v>1502</v>
      </c>
      <c r="H1014">
        <v>0</v>
      </c>
      <c r="I1014">
        <v>1</v>
      </c>
      <c r="J1014">
        <v>1</v>
      </c>
      <c r="K1014">
        <v>3</v>
      </c>
      <c r="L1014">
        <v>7</v>
      </c>
      <c r="M1014">
        <v>5</v>
      </c>
      <c r="N1014">
        <v>2</v>
      </c>
      <c r="O1014">
        <v>180</v>
      </c>
      <c r="P1014">
        <v>4</v>
      </c>
      <c r="Q1014">
        <v>4</v>
      </c>
      <c r="R1014">
        <v>165000</v>
      </c>
    </row>
    <row r="1015" spans="1:18" x14ac:dyDescent="0.35">
      <c r="A1015">
        <v>1910</v>
      </c>
      <c r="B1015">
        <v>3</v>
      </c>
      <c r="C1015">
        <v>4</v>
      </c>
      <c r="D1015">
        <v>247</v>
      </c>
      <c r="E1015">
        <v>1022</v>
      </c>
      <c r="F1015">
        <v>1022</v>
      </c>
      <c r="G1015">
        <v>1022</v>
      </c>
      <c r="H1015">
        <v>1</v>
      </c>
      <c r="I1015">
        <v>1</v>
      </c>
      <c r="J1015">
        <v>0</v>
      </c>
      <c r="K1015">
        <v>2</v>
      </c>
      <c r="L1015">
        <v>4</v>
      </c>
      <c r="M1015">
        <v>5</v>
      </c>
      <c r="N1015">
        <v>2</v>
      </c>
      <c r="O1015">
        <v>280</v>
      </c>
      <c r="P1015">
        <v>4</v>
      </c>
      <c r="Q1015">
        <v>4</v>
      </c>
      <c r="R1015">
        <v>85000</v>
      </c>
    </row>
    <row r="1016" spans="1:18" x14ac:dyDescent="0.35">
      <c r="A1016">
        <v>1948</v>
      </c>
      <c r="B1016">
        <v>2</v>
      </c>
      <c r="C1016">
        <v>3</v>
      </c>
      <c r="D1016">
        <v>336</v>
      </c>
      <c r="E1016">
        <v>1082</v>
      </c>
      <c r="F1016">
        <v>1082</v>
      </c>
      <c r="G1016">
        <v>1082</v>
      </c>
      <c r="H1016">
        <v>0</v>
      </c>
      <c r="I1016">
        <v>1</v>
      </c>
      <c r="J1016">
        <v>0</v>
      </c>
      <c r="K1016">
        <v>2</v>
      </c>
      <c r="L1016">
        <v>5</v>
      </c>
      <c r="M1016">
        <v>5</v>
      </c>
      <c r="N1016">
        <v>2</v>
      </c>
      <c r="O1016">
        <v>240</v>
      </c>
      <c r="P1016">
        <v>4</v>
      </c>
      <c r="Q1016">
        <v>4</v>
      </c>
      <c r="R1016">
        <v>119200</v>
      </c>
    </row>
    <row r="1017" spans="1:18" x14ac:dyDescent="0.35">
      <c r="A1017">
        <v>2001</v>
      </c>
      <c r="B1017">
        <v>6</v>
      </c>
      <c r="C1017">
        <v>4</v>
      </c>
      <c r="D1017">
        <v>643</v>
      </c>
      <c r="E1017">
        <v>810</v>
      </c>
      <c r="F1017">
        <v>810</v>
      </c>
      <c r="G1017">
        <v>1665</v>
      </c>
      <c r="H1017">
        <v>1</v>
      </c>
      <c r="I1017">
        <v>2</v>
      </c>
      <c r="J1017">
        <v>1</v>
      </c>
      <c r="K1017">
        <v>3</v>
      </c>
      <c r="L1017">
        <v>6</v>
      </c>
      <c r="M1017">
        <v>6</v>
      </c>
      <c r="N1017">
        <v>4</v>
      </c>
      <c r="O1017">
        <v>528</v>
      </c>
      <c r="P1017">
        <v>4</v>
      </c>
      <c r="Q1017">
        <v>4</v>
      </c>
      <c r="R1017">
        <v>227000</v>
      </c>
    </row>
    <row r="1018" spans="1:18" x14ac:dyDescent="0.35">
      <c r="A1018">
        <v>1996</v>
      </c>
      <c r="B1018">
        <v>6</v>
      </c>
      <c r="C1018">
        <v>4</v>
      </c>
      <c r="D1018">
        <v>690</v>
      </c>
      <c r="E1018">
        <v>1504</v>
      </c>
      <c r="F1018">
        <v>1504</v>
      </c>
      <c r="G1018">
        <v>1504</v>
      </c>
      <c r="H1018">
        <v>1</v>
      </c>
      <c r="I1018">
        <v>2</v>
      </c>
      <c r="J1018">
        <v>0</v>
      </c>
      <c r="K1018">
        <v>3</v>
      </c>
      <c r="L1018">
        <v>6</v>
      </c>
      <c r="M1018">
        <v>6</v>
      </c>
      <c r="N1018">
        <v>4</v>
      </c>
      <c r="O1018">
        <v>478</v>
      </c>
      <c r="P1018">
        <v>4</v>
      </c>
      <c r="Q1018">
        <v>4</v>
      </c>
      <c r="R1018">
        <v>203000</v>
      </c>
    </row>
    <row r="1019" spans="1:18" x14ac:dyDescent="0.35">
      <c r="A1019">
        <v>1984</v>
      </c>
      <c r="B1019">
        <v>2</v>
      </c>
      <c r="C1019">
        <v>4</v>
      </c>
      <c r="D1019">
        <v>1036</v>
      </c>
      <c r="E1019">
        <v>1220</v>
      </c>
      <c r="F1019">
        <v>1360</v>
      </c>
      <c r="G1019">
        <v>1360</v>
      </c>
      <c r="H1019">
        <v>1</v>
      </c>
      <c r="I1019">
        <v>1</v>
      </c>
      <c r="J1019">
        <v>0</v>
      </c>
      <c r="K1019">
        <v>1</v>
      </c>
      <c r="L1019">
        <v>4</v>
      </c>
      <c r="M1019">
        <v>6</v>
      </c>
      <c r="N1019">
        <v>3</v>
      </c>
      <c r="O1019">
        <v>565</v>
      </c>
      <c r="P1019">
        <v>4</v>
      </c>
      <c r="Q1019">
        <v>4</v>
      </c>
      <c r="R1019">
        <v>187500</v>
      </c>
    </row>
    <row r="1020" spans="1:18" x14ac:dyDescent="0.35">
      <c r="A1020">
        <v>1991</v>
      </c>
      <c r="B1020">
        <v>6</v>
      </c>
      <c r="C1020">
        <v>4</v>
      </c>
      <c r="D1020">
        <v>0</v>
      </c>
      <c r="E1020">
        <v>384</v>
      </c>
      <c r="F1020">
        <v>802</v>
      </c>
      <c r="G1020">
        <v>1472</v>
      </c>
      <c r="H1020">
        <v>0</v>
      </c>
      <c r="I1020">
        <v>2</v>
      </c>
      <c r="J1020">
        <v>1</v>
      </c>
      <c r="K1020">
        <v>3</v>
      </c>
      <c r="L1020">
        <v>7</v>
      </c>
      <c r="M1020">
        <v>6</v>
      </c>
      <c r="N1020">
        <v>3</v>
      </c>
      <c r="O1020">
        <v>402</v>
      </c>
      <c r="P1020">
        <v>4</v>
      </c>
      <c r="Q1020">
        <v>4</v>
      </c>
      <c r="R1020">
        <v>160000</v>
      </c>
    </row>
    <row r="1021" spans="1:18" x14ac:dyDescent="0.35">
      <c r="A1021">
        <v>2005</v>
      </c>
      <c r="B1021">
        <v>6</v>
      </c>
      <c r="C1021">
        <v>4</v>
      </c>
      <c r="D1021">
        <v>16</v>
      </c>
      <c r="E1021">
        <v>1362</v>
      </c>
      <c r="F1021">
        <v>1506</v>
      </c>
      <c r="G1021">
        <v>1506</v>
      </c>
      <c r="H1021">
        <v>0</v>
      </c>
      <c r="I1021">
        <v>2</v>
      </c>
      <c r="J1021">
        <v>0</v>
      </c>
      <c r="K1021">
        <v>2</v>
      </c>
      <c r="L1021">
        <v>6</v>
      </c>
      <c r="M1021">
        <v>6</v>
      </c>
      <c r="N1021">
        <v>4</v>
      </c>
      <c r="O1021">
        <v>440</v>
      </c>
      <c r="P1021">
        <v>4</v>
      </c>
      <c r="Q1021">
        <v>4</v>
      </c>
      <c r="R1021">
        <v>213490</v>
      </c>
    </row>
    <row r="1022" spans="1:18" x14ac:dyDescent="0.35">
      <c r="A1022">
        <v>2005</v>
      </c>
      <c r="B1022">
        <v>6</v>
      </c>
      <c r="C1022">
        <v>4</v>
      </c>
      <c r="D1022">
        <v>1024</v>
      </c>
      <c r="E1022">
        <v>1132</v>
      </c>
      <c r="F1022">
        <v>1132</v>
      </c>
      <c r="G1022">
        <v>1132</v>
      </c>
      <c r="H1022">
        <v>1</v>
      </c>
      <c r="I1022">
        <v>1</v>
      </c>
      <c r="J1022">
        <v>1</v>
      </c>
      <c r="K1022">
        <v>2</v>
      </c>
      <c r="L1022">
        <v>5</v>
      </c>
      <c r="M1022">
        <v>6</v>
      </c>
      <c r="N1022">
        <v>4</v>
      </c>
      <c r="O1022">
        <v>451</v>
      </c>
      <c r="P1022">
        <v>4</v>
      </c>
      <c r="Q1022">
        <v>4</v>
      </c>
      <c r="R1022">
        <v>176000</v>
      </c>
    </row>
    <row r="1023" spans="1:18" x14ac:dyDescent="0.35">
      <c r="A1023">
        <v>2006</v>
      </c>
      <c r="B1023">
        <v>6</v>
      </c>
      <c r="C1023">
        <v>4</v>
      </c>
      <c r="D1023">
        <v>684</v>
      </c>
      <c r="E1023">
        <v>1199</v>
      </c>
      <c r="F1023">
        <v>1220</v>
      </c>
      <c r="G1023">
        <v>1220</v>
      </c>
      <c r="H1023">
        <v>1</v>
      </c>
      <c r="I1023">
        <v>2</v>
      </c>
      <c r="J1023">
        <v>0</v>
      </c>
      <c r="K1023">
        <v>2</v>
      </c>
      <c r="L1023">
        <v>6</v>
      </c>
      <c r="M1023">
        <v>6</v>
      </c>
      <c r="N1023">
        <v>3</v>
      </c>
      <c r="O1023">
        <v>632</v>
      </c>
      <c r="P1023">
        <v>4</v>
      </c>
      <c r="Q1023">
        <v>4</v>
      </c>
      <c r="R1023">
        <v>194000</v>
      </c>
    </row>
    <row r="1024" spans="1:18" x14ac:dyDescent="0.35">
      <c r="A1024">
        <v>1930</v>
      </c>
      <c r="B1024">
        <v>2</v>
      </c>
      <c r="C1024">
        <v>4</v>
      </c>
      <c r="D1024">
        <v>324</v>
      </c>
      <c r="E1024">
        <v>912</v>
      </c>
      <c r="F1024">
        <v>912</v>
      </c>
      <c r="G1024">
        <v>1248</v>
      </c>
      <c r="H1024">
        <v>0</v>
      </c>
      <c r="I1024">
        <v>1</v>
      </c>
      <c r="J1024">
        <v>0</v>
      </c>
      <c r="K1024">
        <v>2</v>
      </c>
      <c r="L1024">
        <v>6</v>
      </c>
      <c r="M1024">
        <v>5</v>
      </c>
      <c r="N1024">
        <v>2</v>
      </c>
      <c r="O1024">
        <v>160</v>
      </c>
      <c r="P1024">
        <v>3</v>
      </c>
      <c r="Q1024">
        <v>3</v>
      </c>
      <c r="R1024">
        <v>87000</v>
      </c>
    </row>
    <row r="1025" spans="1:18" x14ac:dyDescent="0.35">
      <c r="A1025">
        <v>2005</v>
      </c>
      <c r="B1025">
        <v>6</v>
      </c>
      <c r="C1025">
        <v>5</v>
      </c>
      <c r="D1025">
        <v>16</v>
      </c>
      <c r="E1025">
        <v>1346</v>
      </c>
      <c r="F1025">
        <v>1504</v>
      </c>
      <c r="G1025">
        <v>1504</v>
      </c>
      <c r="H1025">
        <v>0</v>
      </c>
      <c r="I1025">
        <v>2</v>
      </c>
      <c r="J1025">
        <v>0</v>
      </c>
      <c r="K1025">
        <v>2</v>
      </c>
      <c r="L1025">
        <v>7</v>
      </c>
      <c r="M1025">
        <v>6</v>
      </c>
      <c r="N1025">
        <v>4</v>
      </c>
      <c r="O1025">
        <v>437</v>
      </c>
      <c r="P1025">
        <v>4</v>
      </c>
      <c r="Q1025">
        <v>4</v>
      </c>
      <c r="R1025">
        <v>191000</v>
      </c>
    </row>
    <row r="1026" spans="1:18" x14ac:dyDescent="0.35">
      <c r="A1026">
        <v>1976</v>
      </c>
      <c r="B1026">
        <v>2</v>
      </c>
      <c r="C1026">
        <v>4</v>
      </c>
      <c r="D1026">
        <v>1165</v>
      </c>
      <c r="E1026">
        <v>1565</v>
      </c>
      <c r="F1026">
        <v>2898</v>
      </c>
      <c r="G1026">
        <v>2898</v>
      </c>
      <c r="H1026">
        <v>1</v>
      </c>
      <c r="I1026">
        <v>2</v>
      </c>
      <c r="J1026">
        <v>0</v>
      </c>
      <c r="K1026">
        <v>2</v>
      </c>
      <c r="L1026">
        <v>10</v>
      </c>
      <c r="M1026">
        <v>6</v>
      </c>
      <c r="N1026">
        <v>4</v>
      </c>
      <c r="O1026">
        <v>665</v>
      </c>
      <c r="P1026">
        <v>4</v>
      </c>
      <c r="Q1026">
        <v>4</v>
      </c>
      <c r="R1026">
        <v>287000</v>
      </c>
    </row>
    <row r="1027" spans="1:18" x14ac:dyDescent="0.35">
      <c r="A1027">
        <v>1972</v>
      </c>
      <c r="B1027">
        <v>2</v>
      </c>
      <c r="C1027">
        <v>4</v>
      </c>
      <c r="D1027">
        <v>138</v>
      </c>
      <c r="E1027">
        <v>882</v>
      </c>
      <c r="F1027">
        <v>882</v>
      </c>
      <c r="G1027">
        <v>882</v>
      </c>
      <c r="H1027">
        <v>1</v>
      </c>
      <c r="I1027">
        <v>1</v>
      </c>
      <c r="J1027">
        <v>0</v>
      </c>
      <c r="K1027">
        <v>3</v>
      </c>
      <c r="L1027">
        <v>5</v>
      </c>
      <c r="M1027">
        <v>5</v>
      </c>
      <c r="N1027">
        <v>2</v>
      </c>
      <c r="O1027">
        <v>461</v>
      </c>
      <c r="P1027">
        <v>4</v>
      </c>
      <c r="Q1027">
        <v>4</v>
      </c>
      <c r="R1027">
        <v>112500</v>
      </c>
    </row>
    <row r="1028" spans="1:18" x14ac:dyDescent="0.35">
      <c r="A1028">
        <v>1960</v>
      </c>
      <c r="B1028">
        <v>2</v>
      </c>
      <c r="C1028">
        <v>4</v>
      </c>
      <c r="D1028">
        <v>697</v>
      </c>
      <c r="E1028">
        <v>1268</v>
      </c>
      <c r="F1028">
        <v>1264</v>
      </c>
      <c r="G1028">
        <v>1264</v>
      </c>
      <c r="H1028">
        <v>1</v>
      </c>
      <c r="I1028">
        <v>1</v>
      </c>
      <c r="J1028">
        <v>0</v>
      </c>
      <c r="K1028">
        <v>3</v>
      </c>
      <c r="L1028">
        <v>6</v>
      </c>
      <c r="M1028">
        <v>6</v>
      </c>
      <c r="N1028">
        <v>2</v>
      </c>
      <c r="O1028">
        <v>461</v>
      </c>
      <c r="P1028">
        <v>4</v>
      </c>
      <c r="Q1028">
        <v>4</v>
      </c>
      <c r="R1028">
        <v>167500</v>
      </c>
    </row>
    <row r="1029" spans="1:18" x14ac:dyDescent="0.35">
      <c r="A1029">
        <v>2007</v>
      </c>
      <c r="B1029">
        <v>6</v>
      </c>
      <c r="C1029">
        <v>4</v>
      </c>
      <c r="D1029">
        <v>1513</v>
      </c>
      <c r="E1029">
        <v>1638</v>
      </c>
      <c r="F1029">
        <v>1646</v>
      </c>
      <c r="G1029">
        <v>1646</v>
      </c>
      <c r="H1029">
        <v>1</v>
      </c>
      <c r="I1029">
        <v>2</v>
      </c>
      <c r="J1029">
        <v>0</v>
      </c>
      <c r="K1029">
        <v>3</v>
      </c>
      <c r="L1029">
        <v>7</v>
      </c>
      <c r="M1029">
        <v>6</v>
      </c>
      <c r="N1029">
        <v>3</v>
      </c>
      <c r="O1029">
        <v>800</v>
      </c>
      <c r="P1029">
        <v>4</v>
      </c>
      <c r="Q1029">
        <v>4</v>
      </c>
      <c r="R1029">
        <v>293077</v>
      </c>
    </row>
    <row r="1030" spans="1:18" x14ac:dyDescent="0.35">
      <c r="A1030">
        <v>1941</v>
      </c>
      <c r="B1030">
        <v>2</v>
      </c>
      <c r="C1030">
        <v>4</v>
      </c>
      <c r="D1030">
        <v>368</v>
      </c>
      <c r="E1030">
        <v>768</v>
      </c>
      <c r="F1030">
        <v>968</v>
      </c>
      <c r="G1030">
        <v>1376</v>
      </c>
      <c r="H1030">
        <v>1</v>
      </c>
      <c r="I1030">
        <v>1</v>
      </c>
      <c r="J1030">
        <v>0</v>
      </c>
      <c r="K1030">
        <v>3</v>
      </c>
      <c r="L1030">
        <v>6</v>
      </c>
      <c r="M1030">
        <v>6</v>
      </c>
      <c r="N1030">
        <v>2</v>
      </c>
      <c r="O1030">
        <v>240</v>
      </c>
      <c r="P1030">
        <v>4</v>
      </c>
      <c r="Q1030">
        <v>4</v>
      </c>
      <c r="R1030">
        <v>105000</v>
      </c>
    </row>
    <row r="1031" spans="1:18" x14ac:dyDescent="0.35">
      <c r="A1031">
        <v>1972</v>
      </c>
      <c r="B1031">
        <v>2</v>
      </c>
      <c r="C1031">
        <v>4</v>
      </c>
      <c r="D1031">
        <v>317</v>
      </c>
      <c r="E1031">
        <v>672</v>
      </c>
      <c r="F1031">
        <v>672</v>
      </c>
      <c r="G1031">
        <v>1218</v>
      </c>
      <c r="H1031">
        <v>0</v>
      </c>
      <c r="I1031">
        <v>1</v>
      </c>
      <c r="J1031">
        <v>1</v>
      </c>
      <c r="K1031">
        <v>3</v>
      </c>
      <c r="L1031">
        <v>7</v>
      </c>
      <c r="M1031">
        <v>5</v>
      </c>
      <c r="N1031">
        <v>2</v>
      </c>
      <c r="O1031">
        <v>264</v>
      </c>
      <c r="P1031">
        <v>4</v>
      </c>
      <c r="Q1031">
        <v>4</v>
      </c>
      <c r="R1031">
        <v>118000</v>
      </c>
    </row>
    <row r="1032" spans="1:18" x14ac:dyDescent="0.35">
      <c r="A1032">
        <v>1916</v>
      </c>
      <c r="B1032">
        <v>6</v>
      </c>
      <c r="C1032">
        <v>4</v>
      </c>
      <c r="D1032">
        <v>0</v>
      </c>
      <c r="E1032">
        <v>686</v>
      </c>
      <c r="F1032">
        <v>948</v>
      </c>
      <c r="G1032">
        <v>1928</v>
      </c>
      <c r="H1032">
        <v>0</v>
      </c>
      <c r="I1032">
        <v>2</v>
      </c>
      <c r="J1032">
        <v>0</v>
      </c>
      <c r="K1032">
        <v>5</v>
      </c>
      <c r="L1032">
        <v>10</v>
      </c>
      <c r="M1032">
        <v>3</v>
      </c>
      <c r="N1032">
        <v>1</v>
      </c>
      <c r="O1032">
        <v>0</v>
      </c>
      <c r="P1032">
        <v>1</v>
      </c>
      <c r="Q1032">
        <v>1</v>
      </c>
      <c r="R1032">
        <v>160000</v>
      </c>
    </row>
    <row r="1033" spans="1:18" x14ac:dyDescent="0.35">
      <c r="A1033">
        <v>1920</v>
      </c>
      <c r="B1033">
        <v>3</v>
      </c>
      <c r="C1033">
        <v>4</v>
      </c>
      <c r="D1033">
        <v>523</v>
      </c>
      <c r="E1033">
        <v>824</v>
      </c>
      <c r="F1033">
        <v>1687</v>
      </c>
      <c r="G1033">
        <v>3082</v>
      </c>
      <c r="H1033">
        <v>1</v>
      </c>
      <c r="I1033">
        <v>2</v>
      </c>
      <c r="J1033">
        <v>1</v>
      </c>
      <c r="K1033">
        <v>5</v>
      </c>
      <c r="L1033">
        <v>12</v>
      </c>
      <c r="M1033">
        <v>4</v>
      </c>
      <c r="N1033">
        <v>4</v>
      </c>
      <c r="O1033">
        <v>672</v>
      </c>
      <c r="P1033">
        <v>4</v>
      </c>
      <c r="Q1033">
        <v>4</v>
      </c>
      <c r="R1033">
        <v>197000</v>
      </c>
    </row>
    <row r="1034" spans="1:18" x14ac:dyDescent="0.35">
      <c r="A1034">
        <v>1993</v>
      </c>
      <c r="B1034">
        <v>6</v>
      </c>
      <c r="C1034">
        <v>5</v>
      </c>
      <c r="D1034">
        <v>1012</v>
      </c>
      <c r="E1034">
        <v>1338</v>
      </c>
      <c r="F1034">
        <v>1352</v>
      </c>
      <c r="G1034">
        <v>2520</v>
      </c>
      <c r="H1034">
        <v>1</v>
      </c>
      <c r="I1034">
        <v>2</v>
      </c>
      <c r="J1034">
        <v>1</v>
      </c>
      <c r="K1034">
        <v>5</v>
      </c>
      <c r="L1034">
        <v>10</v>
      </c>
      <c r="M1034">
        <v>6</v>
      </c>
      <c r="N1034">
        <v>3</v>
      </c>
      <c r="O1034">
        <v>796</v>
      </c>
      <c r="P1034">
        <v>4</v>
      </c>
      <c r="Q1034">
        <v>4</v>
      </c>
      <c r="R1034">
        <v>310000</v>
      </c>
    </row>
    <row r="1035" spans="1:18" x14ac:dyDescent="0.35">
      <c r="A1035">
        <v>2002</v>
      </c>
      <c r="B1035">
        <v>6</v>
      </c>
      <c r="C1035">
        <v>4</v>
      </c>
      <c r="D1035">
        <v>986</v>
      </c>
      <c r="E1035">
        <v>1654</v>
      </c>
      <c r="F1035">
        <v>1654</v>
      </c>
      <c r="G1035">
        <v>1654</v>
      </c>
      <c r="H1035">
        <v>1</v>
      </c>
      <c r="I1035">
        <v>2</v>
      </c>
      <c r="J1035">
        <v>0</v>
      </c>
      <c r="K1035">
        <v>3</v>
      </c>
      <c r="L1035">
        <v>6</v>
      </c>
      <c r="M1035">
        <v>6</v>
      </c>
      <c r="N1035">
        <v>2</v>
      </c>
      <c r="O1035">
        <v>900</v>
      </c>
      <c r="P1035">
        <v>4</v>
      </c>
      <c r="Q1035">
        <v>4</v>
      </c>
      <c r="R1035">
        <v>230000</v>
      </c>
    </row>
    <row r="1036" spans="1:18" x14ac:dyDescent="0.35">
      <c r="A1036">
        <v>1938</v>
      </c>
      <c r="B1036">
        <v>6</v>
      </c>
      <c r="C1036">
        <v>3</v>
      </c>
      <c r="D1036">
        <v>0</v>
      </c>
      <c r="E1036">
        <v>920</v>
      </c>
      <c r="F1036">
        <v>954</v>
      </c>
      <c r="G1036">
        <v>954</v>
      </c>
      <c r="H1036">
        <v>0</v>
      </c>
      <c r="I1036">
        <v>1</v>
      </c>
      <c r="J1036">
        <v>0</v>
      </c>
      <c r="K1036">
        <v>2</v>
      </c>
      <c r="L1036">
        <v>5</v>
      </c>
      <c r="M1036">
        <v>4</v>
      </c>
      <c r="N1036">
        <v>2</v>
      </c>
      <c r="O1036">
        <v>240</v>
      </c>
      <c r="P1036">
        <v>3</v>
      </c>
      <c r="Q1036">
        <v>4</v>
      </c>
      <c r="R1036">
        <v>119750</v>
      </c>
    </row>
    <row r="1037" spans="1:18" x14ac:dyDescent="0.35">
      <c r="A1037">
        <v>1957</v>
      </c>
      <c r="B1037">
        <v>1</v>
      </c>
      <c r="C1037">
        <v>1</v>
      </c>
      <c r="D1037">
        <v>0</v>
      </c>
      <c r="E1037">
        <v>0</v>
      </c>
      <c r="F1037">
        <v>845</v>
      </c>
      <c r="G1037">
        <v>845</v>
      </c>
      <c r="H1037">
        <v>0</v>
      </c>
      <c r="I1037">
        <v>1</v>
      </c>
      <c r="J1037">
        <v>0</v>
      </c>
      <c r="K1037">
        <v>3</v>
      </c>
      <c r="L1037">
        <v>5</v>
      </c>
      <c r="M1037">
        <v>5</v>
      </c>
      <c r="N1037">
        <v>2</v>
      </c>
      <c r="O1037">
        <v>290</v>
      </c>
      <c r="P1037">
        <v>4</v>
      </c>
      <c r="Q1037">
        <v>4</v>
      </c>
      <c r="R1037">
        <v>84000</v>
      </c>
    </row>
    <row r="1038" spans="1:18" x14ac:dyDescent="0.35">
      <c r="A1038">
        <v>2007</v>
      </c>
      <c r="B1038">
        <v>6</v>
      </c>
      <c r="C1038">
        <v>4</v>
      </c>
      <c r="D1038">
        <v>1022</v>
      </c>
      <c r="E1038">
        <v>1620</v>
      </c>
      <c r="F1038">
        <v>1620</v>
      </c>
      <c r="G1038">
        <v>1620</v>
      </c>
      <c r="H1038">
        <v>1</v>
      </c>
      <c r="I1038">
        <v>2</v>
      </c>
      <c r="J1038">
        <v>0</v>
      </c>
      <c r="K1038">
        <v>2</v>
      </c>
      <c r="L1038">
        <v>6</v>
      </c>
      <c r="M1038">
        <v>6</v>
      </c>
      <c r="N1038">
        <v>4</v>
      </c>
      <c r="O1038">
        <v>912</v>
      </c>
      <c r="P1038">
        <v>4</v>
      </c>
      <c r="Q1038">
        <v>4</v>
      </c>
      <c r="R1038">
        <v>315500</v>
      </c>
    </row>
    <row r="1039" spans="1:18" x14ac:dyDescent="0.35">
      <c r="A1039">
        <v>2001</v>
      </c>
      <c r="B1039">
        <v>6</v>
      </c>
      <c r="C1039">
        <v>4</v>
      </c>
      <c r="D1039">
        <v>0</v>
      </c>
      <c r="E1039">
        <v>1055</v>
      </c>
      <c r="F1039">
        <v>1055</v>
      </c>
      <c r="G1039">
        <v>2263</v>
      </c>
      <c r="H1039">
        <v>0</v>
      </c>
      <c r="I1039">
        <v>2</v>
      </c>
      <c r="J1039">
        <v>1</v>
      </c>
      <c r="K1039">
        <v>3</v>
      </c>
      <c r="L1039">
        <v>7</v>
      </c>
      <c r="M1039">
        <v>7</v>
      </c>
      <c r="N1039">
        <v>4</v>
      </c>
      <c r="O1039">
        <v>905</v>
      </c>
      <c r="P1039">
        <v>4</v>
      </c>
      <c r="Q1039">
        <v>4</v>
      </c>
      <c r="R1039">
        <v>287000</v>
      </c>
    </row>
    <row r="1040" spans="1:18" x14ac:dyDescent="0.35">
      <c r="A1040">
        <v>1970</v>
      </c>
      <c r="B1040">
        <v>2</v>
      </c>
      <c r="C1040">
        <v>4</v>
      </c>
      <c r="D1040">
        <v>0</v>
      </c>
      <c r="E1040">
        <v>546</v>
      </c>
      <c r="F1040">
        <v>798</v>
      </c>
      <c r="G1040">
        <v>1344</v>
      </c>
      <c r="H1040">
        <v>0</v>
      </c>
      <c r="I1040">
        <v>1</v>
      </c>
      <c r="J1040">
        <v>1</v>
      </c>
      <c r="K1040">
        <v>3</v>
      </c>
      <c r="L1040">
        <v>6</v>
      </c>
      <c r="M1040">
        <v>3</v>
      </c>
      <c r="N1040">
        <v>1</v>
      </c>
      <c r="O1040">
        <v>0</v>
      </c>
      <c r="P1040">
        <v>1</v>
      </c>
      <c r="Q1040">
        <v>1</v>
      </c>
      <c r="R1040">
        <v>97000</v>
      </c>
    </row>
    <row r="1041" spans="1:18" x14ac:dyDescent="0.35">
      <c r="A1041">
        <v>1970</v>
      </c>
      <c r="B1041">
        <v>2</v>
      </c>
      <c r="C1041">
        <v>4</v>
      </c>
      <c r="D1041">
        <v>509</v>
      </c>
      <c r="E1041">
        <v>630</v>
      </c>
      <c r="F1041">
        <v>630</v>
      </c>
      <c r="G1041">
        <v>630</v>
      </c>
      <c r="H1041">
        <v>1</v>
      </c>
      <c r="I1041">
        <v>1</v>
      </c>
      <c r="J1041">
        <v>0</v>
      </c>
      <c r="K1041">
        <v>1</v>
      </c>
      <c r="L1041">
        <v>3</v>
      </c>
      <c r="M1041">
        <v>6</v>
      </c>
      <c r="N1041">
        <v>2</v>
      </c>
      <c r="O1041">
        <v>286</v>
      </c>
      <c r="P1041">
        <v>4</v>
      </c>
      <c r="Q1041">
        <v>4</v>
      </c>
      <c r="R1041">
        <v>80000</v>
      </c>
    </row>
    <row r="1042" spans="1:18" x14ac:dyDescent="0.35">
      <c r="A1042">
        <v>1957</v>
      </c>
      <c r="B1042">
        <v>2</v>
      </c>
      <c r="C1042">
        <v>4</v>
      </c>
      <c r="D1042">
        <v>168</v>
      </c>
      <c r="E1042">
        <v>1134</v>
      </c>
      <c r="F1042">
        <v>1803</v>
      </c>
      <c r="G1042">
        <v>1803</v>
      </c>
      <c r="H1042">
        <v>1</v>
      </c>
      <c r="I1042">
        <v>2</v>
      </c>
      <c r="J1042">
        <v>0</v>
      </c>
      <c r="K1042">
        <v>3</v>
      </c>
      <c r="L1042">
        <v>8</v>
      </c>
      <c r="M1042">
        <v>6</v>
      </c>
      <c r="N1042">
        <v>3</v>
      </c>
      <c r="O1042">
        <v>484</v>
      </c>
      <c r="P1042">
        <v>4</v>
      </c>
      <c r="Q1042">
        <v>4</v>
      </c>
      <c r="R1042">
        <v>155000</v>
      </c>
    </row>
    <row r="1043" spans="1:18" x14ac:dyDescent="0.35">
      <c r="A1043">
        <v>1966</v>
      </c>
      <c r="B1043">
        <v>2</v>
      </c>
      <c r="C1043">
        <v>4</v>
      </c>
      <c r="D1043">
        <v>400</v>
      </c>
      <c r="E1043">
        <v>800</v>
      </c>
      <c r="F1043">
        <v>800</v>
      </c>
      <c r="G1043">
        <v>1632</v>
      </c>
      <c r="H1043">
        <v>0</v>
      </c>
      <c r="I1043">
        <v>1</v>
      </c>
      <c r="J1043">
        <v>1</v>
      </c>
      <c r="K1043">
        <v>4</v>
      </c>
      <c r="L1043">
        <v>7</v>
      </c>
      <c r="M1043">
        <v>6</v>
      </c>
      <c r="N1043">
        <v>2</v>
      </c>
      <c r="O1043">
        <v>484</v>
      </c>
      <c r="P1043">
        <v>4</v>
      </c>
      <c r="Q1043">
        <v>4</v>
      </c>
      <c r="R1043">
        <v>173000</v>
      </c>
    </row>
    <row r="1044" spans="1:18" x14ac:dyDescent="0.35">
      <c r="A1044">
        <v>2005</v>
      </c>
      <c r="B1044">
        <v>6</v>
      </c>
      <c r="C1044">
        <v>4</v>
      </c>
      <c r="D1044">
        <v>900</v>
      </c>
      <c r="E1044">
        <v>1306</v>
      </c>
      <c r="F1044">
        <v>1306</v>
      </c>
      <c r="G1044">
        <v>1306</v>
      </c>
      <c r="H1044">
        <v>1</v>
      </c>
      <c r="I1044">
        <v>2</v>
      </c>
      <c r="J1044">
        <v>0</v>
      </c>
      <c r="K1044">
        <v>1</v>
      </c>
      <c r="L1044">
        <v>5</v>
      </c>
      <c r="M1044">
        <v>6</v>
      </c>
      <c r="N1044">
        <v>3</v>
      </c>
      <c r="O1044">
        <v>624</v>
      </c>
      <c r="P1044">
        <v>4</v>
      </c>
      <c r="Q1044">
        <v>4</v>
      </c>
      <c r="R1044">
        <v>196000</v>
      </c>
    </row>
    <row r="1045" spans="1:18" x14ac:dyDescent="0.35">
      <c r="A1045">
        <v>1990</v>
      </c>
      <c r="B1045">
        <v>6</v>
      </c>
      <c r="C1045">
        <v>4</v>
      </c>
      <c r="D1045">
        <v>1085</v>
      </c>
      <c r="E1045">
        <v>1475</v>
      </c>
      <c r="F1045">
        <v>1532</v>
      </c>
      <c r="G1045">
        <v>2329</v>
      </c>
      <c r="H1045">
        <v>1</v>
      </c>
      <c r="I1045">
        <v>2</v>
      </c>
      <c r="J1045">
        <v>1</v>
      </c>
      <c r="K1045">
        <v>4</v>
      </c>
      <c r="L1045">
        <v>10</v>
      </c>
      <c r="M1045">
        <v>6</v>
      </c>
      <c r="N1045">
        <v>2</v>
      </c>
      <c r="O1045">
        <v>514</v>
      </c>
      <c r="P1045">
        <v>4</v>
      </c>
      <c r="Q1045">
        <v>4</v>
      </c>
      <c r="R1045">
        <v>262280</v>
      </c>
    </row>
    <row r="1046" spans="1:18" x14ac:dyDescent="0.35">
      <c r="A1046">
        <v>1981</v>
      </c>
      <c r="B1046">
        <v>6</v>
      </c>
      <c r="C1046">
        <v>4</v>
      </c>
      <c r="D1046">
        <v>1104</v>
      </c>
      <c r="E1046">
        <v>2524</v>
      </c>
      <c r="F1046">
        <v>2524</v>
      </c>
      <c r="G1046">
        <v>2524</v>
      </c>
      <c r="H1046">
        <v>1</v>
      </c>
      <c r="I1046">
        <v>2</v>
      </c>
      <c r="J1046">
        <v>1</v>
      </c>
      <c r="K1046">
        <v>4</v>
      </c>
      <c r="L1046">
        <v>9</v>
      </c>
      <c r="M1046">
        <v>6</v>
      </c>
      <c r="N1046">
        <v>4</v>
      </c>
      <c r="O1046">
        <v>542</v>
      </c>
      <c r="P1046">
        <v>4</v>
      </c>
      <c r="Q1046">
        <v>4</v>
      </c>
      <c r="R1046">
        <v>278000</v>
      </c>
    </row>
    <row r="1047" spans="1:18" x14ac:dyDescent="0.35">
      <c r="A1047">
        <v>1955</v>
      </c>
      <c r="B1047">
        <v>1</v>
      </c>
      <c r="C1047">
        <v>1</v>
      </c>
      <c r="D1047">
        <v>0</v>
      </c>
      <c r="E1047">
        <v>0</v>
      </c>
      <c r="F1047">
        <v>1733</v>
      </c>
      <c r="G1047">
        <v>1733</v>
      </c>
      <c r="H1047">
        <v>0</v>
      </c>
      <c r="I1047">
        <v>2</v>
      </c>
      <c r="J1047">
        <v>0</v>
      </c>
      <c r="K1047">
        <v>4</v>
      </c>
      <c r="L1047">
        <v>8</v>
      </c>
      <c r="M1047">
        <v>6</v>
      </c>
      <c r="N1047">
        <v>2</v>
      </c>
      <c r="O1047">
        <v>452</v>
      </c>
      <c r="P1047">
        <v>4</v>
      </c>
      <c r="Q1047">
        <v>4</v>
      </c>
      <c r="R1047">
        <v>139600</v>
      </c>
    </row>
    <row r="1048" spans="1:18" x14ac:dyDescent="0.35">
      <c r="A1048">
        <v>2005</v>
      </c>
      <c r="B1048">
        <v>6</v>
      </c>
      <c r="C1048">
        <v>4</v>
      </c>
      <c r="D1048">
        <v>240</v>
      </c>
      <c r="E1048">
        <v>1992</v>
      </c>
      <c r="F1048">
        <v>1992</v>
      </c>
      <c r="G1048">
        <v>2868</v>
      </c>
      <c r="H1048">
        <v>0</v>
      </c>
      <c r="I1048">
        <v>3</v>
      </c>
      <c r="J1048">
        <v>1</v>
      </c>
      <c r="K1048">
        <v>4</v>
      </c>
      <c r="L1048">
        <v>11</v>
      </c>
      <c r="M1048">
        <v>7</v>
      </c>
      <c r="N1048">
        <v>4</v>
      </c>
      <c r="O1048">
        <v>716</v>
      </c>
      <c r="P1048">
        <v>4</v>
      </c>
      <c r="Q1048">
        <v>4</v>
      </c>
      <c r="R1048">
        <v>556581</v>
      </c>
    </row>
    <row r="1049" spans="1:18" x14ac:dyDescent="0.35">
      <c r="A1049">
        <v>1994</v>
      </c>
      <c r="B1049">
        <v>6</v>
      </c>
      <c r="C1049">
        <v>4</v>
      </c>
      <c r="D1049">
        <v>686</v>
      </c>
      <c r="E1049">
        <v>990</v>
      </c>
      <c r="F1049">
        <v>990</v>
      </c>
      <c r="G1049">
        <v>990</v>
      </c>
      <c r="H1049">
        <v>0</v>
      </c>
      <c r="I1049">
        <v>1</v>
      </c>
      <c r="J1049">
        <v>0</v>
      </c>
      <c r="K1049">
        <v>3</v>
      </c>
      <c r="L1049">
        <v>5</v>
      </c>
      <c r="M1049">
        <v>5</v>
      </c>
      <c r="N1049">
        <v>2</v>
      </c>
      <c r="O1049">
        <v>672</v>
      </c>
      <c r="P1049">
        <v>4</v>
      </c>
      <c r="Q1049">
        <v>4</v>
      </c>
      <c r="R1049">
        <v>145000</v>
      </c>
    </row>
    <row r="1050" spans="1:18" x14ac:dyDescent="0.35">
      <c r="A1050">
        <v>1960</v>
      </c>
      <c r="B1050">
        <v>1</v>
      </c>
      <c r="C1050">
        <v>1</v>
      </c>
      <c r="D1050">
        <v>0</v>
      </c>
      <c r="E1050">
        <v>0</v>
      </c>
      <c r="F1050">
        <v>1771</v>
      </c>
      <c r="G1050">
        <v>1771</v>
      </c>
      <c r="H1050">
        <v>0</v>
      </c>
      <c r="I1050">
        <v>1</v>
      </c>
      <c r="J1050">
        <v>0</v>
      </c>
      <c r="K1050">
        <v>3</v>
      </c>
      <c r="L1050">
        <v>9</v>
      </c>
      <c r="M1050">
        <v>6</v>
      </c>
      <c r="N1050">
        <v>2</v>
      </c>
      <c r="O1050">
        <v>336</v>
      </c>
      <c r="P1050">
        <v>4</v>
      </c>
      <c r="Q1050">
        <v>4</v>
      </c>
      <c r="R1050">
        <v>115000</v>
      </c>
    </row>
    <row r="1051" spans="1:18" x14ac:dyDescent="0.35">
      <c r="A1051">
        <v>1946</v>
      </c>
      <c r="B1051">
        <v>2</v>
      </c>
      <c r="C1051">
        <v>1</v>
      </c>
      <c r="D1051">
        <v>0</v>
      </c>
      <c r="E1051">
        <v>0</v>
      </c>
      <c r="F1051">
        <v>930</v>
      </c>
      <c r="G1051">
        <v>930</v>
      </c>
      <c r="H1051">
        <v>0</v>
      </c>
      <c r="I1051">
        <v>1</v>
      </c>
      <c r="J1051">
        <v>0</v>
      </c>
      <c r="K1051">
        <v>2</v>
      </c>
      <c r="L1051">
        <v>6</v>
      </c>
      <c r="M1051">
        <v>5</v>
      </c>
      <c r="N1051">
        <v>2</v>
      </c>
      <c r="O1051">
        <v>308</v>
      </c>
      <c r="P1051">
        <v>4</v>
      </c>
      <c r="Q1051">
        <v>4</v>
      </c>
      <c r="R1051">
        <v>84900</v>
      </c>
    </row>
    <row r="1052" spans="1:18" x14ac:dyDescent="0.35">
      <c r="A1052">
        <v>2007</v>
      </c>
      <c r="B1052">
        <v>6</v>
      </c>
      <c r="C1052">
        <v>4</v>
      </c>
      <c r="D1052">
        <v>0</v>
      </c>
      <c r="E1052">
        <v>1302</v>
      </c>
      <c r="F1052">
        <v>1302</v>
      </c>
      <c r="G1052">
        <v>1302</v>
      </c>
      <c r="H1052">
        <v>0</v>
      </c>
      <c r="I1052">
        <v>2</v>
      </c>
      <c r="J1052">
        <v>0</v>
      </c>
      <c r="K1052">
        <v>3</v>
      </c>
      <c r="L1052">
        <v>6</v>
      </c>
      <c r="M1052">
        <v>6</v>
      </c>
      <c r="N1052">
        <v>4</v>
      </c>
      <c r="O1052">
        <v>436</v>
      </c>
      <c r="P1052">
        <v>4</v>
      </c>
      <c r="Q1052">
        <v>4</v>
      </c>
      <c r="R1052">
        <v>176485</v>
      </c>
    </row>
    <row r="1053" spans="1:18" x14ac:dyDescent="0.35">
      <c r="A1053">
        <v>2007</v>
      </c>
      <c r="B1053">
        <v>6</v>
      </c>
      <c r="C1053">
        <v>4</v>
      </c>
      <c r="D1053">
        <v>0</v>
      </c>
      <c r="E1053">
        <v>1316</v>
      </c>
      <c r="F1053">
        <v>1316</v>
      </c>
      <c r="G1053">
        <v>1316</v>
      </c>
      <c r="H1053">
        <v>0</v>
      </c>
      <c r="I1053">
        <v>2</v>
      </c>
      <c r="J1053">
        <v>0</v>
      </c>
      <c r="K1053">
        <v>3</v>
      </c>
      <c r="L1053">
        <v>6</v>
      </c>
      <c r="M1053">
        <v>6</v>
      </c>
      <c r="N1053">
        <v>4</v>
      </c>
      <c r="O1053">
        <v>440</v>
      </c>
      <c r="P1053">
        <v>4</v>
      </c>
      <c r="Q1053">
        <v>4</v>
      </c>
      <c r="R1053">
        <v>200141</v>
      </c>
    </row>
    <row r="1054" spans="1:18" x14ac:dyDescent="0.35">
      <c r="A1054">
        <v>1964</v>
      </c>
      <c r="B1054">
        <v>2</v>
      </c>
      <c r="C1054">
        <v>4</v>
      </c>
      <c r="D1054">
        <v>442</v>
      </c>
      <c r="E1054">
        <v>816</v>
      </c>
      <c r="F1054">
        <v>1127</v>
      </c>
      <c r="G1054">
        <v>1977</v>
      </c>
      <c r="H1054">
        <v>0</v>
      </c>
      <c r="I1054">
        <v>1</v>
      </c>
      <c r="J1054">
        <v>1</v>
      </c>
      <c r="K1054">
        <v>4</v>
      </c>
      <c r="L1054">
        <v>9</v>
      </c>
      <c r="M1054">
        <v>6</v>
      </c>
      <c r="N1054">
        <v>3</v>
      </c>
      <c r="O1054">
        <v>540</v>
      </c>
      <c r="P1054">
        <v>4</v>
      </c>
      <c r="Q1054">
        <v>4</v>
      </c>
      <c r="R1054">
        <v>165000</v>
      </c>
    </row>
    <row r="1055" spans="1:18" x14ac:dyDescent="0.35">
      <c r="A1055">
        <v>1957</v>
      </c>
      <c r="B1055">
        <v>2</v>
      </c>
      <c r="C1055">
        <v>4</v>
      </c>
      <c r="D1055">
        <v>383</v>
      </c>
      <c r="E1055">
        <v>1216</v>
      </c>
      <c r="F1055">
        <v>1526</v>
      </c>
      <c r="G1055">
        <v>1526</v>
      </c>
      <c r="H1055">
        <v>0</v>
      </c>
      <c r="I1055">
        <v>1</v>
      </c>
      <c r="J1055">
        <v>0</v>
      </c>
      <c r="K1055">
        <v>4</v>
      </c>
      <c r="L1055">
        <v>7</v>
      </c>
      <c r="M1055">
        <v>4</v>
      </c>
      <c r="N1055">
        <v>2</v>
      </c>
      <c r="O1055">
        <v>364</v>
      </c>
      <c r="P1055">
        <v>4</v>
      </c>
      <c r="Q1055">
        <v>4</v>
      </c>
      <c r="R1055">
        <v>144500</v>
      </c>
    </row>
    <row r="1056" spans="1:18" x14ac:dyDescent="0.35">
      <c r="A1056">
        <v>2002</v>
      </c>
      <c r="B1056">
        <v>6</v>
      </c>
      <c r="C1056">
        <v>4</v>
      </c>
      <c r="D1056">
        <v>932</v>
      </c>
      <c r="E1056">
        <v>1065</v>
      </c>
      <c r="F1056">
        <v>1091</v>
      </c>
      <c r="G1056">
        <v>1989</v>
      </c>
      <c r="H1056">
        <v>1</v>
      </c>
      <c r="I1056">
        <v>2</v>
      </c>
      <c r="J1056">
        <v>1</v>
      </c>
      <c r="K1056">
        <v>3</v>
      </c>
      <c r="L1056">
        <v>7</v>
      </c>
      <c r="M1056">
        <v>6</v>
      </c>
      <c r="N1056">
        <v>4</v>
      </c>
      <c r="O1056">
        <v>586</v>
      </c>
      <c r="P1056">
        <v>4</v>
      </c>
      <c r="Q1056">
        <v>4</v>
      </c>
      <c r="R1056">
        <v>255000</v>
      </c>
    </row>
    <row r="1057" spans="1:18" x14ac:dyDescent="0.35">
      <c r="A1057">
        <v>1976</v>
      </c>
      <c r="B1057">
        <v>2</v>
      </c>
      <c r="C1057">
        <v>4</v>
      </c>
      <c r="D1057">
        <v>644</v>
      </c>
      <c r="E1057">
        <v>1193</v>
      </c>
      <c r="F1057">
        <v>1523</v>
      </c>
      <c r="G1057">
        <v>1523</v>
      </c>
      <c r="H1057">
        <v>0</v>
      </c>
      <c r="I1057">
        <v>2</v>
      </c>
      <c r="J1057">
        <v>0</v>
      </c>
      <c r="K1057">
        <v>3</v>
      </c>
      <c r="L1057">
        <v>7</v>
      </c>
      <c r="M1057">
        <v>6</v>
      </c>
      <c r="N1057">
        <v>4</v>
      </c>
      <c r="O1057">
        <v>478</v>
      </c>
      <c r="P1057">
        <v>4</v>
      </c>
      <c r="Q1057">
        <v>4</v>
      </c>
      <c r="R1057">
        <v>180000</v>
      </c>
    </row>
    <row r="1058" spans="1:18" x14ac:dyDescent="0.35">
      <c r="A1058">
        <v>2005</v>
      </c>
      <c r="B1058">
        <v>6</v>
      </c>
      <c r="C1058">
        <v>4</v>
      </c>
      <c r="D1058">
        <v>659</v>
      </c>
      <c r="E1058">
        <v>1364</v>
      </c>
      <c r="F1058">
        <v>1364</v>
      </c>
      <c r="G1058">
        <v>1364</v>
      </c>
      <c r="H1058">
        <v>1</v>
      </c>
      <c r="I1058">
        <v>2</v>
      </c>
      <c r="J1058">
        <v>0</v>
      </c>
      <c r="K1058">
        <v>2</v>
      </c>
      <c r="L1058">
        <v>6</v>
      </c>
      <c r="M1058">
        <v>6</v>
      </c>
      <c r="N1058">
        <v>3</v>
      </c>
      <c r="O1058">
        <v>484</v>
      </c>
      <c r="P1058">
        <v>4</v>
      </c>
      <c r="Q1058">
        <v>4</v>
      </c>
      <c r="R1058">
        <v>185850</v>
      </c>
    </row>
    <row r="1059" spans="1:18" x14ac:dyDescent="0.35">
      <c r="A1059">
        <v>1994</v>
      </c>
      <c r="B1059">
        <v>6</v>
      </c>
      <c r="C1059">
        <v>4</v>
      </c>
      <c r="D1059">
        <v>595</v>
      </c>
      <c r="E1059">
        <v>973</v>
      </c>
      <c r="F1059">
        <v>979</v>
      </c>
      <c r="G1059">
        <v>1850</v>
      </c>
      <c r="H1059">
        <v>0</v>
      </c>
      <c r="I1059">
        <v>2</v>
      </c>
      <c r="J1059">
        <v>1</v>
      </c>
      <c r="K1059">
        <v>3</v>
      </c>
      <c r="L1059">
        <v>7</v>
      </c>
      <c r="M1059">
        <v>7</v>
      </c>
      <c r="N1059">
        <v>4</v>
      </c>
      <c r="O1059">
        <v>467</v>
      </c>
      <c r="P1059">
        <v>4</v>
      </c>
      <c r="Q1059">
        <v>4</v>
      </c>
      <c r="R1059">
        <v>248000</v>
      </c>
    </row>
    <row r="1060" spans="1:18" x14ac:dyDescent="0.35">
      <c r="A1060">
        <v>2008</v>
      </c>
      <c r="B1060">
        <v>6</v>
      </c>
      <c r="C1060">
        <v>4</v>
      </c>
      <c r="D1060">
        <v>936</v>
      </c>
      <c r="E1060">
        <v>1104</v>
      </c>
      <c r="F1060">
        <v>1130</v>
      </c>
      <c r="G1060">
        <v>2184</v>
      </c>
      <c r="H1060">
        <v>1</v>
      </c>
      <c r="I1060">
        <v>2</v>
      </c>
      <c r="J1060">
        <v>1</v>
      </c>
      <c r="K1060">
        <v>3</v>
      </c>
      <c r="L1060">
        <v>10</v>
      </c>
      <c r="M1060">
        <v>6</v>
      </c>
      <c r="N1060">
        <v>4</v>
      </c>
      <c r="O1060">
        <v>836</v>
      </c>
      <c r="P1060">
        <v>4</v>
      </c>
      <c r="Q1060">
        <v>4</v>
      </c>
      <c r="R1060">
        <v>335000</v>
      </c>
    </row>
    <row r="1061" spans="1:18" x14ac:dyDescent="0.35">
      <c r="A1061">
        <v>1932</v>
      </c>
      <c r="B1061">
        <v>2</v>
      </c>
      <c r="C1061">
        <v>4</v>
      </c>
      <c r="D1061">
        <v>297</v>
      </c>
      <c r="E1061">
        <v>854</v>
      </c>
      <c r="F1061">
        <v>1096</v>
      </c>
      <c r="G1061">
        <v>1991</v>
      </c>
      <c r="H1061">
        <v>0</v>
      </c>
      <c r="I1061">
        <v>1</v>
      </c>
      <c r="J1061">
        <v>1</v>
      </c>
      <c r="K1061">
        <v>3</v>
      </c>
      <c r="L1061">
        <v>7</v>
      </c>
      <c r="M1061">
        <v>5</v>
      </c>
      <c r="N1061">
        <v>2</v>
      </c>
      <c r="O1061">
        <v>432</v>
      </c>
      <c r="P1061">
        <v>4</v>
      </c>
      <c r="Q1061">
        <v>3</v>
      </c>
      <c r="R1061">
        <v>220000</v>
      </c>
    </row>
    <row r="1062" spans="1:18" x14ac:dyDescent="0.35">
      <c r="A1062">
        <v>2001</v>
      </c>
      <c r="B1062">
        <v>6</v>
      </c>
      <c r="C1062">
        <v>4</v>
      </c>
      <c r="D1062">
        <v>616</v>
      </c>
      <c r="E1062">
        <v>1338</v>
      </c>
      <c r="F1062">
        <v>1338</v>
      </c>
      <c r="G1062">
        <v>1338</v>
      </c>
      <c r="H1062">
        <v>1</v>
      </c>
      <c r="I1062">
        <v>2</v>
      </c>
      <c r="J1062">
        <v>0</v>
      </c>
      <c r="K1062">
        <v>2</v>
      </c>
      <c r="L1062">
        <v>6</v>
      </c>
      <c r="M1062">
        <v>6</v>
      </c>
      <c r="N1062">
        <v>4</v>
      </c>
      <c r="O1062">
        <v>582</v>
      </c>
      <c r="P1062">
        <v>4</v>
      </c>
      <c r="Q1062">
        <v>4</v>
      </c>
      <c r="R1062">
        <v>213500</v>
      </c>
    </row>
    <row r="1063" spans="1:18" x14ac:dyDescent="0.35">
      <c r="A1063">
        <v>1935</v>
      </c>
      <c r="B1063">
        <v>2</v>
      </c>
      <c r="C1063">
        <v>4</v>
      </c>
      <c r="D1063">
        <v>0</v>
      </c>
      <c r="E1063">
        <v>894</v>
      </c>
      <c r="F1063">
        <v>894</v>
      </c>
      <c r="G1063">
        <v>894</v>
      </c>
      <c r="H1063">
        <v>0</v>
      </c>
      <c r="I1063">
        <v>1</v>
      </c>
      <c r="J1063">
        <v>0</v>
      </c>
      <c r="K1063">
        <v>2</v>
      </c>
      <c r="L1063">
        <v>6</v>
      </c>
      <c r="M1063">
        <v>5</v>
      </c>
      <c r="N1063">
        <v>3</v>
      </c>
      <c r="O1063">
        <v>1248</v>
      </c>
      <c r="P1063">
        <v>4</v>
      </c>
      <c r="Q1063">
        <v>4</v>
      </c>
      <c r="R1063">
        <v>81000</v>
      </c>
    </row>
    <row r="1064" spans="1:18" x14ac:dyDescent="0.35">
      <c r="A1064">
        <v>1900</v>
      </c>
      <c r="B1064">
        <v>3</v>
      </c>
      <c r="C1064">
        <v>4</v>
      </c>
      <c r="D1064">
        <v>0</v>
      </c>
      <c r="E1064">
        <v>662</v>
      </c>
      <c r="F1064">
        <v>1422</v>
      </c>
      <c r="G1064">
        <v>2337</v>
      </c>
      <c r="H1064">
        <v>0</v>
      </c>
      <c r="I1064">
        <v>2</v>
      </c>
      <c r="J1064">
        <v>0</v>
      </c>
      <c r="K1064">
        <v>5</v>
      </c>
      <c r="L1064">
        <v>10</v>
      </c>
      <c r="M1064">
        <v>5</v>
      </c>
      <c r="N1064">
        <v>2</v>
      </c>
      <c r="O1064">
        <v>560</v>
      </c>
      <c r="P1064">
        <v>4</v>
      </c>
      <c r="Q1064">
        <v>4</v>
      </c>
      <c r="R1064">
        <v>90000</v>
      </c>
    </row>
    <row r="1065" spans="1:18" x14ac:dyDescent="0.35">
      <c r="A1065">
        <v>1925</v>
      </c>
      <c r="B1065">
        <v>3</v>
      </c>
      <c r="C1065">
        <v>4</v>
      </c>
      <c r="D1065">
        <v>397</v>
      </c>
      <c r="E1065">
        <v>1103</v>
      </c>
      <c r="F1065">
        <v>1103</v>
      </c>
      <c r="G1065">
        <v>1103</v>
      </c>
      <c r="H1065">
        <v>0</v>
      </c>
      <c r="I1065">
        <v>1</v>
      </c>
      <c r="J1065">
        <v>0</v>
      </c>
      <c r="K1065">
        <v>2</v>
      </c>
      <c r="L1065">
        <v>5</v>
      </c>
      <c r="M1065">
        <v>5</v>
      </c>
      <c r="N1065">
        <v>2</v>
      </c>
      <c r="O1065">
        <v>440</v>
      </c>
      <c r="P1065">
        <v>4</v>
      </c>
      <c r="Q1065">
        <v>4</v>
      </c>
      <c r="R1065">
        <v>110500</v>
      </c>
    </row>
    <row r="1066" spans="1:18" x14ac:dyDescent="0.35">
      <c r="A1066">
        <v>1966</v>
      </c>
      <c r="B1066">
        <v>2</v>
      </c>
      <c r="C1066">
        <v>4</v>
      </c>
      <c r="D1066">
        <v>740</v>
      </c>
      <c r="E1066">
        <v>1154</v>
      </c>
      <c r="F1066">
        <v>1154</v>
      </c>
      <c r="G1066">
        <v>1154</v>
      </c>
      <c r="H1066">
        <v>0</v>
      </c>
      <c r="I1066">
        <v>1</v>
      </c>
      <c r="J1066">
        <v>1</v>
      </c>
      <c r="K1066">
        <v>3</v>
      </c>
      <c r="L1066">
        <v>6</v>
      </c>
      <c r="M1066">
        <v>6</v>
      </c>
      <c r="N1066">
        <v>3</v>
      </c>
      <c r="O1066">
        <v>480</v>
      </c>
      <c r="P1066">
        <v>4</v>
      </c>
      <c r="Q1066">
        <v>4</v>
      </c>
      <c r="R1066">
        <v>154000</v>
      </c>
    </row>
    <row r="1067" spans="1:18" x14ac:dyDescent="0.35">
      <c r="A1067">
        <v>1996</v>
      </c>
      <c r="B1067">
        <v>6</v>
      </c>
      <c r="C1067">
        <v>4</v>
      </c>
      <c r="D1067">
        <v>1201</v>
      </c>
      <c r="E1067">
        <v>1306</v>
      </c>
      <c r="F1067">
        <v>1306</v>
      </c>
      <c r="G1067">
        <v>2260</v>
      </c>
      <c r="H1067">
        <v>1</v>
      </c>
      <c r="I1067">
        <v>2</v>
      </c>
      <c r="J1067">
        <v>1</v>
      </c>
      <c r="K1067">
        <v>3</v>
      </c>
      <c r="L1067">
        <v>7</v>
      </c>
      <c r="M1067">
        <v>6</v>
      </c>
      <c r="N1067">
        <v>3</v>
      </c>
      <c r="O1067">
        <v>533</v>
      </c>
      <c r="P1067">
        <v>4</v>
      </c>
      <c r="Q1067">
        <v>4</v>
      </c>
      <c r="R1067">
        <v>328000</v>
      </c>
    </row>
    <row r="1068" spans="1:18" x14ac:dyDescent="0.35">
      <c r="A1068">
        <v>1993</v>
      </c>
      <c r="B1068">
        <v>6</v>
      </c>
      <c r="C1068">
        <v>4</v>
      </c>
      <c r="D1068">
        <v>0</v>
      </c>
      <c r="E1068">
        <v>799</v>
      </c>
      <c r="F1068">
        <v>799</v>
      </c>
      <c r="G1068">
        <v>1571</v>
      </c>
      <c r="H1068">
        <v>0</v>
      </c>
      <c r="I1068">
        <v>2</v>
      </c>
      <c r="J1068">
        <v>1</v>
      </c>
      <c r="K1068">
        <v>3</v>
      </c>
      <c r="L1068">
        <v>7</v>
      </c>
      <c r="M1068">
        <v>6</v>
      </c>
      <c r="N1068">
        <v>3</v>
      </c>
      <c r="O1068">
        <v>380</v>
      </c>
      <c r="P1068">
        <v>4</v>
      </c>
      <c r="Q1068">
        <v>4</v>
      </c>
      <c r="R1068">
        <v>178000</v>
      </c>
    </row>
    <row r="1069" spans="1:18" x14ac:dyDescent="0.35">
      <c r="A1069">
        <v>1964</v>
      </c>
      <c r="B1069">
        <v>2</v>
      </c>
      <c r="C1069">
        <v>4</v>
      </c>
      <c r="D1069">
        <v>674</v>
      </c>
      <c r="E1069">
        <v>780</v>
      </c>
      <c r="F1069">
        <v>798</v>
      </c>
      <c r="G1069">
        <v>1611</v>
      </c>
      <c r="H1069">
        <v>1</v>
      </c>
      <c r="I1069">
        <v>1</v>
      </c>
      <c r="J1069">
        <v>1</v>
      </c>
      <c r="K1069">
        <v>4</v>
      </c>
      <c r="L1069">
        <v>7</v>
      </c>
      <c r="M1069">
        <v>6</v>
      </c>
      <c r="N1069">
        <v>3</v>
      </c>
      <c r="O1069">
        <v>442</v>
      </c>
      <c r="P1069">
        <v>4</v>
      </c>
      <c r="Q1069">
        <v>4</v>
      </c>
      <c r="R1069">
        <v>167900</v>
      </c>
    </row>
    <row r="1070" spans="1:18" x14ac:dyDescent="0.35">
      <c r="A1070">
        <v>1973</v>
      </c>
      <c r="B1070">
        <v>2</v>
      </c>
      <c r="C1070">
        <v>4</v>
      </c>
      <c r="D1070">
        <v>837</v>
      </c>
      <c r="E1070">
        <v>942</v>
      </c>
      <c r="F1070">
        <v>1291</v>
      </c>
      <c r="G1070">
        <v>2521</v>
      </c>
      <c r="H1070">
        <v>1</v>
      </c>
      <c r="I1070">
        <v>2</v>
      </c>
      <c r="J1070">
        <v>1</v>
      </c>
      <c r="K1070">
        <v>5</v>
      </c>
      <c r="L1070">
        <v>10</v>
      </c>
      <c r="M1070">
        <v>6</v>
      </c>
      <c r="N1070">
        <v>4</v>
      </c>
      <c r="O1070">
        <v>576</v>
      </c>
      <c r="P1070">
        <v>4</v>
      </c>
      <c r="Q1070">
        <v>4</v>
      </c>
      <c r="R1070">
        <v>151400</v>
      </c>
    </row>
    <row r="1071" spans="1:18" x14ac:dyDescent="0.35">
      <c r="A1071">
        <v>1949</v>
      </c>
      <c r="B1071">
        <v>2</v>
      </c>
      <c r="C1071">
        <v>4</v>
      </c>
      <c r="D1071">
        <v>220</v>
      </c>
      <c r="E1071">
        <v>845</v>
      </c>
      <c r="F1071">
        <v>893</v>
      </c>
      <c r="G1071">
        <v>893</v>
      </c>
      <c r="H1071">
        <v>0</v>
      </c>
      <c r="I1071">
        <v>1</v>
      </c>
      <c r="J1071">
        <v>0</v>
      </c>
      <c r="K1071">
        <v>2</v>
      </c>
      <c r="L1071">
        <v>4</v>
      </c>
      <c r="M1071">
        <v>5</v>
      </c>
      <c r="N1071">
        <v>2</v>
      </c>
      <c r="O1071">
        <v>576</v>
      </c>
      <c r="P1071">
        <v>4</v>
      </c>
      <c r="Q1071">
        <v>4</v>
      </c>
      <c r="R1071">
        <v>135000</v>
      </c>
    </row>
    <row r="1072" spans="1:18" x14ac:dyDescent="0.35">
      <c r="A1072">
        <v>1956</v>
      </c>
      <c r="B1072">
        <v>2</v>
      </c>
      <c r="C1072">
        <v>4</v>
      </c>
      <c r="D1072">
        <v>586</v>
      </c>
      <c r="E1072">
        <v>1048</v>
      </c>
      <c r="F1072">
        <v>1048</v>
      </c>
      <c r="G1072">
        <v>1048</v>
      </c>
      <c r="H1072">
        <v>1</v>
      </c>
      <c r="I1072">
        <v>1</v>
      </c>
      <c r="J1072">
        <v>0</v>
      </c>
      <c r="K1072">
        <v>3</v>
      </c>
      <c r="L1072">
        <v>6</v>
      </c>
      <c r="M1072">
        <v>6</v>
      </c>
      <c r="N1072">
        <v>2</v>
      </c>
      <c r="O1072">
        <v>286</v>
      </c>
      <c r="P1072">
        <v>4</v>
      </c>
      <c r="Q1072">
        <v>4</v>
      </c>
      <c r="R1072">
        <v>135000</v>
      </c>
    </row>
    <row r="1073" spans="1:18" x14ac:dyDescent="0.35">
      <c r="A1073">
        <v>1968</v>
      </c>
      <c r="B1073">
        <v>2</v>
      </c>
      <c r="C1073">
        <v>4</v>
      </c>
      <c r="D1073">
        <v>298</v>
      </c>
      <c r="E1073">
        <v>727</v>
      </c>
      <c r="F1073">
        <v>829</v>
      </c>
      <c r="G1073">
        <v>1556</v>
      </c>
      <c r="H1073">
        <v>0</v>
      </c>
      <c r="I1073">
        <v>1</v>
      </c>
      <c r="J1073">
        <v>1</v>
      </c>
      <c r="K1073">
        <v>4</v>
      </c>
      <c r="L1073">
        <v>8</v>
      </c>
      <c r="M1073">
        <v>6</v>
      </c>
      <c r="N1073">
        <v>2</v>
      </c>
      <c r="O1073">
        <v>441</v>
      </c>
      <c r="P1073">
        <v>4</v>
      </c>
      <c r="Q1073">
        <v>4</v>
      </c>
      <c r="R1073">
        <v>154000</v>
      </c>
    </row>
    <row r="1074" spans="1:18" x14ac:dyDescent="0.35">
      <c r="A1074">
        <v>1948</v>
      </c>
      <c r="B1074">
        <v>2</v>
      </c>
      <c r="C1074">
        <v>3</v>
      </c>
      <c r="D1074">
        <v>0</v>
      </c>
      <c r="E1074">
        <v>810</v>
      </c>
      <c r="F1074">
        <v>1002</v>
      </c>
      <c r="G1074">
        <v>1456</v>
      </c>
      <c r="H1074">
        <v>1</v>
      </c>
      <c r="I1074">
        <v>1</v>
      </c>
      <c r="J1074">
        <v>0</v>
      </c>
      <c r="K1074">
        <v>4</v>
      </c>
      <c r="L1074">
        <v>7</v>
      </c>
      <c r="M1074">
        <v>5</v>
      </c>
      <c r="N1074">
        <v>2</v>
      </c>
      <c r="O1074">
        <v>280</v>
      </c>
      <c r="P1074">
        <v>4</v>
      </c>
      <c r="Q1074">
        <v>4</v>
      </c>
      <c r="R1074">
        <v>91500</v>
      </c>
    </row>
    <row r="1075" spans="1:18" x14ac:dyDescent="0.35">
      <c r="A1075">
        <v>1977</v>
      </c>
      <c r="B1075">
        <v>2</v>
      </c>
      <c r="C1075">
        <v>4</v>
      </c>
      <c r="D1075">
        <v>535</v>
      </c>
      <c r="E1075">
        <v>690</v>
      </c>
      <c r="F1075">
        <v>698</v>
      </c>
      <c r="G1075">
        <v>1426</v>
      </c>
      <c r="H1075">
        <v>0</v>
      </c>
      <c r="I1075">
        <v>1</v>
      </c>
      <c r="J1075">
        <v>1</v>
      </c>
      <c r="K1075">
        <v>3</v>
      </c>
      <c r="L1075">
        <v>6</v>
      </c>
      <c r="M1075">
        <v>6</v>
      </c>
      <c r="N1075">
        <v>4</v>
      </c>
      <c r="O1075">
        <v>440</v>
      </c>
      <c r="P1075">
        <v>4</v>
      </c>
      <c r="Q1075">
        <v>4</v>
      </c>
      <c r="R1075">
        <v>159500</v>
      </c>
    </row>
    <row r="1076" spans="1:18" x14ac:dyDescent="0.35">
      <c r="A1076">
        <v>2006</v>
      </c>
      <c r="B1076">
        <v>6</v>
      </c>
      <c r="C1076">
        <v>4</v>
      </c>
      <c r="D1076">
        <v>0</v>
      </c>
      <c r="E1076">
        <v>1240</v>
      </c>
      <c r="F1076">
        <v>1240</v>
      </c>
      <c r="G1076">
        <v>1240</v>
      </c>
      <c r="H1076">
        <v>0</v>
      </c>
      <c r="I1076">
        <v>2</v>
      </c>
      <c r="J1076">
        <v>0</v>
      </c>
      <c r="K1076">
        <v>2</v>
      </c>
      <c r="L1076">
        <v>5</v>
      </c>
      <c r="M1076">
        <v>6</v>
      </c>
      <c r="N1076">
        <v>3</v>
      </c>
      <c r="O1076">
        <v>826</v>
      </c>
      <c r="P1076">
        <v>4</v>
      </c>
      <c r="Q1076">
        <v>4</v>
      </c>
      <c r="R1076">
        <v>194000</v>
      </c>
    </row>
    <row r="1077" spans="1:18" x14ac:dyDescent="0.35">
      <c r="A1077">
        <v>1940</v>
      </c>
      <c r="B1077">
        <v>2</v>
      </c>
      <c r="C1077">
        <v>4</v>
      </c>
      <c r="D1077">
        <v>410</v>
      </c>
      <c r="E1077">
        <v>800</v>
      </c>
      <c r="F1077">
        <v>960</v>
      </c>
      <c r="G1077">
        <v>1740</v>
      </c>
      <c r="H1077">
        <v>0</v>
      </c>
      <c r="I1077">
        <v>1</v>
      </c>
      <c r="J1077">
        <v>1</v>
      </c>
      <c r="K1077">
        <v>3</v>
      </c>
      <c r="L1077">
        <v>6</v>
      </c>
      <c r="M1077">
        <v>6</v>
      </c>
      <c r="N1077">
        <v>2</v>
      </c>
      <c r="O1077">
        <v>240</v>
      </c>
      <c r="P1077">
        <v>4</v>
      </c>
      <c r="Q1077">
        <v>4</v>
      </c>
      <c r="R1077">
        <v>219500</v>
      </c>
    </row>
    <row r="1078" spans="1:18" x14ac:dyDescent="0.35">
      <c r="A1078">
        <v>1936</v>
      </c>
      <c r="B1078">
        <v>2</v>
      </c>
      <c r="C1078">
        <v>4</v>
      </c>
      <c r="D1078">
        <v>626</v>
      </c>
      <c r="E1078">
        <v>796</v>
      </c>
      <c r="F1078">
        <v>1096</v>
      </c>
      <c r="G1078">
        <v>1466</v>
      </c>
      <c r="H1078">
        <v>0</v>
      </c>
      <c r="I1078">
        <v>2</v>
      </c>
      <c r="J1078">
        <v>0</v>
      </c>
      <c r="K1078">
        <v>3</v>
      </c>
      <c r="L1078">
        <v>7</v>
      </c>
      <c r="M1078">
        <v>6</v>
      </c>
      <c r="N1078">
        <v>2</v>
      </c>
      <c r="O1078">
        <v>566</v>
      </c>
      <c r="P1078">
        <v>4</v>
      </c>
      <c r="Q1078">
        <v>4</v>
      </c>
      <c r="R1078">
        <v>170000</v>
      </c>
    </row>
    <row r="1079" spans="1:18" x14ac:dyDescent="0.35">
      <c r="A1079">
        <v>1969</v>
      </c>
      <c r="B1079">
        <v>2</v>
      </c>
      <c r="C1079">
        <v>4</v>
      </c>
      <c r="D1079">
        <v>75</v>
      </c>
      <c r="E1079">
        <v>1096</v>
      </c>
      <c r="F1079">
        <v>1096</v>
      </c>
      <c r="G1079">
        <v>1096</v>
      </c>
      <c r="H1079">
        <v>1</v>
      </c>
      <c r="I1079">
        <v>1</v>
      </c>
      <c r="J1079">
        <v>0</v>
      </c>
      <c r="K1079">
        <v>3</v>
      </c>
      <c r="L1079">
        <v>6</v>
      </c>
      <c r="M1079">
        <v>6</v>
      </c>
      <c r="N1079">
        <v>4</v>
      </c>
      <c r="O1079">
        <v>299</v>
      </c>
      <c r="P1079">
        <v>4</v>
      </c>
      <c r="Q1079">
        <v>4</v>
      </c>
      <c r="R1079">
        <v>138800</v>
      </c>
    </row>
    <row r="1080" spans="1:18" x14ac:dyDescent="0.35">
      <c r="A1080">
        <v>2004</v>
      </c>
      <c r="B1080">
        <v>6</v>
      </c>
      <c r="C1080">
        <v>4</v>
      </c>
      <c r="D1080">
        <v>662</v>
      </c>
      <c r="E1080">
        <v>848</v>
      </c>
      <c r="F1080">
        <v>848</v>
      </c>
      <c r="G1080">
        <v>848</v>
      </c>
      <c r="H1080">
        <v>1</v>
      </c>
      <c r="I1080">
        <v>1</v>
      </c>
      <c r="J1080">
        <v>0</v>
      </c>
      <c r="K1080">
        <v>1</v>
      </c>
      <c r="L1080">
        <v>3</v>
      </c>
      <c r="M1080">
        <v>6</v>
      </c>
      <c r="N1080">
        <v>3</v>
      </c>
      <c r="O1080">
        <v>420</v>
      </c>
      <c r="P1080">
        <v>4</v>
      </c>
      <c r="Q1080">
        <v>4</v>
      </c>
      <c r="R1080">
        <v>155900</v>
      </c>
    </row>
    <row r="1081" spans="1:18" x14ac:dyDescent="0.35">
      <c r="A1081">
        <v>1994</v>
      </c>
      <c r="B1081">
        <v>6</v>
      </c>
      <c r="C1081">
        <v>4</v>
      </c>
      <c r="D1081">
        <v>495</v>
      </c>
      <c r="E1081">
        <v>990</v>
      </c>
      <c r="F1081">
        <v>990</v>
      </c>
      <c r="G1081">
        <v>990</v>
      </c>
      <c r="H1081">
        <v>0</v>
      </c>
      <c r="I1081">
        <v>1</v>
      </c>
      <c r="J1081">
        <v>0</v>
      </c>
      <c r="K1081">
        <v>3</v>
      </c>
      <c r="L1081">
        <v>5</v>
      </c>
      <c r="M1081">
        <v>6</v>
      </c>
      <c r="N1081">
        <v>2</v>
      </c>
      <c r="O1081">
        <v>299</v>
      </c>
      <c r="P1081">
        <v>4</v>
      </c>
      <c r="Q1081">
        <v>4</v>
      </c>
      <c r="R1081">
        <v>126000</v>
      </c>
    </row>
    <row r="1082" spans="1:18" x14ac:dyDescent="0.35">
      <c r="A1082">
        <v>1971</v>
      </c>
      <c r="B1082">
        <v>2</v>
      </c>
      <c r="C1082">
        <v>4</v>
      </c>
      <c r="D1082">
        <v>656</v>
      </c>
      <c r="E1082">
        <v>1258</v>
      </c>
      <c r="F1082">
        <v>1258</v>
      </c>
      <c r="G1082">
        <v>1258</v>
      </c>
      <c r="H1082">
        <v>0</v>
      </c>
      <c r="I1082">
        <v>2</v>
      </c>
      <c r="J1082">
        <v>0</v>
      </c>
      <c r="K1082">
        <v>3</v>
      </c>
      <c r="L1082">
        <v>5</v>
      </c>
      <c r="M1082">
        <v>6</v>
      </c>
      <c r="N1082">
        <v>3</v>
      </c>
      <c r="O1082">
        <v>528</v>
      </c>
      <c r="P1082">
        <v>4</v>
      </c>
      <c r="Q1082">
        <v>4</v>
      </c>
      <c r="R1082">
        <v>145000</v>
      </c>
    </row>
    <row r="1083" spans="1:18" x14ac:dyDescent="0.35">
      <c r="A1083">
        <v>1963</v>
      </c>
      <c r="B1083">
        <v>2</v>
      </c>
      <c r="C1083">
        <v>4</v>
      </c>
      <c r="D1083">
        <v>824</v>
      </c>
      <c r="E1083">
        <v>1040</v>
      </c>
      <c r="F1083">
        <v>1040</v>
      </c>
      <c r="G1083">
        <v>1040</v>
      </c>
      <c r="H1083">
        <v>1</v>
      </c>
      <c r="I1083">
        <v>1</v>
      </c>
      <c r="J1083">
        <v>1</v>
      </c>
      <c r="K1083">
        <v>3</v>
      </c>
      <c r="L1083">
        <v>5</v>
      </c>
      <c r="M1083">
        <v>6</v>
      </c>
      <c r="N1083">
        <v>4</v>
      </c>
      <c r="O1083">
        <v>308</v>
      </c>
      <c r="P1083">
        <v>4</v>
      </c>
      <c r="Q1083">
        <v>4</v>
      </c>
      <c r="R1083">
        <v>133000</v>
      </c>
    </row>
    <row r="1084" spans="1:18" x14ac:dyDescent="0.35">
      <c r="A1084">
        <v>2002</v>
      </c>
      <c r="B1084">
        <v>6</v>
      </c>
      <c r="C1084">
        <v>4</v>
      </c>
      <c r="D1084">
        <v>0</v>
      </c>
      <c r="E1084">
        <v>1459</v>
      </c>
      <c r="F1084">
        <v>1459</v>
      </c>
      <c r="G1084">
        <v>1459</v>
      </c>
      <c r="H1084">
        <v>0</v>
      </c>
      <c r="I1084">
        <v>2</v>
      </c>
      <c r="J1084">
        <v>0</v>
      </c>
      <c r="K1084">
        <v>3</v>
      </c>
      <c r="L1084">
        <v>6</v>
      </c>
      <c r="M1084">
        <v>6</v>
      </c>
      <c r="N1084">
        <v>3</v>
      </c>
      <c r="O1084">
        <v>527</v>
      </c>
      <c r="P1084">
        <v>4</v>
      </c>
      <c r="Q1084">
        <v>4</v>
      </c>
      <c r="R1084">
        <v>192000</v>
      </c>
    </row>
    <row r="1085" spans="1:18" x14ac:dyDescent="0.35">
      <c r="A1085">
        <v>1964</v>
      </c>
      <c r="B1085">
        <v>2</v>
      </c>
      <c r="C1085">
        <v>4</v>
      </c>
      <c r="D1085">
        <v>553</v>
      </c>
      <c r="E1085">
        <v>1251</v>
      </c>
      <c r="F1085">
        <v>1251</v>
      </c>
      <c r="G1085">
        <v>1251</v>
      </c>
      <c r="H1085">
        <v>1</v>
      </c>
      <c r="I1085">
        <v>1</v>
      </c>
      <c r="J1085">
        <v>0</v>
      </c>
      <c r="K1085">
        <v>3</v>
      </c>
      <c r="L1085">
        <v>6</v>
      </c>
      <c r="M1085">
        <v>6</v>
      </c>
      <c r="N1085">
        <v>3</v>
      </c>
      <c r="O1085">
        <v>461</v>
      </c>
      <c r="P1085">
        <v>4</v>
      </c>
      <c r="Q1085">
        <v>4</v>
      </c>
      <c r="R1085">
        <v>160000</v>
      </c>
    </row>
    <row r="1086" spans="1:18" x14ac:dyDescent="0.35">
      <c r="A1086">
        <v>1995</v>
      </c>
      <c r="B1086">
        <v>6</v>
      </c>
      <c r="C1086">
        <v>4</v>
      </c>
      <c r="D1086">
        <v>592</v>
      </c>
      <c r="E1086">
        <v>691</v>
      </c>
      <c r="F1086">
        <v>691</v>
      </c>
      <c r="G1086">
        <v>1498</v>
      </c>
      <c r="H1086">
        <v>0</v>
      </c>
      <c r="I1086">
        <v>2</v>
      </c>
      <c r="J1086">
        <v>1</v>
      </c>
      <c r="K1086">
        <v>3</v>
      </c>
      <c r="L1086">
        <v>6</v>
      </c>
      <c r="M1086">
        <v>6</v>
      </c>
      <c r="N1086">
        <v>4</v>
      </c>
      <c r="O1086">
        <v>409</v>
      </c>
      <c r="P1086">
        <v>4</v>
      </c>
      <c r="Q1086">
        <v>4</v>
      </c>
      <c r="R1086">
        <v>187500</v>
      </c>
    </row>
    <row r="1087" spans="1:18" x14ac:dyDescent="0.35">
      <c r="A1087">
        <v>1992</v>
      </c>
      <c r="B1087">
        <v>6</v>
      </c>
      <c r="C1087">
        <v>4</v>
      </c>
      <c r="D1087">
        <v>747</v>
      </c>
      <c r="E1087">
        <v>936</v>
      </c>
      <c r="F1087">
        <v>996</v>
      </c>
      <c r="G1087">
        <v>996</v>
      </c>
      <c r="H1087">
        <v>1</v>
      </c>
      <c r="I1087">
        <v>1</v>
      </c>
      <c r="J1087">
        <v>0</v>
      </c>
      <c r="K1087">
        <v>2</v>
      </c>
      <c r="L1087">
        <v>5</v>
      </c>
      <c r="M1087">
        <v>6</v>
      </c>
      <c r="N1087">
        <v>2</v>
      </c>
      <c r="O1087">
        <v>564</v>
      </c>
      <c r="P1087">
        <v>4</v>
      </c>
      <c r="Q1087">
        <v>4</v>
      </c>
      <c r="R1087">
        <v>147000</v>
      </c>
    </row>
    <row r="1088" spans="1:18" x14ac:dyDescent="0.35">
      <c r="A1088">
        <v>1973</v>
      </c>
      <c r="B1088">
        <v>2</v>
      </c>
      <c r="C1088">
        <v>4</v>
      </c>
      <c r="D1088">
        <v>334</v>
      </c>
      <c r="E1088">
        <v>546</v>
      </c>
      <c r="F1088">
        <v>546</v>
      </c>
      <c r="G1088">
        <v>1092</v>
      </c>
      <c r="H1088">
        <v>0</v>
      </c>
      <c r="I1088">
        <v>1</v>
      </c>
      <c r="J1088">
        <v>1</v>
      </c>
      <c r="K1088">
        <v>3</v>
      </c>
      <c r="L1088">
        <v>6</v>
      </c>
      <c r="M1088">
        <v>6</v>
      </c>
      <c r="N1088">
        <v>3</v>
      </c>
      <c r="O1088">
        <v>286</v>
      </c>
      <c r="P1088">
        <v>4</v>
      </c>
      <c r="Q1088">
        <v>4</v>
      </c>
      <c r="R1088">
        <v>83500</v>
      </c>
    </row>
    <row r="1089" spans="1:18" x14ac:dyDescent="0.35">
      <c r="A1089">
        <v>2005</v>
      </c>
      <c r="B1089">
        <v>6</v>
      </c>
      <c r="C1089">
        <v>4</v>
      </c>
      <c r="D1089">
        <v>0</v>
      </c>
      <c r="E1089">
        <v>1082</v>
      </c>
      <c r="F1089">
        <v>1082</v>
      </c>
      <c r="G1089">
        <v>1953</v>
      </c>
      <c r="H1089">
        <v>0</v>
      </c>
      <c r="I1089">
        <v>2</v>
      </c>
      <c r="J1089">
        <v>1</v>
      </c>
      <c r="K1089">
        <v>3</v>
      </c>
      <c r="L1089">
        <v>9</v>
      </c>
      <c r="M1089">
        <v>6</v>
      </c>
      <c r="N1089">
        <v>3</v>
      </c>
      <c r="O1089">
        <v>1043</v>
      </c>
      <c r="P1089">
        <v>4</v>
      </c>
      <c r="Q1089">
        <v>4</v>
      </c>
      <c r="R1089">
        <v>252000</v>
      </c>
    </row>
    <row r="1090" spans="1:18" x14ac:dyDescent="0.35">
      <c r="A1090">
        <v>2004</v>
      </c>
      <c r="B1090">
        <v>6</v>
      </c>
      <c r="C1090">
        <v>4</v>
      </c>
      <c r="D1090">
        <v>0</v>
      </c>
      <c r="E1090">
        <v>970</v>
      </c>
      <c r="F1090">
        <v>970</v>
      </c>
      <c r="G1090">
        <v>1709</v>
      </c>
      <c r="H1090">
        <v>0</v>
      </c>
      <c r="I1090">
        <v>2</v>
      </c>
      <c r="J1090">
        <v>0</v>
      </c>
      <c r="K1090">
        <v>3</v>
      </c>
      <c r="L1090">
        <v>7</v>
      </c>
      <c r="M1090">
        <v>5</v>
      </c>
      <c r="N1090">
        <v>2</v>
      </c>
      <c r="O1090">
        <v>380</v>
      </c>
      <c r="P1090">
        <v>4</v>
      </c>
      <c r="Q1090">
        <v>4</v>
      </c>
      <c r="R1090">
        <v>137500</v>
      </c>
    </row>
    <row r="1091" spans="1:18" x14ac:dyDescent="0.35">
      <c r="A1091">
        <v>2005</v>
      </c>
      <c r="B1091">
        <v>6</v>
      </c>
      <c r="C1091">
        <v>4</v>
      </c>
      <c r="D1091">
        <v>1039</v>
      </c>
      <c r="E1091">
        <v>1247</v>
      </c>
      <c r="F1091">
        <v>1247</v>
      </c>
      <c r="G1091">
        <v>1247</v>
      </c>
      <c r="H1091">
        <v>1</v>
      </c>
      <c r="I1091">
        <v>1</v>
      </c>
      <c r="J1091">
        <v>1</v>
      </c>
      <c r="K1091">
        <v>1</v>
      </c>
      <c r="L1091">
        <v>4</v>
      </c>
      <c r="M1091">
        <v>6</v>
      </c>
      <c r="N1091">
        <v>4</v>
      </c>
      <c r="O1091">
        <v>550</v>
      </c>
      <c r="P1091">
        <v>4</v>
      </c>
      <c r="Q1091">
        <v>4</v>
      </c>
      <c r="R1091">
        <v>197000</v>
      </c>
    </row>
    <row r="1092" spans="1:18" x14ac:dyDescent="0.35">
      <c r="A1092">
        <v>1950</v>
      </c>
      <c r="B1092">
        <v>1</v>
      </c>
      <c r="C1092">
        <v>1</v>
      </c>
      <c r="D1092">
        <v>0</v>
      </c>
      <c r="E1092">
        <v>0</v>
      </c>
      <c r="F1092">
        <v>1040</v>
      </c>
      <c r="G1092">
        <v>1040</v>
      </c>
      <c r="H1092">
        <v>0</v>
      </c>
      <c r="I1092">
        <v>2</v>
      </c>
      <c r="J1092">
        <v>0</v>
      </c>
      <c r="K1092">
        <v>2</v>
      </c>
      <c r="L1092">
        <v>6</v>
      </c>
      <c r="M1092">
        <v>5</v>
      </c>
      <c r="N1092">
        <v>2</v>
      </c>
      <c r="O1092">
        <v>400</v>
      </c>
      <c r="P1092">
        <v>4</v>
      </c>
      <c r="Q1092">
        <v>4</v>
      </c>
      <c r="R1092">
        <v>92900</v>
      </c>
    </row>
    <row r="1093" spans="1:18" x14ac:dyDescent="0.35">
      <c r="A1093">
        <v>1999</v>
      </c>
      <c r="B1093">
        <v>6</v>
      </c>
      <c r="C1093">
        <v>4</v>
      </c>
      <c r="D1093">
        <v>510</v>
      </c>
      <c r="E1093">
        <v>600</v>
      </c>
      <c r="F1093">
        <v>624</v>
      </c>
      <c r="G1093">
        <v>1252</v>
      </c>
      <c r="H1093">
        <v>1</v>
      </c>
      <c r="I1093">
        <v>2</v>
      </c>
      <c r="J1093">
        <v>1</v>
      </c>
      <c r="K1093">
        <v>2</v>
      </c>
      <c r="L1093">
        <v>4</v>
      </c>
      <c r="M1093">
        <v>5</v>
      </c>
      <c r="N1093">
        <v>2</v>
      </c>
      <c r="O1093">
        <v>462</v>
      </c>
      <c r="P1093">
        <v>4</v>
      </c>
      <c r="Q1093">
        <v>4</v>
      </c>
      <c r="R1093">
        <v>160000</v>
      </c>
    </row>
    <row r="1094" spans="1:18" x14ac:dyDescent="0.35">
      <c r="A1094">
        <v>1925</v>
      </c>
      <c r="B1094">
        <v>6</v>
      </c>
      <c r="C1094">
        <v>4</v>
      </c>
      <c r="D1094">
        <v>423</v>
      </c>
      <c r="E1094">
        <v>1181</v>
      </c>
      <c r="F1094">
        <v>1390</v>
      </c>
      <c r="G1094">
        <v>1694</v>
      </c>
      <c r="H1094">
        <v>0</v>
      </c>
      <c r="I1094">
        <v>2</v>
      </c>
      <c r="J1094">
        <v>0</v>
      </c>
      <c r="K1094">
        <v>4</v>
      </c>
      <c r="L1094">
        <v>7</v>
      </c>
      <c r="M1094">
        <v>5</v>
      </c>
      <c r="N1094">
        <v>2</v>
      </c>
      <c r="O1094">
        <v>576</v>
      </c>
      <c r="P1094">
        <v>4</v>
      </c>
      <c r="Q1094">
        <v>4</v>
      </c>
      <c r="R1094">
        <v>136500</v>
      </c>
    </row>
    <row r="1095" spans="1:18" x14ac:dyDescent="0.35">
      <c r="A1095">
        <v>1965</v>
      </c>
      <c r="B1095">
        <v>2</v>
      </c>
      <c r="C1095">
        <v>4</v>
      </c>
      <c r="D1095">
        <v>661</v>
      </c>
      <c r="E1095">
        <v>864</v>
      </c>
      <c r="F1095">
        <v>1200</v>
      </c>
      <c r="G1095">
        <v>1200</v>
      </c>
      <c r="H1095">
        <v>1</v>
      </c>
      <c r="I1095">
        <v>1</v>
      </c>
      <c r="J1095">
        <v>1</v>
      </c>
      <c r="K1095">
        <v>1</v>
      </c>
      <c r="L1095">
        <v>6</v>
      </c>
      <c r="M1095">
        <v>5</v>
      </c>
      <c r="N1095">
        <v>2</v>
      </c>
      <c r="O1095">
        <v>884</v>
      </c>
      <c r="P1095">
        <v>4</v>
      </c>
      <c r="Q1095">
        <v>4</v>
      </c>
      <c r="R1095">
        <v>146000</v>
      </c>
    </row>
    <row r="1096" spans="1:18" x14ac:dyDescent="0.35">
      <c r="A1096">
        <v>1956</v>
      </c>
      <c r="B1096">
        <v>2</v>
      </c>
      <c r="C1096">
        <v>4</v>
      </c>
      <c r="D1096">
        <v>248</v>
      </c>
      <c r="E1096">
        <v>936</v>
      </c>
      <c r="F1096">
        <v>936</v>
      </c>
      <c r="G1096">
        <v>936</v>
      </c>
      <c r="H1096">
        <v>1</v>
      </c>
      <c r="I1096">
        <v>1</v>
      </c>
      <c r="J1096">
        <v>0</v>
      </c>
      <c r="K1096">
        <v>2</v>
      </c>
      <c r="L1096">
        <v>4</v>
      </c>
      <c r="M1096">
        <v>6</v>
      </c>
      <c r="N1096">
        <v>4</v>
      </c>
      <c r="O1096">
        <v>308</v>
      </c>
      <c r="P1096">
        <v>4</v>
      </c>
      <c r="Q1096">
        <v>4</v>
      </c>
      <c r="R1096">
        <v>129000</v>
      </c>
    </row>
    <row r="1097" spans="1:18" x14ac:dyDescent="0.35">
      <c r="A1097">
        <v>2006</v>
      </c>
      <c r="B1097">
        <v>6</v>
      </c>
      <c r="C1097">
        <v>4</v>
      </c>
      <c r="D1097">
        <v>24</v>
      </c>
      <c r="E1097">
        <v>1314</v>
      </c>
      <c r="F1097">
        <v>1314</v>
      </c>
      <c r="G1097">
        <v>1314</v>
      </c>
      <c r="H1097">
        <v>0</v>
      </c>
      <c r="I1097">
        <v>2</v>
      </c>
      <c r="J1097">
        <v>0</v>
      </c>
      <c r="K1097">
        <v>3</v>
      </c>
      <c r="L1097">
        <v>6</v>
      </c>
      <c r="M1097">
        <v>6</v>
      </c>
      <c r="N1097">
        <v>3</v>
      </c>
      <c r="O1097">
        <v>440</v>
      </c>
      <c r="P1097">
        <v>4</v>
      </c>
      <c r="Q1097">
        <v>4</v>
      </c>
      <c r="R1097">
        <v>176432</v>
      </c>
    </row>
    <row r="1098" spans="1:18" x14ac:dyDescent="0.35">
      <c r="A1098">
        <v>1914</v>
      </c>
      <c r="B1098">
        <v>6</v>
      </c>
      <c r="C1098">
        <v>4</v>
      </c>
      <c r="D1098">
        <v>0</v>
      </c>
      <c r="E1098">
        <v>684</v>
      </c>
      <c r="F1098">
        <v>773</v>
      </c>
      <c r="G1098">
        <v>1355</v>
      </c>
      <c r="H1098">
        <v>0</v>
      </c>
      <c r="I1098">
        <v>1</v>
      </c>
      <c r="J1098">
        <v>1</v>
      </c>
      <c r="K1098">
        <v>3</v>
      </c>
      <c r="L1098">
        <v>7</v>
      </c>
      <c r="M1098">
        <v>3</v>
      </c>
      <c r="N1098">
        <v>1</v>
      </c>
      <c r="O1098">
        <v>0</v>
      </c>
      <c r="P1098">
        <v>1</v>
      </c>
      <c r="Q1098">
        <v>1</v>
      </c>
      <c r="R1098">
        <v>127000</v>
      </c>
    </row>
    <row r="1099" spans="1:18" x14ac:dyDescent="0.35">
      <c r="A1099">
        <v>1986</v>
      </c>
      <c r="B1099">
        <v>2</v>
      </c>
      <c r="C1099">
        <v>4</v>
      </c>
      <c r="D1099">
        <v>0</v>
      </c>
      <c r="E1099">
        <v>1074</v>
      </c>
      <c r="F1099">
        <v>1088</v>
      </c>
      <c r="G1099">
        <v>1088</v>
      </c>
      <c r="H1099">
        <v>0</v>
      </c>
      <c r="I1099">
        <v>1</v>
      </c>
      <c r="J1099">
        <v>1</v>
      </c>
      <c r="K1099">
        <v>2</v>
      </c>
      <c r="L1099">
        <v>5</v>
      </c>
      <c r="M1099">
        <v>6</v>
      </c>
      <c r="N1099">
        <v>3</v>
      </c>
      <c r="O1099">
        <v>461</v>
      </c>
      <c r="P1099">
        <v>4</v>
      </c>
      <c r="Q1099">
        <v>4</v>
      </c>
      <c r="R1099">
        <v>170000</v>
      </c>
    </row>
    <row r="1100" spans="1:18" x14ac:dyDescent="0.35">
      <c r="A1100">
        <v>1936</v>
      </c>
      <c r="B1100">
        <v>3</v>
      </c>
      <c r="C1100">
        <v>4</v>
      </c>
      <c r="D1100">
        <v>672</v>
      </c>
      <c r="E1100">
        <v>672</v>
      </c>
      <c r="F1100">
        <v>757</v>
      </c>
      <c r="G1100">
        <v>1324</v>
      </c>
      <c r="H1100">
        <v>0</v>
      </c>
      <c r="I1100">
        <v>1</v>
      </c>
      <c r="J1100">
        <v>0</v>
      </c>
      <c r="K1100">
        <v>3</v>
      </c>
      <c r="L1100">
        <v>6</v>
      </c>
      <c r="M1100">
        <v>5</v>
      </c>
      <c r="N1100">
        <v>2</v>
      </c>
      <c r="O1100">
        <v>240</v>
      </c>
      <c r="P1100">
        <v>4</v>
      </c>
      <c r="Q1100">
        <v>4</v>
      </c>
      <c r="R1100">
        <v>128000</v>
      </c>
    </row>
    <row r="1101" spans="1:18" x14ac:dyDescent="0.35">
      <c r="A1101">
        <v>1978</v>
      </c>
      <c r="B1101">
        <v>2</v>
      </c>
      <c r="C1101">
        <v>4</v>
      </c>
      <c r="D1101">
        <v>704</v>
      </c>
      <c r="E1101">
        <v>1271</v>
      </c>
      <c r="F1101">
        <v>1601</v>
      </c>
      <c r="G1101">
        <v>1601</v>
      </c>
      <c r="H1101">
        <v>0</v>
      </c>
      <c r="I1101">
        <v>2</v>
      </c>
      <c r="J1101">
        <v>0</v>
      </c>
      <c r="K1101">
        <v>3</v>
      </c>
      <c r="L1101">
        <v>7</v>
      </c>
      <c r="M1101">
        <v>6</v>
      </c>
      <c r="N1101">
        <v>3</v>
      </c>
      <c r="O1101">
        <v>478</v>
      </c>
      <c r="P1101">
        <v>4</v>
      </c>
      <c r="Q1101">
        <v>4</v>
      </c>
      <c r="R1101">
        <v>157000</v>
      </c>
    </row>
    <row r="1102" spans="1:18" x14ac:dyDescent="0.35">
      <c r="A1102">
        <v>1920</v>
      </c>
      <c r="B1102">
        <v>2</v>
      </c>
      <c r="C1102">
        <v>3</v>
      </c>
      <c r="D1102">
        <v>290</v>
      </c>
      <c r="E1102">
        <v>290</v>
      </c>
      <c r="F1102">
        <v>438</v>
      </c>
      <c r="G1102">
        <v>438</v>
      </c>
      <c r="H1102">
        <v>0</v>
      </c>
      <c r="I1102">
        <v>1</v>
      </c>
      <c r="J1102">
        <v>0</v>
      </c>
      <c r="K1102">
        <v>1</v>
      </c>
      <c r="L1102">
        <v>3</v>
      </c>
      <c r="M1102">
        <v>5</v>
      </c>
      <c r="N1102">
        <v>2</v>
      </c>
      <c r="O1102">
        <v>246</v>
      </c>
      <c r="P1102">
        <v>4</v>
      </c>
      <c r="Q1102">
        <v>4</v>
      </c>
      <c r="R1102">
        <v>60000</v>
      </c>
    </row>
    <row r="1103" spans="1:18" x14ac:dyDescent="0.35">
      <c r="A1103">
        <v>1971</v>
      </c>
      <c r="B1103">
        <v>2</v>
      </c>
      <c r="C1103">
        <v>4</v>
      </c>
      <c r="D1103">
        <v>412</v>
      </c>
      <c r="E1103">
        <v>950</v>
      </c>
      <c r="F1103">
        <v>950</v>
      </c>
      <c r="G1103">
        <v>950</v>
      </c>
      <c r="H1103">
        <v>0</v>
      </c>
      <c r="I1103">
        <v>1</v>
      </c>
      <c r="J1103">
        <v>0</v>
      </c>
      <c r="K1103">
        <v>3</v>
      </c>
      <c r="L1103">
        <v>5</v>
      </c>
      <c r="M1103">
        <v>5</v>
      </c>
      <c r="N1103">
        <v>2</v>
      </c>
      <c r="O1103">
        <v>280</v>
      </c>
      <c r="P1103">
        <v>4</v>
      </c>
      <c r="Q1103">
        <v>4</v>
      </c>
      <c r="R1103">
        <v>119500</v>
      </c>
    </row>
    <row r="1104" spans="1:18" x14ac:dyDescent="0.35">
      <c r="A1104">
        <v>1960</v>
      </c>
      <c r="B1104">
        <v>2</v>
      </c>
      <c r="C1104">
        <v>4</v>
      </c>
      <c r="D1104">
        <v>588</v>
      </c>
      <c r="E1104">
        <v>1010</v>
      </c>
      <c r="F1104">
        <v>1134</v>
      </c>
      <c r="G1104">
        <v>1134</v>
      </c>
      <c r="H1104">
        <v>0</v>
      </c>
      <c r="I1104">
        <v>1</v>
      </c>
      <c r="J1104">
        <v>0</v>
      </c>
      <c r="K1104">
        <v>2</v>
      </c>
      <c r="L1104">
        <v>6</v>
      </c>
      <c r="M1104">
        <v>6</v>
      </c>
      <c r="N1104">
        <v>3</v>
      </c>
      <c r="O1104">
        <v>254</v>
      </c>
      <c r="P1104">
        <v>4</v>
      </c>
      <c r="Q1104">
        <v>4</v>
      </c>
      <c r="R1104">
        <v>135000</v>
      </c>
    </row>
    <row r="1105" spans="1:18" x14ac:dyDescent="0.35">
      <c r="A1105">
        <v>1959</v>
      </c>
      <c r="B1105">
        <v>2</v>
      </c>
      <c r="C1105">
        <v>4</v>
      </c>
      <c r="D1105">
        <v>655</v>
      </c>
      <c r="E1105">
        <v>655</v>
      </c>
      <c r="F1105">
        <v>1194</v>
      </c>
      <c r="G1105">
        <v>1194</v>
      </c>
      <c r="H1105">
        <v>0</v>
      </c>
      <c r="I1105">
        <v>1</v>
      </c>
      <c r="J1105">
        <v>0</v>
      </c>
      <c r="K1105">
        <v>3</v>
      </c>
      <c r="L1105">
        <v>6</v>
      </c>
      <c r="M1105">
        <v>7</v>
      </c>
      <c r="N1105">
        <v>4</v>
      </c>
      <c r="O1105">
        <v>539</v>
      </c>
      <c r="P1105">
        <v>4</v>
      </c>
      <c r="Q1105">
        <v>4</v>
      </c>
      <c r="R1105">
        <v>159500</v>
      </c>
    </row>
    <row r="1106" spans="1:18" x14ac:dyDescent="0.35">
      <c r="A1106">
        <v>1970</v>
      </c>
      <c r="B1106">
        <v>2</v>
      </c>
      <c r="C1106">
        <v>4</v>
      </c>
      <c r="D1106">
        <v>0</v>
      </c>
      <c r="E1106">
        <v>630</v>
      </c>
      <c r="F1106">
        <v>630</v>
      </c>
      <c r="G1106">
        <v>1302</v>
      </c>
      <c r="H1106">
        <v>0</v>
      </c>
      <c r="I1106">
        <v>2</v>
      </c>
      <c r="J1106">
        <v>1</v>
      </c>
      <c r="K1106">
        <v>3</v>
      </c>
      <c r="L1106">
        <v>6</v>
      </c>
      <c r="M1106">
        <v>5</v>
      </c>
      <c r="N1106">
        <v>2</v>
      </c>
      <c r="O1106">
        <v>440</v>
      </c>
      <c r="P1106">
        <v>4</v>
      </c>
      <c r="Q1106">
        <v>4</v>
      </c>
      <c r="R1106">
        <v>106000</v>
      </c>
    </row>
    <row r="1107" spans="1:18" x14ac:dyDescent="0.35">
      <c r="A1107">
        <v>1994</v>
      </c>
      <c r="B1107">
        <v>6</v>
      </c>
      <c r="C1107">
        <v>4</v>
      </c>
      <c r="D1107">
        <v>1032</v>
      </c>
      <c r="E1107">
        <v>1463</v>
      </c>
      <c r="F1107">
        <v>1500</v>
      </c>
      <c r="G1107">
        <v>2622</v>
      </c>
      <c r="H1107">
        <v>1</v>
      </c>
      <c r="I1107">
        <v>2</v>
      </c>
      <c r="J1107">
        <v>1</v>
      </c>
      <c r="K1107">
        <v>3</v>
      </c>
      <c r="L1107">
        <v>9</v>
      </c>
      <c r="M1107">
        <v>6</v>
      </c>
      <c r="N1107">
        <v>3</v>
      </c>
      <c r="O1107">
        <v>712</v>
      </c>
      <c r="P1107">
        <v>4</v>
      </c>
      <c r="Q1107">
        <v>4</v>
      </c>
      <c r="R1107">
        <v>325000</v>
      </c>
    </row>
    <row r="1108" spans="1:18" x14ac:dyDescent="0.35">
      <c r="A1108">
        <v>1990</v>
      </c>
      <c r="B1108">
        <v>6</v>
      </c>
      <c r="C1108">
        <v>4</v>
      </c>
      <c r="D1108">
        <v>738</v>
      </c>
      <c r="E1108">
        <v>910</v>
      </c>
      <c r="F1108">
        <v>1442</v>
      </c>
      <c r="G1108">
        <v>1442</v>
      </c>
      <c r="H1108">
        <v>1</v>
      </c>
      <c r="I1108">
        <v>2</v>
      </c>
      <c r="J1108">
        <v>0</v>
      </c>
      <c r="K1108">
        <v>3</v>
      </c>
      <c r="L1108">
        <v>6</v>
      </c>
      <c r="M1108">
        <v>6</v>
      </c>
      <c r="N1108">
        <v>4</v>
      </c>
      <c r="O1108">
        <v>719</v>
      </c>
      <c r="P1108">
        <v>4</v>
      </c>
      <c r="Q1108">
        <v>4</v>
      </c>
      <c r="R1108">
        <v>179900</v>
      </c>
    </row>
    <row r="1109" spans="1:18" x14ac:dyDescent="0.35">
      <c r="A1109">
        <v>2006</v>
      </c>
      <c r="B1109">
        <v>6</v>
      </c>
      <c r="C1109">
        <v>5</v>
      </c>
      <c r="D1109">
        <v>0</v>
      </c>
      <c r="E1109">
        <v>868</v>
      </c>
      <c r="F1109">
        <v>887</v>
      </c>
      <c r="G1109">
        <v>2021</v>
      </c>
      <c r="H1109">
        <v>0</v>
      </c>
      <c r="I1109">
        <v>2</v>
      </c>
      <c r="J1109">
        <v>1</v>
      </c>
      <c r="K1109">
        <v>3</v>
      </c>
      <c r="L1109">
        <v>9</v>
      </c>
      <c r="M1109">
        <v>7</v>
      </c>
      <c r="N1109">
        <v>3</v>
      </c>
      <c r="O1109">
        <v>422</v>
      </c>
      <c r="P1109">
        <v>4</v>
      </c>
      <c r="Q1109">
        <v>4</v>
      </c>
      <c r="R1109">
        <v>274725</v>
      </c>
    </row>
    <row r="1110" spans="1:18" x14ac:dyDescent="0.35">
      <c r="A1110">
        <v>2000</v>
      </c>
      <c r="B1110">
        <v>6</v>
      </c>
      <c r="C1110">
        <v>4</v>
      </c>
      <c r="D1110">
        <v>0</v>
      </c>
      <c r="E1110">
        <v>924</v>
      </c>
      <c r="F1110">
        <v>948</v>
      </c>
      <c r="G1110">
        <v>1690</v>
      </c>
      <c r="H1110">
        <v>0</v>
      </c>
      <c r="I1110">
        <v>2</v>
      </c>
      <c r="J1110">
        <v>1</v>
      </c>
      <c r="K1110">
        <v>3</v>
      </c>
      <c r="L1110">
        <v>7</v>
      </c>
      <c r="M1110">
        <v>6</v>
      </c>
      <c r="N1110">
        <v>3</v>
      </c>
      <c r="O1110">
        <v>463</v>
      </c>
      <c r="P1110">
        <v>4</v>
      </c>
      <c r="Q1110">
        <v>4</v>
      </c>
      <c r="R1110">
        <v>181000</v>
      </c>
    </row>
    <row r="1111" spans="1:18" x14ac:dyDescent="0.35">
      <c r="A1111">
        <v>2004</v>
      </c>
      <c r="B1111">
        <v>6</v>
      </c>
      <c r="C1111">
        <v>4</v>
      </c>
      <c r="D1111">
        <v>1039</v>
      </c>
      <c r="E1111">
        <v>1836</v>
      </c>
      <c r="F1111">
        <v>1836</v>
      </c>
      <c r="G1111">
        <v>1836</v>
      </c>
      <c r="H1111">
        <v>1</v>
      </c>
      <c r="I1111">
        <v>2</v>
      </c>
      <c r="J1111">
        <v>0</v>
      </c>
      <c r="K1111">
        <v>3</v>
      </c>
      <c r="L1111">
        <v>7</v>
      </c>
      <c r="M1111">
        <v>6</v>
      </c>
      <c r="N1111">
        <v>4</v>
      </c>
      <c r="O1111">
        <v>862</v>
      </c>
      <c r="P1111">
        <v>4</v>
      </c>
      <c r="Q1111">
        <v>4</v>
      </c>
      <c r="R1111">
        <v>280000</v>
      </c>
    </row>
    <row r="1112" spans="1:18" x14ac:dyDescent="0.35">
      <c r="A1112">
        <v>1995</v>
      </c>
      <c r="B1112">
        <v>6</v>
      </c>
      <c r="C1112">
        <v>4</v>
      </c>
      <c r="D1112">
        <v>219</v>
      </c>
      <c r="E1112">
        <v>773</v>
      </c>
      <c r="F1112">
        <v>773</v>
      </c>
      <c r="G1112">
        <v>1658</v>
      </c>
      <c r="H1112">
        <v>1</v>
      </c>
      <c r="I1112">
        <v>2</v>
      </c>
      <c r="J1112">
        <v>1</v>
      </c>
      <c r="K1112">
        <v>3</v>
      </c>
      <c r="L1112">
        <v>8</v>
      </c>
      <c r="M1112">
        <v>6</v>
      </c>
      <c r="N1112">
        <v>4</v>
      </c>
      <c r="O1112">
        <v>431</v>
      </c>
      <c r="P1112">
        <v>4</v>
      </c>
      <c r="Q1112">
        <v>4</v>
      </c>
      <c r="R1112">
        <v>188000</v>
      </c>
    </row>
    <row r="1113" spans="1:18" x14ac:dyDescent="0.35">
      <c r="A1113">
        <v>1976</v>
      </c>
      <c r="B1113">
        <v>2</v>
      </c>
      <c r="C1113">
        <v>4</v>
      </c>
      <c r="D1113">
        <v>403</v>
      </c>
      <c r="E1113">
        <v>803</v>
      </c>
      <c r="F1113">
        <v>1098</v>
      </c>
      <c r="G1113">
        <v>1964</v>
      </c>
      <c r="H1113">
        <v>0</v>
      </c>
      <c r="I1113">
        <v>2</v>
      </c>
      <c r="J1113">
        <v>1</v>
      </c>
      <c r="K1113">
        <v>4</v>
      </c>
      <c r="L1113">
        <v>8</v>
      </c>
      <c r="M1113">
        <v>6</v>
      </c>
      <c r="N1113">
        <v>3</v>
      </c>
      <c r="O1113">
        <v>483</v>
      </c>
      <c r="P1113">
        <v>4</v>
      </c>
      <c r="Q1113">
        <v>4</v>
      </c>
      <c r="R1113">
        <v>205000</v>
      </c>
    </row>
    <row r="1114" spans="1:18" x14ac:dyDescent="0.35">
      <c r="A1114">
        <v>1957</v>
      </c>
      <c r="B1114">
        <v>2</v>
      </c>
      <c r="C1114">
        <v>4</v>
      </c>
      <c r="D1114">
        <v>708</v>
      </c>
      <c r="E1114">
        <v>816</v>
      </c>
      <c r="F1114">
        <v>816</v>
      </c>
      <c r="G1114">
        <v>816</v>
      </c>
      <c r="H1114">
        <v>1</v>
      </c>
      <c r="I1114">
        <v>1</v>
      </c>
      <c r="J1114">
        <v>0</v>
      </c>
      <c r="K1114">
        <v>2</v>
      </c>
      <c r="L1114">
        <v>5</v>
      </c>
      <c r="M1114">
        <v>5</v>
      </c>
      <c r="N1114">
        <v>2</v>
      </c>
      <c r="O1114">
        <v>308</v>
      </c>
      <c r="P1114">
        <v>4</v>
      </c>
      <c r="Q1114">
        <v>4</v>
      </c>
      <c r="R1114">
        <v>129900</v>
      </c>
    </row>
    <row r="1115" spans="1:18" x14ac:dyDescent="0.35">
      <c r="A1115">
        <v>1953</v>
      </c>
      <c r="B1115">
        <v>2</v>
      </c>
      <c r="C1115">
        <v>4</v>
      </c>
      <c r="D1115">
        <v>643</v>
      </c>
      <c r="E1115">
        <v>1008</v>
      </c>
      <c r="F1115">
        <v>1008</v>
      </c>
      <c r="G1115">
        <v>1008</v>
      </c>
      <c r="H1115">
        <v>1</v>
      </c>
      <c r="I1115">
        <v>1</v>
      </c>
      <c r="J1115">
        <v>0</v>
      </c>
      <c r="K1115">
        <v>2</v>
      </c>
      <c r="L1115">
        <v>6</v>
      </c>
      <c r="M1115">
        <v>6</v>
      </c>
      <c r="N1115">
        <v>2</v>
      </c>
      <c r="O1115">
        <v>240</v>
      </c>
      <c r="P1115">
        <v>4</v>
      </c>
      <c r="Q1115">
        <v>4</v>
      </c>
      <c r="R1115">
        <v>134500</v>
      </c>
    </row>
    <row r="1116" spans="1:18" x14ac:dyDescent="0.35">
      <c r="A1116">
        <v>1954</v>
      </c>
      <c r="B1116">
        <v>2</v>
      </c>
      <c r="C1116">
        <v>4</v>
      </c>
      <c r="D1116">
        <v>415</v>
      </c>
      <c r="E1116">
        <v>833</v>
      </c>
      <c r="F1116">
        <v>833</v>
      </c>
      <c r="G1116">
        <v>833</v>
      </c>
      <c r="H1116">
        <v>0</v>
      </c>
      <c r="I1116">
        <v>1</v>
      </c>
      <c r="J1116">
        <v>0</v>
      </c>
      <c r="K1116">
        <v>2</v>
      </c>
      <c r="L1116">
        <v>4</v>
      </c>
      <c r="M1116">
        <v>5</v>
      </c>
      <c r="N1116">
        <v>2</v>
      </c>
      <c r="O1116">
        <v>326</v>
      </c>
      <c r="P1116">
        <v>4</v>
      </c>
      <c r="Q1116">
        <v>4</v>
      </c>
      <c r="R1116">
        <v>117000</v>
      </c>
    </row>
    <row r="1117" spans="1:18" x14ac:dyDescent="0.35">
      <c r="A1117">
        <v>2007</v>
      </c>
      <c r="B1117">
        <v>6</v>
      </c>
      <c r="C1117">
        <v>4</v>
      </c>
      <c r="D1117">
        <v>1004</v>
      </c>
      <c r="E1117">
        <v>1734</v>
      </c>
      <c r="F1117">
        <v>1734</v>
      </c>
      <c r="G1117">
        <v>1734</v>
      </c>
      <c r="H1117">
        <v>1</v>
      </c>
      <c r="I1117">
        <v>2</v>
      </c>
      <c r="J1117">
        <v>0</v>
      </c>
      <c r="K1117">
        <v>3</v>
      </c>
      <c r="L1117">
        <v>7</v>
      </c>
      <c r="M1117">
        <v>6</v>
      </c>
      <c r="N1117">
        <v>3</v>
      </c>
      <c r="O1117">
        <v>928</v>
      </c>
      <c r="P1117">
        <v>4</v>
      </c>
      <c r="Q1117">
        <v>4</v>
      </c>
      <c r="R1117">
        <v>318000</v>
      </c>
    </row>
    <row r="1118" spans="1:18" x14ac:dyDescent="0.35">
      <c r="A1118">
        <v>2002</v>
      </c>
      <c r="B1118">
        <v>6</v>
      </c>
      <c r="C1118">
        <v>4</v>
      </c>
      <c r="D1118">
        <v>353</v>
      </c>
      <c r="E1118">
        <v>408</v>
      </c>
      <c r="F1118">
        <v>779</v>
      </c>
      <c r="G1118">
        <v>1419</v>
      </c>
      <c r="H1118">
        <v>1</v>
      </c>
      <c r="I1118">
        <v>2</v>
      </c>
      <c r="J1118">
        <v>1</v>
      </c>
      <c r="K1118">
        <v>3</v>
      </c>
      <c r="L1118">
        <v>7</v>
      </c>
      <c r="M1118">
        <v>7</v>
      </c>
      <c r="N1118">
        <v>4</v>
      </c>
      <c r="O1118">
        <v>527</v>
      </c>
      <c r="P1118">
        <v>4</v>
      </c>
      <c r="Q1118">
        <v>4</v>
      </c>
      <c r="R1118">
        <v>184100</v>
      </c>
    </row>
    <row r="1119" spans="1:18" x14ac:dyDescent="0.35">
      <c r="A1119">
        <v>1967</v>
      </c>
      <c r="B1119">
        <v>2</v>
      </c>
      <c r="C1119">
        <v>4</v>
      </c>
      <c r="D1119">
        <v>702</v>
      </c>
      <c r="E1119">
        <v>894</v>
      </c>
      <c r="F1119">
        <v>894</v>
      </c>
      <c r="G1119">
        <v>894</v>
      </c>
      <c r="H1119">
        <v>1</v>
      </c>
      <c r="I1119">
        <v>1</v>
      </c>
      <c r="J1119">
        <v>0</v>
      </c>
      <c r="K1119">
        <v>3</v>
      </c>
      <c r="L1119">
        <v>5</v>
      </c>
      <c r="M1119">
        <v>6</v>
      </c>
      <c r="N1119">
        <v>3</v>
      </c>
      <c r="O1119">
        <v>450</v>
      </c>
      <c r="P1119">
        <v>4</v>
      </c>
      <c r="Q1119">
        <v>4</v>
      </c>
      <c r="R1119">
        <v>130000</v>
      </c>
    </row>
    <row r="1120" spans="1:18" x14ac:dyDescent="0.35">
      <c r="A1120">
        <v>1958</v>
      </c>
      <c r="B1120">
        <v>2</v>
      </c>
      <c r="C1120">
        <v>4</v>
      </c>
      <c r="D1120">
        <v>0</v>
      </c>
      <c r="E1120">
        <v>533</v>
      </c>
      <c r="F1120">
        <v>1021</v>
      </c>
      <c r="G1120">
        <v>1601</v>
      </c>
      <c r="H1120">
        <v>0</v>
      </c>
      <c r="I1120">
        <v>1</v>
      </c>
      <c r="J1120">
        <v>0</v>
      </c>
      <c r="K1120">
        <v>3</v>
      </c>
      <c r="L1120">
        <v>6</v>
      </c>
      <c r="M1120">
        <v>7</v>
      </c>
      <c r="N1120">
        <v>3</v>
      </c>
      <c r="O1120">
        <v>300</v>
      </c>
      <c r="P1120">
        <v>4</v>
      </c>
      <c r="Q1120">
        <v>4</v>
      </c>
      <c r="R1120">
        <v>140000</v>
      </c>
    </row>
    <row r="1121" spans="1:18" x14ac:dyDescent="0.35">
      <c r="A1121">
        <v>1959</v>
      </c>
      <c r="B1121">
        <v>2</v>
      </c>
      <c r="C1121">
        <v>4</v>
      </c>
      <c r="D1121">
        <v>369</v>
      </c>
      <c r="E1121">
        <v>1040</v>
      </c>
      <c r="F1121">
        <v>1040</v>
      </c>
      <c r="G1121">
        <v>1040</v>
      </c>
      <c r="H1121">
        <v>0</v>
      </c>
      <c r="I1121">
        <v>1</v>
      </c>
      <c r="J1121">
        <v>0</v>
      </c>
      <c r="K1121">
        <v>3</v>
      </c>
      <c r="L1121">
        <v>6</v>
      </c>
      <c r="M1121">
        <v>6</v>
      </c>
      <c r="N1121">
        <v>3</v>
      </c>
      <c r="O1121">
        <v>286</v>
      </c>
      <c r="P1121">
        <v>4</v>
      </c>
      <c r="Q1121">
        <v>4</v>
      </c>
      <c r="R1121">
        <v>133700</v>
      </c>
    </row>
    <row r="1122" spans="1:18" x14ac:dyDescent="0.35">
      <c r="A1122">
        <v>1920</v>
      </c>
      <c r="B1122">
        <v>3</v>
      </c>
      <c r="C1122">
        <v>4</v>
      </c>
      <c r="D1122">
        <v>0</v>
      </c>
      <c r="E1122">
        <v>1012</v>
      </c>
      <c r="F1122">
        <v>1012</v>
      </c>
      <c r="G1122">
        <v>1012</v>
      </c>
      <c r="H1122">
        <v>0</v>
      </c>
      <c r="I1122">
        <v>1</v>
      </c>
      <c r="J1122">
        <v>0</v>
      </c>
      <c r="K1122">
        <v>2</v>
      </c>
      <c r="L1122">
        <v>6</v>
      </c>
      <c r="M1122">
        <v>5</v>
      </c>
      <c r="N1122">
        <v>2</v>
      </c>
      <c r="O1122">
        <v>308</v>
      </c>
      <c r="P1122">
        <v>4</v>
      </c>
      <c r="Q1122">
        <v>4</v>
      </c>
      <c r="R1122">
        <v>118400</v>
      </c>
    </row>
    <row r="1123" spans="1:18" x14ac:dyDescent="0.35">
      <c r="A1123">
        <v>2005</v>
      </c>
      <c r="B1123">
        <v>6</v>
      </c>
      <c r="C1123">
        <v>4</v>
      </c>
      <c r="D1123">
        <v>24</v>
      </c>
      <c r="E1123">
        <v>1552</v>
      </c>
      <c r="F1123">
        <v>1552</v>
      </c>
      <c r="G1123">
        <v>1552</v>
      </c>
      <c r="H1123">
        <v>0</v>
      </c>
      <c r="I1123">
        <v>2</v>
      </c>
      <c r="J1123">
        <v>0</v>
      </c>
      <c r="K1123">
        <v>3</v>
      </c>
      <c r="L1123">
        <v>7</v>
      </c>
      <c r="M1123">
        <v>6</v>
      </c>
      <c r="N1123">
        <v>3</v>
      </c>
      <c r="O1123">
        <v>782</v>
      </c>
      <c r="P1123">
        <v>4</v>
      </c>
      <c r="Q1123">
        <v>4</v>
      </c>
      <c r="R1123">
        <v>212900</v>
      </c>
    </row>
    <row r="1124" spans="1:18" x14ac:dyDescent="0.35">
      <c r="A1124">
        <v>1956</v>
      </c>
      <c r="B1124">
        <v>2</v>
      </c>
      <c r="C1124">
        <v>4</v>
      </c>
      <c r="D1124">
        <v>0</v>
      </c>
      <c r="E1124">
        <v>672</v>
      </c>
      <c r="F1124">
        <v>960</v>
      </c>
      <c r="G1124">
        <v>960</v>
      </c>
      <c r="H1124">
        <v>0</v>
      </c>
      <c r="I1124">
        <v>1</v>
      </c>
      <c r="J1124">
        <v>0</v>
      </c>
      <c r="K1124">
        <v>3</v>
      </c>
      <c r="L1124">
        <v>5</v>
      </c>
      <c r="M1124">
        <v>4</v>
      </c>
      <c r="N1124">
        <v>2</v>
      </c>
      <c r="O1124">
        <v>288</v>
      </c>
      <c r="P1124">
        <v>4</v>
      </c>
      <c r="Q1124">
        <v>4</v>
      </c>
      <c r="R1124">
        <v>112000</v>
      </c>
    </row>
    <row r="1125" spans="1:18" x14ac:dyDescent="0.35">
      <c r="A1125">
        <v>1947</v>
      </c>
      <c r="B1125">
        <v>2</v>
      </c>
      <c r="C1125">
        <v>4</v>
      </c>
      <c r="D1125">
        <v>0</v>
      </c>
      <c r="E1125">
        <v>698</v>
      </c>
      <c r="F1125">
        <v>698</v>
      </c>
      <c r="G1125">
        <v>698</v>
      </c>
      <c r="H1125">
        <v>0</v>
      </c>
      <c r="I1125">
        <v>1</v>
      </c>
      <c r="J1125">
        <v>0</v>
      </c>
      <c r="K1125">
        <v>2</v>
      </c>
      <c r="L1125">
        <v>4</v>
      </c>
      <c r="M1125">
        <v>3</v>
      </c>
      <c r="N1125">
        <v>1</v>
      </c>
      <c r="O1125">
        <v>0</v>
      </c>
      <c r="P1125">
        <v>1</v>
      </c>
      <c r="Q1125">
        <v>1</v>
      </c>
      <c r="R1125">
        <v>118000</v>
      </c>
    </row>
    <row r="1126" spans="1:18" x14ac:dyDescent="0.35">
      <c r="A1126">
        <v>1992</v>
      </c>
      <c r="B1126">
        <v>6</v>
      </c>
      <c r="C1126">
        <v>4</v>
      </c>
      <c r="D1126">
        <v>0</v>
      </c>
      <c r="E1126">
        <v>384</v>
      </c>
      <c r="F1126">
        <v>812</v>
      </c>
      <c r="G1126">
        <v>1482</v>
      </c>
      <c r="H1126">
        <v>0</v>
      </c>
      <c r="I1126">
        <v>2</v>
      </c>
      <c r="J1126">
        <v>1</v>
      </c>
      <c r="K1126">
        <v>3</v>
      </c>
      <c r="L1126">
        <v>7</v>
      </c>
      <c r="M1126">
        <v>6</v>
      </c>
      <c r="N1126">
        <v>4</v>
      </c>
      <c r="O1126">
        <v>392</v>
      </c>
      <c r="P1126">
        <v>4</v>
      </c>
      <c r="Q1126">
        <v>4</v>
      </c>
      <c r="R1126">
        <v>163900</v>
      </c>
    </row>
    <row r="1127" spans="1:18" x14ac:dyDescent="0.35">
      <c r="A1127">
        <v>1955</v>
      </c>
      <c r="B1127">
        <v>2</v>
      </c>
      <c r="C1127">
        <v>4</v>
      </c>
      <c r="D1127">
        <v>0</v>
      </c>
      <c r="E1127">
        <v>1005</v>
      </c>
      <c r="F1127">
        <v>1005</v>
      </c>
      <c r="G1127">
        <v>1005</v>
      </c>
      <c r="H1127">
        <v>0</v>
      </c>
      <c r="I1127">
        <v>1</v>
      </c>
      <c r="J1127">
        <v>0</v>
      </c>
      <c r="K1127">
        <v>2</v>
      </c>
      <c r="L1127">
        <v>5</v>
      </c>
      <c r="M1127">
        <v>5</v>
      </c>
      <c r="N1127">
        <v>2</v>
      </c>
      <c r="O1127">
        <v>672</v>
      </c>
      <c r="P1127">
        <v>3</v>
      </c>
      <c r="Q1127">
        <v>3</v>
      </c>
      <c r="R1127">
        <v>115000</v>
      </c>
    </row>
    <row r="1128" spans="1:18" x14ac:dyDescent="0.35">
      <c r="A1128">
        <v>2007</v>
      </c>
      <c r="B1128">
        <v>6</v>
      </c>
      <c r="C1128">
        <v>4</v>
      </c>
      <c r="D1128">
        <v>0</v>
      </c>
      <c r="E1128">
        <v>1373</v>
      </c>
      <c r="F1128">
        <v>1555</v>
      </c>
      <c r="G1128">
        <v>1555</v>
      </c>
      <c r="H1128">
        <v>0</v>
      </c>
      <c r="I1128">
        <v>2</v>
      </c>
      <c r="J1128">
        <v>0</v>
      </c>
      <c r="K1128">
        <v>2</v>
      </c>
      <c r="L1128">
        <v>7</v>
      </c>
      <c r="M1128">
        <v>6</v>
      </c>
      <c r="N1128">
        <v>4</v>
      </c>
      <c r="O1128">
        <v>660</v>
      </c>
      <c r="P1128">
        <v>4</v>
      </c>
      <c r="Q1128">
        <v>4</v>
      </c>
      <c r="R1128">
        <v>174000</v>
      </c>
    </row>
    <row r="1129" spans="1:18" x14ac:dyDescent="0.35">
      <c r="A1129">
        <v>2004</v>
      </c>
      <c r="B1129">
        <v>6</v>
      </c>
      <c r="C1129">
        <v>4</v>
      </c>
      <c r="D1129">
        <v>1300</v>
      </c>
      <c r="E1129">
        <v>1530</v>
      </c>
      <c r="F1129">
        <v>1530</v>
      </c>
      <c r="G1129">
        <v>1530</v>
      </c>
      <c r="H1129">
        <v>1</v>
      </c>
      <c r="I1129">
        <v>2</v>
      </c>
      <c r="J1129">
        <v>0</v>
      </c>
      <c r="K1129">
        <v>3</v>
      </c>
      <c r="L1129">
        <v>7</v>
      </c>
      <c r="M1129">
        <v>6</v>
      </c>
      <c r="N1129">
        <v>4</v>
      </c>
      <c r="O1129">
        <v>630</v>
      </c>
      <c r="P1129">
        <v>4</v>
      </c>
      <c r="Q1129">
        <v>4</v>
      </c>
      <c r="R1129">
        <v>259000</v>
      </c>
    </row>
    <row r="1130" spans="1:18" x14ac:dyDescent="0.35">
      <c r="A1130">
        <v>2004</v>
      </c>
      <c r="B1130">
        <v>6</v>
      </c>
      <c r="C1130">
        <v>4</v>
      </c>
      <c r="D1130">
        <v>0</v>
      </c>
      <c r="E1130">
        <v>847</v>
      </c>
      <c r="F1130">
        <v>847</v>
      </c>
      <c r="G1130">
        <v>1959</v>
      </c>
      <c r="H1130">
        <v>0</v>
      </c>
      <c r="I1130">
        <v>2</v>
      </c>
      <c r="J1130">
        <v>1</v>
      </c>
      <c r="K1130">
        <v>4</v>
      </c>
      <c r="L1130">
        <v>8</v>
      </c>
      <c r="M1130">
        <v>7</v>
      </c>
      <c r="N1130">
        <v>4</v>
      </c>
      <c r="O1130">
        <v>434</v>
      </c>
      <c r="P1130">
        <v>4</v>
      </c>
      <c r="Q1130">
        <v>4</v>
      </c>
      <c r="R1130">
        <v>215000</v>
      </c>
    </row>
    <row r="1131" spans="1:18" x14ac:dyDescent="0.35">
      <c r="A1131">
        <v>1980</v>
      </c>
      <c r="B1131">
        <v>2</v>
      </c>
      <c r="C1131">
        <v>4</v>
      </c>
      <c r="D1131">
        <v>936</v>
      </c>
      <c r="E1131">
        <v>936</v>
      </c>
      <c r="F1131">
        <v>936</v>
      </c>
      <c r="G1131">
        <v>936</v>
      </c>
      <c r="H1131">
        <v>1</v>
      </c>
      <c r="I1131">
        <v>1</v>
      </c>
      <c r="J1131">
        <v>0</v>
      </c>
      <c r="K1131">
        <v>2</v>
      </c>
      <c r="L1131">
        <v>4</v>
      </c>
      <c r="M1131">
        <v>5</v>
      </c>
      <c r="N1131">
        <v>2</v>
      </c>
      <c r="O1131">
        <v>672</v>
      </c>
      <c r="P1131">
        <v>4</v>
      </c>
      <c r="Q1131">
        <v>4</v>
      </c>
      <c r="R1131">
        <v>140000</v>
      </c>
    </row>
    <row r="1132" spans="1:18" x14ac:dyDescent="0.35">
      <c r="A1132">
        <v>1928</v>
      </c>
      <c r="B1132">
        <v>3</v>
      </c>
      <c r="C1132">
        <v>4</v>
      </c>
      <c r="D1132">
        <v>622</v>
      </c>
      <c r="E1132">
        <v>1122</v>
      </c>
      <c r="F1132">
        <v>1328</v>
      </c>
      <c r="G1132">
        <v>1981</v>
      </c>
      <c r="H1132">
        <v>1</v>
      </c>
      <c r="I1132">
        <v>2</v>
      </c>
      <c r="J1132">
        <v>0</v>
      </c>
      <c r="K1132">
        <v>4</v>
      </c>
      <c r="L1132">
        <v>7</v>
      </c>
      <c r="M1132">
        <v>5</v>
      </c>
      <c r="N1132">
        <v>2</v>
      </c>
      <c r="O1132">
        <v>576</v>
      </c>
      <c r="P1132">
        <v>4</v>
      </c>
      <c r="Q1132">
        <v>4</v>
      </c>
      <c r="R1132">
        <v>135000</v>
      </c>
    </row>
    <row r="1133" spans="1:18" x14ac:dyDescent="0.35">
      <c r="A1133">
        <v>1991</v>
      </c>
      <c r="B1133">
        <v>6</v>
      </c>
      <c r="C1133">
        <v>4</v>
      </c>
      <c r="D1133">
        <v>212</v>
      </c>
      <c r="E1133">
        <v>974</v>
      </c>
      <c r="F1133">
        <v>974</v>
      </c>
      <c r="G1133">
        <v>974</v>
      </c>
      <c r="H1133">
        <v>0</v>
      </c>
      <c r="I1133">
        <v>1</v>
      </c>
      <c r="J1133">
        <v>0</v>
      </c>
      <c r="K1133">
        <v>3</v>
      </c>
      <c r="L1133">
        <v>5</v>
      </c>
      <c r="M1133">
        <v>3</v>
      </c>
      <c r="N1133">
        <v>1</v>
      </c>
      <c r="O1133">
        <v>0</v>
      </c>
      <c r="P1133">
        <v>1</v>
      </c>
      <c r="Q1133">
        <v>1</v>
      </c>
      <c r="R1133">
        <v>93500</v>
      </c>
    </row>
    <row r="1134" spans="1:18" x14ac:dyDescent="0.35">
      <c r="A1134">
        <v>1880</v>
      </c>
      <c r="B1134">
        <v>3</v>
      </c>
      <c r="C1134">
        <v>4</v>
      </c>
      <c r="D1134">
        <v>0</v>
      </c>
      <c r="E1134">
        <v>1008</v>
      </c>
      <c r="F1134">
        <v>1178</v>
      </c>
      <c r="G1134">
        <v>2210</v>
      </c>
      <c r="H1134">
        <v>0</v>
      </c>
      <c r="I1134">
        <v>2</v>
      </c>
      <c r="J1134">
        <v>0</v>
      </c>
      <c r="K1134">
        <v>5</v>
      </c>
      <c r="L1134">
        <v>8</v>
      </c>
      <c r="M1134">
        <v>5</v>
      </c>
      <c r="N1134">
        <v>2</v>
      </c>
      <c r="O1134">
        <v>205</v>
      </c>
      <c r="P1134">
        <v>3</v>
      </c>
      <c r="Q1134">
        <v>4</v>
      </c>
      <c r="R1134">
        <v>117500</v>
      </c>
    </row>
    <row r="1135" spans="1:18" x14ac:dyDescent="0.35">
      <c r="A1135">
        <v>1995</v>
      </c>
      <c r="B1135">
        <v>6</v>
      </c>
      <c r="C1135">
        <v>4</v>
      </c>
      <c r="D1135">
        <v>584</v>
      </c>
      <c r="E1135">
        <v>1128</v>
      </c>
      <c r="F1135">
        <v>1142</v>
      </c>
      <c r="G1135">
        <v>2020</v>
      </c>
      <c r="H1135">
        <v>0</v>
      </c>
      <c r="I1135">
        <v>2</v>
      </c>
      <c r="J1135">
        <v>1</v>
      </c>
      <c r="K1135">
        <v>3</v>
      </c>
      <c r="L1135">
        <v>8</v>
      </c>
      <c r="M1135">
        <v>6</v>
      </c>
      <c r="N1135">
        <v>3</v>
      </c>
      <c r="O1135">
        <v>466</v>
      </c>
      <c r="P1135">
        <v>4</v>
      </c>
      <c r="Q1135">
        <v>4</v>
      </c>
      <c r="R1135">
        <v>239500</v>
      </c>
    </row>
    <row r="1136" spans="1:18" x14ac:dyDescent="0.35">
      <c r="A1136">
        <v>1997</v>
      </c>
      <c r="B1136">
        <v>6</v>
      </c>
      <c r="C1136">
        <v>4</v>
      </c>
      <c r="D1136">
        <v>0</v>
      </c>
      <c r="E1136">
        <v>916</v>
      </c>
      <c r="F1136">
        <v>916</v>
      </c>
      <c r="G1136">
        <v>1600</v>
      </c>
      <c r="H1136">
        <v>0</v>
      </c>
      <c r="I1136">
        <v>2</v>
      </c>
      <c r="J1136">
        <v>1</v>
      </c>
      <c r="K1136">
        <v>3</v>
      </c>
      <c r="L1136">
        <v>7</v>
      </c>
      <c r="M1136">
        <v>6</v>
      </c>
      <c r="N1136">
        <v>4</v>
      </c>
      <c r="O1136">
        <v>460</v>
      </c>
      <c r="P1136">
        <v>4</v>
      </c>
      <c r="Q1136">
        <v>4</v>
      </c>
      <c r="R1136">
        <v>169000</v>
      </c>
    </row>
    <row r="1137" spans="1:18" x14ac:dyDescent="0.35">
      <c r="A1137">
        <v>1926</v>
      </c>
      <c r="B1137">
        <v>3</v>
      </c>
      <c r="C1137">
        <v>4</v>
      </c>
      <c r="D1137">
        <v>0</v>
      </c>
      <c r="E1137">
        <v>960</v>
      </c>
      <c r="F1137">
        <v>986</v>
      </c>
      <c r="G1137">
        <v>986</v>
      </c>
      <c r="H1137">
        <v>0</v>
      </c>
      <c r="I1137">
        <v>1</v>
      </c>
      <c r="J1137">
        <v>0</v>
      </c>
      <c r="K1137">
        <v>2</v>
      </c>
      <c r="L1137">
        <v>5</v>
      </c>
      <c r="M1137">
        <v>5</v>
      </c>
      <c r="N1137">
        <v>2</v>
      </c>
      <c r="O1137">
        <v>180</v>
      </c>
      <c r="P1137">
        <v>4</v>
      </c>
      <c r="Q1137">
        <v>4</v>
      </c>
      <c r="R1137">
        <v>102000</v>
      </c>
    </row>
    <row r="1138" spans="1:18" x14ac:dyDescent="0.35">
      <c r="A1138">
        <v>1950</v>
      </c>
      <c r="B1138">
        <v>2</v>
      </c>
      <c r="C1138">
        <v>4</v>
      </c>
      <c r="D1138">
        <v>280</v>
      </c>
      <c r="E1138">
        <v>1032</v>
      </c>
      <c r="F1138">
        <v>1032</v>
      </c>
      <c r="G1138">
        <v>1252</v>
      </c>
      <c r="H1138">
        <v>0</v>
      </c>
      <c r="I1138">
        <v>1</v>
      </c>
      <c r="J1138">
        <v>0</v>
      </c>
      <c r="K1138">
        <v>3</v>
      </c>
      <c r="L1138">
        <v>6</v>
      </c>
      <c r="M1138">
        <v>6</v>
      </c>
      <c r="N1138">
        <v>2</v>
      </c>
      <c r="O1138">
        <v>288</v>
      </c>
      <c r="P1138">
        <v>4</v>
      </c>
      <c r="Q1138">
        <v>4</v>
      </c>
      <c r="R1138">
        <v>119000</v>
      </c>
    </row>
    <row r="1139" spans="1:18" x14ac:dyDescent="0.35">
      <c r="A1139">
        <v>1875</v>
      </c>
      <c r="B1139">
        <v>2</v>
      </c>
      <c r="C1139">
        <v>4</v>
      </c>
      <c r="D1139">
        <v>0</v>
      </c>
      <c r="E1139">
        <v>780</v>
      </c>
      <c r="F1139">
        <v>780</v>
      </c>
      <c r="G1139">
        <v>1020</v>
      </c>
      <c r="H1139">
        <v>0</v>
      </c>
      <c r="I1139">
        <v>1</v>
      </c>
      <c r="J1139">
        <v>0</v>
      </c>
      <c r="K1139">
        <v>2</v>
      </c>
      <c r="L1139">
        <v>6</v>
      </c>
      <c r="M1139">
        <v>3</v>
      </c>
      <c r="N1139">
        <v>1</v>
      </c>
      <c r="O1139">
        <v>0</v>
      </c>
      <c r="P1139">
        <v>1</v>
      </c>
      <c r="Q1139">
        <v>1</v>
      </c>
      <c r="R1139">
        <v>94000</v>
      </c>
    </row>
    <row r="1140" spans="1:18" x14ac:dyDescent="0.35">
      <c r="A1140">
        <v>1977</v>
      </c>
      <c r="B1140">
        <v>6</v>
      </c>
      <c r="C1140">
        <v>4</v>
      </c>
      <c r="D1140">
        <v>1567</v>
      </c>
      <c r="E1140">
        <v>1567</v>
      </c>
      <c r="F1140">
        <v>1567</v>
      </c>
      <c r="G1140">
        <v>1567</v>
      </c>
      <c r="H1140">
        <v>1</v>
      </c>
      <c r="I1140">
        <v>2</v>
      </c>
      <c r="J1140">
        <v>0</v>
      </c>
      <c r="K1140">
        <v>2</v>
      </c>
      <c r="L1140">
        <v>5</v>
      </c>
      <c r="M1140">
        <v>6</v>
      </c>
      <c r="N1140">
        <v>3</v>
      </c>
      <c r="O1140">
        <v>714</v>
      </c>
      <c r="P1140">
        <v>4</v>
      </c>
      <c r="Q1140">
        <v>4</v>
      </c>
      <c r="R1140">
        <v>196000</v>
      </c>
    </row>
    <row r="1141" spans="1:18" x14ac:dyDescent="0.35">
      <c r="A1141">
        <v>1920</v>
      </c>
      <c r="B1141">
        <v>3</v>
      </c>
      <c r="C1141">
        <v>4</v>
      </c>
      <c r="D1141">
        <v>645</v>
      </c>
      <c r="E1141">
        <v>915</v>
      </c>
      <c r="F1141">
        <v>1167</v>
      </c>
      <c r="G1141">
        <v>1167</v>
      </c>
      <c r="H1141">
        <v>0</v>
      </c>
      <c r="I1141">
        <v>1</v>
      </c>
      <c r="J1141">
        <v>0</v>
      </c>
      <c r="K1141">
        <v>3</v>
      </c>
      <c r="L1141">
        <v>6</v>
      </c>
      <c r="M1141">
        <v>5</v>
      </c>
      <c r="N1141">
        <v>2</v>
      </c>
      <c r="O1141">
        <v>495</v>
      </c>
      <c r="P1141">
        <v>4</v>
      </c>
      <c r="Q1141">
        <v>4</v>
      </c>
      <c r="R1141">
        <v>144000</v>
      </c>
    </row>
    <row r="1142" spans="1:18" x14ac:dyDescent="0.35">
      <c r="A1142">
        <v>1951</v>
      </c>
      <c r="B1142">
        <v>2</v>
      </c>
      <c r="C1142">
        <v>4</v>
      </c>
      <c r="D1142">
        <v>852</v>
      </c>
      <c r="E1142">
        <v>952</v>
      </c>
      <c r="F1142">
        <v>952</v>
      </c>
      <c r="G1142">
        <v>952</v>
      </c>
      <c r="H1142">
        <v>1</v>
      </c>
      <c r="I1142">
        <v>1</v>
      </c>
      <c r="J1142">
        <v>0</v>
      </c>
      <c r="K1142">
        <v>2</v>
      </c>
      <c r="L1142">
        <v>4</v>
      </c>
      <c r="M1142">
        <v>5</v>
      </c>
      <c r="N1142">
        <v>2</v>
      </c>
      <c r="O1142">
        <v>840</v>
      </c>
      <c r="P1142">
        <v>4</v>
      </c>
      <c r="Q1142">
        <v>4</v>
      </c>
      <c r="R1142">
        <v>139000</v>
      </c>
    </row>
    <row r="1143" spans="1:18" x14ac:dyDescent="0.35">
      <c r="A1143">
        <v>1976</v>
      </c>
      <c r="B1143">
        <v>2</v>
      </c>
      <c r="C1143">
        <v>4</v>
      </c>
      <c r="D1143">
        <v>381</v>
      </c>
      <c r="E1143">
        <v>780</v>
      </c>
      <c r="F1143">
        <v>1088</v>
      </c>
      <c r="G1143">
        <v>1868</v>
      </c>
      <c r="H1143">
        <v>1</v>
      </c>
      <c r="I1143">
        <v>2</v>
      </c>
      <c r="J1143">
        <v>1</v>
      </c>
      <c r="K1143">
        <v>4</v>
      </c>
      <c r="L1143">
        <v>9</v>
      </c>
      <c r="M1143">
        <v>6</v>
      </c>
      <c r="N1143">
        <v>2</v>
      </c>
      <c r="O1143">
        <v>484</v>
      </c>
      <c r="P1143">
        <v>4</v>
      </c>
      <c r="Q1143">
        <v>4</v>
      </c>
      <c r="R1143">
        <v>197500</v>
      </c>
    </row>
    <row r="1144" spans="1:18" x14ac:dyDescent="0.35">
      <c r="A1144">
        <v>2006</v>
      </c>
      <c r="B1144">
        <v>6</v>
      </c>
      <c r="C1144">
        <v>4</v>
      </c>
      <c r="D1144">
        <v>1150</v>
      </c>
      <c r="E1144">
        <v>1466</v>
      </c>
      <c r="F1144">
        <v>1466</v>
      </c>
      <c r="G1144">
        <v>2828</v>
      </c>
      <c r="H1144">
        <v>1</v>
      </c>
      <c r="I1144">
        <v>3</v>
      </c>
      <c r="J1144">
        <v>0</v>
      </c>
      <c r="K1144">
        <v>4</v>
      </c>
      <c r="L1144">
        <v>11</v>
      </c>
      <c r="M1144">
        <v>7</v>
      </c>
      <c r="N1144">
        <v>3</v>
      </c>
      <c r="O1144">
        <v>1052</v>
      </c>
      <c r="P1144">
        <v>4</v>
      </c>
      <c r="Q1144">
        <v>4</v>
      </c>
      <c r="R1144">
        <v>424870</v>
      </c>
    </row>
    <row r="1145" spans="1:18" x14ac:dyDescent="0.35">
      <c r="A1145">
        <v>1959</v>
      </c>
      <c r="B1145">
        <v>2</v>
      </c>
      <c r="C1145">
        <v>4</v>
      </c>
      <c r="D1145">
        <v>288</v>
      </c>
      <c r="E1145">
        <v>1006</v>
      </c>
      <c r="F1145">
        <v>1006</v>
      </c>
      <c r="G1145">
        <v>1006</v>
      </c>
      <c r="H1145">
        <v>0</v>
      </c>
      <c r="I1145">
        <v>1</v>
      </c>
      <c r="J1145">
        <v>0</v>
      </c>
      <c r="K1145">
        <v>3</v>
      </c>
      <c r="L1145">
        <v>5</v>
      </c>
      <c r="M1145">
        <v>3</v>
      </c>
      <c r="N1145">
        <v>1</v>
      </c>
      <c r="O1145">
        <v>0</v>
      </c>
      <c r="P1145">
        <v>1</v>
      </c>
      <c r="Q1145">
        <v>1</v>
      </c>
      <c r="R1145">
        <v>80000</v>
      </c>
    </row>
    <row r="1146" spans="1:18" x14ac:dyDescent="0.35">
      <c r="A1146">
        <v>1941</v>
      </c>
      <c r="B1146">
        <v>3</v>
      </c>
      <c r="C1146">
        <v>4</v>
      </c>
      <c r="D1146">
        <v>348</v>
      </c>
      <c r="E1146">
        <v>672</v>
      </c>
      <c r="F1146">
        <v>672</v>
      </c>
      <c r="G1146">
        <v>924</v>
      </c>
      <c r="H1146">
        <v>1</v>
      </c>
      <c r="I1146">
        <v>1</v>
      </c>
      <c r="J1146">
        <v>0</v>
      </c>
      <c r="K1146">
        <v>2</v>
      </c>
      <c r="L1146">
        <v>5</v>
      </c>
      <c r="M1146">
        <v>5</v>
      </c>
      <c r="N1146">
        <v>2</v>
      </c>
      <c r="O1146">
        <v>280</v>
      </c>
      <c r="P1146">
        <v>4</v>
      </c>
      <c r="Q1146">
        <v>4</v>
      </c>
      <c r="R1146">
        <v>80000</v>
      </c>
    </row>
    <row r="1147" spans="1:18" x14ac:dyDescent="0.35">
      <c r="A1147">
        <v>1928</v>
      </c>
      <c r="B1147">
        <v>3</v>
      </c>
      <c r="C1147">
        <v>4</v>
      </c>
      <c r="D1147">
        <v>0</v>
      </c>
      <c r="E1147">
        <v>1042</v>
      </c>
      <c r="F1147">
        <v>1042</v>
      </c>
      <c r="G1147">
        <v>1576</v>
      </c>
      <c r="H1147">
        <v>0</v>
      </c>
      <c r="I1147">
        <v>1</v>
      </c>
      <c r="J1147">
        <v>0</v>
      </c>
      <c r="K1147">
        <v>3</v>
      </c>
      <c r="L1147">
        <v>8</v>
      </c>
      <c r="M1147">
        <v>5</v>
      </c>
      <c r="N1147">
        <v>2</v>
      </c>
      <c r="O1147">
        <v>225</v>
      </c>
      <c r="P1147">
        <v>4</v>
      </c>
      <c r="Q1147">
        <v>4</v>
      </c>
      <c r="R1147">
        <v>149000</v>
      </c>
    </row>
    <row r="1148" spans="1:18" x14ac:dyDescent="0.35">
      <c r="A1148">
        <v>1985</v>
      </c>
      <c r="B1148">
        <v>2</v>
      </c>
      <c r="C1148">
        <v>4</v>
      </c>
      <c r="D1148">
        <v>1258</v>
      </c>
      <c r="E1148">
        <v>1298</v>
      </c>
      <c r="F1148">
        <v>1298</v>
      </c>
      <c r="G1148">
        <v>1298</v>
      </c>
      <c r="H1148">
        <v>1</v>
      </c>
      <c r="I1148">
        <v>2</v>
      </c>
      <c r="J1148">
        <v>0</v>
      </c>
      <c r="K1148">
        <v>3</v>
      </c>
      <c r="L1148">
        <v>5</v>
      </c>
      <c r="M1148">
        <v>6</v>
      </c>
      <c r="N1148">
        <v>2</v>
      </c>
      <c r="O1148">
        <v>403</v>
      </c>
      <c r="P1148">
        <v>4</v>
      </c>
      <c r="Q1148">
        <v>4</v>
      </c>
      <c r="R1148">
        <v>180000</v>
      </c>
    </row>
    <row r="1149" spans="1:18" x14ac:dyDescent="0.35">
      <c r="A1149">
        <v>1941</v>
      </c>
      <c r="B1149">
        <v>2</v>
      </c>
      <c r="C1149">
        <v>4</v>
      </c>
      <c r="D1149">
        <v>275</v>
      </c>
      <c r="E1149">
        <v>704</v>
      </c>
      <c r="F1149">
        <v>860</v>
      </c>
      <c r="G1149">
        <v>1564</v>
      </c>
      <c r="H1149">
        <v>0</v>
      </c>
      <c r="I1149">
        <v>1</v>
      </c>
      <c r="J1149">
        <v>1</v>
      </c>
      <c r="K1149">
        <v>3</v>
      </c>
      <c r="L1149">
        <v>7</v>
      </c>
      <c r="M1149">
        <v>6</v>
      </c>
      <c r="N1149">
        <v>2</v>
      </c>
      <c r="O1149">
        <v>234</v>
      </c>
      <c r="P1149">
        <v>4</v>
      </c>
      <c r="Q1149">
        <v>4</v>
      </c>
      <c r="R1149">
        <v>174500</v>
      </c>
    </row>
    <row r="1150" spans="1:18" x14ac:dyDescent="0.35">
      <c r="A1150">
        <v>1926</v>
      </c>
      <c r="B1150">
        <v>6</v>
      </c>
      <c r="C1150">
        <v>4</v>
      </c>
      <c r="D1150">
        <v>0</v>
      </c>
      <c r="E1150">
        <v>572</v>
      </c>
      <c r="F1150">
        <v>572</v>
      </c>
      <c r="G1150">
        <v>1111</v>
      </c>
      <c r="H1150">
        <v>0</v>
      </c>
      <c r="I1150">
        <v>1</v>
      </c>
      <c r="J1150">
        <v>0</v>
      </c>
      <c r="K1150">
        <v>2</v>
      </c>
      <c r="L1150">
        <v>5</v>
      </c>
      <c r="M1150">
        <v>5</v>
      </c>
      <c r="N1150">
        <v>2</v>
      </c>
      <c r="O1150">
        <v>288</v>
      </c>
      <c r="P1150">
        <v>4</v>
      </c>
      <c r="Q1150">
        <v>4</v>
      </c>
      <c r="R1150">
        <v>116900</v>
      </c>
    </row>
    <row r="1151" spans="1:18" x14ac:dyDescent="0.35">
      <c r="A1151">
        <v>1920</v>
      </c>
      <c r="B1151">
        <v>6</v>
      </c>
      <c r="C1151">
        <v>4</v>
      </c>
      <c r="D1151">
        <v>624</v>
      </c>
      <c r="E1151">
        <v>650</v>
      </c>
      <c r="F1151">
        <v>832</v>
      </c>
      <c r="G1151">
        <v>1482</v>
      </c>
      <c r="H1151">
        <v>0</v>
      </c>
      <c r="I1151">
        <v>1</v>
      </c>
      <c r="J1151">
        <v>0</v>
      </c>
      <c r="K1151">
        <v>3</v>
      </c>
      <c r="L1151">
        <v>7</v>
      </c>
      <c r="M1151">
        <v>5</v>
      </c>
      <c r="N1151">
        <v>2</v>
      </c>
      <c r="O1151">
        <v>324</v>
      </c>
      <c r="P1151">
        <v>4</v>
      </c>
      <c r="Q1151">
        <v>4</v>
      </c>
      <c r="R1151">
        <v>143000</v>
      </c>
    </row>
    <row r="1152" spans="1:18" x14ac:dyDescent="0.35">
      <c r="A1152">
        <v>1950</v>
      </c>
      <c r="B1152">
        <v>2</v>
      </c>
      <c r="C1152">
        <v>4</v>
      </c>
      <c r="D1152">
        <v>0</v>
      </c>
      <c r="E1152">
        <v>932</v>
      </c>
      <c r="F1152">
        <v>932</v>
      </c>
      <c r="G1152">
        <v>932</v>
      </c>
      <c r="H1152">
        <v>0</v>
      </c>
      <c r="I1152">
        <v>1</v>
      </c>
      <c r="J1152">
        <v>0</v>
      </c>
      <c r="K1152">
        <v>2</v>
      </c>
      <c r="L1152">
        <v>4</v>
      </c>
      <c r="M1152">
        <v>6</v>
      </c>
      <c r="N1152">
        <v>2</v>
      </c>
      <c r="O1152">
        <v>306</v>
      </c>
      <c r="P1152">
        <v>4</v>
      </c>
      <c r="Q1152">
        <v>4</v>
      </c>
      <c r="R1152">
        <v>124000</v>
      </c>
    </row>
    <row r="1153" spans="1:18" x14ac:dyDescent="0.35">
      <c r="A1153">
        <v>1959</v>
      </c>
      <c r="B1153">
        <v>2</v>
      </c>
      <c r="C1153">
        <v>4</v>
      </c>
      <c r="D1153">
        <v>176</v>
      </c>
      <c r="E1153">
        <v>1466</v>
      </c>
      <c r="F1153">
        <v>1466</v>
      </c>
      <c r="G1153">
        <v>1466</v>
      </c>
      <c r="H1153">
        <v>0</v>
      </c>
      <c r="I1153">
        <v>1</v>
      </c>
      <c r="J1153">
        <v>1</v>
      </c>
      <c r="K1153">
        <v>3</v>
      </c>
      <c r="L1153">
        <v>6</v>
      </c>
      <c r="M1153">
        <v>6</v>
      </c>
      <c r="N1153">
        <v>4</v>
      </c>
      <c r="O1153">
        <v>528</v>
      </c>
      <c r="P1153">
        <v>4</v>
      </c>
      <c r="Q1153">
        <v>4</v>
      </c>
      <c r="R1153">
        <v>149900</v>
      </c>
    </row>
    <row r="1154" spans="1:18" x14ac:dyDescent="0.35">
      <c r="A1154">
        <v>1956</v>
      </c>
      <c r="B1154">
        <v>6</v>
      </c>
      <c r="C1154">
        <v>4</v>
      </c>
      <c r="D1154">
        <v>296</v>
      </c>
      <c r="E1154">
        <v>1073</v>
      </c>
      <c r="F1154">
        <v>1811</v>
      </c>
      <c r="G1154">
        <v>1811</v>
      </c>
      <c r="H1154">
        <v>0</v>
      </c>
      <c r="I1154">
        <v>1</v>
      </c>
      <c r="J1154">
        <v>0</v>
      </c>
      <c r="K1154">
        <v>2</v>
      </c>
      <c r="L1154">
        <v>6</v>
      </c>
      <c r="M1154">
        <v>6</v>
      </c>
      <c r="N1154">
        <v>4</v>
      </c>
      <c r="O1154">
        <v>470</v>
      </c>
      <c r="P1154">
        <v>4</v>
      </c>
      <c r="Q1154">
        <v>4</v>
      </c>
      <c r="R1154">
        <v>230000</v>
      </c>
    </row>
    <row r="1155" spans="1:18" x14ac:dyDescent="0.35">
      <c r="A1155">
        <v>1930</v>
      </c>
      <c r="B1155">
        <v>3</v>
      </c>
      <c r="C1155">
        <v>4</v>
      </c>
      <c r="D1155">
        <v>538</v>
      </c>
      <c r="E1155">
        <v>816</v>
      </c>
      <c r="F1155">
        <v>816</v>
      </c>
      <c r="G1155">
        <v>816</v>
      </c>
      <c r="H1155">
        <v>0</v>
      </c>
      <c r="I1155">
        <v>1</v>
      </c>
      <c r="J1155">
        <v>0</v>
      </c>
      <c r="K1155">
        <v>2</v>
      </c>
      <c r="L1155">
        <v>5</v>
      </c>
      <c r="M1155">
        <v>5</v>
      </c>
      <c r="N1155">
        <v>2</v>
      </c>
      <c r="O1155">
        <v>432</v>
      </c>
      <c r="P1155">
        <v>4</v>
      </c>
      <c r="Q1155">
        <v>4</v>
      </c>
      <c r="R1155">
        <v>120500</v>
      </c>
    </row>
    <row r="1156" spans="1:18" x14ac:dyDescent="0.35">
      <c r="A1156">
        <v>1965</v>
      </c>
      <c r="B1156">
        <v>2</v>
      </c>
      <c r="C1156">
        <v>4</v>
      </c>
      <c r="D1156">
        <v>454</v>
      </c>
      <c r="E1156">
        <v>864</v>
      </c>
      <c r="F1156">
        <v>902</v>
      </c>
      <c r="G1156">
        <v>1820</v>
      </c>
      <c r="H1156">
        <v>0</v>
      </c>
      <c r="I1156">
        <v>1</v>
      </c>
      <c r="J1156">
        <v>2</v>
      </c>
      <c r="K1156">
        <v>4</v>
      </c>
      <c r="L1156">
        <v>8</v>
      </c>
      <c r="M1156">
        <v>6</v>
      </c>
      <c r="N1156">
        <v>2</v>
      </c>
      <c r="O1156">
        <v>492</v>
      </c>
      <c r="P1156">
        <v>4</v>
      </c>
      <c r="Q1156">
        <v>4</v>
      </c>
      <c r="R1156">
        <v>201800</v>
      </c>
    </row>
    <row r="1157" spans="1:18" x14ac:dyDescent="0.35">
      <c r="A1157">
        <v>1976</v>
      </c>
      <c r="B1157">
        <v>2</v>
      </c>
      <c r="C1157">
        <v>4</v>
      </c>
      <c r="D1157">
        <v>1157</v>
      </c>
      <c r="E1157">
        <v>1437</v>
      </c>
      <c r="F1157">
        <v>1437</v>
      </c>
      <c r="G1157">
        <v>1437</v>
      </c>
      <c r="H1157">
        <v>1</v>
      </c>
      <c r="I1157">
        <v>2</v>
      </c>
      <c r="J1157">
        <v>0</v>
      </c>
      <c r="K1157">
        <v>3</v>
      </c>
      <c r="L1157">
        <v>6</v>
      </c>
      <c r="M1157">
        <v>6</v>
      </c>
      <c r="N1157">
        <v>3</v>
      </c>
      <c r="O1157">
        <v>528</v>
      </c>
      <c r="P1157">
        <v>4</v>
      </c>
      <c r="Q1157">
        <v>4</v>
      </c>
      <c r="R1157">
        <v>218000</v>
      </c>
    </row>
    <row r="1158" spans="1:18" x14ac:dyDescent="0.35">
      <c r="A1158">
        <v>1965</v>
      </c>
      <c r="B1158">
        <v>6</v>
      </c>
      <c r="C1158">
        <v>4</v>
      </c>
      <c r="D1158">
        <v>633</v>
      </c>
      <c r="E1158">
        <v>1219</v>
      </c>
      <c r="F1158">
        <v>1265</v>
      </c>
      <c r="G1158">
        <v>1265</v>
      </c>
      <c r="H1158">
        <v>0</v>
      </c>
      <c r="I1158">
        <v>2</v>
      </c>
      <c r="J1158">
        <v>0</v>
      </c>
      <c r="K1158">
        <v>3</v>
      </c>
      <c r="L1158">
        <v>6</v>
      </c>
      <c r="M1158">
        <v>6</v>
      </c>
      <c r="N1158">
        <v>3</v>
      </c>
      <c r="O1158">
        <v>502</v>
      </c>
      <c r="P1158">
        <v>4</v>
      </c>
      <c r="Q1158">
        <v>4</v>
      </c>
      <c r="R1158">
        <v>179900</v>
      </c>
    </row>
    <row r="1159" spans="1:18" x14ac:dyDescent="0.35">
      <c r="A1159">
        <v>2007</v>
      </c>
      <c r="B1159">
        <v>6</v>
      </c>
      <c r="C1159">
        <v>4</v>
      </c>
      <c r="D1159">
        <v>904</v>
      </c>
      <c r="E1159">
        <v>1314</v>
      </c>
      <c r="F1159">
        <v>1314</v>
      </c>
      <c r="G1159">
        <v>1314</v>
      </c>
      <c r="H1159">
        <v>1</v>
      </c>
      <c r="I1159">
        <v>2</v>
      </c>
      <c r="J1159">
        <v>0</v>
      </c>
      <c r="K1159">
        <v>2</v>
      </c>
      <c r="L1159">
        <v>6</v>
      </c>
      <c r="M1159">
        <v>6</v>
      </c>
      <c r="N1159">
        <v>3</v>
      </c>
      <c r="O1159">
        <v>626</v>
      </c>
      <c r="P1159">
        <v>4</v>
      </c>
      <c r="Q1159">
        <v>4</v>
      </c>
      <c r="R1159">
        <v>230000</v>
      </c>
    </row>
    <row r="1160" spans="1:18" x14ac:dyDescent="0.35">
      <c r="A1160">
        <v>2007</v>
      </c>
      <c r="B1160">
        <v>6</v>
      </c>
      <c r="C1160">
        <v>4</v>
      </c>
      <c r="D1160">
        <v>0</v>
      </c>
      <c r="E1160">
        <v>1580</v>
      </c>
      <c r="F1160">
        <v>1580</v>
      </c>
      <c r="G1160">
        <v>1580</v>
      </c>
      <c r="H1160">
        <v>0</v>
      </c>
      <c r="I1160">
        <v>2</v>
      </c>
      <c r="J1160">
        <v>0</v>
      </c>
      <c r="K1160">
        <v>3</v>
      </c>
      <c r="L1160">
        <v>7</v>
      </c>
      <c r="M1160">
        <v>6</v>
      </c>
      <c r="N1160">
        <v>3</v>
      </c>
      <c r="O1160">
        <v>830</v>
      </c>
      <c r="P1160">
        <v>4</v>
      </c>
      <c r="Q1160">
        <v>4</v>
      </c>
      <c r="R1160">
        <v>235128</v>
      </c>
    </row>
    <row r="1161" spans="1:18" x14ac:dyDescent="0.35">
      <c r="A1161">
        <v>1974</v>
      </c>
      <c r="B1161">
        <v>2</v>
      </c>
      <c r="C1161">
        <v>4</v>
      </c>
      <c r="D1161">
        <v>442</v>
      </c>
      <c r="E1161">
        <v>901</v>
      </c>
      <c r="F1161">
        <v>943</v>
      </c>
      <c r="G1161">
        <v>1876</v>
      </c>
      <c r="H1161">
        <v>0</v>
      </c>
      <c r="I1161">
        <v>2</v>
      </c>
      <c r="J1161">
        <v>1</v>
      </c>
      <c r="K1161">
        <v>4</v>
      </c>
      <c r="L1161">
        <v>8</v>
      </c>
      <c r="M1161">
        <v>6</v>
      </c>
      <c r="N1161">
        <v>3</v>
      </c>
      <c r="O1161">
        <v>540</v>
      </c>
      <c r="P1161">
        <v>5</v>
      </c>
      <c r="Q1161">
        <v>4</v>
      </c>
      <c r="R1161">
        <v>185000</v>
      </c>
    </row>
    <row r="1162" spans="1:18" x14ac:dyDescent="0.35">
      <c r="A1162">
        <v>1978</v>
      </c>
      <c r="B1162">
        <v>2</v>
      </c>
      <c r="C1162">
        <v>4</v>
      </c>
      <c r="D1162">
        <v>311</v>
      </c>
      <c r="E1162">
        <v>855</v>
      </c>
      <c r="F1162">
        <v>855</v>
      </c>
      <c r="G1162">
        <v>1456</v>
      </c>
      <c r="H1162">
        <v>0</v>
      </c>
      <c r="I1162">
        <v>2</v>
      </c>
      <c r="J1162">
        <v>1</v>
      </c>
      <c r="K1162">
        <v>3</v>
      </c>
      <c r="L1162">
        <v>7</v>
      </c>
      <c r="M1162">
        <v>6</v>
      </c>
      <c r="N1162">
        <v>2</v>
      </c>
      <c r="O1162">
        <v>440</v>
      </c>
      <c r="P1162">
        <v>4</v>
      </c>
      <c r="Q1162">
        <v>4</v>
      </c>
      <c r="R1162">
        <v>146000</v>
      </c>
    </row>
    <row r="1163" spans="1:18" x14ac:dyDescent="0.35">
      <c r="A1163">
        <v>1954</v>
      </c>
      <c r="B1163">
        <v>2</v>
      </c>
      <c r="C1163">
        <v>4</v>
      </c>
      <c r="D1163">
        <v>728</v>
      </c>
      <c r="E1163">
        <v>1296</v>
      </c>
      <c r="F1163">
        <v>1640</v>
      </c>
      <c r="G1163">
        <v>1640</v>
      </c>
      <c r="H1163">
        <v>1</v>
      </c>
      <c r="I1163">
        <v>1</v>
      </c>
      <c r="J1163">
        <v>0</v>
      </c>
      <c r="K1163">
        <v>3</v>
      </c>
      <c r="L1163">
        <v>7</v>
      </c>
      <c r="M1163">
        <v>5</v>
      </c>
      <c r="N1163">
        <v>2</v>
      </c>
      <c r="O1163">
        <v>924</v>
      </c>
      <c r="P1163">
        <v>4</v>
      </c>
      <c r="Q1163">
        <v>4</v>
      </c>
      <c r="R1163">
        <v>224000</v>
      </c>
    </row>
    <row r="1164" spans="1:18" x14ac:dyDescent="0.35">
      <c r="A1164">
        <v>1968</v>
      </c>
      <c r="B1164">
        <v>2</v>
      </c>
      <c r="C1164">
        <v>4</v>
      </c>
      <c r="D1164">
        <v>492</v>
      </c>
      <c r="E1164">
        <v>894</v>
      </c>
      <c r="F1164">
        <v>894</v>
      </c>
      <c r="G1164">
        <v>894</v>
      </c>
      <c r="H1164">
        <v>0</v>
      </c>
      <c r="I1164">
        <v>1</v>
      </c>
      <c r="J1164">
        <v>0</v>
      </c>
      <c r="K1164">
        <v>3</v>
      </c>
      <c r="L1164">
        <v>5</v>
      </c>
      <c r="M1164">
        <v>6</v>
      </c>
      <c r="N1164">
        <v>4</v>
      </c>
      <c r="O1164">
        <v>450</v>
      </c>
      <c r="P1164">
        <v>4</v>
      </c>
      <c r="Q1164">
        <v>4</v>
      </c>
      <c r="R1164">
        <v>129000</v>
      </c>
    </row>
    <row r="1165" spans="1:18" x14ac:dyDescent="0.35">
      <c r="A1165">
        <v>1969</v>
      </c>
      <c r="B1165">
        <v>2</v>
      </c>
      <c r="C1165">
        <v>4</v>
      </c>
      <c r="D1165">
        <v>1198</v>
      </c>
      <c r="E1165">
        <v>1198</v>
      </c>
      <c r="F1165">
        <v>1258</v>
      </c>
      <c r="G1165">
        <v>1258</v>
      </c>
      <c r="H1165">
        <v>2</v>
      </c>
      <c r="I1165">
        <v>0</v>
      </c>
      <c r="J1165">
        <v>2</v>
      </c>
      <c r="K1165">
        <v>0</v>
      </c>
      <c r="L1165">
        <v>6</v>
      </c>
      <c r="M1165">
        <v>2</v>
      </c>
      <c r="N1165">
        <v>2</v>
      </c>
      <c r="O1165">
        <v>400</v>
      </c>
      <c r="P1165">
        <v>3</v>
      </c>
      <c r="Q1165">
        <v>4</v>
      </c>
      <c r="R1165">
        <v>108959</v>
      </c>
    </row>
    <row r="1166" spans="1:18" x14ac:dyDescent="0.35">
      <c r="A1166">
        <v>1978</v>
      </c>
      <c r="B1166">
        <v>6</v>
      </c>
      <c r="C1166">
        <v>4</v>
      </c>
      <c r="D1166">
        <v>680</v>
      </c>
      <c r="E1166">
        <v>1360</v>
      </c>
      <c r="F1166">
        <v>1432</v>
      </c>
      <c r="G1166">
        <v>1432</v>
      </c>
      <c r="H1166">
        <v>1</v>
      </c>
      <c r="I1166">
        <v>1</v>
      </c>
      <c r="J1166">
        <v>1</v>
      </c>
      <c r="K1166">
        <v>2</v>
      </c>
      <c r="L1166">
        <v>5</v>
      </c>
      <c r="M1166">
        <v>6</v>
      </c>
      <c r="N1166">
        <v>2</v>
      </c>
      <c r="O1166">
        <v>588</v>
      </c>
      <c r="P1166">
        <v>4</v>
      </c>
      <c r="Q1166">
        <v>4</v>
      </c>
      <c r="R1166">
        <v>194000</v>
      </c>
    </row>
    <row r="1167" spans="1:18" x14ac:dyDescent="0.35">
      <c r="A1167">
        <v>2009</v>
      </c>
      <c r="B1167">
        <v>6</v>
      </c>
      <c r="C1167">
        <v>4</v>
      </c>
      <c r="D1167">
        <v>0</v>
      </c>
      <c r="E1167">
        <v>1502</v>
      </c>
      <c r="F1167">
        <v>1502</v>
      </c>
      <c r="G1167">
        <v>1502</v>
      </c>
      <c r="H1167">
        <v>0</v>
      </c>
      <c r="I1167">
        <v>2</v>
      </c>
      <c r="J1167">
        <v>0</v>
      </c>
      <c r="K1167">
        <v>3</v>
      </c>
      <c r="L1167">
        <v>7</v>
      </c>
      <c r="M1167">
        <v>6</v>
      </c>
      <c r="N1167">
        <v>3</v>
      </c>
      <c r="O1167">
        <v>644</v>
      </c>
      <c r="P1167">
        <v>4</v>
      </c>
      <c r="Q1167">
        <v>4</v>
      </c>
      <c r="R1167">
        <v>233170</v>
      </c>
    </row>
    <row r="1168" spans="1:18" x14ac:dyDescent="0.35">
      <c r="A1168">
        <v>2008</v>
      </c>
      <c r="B1168">
        <v>6</v>
      </c>
      <c r="C1168">
        <v>4</v>
      </c>
      <c r="D1168">
        <v>0</v>
      </c>
      <c r="E1168">
        <v>1694</v>
      </c>
      <c r="F1168">
        <v>1694</v>
      </c>
      <c r="G1168">
        <v>1694</v>
      </c>
      <c r="H1168">
        <v>0</v>
      </c>
      <c r="I1168">
        <v>2</v>
      </c>
      <c r="J1168">
        <v>0</v>
      </c>
      <c r="K1168">
        <v>3</v>
      </c>
      <c r="L1168">
        <v>7</v>
      </c>
      <c r="M1168">
        <v>6</v>
      </c>
      <c r="N1168">
        <v>3</v>
      </c>
      <c r="O1168">
        <v>776</v>
      </c>
      <c r="P1168">
        <v>4</v>
      </c>
      <c r="Q1168">
        <v>4</v>
      </c>
      <c r="R1168">
        <v>245350</v>
      </c>
    </row>
    <row r="1169" spans="1:18" x14ac:dyDescent="0.35">
      <c r="A1169">
        <v>2000</v>
      </c>
      <c r="B1169">
        <v>6</v>
      </c>
      <c r="C1169">
        <v>4</v>
      </c>
      <c r="D1169">
        <v>786</v>
      </c>
      <c r="E1169">
        <v>959</v>
      </c>
      <c r="F1169">
        <v>959</v>
      </c>
      <c r="G1169">
        <v>1671</v>
      </c>
      <c r="H1169">
        <v>1</v>
      </c>
      <c r="I1169">
        <v>2</v>
      </c>
      <c r="J1169">
        <v>1</v>
      </c>
      <c r="K1169">
        <v>3</v>
      </c>
      <c r="L1169">
        <v>7</v>
      </c>
      <c r="M1169">
        <v>6</v>
      </c>
      <c r="N1169">
        <v>4</v>
      </c>
      <c r="O1169">
        <v>472</v>
      </c>
      <c r="P1169">
        <v>4</v>
      </c>
      <c r="Q1169">
        <v>4</v>
      </c>
      <c r="R1169">
        <v>173000</v>
      </c>
    </row>
    <row r="1170" spans="1:18" x14ac:dyDescent="0.35">
      <c r="A1170">
        <v>1935</v>
      </c>
      <c r="B1170">
        <v>2</v>
      </c>
      <c r="C1170">
        <v>4</v>
      </c>
      <c r="D1170">
        <v>626</v>
      </c>
      <c r="E1170">
        <v>1127</v>
      </c>
      <c r="F1170">
        <v>1236</v>
      </c>
      <c r="G1170">
        <v>2108</v>
      </c>
      <c r="H1170">
        <v>0</v>
      </c>
      <c r="I1170">
        <v>2</v>
      </c>
      <c r="J1170">
        <v>0</v>
      </c>
      <c r="K1170">
        <v>4</v>
      </c>
      <c r="L1170">
        <v>7</v>
      </c>
      <c r="M1170">
        <v>4</v>
      </c>
      <c r="N1170">
        <v>2</v>
      </c>
      <c r="O1170">
        <v>540</v>
      </c>
      <c r="P1170">
        <v>4</v>
      </c>
      <c r="Q1170">
        <v>4</v>
      </c>
      <c r="R1170">
        <v>235000</v>
      </c>
    </row>
    <row r="1171" spans="1:18" x14ac:dyDescent="0.35">
      <c r="A1171">
        <v>1995</v>
      </c>
      <c r="B1171">
        <v>6</v>
      </c>
      <c r="C1171">
        <v>4</v>
      </c>
      <c r="D1171">
        <v>1387</v>
      </c>
      <c r="E1171">
        <v>1930</v>
      </c>
      <c r="F1171">
        <v>1831</v>
      </c>
      <c r="G1171">
        <v>3627</v>
      </c>
      <c r="H1171">
        <v>1</v>
      </c>
      <c r="I1171">
        <v>3</v>
      </c>
      <c r="J1171">
        <v>1</v>
      </c>
      <c r="K1171">
        <v>4</v>
      </c>
      <c r="L1171">
        <v>10</v>
      </c>
      <c r="M1171">
        <v>6</v>
      </c>
      <c r="N1171">
        <v>4</v>
      </c>
      <c r="O1171">
        <v>807</v>
      </c>
      <c r="P1171">
        <v>4</v>
      </c>
      <c r="Q1171">
        <v>4</v>
      </c>
      <c r="R1171">
        <v>625000</v>
      </c>
    </row>
    <row r="1172" spans="1:18" x14ac:dyDescent="0.35">
      <c r="A1172">
        <v>1977</v>
      </c>
      <c r="B1172">
        <v>2</v>
      </c>
      <c r="C1172">
        <v>4</v>
      </c>
      <c r="D1172">
        <v>522</v>
      </c>
      <c r="E1172">
        <v>1096</v>
      </c>
      <c r="F1172">
        <v>1118</v>
      </c>
      <c r="G1172">
        <v>1118</v>
      </c>
      <c r="H1172">
        <v>1</v>
      </c>
      <c r="I1172">
        <v>1</v>
      </c>
      <c r="J1172">
        <v>0</v>
      </c>
      <c r="K1172">
        <v>3</v>
      </c>
      <c r="L1172">
        <v>6</v>
      </c>
      <c r="M1172">
        <v>6</v>
      </c>
      <c r="N1172">
        <v>4</v>
      </c>
      <c r="O1172">
        <v>358</v>
      </c>
      <c r="P1172">
        <v>4</v>
      </c>
      <c r="Q1172">
        <v>4</v>
      </c>
      <c r="R1172">
        <v>171000</v>
      </c>
    </row>
    <row r="1173" spans="1:18" x14ac:dyDescent="0.35">
      <c r="A1173">
        <v>1958</v>
      </c>
      <c r="B1173">
        <v>2</v>
      </c>
      <c r="C1173">
        <v>4</v>
      </c>
      <c r="D1173">
        <v>662</v>
      </c>
      <c r="E1173">
        <v>1261</v>
      </c>
      <c r="F1173">
        <v>1261</v>
      </c>
      <c r="G1173">
        <v>1261</v>
      </c>
      <c r="H1173">
        <v>1</v>
      </c>
      <c r="I1173">
        <v>1</v>
      </c>
      <c r="J1173">
        <v>0</v>
      </c>
      <c r="K1173">
        <v>3</v>
      </c>
      <c r="L1173">
        <v>6</v>
      </c>
      <c r="M1173">
        <v>6</v>
      </c>
      <c r="N1173">
        <v>3</v>
      </c>
      <c r="O1173">
        <v>433</v>
      </c>
      <c r="P1173">
        <v>4</v>
      </c>
      <c r="Q1173">
        <v>4</v>
      </c>
      <c r="R1173">
        <v>163000</v>
      </c>
    </row>
    <row r="1174" spans="1:18" x14ac:dyDescent="0.35">
      <c r="A1174">
        <v>2006</v>
      </c>
      <c r="B1174">
        <v>6</v>
      </c>
      <c r="C1174">
        <v>4</v>
      </c>
      <c r="D1174">
        <v>0</v>
      </c>
      <c r="E1174">
        <v>625</v>
      </c>
      <c r="F1174">
        <v>625</v>
      </c>
      <c r="G1174">
        <v>1250</v>
      </c>
      <c r="H1174">
        <v>0</v>
      </c>
      <c r="I1174">
        <v>2</v>
      </c>
      <c r="J1174">
        <v>1</v>
      </c>
      <c r="K1174">
        <v>2</v>
      </c>
      <c r="L1174">
        <v>5</v>
      </c>
      <c r="M1174">
        <v>5</v>
      </c>
      <c r="N1174">
        <v>4</v>
      </c>
      <c r="O1174">
        <v>625</v>
      </c>
      <c r="P1174">
        <v>4</v>
      </c>
      <c r="Q1174">
        <v>4</v>
      </c>
      <c r="R1174">
        <v>171900</v>
      </c>
    </row>
    <row r="1175" spans="1:18" x14ac:dyDescent="0.35">
      <c r="A1175">
        <v>1946</v>
      </c>
      <c r="B1175">
        <v>2</v>
      </c>
      <c r="C1175">
        <v>4</v>
      </c>
      <c r="D1175">
        <v>152</v>
      </c>
      <c r="E1175">
        <v>1598</v>
      </c>
      <c r="F1175">
        <v>1636</v>
      </c>
      <c r="G1175">
        <v>3086</v>
      </c>
      <c r="H1175">
        <v>0</v>
      </c>
      <c r="I1175">
        <v>3</v>
      </c>
      <c r="J1175">
        <v>0</v>
      </c>
      <c r="K1175">
        <v>3</v>
      </c>
      <c r="L1175">
        <v>12</v>
      </c>
      <c r="M1175">
        <v>3</v>
      </c>
      <c r="N1175">
        <v>1</v>
      </c>
      <c r="O1175">
        <v>0</v>
      </c>
      <c r="P1175">
        <v>1</v>
      </c>
      <c r="Q1175">
        <v>1</v>
      </c>
      <c r="R1175">
        <v>200500</v>
      </c>
    </row>
    <row r="1176" spans="1:18" x14ac:dyDescent="0.35">
      <c r="A1176">
        <v>1932</v>
      </c>
      <c r="B1176">
        <v>3</v>
      </c>
      <c r="C1176">
        <v>4</v>
      </c>
      <c r="D1176">
        <v>503</v>
      </c>
      <c r="E1176">
        <v>952</v>
      </c>
      <c r="F1176">
        <v>1170</v>
      </c>
      <c r="G1176">
        <v>2345</v>
      </c>
      <c r="H1176">
        <v>0</v>
      </c>
      <c r="I1176">
        <v>2</v>
      </c>
      <c r="J1176">
        <v>1</v>
      </c>
      <c r="K1176">
        <v>4</v>
      </c>
      <c r="L1176">
        <v>9</v>
      </c>
      <c r="M1176">
        <v>5</v>
      </c>
      <c r="N1176">
        <v>2</v>
      </c>
      <c r="O1176">
        <v>360</v>
      </c>
      <c r="P1176">
        <v>4</v>
      </c>
      <c r="Q1176">
        <v>4</v>
      </c>
      <c r="R1176">
        <v>239000</v>
      </c>
    </row>
    <row r="1177" spans="1:18" x14ac:dyDescent="0.35">
      <c r="A1177">
        <v>1992</v>
      </c>
      <c r="B1177">
        <v>6</v>
      </c>
      <c r="C1177">
        <v>4</v>
      </c>
      <c r="D1177">
        <v>700</v>
      </c>
      <c r="E1177">
        <v>1683</v>
      </c>
      <c r="F1177">
        <v>2129</v>
      </c>
      <c r="G1177">
        <v>2872</v>
      </c>
      <c r="H1177">
        <v>0</v>
      </c>
      <c r="I1177">
        <v>2</v>
      </c>
      <c r="J1177">
        <v>1</v>
      </c>
      <c r="K1177">
        <v>4</v>
      </c>
      <c r="L1177">
        <v>9</v>
      </c>
      <c r="M1177">
        <v>6</v>
      </c>
      <c r="N1177">
        <v>4</v>
      </c>
      <c r="O1177">
        <v>541</v>
      </c>
      <c r="P1177">
        <v>4</v>
      </c>
      <c r="Q1177">
        <v>4</v>
      </c>
      <c r="R1177">
        <v>285000</v>
      </c>
    </row>
    <row r="1178" spans="1:18" x14ac:dyDescent="0.35">
      <c r="A1178">
        <v>1984</v>
      </c>
      <c r="B1178">
        <v>2</v>
      </c>
      <c r="C1178">
        <v>4</v>
      </c>
      <c r="D1178">
        <v>658</v>
      </c>
      <c r="E1178">
        <v>876</v>
      </c>
      <c r="F1178">
        <v>923</v>
      </c>
      <c r="G1178">
        <v>923</v>
      </c>
      <c r="H1178">
        <v>1</v>
      </c>
      <c r="I1178">
        <v>1</v>
      </c>
      <c r="J1178">
        <v>0</v>
      </c>
      <c r="K1178">
        <v>3</v>
      </c>
      <c r="L1178">
        <v>5</v>
      </c>
      <c r="M1178">
        <v>6</v>
      </c>
      <c r="N1178">
        <v>2</v>
      </c>
      <c r="O1178">
        <v>264</v>
      </c>
      <c r="P1178">
        <v>4</v>
      </c>
      <c r="Q1178">
        <v>4</v>
      </c>
      <c r="R1178">
        <v>119500</v>
      </c>
    </row>
    <row r="1179" spans="1:18" x14ac:dyDescent="0.35">
      <c r="A1179">
        <v>1926</v>
      </c>
      <c r="B1179">
        <v>2</v>
      </c>
      <c r="C1179">
        <v>4</v>
      </c>
      <c r="D1179">
        <v>468</v>
      </c>
      <c r="E1179">
        <v>818</v>
      </c>
      <c r="F1179">
        <v>818</v>
      </c>
      <c r="G1179">
        <v>1224</v>
      </c>
      <c r="H1179">
        <v>0</v>
      </c>
      <c r="I1179">
        <v>1</v>
      </c>
      <c r="J1179">
        <v>0</v>
      </c>
      <c r="K1179">
        <v>3</v>
      </c>
      <c r="L1179">
        <v>5</v>
      </c>
      <c r="M1179">
        <v>5</v>
      </c>
      <c r="N1179">
        <v>2</v>
      </c>
      <c r="O1179">
        <v>210</v>
      </c>
      <c r="P1179">
        <v>4</v>
      </c>
      <c r="Q1179">
        <v>4</v>
      </c>
      <c r="R1179">
        <v>115000</v>
      </c>
    </row>
    <row r="1180" spans="1:18" x14ac:dyDescent="0.35">
      <c r="A1180">
        <v>1921</v>
      </c>
      <c r="B1180">
        <v>3</v>
      </c>
      <c r="C1180">
        <v>4</v>
      </c>
      <c r="D1180">
        <v>0</v>
      </c>
      <c r="E1180">
        <v>731</v>
      </c>
      <c r="F1180">
        <v>820</v>
      </c>
      <c r="G1180">
        <v>1343</v>
      </c>
      <c r="H1180">
        <v>0</v>
      </c>
      <c r="I1180">
        <v>1</v>
      </c>
      <c r="J1180">
        <v>1</v>
      </c>
      <c r="K1180">
        <v>3</v>
      </c>
      <c r="L1180">
        <v>7</v>
      </c>
      <c r="M1180">
        <v>5</v>
      </c>
      <c r="N1180">
        <v>2</v>
      </c>
      <c r="O1180">
        <v>186</v>
      </c>
      <c r="P1180">
        <v>3</v>
      </c>
      <c r="Q1180">
        <v>4</v>
      </c>
      <c r="R1180">
        <v>154900</v>
      </c>
    </row>
    <row r="1181" spans="1:18" x14ac:dyDescent="0.35">
      <c r="A1181">
        <v>1954</v>
      </c>
      <c r="B1181">
        <v>1</v>
      </c>
      <c r="C1181">
        <v>1</v>
      </c>
      <c r="D1181">
        <v>0</v>
      </c>
      <c r="E1181">
        <v>0</v>
      </c>
      <c r="F1181">
        <v>1124</v>
      </c>
      <c r="G1181">
        <v>1124</v>
      </c>
      <c r="H1181">
        <v>0</v>
      </c>
      <c r="I1181">
        <v>1</v>
      </c>
      <c r="J1181">
        <v>0</v>
      </c>
      <c r="K1181">
        <v>3</v>
      </c>
      <c r="L1181">
        <v>5</v>
      </c>
      <c r="M1181">
        <v>3</v>
      </c>
      <c r="N1181">
        <v>1</v>
      </c>
      <c r="O1181">
        <v>0</v>
      </c>
      <c r="P1181">
        <v>1</v>
      </c>
      <c r="Q1181">
        <v>1</v>
      </c>
      <c r="R1181">
        <v>93000</v>
      </c>
    </row>
    <row r="1182" spans="1:18" x14ac:dyDescent="0.35">
      <c r="A1182">
        <v>1990</v>
      </c>
      <c r="B1182">
        <v>4</v>
      </c>
      <c r="C1182">
        <v>4</v>
      </c>
      <c r="D1182">
        <v>1216</v>
      </c>
      <c r="E1182">
        <v>1216</v>
      </c>
      <c r="F1182">
        <v>1298</v>
      </c>
      <c r="G1182">
        <v>2514</v>
      </c>
      <c r="H1182">
        <v>0</v>
      </c>
      <c r="I1182">
        <v>2</v>
      </c>
      <c r="J1182">
        <v>1</v>
      </c>
      <c r="K1182">
        <v>4</v>
      </c>
      <c r="L1182">
        <v>8</v>
      </c>
      <c r="M1182">
        <v>6</v>
      </c>
      <c r="N1182">
        <v>4</v>
      </c>
      <c r="O1182">
        <v>693</v>
      </c>
      <c r="P1182">
        <v>4</v>
      </c>
      <c r="Q1182">
        <v>4</v>
      </c>
      <c r="R1182">
        <v>250000</v>
      </c>
    </row>
    <row r="1183" spans="1:18" x14ac:dyDescent="0.35">
      <c r="A1183">
        <v>2008</v>
      </c>
      <c r="B1183">
        <v>6</v>
      </c>
      <c r="C1183">
        <v>4</v>
      </c>
      <c r="D1183">
        <v>1480</v>
      </c>
      <c r="E1183">
        <v>1600</v>
      </c>
      <c r="F1183">
        <v>1652</v>
      </c>
      <c r="G1183">
        <v>1652</v>
      </c>
      <c r="H1183">
        <v>1</v>
      </c>
      <c r="I1183">
        <v>2</v>
      </c>
      <c r="J1183">
        <v>0</v>
      </c>
      <c r="K1183">
        <v>2</v>
      </c>
      <c r="L1183">
        <v>5</v>
      </c>
      <c r="M1183">
        <v>6</v>
      </c>
      <c r="N1183">
        <v>4</v>
      </c>
      <c r="O1183">
        <v>482</v>
      </c>
      <c r="P1183">
        <v>4</v>
      </c>
      <c r="Q1183">
        <v>4</v>
      </c>
      <c r="R1183">
        <v>392500</v>
      </c>
    </row>
    <row r="1184" spans="1:18" x14ac:dyDescent="0.35">
      <c r="A1184">
        <v>1996</v>
      </c>
      <c r="B1184">
        <v>6</v>
      </c>
      <c r="C1184">
        <v>4</v>
      </c>
      <c r="D1184">
        <v>2096</v>
      </c>
      <c r="E1184">
        <v>2396</v>
      </c>
      <c r="F1184">
        <v>2411</v>
      </c>
      <c r="G1184">
        <v>4476</v>
      </c>
      <c r="H1184">
        <v>1</v>
      </c>
      <c r="I1184">
        <v>3</v>
      </c>
      <c r="J1184">
        <v>1</v>
      </c>
      <c r="K1184">
        <v>4</v>
      </c>
      <c r="L1184">
        <v>10</v>
      </c>
      <c r="M1184">
        <v>6</v>
      </c>
      <c r="N1184">
        <v>4</v>
      </c>
      <c r="O1184">
        <v>813</v>
      </c>
      <c r="P1184">
        <v>4</v>
      </c>
      <c r="Q1184">
        <v>4</v>
      </c>
      <c r="R1184">
        <v>745000</v>
      </c>
    </row>
    <row r="1185" spans="1:18" x14ac:dyDescent="0.35">
      <c r="A1185">
        <v>1920</v>
      </c>
      <c r="B1185">
        <v>3</v>
      </c>
      <c r="C1185">
        <v>4</v>
      </c>
      <c r="D1185">
        <v>821</v>
      </c>
      <c r="E1185">
        <v>1120</v>
      </c>
      <c r="F1185">
        <v>1130</v>
      </c>
      <c r="G1185">
        <v>1130</v>
      </c>
      <c r="H1185">
        <v>1</v>
      </c>
      <c r="I1185">
        <v>1</v>
      </c>
      <c r="J1185">
        <v>0</v>
      </c>
      <c r="K1185">
        <v>2</v>
      </c>
      <c r="L1185">
        <v>5</v>
      </c>
      <c r="M1185">
        <v>5</v>
      </c>
      <c r="N1185">
        <v>2</v>
      </c>
      <c r="O1185">
        <v>720</v>
      </c>
      <c r="P1185">
        <v>4</v>
      </c>
      <c r="Q1185">
        <v>4</v>
      </c>
      <c r="R1185">
        <v>120000</v>
      </c>
    </row>
    <row r="1186" spans="1:18" x14ac:dyDescent="0.35">
      <c r="A1186">
        <v>1963</v>
      </c>
      <c r="B1186">
        <v>2</v>
      </c>
      <c r="C1186">
        <v>4</v>
      </c>
      <c r="D1186">
        <v>1159</v>
      </c>
      <c r="E1186">
        <v>1572</v>
      </c>
      <c r="F1186">
        <v>1572</v>
      </c>
      <c r="G1186">
        <v>1572</v>
      </c>
      <c r="H1186">
        <v>1</v>
      </c>
      <c r="I1186">
        <v>1</v>
      </c>
      <c r="J1186">
        <v>1</v>
      </c>
      <c r="K1186">
        <v>3</v>
      </c>
      <c r="L1186">
        <v>5</v>
      </c>
      <c r="M1186">
        <v>1</v>
      </c>
      <c r="N1186">
        <v>3</v>
      </c>
      <c r="O1186">
        <v>995</v>
      </c>
      <c r="P1186">
        <v>4</v>
      </c>
      <c r="Q1186">
        <v>4</v>
      </c>
      <c r="R1186">
        <v>186700</v>
      </c>
    </row>
    <row r="1187" spans="1:18" x14ac:dyDescent="0.35">
      <c r="A1187">
        <v>1924</v>
      </c>
      <c r="B1187">
        <v>3</v>
      </c>
      <c r="C1187">
        <v>4</v>
      </c>
      <c r="D1187">
        <v>392</v>
      </c>
      <c r="E1187">
        <v>784</v>
      </c>
      <c r="F1187">
        <v>949</v>
      </c>
      <c r="G1187">
        <v>1221</v>
      </c>
      <c r="H1187">
        <v>1</v>
      </c>
      <c r="I1187">
        <v>1</v>
      </c>
      <c r="J1187">
        <v>0</v>
      </c>
      <c r="K1187">
        <v>4</v>
      </c>
      <c r="L1187">
        <v>7</v>
      </c>
      <c r="M1187">
        <v>6</v>
      </c>
      <c r="N1187">
        <v>2</v>
      </c>
      <c r="O1187">
        <v>392</v>
      </c>
      <c r="P1187">
        <v>4</v>
      </c>
      <c r="Q1187">
        <v>4</v>
      </c>
      <c r="R1187">
        <v>104900</v>
      </c>
    </row>
    <row r="1188" spans="1:18" x14ac:dyDescent="0.35">
      <c r="A1188">
        <v>1900</v>
      </c>
      <c r="B1188">
        <v>2</v>
      </c>
      <c r="C1188">
        <v>4</v>
      </c>
      <c r="D1188">
        <v>440</v>
      </c>
      <c r="E1188">
        <v>978</v>
      </c>
      <c r="F1188">
        <v>1014</v>
      </c>
      <c r="G1188">
        <v>1699</v>
      </c>
      <c r="H1188">
        <v>1</v>
      </c>
      <c r="I1188">
        <v>2</v>
      </c>
      <c r="J1188">
        <v>0</v>
      </c>
      <c r="K1188">
        <v>3</v>
      </c>
      <c r="L1188">
        <v>7</v>
      </c>
      <c r="M1188">
        <v>2</v>
      </c>
      <c r="N1188">
        <v>2</v>
      </c>
      <c r="O1188">
        <v>420</v>
      </c>
      <c r="P1188">
        <v>3</v>
      </c>
      <c r="Q1188">
        <v>3</v>
      </c>
      <c r="R1188">
        <v>95000</v>
      </c>
    </row>
    <row r="1189" spans="1:18" x14ac:dyDescent="0.35">
      <c r="A1189">
        <v>1994</v>
      </c>
      <c r="B1189">
        <v>6</v>
      </c>
      <c r="C1189">
        <v>4</v>
      </c>
      <c r="D1189">
        <v>1456</v>
      </c>
      <c r="E1189">
        <v>1624</v>
      </c>
      <c r="F1189">
        <v>1624</v>
      </c>
      <c r="G1189">
        <v>1624</v>
      </c>
      <c r="H1189">
        <v>1</v>
      </c>
      <c r="I1189">
        <v>2</v>
      </c>
      <c r="J1189">
        <v>0</v>
      </c>
      <c r="K1189">
        <v>2</v>
      </c>
      <c r="L1189">
        <v>5</v>
      </c>
      <c r="M1189">
        <v>6</v>
      </c>
      <c r="N1189">
        <v>3</v>
      </c>
      <c r="O1189">
        <v>757</v>
      </c>
      <c r="P1189">
        <v>4</v>
      </c>
      <c r="Q1189">
        <v>4</v>
      </c>
      <c r="R1189">
        <v>262000</v>
      </c>
    </row>
    <row r="1190" spans="1:18" x14ac:dyDescent="0.35">
      <c r="A1190">
        <v>2002</v>
      </c>
      <c r="B1190">
        <v>6</v>
      </c>
      <c r="C1190">
        <v>4</v>
      </c>
      <c r="D1190">
        <v>0</v>
      </c>
      <c r="E1190">
        <v>831</v>
      </c>
      <c r="F1190">
        <v>831</v>
      </c>
      <c r="G1190">
        <v>1660</v>
      </c>
      <c r="H1190">
        <v>0</v>
      </c>
      <c r="I1190">
        <v>2</v>
      </c>
      <c r="J1190">
        <v>1</v>
      </c>
      <c r="K1190">
        <v>3</v>
      </c>
      <c r="L1190">
        <v>7</v>
      </c>
      <c r="M1190">
        <v>6</v>
      </c>
      <c r="N1190">
        <v>3</v>
      </c>
      <c r="O1190">
        <v>493</v>
      </c>
      <c r="P1190">
        <v>4</v>
      </c>
      <c r="Q1190">
        <v>4</v>
      </c>
      <c r="R1190">
        <v>195000</v>
      </c>
    </row>
    <row r="1191" spans="1:18" x14ac:dyDescent="0.35">
      <c r="A1191">
        <v>1999</v>
      </c>
      <c r="B1191">
        <v>6</v>
      </c>
      <c r="C1191">
        <v>4</v>
      </c>
      <c r="D1191">
        <v>0</v>
      </c>
      <c r="E1191">
        <v>994</v>
      </c>
      <c r="F1191">
        <v>1028</v>
      </c>
      <c r="G1191">
        <v>1804</v>
      </c>
      <c r="H1191">
        <v>0</v>
      </c>
      <c r="I1191">
        <v>2</v>
      </c>
      <c r="J1191">
        <v>1</v>
      </c>
      <c r="K1191">
        <v>3</v>
      </c>
      <c r="L1191">
        <v>7</v>
      </c>
      <c r="M1191">
        <v>6</v>
      </c>
      <c r="N1191">
        <v>4</v>
      </c>
      <c r="O1191">
        <v>442</v>
      </c>
      <c r="P1191">
        <v>4</v>
      </c>
      <c r="Q1191">
        <v>4</v>
      </c>
      <c r="R1191">
        <v>189000</v>
      </c>
    </row>
    <row r="1192" spans="1:18" x14ac:dyDescent="0.35">
      <c r="A1192">
        <v>1961</v>
      </c>
      <c r="B1192">
        <v>2</v>
      </c>
      <c r="C1192">
        <v>4</v>
      </c>
      <c r="D1192">
        <v>1159</v>
      </c>
      <c r="E1192">
        <v>1249</v>
      </c>
      <c r="F1192">
        <v>1622</v>
      </c>
      <c r="G1192">
        <v>1622</v>
      </c>
      <c r="H1192">
        <v>1</v>
      </c>
      <c r="I1192">
        <v>1</v>
      </c>
      <c r="J1192">
        <v>0</v>
      </c>
      <c r="K1192">
        <v>3</v>
      </c>
      <c r="L1192">
        <v>7</v>
      </c>
      <c r="M1192">
        <v>1</v>
      </c>
      <c r="N1192">
        <v>4</v>
      </c>
      <c r="O1192">
        <v>1356</v>
      </c>
      <c r="P1192">
        <v>4</v>
      </c>
      <c r="Q1192">
        <v>4</v>
      </c>
      <c r="R1192">
        <v>168000</v>
      </c>
    </row>
    <row r="1193" spans="1:18" x14ac:dyDescent="0.35">
      <c r="A1193">
        <v>1999</v>
      </c>
      <c r="B1193">
        <v>6</v>
      </c>
      <c r="C1193">
        <v>4</v>
      </c>
      <c r="D1193">
        <v>0</v>
      </c>
      <c r="E1193">
        <v>776</v>
      </c>
      <c r="F1193">
        <v>764</v>
      </c>
      <c r="G1193">
        <v>1441</v>
      </c>
      <c r="H1193">
        <v>0</v>
      </c>
      <c r="I1193">
        <v>2</v>
      </c>
      <c r="J1193">
        <v>1</v>
      </c>
      <c r="K1193">
        <v>2</v>
      </c>
      <c r="L1193">
        <v>5</v>
      </c>
      <c r="M1193">
        <v>5</v>
      </c>
      <c r="N1193">
        <v>2</v>
      </c>
      <c r="O1193">
        <v>492</v>
      </c>
      <c r="P1193">
        <v>4</v>
      </c>
      <c r="Q1193">
        <v>4</v>
      </c>
      <c r="R1193">
        <v>174000</v>
      </c>
    </row>
    <row r="1194" spans="1:18" x14ac:dyDescent="0.35">
      <c r="A1194">
        <v>1925</v>
      </c>
      <c r="B1194">
        <v>6</v>
      </c>
      <c r="C1194">
        <v>4</v>
      </c>
      <c r="D1194">
        <v>0</v>
      </c>
      <c r="E1194">
        <v>702</v>
      </c>
      <c r="F1194">
        <v>842</v>
      </c>
      <c r="G1194">
        <v>1472</v>
      </c>
      <c r="H1194">
        <v>0</v>
      </c>
      <c r="I1194">
        <v>1</v>
      </c>
      <c r="J1194">
        <v>0</v>
      </c>
      <c r="K1194">
        <v>3</v>
      </c>
      <c r="L1194">
        <v>6</v>
      </c>
      <c r="M1194">
        <v>5</v>
      </c>
      <c r="N1194">
        <v>2</v>
      </c>
      <c r="O1194">
        <v>250</v>
      </c>
      <c r="P1194">
        <v>4</v>
      </c>
      <c r="Q1194">
        <v>3</v>
      </c>
      <c r="R1194">
        <v>125000</v>
      </c>
    </row>
    <row r="1195" spans="1:18" x14ac:dyDescent="0.35">
      <c r="A1195">
        <v>1999</v>
      </c>
      <c r="B1195">
        <v>6</v>
      </c>
      <c r="C1195">
        <v>4</v>
      </c>
      <c r="D1195">
        <v>883</v>
      </c>
      <c r="E1195">
        <v>1224</v>
      </c>
      <c r="F1195">
        <v>1224</v>
      </c>
      <c r="G1195">
        <v>1224</v>
      </c>
      <c r="H1195">
        <v>1</v>
      </c>
      <c r="I1195">
        <v>2</v>
      </c>
      <c r="J1195">
        <v>0</v>
      </c>
      <c r="K1195">
        <v>2</v>
      </c>
      <c r="L1195">
        <v>5</v>
      </c>
      <c r="M1195">
        <v>6</v>
      </c>
      <c r="N1195">
        <v>4</v>
      </c>
      <c r="O1195">
        <v>402</v>
      </c>
      <c r="P1195">
        <v>4</v>
      </c>
      <c r="Q1195">
        <v>4</v>
      </c>
      <c r="R1195">
        <v>165000</v>
      </c>
    </row>
    <row r="1196" spans="1:18" x14ac:dyDescent="0.35">
      <c r="A1196">
        <v>1969</v>
      </c>
      <c r="B1196">
        <v>2</v>
      </c>
      <c r="C1196">
        <v>4</v>
      </c>
      <c r="D1196">
        <v>371</v>
      </c>
      <c r="E1196">
        <v>663</v>
      </c>
      <c r="F1196">
        <v>663</v>
      </c>
      <c r="G1196">
        <v>1352</v>
      </c>
      <c r="H1196">
        <v>0</v>
      </c>
      <c r="I1196">
        <v>1</v>
      </c>
      <c r="J1196">
        <v>1</v>
      </c>
      <c r="K1196">
        <v>4</v>
      </c>
      <c r="L1196">
        <v>7</v>
      </c>
      <c r="M1196">
        <v>6</v>
      </c>
      <c r="N1196">
        <v>4</v>
      </c>
      <c r="O1196">
        <v>299</v>
      </c>
      <c r="P1196">
        <v>4</v>
      </c>
      <c r="Q1196">
        <v>4</v>
      </c>
      <c r="R1196">
        <v>158000</v>
      </c>
    </row>
    <row r="1197" spans="1:18" x14ac:dyDescent="0.35">
      <c r="A1197">
        <v>2005</v>
      </c>
      <c r="B1197">
        <v>6</v>
      </c>
      <c r="C1197">
        <v>4</v>
      </c>
      <c r="D1197">
        <v>0</v>
      </c>
      <c r="E1197">
        <v>728</v>
      </c>
      <c r="F1197">
        <v>728</v>
      </c>
      <c r="G1197">
        <v>1456</v>
      </c>
      <c r="H1197">
        <v>0</v>
      </c>
      <c r="I1197">
        <v>2</v>
      </c>
      <c r="J1197">
        <v>1</v>
      </c>
      <c r="K1197">
        <v>3</v>
      </c>
      <c r="L1197">
        <v>8</v>
      </c>
      <c r="M1197">
        <v>6</v>
      </c>
      <c r="N1197">
        <v>4</v>
      </c>
      <c r="O1197">
        <v>400</v>
      </c>
      <c r="P1197">
        <v>4</v>
      </c>
      <c r="Q1197">
        <v>4</v>
      </c>
      <c r="R1197">
        <v>176000</v>
      </c>
    </row>
    <row r="1198" spans="1:18" x14ac:dyDescent="0.35">
      <c r="A1198">
        <v>2006</v>
      </c>
      <c r="B1198">
        <v>6</v>
      </c>
      <c r="C1198">
        <v>4</v>
      </c>
      <c r="D1198">
        <v>0</v>
      </c>
      <c r="E1198">
        <v>879</v>
      </c>
      <c r="F1198">
        <v>879</v>
      </c>
      <c r="G1198">
        <v>1863</v>
      </c>
      <c r="H1198">
        <v>0</v>
      </c>
      <c r="I1198">
        <v>2</v>
      </c>
      <c r="J1198">
        <v>1</v>
      </c>
      <c r="K1198">
        <v>4</v>
      </c>
      <c r="L1198">
        <v>9</v>
      </c>
      <c r="M1198">
        <v>7</v>
      </c>
      <c r="N1198">
        <v>4</v>
      </c>
      <c r="O1198">
        <v>660</v>
      </c>
      <c r="P1198">
        <v>4</v>
      </c>
      <c r="Q1198">
        <v>4</v>
      </c>
      <c r="R1198">
        <v>219210</v>
      </c>
    </row>
    <row r="1199" spans="1:18" x14ac:dyDescent="0.35">
      <c r="A1199">
        <v>1916</v>
      </c>
      <c r="B1199">
        <v>3</v>
      </c>
      <c r="C1199">
        <v>4</v>
      </c>
      <c r="D1199">
        <v>0</v>
      </c>
      <c r="E1199">
        <v>815</v>
      </c>
      <c r="F1199">
        <v>815</v>
      </c>
      <c r="G1199">
        <v>1690</v>
      </c>
      <c r="H1199">
        <v>0</v>
      </c>
      <c r="I1199">
        <v>1</v>
      </c>
      <c r="J1199">
        <v>0</v>
      </c>
      <c r="K1199">
        <v>3</v>
      </c>
      <c r="L1199">
        <v>7</v>
      </c>
      <c r="M1199">
        <v>5</v>
      </c>
      <c r="N1199">
        <v>2</v>
      </c>
      <c r="O1199">
        <v>225</v>
      </c>
      <c r="P1199">
        <v>4</v>
      </c>
      <c r="Q1199">
        <v>4</v>
      </c>
      <c r="R1199">
        <v>144000</v>
      </c>
    </row>
    <row r="1200" spans="1:18" x14ac:dyDescent="0.35">
      <c r="A1200">
        <v>2001</v>
      </c>
      <c r="B1200">
        <v>6</v>
      </c>
      <c r="C1200">
        <v>4</v>
      </c>
      <c r="D1200">
        <v>0</v>
      </c>
      <c r="E1200">
        <v>1212</v>
      </c>
      <c r="F1200">
        <v>1212</v>
      </c>
      <c r="G1200">
        <v>1212</v>
      </c>
      <c r="H1200">
        <v>0</v>
      </c>
      <c r="I1200">
        <v>2</v>
      </c>
      <c r="J1200">
        <v>0</v>
      </c>
      <c r="K1200">
        <v>3</v>
      </c>
      <c r="L1200">
        <v>6</v>
      </c>
      <c r="M1200">
        <v>6</v>
      </c>
      <c r="N1200">
        <v>3</v>
      </c>
      <c r="O1200">
        <v>573</v>
      </c>
      <c r="P1200">
        <v>4</v>
      </c>
      <c r="Q1200">
        <v>4</v>
      </c>
      <c r="R1200">
        <v>178000</v>
      </c>
    </row>
    <row r="1201" spans="1:18" x14ac:dyDescent="0.35">
      <c r="A1201">
        <v>1963</v>
      </c>
      <c r="B1201">
        <v>2</v>
      </c>
      <c r="C1201">
        <v>4</v>
      </c>
      <c r="D1201">
        <v>547</v>
      </c>
      <c r="E1201">
        <v>1051</v>
      </c>
      <c r="F1201">
        <v>1382</v>
      </c>
      <c r="G1201">
        <v>1382</v>
      </c>
      <c r="H1201">
        <v>0</v>
      </c>
      <c r="I1201">
        <v>1</v>
      </c>
      <c r="J1201">
        <v>1</v>
      </c>
      <c r="K1201">
        <v>3</v>
      </c>
      <c r="L1201">
        <v>6</v>
      </c>
      <c r="M1201">
        <v>6</v>
      </c>
      <c r="N1201">
        <v>2</v>
      </c>
      <c r="O1201">
        <v>459</v>
      </c>
      <c r="P1201">
        <v>4</v>
      </c>
      <c r="Q1201">
        <v>4</v>
      </c>
      <c r="R1201">
        <v>148000</v>
      </c>
    </row>
    <row r="1202" spans="1:18" x14ac:dyDescent="0.35">
      <c r="A1202">
        <v>1970</v>
      </c>
      <c r="B1202">
        <v>2</v>
      </c>
      <c r="C1202">
        <v>4</v>
      </c>
      <c r="D1202">
        <v>0</v>
      </c>
      <c r="E1202">
        <v>864</v>
      </c>
      <c r="F1202">
        <v>864</v>
      </c>
      <c r="G1202">
        <v>864</v>
      </c>
      <c r="H1202">
        <v>0</v>
      </c>
      <c r="I1202">
        <v>1</v>
      </c>
      <c r="J1202">
        <v>0</v>
      </c>
      <c r="K1202">
        <v>3</v>
      </c>
      <c r="L1202">
        <v>5</v>
      </c>
      <c r="M1202">
        <v>6</v>
      </c>
      <c r="N1202">
        <v>2</v>
      </c>
      <c r="O1202">
        <v>280</v>
      </c>
      <c r="P1202">
        <v>4</v>
      </c>
      <c r="Q1202">
        <v>4</v>
      </c>
      <c r="R1202">
        <v>116050</v>
      </c>
    </row>
    <row r="1203" spans="1:18" x14ac:dyDescent="0.35">
      <c r="A1203">
        <v>1998</v>
      </c>
      <c r="B1203">
        <v>6</v>
      </c>
      <c r="C1203">
        <v>4</v>
      </c>
      <c r="D1203">
        <v>0</v>
      </c>
      <c r="E1203">
        <v>866</v>
      </c>
      <c r="F1203">
        <v>866</v>
      </c>
      <c r="G1203">
        <v>1779</v>
      </c>
      <c r="H1203">
        <v>0</v>
      </c>
      <c r="I1203">
        <v>2</v>
      </c>
      <c r="J1203">
        <v>1</v>
      </c>
      <c r="K1203">
        <v>3</v>
      </c>
      <c r="L1203">
        <v>6</v>
      </c>
      <c r="M1203">
        <v>6</v>
      </c>
      <c r="N1203">
        <v>3</v>
      </c>
      <c r="O1203">
        <v>546</v>
      </c>
      <c r="P1203">
        <v>4</v>
      </c>
      <c r="Q1203">
        <v>4</v>
      </c>
      <c r="R1203">
        <v>197900</v>
      </c>
    </row>
    <row r="1204" spans="1:18" x14ac:dyDescent="0.35">
      <c r="A1204">
        <v>1925</v>
      </c>
      <c r="B1204">
        <v>3</v>
      </c>
      <c r="C1204">
        <v>4</v>
      </c>
      <c r="D1204">
        <v>0</v>
      </c>
      <c r="E1204">
        <v>884</v>
      </c>
      <c r="F1204">
        <v>884</v>
      </c>
      <c r="G1204">
        <v>1348</v>
      </c>
      <c r="H1204">
        <v>1</v>
      </c>
      <c r="I1204">
        <v>1</v>
      </c>
      <c r="J1204">
        <v>0</v>
      </c>
      <c r="K1204">
        <v>3</v>
      </c>
      <c r="L1204">
        <v>5</v>
      </c>
      <c r="M1204">
        <v>5</v>
      </c>
      <c r="N1204">
        <v>2</v>
      </c>
      <c r="O1204">
        <v>216</v>
      </c>
      <c r="P1204">
        <v>4</v>
      </c>
      <c r="Q1204">
        <v>4</v>
      </c>
      <c r="R1204">
        <v>117000</v>
      </c>
    </row>
    <row r="1205" spans="1:18" x14ac:dyDescent="0.35">
      <c r="A1205">
        <v>2000</v>
      </c>
      <c r="B1205">
        <v>6</v>
      </c>
      <c r="C1205">
        <v>4</v>
      </c>
      <c r="D1205">
        <v>0</v>
      </c>
      <c r="E1205">
        <v>1630</v>
      </c>
      <c r="F1205">
        <v>1630</v>
      </c>
      <c r="G1205">
        <v>1630</v>
      </c>
      <c r="H1205">
        <v>0</v>
      </c>
      <c r="I1205">
        <v>2</v>
      </c>
      <c r="J1205">
        <v>0</v>
      </c>
      <c r="K1205">
        <v>3</v>
      </c>
      <c r="L1205">
        <v>6</v>
      </c>
      <c r="M1205">
        <v>6</v>
      </c>
      <c r="N1205">
        <v>2</v>
      </c>
      <c r="O1205">
        <v>451</v>
      </c>
      <c r="P1205">
        <v>4</v>
      </c>
      <c r="Q1205">
        <v>4</v>
      </c>
      <c r="R1205">
        <v>213000</v>
      </c>
    </row>
    <row r="1206" spans="1:18" x14ac:dyDescent="0.35">
      <c r="A1206">
        <v>1975</v>
      </c>
      <c r="B1206">
        <v>2</v>
      </c>
      <c r="C1206">
        <v>4</v>
      </c>
      <c r="D1206">
        <v>788</v>
      </c>
      <c r="E1206">
        <v>1056</v>
      </c>
      <c r="F1206">
        <v>1074</v>
      </c>
      <c r="G1206">
        <v>1074</v>
      </c>
      <c r="H1206">
        <v>1</v>
      </c>
      <c r="I1206">
        <v>1</v>
      </c>
      <c r="J1206">
        <v>1</v>
      </c>
      <c r="K1206">
        <v>3</v>
      </c>
      <c r="L1206">
        <v>6</v>
      </c>
      <c r="M1206">
        <v>6</v>
      </c>
      <c r="N1206">
        <v>3</v>
      </c>
      <c r="O1206">
        <v>495</v>
      </c>
      <c r="P1206">
        <v>4</v>
      </c>
      <c r="Q1206">
        <v>4</v>
      </c>
      <c r="R1206">
        <v>153500</v>
      </c>
    </row>
    <row r="1207" spans="1:18" x14ac:dyDescent="0.35">
      <c r="A1207">
        <v>1990</v>
      </c>
      <c r="B1207">
        <v>2</v>
      </c>
      <c r="C1207">
        <v>4</v>
      </c>
      <c r="D1207">
        <v>485</v>
      </c>
      <c r="E1207">
        <v>2158</v>
      </c>
      <c r="F1207">
        <v>2196</v>
      </c>
      <c r="G1207">
        <v>2196</v>
      </c>
      <c r="H1207">
        <v>0</v>
      </c>
      <c r="I1207">
        <v>2</v>
      </c>
      <c r="J1207">
        <v>0</v>
      </c>
      <c r="K1207">
        <v>3</v>
      </c>
      <c r="L1207">
        <v>7</v>
      </c>
      <c r="M1207">
        <v>6</v>
      </c>
      <c r="N1207">
        <v>3</v>
      </c>
      <c r="O1207">
        <v>701</v>
      </c>
      <c r="P1207">
        <v>4</v>
      </c>
      <c r="Q1207">
        <v>4</v>
      </c>
      <c r="R1207">
        <v>271900</v>
      </c>
    </row>
    <row r="1208" spans="1:18" x14ac:dyDescent="0.35">
      <c r="A1208">
        <v>1966</v>
      </c>
      <c r="B1208">
        <v>2</v>
      </c>
      <c r="C1208">
        <v>4</v>
      </c>
      <c r="D1208">
        <v>1056</v>
      </c>
      <c r="E1208">
        <v>1056</v>
      </c>
      <c r="F1208">
        <v>1056</v>
      </c>
      <c r="G1208">
        <v>1056</v>
      </c>
      <c r="H1208">
        <v>1</v>
      </c>
      <c r="I1208">
        <v>1</v>
      </c>
      <c r="J1208">
        <v>0</v>
      </c>
      <c r="K1208">
        <v>2</v>
      </c>
      <c r="L1208">
        <v>5</v>
      </c>
      <c r="M1208">
        <v>5</v>
      </c>
      <c r="N1208">
        <v>2</v>
      </c>
      <c r="O1208">
        <v>384</v>
      </c>
      <c r="P1208">
        <v>4</v>
      </c>
      <c r="Q1208">
        <v>4</v>
      </c>
      <c r="R1208">
        <v>107000</v>
      </c>
    </row>
    <row r="1209" spans="1:18" x14ac:dyDescent="0.35">
      <c r="A1209">
        <v>2003</v>
      </c>
      <c r="B1209">
        <v>6</v>
      </c>
      <c r="C1209">
        <v>4</v>
      </c>
      <c r="D1209">
        <v>340</v>
      </c>
      <c r="E1209">
        <v>1682</v>
      </c>
      <c r="F1209">
        <v>1700</v>
      </c>
      <c r="G1209">
        <v>1700</v>
      </c>
      <c r="H1209">
        <v>1</v>
      </c>
      <c r="I1209">
        <v>2</v>
      </c>
      <c r="J1209">
        <v>0</v>
      </c>
      <c r="K1209">
        <v>3</v>
      </c>
      <c r="L1209">
        <v>7</v>
      </c>
      <c r="M1209">
        <v>6</v>
      </c>
      <c r="N1209">
        <v>3</v>
      </c>
      <c r="O1209">
        <v>544</v>
      </c>
      <c r="P1209">
        <v>4</v>
      </c>
      <c r="Q1209">
        <v>4</v>
      </c>
      <c r="R1209">
        <v>200000</v>
      </c>
    </row>
    <row r="1210" spans="1:18" x14ac:dyDescent="0.35">
      <c r="A1210">
        <v>1962</v>
      </c>
      <c r="B1210">
        <v>2</v>
      </c>
      <c r="C1210">
        <v>4</v>
      </c>
      <c r="D1210">
        <v>504</v>
      </c>
      <c r="E1210">
        <v>931</v>
      </c>
      <c r="F1210">
        <v>1283</v>
      </c>
      <c r="G1210">
        <v>1283</v>
      </c>
      <c r="H1210">
        <v>1</v>
      </c>
      <c r="I1210">
        <v>1</v>
      </c>
      <c r="J1210">
        <v>0</v>
      </c>
      <c r="K1210">
        <v>3</v>
      </c>
      <c r="L1210">
        <v>6</v>
      </c>
      <c r="M1210">
        <v>5</v>
      </c>
      <c r="N1210">
        <v>2</v>
      </c>
      <c r="O1210">
        <v>506</v>
      </c>
      <c r="P1210">
        <v>4</v>
      </c>
      <c r="Q1210">
        <v>4</v>
      </c>
      <c r="R1210">
        <v>140000</v>
      </c>
    </row>
    <row r="1211" spans="1:18" x14ac:dyDescent="0.35">
      <c r="A1211">
        <v>2006</v>
      </c>
      <c r="B1211">
        <v>6</v>
      </c>
      <c r="C1211">
        <v>4</v>
      </c>
      <c r="D1211">
        <v>1220</v>
      </c>
      <c r="E1211">
        <v>1660</v>
      </c>
      <c r="F1211">
        <v>1660</v>
      </c>
      <c r="G1211">
        <v>1660</v>
      </c>
      <c r="H1211">
        <v>1</v>
      </c>
      <c r="I1211">
        <v>2</v>
      </c>
      <c r="J1211">
        <v>0</v>
      </c>
      <c r="K1211">
        <v>3</v>
      </c>
      <c r="L1211">
        <v>8</v>
      </c>
      <c r="M1211">
        <v>6</v>
      </c>
      <c r="N1211">
        <v>3</v>
      </c>
      <c r="O1211">
        <v>500</v>
      </c>
      <c r="P1211">
        <v>4</v>
      </c>
      <c r="Q1211">
        <v>4</v>
      </c>
      <c r="R1211">
        <v>290000</v>
      </c>
    </row>
    <row r="1212" spans="1:18" x14ac:dyDescent="0.35">
      <c r="A1212">
        <v>1992</v>
      </c>
      <c r="B1212">
        <v>6</v>
      </c>
      <c r="C1212">
        <v>4</v>
      </c>
      <c r="D1212">
        <v>0</v>
      </c>
      <c r="E1212">
        <v>1055</v>
      </c>
      <c r="F1212">
        <v>1055</v>
      </c>
      <c r="G1212">
        <v>1845</v>
      </c>
      <c r="H1212">
        <v>0</v>
      </c>
      <c r="I1212">
        <v>2</v>
      </c>
      <c r="J1212">
        <v>1</v>
      </c>
      <c r="K1212">
        <v>3</v>
      </c>
      <c r="L1212">
        <v>8</v>
      </c>
      <c r="M1212">
        <v>6</v>
      </c>
      <c r="N1212">
        <v>3</v>
      </c>
      <c r="O1212">
        <v>462</v>
      </c>
      <c r="P1212">
        <v>4</v>
      </c>
      <c r="Q1212">
        <v>4</v>
      </c>
      <c r="R1212">
        <v>189000</v>
      </c>
    </row>
    <row r="1213" spans="1:18" x14ac:dyDescent="0.35">
      <c r="A1213">
        <v>1988</v>
      </c>
      <c r="B1213">
        <v>4</v>
      </c>
      <c r="C1213">
        <v>4</v>
      </c>
      <c r="D1213">
        <v>427</v>
      </c>
      <c r="E1213">
        <v>559</v>
      </c>
      <c r="F1213">
        <v>1080</v>
      </c>
      <c r="G1213">
        <v>1752</v>
      </c>
      <c r="H1213">
        <v>0</v>
      </c>
      <c r="I1213">
        <v>2</v>
      </c>
      <c r="J1213">
        <v>0</v>
      </c>
      <c r="K1213">
        <v>4</v>
      </c>
      <c r="L1213">
        <v>8</v>
      </c>
      <c r="M1213">
        <v>4</v>
      </c>
      <c r="N1213">
        <v>3</v>
      </c>
      <c r="O1213">
        <v>492</v>
      </c>
      <c r="P1213">
        <v>4</v>
      </c>
      <c r="Q1213">
        <v>4</v>
      </c>
      <c r="R1213">
        <v>164000</v>
      </c>
    </row>
    <row r="1214" spans="1:18" x14ac:dyDescent="0.35">
      <c r="A1214">
        <v>1941</v>
      </c>
      <c r="B1214">
        <v>2</v>
      </c>
      <c r="C1214">
        <v>4</v>
      </c>
      <c r="D1214">
        <v>344</v>
      </c>
      <c r="E1214">
        <v>672</v>
      </c>
      <c r="F1214">
        <v>672</v>
      </c>
      <c r="G1214">
        <v>672</v>
      </c>
      <c r="H1214">
        <v>1</v>
      </c>
      <c r="I1214">
        <v>1</v>
      </c>
      <c r="J1214">
        <v>0</v>
      </c>
      <c r="K1214">
        <v>2</v>
      </c>
      <c r="L1214">
        <v>4</v>
      </c>
      <c r="M1214">
        <v>6</v>
      </c>
      <c r="N1214">
        <v>2</v>
      </c>
      <c r="O1214">
        <v>234</v>
      </c>
      <c r="P1214">
        <v>4</v>
      </c>
      <c r="Q1214">
        <v>4</v>
      </c>
      <c r="R1214">
        <v>113000</v>
      </c>
    </row>
    <row r="1215" spans="1:18" x14ac:dyDescent="0.35">
      <c r="A1215">
        <v>1965</v>
      </c>
      <c r="B1215">
        <v>2</v>
      </c>
      <c r="C1215">
        <v>5</v>
      </c>
      <c r="D1215">
        <v>648</v>
      </c>
      <c r="E1215">
        <v>648</v>
      </c>
      <c r="F1215">
        <v>960</v>
      </c>
      <c r="G1215">
        <v>960</v>
      </c>
      <c r="H1215">
        <v>1</v>
      </c>
      <c r="I1215">
        <v>0</v>
      </c>
      <c r="J1215">
        <v>0</v>
      </c>
      <c r="K1215">
        <v>0</v>
      </c>
      <c r="L1215">
        <v>3</v>
      </c>
      <c r="M1215">
        <v>6</v>
      </c>
      <c r="N1215">
        <v>2</v>
      </c>
      <c r="O1215">
        <v>364</v>
      </c>
      <c r="P1215">
        <v>4</v>
      </c>
      <c r="Q1215">
        <v>4</v>
      </c>
      <c r="R1215">
        <v>145000</v>
      </c>
    </row>
    <row r="1216" spans="1:18" x14ac:dyDescent="0.35">
      <c r="A1216">
        <v>1962</v>
      </c>
      <c r="B1216">
        <v>2</v>
      </c>
      <c r="C1216">
        <v>4</v>
      </c>
      <c r="D1216">
        <v>784</v>
      </c>
      <c r="E1216">
        <v>925</v>
      </c>
      <c r="F1216">
        <v>999</v>
      </c>
      <c r="G1216">
        <v>999</v>
      </c>
      <c r="H1216">
        <v>1</v>
      </c>
      <c r="I1216">
        <v>1</v>
      </c>
      <c r="J1216">
        <v>0</v>
      </c>
      <c r="K1216">
        <v>3</v>
      </c>
      <c r="L1216">
        <v>6</v>
      </c>
      <c r="M1216">
        <v>6</v>
      </c>
      <c r="N1216">
        <v>2</v>
      </c>
      <c r="O1216">
        <v>300</v>
      </c>
      <c r="P1216">
        <v>4</v>
      </c>
      <c r="Q1216">
        <v>4</v>
      </c>
      <c r="R1216">
        <v>134500</v>
      </c>
    </row>
    <row r="1217" spans="1:18" x14ac:dyDescent="0.35">
      <c r="A1217">
        <v>1966</v>
      </c>
      <c r="B1217">
        <v>2</v>
      </c>
      <c r="C1217">
        <v>4</v>
      </c>
      <c r="D1217">
        <v>180</v>
      </c>
      <c r="E1217">
        <v>894</v>
      </c>
      <c r="F1217">
        <v>894</v>
      </c>
      <c r="G1217">
        <v>894</v>
      </c>
      <c r="H1217">
        <v>0</v>
      </c>
      <c r="I1217">
        <v>1</v>
      </c>
      <c r="J1217">
        <v>0</v>
      </c>
      <c r="K1217">
        <v>3</v>
      </c>
      <c r="L1217">
        <v>5</v>
      </c>
      <c r="M1217">
        <v>5</v>
      </c>
      <c r="N1217">
        <v>3</v>
      </c>
      <c r="O1217">
        <v>384</v>
      </c>
      <c r="P1217">
        <v>4</v>
      </c>
      <c r="Q1217">
        <v>4</v>
      </c>
      <c r="R1217">
        <v>125000</v>
      </c>
    </row>
    <row r="1218" spans="1:18" x14ac:dyDescent="0.35">
      <c r="A1218">
        <v>1978</v>
      </c>
      <c r="B1218">
        <v>1</v>
      </c>
      <c r="C1218">
        <v>1</v>
      </c>
      <c r="D1218">
        <v>0</v>
      </c>
      <c r="E1218">
        <v>0</v>
      </c>
      <c r="F1218">
        <v>1318</v>
      </c>
      <c r="G1218">
        <v>1902</v>
      </c>
      <c r="H1218">
        <v>0</v>
      </c>
      <c r="I1218">
        <v>2</v>
      </c>
      <c r="J1218">
        <v>0</v>
      </c>
      <c r="K1218">
        <v>4</v>
      </c>
      <c r="L1218">
        <v>8</v>
      </c>
      <c r="M1218">
        <v>6</v>
      </c>
      <c r="N1218">
        <v>2</v>
      </c>
      <c r="O1218">
        <v>539</v>
      </c>
      <c r="P1218">
        <v>4</v>
      </c>
      <c r="Q1218">
        <v>4</v>
      </c>
      <c r="R1218">
        <v>112000</v>
      </c>
    </row>
    <row r="1219" spans="1:18" x14ac:dyDescent="0.35">
      <c r="A1219">
        <v>2009</v>
      </c>
      <c r="B1219">
        <v>6</v>
      </c>
      <c r="C1219">
        <v>4</v>
      </c>
      <c r="D1219">
        <v>936</v>
      </c>
      <c r="E1219">
        <v>1300</v>
      </c>
      <c r="F1219">
        <v>1314</v>
      </c>
      <c r="G1219">
        <v>1314</v>
      </c>
      <c r="H1219">
        <v>1</v>
      </c>
      <c r="I1219">
        <v>2</v>
      </c>
      <c r="J1219">
        <v>0</v>
      </c>
      <c r="K1219">
        <v>3</v>
      </c>
      <c r="L1219">
        <v>6</v>
      </c>
      <c r="M1219">
        <v>6</v>
      </c>
      <c r="N1219">
        <v>3</v>
      </c>
      <c r="O1219">
        <v>552</v>
      </c>
      <c r="P1219">
        <v>4</v>
      </c>
      <c r="Q1219">
        <v>4</v>
      </c>
      <c r="R1219">
        <v>229456</v>
      </c>
    </row>
    <row r="1220" spans="1:18" x14ac:dyDescent="0.35">
      <c r="A1220">
        <v>1947</v>
      </c>
      <c r="B1220">
        <v>1</v>
      </c>
      <c r="C1220">
        <v>1</v>
      </c>
      <c r="D1220">
        <v>0</v>
      </c>
      <c r="E1220">
        <v>0</v>
      </c>
      <c r="F1220">
        <v>672</v>
      </c>
      <c r="G1220">
        <v>912</v>
      </c>
      <c r="H1220">
        <v>0</v>
      </c>
      <c r="I1220">
        <v>1</v>
      </c>
      <c r="J1220">
        <v>0</v>
      </c>
      <c r="K1220">
        <v>2</v>
      </c>
      <c r="L1220">
        <v>3</v>
      </c>
      <c r="M1220">
        <v>3</v>
      </c>
      <c r="N1220">
        <v>1</v>
      </c>
      <c r="O1220">
        <v>0</v>
      </c>
      <c r="P1220">
        <v>1</v>
      </c>
      <c r="Q1220">
        <v>1</v>
      </c>
      <c r="R1220">
        <v>80500</v>
      </c>
    </row>
    <row r="1221" spans="1:18" x14ac:dyDescent="0.35">
      <c r="A1221">
        <v>1971</v>
      </c>
      <c r="B1221">
        <v>2</v>
      </c>
      <c r="C1221">
        <v>4</v>
      </c>
      <c r="D1221">
        <v>0</v>
      </c>
      <c r="E1221">
        <v>672</v>
      </c>
      <c r="F1221">
        <v>672</v>
      </c>
      <c r="G1221">
        <v>1218</v>
      </c>
      <c r="H1221">
        <v>0</v>
      </c>
      <c r="I1221">
        <v>1</v>
      </c>
      <c r="J1221">
        <v>1</v>
      </c>
      <c r="K1221">
        <v>3</v>
      </c>
      <c r="L1221">
        <v>7</v>
      </c>
      <c r="M1221">
        <v>3</v>
      </c>
      <c r="N1221">
        <v>1</v>
      </c>
      <c r="O1221">
        <v>0</v>
      </c>
      <c r="P1221">
        <v>1</v>
      </c>
      <c r="Q1221">
        <v>1</v>
      </c>
      <c r="R1221">
        <v>91500</v>
      </c>
    </row>
    <row r="1222" spans="1:18" x14ac:dyDescent="0.35">
      <c r="A1222">
        <v>1964</v>
      </c>
      <c r="B1222">
        <v>2</v>
      </c>
      <c r="C1222">
        <v>4</v>
      </c>
      <c r="D1222">
        <v>312</v>
      </c>
      <c r="E1222">
        <v>912</v>
      </c>
      <c r="F1222">
        <v>912</v>
      </c>
      <c r="G1222">
        <v>912</v>
      </c>
      <c r="H1222">
        <v>0</v>
      </c>
      <c r="I1222">
        <v>1</v>
      </c>
      <c r="J1222">
        <v>0</v>
      </c>
      <c r="K1222">
        <v>2</v>
      </c>
      <c r="L1222">
        <v>5</v>
      </c>
      <c r="M1222">
        <v>6</v>
      </c>
      <c r="N1222">
        <v>2</v>
      </c>
      <c r="O1222">
        <v>288</v>
      </c>
      <c r="P1222">
        <v>4</v>
      </c>
      <c r="Q1222">
        <v>4</v>
      </c>
      <c r="R1222">
        <v>115000</v>
      </c>
    </row>
    <row r="1223" spans="1:18" x14ac:dyDescent="0.35">
      <c r="A1223">
        <v>1968</v>
      </c>
      <c r="B1223">
        <v>2</v>
      </c>
      <c r="C1223">
        <v>4</v>
      </c>
      <c r="D1223">
        <v>250</v>
      </c>
      <c r="E1223">
        <v>952</v>
      </c>
      <c r="F1223">
        <v>1211</v>
      </c>
      <c r="G1223">
        <v>1211</v>
      </c>
      <c r="H1223">
        <v>0</v>
      </c>
      <c r="I1223">
        <v>1</v>
      </c>
      <c r="J1223">
        <v>0</v>
      </c>
      <c r="K1223">
        <v>3</v>
      </c>
      <c r="L1223">
        <v>5</v>
      </c>
      <c r="M1223">
        <v>6</v>
      </c>
      <c r="N1223">
        <v>2</v>
      </c>
      <c r="O1223">
        <v>322</v>
      </c>
      <c r="P1223">
        <v>4</v>
      </c>
      <c r="Q1223">
        <v>4</v>
      </c>
      <c r="R1223">
        <v>134000</v>
      </c>
    </row>
    <row r="1224" spans="1:18" x14ac:dyDescent="0.35">
      <c r="A1224">
        <v>1949</v>
      </c>
      <c r="B1224">
        <v>2</v>
      </c>
      <c r="C1224">
        <v>4</v>
      </c>
      <c r="D1224">
        <v>196</v>
      </c>
      <c r="E1224">
        <v>1040</v>
      </c>
      <c r="F1224">
        <v>1168</v>
      </c>
      <c r="G1224">
        <v>1846</v>
      </c>
      <c r="H1224">
        <v>0</v>
      </c>
      <c r="I1224">
        <v>2</v>
      </c>
      <c r="J1224">
        <v>0</v>
      </c>
      <c r="K1224">
        <v>3</v>
      </c>
      <c r="L1224">
        <v>7</v>
      </c>
      <c r="M1224">
        <v>6</v>
      </c>
      <c r="N1224">
        <v>2</v>
      </c>
      <c r="O1224">
        <v>315</v>
      </c>
      <c r="P1224">
        <v>4</v>
      </c>
      <c r="Q1224">
        <v>4</v>
      </c>
      <c r="R1224">
        <v>143000</v>
      </c>
    </row>
    <row r="1225" spans="1:18" x14ac:dyDescent="0.35">
      <c r="A1225">
        <v>1951</v>
      </c>
      <c r="B1225">
        <v>2</v>
      </c>
      <c r="C1225">
        <v>3</v>
      </c>
      <c r="D1225">
        <v>756</v>
      </c>
      <c r="E1225">
        <v>2136</v>
      </c>
      <c r="F1225">
        <v>2136</v>
      </c>
      <c r="G1225">
        <v>2136</v>
      </c>
      <c r="H1225">
        <v>0</v>
      </c>
      <c r="I1225">
        <v>2</v>
      </c>
      <c r="J1225">
        <v>0</v>
      </c>
      <c r="K1225">
        <v>4</v>
      </c>
      <c r="L1225">
        <v>7</v>
      </c>
      <c r="M1225">
        <v>5</v>
      </c>
      <c r="N1225">
        <v>2</v>
      </c>
      <c r="O1225">
        <v>528</v>
      </c>
      <c r="P1225">
        <v>4</v>
      </c>
      <c r="Q1225">
        <v>4</v>
      </c>
      <c r="R1225">
        <v>137900</v>
      </c>
    </row>
    <row r="1226" spans="1:18" x14ac:dyDescent="0.35">
      <c r="A1226">
        <v>2004</v>
      </c>
      <c r="B1226">
        <v>6</v>
      </c>
      <c r="C1226">
        <v>4</v>
      </c>
      <c r="D1226">
        <v>724</v>
      </c>
      <c r="E1226">
        <v>788</v>
      </c>
      <c r="F1226">
        <v>788</v>
      </c>
      <c r="G1226">
        <v>1490</v>
      </c>
      <c r="H1226">
        <v>1</v>
      </c>
      <c r="I1226">
        <v>2</v>
      </c>
      <c r="J1226">
        <v>1</v>
      </c>
      <c r="K1226">
        <v>3</v>
      </c>
      <c r="L1226">
        <v>8</v>
      </c>
      <c r="M1226">
        <v>6</v>
      </c>
      <c r="N1226">
        <v>4</v>
      </c>
      <c r="O1226">
        <v>388</v>
      </c>
      <c r="P1226">
        <v>4</v>
      </c>
      <c r="Q1226">
        <v>4</v>
      </c>
      <c r="R1226">
        <v>184000</v>
      </c>
    </row>
    <row r="1227" spans="1:18" x14ac:dyDescent="0.35">
      <c r="A1227">
        <v>1958</v>
      </c>
      <c r="B1227">
        <v>2</v>
      </c>
      <c r="C1227">
        <v>4</v>
      </c>
      <c r="D1227">
        <v>507</v>
      </c>
      <c r="E1227">
        <v>588</v>
      </c>
      <c r="F1227">
        <v>1138</v>
      </c>
      <c r="G1227">
        <v>1138</v>
      </c>
      <c r="H1227">
        <v>0</v>
      </c>
      <c r="I1227">
        <v>1</v>
      </c>
      <c r="J1227">
        <v>0</v>
      </c>
      <c r="K1227">
        <v>3</v>
      </c>
      <c r="L1227">
        <v>6</v>
      </c>
      <c r="M1227">
        <v>6</v>
      </c>
      <c r="N1227">
        <v>3</v>
      </c>
      <c r="O1227">
        <v>264</v>
      </c>
      <c r="P1227">
        <v>4</v>
      </c>
      <c r="Q1227">
        <v>4</v>
      </c>
      <c r="R1227">
        <v>145000</v>
      </c>
    </row>
    <row r="1228" spans="1:18" x14ac:dyDescent="0.35">
      <c r="A1228">
        <v>2007</v>
      </c>
      <c r="B1228">
        <v>6</v>
      </c>
      <c r="C1228">
        <v>4</v>
      </c>
      <c r="D1228">
        <v>0</v>
      </c>
      <c r="E1228">
        <v>894</v>
      </c>
      <c r="F1228">
        <v>894</v>
      </c>
      <c r="G1228">
        <v>1933</v>
      </c>
      <c r="H1228">
        <v>0</v>
      </c>
      <c r="I1228">
        <v>2</v>
      </c>
      <c r="J1228">
        <v>1</v>
      </c>
      <c r="K1228">
        <v>4</v>
      </c>
      <c r="L1228">
        <v>9</v>
      </c>
      <c r="M1228">
        <v>7</v>
      </c>
      <c r="N1228">
        <v>4</v>
      </c>
      <c r="O1228">
        <v>668</v>
      </c>
      <c r="P1228">
        <v>4</v>
      </c>
      <c r="Q1228">
        <v>4</v>
      </c>
      <c r="R1228">
        <v>214000</v>
      </c>
    </row>
    <row r="1229" spans="1:18" x14ac:dyDescent="0.35">
      <c r="A1229">
        <v>1965</v>
      </c>
      <c r="B1229">
        <v>2</v>
      </c>
      <c r="C1229">
        <v>4</v>
      </c>
      <c r="D1229">
        <v>595</v>
      </c>
      <c r="E1229">
        <v>912</v>
      </c>
      <c r="F1229">
        <v>912</v>
      </c>
      <c r="G1229">
        <v>912</v>
      </c>
      <c r="H1229">
        <v>1</v>
      </c>
      <c r="I1229">
        <v>1</v>
      </c>
      <c r="J1229">
        <v>0</v>
      </c>
      <c r="K1229">
        <v>2</v>
      </c>
      <c r="L1229">
        <v>5</v>
      </c>
      <c r="M1229">
        <v>5</v>
      </c>
      <c r="N1229">
        <v>2</v>
      </c>
      <c r="O1229">
        <v>576</v>
      </c>
      <c r="P1229">
        <v>4</v>
      </c>
      <c r="Q1229">
        <v>4</v>
      </c>
      <c r="R1229">
        <v>147000</v>
      </c>
    </row>
    <row r="1230" spans="1:18" x14ac:dyDescent="0.35">
      <c r="A1230">
        <v>2008</v>
      </c>
      <c r="B1230">
        <v>6</v>
      </c>
      <c r="C1230">
        <v>4</v>
      </c>
      <c r="D1230">
        <v>1540</v>
      </c>
      <c r="E1230">
        <v>1702</v>
      </c>
      <c r="F1230">
        <v>1702</v>
      </c>
      <c r="G1230">
        <v>1702</v>
      </c>
      <c r="H1230">
        <v>1</v>
      </c>
      <c r="I1230">
        <v>1</v>
      </c>
      <c r="J1230">
        <v>1</v>
      </c>
      <c r="K1230">
        <v>1</v>
      </c>
      <c r="L1230">
        <v>7</v>
      </c>
      <c r="M1230">
        <v>6</v>
      </c>
      <c r="N1230">
        <v>4</v>
      </c>
      <c r="O1230">
        <v>1052</v>
      </c>
      <c r="P1230">
        <v>4</v>
      </c>
      <c r="Q1230">
        <v>4</v>
      </c>
      <c r="R1230">
        <v>367294</v>
      </c>
    </row>
    <row r="1231" spans="1:18" x14ac:dyDescent="0.35">
      <c r="A1231">
        <v>1960</v>
      </c>
      <c r="B1231">
        <v>2</v>
      </c>
      <c r="C1231">
        <v>4</v>
      </c>
      <c r="D1231">
        <v>666</v>
      </c>
      <c r="E1231">
        <v>1075</v>
      </c>
      <c r="F1231">
        <v>1507</v>
      </c>
      <c r="G1231">
        <v>1507</v>
      </c>
      <c r="H1231">
        <v>0</v>
      </c>
      <c r="I1231">
        <v>2</v>
      </c>
      <c r="J1231">
        <v>0</v>
      </c>
      <c r="K1231">
        <v>4</v>
      </c>
      <c r="L1231">
        <v>7</v>
      </c>
      <c r="M1231">
        <v>4</v>
      </c>
      <c r="N1231">
        <v>2</v>
      </c>
      <c r="O1231">
        <v>404</v>
      </c>
      <c r="P1231">
        <v>4</v>
      </c>
      <c r="Q1231">
        <v>4</v>
      </c>
      <c r="R1231">
        <v>127000</v>
      </c>
    </row>
    <row r="1232" spans="1:18" x14ac:dyDescent="0.35">
      <c r="A1232">
        <v>1977</v>
      </c>
      <c r="B1232">
        <v>2</v>
      </c>
      <c r="C1232">
        <v>4</v>
      </c>
      <c r="D1232">
        <v>498</v>
      </c>
      <c r="E1232">
        <v>1361</v>
      </c>
      <c r="F1232">
        <v>1361</v>
      </c>
      <c r="G1232">
        <v>2620</v>
      </c>
      <c r="H1232">
        <v>0</v>
      </c>
      <c r="I1232">
        <v>2</v>
      </c>
      <c r="J1232">
        <v>2</v>
      </c>
      <c r="K1232">
        <v>4</v>
      </c>
      <c r="L1232">
        <v>12</v>
      </c>
      <c r="M1232">
        <v>7</v>
      </c>
      <c r="N1232">
        <v>3</v>
      </c>
      <c r="O1232">
        <v>600</v>
      </c>
      <c r="P1232">
        <v>4</v>
      </c>
      <c r="Q1232">
        <v>4</v>
      </c>
      <c r="R1232">
        <v>190000</v>
      </c>
    </row>
    <row r="1233" spans="1:18" x14ac:dyDescent="0.35">
      <c r="A1233">
        <v>1962</v>
      </c>
      <c r="B1233">
        <v>2</v>
      </c>
      <c r="C1233">
        <v>4</v>
      </c>
      <c r="D1233">
        <v>803</v>
      </c>
      <c r="E1233">
        <v>1106</v>
      </c>
      <c r="F1233">
        <v>1190</v>
      </c>
      <c r="G1233">
        <v>1190</v>
      </c>
      <c r="H1233">
        <v>1</v>
      </c>
      <c r="I1233">
        <v>1</v>
      </c>
      <c r="J1233">
        <v>0</v>
      </c>
      <c r="K1233">
        <v>3</v>
      </c>
      <c r="L1233">
        <v>6</v>
      </c>
      <c r="M1233">
        <v>6</v>
      </c>
      <c r="N1233">
        <v>2</v>
      </c>
      <c r="O1233">
        <v>540</v>
      </c>
      <c r="P1233">
        <v>4</v>
      </c>
      <c r="Q1233">
        <v>4</v>
      </c>
      <c r="R1233">
        <v>132500</v>
      </c>
    </row>
    <row r="1234" spans="1:18" x14ac:dyDescent="0.35">
      <c r="A1234">
        <v>1962</v>
      </c>
      <c r="B1234">
        <v>1</v>
      </c>
      <c r="C1234">
        <v>1</v>
      </c>
      <c r="D1234">
        <v>0</v>
      </c>
      <c r="E1234">
        <v>0</v>
      </c>
      <c r="F1234">
        <v>1224</v>
      </c>
      <c r="G1234">
        <v>1224</v>
      </c>
      <c r="H1234">
        <v>0</v>
      </c>
      <c r="I1234">
        <v>2</v>
      </c>
      <c r="J1234">
        <v>0</v>
      </c>
      <c r="K1234">
        <v>2</v>
      </c>
      <c r="L1234">
        <v>6</v>
      </c>
      <c r="M1234">
        <v>2</v>
      </c>
      <c r="N1234">
        <v>2</v>
      </c>
      <c r="O1234">
        <v>462</v>
      </c>
      <c r="P1234">
        <v>4</v>
      </c>
      <c r="Q1234">
        <v>4</v>
      </c>
      <c r="R1234">
        <v>101800</v>
      </c>
    </row>
    <row r="1235" spans="1:18" x14ac:dyDescent="0.35">
      <c r="A1235">
        <v>1959</v>
      </c>
      <c r="B1235">
        <v>2</v>
      </c>
      <c r="C1235">
        <v>4</v>
      </c>
      <c r="D1235">
        <v>1000</v>
      </c>
      <c r="E1235">
        <v>1188</v>
      </c>
      <c r="F1235">
        <v>1188</v>
      </c>
      <c r="G1235">
        <v>1188</v>
      </c>
      <c r="H1235">
        <v>1</v>
      </c>
      <c r="I1235">
        <v>1</v>
      </c>
      <c r="J1235">
        <v>0</v>
      </c>
      <c r="K1235">
        <v>3</v>
      </c>
      <c r="L1235">
        <v>6</v>
      </c>
      <c r="M1235">
        <v>6</v>
      </c>
      <c r="N1235">
        <v>3</v>
      </c>
      <c r="O1235">
        <v>531</v>
      </c>
      <c r="P1235">
        <v>4</v>
      </c>
      <c r="Q1235">
        <v>4</v>
      </c>
      <c r="R1235">
        <v>142000</v>
      </c>
    </row>
    <row r="1236" spans="1:18" x14ac:dyDescent="0.35">
      <c r="A1236">
        <v>1911</v>
      </c>
      <c r="B1236">
        <v>6</v>
      </c>
      <c r="C1236">
        <v>4</v>
      </c>
      <c r="D1236">
        <v>0</v>
      </c>
      <c r="E1236">
        <v>940</v>
      </c>
      <c r="F1236">
        <v>1024</v>
      </c>
      <c r="G1236">
        <v>1964</v>
      </c>
      <c r="H1236">
        <v>0</v>
      </c>
      <c r="I1236">
        <v>1</v>
      </c>
      <c r="J1236">
        <v>1</v>
      </c>
      <c r="K1236">
        <v>4</v>
      </c>
      <c r="L1236">
        <v>7</v>
      </c>
      <c r="M1236">
        <v>3</v>
      </c>
      <c r="N1236">
        <v>1</v>
      </c>
      <c r="O1236">
        <v>0</v>
      </c>
      <c r="P1236">
        <v>1</v>
      </c>
      <c r="Q1236">
        <v>1</v>
      </c>
      <c r="R1236">
        <v>130000</v>
      </c>
    </row>
    <row r="1237" spans="1:18" x14ac:dyDescent="0.35">
      <c r="A1237">
        <v>1914</v>
      </c>
      <c r="B1237">
        <v>3</v>
      </c>
      <c r="C1237">
        <v>4</v>
      </c>
      <c r="D1237">
        <v>0</v>
      </c>
      <c r="E1237">
        <v>747</v>
      </c>
      <c r="F1237">
        <v>892</v>
      </c>
      <c r="G1237">
        <v>1784</v>
      </c>
      <c r="H1237">
        <v>0</v>
      </c>
      <c r="I1237">
        <v>1</v>
      </c>
      <c r="J1237">
        <v>1</v>
      </c>
      <c r="K1237">
        <v>4</v>
      </c>
      <c r="L1237">
        <v>9</v>
      </c>
      <c r="M1237">
        <v>5</v>
      </c>
      <c r="N1237">
        <v>2</v>
      </c>
      <c r="O1237">
        <v>180</v>
      </c>
      <c r="P1237">
        <v>3</v>
      </c>
      <c r="Q1237">
        <v>3</v>
      </c>
      <c r="R1237">
        <v>138887</v>
      </c>
    </row>
    <row r="1238" spans="1:18" x14ac:dyDescent="0.35">
      <c r="A1238">
        <v>2003</v>
      </c>
      <c r="B1238">
        <v>6</v>
      </c>
      <c r="C1238">
        <v>4</v>
      </c>
      <c r="D1238">
        <v>0</v>
      </c>
      <c r="E1238">
        <v>764</v>
      </c>
      <c r="F1238">
        <v>764</v>
      </c>
      <c r="G1238">
        <v>1626</v>
      </c>
      <c r="H1238">
        <v>0</v>
      </c>
      <c r="I1238">
        <v>2</v>
      </c>
      <c r="J1238">
        <v>1</v>
      </c>
      <c r="K1238">
        <v>2</v>
      </c>
      <c r="L1238">
        <v>6</v>
      </c>
      <c r="M1238">
        <v>7</v>
      </c>
      <c r="N1238">
        <v>3</v>
      </c>
      <c r="O1238">
        <v>474</v>
      </c>
      <c r="P1238">
        <v>4</v>
      </c>
      <c r="Q1238">
        <v>4</v>
      </c>
      <c r="R1238">
        <v>175500</v>
      </c>
    </row>
    <row r="1239" spans="1:18" x14ac:dyDescent="0.35">
      <c r="A1239">
        <v>2004</v>
      </c>
      <c r="B1239">
        <v>6</v>
      </c>
      <c r="C1239">
        <v>4</v>
      </c>
      <c r="D1239">
        <v>0</v>
      </c>
      <c r="E1239">
        <v>847</v>
      </c>
      <c r="F1239">
        <v>847</v>
      </c>
      <c r="G1239">
        <v>1948</v>
      </c>
      <c r="H1239">
        <v>0</v>
      </c>
      <c r="I1239">
        <v>2</v>
      </c>
      <c r="J1239">
        <v>1</v>
      </c>
      <c r="K1239">
        <v>4</v>
      </c>
      <c r="L1239">
        <v>8</v>
      </c>
      <c r="M1239">
        <v>7</v>
      </c>
      <c r="N1239">
        <v>4</v>
      </c>
      <c r="O1239">
        <v>434</v>
      </c>
      <c r="P1239">
        <v>4</v>
      </c>
      <c r="Q1239">
        <v>4</v>
      </c>
      <c r="R1239">
        <v>195000</v>
      </c>
    </row>
    <row r="1240" spans="1:18" x14ac:dyDescent="0.35">
      <c r="A1240">
        <v>2005</v>
      </c>
      <c r="B1240">
        <v>6</v>
      </c>
      <c r="C1240">
        <v>4</v>
      </c>
      <c r="D1240">
        <v>0</v>
      </c>
      <c r="E1240">
        <v>1141</v>
      </c>
      <c r="F1240">
        <v>1141</v>
      </c>
      <c r="G1240">
        <v>1141</v>
      </c>
      <c r="H1240">
        <v>0</v>
      </c>
      <c r="I1240">
        <v>1</v>
      </c>
      <c r="J1240">
        <v>1</v>
      </c>
      <c r="K1240">
        <v>3</v>
      </c>
      <c r="L1240">
        <v>6</v>
      </c>
      <c r="M1240">
        <v>5</v>
      </c>
      <c r="N1240">
        <v>2</v>
      </c>
      <c r="O1240">
        <v>484</v>
      </c>
      <c r="P1240">
        <v>4</v>
      </c>
      <c r="Q1240">
        <v>4</v>
      </c>
      <c r="R1240">
        <v>142500</v>
      </c>
    </row>
    <row r="1241" spans="1:18" x14ac:dyDescent="0.35">
      <c r="A1241">
        <v>2006</v>
      </c>
      <c r="B1241">
        <v>6</v>
      </c>
      <c r="C1241">
        <v>4</v>
      </c>
      <c r="D1241">
        <v>428</v>
      </c>
      <c r="E1241">
        <v>1476</v>
      </c>
      <c r="F1241">
        <v>1484</v>
      </c>
      <c r="G1241">
        <v>1484</v>
      </c>
      <c r="H1241">
        <v>0</v>
      </c>
      <c r="I1241">
        <v>2</v>
      </c>
      <c r="J1241">
        <v>0</v>
      </c>
      <c r="K1241">
        <v>2</v>
      </c>
      <c r="L1241">
        <v>6</v>
      </c>
      <c r="M1241">
        <v>6</v>
      </c>
      <c r="N1241">
        <v>3</v>
      </c>
      <c r="O1241">
        <v>472</v>
      </c>
      <c r="P1241">
        <v>4</v>
      </c>
      <c r="Q1241">
        <v>4</v>
      </c>
      <c r="R1241">
        <v>265900</v>
      </c>
    </row>
    <row r="1242" spans="1:18" x14ac:dyDescent="0.35">
      <c r="A1242">
        <v>2003</v>
      </c>
      <c r="B1242">
        <v>6</v>
      </c>
      <c r="C1242">
        <v>4</v>
      </c>
      <c r="D1242">
        <v>550</v>
      </c>
      <c r="E1242">
        <v>884</v>
      </c>
      <c r="F1242">
        <v>884</v>
      </c>
      <c r="G1242">
        <v>1768</v>
      </c>
      <c r="H1242">
        <v>1</v>
      </c>
      <c r="I1242">
        <v>2</v>
      </c>
      <c r="J1242">
        <v>1</v>
      </c>
      <c r="K1242">
        <v>3</v>
      </c>
      <c r="L1242">
        <v>8</v>
      </c>
      <c r="M1242">
        <v>6</v>
      </c>
      <c r="N1242">
        <v>3</v>
      </c>
      <c r="O1242">
        <v>543</v>
      </c>
      <c r="P1242">
        <v>4</v>
      </c>
      <c r="Q1242">
        <v>4</v>
      </c>
      <c r="R1242">
        <v>224900</v>
      </c>
    </row>
    <row r="1243" spans="1:18" x14ac:dyDescent="0.35">
      <c r="A1243">
        <v>2007</v>
      </c>
      <c r="B1243">
        <v>6</v>
      </c>
      <c r="C1243">
        <v>4</v>
      </c>
      <c r="D1243">
        <v>0</v>
      </c>
      <c r="E1243">
        <v>1689</v>
      </c>
      <c r="F1243">
        <v>1689</v>
      </c>
      <c r="G1243">
        <v>1689</v>
      </c>
      <c r="H1243">
        <v>0</v>
      </c>
      <c r="I1243">
        <v>2</v>
      </c>
      <c r="J1243">
        <v>0</v>
      </c>
      <c r="K1243">
        <v>3</v>
      </c>
      <c r="L1243">
        <v>7</v>
      </c>
      <c r="M1243">
        <v>6</v>
      </c>
      <c r="N1243">
        <v>3</v>
      </c>
      <c r="O1243">
        <v>954</v>
      </c>
      <c r="P1243">
        <v>4</v>
      </c>
      <c r="Q1243">
        <v>4</v>
      </c>
      <c r="R1243">
        <v>248328</v>
      </c>
    </row>
    <row r="1244" spans="1:18" x14ac:dyDescent="0.35">
      <c r="A1244">
        <v>1974</v>
      </c>
      <c r="B1244">
        <v>2</v>
      </c>
      <c r="C1244">
        <v>4</v>
      </c>
      <c r="D1244">
        <v>885</v>
      </c>
      <c r="E1244">
        <v>1053</v>
      </c>
      <c r="F1244">
        <v>1173</v>
      </c>
      <c r="G1244">
        <v>1173</v>
      </c>
      <c r="H1244">
        <v>1</v>
      </c>
      <c r="I1244">
        <v>2</v>
      </c>
      <c r="J1244">
        <v>0</v>
      </c>
      <c r="K1244">
        <v>3</v>
      </c>
      <c r="L1244">
        <v>6</v>
      </c>
      <c r="M1244">
        <v>6</v>
      </c>
      <c r="N1244">
        <v>3</v>
      </c>
      <c r="O1244">
        <v>528</v>
      </c>
      <c r="P1244">
        <v>4</v>
      </c>
      <c r="Q1244">
        <v>4</v>
      </c>
      <c r="R1244">
        <v>170000</v>
      </c>
    </row>
    <row r="1245" spans="1:18" x14ac:dyDescent="0.35">
      <c r="A1245">
        <v>2006</v>
      </c>
      <c r="B1245">
        <v>6</v>
      </c>
      <c r="C1245">
        <v>5</v>
      </c>
      <c r="D1245">
        <v>1386</v>
      </c>
      <c r="E1245">
        <v>2076</v>
      </c>
      <c r="F1245">
        <v>2076</v>
      </c>
      <c r="G1245">
        <v>2076</v>
      </c>
      <c r="H1245">
        <v>1</v>
      </c>
      <c r="I1245">
        <v>2</v>
      </c>
      <c r="J1245">
        <v>1</v>
      </c>
      <c r="K1245">
        <v>2</v>
      </c>
      <c r="L1245">
        <v>7</v>
      </c>
      <c r="M1245">
        <v>6</v>
      </c>
      <c r="N1245">
        <v>4</v>
      </c>
      <c r="O1245">
        <v>850</v>
      </c>
      <c r="P1245">
        <v>4</v>
      </c>
      <c r="Q1245">
        <v>4</v>
      </c>
      <c r="R1245">
        <v>465000</v>
      </c>
    </row>
    <row r="1246" spans="1:18" x14ac:dyDescent="0.35">
      <c r="A1246">
        <v>1929</v>
      </c>
      <c r="B1246">
        <v>6</v>
      </c>
      <c r="C1246">
        <v>4</v>
      </c>
      <c r="D1246">
        <v>0</v>
      </c>
      <c r="E1246">
        <v>792</v>
      </c>
      <c r="F1246">
        <v>792</v>
      </c>
      <c r="G1246">
        <v>1517</v>
      </c>
      <c r="H1246">
        <v>0</v>
      </c>
      <c r="I1246">
        <v>1</v>
      </c>
      <c r="J1246">
        <v>0</v>
      </c>
      <c r="K1246">
        <v>3</v>
      </c>
      <c r="L1246">
        <v>7</v>
      </c>
      <c r="M1246">
        <v>5</v>
      </c>
      <c r="N1246">
        <v>2</v>
      </c>
      <c r="O1246">
        <v>400</v>
      </c>
      <c r="P1246">
        <v>4</v>
      </c>
      <c r="Q1246">
        <v>4</v>
      </c>
      <c r="R1246">
        <v>230000</v>
      </c>
    </row>
    <row r="1247" spans="1:18" x14ac:dyDescent="0.35">
      <c r="A1247">
        <v>1984</v>
      </c>
      <c r="B1247">
        <v>2</v>
      </c>
      <c r="C1247">
        <v>4</v>
      </c>
      <c r="D1247">
        <v>0</v>
      </c>
      <c r="E1247">
        <v>585</v>
      </c>
      <c r="F1247">
        <v>1140</v>
      </c>
      <c r="G1247">
        <v>1868</v>
      </c>
      <c r="H1247">
        <v>0</v>
      </c>
      <c r="I1247">
        <v>3</v>
      </c>
      <c r="J1247">
        <v>1</v>
      </c>
      <c r="K1247">
        <v>3</v>
      </c>
      <c r="L1247">
        <v>7</v>
      </c>
      <c r="M1247">
        <v>7</v>
      </c>
      <c r="N1247">
        <v>4</v>
      </c>
      <c r="O1247">
        <v>477</v>
      </c>
      <c r="P1247">
        <v>4</v>
      </c>
      <c r="Q1247">
        <v>4</v>
      </c>
      <c r="R1247">
        <v>178000</v>
      </c>
    </row>
    <row r="1248" spans="1:18" x14ac:dyDescent="0.35">
      <c r="A1248">
        <v>2005</v>
      </c>
      <c r="B1248">
        <v>6</v>
      </c>
      <c r="C1248">
        <v>4</v>
      </c>
      <c r="D1248">
        <v>0</v>
      </c>
      <c r="E1248">
        <v>756</v>
      </c>
      <c r="F1248">
        <v>756</v>
      </c>
      <c r="G1248">
        <v>1553</v>
      </c>
      <c r="H1248">
        <v>0</v>
      </c>
      <c r="I1248">
        <v>2</v>
      </c>
      <c r="J1248">
        <v>1</v>
      </c>
      <c r="K1248">
        <v>3</v>
      </c>
      <c r="L1248">
        <v>6</v>
      </c>
      <c r="M1248">
        <v>6</v>
      </c>
      <c r="N1248">
        <v>3</v>
      </c>
      <c r="O1248">
        <v>615</v>
      </c>
      <c r="P1248">
        <v>4</v>
      </c>
      <c r="Q1248">
        <v>4</v>
      </c>
      <c r="R1248">
        <v>186500</v>
      </c>
    </row>
    <row r="1249" spans="1:18" x14ac:dyDescent="0.35">
      <c r="A1249">
        <v>1976</v>
      </c>
      <c r="B1249">
        <v>2</v>
      </c>
      <c r="C1249">
        <v>4</v>
      </c>
      <c r="D1249">
        <v>539</v>
      </c>
      <c r="E1249">
        <v>1012</v>
      </c>
      <c r="F1249">
        <v>1034</v>
      </c>
      <c r="G1249">
        <v>1034</v>
      </c>
      <c r="H1249">
        <v>1</v>
      </c>
      <c r="I1249">
        <v>1</v>
      </c>
      <c r="J1249">
        <v>0</v>
      </c>
      <c r="K1249">
        <v>3</v>
      </c>
      <c r="L1249">
        <v>6</v>
      </c>
      <c r="M1249">
        <v>6</v>
      </c>
      <c r="N1249">
        <v>2</v>
      </c>
      <c r="O1249">
        <v>888</v>
      </c>
      <c r="P1249">
        <v>4</v>
      </c>
      <c r="Q1249">
        <v>4</v>
      </c>
      <c r="R1249">
        <v>169900</v>
      </c>
    </row>
    <row r="1250" spans="1:18" x14ac:dyDescent="0.35">
      <c r="A1250">
        <v>1917</v>
      </c>
      <c r="B1250">
        <v>3</v>
      </c>
      <c r="C1250">
        <v>4</v>
      </c>
      <c r="D1250">
        <v>319</v>
      </c>
      <c r="E1250">
        <v>735</v>
      </c>
      <c r="F1250">
        <v>1134</v>
      </c>
      <c r="G1250">
        <v>2058</v>
      </c>
      <c r="H1250">
        <v>0</v>
      </c>
      <c r="I1250">
        <v>1</v>
      </c>
      <c r="J1250">
        <v>1</v>
      </c>
      <c r="K1250">
        <v>3</v>
      </c>
      <c r="L1250">
        <v>8</v>
      </c>
      <c r="M1250">
        <v>5</v>
      </c>
      <c r="N1250">
        <v>2</v>
      </c>
      <c r="O1250">
        <v>396</v>
      </c>
      <c r="P1250">
        <v>3</v>
      </c>
      <c r="Q1250">
        <v>3</v>
      </c>
      <c r="R1250">
        <v>129500</v>
      </c>
    </row>
    <row r="1251" spans="1:18" x14ac:dyDescent="0.35">
      <c r="A1251">
        <v>1950</v>
      </c>
      <c r="B1251">
        <v>2</v>
      </c>
      <c r="C1251">
        <v>4</v>
      </c>
      <c r="D1251">
        <v>534</v>
      </c>
      <c r="E1251">
        <v>876</v>
      </c>
      <c r="F1251">
        <v>988</v>
      </c>
      <c r="G1251">
        <v>988</v>
      </c>
      <c r="H1251">
        <v>0</v>
      </c>
      <c r="I1251">
        <v>1</v>
      </c>
      <c r="J1251">
        <v>0</v>
      </c>
      <c r="K1251">
        <v>3</v>
      </c>
      <c r="L1251">
        <v>6</v>
      </c>
      <c r="M1251">
        <v>6</v>
      </c>
      <c r="N1251">
        <v>2</v>
      </c>
      <c r="O1251">
        <v>276</v>
      </c>
      <c r="P1251">
        <v>4</v>
      </c>
      <c r="Q1251">
        <v>4</v>
      </c>
      <c r="R1251">
        <v>119000</v>
      </c>
    </row>
    <row r="1252" spans="1:18" x14ac:dyDescent="0.35">
      <c r="A1252">
        <v>1968</v>
      </c>
      <c r="B1252">
        <v>2</v>
      </c>
      <c r="C1252">
        <v>4</v>
      </c>
      <c r="D1252">
        <v>1065</v>
      </c>
      <c r="E1252">
        <v>2110</v>
      </c>
      <c r="F1252">
        <v>2110</v>
      </c>
      <c r="G1252">
        <v>2110</v>
      </c>
      <c r="H1252">
        <v>1</v>
      </c>
      <c r="I1252">
        <v>2</v>
      </c>
      <c r="J1252">
        <v>1</v>
      </c>
      <c r="K1252">
        <v>3</v>
      </c>
      <c r="L1252">
        <v>8</v>
      </c>
      <c r="M1252">
        <v>6</v>
      </c>
      <c r="N1252">
        <v>4</v>
      </c>
      <c r="O1252">
        <v>522</v>
      </c>
      <c r="P1252">
        <v>4</v>
      </c>
      <c r="Q1252">
        <v>4</v>
      </c>
      <c r="R1252">
        <v>244000</v>
      </c>
    </row>
    <row r="1253" spans="1:18" x14ac:dyDescent="0.35">
      <c r="A1253">
        <v>2003</v>
      </c>
      <c r="B1253">
        <v>6</v>
      </c>
      <c r="C1253">
        <v>4</v>
      </c>
      <c r="D1253">
        <v>0</v>
      </c>
      <c r="E1253">
        <v>1405</v>
      </c>
      <c r="F1253">
        <v>1405</v>
      </c>
      <c r="G1253">
        <v>1405</v>
      </c>
      <c r="H1253">
        <v>0</v>
      </c>
      <c r="I1253">
        <v>2</v>
      </c>
      <c r="J1253">
        <v>0</v>
      </c>
      <c r="K1253">
        <v>2</v>
      </c>
      <c r="L1253">
        <v>6</v>
      </c>
      <c r="M1253">
        <v>6</v>
      </c>
      <c r="N1253">
        <v>3</v>
      </c>
      <c r="O1253">
        <v>478</v>
      </c>
      <c r="P1253">
        <v>4</v>
      </c>
      <c r="Q1253">
        <v>4</v>
      </c>
      <c r="R1253">
        <v>171750</v>
      </c>
    </row>
    <row r="1254" spans="1:18" x14ac:dyDescent="0.35">
      <c r="A1254">
        <v>1968</v>
      </c>
      <c r="B1254">
        <v>2</v>
      </c>
      <c r="C1254">
        <v>4</v>
      </c>
      <c r="D1254">
        <v>510</v>
      </c>
      <c r="E1254">
        <v>864</v>
      </c>
      <c r="F1254">
        <v>874</v>
      </c>
      <c r="G1254">
        <v>874</v>
      </c>
      <c r="H1254">
        <v>1</v>
      </c>
      <c r="I1254">
        <v>1</v>
      </c>
      <c r="J1254">
        <v>0</v>
      </c>
      <c r="K1254">
        <v>3</v>
      </c>
      <c r="L1254">
        <v>5</v>
      </c>
      <c r="M1254">
        <v>6</v>
      </c>
      <c r="N1254">
        <v>3</v>
      </c>
      <c r="O1254">
        <v>288</v>
      </c>
      <c r="P1254">
        <v>4</v>
      </c>
      <c r="Q1254">
        <v>4</v>
      </c>
      <c r="R1254">
        <v>130000</v>
      </c>
    </row>
    <row r="1255" spans="1:18" x14ac:dyDescent="0.35">
      <c r="A1255">
        <v>1974</v>
      </c>
      <c r="B1255">
        <v>2</v>
      </c>
      <c r="C1255">
        <v>4</v>
      </c>
      <c r="D1255">
        <v>125</v>
      </c>
      <c r="E1255">
        <v>1192</v>
      </c>
      <c r="F1255">
        <v>1516</v>
      </c>
      <c r="G1255">
        <v>2167</v>
      </c>
      <c r="H1255">
        <v>1</v>
      </c>
      <c r="I1255">
        <v>2</v>
      </c>
      <c r="J1255">
        <v>1</v>
      </c>
      <c r="K1255">
        <v>3</v>
      </c>
      <c r="L1255">
        <v>9</v>
      </c>
      <c r="M1255">
        <v>6</v>
      </c>
      <c r="N1255">
        <v>3</v>
      </c>
      <c r="O1255">
        <v>518</v>
      </c>
      <c r="P1255">
        <v>4</v>
      </c>
      <c r="Q1255">
        <v>4</v>
      </c>
      <c r="R1255">
        <v>294000</v>
      </c>
    </row>
    <row r="1256" spans="1:18" x14ac:dyDescent="0.35">
      <c r="A1256">
        <v>2003</v>
      </c>
      <c r="B1256">
        <v>6</v>
      </c>
      <c r="C1256">
        <v>4</v>
      </c>
      <c r="D1256">
        <v>0</v>
      </c>
      <c r="E1256">
        <v>746</v>
      </c>
      <c r="F1256">
        <v>760</v>
      </c>
      <c r="G1256">
        <v>1656</v>
      </c>
      <c r="H1256">
        <v>0</v>
      </c>
      <c r="I1256">
        <v>2</v>
      </c>
      <c r="J1256">
        <v>1</v>
      </c>
      <c r="K1256">
        <v>3</v>
      </c>
      <c r="L1256">
        <v>7</v>
      </c>
      <c r="M1256">
        <v>7</v>
      </c>
      <c r="N1256">
        <v>4</v>
      </c>
      <c r="O1256">
        <v>397</v>
      </c>
      <c r="P1256">
        <v>4</v>
      </c>
      <c r="Q1256">
        <v>4</v>
      </c>
      <c r="R1256">
        <v>165400</v>
      </c>
    </row>
    <row r="1257" spans="1:18" x14ac:dyDescent="0.35">
      <c r="A1257">
        <v>1931</v>
      </c>
      <c r="B1257">
        <v>3</v>
      </c>
      <c r="C1257">
        <v>3</v>
      </c>
      <c r="D1257">
        <v>425</v>
      </c>
      <c r="E1257">
        <v>884</v>
      </c>
      <c r="F1257">
        <v>959</v>
      </c>
      <c r="G1257">
        <v>1367</v>
      </c>
      <c r="H1257">
        <v>0</v>
      </c>
      <c r="I1257">
        <v>1</v>
      </c>
      <c r="J1257">
        <v>0</v>
      </c>
      <c r="K1257">
        <v>3</v>
      </c>
      <c r="L1257">
        <v>6</v>
      </c>
      <c r="M1257">
        <v>5</v>
      </c>
      <c r="N1257">
        <v>2</v>
      </c>
      <c r="O1257">
        <v>560</v>
      </c>
      <c r="P1257">
        <v>4</v>
      </c>
      <c r="Q1257">
        <v>4</v>
      </c>
      <c r="R1257">
        <v>127500</v>
      </c>
    </row>
    <row r="1258" spans="1:18" x14ac:dyDescent="0.35">
      <c r="A1258">
        <v>1994</v>
      </c>
      <c r="B1258">
        <v>6</v>
      </c>
      <c r="C1258">
        <v>4</v>
      </c>
      <c r="D1258">
        <v>1314</v>
      </c>
      <c r="E1258">
        <v>1986</v>
      </c>
      <c r="F1258">
        <v>1987</v>
      </c>
      <c r="G1258">
        <v>1987</v>
      </c>
      <c r="H1258">
        <v>1</v>
      </c>
      <c r="I1258">
        <v>2</v>
      </c>
      <c r="J1258">
        <v>0</v>
      </c>
      <c r="K1258">
        <v>2</v>
      </c>
      <c r="L1258">
        <v>7</v>
      </c>
      <c r="M1258">
        <v>6</v>
      </c>
      <c r="N1258">
        <v>4</v>
      </c>
      <c r="O1258">
        <v>691</v>
      </c>
      <c r="P1258">
        <v>4</v>
      </c>
      <c r="Q1258">
        <v>4</v>
      </c>
      <c r="R1258">
        <v>301500</v>
      </c>
    </row>
    <row r="1259" spans="1:18" x14ac:dyDescent="0.35">
      <c r="A1259">
        <v>1922</v>
      </c>
      <c r="B1259">
        <v>6</v>
      </c>
      <c r="C1259">
        <v>4</v>
      </c>
      <c r="D1259">
        <v>0</v>
      </c>
      <c r="E1259">
        <v>864</v>
      </c>
      <c r="F1259">
        <v>864</v>
      </c>
      <c r="G1259">
        <v>864</v>
      </c>
      <c r="H1259">
        <v>0</v>
      </c>
      <c r="I1259">
        <v>1</v>
      </c>
      <c r="J1259">
        <v>0</v>
      </c>
      <c r="K1259">
        <v>2</v>
      </c>
      <c r="L1259">
        <v>4</v>
      </c>
      <c r="M1259">
        <v>3</v>
      </c>
      <c r="N1259">
        <v>1</v>
      </c>
      <c r="O1259">
        <v>0</v>
      </c>
      <c r="P1259">
        <v>1</v>
      </c>
      <c r="Q1259">
        <v>1</v>
      </c>
      <c r="R1259">
        <v>99900</v>
      </c>
    </row>
    <row r="1260" spans="1:18" x14ac:dyDescent="0.35">
      <c r="A1260">
        <v>2005</v>
      </c>
      <c r="B1260">
        <v>6</v>
      </c>
      <c r="C1260">
        <v>4</v>
      </c>
      <c r="D1260">
        <v>655</v>
      </c>
      <c r="E1260">
        <v>856</v>
      </c>
      <c r="F1260">
        <v>1166</v>
      </c>
      <c r="G1260">
        <v>1166</v>
      </c>
      <c r="H1260">
        <v>1</v>
      </c>
      <c r="I1260">
        <v>2</v>
      </c>
      <c r="J1260">
        <v>0</v>
      </c>
      <c r="K1260">
        <v>2</v>
      </c>
      <c r="L1260">
        <v>5</v>
      </c>
      <c r="M1260">
        <v>6</v>
      </c>
      <c r="N1260">
        <v>4</v>
      </c>
      <c r="O1260">
        <v>400</v>
      </c>
      <c r="P1260">
        <v>4</v>
      </c>
      <c r="Q1260">
        <v>4</v>
      </c>
      <c r="R1260">
        <v>190000</v>
      </c>
    </row>
    <row r="1261" spans="1:18" x14ac:dyDescent="0.35">
      <c r="A1261">
        <v>1969</v>
      </c>
      <c r="B1261">
        <v>2</v>
      </c>
      <c r="C1261">
        <v>4</v>
      </c>
      <c r="D1261">
        <v>602</v>
      </c>
      <c r="E1261">
        <v>1054</v>
      </c>
      <c r="F1261">
        <v>1054</v>
      </c>
      <c r="G1261">
        <v>1054</v>
      </c>
      <c r="H1261">
        <v>1</v>
      </c>
      <c r="I1261">
        <v>1</v>
      </c>
      <c r="J1261">
        <v>1</v>
      </c>
      <c r="K1261">
        <v>3</v>
      </c>
      <c r="L1261">
        <v>6</v>
      </c>
      <c r="M1261">
        <v>6</v>
      </c>
      <c r="N1261">
        <v>2</v>
      </c>
      <c r="O1261">
        <v>460</v>
      </c>
      <c r="P1261">
        <v>4</v>
      </c>
      <c r="Q1261">
        <v>4</v>
      </c>
      <c r="R1261">
        <v>151000</v>
      </c>
    </row>
    <row r="1262" spans="1:18" x14ac:dyDescent="0.35">
      <c r="A1262">
        <v>1999</v>
      </c>
      <c r="B1262">
        <v>6</v>
      </c>
      <c r="C1262">
        <v>4</v>
      </c>
      <c r="D1262">
        <v>0</v>
      </c>
      <c r="E1262">
        <v>841</v>
      </c>
      <c r="F1262">
        <v>892</v>
      </c>
      <c r="G1262">
        <v>1675</v>
      </c>
      <c r="H1262">
        <v>0</v>
      </c>
      <c r="I1262">
        <v>2</v>
      </c>
      <c r="J1262">
        <v>1</v>
      </c>
      <c r="K1262">
        <v>3</v>
      </c>
      <c r="L1262">
        <v>7</v>
      </c>
      <c r="M1262">
        <v>7</v>
      </c>
      <c r="N1262">
        <v>4</v>
      </c>
      <c r="O1262">
        <v>502</v>
      </c>
      <c r="P1262">
        <v>4</v>
      </c>
      <c r="Q1262">
        <v>4</v>
      </c>
      <c r="R1262">
        <v>181000</v>
      </c>
    </row>
    <row r="1263" spans="1:18" x14ac:dyDescent="0.35">
      <c r="A1263">
        <v>1956</v>
      </c>
      <c r="B1263">
        <v>2</v>
      </c>
      <c r="C1263">
        <v>4</v>
      </c>
      <c r="D1263">
        <v>504</v>
      </c>
      <c r="E1263">
        <v>1050</v>
      </c>
      <c r="F1263">
        <v>1050</v>
      </c>
      <c r="G1263">
        <v>1050</v>
      </c>
      <c r="H1263">
        <v>0</v>
      </c>
      <c r="I1263">
        <v>1</v>
      </c>
      <c r="J1263">
        <v>0</v>
      </c>
      <c r="K1263">
        <v>2</v>
      </c>
      <c r="L1263">
        <v>5</v>
      </c>
      <c r="M1263">
        <v>6</v>
      </c>
      <c r="N1263">
        <v>2</v>
      </c>
      <c r="O1263">
        <v>338</v>
      </c>
      <c r="P1263">
        <v>4</v>
      </c>
      <c r="Q1263">
        <v>4</v>
      </c>
      <c r="R1263">
        <v>128900</v>
      </c>
    </row>
    <row r="1264" spans="1:18" x14ac:dyDescent="0.35">
      <c r="A1264">
        <v>1957</v>
      </c>
      <c r="B1264">
        <v>2</v>
      </c>
      <c r="C1264">
        <v>4</v>
      </c>
      <c r="D1264">
        <v>0</v>
      </c>
      <c r="E1264">
        <v>1104</v>
      </c>
      <c r="F1264">
        <v>1104</v>
      </c>
      <c r="G1264">
        <v>1788</v>
      </c>
      <c r="H1264">
        <v>1</v>
      </c>
      <c r="I1264">
        <v>1</v>
      </c>
      <c r="J1264">
        <v>0</v>
      </c>
      <c r="K1264">
        <v>5</v>
      </c>
      <c r="L1264">
        <v>8</v>
      </c>
      <c r="M1264">
        <v>6</v>
      </c>
      <c r="N1264">
        <v>2</v>
      </c>
      <c r="O1264">
        <v>304</v>
      </c>
      <c r="P1264">
        <v>4</v>
      </c>
      <c r="Q1264">
        <v>4</v>
      </c>
      <c r="R1264">
        <v>161500</v>
      </c>
    </row>
    <row r="1265" spans="1:18" x14ac:dyDescent="0.35">
      <c r="A1265">
        <v>1919</v>
      </c>
      <c r="B1265">
        <v>6</v>
      </c>
      <c r="C1265">
        <v>4</v>
      </c>
      <c r="D1265">
        <v>0</v>
      </c>
      <c r="E1265">
        <v>764</v>
      </c>
      <c r="F1265">
        <v>1060</v>
      </c>
      <c r="G1265">
        <v>1824</v>
      </c>
      <c r="H1265">
        <v>0</v>
      </c>
      <c r="I1265">
        <v>1</v>
      </c>
      <c r="J1265">
        <v>0</v>
      </c>
      <c r="K1265">
        <v>3</v>
      </c>
      <c r="L1265">
        <v>8</v>
      </c>
      <c r="M1265">
        <v>5</v>
      </c>
      <c r="N1265">
        <v>2</v>
      </c>
      <c r="O1265">
        <v>520</v>
      </c>
      <c r="P1265">
        <v>4</v>
      </c>
      <c r="Q1265">
        <v>4</v>
      </c>
      <c r="R1265">
        <v>180500</v>
      </c>
    </row>
    <row r="1266" spans="1:18" x14ac:dyDescent="0.35">
      <c r="A1266">
        <v>1998</v>
      </c>
      <c r="B1266">
        <v>6</v>
      </c>
      <c r="C1266">
        <v>4</v>
      </c>
      <c r="D1266">
        <v>266</v>
      </c>
      <c r="E1266">
        <v>1405</v>
      </c>
      <c r="F1266">
        <v>1337</v>
      </c>
      <c r="G1266">
        <v>1337</v>
      </c>
      <c r="H1266">
        <v>1</v>
      </c>
      <c r="I1266">
        <v>2</v>
      </c>
      <c r="J1266">
        <v>0</v>
      </c>
      <c r="K1266">
        <v>2</v>
      </c>
      <c r="L1266">
        <v>5</v>
      </c>
      <c r="M1266">
        <v>6</v>
      </c>
      <c r="N1266">
        <v>4</v>
      </c>
      <c r="O1266">
        <v>511</v>
      </c>
      <c r="P1266">
        <v>4</v>
      </c>
      <c r="Q1266">
        <v>4</v>
      </c>
      <c r="R1266">
        <v>181000</v>
      </c>
    </row>
    <row r="1267" spans="1:18" x14ac:dyDescent="0.35">
      <c r="A1267">
        <v>1999</v>
      </c>
      <c r="B1267">
        <v>6</v>
      </c>
      <c r="C1267">
        <v>4</v>
      </c>
      <c r="D1267">
        <v>450</v>
      </c>
      <c r="E1267">
        <v>691</v>
      </c>
      <c r="F1267">
        <v>713</v>
      </c>
      <c r="G1267">
        <v>1452</v>
      </c>
      <c r="H1267">
        <v>1</v>
      </c>
      <c r="I1267">
        <v>2</v>
      </c>
      <c r="J1267">
        <v>1</v>
      </c>
      <c r="K1267">
        <v>3</v>
      </c>
      <c r="L1267">
        <v>6</v>
      </c>
      <c r="M1267">
        <v>5</v>
      </c>
      <c r="N1267">
        <v>2</v>
      </c>
      <c r="O1267">
        <v>506</v>
      </c>
      <c r="P1267">
        <v>4</v>
      </c>
      <c r="Q1267">
        <v>4</v>
      </c>
      <c r="R1267">
        <v>183900</v>
      </c>
    </row>
    <row r="1268" spans="1:18" x14ac:dyDescent="0.35">
      <c r="A1268">
        <v>1910</v>
      </c>
      <c r="B1268">
        <v>2</v>
      </c>
      <c r="C1268">
        <v>4</v>
      </c>
      <c r="D1268">
        <v>0</v>
      </c>
      <c r="E1268">
        <v>925</v>
      </c>
      <c r="F1268">
        <v>964</v>
      </c>
      <c r="G1268">
        <v>1889</v>
      </c>
      <c r="H1268">
        <v>0</v>
      </c>
      <c r="I1268">
        <v>1</v>
      </c>
      <c r="J1268">
        <v>1</v>
      </c>
      <c r="K1268">
        <v>4</v>
      </c>
      <c r="L1268">
        <v>9</v>
      </c>
      <c r="M1268">
        <v>5</v>
      </c>
      <c r="N1268">
        <v>2</v>
      </c>
      <c r="O1268">
        <v>308</v>
      </c>
      <c r="P1268">
        <v>4</v>
      </c>
      <c r="Q1268">
        <v>4</v>
      </c>
      <c r="R1268">
        <v>122000</v>
      </c>
    </row>
    <row r="1269" spans="1:18" x14ac:dyDescent="0.35">
      <c r="A1269">
        <v>2008</v>
      </c>
      <c r="B1269">
        <v>6</v>
      </c>
      <c r="C1269">
        <v>4</v>
      </c>
      <c r="D1269">
        <v>0</v>
      </c>
      <c r="E1269">
        <v>2002</v>
      </c>
      <c r="F1269">
        <v>2018</v>
      </c>
      <c r="G1269">
        <v>2018</v>
      </c>
      <c r="H1269">
        <v>0</v>
      </c>
      <c r="I1269">
        <v>2</v>
      </c>
      <c r="J1269">
        <v>0</v>
      </c>
      <c r="K1269">
        <v>3</v>
      </c>
      <c r="L1269">
        <v>10</v>
      </c>
      <c r="M1269">
        <v>6</v>
      </c>
      <c r="N1269">
        <v>4</v>
      </c>
      <c r="O1269">
        <v>746</v>
      </c>
      <c r="P1269">
        <v>4</v>
      </c>
      <c r="Q1269">
        <v>4</v>
      </c>
      <c r="R1269">
        <v>378500</v>
      </c>
    </row>
    <row r="1270" spans="1:18" x14ac:dyDescent="0.35">
      <c r="A1270">
        <v>1935</v>
      </c>
      <c r="B1270">
        <v>2</v>
      </c>
      <c r="C1270">
        <v>4</v>
      </c>
      <c r="D1270">
        <v>192</v>
      </c>
      <c r="E1270">
        <v>728</v>
      </c>
      <c r="F1270">
        <v>1968</v>
      </c>
      <c r="G1270">
        <v>3447</v>
      </c>
      <c r="H1270">
        <v>0</v>
      </c>
      <c r="I1270">
        <v>3</v>
      </c>
      <c r="J1270">
        <v>1</v>
      </c>
      <c r="K1270">
        <v>4</v>
      </c>
      <c r="L1270">
        <v>11</v>
      </c>
      <c r="M1270">
        <v>7</v>
      </c>
      <c r="N1270">
        <v>2</v>
      </c>
      <c r="O1270">
        <v>1014</v>
      </c>
      <c r="P1270">
        <v>4</v>
      </c>
      <c r="Q1270">
        <v>4</v>
      </c>
      <c r="R1270">
        <v>381000</v>
      </c>
    </row>
    <row r="1271" spans="1:18" x14ac:dyDescent="0.35">
      <c r="A1271">
        <v>1958</v>
      </c>
      <c r="B1271">
        <v>2</v>
      </c>
      <c r="C1271">
        <v>4</v>
      </c>
      <c r="D1271">
        <v>460</v>
      </c>
      <c r="E1271">
        <v>874</v>
      </c>
      <c r="F1271">
        <v>874</v>
      </c>
      <c r="G1271">
        <v>1524</v>
      </c>
      <c r="H1271">
        <v>0</v>
      </c>
      <c r="I1271">
        <v>1</v>
      </c>
      <c r="J1271">
        <v>1</v>
      </c>
      <c r="K1271">
        <v>3</v>
      </c>
      <c r="L1271">
        <v>7</v>
      </c>
      <c r="M1271">
        <v>6</v>
      </c>
      <c r="N1271">
        <v>2</v>
      </c>
      <c r="O1271">
        <v>315</v>
      </c>
      <c r="P1271">
        <v>4</v>
      </c>
      <c r="Q1271">
        <v>4</v>
      </c>
      <c r="R1271">
        <v>144000</v>
      </c>
    </row>
    <row r="1272" spans="1:18" x14ac:dyDescent="0.35">
      <c r="A1272">
        <v>1979</v>
      </c>
      <c r="B1272">
        <v>6</v>
      </c>
      <c r="C1272">
        <v>4</v>
      </c>
      <c r="D1272">
        <v>1258</v>
      </c>
      <c r="E1272">
        <v>1332</v>
      </c>
      <c r="F1272">
        <v>1332</v>
      </c>
      <c r="G1272">
        <v>1524</v>
      </c>
      <c r="H1272">
        <v>2</v>
      </c>
      <c r="I1272">
        <v>0</v>
      </c>
      <c r="J1272">
        <v>1</v>
      </c>
      <c r="K1272">
        <v>0</v>
      </c>
      <c r="L1272">
        <v>4</v>
      </c>
      <c r="M1272">
        <v>6</v>
      </c>
      <c r="N1272">
        <v>4</v>
      </c>
      <c r="O1272">
        <v>586</v>
      </c>
      <c r="P1272">
        <v>4</v>
      </c>
      <c r="Q1272">
        <v>4</v>
      </c>
      <c r="R1272">
        <v>260000</v>
      </c>
    </row>
    <row r="1273" spans="1:18" x14ac:dyDescent="0.35">
      <c r="A1273">
        <v>1968</v>
      </c>
      <c r="B1273">
        <v>2</v>
      </c>
      <c r="C1273">
        <v>4</v>
      </c>
      <c r="D1273">
        <v>0</v>
      </c>
      <c r="E1273">
        <v>1489</v>
      </c>
      <c r="F1273">
        <v>1489</v>
      </c>
      <c r="G1273">
        <v>1489</v>
      </c>
      <c r="H1273">
        <v>0</v>
      </c>
      <c r="I1273">
        <v>2</v>
      </c>
      <c r="J1273">
        <v>0</v>
      </c>
      <c r="K1273">
        <v>3</v>
      </c>
      <c r="L1273">
        <v>7</v>
      </c>
      <c r="M1273">
        <v>6</v>
      </c>
      <c r="N1273">
        <v>3</v>
      </c>
      <c r="O1273">
        <v>462</v>
      </c>
      <c r="P1273">
        <v>4</v>
      </c>
      <c r="Q1273">
        <v>4</v>
      </c>
      <c r="R1273">
        <v>185750</v>
      </c>
    </row>
    <row r="1274" spans="1:18" x14ac:dyDescent="0.35">
      <c r="A1274">
        <v>1965</v>
      </c>
      <c r="B1274">
        <v>2</v>
      </c>
      <c r="C1274">
        <v>4</v>
      </c>
      <c r="D1274">
        <v>560</v>
      </c>
      <c r="E1274">
        <v>935</v>
      </c>
      <c r="F1274">
        <v>935</v>
      </c>
      <c r="G1274">
        <v>935</v>
      </c>
      <c r="H1274">
        <v>1</v>
      </c>
      <c r="I1274">
        <v>1</v>
      </c>
      <c r="J1274">
        <v>0</v>
      </c>
      <c r="K1274">
        <v>3</v>
      </c>
      <c r="L1274">
        <v>5</v>
      </c>
      <c r="M1274">
        <v>6</v>
      </c>
      <c r="N1274">
        <v>2</v>
      </c>
      <c r="O1274">
        <v>288</v>
      </c>
      <c r="P1274">
        <v>4</v>
      </c>
      <c r="Q1274">
        <v>4</v>
      </c>
      <c r="R1274">
        <v>137000</v>
      </c>
    </row>
    <row r="1275" spans="1:18" x14ac:dyDescent="0.35">
      <c r="A1275">
        <v>1959</v>
      </c>
      <c r="B1275">
        <v>2</v>
      </c>
      <c r="C1275">
        <v>4</v>
      </c>
      <c r="D1275">
        <v>719</v>
      </c>
      <c r="E1275">
        <v>1019</v>
      </c>
      <c r="F1275">
        <v>1357</v>
      </c>
      <c r="G1275">
        <v>1357</v>
      </c>
      <c r="H1275">
        <v>1</v>
      </c>
      <c r="I1275">
        <v>1</v>
      </c>
      <c r="J1275">
        <v>0</v>
      </c>
      <c r="K1275">
        <v>2</v>
      </c>
      <c r="L1275">
        <v>5</v>
      </c>
      <c r="M1275">
        <v>4</v>
      </c>
      <c r="N1275">
        <v>3</v>
      </c>
      <c r="O1275">
        <v>312</v>
      </c>
      <c r="P1275">
        <v>4</v>
      </c>
      <c r="Q1275">
        <v>4</v>
      </c>
      <c r="R1275">
        <v>177000</v>
      </c>
    </row>
    <row r="1276" spans="1:18" x14ac:dyDescent="0.35">
      <c r="A1276">
        <v>1910</v>
      </c>
      <c r="B1276">
        <v>6</v>
      </c>
      <c r="C1276">
        <v>4</v>
      </c>
      <c r="D1276">
        <v>0</v>
      </c>
      <c r="E1276">
        <v>661</v>
      </c>
      <c r="F1276">
        <v>661</v>
      </c>
      <c r="G1276">
        <v>1250</v>
      </c>
      <c r="H1276">
        <v>0</v>
      </c>
      <c r="I1276">
        <v>2</v>
      </c>
      <c r="J1276">
        <v>0</v>
      </c>
      <c r="K1276">
        <v>3</v>
      </c>
      <c r="L1276">
        <v>8</v>
      </c>
      <c r="M1276">
        <v>5</v>
      </c>
      <c r="N1276">
        <v>2</v>
      </c>
      <c r="O1276">
        <v>552</v>
      </c>
      <c r="P1276">
        <v>4</v>
      </c>
      <c r="Q1276">
        <v>4</v>
      </c>
      <c r="R1276">
        <v>139000</v>
      </c>
    </row>
    <row r="1277" spans="1:18" x14ac:dyDescent="0.35">
      <c r="A1277">
        <v>1948</v>
      </c>
      <c r="B1277">
        <v>2</v>
      </c>
      <c r="C1277">
        <v>4</v>
      </c>
      <c r="D1277">
        <v>220</v>
      </c>
      <c r="E1277">
        <v>928</v>
      </c>
      <c r="F1277">
        <v>928</v>
      </c>
      <c r="G1277">
        <v>1920</v>
      </c>
      <c r="H1277">
        <v>0</v>
      </c>
      <c r="I1277">
        <v>2</v>
      </c>
      <c r="J1277">
        <v>0</v>
      </c>
      <c r="K1277">
        <v>4</v>
      </c>
      <c r="L1277">
        <v>10</v>
      </c>
      <c r="M1277">
        <v>5</v>
      </c>
      <c r="N1277">
        <v>2</v>
      </c>
      <c r="O1277">
        <v>400</v>
      </c>
      <c r="P1277">
        <v>4</v>
      </c>
      <c r="Q1277">
        <v>3</v>
      </c>
      <c r="R1277">
        <v>137000</v>
      </c>
    </row>
    <row r="1278" spans="1:18" x14ac:dyDescent="0.35">
      <c r="A1278">
        <v>1972</v>
      </c>
      <c r="B1278">
        <v>2</v>
      </c>
      <c r="C1278">
        <v>5</v>
      </c>
      <c r="D1278">
        <v>593</v>
      </c>
      <c r="E1278">
        <v>723</v>
      </c>
      <c r="F1278">
        <v>735</v>
      </c>
      <c r="G1278">
        <v>1395</v>
      </c>
      <c r="H1278">
        <v>0</v>
      </c>
      <c r="I1278">
        <v>1</v>
      </c>
      <c r="J1278">
        <v>1</v>
      </c>
      <c r="K1278">
        <v>3</v>
      </c>
      <c r="L1278">
        <v>6</v>
      </c>
      <c r="M1278">
        <v>6</v>
      </c>
      <c r="N1278">
        <v>2</v>
      </c>
      <c r="O1278">
        <v>497</v>
      </c>
      <c r="P1278">
        <v>4</v>
      </c>
      <c r="Q1278">
        <v>4</v>
      </c>
      <c r="R1278">
        <v>162000</v>
      </c>
    </row>
    <row r="1279" spans="1:18" x14ac:dyDescent="0.35">
      <c r="A1279">
        <v>1967</v>
      </c>
      <c r="B1279">
        <v>2</v>
      </c>
      <c r="C1279">
        <v>4</v>
      </c>
      <c r="D1279">
        <v>528</v>
      </c>
      <c r="E1279">
        <v>1680</v>
      </c>
      <c r="F1279">
        <v>1724</v>
      </c>
      <c r="G1279">
        <v>1724</v>
      </c>
      <c r="H1279">
        <v>1</v>
      </c>
      <c r="I1279">
        <v>1</v>
      </c>
      <c r="J1279">
        <v>1</v>
      </c>
      <c r="K1279">
        <v>3</v>
      </c>
      <c r="L1279">
        <v>7</v>
      </c>
      <c r="M1279">
        <v>6</v>
      </c>
      <c r="N1279">
        <v>3</v>
      </c>
      <c r="O1279">
        <v>480</v>
      </c>
      <c r="P1279">
        <v>4</v>
      </c>
      <c r="Q1279">
        <v>4</v>
      </c>
      <c r="R1279">
        <v>197900</v>
      </c>
    </row>
    <row r="1280" spans="1:18" x14ac:dyDescent="0.35">
      <c r="A1280">
        <v>2002</v>
      </c>
      <c r="B1280">
        <v>6</v>
      </c>
      <c r="C1280">
        <v>4</v>
      </c>
      <c r="D1280">
        <v>804</v>
      </c>
      <c r="E1280">
        <v>1128</v>
      </c>
      <c r="F1280">
        <v>1128</v>
      </c>
      <c r="G1280">
        <v>2031</v>
      </c>
      <c r="H1280">
        <v>1</v>
      </c>
      <c r="I1280">
        <v>2</v>
      </c>
      <c r="J1280">
        <v>1</v>
      </c>
      <c r="K1280">
        <v>3</v>
      </c>
      <c r="L1280">
        <v>7</v>
      </c>
      <c r="M1280">
        <v>6</v>
      </c>
      <c r="N1280">
        <v>3</v>
      </c>
      <c r="O1280">
        <v>577</v>
      </c>
      <c r="P1280">
        <v>4</v>
      </c>
      <c r="Q1280">
        <v>4</v>
      </c>
      <c r="R1280">
        <v>237000</v>
      </c>
    </row>
    <row r="1281" spans="1:18" x14ac:dyDescent="0.35">
      <c r="A1281">
        <v>1920</v>
      </c>
      <c r="B1281">
        <v>2</v>
      </c>
      <c r="C1281">
        <v>4</v>
      </c>
      <c r="D1281">
        <v>0</v>
      </c>
      <c r="E1281">
        <v>698</v>
      </c>
      <c r="F1281">
        <v>698</v>
      </c>
      <c r="G1281">
        <v>1128</v>
      </c>
      <c r="H1281">
        <v>0</v>
      </c>
      <c r="I1281">
        <v>1</v>
      </c>
      <c r="J1281">
        <v>0</v>
      </c>
      <c r="K1281">
        <v>2</v>
      </c>
      <c r="L1281">
        <v>6</v>
      </c>
      <c r="M1281">
        <v>5</v>
      </c>
      <c r="N1281">
        <v>3</v>
      </c>
      <c r="O1281">
        <v>528</v>
      </c>
      <c r="P1281">
        <v>4</v>
      </c>
      <c r="Q1281">
        <v>4</v>
      </c>
      <c r="R1281">
        <v>68400</v>
      </c>
    </row>
    <row r="1282" spans="1:18" x14ac:dyDescent="0.35">
      <c r="A1282">
        <v>2002</v>
      </c>
      <c r="B1282">
        <v>6</v>
      </c>
      <c r="C1282">
        <v>4</v>
      </c>
      <c r="D1282">
        <v>788</v>
      </c>
      <c r="E1282">
        <v>1573</v>
      </c>
      <c r="F1282">
        <v>1573</v>
      </c>
      <c r="G1282">
        <v>1573</v>
      </c>
      <c r="H1282">
        <v>1</v>
      </c>
      <c r="I1282">
        <v>2</v>
      </c>
      <c r="J1282">
        <v>0</v>
      </c>
      <c r="K1282">
        <v>3</v>
      </c>
      <c r="L1282">
        <v>6</v>
      </c>
      <c r="M1282">
        <v>6</v>
      </c>
      <c r="N1282">
        <v>3</v>
      </c>
      <c r="O1282">
        <v>544</v>
      </c>
      <c r="P1282">
        <v>4</v>
      </c>
      <c r="Q1282">
        <v>4</v>
      </c>
      <c r="R1282">
        <v>227000</v>
      </c>
    </row>
    <row r="1283" spans="1:18" x14ac:dyDescent="0.35">
      <c r="A1283">
        <v>1990</v>
      </c>
      <c r="B1283">
        <v>2</v>
      </c>
      <c r="C1283">
        <v>4</v>
      </c>
      <c r="D1283">
        <v>1053</v>
      </c>
      <c r="E1283">
        <v>1309</v>
      </c>
      <c r="F1283">
        <v>1339</v>
      </c>
      <c r="G1283">
        <v>1339</v>
      </c>
      <c r="H1283">
        <v>1</v>
      </c>
      <c r="I1283">
        <v>2</v>
      </c>
      <c r="J1283">
        <v>0</v>
      </c>
      <c r="K1283">
        <v>2</v>
      </c>
      <c r="L1283">
        <v>6</v>
      </c>
      <c r="M1283">
        <v>6</v>
      </c>
      <c r="N1283">
        <v>4</v>
      </c>
      <c r="O1283">
        <v>484</v>
      </c>
      <c r="P1283">
        <v>5</v>
      </c>
      <c r="Q1283">
        <v>5</v>
      </c>
      <c r="R1283">
        <v>180000</v>
      </c>
    </row>
    <row r="1284" spans="1:18" x14ac:dyDescent="0.35">
      <c r="A1284">
        <v>1977</v>
      </c>
      <c r="B1284">
        <v>2</v>
      </c>
      <c r="C1284">
        <v>4</v>
      </c>
      <c r="D1284">
        <v>532</v>
      </c>
      <c r="E1284">
        <v>1040</v>
      </c>
      <c r="F1284">
        <v>1040</v>
      </c>
      <c r="G1284">
        <v>1040</v>
      </c>
      <c r="H1284">
        <v>0</v>
      </c>
      <c r="I1284">
        <v>2</v>
      </c>
      <c r="J1284">
        <v>0</v>
      </c>
      <c r="K1284">
        <v>3</v>
      </c>
      <c r="L1284">
        <v>5</v>
      </c>
      <c r="M1284">
        <v>5</v>
      </c>
      <c r="N1284">
        <v>2</v>
      </c>
      <c r="O1284">
        <v>484</v>
      </c>
      <c r="P1284">
        <v>4</v>
      </c>
      <c r="Q1284">
        <v>4</v>
      </c>
      <c r="R1284">
        <v>150500</v>
      </c>
    </row>
    <row r="1285" spans="1:18" x14ac:dyDescent="0.35">
      <c r="A1285">
        <v>1971</v>
      </c>
      <c r="B1285">
        <v>2</v>
      </c>
      <c r="C1285">
        <v>4</v>
      </c>
      <c r="D1285">
        <v>0</v>
      </c>
      <c r="E1285">
        <v>912</v>
      </c>
      <c r="F1285">
        <v>912</v>
      </c>
      <c r="G1285">
        <v>1824</v>
      </c>
      <c r="H1285">
        <v>0</v>
      </c>
      <c r="I1285">
        <v>2</v>
      </c>
      <c r="J1285">
        <v>2</v>
      </c>
      <c r="K1285">
        <v>4</v>
      </c>
      <c r="L1285">
        <v>8</v>
      </c>
      <c r="M1285">
        <v>3</v>
      </c>
      <c r="N1285">
        <v>1</v>
      </c>
      <c r="O1285">
        <v>0</v>
      </c>
      <c r="P1285">
        <v>1</v>
      </c>
      <c r="Q1285">
        <v>1</v>
      </c>
      <c r="R1285">
        <v>139000</v>
      </c>
    </row>
    <row r="1286" spans="1:18" x14ac:dyDescent="0.35">
      <c r="A1286">
        <v>1919</v>
      </c>
      <c r="B1286">
        <v>6</v>
      </c>
      <c r="C1286">
        <v>4</v>
      </c>
      <c r="D1286">
        <v>0</v>
      </c>
      <c r="E1286">
        <v>804</v>
      </c>
      <c r="F1286">
        <v>1699</v>
      </c>
      <c r="G1286">
        <v>2447</v>
      </c>
      <c r="H1286">
        <v>0</v>
      </c>
      <c r="I1286">
        <v>2</v>
      </c>
      <c r="J1286">
        <v>0</v>
      </c>
      <c r="K1286">
        <v>4</v>
      </c>
      <c r="L1286">
        <v>10</v>
      </c>
      <c r="M1286">
        <v>5</v>
      </c>
      <c r="N1286">
        <v>2</v>
      </c>
      <c r="O1286">
        <v>336</v>
      </c>
      <c r="P1286">
        <v>4</v>
      </c>
      <c r="Q1286">
        <v>4</v>
      </c>
      <c r="R1286">
        <v>169000</v>
      </c>
    </row>
    <row r="1287" spans="1:18" x14ac:dyDescent="0.35">
      <c r="A1287">
        <v>1939</v>
      </c>
      <c r="B1287">
        <v>2</v>
      </c>
      <c r="C1287">
        <v>4</v>
      </c>
      <c r="D1287">
        <v>0</v>
      </c>
      <c r="E1287">
        <v>780</v>
      </c>
      <c r="F1287">
        <v>825</v>
      </c>
      <c r="G1287">
        <v>1412</v>
      </c>
      <c r="H1287">
        <v>0</v>
      </c>
      <c r="I1287">
        <v>1</v>
      </c>
      <c r="J1287">
        <v>0</v>
      </c>
      <c r="K1287">
        <v>4</v>
      </c>
      <c r="L1287">
        <v>6</v>
      </c>
      <c r="M1287">
        <v>5</v>
      </c>
      <c r="N1287">
        <v>2</v>
      </c>
      <c r="O1287">
        <v>280</v>
      </c>
      <c r="P1287">
        <v>4</v>
      </c>
      <c r="Q1287">
        <v>4</v>
      </c>
      <c r="R1287">
        <v>132500</v>
      </c>
    </row>
    <row r="1288" spans="1:18" x14ac:dyDescent="0.35">
      <c r="A1288">
        <v>1963</v>
      </c>
      <c r="B1288">
        <v>2</v>
      </c>
      <c r="C1288">
        <v>4</v>
      </c>
      <c r="D1288">
        <v>569</v>
      </c>
      <c r="E1288">
        <v>1328</v>
      </c>
      <c r="F1288">
        <v>1328</v>
      </c>
      <c r="G1288">
        <v>1328</v>
      </c>
      <c r="H1288">
        <v>1</v>
      </c>
      <c r="I1288">
        <v>1</v>
      </c>
      <c r="J1288">
        <v>1</v>
      </c>
      <c r="K1288">
        <v>3</v>
      </c>
      <c r="L1288">
        <v>6</v>
      </c>
      <c r="M1288">
        <v>6</v>
      </c>
      <c r="N1288">
        <v>2</v>
      </c>
      <c r="O1288">
        <v>528</v>
      </c>
      <c r="P1288">
        <v>4</v>
      </c>
      <c r="Q1288">
        <v>4</v>
      </c>
      <c r="R1288">
        <v>143000</v>
      </c>
    </row>
    <row r="1289" spans="1:18" x14ac:dyDescent="0.35">
      <c r="A1289">
        <v>1964</v>
      </c>
      <c r="B1289">
        <v>2</v>
      </c>
      <c r="C1289">
        <v>4</v>
      </c>
      <c r="D1289">
        <v>812</v>
      </c>
      <c r="E1289">
        <v>1624</v>
      </c>
      <c r="F1289">
        <v>1582</v>
      </c>
      <c r="G1289">
        <v>1582</v>
      </c>
      <c r="H1289">
        <v>0</v>
      </c>
      <c r="I1289">
        <v>2</v>
      </c>
      <c r="J1289">
        <v>0</v>
      </c>
      <c r="K1289">
        <v>4</v>
      </c>
      <c r="L1289">
        <v>7</v>
      </c>
      <c r="M1289">
        <v>6</v>
      </c>
      <c r="N1289">
        <v>2</v>
      </c>
      <c r="O1289">
        <v>390</v>
      </c>
      <c r="P1289">
        <v>4</v>
      </c>
      <c r="Q1289">
        <v>4</v>
      </c>
      <c r="R1289">
        <v>190000</v>
      </c>
    </row>
    <row r="1290" spans="1:18" x14ac:dyDescent="0.35">
      <c r="A1290">
        <v>2000</v>
      </c>
      <c r="B1290">
        <v>6</v>
      </c>
      <c r="C1290">
        <v>4</v>
      </c>
      <c r="D1290">
        <v>1158</v>
      </c>
      <c r="E1290">
        <v>1501</v>
      </c>
      <c r="F1290">
        <v>1659</v>
      </c>
      <c r="G1290">
        <v>1659</v>
      </c>
      <c r="H1290">
        <v>1</v>
      </c>
      <c r="I1290">
        <v>2</v>
      </c>
      <c r="J1290">
        <v>0</v>
      </c>
      <c r="K1290">
        <v>2</v>
      </c>
      <c r="L1290">
        <v>5</v>
      </c>
      <c r="M1290">
        <v>6</v>
      </c>
      <c r="N1290">
        <v>4</v>
      </c>
      <c r="O1290">
        <v>499</v>
      </c>
      <c r="P1290">
        <v>4</v>
      </c>
      <c r="Q1290">
        <v>4</v>
      </c>
      <c r="R1290">
        <v>278000</v>
      </c>
    </row>
    <row r="1291" spans="1:18" x14ac:dyDescent="0.35">
      <c r="A1291">
        <v>2006</v>
      </c>
      <c r="B1291">
        <v>6</v>
      </c>
      <c r="C1291">
        <v>4</v>
      </c>
      <c r="D1291">
        <v>0</v>
      </c>
      <c r="E1291">
        <v>1085</v>
      </c>
      <c r="F1291">
        <v>1120</v>
      </c>
      <c r="G1291">
        <v>1970</v>
      </c>
      <c r="H1291">
        <v>0</v>
      </c>
      <c r="I1291">
        <v>2</v>
      </c>
      <c r="J1291">
        <v>1</v>
      </c>
      <c r="K1291">
        <v>3</v>
      </c>
      <c r="L1291">
        <v>8</v>
      </c>
      <c r="M1291">
        <v>7</v>
      </c>
      <c r="N1291">
        <v>4</v>
      </c>
      <c r="O1291">
        <v>753</v>
      </c>
      <c r="P1291">
        <v>4</v>
      </c>
      <c r="Q1291">
        <v>4</v>
      </c>
      <c r="R1291">
        <v>281000</v>
      </c>
    </row>
    <row r="1292" spans="1:18" x14ac:dyDescent="0.35">
      <c r="A1292">
        <v>1964</v>
      </c>
      <c r="B1292">
        <v>6</v>
      </c>
      <c r="C1292">
        <v>4</v>
      </c>
      <c r="D1292">
        <v>1014</v>
      </c>
      <c r="E1292">
        <v>1152</v>
      </c>
      <c r="F1292">
        <v>1152</v>
      </c>
      <c r="G1292">
        <v>1152</v>
      </c>
      <c r="H1292">
        <v>1</v>
      </c>
      <c r="I1292">
        <v>1</v>
      </c>
      <c r="J1292">
        <v>0</v>
      </c>
      <c r="K1292">
        <v>3</v>
      </c>
      <c r="L1292">
        <v>6</v>
      </c>
      <c r="M1292">
        <v>6</v>
      </c>
      <c r="N1292">
        <v>3</v>
      </c>
      <c r="O1292">
        <v>484</v>
      </c>
      <c r="P1292">
        <v>4</v>
      </c>
      <c r="Q1292">
        <v>4</v>
      </c>
      <c r="R1292">
        <v>180500</v>
      </c>
    </row>
    <row r="1293" spans="1:18" x14ac:dyDescent="0.35">
      <c r="A1293">
        <v>1972</v>
      </c>
      <c r="B1293">
        <v>2</v>
      </c>
      <c r="C1293">
        <v>4</v>
      </c>
      <c r="D1293">
        <v>231</v>
      </c>
      <c r="E1293">
        <v>630</v>
      </c>
      <c r="F1293">
        <v>630</v>
      </c>
      <c r="G1293">
        <v>1302</v>
      </c>
      <c r="H1293">
        <v>0</v>
      </c>
      <c r="I1293">
        <v>2</v>
      </c>
      <c r="J1293">
        <v>1</v>
      </c>
      <c r="K1293">
        <v>3</v>
      </c>
      <c r="L1293">
        <v>6</v>
      </c>
      <c r="M1293">
        <v>5</v>
      </c>
      <c r="N1293">
        <v>2</v>
      </c>
      <c r="O1293">
        <v>264</v>
      </c>
      <c r="P1293">
        <v>4</v>
      </c>
      <c r="Q1293">
        <v>4</v>
      </c>
      <c r="R1293">
        <v>119500</v>
      </c>
    </row>
    <row r="1294" spans="1:18" x14ac:dyDescent="0.35">
      <c r="A1294">
        <v>1892</v>
      </c>
      <c r="B1294">
        <v>5</v>
      </c>
      <c r="C1294">
        <v>4</v>
      </c>
      <c r="D1294">
        <v>0</v>
      </c>
      <c r="E1294">
        <v>994</v>
      </c>
      <c r="F1294">
        <v>1378</v>
      </c>
      <c r="G1294">
        <v>2372</v>
      </c>
      <c r="H1294">
        <v>0</v>
      </c>
      <c r="I1294">
        <v>2</v>
      </c>
      <c r="J1294">
        <v>0</v>
      </c>
      <c r="K1294">
        <v>4</v>
      </c>
      <c r="L1294">
        <v>11</v>
      </c>
      <c r="M1294">
        <v>6</v>
      </c>
      <c r="N1294">
        <v>3</v>
      </c>
      <c r="O1294">
        <v>432</v>
      </c>
      <c r="P1294">
        <v>4</v>
      </c>
      <c r="Q1294">
        <v>4</v>
      </c>
      <c r="R1294">
        <v>107500</v>
      </c>
    </row>
    <row r="1295" spans="1:18" x14ac:dyDescent="0.35">
      <c r="A1295">
        <v>1976</v>
      </c>
      <c r="B1295">
        <v>6</v>
      </c>
      <c r="C1295">
        <v>4</v>
      </c>
      <c r="D1295">
        <v>194</v>
      </c>
      <c r="E1295">
        <v>832</v>
      </c>
      <c r="F1295">
        <v>832</v>
      </c>
      <c r="G1295">
        <v>1664</v>
      </c>
      <c r="H1295">
        <v>0</v>
      </c>
      <c r="I1295">
        <v>2</v>
      </c>
      <c r="J1295">
        <v>1</v>
      </c>
      <c r="K1295">
        <v>4</v>
      </c>
      <c r="L1295">
        <v>8</v>
      </c>
      <c r="M1295">
        <v>6</v>
      </c>
      <c r="N1295">
        <v>3</v>
      </c>
      <c r="O1295">
        <v>528</v>
      </c>
      <c r="P1295">
        <v>4</v>
      </c>
      <c r="Q1295">
        <v>4</v>
      </c>
      <c r="R1295">
        <v>162900</v>
      </c>
    </row>
    <row r="1296" spans="1:18" x14ac:dyDescent="0.35">
      <c r="A1296">
        <v>1955</v>
      </c>
      <c r="B1296">
        <v>2</v>
      </c>
      <c r="C1296">
        <v>4</v>
      </c>
      <c r="D1296">
        <v>167</v>
      </c>
      <c r="E1296">
        <v>864</v>
      </c>
      <c r="F1296">
        <v>864</v>
      </c>
      <c r="G1296">
        <v>864</v>
      </c>
      <c r="H1296">
        <v>1</v>
      </c>
      <c r="I1296">
        <v>1</v>
      </c>
      <c r="J1296">
        <v>0</v>
      </c>
      <c r="K1296">
        <v>2</v>
      </c>
      <c r="L1296">
        <v>5</v>
      </c>
      <c r="M1296">
        <v>5</v>
      </c>
      <c r="N1296">
        <v>2</v>
      </c>
      <c r="O1296">
        <v>572</v>
      </c>
      <c r="P1296">
        <v>4</v>
      </c>
      <c r="Q1296">
        <v>4</v>
      </c>
      <c r="R1296">
        <v>115000</v>
      </c>
    </row>
    <row r="1297" spans="1:18" x14ac:dyDescent="0.35">
      <c r="A1297">
        <v>1968</v>
      </c>
      <c r="B1297">
        <v>2</v>
      </c>
      <c r="C1297">
        <v>4</v>
      </c>
      <c r="D1297">
        <v>1016</v>
      </c>
      <c r="E1297">
        <v>1052</v>
      </c>
      <c r="F1297">
        <v>1052</v>
      </c>
      <c r="G1297">
        <v>1052</v>
      </c>
      <c r="H1297">
        <v>1</v>
      </c>
      <c r="I1297">
        <v>1</v>
      </c>
      <c r="J1297">
        <v>1</v>
      </c>
      <c r="K1297">
        <v>3</v>
      </c>
      <c r="L1297">
        <v>5</v>
      </c>
      <c r="M1297">
        <v>6</v>
      </c>
      <c r="N1297">
        <v>3</v>
      </c>
      <c r="O1297">
        <v>288</v>
      </c>
      <c r="P1297">
        <v>4</v>
      </c>
      <c r="Q1297">
        <v>4</v>
      </c>
      <c r="R1297">
        <v>138500</v>
      </c>
    </row>
    <row r="1298" spans="1:18" x14ac:dyDescent="0.35">
      <c r="A1298">
        <v>1963</v>
      </c>
      <c r="B1298">
        <v>2</v>
      </c>
      <c r="C1298">
        <v>4</v>
      </c>
      <c r="D1298">
        <v>776</v>
      </c>
      <c r="E1298">
        <v>1120</v>
      </c>
      <c r="F1298">
        <v>1128</v>
      </c>
      <c r="G1298">
        <v>1128</v>
      </c>
      <c r="H1298">
        <v>1</v>
      </c>
      <c r="I1298">
        <v>2</v>
      </c>
      <c r="J1298">
        <v>0</v>
      </c>
      <c r="K1298">
        <v>3</v>
      </c>
      <c r="L1298">
        <v>6</v>
      </c>
      <c r="M1298">
        <v>6</v>
      </c>
      <c r="N1298">
        <v>3</v>
      </c>
      <c r="O1298">
        <v>525</v>
      </c>
      <c r="P1298">
        <v>4</v>
      </c>
      <c r="Q1298">
        <v>4</v>
      </c>
      <c r="R1298">
        <v>155000</v>
      </c>
    </row>
    <row r="1299" spans="1:18" x14ac:dyDescent="0.35">
      <c r="A1299">
        <v>2005</v>
      </c>
      <c r="B1299">
        <v>6</v>
      </c>
      <c r="C1299">
        <v>4</v>
      </c>
      <c r="D1299">
        <v>547</v>
      </c>
      <c r="E1299">
        <v>547</v>
      </c>
      <c r="F1299">
        <v>1072</v>
      </c>
      <c r="G1299">
        <v>1072</v>
      </c>
      <c r="H1299">
        <v>1</v>
      </c>
      <c r="I1299">
        <v>2</v>
      </c>
      <c r="J1299">
        <v>0</v>
      </c>
      <c r="K1299">
        <v>2</v>
      </c>
      <c r="L1299">
        <v>5</v>
      </c>
      <c r="M1299">
        <v>4</v>
      </c>
      <c r="N1299">
        <v>4</v>
      </c>
      <c r="O1299">
        <v>525</v>
      </c>
      <c r="P1299">
        <v>4</v>
      </c>
      <c r="Q1299">
        <v>4</v>
      </c>
      <c r="R1299">
        <v>140000</v>
      </c>
    </row>
    <row r="1300" spans="1:18" x14ac:dyDescent="0.35">
      <c r="A1300">
        <v>2008</v>
      </c>
      <c r="B1300">
        <v>6</v>
      </c>
      <c r="C1300">
        <v>4</v>
      </c>
      <c r="D1300">
        <v>5644</v>
      </c>
      <c r="E1300">
        <v>6110</v>
      </c>
      <c r="F1300">
        <v>4692</v>
      </c>
      <c r="G1300">
        <v>5642</v>
      </c>
      <c r="H1300">
        <v>2</v>
      </c>
      <c r="I1300">
        <v>2</v>
      </c>
      <c r="J1300">
        <v>1</v>
      </c>
      <c r="K1300">
        <v>3</v>
      </c>
      <c r="L1300">
        <v>12</v>
      </c>
      <c r="M1300">
        <v>6</v>
      </c>
      <c r="N1300">
        <v>4</v>
      </c>
      <c r="O1300">
        <v>1418</v>
      </c>
      <c r="P1300">
        <v>4</v>
      </c>
      <c r="Q1300">
        <v>4</v>
      </c>
      <c r="R1300">
        <v>160000</v>
      </c>
    </row>
    <row r="1301" spans="1:18" x14ac:dyDescent="0.35">
      <c r="A1301">
        <v>1959</v>
      </c>
      <c r="B1301">
        <v>2</v>
      </c>
      <c r="C1301">
        <v>4</v>
      </c>
      <c r="D1301">
        <v>340</v>
      </c>
      <c r="E1301">
        <v>1246</v>
      </c>
      <c r="F1301">
        <v>1246</v>
      </c>
      <c r="G1301">
        <v>1246</v>
      </c>
      <c r="H1301">
        <v>1</v>
      </c>
      <c r="I1301">
        <v>1</v>
      </c>
      <c r="J1301">
        <v>1</v>
      </c>
      <c r="K1301">
        <v>3</v>
      </c>
      <c r="L1301">
        <v>6</v>
      </c>
      <c r="M1301">
        <v>6</v>
      </c>
      <c r="N1301">
        <v>3</v>
      </c>
      <c r="O1301">
        <v>305</v>
      </c>
      <c r="P1301">
        <v>4</v>
      </c>
      <c r="Q1301">
        <v>4</v>
      </c>
      <c r="R1301">
        <v>154000</v>
      </c>
    </row>
    <row r="1302" spans="1:18" x14ac:dyDescent="0.35">
      <c r="A1302">
        <v>1999</v>
      </c>
      <c r="B1302">
        <v>6</v>
      </c>
      <c r="C1302">
        <v>4</v>
      </c>
      <c r="D1302">
        <v>694</v>
      </c>
      <c r="E1302">
        <v>978</v>
      </c>
      <c r="F1302">
        <v>1005</v>
      </c>
      <c r="G1302">
        <v>1983</v>
      </c>
      <c r="H1302">
        <v>0</v>
      </c>
      <c r="I1302">
        <v>2</v>
      </c>
      <c r="J1302">
        <v>1</v>
      </c>
      <c r="K1302">
        <v>3</v>
      </c>
      <c r="L1302">
        <v>9</v>
      </c>
      <c r="M1302">
        <v>6</v>
      </c>
      <c r="N1302">
        <v>4</v>
      </c>
      <c r="O1302">
        <v>490</v>
      </c>
      <c r="P1302">
        <v>4</v>
      </c>
      <c r="Q1302">
        <v>4</v>
      </c>
      <c r="R1302">
        <v>225000</v>
      </c>
    </row>
    <row r="1303" spans="1:18" x14ac:dyDescent="0.35">
      <c r="A1303">
        <v>1942</v>
      </c>
      <c r="B1303">
        <v>2</v>
      </c>
      <c r="C1303">
        <v>4</v>
      </c>
      <c r="D1303">
        <v>547</v>
      </c>
      <c r="E1303">
        <v>771</v>
      </c>
      <c r="F1303">
        <v>753</v>
      </c>
      <c r="G1303">
        <v>1494</v>
      </c>
      <c r="H1303">
        <v>0</v>
      </c>
      <c r="I1303">
        <v>1</v>
      </c>
      <c r="J1303">
        <v>0</v>
      </c>
      <c r="K1303">
        <v>3</v>
      </c>
      <c r="L1303">
        <v>7</v>
      </c>
      <c r="M1303">
        <v>6</v>
      </c>
      <c r="N1303">
        <v>2</v>
      </c>
      <c r="O1303">
        <v>213</v>
      </c>
      <c r="P1303">
        <v>4</v>
      </c>
      <c r="Q1303">
        <v>4</v>
      </c>
      <c r="R1303">
        <v>177500</v>
      </c>
    </row>
    <row r="1304" spans="1:18" x14ac:dyDescent="0.35">
      <c r="A1304">
        <v>1994</v>
      </c>
      <c r="B1304">
        <v>6</v>
      </c>
      <c r="C1304">
        <v>4</v>
      </c>
      <c r="D1304">
        <v>740</v>
      </c>
      <c r="E1304">
        <v>1165</v>
      </c>
      <c r="F1304">
        <v>1203</v>
      </c>
      <c r="G1304">
        <v>2526</v>
      </c>
      <c r="H1304">
        <v>1</v>
      </c>
      <c r="I1304">
        <v>2</v>
      </c>
      <c r="J1304">
        <v>1</v>
      </c>
      <c r="K1304">
        <v>4</v>
      </c>
      <c r="L1304">
        <v>8</v>
      </c>
      <c r="M1304">
        <v>6</v>
      </c>
      <c r="N1304">
        <v>3</v>
      </c>
      <c r="O1304">
        <v>844</v>
      </c>
      <c r="P1304">
        <v>4</v>
      </c>
      <c r="Q1304">
        <v>4</v>
      </c>
      <c r="R1304">
        <v>290000</v>
      </c>
    </row>
    <row r="1305" spans="1:18" x14ac:dyDescent="0.35">
      <c r="A1305">
        <v>2005</v>
      </c>
      <c r="B1305">
        <v>6</v>
      </c>
      <c r="C1305">
        <v>4</v>
      </c>
      <c r="D1305">
        <v>0</v>
      </c>
      <c r="E1305">
        <v>1616</v>
      </c>
      <c r="F1305">
        <v>1616</v>
      </c>
      <c r="G1305">
        <v>1616</v>
      </c>
      <c r="H1305">
        <v>0</v>
      </c>
      <c r="I1305">
        <v>2</v>
      </c>
      <c r="J1305">
        <v>0</v>
      </c>
      <c r="K1305">
        <v>3</v>
      </c>
      <c r="L1305">
        <v>7</v>
      </c>
      <c r="M1305">
        <v>6</v>
      </c>
      <c r="N1305">
        <v>3</v>
      </c>
      <c r="O1305">
        <v>834</v>
      </c>
      <c r="P1305">
        <v>4</v>
      </c>
      <c r="Q1305">
        <v>4</v>
      </c>
      <c r="R1305">
        <v>232000</v>
      </c>
    </row>
    <row r="1306" spans="1:18" x14ac:dyDescent="0.35">
      <c r="A1306">
        <v>2004</v>
      </c>
      <c r="B1306">
        <v>6</v>
      </c>
      <c r="C1306">
        <v>4</v>
      </c>
      <c r="D1306">
        <v>0</v>
      </c>
      <c r="E1306">
        <v>976</v>
      </c>
      <c r="F1306">
        <v>976</v>
      </c>
      <c r="G1306">
        <v>1708</v>
      </c>
      <c r="H1306">
        <v>0</v>
      </c>
      <c r="I1306">
        <v>2</v>
      </c>
      <c r="J1306">
        <v>0</v>
      </c>
      <c r="K1306">
        <v>3</v>
      </c>
      <c r="L1306">
        <v>7</v>
      </c>
      <c r="M1306">
        <v>5</v>
      </c>
      <c r="N1306">
        <v>2</v>
      </c>
      <c r="O1306">
        <v>380</v>
      </c>
      <c r="P1306">
        <v>4</v>
      </c>
      <c r="Q1306">
        <v>4</v>
      </c>
      <c r="R1306">
        <v>130000</v>
      </c>
    </row>
    <row r="1307" spans="1:18" x14ac:dyDescent="0.35">
      <c r="A1307">
        <v>2006</v>
      </c>
      <c r="B1307">
        <v>6</v>
      </c>
      <c r="C1307">
        <v>4</v>
      </c>
      <c r="D1307">
        <v>1572</v>
      </c>
      <c r="E1307">
        <v>1652</v>
      </c>
      <c r="F1307">
        <v>1652</v>
      </c>
      <c r="G1307">
        <v>1652</v>
      </c>
      <c r="H1307">
        <v>1</v>
      </c>
      <c r="I1307">
        <v>2</v>
      </c>
      <c r="J1307">
        <v>0</v>
      </c>
      <c r="K1307">
        <v>2</v>
      </c>
      <c r="L1307">
        <v>6</v>
      </c>
      <c r="M1307">
        <v>6</v>
      </c>
      <c r="N1307">
        <v>4</v>
      </c>
      <c r="O1307">
        <v>840</v>
      </c>
      <c r="P1307">
        <v>4</v>
      </c>
      <c r="Q1307">
        <v>4</v>
      </c>
      <c r="R1307">
        <v>325000</v>
      </c>
    </row>
    <row r="1308" spans="1:18" x14ac:dyDescent="0.35">
      <c r="A1308">
        <v>2005</v>
      </c>
      <c r="B1308">
        <v>6</v>
      </c>
      <c r="C1308">
        <v>4</v>
      </c>
      <c r="D1308">
        <v>0</v>
      </c>
      <c r="E1308">
        <v>1368</v>
      </c>
      <c r="F1308">
        <v>1368</v>
      </c>
      <c r="G1308">
        <v>1368</v>
      </c>
      <c r="H1308">
        <v>0</v>
      </c>
      <c r="I1308">
        <v>2</v>
      </c>
      <c r="J1308">
        <v>0</v>
      </c>
      <c r="K1308">
        <v>2</v>
      </c>
      <c r="L1308">
        <v>6</v>
      </c>
      <c r="M1308">
        <v>6</v>
      </c>
      <c r="N1308">
        <v>3</v>
      </c>
      <c r="O1308">
        <v>474</v>
      </c>
      <c r="P1308">
        <v>4</v>
      </c>
      <c r="Q1308">
        <v>4</v>
      </c>
      <c r="R1308">
        <v>202500</v>
      </c>
    </row>
    <row r="1309" spans="1:18" x14ac:dyDescent="0.35">
      <c r="A1309">
        <v>1994</v>
      </c>
      <c r="B1309">
        <v>6</v>
      </c>
      <c r="C1309">
        <v>5</v>
      </c>
      <c r="D1309">
        <v>746</v>
      </c>
      <c r="E1309">
        <v>990</v>
      </c>
      <c r="F1309">
        <v>990</v>
      </c>
      <c r="G1309">
        <v>990</v>
      </c>
      <c r="H1309">
        <v>1</v>
      </c>
      <c r="I1309">
        <v>1</v>
      </c>
      <c r="J1309">
        <v>0</v>
      </c>
      <c r="K1309">
        <v>3</v>
      </c>
      <c r="L1309">
        <v>5</v>
      </c>
      <c r="M1309">
        <v>5</v>
      </c>
      <c r="N1309">
        <v>2</v>
      </c>
      <c r="O1309">
        <v>480</v>
      </c>
      <c r="P1309">
        <v>4</v>
      </c>
      <c r="Q1309">
        <v>4</v>
      </c>
      <c r="R1309">
        <v>138000</v>
      </c>
    </row>
    <row r="1310" spans="1:18" x14ac:dyDescent="0.35">
      <c r="A1310">
        <v>1948</v>
      </c>
      <c r="B1310">
        <v>2</v>
      </c>
      <c r="C1310">
        <v>4</v>
      </c>
      <c r="D1310">
        <v>144</v>
      </c>
      <c r="E1310">
        <v>924</v>
      </c>
      <c r="F1310">
        <v>1122</v>
      </c>
      <c r="G1310">
        <v>1122</v>
      </c>
      <c r="H1310">
        <v>1</v>
      </c>
      <c r="I1310">
        <v>1</v>
      </c>
      <c r="J1310">
        <v>0</v>
      </c>
      <c r="K1310">
        <v>2</v>
      </c>
      <c r="L1310">
        <v>6</v>
      </c>
      <c r="M1310">
        <v>6</v>
      </c>
      <c r="N1310">
        <v>2</v>
      </c>
      <c r="O1310">
        <v>528</v>
      </c>
      <c r="P1310">
        <v>4</v>
      </c>
      <c r="Q1310">
        <v>4</v>
      </c>
      <c r="R1310">
        <v>147000</v>
      </c>
    </row>
    <row r="1311" spans="1:18" x14ac:dyDescent="0.35">
      <c r="A1311">
        <v>1991</v>
      </c>
      <c r="B1311">
        <v>2</v>
      </c>
      <c r="C1311">
        <v>4</v>
      </c>
      <c r="D1311">
        <v>1200</v>
      </c>
      <c r="E1311">
        <v>1278</v>
      </c>
      <c r="F1311">
        <v>1294</v>
      </c>
      <c r="G1311">
        <v>1294</v>
      </c>
      <c r="H1311">
        <v>1</v>
      </c>
      <c r="I1311">
        <v>2</v>
      </c>
      <c r="J1311">
        <v>0</v>
      </c>
      <c r="K1311">
        <v>3</v>
      </c>
      <c r="L1311">
        <v>6</v>
      </c>
      <c r="M1311">
        <v>6</v>
      </c>
      <c r="N1311">
        <v>3</v>
      </c>
      <c r="O1311">
        <v>496</v>
      </c>
      <c r="P1311">
        <v>4</v>
      </c>
      <c r="Q1311">
        <v>4</v>
      </c>
      <c r="R1311">
        <v>179200</v>
      </c>
    </row>
    <row r="1312" spans="1:18" x14ac:dyDescent="0.35">
      <c r="A1312">
        <v>1959</v>
      </c>
      <c r="B1312">
        <v>6</v>
      </c>
      <c r="C1312">
        <v>4</v>
      </c>
      <c r="D1312">
        <v>1406</v>
      </c>
      <c r="E1312">
        <v>1902</v>
      </c>
      <c r="F1312">
        <v>1902</v>
      </c>
      <c r="G1312">
        <v>1902</v>
      </c>
      <c r="H1312">
        <v>1</v>
      </c>
      <c r="I1312">
        <v>2</v>
      </c>
      <c r="J1312">
        <v>0</v>
      </c>
      <c r="K1312">
        <v>3</v>
      </c>
      <c r="L1312">
        <v>7</v>
      </c>
      <c r="M1312">
        <v>6</v>
      </c>
      <c r="N1312">
        <v>4</v>
      </c>
      <c r="O1312">
        <v>567</v>
      </c>
      <c r="P1312">
        <v>4</v>
      </c>
      <c r="Q1312">
        <v>4</v>
      </c>
      <c r="R1312">
        <v>335000</v>
      </c>
    </row>
    <row r="1313" spans="1:18" x14ac:dyDescent="0.35">
      <c r="A1313">
        <v>2005</v>
      </c>
      <c r="B1313">
        <v>6</v>
      </c>
      <c r="C1313">
        <v>4</v>
      </c>
      <c r="D1313">
        <v>925</v>
      </c>
      <c r="E1313">
        <v>1274</v>
      </c>
      <c r="F1313">
        <v>1274</v>
      </c>
      <c r="G1313">
        <v>1274</v>
      </c>
      <c r="H1313">
        <v>1</v>
      </c>
      <c r="I1313">
        <v>2</v>
      </c>
      <c r="J1313">
        <v>0</v>
      </c>
      <c r="K1313">
        <v>3</v>
      </c>
      <c r="L1313">
        <v>6</v>
      </c>
      <c r="M1313">
        <v>6</v>
      </c>
      <c r="N1313">
        <v>3</v>
      </c>
      <c r="O1313">
        <v>508</v>
      </c>
      <c r="P1313">
        <v>4</v>
      </c>
      <c r="Q1313">
        <v>4</v>
      </c>
      <c r="R1313">
        <v>203000</v>
      </c>
    </row>
    <row r="1314" spans="1:18" x14ac:dyDescent="0.35">
      <c r="A1314">
        <v>1990</v>
      </c>
      <c r="B1314">
        <v>6</v>
      </c>
      <c r="C1314">
        <v>4</v>
      </c>
      <c r="D1314">
        <v>482</v>
      </c>
      <c r="E1314">
        <v>1453</v>
      </c>
      <c r="F1314">
        <v>1453</v>
      </c>
      <c r="G1314">
        <v>2810</v>
      </c>
      <c r="H1314">
        <v>0</v>
      </c>
      <c r="I1314">
        <v>2</v>
      </c>
      <c r="J1314">
        <v>1</v>
      </c>
      <c r="K1314">
        <v>4</v>
      </c>
      <c r="L1314">
        <v>9</v>
      </c>
      <c r="M1314">
        <v>6</v>
      </c>
      <c r="N1314">
        <v>3</v>
      </c>
      <c r="O1314">
        <v>750</v>
      </c>
      <c r="P1314">
        <v>5</v>
      </c>
      <c r="Q1314">
        <v>5</v>
      </c>
      <c r="R1314">
        <v>302000</v>
      </c>
    </row>
    <row r="1315" spans="1:18" x14ac:dyDescent="0.35">
      <c r="A1315">
        <v>1999</v>
      </c>
      <c r="B1315">
        <v>6</v>
      </c>
      <c r="C1315">
        <v>4</v>
      </c>
      <c r="D1315">
        <v>0</v>
      </c>
      <c r="E1315">
        <v>1393</v>
      </c>
      <c r="F1315">
        <v>1422</v>
      </c>
      <c r="G1315">
        <v>2599</v>
      </c>
      <c r="H1315">
        <v>0</v>
      </c>
      <c r="I1315">
        <v>2</v>
      </c>
      <c r="J1315">
        <v>1</v>
      </c>
      <c r="K1315">
        <v>4</v>
      </c>
      <c r="L1315">
        <v>10</v>
      </c>
      <c r="M1315">
        <v>7</v>
      </c>
      <c r="N1315">
        <v>4</v>
      </c>
      <c r="O1315">
        <v>779</v>
      </c>
      <c r="P1315">
        <v>4</v>
      </c>
      <c r="Q1315">
        <v>4</v>
      </c>
      <c r="R1315">
        <v>333168</v>
      </c>
    </row>
    <row r="1316" spans="1:18" x14ac:dyDescent="0.35">
      <c r="A1316">
        <v>1954</v>
      </c>
      <c r="B1316">
        <v>2</v>
      </c>
      <c r="C1316">
        <v>4</v>
      </c>
      <c r="D1316">
        <v>732</v>
      </c>
      <c r="E1316">
        <v>948</v>
      </c>
      <c r="F1316">
        <v>948</v>
      </c>
      <c r="G1316">
        <v>948</v>
      </c>
      <c r="H1316">
        <v>1</v>
      </c>
      <c r="I1316">
        <v>1</v>
      </c>
      <c r="J1316">
        <v>0</v>
      </c>
      <c r="K1316">
        <v>3</v>
      </c>
      <c r="L1316">
        <v>5</v>
      </c>
      <c r="M1316">
        <v>5</v>
      </c>
      <c r="N1316">
        <v>2</v>
      </c>
      <c r="O1316">
        <v>280</v>
      </c>
      <c r="P1316">
        <v>4</v>
      </c>
      <c r="Q1316">
        <v>4</v>
      </c>
      <c r="R1316">
        <v>119000</v>
      </c>
    </row>
    <row r="1317" spans="1:18" x14ac:dyDescent="0.35">
      <c r="A1317">
        <v>1969</v>
      </c>
      <c r="B1317">
        <v>2</v>
      </c>
      <c r="C1317">
        <v>4</v>
      </c>
      <c r="D1317">
        <v>500</v>
      </c>
      <c r="E1317">
        <v>952</v>
      </c>
      <c r="F1317">
        <v>1092</v>
      </c>
      <c r="G1317">
        <v>2112</v>
      </c>
      <c r="H1317">
        <v>0</v>
      </c>
      <c r="I1317">
        <v>2</v>
      </c>
      <c r="J1317">
        <v>1</v>
      </c>
      <c r="K1317">
        <v>4</v>
      </c>
      <c r="L1317">
        <v>9</v>
      </c>
      <c r="M1317">
        <v>6</v>
      </c>
      <c r="N1317">
        <v>2</v>
      </c>
      <c r="O1317">
        <v>576</v>
      </c>
      <c r="P1317">
        <v>4</v>
      </c>
      <c r="Q1317">
        <v>4</v>
      </c>
      <c r="R1317">
        <v>206900</v>
      </c>
    </row>
    <row r="1318" spans="1:18" x14ac:dyDescent="0.35">
      <c r="A1318">
        <v>2008</v>
      </c>
      <c r="B1318">
        <v>6</v>
      </c>
      <c r="C1318">
        <v>4</v>
      </c>
      <c r="D1318">
        <v>0</v>
      </c>
      <c r="E1318">
        <v>1622</v>
      </c>
      <c r="F1318">
        <v>1630</v>
      </c>
      <c r="G1318">
        <v>1630</v>
      </c>
      <c r="H1318">
        <v>1</v>
      </c>
      <c r="I1318">
        <v>2</v>
      </c>
      <c r="J1318">
        <v>0</v>
      </c>
      <c r="K1318">
        <v>3</v>
      </c>
      <c r="L1318">
        <v>8</v>
      </c>
      <c r="M1318">
        <v>6</v>
      </c>
      <c r="N1318">
        <v>3</v>
      </c>
      <c r="O1318">
        <v>860</v>
      </c>
      <c r="P1318">
        <v>4</v>
      </c>
      <c r="Q1318">
        <v>4</v>
      </c>
      <c r="R1318">
        <v>295493</v>
      </c>
    </row>
    <row r="1319" spans="1:18" x14ac:dyDescent="0.35">
      <c r="A1319">
        <v>2006</v>
      </c>
      <c r="B1319">
        <v>6</v>
      </c>
      <c r="C1319">
        <v>5</v>
      </c>
      <c r="D1319">
        <v>0</v>
      </c>
      <c r="E1319">
        <v>1352</v>
      </c>
      <c r="F1319">
        <v>1352</v>
      </c>
      <c r="G1319">
        <v>1352</v>
      </c>
      <c r="H1319">
        <v>0</v>
      </c>
      <c r="I1319">
        <v>2</v>
      </c>
      <c r="J1319">
        <v>0</v>
      </c>
      <c r="K1319">
        <v>2</v>
      </c>
      <c r="L1319">
        <v>5</v>
      </c>
      <c r="M1319">
        <v>6</v>
      </c>
      <c r="N1319">
        <v>3</v>
      </c>
      <c r="O1319">
        <v>466</v>
      </c>
      <c r="P1319">
        <v>4</v>
      </c>
      <c r="Q1319">
        <v>4</v>
      </c>
      <c r="R1319">
        <v>208900</v>
      </c>
    </row>
    <row r="1320" spans="1:18" x14ac:dyDescent="0.35">
      <c r="A1320">
        <v>2001</v>
      </c>
      <c r="B1320">
        <v>6</v>
      </c>
      <c r="C1320">
        <v>4</v>
      </c>
      <c r="D1320">
        <v>0</v>
      </c>
      <c r="E1320">
        <v>1753</v>
      </c>
      <c r="F1320">
        <v>1787</v>
      </c>
      <c r="G1320">
        <v>1787</v>
      </c>
      <c r="H1320">
        <v>0</v>
      </c>
      <c r="I1320">
        <v>2</v>
      </c>
      <c r="J1320">
        <v>0</v>
      </c>
      <c r="K1320">
        <v>3</v>
      </c>
      <c r="L1320">
        <v>7</v>
      </c>
      <c r="M1320">
        <v>6</v>
      </c>
      <c r="N1320">
        <v>3</v>
      </c>
      <c r="O1320">
        <v>748</v>
      </c>
      <c r="P1320">
        <v>4</v>
      </c>
      <c r="Q1320">
        <v>4</v>
      </c>
      <c r="R1320">
        <v>275000</v>
      </c>
    </row>
    <row r="1321" spans="1:18" x14ac:dyDescent="0.35">
      <c r="A1321">
        <v>1954</v>
      </c>
      <c r="B1321">
        <v>6</v>
      </c>
      <c r="C1321">
        <v>4</v>
      </c>
      <c r="D1321">
        <v>492</v>
      </c>
      <c r="E1321">
        <v>864</v>
      </c>
      <c r="F1321">
        <v>948</v>
      </c>
      <c r="G1321">
        <v>948</v>
      </c>
      <c r="H1321">
        <v>0</v>
      </c>
      <c r="I1321">
        <v>1</v>
      </c>
      <c r="J1321">
        <v>0</v>
      </c>
      <c r="K1321">
        <v>3</v>
      </c>
      <c r="L1321">
        <v>5</v>
      </c>
      <c r="M1321">
        <v>6</v>
      </c>
      <c r="N1321">
        <v>2</v>
      </c>
      <c r="O1321">
        <v>248</v>
      </c>
      <c r="P1321">
        <v>4</v>
      </c>
      <c r="Q1321">
        <v>4</v>
      </c>
      <c r="R1321">
        <v>111000</v>
      </c>
    </row>
    <row r="1322" spans="1:18" x14ac:dyDescent="0.35">
      <c r="A1322">
        <v>1957</v>
      </c>
      <c r="B1322">
        <v>2</v>
      </c>
      <c r="C1322">
        <v>4</v>
      </c>
      <c r="D1322">
        <v>189</v>
      </c>
      <c r="E1322">
        <v>1478</v>
      </c>
      <c r="F1322">
        <v>1478</v>
      </c>
      <c r="G1322">
        <v>1478</v>
      </c>
      <c r="H1322">
        <v>1</v>
      </c>
      <c r="I1322">
        <v>1</v>
      </c>
      <c r="J1322">
        <v>1</v>
      </c>
      <c r="K1322">
        <v>3</v>
      </c>
      <c r="L1322">
        <v>6</v>
      </c>
      <c r="M1322">
        <v>6</v>
      </c>
      <c r="N1322">
        <v>3</v>
      </c>
      <c r="O1322">
        <v>442</v>
      </c>
      <c r="P1322">
        <v>4</v>
      </c>
      <c r="Q1322">
        <v>4</v>
      </c>
      <c r="R1322">
        <v>156500</v>
      </c>
    </row>
    <row r="1323" spans="1:18" x14ac:dyDescent="0.35">
      <c r="A1323">
        <v>1949</v>
      </c>
      <c r="B1323">
        <v>2</v>
      </c>
      <c r="C1323">
        <v>1</v>
      </c>
      <c r="D1323">
        <v>0</v>
      </c>
      <c r="E1323">
        <v>0</v>
      </c>
      <c r="F1323">
        <v>720</v>
      </c>
      <c r="G1323">
        <v>720</v>
      </c>
      <c r="H1323">
        <v>0</v>
      </c>
      <c r="I1323">
        <v>1</v>
      </c>
      <c r="J1323">
        <v>0</v>
      </c>
      <c r="K1323">
        <v>2</v>
      </c>
      <c r="L1323">
        <v>4</v>
      </c>
      <c r="M1323">
        <v>5</v>
      </c>
      <c r="N1323">
        <v>2</v>
      </c>
      <c r="O1323">
        <v>287</v>
      </c>
      <c r="P1323">
        <v>4</v>
      </c>
      <c r="Q1323">
        <v>3</v>
      </c>
      <c r="R1323">
        <v>72500</v>
      </c>
    </row>
    <row r="1324" spans="1:18" x14ac:dyDescent="0.35">
      <c r="A1324">
        <v>1992</v>
      </c>
      <c r="B1324">
        <v>6</v>
      </c>
      <c r="C1324">
        <v>4</v>
      </c>
      <c r="D1324">
        <v>674</v>
      </c>
      <c r="E1324">
        <v>750</v>
      </c>
      <c r="F1324">
        <v>1061</v>
      </c>
      <c r="G1324">
        <v>1923</v>
      </c>
      <c r="H1324">
        <v>1</v>
      </c>
      <c r="I1324">
        <v>2</v>
      </c>
      <c r="J1324">
        <v>1</v>
      </c>
      <c r="K1324">
        <v>3</v>
      </c>
      <c r="L1324">
        <v>8</v>
      </c>
      <c r="M1324">
        <v>6</v>
      </c>
      <c r="N1324">
        <v>3</v>
      </c>
      <c r="O1324">
        <v>564</v>
      </c>
      <c r="P1324">
        <v>4</v>
      </c>
      <c r="Q1324">
        <v>4</v>
      </c>
      <c r="R1324">
        <v>190000</v>
      </c>
    </row>
    <row r="1325" spans="1:18" x14ac:dyDescent="0.35">
      <c r="A1325">
        <v>1940</v>
      </c>
      <c r="B1325">
        <v>2</v>
      </c>
      <c r="C1325">
        <v>4</v>
      </c>
      <c r="D1325">
        <v>280</v>
      </c>
      <c r="E1325">
        <v>420</v>
      </c>
      <c r="F1325">
        <v>708</v>
      </c>
      <c r="G1325">
        <v>708</v>
      </c>
      <c r="H1325">
        <v>0</v>
      </c>
      <c r="I1325">
        <v>1</v>
      </c>
      <c r="J1325">
        <v>0</v>
      </c>
      <c r="K1325">
        <v>2</v>
      </c>
      <c r="L1325">
        <v>5</v>
      </c>
      <c r="M1325">
        <v>3</v>
      </c>
      <c r="N1325">
        <v>1</v>
      </c>
      <c r="O1325">
        <v>0</v>
      </c>
      <c r="P1325">
        <v>1</v>
      </c>
      <c r="Q1325">
        <v>1</v>
      </c>
      <c r="R1325">
        <v>82500</v>
      </c>
    </row>
    <row r="1326" spans="1:18" x14ac:dyDescent="0.35">
      <c r="A1326">
        <v>2006</v>
      </c>
      <c r="B1326">
        <v>6</v>
      </c>
      <c r="C1326">
        <v>4</v>
      </c>
      <c r="D1326">
        <v>0</v>
      </c>
      <c r="E1326">
        <v>1795</v>
      </c>
      <c r="F1326">
        <v>1795</v>
      </c>
      <c r="G1326">
        <v>1795</v>
      </c>
      <c r="H1326">
        <v>0</v>
      </c>
      <c r="I1326">
        <v>2</v>
      </c>
      <c r="J1326">
        <v>0</v>
      </c>
      <c r="K1326">
        <v>2</v>
      </c>
      <c r="L1326">
        <v>7</v>
      </c>
      <c r="M1326">
        <v>6</v>
      </c>
      <c r="N1326">
        <v>3</v>
      </c>
      <c r="O1326">
        <v>895</v>
      </c>
      <c r="P1326">
        <v>4</v>
      </c>
      <c r="Q1326">
        <v>4</v>
      </c>
      <c r="R1326">
        <v>147000</v>
      </c>
    </row>
    <row r="1327" spans="1:18" x14ac:dyDescent="0.35">
      <c r="A1327">
        <v>1922</v>
      </c>
      <c r="B1327">
        <v>3</v>
      </c>
      <c r="C1327">
        <v>3</v>
      </c>
      <c r="D1327">
        <v>0</v>
      </c>
      <c r="E1327">
        <v>796</v>
      </c>
      <c r="F1327">
        <v>796</v>
      </c>
      <c r="G1327">
        <v>796</v>
      </c>
      <c r="H1327">
        <v>0</v>
      </c>
      <c r="I1327">
        <v>1</v>
      </c>
      <c r="J1327">
        <v>0</v>
      </c>
      <c r="K1327">
        <v>2</v>
      </c>
      <c r="L1327">
        <v>5</v>
      </c>
      <c r="M1327">
        <v>3</v>
      </c>
      <c r="N1327">
        <v>1</v>
      </c>
      <c r="O1327">
        <v>0</v>
      </c>
      <c r="P1327">
        <v>1</v>
      </c>
      <c r="Q1327">
        <v>1</v>
      </c>
      <c r="R1327">
        <v>55000</v>
      </c>
    </row>
    <row r="1328" spans="1:18" x14ac:dyDescent="0.35">
      <c r="A1328">
        <v>1931</v>
      </c>
      <c r="B1328">
        <v>3</v>
      </c>
      <c r="C1328">
        <v>4</v>
      </c>
      <c r="D1328">
        <v>544</v>
      </c>
      <c r="E1328">
        <v>544</v>
      </c>
      <c r="F1328">
        <v>774</v>
      </c>
      <c r="G1328">
        <v>774</v>
      </c>
      <c r="H1328">
        <v>0</v>
      </c>
      <c r="I1328">
        <v>1</v>
      </c>
      <c r="J1328">
        <v>0</v>
      </c>
      <c r="K1328">
        <v>3</v>
      </c>
      <c r="L1328">
        <v>6</v>
      </c>
      <c r="M1328">
        <v>3</v>
      </c>
      <c r="N1328">
        <v>1</v>
      </c>
      <c r="O1328">
        <v>0</v>
      </c>
      <c r="P1328">
        <v>1</v>
      </c>
      <c r="Q1328">
        <v>1</v>
      </c>
      <c r="R1328">
        <v>79000</v>
      </c>
    </row>
    <row r="1329" spans="1:18" x14ac:dyDescent="0.35">
      <c r="A1329">
        <v>1982</v>
      </c>
      <c r="B1329">
        <v>2</v>
      </c>
      <c r="C1329">
        <v>4</v>
      </c>
      <c r="D1329">
        <v>641</v>
      </c>
      <c r="E1329">
        <v>816</v>
      </c>
      <c r="F1329">
        <v>816</v>
      </c>
      <c r="G1329">
        <v>816</v>
      </c>
      <c r="H1329">
        <v>0</v>
      </c>
      <c r="I1329">
        <v>1</v>
      </c>
      <c r="J1329">
        <v>0</v>
      </c>
      <c r="K1329">
        <v>3</v>
      </c>
      <c r="L1329">
        <v>5</v>
      </c>
      <c r="M1329">
        <v>6</v>
      </c>
      <c r="N1329">
        <v>2</v>
      </c>
      <c r="O1329">
        <v>264</v>
      </c>
      <c r="P1329">
        <v>4</v>
      </c>
      <c r="Q1329">
        <v>4</v>
      </c>
      <c r="R1329">
        <v>130500</v>
      </c>
    </row>
    <row r="1330" spans="1:18" x14ac:dyDescent="0.35">
      <c r="A1330">
        <v>1920</v>
      </c>
      <c r="B1330">
        <v>3</v>
      </c>
      <c r="C1330">
        <v>4</v>
      </c>
      <c r="D1330">
        <v>493</v>
      </c>
      <c r="E1330">
        <v>1510</v>
      </c>
      <c r="F1330">
        <v>1584</v>
      </c>
      <c r="G1330">
        <v>2792</v>
      </c>
      <c r="H1330">
        <v>0</v>
      </c>
      <c r="I1330">
        <v>2</v>
      </c>
      <c r="J1330">
        <v>0</v>
      </c>
      <c r="K1330">
        <v>5</v>
      </c>
      <c r="L1330">
        <v>8</v>
      </c>
      <c r="M1330">
        <v>5</v>
      </c>
      <c r="N1330">
        <v>2</v>
      </c>
      <c r="O1330">
        <v>520</v>
      </c>
      <c r="P1330">
        <v>3</v>
      </c>
      <c r="Q1330">
        <v>4</v>
      </c>
      <c r="R1330">
        <v>256000</v>
      </c>
    </row>
    <row r="1331" spans="1:18" x14ac:dyDescent="0.35">
      <c r="A1331">
        <v>1998</v>
      </c>
      <c r="B1331">
        <v>6</v>
      </c>
      <c r="C1331">
        <v>4</v>
      </c>
      <c r="D1331">
        <v>0</v>
      </c>
      <c r="E1331">
        <v>935</v>
      </c>
      <c r="F1331">
        <v>955</v>
      </c>
      <c r="G1331">
        <v>1632</v>
      </c>
      <c r="H1331">
        <v>0</v>
      </c>
      <c r="I1331">
        <v>2</v>
      </c>
      <c r="J1331">
        <v>1</v>
      </c>
      <c r="K1331">
        <v>3</v>
      </c>
      <c r="L1331">
        <v>8</v>
      </c>
      <c r="M1331">
        <v>6</v>
      </c>
      <c r="N1331">
        <v>4</v>
      </c>
      <c r="O1331">
        <v>462</v>
      </c>
      <c r="P1331">
        <v>4</v>
      </c>
      <c r="Q1331">
        <v>4</v>
      </c>
      <c r="R1331">
        <v>176500</v>
      </c>
    </row>
    <row r="1332" spans="1:18" x14ac:dyDescent="0.35">
      <c r="A1332">
        <v>2006</v>
      </c>
      <c r="B1332">
        <v>6</v>
      </c>
      <c r="C1332">
        <v>5</v>
      </c>
      <c r="D1332">
        <v>0</v>
      </c>
      <c r="E1332">
        <v>1588</v>
      </c>
      <c r="F1332">
        <v>1588</v>
      </c>
      <c r="G1332">
        <v>1588</v>
      </c>
      <c r="H1332">
        <v>0</v>
      </c>
      <c r="I1332">
        <v>2</v>
      </c>
      <c r="J1332">
        <v>0</v>
      </c>
      <c r="K1332">
        <v>3</v>
      </c>
      <c r="L1332">
        <v>7</v>
      </c>
      <c r="M1332">
        <v>6</v>
      </c>
      <c r="N1332">
        <v>3</v>
      </c>
      <c r="O1332">
        <v>825</v>
      </c>
      <c r="P1332">
        <v>4</v>
      </c>
      <c r="Q1332">
        <v>4</v>
      </c>
      <c r="R1332">
        <v>227000</v>
      </c>
    </row>
    <row r="1333" spans="1:18" x14ac:dyDescent="0.35">
      <c r="A1333">
        <v>1976</v>
      </c>
      <c r="B1333">
        <v>2</v>
      </c>
      <c r="C1333">
        <v>4</v>
      </c>
      <c r="D1333">
        <v>483</v>
      </c>
      <c r="E1333">
        <v>911</v>
      </c>
      <c r="F1333">
        <v>954</v>
      </c>
      <c r="G1333">
        <v>954</v>
      </c>
      <c r="H1333">
        <v>0</v>
      </c>
      <c r="I1333">
        <v>1</v>
      </c>
      <c r="J1333">
        <v>0</v>
      </c>
      <c r="K1333">
        <v>3</v>
      </c>
      <c r="L1333">
        <v>6</v>
      </c>
      <c r="M1333">
        <v>5</v>
      </c>
      <c r="N1333">
        <v>2</v>
      </c>
      <c r="O1333">
        <v>576</v>
      </c>
      <c r="P1333">
        <v>4</v>
      </c>
      <c r="Q1333">
        <v>4</v>
      </c>
      <c r="R1333">
        <v>132500</v>
      </c>
    </row>
    <row r="1334" spans="1:18" x14ac:dyDescent="0.35">
      <c r="A1334">
        <v>1938</v>
      </c>
      <c r="B1334">
        <v>2</v>
      </c>
      <c r="C1334">
        <v>4</v>
      </c>
      <c r="D1334">
        <v>690</v>
      </c>
      <c r="E1334">
        <v>816</v>
      </c>
      <c r="F1334">
        <v>816</v>
      </c>
      <c r="G1334">
        <v>816</v>
      </c>
      <c r="H1334">
        <v>1</v>
      </c>
      <c r="I1334">
        <v>1</v>
      </c>
      <c r="J1334">
        <v>0</v>
      </c>
      <c r="K1334">
        <v>2</v>
      </c>
      <c r="L1334">
        <v>3</v>
      </c>
      <c r="M1334">
        <v>5</v>
      </c>
      <c r="N1334">
        <v>2</v>
      </c>
      <c r="O1334">
        <v>288</v>
      </c>
      <c r="P1334">
        <v>3</v>
      </c>
      <c r="Q1334">
        <v>3</v>
      </c>
      <c r="R1334">
        <v>100000</v>
      </c>
    </row>
    <row r="1335" spans="1:18" x14ac:dyDescent="0.35">
      <c r="A1335">
        <v>1938</v>
      </c>
      <c r="B1335">
        <v>2</v>
      </c>
      <c r="C1335">
        <v>4</v>
      </c>
      <c r="D1335">
        <v>0</v>
      </c>
      <c r="E1335">
        <v>803</v>
      </c>
      <c r="F1335">
        <v>803</v>
      </c>
      <c r="G1335">
        <v>1360</v>
      </c>
      <c r="H1335">
        <v>0</v>
      </c>
      <c r="I1335">
        <v>1</v>
      </c>
      <c r="J1335">
        <v>1</v>
      </c>
      <c r="K1335">
        <v>2</v>
      </c>
      <c r="L1335">
        <v>6</v>
      </c>
      <c r="M1335">
        <v>5</v>
      </c>
      <c r="N1335">
        <v>2</v>
      </c>
      <c r="O1335">
        <v>297</v>
      </c>
      <c r="P1335">
        <v>4</v>
      </c>
      <c r="Q1335">
        <v>4</v>
      </c>
      <c r="R1335">
        <v>125500</v>
      </c>
    </row>
    <row r="1336" spans="1:18" x14ac:dyDescent="0.35">
      <c r="A1336">
        <v>1970</v>
      </c>
      <c r="B1336">
        <v>2</v>
      </c>
      <c r="C1336">
        <v>4</v>
      </c>
      <c r="D1336">
        <v>765</v>
      </c>
      <c r="E1336">
        <v>765</v>
      </c>
      <c r="F1336">
        <v>765</v>
      </c>
      <c r="G1336">
        <v>1365</v>
      </c>
      <c r="H1336">
        <v>0</v>
      </c>
      <c r="I1336">
        <v>1</v>
      </c>
      <c r="J1336">
        <v>1</v>
      </c>
      <c r="K1336">
        <v>3</v>
      </c>
      <c r="L1336">
        <v>7</v>
      </c>
      <c r="M1336">
        <v>6</v>
      </c>
      <c r="N1336">
        <v>2</v>
      </c>
      <c r="O1336">
        <v>440</v>
      </c>
      <c r="P1336">
        <v>4</v>
      </c>
      <c r="Q1336">
        <v>4</v>
      </c>
      <c r="R1336">
        <v>125000</v>
      </c>
    </row>
    <row r="1337" spans="1:18" x14ac:dyDescent="0.35">
      <c r="A1337">
        <v>1977</v>
      </c>
      <c r="B1337">
        <v>2</v>
      </c>
      <c r="C1337">
        <v>4</v>
      </c>
      <c r="D1337">
        <v>686</v>
      </c>
      <c r="E1337">
        <v>1350</v>
      </c>
      <c r="F1337">
        <v>1334</v>
      </c>
      <c r="G1337">
        <v>1334</v>
      </c>
      <c r="H1337">
        <v>0</v>
      </c>
      <c r="I1337">
        <v>2</v>
      </c>
      <c r="J1337">
        <v>0</v>
      </c>
      <c r="K1337">
        <v>2</v>
      </c>
      <c r="L1337">
        <v>6</v>
      </c>
      <c r="M1337">
        <v>6</v>
      </c>
      <c r="N1337">
        <v>3</v>
      </c>
      <c r="O1337">
        <v>630</v>
      </c>
      <c r="P1337">
        <v>4</v>
      </c>
      <c r="Q1337">
        <v>4</v>
      </c>
      <c r="R1337">
        <v>167900</v>
      </c>
    </row>
    <row r="1338" spans="1:18" x14ac:dyDescent="0.35">
      <c r="A1338">
        <v>1973</v>
      </c>
      <c r="B1338">
        <v>2</v>
      </c>
      <c r="C1338">
        <v>4</v>
      </c>
      <c r="D1338">
        <v>0</v>
      </c>
      <c r="E1338">
        <v>1656</v>
      </c>
      <c r="F1338">
        <v>1656</v>
      </c>
      <c r="G1338">
        <v>1656</v>
      </c>
      <c r="H1338">
        <v>0</v>
      </c>
      <c r="I1338">
        <v>2</v>
      </c>
      <c r="J1338">
        <v>0</v>
      </c>
      <c r="K1338">
        <v>4</v>
      </c>
      <c r="L1338">
        <v>8</v>
      </c>
      <c r="M1338">
        <v>5</v>
      </c>
      <c r="N1338">
        <v>2</v>
      </c>
      <c r="O1338">
        <v>506</v>
      </c>
      <c r="P1338">
        <v>4</v>
      </c>
      <c r="Q1338">
        <v>4</v>
      </c>
      <c r="R1338">
        <v>135000</v>
      </c>
    </row>
    <row r="1339" spans="1:18" x14ac:dyDescent="0.35">
      <c r="A1339">
        <v>1941</v>
      </c>
      <c r="B1339">
        <v>2</v>
      </c>
      <c r="C1339">
        <v>4</v>
      </c>
      <c r="D1339">
        <v>0</v>
      </c>
      <c r="E1339">
        <v>693</v>
      </c>
      <c r="F1339">
        <v>693</v>
      </c>
      <c r="G1339">
        <v>693</v>
      </c>
      <c r="H1339">
        <v>0</v>
      </c>
      <c r="I1339">
        <v>1</v>
      </c>
      <c r="J1339">
        <v>0</v>
      </c>
      <c r="K1339">
        <v>2</v>
      </c>
      <c r="L1339">
        <v>4</v>
      </c>
      <c r="M1339">
        <v>3</v>
      </c>
      <c r="N1339">
        <v>1</v>
      </c>
      <c r="O1339">
        <v>0</v>
      </c>
      <c r="P1339">
        <v>1</v>
      </c>
      <c r="Q1339">
        <v>1</v>
      </c>
      <c r="R1339">
        <v>52500</v>
      </c>
    </row>
    <row r="1340" spans="1:18" x14ac:dyDescent="0.35">
      <c r="A1340">
        <v>2002</v>
      </c>
      <c r="B1340">
        <v>6</v>
      </c>
      <c r="C1340">
        <v>4</v>
      </c>
      <c r="D1340">
        <v>700</v>
      </c>
      <c r="E1340">
        <v>916</v>
      </c>
      <c r="F1340">
        <v>920</v>
      </c>
      <c r="G1340">
        <v>1861</v>
      </c>
      <c r="H1340">
        <v>1</v>
      </c>
      <c r="I1340">
        <v>2</v>
      </c>
      <c r="J1340">
        <v>1</v>
      </c>
      <c r="K1340">
        <v>3</v>
      </c>
      <c r="L1340">
        <v>8</v>
      </c>
      <c r="M1340">
        <v>7</v>
      </c>
      <c r="N1340">
        <v>3</v>
      </c>
      <c r="O1340">
        <v>492</v>
      </c>
      <c r="P1340">
        <v>4</v>
      </c>
      <c r="Q1340">
        <v>4</v>
      </c>
      <c r="R1340">
        <v>200000</v>
      </c>
    </row>
    <row r="1341" spans="1:18" x14ac:dyDescent="0.35">
      <c r="A1341">
        <v>1972</v>
      </c>
      <c r="B1341">
        <v>2</v>
      </c>
      <c r="C1341">
        <v>4</v>
      </c>
      <c r="D1341">
        <v>360</v>
      </c>
      <c r="E1341">
        <v>864</v>
      </c>
      <c r="F1341">
        <v>864</v>
      </c>
      <c r="G1341">
        <v>864</v>
      </c>
      <c r="H1341">
        <v>0</v>
      </c>
      <c r="I1341">
        <v>1</v>
      </c>
      <c r="J1341">
        <v>0</v>
      </c>
      <c r="K1341">
        <v>3</v>
      </c>
      <c r="L1341">
        <v>5</v>
      </c>
      <c r="M1341">
        <v>6</v>
      </c>
      <c r="N1341">
        <v>3</v>
      </c>
      <c r="O1341">
        <v>288</v>
      </c>
      <c r="P1341">
        <v>4</v>
      </c>
      <c r="Q1341">
        <v>4</v>
      </c>
      <c r="R1341">
        <v>128500</v>
      </c>
    </row>
    <row r="1342" spans="1:18" x14ac:dyDescent="0.35">
      <c r="A1342">
        <v>1971</v>
      </c>
      <c r="B1342">
        <v>2</v>
      </c>
      <c r="C1342">
        <v>4</v>
      </c>
      <c r="D1342">
        <v>0</v>
      </c>
      <c r="E1342">
        <v>858</v>
      </c>
      <c r="F1342">
        <v>872</v>
      </c>
      <c r="G1342">
        <v>872</v>
      </c>
      <c r="H1342">
        <v>0</v>
      </c>
      <c r="I1342">
        <v>1</v>
      </c>
      <c r="J1342">
        <v>0</v>
      </c>
      <c r="K1342">
        <v>3</v>
      </c>
      <c r="L1342">
        <v>5</v>
      </c>
      <c r="M1342">
        <v>5</v>
      </c>
      <c r="N1342">
        <v>2</v>
      </c>
      <c r="O1342">
        <v>480</v>
      </c>
      <c r="P1342">
        <v>4</v>
      </c>
      <c r="Q1342">
        <v>4</v>
      </c>
      <c r="R1342">
        <v>123000</v>
      </c>
    </row>
    <row r="1343" spans="1:18" x14ac:dyDescent="0.35">
      <c r="A1343">
        <v>2003</v>
      </c>
      <c r="B1343">
        <v>6</v>
      </c>
      <c r="C1343">
        <v>4</v>
      </c>
      <c r="D1343">
        <v>814</v>
      </c>
      <c r="E1343">
        <v>1114</v>
      </c>
      <c r="F1343">
        <v>1114</v>
      </c>
      <c r="G1343">
        <v>1114</v>
      </c>
      <c r="H1343">
        <v>1</v>
      </c>
      <c r="I1343">
        <v>1</v>
      </c>
      <c r="J1343">
        <v>0</v>
      </c>
      <c r="K1343">
        <v>3</v>
      </c>
      <c r="L1343">
        <v>6</v>
      </c>
      <c r="M1343">
        <v>5</v>
      </c>
      <c r="N1343">
        <v>2</v>
      </c>
      <c r="O1343">
        <v>576</v>
      </c>
      <c r="P1343">
        <v>4</v>
      </c>
      <c r="Q1343">
        <v>4</v>
      </c>
      <c r="R1343">
        <v>155000</v>
      </c>
    </row>
    <row r="1344" spans="1:18" x14ac:dyDescent="0.35">
      <c r="A1344">
        <v>2002</v>
      </c>
      <c r="B1344">
        <v>6</v>
      </c>
      <c r="C1344">
        <v>4</v>
      </c>
      <c r="D1344">
        <v>0</v>
      </c>
      <c r="E1344">
        <v>1284</v>
      </c>
      <c r="F1344">
        <v>1284</v>
      </c>
      <c r="G1344">
        <v>2169</v>
      </c>
      <c r="H1344">
        <v>0</v>
      </c>
      <c r="I1344">
        <v>2</v>
      </c>
      <c r="J1344">
        <v>1</v>
      </c>
      <c r="K1344">
        <v>3</v>
      </c>
      <c r="L1344">
        <v>7</v>
      </c>
      <c r="M1344">
        <v>6</v>
      </c>
      <c r="N1344">
        <v>3</v>
      </c>
      <c r="O1344">
        <v>647</v>
      </c>
      <c r="P1344">
        <v>4</v>
      </c>
      <c r="Q1344">
        <v>4</v>
      </c>
      <c r="R1344">
        <v>228500</v>
      </c>
    </row>
    <row r="1345" spans="1:18" x14ac:dyDescent="0.35">
      <c r="A1345">
        <v>1928</v>
      </c>
      <c r="B1345">
        <v>3</v>
      </c>
      <c r="C1345">
        <v>4</v>
      </c>
      <c r="D1345">
        <v>0</v>
      </c>
      <c r="E1345">
        <v>896</v>
      </c>
      <c r="F1345">
        <v>1172</v>
      </c>
      <c r="G1345">
        <v>1913</v>
      </c>
      <c r="H1345">
        <v>0</v>
      </c>
      <c r="I1345">
        <v>1</v>
      </c>
      <c r="J1345">
        <v>1</v>
      </c>
      <c r="K1345">
        <v>3</v>
      </c>
      <c r="L1345">
        <v>9</v>
      </c>
      <c r="M1345">
        <v>5</v>
      </c>
      <c r="N1345">
        <v>2</v>
      </c>
      <c r="O1345">
        <v>342</v>
      </c>
      <c r="P1345">
        <v>3</v>
      </c>
      <c r="Q1345">
        <v>3</v>
      </c>
      <c r="R1345">
        <v>177000</v>
      </c>
    </row>
    <row r="1346" spans="1:18" x14ac:dyDescent="0.35">
      <c r="A1346">
        <v>2006</v>
      </c>
      <c r="B1346">
        <v>6</v>
      </c>
      <c r="C1346">
        <v>4</v>
      </c>
      <c r="D1346">
        <v>0</v>
      </c>
      <c r="E1346">
        <v>728</v>
      </c>
      <c r="F1346">
        <v>728</v>
      </c>
      <c r="G1346">
        <v>1456</v>
      </c>
      <c r="H1346">
        <v>0</v>
      </c>
      <c r="I1346">
        <v>2</v>
      </c>
      <c r="J1346">
        <v>1</v>
      </c>
      <c r="K1346">
        <v>3</v>
      </c>
      <c r="L1346">
        <v>8</v>
      </c>
      <c r="M1346">
        <v>6</v>
      </c>
      <c r="N1346">
        <v>4</v>
      </c>
      <c r="O1346">
        <v>440</v>
      </c>
      <c r="P1346">
        <v>4</v>
      </c>
      <c r="Q1346">
        <v>4</v>
      </c>
      <c r="R1346">
        <v>155835</v>
      </c>
    </row>
    <row r="1347" spans="1:18" x14ac:dyDescent="0.35">
      <c r="A1347">
        <v>1920</v>
      </c>
      <c r="B1347">
        <v>6</v>
      </c>
      <c r="C1347">
        <v>4</v>
      </c>
      <c r="D1347">
        <v>250</v>
      </c>
      <c r="E1347">
        <v>960</v>
      </c>
      <c r="F1347">
        <v>960</v>
      </c>
      <c r="G1347">
        <v>960</v>
      </c>
      <c r="H1347">
        <v>0</v>
      </c>
      <c r="I1347">
        <v>1</v>
      </c>
      <c r="J1347">
        <v>0</v>
      </c>
      <c r="K1347">
        <v>2</v>
      </c>
      <c r="L1347">
        <v>5</v>
      </c>
      <c r="M1347">
        <v>5</v>
      </c>
      <c r="N1347">
        <v>2</v>
      </c>
      <c r="O1347">
        <v>308</v>
      </c>
      <c r="P1347">
        <v>4</v>
      </c>
      <c r="Q1347">
        <v>4</v>
      </c>
      <c r="R1347">
        <v>108500</v>
      </c>
    </row>
    <row r="1348" spans="1:18" x14ac:dyDescent="0.35">
      <c r="A1348">
        <v>1968</v>
      </c>
      <c r="B1348">
        <v>2</v>
      </c>
      <c r="C1348">
        <v>4</v>
      </c>
      <c r="D1348">
        <v>297</v>
      </c>
      <c r="E1348">
        <v>1568</v>
      </c>
      <c r="F1348">
        <v>2156</v>
      </c>
      <c r="G1348">
        <v>2156</v>
      </c>
      <c r="H1348">
        <v>0</v>
      </c>
      <c r="I1348">
        <v>2</v>
      </c>
      <c r="J1348">
        <v>0</v>
      </c>
      <c r="K1348">
        <v>3</v>
      </c>
      <c r="L1348">
        <v>9</v>
      </c>
      <c r="M1348">
        <v>6</v>
      </c>
      <c r="N1348">
        <v>3</v>
      </c>
      <c r="O1348">
        <v>508</v>
      </c>
      <c r="P1348">
        <v>5</v>
      </c>
      <c r="Q1348">
        <v>4</v>
      </c>
      <c r="R1348">
        <v>262500</v>
      </c>
    </row>
    <row r="1349" spans="1:18" x14ac:dyDescent="0.35">
      <c r="A1349">
        <v>2006</v>
      </c>
      <c r="B1349">
        <v>6</v>
      </c>
      <c r="C1349">
        <v>4</v>
      </c>
      <c r="D1349">
        <v>80</v>
      </c>
      <c r="E1349">
        <v>1732</v>
      </c>
      <c r="F1349">
        <v>1776</v>
      </c>
      <c r="G1349">
        <v>1776</v>
      </c>
      <c r="H1349">
        <v>1</v>
      </c>
      <c r="I1349">
        <v>2</v>
      </c>
      <c r="J1349">
        <v>0</v>
      </c>
      <c r="K1349">
        <v>3</v>
      </c>
      <c r="L1349">
        <v>7</v>
      </c>
      <c r="M1349">
        <v>6</v>
      </c>
      <c r="N1349">
        <v>4</v>
      </c>
      <c r="O1349">
        <v>712</v>
      </c>
      <c r="P1349">
        <v>4</v>
      </c>
      <c r="Q1349">
        <v>4</v>
      </c>
      <c r="R1349">
        <v>283463</v>
      </c>
    </row>
    <row r="1350" spans="1:18" x14ac:dyDescent="0.35">
      <c r="A1350">
        <v>1998</v>
      </c>
      <c r="B1350">
        <v>6</v>
      </c>
      <c r="C1350">
        <v>4</v>
      </c>
      <c r="D1350">
        <v>1443</v>
      </c>
      <c r="E1350">
        <v>1482</v>
      </c>
      <c r="F1350">
        <v>1494</v>
      </c>
      <c r="G1350">
        <v>1494</v>
      </c>
      <c r="H1350">
        <v>1</v>
      </c>
      <c r="I1350">
        <v>2</v>
      </c>
      <c r="J1350">
        <v>0</v>
      </c>
      <c r="K1350">
        <v>3</v>
      </c>
      <c r="L1350">
        <v>5</v>
      </c>
      <c r="M1350">
        <v>6</v>
      </c>
      <c r="N1350">
        <v>3</v>
      </c>
      <c r="O1350">
        <v>514</v>
      </c>
      <c r="P1350">
        <v>4</v>
      </c>
      <c r="Q1350">
        <v>4</v>
      </c>
      <c r="R1350">
        <v>215000</v>
      </c>
    </row>
    <row r="1351" spans="1:18" x14ac:dyDescent="0.35">
      <c r="A1351">
        <v>1872</v>
      </c>
      <c r="B1351">
        <v>3</v>
      </c>
      <c r="C1351">
        <v>3</v>
      </c>
      <c r="D1351">
        <v>259</v>
      </c>
      <c r="E1351">
        <v>684</v>
      </c>
      <c r="F1351">
        <v>938</v>
      </c>
      <c r="G1351">
        <v>2358</v>
      </c>
      <c r="H1351">
        <v>0</v>
      </c>
      <c r="I1351">
        <v>2</v>
      </c>
      <c r="J1351">
        <v>0</v>
      </c>
      <c r="K1351">
        <v>4</v>
      </c>
      <c r="L1351">
        <v>8</v>
      </c>
      <c r="M1351">
        <v>3</v>
      </c>
      <c r="N1351">
        <v>1</v>
      </c>
      <c r="O1351">
        <v>0</v>
      </c>
      <c r="P1351">
        <v>1</v>
      </c>
      <c r="Q1351">
        <v>1</v>
      </c>
      <c r="R1351">
        <v>122000</v>
      </c>
    </row>
    <row r="1352" spans="1:18" x14ac:dyDescent="0.35">
      <c r="A1352">
        <v>1969</v>
      </c>
      <c r="B1352">
        <v>2</v>
      </c>
      <c r="C1352">
        <v>4</v>
      </c>
      <c r="D1352">
        <v>500</v>
      </c>
      <c r="E1352">
        <v>1248</v>
      </c>
      <c r="F1352">
        <v>1338</v>
      </c>
      <c r="G1352">
        <v>2634</v>
      </c>
      <c r="H1352">
        <v>1</v>
      </c>
      <c r="I1352">
        <v>2</v>
      </c>
      <c r="J1352">
        <v>2</v>
      </c>
      <c r="K1352">
        <v>6</v>
      </c>
      <c r="L1352">
        <v>12</v>
      </c>
      <c r="M1352">
        <v>5</v>
      </c>
      <c r="N1352">
        <v>2</v>
      </c>
      <c r="O1352">
        <v>968</v>
      </c>
      <c r="P1352">
        <v>4</v>
      </c>
      <c r="Q1352">
        <v>4</v>
      </c>
      <c r="R1352">
        <v>200000</v>
      </c>
    </row>
    <row r="1353" spans="1:18" x14ac:dyDescent="0.35">
      <c r="A1353">
        <v>1962</v>
      </c>
      <c r="B1353">
        <v>2</v>
      </c>
      <c r="C1353">
        <v>4</v>
      </c>
      <c r="D1353">
        <v>319</v>
      </c>
      <c r="E1353">
        <v>858</v>
      </c>
      <c r="F1353">
        <v>858</v>
      </c>
      <c r="G1353">
        <v>1716</v>
      </c>
      <c r="H1353">
        <v>0</v>
      </c>
      <c r="I1353">
        <v>1</v>
      </c>
      <c r="J1353">
        <v>1</v>
      </c>
      <c r="K1353">
        <v>4</v>
      </c>
      <c r="L1353">
        <v>8</v>
      </c>
      <c r="M1353">
        <v>6</v>
      </c>
      <c r="N1353">
        <v>4</v>
      </c>
      <c r="O1353">
        <v>490</v>
      </c>
      <c r="P1353">
        <v>4</v>
      </c>
      <c r="Q1353">
        <v>4</v>
      </c>
      <c r="R1353">
        <v>171000</v>
      </c>
    </row>
    <row r="1354" spans="1:18" x14ac:dyDescent="0.35">
      <c r="A1354">
        <v>1937</v>
      </c>
      <c r="B1354">
        <v>3</v>
      </c>
      <c r="C1354">
        <v>4</v>
      </c>
      <c r="D1354">
        <v>0</v>
      </c>
      <c r="E1354">
        <v>698</v>
      </c>
      <c r="F1354">
        <v>786</v>
      </c>
      <c r="G1354">
        <v>1176</v>
      </c>
      <c r="H1354">
        <v>0</v>
      </c>
      <c r="I1354">
        <v>1</v>
      </c>
      <c r="J1354">
        <v>0</v>
      </c>
      <c r="K1354">
        <v>2</v>
      </c>
      <c r="L1354">
        <v>4</v>
      </c>
      <c r="M1354">
        <v>5</v>
      </c>
      <c r="N1354">
        <v>2</v>
      </c>
      <c r="O1354">
        <v>624</v>
      </c>
      <c r="P1354">
        <v>4</v>
      </c>
      <c r="Q1354">
        <v>4</v>
      </c>
      <c r="R1354">
        <v>134900</v>
      </c>
    </row>
    <row r="1355" spans="1:18" x14ac:dyDescent="0.35">
      <c r="A1355">
        <v>1995</v>
      </c>
      <c r="B1355">
        <v>6</v>
      </c>
      <c r="C1355">
        <v>4</v>
      </c>
      <c r="D1355">
        <v>816</v>
      </c>
      <c r="E1355">
        <v>2033</v>
      </c>
      <c r="F1355">
        <v>2053</v>
      </c>
      <c r="G1355">
        <v>3238</v>
      </c>
      <c r="H1355">
        <v>1</v>
      </c>
      <c r="I1355">
        <v>2</v>
      </c>
      <c r="J1355">
        <v>1</v>
      </c>
      <c r="K1355">
        <v>4</v>
      </c>
      <c r="L1355">
        <v>9</v>
      </c>
      <c r="M1355">
        <v>6</v>
      </c>
      <c r="N1355">
        <v>4</v>
      </c>
      <c r="O1355">
        <v>666</v>
      </c>
      <c r="P1355">
        <v>4</v>
      </c>
      <c r="Q1355">
        <v>4</v>
      </c>
      <c r="R1355">
        <v>410000</v>
      </c>
    </row>
    <row r="1356" spans="1:18" x14ac:dyDescent="0.35">
      <c r="A1356">
        <v>2000</v>
      </c>
      <c r="B1356">
        <v>6</v>
      </c>
      <c r="C1356">
        <v>4</v>
      </c>
      <c r="D1356">
        <v>735</v>
      </c>
      <c r="E1356">
        <v>992</v>
      </c>
      <c r="F1356">
        <v>992</v>
      </c>
      <c r="G1356">
        <v>1865</v>
      </c>
      <c r="H1356">
        <v>1</v>
      </c>
      <c r="I1356">
        <v>2</v>
      </c>
      <c r="J1356">
        <v>1</v>
      </c>
      <c r="K1356">
        <v>3</v>
      </c>
      <c r="L1356">
        <v>7</v>
      </c>
      <c r="M1356">
        <v>6</v>
      </c>
      <c r="N1356">
        <v>3</v>
      </c>
      <c r="O1356">
        <v>839</v>
      </c>
      <c r="P1356">
        <v>4</v>
      </c>
      <c r="Q1356">
        <v>4</v>
      </c>
      <c r="R1356">
        <v>235000</v>
      </c>
    </row>
    <row r="1357" spans="1:18" x14ac:dyDescent="0.35">
      <c r="A1357">
        <v>1968</v>
      </c>
      <c r="B1357">
        <v>2</v>
      </c>
      <c r="C1357">
        <v>4</v>
      </c>
      <c r="D1357">
        <v>0</v>
      </c>
      <c r="E1357">
        <v>570</v>
      </c>
      <c r="F1357">
        <v>1222</v>
      </c>
      <c r="G1357">
        <v>1920</v>
      </c>
      <c r="H1357">
        <v>0</v>
      </c>
      <c r="I1357">
        <v>3</v>
      </c>
      <c r="J1357">
        <v>0</v>
      </c>
      <c r="K1357">
        <v>4</v>
      </c>
      <c r="L1357">
        <v>8</v>
      </c>
      <c r="M1357">
        <v>6</v>
      </c>
      <c r="N1357">
        <v>3</v>
      </c>
      <c r="O1357">
        <v>487</v>
      </c>
      <c r="P1357">
        <v>4</v>
      </c>
      <c r="Q1357">
        <v>4</v>
      </c>
      <c r="R1357">
        <v>170000</v>
      </c>
    </row>
    <row r="1358" spans="1:18" x14ac:dyDescent="0.35">
      <c r="A1358">
        <v>1966</v>
      </c>
      <c r="B1358">
        <v>2</v>
      </c>
      <c r="C1358">
        <v>4</v>
      </c>
      <c r="D1358">
        <v>340</v>
      </c>
      <c r="E1358">
        <v>864</v>
      </c>
      <c r="F1358">
        <v>892</v>
      </c>
      <c r="G1358">
        <v>892</v>
      </c>
      <c r="H1358">
        <v>0</v>
      </c>
      <c r="I1358">
        <v>1</v>
      </c>
      <c r="J1358">
        <v>0</v>
      </c>
      <c r="K1358">
        <v>3</v>
      </c>
      <c r="L1358">
        <v>5</v>
      </c>
      <c r="M1358">
        <v>6</v>
      </c>
      <c r="N1358">
        <v>3</v>
      </c>
      <c r="O1358">
        <v>264</v>
      </c>
      <c r="P1358">
        <v>4</v>
      </c>
      <c r="Q1358">
        <v>4</v>
      </c>
      <c r="R1358">
        <v>110000</v>
      </c>
    </row>
    <row r="1359" spans="1:18" x14ac:dyDescent="0.35">
      <c r="A1359">
        <v>1971</v>
      </c>
      <c r="B1359">
        <v>2</v>
      </c>
      <c r="C1359">
        <v>4</v>
      </c>
      <c r="D1359">
        <v>734</v>
      </c>
      <c r="E1359">
        <v>1078</v>
      </c>
      <c r="F1359">
        <v>1078</v>
      </c>
      <c r="G1359">
        <v>1078</v>
      </c>
      <c r="H1359">
        <v>1</v>
      </c>
      <c r="I1359">
        <v>1</v>
      </c>
      <c r="J1359">
        <v>1</v>
      </c>
      <c r="K1359">
        <v>3</v>
      </c>
      <c r="L1359">
        <v>6</v>
      </c>
      <c r="M1359">
        <v>6</v>
      </c>
      <c r="N1359">
        <v>4</v>
      </c>
      <c r="O1359">
        <v>500</v>
      </c>
      <c r="P1359">
        <v>4</v>
      </c>
      <c r="Q1359">
        <v>4</v>
      </c>
      <c r="R1359">
        <v>149900</v>
      </c>
    </row>
    <row r="1360" spans="1:18" x14ac:dyDescent="0.35">
      <c r="A1360">
        <v>2000</v>
      </c>
      <c r="B1360">
        <v>6</v>
      </c>
      <c r="C1360">
        <v>4</v>
      </c>
      <c r="D1360">
        <v>378</v>
      </c>
      <c r="E1360">
        <v>756</v>
      </c>
      <c r="F1360">
        <v>769</v>
      </c>
      <c r="G1360">
        <v>1573</v>
      </c>
      <c r="H1360">
        <v>0</v>
      </c>
      <c r="I1360">
        <v>2</v>
      </c>
      <c r="J1360">
        <v>1</v>
      </c>
      <c r="K1360">
        <v>3</v>
      </c>
      <c r="L1360">
        <v>5</v>
      </c>
      <c r="M1360">
        <v>5</v>
      </c>
      <c r="N1360">
        <v>2</v>
      </c>
      <c r="O1360">
        <v>440</v>
      </c>
      <c r="P1360">
        <v>4</v>
      </c>
      <c r="Q1360">
        <v>4</v>
      </c>
      <c r="R1360">
        <v>177500</v>
      </c>
    </row>
    <row r="1361" spans="1:18" x14ac:dyDescent="0.35">
      <c r="A1361">
        <v>2004</v>
      </c>
      <c r="B1361">
        <v>6</v>
      </c>
      <c r="C1361">
        <v>4</v>
      </c>
      <c r="D1361">
        <v>1447</v>
      </c>
      <c r="E1361">
        <v>1980</v>
      </c>
      <c r="F1361">
        <v>1980</v>
      </c>
      <c r="G1361">
        <v>1980</v>
      </c>
      <c r="H1361">
        <v>1</v>
      </c>
      <c r="I1361">
        <v>2</v>
      </c>
      <c r="J1361">
        <v>0</v>
      </c>
      <c r="K1361">
        <v>3</v>
      </c>
      <c r="L1361">
        <v>8</v>
      </c>
      <c r="M1361">
        <v>6</v>
      </c>
      <c r="N1361">
        <v>4</v>
      </c>
      <c r="O1361">
        <v>770</v>
      </c>
      <c r="P1361">
        <v>4</v>
      </c>
      <c r="Q1361">
        <v>4</v>
      </c>
      <c r="R1361">
        <v>315000</v>
      </c>
    </row>
    <row r="1362" spans="1:18" x14ac:dyDescent="0.35">
      <c r="A1362">
        <v>1921</v>
      </c>
      <c r="B1362">
        <v>3</v>
      </c>
      <c r="C1362">
        <v>3</v>
      </c>
      <c r="D1362">
        <v>0</v>
      </c>
      <c r="E1362">
        <v>612</v>
      </c>
      <c r="F1362">
        <v>990</v>
      </c>
      <c r="G1362">
        <v>2601</v>
      </c>
      <c r="H1362">
        <v>0</v>
      </c>
      <c r="I1362">
        <v>3</v>
      </c>
      <c r="J1362">
        <v>1</v>
      </c>
      <c r="K1362">
        <v>4</v>
      </c>
      <c r="L1362">
        <v>8</v>
      </c>
      <c r="M1362">
        <v>7</v>
      </c>
      <c r="N1362">
        <v>3</v>
      </c>
      <c r="O1362">
        <v>621</v>
      </c>
      <c r="P1362">
        <v>4</v>
      </c>
      <c r="Q1362">
        <v>4</v>
      </c>
      <c r="R1362">
        <v>189000</v>
      </c>
    </row>
    <row r="1363" spans="1:18" x14ac:dyDescent="0.35">
      <c r="A1363">
        <v>2005</v>
      </c>
      <c r="B1363">
        <v>6</v>
      </c>
      <c r="C1363">
        <v>4</v>
      </c>
      <c r="D1363">
        <v>1274</v>
      </c>
      <c r="E1363">
        <v>1530</v>
      </c>
      <c r="F1363">
        <v>1530</v>
      </c>
      <c r="G1363">
        <v>1530</v>
      </c>
      <c r="H1363">
        <v>1</v>
      </c>
      <c r="I1363">
        <v>2</v>
      </c>
      <c r="J1363">
        <v>0</v>
      </c>
      <c r="K1363">
        <v>3</v>
      </c>
      <c r="L1363">
        <v>7</v>
      </c>
      <c r="M1363">
        <v>6</v>
      </c>
      <c r="N1363">
        <v>4</v>
      </c>
      <c r="O1363">
        <v>430</v>
      </c>
      <c r="P1363">
        <v>4</v>
      </c>
      <c r="Q1363">
        <v>4</v>
      </c>
      <c r="R1363">
        <v>260000</v>
      </c>
    </row>
    <row r="1364" spans="1:18" x14ac:dyDescent="0.35">
      <c r="A1364">
        <v>1920</v>
      </c>
      <c r="B1364">
        <v>3</v>
      </c>
      <c r="C1364">
        <v>3</v>
      </c>
      <c r="D1364">
        <v>0</v>
      </c>
      <c r="E1364">
        <v>715</v>
      </c>
      <c r="F1364">
        <v>1281</v>
      </c>
      <c r="G1364">
        <v>1738</v>
      </c>
      <c r="H1364">
        <v>0</v>
      </c>
      <c r="I1364">
        <v>2</v>
      </c>
      <c r="J1364">
        <v>0</v>
      </c>
      <c r="K1364">
        <v>4</v>
      </c>
      <c r="L1364">
        <v>7</v>
      </c>
      <c r="M1364">
        <v>6</v>
      </c>
      <c r="N1364">
        <v>2</v>
      </c>
      <c r="O1364">
        <v>368</v>
      </c>
      <c r="P1364">
        <v>4</v>
      </c>
      <c r="Q1364">
        <v>4</v>
      </c>
      <c r="R1364">
        <v>104900</v>
      </c>
    </row>
    <row r="1365" spans="1:18" x14ac:dyDescent="0.35">
      <c r="A1365">
        <v>2006</v>
      </c>
      <c r="B1365">
        <v>6</v>
      </c>
      <c r="C1365">
        <v>4</v>
      </c>
      <c r="D1365">
        <v>0</v>
      </c>
      <c r="E1365">
        <v>616</v>
      </c>
      <c r="F1365">
        <v>616</v>
      </c>
      <c r="G1365">
        <v>1412</v>
      </c>
      <c r="H1365">
        <v>0</v>
      </c>
      <c r="I1365">
        <v>2</v>
      </c>
      <c r="J1365">
        <v>1</v>
      </c>
      <c r="K1365">
        <v>3</v>
      </c>
      <c r="L1365">
        <v>6</v>
      </c>
      <c r="M1365">
        <v>7</v>
      </c>
      <c r="N1365">
        <v>4</v>
      </c>
      <c r="O1365">
        <v>432</v>
      </c>
      <c r="P1365">
        <v>4</v>
      </c>
      <c r="Q1365">
        <v>4</v>
      </c>
      <c r="R1365">
        <v>156932</v>
      </c>
    </row>
    <row r="1366" spans="1:18" x14ac:dyDescent="0.35">
      <c r="A1366">
        <v>2005</v>
      </c>
      <c r="B1366">
        <v>6</v>
      </c>
      <c r="C1366">
        <v>4</v>
      </c>
      <c r="D1366">
        <v>0</v>
      </c>
      <c r="E1366">
        <v>600</v>
      </c>
      <c r="F1366">
        <v>520</v>
      </c>
      <c r="G1366">
        <v>1200</v>
      </c>
      <c r="H1366">
        <v>0</v>
      </c>
      <c r="I1366">
        <v>2</v>
      </c>
      <c r="J1366">
        <v>1</v>
      </c>
      <c r="K1366">
        <v>2</v>
      </c>
      <c r="L1366">
        <v>4</v>
      </c>
      <c r="M1366">
        <v>5</v>
      </c>
      <c r="N1366">
        <v>3</v>
      </c>
      <c r="O1366">
        <v>480</v>
      </c>
      <c r="P1366">
        <v>4</v>
      </c>
      <c r="Q1366">
        <v>4</v>
      </c>
      <c r="R1366">
        <v>144152</v>
      </c>
    </row>
    <row r="1367" spans="1:18" x14ac:dyDescent="0.35">
      <c r="A1367">
        <v>2000</v>
      </c>
      <c r="B1367">
        <v>6</v>
      </c>
      <c r="C1367">
        <v>4</v>
      </c>
      <c r="D1367">
        <v>533</v>
      </c>
      <c r="E1367">
        <v>814</v>
      </c>
      <c r="F1367">
        <v>814</v>
      </c>
      <c r="G1367">
        <v>1674</v>
      </c>
      <c r="H1367">
        <v>1</v>
      </c>
      <c r="I1367">
        <v>2</v>
      </c>
      <c r="J1367">
        <v>1</v>
      </c>
      <c r="K1367">
        <v>3</v>
      </c>
      <c r="L1367">
        <v>7</v>
      </c>
      <c r="M1367">
        <v>6</v>
      </c>
      <c r="N1367">
        <v>3</v>
      </c>
      <c r="O1367">
        <v>663</v>
      </c>
      <c r="P1367">
        <v>4</v>
      </c>
      <c r="Q1367">
        <v>4</v>
      </c>
      <c r="R1367">
        <v>216000</v>
      </c>
    </row>
    <row r="1368" spans="1:18" x14ac:dyDescent="0.35">
      <c r="A1368">
        <v>1999</v>
      </c>
      <c r="B1368">
        <v>6</v>
      </c>
      <c r="C1368">
        <v>4</v>
      </c>
      <c r="D1368">
        <v>633</v>
      </c>
      <c r="E1368">
        <v>873</v>
      </c>
      <c r="F1368">
        <v>882</v>
      </c>
      <c r="G1368">
        <v>1790</v>
      </c>
      <c r="H1368">
        <v>1</v>
      </c>
      <c r="I1368">
        <v>2</v>
      </c>
      <c r="J1368">
        <v>1</v>
      </c>
      <c r="K1368">
        <v>3</v>
      </c>
      <c r="L1368">
        <v>7</v>
      </c>
      <c r="M1368">
        <v>6</v>
      </c>
      <c r="N1368">
        <v>3</v>
      </c>
      <c r="O1368">
        <v>588</v>
      </c>
      <c r="P1368">
        <v>4</v>
      </c>
      <c r="Q1368">
        <v>4</v>
      </c>
      <c r="R1368">
        <v>193000</v>
      </c>
    </row>
    <row r="1369" spans="1:18" x14ac:dyDescent="0.35">
      <c r="A1369">
        <v>1977</v>
      </c>
      <c r="B1369">
        <v>6</v>
      </c>
      <c r="C1369">
        <v>4</v>
      </c>
      <c r="D1369">
        <v>548</v>
      </c>
      <c r="E1369">
        <v>757</v>
      </c>
      <c r="F1369">
        <v>925</v>
      </c>
      <c r="G1369">
        <v>1475</v>
      </c>
      <c r="H1369">
        <v>0</v>
      </c>
      <c r="I1369">
        <v>2</v>
      </c>
      <c r="J1369">
        <v>0</v>
      </c>
      <c r="K1369">
        <v>4</v>
      </c>
      <c r="L1369">
        <v>6</v>
      </c>
      <c r="M1369">
        <v>6</v>
      </c>
      <c r="N1369">
        <v>3</v>
      </c>
      <c r="O1369">
        <v>336</v>
      </c>
      <c r="P1369">
        <v>4</v>
      </c>
      <c r="Q1369">
        <v>4</v>
      </c>
      <c r="R1369">
        <v>127000</v>
      </c>
    </row>
    <row r="1370" spans="1:18" x14ac:dyDescent="0.35">
      <c r="A1370">
        <v>2003</v>
      </c>
      <c r="B1370">
        <v>6</v>
      </c>
      <c r="C1370">
        <v>4</v>
      </c>
      <c r="D1370">
        <v>685</v>
      </c>
      <c r="E1370">
        <v>848</v>
      </c>
      <c r="F1370">
        <v>848</v>
      </c>
      <c r="G1370">
        <v>848</v>
      </c>
      <c r="H1370">
        <v>1</v>
      </c>
      <c r="I1370">
        <v>1</v>
      </c>
      <c r="J1370">
        <v>0</v>
      </c>
      <c r="K1370">
        <v>1</v>
      </c>
      <c r="L1370">
        <v>4</v>
      </c>
      <c r="M1370">
        <v>6</v>
      </c>
      <c r="N1370">
        <v>4</v>
      </c>
      <c r="O1370">
        <v>420</v>
      </c>
      <c r="P1370">
        <v>4</v>
      </c>
      <c r="Q1370">
        <v>4</v>
      </c>
      <c r="R1370">
        <v>144000</v>
      </c>
    </row>
    <row r="1371" spans="1:18" x14ac:dyDescent="0.35">
      <c r="A1371">
        <v>2003</v>
      </c>
      <c r="B1371">
        <v>6</v>
      </c>
      <c r="C1371">
        <v>4</v>
      </c>
      <c r="D1371">
        <v>370</v>
      </c>
      <c r="E1371">
        <v>1657</v>
      </c>
      <c r="F1371">
        <v>1668</v>
      </c>
      <c r="G1371">
        <v>1668</v>
      </c>
      <c r="H1371">
        <v>1</v>
      </c>
      <c r="I1371">
        <v>2</v>
      </c>
      <c r="J1371">
        <v>0</v>
      </c>
      <c r="K1371">
        <v>3</v>
      </c>
      <c r="L1371">
        <v>8</v>
      </c>
      <c r="M1371">
        <v>6</v>
      </c>
      <c r="N1371">
        <v>4</v>
      </c>
      <c r="O1371">
        <v>502</v>
      </c>
      <c r="P1371">
        <v>4</v>
      </c>
      <c r="Q1371">
        <v>4</v>
      </c>
      <c r="R1371">
        <v>232000</v>
      </c>
    </row>
    <row r="1372" spans="1:18" x14ac:dyDescent="0.35">
      <c r="A1372">
        <v>1920</v>
      </c>
      <c r="B1372">
        <v>6</v>
      </c>
      <c r="C1372">
        <v>4</v>
      </c>
      <c r="D1372">
        <v>315</v>
      </c>
      <c r="E1372">
        <v>840</v>
      </c>
      <c r="F1372">
        <v>840</v>
      </c>
      <c r="G1372">
        <v>1374</v>
      </c>
      <c r="H1372">
        <v>0</v>
      </c>
      <c r="I1372">
        <v>1</v>
      </c>
      <c r="J1372">
        <v>0</v>
      </c>
      <c r="K1372">
        <v>2</v>
      </c>
      <c r="L1372">
        <v>6</v>
      </c>
      <c r="M1372">
        <v>5</v>
      </c>
      <c r="N1372">
        <v>4</v>
      </c>
      <c r="O1372">
        <v>338</v>
      </c>
      <c r="P1372">
        <v>4</v>
      </c>
      <c r="Q1372">
        <v>4</v>
      </c>
      <c r="R1372">
        <v>105000</v>
      </c>
    </row>
    <row r="1373" spans="1:18" x14ac:dyDescent="0.35">
      <c r="A1373">
        <v>1955</v>
      </c>
      <c r="B1373">
        <v>2</v>
      </c>
      <c r="C1373">
        <v>4</v>
      </c>
      <c r="D1373">
        <v>831</v>
      </c>
      <c r="E1373">
        <v>992</v>
      </c>
      <c r="F1373">
        <v>1661</v>
      </c>
      <c r="G1373">
        <v>1661</v>
      </c>
      <c r="H1373">
        <v>1</v>
      </c>
      <c r="I1373">
        <v>1</v>
      </c>
      <c r="J1373">
        <v>0</v>
      </c>
      <c r="K1373">
        <v>3</v>
      </c>
      <c r="L1373">
        <v>8</v>
      </c>
      <c r="M1373">
        <v>7</v>
      </c>
      <c r="N1373">
        <v>3</v>
      </c>
      <c r="O1373">
        <v>377</v>
      </c>
      <c r="P1373">
        <v>4</v>
      </c>
      <c r="Q1373">
        <v>4</v>
      </c>
      <c r="R1373">
        <v>165500</v>
      </c>
    </row>
    <row r="1374" spans="1:18" x14ac:dyDescent="0.35">
      <c r="A1374">
        <v>1998</v>
      </c>
      <c r="B1374">
        <v>6</v>
      </c>
      <c r="C1374">
        <v>4</v>
      </c>
      <c r="D1374">
        <v>975</v>
      </c>
      <c r="E1374">
        <v>1108</v>
      </c>
      <c r="F1374">
        <v>1108</v>
      </c>
      <c r="G1374">
        <v>2097</v>
      </c>
      <c r="H1374">
        <v>1</v>
      </c>
      <c r="I1374">
        <v>2</v>
      </c>
      <c r="J1374">
        <v>1</v>
      </c>
      <c r="K1374">
        <v>3</v>
      </c>
      <c r="L1374">
        <v>8</v>
      </c>
      <c r="M1374">
        <v>5</v>
      </c>
      <c r="N1374">
        <v>3</v>
      </c>
      <c r="O1374">
        <v>583</v>
      </c>
      <c r="P1374">
        <v>4</v>
      </c>
      <c r="Q1374">
        <v>4</v>
      </c>
      <c r="R1374">
        <v>274300</v>
      </c>
    </row>
    <row r="1375" spans="1:18" x14ac:dyDescent="0.35">
      <c r="A1375">
        <v>2001</v>
      </c>
      <c r="B1375">
        <v>6</v>
      </c>
      <c r="C1375">
        <v>4</v>
      </c>
      <c r="D1375">
        <v>1282</v>
      </c>
      <c r="E1375">
        <v>2633</v>
      </c>
      <c r="F1375">
        <v>2633</v>
      </c>
      <c r="G1375">
        <v>2633</v>
      </c>
      <c r="H1375">
        <v>1</v>
      </c>
      <c r="I1375">
        <v>2</v>
      </c>
      <c r="J1375">
        <v>1</v>
      </c>
      <c r="K1375">
        <v>2</v>
      </c>
      <c r="L1375">
        <v>8</v>
      </c>
      <c r="M1375">
        <v>6</v>
      </c>
      <c r="N1375">
        <v>3</v>
      </c>
      <c r="O1375">
        <v>804</v>
      </c>
      <c r="P1375">
        <v>4</v>
      </c>
      <c r="Q1375">
        <v>4</v>
      </c>
      <c r="R1375">
        <v>466500</v>
      </c>
    </row>
    <row r="1376" spans="1:18" x14ac:dyDescent="0.35">
      <c r="A1376">
        <v>2005</v>
      </c>
      <c r="B1376">
        <v>6</v>
      </c>
      <c r="C1376">
        <v>4</v>
      </c>
      <c r="D1376">
        <v>0</v>
      </c>
      <c r="E1376">
        <v>1026</v>
      </c>
      <c r="F1376">
        <v>1026</v>
      </c>
      <c r="G1376">
        <v>1958</v>
      </c>
      <c r="H1376">
        <v>0</v>
      </c>
      <c r="I1376">
        <v>2</v>
      </c>
      <c r="J1376">
        <v>1</v>
      </c>
      <c r="K1376">
        <v>3</v>
      </c>
      <c r="L1376">
        <v>9</v>
      </c>
      <c r="M1376">
        <v>6</v>
      </c>
      <c r="N1376">
        <v>4</v>
      </c>
      <c r="O1376">
        <v>936</v>
      </c>
      <c r="P1376">
        <v>4</v>
      </c>
      <c r="Q1376">
        <v>4</v>
      </c>
      <c r="R1376">
        <v>250000</v>
      </c>
    </row>
    <row r="1377" spans="1:18" x14ac:dyDescent="0.35">
      <c r="A1377">
        <v>2007</v>
      </c>
      <c r="B1377">
        <v>6</v>
      </c>
      <c r="C1377">
        <v>4</v>
      </c>
      <c r="D1377">
        <v>0</v>
      </c>
      <c r="E1377">
        <v>1571</v>
      </c>
      <c r="F1377">
        <v>1571</v>
      </c>
      <c r="G1377">
        <v>1571</v>
      </c>
      <c r="H1377">
        <v>0</v>
      </c>
      <c r="I1377">
        <v>2</v>
      </c>
      <c r="J1377">
        <v>0</v>
      </c>
      <c r="K1377">
        <v>3</v>
      </c>
      <c r="L1377">
        <v>7</v>
      </c>
      <c r="M1377">
        <v>6</v>
      </c>
      <c r="N1377">
        <v>4</v>
      </c>
      <c r="O1377">
        <v>722</v>
      </c>
      <c r="P1377">
        <v>4</v>
      </c>
      <c r="Q1377">
        <v>4</v>
      </c>
      <c r="R1377">
        <v>239000</v>
      </c>
    </row>
    <row r="1378" spans="1:18" x14ac:dyDescent="0.35">
      <c r="A1378">
        <v>1930</v>
      </c>
      <c r="B1378">
        <v>3</v>
      </c>
      <c r="C1378">
        <v>4</v>
      </c>
      <c r="D1378">
        <v>384</v>
      </c>
      <c r="E1378">
        <v>768</v>
      </c>
      <c r="F1378">
        <v>790</v>
      </c>
      <c r="G1378">
        <v>790</v>
      </c>
      <c r="H1378">
        <v>0</v>
      </c>
      <c r="I1378">
        <v>1</v>
      </c>
      <c r="J1378">
        <v>0</v>
      </c>
      <c r="K1378">
        <v>2</v>
      </c>
      <c r="L1378">
        <v>4</v>
      </c>
      <c r="M1378">
        <v>5</v>
      </c>
      <c r="N1378">
        <v>2</v>
      </c>
      <c r="O1378">
        <v>160</v>
      </c>
      <c r="P1378">
        <v>3</v>
      </c>
      <c r="Q1378">
        <v>4</v>
      </c>
      <c r="R1378">
        <v>91000</v>
      </c>
    </row>
    <row r="1379" spans="1:18" x14ac:dyDescent="0.35">
      <c r="A1379">
        <v>1941</v>
      </c>
      <c r="B1379">
        <v>2</v>
      </c>
      <c r="C1379">
        <v>4</v>
      </c>
      <c r="D1379">
        <v>408</v>
      </c>
      <c r="E1379">
        <v>984</v>
      </c>
      <c r="F1379">
        <v>984</v>
      </c>
      <c r="G1379">
        <v>1604</v>
      </c>
      <c r="H1379">
        <v>0</v>
      </c>
      <c r="I1379">
        <v>2</v>
      </c>
      <c r="J1379">
        <v>0</v>
      </c>
      <c r="K1379">
        <v>3</v>
      </c>
      <c r="L1379">
        <v>6</v>
      </c>
      <c r="M1379">
        <v>5</v>
      </c>
      <c r="N1379">
        <v>2</v>
      </c>
      <c r="O1379">
        <v>660</v>
      </c>
      <c r="P1379">
        <v>4</v>
      </c>
      <c r="Q1379">
        <v>4</v>
      </c>
      <c r="R1379">
        <v>117000</v>
      </c>
    </row>
    <row r="1380" spans="1:18" x14ac:dyDescent="0.35">
      <c r="A1380">
        <v>1973</v>
      </c>
      <c r="B1380">
        <v>2</v>
      </c>
      <c r="C1380">
        <v>3</v>
      </c>
      <c r="D1380">
        <v>309</v>
      </c>
      <c r="E1380">
        <v>483</v>
      </c>
      <c r="F1380">
        <v>483</v>
      </c>
      <c r="G1380">
        <v>987</v>
      </c>
      <c r="H1380">
        <v>0</v>
      </c>
      <c r="I1380">
        <v>1</v>
      </c>
      <c r="J1380">
        <v>1</v>
      </c>
      <c r="K1380">
        <v>2</v>
      </c>
      <c r="L1380">
        <v>5</v>
      </c>
      <c r="M1380">
        <v>5</v>
      </c>
      <c r="N1380">
        <v>2</v>
      </c>
      <c r="O1380">
        <v>264</v>
      </c>
      <c r="P1380">
        <v>4</v>
      </c>
      <c r="Q1380">
        <v>4</v>
      </c>
      <c r="R1380">
        <v>83000</v>
      </c>
    </row>
    <row r="1381" spans="1:18" x14ac:dyDescent="0.35">
      <c r="A1381">
        <v>2006</v>
      </c>
      <c r="B1381">
        <v>6</v>
      </c>
      <c r="C1381">
        <v>4</v>
      </c>
      <c r="D1381">
        <v>0</v>
      </c>
      <c r="E1381">
        <v>384</v>
      </c>
      <c r="F1381">
        <v>754</v>
      </c>
      <c r="G1381">
        <v>1394</v>
      </c>
      <c r="H1381">
        <v>0</v>
      </c>
      <c r="I1381">
        <v>2</v>
      </c>
      <c r="J1381">
        <v>1</v>
      </c>
      <c r="K1381">
        <v>3</v>
      </c>
      <c r="L1381">
        <v>7</v>
      </c>
      <c r="M1381">
        <v>7</v>
      </c>
      <c r="N1381">
        <v>4</v>
      </c>
      <c r="O1381">
        <v>400</v>
      </c>
      <c r="P1381">
        <v>4</v>
      </c>
      <c r="Q1381">
        <v>4</v>
      </c>
      <c r="R1381">
        <v>167500</v>
      </c>
    </row>
    <row r="1382" spans="1:18" x14ac:dyDescent="0.35">
      <c r="A1382">
        <v>1914</v>
      </c>
      <c r="B1382">
        <v>3</v>
      </c>
      <c r="C1382">
        <v>3</v>
      </c>
      <c r="D1382">
        <v>203</v>
      </c>
      <c r="E1382">
        <v>864</v>
      </c>
      <c r="F1382">
        <v>864</v>
      </c>
      <c r="G1382">
        <v>864</v>
      </c>
      <c r="H1382">
        <v>1</v>
      </c>
      <c r="I1382">
        <v>1</v>
      </c>
      <c r="J1382">
        <v>0</v>
      </c>
      <c r="K1382">
        <v>2</v>
      </c>
      <c r="L1382">
        <v>5</v>
      </c>
      <c r="M1382">
        <v>5</v>
      </c>
      <c r="N1382">
        <v>2</v>
      </c>
      <c r="O1382">
        <v>200</v>
      </c>
      <c r="P1382">
        <v>4</v>
      </c>
      <c r="Q1382">
        <v>3</v>
      </c>
      <c r="R1382">
        <v>58500</v>
      </c>
    </row>
    <row r="1383" spans="1:18" x14ac:dyDescent="0.35">
      <c r="A1383">
        <v>1970</v>
      </c>
      <c r="B1383">
        <v>2</v>
      </c>
      <c r="C1383">
        <v>4</v>
      </c>
      <c r="D1383">
        <v>865</v>
      </c>
      <c r="E1383">
        <v>1205</v>
      </c>
      <c r="F1383">
        <v>2117</v>
      </c>
      <c r="G1383">
        <v>2117</v>
      </c>
      <c r="H1383">
        <v>0</v>
      </c>
      <c r="I1383">
        <v>2</v>
      </c>
      <c r="J1383">
        <v>1</v>
      </c>
      <c r="K1383">
        <v>4</v>
      </c>
      <c r="L1383">
        <v>7</v>
      </c>
      <c r="M1383">
        <v>6</v>
      </c>
      <c r="N1383">
        <v>4</v>
      </c>
      <c r="O1383">
        <v>550</v>
      </c>
      <c r="P1383">
        <v>4</v>
      </c>
      <c r="Q1383">
        <v>4</v>
      </c>
      <c r="R1383">
        <v>237500</v>
      </c>
    </row>
    <row r="1384" spans="1:18" x14ac:dyDescent="0.35">
      <c r="A1384">
        <v>1920</v>
      </c>
      <c r="B1384">
        <v>3</v>
      </c>
      <c r="C1384">
        <v>4</v>
      </c>
      <c r="D1384">
        <v>0</v>
      </c>
      <c r="E1384">
        <v>596</v>
      </c>
      <c r="F1384">
        <v>998</v>
      </c>
      <c r="G1384">
        <v>1762</v>
      </c>
      <c r="H1384">
        <v>1</v>
      </c>
      <c r="I1384">
        <v>1</v>
      </c>
      <c r="J1384">
        <v>1</v>
      </c>
      <c r="K1384">
        <v>4</v>
      </c>
      <c r="L1384">
        <v>8</v>
      </c>
      <c r="M1384">
        <v>5</v>
      </c>
      <c r="N1384">
        <v>2</v>
      </c>
      <c r="O1384">
        <v>576</v>
      </c>
      <c r="P1384">
        <v>4</v>
      </c>
      <c r="Q1384">
        <v>4</v>
      </c>
      <c r="R1384">
        <v>157000</v>
      </c>
    </row>
    <row r="1385" spans="1:18" x14ac:dyDescent="0.35">
      <c r="A1385">
        <v>1918</v>
      </c>
      <c r="B1385">
        <v>3</v>
      </c>
      <c r="C1385">
        <v>4</v>
      </c>
      <c r="D1385">
        <v>0</v>
      </c>
      <c r="E1385">
        <v>816</v>
      </c>
      <c r="F1385">
        <v>1416</v>
      </c>
      <c r="G1385">
        <v>1416</v>
      </c>
      <c r="H1385">
        <v>0</v>
      </c>
      <c r="I1385">
        <v>2</v>
      </c>
      <c r="J1385">
        <v>0</v>
      </c>
      <c r="K1385">
        <v>3</v>
      </c>
      <c r="L1385">
        <v>7</v>
      </c>
      <c r="M1385">
        <v>6</v>
      </c>
      <c r="N1385">
        <v>2</v>
      </c>
      <c r="O1385">
        <v>576</v>
      </c>
      <c r="P1385">
        <v>4</v>
      </c>
      <c r="Q1385">
        <v>4</v>
      </c>
      <c r="R1385">
        <v>112000</v>
      </c>
    </row>
    <row r="1386" spans="1:18" x14ac:dyDescent="0.35">
      <c r="A1386">
        <v>1939</v>
      </c>
      <c r="B1386">
        <v>3</v>
      </c>
      <c r="C1386">
        <v>4</v>
      </c>
      <c r="D1386">
        <v>204</v>
      </c>
      <c r="E1386">
        <v>560</v>
      </c>
      <c r="F1386">
        <v>698</v>
      </c>
      <c r="G1386">
        <v>1258</v>
      </c>
      <c r="H1386">
        <v>0</v>
      </c>
      <c r="I1386">
        <v>1</v>
      </c>
      <c r="J1386">
        <v>0</v>
      </c>
      <c r="K1386">
        <v>2</v>
      </c>
      <c r="L1386">
        <v>6</v>
      </c>
      <c r="M1386">
        <v>5</v>
      </c>
      <c r="N1386">
        <v>2</v>
      </c>
      <c r="O1386">
        <v>280</v>
      </c>
      <c r="P1386">
        <v>4</v>
      </c>
      <c r="Q1386">
        <v>4</v>
      </c>
      <c r="R1386">
        <v>105000</v>
      </c>
    </row>
    <row r="1387" spans="1:18" x14ac:dyDescent="0.35">
      <c r="A1387">
        <v>1922</v>
      </c>
      <c r="B1387">
        <v>3</v>
      </c>
      <c r="C1387">
        <v>4</v>
      </c>
      <c r="D1387">
        <v>735</v>
      </c>
      <c r="E1387">
        <v>796</v>
      </c>
      <c r="F1387">
        <v>796</v>
      </c>
      <c r="G1387">
        <v>1154</v>
      </c>
      <c r="H1387">
        <v>1</v>
      </c>
      <c r="I1387">
        <v>1</v>
      </c>
      <c r="J1387">
        <v>0</v>
      </c>
      <c r="K1387">
        <v>3</v>
      </c>
      <c r="L1387">
        <v>7</v>
      </c>
      <c r="M1387">
        <v>5</v>
      </c>
      <c r="N1387">
        <v>2</v>
      </c>
      <c r="O1387">
        <v>240</v>
      </c>
      <c r="P1387">
        <v>4</v>
      </c>
      <c r="Q1387">
        <v>4</v>
      </c>
      <c r="R1387">
        <v>125500</v>
      </c>
    </row>
    <row r="1388" spans="1:18" x14ac:dyDescent="0.35">
      <c r="A1388">
        <v>1978</v>
      </c>
      <c r="B1388">
        <v>2</v>
      </c>
      <c r="C1388">
        <v>4</v>
      </c>
      <c r="D1388">
        <v>790</v>
      </c>
      <c r="E1388">
        <v>1392</v>
      </c>
      <c r="F1388">
        <v>1392</v>
      </c>
      <c r="G1388">
        <v>2784</v>
      </c>
      <c r="H1388">
        <v>1</v>
      </c>
      <c r="I1388">
        <v>3</v>
      </c>
      <c r="J1388">
        <v>1</v>
      </c>
      <c r="K1388">
        <v>5</v>
      </c>
      <c r="L1388">
        <v>12</v>
      </c>
      <c r="M1388">
        <v>6</v>
      </c>
      <c r="N1388">
        <v>3</v>
      </c>
      <c r="O1388">
        <v>564</v>
      </c>
      <c r="P1388">
        <v>4</v>
      </c>
      <c r="Q1388">
        <v>4</v>
      </c>
      <c r="R1388">
        <v>250000</v>
      </c>
    </row>
    <row r="1389" spans="1:18" x14ac:dyDescent="0.35">
      <c r="A1389">
        <v>1916</v>
      </c>
      <c r="B1389">
        <v>3</v>
      </c>
      <c r="C1389">
        <v>4</v>
      </c>
      <c r="D1389">
        <v>168</v>
      </c>
      <c r="E1389">
        <v>714</v>
      </c>
      <c r="F1389">
        <v>1664</v>
      </c>
      <c r="G1389">
        <v>2526</v>
      </c>
      <c r="H1389">
        <v>0</v>
      </c>
      <c r="I1389">
        <v>2</v>
      </c>
      <c r="J1389">
        <v>0</v>
      </c>
      <c r="K1389">
        <v>5</v>
      </c>
      <c r="L1389">
        <v>10</v>
      </c>
      <c r="M1389">
        <v>5</v>
      </c>
      <c r="N1389">
        <v>2</v>
      </c>
      <c r="O1389">
        <v>216</v>
      </c>
      <c r="P1389">
        <v>4</v>
      </c>
      <c r="Q1389">
        <v>4</v>
      </c>
      <c r="R1389">
        <v>136000</v>
      </c>
    </row>
    <row r="1390" spans="1:18" x14ac:dyDescent="0.35">
      <c r="A1390">
        <v>2006</v>
      </c>
      <c r="B1390">
        <v>6</v>
      </c>
      <c r="C1390">
        <v>4</v>
      </c>
      <c r="D1390">
        <v>1320</v>
      </c>
      <c r="E1390">
        <v>1746</v>
      </c>
      <c r="F1390">
        <v>1746</v>
      </c>
      <c r="G1390">
        <v>1746</v>
      </c>
      <c r="H1390">
        <v>1</v>
      </c>
      <c r="I1390">
        <v>2</v>
      </c>
      <c r="J1390">
        <v>0</v>
      </c>
      <c r="K1390">
        <v>3</v>
      </c>
      <c r="L1390">
        <v>7</v>
      </c>
      <c r="M1390">
        <v>6</v>
      </c>
      <c r="N1390">
        <v>4</v>
      </c>
      <c r="O1390">
        <v>758</v>
      </c>
      <c r="P1390">
        <v>4</v>
      </c>
      <c r="Q1390">
        <v>4</v>
      </c>
      <c r="R1390">
        <v>377500</v>
      </c>
    </row>
    <row r="1391" spans="1:18" x14ac:dyDescent="0.35">
      <c r="A1391">
        <v>1941</v>
      </c>
      <c r="B1391">
        <v>3</v>
      </c>
      <c r="C1391">
        <v>5</v>
      </c>
      <c r="D1391">
        <v>375</v>
      </c>
      <c r="E1391">
        <v>735</v>
      </c>
      <c r="F1391">
        <v>869</v>
      </c>
      <c r="G1391">
        <v>1218</v>
      </c>
      <c r="H1391">
        <v>0</v>
      </c>
      <c r="I1391">
        <v>1</v>
      </c>
      <c r="J1391">
        <v>0</v>
      </c>
      <c r="K1391">
        <v>3</v>
      </c>
      <c r="L1391">
        <v>6</v>
      </c>
      <c r="M1391">
        <v>5</v>
      </c>
      <c r="N1391">
        <v>2</v>
      </c>
      <c r="O1391">
        <v>440</v>
      </c>
      <c r="P1391">
        <v>4</v>
      </c>
      <c r="Q1391">
        <v>4</v>
      </c>
      <c r="R1391">
        <v>131000</v>
      </c>
    </row>
    <row r="1392" spans="1:18" x14ac:dyDescent="0.35">
      <c r="A1392">
        <v>2000</v>
      </c>
      <c r="B1392">
        <v>6</v>
      </c>
      <c r="C1392">
        <v>4</v>
      </c>
      <c r="D1392">
        <v>1400</v>
      </c>
      <c r="E1392">
        <v>1525</v>
      </c>
      <c r="F1392">
        <v>1525</v>
      </c>
      <c r="G1392">
        <v>1525</v>
      </c>
      <c r="H1392">
        <v>1</v>
      </c>
      <c r="I1392">
        <v>2</v>
      </c>
      <c r="J1392">
        <v>0</v>
      </c>
      <c r="K1392">
        <v>3</v>
      </c>
      <c r="L1392">
        <v>6</v>
      </c>
      <c r="M1392">
        <v>6</v>
      </c>
      <c r="N1392">
        <v>3</v>
      </c>
      <c r="O1392">
        <v>541</v>
      </c>
      <c r="P1392">
        <v>4</v>
      </c>
      <c r="Q1392">
        <v>4</v>
      </c>
      <c r="R1392">
        <v>235000</v>
      </c>
    </row>
    <row r="1393" spans="1:18" x14ac:dyDescent="0.35">
      <c r="A1393">
        <v>1967</v>
      </c>
      <c r="B1393">
        <v>2</v>
      </c>
      <c r="C1393">
        <v>4</v>
      </c>
      <c r="D1393">
        <v>0</v>
      </c>
      <c r="E1393">
        <v>1584</v>
      </c>
      <c r="F1393">
        <v>1584</v>
      </c>
      <c r="G1393">
        <v>1584</v>
      </c>
      <c r="H1393">
        <v>0</v>
      </c>
      <c r="I1393">
        <v>2</v>
      </c>
      <c r="J1393">
        <v>0</v>
      </c>
      <c r="K1393">
        <v>4</v>
      </c>
      <c r="L1393">
        <v>8</v>
      </c>
      <c r="M1393">
        <v>5</v>
      </c>
      <c r="N1393">
        <v>2</v>
      </c>
      <c r="O1393">
        <v>792</v>
      </c>
      <c r="P1393">
        <v>4</v>
      </c>
      <c r="Q1393">
        <v>4</v>
      </c>
      <c r="R1393">
        <v>124000</v>
      </c>
    </row>
    <row r="1394" spans="1:18" x14ac:dyDescent="0.35">
      <c r="A1394">
        <v>1967</v>
      </c>
      <c r="B1394">
        <v>2</v>
      </c>
      <c r="C1394">
        <v>4</v>
      </c>
      <c r="D1394">
        <v>769</v>
      </c>
      <c r="E1394">
        <v>864</v>
      </c>
      <c r="F1394">
        <v>900</v>
      </c>
      <c r="G1394">
        <v>900</v>
      </c>
      <c r="H1394">
        <v>1</v>
      </c>
      <c r="I1394">
        <v>1</v>
      </c>
      <c r="J1394">
        <v>0</v>
      </c>
      <c r="K1394">
        <v>3</v>
      </c>
      <c r="L1394">
        <v>6</v>
      </c>
      <c r="M1394">
        <v>6</v>
      </c>
      <c r="N1394">
        <v>3</v>
      </c>
      <c r="O1394">
        <v>288</v>
      </c>
      <c r="P1394">
        <v>4</v>
      </c>
      <c r="Q1394">
        <v>4</v>
      </c>
      <c r="R1394">
        <v>123000</v>
      </c>
    </row>
    <row r="1395" spans="1:18" x14ac:dyDescent="0.35">
      <c r="A1395">
        <v>1905</v>
      </c>
      <c r="B1395">
        <v>3</v>
      </c>
      <c r="C1395">
        <v>4</v>
      </c>
      <c r="D1395">
        <v>0</v>
      </c>
      <c r="E1395">
        <v>482</v>
      </c>
      <c r="F1395">
        <v>1221</v>
      </c>
      <c r="G1395">
        <v>1912</v>
      </c>
      <c r="H1395">
        <v>0</v>
      </c>
      <c r="I1395">
        <v>2</v>
      </c>
      <c r="J1395">
        <v>0</v>
      </c>
      <c r="K1395">
        <v>3</v>
      </c>
      <c r="L1395">
        <v>7</v>
      </c>
      <c r="M1395">
        <v>5</v>
      </c>
      <c r="N1395">
        <v>2</v>
      </c>
      <c r="O1395">
        <v>672</v>
      </c>
      <c r="P1395">
        <v>5</v>
      </c>
      <c r="Q1395">
        <v>4</v>
      </c>
      <c r="R1395">
        <v>163000</v>
      </c>
    </row>
    <row r="1396" spans="1:18" x14ac:dyDescent="0.35">
      <c r="A1396">
        <v>2006</v>
      </c>
      <c r="B1396">
        <v>6</v>
      </c>
      <c r="C1396">
        <v>4</v>
      </c>
      <c r="D1396">
        <v>1070</v>
      </c>
      <c r="E1396">
        <v>1356</v>
      </c>
      <c r="F1396">
        <v>1500</v>
      </c>
      <c r="G1396">
        <v>1500</v>
      </c>
      <c r="H1396">
        <v>1</v>
      </c>
      <c r="I1396">
        <v>2</v>
      </c>
      <c r="J1396">
        <v>0</v>
      </c>
      <c r="K1396">
        <v>2</v>
      </c>
      <c r="L1396">
        <v>6</v>
      </c>
      <c r="M1396">
        <v>6</v>
      </c>
      <c r="N1396">
        <v>4</v>
      </c>
      <c r="O1396">
        <v>648</v>
      </c>
      <c r="P1396">
        <v>4</v>
      </c>
      <c r="Q1396">
        <v>4</v>
      </c>
      <c r="R1396">
        <v>246578</v>
      </c>
    </row>
    <row r="1397" spans="1:18" x14ac:dyDescent="0.35">
      <c r="A1397">
        <v>2005</v>
      </c>
      <c r="B1397">
        <v>6</v>
      </c>
      <c r="C1397">
        <v>5</v>
      </c>
      <c r="D1397">
        <v>0</v>
      </c>
      <c r="E1397">
        <v>1094</v>
      </c>
      <c r="F1397">
        <v>1133</v>
      </c>
      <c r="G1397">
        <v>2482</v>
      </c>
      <c r="H1397">
        <v>0</v>
      </c>
      <c r="I1397">
        <v>2</v>
      </c>
      <c r="J1397">
        <v>1</v>
      </c>
      <c r="K1397">
        <v>4</v>
      </c>
      <c r="L1397">
        <v>9</v>
      </c>
      <c r="M1397">
        <v>7</v>
      </c>
      <c r="N1397">
        <v>4</v>
      </c>
      <c r="O1397">
        <v>642</v>
      </c>
      <c r="P1397">
        <v>4</v>
      </c>
      <c r="Q1397">
        <v>4</v>
      </c>
      <c r="R1397">
        <v>281213</v>
      </c>
    </row>
    <row r="1398" spans="1:18" x14ac:dyDescent="0.35">
      <c r="A1398">
        <v>1948</v>
      </c>
      <c r="B1398">
        <v>2</v>
      </c>
      <c r="C1398">
        <v>4</v>
      </c>
      <c r="D1398">
        <v>353</v>
      </c>
      <c r="E1398">
        <v>747</v>
      </c>
      <c r="F1398">
        <v>1687</v>
      </c>
      <c r="G1398">
        <v>1687</v>
      </c>
      <c r="H1398">
        <v>1</v>
      </c>
      <c r="I1398">
        <v>1</v>
      </c>
      <c r="J1398">
        <v>0</v>
      </c>
      <c r="K1398">
        <v>3</v>
      </c>
      <c r="L1398">
        <v>7</v>
      </c>
      <c r="M1398">
        <v>5</v>
      </c>
      <c r="N1398">
        <v>2</v>
      </c>
      <c r="O1398">
        <v>572</v>
      </c>
      <c r="P1398">
        <v>4</v>
      </c>
      <c r="Q1398">
        <v>4</v>
      </c>
      <c r="R1398">
        <v>160000</v>
      </c>
    </row>
    <row r="1399" spans="1:18" x14ac:dyDescent="0.35">
      <c r="A1399">
        <v>1920</v>
      </c>
      <c r="B1399">
        <v>3</v>
      </c>
      <c r="C1399">
        <v>4</v>
      </c>
      <c r="D1399">
        <v>0</v>
      </c>
      <c r="E1399">
        <v>939</v>
      </c>
      <c r="F1399">
        <v>939</v>
      </c>
      <c r="G1399">
        <v>1513</v>
      </c>
      <c r="H1399">
        <v>0</v>
      </c>
      <c r="I1399">
        <v>1</v>
      </c>
      <c r="J1399">
        <v>1</v>
      </c>
      <c r="K1399">
        <v>4</v>
      </c>
      <c r="L1399">
        <v>8</v>
      </c>
      <c r="M1399">
        <v>5</v>
      </c>
      <c r="N1399">
        <v>2</v>
      </c>
      <c r="O1399">
        <v>180</v>
      </c>
      <c r="P1399">
        <v>3</v>
      </c>
      <c r="Q1399">
        <v>3</v>
      </c>
      <c r="R1399">
        <v>137500</v>
      </c>
    </row>
    <row r="1400" spans="1:18" x14ac:dyDescent="0.35">
      <c r="A1400">
        <v>1950</v>
      </c>
      <c r="B1400">
        <v>2</v>
      </c>
      <c r="C1400">
        <v>4</v>
      </c>
      <c r="D1400">
        <v>180</v>
      </c>
      <c r="E1400">
        <v>1208</v>
      </c>
      <c r="F1400">
        <v>1136</v>
      </c>
      <c r="G1400">
        <v>1904</v>
      </c>
      <c r="H1400">
        <v>1</v>
      </c>
      <c r="I1400">
        <v>1</v>
      </c>
      <c r="J1400">
        <v>1</v>
      </c>
      <c r="K1400">
        <v>3</v>
      </c>
      <c r="L1400">
        <v>7</v>
      </c>
      <c r="M1400">
        <v>6</v>
      </c>
      <c r="N1400">
        <v>2</v>
      </c>
      <c r="O1400">
        <v>240</v>
      </c>
      <c r="P1400">
        <v>4</v>
      </c>
      <c r="Q1400">
        <v>4</v>
      </c>
      <c r="R1400">
        <v>138000</v>
      </c>
    </row>
    <row r="1401" spans="1:18" x14ac:dyDescent="0.35">
      <c r="A1401">
        <v>1925</v>
      </c>
      <c r="B1401">
        <v>3</v>
      </c>
      <c r="C1401">
        <v>4</v>
      </c>
      <c r="D1401">
        <v>264</v>
      </c>
      <c r="E1401">
        <v>976</v>
      </c>
      <c r="F1401">
        <v>1160</v>
      </c>
      <c r="G1401">
        <v>1608</v>
      </c>
      <c r="H1401">
        <v>0</v>
      </c>
      <c r="I1401">
        <v>2</v>
      </c>
      <c r="J1401">
        <v>1</v>
      </c>
      <c r="K1401">
        <v>3</v>
      </c>
      <c r="L1401">
        <v>7</v>
      </c>
      <c r="M1401">
        <v>5</v>
      </c>
      <c r="N1401">
        <v>2</v>
      </c>
      <c r="O1401">
        <v>216</v>
      </c>
      <c r="P1401">
        <v>3</v>
      </c>
      <c r="Q1401">
        <v>4</v>
      </c>
      <c r="R1401">
        <v>137450</v>
      </c>
    </row>
    <row r="1402" spans="1:18" x14ac:dyDescent="0.35">
      <c r="A1402">
        <v>1929</v>
      </c>
      <c r="B1402">
        <v>3</v>
      </c>
      <c r="C1402">
        <v>4</v>
      </c>
      <c r="D1402">
        <v>0</v>
      </c>
      <c r="E1402">
        <v>862</v>
      </c>
      <c r="F1402">
        <v>950</v>
      </c>
      <c r="G1402">
        <v>1158</v>
      </c>
      <c r="H1402">
        <v>0</v>
      </c>
      <c r="I1402">
        <v>1</v>
      </c>
      <c r="J1402">
        <v>0</v>
      </c>
      <c r="K1402">
        <v>3</v>
      </c>
      <c r="L1402">
        <v>5</v>
      </c>
      <c r="M1402">
        <v>7</v>
      </c>
      <c r="N1402">
        <v>3</v>
      </c>
      <c r="O1402">
        <v>208</v>
      </c>
      <c r="P1402">
        <v>4</v>
      </c>
      <c r="Q1402">
        <v>4</v>
      </c>
      <c r="R1402">
        <v>120000</v>
      </c>
    </row>
    <row r="1403" spans="1:18" x14ac:dyDescent="0.35">
      <c r="A1403">
        <v>2004</v>
      </c>
      <c r="B1403">
        <v>6</v>
      </c>
      <c r="C1403">
        <v>4</v>
      </c>
      <c r="D1403">
        <v>759</v>
      </c>
      <c r="E1403">
        <v>839</v>
      </c>
      <c r="F1403">
        <v>864</v>
      </c>
      <c r="G1403">
        <v>1593</v>
      </c>
      <c r="H1403">
        <v>1</v>
      </c>
      <c r="I1403">
        <v>2</v>
      </c>
      <c r="J1403">
        <v>1</v>
      </c>
      <c r="K1403">
        <v>3</v>
      </c>
      <c r="L1403">
        <v>8</v>
      </c>
      <c r="M1403">
        <v>6</v>
      </c>
      <c r="N1403">
        <v>4</v>
      </c>
      <c r="O1403">
        <v>398</v>
      </c>
      <c r="P1403">
        <v>4</v>
      </c>
      <c r="Q1403">
        <v>4</v>
      </c>
      <c r="R1403">
        <v>193000</v>
      </c>
    </row>
    <row r="1404" spans="1:18" x14ac:dyDescent="0.35">
      <c r="A1404">
        <v>2006</v>
      </c>
      <c r="B1404">
        <v>6</v>
      </c>
      <c r="C1404">
        <v>5</v>
      </c>
      <c r="D1404">
        <v>0</v>
      </c>
      <c r="E1404">
        <v>1286</v>
      </c>
      <c r="F1404">
        <v>1294</v>
      </c>
      <c r="G1404">
        <v>1294</v>
      </c>
      <c r="H1404">
        <v>0</v>
      </c>
      <c r="I1404">
        <v>2</v>
      </c>
      <c r="J1404">
        <v>0</v>
      </c>
      <c r="K1404">
        <v>2</v>
      </c>
      <c r="L1404">
        <v>6</v>
      </c>
      <c r="M1404">
        <v>6</v>
      </c>
      <c r="N1404">
        <v>3</v>
      </c>
      <c r="O1404">
        <v>662</v>
      </c>
      <c r="P1404">
        <v>4</v>
      </c>
      <c r="Q1404">
        <v>4</v>
      </c>
      <c r="R1404">
        <v>193879</v>
      </c>
    </row>
    <row r="1405" spans="1:18" x14ac:dyDescent="0.35">
      <c r="A1405">
        <v>2007</v>
      </c>
      <c r="B1405">
        <v>6</v>
      </c>
      <c r="C1405">
        <v>4</v>
      </c>
      <c r="D1405">
        <v>929</v>
      </c>
      <c r="E1405">
        <v>1485</v>
      </c>
      <c r="F1405">
        <v>1464</v>
      </c>
      <c r="G1405">
        <v>1464</v>
      </c>
      <c r="H1405">
        <v>1</v>
      </c>
      <c r="I1405">
        <v>2</v>
      </c>
      <c r="J1405">
        <v>0</v>
      </c>
      <c r="K1405">
        <v>3</v>
      </c>
      <c r="L1405">
        <v>6</v>
      </c>
      <c r="M1405">
        <v>6</v>
      </c>
      <c r="N1405">
        <v>2</v>
      </c>
      <c r="O1405">
        <v>754</v>
      </c>
      <c r="P1405">
        <v>4</v>
      </c>
      <c r="Q1405">
        <v>4</v>
      </c>
      <c r="R1405">
        <v>282922</v>
      </c>
    </row>
    <row r="1406" spans="1:18" x14ac:dyDescent="0.35">
      <c r="A1406">
        <v>1915</v>
      </c>
      <c r="B1406">
        <v>6</v>
      </c>
      <c r="C1406">
        <v>4</v>
      </c>
      <c r="D1406">
        <v>0</v>
      </c>
      <c r="E1406">
        <v>672</v>
      </c>
      <c r="F1406">
        <v>694</v>
      </c>
      <c r="G1406">
        <v>1214</v>
      </c>
      <c r="H1406">
        <v>0</v>
      </c>
      <c r="I1406">
        <v>1</v>
      </c>
      <c r="J1406">
        <v>0</v>
      </c>
      <c r="K1406">
        <v>3</v>
      </c>
      <c r="L1406">
        <v>6</v>
      </c>
      <c r="M1406">
        <v>5</v>
      </c>
      <c r="N1406">
        <v>2</v>
      </c>
      <c r="O1406">
        <v>936</v>
      </c>
      <c r="P1406">
        <v>4</v>
      </c>
      <c r="Q1406">
        <v>4</v>
      </c>
      <c r="R1406">
        <v>105000</v>
      </c>
    </row>
    <row r="1407" spans="1:18" x14ac:dyDescent="0.35">
      <c r="A1407">
        <v>2004</v>
      </c>
      <c r="B1407">
        <v>6</v>
      </c>
      <c r="C1407">
        <v>4</v>
      </c>
      <c r="D1407">
        <v>1373</v>
      </c>
      <c r="E1407">
        <v>1594</v>
      </c>
      <c r="F1407">
        <v>1646</v>
      </c>
      <c r="G1407">
        <v>1646</v>
      </c>
      <c r="H1407">
        <v>1</v>
      </c>
      <c r="I1407">
        <v>2</v>
      </c>
      <c r="J1407">
        <v>0</v>
      </c>
      <c r="K1407">
        <v>2</v>
      </c>
      <c r="L1407">
        <v>5</v>
      </c>
      <c r="M1407">
        <v>6</v>
      </c>
      <c r="N1407">
        <v>4</v>
      </c>
      <c r="O1407">
        <v>482</v>
      </c>
      <c r="P1407">
        <v>4</v>
      </c>
      <c r="Q1407">
        <v>4</v>
      </c>
      <c r="R1407">
        <v>275000</v>
      </c>
    </row>
    <row r="1408" spans="1:18" x14ac:dyDescent="0.35">
      <c r="A1408">
        <v>1972</v>
      </c>
      <c r="B1408">
        <v>2</v>
      </c>
      <c r="C1408">
        <v>4</v>
      </c>
      <c r="D1408">
        <v>656</v>
      </c>
      <c r="E1408">
        <v>768</v>
      </c>
      <c r="F1408">
        <v>768</v>
      </c>
      <c r="G1408">
        <v>768</v>
      </c>
      <c r="H1408">
        <v>1</v>
      </c>
      <c r="I1408">
        <v>1</v>
      </c>
      <c r="J1408">
        <v>0</v>
      </c>
      <c r="K1408">
        <v>2</v>
      </c>
      <c r="L1408">
        <v>5</v>
      </c>
      <c r="M1408">
        <v>5</v>
      </c>
      <c r="N1408">
        <v>2</v>
      </c>
      <c r="O1408">
        <v>396</v>
      </c>
      <c r="P1408">
        <v>4</v>
      </c>
      <c r="Q1408">
        <v>4</v>
      </c>
      <c r="R1408">
        <v>133000</v>
      </c>
    </row>
    <row r="1409" spans="1:18" x14ac:dyDescent="0.35">
      <c r="A1409">
        <v>1985</v>
      </c>
      <c r="B1409">
        <v>2</v>
      </c>
      <c r="C1409">
        <v>4</v>
      </c>
      <c r="D1409">
        <v>625</v>
      </c>
      <c r="E1409">
        <v>833</v>
      </c>
      <c r="F1409">
        <v>833</v>
      </c>
      <c r="G1409">
        <v>833</v>
      </c>
      <c r="H1409">
        <v>1</v>
      </c>
      <c r="I1409">
        <v>1</v>
      </c>
      <c r="J1409">
        <v>0</v>
      </c>
      <c r="K1409">
        <v>3</v>
      </c>
      <c r="L1409">
        <v>5</v>
      </c>
      <c r="M1409">
        <v>3</v>
      </c>
      <c r="N1409">
        <v>1</v>
      </c>
      <c r="O1409">
        <v>0</v>
      </c>
      <c r="P1409">
        <v>1</v>
      </c>
      <c r="Q1409">
        <v>1</v>
      </c>
      <c r="R1409">
        <v>112000</v>
      </c>
    </row>
    <row r="1410" spans="1:18" x14ac:dyDescent="0.35">
      <c r="A1410">
        <v>1910</v>
      </c>
      <c r="B1410">
        <v>2</v>
      </c>
      <c r="C1410">
        <v>4</v>
      </c>
      <c r="D1410">
        <v>0</v>
      </c>
      <c r="E1410">
        <v>622</v>
      </c>
      <c r="F1410">
        <v>741</v>
      </c>
      <c r="G1410">
        <v>1363</v>
      </c>
      <c r="H1410">
        <v>0</v>
      </c>
      <c r="I1410">
        <v>1</v>
      </c>
      <c r="J1410">
        <v>0</v>
      </c>
      <c r="K1410">
        <v>3</v>
      </c>
      <c r="L1410">
        <v>6</v>
      </c>
      <c r="M1410">
        <v>5</v>
      </c>
      <c r="N1410">
        <v>2</v>
      </c>
      <c r="O1410">
        <v>528</v>
      </c>
      <c r="P1410">
        <v>4</v>
      </c>
      <c r="Q1410">
        <v>4</v>
      </c>
      <c r="R1410">
        <v>125500</v>
      </c>
    </row>
    <row r="1411" spans="1:18" x14ac:dyDescent="0.35">
      <c r="A1411">
        <v>1986</v>
      </c>
      <c r="B1411">
        <v>2</v>
      </c>
      <c r="C1411">
        <v>4</v>
      </c>
      <c r="D1411">
        <v>0</v>
      </c>
      <c r="E1411">
        <v>791</v>
      </c>
      <c r="F1411">
        <v>1236</v>
      </c>
      <c r="G1411">
        <v>2093</v>
      </c>
      <c r="H1411">
        <v>0</v>
      </c>
      <c r="I1411">
        <v>2</v>
      </c>
      <c r="J1411">
        <v>1</v>
      </c>
      <c r="K1411">
        <v>3</v>
      </c>
      <c r="L1411">
        <v>7</v>
      </c>
      <c r="M1411">
        <v>6</v>
      </c>
      <c r="N1411">
        <v>4</v>
      </c>
      <c r="O1411">
        <v>542</v>
      </c>
      <c r="P1411">
        <v>4</v>
      </c>
      <c r="Q1411">
        <v>4</v>
      </c>
      <c r="R1411">
        <v>215000</v>
      </c>
    </row>
    <row r="1412" spans="1:18" x14ac:dyDescent="0.35">
      <c r="A1412">
        <v>2001</v>
      </c>
      <c r="B1412">
        <v>6</v>
      </c>
      <c r="C1412">
        <v>4</v>
      </c>
      <c r="D1412">
        <v>666</v>
      </c>
      <c r="E1412">
        <v>944</v>
      </c>
      <c r="F1412">
        <v>944</v>
      </c>
      <c r="G1412">
        <v>1840</v>
      </c>
      <c r="H1412">
        <v>1</v>
      </c>
      <c r="I1412">
        <v>2</v>
      </c>
      <c r="J1412">
        <v>1</v>
      </c>
      <c r="K1412">
        <v>3</v>
      </c>
      <c r="L1412">
        <v>6</v>
      </c>
      <c r="M1412">
        <v>6</v>
      </c>
      <c r="N1412">
        <v>3</v>
      </c>
      <c r="O1412">
        <v>622</v>
      </c>
      <c r="P1412">
        <v>4</v>
      </c>
      <c r="Q1412">
        <v>4</v>
      </c>
      <c r="R1412">
        <v>230000</v>
      </c>
    </row>
    <row r="1413" spans="1:18" x14ac:dyDescent="0.35">
      <c r="A1413">
        <v>1950</v>
      </c>
      <c r="B1413">
        <v>2</v>
      </c>
      <c r="C1413">
        <v>4</v>
      </c>
      <c r="D1413">
        <v>120</v>
      </c>
      <c r="E1413">
        <v>856</v>
      </c>
      <c r="F1413">
        <v>1112</v>
      </c>
      <c r="G1413">
        <v>1668</v>
      </c>
      <c r="H1413">
        <v>0</v>
      </c>
      <c r="I1413">
        <v>1</v>
      </c>
      <c r="J1413">
        <v>1</v>
      </c>
      <c r="K1413">
        <v>3</v>
      </c>
      <c r="L1413">
        <v>6</v>
      </c>
      <c r="M1413">
        <v>6</v>
      </c>
      <c r="N1413">
        <v>2</v>
      </c>
      <c r="O1413">
        <v>271</v>
      </c>
      <c r="P1413">
        <v>4</v>
      </c>
      <c r="Q1413">
        <v>4</v>
      </c>
      <c r="R1413">
        <v>140000</v>
      </c>
    </row>
    <row r="1414" spans="1:18" x14ac:dyDescent="0.35">
      <c r="A1414">
        <v>1949</v>
      </c>
      <c r="B1414">
        <v>1</v>
      </c>
      <c r="C1414">
        <v>1</v>
      </c>
      <c r="D1414">
        <v>0</v>
      </c>
      <c r="E1414">
        <v>0</v>
      </c>
      <c r="F1414">
        <v>1040</v>
      </c>
      <c r="G1414">
        <v>1040</v>
      </c>
      <c r="H1414">
        <v>0</v>
      </c>
      <c r="I1414">
        <v>2</v>
      </c>
      <c r="J1414">
        <v>0</v>
      </c>
      <c r="K1414">
        <v>2</v>
      </c>
      <c r="L1414">
        <v>6</v>
      </c>
      <c r="M1414">
        <v>5</v>
      </c>
      <c r="N1414">
        <v>2</v>
      </c>
      <c r="O1414">
        <v>420</v>
      </c>
      <c r="P1414">
        <v>4</v>
      </c>
      <c r="Q1414">
        <v>4</v>
      </c>
      <c r="R1414">
        <v>90000</v>
      </c>
    </row>
    <row r="1415" spans="1:18" x14ac:dyDescent="0.35">
      <c r="A1415">
        <v>2005</v>
      </c>
      <c r="B1415">
        <v>6</v>
      </c>
      <c r="C1415">
        <v>5</v>
      </c>
      <c r="D1415">
        <v>976</v>
      </c>
      <c r="E1415">
        <v>1844</v>
      </c>
      <c r="F1415">
        <v>1844</v>
      </c>
      <c r="G1415">
        <v>1844</v>
      </c>
      <c r="H1415">
        <v>1</v>
      </c>
      <c r="I1415">
        <v>2</v>
      </c>
      <c r="J1415">
        <v>0</v>
      </c>
      <c r="K1415">
        <v>2</v>
      </c>
      <c r="L1415">
        <v>7</v>
      </c>
      <c r="M1415">
        <v>6</v>
      </c>
      <c r="N1415">
        <v>4</v>
      </c>
      <c r="O1415">
        <v>620</v>
      </c>
      <c r="P1415">
        <v>4</v>
      </c>
      <c r="Q1415">
        <v>4</v>
      </c>
      <c r="R1415">
        <v>257000</v>
      </c>
    </row>
    <row r="1416" spans="1:18" x14ac:dyDescent="0.35">
      <c r="A1416">
        <v>1923</v>
      </c>
      <c r="B1416">
        <v>3</v>
      </c>
      <c r="C1416">
        <v>4</v>
      </c>
      <c r="D1416">
        <v>0</v>
      </c>
      <c r="E1416">
        <v>833</v>
      </c>
      <c r="F1416">
        <v>1053</v>
      </c>
      <c r="G1416">
        <v>1848</v>
      </c>
      <c r="H1416">
        <v>0</v>
      </c>
      <c r="I1416">
        <v>1</v>
      </c>
      <c r="J1416">
        <v>1</v>
      </c>
      <c r="K1416">
        <v>4</v>
      </c>
      <c r="L1416">
        <v>8</v>
      </c>
      <c r="M1416">
        <v>5</v>
      </c>
      <c r="N1416">
        <v>2</v>
      </c>
      <c r="O1416">
        <v>370</v>
      </c>
      <c r="P1416">
        <v>4</v>
      </c>
      <c r="Q1416">
        <v>4</v>
      </c>
      <c r="R1416">
        <v>207000</v>
      </c>
    </row>
    <row r="1417" spans="1:18" x14ac:dyDescent="0.35">
      <c r="A1417">
        <v>2007</v>
      </c>
      <c r="B1417">
        <v>6</v>
      </c>
      <c r="C1417">
        <v>4</v>
      </c>
      <c r="D1417">
        <v>988</v>
      </c>
      <c r="E1417">
        <v>1386</v>
      </c>
      <c r="F1417">
        <v>1569</v>
      </c>
      <c r="G1417">
        <v>1569</v>
      </c>
      <c r="H1417">
        <v>0</v>
      </c>
      <c r="I1417">
        <v>2</v>
      </c>
      <c r="J1417">
        <v>0</v>
      </c>
      <c r="K1417">
        <v>1</v>
      </c>
      <c r="L1417">
        <v>7</v>
      </c>
      <c r="M1417">
        <v>6</v>
      </c>
      <c r="N1417">
        <v>3</v>
      </c>
      <c r="O1417">
        <v>660</v>
      </c>
      <c r="P1417">
        <v>4</v>
      </c>
      <c r="Q1417">
        <v>4</v>
      </c>
      <c r="R1417">
        <v>175900</v>
      </c>
    </row>
    <row r="1418" spans="1:18" x14ac:dyDescent="0.35">
      <c r="A1418">
        <v>1885</v>
      </c>
      <c r="B1418">
        <v>6</v>
      </c>
      <c r="C1418">
        <v>4</v>
      </c>
      <c r="D1418">
        <v>0</v>
      </c>
      <c r="E1418">
        <v>777</v>
      </c>
      <c r="F1418">
        <v>1246</v>
      </c>
      <c r="G1418">
        <v>2290</v>
      </c>
      <c r="H1418">
        <v>0</v>
      </c>
      <c r="I1418">
        <v>2</v>
      </c>
      <c r="J1418">
        <v>0</v>
      </c>
      <c r="K1418">
        <v>4</v>
      </c>
      <c r="L1418">
        <v>11</v>
      </c>
      <c r="M1418">
        <v>5</v>
      </c>
      <c r="N1418">
        <v>2</v>
      </c>
      <c r="O1418">
        <v>560</v>
      </c>
      <c r="P1418">
        <v>4</v>
      </c>
      <c r="Q1418">
        <v>4</v>
      </c>
      <c r="R1418">
        <v>122500</v>
      </c>
    </row>
    <row r="1419" spans="1:18" x14ac:dyDescent="0.35">
      <c r="A1419">
        <v>1998</v>
      </c>
      <c r="B1419">
        <v>6</v>
      </c>
      <c r="C1419">
        <v>4</v>
      </c>
      <c r="D1419">
        <v>781</v>
      </c>
      <c r="E1419">
        <v>1284</v>
      </c>
      <c r="F1419">
        <v>1310</v>
      </c>
      <c r="G1419">
        <v>2450</v>
      </c>
      <c r="H1419">
        <v>1</v>
      </c>
      <c r="I1419">
        <v>2</v>
      </c>
      <c r="J1419">
        <v>1</v>
      </c>
      <c r="K1419">
        <v>3</v>
      </c>
      <c r="L1419">
        <v>7</v>
      </c>
      <c r="M1419">
        <v>6</v>
      </c>
      <c r="N1419">
        <v>4</v>
      </c>
      <c r="O1419">
        <v>1069</v>
      </c>
      <c r="P1419">
        <v>4</v>
      </c>
      <c r="Q1419">
        <v>4</v>
      </c>
      <c r="R1419">
        <v>340000</v>
      </c>
    </row>
    <row r="1420" spans="1:18" x14ac:dyDescent="0.35">
      <c r="A1420">
        <v>1963</v>
      </c>
      <c r="B1420">
        <v>2</v>
      </c>
      <c r="C1420">
        <v>4</v>
      </c>
      <c r="D1420">
        <v>25</v>
      </c>
      <c r="E1420">
        <v>1144</v>
      </c>
      <c r="F1420">
        <v>1144</v>
      </c>
      <c r="G1420">
        <v>1144</v>
      </c>
      <c r="H1420">
        <v>1</v>
      </c>
      <c r="I1420">
        <v>1</v>
      </c>
      <c r="J1420">
        <v>1</v>
      </c>
      <c r="K1420">
        <v>3</v>
      </c>
      <c r="L1420">
        <v>6</v>
      </c>
      <c r="M1420">
        <v>5</v>
      </c>
      <c r="N1420">
        <v>2</v>
      </c>
      <c r="O1420">
        <v>336</v>
      </c>
      <c r="P1420">
        <v>4</v>
      </c>
      <c r="Q1420">
        <v>4</v>
      </c>
      <c r="R1420">
        <v>124000</v>
      </c>
    </row>
    <row r="1421" spans="1:18" x14ac:dyDescent="0.35">
      <c r="A1421">
        <v>1969</v>
      </c>
      <c r="B1421">
        <v>2</v>
      </c>
      <c r="C1421">
        <v>4</v>
      </c>
      <c r="D1421">
        <v>1110</v>
      </c>
      <c r="E1421">
        <v>1844</v>
      </c>
      <c r="F1421">
        <v>1844</v>
      </c>
      <c r="G1421">
        <v>1844</v>
      </c>
      <c r="H1421">
        <v>1</v>
      </c>
      <c r="I1421">
        <v>2</v>
      </c>
      <c r="J1421">
        <v>0</v>
      </c>
      <c r="K1421">
        <v>3</v>
      </c>
      <c r="L1421">
        <v>7</v>
      </c>
      <c r="M1421">
        <v>6</v>
      </c>
      <c r="N1421">
        <v>3</v>
      </c>
      <c r="O1421">
        <v>540</v>
      </c>
      <c r="P1421">
        <v>4</v>
      </c>
      <c r="Q1421">
        <v>4</v>
      </c>
      <c r="R1421">
        <v>223000</v>
      </c>
    </row>
    <row r="1422" spans="1:18" x14ac:dyDescent="0.35">
      <c r="A1422">
        <v>1968</v>
      </c>
      <c r="B1422">
        <v>2</v>
      </c>
      <c r="C1422">
        <v>4</v>
      </c>
      <c r="D1422">
        <v>404</v>
      </c>
      <c r="E1422">
        <v>708</v>
      </c>
      <c r="F1422">
        <v>708</v>
      </c>
      <c r="G1422">
        <v>1416</v>
      </c>
      <c r="H1422">
        <v>0</v>
      </c>
      <c r="I1422">
        <v>2</v>
      </c>
      <c r="J1422">
        <v>1</v>
      </c>
      <c r="K1422">
        <v>3</v>
      </c>
      <c r="L1422">
        <v>7</v>
      </c>
      <c r="M1422">
        <v>6</v>
      </c>
      <c r="N1422">
        <v>3</v>
      </c>
      <c r="O1422">
        <v>776</v>
      </c>
      <c r="P1422">
        <v>4</v>
      </c>
      <c r="Q1422">
        <v>4</v>
      </c>
      <c r="R1422">
        <v>179900</v>
      </c>
    </row>
    <row r="1423" spans="1:18" x14ac:dyDescent="0.35">
      <c r="A1423">
        <v>1977</v>
      </c>
      <c r="B1423">
        <v>2</v>
      </c>
      <c r="C1423">
        <v>4</v>
      </c>
      <c r="D1423">
        <v>360</v>
      </c>
      <c r="E1423">
        <v>1069</v>
      </c>
      <c r="F1423">
        <v>1069</v>
      </c>
      <c r="G1423">
        <v>1069</v>
      </c>
      <c r="H1423">
        <v>0</v>
      </c>
      <c r="I1423">
        <v>2</v>
      </c>
      <c r="J1423">
        <v>0</v>
      </c>
      <c r="K1423">
        <v>2</v>
      </c>
      <c r="L1423">
        <v>4</v>
      </c>
      <c r="M1423">
        <v>6</v>
      </c>
      <c r="N1423">
        <v>3</v>
      </c>
      <c r="O1423">
        <v>440</v>
      </c>
      <c r="P1423">
        <v>4</v>
      </c>
      <c r="Q1423">
        <v>4</v>
      </c>
      <c r="R1423">
        <v>127500</v>
      </c>
    </row>
    <row r="1424" spans="1:18" x14ac:dyDescent="0.35">
      <c r="A1424">
        <v>2003</v>
      </c>
      <c r="B1424">
        <v>6</v>
      </c>
      <c r="C1424">
        <v>4</v>
      </c>
      <c r="D1424">
        <v>686</v>
      </c>
      <c r="E1424">
        <v>848</v>
      </c>
      <c r="F1424">
        <v>848</v>
      </c>
      <c r="G1424">
        <v>848</v>
      </c>
      <c r="H1424">
        <v>1</v>
      </c>
      <c r="I1424">
        <v>1</v>
      </c>
      <c r="J1424">
        <v>0</v>
      </c>
      <c r="K1424">
        <v>1</v>
      </c>
      <c r="L1424">
        <v>3</v>
      </c>
      <c r="M1424">
        <v>6</v>
      </c>
      <c r="N1424">
        <v>4</v>
      </c>
      <c r="O1424">
        <v>420</v>
      </c>
      <c r="P1424">
        <v>4</v>
      </c>
      <c r="Q1424">
        <v>4</v>
      </c>
      <c r="R1424">
        <v>136500</v>
      </c>
    </row>
    <row r="1425" spans="1:18" x14ac:dyDescent="0.35">
      <c r="A1425">
        <v>1966</v>
      </c>
      <c r="B1425">
        <v>2</v>
      </c>
      <c r="C1425">
        <v>4</v>
      </c>
      <c r="D1425">
        <v>0</v>
      </c>
      <c r="E1425">
        <v>697</v>
      </c>
      <c r="F1425">
        <v>1575</v>
      </c>
      <c r="G1425">
        <v>2201</v>
      </c>
      <c r="H1425">
        <v>0</v>
      </c>
      <c r="I1425">
        <v>2</v>
      </c>
      <c r="J1425">
        <v>0</v>
      </c>
      <c r="K1425">
        <v>4</v>
      </c>
      <c r="L1425">
        <v>8</v>
      </c>
      <c r="M1425">
        <v>6</v>
      </c>
      <c r="N1425">
        <v>2</v>
      </c>
      <c r="O1425">
        <v>432</v>
      </c>
      <c r="P1425">
        <v>5</v>
      </c>
      <c r="Q1425">
        <v>5</v>
      </c>
      <c r="R1425">
        <v>274970</v>
      </c>
    </row>
    <row r="1426" spans="1:18" x14ac:dyDescent="0.35">
      <c r="A1426">
        <v>1958</v>
      </c>
      <c r="B1426">
        <v>2</v>
      </c>
      <c r="C1426">
        <v>4</v>
      </c>
      <c r="D1426">
        <v>457</v>
      </c>
      <c r="E1426">
        <v>1024</v>
      </c>
      <c r="F1426">
        <v>1344</v>
      </c>
      <c r="G1426">
        <v>1344</v>
      </c>
      <c r="H1426">
        <v>1</v>
      </c>
      <c r="I1426">
        <v>1</v>
      </c>
      <c r="J1426">
        <v>0</v>
      </c>
      <c r="K1426">
        <v>2</v>
      </c>
      <c r="L1426">
        <v>6</v>
      </c>
      <c r="M1426">
        <v>5</v>
      </c>
      <c r="N1426">
        <v>2</v>
      </c>
      <c r="O1426">
        <v>484</v>
      </c>
      <c r="P1426">
        <v>4</v>
      </c>
      <c r="Q1426">
        <v>4</v>
      </c>
      <c r="R1426">
        <v>144000</v>
      </c>
    </row>
    <row r="1427" spans="1:18" x14ac:dyDescent="0.35">
      <c r="A1427">
        <v>1959</v>
      </c>
      <c r="B1427">
        <v>2</v>
      </c>
      <c r="C1427">
        <v>4</v>
      </c>
      <c r="D1427">
        <v>0</v>
      </c>
      <c r="E1427">
        <v>1252</v>
      </c>
      <c r="F1427">
        <v>1252</v>
      </c>
      <c r="G1427">
        <v>1252</v>
      </c>
      <c r="H1427">
        <v>0</v>
      </c>
      <c r="I1427">
        <v>1</v>
      </c>
      <c r="J1427">
        <v>0</v>
      </c>
      <c r="K1427">
        <v>3</v>
      </c>
      <c r="L1427">
        <v>7</v>
      </c>
      <c r="M1427">
        <v>5</v>
      </c>
      <c r="N1427">
        <v>2</v>
      </c>
      <c r="O1427">
        <v>528</v>
      </c>
      <c r="P1427">
        <v>4</v>
      </c>
      <c r="Q1427">
        <v>4</v>
      </c>
      <c r="R1427">
        <v>142000</v>
      </c>
    </row>
    <row r="1428" spans="1:18" x14ac:dyDescent="0.35">
      <c r="A1428">
        <v>1994</v>
      </c>
      <c r="B1428">
        <v>6</v>
      </c>
      <c r="C1428">
        <v>4</v>
      </c>
      <c r="D1428">
        <v>1000</v>
      </c>
      <c r="E1428">
        <v>1223</v>
      </c>
      <c r="F1428">
        <v>1223</v>
      </c>
      <c r="G1428">
        <v>2127</v>
      </c>
      <c r="H1428">
        <v>1</v>
      </c>
      <c r="I1428">
        <v>2</v>
      </c>
      <c r="J1428">
        <v>1</v>
      </c>
      <c r="K1428">
        <v>3</v>
      </c>
      <c r="L1428">
        <v>5</v>
      </c>
      <c r="M1428">
        <v>6</v>
      </c>
      <c r="N1428">
        <v>3</v>
      </c>
      <c r="O1428">
        <v>525</v>
      </c>
      <c r="P1428">
        <v>4</v>
      </c>
      <c r="Q1428">
        <v>4</v>
      </c>
      <c r="R1428">
        <v>271000</v>
      </c>
    </row>
    <row r="1429" spans="1:18" x14ac:dyDescent="0.35">
      <c r="A1429">
        <v>1945</v>
      </c>
      <c r="B1429">
        <v>2</v>
      </c>
      <c r="C1429">
        <v>4</v>
      </c>
      <c r="D1429">
        <v>580</v>
      </c>
      <c r="E1429">
        <v>913</v>
      </c>
      <c r="F1429">
        <v>1048</v>
      </c>
      <c r="G1429">
        <v>1558</v>
      </c>
      <c r="H1429">
        <v>1</v>
      </c>
      <c r="I1429">
        <v>1</v>
      </c>
      <c r="J1429">
        <v>1</v>
      </c>
      <c r="K1429">
        <v>3</v>
      </c>
      <c r="L1429">
        <v>6</v>
      </c>
      <c r="M1429">
        <v>6</v>
      </c>
      <c r="N1429">
        <v>2</v>
      </c>
      <c r="O1429">
        <v>288</v>
      </c>
      <c r="P1429">
        <v>4</v>
      </c>
      <c r="Q1429">
        <v>4</v>
      </c>
      <c r="R1429">
        <v>140000</v>
      </c>
    </row>
    <row r="1430" spans="1:18" x14ac:dyDescent="0.35">
      <c r="A1430">
        <v>1940</v>
      </c>
      <c r="B1430">
        <v>2</v>
      </c>
      <c r="C1430">
        <v>4</v>
      </c>
      <c r="D1430">
        <v>510</v>
      </c>
      <c r="E1430">
        <v>788</v>
      </c>
      <c r="F1430">
        <v>804</v>
      </c>
      <c r="G1430">
        <v>804</v>
      </c>
      <c r="H1430">
        <v>1</v>
      </c>
      <c r="I1430">
        <v>1</v>
      </c>
      <c r="J1430">
        <v>0</v>
      </c>
      <c r="K1430">
        <v>2</v>
      </c>
      <c r="L1430">
        <v>4</v>
      </c>
      <c r="M1430">
        <v>6</v>
      </c>
      <c r="N1430">
        <v>2</v>
      </c>
      <c r="O1430">
        <v>240</v>
      </c>
      <c r="P1430">
        <v>4</v>
      </c>
      <c r="Q1430">
        <v>4</v>
      </c>
      <c r="R1430">
        <v>119000</v>
      </c>
    </row>
    <row r="1431" spans="1:18" x14ac:dyDescent="0.35">
      <c r="A1431">
        <v>1981</v>
      </c>
      <c r="B1431">
        <v>2</v>
      </c>
      <c r="C1431">
        <v>4</v>
      </c>
      <c r="D1431">
        <v>678</v>
      </c>
      <c r="E1431">
        <v>1440</v>
      </c>
      <c r="F1431">
        <v>1440</v>
      </c>
      <c r="G1431">
        <v>1440</v>
      </c>
      <c r="H1431">
        <v>0</v>
      </c>
      <c r="I1431">
        <v>2</v>
      </c>
      <c r="J1431">
        <v>0</v>
      </c>
      <c r="K1431">
        <v>3</v>
      </c>
      <c r="L1431">
        <v>7</v>
      </c>
      <c r="M1431">
        <v>6</v>
      </c>
      <c r="N1431">
        <v>4</v>
      </c>
      <c r="O1431">
        <v>467</v>
      </c>
      <c r="P1431">
        <v>4</v>
      </c>
      <c r="Q1431">
        <v>4</v>
      </c>
      <c r="R1431">
        <v>182900</v>
      </c>
    </row>
    <row r="1432" spans="1:18" x14ac:dyDescent="0.35">
      <c r="A1432">
        <v>2005</v>
      </c>
      <c r="B1432">
        <v>6</v>
      </c>
      <c r="C1432">
        <v>5</v>
      </c>
      <c r="D1432">
        <v>0</v>
      </c>
      <c r="E1432">
        <v>732</v>
      </c>
      <c r="F1432">
        <v>734</v>
      </c>
      <c r="G1432">
        <v>1838</v>
      </c>
      <c r="H1432">
        <v>0</v>
      </c>
      <c r="I1432">
        <v>2</v>
      </c>
      <c r="J1432">
        <v>1</v>
      </c>
      <c r="K1432">
        <v>4</v>
      </c>
      <c r="L1432">
        <v>7</v>
      </c>
      <c r="M1432">
        <v>7</v>
      </c>
      <c r="N1432">
        <v>4</v>
      </c>
      <c r="O1432">
        <v>372</v>
      </c>
      <c r="P1432">
        <v>4</v>
      </c>
      <c r="Q1432">
        <v>4</v>
      </c>
      <c r="R1432">
        <v>192140</v>
      </c>
    </row>
    <row r="1433" spans="1:18" x14ac:dyDescent="0.35">
      <c r="A1433">
        <v>1976</v>
      </c>
      <c r="B1433">
        <v>2</v>
      </c>
      <c r="C1433">
        <v>4</v>
      </c>
      <c r="D1433">
        <v>958</v>
      </c>
      <c r="E1433">
        <v>958</v>
      </c>
      <c r="F1433">
        <v>958</v>
      </c>
      <c r="G1433">
        <v>958</v>
      </c>
      <c r="H1433">
        <v>0</v>
      </c>
      <c r="I1433">
        <v>2</v>
      </c>
      <c r="J1433">
        <v>0</v>
      </c>
      <c r="K1433">
        <v>2</v>
      </c>
      <c r="L1433">
        <v>5</v>
      </c>
      <c r="M1433">
        <v>6</v>
      </c>
      <c r="N1433">
        <v>3</v>
      </c>
      <c r="O1433">
        <v>440</v>
      </c>
      <c r="P1433">
        <v>4</v>
      </c>
      <c r="Q1433">
        <v>4</v>
      </c>
      <c r="R1433">
        <v>143750</v>
      </c>
    </row>
    <row r="1434" spans="1:18" x14ac:dyDescent="0.35">
      <c r="A1434">
        <v>1927</v>
      </c>
      <c r="B1434">
        <v>3</v>
      </c>
      <c r="C1434">
        <v>4</v>
      </c>
      <c r="D1434">
        <v>0</v>
      </c>
      <c r="E1434">
        <v>656</v>
      </c>
      <c r="F1434">
        <v>968</v>
      </c>
      <c r="G1434">
        <v>968</v>
      </c>
      <c r="H1434">
        <v>0</v>
      </c>
      <c r="I1434">
        <v>2</v>
      </c>
      <c r="J1434">
        <v>0</v>
      </c>
      <c r="K1434">
        <v>4</v>
      </c>
      <c r="L1434">
        <v>5</v>
      </c>
      <c r="M1434">
        <v>5</v>
      </c>
      <c r="N1434">
        <v>2</v>
      </c>
      <c r="O1434">
        <v>216</v>
      </c>
      <c r="P1434">
        <v>3</v>
      </c>
      <c r="Q1434">
        <v>3</v>
      </c>
      <c r="R1434">
        <v>64500</v>
      </c>
    </row>
    <row r="1435" spans="1:18" x14ac:dyDescent="0.35">
      <c r="A1435">
        <v>2000</v>
      </c>
      <c r="B1435">
        <v>6</v>
      </c>
      <c r="C1435">
        <v>4</v>
      </c>
      <c r="D1435">
        <v>0</v>
      </c>
      <c r="E1435">
        <v>936</v>
      </c>
      <c r="F1435">
        <v>962</v>
      </c>
      <c r="G1435">
        <v>1792</v>
      </c>
      <c r="H1435">
        <v>1</v>
      </c>
      <c r="I1435">
        <v>2</v>
      </c>
      <c r="J1435">
        <v>1</v>
      </c>
      <c r="K1435">
        <v>3</v>
      </c>
      <c r="L1435">
        <v>8</v>
      </c>
      <c r="M1435">
        <v>6</v>
      </c>
      <c r="N1435">
        <v>4</v>
      </c>
      <c r="O1435">
        <v>451</v>
      </c>
      <c r="P1435">
        <v>4</v>
      </c>
      <c r="Q1435">
        <v>4</v>
      </c>
      <c r="R1435">
        <v>186500</v>
      </c>
    </row>
    <row r="1436" spans="1:18" x14ac:dyDescent="0.35">
      <c r="A1436">
        <v>1977</v>
      </c>
      <c r="B1436">
        <v>2</v>
      </c>
      <c r="C1436">
        <v>4</v>
      </c>
      <c r="D1436">
        <v>936</v>
      </c>
      <c r="E1436">
        <v>1126</v>
      </c>
      <c r="F1436">
        <v>1126</v>
      </c>
      <c r="G1436">
        <v>1126</v>
      </c>
      <c r="H1436">
        <v>1</v>
      </c>
      <c r="I1436">
        <v>2</v>
      </c>
      <c r="J1436">
        <v>0</v>
      </c>
      <c r="K1436">
        <v>3</v>
      </c>
      <c r="L1436">
        <v>5</v>
      </c>
      <c r="M1436">
        <v>6</v>
      </c>
      <c r="N1436">
        <v>3</v>
      </c>
      <c r="O1436">
        <v>484</v>
      </c>
      <c r="P1436">
        <v>4</v>
      </c>
      <c r="Q1436">
        <v>4</v>
      </c>
      <c r="R1436">
        <v>160000</v>
      </c>
    </row>
    <row r="1437" spans="1:18" x14ac:dyDescent="0.35">
      <c r="A1437">
        <v>1962</v>
      </c>
      <c r="B1437">
        <v>2</v>
      </c>
      <c r="C1437">
        <v>4</v>
      </c>
      <c r="D1437">
        <v>0</v>
      </c>
      <c r="E1437">
        <v>1319</v>
      </c>
      <c r="F1437">
        <v>1537</v>
      </c>
      <c r="G1437">
        <v>1537</v>
      </c>
      <c r="H1437">
        <v>1</v>
      </c>
      <c r="I1437">
        <v>1</v>
      </c>
      <c r="J1437">
        <v>1</v>
      </c>
      <c r="K1437">
        <v>3</v>
      </c>
      <c r="L1437">
        <v>7</v>
      </c>
      <c r="M1437">
        <v>6</v>
      </c>
      <c r="N1437">
        <v>3</v>
      </c>
      <c r="O1437">
        <v>462</v>
      </c>
      <c r="P1437">
        <v>4</v>
      </c>
      <c r="Q1437">
        <v>4</v>
      </c>
      <c r="R1437">
        <v>174000</v>
      </c>
    </row>
    <row r="1438" spans="1:18" x14ac:dyDescent="0.35">
      <c r="A1438">
        <v>1971</v>
      </c>
      <c r="B1438">
        <v>6</v>
      </c>
      <c r="C1438">
        <v>4</v>
      </c>
      <c r="D1438">
        <v>616</v>
      </c>
      <c r="E1438">
        <v>864</v>
      </c>
      <c r="F1438">
        <v>864</v>
      </c>
      <c r="G1438">
        <v>864</v>
      </c>
      <c r="H1438">
        <v>0</v>
      </c>
      <c r="I1438">
        <v>1</v>
      </c>
      <c r="J1438">
        <v>0</v>
      </c>
      <c r="K1438">
        <v>3</v>
      </c>
      <c r="L1438">
        <v>5</v>
      </c>
      <c r="M1438">
        <v>5</v>
      </c>
      <c r="N1438">
        <v>2</v>
      </c>
      <c r="O1438">
        <v>528</v>
      </c>
      <c r="P1438">
        <v>4</v>
      </c>
      <c r="Q1438">
        <v>4</v>
      </c>
      <c r="R1438">
        <v>120500</v>
      </c>
    </row>
    <row r="1439" spans="1:18" x14ac:dyDescent="0.35">
      <c r="A1439">
        <v>2008</v>
      </c>
      <c r="B1439">
        <v>6</v>
      </c>
      <c r="C1439">
        <v>4</v>
      </c>
      <c r="D1439">
        <v>1336</v>
      </c>
      <c r="E1439">
        <v>1932</v>
      </c>
      <c r="F1439">
        <v>1932</v>
      </c>
      <c r="G1439">
        <v>1932</v>
      </c>
      <c r="H1439">
        <v>1</v>
      </c>
      <c r="I1439">
        <v>2</v>
      </c>
      <c r="J1439">
        <v>0</v>
      </c>
      <c r="K1439">
        <v>2</v>
      </c>
      <c r="L1439">
        <v>7</v>
      </c>
      <c r="M1439">
        <v>6</v>
      </c>
      <c r="N1439">
        <v>4</v>
      </c>
      <c r="O1439">
        <v>774</v>
      </c>
      <c r="P1439">
        <v>4</v>
      </c>
      <c r="Q1439">
        <v>4</v>
      </c>
      <c r="R1439">
        <v>394617</v>
      </c>
    </row>
    <row r="1440" spans="1:18" x14ac:dyDescent="0.35">
      <c r="A1440">
        <v>1957</v>
      </c>
      <c r="B1440">
        <v>2</v>
      </c>
      <c r="C1440">
        <v>4</v>
      </c>
      <c r="D1440">
        <v>600</v>
      </c>
      <c r="E1440">
        <v>912</v>
      </c>
      <c r="F1440">
        <v>1236</v>
      </c>
      <c r="G1440">
        <v>1236</v>
      </c>
      <c r="H1440">
        <v>1</v>
      </c>
      <c r="I1440">
        <v>1</v>
      </c>
      <c r="J1440">
        <v>0</v>
      </c>
      <c r="K1440">
        <v>2</v>
      </c>
      <c r="L1440">
        <v>6</v>
      </c>
      <c r="M1440">
        <v>6</v>
      </c>
      <c r="N1440">
        <v>2</v>
      </c>
      <c r="O1440">
        <v>923</v>
      </c>
      <c r="P1440">
        <v>4</v>
      </c>
      <c r="Q1440">
        <v>4</v>
      </c>
      <c r="R1440">
        <v>149700</v>
      </c>
    </row>
    <row r="1441" spans="1:18" x14ac:dyDescent="0.35">
      <c r="A1441">
        <v>1979</v>
      </c>
      <c r="B1441">
        <v>2</v>
      </c>
      <c r="C1441">
        <v>4</v>
      </c>
      <c r="D1441">
        <v>315</v>
      </c>
      <c r="E1441">
        <v>539</v>
      </c>
      <c r="F1441">
        <v>1040</v>
      </c>
      <c r="G1441">
        <v>1725</v>
      </c>
      <c r="H1441">
        <v>0</v>
      </c>
      <c r="I1441">
        <v>2</v>
      </c>
      <c r="J1441">
        <v>1</v>
      </c>
      <c r="K1441">
        <v>3</v>
      </c>
      <c r="L1441">
        <v>6</v>
      </c>
      <c r="M1441">
        <v>6</v>
      </c>
      <c r="N1441">
        <v>3</v>
      </c>
      <c r="O1441">
        <v>550</v>
      </c>
      <c r="P1441">
        <v>4</v>
      </c>
      <c r="Q1441">
        <v>4</v>
      </c>
      <c r="R1441">
        <v>197000</v>
      </c>
    </row>
    <row r="1442" spans="1:18" x14ac:dyDescent="0.35">
      <c r="A1442">
        <v>1922</v>
      </c>
      <c r="B1442">
        <v>3</v>
      </c>
      <c r="C1442">
        <v>4</v>
      </c>
      <c r="D1442">
        <v>0</v>
      </c>
      <c r="E1442">
        <v>588</v>
      </c>
      <c r="F1442">
        <v>1423</v>
      </c>
      <c r="G1442">
        <v>2555</v>
      </c>
      <c r="H1442">
        <v>0</v>
      </c>
      <c r="I1442">
        <v>2</v>
      </c>
      <c r="J1442">
        <v>0</v>
      </c>
      <c r="K1442">
        <v>3</v>
      </c>
      <c r="L1442">
        <v>11</v>
      </c>
      <c r="M1442">
        <v>5</v>
      </c>
      <c r="N1442">
        <v>4</v>
      </c>
      <c r="O1442">
        <v>672</v>
      </c>
      <c r="P1442">
        <v>4</v>
      </c>
      <c r="Q1442">
        <v>4</v>
      </c>
      <c r="R1442">
        <v>191000</v>
      </c>
    </row>
    <row r="1443" spans="1:18" x14ac:dyDescent="0.35">
      <c r="A1443">
        <v>2004</v>
      </c>
      <c r="B1443">
        <v>6</v>
      </c>
      <c r="C1443">
        <v>4</v>
      </c>
      <c r="D1443">
        <v>697</v>
      </c>
      <c r="E1443">
        <v>848</v>
      </c>
      <c r="F1443">
        <v>848</v>
      </c>
      <c r="G1443">
        <v>848</v>
      </c>
      <c r="H1443">
        <v>1</v>
      </c>
      <c r="I1443">
        <v>1</v>
      </c>
      <c r="J1443">
        <v>0</v>
      </c>
      <c r="K1443">
        <v>1</v>
      </c>
      <c r="L1443">
        <v>3</v>
      </c>
      <c r="M1443">
        <v>6</v>
      </c>
      <c r="N1443">
        <v>3</v>
      </c>
      <c r="O1443">
        <v>420</v>
      </c>
      <c r="P1443">
        <v>4</v>
      </c>
      <c r="Q1443">
        <v>4</v>
      </c>
      <c r="R1443">
        <v>149300</v>
      </c>
    </row>
    <row r="1444" spans="1:18" x14ac:dyDescent="0.35">
      <c r="A1444">
        <v>2008</v>
      </c>
      <c r="B1444">
        <v>6</v>
      </c>
      <c r="C1444">
        <v>4</v>
      </c>
      <c r="D1444">
        <v>765</v>
      </c>
      <c r="E1444">
        <v>1017</v>
      </c>
      <c r="F1444">
        <v>1026</v>
      </c>
      <c r="G1444">
        <v>2007</v>
      </c>
      <c r="H1444">
        <v>1</v>
      </c>
      <c r="I1444">
        <v>2</v>
      </c>
      <c r="J1444">
        <v>1</v>
      </c>
      <c r="K1444">
        <v>3</v>
      </c>
      <c r="L1444">
        <v>10</v>
      </c>
      <c r="M1444">
        <v>6</v>
      </c>
      <c r="N1444">
        <v>4</v>
      </c>
      <c r="O1444">
        <v>812</v>
      </c>
      <c r="P1444">
        <v>4</v>
      </c>
      <c r="Q1444">
        <v>4</v>
      </c>
      <c r="R1444">
        <v>310000</v>
      </c>
    </row>
    <row r="1445" spans="1:18" x14ac:dyDescent="0.35">
      <c r="A1445">
        <v>1916</v>
      </c>
      <c r="B1445">
        <v>3</v>
      </c>
      <c r="C1445">
        <v>4</v>
      </c>
      <c r="D1445">
        <v>0</v>
      </c>
      <c r="E1445">
        <v>952</v>
      </c>
      <c r="F1445">
        <v>952</v>
      </c>
      <c r="G1445">
        <v>952</v>
      </c>
      <c r="H1445">
        <v>0</v>
      </c>
      <c r="I1445">
        <v>1</v>
      </c>
      <c r="J1445">
        <v>0</v>
      </c>
      <c r="K1445">
        <v>2</v>
      </c>
      <c r="L1445">
        <v>4</v>
      </c>
      <c r="M1445">
        <v>5</v>
      </c>
      <c r="N1445">
        <v>2</v>
      </c>
      <c r="O1445">
        <v>192</v>
      </c>
      <c r="P1445">
        <v>3</v>
      </c>
      <c r="Q1445">
        <v>2</v>
      </c>
      <c r="R1445">
        <v>121000</v>
      </c>
    </row>
    <row r="1446" spans="1:18" x14ac:dyDescent="0.35">
      <c r="A1446">
        <v>2004</v>
      </c>
      <c r="B1446">
        <v>6</v>
      </c>
      <c r="C1446">
        <v>4</v>
      </c>
      <c r="D1446">
        <v>0</v>
      </c>
      <c r="E1446">
        <v>1422</v>
      </c>
      <c r="F1446">
        <v>1422</v>
      </c>
      <c r="G1446">
        <v>1422</v>
      </c>
      <c r="H1446">
        <v>0</v>
      </c>
      <c r="I1446">
        <v>2</v>
      </c>
      <c r="J1446">
        <v>0</v>
      </c>
      <c r="K1446">
        <v>3</v>
      </c>
      <c r="L1446">
        <v>7</v>
      </c>
      <c r="M1446">
        <v>6</v>
      </c>
      <c r="N1446">
        <v>3</v>
      </c>
      <c r="O1446">
        <v>626</v>
      </c>
      <c r="P1446">
        <v>4</v>
      </c>
      <c r="Q1446">
        <v>4</v>
      </c>
      <c r="R1446">
        <v>179600</v>
      </c>
    </row>
    <row r="1447" spans="1:18" x14ac:dyDescent="0.35">
      <c r="A1447">
        <v>1966</v>
      </c>
      <c r="B1447">
        <v>2</v>
      </c>
      <c r="C1447">
        <v>4</v>
      </c>
      <c r="D1447">
        <v>187</v>
      </c>
      <c r="E1447">
        <v>814</v>
      </c>
      <c r="F1447">
        <v>913</v>
      </c>
      <c r="G1447">
        <v>913</v>
      </c>
      <c r="H1447">
        <v>1</v>
      </c>
      <c r="I1447">
        <v>1</v>
      </c>
      <c r="J1447">
        <v>0</v>
      </c>
      <c r="K1447">
        <v>3</v>
      </c>
      <c r="L1447">
        <v>6</v>
      </c>
      <c r="M1447">
        <v>5</v>
      </c>
      <c r="N1447">
        <v>2</v>
      </c>
      <c r="O1447">
        <v>240</v>
      </c>
      <c r="P1447">
        <v>4</v>
      </c>
      <c r="Q1447">
        <v>4</v>
      </c>
      <c r="R1447">
        <v>129000</v>
      </c>
    </row>
    <row r="1448" spans="1:18" x14ac:dyDescent="0.35">
      <c r="A1448">
        <v>1962</v>
      </c>
      <c r="B1448">
        <v>2</v>
      </c>
      <c r="C1448">
        <v>4</v>
      </c>
      <c r="D1448">
        <v>593</v>
      </c>
      <c r="E1448">
        <v>1188</v>
      </c>
      <c r="F1448">
        <v>1188</v>
      </c>
      <c r="G1448">
        <v>1188</v>
      </c>
      <c r="H1448">
        <v>0</v>
      </c>
      <c r="I1448">
        <v>1</v>
      </c>
      <c r="J1448">
        <v>0</v>
      </c>
      <c r="K1448">
        <v>3</v>
      </c>
      <c r="L1448">
        <v>6</v>
      </c>
      <c r="M1448">
        <v>6</v>
      </c>
      <c r="N1448">
        <v>2</v>
      </c>
      <c r="O1448">
        <v>312</v>
      </c>
      <c r="P1448">
        <v>4</v>
      </c>
      <c r="Q1448">
        <v>4</v>
      </c>
      <c r="R1448">
        <v>157900</v>
      </c>
    </row>
    <row r="1449" spans="1:18" x14ac:dyDescent="0.35">
      <c r="A1449">
        <v>1995</v>
      </c>
      <c r="B1449">
        <v>6</v>
      </c>
      <c r="C1449">
        <v>4</v>
      </c>
      <c r="D1449">
        <v>1079</v>
      </c>
      <c r="E1449">
        <v>1220</v>
      </c>
      <c r="F1449">
        <v>1220</v>
      </c>
      <c r="G1449">
        <v>2090</v>
      </c>
      <c r="H1449">
        <v>1</v>
      </c>
      <c r="I1449">
        <v>2</v>
      </c>
      <c r="J1449">
        <v>1</v>
      </c>
      <c r="K1449">
        <v>3</v>
      </c>
      <c r="L1449">
        <v>8</v>
      </c>
      <c r="M1449">
        <v>6</v>
      </c>
      <c r="N1449">
        <v>3</v>
      </c>
      <c r="O1449">
        <v>556</v>
      </c>
      <c r="P1449">
        <v>4</v>
      </c>
      <c r="Q1449">
        <v>4</v>
      </c>
      <c r="R1449">
        <v>240000</v>
      </c>
    </row>
    <row r="1450" spans="1:18" x14ac:dyDescent="0.35">
      <c r="A1450">
        <v>1910</v>
      </c>
      <c r="B1450">
        <v>2</v>
      </c>
      <c r="C1450">
        <v>4</v>
      </c>
      <c r="D1450">
        <v>0</v>
      </c>
      <c r="E1450">
        <v>560</v>
      </c>
      <c r="F1450">
        <v>796</v>
      </c>
      <c r="G1450">
        <v>1346</v>
      </c>
      <c r="H1450">
        <v>0</v>
      </c>
      <c r="I1450">
        <v>1</v>
      </c>
      <c r="J1450">
        <v>1</v>
      </c>
      <c r="K1450">
        <v>2</v>
      </c>
      <c r="L1450">
        <v>6</v>
      </c>
      <c r="M1450">
        <v>5</v>
      </c>
      <c r="N1450">
        <v>2</v>
      </c>
      <c r="O1450">
        <v>384</v>
      </c>
      <c r="P1450">
        <v>3</v>
      </c>
      <c r="Q1450">
        <v>4</v>
      </c>
      <c r="R1450">
        <v>112000</v>
      </c>
    </row>
    <row r="1451" spans="1:18" x14ac:dyDescent="0.35">
      <c r="A1451">
        <v>1970</v>
      </c>
      <c r="B1451">
        <v>2</v>
      </c>
      <c r="C1451">
        <v>4</v>
      </c>
      <c r="D1451">
        <v>553</v>
      </c>
      <c r="E1451">
        <v>630</v>
      </c>
      <c r="F1451">
        <v>630</v>
      </c>
      <c r="G1451">
        <v>630</v>
      </c>
      <c r="H1451">
        <v>1</v>
      </c>
      <c r="I1451">
        <v>1</v>
      </c>
      <c r="J1451">
        <v>0</v>
      </c>
      <c r="K1451">
        <v>1</v>
      </c>
      <c r="L1451">
        <v>3</v>
      </c>
      <c r="M1451">
        <v>3</v>
      </c>
      <c r="N1451">
        <v>1</v>
      </c>
      <c r="O1451">
        <v>0</v>
      </c>
      <c r="P1451">
        <v>1</v>
      </c>
      <c r="Q1451">
        <v>1</v>
      </c>
      <c r="R1451">
        <v>92000</v>
      </c>
    </row>
    <row r="1452" spans="1:18" x14ac:dyDescent="0.35">
      <c r="A1452">
        <v>1974</v>
      </c>
      <c r="B1452">
        <v>2</v>
      </c>
      <c r="C1452">
        <v>4</v>
      </c>
      <c r="D1452">
        <v>0</v>
      </c>
      <c r="E1452">
        <v>896</v>
      </c>
      <c r="F1452">
        <v>896</v>
      </c>
      <c r="G1452">
        <v>1792</v>
      </c>
      <c r="H1452">
        <v>0</v>
      </c>
      <c r="I1452">
        <v>2</v>
      </c>
      <c r="J1452">
        <v>2</v>
      </c>
      <c r="K1452">
        <v>4</v>
      </c>
      <c r="L1452">
        <v>8</v>
      </c>
      <c r="M1452">
        <v>3</v>
      </c>
      <c r="N1452">
        <v>1</v>
      </c>
      <c r="O1452">
        <v>0</v>
      </c>
      <c r="P1452">
        <v>1</v>
      </c>
      <c r="Q1452">
        <v>1</v>
      </c>
      <c r="R1452">
        <v>136000</v>
      </c>
    </row>
    <row r="1453" spans="1:18" x14ac:dyDescent="0.35">
      <c r="A1453">
        <v>2008</v>
      </c>
      <c r="B1453">
        <v>6</v>
      </c>
      <c r="C1453">
        <v>4</v>
      </c>
      <c r="D1453">
        <v>0</v>
      </c>
      <c r="E1453">
        <v>1573</v>
      </c>
      <c r="F1453">
        <v>1578</v>
      </c>
      <c r="G1453">
        <v>1578</v>
      </c>
      <c r="H1453">
        <v>0</v>
      </c>
      <c r="I1453">
        <v>2</v>
      </c>
      <c r="J1453">
        <v>0</v>
      </c>
      <c r="K1453">
        <v>3</v>
      </c>
      <c r="L1453">
        <v>7</v>
      </c>
      <c r="M1453">
        <v>6</v>
      </c>
      <c r="N1453">
        <v>4</v>
      </c>
      <c r="O1453">
        <v>840</v>
      </c>
      <c r="P1453">
        <v>4</v>
      </c>
      <c r="Q1453">
        <v>4</v>
      </c>
      <c r="R1453">
        <v>287090</v>
      </c>
    </row>
    <row r="1454" spans="1:18" x14ac:dyDescent="0.35">
      <c r="A1454">
        <v>2005</v>
      </c>
      <c r="B1454">
        <v>6</v>
      </c>
      <c r="C1454">
        <v>4</v>
      </c>
      <c r="D1454">
        <v>547</v>
      </c>
      <c r="E1454">
        <v>547</v>
      </c>
      <c r="F1454">
        <v>1072</v>
      </c>
      <c r="G1454">
        <v>1072</v>
      </c>
      <c r="H1454">
        <v>1</v>
      </c>
      <c r="I1454">
        <v>1</v>
      </c>
      <c r="J1454">
        <v>0</v>
      </c>
      <c r="K1454">
        <v>2</v>
      </c>
      <c r="L1454">
        <v>5</v>
      </c>
      <c r="M1454">
        <v>4</v>
      </c>
      <c r="N1454">
        <v>4</v>
      </c>
      <c r="O1454">
        <v>525</v>
      </c>
      <c r="P1454">
        <v>4</v>
      </c>
      <c r="Q1454">
        <v>4</v>
      </c>
      <c r="R1454">
        <v>145000</v>
      </c>
    </row>
    <row r="1455" spans="1:18" x14ac:dyDescent="0.35">
      <c r="A1455">
        <v>2006</v>
      </c>
      <c r="B1455">
        <v>6</v>
      </c>
      <c r="C1455">
        <v>4</v>
      </c>
      <c r="D1455">
        <v>0</v>
      </c>
      <c r="E1455">
        <v>1140</v>
      </c>
      <c r="F1455">
        <v>1140</v>
      </c>
      <c r="G1455">
        <v>1140</v>
      </c>
      <c r="H1455">
        <v>0</v>
      </c>
      <c r="I1455">
        <v>1</v>
      </c>
      <c r="J1455">
        <v>0</v>
      </c>
      <c r="K1455">
        <v>3</v>
      </c>
      <c r="L1455">
        <v>6</v>
      </c>
      <c r="M1455">
        <v>3</v>
      </c>
      <c r="N1455">
        <v>1</v>
      </c>
      <c r="O1455">
        <v>0</v>
      </c>
      <c r="P1455">
        <v>1</v>
      </c>
      <c r="Q1455">
        <v>1</v>
      </c>
      <c r="R1455">
        <v>84500</v>
      </c>
    </row>
    <row r="1456" spans="1:18" x14ac:dyDescent="0.35">
      <c r="A1456">
        <v>2004</v>
      </c>
      <c r="B1456">
        <v>6</v>
      </c>
      <c r="C1456">
        <v>4</v>
      </c>
      <c r="D1456">
        <v>410</v>
      </c>
      <c r="E1456">
        <v>1221</v>
      </c>
      <c r="F1456">
        <v>1221</v>
      </c>
      <c r="G1456">
        <v>1221</v>
      </c>
      <c r="H1456">
        <v>1</v>
      </c>
      <c r="I1456">
        <v>2</v>
      </c>
      <c r="J1456">
        <v>0</v>
      </c>
      <c r="K1456">
        <v>2</v>
      </c>
      <c r="L1456">
        <v>6</v>
      </c>
      <c r="M1456">
        <v>6</v>
      </c>
      <c r="N1456">
        <v>3</v>
      </c>
      <c r="O1456">
        <v>400</v>
      </c>
      <c r="P1456">
        <v>4</v>
      </c>
      <c r="Q1456">
        <v>4</v>
      </c>
      <c r="R1456">
        <v>185000</v>
      </c>
    </row>
    <row r="1457" spans="1:18" x14ac:dyDescent="0.35">
      <c r="A1457">
        <v>1999</v>
      </c>
      <c r="B1457">
        <v>6</v>
      </c>
      <c r="C1457">
        <v>4</v>
      </c>
      <c r="D1457">
        <v>0</v>
      </c>
      <c r="E1457">
        <v>953</v>
      </c>
      <c r="F1457">
        <v>953</v>
      </c>
      <c r="G1457">
        <v>1647</v>
      </c>
      <c r="H1457">
        <v>0</v>
      </c>
      <c r="I1457">
        <v>2</v>
      </c>
      <c r="J1457">
        <v>1</v>
      </c>
      <c r="K1457">
        <v>3</v>
      </c>
      <c r="L1457">
        <v>7</v>
      </c>
      <c r="M1457">
        <v>6</v>
      </c>
      <c r="N1457">
        <v>3</v>
      </c>
      <c r="O1457">
        <v>460</v>
      </c>
      <c r="P1457">
        <v>4</v>
      </c>
      <c r="Q1457">
        <v>4</v>
      </c>
      <c r="R1457">
        <v>175000</v>
      </c>
    </row>
    <row r="1458" spans="1:18" x14ac:dyDescent="0.35">
      <c r="A1458">
        <v>1978</v>
      </c>
      <c r="B1458">
        <v>2</v>
      </c>
      <c r="C1458">
        <v>4</v>
      </c>
      <c r="D1458">
        <v>790</v>
      </c>
      <c r="E1458">
        <v>1542</v>
      </c>
      <c r="F1458">
        <v>2073</v>
      </c>
      <c r="G1458">
        <v>2073</v>
      </c>
      <c r="H1458">
        <v>1</v>
      </c>
      <c r="I1458">
        <v>2</v>
      </c>
      <c r="J1458">
        <v>0</v>
      </c>
      <c r="K1458">
        <v>3</v>
      </c>
      <c r="L1458">
        <v>7</v>
      </c>
      <c r="M1458">
        <v>6</v>
      </c>
      <c r="N1458">
        <v>2</v>
      </c>
      <c r="O1458">
        <v>500</v>
      </c>
      <c r="P1458">
        <v>4</v>
      </c>
      <c r="Q1458">
        <v>4</v>
      </c>
      <c r="R1458">
        <v>210000</v>
      </c>
    </row>
    <row r="1459" spans="1:18" x14ac:dyDescent="0.35">
      <c r="A1459">
        <v>1941</v>
      </c>
      <c r="B1459">
        <v>5</v>
      </c>
      <c r="C1459">
        <v>5</v>
      </c>
      <c r="D1459">
        <v>275</v>
      </c>
      <c r="E1459">
        <v>1152</v>
      </c>
      <c r="F1459">
        <v>1188</v>
      </c>
      <c r="G1459">
        <v>2340</v>
      </c>
      <c r="H1459">
        <v>0</v>
      </c>
      <c r="I1459">
        <v>2</v>
      </c>
      <c r="J1459">
        <v>0</v>
      </c>
      <c r="K1459">
        <v>4</v>
      </c>
      <c r="L1459">
        <v>9</v>
      </c>
      <c r="M1459">
        <v>6</v>
      </c>
      <c r="N1459">
        <v>3</v>
      </c>
      <c r="O1459">
        <v>252</v>
      </c>
      <c r="P1459">
        <v>4</v>
      </c>
      <c r="Q1459">
        <v>4</v>
      </c>
      <c r="R1459">
        <v>266500</v>
      </c>
    </row>
    <row r="1460" spans="1:18" x14ac:dyDescent="0.35">
      <c r="A1460">
        <v>1950</v>
      </c>
      <c r="B1460">
        <v>2</v>
      </c>
      <c r="C1460">
        <v>4</v>
      </c>
      <c r="D1460">
        <v>49</v>
      </c>
      <c r="E1460">
        <v>1078</v>
      </c>
      <c r="F1460">
        <v>1078</v>
      </c>
      <c r="G1460">
        <v>1078</v>
      </c>
      <c r="H1460">
        <v>1</v>
      </c>
      <c r="I1460">
        <v>1</v>
      </c>
      <c r="J1460">
        <v>0</v>
      </c>
      <c r="K1460">
        <v>2</v>
      </c>
      <c r="L1460">
        <v>5</v>
      </c>
      <c r="M1460">
        <v>6</v>
      </c>
      <c r="N1460">
        <v>2</v>
      </c>
      <c r="O1460">
        <v>240</v>
      </c>
      <c r="P1460">
        <v>4</v>
      </c>
      <c r="Q1460">
        <v>4</v>
      </c>
      <c r="R1460">
        <v>142125</v>
      </c>
    </row>
    <row r="1461" spans="1:18" x14ac:dyDescent="0.35">
      <c r="A1461">
        <v>1965</v>
      </c>
      <c r="B1461">
        <v>2</v>
      </c>
      <c r="C1461">
        <v>4</v>
      </c>
      <c r="D1461">
        <v>830</v>
      </c>
      <c r="E1461">
        <v>1256</v>
      </c>
      <c r="F1461">
        <v>1256</v>
      </c>
      <c r="G1461">
        <v>1256</v>
      </c>
      <c r="H1461">
        <v>1</v>
      </c>
      <c r="I1461">
        <v>1</v>
      </c>
      <c r="J1461">
        <v>1</v>
      </c>
      <c r="K1461">
        <v>3</v>
      </c>
      <c r="L1461">
        <v>6</v>
      </c>
      <c r="M1461">
        <v>6</v>
      </c>
      <c r="N1461">
        <v>4</v>
      </c>
      <c r="O1461">
        <v>276</v>
      </c>
      <c r="P1461">
        <v>4</v>
      </c>
      <c r="Q1461">
        <v>4</v>
      </c>
      <c r="R1461">
        <v>147500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4D0CF-6A00-438C-9FB1-C46B3E4B8A95}">
  <sheetPr codeName="XLSTAT_20230621_085505_1_HID">
    <tabColor rgb="FF007800"/>
  </sheetPr>
  <dimension ref="A1:H70"/>
  <sheetViews>
    <sheetView workbookViewId="0">
      <selection activeCell="E1" sqref="E1"/>
    </sheetView>
  </sheetViews>
  <sheetFormatPr defaultRowHeight="14.5" x14ac:dyDescent="0.35"/>
  <sheetData>
    <row r="1" spans="1:8" x14ac:dyDescent="0.35">
      <c r="A1">
        <v>1</v>
      </c>
      <c r="C1">
        <f t="shared" ref="C1:C32" si="0">-76271.9636256646+(A1-1)*10489.260052581</f>
        <v>-76271.963625664604</v>
      </c>
      <c r="D1">
        <f t="shared" ref="D1:D32" si="1">0+1*C1-83370.2797599944*(1.00068493150685+(C1-180921.195890411)^2/6576043719042.3)^0.5</f>
        <v>-160088.90849600916</v>
      </c>
      <c r="E1">
        <v>1</v>
      </c>
      <c r="G1">
        <f t="shared" ref="G1:G32" si="2">-63102.7664910583+(E1-1)*10298.4021230939</f>
        <v>-63102.766491058297</v>
      </c>
      <c r="H1">
        <f t="shared" ref="H1:H32" si="3">0+1*G1+83370.2797599944*(1.00068493150685+(G1-180921.195890411)^2/6576043719042.3)^0.5</f>
        <v>20672.550042271178</v>
      </c>
    </row>
    <row r="2" spans="1:8" x14ac:dyDescent="0.35">
      <c r="A2">
        <v>2</v>
      </c>
      <c r="C2">
        <f t="shared" si="0"/>
        <v>-65782.703573083607</v>
      </c>
      <c r="D2">
        <f t="shared" si="1"/>
        <v>-149566.31585468026</v>
      </c>
      <c r="E2">
        <v>2</v>
      </c>
      <c r="G2">
        <f t="shared" si="2"/>
        <v>-52804.364367964401</v>
      </c>
      <c r="H2">
        <f t="shared" si="3"/>
        <v>30939.909262100016</v>
      </c>
    </row>
    <row r="3" spans="1:8" x14ac:dyDescent="0.35">
      <c r="A3">
        <v>3</v>
      </c>
      <c r="C3">
        <f t="shared" si="0"/>
        <v>-55293.443520502609</v>
      </c>
      <c r="D3">
        <f t="shared" si="1"/>
        <v>-139045.09848487453</v>
      </c>
      <c r="E3">
        <v>3</v>
      </c>
      <c r="G3">
        <f t="shared" si="2"/>
        <v>-42505.962244870498</v>
      </c>
      <c r="H3">
        <f t="shared" si="3"/>
        <v>41208.596030352033</v>
      </c>
    </row>
    <row r="4" spans="1:8" x14ac:dyDescent="0.35">
      <c r="A4">
        <v>4</v>
      </c>
      <c r="C4">
        <f t="shared" si="0"/>
        <v>-44804.183467921604</v>
      </c>
      <c r="D4">
        <f t="shared" si="1"/>
        <v>-128525.25796146379</v>
      </c>
      <c r="E4">
        <v>4</v>
      </c>
      <c r="G4">
        <f t="shared" si="2"/>
        <v>-32207.560121776598</v>
      </c>
      <c r="H4">
        <f t="shared" si="3"/>
        <v>51478.611761188207</v>
      </c>
    </row>
    <row r="5" spans="1:8" x14ac:dyDescent="0.35">
      <c r="A5">
        <v>5</v>
      </c>
      <c r="C5">
        <f t="shared" si="0"/>
        <v>-34314.923415340607</v>
      </c>
      <c r="D5">
        <f t="shared" si="1"/>
        <v>-118006.79579372055</v>
      </c>
      <c r="E5">
        <v>5</v>
      </c>
      <c r="G5">
        <f t="shared" si="2"/>
        <v>-21909.157998682698</v>
      </c>
      <c r="H5">
        <f t="shared" si="3"/>
        <v>61749.957807400264</v>
      </c>
    </row>
    <row r="6" spans="1:8" x14ac:dyDescent="0.35">
      <c r="A6">
        <v>6</v>
      </c>
      <c r="C6">
        <f t="shared" si="0"/>
        <v>-23825.663362759609</v>
      </c>
      <c r="D6">
        <f t="shared" si="1"/>
        <v>-107489.71342494927</v>
      </c>
      <c r="E6">
        <v>6</v>
      </c>
      <c r="G6">
        <f t="shared" si="2"/>
        <v>-11610.755875588802</v>
      </c>
      <c r="H6">
        <f t="shared" si="3"/>
        <v>72022.635460091507</v>
      </c>
    </row>
    <row r="7" spans="1:8" x14ac:dyDescent="0.35">
      <c r="A7">
        <v>7</v>
      </c>
      <c r="C7">
        <f t="shared" si="0"/>
        <v>-13336.403310178604</v>
      </c>
      <c r="D7">
        <f t="shared" si="1"/>
        <v>-96974.012232133507</v>
      </c>
      <c r="E7">
        <v>7</v>
      </c>
      <c r="G7">
        <f t="shared" si="2"/>
        <v>-1312.3537524948988</v>
      </c>
      <c r="H7">
        <f t="shared" si="3"/>
        <v>82296.645948371443</v>
      </c>
    </row>
    <row r="8" spans="1:8" x14ac:dyDescent="0.35">
      <c r="A8">
        <v>8</v>
      </c>
      <c r="C8">
        <f t="shared" si="0"/>
        <v>-2847.1432575976069</v>
      </c>
      <c r="D8">
        <f t="shared" si="1"/>
        <v>-86459.693525598152</v>
      </c>
      <c r="E8">
        <v>8</v>
      </c>
      <c r="G8">
        <f t="shared" si="2"/>
        <v>8986.0483705990046</v>
      </c>
      <c r="H8">
        <f t="shared" si="3"/>
        <v>92571.990439064408</v>
      </c>
    </row>
    <row r="9" spans="1:8" x14ac:dyDescent="0.35">
      <c r="A9">
        <v>9</v>
      </c>
      <c r="C9">
        <f t="shared" si="0"/>
        <v>7642.1167949833907</v>
      </c>
      <c r="D9">
        <f t="shared" si="1"/>
        <v>-75946.758548687285</v>
      </c>
      <c r="E9">
        <v>9</v>
      </c>
      <c r="G9">
        <f t="shared" si="2"/>
        <v>19284.450493692901</v>
      </c>
      <c r="H9">
        <f t="shared" si="3"/>
        <v>102848.67003643273</v>
      </c>
    </row>
    <row r="10" spans="1:8" x14ac:dyDescent="0.35">
      <c r="A10">
        <v>10</v>
      </c>
      <c r="C10">
        <f t="shared" si="0"/>
        <v>18131.376847564388</v>
      </c>
      <c r="D10">
        <f t="shared" si="1"/>
        <v>-65435.208477458116</v>
      </c>
      <c r="E10">
        <v>10</v>
      </c>
      <c r="G10">
        <f t="shared" si="2"/>
        <v>29582.852616786797</v>
      </c>
      <c r="H10">
        <f t="shared" si="3"/>
        <v>113126.68578191369</v>
      </c>
    </row>
    <row r="11" spans="1:8" x14ac:dyDescent="0.35">
      <c r="A11">
        <v>11</v>
      </c>
      <c r="C11">
        <f t="shared" si="0"/>
        <v>28620.636900145386</v>
      </c>
      <c r="D11">
        <f t="shared" si="1"/>
        <v>-54925.044420390652</v>
      </c>
      <c r="E11">
        <v>11</v>
      </c>
      <c r="G11">
        <f t="shared" si="2"/>
        <v>39881.254739880693</v>
      </c>
      <c r="H11">
        <f t="shared" si="3"/>
        <v>123406.03865387157</v>
      </c>
    </row>
    <row r="12" spans="1:8" x14ac:dyDescent="0.35">
      <c r="A12">
        <v>12</v>
      </c>
      <c r="C12">
        <f t="shared" si="0"/>
        <v>39109.896952726383</v>
      </c>
      <c r="D12">
        <f t="shared" si="1"/>
        <v>-44416.267418113857</v>
      </c>
      <c r="E12">
        <v>12</v>
      </c>
      <c r="G12">
        <f t="shared" si="2"/>
        <v>50179.656862974603</v>
      </c>
      <c r="H12">
        <f t="shared" si="3"/>
        <v>133686.72956736386</v>
      </c>
    </row>
    <row r="13" spans="1:8" x14ac:dyDescent="0.35">
      <c r="A13">
        <v>13</v>
      </c>
      <c r="C13">
        <f t="shared" si="0"/>
        <v>49599.157005307396</v>
      </c>
      <c r="D13">
        <f t="shared" si="1"/>
        <v>-33908.878443147667</v>
      </c>
      <c r="E13">
        <v>13</v>
      </c>
      <c r="G13">
        <f t="shared" si="2"/>
        <v>60478.0589860685</v>
      </c>
      <c r="H13">
        <f t="shared" si="3"/>
        <v>143968.75937392251</v>
      </c>
    </row>
    <row r="14" spans="1:8" x14ac:dyDescent="0.35">
      <c r="A14">
        <v>14</v>
      </c>
      <c r="C14">
        <f t="shared" si="0"/>
        <v>60088.417057888393</v>
      </c>
      <c r="D14">
        <f t="shared" si="1"/>
        <v>-23402.878399662062</v>
      </c>
      <c r="E14">
        <v>14</v>
      </c>
      <c r="G14">
        <f t="shared" si="2"/>
        <v>70776.46110916241</v>
      </c>
      <c r="H14">
        <f t="shared" si="3"/>
        <v>154252.12886135015</v>
      </c>
    </row>
    <row r="15" spans="1:8" x14ac:dyDescent="0.35">
      <c r="A15">
        <v>15</v>
      </c>
      <c r="C15">
        <f t="shared" si="0"/>
        <v>70577.677110469391</v>
      </c>
      <c r="D15">
        <f t="shared" si="1"/>
        <v>-12898.26812325223</v>
      </c>
      <c r="E15">
        <v>15</v>
      </c>
      <c r="G15">
        <f t="shared" si="2"/>
        <v>81074.863232256306</v>
      </c>
      <c r="H15">
        <f t="shared" si="3"/>
        <v>164536.83875353087</v>
      </c>
    </row>
    <row r="16" spans="1:8" x14ac:dyDescent="0.35">
      <c r="A16">
        <v>16</v>
      </c>
      <c r="C16">
        <f t="shared" si="0"/>
        <v>81066.937163050388</v>
      </c>
      <c r="D16">
        <f t="shared" si="1"/>
        <v>-2395.0483807308919</v>
      </c>
      <c r="E16">
        <v>16</v>
      </c>
      <c r="G16">
        <f t="shared" si="2"/>
        <v>91373.265355350202</v>
      </c>
      <c r="H16">
        <f t="shared" si="3"/>
        <v>174822.88971025674</v>
      </c>
    </row>
    <row r="17" spans="1:8" x14ac:dyDescent="0.35">
      <c r="A17">
        <v>17</v>
      </c>
      <c r="C17">
        <f t="shared" si="0"/>
        <v>91556.197215631386</v>
      </c>
      <c r="D17">
        <f t="shared" si="1"/>
        <v>8106.7801300629071</v>
      </c>
      <c r="E17">
        <v>17</v>
      </c>
      <c r="G17">
        <f t="shared" si="2"/>
        <v>101671.6674784441</v>
      </c>
      <c r="H17">
        <f t="shared" si="3"/>
        <v>185110.28232706897</v>
      </c>
    </row>
    <row r="18" spans="1:8" x14ac:dyDescent="0.35">
      <c r="A18">
        <v>18</v>
      </c>
      <c r="C18">
        <f t="shared" si="0"/>
        <v>102045.45726821238</v>
      </c>
      <c r="D18">
        <f t="shared" si="1"/>
        <v>18607.216780437651</v>
      </c>
      <c r="E18">
        <v>18</v>
      </c>
      <c r="G18">
        <f t="shared" si="2"/>
        <v>111970.06960153799</v>
      </c>
      <c r="H18">
        <f t="shared" si="3"/>
        <v>195399.01713511458</v>
      </c>
    </row>
    <row r="19" spans="1:8" x14ac:dyDescent="0.35">
      <c r="A19">
        <v>19</v>
      </c>
      <c r="C19">
        <f t="shared" si="0"/>
        <v>112534.71732079338</v>
      </c>
      <c r="D19">
        <f t="shared" si="1"/>
        <v>29106.261011006325</v>
      </c>
      <c r="E19">
        <v>19</v>
      </c>
      <c r="G19">
        <f t="shared" si="2"/>
        <v>122268.47172463189</v>
      </c>
      <c r="H19">
        <f t="shared" si="3"/>
        <v>205689.09460101882</v>
      </c>
    </row>
    <row r="20" spans="1:8" x14ac:dyDescent="0.35">
      <c r="A20">
        <v>20</v>
      </c>
      <c r="C20">
        <f t="shared" si="0"/>
        <v>123023.97737337438</v>
      </c>
      <c r="D20">
        <f t="shared" si="1"/>
        <v>39603.912331826272</v>
      </c>
      <c r="E20">
        <v>20</v>
      </c>
      <c r="G20">
        <f t="shared" si="2"/>
        <v>132566.8738477258</v>
      </c>
      <c r="H20">
        <f t="shared" si="3"/>
        <v>215980.51512677222</v>
      </c>
    </row>
    <row r="21" spans="1:8" x14ac:dyDescent="0.35">
      <c r="A21">
        <v>21</v>
      </c>
      <c r="C21">
        <f t="shared" si="0"/>
        <v>133513.23742595536</v>
      </c>
      <c r="D21">
        <f t="shared" si="1"/>
        <v>50100.170322521648</v>
      </c>
      <c r="E21">
        <v>21</v>
      </c>
      <c r="G21">
        <f t="shared" si="2"/>
        <v>142865.2759708197</v>
      </c>
      <c r="H21">
        <f t="shared" si="3"/>
        <v>226273.27904963389</v>
      </c>
    </row>
    <row r="22" spans="1:8" x14ac:dyDescent="0.35">
      <c r="A22">
        <v>22</v>
      </c>
      <c r="C22">
        <f t="shared" si="0"/>
        <v>144002.49747853639</v>
      </c>
      <c r="D22">
        <f t="shared" si="1"/>
        <v>60595.034632388692</v>
      </c>
      <c r="E22">
        <v>22</v>
      </c>
      <c r="G22">
        <f t="shared" si="2"/>
        <v>153163.67809391359</v>
      </c>
      <c r="H22">
        <f t="shared" si="3"/>
        <v>236567.38664205</v>
      </c>
    </row>
    <row r="23" spans="1:8" x14ac:dyDescent="0.35">
      <c r="A23">
        <v>23</v>
      </c>
      <c r="C23">
        <f t="shared" si="0"/>
        <v>154491.75753111736</v>
      </c>
      <c r="D23">
        <f t="shared" si="1"/>
        <v>71088.504980483398</v>
      </c>
      <c r="E23">
        <v>23</v>
      </c>
      <c r="G23">
        <f t="shared" si="2"/>
        <v>163462.08021700749</v>
      </c>
      <c r="H23">
        <f t="shared" si="3"/>
        <v>246862.83811158821</v>
      </c>
    </row>
    <row r="24" spans="1:8" x14ac:dyDescent="0.35">
      <c r="A24">
        <v>24</v>
      </c>
      <c r="C24">
        <f t="shared" si="0"/>
        <v>164981.01758369838</v>
      </c>
      <c r="D24">
        <f t="shared" si="1"/>
        <v>81580.581155692154</v>
      </c>
      <c r="E24">
        <v>24</v>
      </c>
      <c r="G24">
        <f t="shared" si="2"/>
        <v>173760.48234010139</v>
      </c>
      <c r="H24">
        <f t="shared" si="3"/>
        <v>257159.63360088717</v>
      </c>
    </row>
    <row r="25" spans="1:8" x14ac:dyDescent="0.35">
      <c r="A25">
        <v>25</v>
      </c>
      <c r="C25">
        <f t="shared" si="0"/>
        <v>175470.27763627941</v>
      </c>
      <c r="D25">
        <f t="shared" si="1"/>
        <v>92071.263016784447</v>
      </c>
      <c r="E25">
        <v>25</v>
      </c>
      <c r="G25">
        <f t="shared" si="2"/>
        <v>184058.88446319528</v>
      </c>
      <c r="H25">
        <f t="shared" si="3"/>
        <v>267457.77318762231</v>
      </c>
    </row>
    <row r="26" spans="1:8" x14ac:dyDescent="0.35">
      <c r="A26">
        <v>26</v>
      </c>
      <c r="C26">
        <f t="shared" si="0"/>
        <v>185959.53768886038</v>
      </c>
      <c r="D26">
        <f t="shared" si="1"/>
        <v>102560.55049244825</v>
      </c>
      <c r="E26">
        <v>26</v>
      </c>
      <c r="G26">
        <f t="shared" si="2"/>
        <v>194357.28658628918</v>
      </c>
      <c r="H26">
        <f t="shared" si="3"/>
        <v>277757.25688448688</v>
      </c>
    </row>
    <row r="27" spans="1:8" x14ac:dyDescent="0.35">
      <c r="A27">
        <v>27</v>
      </c>
      <c r="C27">
        <f t="shared" si="0"/>
        <v>196448.79774144141</v>
      </c>
      <c r="D27">
        <f t="shared" si="1"/>
        <v>113048.44358130822</v>
      </c>
      <c r="E27">
        <v>27</v>
      </c>
      <c r="G27">
        <f t="shared" si="2"/>
        <v>204655.68870938313</v>
      </c>
      <c r="H27">
        <f t="shared" si="3"/>
        <v>288058.08463918918</v>
      </c>
    </row>
    <row r="28" spans="1:8" x14ac:dyDescent="0.35">
      <c r="A28">
        <v>28</v>
      </c>
      <c r="C28">
        <f t="shared" si="0"/>
        <v>206938.05779402237</v>
      </c>
      <c r="D28">
        <f t="shared" si="1"/>
        <v>123534.94235192557</v>
      </c>
      <c r="E28">
        <v>28</v>
      </c>
      <c r="G28">
        <f t="shared" si="2"/>
        <v>214954.09083247703</v>
      </c>
      <c r="H28">
        <f t="shared" si="3"/>
        <v>298360.25633446488</v>
      </c>
    </row>
    <row r="29" spans="1:8" x14ac:dyDescent="0.35">
      <c r="A29">
        <v>29</v>
      </c>
      <c r="C29">
        <f t="shared" si="0"/>
        <v>217427.3178466034</v>
      </c>
      <c r="D29">
        <f t="shared" si="1"/>
        <v>134020.04694278137</v>
      </c>
      <c r="E29">
        <v>29</v>
      </c>
      <c r="G29">
        <f t="shared" si="2"/>
        <v>225252.49295557092</v>
      </c>
      <c r="H29">
        <f t="shared" si="3"/>
        <v>308663.77178810537</v>
      </c>
    </row>
    <row r="30" spans="1:8" x14ac:dyDescent="0.35">
      <c r="A30">
        <v>30</v>
      </c>
      <c r="C30">
        <f t="shared" si="0"/>
        <v>227916.57789918437</v>
      </c>
      <c r="D30">
        <f t="shared" si="1"/>
        <v>144503.75756224128</v>
      </c>
      <c r="E30">
        <v>30</v>
      </c>
      <c r="G30">
        <f t="shared" si="2"/>
        <v>235550.89507866482</v>
      </c>
      <c r="H30">
        <f t="shared" si="3"/>
        <v>318968.63075300207</v>
      </c>
    </row>
    <row r="31" spans="1:8" x14ac:dyDescent="0.35">
      <c r="A31">
        <v>31</v>
      </c>
      <c r="C31">
        <f t="shared" si="0"/>
        <v>238405.8379517654</v>
      </c>
      <c r="D31">
        <f t="shared" si="1"/>
        <v>154986.07448850397</v>
      </c>
      <c r="E31">
        <v>31</v>
      </c>
      <c r="G31">
        <f t="shared" si="2"/>
        <v>245849.29720175872</v>
      </c>
      <c r="H31">
        <f t="shared" si="3"/>
        <v>329274.83291720599</v>
      </c>
    </row>
    <row r="32" spans="1:8" x14ac:dyDescent="0.35">
      <c r="A32">
        <v>32</v>
      </c>
      <c r="C32">
        <f t="shared" si="0"/>
        <v>248895.09800434636</v>
      </c>
      <c r="D32">
        <f t="shared" si="1"/>
        <v>165466.99806953076</v>
      </c>
      <c r="E32">
        <v>32</v>
      </c>
      <c r="G32">
        <f t="shared" si="2"/>
        <v>256147.69932485261</v>
      </c>
      <c r="H32">
        <f t="shared" si="3"/>
        <v>339582.37790400279</v>
      </c>
    </row>
    <row r="33" spans="1:8" x14ac:dyDescent="0.35">
      <c r="A33">
        <v>33</v>
      </c>
      <c r="C33">
        <f t="shared" ref="C33:C64" si="4">-76271.9636256646+(A33-1)*10489.260052581</f>
        <v>259384.35805692739</v>
      </c>
      <c r="D33">
        <f t="shared" ref="D33:D64" si="5">0+1*C33-83370.2797599944*(1.00068493150685+(C33-180921.195890411)^2/6576043719042.3)^0.5</f>
        <v>175946.5287229591</v>
      </c>
      <c r="E33">
        <v>33</v>
      </c>
      <c r="G33">
        <f t="shared" ref="G33:G64" si="6">-63102.7664910583+(E33-1)*10298.4021230939</f>
        <v>266446.10144794651</v>
      </c>
      <c r="H33">
        <f t="shared" ref="H33:H64" si="7">0+1*G33+83370.2797599944*(1.00068493150685+(G33-180921.195890411)^2/6576043719042.3)^0.5</f>
        <v>349891.26527200412</v>
      </c>
    </row>
    <row r="34" spans="1:8" x14ac:dyDescent="0.35">
      <c r="A34">
        <v>34</v>
      </c>
      <c r="C34">
        <f t="shared" si="4"/>
        <v>269873.61810950842</v>
      </c>
      <c r="D34">
        <f t="shared" si="5"/>
        <v>186424.66693599749</v>
      </c>
      <c r="E34">
        <v>34</v>
      </c>
      <c r="G34">
        <f t="shared" si="6"/>
        <v>276744.5035710404</v>
      </c>
      <c r="H34">
        <f t="shared" si="7"/>
        <v>360201.4945152537</v>
      </c>
    </row>
    <row r="35" spans="1:8" x14ac:dyDescent="0.35">
      <c r="A35">
        <v>35</v>
      </c>
      <c r="C35">
        <f t="shared" si="4"/>
        <v>280362.87816208939</v>
      </c>
      <c r="D35">
        <f t="shared" si="5"/>
        <v>196901.41326530388</v>
      </c>
      <c r="E35">
        <v>35</v>
      </c>
      <c r="G35">
        <f t="shared" si="6"/>
        <v>287042.9056941343</v>
      </c>
      <c r="H35">
        <f t="shared" si="7"/>
        <v>370513.06506334938</v>
      </c>
    </row>
    <row r="36" spans="1:8" x14ac:dyDescent="0.35">
      <c r="A36">
        <v>36</v>
      </c>
      <c r="C36">
        <f t="shared" si="4"/>
        <v>290852.13821467041</v>
      </c>
      <c r="D36">
        <f t="shared" si="5"/>
        <v>207376.76833684684</v>
      </c>
      <c r="E36">
        <v>36</v>
      </c>
      <c r="G36">
        <f t="shared" si="6"/>
        <v>297341.3078172282</v>
      </c>
      <c r="H36">
        <f t="shared" si="7"/>
        <v>380825.97628158034</v>
      </c>
    </row>
    <row r="37" spans="1:8" x14ac:dyDescent="0.35">
      <c r="A37">
        <v>37</v>
      </c>
      <c r="C37">
        <f t="shared" si="4"/>
        <v>301341.39826725138</v>
      </c>
      <c r="D37">
        <f t="shared" si="5"/>
        <v>217850.73284574869</v>
      </c>
      <c r="E37">
        <v>37</v>
      </c>
      <c r="G37">
        <f t="shared" si="6"/>
        <v>307639.70994032209</v>
      </c>
      <c r="H37">
        <f t="shared" si="7"/>
        <v>391140.22747107991</v>
      </c>
    </row>
    <row r="38" spans="1:8" x14ac:dyDescent="0.35">
      <c r="A38">
        <v>38</v>
      </c>
      <c r="C38">
        <f t="shared" si="4"/>
        <v>311830.65831983241</v>
      </c>
      <c r="D38">
        <f t="shared" si="5"/>
        <v>228323.30755611282</v>
      </c>
      <c r="E38">
        <v>38</v>
      </c>
      <c r="G38">
        <f t="shared" si="6"/>
        <v>317938.11206341599</v>
      </c>
      <c r="H38">
        <f t="shared" si="7"/>
        <v>401455.81786899338</v>
      </c>
    </row>
    <row r="39" spans="1:8" x14ac:dyDescent="0.35">
      <c r="A39">
        <v>39</v>
      </c>
      <c r="C39">
        <f t="shared" si="4"/>
        <v>322319.91837241338</v>
      </c>
      <c r="D39">
        <f t="shared" si="5"/>
        <v>238794.4933008326</v>
      </c>
      <c r="E39">
        <v>39</v>
      </c>
      <c r="G39">
        <f t="shared" si="6"/>
        <v>328236.51418650988</v>
      </c>
      <c r="H39">
        <f t="shared" si="7"/>
        <v>411772.7466486608</v>
      </c>
    </row>
    <row r="40" spans="1:8" x14ac:dyDescent="0.35">
      <c r="A40">
        <v>40</v>
      </c>
      <c r="C40">
        <f t="shared" si="4"/>
        <v>332809.1784249944</v>
      </c>
      <c r="D40">
        <f t="shared" si="5"/>
        <v>249264.29098138504</v>
      </c>
      <c r="E40">
        <v>40</v>
      </c>
      <c r="G40">
        <f t="shared" si="6"/>
        <v>338534.91630960378</v>
      </c>
      <c r="H40">
        <f t="shared" si="7"/>
        <v>422091.01291981555</v>
      </c>
    </row>
    <row r="41" spans="1:8" x14ac:dyDescent="0.35">
      <c r="A41">
        <v>41</v>
      </c>
      <c r="C41">
        <f t="shared" si="4"/>
        <v>343298.43847757537</v>
      </c>
      <c r="D41">
        <f t="shared" si="5"/>
        <v>259732.70156760601</v>
      </c>
      <c r="E41">
        <v>41</v>
      </c>
      <c r="G41">
        <f t="shared" si="6"/>
        <v>348833.31843269768</v>
      </c>
      <c r="H41">
        <f t="shared" si="7"/>
        <v>432410.61572879681</v>
      </c>
    </row>
    <row r="42" spans="1:8" x14ac:dyDescent="0.35">
      <c r="A42">
        <v>42</v>
      </c>
      <c r="C42">
        <f t="shared" si="4"/>
        <v>353787.6985301564</v>
      </c>
      <c r="D42">
        <f t="shared" si="5"/>
        <v>270199.72609745036</v>
      </c>
      <c r="E42">
        <v>42</v>
      </c>
      <c r="G42">
        <f t="shared" si="6"/>
        <v>359131.72055579163</v>
      </c>
      <c r="H42">
        <f t="shared" si="7"/>
        <v>442731.55405877781</v>
      </c>
    </row>
    <row r="43" spans="1:8" x14ac:dyDescent="0.35">
      <c r="A43">
        <v>43</v>
      </c>
      <c r="C43">
        <f t="shared" si="4"/>
        <v>364276.95858273737</v>
      </c>
      <c r="D43">
        <f t="shared" si="5"/>
        <v>280665.36567673425</v>
      </c>
      <c r="E43">
        <v>43</v>
      </c>
      <c r="G43">
        <f t="shared" si="6"/>
        <v>369430.12267888553</v>
      </c>
      <c r="H43">
        <f t="shared" si="7"/>
        <v>453053.82683000795</v>
      </c>
    </row>
    <row r="44" spans="1:8" x14ac:dyDescent="0.35">
      <c r="A44">
        <v>44</v>
      </c>
      <c r="C44">
        <f t="shared" si="4"/>
        <v>374766.21863531839</v>
      </c>
      <c r="D44">
        <f t="shared" si="5"/>
        <v>291129.62147886242</v>
      </c>
      <c r="E44">
        <v>44</v>
      </c>
      <c r="G44">
        <f t="shared" si="6"/>
        <v>379728.52480197942</v>
      </c>
      <c r="H44">
        <f t="shared" si="7"/>
        <v>463377.43290007033</v>
      </c>
    </row>
    <row r="45" spans="1:8" x14ac:dyDescent="0.35">
      <c r="A45">
        <v>45</v>
      </c>
      <c r="C45">
        <f t="shared" si="4"/>
        <v>385255.47868789936</v>
      </c>
      <c r="D45">
        <f t="shared" si="5"/>
        <v>301592.49474453786</v>
      </c>
      <c r="E45">
        <v>45</v>
      </c>
      <c r="G45">
        <f t="shared" si="6"/>
        <v>390026.92692507332</v>
      </c>
      <c r="H45">
        <f t="shared" si="7"/>
        <v>473702.37106415303</v>
      </c>
    </row>
    <row r="46" spans="1:8" x14ac:dyDescent="0.35">
      <c r="A46">
        <v>46</v>
      </c>
      <c r="C46">
        <f t="shared" si="4"/>
        <v>395744.73874048039</v>
      </c>
      <c r="D46">
        <f t="shared" si="5"/>
        <v>312053.98678145703</v>
      </c>
      <c r="E46">
        <v>46</v>
      </c>
      <c r="G46">
        <f t="shared" si="6"/>
        <v>400325.32904816722</v>
      </c>
      <c r="H46">
        <f t="shared" si="7"/>
        <v>484028.64005533472</v>
      </c>
    </row>
    <row r="47" spans="1:8" x14ac:dyDescent="0.35">
      <c r="A47">
        <v>47</v>
      </c>
      <c r="C47">
        <f t="shared" si="4"/>
        <v>406233.99879306136</v>
      </c>
      <c r="D47">
        <f t="shared" si="5"/>
        <v>322514.09896398761</v>
      </c>
      <c r="E47">
        <v>47</v>
      </c>
      <c r="G47">
        <f t="shared" si="6"/>
        <v>410623.73117126111</v>
      </c>
      <c r="H47">
        <f t="shared" si="7"/>
        <v>494356.23854488472</v>
      </c>
    </row>
    <row r="48" spans="1:8" x14ac:dyDescent="0.35">
      <c r="A48">
        <v>48</v>
      </c>
      <c r="C48">
        <f t="shared" si="4"/>
        <v>416723.25884564238</v>
      </c>
      <c r="D48">
        <f t="shared" si="5"/>
        <v>332972.83273283229</v>
      </c>
      <c r="E48">
        <v>48</v>
      </c>
      <c r="G48">
        <f t="shared" si="6"/>
        <v>420922.13329435501</v>
      </c>
      <c r="H48">
        <f t="shared" si="7"/>
        <v>504685.16514257697</v>
      </c>
    </row>
    <row r="49" spans="1:8" x14ac:dyDescent="0.35">
      <c r="A49">
        <v>49</v>
      </c>
      <c r="C49">
        <f t="shared" si="4"/>
        <v>427212.51889822341</v>
      </c>
      <c r="D49">
        <f t="shared" si="5"/>
        <v>343430.18959467555</v>
      </c>
      <c r="E49">
        <v>49</v>
      </c>
      <c r="G49">
        <f t="shared" si="6"/>
        <v>431220.5354174489</v>
      </c>
      <c r="H49">
        <f t="shared" si="7"/>
        <v>515015.41839701706</v>
      </c>
    </row>
    <row r="50" spans="1:8" x14ac:dyDescent="0.35">
      <c r="A50">
        <v>50</v>
      </c>
      <c r="C50">
        <f t="shared" si="4"/>
        <v>437701.77895080438</v>
      </c>
      <c r="D50">
        <f t="shared" si="5"/>
        <v>353886.17112181615</v>
      </c>
      <c r="E50">
        <v>50</v>
      </c>
      <c r="G50">
        <f t="shared" si="6"/>
        <v>441518.9375405428</v>
      </c>
      <c r="H50">
        <f t="shared" si="7"/>
        <v>525346.9967959841</v>
      </c>
    </row>
    <row r="51" spans="1:8" x14ac:dyDescent="0.35">
      <c r="A51">
        <v>51</v>
      </c>
      <c r="C51">
        <f t="shared" si="4"/>
        <v>448191.03900338535</v>
      </c>
      <c r="D51">
        <f t="shared" si="5"/>
        <v>364340.77895178425</v>
      </c>
      <c r="E51">
        <v>51</v>
      </c>
      <c r="G51">
        <f t="shared" si="6"/>
        <v>451817.3396636367</v>
      </c>
      <c r="H51">
        <f t="shared" si="7"/>
        <v>535679.8987667847</v>
      </c>
    </row>
    <row r="52" spans="1:8" x14ac:dyDescent="0.35">
      <c r="A52">
        <v>52</v>
      </c>
      <c r="C52">
        <f t="shared" si="4"/>
        <v>458680.29905596643</v>
      </c>
      <c r="D52">
        <f t="shared" si="5"/>
        <v>374794.01478694391</v>
      </c>
      <c r="E52">
        <v>52</v>
      </c>
      <c r="G52">
        <f t="shared" si="6"/>
        <v>462115.74178673059</v>
      </c>
      <c r="H52">
        <f t="shared" si="7"/>
        <v>546014.12267662142</v>
      </c>
    </row>
    <row r="53" spans="1:8" x14ac:dyDescent="0.35">
      <c r="A53">
        <v>53</v>
      </c>
      <c r="C53">
        <f t="shared" si="4"/>
        <v>469169.5591085474</v>
      </c>
      <c r="D53">
        <f t="shared" si="5"/>
        <v>385245.88039408007</v>
      </c>
      <c r="E53">
        <v>53</v>
      </c>
      <c r="G53">
        <f t="shared" si="6"/>
        <v>472414.14390982455</v>
      </c>
      <c r="H53">
        <f t="shared" si="7"/>
        <v>556349.6668329729</v>
      </c>
    </row>
    <row r="54" spans="1:8" x14ac:dyDescent="0.35">
      <c r="A54">
        <v>54</v>
      </c>
      <c r="C54">
        <f t="shared" si="4"/>
        <v>479658.81916112837</v>
      </c>
      <c r="D54">
        <f t="shared" si="5"/>
        <v>395696.3776039728</v>
      </c>
      <c r="E54">
        <v>54</v>
      </c>
      <c r="G54">
        <f t="shared" si="6"/>
        <v>482712.54603291838</v>
      </c>
      <c r="H54">
        <f t="shared" si="7"/>
        <v>566686.52948398795</v>
      </c>
    </row>
    <row r="55" spans="1:8" x14ac:dyDescent="0.35">
      <c r="A55">
        <v>55</v>
      </c>
      <c r="C55">
        <f t="shared" si="4"/>
        <v>490148.07921370934</v>
      </c>
      <c r="D55">
        <f t="shared" si="5"/>
        <v>406145.50831095577</v>
      </c>
      <c r="E55">
        <v>55</v>
      </c>
      <c r="G55">
        <f t="shared" si="6"/>
        <v>493010.94815601234</v>
      </c>
      <c r="H55">
        <f t="shared" si="7"/>
        <v>577024.70881889202</v>
      </c>
    </row>
    <row r="56" spans="1:8" x14ac:dyDescent="0.35">
      <c r="A56">
        <v>56</v>
      </c>
      <c r="C56">
        <f t="shared" si="4"/>
        <v>500637.33926629042</v>
      </c>
      <c r="D56">
        <f t="shared" si="5"/>
        <v>416593.27447246172</v>
      </c>
      <c r="E56">
        <v>56</v>
      </c>
      <c r="G56">
        <f t="shared" si="6"/>
        <v>503309.35027910618</v>
      </c>
      <c r="H56">
        <f t="shared" si="7"/>
        <v>587364.20296840486</v>
      </c>
    </row>
    <row r="57" spans="1:8" x14ac:dyDescent="0.35">
      <c r="A57">
        <v>57</v>
      </c>
      <c r="C57">
        <f t="shared" si="4"/>
        <v>511126.59931887139</v>
      </c>
      <c r="D57">
        <f t="shared" si="5"/>
        <v>427039.67810855381</v>
      </c>
      <c r="E57">
        <v>57</v>
      </c>
      <c r="G57">
        <f t="shared" si="6"/>
        <v>513607.75240220013</v>
      </c>
      <c r="H57">
        <f t="shared" si="7"/>
        <v>597705.01000517292</v>
      </c>
    </row>
    <row r="58" spans="1:8" x14ac:dyDescent="0.35">
      <c r="A58">
        <v>58</v>
      </c>
      <c r="C58">
        <f t="shared" si="4"/>
        <v>521615.85937145236</v>
      </c>
      <c r="D58">
        <f t="shared" si="5"/>
        <v>437484.72130144405</v>
      </c>
      <c r="E58">
        <v>58</v>
      </c>
      <c r="G58">
        <f t="shared" si="6"/>
        <v>523906.15452529397</v>
      </c>
      <c r="H58">
        <f t="shared" si="7"/>
        <v>608047.12794421031</v>
      </c>
    </row>
    <row r="59" spans="1:8" x14ac:dyDescent="0.35">
      <c r="A59">
        <v>59</v>
      </c>
      <c r="C59">
        <f t="shared" si="4"/>
        <v>532105.11942403333</v>
      </c>
      <c r="D59">
        <f t="shared" si="5"/>
        <v>447928.40619499842</v>
      </c>
      <c r="E59">
        <v>59</v>
      </c>
      <c r="G59">
        <f t="shared" si="6"/>
        <v>534204.55664838792</v>
      </c>
      <c r="H59">
        <f t="shared" si="7"/>
        <v>618390.55474335502</v>
      </c>
    </row>
    <row r="60" spans="1:8" x14ac:dyDescent="0.35">
      <c r="A60">
        <v>60</v>
      </c>
      <c r="C60">
        <f t="shared" si="4"/>
        <v>542594.37947661441</v>
      </c>
      <c r="D60">
        <f t="shared" si="5"/>
        <v>458370.73499422858</v>
      </c>
      <c r="E60">
        <v>60</v>
      </c>
      <c r="G60">
        <f t="shared" si="6"/>
        <v>544502.95877148176</v>
      </c>
      <c r="H60">
        <f t="shared" si="7"/>
        <v>628735.2883037331</v>
      </c>
    </row>
    <row r="61" spans="1:8" x14ac:dyDescent="0.35">
      <c r="A61">
        <v>61</v>
      </c>
      <c r="C61">
        <f t="shared" si="4"/>
        <v>553083.63952919538</v>
      </c>
      <c r="D61">
        <f t="shared" si="5"/>
        <v>468811.70996477152</v>
      </c>
      <c r="E61">
        <v>61</v>
      </c>
      <c r="G61">
        <f t="shared" si="6"/>
        <v>554801.36089457572</v>
      </c>
      <c r="H61">
        <f t="shared" si="7"/>
        <v>639081.32647023746</v>
      </c>
    </row>
    <row r="62" spans="1:8" x14ac:dyDescent="0.35">
      <c r="A62">
        <v>62</v>
      </c>
      <c r="C62">
        <f t="shared" si="4"/>
        <v>563572.89958177635</v>
      </c>
      <c r="D62">
        <f t="shared" si="5"/>
        <v>479251.33343235723</v>
      </c>
      <c r="E62">
        <v>62</v>
      </c>
      <c r="G62">
        <f t="shared" si="6"/>
        <v>565099.76301766955</v>
      </c>
      <c r="H62">
        <f t="shared" si="7"/>
        <v>649428.66703201481</v>
      </c>
    </row>
    <row r="63" spans="1:8" x14ac:dyDescent="0.35">
      <c r="A63">
        <v>63</v>
      </c>
      <c r="C63">
        <f t="shared" si="4"/>
        <v>574062.15963435732</v>
      </c>
      <c r="D63">
        <f t="shared" si="5"/>
        <v>489689.60778226354</v>
      </c>
      <c r="E63">
        <v>63</v>
      </c>
      <c r="G63">
        <f t="shared" si="6"/>
        <v>575398.16514076351</v>
      </c>
      <c r="H63">
        <f t="shared" si="7"/>
        <v>659777.30772296537</v>
      </c>
    </row>
    <row r="64" spans="1:8" x14ac:dyDescent="0.35">
      <c r="A64">
        <v>64</v>
      </c>
      <c r="C64">
        <f t="shared" si="4"/>
        <v>584551.4196869384</v>
      </c>
      <c r="D64">
        <f t="shared" si="5"/>
        <v>500126.53545875952</v>
      </c>
      <c r="E64">
        <v>64</v>
      </c>
      <c r="G64">
        <f t="shared" si="6"/>
        <v>585696.56726385735</v>
      </c>
      <c r="H64">
        <f t="shared" si="7"/>
        <v>670127.24622225156</v>
      </c>
    </row>
    <row r="65" spans="1:8" x14ac:dyDescent="0.35">
      <c r="A65">
        <v>65</v>
      </c>
      <c r="C65">
        <f t="shared" ref="C65:C70" si="8">-76271.9636256646+(A65-1)*10489.260052581</f>
        <v>595040.67973951937</v>
      </c>
      <c r="D65">
        <f t="shared" ref="D65:D96" si="9">0+1*C65-83370.2797599944*(1.00068493150685+(C65-180921.195890411)^2/6576043719042.3)^0.5</f>
        <v>510562.11896453751</v>
      </c>
      <c r="E65">
        <v>65</v>
      </c>
      <c r="G65">
        <f t="shared" ref="G65:G70" si="10">-63102.7664910583+(E65-1)*10298.4021230939</f>
        <v>595994.9693869513</v>
      </c>
      <c r="H65">
        <f t="shared" ref="H65:H96" si="11">0+1*G65+83370.2797599944*(1.00068493150685+(G65-180921.195890411)^2/6576043719042.3)^0.5</f>
        <v>680478.48015481816</v>
      </c>
    </row>
    <row r="66" spans="1:8" x14ac:dyDescent="0.35">
      <c r="A66">
        <v>66</v>
      </c>
      <c r="C66">
        <f t="shared" si="8"/>
        <v>605529.93979210034</v>
      </c>
      <c r="D66">
        <f t="shared" si="9"/>
        <v>520996.36086013413</v>
      </c>
      <c r="E66">
        <v>66</v>
      </c>
      <c r="G66">
        <f t="shared" si="10"/>
        <v>606293.37151004525</v>
      </c>
      <c r="H66">
        <f t="shared" si="11"/>
        <v>690831.0070919214</v>
      </c>
    </row>
    <row r="67" spans="1:8" x14ac:dyDescent="0.35">
      <c r="A67">
        <v>67</v>
      </c>
      <c r="C67">
        <f t="shared" si="8"/>
        <v>616019.19984468143</v>
      </c>
      <c r="D67">
        <f t="shared" si="9"/>
        <v>531429.26376334042</v>
      </c>
      <c r="E67">
        <v>67</v>
      </c>
      <c r="G67">
        <f t="shared" si="10"/>
        <v>616591.77363313909</v>
      </c>
      <c r="H67">
        <f t="shared" si="11"/>
        <v>701184.82455166825</v>
      </c>
    </row>
    <row r="68" spans="1:8" x14ac:dyDescent="0.35">
      <c r="A68">
        <v>68</v>
      </c>
      <c r="C68">
        <f t="shared" si="8"/>
        <v>626508.45989726239</v>
      </c>
      <c r="D68">
        <f t="shared" si="9"/>
        <v>541860.8303486004</v>
      </c>
      <c r="E68">
        <v>68</v>
      </c>
      <c r="G68">
        <f t="shared" si="10"/>
        <v>626890.17575623305</v>
      </c>
      <c r="H68">
        <f t="shared" si="11"/>
        <v>711539.92999956582</v>
      </c>
    </row>
    <row r="69" spans="1:8" x14ac:dyDescent="0.35">
      <c r="A69">
        <v>69</v>
      </c>
      <c r="C69">
        <f t="shared" si="8"/>
        <v>636997.71994984336</v>
      </c>
      <c r="D69">
        <f t="shared" si="9"/>
        <v>552291.06334640144</v>
      </c>
      <c r="E69">
        <v>69</v>
      </c>
      <c r="G69">
        <f t="shared" si="10"/>
        <v>637188.57787932688</v>
      </c>
      <c r="H69">
        <f t="shared" si="11"/>
        <v>721896.32084907778</v>
      </c>
    </row>
    <row r="70" spans="1:8" x14ac:dyDescent="0.35">
      <c r="A70">
        <v>70</v>
      </c>
      <c r="C70">
        <f t="shared" si="8"/>
        <v>647486.98000242433</v>
      </c>
      <c r="D70">
        <f t="shared" si="9"/>
        <v>562719.96554265299</v>
      </c>
      <c r="E70">
        <v>70</v>
      </c>
      <c r="G70">
        <f t="shared" si="10"/>
        <v>647486.98000242084</v>
      </c>
      <c r="H70">
        <f t="shared" si="11"/>
        <v>732253.99446219217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31</vt:i4>
      </vt:variant>
    </vt:vector>
  </HeadingPairs>
  <TitlesOfParts>
    <vt:vector size="40" baseType="lpstr">
      <vt:lpstr>Sheet1</vt:lpstr>
      <vt:lpstr>Variable transformations</vt:lpstr>
      <vt:lpstr>train</vt:lpstr>
      <vt:lpstr>datacopy</vt:lpstr>
      <vt:lpstr>Linear regression</vt:lpstr>
      <vt:lpstr>XLSTAT_20230621_094810_1_HID</vt:lpstr>
      <vt:lpstr>Linear regression1</vt:lpstr>
      <vt:lpstr>Refined data</vt:lpstr>
      <vt:lpstr>XLSTAT_20230621_085505_1_HID</vt:lpstr>
      <vt:lpstr>Alley</vt:lpstr>
      <vt:lpstr>BldgType</vt:lpstr>
      <vt:lpstr>BsmtCond</vt:lpstr>
      <vt:lpstr>BsmtFinType1</vt:lpstr>
      <vt:lpstr>BsmtQual</vt:lpstr>
      <vt:lpstr>Condition1</vt:lpstr>
      <vt:lpstr>Condition2</vt:lpstr>
      <vt:lpstr>Electrical</vt:lpstr>
      <vt:lpstr>ExterCond</vt:lpstr>
      <vt:lpstr>Exterior1st</vt:lpstr>
      <vt:lpstr>ExterQual</vt:lpstr>
      <vt:lpstr>Fence</vt:lpstr>
      <vt:lpstr>Foundation</vt:lpstr>
      <vt:lpstr>GarageFinish</vt:lpstr>
      <vt:lpstr>GarageType</vt:lpstr>
      <vt:lpstr>Heating</vt:lpstr>
      <vt:lpstr>HouseStyle</vt:lpstr>
      <vt:lpstr>LandContour</vt:lpstr>
      <vt:lpstr>LandSlope</vt:lpstr>
      <vt:lpstr>LotConfig</vt:lpstr>
      <vt:lpstr>LotShape</vt:lpstr>
      <vt:lpstr>MasVnrType</vt:lpstr>
      <vt:lpstr>MSZoning</vt:lpstr>
      <vt:lpstr>Neighborhood</vt:lpstr>
      <vt:lpstr>PavedDrive</vt:lpstr>
      <vt:lpstr>RoofMatl</vt:lpstr>
      <vt:lpstr>RoofStyle</vt:lpstr>
      <vt:lpstr>SaleCondition</vt:lpstr>
      <vt:lpstr>SaleType</vt:lpstr>
      <vt:lpstr>Street</vt:lpstr>
      <vt:lpstr>Utilities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Sripad</dc:creator>
  <cp:lastModifiedBy>Sripad</cp:lastModifiedBy>
  <dcterms:created xsi:type="dcterms:W3CDTF">2023-06-19T05:16:42Z</dcterms:created>
  <dcterms:modified xsi:type="dcterms:W3CDTF">2023-06-21T04:19:44Z</dcterms:modified>
</cp:coreProperties>
</file>